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64011"/>
  <mc:AlternateContent xmlns:mc="http://schemas.openxmlformats.org/markup-compatibility/2006">
    <mc:Choice Requires="x15">
      <x15ac:absPath xmlns:x15ac="http://schemas.microsoft.com/office/spreadsheetml/2010/11/ac" url="C:\Users\ilvak\Downloads\"/>
    </mc:Choice>
  </mc:AlternateContent>
  <bookViews>
    <workbookView xWindow="0" yWindow="0" windowWidth="28800" windowHeight="14130" tabRatio="813"/>
  </bookViews>
  <sheets>
    <sheet name="IEVADE" sheetId="17" r:id="rId1"/>
    <sheet name="REZULTĀTI" sheetId="41" r:id="rId2"/>
    <sheet name="Krājas dinamikas grafiks" sheetId="40" r:id="rId3"/>
    <sheet name="Ieeja_AGM" sheetId="1" state="hidden" r:id="rId4"/>
    <sheet name="starp_rezult" sheetId="10" state="hidden" r:id="rId5"/>
    <sheet name="sort_rez" sheetId="21" state="hidden" r:id="rId6"/>
    <sheet name="Pivot4" sheetId="39" state="hidden" r:id="rId7"/>
    <sheet name="sort_rez2" sheetId="37" state="hidden" r:id="rId8"/>
    <sheet name="Hg-N" sheetId="22" state="hidden" r:id="rId9"/>
    <sheet name="Audze_sort" sheetId="19" state="hidden" r:id="rId10"/>
    <sheet name="Bez_KKC" sheetId="2" state="hidden" r:id="rId11"/>
    <sheet name="Ar_KKC_v1" sheetId="6" state="hidden" r:id="rId12"/>
    <sheet name="Ar_KKC_V2" sheetId="11" state="hidden" r:id="rId13"/>
    <sheet name="Ar_KKC_V3" sheetId="12" state="hidden" r:id="rId14"/>
    <sheet name="Bez_KKC_bildes" sheetId="7" r:id="rId15"/>
    <sheet name="Ar_KKC_V1_bildes" sheetId="8" r:id="rId16"/>
    <sheet name="Ar_KKC_V2_bildes" sheetId="14" r:id="rId17"/>
    <sheet name="Ar_KKC_V3_bildes" sheetId="15" r:id="rId18"/>
    <sheet name="NPV" sheetId="30" state="hidden" r:id="rId19"/>
    <sheet name="Suga_MT_Bon" sheetId="4" state="hidden" r:id="rId20"/>
  </sheets>
  <definedNames>
    <definedName name="_xlnm._FilterDatabase" localSheetId="18" hidden="1">NPV!$A$5:$CX$12</definedName>
    <definedName name="_xlnm._FilterDatabase" localSheetId="1" hidden="1">REZULTĀTI!$A$1:$W$51</definedName>
    <definedName name="solver_eng" localSheetId="18" hidden="1">2</definedName>
    <definedName name="solver_eng" localSheetId="5" hidden="1">1</definedName>
    <definedName name="solver_neg" localSheetId="18" hidden="1">1</definedName>
    <definedName name="solver_neg" localSheetId="5" hidden="1">1</definedName>
    <definedName name="solver_num" localSheetId="18" hidden="1">0</definedName>
    <definedName name="solver_num" localSheetId="5" hidden="1">0</definedName>
    <definedName name="solver_opt" localSheetId="18" hidden="1">NPV!#REF!</definedName>
    <definedName name="solver_opt" localSheetId="5" hidden="1">sort_rez!$V$5</definedName>
    <definedName name="solver_typ" localSheetId="18" hidden="1">1</definedName>
    <definedName name="solver_typ" localSheetId="5" hidden="1">1</definedName>
    <definedName name="solver_val" localSheetId="18" hidden="1">0</definedName>
    <definedName name="solver_val" localSheetId="5" hidden="1">0</definedName>
    <definedName name="solver_ver" localSheetId="18" hidden="1">3</definedName>
    <definedName name="solver_ver" localSheetId="5" hidden="1">3</definedName>
  </definedNames>
  <calcPr calcId="191029" calcMode="autoNoTable" iterate="1"/>
  <pivotCaches>
    <pivotCache cacheId="0"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17" l="1"/>
  <c r="C81" i="17" l="1"/>
  <c r="C55" i="41" l="1"/>
  <c r="C17" i="17"/>
  <c r="A2" i="41" l="1"/>
  <c r="A3" i="41" s="1"/>
  <c r="A4" i="41" s="1"/>
  <c r="A5" i="41" s="1"/>
  <c r="A6" i="41" s="1"/>
  <c r="A7" i="41" s="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O15" i="1" l="1"/>
  <c r="M15" i="1"/>
  <c r="K15" i="1"/>
  <c r="I15" i="1"/>
  <c r="G15" i="1"/>
  <c r="O4" i="1" l="1"/>
  <c r="I4" i="1"/>
  <c r="B14" i="39" l="1"/>
  <c r="C14" i="39"/>
  <c r="D14" i="39"/>
  <c r="C16" i="39"/>
  <c r="D16" i="39"/>
  <c r="D3" i="4" l="1"/>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E73" i="4"/>
  <c r="E74" i="4"/>
  <c r="E75" i="4"/>
  <c r="E76" i="4"/>
  <c r="E77" i="4"/>
  <c r="E78" i="4"/>
  <c r="E79" i="4"/>
  <c r="E80" i="4"/>
  <c r="E81" i="4"/>
  <c r="E82" i="4"/>
  <c r="E83" i="4"/>
  <c r="E84" i="4"/>
  <c r="E85" i="4"/>
  <c r="E86" i="4"/>
  <c r="E87" i="4"/>
  <c r="E88" i="4"/>
  <c r="E89" i="4"/>
  <c r="E90" i="4"/>
  <c r="E91" i="4"/>
  <c r="E92" i="4"/>
  <c r="E93" i="4"/>
  <c r="E94" i="4"/>
  <c r="E72" i="4"/>
  <c r="I10" i="4"/>
  <c r="D112" i="17"/>
  <c r="E112" i="17"/>
  <c r="F112" i="17"/>
  <c r="G112" i="17"/>
  <c r="H112" i="17"/>
  <c r="I112" i="17"/>
  <c r="J112" i="17"/>
  <c r="K112" i="17"/>
  <c r="L112" i="17"/>
  <c r="M112" i="17"/>
  <c r="N112" i="17"/>
  <c r="O112" i="17"/>
  <c r="P112" i="17"/>
  <c r="Q112" i="17"/>
  <c r="R112" i="17"/>
  <c r="S112" i="17"/>
  <c r="T112" i="17"/>
  <c r="U112" i="17"/>
  <c r="V112" i="17"/>
  <c r="W112" i="17"/>
  <c r="C112" i="17"/>
  <c r="D107" i="17"/>
  <c r="C12" i="17"/>
  <c r="D4" i="1" s="1"/>
  <c r="C15" i="39"/>
  <c r="D18" i="39"/>
  <c r="D17" i="39"/>
  <c r="C19" i="39"/>
  <c r="C18" i="39"/>
  <c r="D19" i="39"/>
  <c r="D15" i="39"/>
  <c r="C17" i="39"/>
  <c r="C30" i="12" l="1"/>
  <c r="BR12" i="1"/>
  <c r="BR13" i="1"/>
  <c r="H24" i="4" l="1"/>
  <c r="H31" i="4" s="1"/>
  <c r="I31" i="4" s="1"/>
  <c r="H23" i="4"/>
  <c r="I23" i="4" s="1"/>
  <c r="H22" i="4"/>
  <c r="I22" i="4" s="1"/>
  <c r="H21" i="4"/>
  <c r="H28" i="4" s="1"/>
  <c r="I28" i="4" s="1"/>
  <c r="H20" i="4"/>
  <c r="H27" i="4" s="1"/>
  <c r="I27" i="4" s="1"/>
  <c r="H19" i="4"/>
  <c r="H26" i="4" s="1"/>
  <c r="I26" i="4" s="1"/>
  <c r="H18" i="4"/>
  <c r="H25" i="4" s="1"/>
  <c r="I25" i="4" s="1"/>
  <c r="I17" i="4"/>
  <c r="I16" i="4"/>
  <c r="I15" i="4"/>
  <c r="I14" i="4"/>
  <c r="I13" i="4"/>
  <c r="I12" i="4"/>
  <c r="I11" i="4"/>
  <c r="I9" i="4"/>
  <c r="I8" i="4"/>
  <c r="I7" i="4"/>
  <c r="I6" i="4"/>
  <c r="I5" i="4"/>
  <c r="I4" i="4"/>
  <c r="I3" i="4"/>
  <c r="D12" i="30"/>
  <c r="C12" i="30"/>
  <c r="D11" i="30"/>
  <c r="C11" i="30"/>
  <c r="D10" i="30"/>
  <c r="C10" i="30"/>
  <c r="D9" i="30"/>
  <c r="C9" i="30"/>
  <c r="BA8" i="30"/>
  <c r="BY8" i="30" s="1"/>
  <c r="D8" i="30"/>
  <c r="C8" i="30"/>
  <c r="D7" i="30"/>
  <c r="C7" i="30"/>
  <c r="E6" i="30"/>
  <c r="E7" i="30" s="1"/>
  <c r="E8" i="30" s="1"/>
  <c r="E9" i="30" s="1"/>
  <c r="E10" i="30" s="1"/>
  <c r="E11" i="30" s="1"/>
  <c r="E12" i="30" s="1"/>
  <c r="D6" i="30"/>
  <c r="C6" i="30"/>
  <c r="A20" i="12"/>
  <c r="A21" i="12" s="1"/>
  <c r="A22" i="12" s="1"/>
  <c r="A23" i="12" s="1"/>
  <c r="A24" i="12" s="1"/>
  <c r="A25" i="12" s="1"/>
  <c r="A26" i="12" s="1"/>
  <c r="A27" i="12" s="1"/>
  <c r="A19" i="12"/>
  <c r="C14" i="12"/>
  <c r="C13" i="12"/>
  <c r="F46" i="10" s="1"/>
  <c r="F46" i="41" s="1"/>
  <c r="E2" i="12"/>
  <c r="F2" i="12" s="1"/>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D2" i="12"/>
  <c r="C30" i="11"/>
  <c r="A20" i="11"/>
  <c r="A21" i="11" s="1"/>
  <c r="A22" i="11" s="1"/>
  <c r="A23" i="11" s="1"/>
  <c r="A24" i="11" s="1"/>
  <c r="A25" i="11" s="1"/>
  <c r="A26" i="11" s="1"/>
  <c r="A27" i="11" s="1"/>
  <c r="A19" i="11"/>
  <c r="C14" i="11"/>
  <c r="C13" i="11"/>
  <c r="F32" i="10" s="1"/>
  <c r="F32" i="41" s="1"/>
  <c r="E2" i="1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D2" i="11"/>
  <c r="C30" i="6"/>
  <c r="A20" i="6"/>
  <c r="A21" i="6" s="1"/>
  <c r="A22" i="6" s="1"/>
  <c r="A23" i="6" s="1"/>
  <c r="A24" i="6" s="1"/>
  <c r="A25" i="6" s="1"/>
  <c r="A26" i="6" s="1"/>
  <c r="A27" i="6" s="1"/>
  <c r="A19" i="6"/>
  <c r="C14" i="6"/>
  <c r="C13" i="6"/>
  <c r="F18" i="10" s="1"/>
  <c r="F18" i="41" s="1"/>
  <c r="E2" i="6"/>
  <c r="F2" i="6" s="1"/>
  <c r="G2" i="6" s="1"/>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D2" i="6"/>
  <c r="A19" i="2"/>
  <c r="A20" i="2" s="1"/>
  <c r="A21" i="2" s="1"/>
  <c r="A22" i="2" s="1"/>
  <c r="A23" i="2" s="1"/>
  <c r="A24" i="2" s="1"/>
  <c r="A25" i="2" s="1"/>
  <c r="A26" i="2" s="1"/>
  <c r="A27" i="2" s="1"/>
  <c r="A28" i="2" s="1"/>
  <c r="A29" i="2" s="1"/>
  <c r="A30" i="2" s="1"/>
  <c r="A31" i="2" s="1"/>
  <c r="A32" i="2" s="1"/>
  <c r="A33" i="2" s="1"/>
  <c r="A34" i="2" s="1"/>
  <c r="A35" i="2" s="1"/>
  <c r="A37" i="2" s="1"/>
  <c r="A38" i="2" s="1"/>
  <c r="D2" i="2"/>
  <c r="E2" i="2" s="1"/>
  <c r="F2" i="2" s="1"/>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IK465" i="19"/>
  <c r="IJ465" i="19"/>
  <c r="IH465" i="19"/>
  <c r="IG465" i="19"/>
  <c r="IA465" i="19"/>
  <c r="HZ465" i="19"/>
  <c r="HX465" i="19"/>
  <c r="HW465" i="19"/>
  <c r="HQ465" i="19"/>
  <c r="HP465" i="19"/>
  <c r="HN465" i="19"/>
  <c r="HM465" i="19"/>
  <c r="HG465" i="19"/>
  <c r="HF465" i="19"/>
  <c r="HD465" i="19"/>
  <c r="HC465" i="19"/>
  <c r="GW465" i="19"/>
  <c r="GV465" i="19"/>
  <c r="GT465" i="19"/>
  <c r="GS465" i="19"/>
  <c r="GM465" i="19"/>
  <c r="GL465" i="19"/>
  <c r="GJ465" i="19"/>
  <c r="GI465" i="19"/>
  <c r="GC465" i="19"/>
  <c r="GB465" i="19"/>
  <c r="FZ465" i="19"/>
  <c r="FY465" i="19"/>
  <c r="FS465" i="19"/>
  <c r="FR465" i="19"/>
  <c r="FP465" i="19"/>
  <c r="FO465" i="19"/>
  <c r="FI465" i="19"/>
  <c r="FH465" i="19"/>
  <c r="FF465" i="19"/>
  <c r="FE465" i="19"/>
  <c r="EY465" i="19"/>
  <c r="EX465" i="19"/>
  <c r="EV465" i="19"/>
  <c r="EU465" i="19"/>
  <c r="EO465" i="19"/>
  <c r="EN465" i="19"/>
  <c r="EL465" i="19"/>
  <c r="EK465" i="19"/>
  <c r="EE465" i="19"/>
  <c r="ED465" i="19"/>
  <c r="EB465" i="19"/>
  <c r="EA465" i="19"/>
  <c r="DZ465" i="19"/>
  <c r="DU465" i="19"/>
  <c r="DT465" i="19"/>
  <c r="DR465" i="19"/>
  <c r="DQ465" i="19"/>
  <c r="DK465" i="19"/>
  <c r="DJ465" i="19"/>
  <c r="DH465" i="19"/>
  <c r="DG465" i="19"/>
  <c r="DA465" i="19"/>
  <c r="CZ465" i="19"/>
  <c r="CX465" i="19"/>
  <c r="CW465" i="19"/>
  <c r="CQ465" i="19"/>
  <c r="CP465" i="19"/>
  <c r="CN465" i="19"/>
  <c r="CM465" i="19"/>
  <c r="CG465" i="19"/>
  <c r="CF465" i="19"/>
  <c r="CD465" i="19"/>
  <c r="CC465" i="19"/>
  <c r="BW465" i="19"/>
  <c r="BV465" i="19"/>
  <c r="BT465" i="19"/>
  <c r="BS465" i="19"/>
  <c r="BM465" i="19"/>
  <c r="BL465" i="19"/>
  <c r="BJ465" i="19"/>
  <c r="BI465" i="19"/>
  <c r="BC465" i="19"/>
  <c r="BB465" i="19"/>
  <c r="AZ465" i="19"/>
  <c r="AY465" i="19"/>
  <c r="AS465" i="19"/>
  <c r="AR465" i="19"/>
  <c r="AP465" i="19"/>
  <c r="AO465" i="19"/>
  <c r="AI465" i="19"/>
  <c r="AH465" i="19"/>
  <c r="AF465" i="19"/>
  <c r="AE465" i="19"/>
  <c r="Y465" i="19"/>
  <c r="X465" i="19"/>
  <c r="W465" i="19"/>
  <c r="V465" i="19"/>
  <c r="U465" i="19"/>
  <c r="DZ464" i="19"/>
  <c r="DZ463" i="19"/>
  <c r="IK462" i="19"/>
  <c r="IJ462" i="19"/>
  <c r="II462" i="19"/>
  <c r="IH462" i="19"/>
  <c r="IG462" i="19"/>
  <c r="IA462" i="19"/>
  <c r="HZ462" i="19"/>
  <c r="HY462" i="19"/>
  <c r="HX462" i="19"/>
  <c r="HW462" i="19"/>
  <c r="HQ462" i="19"/>
  <c r="HP462" i="19"/>
  <c r="HO462" i="19"/>
  <c r="HN462" i="19"/>
  <c r="HM462" i="19"/>
  <c r="HG462" i="19"/>
  <c r="HF462" i="19"/>
  <c r="HE462" i="19"/>
  <c r="HD462" i="19"/>
  <c r="HC462" i="19"/>
  <c r="GW462" i="19"/>
  <c r="GV462" i="19"/>
  <c r="GU462" i="19"/>
  <c r="GT462" i="19"/>
  <c r="GS462" i="19"/>
  <c r="GM462" i="19"/>
  <c r="GL462" i="19"/>
  <c r="GK462" i="19"/>
  <c r="GJ462" i="19"/>
  <c r="GI462" i="19"/>
  <c r="GC462" i="19"/>
  <c r="GB462" i="19"/>
  <c r="GA462" i="19"/>
  <c r="FZ462" i="19"/>
  <c r="FY462" i="19"/>
  <c r="FS462" i="19"/>
  <c r="FR462" i="19"/>
  <c r="FQ462" i="19"/>
  <c r="FP462" i="19"/>
  <c r="FO462" i="19"/>
  <c r="FI462" i="19"/>
  <c r="FH462" i="19"/>
  <c r="FG462" i="19"/>
  <c r="FF462" i="19"/>
  <c r="FE462" i="19"/>
  <c r="EY462" i="19"/>
  <c r="EX462" i="19"/>
  <c r="EW462" i="19"/>
  <c r="EV462" i="19"/>
  <c r="EU462" i="19"/>
  <c r="EO462" i="19"/>
  <c r="EN462" i="19"/>
  <c r="EM462" i="19"/>
  <c r="EL462" i="19"/>
  <c r="EK462" i="19"/>
  <c r="EE462" i="19"/>
  <c r="ED462" i="19"/>
  <c r="EC462" i="19"/>
  <c r="EB462" i="19"/>
  <c r="EA462" i="19"/>
  <c r="DZ462" i="19"/>
  <c r="DU462" i="19"/>
  <c r="DT462" i="19"/>
  <c r="DS462" i="19"/>
  <c r="DR462" i="19"/>
  <c r="DQ462" i="19"/>
  <c r="DK462" i="19"/>
  <c r="DJ462" i="19"/>
  <c r="DI462" i="19"/>
  <c r="DH462" i="19"/>
  <c r="DG462" i="19"/>
  <c r="DA462" i="19"/>
  <c r="CZ462" i="19"/>
  <c r="CY462" i="19"/>
  <c r="CX462" i="19"/>
  <c r="CW462" i="19"/>
  <c r="CQ462" i="19"/>
  <c r="CP462" i="19"/>
  <c r="CO462" i="19"/>
  <c r="CN462" i="19"/>
  <c r="CM462" i="19"/>
  <c r="CG462" i="19"/>
  <c r="CF462" i="19"/>
  <c r="CE462" i="19"/>
  <c r="CD462" i="19"/>
  <c r="CC462" i="19"/>
  <c r="BW462" i="19"/>
  <c r="BV462" i="19"/>
  <c r="BU462" i="19"/>
  <c r="BT462" i="19"/>
  <c r="BS462" i="19"/>
  <c r="BM462" i="19"/>
  <c r="BL462" i="19"/>
  <c r="BK462" i="19"/>
  <c r="BJ462" i="19"/>
  <c r="BI462" i="19"/>
  <c r="BC462" i="19"/>
  <c r="BB462" i="19"/>
  <c r="BA462" i="19"/>
  <c r="AZ462" i="19"/>
  <c r="AY462" i="19"/>
  <c r="AS462" i="19"/>
  <c r="AR462" i="19"/>
  <c r="AQ462" i="19"/>
  <c r="AP462" i="19"/>
  <c r="AO462" i="19"/>
  <c r="AI462" i="19"/>
  <c r="AH462" i="19"/>
  <c r="AG462" i="19"/>
  <c r="AF462" i="19"/>
  <c r="AE462" i="19"/>
  <c r="Y462" i="19"/>
  <c r="X462" i="19"/>
  <c r="W462" i="19"/>
  <c r="V462" i="19"/>
  <c r="U462" i="19"/>
  <c r="I49" i="19"/>
  <c r="I487" i="19" s="1"/>
  <c r="E17" i="19"/>
  <c r="E36" i="19" s="1"/>
  <c r="G41" i="19" s="1"/>
  <c r="IA464" i="19" s="1"/>
  <c r="D17" i="19"/>
  <c r="D36" i="19" s="1"/>
  <c r="G40" i="19" s="1"/>
  <c r="E16" i="19"/>
  <c r="E32" i="19" s="1"/>
  <c r="D16" i="19"/>
  <c r="D32" i="19" s="1"/>
  <c r="C40" i="19" s="1"/>
  <c r="DQ463" i="19" s="1"/>
  <c r="E15" i="19"/>
  <c r="D15" i="19"/>
  <c r="D35" i="19" s="1"/>
  <c r="F40" i="19" s="1"/>
  <c r="E14" i="19"/>
  <c r="E34" i="19" s="1"/>
  <c r="E41" i="19" s="1"/>
  <c r="D14" i="19"/>
  <c r="D34" i="19" s="1"/>
  <c r="E40" i="19" s="1"/>
  <c r="DI463" i="19" s="1"/>
  <c r="E13" i="19"/>
  <c r="E33" i="19" s="1"/>
  <c r="D41" i="19" s="1"/>
  <c r="D13" i="19"/>
  <c r="D33" i="19" s="1"/>
  <c r="D40" i="19" s="1"/>
  <c r="FZ463" i="19" s="1"/>
  <c r="DZ10" i="19"/>
  <c r="DQ10" i="19" a="1"/>
  <c r="DU10" i="19" s="1"/>
  <c r="EE10" i="19" s="1"/>
  <c r="EO10" i="19" s="1"/>
  <c r="EY10" i="19" s="1"/>
  <c r="FI10" i="19" s="1"/>
  <c r="FS10" i="19" s="1"/>
  <c r="GC10" i="19" s="1"/>
  <c r="GM10" i="19" s="1"/>
  <c r="GW10" i="19" s="1"/>
  <c r="HG10" i="19" s="1"/>
  <c r="HQ10" i="19" s="1"/>
  <c r="IA10" i="19" s="1"/>
  <c r="IK10" i="19" s="1"/>
  <c r="DG10" i="19" a="1"/>
  <c r="DK10" i="19" s="1"/>
  <c r="CW10" i="19" a="1"/>
  <c r="CY10" i="19" s="1"/>
  <c r="CP10" i="19"/>
  <c r="CM10" i="19" a="1"/>
  <c r="CM10" i="19" s="1"/>
  <c r="CD10" i="19"/>
  <c r="CC10" i="19" a="1"/>
  <c r="CG10" i="19" s="1"/>
  <c r="BS10" i="19" a="1"/>
  <c r="BW10" i="19" s="1"/>
  <c r="BI10" i="19" a="1"/>
  <c r="BL10" i="19" s="1"/>
  <c r="BB10" i="19"/>
  <c r="AZ10" i="19"/>
  <c r="AY10" i="19" a="1"/>
  <c r="AY10" i="19" s="1"/>
  <c r="AP10" i="19"/>
  <c r="AO10" i="19" a="1"/>
  <c r="AS10" i="19" s="1"/>
  <c r="AE10" i="19" a="1"/>
  <c r="AI10" i="19" s="1"/>
  <c r="U10" i="19" a="1"/>
  <c r="W10" i="19" s="1"/>
  <c r="DZ9" i="19"/>
  <c r="DZ8" i="19"/>
  <c r="DZ7" i="19"/>
  <c r="B1" i="19"/>
  <c r="A3" i="19" s="1"/>
  <c r="C7" i="19" s="1"/>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B76" i="37"/>
  <c r="A76" i="37"/>
  <c r="A75" i="37"/>
  <c r="B74"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2" i="37"/>
  <c r="Y14" i="39"/>
  <c r="AC5" i="30" s="1"/>
  <c r="BA5" i="30" s="1"/>
  <c r="X14" i="39"/>
  <c r="AB5" i="30" s="1"/>
  <c r="AZ5" i="30" s="1"/>
  <c r="W14" i="39"/>
  <c r="AA5" i="30" s="1"/>
  <c r="AY5" i="30" s="1"/>
  <c r="V14" i="39"/>
  <c r="Z5" i="30" s="1"/>
  <c r="AX5" i="30" s="1"/>
  <c r="U14" i="39"/>
  <c r="Y5" i="30" s="1"/>
  <c r="AW5" i="30" s="1"/>
  <c r="T14" i="39"/>
  <c r="X5" i="30" s="1"/>
  <c r="AV5" i="30" s="1"/>
  <c r="S14" i="39"/>
  <c r="W5" i="30" s="1"/>
  <c r="AU5" i="30" s="1"/>
  <c r="R14" i="39"/>
  <c r="V5" i="30" s="1"/>
  <c r="AT5" i="30" s="1"/>
  <c r="Q14" i="39"/>
  <c r="U5" i="30" s="1"/>
  <c r="AS5" i="30" s="1"/>
  <c r="P14" i="39"/>
  <c r="T5" i="30" s="1"/>
  <c r="AR5" i="30" s="1"/>
  <c r="O14" i="39"/>
  <c r="S5" i="30" s="1"/>
  <c r="AQ5" i="30" s="1"/>
  <c r="N14" i="39"/>
  <c r="R5" i="30" s="1"/>
  <c r="AP5" i="30" s="1"/>
  <c r="M14" i="39"/>
  <c r="Q5" i="30" s="1"/>
  <c r="AO5" i="30" s="1"/>
  <c r="L14" i="39"/>
  <c r="P5" i="30" s="1"/>
  <c r="AN5" i="30" s="1"/>
  <c r="K14" i="39"/>
  <c r="O5" i="30" s="1"/>
  <c r="AM5" i="30" s="1"/>
  <c r="J14" i="39"/>
  <c r="N5" i="30" s="1"/>
  <c r="AL5" i="30" s="1"/>
  <c r="I14" i="39"/>
  <c r="M5" i="30" s="1"/>
  <c r="AK5" i="30" s="1"/>
  <c r="H14" i="39"/>
  <c r="L5" i="30" s="1"/>
  <c r="AJ5" i="30" s="1"/>
  <c r="G14" i="39"/>
  <c r="K5" i="30" s="1"/>
  <c r="AI5" i="30" s="1"/>
  <c r="F14" i="39"/>
  <c r="J5" i="30" s="1"/>
  <c r="AH5" i="30" s="1"/>
  <c r="E14" i="39"/>
  <c r="H5" i="30"/>
  <c r="AF5" i="30" s="1"/>
  <c r="G5" i="30"/>
  <c r="AE5" i="30" s="1"/>
  <c r="BD106" i="21"/>
  <c r="G106" i="21"/>
  <c r="B102" i="37" s="1"/>
  <c r="G105" i="21"/>
  <c r="BD105" i="21" s="1"/>
  <c r="BD104" i="21"/>
  <c r="G104" i="21"/>
  <c r="B100" i="37" s="1"/>
  <c r="BD80" i="21"/>
  <c r="G80" i="21"/>
  <c r="G79" i="21"/>
  <c r="B75" i="37" s="1"/>
  <c r="BD78" i="21"/>
  <c r="G78" i="21"/>
  <c r="Q55" i="21"/>
  <c r="BD54" i="21"/>
  <c r="G54" i="21"/>
  <c r="B50" i="37" s="1"/>
  <c r="G53" i="21"/>
  <c r="B49" i="37" s="1"/>
  <c r="BD52" i="21"/>
  <c r="G52" i="21"/>
  <c r="B48" i="37" s="1"/>
  <c r="A8" i="2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7" i="21"/>
  <c r="AF51" i="10"/>
  <c r="AD50" i="10"/>
  <c r="F49" i="10"/>
  <c r="F49" i="41" s="1"/>
  <c r="F48" i="10"/>
  <c r="F48" i="41" s="1"/>
  <c r="F47" i="10"/>
  <c r="F47" i="41" s="1"/>
  <c r="AE37" i="10"/>
  <c r="AD36" i="10"/>
  <c r="F34" i="10"/>
  <c r="F34" i="41" s="1"/>
  <c r="F33" i="10"/>
  <c r="F33" i="41" s="1"/>
  <c r="AF23" i="10"/>
  <c r="AC22" i="10"/>
  <c r="F21" i="10"/>
  <c r="F21" i="41" s="1"/>
  <c r="F20" i="10"/>
  <c r="F20" i="41" s="1"/>
  <c r="F19" i="10"/>
  <c r="F19" i="41" s="1"/>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CJ20" i="1"/>
  <c r="CK20" i="1" s="1"/>
  <c r="CJ19" i="1"/>
  <c r="CK19" i="1" s="1"/>
  <c r="CJ18" i="1"/>
  <c r="CK18" i="1" s="1"/>
  <c r="CJ17" i="1"/>
  <c r="CK17" i="1" s="1"/>
  <c r="CJ16" i="1"/>
  <c r="CK16" i="1" s="1"/>
  <c r="BU14" i="1"/>
  <c r="BT14" i="1"/>
  <c r="BS14" i="1"/>
  <c r="BR14" i="1"/>
  <c r="BU13" i="1"/>
  <c r="BT13" i="1"/>
  <c r="BS13" i="1"/>
  <c r="BU12" i="1"/>
  <c r="BT12" i="1"/>
  <c r="BS12" i="1"/>
  <c r="V9" i="1"/>
  <c r="U9" i="1"/>
  <c r="Y8" i="1"/>
  <c r="BX8" i="1" s="1"/>
  <c r="W8" i="1"/>
  <c r="V8" i="1"/>
  <c r="U8" i="1"/>
  <c r="T8" i="1"/>
  <c r="S8" i="1"/>
  <c r="R8" i="1"/>
  <c r="P8" i="1"/>
  <c r="N8" i="1"/>
  <c r="L8" i="1"/>
  <c r="J8" i="1"/>
  <c r="G8" i="1"/>
  <c r="E8" i="1"/>
  <c r="C8" i="1"/>
  <c r="BN7" i="1"/>
  <c r="BF7" i="1"/>
  <c r="AX7" i="1"/>
  <c r="AP7" i="1"/>
  <c r="Z7" i="1"/>
  <c r="Y7" i="1"/>
  <c r="BU7" i="1" s="1"/>
  <c r="W7" i="1"/>
  <c r="V7" i="1"/>
  <c r="U7" i="1"/>
  <c r="T7" i="1"/>
  <c r="S7" i="1"/>
  <c r="R7" i="1"/>
  <c r="P7" i="1"/>
  <c r="N7" i="1"/>
  <c r="L7" i="1"/>
  <c r="J7" i="1"/>
  <c r="G7" i="1"/>
  <c r="E7" i="1"/>
  <c r="C7" i="1"/>
  <c r="Y6" i="1"/>
  <c r="BW6" i="1" s="1"/>
  <c r="W6" i="1"/>
  <c r="V6" i="1"/>
  <c r="U6" i="1"/>
  <c r="T6" i="1"/>
  <c r="S6" i="1"/>
  <c r="R6" i="1"/>
  <c r="P6" i="1"/>
  <c r="N6" i="1"/>
  <c r="L6" i="1"/>
  <c r="J6" i="1"/>
  <c r="G6" i="1"/>
  <c r="E6" i="1"/>
  <c r="C6" i="1"/>
  <c r="BW5" i="1"/>
  <c r="BK5" i="1"/>
  <c r="BG5" i="1"/>
  <c r="AY5" i="1"/>
  <c r="AR5" i="1"/>
  <c r="AK5" i="1"/>
  <c r="AC5" i="1"/>
  <c r="Y5" i="1"/>
  <c r="BV5" i="1" s="1"/>
  <c r="W5" i="1"/>
  <c r="V5" i="1"/>
  <c r="U5" i="1"/>
  <c r="T5" i="1"/>
  <c r="S5" i="1"/>
  <c r="R5" i="1"/>
  <c r="P5" i="1"/>
  <c r="N5" i="1"/>
  <c r="L5" i="1"/>
  <c r="J5" i="1"/>
  <c r="G5" i="1"/>
  <c r="E5" i="1"/>
  <c r="C5" i="1"/>
  <c r="W111" i="17"/>
  <c r="V111" i="17"/>
  <c r="U111" i="17"/>
  <c r="T111" i="17"/>
  <c r="S111" i="17"/>
  <c r="R111" i="17"/>
  <c r="Q111" i="17"/>
  <c r="P111" i="17"/>
  <c r="O111" i="17"/>
  <c r="N111" i="17"/>
  <c r="M111" i="17"/>
  <c r="L111" i="17"/>
  <c r="K111" i="17"/>
  <c r="J111" i="17"/>
  <c r="I111" i="17"/>
  <c r="H111" i="17"/>
  <c r="G111" i="17"/>
  <c r="F111" i="17"/>
  <c r="E111" i="17"/>
  <c r="D111" i="17"/>
  <c r="C111" i="17"/>
  <c r="W110" i="17"/>
  <c r="V110" i="17"/>
  <c r="U110" i="17"/>
  <c r="T110" i="17"/>
  <c r="S110" i="17"/>
  <c r="R110" i="17"/>
  <c r="Q110" i="17"/>
  <c r="P110" i="17"/>
  <c r="O110" i="17"/>
  <c r="N110" i="17"/>
  <c r="M110" i="17"/>
  <c r="L110" i="17"/>
  <c r="K110" i="17"/>
  <c r="J110" i="17"/>
  <c r="I110" i="17"/>
  <c r="H110" i="17"/>
  <c r="G110" i="17"/>
  <c r="F110" i="17"/>
  <c r="E110" i="17"/>
  <c r="D110" i="17"/>
  <c r="C110" i="17"/>
  <c r="W109" i="17"/>
  <c r="V109" i="17"/>
  <c r="U109" i="17"/>
  <c r="T109" i="17"/>
  <c r="S109" i="17"/>
  <c r="R109" i="17"/>
  <c r="Q109" i="17"/>
  <c r="P109" i="17"/>
  <c r="O109" i="17"/>
  <c r="N109" i="17"/>
  <c r="M109" i="17"/>
  <c r="L109" i="17"/>
  <c r="K109" i="17"/>
  <c r="J109" i="17"/>
  <c r="I109" i="17"/>
  <c r="H109" i="17"/>
  <c r="G109" i="17"/>
  <c r="F109" i="17"/>
  <c r="E109" i="17"/>
  <c r="D109" i="17"/>
  <c r="C109" i="17"/>
  <c r="W108" i="17"/>
  <c r="V108" i="17"/>
  <c r="U108" i="17"/>
  <c r="T108" i="17"/>
  <c r="S108" i="17"/>
  <c r="R108" i="17"/>
  <c r="Q108" i="17"/>
  <c r="P108" i="17"/>
  <c r="O108" i="17"/>
  <c r="N108" i="17"/>
  <c r="M108" i="17"/>
  <c r="L108" i="17"/>
  <c r="K108" i="17"/>
  <c r="J108" i="17"/>
  <c r="I108" i="17"/>
  <c r="H108" i="17"/>
  <c r="G108" i="17"/>
  <c r="F108" i="17"/>
  <c r="E108" i="17"/>
  <c r="D108" i="17"/>
  <c r="C108" i="17"/>
  <c r="W107" i="17"/>
  <c r="V107" i="17"/>
  <c r="U107" i="17"/>
  <c r="T107" i="17"/>
  <c r="S107" i="17"/>
  <c r="R107" i="17"/>
  <c r="Q107" i="17"/>
  <c r="P107" i="17"/>
  <c r="O107" i="17"/>
  <c r="N107" i="17"/>
  <c r="M107" i="17"/>
  <c r="L107" i="17"/>
  <c r="K107" i="17"/>
  <c r="J107" i="17"/>
  <c r="I107" i="17"/>
  <c r="H107" i="17"/>
  <c r="G107" i="17"/>
  <c r="F107" i="17"/>
  <c r="E107" i="17"/>
  <c r="C107" i="17"/>
  <c r="W106" i="17"/>
  <c r="V106" i="17"/>
  <c r="U106" i="17"/>
  <c r="T106" i="17"/>
  <c r="S106" i="17"/>
  <c r="R106" i="17"/>
  <c r="Q106" i="17"/>
  <c r="P106" i="17"/>
  <c r="O106" i="17"/>
  <c r="N106" i="17"/>
  <c r="M106" i="17"/>
  <c r="L106" i="17"/>
  <c r="K106" i="17"/>
  <c r="J106" i="17"/>
  <c r="I106" i="17"/>
  <c r="H106" i="17"/>
  <c r="G106" i="17"/>
  <c r="F106" i="17"/>
  <c r="E106" i="17"/>
  <c r="D106" i="17"/>
  <c r="C106" i="17"/>
  <c r="B80" i="17"/>
  <c r="B79" i="17"/>
  <c r="C15" i="17"/>
  <c r="D69" i="17"/>
  <c r="G21" i="39"/>
  <c r="G18" i="39"/>
  <c r="S17" i="39"/>
  <c r="D21" i="39"/>
  <c r="K19" i="39"/>
  <c r="W20" i="39"/>
  <c r="E16" i="39"/>
  <c r="W19" i="39"/>
  <c r="O18" i="39"/>
  <c r="O21" i="39"/>
  <c r="K17" i="39"/>
  <c r="H15" i="39"/>
  <c r="S19" i="39"/>
  <c r="S18" i="39"/>
  <c r="H19" i="39"/>
  <c r="W21" i="39"/>
  <c r="S21" i="39"/>
  <c r="G19" i="39"/>
  <c r="H17" i="39"/>
  <c r="W17" i="39"/>
  <c r="O20" i="39"/>
  <c r="O16" i="39"/>
  <c r="P16" i="39"/>
  <c r="S15" i="39"/>
  <c r="G17" i="39"/>
  <c r="C20" i="39"/>
  <c r="L16" i="39"/>
  <c r="K15" i="39"/>
  <c r="C21" i="39"/>
  <c r="O15" i="39"/>
  <c r="X19" i="39"/>
  <c r="W18" i="39"/>
  <c r="K18" i="39"/>
  <c r="S16" i="39"/>
  <c r="K16" i="39"/>
  <c r="P19" i="39"/>
  <c r="K21" i="39"/>
  <c r="W15" i="39"/>
  <c r="P21" i="39"/>
  <c r="X17" i="39"/>
  <c r="H20" i="39"/>
  <c r="O17" i="39"/>
  <c r="S20" i="39"/>
  <c r="W16" i="39"/>
  <c r="F16" i="39"/>
  <c r="X18" i="39"/>
  <c r="H21" i="39"/>
  <c r="K20" i="39"/>
  <c r="A29" i="12" l="1"/>
  <c r="A31" i="12" s="1"/>
  <c r="A28" i="12"/>
  <c r="A30" i="12" s="1"/>
  <c r="A29" i="11"/>
  <c r="A31" i="11" s="1"/>
  <c r="A28" i="11"/>
  <c r="A30" i="11" s="1"/>
  <c r="A29" i="6"/>
  <c r="A31" i="6" s="1"/>
  <c r="A36" i="6" s="1"/>
  <c r="A38" i="6" s="1"/>
  <c r="A40" i="6" s="1"/>
  <c r="A42" i="6" s="1"/>
  <c r="A28" i="6"/>
  <c r="A30" i="6" s="1"/>
  <c r="X10" i="19"/>
  <c r="CN10" i="19"/>
  <c r="CZ10" i="19"/>
  <c r="BH5" i="1"/>
  <c r="R55" i="21"/>
  <c r="Y10" i="19"/>
  <c r="AO10" i="19"/>
  <c r="BA10" i="19"/>
  <c r="BM10" i="19"/>
  <c r="CC10" i="19"/>
  <c r="CO10" i="19"/>
  <c r="DA10" i="19"/>
  <c r="DQ10" i="19"/>
  <c r="EA10" i="19" s="1"/>
  <c r="EK10" i="19" s="1"/>
  <c r="EU10" i="19" s="1"/>
  <c r="FE10" i="19" s="1"/>
  <c r="FO10" i="19" s="1"/>
  <c r="FY10" i="19" s="1"/>
  <c r="GI10" i="19" s="1"/>
  <c r="GS10" i="19" s="1"/>
  <c r="HC10" i="19" s="1"/>
  <c r="HM10" i="19" s="1"/>
  <c r="HW10" i="19" s="1"/>
  <c r="IG10" i="19" s="1"/>
  <c r="Q81" i="21"/>
  <c r="DR10" i="19"/>
  <c r="EB10" i="19" s="1"/>
  <c r="EL10" i="19" s="1"/>
  <c r="EV10" i="19" s="1"/>
  <c r="FF10" i="19" s="1"/>
  <c r="FP10" i="19" s="1"/>
  <c r="FZ10" i="19" s="1"/>
  <c r="GJ10" i="19" s="1"/>
  <c r="GT10" i="19" s="1"/>
  <c r="HD10" i="19" s="1"/>
  <c r="HN10" i="19" s="1"/>
  <c r="HX10" i="19" s="1"/>
  <c r="IH10" i="19" s="1"/>
  <c r="CB12" i="30"/>
  <c r="BZ12" i="30"/>
  <c r="CY12" i="30"/>
  <c r="AD5" i="1"/>
  <c r="BT5" i="1"/>
  <c r="AR6" i="1"/>
  <c r="AH7" i="1"/>
  <c r="BD53" i="21"/>
  <c r="R81" i="21"/>
  <c r="AE10" i="19"/>
  <c r="AQ10" i="19"/>
  <c r="BC10" i="19"/>
  <c r="BS10" i="19"/>
  <c r="CE10" i="19"/>
  <c r="CQ10" i="19"/>
  <c r="DG10" i="19"/>
  <c r="DS10" i="19"/>
  <c r="EC10" i="19" s="1"/>
  <c r="EM10" i="19" s="1"/>
  <c r="EW10" i="19" s="1"/>
  <c r="FG10" i="19" s="1"/>
  <c r="FQ10" i="19" s="1"/>
  <c r="GA10" i="19" s="1"/>
  <c r="GK10" i="19" s="1"/>
  <c r="GU10" i="19" s="1"/>
  <c r="HE10" i="19" s="1"/>
  <c r="HO10" i="19" s="1"/>
  <c r="HY10" i="19" s="1"/>
  <c r="II10" i="19" s="1"/>
  <c r="AF10" i="19"/>
  <c r="AR10" i="19"/>
  <c r="DH10" i="19"/>
  <c r="DT10" i="19"/>
  <c r="ED10" i="19" s="1"/>
  <c r="EN10" i="19" s="1"/>
  <c r="EX10" i="19" s="1"/>
  <c r="FH10" i="19" s="1"/>
  <c r="FR10" i="19" s="1"/>
  <c r="GB10" i="19" s="1"/>
  <c r="GL10" i="19" s="1"/>
  <c r="GV10" i="19" s="1"/>
  <c r="HF10" i="19" s="1"/>
  <c r="HP10" i="19" s="1"/>
  <c r="HZ10" i="19" s="1"/>
  <c r="IJ10" i="19" s="1"/>
  <c r="I20" i="4"/>
  <c r="BT10" i="19"/>
  <c r="CF10" i="19"/>
  <c r="AQ5" i="1"/>
  <c r="BD79" i="21"/>
  <c r="B101" i="37"/>
  <c r="U10" i="19"/>
  <c r="AG10" i="19"/>
  <c r="BI10" i="19"/>
  <c r="BU10" i="19"/>
  <c r="CW10" i="19"/>
  <c r="DI10" i="19"/>
  <c r="BZ10" i="30"/>
  <c r="CY10" i="30"/>
  <c r="CZ10" i="30" s="1"/>
  <c r="CX10" i="19"/>
  <c r="DJ10" i="19"/>
  <c r="Q29" i="21"/>
  <c r="V10" i="19"/>
  <c r="AH10" i="19"/>
  <c r="BJ10" i="19"/>
  <c r="BV10" i="19"/>
  <c r="F35" i="10"/>
  <c r="F35" i="41" s="1"/>
  <c r="R29" i="21"/>
  <c r="BK10" i="19"/>
  <c r="CY8" i="30"/>
  <c r="BZ8" i="30"/>
  <c r="CA8" i="30" s="1"/>
  <c r="AE5" i="1"/>
  <c r="AU5" i="1"/>
  <c r="BI5" i="1"/>
  <c r="BX5" i="1"/>
  <c r="AK6" i="1"/>
  <c r="AF5" i="1"/>
  <c r="AV5" i="1"/>
  <c r="BJ5" i="1"/>
  <c r="AN6" i="1"/>
  <c r="BO8" i="1"/>
  <c r="AL5" i="1"/>
  <c r="AZ5" i="1"/>
  <c r="BL5" i="1"/>
  <c r="BD6" i="1"/>
  <c r="AA5" i="1"/>
  <c r="AM5" i="1"/>
  <c r="BA5" i="1"/>
  <c r="BR5" i="1"/>
  <c r="BH6" i="1"/>
  <c r="AB5" i="1"/>
  <c r="AN5" i="1"/>
  <c r="BB5" i="1"/>
  <c r="BS5" i="1"/>
  <c r="BI6" i="1"/>
  <c r="BL6" i="1"/>
  <c r="AJ6" i="1"/>
  <c r="AS6" i="1"/>
  <c r="BP6" i="1"/>
  <c r="Z8" i="1"/>
  <c r="AJ8" i="1"/>
  <c r="AT8" i="1"/>
  <c r="BF8" i="1"/>
  <c r="BQ8" i="1"/>
  <c r="BC8" i="1"/>
  <c r="AI5" i="1"/>
  <c r="AS5" i="1"/>
  <c r="BC5" i="1"/>
  <c r="BO5" i="1"/>
  <c r="BY5" i="1"/>
  <c r="AB6" i="1"/>
  <c r="AV6" i="1"/>
  <c r="BQ6" i="1"/>
  <c r="BV7" i="1"/>
  <c r="AA8" i="1"/>
  <c r="AK8" i="1"/>
  <c r="AU8" i="1"/>
  <c r="BG8" i="1"/>
  <c r="BR8" i="1"/>
  <c r="AJ5" i="1"/>
  <c r="AT5" i="1"/>
  <c r="BD5" i="1"/>
  <c r="BP5" i="1"/>
  <c r="BZ5" i="1"/>
  <c r="AC6" i="1"/>
  <c r="AZ6" i="1"/>
  <c r="BT6" i="1"/>
  <c r="AB8" i="1"/>
  <c r="AL8" i="1"/>
  <c r="AX8" i="1"/>
  <c r="BH8" i="1"/>
  <c r="BS8" i="1"/>
  <c r="AS8" i="1"/>
  <c r="BQ5" i="1"/>
  <c r="AF6" i="1"/>
  <c r="BA6" i="1"/>
  <c r="BX6" i="1"/>
  <c r="AC8" i="1"/>
  <c r="AM8" i="1"/>
  <c r="AY8" i="1"/>
  <c r="BI8" i="1"/>
  <c r="BV8" i="1"/>
  <c r="AI8" i="1"/>
  <c r="BY6" i="1"/>
  <c r="AD8" i="1"/>
  <c r="AP8" i="1"/>
  <c r="AZ8" i="1"/>
  <c r="BJ8" i="1"/>
  <c r="BW8" i="1"/>
  <c r="AE8" i="1"/>
  <c r="AQ8" i="1"/>
  <c r="BA8" i="1"/>
  <c r="BK8" i="1"/>
  <c r="BY8" i="1"/>
  <c r="AH8" i="1"/>
  <c r="AR8" i="1"/>
  <c r="BB8" i="1"/>
  <c r="BN8" i="1"/>
  <c r="BZ8" i="1"/>
  <c r="P81" i="21"/>
  <c r="P29" i="21"/>
  <c r="P55" i="21"/>
  <c r="S29" i="21"/>
  <c r="S81" i="21"/>
  <c r="C113" i="17"/>
  <c r="C114" i="17" s="1"/>
  <c r="D113" i="17"/>
  <c r="D114" i="17" s="1"/>
  <c r="E113" i="17"/>
  <c r="AC36" i="10"/>
  <c r="N113" i="17"/>
  <c r="U113" i="17"/>
  <c r="L113" i="17"/>
  <c r="M113" i="17"/>
  <c r="M114" i="17" s="1"/>
  <c r="V113" i="17"/>
  <c r="V114" i="17" s="1"/>
  <c r="I113" i="17"/>
  <c r="T113" i="17"/>
  <c r="G113" i="17"/>
  <c r="Q113" i="17"/>
  <c r="Q114" i="17" s="1"/>
  <c r="W113" i="17"/>
  <c r="J113" i="17"/>
  <c r="J114" i="17" s="1"/>
  <c r="R113" i="17"/>
  <c r="R114" i="17" s="1"/>
  <c r="O113" i="17"/>
  <c r="O114" i="17" s="1"/>
  <c r="S113" i="17"/>
  <c r="S114" i="17" s="1"/>
  <c r="F113" i="17"/>
  <c r="H113" i="17"/>
  <c r="H114" i="17" s="1"/>
  <c r="K113" i="17"/>
  <c r="K114" i="17" s="1"/>
  <c r="P113" i="17"/>
  <c r="P114" i="17" s="1"/>
  <c r="BV12" i="1"/>
  <c r="I5" i="30"/>
  <c r="AG5" i="30" s="1"/>
  <c r="CD5" i="30" s="1"/>
  <c r="BQ5" i="30"/>
  <c r="BQ1" i="30" s="1"/>
  <c r="CP5" i="30"/>
  <c r="CQ5" i="30"/>
  <c r="BR5" i="30"/>
  <c r="BR1" i="30" s="1"/>
  <c r="BC5" i="30"/>
  <c r="BC2" i="30" s="1"/>
  <c r="CB5" i="30"/>
  <c r="CJ5" i="30"/>
  <c r="BK5" i="30"/>
  <c r="BK2" i="30" s="1"/>
  <c r="BS5" i="30"/>
  <c r="BS1" i="30" s="1"/>
  <c r="CR5" i="30"/>
  <c r="CI5" i="30"/>
  <c r="BJ5" i="30"/>
  <c r="BJ2" i="30" s="1"/>
  <c r="BD5" i="30"/>
  <c r="BD2" i="30" s="1"/>
  <c r="CC5" i="30"/>
  <c r="CK5" i="30"/>
  <c r="BL5" i="30"/>
  <c r="BL1" i="30" s="1"/>
  <c r="BT5" i="30"/>
  <c r="BT1" i="30" s="1"/>
  <c r="CS5" i="30"/>
  <c r="CX5" i="30"/>
  <c r="BY5" i="30"/>
  <c r="BY1" i="30" s="1"/>
  <c r="BI5" i="30"/>
  <c r="BI1" i="30" s="1"/>
  <c r="CH5" i="30"/>
  <c r="BM5" i="30"/>
  <c r="BM2" i="30" s="1"/>
  <c r="CL5" i="30"/>
  <c r="CE5" i="30"/>
  <c r="BF5" i="30"/>
  <c r="BF1" i="30" s="1"/>
  <c r="CM5" i="30"/>
  <c r="BN5" i="30"/>
  <c r="BN1" i="30" s="1"/>
  <c r="CU5" i="30"/>
  <c r="BV5" i="30"/>
  <c r="BV1" i="30" s="1"/>
  <c r="BU5" i="30"/>
  <c r="BU2" i="30" s="1"/>
  <c r="CT5" i="30"/>
  <c r="BG5" i="30"/>
  <c r="BG2" i="30" s="1"/>
  <c r="CF5" i="30"/>
  <c r="BO5" i="30"/>
  <c r="BO1" i="30" s="1"/>
  <c r="CN5" i="30"/>
  <c r="BW5" i="30"/>
  <c r="BW2" i="30" s="1"/>
  <c r="CV5" i="30"/>
  <c r="BH5" i="30"/>
  <c r="BH2" i="30" s="1"/>
  <c r="CG5" i="30"/>
  <c r="CO5" i="30"/>
  <c r="BP5" i="30"/>
  <c r="BP2" i="30" s="1"/>
  <c r="BX5" i="30"/>
  <c r="BX2" i="30" s="1"/>
  <c r="CW5" i="30"/>
  <c r="AG5" i="1"/>
  <c r="AO5" i="1"/>
  <c r="AW5" i="1"/>
  <c r="BE5" i="1"/>
  <c r="BM5" i="1"/>
  <c r="BU5" i="1"/>
  <c r="AD6" i="1"/>
  <c r="AL6" i="1"/>
  <c r="AT6" i="1"/>
  <c r="BB6" i="1"/>
  <c r="BJ6" i="1"/>
  <c r="BR6" i="1"/>
  <c r="BZ6" i="1"/>
  <c r="AA7" i="1"/>
  <c r="AI7" i="1"/>
  <c r="AQ7" i="1"/>
  <c r="AY7" i="1"/>
  <c r="BG7" i="1"/>
  <c r="BO7" i="1"/>
  <c r="BW7" i="1"/>
  <c r="AF8" i="1"/>
  <c r="AN8" i="1"/>
  <c r="AV8" i="1"/>
  <c r="BD8" i="1"/>
  <c r="BL8" i="1"/>
  <c r="BT8" i="1"/>
  <c r="Z5" i="1"/>
  <c r="AH5" i="1"/>
  <c r="AP5" i="1"/>
  <c r="AX5" i="1"/>
  <c r="BF5" i="1"/>
  <c r="BN5" i="1"/>
  <c r="AE6" i="1"/>
  <c r="AM6" i="1"/>
  <c r="AU6" i="1"/>
  <c r="BC6" i="1"/>
  <c r="BK6" i="1"/>
  <c r="BS6" i="1"/>
  <c r="AB7" i="1"/>
  <c r="AJ7" i="1"/>
  <c r="AR7" i="1"/>
  <c r="AZ7" i="1"/>
  <c r="BH7" i="1"/>
  <c r="BP7" i="1"/>
  <c r="BX7" i="1"/>
  <c r="AG8" i="1"/>
  <c r="AO8" i="1"/>
  <c r="AW8" i="1"/>
  <c r="BE8" i="1"/>
  <c r="BM8" i="1"/>
  <c r="BU8" i="1"/>
  <c r="AC7" i="1"/>
  <c r="AK7" i="1"/>
  <c r="AS7" i="1"/>
  <c r="BA7" i="1"/>
  <c r="BI7" i="1"/>
  <c r="BQ7" i="1"/>
  <c r="BY7" i="1"/>
  <c r="AG6" i="1"/>
  <c r="AO6" i="1"/>
  <c r="AW6" i="1"/>
  <c r="BE6" i="1"/>
  <c r="BM6" i="1"/>
  <c r="BU6" i="1"/>
  <c r="AD7" i="1"/>
  <c r="AL7" i="1"/>
  <c r="AT7" i="1"/>
  <c r="BB7" i="1"/>
  <c r="BJ7" i="1"/>
  <c r="BR7" i="1"/>
  <c r="BZ7" i="1"/>
  <c r="Z6" i="1"/>
  <c r="AH6" i="1"/>
  <c r="AP6" i="1"/>
  <c r="AX6" i="1"/>
  <c r="BF6" i="1"/>
  <c r="BN6" i="1"/>
  <c r="BV6" i="1"/>
  <c r="AE7" i="1"/>
  <c r="AM7" i="1"/>
  <c r="AU7" i="1"/>
  <c r="BC7" i="1"/>
  <c r="BK7" i="1"/>
  <c r="BS7" i="1"/>
  <c r="BP8" i="1"/>
  <c r="AA6" i="1"/>
  <c r="AI6" i="1"/>
  <c r="AQ6" i="1"/>
  <c r="AY6" i="1"/>
  <c r="BG6" i="1"/>
  <c r="BO6" i="1"/>
  <c r="AF7" i="1"/>
  <c r="AN7" i="1"/>
  <c r="AV7" i="1"/>
  <c r="BD7" i="1"/>
  <c r="BL7" i="1"/>
  <c r="BT7" i="1"/>
  <c r="AG7" i="1"/>
  <c r="AO7" i="1"/>
  <c r="AW7" i="1"/>
  <c r="BE7" i="1"/>
  <c r="BM7" i="1"/>
  <c r="AD23" i="10"/>
  <c r="AC37" i="10"/>
  <c r="AE23" i="10"/>
  <c r="AD22" i="10"/>
  <c r="AF37" i="10"/>
  <c r="AC51" i="10"/>
  <c r="AC23" i="10"/>
  <c r="AD51" i="10"/>
  <c r="AE51" i="10"/>
  <c r="AD37" i="10"/>
  <c r="AC50" i="10"/>
  <c r="BW12" i="1"/>
  <c r="E114" i="17"/>
  <c r="U114" i="17"/>
  <c r="BT463" i="19"/>
  <c r="DR464" i="19"/>
  <c r="HX464" i="19"/>
  <c r="DH464" i="19"/>
  <c r="FQ464" i="19"/>
  <c r="GA464" i="19"/>
  <c r="BU464" i="19"/>
  <c r="BK464" i="19"/>
  <c r="BB463" i="19"/>
  <c r="FR463" i="19"/>
  <c r="FH463" i="19"/>
  <c r="IK464" i="19"/>
  <c r="EU463" i="19"/>
  <c r="U7" i="19" a="1"/>
  <c r="W9" i="19" s="1"/>
  <c r="FE463" i="19"/>
  <c r="BI7" i="19" a="1"/>
  <c r="BM7" i="19" s="1"/>
  <c r="AO463" i="19"/>
  <c r="DU464" i="19"/>
  <c r="AS464" i="19"/>
  <c r="N114" i="17"/>
  <c r="AY463" i="19"/>
  <c r="F114" i="17"/>
  <c r="D2" i="1"/>
  <c r="AZ463" i="19"/>
  <c r="HW463" i="19"/>
  <c r="FI464" i="19"/>
  <c r="IG463" i="19"/>
  <c r="I18" i="4"/>
  <c r="H29" i="4"/>
  <c r="I29" i="4" s="1"/>
  <c r="I24" i="4"/>
  <c r="I21" i="4"/>
  <c r="I19" i="4"/>
  <c r="H30" i="4"/>
  <c r="I30" i="4" s="1"/>
  <c r="A33" i="6"/>
  <c r="IA463" i="19"/>
  <c r="EY463" i="19"/>
  <c r="DU463" i="19"/>
  <c r="AS463" i="19"/>
  <c r="GC463" i="19"/>
  <c r="BW463" i="19"/>
  <c r="HG463" i="19"/>
  <c r="EE463" i="19"/>
  <c r="DA463" i="19"/>
  <c r="Y463" i="19"/>
  <c r="IK463" i="19"/>
  <c r="FI463" i="19"/>
  <c r="BC463" i="19"/>
  <c r="HQ463" i="19"/>
  <c r="EO463" i="19"/>
  <c r="DK463" i="19"/>
  <c r="AI463" i="19"/>
  <c r="FS463" i="19"/>
  <c r="GW463" i="19"/>
  <c r="GM463" i="19"/>
  <c r="BM463" i="19"/>
  <c r="CQ463" i="19"/>
  <c r="CG463" i="19"/>
  <c r="AY7" i="19" a="1"/>
  <c r="CM7" i="19" a="1"/>
  <c r="HE463" i="19"/>
  <c r="GV463" i="19"/>
  <c r="CP463" i="19"/>
  <c r="HZ463" i="19"/>
  <c r="EX463" i="19"/>
  <c r="DT463" i="19"/>
  <c r="AR463" i="19"/>
  <c r="GB463" i="19"/>
  <c r="BV463" i="19"/>
  <c r="HF463" i="19"/>
  <c r="ED463" i="19"/>
  <c r="CZ463" i="19"/>
  <c r="X463" i="19"/>
  <c r="GL463" i="19"/>
  <c r="CF463" i="19"/>
  <c r="HP463" i="19"/>
  <c r="EN463" i="19"/>
  <c r="DJ463" i="19"/>
  <c r="HO463" i="19"/>
  <c r="BC464" i="19"/>
  <c r="CC7" i="19" a="1"/>
  <c r="DQ7" i="19" a="1"/>
  <c r="CY463" i="19"/>
  <c r="FZ464" i="19"/>
  <c r="BT464" i="19"/>
  <c r="HD464" i="19"/>
  <c r="EB464" i="19"/>
  <c r="CX464" i="19"/>
  <c r="V464" i="19"/>
  <c r="IH464" i="19"/>
  <c r="FF464" i="19"/>
  <c r="AZ464" i="19"/>
  <c r="GJ464" i="19"/>
  <c r="CD464" i="19"/>
  <c r="FP464" i="19"/>
  <c r="BJ464" i="19"/>
  <c r="GT464" i="19"/>
  <c r="CN464" i="19"/>
  <c r="FQ463" i="19"/>
  <c r="BK463" i="19"/>
  <c r="GU463" i="19"/>
  <c r="CO463" i="19"/>
  <c r="HY463" i="19"/>
  <c r="EW463" i="19"/>
  <c r="DS463" i="19"/>
  <c r="AQ463" i="19"/>
  <c r="GA463" i="19"/>
  <c r="BU463" i="19"/>
  <c r="II463" i="19"/>
  <c r="FG463" i="19"/>
  <c r="BA463" i="19"/>
  <c r="GK463" i="19"/>
  <c r="CE463" i="19"/>
  <c r="AE7" i="19" a="1"/>
  <c r="BS7" i="19" a="1"/>
  <c r="DG7" i="19" a="1"/>
  <c r="C41" i="19"/>
  <c r="E35" i="19"/>
  <c r="F41" i="19" s="1"/>
  <c r="U463" i="19"/>
  <c r="BL463" i="19"/>
  <c r="IJ463" i="19"/>
  <c r="AO7" i="19" a="1"/>
  <c r="BW13" i="1"/>
  <c r="BV13" i="1"/>
  <c r="HN463" i="19"/>
  <c r="EL463" i="19"/>
  <c r="DH463" i="19"/>
  <c r="AF463" i="19"/>
  <c r="FP463" i="19"/>
  <c r="BJ463" i="19"/>
  <c r="GT463" i="19"/>
  <c r="CN463" i="19"/>
  <c r="HX463" i="19"/>
  <c r="EV463" i="19"/>
  <c r="DR463" i="19"/>
  <c r="AP463" i="19"/>
  <c r="HD463" i="19"/>
  <c r="EB463" i="19"/>
  <c r="CX463" i="19"/>
  <c r="V463" i="19"/>
  <c r="IH463" i="19"/>
  <c r="FF463" i="19"/>
  <c r="GI463" i="19"/>
  <c r="CC463" i="19"/>
  <c r="HM463" i="19"/>
  <c r="EK463" i="19"/>
  <c r="DG463" i="19"/>
  <c r="AE463" i="19"/>
  <c r="FO463" i="19"/>
  <c r="BI463" i="19"/>
  <c r="GS463" i="19"/>
  <c r="CM463" i="19"/>
  <c r="FY463" i="19"/>
  <c r="BS463" i="19"/>
  <c r="HC463" i="19"/>
  <c r="EA463" i="19"/>
  <c r="CW463" i="19"/>
  <c r="W463" i="19"/>
  <c r="GJ463" i="19"/>
  <c r="EL464" i="19"/>
  <c r="CW7" i="19" a="1"/>
  <c r="GM464" i="19"/>
  <c r="CG464" i="19"/>
  <c r="HQ464" i="19"/>
  <c r="EO464" i="19"/>
  <c r="DK464" i="19"/>
  <c r="AI464" i="19"/>
  <c r="FS464" i="19"/>
  <c r="BM464" i="19"/>
  <c r="GW464" i="19"/>
  <c r="CQ464" i="19"/>
  <c r="GC464" i="19"/>
  <c r="BW464" i="19"/>
  <c r="HG464" i="19"/>
  <c r="EE464" i="19"/>
  <c r="DA464" i="19"/>
  <c r="Y464" i="19"/>
  <c r="HE464" i="19"/>
  <c r="EC464" i="19"/>
  <c r="CY464" i="19"/>
  <c r="W464" i="19"/>
  <c r="II464" i="19"/>
  <c r="FG464" i="19"/>
  <c r="BA464" i="19"/>
  <c r="GK464" i="19"/>
  <c r="CE464" i="19"/>
  <c r="HO464" i="19"/>
  <c r="EM464" i="19"/>
  <c r="DI464" i="19"/>
  <c r="AG464" i="19"/>
  <c r="GU464" i="19"/>
  <c r="CO464" i="19"/>
  <c r="HY464" i="19"/>
  <c r="EW464" i="19"/>
  <c r="DS464" i="19"/>
  <c r="AQ464" i="19"/>
  <c r="AG463" i="19"/>
  <c r="EC463" i="19"/>
  <c r="AF464" i="19"/>
  <c r="EV464" i="19"/>
  <c r="C21" i="19" a="1"/>
  <c r="AH463" i="19"/>
  <c r="CD463" i="19"/>
  <c r="EM463" i="19"/>
  <c r="AP464" i="19"/>
  <c r="EY464" i="19"/>
  <c r="HN464" i="19"/>
  <c r="BV14" i="1"/>
  <c r="BW14" i="1"/>
  <c r="I114" i="17"/>
  <c r="CG12" i="30"/>
  <c r="CO12" i="30"/>
  <c r="CW12" i="30"/>
  <c r="CB8" i="30"/>
  <c r="CR8" i="30"/>
  <c r="CC8" i="30"/>
  <c r="CK8" i="30"/>
  <c r="CS8" i="30"/>
  <c r="CD8" i="30"/>
  <c r="CL8" i="30"/>
  <c r="CT8" i="30"/>
  <c r="CE8" i="30"/>
  <c r="CM8" i="30"/>
  <c r="CU8" i="30"/>
  <c r="CO8" i="30"/>
  <c r="CF8" i="30"/>
  <c r="CN8" i="30"/>
  <c r="CV8" i="30"/>
  <c r="CG8" i="30"/>
  <c r="CW8" i="30"/>
  <c r="CJ8" i="30"/>
  <c r="CH8" i="30"/>
  <c r="CP8" i="30"/>
  <c r="CX8" i="30"/>
  <c r="CI8" i="30"/>
  <c r="CQ8" i="30"/>
  <c r="CH12" i="30"/>
  <c r="CP12" i="30"/>
  <c r="CX12" i="30"/>
  <c r="BA12" i="30"/>
  <c r="BY12" i="30" s="1"/>
  <c r="CI12" i="30"/>
  <c r="CQ12" i="30"/>
  <c r="CZ12" i="30"/>
  <c r="CA12" i="30"/>
  <c r="CJ12" i="30"/>
  <c r="CR12" i="30"/>
  <c r="CD10" i="30"/>
  <c r="CT10" i="30"/>
  <c r="CE10" i="30"/>
  <c r="CM10" i="30"/>
  <c r="CU10" i="30"/>
  <c r="CF10" i="30"/>
  <c r="CN10" i="30"/>
  <c r="CV10" i="30"/>
  <c r="CI10" i="30"/>
  <c r="CL10" i="30"/>
  <c r="CG10" i="30"/>
  <c r="CO10" i="30"/>
  <c r="CW10" i="30"/>
  <c r="CH10" i="30"/>
  <c r="CP10" i="30"/>
  <c r="CX10" i="30"/>
  <c r="CQ10" i="30"/>
  <c r="CB10" i="30"/>
  <c r="CJ10" i="30"/>
  <c r="CR10" i="30"/>
  <c r="CC10" i="30"/>
  <c r="CK10" i="30"/>
  <c r="CS10" i="30"/>
  <c r="CC12" i="30"/>
  <c r="CK12" i="30"/>
  <c r="CS12" i="30"/>
  <c r="CZ8" i="30"/>
  <c r="BA11" i="30"/>
  <c r="CD12" i="30"/>
  <c r="CL12" i="30"/>
  <c r="CT12" i="30"/>
  <c r="BA10" i="30"/>
  <c r="BY10" i="30" s="1"/>
  <c r="CE12" i="30"/>
  <c r="CM12" i="30"/>
  <c r="CU12" i="30"/>
  <c r="CA10" i="30"/>
  <c r="CF12" i="30"/>
  <c r="CN12" i="30"/>
  <c r="CV12" i="30"/>
  <c r="BH4" i="1"/>
  <c r="K9" i="30"/>
  <c r="AI9" i="30" s="1"/>
  <c r="K10" i="30"/>
  <c r="AI10" i="30" s="1"/>
  <c r="BG10" i="30" s="1"/>
  <c r="K12" i="30"/>
  <c r="AI12" i="30" s="1"/>
  <c r="BG12" i="30" s="1"/>
  <c r="L6" i="30"/>
  <c r="AJ6" i="30" s="1"/>
  <c r="L8" i="30"/>
  <c r="AJ8" i="30" s="1"/>
  <c r="BH8" i="30" s="1"/>
  <c r="L10" i="30"/>
  <c r="AJ10" i="30" s="1"/>
  <c r="BH10" i="30" s="1"/>
  <c r="L11" i="30"/>
  <c r="AJ11" i="30" s="1"/>
  <c r="L12" i="30"/>
  <c r="AJ12" i="30" s="1"/>
  <c r="BH12" i="30" s="1"/>
  <c r="K8" i="30"/>
  <c r="AI8" i="30" s="1"/>
  <c r="BG8" i="30" s="1"/>
  <c r="O6" i="30"/>
  <c r="AM6" i="30" s="1"/>
  <c r="O7" i="30"/>
  <c r="AM7" i="30" s="1"/>
  <c r="O8" i="30"/>
  <c r="AM8" i="30" s="1"/>
  <c r="BK8" i="30" s="1"/>
  <c r="O9" i="30"/>
  <c r="AM9" i="30" s="1"/>
  <c r="O10" i="30"/>
  <c r="AM10" i="30" s="1"/>
  <c r="BK10" i="30" s="1"/>
  <c r="O11" i="30"/>
  <c r="AM11" i="30" s="1"/>
  <c r="O12" i="30"/>
  <c r="AM12" i="30" s="1"/>
  <c r="BK12" i="30" s="1"/>
  <c r="P7" i="30"/>
  <c r="AN7" i="30" s="1"/>
  <c r="S6" i="30"/>
  <c r="AQ6" i="30" s="1"/>
  <c r="S7" i="30"/>
  <c r="AQ7" i="30" s="1"/>
  <c r="S8" i="30"/>
  <c r="AQ8" i="30" s="1"/>
  <c r="BO8" i="30" s="1"/>
  <c r="S9" i="30"/>
  <c r="AQ9" i="30" s="1"/>
  <c r="S11" i="30"/>
  <c r="AQ11" i="30" s="1"/>
  <c r="S12" i="30"/>
  <c r="AQ12" i="30" s="1"/>
  <c r="BO12" i="30" s="1"/>
  <c r="T7" i="30"/>
  <c r="AR7" i="30" s="1"/>
  <c r="T10" i="30"/>
  <c r="AR10" i="30" s="1"/>
  <c r="BP10" i="30" s="1"/>
  <c r="T12" i="30"/>
  <c r="AR12" i="30" s="1"/>
  <c r="BP12" i="30" s="1"/>
  <c r="W6" i="30"/>
  <c r="AU6" i="30" s="1"/>
  <c r="W7" i="30"/>
  <c r="AU7" i="30" s="1"/>
  <c r="W8" i="30"/>
  <c r="AU8" i="30" s="1"/>
  <c r="BS8" i="30" s="1"/>
  <c r="W9" i="30"/>
  <c r="AU9" i="30" s="1"/>
  <c r="W10" i="30"/>
  <c r="AU10" i="30" s="1"/>
  <c r="BS10" i="30" s="1"/>
  <c r="W11" i="30"/>
  <c r="AU11" i="30" s="1"/>
  <c r="W12" i="30"/>
  <c r="AU12" i="30" s="1"/>
  <c r="BS12" i="30" s="1"/>
  <c r="AA6" i="30"/>
  <c r="AY6" i="30" s="1"/>
  <c r="AA7" i="30"/>
  <c r="AY7" i="30" s="1"/>
  <c r="AA8" i="30"/>
  <c r="AY8" i="30" s="1"/>
  <c r="BW8" i="30" s="1"/>
  <c r="AA9" i="30"/>
  <c r="AY9" i="30" s="1"/>
  <c r="AA10" i="30"/>
  <c r="AY10" i="30" s="1"/>
  <c r="BW10" i="30" s="1"/>
  <c r="AA11" i="30"/>
  <c r="AY11" i="30" s="1"/>
  <c r="AA12" i="30"/>
  <c r="AY12" i="30" s="1"/>
  <c r="BW12" i="30" s="1"/>
  <c r="AB8" i="30"/>
  <c r="AZ8" i="30" s="1"/>
  <c r="BX8" i="30" s="1"/>
  <c r="AB9" i="30"/>
  <c r="AZ9" i="30" s="1"/>
  <c r="AB10" i="30"/>
  <c r="AZ10" i="30" s="1"/>
  <c r="BX10" i="30" s="1"/>
  <c r="G11" i="30"/>
  <c r="AE11" i="30" s="1"/>
  <c r="H12" i="30"/>
  <c r="AF12" i="30" s="1"/>
  <c r="BD12" i="30" s="1"/>
  <c r="J7" i="30"/>
  <c r="AH7" i="30" s="1"/>
  <c r="G6" i="30"/>
  <c r="AE6" i="30" s="1"/>
  <c r="G8" i="30"/>
  <c r="AE8" i="30" s="1"/>
  <c r="BC8" i="30" s="1"/>
  <c r="G10" i="30"/>
  <c r="AE10" i="30" s="1"/>
  <c r="BC10" i="30" s="1"/>
  <c r="G12" i="30"/>
  <c r="AE12" i="30" s="1"/>
  <c r="BC12" i="30" s="1"/>
  <c r="F23" i="10"/>
  <c r="F23" i="41" s="1"/>
  <c r="F22" i="10"/>
  <c r="F22" i="41" s="1"/>
  <c r="A36" i="12"/>
  <c r="A38" i="12" s="1"/>
  <c r="A40" i="12" s="1"/>
  <c r="A42" i="12" s="1"/>
  <c r="A33" i="12"/>
  <c r="F51" i="10"/>
  <c r="F51" i="41" s="1"/>
  <c r="AM4" i="1"/>
  <c r="AW4" i="1"/>
  <c r="AP4" i="1"/>
  <c r="BA4" i="1"/>
  <c r="BC4" i="1"/>
  <c r="BM4" i="1"/>
  <c r="AT4" i="1"/>
  <c r="AL4" i="1"/>
  <c r="AI4" i="1"/>
  <c r="AA4" i="1"/>
  <c r="F50" i="10"/>
  <c r="F50" i="41" s="1"/>
  <c r="F36" i="10"/>
  <c r="F36" i="41" s="1"/>
  <c r="F37" i="10"/>
  <c r="A33" i="11"/>
  <c r="A36" i="11"/>
  <c r="A38" i="11" s="1"/>
  <c r="A40" i="11" s="1"/>
  <c r="A42" i="11" s="1"/>
  <c r="L114" i="17"/>
  <c r="T114" i="17"/>
  <c r="G114" i="17"/>
  <c r="W114" i="17"/>
  <c r="BA7" i="30"/>
  <c r="BA9" i="30"/>
  <c r="BA6" i="30"/>
  <c r="X15" i="39"/>
  <c r="L17" i="39"/>
  <c r="P20" i="39"/>
  <c r="P18" i="39"/>
  <c r="L19" i="39"/>
  <c r="U16" i="39"/>
  <c r="F17" i="39"/>
  <c r="R19" i="39"/>
  <c r="U21" i="39"/>
  <c r="E21" i="39"/>
  <c r="T16" i="39"/>
  <c r="G15" i="39"/>
  <c r="Q16" i="39"/>
  <c r="F20" i="39"/>
  <c r="T17" i="39"/>
  <c r="T20" i="39"/>
  <c r="E15" i="39"/>
  <c r="V15" i="39"/>
  <c r="U15" i="39"/>
  <c r="Q15" i="39"/>
  <c r="R18" i="39"/>
  <c r="L18" i="39"/>
  <c r="I19" i="39"/>
  <c r="G20" i="39"/>
  <c r="N16" i="39"/>
  <c r="U17" i="39"/>
  <c r="I15" i="39"/>
  <c r="H16" i="39"/>
  <c r="L20" i="39"/>
  <c r="N17" i="39"/>
  <c r="M16" i="39"/>
  <c r="Q20" i="39"/>
  <c r="M21" i="39"/>
  <c r="T15" i="39"/>
  <c r="I17" i="39"/>
  <c r="I18" i="39"/>
  <c r="E18" i="39"/>
  <c r="F15" i="39"/>
  <c r="E20" i="39"/>
  <c r="U18" i="39"/>
  <c r="G16" i="39"/>
  <c r="J18" i="39"/>
  <c r="U20" i="39"/>
  <c r="I20" i="39"/>
  <c r="F21" i="39"/>
  <c r="J16" i="39"/>
  <c r="M17" i="39"/>
  <c r="Q21" i="39"/>
  <c r="R15" i="39"/>
  <c r="T19" i="39"/>
  <c r="M15" i="39"/>
  <c r="R21" i="39"/>
  <c r="D20" i="39"/>
  <c r="J20" i="39"/>
  <c r="J17" i="39"/>
  <c r="N15" i="39"/>
  <c r="F18" i="39"/>
  <c r="M20" i="39"/>
  <c r="V17" i="39"/>
  <c r="V16" i="39"/>
  <c r="J15" i="39"/>
  <c r="R20" i="39"/>
  <c r="R17" i="39"/>
  <c r="Q18" i="39"/>
  <c r="F19" i="39"/>
  <c r="V19" i="39"/>
  <c r="P17" i="39"/>
  <c r="N20" i="39"/>
  <c r="U19" i="39"/>
  <c r="T21" i="39"/>
  <c r="O19" i="39"/>
  <c r="E19" i="39"/>
  <c r="V20" i="39"/>
  <c r="N21" i="39"/>
  <c r="E17" i="39"/>
  <c r="Q19" i="39"/>
  <c r="J21" i="39"/>
  <c r="R16" i="39"/>
  <c r="Q17" i="39"/>
  <c r="I16" i="39"/>
  <c r="L21" i="39"/>
  <c r="M19" i="39"/>
  <c r="M18" i="39"/>
  <c r="V18" i="39"/>
  <c r="I21" i="39"/>
  <c r="L15" i="39"/>
  <c r="V21" i="39"/>
  <c r="J19" i="39"/>
  <c r="T18" i="39"/>
  <c r="N19" i="39"/>
  <c r="N18" i="39"/>
  <c r="X21" i="39"/>
  <c r="X20" i="39"/>
  <c r="X16" i="39"/>
  <c r="H18" i="39"/>
  <c r="P15" i="39"/>
  <c r="T6" i="30" l="1"/>
  <c r="AR6" i="30" s="1"/>
  <c r="L9" i="30"/>
  <c r="AJ9" i="30" s="1"/>
  <c r="AB7" i="30"/>
  <c r="AZ7" i="30" s="1"/>
  <c r="AB11" i="30"/>
  <c r="AZ11" i="30" s="1"/>
  <c r="AB12" i="30"/>
  <c r="AZ12" i="30" s="1"/>
  <c r="BX12" i="30" s="1"/>
  <c r="R9" i="30"/>
  <c r="AP9" i="30" s="1"/>
  <c r="T8" i="30"/>
  <c r="AR8" i="30" s="1"/>
  <c r="BP8" i="30" s="1"/>
  <c r="Z10" i="30"/>
  <c r="AX10" i="30" s="1"/>
  <c r="BV10" i="30" s="1"/>
  <c r="J10" i="30"/>
  <c r="AH10" i="30" s="1"/>
  <c r="BF10" i="30" s="1"/>
  <c r="T9" i="30"/>
  <c r="AR9" i="30" s="1"/>
  <c r="T11" i="30"/>
  <c r="AR11" i="30" s="1"/>
  <c r="P8" i="30"/>
  <c r="AN8" i="30" s="1"/>
  <c r="BL8" i="30" s="1"/>
  <c r="AB6" i="30"/>
  <c r="AZ6" i="30" s="1"/>
  <c r="A32" i="6"/>
  <c r="A34" i="6" s="1"/>
  <c r="A35" i="6"/>
  <c r="A37" i="6" s="1"/>
  <c r="A39" i="6" s="1"/>
  <c r="A41" i="6" s="1"/>
  <c r="A43" i="6" s="1"/>
  <c r="S55" i="21"/>
  <c r="A32" i="11"/>
  <c r="A34" i="11" s="1"/>
  <c r="A35" i="11"/>
  <c r="A37" i="11" s="1"/>
  <c r="A39" i="11" s="1"/>
  <c r="A41" i="11" s="1"/>
  <c r="A43" i="11" s="1"/>
  <c r="A35" i="12"/>
  <c r="A37" i="12" s="1"/>
  <c r="A39" i="12" s="1"/>
  <c r="A41" i="12" s="1"/>
  <c r="A43" i="12" s="1"/>
  <c r="A32" i="12"/>
  <c r="A34" i="12" s="1"/>
  <c r="X8" i="30"/>
  <c r="AV8" i="30" s="1"/>
  <c r="BT8" i="30" s="1"/>
  <c r="J11" i="30"/>
  <c r="AH11" i="30" s="1"/>
  <c r="V8" i="30"/>
  <c r="AT8" i="30" s="1"/>
  <c r="BR8" i="30" s="1"/>
  <c r="J9" i="30"/>
  <c r="AH9" i="30" s="1"/>
  <c r="X10" i="30"/>
  <c r="AV10" i="30" s="1"/>
  <c r="BT10" i="30" s="1"/>
  <c r="X6" i="30"/>
  <c r="AV6" i="30" s="1"/>
  <c r="R6" i="30"/>
  <c r="AP6" i="30" s="1"/>
  <c r="P9" i="30"/>
  <c r="AN9" i="30" s="1"/>
  <c r="X7" i="30"/>
  <c r="AV7" i="30" s="1"/>
  <c r="Z7" i="30"/>
  <c r="AX7" i="30" s="1"/>
  <c r="Z9" i="30"/>
  <c r="AX9" i="30" s="1"/>
  <c r="P12" i="30"/>
  <c r="AN12" i="30" s="1"/>
  <c r="BL12" i="30" s="1"/>
  <c r="X9" i="30"/>
  <c r="AV9" i="30" s="1"/>
  <c r="J6" i="30"/>
  <c r="AH6" i="30" s="1"/>
  <c r="X12" i="30"/>
  <c r="AV12" i="30" s="1"/>
  <c r="BT12" i="30" s="1"/>
  <c r="P11" i="30"/>
  <c r="AN11" i="30" s="1"/>
  <c r="X11" i="30"/>
  <c r="AV11" i="30" s="1"/>
  <c r="P10" i="30"/>
  <c r="AN10" i="30" s="1"/>
  <c r="BL10" i="30" s="1"/>
  <c r="P6" i="30"/>
  <c r="AN6" i="30" s="1"/>
  <c r="BE5" i="30"/>
  <c r="BE1" i="30" s="1"/>
  <c r="J12" i="30"/>
  <c r="AH12" i="30" s="1"/>
  <c r="BF12" i="30" s="1"/>
  <c r="N9" i="30"/>
  <c r="AL9" i="30" s="1"/>
  <c r="Z6" i="30"/>
  <c r="AX6" i="30" s="1"/>
  <c r="R8" i="30"/>
  <c r="AP8" i="30" s="1"/>
  <c r="BN8" i="30" s="1"/>
  <c r="Z12" i="30"/>
  <c r="AX12" i="30" s="1"/>
  <c r="BV12" i="30" s="1"/>
  <c r="R12" i="30"/>
  <c r="AP12" i="30" s="1"/>
  <c r="BN12" i="30" s="1"/>
  <c r="Z11" i="30"/>
  <c r="AX11" i="30" s="1"/>
  <c r="Z8" i="30"/>
  <c r="AX8" i="30" s="1"/>
  <c r="BV8" i="30" s="1"/>
  <c r="V7" i="30"/>
  <c r="AT7" i="30" s="1"/>
  <c r="R11" i="30"/>
  <c r="AP11" i="30" s="1"/>
  <c r="J8" i="30"/>
  <c r="AH8" i="30" s="1"/>
  <c r="BF8" i="30" s="1"/>
  <c r="R10" i="30"/>
  <c r="AP10" i="30" s="1"/>
  <c r="BN10" i="30" s="1"/>
  <c r="R7" i="30"/>
  <c r="AP7" i="30" s="1"/>
  <c r="Q6" i="30"/>
  <c r="AO6" i="30" s="1"/>
  <c r="L7" i="30"/>
  <c r="AJ7" i="30" s="1"/>
  <c r="K7" i="30"/>
  <c r="AI7" i="30" s="1"/>
  <c r="S10" i="30"/>
  <c r="AQ10" i="30" s="1"/>
  <c r="BO10" i="30" s="1"/>
  <c r="K6" i="30"/>
  <c r="AI6" i="30" s="1"/>
  <c r="V11" i="30"/>
  <c r="AT11" i="30" s="1"/>
  <c r="K11" i="30"/>
  <c r="AI11" i="30" s="1"/>
  <c r="F37" i="41"/>
  <c r="T81" i="21"/>
  <c r="T29" i="21"/>
  <c r="F62" i="10"/>
  <c r="T55" i="21"/>
  <c r="U81" i="21"/>
  <c r="Q11" i="30"/>
  <c r="AO11" i="30" s="1"/>
  <c r="Y6" i="30"/>
  <c r="AW6" i="30" s="1"/>
  <c r="E4" i="1"/>
  <c r="BM1" i="30"/>
  <c r="BK1" i="30"/>
  <c r="BG1" i="30"/>
  <c r="BD1" i="30"/>
  <c r="BX1" i="30"/>
  <c r="BU1" i="30"/>
  <c r="BH1" i="30"/>
  <c r="BJ1" i="30"/>
  <c r="BP1" i="30"/>
  <c r="BW1" i="30"/>
  <c r="Q10" i="30"/>
  <c r="AO10" i="30" s="1"/>
  <c r="BM10" i="30" s="1"/>
  <c r="U6" i="30"/>
  <c r="AS6" i="30" s="1"/>
  <c r="N8" i="30"/>
  <c r="AL8" i="30" s="1"/>
  <c r="BJ8" i="30" s="1"/>
  <c r="Y10" i="30"/>
  <c r="AW10" i="30" s="1"/>
  <c r="BU10" i="30" s="1"/>
  <c r="M7" i="30"/>
  <c r="AK7" i="30" s="1"/>
  <c r="N12" i="30"/>
  <c r="AL12" i="30" s="1"/>
  <c r="BJ12" i="30" s="1"/>
  <c r="Y11" i="30"/>
  <c r="AW11" i="30" s="1"/>
  <c r="BO2" i="30"/>
  <c r="BE2" i="30"/>
  <c r="BR2" i="30"/>
  <c r="BY2" i="30"/>
  <c r="BV2" i="30"/>
  <c r="BF2" i="30"/>
  <c r="BT2" i="30"/>
  <c r="BL2" i="30"/>
  <c r="BQ2" i="30"/>
  <c r="BS2" i="30"/>
  <c r="V12" i="30"/>
  <c r="AT12" i="30" s="1"/>
  <c r="BR12" i="30" s="1"/>
  <c r="V10" i="30"/>
  <c r="AT10" i="30" s="1"/>
  <c r="BR10" i="30" s="1"/>
  <c r="U8" i="30"/>
  <c r="AS8" i="30" s="1"/>
  <c r="BQ8" i="30" s="1"/>
  <c r="U11" i="30"/>
  <c r="AS11" i="30" s="1"/>
  <c r="U9" i="30"/>
  <c r="AS9" i="30" s="1"/>
  <c r="Q12" i="30"/>
  <c r="AO12" i="30" s="1"/>
  <c r="BM12" i="30" s="1"/>
  <c r="Y9" i="30"/>
  <c r="AW9" i="30" s="1"/>
  <c r="Q7" i="30"/>
  <c r="AO7" i="30" s="1"/>
  <c r="U10" i="30"/>
  <c r="AS10" i="30" s="1"/>
  <c r="BQ10" i="30" s="1"/>
  <c r="N11" i="30"/>
  <c r="AL11" i="30" s="1"/>
  <c r="N10" i="30"/>
  <c r="AL10" i="30" s="1"/>
  <c r="BJ10" i="30" s="1"/>
  <c r="V6" i="30"/>
  <c r="AT6" i="30" s="1"/>
  <c r="M12" i="30"/>
  <c r="AK12" i="30" s="1"/>
  <c r="BI12" i="30" s="1"/>
  <c r="M11" i="30"/>
  <c r="AK11" i="30" s="1"/>
  <c r="M10" i="30"/>
  <c r="AK10" i="30" s="1"/>
  <c r="BI10" i="30" s="1"/>
  <c r="M9" i="30"/>
  <c r="AK9" i="30" s="1"/>
  <c r="Q9" i="30"/>
  <c r="AO9" i="30" s="1"/>
  <c r="Y8" i="30"/>
  <c r="AW8" i="30" s="1"/>
  <c r="BU8" i="30" s="1"/>
  <c r="U7" i="30"/>
  <c r="AS7" i="30" s="1"/>
  <c r="N7" i="30"/>
  <c r="AL7" i="30" s="1"/>
  <c r="U12" i="30"/>
  <c r="AS12" i="30" s="1"/>
  <c r="BQ12" i="30" s="1"/>
  <c r="I11" i="30"/>
  <c r="AG11" i="30" s="1"/>
  <c r="M6" i="30"/>
  <c r="AK6" i="30" s="1"/>
  <c r="Q8" i="30"/>
  <c r="AO8" i="30" s="1"/>
  <c r="BM8" i="30" s="1"/>
  <c r="Y12" i="30"/>
  <c r="AW12" i="30" s="1"/>
  <c r="BU12" i="30" s="1"/>
  <c r="N6" i="30"/>
  <c r="AL6" i="30" s="1"/>
  <c r="Y7" i="30"/>
  <c r="AW7" i="30" s="1"/>
  <c r="M8" i="30"/>
  <c r="AK8" i="30" s="1"/>
  <c r="BI8" i="30" s="1"/>
  <c r="V9" i="30"/>
  <c r="AT9" i="30" s="1"/>
  <c r="BI2" i="30"/>
  <c r="BN2" i="30"/>
  <c r="BI9" i="19"/>
  <c r="BL7" i="19"/>
  <c r="BJ7" i="19"/>
  <c r="BM8" i="19"/>
  <c r="BK7" i="19"/>
  <c r="BJ8" i="19"/>
  <c r="BJ9" i="19"/>
  <c r="BM9" i="19"/>
  <c r="BI7" i="19"/>
  <c r="BI8" i="19"/>
  <c r="U7" i="19"/>
  <c r="X9" i="19"/>
  <c r="W8" i="19"/>
  <c r="X8" i="19"/>
  <c r="V7" i="19"/>
  <c r="Y8" i="19"/>
  <c r="W7" i="19"/>
  <c r="U9" i="19"/>
  <c r="B114" i="17"/>
  <c r="BB8" i="30" s="1"/>
  <c r="V8" i="19"/>
  <c r="X7" i="19"/>
  <c r="U8" i="19"/>
  <c r="BL8" i="19"/>
  <c r="Y9" i="19"/>
  <c r="V9" i="19"/>
  <c r="BK9" i="19"/>
  <c r="Y7" i="19"/>
  <c r="BL9" i="19"/>
  <c r="BK8" i="19"/>
  <c r="BT9" i="19"/>
  <c r="BV7" i="19"/>
  <c r="BS9" i="19"/>
  <c r="BU7" i="19"/>
  <c r="BW8" i="19"/>
  <c r="BT7" i="19"/>
  <c r="BV8" i="19"/>
  <c r="BS7" i="19"/>
  <c r="BW9" i="19"/>
  <c r="BT8" i="19"/>
  <c r="BS8" i="19"/>
  <c r="BW7" i="19"/>
  <c r="BU8" i="19"/>
  <c r="BV9" i="19"/>
  <c r="BU9" i="19"/>
  <c r="AF9" i="19"/>
  <c r="AH7" i="19"/>
  <c r="AE9" i="19"/>
  <c r="AG7" i="19"/>
  <c r="AI8" i="19"/>
  <c r="AF7" i="19"/>
  <c r="AH8" i="19"/>
  <c r="AE7" i="19"/>
  <c r="AI9" i="19"/>
  <c r="AF8" i="19"/>
  <c r="AI7" i="19"/>
  <c r="AG8" i="19"/>
  <c r="AE8" i="19"/>
  <c r="AH9" i="19"/>
  <c r="AG9" i="19"/>
  <c r="AP9" i="19"/>
  <c r="AR7" i="19"/>
  <c r="AO9" i="19"/>
  <c r="AQ7" i="19"/>
  <c r="AS8" i="19"/>
  <c r="AP7" i="19"/>
  <c r="AR8" i="19"/>
  <c r="AO7" i="19"/>
  <c r="AS9" i="19"/>
  <c r="AP8" i="19"/>
  <c r="AQ8" i="19"/>
  <c r="AQ9" i="19"/>
  <c r="AO8" i="19"/>
  <c r="AR9" i="19"/>
  <c r="AS7" i="19"/>
  <c r="IJ464" i="19"/>
  <c r="FH464" i="19"/>
  <c r="BB464" i="19"/>
  <c r="GL464" i="19"/>
  <c r="CF464" i="19"/>
  <c r="HP464" i="19"/>
  <c r="EN464" i="19"/>
  <c r="DJ464" i="19"/>
  <c r="AH464" i="19"/>
  <c r="FR464" i="19"/>
  <c r="BL464" i="19"/>
  <c r="HZ464" i="19"/>
  <c r="EX464" i="19"/>
  <c r="DT464" i="19"/>
  <c r="AR464" i="19"/>
  <c r="GB464" i="19"/>
  <c r="BV464" i="19"/>
  <c r="CZ464" i="19"/>
  <c r="HF464" i="19"/>
  <c r="CP464" i="19"/>
  <c r="GV464" i="19"/>
  <c r="X464" i="19"/>
  <c r="ED464" i="19"/>
  <c r="DR9" i="19"/>
  <c r="EB9" i="19" s="1"/>
  <c r="EL9" i="19" s="1"/>
  <c r="EV9" i="19" s="1"/>
  <c r="FF9" i="19" s="1"/>
  <c r="FP9" i="19" s="1"/>
  <c r="FZ9" i="19" s="1"/>
  <c r="GJ9" i="19" s="1"/>
  <c r="GT9" i="19" s="1"/>
  <c r="HD9" i="19" s="1"/>
  <c r="HN9" i="19" s="1"/>
  <c r="HX9" i="19" s="1"/>
  <c r="IH9" i="19" s="1"/>
  <c r="DT7" i="19"/>
  <c r="ED7" i="19" s="1"/>
  <c r="EN7" i="19" s="1"/>
  <c r="EX7" i="19" s="1"/>
  <c r="FH7" i="19" s="1"/>
  <c r="FR7" i="19" s="1"/>
  <c r="GB7" i="19" s="1"/>
  <c r="GL7" i="19" s="1"/>
  <c r="GV7" i="19" s="1"/>
  <c r="HF7" i="19" s="1"/>
  <c r="HP7" i="19" s="1"/>
  <c r="HZ7" i="19" s="1"/>
  <c r="IJ7" i="19" s="1"/>
  <c r="DQ9" i="19"/>
  <c r="EA9" i="19" s="1"/>
  <c r="EK9" i="19" s="1"/>
  <c r="EU9" i="19" s="1"/>
  <c r="FE9" i="19" s="1"/>
  <c r="FO9" i="19" s="1"/>
  <c r="FY9" i="19" s="1"/>
  <c r="GI9" i="19" s="1"/>
  <c r="GS9" i="19" s="1"/>
  <c r="HC9" i="19" s="1"/>
  <c r="HM9" i="19" s="1"/>
  <c r="HW9" i="19" s="1"/>
  <c r="IG9" i="19" s="1"/>
  <c r="DS7" i="19"/>
  <c r="EC7" i="19" s="1"/>
  <c r="EM7" i="19" s="1"/>
  <c r="EW7" i="19" s="1"/>
  <c r="FG7" i="19" s="1"/>
  <c r="FQ7" i="19" s="1"/>
  <c r="GA7" i="19" s="1"/>
  <c r="GK7" i="19" s="1"/>
  <c r="GU7" i="19" s="1"/>
  <c r="HE7" i="19" s="1"/>
  <c r="HO7" i="19" s="1"/>
  <c r="HY7" i="19" s="1"/>
  <c r="II7" i="19" s="1"/>
  <c r="DU8" i="19"/>
  <c r="EE8" i="19" s="1"/>
  <c r="EO8" i="19" s="1"/>
  <c r="EY8" i="19" s="1"/>
  <c r="FI8" i="19" s="1"/>
  <c r="FS8" i="19" s="1"/>
  <c r="GC8" i="19" s="1"/>
  <c r="GM8" i="19" s="1"/>
  <c r="GW8" i="19" s="1"/>
  <c r="HG8" i="19" s="1"/>
  <c r="HQ8" i="19" s="1"/>
  <c r="IA8" i="19" s="1"/>
  <c r="IK8" i="19" s="1"/>
  <c r="DR7" i="19"/>
  <c r="EB7" i="19" s="1"/>
  <c r="EL7" i="19" s="1"/>
  <c r="EV7" i="19" s="1"/>
  <c r="FF7" i="19" s="1"/>
  <c r="FP7" i="19" s="1"/>
  <c r="FZ7" i="19" s="1"/>
  <c r="GJ7" i="19" s="1"/>
  <c r="GT7" i="19" s="1"/>
  <c r="HD7" i="19" s="1"/>
  <c r="HN7" i="19" s="1"/>
  <c r="HX7" i="19" s="1"/>
  <c r="IH7" i="19" s="1"/>
  <c r="DT8" i="19"/>
  <c r="ED8" i="19" s="1"/>
  <c r="EN8" i="19" s="1"/>
  <c r="EX8" i="19" s="1"/>
  <c r="FH8" i="19" s="1"/>
  <c r="FR8" i="19" s="1"/>
  <c r="GB8" i="19" s="1"/>
  <c r="GL8" i="19" s="1"/>
  <c r="GV8" i="19" s="1"/>
  <c r="HF8" i="19" s="1"/>
  <c r="HP8" i="19" s="1"/>
  <c r="HZ8" i="19" s="1"/>
  <c r="IJ8" i="19" s="1"/>
  <c r="DQ7" i="19"/>
  <c r="EA7" i="19" s="1"/>
  <c r="EK7" i="19" s="1"/>
  <c r="EU7" i="19" s="1"/>
  <c r="FE7" i="19" s="1"/>
  <c r="FO7" i="19" s="1"/>
  <c r="FY7" i="19" s="1"/>
  <c r="GI7" i="19" s="1"/>
  <c r="GS7" i="19" s="1"/>
  <c r="HC7" i="19" s="1"/>
  <c r="HM7" i="19" s="1"/>
  <c r="HW7" i="19" s="1"/>
  <c r="IG7" i="19" s="1"/>
  <c r="DU9" i="19"/>
  <c r="EE9" i="19" s="1"/>
  <c r="EO9" i="19" s="1"/>
  <c r="EY9" i="19" s="1"/>
  <c r="FI9" i="19" s="1"/>
  <c r="FS9" i="19" s="1"/>
  <c r="GC9" i="19" s="1"/>
  <c r="GM9" i="19" s="1"/>
  <c r="GW9" i="19" s="1"/>
  <c r="HG9" i="19" s="1"/>
  <c r="HQ9" i="19" s="1"/>
  <c r="IA9" i="19" s="1"/>
  <c r="IK9" i="19" s="1"/>
  <c r="DR8" i="19"/>
  <c r="EB8" i="19" s="1"/>
  <c r="EL8" i="19" s="1"/>
  <c r="EV8" i="19" s="1"/>
  <c r="FF8" i="19" s="1"/>
  <c r="FP8" i="19" s="1"/>
  <c r="FZ8" i="19" s="1"/>
  <c r="GJ8" i="19" s="1"/>
  <c r="GT8" i="19" s="1"/>
  <c r="HD8" i="19" s="1"/>
  <c r="HN8" i="19" s="1"/>
  <c r="HX8" i="19" s="1"/>
  <c r="IH8" i="19" s="1"/>
  <c r="DS9" i="19"/>
  <c r="EC9" i="19" s="1"/>
  <c r="EM9" i="19" s="1"/>
  <c r="EW9" i="19" s="1"/>
  <c r="FG9" i="19" s="1"/>
  <c r="FQ9" i="19" s="1"/>
  <c r="GA9" i="19" s="1"/>
  <c r="GK9" i="19" s="1"/>
  <c r="GU9" i="19" s="1"/>
  <c r="HE9" i="19" s="1"/>
  <c r="HO9" i="19" s="1"/>
  <c r="HY9" i="19" s="1"/>
  <c r="II9" i="19" s="1"/>
  <c r="DS8" i="19"/>
  <c r="EC8" i="19" s="1"/>
  <c r="EM8" i="19" s="1"/>
  <c r="EW8" i="19" s="1"/>
  <c r="FG8" i="19" s="1"/>
  <c r="FQ8" i="19" s="1"/>
  <c r="GA8" i="19" s="1"/>
  <c r="GK8" i="19" s="1"/>
  <c r="GU8" i="19" s="1"/>
  <c r="HE8" i="19" s="1"/>
  <c r="HO8" i="19" s="1"/>
  <c r="HY8" i="19" s="1"/>
  <c r="II8" i="19" s="1"/>
  <c r="DT9" i="19"/>
  <c r="ED9" i="19" s="1"/>
  <c r="EN9" i="19" s="1"/>
  <c r="EX9" i="19" s="1"/>
  <c r="FH9" i="19" s="1"/>
  <c r="FR9" i="19" s="1"/>
  <c r="GB9" i="19" s="1"/>
  <c r="GL9" i="19" s="1"/>
  <c r="GV9" i="19" s="1"/>
  <c r="HF9" i="19" s="1"/>
  <c r="HP9" i="19" s="1"/>
  <c r="HZ9" i="19" s="1"/>
  <c r="IJ9" i="19" s="1"/>
  <c r="DQ8" i="19"/>
  <c r="EA8" i="19" s="1"/>
  <c r="EK8" i="19" s="1"/>
  <c r="EU8" i="19" s="1"/>
  <c r="FE8" i="19" s="1"/>
  <c r="FO8" i="19" s="1"/>
  <c r="FY8" i="19" s="1"/>
  <c r="GI8" i="19" s="1"/>
  <c r="GS8" i="19" s="1"/>
  <c r="HC8" i="19" s="1"/>
  <c r="HM8" i="19" s="1"/>
  <c r="HW8" i="19" s="1"/>
  <c r="IG8" i="19" s="1"/>
  <c r="DU7" i="19"/>
  <c r="EE7" i="19" s="1"/>
  <c r="EO7" i="19" s="1"/>
  <c r="EY7" i="19" s="1"/>
  <c r="FI7" i="19" s="1"/>
  <c r="FS7" i="19" s="1"/>
  <c r="GC7" i="19" s="1"/>
  <c r="GM7" i="19" s="1"/>
  <c r="GW7" i="19" s="1"/>
  <c r="HG7" i="19" s="1"/>
  <c r="HQ7" i="19" s="1"/>
  <c r="IA7" i="19" s="1"/>
  <c r="IK7" i="19" s="1"/>
  <c r="CN9" i="19"/>
  <c r="CP7" i="19"/>
  <c r="CM9" i="19"/>
  <c r="CO7" i="19"/>
  <c r="CQ8" i="19"/>
  <c r="CN7" i="19"/>
  <c r="CP8" i="19"/>
  <c r="CM7" i="19"/>
  <c r="CQ9" i="19"/>
  <c r="CN8" i="19"/>
  <c r="CP9" i="19"/>
  <c r="CO9" i="19"/>
  <c r="CM8" i="19"/>
  <c r="CO8" i="19"/>
  <c r="CQ7" i="19"/>
  <c r="D23" i="19"/>
  <c r="F21" i="19"/>
  <c r="G49" i="19" s="1"/>
  <c r="G487" i="19" s="1"/>
  <c r="C23" i="19"/>
  <c r="E21" i="19"/>
  <c r="F49" i="19" s="1"/>
  <c r="F487" i="19" s="1"/>
  <c r="G22" i="19"/>
  <c r="D21" i="19"/>
  <c r="E49" i="19" s="1"/>
  <c r="E487" i="19" s="1"/>
  <c r="F22" i="19"/>
  <c r="C21" i="19"/>
  <c r="D49" i="19" s="1"/>
  <c r="D487" i="19" s="1"/>
  <c r="G23" i="19"/>
  <c r="D22" i="19"/>
  <c r="F23" i="19"/>
  <c r="E23" i="19"/>
  <c r="E22" i="19"/>
  <c r="C22" i="19"/>
  <c r="G21" i="19"/>
  <c r="H49" i="19" s="1"/>
  <c r="H487" i="19" s="1"/>
  <c r="CX9" i="19"/>
  <c r="CZ7" i="19"/>
  <c r="CW9" i="19"/>
  <c r="CY7" i="19"/>
  <c r="DA8" i="19"/>
  <c r="CX7" i="19"/>
  <c r="CZ8" i="19"/>
  <c r="CW7" i="19"/>
  <c r="DA9" i="19"/>
  <c r="CX8" i="19"/>
  <c r="DA7" i="19"/>
  <c r="CZ9" i="19"/>
  <c r="CY9" i="19"/>
  <c r="CY8" i="19"/>
  <c r="CW8" i="19"/>
  <c r="HW464" i="19"/>
  <c r="EU464" i="19"/>
  <c r="DQ464" i="19"/>
  <c r="AO464" i="19"/>
  <c r="FY464" i="19"/>
  <c r="BS464" i="19"/>
  <c r="HC464" i="19"/>
  <c r="EA464" i="19"/>
  <c r="CW464" i="19"/>
  <c r="U464" i="19"/>
  <c r="IG464" i="19"/>
  <c r="FE464" i="19"/>
  <c r="AY464" i="19"/>
  <c r="HM464" i="19"/>
  <c r="EK464" i="19"/>
  <c r="DG464" i="19"/>
  <c r="AE464" i="19"/>
  <c r="FO464" i="19"/>
  <c r="BI464" i="19"/>
  <c r="CM464" i="19"/>
  <c r="GS464" i="19"/>
  <c r="CC464" i="19"/>
  <c r="GI464" i="19"/>
  <c r="CD9" i="19"/>
  <c r="CF7" i="19"/>
  <c r="CC9" i="19"/>
  <c r="CE7" i="19"/>
  <c r="CG8" i="19"/>
  <c r="CD7" i="19"/>
  <c r="CF8" i="19"/>
  <c r="CC7" i="19"/>
  <c r="CG9" i="19"/>
  <c r="CD8" i="19"/>
  <c r="CE9" i="19"/>
  <c r="CE8" i="19"/>
  <c r="CF9" i="19"/>
  <c r="CC8" i="19"/>
  <c r="CG7" i="19"/>
  <c r="DH9" i="19"/>
  <c r="DJ7" i="19"/>
  <c r="DG9" i="19"/>
  <c r="DI7" i="19"/>
  <c r="DK8" i="19"/>
  <c r="DH7" i="19"/>
  <c r="DJ8" i="19"/>
  <c r="DG7" i="19"/>
  <c r="DK9" i="19"/>
  <c r="DH8" i="19"/>
  <c r="DG8" i="19"/>
  <c r="DK7" i="19"/>
  <c r="DI8" i="19"/>
  <c r="DJ9" i="19"/>
  <c r="DI9" i="19"/>
  <c r="AZ9" i="19"/>
  <c r="BB7" i="19"/>
  <c r="AY9" i="19"/>
  <c r="BA7" i="19"/>
  <c r="BC8" i="19"/>
  <c r="AZ7" i="19"/>
  <c r="BB8" i="19"/>
  <c r="AY7" i="19"/>
  <c r="BC9" i="19"/>
  <c r="AZ8" i="19"/>
  <c r="BB9" i="19"/>
  <c r="AY8" i="19"/>
  <c r="BA9" i="19"/>
  <c r="BA8" i="19"/>
  <c r="BC7" i="19"/>
  <c r="AQ4" i="1"/>
  <c r="BB4" i="1"/>
  <c r="AR4" i="1"/>
  <c r="AF4" i="1"/>
  <c r="AB4" i="1"/>
  <c r="AY4" i="1"/>
  <c r="BJ4" i="1"/>
  <c r="AG4" i="1"/>
  <c r="AZ4" i="1"/>
  <c r="BP4" i="1"/>
  <c r="BR4" i="1"/>
  <c r="BK4" i="1"/>
  <c r="BE4" i="1"/>
  <c r="BZ4" i="1"/>
  <c r="AE4" i="1"/>
  <c r="AO4" i="1"/>
  <c r="BG4" i="1"/>
  <c r="BU4" i="1"/>
  <c r="AU4" i="1"/>
  <c r="BW4" i="1"/>
  <c r="U29" i="21"/>
  <c r="BV4" i="1"/>
  <c r="BS4" i="1"/>
  <c r="AJ4" i="1"/>
  <c r="AD4" i="1"/>
  <c r="BL4" i="1"/>
  <c r="BX4" i="1"/>
  <c r="AX4" i="1"/>
  <c r="AH4" i="1"/>
  <c r="BD4" i="1"/>
  <c r="BY4" i="1"/>
  <c r="AV4" i="1"/>
  <c r="BI4" i="1"/>
  <c r="Z4" i="1"/>
  <c r="BT4" i="1"/>
  <c r="AS4" i="1"/>
  <c r="BQ4" i="1"/>
  <c r="AN4" i="1"/>
  <c r="BN4" i="1"/>
  <c r="AK4" i="1"/>
  <c r="BF4" i="1"/>
  <c r="AC4" i="1"/>
  <c r="I7" i="30"/>
  <c r="AG7" i="30" s="1"/>
  <c r="I12" i="30"/>
  <c r="AG12" i="30" s="1"/>
  <c r="BE12" i="30" s="1"/>
  <c r="I10" i="30"/>
  <c r="AG10" i="30" s="1"/>
  <c r="BE10" i="30" s="1"/>
  <c r="H9" i="30"/>
  <c r="AF9" i="30" s="1"/>
  <c r="I8" i="30"/>
  <c r="AG8" i="30" s="1"/>
  <c r="BE8" i="30" s="1"/>
  <c r="H11" i="30"/>
  <c r="AF11" i="30" s="1"/>
  <c r="H10" i="30"/>
  <c r="AF10" i="30" s="1"/>
  <c r="BD10" i="30" s="1"/>
  <c r="H7" i="30"/>
  <c r="AF7" i="30" s="1"/>
  <c r="I6" i="30"/>
  <c r="AG6" i="30" s="1"/>
  <c r="H8" i="30"/>
  <c r="AF8" i="30" s="1"/>
  <c r="BD8" i="30" s="1"/>
  <c r="H6" i="30"/>
  <c r="AF6" i="30" s="1"/>
  <c r="G9" i="30"/>
  <c r="AE9" i="30" s="1"/>
  <c r="G7" i="30"/>
  <c r="AE7" i="30" s="1"/>
  <c r="I9" i="30"/>
  <c r="AG9" i="30" s="1"/>
  <c r="F64" i="10"/>
  <c r="N45" i="19"/>
  <c r="AG465" i="19" s="1"/>
  <c r="Q85" i="19"/>
  <c r="U55" i="21"/>
  <c r="F63" i="10"/>
  <c r="J16" i="1" l="1"/>
  <c r="K4" i="1" s="1"/>
  <c r="K16" i="1" s="1"/>
  <c r="M4" i="1" s="1"/>
  <c r="O16" i="1" s="1"/>
  <c r="BO14" i="1"/>
  <c r="BO4" i="1" s="1"/>
  <c r="G4" i="1"/>
  <c r="J4" i="1" s="1"/>
  <c r="BB6" i="30"/>
  <c r="BC6" i="30" s="1"/>
  <c r="BB11" i="30"/>
  <c r="BC11" i="30" s="1"/>
  <c r="BB7" i="30"/>
  <c r="BF7" i="30" s="1"/>
  <c r="I56" i="41" s="1"/>
  <c r="BB10" i="30"/>
  <c r="BB12" i="30"/>
  <c r="D18" i="12"/>
  <c r="D18" i="6"/>
  <c r="D18" i="11"/>
  <c r="D18" i="2"/>
  <c r="BB9" i="30"/>
  <c r="BG9" i="30" s="1"/>
  <c r="J57" i="41" s="1"/>
  <c r="F55" i="41" l="1"/>
  <c r="M16" i="1"/>
  <c r="N4" i="1" s="1"/>
  <c r="N9" i="1" s="1"/>
  <c r="Q4" i="1"/>
  <c r="CB11" i="30"/>
  <c r="F58" i="41"/>
  <c r="V4" i="1"/>
  <c r="S4" i="1"/>
  <c r="W4" i="1"/>
  <c r="T4" i="1"/>
  <c r="CB6" i="30"/>
  <c r="BU11" i="30"/>
  <c r="CT11" i="30" s="1"/>
  <c r="BL6" i="30"/>
  <c r="BK6" i="30"/>
  <c r="BR6" i="30"/>
  <c r="BI6" i="30"/>
  <c r="BS6" i="30"/>
  <c r="BJ6" i="30"/>
  <c r="BN6" i="30"/>
  <c r="BO6" i="30"/>
  <c r="BU6" i="30"/>
  <c r="BV6" i="30"/>
  <c r="CU6" i="30" s="1"/>
  <c r="BM6" i="30"/>
  <c r="BQ6" i="30"/>
  <c r="BT7" i="30"/>
  <c r="BE6" i="30"/>
  <c r="BZ6" i="30" s="1"/>
  <c r="CA6" i="30" s="1"/>
  <c r="BT6" i="30"/>
  <c r="BD6" i="30"/>
  <c r="BL11" i="30"/>
  <c r="BX11" i="30"/>
  <c r="CW11" i="30" s="1"/>
  <c r="BX6" i="30"/>
  <c r="CW6" i="30" s="1"/>
  <c r="BH6" i="30"/>
  <c r="BI7" i="30"/>
  <c r="BO7" i="30"/>
  <c r="BP11" i="30"/>
  <c r="BH11" i="30"/>
  <c r="BQ11" i="30"/>
  <c r="BJ11" i="30"/>
  <c r="BV7" i="30"/>
  <c r="BL7" i="30"/>
  <c r="BD7" i="30"/>
  <c r="BR7" i="30"/>
  <c r="BJ7" i="30"/>
  <c r="BX7" i="30"/>
  <c r="CW7" i="30" s="1"/>
  <c r="BK7" i="30"/>
  <c r="BQ7" i="30"/>
  <c r="BF6" i="30"/>
  <c r="BY6" i="30"/>
  <c r="CX6" i="30" s="1"/>
  <c r="BG6" i="30"/>
  <c r="BE7" i="30"/>
  <c r="BU7" i="30"/>
  <c r="BM11" i="30"/>
  <c r="BN7" i="30"/>
  <c r="BF11" i="30"/>
  <c r="BY7" i="30"/>
  <c r="CX7" i="30" s="1"/>
  <c r="BS7" i="30"/>
  <c r="BH7" i="30"/>
  <c r="BE11" i="30"/>
  <c r="BZ11" i="30" s="1"/>
  <c r="BG7" i="30"/>
  <c r="BP7" i="30"/>
  <c r="BW7" i="30"/>
  <c r="CV7" i="30" s="1"/>
  <c r="BC7" i="30"/>
  <c r="BP6" i="30"/>
  <c r="BW6" i="30"/>
  <c r="CV6" i="30" s="1"/>
  <c r="BM7" i="30"/>
  <c r="BY11" i="30"/>
  <c r="CX11" i="30" s="1"/>
  <c r="BN11" i="30"/>
  <c r="BO11" i="30"/>
  <c r="BI11" i="30"/>
  <c r="BR11" i="30"/>
  <c r="BS11" i="30"/>
  <c r="BT11" i="30"/>
  <c r="BV11" i="30"/>
  <c r="CU11" i="30" s="1"/>
  <c r="BK11" i="30"/>
  <c r="BG11" i="30"/>
  <c r="BW11" i="30"/>
  <c r="CV11" i="30" s="1"/>
  <c r="BD11" i="30"/>
  <c r="BU9" i="30"/>
  <c r="BI9" i="30"/>
  <c r="BM9" i="30"/>
  <c r="BJ9" i="30"/>
  <c r="BX9" i="30"/>
  <c r="CW9" i="30" s="1"/>
  <c r="BD9" i="30"/>
  <c r="BR9" i="30"/>
  <c r="BC9" i="30"/>
  <c r="BK9" i="30"/>
  <c r="BH9" i="30"/>
  <c r="BN9" i="30"/>
  <c r="BO9" i="30"/>
  <c r="R57" i="41" s="1"/>
  <c r="BL9" i="30"/>
  <c r="BF9" i="30"/>
  <c r="BW9" i="30"/>
  <c r="BY9" i="30"/>
  <c r="BS9" i="30"/>
  <c r="BT9" i="30"/>
  <c r="BP9" i="30"/>
  <c r="BQ9" i="30"/>
  <c r="BV9" i="30"/>
  <c r="BE9" i="30"/>
  <c r="CF9" i="30"/>
  <c r="J61" i="41" s="1"/>
  <c r="CE7" i="30"/>
  <c r="I60" i="41" s="1"/>
  <c r="BZ7" i="30" l="1"/>
  <c r="BZ9" i="30"/>
  <c r="F62" i="41"/>
  <c r="F59" i="41"/>
  <c r="B2" i="41"/>
  <c r="B3" i="41" s="1"/>
  <c r="B4" i="41" s="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43" i="41" s="1"/>
  <c r="B44" i="41" s="1"/>
  <c r="B45" i="41" s="1"/>
  <c r="B46" i="41" s="1"/>
  <c r="B47" i="41" s="1"/>
  <c r="B48" i="41" s="1"/>
  <c r="B49" i="41" s="1"/>
  <c r="B50" i="41" s="1"/>
  <c r="B51" i="41" s="1"/>
  <c r="B2" i="10"/>
  <c r="B3" i="10" s="1"/>
  <c r="B4" i="10" s="1"/>
  <c r="B5" i="10" s="1"/>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P4" i="1"/>
  <c r="P9" i="1" s="1"/>
  <c r="CC11" i="30"/>
  <c r="G62" i="41" s="1"/>
  <c r="G58" i="41"/>
  <c r="H57" i="41"/>
  <c r="CQ9" i="30"/>
  <c r="U61" i="41" s="1"/>
  <c r="U57" i="41"/>
  <c r="CH11" i="30"/>
  <c r="L62" i="41" s="1"/>
  <c r="L58" i="41"/>
  <c r="CM7" i="30"/>
  <c r="Q60" i="41" s="1"/>
  <c r="Q56" i="41"/>
  <c r="CJ7" i="30"/>
  <c r="N60" i="41" s="1"/>
  <c r="N56" i="41"/>
  <c r="CP11" i="30"/>
  <c r="T62" i="41" s="1"/>
  <c r="T58" i="41"/>
  <c r="O58" i="41"/>
  <c r="CK6" i="30"/>
  <c r="O59" i="41" s="1"/>
  <c r="O55" i="41"/>
  <c r="CE11" i="30"/>
  <c r="I62" i="41" s="1"/>
  <c r="I58" i="41"/>
  <c r="CJ6" i="30"/>
  <c r="N59" i="41" s="1"/>
  <c r="N55" i="41"/>
  <c r="CE9" i="30"/>
  <c r="I61" i="41" s="1"/>
  <c r="I57" i="41"/>
  <c r="O57" i="41"/>
  <c r="CC9" i="30"/>
  <c r="G61" i="41" s="1"/>
  <c r="G57" i="41"/>
  <c r="CF11" i="30"/>
  <c r="J62" i="41" s="1"/>
  <c r="J58" i="41"/>
  <c r="CN11" i="30"/>
  <c r="R62" i="41" s="1"/>
  <c r="R58" i="41"/>
  <c r="CO7" i="30"/>
  <c r="S60" i="41" s="1"/>
  <c r="S56" i="41"/>
  <c r="CL11" i="30"/>
  <c r="P62" i="41" s="1"/>
  <c r="P58" i="41"/>
  <c r="K58" i="41"/>
  <c r="CC6" i="30"/>
  <c r="G59" i="41" s="1"/>
  <c r="G55" i="41"/>
  <c r="CN6" i="30"/>
  <c r="R59" i="41" s="1"/>
  <c r="R55" i="41"/>
  <c r="CB9" i="30"/>
  <c r="F57" i="41"/>
  <c r="CP9" i="30"/>
  <c r="T61" i="41" s="1"/>
  <c r="T57" i="41"/>
  <c r="CM11" i="30"/>
  <c r="Q62" i="41" s="1"/>
  <c r="Q58" i="41"/>
  <c r="J56" i="41"/>
  <c r="CI7" i="30"/>
  <c r="M60" i="41" s="1"/>
  <c r="M56" i="41"/>
  <c r="S58" i="41"/>
  <c r="CS6" i="30"/>
  <c r="W59" i="41" s="1"/>
  <c r="W55" i="41"/>
  <c r="CM6" i="30"/>
  <c r="Q59" i="41" s="1"/>
  <c r="Q55" i="41"/>
  <c r="CI11" i="30"/>
  <c r="M62" i="41" s="1"/>
  <c r="M58" i="41"/>
  <c r="CI9" i="30"/>
  <c r="M61" i="41" s="1"/>
  <c r="M57" i="41"/>
  <c r="CD11" i="30"/>
  <c r="H62" i="41" s="1"/>
  <c r="H58" i="41"/>
  <c r="CQ7" i="30"/>
  <c r="U60" i="41" s="1"/>
  <c r="U56" i="41"/>
  <c r="CN7" i="30"/>
  <c r="R60" i="41" s="1"/>
  <c r="R56" i="41"/>
  <c r="CD6" i="30"/>
  <c r="H59" i="41" s="1"/>
  <c r="H55" i="41"/>
  <c r="CI6" i="30"/>
  <c r="M59" i="41" s="1"/>
  <c r="M55" i="41"/>
  <c r="CP7" i="30"/>
  <c r="T60" i="41" s="1"/>
  <c r="T56" i="41"/>
  <c r="CM9" i="30"/>
  <c r="Q61" i="41" s="1"/>
  <c r="Q57" i="41"/>
  <c r="CJ11" i="30"/>
  <c r="N62" i="41" s="1"/>
  <c r="N58" i="41"/>
  <c r="W57" i="41"/>
  <c r="CG9" i="30"/>
  <c r="K61" i="41" s="1"/>
  <c r="K57" i="41"/>
  <c r="CL9" i="30"/>
  <c r="P61" i="41" s="1"/>
  <c r="P57" i="41"/>
  <c r="CL7" i="30"/>
  <c r="P60" i="41" s="1"/>
  <c r="P56" i="41"/>
  <c r="K56" i="41"/>
  <c r="CF6" i="30"/>
  <c r="J59" i="41" s="1"/>
  <c r="J55" i="41"/>
  <c r="CC7" i="30"/>
  <c r="G60" i="41" s="1"/>
  <c r="G56" i="41"/>
  <c r="CH7" i="30"/>
  <c r="L60" i="41" s="1"/>
  <c r="L56" i="41"/>
  <c r="CS7" i="30"/>
  <c r="W60" i="41" s="1"/>
  <c r="W56" i="41"/>
  <c r="CR6" i="30"/>
  <c r="V59" i="41" s="1"/>
  <c r="V55" i="41"/>
  <c r="F56" i="41"/>
  <c r="S57" i="41"/>
  <c r="CD7" i="30"/>
  <c r="H60" i="41" s="1"/>
  <c r="H56" i="41"/>
  <c r="V57" i="41"/>
  <c r="N57" i="41"/>
  <c r="CH9" i="30"/>
  <c r="L61" i="41" s="1"/>
  <c r="L57" i="41"/>
  <c r="CS11" i="30"/>
  <c r="W62" i="41" s="1"/>
  <c r="W58" i="41"/>
  <c r="CR7" i="30"/>
  <c r="V60" i="41" s="1"/>
  <c r="V56" i="41"/>
  <c r="O56" i="41"/>
  <c r="CG6" i="30"/>
  <c r="K59" i="41" s="1"/>
  <c r="K55" i="41"/>
  <c r="CP6" i="30"/>
  <c r="T59" i="41" s="1"/>
  <c r="T55" i="41"/>
  <c r="CH6" i="30"/>
  <c r="L59" i="41" s="1"/>
  <c r="L55" i="41"/>
  <c r="CQ11" i="30"/>
  <c r="U62" i="41" s="1"/>
  <c r="U58" i="41"/>
  <c r="CR11" i="30"/>
  <c r="V62" i="41" s="1"/>
  <c r="V58" i="41"/>
  <c r="CO6" i="30"/>
  <c r="S59" i="41" s="1"/>
  <c r="S55" i="41"/>
  <c r="CE6" i="30"/>
  <c r="I59" i="41" s="1"/>
  <c r="I55" i="41"/>
  <c r="CL6" i="30"/>
  <c r="P59" i="41" s="1"/>
  <c r="P55" i="41"/>
  <c r="CQ6" i="30"/>
  <c r="U59" i="41" s="1"/>
  <c r="U55" i="41"/>
  <c r="CT6" i="30"/>
  <c r="CG11" i="30"/>
  <c r="K62" i="41" s="1"/>
  <c r="CK11" i="30"/>
  <c r="O62" i="41" s="1"/>
  <c r="CB7" i="30"/>
  <c r="CT7" i="30"/>
  <c r="CK7" i="30"/>
  <c r="O60" i="41" s="1"/>
  <c r="CF7" i="30"/>
  <c r="J60" i="41" s="1"/>
  <c r="CO11" i="30"/>
  <c r="S62" i="41" s="1"/>
  <c r="CU7" i="30"/>
  <c r="CG7" i="30"/>
  <c r="K60" i="41" s="1"/>
  <c r="CT9" i="30"/>
  <c r="CK9" i="30"/>
  <c r="O61" i="41" s="1"/>
  <c r="CJ9" i="30"/>
  <c r="N61" i="41" s="1"/>
  <c r="T9" i="1"/>
  <c r="W9" i="1"/>
  <c r="W18" i="1" s="1"/>
  <c r="B41" i="2"/>
  <c r="C9" i="1"/>
  <c r="S9" i="1"/>
  <c r="CD9" i="30"/>
  <c r="H61" i="41" s="1"/>
  <c r="CV9" i="30"/>
  <c r="CU9" i="30"/>
  <c r="CS9" i="30"/>
  <c r="W61" i="41" s="1"/>
  <c r="CO9" i="30"/>
  <c r="S61" i="41" s="1"/>
  <c r="CN9" i="30"/>
  <c r="R61" i="41" s="1"/>
  <c r="CR9" i="30"/>
  <c r="V61" i="41" s="1"/>
  <c r="CX9" i="30"/>
  <c r="F61" i="41" l="1"/>
  <c r="CY9" i="30"/>
  <c r="F60" i="41"/>
  <c r="CY7" i="30"/>
  <c r="CY6" i="30"/>
  <c r="CY11" i="30"/>
  <c r="L4" i="1"/>
  <c r="R4" i="1"/>
  <c r="R9" i="1" s="1"/>
  <c r="CA7" i="30"/>
  <c r="Y56" i="41" s="1"/>
  <c r="X56" i="41"/>
  <c r="Y55" i="41"/>
  <c r="X55" i="41"/>
  <c r="CA11" i="30"/>
  <c r="Y58" i="41" s="1"/>
  <c r="X58" i="41"/>
  <c r="CA9" i="30"/>
  <c r="Y57" i="41" s="1"/>
  <c r="X57" i="41"/>
  <c r="C19" i="2"/>
  <c r="C19" i="12"/>
  <c r="S18" i="1"/>
  <c r="C19" i="11"/>
  <c r="T18" i="1"/>
  <c r="C19" i="6"/>
  <c r="CZ6" i="30" l="1"/>
  <c r="X59" i="41"/>
  <c r="CZ9" i="30"/>
  <c r="X61" i="41"/>
  <c r="CZ7" i="30"/>
  <c r="X60" i="41"/>
  <c r="CZ11" i="30"/>
  <c r="X62" i="41"/>
  <c r="B46" i="11"/>
  <c r="E18" i="11"/>
  <c r="F18" i="11" s="1"/>
  <c r="E18" i="6"/>
  <c r="F18" i="6" s="1"/>
  <c r="B46" i="6"/>
  <c r="B46" i="12"/>
  <c r="E18" i="12"/>
  <c r="F18" i="12" s="1"/>
  <c r="E18" i="2"/>
  <c r="F18" i="2" s="1"/>
  <c r="BF46" i="11" l="1"/>
  <c r="BD46" i="11"/>
  <c r="BE46" i="11"/>
  <c r="BG46" i="11"/>
  <c r="BD46" i="12"/>
  <c r="BF46" i="12"/>
  <c r="BE46" i="12"/>
  <c r="BG46" i="12"/>
  <c r="U41" i="2"/>
  <c r="D41" i="2"/>
  <c r="O41" i="2"/>
  <c r="AM41" i="2"/>
  <c r="Z41" i="2"/>
  <c r="AN41" i="2"/>
  <c r="M41" i="2"/>
  <c r="AQ41" i="2"/>
  <c r="AD41" i="2"/>
  <c r="Q41" i="2"/>
  <c r="W41" i="2"/>
  <c r="AF41" i="2"/>
  <c r="E41" i="2"/>
  <c r="AI41" i="2"/>
  <c r="N41" i="2"/>
  <c r="AL41" i="2"/>
  <c r="V41" i="2"/>
  <c r="X41" i="2"/>
  <c r="AR41" i="2"/>
  <c r="AA41" i="2"/>
  <c r="AO41" i="2"/>
  <c r="J41" i="2"/>
  <c r="P41" i="2"/>
  <c r="AJ41" i="2"/>
  <c r="S41" i="2"/>
  <c r="Y41" i="2"/>
  <c r="AH41" i="2"/>
  <c r="H41" i="2"/>
  <c r="AB41" i="2"/>
  <c r="K41" i="2"/>
  <c r="I41" i="2"/>
  <c r="G41" i="2"/>
  <c r="AK41" i="2"/>
  <c r="T41" i="2"/>
  <c r="C41" i="2"/>
  <c r="AP41" i="2"/>
  <c r="F41" i="2"/>
  <c r="AC41" i="2"/>
  <c r="L41" i="2"/>
  <c r="AE41" i="2"/>
  <c r="R41" i="2"/>
  <c r="AG41" i="2"/>
  <c r="C20" i="12"/>
  <c r="G18" i="12"/>
  <c r="C20" i="2"/>
  <c r="G18" i="2"/>
  <c r="AE46" i="12"/>
  <c r="U46" i="11"/>
  <c r="Q46" i="6"/>
  <c r="F46" i="12"/>
  <c r="AZ46" i="12"/>
  <c r="AX46" i="11"/>
  <c r="AL46" i="6"/>
  <c r="AI46" i="12"/>
  <c r="AG46" i="11"/>
  <c r="U46" i="6"/>
  <c r="R46" i="12"/>
  <c r="H46" i="11"/>
  <c r="AU46" i="11"/>
  <c r="AQ46" i="6"/>
  <c r="AF46" i="6"/>
  <c r="G46" i="6"/>
  <c r="AT46" i="11"/>
  <c r="D46" i="11"/>
  <c r="C46" i="11"/>
  <c r="AH46" i="6"/>
  <c r="L46" i="11"/>
  <c r="W46" i="6"/>
  <c r="P46" i="6"/>
  <c r="AO46" i="6"/>
  <c r="AF46" i="11"/>
  <c r="K46" i="11"/>
  <c r="AG46" i="6"/>
  <c r="X46" i="11"/>
  <c r="AM46" i="6"/>
  <c r="W46" i="12"/>
  <c r="M46" i="11"/>
  <c r="I46" i="6"/>
  <c r="BA46" i="12"/>
  <c r="AR46" i="12"/>
  <c r="AP46" i="11"/>
  <c r="AD46" i="6"/>
  <c r="AA46" i="12"/>
  <c r="Y46" i="11"/>
  <c r="M46" i="6"/>
  <c r="J46" i="12"/>
  <c r="AZ46" i="6"/>
  <c r="AW46" i="12"/>
  <c r="AM46" i="11"/>
  <c r="AI46" i="6"/>
  <c r="J46" i="6"/>
  <c r="AB46" i="11"/>
  <c r="AE46" i="6"/>
  <c r="AD46" i="12"/>
  <c r="C46" i="6"/>
  <c r="AF46" i="12"/>
  <c r="D46" i="12"/>
  <c r="O46" i="12"/>
  <c r="E46" i="11"/>
  <c r="BB46" i="12"/>
  <c r="AS46" i="12"/>
  <c r="AJ46" i="12"/>
  <c r="AH46" i="11"/>
  <c r="V46" i="6"/>
  <c r="S46" i="12"/>
  <c r="Q46" i="11"/>
  <c r="E46" i="6"/>
  <c r="AR46" i="6"/>
  <c r="AO46" i="12"/>
  <c r="AE46" i="11"/>
  <c r="AA46" i="6"/>
  <c r="O46" i="6"/>
  <c r="AN46" i="12"/>
  <c r="X46" i="12"/>
  <c r="AN46" i="6"/>
  <c r="AI46" i="11"/>
  <c r="R46" i="6"/>
  <c r="H46" i="12"/>
  <c r="AV46" i="12"/>
  <c r="AA46" i="11"/>
  <c r="L46" i="12"/>
  <c r="Q46" i="12"/>
  <c r="AP46" i="6"/>
  <c r="M46" i="12"/>
  <c r="AH46" i="12"/>
  <c r="H46" i="6"/>
  <c r="G46" i="12"/>
  <c r="AT46" i="12"/>
  <c r="AK46" i="12"/>
  <c r="AB46" i="12"/>
  <c r="Z46" i="11"/>
  <c r="N46" i="6"/>
  <c r="K46" i="12"/>
  <c r="I46" i="11"/>
  <c r="AV46" i="11"/>
  <c r="AJ46" i="6"/>
  <c r="AG46" i="12"/>
  <c r="W46" i="11"/>
  <c r="S46" i="6"/>
  <c r="AZ46" i="11"/>
  <c r="AY46" i="11"/>
  <c r="AX46" i="6"/>
  <c r="BC46" i="12"/>
  <c r="T46" i="6"/>
  <c r="F46" i="11"/>
  <c r="BB46" i="6"/>
  <c r="L46" i="6"/>
  <c r="V46" i="11"/>
  <c r="BA46" i="11"/>
  <c r="AW46" i="6"/>
  <c r="AL46" i="12"/>
  <c r="AC46" i="12"/>
  <c r="T46" i="12"/>
  <c r="R46" i="11"/>
  <c r="F46" i="6"/>
  <c r="C46" i="12"/>
  <c r="BA46" i="6"/>
  <c r="AX46" i="12"/>
  <c r="AN46" i="11"/>
  <c r="AB46" i="6"/>
  <c r="Y46" i="12"/>
  <c r="O46" i="11"/>
  <c r="K46" i="6"/>
  <c r="AD46" i="11"/>
  <c r="T46" i="11"/>
  <c r="AR46" i="11"/>
  <c r="U46" i="12"/>
  <c r="AP46" i="12"/>
  <c r="AJ46" i="11"/>
  <c r="V46" i="12"/>
  <c r="N46" i="11"/>
  <c r="AS46" i="11"/>
  <c r="J46" i="11"/>
  <c r="AS46" i="6"/>
  <c r="G46" i="11"/>
  <c r="AU46" i="6"/>
  <c r="AW46" i="11"/>
  <c r="AV46" i="6"/>
  <c r="AU46" i="12"/>
  <c r="AK46" i="11"/>
  <c r="AY46" i="12"/>
  <c r="AK46" i="6"/>
  <c r="AL46" i="11"/>
  <c r="BB46" i="11"/>
  <c r="AM46" i="12"/>
  <c r="AC46" i="11"/>
  <c r="Y46" i="6"/>
  <c r="N46" i="12"/>
  <c r="E46" i="12"/>
  <c r="AT46" i="6"/>
  <c r="AQ46" i="12"/>
  <c r="AO46" i="11"/>
  <c r="AC46" i="6"/>
  <c r="Z46" i="12"/>
  <c r="P46" i="11"/>
  <c r="D46" i="6"/>
  <c r="BC46" i="11"/>
  <c r="AY46" i="6"/>
  <c r="S46" i="11"/>
  <c r="BC46" i="6"/>
  <c r="Z46" i="6"/>
  <c r="P46" i="12"/>
  <c r="AQ46" i="11"/>
  <c r="X46" i="6"/>
  <c r="I46" i="12"/>
  <c r="G18" i="6"/>
  <c r="C20" i="6"/>
  <c r="C20" i="11"/>
  <c r="G18" i="11"/>
  <c r="H18" i="2" l="1"/>
  <c r="C21" i="2"/>
  <c r="F3" i="10" s="1"/>
  <c r="F3" i="41" s="1"/>
  <c r="H18" i="11"/>
  <c r="C21" i="11"/>
  <c r="F25" i="10" s="1"/>
  <c r="F25" i="41" s="1"/>
  <c r="C3" i="7"/>
  <c r="F2" i="10"/>
  <c r="C3" i="14"/>
  <c r="F24" i="10"/>
  <c r="F24" i="41" s="1"/>
  <c r="C21" i="12"/>
  <c r="F39" i="10" s="1"/>
  <c r="F39" i="41" s="1"/>
  <c r="H18" i="12"/>
  <c r="C3" i="8"/>
  <c r="F10" i="10"/>
  <c r="F10" i="41" s="1"/>
  <c r="C3" i="15"/>
  <c r="F38" i="10"/>
  <c r="F38" i="41" s="1"/>
  <c r="C21" i="6"/>
  <c r="F11" i="10" s="1"/>
  <c r="F11" i="41" s="1"/>
  <c r="H18" i="6"/>
  <c r="F2" i="41" l="1"/>
  <c r="F54" i="41" s="1"/>
  <c r="H81" i="21"/>
  <c r="C77" i="37" s="1"/>
  <c r="H29" i="21"/>
  <c r="C25" i="37" s="1"/>
  <c r="I55" i="21"/>
  <c r="G55" i="21" s="1"/>
  <c r="BD55" i="21" s="1"/>
  <c r="I6" i="21"/>
  <c r="G6" i="21" s="1"/>
  <c r="BD6" i="21" s="1"/>
  <c r="I81" i="21"/>
  <c r="G81" i="21" s="1"/>
  <c r="B77" i="37" s="1"/>
  <c r="H55" i="21"/>
  <c r="C51" i="37" s="1"/>
  <c r="I29" i="21"/>
  <c r="G29" i="21" s="1"/>
  <c r="B25" i="37" s="1"/>
  <c r="C22" i="6"/>
  <c r="I18" i="6"/>
  <c r="F54" i="10"/>
  <c r="H6" i="21"/>
  <c r="C2" i="37" s="1"/>
  <c r="C22" i="11"/>
  <c r="I18" i="11"/>
  <c r="I18" i="12"/>
  <c r="C22" i="12"/>
  <c r="C22" i="2"/>
  <c r="I18" i="2"/>
  <c r="BD81" i="21" l="1"/>
  <c r="B2" i="37"/>
  <c r="BD29" i="21"/>
  <c r="B51" i="37"/>
  <c r="C11" i="12"/>
  <c r="C42" i="12"/>
  <c r="C8" i="12" s="1"/>
  <c r="C4" i="15"/>
  <c r="F40" i="10"/>
  <c r="F40" i="41" s="1"/>
  <c r="C23" i="12"/>
  <c r="J18" i="12"/>
  <c r="J18" i="2"/>
  <c r="C23" i="2"/>
  <c r="J18" i="6"/>
  <c r="C23" i="6"/>
  <c r="J18" i="11"/>
  <c r="C23" i="11"/>
  <c r="C4" i="7"/>
  <c r="C11" i="2"/>
  <c r="F4" i="10"/>
  <c r="F4" i="41" s="1"/>
  <c r="C36" i="2"/>
  <c r="C37" i="2"/>
  <c r="C8" i="2" s="1"/>
  <c r="C38" i="2" s="1"/>
  <c r="F26" i="10"/>
  <c r="F26" i="41" s="1"/>
  <c r="C11" i="11"/>
  <c r="C4" i="14"/>
  <c r="C42" i="11"/>
  <c r="C8" i="11" s="1"/>
  <c r="C42" i="6"/>
  <c r="C8" i="6" s="1"/>
  <c r="F12" i="10"/>
  <c r="F12" i="41" s="1"/>
  <c r="C4" i="8"/>
  <c r="C11" i="6"/>
  <c r="J55" i="21" l="1"/>
  <c r="J29" i="21"/>
  <c r="J6" i="21"/>
  <c r="C3" i="19" s="1"/>
  <c r="D9" i="22" s="1"/>
  <c r="J81" i="21"/>
  <c r="C5" i="7"/>
  <c r="F5" i="10"/>
  <c r="F5" i="41" s="1"/>
  <c r="C24" i="2"/>
  <c r="K18" i="2"/>
  <c r="K18" i="12"/>
  <c r="C24" i="12"/>
  <c r="C43" i="12"/>
  <c r="C5" i="15"/>
  <c r="F41" i="10"/>
  <c r="F41" i="41" s="1"/>
  <c r="F27" i="10"/>
  <c r="F27" i="41" s="1"/>
  <c r="C5" i="14"/>
  <c r="C43" i="11"/>
  <c r="C24" i="11"/>
  <c r="K18" i="11"/>
  <c r="C5" i="8"/>
  <c r="F13" i="10"/>
  <c r="F13" i="41" s="1"/>
  <c r="C43" i="6"/>
  <c r="C24" i="6"/>
  <c r="K18" i="6"/>
  <c r="D4" i="19" l="1"/>
  <c r="K55" i="21"/>
  <c r="K81" i="21"/>
  <c r="K29" i="21"/>
  <c r="K6" i="21"/>
  <c r="L18" i="11"/>
  <c r="M18" i="11" s="1"/>
  <c r="C25" i="11"/>
  <c r="F42" i="10"/>
  <c r="F42" i="41" s="1"/>
  <c r="C40" i="12"/>
  <c r="C6" i="12" s="1"/>
  <c r="C41" i="12"/>
  <c r="C7" i="12" s="1"/>
  <c r="C6" i="15"/>
  <c r="C25" i="12"/>
  <c r="L18" i="12"/>
  <c r="L18" i="2"/>
  <c r="C25" i="2"/>
  <c r="L18" i="6"/>
  <c r="C25" i="6"/>
  <c r="C6" i="7"/>
  <c r="C12" i="2"/>
  <c r="F6" i="10"/>
  <c r="F6" i="41" s="1"/>
  <c r="C35" i="2"/>
  <c r="C7" i="2" s="1"/>
  <c r="C34" i="2"/>
  <c r="C6" i="2" s="1"/>
  <c r="C41" i="11"/>
  <c r="C7" i="11" s="1"/>
  <c r="C40" i="11"/>
  <c r="C6" i="11" s="1"/>
  <c r="C6" i="14"/>
  <c r="F28" i="10"/>
  <c r="F28" i="41" s="1"/>
  <c r="C6" i="8"/>
  <c r="F14" i="10"/>
  <c r="F14" i="41" s="1"/>
  <c r="C40" i="6"/>
  <c r="C6" i="6" s="1"/>
  <c r="C41" i="6"/>
  <c r="C7" i="6" s="1"/>
  <c r="L6" i="21" l="1"/>
  <c r="B3" i="19" s="1"/>
  <c r="D8" i="22" s="1"/>
  <c r="L29" i="21"/>
  <c r="L55" i="21"/>
  <c r="L81" i="21"/>
  <c r="C26" i="12"/>
  <c r="M18" i="12"/>
  <c r="C7" i="15"/>
  <c r="C3" i="12"/>
  <c r="F43" i="10"/>
  <c r="F43" i="41" s="1"/>
  <c r="F15" i="10"/>
  <c r="F15" i="41" s="1"/>
  <c r="C3" i="6"/>
  <c r="C7" i="8"/>
  <c r="M18" i="6"/>
  <c r="C26" i="6"/>
  <c r="C3" i="2"/>
  <c r="C9" i="2" s="1"/>
  <c r="F7" i="10"/>
  <c r="F7" i="41" s="1"/>
  <c r="C7" i="7"/>
  <c r="C7" i="14"/>
  <c r="C3" i="11"/>
  <c r="F29" i="10"/>
  <c r="F29" i="41" s="1"/>
  <c r="C26" i="2"/>
  <c r="M18" i="2"/>
  <c r="C26" i="11"/>
  <c r="M81" i="21" l="1"/>
  <c r="M6" i="21"/>
  <c r="D3" i="19" s="1"/>
  <c r="D10" i="22" s="1"/>
  <c r="D11" i="22" s="1"/>
  <c r="D13" i="22" s="1"/>
  <c r="X2" i="22" s="1"/>
  <c r="E4" i="22" s="1"/>
  <c r="A50" i="19"/>
  <c r="A77" i="19" s="1"/>
  <c r="M29" i="21"/>
  <c r="M55" i="21"/>
  <c r="C12" i="12"/>
  <c r="C9" i="12"/>
  <c r="C4" i="11"/>
  <c r="C10" i="11" s="1"/>
  <c r="C15" i="11" s="1"/>
  <c r="F30" i="10"/>
  <c r="F30" i="41" s="1"/>
  <c r="C9" i="14"/>
  <c r="D28" i="11"/>
  <c r="C27" i="2"/>
  <c r="N18" i="2"/>
  <c r="O18" i="2" s="1"/>
  <c r="P18" i="2" s="1"/>
  <c r="Q18" i="2" s="1"/>
  <c r="R18" i="2" s="1"/>
  <c r="F16" i="10"/>
  <c r="F16" i="41" s="1"/>
  <c r="C9" i="8"/>
  <c r="C4" i="6"/>
  <c r="C10" i="6" s="1"/>
  <c r="C15" i="6" s="1"/>
  <c r="D28" i="6"/>
  <c r="N18" i="6"/>
  <c r="O18" i="6" s="1"/>
  <c r="P18" i="6" s="1"/>
  <c r="Q18" i="6" s="1"/>
  <c r="R18" i="6" s="1"/>
  <c r="C27" i="6"/>
  <c r="N18" i="11"/>
  <c r="O18" i="11" s="1"/>
  <c r="P18" i="11" s="1"/>
  <c r="Q18" i="11" s="1"/>
  <c r="R18" i="11" s="1"/>
  <c r="C27" i="11"/>
  <c r="N18" i="12"/>
  <c r="O18" i="12" s="1"/>
  <c r="P18" i="12" s="1"/>
  <c r="Q18" i="12" s="1"/>
  <c r="R18" i="12" s="1"/>
  <c r="C27" i="12"/>
  <c r="C9" i="7"/>
  <c r="D28" i="2"/>
  <c r="C4" i="2"/>
  <c r="C10" i="2" s="1"/>
  <c r="F8" i="10"/>
  <c r="F8" i="41" s="1"/>
  <c r="C9" i="11"/>
  <c r="C12" i="11"/>
  <c r="C12" i="6"/>
  <c r="C9" i="6"/>
  <c r="D28" i="12"/>
  <c r="C9" i="15"/>
  <c r="C4" i="12"/>
  <c r="C10" i="12" s="1"/>
  <c r="C15" i="12" s="1"/>
  <c r="F44" i="10"/>
  <c r="F44" i="41" s="1"/>
  <c r="L86" i="19" l="1"/>
  <c r="A51" i="19"/>
  <c r="A52" i="19" s="1"/>
  <c r="N29" i="21"/>
  <c r="A488" i="19"/>
  <c r="K22" i="19"/>
  <c r="V5" i="19" s="1"/>
  <c r="V460" i="19" s="1"/>
  <c r="N55" i="21"/>
  <c r="N81" i="21"/>
  <c r="N6" i="21"/>
  <c r="V2" i="22"/>
  <c r="E2" i="22" s="1"/>
  <c r="W2" i="22"/>
  <c r="E3" i="22" s="1"/>
  <c r="D37" i="11"/>
  <c r="D39" i="11" s="1"/>
  <c r="D36" i="11"/>
  <c r="D35" i="11" s="1"/>
  <c r="D38" i="11" s="1"/>
  <c r="D21" i="11"/>
  <c r="G25" i="10" s="1"/>
  <c r="G25" i="41" s="1"/>
  <c r="D20" i="11"/>
  <c r="C8" i="14"/>
  <c r="F31" i="10"/>
  <c r="C5" i="11"/>
  <c r="C17" i="22"/>
  <c r="B77" i="19"/>
  <c r="L22" i="19" s="1"/>
  <c r="Y5" i="19" s="1"/>
  <c r="D36" i="6"/>
  <c r="D35" i="6" s="1"/>
  <c r="D38" i="6" s="1"/>
  <c r="D20" i="6"/>
  <c r="D21" i="6"/>
  <c r="G11" i="10" s="1"/>
  <c r="G11" i="41" s="1"/>
  <c r="D37" i="6"/>
  <c r="D39" i="6" s="1"/>
  <c r="C5" i="6"/>
  <c r="F17" i="10"/>
  <c r="C8" i="8"/>
  <c r="D21" i="2"/>
  <c r="G3" i="10" s="1"/>
  <c r="G3" i="41" s="1"/>
  <c r="D30" i="2"/>
  <c r="D29" i="2" s="1"/>
  <c r="D32" i="2" s="1"/>
  <c r="D31" i="2"/>
  <c r="D33" i="2" s="1"/>
  <c r="D20" i="2"/>
  <c r="D37" i="12"/>
  <c r="D39" i="12" s="1"/>
  <c r="D36" i="12"/>
  <c r="D35" i="12" s="1"/>
  <c r="D38" i="12" s="1"/>
  <c r="D21" i="12"/>
  <c r="G39" i="10" s="1"/>
  <c r="G39" i="41" s="1"/>
  <c r="D20" i="12"/>
  <c r="C5" i="12"/>
  <c r="C8" i="15"/>
  <c r="F45" i="10"/>
  <c r="C8" i="7"/>
  <c r="C5" i="2"/>
  <c r="F9" i="10"/>
  <c r="E17" i="22" l="1"/>
  <c r="D77" i="19" s="1"/>
  <c r="A78" i="19"/>
  <c r="B78" i="19" s="1"/>
  <c r="L23" i="19" s="1"/>
  <c r="AI5" i="19" s="1"/>
  <c r="F9" i="41"/>
  <c r="F17" i="41"/>
  <c r="F45" i="41"/>
  <c r="F31" i="41"/>
  <c r="L50" i="19"/>
  <c r="L87" i="19"/>
  <c r="K23" i="19"/>
  <c r="L51" i="19" s="1"/>
  <c r="A489" i="19"/>
  <c r="I7" i="21"/>
  <c r="G7" i="21" s="1"/>
  <c r="BD7" i="21" s="1"/>
  <c r="I82" i="21"/>
  <c r="G82" i="21" s="1"/>
  <c r="BD82" i="21" s="1"/>
  <c r="I30" i="21"/>
  <c r="G30" i="21" s="1"/>
  <c r="B26" i="37" s="1"/>
  <c r="I56" i="21"/>
  <c r="G56" i="21" s="1"/>
  <c r="B52" i="37" s="1"/>
  <c r="D17" i="22"/>
  <c r="D36" i="2"/>
  <c r="D37" i="2" s="1"/>
  <c r="D8" i="2" s="1"/>
  <c r="D38" i="2" s="1"/>
  <c r="O6" i="21"/>
  <c r="F55" i="10"/>
  <c r="D3" i="15"/>
  <c r="G38" i="10"/>
  <c r="G38" i="41" s="1"/>
  <c r="K24" i="19"/>
  <c r="L88" i="19"/>
  <c r="A79" i="19"/>
  <c r="A53" i="19"/>
  <c r="A490" i="19"/>
  <c r="O29" i="21"/>
  <c r="F56" i="10"/>
  <c r="F59" i="10" s="1"/>
  <c r="O55" i="21"/>
  <c r="F57" i="10"/>
  <c r="F60" i="10" s="1"/>
  <c r="D3" i="7"/>
  <c r="G2" i="10"/>
  <c r="G24" i="10"/>
  <c r="G24" i="41" s="1"/>
  <c r="D3" i="14"/>
  <c r="O81" i="21"/>
  <c r="F58" i="10"/>
  <c r="F61" i="10" s="1"/>
  <c r="G10" i="10"/>
  <c r="G10" i="41" s="1"/>
  <c r="D3" i="8"/>
  <c r="U911" i="19"/>
  <c r="U861" i="19"/>
  <c r="U804" i="19"/>
  <c r="U710" i="19"/>
  <c r="U612" i="19"/>
  <c r="U558" i="19"/>
  <c r="U569" i="19"/>
  <c r="U418" i="19"/>
  <c r="U251" i="19"/>
  <c r="U189" i="19"/>
  <c r="U255" i="19"/>
  <c r="U878" i="19"/>
  <c r="U815" i="19"/>
  <c r="U761" i="19"/>
  <c r="U687" i="19"/>
  <c r="U646" i="19"/>
  <c r="U564" i="19"/>
  <c r="U447" i="19"/>
  <c r="U330" i="19"/>
  <c r="U276" i="19"/>
  <c r="U214" i="19"/>
  <c r="U913" i="19"/>
  <c r="U851" i="19"/>
  <c r="U775" i="19"/>
  <c r="U734" i="19"/>
  <c r="U636" i="19"/>
  <c r="U582" i="19"/>
  <c r="U525" i="19"/>
  <c r="U511" i="19"/>
  <c r="U299" i="19"/>
  <c r="U237" i="19"/>
  <c r="U549" i="19"/>
  <c r="U870" i="19"/>
  <c r="U849" i="19"/>
  <c r="U752" i="19"/>
  <c r="U679" i="19"/>
  <c r="U638" i="19"/>
  <c r="U556" i="19"/>
  <c r="U431" i="19"/>
  <c r="U314" i="19"/>
  <c r="U260" i="19"/>
  <c r="U198" i="19"/>
  <c r="U917" i="19"/>
  <c r="U843" i="19"/>
  <c r="U767" i="19"/>
  <c r="U726" i="19"/>
  <c r="U628" i="19"/>
  <c r="U574" i="19"/>
  <c r="U517" i="19"/>
  <c r="U450" i="19"/>
  <c r="U283" i="19"/>
  <c r="U221" i="19"/>
  <c r="U383" i="19"/>
  <c r="U858" i="19"/>
  <c r="U828" i="19"/>
  <c r="U740" i="19"/>
  <c r="U667" i="19"/>
  <c r="U626" i="19"/>
  <c r="U585" i="19"/>
  <c r="U407" i="19"/>
  <c r="U290" i="19"/>
  <c r="U236" i="19"/>
  <c r="U453" i="19"/>
  <c r="U910" i="19"/>
  <c r="U877" i="19"/>
  <c r="U818" i="19"/>
  <c r="U714" i="19"/>
  <c r="U616" i="19"/>
  <c r="U562" i="19"/>
  <c r="U498" i="19"/>
  <c r="U426" i="19"/>
  <c r="U259" i="19"/>
  <c r="U197" i="19"/>
  <c r="U287" i="19"/>
  <c r="U631" i="19"/>
  <c r="U327" i="19"/>
  <c r="U166" i="19"/>
  <c r="U297" i="19"/>
  <c r="U530" i="19"/>
  <c r="U143" i="19"/>
  <c r="U754" i="19"/>
  <c r="U171" i="19"/>
  <c r="U62" i="19"/>
  <c r="U36" i="19"/>
  <c r="U905" i="19"/>
  <c r="U825" i="19"/>
  <c r="U772" i="19"/>
  <c r="U686" i="19"/>
  <c r="U649" i="19"/>
  <c r="U583" i="19"/>
  <c r="U510" i="19"/>
  <c r="U443" i="19"/>
  <c r="U187" i="19"/>
  <c r="U350" i="19"/>
  <c r="U138" i="19"/>
  <c r="U879" i="19"/>
  <c r="U816" i="19"/>
  <c r="U728" i="19"/>
  <c r="U655" i="19"/>
  <c r="U614" i="19"/>
  <c r="U501" i="19"/>
  <c r="U539" i="19"/>
  <c r="U266" i="19"/>
  <c r="U212" i="19"/>
  <c r="U376" i="19"/>
  <c r="U904" i="19"/>
  <c r="U852" i="19"/>
  <c r="U796" i="19"/>
  <c r="U731" i="19"/>
  <c r="U604" i="19"/>
  <c r="U550" i="19"/>
  <c r="U497" i="19"/>
  <c r="U402" i="19"/>
  <c r="U235" i="19"/>
  <c r="U445" i="19"/>
  <c r="U191" i="19"/>
  <c r="U871" i="19"/>
  <c r="U808" i="19"/>
  <c r="U720" i="19"/>
  <c r="U715" i="19"/>
  <c r="U606" i="19"/>
  <c r="U557" i="19"/>
  <c r="U502" i="19"/>
  <c r="U250" i="19"/>
  <c r="U196" i="19"/>
  <c r="U360" i="19"/>
  <c r="U896" i="19"/>
  <c r="U844" i="19"/>
  <c r="U788" i="19"/>
  <c r="U702" i="19"/>
  <c r="U697" i="19"/>
  <c r="U599" i="19"/>
  <c r="U503" i="19"/>
  <c r="U538" i="19"/>
  <c r="U219" i="19"/>
  <c r="U382" i="19"/>
  <c r="U170" i="19"/>
  <c r="U859" i="19"/>
  <c r="U802" i="19"/>
  <c r="U708" i="19"/>
  <c r="U700" i="19"/>
  <c r="U685" i="19"/>
  <c r="U536" i="19"/>
  <c r="U432" i="19"/>
  <c r="U226" i="19"/>
  <c r="U420" i="19"/>
  <c r="U336" i="19"/>
  <c r="U884" i="19"/>
  <c r="U829" i="19"/>
  <c r="U776" i="19"/>
  <c r="U690" i="19"/>
  <c r="U669" i="19"/>
  <c r="U587" i="19"/>
  <c r="U519" i="19"/>
  <c r="U451" i="19"/>
  <c r="U195" i="19"/>
  <c r="U358" i="19"/>
  <c r="U146" i="19"/>
  <c r="U508" i="19"/>
  <c r="U164" i="19"/>
  <c r="U99" i="19"/>
  <c r="U176" i="19"/>
  <c r="U308" i="19"/>
  <c r="U63" i="19"/>
  <c r="U693" i="19"/>
  <c r="U78" i="19"/>
  <c r="U335" i="19"/>
  <c r="U375" i="19"/>
  <c r="U906" i="19"/>
  <c r="U826" i="19"/>
  <c r="U797" i="19"/>
  <c r="U654" i="19"/>
  <c r="U617" i="19"/>
  <c r="U551" i="19"/>
  <c r="U414" i="19"/>
  <c r="U429" i="19"/>
  <c r="U348" i="19"/>
  <c r="U286" i="19"/>
  <c r="U90" i="19"/>
  <c r="U876" i="19"/>
  <c r="U790" i="19"/>
  <c r="U749" i="19"/>
  <c r="U688" i="19"/>
  <c r="U647" i="19"/>
  <c r="U524" i="19"/>
  <c r="U408" i="19"/>
  <c r="U202" i="19"/>
  <c r="U373" i="19"/>
  <c r="U312" i="19"/>
  <c r="U897" i="19"/>
  <c r="U817" i="19"/>
  <c r="U764" i="19"/>
  <c r="U678" i="19"/>
  <c r="U641" i="19"/>
  <c r="U575" i="19"/>
  <c r="Y460" i="19"/>
  <c r="U427" i="19"/>
  <c r="U405" i="19"/>
  <c r="U334" i="19"/>
  <c r="U122" i="19"/>
  <c r="U868" i="19"/>
  <c r="U782" i="19"/>
  <c r="U741" i="19"/>
  <c r="U680" i="19"/>
  <c r="U639" i="19"/>
  <c r="U516" i="19"/>
  <c r="U392" i="19"/>
  <c r="U186" i="19"/>
  <c r="U357" i="19"/>
  <c r="U296" i="19"/>
  <c r="U889" i="19"/>
  <c r="U809" i="19"/>
  <c r="U756" i="19"/>
  <c r="U670" i="19"/>
  <c r="U633" i="19"/>
  <c r="U567" i="19"/>
  <c r="U446" i="19"/>
  <c r="U411" i="19"/>
  <c r="U380" i="19"/>
  <c r="U318" i="19"/>
  <c r="U98" i="19"/>
  <c r="U856" i="19"/>
  <c r="U770" i="19"/>
  <c r="U729" i="19"/>
  <c r="U668" i="19"/>
  <c r="U627" i="19"/>
  <c r="U500" i="19"/>
  <c r="U518" i="19"/>
  <c r="U412" i="19"/>
  <c r="U333" i="19"/>
  <c r="U272" i="19"/>
  <c r="U912" i="19"/>
  <c r="U830" i="19"/>
  <c r="U801" i="19"/>
  <c r="U658" i="19"/>
  <c r="U621" i="19"/>
  <c r="U555" i="19"/>
  <c r="U422" i="19"/>
  <c r="U542" i="19"/>
  <c r="U356" i="19"/>
  <c r="U294" i="19"/>
  <c r="U92" i="19"/>
  <c r="U534" i="19"/>
  <c r="U107" i="19"/>
  <c r="U77" i="19"/>
  <c r="U201" i="19"/>
  <c r="U369" i="19"/>
  <c r="U48" i="19"/>
  <c r="U657" i="19"/>
  <c r="U295" i="19"/>
  <c r="U158" i="19"/>
  <c r="U161" i="19"/>
  <c r="U895" i="19"/>
  <c r="U819" i="19"/>
  <c r="U765" i="19"/>
  <c r="U691" i="19"/>
  <c r="U650" i="19"/>
  <c r="U568" i="19"/>
  <c r="U490" i="19"/>
  <c r="U338" i="19"/>
  <c r="U284" i="19"/>
  <c r="U222" i="19"/>
  <c r="U273" i="19"/>
  <c r="U854" i="19"/>
  <c r="U758" i="19"/>
  <c r="U717" i="19"/>
  <c r="U656" i="19"/>
  <c r="U615" i="19"/>
  <c r="U507" i="19"/>
  <c r="U441" i="19"/>
  <c r="U371" i="19"/>
  <c r="U309" i="19"/>
  <c r="U248" i="19"/>
  <c r="U898" i="19"/>
  <c r="U841" i="19"/>
  <c r="U789" i="19"/>
  <c r="U707" i="19"/>
  <c r="U609" i="19"/>
  <c r="U592" i="19"/>
  <c r="U398" i="19"/>
  <c r="U386" i="19"/>
  <c r="U332" i="19"/>
  <c r="U270" i="19"/>
  <c r="U86" i="19"/>
  <c r="U846" i="19"/>
  <c r="U803" i="19"/>
  <c r="U709" i="19"/>
  <c r="U755" i="19"/>
  <c r="U607" i="19"/>
  <c r="U597" i="19"/>
  <c r="U425" i="19"/>
  <c r="U355" i="19"/>
  <c r="U293" i="19"/>
  <c r="U232" i="19"/>
  <c r="U890" i="19"/>
  <c r="U845" i="19"/>
  <c r="U781" i="19"/>
  <c r="U711" i="19"/>
  <c r="U601" i="19"/>
  <c r="U584" i="19"/>
  <c r="U546" i="19"/>
  <c r="U370" i="19"/>
  <c r="U316" i="19"/>
  <c r="U254" i="19"/>
  <c r="U436" i="19"/>
  <c r="U834" i="19"/>
  <c r="U791" i="19"/>
  <c r="U750" i="19"/>
  <c r="U661" i="19"/>
  <c r="U598" i="19"/>
  <c r="U541" i="19"/>
  <c r="U401" i="19"/>
  <c r="U331" i="19"/>
  <c r="U269" i="19"/>
  <c r="U208" i="19"/>
  <c r="U891" i="19"/>
  <c r="U823" i="19"/>
  <c r="U769" i="19"/>
  <c r="U695" i="19"/>
  <c r="U677" i="19"/>
  <c r="U572" i="19"/>
  <c r="U504" i="19"/>
  <c r="U346" i="19"/>
  <c r="U292" i="19"/>
  <c r="U230" i="19"/>
  <c r="U305" i="19"/>
  <c r="U444" i="19"/>
  <c r="U83" i="19"/>
  <c r="U37" i="19"/>
  <c r="U152" i="19"/>
  <c r="U139" i="19"/>
  <c r="U80" i="19"/>
  <c r="U545" i="19"/>
  <c r="U156" i="19"/>
  <c r="U97" i="19"/>
  <c r="U144" i="19"/>
  <c r="U903" i="19"/>
  <c r="U820" i="19"/>
  <c r="U732" i="19"/>
  <c r="U659" i="19"/>
  <c r="U618" i="19"/>
  <c r="U509" i="19"/>
  <c r="U391" i="19"/>
  <c r="U274" i="19"/>
  <c r="U220" i="19"/>
  <c r="U384" i="19"/>
  <c r="U915" i="19"/>
  <c r="U857" i="19"/>
  <c r="U779" i="19"/>
  <c r="U738" i="19"/>
  <c r="U640" i="19"/>
  <c r="U586" i="19"/>
  <c r="U529" i="19"/>
  <c r="U527" i="19"/>
  <c r="U307" i="19"/>
  <c r="U245" i="19"/>
  <c r="U184" i="19"/>
  <c r="U874" i="19"/>
  <c r="U811" i="19"/>
  <c r="U757" i="19"/>
  <c r="U683" i="19"/>
  <c r="U642" i="19"/>
  <c r="U560" i="19"/>
  <c r="U439" i="19"/>
  <c r="U322" i="19"/>
  <c r="U268" i="19"/>
  <c r="U206" i="19"/>
  <c r="U909" i="19"/>
  <c r="U847" i="19"/>
  <c r="U771" i="19"/>
  <c r="U730" i="19"/>
  <c r="U632" i="19"/>
  <c r="U578" i="19"/>
  <c r="U521" i="19"/>
  <c r="U495" i="19"/>
  <c r="U291" i="19"/>
  <c r="U229" i="19"/>
  <c r="U493" i="19"/>
  <c r="U866" i="19"/>
  <c r="U853" i="19"/>
  <c r="U748" i="19"/>
  <c r="U675" i="19"/>
  <c r="U634" i="19"/>
  <c r="U552" i="19"/>
  <c r="U423" i="19"/>
  <c r="U306" i="19"/>
  <c r="U252" i="19"/>
  <c r="U190" i="19"/>
  <c r="U914" i="19"/>
  <c r="U835" i="19"/>
  <c r="U759" i="19"/>
  <c r="U718" i="19"/>
  <c r="U620" i="19"/>
  <c r="U566" i="19"/>
  <c r="U506" i="19"/>
  <c r="U434" i="19"/>
  <c r="U267" i="19"/>
  <c r="U205" i="19"/>
  <c r="U319" i="19"/>
  <c r="U899" i="19"/>
  <c r="U824" i="19"/>
  <c r="U736" i="19"/>
  <c r="U663" i="19"/>
  <c r="U622" i="19"/>
  <c r="U553" i="19"/>
  <c r="U399" i="19"/>
  <c r="U282" i="19"/>
  <c r="U228" i="19"/>
  <c r="U421" i="19"/>
  <c r="U860" i="19"/>
  <c r="U341" i="19"/>
  <c r="U313" i="19"/>
  <c r="U193" i="19"/>
  <c r="U113" i="19"/>
  <c r="U183" i="19"/>
  <c r="U71" i="19"/>
  <c r="U409" i="19"/>
  <c r="U106" i="19"/>
  <c r="U73" i="19"/>
  <c r="U169" i="19"/>
  <c r="U880" i="19"/>
  <c r="U794" i="19"/>
  <c r="U753" i="19"/>
  <c r="U692" i="19"/>
  <c r="U651" i="19"/>
  <c r="U528" i="19"/>
  <c r="U416" i="19"/>
  <c r="U210" i="19"/>
  <c r="U381" i="19"/>
  <c r="U320" i="19"/>
  <c r="U908" i="19"/>
  <c r="U907" i="19"/>
  <c r="U800" i="19"/>
  <c r="U706" i="19"/>
  <c r="U608" i="19"/>
  <c r="U554" i="19"/>
  <c r="U505" i="19"/>
  <c r="U410" i="19"/>
  <c r="U243" i="19"/>
  <c r="U492" i="19"/>
  <c r="U223" i="19"/>
  <c r="U875" i="19"/>
  <c r="U812" i="19"/>
  <c r="U724" i="19"/>
  <c r="U747" i="19"/>
  <c r="U610" i="19"/>
  <c r="U589" i="19"/>
  <c r="U523" i="19"/>
  <c r="U258" i="19"/>
  <c r="U204" i="19"/>
  <c r="U368" i="19"/>
  <c r="U900" i="19"/>
  <c r="U848" i="19"/>
  <c r="U792" i="19"/>
  <c r="U735" i="19"/>
  <c r="U600" i="19"/>
  <c r="U689" i="19"/>
  <c r="U577" i="19"/>
  <c r="U394" i="19"/>
  <c r="U227" i="19"/>
  <c r="U413" i="19"/>
  <c r="U178" i="19"/>
  <c r="U867" i="19"/>
  <c r="U814" i="19"/>
  <c r="U716" i="19"/>
  <c r="U751" i="19"/>
  <c r="U602" i="19"/>
  <c r="U544" i="19"/>
  <c r="U448" i="19"/>
  <c r="U242" i="19"/>
  <c r="U188" i="19"/>
  <c r="U352" i="19"/>
  <c r="U888" i="19"/>
  <c r="U865" i="19"/>
  <c r="U780" i="19"/>
  <c r="U694" i="19"/>
  <c r="U701" i="19"/>
  <c r="U591" i="19"/>
  <c r="U535" i="19"/>
  <c r="U494" i="19"/>
  <c r="U203" i="19"/>
  <c r="U366" i="19"/>
  <c r="U154" i="19"/>
  <c r="U855" i="19"/>
  <c r="U798" i="19"/>
  <c r="U704" i="19"/>
  <c r="U696" i="19"/>
  <c r="U653" i="19"/>
  <c r="U532" i="19"/>
  <c r="U424" i="19"/>
  <c r="U218" i="19"/>
  <c r="U389" i="19"/>
  <c r="U328" i="19"/>
  <c r="U774" i="19"/>
  <c r="U280" i="19"/>
  <c r="U157" i="19"/>
  <c r="U119" i="19"/>
  <c r="U777" i="19"/>
  <c r="AA5" i="19"/>
  <c r="V6" i="19" s="1"/>
  <c r="U311" i="19"/>
  <c r="U339" i="19"/>
  <c r="U65" i="19"/>
  <c r="U31" i="19"/>
  <c r="U120" i="19"/>
  <c r="U869" i="19"/>
  <c r="U762" i="19"/>
  <c r="U721" i="19"/>
  <c r="U660" i="19"/>
  <c r="U619" i="19"/>
  <c r="U561" i="19"/>
  <c r="U449" i="19"/>
  <c r="U379" i="19"/>
  <c r="U317" i="19"/>
  <c r="U256" i="19"/>
  <c r="U901" i="19"/>
  <c r="U821" i="19"/>
  <c r="U768" i="19"/>
  <c r="U682" i="19"/>
  <c r="U645" i="19"/>
  <c r="U579" i="19"/>
  <c r="U491" i="19"/>
  <c r="U435" i="19"/>
  <c r="U437" i="19"/>
  <c r="U342" i="19"/>
  <c r="U130" i="19"/>
  <c r="U872" i="19"/>
  <c r="U786" i="19"/>
  <c r="U745" i="19"/>
  <c r="U684" i="19"/>
  <c r="U643" i="19"/>
  <c r="U520" i="19"/>
  <c r="U400" i="19"/>
  <c r="U194" i="19"/>
  <c r="U365" i="19"/>
  <c r="U304" i="19"/>
  <c r="U893" i="19"/>
  <c r="U813" i="19"/>
  <c r="U760" i="19"/>
  <c r="U674" i="19"/>
  <c r="U637" i="19"/>
  <c r="U571" i="19"/>
  <c r="U454" i="19"/>
  <c r="U419" i="19"/>
  <c r="U388" i="19"/>
  <c r="U326" i="19"/>
  <c r="U114" i="19"/>
  <c r="U864" i="19"/>
  <c r="U778" i="19"/>
  <c r="U737" i="19"/>
  <c r="U676" i="19"/>
  <c r="U635" i="19"/>
  <c r="U512" i="19"/>
  <c r="U573" i="19"/>
  <c r="U547" i="19"/>
  <c r="U349" i="19"/>
  <c r="U288" i="19"/>
  <c r="U881" i="19"/>
  <c r="U837" i="19"/>
  <c r="U805" i="19"/>
  <c r="U662" i="19"/>
  <c r="U625" i="19"/>
  <c r="U559" i="19"/>
  <c r="U430" i="19"/>
  <c r="U395" i="19"/>
  <c r="U364" i="19"/>
  <c r="U302" i="19"/>
  <c r="U94" i="19"/>
  <c r="U883" i="19"/>
  <c r="U766" i="19"/>
  <c r="U725" i="19"/>
  <c r="U664" i="19"/>
  <c r="U623" i="19"/>
  <c r="U593" i="19"/>
  <c r="U496" i="19"/>
  <c r="U387" i="19"/>
  <c r="U325" i="19"/>
  <c r="U264" i="19"/>
  <c r="U733" i="19"/>
  <c r="U179" i="19"/>
  <c r="U70" i="19"/>
  <c r="U42" i="19"/>
  <c r="U673" i="19"/>
  <c r="U117" i="19"/>
  <c r="U838" i="19"/>
  <c r="U277" i="19"/>
  <c r="U281" i="19"/>
  <c r="U175" i="19"/>
  <c r="U918" i="19"/>
  <c r="U873" i="19"/>
  <c r="U783" i="19"/>
  <c r="U742" i="19"/>
  <c r="U644" i="19"/>
  <c r="U590" i="19"/>
  <c r="U533" i="19"/>
  <c r="U543" i="19"/>
  <c r="U315" i="19"/>
  <c r="U253" i="19"/>
  <c r="U192" i="19"/>
  <c r="U902" i="19"/>
  <c r="U822" i="19"/>
  <c r="U793" i="19"/>
  <c r="U739" i="19"/>
  <c r="U613" i="19"/>
  <c r="U596" i="19"/>
  <c r="U406" i="19"/>
  <c r="U397" i="19"/>
  <c r="U340" i="19"/>
  <c r="U278" i="19"/>
  <c r="U88" i="19"/>
  <c r="U850" i="19"/>
  <c r="U807" i="19"/>
  <c r="U713" i="19"/>
  <c r="U652" i="19"/>
  <c r="U611" i="19"/>
  <c r="U499" i="19"/>
  <c r="U433" i="19"/>
  <c r="U363" i="19"/>
  <c r="U301" i="19"/>
  <c r="U240" i="19"/>
  <c r="U894" i="19"/>
  <c r="U836" i="19"/>
  <c r="U785" i="19"/>
  <c r="U743" i="19"/>
  <c r="U605" i="19"/>
  <c r="U588" i="19"/>
  <c r="U390" i="19"/>
  <c r="U378" i="19"/>
  <c r="U324" i="19"/>
  <c r="U262" i="19"/>
  <c r="U81" i="19"/>
  <c r="U842" i="19"/>
  <c r="U799" i="19"/>
  <c r="U705" i="19"/>
  <c r="U723" i="19"/>
  <c r="U603" i="19"/>
  <c r="U565" i="19"/>
  <c r="U417" i="19"/>
  <c r="U347" i="19"/>
  <c r="U285" i="19"/>
  <c r="U224" i="19"/>
  <c r="U882" i="19"/>
  <c r="U827" i="19"/>
  <c r="U773" i="19"/>
  <c r="U699" i="19"/>
  <c r="U727" i="19"/>
  <c r="U576" i="19"/>
  <c r="U514" i="19"/>
  <c r="U354" i="19"/>
  <c r="U300" i="19"/>
  <c r="U238" i="19"/>
  <c r="U337" i="19"/>
  <c r="U887" i="19"/>
  <c r="U787" i="19"/>
  <c r="U746" i="19"/>
  <c r="U648" i="19"/>
  <c r="U594" i="19"/>
  <c r="U537" i="19"/>
  <c r="U393" i="19"/>
  <c r="U323" i="19"/>
  <c r="U261" i="19"/>
  <c r="U200" i="19"/>
  <c r="U672" i="19"/>
  <c r="U115" i="19"/>
  <c r="U367" i="19"/>
  <c r="U30" i="19"/>
  <c r="U580" i="19"/>
  <c r="U89" i="19"/>
  <c r="U795" i="19"/>
  <c r="U216" i="19"/>
  <c r="U149" i="19"/>
  <c r="U111" i="19"/>
  <c r="U233" i="19"/>
  <c r="U513" i="19"/>
  <c r="U148" i="19"/>
  <c r="U95" i="19"/>
  <c r="U112" i="19"/>
  <c r="U102" i="19"/>
  <c r="U515" i="19"/>
  <c r="U522" i="19"/>
  <c r="U104" i="19"/>
  <c r="U59" i="19"/>
  <c r="U61" i="19"/>
  <c r="U40" i="19"/>
  <c r="U438" i="19"/>
  <c r="U132" i="19"/>
  <c r="U91" i="19"/>
  <c r="U69" i="19"/>
  <c r="U832" i="19"/>
  <c r="U526" i="19"/>
  <c r="U173" i="19"/>
  <c r="U135" i="19"/>
  <c r="U863" i="19"/>
  <c r="U452" i="19"/>
  <c r="U345" i="19"/>
  <c r="U127" i="19"/>
  <c r="U442" i="19"/>
  <c r="U105" i="19"/>
  <c r="U67" i="19"/>
  <c r="U137" i="19"/>
  <c r="U181" i="19"/>
  <c r="U892" i="19"/>
  <c r="U211" i="19"/>
  <c r="U49" i="19"/>
  <c r="U353" i="19"/>
  <c r="U53" i="19"/>
  <c r="U145" i="19"/>
  <c r="U403" i="19"/>
  <c r="U103" i="19"/>
  <c r="U51" i="19"/>
  <c r="U50" i="19"/>
  <c r="U744" i="19"/>
  <c r="U241" i="19"/>
  <c r="U109" i="19"/>
  <c r="U56" i="19"/>
  <c r="U806" i="19"/>
  <c r="U344" i="19"/>
  <c r="U165" i="19"/>
  <c r="U916" i="19"/>
  <c r="U275" i="19"/>
  <c r="U57" i="19"/>
  <c r="U385" i="19"/>
  <c r="U75" i="19"/>
  <c r="U126" i="19"/>
  <c r="U840" i="19"/>
  <c r="U374" i="19"/>
  <c r="U217" i="19"/>
  <c r="U159" i="19"/>
  <c r="U215" i="19"/>
  <c r="U885" i="19"/>
  <c r="U372" i="19"/>
  <c r="U39" i="19"/>
  <c r="U321" i="19"/>
  <c r="U361" i="19"/>
  <c r="U671" i="19"/>
  <c r="U131" i="19"/>
  <c r="U531" i="19"/>
  <c r="U76" i="19"/>
  <c r="U712" i="19"/>
  <c r="U209" i="19"/>
  <c r="U174" i="19"/>
  <c r="U839" i="19"/>
  <c r="U213" i="19"/>
  <c r="U249" i="19"/>
  <c r="U167" i="19"/>
  <c r="U343" i="19"/>
  <c r="U289" i="19"/>
  <c r="U784" i="19"/>
  <c r="U162" i="19"/>
  <c r="U133" i="19"/>
  <c r="U74" i="19"/>
  <c r="U703" i="19"/>
  <c r="U833" i="19"/>
  <c r="U310" i="19"/>
  <c r="U185" i="19"/>
  <c r="U151" i="19"/>
  <c r="U160" i="19"/>
  <c r="U630" i="19"/>
  <c r="U396" i="19"/>
  <c r="U182" i="19"/>
  <c r="U35" i="19"/>
  <c r="U719" i="19"/>
  <c r="U123" i="19"/>
  <c r="U85" i="19"/>
  <c r="U763" i="19"/>
  <c r="U351" i="19"/>
  <c r="U141" i="19"/>
  <c r="U82" i="19"/>
  <c r="U831" i="19"/>
  <c r="U121" i="19"/>
  <c r="U698" i="19"/>
  <c r="U155" i="19"/>
  <c r="U44" i="19"/>
  <c r="U265" i="19"/>
  <c r="U124" i="19"/>
  <c r="U810" i="19"/>
  <c r="U96" i="19"/>
  <c r="U125" i="19"/>
  <c r="U72" i="19"/>
  <c r="U45" i="19"/>
  <c r="U548" i="19"/>
  <c r="U180" i="19"/>
  <c r="U118" i="19"/>
  <c r="U41" i="19"/>
  <c r="U681" i="19"/>
  <c r="U359" i="19"/>
  <c r="U225" i="19"/>
  <c r="U33" i="19"/>
  <c r="U722" i="19"/>
  <c r="U163" i="19"/>
  <c r="U54" i="19"/>
  <c r="U404" i="19"/>
  <c r="U362" i="19"/>
  <c r="U55" i="19"/>
  <c r="U665" i="19"/>
  <c r="U60" i="19"/>
  <c r="U271" i="19"/>
  <c r="U168" i="19"/>
  <c r="U207" i="19"/>
  <c r="U666" i="19"/>
  <c r="U147" i="19"/>
  <c r="U38" i="19"/>
  <c r="U153" i="19"/>
  <c r="U110" i="19"/>
  <c r="U415" i="19"/>
  <c r="U116" i="19"/>
  <c r="U87" i="19"/>
  <c r="U12" i="19"/>
  <c r="U20" i="19" s="1"/>
  <c r="U540" i="19"/>
  <c r="U172" i="19"/>
  <c r="U46" i="19"/>
  <c r="U886" i="19"/>
  <c r="U624" i="19"/>
  <c r="U68" i="19"/>
  <c r="U303" i="19"/>
  <c r="U247" i="19"/>
  <c r="U246" i="19"/>
  <c r="U128" i="19"/>
  <c r="U595" i="19"/>
  <c r="U231" i="19"/>
  <c r="U142" i="19"/>
  <c r="U84" i="19"/>
  <c r="U64" i="19"/>
  <c r="U629" i="19"/>
  <c r="U52" i="19"/>
  <c r="U239" i="19"/>
  <c r="U136" i="19"/>
  <c r="U279" i="19"/>
  <c r="U298" i="19"/>
  <c r="U101" i="19"/>
  <c r="U43" i="19"/>
  <c r="U47" i="19"/>
  <c r="U440" i="19"/>
  <c r="U108" i="19"/>
  <c r="U329" i="19"/>
  <c r="U34" i="19"/>
  <c r="U570" i="19"/>
  <c r="U263" i="19"/>
  <c r="U150" i="19"/>
  <c r="U129" i="19"/>
  <c r="U32" i="19"/>
  <c r="U428" i="19"/>
  <c r="U581" i="19"/>
  <c r="U140" i="19"/>
  <c r="U93" i="19"/>
  <c r="U79" i="19"/>
  <c r="U58" i="19"/>
  <c r="U563" i="19"/>
  <c r="U199" i="19"/>
  <c r="U134" i="19"/>
  <c r="U66" i="19"/>
  <c r="U862" i="19"/>
  <c r="U244" i="19"/>
  <c r="U377" i="19"/>
  <c r="U257" i="19"/>
  <c r="U177" i="19"/>
  <c r="U234" i="19"/>
  <c r="U100" i="19"/>
  <c r="AF5" i="19" l="1"/>
  <c r="AF460" i="19" s="1"/>
  <c r="C18" i="22"/>
  <c r="G2" i="41"/>
  <c r="G54" i="41" s="1"/>
  <c r="B3" i="37"/>
  <c r="BD30" i="21"/>
  <c r="BD56" i="21"/>
  <c r="B78" i="37"/>
  <c r="H82" i="21"/>
  <c r="C78" i="37" s="1"/>
  <c r="H30" i="21"/>
  <c r="C26" i="37" s="1"/>
  <c r="H56" i="21"/>
  <c r="C52" i="37" s="1"/>
  <c r="V461" i="19"/>
  <c r="Z28" i="19"/>
  <c r="X6" i="19"/>
  <c r="AE851" i="19"/>
  <c r="AE796" i="19"/>
  <c r="AE710" i="19"/>
  <c r="AE716" i="19"/>
  <c r="AE608" i="19"/>
  <c r="AE546" i="19"/>
  <c r="AE402" i="19"/>
  <c r="AE340" i="19"/>
  <c r="AE286" i="19"/>
  <c r="AE249" i="19"/>
  <c r="AE181" i="19"/>
  <c r="AE127" i="19"/>
  <c r="AE368" i="19"/>
  <c r="AE867" i="19"/>
  <c r="AE846" i="19"/>
  <c r="AE749" i="19"/>
  <c r="AE668" i="19"/>
  <c r="AE643" i="19"/>
  <c r="AE549" i="19"/>
  <c r="AE532" i="19"/>
  <c r="AE299" i="19"/>
  <c r="AE245" i="19"/>
  <c r="AE199" i="19"/>
  <c r="AE124" i="19"/>
  <c r="AE85" i="19"/>
  <c r="AE114" i="19"/>
  <c r="AE885" i="19"/>
  <c r="AE858" i="19"/>
  <c r="AE785" i="19"/>
  <c r="AE699" i="19"/>
  <c r="AE658" i="19"/>
  <c r="AE588" i="19"/>
  <c r="AE512" i="19"/>
  <c r="AI460" i="19"/>
  <c r="AE196" i="19"/>
  <c r="AE383" i="19"/>
  <c r="AE163" i="19"/>
  <c r="AE370" i="19"/>
  <c r="AE186" i="19"/>
  <c r="AE170" i="19"/>
  <c r="AE861" i="19"/>
  <c r="AE763" i="19"/>
  <c r="AE730" i="19"/>
  <c r="AE665" i="19"/>
  <c r="AE628" i="19"/>
  <c r="AE554" i="19"/>
  <c r="AE442" i="19"/>
  <c r="AE380" i="19"/>
  <c r="AE326" i="19"/>
  <c r="AE289" i="19"/>
  <c r="AE320" i="19"/>
  <c r="AE167" i="19"/>
  <c r="AE122" i="19"/>
  <c r="AE913" i="19"/>
  <c r="AE820" i="19"/>
  <c r="AE770" i="19"/>
  <c r="AE688" i="19"/>
  <c r="AE666" i="19"/>
  <c r="AE569" i="19"/>
  <c r="AE416" i="19"/>
  <c r="AE339" i="19"/>
  <c r="AE285" i="19"/>
  <c r="AE239" i="19"/>
  <c r="AE164" i="19"/>
  <c r="AE95" i="19"/>
  <c r="AE30" i="19"/>
  <c r="AE916" i="19"/>
  <c r="AE866" i="19"/>
  <c r="AE776" i="19"/>
  <c r="AE743" i="19"/>
  <c r="AE641" i="19"/>
  <c r="AE591" i="19"/>
  <c r="AE526" i="19"/>
  <c r="AE451" i="19"/>
  <c r="AE300" i="19"/>
  <c r="AE914" i="19"/>
  <c r="AE844" i="19"/>
  <c r="AE764" i="19"/>
  <c r="AE731" i="19"/>
  <c r="AE629" i="19"/>
  <c r="AE579" i="19"/>
  <c r="AE514" i="19"/>
  <c r="AE427" i="19"/>
  <c r="AE276" i="19"/>
  <c r="AE222" i="19"/>
  <c r="AE185" i="19"/>
  <c r="AE117" i="19"/>
  <c r="AE46" i="19"/>
  <c r="AE162" i="19"/>
  <c r="AE872" i="19"/>
  <c r="AE803" i="19"/>
  <c r="AE717" i="19"/>
  <c r="AE712" i="19"/>
  <c r="AE611" i="19"/>
  <c r="AE537" i="19"/>
  <c r="AE417" i="19"/>
  <c r="AE235" i="19"/>
  <c r="AE524" i="19"/>
  <c r="AE369" i="19"/>
  <c r="AE102" i="19"/>
  <c r="AE40" i="19"/>
  <c r="AE336" i="19"/>
  <c r="AE882" i="19"/>
  <c r="AE810" i="19"/>
  <c r="AE815" i="19"/>
  <c r="AE667" i="19"/>
  <c r="AE634" i="19"/>
  <c r="AE556" i="19"/>
  <c r="AE399" i="19"/>
  <c r="AE396" i="19"/>
  <c r="AE365" i="19"/>
  <c r="AE319" i="19"/>
  <c r="AE397" i="19"/>
  <c r="AE166" i="19"/>
  <c r="AE120" i="19"/>
  <c r="AE76" i="19"/>
  <c r="AE839" i="19"/>
  <c r="AE784" i="19"/>
  <c r="AE751" i="19"/>
  <c r="AE649" i="19"/>
  <c r="AE599" i="19"/>
  <c r="AE534" i="19"/>
  <c r="AE520" i="19"/>
  <c r="AE316" i="19"/>
  <c r="AE262" i="19"/>
  <c r="AE225" i="19"/>
  <c r="AE157" i="19"/>
  <c r="AE82" i="19"/>
  <c r="AE137" i="19"/>
  <c r="AE855" i="19"/>
  <c r="AE821" i="19"/>
  <c r="AE737" i="19"/>
  <c r="AE656" i="19"/>
  <c r="AE631" i="19"/>
  <c r="AE499" i="19"/>
  <c r="AE495" i="19"/>
  <c r="AE275" i="19"/>
  <c r="AE221" i="19"/>
  <c r="AE598" i="19"/>
  <c r="AE107" i="19"/>
  <c r="AE67" i="19"/>
  <c r="AE63" i="19"/>
  <c r="AE905" i="19"/>
  <c r="AE849" i="19"/>
  <c r="AE805" i="19"/>
  <c r="AE711" i="19"/>
  <c r="AE609" i="19"/>
  <c r="AE559" i="19"/>
  <c r="AE570" i="19"/>
  <c r="AE566" i="19"/>
  <c r="AE236" i="19"/>
  <c r="AE893" i="19"/>
  <c r="AE837" i="19"/>
  <c r="AE793" i="19"/>
  <c r="AE728" i="19"/>
  <c r="AE720" i="19"/>
  <c r="AE596" i="19"/>
  <c r="AE544" i="19"/>
  <c r="AE515" i="19"/>
  <c r="AE212" i="19"/>
  <c r="AE438" i="19"/>
  <c r="AE179" i="19"/>
  <c r="AE34" i="19"/>
  <c r="AE250" i="19"/>
  <c r="AE322" i="19"/>
  <c r="AE869" i="19"/>
  <c r="AE771" i="19"/>
  <c r="AE738" i="19"/>
  <c r="AE673" i="19"/>
  <c r="AE636" i="19"/>
  <c r="AE498" i="19"/>
  <c r="AE494" i="19"/>
  <c r="AE405" i="19"/>
  <c r="AE342" i="19"/>
  <c r="AE305" i="19"/>
  <c r="AE384" i="19"/>
  <c r="AE200" i="19"/>
  <c r="AE258" i="19"/>
  <c r="AE909" i="19"/>
  <c r="AE828" i="19"/>
  <c r="AE778" i="19"/>
  <c r="AE696" i="19"/>
  <c r="AE602" i="19"/>
  <c r="AE577" i="19"/>
  <c r="AE432" i="19"/>
  <c r="AE355" i="19"/>
  <c r="AE301" i="19"/>
  <c r="AE255" i="19"/>
  <c r="AE180" i="19"/>
  <c r="AE99" i="19"/>
  <c r="AE41" i="19"/>
  <c r="AE915" i="19"/>
  <c r="AE870" i="19"/>
  <c r="AE850" i="19"/>
  <c r="AE719" i="19"/>
  <c r="AE617" i="19"/>
  <c r="AE567" i="19"/>
  <c r="AE562" i="19"/>
  <c r="AE403" i="19"/>
  <c r="AE252" i="19"/>
  <c r="AE198" i="19"/>
  <c r="AE344" i="19"/>
  <c r="AE70" i="19"/>
  <c r="AE540" i="19"/>
  <c r="AE86" i="19"/>
  <c r="AE860" i="19"/>
  <c r="AE791" i="19"/>
  <c r="AE705" i="19"/>
  <c r="AE693" i="19"/>
  <c r="AE674" i="19"/>
  <c r="AE525" i="19"/>
  <c r="AE393" i="19"/>
  <c r="AE211" i="19"/>
  <c r="AE382" i="19"/>
  <c r="AE345" i="19"/>
  <c r="AE83" i="19"/>
  <c r="AE360" i="19"/>
  <c r="AE129" i="19"/>
  <c r="AE902" i="19"/>
  <c r="AE830" i="19"/>
  <c r="AE773" i="19"/>
  <c r="AE687" i="19"/>
  <c r="AE662" i="19"/>
  <c r="AE576" i="19"/>
  <c r="AE439" i="19"/>
  <c r="AE436" i="19"/>
  <c r="AE430" i="19"/>
  <c r="AE890" i="19"/>
  <c r="AE818" i="19"/>
  <c r="AE761" i="19"/>
  <c r="AE675" i="19"/>
  <c r="AE642" i="19"/>
  <c r="AE564" i="19"/>
  <c r="AE415" i="19"/>
  <c r="AE412" i="19"/>
  <c r="AE381" i="19"/>
  <c r="AE335" i="19"/>
  <c r="AE115" i="19"/>
  <c r="AE182" i="19"/>
  <c r="AE136" i="19"/>
  <c r="AE304" i="19"/>
  <c r="AE847" i="19"/>
  <c r="AE792" i="19"/>
  <c r="AE706" i="19"/>
  <c r="AE686" i="19"/>
  <c r="AE604" i="19"/>
  <c r="AE542" i="19"/>
  <c r="AE394" i="19"/>
  <c r="AE332" i="19"/>
  <c r="AE278" i="19"/>
  <c r="AE241" i="19"/>
  <c r="AE173" i="19"/>
  <c r="AE119" i="19"/>
  <c r="AE240" i="19"/>
  <c r="AE863" i="19"/>
  <c r="AE829" i="19"/>
  <c r="AE745" i="19"/>
  <c r="AE664" i="19"/>
  <c r="AE639" i="19"/>
  <c r="AE578" i="19"/>
  <c r="AE516" i="19"/>
  <c r="AE291" i="19"/>
  <c r="AE237" i="19"/>
  <c r="AE191" i="19"/>
  <c r="AE116" i="19"/>
  <c r="AE77" i="19"/>
  <c r="AE98" i="19"/>
  <c r="AE881" i="19"/>
  <c r="AE854" i="19"/>
  <c r="AE781" i="19"/>
  <c r="AE695" i="19"/>
  <c r="AE752" i="19"/>
  <c r="AE584" i="19"/>
  <c r="AE508" i="19"/>
  <c r="AE452" i="19"/>
  <c r="AE188" i="19"/>
  <c r="AE375" i="19"/>
  <c r="AE155" i="19"/>
  <c r="AE338" i="19"/>
  <c r="AE176" i="19"/>
  <c r="AE138" i="19"/>
  <c r="AE857" i="19"/>
  <c r="AE759" i="19"/>
  <c r="AE726" i="19"/>
  <c r="AE661" i="19"/>
  <c r="AE624" i="19"/>
  <c r="AE505" i="19"/>
  <c r="AE434" i="19"/>
  <c r="AE372" i="19"/>
  <c r="AE318" i="19"/>
  <c r="AE281" i="19"/>
  <c r="AE288" i="19"/>
  <c r="AE159" i="19"/>
  <c r="AE92" i="19"/>
  <c r="AE899" i="19"/>
  <c r="AE827" i="19"/>
  <c r="AE798" i="19"/>
  <c r="AE655" i="19"/>
  <c r="AE622" i="19"/>
  <c r="AE597" i="19"/>
  <c r="AE523" i="19"/>
  <c r="AE390" i="19"/>
  <c r="AE887" i="19"/>
  <c r="AE838" i="19"/>
  <c r="AE786" i="19"/>
  <c r="AE704" i="19"/>
  <c r="AE610" i="19"/>
  <c r="AE585" i="19"/>
  <c r="AE448" i="19"/>
  <c r="AE371" i="19"/>
  <c r="AE317" i="19"/>
  <c r="AE271" i="19"/>
  <c r="AE202" i="19"/>
  <c r="AE118" i="19"/>
  <c r="AE53" i="19"/>
  <c r="AE910" i="19"/>
  <c r="AE840" i="19"/>
  <c r="AE760" i="19"/>
  <c r="AE727" i="19"/>
  <c r="AE625" i="19"/>
  <c r="AE575" i="19"/>
  <c r="AE504" i="19"/>
  <c r="AE419" i="19"/>
  <c r="AE268" i="19"/>
  <c r="AE214" i="19"/>
  <c r="AE453" i="19"/>
  <c r="AE109" i="19"/>
  <c r="AE42" i="19"/>
  <c r="AE130" i="19"/>
  <c r="AE868" i="19"/>
  <c r="AE799" i="19"/>
  <c r="AE713" i="19"/>
  <c r="AE701" i="19"/>
  <c r="AE607" i="19"/>
  <c r="AE533" i="19"/>
  <c r="AE409" i="19"/>
  <c r="AE227" i="19"/>
  <c r="AE445" i="19"/>
  <c r="AE361" i="19"/>
  <c r="AE101" i="19"/>
  <c r="AE37" i="19"/>
  <c r="AE208" i="19"/>
  <c r="AE907" i="19"/>
  <c r="AE834" i="19"/>
  <c r="AE806" i="19"/>
  <c r="AE663" i="19"/>
  <c r="AE630" i="19"/>
  <c r="AE552" i="19"/>
  <c r="AE391" i="19"/>
  <c r="AE454" i="19"/>
  <c r="AE357" i="19"/>
  <c r="AE311" i="19"/>
  <c r="AE362" i="19"/>
  <c r="AE158" i="19"/>
  <c r="AE112" i="19"/>
  <c r="AE60" i="19"/>
  <c r="AE835" i="19"/>
  <c r="AE780" i="19"/>
  <c r="AE747" i="19"/>
  <c r="AE645" i="19"/>
  <c r="AE595" i="19"/>
  <c r="AE530" i="19"/>
  <c r="AE493" i="19"/>
  <c r="AE308" i="19"/>
  <c r="AE254" i="19"/>
  <c r="AE217" i="19"/>
  <c r="AE149" i="19"/>
  <c r="AE74" i="19"/>
  <c r="AE50" i="19"/>
  <c r="AE888" i="19"/>
  <c r="AE816" i="19"/>
  <c r="AE766" i="19"/>
  <c r="AE684" i="19"/>
  <c r="AE702" i="19"/>
  <c r="AE565" i="19"/>
  <c r="AE408" i="19"/>
  <c r="AE331" i="19"/>
  <c r="AE871" i="19"/>
  <c r="AE842" i="19"/>
  <c r="AE753" i="19"/>
  <c r="AE672" i="19"/>
  <c r="AE647" i="19"/>
  <c r="AE553" i="19"/>
  <c r="AE574" i="19"/>
  <c r="AE307" i="19"/>
  <c r="AE253" i="19"/>
  <c r="AE207" i="19"/>
  <c r="AE132" i="19"/>
  <c r="AE87" i="19"/>
  <c r="AE146" i="19"/>
  <c r="AE889" i="19"/>
  <c r="AE874" i="19"/>
  <c r="AE789" i="19"/>
  <c r="AE703" i="19"/>
  <c r="AE690" i="19"/>
  <c r="AE592" i="19"/>
  <c r="AE528" i="19"/>
  <c r="AE492" i="19"/>
  <c r="AE204" i="19"/>
  <c r="AE406" i="19"/>
  <c r="AE171" i="19"/>
  <c r="AE429" i="19"/>
  <c r="AE218" i="19"/>
  <c r="AE194" i="19"/>
  <c r="AE865" i="19"/>
  <c r="AE767" i="19"/>
  <c r="AE734" i="19"/>
  <c r="AE669" i="19"/>
  <c r="AE632" i="19"/>
  <c r="AE586" i="19"/>
  <c r="AE450" i="19"/>
  <c r="AE388" i="19"/>
  <c r="AE334" i="19"/>
  <c r="AE297" i="19"/>
  <c r="AE352" i="19"/>
  <c r="AE175" i="19"/>
  <c r="AE154" i="19"/>
  <c r="AE884" i="19"/>
  <c r="AE824" i="19"/>
  <c r="AE774" i="19"/>
  <c r="AE692" i="19"/>
  <c r="AE698" i="19"/>
  <c r="AE573" i="19"/>
  <c r="AE424" i="19"/>
  <c r="AE347" i="19"/>
  <c r="AE293" i="19"/>
  <c r="AE247" i="19"/>
  <c r="AE172" i="19"/>
  <c r="AE97" i="19"/>
  <c r="AE33" i="19"/>
  <c r="AE912" i="19"/>
  <c r="AE853" i="19"/>
  <c r="AE811" i="19"/>
  <c r="AE715" i="19"/>
  <c r="AE613" i="19"/>
  <c r="AE563" i="19"/>
  <c r="AE503" i="19"/>
  <c r="AE395" i="19"/>
  <c r="AE244" i="19"/>
  <c r="AE190" i="19"/>
  <c r="AE312" i="19"/>
  <c r="AE62" i="19"/>
  <c r="AE378" i="19"/>
  <c r="AE272" i="19"/>
  <c r="AE892" i="19"/>
  <c r="AE817" i="19"/>
  <c r="AE733" i="19"/>
  <c r="AE652" i="19"/>
  <c r="AE627" i="19"/>
  <c r="AE582" i="19"/>
  <c r="AE449" i="19"/>
  <c r="AE267" i="19"/>
  <c r="AE876" i="19"/>
  <c r="AE807" i="19"/>
  <c r="AE721" i="19"/>
  <c r="AE744" i="19"/>
  <c r="AE615" i="19"/>
  <c r="AE541" i="19"/>
  <c r="AE425" i="19"/>
  <c r="AE243" i="19"/>
  <c r="AE189" i="19"/>
  <c r="AE377" i="19"/>
  <c r="AE103" i="19"/>
  <c r="AE43" i="19"/>
  <c r="AE421" i="19"/>
  <c r="AE886" i="19"/>
  <c r="AE814" i="19"/>
  <c r="AE757" i="19"/>
  <c r="AE671" i="19"/>
  <c r="AE638" i="19"/>
  <c r="AE560" i="19"/>
  <c r="AE407" i="19"/>
  <c r="AE404" i="19"/>
  <c r="AE373" i="19"/>
  <c r="AE327" i="19"/>
  <c r="AE78" i="19"/>
  <c r="AE174" i="19"/>
  <c r="AE128" i="19"/>
  <c r="AE153" i="19"/>
  <c r="AE843" i="19"/>
  <c r="AE788" i="19"/>
  <c r="AE755" i="19"/>
  <c r="AE654" i="19"/>
  <c r="AE600" i="19"/>
  <c r="AE538" i="19"/>
  <c r="AE536" i="19"/>
  <c r="AE324" i="19"/>
  <c r="AE270" i="19"/>
  <c r="AE233" i="19"/>
  <c r="AE165" i="19"/>
  <c r="AE111" i="19"/>
  <c r="AE169" i="19"/>
  <c r="AE859" i="19"/>
  <c r="AE825" i="19"/>
  <c r="AE741" i="19"/>
  <c r="AE660" i="19"/>
  <c r="AE635" i="19"/>
  <c r="AE507" i="19"/>
  <c r="AE500" i="19"/>
  <c r="AE283" i="19"/>
  <c r="AE229" i="19"/>
  <c r="AE183" i="19"/>
  <c r="AE108" i="19"/>
  <c r="AE73" i="19"/>
  <c r="AE90" i="19"/>
  <c r="AE906" i="19"/>
  <c r="AE833" i="19"/>
  <c r="AE777" i="19"/>
  <c r="AE691" i="19"/>
  <c r="AE694" i="19"/>
  <c r="AE580" i="19"/>
  <c r="AE447" i="19"/>
  <c r="AE444" i="19"/>
  <c r="AE519" i="19"/>
  <c r="AE367" i="19"/>
  <c r="AE147" i="19"/>
  <c r="AE306" i="19"/>
  <c r="AE168" i="19"/>
  <c r="AE96" i="19"/>
  <c r="AE856" i="19"/>
  <c r="AE787" i="19"/>
  <c r="AE754" i="19"/>
  <c r="AE689" i="19"/>
  <c r="AE678" i="19"/>
  <c r="AE521" i="19"/>
  <c r="AE682" i="19"/>
  <c r="AE203" i="19"/>
  <c r="AE873" i="19"/>
  <c r="AE775" i="19"/>
  <c r="AE742" i="19"/>
  <c r="AE677" i="19"/>
  <c r="AE640" i="19"/>
  <c r="AE506" i="19"/>
  <c r="AE511" i="19"/>
  <c r="AE437" i="19"/>
  <c r="AE350" i="19"/>
  <c r="AE313" i="19"/>
  <c r="AE39" i="19"/>
  <c r="AE232" i="19"/>
  <c r="AE386" i="19"/>
  <c r="AE883" i="19"/>
  <c r="AE832" i="19"/>
  <c r="AE782" i="19"/>
  <c r="AE700" i="19"/>
  <c r="AE606" i="19"/>
  <c r="AE581" i="19"/>
  <c r="AE440" i="19"/>
  <c r="AE363" i="19"/>
  <c r="AE309" i="19"/>
  <c r="AE263" i="19"/>
  <c r="AE184" i="19"/>
  <c r="AE110" i="19"/>
  <c r="AE47" i="19"/>
  <c r="AE911" i="19"/>
  <c r="AE836" i="19"/>
  <c r="AE756" i="19"/>
  <c r="AE723" i="19"/>
  <c r="AE621" i="19"/>
  <c r="AE571" i="19"/>
  <c r="AE594" i="19"/>
  <c r="AE411" i="19"/>
  <c r="AE260" i="19"/>
  <c r="AE206" i="19"/>
  <c r="AE376" i="19"/>
  <c r="AE80" i="19"/>
  <c r="AE36" i="19"/>
  <c r="AE94" i="19"/>
  <c r="AE864" i="19"/>
  <c r="AE795" i="19"/>
  <c r="AE709" i="19"/>
  <c r="AE697" i="19"/>
  <c r="AE603" i="19"/>
  <c r="AE529" i="19"/>
  <c r="AE401" i="19"/>
  <c r="AE219" i="19"/>
  <c r="AE413" i="19"/>
  <c r="AE353" i="19"/>
  <c r="AE100" i="19"/>
  <c r="AE31" i="19"/>
  <c r="AE161" i="19"/>
  <c r="AE903" i="19"/>
  <c r="AE831" i="19"/>
  <c r="AE802" i="19"/>
  <c r="AE659" i="19"/>
  <c r="AE626" i="19"/>
  <c r="AE548" i="19"/>
  <c r="AE539" i="19"/>
  <c r="AE422" i="19"/>
  <c r="AE349" i="19"/>
  <c r="AE303" i="19"/>
  <c r="AE330" i="19"/>
  <c r="AE150" i="19"/>
  <c r="AE79" i="19"/>
  <c r="AE121" i="19"/>
  <c r="AE908" i="19"/>
  <c r="AE819" i="19"/>
  <c r="AE722" i="19"/>
  <c r="AE657" i="19"/>
  <c r="AE620" i="19"/>
  <c r="AE497" i="19"/>
  <c r="AE426" i="19"/>
  <c r="AE364" i="19"/>
  <c r="AE374" i="19"/>
  <c r="AE337" i="19"/>
  <c r="AE65" i="19"/>
  <c r="AE328" i="19"/>
  <c r="AE84" i="19"/>
  <c r="AE898" i="19"/>
  <c r="AE826" i="19"/>
  <c r="AE769" i="19"/>
  <c r="AE683" i="19"/>
  <c r="AE650" i="19"/>
  <c r="AE572" i="19"/>
  <c r="AE431" i="19"/>
  <c r="AE428" i="19"/>
  <c r="AE398" i="19"/>
  <c r="AE351" i="19"/>
  <c r="AE131" i="19"/>
  <c r="AE242" i="19"/>
  <c r="AE152" i="19"/>
  <c r="AE81" i="19"/>
  <c r="AE420" i="19"/>
  <c r="AE891" i="19"/>
  <c r="AE325" i="19"/>
  <c r="AE758" i="19"/>
  <c r="AE140" i="19"/>
  <c r="AE619" i="19"/>
  <c r="AE491" i="19"/>
  <c r="AE527" i="19"/>
  <c r="AE220" i="19"/>
  <c r="AE558" i="19"/>
  <c r="AE841" i="19"/>
  <c r="AE435" i="19"/>
  <c r="AE531" i="19"/>
  <c r="AE310" i="19"/>
  <c r="AE273" i="19"/>
  <c r="AE256" i="19"/>
  <c r="AE151" i="19"/>
  <c r="AE58" i="19"/>
  <c r="AE895" i="19"/>
  <c r="AE823" i="19"/>
  <c r="AE794" i="19"/>
  <c r="AE732" i="19"/>
  <c r="AE618" i="19"/>
  <c r="AE593" i="19"/>
  <c r="AE502" i="19"/>
  <c r="AE387" i="19"/>
  <c r="AE333" i="19"/>
  <c r="AE287" i="19"/>
  <c r="AE266" i="19"/>
  <c r="AE134" i="19"/>
  <c r="AE69" i="19"/>
  <c r="AE894" i="19"/>
  <c r="AE389" i="19"/>
  <c r="AE900" i="19"/>
  <c r="AE279" i="19"/>
  <c r="AE676" i="19"/>
  <c r="AE89" i="19"/>
  <c r="AE545" i="19"/>
  <c r="AE601" i="19"/>
  <c r="AE187" i="19"/>
  <c r="AE216" i="19"/>
  <c r="AE410" i="19"/>
  <c r="AE917" i="19"/>
  <c r="AE284" i="19"/>
  <c r="AE490" i="19"/>
  <c r="AE246" i="19"/>
  <c r="AE209" i="19"/>
  <c r="AE141" i="19"/>
  <c r="AE72" i="19"/>
  <c r="AE48" i="19"/>
  <c r="AE879" i="19"/>
  <c r="AE812" i="19"/>
  <c r="AE762" i="19"/>
  <c r="AE680" i="19"/>
  <c r="AE670" i="19"/>
  <c r="AE561" i="19"/>
  <c r="AE400" i="19"/>
  <c r="AE323" i="19"/>
  <c r="AE269" i="19"/>
  <c r="AE223" i="19"/>
  <c r="AE148" i="19"/>
  <c r="AE91" i="19"/>
  <c r="AE226" i="19"/>
  <c r="AE822" i="19"/>
  <c r="AE343" i="19"/>
  <c r="AE790" i="19"/>
  <c r="AE234" i="19"/>
  <c r="AE651" i="19"/>
  <c r="AE178" i="19"/>
  <c r="AE433" i="19"/>
  <c r="AE877" i="19"/>
  <c r="AE358" i="19"/>
  <c r="AE282" i="19"/>
  <c r="AE348" i="19"/>
  <c r="AE848" i="19"/>
  <c r="AE230" i="19"/>
  <c r="AE38" i="19"/>
  <c r="AE535" i="19"/>
  <c r="AE280" i="19"/>
  <c r="AE54" i="19"/>
  <c r="AE346" i="19"/>
  <c r="AE177" i="19"/>
  <c r="AE896" i="19"/>
  <c r="AE813" i="19"/>
  <c r="AE729" i="19"/>
  <c r="AE740" i="19"/>
  <c r="AE623" i="19"/>
  <c r="AE550" i="19"/>
  <c r="AE441" i="19"/>
  <c r="AE259" i="19"/>
  <c r="AE205" i="19"/>
  <c r="AE414" i="19"/>
  <c r="AE105" i="19"/>
  <c r="AE51" i="19"/>
  <c r="AE35" i="19"/>
  <c r="AE765" i="19"/>
  <c r="AE123" i="19"/>
  <c r="AE736" i="19"/>
  <c r="AE126" i="19"/>
  <c r="AE557" i="19"/>
  <c r="AE797" i="19"/>
  <c r="AE251" i="19"/>
  <c r="AE779" i="19"/>
  <c r="AE321" i="19"/>
  <c r="AE862" i="19"/>
  <c r="AE294" i="19"/>
  <c r="AE768" i="19"/>
  <c r="AE193" i="19"/>
  <c r="AE113" i="19"/>
  <c r="AE359" i="19"/>
  <c r="AE139" i="19"/>
  <c r="AE274" i="19"/>
  <c r="AE160" i="19"/>
  <c r="AE88" i="19"/>
  <c r="AE904" i="19"/>
  <c r="AE783" i="19"/>
  <c r="AE750" i="19"/>
  <c r="AE685" i="19"/>
  <c r="AE648" i="19"/>
  <c r="AE517" i="19"/>
  <c r="AE543" i="19"/>
  <c r="AE195" i="19"/>
  <c r="AE366" i="19"/>
  <c r="AE329" i="19"/>
  <c r="AE57" i="19"/>
  <c r="AE296" i="19"/>
  <c r="AE66" i="19"/>
  <c r="AE679" i="19"/>
  <c r="AE210" i="19"/>
  <c r="AE614" i="19"/>
  <c r="AE61" i="19"/>
  <c r="AE392" i="19"/>
  <c r="AE880" i="19"/>
  <c r="AE197" i="19"/>
  <c r="AE746" i="19"/>
  <c r="AE49" i="19"/>
  <c r="AE800" i="19"/>
  <c r="AE257" i="19"/>
  <c r="AE735" i="19"/>
  <c r="AE125" i="19"/>
  <c r="AE341" i="19"/>
  <c r="AE295" i="19"/>
  <c r="AE298" i="19"/>
  <c r="AE142" i="19"/>
  <c r="AE75" i="19"/>
  <c r="AE71" i="19"/>
  <c r="AE878" i="19"/>
  <c r="AE804" i="19"/>
  <c r="AE718" i="19"/>
  <c r="AE653" i="19"/>
  <c r="AE616" i="19"/>
  <c r="AE590" i="19"/>
  <c r="AE418" i="19"/>
  <c r="AE356" i="19"/>
  <c r="AE302" i="19"/>
  <c r="AE265" i="19"/>
  <c r="AE224" i="19"/>
  <c r="AE143" i="19"/>
  <c r="AE12" i="19"/>
  <c r="AE646" i="19"/>
  <c r="AE144" i="19"/>
  <c r="AE589" i="19"/>
  <c r="AE724" i="19"/>
  <c r="AE315" i="19"/>
  <c r="AE809" i="19"/>
  <c r="AE385" i="19"/>
  <c r="AE681" i="19"/>
  <c r="AE264" i="19"/>
  <c r="AE714" i="19"/>
  <c r="AE192" i="19"/>
  <c r="AE633" i="19"/>
  <c r="AE56" i="19"/>
  <c r="AE277" i="19"/>
  <c r="AE231" i="19"/>
  <c r="AE156" i="19"/>
  <c r="AE93" i="19"/>
  <c r="AE354" i="19"/>
  <c r="AE918" i="19"/>
  <c r="AE852" i="19"/>
  <c r="AE772" i="19"/>
  <c r="AE739" i="19"/>
  <c r="AE637" i="19"/>
  <c r="AE587" i="19"/>
  <c r="AE522" i="19"/>
  <c r="AE443" i="19"/>
  <c r="AE292" i="19"/>
  <c r="AE238" i="19"/>
  <c r="AE201" i="19"/>
  <c r="AE133" i="19"/>
  <c r="AE64" i="19"/>
  <c r="AE32" i="19"/>
  <c r="AE568" i="19"/>
  <c r="AE68" i="19"/>
  <c r="AE496" i="19"/>
  <c r="AE875" i="19"/>
  <c r="AE261" i="19"/>
  <c r="AE725" i="19"/>
  <c r="AE104" i="19"/>
  <c r="AE644" i="19"/>
  <c r="AE55" i="19"/>
  <c r="AE748" i="19"/>
  <c r="AE135" i="19"/>
  <c r="AE583" i="19"/>
  <c r="AE290" i="19"/>
  <c r="AE213" i="19"/>
  <c r="AE446" i="19"/>
  <c r="AE106" i="19"/>
  <c r="AE59" i="19"/>
  <c r="AE52" i="19"/>
  <c r="AE901" i="19"/>
  <c r="AE845" i="19"/>
  <c r="AE801" i="19"/>
  <c r="AE707" i="19"/>
  <c r="AE605" i="19"/>
  <c r="AE555" i="19"/>
  <c r="AE509" i="19"/>
  <c r="AE547" i="19"/>
  <c r="AE228" i="19"/>
  <c r="AE510" i="19"/>
  <c r="AE248" i="19"/>
  <c r="AE44" i="19"/>
  <c r="AE314" i="19"/>
  <c r="AE145" i="19"/>
  <c r="AE423" i="19"/>
  <c r="AE551" i="19"/>
  <c r="AE379" i="19"/>
  <c r="AE808" i="19"/>
  <c r="AE215" i="19"/>
  <c r="AE708" i="19"/>
  <c r="AE45" i="19"/>
  <c r="AE513" i="19"/>
  <c r="AE897" i="19"/>
  <c r="AE612" i="19"/>
  <c r="AK5" i="19"/>
  <c r="AF6" i="19" s="1"/>
  <c r="AE518" i="19"/>
  <c r="AE501" i="19"/>
  <c r="AZ5" i="19"/>
  <c r="AZ460" i="19" s="1"/>
  <c r="L89" i="19"/>
  <c r="A80" i="19"/>
  <c r="K25" i="19"/>
  <c r="L53" i="19" s="1"/>
  <c r="A491" i="19"/>
  <c r="A54" i="19"/>
  <c r="AB6" i="19"/>
  <c r="U15" i="19" s="1"/>
  <c r="U13" i="19" s="1"/>
  <c r="V37" i="19" s="1"/>
  <c r="B79" i="19"/>
  <c r="L24" i="19" s="1"/>
  <c r="AS5" i="19" s="1"/>
  <c r="C19" i="22"/>
  <c r="F17" i="22"/>
  <c r="L52" i="19"/>
  <c r="AP5" i="19"/>
  <c r="AP460" i="19" s="1"/>
  <c r="U23" i="19"/>
  <c r="U22" i="19"/>
  <c r="U24" i="19"/>
  <c r="U21" i="19"/>
  <c r="AW81" i="21"/>
  <c r="AU81" i="21"/>
  <c r="AX81" i="21"/>
  <c r="AM81" i="21"/>
  <c r="AS81" i="21"/>
  <c r="AO81" i="21"/>
  <c r="AP81" i="21"/>
  <c r="AR81" i="21"/>
  <c r="AK81" i="21"/>
  <c r="AV81" i="21"/>
  <c r="AN81" i="21"/>
  <c r="AQ81" i="21"/>
  <c r="AL81" i="21"/>
  <c r="AT81" i="21"/>
  <c r="H7" i="21"/>
  <c r="C3" i="37" s="1"/>
  <c r="G54" i="10"/>
  <c r="C488" i="19"/>
  <c r="C50" i="19"/>
  <c r="AP29" i="21"/>
  <c r="AK29" i="21"/>
  <c r="AL29" i="21"/>
  <c r="AN29" i="21"/>
  <c r="AQ29" i="21"/>
  <c r="AW29" i="21"/>
  <c r="AR29" i="21"/>
  <c r="AS29" i="21"/>
  <c r="AM29" i="21"/>
  <c r="AV29" i="21"/>
  <c r="AX29" i="21"/>
  <c r="AU29" i="21"/>
  <c r="AT29" i="21"/>
  <c r="AO29" i="21"/>
  <c r="U467" i="19"/>
  <c r="AB832" i="19" s="1"/>
  <c r="AA460" i="19"/>
  <c r="AO55" i="21"/>
  <c r="AP55" i="21"/>
  <c r="AK55" i="21"/>
  <c r="AM55" i="21"/>
  <c r="AV55" i="21"/>
  <c r="AT55" i="21"/>
  <c r="AQ55" i="21"/>
  <c r="AR55" i="21"/>
  <c r="AN55" i="21"/>
  <c r="AX55" i="21"/>
  <c r="AW55" i="21"/>
  <c r="AL55" i="21"/>
  <c r="AS55" i="21"/>
  <c r="AU55" i="21"/>
  <c r="AK6" i="21"/>
  <c r="AN6" i="21"/>
  <c r="E3" i="19"/>
  <c r="D12" i="22" s="1"/>
  <c r="AX6" i="21"/>
  <c r="AS6" i="21"/>
  <c r="AP6" i="21"/>
  <c r="AR6" i="21"/>
  <c r="AU6" i="21"/>
  <c r="AQ6" i="21"/>
  <c r="AT6" i="21"/>
  <c r="AW6" i="21"/>
  <c r="AM6" i="21"/>
  <c r="AO6" i="21"/>
  <c r="AL6" i="21"/>
  <c r="AV6" i="21"/>
  <c r="U18" i="19" l="1"/>
  <c r="U19" i="19"/>
  <c r="E18" i="22"/>
  <c r="D78" i="19" s="1"/>
  <c r="E19" i="22"/>
  <c r="D79" i="19" s="1"/>
  <c r="D18" i="22"/>
  <c r="D19" i="22"/>
  <c r="AE21" i="19"/>
  <c r="U17" i="19"/>
  <c r="AE23" i="19"/>
  <c r="AE22" i="19"/>
  <c r="BE29" i="21"/>
  <c r="BB29" i="21"/>
  <c r="AZ55" i="21"/>
  <c r="BC55" i="21"/>
  <c r="BB55" i="21"/>
  <c r="BC29" i="21"/>
  <c r="V374" i="19"/>
  <c r="U16" i="19"/>
  <c r="AZ6" i="21"/>
  <c r="BB81" i="21"/>
  <c r="BA55" i="21"/>
  <c r="AZ29" i="21"/>
  <c r="AY81" i="21"/>
  <c r="AY29" i="21"/>
  <c r="AY6" i="21"/>
  <c r="V100" i="19"/>
  <c r="BB6" i="21"/>
  <c r="BC81" i="21"/>
  <c r="V191" i="19"/>
  <c r="BC6" i="21"/>
  <c r="BE6" i="21"/>
  <c r="V403" i="19"/>
  <c r="AY55" i="21"/>
  <c r="BE55" i="21"/>
  <c r="V280" i="19"/>
  <c r="BA81" i="21"/>
  <c r="V297" i="19"/>
  <c r="AO856" i="19"/>
  <c r="AO822" i="19"/>
  <c r="AO738" i="19"/>
  <c r="AO917" i="19"/>
  <c r="AO851" i="19"/>
  <c r="AO799" i="19"/>
  <c r="AO660" i="19"/>
  <c r="AO611" i="19"/>
  <c r="AO745" i="19"/>
  <c r="AO392" i="19"/>
  <c r="AO878" i="19"/>
  <c r="AO784" i="19"/>
  <c r="AO751" i="19"/>
  <c r="AO857" i="19"/>
  <c r="AO792" i="19"/>
  <c r="AO706" i="19"/>
  <c r="AO881" i="19"/>
  <c r="AO817" i="19"/>
  <c r="AO767" i="19"/>
  <c r="AO689" i="19"/>
  <c r="AO644" i="19"/>
  <c r="AO574" i="19"/>
  <c r="AO433" i="19"/>
  <c r="AO871" i="19"/>
  <c r="AO812" i="19"/>
  <c r="AO719" i="19"/>
  <c r="AO901" i="19"/>
  <c r="AO760" i="19"/>
  <c r="AO727" i="19"/>
  <c r="AO885" i="19"/>
  <c r="AO818" i="19"/>
  <c r="AO734" i="19"/>
  <c r="AO657" i="19"/>
  <c r="AO612" i="19"/>
  <c r="AO505" i="19"/>
  <c r="AO915" i="19"/>
  <c r="AO875" i="19"/>
  <c r="AO777" i="19"/>
  <c r="AO736" i="19"/>
  <c r="AO886" i="19"/>
  <c r="AO838" i="19"/>
  <c r="AO778" i="19"/>
  <c r="AO696" i="19"/>
  <c r="AO836" i="19"/>
  <c r="AO781" i="19"/>
  <c r="AO740" i="19"/>
  <c r="AO642" i="19"/>
  <c r="AO588" i="19"/>
  <c r="AO519" i="19"/>
  <c r="AO908" i="19"/>
  <c r="AO834" i="19"/>
  <c r="AO795" i="19"/>
  <c r="AO656" i="19"/>
  <c r="AO883" i="19"/>
  <c r="AO811" i="19"/>
  <c r="AO803" i="19"/>
  <c r="AO910" i="19"/>
  <c r="AO833" i="19"/>
  <c r="AO806" i="19"/>
  <c r="AO708" i="19"/>
  <c r="AO610" i="19"/>
  <c r="AO556" i="19"/>
  <c r="AO501" i="19"/>
  <c r="AO880" i="19"/>
  <c r="AO813" i="19"/>
  <c r="AO763" i="19"/>
  <c r="AO816" i="19"/>
  <c r="AO788" i="19"/>
  <c r="AO643" i="19"/>
  <c r="AO907" i="19"/>
  <c r="AO704" i="19"/>
  <c r="AO639" i="19"/>
  <c r="AO573" i="19"/>
  <c r="AO448" i="19"/>
  <c r="AO877" i="19"/>
  <c r="AO810" i="19"/>
  <c r="AO726" i="19"/>
  <c r="AO820" i="19"/>
  <c r="AO604" i="19"/>
  <c r="AO575" i="19"/>
  <c r="AO911" i="19"/>
  <c r="AO853" i="19"/>
  <c r="AO769" i="19"/>
  <c r="AO728" i="19"/>
  <c r="AO630" i="19"/>
  <c r="AO576" i="19"/>
  <c r="AO510" i="19"/>
  <c r="AO868" i="19"/>
  <c r="AO835" i="19"/>
  <c r="AO750" i="19"/>
  <c r="AO673" i="19"/>
  <c r="AO628" i="19"/>
  <c r="AO558" i="19"/>
  <c r="AO401" i="19"/>
  <c r="AO848" i="19"/>
  <c r="AO793" i="19"/>
  <c r="AO752" i="19"/>
  <c r="AO679" i="19"/>
  <c r="AO393" i="19"/>
  <c r="AO292" i="19"/>
  <c r="AO254" i="19"/>
  <c r="AO200" i="19"/>
  <c r="AO195" i="19"/>
  <c r="AO151" i="19"/>
  <c r="AO171" i="19"/>
  <c r="AO583" i="19"/>
  <c r="AO159" i="19"/>
  <c r="AO661" i="19"/>
  <c r="AO416" i="19"/>
  <c r="AO348" i="19"/>
  <c r="AO310" i="19"/>
  <c r="AO256" i="19"/>
  <c r="AO83" i="19"/>
  <c r="AO299" i="19"/>
  <c r="AO76" i="19"/>
  <c r="AO277" i="19"/>
  <c r="AO705" i="19"/>
  <c r="AO408" i="19"/>
  <c r="AO771" i="19"/>
  <c r="AO756" i="19"/>
  <c r="AO671" i="19"/>
  <c r="AO889" i="19"/>
  <c r="AO688" i="19"/>
  <c r="AO607" i="19"/>
  <c r="AO675" i="19"/>
  <c r="AO591" i="19"/>
  <c r="AO874" i="19"/>
  <c r="AO780" i="19"/>
  <c r="AO747" i="19"/>
  <c r="AO686" i="19"/>
  <c r="AO645" i="19"/>
  <c r="AO518" i="19"/>
  <c r="AO902" i="19"/>
  <c r="AO854" i="19"/>
  <c r="AO794" i="19"/>
  <c r="AO717" i="19"/>
  <c r="AO683" i="19"/>
  <c r="AO597" i="19"/>
  <c r="AO507" i="19"/>
  <c r="AO869" i="19"/>
  <c r="AO804" i="19"/>
  <c r="AO718" i="19"/>
  <c r="AO737" i="19"/>
  <c r="AO699" i="19"/>
  <c r="AO542" i="19"/>
  <c r="AO912" i="19"/>
  <c r="AO845" i="19"/>
  <c r="AO761" i="19"/>
  <c r="AO720" i="19"/>
  <c r="AO647" i="19"/>
  <c r="AO434" i="19"/>
  <c r="AO228" i="19"/>
  <c r="AO190" i="19"/>
  <c r="AO370" i="19"/>
  <c r="AO125" i="19"/>
  <c r="AO72" i="19"/>
  <c r="AO39" i="19"/>
  <c r="AO444" i="19"/>
  <c r="AO75" i="19"/>
  <c r="AO650" i="19"/>
  <c r="AO541" i="19"/>
  <c r="AO284" i="19"/>
  <c r="AO246" i="19"/>
  <c r="AO192" i="19"/>
  <c r="AO181" i="19"/>
  <c r="AO143" i="19"/>
  <c r="AO139" i="19"/>
  <c r="AO116" i="19"/>
  <c r="AO646" i="19"/>
  <c r="AO525" i="19"/>
  <c r="AO909" i="19"/>
  <c r="AO744" i="19"/>
  <c r="AO774" i="19"/>
  <c r="AO621" i="19"/>
  <c r="AO879" i="19"/>
  <c r="AO685" i="19"/>
  <c r="AO640" i="19"/>
  <c r="AO570" i="19"/>
  <c r="AO425" i="19"/>
  <c r="AO855" i="19"/>
  <c r="AO805" i="19"/>
  <c r="AO715" i="19"/>
  <c r="AO654" i="19"/>
  <c r="AO613" i="19"/>
  <c r="AO543" i="19"/>
  <c r="AO899" i="19"/>
  <c r="AO827" i="19"/>
  <c r="AO762" i="19"/>
  <c r="AO680" i="19"/>
  <c r="AO631" i="19"/>
  <c r="AO565" i="19"/>
  <c r="AO432" i="19"/>
  <c r="AO866" i="19"/>
  <c r="AO772" i="19"/>
  <c r="AO739" i="19"/>
  <c r="AO678" i="19"/>
  <c r="AO637" i="19"/>
  <c r="AO504" i="19"/>
  <c r="AO894" i="19"/>
  <c r="AO846" i="19"/>
  <c r="AO786" i="19"/>
  <c r="AO721" i="19"/>
  <c r="AO620" i="19"/>
  <c r="AO492" i="19"/>
  <c r="AO398" i="19"/>
  <c r="AO351" i="19"/>
  <c r="AO306" i="19"/>
  <c r="AO38" i="19"/>
  <c r="AO321" i="19"/>
  <c r="AO32" i="19"/>
  <c r="AO236" i="19"/>
  <c r="AO113" i="19"/>
  <c r="AO623" i="19"/>
  <c r="AO426" i="19"/>
  <c r="AO220" i="19"/>
  <c r="AO182" i="19"/>
  <c r="AO362" i="19"/>
  <c r="AO117" i="19"/>
  <c r="AO64" i="19"/>
  <c r="AO12" i="19"/>
  <c r="AO24" i="19" s="1"/>
  <c r="AO74" i="19"/>
  <c r="AO619" i="19"/>
  <c r="AO418" i="19"/>
  <c r="AO884" i="19"/>
  <c r="AO712" i="19"/>
  <c r="AO755" i="19"/>
  <c r="AO577" i="19"/>
  <c r="AO847" i="19"/>
  <c r="AO653" i="19"/>
  <c r="AO608" i="19"/>
  <c r="AO497" i="19"/>
  <c r="AO916" i="19"/>
  <c r="AO859" i="19"/>
  <c r="AO773" i="19"/>
  <c r="AO732" i="19"/>
  <c r="AO634" i="19"/>
  <c r="AO580" i="19"/>
  <c r="AO511" i="19"/>
  <c r="AO900" i="19"/>
  <c r="AO828" i="19"/>
  <c r="AO787" i="19"/>
  <c r="AO725" i="19"/>
  <c r="AO691" i="19"/>
  <c r="AO594" i="19"/>
  <c r="AO516" i="19"/>
  <c r="AO852" i="19"/>
  <c r="AO797" i="19"/>
  <c r="AO707" i="19"/>
  <c r="AO709" i="19"/>
  <c r="AO605" i="19"/>
  <c r="AO535" i="19"/>
  <c r="AO891" i="19"/>
  <c r="AO819" i="19"/>
  <c r="AO808" i="19"/>
  <c r="AO890" i="19"/>
  <c r="AO601" i="19"/>
  <c r="AO395" i="19"/>
  <c r="AO333" i="19"/>
  <c r="AO287" i="19"/>
  <c r="AO242" i="19"/>
  <c r="AO217" i="19"/>
  <c r="AO152" i="19"/>
  <c r="AO251" i="19"/>
  <c r="AO198" i="19"/>
  <c r="AO163" i="19"/>
  <c r="AO616" i="19"/>
  <c r="AO451" i="19"/>
  <c r="AO389" i="19"/>
  <c r="AO343" i="19"/>
  <c r="AO298" i="19"/>
  <c r="AO34" i="19"/>
  <c r="AO289" i="19"/>
  <c r="AO840" i="19"/>
  <c r="AO882" i="19"/>
  <c r="AO723" i="19"/>
  <c r="AO526" i="19"/>
  <c r="AO814" i="19"/>
  <c r="AO690" i="19"/>
  <c r="AO649" i="19"/>
  <c r="AO522" i="19"/>
  <c r="AO906" i="19"/>
  <c r="AO863" i="19"/>
  <c r="AO798" i="19"/>
  <c r="AO749" i="19"/>
  <c r="AO602" i="19"/>
  <c r="AO548" i="19"/>
  <c r="AO563" i="19"/>
  <c r="AO872" i="19"/>
  <c r="AO839" i="19"/>
  <c r="AO754" i="19"/>
  <c r="AO677" i="19"/>
  <c r="AO632" i="19"/>
  <c r="AO562" i="19"/>
  <c r="AO918" i="19"/>
  <c r="AO849" i="19"/>
  <c r="AO765" i="19"/>
  <c r="AO724" i="19"/>
  <c r="AO626" i="19"/>
  <c r="AO572" i="19"/>
  <c r="AO502" i="19"/>
  <c r="AO892" i="19"/>
  <c r="AO829" i="19"/>
  <c r="AO779" i="19"/>
  <c r="AO842" i="19"/>
  <c r="AO581" i="19"/>
  <c r="AO436" i="19"/>
  <c r="AO269" i="19"/>
  <c r="AO223" i="19"/>
  <c r="AO414" i="19"/>
  <c r="AO126" i="19"/>
  <c r="AO69" i="19"/>
  <c r="AO96" i="19"/>
  <c r="AO431" i="19"/>
  <c r="AO887" i="19"/>
  <c r="AO596" i="19"/>
  <c r="AO567" i="19"/>
  <c r="AO325" i="19"/>
  <c r="AO279" i="19"/>
  <c r="AO234" i="19"/>
  <c r="AO185" i="19"/>
  <c r="AO144" i="19"/>
  <c r="AO155" i="19"/>
  <c r="AO888" i="19"/>
  <c r="AO592" i="19"/>
  <c r="AO837" i="19"/>
  <c r="AO897" i="19"/>
  <c r="AO692" i="19"/>
  <c r="AO551" i="19"/>
  <c r="AO802" i="19"/>
  <c r="AO658" i="19"/>
  <c r="AO617" i="19"/>
  <c r="AO547" i="19"/>
  <c r="AO903" i="19"/>
  <c r="AO831" i="19"/>
  <c r="AO766" i="19"/>
  <c r="AO684" i="19"/>
  <c r="AO635" i="19"/>
  <c r="AO569" i="19"/>
  <c r="AO440" i="19"/>
  <c r="AO873" i="19"/>
  <c r="AO843" i="19"/>
  <c r="AO722" i="19"/>
  <c r="AO733" i="19"/>
  <c r="AO600" i="19"/>
  <c r="AO546" i="19"/>
  <c r="AO898" i="19"/>
  <c r="AO850" i="19"/>
  <c r="AO790" i="19"/>
  <c r="AO753" i="19"/>
  <c r="AO687" i="19"/>
  <c r="AO593" i="19"/>
  <c r="AO499" i="19"/>
  <c r="AO864" i="19"/>
  <c r="AO830" i="19"/>
  <c r="AO746" i="19"/>
  <c r="AO782" i="19"/>
  <c r="AO550" i="19"/>
  <c r="AO490" i="19"/>
  <c r="AO205" i="19"/>
  <c r="AO399" i="19"/>
  <c r="AO172" i="19"/>
  <c r="AO89" i="19"/>
  <c r="AO422" i="19"/>
  <c r="AO131" i="19"/>
  <c r="AO378" i="19"/>
  <c r="AO815" i="19"/>
  <c r="AO557" i="19"/>
  <c r="AO428" i="19"/>
  <c r="AO261" i="19"/>
  <c r="AO215" i="19"/>
  <c r="AO369" i="19"/>
  <c r="AO118" i="19"/>
  <c r="AO61" i="19"/>
  <c r="AO88" i="19"/>
  <c r="AO825" i="19"/>
  <c r="AO553" i="19"/>
  <c r="AO821" i="19"/>
  <c r="AO905" i="19"/>
  <c r="AO694" i="19"/>
  <c r="AO495" i="19"/>
  <c r="AO770" i="19"/>
  <c r="AO638" i="19"/>
  <c r="AO584" i="19"/>
  <c r="AO515" i="19"/>
  <c r="AO904" i="19"/>
  <c r="AO832" i="19"/>
  <c r="AO791" i="19"/>
  <c r="AO652" i="19"/>
  <c r="AO603" i="19"/>
  <c r="AO598" i="19"/>
  <c r="AO532" i="19"/>
  <c r="AO870" i="19"/>
  <c r="AO776" i="19"/>
  <c r="AO743" i="19"/>
  <c r="AO682" i="19"/>
  <c r="AO641" i="19"/>
  <c r="AO514" i="19"/>
  <c r="AO895" i="19"/>
  <c r="AO823" i="19"/>
  <c r="AO758" i="19"/>
  <c r="AO676" i="19"/>
  <c r="AO627" i="19"/>
  <c r="AO561" i="19"/>
  <c r="AO424" i="19"/>
  <c r="AO865" i="19"/>
  <c r="AO800" i="19"/>
  <c r="AO714" i="19"/>
  <c r="AO700" i="19"/>
  <c r="AO531" i="19"/>
  <c r="AO397" i="19"/>
  <c r="AO382" i="19"/>
  <c r="AO328" i="19"/>
  <c r="AO108" i="19"/>
  <c r="AO45" i="19"/>
  <c r="AO169" i="19"/>
  <c r="AO35" i="19"/>
  <c r="AO180" i="19"/>
  <c r="AO807" i="19"/>
  <c r="AO571" i="19"/>
  <c r="AO453" i="19"/>
  <c r="AO197" i="19"/>
  <c r="AO384" i="19"/>
  <c r="AO164" i="19"/>
  <c r="AO87" i="19"/>
  <c r="AO371" i="19"/>
  <c r="AO71" i="19"/>
  <c r="AO775" i="19"/>
  <c r="AO538" i="19"/>
  <c r="AO785" i="19"/>
  <c r="AO867" i="19"/>
  <c r="AO662" i="19"/>
  <c r="AO914" i="19"/>
  <c r="AO730" i="19"/>
  <c r="AO606" i="19"/>
  <c r="AO552" i="19"/>
  <c r="AO595" i="19"/>
  <c r="AO876" i="19"/>
  <c r="AO809" i="19"/>
  <c r="AO759" i="19"/>
  <c r="AO681" i="19"/>
  <c r="AO636" i="19"/>
  <c r="AO566" i="19"/>
  <c r="AO417" i="19"/>
  <c r="AO893" i="19"/>
  <c r="AO801" i="19"/>
  <c r="AO711" i="19"/>
  <c r="AO741" i="19"/>
  <c r="AO609" i="19"/>
  <c r="AO539" i="19"/>
  <c r="AO896" i="19"/>
  <c r="AO824" i="19"/>
  <c r="AO783" i="19"/>
  <c r="AO729" i="19"/>
  <c r="AO659" i="19"/>
  <c r="AO590" i="19"/>
  <c r="AO500" i="19"/>
  <c r="AO862" i="19"/>
  <c r="AO768" i="19"/>
  <c r="AO735" i="19"/>
  <c r="AO665" i="19"/>
  <c r="AO506" i="19"/>
  <c r="AO356" i="19"/>
  <c r="AO318" i="19"/>
  <c r="AO264" i="19"/>
  <c r="AO100" i="19"/>
  <c r="AO331" i="19"/>
  <c r="AO84" i="19"/>
  <c r="AO666" i="19"/>
  <c r="AO249" i="19"/>
  <c r="AO672" i="19"/>
  <c r="AO527" i="19"/>
  <c r="AO528" i="19"/>
  <c r="AO374" i="19"/>
  <c r="AO320" i="19"/>
  <c r="AO107" i="19"/>
  <c r="AO43" i="19"/>
  <c r="AO161" i="19"/>
  <c r="AO90" i="19"/>
  <c r="AO668" i="19"/>
  <c r="AO523" i="19"/>
  <c r="AO379" i="19"/>
  <c r="AO276" i="19"/>
  <c r="AO238" i="19"/>
  <c r="AO184" i="19"/>
  <c r="AO173" i="19"/>
  <c r="AO135" i="19"/>
  <c r="AO55" i="19"/>
  <c r="AO101" i="19"/>
  <c r="AO622" i="19"/>
  <c r="AO498" i="19"/>
  <c r="AO268" i="19"/>
  <c r="AO230" i="19"/>
  <c r="AO512" i="19"/>
  <c r="AO165" i="19"/>
  <c r="AO127" i="19"/>
  <c r="AO517" i="19"/>
  <c r="AO796" i="19"/>
  <c r="AO586" i="19"/>
  <c r="AO404" i="19"/>
  <c r="AO237" i="19"/>
  <c r="AO191" i="19"/>
  <c r="AO273" i="19"/>
  <c r="AO97" i="19"/>
  <c r="AO41" i="19"/>
  <c r="AO57" i="19"/>
  <c r="AO521" i="19"/>
  <c r="AO250" i="19"/>
  <c r="AO697" i="19"/>
  <c r="AO509" i="19"/>
  <c r="AO380" i="19"/>
  <c r="AO342" i="19"/>
  <c r="AO288" i="19"/>
  <c r="AO103" i="19"/>
  <c r="AO599" i="19"/>
  <c r="AO129" i="19"/>
  <c r="AO625" i="19"/>
  <c r="AO363" i="19"/>
  <c r="AO670" i="19"/>
  <c r="AO441" i="19"/>
  <c r="AO308" i="19"/>
  <c r="AO270" i="19"/>
  <c r="AO216" i="19"/>
  <c r="AO259" i="19"/>
  <c r="AO167" i="19"/>
  <c r="AO315" i="19"/>
  <c r="AO716" i="19"/>
  <c r="AO359" i="19"/>
  <c r="AO667" i="19"/>
  <c r="AO212" i="19"/>
  <c r="AO438" i="19"/>
  <c r="AO354" i="19"/>
  <c r="AO109" i="19"/>
  <c r="AO56" i="19"/>
  <c r="AO347" i="19"/>
  <c r="AO353" i="19"/>
  <c r="AO615" i="19"/>
  <c r="AO410" i="19"/>
  <c r="AO204" i="19"/>
  <c r="AO406" i="19"/>
  <c r="AO346" i="19"/>
  <c r="AO80" i="19"/>
  <c r="AO46" i="19"/>
  <c r="AO219" i="19"/>
  <c r="AO710" i="19"/>
  <c r="AO530" i="19"/>
  <c r="AO429" i="19"/>
  <c r="AO508" i="19"/>
  <c r="AO360" i="19"/>
  <c r="AO140" i="19"/>
  <c r="AO73" i="19"/>
  <c r="AO275" i="19"/>
  <c r="AO265" i="19"/>
  <c r="AO442" i="19"/>
  <c r="AO133" i="19"/>
  <c r="AO674" i="19"/>
  <c r="AO449" i="19"/>
  <c r="AO316" i="19"/>
  <c r="AO278" i="19"/>
  <c r="AO224" i="19"/>
  <c r="AO291" i="19"/>
  <c r="AO175" i="19"/>
  <c r="AO48" i="19"/>
  <c r="AO403" i="19"/>
  <c r="AU5" i="19"/>
  <c r="AP6" i="19" s="1"/>
  <c r="AO655" i="19"/>
  <c r="AO450" i="19"/>
  <c r="AO244" i="19"/>
  <c r="AO206" i="19"/>
  <c r="AO386" i="19"/>
  <c r="AO141" i="19"/>
  <c r="AO82" i="19"/>
  <c r="AO122" i="19"/>
  <c r="AO651" i="19"/>
  <c r="AO336" i="19"/>
  <c r="AO443" i="19"/>
  <c r="AO381" i="19"/>
  <c r="AO335" i="19"/>
  <c r="AO290" i="19"/>
  <c r="AO446" i="19"/>
  <c r="AO257" i="19"/>
  <c r="AO201" i="19"/>
  <c r="AO78" i="19"/>
  <c r="AO713" i="19"/>
  <c r="AO435" i="19"/>
  <c r="AO373" i="19"/>
  <c r="AO327" i="19"/>
  <c r="AO282" i="19"/>
  <c r="AO377" i="19"/>
  <c r="AO225" i="19"/>
  <c r="AO162" i="19"/>
  <c r="AO701" i="19"/>
  <c r="AO555" i="19"/>
  <c r="AO388" i="19"/>
  <c r="AO350" i="19"/>
  <c r="AO296" i="19"/>
  <c r="AO104" i="19"/>
  <c r="AO31" i="19"/>
  <c r="AO137" i="19"/>
  <c r="AO98" i="19"/>
  <c r="AO524" i="19"/>
  <c r="AO91" i="19"/>
  <c r="AO614" i="19"/>
  <c r="AS460" i="19"/>
  <c r="AO252" i="19"/>
  <c r="AO214" i="19"/>
  <c r="AO407" i="19"/>
  <c r="AO149" i="19"/>
  <c r="AO111" i="19"/>
  <c r="AO154" i="19"/>
  <c r="AO300" i="19"/>
  <c r="AO187" i="19"/>
  <c r="AO648" i="19"/>
  <c r="AO536" i="19"/>
  <c r="AO533" i="19"/>
  <c r="AO367" i="19"/>
  <c r="AO322" i="19"/>
  <c r="AO54" i="19"/>
  <c r="AO385" i="19"/>
  <c r="AO115" i="19"/>
  <c r="AO585" i="19"/>
  <c r="AO314" i="19"/>
  <c r="AO545" i="19"/>
  <c r="AO317" i="19"/>
  <c r="AO271" i="19"/>
  <c r="AO226" i="19"/>
  <c r="AO174" i="19"/>
  <c r="AO136" i="19"/>
  <c r="AO123" i="19"/>
  <c r="AO860" i="19"/>
  <c r="AO568" i="19"/>
  <c r="AO529" i="19"/>
  <c r="AO309" i="19"/>
  <c r="AO263" i="19"/>
  <c r="AO218" i="19"/>
  <c r="AO166" i="19"/>
  <c r="AO128" i="19"/>
  <c r="AO65" i="19"/>
  <c r="AO698" i="19"/>
  <c r="AO494" i="19"/>
  <c r="AO324" i="19"/>
  <c r="AO286" i="19"/>
  <c r="AO232" i="19"/>
  <c r="AO323" i="19"/>
  <c r="AO203" i="19"/>
  <c r="AO50" i="19"/>
  <c r="AO913" i="19"/>
  <c r="AO364" i="19"/>
  <c r="AO160" i="19"/>
  <c r="AO663" i="19"/>
  <c r="AO394" i="19"/>
  <c r="AO188" i="19"/>
  <c r="AO375" i="19"/>
  <c r="AO330" i="19"/>
  <c r="AO62" i="19"/>
  <c r="AO36" i="19"/>
  <c r="AO147" i="19"/>
  <c r="AO262" i="19"/>
  <c r="AO138" i="19"/>
  <c r="AO629" i="19"/>
  <c r="AO411" i="19"/>
  <c r="AO349" i="19"/>
  <c r="AO303" i="19"/>
  <c r="AO258" i="19"/>
  <c r="AO281" i="19"/>
  <c r="AO168" i="19"/>
  <c r="AO86" i="19"/>
  <c r="AO409" i="19"/>
  <c r="AO227" i="19"/>
  <c r="AO420" i="19"/>
  <c r="AO253" i="19"/>
  <c r="AO207" i="19"/>
  <c r="AO337" i="19"/>
  <c r="AO110" i="19"/>
  <c r="AO53" i="19"/>
  <c r="AO81" i="19"/>
  <c r="AO826" i="19"/>
  <c r="AO549" i="19"/>
  <c r="AO412" i="19"/>
  <c r="AO245" i="19"/>
  <c r="AO199" i="19"/>
  <c r="AO305" i="19"/>
  <c r="AO99" i="19"/>
  <c r="AO47" i="19"/>
  <c r="AO68" i="19"/>
  <c r="AO618" i="19"/>
  <c r="AO493" i="19"/>
  <c r="AO260" i="19"/>
  <c r="AO222" i="19"/>
  <c r="AO439" i="19"/>
  <c r="AO157" i="19"/>
  <c r="AO119" i="19"/>
  <c r="AO297" i="19"/>
  <c r="AO757" i="19"/>
  <c r="AO341" i="19"/>
  <c r="AO92" i="19"/>
  <c r="AO633" i="19"/>
  <c r="AO419" i="19"/>
  <c r="AO357" i="19"/>
  <c r="AO311" i="19"/>
  <c r="AO266" i="19"/>
  <c r="AO313" i="19"/>
  <c r="AO176" i="19"/>
  <c r="AO94" i="19"/>
  <c r="AO231" i="19"/>
  <c r="AO844" i="19"/>
  <c r="AO589" i="19"/>
  <c r="AO452" i="19"/>
  <c r="AO285" i="19"/>
  <c r="AO239" i="19"/>
  <c r="AO194" i="19"/>
  <c r="AO142" i="19"/>
  <c r="AO79" i="19"/>
  <c r="AO170" i="19"/>
  <c r="AO520" i="19"/>
  <c r="AO51" i="19"/>
  <c r="AO445" i="19"/>
  <c r="AO189" i="19"/>
  <c r="AO376" i="19"/>
  <c r="AO156" i="19"/>
  <c r="AO85" i="19"/>
  <c r="AO339" i="19"/>
  <c r="AO60" i="19"/>
  <c r="AO742" i="19"/>
  <c r="AO534" i="19"/>
  <c r="AO437" i="19"/>
  <c r="AO544" i="19"/>
  <c r="AO368" i="19"/>
  <c r="AO148" i="19"/>
  <c r="AO77" i="19"/>
  <c r="AO307" i="19"/>
  <c r="AO49" i="19"/>
  <c r="AO695" i="19"/>
  <c r="AO402" i="19"/>
  <c r="AO196" i="19"/>
  <c r="AO383" i="19"/>
  <c r="AO338" i="19"/>
  <c r="AO70" i="19"/>
  <c r="AO42" i="19"/>
  <c r="AO179" i="19"/>
  <c r="AO669" i="19"/>
  <c r="AO326" i="19"/>
  <c r="AO858" i="19"/>
  <c r="AO560" i="19"/>
  <c r="AO491" i="19"/>
  <c r="AO293" i="19"/>
  <c r="AO247" i="19"/>
  <c r="AO202" i="19"/>
  <c r="AO150" i="19"/>
  <c r="AO112" i="19"/>
  <c r="AO233" i="19"/>
  <c r="AO208" i="19"/>
  <c r="AO789" i="19"/>
  <c r="AO578" i="19"/>
  <c r="AO540" i="19"/>
  <c r="AO221" i="19"/>
  <c r="AO559" i="19"/>
  <c r="AO209" i="19"/>
  <c r="AO93" i="19"/>
  <c r="AO30" i="19"/>
  <c r="AO283" i="19"/>
  <c r="AO405" i="19"/>
  <c r="AO177" i="19"/>
  <c r="AO447" i="19"/>
  <c r="AO366" i="19"/>
  <c r="AO312" i="19"/>
  <c r="AO106" i="19"/>
  <c r="AO40" i="19"/>
  <c r="AO153" i="19"/>
  <c r="AO63" i="19"/>
  <c r="AO664" i="19"/>
  <c r="AO587" i="19"/>
  <c r="AO415" i="19"/>
  <c r="AO358" i="19"/>
  <c r="AO304" i="19"/>
  <c r="AO105" i="19"/>
  <c r="AO37" i="19"/>
  <c r="AO145" i="19"/>
  <c r="AO52" i="19"/>
  <c r="AO703" i="19"/>
  <c r="AO427" i="19"/>
  <c r="AO365" i="19"/>
  <c r="AO319" i="19"/>
  <c r="AO274" i="19"/>
  <c r="AO345" i="19"/>
  <c r="AO193" i="19"/>
  <c r="AO130" i="19"/>
  <c r="AO624" i="19"/>
  <c r="AO295" i="19"/>
  <c r="AO764" i="19"/>
  <c r="AO582" i="19"/>
  <c r="AO396" i="19"/>
  <c r="AO229" i="19"/>
  <c r="AO183" i="19"/>
  <c r="AO241" i="19"/>
  <c r="AO95" i="19"/>
  <c r="AO33" i="19"/>
  <c r="AO454" i="19"/>
  <c r="AO186" i="19"/>
  <c r="AO748" i="19"/>
  <c r="AO503" i="19"/>
  <c r="AO413" i="19"/>
  <c r="AO423" i="19"/>
  <c r="AO344" i="19"/>
  <c r="AO124" i="19"/>
  <c r="AO59" i="19"/>
  <c r="AO211" i="19"/>
  <c r="AO146" i="19"/>
  <c r="AO430" i="19"/>
  <c r="AO114" i="19"/>
  <c r="AO329" i="19"/>
  <c r="AO340" i="19"/>
  <c r="AO302" i="19"/>
  <c r="AO248" i="19"/>
  <c r="AO387" i="19"/>
  <c r="AO267" i="19"/>
  <c r="AO66" i="19"/>
  <c r="AO213" i="19"/>
  <c r="AO702" i="19"/>
  <c r="AO400" i="19"/>
  <c r="AO332" i="19"/>
  <c r="AO294" i="19"/>
  <c r="AO240" i="19"/>
  <c r="AO355" i="19"/>
  <c r="AO235" i="19"/>
  <c r="AO58" i="19"/>
  <c r="AO861" i="19"/>
  <c r="AO564" i="19"/>
  <c r="AO513" i="19"/>
  <c r="AO301" i="19"/>
  <c r="AO255" i="19"/>
  <c r="AO210" i="19"/>
  <c r="AO158" i="19"/>
  <c r="AO120" i="19"/>
  <c r="AO361" i="19"/>
  <c r="AO554" i="19"/>
  <c r="AO272" i="19"/>
  <c r="AO731" i="19"/>
  <c r="AO579" i="19"/>
  <c r="AO421" i="19"/>
  <c r="AO496" i="19"/>
  <c r="AO352" i="19"/>
  <c r="AO132" i="19"/>
  <c r="AO67" i="19"/>
  <c r="AO243" i="19"/>
  <c r="AO178" i="19"/>
  <c r="AO44" i="19"/>
  <c r="AO693" i="19"/>
  <c r="AO537" i="19"/>
  <c r="AO372" i="19"/>
  <c r="AO334" i="19"/>
  <c r="AO280" i="19"/>
  <c r="AO102" i="19"/>
  <c r="AO390" i="19"/>
  <c r="AO121" i="19"/>
  <c r="AO841" i="19"/>
  <c r="AO391" i="19"/>
  <c r="AO134" i="19"/>
  <c r="AK460" i="19"/>
  <c r="AF461" i="19" s="1"/>
  <c r="AE467" i="19"/>
  <c r="AL491" i="19" s="1"/>
  <c r="V233" i="19"/>
  <c r="V241" i="19"/>
  <c r="V34" i="19"/>
  <c r="V31" i="19"/>
  <c r="V53" i="19"/>
  <c r="BA29" i="21"/>
  <c r="AZ81" i="21"/>
  <c r="V108" i="19"/>
  <c r="V263" i="19"/>
  <c r="V138" i="19"/>
  <c r="V422" i="19"/>
  <c r="V156" i="19"/>
  <c r="V381" i="19"/>
  <c r="V236" i="19"/>
  <c r="V112" i="19"/>
  <c r="V307" i="19"/>
  <c r="V126" i="19"/>
  <c r="V143" i="19"/>
  <c r="V69" i="19"/>
  <c r="V371" i="19"/>
  <c r="V423" i="19"/>
  <c r="V220" i="19"/>
  <c r="V173" i="19"/>
  <c r="V306" i="19"/>
  <c r="V402" i="19"/>
  <c r="V98" i="19"/>
  <c r="V394" i="19"/>
  <c r="V77" i="19"/>
  <c r="V152" i="19"/>
  <c r="V85" i="19"/>
  <c r="V189" i="19"/>
  <c r="V383" i="19"/>
  <c r="V164" i="19"/>
  <c r="V105" i="19"/>
  <c r="V449" i="19"/>
  <c r="V267" i="19"/>
  <c r="V400" i="19"/>
  <c r="V227" i="19"/>
  <c r="V379" i="19"/>
  <c r="V81" i="19"/>
  <c r="V253" i="19"/>
  <c r="V178" i="19"/>
  <c r="V179" i="19"/>
  <c r="V448" i="19"/>
  <c r="V70" i="19"/>
  <c r="V41" i="19"/>
  <c r="V136" i="19"/>
  <c r="V262" i="19"/>
  <c r="V229" i="19"/>
  <c r="V183" i="19"/>
  <c r="V408" i="19"/>
  <c r="V425" i="19"/>
  <c r="V228" i="19"/>
  <c r="V290" i="19"/>
  <c r="V202" i="19"/>
  <c r="V355" i="19"/>
  <c r="V421" i="19"/>
  <c r="V416" i="19"/>
  <c r="V382" i="19"/>
  <c r="V375" i="19"/>
  <c r="V413" i="19"/>
  <c r="V237" i="19"/>
  <c r="V287" i="19"/>
  <c r="V145" i="19"/>
  <c r="V321" i="19"/>
  <c r="V409" i="19"/>
  <c r="V313" i="19"/>
  <c r="V325" i="19"/>
  <c r="V157" i="19"/>
  <c r="V326" i="19"/>
  <c r="V203" i="19"/>
  <c r="V60" i="19"/>
  <c r="V247" i="19"/>
  <c r="V424" i="19"/>
  <c r="V218" i="19"/>
  <c r="V404" i="19"/>
  <c r="V437" i="19"/>
  <c r="V46" i="19"/>
  <c r="V239" i="19"/>
  <c r="V407" i="19"/>
  <c r="V369" i="19"/>
  <c r="V148" i="19"/>
  <c r="V176" i="19"/>
  <c r="V137" i="19"/>
  <c r="V131" i="19"/>
  <c r="V365" i="19"/>
  <c r="V129" i="19"/>
  <c r="V90" i="19"/>
  <c r="V86" i="19"/>
  <c r="V399" i="19"/>
  <c r="V330" i="19"/>
  <c r="V66" i="19"/>
  <c r="V334" i="19"/>
  <c r="V401" i="19"/>
  <c r="V213" i="19"/>
  <c r="V244" i="19"/>
  <c r="V122" i="19"/>
  <c r="V331" i="19"/>
  <c r="V249" i="19"/>
  <c r="V328" i="19"/>
  <c r="V372" i="19"/>
  <c r="V168" i="19"/>
  <c r="V61" i="19"/>
  <c r="V39" i="19"/>
  <c r="V225" i="19"/>
  <c r="V197" i="19"/>
  <c r="V40" i="19"/>
  <c r="V344" i="19"/>
  <c r="V274" i="19"/>
  <c r="V169" i="19"/>
  <c r="V277" i="19"/>
  <c r="V116" i="19"/>
  <c r="V339" i="19"/>
  <c r="V65" i="19"/>
  <c r="V153" i="19"/>
  <c r="V419" i="19"/>
  <c r="V296" i="19"/>
  <c r="V348" i="19"/>
  <c r="V222" i="19"/>
  <c r="V405" i="19"/>
  <c r="V436" i="19"/>
  <c r="V73" i="19"/>
  <c r="V150" i="19"/>
  <c r="V212" i="19"/>
  <c r="V380" i="19"/>
  <c r="V444" i="19"/>
  <c r="V396" i="19"/>
  <c r="V376" i="19"/>
  <c r="V318" i="19"/>
  <c r="V83" i="19"/>
  <c r="V182" i="19"/>
  <c r="V283" i="19"/>
  <c r="V335" i="19"/>
  <c r="V452" i="19"/>
  <c r="V391" i="19"/>
  <c r="V415" i="19"/>
  <c r="V36" i="19"/>
  <c r="V79" i="19"/>
  <c r="V345" i="19"/>
  <c r="V284" i="19"/>
  <c r="V268" i="19"/>
  <c r="V188" i="19"/>
  <c r="V74" i="19"/>
  <c r="V204" i="19"/>
  <c r="V282" i="19"/>
  <c r="V114" i="19"/>
  <c r="V311" i="19"/>
  <c r="V72" i="19"/>
  <c r="V200" i="19"/>
  <c r="V155" i="19"/>
  <c r="V192" i="19"/>
  <c r="V44" i="19"/>
  <c r="V88" i="19"/>
  <c r="V258" i="19"/>
  <c r="V364" i="19"/>
  <c r="V315" i="19"/>
  <c r="V350" i="19"/>
  <c r="V67" i="19"/>
  <c r="V316" i="19"/>
  <c r="V286" i="19"/>
  <c r="V270" i="19"/>
  <c r="V319" i="19"/>
  <c r="V260" i="19"/>
  <c r="V196" i="19"/>
  <c r="V356" i="19"/>
  <c r="V97" i="19"/>
  <c r="V320" i="19"/>
  <c r="V451" i="19"/>
  <c r="V158" i="19"/>
  <c r="V159" i="19"/>
  <c r="V351" i="19"/>
  <c r="V195" i="19"/>
  <c r="V161" i="19"/>
  <c r="V272" i="19"/>
  <c r="V438" i="19"/>
  <c r="V205" i="19"/>
  <c r="V254" i="19"/>
  <c r="V106" i="19"/>
  <c r="V336" i="19"/>
  <c r="V295" i="19"/>
  <c r="V217" i="19"/>
  <c r="V119" i="19"/>
  <c r="V63" i="19"/>
  <c r="V211" i="19"/>
  <c r="V209" i="19"/>
  <c r="V302" i="19"/>
  <c r="V450" i="19"/>
  <c r="V78" i="19"/>
  <c r="V49" i="19"/>
  <c r="V174" i="19"/>
  <c r="V94" i="19"/>
  <c r="V140" i="19"/>
  <c r="V373" i="19"/>
  <c r="V293" i="19"/>
  <c r="V443" i="19"/>
  <c r="V186" i="19"/>
  <c r="V193" i="19"/>
  <c r="V317" i="19"/>
  <c r="V255" i="19"/>
  <c r="V445" i="19"/>
  <c r="V333" i="19"/>
  <c r="V346" i="19"/>
  <c r="V162" i="19"/>
  <c r="V194" i="19"/>
  <c r="V160" i="19"/>
  <c r="V271" i="19"/>
  <c r="V349" i="19"/>
  <c r="V33" i="19"/>
  <c r="V163" i="19"/>
  <c r="V304" i="19"/>
  <c r="V454" i="19"/>
  <c r="V110" i="19"/>
  <c r="V149" i="19"/>
  <c r="V447" i="19"/>
  <c r="V446" i="19"/>
  <c r="V230" i="19"/>
  <c r="V185" i="19"/>
  <c r="V308" i="19"/>
  <c r="V181" i="19"/>
  <c r="V388" i="19"/>
  <c r="V453" i="19"/>
  <c r="V102" i="19"/>
  <c r="V50" i="19"/>
  <c r="V332" i="19"/>
  <c r="V426" i="19"/>
  <c r="V184" i="19"/>
  <c r="V80" i="19"/>
  <c r="V377" i="19"/>
  <c r="V392" i="19"/>
  <c r="V269" i="19"/>
  <c r="V235" i="19"/>
  <c r="V412" i="19"/>
  <c r="V208" i="19"/>
  <c r="V289" i="19"/>
  <c r="V251" i="19"/>
  <c r="V431" i="19"/>
  <c r="V432" i="19"/>
  <c r="V201" i="19"/>
  <c r="V139" i="19"/>
  <c r="V82" i="19"/>
  <c r="V281" i="19"/>
  <c r="V210" i="19"/>
  <c r="V175" i="19"/>
  <c r="V111" i="19"/>
  <c r="V303" i="19"/>
  <c r="V207" i="19"/>
  <c r="V243" i="19"/>
  <c r="V430" i="19"/>
  <c r="V395" i="19"/>
  <c r="V265" i="19"/>
  <c r="V433" i="19"/>
  <c r="V68" i="19"/>
  <c r="V266" i="19"/>
  <c r="V410" i="19"/>
  <c r="V62" i="19"/>
  <c r="V93" i="19"/>
  <c r="V206" i="19"/>
  <c r="V370" i="19"/>
  <c r="V121" i="19"/>
  <c r="V288" i="19"/>
  <c r="V362" i="19"/>
  <c r="V327" i="19"/>
  <c r="V411" i="19"/>
  <c r="V418" i="19"/>
  <c r="V59" i="19"/>
  <c r="V414" i="19"/>
  <c r="V257" i="19"/>
  <c r="V434" i="19"/>
  <c r="V71" i="19"/>
  <c r="V226" i="19"/>
  <c r="V305" i="19"/>
  <c r="V219" i="19"/>
  <c r="V135" i="19"/>
  <c r="V312" i="19"/>
  <c r="V170" i="19"/>
  <c r="V113" i="19"/>
  <c r="V343" i="19"/>
  <c r="V278" i="19"/>
  <c r="V165" i="19"/>
  <c r="V151" i="19"/>
  <c r="V92" i="19"/>
  <c r="V109" i="19"/>
  <c r="V338" i="19"/>
  <c r="V177" i="19"/>
  <c r="V45" i="19"/>
  <c r="V55" i="19"/>
  <c r="V180" i="19"/>
  <c r="V118" i="19"/>
  <c r="V337" i="19"/>
  <c r="V132" i="19"/>
  <c r="V250" i="19"/>
  <c r="V275" i="19"/>
  <c r="V248" i="19"/>
  <c r="V398" i="19"/>
  <c r="V187" i="19"/>
  <c r="V387" i="19"/>
  <c r="V279" i="19"/>
  <c r="V264" i="19"/>
  <c r="V256" i="19"/>
  <c r="V435" i="19"/>
  <c r="V261" i="19"/>
  <c r="V273" i="19"/>
  <c r="V360" i="19"/>
  <c r="V368" i="19"/>
  <c r="V252" i="19"/>
  <c r="V322" i="19"/>
  <c r="V429" i="19"/>
  <c r="V123" i="19"/>
  <c r="V125" i="19"/>
  <c r="V142" i="19"/>
  <c r="V84" i="19"/>
  <c r="V242" i="19"/>
  <c r="V231" i="19"/>
  <c r="V291" i="19"/>
  <c r="V294" i="19"/>
  <c r="V141" i="19"/>
  <c r="V341" i="19"/>
  <c r="V190" i="19"/>
  <c r="V357" i="19"/>
  <c r="V223" i="19"/>
  <c r="V342" i="19"/>
  <c r="V389" i="19"/>
  <c r="V144" i="19"/>
  <c r="V259" i="19"/>
  <c r="V221" i="19"/>
  <c r="V292" i="19"/>
  <c r="V386" i="19"/>
  <c r="V154" i="19"/>
  <c r="V130" i="19"/>
  <c r="V42" i="19"/>
  <c r="U11" i="19"/>
  <c r="V390" i="19"/>
  <c r="V238" i="19"/>
  <c r="V101" i="19"/>
  <c r="V300" i="19"/>
  <c r="V12" i="19"/>
  <c r="V340" i="19"/>
  <c r="V347" i="19"/>
  <c r="V323" i="19"/>
  <c r="V417" i="19"/>
  <c r="V397" i="19"/>
  <c r="V393" i="19"/>
  <c r="V240" i="19"/>
  <c r="V30" i="19"/>
  <c r="V329" i="19"/>
  <c r="V301" i="19"/>
  <c r="V367" i="19"/>
  <c r="V406" i="19"/>
  <c r="V354" i="19"/>
  <c r="V216" i="19"/>
  <c r="V324" i="19"/>
  <c r="V117" i="19"/>
  <c r="V378" i="19"/>
  <c r="V363" i="19"/>
  <c r="V115" i="19"/>
  <c r="V52" i="19"/>
  <c r="V87" i="19"/>
  <c r="V285" i="19"/>
  <c r="V47" i="19"/>
  <c r="V43" i="19"/>
  <c r="V172" i="19"/>
  <c r="V224" i="19"/>
  <c r="V440" i="19"/>
  <c r="V128" i="19"/>
  <c r="V89" i="19"/>
  <c r="V246" i="19"/>
  <c r="V64" i="19"/>
  <c r="V298" i="19"/>
  <c r="V104" i="19"/>
  <c r="V56" i="19"/>
  <c r="V95" i="19"/>
  <c r="V32" i="19"/>
  <c r="V385" i="19"/>
  <c r="V171" i="19"/>
  <c r="V420" i="19"/>
  <c r="V359" i="19"/>
  <c r="V384" i="19"/>
  <c r="V427" i="19"/>
  <c r="X461" i="19"/>
  <c r="E77" i="19"/>
  <c r="V103" i="19"/>
  <c r="V57" i="19"/>
  <c r="V96" i="19"/>
  <c r="V198" i="19"/>
  <c r="V75" i="19"/>
  <c r="V127" i="19"/>
  <c r="BA6" i="21"/>
  <c r="V48" i="19"/>
  <c r="V38" i="19"/>
  <c r="V134" i="19"/>
  <c r="L90" i="19"/>
  <c r="A55" i="19"/>
  <c r="A81" i="19"/>
  <c r="K26" i="19"/>
  <c r="A492" i="19"/>
  <c r="AH6" i="19"/>
  <c r="AL6" i="19"/>
  <c r="AE16" i="19" s="1"/>
  <c r="AJ28" i="19"/>
  <c r="V215" i="19"/>
  <c r="V147" i="19"/>
  <c r="V199" i="19"/>
  <c r="V309" i="19"/>
  <c r="V107" i="19"/>
  <c r="AB461" i="19"/>
  <c r="U470" i="19" s="1"/>
  <c r="U468" i="19" s="1"/>
  <c r="V527" i="19" s="1"/>
  <c r="AA527" i="19" s="1"/>
  <c r="Z488" i="19"/>
  <c r="V442" i="19"/>
  <c r="V214" i="19"/>
  <c r="V146" i="19"/>
  <c r="V234" i="19"/>
  <c r="V120" i="19"/>
  <c r="V428" i="19"/>
  <c r="V76" i="19"/>
  <c r="V441" i="19"/>
  <c r="V166" i="19"/>
  <c r="V245" i="19"/>
  <c r="V276" i="19"/>
  <c r="V124" i="19"/>
  <c r="V133" i="19"/>
  <c r="AB595" i="19"/>
  <c r="AB862" i="19"/>
  <c r="AB702" i="19"/>
  <c r="AB570" i="19"/>
  <c r="AB518" i="19"/>
  <c r="AB614" i="19"/>
  <c r="AB905" i="19"/>
  <c r="AB687" i="19"/>
  <c r="AB861" i="19"/>
  <c r="AB896" i="19"/>
  <c r="AB519" i="19"/>
  <c r="AB715" i="19"/>
  <c r="AB530" i="19"/>
  <c r="AB752" i="19"/>
  <c r="AB843" i="19"/>
  <c r="AB776" i="19"/>
  <c r="AB791" i="19"/>
  <c r="AB660" i="19"/>
  <c r="AB815" i="19"/>
  <c r="AB558" i="19"/>
  <c r="AB510" i="19"/>
  <c r="AB599" i="19"/>
  <c r="AB501" i="19"/>
  <c r="AB911" i="19"/>
  <c r="AB636" i="19"/>
  <c r="AB522" i="19"/>
  <c r="AB863" i="19"/>
  <c r="AB844" i="19"/>
  <c r="AB564" i="19"/>
  <c r="AB917" i="19"/>
  <c r="AB616" i="19"/>
  <c r="AB526" i="19"/>
  <c r="AB567" i="19"/>
  <c r="AB504" i="19"/>
  <c r="AB637" i="19"/>
  <c r="AB723" i="19"/>
  <c r="AB834" i="19"/>
  <c r="AB562" i="19"/>
  <c r="AB638" i="19"/>
  <c r="AB761" i="19"/>
  <c r="AB655" i="19"/>
  <c r="AB646" i="19"/>
  <c r="AB731" i="19"/>
  <c r="AB563" i="19"/>
  <c r="AB870" i="19"/>
  <c r="AB849" i="19"/>
  <c r="AB617" i="19"/>
  <c r="AB734" i="19"/>
  <c r="AB829" i="19"/>
  <c r="AB667" i="19"/>
  <c r="AB585" i="19"/>
  <c r="AB581" i="19"/>
  <c r="AB647" i="19"/>
  <c r="AB856" i="19"/>
  <c r="AB820" i="19"/>
  <c r="AB794" i="19"/>
  <c r="AB573" i="19"/>
  <c r="AB783" i="19"/>
  <c r="AB603" i="19"/>
  <c r="AB670" i="19"/>
  <c r="AB572" i="19"/>
  <c r="AB913" i="19"/>
  <c r="AB852" i="19"/>
  <c r="AB775" i="19"/>
  <c r="AB871" i="19"/>
  <c r="AB797" i="19"/>
  <c r="AB517" i="19"/>
  <c r="AB626" i="19"/>
  <c r="AB790" i="19"/>
  <c r="AB825" i="19"/>
  <c r="AB754" i="19"/>
  <c r="AB631" i="19"/>
  <c r="AB649" i="19"/>
  <c r="AB912" i="19"/>
  <c r="AB529" i="19"/>
  <c r="AB523" i="19"/>
  <c r="AB881" i="19"/>
  <c r="AB773" i="19"/>
  <c r="AB633" i="19"/>
  <c r="AB545" i="19"/>
  <c r="AB511" i="19"/>
  <c r="AB767" i="19"/>
  <c r="AB583" i="19"/>
  <c r="AB858" i="19"/>
  <c r="AB685" i="19"/>
  <c r="AB851" i="19"/>
  <c r="AB740" i="19"/>
  <c r="AB889" i="19"/>
  <c r="AB808" i="19"/>
  <c r="AB550" i="19"/>
  <c r="AB658" i="19"/>
  <c r="AB569" i="19"/>
  <c r="AB879" i="19"/>
  <c r="AB575" i="19"/>
  <c r="AB700" i="19"/>
  <c r="AB804" i="19"/>
  <c r="AB525" i="19"/>
  <c r="AB788" i="19"/>
  <c r="AB609" i="19"/>
  <c r="AB634" i="19"/>
  <c r="AB865" i="19"/>
  <c r="AB722" i="19"/>
  <c r="AB611" i="19"/>
  <c r="AB507" i="19"/>
  <c r="AB612" i="19"/>
  <c r="AB498" i="19"/>
  <c r="AB587" i="19"/>
  <c r="AB628" i="19"/>
  <c r="AB910" i="19"/>
  <c r="AB764" i="19"/>
  <c r="AB720" i="19"/>
  <c r="AB796" i="19"/>
  <c r="AB497" i="19"/>
  <c r="AB516" i="19"/>
  <c r="AB828" i="19"/>
  <c r="AB582" i="19"/>
  <c r="AB679" i="19"/>
  <c r="AB859" i="19"/>
  <c r="AB601" i="19"/>
  <c r="AB855" i="19"/>
  <c r="AB665" i="19"/>
  <c r="AB836" i="19"/>
  <c r="AB707" i="19"/>
  <c r="AB574" i="19"/>
  <c r="AB772" i="19"/>
  <c r="AB686" i="19"/>
  <c r="AB515" i="19"/>
  <c r="AB673" i="19"/>
  <c r="AB711" i="19"/>
  <c r="AB556" i="19"/>
  <c r="AB538" i="19"/>
  <c r="AB678" i="19"/>
  <c r="AB551" i="19"/>
  <c r="AB710" i="19"/>
  <c r="AB892" i="19"/>
  <c r="AB822" i="19"/>
  <c r="AB531" i="19"/>
  <c r="AB726" i="19"/>
  <c r="AB826" i="19"/>
  <c r="AB741" i="19"/>
  <c r="AB749" i="19"/>
  <c r="AB878" i="19"/>
  <c r="AB819" i="19"/>
  <c r="AB502" i="19"/>
  <c r="AB876" i="19"/>
  <c r="AB816" i="19"/>
  <c r="AB560" i="19"/>
  <c r="AB697" i="19"/>
  <c r="AB606" i="19"/>
  <c r="AB730" i="19"/>
  <c r="AB904" i="19"/>
  <c r="AB877" i="19"/>
  <c r="AB577" i="19"/>
  <c r="AB669" i="19"/>
  <c r="AB604" i="19"/>
  <c r="AB557" i="19"/>
  <c r="AB728" i="19"/>
  <c r="AB751" i="19"/>
  <c r="AB806" i="19"/>
  <c r="AB549" i="19"/>
  <c r="AB818" i="19"/>
  <c r="AB714" i="19"/>
  <c r="AB539" i="19"/>
  <c r="AB664" i="19"/>
  <c r="AB895" i="19"/>
  <c r="AB831" i="19"/>
  <c r="AB781" i="19"/>
  <c r="AB553" i="19"/>
  <c r="AB762" i="19"/>
  <c r="AB882" i="19"/>
  <c r="AB503" i="19"/>
  <c r="AB524" i="19"/>
  <c r="AB656" i="19"/>
  <c r="AB909" i="19"/>
  <c r="AB747" i="19"/>
  <c r="AB684" i="19"/>
  <c r="AB543" i="19"/>
  <c r="AB809" i="19"/>
  <c r="AB890" i="19"/>
  <c r="AB548" i="19"/>
  <c r="AB596" i="19"/>
  <c r="AB709" i="19"/>
  <c r="AB493" i="19"/>
  <c r="AB645" i="19"/>
  <c r="AB605" i="19"/>
  <c r="AB801" i="19"/>
  <c r="AB659" i="19"/>
  <c r="AB875" i="19"/>
  <c r="AB561" i="19"/>
  <c r="AB644" i="19"/>
  <c r="AB897" i="19"/>
  <c r="AB903" i="19"/>
  <c r="AB880" i="19"/>
  <c r="AB810" i="19"/>
  <c r="AB705" i="19"/>
  <c r="AB677" i="19"/>
  <c r="AB643" i="19"/>
  <c r="AB580" i="19"/>
  <c r="AB536" i="19"/>
  <c r="AB641" i="19"/>
  <c r="AB841" i="19"/>
  <c r="AB495" i="19"/>
  <c r="AB735" i="19"/>
  <c r="AB813" i="19"/>
  <c r="AB594" i="19"/>
  <c r="AB668" i="19"/>
  <c r="AB769" i="19"/>
  <c r="AB528" i="19"/>
  <c r="AB579" i="19"/>
  <c r="AB850" i="19"/>
  <c r="AB823" i="19"/>
  <c r="AB620" i="19"/>
  <c r="AB786" i="19"/>
  <c r="AB576" i="19"/>
  <c r="AB691" i="19"/>
  <c r="AB578" i="19"/>
  <c r="AB900" i="19"/>
  <c r="AB682" i="19"/>
  <c r="AB739" i="19"/>
  <c r="AB787" i="19"/>
  <c r="AB868" i="19"/>
  <c r="AB586" i="19"/>
  <c r="AB505" i="19"/>
  <c r="AB721" i="19"/>
  <c r="AB873" i="19"/>
  <c r="AB885" i="19"/>
  <c r="AB554" i="19"/>
  <c r="AB760" i="19"/>
  <c r="AB690" i="19"/>
  <c r="AB639" i="19"/>
  <c r="AB845" i="19"/>
  <c r="AB866" i="19"/>
  <c r="AB867" i="19"/>
  <c r="AB676" i="19"/>
  <c r="AB807" i="19"/>
  <c r="AB598" i="19"/>
  <c r="AB627" i="19"/>
  <c r="AB509" i="19"/>
  <c r="AB706" i="19"/>
  <c r="AB745" i="19"/>
  <c r="AB534" i="19"/>
  <c r="AB671" i="19"/>
  <c r="AB566" i="19"/>
  <c r="AB651" i="19"/>
  <c r="AB778" i="19"/>
  <c r="AB746" i="19"/>
  <c r="AB854" i="19"/>
  <c r="AB824" i="19"/>
  <c r="AB544" i="19"/>
  <c r="AB872" i="19"/>
  <c r="AB683" i="19"/>
  <c r="AB589" i="19"/>
  <c r="AB901" i="19"/>
  <c r="AB902" i="19"/>
  <c r="AB827" i="19"/>
  <c r="AB492" i="19"/>
  <c r="AB635" i="19"/>
  <c r="AB508" i="19"/>
  <c r="AB756" i="19"/>
  <c r="AB541" i="19"/>
  <c r="AB853" i="19"/>
  <c r="AB535" i="19"/>
  <c r="AB559" i="19"/>
  <c r="AB621" i="19"/>
  <c r="AB857" i="19"/>
  <c r="AB724" i="19"/>
  <c r="AB893" i="19"/>
  <c r="AB514" i="19"/>
  <c r="AB657" i="19"/>
  <c r="AB712" i="19"/>
  <c r="AB736" i="19"/>
  <c r="AB800" i="19"/>
  <c r="AB805" i="19"/>
  <c r="AB906" i="19"/>
  <c r="AB803" i="19"/>
  <c r="AB839" i="19"/>
  <c r="AB780" i="19"/>
  <c r="AB864" i="19"/>
  <c r="AB830" i="19"/>
  <c r="AB642" i="19"/>
  <c r="AB689" i="19"/>
  <c r="AB520" i="19"/>
  <c r="AB615" i="19"/>
  <c r="AB640" i="19"/>
  <c r="AB610" i="19"/>
  <c r="AB766" i="19"/>
  <c r="AB693" i="19"/>
  <c r="AB500" i="19"/>
  <c r="AB695" i="19"/>
  <c r="AB622" i="19"/>
  <c r="AB532" i="19"/>
  <c r="AB883" i="19"/>
  <c r="AB588" i="19"/>
  <c r="AB568" i="19"/>
  <c r="AB811" i="19"/>
  <c r="AB792" i="19"/>
  <c r="AB737" i="19"/>
  <c r="AB648" i="19"/>
  <c r="AB618" i="19"/>
  <c r="AB860" i="19"/>
  <c r="AB812" i="19"/>
  <c r="AB496" i="19"/>
  <c r="AB802" i="19"/>
  <c r="AB688" i="19"/>
  <c r="AB546" i="19"/>
  <c r="AB784" i="19"/>
  <c r="AB694" i="19"/>
  <c r="AB593" i="19"/>
  <c r="AB743" i="19"/>
  <c r="AB795" i="19"/>
  <c r="AB542" i="19"/>
  <c r="AB771" i="19"/>
  <c r="AB716" i="19"/>
  <c r="AB674" i="19"/>
  <c r="AB652" i="19"/>
  <c r="AB537" i="19"/>
  <c r="AB789" i="19"/>
  <c r="AB847" i="19"/>
  <c r="AB600" i="19"/>
  <c r="AB918" i="19"/>
  <c r="AB555" i="19"/>
  <c r="AB779" i="19"/>
  <c r="AB703" i="19"/>
  <c r="AB777" i="19"/>
  <c r="AB733" i="19"/>
  <c r="AB624" i="19"/>
  <c r="AB717" i="19"/>
  <c r="AB506" i="19"/>
  <c r="AB591" i="19"/>
  <c r="AB662" i="19"/>
  <c r="AB672" i="19"/>
  <c r="AB915" i="19"/>
  <c r="AB848" i="19"/>
  <c r="AB838" i="19"/>
  <c r="AB708" i="19"/>
  <c r="AB817" i="19"/>
  <c r="AB661" i="19"/>
  <c r="AB630" i="19"/>
  <c r="AB704" i="19"/>
  <c r="AB629" i="19"/>
  <c r="AB675" i="19"/>
  <c r="AB888" i="19"/>
  <c r="AB512" i="19"/>
  <c r="AB607" i="19"/>
  <c r="AB748" i="19"/>
  <c r="AB814" i="19"/>
  <c r="AB713" i="19"/>
  <c r="AB744" i="19"/>
  <c r="AB738" i="19"/>
  <c r="AB833" i="19"/>
  <c r="AB869" i="19"/>
  <c r="AB666" i="19"/>
  <c r="AB842" i="19"/>
  <c r="AB898" i="19"/>
  <c r="AB663" i="19"/>
  <c r="AB653" i="19"/>
  <c r="AB625" i="19"/>
  <c r="AB886" i="19"/>
  <c r="AB650" i="19"/>
  <c r="AB874" i="19"/>
  <c r="AB701" i="19"/>
  <c r="AB590" i="19"/>
  <c r="AB884" i="19"/>
  <c r="AB782" i="19"/>
  <c r="AB891" i="19"/>
  <c r="AB692" i="19"/>
  <c r="AB774" i="19"/>
  <c r="AB835" i="19"/>
  <c r="AB494" i="19"/>
  <c r="AB725" i="19"/>
  <c r="AB894" i="19"/>
  <c r="AB597" i="19"/>
  <c r="AB914" i="19"/>
  <c r="AB681" i="19"/>
  <c r="AB799" i="19"/>
  <c r="AB654" i="19"/>
  <c r="AB490" i="19"/>
  <c r="AB757" i="19"/>
  <c r="AB608" i="19"/>
  <c r="AB491" i="19"/>
  <c r="AB680" i="19"/>
  <c r="AB755" i="19"/>
  <c r="AB719" i="19"/>
  <c r="AB763" i="19"/>
  <c r="AB533" i="19"/>
  <c r="AB758" i="19"/>
  <c r="AB521" i="19"/>
  <c r="AB696" i="19"/>
  <c r="AB613" i="19"/>
  <c r="AB513" i="19"/>
  <c r="AB729" i="19"/>
  <c r="AB907" i="19"/>
  <c r="AB698" i="19"/>
  <c r="AB540" i="19"/>
  <c r="AB727" i="19"/>
  <c r="AB840" i="19"/>
  <c r="AB899" i="19"/>
  <c r="AB571" i="19"/>
  <c r="AB565" i="19"/>
  <c r="AB837" i="19"/>
  <c r="AB753" i="19"/>
  <c r="AB547" i="19"/>
  <c r="AB699" i="19"/>
  <c r="AB887" i="19"/>
  <c r="AB765" i="19"/>
  <c r="AB732" i="19"/>
  <c r="AB908" i="19"/>
  <c r="AB623" i="19"/>
  <c r="AB592" i="19"/>
  <c r="AB527" i="19"/>
  <c r="AB602" i="19"/>
  <c r="AB846" i="19"/>
  <c r="AB632" i="19"/>
  <c r="AB798" i="19"/>
  <c r="AB742" i="19"/>
  <c r="AB499" i="19"/>
  <c r="AB785" i="19"/>
  <c r="AB584" i="19"/>
  <c r="AB552" i="19"/>
  <c r="AB619" i="19"/>
  <c r="AB793" i="19"/>
  <c r="AB768" i="19"/>
  <c r="AB750" i="19"/>
  <c r="AB759" i="19"/>
  <c r="AB821" i="19"/>
  <c r="AB770" i="19"/>
  <c r="AB916" i="19"/>
  <c r="AB718" i="19"/>
  <c r="C20" i="22"/>
  <c r="E20" i="22" s="1"/>
  <c r="B80" i="19"/>
  <c r="L25" i="19" s="1"/>
  <c r="BC5" i="19" s="1"/>
  <c r="AE24" i="19"/>
  <c r="V366" i="19"/>
  <c r="V352" i="19"/>
  <c r="V167" i="19"/>
  <c r="V51" i="19"/>
  <c r="V299" i="19"/>
  <c r="V358" i="19"/>
  <c r="V99" i="19"/>
  <c r="V310" i="19"/>
  <c r="V314" i="19"/>
  <c r="V91" i="19"/>
  <c r="BE81" i="21"/>
  <c r="V232" i="19"/>
  <c r="V353" i="19"/>
  <c r="V35" i="19"/>
  <c r="V439" i="19"/>
  <c r="V58" i="19"/>
  <c r="V54" i="19"/>
  <c r="V361" i="19"/>
  <c r="AE18" i="19" l="1"/>
  <c r="AE19" i="19"/>
  <c r="AE20" i="19"/>
  <c r="F18" i="22"/>
  <c r="C51" i="19"/>
  <c r="C489" i="19"/>
  <c r="E78" i="19"/>
  <c r="D20" i="22"/>
  <c r="U473" i="19"/>
  <c r="U472" i="19"/>
  <c r="U471" i="19"/>
  <c r="U474" i="19"/>
  <c r="BF29" i="21"/>
  <c r="D25" i="37" s="1"/>
  <c r="BF6" i="21"/>
  <c r="D2" i="37" s="1"/>
  <c r="BF55" i="21"/>
  <c r="D51" i="37" s="1"/>
  <c r="AO23" i="19"/>
  <c r="F19" i="22"/>
  <c r="C21" i="22"/>
  <c r="B81" i="19"/>
  <c r="L26" i="19" s="1"/>
  <c r="BM5" i="19" s="1"/>
  <c r="C490" i="19"/>
  <c r="C52" i="19"/>
  <c r="V531" i="19"/>
  <c r="AA531" i="19" s="1"/>
  <c r="V590" i="19"/>
  <c r="AA590" i="19" s="1"/>
  <c r="V765" i="19"/>
  <c r="AA765" i="19" s="1"/>
  <c r="V701" i="19"/>
  <c r="AA701" i="19" s="1"/>
  <c r="V822" i="19"/>
  <c r="AA822" i="19" s="1"/>
  <c r="V620" i="19"/>
  <c r="AA620" i="19" s="1"/>
  <c r="V839" i="19"/>
  <c r="AA839" i="19" s="1"/>
  <c r="V830" i="19"/>
  <c r="AA830" i="19" s="1"/>
  <c r="V812" i="19"/>
  <c r="AA812" i="19" s="1"/>
  <c r="V699" i="19"/>
  <c r="AA699" i="19" s="1"/>
  <c r="V567" i="19"/>
  <c r="AA567" i="19" s="1"/>
  <c r="V795" i="19"/>
  <c r="AA795" i="19" s="1"/>
  <c r="V694" i="19"/>
  <c r="AA694" i="19" s="1"/>
  <c r="V592" i="19"/>
  <c r="AA592" i="19" s="1"/>
  <c r="V777" i="19"/>
  <c r="AA777" i="19" s="1"/>
  <c r="V912" i="19"/>
  <c r="AA912" i="19" s="1"/>
  <c r="V529" i="19"/>
  <c r="AA529" i="19" s="1"/>
  <c r="V887" i="19"/>
  <c r="AA887" i="19" s="1"/>
  <c r="V785" i="19"/>
  <c r="AA785" i="19" s="1"/>
  <c r="V842" i="19"/>
  <c r="AA842" i="19" s="1"/>
  <c r="V496" i="19"/>
  <c r="AA496" i="19" s="1"/>
  <c r="V499" i="19"/>
  <c r="AA499" i="19" s="1"/>
  <c r="V682" i="19"/>
  <c r="AA682" i="19" s="1"/>
  <c r="V561" i="19"/>
  <c r="AA561" i="19" s="1"/>
  <c r="V854" i="19"/>
  <c r="AA854" i="19" s="1"/>
  <c r="V855" i="19"/>
  <c r="AA855" i="19" s="1"/>
  <c r="V840" i="19"/>
  <c r="AA840" i="19" s="1"/>
  <c r="V661" i="19"/>
  <c r="AA661" i="19" s="1"/>
  <c r="V793" i="19"/>
  <c r="AA793" i="19" s="1"/>
  <c r="V546" i="19"/>
  <c r="AA546" i="19" s="1"/>
  <c r="V803" i="19"/>
  <c r="AA803" i="19" s="1"/>
  <c r="V836" i="19"/>
  <c r="AA836" i="19" s="1"/>
  <c r="V791" i="19"/>
  <c r="AA791" i="19" s="1"/>
  <c r="V742" i="19"/>
  <c r="AA742" i="19" s="1"/>
  <c r="V727" i="19"/>
  <c r="AA727" i="19" s="1"/>
  <c r="V598" i="19"/>
  <c r="AA598" i="19" s="1"/>
  <c r="V798" i="19"/>
  <c r="AA798" i="19" s="1"/>
  <c r="V578" i="19"/>
  <c r="AA578" i="19" s="1"/>
  <c r="V629" i="19"/>
  <c r="AA629" i="19" s="1"/>
  <c r="V588" i="19"/>
  <c r="AA588" i="19" s="1"/>
  <c r="V623" i="19"/>
  <c r="AA623" i="19" s="1"/>
  <c r="V900" i="19"/>
  <c r="AA900" i="19" s="1"/>
  <c r="V770" i="19"/>
  <c r="AA770" i="19" s="1"/>
  <c r="V650" i="19"/>
  <c r="AA650" i="19" s="1"/>
  <c r="V722" i="19"/>
  <c r="AA722" i="19" s="1"/>
  <c r="V632" i="19"/>
  <c r="AA632" i="19" s="1"/>
  <c r="V657" i="19"/>
  <c r="AA657" i="19" s="1"/>
  <c r="V600" i="19"/>
  <c r="AA600" i="19" s="1"/>
  <c r="V622" i="19"/>
  <c r="AA622" i="19" s="1"/>
  <c r="V675" i="19"/>
  <c r="AA675" i="19" s="1"/>
  <c r="V548" i="19"/>
  <c r="AA548" i="19" s="1"/>
  <c r="V615" i="19"/>
  <c r="AA615" i="19" s="1"/>
  <c r="V711" i="19"/>
  <c r="AA711" i="19" s="1"/>
  <c r="V717" i="19"/>
  <c r="AA717" i="19" s="1"/>
  <c r="V518" i="19"/>
  <c r="AA518" i="19" s="1"/>
  <c r="V868" i="19"/>
  <c r="AA868" i="19" s="1"/>
  <c r="V872" i="19"/>
  <c r="AA872" i="19" s="1"/>
  <c r="V601" i="19"/>
  <c r="AA601" i="19" s="1"/>
  <c r="V908" i="19"/>
  <c r="AA908" i="19" s="1"/>
  <c r="V605" i="19"/>
  <c r="AA605" i="19" s="1"/>
  <c r="V662" i="19"/>
  <c r="AA662" i="19" s="1"/>
  <c r="V703" i="19"/>
  <c r="AA703" i="19" s="1"/>
  <c r="V768" i="19"/>
  <c r="AA768" i="19" s="1"/>
  <c r="V857" i="19"/>
  <c r="AA857" i="19" s="1"/>
  <c r="V899" i="19"/>
  <c r="AA899" i="19" s="1"/>
  <c r="V832" i="19"/>
  <c r="AA832" i="19" s="1"/>
  <c r="V637" i="19"/>
  <c r="AA637" i="19" s="1"/>
  <c r="V787" i="19"/>
  <c r="AA787" i="19" s="1"/>
  <c r="V559" i="19"/>
  <c r="AA559" i="19" s="1"/>
  <c r="V553" i="19"/>
  <c r="AA553" i="19" s="1"/>
  <c r="V696" i="19"/>
  <c r="AA696" i="19" s="1"/>
  <c r="V534" i="19"/>
  <c r="AA534" i="19" s="1"/>
  <c r="V490" i="19"/>
  <c r="V903" i="19"/>
  <c r="AA903" i="19" s="1"/>
  <c r="V769" i="19"/>
  <c r="AA769" i="19" s="1"/>
  <c r="V760" i="19"/>
  <c r="AA760" i="19" s="1"/>
  <c r="V725" i="19"/>
  <c r="AA725" i="19" s="1"/>
  <c r="V659" i="19"/>
  <c r="AA659" i="19" s="1"/>
  <c r="V907" i="19"/>
  <c r="AA907" i="19" s="1"/>
  <c r="V779" i="19"/>
  <c r="AA779" i="19" s="1"/>
  <c r="V732" i="19"/>
  <c r="AA732" i="19" s="1"/>
  <c r="V645" i="19"/>
  <c r="AA645" i="19" s="1"/>
  <c r="V891" i="19"/>
  <c r="AA891" i="19" s="1"/>
  <c r="V718" i="19"/>
  <c r="AA718" i="19" s="1"/>
  <c r="V753" i="19"/>
  <c r="AA753" i="19" s="1"/>
  <c r="V746" i="19"/>
  <c r="AA746" i="19" s="1"/>
  <c r="V856" i="19"/>
  <c r="AA856" i="19" s="1"/>
  <c r="V774" i="19"/>
  <c r="AA774" i="19" s="1"/>
  <c r="V521" i="19"/>
  <c r="AA521" i="19" s="1"/>
  <c r="V865" i="19"/>
  <c r="AA865" i="19" s="1"/>
  <c r="V644" i="19"/>
  <c r="AA644" i="19" s="1"/>
  <c r="V799" i="19"/>
  <c r="AA799" i="19" s="1"/>
  <c r="V867" i="19"/>
  <c r="AA867" i="19" s="1"/>
  <c r="V789" i="19"/>
  <c r="AA789" i="19" s="1"/>
  <c r="V674" i="19"/>
  <c r="AA674" i="19" s="1"/>
  <c r="V800" i="19"/>
  <c r="AA800" i="19" s="1"/>
  <c r="V741" i="19"/>
  <c r="AA741" i="19" s="1"/>
  <c r="V624" i="19"/>
  <c r="AA624" i="19" s="1"/>
  <c r="V610" i="19"/>
  <c r="AA610" i="19" s="1"/>
  <c r="V901" i="19"/>
  <c r="AA901" i="19" s="1"/>
  <c r="V611" i="19"/>
  <c r="AA611" i="19" s="1"/>
  <c r="V630" i="19"/>
  <c r="AA630" i="19" s="1"/>
  <c r="V773" i="19"/>
  <c r="AA773" i="19" s="1"/>
  <c r="V584" i="19"/>
  <c r="AA584" i="19" s="1"/>
  <c r="V860" i="19"/>
  <c r="AA860" i="19" s="1"/>
  <c r="V691" i="19"/>
  <c r="AA691" i="19" s="1"/>
  <c r="V603" i="19"/>
  <c r="AA603" i="19" s="1"/>
  <c r="V552" i="19"/>
  <c r="AA552" i="19" s="1"/>
  <c r="V712" i="19"/>
  <c r="AA712" i="19" s="1"/>
  <c r="V665" i="19"/>
  <c r="AA665" i="19" s="1"/>
  <c r="V824" i="19"/>
  <c r="AA824" i="19" s="1"/>
  <c r="V577" i="19"/>
  <c r="AA577" i="19" s="1"/>
  <c r="V819" i="19"/>
  <c r="AA819" i="19" s="1"/>
  <c r="V864" i="19"/>
  <c r="AA864" i="19" s="1"/>
  <c r="V758" i="19"/>
  <c r="AA758" i="19" s="1"/>
  <c r="V596" i="19"/>
  <c r="AA596" i="19" s="1"/>
  <c r="V757" i="19"/>
  <c r="AA757" i="19" s="1"/>
  <c r="V505" i="19"/>
  <c r="AA505" i="19" s="1"/>
  <c r="V736" i="19"/>
  <c r="AA736" i="19" s="1"/>
  <c r="V672" i="19"/>
  <c r="AA672" i="19" s="1"/>
  <c r="V543" i="19"/>
  <c r="AA543" i="19" s="1"/>
  <c r="V914" i="19"/>
  <c r="AA914" i="19" s="1"/>
  <c r="V716" i="19"/>
  <c r="AA716" i="19" s="1"/>
  <c r="V664" i="19"/>
  <c r="AA664" i="19" s="1"/>
  <c r="V838" i="19"/>
  <c r="AA838" i="19" s="1"/>
  <c r="V881" i="19"/>
  <c r="AA881" i="19" s="1"/>
  <c r="V743" i="19"/>
  <c r="AA743" i="19" s="1"/>
  <c r="V820" i="19"/>
  <c r="AA820" i="19" s="1"/>
  <c r="V783" i="19"/>
  <c r="AA783" i="19" s="1"/>
  <c r="V846" i="19"/>
  <c r="AA846" i="19" s="1"/>
  <c r="V794" i="19"/>
  <c r="AA794" i="19" s="1"/>
  <c r="V613" i="19"/>
  <c r="AA613" i="19" s="1"/>
  <c r="V784" i="19"/>
  <c r="AA784" i="19" s="1"/>
  <c r="V892" i="19"/>
  <c r="AA892" i="19" s="1"/>
  <c r="V875" i="19"/>
  <c r="AA875" i="19" s="1"/>
  <c r="V625" i="19"/>
  <c r="AA625" i="19" s="1"/>
  <c r="V541" i="19"/>
  <c r="AA541" i="19" s="1"/>
  <c r="V834" i="19"/>
  <c r="AA834" i="19" s="1"/>
  <c r="V874" i="19"/>
  <c r="AA874" i="19" s="1"/>
  <c r="V719" i="19"/>
  <c r="AA719" i="19" s="1"/>
  <c r="V680" i="19"/>
  <c r="AA680" i="19" s="1"/>
  <c r="V676" i="19"/>
  <c r="AA676" i="19" s="1"/>
  <c r="V640" i="19"/>
  <c r="AA640" i="19" s="1"/>
  <c r="V806" i="19"/>
  <c r="AA806" i="19" s="1"/>
  <c r="V751" i="19"/>
  <c r="AA751" i="19" s="1"/>
  <c r="V786" i="19"/>
  <c r="AA786" i="19" s="1"/>
  <c r="V660" i="19"/>
  <c r="AA660" i="19" s="1"/>
  <c r="V593" i="19"/>
  <c r="AA593" i="19" s="1"/>
  <c r="V897" i="19"/>
  <c r="AA897" i="19" s="1"/>
  <c r="V704" i="19"/>
  <c r="AA704" i="19" s="1"/>
  <c r="V573" i="19"/>
  <c r="AA573" i="19" s="1"/>
  <c r="V526" i="19"/>
  <c r="AA526" i="19" s="1"/>
  <c r="V565" i="19"/>
  <c r="AA565" i="19" s="1"/>
  <c r="V778" i="19"/>
  <c r="AA778" i="19" s="1"/>
  <c r="V780" i="19"/>
  <c r="AA780" i="19" s="1"/>
  <c r="V837" i="19"/>
  <c r="AA837" i="19" s="1"/>
  <c r="V576" i="19"/>
  <c r="AA576" i="19" s="1"/>
  <c r="V579" i="19"/>
  <c r="AA579" i="19" s="1"/>
  <c r="V656" i="19"/>
  <c r="AA656" i="19" s="1"/>
  <c r="V580" i="19"/>
  <c r="AA580" i="19" s="1"/>
  <c r="V823" i="19"/>
  <c r="AA823" i="19" s="1"/>
  <c r="V898" i="19"/>
  <c r="AA898" i="19" s="1"/>
  <c r="V595" i="19"/>
  <c r="AA595" i="19" s="1"/>
  <c r="V902" i="19"/>
  <c r="AA902" i="19" s="1"/>
  <c r="V735" i="19"/>
  <c r="AA735" i="19" s="1"/>
  <c r="V821" i="19"/>
  <c r="AA821" i="19" s="1"/>
  <c r="V658" i="19"/>
  <c r="AA658" i="19" s="1"/>
  <c r="V621" i="19"/>
  <c r="AA621" i="19" s="1"/>
  <c r="V915" i="19"/>
  <c r="AA915" i="19" s="1"/>
  <c r="V523" i="19"/>
  <c r="AA523" i="19" s="1"/>
  <c r="V544" i="19"/>
  <c r="AA544" i="19" s="1"/>
  <c r="V749" i="19"/>
  <c r="AA749" i="19" s="1"/>
  <c r="V571" i="19"/>
  <c r="AA571" i="19" s="1"/>
  <c r="V730" i="19"/>
  <c r="AA730" i="19" s="1"/>
  <c r="V739" i="19"/>
  <c r="AA739" i="19" s="1"/>
  <c r="V805" i="19"/>
  <c r="AA805" i="19" s="1"/>
  <c r="V566" i="19"/>
  <c r="AA566" i="19" s="1"/>
  <c r="V560" i="19"/>
  <c r="AA560" i="19" s="1"/>
  <c r="V619" i="19"/>
  <c r="AA619" i="19" s="1"/>
  <c r="V651" i="19"/>
  <c r="AA651" i="19" s="1"/>
  <c r="V591" i="19"/>
  <c r="AA591" i="19" s="1"/>
  <c r="V635" i="19"/>
  <c r="AA635" i="19" s="1"/>
  <c r="V807" i="19"/>
  <c r="AA807" i="19" s="1"/>
  <c r="V918" i="19"/>
  <c r="AA918" i="19" s="1"/>
  <c r="V520" i="19"/>
  <c r="AA520" i="19" s="1"/>
  <c r="V533" i="19"/>
  <c r="AA533" i="19" s="1"/>
  <c r="V738" i="19"/>
  <c r="AA738" i="19" s="1"/>
  <c r="V880" i="19"/>
  <c r="AA880" i="19" s="1"/>
  <c r="V763" i="19"/>
  <c r="AA763" i="19" s="1"/>
  <c r="V678" i="19"/>
  <c r="AA678" i="19" s="1"/>
  <c r="V492" i="19"/>
  <c r="AA492" i="19" s="1"/>
  <c r="V750" i="19"/>
  <c r="AA750" i="19" s="1"/>
  <c r="V540" i="19"/>
  <c r="AA540" i="19" s="1"/>
  <c r="V634" i="19"/>
  <c r="AA634" i="19" s="1"/>
  <c r="V692" i="19"/>
  <c r="AA692" i="19" s="1"/>
  <c r="V863" i="19"/>
  <c r="AA863" i="19" s="1"/>
  <c r="V542" i="19"/>
  <c r="AA542" i="19" s="1"/>
  <c r="V609" i="19"/>
  <c r="AA609" i="19" s="1"/>
  <c r="V698" i="19"/>
  <c r="AA698" i="19" s="1"/>
  <c r="V916" i="19"/>
  <c r="AA916" i="19" s="1"/>
  <c r="V671" i="19"/>
  <c r="AA671" i="19" s="1"/>
  <c r="V504" i="19"/>
  <c r="AA504" i="19" s="1"/>
  <c r="V602" i="19"/>
  <c r="AA602" i="19" s="1"/>
  <c r="V495" i="19"/>
  <c r="AA495" i="19" s="1"/>
  <c r="V528" i="19"/>
  <c r="AA528" i="19" s="1"/>
  <c r="V681" i="19"/>
  <c r="AA681" i="19" s="1"/>
  <c r="V869" i="19"/>
  <c r="AA869" i="19" s="1"/>
  <c r="V888" i="19"/>
  <c r="AA888" i="19" s="1"/>
  <c r="V737" i="19"/>
  <c r="AA737" i="19" s="1"/>
  <c r="V845" i="19"/>
  <c r="AA845" i="19" s="1"/>
  <c r="V677" i="19"/>
  <c r="AA677" i="19" s="1"/>
  <c r="V792" i="19"/>
  <c r="AA792" i="19" s="1"/>
  <c r="V831" i="19"/>
  <c r="AA831" i="19" s="1"/>
  <c r="V844" i="19"/>
  <c r="AA844" i="19" s="1"/>
  <c r="V913" i="19"/>
  <c r="AA913" i="19" s="1"/>
  <c r="V631" i="19"/>
  <c r="AA631" i="19" s="1"/>
  <c r="V467" i="19"/>
  <c r="V808" i="19"/>
  <c r="AA808" i="19" s="1"/>
  <c r="V558" i="19"/>
  <c r="AA558" i="19" s="1"/>
  <c r="V714" i="19"/>
  <c r="AA714" i="19" s="1"/>
  <c r="U466" i="19"/>
  <c r="V604" i="19"/>
  <c r="AA604" i="19" s="1"/>
  <c r="V788" i="19"/>
  <c r="AA788" i="19" s="1"/>
  <c r="V585" i="19"/>
  <c r="AA585" i="19" s="1"/>
  <c r="V790" i="19"/>
  <c r="AA790" i="19" s="1"/>
  <c r="V614" i="19"/>
  <c r="AA614" i="19" s="1"/>
  <c r="V720" i="19"/>
  <c r="AA720" i="19" s="1"/>
  <c r="V917" i="19"/>
  <c r="AA917" i="19" s="1"/>
  <c r="V764" i="19"/>
  <c r="AA764" i="19" s="1"/>
  <c r="V522" i="19"/>
  <c r="AA522" i="19" s="1"/>
  <c r="V818" i="19"/>
  <c r="AA818" i="19" s="1"/>
  <c r="V550" i="19"/>
  <c r="AA550" i="19" s="1"/>
  <c r="V752" i="19"/>
  <c r="AA752" i="19" s="1"/>
  <c r="V817" i="19"/>
  <c r="AA817" i="19" s="1"/>
  <c r="V519" i="19"/>
  <c r="AA519" i="19" s="1"/>
  <c r="V626" i="19"/>
  <c r="AA626" i="19" s="1"/>
  <c r="V802" i="19"/>
  <c r="AA802" i="19" s="1"/>
  <c r="V849" i="19"/>
  <c r="AA849" i="19" s="1"/>
  <c r="V771" i="19"/>
  <c r="AA771" i="19" s="1"/>
  <c r="V859" i="19"/>
  <c r="AA859" i="19" s="1"/>
  <c r="V851" i="19"/>
  <c r="AA851" i="19" s="1"/>
  <c r="V563" i="19"/>
  <c r="AA563" i="19" s="1"/>
  <c r="V801" i="19"/>
  <c r="AA801" i="19" s="1"/>
  <c r="V906" i="19"/>
  <c r="AA906" i="19" s="1"/>
  <c r="V729" i="19"/>
  <c r="AA729" i="19" s="1"/>
  <c r="V715" i="19"/>
  <c r="AA715" i="19" s="1"/>
  <c r="V647" i="19"/>
  <c r="AA647" i="19" s="1"/>
  <c r="V562" i="19"/>
  <c r="AA562" i="19" s="1"/>
  <c r="V686" i="19"/>
  <c r="AA686" i="19" s="1"/>
  <c r="V861" i="19"/>
  <c r="AA861" i="19" s="1"/>
  <c r="V693" i="19"/>
  <c r="AA693" i="19" s="1"/>
  <c r="V649" i="19"/>
  <c r="AA649" i="19" s="1"/>
  <c r="V796" i="19"/>
  <c r="AA796" i="19" s="1"/>
  <c r="V551" i="19"/>
  <c r="AA551" i="19" s="1"/>
  <c r="V754" i="19"/>
  <c r="AA754" i="19" s="1"/>
  <c r="V582" i="19"/>
  <c r="AA582" i="19" s="1"/>
  <c r="V612" i="19"/>
  <c r="AA612" i="19" s="1"/>
  <c r="V893" i="19"/>
  <c r="AA893" i="19" s="1"/>
  <c r="V813" i="19"/>
  <c r="AA813" i="19" s="1"/>
  <c r="V545" i="19"/>
  <c r="AA545" i="19" s="1"/>
  <c r="V724" i="19"/>
  <c r="AA724" i="19" s="1"/>
  <c r="V554" i="19"/>
  <c r="AA554" i="19" s="1"/>
  <c r="V507" i="19"/>
  <c r="AA507" i="19" s="1"/>
  <c r="V514" i="19"/>
  <c r="AA514" i="19" s="1"/>
  <c r="V535" i="19"/>
  <c r="AA535" i="19" s="1"/>
  <c r="V597" i="19"/>
  <c r="AA597" i="19" s="1"/>
  <c r="V516" i="19"/>
  <c r="AA516" i="19" s="1"/>
  <c r="V608" i="19"/>
  <c r="AA608" i="19" s="1"/>
  <c r="V782" i="19"/>
  <c r="AA782" i="19" s="1"/>
  <c r="V497" i="19"/>
  <c r="AA497" i="19" s="1"/>
  <c r="V829" i="19"/>
  <c r="AA829" i="19" s="1"/>
  <c r="V767" i="19"/>
  <c r="AA767" i="19" s="1"/>
  <c r="V581" i="19"/>
  <c r="AA581" i="19" s="1"/>
  <c r="V555" i="19"/>
  <c r="AA555" i="19" s="1"/>
  <c r="V508" i="19"/>
  <c r="AA508" i="19" s="1"/>
  <c r="V828" i="19"/>
  <c r="AA828" i="19" s="1"/>
  <c r="V728" i="19"/>
  <c r="AA728" i="19" s="1"/>
  <c r="V515" i="19"/>
  <c r="AA515" i="19" s="1"/>
  <c r="V877" i="19"/>
  <c r="AA877" i="19" s="1"/>
  <c r="V775" i="19"/>
  <c r="AA775" i="19" s="1"/>
  <c r="V866" i="19"/>
  <c r="AA866" i="19" s="1"/>
  <c r="V811" i="19"/>
  <c r="AA811" i="19" s="1"/>
  <c r="V532" i="19"/>
  <c r="AA532" i="19" s="1"/>
  <c r="V707" i="19"/>
  <c r="AA707" i="19" s="1"/>
  <c r="V663" i="19"/>
  <c r="AA663" i="19" s="1"/>
  <c r="V627" i="19"/>
  <c r="AA627" i="19" s="1"/>
  <c r="V781" i="19"/>
  <c r="AA781" i="19" s="1"/>
  <c r="V850" i="19"/>
  <c r="AA850" i="19" s="1"/>
  <c r="V909" i="19"/>
  <c r="AA909" i="19" s="1"/>
  <c r="V652" i="19"/>
  <c r="AA652" i="19" s="1"/>
  <c r="V889" i="19"/>
  <c r="AA889" i="19" s="1"/>
  <c r="V833" i="19"/>
  <c r="AA833" i="19" s="1"/>
  <c r="V723" i="19"/>
  <c r="AA723" i="19" s="1"/>
  <c r="V688" i="19"/>
  <c r="AA688" i="19" s="1"/>
  <c r="V539" i="19"/>
  <c r="AA539" i="19" s="1"/>
  <c r="V700" i="19"/>
  <c r="AA700" i="19" s="1"/>
  <c r="V638" i="19"/>
  <c r="AA638" i="19" s="1"/>
  <c r="V570" i="19"/>
  <c r="AA570" i="19" s="1"/>
  <c r="V500" i="19"/>
  <c r="AA500" i="19" s="1"/>
  <c r="V690" i="19"/>
  <c r="AA690" i="19" s="1"/>
  <c r="V628" i="19"/>
  <c r="AA628" i="19" s="1"/>
  <c r="V583" i="19"/>
  <c r="AA583" i="19" s="1"/>
  <c r="V587" i="19"/>
  <c r="AA587" i="19" s="1"/>
  <c r="V667" i="19"/>
  <c r="AA667" i="19" s="1"/>
  <c r="V710" i="19"/>
  <c r="AA710" i="19" s="1"/>
  <c r="V747" i="19"/>
  <c r="AA747" i="19" s="1"/>
  <c r="V890" i="19"/>
  <c r="AA890" i="19" s="1"/>
  <c r="V733" i="19"/>
  <c r="AA733" i="19" s="1"/>
  <c r="V721" i="19"/>
  <c r="AA721" i="19" s="1"/>
  <c r="V745" i="19"/>
  <c r="AA745" i="19" s="1"/>
  <c r="V841" i="19"/>
  <c r="AA841" i="19" s="1"/>
  <c r="V512" i="19"/>
  <c r="AA512" i="19" s="1"/>
  <c r="V706" i="19"/>
  <c r="AA706" i="19" s="1"/>
  <c r="V683" i="19"/>
  <c r="AA683" i="19" s="1"/>
  <c r="V762" i="19"/>
  <c r="AA762" i="19" s="1"/>
  <c r="V501" i="19"/>
  <c r="AA501" i="19" s="1"/>
  <c r="V826" i="19"/>
  <c r="AA826" i="19" s="1"/>
  <c r="V825" i="19"/>
  <c r="AA825" i="19" s="1"/>
  <c r="V697" i="19"/>
  <c r="AA697" i="19" s="1"/>
  <c r="V564" i="19"/>
  <c r="AA564" i="19" s="1"/>
  <c r="V498" i="19"/>
  <c r="AA498" i="19" s="1"/>
  <c r="V670" i="19"/>
  <c r="AA670" i="19" s="1"/>
  <c r="V536" i="19"/>
  <c r="AA536" i="19" s="1"/>
  <c r="V549" i="19"/>
  <c r="AA549" i="19" s="1"/>
  <c r="V910" i="19"/>
  <c r="AA910" i="19" s="1"/>
  <c r="V896" i="19"/>
  <c r="AA896" i="19" s="1"/>
  <c r="V517" i="19"/>
  <c r="AA517" i="19" s="1"/>
  <c r="V646" i="19"/>
  <c r="AA646" i="19" s="1"/>
  <c r="V776" i="19"/>
  <c r="AA776" i="19" s="1"/>
  <c r="V848" i="19"/>
  <c r="AA848" i="19" s="1"/>
  <c r="V568" i="19"/>
  <c r="AA568" i="19" s="1"/>
  <c r="V494" i="19"/>
  <c r="AA494" i="19" s="1"/>
  <c r="V689" i="19"/>
  <c r="AA689" i="19" s="1"/>
  <c r="V653" i="19"/>
  <c r="AA653" i="19" s="1"/>
  <c r="V810" i="19"/>
  <c r="AA810" i="19" s="1"/>
  <c r="V509" i="19"/>
  <c r="AA509" i="19" s="1"/>
  <c r="V695" i="19"/>
  <c r="AA695" i="19" s="1"/>
  <c r="V885" i="19"/>
  <c r="AA885" i="19" s="1"/>
  <c r="V827" i="19"/>
  <c r="AA827" i="19" s="1"/>
  <c r="V905" i="19"/>
  <c r="AA905" i="19" s="1"/>
  <c r="V513" i="19"/>
  <c r="AA513" i="19" s="1"/>
  <c r="V616" i="19"/>
  <c r="AA616" i="19" s="1"/>
  <c r="V606" i="19"/>
  <c r="AA606" i="19" s="1"/>
  <c r="V599" i="19"/>
  <c r="AA599" i="19" s="1"/>
  <c r="V858" i="19"/>
  <c r="AA858" i="19" s="1"/>
  <c r="V756" i="19"/>
  <c r="AA756" i="19" s="1"/>
  <c r="V503" i="19"/>
  <c r="AA503" i="19" s="1"/>
  <c r="V575" i="19"/>
  <c r="AA575" i="19" s="1"/>
  <c r="V740" i="19"/>
  <c r="AA740" i="19" s="1"/>
  <c r="V871" i="19"/>
  <c r="AA871" i="19" s="1"/>
  <c r="V870" i="19"/>
  <c r="AA870" i="19" s="1"/>
  <c r="V734" i="19"/>
  <c r="AA734" i="19" s="1"/>
  <c r="V853" i="19"/>
  <c r="AA853" i="19" s="1"/>
  <c r="V673" i="19"/>
  <c r="AA673" i="19" s="1"/>
  <c r="V537" i="19"/>
  <c r="AA537" i="19" s="1"/>
  <c r="V493" i="19"/>
  <c r="AA493" i="19" s="1"/>
  <c r="V506" i="19"/>
  <c r="AA506" i="19" s="1"/>
  <c r="V797" i="19"/>
  <c r="AA797" i="19" s="1"/>
  <c r="V759" i="19"/>
  <c r="AA759" i="19" s="1"/>
  <c r="V755" i="19"/>
  <c r="AA755" i="19" s="1"/>
  <c r="V589" i="19"/>
  <c r="AA589" i="19" s="1"/>
  <c r="V633" i="19"/>
  <c r="AA633" i="19" s="1"/>
  <c r="V687" i="19"/>
  <c r="AA687" i="19" s="1"/>
  <c r="V884" i="19"/>
  <c r="AA884" i="19" s="1"/>
  <c r="V843" i="19"/>
  <c r="AA843" i="19" s="1"/>
  <c r="V772" i="19"/>
  <c r="AA772" i="19" s="1"/>
  <c r="V557" i="19"/>
  <c r="AA557" i="19" s="1"/>
  <c r="V726" i="19"/>
  <c r="AA726" i="19" s="1"/>
  <c r="V639" i="19"/>
  <c r="AA639" i="19" s="1"/>
  <c r="V502" i="19"/>
  <c r="AA502" i="19" s="1"/>
  <c r="V617" i="19"/>
  <c r="AA617" i="19" s="1"/>
  <c r="V574" i="19"/>
  <c r="AA574" i="19" s="1"/>
  <c r="V731" i="19"/>
  <c r="AA731" i="19" s="1"/>
  <c r="V511" i="19"/>
  <c r="AA511" i="19" s="1"/>
  <c r="V804" i="19"/>
  <c r="AA804" i="19" s="1"/>
  <c r="V643" i="19"/>
  <c r="AA643" i="19" s="1"/>
  <c r="V894" i="19"/>
  <c r="AA894" i="19" s="1"/>
  <c r="V618" i="19"/>
  <c r="AA618" i="19" s="1"/>
  <c r="V744" i="19"/>
  <c r="AA744" i="19" s="1"/>
  <c r="V607" i="19"/>
  <c r="AA607" i="19" s="1"/>
  <c r="V685" i="19"/>
  <c r="AA685" i="19" s="1"/>
  <c r="V766" i="19"/>
  <c r="AA766" i="19" s="1"/>
  <c r="V572" i="19"/>
  <c r="AA572" i="19" s="1"/>
  <c r="V809" i="19"/>
  <c r="AA809" i="19" s="1"/>
  <c r="V835" i="19"/>
  <c r="AA835" i="19" s="1"/>
  <c r="V569" i="19"/>
  <c r="AA569" i="19" s="1"/>
  <c r="V708" i="19"/>
  <c r="AA708" i="19" s="1"/>
  <c r="V679" i="19"/>
  <c r="AA679" i="19" s="1"/>
  <c r="V862" i="19"/>
  <c r="AA862" i="19" s="1"/>
  <c r="V904" i="19"/>
  <c r="AA904" i="19" s="1"/>
  <c r="V556" i="19"/>
  <c r="AA556" i="19" s="1"/>
  <c r="V641" i="19"/>
  <c r="AA641" i="19" s="1"/>
  <c r="V852" i="19"/>
  <c r="AA852" i="19" s="1"/>
  <c r="V669" i="19"/>
  <c r="AA669" i="19" s="1"/>
  <c r="V525" i="19"/>
  <c r="AA525" i="19" s="1"/>
  <c r="V655" i="19"/>
  <c r="AA655" i="19" s="1"/>
  <c r="V761" i="19"/>
  <c r="AA761" i="19" s="1"/>
  <c r="V911" i="19"/>
  <c r="AA911" i="19" s="1"/>
  <c r="V594" i="19"/>
  <c r="AA594" i="19" s="1"/>
  <c r="V748" i="19"/>
  <c r="AA748" i="19" s="1"/>
  <c r="V873" i="19"/>
  <c r="AA873" i="19" s="1"/>
  <c r="V709" i="19"/>
  <c r="AA709" i="19" s="1"/>
  <c r="V882" i="19"/>
  <c r="AA882" i="19" s="1"/>
  <c r="V705" i="19"/>
  <c r="AA705" i="19" s="1"/>
  <c r="V814" i="19"/>
  <c r="AA814" i="19" s="1"/>
  <c r="V883" i="19"/>
  <c r="AA883" i="19" s="1"/>
  <c r="V586" i="19"/>
  <c r="AA586" i="19" s="1"/>
  <c r="V895" i="19"/>
  <c r="AA895" i="19" s="1"/>
  <c r="V668" i="19"/>
  <c r="AA668" i="19" s="1"/>
  <c r="V702" i="19"/>
  <c r="AA702" i="19" s="1"/>
  <c r="V524" i="19"/>
  <c r="AA524" i="19" s="1"/>
  <c r="V530" i="19"/>
  <c r="AA530" i="19" s="1"/>
  <c r="V879" i="19"/>
  <c r="AA879" i="19" s="1"/>
  <c r="V636" i="19"/>
  <c r="AA636" i="19" s="1"/>
  <c r="V654" i="19"/>
  <c r="AA654" i="19" s="1"/>
  <c r="V816" i="19"/>
  <c r="AA816" i="19" s="1"/>
  <c r="V538" i="19"/>
  <c r="AA538" i="19" s="1"/>
  <c r="V876" i="19"/>
  <c r="AA876" i="19" s="1"/>
  <c r="V510" i="19"/>
  <c r="AA510" i="19" s="1"/>
  <c r="V815" i="19"/>
  <c r="AA815" i="19" s="1"/>
  <c r="V878" i="19"/>
  <c r="AA878" i="19" s="1"/>
  <c r="V648" i="19"/>
  <c r="AA648" i="19" s="1"/>
  <c r="V666" i="19"/>
  <c r="AA666" i="19" s="1"/>
  <c r="V713" i="19"/>
  <c r="AA713" i="19" s="1"/>
  <c r="V642" i="19"/>
  <c r="AA642" i="19" s="1"/>
  <c r="V886" i="19"/>
  <c r="AA886" i="19" s="1"/>
  <c r="V684" i="19"/>
  <c r="AA684" i="19" s="1"/>
  <c r="V847" i="19"/>
  <c r="AA847" i="19" s="1"/>
  <c r="V491" i="19"/>
  <c r="AA491" i="19" s="1"/>
  <c r="A56" i="19"/>
  <c r="A493" i="19"/>
  <c r="A82" i="19"/>
  <c r="L91" i="19"/>
  <c r="K27" i="19"/>
  <c r="AY877" i="19"/>
  <c r="AY822" i="19"/>
  <c r="AY756" i="19"/>
  <c r="AY694" i="19"/>
  <c r="AY641" i="19"/>
  <c r="AY567" i="19"/>
  <c r="AY442" i="19"/>
  <c r="AY333" i="19"/>
  <c r="AY263" i="19"/>
  <c r="AY217" i="19"/>
  <c r="AY142" i="19"/>
  <c r="AY112" i="19"/>
  <c r="AY164" i="19"/>
  <c r="AY903" i="19"/>
  <c r="AY851" i="19"/>
  <c r="AY795" i="19"/>
  <c r="AY742" i="19"/>
  <c r="AY676" i="19"/>
  <c r="AY549" i="19"/>
  <c r="AY556" i="19"/>
  <c r="AY533" i="19"/>
  <c r="AY222" i="19"/>
  <c r="AY424" i="19"/>
  <c r="AY173" i="19"/>
  <c r="AY82" i="19"/>
  <c r="AY170" i="19"/>
  <c r="AY131" i="19"/>
  <c r="AY863" i="19"/>
  <c r="AY777" i="19"/>
  <c r="AY736" i="19"/>
  <c r="AY874" i="19"/>
  <c r="AY819" i="19"/>
  <c r="AY727" i="19"/>
  <c r="AY662" i="19"/>
  <c r="AY609" i="19"/>
  <c r="AY568" i="19"/>
  <c r="AY518" i="19"/>
  <c r="AY269" i="19"/>
  <c r="AY199" i="19"/>
  <c r="AY387" i="19"/>
  <c r="AY93" i="19"/>
  <c r="AY33" i="19"/>
  <c r="AY179" i="19"/>
  <c r="AY904" i="19"/>
  <c r="AY828" i="19"/>
  <c r="AY763" i="19"/>
  <c r="AY685" i="19"/>
  <c r="AY624" i="19"/>
  <c r="AY574" i="19"/>
  <c r="AY493" i="19"/>
  <c r="AY414" i="19"/>
  <c r="AY383" i="19"/>
  <c r="AY337" i="19"/>
  <c r="AY109" i="19"/>
  <c r="AY388" i="19"/>
  <c r="AY98" i="19"/>
  <c r="AY102" i="19"/>
  <c r="AY845" i="19"/>
  <c r="AY802" i="19"/>
  <c r="AY871" i="19"/>
  <c r="AY785" i="19"/>
  <c r="AY744" i="19"/>
  <c r="AY691" i="19"/>
  <c r="AY646" i="19"/>
  <c r="AY519" i="19"/>
  <c r="AY403" i="19"/>
  <c r="AY205" i="19"/>
  <c r="AY368" i="19"/>
  <c r="AY323" i="19"/>
  <c r="AY59" i="19"/>
  <c r="AY250" i="19"/>
  <c r="AY140" i="19"/>
  <c r="AY897" i="19"/>
  <c r="AY836" i="19"/>
  <c r="AY784" i="19"/>
  <c r="AY653" i="19"/>
  <c r="AY684" i="19"/>
  <c r="AY595" i="19"/>
  <c r="AY393" i="19"/>
  <c r="AY389" i="19"/>
  <c r="AY319" i="19"/>
  <c r="AY273" i="19"/>
  <c r="AY252" i="19"/>
  <c r="AY168" i="19"/>
  <c r="AY71" i="19"/>
  <c r="AY915" i="19"/>
  <c r="AY850" i="19"/>
  <c r="AY770" i="19"/>
  <c r="AY853" i="19"/>
  <c r="AY817" i="19"/>
  <c r="AY712" i="19"/>
  <c r="AY659" i="19"/>
  <c r="AY614" i="19"/>
  <c r="AY576" i="19"/>
  <c r="AY444" i="19"/>
  <c r="AY358" i="19"/>
  <c r="AY304" i="19"/>
  <c r="AY259" i="19"/>
  <c r="AY407" i="19"/>
  <c r="AY137" i="19"/>
  <c r="AY123" i="19"/>
  <c r="AY873" i="19"/>
  <c r="AY818" i="19"/>
  <c r="AY755" i="19"/>
  <c r="AY690" i="19"/>
  <c r="AY637" i="19"/>
  <c r="AY563" i="19"/>
  <c r="AY434" i="19"/>
  <c r="AY325" i="19"/>
  <c r="AY255" i="19"/>
  <c r="AY209" i="19"/>
  <c r="AY134" i="19"/>
  <c r="AY79" i="19"/>
  <c r="AY132" i="19"/>
  <c r="AY899" i="19"/>
  <c r="AY847" i="19"/>
  <c r="AY791" i="19"/>
  <c r="AY918" i="19"/>
  <c r="AY886" i="19"/>
  <c r="AY778" i="19"/>
  <c r="AY733" i="19"/>
  <c r="AY635" i="19"/>
  <c r="AY585" i="19"/>
  <c r="AY516" i="19"/>
  <c r="AY522" i="19"/>
  <c r="AY294" i="19"/>
  <c r="AY240" i="19"/>
  <c r="AY195" i="19"/>
  <c r="AY175" i="19"/>
  <c r="AY50" i="19"/>
  <c r="AY116" i="19"/>
  <c r="AY870" i="19"/>
  <c r="AY815" i="19"/>
  <c r="AY723" i="19"/>
  <c r="AY658" i="19"/>
  <c r="AY605" i="19"/>
  <c r="AY547" i="19"/>
  <c r="AY491" i="19"/>
  <c r="AY261" i="19"/>
  <c r="AY191" i="19"/>
  <c r="AY379" i="19"/>
  <c r="AY91" i="19"/>
  <c r="AY30" i="19"/>
  <c r="AY147" i="19"/>
  <c r="AY900" i="19"/>
  <c r="AY824" i="19"/>
  <c r="AY759" i="19"/>
  <c r="AY907" i="19"/>
  <c r="AY856" i="19"/>
  <c r="AY799" i="19"/>
  <c r="AY813" i="19"/>
  <c r="AY603" i="19"/>
  <c r="AY553" i="19"/>
  <c r="AY588" i="19"/>
  <c r="AY397" i="19"/>
  <c r="AY230" i="19"/>
  <c r="AY521" i="19"/>
  <c r="AY181" i="19"/>
  <c r="AY111" i="19"/>
  <c r="AY178" i="19"/>
  <c r="AY163" i="19"/>
  <c r="AY867" i="19"/>
  <c r="AY781" i="19"/>
  <c r="AY740" i="19"/>
  <c r="AY687" i="19"/>
  <c r="AY642" i="19"/>
  <c r="AY515" i="19"/>
  <c r="AY395" i="19"/>
  <c r="AY197" i="19"/>
  <c r="AY360" i="19"/>
  <c r="AY315" i="19"/>
  <c r="AY51" i="19"/>
  <c r="AY218" i="19"/>
  <c r="AY108" i="19"/>
  <c r="AY893" i="19"/>
  <c r="AY829" i="19"/>
  <c r="AY780" i="19"/>
  <c r="AY908" i="19"/>
  <c r="AY832" i="19"/>
  <c r="AY767" i="19"/>
  <c r="AY689" i="19"/>
  <c r="AY628" i="19"/>
  <c r="AY578" i="19"/>
  <c r="AY504" i="19"/>
  <c r="AY422" i="19"/>
  <c r="AY416" i="19"/>
  <c r="AY345" i="19"/>
  <c r="AY117" i="19"/>
  <c r="AY36" i="19"/>
  <c r="AY114" i="19"/>
  <c r="AY106" i="19"/>
  <c r="AY849" i="19"/>
  <c r="AY806" i="19"/>
  <c r="AY708" i="19"/>
  <c r="AY655" i="19"/>
  <c r="AY610" i="19"/>
  <c r="AY544" i="19"/>
  <c r="AY436" i="19"/>
  <c r="AY350" i="19"/>
  <c r="AY296" i="19"/>
  <c r="AY251" i="19"/>
  <c r="AY370" i="19"/>
  <c r="AY129" i="19"/>
  <c r="AY65" i="19"/>
  <c r="AY869" i="19"/>
  <c r="AY814" i="19"/>
  <c r="AY751" i="19"/>
  <c r="AY901" i="19"/>
  <c r="AY848" i="19"/>
  <c r="AY788" i="19"/>
  <c r="AY657" i="19"/>
  <c r="AY706" i="19"/>
  <c r="AY599" i="19"/>
  <c r="AY401" i="19"/>
  <c r="AY408" i="19"/>
  <c r="AY327" i="19"/>
  <c r="AY281" i="19"/>
  <c r="AY284" i="19"/>
  <c r="AY176" i="19"/>
  <c r="AY81" i="19"/>
  <c r="AY916" i="19"/>
  <c r="AY854" i="19"/>
  <c r="AY774" i="19"/>
  <c r="AY729" i="19"/>
  <c r="AY631" i="19"/>
  <c r="AY581" i="19"/>
  <c r="AY512" i="19"/>
  <c r="AY453" i="19"/>
  <c r="AY286" i="19"/>
  <c r="AY232" i="19"/>
  <c r="AY187" i="19"/>
  <c r="AY167" i="19"/>
  <c r="AY48" i="19"/>
  <c r="AY105" i="19"/>
  <c r="AY866" i="19"/>
  <c r="AY811" i="19"/>
  <c r="AY719" i="19"/>
  <c r="AY686" i="19"/>
  <c r="AY633" i="19"/>
  <c r="AY559" i="19"/>
  <c r="AY426" i="19"/>
  <c r="AY317" i="19"/>
  <c r="AY247" i="19"/>
  <c r="AY201" i="19"/>
  <c r="AY126" i="19"/>
  <c r="AY75" i="19"/>
  <c r="AY107" i="19"/>
  <c r="AY895" i="19"/>
  <c r="AY843" i="19"/>
  <c r="AY787" i="19"/>
  <c r="AY746" i="19"/>
  <c r="AY648" i="19"/>
  <c r="AY598" i="19"/>
  <c r="AY497" i="19"/>
  <c r="AY496" i="19"/>
  <c r="AY206" i="19"/>
  <c r="AY385" i="19"/>
  <c r="AY157" i="19"/>
  <c r="AY72" i="19"/>
  <c r="AY154" i="19"/>
  <c r="AY49" i="19"/>
  <c r="AY855" i="19"/>
  <c r="AY769" i="19"/>
  <c r="AY728" i="19"/>
  <c r="AY675" i="19"/>
  <c r="AY630" i="19"/>
  <c r="AY502" i="19"/>
  <c r="AY529" i="19"/>
  <c r="AY391" i="19"/>
  <c r="AY336" i="19"/>
  <c r="AY291" i="19"/>
  <c r="AY40" i="19"/>
  <c r="AY169" i="19"/>
  <c r="AY62" i="19"/>
  <c r="AY881" i="19"/>
  <c r="AY852" i="19"/>
  <c r="AY768" i="19"/>
  <c r="AY722" i="19"/>
  <c r="AY656" i="19"/>
  <c r="AY579" i="19"/>
  <c r="AY498" i="19"/>
  <c r="AY357" i="19"/>
  <c r="AY287" i="19"/>
  <c r="AY241" i="19"/>
  <c r="AY166" i="19"/>
  <c r="AY136" i="19"/>
  <c r="AY12" i="19"/>
  <c r="AY914" i="19"/>
  <c r="AY834" i="19"/>
  <c r="AY807" i="19"/>
  <c r="AY709" i="19"/>
  <c r="AY611" i="19"/>
  <c r="AY561" i="19"/>
  <c r="AY507" i="19"/>
  <c r="AY413" i="19"/>
  <c r="AY246" i="19"/>
  <c r="AY192" i="19"/>
  <c r="AY234" i="19"/>
  <c r="AY127" i="19"/>
  <c r="AY236" i="19"/>
  <c r="AY322" i="19"/>
  <c r="AY589" i="19"/>
  <c r="AY148" i="19"/>
  <c r="AY405" i="19"/>
  <c r="AY840" i="19"/>
  <c r="AY353" i="19"/>
  <c r="AY661" i="19"/>
  <c r="AY196" i="19"/>
  <c r="AY571" i="19"/>
  <c r="AY878" i="19"/>
  <c r="AY207" i="19"/>
  <c r="AY695" i="19"/>
  <c r="AY282" i="19"/>
  <c r="AY452" i="19"/>
  <c r="AY654" i="19"/>
  <c r="AY601" i="19"/>
  <c r="AY543" i="19"/>
  <c r="AY451" i="19"/>
  <c r="AY253" i="19"/>
  <c r="AY183" i="19"/>
  <c r="AY371" i="19"/>
  <c r="AY89" i="19"/>
  <c r="AY542" i="19"/>
  <c r="AY115" i="19"/>
  <c r="AY896" i="19"/>
  <c r="AY820" i="19"/>
  <c r="AY809" i="19"/>
  <c r="AY677" i="19"/>
  <c r="AY616" i="19"/>
  <c r="AY566" i="19"/>
  <c r="AY441" i="19"/>
  <c r="AY398" i="19"/>
  <c r="AY367" i="19"/>
  <c r="AY321" i="19"/>
  <c r="AY495" i="19"/>
  <c r="AY324" i="19"/>
  <c r="AY94" i="19"/>
  <c r="AY44" i="19"/>
  <c r="AY837" i="19"/>
  <c r="AY794" i="19"/>
  <c r="AY749" i="19"/>
  <c r="AY651" i="19"/>
  <c r="AY668" i="19"/>
  <c r="AY532" i="19"/>
  <c r="AY412" i="19"/>
  <c r="AY326" i="19"/>
  <c r="AY272" i="19"/>
  <c r="AY227" i="19"/>
  <c r="AY274" i="19"/>
  <c r="AY84" i="19"/>
  <c r="AY340" i="19"/>
  <c r="AY857" i="19"/>
  <c r="AY831" i="19"/>
  <c r="AY739" i="19"/>
  <c r="AY674" i="19"/>
  <c r="AY621" i="19"/>
  <c r="AY596" i="19"/>
  <c r="AY402" i="19"/>
  <c r="AY293" i="19"/>
  <c r="AY223" i="19"/>
  <c r="AY537" i="19"/>
  <c r="AY99" i="19"/>
  <c r="AY53" i="19"/>
  <c r="AY39" i="19"/>
  <c r="AY883" i="19"/>
  <c r="AY860" i="19"/>
  <c r="AY775" i="19"/>
  <c r="AY697" i="19"/>
  <c r="AY636" i="19"/>
  <c r="AY586" i="19"/>
  <c r="AY530" i="19"/>
  <c r="AY438" i="19"/>
  <c r="AY494" i="19"/>
  <c r="AY361" i="19"/>
  <c r="AY133" i="19"/>
  <c r="AY46" i="19"/>
  <c r="AY130" i="19"/>
  <c r="AY156" i="19"/>
  <c r="AY520" i="19"/>
  <c r="AY910" i="19"/>
  <c r="AY238" i="19"/>
  <c r="AY771" i="19"/>
  <c r="AY125" i="19"/>
  <c r="AY600" i="19"/>
  <c r="AY86" i="19"/>
  <c r="AY450" i="19"/>
  <c r="AY823" i="19"/>
  <c r="AY400" i="19"/>
  <c r="AY650" i="19"/>
  <c r="AY172" i="19"/>
  <c r="AY366" i="19"/>
  <c r="AY683" i="19"/>
  <c r="AY638" i="19"/>
  <c r="AY511" i="19"/>
  <c r="AY584" i="19"/>
  <c r="AY189" i="19"/>
  <c r="AY352" i="19"/>
  <c r="AY307" i="19"/>
  <c r="AY45" i="19"/>
  <c r="AY186" i="19"/>
  <c r="AY104" i="19"/>
  <c r="AY889" i="19"/>
  <c r="AY825" i="19"/>
  <c r="AY776" i="19"/>
  <c r="AY718" i="19"/>
  <c r="AY738" i="19"/>
  <c r="AY587" i="19"/>
  <c r="AY541" i="19"/>
  <c r="AY373" i="19"/>
  <c r="AY303" i="19"/>
  <c r="AY257" i="19"/>
  <c r="AY188" i="19"/>
  <c r="AY152" i="19"/>
  <c r="AY55" i="19"/>
  <c r="AY913" i="19"/>
  <c r="AY842" i="19"/>
  <c r="AY762" i="19"/>
  <c r="AY717" i="19"/>
  <c r="AY619" i="19"/>
  <c r="AY569" i="19"/>
  <c r="AY580" i="19"/>
  <c r="AY429" i="19"/>
  <c r="AY262" i="19"/>
  <c r="AY208" i="19"/>
  <c r="AY298" i="19"/>
  <c r="AY143" i="19"/>
  <c r="AY300" i="19"/>
  <c r="AY57" i="19"/>
  <c r="AY890" i="19"/>
  <c r="AY797" i="19"/>
  <c r="AY707" i="19"/>
  <c r="AY703" i="19"/>
  <c r="AY696" i="19"/>
  <c r="AY531" i="19"/>
  <c r="AY427" i="19"/>
  <c r="AY229" i="19"/>
  <c r="AY399" i="19"/>
  <c r="AY347" i="19"/>
  <c r="AY77" i="19"/>
  <c r="AY346" i="19"/>
  <c r="AY32" i="19"/>
  <c r="AY884" i="19"/>
  <c r="AY808" i="19"/>
  <c r="AY796" i="19"/>
  <c r="AY665" i="19"/>
  <c r="AY604" i="19"/>
  <c r="AY554" i="19"/>
  <c r="AY417" i="19"/>
  <c r="BC460" i="19"/>
  <c r="AY343" i="19"/>
  <c r="AY297" i="19"/>
  <c r="AY348" i="19"/>
  <c r="AY228" i="19"/>
  <c r="AY88" i="19"/>
  <c r="AY171" i="19"/>
  <c r="AY538" i="19"/>
  <c r="AY872" i="19"/>
  <c r="AY184" i="19"/>
  <c r="AY693" i="19"/>
  <c r="AY42" i="19"/>
  <c r="AY550" i="19"/>
  <c r="AY139" i="19"/>
  <c r="AY341" i="19"/>
  <c r="AY731" i="19"/>
  <c r="AY95" i="19"/>
  <c r="AY523" i="19"/>
  <c r="AY864" i="19"/>
  <c r="AY312" i="19"/>
  <c r="AY704" i="19"/>
  <c r="AY734" i="19"/>
  <c r="AY606" i="19"/>
  <c r="AY540" i="19"/>
  <c r="AY428" i="19"/>
  <c r="AY342" i="19"/>
  <c r="AY288" i="19"/>
  <c r="AY243" i="19"/>
  <c r="AY338" i="19"/>
  <c r="AY121" i="19"/>
  <c r="AY54" i="19"/>
  <c r="AY865" i="19"/>
  <c r="AY810" i="19"/>
  <c r="AY747" i="19"/>
  <c r="AY682" i="19"/>
  <c r="AY629" i="19"/>
  <c r="AY555" i="19"/>
  <c r="AY418" i="19"/>
  <c r="AY309" i="19"/>
  <c r="AY239" i="19"/>
  <c r="AY193" i="19"/>
  <c r="AY118" i="19"/>
  <c r="AY69" i="19"/>
  <c r="AY103" i="19"/>
  <c r="AY891" i="19"/>
  <c r="AY839" i="19"/>
  <c r="AY783" i="19"/>
  <c r="AY714" i="19"/>
  <c r="AY644" i="19"/>
  <c r="AY594" i="19"/>
  <c r="AY592" i="19"/>
  <c r="AY454" i="19"/>
  <c r="AY198" i="19"/>
  <c r="AY377" i="19"/>
  <c r="AY149" i="19"/>
  <c r="AY64" i="19"/>
  <c r="AY146" i="19"/>
  <c r="AY372" i="19"/>
  <c r="AY894" i="19"/>
  <c r="AY765" i="19"/>
  <c r="AY724" i="19"/>
  <c r="AY671" i="19"/>
  <c r="AY626" i="19"/>
  <c r="AY572" i="19"/>
  <c r="AY513" i="19"/>
  <c r="AY382" i="19"/>
  <c r="AY328" i="19"/>
  <c r="AY283" i="19"/>
  <c r="AY37" i="19"/>
  <c r="AY161" i="19"/>
  <c r="AY38" i="19"/>
  <c r="AY902" i="19"/>
  <c r="AY830" i="19"/>
  <c r="AY764" i="19"/>
  <c r="AY702" i="19"/>
  <c r="AY649" i="19"/>
  <c r="AY575" i="19"/>
  <c r="AY492" i="19"/>
  <c r="AY349" i="19"/>
  <c r="AY279" i="19"/>
  <c r="AY233" i="19"/>
  <c r="AY158" i="19"/>
  <c r="AY128" i="19"/>
  <c r="AY526" i="19"/>
  <c r="AY917" i="19"/>
  <c r="AY302" i="19"/>
  <c r="AY803" i="19"/>
  <c r="AY202" i="19"/>
  <c r="AY632" i="19"/>
  <c r="AY122" i="19"/>
  <c r="AY409" i="19"/>
  <c r="AY906" i="19"/>
  <c r="AY271" i="19"/>
  <c r="AY666" i="19"/>
  <c r="AY41" i="19"/>
  <c r="AY411" i="19"/>
  <c r="AY757" i="19"/>
  <c r="AY267" i="19"/>
  <c r="AY725" i="19"/>
  <c r="AY627" i="19"/>
  <c r="AY577" i="19"/>
  <c r="AY508" i="19"/>
  <c r="AY445" i="19"/>
  <c r="AY278" i="19"/>
  <c r="AY224" i="19"/>
  <c r="AY362" i="19"/>
  <c r="AY159" i="19"/>
  <c r="AY364" i="19"/>
  <c r="AY101" i="19"/>
  <c r="AY862" i="19"/>
  <c r="AY805" i="19"/>
  <c r="AY715" i="19"/>
  <c r="AY726" i="19"/>
  <c r="AY692" i="19"/>
  <c r="AY539" i="19"/>
  <c r="AY443" i="19"/>
  <c r="AY245" i="19"/>
  <c r="AY560" i="19"/>
  <c r="AY363" i="19"/>
  <c r="AY87" i="19"/>
  <c r="AY439" i="19"/>
  <c r="AY78" i="19"/>
  <c r="AY892" i="19"/>
  <c r="AY816" i="19"/>
  <c r="AY804" i="19"/>
  <c r="AY673" i="19"/>
  <c r="AY612" i="19"/>
  <c r="AY562" i="19"/>
  <c r="AY433" i="19"/>
  <c r="AY390" i="19"/>
  <c r="AY359" i="19"/>
  <c r="AY313" i="19"/>
  <c r="AY447" i="19"/>
  <c r="AY292" i="19"/>
  <c r="AY92" i="19"/>
  <c r="AY354" i="19"/>
  <c r="AY833" i="19"/>
  <c r="AY790" i="19"/>
  <c r="AY745" i="19"/>
  <c r="AY647" i="19"/>
  <c r="AY597" i="19"/>
  <c r="AY528" i="19"/>
  <c r="AY404" i="19"/>
  <c r="AY318" i="19"/>
  <c r="AY264" i="19"/>
  <c r="AY219" i="19"/>
  <c r="AY242" i="19"/>
  <c r="AY76" i="19"/>
  <c r="AY212" i="19"/>
  <c r="AY882" i="19"/>
  <c r="AY827" i="19"/>
  <c r="AY735" i="19"/>
  <c r="AY670" i="19"/>
  <c r="AY617" i="19"/>
  <c r="AY564" i="19"/>
  <c r="AY394" i="19"/>
  <c r="AY285" i="19"/>
  <c r="AY215" i="19"/>
  <c r="AY432" i="19"/>
  <c r="AY97" i="19"/>
  <c r="AY47" i="19"/>
  <c r="AY386" i="19"/>
  <c r="AY868" i="19"/>
  <c r="AY248" i="19"/>
  <c r="AY705" i="19"/>
  <c r="AY119" i="19"/>
  <c r="AY582" i="19"/>
  <c r="AY124" i="19"/>
  <c r="AY440" i="19"/>
  <c r="AY826" i="19"/>
  <c r="AY225" i="19"/>
  <c r="AY613" i="19"/>
  <c r="AY258" i="19"/>
  <c r="AY213" i="19"/>
  <c r="AY716" i="19"/>
  <c r="BE5" i="19"/>
  <c r="AZ6" i="19" s="1"/>
  <c r="AY710" i="19"/>
  <c r="AY680" i="19"/>
  <c r="AY700" i="19"/>
  <c r="AY505" i="19"/>
  <c r="AY517" i="19"/>
  <c r="AY214" i="19"/>
  <c r="AY392" i="19"/>
  <c r="AY165" i="19"/>
  <c r="AY74" i="19"/>
  <c r="AY162" i="19"/>
  <c r="AY60" i="19"/>
  <c r="AY859" i="19"/>
  <c r="AY773" i="19"/>
  <c r="AY732" i="19"/>
  <c r="AY679" i="19"/>
  <c r="AY634" i="19"/>
  <c r="AY510" i="19"/>
  <c r="AY545" i="19"/>
  <c r="AY423" i="19"/>
  <c r="AY344" i="19"/>
  <c r="AY299" i="19"/>
  <c r="AY43" i="19"/>
  <c r="AY177" i="19"/>
  <c r="AY100" i="19"/>
  <c r="AY885" i="19"/>
  <c r="AY821" i="19"/>
  <c r="AY772" i="19"/>
  <c r="AY754" i="19"/>
  <c r="AY688" i="19"/>
  <c r="AY583" i="19"/>
  <c r="AY525" i="19"/>
  <c r="AY365" i="19"/>
  <c r="AY295" i="19"/>
  <c r="AY249" i="19"/>
  <c r="AY174" i="19"/>
  <c r="AY144" i="19"/>
  <c r="AY35" i="19"/>
  <c r="AY909" i="19"/>
  <c r="AY838" i="19"/>
  <c r="AY758" i="19"/>
  <c r="AY713" i="19"/>
  <c r="AY615" i="19"/>
  <c r="AY565" i="19"/>
  <c r="AY548" i="19"/>
  <c r="AY421" i="19"/>
  <c r="AY254" i="19"/>
  <c r="AY200" i="19"/>
  <c r="AY266" i="19"/>
  <c r="AY135" i="19"/>
  <c r="AY268" i="19"/>
  <c r="AY34" i="19"/>
  <c r="AY879" i="19"/>
  <c r="AY793" i="19"/>
  <c r="AY752" i="19"/>
  <c r="AY699" i="19"/>
  <c r="AY664" i="19"/>
  <c r="AY527" i="19"/>
  <c r="AY419" i="19"/>
  <c r="AY221" i="19"/>
  <c r="AY384" i="19"/>
  <c r="AY339" i="19"/>
  <c r="AY73" i="19"/>
  <c r="AY314" i="19"/>
  <c r="AY308" i="19"/>
  <c r="AY782" i="19"/>
  <c r="AY203" i="19"/>
  <c r="AY607" i="19"/>
  <c r="AY204" i="19"/>
  <c r="AY514" i="19"/>
  <c r="AY905" i="19"/>
  <c r="AY335" i="19"/>
  <c r="AY760" i="19"/>
  <c r="AY150" i="19"/>
  <c r="AY503" i="19"/>
  <c r="AY875" i="19"/>
  <c r="AY376" i="19"/>
  <c r="AY663" i="19"/>
  <c r="AY145" i="19"/>
  <c r="AY681" i="19"/>
  <c r="AY620" i="19"/>
  <c r="AY570" i="19"/>
  <c r="AY449" i="19"/>
  <c r="AY406" i="19"/>
  <c r="AY375" i="19"/>
  <c r="AY329" i="19"/>
  <c r="AY80" i="19"/>
  <c r="AY356" i="19"/>
  <c r="AY96" i="19"/>
  <c r="AY52" i="19"/>
  <c r="AY841" i="19"/>
  <c r="AY798" i="19"/>
  <c r="AY753" i="19"/>
  <c r="AY672" i="19"/>
  <c r="AY602" i="19"/>
  <c r="AY536" i="19"/>
  <c r="AY420" i="19"/>
  <c r="AY334" i="19"/>
  <c r="AY280" i="19"/>
  <c r="AY235" i="19"/>
  <c r="AY306" i="19"/>
  <c r="AY113" i="19"/>
  <c r="AY415" i="19"/>
  <c r="AY861" i="19"/>
  <c r="AY835" i="19"/>
  <c r="AY743" i="19"/>
  <c r="AY678" i="19"/>
  <c r="AY625" i="19"/>
  <c r="AY551" i="19"/>
  <c r="AY410" i="19"/>
  <c r="AY301" i="19"/>
  <c r="AY231" i="19"/>
  <c r="AY185" i="19"/>
  <c r="AY110" i="19"/>
  <c r="AY61" i="19"/>
  <c r="AY83" i="19"/>
  <c r="AY887" i="19"/>
  <c r="AY876" i="19"/>
  <c r="AY779" i="19"/>
  <c r="AY701" i="19"/>
  <c r="AY640" i="19"/>
  <c r="AY590" i="19"/>
  <c r="AY546" i="19"/>
  <c r="AY446" i="19"/>
  <c r="AY190" i="19"/>
  <c r="AY369" i="19"/>
  <c r="AY141" i="19"/>
  <c r="AY56" i="19"/>
  <c r="AY138" i="19"/>
  <c r="AY244" i="19"/>
  <c r="AY880" i="19"/>
  <c r="AY761" i="19"/>
  <c r="AY720" i="19"/>
  <c r="AY667" i="19"/>
  <c r="AY622" i="19"/>
  <c r="AY509" i="19"/>
  <c r="AY490" i="19"/>
  <c r="AY374" i="19"/>
  <c r="AY320" i="19"/>
  <c r="AY275" i="19"/>
  <c r="AY31" i="19"/>
  <c r="AY153" i="19"/>
  <c r="AY290" i="19"/>
  <c r="AY737" i="19"/>
  <c r="AY182" i="19"/>
  <c r="AY557" i="19"/>
  <c r="AY194" i="19"/>
  <c r="AY430" i="19"/>
  <c r="AY844" i="19"/>
  <c r="AY289" i="19"/>
  <c r="AY698" i="19"/>
  <c r="AY120" i="19"/>
  <c r="AY534" i="19"/>
  <c r="AY789" i="19"/>
  <c r="AY331" i="19"/>
  <c r="AY618" i="19"/>
  <c r="AY155" i="19"/>
  <c r="AY750" i="19"/>
  <c r="AY652" i="19"/>
  <c r="AY591" i="19"/>
  <c r="AY552" i="19"/>
  <c r="AY381" i="19"/>
  <c r="AY311" i="19"/>
  <c r="AY265" i="19"/>
  <c r="AY220" i="19"/>
  <c r="AY160" i="19"/>
  <c r="AY63" i="19"/>
  <c r="AY912" i="19"/>
  <c r="AY846" i="19"/>
  <c r="AY766" i="19"/>
  <c r="AY721" i="19"/>
  <c r="AY623" i="19"/>
  <c r="AY573" i="19"/>
  <c r="AY500" i="19"/>
  <c r="AY437" i="19"/>
  <c r="AY270" i="19"/>
  <c r="AY216" i="19"/>
  <c r="AY330" i="19"/>
  <c r="AY151" i="19"/>
  <c r="AY332" i="19"/>
  <c r="AY68" i="19"/>
  <c r="AY858" i="19"/>
  <c r="AY801" i="19"/>
  <c r="AY711" i="19"/>
  <c r="AY730" i="19"/>
  <c r="AY660" i="19"/>
  <c r="AY535" i="19"/>
  <c r="AY435" i="19"/>
  <c r="AY237" i="19"/>
  <c r="AY431" i="19"/>
  <c r="AY355" i="19"/>
  <c r="AY85" i="19"/>
  <c r="AY378" i="19"/>
  <c r="AY70" i="19"/>
  <c r="AY888" i="19"/>
  <c r="AY812" i="19"/>
  <c r="AY800" i="19"/>
  <c r="AY669" i="19"/>
  <c r="AY608" i="19"/>
  <c r="AY558" i="19"/>
  <c r="AY425" i="19"/>
  <c r="AY506" i="19"/>
  <c r="AY351" i="19"/>
  <c r="AY305" i="19"/>
  <c r="AY380" i="19"/>
  <c r="AY260" i="19"/>
  <c r="AY90" i="19"/>
  <c r="AY226" i="19"/>
  <c r="AY898" i="19"/>
  <c r="AY786" i="19"/>
  <c r="AY741" i="19"/>
  <c r="AY643" i="19"/>
  <c r="AY593" i="19"/>
  <c r="AY524" i="19"/>
  <c r="AY396" i="19"/>
  <c r="AY310" i="19"/>
  <c r="AY256" i="19"/>
  <c r="AY211" i="19"/>
  <c r="AY210" i="19"/>
  <c r="AY66" i="19"/>
  <c r="AY180" i="19"/>
  <c r="AY639" i="19"/>
  <c r="AY58" i="19"/>
  <c r="AY499" i="19"/>
  <c r="AY911" i="19"/>
  <c r="AY448" i="19"/>
  <c r="AY792" i="19"/>
  <c r="AY316" i="19"/>
  <c r="AY645" i="19"/>
  <c r="AY276" i="19"/>
  <c r="AY277" i="19"/>
  <c r="AY748" i="19"/>
  <c r="AY67" i="19"/>
  <c r="AY501" i="19"/>
  <c r="AR6" i="19"/>
  <c r="E79" i="19" s="1"/>
  <c r="AT28" i="19"/>
  <c r="AV6" i="19"/>
  <c r="AO18" i="19" s="1"/>
  <c r="D80" i="19"/>
  <c r="U14" i="19"/>
  <c r="D50" i="19" s="1"/>
  <c r="M50" i="19" s="1"/>
  <c r="V18" i="19"/>
  <c r="V15" i="19"/>
  <c r="V13" i="19" s="1"/>
  <c r="V24" i="19"/>
  <c r="V23" i="19"/>
  <c r="V19" i="19"/>
  <c r="V22" i="19"/>
  <c r="V17" i="19"/>
  <c r="V16" i="19"/>
  <c r="V20" i="19"/>
  <c r="V21" i="19"/>
  <c r="AL588" i="19"/>
  <c r="AL660" i="19"/>
  <c r="AL527" i="19"/>
  <c r="AL814" i="19"/>
  <c r="AL581" i="19"/>
  <c r="AL757" i="19"/>
  <c r="AL539" i="19"/>
  <c r="AL671" i="19"/>
  <c r="AL756" i="19"/>
  <c r="AL807" i="19"/>
  <c r="AL506" i="19"/>
  <c r="AL721" i="19"/>
  <c r="AL621" i="19"/>
  <c r="AL782" i="19"/>
  <c r="AL856" i="19"/>
  <c r="AL873" i="19"/>
  <c r="AL654" i="19"/>
  <c r="AL911" i="19"/>
  <c r="AL600" i="19"/>
  <c r="AL722" i="19"/>
  <c r="AL538" i="19"/>
  <c r="AL603" i="19"/>
  <c r="AL638" i="19"/>
  <c r="AL883" i="19"/>
  <c r="AL560" i="19"/>
  <c r="AL831" i="19"/>
  <c r="AL683" i="19"/>
  <c r="AL802" i="19"/>
  <c r="AL571" i="19"/>
  <c r="AL788" i="19"/>
  <c r="AL864" i="19"/>
  <c r="AL689" i="19"/>
  <c r="AL541" i="19"/>
  <c r="AL841" i="19"/>
  <c r="AL906" i="19"/>
  <c r="AL521" i="19"/>
  <c r="AL694" i="19"/>
  <c r="AL903" i="19"/>
  <c r="AL769" i="19"/>
  <c r="AL546" i="19"/>
  <c r="AL744" i="19"/>
  <c r="AL635" i="19"/>
  <c r="AL659" i="19"/>
  <c r="AL891" i="19"/>
  <c r="AL519" i="19"/>
  <c r="AL677" i="19"/>
  <c r="AL572" i="19"/>
  <c r="AL898" i="19"/>
  <c r="AL755" i="19"/>
  <c r="AL682" i="19"/>
  <c r="AL732" i="19"/>
  <c r="AL619" i="19"/>
  <c r="AL749" i="19"/>
  <c r="AL502" i="19"/>
  <c r="AL787" i="19"/>
  <c r="AL775" i="19"/>
  <c r="AL558" i="19"/>
  <c r="AL606" i="19"/>
  <c r="AL836" i="19"/>
  <c r="AL626" i="19"/>
  <c r="AL758" i="19"/>
  <c r="AL507" i="19"/>
  <c r="AL826" i="19"/>
  <c r="AL796" i="19"/>
  <c r="AL511" i="19"/>
  <c r="AL843" i="19"/>
  <c r="AL650" i="19"/>
  <c r="AL601" i="19"/>
  <c r="AL742" i="19"/>
  <c r="AL795" i="19"/>
  <c r="AL697" i="19"/>
  <c r="AL833" i="19"/>
  <c r="AL859" i="19"/>
  <c r="AL531" i="19"/>
  <c r="AL490" i="19"/>
  <c r="AL867" i="19"/>
  <c r="AL599" i="19"/>
  <c r="AL728" i="19"/>
  <c r="AL685" i="19"/>
  <c r="AL508" i="19"/>
  <c r="AL522" i="19"/>
  <c r="AL613" i="19"/>
  <c r="AL501" i="19"/>
  <c r="AL561" i="19"/>
  <c r="AL609" i="19"/>
  <c r="AL909" i="19"/>
  <c r="AL504" i="19"/>
  <c r="AL573" i="19"/>
  <c r="AL524" i="19"/>
  <c r="AL916" i="19"/>
  <c r="AL711" i="19"/>
  <c r="AL746" i="19"/>
  <c r="AL564" i="19"/>
  <c r="AL658" i="19"/>
  <c r="AL882" i="19"/>
  <c r="AL642" i="19"/>
  <c r="AL727" i="19"/>
  <c r="AL709" i="19"/>
  <c r="AL691" i="19"/>
  <c r="AL723" i="19"/>
  <c r="AL497" i="19"/>
  <c r="AL861" i="19"/>
  <c r="AL534" i="19"/>
  <c r="AL738" i="19"/>
  <c r="AL726" i="19"/>
  <c r="AL748" i="19"/>
  <c r="AL620" i="19"/>
  <c r="AL567" i="19"/>
  <c r="AL713" i="19"/>
  <c r="AL670" i="19"/>
  <c r="AL535" i="19"/>
  <c r="AL735" i="19"/>
  <c r="AL578" i="19"/>
  <c r="AL575" i="19"/>
  <c r="AL647" i="19"/>
  <c r="AL628" i="19"/>
  <c r="AL751" i="19"/>
  <c r="AL837" i="19"/>
  <c r="AL639" i="19"/>
  <c r="AL625" i="19"/>
  <c r="AL548" i="19"/>
  <c r="AL640" i="19"/>
  <c r="AL529" i="19"/>
  <c r="AL794" i="19"/>
  <c r="AL666" i="19"/>
  <c r="AL631" i="19"/>
  <c r="AL828" i="19"/>
  <c r="AL523" i="19"/>
  <c r="AL892" i="19"/>
  <c r="AL823" i="19"/>
  <c r="AL693" i="19"/>
  <c r="AL847" i="19"/>
  <c r="AL780" i="19"/>
  <c r="AL553" i="19"/>
  <c r="AL715" i="19"/>
  <c r="AL848" i="19"/>
  <c r="AL729" i="19"/>
  <c r="AL869" i="19"/>
  <c r="AL752" i="19"/>
  <c r="AL799" i="19"/>
  <c r="AL789" i="19"/>
  <c r="AL820" i="19"/>
  <c r="AL821" i="19"/>
  <c r="AL719" i="19"/>
  <c r="AL695" i="19"/>
  <c r="AL868" i="19"/>
  <c r="AL777" i="19"/>
  <c r="AL657" i="19"/>
  <c r="AL676" i="19"/>
  <c r="AL559" i="19"/>
  <c r="AL562" i="19"/>
  <c r="AL718" i="19"/>
  <c r="AL838" i="19"/>
  <c r="AL894" i="19"/>
  <c r="AL902" i="19"/>
  <c r="AL516" i="19"/>
  <c r="AL587" i="19"/>
  <c r="AL514" i="19"/>
  <c r="AL740" i="19"/>
  <c r="AL617" i="19"/>
  <c r="AL857" i="19"/>
  <c r="AL835" i="19"/>
  <c r="AL865" i="19"/>
  <c r="AL612" i="19"/>
  <c r="AL680" i="19"/>
  <c r="AL805" i="19"/>
  <c r="AL791" i="19"/>
  <c r="AL622" i="19"/>
  <c r="AL552" i="19"/>
  <c r="AL615" i="19"/>
  <c r="AL678" i="19"/>
  <c r="AL895" i="19"/>
  <c r="AL741" i="19"/>
  <c r="AL914" i="19"/>
  <c r="AL623" i="19"/>
  <c r="AL540" i="19"/>
  <c r="AL589" i="19"/>
  <c r="AL701" i="19"/>
  <c r="AL605" i="19"/>
  <c r="AL917" i="19"/>
  <c r="AL584" i="19"/>
  <c r="AL568" i="19"/>
  <c r="AL703" i="19"/>
  <c r="AL712" i="19"/>
  <c r="AL765" i="19"/>
  <c r="AL705" i="19"/>
  <c r="AL597" i="19"/>
  <c r="AL637" i="19"/>
  <c r="AL811" i="19"/>
  <c r="AL822" i="19"/>
  <c r="AL813" i="19"/>
  <c r="AL576" i="19"/>
  <c r="AL809" i="19"/>
  <c r="AL493" i="19"/>
  <c r="AL700" i="19"/>
  <c r="AL532" i="19"/>
  <c r="AL754" i="19"/>
  <c r="AL580" i="19"/>
  <c r="AL844" i="19"/>
  <c r="AL550" i="19"/>
  <c r="AL674" i="19"/>
  <c r="AL907" i="19"/>
  <c r="AL734" i="19"/>
  <c r="AL510" i="19"/>
  <c r="AL710" i="19"/>
  <c r="AL759" i="19"/>
  <c r="AL707" i="19"/>
  <c r="AL554" i="19"/>
  <c r="AL810" i="19"/>
  <c r="AL557" i="19"/>
  <c r="AL904" i="19"/>
  <c r="AL878" i="19"/>
  <c r="AL851" i="19"/>
  <c r="AL651" i="19"/>
  <c r="AL714" i="19"/>
  <c r="AL565" i="19"/>
  <c r="AL594" i="19"/>
  <c r="AL886" i="19"/>
  <c r="AL536" i="19"/>
  <c r="AL832" i="19"/>
  <c r="AL611" i="19"/>
  <c r="AL797" i="19"/>
  <c r="AL830" i="19"/>
  <c r="AL792" i="19"/>
  <c r="AL747" i="19"/>
  <c r="AL512" i="19"/>
  <c r="AL815" i="19"/>
  <c r="AL793" i="19"/>
  <c r="AL767" i="19"/>
  <c r="AL708" i="19"/>
  <c r="AL770" i="19"/>
  <c r="AL649" i="19"/>
  <c r="AL783" i="19"/>
  <c r="AL804" i="19"/>
  <c r="AL582" i="19"/>
  <c r="AL643" i="19"/>
  <c r="AL579" i="19"/>
  <c r="AL739" i="19"/>
  <c r="AL500" i="19"/>
  <c r="AL876" i="19"/>
  <c r="AL825" i="19"/>
  <c r="AL618" i="19"/>
  <c r="AL716" i="19"/>
  <c r="AL667" i="19"/>
  <c r="AL862" i="19"/>
  <c r="AL750" i="19"/>
  <c r="AL706" i="19"/>
  <c r="AL888" i="19"/>
  <c r="AL551" i="19"/>
  <c r="AL866" i="19"/>
  <c r="AL656" i="19"/>
  <c r="AL771" i="19"/>
  <c r="AL887" i="19"/>
  <c r="AL518" i="19"/>
  <c r="AL688" i="19"/>
  <c r="AL737" i="19"/>
  <c r="AL679" i="19"/>
  <c r="AL801" i="19"/>
  <c r="AL549" i="19"/>
  <c r="AL717" i="19"/>
  <c r="AL644" i="19"/>
  <c r="AL672" i="19"/>
  <c r="AL627" i="19"/>
  <c r="AL877" i="19"/>
  <c r="AL668" i="19"/>
  <c r="AL845" i="19"/>
  <c r="AL699" i="19"/>
  <c r="AL698" i="19"/>
  <c r="AL665" i="19"/>
  <c r="AL897" i="19"/>
  <c r="AL913" i="19"/>
  <c r="AL912" i="19"/>
  <c r="AL591" i="19"/>
  <c r="AL853" i="19"/>
  <c r="AL526" i="19"/>
  <c r="AL819" i="19"/>
  <c r="AL762" i="19"/>
  <c r="AL860" i="19"/>
  <c r="AL664" i="19"/>
  <c r="AL630" i="19"/>
  <c r="AL545" i="19"/>
  <c r="AL629" i="19"/>
  <c r="AL517" i="19"/>
  <c r="AL854" i="19"/>
  <c r="AL852" i="19"/>
  <c r="AL774" i="19"/>
  <c r="AL730" i="19"/>
  <c r="AL696" i="19"/>
  <c r="AL899" i="19"/>
  <c r="AL632" i="19"/>
  <c r="AL569" i="19"/>
  <c r="AL570" i="19"/>
  <c r="AL778" i="19"/>
  <c r="AL653" i="19"/>
  <c r="AL645" i="19"/>
  <c r="AL574" i="19"/>
  <c r="AL662" i="19"/>
  <c r="AL781" i="19"/>
  <c r="AL772" i="19"/>
  <c r="AL785" i="19"/>
  <c r="AL872" i="19"/>
  <c r="AL505" i="19"/>
  <c r="AL496" i="19"/>
  <c r="AL842" i="19"/>
  <c r="AL641" i="19"/>
  <c r="AL915" i="19"/>
  <c r="AL616" i="19"/>
  <c r="AL704" i="19"/>
  <c r="AL884" i="19"/>
  <c r="AL776" i="19"/>
  <c r="AL525" i="19"/>
  <c r="AL816" i="19"/>
  <c r="AL817" i="19"/>
  <c r="AL555" i="19"/>
  <c r="AL803" i="19"/>
  <c r="AL543" i="19"/>
  <c r="AL655" i="19"/>
  <c r="AL875" i="19"/>
  <c r="AL753" i="19"/>
  <c r="AL652" i="19"/>
  <c r="AL812" i="19"/>
  <c r="AL839" i="19"/>
  <c r="AL827" i="19"/>
  <c r="AL610" i="19"/>
  <c r="AL879" i="19"/>
  <c r="AL614" i="19"/>
  <c r="AL724" i="19"/>
  <c r="AL840" i="19"/>
  <c r="AL743" i="19"/>
  <c r="AL773" i="19"/>
  <c r="AL725" i="19"/>
  <c r="AL690" i="19"/>
  <c r="AL784" i="19"/>
  <c r="AL893" i="19"/>
  <c r="AL646" i="19"/>
  <c r="AL583" i="19"/>
  <c r="AL901" i="19"/>
  <c r="AL495" i="19"/>
  <c r="AL798" i="19"/>
  <c r="AL760" i="19"/>
  <c r="AL889" i="19"/>
  <c r="AL764" i="19"/>
  <c r="AL800" i="19"/>
  <c r="AL818" i="19"/>
  <c r="AL681" i="19"/>
  <c r="AL533" i="19"/>
  <c r="AL503" i="19"/>
  <c r="AL790" i="19"/>
  <c r="AL648" i="19"/>
  <c r="AL855" i="19"/>
  <c r="AL515" i="19"/>
  <c r="AL874" i="19"/>
  <c r="AL513" i="19"/>
  <c r="AL905" i="19"/>
  <c r="AL498" i="19"/>
  <c r="AL590" i="19"/>
  <c r="AL663" i="19"/>
  <c r="AL528" i="19"/>
  <c r="AL547" i="19"/>
  <c r="AL556" i="19"/>
  <c r="AL604" i="19"/>
  <c r="AL633" i="19"/>
  <c r="AL806" i="19"/>
  <c r="AL733" i="19"/>
  <c r="AL608" i="19"/>
  <c r="AL537" i="19"/>
  <c r="AL880" i="19"/>
  <c r="AL890" i="19"/>
  <c r="AL786" i="19"/>
  <c r="AL669" i="19"/>
  <c r="AL849" i="19"/>
  <c r="AL494" i="19"/>
  <c r="AL908" i="19"/>
  <c r="AL566" i="19"/>
  <c r="AL602" i="19"/>
  <c r="AL761" i="19"/>
  <c r="AL530" i="19"/>
  <c r="AL492" i="19"/>
  <c r="AL520" i="19"/>
  <c r="AL829" i="19"/>
  <c r="AL595" i="19"/>
  <c r="AL846" i="19"/>
  <c r="AL634" i="19"/>
  <c r="AL720" i="19"/>
  <c r="AL686" i="19"/>
  <c r="AL910" i="19"/>
  <c r="AL563" i="19"/>
  <c r="AL896" i="19"/>
  <c r="AL577" i="19"/>
  <c r="AL593" i="19"/>
  <c r="AL779" i="19"/>
  <c r="AL870" i="19"/>
  <c r="AL542" i="19"/>
  <c r="AL684" i="19"/>
  <c r="AL586" i="19"/>
  <c r="AL808" i="19"/>
  <c r="AL736" i="19"/>
  <c r="AL544" i="19"/>
  <c r="AL881" i="19"/>
  <c r="AL766" i="19"/>
  <c r="AL871" i="19"/>
  <c r="AL509" i="19"/>
  <c r="AL885" i="19"/>
  <c r="AL499" i="19"/>
  <c r="AL596" i="19"/>
  <c r="AL863" i="19"/>
  <c r="AL607" i="19"/>
  <c r="AL850" i="19"/>
  <c r="AL675" i="19"/>
  <c r="AL585" i="19"/>
  <c r="AL692" i="19"/>
  <c r="AL900" i="19"/>
  <c r="AL731" i="19"/>
  <c r="AL768" i="19"/>
  <c r="AL687" i="19"/>
  <c r="AL745" i="19"/>
  <c r="AL702" i="19"/>
  <c r="AL824" i="19"/>
  <c r="AL858" i="19"/>
  <c r="AL636" i="19"/>
  <c r="AL624" i="19"/>
  <c r="AL918" i="19"/>
  <c r="AL592" i="19"/>
  <c r="AL763" i="19"/>
  <c r="AL598" i="19"/>
  <c r="AL673" i="19"/>
  <c r="AL661" i="19"/>
  <c r="AL834" i="19"/>
  <c r="AO467" i="19"/>
  <c r="AU460" i="19"/>
  <c r="AP461" i="19" s="1"/>
  <c r="AE15" i="19"/>
  <c r="AE13" i="19" s="1"/>
  <c r="AE17" i="19"/>
  <c r="V547" i="19"/>
  <c r="AA547" i="19" s="1"/>
  <c r="BF81" i="21"/>
  <c r="D77" i="37" s="1"/>
  <c r="AH461" i="19"/>
  <c r="AJ488" i="19"/>
  <c r="AL461" i="19"/>
  <c r="AE470" i="19" s="1"/>
  <c r="AB487" i="19"/>
  <c r="AB486" i="19" s="1"/>
  <c r="L54" i="19"/>
  <c r="BJ5" i="19"/>
  <c r="BJ460" i="19" s="1"/>
  <c r="AO19" i="19" l="1"/>
  <c r="AO21" i="19"/>
  <c r="AO20" i="19"/>
  <c r="AO22" i="19"/>
  <c r="E21" i="22"/>
  <c r="D21" i="22"/>
  <c r="AE471" i="19"/>
  <c r="AE468" i="19" s="1"/>
  <c r="AE474" i="19"/>
  <c r="AE473" i="19"/>
  <c r="AE472" i="19"/>
  <c r="AY24" i="19"/>
  <c r="W108" i="19"/>
  <c r="W191" i="19"/>
  <c r="W342" i="19"/>
  <c r="W199" i="19"/>
  <c r="W412" i="19"/>
  <c r="W184" i="19"/>
  <c r="W286" i="19"/>
  <c r="W449" i="19"/>
  <c r="W392" i="19"/>
  <c r="W134" i="19"/>
  <c r="W171" i="19"/>
  <c r="W437" i="19"/>
  <c r="W312" i="19"/>
  <c r="W360" i="19"/>
  <c r="W371" i="19"/>
  <c r="W206" i="19"/>
  <c r="W38" i="19"/>
  <c r="W377" i="19"/>
  <c r="W122" i="19"/>
  <c r="W217" i="19"/>
  <c r="W326" i="19"/>
  <c r="W216" i="19"/>
  <c r="W403" i="19"/>
  <c r="W385" i="19"/>
  <c r="W130" i="19"/>
  <c r="W251" i="19"/>
  <c r="W176" i="19"/>
  <c r="W37" i="19"/>
  <c r="W193" i="19"/>
  <c r="W81" i="19"/>
  <c r="W358" i="19"/>
  <c r="W338" i="19"/>
  <c r="W181" i="19"/>
  <c r="W227" i="19"/>
  <c r="W240" i="19"/>
  <c r="W335" i="19"/>
  <c r="W344" i="19"/>
  <c r="W368" i="19"/>
  <c r="W147" i="19"/>
  <c r="W406" i="19"/>
  <c r="W100" i="19"/>
  <c r="W161" i="19"/>
  <c r="W120" i="19"/>
  <c r="W117" i="19"/>
  <c r="W212" i="19"/>
  <c r="W357" i="19"/>
  <c r="W322" i="19"/>
  <c r="W41" i="19"/>
  <c r="W376" i="19"/>
  <c r="W414" i="19"/>
  <c r="W399" i="19"/>
  <c r="W31" i="19"/>
  <c r="W270" i="19"/>
  <c r="W107" i="19"/>
  <c r="W307" i="19"/>
  <c r="W329" i="19"/>
  <c r="W293" i="19"/>
  <c r="W401" i="19"/>
  <c r="W313" i="19"/>
  <c r="W142" i="19"/>
  <c r="W423" i="19"/>
  <c r="W250" i="19"/>
  <c r="W351" i="19"/>
  <c r="W410" i="19"/>
  <c r="W294" i="19"/>
  <c r="W296" i="19"/>
  <c r="W214" i="19"/>
  <c r="W411" i="19"/>
  <c r="W190" i="19"/>
  <c r="W94" i="19"/>
  <c r="W136" i="19"/>
  <c r="W380" i="19"/>
  <c r="W152" i="19"/>
  <c r="W113" i="19"/>
  <c r="W192" i="19"/>
  <c r="W257" i="19"/>
  <c r="W439" i="19"/>
  <c r="W267" i="19"/>
  <c r="W89" i="19"/>
  <c r="W426" i="19"/>
  <c r="W105" i="19"/>
  <c r="W213" i="19"/>
  <c r="W362" i="19"/>
  <c r="W450" i="19"/>
  <c r="W158" i="19"/>
  <c r="W384" i="19"/>
  <c r="W391" i="19"/>
  <c r="W387" i="19"/>
  <c r="W440" i="19"/>
  <c r="W284" i="19"/>
  <c r="W361" i="19"/>
  <c r="W302" i="19"/>
  <c r="W379" i="19"/>
  <c r="W143" i="19"/>
  <c r="W373" i="19"/>
  <c r="W374" i="19"/>
  <c r="W70" i="19"/>
  <c r="W367" i="19"/>
  <c r="W135" i="19"/>
  <c r="W386" i="19"/>
  <c r="W389" i="19"/>
  <c r="W224" i="19"/>
  <c r="W104" i="19"/>
  <c r="W332" i="19"/>
  <c r="W203" i="19"/>
  <c r="W331" i="19"/>
  <c r="W280" i="19"/>
  <c r="W211" i="19"/>
  <c r="W328" i="19"/>
  <c r="W133" i="19"/>
  <c r="W90" i="19"/>
  <c r="W306" i="19"/>
  <c r="W149" i="19"/>
  <c r="W141" i="19"/>
  <c r="W139" i="19"/>
  <c r="W222" i="19"/>
  <c r="W273" i="19"/>
  <c r="W354" i="19"/>
  <c r="W378" i="19"/>
  <c r="W110" i="19"/>
  <c r="W177" i="19"/>
  <c r="W436" i="19"/>
  <c r="W448" i="19"/>
  <c r="W128" i="19"/>
  <c r="W150" i="19"/>
  <c r="W425" i="19"/>
  <c r="W310" i="19"/>
  <c r="W33" i="19"/>
  <c r="W62" i="19"/>
  <c r="W333" i="19"/>
  <c r="W188" i="19"/>
  <c r="W96" i="19"/>
  <c r="W32" i="19"/>
  <c r="W345" i="19"/>
  <c r="W80" i="19"/>
  <c r="W82" i="19"/>
  <c r="W34" i="19"/>
  <c r="W234" i="19"/>
  <c r="W372" i="19"/>
  <c r="W242" i="19"/>
  <c r="W416" i="19"/>
  <c r="W84" i="19"/>
  <c r="W146" i="19"/>
  <c r="W167" i="19"/>
  <c r="W183" i="19"/>
  <c r="W64" i="19"/>
  <c r="W189" i="19"/>
  <c r="W102" i="19"/>
  <c r="W75" i="19"/>
  <c r="W366" i="19"/>
  <c r="W111" i="19"/>
  <c r="W233" i="19"/>
  <c r="W86" i="19"/>
  <c r="W291" i="19"/>
  <c r="W277" i="19"/>
  <c r="W276" i="19"/>
  <c r="W254" i="19"/>
  <c r="W274" i="19"/>
  <c r="W281" i="19"/>
  <c r="W30" i="19"/>
  <c r="W390" i="19"/>
  <c r="W445" i="19"/>
  <c r="W45" i="19"/>
  <c r="W197" i="19"/>
  <c r="W269" i="19"/>
  <c r="W255" i="19"/>
  <c r="W359" i="19"/>
  <c r="W202" i="19"/>
  <c r="W283" i="19"/>
  <c r="W221" i="19"/>
  <c r="W343" i="19"/>
  <c r="W289" i="19"/>
  <c r="W182" i="19"/>
  <c r="W272" i="19"/>
  <c r="W73" i="19"/>
  <c r="W194" i="19"/>
  <c r="W196" i="19"/>
  <c r="W405" i="19"/>
  <c r="W169" i="19"/>
  <c r="W72" i="19"/>
  <c r="W115" i="19"/>
  <c r="W91" i="19"/>
  <c r="W355" i="19"/>
  <c r="W304" i="19"/>
  <c r="W285" i="19"/>
  <c r="W78" i="19"/>
  <c r="W127" i="19"/>
  <c r="W204" i="19"/>
  <c r="W340" i="19"/>
  <c r="W99" i="19"/>
  <c r="W48" i="19"/>
  <c r="W223" i="19"/>
  <c r="W419" i="19"/>
  <c r="W116" i="19"/>
  <c r="W79" i="19"/>
  <c r="W201" i="19"/>
  <c r="W119" i="19"/>
  <c r="W400" i="19"/>
  <c r="W350" i="19"/>
  <c r="W263" i="19"/>
  <c r="W103" i="19"/>
  <c r="W396" i="19"/>
  <c r="W415" i="19"/>
  <c r="W259" i="19"/>
  <c r="W353" i="19"/>
  <c r="W409" i="19"/>
  <c r="W311" i="19"/>
  <c r="W260" i="19"/>
  <c r="W40" i="19"/>
  <c r="W185" i="19"/>
  <c r="W210" i="19"/>
  <c r="W198" i="19"/>
  <c r="W435" i="19"/>
  <c r="W156" i="19"/>
  <c r="W54" i="19"/>
  <c r="W205" i="19"/>
  <c r="W397" i="19"/>
  <c r="W208" i="19"/>
  <c r="W238" i="19"/>
  <c r="W165" i="19"/>
  <c r="W288" i="19"/>
  <c r="W36" i="19"/>
  <c r="W219" i="19"/>
  <c r="W243" i="19"/>
  <c r="W44" i="19"/>
  <c r="W148" i="19"/>
  <c r="W164" i="19"/>
  <c r="W444" i="19"/>
  <c r="W256" i="19"/>
  <c r="W323" i="19"/>
  <c r="W446" i="19"/>
  <c r="W83" i="19"/>
  <c r="W121" i="19"/>
  <c r="W68" i="19"/>
  <c r="W195" i="19"/>
  <c r="W370" i="19"/>
  <c r="W282" i="19"/>
  <c r="W88" i="19"/>
  <c r="W336" i="19"/>
  <c r="W241" i="19"/>
  <c r="W321" i="19"/>
  <c r="W364" i="19"/>
  <c r="W52" i="19"/>
  <c r="W109" i="19"/>
  <c r="W159" i="19"/>
  <c r="W114" i="19"/>
  <c r="W144" i="19"/>
  <c r="W447" i="19"/>
  <c r="W429" i="19"/>
  <c r="W275" i="19"/>
  <c r="W395" i="19"/>
  <c r="W393" i="19"/>
  <c r="W69" i="19"/>
  <c r="W427" i="19"/>
  <c r="W209" i="19"/>
  <c r="W125" i="19"/>
  <c r="W138" i="19"/>
  <c r="W132" i="19"/>
  <c r="W268" i="19"/>
  <c r="W157" i="19"/>
  <c r="W363" i="19"/>
  <c r="W187" i="19"/>
  <c r="W137" i="19"/>
  <c r="W265" i="19"/>
  <c r="W87" i="19"/>
  <c r="W235" i="19"/>
  <c r="W278" i="19"/>
  <c r="W341" i="19"/>
  <c r="W266" i="19"/>
  <c r="W57" i="19"/>
  <c r="W93" i="19"/>
  <c r="W253" i="19"/>
  <c r="W330" i="19"/>
  <c r="W349" i="19"/>
  <c r="W407" i="19"/>
  <c r="W124" i="19"/>
  <c r="W98" i="19"/>
  <c r="W422" i="19"/>
  <c r="W452" i="19"/>
  <c r="W454" i="19"/>
  <c r="W434" i="19"/>
  <c r="W271" i="19"/>
  <c r="W327" i="19"/>
  <c r="W346" i="19"/>
  <c r="W229" i="19"/>
  <c r="W168" i="19"/>
  <c r="W290" i="19"/>
  <c r="W295" i="19"/>
  <c r="W71" i="19"/>
  <c r="W175" i="19"/>
  <c r="W314" i="19"/>
  <c r="W77" i="19"/>
  <c r="W126" i="19"/>
  <c r="W123" i="19"/>
  <c r="W247" i="19"/>
  <c r="W382" i="19"/>
  <c r="W106" i="19"/>
  <c r="W421" i="19"/>
  <c r="W246" i="19"/>
  <c r="W237" i="19"/>
  <c r="W375" i="19"/>
  <c r="W97" i="19"/>
  <c r="W178" i="19"/>
  <c r="W200" i="19"/>
  <c r="W308" i="19"/>
  <c r="W309" i="19"/>
  <c r="W145" i="19"/>
  <c r="W352" i="19"/>
  <c r="W324" i="19"/>
  <c r="W112" i="19"/>
  <c r="W441" i="19"/>
  <c r="W413" i="19"/>
  <c r="W315" i="19"/>
  <c r="W244" i="19"/>
  <c r="W334" i="19"/>
  <c r="W39" i="19"/>
  <c r="W163" i="19"/>
  <c r="W47" i="19"/>
  <c r="W170" i="19"/>
  <c r="W264" i="19"/>
  <c r="W53" i="19"/>
  <c r="W404" i="19"/>
  <c r="W394" i="19"/>
  <c r="W101" i="19"/>
  <c r="W220" i="19"/>
  <c r="W420" i="19"/>
  <c r="W417" i="19"/>
  <c r="W398" i="19"/>
  <c r="W180" i="19"/>
  <c r="W453" i="19"/>
  <c r="W186" i="19"/>
  <c r="W258" i="19"/>
  <c r="W339" i="19"/>
  <c r="W287" i="19"/>
  <c r="W438" i="19"/>
  <c r="W292" i="19"/>
  <c r="W65" i="19"/>
  <c r="W383" i="19"/>
  <c r="W66" i="19"/>
  <c r="W230" i="19"/>
  <c r="W320" i="19"/>
  <c r="W55" i="19"/>
  <c r="W129" i="19"/>
  <c r="W356" i="19"/>
  <c r="W218" i="19"/>
  <c r="W118" i="19"/>
  <c r="W58" i="19"/>
  <c r="W166" i="19"/>
  <c r="W49" i="19"/>
  <c r="W162" i="19"/>
  <c r="W207" i="19"/>
  <c r="W236" i="19"/>
  <c r="W67" i="19"/>
  <c r="W319" i="19"/>
  <c r="W245" i="19"/>
  <c r="W42" i="19"/>
  <c r="W418" i="19"/>
  <c r="W248" i="19"/>
  <c r="W76" i="19"/>
  <c r="W325" i="19"/>
  <c r="W299" i="19"/>
  <c r="W59" i="19"/>
  <c r="W215" i="19"/>
  <c r="W225" i="19"/>
  <c r="W303" i="19"/>
  <c r="W61" i="19"/>
  <c r="W316" i="19"/>
  <c r="W228" i="19"/>
  <c r="W431" i="19"/>
  <c r="W252" i="19"/>
  <c r="W232" i="19"/>
  <c r="W60" i="19"/>
  <c r="W318" i="19"/>
  <c r="W153" i="19"/>
  <c r="W35" i="19"/>
  <c r="W226" i="19"/>
  <c r="W347" i="19"/>
  <c r="W402" i="19"/>
  <c r="W50" i="19"/>
  <c r="W317" i="19"/>
  <c r="W301" i="19"/>
  <c r="W432" i="19"/>
  <c r="W369" i="19"/>
  <c r="W151" i="19"/>
  <c r="W172" i="19"/>
  <c r="W451" i="19"/>
  <c r="W92" i="19"/>
  <c r="W160" i="19"/>
  <c r="W365" i="19"/>
  <c r="W43" i="19"/>
  <c r="W173" i="19"/>
  <c r="W305" i="19"/>
  <c r="W388" i="19"/>
  <c r="W300" i="19"/>
  <c r="W95" i="19"/>
  <c r="W408" i="19"/>
  <c r="W131" i="19"/>
  <c r="W155" i="19"/>
  <c r="W428" i="19"/>
  <c r="W443" i="19"/>
  <c r="W174" i="19"/>
  <c r="W424" i="19"/>
  <c r="W154" i="19"/>
  <c r="W279" i="19"/>
  <c r="W63" i="19"/>
  <c r="W74" i="19"/>
  <c r="W85" i="19"/>
  <c r="W298" i="19"/>
  <c r="W140" i="19"/>
  <c r="W56" i="19"/>
  <c r="W381" i="19"/>
  <c r="W433" i="19"/>
  <c r="W297" i="19"/>
  <c r="W51" i="19"/>
  <c r="W249" i="19"/>
  <c r="W179" i="19"/>
  <c r="W239" i="19"/>
  <c r="W348" i="19"/>
  <c r="W430" i="19"/>
  <c r="W262" i="19"/>
  <c r="W442" i="19"/>
  <c r="W337" i="19"/>
  <c r="W261" i="19"/>
  <c r="W46" i="19"/>
  <c r="W12" i="19"/>
  <c r="W231" i="19"/>
  <c r="V11" i="19"/>
  <c r="AY467" i="19"/>
  <c r="BE460" i="19"/>
  <c r="AZ461" i="19"/>
  <c r="BB6" i="19"/>
  <c r="BF6" i="19"/>
  <c r="AY22" i="19" s="1"/>
  <c r="BD28" i="19"/>
  <c r="L55" i="19"/>
  <c r="BT5" i="19"/>
  <c r="BT460" i="19" s="1"/>
  <c r="V478" i="19"/>
  <c r="V470" i="19"/>
  <c r="V468" i="19" s="1"/>
  <c r="V473" i="19"/>
  <c r="V479" i="19"/>
  <c r="V476" i="19"/>
  <c r="V477" i="19"/>
  <c r="V474" i="19"/>
  <c r="V475" i="19"/>
  <c r="V471" i="19"/>
  <c r="V472" i="19"/>
  <c r="AA490" i="19"/>
  <c r="AA487" i="19" s="1"/>
  <c r="U469" i="19"/>
  <c r="U480" i="19" s="1"/>
  <c r="D488" i="19" s="1"/>
  <c r="M86" i="19" s="1"/>
  <c r="F20" i="22"/>
  <c r="C22" i="22"/>
  <c r="E22" i="22" s="1"/>
  <c r="B82" i="19"/>
  <c r="L27" i="19" s="1"/>
  <c r="BW5" i="19" s="1"/>
  <c r="C491" i="19"/>
  <c r="C53" i="19"/>
  <c r="AF267" i="19"/>
  <c r="AF425" i="19"/>
  <c r="AF436" i="19"/>
  <c r="AF324" i="19"/>
  <c r="AF54" i="19"/>
  <c r="AF331" i="19"/>
  <c r="AF333" i="19"/>
  <c r="AF185" i="19"/>
  <c r="AF41" i="19"/>
  <c r="AF338" i="19"/>
  <c r="AF327" i="19"/>
  <c r="AF219" i="19"/>
  <c r="AF239" i="19"/>
  <c r="AF177" i="19"/>
  <c r="AF257" i="19"/>
  <c r="AF317" i="19"/>
  <c r="AF437" i="19"/>
  <c r="AF402" i="19"/>
  <c r="AF46" i="19"/>
  <c r="AF252" i="19"/>
  <c r="AF138" i="19"/>
  <c r="AF111" i="19"/>
  <c r="AF330" i="19"/>
  <c r="AF95" i="19"/>
  <c r="AF259" i="19"/>
  <c r="AF115" i="19"/>
  <c r="AF43" i="19"/>
  <c r="AF263" i="19"/>
  <c r="AF370" i="19"/>
  <c r="AF63" i="19"/>
  <c r="AF210" i="19"/>
  <c r="AF109" i="19"/>
  <c r="AF184" i="19"/>
  <c r="AF186" i="19"/>
  <c r="AF157" i="19"/>
  <c r="AF88" i="19"/>
  <c r="AF56" i="19"/>
  <c r="AF232" i="19"/>
  <c r="AF170" i="19"/>
  <c r="AF82" i="19"/>
  <c r="AF439" i="19"/>
  <c r="AF143" i="19"/>
  <c r="AF292" i="19"/>
  <c r="AF133" i="19"/>
  <c r="AF42" i="19"/>
  <c r="AF60" i="19"/>
  <c r="AF358" i="19"/>
  <c r="AF65" i="19"/>
  <c r="AF394" i="19"/>
  <c r="AF94" i="19"/>
  <c r="AF288" i="19"/>
  <c r="AF270" i="19"/>
  <c r="AF187" i="19"/>
  <c r="AF40" i="19"/>
  <c r="AF211" i="19"/>
  <c r="AF159" i="19"/>
  <c r="AF233" i="19"/>
  <c r="AF349" i="19"/>
  <c r="AF141" i="19"/>
  <c r="AF123" i="19"/>
  <c r="AF381" i="19"/>
  <c r="AF64" i="19"/>
  <c r="AF363" i="19"/>
  <c r="AF245" i="19"/>
  <c r="AF399" i="19"/>
  <c r="AF345" i="19"/>
  <c r="AF390" i="19"/>
  <c r="AF90" i="19"/>
  <c r="AF256" i="19"/>
  <c r="AF48" i="19"/>
  <c r="AF251" i="19"/>
  <c r="AF173" i="19"/>
  <c r="AF128" i="19"/>
  <c r="AF376" i="19"/>
  <c r="AF167" i="19"/>
  <c r="AF205" i="19"/>
  <c r="AF182" i="19"/>
  <c r="AF243" i="19"/>
  <c r="AF80" i="19"/>
  <c r="AF122" i="19"/>
  <c r="AF236" i="19"/>
  <c r="AF61" i="19"/>
  <c r="AF391" i="19"/>
  <c r="AF110" i="19"/>
  <c r="AF416" i="19"/>
  <c r="AF280" i="19"/>
  <c r="AF195" i="19"/>
  <c r="AF357" i="19"/>
  <c r="AF53" i="19"/>
  <c r="AF371" i="19"/>
  <c r="AF454" i="19"/>
  <c r="AF231" i="19"/>
  <c r="AF384" i="19"/>
  <c r="AF89" i="19"/>
  <c r="AF404" i="19"/>
  <c r="AF339" i="19"/>
  <c r="AF229" i="19"/>
  <c r="AF183" i="19"/>
  <c r="AF368" i="19"/>
  <c r="AF120" i="19"/>
  <c r="AF430" i="19"/>
  <c r="AF71" i="19"/>
  <c r="AF108" i="19"/>
  <c r="AF310" i="19"/>
  <c r="AF91" i="19"/>
  <c r="AF34" i="19"/>
  <c r="AF278" i="19"/>
  <c r="AF377" i="19"/>
  <c r="AF260" i="19"/>
  <c r="AF383" i="19"/>
  <c r="AF316" i="19"/>
  <c r="AF139" i="19"/>
  <c r="AF356" i="19"/>
  <c r="AF431" i="19"/>
  <c r="AF134" i="19"/>
  <c r="AF343" i="19"/>
  <c r="AF322" i="19"/>
  <c r="AF98" i="19"/>
  <c r="AF169" i="19"/>
  <c r="AF100" i="19"/>
  <c r="AF30" i="19"/>
  <c r="AF321" i="19"/>
  <c r="AF119" i="19"/>
  <c r="AF421" i="19"/>
  <c r="AF31" i="19"/>
  <c r="AF113" i="19"/>
  <c r="AF222" i="19"/>
  <c r="AF131" i="19"/>
  <c r="AF137" i="19"/>
  <c r="AF426" i="19"/>
  <c r="AF328" i="19"/>
  <c r="AF380" i="19"/>
  <c r="AF275" i="19"/>
  <c r="AF329" i="19"/>
  <c r="AF144" i="19"/>
  <c r="AF168" i="19"/>
  <c r="AF287" i="19"/>
  <c r="AF348" i="19"/>
  <c r="AF258" i="19"/>
  <c r="AF116" i="19"/>
  <c r="AF78" i="19"/>
  <c r="AF413" i="19"/>
  <c r="AF289" i="19"/>
  <c r="AF107" i="19"/>
  <c r="AF296" i="19"/>
  <c r="AF385" i="19"/>
  <c r="AF325" i="19"/>
  <c r="AF284" i="19"/>
  <c r="AF38" i="19"/>
  <c r="AF355" i="19"/>
  <c r="AF434" i="19"/>
  <c r="AF447" i="19"/>
  <c r="AF150" i="19"/>
  <c r="AF400" i="19"/>
  <c r="AF405" i="19"/>
  <c r="AF452" i="19"/>
  <c r="AF153" i="19"/>
  <c r="AF79" i="19"/>
  <c r="AF147" i="19"/>
  <c r="AF386" i="19"/>
  <c r="AF393" i="19"/>
  <c r="AF442" i="19"/>
  <c r="AF197" i="19"/>
  <c r="AF223" i="19"/>
  <c r="AF242" i="19"/>
  <c r="AF285" i="19"/>
  <c r="AF346" i="19"/>
  <c r="AF49" i="19"/>
  <c r="AF448" i="19"/>
  <c r="AF84" i="19"/>
  <c r="AF216" i="19"/>
  <c r="AF117" i="19"/>
  <c r="AF403" i="19"/>
  <c r="AF176" i="19"/>
  <c r="AF165" i="19"/>
  <c r="AF303" i="19"/>
  <c r="AF164" i="19"/>
  <c r="AF441" i="19"/>
  <c r="AF125" i="19"/>
  <c r="AF202" i="19"/>
  <c r="AF350" i="19"/>
  <c r="AF340" i="19"/>
  <c r="AF162" i="19"/>
  <c r="AF198" i="19"/>
  <c r="AF341" i="19"/>
  <c r="AF203" i="19"/>
  <c r="AF151" i="19"/>
  <c r="AF234" i="19"/>
  <c r="AF301" i="19"/>
  <c r="AF372" i="19"/>
  <c r="AF444" i="19"/>
  <c r="AF58" i="19"/>
  <c r="AF178" i="19"/>
  <c r="AF342" i="19"/>
  <c r="AF188" i="19"/>
  <c r="AF367" i="19"/>
  <c r="AF121" i="19"/>
  <c r="AF433" i="19"/>
  <c r="AF212" i="19"/>
  <c r="AF291" i="19"/>
  <c r="AF130" i="19"/>
  <c r="AF201" i="19"/>
  <c r="AF408" i="19"/>
  <c r="AF354" i="19"/>
  <c r="AF218" i="19"/>
  <c r="AF387" i="19"/>
  <c r="AF415" i="19"/>
  <c r="AF166" i="19"/>
  <c r="AF155" i="19"/>
  <c r="AF401" i="19"/>
  <c r="AF209" i="19"/>
  <c r="AF35" i="19"/>
  <c r="AF412" i="19"/>
  <c r="AF156" i="19"/>
  <c r="AF81" i="19"/>
  <c r="AF299" i="19"/>
  <c r="AF336" i="19"/>
  <c r="AF382" i="19"/>
  <c r="AF92" i="19"/>
  <c r="AF73" i="19"/>
  <c r="AF273" i="19"/>
  <c r="AF72" i="19"/>
  <c r="AF126" i="19"/>
  <c r="AF335" i="19"/>
  <c r="AF373" i="19"/>
  <c r="AF309" i="19"/>
  <c r="AF199" i="19"/>
  <c r="AF396" i="19"/>
  <c r="AF83" i="19"/>
  <c r="AF302" i="19"/>
  <c r="AF428" i="19"/>
  <c r="AF69" i="19"/>
  <c r="AF417" i="19"/>
  <c r="AF344" i="19"/>
  <c r="AF295" i="19"/>
  <c r="AF374" i="19"/>
  <c r="AF389" i="19"/>
  <c r="AF427" i="19"/>
  <c r="AF255" i="19"/>
  <c r="AF318" i="19"/>
  <c r="AF337" i="19"/>
  <c r="AF279" i="19"/>
  <c r="AF276" i="19"/>
  <c r="AF305" i="19"/>
  <c r="AF375" i="19"/>
  <c r="AF118" i="19"/>
  <c r="AF419" i="19"/>
  <c r="AF104" i="19"/>
  <c r="AF55" i="19"/>
  <c r="AF290" i="19"/>
  <c r="AF32" i="19"/>
  <c r="AF127" i="19"/>
  <c r="AF47" i="19"/>
  <c r="AF366" i="19"/>
  <c r="AF435" i="19"/>
  <c r="AF438" i="19"/>
  <c r="AF422" i="19"/>
  <c r="AF148" i="19"/>
  <c r="AF179" i="19"/>
  <c r="AF332" i="19"/>
  <c r="AF306" i="19"/>
  <c r="AF440" i="19"/>
  <c r="AF196" i="19"/>
  <c r="AF76" i="19"/>
  <c r="AF359" i="19"/>
  <c r="AF418" i="19"/>
  <c r="AF96" i="19"/>
  <c r="AF266" i="19"/>
  <c r="AF226" i="19"/>
  <c r="AF250" i="19"/>
  <c r="AF241" i="19"/>
  <c r="AF103" i="19"/>
  <c r="AF206" i="19"/>
  <c r="AF163" i="19"/>
  <c r="AF262" i="19"/>
  <c r="AF274" i="19"/>
  <c r="AF264" i="19"/>
  <c r="AF140" i="19"/>
  <c r="AF286" i="19"/>
  <c r="AF365" i="19"/>
  <c r="AF360" i="19"/>
  <c r="AF265" i="19"/>
  <c r="AF398" i="19"/>
  <c r="AF249" i="19"/>
  <c r="AF235" i="19"/>
  <c r="AF70" i="19"/>
  <c r="AF298" i="19"/>
  <c r="AF351" i="19"/>
  <c r="AF181" i="19"/>
  <c r="AF369" i="19"/>
  <c r="AF180" i="19"/>
  <c r="AF281" i="19"/>
  <c r="AF409" i="19"/>
  <c r="AF361" i="19"/>
  <c r="AF135" i="19"/>
  <c r="AF74" i="19"/>
  <c r="AF99" i="19"/>
  <c r="AF102" i="19"/>
  <c r="AF237" i="19"/>
  <c r="AF246" i="19"/>
  <c r="AF75" i="19"/>
  <c r="AF364" i="19"/>
  <c r="AF282" i="19"/>
  <c r="AF200" i="19"/>
  <c r="AF191" i="19"/>
  <c r="AF189" i="19"/>
  <c r="AF411" i="19"/>
  <c r="AF326" i="19"/>
  <c r="AF221" i="19"/>
  <c r="AF57" i="19"/>
  <c r="AF315" i="19"/>
  <c r="AF420" i="19"/>
  <c r="AF410" i="19"/>
  <c r="AF230" i="19"/>
  <c r="AF432" i="19"/>
  <c r="AF77" i="19"/>
  <c r="AF174" i="19"/>
  <c r="AF353" i="19"/>
  <c r="AF320" i="19"/>
  <c r="AF67" i="19"/>
  <c r="AF66" i="19"/>
  <c r="AF268" i="19"/>
  <c r="AF313" i="19"/>
  <c r="AF124" i="19"/>
  <c r="AF225" i="19"/>
  <c r="AF160" i="19"/>
  <c r="AF192" i="19"/>
  <c r="AF39" i="19"/>
  <c r="AF85" i="19"/>
  <c r="AF319" i="19"/>
  <c r="AF129" i="19"/>
  <c r="AF224" i="19"/>
  <c r="AF220" i="19"/>
  <c r="AF114" i="19"/>
  <c r="AF397" i="19"/>
  <c r="AF86" i="19"/>
  <c r="AF142" i="19"/>
  <c r="AF362" i="19"/>
  <c r="AF308" i="19"/>
  <c r="AF271" i="19"/>
  <c r="AF238" i="19"/>
  <c r="AF240" i="19"/>
  <c r="AF193" i="19"/>
  <c r="AF208" i="19"/>
  <c r="AF253" i="19"/>
  <c r="AF453" i="19"/>
  <c r="AF228" i="19"/>
  <c r="AF407" i="19"/>
  <c r="AF392" i="19"/>
  <c r="AF277" i="19"/>
  <c r="AF146" i="19"/>
  <c r="AF101" i="19"/>
  <c r="AF244" i="19"/>
  <c r="AF293" i="19"/>
  <c r="AF423" i="19"/>
  <c r="AF283" i="19"/>
  <c r="AF304" i="19"/>
  <c r="AF254" i="19"/>
  <c r="AF158" i="19"/>
  <c r="AF215" i="19"/>
  <c r="AF451" i="19"/>
  <c r="AF36" i="19"/>
  <c r="AF37" i="19"/>
  <c r="AF68" i="19"/>
  <c r="AF352" i="19"/>
  <c r="AF50" i="19"/>
  <c r="AF59" i="19"/>
  <c r="AF87" i="19"/>
  <c r="AF272" i="19"/>
  <c r="AF323" i="19"/>
  <c r="AF161" i="19"/>
  <c r="AF217" i="19"/>
  <c r="AF445" i="19"/>
  <c r="AF443" i="19"/>
  <c r="AF213" i="19"/>
  <c r="AF414" i="19"/>
  <c r="AF300" i="19"/>
  <c r="AF227" i="19"/>
  <c r="AF311" i="19"/>
  <c r="AF261" i="19"/>
  <c r="AF429" i="19"/>
  <c r="AF312" i="19"/>
  <c r="AF294" i="19"/>
  <c r="AF269" i="19"/>
  <c r="AF112" i="19"/>
  <c r="AF450" i="19"/>
  <c r="AF149" i="19"/>
  <c r="AF204" i="19"/>
  <c r="AF154" i="19"/>
  <c r="AF314" i="19"/>
  <c r="AF136" i="19"/>
  <c r="AF105" i="19"/>
  <c r="AF214" i="19"/>
  <c r="AF93" i="19"/>
  <c r="AF97" i="19"/>
  <c r="AF297" i="19"/>
  <c r="AF194" i="19"/>
  <c r="AF106" i="19"/>
  <c r="AF175" i="19"/>
  <c r="AF44" i="19"/>
  <c r="AF172" i="19"/>
  <c r="AF395" i="19"/>
  <c r="AF347" i="19"/>
  <c r="AF379" i="19"/>
  <c r="AF62" i="19"/>
  <c r="AF378" i="19"/>
  <c r="AF33" i="19"/>
  <c r="AF45" i="19"/>
  <c r="AF207" i="19"/>
  <c r="AF307" i="19"/>
  <c r="AF190" i="19"/>
  <c r="AF247" i="19"/>
  <c r="AF449" i="19"/>
  <c r="AF132" i="19"/>
  <c r="AF52" i="19"/>
  <c r="AF406" i="19"/>
  <c r="AF152" i="19"/>
  <c r="AF171" i="19"/>
  <c r="AF12" i="19"/>
  <c r="AF145" i="19"/>
  <c r="AF446" i="19"/>
  <c r="AF388" i="19"/>
  <c r="AF334" i="19"/>
  <c r="AE11" i="19"/>
  <c r="AF424" i="19"/>
  <c r="AF248" i="19"/>
  <c r="AF51" i="19"/>
  <c r="AL487" i="19"/>
  <c r="AL486" i="19" s="1"/>
  <c r="AO15" i="19"/>
  <c r="AO13" i="19" s="1"/>
  <c r="AO16" i="19"/>
  <c r="AO17" i="19"/>
  <c r="L92" i="19"/>
  <c r="A57" i="19"/>
  <c r="A83" i="19"/>
  <c r="A494" i="19"/>
  <c r="K28" i="19"/>
  <c r="BI899" i="19"/>
  <c r="BI819" i="19"/>
  <c r="BI769" i="19"/>
  <c r="BI699" i="19"/>
  <c r="BI646" i="19"/>
  <c r="BI560" i="19"/>
  <c r="BI427" i="19"/>
  <c r="BI326" i="19"/>
  <c r="BI280" i="19"/>
  <c r="BI242" i="19"/>
  <c r="BI341" i="19"/>
  <c r="BI84" i="19"/>
  <c r="BI219" i="19"/>
  <c r="BI915" i="19"/>
  <c r="BI877" i="19"/>
  <c r="BI783" i="19"/>
  <c r="BI742" i="19"/>
  <c r="BI640" i="19"/>
  <c r="BI582" i="19"/>
  <c r="BI521" i="19"/>
  <c r="BI454" i="19"/>
  <c r="BI295" i="19"/>
  <c r="BI257" i="19"/>
  <c r="BI212" i="19"/>
  <c r="BI144" i="19"/>
  <c r="BI35" i="19"/>
  <c r="BI283" i="19"/>
  <c r="BI875" i="19"/>
  <c r="BI812" i="19"/>
  <c r="BI728" i="19"/>
  <c r="BI659" i="19"/>
  <c r="BI606" i="19"/>
  <c r="BI561" i="19"/>
  <c r="BI444" i="19"/>
  <c r="BI246" i="19"/>
  <c r="BI200" i="19"/>
  <c r="BI393" i="19"/>
  <c r="BI143" i="19"/>
  <c r="BI275" i="19"/>
  <c r="BI165" i="19"/>
  <c r="BI893" i="19"/>
  <c r="BI813" i="19"/>
  <c r="BI764" i="19"/>
  <c r="BI682" i="19"/>
  <c r="BI637" i="19"/>
  <c r="BI563" i="19"/>
  <c r="BI442" i="19"/>
  <c r="BI407" i="19"/>
  <c r="BI384" i="19"/>
  <c r="BI346" i="19"/>
  <c r="BI118" i="19"/>
  <c r="BI285" i="19"/>
  <c r="BI78" i="19"/>
  <c r="BI103" i="19"/>
  <c r="BI850" i="19"/>
  <c r="BI803" i="19"/>
  <c r="BI709" i="19"/>
  <c r="BI727" i="19"/>
  <c r="BI603" i="19"/>
  <c r="BI541" i="19"/>
  <c r="BI547" i="19"/>
  <c r="BI335" i="19"/>
  <c r="BI297" i="19"/>
  <c r="BI252" i="19"/>
  <c r="BI203" i="19"/>
  <c r="BI86" i="19"/>
  <c r="BI141" i="19"/>
  <c r="BI862" i="19"/>
  <c r="BI832" i="19"/>
  <c r="BI748" i="19"/>
  <c r="BI679" i="19"/>
  <c r="BI626" i="19"/>
  <c r="BI589" i="19"/>
  <c r="BI585" i="19"/>
  <c r="BI286" i="19"/>
  <c r="BI240" i="19"/>
  <c r="BI202" i="19"/>
  <c r="BI183" i="19"/>
  <c r="BI48" i="19"/>
  <c r="BI100" i="19"/>
  <c r="BI888" i="19"/>
  <c r="BI869" i="19"/>
  <c r="BI784" i="19"/>
  <c r="BI702" i="19"/>
  <c r="BI669" i="19"/>
  <c r="BI583" i="19"/>
  <c r="BI539" i="19"/>
  <c r="BI447" i="19"/>
  <c r="BI191" i="19"/>
  <c r="BI386" i="19"/>
  <c r="BI158" i="19"/>
  <c r="BI30" i="19"/>
  <c r="BI147" i="19"/>
  <c r="BO5" i="19"/>
  <c r="BJ6" i="19" s="1"/>
  <c r="BN28" i="19" s="1"/>
  <c r="BI523" i="19"/>
  <c r="BI912" i="19"/>
  <c r="BI352" i="19"/>
  <c r="BI773" i="19"/>
  <c r="BI373" i="19"/>
  <c r="BI509" i="19"/>
  <c r="BI855" i="19"/>
  <c r="BI424" i="19"/>
  <c r="BI668" i="19"/>
  <c r="BI96" i="19"/>
  <c r="BI495" i="19"/>
  <c r="BI209" i="19"/>
  <c r="BI44" i="19"/>
  <c r="BI907" i="19"/>
  <c r="BI820" i="19"/>
  <c r="BI736" i="19"/>
  <c r="BI667" i="19"/>
  <c r="BI614" i="19"/>
  <c r="BI501" i="19"/>
  <c r="BI511" i="19"/>
  <c r="BI262" i="19"/>
  <c r="BI216" i="19"/>
  <c r="BI504" i="19"/>
  <c r="BI159" i="19"/>
  <c r="BI339" i="19"/>
  <c r="BI38" i="19"/>
  <c r="BI908" i="19"/>
  <c r="BI865" i="19"/>
  <c r="BI804" i="19"/>
  <c r="BI710" i="19"/>
  <c r="BI608" i="19"/>
  <c r="BI550" i="19"/>
  <c r="BI497" i="19"/>
  <c r="BI390" i="19"/>
  <c r="BI231" i="19"/>
  <c r="BI193" i="19"/>
  <c r="BI259" i="19"/>
  <c r="BI61" i="19"/>
  <c r="BI197" i="19"/>
  <c r="BI205" i="19"/>
  <c r="BI876" i="19"/>
  <c r="BI786" i="19"/>
  <c r="BI749" i="19"/>
  <c r="BI688" i="19"/>
  <c r="BI643" i="19"/>
  <c r="BI516" i="19"/>
  <c r="BI522" i="19"/>
  <c r="BI182" i="19"/>
  <c r="BI377" i="19"/>
  <c r="BI332" i="19"/>
  <c r="BI64" i="19"/>
  <c r="BI138" i="19"/>
  <c r="BI148" i="19"/>
  <c r="BI894" i="19"/>
  <c r="BI845" i="19"/>
  <c r="BI789" i="19"/>
  <c r="BI743" i="19"/>
  <c r="BI605" i="19"/>
  <c r="BI580" i="19"/>
  <c r="BI518" i="19"/>
  <c r="BI366" i="19"/>
  <c r="BI320" i="19"/>
  <c r="BI282" i="19"/>
  <c r="BI87" i="19"/>
  <c r="BI145" i="19"/>
  <c r="BI157" i="19"/>
  <c r="BI914" i="19"/>
  <c r="BI847" i="19"/>
  <c r="BI771" i="19"/>
  <c r="BI730" i="19"/>
  <c r="BI628" i="19"/>
  <c r="BI570" i="19"/>
  <c r="BI506" i="19"/>
  <c r="BI430" i="19"/>
  <c r="BI271" i="19"/>
  <c r="BI233" i="19"/>
  <c r="BI188" i="19"/>
  <c r="BI120" i="19"/>
  <c r="BI357" i="19"/>
  <c r="BI106" i="19"/>
  <c r="BI863" i="19"/>
  <c r="BI806" i="19"/>
  <c r="BI716" i="19"/>
  <c r="BI719" i="19"/>
  <c r="BI653" i="19"/>
  <c r="BI536" i="19"/>
  <c r="BI420" i="19"/>
  <c r="BI222" i="19"/>
  <c r="BI535" i="19"/>
  <c r="BI372" i="19"/>
  <c r="BI119" i="19"/>
  <c r="BI178" i="19"/>
  <c r="BI54" i="19"/>
  <c r="BI881" i="19"/>
  <c r="BI836" i="19"/>
  <c r="BI814" i="19"/>
  <c r="BI670" i="19"/>
  <c r="BI625" i="19"/>
  <c r="BI551" i="19"/>
  <c r="BI418" i="19"/>
  <c r="BI514" i="19"/>
  <c r="BI360" i="19"/>
  <c r="BI322" i="19"/>
  <c r="BI97" i="19"/>
  <c r="BI189" i="19"/>
  <c r="BI52" i="19"/>
  <c r="BI39" i="19"/>
  <c r="BI439" i="19"/>
  <c r="BI841" i="19"/>
  <c r="BI314" i="19"/>
  <c r="BI703" i="19"/>
  <c r="BI113" i="19"/>
  <c r="BI527" i="19"/>
  <c r="BI798" i="19"/>
  <c r="BI356" i="19"/>
  <c r="BI623" i="19"/>
  <c r="BI57" i="19"/>
  <c r="BI311" i="19"/>
  <c r="BI759" i="19"/>
  <c r="BI573" i="19"/>
  <c r="BI883" i="19"/>
  <c r="BI794" i="19"/>
  <c r="BI704" i="19"/>
  <c r="BI696" i="19"/>
  <c r="BI651" i="19"/>
  <c r="BI524" i="19"/>
  <c r="BI396" i="19"/>
  <c r="BI198" i="19"/>
  <c r="BI392" i="19"/>
  <c r="BI348" i="19"/>
  <c r="BI74" i="19"/>
  <c r="BI154" i="19"/>
  <c r="BI251" i="19"/>
  <c r="BI901" i="19"/>
  <c r="BI821" i="19"/>
  <c r="BI772" i="19"/>
  <c r="BI690" i="19"/>
  <c r="BI645" i="19"/>
  <c r="BI571" i="19"/>
  <c r="BI491" i="19"/>
  <c r="BI423" i="19"/>
  <c r="BI441" i="19"/>
  <c r="BI362" i="19"/>
  <c r="BI134" i="19"/>
  <c r="BI349" i="19"/>
  <c r="BI123" i="19"/>
  <c r="BI164" i="19"/>
  <c r="BI857" i="19"/>
  <c r="BI810" i="19"/>
  <c r="BI717" i="19"/>
  <c r="BI656" i="19"/>
  <c r="BI611" i="19"/>
  <c r="BI569" i="19"/>
  <c r="BI405" i="19"/>
  <c r="BI351" i="19"/>
  <c r="BI313" i="19"/>
  <c r="BI268" i="19"/>
  <c r="BI267" i="19"/>
  <c r="BI90" i="19"/>
  <c r="BI301" i="19"/>
  <c r="BI870" i="19"/>
  <c r="BI853" i="19"/>
  <c r="BI757" i="19"/>
  <c r="BI687" i="19"/>
  <c r="BI634" i="19"/>
  <c r="BI548" i="19"/>
  <c r="BI403" i="19"/>
  <c r="BI302" i="19"/>
  <c r="BI256" i="19"/>
  <c r="BI218" i="19"/>
  <c r="BI245" i="19"/>
  <c r="BI58" i="19"/>
  <c r="BI108" i="19"/>
  <c r="BI896" i="19"/>
  <c r="BI844" i="19"/>
  <c r="BI792" i="19"/>
  <c r="BI739" i="19"/>
  <c r="BI731" i="19"/>
  <c r="BI591" i="19"/>
  <c r="BI503" i="19"/>
  <c r="BI526" i="19"/>
  <c r="BI207" i="19"/>
  <c r="BI449" i="19"/>
  <c r="BI174" i="19"/>
  <c r="BI41" i="19"/>
  <c r="BI163" i="19"/>
  <c r="BI117" i="19"/>
  <c r="BI864" i="19"/>
  <c r="BI774" i="19"/>
  <c r="BI737" i="19"/>
  <c r="BI676" i="19"/>
  <c r="BI631" i="19"/>
  <c r="BI500" i="19"/>
  <c r="BI445" i="19"/>
  <c r="BI416" i="19"/>
  <c r="BI353" i="19"/>
  <c r="BI308" i="19"/>
  <c r="BI42" i="19"/>
  <c r="BI114" i="19"/>
  <c r="BI101" i="19"/>
  <c r="BI882" i="19"/>
  <c r="BI827" i="19"/>
  <c r="BI777" i="19"/>
  <c r="BI715" i="19"/>
  <c r="BI681" i="19"/>
  <c r="BI568" i="19"/>
  <c r="BI443" i="19"/>
  <c r="BI342" i="19"/>
  <c r="BI296" i="19"/>
  <c r="BI258" i="19"/>
  <c r="BI408" i="19"/>
  <c r="BI121" i="19"/>
  <c r="BI59" i="19"/>
  <c r="BI884" i="19"/>
  <c r="BI530" i="19"/>
  <c r="BI805" i="19"/>
  <c r="BI95" i="19"/>
  <c r="BI650" i="19"/>
  <c r="BI347" i="19"/>
  <c r="BI270" i="19"/>
  <c r="BI708" i="19"/>
  <c r="BI82" i="19"/>
  <c r="BI565" i="19"/>
  <c r="BI838" i="19"/>
  <c r="BI273" i="19"/>
  <c r="BI323" i="19"/>
  <c r="BI406" i="19"/>
  <c r="BI887" i="19"/>
  <c r="BI762" i="19"/>
  <c r="BI725" i="19"/>
  <c r="BI664" i="19"/>
  <c r="BI619" i="19"/>
  <c r="BI507" i="19"/>
  <c r="BI421" i="19"/>
  <c r="BI367" i="19"/>
  <c r="BI329" i="19"/>
  <c r="BI284" i="19"/>
  <c r="BI331" i="19"/>
  <c r="BI94" i="19"/>
  <c r="BI37" i="19"/>
  <c r="BI902" i="19"/>
  <c r="BI826" i="19"/>
  <c r="BI797" i="19"/>
  <c r="BI658" i="19"/>
  <c r="BI613" i="19"/>
  <c r="BI588" i="19"/>
  <c r="BI394" i="19"/>
  <c r="BI382" i="19"/>
  <c r="BI336" i="19"/>
  <c r="BI298" i="19"/>
  <c r="BI91" i="19"/>
  <c r="BI161" i="19"/>
  <c r="BI365" i="19"/>
  <c r="BI913" i="19"/>
  <c r="BI861" i="19"/>
  <c r="BI779" i="19"/>
  <c r="BI738" i="19"/>
  <c r="BI636" i="19"/>
  <c r="BI578" i="19"/>
  <c r="BI517" i="19"/>
  <c r="BI446" i="19"/>
  <c r="BI287" i="19"/>
  <c r="BI249" i="19"/>
  <c r="BI204" i="19"/>
  <c r="BI136" i="19"/>
  <c r="BI12" i="19"/>
  <c r="BI156" i="19"/>
  <c r="BI871" i="19"/>
  <c r="BI808" i="19"/>
  <c r="BI724" i="19"/>
  <c r="BI655" i="19"/>
  <c r="BI602" i="19"/>
  <c r="BI544" i="19"/>
  <c r="BI436" i="19"/>
  <c r="BI238" i="19"/>
  <c r="BI192" i="19"/>
  <c r="BI388" i="19"/>
  <c r="BI135" i="19"/>
  <c r="BI243" i="19"/>
  <c r="BI133" i="19"/>
  <c r="BI889" i="19"/>
  <c r="BI809" i="19"/>
  <c r="BI760" i="19"/>
  <c r="BI678" i="19"/>
  <c r="BI633" i="19"/>
  <c r="BI559" i="19"/>
  <c r="BI434" i="19"/>
  <c r="BI399" i="19"/>
  <c r="BI376" i="19"/>
  <c r="BI338" i="19"/>
  <c r="BI110" i="19"/>
  <c r="BI253" i="19"/>
  <c r="BI68" i="19"/>
  <c r="BI83" i="19"/>
  <c r="BI846" i="19"/>
  <c r="BI799" i="19"/>
  <c r="BI705" i="19"/>
  <c r="BI697" i="19"/>
  <c r="BI598" i="19"/>
  <c r="BI537" i="19"/>
  <c r="BI531" i="19"/>
  <c r="BI327" i="19"/>
  <c r="BI289" i="19"/>
  <c r="BI244" i="19"/>
  <c r="BI176" i="19"/>
  <c r="BI81" i="19"/>
  <c r="BI109" i="19"/>
  <c r="BI858" i="19"/>
  <c r="BI828" i="19"/>
  <c r="BI744" i="19"/>
  <c r="BI675" i="19"/>
  <c r="BI622" i="19"/>
  <c r="BI557" i="19"/>
  <c r="BI543" i="19"/>
  <c r="BI278" i="19"/>
  <c r="BI232" i="19"/>
  <c r="BI194" i="19"/>
  <c r="BI175" i="19"/>
  <c r="BI400" i="19"/>
  <c r="BI62" i="19"/>
  <c r="BI829" i="19"/>
  <c r="BI378" i="19"/>
  <c r="BI666" i="19"/>
  <c r="BI177" i="19"/>
  <c r="BI564" i="19"/>
  <c r="BI903" i="19"/>
  <c r="BI224" i="19"/>
  <c r="BI700" i="19"/>
  <c r="BI162" i="19"/>
  <c r="BI429" i="19"/>
  <c r="BI791" i="19"/>
  <c r="BI228" i="19"/>
  <c r="BI718" i="19"/>
  <c r="BI916" i="19"/>
  <c r="BI918" i="19"/>
  <c r="BI834" i="19"/>
  <c r="BI787" i="19"/>
  <c r="BI746" i="19"/>
  <c r="BI644" i="19"/>
  <c r="BI586" i="19"/>
  <c r="BI525" i="19"/>
  <c r="BM460" i="19"/>
  <c r="BI303" i="19"/>
  <c r="BI265" i="19"/>
  <c r="BI220" i="19"/>
  <c r="BI152" i="19"/>
  <c r="BI55" i="19"/>
  <c r="BI432" i="19"/>
  <c r="BI878" i="19"/>
  <c r="BI815" i="19"/>
  <c r="BI765" i="19"/>
  <c r="BI695" i="19"/>
  <c r="BI642" i="19"/>
  <c r="BI556" i="19"/>
  <c r="BI419" i="19"/>
  <c r="BI318" i="19"/>
  <c r="BI272" i="19"/>
  <c r="BI234" i="19"/>
  <c r="BI309" i="19"/>
  <c r="BI76" i="19"/>
  <c r="BI172" i="19"/>
  <c r="BI904" i="19"/>
  <c r="BI852" i="19"/>
  <c r="BI800" i="19"/>
  <c r="BI706" i="19"/>
  <c r="BI604" i="19"/>
  <c r="BI599" i="19"/>
  <c r="BI581" i="19"/>
  <c r="BI577" i="19"/>
  <c r="BI223" i="19"/>
  <c r="BI185" i="19"/>
  <c r="BI227" i="19"/>
  <c r="BI53" i="19"/>
  <c r="BI179" i="19"/>
  <c r="BI181" i="19"/>
  <c r="BI872" i="19"/>
  <c r="BI782" i="19"/>
  <c r="BI745" i="19"/>
  <c r="BI684" i="19"/>
  <c r="BI639" i="19"/>
  <c r="BI512" i="19"/>
  <c r="BI496" i="19"/>
  <c r="BI519" i="19"/>
  <c r="BI369" i="19"/>
  <c r="BI324" i="19"/>
  <c r="BI56" i="19"/>
  <c r="BI130" i="19"/>
  <c r="BI116" i="19"/>
  <c r="BI890" i="19"/>
  <c r="BI849" i="19"/>
  <c r="BI785" i="19"/>
  <c r="BI711" i="19"/>
  <c r="BI601" i="19"/>
  <c r="BI576" i="19"/>
  <c r="BI490" i="19"/>
  <c r="BI358" i="19"/>
  <c r="BI312" i="19"/>
  <c r="BI274" i="19"/>
  <c r="BI85" i="19"/>
  <c r="BI137" i="19"/>
  <c r="BI125" i="19"/>
  <c r="BI910" i="19"/>
  <c r="BI843" i="19"/>
  <c r="BI767" i="19"/>
  <c r="BI726" i="19"/>
  <c r="BI624" i="19"/>
  <c r="BI566" i="19"/>
  <c r="BI498" i="19"/>
  <c r="BI422" i="19"/>
  <c r="BI263" i="19"/>
  <c r="BI225" i="19"/>
  <c r="BI387" i="19"/>
  <c r="BI112" i="19"/>
  <c r="BI325" i="19"/>
  <c r="BI102" i="19"/>
  <c r="BI859" i="19"/>
  <c r="BI802" i="19"/>
  <c r="BI712" i="19"/>
  <c r="BI723" i="19"/>
  <c r="BI689" i="19"/>
  <c r="BI532" i="19"/>
  <c r="BI412" i="19"/>
  <c r="BI214" i="19"/>
  <c r="BI510" i="19"/>
  <c r="BI364" i="19"/>
  <c r="BI111" i="19"/>
  <c r="BI170" i="19"/>
  <c r="BI40" i="19"/>
  <c r="BI780" i="19"/>
  <c r="BI150" i="19"/>
  <c r="BI621" i="19"/>
  <c r="BI32" i="19"/>
  <c r="BI435" i="19"/>
  <c r="BI824" i="19"/>
  <c r="BI186" i="19"/>
  <c r="BI657" i="19"/>
  <c r="BI379" i="19"/>
  <c r="BI375" i="19"/>
  <c r="BI750" i="19"/>
  <c r="BI160" i="19"/>
  <c r="BI75" i="19"/>
  <c r="BI247" i="19"/>
  <c r="BI911" i="19"/>
  <c r="BI891" i="19"/>
  <c r="BI755" i="19"/>
  <c r="BI714" i="19"/>
  <c r="BI612" i="19"/>
  <c r="BI554" i="19"/>
  <c r="BI505" i="19"/>
  <c r="BI398" i="19"/>
  <c r="BI239" i="19"/>
  <c r="BI201" i="19"/>
  <c r="BI291" i="19"/>
  <c r="BI69" i="19"/>
  <c r="BI229" i="19"/>
  <c r="BI333" i="19"/>
  <c r="BI879" i="19"/>
  <c r="BI816" i="19"/>
  <c r="BI732" i="19"/>
  <c r="BI663" i="19"/>
  <c r="BI610" i="19"/>
  <c r="BI593" i="19"/>
  <c r="BI452" i="19"/>
  <c r="BI254" i="19"/>
  <c r="BI208" i="19"/>
  <c r="BI425" i="19"/>
  <c r="BI151" i="19"/>
  <c r="BI307" i="19"/>
  <c r="BI269" i="19"/>
  <c r="BI897" i="19"/>
  <c r="BI817" i="19"/>
  <c r="BI768" i="19"/>
  <c r="BI686" i="19"/>
  <c r="BI641" i="19"/>
  <c r="BI567" i="19"/>
  <c r="BI450" i="19"/>
  <c r="BI415" i="19"/>
  <c r="BI409" i="19"/>
  <c r="BI354" i="19"/>
  <c r="BI126" i="19"/>
  <c r="BI317" i="19"/>
  <c r="BI115" i="19"/>
  <c r="BI132" i="19"/>
  <c r="BI854" i="19"/>
  <c r="BI807" i="19"/>
  <c r="BI713" i="19"/>
  <c r="BI652" i="19"/>
  <c r="BI607" i="19"/>
  <c r="BI545" i="19"/>
  <c r="BI397" i="19"/>
  <c r="BI343" i="19"/>
  <c r="BI305" i="19"/>
  <c r="BI260" i="19"/>
  <c r="BI235" i="19"/>
  <c r="BI88" i="19"/>
  <c r="BI173" i="19"/>
  <c r="BI866" i="19"/>
  <c r="BI833" i="19"/>
  <c r="BI752" i="19"/>
  <c r="BI683" i="19"/>
  <c r="BI630" i="19"/>
  <c r="BI661" i="19"/>
  <c r="BI395" i="19"/>
  <c r="BI294" i="19"/>
  <c r="BI248" i="19"/>
  <c r="BI210" i="19"/>
  <c r="BI213" i="19"/>
  <c r="BI50" i="19"/>
  <c r="BI104" i="19"/>
  <c r="BI892" i="19"/>
  <c r="BI840" i="19"/>
  <c r="BI788" i="19"/>
  <c r="BI707" i="19"/>
  <c r="BI701" i="19"/>
  <c r="BI587" i="19"/>
  <c r="BI553" i="19"/>
  <c r="BI494" i="19"/>
  <c r="BI199" i="19"/>
  <c r="BI417" i="19"/>
  <c r="BI166" i="19"/>
  <c r="BI33" i="19"/>
  <c r="BI155" i="19"/>
  <c r="BI31" i="19"/>
  <c r="BI860" i="19"/>
  <c r="BI770" i="19"/>
  <c r="BI733" i="19"/>
  <c r="BI672" i="19"/>
  <c r="BI627" i="19"/>
  <c r="BI597" i="19"/>
  <c r="BI437" i="19"/>
  <c r="BI383" i="19"/>
  <c r="BI345" i="19"/>
  <c r="BI300" i="19"/>
  <c r="BI36" i="19"/>
  <c r="BI98" i="19"/>
  <c r="BI73" i="19"/>
  <c r="BI698" i="19"/>
  <c r="BI440" i="19"/>
  <c r="BI596" i="19"/>
  <c r="BI107" i="19"/>
  <c r="BI334" i="19"/>
  <c r="BI740" i="19"/>
  <c r="BI167" i="19"/>
  <c r="BI528" i="19"/>
  <c r="BI856" i="19"/>
  <c r="BI337" i="19"/>
  <c r="BI648" i="19"/>
  <c r="BI63" i="19"/>
  <c r="BI616" i="19"/>
  <c r="BI905" i="19"/>
  <c r="BI825" i="19"/>
  <c r="BI776" i="19"/>
  <c r="BI694" i="19"/>
  <c r="BI649" i="19"/>
  <c r="BI575" i="19"/>
  <c r="BI502" i="19"/>
  <c r="BI431" i="19"/>
  <c r="BI492" i="19"/>
  <c r="BI370" i="19"/>
  <c r="BI142" i="19"/>
  <c r="BI381" i="19"/>
  <c r="BI131" i="19"/>
  <c r="BI187" i="19"/>
  <c r="BI880" i="19"/>
  <c r="BI790" i="19"/>
  <c r="BI753" i="19"/>
  <c r="BI692" i="19"/>
  <c r="BI647" i="19"/>
  <c r="BI520" i="19"/>
  <c r="BI538" i="19"/>
  <c r="BI190" i="19"/>
  <c r="BI385" i="19"/>
  <c r="BI340" i="19"/>
  <c r="BI72" i="19"/>
  <c r="BI146" i="19"/>
  <c r="BI180" i="19"/>
  <c r="BI898" i="19"/>
  <c r="BI822" i="19"/>
  <c r="BI793" i="19"/>
  <c r="BI654" i="19"/>
  <c r="BI609" i="19"/>
  <c r="BI584" i="19"/>
  <c r="BI534" i="19"/>
  <c r="BI374" i="19"/>
  <c r="BI328" i="19"/>
  <c r="BI290" i="19"/>
  <c r="BI89" i="19"/>
  <c r="BI153" i="19"/>
  <c r="BI237" i="19"/>
  <c r="BI909" i="19"/>
  <c r="BI851" i="19"/>
  <c r="BI775" i="19"/>
  <c r="BI734" i="19"/>
  <c r="BI632" i="19"/>
  <c r="BI574" i="19"/>
  <c r="BI513" i="19"/>
  <c r="BI438" i="19"/>
  <c r="BI279" i="19"/>
  <c r="BI241" i="19"/>
  <c r="BI196" i="19"/>
  <c r="BI128" i="19"/>
  <c r="BI389" i="19"/>
  <c r="BI124" i="19"/>
  <c r="BI867" i="19"/>
  <c r="BI818" i="19"/>
  <c r="BI720" i="19"/>
  <c r="BI751" i="19"/>
  <c r="BI685" i="19"/>
  <c r="BI540" i="19"/>
  <c r="BI428" i="19"/>
  <c r="BI230" i="19"/>
  <c r="BI184" i="19"/>
  <c r="BI380" i="19"/>
  <c r="BI127" i="19"/>
  <c r="BI211" i="19"/>
  <c r="BI65" i="19"/>
  <c r="BI885" i="19"/>
  <c r="BI837" i="19"/>
  <c r="BI756" i="19"/>
  <c r="BI674" i="19"/>
  <c r="BI629" i="19"/>
  <c r="BI555" i="19"/>
  <c r="BI426" i="19"/>
  <c r="BI391" i="19"/>
  <c r="BI368" i="19"/>
  <c r="BI330" i="19"/>
  <c r="BI99" i="19"/>
  <c r="BI221" i="19"/>
  <c r="BI60" i="19"/>
  <c r="BI67" i="19"/>
  <c r="BI842" i="19"/>
  <c r="BI795" i="19"/>
  <c r="BI754" i="19"/>
  <c r="BI665" i="19"/>
  <c r="BI594" i="19"/>
  <c r="BI533" i="19"/>
  <c r="BI515" i="19"/>
  <c r="BI319" i="19"/>
  <c r="BI281" i="19"/>
  <c r="BI236" i="19"/>
  <c r="BI168" i="19"/>
  <c r="BI71" i="19"/>
  <c r="BI80" i="19"/>
  <c r="BI673" i="19"/>
  <c r="BI139" i="19"/>
  <c r="BI410" i="19"/>
  <c r="BI895" i="19"/>
  <c r="BI288" i="19"/>
  <c r="BI671" i="19"/>
  <c r="BI371" i="19"/>
  <c r="BI404" i="19"/>
  <c r="BI766" i="19"/>
  <c r="BI292" i="19"/>
  <c r="BI590" i="19"/>
  <c r="BI49" i="19"/>
  <c r="BI261" i="19"/>
  <c r="BI906" i="19"/>
  <c r="BI830" i="19"/>
  <c r="BI801" i="19"/>
  <c r="BI662" i="19"/>
  <c r="BI617" i="19"/>
  <c r="BI592" i="19"/>
  <c r="BI402" i="19"/>
  <c r="BI401" i="19"/>
  <c r="BI344" i="19"/>
  <c r="BI306" i="19"/>
  <c r="BI93" i="19"/>
  <c r="BI169" i="19"/>
  <c r="BI493" i="19"/>
  <c r="BI43" i="19"/>
  <c r="BI873" i="19"/>
  <c r="BI758" i="19"/>
  <c r="BI721" i="19"/>
  <c r="BI660" i="19"/>
  <c r="BI615" i="19"/>
  <c r="BI499" i="19"/>
  <c r="BI413" i="19"/>
  <c r="BI359" i="19"/>
  <c r="BI321" i="19"/>
  <c r="BI276" i="19"/>
  <c r="BI299" i="19"/>
  <c r="BI92" i="19"/>
  <c r="BI34" i="19"/>
  <c r="BI874" i="19"/>
  <c r="BI811" i="19"/>
  <c r="BI761" i="19"/>
  <c r="BI691" i="19"/>
  <c r="BI638" i="19"/>
  <c r="BI552" i="19"/>
  <c r="BI411" i="19"/>
  <c r="BI310" i="19"/>
  <c r="BI264" i="19"/>
  <c r="BI226" i="19"/>
  <c r="BI277" i="19"/>
  <c r="BI66" i="19"/>
  <c r="BI140" i="19"/>
  <c r="BI900" i="19"/>
  <c r="BI848" i="19"/>
  <c r="BI796" i="19"/>
  <c r="BI735" i="19"/>
  <c r="BI600" i="19"/>
  <c r="BI595" i="19"/>
  <c r="BI549" i="19"/>
  <c r="BI542" i="19"/>
  <c r="BI215" i="19"/>
  <c r="BI546" i="19"/>
  <c r="BI195" i="19"/>
  <c r="BI47" i="19"/>
  <c r="BI171" i="19"/>
  <c r="BI149" i="19"/>
  <c r="BI868" i="19"/>
  <c r="BI778" i="19"/>
  <c r="BI741" i="19"/>
  <c r="BI680" i="19"/>
  <c r="BI635" i="19"/>
  <c r="BI508" i="19"/>
  <c r="BI453" i="19"/>
  <c r="BI448" i="19"/>
  <c r="BI361" i="19"/>
  <c r="BI316" i="19"/>
  <c r="BI46" i="19"/>
  <c r="BI122" i="19"/>
  <c r="BI105" i="19"/>
  <c r="BI886" i="19"/>
  <c r="BI831" i="19"/>
  <c r="BI781" i="19"/>
  <c r="BI747" i="19"/>
  <c r="BI677" i="19"/>
  <c r="BI572" i="19"/>
  <c r="BI451" i="19"/>
  <c r="BI350" i="19"/>
  <c r="BI304" i="19"/>
  <c r="BI266" i="19"/>
  <c r="BI77" i="19"/>
  <c r="BI129" i="19"/>
  <c r="BI70" i="19"/>
  <c r="BI917" i="19"/>
  <c r="BI839" i="19"/>
  <c r="BI763" i="19"/>
  <c r="BI722" i="19"/>
  <c r="BI620" i="19"/>
  <c r="BI562" i="19"/>
  <c r="BI693" i="19"/>
  <c r="BI414" i="19"/>
  <c r="BI255" i="19"/>
  <c r="BI217" i="19"/>
  <c r="BI355" i="19"/>
  <c r="BI79" i="19"/>
  <c r="BI293" i="19"/>
  <c r="BI45" i="19"/>
  <c r="BI579" i="19"/>
  <c r="BI315" i="19"/>
  <c r="BI433" i="19"/>
  <c r="BI823" i="19"/>
  <c r="BI250" i="19"/>
  <c r="BI618" i="19"/>
  <c r="BI51" i="19"/>
  <c r="BI206" i="19"/>
  <c r="BI729" i="19"/>
  <c r="BI363" i="19"/>
  <c r="BI529" i="19"/>
  <c r="BI835" i="19"/>
  <c r="BI558" i="19"/>
  <c r="AR461" i="19"/>
  <c r="AT488" i="19"/>
  <c r="AV461" i="19"/>
  <c r="AO470" i="19" s="1"/>
  <c r="D81" i="19"/>
  <c r="AV520" i="19"/>
  <c r="AV796" i="19"/>
  <c r="AV870" i="19"/>
  <c r="AV748" i="19"/>
  <c r="AV778" i="19"/>
  <c r="AV612" i="19"/>
  <c r="AV865" i="19"/>
  <c r="AV650" i="19"/>
  <c r="AV622" i="19"/>
  <c r="AV514" i="19"/>
  <c r="AV590" i="19"/>
  <c r="AV702" i="19"/>
  <c r="AV586" i="19"/>
  <c r="AV598" i="19"/>
  <c r="AV609" i="19"/>
  <c r="AV848" i="19"/>
  <c r="AV646" i="19"/>
  <c r="AV532" i="19"/>
  <c r="AV539" i="19"/>
  <c r="AV793" i="19"/>
  <c r="AV525" i="19"/>
  <c r="AV505" i="19"/>
  <c r="AV566" i="19"/>
  <c r="AV835" i="19"/>
  <c r="AV498" i="19"/>
  <c r="AV760" i="19"/>
  <c r="AV552" i="19"/>
  <c r="AV750" i="19"/>
  <c r="AV647" i="19"/>
  <c r="AV577" i="19"/>
  <c r="AV671" i="19"/>
  <c r="AV877" i="19"/>
  <c r="AV794" i="19"/>
  <c r="AV819" i="19"/>
  <c r="AV715" i="19"/>
  <c r="AV808" i="19"/>
  <c r="AV821" i="19"/>
  <c r="AV771" i="19"/>
  <c r="AV811" i="19"/>
  <c r="AV867" i="19"/>
  <c r="AV918" i="19"/>
  <c r="AV589" i="19"/>
  <c r="AV614" i="19"/>
  <c r="AV559" i="19"/>
  <c r="AV728" i="19"/>
  <c r="AV699" i="19"/>
  <c r="AV531" i="19"/>
  <c r="AV777" i="19"/>
  <c r="AV896" i="19"/>
  <c r="AV833" i="19"/>
  <c r="AV800" i="19"/>
  <c r="AV672" i="19"/>
  <c r="AV693" i="19"/>
  <c r="AV806" i="19"/>
  <c r="AV895" i="19"/>
  <c r="AV500" i="19"/>
  <c r="AV861" i="19"/>
  <c r="AV521" i="19"/>
  <c r="AV823" i="19"/>
  <c r="AV862" i="19"/>
  <c r="AV564" i="19"/>
  <c r="AV697" i="19"/>
  <c r="AV904" i="19"/>
  <c r="AV824" i="19"/>
  <c r="AV679" i="19"/>
  <c r="AV599" i="19"/>
  <c r="AV915" i="19"/>
  <c r="AV893" i="19"/>
  <c r="AV583" i="19"/>
  <c r="AV512" i="19"/>
  <c r="AV727" i="19"/>
  <c r="AV595" i="19"/>
  <c r="AV769" i="19"/>
  <c r="AV737" i="19"/>
  <c r="AV876" i="19"/>
  <c r="AV869" i="19"/>
  <c r="AV723" i="19"/>
  <c r="AV840" i="19"/>
  <c r="AV538" i="19"/>
  <c r="AV515" i="19"/>
  <c r="AV763" i="19"/>
  <c r="AV742" i="19"/>
  <c r="AV624" i="19"/>
  <c r="AV696" i="19"/>
  <c r="AV827" i="19"/>
  <c r="AV714" i="19"/>
  <c r="AV527" i="19"/>
  <c r="AV537" i="19"/>
  <c r="AV556" i="19"/>
  <c r="AV700" i="19"/>
  <c r="AV528" i="19"/>
  <c r="AV841" i="19"/>
  <c r="AV880" i="19"/>
  <c r="AV776" i="19"/>
  <c r="AV735" i="19"/>
  <c r="AV554" i="19"/>
  <c r="AV685" i="19"/>
  <c r="AV832" i="19"/>
  <c r="AV783" i="19"/>
  <c r="AV731" i="19"/>
  <c r="AV625" i="19"/>
  <c r="AV875" i="19"/>
  <c r="AV801" i="19"/>
  <c r="AV673" i="19"/>
  <c r="AV517" i="19"/>
  <c r="AV504" i="19"/>
  <c r="AV859" i="19"/>
  <c r="AV570" i="19"/>
  <c r="AV773" i="19"/>
  <c r="AV882" i="19"/>
  <c r="AV855" i="19"/>
  <c r="AV634" i="19"/>
  <c r="AV518" i="19"/>
  <c r="AV704" i="19"/>
  <c r="AV703" i="19"/>
  <c r="AV716" i="19"/>
  <c r="AV628" i="19"/>
  <c r="AV659" i="19"/>
  <c r="AV788" i="19"/>
  <c r="AV695" i="19"/>
  <c r="AV613" i="19"/>
  <c r="AV789" i="19"/>
  <c r="AV712" i="19"/>
  <c r="AV834" i="19"/>
  <c r="AV623" i="19"/>
  <c r="AV534" i="19"/>
  <c r="AV764" i="19"/>
  <c r="AV836" i="19"/>
  <c r="AV680" i="19"/>
  <c r="AV544" i="19"/>
  <c r="AV582" i="19"/>
  <c r="AV781" i="19"/>
  <c r="AV565" i="19"/>
  <c r="AV676" i="19"/>
  <c r="AV523" i="19"/>
  <c r="AV642" i="19"/>
  <c r="AV637" i="19"/>
  <c r="AV743" i="19"/>
  <c r="AV665" i="19"/>
  <c r="AV886" i="19"/>
  <c r="AV883" i="19"/>
  <c r="AV791" i="19"/>
  <c r="AV729" i="19"/>
  <c r="AV661" i="19"/>
  <c r="AV670" i="19"/>
  <c r="AV619" i="19"/>
  <c r="AV708" i="19"/>
  <c r="AV787" i="19"/>
  <c r="AV899" i="19"/>
  <c r="AV725" i="19"/>
  <c r="AV814" i="19"/>
  <c r="AV762" i="19"/>
  <c r="AV594" i="19"/>
  <c r="AV620" i="19"/>
  <c r="AV575" i="19"/>
  <c r="AV710" i="19"/>
  <c r="AV740" i="19"/>
  <c r="AV907" i="19"/>
  <c r="AV768" i="19"/>
  <c r="AV526" i="19"/>
  <c r="AV739" i="19"/>
  <c r="AV785" i="19"/>
  <c r="AV847" i="19"/>
  <c r="AV747" i="19"/>
  <c r="AV828" i="19"/>
  <c r="AV578" i="19"/>
  <c r="AV905" i="19"/>
  <c r="AV795" i="19"/>
  <c r="AV884" i="19"/>
  <c r="AV540" i="19"/>
  <c r="AV756" i="19"/>
  <c r="AV656" i="19"/>
  <c r="AV615" i="19"/>
  <c r="AV807" i="19"/>
  <c r="AV503" i="19"/>
  <c r="AV675" i="19"/>
  <c r="AV530" i="19"/>
  <c r="AV627" i="19"/>
  <c r="AV664" i="19"/>
  <c r="AV588" i="19"/>
  <c r="AV805" i="19"/>
  <c r="AV682" i="19"/>
  <c r="AV506" i="19"/>
  <c r="AV579" i="19"/>
  <c r="AV803" i="19"/>
  <c r="AV692" i="19"/>
  <c r="AV640" i="19"/>
  <c r="AV709" i="19"/>
  <c r="AV772" i="19"/>
  <c r="AV605" i="19"/>
  <c r="AV732" i="19"/>
  <c r="AV678" i="19"/>
  <c r="AV891" i="19"/>
  <c r="AV856" i="19"/>
  <c r="AV635" i="19"/>
  <c r="AV810" i="19"/>
  <c r="AV652" i="19"/>
  <c r="AV717" i="19"/>
  <c r="AV711" i="19"/>
  <c r="AV761" i="19"/>
  <c r="AV752" i="19"/>
  <c r="AV639" i="19"/>
  <c r="AV666" i="19"/>
  <c r="AV900" i="19"/>
  <c r="AV914" i="19"/>
  <c r="AV726" i="19"/>
  <c r="AV683" i="19"/>
  <c r="AV736" i="19"/>
  <c r="AV744" i="19"/>
  <c r="AV770" i="19"/>
  <c r="AV686" i="19"/>
  <c r="AV797" i="19"/>
  <c r="AV897" i="19"/>
  <c r="AV688" i="19"/>
  <c r="AV645" i="19"/>
  <c r="AV774" i="19"/>
  <c r="AV669" i="19"/>
  <c r="AV662" i="19"/>
  <c r="AV902" i="19"/>
  <c r="AV653" i="19"/>
  <c r="AV571" i="19"/>
  <c r="AV909" i="19"/>
  <c r="AV591" i="19"/>
  <c r="AV894" i="19"/>
  <c r="AV561" i="19"/>
  <c r="AV587" i="19"/>
  <c r="AV838" i="19"/>
  <c r="AV654" i="19"/>
  <c r="AV580" i="19"/>
  <c r="AV491" i="19"/>
  <c r="AV509" i="19"/>
  <c r="AV816" i="19"/>
  <c r="AV641" i="19"/>
  <c r="AV908" i="19"/>
  <c r="AV705" i="19"/>
  <c r="AV513" i="19"/>
  <c r="AV818" i="19"/>
  <c r="AV809" i="19"/>
  <c r="AV630" i="19"/>
  <c r="AV542" i="19"/>
  <c r="AV734" i="19"/>
  <c r="AV879" i="19"/>
  <c r="AV820" i="19"/>
  <c r="AV597" i="19"/>
  <c r="AV657" i="19"/>
  <c r="AV802" i="19"/>
  <c r="AV604" i="19"/>
  <c r="AV507" i="19"/>
  <c r="AV707" i="19"/>
  <c r="AV755" i="19"/>
  <c r="AV573" i="19"/>
  <c r="AV804" i="19"/>
  <c r="AV555" i="19"/>
  <c r="AV858" i="19"/>
  <c r="AV621" i="19"/>
  <c r="AV854" i="19"/>
  <c r="AV497" i="19"/>
  <c r="AV775" i="19"/>
  <c r="AV837" i="19"/>
  <c r="AV519" i="19"/>
  <c r="AV846" i="19"/>
  <c r="AV601" i="19"/>
  <c r="AV643" i="19"/>
  <c r="AV910" i="19"/>
  <c r="AV511" i="19"/>
  <c r="AV866" i="19"/>
  <c r="AV508" i="19"/>
  <c r="AV535" i="19"/>
  <c r="AV655" i="19"/>
  <c r="AV701" i="19"/>
  <c r="AV668" i="19"/>
  <c r="AV496" i="19"/>
  <c r="AV636" i="19"/>
  <c r="AV868" i="19"/>
  <c r="AV885" i="19"/>
  <c r="AV758" i="19"/>
  <c r="AV607" i="19"/>
  <c r="AV780" i="19"/>
  <c r="AV603" i="19"/>
  <c r="AV741" i="19"/>
  <c r="AV558" i="19"/>
  <c r="AV541" i="19"/>
  <c r="AV638" i="19"/>
  <c r="AV759" i="19"/>
  <c r="AV576" i="19"/>
  <c r="AV912" i="19"/>
  <c r="AV584" i="19"/>
  <c r="AV681" i="19"/>
  <c r="AV510" i="19"/>
  <c r="AV845" i="19"/>
  <c r="AV901" i="19"/>
  <c r="AV606" i="19"/>
  <c r="AV911" i="19"/>
  <c r="AV720" i="19"/>
  <c r="AV890" i="19"/>
  <c r="AV694" i="19"/>
  <c r="AV853" i="19"/>
  <c r="AV718" i="19"/>
  <c r="AV524" i="19"/>
  <c r="AV560" i="19"/>
  <c r="AV551" i="19"/>
  <c r="AV874" i="19"/>
  <c r="AV916" i="19"/>
  <c r="AV516" i="19"/>
  <c r="AV813" i="19"/>
  <c r="AV852" i="19"/>
  <c r="AV786" i="19"/>
  <c r="AV674" i="19"/>
  <c r="AV667" i="19"/>
  <c r="AV651" i="19"/>
  <c r="AV492" i="19"/>
  <c r="AV733" i="19"/>
  <c r="AV812" i="19"/>
  <c r="AV660" i="19"/>
  <c r="AO472" i="19"/>
  <c r="AV663" i="19"/>
  <c r="AV815" i="19"/>
  <c r="AV626" i="19"/>
  <c r="AV917" i="19"/>
  <c r="AV493" i="19"/>
  <c r="AV842" i="19"/>
  <c r="AV522" i="19"/>
  <c r="AV631" i="19"/>
  <c r="AV610" i="19"/>
  <c r="AV730" i="19"/>
  <c r="AV687" i="19"/>
  <c r="AV684" i="19"/>
  <c r="AV751" i="19"/>
  <c r="AO473" i="19"/>
  <c r="AV825" i="19"/>
  <c r="AV596" i="19"/>
  <c r="AV863" i="19"/>
  <c r="AV581" i="19"/>
  <c r="AV533" i="19"/>
  <c r="AV872" i="19"/>
  <c r="AV608" i="19"/>
  <c r="AV721" i="19"/>
  <c r="AV713" i="19"/>
  <c r="AV490" i="19"/>
  <c r="AV611" i="19"/>
  <c r="AV722" i="19"/>
  <c r="AV602" i="19"/>
  <c r="AV817" i="19"/>
  <c r="AO474" i="19"/>
  <c r="AV881" i="19"/>
  <c r="AV553" i="19"/>
  <c r="AV494" i="19"/>
  <c r="AV754" i="19"/>
  <c r="AV545" i="19"/>
  <c r="AV857" i="19"/>
  <c r="AV585" i="19"/>
  <c r="AV849" i="19"/>
  <c r="AV889" i="19"/>
  <c r="AV690" i="19"/>
  <c r="AV753" i="19"/>
  <c r="AV632" i="19"/>
  <c r="AV871" i="19"/>
  <c r="AO471" i="19"/>
  <c r="AV799" i="19"/>
  <c r="AV831" i="19"/>
  <c r="AV706" i="19"/>
  <c r="AV724" i="19"/>
  <c r="AV792" i="19"/>
  <c r="AV698" i="19"/>
  <c r="AV574" i="19"/>
  <c r="AV616" i="19"/>
  <c r="AV745" i="19"/>
  <c r="AV548" i="19"/>
  <c r="AV550" i="19"/>
  <c r="AV648" i="19"/>
  <c r="AV562" i="19"/>
  <c r="AV766" i="19"/>
  <c r="AV784" i="19"/>
  <c r="AV873" i="19"/>
  <c r="AV851" i="19"/>
  <c r="AV903" i="19"/>
  <c r="AV887" i="19"/>
  <c r="AV547" i="19"/>
  <c r="AV738" i="19"/>
  <c r="AV629" i="19"/>
  <c r="AV617" i="19"/>
  <c r="AV888" i="19"/>
  <c r="AV649" i="19"/>
  <c r="AV892" i="19"/>
  <c r="AV557" i="19"/>
  <c r="AV502" i="19"/>
  <c r="AV843" i="19"/>
  <c r="AV749" i="19"/>
  <c r="AV850" i="19"/>
  <c r="AV878" i="19"/>
  <c r="AV898" i="19"/>
  <c r="AV546" i="19"/>
  <c r="AV906" i="19"/>
  <c r="AV499" i="19"/>
  <c r="AV543" i="19"/>
  <c r="AV691" i="19"/>
  <c r="AV563" i="19"/>
  <c r="AV689" i="19"/>
  <c r="AV529" i="19"/>
  <c r="AV757" i="19"/>
  <c r="AV860" i="19"/>
  <c r="AV790" i="19"/>
  <c r="AV572" i="19"/>
  <c r="AV746" i="19"/>
  <c r="AV798" i="19"/>
  <c r="AV830" i="19"/>
  <c r="AV864" i="19"/>
  <c r="AV839" i="19"/>
  <c r="AV618" i="19"/>
  <c r="AV495" i="19"/>
  <c r="AV501" i="19"/>
  <c r="AV536" i="19"/>
  <c r="AV829" i="19"/>
  <c r="AV719" i="19"/>
  <c r="AV913" i="19"/>
  <c r="AV767" i="19"/>
  <c r="AV844" i="19"/>
  <c r="AV568" i="19"/>
  <c r="AV633" i="19"/>
  <c r="AV567" i="19"/>
  <c r="AV782" i="19"/>
  <c r="AV677" i="19"/>
  <c r="AV549" i="19"/>
  <c r="AV826" i="19"/>
  <c r="AV765" i="19"/>
  <c r="AV822" i="19"/>
  <c r="AV658" i="19"/>
  <c r="AV569" i="19"/>
  <c r="AV593" i="19"/>
  <c r="AV644" i="19"/>
  <c r="AV600" i="19"/>
  <c r="AV779" i="19"/>
  <c r="AV592" i="19"/>
  <c r="AF681" i="19" l="1"/>
  <c r="AK681" i="19" s="1"/>
  <c r="AF675" i="19"/>
  <c r="AK675" i="19" s="1"/>
  <c r="AF667" i="19"/>
  <c r="AK667" i="19" s="1"/>
  <c r="AF861" i="19"/>
  <c r="AK861" i="19" s="1"/>
  <c r="AF520" i="19"/>
  <c r="AK520" i="19" s="1"/>
  <c r="AF607" i="19"/>
  <c r="AK607" i="19" s="1"/>
  <c r="AF838" i="19"/>
  <c r="AK838" i="19" s="1"/>
  <c r="AF563" i="19"/>
  <c r="AK563" i="19" s="1"/>
  <c r="AF837" i="19"/>
  <c r="AK837" i="19" s="1"/>
  <c r="AF590" i="19"/>
  <c r="AK590" i="19" s="1"/>
  <c r="AF761" i="19"/>
  <c r="AK761" i="19" s="1"/>
  <c r="AF734" i="19"/>
  <c r="AK734" i="19" s="1"/>
  <c r="AF598" i="19"/>
  <c r="AK598" i="19" s="1"/>
  <c r="AF858" i="19"/>
  <c r="AK858" i="19" s="1"/>
  <c r="AF703" i="19"/>
  <c r="AK703" i="19" s="1"/>
  <c r="AF885" i="19"/>
  <c r="AK885" i="19" s="1"/>
  <c r="AF521" i="19"/>
  <c r="AK521" i="19" s="1"/>
  <c r="AF490" i="19"/>
  <c r="AF625" i="19"/>
  <c r="AK625" i="19" s="1"/>
  <c r="AF492" i="19"/>
  <c r="AK492" i="19" s="1"/>
  <c r="AF713" i="19"/>
  <c r="AK713" i="19" s="1"/>
  <c r="AF741" i="19"/>
  <c r="AK741" i="19" s="1"/>
  <c r="AF791" i="19"/>
  <c r="AK791" i="19" s="1"/>
  <c r="AF893" i="19"/>
  <c r="AK893" i="19" s="1"/>
  <c r="AF776" i="19"/>
  <c r="AK776" i="19" s="1"/>
  <c r="AF750" i="19"/>
  <c r="AK750" i="19" s="1"/>
  <c r="AF755" i="19"/>
  <c r="AK755" i="19" s="1"/>
  <c r="AF805" i="19"/>
  <c r="AK805" i="19" s="1"/>
  <c r="AF849" i="19"/>
  <c r="AK849" i="19" s="1"/>
  <c r="AF839" i="19"/>
  <c r="AK839" i="19" s="1"/>
  <c r="AF749" i="19"/>
  <c r="AK749" i="19" s="1"/>
  <c r="AF807" i="19"/>
  <c r="AK807" i="19" s="1"/>
  <c r="AF615" i="19"/>
  <c r="AK615" i="19" s="1"/>
  <c r="AF514" i="19"/>
  <c r="AK514" i="19" s="1"/>
  <c r="AF739" i="19"/>
  <c r="AK739" i="19" s="1"/>
  <c r="AF609" i="19"/>
  <c r="AK609" i="19" s="1"/>
  <c r="AF658" i="19"/>
  <c r="AK658" i="19" s="1"/>
  <c r="AF869" i="19"/>
  <c r="AK869" i="19" s="1"/>
  <c r="AF806" i="19"/>
  <c r="AK806" i="19" s="1"/>
  <c r="AF620" i="19"/>
  <c r="AK620" i="19" s="1"/>
  <c r="AF626" i="19"/>
  <c r="AK626" i="19" s="1"/>
  <c r="AF876" i="19"/>
  <c r="AK876" i="19" s="1"/>
  <c r="AF593" i="19"/>
  <c r="AK593" i="19" s="1"/>
  <c r="AF636" i="19"/>
  <c r="AK636" i="19" s="1"/>
  <c r="AF666" i="19"/>
  <c r="AK666" i="19" s="1"/>
  <c r="AF851" i="19"/>
  <c r="AK851" i="19" s="1"/>
  <c r="AF688" i="19"/>
  <c r="AK688" i="19" s="1"/>
  <c r="AF596" i="19"/>
  <c r="AK596" i="19" s="1"/>
  <c r="AF727" i="19"/>
  <c r="AK727" i="19" s="1"/>
  <c r="AF898" i="19"/>
  <c r="AK898" i="19" s="1"/>
  <c r="AF538" i="19"/>
  <c r="AK538" i="19" s="1"/>
  <c r="AF535" i="19"/>
  <c r="AK535" i="19" s="1"/>
  <c r="AF578" i="19"/>
  <c r="AK578" i="19" s="1"/>
  <c r="AF707" i="19"/>
  <c r="AK707" i="19" s="1"/>
  <c r="AF550" i="19"/>
  <c r="AK550" i="19" s="1"/>
  <c r="AF631" i="19"/>
  <c r="AK631" i="19" s="1"/>
  <c r="AF830" i="19"/>
  <c r="AK830" i="19" s="1"/>
  <c r="AF603" i="19"/>
  <c r="AK603" i="19" s="1"/>
  <c r="AF587" i="19"/>
  <c r="AK587" i="19" s="1"/>
  <c r="AF554" i="19"/>
  <c r="AK554" i="19" s="1"/>
  <c r="AF794" i="19"/>
  <c r="AK794" i="19" s="1"/>
  <c r="AF852" i="19"/>
  <c r="AK852" i="19" s="1"/>
  <c r="AF556" i="19"/>
  <c r="AK556" i="19" s="1"/>
  <c r="AF501" i="19"/>
  <c r="AK501" i="19" s="1"/>
  <c r="AF804" i="19"/>
  <c r="AK804" i="19" s="1"/>
  <c r="AE466" i="19"/>
  <c r="AF513" i="19"/>
  <c r="AK513" i="19" s="1"/>
  <c r="AF614" i="19"/>
  <c r="AK614" i="19" s="1"/>
  <c r="AF674" i="19"/>
  <c r="AK674" i="19" s="1"/>
  <c r="AF559" i="19"/>
  <c r="AK559" i="19" s="1"/>
  <c r="AF586" i="19"/>
  <c r="AK586" i="19" s="1"/>
  <c r="AF881" i="19"/>
  <c r="AK881" i="19" s="1"/>
  <c r="AF503" i="19"/>
  <c r="AK503" i="19" s="1"/>
  <c r="AF645" i="19"/>
  <c r="AK645" i="19" s="1"/>
  <c r="AF633" i="19"/>
  <c r="AK633" i="19" s="1"/>
  <c r="AF528" i="19"/>
  <c r="AK528" i="19" s="1"/>
  <c r="AF509" i="19"/>
  <c r="AK509" i="19" s="1"/>
  <c r="AF863" i="19"/>
  <c r="AK863" i="19" s="1"/>
  <c r="AF499" i="19"/>
  <c r="AK499" i="19" s="1"/>
  <c r="AF801" i="19"/>
  <c r="AK801" i="19" s="1"/>
  <c r="AF515" i="19"/>
  <c r="AK515" i="19" s="1"/>
  <c r="AF787" i="19"/>
  <c r="AK787" i="19" s="1"/>
  <c r="AF671" i="19"/>
  <c r="AK671" i="19" s="1"/>
  <c r="AF810" i="19"/>
  <c r="AK810" i="19" s="1"/>
  <c r="AF792" i="19"/>
  <c r="AK792" i="19" s="1"/>
  <c r="AF568" i="19"/>
  <c r="AK568" i="19" s="1"/>
  <c r="AF700" i="19"/>
  <c r="AK700" i="19" s="1"/>
  <c r="AF678" i="19"/>
  <c r="AK678" i="19" s="1"/>
  <c r="AF693" i="19"/>
  <c r="AK693" i="19" s="1"/>
  <c r="AF895" i="19"/>
  <c r="AK895" i="19" s="1"/>
  <c r="AF518" i="19"/>
  <c r="AK518" i="19" s="1"/>
  <c r="AF640" i="19"/>
  <c r="AK640" i="19" s="1"/>
  <c r="AF777" i="19"/>
  <c r="AK777" i="19" s="1"/>
  <c r="AF720" i="19"/>
  <c r="AK720" i="19" s="1"/>
  <c r="AF829" i="19"/>
  <c r="AK829" i="19" s="1"/>
  <c r="AF737" i="19"/>
  <c r="AK737" i="19" s="1"/>
  <c r="AF735" i="19"/>
  <c r="AK735" i="19" s="1"/>
  <c r="AF619" i="19"/>
  <c r="AK619" i="19" s="1"/>
  <c r="AF878" i="19"/>
  <c r="AK878" i="19" s="1"/>
  <c r="AF730" i="19"/>
  <c r="AK730" i="19" s="1"/>
  <c r="AF601" i="19"/>
  <c r="AK601" i="19" s="1"/>
  <c r="AF580" i="19"/>
  <c r="AK580" i="19" s="1"/>
  <c r="AF594" i="19"/>
  <c r="AK594" i="19" s="1"/>
  <c r="AF853" i="19"/>
  <c r="AK853" i="19" s="1"/>
  <c r="AF855" i="19"/>
  <c r="AK855" i="19" s="1"/>
  <c r="AF649" i="19"/>
  <c r="AK649" i="19" s="1"/>
  <c r="AF769" i="19"/>
  <c r="AK769" i="19" s="1"/>
  <c r="AF494" i="19"/>
  <c r="AK494" i="19" s="1"/>
  <c r="AF842" i="19"/>
  <c r="AK842" i="19" s="1"/>
  <c r="AF630" i="19"/>
  <c r="AK630" i="19" s="1"/>
  <c r="AF536" i="19"/>
  <c r="AK536" i="19" s="1"/>
  <c r="AF527" i="19"/>
  <c r="AK527" i="19" s="1"/>
  <c r="AF728" i="19"/>
  <c r="AK728" i="19" s="1"/>
  <c r="AF879" i="19"/>
  <c r="AK879" i="19" s="1"/>
  <c r="AF552" i="19"/>
  <c r="AK552" i="19" s="1"/>
  <c r="AF819" i="19"/>
  <c r="AK819" i="19" s="1"/>
  <c r="AF542" i="19"/>
  <c r="AK542" i="19" s="1"/>
  <c r="AF818" i="19"/>
  <c r="AK818" i="19" s="1"/>
  <c r="AF845" i="19"/>
  <c r="AK845" i="19" s="1"/>
  <c r="AF899" i="19"/>
  <c r="AK899" i="19" s="1"/>
  <c r="AF800" i="19"/>
  <c r="AK800" i="19" s="1"/>
  <c r="AF687" i="19"/>
  <c r="AK687" i="19" s="1"/>
  <c r="AF764" i="19"/>
  <c r="AK764" i="19" s="1"/>
  <c r="AF706" i="19"/>
  <c r="AK706" i="19" s="1"/>
  <c r="AF530" i="19"/>
  <c r="AK530" i="19" s="1"/>
  <c r="AF704" i="19"/>
  <c r="AK704" i="19" s="1"/>
  <c r="AF534" i="19"/>
  <c r="AK534" i="19" s="1"/>
  <c r="AF827" i="19"/>
  <c r="AK827" i="19" s="1"/>
  <c r="AF907" i="19"/>
  <c r="AK907" i="19" s="1"/>
  <c r="AF877" i="19"/>
  <c r="AK877" i="19" s="1"/>
  <c r="AF597" i="19"/>
  <c r="AK597" i="19" s="1"/>
  <c r="AF745" i="19"/>
  <c r="AK745" i="19" s="1"/>
  <c r="AF841" i="19"/>
  <c r="AK841" i="19" s="1"/>
  <c r="AF896" i="19"/>
  <c r="AK896" i="19" s="1"/>
  <c r="AF702" i="19"/>
  <c r="AK702" i="19" s="1"/>
  <c r="AF854" i="19"/>
  <c r="AK854" i="19" s="1"/>
  <c r="AF902" i="19"/>
  <c r="AK902" i="19" s="1"/>
  <c r="AF846" i="19"/>
  <c r="AK846" i="19" s="1"/>
  <c r="AF691" i="19"/>
  <c r="AK691" i="19" s="1"/>
  <c r="AF565" i="19"/>
  <c r="AK565" i="19" s="1"/>
  <c r="AF894" i="19"/>
  <c r="AK894" i="19" s="1"/>
  <c r="AF679" i="19"/>
  <c r="AK679" i="19" s="1"/>
  <c r="AF608" i="19"/>
  <c r="AK608" i="19" s="1"/>
  <c r="AF635" i="19"/>
  <c r="AK635" i="19" s="1"/>
  <c r="AF642" i="19"/>
  <c r="AK642" i="19" s="1"/>
  <c r="AF724" i="19"/>
  <c r="AK724" i="19" s="1"/>
  <c r="AF710" i="19"/>
  <c r="AK710" i="19" s="1"/>
  <c r="AF771" i="19"/>
  <c r="AK771" i="19" s="1"/>
  <c r="AF744" i="19"/>
  <c r="AK744" i="19" s="1"/>
  <c r="AF717" i="19"/>
  <c r="AK717" i="19" s="1"/>
  <c r="AF661" i="19"/>
  <c r="AK661" i="19" s="1"/>
  <c r="AF765" i="19"/>
  <c r="AK765" i="19" s="1"/>
  <c r="AF659" i="19"/>
  <c r="AK659" i="19" s="1"/>
  <c r="AF600" i="19"/>
  <c r="AK600" i="19" s="1"/>
  <c r="AF915" i="19"/>
  <c r="AK915" i="19" s="1"/>
  <c r="AF780" i="19"/>
  <c r="AK780" i="19" s="1"/>
  <c r="AF537" i="19"/>
  <c r="AK537" i="19" s="1"/>
  <c r="AF549" i="19"/>
  <c r="AK549" i="19" s="1"/>
  <c r="AF740" i="19"/>
  <c r="AK740" i="19" s="1"/>
  <c r="AF510" i="19"/>
  <c r="AK510" i="19" s="1"/>
  <c r="AF882" i="19"/>
  <c r="AK882" i="19" s="1"/>
  <c r="AF606" i="19"/>
  <c r="AK606" i="19" s="1"/>
  <c r="AF831" i="19"/>
  <c r="AK831" i="19" s="1"/>
  <c r="AF808" i="19"/>
  <c r="AK808" i="19" s="1"/>
  <c r="AF498" i="19"/>
  <c r="AK498" i="19" s="1"/>
  <c r="AF695" i="19"/>
  <c r="AK695" i="19" s="1"/>
  <c r="AF833" i="19"/>
  <c r="AK833" i="19" s="1"/>
  <c r="AF699" i="19"/>
  <c r="AK699" i="19" s="1"/>
  <c r="AF847" i="19"/>
  <c r="AK847" i="19" s="1"/>
  <c r="AF711" i="19"/>
  <c r="AK711" i="19" s="1"/>
  <c r="AF595" i="19"/>
  <c r="AK595" i="19" s="1"/>
  <c r="AF605" i="19"/>
  <c r="AK605" i="19" s="1"/>
  <c r="AF506" i="19"/>
  <c r="AK506" i="19" s="1"/>
  <c r="AF539" i="19"/>
  <c r="AK539" i="19" s="1"/>
  <c r="AF551" i="19"/>
  <c r="AK551" i="19" s="1"/>
  <c r="AF796" i="19"/>
  <c r="AK796" i="19" s="1"/>
  <c r="AF886" i="19"/>
  <c r="AK886" i="19" s="1"/>
  <c r="AF639" i="19"/>
  <c r="AK639" i="19" s="1"/>
  <c r="AF862" i="19"/>
  <c r="AK862" i="19" s="1"/>
  <c r="AF569" i="19"/>
  <c r="AK569" i="19" s="1"/>
  <c r="AF522" i="19"/>
  <c r="AK522" i="19" s="1"/>
  <c r="AF822" i="19"/>
  <c r="AK822" i="19" s="1"/>
  <c r="AF701" i="19"/>
  <c r="AK701" i="19" s="1"/>
  <c r="AF669" i="19"/>
  <c r="AK669" i="19" s="1"/>
  <c r="AF525" i="19"/>
  <c r="AK525" i="19" s="1"/>
  <c r="AF763" i="19"/>
  <c r="AK763" i="19" s="1"/>
  <c r="AF834" i="19"/>
  <c r="AK834" i="19" s="1"/>
  <c r="AF908" i="19"/>
  <c r="AK908" i="19" s="1"/>
  <c r="AF747" i="19"/>
  <c r="AK747" i="19" s="1"/>
  <c r="AF892" i="19"/>
  <c r="AK892" i="19" s="1"/>
  <c r="AF880" i="19"/>
  <c r="AK880" i="19" s="1"/>
  <c r="AF585" i="19"/>
  <c r="AK585" i="19" s="1"/>
  <c r="AF751" i="19"/>
  <c r="AK751" i="19" s="1"/>
  <c r="AF909" i="19"/>
  <c r="AK909" i="19" s="1"/>
  <c r="AF753" i="19"/>
  <c r="AK753" i="19" s="1"/>
  <c r="AF795" i="19"/>
  <c r="AK795" i="19" s="1"/>
  <c r="AF579" i="19"/>
  <c r="AK579" i="19" s="1"/>
  <c r="AF655" i="19"/>
  <c r="AK655" i="19" s="1"/>
  <c r="AF874" i="19"/>
  <c r="AK874" i="19" s="1"/>
  <c r="AF736" i="19"/>
  <c r="AK736" i="19" s="1"/>
  <c r="AF558" i="19"/>
  <c r="AK558" i="19" s="1"/>
  <c r="AF782" i="19"/>
  <c r="AK782" i="19" s="1"/>
  <c r="AF904" i="19"/>
  <c r="AK904" i="19" s="1"/>
  <c r="AF647" i="19"/>
  <c r="AK647" i="19" s="1"/>
  <c r="AF524" i="19"/>
  <c r="AK524" i="19" s="1"/>
  <c r="AF856" i="19"/>
  <c r="AK856" i="19" s="1"/>
  <c r="AF677" i="19"/>
  <c r="AK677" i="19" s="1"/>
  <c r="AF803" i="19"/>
  <c r="AK803" i="19" s="1"/>
  <c r="AF696" i="19"/>
  <c r="AK696" i="19" s="1"/>
  <c r="AF663" i="19"/>
  <c r="AK663" i="19" s="1"/>
  <c r="AF467" i="19"/>
  <c r="AF571" i="19"/>
  <c r="AK571" i="19" s="1"/>
  <c r="AF783" i="19"/>
  <c r="AK783" i="19" s="1"/>
  <c r="AF602" i="19"/>
  <c r="AK602" i="19" s="1"/>
  <c r="AF912" i="19"/>
  <c r="AK912" i="19" s="1"/>
  <c r="AF500" i="19"/>
  <c r="AK500" i="19" s="1"/>
  <c r="AF572" i="19"/>
  <c r="AK572" i="19" s="1"/>
  <c r="AF643" i="19"/>
  <c r="AK643" i="19" s="1"/>
  <c r="AF823" i="19"/>
  <c r="AK823" i="19" s="1"/>
  <c r="AF497" i="19"/>
  <c r="AK497" i="19" s="1"/>
  <c r="AF883" i="19"/>
  <c r="AK883" i="19" s="1"/>
  <c r="AF785" i="19"/>
  <c r="AK785" i="19" s="1"/>
  <c r="AF684" i="19"/>
  <c r="AK684" i="19" s="1"/>
  <c r="AF916" i="19"/>
  <c r="AK916" i="19" s="1"/>
  <c r="AF581" i="19"/>
  <c r="AK581" i="19" s="1"/>
  <c r="AF694" i="19"/>
  <c r="AK694" i="19" s="1"/>
  <c r="AF692" i="19"/>
  <c r="AK692" i="19" s="1"/>
  <c r="AF664" i="19"/>
  <c r="AK664" i="19" s="1"/>
  <c r="AF676" i="19"/>
  <c r="AK676" i="19" s="1"/>
  <c r="AF917" i="19"/>
  <c r="AK917" i="19" s="1"/>
  <c r="AF715" i="19"/>
  <c r="AK715" i="19" s="1"/>
  <c r="AF848" i="19"/>
  <c r="AK848" i="19" s="1"/>
  <c r="AF575" i="19"/>
  <c r="AK575" i="19" s="1"/>
  <c r="AF743" i="19"/>
  <c r="AK743" i="19" s="1"/>
  <c r="AF733" i="19"/>
  <c r="AK733" i="19" s="1"/>
  <c r="AF495" i="19"/>
  <c r="AK495" i="19" s="1"/>
  <c r="AF793" i="19"/>
  <c r="AK793" i="19" s="1"/>
  <c r="AF821" i="19"/>
  <c r="AK821" i="19" s="1"/>
  <c r="AF813" i="19"/>
  <c r="AK813" i="19" s="1"/>
  <c r="AF832" i="19"/>
  <c r="AK832" i="19" s="1"/>
  <c r="AF718" i="19"/>
  <c r="AK718" i="19" s="1"/>
  <c r="AF545" i="19"/>
  <c r="AK545" i="19" s="1"/>
  <c r="AF910" i="19"/>
  <c r="AK910" i="19" s="1"/>
  <c r="AF766" i="19"/>
  <c r="AK766" i="19" s="1"/>
  <c r="AF767" i="19"/>
  <c r="AK767" i="19" s="1"/>
  <c r="AF726" i="19"/>
  <c r="AK726" i="19" s="1"/>
  <c r="AF828" i="19"/>
  <c r="AK828" i="19" s="1"/>
  <c r="AF592" i="19"/>
  <c r="AK592" i="19" s="1"/>
  <c r="AF555" i="19"/>
  <c r="AK555" i="19" s="1"/>
  <c r="AF867" i="19"/>
  <c r="AK867" i="19" s="1"/>
  <c r="AF781" i="19"/>
  <c r="AK781" i="19" s="1"/>
  <c r="AF616" i="19"/>
  <c r="AK616" i="19" s="1"/>
  <c r="AF589" i="19"/>
  <c r="AK589" i="19" s="1"/>
  <c r="AF778" i="19"/>
  <c r="AK778" i="19" s="1"/>
  <c r="AF884" i="19"/>
  <c r="AK884" i="19" s="1"/>
  <c r="AF840" i="19"/>
  <c r="AK840" i="19" s="1"/>
  <c r="AF668" i="19"/>
  <c r="AK668" i="19" s="1"/>
  <c r="AF582" i="19"/>
  <c r="AK582" i="19" s="1"/>
  <c r="AF906" i="19"/>
  <c r="AK906" i="19" s="1"/>
  <c r="AF809" i="19"/>
  <c r="AK809" i="19" s="1"/>
  <c r="AF719" i="19"/>
  <c r="AK719" i="19" s="1"/>
  <c r="AF888" i="19"/>
  <c r="AK888" i="19" s="1"/>
  <c r="AF646" i="19"/>
  <c r="AK646" i="19" s="1"/>
  <c r="AF859" i="19"/>
  <c r="AK859" i="19" s="1"/>
  <c r="AF654" i="19"/>
  <c r="AK654" i="19" s="1"/>
  <c r="AF816" i="19"/>
  <c r="AK816" i="19" s="1"/>
  <c r="AF914" i="19"/>
  <c r="AK914" i="19" s="1"/>
  <c r="AF591" i="19"/>
  <c r="AK591" i="19" s="1"/>
  <c r="AF843" i="19"/>
  <c r="AK843" i="19" s="1"/>
  <c r="AF560" i="19"/>
  <c r="AK560" i="19" s="1"/>
  <c r="AF786" i="19"/>
  <c r="AK786" i="19" s="1"/>
  <c r="AF637" i="19"/>
  <c r="AK637" i="19" s="1"/>
  <c r="AF628" i="19"/>
  <c r="AK628" i="19" s="1"/>
  <c r="AF758" i="19"/>
  <c r="AK758" i="19" s="1"/>
  <c r="AF697" i="19"/>
  <c r="AK697" i="19" s="1"/>
  <c r="AF629" i="19"/>
  <c r="AK629" i="19" s="1"/>
  <c r="AF860" i="19"/>
  <c r="AK860" i="19" s="1"/>
  <c r="AF872" i="19"/>
  <c r="AK872" i="19" s="1"/>
  <c r="AF548" i="19"/>
  <c r="AK548" i="19" s="1"/>
  <c r="AF814" i="19"/>
  <c r="AK814" i="19" s="1"/>
  <c r="AF573" i="19"/>
  <c r="AK573" i="19" s="1"/>
  <c r="AF690" i="19"/>
  <c r="AK690" i="19" s="1"/>
  <c r="AF507" i="19"/>
  <c r="AK507" i="19" s="1"/>
  <c r="AF742" i="19"/>
  <c r="AK742" i="19" s="1"/>
  <c r="AF868" i="19"/>
  <c r="AK868" i="19" s="1"/>
  <c r="AF887" i="19"/>
  <c r="AK887" i="19" s="1"/>
  <c r="AF624" i="19"/>
  <c r="AK624" i="19" s="1"/>
  <c r="AF864" i="19"/>
  <c r="AK864" i="19" s="1"/>
  <c r="AF541" i="19"/>
  <c r="AK541" i="19" s="1"/>
  <c r="AF611" i="19"/>
  <c r="AK611" i="19" s="1"/>
  <c r="AF680" i="19"/>
  <c r="AK680" i="19" s="1"/>
  <c r="AF529" i="19"/>
  <c r="AK529" i="19" s="1"/>
  <c r="AF491" i="19"/>
  <c r="AK491" i="19" s="1"/>
  <c r="AF913" i="19"/>
  <c r="AK913" i="19" s="1"/>
  <c r="AF653" i="19"/>
  <c r="AK653" i="19" s="1"/>
  <c r="AF712" i="19"/>
  <c r="AK712" i="19" s="1"/>
  <c r="AF533" i="19"/>
  <c r="AK533" i="19" s="1"/>
  <c r="AF918" i="19"/>
  <c r="AK918" i="19" s="1"/>
  <c r="AF901" i="19"/>
  <c r="AK901" i="19" s="1"/>
  <c r="AF496" i="19"/>
  <c r="AK496" i="19" s="1"/>
  <c r="AF825" i="19"/>
  <c r="AK825" i="19" s="1"/>
  <c r="AF812" i="19"/>
  <c r="AK812" i="19" s="1"/>
  <c r="AF576" i="19"/>
  <c r="AK576" i="19" s="1"/>
  <c r="AF723" i="19"/>
  <c r="AK723" i="19" s="1"/>
  <c r="AF772" i="19"/>
  <c r="AK772" i="19" s="1"/>
  <c r="AF685" i="19"/>
  <c r="AK685" i="19" s="1"/>
  <c r="AF773" i="19"/>
  <c r="AK773" i="19" s="1"/>
  <c r="AF618" i="19"/>
  <c r="AK618" i="19" s="1"/>
  <c r="AF566" i="19"/>
  <c r="AK566" i="19" s="1"/>
  <c r="AF562" i="19"/>
  <c r="AK562" i="19" s="1"/>
  <c r="AF844" i="19"/>
  <c r="AK844" i="19" s="1"/>
  <c r="AF644" i="19"/>
  <c r="AK644" i="19" s="1"/>
  <c r="AF673" i="19"/>
  <c r="AK673" i="19" s="1"/>
  <c r="AF797" i="19"/>
  <c r="AK797" i="19" s="1"/>
  <c r="AF613" i="19"/>
  <c r="AK613" i="19" s="1"/>
  <c r="AF824" i="19"/>
  <c r="AK824" i="19" s="1"/>
  <c r="AF517" i="19"/>
  <c r="AK517" i="19" s="1"/>
  <c r="AF632" i="19"/>
  <c r="AK632" i="19" s="1"/>
  <c r="AF622" i="19"/>
  <c r="AK622" i="19" s="1"/>
  <c r="AF779" i="19"/>
  <c r="AK779" i="19" s="1"/>
  <c r="AF574" i="19"/>
  <c r="AK574" i="19" s="1"/>
  <c r="AF722" i="19"/>
  <c r="AK722" i="19" s="1"/>
  <c r="AF553" i="19"/>
  <c r="AK553" i="19" s="1"/>
  <c r="AF588" i="19"/>
  <c r="AK588" i="19" s="1"/>
  <c r="AF617" i="19"/>
  <c r="AK617" i="19" s="1"/>
  <c r="AF865" i="19"/>
  <c r="AK865" i="19" s="1"/>
  <c r="AF826" i="19"/>
  <c r="AK826" i="19" s="1"/>
  <c r="AF641" i="19"/>
  <c r="AK641" i="19" s="1"/>
  <c r="AF516" i="19"/>
  <c r="AK516" i="19" s="1"/>
  <c r="AF768" i="19"/>
  <c r="AK768" i="19" s="1"/>
  <c r="AF564" i="19"/>
  <c r="AK564" i="19" s="1"/>
  <c r="AF754" i="19"/>
  <c r="AK754" i="19" s="1"/>
  <c r="AF546" i="19"/>
  <c r="AK546" i="19" s="1"/>
  <c r="AF656" i="19"/>
  <c r="AK656" i="19" s="1"/>
  <c r="AF670" i="19"/>
  <c r="AK670" i="19" s="1"/>
  <c r="AF627" i="19"/>
  <c r="AK627" i="19" s="1"/>
  <c r="AF732" i="19"/>
  <c r="AK732" i="19" s="1"/>
  <c r="AF660" i="19"/>
  <c r="AK660" i="19" s="1"/>
  <c r="AF526" i="19"/>
  <c r="AK526" i="19" s="1"/>
  <c r="AF657" i="19"/>
  <c r="AK657" i="19" s="1"/>
  <c r="AF577" i="19"/>
  <c r="AK577" i="19" s="1"/>
  <c r="AF788" i="19"/>
  <c r="AK788" i="19" s="1"/>
  <c r="AF889" i="19"/>
  <c r="AK889" i="19" s="1"/>
  <c r="AF547" i="19"/>
  <c r="AK547" i="19" s="1"/>
  <c r="AF583" i="19"/>
  <c r="AK583" i="19" s="1"/>
  <c r="AF836" i="19"/>
  <c r="AK836" i="19" s="1"/>
  <c r="AF757" i="19"/>
  <c r="AK757" i="19" s="1"/>
  <c r="AF752" i="19"/>
  <c r="AK752" i="19" s="1"/>
  <c r="AF543" i="19"/>
  <c r="AK543" i="19" s="1"/>
  <c r="AF672" i="19"/>
  <c r="AK672" i="19" s="1"/>
  <c r="AF721" i="19"/>
  <c r="AK721" i="19" s="1"/>
  <c r="AF760" i="19"/>
  <c r="AK760" i="19" s="1"/>
  <c r="AF493" i="19"/>
  <c r="AK493" i="19" s="1"/>
  <c r="AF708" i="19"/>
  <c r="AK708" i="19" s="1"/>
  <c r="AF638" i="19"/>
  <c r="AK638" i="19" s="1"/>
  <c r="AF650" i="19"/>
  <c r="AK650" i="19" s="1"/>
  <c r="AF502" i="19"/>
  <c r="AK502" i="19" s="1"/>
  <c r="AF505" i="19"/>
  <c r="AK505" i="19" s="1"/>
  <c r="AF567" i="19"/>
  <c r="AK567" i="19" s="1"/>
  <c r="AF871" i="19"/>
  <c r="AK871" i="19" s="1"/>
  <c r="AF508" i="19"/>
  <c r="AK508" i="19" s="1"/>
  <c r="AF759" i="19"/>
  <c r="AK759" i="19" s="1"/>
  <c r="AF789" i="19"/>
  <c r="AK789" i="19" s="1"/>
  <c r="AF504" i="19"/>
  <c r="AK504" i="19" s="1"/>
  <c r="AF897" i="19"/>
  <c r="AK897" i="19" s="1"/>
  <c r="AF820" i="19"/>
  <c r="AK820" i="19" s="1"/>
  <c r="AF802" i="19"/>
  <c r="AK802" i="19" s="1"/>
  <c r="AF544" i="19"/>
  <c r="AK544" i="19" s="1"/>
  <c r="AF705" i="19"/>
  <c r="AK705" i="19" s="1"/>
  <c r="AF648" i="19"/>
  <c r="AK648" i="19" s="1"/>
  <c r="AF790" i="19"/>
  <c r="AK790" i="19" s="1"/>
  <c r="AF738" i="19"/>
  <c r="AK738" i="19" s="1"/>
  <c r="AF610" i="19"/>
  <c r="AK610" i="19" s="1"/>
  <c r="AF634" i="19"/>
  <c r="AK634" i="19" s="1"/>
  <c r="AF540" i="19"/>
  <c r="AK540" i="19" s="1"/>
  <c r="AF652" i="19"/>
  <c r="AK652" i="19" s="1"/>
  <c r="AF716" i="19"/>
  <c r="AK716" i="19" s="1"/>
  <c r="AF604" i="19"/>
  <c r="AK604" i="19" s="1"/>
  <c r="AF731" i="19"/>
  <c r="AK731" i="19" s="1"/>
  <c r="AF748" i="19"/>
  <c r="AK748" i="19" s="1"/>
  <c r="AF817" i="19"/>
  <c r="AK817" i="19" s="1"/>
  <c r="AF686" i="19"/>
  <c r="AK686" i="19" s="1"/>
  <c r="AF523" i="19"/>
  <c r="AK523" i="19" s="1"/>
  <c r="AF850" i="19"/>
  <c r="AK850" i="19" s="1"/>
  <c r="AF911" i="19"/>
  <c r="AK911" i="19" s="1"/>
  <c r="AF683" i="19"/>
  <c r="AK683" i="19" s="1"/>
  <c r="AF584" i="19"/>
  <c r="AK584" i="19" s="1"/>
  <c r="AF512" i="19"/>
  <c r="AK512" i="19" s="1"/>
  <c r="AF815" i="19"/>
  <c r="AK815" i="19" s="1"/>
  <c r="AF857" i="19"/>
  <c r="AK857" i="19" s="1"/>
  <c r="AF621" i="19"/>
  <c r="AK621" i="19" s="1"/>
  <c r="AF900" i="19"/>
  <c r="AK900" i="19" s="1"/>
  <c r="AF798" i="19"/>
  <c r="AK798" i="19" s="1"/>
  <c r="AF557" i="19"/>
  <c r="AK557" i="19" s="1"/>
  <c r="AF835" i="19"/>
  <c r="AK835" i="19" s="1"/>
  <c r="AF873" i="19"/>
  <c r="AK873" i="19" s="1"/>
  <c r="AF875" i="19"/>
  <c r="AK875" i="19" s="1"/>
  <c r="AF870" i="19"/>
  <c r="AK870" i="19" s="1"/>
  <c r="AF890" i="19"/>
  <c r="AK890" i="19" s="1"/>
  <c r="AF866" i="19"/>
  <c r="AK866" i="19" s="1"/>
  <c r="AF519" i="19"/>
  <c r="AK519" i="19" s="1"/>
  <c r="AF531" i="19"/>
  <c r="AK531" i="19" s="1"/>
  <c r="AF905" i="19"/>
  <c r="AK905" i="19" s="1"/>
  <c r="AF561" i="19"/>
  <c r="AK561" i="19" s="1"/>
  <c r="AF623" i="19"/>
  <c r="AK623" i="19" s="1"/>
  <c r="AF891" i="19"/>
  <c r="AK891" i="19" s="1"/>
  <c r="AF746" i="19"/>
  <c r="AK746" i="19" s="1"/>
  <c r="AF651" i="19"/>
  <c r="AK651" i="19" s="1"/>
  <c r="AF599" i="19"/>
  <c r="AK599" i="19" s="1"/>
  <c r="AF756" i="19"/>
  <c r="AK756" i="19" s="1"/>
  <c r="AF682" i="19"/>
  <c r="AK682" i="19" s="1"/>
  <c r="AF665" i="19"/>
  <c r="AK665" i="19" s="1"/>
  <c r="AF725" i="19"/>
  <c r="AK725" i="19" s="1"/>
  <c r="AF714" i="19"/>
  <c r="AK714" i="19" s="1"/>
  <c r="AF689" i="19"/>
  <c r="AK689" i="19" s="1"/>
  <c r="AF762" i="19"/>
  <c r="AK762" i="19" s="1"/>
  <c r="AF770" i="19"/>
  <c r="AK770" i="19" s="1"/>
  <c r="AF662" i="19"/>
  <c r="AK662" i="19" s="1"/>
  <c r="AF511" i="19"/>
  <c r="AK511" i="19" s="1"/>
  <c r="AF903" i="19"/>
  <c r="AK903" i="19" s="1"/>
  <c r="AF799" i="19"/>
  <c r="AK799" i="19" s="1"/>
  <c r="AF698" i="19"/>
  <c r="AK698" i="19" s="1"/>
  <c r="AF532" i="19"/>
  <c r="AK532" i="19" s="1"/>
  <c r="AF570" i="19"/>
  <c r="AK570" i="19" s="1"/>
  <c r="AF612" i="19"/>
  <c r="AK612" i="19" s="1"/>
  <c r="AF784" i="19"/>
  <c r="AK784" i="19" s="1"/>
  <c r="AF709" i="19"/>
  <c r="AK709" i="19" s="1"/>
  <c r="AF811" i="19"/>
  <c r="AK811" i="19" s="1"/>
  <c r="AF729" i="19"/>
  <c r="AK729" i="19" s="1"/>
  <c r="AF775" i="19"/>
  <c r="AK775" i="19" s="1"/>
  <c r="AF774" i="19"/>
  <c r="AK774" i="19" s="1"/>
  <c r="AY19" i="19"/>
  <c r="AY20" i="19"/>
  <c r="AY23" i="19"/>
  <c r="AY21" i="19"/>
  <c r="D22" i="22"/>
  <c r="AO468" i="19"/>
  <c r="AP792" i="19" s="1"/>
  <c r="AU792" i="19" s="1"/>
  <c r="F21" i="22"/>
  <c r="AF15" i="19"/>
  <c r="AF13" i="19" s="1"/>
  <c r="AG390" i="19" s="1"/>
  <c r="AF24" i="19"/>
  <c r="AF17" i="19"/>
  <c r="AF22" i="19"/>
  <c r="AF23" i="19"/>
  <c r="AF20" i="19"/>
  <c r="AF21" i="19"/>
  <c r="AF16" i="19"/>
  <c r="AF19" i="19"/>
  <c r="AF18" i="19"/>
  <c r="AY15" i="19"/>
  <c r="AY13" i="19" s="1"/>
  <c r="AY18" i="19"/>
  <c r="AY17" i="19"/>
  <c r="AY16" i="19"/>
  <c r="V14" i="19"/>
  <c r="E50" i="19" s="1"/>
  <c r="N50" i="19" s="1"/>
  <c r="BL6" i="19"/>
  <c r="E81" i="19" s="1"/>
  <c r="BP6" i="19"/>
  <c r="BI15" i="19" s="1"/>
  <c r="BI13" i="19" s="1"/>
  <c r="B83" i="19"/>
  <c r="L28" i="19" s="1"/>
  <c r="CG5" i="19" s="1"/>
  <c r="C23" i="22"/>
  <c r="E80" i="19"/>
  <c r="BB461" i="19"/>
  <c r="C492" i="19"/>
  <c r="C54" i="19"/>
  <c r="A495" i="19"/>
  <c r="K29" i="19"/>
  <c r="A84" i="19"/>
  <c r="L93" i="19"/>
  <c r="A58" i="19"/>
  <c r="AE14" i="19"/>
  <c r="D51" i="19" s="1"/>
  <c r="M51" i="19" s="1"/>
  <c r="BD488" i="19"/>
  <c r="BF461" i="19"/>
  <c r="AY470" i="19" s="1"/>
  <c r="AK490" i="19"/>
  <c r="BO460" i="19"/>
  <c r="BJ461" i="19" s="1"/>
  <c r="BI467" i="19"/>
  <c r="W652" i="19"/>
  <c r="W635" i="19"/>
  <c r="W728" i="19"/>
  <c r="W600" i="19"/>
  <c r="W496" i="19"/>
  <c r="W685" i="19"/>
  <c r="W804" i="19"/>
  <c r="W775" i="19"/>
  <c r="W666" i="19"/>
  <c r="W695" i="19"/>
  <c r="W658" i="19"/>
  <c r="W706" i="19"/>
  <c r="W541" i="19"/>
  <c r="W864" i="19"/>
  <c r="W914" i="19"/>
  <c r="W579" i="19"/>
  <c r="W861" i="19"/>
  <c r="W883" i="19"/>
  <c r="W655" i="19"/>
  <c r="W531" i="19"/>
  <c r="W630" i="19"/>
  <c r="W680" i="19"/>
  <c r="W801" i="19"/>
  <c r="W880" i="19"/>
  <c r="W702" i="19"/>
  <c r="W901" i="19"/>
  <c r="W904" i="19"/>
  <c r="W513" i="19"/>
  <c r="W773" i="19"/>
  <c r="W900" i="19"/>
  <c r="W530" i="19"/>
  <c r="W867" i="19"/>
  <c r="W789" i="19"/>
  <c r="W830" i="19"/>
  <c r="W645" i="19"/>
  <c r="W678" i="19"/>
  <c r="W580" i="19"/>
  <c r="W739" i="19"/>
  <c r="W737" i="19"/>
  <c r="W746" i="19"/>
  <c r="W905" i="19"/>
  <c r="W611" i="19"/>
  <c r="W557" i="19"/>
  <c r="W741" i="19"/>
  <c r="W659" i="19"/>
  <c r="W602" i="19"/>
  <c r="W730" i="19"/>
  <c r="W504" i="19"/>
  <c r="W716" i="19"/>
  <c r="W502" i="19"/>
  <c r="W669" i="19"/>
  <c r="W797" i="19"/>
  <c r="W851" i="19"/>
  <c r="W781" i="19"/>
  <c r="W796" i="19"/>
  <c r="W514" i="19"/>
  <c r="W717" i="19"/>
  <c r="W799" i="19"/>
  <c r="W787" i="19"/>
  <c r="W668" i="19"/>
  <c r="W687" i="19"/>
  <c r="W869" i="19"/>
  <c r="W818" i="19"/>
  <c r="W762" i="19"/>
  <c r="W767" i="19"/>
  <c r="W583" i="19"/>
  <c r="W879" i="19"/>
  <c r="W544" i="19"/>
  <c r="W540" i="19"/>
  <c r="W866" i="19"/>
  <c r="W907" i="19"/>
  <c r="W891" i="19"/>
  <c r="W755" i="19"/>
  <c r="W578" i="19"/>
  <c r="W529" i="19"/>
  <c r="W915" i="19"/>
  <c r="W842" i="19"/>
  <c r="W757" i="19"/>
  <c r="W538" i="19"/>
  <c r="W501" i="19"/>
  <c r="W493" i="19"/>
  <c r="W570" i="19"/>
  <c r="W643" i="19"/>
  <c r="W550" i="19"/>
  <c r="W648" i="19"/>
  <c r="W497" i="19"/>
  <c r="W749" i="19"/>
  <c r="W896" i="19"/>
  <c r="W809" i="19"/>
  <c r="W709" i="19"/>
  <c r="W692" i="19"/>
  <c r="W785" i="19"/>
  <c r="W664" i="19"/>
  <c r="W656" i="19"/>
  <c r="W622" i="19"/>
  <c r="W498" i="19"/>
  <c r="W670" i="19"/>
  <c r="W766" i="19"/>
  <c r="W847" i="19"/>
  <c r="W661" i="19"/>
  <c r="W638" i="19"/>
  <c r="W495" i="19"/>
  <c r="W750" i="19"/>
  <c r="W526" i="19"/>
  <c r="W574" i="19"/>
  <c r="W556" i="19"/>
  <c r="W628" i="19"/>
  <c r="W812" i="19"/>
  <c r="W615" i="19"/>
  <c r="W811" i="19"/>
  <c r="W765" i="19"/>
  <c r="W788" i="19"/>
  <c r="W745" i="19"/>
  <c r="W743" i="19"/>
  <c r="W774" i="19"/>
  <c r="W792" i="19"/>
  <c r="W682" i="19"/>
  <c r="W849" i="19"/>
  <c r="W817" i="19"/>
  <c r="W548" i="19"/>
  <c r="W490" i="19"/>
  <c r="W689" i="19"/>
  <c r="W727" i="19"/>
  <c r="W650" i="19"/>
  <c r="W543" i="19"/>
  <c r="W492" i="19"/>
  <c r="W592" i="19"/>
  <c r="W624" i="19"/>
  <c r="W562" i="19"/>
  <c r="W688" i="19"/>
  <c r="W846" i="19"/>
  <c r="W586" i="19"/>
  <c r="W509" i="19"/>
  <c r="W521" i="19"/>
  <c r="W698" i="19"/>
  <c r="W859" i="19"/>
  <c r="W754" i="19"/>
  <c r="W573" i="19"/>
  <c r="W537" i="19"/>
  <c r="W710" i="19"/>
  <c r="W640" i="19"/>
  <c r="W617" i="19"/>
  <c r="W705" i="19"/>
  <c r="W747" i="19"/>
  <c r="W713" i="19"/>
  <c r="W627" i="19"/>
  <c r="W872" i="19"/>
  <c r="W829" i="19"/>
  <c r="W571" i="19"/>
  <c r="W575" i="19"/>
  <c r="W621" i="19"/>
  <c r="W641" i="19"/>
  <c r="W906" i="19"/>
  <c r="W553" i="19"/>
  <c r="W893" i="19"/>
  <c r="W637" i="19"/>
  <c r="W647" i="19"/>
  <c r="W840" i="19"/>
  <c r="W508" i="19"/>
  <c r="W734" i="19"/>
  <c r="W802" i="19"/>
  <c r="W629" i="19"/>
  <c r="W752" i="19"/>
  <c r="W588" i="19"/>
  <c r="W714" i="19"/>
  <c r="W798" i="19"/>
  <c r="W825" i="19"/>
  <c r="W663" i="19"/>
  <c r="W693" i="19"/>
  <c r="W731" i="19"/>
  <c r="W561" i="19"/>
  <c r="W700" i="19"/>
  <c r="W491" i="19"/>
  <c r="W885" i="19"/>
  <c r="W768" i="19"/>
  <c r="W520" i="19"/>
  <c r="W686" i="19"/>
  <c r="W826" i="19"/>
  <c r="W546" i="19"/>
  <c r="W552" i="19"/>
  <c r="W873" i="19"/>
  <c r="W719" i="19"/>
  <c r="W848" i="19"/>
  <c r="W644" i="19"/>
  <c r="W791" i="19"/>
  <c r="W834" i="19"/>
  <c r="W753" i="19"/>
  <c r="W836" i="19"/>
  <c r="W551" i="19"/>
  <c r="W684" i="19"/>
  <c r="W536" i="19"/>
  <c r="W733" i="19"/>
  <c r="W566" i="19"/>
  <c r="W555" i="19"/>
  <c r="W672" i="19"/>
  <c r="W525" i="19"/>
  <c r="W499" i="19"/>
  <c r="W576" i="19"/>
  <c r="W683" i="19"/>
  <c r="W653" i="19"/>
  <c r="W909" i="19"/>
  <c r="W631" i="19"/>
  <c r="W760" i="19"/>
  <c r="W697" i="19"/>
  <c r="W874" i="19"/>
  <c r="W712" i="19"/>
  <c r="W565" i="19"/>
  <c r="W841" i="19"/>
  <c r="W764" i="19"/>
  <c r="W732" i="19"/>
  <c r="W897" i="19"/>
  <c r="W862" i="19"/>
  <c r="W868" i="19"/>
  <c r="W500" i="19"/>
  <c r="W606" i="19"/>
  <c r="W542" i="19"/>
  <c r="W584" i="19"/>
  <c r="W590" i="19"/>
  <c r="W568" i="19"/>
  <c r="W649" i="19"/>
  <c r="W855" i="19"/>
  <c r="W784" i="19"/>
  <c r="W564" i="19"/>
  <c r="W833" i="19"/>
  <c r="W516" i="19"/>
  <c r="W912" i="19"/>
  <c r="W524" i="19"/>
  <c r="W657" i="19"/>
  <c r="W839" i="19"/>
  <c r="W623" i="19"/>
  <c r="W763" i="19"/>
  <c r="W838" i="19"/>
  <c r="W917" i="19"/>
  <c r="W660" i="19"/>
  <c r="W810" i="19"/>
  <c r="W547" i="19"/>
  <c r="W667" i="19"/>
  <c r="W740" i="19"/>
  <c r="W878" i="19"/>
  <c r="W610" i="19"/>
  <c r="W703" i="19"/>
  <c r="W549" i="19"/>
  <c r="W582" i="19"/>
  <c r="W535" i="19"/>
  <c r="W824" i="19"/>
  <c r="W597" i="19"/>
  <c r="W777" i="19"/>
  <c r="W863" i="19"/>
  <c r="W598" i="19"/>
  <c r="W831" i="19"/>
  <c r="W886" i="19"/>
  <c r="W636" i="19"/>
  <c r="W813" i="19"/>
  <c r="W634" i="19"/>
  <c r="W828" i="19"/>
  <c r="W701" i="19"/>
  <c r="W539" i="19"/>
  <c r="W696" i="19"/>
  <c r="W759" i="19"/>
  <c r="W608" i="19"/>
  <c r="W857" i="19"/>
  <c r="W913" i="19"/>
  <c r="W718" i="19"/>
  <c r="W534" i="19"/>
  <c r="W899" i="19"/>
  <c r="W738" i="19"/>
  <c r="W758" i="19"/>
  <c r="W619" i="19"/>
  <c r="W673" i="19"/>
  <c r="W832" i="19"/>
  <c r="W800" i="19"/>
  <c r="W599" i="19"/>
  <c r="W918" i="19"/>
  <c r="W790" i="19"/>
  <c r="W854" i="19"/>
  <c r="W625" i="19"/>
  <c r="W845" i="19"/>
  <c r="W783" i="19"/>
  <c r="W898" i="19"/>
  <c r="W618" i="19"/>
  <c r="W694" i="19"/>
  <c r="W626" i="19"/>
  <c r="W596" i="19"/>
  <c r="W679" i="19"/>
  <c r="W720" i="19"/>
  <c r="W511" i="19"/>
  <c r="W594" i="19"/>
  <c r="W677" i="19"/>
  <c r="W554" i="19"/>
  <c r="W735" i="19"/>
  <c r="W776" i="19"/>
  <c r="W816" i="19"/>
  <c r="W814" i="19"/>
  <c r="W662" i="19"/>
  <c r="W620" i="19"/>
  <c r="W882" i="19"/>
  <c r="W823" i="19"/>
  <c r="W910" i="19"/>
  <c r="W581" i="19"/>
  <c r="W639" i="19"/>
  <c r="W691" i="19"/>
  <c r="W704" i="19"/>
  <c r="W843" i="19"/>
  <c r="W633" i="19"/>
  <c r="W676" i="19"/>
  <c r="W786" i="19"/>
  <c r="W751" i="19"/>
  <c r="W808" i="19"/>
  <c r="W736" i="19"/>
  <c r="W519" i="19"/>
  <c r="W532" i="19"/>
  <c r="W860" i="19"/>
  <c r="W609" i="19"/>
  <c r="W894" i="19"/>
  <c r="W585" i="19"/>
  <c r="W671" i="19"/>
  <c r="W595" i="19"/>
  <c r="W494" i="19"/>
  <c r="W793" i="19"/>
  <c r="W884" i="19"/>
  <c r="W724" i="19"/>
  <c r="W756" i="19"/>
  <c r="W803" i="19"/>
  <c r="W675" i="19"/>
  <c r="W506" i="19"/>
  <c r="W651" i="19"/>
  <c r="W805" i="19"/>
  <c r="W819" i="19"/>
  <c r="W911" i="19"/>
  <c r="W708" i="19"/>
  <c r="W770" i="19"/>
  <c r="W806" i="19"/>
  <c r="W558" i="19"/>
  <c r="W614" i="19"/>
  <c r="W707" i="19"/>
  <c r="W681" i="19"/>
  <c r="W569" i="19"/>
  <c r="W744" i="19"/>
  <c r="W654" i="19"/>
  <c r="W533" i="19"/>
  <c r="W850" i="19"/>
  <c r="W607" i="19"/>
  <c r="W852" i="19"/>
  <c r="W528" i="19"/>
  <c r="W601" i="19"/>
  <c r="W690" i="19"/>
  <c r="W715" i="19"/>
  <c r="W518" i="19"/>
  <c r="W769" i="19"/>
  <c r="W853" i="19"/>
  <c r="W563" i="19"/>
  <c r="W632" i="19"/>
  <c r="W782" i="19"/>
  <c r="W858" i="19"/>
  <c r="W616" i="19"/>
  <c r="W507" i="19"/>
  <c r="W665" i="19"/>
  <c r="W613" i="19"/>
  <c r="W815" i="19"/>
  <c r="W807" i="19"/>
  <c r="W605" i="19"/>
  <c r="W517" i="19"/>
  <c r="W545" i="19"/>
  <c r="W593" i="19"/>
  <c r="W889" i="19"/>
  <c r="W559" i="19"/>
  <c r="W748" i="19"/>
  <c r="W527" i="19"/>
  <c r="W646" i="19"/>
  <c r="W779" i="19"/>
  <c r="W503" i="19"/>
  <c r="W875" i="19"/>
  <c r="W591" i="19"/>
  <c r="W778" i="19"/>
  <c r="W795" i="19"/>
  <c r="W794" i="19"/>
  <c r="W726" i="19"/>
  <c r="W772" i="19"/>
  <c r="W729" i="19"/>
  <c r="W916" i="19"/>
  <c r="W505" i="19"/>
  <c r="W522" i="19"/>
  <c r="W567" i="19"/>
  <c r="W642" i="19"/>
  <c r="W587" i="19"/>
  <c r="W881" i="19"/>
  <c r="V466" i="19"/>
  <c r="W742" i="19"/>
  <c r="W510" i="19"/>
  <c r="W895" i="19"/>
  <c r="W725" i="19"/>
  <c r="W908" i="19"/>
  <c r="W603" i="19"/>
  <c r="W761" i="19"/>
  <c r="W876" i="19"/>
  <c r="W903" i="19"/>
  <c r="W837" i="19"/>
  <c r="W877" i="19"/>
  <c r="W844" i="19"/>
  <c r="W572" i="19"/>
  <c r="W589" i="19"/>
  <c r="W887" i="19"/>
  <c r="W515" i="19"/>
  <c r="W892" i="19"/>
  <c r="W835" i="19"/>
  <c r="W674" i="19"/>
  <c r="W604" i="19"/>
  <c r="W711" i="19"/>
  <c r="W560" i="19"/>
  <c r="W721" i="19"/>
  <c r="W821" i="19"/>
  <c r="W723" i="19"/>
  <c r="W856" i="19"/>
  <c r="W771" i="19"/>
  <c r="W865" i="19"/>
  <c r="W902" i="19"/>
  <c r="W822" i="19"/>
  <c r="W699" i="19"/>
  <c r="W820" i="19"/>
  <c r="W888" i="19"/>
  <c r="W890" i="19"/>
  <c r="W722" i="19"/>
  <c r="W870" i="19"/>
  <c r="W523" i="19"/>
  <c r="W577" i="19"/>
  <c r="W467" i="19"/>
  <c r="W780" i="19"/>
  <c r="W612" i="19"/>
  <c r="W871" i="19"/>
  <c r="W512" i="19"/>
  <c r="W827" i="19"/>
  <c r="BF884" i="19"/>
  <c r="BF761" i="19"/>
  <c r="BF499" i="19"/>
  <c r="BF705" i="19"/>
  <c r="BF495" i="19"/>
  <c r="BF805" i="19"/>
  <c r="BF602" i="19"/>
  <c r="BF504" i="19"/>
  <c r="BF659" i="19"/>
  <c r="BF886" i="19"/>
  <c r="BF506" i="19"/>
  <c r="BF691" i="19"/>
  <c r="BF700" i="19"/>
  <c r="BF625" i="19"/>
  <c r="BF524" i="19"/>
  <c r="BF848" i="19"/>
  <c r="BF788" i="19"/>
  <c r="BF726" i="19"/>
  <c r="BF758" i="19"/>
  <c r="BF720" i="19"/>
  <c r="BF911" i="19"/>
  <c r="BF729" i="19"/>
  <c r="BF847" i="19"/>
  <c r="BF620" i="19"/>
  <c r="BF573" i="19"/>
  <c r="BF529" i="19"/>
  <c r="BF732" i="19"/>
  <c r="BF835" i="19"/>
  <c r="BF812" i="19"/>
  <c r="BF914" i="19"/>
  <c r="BF627" i="19"/>
  <c r="BF716" i="19"/>
  <c r="BF547" i="19"/>
  <c r="BF552" i="19"/>
  <c r="BF855" i="19"/>
  <c r="BF755" i="19"/>
  <c r="BF798" i="19"/>
  <c r="BF669" i="19"/>
  <c r="BF807" i="19"/>
  <c r="BF584" i="19"/>
  <c r="BF587" i="19"/>
  <c r="BF883" i="19"/>
  <c r="BF657" i="19"/>
  <c r="BF903" i="19"/>
  <c r="BF794" i="19"/>
  <c r="BF866" i="19"/>
  <c r="BF718" i="19"/>
  <c r="BF530" i="19"/>
  <c r="BF569" i="19"/>
  <c r="BF493" i="19"/>
  <c r="BF639" i="19"/>
  <c r="BF915" i="19"/>
  <c r="BF746" i="19"/>
  <c r="BF517" i="19"/>
  <c r="BF545" i="19"/>
  <c r="BF804" i="19"/>
  <c r="BF656" i="19"/>
  <c r="BF887" i="19"/>
  <c r="BF646" i="19"/>
  <c r="BF814" i="19"/>
  <c r="BF595" i="19"/>
  <c r="BF510" i="19"/>
  <c r="BF546" i="19"/>
  <c r="BF578" i="19"/>
  <c r="BF677" i="19"/>
  <c r="BF566" i="19"/>
  <c r="BF612" i="19"/>
  <c r="BF699" i="19"/>
  <c r="BF698" i="19"/>
  <c r="BF908" i="19"/>
  <c r="BF668" i="19"/>
  <c r="BF836" i="19"/>
  <c r="BF773" i="19"/>
  <c r="BF861" i="19"/>
  <c r="BF888" i="19"/>
  <c r="BF589" i="19"/>
  <c r="BF641" i="19"/>
  <c r="BF754" i="19"/>
  <c r="BF701" i="19"/>
  <c r="BF741" i="19"/>
  <c r="BF840" i="19"/>
  <c r="BF833" i="19"/>
  <c r="BF818" i="19"/>
  <c r="BF841" i="19"/>
  <c r="BF858" i="19"/>
  <c r="BF852" i="19"/>
  <c r="BF680" i="19"/>
  <c r="BF678" i="19"/>
  <c r="BF593" i="19"/>
  <c r="BF571" i="19"/>
  <c r="BF889" i="19"/>
  <c r="BF580" i="19"/>
  <c r="BF520" i="19"/>
  <c r="BF581" i="19"/>
  <c r="BF863" i="19"/>
  <c r="BF674" i="19"/>
  <c r="BF820" i="19"/>
  <c r="BF619" i="19"/>
  <c r="BF829" i="19"/>
  <c r="BF868" i="19"/>
  <c r="BF561" i="19"/>
  <c r="BF760" i="19"/>
  <c r="BF672" i="19"/>
  <c r="BF712" i="19"/>
  <c r="BF521" i="19"/>
  <c r="BF597" i="19"/>
  <c r="BF744" i="19"/>
  <c r="BF862" i="19"/>
  <c r="BF525" i="19"/>
  <c r="BF737" i="19"/>
  <c r="BF869" i="19"/>
  <c r="BF775" i="19"/>
  <c r="BF494" i="19"/>
  <c r="BF882" i="19"/>
  <c r="BF503" i="19"/>
  <c r="BF856" i="19"/>
  <c r="BF806" i="19"/>
  <c r="BF771" i="19"/>
  <c r="BF725" i="19"/>
  <c r="BF772" i="19"/>
  <c r="BF779" i="19"/>
  <c r="BF786" i="19"/>
  <c r="BF631" i="19"/>
  <c r="BF871" i="19"/>
  <c r="BF615" i="19"/>
  <c r="BF622" i="19"/>
  <c r="BF645" i="19"/>
  <c r="BF719" i="19"/>
  <c r="BF785" i="19"/>
  <c r="BF710" i="19"/>
  <c r="BF743" i="19"/>
  <c r="BF800" i="19"/>
  <c r="BF834" i="19"/>
  <c r="BF634" i="19"/>
  <c r="BF590" i="19"/>
  <c r="BF501" i="19"/>
  <c r="BF543" i="19"/>
  <c r="BF913" i="19"/>
  <c r="BF808" i="19"/>
  <c r="BF694" i="19"/>
  <c r="BF542" i="19"/>
  <c r="BF825" i="19"/>
  <c r="BF636" i="19"/>
  <c r="BF851" i="19"/>
  <c r="BF749" i="19"/>
  <c r="BF531" i="19"/>
  <c r="BF519" i="19"/>
  <c r="BF505" i="19"/>
  <c r="BF854" i="19"/>
  <c r="BF759" i="19"/>
  <c r="BF721" i="19"/>
  <c r="BF909" i="19"/>
  <c r="BF558" i="19"/>
  <c r="BF637" i="19"/>
  <c r="BF684" i="19"/>
  <c r="BF816" i="19"/>
  <c r="BF879" i="19"/>
  <c r="BF588" i="19"/>
  <c r="BF787" i="19"/>
  <c r="BF582" i="19"/>
  <c r="BF778" i="19"/>
  <c r="BF781" i="19"/>
  <c r="BF686" i="19"/>
  <c r="BF692" i="19"/>
  <c r="BF713" i="19"/>
  <c r="BF667" i="19"/>
  <c r="BF792" i="19"/>
  <c r="BF857" i="19"/>
  <c r="BF539" i="19"/>
  <c r="BF527" i="19"/>
  <c r="BF789" i="19"/>
  <c r="BF767" i="19"/>
  <c r="BF831" i="19"/>
  <c r="BF653" i="19"/>
  <c r="BF679" i="19"/>
  <c r="BF640" i="19"/>
  <c r="BF643" i="19"/>
  <c r="BF661" i="19"/>
  <c r="BF583" i="19"/>
  <c r="BF490" i="19"/>
  <c r="BF628" i="19"/>
  <c r="BF860" i="19"/>
  <c r="BF901" i="19"/>
  <c r="BF549" i="19"/>
  <c r="BF837" i="19"/>
  <c r="BF762" i="19"/>
  <c r="BF823" i="19"/>
  <c r="BF777" i="19"/>
  <c r="BF621" i="19"/>
  <c r="BF916" i="19"/>
  <c r="BF528" i="19"/>
  <c r="BF905" i="19"/>
  <c r="BF844" i="19"/>
  <c r="BF675" i="19"/>
  <c r="BF885" i="19"/>
  <c r="BF918" i="19"/>
  <c r="BF849" i="19"/>
  <c r="BF793" i="19"/>
  <c r="BF508" i="19"/>
  <c r="BF647" i="19"/>
  <c r="BF514" i="19"/>
  <c r="BF893" i="19"/>
  <c r="BF728" i="19"/>
  <c r="BF614" i="19"/>
  <c r="BF723" i="19"/>
  <c r="BF750" i="19"/>
  <c r="BF598" i="19"/>
  <c r="BF562" i="19"/>
  <c r="BF664" i="19"/>
  <c r="BF534" i="19"/>
  <c r="BF832" i="19"/>
  <c r="BF735" i="19"/>
  <c r="BF663" i="19"/>
  <c r="BF813" i="19"/>
  <c r="BF655" i="19"/>
  <c r="BF577" i="19"/>
  <c r="BF688" i="19"/>
  <c r="BF509" i="19"/>
  <c r="BF748" i="19"/>
  <c r="BF601" i="19"/>
  <c r="BF548" i="19"/>
  <c r="BF553" i="19"/>
  <c r="BF544" i="19"/>
  <c r="BF842" i="19"/>
  <c r="BF774" i="19"/>
  <c r="BF511" i="19"/>
  <c r="BF739" i="19"/>
  <c r="BF703" i="19"/>
  <c r="BF776" i="19"/>
  <c r="BF586" i="19"/>
  <c r="BF811" i="19"/>
  <c r="BF822" i="19"/>
  <c r="BF604" i="19"/>
  <c r="BF644" i="19"/>
  <c r="BF752" i="19"/>
  <c r="BF751" i="19"/>
  <c r="BF824" i="19"/>
  <c r="BF766" i="19"/>
  <c r="BF910" i="19"/>
  <c r="BF730" i="19"/>
  <c r="BF551" i="19"/>
  <c r="BF579" i="19"/>
  <c r="BF870" i="19"/>
  <c r="BF892" i="19"/>
  <c r="BF564" i="19"/>
  <c r="BF522" i="19"/>
  <c r="BF846" i="19"/>
  <c r="BF722" i="19"/>
  <c r="BF899" i="19"/>
  <c r="BF681" i="19"/>
  <c r="BF623" i="19"/>
  <c r="BF502" i="19"/>
  <c r="BF827" i="19"/>
  <c r="BF875" i="19"/>
  <c r="BF799" i="19"/>
  <c r="BF708" i="19"/>
  <c r="BF613" i="19"/>
  <c r="BF635" i="19"/>
  <c r="BF687" i="19"/>
  <c r="BF559" i="19"/>
  <c r="BF560" i="19"/>
  <c r="BF565" i="19"/>
  <c r="BF618" i="19"/>
  <c r="BF689" i="19"/>
  <c r="BF537" i="19"/>
  <c r="BF607" i="19"/>
  <c r="BF515" i="19"/>
  <c r="BF843" i="19"/>
  <c r="BF756" i="19"/>
  <c r="BF654" i="19"/>
  <c r="BF541" i="19"/>
  <c r="BF697" i="19"/>
  <c r="BF706" i="19"/>
  <c r="BF717" i="19"/>
  <c r="BF650" i="19"/>
  <c r="BF877" i="19"/>
  <c r="BF815" i="19"/>
  <c r="BF563" i="19"/>
  <c r="BF557" i="19"/>
  <c r="BF648" i="19"/>
  <c r="BF630" i="19"/>
  <c r="BF907" i="19"/>
  <c r="BF673" i="19"/>
  <c r="BF880" i="19"/>
  <c r="BF745" i="19"/>
  <c r="BF817" i="19"/>
  <c r="BF900" i="19"/>
  <c r="BF711" i="19"/>
  <c r="BF709" i="19"/>
  <c r="BF897" i="19"/>
  <c r="BF859" i="19"/>
  <c r="BF536" i="19"/>
  <c r="BF535" i="19"/>
  <c r="BF498" i="19"/>
  <c r="BF826" i="19"/>
  <c r="BF733" i="19"/>
  <c r="BF740" i="19"/>
  <c r="BF633" i="19"/>
  <c r="BF873" i="19"/>
  <c r="BF605" i="19"/>
  <c r="BF591" i="19"/>
  <c r="BF496" i="19"/>
  <c r="BF556" i="19"/>
  <c r="BF790" i="19"/>
  <c r="BF782" i="19"/>
  <c r="BF603" i="19"/>
  <c r="BF610" i="19"/>
  <c r="BF533" i="19"/>
  <c r="BF516" i="19"/>
  <c r="BF912" i="19"/>
  <c r="BF769" i="19"/>
  <c r="BF567" i="19"/>
  <c r="BF676" i="19"/>
  <c r="BF616" i="19"/>
  <c r="BF890" i="19"/>
  <c r="BF600" i="19"/>
  <c r="BF512" i="19"/>
  <c r="BF696" i="19"/>
  <c r="BF795" i="19"/>
  <c r="BF651" i="19"/>
  <c r="BF683" i="19"/>
  <c r="BF611" i="19"/>
  <c r="BF780" i="19"/>
  <c r="BF695" i="19"/>
  <c r="BF850" i="19"/>
  <c r="BF715" i="19"/>
  <c r="BF660" i="19"/>
  <c r="BF838" i="19"/>
  <c r="BF867" i="19"/>
  <c r="BF617" i="19"/>
  <c r="BF690" i="19"/>
  <c r="BF753" i="19"/>
  <c r="BF608" i="19"/>
  <c r="BF878" i="19"/>
  <c r="BF797" i="19"/>
  <c r="BF770" i="19"/>
  <c r="BF821" i="19"/>
  <c r="BF876" i="19"/>
  <c r="BF898" i="19"/>
  <c r="BF507" i="19"/>
  <c r="BF576" i="19"/>
  <c r="BF658" i="19"/>
  <c r="BF652" i="19"/>
  <c r="BF497" i="19"/>
  <c r="BF791" i="19"/>
  <c r="BF570" i="19"/>
  <c r="BF500" i="19"/>
  <c r="BF881" i="19"/>
  <c r="BF784" i="19"/>
  <c r="BF670" i="19"/>
  <c r="BF585" i="19"/>
  <c r="BF642" i="19"/>
  <c r="BF895" i="19"/>
  <c r="BF853" i="19"/>
  <c r="BF491" i="19"/>
  <c r="BF801" i="19"/>
  <c r="BF768" i="19"/>
  <c r="BF707" i="19"/>
  <c r="BF638" i="19"/>
  <c r="BF532" i="19"/>
  <c r="BF796" i="19"/>
  <c r="BF896" i="19"/>
  <c r="BF599" i="19"/>
  <c r="BF736" i="19"/>
  <c r="BF596" i="19"/>
  <c r="BF738" i="19"/>
  <c r="BF742" i="19"/>
  <c r="BF704" i="19"/>
  <c r="BF568" i="19"/>
  <c r="BF685" i="19"/>
  <c r="BF702" i="19"/>
  <c r="BF727" i="19"/>
  <c r="BF671" i="19"/>
  <c r="BF693" i="19"/>
  <c r="BF904" i="19"/>
  <c r="BF714" i="19"/>
  <c r="BF513" i="19"/>
  <c r="BF538" i="19"/>
  <c r="BF649" i="19"/>
  <c r="BF803" i="19"/>
  <c r="BF764" i="19"/>
  <c r="BF830" i="19"/>
  <c r="BF624" i="19"/>
  <c r="BF575" i="19"/>
  <c r="BF682" i="19"/>
  <c r="BF828" i="19"/>
  <c r="BF523" i="19"/>
  <c r="BF606" i="19"/>
  <c r="BF894" i="19"/>
  <c r="BF518" i="19"/>
  <c r="BF629" i="19"/>
  <c r="BF550" i="19"/>
  <c r="BF574" i="19"/>
  <c r="BF492" i="19"/>
  <c r="BF845" i="19"/>
  <c r="BF891" i="19"/>
  <c r="BF540" i="19"/>
  <c r="AY471" i="19"/>
  <c r="BF810" i="19"/>
  <c r="BF757" i="19"/>
  <c r="BF917" i="19"/>
  <c r="BF665" i="19"/>
  <c r="BF526" i="19"/>
  <c r="BF839" i="19"/>
  <c r="BF864" i="19"/>
  <c r="BF747" i="19"/>
  <c r="BF666" i="19"/>
  <c r="AY472" i="19"/>
  <c r="BF809" i="19"/>
  <c r="BF632" i="19"/>
  <c r="BF872" i="19"/>
  <c r="BF802" i="19"/>
  <c r="BF731" i="19"/>
  <c r="BF555" i="19"/>
  <c r="BF609" i="19"/>
  <c r="BF662" i="19"/>
  <c r="BF626" i="19"/>
  <c r="AY473" i="19"/>
  <c r="BF819" i="19"/>
  <c r="BF592" i="19"/>
  <c r="BF906" i="19"/>
  <c r="BF783" i="19"/>
  <c r="BF572" i="19"/>
  <c r="BF763" i="19"/>
  <c r="AY474" i="19"/>
  <c r="BF724" i="19"/>
  <c r="BF594" i="19"/>
  <c r="BF874" i="19"/>
  <c r="BF554" i="19"/>
  <c r="BF765" i="19"/>
  <c r="BF734" i="19"/>
  <c r="BF902" i="19"/>
  <c r="BF865" i="19"/>
  <c r="BS911" i="19"/>
  <c r="BS874" i="19"/>
  <c r="BS764" i="19"/>
  <c r="BS723" i="19"/>
  <c r="BS625" i="19"/>
  <c r="BS567" i="19"/>
  <c r="BS514" i="19"/>
  <c r="BS415" i="19"/>
  <c r="BS272" i="19"/>
  <c r="BS210" i="19"/>
  <c r="BS348" i="19"/>
  <c r="BS50" i="19"/>
  <c r="BS156" i="19"/>
  <c r="BS909" i="19"/>
  <c r="BS831" i="19"/>
  <c r="BS819" i="19"/>
  <c r="BS663" i="19"/>
  <c r="BS626" i="19"/>
  <c r="BS552" i="19"/>
  <c r="BS403" i="19"/>
  <c r="BS539" i="19"/>
  <c r="BS361" i="19"/>
  <c r="BS307" i="19"/>
  <c r="BS74" i="19"/>
  <c r="BS114" i="19"/>
  <c r="BS57" i="19"/>
  <c r="BS855" i="19"/>
  <c r="BS821" i="19"/>
  <c r="BS741" i="19"/>
  <c r="BS660" i="19"/>
  <c r="BS623" i="19"/>
  <c r="BS550" i="19"/>
  <c r="BS495" i="19"/>
  <c r="BS271" i="19"/>
  <c r="BS225" i="19"/>
  <c r="BS450" i="19"/>
  <c r="BS112" i="19"/>
  <c r="BS300" i="19"/>
  <c r="BS54" i="19"/>
  <c r="BS856" i="19"/>
  <c r="BS791" i="19"/>
  <c r="BS705" i="19"/>
  <c r="BS693" i="19"/>
  <c r="BS648" i="19"/>
  <c r="BS529" i="19"/>
  <c r="BS547" i="19"/>
  <c r="BS199" i="19"/>
  <c r="BS378" i="19"/>
  <c r="BS333" i="19"/>
  <c r="BS30" i="19"/>
  <c r="BS139" i="19"/>
  <c r="BS37" i="19"/>
  <c r="BS904" i="19"/>
  <c r="BS755" i="19"/>
  <c r="BS722" i="19"/>
  <c r="BS657" i="19"/>
  <c r="BS885" i="19"/>
  <c r="BS878" i="19"/>
  <c r="BS789" i="19"/>
  <c r="BS699" i="19"/>
  <c r="BS662" i="19"/>
  <c r="BS588" i="19"/>
  <c r="BS532" i="19"/>
  <c r="BS448" i="19"/>
  <c r="BS208" i="19"/>
  <c r="BS379" i="19"/>
  <c r="BS167" i="19"/>
  <c r="BS214" i="19"/>
  <c r="BS106" i="19"/>
  <c r="BS913" i="19"/>
  <c r="BS824" i="19"/>
  <c r="BS778" i="19"/>
  <c r="BS696" i="19"/>
  <c r="BS670" i="19"/>
  <c r="BS577" i="19"/>
  <c r="BS444" i="19"/>
  <c r="BS343" i="19"/>
  <c r="BS297" i="19"/>
  <c r="BS243" i="19"/>
  <c r="BS182" i="19"/>
  <c r="BS81" i="19"/>
  <c r="BS91" i="19"/>
  <c r="BS860" i="19"/>
  <c r="BS795" i="19"/>
  <c r="BS709" i="19"/>
  <c r="BS697" i="19"/>
  <c r="BS682" i="19"/>
  <c r="BS533" i="19"/>
  <c r="BS397" i="19"/>
  <c r="BS207" i="19"/>
  <c r="BS386" i="19"/>
  <c r="BS341" i="19"/>
  <c r="BS33" i="19"/>
  <c r="BS147" i="19"/>
  <c r="BS73" i="19"/>
  <c r="BS866" i="19"/>
  <c r="BS759" i="19"/>
  <c r="BS726" i="19"/>
  <c r="BS661" i="19"/>
  <c r="BS616" i="19"/>
  <c r="BS558" i="19"/>
  <c r="BS422" i="19"/>
  <c r="BS376" i="19"/>
  <c r="BS314" i="19"/>
  <c r="BS269" i="19"/>
  <c r="BS177" i="19"/>
  <c r="BS32" i="19"/>
  <c r="BS918" i="19"/>
  <c r="BS848" i="19"/>
  <c r="BS780" i="19"/>
  <c r="BS739" i="19"/>
  <c r="BS641" i="19"/>
  <c r="BS583" i="19"/>
  <c r="BS530" i="19"/>
  <c r="BS447" i="19"/>
  <c r="BS304" i="19"/>
  <c r="BS242" i="19"/>
  <c r="BS882" i="19"/>
  <c r="BS810" i="19"/>
  <c r="BS757" i="19"/>
  <c r="BS667" i="19"/>
  <c r="BS630" i="19"/>
  <c r="BS556" i="19"/>
  <c r="BS411" i="19"/>
  <c r="BS570" i="19"/>
  <c r="BS369" i="19"/>
  <c r="BS315" i="19"/>
  <c r="BS82" i="19"/>
  <c r="BS122" i="19"/>
  <c r="BS65" i="19"/>
  <c r="BS859" i="19"/>
  <c r="BS825" i="19"/>
  <c r="BS745" i="19"/>
  <c r="BS664" i="19"/>
  <c r="BS627" i="19"/>
  <c r="BS582" i="19"/>
  <c r="BS520" i="19"/>
  <c r="BS279" i="19"/>
  <c r="BS233" i="19"/>
  <c r="BS523" i="19"/>
  <c r="BS120" i="19"/>
  <c r="BS332" i="19"/>
  <c r="BS133" i="19"/>
  <c r="BS857" i="19"/>
  <c r="BS763" i="19"/>
  <c r="BS730" i="19"/>
  <c r="BS665" i="19"/>
  <c r="BS620" i="19"/>
  <c r="BS590" i="19"/>
  <c r="BS430" i="19"/>
  <c r="BS384" i="19"/>
  <c r="BS322" i="19"/>
  <c r="BS277" i="19"/>
  <c r="BS196" i="19"/>
  <c r="BS52" i="19"/>
  <c r="BS916" i="19"/>
  <c r="BS852" i="19"/>
  <c r="BS784" i="19"/>
  <c r="BS743" i="19"/>
  <c r="BS645" i="19"/>
  <c r="BS587" i="19"/>
  <c r="BS534" i="19"/>
  <c r="BS493" i="19"/>
  <c r="BS312" i="19"/>
  <c r="BS250" i="19"/>
  <c r="BS205" i="19"/>
  <c r="BS113" i="19"/>
  <c r="BS222" i="19"/>
  <c r="BS901" i="19"/>
  <c r="BS845" i="19"/>
  <c r="BS805" i="19"/>
  <c r="BS707" i="19"/>
  <c r="BS609" i="19"/>
  <c r="BS551" i="19"/>
  <c r="BS503" i="19"/>
  <c r="BS535" i="19"/>
  <c r="BS240" i="19"/>
  <c r="BS502" i="19"/>
  <c r="BS883" i="19"/>
  <c r="BS828" i="19"/>
  <c r="BS782" i="19"/>
  <c r="BS700" i="19"/>
  <c r="BS702" i="19"/>
  <c r="BS581" i="19"/>
  <c r="BS452" i="19"/>
  <c r="BS351" i="19"/>
  <c r="BS305" i="19"/>
  <c r="BS251" i="19"/>
  <c r="BS206" i="19"/>
  <c r="BS86" i="19"/>
  <c r="BS99" i="19"/>
  <c r="BS864" i="19"/>
  <c r="BS799" i="19"/>
  <c r="BS713" i="19"/>
  <c r="BS701" i="19"/>
  <c r="BS724" i="19"/>
  <c r="BS537" i="19"/>
  <c r="BS405" i="19"/>
  <c r="BS215" i="19"/>
  <c r="BS417" i="19"/>
  <c r="BS349" i="19"/>
  <c r="BS41" i="19"/>
  <c r="BS155" i="19"/>
  <c r="BS85" i="19"/>
  <c r="BS870" i="19"/>
  <c r="BS788" i="19"/>
  <c r="BS747" i="19"/>
  <c r="BS649" i="19"/>
  <c r="BS591" i="19"/>
  <c r="BS538" i="19"/>
  <c r="BS524" i="19"/>
  <c r="BS320" i="19"/>
  <c r="BS258" i="19"/>
  <c r="BS213" i="19"/>
  <c r="BS121" i="19"/>
  <c r="BS254" i="19"/>
  <c r="BS905" i="19"/>
  <c r="BS849" i="19"/>
  <c r="BS815" i="19"/>
  <c r="BS711" i="19"/>
  <c r="BS613" i="19"/>
  <c r="BS555" i="19"/>
  <c r="BS566" i="19"/>
  <c r="BS391" i="19"/>
  <c r="BS248" i="19"/>
  <c r="BS186" i="19"/>
  <c r="BS252" i="19"/>
  <c r="BS374" i="19"/>
  <c r="BS132" i="19"/>
  <c r="BS898" i="19"/>
  <c r="BS826" i="19"/>
  <c r="BS773" i="19"/>
  <c r="BS683" i="19"/>
  <c r="BS646" i="19"/>
  <c r="BS572" i="19"/>
  <c r="BS443" i="19"/>
  <c r="BS416" i="19"/>
  <c r="BS434" i="19"/>
  <c r="BS347" i="19"/>
  <c r="BS863" i="19"/>
  <c r="BS829" i="19"/>
  <c r="BS749" i="19"/>
  <c r="BS668" i="19"/>
  <c r="BS631" i="19"/>
  <c r="BS549" i="19"/>
  <c r="BS536" i="19"/>
  <c r="BS287" i="19"/>
  <c r="BS241" i="19"/>
  <c r="BS187" i="19"/>
  <c r="BS128" i="19"/>
  <c r="BS364" i="19"/>
  <c r="BS165" i="19"/>
  <c r="BS861" i="19"/>
  <c r="BS767" i="19"/>
  <c r="BS734" i="19"/>
  <c r="BS669" i="19"/>
  <c r="BS624" i="19"/>
  <c r="BS498" i="19"/>
  <c r="BS438" i="19"/>
  <c r="BS409" i="19"/>
  <c r="BS330" i="19"/>
  <c r="BS285" i="19"/>
  <c r="BS228" i="19"/>
  <c r="BS60" i="19"/>
  <c r="BS915" i="19"/>
  <c r="BS853" i="19"/>
  <c r="BS756" i="19"/>
  <c r="BS715" i="19"/>
  <c r="BS617" i="19"/>
  <c r="BS559" i="19"/>
  <c r="BS598" i="19"/>
  <c r="BS399" i="19"/>
  <c r="BS256" i="19"/>
  <c r="BS194" i="19"/>
  <c r="BS284" i="19"/>
  <c r="BS401" i="19"/>
  <c r="BS140" i="19"/>
  <c r="BS902" i="19"/>
  <c r="BS830" i="19"/>
  <c r="BS777" i="19"/>
  <c r="BS687" i="19"/>
  <c r="BS650" i="19"/>
  <c r="BS576" i="19"/>
  <c r="BS451" i="19"/>
  <c r="BS424" i="19"/>
  <c r="BS490" i="19"/>
  <c r="BS355" i="19"/>
  <c r="BS143" i="19"/>
  <c r="BS162" i="19"/>
  <c r="BS103" i="19"/>
  <c r="BS899" i="19"/>
  <c r="BS838" i="19"/>
  <c r="BS798" i="19"/>
  <c r="BS736" i="19"/>
  <c r="BS614" i="19"/>
  <c r="BS597" i="19"/>
  <c r="BS527" i="19"/>
  <c r="BS383" i="19"/>
  <c r="BS337" i="19"/>
  <c r="BS283" i="19"/>
  <c r="BS868" i="19"/>
  <c r="BS803" i="19"/>
  <c r="BS717" i="19"/>
  <c r="BS716" i="19"/>
  <c r="BS678" i="19"/>
  <c r="BS541" i="19"/>
  <c r="BS413" i="19"/>
  <c r="BS223" i="19"/>
  <c r="BS449" i="19"/>
  <c r="BS357" i="19"/>
  <c r="BS47" i="19"/>
  <c r="BS163" i="19"/>
  <c r="BS93" i="19"/>
  <c r="BS835" i="19"/>
  <c r="BS792" i="19"/>
  <c r="BS751" i="19"/>
  <c r="BS658" i="19"/>
  <c r="BS595" i="19"/>
  <c r="BS542" i="19"/>
  <c r="BS540" i="19"/>
  <c r="BS328" i="19"/>
  <c r="BS266" i="19"/>
  <c r="BS221" i="19"/>
  <c r="BS129" i="19"/>
  <c r="BS286" i="19"/>
  <c r="BS906" i="19"/>
  <c r="BS834" i="19"/>
  <c r="BS781" i="19"/>
  <c r="BS691" i="19"/>
  <c r="BS666" i="19"/>
  <c r="BS580" i="19"/>
  <c r="BS500" i="19"/>
  <c r="BS432" i="19"/>
  <c r="BS192" i="19"/>
  <c r="BS363" i="19"/>
  <c r="BS151" i="19"/>
  <c r="BS170" i="19"/>
  <c r="BS104" i="19"/>
  <c r="BS903" i="19"/>
  <c r="BS823" i="19"/>
  <c r="BS802" i="19"/>
  <c r="BS655" i="19"/>
  <c r="BS618" i="19"/>
  <c r="BS686" i="19"/>
  <c r="BS543" i="19"/>
  <c r="BS394" i="19"/>
  <c r="BS345" i="19"/>
  <c r="BS291" i="19"/>
  <c r="BS366" i="19"/>
  <c r="BS96" i="19"/>
  <c r="BS39" i="19"/>
  <c r="BS879" i="19"/>
  <c r="BS812" i="19"/>
  <c r="BS766" i="19"/>
  <c r="BS684" i="19"/>
  <c r="BS647" i="19"/>
  <c r="BS565" i="19"/>
  <c r="BS420" i="19"/>
  <c r="BS319" i="19"/>
  <c r="BS273" i="19"/>
  <c r="BS219" i="19"/>
  <c r="BS865" i="19"/>
  <c r="BS771" i="19"/>
  <c r="BS738" i="19"/>
  <c r="BS673" i="19"/>
  <c r="BS628" i="19"/>
  <c r="BS506" i="19"/>
  <c r="BS446" i="19"/>
  <c r="BS441" i="19"/>
  <c r="BS338" i="19"/>
  <c r="BS293" i="19"/>
  <c r="BS260" i="19"/>
  <c r="BS68" i="19"/>
  <c r="BS912" i="19"/>
  <c r="BS858" i="19"/>
  <c r="BS760" i="19"/>
  <c r="BS719" i="19"/>
  <c r="BS621" i="19"/>
  <c r="BS563" i="19"/>
  <c r="BS504" i="19"/>
  <c r="BS407" i="19"/>
  <c r="BS264" i="19"/>
  <c r="BS202" i="19"/>
  <c r="BS316" i="19"/>
  <c r="BS48" i="19"/>
  <c r="BS148" i="19"/>
  <c r="BS907" i="19"/>
  <c r="BS827" i="19"/>
  <c r="BS806" i="19"/>
  <c r="BS659" i="19"/>
  <c r="BS622" i="19"/>
  <c r="BS548" i="19"/>
  <c r="BS395" i="19"/>
  <c r="BS426" i="19"/>
  <c r="BS353" i="19"/>
  <c r="BS299" i="19"/>
  <c r="BS512" i="19"/>
  <c r="BS98" i="19"/>
  <c r="BS49" i="19"/>
  <c r="BS892" i="19"/>
  <c r="BS816" i="19"/>
  <c r="BS770" i="19"/>
  <c r="BS688" i="19"/>
  <c r="BS651" i="19"/>
  <c r="BS569" i="19"/>
  <c r="BS428" i="19"/>
  <c r="BS327" i="19"/>
  <c r="BS281" i="19"/>
  <c r="BS227" i="19"/>
  <c r="BS168" i="19"/>
  <c r="BS63" i="19"/>
  <c r="BS62" i="19"/>
  <c r="BS900" i="19"/>
  <c r="BS813" i="19"/>
  <c r="BS733" i="19"/>
  <c r="BS652" i="19"/>
  <c r="BS615" i="19"/>
  <c r="BS499" i="19"/>
  <c r="BS445" i="19"/>
  <c r="BS255" i="19"/>
  <c r="BS209" i="19"/>
  <c r="BS839" i="19"/>
  <c r="BS796" i="19"/>
  <c r="BS706" i="19"/>
  <c r="BS690" i="19"/>
  <c r="BS599" i="19"/>
  <c r="BS546" i="19"/>
  <c r="BS578" i="19"/>
  <c r="BS336" i="19"/>
  <c r="BS274" i="19"/>
  <c r="BS229" i="19"/>
  <c r="BS137" i="19"/>
  <c r="BS318" i="19"/>
  <c r="BS881" i="19"/>
  <c r="BS862" i="19"/>
  <c r="BS785" i="19"/>
  <c r="BS695" i="19"/>
  <c r="BS698" i="19"/>
  <c r="BS584" i="19"/>
  <c r="BS516" i="19"/>
  <c r="BS440" i="19"/>
  <c r="BS200" i="19"/>
  <c r="BS371" i="19"/>
  <c r="BS159" i="19"/>
  <c r="BS178" i="19"/>
  <c r="BS105" i="19"/>
  <c r="BS888" i="19"/>
  <c r="BS820" i="19"/>
  <c r="BS774" i="19"/>
  <c r="BS692" i="19"/>
  <c r="BS674" i="19"/>
  <c r="BS573" i="19"/>
  <c r="BS436" i="19"/>
  <c r="BS335" i="19"/>
  <c r="BS289" i="19"/>
  <c r="BS235" i="19"/>
  <c r="BS176" i="19"/>
  <c r="BS71" i="19"/>
  <c r="BS77" i="19"/>
  <c r="BS896" i="19"/>
  <c r="BS817" i="19"/>
  <c r="BS737" i="19"/>
  <c r="BS656" i="19"/>
  <c r="BS619" i="19"/>
  <c r="BS507" i="19"/>
  <c r="BS453" i="19"/>
  <c r="BS263" i="19"/>
  <c r="BS217" i="19"/>
  <c r="BS418" i="19"/>
  <c r="BS79" i="19"/>
  <c r="BS268" i="19"/>
  <c r="BS40" i="19"/>
  <c r="BS908" i="19"/>
  <c r="BS787" i="19"/>
  <c r="BS754" i="19"/>
  <c r="BS689" i="19"/>
  <c r="BS644" i="19"/>
  <c r="BS525" i="19"/>
  <c r="BS531" i="19"/>
  <c r="BS191" i="19"/>
  <c r="BS370" i="19"/>
  <c r="BS325" i="19"/>
  <c r="BS414" i="19"/>
  <c r="BS334" i="19"/>
  <c r="BS94" i="19"/>
  <c r="BS326" i="19"/>
  <c r="BS875" i="19"/>
  <c r="BS808" i="19"/>
  <c r="BS762" i="19"/>
  <c r="BS680" i="19"/>
  <c r="BS643" i="19"/>
  <c r="BS561" i="19"/>
  <c r="BS412" i="19"/>
  <c r="BS311" i="19"/>
  <c r="BS265" i="19"/>
  <c r="BS211" i="19"/>
  <c r="BS152" i="19"/>
  <c r="BS35" i="19"/>
  <c r="BS42" i="19"/>
  <c r="BS876" i="19"/>
  <c r="BS854" i="19"/>
  <c r="BS725" i="19"/>
  <c r="BS712" i="19"/>
  <c r="BS607" i="19"/>
  <c r="BS554" i="19"/>
  <c r="BS429" i="19"/>
  <c r="BS239" i="19"/>
  <c r="BS193" i="19"/>
  <c r="BS373" i="19"/>
  <c r="BS61" i="19"/>
  <c r="BS179" i="19"/>
  <c r="BS158" i="19"/>
  <c r="BS421" i="19"/>
  <c r="BS372" i="19"/>
  <c r="BS632" i="19"/>
  <c r="BS212" i="19"/>
  <c r="BS720" i="19"/>
  <c r="BS350" i="19"/>
  <c r="BS768" i="19"/>
  <c r="BS380" i="19"/>
  <c r="BS889" i="19"/>
  <c r="BS216" i="19"/>
  <c r="BS89" i="19"/>
  <c r="BS419" i="19"/>
  <c r="BS45" i="19"/>
  <c r="BS136" i="19"/>
  <c r="BS602" i="19"/>
  <c r="BS118" i="19"/>
  <c r="BS295" i="19"/>
  <c r="BS368" i="19"/>
  <c r="BS160" i="19"/>
  <c r="BS55" i="19"/>
  <c r="BS51" i="19"/>
  <c r="BS880" i="19"/>
  <c r="BS809" i="19"/>
  <c r="BS729" i="19"/>
  <c r="BS744" i="19"/>
  <c r="BS611" i="19"/>
  <c r="BS586" i="19"/>
  <c r="BS437" i="19"/>
  <c r="BS247" i="19"/>
  <c r="BS201" i="19"/>
  <c r="BS381" i="19"/>
  <c r="BS69" i="19"/>
  <c r="BS204" i="19"/>
  <c r="BS230" i="19"/>
  <c r="BS873" i="19"/>
  <c r="BS779" i="19"/>
  <c r="BS746" i="19"/>
  <c r="BS681" i="19"/>
  <c r="BS636" i="19"/>
  <c r="BS517" i="19"/>
  <c r="BS494" i="19"/>
  <c r="BS544" i="19"/>
  <c r="BS354" i="19"/>
  <c r="BS309" i="19"/>
  <c r="BS324" i="19"/>
  <c r="BS115" i="19"/>
  <c r="BS340" i="19"/>
  <c r="BS231" i="19"/>
  <c r="BS174" i="19"/>
  <c r="BS513" i="19"/>
  <c r="BS95" i="19"/>
  <c r="BS600" i="19"/>
  <c r="BS173" i="19"/>
  <c r="BS727" i="19"/>
  <c r="BS58" i="19"/>
  <c r="BS884" i="19"/>
  <c r="BS387" i="19"/>
  <c r="BS59" i="19"/>
  <c r="BS392" i="19"/>
  <c r="BS64" i="19"/>
  <c r="BS308" i="19"/>
  <c r="BS585" i="19"/>
  <c r="BS262" i="19"/>
  <c r="BS195" i="19"/>
  <c r="BS306" i="19"/>
  <c r="BS75" i="19"/>
  <c r="BS236" i="19"/>
  <c r="BS358" i="19"/>
  <c r="BS877" i="19"/>
  <c r="BS783" i="19"/>
  <c r="BS750" i="19"/>
  <c r="BS685" i="19"/>
  <c r="BS640" i="19"/>
  <c r="BS521" i="19"/>
  <c r="BS515" i="19"/>
  <c r="BS183" i="19"/>
  <c r="BS362" i="19"/>
  <c r="BS317" i="19"/>
  <c r="BS356" i="19"/>
  <c r="BS123" i="19"/>
  <c r="BS393" i="19"/>
  <c r="BS847" i="19"/>
  <c r="BS804" i="19"/>
  <c r="BS714" i="19"/>
  <c r="BS752" i="19"/>
  <c r="BS604" i="19"/>
  <c r="BS594" i="19"/>
  <c r="BS398" i="19"/>
  <c r="BS352" i="19"/>
  <c r="BS290" i="19"/>
  <c r="BS245" i="19"/>
  <c r="BS153" i="19"/>
  <c r="BS382" i="19"/>
  <c r="BS872" i="19"/>
  <c r="BS185" i="19"/>
  <c r="BS528" i="19"/>
  <c r="BS454" i="19"/>
  <c r="BS244" i="19"/>
  <c r="BS562" i="19"/>
  <c r="BS87" i="19"/>
  <c r="BS629" i="19"/>
  <c r="BS164" i="19"/>
  <c r="BS793" i="19"/>
  <c r="BS175" i="19"/>
  <c r="BS886" i="19"/>
  <c r="BS377" i="19"/>
  <c r="BS67" i="19"/>
  <c r="BS36" i="19"/>
  <c r="BW460" i="19"/>
  <c r="BS44" i="19"/>
  <c r="BY5" i="19"/>
  <c r="BT6" i="19" s="1"/>
  <c r="BS389" i="19"/>
  <c r="BS388" i="19"/>
  <c r="BS131" i="19"/>
  <c r="BS34" i="19"/>
  <c r="BS851" i="19"/>
  <c r="BS807" i="19"/>
  <c r="BS718" i="19"/>
  <c r="BS653" i="19"/>
  <c r="BS608" i="19"/>
  <c r="BS497" i="19"/>
  <c r="BS406" i="19"/>
  <c r="BS360" i="19"/>
  <c r="BS298" i="19"/>
  <c r="BS253" i="19"/>
  <c r="BS161" i="19"/>
  <c r="BS433" i="19"/>
  <c r="BS910" i="19"/>
  <c r="BS840" i="19"/>
  <c r="BS772" i="19"/>
  <c r="BS731" i="19"/>
  <c r="BS633" i="19"/>
  <c r="BS575" i="19"/>
  <c r="BS522" i="19"/>
  <c r="BS431" i="19"/>
  <c r="BS288" i="19"/>
  <c r="BS226" i="19"/>
  <c r="BS425" i="19"/>
  <c r="BS66" i="19"/>
  <c r="BS172" i="19"/>
  <c r="BS811" i="19"/>
  <c r="BS365" i="19"/>
  <c r="BS850" i="19"/>
  <c r="BS508" i="19"/>
  <c r="BS142" i="19"/>
  <c r="BS390" i="19"/>
  <c r="BS181" i="19"/>
  <c r="BS571" i="19"/>
  <c r="BS141" i="19"/>
  <c r="BS703" i="19"/>
  <c r="BS246" i="19"/>
  <c r="BS814" i="19"/>
  <c r="BS323" i="19"/>
  <c r="BS70" i="19"/>
  <c r="BS43" i="19"/>
  <c r="BS359" i="19"/>
  <c r="BS31" i="19"/>
  <c r="BS166" i="19"/>
  <c r="BS261" i="19"/>
  <c r="BS169" i="19"/>
  <c r="BS491" i="19"/>
  <c r="BS914" i="19"/>
  <c r="BS844" i="19"/>
  <c r="BS776" i="19"/>
  <c r="BS735" i="19"/>
  <c r="BS637" i="19"/>
  <c r="BS579" i="19"/>
  <c r="BS526" i="19"/>
  <c r="BS439" i="19"/>
  <c r="BS296" i="19"/>
  <c r="BS234" i="19"/>
  <c r="BS189" i="19"/>
  <c r="BS76" i="19"/>
  <c r="BS180" i="19"/>
  <c r="BS893" i="19"/>
  <c r="BS837" i="19"/>
  <c r="BS797" i="19"/>
  <c r="BS732" i="19"/>
  <c r="BS601" i="19"/>
  <c r="BS596" i="19"/>
  <c r="BS509" i="19"/>
  <c r="BS510" i="19"/>
  <c r="BS224" i="19"/>
  <c r="BS410" i="19"/>
  <c r="BS184" i="19"/>
  <c r="BS278" i="19"/>
  <c r="BS108" i="19"/>
  <c r="BS721" i="19"/>
  <c r="BS53" i="19"/>
  <c r="BS869" i="19"/>
  <c r="BS346" i="19"/>
  <c r="BS276" i="19"/>
  <c r="BS344" i="19"/>
  <c r="BS110" i="19"/>
  <c r="BS518" i="19"/>
  <c r="BS72" i="19"/>
  <c r="BS694" i="19"/>
  <c r="BS107" i="19"/>
  <c r="BS761" i="19"/>
  <c r="BS111" i="19"/>
  <c r="BS753" i="19"/>
  <c r="BS887" i="19"/>
  <c r="BS313" i="19"/>
  <c r="BS56" i="19"/>
  <c r="BS294" i="19"/>
  <c r="BS197" i="19"/>
  <c r="BS84" i="19"/>
  <c r="BS190" i="19"/>
  <c r="BS897" i="19"/>
  <c r="BS841" i="19"/>
  <c r="BS801" i="19"/>
  <c r="BS728" i="19"/>
  <c r="BS605" i="19"/>
  <c r="BS654" i="19"/>
  <c r="BS574" i="19"/>
  <c r="BS519" i="19"/>
  <c r="BS232" i="19"/>
  <c r="BS442" i="19"/>
  <c r="BS188" i="19"/>
  <c r="BS310" i="19"/>
  <c r="BS116" i="19"/>
  <c r="BS890" i="19"/>
  <c r="BS818" i="19"/>
  <c r="BS765" i="19"/>
  <c r="BS675" i="19"/>
  <c r="BS638" i="19"/>
  <c r="BS564" i="19"/>
  <c r="BS427" i="19"/>
  <c r="BS400" i="19"/>
  <c r="BS385" i="19"/>
  <c r="BS331" i="19"/>
  <c r="BS119" i="19"/>
  <c r="BS138" i="19"/>
  <c r="BS100" i="19"/>
  <c r="BS748" i="19"/>
  <c r="BS171" i="19"/>
  <c r="BS775" i="19"/>
  <c r="BS301" i="19"/>
  <c r="BS843" i="19"/>
  <c r="BS282" i="19"/>
  <c r="BS157" i="19"/>
  <c r="BS423" i="19"/>
  <c r="BS149" i="19"/>
  <c r="BS592" i="19"/>
  <c r="BS109" i="19"/>
  <c r="BS671" i="19"/>
  <c r="BS130" i="19"/>
  <c r="BS635" i="19"/>
  <c r="BS832" i="19"/>
  <c r="BS259" i="19"/>
  <c r="BS867" i="19"/>
  <c r="BS612" i="19"/>
  <c r="BS220" i="19"/>
  <c r="BS342" i="19"/>
  <c r="BS124" i="19"/>
  <c r="BS894" i="19"/>
  <c r="BS822" i="19"/>
  <c r="BS769" i="19"/>
  <c r="BS679" i="19"/>
  <c r="BS642" i="19"/>
  <c r="BS568" i="19"/>
  <c r="BS435" i="19"/>
  <c r="BS408" i="19"/>
  <c r="BS402" i="19"/>
  <c r="BS339" i="19"/>
  <c r="BS127" i="19"/>
  <c r="BS146" i="19"/>
  <c r="BS101" i="19"/>
  <c r="BS891" i="19"/>
  <c r="BS833" i="19"/>
  <c r="BS790" i="19"/>
  <c r="BS740" i="19"/>
  <c r="BS606" i="19"/>
  <c r="BS589" i="19"/>
  <c r="BS496" i="19"/>
  <c r="BS367" i="19"/>
  <c r="BS321" i="19"/>
  <c r="BS267" i="19"/>
  <c r="BS270" i="19"/>
  <c r="BS90" i="19"/>
  <c r="BS150" i="19"/>
  <c r="BS603" i="19"/>
  <c r="BS126" i="19"/>
  <c r="BS742" i="19"/>
  <c r="BS292" i="19"/>
  <c r="BS800" i="19"/>
  <c r="BS237" i="19"/>
  <c r="BS917" i="19"/>
  <c r="BS280" i="19"/>
  <c r="BS97" i="19"/>
  <c r="BS501" i="19"/>
  <c r="BS46" i="19"/>
  <c r="BS634" i="19"/>
  <c r="BS83" i="19"/>
  <c r="BS396" i="19"/>
  <c r="BS786" i="19"/>
  <c r="BS238" i="19"/>
  <c r="BS672" i="19"/>
  <c r="BS505" i="19"/>
  <c r="BS135" i="19"/>
  <c r="BS154" i="19"/>
  <c r="BS102" i="19"/>
  <c r="BS895" i="19"/>
  <c r="BS842" i="19"/>
  <c r="BS794" i="19"/>
  <c r="BS704" i="19"/>
  <c r="BS610" i="19"/>
  <c r="BS593" i="19"/>
  <c r="BS511" i="19"/>
  <c r="BS375" i="19"/>
  <c r="BS329" i="19"/>
  <c r="BS275" i="19"/>
  <c r="BS302" i="19"/>
  <c r="BS92" i="19"/>
  <c r="BS198" i="19"/>
  <c r="BS871" i="19"/>
  <c r="BS846" i="19"/>
  <c r="BS758" i="19"/>
  <c r="BS676" i="19"/>
  <c r="BS639" i="19"/>
  <c r="BS557" i="19"/>
  <c r="BS404" i="19"/>
  <c r="BS303" i="19"/>
  <c r="BS257" i="19"/>
  <c r="BS203" i="19"/>
  <c r="BS144" i="19"/>
  <c r="BS12" i="19"/>
  <c r="BS38" i="19"/>
  <c r="BS545" i="19"/>
  <c r="BS134" i="19"/>
  <c r="BS677" i="19"/>
  <c r="BS78" i="19"/>
  <c r="BS710" i="19"/>
  <c r="BS145" i="19"/>
  <c r="BS836" i="19"/>
  <c r="BS218" i="19"/>
  <c r="BS125" i="19"/>
  <c r="BS492" i="19"/>
  <c r="BS117" i="19"/>
  <c r="BS560" i="19"/>
  <c r="BS80" i="19"/>
  <c r="BS249" i="19"/>
  <c r="BS708" i="19"/>
  <c r="BS88" i="19"/>
  <c r="BS553" i="19"/>
  <c r="AV487" i="19"/>
  <c r="AV486" i="19" s="1"/>
  <c r="AP285" i="19"/>
  <c r="AP299" i="19"/>
  <c r="AP380" i="19"/>
  <c r="AP382" i="19"/>
  <c r="AP447" i="19"/>
  <c r="AP331" i="19"/>
  <c r="AP32" i="19"/>
  <c r="AP150" i="19"/>
  <c r="AP371" i="19"/>
  <c r="AP318" i="19"/>
  <c r="AP256" i="19"/>
  <c r="AP184" i="19"/>
  <c r="AP410" i="19"/>
  <c r="AP111" i="19"/>
  <c r="AP117" i="19"/>
  <c r="AP59" i="19"/>
  <c r="AP71" i="19"/>
  <c r="AP130" i="19"/>
  <c r="AP178" i="19"/>
  <c r="AP425" i="19"/>
  <c r="AP333" i="19"/>
  <c r="AP128" i="19"/>
  <c r="AP140" i="19"/>
  <c r="AP73" i="19"/>
  <c r="AP252" i="19"/>
  <c r="AP319" i="19"/>
  <c r="AP352" i="19"/>
  <c r="AP113" i="19"/>
  <c r="AP446" i="19"/>
  <c r="AP179" i="19"/>
  <c r="AP235" i="19"/>
  <c r="AP376" i="19"/>
  <c r="AP274" i="19"/>
  <c r="AP132" i="19"/>
  <c r="AP353" i="19"/>
  <c r="AP225" i="19"/>
  <c r="AP197" i="19"/>
  <c r="AO11" i="19"/>
  <c r="AP192" i="19"/>
  <c r="AP426" i="19"/>
  <c r="AP162" i="19"/>
  <c r="AP94" i="19"/>
  <c r="AP349" i="19"/>
  <c r="AP92" i="19"/>
  <c r="AP65" i="19"/>
  <c r="AP452" i="19"/>
  <c r="AP269" i="19"/>
  <c r="AP286" i="19"/>
  <c r="AP439" i="19"/>
  <c r="AP330" i="19"/>
  <c r="AP142" i="19"/>
  <c r="AP203" i="19"/>
  <c r="AP176" i="19"/>
  <c r="AP394" i="19"/>
  <c r="AP344" i="19"/>
  <c r="AP434" i="19"/>
  <c r="AP255" i="19"/>
  <c r="AP287" i="19"/>
  <c r="AP247" i="19"/>
  <c r="AP240" i="19"/>
  <c r="AP415" i="19"/>
  <c r="AP109" i="19"/>
  <c r="AP417" i="19"/>
  <c r="AP85" i="19"/>
  <c r="AP63" i="19"/>
  <c r="AP302" i="19"/>
  <c r="AP230" i="19"/>
  <c r="AP133" i="19"/>
  <c r="AP115" i="19"/>
  <c r="AP320" i="19"/>
  <c r="AP346" i="19"/>
  <c r="AP66" i="19"/>
  <c r="AP339" i="19"/>
  <c r="AP241" i="19"/>
  <c r="AP390" i="19"/>
  <c r="AP38" i="19"/>
  <c r="AP451" i="19"/>
  <c r="AP110" i="19"/>
  <c r="AP84" i="19"/>
  <c r="AP224" i="19"/>
  <c r="AP367" i="19"/>
  <c r="AP186" i="19"/>
  <c r="AP372" i="19"/>
  <c r="AP347" i="19"/>
  <c r="AP377" i="19"/>
  <c r="AP366" i="19"/>
  <c r="AP190" i="19"/>
  <c r="AP196" i="19"/>
  <c r="AP396" i="19"/>
  <c r="AP334" i="19"/>
  <c r="AP219" i="19"/>
  <c r="AP137" i="19"/>
  <c r="AP365" i="19"/>
  <c r="AP35" i="19"/>
  <c r="AP356" i="19"/>
  <c r="AP195" i="19"/>
  <c r="AP238" i="19"/>
  <c r="AP418" i="19"/>
  <c r="AP98" i="19"/>
  <c r="AP81" i="19"/>
  <c r="AP262" i="19"/>
  <c r="AP174" i="19"/>
  <c r="AP188" i="19"/>
  <c r="AP311" i="19"/>
  <c r="AP303" i="19"/>
  <c r="AP62" i="19"/>
  <c r="AP79" i="19"/>
  <c r="AP138" i="19"/>
  <c r="AP448" i="19"/>
  <c r="AP350" i="19"/>
  <c r="AP121" i="19"/>
  <c r="AP387" i="19"/>
  <c r="AP95" i="19"/>
  <c r="AP406" i="19"/>
  <c r="AP33" i="19"/>
  <c r="AP278" i="19"/>
  <c r="AP358" i="19"/>
  <c r="AP148" i="19"/>
  <c r="AP145" i="19"/>
  <c r="AP332" i="19"/>
  <c r="AP237" i="19"/>
  <c r="AP403" i="19"/>
  <c r="AP427" i="19"/>
  <c r="AP244" i="19"/>
  <c r="AP391" i="19"/>
  <c r="AP77" i="19"/>
  <c r="AP423" i="19"/>
  <c r="AP444" i="19"/>
  <c r="AP182" i="19"/>
  <c r="AP443" i="19"/>
  <c r="AP441" i="19"/>
  <c r="AP277" i="19"/>
  <c r="AP206" i="19"/>
  <c r="AP126" i="19"/>
  <c r="AP211" i="19"/>
  <c r="AP134" i="19"/>
  <c r="AP46" i="19"/>
  <c r="AP31" i="19"/>
  <c r="AP124" i="19"/>
  <c r="AP308" i="19"/>
  <c r="AP233" i="19"/>
  <c r="AP146" i="19"/>
  <c r="AP125" i="19"/>
  <c r="AP265" i="19"/>
  <c r="AP407" i="19"/>
  <c r="AP87" i="19"/>
  <c r="AP90" i="19"/>
  <c r="AP310" i="19"/>
  <c r="AP268" i="19"/>
  <c r="AP442" i="19"/>
  <c r="AP149" i="19"/>
  <c r="AP170" i="19"/>
  <c r="AP428" i="19"/>
  <c r="AP436" i="19"/>
  <c r="AP160" i="19"/>
  <c r="AP411" i="19"/>
  <c r="AP239" i="19"/>
  <c r="AP205" i="19"/>
  <c r="AP258" i="19"/>
  <c r="AP409" i="19"/>
  <c r="AP321" i="19"/>
  <c r="AP362" i="19"/>
  <c r="AP139" i="19"/>
  <c r="AP381" i="19"/>
  <c r="AP373" i="19"/>
  <c r="AP393" i="19"/>
  <c r="AP343" i="19"/>
  <c r="AP454" i="19"/>
  <c r="AP338" i="19"/>
  <c r="AP193" i="19"/>
  <c r="AP272" i="19"/>
  <c r="AP167" i="19"/>
  <c r="AP122" i="19"/>
  <c r="AP166" i="19"/>
  <c r="AP76" i="19"/>
  <c r="AP335" i="19"/>
  <c r="AP41" i="19"/>
  <c r="AP70" i="19"/>
  <c r="AP171" i="19"/>
  <c r="AP143" i="19"/>
  <c r="AP438" i="19"/>
  <c r="AP435" i="19"/>
  <c r="AP424" i="19"/>
  <c r="AP288" i="19"/>
  <c r="AP217" i="19"/>
  <c r="AP36" i="19"/>
  <c r="AP254" i="19"/>
  <c r="AP370" i="19"/>
  <c r="AP275" i="19"/>
  <c r="AP214" i="19"/>
  <c r="AP210" i="19"/>
  <c r="AP189" i="19"/>
  <c r="AP93" i="19"/>
  <c r="AP401" i="19"/>
  <c r="AP246" i="19"/>
  <c r="AP175" i="19"/>
  <c r="AP54" i="19"/>
  <c r="AP292" i="19"/>
  <c r="AP156" i="19"/>
  <c r="AP153" i="19"/>
  <c r="AP340" i="19"/>
  <c r="AP404" i="19"/>
  <c r="AP48" i="19"/>
  <c r="AP385" i="19"/>
  <c r="AP68" i="19"/>
  <c r="AP199" i="19"/>
  <c r="AP226" i="19"/>
  <c r="AP86" i="19"/>
  <c r="AP227" i="19"/>
  <c r="AP261" i="19"/>
  <c r="AP399" i="19"/>
  <c r="AP131" i="19"/>
  <c r="AP75" i="19"/>
  <c r="AP42" i="19"/>
  <c r="AP316" i="19"/>
  <c r="AP354" i="19"/>
  <c r="AP232" i="19"/>
  <c r="AP44" i="19"/>
  <c r="AP267" i="19"/>
  <c r="AP327" i="19"/>
  <c r="AP101" i="19"/>
  <c r="AP283" i="19"/>
  <c r="AP183" i="19"/>
  <c r="AP243" i="19"/>
  <c r="AP432" i="19"/>
  <c r="AP395" i="19"/>
  <c r="AP118" i="19"/>
  <c r="AP355" i="19"/>
  <c r="AP296" i="19"/>
  <c r="AP437" i="19"/>
  <c r="AP293" i="19"/>
  <c r="AP83" i="19"/>
  <c r="AP173" i="19"/>
  <c r="AP204" i="19"/>
  <c r="AP388" i="19"/>
  <c r="AP202" i="19"/>
  <c r="AP236" i="19"/>
  <c r="AP298" i="19"/>
  <c r="AP341" i="19"/>
  <c r="AP416" i="19"/>
  <c r="AP284" i="19"/>
  <c r="AP291" i="19"/>
  <c r="AP322" i="19"/>
  <c r="AP55" i="19"/>
  <c r="AP112" i="19"/>
  <c r="AP249" i="19"/>
  <c r="AP200" i="19"/>
  <c r="AP276" i="19"/>
  <c r="AP141" i="19"/>
  <c r="AP144" i="19"/>
  <c r="AP158" i="19"/>
  <c r="AP368" i="19"/>
  <c r="AP37" i="19"/>
  <c r="AP400" i="19"/>
  <c r="AP250" i="19"/>
  <c r="AP82" i="19"/>
  <c r="AP271" i="19"/>
  <c r="AP266" i="19"/>
  <c r="AP364" i="19"/>
  <c r="AP440" i="19"/>
  <c r="AP433" i="19"/>
  <c r="AP69" i="19"/>
  <c r="AP207" i="19"/>
  <c r="AP215" i="19"/>
  <c r="AP223" i="19"/>
  <c r="AP88" i="19"/>
  <c r="AP450" i="19"/>
  <c r="AP53" i="19"/>
  <c r="AP135" i="19"/>
  <c r="AP421" i="19"/>
  <c r="AP187" i="19"/>
  <c r="AP45" i="19"/>
  <c r="AP413" i="19"/>
  <c r="AP102" i="19"/>
  <c r="AP306" i="19"/>
  <c r="AP163" i="19"/>
  <c r="AP328" i="19"/>
  <c r="AP228" i="19"/>
  <c r="AP392" i="19"/>
  <c r="AP209" i="19"/>
  <c r="AP405" i="19"/>
  <c r="AP248" i="19"/>
  <c r="AP191" i="19"/>
  <c r="AP429" i="19"/>
  <c r="AP91" i="19"/>
  <c r="AP295" i="19"/>
  <c r="AP64" i="19"/>
  <c r="AP290" i="19"/>
  <c r="AP43" i="19"/>
  <c r="AP213" i="19"/>
  <c r="AP57" i="19"/>
  <c r="AP386" i="19"/>
  <c r="AP325" i="19"/>
  <c r="AP242" i="19"/>
  <c r="AP161" i="19"/>
  <c r="AP348" i="19"/>
  <c r="AP216" i="19"/>
  <c r="AP251" i="19"/>
  <c r="AP281" i="19"/>
  <c r="AP383" i="19"/>
  <c r="AP345" i="19"/>
  <c r="AP67" i="19"/>
  <c r="AP129" i="19"/>
  <c r="AP198" i="19"/>
  <c r="AP422" i="19"/>
  <c r="AP431" i="19"/>
  <c r="AP168" i="19"/>
  <c r="AP253" i="19"/>
  <c r="AP414" i="19"/>
  <c r="AP378" i="19"/>
  <c r="AP155" i="19"/>
  <c r="AP305" i="19"/>
  <c r="AP96" i="19"/>
  <c r="AP337" i="19"/>
  <c r="AP234" i="19"/>
  <c r="AP412" i="19"/>
  <c r="AP360" i="19"/>
  <c r="AP60" i="19"/>
  <c r="AP374" i="19"/>
  <c r="AP389" i="19"/>
  <c r="AP307" i="19"/>
  <c r="AP273" i="19"/>
  <c r="AP116" i="19"/>
  <c r="AP375" i="19"/>
  <c r="AP402" i="19"/>
  <c r="AP12" i="19"/>
  <c r="AP114" i="19"/>
  <c r="AP39" i="19"/>
  <c r="AP220" i="19"/>
  <c r="AP379" i="19"/>
  <c r="AP49" i="19"/>
  <c r="AP127" i="19"/>
  <c r="AP445" i="19"/>
  <c r="AP264" i="19"/>
  <c r="AP294" i="19"/>
  <c r="AP363" i="19"/>
  <c r="AP449" i="19"/>
  <c r="AP154" i="19"/>
  <c r="AP159" i="19"/>
  <c r="AP56" i="19"/>
  <c r="AP282" i="19"/>
  <c r="AP106" i="19"/>
  <c r="AP58" i="19"/>
  <c r="AP103" i="19"/>
  <c r="AP152" i="19"/>
  <c r="AP147" i="19"/>
  <c r="AP47" i="19"/>
  <c r="AP169" i="19"/>
  <c r="AP40" i="19"/>
  <c r="AP408" i="19"/>
  <c r="AP398" i="19"/>
  <c r="AP289" i="19"/>
  <c r="AP89" i="19"/>
  <c r="AP384" i="19"/>
  <c r="AP208" i="19"/>
  <c r="AP229" i="19"/>
  <c r="AP280" i="19"/>
  <c r="AP259" i="19"/>
  <c r="AP329" i="19"/>
  <c r="AP419" i="19"/>
  <c r="AP50" i="19"/>
  <c r="AP61" i="19"/>
  <c r="AP157" i="19"/>
  <c r="AP185" i="19"/>
  <c r="AP420" i="19"/>
  <c r="AP263" i="19"/>
  <c r="AP119" i="19"/>
  <c r="AP317" i="19"/>
  <c r="AP99" i="19"/>
  <c r="AP136" i="19"/>
  <c r="AP222" i="19"/>
  <c r="AP177" i="19"/>
  <c r="AP165" i="19"/>
  <c r="AP300" i="19"/>
  <c r="AP100" i="19"/>
  <c r="AP453" i="19"/>
  <c r="AP97" i="19"/>
  <c r="AP108" i="19"/>
  <c r="AP180" i="19"/>
  <c r="AP151" i="19"/>
  <c r="AP181" i="19"/>
  <c r="AP212" i="19"/>
  <c r="AP78" i="19"/>
  <c r="AP221" i="19"/>
  <c r="AP359" i="19"/>
  <c r="AP312" i="19"/>
  <c r="AP397" i="19"/>
  <c r="AP52" i="19"/>
  <c r="AP301" i="19"/>
  <c r="AP315" i="19"/>
  <c r="AP336" i="19"/>
  <c r="AP314" i="19"/>
  <c r="AP342" i="19"/>
  <c r="AP80" i="19"/>
  <c r="AP104" i="19"/>
  <c r="AP304" i="19"/>
  <c r="AP120" i="19"/>
  <c r="AP270" i="19"/>
  <c r="AP34" i="19"/>
  <c r="AP231" i="19"/>
  <c r="AP107" i="19"/>
  <c r="AP164" i="19"/>
  <c r="AP105" i="19"/>
  <c r="AP361" i="19"/>
  <c r="AP74" i="19"/>
  <c r="AP257" i="19"/>
  <c r="AP51" i="19"/>
  <c r="AP326" i="19"/>
  <c r="AP30" i="19"/>
  <c r="AP430" i="19"/>
  <c r="AP72" i="19"/>
  <c r="AP351" i="19"/>
  <c r="AP201" i="19"/>
  <c r="AP172" i="19"/>
  <c r="AP309" i="19"/>
  <c r="AP369" i="19"/>
  <c r="AP279" i="19"/>
  <c r="AP260" i="19"/>
  <c r="AP194" i="19"/>
  <c r="AP123" i="19"/>
  <c r="AP245" i="19"/>
  <c r="AP323" i="19"/>
  <c r="AP313" i="19"/>
  <c r="AP218" i="19"/>
  <c r="AP297" i="19"/>
  <c r="AP324" i="19"/>
  <c r="AP357" i="19"/>
  <c r="D82" i="19"/>
  <c r="AF474" i="19"/>
  <c r="AF475" i="19"/>
  <c r="AF471" i="19"/>
  <c r="AF472" i="19"/>
  <c r="AF473" i="19"/>
  <c r="AF470" i="19"/>
  <c r="AF468" i="19" s="1"/>
  <c r="AF478" i="19"/>
  <c r="AF477" i="19"/>
  <c r="AF479" i="19"/>
  <c r="AF476" i="19"/>
  <c r="BI23" i="19"/>
  <c r="BI24" i="19"/>
  <c r="L56" i="19"/>
  <c r="CD5" i="19"/>
  <c r="CD460" i="19" s="1"/>
  <c r="W23" i="19"/>
  <c r="W24" i="19"/>
  <c r="W19" i="19"/>
  <c r="W22" i="19"/>
  <c r="W21" i="19"/>
  <c r="W17" i="19"/>
  <c r="W16" i="19"/>
  <c r="W20" i="19"/>
  <c r="W15" i="19"/>
  <c r="W13" i="19" s="1"/>
  <c r="W18" i="19"/>
  <c r="BI22" i="19" l="1"/>
  <c r="BI20" i="19"/>
  <c r="BI21" i="19"/>
  <c r="AE469" i="19"/>
  <c r="AE480" i="19" s="1"/>
  <c r="D489" i="19" s="1"/>
  <c r="M87" i="19" s="1"/>
  <c r="AK487" i="19"/>
  <c r="E23" i="22"/>
  <c r="D83" i="19" s="1"/>
  <c r="D23" i="22"/>
  <c r="BI19" i="19"/>
  <c r="BI16" i="19"/>
  <c r="AP609" i="19"/>
  <c r="AU609" i="19" s="1"/>
  <c r="AP596" i="19"/>
  <c r="AU596" i="19" s="1"/>
  <c r="AP909" i="19"/>
  <c r="AU909" i="19" s="1"/>
  <c r="AP767" i="19"/>
  <c r="AU767" i="19" s="1"/>
  <c r="AP647" i="19"/>
  <c r="AU647" i="19" s="1"/>
  <c r="AP916" i="19"/>
  <c r="AU916" i="19" s="1"/>
  <c r="AP777" i="19"/>
  <c r="AU777" i="19" s="1"/>
  <c r="AP641" i="19"/>
  <c r="AU641" i="19" s="1"/>
  <c r="AP503" i="19"/>
  <c r="AU503" i="19" s="1"/>
  <c r="AP918" i="19"/>
  <c r="AU918" i="19" s="1"/>
  <c r="AP840" i="19"/>
  <c r="AU840" i="19" s="1"/>
  <c r="AP711" i="19"/>
  <c r="AU711" i="19" s="1"/>
  <c r="AP691" i="19"/>
  <c r="AU691" i="19" s="1"/>
  <c r="AP510" i="19"/>
  <c r="AU510" i="19" s="1"/>
  <c r="AP513" i="19"/>
  <c r="AU513" i="19" s="1"/>
  <c r="AP832" i="19"/>
  <c r="AU832" i="19" s="1"/>
  <c r="AP576" i="19"/>
  <c r="AU576" i="19" s="1"/>
  <c r="AP846" i="19"/>
  <c r="AU846" i="19" s="1"/>
  <c r="AP737" i="19"/>
  <c r="AU737" i="19" s="1"/>
  <c r="AP593" i="19"/>
  <c r="AU593" i="19" s="1"/>
  <c r="AP659" i="19"/>
  <c r="AU659" i="19" s="1"/>
  <c r="AP668" i="19"/>
  <c r="AU668" i="19" s="1"/>
  <c r="AP915" i="19"/>
  <c r="AU915" i="19" s="1"/>
  <c r="AP620" i="19"/>
  <c r="AU620" i="19" s="1"/>
  <c r="AP634" i="19"/>
  <c r="AU634" i="19" s="1"/>
  <c r="AP759" i="19"/>
  <c r="AU759" i="19" s="1"/>
  <c r="AP781" i="19"/>
  <c r="AU781" i="19" s="1"/>
  <c r="AP815" i="19"/>
  <c r="AU815" i="19" s="1"/>
  <c r="AP878" i="19"/>
  <c r="AU878" i="19" s="1"/>
  <c r="AP666" i="19"/>
  <c r="AU666" i="19" s="1"/>
  <c r="AP837" i="19"/>
  <c r="AU837" i="19" s="1"/>
  <c r="AP602" i="19"/>
  <c r="AU602" i="19" s="1"/>
  <c r="AP893" i="19"/>
  <c r="AU893" i="19" s="1"/>
  <c r="AP852" i="19"/>
  <c r="AU852" i="19" s="1"/>
  <c r="AP751" i="19"/>
  <c r="AU751" i="19" s="1"/>
  <c r="AP780" i="19"/>
  <c r="AU780" i="19" s="1"/>
  <c r="AP560" i="19"/>
  <c r="AU560" i="19" s="1"/>
  <c r="AP806" i="19"/>
  <c r="AU806" i="19" s="1"/>
  <c r="AP650" i="19"/>
  <c r="AU650" i="19" s="1"/>
  <c r="AP642" i="19"/>
  <c r="AU642" i="19" s="1"/>
  <c r="AP687" i="19"/>
  <c r="AU687" i="19" s="1"/>
  <c r="AP867" i="19"/>
  <c r="AU867" i="19" s="1"/>
  <c r="AP523" i="19"/>
  <c r="AU523" i="19" s="1"/>
  <c r="AP726" i="19"/>
  <c r="AU726" i="19" s="1"/>
  <c r="AP562" i="19"/>
  <c r="AU562" i="19" s="1"/>
  <c r="AP493" i="19"/>
  <c r="AU493" i="19" s="1"/>
  <c r="AP614" i="19"/>
  <c r="AU614" i="19" s="1"/>
  <c r="AP762" i="19"/>
  <c r="AU762" i="19" s="1"/>
  <c r="AP731" i="19"/>
  <c r="AU731" i="19" s="1"/>
  <c r="AP544" i="19"/>
  <c r="AU544" i="19" s="1"/>
  <c r="AP787" i="19"/>
  <c r="AU787" i="19" s="1"/>
  <c r="AP714" i="19"/>
  <c r="AU714" i="19" s="1"/>
  <c r="AP554" i="19"/>
  <c r="AU554" i="19" s="1"/>
  <c r="AP870" i="19"/>
  <c r="AU870" i="19" s="1"/>
  <c r="AP639" i="19"/>
  <c r="AU639" i="19" s="1"/>
  <c r="AP741" i="19"/>
  <c r="AU741" i="19" s="1"/>
  <c r="AP813" i="19"/>
  <c r="AU813" i="19" s="1"/>
  <c r="AP864" i="19"/>
  <c r="AU864" i="19" s="1"/>
  <c r="AP812" i="19"/>
  <c r="AU812" i="19" s="1"/>
  <c r="AP526" i="19"/>
  <c r="AU526" i="19" s="1"/>
  <c r="AP543" i="19"/>
  <c r="AU543" i="19" s="1"/>
  <c r="AP795" i="19"/>
  <c r="AU795" i="19" s="1"/>
  <c r="AP551" i="19"/>
  <c r="AU551" i="19" s="1"/>
  <c r="AP607" i="19"/>
  <c r="AU607" i="19" s="1"/>
  <c r="AP721" i="19"/>
  <c r="AU721" i="19" s="1"/>
  <c r="AP535" i="19"/>
  <c r="AU535" i="19" s="1"/>
  <c r="AP623" i="19"/>
  <c r="AU623" i="19" s="1"/>
  <c r="AP798" i="19"/>
  <c r="AU798" i="19" s="1"/>
  <c r="AP621" i="19"/>
  <c r="AU621" i="19" s="1"/>
  <c r="AP842" i="19"/>
  <c r="AU842" i="19" s="1"/>
  <c r="AP638" i="19"/>
  <c r="AU638" i="19" s="1"/>
  <c r="AP622" i="19"/>
  <c r="AU622" i="19" s="1"/>
  <c r="AP616" i="19"/>
  <c r="AU616" i="19" s="1"/>
  <c r="AP859" i="19"/>
  <c r="AU859" i="19" s="1"/>
  <c r="AP601" i="19"/>
  <c r="AU601" i="19" s="1"/>
  <c r="AP590" i="19"/>
  <c r="AU590" i="19" s="1"/>
  <c r="AP542" i="19"/>
  <c r="AU542" i="19" s="1"/>
  <c r="AP728" i="19"/>
  <c r="AU728" i="19" s="1"/>
  <c r="AP673" i="19"/>
  <c r="AU673" i="19" s="1"/>
  <c r="AP910" i="19"/>
  <c r="AU910" i="19" s="1"/>
  <c r="AP701" i="19"/>
  <c r="AU701" i="19" s="1"/>
  <c r="AP494" i="19"/>
  <c r="AU494" i="19" s="1"/>
  <c r="AP597" i="19"/>
  <c r="AU597" i="19" s="1"/>
  <c r="AP595" i="19"/>
  <c r="AU595" i="19" s="1"/>
  <c r="AP640" i="19"/>
  <c r="AU640" i="19" s="1"/>
  <c r="AP536" i="19"/>
  <c r="AU536" i="19" s="1"/>
  <c r="AP807" i="19"/>
  <c r="AU807" i="19" s="1"/>
  <c r="AP877" i="19"/>
  <c r="AU877" i="19" s="1"/>
  <c r="AP608" i="19"/>
  <c r="AU608" i="19" s="1"/>
  <c r="AP865" i="19"/>
  <c r="AU865" i="19" s="1"/>
  <c r="AP586" i="19"/>
  <c r="AU586" i="19" s="1"/>
  <c r="AP808" i="19"/>
  <c r="AU808" i="19" s="1"/>
  <c r="AP903" i="19"/>
  <c r="AU903" i="19" s="1"/>
  <c r="AP799" i="19"/>
  <c r="AU799" i="19" s="1"/>
  <c r="AP752" i="19"/>
  <c r="AU752" i="19" s="1"/>
  <c r="AP890" i="19"/>
  <c r="AU890" i="19" s="1"/>
  <c r="AP794" i="19"/>
  <c r="AU794" i="19" s="1"/>
  <c r="AP627" i="19"/>
  <c r="AU627" i="19" s="1"/>
  <c r="AP732" i="19"/>
  <c r="AU732" i="19" s="1"/>
  <c r="AP557" i="19"/>
  <c r="AU557" i="19" s="1"/>
  <c r="AP739" i="19"/>
  <c r="AU739" i="19" s="1"/>
  <c r="AP692" i="19"/>
  <c r="AU692" i="19" s="1"/>
  <c r="AP508" i="19"/>
  <c r="AU508" i="19" s="1"/>
  <c r="AP897" i="19"/>
  <c r="AU897" i="19" s="1"/>
  <c r="AP823" i="19"/>
  <c r="AU823" i="19" s="1"/>
  <c r="AP537" i="19"/>
  <c r="AU537" i="19" s="1"/>
  <c r="AP858" i="19"/>
  <c r="AU858" i="19" s="1"/>
  <c r="AP492" i="19"/>
  <c r="AU492" i="19" s="1"/>
  <c r="AP818" i="19"/>
  <c r="AU818" i="19" s="1"/>
  <c r="AP521" i="19"/>
  <c r="AU521" i="19" s="1"/>
  <c r="AP676" i="19"/>
  <c r="AU676" i="19" s="1"/>
  <c r="AP913" i="19"/>
  <c r="AU913" i="19" s="1"/>
  <c r="AP811" i="19"/>
  <c r="AU811" i="19" s="1"/>
  <c r="AP882" i="19"/>
  <c r="AU882" i="19" s="1"/>
  <c r="AP782" i="19"/>
  <c r="AU782" i="19" s="1"/>
  <c r="AP501" i="19"/>
  <c r="AU501" i="19" s="1"/>
  <c r="AP814" i="19"/>
  <c r="AU814" i="19" s="1"/>
  <c r="AP843" i="19"/>
  <c r="AU843" i="19" s="1"/>
  <c r="AP827" i="19"/>
  <c r="AU827" i="19" s="1"/>
  <c r="AP810" i="19"/>
  <c r="AU810" i="19" s="1"/>
  <c r="AP791" i="19"/>
  <c r="AU791" i="19" s="1"/>
  <c r="AP585" i="19"/>
  <c r="AU585" i="19" s="1"/>
  <c r="AP499" i="19"/>
  <c r="AU499" i="19" s="1"/>
  <c r="AP756" i="19"/>
  <c r="AU756" i="19" s="1"/>
  <c r="AP548" i="19"/>
  <c r="AU548" i="19" s="1"/>
  <c r="AP801" i="19"/>
  <c r="AU801" i="19" s="1"/>
  <c r="AP682" i="19"/>
  <c r="AU682" i="19" s="1"/>
  <c r="AP507" i="19"/>
  <c r="AU507" i="19" s="1"/>
  <c r="AP550" i="19"/>
  <c r="AU550" i="19" s="1"/>
  <c r="AP534" i="19"/>
  <c r="AU534" i="19" s="1"/>
  <c r="AP905" i="19"/>
  <c r="AU905" i="19" s="1"/>
  <c r="AP757" i="19"/>
  <c r="AU757" i="19" s="1"/>
  <c r="AP491" i="19"/>
  <c r="AU491" i="19" s="1"/>
  <c r="AP770" i="19"/>
  <c r="AU770" i="19" s="1"/>
  <c r="AP851" i="19"/>
  <c r="AU851" i="19" s="1"/>
  <c r="AP540" i="19"/>
  <c r="AU540" i="19" s="1"/>
  <c r="AP528" i="19"/>
  <c r="AU528" i="19" s="1"/>
  <c r="AP894" i="19"/>
  <c r="AU894" i="19" s="1"/>
  <c r="AP572" i="19"/>
  <c r="AU572" i="19" s="1"/>
  <c r="AP738" i="19"/>
  <c r="AU738" i="19" s="1"/>
  <c r="AP753" i="19"/>
  <c r="AU753" i="19" s="1"/>
  <c r="AP680" i="19"/>
  <c r="AU680" i="19" s="1"/>
  <c r="AP911" i="19"/>
  <c r="AU911" i="19" s="1"/>
  <c r="AP760" i="19"/>
  <c r="AU760" i="19" s="1"/>
  <c r="AP740" i="19"/>
  <c r="AU740" i="19" s="1"/>
  <c r="AP847" i="19"/>
  <c r="AU847" i="19" s="1"/>
  <c r="AP611" i="19"/>
  <c r="AU611" i="19" s="1"/>
  <c r="AP914" i="19"/>
  <c r="AU914" i="19" s="1"/>
  <c r="AP824" i="19"/>
  <c r="AU824" i="19" s="1"/>
  <c r="AP664" i="19"/>
  <c r="AU664" i="19" s="1"/>
  <c r="AP678" i="19"/>
  <c r="AU678" i="19" s="1"/>
  <c r="AP646" i="19"/>
  <c r="AU646" i="19" s="1"/>
  <c r="AP735" i="19"/>
  <c r="AU735" i="19" s="1"/>
  <c r="AP902" i="19"/>
  <c r="AU902" i="19" s="1"/>
  <c r="AP520" i="19"/>
  <c r="AU520" i="19" s="1"/>
  <c r="AP512" i="19"/>
  <c r="AU512" i="19" s="1"/>
  <c r="AP552" i="19"/>
  <c r="AU552" i="19" s="1"/>
  <c r="AP657" i="19"/>
  <c r="AU657" i="19" s="1"/>
  <c r="AP816" i="19"/>
  <c r="AU816" i="19" s="1"/>
  <c r="AP693" i="19"/>
  <c r="AU693" i="19" s="1"/>
  <c r="AP637" i="19"/>
  <c r="AU637" i="19" s="1"/>
  <c r="AP907" i="19"/>
  <c r="AU907" i="19" s="1"/>
  <c r="AP886" i="19"/>
  <c r="AU886" i="19" s="1"/>
  <c r="AP771" i="19"/>
  <c r="AU771" i="19" s="1"/>
  <c r="AP769" i="19"/>
  <c r="AU769" i="19" s="1"/>
  <c r="AP588" i="19"/>
  <c r="AU588" i="19" s="1"/>
  <c r="AP805" i="19"/>
  <c r="AU805" i="19" s="1"/>
  <c r="AP564" i="19"/>
  <c r="AU564" i="19" s="1"/>
  <c r="AP822" i="19"/>
  <c r="AU822" i="19" s="1"/>
  <c r="AP906" i="19"/>
  <c r="AU906" i="19" s="1"/>
  <c r="AP779" i="19"/>
  <c r="AU779" i="19" s="1"/>
  <c r="AP785" i="19"/>
  <c r="AU785" i="19" s="1"/>
  <c r="AP710" i="19"/>
  <c r="AU710" i="19" s="1"/>
  <c r="AP764" i="19"/>
  <c r="AU764" i="19" s="1"/>
  <c r="AP612" i="19"/>
  <c r="AU612" i="19" s="1"/>
  <c r="AP631" i="19"/>
  <c r="AU631" i="19" s="1"/>
  <c r="AP598" i="19"/>
  <c r="AU598" i="19" s="1"/>
  <c r="AP683" i="19"/>
  <c r="AU683" i="19" s="1"/>
  <c r="AP774" i="19"/>
  <c r="AU774" i="19" s="1"/>
  <c r="AP515" i="19"/>
  <c r="AU515" i="19" s="1"/>
  <c r="AP844" i="19"/>
  <c r="AU844" i="19" s="1"/>
  <c r="AP809" i="19"/>
  <c r="AU809" i="19" s="1"/>
  <c r="AP653" i="19"/>
  <c r="AU653" i="19" s="1"/>
  <c r="AP518" i="19"/>
  <c r="AU518" i="19" s="1"/>
  <c r="AP892" i="19"/>
  <c r="AU892" i="19" s="1"/>
  <c r="AP838" i="19"/>
  <c r="AU838" i="19" s="1"/>
  <c r="AP730" i="19"/>
  <c r="AU730" i="19" s="1"/>
  <c r="AP525" i="19"/>
  <c r="AU525" i="19" s="1"/>
  <c r="AP736" i="19"/>
  <c r="AU736" i="19" s="1"/>
  <c r="AP539" i="19"/>
  <c r="AU539" i="19" s="1"/>
  <c r="AP833" i="19"/>
  <c r="AU833" i="19" s="1"/>
  <c r="AP603" i="19"/>
  <c r="AU603" i="19" s="1"/>
  <c r="AP896" i="19"/>
  <c r="AU896" i="19" s="1"/>
  <c r="AP763" i="19"/>
  <c r="AU763" i="19" s="1"/>
  <c r="AP895" i="19"/>
  <c r="AU895" i="19" s="1"/>
  <c r="AP768" i="19"/>
  <c r="AU768" i="19" s="1"/>
  <c r="AP549" i="19"/>
  <c r="AU549" i="19" s="1"/>
  <c r="AP636" i="19"/>
  <c r="AU636" i="19" s="1"/>
  <c r="AP689" i="19"/>
  <c r="AU689" i="19" s="1"/>
  <c r="AP547" i="19"/>
  <c r="AU547" i="19" s="1"/>
  <c r="AP716" i="19"/>
  <c r="AU716" i="19" s="1"/>
  <c r="AP755" i="19"/>
  <c r="AU755" i="19" s="1"/>
  <c r="AP615" i="19"/>
  <c r="AU615" i="19" s="1"/>
  <c r="AP848" i="19"/>
  <c r="AU848" i="19" s="1"/>
  <c r="AP718" i="19"/>
  <c r="AU718" i="19" s="1"/>
  <c r="AP467" i="19"/>
  <c r="AP477" i="19" s="1"/>
  <c r="AP793" i="19"/>
  <c r="AU793" i="19" s="1"/>
  <c r="AP625" i="19"/>
  <c r="AU625" i="19" s="1"/>
  <c r="AP713" i="19"/>
  <c r="AU713" i="19" s="1"/>
  <c r="AP778" i="19"/>
  <c r="AU778" i="19" s="1"/>
  <c r="AP610" i="19"/>
  <c r="AU610" i="19" s="1"/>
  <c r="AP686" i="19"/>
  <c r="AU686" i="19" s="1"/>
  <c r="AP800" i="19"/>
  <c r="AU800" i="19" s="1"/>
  <c r="AP745" i="19"/>
  <c r="AU745" i="19" s="1"/>
  <c r="AP749" i="19"/>
  <c r="AU749" i="19" s="1"/>
  <c r="AP583" i="19"/>
  <c r="AU583" i="19" s="1"/>
  <c r="AP876" i="19"/>
  <c r="AU876" i="19" s="1"/>
  <c r="AP582" i="19"/>
  <c r="AU582" i="19" s="1"/>
  <c r="AP656" i="19"/>
  <c r="AU656" i="19" s="1"/>
  <c r="AP660" i="19"/>
  <c r="AU660" i="19" s="1"/>
  <c r="AP885" i="19"/>
  <c r="AU885" i="19" s="1"/>
  <c r="AP723" i="19"/>
  <c r="AU723" i="19" s="1"/>
  <c r="AP802" i="19"/>
  <c r="AU802" i="19" s="1"/>
  <c r="AP841" i="19"/>
  <c r="AU841" i="19" s="1"/>
  <c r="AP900" i="19"/>
  <c r="AU900" i="19" s="1"/>
  <c r="AP804" i="19"/>
  <c r="AU804" i="19" s="1"/>
  <c r="AP888" i="19"/>
  <c r="AU888" i="19" s="1"/>
  <c r="AP643" i="19"/>
  <c r="AU643" i="19" s="1"/>
  <c r="AP505" i="19"/>
  <c r="AU505" i="19" s="1"/>
  <c r="AP567" i="19"/>
  <c r="AU567" i="19" s="1"/>
  <c r="AP497" i="19"/>
  <c r="AU497" i="19" s="1"/>
  <c r="AP904" i="19"/>
  <c r="AU904" i="19" s="1"/>
  <c r="AP831" i="19"/>
  <c r="AU831" i="19" s="1"/>
  <c r="AP828" i="19"/>
  <c r="AU828" i="19" s="1"/>
  <c r="AP558" i="19"/>
  <c r="AU558" i="19" s="1"/>
  <c r="AP624" i="19"/>
  <c r="AU624" i="19" s="1"/>
  <c r="AP495" i="19"/>
  <c r="AU495" i="19" s="1"/>
  <c r="AP765" i="19"/>
  <c r="AU765" i="19" s="1"/>
  <c r="AP517" i="19"/>
  <c r="AU517" i="19" s="1"/>
  <c r="AP578" i="19"/>
  <c r="AU578" i="19" s="1"/>
  <c r="AP613" i="19"/>
  <c r="AU613" i="19" s="1"/>
  <c r="AP645" i="19"/>
  <c r="AU645" i="19" s="1"/>
  <c r="AP690" i="19"/>
  <c r="AU690" i="19" s="1"/>
  <c r="AP709" i="19"/>
  <c r="AU709" i="19" s="1"/>
  <c r="AP796" i="19"/>
  <c r="AU796" i="19" s="1"/>
  <c r="AP694" i="19"/>
  <c r="AU694" i="19" s="1"/>
  <c r="AP504" i="19"/>
  <c r="AU504" i="19" s="1"/>
  <c r="AP912" i="19"/>
  <c r="AU912" i="19" s="1"/>
  <c r="AP663" i="19"/>
  <c r="AU663" i="19" s="1"/>
  <c r="AP835" i="19"/>
  <c r="AU835" i="19" s="1"/>
  <c r="AP538" i="19"/>
  <c r="AU538" i="19" s="1"/>
  <c r="AP854" i="19"/>
  <c r="AU854" i="19" s="1"/>
  <c r="AP703" i="19"/>
  <c r="AU703" i="19" s="1"/>
  <c r="AO466" i="19"/>
  <c r="AP695" i="19"/>
  <c r="AU695" i="19" s="1"/>
  <c r="AP599" i="19"/>
  <c r="AU599" i="19" s="1"/>
  <c r="AP748" i="19"/>
  <c r="AU748" i="19" s="1"/>
  <c r="AP580" i="19"/>
  <c r="AU580" i="19" s="1"/>
  <c r="AP869" i="19"/>
  <c r="AU869" i="19" s="1"/>
  <c r="AP568" i="19"/>
  <c r="AU568" i="19" s="1"/>
  <c r="AP559" i="19"/>
  <c r="AU559" i="19" s="1"/>
  <c r="AP670" i="19"/>
  <c r="AU670" i="19" s="1"/>
  <c r="AP662" i="19"/>
  <c r="AU662" i="19" s="1"/>
  <c r="AP516" i="19"/>
  <c r="AU516" i="19" s="1"/>
  <c r="AP845" i="19"/>
  <c r="AU845" i="19" s="1"/>
  <c r="AP871" i="19"/>
  <c r="AU871" i="19" s="1"/>
  <c r="AP744" i="19"/>
  <c r="AU744" i="19" s="1"/>
  <c r="AP803" i="19"/>
  <c r="AU803" i="19" s="1"/>
  <c r="AP573" i="19"/>
  <c r="AU573" i="19" s="1"/>
  <c r="AP891" i="19"/>
  <c r="AU891" i="19" s="1"/>
  <c r="AP541" i="19"/>
  <c r="AU541" i="19" s="1"/>
  <c r="AP490" i="19"/>
  <c r="AU490" i="19" s="1"/>
  <c r="AP855" i="19"/>
  <c r="AU855" i="19" s="1"/>
  <c r="AP575" i="19"/>
  <c r="AU575" i="19" s="1"/>
  <c r="AP555" i="19"/>
  <c r="AU555" i="19" s="1"/>
  <c r="AP861" i="19"/>
  <c r="AU861" i="19" s="1"/>
  <c r="AP712" i="19"/>
  <c r="AU712" i="19" s="1"/>
  <c r="AP917" i="19"/>
  <c r="AU917" i="19" s="1"/>
  <c r="AP825" i="19"/>
  <c r="AU825" i="19" s="1"/>
  <c r="AP626" i="19"/>
  <c r="AU626" i="19" s="1"/>
  <c r="AP898" i="19"/>
  <c r="AU898" i="19" s="1"/>
  <c r="AP644" i="19"/>
  <c r="AU644" i="19" s="1"/>
  <c r="AP649" i="19"/>
  <c r="AU649" i="19" s="1"/>
  <c r="AP826" i="19"/>
  <c r="AU826" i="19" s="1"/>
  <c r="AP776" i="19"/>
  <c r="AU776" i="19" s="1"/>
  <c r="AP889" i="19"/>
  <c r="AU889" i="19" s="1"/>
  <c r="AP722" i="19"/>
  <c r="AU722" i="19" s="1"/>
  <c r="AP577" i="19"/>
  <c r="AU577" i="19" s="1"/>
  <c r="AP699" i="19"/>
  <c r="AU699" i="19" s="1"/>
  <c r="AP742" i="19"/>
  <c r="AU742" i="19" s="1"/>
  <c r="AP708" i="19"/>
  <c r="AU708" i="19" s="1"/>
  <c r="AP836" i="19"/>
  <c r="AU836" i="19" s="1"/>
  <c r="AP618" i="19"/>
  <c r="AU618" i="19" s="1"/>
  <c r="AP569" i="19"/>
  <c r="AU569" i="19" s="1"/>
  <c r="AP872" i="19"/>
  <c r="AU872" i="19" s="1"/>
  <c r="AP658" i="19"/>
  <c r="AU658" i="19" s="1"/>
  <c r="AP563" i="19"/>
  <c r="AU563" i="19" s="1"/>
  <c r="AP635" i="19"/>
  <c r="AU635" i="19" s="1"/>
  <c r="AP887" i="19"/>
  <c r="AU887" i="19" s="1"/>
  <c r="AP725" i="19"/>
  <c r="AU725" i="19" s="1"/>
  <c r="AP784" i="19"/>
  <c r="AU784" i="19" s="1"/>
  <c r="AP853" i="19"/>
  <c r="AU853" i="19" s="1"/>
  <c r="AP775" i="19"/>
  <c r="AU775" i="19" s="1"/>
  <c r="AP675" i="19"/>
  <c r="AU675" i="19" s="1"/>
  <c r="AP500" i="19"/>
  <c r="AU500" i="19" s="1"/>
  <c r="AP605" i="19"/>
  <c r="AU605" i="19" s="1"/>
  <c r="AP506" i="19"/>
  <c r="AU506" i="19" s="1"/>
  <c r="AP651" i="19"/>
  <c r="AU651" i="19" s="1"/>
  <c r="AP579" i="19"/>
  <c r="AU579" i="19" s="1"/>
  <c r="AP901" i="19"/>
  <c r="AU901" i="19" s="1"/>
  <c r="AP565" i="19"/>
  <c r="AU565" i="19" s="1"/>
  <c r="AP684" i="19"/>
  <c r="AU684" i="19" s="1"/>
  <c r="AP696" i="19"/>
  <c r="AU696" i="19" s="1"/>
  <c r="AP652" i="19"/>
  <c r="AU652" i="19" s="1"/>
  <c r="AP883" i="19"/>
  <c r="AU883" i="19" s="1"/>
  <c r="AP606" i="19"/>
  <c r="AU606" i="19" s="1"/>
  <c r="AP584" i="19"/>
  <c r="AU584" i="19" s="1"/>
  <c r="AP633" i="19"/>
  <c r="AU633" i="19" s="1"/>
  <c r="AP834" i="19"/>
  <c r="AU834" i="19" s="1"/>
  <c r="AP514" i="19"/>
  <c r="AU514" i="19" s="1"/>
  <c r="AP556" i="19"/>
  <c r="AU556" i="19" s="1"/>
  <c r="AP566" i="19"/>
  <c r="AU566" i="19" s="1"/>
  <c r="AP532" i="19"/>
  <c r="AU532" i="19" s="1"/>
  <c r="AP502" i="19"/>
  <c r="AU502" i="19" s="1"/>
  <c r="AP747" i="19"/>
  <c r="AU747" i="19" s="1"/>
  <c r="AP669" i="19"/>
  <c r="AU669" i="19" s="1"/>
  <c r="AP899" i="19"/>
  <c r="AU899" i="19" s="1"/>
  <c r="AP862" i="19"/>
  <c r="AU862" i="19" s="1"/>
  <c r="AP758" i="19"/>
  <c r="AU758" i="19" s="1"/>
  <c r="AP677" i="19"/>
  <c r="AU677" i="19" s="1"/>
  <c r="AP571" i="19"/>
  <c r="AU571" i="19" s="1"/>
  <c r="AP866" i="19"/>
  <c r="AU866" i="19" s="1"/>
  <c r="AP587" i="19"/>
  <c r="AU587" i="19" s="1"/>
  <c r="AP594" i="19"/>
  <c r="AU594" i="19" s="1"/>
  <c r="AP715" i="19"/>
  <c r="AU715" i="19" s="1"/>
  <c r="AP617" i="19"/>
  <c r="AU617" i="19" s="1"/>
  <c r="AP600" i="19"/>
  <c r="AU600" i="19" s="1"/>
  <c r="AP545" i="19"/>
  <c r="AU545" i="19" s="1"/>
  <c r="AP698" i="19"/>
  <c r="AU698" i="19" s="1"/>
  <c r="AP629" i="19"/>
  <c r="AU629" i="19" s="1"/>
  <c r="AP733" i="19"/>
  <c r="AU733" i="19" s="1"/>
  <c r="AP574" i="19"/>
  <c r="AU574" i="19" s="1"/>
  <c r="AP772" i="19"/>
  <c r="AU772" i="19" s="1"/>
  <c r="AP868" i="19"/>
  <c r="AU868" i="19" s="1"/>
  <c r="AP667" i="19"/>
  <c r="AU667" i="19" s="1"/>
  <c r="AP685" i="19"/>
  <c r="AU685" i="19" s="1"/>
  <c r="AP766" i="19"/>
  <c r="AU766" i="19" s="1"/>
  <c r="AP729" i="19"/>
  <c r="AU729" i="19" s="1"/>
  <c r="AP786" i="19"/>
  <c r="AU786" i="19" s="1"/>
  <c r="AP702" i="19"/>
  <c r="AU702" i="19" s="1"/>
  <c r="AP524" i="19"/>
  <c r="AU524" i="19" s="1"/>
  <c r="AP654" i="19"/>
  <c r="AU654" i="19" s="1"/>
  <c r="AP529" i="19"/>
  <c r="AU529" i="19" s="1"/>
  <c r="AP498" i="19"/>
  <c r="AU498" i="19" s="1"/>
  <c r="AP672" i="19"/>
  <c r="AU672" i="19" s="1"/>
  <c r="AP511" i="19"/>
  <c r="AU511" i="19" s="1"/>
  <c r="AP688" i="19"/>
  <c r="AU688" i="19" s="1"/>
  <c r="AP681" i="19"/>
  <c r="AU681" i="19" s="1"/>
  <c r="AP817" i="19"/>
  <c r="AU817" i="19" s="1"/>
  <c r="AP619" i="19"/>
  <c r="AU619" i="19" s="1"/>
  <c r="AP519" i="19"/>
  <c r="AU519" i="19" s="1"/>
  <c r="AP561" i="19"/>
  <c r="AU561" i="19" s="1"/>
  <c r="AP761" i="19"/>
  <c r="AU761" i="19" s="1"/>
  <c r="AP628" i="19"/>
  <c r="AU628" i="19" s="1"/>
  <c r="AP829" i="19"/>
  <c r="AU829" i="19" s="1"/>
  <c r="AP530" i="19"/>
  <c r="AU530" i="19" s="1"/>
  <c r="AP874" i="19"/>
  <c r="AU874" i="19" s="1"/>
  <c r="AP700" i="19"/>
  <c r="AU700" i="19" s="1"/>
  <c r="AP720" i="19"/>
  <c r="AU720" i="19" s="1"/>
  <c r="AP679" i="19"/>
  <c r="AU679" i="19" s="1"/>
  <c r="AP849" i="19"/>
  <c r="AU849" i="19" s="1"/>
  <c r="AP884" i="19"/>
  <c r="AU884" i="19" s="1"/>
  <c r="AP717" i="19"/>
  <c r="AU717" i="19" s="1"/>
  <c r="AP531" i="19"/>
  <c r="AU531" i="19" s="1"/>
  <c r="AP509" i="19"/>
  <c r="AU509" i="19" s="1"/>
  <c r="AP496" i="19"/>
  <c r="AU496" i="19" s="1"/>
  <c r="AP734" i="19"/>
  <c r="AU734" i="19" s="1"/>
  <c r="AP908" i="19"/>
  <c r="AU908" i="19" s="1"/>
  <c r="AP671" i="19"/>
  <c r="AU671" i="19" s="1"/>
  <c r="AP570" i="19"/>
  <c r="AU570" i="19" s="1"/>
  <c r="AP630" i="19"/>
  <c r="AU630" i="19" s="1"/>
  <c r="AP648" i="19"/>
  <c r="AU648" i="19" s="1"/>
  <c r="AP863" i="19"/>
  <c r="AU863" i="19" s="1"/>
  <c r="AP754" i="19"/>
  <c r="AU754" i="19" s="1"/>
  <c r="AP856" i="19"/>
  <c r="AU856" i="19" s="1"/>
  <c r="AP881" i="19"/>
  <c r="AU881" i="19" s="1"/>
  <c r="AP719" i="19"/>
  <c r="AU719" i="19" s="1"/>
  <c r="AP589" i="19"/>
  <c r="AU589" i="19" s="1"/>
  <c r="AP790" i="19"/>
  <c r="AU790" i="19" s="1"/>
  <c r="AP879" i="19"/>
  <c r="AU879" i="19" s="1"/>
  <c r="AP880" i="19"/>
  <c r="AU880" i="19" s="1"/>
  <c r="AP604" i="19"/>
  <c r="AU604" i="19" s="1"/>
  <c r="AP819" i="19"/>
  <c r="AU819" i="19" s="1"/>
  <c r="AP697" i="19"/>
  <c r="AU697" i="19" s="1"/>
  <c r="AP873" i="19"/>
  <c r="AU873" i="19" s="1"/>
  <c r="AP746" i="19"/>
  <c r="AU746" i="19" s="1"/>
  <c r="AP830" i="19"/>
  <c r="AU830" i="19" s="1"/>
  <c r="AP592" i="19"/>
  <c r="AU592" i="19" s="1"/>
  <c r="AP546" i="19"/>
  <c r="AU546" i="19" s="1"/>
  <c r="AP553" i="19"/>
  <c r="AU553" i="19" s="1"/>
  <c r="AP839" i="19"/>
  <c r="AU839" i="19" s="1"/>
  <c r="AP632" i="19"/>
  <c r="AU632" i="19" s="1"/>
  <c r="AP783" i="19"/>
  <c r="AU783" i="19" s="1"/>
  <c r="AP797" i="19"/>
  <c r="AU797" i="19" s="1"/>
  <c r="AP820" i="19"/>
  <c r="AU820" i="19" s="1"/>
  <c r="AP789" i="19"/>
  <c r="AU789" i="19" s="1"/>
  <c r="AP674" i="19"/>
  <c r="AU674" i="19" s="1"/>
  <c r="AP860" i="19"/>
  <c r="AU860" i="19" s="1"/>
  <c r="AP665" i="19"/>
  <c r="AU665" i="19" s="1"/>
  <c r="AP727" i="19"/>
  <c r="AU727" i="19" s="1"/>
  <c r="AP661" i="19"/>
  <c r="AU661" i="19" s="1"/>
  <c r="AP788" i="19"/>
  <c r="AU788" i="19" s="1"/>
  <c r="AP655" i="19"/>
  <c r="AU655" i="19" s="1"/>
  <c r="AP706" i="19"/>
  <c r="AU706" i="19" s="1"/>
  <c r="AP527" i="19"/>
  <c r="AU527" i="19" s="1"/>
  <c r="AP875" i="19"/>
  <c r="AU875" i="19" s="1"/>
  <c r="AP705" i="19"/>
  <c r="AU705" i="19" s="1"/>
  <c r="AP704" i="19"/>
  <c r="AU704" i="19" s="1"/>
  <c r="AP821" i="19"/>
  <c r="AU821" i="19" s="1"/>
  <c r="AP750" i="19"/>
  <c r="AU750" i="19" s="1"/>
  <c r="AP707" i="19"/>
  <c r="AU707" i="19" s="1"/>
  <c r="AP591" i="19"/>
  <c r="AU591" i="19" s="1"/>
  <c r="AP743" i="19"/>
  <c r="AU743" i="19" s="1"/>
  <c r="AP773" i="19"/>
  <c r="AU773" i="19" s="1"/>
  <c r="AP724" i="19"/>
  <c r="AU724" i="19" s="1"/>
  <c r="AP850" i="19"/>
  <c r="AU850" i="19" s="1"/>
  <c r="AP533" i="19"/>
  <c r="AU533" i="19" s="1"/>
  <c r="AP857" i="19"/>
  <c r="AU857" i="19" s="1"/>
  <c r="AP581" i="19"/>
  <c r="AU581" i="19" s="1"/>
  <c r="AP522" i="19"/>
  <c r="AU522" i="19" s="1"/>
  <c r="BI17" i="19"/>
  <c r="F22" i="22"/>
  <c r="AG191" i="19"/>
  <c r="AG226" i="19"/>
  <c r="AG120" i="19"/>
  <c r="AG130" i="19"/>
  <c r="AG207" i="19"/>
  <c r="AG410" i="19"/>
  <c r="AG43" i="19"/>
  <c r="AG73" i="19"/>
  <c r="AG384" i="19"/>
  <c r="AG268" i="19"/>
  <c r="AG388" i="19"/>
  <c r="AG206" i="19"/>
  <c r="AG228" i="19"/>
  <c r="AG351" i="19"/>
  <c r="AG169" i="19"/>
  <c r="AG294" i="19"/>
  <c r="AG369" i="19"/>
  <c r="AG58" i="19"/>
  <c r="AG354" i="19"/>
  <c r="AG376" i="19"/>
  <c r="AG145" i="19"/>
  <c r="AG192" i="19"/>
  <c r="AG77" i="19"/>
  <c r="AG426" i="19"/>
  <c r="AG252" i="19"/>
  <c r="AG365" i="19"/>
  <c r="AG445" i="19"/>
  <c r="AG389" i="19"/>
  <c r="AG355" i="19"/>
  <c r="AG284" i="19"/>
  <c r="AG75" i="19"/>
  <c r="AG429" i="19"/>
  <c r="AG147" i="19"/>
  <c r="AG428" i="19"/>
  <c r="AG401" i="19"/>
  <c r="AG90" i="19"/>
  <c r="AG160" i="19"/>
  <c r="AG244" i="19"/>
  <c r="AG267" i="19"/>
  <c r="AG94" i="19"/>
  <c r="AG42" i="19"/>
  <c r="AG243" i="19"/>
  <c r="AG239" i="19"/>
  <c r="AG338" i="19"/>
  <c r="AG81" i="19"/>
  <c r="AG391" i="19"/>
  <c r="AG247" i="19"/>
  <c r="AG52" i="19"/>
  <c r="AG166" i="19"/>
  <c r="AG199" i="19"/>
  <c r="AG41" i="19"/>
  <c r="AG48" i="19"/>
  <c r="AG105" i="19"/>
  <c r="AG51" i="19"/>
  <c r="AG254" i="19"/>
  <c r="AG442" i="19"/>
  <c r="AG423" i="19"/>
  <c r="AG63" i="19"/>
  <c r="AG452" i="19"/>
  <c r="AG260" i="19"/>
  <c r="AG72" i="19"/>
  <c r="AG187" i="19"/>
  <c r="AG84" i="19"/>
  <c r="AG417" i="19"/>
  <c r="AG35" i="19"/>
  <c r="AG122" i="19"/>
  <c r="AG375" i="19"/>
  <c r="AG97" i="19"/>
  <c r="AG59" i="19"/>
  <c r="AG209" i="19"/>
  <c r="AG383" i="19"/>
  <c r="AG406" i="19"/>
  <c r="AG208" i="19"/>
  <c r="AG62" i="19"/>
  <c r="AG307" i="19"/>
  <c r="AG363" i="19"/>
  <c r="AG262" i="19"/>
  <c r="AG101" i="19"/>
  <c r="AG427" i="19"/>
  <c r="AG418" i="19"/>
  <c r="AG433" i="19"/>
  <c r="AG367" i="19"/>
  <c r="AG312" i="19"/>
  <c r="AG342" i="19"/>
  <c r="AG326" i="19"/>
  <c r="AG285" i="19"/>
  <c r="AG106" i="19"/>
  <c r="AG136" i="19"/>
  <c r="AG200" i="19"/>
  <c r="AG148" i="19"/>
  <c r="AG230" i="19"/>
  <c r="AG259" i="19"/>
  <c r="AG373" i="19"/>
  <c r="AG292" i="19"/>
  <c r="AG82" i="19"/>
  <c r="AG214" i="19"/>
  <c r="AG263" i="19"/>
  <c r="AG311" i="19"/>
  <c r="AG229" i="19"/>
  <c r="AG45" i="19"/>
  <c r="AG441" i="19"/>
  <c r="AG261" i="19"/>
  <c r="AG386" i="19"/>
  <c r="AG140" i="19"/>
  <c r="AG399" i="19"/>
  <c r="AG324" i="19"/>
  <c r="AG358" i="19"/>
  <c r="AG446" i="19"/>
  <c r="AG275" i="19"/>
  <c r="AG38" i="19"/>
  <c r="AG32" i="19"/>
  <c r="AG265" i="19"/>
  <c r="AG176" i="19"/>
  <c r="AG182" i="19"/>
  <c r="AG174" i="19"/>
  <c r="AG102" i="19"/>
  <c r="AG181" i="19"/>
  <c r="AG39" i="19"/>
  <c r="AG92" i="19"/>
  <c r="AG154" i="19"/>
  <c r="AG167" i="19"/>
  <c r="AG204" i="19"/>
  <c r="AG371" i="19"/>
  <c r="AG377" i="19"/>
  <c r="AG66" i="19"/>
  <c r="AG374" i="19"/>
  <c r="AG299" i="19"/>
  <c r="AG249" i="19"/>
  <c r="AG50" i="19"/>
  <c r="AG216" i="19"/>
  <c r="AG119" i="19"/>
  <c r="AG161" i="19"/>
  <c r="AG425" i="19"/>
  <c r="AG366" i="19"/>
  <c r="AG382" i="19"/>
  <c r="AG131" i="19"/>
  <c r="AG116" i="19"/>
  <c r="AG290" i="19"/>
  <c r="AG89" i="19"/>
  <c r="AG440" i="19"/>
  <c r="AG112" i="19"/>
  <c r="AG223" i="19"/>
  <c r="AG36" i="19"/>
  <c r="AG240" i="19"/>
  <c r="AG99" i="19"/>
  <c r="AG250" i="19"/>
  <c r="AG56" i="19"/>
  <c r="AG133" i="19"/>
  <c r="AG346" i="19"/>
  <c r="AG320" i="19"/>
  <c r="AG256" i="19"/>
  <c r="AG395" i="19"/>
  <c r="AG447" i="19"/>
  <c r="AG295" i="19"/>
  <c r="AG61" i="19"/>
  <c r="AG407" i="19"/>
  <c r="AG47" i="19"/>
  <c r="AG33" i="19"/>
  <c r="AG168" i="19"/>
  <c r="AG179" i="19"/>
  <c r="AG237" i="19"/>
  <c r="AG127" i="19"/>
  <c r="AG107" i="19"/>
  <c r="AG325" i="19"/>
  <c r="AG448" i="19"/>
  <c r="AG114" i="19"/>
  <c r="AG49" i="19"/>
  <c r="AG121" i="19"/>
  <c r="AG315" i="19"/>
  <c r="AG308" i="19"/>
  <c r="AG361" i="19"/>
  <c r="AG95" i="19"/>
  <c r="AG337" i="19"/>
  <c r="AG152" i="19"/>
  <c r="AG327" i="19"/>
  <c r="AG177" i="19"/>
  <c r="AG381" i="19"/>
  <c r="AG158" i="19"/>
  <c r="AG98" i="19"/>
  <c r="AG450" i="19"/>
  <c r="AG411" i="19"/>
  <c r="AG234" i="19"/>
  <c r="AG306" i="19"/>
  <c r="AG142" i="19"/>
  <c r="AG279" i="19"/>
  <c r="AG67" i="19"/>
  <c r="AG266" i="19"/>
  <c r="AG162" i="19"/>
  <c r="BI18" i="19"/>
  <c r="AG125" i="19"/>
  <c r="AG83" i="19"/>
  <c r="AG255" i="19"/>
  <c r="AG350" i="19"/>
  <c r="AG347" i="19"/>
  <c r="AG281" i="19"/>
  <c r="AG330" i="19"/>
  <c r="AG108" i="19"/>
  <c r="AG270" i="19"/>
  <c r="AG451" i="19"/>
  <c r="AG297" i="19"/>
  <c r="AG232" i="19"/>
  <c r="AG291" i="19"/>
  <c r="AG193" i="19"/>
  <c r="AG283" i="19"/>
  <c r="AG387" i="19"/>
  <c r="AG313" i="19"/>
  <c r="AG224" i="19"/>
  <c r="AG316" i="19"/>
  <c r="AG413" i="19"/>
  <c r="AG198" i="19"/>
  <c r="AG349" i="19"/>
  <c r="AG356" i="19"/>
  <c r="AG436" i="19"/>
  <c r="AG157" i="19"/>
  <c r="AG231" i="19"/>
  <c r="AG146" i="19"/>
  <c r="AG264" i="19"/>
  <c r="AG70" i="19"/>
  <c r="AG180" i="19"/>
  <c r="AG339" i="19"/>
  <c r="AG238" i="19"/>
  <c r="AG124" i="19"/>
  <c r="AG194" i="19"/>
  <c r="AG344" i="19"/>
  <c r="AG298" i="19"/>
  <c r="AG321" i="19"/>
  <c r="AG398" i="19"/>
  <c r="AG403" i="19"/>
  <c r="AG430" i="19"/>
  <c r="AG93" i="19"/>
  <c r="AG126" i="19"/>
  <c r="AG280" i="19"/>
  <c r="AG412" i="19"/>
  <c r="AG408" i="19"/>
  <c r="AG151" i="19"/>
  <c r="AG217" i="19"/>
  <c r="AG219" i="19"/>
  <c r="AG343" i="19"/>
  <c r="AG335" i="19"/>
  <c r="AG368" i="19"/>
  <c r="AG222" i="19"/>
  <c r="AG183" i="19"/>
  <c r="AG139" i="19"/>
  <c r="AG175" i="19"/>
  <c r="AG88" i="19"/>
  <c r="AG115" i="19"/>
  <c r="AG334" i="19"/>
  <c r="AG424" i="19"/>
  <c r="AG329" i="19"/>
  <c r="AG302" i="19"/>
  <c r="AG150" i="19"/>
  <c r="AG245" i="19"/>
  <c r="AG221" i="19"/>
  <c r="AG202" i="19"/>
  <c r="AG345" i="19"/>
  <c r="AG141" i="19"/>
  <c r="AG91" i="19"/>
  <c r="AG170" i="19"/>
  <c r="AG100" i="19"/>
  <c r="AG218" i="19"/>
  <c r="AG159" i="19"/>
  <c r="AG65" i="19"/>
  <c r="AG225" i="19"/>
  <c r="AG111" i="19"/>
  <c r="AG53" i="19"/>
  <c r="AG278" i="19"/>
  <c r="AG46" i="19"/>
  <c r="AG64" i="19"/>
  <c r="AG286" i="19"/>
  <c r="AG434" i="19"/>
  <c r="AG153" i="19"/>
  <c r="AG235" i="19"/>
  <c r="AG282" i="19"/>
  <c r="AG197" i="19"/>
  <c r="AG421" i="19"/>
  <c r="AG253" i="19"/>
  <c r="AG196" i="19"/>
  <c r="AG314" i="19"/>
  <c r="AG385" i="19"/>
  <c r="AG135" i="19"/>
  <c r="AG185" i="19"/>
  <c r="AG110" i="19"/>
  <c r="AG352" i="19"/>
  <c r="AG156" i="19"/>
  <c r="AG443" i="19"/>
  <c r="AG303" i="19"/>
  <c r="AG188" i="19"/>
  <c r="AG173" i="19"/>
  <c r="AG132" i="19"/>
  <c r="AG393" i="19"/>
  <c r="AG336" i="19"/>
  <c r="AG155" i="19"/>
  <c r="AG271" i="19"/>
  <c r="AG370" i="19"/>
  <c r="AG331" i="19"/>
  <c r="AG163" i="19"/>
  <c r="AG118" i="19"/>
  <c r="AG87" i="19"/>
  <c r="AG353" i="19"/>
  <c r="AG333" i="19"/>
  <c r="AG454" i="19"/>
  <c r="AG341" i="19"/>
  <c r="AG236" i="19"/>
  <c r="AG211" i="19"/>
  <c r="AG438" i="19"/>
  <c r="AG340" i="19"/>
  <c r="AG143" i="19"/>
  <c r="AG305" i="19"/>
  <c r="AG437" i="19"/>
  <c r="AG293" i="19"/>
  <c r="AG220" i="19"/>
  <c r="AG149" i="19"/>
  <c r="AG201" i="19"/>
  <c r="AG30" i="19"/>
  <c r="AG109" i="19"/>
  <c r="AG164" i="19"/>
  <c r="AG392" i="19"/>
  <c r="AG104" i="19"/>
  <c r="AG195" i="19"/>
  <c r="AG415" i="19"/>
  <c r="AG420" i="19"/>
  <c r="AG372" i="19"/>
  <c r="AG419" i="19"/>
  <c r="AG304" i="19"/>
  <c r="AG210" i="19"/>
  <c r="AG74" i="19"/>
  <c r="AG402" i="19"/>
  <c r="AG212" i="19"/>
  <c r="AG396" i="19"/>
  <c r="AG227" i="19"/>
  <c r="AG269" i="19"/>
  <c r="AG409" i="19"/>
  <c r="AG453" i="19"/>
  <c r="AG380" i="19"/>
  <c r="AG117" i="19"/>
  <c r="AG414" i="19"/>
  <c r="AG129" i="19"/>
  <c r="AG323" i="19"/>
  <c r="AG172" i="19"/>
  <c r="AG96" i="19"/>
  <c r="AG431" i="19"/>
  <c r="AG357" i="19"/>
  <c r="AG144" i="19"/>
  <c r="AG34" i="19"/>
  <c r="AG57" i="19"/>
  <c r="AG360" i="19"/>
  <c r="AG359" i="19"/>
  <c r="AG68" i="19"/>
  <c r="AG79" i="19"/>
  <c r="AG85" i="19"/>
  <c r="AG405" i="19"/>
  <c r="AG397" i="19"/>
  <c r="AG248" i="19"/>
  <c r="AG328" i="19"/>
  <c r="AG103" i="19"/>
  <c r="AG274" i="19"/>
  <c r="AG318" i="19"/>
  <c r="AG400" i="19"/>
  <c r="AG190" i="19"/>
  <c r="AG55" i="19"/>
  <c r="AG310" i="19"/>
  <c r="AG31" i="19"/>
  <c r="AG54" i="19"/>
  <c r="AG251" i="19"/>
  <c r="AG203" i="19"/>
  <c r="AG241" i="19"/>
  <c r="AG300" i="19"/>
  <c r="AG60" i="19"/>
  <c r="AG288" i="19"/>
  <c r="AG242" i="19"/>
  <c r="AG277" i="19"/>
  <c r="AG37" i="19"/>
  <c r="AG113" i="19"/>
  <c r="AG287" i="19"/>
  <c r="AG178" i="19"/>
  <c r="AG317" i="19"/>
  <c r="AG432" i="19"/>
  <c r="AG379" i="19"/>
  <c r="AG439" i="19"/>
  <c r="AG186" i="19"/>
  <c r="AG171" i="19"/>
  <c r="AG213" i="19"/>
  <c r="AG123" i="19"/>
  <c r="AG189" i="19"/>
  <c r="AG165" i="19"/>
  <c r="AG332" i="19"/>
  <c r="AG273" i="19"/>
  <c r="AG233" i="19"/>
  <c r="AG76" i="19"/>
  <c r="AG319" i="19"/>
  <c r="AG138" i="19"/>
  <c r="AG40" i="19"/>
  <c r="AG80" i="19"/>
  <c r="AG184" i="19"/>
  <c r="AG416" i="19"/>
  <c r="AG69" i="19"/>
  <c r="AG348" i="19"/>
  <c r="AG301" i="19"/>
  <c r="AG246" i="19"/>
  <c r="AG289" i="19"/>
  <c r="AG137" i="19"/>
  <c r="AG128" i="19"/>
  <c r="AG215" i="19"/>
  <c r="AG364" i="19"/>
  <c r="AG404" i="19"/>
  <c r="AG78" i="19"/>
  <c r="AG205" i="19"/>
  <c r="AG134" i="19"/>
  <c r="AG276" i="19"/>
  <c r="AG444" i="19"/>
  <c r="AG44" i="19"/>
  <c r="AG86" i="19"/>
  <c r="AG309" i="19"/>
  <c r="AG257" i="19"/>
  <c r="AG362" i="19"/>
  <c r="AG378" i="19"/>
  <c r="AG394" i="19"/>
  <c r="AG258" i="19"/>
  <c r="AG435" i="19"/>
  <c r="BS24" i="19"/>
  <c r="BZ6" i="19"/>
  <c r="BS15" i="19" s="1"/>
  <c r="BS13" i="19" s="1"/>
  <c r="BX28" i="19"/>
  <c r="BV6" i="19"/>
  <c r="E82" i="19" s="1"/>
  <c r="BP461" i="19"/>
  <c r="BI470" i="19" s="1"/>
  <c r="BN488" i="19"/>
  <c r="BL461" i="19"/>
  <c r="C24" i="22"/>
  <c r="B84" i="19"/>
  <c r="L29" i="19" s="1"/>
  <c r="CQ5" i="19" s="1"/>
  <c r="C55" i="19"/>
  <c r="C493" i="19"/>
  <c r="L57" i="19"/>
  <c r="CN5" i="19"/>
  <c r="CN460" i="19" s="1"/>
  <c r="X115" i="19"/>
  <c r="X233" i="19"/>
  <c r="X155" i="19"/>
  <c r="X192" i="19"/>
  <c r="X222" i="19"/>
  <c r="X178" i="19"/>
  <c r="X96" i="19"/>
  <c r="X418" i="19"/>
  <c r="X199" i="19"/>
  <c r="X296" i="19"/>
  <c r="X170" i="19"/>
  <c r="X162" i="19"/>
  <c r="X38" i="19"/>
  <c r="X409" i="19"/>
  <c r="X364" i="19"/>
  <c r="X445" i="19"/>
  <c r="X273" i="19"/>
  <c r="X341" i="19"/>
  <c r="X362" i="19"/>
  <c r="X393" i="19"/>
  <c r="X295" i="19"/>
  <c r="X307" i="19"/>
  <c r="X85" i="19"/>
  <c r="X65" i="19"/>
  <c r="X142" i="19"/>
  <c r="X44" i="19"/>
  <c r="X247" i="19"/>
  <c r="X193" i="19"/>
  <c r="X414" i="19"/>
  <c r="X246" i="19"/>
  <c r="X145" i="19"/>
  <c r="X301" i="19"/>
  <c r="X249" i="19"/>
  <c r="X123" i="19"/>
  <c r="X75" i="19"/>
  <c r="X112" i="19"/>
  <c r="X339" i="19"/>
  <c r="X316" i="19"/>
  <c r="X203" i="19"/>
  <c r="X134" i="19"/>
  <c r="X154" i="19"/>
  <c r="X256" i="19"/>
  <c r="X323" i="19"/>
  <c r="X403" i="19"/>
  <c r="X232" i="19"/>
  <c r="X121" i="19"/>
  <c r="X46" i="19"/>
  <c r="X352" i="19"/>
  <c r="X52" i="19"/>
  <c r="X286" i="19"/>
  <c r="X389" i="19"/>
  <c r="X101" i="19"/>
  <c r="X392" i="19"/>
  <c r="X102" i="19"/>
  <c r="X53" i="19"/>
  <c r="X274" i="19"/>
  <c r="X221" i="19"/>
  <c r="X172" i="19"/>
  <c r="X259" i="19"/>
  <c r="X278" i="19"/>
  <c r="X197" i="19"/>
  <c r="X248" i="19"/>
  <c r="X325" i="19"/>
  <c r="X42" i="19"/>
  <c r="X226" i="19"/>
  <c r="X230" i="19"/>
  <c r="X343" i="19"/>
  <c r="X207" i="19"/>
  <c r="X47" i="19"/>
  <c r="X43" i="19"/>
  <c r="X216" i="19"/>
  <c r="X234" i="19"/>
  <c r="X431" i="19"/>
  <c r="X100" i="19"/>
  <c r="X415" i="19"/>
  <c r="X83" i="19"/>
  <c r="X235" i="19"/>
  <c r="X306" i="19"/>
  <c r="X358" i="19"/>
  <c r="X379" i="19"/>
  <c r="X191" i="19"/>
  <c r="X448" i="19"/>
  <c r="X346" i="19"/>
  <c r="X285" i="19"/>
  <c r="X182" i="19"/>
  <c r="X110" i="19"/>
  <c r="X369" i="19"/>
  <c r="X55" i="19"/>
  <c r="X271" i="19"/>
  <c r="X257" i="19"/>
  <c r="X439" i="19"/>
  <c r="X184" i="19"/>
  <c r="X168" i="19"/>
  <c r="X231" i="19"/>
  <c r="X402" i="19"/>
  <c r="X195" i="19"/>
  <c r="X160" i="19"/>
  <c r="X279" i="19"/>
  <c r="X446" i="19"/>
  <c r="X413" i="19"/>
  <c r="X292" i="19"/>
  <c r="X366" i="19"/>
  <c r="X400" i="19"/>
  <c r="X447" i="19"/>
  <c r="X382" i="19"/>
  <c r="X92" i="19"/>
  <c r="X345" i="19"/>
  <c r="X334" i="19"/>
  <c r="X119" i="19"/>
  <c r="X78" i="19"/>
  <c r="X62" i="19"/>
  <c r="X331" i="19"/>
  <c r="X404" i="19"/>
  <c r="X54" i="19"/>
  <c r="X99" i="19"/>
  <c r="X268" i="19"/>
  <c r="X420" i="19"/>
  <c r="X318" i="19"/>
  <c r="X156" i="19"/>
  <c r="X321" i="19"/>
  <c r="X371" i="19"/>
  <c r="X196" i="19"/>
  <c r="X267" i="19"/>
  <c r="X422" i="19"/>
  <c r="X51" i="19"/>
  <c r="X262" i="19"/>
  <c r="X90" i="19"/>
  <c r="X340" i="19"/>
  <c r="X218" i="19"/>
  <c r="X61" i="19"/>
  <c r="X365" i="19"/>
  <c r="X58" i="19"/>
  <c r="X245" i="19"/>
  <c r="X128" i="19"/>
  <c r="X201" i="19"/>
  <c r="X215" i="19"/>
  <c r="X148" i="19"/>
  <c r="X35" i="19"/>
  <c r="X32" i="19"/>
  <c r="X124" i="19"/>
  <c r="X428" i="19"/>
  <c r="X77" i="19"/>
  <c r="X59" i="19"/>
  <c r="X398" i="19"/>
  <c r="X229" i="19"/>
  <c r="X396" i="19"/>
  <c r="X253" i="19"/>
  <c r="X133" i="19"/>
  <c r="X270" i="19"/>
  <c r="X120" i="19"/>
  <c r="X135" i="19"/>
  <c r="X79" i="19"/>
  <c r="X139" i="19"/>
  <c r="X89" i="19"/>
  <c r="X103" i="19"/>
  <c r="X206" i="19"/>
  <c r="X210" i="19"/>
  <c r="X255" i="19"/>
  <c r="X71" i="19"/>
  <c r="X109" i="19"/>
  <c r="X117" i="19"/>
  <c r="X384" i="19"/>
  <c r="X289" i="19"/>
  <c r="X290" i="19"/>
  <c r="X269" i="19"/>
  <c r="X327" i="19"/>
  <c r="X70" i="19"/>
  <c r="X208" i="19"/>
  <c r="X149" i="19"/>
  <c r="X348" i="19"/>
  <c r="X351" i="19"/>
  <c r="X266" i="19"/>
  <c r="X355" i="19"/>
  <c r="X304" i="19"/>
  <c r="X397" i="19"/>
  <c r="X432" i="19"/>
  <c r="X408" i="19"/>
  <c r="X329" i="19"/>
  <c r="X56" i="19"/>
  <c r="X435" i="19"/>
  <c r="X41" i="19"/>
  <c r="X299" i="19"/>
  <c r="X430" i="19"/>
  <c r="X429" i="19"/>
  <c r="X258" i="19"/>
  <c r="X212" i="19"/>
  <c r="X326" i="19"/>
  <c r="X138" i="19"/>
  <c r="X353" i="19"/>
  <c r="X143" i="19"/>
  <c r="X146" i="19"/>
  <c r="X344" i="19"/>
  <c r="X357" i="19"/>
  <c r="X224" i="19"/>
  <c r="X171" i="19"/>
  <c r="X68" i="19"/>
  <c r="X280" i="19"/>
  <c r="X111" i="19"/>
  <c r="X157" i="19"/>
  <c r="X153" i="19"/>
  <c r="X335" i="19"/>
  <c r="X313" i="19"/>
  <c r="X105" i="19"/>
  <c r="X30" i="19"/>
  <c r="X317" i="19"/>
  <c r="X158" i="19"/>
  <c r="X315" i="19"/>
  <c r="X198" i="19"/>
  <c r="X293" i="19"/>
  <c r="X277" i="19"/>
  <c r="X374" i="19"/>
  <c r="X93" i="19"/>
  <c r="X281" i="19"/>
  <c r="X98" i="19"/>
  <c r="X367" i="19"/>
  <c r="X242" i="19"/>
  <c r="X291" i="19"/>
  <c r="X220" i="19"/>
  <c r="X175" i="19"/>
  <c r="X189" i="19"/>
  <c r="X380" i="19"/>
  <c r="X152" i="19"/>
  <c r="X132" i="19"/>
  <c r="X407" i="19"/>
  <c r="X237" i="19"/>
  <c r="X147" i="19"/>
  <c r="X130" i="19"/>
  <c r="X297" i="19"/>
  <c r="X275" i="19"/>
  <c r="X238" i="19"/>
  <c r="X151" i="19"/>
  <c r="X241" i="19"/>
  <c r="X81" i="19"/>
  <c r="X338" i="19"/>
  <c r="X94" i="19"/>
  <c r="X263" i="19"/>
  <c r="X372" i="19"/>
  <c r="X436" i="19"/>
  <c r="X383" i="19"/>
  <c r="X425" i="19"/>
  <c r="X391" i="19"/>
  <c r="X227" i="19"/>
  <c r="X240" i="19"/>
  <c r="X104" i="19"/>
  <c r="X442" i="19"/>
  <c r="X368" i="19"/>
  <c r="X419" i="19"/>
  <c r="X385" i="19"/>
  <c r="X161" i="19"/>
  <c r="X205" i="19"/>
  <c r="X80" i="19"/>
  <c r="X250" i="19"/>
  <c r="X252" i="19"/>
  <c r="X200" i="19"/>
  <c r="X186" i="19"/>
  <c r="X187" i="19"/>
  <c r="X176" i="19"/>
  <c r="X450" i="19"/>
  <c r="X427" i="19"/>
  <c r="X34" i="19"/>
  <c r="X217" i="19"/>
  <c r="X144" i="19"/>
  <c r="X73" i="19"/>
  <c r="X451" i="19"/>
  <c r="X169" i="19"/>
  <c r="X416" i="19"/>
  <c r="X387" i="19"/>
  <c r="X440" i="19"/>
  <c r="X254" i="19"/>
  <c r="X159" i="19"/>
  <c r="X302" i="19"/>
  <c r="X337" i="19"/>
  <c r="X33" i="19"/>
  <c r="X423" i="19"/>
  <c r="X395" i="19"/>
  <c r="X194" i="19"/>
  <c r="X260" i="19"/>
  <c r="X86" i="19"/>
  <c r="X378" i="19"/>
  <c r="X441" i="19"/>
  <c r="X45" i="19"/>
  <c r="X97" i="19"/>
  <c r="X322" i="19"/>
  <c r="X219" i="19"/>
  <c r="X113" i="19"/>
  <c r="X136" i="19"/>
  <c r="X311" i="19"/>
  <c r="X179" i="19"/>
  <c r="X283" i="19"/>
  <c r="X188" i="19"/>
  <c r="X287" i="19"/>
  <c r="X390" i="19"/>
  <c r="X84" i="19"/>
  <c r="X40" i="19"/>
  <c r="X185" i="19"/>
  <c r="X421" i="19"/>
  <c r="X64" i="19"/>
  <c r="X214" i="19"/>
  <c r="X141" i="19"/>
  <c r="X202" i="19"/>
  <c r="X211" i="19"/>
  <c r="X373" i="19"/>
  <c r="X411" i="19"/>
  <c r="X261" i="19"/>
  <c r="X183" i="19"/>
  <c r="X66" i="19"/>
  <c r="X417" i="19"/>
  <c r="X342" i="19"/>
  <c r="X399" i="19"/>
  <c r="X57" i="19"/>
  <c r="X48" i="19"/>
  <c r="X239" i="19"/>
  <c r="X165" i="19"/>
  <c r="X88" i="19"/>
  <c r="X122" i="19"/>
  <c r="X129" i="19"/>
  <c r="X137" i="19"/>
  <c r="X265" i="19"/>
  <c r="X118" i="19"/>
  <c r="X350" i="19"/>
  <c r="X177" i="19"/>
  <c r="X388" i="19"/>
  <c r="X361" i="19"/>
  <c r="X60" i="19"/>
  <c r="X349" i="19"/>
  <c r="X209" i="19"/>
  <c r="X244" i="19"/>
  <c r="X320" i="19"/>
  <c r="X332" i="19"/>
  <c r="X106" i="19"/>
  <c r="X125" i="19"/>
  <c r="X359" i="19"/>
  <c r="X204" i="19"/>
  <c r="X76" i="19"/>
  <c r="X127" i="19"/>
  <c r="X243" i="19"/>
  <c r="X150" i="19"/>
  <c r="X310" i="19"/>
  <c r="X173" i="19"/>
  <c r="X39" i="19"/>
  <c r="X163" i="19"/>
  <c r="X300" i="19"/>
  <c r="X69" i="19"/>
  <c r="X272" i="19"/>
  <c r="X363" i="19"/>
  <c r="X354" i="19"/>
  <c r="X426" i="19"/>
  <c r="X167" i="19"/>
  <c r="X375" i="19"/>
  <c r="X140" i="19"/>
  <c r="X328" i="19"/>
  <c r="X394" i="19"/>
  <c r="X305" i="19"/>
  <c r="X381" i="19"/>
  <c r="X360" i="19"/>
  <c r="X108" i="19"/>
  <c r="X336" i="19"/>
  <c r="X50" i="19"/>
  <c r="X251" i="19"/>
  <c r="X114" i="19"/>
  <c r="X91" i="19"/>
  <c r="X36" i="19"/>
  <c r="X333" i="19"/>
  <c r="X410" i="19"/>
  <c r="X166" i="19"/>
  <c r="X49" i="19"/>
  <c r="X213" i="19"/>
  <c r="X433" i="19"/>
  <c r="X236" i="19"/>
  <c r="X67" i="19"/>
  <c r="X319" i="19"/>
  <c r="X434" i="19"/>
  <c r="X330" i="19"/>
  <c r="X190" i="19"/>
  <c r="X126" i="19"/>
  <c r="X87" i="19"/>
  <c r="X264" i="19"/>
  <c r="X452" i="19"/>
  <c r="X370" i="19"/>
  <c r="X386" i="19"/>
  <c r="X298" i="19"/>
  <c r="X74" i="19"/>
  <c r="X438" i="19"/>
  <c r="X164" i="19"/>
  <c r="X356" i="19"/>
  <c r="X95" i="19"/>
  <c r="X412" i="19"/>
  <c r="X282" i="19"/>
  <c r="X377" i="19"/>
  <c r="X181" i="19"/>
  <c r="X131" i="19"/>
  <c r="X82" i="19"/>
  <c r="X376" i="19"/>
  <c r="X443" i="19"/>
  <c r="X174" i="19"/>
  <c r="X424" i="19"/>
  <c r="X180" i="19"/>
  <c r="X347" i="19"/>
  <c r="X314" i="19"/>
  <c r="X31" i="19"/>
  <c r="X308" i="19"/>
  <c r="X406" i="19"/>
  <c r="X284" i="19"/>
  <c r="X228" i="19"/>
  <c r="X309" i="19"/>
  <c r="X324" i="19"/>
  <c r="X453" i="19"/>
  <c r="X444" i="19"/>
  <c r="X72" i="19"/>
  <c r="W11" i="19"/>
  <c r="X107" i="19"/>
  <c r="X223" i="19"/>
  <c r="X449" i="19"/>
  <c r="X294" i="19"/>
  <c r="X405" i="19"/>
  <c r="X454" i="19"/>
  <c r="X312" i="19"/>
  <c r="X276" i="19"/>
  <c r="X437" i="19"/>
  <c r="X225" i="19"/>
  <c r="X12" i="19"/>
  <c r="X401" i="19"/>
  <c r="X63" i="19"/>
  <c r="X288" i="19"/>
  <c r="X303" i="19"/>
  <c r="X37" i="19"/>
  <c r="X116" i="19"/>
  <c r="AG767" i="19"/>
  <c r="AG784" i="19"/>
  <c r="AG597" i="19"/>
  <c r="AG604" i="19"/>
  <c r="AG625" i="19"/>
  <c r="AG713" i="19"/>
  <c r="AG808" i="19"/>
  <c r="AG747" i="19"/>
  <c r="AG629" i="19"/>
  <c r="AG617" i="19"/>
  <c r="AG571" i="19"/>
  <c r="AG757" i="19"/>
  <c r="AG519" i="19"/>
  <c r="AG865" i="19"/>
  <c r="AG630" i="19"/>
  <c r="AG821" i="19"/>
  <c r="AG611" i="19"/>
  <c r="AG852" i="19"/>
  <c r="AG738" i="19"/>
  <c r="AG824" i="19"/>
  <c r="AG627" i="19"/>
  <c r="AG900" i="19"/>
  <c r="AG670" i="19"/>
  <c r="AG763" i="19"/>
  <c r="AG699" i="19"/>
  <c r="AG894" i="19"/>
  <c r="AG618" i="19"/>
  <c r="AG679" i="19"/>
  <c r="AG800" i="19"/>
  <c r="AG862" i="19"/>
  <c r="AG906" i="19"/>
  <c r="AG671" i="19"/>
  <c r="AG810" i="19"/>
  <c r="AG904" i="19"/>
  <c r="AG583" i="19"/>
  <c r="AG558" i="19"/>
  <c r="AG764" i="19"/>
  <c r="AG685" i="19"/>
  <c r="AG838" i="19"/>
  <c r="AG541" i="19"/>
  <c r="AG883" i="19"/>
  <c r="AG803" i="19"/>
  <c r="AG745" i="19"/>
  <c r="AG632" i="19"/>
  <c r="AG603" i="19"/>
  <c r="AG914" i="19"/>
  <c r="AG688" i="19"/>
  <c r="AG805" i="19"/>
  <c r="AG493" i="19"/>
  <c r="AG513" i="19"/>
  <c r="AG846" i="19"/>
  <c r="AG828" i="19"/>
  <c r="AG516" i="19"/>
  <c r="AG811" i="19"/>
  <c r="AG864" i="19"/>
  <c r="AG839" i="19"/>
  <c r="AG881" i="19"/>
  <c r="AG766" i="19"/>
  <c r="AG677" i="19"/>
  <c r="AG572" i="19"/>
  <c r="AG582" i="19"/>
  <c r="AG592" i="19"/>
  <c r="AG874" i="19"/>
  <c r="AG638" i="19"/>
  <c r="AG684" i="19"/>
  <c r="AG722" i="19"/>
  <c r="AG716" i="19"/>
  <c r="AG664" i="19"/>
  <c r="AG792" i="19"/>
  <c r="AG793" i="19"/>
  <c r="AG809" i="19"/>
  <c r="AG721" i="19"/>
  <c r="AG749" i="19"/>
  <c r="AG778" i="19"/>
  <c r="AG701" i="19"/>
  <c r="AG703" i="19"/>
  <c r="AG742" i="19"/>
  <c r="AG554" i="19"/>
  <c r="AG850" i="19"/>
  <c r="AG702" i="19"/>
  <c r="AG580" i="19"/>
  <c r="AG776" i="19"/>
  <c r="AG797" i="19"/>
  <c r="AG711" i="19"/>
  <c r="AG564" i="19"/>
  <c r="AG692" i="19"/>
  <c r="AG756" i="19"/>
  <c r="AG499" i="19"/>
  <c r="AG508" i="19"/>
  <c r="AG780" i="19"/>
  <c r="AG744" i="19"/>
  <c r="AG833" i="19"/>
  <c r="AG820" i="19"/>
  <c r="AG870" i="19"/>
  <c r="AG595" i="19"/>
  <c r="AG694" i="19"/>
  <c r="AG710" i="19"/>
  <c r="AG860" i="19"/>
  <c r="AG730" i="19"/>
  <c r="AG832" i="19"/>
  <c r="AG837" i="19"/>
  <c r="AG540" i="19"/>
  <c r="AG498" i="19"/>
  <c r="AG740" i="19"/>
  <c r="AG570" i="19"/>
  <c r="AG739" i="19"/>
  <c r="AG725" i="19"/>
  <c r="AG785" i="19"/>
  <c r="AG752" i="19"/>
  <c r="AG698" i="19"/>
  <c r="AG908" i="19"/>
  <c r="AG566" i="19"/>
  <c r="AG863" i="19"/>
  <c r="AG690" i="19"/>
  <c r="AG532" i="19"/>
  <c r="AG751" i="19"/>
  <c r="AG727" i="19"/>
  <c r="AG547" i="19"/>
  <c r="AG732" i="19"/>
  <c r="AG720" i="19"/>
  <c r="AG750" i="19"/>
  <c r="AG705" i="19"/>
  <c r="AG868" i="19"/>
  <c r="AG754" i="19"/>
  <c r="AG641" i="19"/>
  <c r="AG648" i="19"/>
  <c r="AG816" i="19"/>
  <c r="AG707" i="19"/>
  <c r="AG660" i="19"/>
  <c r="AG539" i="19"/>
  <c r="AG849" i="19"/>
  <c r="AG798" i="19"/>
  <c r="AG733" i="19"/>
  <c r="AG794" i="19"/>
  <c r="AG815" i="19"/>
  <c r="AG588" i="19"/>
  <c r="AG548" i="19"/>
  <c r="AG782" i="19"/>
  <c r="AG581" i="19"/>
  <c r="AG678" i="19"/>
  <c r="AG758" i="19"/>
  <c r="AG813" i="19"/>
  <c r="AG599" i="19"/>
  <c r="AG889" i="19"/>
  <c r="AG637" i="19"/>
  <c r="AG891" i="19"/>
  <c r="AG591" i="19"/>
  <c r="AG614" i="19"/>
  <c r="AG910" i="19"/>
  <c r="AG691" i="19"/>
  <c r="AG649" i="19"/>
  <c r="AG746" i="19"/>
  <c r="AG753" i="19"/>
  <c r="AG511" i="19"/>
  <c r="AG634" i="19"/>
  <c r="AG890" i="19"/>
  <c r="AG504" i="19"/>
  <c r="AG804" i="19"/>
  <c r="AG845" i="19"/>
  <c r="AG545" i="19"/>
  <c r="AG636" i="19"/>
  <c r="AG616" i="19"/>
  <c r="AG892" i="19"/>
  <c r="AG709" i="19"/>
  <c r="AG822" i="19"/>
  <c r="AG642" i="19"/>
  <c r="AG842" i="19"/>
  <c r="AG506" i="19"/>
  <c r="AG667" i="19"/>
  <c r="AG771" i="19"/>
  <c r="AG854" i="19"/>
  <c r="AG772" i="19"/>
  <c r="AG715" i="19"/>
  <c r="AG533" i="19"/>
  <c r="AG695" i="19"/>
  <c r="AG653" i="19"/>
  <c r="AG841" i="19"/>
  <c r="AG915" i="19"/>
  <c r="AG615" i="19"/>
  <c r="AG601" i="19"/>
  <c r="AG768" i="19"/>
  <c r="AG610" i="19"/>
  <c r="AG563" i="19"/>
  <c r="AG620" i="19"/>
  <c r="AG869" i="19"/>
  <c r="AG714" i="19"/>
  <c r="AG788" i="19"/>
  <c r="AG858" i="19"/>
  <c r="AG525" i="19"/>
  <c r="AG907" i="19"/>
  <c r="AF466" i="19"/>
  <c r="AG573" i="19"/>
  <c r="AG621" i="19"/>
  <c r="AG872" i="19"/>
  <c r="AG829" i="19"/>
  <c r="AG645" i="19"/>
  <c r="AG531" i="19"/>
  <c r="AG916" i="19"/>
  <c r="AG729" i="19"/>
  <c r="AG565" i="19"/>
  <c r="AG807" i="19"/>
  <c r="AG885" i="19"/>
  <c r="AG562" i="19"/>
  <c r="AG584" i="19"/>
  <c r="AG834" i="19"/>
  <c r="AG831" i="19"/>
  <c r="AG770" i="19"/>
  <c r="AG873" i="19"/>
  <c r="AG843" i="19"/>
  <c r="AG654" i="19"/>
  <c r="AG555" i="19"/>
  <c r="AG652" i="19"/>
  <c r="AG731" i="19"/>
  <c r="AG844" i="19"/>
  <c r="AG575" i="19"/>
  <c r="AG681" i="19"/>
  <c r="AG527" i="19"/>
  <c r="AG658" i="19"/>
  <c r="AG577" i="19"/>
  <c r="AG530" i="19"/>
  <c r="AG500" i="19"/>
  <c r="AG569" i="19"/>
  <c r="AG623" i="19"/>
  <c r="AG647" i="19"/>
  <c r="AG619" i="19"/>
  <c r="AG812" i="19"/>
  <c r="AG761" i="19"/>
  <c r="AG607" i="19"/>
  <c r="AG682" i="19"/>
  <c r="AG600" i="19"/>
  <c r="AG795" i="19"/>
  <c r="AG855" i="19"/>
  <c r="AG505" i="19"/>
  <c r="AG503" i="19"/>
  <c r="AG497" i="19"/>
  <c r="AG524" i="19"/>
  <c r="AG783" i="19"/>
  <c r="AG552" i="19"/>
  <c r="AG826" i="19"/>
  <c r="AG879" i="19"/>
  <c r="AG880" i="19"/>
  <c r="AG522" i="19"/>
  <c r="AG510" i="19"/>
  <c r="AG859" i="19"/>
  <c r="AG773" i="19"/>
  <c r="AG624" i="19"/>
  <c r="AG735" i="19"/>
  <c r="AG706" i="19"/>
  <c r="AG662" i="19"/>
  <c r="AG777" i="19"/>
  <c r="AG509" i="19"/>
  <c r="AG613" i="19"/>
  <c r="AG651" i="19"/>
  <c r="AG534" i="19"/>
  <c r="AG796" i="19"/>
  <c r="AG882" i="19"/>
  <c r="AG646" i="19"/>
  <c r="AG774" i="19"/>
  <c r="AG802" i="19"/>
  <c r="AG550" i="19"/>
  <c r="AG902" i="19"/>
  <c r="AG814" i="19"/>
  <c r="AG643" i="19"/>
  <c r="AG515" i="19"/>
  <c r="AG840" i="19"/>
  <c r="AG817" i="19"/>
  <c r="AG823" i="19"/>
  <c r="AG594" i="19"/>
  <c r="AG680" i="19"/>
  <c r="AG576" i="19"/>
  <c r="AG496" i="19"/>
  <c r="AG856" i="19"/>
  <c r="AG537" i="19"/>
  <c r="AG728" i="19"/>
  <c r="AG887" i="19"/>
  <c r="AG612" i="19"/>
  <c r="AG668" i="19"/>
  <c r="AG696" i="19"/>
  <c r="AG724" i="19"/>
  <c r="AG605" i="19"/>
  <c r="AG825" i="19"/>
  <c r="AG661" i="19"/>
  <c r="AG467" i="19"/>
  <c r="AG602" i="19"/>
  <c r="AG726" i="19"/>
  <c r="AG909" i="19"/>
  <c r="AG799" i="19"/>
  <c r="AG689" i="19"/>
  <c r="AG665" i="19"/>
  <c r="AG687" i="19"/>
  <c r="AG633" i="19"/>
  <c r="AG538" i="19"/>
  <c r="AG650" i="19"/>
  <c r="AG549" i="19"/>
  <c r="AG494" i="19"/>
  <c r="AG663" i="19"/>
  <c r="AG560" i="19"/>
  <c r="AG861" i="19"/>
  <c r="AG609" i="19"/>
  <c r="AG787" i="19"/>
  <c r="AG769" i="19"/>
  <c r="AG544" i="19"/>
  <c r="AG737" i="19"/>
  <c r="AG775" i="19"/>
  <c r="AG734" i="19"/>
  <c r="AG806" i="19"/>
  <c r="AG888" i="19"/>
  <c r="AG759" i="19"/>
  <c r="AG801" i="19"/>
  <c r="AG819" i="19"/>
  <c r="AG896" i="19"/>
  <c r="AG827" i="19"/>
  <c r="AG669" i="19"/>
  <c r="AG697" i="19"/>
  <c r="AG917" i="19"/>
  <c r="AG717" i="19"/>
  <c r="AG655" i="19"/>
  <c r="AG586" i="19"/>
  <c r="AG529" i="19"/>
  <c r="AG559" i="19"/>
  <c r="AG693" i="19"/>
  <c r="AG911" i="19"/>
  <c r="AG719" i="19"/>
  <c r="AG913" i="19"/>
  <c r="AG608" i="19"/>
  <c r="AG520" i="19"/>
  <c r="AG579" i="19"/>
  <c r="AG507" i="19"/>
  <c r="AG587" i="19"/>
  <c r="AG755" i="19"/>
  <c r="AG683" i="19"/>
  <c r="AG762" i="19"/>
  <c r="AG543" i="19"/>
  <c r="AG918" i="19"/>
  <c r="AG640" i="19"/>
  <c r="AG666" i="19"/>
  <c r="AG712" i="19"/>
  <c r="AG791" i="19"/>
  <c r="AG644" i="19"/>
  <c r="AG898" i="19"/>
  <c r="AG790" i="19"/>
  <c r="AG830" i="19"/>
  <c r="AG718" i="19"/>
  <c r="AG853" i="19"/>
  <c r="AG674" i="19"/>
  <c r="AG635" i="19"/>
  <c r="AG526" i="19"/>
  <c r="AG542" i="19"/>
  <c r="AG676" i="19"/>
  <c r="AG535" i="19"/>
  <c r="AG551" i="19"/>
  <c r="AG521" i="19"/>
  <c r="AG851" i="19"/>
  <c r="AG893" i="19"/>
  <c r="AG760" i="19"/>
  <c r="AG876" i="19"/>
  <c r="AG867" i="19"/>
  <c r="AG656" i="19"/>
  <c r="AG557" i="19"/>
  <c r="AG878" i="19"/>
  <c r="AG897" i="19"/>
  <c r="AG546" i="19"/>
  <c r="AG673" i="19"/>
  <c r="AG786" i="19"/>
  <c r="AG553" i="19"/>
  <c r="AG501" i="19"/>
  <c r="AG899" i="19"/>
  <c r="AG912" i="19"/>
  <c r="AG848" i="19"/>
  <c r="AG523" i="19"/>
  <c r="AG704" i="19"/>
  <c r="AG512" i="19"/>
  <c r="AG585" i="19"/>
  <c r="AG528" i="19"/>
  <c r="AG857" i="19"/>
  <c r="AG639" i="19"/>
  <c r="AG895" i="19"/>
  <c r="AG514" i="19"/>
  <c r="AG781" i="19"/>
  <c r="AG492" i="19"/>
  <c r="AG836" i="19"/>
  <c r="AG631" i="19"/>
  <c r="AG567" i="19"/>
  <c r="AG578" i="19"/>
  <c r="AG789" i="19"/>
  <c r="AG626" i="19"/>
  <c r="AG495" i="19"/>
  <c r="AG686" i="19"/>
  <c r="AG574" i="19"/>
  <c r="AG875" i="19"/>
  <c r="AG657" i="19"/>
  <c r="AG561" i="19"/>
  <c r="AG593" i="19"/>
  <c r="AG741" i="19"/>
  <c r="AG659" i="19"/>
  <c r="AG765" i="19"/>
  <c r="AG622" i="19"/>
  <c r="AG901" i="19"/>
  <c r="AG490" i="19"/>
  <c r="AG596" i="19"/>
  <c r="AG589" i="19"/>
  <c r="AG568" i="19"/>
  <c r="AG518" i="19"/>
  <c r="AG502" i="19"/>
  <c r="AG779" i="19"/>
  <c r="AG590" i="19"/>
  <c r="AG884" i="19"/>
  <c r="AG903" i="19"/>
  <c r="AG743" i="19"/>
  <c r="AG517" i="19"/>
  <c r="AG905" i="19"/>
  <c r="AG606" i="19"/>
  <c r="AG736" i="19"/>
  <c r="AG628" i="19"/>
  <c r="AG598" i="19"/>
  <c r="AG847" i="19"/>
  <c r="AG672" i="19"/>
  <c r="AG723" i="19"/>
  <c r="AG556" i="19"/>
  <c r="AG818" i="19"/>
  <c r="AG748" i="19"/>
  <c r="AG708" i="19"/>
  <c r="AG536" i="19"/>
  <c r="AG491" i="19"/>
  <c r="AG877" i="19"/>
  <c r="AG675" i="19"/>
  <c r="AG871" i="19"/>
  <c r="AG700" i="19"/>
  <c r="AG866" i="19"/>
  <c r="AG886" i="19"/>
  <c r="AG835" i="19"/>
  <c r="BY460" i="19"/>
  <c r="BT461" i="19" s="1"/>
  <c r="BS467" i="19"/>
  <c r="AY468" i="19"/>
  <c r="AO14" i="19"/>
  <c r="D52" i="19" s="1"/>
  <c r="M52" i="19" s="1"/>
  <c r="BF487" i="19"/>
  <c r="BF486" i="19" s="1"/>
  <c r="AG322" i="19"/>
  <c r="W473" i="19"/>
  <c r="W470" i="19"/>
  <c r="W468" i="19" s="1"/>
  <c r="W475" i="19"/>
  <c r="W477" i="19"/>
  <c r="W471" i="19"/>
  <c r="W479" i="19"/>
  <c r="W472" i="19"/>
  <c r="W474" i="19"/>
  <c r="W476" i="19"/>
  <c r="W478" i="19"/>
  <c r="AZ259" i="19"/>
  <c r="AZ250" i="19"/>
  <c r="AZ386" i="19"/>
  <c r="AZ47" i="19"/>
  <c r="AZ168" i="19"/>
  <c r="AZ87" i="19"/>
  <c r="AZ362" i="19"/>
  <c r="AZ116" i="19"/>
  <c r="AZ181" i="19"/>
  <c r="AZ196" i="19"/>
  <c r="AZ130" i="19"/>
  <c r="AZ173" i="19"/>
  <c r="AZ233" i="19"/>
  <c r="AZ407" i="19"/>
  <c r="AZ319" i="19"/>
  <c r="AZ213" i="19"/>
  <c r="AZ404" i="19"/>
  <c r="AZ278" i="19"/>
  <c r="AZ119" i="19"/>
  <c r="AZ359" i="19"/>
  <c r="AZ159" i="19"/>
  <c r="AZ101" i="19"/>
  <c r="AZ393" i="19"/>
  <c r="AZ444" i="19"/>
  <c r="AZ92" i="19"/>
  <c r="AZ439" i="19"/>
  <c r="AZ368" i="19"/>
  <c r="AZ212" i="19"/>
  <c r="AZ375" i="19"/>
  <c r="AZ437" i="19"/>
  <c r="AZ251" i="19"/>
  <c r="AZ86" i="19"/>
  <c r="AZ245" i="19"/>
  <c r="AZ292" i="19"/>
  <c r="AZ140" i="19"/>
  <c r="AZ255" i="19"/>
  <c r="AZ363" i="19"/>
  <c r="AZ433" i="19"/>
  <c r="AZ224" i="19"/>
  <c r="AZ285" i="19"/>
  <c r="AZ132" i="19"/>
  <c r="AZ420" i="19"/>
  <c r="AZ380" i="19"/>
  <c r="AZ247" i="19"/>
  <c r="AZ346" i="19"/>
  <c r="AZ69" i="19"/>
  <c r="AZ313" i="19"/>
  <c r="AZ389" i="19"/>
  <c r="AZ273" i="19"/>
  <c r="AZ445" i="19"/>
  <c r="AZ242" i="19"/>
  <c r="AZ252" i="19"/>
  <c r="AZ78" i="19"/>
  <c r="AZ225" i="19"/>
  <c r="AZ344" i="19"/>
  <c r="AZ141" i="19"/>
  <c r="AZ256" i="19"/>
  <c r="AZ72" i="19"/>
  <c r="AZ327" i="19"/>
  <c r="AZ318" i="19"/>
  <c r="AZ97" i="19"/>
  <c r="AZ364" i="19"/>
  <c r="AZ354" i="19"/>
  <c r="AZ71" i="19"/>
  <c r="AZ219" i="19"/>
  <c r="AZ390" i="19"/>
  <c r="AZ443" i="19"/>
  <c r="AZ264" i="19"/>
  <c r="AZ323" i="19"/>
  <c r="AZ394" i="19"/>
  <c r="AZ76" i="19"/>
  <c r="AZ384" i="19"/>
  <c r="AZ155" i="19"/>
  <c r="AZ277" i="19"/>
  <c r="AZ234" i="19"/>
  <c r="AZ367" i="19"/>
  <c r="AZ447" i="19"/>
  <c r="AZ41" i="19"/>
  <c r="AZ205" i="19"/>
  <c r="AZ403" i="19"/>
  <c r="AZ59" i="19"/>
  <c r="AZ203" i="19"/>
  <c r="AZ405" i="19"/>
  <c r="AZ340" i="19"/>
  <c r="AZ333" i="19"/>
  <c r="AZ387" i="19"/>
  <c r="AZ215" i="19"/>
  <c r="AZ52" i="19"/>
  <c r="AZ381" i="19"/>
  <c r="AZ241" i="19"/>
  <c r="AZ400" i="19"/>
  <c r="AZ164" i="19"/>
  <c r="AZ239" i="19"/>
  <c r="AZ358" i="19"/>
  <c r="AZ30" i="19"/>
  <c r="AZ63" i="19"/>
  <c r="AZ129" i="19"/>
  <c r="AZ149" i="19"/>
  <c r="AZ123" i="19"/>
  <c r="AZ191" i="19"/>
  <c r="AZ310" i="19"/>
  <c r="AZ157" i="19"/>
  <c r="AZ408" i="19"/>
  <c r="AZ343" i="19"/>
  <c r="AZ161" i="19"/>
  <c r="AZ249" i="19"/>
  <c r="AZ290" i="19"/>
  <c r="AZ67" i="19"/>
  <c r="AZ353" i="19"/>
  <c r="AZ293" i="19"/>
  <c r="AZ229" i="19"/>
  <c r="AZ109" i="19"/>
  <c r="AZ410" i="19"/>
  <c r="AZ99" i="19"/>
  <c r="AZ82" i="19"/>
  <c r="AZ144" i="19"/>
  <c r="AZ61" i="19"/>
  <c r="AZ166" i="19"/>
  <c r="AZ441" i="19"/>
  <c r="AZ257" i="19"/>
  <c r="AZ37" i="19"/>
  <c r="AZ325" i="19"/>
  <c r="AZ147" i="19"/>
  <c r="AZ397" i="19"/>
  <c r="AZ36" i="19"/>
  <c r="AZ54" i="19"/>
  <c r="AZ248" i="19"/>
  <c r="AZ113" i="19"/>
  <c r="AZ332" i="19"/>
  <c r="AZ186" i="19"/>
  <c r="AZ434" i="19"/>
  <c r="AZ80" i="19"/>
  <c r="AZ216" i="19"/>
  <c r="AZ126" i="19"/>
  <c r="AZ284" i="19"/>
  <c r="AZ217" i="19"/>
  <c r="AZ33" i="19"/>
  <c r="AZ79" i="19"/>
  <c r="AZ406" i="19"/>
  <c r="AZ448" i="19"/>
  <c r="AZ136" i="19"/>
  <c r="AZ48" i="19"/>
  <c r="AZ102" i="19"/>
  <c r="AZ308" i="19"/>
  <c r="AZ194" i="19"/>
  <c r="AZ452" i="19"/>
  <c r="AZ125" i="19"/>
  <c r="AZ417" i="19"/>
  <c r="AZ288" i="19"/>
  <c r="AZ214" i="19"/>
  <c r="AZ56" i="19"/>
  <c r="AZ111" i="19"/>
  <c r="AZ438" i="19"/>
  <c r="AZ189" i="19"/>
  <c r="AZ93" i="19"/>
  <c r="AZ254" i="19"/>
  <c r="AZ190" i="19"/>
  <c r="AZ94" i="19"/>
  <c r="AZ143" i="19"/>
  <c r="AZ139" i="19"/>
  <c r="AZ98" i="19"/>
  <c r="AZ165" i="19"/>
  <c r="AZ356" i="19"/>
  <c r="AZ163" i="19"/>
  <c r="AZ65" i="19"/>
  <c r="AZ266" i="19"/>
  <c r="AZ391" i="19"/>
  <c r="AZ198" i="19"/>
  <c r="AZ124" i="19"/>
  <c r="AZ110" i="19"/>
  <c r="AZ85" i="19"/>
  <c r="AZ187" i="19"/>
  <c r="AZ303" i="19"/>
  <c r="AZ372" i="19"/>
  <c r="AZ392" i="19"/>
  <c r="AZ280" i="19"/>
  <c r="AZ237" i="19"/>
  <c r="AZ49" i="19"/>
  <c r="AZ453" i="19"/>
  <c r="AZ170" i="19"/>
  <c r="AZ423" i="19"/>
  <c r="AZ83" i="19"/>
  <c r="AZ276" i="19"/>
  <c r="AZ148" i="19"/>
  <c r="AZ89" i="19"/>
  <c r="AZ42" i="19"/>
  <c r="AZ121" i="19"/>
  <c r="AZ279" i="19"/>
  <c r="AZ204" i="19"/>
  <c r="AZ331" i="19"/>
  <c r="AZ171" i="19"/>
  <c r="AZ299" i="19"/>
  <c r="AZ275" i="19"/>
  <c r="AZ395" i="19"/>
  <c r="AZ114" i="19"/>
  <c r="AZ156" i="19"/>
  <c r="AZ55" i="19"/>
  <c r="AZ158" i="19"/>
  <c r="AZ419" i="19"/>
  <c r="AZ218" i="19"/>
  <c r="AZ274" i="19"/>
  <c r="AZ347" i="19"/>
  <c r="AZ349" i="19"/>
  <c r="AZ177" i="19"/>
  <c r="AZ235" i="19"/>
  <c r="AZ360" i="19"/>
  <c r="AZ75" i="19"/>
  <c r="AZ379" i="19"/>
  <c r="AZ209" i="19"/>
  <c r="AZ446" i="19"/>
  <c r="AZ183" i="19"/>
  <c r="AZ298" i="19"/>
  <c r="AZ283" i="19"/>
  <c r="AZ43" i="19"/>
  <c r="AZ301" i="19"/>
  <c r="AZ425" i="19"/>
  <c r="AZ291" i="19"/>
  <c r="AZ412" i="19"/>
  <c r="AZ352" i="19"/>
  <c r="AZ383" i="19"/>
  <c r="AZ128" i="19"/>
  <c r="AZ35" i="19"/>
  <c r="AZ369" i="19"/>
  <c r="AZ207" i="19"/>
  <c r="AZ398" i="19"/>
  <c r="AZ442" i="19"/>
  <c r="AZ341" i="19"/>
  <c r="AZ267" i="19"/>
  <c r="AZ240" i="19"/>
  <c r="AZ230" i="19"/>
  <c r="AZ422" i="19"/>
  <c r="AZ309" i="19"/>
  <c r="AZ135" i="19"/>
  <c r="AZ289" i="19"/>
  <c r="AZ160" i="19"/>
  <c r="AZ370" i="19"/>
  <c r="AZ450" i="19"/>
  <c r="AZ32" i="19"/>
  <c r="AZ414" i="19"/>
  <c r="AZ302" i="19"/>
  <c r="AZ432" i="19"/>
  <c r="AZ376" i="19"/>
  <c r="AZ311" i="19"/>
  <c r="AZ133" i="19"/>
  <c r="AZ338" i="19"/>
  <c r="AZ271" i="19"/>
  <c r="AZ295" i="19"/>
  <c r="AZ231" i="19"/>
  <c r="AZ330" i="19"/>
  <c r="AZ40" i="19"/>
  <c r="AZ182" i="19"/>
  <c r="AZ105" i="19"/>
  <c r="AZ152" i="19"/>
  <c r="AZ38" i="19"/>
  <c r="AZ162" i="19"/>
  <c r="AZ320" i="19"/>
  <c r="AZ416" i="19"/>
  <c r="AZ324" i="19"/>
  <c r="AZ399" i="19"/>
  <c r="AZ365" i="19"/>
  <c r="AZ138" i="19"/>
  <c r="AZ90" i="19"/>
  <c r="AZ413" i="19"/>
  <c r="AZ53" i="19"/>
  <c r="AZ429" i="19"/>
  <c r="AZ409" i="19"/>
  <c r="AZ200" i="19"/>
  <c r="AZ108" i="19"/>
  <c r="AZ44" i="19"/>
  <c r="AZ424" i="19"/>
  <c r="AZ118" i="19"/>
  <c r="AZ96" i="19"/>
  <c r="AZ315" i="19"/>
  <c r="AZ107" i="19"/>
  <c r="AZ81" i="19"/>
  <c r="AZ112" i="19"/>
  <c r="AZ339" i="19"/>
  <c r="AZ270" i="19"/>
  <c r="AZ201" i="19"/>
  <c r="AZ172" i="19"/>
  <c r="AZ348" i="19"/>
  <c r="AZ122" i="19"/>
  <c r="AZ440" i="19"/>
  <c r="AZ175" i="19"/>
  <c r="AZ68" i="19"/>
  <c r="AZ345" i="19"/>
  <c r="AZ34" i="19"/>
  <c r="AZ244" i="19"/>
  <c r="AZ431" i="19"/>
  <c r="AZ357" i="19"/>
  <c r="AZ220" i="19"/>
  <c r="AZ238" i="19"/>
  <c r="AZ57" i="19"/>
  <c r="AZ174" i="19"/>
  <c r="AZ430" i="19"/>
  <c r="AZ436" i="19"/>
  <c r="AZ227" i="19"/>
  <c r="AZ388" i="19"/>
  <c r="AZ268" i="19"/>
  <c r="AZ31" i="19"/>
  <c r="AZ210" i="19"/>
  <c r="AZ236" i="19"/>
  <c r="AZ366" i="19"/>
  <c r="AZ228" i="19"/>
  <c r="AZ428" i="19"/>
  <c r="AZ258" i="19"/>
  <c r="AZ221" i="19"/>
  <c r="AZ265" i="19"/>
  <c r="AZ117" i="19"/>
  <c r="AZ84" i="19"/>
  <c r="AZ188" i="19"/>
  <c r="AZ306" i="19"/>
  <c r="AZ151" i="19"/>
  <c r="AZ169" i="19"/>
  <c r="AZ232" i="19"/>
  <c r="AZ45" i="19"/>
  <c r="AZ146" i="19"/>
  <c r="AZ91" i="19"/>
  <c r="AZ435" i="19"/>
  <c r="AZ154" i="19"/>
  <c r="AZ137" i="19"/>
  <c r="AZ261" i="19"/>
  <c r="AZ378" i="19"/>
  <c r="AZ350" i="19"/>
  <c r="AZ401" i="19"/>
  <c r="AZ193" i="19"/>
  <c r="AZ314" i="19"/>
  <c r="AZ153" i="19"/>
  <c r="AZ226" i="19"/>
  <c r="AZ246" i="19"/>
  <c r="AZ58" i="19"/>
  <c r="AZ297" i="19"/>
  <c r="AZ421" i="19"/>
  <c r="AZ120" i="19"/>
  <c r="AZ206" i="19"/>
  <c r="AZ223" i="19"/>
  <c r="AZ202" i="19"/>
  <c r="AZ73" i="19"/>
  <c r="AZ178" i="19"/>
  <c r="AY11" i="19"/>
  <c r="AZ150" i="19"/>
  <c r="AZ70" i="19"/>
  <c r="AZ296" i="19"/>
  <c r="AZ46" i="19"/>
  <c r="AZ300" i="19"/>
  <c r="AZ454" i="19"/>
  <c r="AZ74" i="19"/>
  <c r="AZ185" i="19"/>
  <c r="AZ355" i="19"/>
  <c r="AZ287" i="19"/>
  <c r="AZ253" i="19"/>
  <c r="AZ373" i="19"/>
  <c r="AZ329" i="19"/>
  <c r="AZ260" i="19"/>
  <c r="AZ336" i="19"/>
  <c r="AZ281" i="19"/>
  <c r="AZ103" i="19"/>
  <c r="AZ134" i="19"/>
  <c r="AZ449" i="19"/>
  <c r="AZ351" i="19"/>
  <c r="AZ426" i="19"/>
  <c r="AZ167" i="19"/>
  <c r="AZ222" i="19"/>
  <c r="AZ335" i="19"/>
  <c r="AZ66" i="19"/>
  <c r="AZ322" i="19"/>
  <c r="AZ195" i="19"/>
  <c r="AZ51" i="19"/>
  <c r="AZ62" i="19"/>
  <c r="AZ361" i="19"/>
  <c r="AZ243" i="19"/>
  <c r="AZ145" i="19"/>
  <c r="AZ197" i="19"/>
  <c r="AZ106" i="19"/>
  <c r="AZ312" i="19"/>
  <c r="AZ12" i="19"/>
  <c r="AZ50" i="19"/>
  <c r="AZ305" i="19"/>
  <c r="AZ317" i="19"/>
  <c r="AZ77" i="19"/>
  <c r="AZ199" i="19"/>
  <c r="AZ100" i="19"/>
  <c r="AZ374" i="19"/>
  <c r="AZ180" i="19"/>
  <c r="AZ192" i="19"/>
  <c r="AZ272" i="19"/>
  <c r="AZ208" i="19"/>
  <c r="AZ328" i="19"/>
  <c r="AZ334" i="19"/>
  <c r="AZ211" i="19"/>
  <c r="AZ127" i="19"/>
  <c r="AZ321" i="19"/>
  <c r="AZ263" i="19"/>
  <c r="AZ377" i="19"/>
  <c r="AZ60" i="19"/>
  <c r="AZ415" i="19"/>
  <c r="AZ396" i="19"/>
  <c r="AZ385" i="19"/>
  <c r="AZ371" i="19"/>
  <c r="AZ104" i="19"/>
  <c r="AZ269" i="19"/>
  <c r="AZ304" i="19"/>
  <c r="AZ294" i="19"/>
  <c r="AZ316" i="19"/>
  <c r="AZ282" i="19"/>
  <c r="AZ286" i="19"/>
  <c r="AZ307" i="19"/>
  <c r="AZ418" i="19"/>
  <c r="AZ451" i="19"/>
  <c r="AZ262" i="19"/>
  <c r="AZ115" i="19"/>
  <c r="AZ427" i="19"/>
  <c r="AZ64" i="19"/>
  <c r="AZ326" i="19"/>
  <c r="AZ179" i="19"/>
  <c r="AZ402" i="19"/>
  <c r="AZ88" i="19"/>
  <c r="AZ337" i="19"/>
  <c r="AZ382" i="19"/>
  <c r="AZ39" i="19"/>
  <c r="AZ184" i="19"/>
  <c r="AZ142" i="19"/>
  <c r="AZ95" i="19"/>
  <c r="AZ342" i="19"/>
  <c r="AZ411" i="19"/>
  <c r="AZ176" i="19"/>
  <c r="AZ131" i="19"/>
  <c r="AG71" i="19"/>
  <c r="AG422" i="19"/>
  <c r="AG272" i="19"/>
  <c r="V469" i="19"/>
  <c r="V480" i="19" s="1"/>
  <c r="A85" i="19"/>
  <c r="L94" i="19"/>
  <c r="K30" i="19"/>
  <c r="A59" i="19"/>
  <c r="A496" i="19"/>
  <c r="CC877" i="19"/>
  <c r="CC834" i="19"/>
  <c r="CC730" i="19"/>
  <c r="CC737" i="19"/>
  <c r="CC616" i="19"/>
  <c r="CC546" i="19"/>
  <c r="CC446" i="19"/>
  <c r="CC248" i="19"/>
  <c r="CC202" i="19"/>
  <c r="CC374" i="19"/>
  <c r="CC418" i="19"/>
  <c r="CC140" i="19"/>
  <c r="CC301" i="19"/>
  <c r="CC895" i="19"/>
  <c r="CC827" i="19"/>
  <c r="CC762" i="19"/>
  <c r="CC680" i="19"/>
  <c r="CC635" i="19"/>
  <c r="CC569" i="19"/>
  <c r="CC436" i="19"/>
  <c r="CC409" i="19"/>
  <c r="CC386" i="19"/>
  <c r="CC866" i="19"/>
  <c r="CC768" i="19"/>
  <c r="CC739" i="19"/>
  <c r="CC678" i="19"/>
  <c r="CC637" i="19"/>
  <c r="CC583" i="19"/>
  <c r="CC524" i="19"/>
  <c r="CC874" i="19"/>
  <c r="CC776" i="19"/>
  <c r="CC747" i="19"/>
  <c r="CC686" i="19"/>
  <c r="CC645" i="19"/>
  <c r="CC514" i="19"/>
  <c r="CC595" i="19"/>
  <c r="CC184" i="19"/>
  <c r="CC371" i="19"/>
  <c r="CC310" i="19"/>
  <c r="CC178" i="19"/>
  <c r="CC104" i="19"/>
  <c r="CC46" i="19"/>
  <c r="CC892" i="19"/>
  <c r="CC835" i="19"/>
  <c r="CC787" i="19"/>
  <c r="CC729" i="19"/>
  <c r="CC603" i="19"/>
  <c r="CC590" i="19"/>
  <c r="CC520" i="19"/>
  <c r="CC368" i="19"/>
  <c r="CC322" i="19"/>
  <c r="CC844" i="19"/>
  <c r="CC797" i="19"/>
  <c r="CC707" i="19"/>
  <c r="CC713" i="19"/>
  <c r="CC605" i="19"/>
  <c r="CC535" i="19"/>
  <c r="CC399" i="19"/>
  <c r="CC852" i="19"/>
  <c r="CC805" i="19"/>
  <c r="CC715" i="19"/>
  <c r="CC654" i="19"/>
  <c r="CC613" i="19"/>
  <c r="CC543" i="19"/>
  <c r="CC415" i="19"/>
  <c r="CC345" i="19"/>
  <c r="CC307" i="19"/>
  <c r="CC246" i="19"/>
  <c r="CC114" i="19"/>
  <c r="CC49" i="19"/>
  <c r="CC53" i="19"/>
  <c r="CC868" i="19"/>
  <c r="CC843" i="19"/>
  <c r="CC755" i="19"/>
  <c r="CC677" i="19"/>
  <c r="CC644" i="19"/>
  <c r="CC558" i="19"/>
  <c r="CC405" i="19"/>
  <c r="CC304" i="19"/>
  <c r="CC912" i="19"/>
  <c r="CC849" i="19"/>
  <c r="CC765" i="19"/>
  <c r="CC728" i="19"/>
  <c r="CC626" i="19"/>
  <c r="CC576" i="19"/>
  <c r="CC502" i="19"/>
  <c r="CC424" i="19"/>
  <c r="CC265" i="19"/>
  <c r="CC917" i="19"/>
  <c r="CC897" i="19"/>
  <c r="CC773" i="19"/>
  <c r="CC736" i="19"/>
  <c r="CC634" i="19"/>
  <c r="CC584" i="19"/>
  <c r="CC511" i="19"/>
  <c r="CC440" i="19"/>
  <c r="CC281" i="19"/>
  <c r="CC243" i="19"/>
  <c r="CC182" i="19"/>
  <c r="CC81" i="19"/>
  <c r="CC215" i="19"/>
  <c r="CC89" i="19"/>
  <c r="CC873" i="19"/>
  <c r="CC804" i="19"/>
  <c r="CC726" i="19"/>
  <c r="CC705" i="19"/>
  <c r="CC612" i="19"/>
  <c r="CC542" i="19"/>
  <c r="CC438" i="19"/>
  <c r="CC240" i="19"/>
  <c r="CC894" i="19"/>
  <c r="CC846" i="19"/>
  <c r="CC790" i="19"/>
  <c r="CC721" i="19"/>
  <c r="CC655" i="19"/>
  <c r="CC597" i="19"/>
  <c r="CC499" i="19"/>
  <c r="CC508" i="19"/>
  <c r="CC201" i="19"/>
  <c r="CC902" i="19"/>
  <c r="CC854" i="19"/>
  <c r="CC798" i="19"/>
  <c r="CC704" i="19"/>
  <c r="CC602" i="19"/>
  <c r="CC552" i="19"/>
  <c r="CC567" i="19"/>
  <c r="CC528" i="19"/>
  <c r="CC217" i="19"/>
  <c r="CC532" i="19"/>
  <c r="CC176" i="19"/>
  <c r="CC303" i="19"/>
  <c r="CC125" i="19"/>
  <c r="CC255" i="19"/>
  <c r="CC870" i="19"/>
  <c r="CC772" i="19"/>
  <c r="CC743" i="19"/>
  <c r="CC682" i="19"/>
  <c r="CC641" i="19"/>
  <c r="CC504" i="19"/>
  <c r="CC540" i="19"/>
  <c r="CC434" i="19"/>
  <c r="CC896" i="19"/>
  <c r="CC824" i="19"/>
  <c r="CC791" i="19"/>
  <c r="CC652" i="19"/>
  <c r="CC607" i="19"/>
  <c r="CC594" i="19"/>
  <c r="CC536" i="19"/>
  <c r="CC376" i="19"/>
  <c r="CC330" i="19"/>
  <c r="CC284" i="19"/>
  <c r="CC199" i="19"/>
  <c r="CC52" i="19"/>
  <c r="CC269" i="19"/>
  <c r="CC916" i="19"/>
  <c r="CC853" i="19"/>
  <c r="CC769" i="19"/>
  <c r="CC732" i="19"/>
  <c r="CC630" i="19"/>
  <c r="CC580" i="19"/>
  <c r="CC510" i="19"/>
  <c r="CC432" i="19"/>
  <c r="CC273" i="19"/>
  <c r="CC864" i="19"/>
  <c r="CC830" i="19"/>
  <c r="CC754" i="19"/>
  <c r="CC673" i="19"/>
  <c r="CC640" i="19"/>
  <c r="CC554" i="19"/>
  <c r="CC397" i="19"/>
  <c r="CC296" i="19"/>
  <c r="CC913" i="19"/>
  <c r="CC872" i="19"/>
  <c r="CC839" i="19"/>
  <c r="CC759" i="19"/>
  <c r="CC681" i="19"/>
  <c r="CC648" i="19"/>
  <c r="CC562" i="19"/>
  <c r="CC413" i="19"/>
  <c r="CC312" i="19"/>
  <c r="CC266" i="19"/>
  <c r="CC220" i="19"/>
  <c r="CC121" i="19"/>
  <c r="CC261" i="19"/>
  <c r="CC319" i="19"/>
  <c r="CC898" i="19"/>
  <c r="CC850" i="19"/>
  <c r="CC794" i="19"/>
  <c r="CC753" i="19"/>
  <c r="CC687" i="19"/>
  <c r="CC548" i="19"/>
  <c r="CC507" i="19"/>
  <c r="CC512" i="19"/>
  <c r="CC209" i="19"/>
  <c r="CC869" i="19"/>
  <c r="CC800" i="19"/>
  <c r="CC722" i="19"/>
  <c r="CC741" i="19"/>
  <c r="CC608" i="19"/>
  <c r="CC538" i="19"/>
  <c r="CC430" i="19"/>
  <c r="CC232" i="19"/>
  <c r="CC890" i="19"/>
  <c r="CC899" i="19"/>
  <c r="CC395" i="19"/>
  <c r="CC711" i="19"/>
  <c r="CC823" i="19"/>
  <c r="CC565" i="19"/>
  <c r="CC378" i="19"/>
  <c r="CC845" i="19"/>
  <c r="CC761" i="19"/>
  <c r="CC724" i="19"/>
  <c r="CC622" i="19"/>
  <c r="CC572" i="19"/>
  <c r="CC591" i="19"/>
  <c r="CC883" i="19"/>
  <c r="CC815" i="19"/>
  <c r="CC812" i="19"/>
  <c r="CC668" i="19"/>
  <c r="CC623" i="19"/>
  <c r="CC557" i="19"/>
  <c r="CC412" i="19"/>
  <c r="CC496" i="19"/>
  <c r="CC362" i="19"/>
  <c r="CC316" i="19"/>
  <c r="CC327" i="19"/>
  <c r="CC115" i="19"/>
  <c r="CC175" i="19"/>
  <c r="CC918" i="19"/>
  <c r="CC837" i="19"/>
  <c r="CC820" i="19"/>
  <c r="CC716" i="19"/>
  <c r="CC614" i="19"/>
  <c r="CC564" i="19"/>
  <c r="CC509" i="19"/>
  <c r="CC400" i="19"/>
  <c r="CC241" i="19"/>
  <c r="CC203" i="19"/>
  <c r="CC245" i="19"/>
  <c r="CC12" i="19"/>
  <c r="CC149" i="19"/>
  <c r="CI5" i="19"/>
  <c r="CD6" i="19" s="1"/>
  <c r="CC901" i="19"/>
  <c r="CC784" i="19"/>
  <c r="CC706" i="19"/>
  <c r="CC694" i="19"/>
  <c r="CC675" i="19"/>
  <c r="CC522" i="19"/>
  <c r="CC398" i="19"/>
  <c r="CC200" i="19"/>
  <c r="CC387" i="19"/>
  <c r="CC326" i="19"/>
  <c r="CC221" i="19"/>
  <c r="CC106" i="19"/>
  <c r="CC61" i="19"/>
  <c r="CC653" i="19"/>
  <c r="CC347" i="19"/>
  <c r="CC154" i="19"/>
  <c r="CC351" i="19"/>
  <c r="CC547" i="19"/>
  <c r="CC276" i="19"/>
  <c r="CC32" i="19"/>
  <c r="CC42" i="19"/>
  <c r="CC423" i="19"/>
  <c r="CC358" i="19"/>
  <c r="CC124" i="19"/>
  <c r="CC906" i="19"/>
  <c r="CC352" i="19"/>
  <c r="CC222" i="19"/>
  <c r="CC375" i="19"/>
  <c r="CC770" i="19"/>
  <c r="CC274" i="19"/>
  <c r="CC129" i="19"/>
  <c r="CC37" i="19"/>
  <c r="CC611" i="19"/>
  <c r="CC235" i="19"/>
  <c r="CC71" i="19"/>
  <c r="CC67" i="19"/>
  <c r="CC421" i="19"/>
  <c r="CC204" i="19"/>
  <c r="CC197" i="19"/>
  <c r="CC780" i="19"/>
  <c r="CC690" i="19"/>
  <c r="CC518" i="19"/>
  <c r="CC254" i="19"/>
  <c r="CC573" i="19"/>
  <c r="CC796" i="19"/>
  <c r="CC836" i="19"/>
  <c r="CC313" i="19"/>
  <c r="CC857" i="19"/>
  <c r="CC526" i="19"/>
  <c r="CC72" i="19"/>
  <c r="CC549" i="19"/>
  <c r="CC68" i="19"/>
  <c r="CC719" i="19"/>
  <c r="CC291" i="19"/>
  <c r="CC448" i="19"/>
  <c r="CC685" i="19"/>
  <c r="CC382" i="19"/>
  <c r="CC831" i="19"/>
  <c r="CC348" i="19"/>
  <c r="CC745" i="19"/>
  <c r="CC829" i="19"/>
  <c r="CC586" i="19"/>
  <c r="CC314" i="19"/>
  <c r="CC842" i="19"/>
  <c r="CC786" i="19"/>
  <c r="CC725" i="19"/>
  <c r="CC691" i="19"/>
  <c r="CC593" i="19"/>
  <c r="CC541" i="19"/>
  <c r="CC881" i="19"/>
  <c r="CC821" i="19"/>
  <c r="CC775" i="19"/>
  <c r="CC697" i="19"/>
  <c r="CC663" i="19"/>
  <c r="CC578" i="19"/>
  <c r="CC445" i="19"/>
  <c r="CC344" i="19"/>
  <c r="CC298" i="19"/>
  <c r="CC252" i="19"/>
  <c r="CC153" i="19"/>
  <c r="CC389" i="19"/>
  <c r="CC85" i="19"/>
  <c r="CC882" i="19"/>
  <c r="CC871" i="19"/>
  <c r="CC778" i="19"/>
  <c r="CC696" i="19"/>
  <c r="CC651" i="19"/>
  <c r="CC585" i="19"/>
  <c r="CC498" i="19"/>
  <c r="CC441" i="19"/>
  <c r="CC516" i="19"/>
  <c r="CC372" i="19"/>
  <c r="CC136" i="19"/>
  <c r="CC171" i="19"/>
  <c r="CC62" i="19"/>
  <c r="CC365" i="19"/>
  <c r="CC875" i="19"/>
  <c r="CC816" i="19"/>
  <c r="CC723" i="19"/>
  <c r="CC662" i="19"/>
  <c r="CC621" i="19"/>
  <c r="CC555" i="19"/>
  <c r="CC431" i="19"/>
  <c r="CC361" i="19"/>
  <c r="CC323" i="19"/>
  <c r="CC262" i="19"/>
  <c r="CC130" i="19"/>
  <c r="CC65" i="19"/>
  <c r="CC127" i="19"/>
  <c r="CC620" i="19"/>
  <c r="CC219" i="19"/>
  <c r="CC55" i="19"/>
  <c r="CC43" i="19"/>
  <c r="CC492" i="19"/>
  <c r="CC366" i="19"/>
  <c r="CC132" i="19"/>
  <c r="CC911" i="19"/>
  <c r="CC384" i="19"/>
  <c r="CC230" i="19"/>
  <c r="CC394" i="19"/>
  <c r="CC867" i="19"/>
  <c r="CC321" i="19"/>
  <c r="CC152" i="19"/>
  <c r="CC80" i="19"/>
  <c r="CC688" i="19"/>
  <c r="CC379" i="19"/>
  <c r="CC189" i="19"/>
  <c r="CC47" i="19"/>
  <c r="CC598" i="19"/>
  <c r="CC340" i="19"/>
  <c r="CC139" i="19"/>
  <c r="CC91" i="19"/>
  <c r="CC544" i="19"/>
  <c r="CC294" i="19"/>
  <c r="CC102" i="19"/>
  <c r="CC427" i="19"/>
  <c r="CC315" i="19"/>
  <c r="CC292" i="19"/>
  <c r="CC57" i="19"/>
  <c r="CC718" i="19"/>
  <c r="CC789" i="19"/>
  <c r="CC275" i="19"/>
  <c r="CC788" i="19"/>
  <c r="CC406" i="19"/>
  <c r="CC904" i="19"/>
  <c r="CC419" i="19"/>
  <c r="CC111" i="19"/>
  <c r="CC381" i="19"/>
  <c r="CC388" i="19"/>
  <c r="CC828" i="19"/>
  <c r="CC210" i="19"/>
  <c r="CC766" i="19"/>
  <c r="CC112" i="19"/>
  <c r="CC609" i="19"/>
  <c r="CC758" i="19"/>
  <c r="CC428" i="19"/>
  <c r="CC887" i="19"/>
  <c r="CC819" i="19"/>
  <c r="CC847" i="19"/>
  <c r="CC672" i="19"/>
  <c r="CC627" i="19"/>
  <c r="CC561" i="19"/>
  <c r="CC420" i="19"/>
  <c r="CC856" i="19"/>
  <c r="CC822" i="19"/>
  <c r="CC746" i="19"/>
  <c r="CC665" i="19"/>
  <c r="CC632" i="19"/>
  <c r="CC575" i="19"/>
  <c r="CC529" i="19"/>
  <c r="CC280" i="19"/>
  <c r="CC234" i="19"/>
  <c r="CC188" i="19"/>
  <c r="CC66" i="19"/>
  <c r="CC172" i="19"/>
  <c r="CC74" i="19"/>
  <c r="CC908" i="19"/>
  <c r="CC811" i="19"/>
  <c r="CC803" i="19"/>
  <c r="CC664" i="19"/>
  <c r="CC619" i="19"/>
  <c r="CC553" i="19"/>
  <c r="CC404" i="19"/>
  <c r="CC451" i="19"/>
  <c r="CC354" i="19"/>
  <c r="CC308" i="19"/>
  <c r="CC295" i="19"/>
  <c r="CC78" i="19"/>
  <c r="CC143" i="19"/>
  <c r="CC915" i="19"/>
  <c r="CC879" i="19"/>
  <c r="CC781" i="19"/>
  <c r="CC744" i="19"/>
  <c r="CC642" i="19"/>
  <c r="CC592" i="19"/>
  <c r="CC519" i="19"/>
  <c r="CC491" i="19"/>
  <c r="CC297" i="19"/>
  <c r="CC259" i="19"/>
  <c r="CC198" i="19"/>
  <c r="CC88" i="19"/>
  <c r="CC279" i="19"/>
  <c r="CC110" i="19"/>
  <c r="CC579" i="19"/>
  <c r="CC324" i="19"/>
  <c r="CC123" i="19"/>
  <c r="CC118" i="19"/>
  <c r="CC393" i="19"/>
  <c r="CC238" i="19"/>
  <c r="CC39" i="19"/>
  <c r="CC863" i="19"/>
  <c r="CC353" i="19"/>
  <c r="CC160" i="19"/>
  <c r="CC109" i="19"/>
  <c r="CC802" i="19"/>
  <c r="CC306" i="19"/>
  <c r="CC161" i="19"/>
  <c r="CC93" i="19"/>
  <c r="CC643" i="19"/>
  <c r="CC251" i="19"/>
  <c r="CC86" i="19"/>
  <c r="CC97" i="19"/>
  <c r="CC563" i="19"/>
  <c r="CC212" i="19"/>
  <c r="CC229" i="19"/>
  <c r="CC876" i="19"/>
  <c r="CC256" i="19"/>
  <c r="CC341" i="19"/>
  <c r="CC173" i="19"/>
  <c r="CC231" i="19"/>
  <c r="CC122" i="19"/>
  <c r="CC60" i="19"/>
  <c r="CC878" i="19"/>
  <c r="CC30" i="19"/>
  <c r="CC604" i="19"/>
  <c r="CC533" i="19"/>
  <c r="CC710" i="19"/>
  <c r="CC334" i="19"/>
  <c r="CC799" i="19"/>
  <c r="CC300" i="19"/>
  <c r="CC165" i="19"/>
  <c r="CC96" i="19"/>
  <c r="CC318" i="19"/>
  <c r="CC355" i="19"/>
  <c r="CC684" i="19"/>
  <c r="CC147" i="19"/>
  <c r="CC539" i="19"/>
  <c r="CC783" i="19"/>
  <c r="CC494" i="19"/>
  <c r="CC884" i="19"/>
  <c r="CC825" i="19"/>
  <c r="CC779" i="19"/>
  <c r="CC701" i="19"/>
  <c r="CC695" i="19"/>
  <c r="CC582" i="19"/>
  <c r="CC453" i="19"/>
  <c r="CC861" i="19"/>
  <c r="CC792" i="19"/>
  <c r="CC714" i="19"/>
  <c r="CC702" i="19"/>
  <c r="CC600" i="19"/>
  <c r="CC530" i="19"/>
  <c r="CC414" i="19"/>
  <c r="CC216" i="19"/>
  <c r="CC442" i="19"/>
  <c r="CC342" i="19"/>
  <c r="CC285" i="19"/>
  <c r="CC108" i="19"/>
  <c r="CC87" i="19"/>
  <c r="CC885" i="19"/>
  <c r="CC817" i="19"/>
  <c r="CC771" i="19"/>
  <c r="CC693" i="19"/>
  <c r="CC749" i="19"/>
  <c r="CC574" i="19"/>
  <c r="CC437" i="19"/>
  <c r="CC336" i="19"/>
  <c r="CC290" i="19"/>
  <c r="CC244" i="19"/>
  <c r="CC145" i="19"/>
  <c r="CC357" i="19"/>
  <c r="CC73" i="19"/>
  <c r="CC914" i="19"/>
  <c r="CC833" i="19"/>
  <c r="CC806" i="19"/>
  <c r="CC712" i="19"/>
  <c r="CC610" i="19"/>
  <c r="CC560" i="19"/>
  <c r="CC501" i="19"/>
  <c r="CC392" i="19"/>
  <c r="CC233" i="19"/>
  <c r="CC195" i="19"/>
  <c r="CC213" i="19"/>
  <c r="CC367" i="19"/>
  <c r="CC141" i="19"/>
  <c r="CC537" i="19"/>
  <c r="CC454" i="19"/>
  <c r="CC196" i="19"/>
  <c r="CC180" i="19"/>
  <c r="CC859" i="19"/>
  <c r="CC385" i="19"/>
  <c r="CC168" i="19"/>
  <c r="CC117" i="19"/>
  <c r="CC777" i="19"/>
  <c r="CC338" i="19"/>
  <c r="CC169" i="19"/>
  <c r="CC126" i="19"/>
  <c r="CC708" i="19"/>
  <c r="CC521" i="19"/>
  <c r="CC317" i="19"/>
  <c r="CC95" i="19"/>
  <c r="CC577" i="19"/>
  <c r="CC356" i="19"/>
  <c r="CC155" i="19"/>
  <c r="CC150" i="19"/>
  <c r="CC416" i="19"/>
  <c r="CC302" i="19"/>
  <c r="CC103" i="19"/>
  <c r="CC809" i="19"/>
  <c r="CC225" i="19"/>
  <c r="CC75" i="19"/>
  <c r="CC426" i="19"/>
  <c r="CC40" i="19"/>
  <c r="CC64" i="19"/>
  <c r="CC51" i="19"/>
  <c r="CC192" i="19"/>
  <c r="CC865" i="19"/>
  <c r="CC422" i="19"/>
  <c r="CC527" i="19"/>
  <c r="CC92" i="19"/>
  <c r="CC671" i="19"/>
  <c r="CC107" i="19"/>
  <c r="CC396" i="19"/>
  <c r="CC893" i="19"/>
  <c r="CC166" i="19"/>
  <c r="CC207" i="19"/>
  <c r="CC257" i="19"/>
  <c r="CC36" i="19"/>
  <c r="CC639" i="19"/>
  <c r="CC38" i="19"/>
  <c r="CC407" i="19"/>
  <c r="CC676" i="19"/>
  <c r="CC401" i="19"/>
  <c r="CC860" i="19"/>
  <c r="CC826" i="19"/>
  <c r="CC750" i="19"/>
  <c r="CC669" i="19"/>
  <c r="CC636" i="19"/>
  <c r="CC550" i="19"/>
  <c r="CC545" i="19"/>
  <c r="CC858" i="19"/>
  <c r="CC760" i="19"/>
  <c r="CC731" i="19"/>
  <c r="CC670" i="19"/>
  <c r="CC629" i="19"/>
  <c r="CC503" i="19"/>
  <c r="CC447" i="19"/>
  <c r="CC377" i="19"/>
  <c r="CC339" i="19"/>
  <c r="CC278" i="19"/>
  <c r="CC146" i="19"/>
  <c r="CC100" i="19"/>
  <c r="CC223" i="19"/>
  <c r="CC889" i="19"/>
  <c r="CC818" i="19"/>
  <c r="CC742" i="19"/>
  <c r="CC661" i="19"/>
  <c r="CC628" i="19"/>
  <c r="CC505" i="19"/>
  <c r="CC513" i="19"/>
  <c r="CC272" i="19"/>
  <c r="CC226" i="19"/>
  <c r="CC443" i="19"/>
  <c r="CC58" i="19"/>
  <c r="CC164" i="19"/>
  <c r="CC69" i="19"/>
  <c r="CC907" i="19"/>
  <c r="CC855" i="19"/>
  <c r="CC774" i="19"/>
  <c r="CC692" i="19"/>
  <c r="CC647" i="19"/>
  <c r="CC581" i="19"/>
  <c r="CC495" i="19"/>
  <c r="CC433" i="19"/>
  <c r="CC500" i="19"/>
  <c r="CC364" i="19"/>
  <c r="CC128" i="19"/>
  <c r="CC163" i="19"/>
  <c r="CC54" i="19"/>
  <c r="CC237" i="19"/>
  <c r="CC490" i="19"/>
  <c r="CC286" i="19"/>
  <c r="CC101" i="19"/>
  <c r="CC808" i="19"/>
  <c r="CC370" i="19"/>
  <c r="CC177" i="19"/>
  <c r="CC158" i="19"/>
  <c r="CC740" i="19"/>
  <c r="CC186" i="19"/>
  <c r="CC349" i="19"/>
  <c r="CC134" i="19"/>
  <c r="CC606" i="19"/>
  <c r="CC283" i="19"/>
  <c r="CC94" i="19"/>
  <c r="CC205" i="19"/>
  <c r="CC452" i="19"/>
  <c r="CC228" i="19"/>
  <c r="CC293" i="19"/>
  <c r="CC900" i="19"/>
  <c r="CC288" i="19"/>
  <c r="CC373" i="19"/>
  <c r="CC181" i="19"/>
  <c r="CC763" i="19"/>
  <c r="CC250" i="19"/>
  <c r="CC84" i="19"/>
  <c r="CC151" i="19"/>
  <c r="CC751" i="19"/>
  <c r="CC649" i="19"/>
  <c r="CC390" i="19"/>
  <c r="CC183" i="19"/>
  <c r="CC360" i="19"/>
  <c r="CC752" i="19"/>
  <c r="CC343" i="19"/>
  <c r="CC410" i="19"/>
  <c r="CC615" i="19"/>
  <c r="CC224" i="19"/>
  <c r="CC333" i="19"/>
  <c r="CC79" i="19"/>
  <c r="CC133" i="19"/>
  <c r="CC444" i="19"/>
  <c r="CC848" i="19"/>
  <c r="CC891" i="19"/>
  <c r="CC631" i="19"/>
  <c r="CC402" i="19"/>
  <c r="CC862" i="19"/>
  <c r="CC764" i="19"/>
  <c r="CC735" i="19"/>
  <c r="CC674" i="19"/>
  <c r="CC633" i="19"/>
  <c r="CC551" i="19"/>
  <c r="CC909" i="19"/>
  <c r="CC841" i="19"/>
  <c r="CC757" i="19"/>
  <c r="CC720" i="19"/>
  <c r="CC618" i="19"/>
  <c r="CC568" i="19"/>
  <c r="CC559" i="19"/>
  <c r="CC408" i="19"/>
  <c r="CC249" i="19"/>
  <c r="CC211" i="19"/>
  <c r="CC277" i="19"/>
  <c r="CC35" i="19"/>
  <c r="CC157" i="19"/>
  <c r="CC33" i="19"/>
  <c r="CC905" i="19"/>
  <c r="CC756" i="19"/>
  <c r="CC727" i="19"/>
  <c r="CC666" i="19"/>
  <c r="CC625" i="19"/>
  <c r="CC587" i="19"/>
  <c r="CC439" i="19"/>
  <c r="CC369" i="19"/>
  <c r="CC331" i="19"/>
  <c r="CC270" i="19"/>
  <c r="CC138" i="19"/>
  <c r="CC83" i="19"/>
  <c r="CC159" i="19"/>
  <c r="CC880" i="19"/>
  <c r="CC813" i="19"/>
  <c r="CC767" i="19"/>
  <c r="CC689" i="19"/>
  <c r="CC699" i="19"/>
  <c r="CC570" i="19"/>
  <c r="CC429" i="19"/>
  <c r="CC328" i="19"/>
  <c r="CC282" i="19"/>
  <c r="CC236" i="19"/>
  <c r="CC137" i="19"/>
  <c r="CC325" i="19"/>
  <c r="CC41" i="19"/>
  <c r="CC810" i="19"/>
  <c r="CC193" i="19"/>
  <c r="CC359" i="19"/>
  <c r="CC287" i="19"/>
  <c r="CC658" i="19"/>
  <c r="CC299" i="19"/>
  <c r="CC98" i="19"/>
  <c r="CC31" i="19"/>
  <c r="CC588" i="19"/>
  <c r="CC403" i="19"/>
  <c r="CC239" i="19"/>
  <c r="CC135" i="19"/>
  <c r="CC599" i="19"/>
  <c r="CC260" i="19"/>
  <c r="CC450" i="19"/>
  <c r="CC903" i="19"/>
  <c r="CC320" i="19"/>
  <c r="CC190" i="19"/>
  <c r="CC247" i="19"/>
  <c r="CC795" i="19"/>
  <c r="CC258" i="19"/>
  <c r="CC113" i="19"/>
  <c r="CC191" i="19"/>
  <c r="CC667" i="19"/>
  <c r="CC227" i="19"/>
  <c r="CC63" i="19"/>
  <c r="CC56" i="19"/>
  <c r="CC48" i="19"/>
  <c r="CC335" i="19"/>
  <c r="CC148" i="19"/>
  <c r="CC733" i="19"/>
  <c r="CC534" i="19"/>
  <c r="CC679" i="19"/>
  <c r="CC214" i="19"/>
  <c r="CC698" i="19"/>
  <c r="CC253" i="19"/>
  <c r="CC660" i="19"/>
  <c r="CC263" i="19"/>
  <c r="CC194" i="19"/>
  <c r="CC556" i="19"/>
  <c r="CC105" i="19"/>
  <c r="CC162" i="19"/>
  <c r="CC417" i="19"/>
  <c r="CC801" i="19"/>
  <c r="CC888" i="19"/>
  <c r="CC717" i="19"/>
  <c r="CC329" i="19"/>
  <c r="CC840" i="19"/>
  <c r="CC793" i="19"/>
  <c r="CC703" i="19"/>
  <c r="CC683" i="19"/>
  <c r="CC601" i="19"/>
  <c r="CC531" i="19"/>
  <c r="CC886" i="19"/>
  <c r="CC838" i="19"/>
  <c r="CC782" i="19"/>
  <c r="CC700" i="19"/>
  <c r="CC659" i="19"/>
  <c r="CC589" i="19"/>
  <c r="CC525" i="19"/>
  <c r="CC449" i="19"/>
  <c r="CC185" i="19"/>
  <c r="CC380" i="19"/>
  <c r="CC144" i="19"/>
  <c r="CC179" i="19"/>
  <c r="CC70" i="19"/>
  <c r="CC59" i="19"/>
  <c r="CC832" i="19"/>
  <c r="CC785" i="19"/>
  <c r="CC748" i="19"/>
  <c r="CC646" i="19"/>
  <c r="CC596" i="19"/>
  <c r="CC523" i="19"/>
  <c r="CC517" i="19"/>
  <c r="CC305" i="19"/>
  <c r="CC267" i="19"/>
  <c r="CC206" i="19"/>
  <c r="CC90" i="19"/>
  <c r="CC311" i="19"/>
  <c r="CC142" i="19"/>
  <c r="CC910" i="19"/>
  <c r="CC814" i="19"/>
  <c r="CC738" i="19"/>
  <c r="CC657" i="19"/>
  <c r="CC624" i="19"/>
  <c r="CC497" i="19"/>
  <c r="CC493" i="19"/>
  <c r="CC264" i="19"/>
  <c r="CC218" i="19"/>
  <c r="CC411" i="19"/>
  <c r="CC50" i="19"/>
  <c r="CC156" i="19"/>
  <c r="CC571" i="19"/>
  <c r="CC734" i="19"/>
  <c r="CC242" i="19"/>
  <c r="CC76" i="19"/>
  <c r="CC119" i="19"/>
  <c r="CC617" i="19"/>
  <c r="CC435" i="19"/>
  <c r="CC271" i="19"/>
  <c r="CC167" i="19"/>
  <c r="CC515" i="19"/>
  <c r="CC268" i="19"/>
  <c r="CG460" i="19"/>
  <c r="CC77" i="19"/>
  <c r="CC391" i="19"/>
  <c r="CC350" i="19"/>
  <c r="CC116" i="19"/>
  <c r="CC851" i="19"/>
  <c r="CC289" i="19"/>
  <c r="CC120" i="19"/>
  <c r="CC44" i="19"/>
  <c r="CC656" i="19"/>
  <c r="CC363" i="19"/>
  <c r="CC170" i="19"/>
  <c r="CC45" i="19"/>
  <c r="CC566" i="19"/>
  <c r="CC332" i="19"/>
  <c r="CC131" i="19"/>
  <c r="CC99" i="19"/>
  <c r="CC506" i="19"/>
  <c r="CC383" i="19"/>
  <c r="CC425" i="19"/>
  <c r="CC337" i="19"/>
  <c r="CC709" i="19"/>
  <c r="CC650" i="19"/>
  <c r="CC174" i="19"/>
  <c r="CC208" i="19"/>
  <c r="CC807" i="19"/>
  <c r="CC346" i="19"/>
  <c r="CC309" i="19"/>
  <c r="CC638" i="19"/>
  <c r="CC82" i="19"/>
  <c r="CC34" i="19"/>
  <c r="CC187" i="19"/>
  <c r="AG296" i="19"/>
  <c r="AP19" i="19"/>
  <c r="AP20" i="19"/>
  <c r="AP17" i="19"/>
  <c r="AP16" i="19"/>
  <c r="AP18" i="19"/>
  <c r="AP22" i="19"/>
  <c r="AP15" i="19"/>
  <c r="AP13" i="19" s="1"/>
  <c r="AQ339" i="19" s="1"/>
  <c r="AP21" i="19"/>
  <c r="AP24" i="19"/>
  <c r="AP23" i="19"/>
  <c r="BP543" i="19"/>
  <c r="BP777" i="19"/>
  <c r="BP655" i="19"/>
  <c r="BP901" i="19"/>
  <c r="BP559" i="19"/>
  <c r="BP857" i="19"/>
  <c r="BP762" i="19"/>
  <c r="BP656" i="19"/>
  <c r="BP882" i="19"/>
  <c r="BP687" i="19"/>
  <c r="BP731" i="19"/>
  <c r="BP507" i="19"/>
  <c r="BP651" i="19"/>
  <c r="BP797" i="19"/>
  <c r="BP717" i="19"/>
  <c r="BP772" i="19"/>
  <c r="BP861" i="19"/>
  <c r="BP565" i="19"/>
  <c r="BP725" i="19"/>
  <c r="BP821" i="19"/>
  <c r="BP827" i="19"/>
  <c r="BP658" i="19"/>
  <c r="BP902" i="19"/>
  <c r="BP810" i="19"/>
  <c r="BP760" i="19"/>
  <c r="BP548" i="19"/>
  <c r="BP491" i="19"/>
  <c r="BP611" i="19"/>
  <c r="BP705" i="19"/>
  <c r="BP883" i="19"/>
  <c r="BP738" i="19"/>
  <c r="BP844" i="19"/>
  <c r="BP650" i="19"/>
  <c r="BP666" i="19"/>
  <c r="BP634" i="19"/>
  <c r="BP903" i="19"/>
  <c r="BP896" i="19"/>
  <c r="BP792" i="19"/>
  <c r="BP744" i="19"/>
  <c r="BP690" i="19"/>
  <c r="BP598" i="19"/>
  <c r="BP676" i="19"/>
  <c r="BP664" i="19"/>
  <c r="BP871" i="19"/>
  <c r="BP704" i="19"/>
  <c r="BP757" i="19"/>
  <c r="BP774" i="19"/>
  <c r="BP864" i="19"/>
  <c r="BP568" i="19"/>
  <c r="BP913" i="19"/>
  <c r="BP805" i="19"/>
  <c r="BP696" i="19"/>
  <c r="BP870" i="19"/>
  <c r="BP829" i="19"/>
  <c r="BP794" i="19"/>
  <c r="BP724" i="19"/>
  <c r="BP571" i="19"/>
  <c r="BP681" i="19"/>
  <c r="BP588" i="19"/>
  <c r="BP826" i="19"/>
  <c r="BP645" i="19"/>
  <c r="BP531" i="19"/>
  <c r="BP619" i="19"/>
  <c r="BI474" i="19"/>
  <c r="BP607" i="19"/>
  <c r="BP685" i="19"/>
  <c r="BP848" i="19"/>
  <c r="BP682" i="19"/>
  <c r="BP786" i="19"/>
  <c r="BP872" i="19"/>
  <c r="BP652" i="19"/>
  <c r="BP880" i="19"/>
  <c r="BP638" i="19"/>
  <c r="BP646" i="19"/>
  <c r="BP509" i="19"/>
  <c r="BP528" i="19"/>
  <c r="BP873" i="19"/>
  <c r="BP813" i="19"/>
  <c r="BP570" i="19"/>
  <c r="BP787" i="19"/>
  <c r="BP807" i="19"/>
  <c r="BP842" i="19"/>
  <c r="BP820" i="19"/>
  <c r="BP576" i="19"/>
  <c r="BP816" i="19"/>
  <c r="BP905" i="19"/>
  <c r="BP499" i="19"/>
  <c r="BP862" i="19"/>
  <c r="BP551" i="19"/>
  <c r="BP815" i="19"/>
  <c r="BP630" i="19"/>
  <c r="BP629" i="19"/>
  <c r="BP600" i="19"/>
  <c r="BP812" i="19"/>
  <c r="BP708" i="19"/>
  <c r="BP846" i="19"/>
  <c r="BP569" i="19"/>
  <c r="BP853" i="19"/>
  <c r="BP828" i="19"/>
  <c r="BP779" i="19"/>
  <c r="BI471" i="19"/>
  <c r="BP833" i="19"/>
  <c r="BP837" i="19"/>
  <c r="BP741" i="19"/>
  <c r="BP603" i="19"/>
  <c r="BP894" i="19"/>
  <c r="BP519" i="19"/>
  <c r="BP866" i="19"/>
  <c r="BP898" i="19"/>
  <c r="BP900" i="19"/>
  <c r="BP877" i="19"/>
  <c r="BP667" i="19"/>
  <c r="BP776" i="19"/>
  <c r="BP691" i="19"/>
  <c r="BP709" i="19"/>
  <c r="BP863" i="19"/>
  <c r="BP695" i="19"/>
  <c r="BP788" i="19"/>
  <c r="BP895" i="19"/>
  <c r="BP804" i="19"/>
  <c r="BP490" i="19"/>
  <c r="BP854" i="19"/>
  <c r="BP520" i="19"/>
  <c r="BP595" i="19"/>
  <c r="BP668" i="19"/>
  <c r="BP581" i="19"/>
  <c r="BP892" i="19"/>
  <c r="BP515" i="19"/>
  <c r="BP508" i="19"/>
  <c r="BP539" i="19"/>
  <c r="BP591" i="19"/>
  <c r="BP739" i="19"/>
  <c r="BP578" i="19"/>
  <c r="BP564" i="19"/>
  <c r="BP602" i="19"/>
  <c r="BP636" i="19"/>
  <c r="BP706" i="19"/>
  <c r="BP587" i="19"/>
  <c r="BP665" i="19"/>
  <c r="BP722" i="19"/>
  <c r="BP626" i="19"/>
  <c r="BP716" i="19"/>
  <c r="BP890" i="19"/>
  <c r="BP701" i="19"/>
  <c r="BP751" i="19"/>
  <c r="BP778" i="19"/>
  <c r="BP561" i="19"/>
  <c r="BP608" i="19"/>
  <c r="BP492" i="19"/>
  <c r="BP868" i="19"/>
  <c r="BP748" i="19"/>
  <c r="BP841" i="19"/>
  <c r="BP904" i="19"/>
  <c r="BP770" i="19"/>
  <c r="BP662" i="19"/>
  <c r="BP769" i="19"/>
  <c r="BP522" i="19"/>
  <c r="BP566" i="19"/>
  <c r="BP661" i="19"/>
  <c r="BP584" i="19"/>
  <c r="BP747" i="19"/>
  <c r="BP639" i="19"/>
  <c r="BP596" i="19"/>
  <c r="BP781" i="19"/>
  <c r="BP773" i="19"/>
  <c r="BP544" i="19"/>
  <c r="BP631" i="19"/>
  <c r="BP500" i="19"/>
  <c r="BP557" i="19"/>
  <c r="BP887" i="19"/>
  <c r="BP718" i="19"/>
  <c r="BP799" i="19"/>
  <c r="BP809" i="19"/>
  <c r="BP782" i="19"/>
  <c r="BP627" i="19"/>
  <c r="BP766" i="19"/>
  <c r="BP823" i="19"/>
  <c r="BP702" i="19"/>
  <c r="BP836" i="19"/>
  <c r="BP910" i="19"/>
  <c r="BP672" i="19"/>
  <c r="BP885" i="19"/>
  <c r="BP572" i="19"/>
  <c r="BP764" i="19"/>
  <c r="BP876" i="19"/>
  <c r="BP663" i="19"/>
  <c r="BP513" i="19"/>
  <c r="BP839" i="19"/>
  <c r="BP869" i="19"/>
  <c r="BP527" i="19"/>
  <c r="BP496" i="19"/>
  <c r="BP825" i="19"/>
  <c r="BP761" i="19"/>
  <c r="BP659" i="19"/>
  <c r="BP580" i="19"/>
  <c r="BP802" i="19"/>
  <c r="BP840" i="19"/>
  <c r="BP632" i="19"/>
  <c r="BP618" i="19"/>
  <c r="BP907" i="19"/>
  <c r="BP601" i="19"/>
  <c r="BP648" i="19"/>
  <c r="BP693" i="19"/>
  <c r="BP524" i="19"/>
  <c r="BP838" i="19"/>
  <c r="BP675" i="19"/>
  <c r="BP834" i="19"/>
  <c r="BP517" i="19"/>
  <c r="BP918" i="19"/>
  <c r="BP622" i="19"/>
  <c r="BP697" i="19"/>
  <c r="BP849" i="19"/>
  <c r="BP649" i="19"/>
  <c r="BP835" i="19"/>
  <c r="BP855" i="19"/>
  <c r="BP514" i="19"/>
  <c r="BP689" i="19"/>
  <c r="BP698" i="19"/>
  <c r="BP754" i="19"/>
  <c r="BP763" i="19"/>
  <c r="BP727" i="19"/>
  <c r="BP506" i="19"/>
  <c r="BP746" i="19"/>
  <c r="BP897" i="19"/>
  <c r="BP720" i="19"/>
  <c r="BP523" i="19"/>
  <c r="BP498" i="19"/>
  <c r="BP538" i="19"/>
  <c r="BP549" i="19"/>
  <c r="BP893" i="19"/>
  <c r="BP628" i="19"/>
  <c r="BP780" i="19"/>
  <c r="BP860" i="19"/>
  <c r="BP867" i="19"/>
  <c r="BP819" i="19"/>
  <c r="BP865" i="19"/>
  <c r="BP624" i="19"/>
  <c r="BP502" i="19"/>
  <c r="BP830" i="19"/>
  <c r="BP729" i="19"/>
  <c r="BP715" i="19"/>
  <c r="BP884" i="19"/>
  <c r="BP537" i="19"/>
  <c r="BP808" i="19"/>
  <c r="BI472" i="19"/>
  <c r="BP532" i="19"/>
  <c r="BP593" i="19"/>
  <c r="BP822" i="19"/>
  <c r="BP721" i="19"/>
  <c r="BP614" i="19"/>
  <c r="BP556" i="19"/>
  <c r="BP824" i="19"/>
  <c r="BP610" i="19"/>
  <c r="BP616" i="19"/>
  <c r="BP592" i="19"/>
  <c r="BP784" i="19"/>
  <c r="BP881" i="19"/>
  <c r="BP852" i="19"/>
  <c r="BP707" i="19"/>
  <c r="BP673" i="19"/>
  <c r="BP915" i="19"/>
  <c r="BP710" i="19"/>
  <c r="BP505" i="19"/>
  <c r="BP574" i="19"/>
  <c r="BP677" i="19"/>
  <c r="BP832" i="19"/>
  <c r="BP577" i="19"/>
  <c r="BP590" i="19"/>
  <c r="BP728" i="19"/>
  <c r="BP605" i="19"/>
  <c r="BP657" i="19"/>
  <c r="BP879" i="19"/>
  <c r="BP609" i="19"/>
  <c r="BP874" i="19"/>
  <c r="BP899" i="19"/>
  <c r="BP916" i="19"/>
  <c r="BP526" i="19"/>
  <c r="BP613" i="19"/>
  <c r="BP503" i="19"/>
  <c r="BP530" i="19"/>
  <c r="BP858" i="19"/>
  <c r="BP633" i="19"/>
  <c r="BI473" i="19"/>
  <c r="BP621" i="19"/>
  <c r="BP768" i="19"/>
  <c r="BP909" i="19"/>
  <c r="BP552" i="19"/>
  <c r="BP783" i="19"/>
  <c r="BP550" i="19"/>
  <c r="BP800" i="19"/>
  <c r="BP817" i="19"/>
  <c r="BP694" i="19"/>
  <c r="BP758" i="19"/>
  <c r="BP699" i="19"/>
  <c r="BP912" i="19"/>
  <c r="BP798" i="19"/>
  <c r="BP723" i="19"/>
  <c r="BP733" i="19"/>
  <c r="BP617" i="19"/>
  <c r="BP606" i="19"/>
  <c r="BP518" i="19"/>
  <c r="BP732" i="19"/>
  <c r="BP818" i="19"/>
  <c r="BP917" i="19"/>
  <c r="BP888" i="19"/>
  <c r="BP512" i="19"/>
  <c r="BP554" i="19"/>
  <c r="BP801" i="19"/>
  <c r="BP850" i="19"/>
  <c r="BP730" i="19"/>
  <c r="BP567" i="19"/>
  <c r="BP734" i="19"/>
  <c r="BP811" i="19"/>
  <c r="BP582" i="19"/>
  <c r="BP791" i="19"/>
  <c r="BP510" i="19"/>
  <c r="BP555" i="19"/>
  <c r="BP643" i="19"/>
  <c r="BP878" i="19"/>
  <c r="BP683" i="19"/>
  <c r="BP640" i="19"/>
  <c r="BP703" i="19"/>
  <c r="BP586" i="19"/>
  <c r="BP755" i="19"/>
  <c r="BP753" i="19"/>
  <c r="BP796" i="19"/>
  <c r="BP560" i="19"/>
  <c r="BP501" i="19"/>
  <c r="BP889" i="19"/>
  <c r="BP831" i="19"/>
  <c r="BP494" i="19"/>
  <c r="BP843" i="19"/>
  <c r="BP529" i="19"/>
  <c r="BP712" i="19"/>
  <c r="BP521" i="19"/>
  <c r="BP743" i="19"/>
  <c r="BP599" i="19"/>
  <c r="BP740" i="19"/>
  <c r="BP906" i="19"/>
  <c r="BP875" i="19"/>
  <c r="BP759" i="19"/>
  <c r="BP604" i="19"/>
  <c r="BP686" i="19"/>
  <c r="BP793" i="19"/>
  <c r="BP546" i="19"/>
  <c r="BP742" i="19"/>
  <c r="BP497" i="19"/>
  <c r="BP775" i="19"/>
  <c r="BP891" i="19"/>
  <c r="BP679" i="19"/>
  <c r="BP642" i="19"/>
  <c r="BP534" i="19"/>
  <c r="BP516" i="19"/>
  <c r="BP859" i="19"/>
  <c r="BP771" i="19"/>
  <c r="BP684" i="19"/>
  <c r="BP575" i="19"/>
  <c r="BP615" i="19"/>
  <c r="BP563" i="19"/>
  <c r="BP504" i="19"/>
  <c r="BP745" i="19"/>
  <c r="BP545" i="19"/>
  <c r="BP851" i="19"/>
  <c r="BP680" i="19"/>
  <c r="BP637" i="19"/>
  <c r="BP749" i="19"/>
  <c r="BP847" i="19"/>
  <c r="BP589" i="19"/>
  <c r="BP700" i="19"/>
  <c r="BP790" i="19"/>
  <c r="BP806" i="19"/>
  <c r="BP542" i="19"/>
  <c r="BP612" i="19"/>
  <c r="BP536" i="19"/>
  <c r="BP711" i="19"/>
  <c r="BP692" i="19"/>
  <c r="BP735" i="19"/>
  <c r="BP585" i="19"/>
  <c r="BP688" i="19"/>
  <c r="BP785" i="19"/>
  <c r="BP752" i="19"/>
  <c r="BP540" i="19"/>
  <c r="BP886" i="19"/>
  <c r="BP541" i="19"/>
  <c r="BP845" i="19"/>
  <c r="BP750" i="19"/>
  <c r="BP579" i="19"/>
  <c r="BP713" i="19"/>
  <c r="BP803" i="19"/>
  <c r="BP647" i="19"/>
  <c r="BP535" i="19"/>
  <c r="BP726" i="19"/>
  <c r="BP654" i="19"/>
  <c r="BP635" i="19"/>
  <c r="BP583" i="19"/>
  <c r="BP789" i="19"/>
  <c r="BP767" i="19"/>
  <c r="BP553" i="19"/>
  <c r="BP756" i="19"/>
  <c r="BP620" i="19"/>
  <c r="BP547" i="19"/>
  <c r="BP914" i="19"/>
  <c r="BP795" i="19"/>
  <c r="BP719" i="19"/>
  <c r="BP737" i="19"/>
  <c r="BP678" i="19"/>
  <c r="BP911" i="19"/>
  <c r="BP493" i="19"/>
  <c r="BP511" i="19"/>
  <c r="BP623" i="19"/>
  <c r="BP714" i="19"/>
  <c r="BP674" i="19"/>
  <c r="BP562" i="19"/>
  <c r="BP653" i="19"/>
  <c r="BP597" i="19"/>
  <c r="BP671" i="19"/>
  <c r="BP558" i="19"/>
  <c r="BP669" i="19"/>
  <c r="BP814" i="19"/>
  <c r="BP765" i="19"/>
  <c r="BP625" i="19"/>
  <c r="BP594" i="19"/>
  <c r="BP495" i="19"/>
  <c r="BP644" i="19"/>
  <c r="BP856" i="19"/>
  <c r="BP736" i="19"/>
  <c r="BP908" i="19"/>
  <c r="BP573" i="19"/>
  <c r="BP525" i="19"/>
  <c r="BP641" i="19"/>
  <c r="BP533" i="19"/>
  <c r="BP670" i="19"/>
  <c r="BP660" i="19"/>
  <c r="BJ439" i="19"/>
  <c r="BJ341" i="19"/>
  <c r="BJ323" i="19"/>
  <c r="BJ406" i="19"/>
  <c r="BJ281" i="19"/>
  <c r="BJ224" i="19"/>
  <c r="BJ246" i="19"/>
  <c r="BJ155" i="19"/>
  <c r="BJ284" i="19"/>
  <c r="BJ315" i="19"/>
  <c r="BJ325" i="19"/>
  <c r="BJ313" i="19"/>
  <c r="BJ184" i="19"/>
  <c r="BJ327" i="19"/>
  <c r="BJ373" i="19"/>
  <c r="BJ59" i="19"/>
  <c r="BJ419" i="19"/>
  <c r="BJ317" i="19"/>
  <c r="BJ380" i="19"/>
  <c r="BJ350" i="19"/>
  <c r="BJ366" i="19"/>
  <c r="BJ446" i="19"/>
  <c r="BJ263" i="19"/>
  <c r="BJ345" i="19"/>
  <c r="BJ261" i="19"/>
  <c r="BJ454" i="19"/>
  <c r="BJ123" i="19"/>
  <c r="BJ287" i="19"/>
  <c r="BJ358" i="19"/>
  <c r="BJ417" i="19"/>
  <c r="BJ139" i="19"/>
  <c r="BJ295" i="19"/>
  <c r="BJ164" i="19"/>
  <c r="BJ110" i="19"/>
  <c r="BJ170" i="19"/>
  <c r="BJ63" i="19"/>
  <c r="BJ34" i="19"/>
  <c r="BJ158" i="19"/>
  <c r="BJ82" i="19"/>
  <c r="BJ220" i="19"/>
  <c r="BJ415" i="19"/>
  <c r="BJ124" i="19"/>
  <c r="BJ129" i="19"/>
  <c r="BJ357" i="19"/>
  <c r="BJ172" i="19"/>
  <c r="BJ260" i="19"/>
  <c r="BJ368" i="19"/>
  <c r="BJ414" i="19"/>
  <c r="BJ360" i="19"/>
  <c r="BJ145" i="19"/>
  <c r="BJ286" i="19"/>
  <c r="BJ262" i="19"/>
  <c r="BJ280" i="19"/>
  <c r="BJ38" i="19"/>
  <c r="BJ278" i="19"/>
  <c r="BJ223" i="19"/>
  <c r="BJ136" i="19"/>
  <c r="BJ401" i="19"/>
  <c r="BJ56" i="19"/>
  <c r="BJ420" i="19"/>
  <c r="BJ237" i="19"/>
  <c r="BJ243" i="19"/>
  <c r="BJ118" i="19"/>
  <c r="BJ409" i="19"/>
  <c r="BJ174" i="19"/>
  <c r="BJ47" i="19"/>
  <c r="BJ76" i="19"/>
  <c r="BJ322" i="19"/>
  <c r="BJ37" i="19"/>
  <c r="BJ185" i="19"/>
  <c r="BJ88" i="19"/>
  <c r="BJ99" i="19"/>
  <c r="BJ217" i="19"/>
  <c r="BJ356" i="19"/>
  <c r="BJ238" i="19"/>
  <c r="BJ364" i="19"/>
  <c r="BJ167" i="19"/>
  <c r="BJ306" i="19"/>
  <c r="BJ393" i="19"/>
  <c r="BJ301" i="19"/>
  <c r="BJ192" i="19"/>
  <c r="BJ225" i="19"/>
  <c r="BJ300" i="19"/>
  <c r="BJ93" i="19"/>
  <c r="BJ275" i="19"/>
  <c r="BJ416" i="19"/>
  <c r="BJ81" i="19"/>
  <c r="BJ160" i="19"/>
  <c r="BJ385" i="19"/>
  <c r="BJ215" i="19"/>
  <c r="BJ231" i="19"/>
  <c r="BJ329" i="19"/>
  <c r="BJ309" i="19"/>
  <c r="BJ343" i="19"/>
  <c r="BJ426" i="19"/>
  <c r="BJ45" i="19"/>
  <c r="BJ331" i="19"/>
  <c r="BJ324" i="19"/>
  <c r="BJ213" i="19"/>
  <c r="BJ236" i="19"/>
  <c r="BJ433" i="19"/>
  <c r="BJ418" i="19"/>
  <c r="BJ30" i="19"/>
  <c r="BJ259" i="19"/>
  <c r="BJ212" i="19"/>
  <c r="BJ182" i="19"/>
  <c r="BJ435" i="19"/>
  <c r="BJ194" i="19"/>
  <c r="BJ451" i="19"/>
  <c r="BJ201" i="19"/>
  <c r="BJ441" i="19"/>
  <c r="BJ371" i="19"/>
  <c r="BJ125" i="19"/>
  <c r="BJ351" i="19"/>
  <c r="BJ73" i="19"/>
  <c r="BJ121" i="19"/>
  <c r="BJ202" i="19"/>
  <c r="BJ150" i="19"/>
  <c r="BJ348" i="19"/>
  <c r="BJ365" i="19"/>
  <c r="BJ130" i="19"/>
  <c r="BJ104" i="19"/>
  <c r="BJ71" i="19"/>
  <c r="BJ51" i="19"/>
  <c r="BJ74" i="19"/>
  <c r="BJ376" i="19"/>
  <c r="BJ379" i="19"/>
  <c r="BJ187" i="19"/>
  <c r="BJ299" i="19"/>
  <c r="BJ103" i="19"/>
  <c r="BJ108" i="19"/>
  <c r="BJ338" i="19"/>
  <c r="BJ111" i="19"/>
  <c r="BJ337" i="19"/>
  <c r="BJ92" i="19"/>
  <c r="BJ335" i="19"/>
  <c r="BJ342" i="19"/>
  <c r="BJ378" i="19"/>
  <c r="BJ333" i="19"/>
  <c r="BJ89" i="19"/>
  <c r="BJ316" i="19"/>
  <c r="BJ233" i="19"/>
  <c r="BJ336" i="19"/>
  <c r="BJ181" i="19"/>
  <c r="BJ248" i="19"/>
  <c r="BJ319" i="19"/>
  <c r="BJ427" i="19"/>
  <c r="BJ91" i="19"/>
  <c r="BJ137" i="19"/>
  <c r="BJ31" i="19"/>
  <c r="BJ404" i="19"/>
  <c r="BJ242" i="19"/>
  <c r="BJ39" i="19"/>
  <c r="BJ377" i="19"/>
  <c r="BJ100" i="19"/>
  <c r="BJ339" i="19"/>
  <c r="BJ219" i="19"/>
  <c r="BJ138" i="19"/>
  <c r="BJ143" i="19"/>
  <c r="BJ282" i="19"/>
  <c r="BJ235" i="19"/>
  <c r="BJ330" i="19"/>
  <c r="BJ122" i="19"/>
  <c r="BJ369" i="19"/>
  <c r="BJ35" i="19"/>
  <c r="BJ50" i="19"/>
  <c r="BJ218" i="19"/>
  <c r="BJ321" i="19"/>
  <c r="BJ425" i="19"/>
  <c r="BJ449" i="19"/>
  <c r="BJ428" i="19"/>
  <c r="BJ68" i="19"/>
  <c r="BJ198" i="19"/>
  <c r="BJ305" i="19"/>
  <c r="BJ134" i="19"/>
  <c r="BJ436" i="19"/>
  <c r="BJ422" i="19"/>
  <c r="BJ383" i="19"/>
  <c r="BJ49" i="19"/>
  <c r="BJ84" i="19"/>
  <c r="BJ349" i="19"/>
  <c r="BJ244" i="19"/>
  <c r="BJ69" i="19"/>
  <c r="BJ328" i="19"/>
  <c r="BJ66" i="19"/>
  <c r="BJ447" i="19"/>
  <c r="BJ445" i="19"/>
  <c r="BJ176" i="19"/>
  <c r="BJ375" i="19"/>
  <c r="BJ190" i="19"/>
  <c r="BJ140" i="19"/>
  <c r="BJ386" i="19"/>
  <c r="BJ270" i="19"/>
  <c r="BJ265" i="19"/>
  <c r="BJ450" i="19"/>
  <c r="BJ389" i="19"/>
  <c r="BJ77" i="19"/>
  <c r="BJ405" i="19"/>
  <c r="BJ204" i="19"/>
  <c r="BJ274" i="19"/>
  <c r="BJ33" i="19"/>
  <c r="BJ288" i="19"/>
  <c r="BJ144" i="19"/>
  <c r="BJ133" i="19"/>
  <c r="BJ102" i="19"/>
  <c r="BJ440" i="19"/>
  <c r="BJ402" i="19"/>
  <c r="BJ283" i="19"/>
  <c r="BJ314" i="19"/>
  <c r="BJ188" i="19"/>
  <c r="BJ209" i="19"/>
  <c r="BJ332" i="19"/>
  <c r="BJ444" i="19"/>
  <c r="BJ430" i="19"/>
  <c r="BJ285" i="19"/>
  <c r="BJ120" i="19"/>
  <c r="BJ392" i="19"/>
  <c r="BJ161" i="19"/>
  <c r="BJ247" i="19"/>
  <c r="BJ148" i="19"/>
  <c r="BJ180" i="19"/>
  <c r="BJ156" i="19"/>
  <c r="BJ255" i="19"/>
  <c r="BJ437" i="19"/>
  <c r="BJ408" i="19"/>
  <c r="BJ226" i="19"/>
  <c r="BJ432" i="19"/>
  <c r="BJ268" i="19"/>
  <c r="BJ370" i="19"/>
  <c r="BJ267" i="19"/>
  <c r="BJ399" i="19"/>
  <c r="BJ214" i="19"/>
  <c r="BJ334" i="19"/>
  <c r="BJ344" i="19"/>
  <c r="BJ200" i="19"/>
  <c r="BJ90" i="19"/>
  <c r="BJ400" i="19"/>
  <c r="BJ307" i="19"/>
  <c r="BJ196" i="19"/>
  <c r="BJ448" i="19"/>
  <c r="BJ159" i="19"/>
  <c r="BJ443" i="19"/>
  <c r="BJ62" i="19"/>
  <c r="BJ229" i="19"/>
  <c r="BJ290" i="19"/>
  <c r="BJ361" i="19"/>
  <c r="BJ12" i="19"/>
  <c r="BJ367" i="19"/>
  <c r="BJ234" i="19"/>
  <c r="BJ397" i="19"/>
  <c r="BJ65" i="19"/>
  <c r="BJ293" i="19"/>
  <c r="BJ403" i="19"/>
  <c r="BJ135" i="19"/>
  <c r="BJ112" i="19"/>
  <c r="BJ98" i="19"/>
  <c r="BJ43" i="19"/>
  <c r="BJ442" i="19"/>
  <c r="BJ83" i="19"/>
  <c r="BJ32" i="19"/>
  <c r="BJ142" i="19"/>
  <c r="BJ359" i="19"/>
  <c r="BJ346" i="19"/>
  <c r="BJ381" i="19"/>
  <c r="BJ44" i="19"/>
  <c r="BJ398" i="19"/>
  <c r="BJ423" i="19"/>
  <c r="BJ168" i="19"/>
  <c r="BJ429" i="19"/>
  <c r="BJ384" i="19"/>
  <c r="BJ279" i="19"/>
  <c r="BJ94" i="19"/>
  <c r="BJ250" i="19"/>
  <c r="BJ412" i="19"/>
  <c r="BJ41" i="19"/>
  <c r="BJ391" i="19"/>
  <c r="BJ245" i="19"/>
  <c r="BJ289" i="19"/>
  <c r="BJ186" i="19"/>
  <c r="BJ131" i="19"/>
  <c r="BJ276" i="19"/>
  <c r="BJ78" i="19"/>
  <c r="BJ58" i="19"/>
  <c r="BJ318" i="19"/>
  <c r="BJ115" i="19"/>
  <c r="BJ127" i="19"/>
  <c r="BJ304" i="19"/>
  <c r="BJ87" i="19"/>
  <c r="BJ347" i="19"/>
  <c r="BJ303" i="19"/>
  <c r="BJ269" i="19"/>
  <c r="BJ128" i="19"/>
  <c r="BJ266" i="19"/>
  <c r="BJ390" i="19"/>
  <c r="BJ382" i="19"/>
  <c r="BJ179" i="19"/>
  <c r="BJ294" i="19"/>
  <c r="BJ67" i="19"/>
  <c r="BJ257" i="19"/>
  <c r="BJ207" i="19"/>
  <c r="BJ253" i="19"/>
  <c r="BJ40" i="19"/>
  <c r="BJ431" i="19"/>
  <c r="BJ411" i="19"/>
  <c r="BJ203" i="19"/>
  <c r="BJ232" i="19"/>
  <c r="BJ239" i="19"/>
  <c r="BJ146" i="19"/>
  <c r="BJ264" i="19"/>
  <c r="BJ240" i="19"/>
  <c r="BJ119" i="19"/>
  <c r="BJ320" i="19"/>
  <c r="BJ178" i="19"/>
  <c r="BJ297" i="19"/>
  <c r="BJ97" i="19"/>
  <c r="BJ191" i="19"/>
  <c r="BJ205" i="19"/>
  <c r="BJ308" i="19"/>
  <c r="BJ302" i="19"/>
  <c r="BJ210" i="19"/>
  <c r="BJ256" i="19"/>
  <c r="BJ413" i="19"/>
  <c r="BJ85" i="19"/>
  <c r="BJ362" i="19"/>
  <c r="BJ292" i="19"/>
  <c r="BJ434" i="19"/>
  <c r="BJ86" i="19"/>
  <c r="BJ126" i="19"/>
  <c r="BJ273" i="19"/>
  <c r="BJ149" i="19"/>
  <c r="BJ163" i="19"/>
  <c r="BJ175" i="19"/>
  <c r="BJ291" i="19"/>
  <c r="BJ374" i="19"/>
  <c r="BJ277" i="19"/>
  <c r="BJ48" i="19"/>
  <c r="BJ117" i="19"/>
  <c r="BJ227" i="19"/>
  <c r="BJ173" i="19"/>
  <c r="BJ221" i="19"/>
  <c r="BJ355" i="19"/>
  <c r="BJ311" i="19"/>
  <c r="BJ421" i="19"/>
  <c r="BJ272" i="19"/>
  <c r="BJ70" i="19"/>
  <c r="BJ326" i="19"/>
  <c r="BJ116" i="19"/>
  <c r="BJ395" i="19"/>
  <c r="BJ388" i="19"/>
  <c r="BJ252" i="19"/>
  <c r="BJ153" i="19"/>
  <c r="BJ354" i="19"/>
  <c r="BJ61" i="19"/>
  <c r="BJ407" i="19"/>
  <c r="BJ254" i="19"/>
  <c r="BJ101" i="19"/>
  <c r="BJ199" i="19"/>
  <c r="BJ211" i="19"/>
  <c r="BJ312" i="19"/>
  <c r="BJ353" i="19"/>
  <c r="BJ195" i="19"/>
  <c r="BJ438" i="19"/>
  <c r="BJ106" i="19"/>
  <c r="BJ183" i="19"/>
  <c r="BJ258" i="19"/>
  <c r="BJ228" i="19"/>
  <c r="BJ80" i="19"/>
  <c r="BJ60" i="19"/>
  <c r="BJ387" i="19"/>
  <c r="BJ296" i="19"/>
  <c r="BJ46" i="19"/>
  <c r="BJ230" i="19"/>
  <c r="BJ372" i="19"/>
  <c r="BJ189" i="19"/>
  <c r="BJ147" i="19"/>
  <c r="BJ310" i="19"/>
  <c r="BJ151" i="19"/>
  <c r="BJ206" i="19"/>
  <c r="BJ79" i="19"/>
  <c r="BJ166" i="19"/>
  <c r="BJ109" i="19"/>
  <c r="BJ352" i="19"/>
  <c r="BJ171" i="19"/>
  <c r="BJ271" i="19"/>
  <c r="BJ222" i="19"/>
  <c r="BJ141" i="19"/>
  <c r="BJ152" i="19"/>
  <c r="BJ241" i="19"/>
  <c r="BJ154" i="19"/>
  <c r="BJ363" i="19"/>
  <c r="BJ36" i="19"/>
  <c r="BJ177" i="19"/>
  <c r="BJ197" i="19"/>
  <c r="BJ105" i="19"/>
  <c r="BJ193" i="19"/>
  <c r="BJ113" i="19"/>
  <c r="BJ57" i="19"/>
  <c r="BJ96" i="19"/>
  <c r="BJ72" i="19"/>
  <c r="BJ107" i="19"/>
  <c r="BJ216" i="19"/>
  <c r="BJ53" i="19"/>
  <c r="BJ251" i="19"/>
  <c r="BJ169" i="19"/>
  <c r="BJ452" i="19"/>
  <c r="BJ55" i="19"/>
  <c r="BJ64" i="19"/>
  <c r="BJ54" i="19"/>
  <c r="BJ114" i="19"/>
  <c r="BJ298" i="19"/>
  <c r="BJ95" i="19"/>
  <c r="BJ132" i="19"/>
  <c r="BJ249" i="19"/>
  <c r="BJ165" i="19"/>
  <c r="BJ340" i="19"/>
  <c r="BJ208" i="19"/>
  <c r="BJ453" i="19"/>
  <c r="BJ394" i="19"/>
  <c r="BJ157" i="19"/>
  <c r="BJ410" i="19"/>
  <c r="BJ75" i="19"/>
  <c r="BJ52" i="19"/>
  <c r="BI11" i="19"/>
  <c r="BJ42" i="19"/>
  <c r="BJ424" i="19"/>
  <c r="BJ162" i="19"/>
  <c r="BJ396" i="19"/>
  <c r="AG449" i="19"/>
  <c r="AF11" i="19"/>
  <c r="AG12" i="19"/>
  <c r="BS23" i="19" l="1"/>
  <c r="BS22" i="19"/>
  <c r="BS21" i="19"/>
  <c r="BS20" i="19"/>
  <c r="E24" i="22"/>
  <c r="D84" i="19" s="1"/>
  <c r="D24" i="22"/>
  <c r="AP476" i="19"/>
  <c r="AP474" i="19"/>
  <c r="AP478" i="19"/>
  <c r="AP473" i="19"/>
  <c r="AP470" i="19"/>
  <c r="AP468" i="19" s="1"/>
  <c r="AQ543" i="19" s="1"/>
  <c r="AP472" i="19"/>
  <c r="AP471" i="19"/>
  <c r="AP475" i="19"/>
  <c r="AP479" i="19"/>
  <c r="BS19" i="19"/>
  <c r="AU487" i="19"/>
  <c r="AO469" i="19"/>
  <c r="AO480" i="19" s="1"/>
  <c r="D490" i="19" s="1"/>
  <c r="M88" i="19" s="1"/>
  <c r="BI468" i="19"/>
  <c r="BJ816" i="19" s="1"/>
  <c r="BO816" i="19" s="1"/>
  <c r="F23" i="22"/>
  <c r="AQ80" i="19"/>
  <c r="AQ64" i="19"/>
  <c r="AQ152" i="19"/>
  <c r="AQ63" i="19"/>
  <c r="AQ276" i="19"/>
  <c r="AQ371" i="19"/>
  <c r="AQ427" i="19"/>
  <c r="AQ250" i="19"/>
  <c r="AQ387" i="19"/>
  <c r="AQ220" i="19"/>
  <c r="AQ238" i="19"/>
  <c r="AQ433" i="19"/>
  <c r="AQ337" i="19"/>
  <c r="AQ218" i="19"/>
  <c r="AQ430" i="19"/>
  <c r="AQ353" i="19"/>
  <c r="AQ395" i="19"/>
  <c r="AQ454" i="19"/>
  <c r="AQ405" i="19"/>
  <c r="AQ148" i="19"/>
  <c r="AQ397" i="19"/>
  <c r="AQ127" i="19"/>
  <c r="AQ286" i="19"/>
  <c r="AQ443" i="19"/>
  <c r="AQ144" i="19"/>
  <c r="AQ135" i="19"/>
  <c r="AQ277" i="19"/>
  <c r="AQ197" i="19"/>
  <c r="AQ389" i="19"/>
  <c r="AQ248" i="19"/>
  <c r="AQ424" i="19"/>
  <c r="AQ179" i="19"/>
  <c r="AQ173" i="19"/>
  <c r="AQ225" i="19"/>
  <c r="AQ314" i="19"/>
  <c r="AQ391" i="19"/>
  <c r="AQ168" i="19"/>
  <c r="AQ228" i="19"/>
  <c r="AQ259" i="19"/>
  <c r="AQ139" i="19"/>
  <c r="AQ422" i="19"/>
  <c r="AQ240" i="19"/>
  <c r="AQ312" i="19"/>
  <c r="AQ120" i="19"/>
  <c r="AQ363" i="19"/>
  <c r="AQ308" i="19"/>
  <c r="AQ198" i="19"/>
  <c r="AQ45" i="19"/>
  <c r="AQ237" i="19"/>
  <c r="AQ192" i="19"/>
  <c r="AQ257" i="19"/>
  <c r="AQ59" i="19"/>
  <c r="AQ190" i="19"/>
  <c r="AQ56" i="19"/>
  <c r="AQ183" i="19"/>
  <c r="AQ269" i="19"/>
  <c r="AQ146" i="19"/>
  <c r="AQ332" i="19"/>
  <c r="AQ232" i="19"/>
  <c r="AQ221" i="19"/>
  <c r="AQ280" i="19"/>
  <c r="AQ329" i="19"/>
  <c r="AQ145" i="19"/>
  <c r="AQ252" i="19"/>
  <c r="AQ298" i="19"/>
  <c r="AQ401" i="19"/>
  <c r="AQ301" i="19"/>
  <c r="AQ372" i="19"/>
  <c r="AQ310" i="19"/>
  <c r="AQ376" i="19"/>
  <c r="AQ404" i="19"/>
  <c r="AQ287" i="19"/>
  <c r="AQ266" i="19"/>
  <c r="AQ114" i="19"/>
  <c r="AQ36" i="19"/>
  <c r="AQ445" i="19"/>
  <c r="AQ193" i="19"/>
  <c r="AQ384" i="19"/>
  <c r="AQ374" i="19"/>
  <c r="AQ243" i="19"/>
  <c r="AQ307" i="19"/>
  <c r="AQ62" i="19"/>
  <c r="AQ417" i="19"/>
  <c r="AQ349" i="19"/>
  <c r="AQ398" i="19"/>
  <c r="AQ109" i="19"/>
  <c r="AQ260" i="19"/>
  <c r="AQ116" i="19"/>
  <c r="AQ413" i="19"/>
  <c r="AQ355" i="19"/>
  <c r="AQ434" i="19"/>
  <c r="AQ421" i="19"/>
  <c r="AQ435" i="19"/>
  <c r="AQ289" i="19"/>
  <c r="AQ169" i="19"/>
  <c r="AQ143" i="19"/>
  <c r="AQ344" i="19"/>
  <c r="AQ94" i="19"/>
  <c r="AQ100" i="19"/>
  <c r="AQ104" i="19"/>
  <c r="AQ268" i="19"/>
  <c r="AQ84" i="19"/>
  <c r="AQ43" i="19"/>
  <c r="AQ180" i="19"/>
  <c r="AQ128" i="19"/>
  <c r="AQ251" i="19"/>
  <c r="AQ288" i="19"/>
  <c r="AQ449" i="19"/>
  <c r="AQ239" i="19"/>
  <c r="AQ341" i="19"/>
  <c r="AQ187" i="19"/>
  <c r="AQ360" i="19"/>
  <c r="AQ315" i="19"/>
  <c r="AQ419" i="19"/>
  <c r="AQ256" i="19"/>
  <c r="AQ44" i="19"/>
  <c r="AQ102" i="19"/>
  <c r="AQ229" i="19"/>
  <c r="AQ157" i="19"/>
  <c r="AQ447" i="19"/>
  <c r="AQ357" i="19"/>
  <c r="AQ162" i="19"/>
  <c r="AQ381" i="19"/>
  <c r="AQ379" i="19"/>
  <c r="AQ205" i="19"/>
  <c r="AQ210" i="19"/>
  <c r="AQ442" i="19"/>
  <c r="AQ293" i="19"/>
  <c r="AQ204" i="19"/>
  <c r="AQ423" i="19"/>
  <c r="AQ392" i="19"/>
  <c r="AQ412" i="19"/>
  <c r="AQ113" i="19"/>
  <c r="AQ242" i="19"/>
  <c r="AQ294" i="19"/>
  <c r="AQ278" i="19"/>
  <c r="AQ441" i="19"/>
  <c r="AQ182" i="19"/>
  <c r="AQ142" i="19"/>
  <c r="AQ176" i="19"/>
  <c r="AQ409" i="19"/>
  <c r="AQ55" i="19"/>
  <c r="AQ244" i="19"/>
  <c r="AQ426" i="19"/>
  <c r="AQ408" i="19"/>
  <c r="AQ267" i="19"/>
  <c r="AQ253" i="19"/>
  <c r="AQ216" i="19"/>
  <c r="AQ285" i="19"/>
  <c r="AQ343" i="19"/>
  <c r="AQ50" i="19"/>
  <c r="AQ134" i="19"/>
  <c r="AQ41" i="19"/>
  <c r="AQ212" i="19"/>
  <c r="AQ227" i="19"/>
  <c r="AQ68" i="19"/>
  <c r="AQ356" i="19"/>
  <c r="AQ37" i="19"/>
  <c r="AQ345" i="19"/>
  <c r="AQ437" i="19"/>
  <c r="AQ174" i="19"/>
  <c r="AQ317" i="19"/>
  <c r="AQ264" i="19"/>
  <c r="AQ292" i="19"/>
  <c r="AQ154" i="19"/>
  <c r="AQ106" i="19"/>
  <c r="AQ111" i="19"/>
  <c r="AQ172" i="19"/>
  <c r="AQ219" i="19"/>
  <c r="AQ327" i="19"/>
  <c r="AQ342" i="19"/>
  <c r="AQ299" i="19"/>
  <c r="AQ52" i="19"/>
  <c r="AQ333" i="19"/>
  <c r="AQ444" i="19"/>
  <c r="AQ377" i="19"/>
  <c r="AQ101" i="19"/>
  <c r="AQ282" i="19"/>
  <c r="AQ217" i="19"/>
  <c r="AQ235" i="19"/>
  <c r="AQ177" i="19"/>
  <c r="AQ350" i="19"/>
  <c r="AQ199" i="19"/>
  <c r="AQ195" i="19"/>
  <c r="AQ429" i="19"/>
  <c r="AQ432" i="19"/>
  <c r="AQ31" i="19"/>
  <c r="AQ394" i="19"/>
  <c r="AQ166" i="19"/>
  <c r="AQ354" i="19"/>
  <c r="AQ336" i="19"/>
  <c r="AQ378" i="19"/>
  <c r="AQ156" i="19"/>
  <c r="AQ325" i="19"/>
  <c r="AQ119" i="19"/>
  <c r="AQ261" i="19"/>
  <c r="AQ121" i="19"/>
  <c r="AQ76" i="19"/>
  <c r="AQ366" i="19"/>
  <c r="AQ150" i="19"/>
  <c r="AQ406" i="19"/>
  <c r="AQ86" i="19"/>
  <c r="AQ103" i="19"/>
  <c r="AQ160" i="19"/>
  <c r="AQ105" i="19"/>
  <c r="AQ39" i="19"/>
  <c r="AQ82" i="19"/>
  <c r="AQ30" i="19"/>
  <c r="AQ375" i="19"/>
  <c r="AQ222" i="19"/>
  <c r="AQ206" i="19"/>
  <c r="AQ108" i="19"/>
  <c r="AQ188" i="19"/>
  <c r="AQ262" i="19"/>
  <c r="AQ60" i="19"/>
  <c r="AQ382" i="19"/>
  <c r="AQ147" i="19"/>
  <c r="AQ33" i="19"/>
  <c r="AQ214" i="19"/>
  <c r="AQ83" i="19"/>
  <c r="AQ81" i="19"/>
  <c r="AQ97" i="19"/>
  <c r="AQ415" i="19"/>
  <c r="AQ311" i="19"/>
  <c r="AQ95" i="19"/>
  <c r="AQ367" i="19"/>
  <c r="AQ296" i="19"/>
  <c r="AQ231" i="19"/>
  <c r="AQ324" i="19"/>
  <c r="AQ170" i="19"/>
  <c r="AQ431" i="19"/>
  <c r="AQ91" i="19"/>
  <c r="AQ92" i="19"/>
  <c r="AQ70" i="19"/>
  <c r="AQ416" i="19"/>
  <c r="AQ411" i="19"/>
  <c r="AQ75" i="19"/>
  <c r="AQ48" i="19"/>
  <c r="AQ69" i="19"/>
  <c r="AQ85" i="19"/>
  <c r="AQ386" i="19"/>
  <c r="AQ241" i="19"/>
  <c r="AQ208" i="19"/>
  <c r="AQ171" i="19"/>
  <c r="AQ137" i="19"/>
  <c r="AQ365" i="19"/>
  <c r="AQ124" i="19"/>
  <c r="AQ203" i="19"/>
  <c r="AQ131" i="19"/>
  <c r="AQ88" i="19"/>
  <c r="AQ320" i="19"/>
  <c r="AQ330" i="19"/>
  <c r="AQ326" i="19"/>
  <c r="AQ309" i="19"/>
  <c r="AQ450" i="19"/>
  <c r="AQ118" i="19"/>
  <c r="AQ125" i="19"/>
  <c r="AQ32" i="19"/>
  <c r="AQ275" i="19"/>
  <c r="AQ346" i="19"/>
  <c r="AQ77" i="19"/>
  <c r="AQ284" i="19"/>
  <c r="AQ402" i="19"/>
  <c r="AQ234" i="19"/>
  <c r="AQ123" i="19"/>
  <c r="AQ200" i="19"/>
  <c r="AQ290" i="19"/>
  <c r="AQ403" i="19"/>
  <c r="AQ352" i="19"/>
  <c r="AQ149" i="19"/>
  <c r="AQ373" i="19"/>
  <c r="AQ163" i="19"/>
  <c r="AQ321" i="19"/>
  <c r="AQ338" i="19"/>
  <c r="AQ230" i="19"/>
  <c r="AQ418" i="19"/>
  <c r="AQ226" i="19"/>
  <c r="AQ283" i="19"/>
  <c r="AQ347" i="19"/>
  <c r="AQ273" i="19"/>
  <c r="AQ178" i="19"/>
  <c r="AQ245" i="19"/>
  <c r="AQ115" i="19"/>
  <c r="AQ74" i="19"/>
  <c r="AQ186" i="19"/>
  <c r="AQ334" i="19"/>
  <c r="AQ191" i="19"/>
  <c r="AQ42" i="19"/>
  <c r="AQ297" i="19"/>
  <c r="AQ155" i="19"/>
  <c r="AQ136" i="19"/>
  <c r="AQ87" i="19"/>
  <c r="AQ40" i="19"/>
  <c r="AQ49" i="19"/>
  <c r="AQ53" i="19"/>
  <c r="AQ254" i="19"/>
  <c r="AQ96" i="19"/>
  <c r="AQ295" i="19"/>
  <c r="AQ440" i="19"/>
  <c r="AQ247" i="19"/>
  <c r="AQ224" i="19"/>
  <c r="AQ258" i="19"/>
  <c r="AQ211" i="19"/>
  <c r="AQ393" i="19"/>
  <c r="AQ368" i="19"/>
  <c r="AQ99" i="19"/>
  <c r="AQ328" i="19"/>
  <c r="AQ255" i="19"/>
  <c r="AQ133" i="19"/>
  <c r="AQ158" i="19"/>
  <c r="AQ153" i="19"/>
  <c r="AQ439" i="19"/>
  <c r="AQ213" i="19"/>
  <c r="AQ399" i="19"/>
  <c r="AQ126" i="19"/>
  <c r="AQ446" i="19"/>
  <c r="AQ306" i="19"/>
  <c r="AQ38" i="19"/>
  <c r="AQ93" i="19"/>
  <c r="AQ274" i="19"/>
  <c r="AQ364" i="19"/>
  <c r="AQ438" i="19"/>
  <c r="AQ348" i="19"/>
  <c r="AQ47" i="19"/>
  <c r="AQ305" i="19"/>
  <c r="AQ215" i="19"/>
  <c r="AQ130" i="19"/>
  <c r="AQ340" i="19"/>
  <c r="AQ359" i="19"/>
  <c r="AQ335" i="19"/>
  <c r="AQ414" i="19"/>
  <c r="AQ316" i="19"/>
  <c r="AQ46" i="19"/>
  <c r="AQ331" i="19"/>
  <c r="AQ322" i="19"/>
  <c r="AQ410" i="19"/>
  <c r="AQ453" i="19"/>
  <c r="AQ428" i="19"/>
  <c r="AQ58" i="19"/>
  <c r="AQ57" i="19"/>
  <c r="AQ117" i="19"/>
  <c r="AQ110" i="19"/>
  <c r="AQ165" i="19"/>
  <c r="AQ407" i="19"/>
  <c r="AQ201" i="19"/>
  <c r="AQ448" i="19"/>
  <c r="AQ425" i="19"/>
  <c r="AQ358" i="19"/>
  <c r="AQ90" i="19"/>
  <c r="AQ175" i="19"/>
  <c r="AQ35" i="19"/>
  <c r="AQ385" i="19"/>
  <c r="AQ132" i="19"/>
  <c r="AQ79" i="19"/>
  <c r="AQ380" i="19"/>
  <c r="AQ451" i="19"/>
  <c r="AQ67" i="19"/>
  <c r="AQ436" i="19"/>
  <c r="AQ167" i="19"/>
  <c r="AQ61" i="19"/>
  <c r="AQ313" i="19"/>
  <c r="AQ185" i="19"/>
  <c r="AQ302" i="19"/>
  <c r="AQ396" i="19"/>
  <c r="AQ151" i="19"/>
  <c r="AQ71" i="19"/>
  <c r="AQ159" i="19"/>
  <c r="AQ207" i="19"/>
  <c r="AQ281" i="19"/>
  <c r="AQ300" i="19"/>
  <c r="AQ270" i="19"/>
  <c r="AQ184" i="19"/>
  <c r="AQ362" i="19"/>
  <c r="AQ271" i="19"/>
  <c r="AQ279" i="19"/>
  <c r="AQ319" i="19"/>
  <c r="AQ98" i="19"/>
  <c r="AQ141" i="19"/>
  <c r="AQ223" i="19"/>
  <c r="AQ361" i="19"/>
  <c r="AQ233" i="19"/>
  <c r="AQ34" i="19"/>
  <c r="AQ249" i="19"/>
  <c r="AQ420" i="19"/>
  <c r="AQ303" i="19"/>
  <c r="AQ351" i="19"/>
  <c r="AQ304" i="19"/>
  <c r="AQ209" i="19"/>
  <c r="AQ129" i="19"/>
  <c r="AQ263" i="19"/>
  <c r="AQ78" i="19"/>
  <c r="AQ73" i="19"/>
  <c r="AQ318" i="19"/>
  <c r="AQ181" i="19"/>
  <c r="AQ72" i="19"/>
  <c r="AQ54" i="19"/>
  <c r="AQ246" i="19"/>
  <c r="AQ196" i="19"/>
  <c r="AQ107" i="19"/>
  <c r="AQ164" i="19"/>
  <c r="AQ400" i="19"/>
  <c r="AQ112" i="19"/>
  <c r="AQ140" i="19"/>
  <c r="AQ291" i="19"/>
  <c r="AQ161" i="19"/>
  <c r="AQ51" i="19"/>
  <c r="AQ236" i="19"/>
  <c r="AQ122" i="19"/>
  <c r="AQ138" i="19"/>
  <c r="AQ89" i="19"/>
  <c r="AQ452" i="19"/>
  <c r="AQ383" i="19"/>
  <c r="AQ272" i="19"/>
  <c r="AQ202" i="19"/>
  <c r="AQ265" i="19"/>
  <c r="AQ370" i="19"/>
  <c r="AQ189" i="19"/>
  <c r="AF14" i="19"/>
  <c r="E51" i="19" s="1"/>
  <c r="N51" i="19" s="1"/>
  <c r="BJ19" i="19"/>
  <c r="BJ16" i="19"/>
  <c r="BJ22" i="19"/>
  <c r="BJ20" i="19"/>
  <c r="BJ24" i="19"/>
  <c r="BJ17" i="19"/>
  <c r="BJ18" i="19"/>
  <c r="BJ23" i="19"/>
  <c r="BJ21" i="19"/>
  <c r="BJ15" i="19"/>
  <c r="BJ13" i="19" s="1"/>
  <c r="BK222" i="19" s="1"/>
  <c r="BI14" i="19"/>
  <c r="D54" i="19" s="1"/>
  <c r="M54" i="19" s="1"/>
  <c r="BT246" i="19"/>
  <c r="BT12" i="19"/>
  <c r="BS11" i="19"/>
  <c r="BT111" i="19"/>
  <c r="BT354" i="19"/>
  <c r="BT215" i="19"/>
  <c r="BT415" i="19"/>
  <c r="BT124" i="19"/>
  <c r="BT448" i="19"/>
  <c r="BT98" i="19"/>
  <c r="BT270" i="19"/>
  <c r="BT128" i="19"/>
  <c r="BT132" i="19"/>
  <c r="BT419" i="19"/>
  <c r="BT316" i="19"/>
  <c r="BT427" i="19"/>
  <c r="BT237" i="19"/>
  <c r="BT398" i="19"/>
  <c r="BT345" i="19"/>
  <c r="BT36" i="19"/>
  <c r="BT366" i="19"/>
  <c r="BT60" i="19"/>
  <c r="BT220" i="19"/>
  <c r="BT138" i="19"/>
  <c r="BT403" i="19"/>
  <c r="BT392" i="19"/>
  <c r="BT101" i="19"/>
  <c r="BT226" i="19"/>
  <c r="BT454" i="19"/>
  <c r="BT149" i="19"/>
  <c r="BT240" i="19"/>
  <c r="BT383" i="19"/>
  <c r="BT272" i="19"/>
  <c r="BT141" i="19"/>
  <c r="BT263" i="19"/>
  <c r="BT107" i="19"/>
  <c r="BT350" i="19"/>
  <c r="BT63" i="19"/>
  <c r="BT164" i="19"/>
  <c r="BT106" i="19"/>
  <c r="BT372" i="19"/>
  <c r="BT120" i="19"/>
  <c r="BT310" i="19"/>
  <c r="BT294" i="19"/>
  <c r="BT169" i="19"/>
  <c r="BT175" i="19"/>
  <c r="BT436" i="19"/>
  <c r="BT234" i="19"/>
  <c r="BT69" i="19"/>
  <c r="BT352" i="19"/>
  <c r="BT380" i="19"/>
  <c r="BT371" i="19"/>
  <c r="BT161" i="19"/>
  <c r="BT422" i="19"/>
  <c r="BT57" i="19"/>
  <c r="BT87" i="19"/>
  <c r="BT328" i="19"/>
  <c r="BT117" i="19"/>
  <c r="BT317" i="19"/>
  <c r="BT262" i="19"/>
  <c r="BT49" i="19"/>
  <c r="BT287" i="19"/>
  <c r="BT113" i="19"/>
  <c r="BT73" i="19"/>
  <c r="BT118" i="19"/>
  <c r="BT180" i="19"/>
  <c r="BT257" i="19"/>
  <c r="BT331" i="19"/>
  <c r="BT268" i="19"/>
  <c r="BT241" i="19"/>
  <c r="BT430" i="19"/>
  <c r="BT440" i="19"/>
  <c r="BT62" i="19"/>
  <c r="BT151" i="19"/>
  <c r="BT394" i="19"/>
  <c r="BT452" i="19"/>
  <c r="BT207" i="19"/>
  <c r="BT439" i="19"/>
  <c r="BT285" i="19"/>
  <c r="BT277" i="19"/>
  <c r="BT417" i="19"/>
  <c r="BT405" i="19"/>
  <c r="BT102" i="19"/>
  <c r="BT410" i="19"/>
  <c r="BT311" i="19"/>
  <c r="BT278" i="19"/>
  <c r="BT325" i="19"/>
  <c r="BT369" i="19"/>
  <c r="BT378" i="19"/>
  <c r="BT131" i="19"/>
  <c r="BT361" i="19"/>
  <c r="BT402" i="19"/>
  <c r="BT201" i="19"/>
  <c r="BT252" i="19"/>
  <c r="BT90" i="19"/>
  <c r="BT219" i="19"/>
  <c r="BT239" i="19"/>
  <c r="BT312" i="19"/>
  <c r="BT314" i="19"/>
  <c r="BT397" i="19"/>
  <c r="BT76" i="19"/>
  <c r="BT390" i="19"/>
  <c r="BT446" i="19"/>
  <c r="BT375" i="19"/>
  <c r="BT365" i="19"/>
  <c r="BT339" i="19"/>
  <c r="BT53" i="19"/>
  <c r="BT31" i="19"/>
  <c r="BT79" i="19"/>
  <c r="BT413" i="19"/>
  <c r="BT425" i="19"/>
  <c r="BT261" i="19"/>
  <c r="BT58" i="19"/>
  <c r="BT202" i="19"/>
  <c r="BT347" i="19"/>
  <c r="BT38" i="19"/>
  <c r="BT186" i="19"/>
  <c r="BT168" i="19"/>
  <c r="BT244" i="19"/>
  <c r="BT185" i="19"/>
  <c r="BT363" i="19"/>
  <c r="BT368" i="19"/>
  <c r="BT72" i="19"/>
  <c r="BT30" i="19"/>
  <c r="BT288" i="19"/>
  <c r="BT406" i="19"/>
  <c r="BT150" i="19"/>
  <c r="BT165" i="19"/>
  <c r="BT52" i="19"/>
  <c r="BT282" i="19"/>
  <c r="BT184" i="19"/>
  <c r="BT92" i="19"/>
  <c r="BT409" i="19"/>
  <c r="BT256" i="19"/>
  <c r="BT421" i="19"/>
  <c r="BT391" i="19"/>
  <c r="BT110" i="19"/>
  <c r="BT222" i="19"/>
  <c r="BT78" i="19"/>
  <c r="BT258" i="19"/>
  <c r="BT242" i="19"/>
  <c r="BT342" i="19"/>
  <c r="BT192" i="19"/>
  <c r="BT364" i="19"/>
  <c r="BT426" i="19"/>
  <c r="BT94" i="19"/>
  <c r="BT88" i="19"/>
  <c r="BT167" i="19"/>
  <c r="BT177" i="19"/>
  <c r="BT447" i="19"/>
  <c r="BT429" i="19"/>
  <c r="BT196" i="19"/>
  <c r="BT100" i="19"/>
  <c r="BT254" i="19"/>
  <c r="BT235" i="19"/>
  <c r="BT442" i="19"/>
  <c r="BT43" i="19"/>
  <c r="BT198" i="19"/>
  <c r="BT109" i="19"/>
  <c r="BT330" i="19"/>
  <c r="BT341" i="19"/>
  <c r="BT441" i="19"/>
  <c r="BT329" i="19"/>
  <c r="BT431" i="19"/>
  <c r="BT340" i="19"/>
  <c r="BT319" i="19"/>
  <c r="BT384" i="19"/>
  <c r="BT243" i="19"/>
  <c r="BT225" i="19"/>
  <c r="BT187" i="19"/>
  <c r="BT41" i="19"/>
  <c r="BT300" i="19"/>
  <c r="BT404" i="19"/>
  <c r="BT188" i="19"/>
  <c r="BT343" i="19"/>
  <c r="BT432" i="19"/>
  <c r="BT122" i="19"/>
  <c r="BT359" i="19"/>
  <c r="BT116" i="19"/>
  <c r="BT129" i="19"/>
  <c r="BT374" i="19"/>
  <c r="BT155" i="19"/>
  <c r="BT411" i="19"/>
  <c r="BT89" i="19"/>
  <c r="BT59" i="19"/>
  <c r="BT104" i="19"/>
  <c r="BT260" i="19"/>
  <c r="BT337" i="19"/>
  <c r="BT279" i="19"/>
  <c r="BT80" i="19"/>
  <c r="BT136" i="19"/>
  <c r="BT143" i="19"/>
  <c r="BT127" i="19"/>
  <c r="BT112" i="19"/>
  <c r="BT214" i="19"/>
  <c r="BT221" i="19"/>
  <c r="BT137" i="19"/>
  <c r="BT309" i="19"/>
  <c r="BT357" i="19"/>
  <c r="BT205" i="19"/>
  <c r="BT64" i="19"/>
  <c r="BT267" i="19"/>
  <c r="BT68" i="19"/>
  <c r="BT154" i="19"/>
  <c r="BT83" i="19"/>
  <c r="BT182" i="19"/>
  <c r="BT273" i="19"/>
  <c r="BT97" i="19"/>
  <c r="BT171" i="19"/>
  <c r="BT158" i="19"/>
  <c r="BT351" i="19"/>
  <c r="BT301" i="19"/>
  <c r="BT353" i="19"/>
  <c r="BT176" i="19"/>
  <c r="BT84" i="19"/>
  <c r="BT433" i="19"/>
  <c r="BT179" i="19"/>
  <c r="BT39" i="19"/>
  <c r="BT121" i="19"/>
  <c r="BT133" i="19"/>
  <c r="BT152" i="19"/>
  <c r="BT70" i="19"/>
  <c r="BT32" i="19"/>
  <c r="BT162" i="19"/>
  <c r="BT315" i="19"/>
  <c r="BT197" i="19"/>
  <c r="BT46" i="19"/>
  <c r="BT332" i="19"/>
  <c r="BT206" i="19"/>
  <c r="BT318" i="19"/>
  <c r="BT233" i="19"/>
  <c r="BT126" i="19"/>
  <c r="BT209" i="19"/>
  <c r="BT42" i="19"/>
  <c r="BT451" i="19"/>
  <c r="BT85" i="19"/>
  <c r="BT195" i="19"/>
  <c r="BT251" i="19"/>
  <c r="BT66" i="19"/>
  <c r="BT105" i="19"/>
  <c r="BT204" i="19"/>
  <c r="BT248" i="19"/>
  <c r="BT223" i="19"/>
  <c r="BT115" i="19"/>
  <c r="BT437" i="19"/>
  <c r="BT134" i="19"/>
  <c r="BT295" i="19"/>
  <c r="BT322" i="19"/>
  <c r="BT48" i="19"/>
  <c r="BT401" i="19"/>
  <c r="BT67" i="19"/>
  <c r="BT281" i="19"/>
  <c r="BT275" i="19"/>
  <c r="BT91" i="19"/>
  <c r="BT399" i="19"/>
  <c r="BT313" i="19"/>
  <c r="BT35" i="19"/>
  <c r="BT438" i="19"/>
  <c r="BT210" i="19"/>
  <c r="BT65" i="19"/>
  <c r="BT255" i="19"/>
  <c r="BT208" i="19"/>
  <c r="BT293" i="19"/>
  <c r="BT194" i="19"/>
  <c r="BT74" i="19"/>
  <c r="BT292" i="19"/>
  <c r="BT119" i="19"/>
  <c r="BT396" i="19"/>
  <c r="BT265" i="19"/>
  <c r="BT47" i="19"/>
  <c r="BT280" i="19"/>
  <c r="BT400" i="19"/>
  <c r="BT247" i="19"/>
  <c r="BT148" i="19"/>
  <c r="BT381" i="19"/>
  <c r="BT199" i="19"/>
  <c r="BT297" i="19"/>
  <c r="BT249" i="19"/>
  <c r="BT213" i="19"/>
  <c r="BT37" i="19"/>
  <c r="BT218" i="19"/>
  <c r="BT135" i="19"/>
  <c r="BT335" i="19"/>
  <c r="BT298" i="19"/>
  <c r="BT387" i="19"/>
  <c r="BT160" i="19"/>
  <c r="BT424" i="19"/>
  <c r="BT336" i="19"/>
  <c r="BT142" i="19"/>
  <c r="BT236" i="19"/>
  <c r="BT299" i="19"/>
  <c r="BT290" i="19"/>
  <c r="BT283" i="19"/>
  <c r="BT338" i="19"/>
  <c r="BT227" i="19"/>
  <c r="BT382" i="19"/>
  <c r="BT45" i="19"/>
  <c r="BT344" i="19"/>
  <c r="BT211" i="19"/>
  <c r="BT71" i="19"/>
  <c r="BT276" i="19"/>
  <c r="BT139" i="19"/>
  <c r="BT370" i="19"/>
  <c r="BT373" i="19"/>
  <c r="BT302" i="19"/>
  <c r="BT170" i="19"/>
  <c r="BT450" i="19"/>
  <c r="BT274" i="19"/>
  <c r="BT286" i="19"/>
  <c r="BT81" i="19"/>
  <c r="BT348" i="19"/>
  <c r="BT360" i="19"/>
  <c r="BT163" i="19"/>
  <c r="BT178" i="19"/>
  <c r="BT420" i="19"/>
  <c r="BT147" i="19"/>
  <c r="BT114" i="19"/>
  <c r="BT320" i="19"/>
  <c r="BT346" i="19"/>
  <c r="BT289" i="19"/>
  <c r="BT355" i="19"/>
  <c r="BT99" i="19"/>
  <c r="BT153" i="19"/>
  <c r="BT44" i="19"/>
  <c r="BT305" i="19"/>
  <c r="BT77" i="19"/>
  <c r="BT269" i="19"/>
  <c r="BT54" i="19"/>
  <c r="BT284" i="19"/>
  <c r="BT449" i="19"/>
  <c r="BT326" i="19"/>
  <c r="BT385" i="19"/>
  <c r="BT296" i="19"/>
  <c r="BT173" i="19"/>
  <c r="BT193" i="19"/>
  <c r="BT407" i="19"/>
  <c r="BT264" i="19"/>
  <c r="BT183" i="19"/>
  <c r="BT96" i="19"/>
  <c r="BT75" i="19"/>
  <c r="BT291" i="19"/>
  <c r="BT140" i="19"/>
  <c r="BT418" i="19"/>
  <c r="BT166" i="19"/>
  <c r="BT55" i="19"/>
  <c r="BT159" i="19"/>
  <c r="BT303" i="19"/>
  <c r="BT323" i="19"/>
  <c r="BT395" i="19"/>
  <c r="BT434" i="19"/>
  <c r="BT230" i="19"/>
  <c r="BT103" i="19"/>
  <c r="BT50" i="19"/>
  <c r="BT93" i="19"/>
  <c r="BT358" i="19"/>
  <c r="BT308" i="19"/>
  <c r="BT61" i="19"/>
  <c r="BT428" i="19"/>
  <c r="BT212" i="19"/>
  <c r="BT349" i="19"/>
  <c r="BT389" i="19"/>
  <c r="BT435" i="19"/>
  <c r="BT144" i="19"/>
  <c r="BT386" i="19"/>
  <c r="BT250" i="19"/>
  <c r="BT145" i="19"/>
  <c r="BT123" i="19"/>
  <c r="BT367" i="19"/>
  <c r="BT232" i="19"/>
  <c r="BT334" i="19"/>
  <c r="BT408" i="19"/>
  <c r="BT224" i="19"/>
  <c r="BT229" i="19"/>
  <c r="BT228" i="19"/>
  <c r="BT266" i="19"/>
  <c r="BT414" i="19"/>
  <c r="BT423" i="19"/>
  <c r="BT259" i="19"/>
  <c r="BT191" i="19"/>
  <c r="BT324" i="19"/>
  <c r="BT86" i="19"/>
  <c r="BT157" i="19"/>
  <c r="BT377" i="19"/>
  <c r="BT189" i="19"/>
  <c r="BT416" i="19"/>
  <c r="BT56" i="19"/>
  <c r="BT181" i="19"/>
  <c r="BT445" i="19"/>
  <c r="BT393" i="19"/>
  <c r="BT108" i="19"/>
  <c r="BT271" i="19"/>
  <c r="BT388" i="19"/>
  <c r="BT443" i="19"/>
  <c r="BT362" i="19"/>
  <c r="BT333" i="19"/>
  <c r="BT231" i="19"/>
  <c r="BT217" i="19"/>
  <c r="BT453" i="19"/>
  <c r="BT174" i="19"/>
  <c r="BT245" i="19"/>
  <c r="BT82" i="19"/>
  <c r="BT444" i="19"/>
  <c r="BT306" i="19"/>
  <c r="BT238" i="19"/>
  <c r="BT200" i="19"/>
  <c r="BT95" i="19"/>
  <c r="BT40" i="19"/>
  <c r="BT190" i="19"/>
  <c r="BT379" i="19"/>
  <c r="BT253" i="19"/>
  <c r="BT203" i="19"/>
  <c r="BT216" i="19"/>
  <c r="BT146" i="19"/>
  <c r="BT156" i="19"/>
  <c r="BT33" i="19"/>
  <c r="BT172" i="19"/>
  <c r="BT125" i="19"/>
  <c r="BT321" i="19"/>
  <c r="BT51" i="19"/>
  <c r="BT130" i="19"/>
  <c r="BT356" i="19"/>
  <c r="BT327" i="19"/>
  <c r="BT376" i="19"/>
  <c r="BT307" i="19"/>
  <c r="BT34" i="19"/>
  <c r="BT304" i="19"/>
  <c r="BT412" i="19"/>
  <c r="K31" i="19"/>
  <c r="A86" i="19"/>
  <c r="A497" i="19"/>
  <c r="L95" i="19"/>
  <c r="A60" i="19"/>
  <c r="BZ877" i="19"/>
  <c r="BZ852" i="19"/>
  <c r="BZ539" i="19"/>
  <c r="BZ553" i="19"/>
  <c r="BZ637" i="19"/>
  <c r="BZ740" i="19"/>
  <c r="BZ555" i="19"/>
  <c r="BZ792" i="19"/>
  <c r="BZ671" i="19"/>
  <c r="BZ657" i="19"/>
  <c r="BZ519" i="19"/>
  <c r="BZ535" i="19"/>
  <c r="BZ755" i="19"/>
  <c r="BZ791" i="19"/>
  <c r="BZ583" i="19"/>
  <c r="BZ587" i="19"/>
  <c r="BZ773" i="19"/>
  <c r="BZ890" i="19"/>
  <c r="BZ626" i="19"/>
  <c r="BZ726" i="19"/>
  <c r="BZ845" i="19"/>
  <c r="BZ511" i="19"/>
  <c r="BZ537" i="19"/>
  <c r="BZ596" i="19"/>
  <c r="BZ748" i="19"/>
  <c r="BZ568" i="19"/>
  <c r="BZ894" i="19"/>
  <c r="BZ735" i="19"/>
  <c r="BZ592" i="19"/>
  <c r="BZ800" i="19"/>
  <c r="BZ510" i="19"/>
  <c r="BZ848" i="19"/>
  <c r="BZ668" i="19"/>
  <c r="BZ709" i="19"/>
  <c r="BZ543" i="19"/>
  <c r="BZ898" i="19"/>
  <c r="BZ544" i="19"/>
  <c r="BZ664" i="19"/>
  <c r="BZ491" i="19"/>
  <c r="BZ765" i="19"/>
  <c r="BZ769" i="19"/>
  <c r="BZ610" i="19"/>
  <c r="BZ612" i="19"/>
  <c r="BZ897" i="19"/>
  <c r="BZ901" i="19"/>
  <c r="BZ593" i="19"/>
  <c r="BZ882" i="19"/>
  <c r="BZ705" i="19"/>
  <c r="BZ530" i="19"/>
  <c r="BZ502" i="19"/>
  <c r="BZ846" i="19"/>
  <c r="BZ557" i="19"/>
  <c r="BZ721" i="19"/>
  <c r="BZ867" i="19"/>
  <c r="BZ891" i="19"/>
  <c r="BZ559" i="19"/>
  <c r="BZ786" i="19"/>
  <c r="BZ509" i="19"/>
  <c r="BZ883" i="19"/>
  <c r="BZ838" i="19"/>
  <c r="BZ625" i="19"/>
  <c r="BZ570" i="19"/>
  <c r="BZ590" i="19"/>
  <c r="BZ704" i="19"/>
  <c r="BZ513" i="19"/>
  <c r="BZ551" i="19"/>
  <c r="BZ797" i="19"/>
  <c r="BZ635" i="19"/>
  <c r="BZ589" i="19"/>
  <c r="BZ677" i="19"/>
  <c r="BZ782" i="19"/>
  <c r="BZ914" i="19"/>
  <c r="BZ675" i="19"/>
  <c r="BZ679" i="19"/>
  <c r="BZ871" i="19"/>
  <c r="BZ917" i="19"/>
  <c r="BZ505" i="19"/>
  <c r="BZ841" i="19"/>
  <c r="BZ642" i="19"/>
  <c r="BZ710" i="19"/>
  <c r="BZ736" i="19"/>
  <c r="BZ789" i="19"/>
  <c r="BZ634" i="19"/>
  <c r="BZ576" i="19"/>
  <c r="BZ794" i="19"/>
  <c r="BZ694" i="19"/>
  <c r="BZ825" i="19"/>
  <c r="BZ701" i="19"/>
  <c r="BZ720" i="19"/>
  <c r="BZ869" i="19"/>
  <c r="BZ639" i="19"/>
  <c r="BZ904" i="19"/>
  <c r="BZ724" i="19"/>
  <c r="BZ549" i="19"/>
  <c r="BZ660" i="19"/>
  <c r="BZ870" i="19"/>
  <c r="BZ753" i="19"/>
  <c r="BZ603" i="19"/>
  <c r="BZ560" i="19"/>
  <c r="BZ545" i="19"/>
  <c r="BZ732" i="19"/>
  <c r="BZ832" i="19"/>
  <c r="BZ496" i="19"/>
  <c r="BZ613" i="19"/>
  <c r="BZ844" i="19"/>
  <c r="BZ638" i="19"/>
  <c r="BZ742" i="19"/>
  <c r="BZ617" i="19"/>
  <c r="BZ764" i="19"/>
  <c r="BZ577" i="19"/>
  <c r="BZ556" i="19"/>
  <c r="BZ713" i="19"/>
  <c r="BZ899" i="19"/>
  <c r="BZ490" i="19"/>
  <c r="BZ699" i="19"/>
  <c r="BZ523" i="19"/>
  <c r="BZ524" i="19"/>
  <c r="BZ558" i="19"/>
  <c r="BZ741" i="19"/>
  <c r="BZ662" i="19"/>
  <c r="BZ680" i="19"/>
  <c r="BZ822" i="19"/>
  <c r="BZ861" i="19"/>
  <c r="BZ684" i="19"/>
  <c r="BZ778" i="19"/>
  <c r="BZ757" i="19"/>
  <c r="BZ672" i="19"/>
  <c r="BZ536" i="19"/>
  <c r="BZ631" i="19"/>
  <c r="BZ887" i="19"/>
  <c r="BZ501" i="19"/>
  <c r="BZ715" i="19"/>
  <c r="BZ643" i="19"/>
  <c r="BZ601" i="19"/>
  <c r="BZ799" i="19"/>
  <c r="BZ902" i="19"/>
  <c r="BZ552" i="19"/>
  <c r="BZ860" i="19"/>
  <c r="BZ859" i="19"/>
  <c r="BZ538" i="19"/>
  <c r="BZ567" i="19"/>
  <c r="BZ611" i="19"/>
  <c r="BZ795" i="19"/>
  <c r="BZ620" i="19"/>
  <c r="BZ815" i="19"/>
  <c r="BZ816" i="19"/>
  <c r="BZ609" i="19"/>
  <c r="BZ605" i="19"/>
  <c r="BZ745" i="19"/>
  <c r="BZ691" i="19"/>
  <c r="BZ606" i="19"/>
  <c r="BZ561" i="19"/>
  <c r="BZ819" i="19"/>
  <c r="BZ533" i="19"/>
  <c r="BZ582" i="19"/>
  <c r="BZ767" i="19"/>
  <c r="BZ911" i="19"/>
  <c r="BZ885" i="19"/>
  <c r="BZ667" i="19"/>
  <c r="BZ581" i="19"/>
  <c r="BZ600" i="19"/>
  <c r="BZ580" i="19"/>
  <c r="BZ518" i="19"/>
  <c r="BZ630" i="19"/>
  <c r="BZ591" i="19"/>
  <c r="BZ632" i="19"/>
  <c r="BZ855" i="19"/>
  <c r="BZ661" i="19"/>
  <c r="BZ665" i="19"/>
  <c r="BZ849" i="19"/>
  <c r="BZ588" i="19"/>
  <c r="BZ723" i="19"/>
  <c r="BZ616" i="19"/>
  <c r="BZ916" i="19"/>
  <c r="BZ572" i="19"/>
  <c r="BZ842" i="19"/>
  <c r="BZ529" i="19"/>
  <c r="BZ828" i="19"/>
  <c r="BZ526" i="19"/>
  <c r="BZ700" i="19"/>
  <c r="BZ876" i="19"/>
  <c r="BZ697" i="19"/>
  <c r="BZ550" i="19"/>
  <c r="BZ866" i="19"/>
  <c r="BZ857" i="19"/>
  <c r="BZ756" i="19"/>
  <c r="BZ663" i="19"/>
  <c r="BZ696" i="19"/>
  <c r="BZ520" i="19"/>
  <c r="BZ864" i="19"/>
  <c r="BZ909" i="19"/>
  <c r="BZ779" i="19"/>
  <c r="BZ878" i="19"/>
  <c r="BZ730" i="19"/>
  <c r="BZ905" i="19"/>
  <c r="BZ913" i="19"/>
  <c r="BZ693" i="19"/>
  <c r="BZ801" i="19"/>
  <c r="BZ493" i="19"/>
  <c r="BZ646" i="19"/>
  <c r="BZ654" i="19"/>
  <c r="BZ821" i="19"/>
  <c r="BZ918" i="19"/>
  <c r="BZ707" i="19"/>
  <c r="BZ775" i="19"/>
  <c r="BZ645" i="19"/>
  <c r="BZ874" i="19"/>
  <c r="BZ758" i="19"/>
  <c r="BZ688" i="19"/>
  <c r="BZ835" i="19"/>
  <c r="BZ499" i="19"/>
  <c r="BZ504" i="19"/>
  <c r="BZ598" i="19"/>
  <c r="BZ658" i="19"/>
  <c r="BZ806" i="19"/>
  <c r="BZ597" i="19"/>
  <c r="BZ527" i="19"/>
  <c r="BZ517" i="19"/>
  <c r="BZ872" i="19"/>
  <c r="BZ650" i="19"/>
  <c r="BZ760" i="19"/>
  <c r="BZ798" i="19"/>
  <c r="BZ837" i="19"/>
  <c r="BZ670" i="19"/>
  <c r="BZ615" i="19"/>
  <c r="BZ666" i="19"/>
  <c r="BZ827" i="19"/>
  <c r="BZ830" i="19"/>
  <c r="BZ802" i="19"/>
  <c r="BZ512" i="19"/>
  <c r="BZ628" i="19"/>
  <c r="BZ808" i="19"/>
  <c r="BZ884" i="19"/>
  <c r="BZ886" i="19"/>
  <c r="BZ762" i="19"/>
  <c r="BZ716" i="19"/>
  <c r="BZ548" i="19"/>
  <c r="BZ854" i="19"/>
  <c r="BZ534" i="19"/>
  <c r="BZ648" i="19"/>
  <c r="BZ783" i="19"/>
  <c r="BZ766" i="19"/>
  <c r="BZ751" i="19"/>
  <c r="BZ651" i="19"/>
  <c r="BZ614" i="19"/>
  <c r="BZ565" i="19"/>
  <c r="BZ569" i="19"/>
  <c r="BZ912" i="19"/>
  <c r="BZ607" i="19"/>
  <c r="BZ506" i="19"/>
  <c r="BZ554" i="19"/>
  <c r="BZ540" i="19"/>
  <c r="BZ892" i="19"/>
  <c r="BZ788" i="19"/>
  <c r="BZ495" i="19"/>
  <c r="BZ683" i="19"/>
  <c r="BZ728" i="19"/>
  <c r="BZ771" i="19"/>
  <c r="BZ586" i="19"/>
  <c r="BZ500" i="19"/>
  <c r="BZ725" i="19"/>
  <c r="BZ880" i="19"/>
  <c r="BZ900" i="19"/>
  <c r="BZ803" i="19"/>
  <c r="BZ659" i="19"/>
  <c r="BZ717" i="19"/>
  <c r="BZ858" i="19"/>
  <c r="BZ889" i="19"/>
  <c r="BZ781" i="19"/>
  <c r="BZ652" i="19"/>
  <c r="BZ678" i="19"/>
  <c r="BZ759" i="19"/>
  <c r="BZ784" i="19"/>
  <c r="BZ833" i="19"/>
  <c r="BZ903" i="19"/>
  <c r="BZ856" i="19"/>
  <c r="BZ649" i="19"/>
  <c r="BZ564" i="19"/>
  <c r="BZ719" i="19"/>
  <c r="BZ621" i="19"/>
  <c r="BZ746" i="19"/>
  <c r="BZ585" i="19"/>
  <c r="BZ669" i="19"/>
  <c r="BZ655" i="19"/>
  <c r="BZ915" i="19"/>
  <c r="BZ618" i="19"/>
  <c r="BZ521" i="19"/>
  <c r="BZ498" i="19"/>
  <c r="BZ744" i="19"/>
  <c r="BZ676" i="19"/>
  <c r="BZ823" i="19"/>
  <c r="BZ640" i="19"/>
  <c r="BZ542" i="19"/>
  <c r="BZ528" i="19"/>
  <c r="BZ497" i="19"/>
  <c r="BZ633" i="19"/>
  <c r="BZ653" i="19"/>
  <c r="BZ862" i="19"/>
  <c r="BZ619" i="19"/>
  <c r="BZ508" i="19"/>
  <c r="BZ599" i="19"/>
  <c r="BZ573" i="19"/>
  <c r="BZ647" i="19"/>
  <c r="BZ868" i="19"/>
  <c r="BZ834" i="19"/>
  <c r="BZ575" i="19"/>
  <c r="BZ703" i="19"/>
  <c r="BZ731" i="19"/>
  <c r="BZ888" i="19"/>
  <c r="BZ516" i="19"/>
  <c r="BZ787" i="19"/>
  <c r="BZ711" i="19"/>
  <c r="BZ780" i="19"/>
  <c r="BZ738" i="19"/>
  <c r="BZ681" i="19"/>
  <c r="BZ729" i="19"/>
  <c r="BZ492" i="19"/>
  <c r="BZ850" i="19"/>
  <c r="BZ706" i="19"/>
  <c r="BZ839" i="19"/>
  <c r="BZ507" i="19"/>
  <c r="BZ851" i="19"/>
  <c r="BZ817" i="19"/>
  <c r="BZ547" i="19"/>
  <c r="BZ829" i="19"/>
  <c r="BZ793" i="19"/>
  <c r="BZ840" i="19"/>
  <c r="BZ814" i="19"/>
  <c r="BZ546" i="19"/>
  <c r="BZ812" i="19"/>
  <c r="BZ641" i="19"/>
  <c r="BZ563" i="19"/>
  <c r="BZ629" i="19"/>
  <c r="BZ727" i="19"/>
  <c r="BZ622" i="19"/>
  <c r="BZ749" i="19"/>
  <c r="BZ686" i="19"/>
  <c r="BZ752" i="19"/>
  <c r="BZ698" i="19"/>
  <c r="BZ785" i="19"/>
  <c r="BZ754" i="19"/>
  <c r="BZ910" i="19"/>
  <c r="BZ594" i="19"/>
  <c r="BZ737" i="19"/>
  <c r="BZ873" i="19"/>
  <c r="BZ777" i="19"/>
  <c r="BZ690" i="19"/>
  <c r="BZ896" i="19"/>
  <c r="BZ804" i="19"/>
  <c r="BZ763" i="19"/>
  <c r="BZ541" i="19"/>
  <c r="BZ673" i="19"/>
  <c r="BZ863" i="19"/>
  <c r="BZ595" i="19"/>
  <c r="BZ733" i="19"/>
  <c r="BZ853" i="19"/>
  <c r="BZ879" i="19"/>
  <c r="BZ562" i="19"/>
  <c r="BZ692" i="19"/>
  <c r="BZ796" i="19"/>
  <c r="BZ820" i="19"/>
  <c r="BZ807" i="19"/>
  <c r="BZ571" i="19"/>
  <c r="BZ531" i="19"/>
  <c r="BZ689" i="19"/>
  <c r="BZ776" i="19"/>
  <c r="BZ865" i="19"/>
  <c r="BZ602" i="19"/>
  <c r="BZ809" i="19"/>
  <c r="BZ624" i="19"/>
  <c r="BZ515" i="19"/>
  <c r="BZ584" i="19"/>
  <c r="BZ525" i="19"/>
  <c r="BZ774" i="19"/>
  <c r="BZ718" i="19"/>
  <c r="BZ811" i="19"/>
  <c r="BZ578" i="19"/>
  <c r="BZ656" i="19"/>
  <c r="BZ881" i="19"/>
  <c r="BZ685" i="19"/>
  <c r="BZ847" i="19"/>
  <c r="BZ695" i="19"/>
  <c r="BZ522" i="19"/>
  <c r="BZ805" i="19"/>
  <c r="BZ907" i="19"/>
  <c r="BZ770" i="19"/>
  <c r="BZ813" i="19"/>
  <c r="BZ687" i="19"/>
  <c r="BZ714" i="19"/>
  <c r="BZ604" i="19"/>
  <c r="BZ674" i="19"/>
  <c r="BZ608" i="19"/>
  <c r="BZ644" i="19"/>
  <c r="BZ772" i="19"/>
  <c r="BZ908" i="19"/>
  <c r="BZ906" i="19"/>
  <c r="BZ494" i="19"/>
  <c r="W14" i="19"/>
  <c r="F50" i="19" s="1"/>
  <c r="O50" i="19" s="1"/>
  <c r="CM903" i="19"/>
  <c r="CM847" i="19"/>
  <c r="CM795" i="19"/>
  <c r="CM746" i="19"/>
  <c r="CM742" i="19"/>
  <c r="CM598" i="19"/>
  <c r="CM505" i="19"/>
  <c r="CM537" i="19"/>
  <c r="CM242" i="19"/>
  <c r="CM204" i="19"/>
  <c r="CM206" i="19"/>
  <c r="CM360" i="19"/>
  <c r="CM142" i="19"/>
  <c r="CM167" i="19"/>
  <c r="CM859" i="19"/>
  <c r="CM773" i="19"/>
  <c r="CM736" i="19"/>
  <c r="CM675" i="19"/>
  <c r="CM638" i="19"/>
  <c r="CM502" i="19"/>
  <c r="CM533" i="19"/>
  <c r="CM193" i="19"/>
  <c r="CM388" i="19"/>
  <c r="CM311" i="19"/>
  <c r="CM35" i="19"/>
  <c r="CM149" i="19"/>
  <c r="CM112" i="19"/>
  <c r="CM885" i="19"/>
  <c r="CM821" i="19"/>
  <c r="CM776" i="19"/>
  <c r="CM722" i="19"/>
  <c r="CM656" i="19"/>
  <c r="CM579" i="19"/>
  <c r="CM492" i="19"/>
  <c r="CM377" i="19"/>
  <c r="CM331" i="19"/>
  <c r="CM277" i="19"/>
  <c r="CM256" i="19"/>
  <c r="CM105" i="19"/>
  <c r="CM45" i="19"/>
  <c r="CM909" i="19"/>
  <c r="CM902" i="19"/>
  <c r="CM762" i="19"/>
  <c r="CM721" i="19"/>
  <c r="CM619" i="19"/>
  <c r="CM565" i="19"/>
  <c r="CM552" i="19"/>
  <c r="CM417" i="19"/>
  <c r="CM282" i="19"/>
  <c r="CM244" i="19"/>
  <c r="CM366" i="19"/>
  <c r="CM68" i="19"/>
  <c r="CM208" i="19"/>
  <c r="CM120" i="19"/>
  <c r="CM879" i="19"/>
  <c r="CM793" i="19"/>
  <c r="CM703" i="19"/>
  <c r="CM695" i="19"/>
  <c r="CM700" i="19"/>
  <c r="CM523" i="19"/>
  <c r="CM415" i="19"/>
  <c r="CM233" i="19"/>
  <c r="CM187" i="19"/>
  <c r="CM351" i="19"/>
  <c r="CM86" i="19"/>
  <c r="CM190" i="19"/>
  <c r="CM69" i="19"/>
  <c r="CM883" i="19"/>
  <c r="CM844" i="19"/>
  <c r="CM775" i="19"/>
  <c r="CM697" i="19"/>
  <c r="CM644" i="19"/>
  <c r="CM578" i="19"/>
  <c r="CM493" i="19"/>
  <c r="CM442" i="19"/>
  <c r="CM202" i="19"/>
  <c r="CM381" i="19"/>
  <c r="CM153" i="19"/>
  <c r="CM200" i="19"/>
  <c r="CM900" i="19"/>
  <c r="CM824" i="19"/>
  <c r="CM763" i="19"/>
  <c r="CM685" i="19"/>
  <c r="CM632" i="19"/>
  <c r="CM566" i="19"/>
  <c r="CM437" i="19"/>
  <c r="CM418" i="19"/>
  <c r="CM541" i="19"/>
  <c r="CM357" i="19"/>
  <c r="CM129" i="19"/>
  <c r="CM164" i="19"/>
  <c r="CM93" i="19"/>
  <c r="CM30" i="19"/>
  <c r="CM837" i="19"/>
  <c r="CM802" i="19"/>
  <c r="CM704" i="19"/>
  <c r="CM710" i="19"/>
  <c r="CM606" i="19"/>
  <c r="CM536" i="19"/>
  <c r="CM416" i="19"/>
  <c r="CM362" i="19"/>
  <c r="CM324" i="19"/>
  <c r="CM247" i="19"/>
  <c r="CM179" i="19"/>
  <c r="CM62" i="19"/>
  <c r="CM36" i="19"/>
  <c r="CM857" i="19"/>
  <c r="CM831" i="19"/>
  <c r="CM743" i="19"/>
  <c r="CM678" i="19"/>
  <c r="CM629" i="19"/>
  <c r="CM672" i="19"/>
  <c r="CM398" i="19"/>
  <c r="CM313" i="19"/>
  <c r="CM267" i="19"/>
  <c r="CM213" i="19"/>
  <c r="CM138" i="19"/>
  <c r="CM57" i="19"/>
  <c r="CM168" i="19"/>
  <c r="CM891" i="19"/>
  <c r="CM880" i="19"/>
  <c r="CM783" i="19"/>
  <c r="CM718" i="19"/>
  <c r="CM652" i="19"/>
  <c r="CM586" i="19"/>
  <c r="CM534" i="19"/>
  <c r="CM496" i="19"/>
  <c r="CM218" i="19"/>
  <c r="CM428" i="19"/>
  <c r="CM169" i="19"/>
  <c r="CM264" i="19"/>
  <c r="CM118" i="19"/>
  <c r="CM344" i="19"/>
  <c r="CM868" i="19"/>
  <c r="CM761" i="19"/>
  <c r="CM724" i="19"/>
  <c r="CM663" i="19"/>
  <c r="CM626" i="19"/>
  <c r="CM501" i="19"/>
  <c r="CQ460" i="19"/>
  <c r="CM427" i="19"/>
  <c r="CM364" i="19"/>
  <c r="CM287" i="19"/>
  <c r="CM342" i="19"/>
  <c r="CM125" i="19"/>
  <c r="CM61" i="19"/>
  <c r="CM905" i="19"/>
  <c r="CM848" i="19"/>
  <c r="CM796" i="19"/>
  <c r="CM665" i="19"/>
  <c r="CM612" i="19"/>
  <c r="CM599" i="19"/>
  <c r="CM397" i="19"/>
  <c r="CM498" i="19"/>
  <c r="CM371" i="19"/>
  <c r="CM317" i="19"/>
  <c r="CM419" i="19"/>
  <c r="CM124" i="19"/>
  <c r="CM893" i="19"/>
  <c r="CM829" i="19"/>
  <c r="CM784" i="19"/>
  <c r="CM653" i="19"/>
  <c r="CM600" i="19"/>
  <c r="CM587" i="19"/>
  <c r="CM529" i="19"/>
  <c r="CM412" i="19"/>
  <c r="CM347" i="19"/>
  <c r="CM293" i="19"/>
  <c r="CM320" i="19"/>
  <c r="CM107" i="19"/>
  <c r="CM59" i="19"/>
  <c r="CM915" i="19"/>
  <c r="CM838" i="19"/>
  <c r="CM770" i="19"/>
  <c r="CM729" i="19"/>
  <c r="CM627" i="19"/>
  <c r="CM573" i="19"/>
  <c r="CM500" i="19"/>
  <c r="CM433" i="19"/>
  <c r="CM298" i="19"/>
  <c r="CM260" i="19"/>
  <c r="CM183" i="19"/>
  <c r="CM115" i="19"/>
  <c r="CM272" i="19"/>
  <c r="CM184" i="19"/>
  <c r="CM858" i="19"/>
  <c r="CM801" i="19"/>
  <c r="CM711" i="19"/>
  <c r="CM734" i="19"/>
  <c r="CM696" i="19"/>
  <c r="CM531" i="19"/>
  <c r="CM431" i="19"/>
  <c r="CM249" i="19"/>
  <c r="CM203" i="19"/>
  <c r="CM367" i="19"/>
  <c r="CM90" i="19"/>
  <c r="CM254" i="19"/>
  <c r="CM119" i="19"/>
  <c r="CM888" i="19"/>
  <c r="CM812" i="19"/>
  <c r="CM804" i="19"/>
  <c r="CM673" i="19"/>
  <c r="CM620" i="19"/>
  <c r="CM554" i="19"/>
  <c r="CM413" i="19"/>
  <c r="CM394" i="19"/>
  <c r="CM387" i="19"/>
  <c r="CM333" i="19"/>
  <c r="CM84" i="19"/>
  <c r="CM140" i="19"/>
  <c r="CM87" i="19"/>
  <c r="CM175" i="19"/>
  <c r="CM856" i="19"/>
  <c r="CM790" i="19"/>
  <c r="CM749" i="19"/>
  <c r="CM647" i="19"/>
  <c r="CM593" i="19"/>
  <c r="CM524" i="19"/>
  <c r="CM392" i="19"/>
  <c r="CM338" i="19"/>
  <c r="CM300" i="19"/>
  <c r="CM223" i="19"/>
  <c r="CM155" i="19"/>
  <c r="CM38" i="19"/>
  <c r="CM127" i="19"/>
  <c r="CM877" i="19"/>
  <c r="CM826" i="19"/>
  <c r="CM764" i="19"/>
  <c r="CM698" i="19"/>
  <c r="CM649" i="19"/>
  <c r="CM567" i="19"/>
  <c r="CM438" i="19"/>
  <c r="CM353" i="19"/>
  <c r="CM307" i="19"/>
  <c r="CM253" i="19"/>
  <c r="CM178" i="19"/>
  <c r="CM102" i="19"/>
  <c r="CM865" i="19"/>
  <c r="CM814" i="19"/>
  <c r="CM751" i="19"/>
  <c r="CM686" i="19"/>
  <c r="CM637" i="19"/>
  <c r="CM555" i="19"/>
  <c r="CM414" i="19"/>
  <c r="CM329" i="19"/>
  <c r="CM283" i="19"/>
  <c r="CM229" i="19"/>
  <c r="CM154" i="19"/>
  <c r="CM83" i="19"/>
  <c r="CM376" i="19"/>
  <c r="CM899" i="19"/>
  <c r="CM843" i="19"/>
  <c r="CM791" i="19"/>
  <c r="CM714" i="19"/>
  <c r="CM680" i="19"/>
  <c r="CM594" i="19"/>
  <c r="CM497" i="19"/>
  <c r="CM521" i="19"/>
  <c r="CM234" i="19"/>
  <c r="CM196" i="19"/>
  <c r="CM182" i="19"/>
  <c r="CM328" i="19"/>
  <c r="CM134" i="19"/>
  <c r="CM135" i="19"/>
  <c r="CM855" i="19"/>
  <c r="CM769" i="19"/>
  <c r="CM732" i="19"/>
  <c r="CM671" i="19"/>
  <c r="CM634" i="19"/>
  <c r="CM576" i="19"/>
  <c r="CM517" i="19"/>
  <c r="CM185" i="19"/>
  <c r="CM380" i="19"/>
  <c r="CM303" i="19"/>
  <c r="CM12" i="19"/>
  <c r="CM141" i="19"/>
  <c r="CM79" i="19"/>
  <c r="CM881" i="19"/>
  <c r="CM835" i="19"/>
  <c r="CM772" i="19"/>
  <c r="CM726" i="19"/>
  <c r="CM692" i="19"/>
  <c r="CM575" i="19"/>
  <c r="CM454" i="19"/>
  <c r="CM369" i="19"/>
  <c r="CM323" i="19"/>
  <c r="CM269" i="19"/>
  <c r="CM224" i="19"/>
  <c r="CM104" i="19"/>
  <c r="CM43" i="19"/>
  <c r="CM918" i="19"/>
  <c r="CM876" i="19"/>
  <c r="CM758" i="19"/>
  <c r="CM717" i="19"/>
  <c r="CM615" i="19"/>
  <c r="CM561" i="19"/>
  <c r="CM507" i="19"/>
  <c r="CM409" i="19"/>
  <c r="CM274" i="19"/>
  <c r="CM236" i="19"/>
  <c r="CM334" i="19"/>
  <c r="CM60" i="19"/>
  <c r="CM174" i="19"/>
  <c r="CM75" i="19"/>
  <c r="CM878" i="19"/>
  <c r="CM819" i="19"/>
  <c r="CM731" i="19"/>
  <c r="CM666" i="19"/>
  <c r="CM617" i="19"/>
  <c r="CM572" i="19"/>
  <c r="CM538" i="19"/>
  <c r="CM289" i="19"/>
  <c r="CM243" i="19"/>
  <c r="CM189" i="19"/>
  <c r="CM114" i="19"/>
  <c r="CM411" i="19"/>
  <c r="CM841" i="19"/>
  <c r="CM806" i="19"/>
  <c r="CM708" i="19"/>
  <c r="CM706" i="19"/>
  <c r="CM610" i="19"/>
  <c r="CM540" i="19"/>
  <c r="CM424" i="19"/>
  <c r="CM370" i="19"/>
  <c r="CM332" i="19"/>
  <c r="CM255" i="19"/>
  <c r="CM214" i="19"/>
  <c r="CM70" i="19"/>
  <c r="CM46" i="19"/>
  <c r="CM861" i="19"/>
  <c r="CM810" i="19"/>
  <c r="CM747" i="19"/>
  <c r="CM682" i="19"/>
  <c r="CM633" i="19"/>
  <c r="CM551" i="19"/>
  <c r="CM406" i="19"/>
  <c r="CM321" i="19"/>
  <c r="CM275" i="19"/>
  <c r="CM221" i="19"/>
  <c r="CM146" i="19"/>
  <c r="CM65" i="19"/>
  <c r="CM248" i="19"/>
  <c r="CM895" i="19"/>
  <c r="CM839" i="19"/>
  <c r="CM787" i="19"/>
  <c r="CM750" i="19"/>
  <c r="CM684" i="19"/>
  <c r="CM590" i="19"/>
  <c r="CM564" i="19"/>
  <c r="CM506" i="19"/>
  <c r="CM226" i="19"/>
  <c r="CM188" i="19"/>
  <c r="CM177" i="19"/>
  <c r="CM296" i="19"/>
  <c r="CM126" i="19"/>
  <c r="CM82" i="19"/>
  <c r="CM898" i="19"/>
  <c r="CM765" i="19"/>
  <c r="CM728" i="19"/>
  <c r="CM667" i="19"/>
  <c r="CM630" i="19"/>
  <c r="CM509" i="19"/>
  <c r="CM490" i="19"/>
  <c r="CM530" i="19"/>
  <c r="CM372" i="19"/>
  <c r="CM295" i="19"/>
  <c r="CM374" i="19"/>
  <c r="CM133" i="19"/>
  <c r="CM72" i="19"/>
  <c r="CM906" i="19"/>
  <c r="CM830" i="19"/>
  <c r="CM768" i="19"/>
  <c r="CM702" i="19"/>
  <c r="CM660" i="19"/>
  <c r="CM571" i="19"/>
  <c r="CM446" i="19"/>
  <c r="CM361" i="19"/>
  <c r="CM315" i="19"/>
  <c r="CM261" i="19"/>
  <c r="CM192" i="19"/>
  <c r="CM103" i="19"/>
  <c r="CM40" i="19"/>
  <c r="CM917" i="19"/>
  <c r="CM854" i="19"/>
  <c r="CM786" i="19"/>
  <c r="CM745" i="19"/>
  <c r="CM643" i="19"/>
  <c r="CM589" i="19"/>
  <c r="CM520" i="19"/>
  <c r="CM542" i="19"/>
  <c r="CM330" i="19"/>
  <c r="CM292" i="19"/>
  <c r="CM215" i="19"/>
  <c r="CM147" i="19"/>
  <c r="CM34" i="19"/>
  <c r="CM912" i="19"/>
  <c r="CM740" i="19"/>
  <c r="CM539" i="19"/>
  <c r="CM306" i="19"/>
  <c r="CM55" i="19"/>
  <c r="CM896" i="19"/>
  <c r="CM715" i="19"/>
  <c r="CM583" i="19"/>
  <c r="CM452" i="19"/>
  <c r="CM92" i="19"/>
  <c r="CM913" i="19"/>
  <c r="CM817" i="19"/>
  <c r="CM558" i="19"/>
  <c r="CM290" i="19"/>
  <c r="CM171" i="19"/>
  <c r="CM198" i="19"/>
  <c r="CM707" i="19"/>
  <c r="CM568" i="19"/>
  <c r="CM346" i="19"/>
  <c r="CM88" i="19"/>
  <c r="CM887" i="19"/>
  <c r="CM735" i="19"/>
  <c r="CM550" i="19"/>
  <c r="CM210" i="19"/>
  <c r="CM122" i="19"/>
  <c r="CM143" i="19"/>
  <c r="CM752" i="19"/>
  <c r="CM557" i="19"/>
  <c r="CM395" i="19"/>
  <c r="CM81" i="19"/>
  <c r="CM37" i="19"/>
  <c r="CM914" i="19"/>
  <c r="CM850" i="19"/>
  <c r="CM782" i="19"/>
  <c r="CM741" i="19"/>
  <c r="CM639" i="19"/>
  <c r="CM585" i="19"/>
  <c r="CM516" i="19"/>
  <c r="CM526" i="19"/>
  <c r="CM322" i="19"/>
  <c r="CM284" i="19"/>
  <c r="CM207" i="19"/>
  <c r="CM139" i="19"/>
  <c r="CM368" i="19"/>
  <c r="CM53" i="19"/>
  <c r="CM543" i="19"/>
  <c r="CM869" i="19"/>
  <c r="CM683" i="19"/>
  <c r="CM165" i="19"/>
  <c r="CM432" i="19"/>
  <c r="CM846" i="19"/>
  <c r="CM276" i="19"/>
  <c r="CM705" i="19"/>
  <c r="CM451" i="19"/>
  <c r="CM828" i="19"/>
  <c r="CM365" i="19"/>
  <c r="CM852" i="19"/>
  <c r="CM301" i="19"/>
  <c r="CM866" i="19"/>
  <c r="CM733" i="19"/>
  <c r="CM510" i="19"/>
  <c r="CM219" i="19"/>
  <c r="CM123" i="19"/>
  <c r="CM889" i="19"/>
  <c r="CM681" i="19"/>
  <c r="CM535" i="19"/>
  <c r="CM339" i="19"/>
  <c r="CM156" i="19"/>
  <c r="CM892" i="19"/>
  <c r="CM725" i="19"/>
  <c r="CM532" i="19"/>
  <c r="CM420" i="19"/>
  <c r="CM78" i="19"/>
  <c r="CM882" i="19"/>
  <c r="CM753" i="19"/>
  <c r="CM527" i="19"/>
  <c r="CM259" i="19"/>
  <c r="CM163" i="19"/>
  <c r="CM884" i="19"/>
  <c r="CM701" i="19"/>
  <c r="CM503" i="19"/>
  <c r="CM379" i="19"/>
  <c r="CM232" i="19"/>
  <c r="CM910" i="19"/>
  <c r="CM720" i="19"/>
  <c r="CM519" i="19"/>
  <c r="CM266" i="19"/>
  <c r="CM310" i="19"/>
  <c r="CM41" i="19"/>
  <c r="CM911" i="19"/>
  <c r="CM890" i="19"/>
  <c r="CM803" i="19"/>
  <c r="CM709" i="19"/>
  <c r="CM607" i="19"/>
  <c r="CM553" i="19"/>
  <c r="CM592" i="19"/>
  <c r="CM393" i="19"/>
  <c r="CM258" i="19"/>
  <c r="CM220" i="19"/>
  <c r="CM270" i="19"/>
  <c r="CM32" i="19"/>
  <c r="CM158" i="19"/>
  <c r="CM33" i="19"/>
  <c r="CM491" i="19"/>
  <c r="CM641" i="19"/>
  <c r="CM646" i="19"/>
  <c r="CM176" i="19"/>
  <c r="CM378" i="19"/>
  <c r="CM778" i="19"/>
  <c r="CM199" i="19"/>
  <c r="CM603" i="19"/>
  <c r="CM150" i="19"/>
  <c r="CM767" i="19"/>
  <c r="CM137" i="19"/>
  <c r="CM788" i="19"/>
  <c r="CM352" i="19"/>
  <c r="CM688" i="19"/>
  <c r="CM400" i="19"/>
  <c r="CM166" i="19"/>
  <c r="CM98" i="19"/>
  <c r="CM337" i="19"/>
  <c r="CM863" i="19"/>
  <c r="CM654" i="19"/>
  <c r="CM508" i="19"/>
  <c r="CM403" i="19"/>
  <c r="CM318" i="19"/>
  <c r="CM862" i="19"/>
  <c r="CM754" i="19"/>
  <c r="CM429" i="19"/>
  <c r="CM211" i="19"/>
  <c r="CM106" i="19"/>
  <c r="CM833" i="19"/>
  <c r="CM677" i="19"/>
  <c r="CM584" i="19"/>
  <c r="CM316" i="19"/>
  <c r="CM148" i="19"/>
  <c r="CM894" i="19"/>
  <c r="CM674" i="19"/>
  <c r="CM528" i="19"/>
  <c r="CM195" i="19"/>
  <c r="CM49" i="19"/>
  <c r="CM886" i="19"/>
  <c r="CM669" i="19"/>
  <c r="CM518" i="19"/>
  <c r="CM251" i="19"/>
  <c r="CM132" i="19"/>
  <c r="CM875" i="19"/>
  <c r="CM713" i="19"/>
  <c r="CM580" i="19"/>
  <c r="CM546" i="19"/>
  <c r="CM52" i="19"/>
  <c r="CM58" i="19"/>
  <c r="CM908" i="19"/>
  <c r="CM836" i="19"/>
  <c r="CM771" i="19"/>
  <c r="CM693" i="19"/>
  <c r="CM640" i="19"/>
  <c r="CM574" i="19"/>
  <c r="CM453" i="19"/>
  <c r="CM434" i="19"/>
  <c r="CM194" i="19"/>
  <c r="CM373" i="19"/>
  <c r="CM145" i="19"/>
  <c r="CM180" i="19"/>
  <c r="CM97" i="19"/>
  <c r="CM128" i="19"/>
  <c r="CM273" i="19"/>
  <c r="CM422" i="19"/>
  <c r="CM511" i="19"/>
  <c r="CM845" i="19"/>
  <c r="CM340" i="19"/>
  <c r="CM737" i="19"/>
  <c r="CM131" i="19"/>
  <c r="CM549" i="19"/>
  <c r="CM294" i="19"/>
  <c r="CM689" i="19"/>
  <c r="CM172" i="19"/>
  <c r="CM657" i="19"/>
  <c r="CM108" i="19"/>
  <c r="CM777" i="19"/>
  <c r="CM230" i="19"/>
  <c r="CM51" i="19"/>
  <c r="CM425" i="19"/>
  <c r="CM797" i="19"/>
  <c r="CM823" i="19"/>
  <c r="CM197" i="19"/>
  <c r="CM448" i="19"/>
  <c r="CM815" i="19"/>
  <c r="CM547" i="19"/>
  <c r="CM235" i="19"/>
  <c r="CM443" i="19"/>
  <c r="CM435" i="19"/>
  <c r="CM907" i="19"/>
  <c r="CM545" i="19"/>
  <c r="CM842" i="19"/>
  <c r="CM679" i="19"/>
  <c r="CM447" i="19"/>
  <c r="CM268" i="19"/>
  <c r="CM157" i="19"/>
  <c r="CM820" i="19"/>
  <c r="CM730" i="19"/>
  <c r="CM513" i="19"/>
  <c r="CM349" i="19"/>
  <c r="CM286" i="19"/>
  <c r="CM834" i="19"/>
  <c r="CM676" i="19"/>
  <c r="CM421" i="19"/>
  <c r="CM252" i="19"/>
  <c r="CM54" i="19"/>
  <c r="CM872" i="19"/>
  <c r="CM699" i="19"/>
  <c r="CM390" i="19"/>
  <c r="CM308" i="19"/>
  <c r="CM222" i="19"/>
  <c r="CM864" i="19"/>
  <c r="CM670" i="19"/>
  <c r="CM405" i="19"/>
  <c r="CM396" i="19"/>
  <c r="CM39" i="19"/>
  <c r="CM853" i="19"/>
  <c r="CM691" i="19"/>
  <c r="CM499" i="19"/>
  <c r="CM356" i="19"/>
  <c r="CM181" i="19"/>
  <c r="CM50" i="19"/>
  <c r="CM901" i="19"/>
  <c r="CM832" i="19"/>
  <c r="CM792" i="19"/>
  <c r="CM661" i="19"/>
  <c r="CM608" i="19"/>
  <c r="CM595" i="19"/>
  <c r="CM389" i="19"/>
  <c r="CM494" i="19"/>
  <c r="CM363" i="19"/>
  <c r="CM309" i="19"/>
  <c r="CM384" i="19"/>
  <c r="CM116" i="19"/>
  <c r="CM73" i="19"/>
  <c r="CM870" i="19"/>
  <c r="CM227" i="19"/>
  <c r="CM291" i="19"/>
  <c r="CM391" i="19"/>
  <c r="CM840" i="19"/>
  <c r="CM263" i="19"/>
  <c r="CM635" i="19"/>
  <c r="CM336" i="19"/>
  <c r="CM560" i="19"/>
  <c r="CM756" i="19"/>
  <c r="CM636" i="19"/>
  <c r="CM95" i="19"/>
  <c r="CM604" i="19"/>
  <c r="CM67" i="19"/>
  <c r="CM441" i="19"/>
  <c r="CM410" i="19"/>
  <c r="CM624" i="19"/>
  <c r="CM625" i="19"/>
  <c r="CM616" i="19"/>
  <c r="CM789" i="19"/>
  <c r="CM56" i="19"/>
  <c r="CM613" i="19"/>
  <c r="CM436" i="19"/>
  <c r="CM96" i="19"/>
  <c r="CM80" i="19"/>
  <c r="CM690" i="19"/>
  <c r="CM807" i="19"/>
  <c r="CM631" i="19"/>
  <c r="CM556" i="19"/>
  <c r="CM383" i="19"/>
  <c r="CM304" i="19"/>
  <c r="CM825" i="19"/>
  <c r="CM628" i="19"/>
  <c r="CM439" i="19"/>
  <c r="CM285" i="19"/>
  <c r="CM91" i="19"/>
  <c r="CM816" i="19"/>
  <c r="CM623" i="19"/>
  <c r="CM408" i="19"/>
  <c r="CM341" i="19"/>
  <c r="CM240" i="19"/>
  <c r="CM827" i="19"/>
  <c r="CM651" i="19"/>
  <c r="CM423" i="19"/>
  <c r="CM205" i="19"/>
  <c r="CM44" i="19"/>
  <c r="CM808" i="19"/>
  <c r="CM648" i="19"/>
  <c r="CM596" i="19"/>
  <c r="CM325" i="19"/>
  <c r="CM110" i="19"/>
  <c r="CM860" i="19"/>
  <c r="CM659" i="19"/>
  <c r="CM407" i="19"/>
  <c r="CM228" i="19"/>
  <c r="CM117" i="19"/>
  <c r="CM64" i="19"/>
  <c r="CM873" i="19"/>
  <c r="CM822" i="19"/>
  <c r="CM760" i="19"/>
  <c r="CM694" i="19"/>
  <c r="CM645" i="19"/>
  <c r="CM563" i="19"/>
  <c r="CM430" i="19"/>
  <c r="CM345" i="19"/>
  <c r="CM299" i="19"/>
  <c r="CM245" i="19"/>
  <c r="CM170" i="19"/>
  <c r="CM101" i="19"/>
  <c r="CM31" i="19"/>
  <c r="CM811" i="19"/>
  <c r="CM404" i="19"/>
  <c r="CM100" i="19"/>
  <c r="CM209" i="19"/>
  <c r="CM712" i="19"/>
  <c r="CM246" i="19"/>
  <c r="CM581" i="19"/>
  <c r="CM504" i="19"/>
  <c r="CM588" i="19"/>
  <c r="CM559" i="19"/>
  <c r="CM570" i="19"/>
  <c r="CM42" i="19"/>
  <c r="CM591" i="19"/>
  <c r="CM818" i="19"/>
  <c r="CM774" i="19"/>
  <c r="CM642" i="19"/>
  <c r="CM265" i="19"/>
  <c r="CM191" i="19"/>
  <c r="CM144" i="19"/>
  <c r="CM759" i="19"/>
  <c r="CM601" i="19"/>
  <c r="CM385" i="19"/>
  <c r="CM121" i="19"/>
  <c r="CM151" i="19"/>
  <c r="CM766" i="19"/>
  <c r="CM602" i="19"/>
  <c r="CM402" i="19"/>
  <c r="CM514" i="19"/>
  <c r="CM262" i="19"/>
  <c r="CM794" i="19"/>
  <c r="CM664" i="19"/>
  <c r="CM305" i="19"/>
  <c r="CM231" i="19"/>
  <c r="CM74" i="19"/>
  <c r="CM779" i="19"/>
  <c r="CM621" i="19"/>
  <c r="CM525" i="19"/>
  <c r="CM161" i="19"/>
  <c r="CM66" i="19"/>
  <c r="CM757" i="19"/>
  <c r="CM668" i="19"/>
  <c r="CM401" i="19"/>
  <c r="CM279" i="19"/>
  <c r="CM99" i="19"/>
  <c r="CM160" i="19"/>
  <c r="CM871" i="19"/>
  <c r="CM785" i="19"/>
  <c r="CM748" i="19"/>
  <c r="CM687" i="19"/>
  <c r="CM650" i="19"/>
  <c r="CM515" i="19"/>
  <c r="CM399" i="19"/>
  <c r="CM217" i="19"/>
  <c r="CM495" i="19"/>
  <c r="CM335" i="19"/>
  <c r="CM71" i="19"/>
  <c r="CM173" i="19"/>
  <c r="CM280" i="19"/>
  <c r="CM658" i="19"/>
  <c r="CM350" i="19"/>
  <c r="CM781" i="19"/>
  <c r="CM327" i="19"/>
  <c r="CM614" i="19"/>
  <c r="CM47" i="19"/>
  <c r="CM449" i="19"/>
  <c r="CM851" i="19"/>
  <c r="CM212" i="19"/>
  <c r="CM237" i="19"/>
  <c r="CM426" i="19"/>
  <c r="CS5" i="19"/>
  <c r="CN6" i="19" s="1"/>
  <c r="CM444" i="19"/>
  <c r="CM605" i="19"/>
  <c r="CM805" i="19"/>
  <c r="CM798" i="19"/>
  <c r="CM89" i="19"/>
  <c r="CM359" i="19"/>
  <c r="CM450" i="19"/>
  <c r="CM611" i="19"/>
  <c r="CM874" i="19"/>
  <c r="CM662" i="19"/>
  <c r="CM522" i="19"/>
  <c r="CM382" i="19"/>
  <c r="CM867" i="19"/>
  <c r="CM512" i="19"/>
  <c r="CM445" i="19"/>
  <c r="CM719" i="19"/>
  <c r="CM577" i="19"/>
  <c r="CM201" i="19"/>
  <c r="CM94" i="19"/>
  <c r="CM312" i="19"/>
  <c r="CM780" i="19"/>
  <c r="CM562" i="19"/>
  <c r="CM257" i="19"/>
  <c r="CM288" i="19"/>
  <c r="CM326" i="19"/>
  <c r="CM755" i="19"/>
  <c r="CM569" i="19"/>
  <c r="CM354" i="19"/>
  <c r="CM113" i="19"/>
  <c r="CM152" i="19"/>
  <c r="CM739" i="19"/>
  <c r="CM597" i="19"/>
  <c r="CM241" i="19"/>
  <c r="CM130" i="19"/>
  <c r="CM159" i="19"/>
  <c r="CM800" i="19"/>
  <c r="CM582" i="19"/>
  <c r="CM297" i="19"/>
  <c r="CM76" i="19"/>
  <c r="CM216" i="19"/>
  <c r="CM813" i="19"/>
  <c r="CM622" i="19"/>
  <c r="CM225" i="19"/>
  <c r="CM302" i="19"/>
  <c r="CM77" i="19"/>
  <c r="CM111" i="19"/>
  <c r="CM849" i="19"/>
  <c r="CM809" i="19"/>
  <c r="CM716" i="19"/>
  <c r="CM655" i="19"/>
  <c r="CM618" i="19"/>
  <c r="CM548" i="19"/>
  <c r="CM440" i="19"/>
  <c r="CM386" i="19"/>
  <c r="CM348" i="19"/>
  <c r="CM271" i="19"/>
  <c r="CM278" i="19"/>
  <c r="CM109" i="19"/>
  <c r="CM48" i="19"/>
  <c r="CM609" i="19"/>
  <c r="CM358" i="19"/>
  <c r="CM744" i="19"/>
  <c r="CM63" i="19"/>
  <c r="CM544" i="19"/>
  <c r="CM916" i="19"/>
  <c r="CM314" i="19"/>
  <c r="CM799" i="19"/>
  <c r="CM238" i="19"/>
  <c r="CM904" i="19"/>
  <c r="CM186" i="19"/>
  <c r="CM897" i="19"/>
  <c r="CM355" i="19"/>
  <c r="CM319" i="19"/>
  <c r="CM375" i="19"/>
  <c r="CM239" i="19"/>
  <c r="CM136" i="19"/>
  <c r="CM85" i="19"/>
  <c r="CM343" i="19"/>
  <c r="CM727" i="19"/>
  <c r="CM281" i="19"/>
  <c r="CM723" i="19"/>
  <c r="CM738" i="19"/>
  <c r="CM250" i="19"/>
  <c r="CM162" i="19"/>
  <c r="BZ503" i="19"/>
  <c r="BZ734" i="19"/>
  <c r="BZ893" i="19"/>
  <c r="BZ708" i="19"/>
  <c r="BZ712" i="19"/>
  <c r="BP487" i="19"/>
  <c r="BP486" i="19" s="1"/>
  <c r="L58" i="19"/>
  <c r="CX5" i="19"/>
  <c r="CX460" i="19" s="1"/>
  <c r="AZ20" i="19"/>
  <c r="AZ15" i="19"/>
  <c r="AZ13" i="19" s="1"/>
  <c r="BA430" i="19" s="1"/>
  <c r="AZ18" i="19"/>
  <c r="AZ22" i="19"/>
  <c r="AZ17" i="19"/>
  <c r="AZ23" i="19"/>
  <c r="AZ21" i="19"/>
  <c r="AZ16" i="19"/>
  <c r="AZ24" i="19"/>
  <c r="AZ19" i="19"/>
  <c r="BV461" i="19"/>
  <c r="BZ461" i="19"/>
  <c r="BS470" i="19" s="1"/>
  <c r="BX488" i="19"/>
  <c r="BZ623" i="19"/>
  <c r="BZ739" i="19"/>
  <c r="BZ702" i="19"/>
  <c r="BZ768" i="19"/>
  <c r="AG16" i="19"/>
  <c r="AG24" i="19"/>
  <c r="AG22" i="19"/>
  <c r="AG15" i="19"/>
  <c r="AG13" i="19" s="1"/>
  <c r="AH310" i="19" s="1"/>
  <c r="AG21" i="19"/>
  <c r="AG20" i="19"/>
  <c r="AG23" i="19"/>
  <c r="AG18" i="19"/>
  <c r="AG19" i="19"/>
  <c r="AG17" i="19"/>
  <c r="AQ66" i="19"/>
  <c r="AY14" i="19"/>
  <c r="D53" i="19" s="1"/>
  <c r="M53" i="19" s="1"/>
  <c r="C494" i="19"/>
  <c r="C56" i="19"/>
  <c r="AZ575" i="19"/>
  <c r="BE575" i="19" s="1"/>
  <c r="AZ902" i="19"/>
  <c r="BE902" i="19" s="1"/>
  <c r="AZ530" i="19"/>
  <c r="BE530" i="19" s="1"/>
  <c r="AZ856" i="19"/>
  <c r="BE856" i="19" s="1"/>
  <c r="AZ707" i="19"/>
  <c r="BE707" i="19" s="1"/>
  <c r="AZ496" i="19"/>
  <c r="BE496" i="19" s="1"/>
  <c r="AZ743" i="19"/>
  <c r="BE743" i="19" s="1"/>
  <c r="AZ533" i="19"/>
  <c r="BE533" i="19" s="1"/>
  <c r="AZ746" i="19"/>
  <c r="BE746" i="19" s="1"/>
  <c r="AZ713" i="19"/>
  <c r="BE713" i="19" s="1"/>
  <c r="AZ820" i="19"/>
  <c r="BE820" i="19" s="1"/>
  <c r="AZ740" i="19"/>
  <c r="BE740" i="19" s="1"/>
  <c r="AZ732" i="19"/>
  <c r="BE732" i="19" s="1"/>
  <c r="AZ855" i="19"/>
  <c r="BE855" i="19" s="1"/>
  <c r="AZ515" i="19"/>
  <c r="BE515" i="19" s="1"/>
  <c r="AZ784" i="19"/>
  <c r="BE784" i="19" s="1"/>
  <c r="AZ814" i="19"/>
  <c r="BE814" i="19" s="1"/>
  <c r="AZ658" i="19"/>
  <c r="BE658" i="19" s="1"/>
  <c r="AZ531" i="19"/>
  <c r="BE531" i="19" s="1"/>
  <c r="AZ912" i="19"/>
  <c r="BE912" i="19" s="1"/>
  <c r="AZ828" i="19"/>
  <c r="BE828" i="19" s="1"/>
  <c r="AZ574" i="19"/>
  <c r="BE574" i="19" s="1"/>
  <c r="AZ841" i="19"/>
  <c r="BE841" i="19" s="1"/>
  <c r="AZ831" i="19"/>
  <c r="BE831" i="19" s="1"/>
  <c r="AZ781" i="19"/>
  <c r="BE781" i="19" s="1"/>
  <c r="AZ582" i="19"/>
  <c r="BE582" i="19" s="1"/>
  <c r="AZ616" i="19"/>
  <c r="BE616" i="19" s="1"/>
  <c r="AZ875" i="19"/>
  <c r="BE875" i="19" s="1"/>
  <c r="AZ705" i="19"/>
  <c r="BE705" i="19" s="1"/>
  <c r="AZ561" i="19"/>
  <c r="BE561" i="19" s="1"/>
  <c r="AZ635" i="19"/>
  <c r="BE635" i="19" s="1"/>
  <c r="AZ696" i="19"/>
  <c r="BE696" i="19" s="1"/>
  <c r="AZ843" i="19"/>
  <c r="BE843" i="19" s="1"/>
  <c r="AZ716" i="19"/>
  <c r="BE716" i="19" s="1"/>
  <c r="AZ857" i="19"/>
  <c r="BE857" i="19" s="1"/>
  <c r="AZ815" i="19"/>
  <c r="BE815" i="19" s="1"/>
  <c r="AZ703" i="19"/>
  <c r="BE703" i="19" s="1"/>
  <c r="AZ579" i="19"/>
  <c r="BE579" i="19" s="1"/>
  <c r="AZ503" i="19"/>
  <c r="BE503" i="19" s="1"/>
  <c r="AZ757" i="19"/>
  <c r="BE757" i="19" s="1"/>
  <c r="AY466" i="19"/>
  <c r="AZ648" i="19"/>
  <c r="BE648" i="19" s="1"/>
  <c r="AZ637" i="19"/>
  <c r="BE637" i="19" s="1"/>
  <c r="AZ775" i="19"/>
  <c r="BE775" i="19" s="1"/>
  <c r="AZ711" i="19"/>
  <c r="BE711" i="19" s="1"/>
  <c r="AZ659" i="19"/>
  <c r="BE659" i="19" s="1"/>
  <c r="AZ572" i="19"/>
  <c r="BE572" i="19" s="1"/>
  <c r="AZ629" i="19"/>
  <c r="BE629" i="19" s="1"/>
  <c r="AZ893" i="19"/>
  <c r="BE893" i="19" s="1"/>
  <c r="AZ554" i="19"/>
  <c r="BE554" i="19" s="1"/>
  <c r="AZ830" i="19"/>
  <c r="BE830" i="19" s="1"/>
  <c r="AZ608" i="19"/>
  <c r="BE608" i="19" s="1"/>
  <c r="AZ853" i="19"/>
  <c r="BE853" i="19" s="1"/>
  <c r="AZ697" i="19"/>
  <c r="BE697" i="19" s="1"/>
  <c r="AZ727" i="19"/>
  <c r="BE727" i="19" s="1"/>
  <c r="AZ714" i="19"/>
  <c r="BE714" i="19" s="1"/>
  <c r="AZ803" i="19"/>
  <c r="BE803" i="19" s="1"/>
  <c r="AZ731" i="19"/>
  <c r="BE731" i="19" s="1"/>
  <c r="AZ518" i="19"/>
  <c r="BE518" i="19" s="1"/>
  <c r="AZ540" i="19"/>
  <c r="BE540" i="19" s="1"/>
  <c r="AZ702" i="19"/>
  <c r="BE702" i="19" s="1"/>
  <c r="AZ550" i="19"/>
  <c r="BE550" i="19" s="1"/>
  <c r="AZ526" i="19"/>
  <c r="BE526" i="19" s="1"/>
  <c r="AZ802" i="19"/>
  <c r="BE802" i="19" s="1"/>
  <c r="AZ661" i="19"/>
  <c r="BE661" i="19" s="1"/>
  <c r="AZ824" i="19"/>
  <c r="BE824" i="19" s="1"/>
  <c r="AZ878" i="19"/>
  <c r="BE878" i="19" s="1"/>
  <c r="AZ755" i="19"/>
  <c r="BE755" i="19" s="1"/>
  <c r="AZ738" i="19"/>
  <c r="BE738" i="19" s="1"/>
  <c r="AZ506" i="19"/>
  <c r="BE506" i="19" s="1"/>
  <c r="AZ725" i="19"/>
  <c r="BE725" i="19" s="1"/>
  <c r="AZ835" i="19"/>
  <c r="BE835" i="19" s="1"/>
  <c r="AZ722" i="19"/>
  <c r="BE722" i="19" s="1"/>
  <c r="AZ597" i="19"/>
  <c r="BE597" i="19" s="1"/>
  <c r="AZ535" i="19"/>
  <c r="BE535" i="19" s="1"/>
  <c r="AZ547" i="19"/>
  <c r="BE547" i="19" s="1"/>
  <c r="AZ805" i="19"/>
  <c r="BE805" i="19" s="1"/>
  <c r="AZ524" i="19"/>
  <c r="BE524" i="19" s="1"/>
  <c r="AZ549" i="19"/>
  <c r="BE549" i="19" s="1"/>
  <c r="AZ525" i="19"/>
  <c r="BE525" i="19" s="1"/>
  <c r="AZ869" i="19"/>
  <c r="BE869" i="19" s="1"/>
  <c r="AZ715" i="19"/>
  <c r="BE715" i="19" s="1"/>
  <c r="AZ513" i="19"/>
  <c r="BE513" i="19" s="1"/>
  <c r="AZ887" i="19"/>
  <c r="BE887" i="19" s="1"/>
  <c r="AZ601" i="19"/>
  <c r="BE601" i="19" s="1"/>
  <c r="AZ612" i="19"/>
  <c r="BE612" i="19" s="1"/>
  <c r="AZ867" i="19"/>
  <c r="BE867" i="19" s="1"/>
  <c r="AZ541" i="19"/>
  <c r="BE541" i="19" s="1"/>
  <c r="AZ872" i="19"/>
  <c r="BE872" i="19" s="1"/>
  <c r="AZ559" i="19"/>
  <c r="BE559" i="19" s="1"/>
  <c r="AZ712" i="19"/>
  <c r="BE712" i="19" s="1"/>
  <c r="AZ618" i="19"/>
  <c r="BE618" i="19" s="1"/>
  <c r="AZ512" i="19"/>
  <c r="BE512" i="19" s="1"/>
  <c r="AZ899" i="19"/>
  <c r="BE899" i="19" s="1"/>
  <c r="AZ578" i="19"/>
  <c r="BE578" i="19" s="1"/>
  <c r="AZ829" i="19"/>
  <c r="BE829" i="19" s="1"/>
  <c r="AZ718" i="19"/>
  <c r="BE718" i="19" s="1"/>
  <c r="AZ585" i="19"/>
  <c r="BE585" i="19" s="1"/>
  <c r="AZ610" i="19"/>
  <c r="BE610" i="19" s="1"/>
  <c r="AZ519" i="19"/>
  <c r="BE519" i="19" s="1"/>
  <c r="AZ907" i="19"/>
  <c r="BE907" i="19" s="1"/>
  <c r="AZ626" i="19"/>
  <c r="BE626" i="19" s="1"/>
  <c r="AZ873" i="19"/>
  <c r="BE873" i="19" s="1"/>
  <c r="AZ643" i="19"/>
  <c r="BE643" i="19" s="1"/>
  <c r="AZ494" i="19"/>
  <c r="BE494" i="19" s="1"/>
  <c r="AZ847" i="19"/>
  <c r="BE847" i="19" s="1"/>
  <c r="AZ728" i="19"/>
  <c r="BE728" i="19" s="1"/>
  <c r="AZ880" i="19"/>
  <c r="BE880" i="19" s="1"/>
  <c r="AZ704" i="19"/>
  <c r="BE704" i="19" s="1"/>
  <c r="AZ812" i="19"/>
  <c r="BE812" i="19" s="1"/>
  <c r="AZ600" i="19"/>
  <c r="BE600" i="19" s="1"/>
  <c r="AZ623" i="19"/>
  <c r="BE623" i="19" s="1"/>
  <c r="AZ795" i="19"/>
  <c r="BE795" i="19" s="1"/>
  <c r="AZ779" i="19"/>
  <c r="BE779" i="19" s="1"/>
  <c r="AZ834" i="19"/>
  <c r="BE834" i="19" s="1"/>
  <c r="AZ774" i="19"/>
  <c r="BE774" i="19" s="1"/>
  <c r="AZ514" i="19"/>
  <c r="BE514" i="19" s="1"/>
  <c r="AZ801" i="19"/>
  <c r="BE801" i="19" s="1"/>
  <c r="AZ860" i="19"/>
  <c r="BE860" i="19" s="1"/>
  <c r="AZ870" i="19"/>
  <c r="BE870" i="19" s="1"/>
  <c r="AZ709" i="19"/>
  <c r="BE709" i="19" s="1"/>
  <c r="AZ785" i="19"/>
  <c r="BE785" i="19" s="1"/>
  <c r="AZ634" i="19"/>
  <c r="BE634" i="19" s="1"/>
  <c r="AZ706" i="19"/>
  <c r="BE706" i="19" s="1"/>
  <c r="AZ770" i="19"/>
  <c r="BE770" i="19" s="1"/>
  <c r="AZ861" i="19"/>
  <c r="BE861" i="19" s="1"/>
  <c r="AZ581" i="19"/>
  <c r="BE581" i="19" s="1"/>
  <c r="AZ510" i="19"/>
  <c r="BE510" i="19" s="1"/>
  <c r="AZ892" i="19"/>
  <c r="BE892" i="19" s="1"/>
  <c r="AZ792" i="19"/>
  <c r="BE792" i="19" s="1"/>
  <c r="AZ683" i="19"/>
  <c r="BE683" i="19" s="1"/>
  <c r="AZ565" i="19"/>
  <c r="BE565" i="19" s="1"/>
  <c r="AZ598" i="19"/>
  <c r="BE598" i="19" s="1"/>
  <c r="AZ816" i="19"/>
  <c r="BE816" i="19" s="1"/>
  <c r="AZ649" i="19"/>
  <c r="BE649" i="19" s="1"/>
  <c r="AZ586" i="19"/>
  <c r="BE586" i="19" s="1"/>
  <c r="AZ681" i="19"/>
  <c r="BE681" i="19" s="1"/>
  <c r="AZ544" i="19"/>
  <c r="BE544" i="19" s="1"/>
  <c r="AZ889" i="19"/>
  <c r="BE889" i="19" s="1"/>
  <c r="AZ490" i="19"/>
  <c r="AZ749" i="19"/>
  <c r="BE749" i="19" s="1"/>
  <c r="AZ787" i="19"/>
  <c r="BE787" i="19" s="1"/>
  <c r="AZ680" i="19"/>
  <c r="BE680" i="19" s="1"/>
  <c r="AZ603" i="19"/>
  <c r="BE603" i="19" s="1"/>
  <c r="AZ719" i="19"/>
  <c r="BE719" i="19" s="1"/>
  <c r="AZ688" i="19"/>
  <c r="BE688" i="19" s="1"/>
  <c r="AZ806" i="19"/>
  <c r="BE806" i="19" s="1"/>
  <c r="AZ666" i="19"/>
  <c r="BE666" i="19" s="1"/>
  <c r="AZ522" i="19"/>
  <c r="BE522" i="19" s="1"/>
  <c r="AZ914" i="19"/>
  <c r="BE914" i="19" s="1"/>
  <c r="AZ884" i="19"/>
  <c r="BE884" i="19" s="1"/>
  <c r="AZ900" i="19"/>
  <c r="BE900" i="19" s="1"/>
  <c r="AZ883" i="19"/>
  <c r="BE883" i="19" s="1"/>
  <c r="AZ874" i="19"/>
  <c r="BE874" i="19" s="1"/>
  <c r="AZ894" i="19"/>
  <c r="BE894" i="19" s="1"/>
  <c r="AZ700" i="19"/>
  <c r="BE700" i="19" s="1"/>
  <c r="AZ602" i="19"/>
  <c r="BE602" i="19" s="1"/>
  <c r="AZ630" i="19"/>
  <c r="BE630" i="19" s="1"/>
  <c r="AZ804" i="19"/>
  <c r="BE804" i="19" s="1"/>
  <c r="AZ846" i="19"/>
  <c r="BE846" i="19" s="1"/>
  <c r="AZ871" i="19"/>
  <c r="BE871" i="19" s="1"/>
  <c r="AZ762" i="19"/>
  <c r="BE762" i="19" s="1"/>
  <c r="AZ737" i="19"/>
  <c r="BE737" i="19" s="1"/>
  <c r="AZ788" i="19"/>
  <c r="BE788" i="19" s="1"/>
  <c r="AZ692" i="19"/>
  <c r="BE692" i="19" s="1"/>
  <c r="AZ669" i="19"/>
  <c r="BE669" i="19" s="1"/>
  <c r="AZ903" i="19"/>
  <c r="BE903" i="19" s="1"/>
  <c r="AZ710" i="19"/>
  <c r="BE710" i="19" s="1"/>
  <c r="AZ625" i="19"/>
  <c r="BE625" i="19" s="1"/>
  <c r="AZ822" i="19"/>
  <c r="BE822" i="19" s="1"/>
  <c r="AZ548" i="19"/>
  <c r="BE548" i="19" s="1"/>
  <c r="AZ558" i="19"/>
  <c r="BE558" i="19" s="1"/>
  <c r="AZ569" i="19"/>
  <c r="BE569" i="19" s="1"/>
  <c r="AZ557" i="19"/>
  <c r="BE557" i="19" s="1"/>
  <c r="AZ772" i="19"/>
  <c r="BE772" i="19" s="1"/>
  <c r="AZ854" i="19"/>
  <c r="BE854" i="19" s="1"/>
  <c r="AZ562" i="19"/>
  <c r="BE562" i="19" s="1"/>
  <c r="AZ590" i="19"/>
  <c r="BE590" i="19" s="1"/>
  <c r="AZ811" i="19"/>
  <c r="BE811" i="19" s="1"/>
  <c r="AZ754" i="19"/>
  <c r="BE754" i="19" s="1"/>
  <c r="AZ662" i="19"/>
  <c r="BE662" i="19" s="1"/>
  <c r="AZ862" i="19"/>
  <c r="BE862" i="19" s="1"/>
  <c r="AZ687" i="19"/>
  <c r="BE687" i="19" s="1"/>
  <c r="AZ495" i="19"/>
  <c r="BE495" i="19" s="1"/>
  <c r="AZ528" i="19"/>
  <c r="BE528" i="19" s="1"/>
  <c r="AZ504" i="19"/>
  <c r="BE504" i="19" s="1"/>
  <c r="AZ717" i="19"/>
  <c r="BE717" i="19" s="1"/>
  <c r="AZ756" i="19"/>
  <c r="BE756" i="19" s="1"/>
  <c r="AZ536" i="19"/>
  <c r="BE536" i="19" s="1"/>
  <c r="AZ751" i="19"/>
  <c r="BE751" i="19" s="1"/>
  <c r="AZ580" i="19"/>
  <c r="BE580" i="19" s="1"/>
  <c r="AZ789" i="19"/>
  <c r="BE789" i="19" s="1"/>
  <c r="AZ537" i="19"/>
  <c r="BE537" i="19" s="1"/>
  <c r="AZ691" i="19"/>
  <c r="BE691" i="19" s="1"/>
  <c r="AZ730" i="19"/>
  <c r="BE730" i="19" s="1"/>
  <c r="AZ910" i="19"/>
  <c r="BE910" i="19" s="1"/>
  <c r="AZ563" i="19"/>
  <c r="BE563" i="19" s="1"/>
  <c r="AZ911" i="19"/>
  <c r="BE911" i="19" s="1"/>
  <c r="AZ646" i="19"/>
  <c r="BE646" i="19" s="1"/>
  <c r="AZ594" i="19"/>
  <c r="BE594" i="19" s="1"/>
  <c r="AZ865" i="19"/>
  <c r="BE865" i="19" s="1"/>
  <c r="AZ888" i="19"/>
  <c r="BE888" i="19" s="1"/>
  <c r="AZ573" i="19"/>
  <c r="BE573" i="19" s="1"/>
  <c r="AZ739" i="19"/>
  <c r="BE739" i="19" s="1"/>
  <c r="AZ778" i="19"/>
  <c r="BE778" i="19" s="1"/>
  <c r="AZ881" i="19"/>
  <c r="BE881" i="19" s="1"/>
  <c r="AZ568" i="19"/>
  <c r="BE568" i="19" s="1"/>
  <c r="AZ679" i="19"/>
  <c r="BE679" i="19" s="1"/>
  <c r="AZ501" i="19"/>
  <c r="BE501" i="19" s="1"/>
  <c r="AZ823" i="19"/>
  <c r="BE823" i="19" s="1"/>
  <c r="AZ583" i="19"/>
  <c r="BE583" i="19" s="1"/>
  <c r="AZ840" i="19"/>
  <c r="BE840" i="19" s="1"/>
  <c r="AZ538" i="19"/>
  <c r="BE538" i="19" s="1"/>
  <c r="AZ555" i="19"/>
  <c r="BE555" i="19" s="1"/>
  <c r="AZ628" i="19"/>
  <c r="BE628" i="19" s="1"/>
  <c r="AZ833" i="19"/>
  <c r="BE833" i="19" s="1"/>
  <c r="AZ546" i="19"/>
  <c r="BE546" i="19" s="1"/>
  <c r="AZ507" i="19"/>
  <c r="BE507" i="19" s="1"/>
  <c r="AZ827" i="19"/>
  <c r="BE827" i="19" s="1"/>
  <c r="AZ800" i="19"/>
  <c r="BE800" i="19" s="1"/>
  <c r="AZ876" i="19"/>
  <c r="BE876" i="19" s="1"/>
  <c r="AZ556" i="19"/>
  <c r="BE556" i="19" s="1"/>
  <c r="AZ752" i="19"/>
  <c r="BE752" i="19" s="1"/>
  <c r="AZ786" i="19"/>
  <c r="BE786" i="19" s="1"/>
  <c r="AZ797" i="19"/>
  <c r="BE797" i="19" s="1"/>
  <c r="AZ844" i="19"/>
  <c r="BE844" i="19" s="1"/>
  <c r="AZ609" i="19"/>
  <c r="BE609" i="19" s="1"/>
  <c r="AZ664" i="19"/>
  <c r="BE664" i="19" s="1"/>
  <c r="AZ895" i="19"/>
  <c r="BE895" i="19" s="1"/>
  <c r="AZ825" i="19"/>
  <c r="BE825" i="19" s="1"/>
  <c r="AZ760" i="19"/>
  <c r="BE760" i="19" s="1"/>
  <c r="AZ866" i="19"/>
  <c r="BE866" i="19" s="1"/>
  <c r="AZ682" i="19"/>
  <c r="BE682" i="19" s="1"/>
  <c r="AZ790" i="19"/>
  <c r="BE790" i="19" s="1"/>
  <c r="AZ500" i="19"/>
  <c r="BE500" i="19" s="1"/>
  <c r="AZ674" i="19"/>
  <c r="BE674" i="19" s="1"/>
  <c r="AZ735" i="19"/>
  <c r="BE735" i="19" s="1"/>
  <c r="AZ708" i="19"/>
  <c r="BE708" i="19" s="1"/>
  <c r="AZ467" i="19"/>
  <c r="AZ614" i="19"/>
  <c r="BE614" i="19" s="1"/>
  <c r="AZ498" i="19"/>
  <c r="BE498" i="19" s="1"/>
  <c r="AZ808" i="19"/>
  <c r="BE808" i="19" s="1"/>
  <c r="AZ723" i="19"/>
  <c r="BE723" i="19" s="1"/>
  <c r="AZ589" i="19"/>
  <c r="BE589" i="19" s="1"/>
  <c r="AZ576" i="19"/>
  <c r="BE576" i="19" s="1"/>
  <c r="AZ493" i="19"/>
  <c r="BE493" i="19" s="1"/>
  <c r="AZ917" i="19"/>
  <c r="BE917" i="19" s="1"/>
  <c r="AZ596" i="19"/>
  <c r="BE596" i="19" s="1"/>
  <c r="AZ656" i="19"/>
  <c r="BE656" i="19" s="1"/>
  <c r="AZ915" i="19"/>
  <c r="BE915" i="19" s="1"/>
  <c r="AZ766" i="19"/>
  <c r="BE766" i="19" s="1"/>
  <c r="AZ694" i="19"/>
  <c r="BE694" i="19" s="1"/>
  <c r="AZ665" i="19"/>
  <c r="BE665" i="19" s="1"/>
  <c r="AZ620" i="19"/>
  <c r="BE620" i="19" s="1"/>
  <c r="AZ657" i="19"/>
  <c r="BE657" i="19" s="1"/>
  <c r="AZ850" i="19"/>
  <c r="BE850" i="19" s="1"/>
  <c r="AZ640" i="19"/>
  <c r="BE640" i="19" s="1"/>
  <c r="AZ641" i="19"/>
  <c r="BE641" i="19" s="1"/>
  <c r="AZ765" i="19"/>
  <c r="BE765" i="19" s="1"/>
  <c r="AZ891" i="19"/>
  <c r="BE891" i="19" s="1"/>
  <c r="AZ566" i="19"/>
  <c r="BE566" i="19" s="1"/>
  <c r="AZ516" i="19"/>
  <c r="BE516" i="19" s="1"/>
  <c r="AZ741" i="19"/>
  <c r="BE741" i="19" s="1"/>
  <c r="AZ742" i="19"/>
  <c r="BE742" i="19" s="1"/>
  <c r="AZ798" i="19"/>
  <c r="BE798" i="19" s="1"/>
  <c r="AZ611" i="19"/>
  <c r="BE611" i="19" s="1"/>
  <c r="AZ849" i="19"/>
  <c r="BE849" i="19" s="1"/>
  <c r="AZ564" i="19"/>
  <c r="BE564" i="19" s="1"/>
  <c r="AZ698" i="19"/>
  <c r="BE698" i="19" s="1"/>
  <c r="AZ848" i="19"/>
  <c r="BE848" i="19" s="1"/>
  <c r="AZ690" i="19"/>
  <c r="BE690" i="19" s="1"/>
  <c r="AZ748" i="19"/>
  <c r="BE748" i="19" s="1"/>
  <c r="AZ764" i="19"/>
  <c r="BE764" i="19" s="1"/>
  <c r="AZ588" i="19"/>
  <c r="BE588" i="19" s="1"/>
  <c r="AZ677" i="19"/>
  <c r="BE677" i="19" s="1"/>
  <c r="AZ670" i="19"/>
  <c r="BE670" i="19" s="1"/>
  <c r="AZ652" i="19"/>
  <c r="BE652" i="19" s="1"/>
  <c r="AZ619" i="19"/>
  <c r="BE619" i="19" s="1"/>
  <c r="AZ864" i="19"/>
  <c r="BE864" i="19" s="1"/>
  <c r="AZ905" i="19"/>
  <c r="BE905" i="19" s="1"/>
  <c r="AZ529" i="19"/>
  <c r="BE529" i="19" s="1"/>
  <c r="AZ913" i="19"/>
  <c r="BE913" i="19" s="1"/>
  <c r="AZ733" i="19"/>
  <c r="BE733" i="19" s="1"/>
  <c r="AZ651" i="19"/>
  <c r="BE651" i="19" s="1"/>
  <c r="AZ671" i="19"/>
  <c r="BE671" i="19" s="1"/>
  <c r="AZ918" i="19"/>
  <c r="BE918" i="19" s="1"/>
  <c r="AZ837" i="19"/>
  <c r="BE837" i="19" s="1"/>
  <c r="AZ817" i="19"/>
  <c r="BE817" i="19" s="1"/>
  <c r="AZ591" i="19"/>
  <c r="BE591" i="19" s="1"/>
  <c r="AZ567" i="19"/>
  <c r="BE567" i="19" s="1"/>
  <c r="AZ551" i="19"/>
  <c r="BE551" i="19" s="1"/>
  <c r="AZ592" i="19"/>
  <c r="BE592" i="19" s="1"/>
  <c r="AZ810" i="19"/>
  <c r="BE810" i="19" s="1"/>
  <c r="AZ699" i="19"/>
  <c r="BE699" i="19" s="1"/>
  <c r="AZ520" i="19"/>
  <c r="BE520" i="19" s="1"/>
  <c r="AZ545" i="19"/>
  <c r="BE545" i="19" s="1"/>
  <c r="AZ852" i="19"/>
  <c r="BE852" i="19" s="1"/>
  <c r="AZ734" i="19"/>
  <c r="BE734" i="19" s="1"/>
  <c r="AZ577" i="19"/>
  <c r="BE577" i="19" s="1"/>
  <c r="AZ593" i="19"/>
  <c r="BE593" i="19" s="1"/>
  <c r="AZ877" i="19"/>
  <c r="BE877" i="19" s="1"/>
  <c r="AZ859" i="19"/>
  <c r="BE859" i="19" s="1"/>
  <c r="AZ655" i="19"/>
  <c r="BE655" i="19" s="1"/>
  <c r="AZ508" i="19"/>
  <c r="BE508" i="19" s="1"/>
  <c r="AZ523" i="19"/>
  <c r="BE523" i="19" s="1"/>
  <c r="AZ685" i="19"/>
  <c r="BE685" i="19" s="1"/>
  <c r="AZ744" i="19"/>
  <c r="BE744" i="19" s="1"/>
  <c r="AZ553" i="19"/>
  <c r="BE553" i="19" s="1"/>
  <c r="AZ654" i="19"/>
  <c r="BE654" i="19" s="1"/>
  <c r="AZ560" i="19"/>
  <c r="BE560" i="19" s="1"/>
  <c r="AZ898" i="19"/>
  <c r="BE898" i="19" s="1"/>
  <c r="AZ584" i="19"/>
  <c r="BE584" i="19" s="1"/>
  <c r="AZ794" i="19"/>
  <c r="BE794" i="19" s="1"/>
  <c r="AZ605" i="19"/>
  <c r="BE605" i="19" s="1"/>
  <c r="AZ832" i="19"/>
  <c r="BE832" i="19" s="1"/>
  <c r="AZ777" i="19"/>
  <c r="BE777" i="19" s="1"/>
  <c r="AZ701" i="19"/>
  <c r="BE701" i="19" s="1"/>
  <c r="AZ729" i="19"/>
  <c r="BE729" i="19" s="1"/>
  <c r="AZ745" i="19"/>
  <c r="BE745" i="19" s="1"/>
  <c r="AZ689" i="19"/>
  <c r="BE689" i="19" s="1"/>
  <c r="AZ776" i="19"/>
  <c r="BE776" i="19" s="1"/>
  <c r="AZ793" i="19"/>
  <c r="BE793" i="19" s="1"/>
  <c r="AZ675" i="19"/>
  <c r="BE675" i="19" s="1"/>
  <c r="AZ647" i="19"/>
  <c r="BE647" i="19" s="1"/>
  <c r="AZ763" i="19"/>
  <c r="BE763" i="19" s="1"/>
  <c r="AZ642" i="19"/>
  <c r="BE642" i="19" s="1"/>
  <c r="AZ621" i="19"/>
  <c r="BE621" i="19" s="1"/>
  <c r="AZ826" i="19"/>
  <c r="BE826" i="19" s="1"/>
  <c r="AZ721" i="19"/>
  <c r="BE721" i="19" s="1"/>
  <c r="AZ890" i="19"/>
  <c r="BE890" i="19" s="1"/>
  <c r="AZ606" i="19"/>
  <c r="BE606" i="19" s="1"/>
  <c r="AZ660" i="19"/>
  <c r="BE660" i="19" s="1"/>
  <c r="AZ796" i="19"/>
  <c r="BE796" i="19" s="1"/>
  <c r="AZ759" i="19"/>
  <c r="BE759" i="19" s="1"/>
  <c r="AZ497" i="19"/>
  <c r="BE497" i="19" s="1"/>
  <c r="AZ726" i="19"/>
  <c r="BE726" i="19" s="1"/>
  <c r="AZ780" i="19"/>
  <c r="BE780" i="19" s="1"/>
  <c r="AZ644" i="19"/>
  <c r="BE644" i="19" s="1"/>
  <c r="AZ904" i="19"/>
  <c r="BE904" i="19" s="1"/>
  <c r="AZ667" i="19"/>
  <c r="BE667" i="19" s="1"/>
  <c r="AZ684" i="19"/>
  <c r="BE684" i="19" s="1"/>
  <c r="AZ753" i="19"/>
  <c r="BE753" i="19" s="1"/>
  <c r="AZ771" i="19"/>
  <c r="BE771" i="19" s="1"/>
  <c r="AZ897" i="19"/>
  <c r="BE897" i="19" s="1"/>
  <c r="AZ505" i="19"/>
  <c r="BE505" i="19" s="1"/>
  <c r="AZ695" i="19"/>
  <c r="BE695" i="19" s="1"/>
  <c r="AZ595" i="19"/>
  <c r="BE595" i="19" s="1"/>
  <c r="AZ672" i="19"/>
  <c r="BE672" i="19" s="1"/>
  <c r="AZ901" i="19"/>
  <c r="BE901" i="19" s="1"/>
  <c r="AZ517" i="19"/>
  <c r="BE517" i="19" s="1"/>
  <c r="AZ818" i="19"/>
  <c r="BE818" i="19" s="1"/>
  <c r="AZ845" i="19"/>
  <c r="BE845" i="19" s="1"/>
  <c r="AZ821" i="19"/>
  <c r="BE821" i="19" s="1"/>
  <c r="AZ767" i="19"/>
  <c r="BE767" i="19" s="1"/>
  <c r="AZ676" i="19"/>
  <c r="BE676" i="19" s="1"/>
  <c r="AZ615" i="19"/>
  <c r="BE615" i="19" s="1"/>
  <c r="AZ571" i="19"/>
  <c r="BE571" i="19" s="1"/>
  <c r="AZ747" i="19"/>
  <c r="BE747" i="19" s="1"/>
  <c r="AZ627" i="19"/>
  <c r="BE627" i="19" s="1"/>
  <c r="AZ521" i="19"/>
  <c r="BE521" i="19" s="1"/>
  <c r="AZ809" i="19"/>
  <c r="BE809" i="19" s="1"/>
  <c r="AZ673" i="19"/>
  <c r="BE673" i="19" s="1"/>
  <c r="AZ499" i="19"/>
  <c r="BE499" i="19" s="1"/>
  <c r="AZ587" i="19"/>
  <c r="BE587" i="19" s="1"/>
  <c r="AZ838" i="19"/>
  <c r="BE838" i="19" s="1"/>
  <c r="AZ543" i="19"/>
  <c r="BE543" i="19" s="1"/>
  <c r="AZ617" i="19"/>
  <c r="BE617" i="19" s="1"/>
  <c r="AZ761" i="19"/>
  <c r="BE761" i="19" s="1"/>
  <c r="AZ896" i="19"/>
  <c r="BE896" i="19" s="1"/>
  <c r="AZ758" i="19"/>
  <c r="BE758" i="19" s="1"/>
  <c r="AZ613" i="19"/>
  <c r="BE613" i="19" s="1"/>
  <c r="AZ633" i="19"/>
  <c r="BE633" i="19" s="1"/>
  <c r="AZ842" i="19"/>
  <c r="BE842" i="19" s="1"/>
  <c r="AZ663" i="19"/>
  <c r="BE663" i="19" s="1"/>
  <c r="AZ768" i="19"/>
  <c r="BE768" i="19" s="1"/>
  <c r="AZ882" i="19"/>
  <c r="BE882" i="19" s="1"/>
  <c r="AZ624" i="19"/>
  <c r="BE624" i="19" s="1"/>
  <c r="AZ807" i="19"/>
  <c r="BE807" i="19" s="1"/>
  <c r="AZ885" i="19"/>
  <c r="BE885" i="19" s="1"/>
  <c r="AZ552" i="19"/>
  <c r="BE552" i="19" s="1"/>
  <c r="AZ532" i="19"/>
  <c r="BE532" i="19" s="1"/>
  <c r="AZ607" i="19"/>
  <c r="BE607" i="19" s="1"/>
  <c r="AZ769" i="19"/>
  <c r="BE769" i="19" s="1"/>
  <c r="AZ632" i="19"/>
  <c r="BE632" i="19" s="1"/>
  <c r="AZ724" i="19"/>
  <c r="BE724" i="19" s="1"/>
  <c r="AZ639" i="19"/>
  <c r="BE639" i="19" s="1"/>
  <c r="AZ858" i="19"/>
  <c r="BE858" i="19" s="1"/>
  <c r="AZ799" i="19"/>
  <c r="BE799" i="19" s="1"/>
  <c r="AZ819" i="19"/>
  <c r="BE819" i="19" s="1"/>
  <c r="AZ542" i="19"/>
  <c r="BE542" i="19" s="1"/>
  <c r="AZ502" i="19"/>
  <c r="BE502" i="19" s="1"/>
  <c r="AZ791" i="19"/>
  <c r="BE791" i="19" s="1"/>
  <c r="AZ863" i="19"/>
  <c r="BE863" i="19" s="1"/>
  <c r="AZ851" i="19"/>
  <c r="BE851" i="19" s="1"/>
  <c r="AZ622" i="19"/>
  <c r="BE622" i="19" s="1"/>
  <c r="AZ868" i="19"/>
  <c r="BE868" i="19" s="1"/>
  <c r="AZ653" i="19"/>
  <c r="BE653" i="19" s="1"/>
  <c r="AZ645" i="19"/>
  <c r="BE645" i="19" s="1"/>
  <c r="AZ509" i="19"/>
  <c r="BE509" i="19" s="1"/>
  <c r="AZ839" i="19"/>
  <c r="BE839" i="19" s="1"/>
  <c r="AZ638" i="19"/>
  <c r="BE638" i="19" s="1"/>
  <c r="AZ813" i="19"/>
  <c r="BE813" i="19" s="1"/>
  <c r="AZ750" i="19"/>
  <c r="BE750" i="19" s="1"/>
  <c r="AZ836" i="19"/>
  <c r="BE836" i="19" s="1"/>
  <c r="AZ599" i="19"/>
  <c r="BE599" i="19" s="1"/>
  <c r="AZ909" i="19"/>
  <c r="BE909" i="19" s="1"/>
  <c r="AZ782" i="19"/>
  <c r="BE782" i="19" s="1"/>
  <c r="AZ668" i="19"/>
  <c r="BE668" i="19" s="1"/>
  <c r="AZ650" i="19"/>
  <c r="BE650" i="19" s="1"/>
  <c r="AZ491" i="19"/>
  <c r="BE491" i="19" s="1"/>
  <c r="AZ492" i="19"/>
  <c r="BE492" i="19" s="1"/>
  <c r="AZ686" i="19"/>
  <c r="BE686" i="19" s="1"/>
  <c r="AZ908" i="19"/>
  <c r="BE908" i="19" s="1"/>
  <c r="AZ886" i="19"/>
  <c r="BE886" i="19" s="1"/>
  <c r="AZ604" i="19"/>
  <c r="BE604" i="19" s="1"/>
  <c r="AZ636" i="19"/>
  <c r="BE636" i="19" s="1"/>
  <c r="AZ916" i="19"/>
  <c r="BE916" i="19" s="1"/>
  <c r="AZ879" i="19"/>
  <c r="BE879" i="19" s="1"/>
  <c r="AZ534" i="19"/>
  <c r="BE534" i="19" s="1"/>
  <c r="AZ511" i="19"/>
  <c r="BE511" i="19" s="1"/>
  <c r="AZ570" i="19"/>
  <c r="BE570" i="19" s="1"/>
  <c r="AZ906" i="19"/>
  <c r="BE906" i="19" s="1"/>
  <c r="AZ773" i="19"/>
  <c r="BE773" i="19" s="1"/>
  <c r="AZ720" i="19"/>
  <c r="BE720" i="19" s="1"/>
  <c r="AZ678" i="19"/>
  <c r="BE678" i="19" s="1"/>
  <c r="AZ539" i="19"/>
  <c r="BE539" i="19" s="1"/>
  <c r="AZ631" i="19"/>
  <c r="BE631" i="19" s="1"/>
  <c r="AZ736" i="19"/>
  <c r="BE736" i="19" s="1"/>
  <c r="AZ693" i="19"/>
  <c r="BE693" i="19" s="1"/>
  <c r="AZ783" i="19"/>
  <c r="BE783" i="19" s="1"/>
  <c r="AZ527" i="19"/>
  <c r="BE527" i="19" s="1"/>
  <c r="AF469" i="19"/>
  <c r="AF480" i="19" s="1"/>
  <c r="AF483" i="19" s="1"/>
  <c r="BZ722" i="19"/>
  <c r="BZ810" i="19"/>
  <c r="BZ790" i="19"/>
  <c r="B85" i="19"/>
  <c r="L30" i="19" s="1"/>
  <c r="DA5" i="19" s="1"/>
  <c r="C25" i="22"/>
  <c r="BZ532" i="19"/>
  <c r="BZ627" i="19"/>
  <c r="BZ747" i="19"/>
  <c r="BZ761" i="19"/>
  <c r="BZ636" i="19"/>
  <c r="AQ65" i="19"/>
  <c r="CC467" i="19"/>
  <c r="CI460" i="19"/>
  <c r="CD461" i="19" s="1"/>
  <c r="CF6" i="19"/>
  <c r="E83" i="19" s="1"/>
  <c r="CJ6" i="19"/>
  <c r="CC19" i="19" s="1"/>
  <c r="CH28" i="19"/>
  <c r="E488" i="19"/>
  <c r="N86" i="19" s="1"/>
  <c r="V483" i="19"/>
  <c r="BZ824" i="19"/>
  <c r="BZ895" i="19"/>
  <c r="BS16" i="19"/>
  <c r="BZ566" i="19"/>
  <c r="BZ750" i="19"/>
  <c r="AQ194" i="19"/>
  <c r="AQ12" i="19"/>
  <c r="AP11" i="19"/>
  <c r="X635" i="19"/>
  <c r="X502" i="19"/>
  <c r="X622" i="19"/>
  <c r="X823" i="19"/>
  <c r="X703" i="19"/>
  <c r="X530" i="19"/>
  <c r="X490" i="19"/>
  <c r="X866" i="19"/>
  <c r="X646" i="19"/>
  <c r="X916" i="19"/>
  <c r="X515" i="19"/>
  <c r="X723" i="19"/>
  <c r="X595" i="19"/>
  <c r="X647" i="19"/>
  <c r="X682" i="19"/>
  <c r="X504" i="19"/>
  <c r="X740" i="19"/>
  <c r="X532" i="19"/>
  <c r="X533" i="19"/>
  <c r="X661" i="19"/>
  <c r="X699" i="19"/>
  <c r="X888" i="19"/>
  <c r="X756" i="19"/>
  <c r="X509" i="19"/>
  <c r="X590" i="19"/>
  <c r="X765" i="19"/>
  <c r="X510" i="19"/>
  <c r="X582" i="19"/>
  <c r="X599" i="19"/>
  <c r="X777" i="19"/>
  <c r="X556" i="19"/>
  <c r="X687" i="19"/>
  <c r="X616" i="19"/>
  <c r="X875" i="19"/>
  <c r="X757" i="19"/>
  <c r="X792" i="19"/>
  <c r="X884" i="19"/>
  <c r="X780" i="19"/>
  <c r="X572" i="19"/>
  <c r="X861" i="19"/>
  <c r="X686" i="19"/>
  <c r="X890" i="19"/>
  <c r="X795" i="19"/>
  <c r="X751" i="19"/>
  <c r="X518" i="19"/>
  <c r="X733" i="19"/>
  <c r="X767" i="19"/>
  <c r="X907" i="19"/>
  <c r="X522" i="19"/>
  <c r="X902" i="19"/>
  <c r="X845" i="19"/>
  <c r="X719" i="19"/>
  <c r="X825" i="19"/>
  <c r="X718" i="19"/>
  <c r="X895" i="19"/>
  <c r="X536" i="19"/>
  <c r="X627" i="19"/>
  <c r="X651" i="19"/>
  <c r="X889" i="19"/>
  <c r="X660" i="19"/>
  <c r="X552" i="19"/>
  <c r="X567" i="19"/>
  <c r="X867" i="19"/>
  <c r="X893" i="19"/>
  <c r="X854" i="19"/>
  <c r="X785" i="19"/>
  <c r="X589" i="19"/>
  <c r="X816" i="19"/>
  <c r="X524" i="19"/>
  <c r="X566" i="19"/>
  <c r="X905" i="19"/>
  <c r="X783" i="19"/>
  <c r="X642" i="19"/>
  <c r="X636" i="19"/>
  <c r="X764" i="19"/>
  <c r="X872" i="19"/>
  <c r="X820" i="19"/>
  <c r="X910" i="19"/>
  <c r="X833" i="19"/>
  <c r="X763" i="19"/>
  <c r="X817" i="19"/>
  <c r="X547" i="19"/>
  <c r="X771" i="19"/>
  <c r="X500" i="19"/>
  <c r="X779" i="19"/>
  <c r="X550" i="19"/>
  <c r="X805" i="19"/>
  <c r="X639" i="19"/>
  <c r="X869" i="19"/>
  <c r="X754" i="19"/>
  <c r="X559" i="19"/>
  <c r="X886" i="19"/>
  <c r="X784" i="19"/>
  <c r="X844" i="19"/>
  <c r="X673" i="19"/>
  <c r="X654" i="19"/>
  <c r="X898" i="19"/>
  <c r="X778" i="19"/>
  <c r="X868" i="19"/>
  <c r="X667" i="19"/>
  <c r="X558" i="19"/>
  <c r="X879" i="19"/>
  <c r="X598" i="19"/>
  <c r="X629" i="19"/>
  <c r="X865" i="19"/>
  <c r="X615" i="19"/>
  <c r="X491" i="19"/>
  <c r="X850" i="19"/>
  <c r="X915" i="19"/>
  <c r="X626" i="19"/>
  <c r="X721" i="19"/>
  <c r="X541" i="19"/>
  <c r="X680" i="19"/>
  <c r="X688" i="19"/>
  <c r="X529" i="19"/>
  <c r="X769" i="19"/>
  <c r="X596" i="19"/>
  <c r="X838" i="19"/>
  <c r="X659" i="19"/>
  <c r="X734" i="19"/>
  <c r="X581" i="19"/>
  <c r="X758" i="19"/>
  <c r="X727" i="19"/>
  <c r="X577" i="19"/>
  <c r="X516" i="19"/>
  <c r="X909" i="19"/>
  <c r="X591" i="19"/>
  <c r="X513" i="19"/>
  <c r="X619" i="19"/>
  <c r="X531" i="19"/>
  <c r="X641" i="19"/>
  <c r="X755" i="19"/>
  <c r="X662" i="19"/>
  <c r="X770" i="19"/>
  <c r="X877" i="19"/>
  <c r="X789" i="19"/>
  <c r="X726" i="19"/>
  <c r="X668" i="19"/>
  <c r="X593" i="19"/>
  <c r="X560" i="19"/>
  <c r="X796" i="19"/>
  <c r="X684" i="19"/>
  <c r="X571" i="19"/>
  <c r="X761" i="19"/>
  <c r="X542" i="19"/>
  <c r="X849" i="19"/>
  <c r="X649" i="19"/>
  <c r="X797" i="19"/>
  <c r="X493" i="19"/>
  <c r="X631" i="19"/>
  <c r="X722" i="19"/>
  <c r="X494" i="19"/>
  <c r="X535" i="19"/>
  <c r="X625" i="19"/>
  <c r="X546" i="19"/>
  <c r="X565" i="19"/>
  <c r="X716" i="19"/>
  <c r="X841" i="19"/>
  <c r="X663" i="19"/>
  <c r="X843" i="19"/>
  <c r="X527" i="19"/>
  <c r="X876" i="19"/>
  <c r="X564" i="19"/>
  <c r="X557" i="19"/>
  <c r="X671" i="19"/>
  <c r="X851" i="19"/>
  <c r="X821" i="19"/>
  <c r="X597" i="19"/>
  <c r="X807" i="19"/>
  <c r="X693" i="19"/>
  <c r="X870" i="19"/>
  <c r="X692" i="19"/>
  <c r="X653" i="19"/>
  <c r="X503" i="19"/>
  <c r="X603" i="19"/>
  <c r="X606" i="19"/>
  <c r="X694" i="19"/>
  <c r="X912" i="19"/>
  <c r="X710" i="19"/>
  <c r="X747" i="19"/>
  <c r="X579" i="19"/>
  <c r="X801" i="19"/>
  <c r="X742" i="19"/>
  <c r="X835" i="19"/>
  <c r="X828" i="19"/>
  <c r="X776" i="19"/>
  <c r="X521" i="19"/>
  <c r="X714" i="19"/>
  <c r="X664" i="19"/>
  <c r="X748" i="19"/>
  <c r="X762" i="19"/>
  <c r="X826" i="19"/>
  <c r="X803" i="19"/>
  <c r="X840" i="19"/>
  <c r="X665" i="19"/>
  <c r="X574" i="19"/>
  <c r="X496" i="19"/>
  <c r="X569" i="19"/>
  <c r="X790" i="19"/>
  <c r="X586" i="19"/>
  <c r="X760" i="19"/>
  <c r="X624" i="19"/>
  <c r="X549" i="19"/>
  <c r="X732" i="19"/>
  <c r="X736" i="19"/>
  <c r="X543" i="19"/>
  <c r="X827" i="19"/>
  <c r="X658" i="19"/>
  <c r="X644" i="19"/>
  <c r="X634" i="19"/>
  <c r="X538" i="19"/>
  <c r="X813" i="19"/>
  <c r="X514" i="19"/>
  <c r="X620" i="19"/>
  <c r="X604" i="19"/>
  <c r="X674" i="19"/>
  <c r="X508" i="19"/>
  <c r="X568" i="19"/>
  <c r="X696" i="19"/>
  <c r="X749" i="19"/>
  <c r="X511" i="19"/>
  <c r="X492" i="19"/>
  <c r="X918" i="19"/>
  <c r="X657" i="19"/>
  <c r="X824" i="19"/>
  <c r="X908" i="19"/>
  <c r="X815" i="19"/>
  <c r="X617" i="19"/>
  <c r="X737" i="19"/>
  <c r="X775" i="19"/>
  <c r="X563" i="19"/>
  <c r="X791" i="19"/>
  <c r="X689" i="19"/>
  <c r="X717" i="19"/>
  <c r="X519" i="19"/>
  <c r="X526" i="19"/>
  <c r="X809" i="19"/>
  <c r="X911" i="19"/>
  <c r="X618" i="19"/>
  <c r="X752" i="19"/>
  <c r="X573" i="19"/>
  <c r="X677" i="19"/>
  <c r="X799" i="19"/>
  <c r="X697" i="19"/>
  <c r="X704" i="19"/>
  <c r="X892" i="19"/>
  <c r="X878" i="19"/>
  <c r="X744" i="19"/>
  <c r="X495" i="19"/>
  <c r="X746" i="19"/>
  <c r="X750" i="19"/>
  <c r="X587" i="19"/>
  <c r="X847" i="19"/>
  <c r="X600" i="19"/>
  <c r="X712" i="19"/>
  <c r="X544" i="19"/>
  <c r="X837" i="19"/>
  <c r="X655" i="19"/>
  <c r="X781" i="19"/>
  <c r="X648" i="19"/>
  <c r="X702" i="19"/>
  <c r="X863" i="19"/>
  <c r="X794" i="19"/>
  <c r="X512" i="19"/>
  <c r="X836" i="19"/>
  <c r="X829" i="19"/>
  <c r="X656" i="19"/>
  <c r="X551" i="19"/>
  <c r="X501" i="19"/>
  <c r="X862" i="19"/>
  <c r="X608" i="19"/>
  <c r="X848" i="19"/>
  <c r="X802" i="19"/>
  <c r="X773" i="19"/>
  <c r="X804" i="19"/>
  <c r="X498" i="19"/>
  <c r="X534" i="19"/>
  <c r="X739" i="19"/>
  <c r="X759" i="19"/>
  <c r="X669" i="19"/>
  <c r="X738" i="19"/>
  <c r="X724" i="19"/>
  <c r="X708" i="19"/>
  <c r="X602" i="19"/>
  <c r="X834" i="19"/>
  <c r="X554" i="19"/>
  <c r="X885" i="19"/>
  <c r="X860" i="19"/>
  <c r="X864" i="19"/>
  <c r="X887" i="19"/>
  <c r="X633" i="19"/>
  <c r="X553" i="19"/>
  <c r="X772" i="19"/>
  <c r="X782" i="19"/>
  <c r="X592" i="19"/>
  <c r="X637" i="19"/>
  <c r="X537" i="19"/>
  <c r="X766" i="19"/>
  <c r="X904" i="19"/>
  <c r="X645" i="19"/>
  <c r="X883" i="19"/>
  <c r="X873" i="19"/>
  <c r="X768" i="19"/>
  <c r="X800" i="19"/>
  <c r="X858" i="19"/>
  <c r="X613" i="19"/>
  <c r="X846" i="19"/>
  <c r="X731" i="19"/>
  <c r="X628" i="19"/>
  <c r="X685" i="19"/>
  <c r="X857" i="19"/>
  <c r="X917" i="19"/>
  <c r="X881" i="19"/>
  <c r="X683" i="19"/>
  <c r="X735" i="19"/>
  <c r="X745" i="19"/>
  <c r="X691" i="19"/>
  <c r="X499" i="19"/>
  <c r="X505" i="19"/>
  <c r="X643" i="19"/>
  <c r="X831" i="19"/>
  <c r="X580" i="19"/>
  <c r="X666" i="19"/>
  <c r="X897" i="19"/>
  <c r="X638" i="19"/>
  <c r="X853" i="19"/>
  <c r="X903" i="19"/>
  <c r="X720" i="19"/>
  <c r="X548" i="19"/>
  <c r="X729" i="19"/>
  <c r="X623" i="19"/>
  <c r="X675" i="19"/>
  <c r="X555" i="19"/>
  <c r="X811" i="19"/>
  <c r="X605" i="19"/>
  <c r="X584" i="19"/>
  <c r="X871" i="19"/>
  <c r="X810" i="19"/>
  <c r="X594" i="19"/>
  <c r="X700" i="19"/>
  <c r="X698" i="19"/>
  <c r="X609" i="19"/>
  <c r="X525" i="19"/>
  <c r="X914" i="19"/>
  <c r="X588" i="19"/>
  <c r="X539" i="19"/>
  <c r="X788" i="19"/>
  <c r="X730" i="19"/>
  <c r="X901" i="19"/>
  <c r="X874" i="19"/>
  <c r="X774" i="19"/>
  <c r="X793" i="19"/>
  <c r="X896" i="19"/>
  <c r="X640" i="19"/>
  <c r="X814" i="19"/>
  <c r="X852" i="19"/>
  <c r="X497" i="19"/>
  <c r="X621" i="19"/>
  <c r="X808" i="19"/>
  <c r="X906" i="19"/>
  <c r="X880" i="19"/>
  <c r="X812" i="19"/>
  <c r="X517" i="19"/>
  <c r="X713" i="19"/>
  <c r="X678" i="19"/>
  <c r="X578" i="19"/>
  <c r="X706" i="19"/>
  <c r="X913" i="19"/>
  <c r="X523" i="19"/>
  <c r="X787" i="19"/>
  <c r="X652" i="19"/>
  <c r="X891" i="19"/>
  <c r="X507" i="19"/>
  <c r="X601" i="19"/>
  <c r="X607" i="19"/>
  <c r="X822" i="19"/>
  <c r="X899" i="19"/>
  <c r="X701" i="19"/>
  <c r="X676" i="19"/>
  <c r="X725" i="19"/>
  <c r="X585" i="19"/>
  <c r="X681" i="19"/>
  <c r="X630" i="19"/>
  <c r="X583" i="19"/>
  <c r="X856" i="19"/>
  <c r="X650" i="19"/>
  <c r="X562" i="19"/>
  <c r="X798" i="19"/>
  <c r="X728" i="19"/>
  <c r="X806" i="19"/>
  <c r="X614" i="19"/>
  <c r="X715" i="19"/>
  <c r="X570" i="19"/>
  <c r="X575" i="19"/>
  <c r="X830" i="19"/>
  <c r="X540" i="19"/>
  <c r="X670" i="19"/>
  <c r="X894" i="19"/>
  <c r="X561" i="19"/>
  <c r="X900" i="19"/>
  <c r="X707" i="19"/>
  <c r="X832" i="19"/>
  <c r="X672" i="19"/>
  <c r="X859" i="19"/>
  <c r="X632" i="19"/>
  <c r="X610" i="19"/>
  <c r="X520" i="19"/>
  <c r="X506" i="19"/>
  <c r="X528" i="19"/>
  <c r="X690" i="19"/>
  <c r="X612" i="19"/>
  <c r="X839" i="19"/>
  <c r="X786" i="19"/>
  <c r="X855" i="19"/>
  <c r="X741" i="19"/>
  <c r="X818" i="19"/>
  <c r="X467" i="19"/>
  <c r="X753" i="19"/>
  <c r="X819" i="19"/>
  <c r="X679" i="19"/>
  <c r="X842" i="19"/>
  <c r="X695" i="19"/>
  <c r="X711" i="19"/>
  <c r="X743" i="19"/>
  <c r="X576" i="19"/>
  <c r="X545" i="19"/>
  <c r="X709" i="19"/>
  <c r="X611" i="19"/>
  <c r="X705" i="19"/>
  <c r="X882" i="19"/>
  <c r="W466" i="19"/>
  <c r="BZ826" i="19"/>
  <c r="BZ574" i="19"/>
  <c r="BS17" i="19"/>
  <c r="AQ390" i="19"/>
  <c r="AQ323" i="19"/>
  <c r="CC22" i="19"/>
  <c r="CC24" i="19"/>
  <c r="AG473" i="19"/>
  <c r="AG476" i="19"/>
  <c r="AG479" i="19"/>
  <c r="AG470" i="19"/>
  <c r="AG468" i="19" s="1"/>
  <c r="AG474" i="19"/>
  <c r="AG477" i="19"/>
  <c r="AG475" i="19"/>
  <c r="AG471" i="19"/>
  <c r="AG472" i="19"/>
  <c r="AG478" i="19"/>
  <c r="BZ514" i="19"/>
  <c r="BZ682" i="19"/>
  <c r="BZ743" i="19"/>
  <c r="BZ818" i="19"/>
  <c r="BS18" i="19"/>
  <c r="AQ369" i="19"/>
  <c r="AQ388" i="19"/>
  <c r="X24" i="19"/>
  <c r="X21" i="19"/>
  <c r="X22" i="19"/>
  <c r="X17" i="19"/>
  <c r="X23" i="19"/>
  <c r="X20" i="19"/>
  <c r="X19" i="19"/>
  <c r="X15" i="19"/>
  <c r="X13" i="19" s="1"/>
  <c r="X18" i="19"/>
  <c r="X16" i="19"/>
  <c r="BZ831" i="19"/>
  <c r="BZ579" i="19"/>
  <c r="BZ843" i="19"/>
  <c r="BZ836" i="19"/>
  <c r="BZ875" i="19"/>
  <c r="CC21" i="19" l="1"/>
  <c r="CC20" i="19"/>
  <c r="CC23" i="19"/>
  <c r="E25" i="22"/>
  <c r="D85" i="19" s="1"/>
  <c r="D25" i="22"/>
  <c r="AQ750" i="19"/>
  <c r="AQ782" i="19"/>
  <c r="AQ783" i="19"/>
  <c r="AQ884" i="19"/>
  <c r="AQ706" i="19"/>
  <c r="AQ822" i="19"/>
  <c r="AQ893" i="19"/>
  <c r="AQ879" i="19"/>
  <c r="AQ793" i="19"/>
  <c r="AQ756" i="19"/>
  <c r="AQ886" i="19"/>
  <c r="AQ760" i="19"/>
  <c r="AQ551" i="19"/>
  <c r="AQ560" i="19"/>
  <c r="AQ611" i="19"/>
  <c r="AQ910" i="19"/>
  <c r="AQ916" i="19"/>
  <c r="AQ577" i="19"/>
  <c r="AQ826" i="19"/>
  <c r="AQ679" i="19"/>
  <c r="AQ710" i="19"/>
  <c r="AQ595" i="19"/>
  <c r="AQ917" i="19"/>
  <c r="AQ585" i="19"/>
  <c r="AQ728" i="19"/>
  <c r="AQ699" i="19"/>
  <c r="AQ767" i="19"/>
  <c r="AQ588" i="19"/>
  <c r="AQ599" i="19"/>
  <c r="AQ650" i="19"/>
  <c r="AQ853" i="19"/>
  <c r="AQ627" i="19"/>
  <c r="AQ682" i="19"/>
  <c r="AQ739" i="19"/>
  <c r="AQ526" i="19"/>
  <c r="AQ610" i="19"/>
  <c r="AQ828" i="19"/>
  <c r="AQ493" i="19"/>
  <c r="AQ744" i="19"/>
  <c r="AQ503" i="19"/>
  <c r="AQ848" i="19"/>
  <c r="AQ653" i="19"/>
  <c r="AQ833" i="19"/>
  <c r="AQ780" i="19"/>
  <c r="AQ523" i="19"/>
  <c r="AQ564" i="19"/>
  <c r="AQ895" i="19"/>
  <c r="AQ643" i="19"/>
  <c r="AQ670" i="19"/>
  <c r="AQ624" i="19"/>
  <c r="AQ573" i="19"/>
  <c r="AQ691" i="19"/>
  <c r="AQ566" i="19"/>
  <c r="AQ654" i="19"/>
  <c r="AQ785" i="19"/>
  <c r="AQ668" i="19"/>
  <c r="AQ570" i="19"/>
  <c r="AQ695" i="19"/>
  <c r="AQ911" i="19"/>
  <c r="AQ549" i="19"/>
  <c r="AQ522" i="19"/>
  <c r="AQ849" i="19"/>
  <c r="AQ915" i="19"/>
  <c r="AQ663" i="19"/>
  <c r="AQ765" i="19"/>
  <c r="AQ601" i="19"/>
  <c r="AQ896" i="19"/>
  <c r="AQ681" i="19"/>
  <c r="AQ686" i="19"/>
  <c r="AQ528" i="19"/>
  <c r="AQ632" i="19"/>
  <c r="AQ772" i="19"/>
  <c r="AQ689" i="19"/>
  <c r="AQ873" i="19"/>
  <c r="AQ802" i="19"/>
  <c r="AQ877" i="19"/>
  <c r="AQ667" i="19"/>
  <c r="AQ527" i="19"/>
  <c r="AQ778" i="19"/>
  <c r="AQ584" i="19"/>
  <c r="AQ552" i="19"/>
  <c r="AQ736" i="19"/>
  <c r="AQ852" i="19"/>
  <c r="AQ626" i="19"/>
  <c r="AQ742" i="19"/>
  <c r="AQ586" i="19"/>
  <c r="AQ531" i="19"/>
  <c r="AQ628" i="19"/>
  <c r="AQ614" i="19"/>
  <c r="AQ761" i="19"/>
  <c r="AQ615" i="19"/>
  <c r="AQ578" i="19"/>
  <c r="AQ514" i="19"/>
  <c r="AQ860" i="19"/>
  <c r="AQ703" i="19"/>
  <c r="AQ548" i="19"/>
  <c r="AQ671" i="19"/>
  <c r="AQ506" i="19"/>
  <c r="AQ690" i="19"/>
  <c r="AQ700" i="19"/>
  <c r="AQ600" i="19"/>
  <c r="AQ816" i="19"/>
  <c r="AQ661" i="19"/>
  <c r="AP466" i="19"/>
  <c r="AQ818" i="19"/>
  <c r="AQ701" i="19"/>
  <c r="AQ678" i="19"/>
  <c r="AQ557" i="19"/>
  <c r="AQ507" i="19"/>
  <c r="AQ553" i="19"/>
  <c r="AQ863" i="19"/>
  <c r="AQ550" i="19"/>
  <c r="AQ740" i="19"/>
  <c r="AQ799" i="19"/>
  <c r="AQ862" i="19"/>
  <c r="AQ525" i="19"/>
  <c r="AQ581" i="19"/>
  <c r="AQ807" i="19"/>
  <c r="AQ518" i="19"/>
  <c r="AQ841" i="19"/>
  <c r="AQ901" i="19"/>
  <c r="AQ554" i="19"/>
  <c r="AQ779" i="19"/>
  <c r="AQ508" i="19"/>
  <c r="AQ520" i="19"/>
  <c r="AQ829" i="19"/>
  <c r="AQ613" i="19"/>
  <c r="AQ631" i="19"/>
  <c r="AQ716" i="19"/>
  <c r="AQ870" i="19"/>
  <c r="AQ662" i="19"/>
  <c r="AQ644" i="19"/>
  <c r="AQ830" i="19"/>
  <c r="AQ796" i="19"/>
  <c r="AQ677" i="19"/>
  <c r="AQ635" i="19"/>
  <c r="AQ634" i="19"/>
  <c r="AQ594" i="19"/>
  <c r="AQ622" i="19"/>
  <c r="AQ749" i="19"/>
  <c r="AQ609" i="19"/>
  <c r="AQ874" i="19"/>
  <c r="AQ788" i="19"/>
  <c r="AQ558" i="19"/>
  <c r="AQ810" i="19"/>
  <c r="AQ567" i="19"/>
  <c r="AQ587" i="19"/>
  <c r="AQ834" i="19"/>
  <c r="AQ777" i="19"/>
  <c r="AQ722" i="19"/>
  <c r="AQ795" i="19"/>
  <c r="AQ646" i="19"/>
  <c r="AQ747" i="19"/>
  <c r="AQ892" i="19"/>
  <c r="AQ657" i="19"/>
  <c r="AQ812" i="19"/>
  <c r="AQ861" i="19"/>
  <c r="AQ542" i="19"/>
  <c r="AQ717" i="19"/>
  <c r="AQ721" i="19"/>
  <c r="AQ598" i="19"/>
  <c r="AQ532" i="19"/>
  <c r="AQ707" i="19"/>
  <c r="AQ787" i="19"/>
  <c r="AQ497" i="19"/>
  <c r="AQ561" i="19"/>
  <c r="AQ842" i="19"/>
  <c r="AQ903" i="19"/>
  <c r="AQ835" i="19"/>
  <c r="AQ894" i="19"/>
  <c r="AQ836" i="19"/>
  <c r="AQ768" i="19"/>
  <c r="AQ629" i="19"/>
  <c r="AQ711" i="19"/>
  <c r="AQ913" i="19"/>
  <c r="AQ883" i="19"/>
  <c r="AQ537" i="19"/>
  <c r="AQ857" i="19"/>
  <c r="AQ491" i="19"/>
  <c r="AQ823" i="19"/>
  <c r="AQ512" i="19"/>
  <c r="AQ540" i="19"/>
  <c r="AQ580" i="19"/>
  <c r="AQ859" i="19"/>
  <c r="AQ625" i="19"/>
  <c r="AQ847" i="19"/>
  <c r="AQ562" i="19"/>
  <c r="AQ608" i="19"/>
  <c r="AQ776" i="19"/>
  <c r="AQ575" i="19"/>
  <c r="AQ546" i="19"/>
  <c r="AQ866" i="19"/>
  <c r="AQ792" i="19"/>
  <c r="AQ746" i="19"/>
  <c r="AQ492" i="19"/>
  <c r="AQ556" i="19"/>
  <c r="AQ533" i="19"/>
  <c r="AQ589" i="19"/>
  <c r="AQ696" i="19"/>
  <c r="AQ641" i="19"/>
  <c r="AQ813" i="19"/>
  <c r="AQ885" i="19"/>
  <c r="AQ467" i="19"/>
  <c r="AQ472" i="19" s="1"/>
  <c r="AQ867" i="19"/>
  <c r="AQ664" i="19"/>
  <c r="AQ638" i="19"/>
  <c r="AQ819" i="19"/>
  <c r="AQ843" i="19"/>
  <c r="AQ764" i="19"/>
  <c r="AQ786" i="19"/>
  <c r="AQ789" i="19"/>
  <c r="AQ607" i="19"/>
  <c r="AQ669" i="19"/>
  <c r="AQ620" i="19"/>
  <c r="AQ902" i="19"/>
  <c r="AQ871" i="19"/>
  <c r="AQ655" i="19"/>
  <c r="AQ724" i="19"/>
  <c r="AQ571" i="19"/>
  <c r="AQ718" i="19"/>
  <c r="AQ912" i="19"/>
  <c r="AQ576" i="19"/>
  <c r="AQ597" i="19"/>
  <c r="AQ630" i="19"/>
  <c r="AQ517" i="19"/>
  <c r="AQ547" i="19"/>
  <c r="AQ840" i="19"/>
  <c r="AQ839" i="19"/>
  <c r="AQ714" i="19"/>
  <c r="AQ688" i="19"/>
  <c r="AQ878" i="19"/>
  <c r="AQ656" i="19"/>
  <c r="AQ693" i="19"/>
  <c r="AQ805" i="19"/>
  <c r="AQ574" i="19"/>
  <c r="AQ751" i="19"/>
  <c r="AQ606" i="19"/>
  <c r="AQ827" i="19"/>
  <c r="AQ754" i="19"/>
  <c r="AQ639" i="19"/>
  <c r="AQ665" i="19"/>
  <c r="AQ621" i="19"/>
  <c r="AQ770" i="19"/>
  <c r="AQ899" i="19"/>
  <c r="AQ541" i="19"/>
  <c r="AQ675" i="19"/>
  <c r="AQ619" i="19"/>
  <c r="AQ723" i="19"/>
  <c r="AQ890" i="19"/>
  <c r="AQ856" i="19"/>
  <c r="AQ500" i="19"/>
  <c r="AQ579" i="19"/>
  <c r="AQ733" i="19"/>
  <c r="AQ659" i="19"/>
  <c r="AQ536" i="19"/>
  <c r="AQ726" i="19"/>
  <c r="AQ918" i="19"/>
  <c r="AQ592" i="19"/>
  <c r="AQ743" i="19"/>
  <c r="AQ596" i="19"/>
  <c r="AQ914" i="19"/>
  <c r="AQ791" i="19"/>
  <c r="AQ640" i="19"/>
  <c r="AQ555" i="19"/>
  <c r="AQ806" i="19"/>
  <c r="AQ735" i="19"/>
  <c r="AQ825" i="19"/>
  <c r="AQ748" i="19"/>
  <c r="AQ535" i="19"/>
  <c r="AQ727" i="19"/>
  <c r="AQ864" i="19"/>
  <c r="AQ501" i="19"/>
  <c r="AQ513" i="19"/>
  <c r="AQ524" i="19"/>
  <c r="AQ844" i="19"/>
  <c r="AQ623" i="19"/>
  <c r="AQ708" i="19"/>
  <c r="AQ876" i="19"/>
  <c r="AQ774" i="19"/>
  <c r="AQ590" i="19"/>
  <c r="AQ582" i="19"/>
  <c r="AQ673" i="19"/>
  <c r="AQ753" i="19"/>
  <c r="AQ538" i="19"/>
  <c r="AQ505" i="19"/>
  <c r="AQ498" i="19"/>
  <c r="AQ730" i="19"/>
  <c r="AQ854" i="19"/>
  <c r="AQ511" i="19"/>
  <c r="AQ666" i="19"/>
  <c r="AQ715" i="19"/>
  <c r="AQ808" i="19"/>
  <c r="AQ800" i="19"/>
  <c r="AQ775" i="19"/>
  <c r="AQ490" i="19"/>
  <c r="AQ905" i="19"/>
  <c r="AQ672" i="19"/>
  <c r="AQ705" i="19"/>
  <c r="AQ712" i="19"/>
  <c r="AQ539" i="19"/>
  <c r="AQ713" i="19"/>
  <c r="AQ741" i="19"/>
  <c r="AQ591" i="19"/>
  <c r="AQ515" i="19"/>
  <c r="AQ534" i="19"/>
  <c r="AQ559" i="19"/>
  <c r="AQ702" i="19"/>
  <c r="AQ738" i="19"/>
  <c r="AQ494" i="19"/>
  <c r="AQ888" i="19"/>
  <c r="AQ720" i="19"/>
  <c r="AQ651" i="19"/>
  <c r="AQ781" i="19"/>
  <c r="AQ732" i="19"/>
  <c r="AQ496" i="19"/>
  <c r="AQ811" i="19"/>
  <c r="AQ617" i="19"/>
  <c r="AQ759" i="19"/>
  <c r="AQ745" i="19"/>
  <c r="AQ652" i="19"/>
  <c r="AQ872" i="19"/>
  <c r="AQ572" i="19"/>
  <c r="AQ709" i="19"/>
  <c r="AQ616" i="19"/>
  <c r="AQ907" i="19"/>
  <c r="AQ887" i="19"/>
  <c r="AQ685" i="19"/>
  <c r="AQ583" i="19"/>
  <c r="AQ897" i="19"/>
  <c r="AQ648" i="19"/>
  <c r="AQ545" i="19"/>
  <c r="AQ660" i="19"/>
  <c r="AQ757" i="19"/>
  <c r="AQ510" i="19"/>
  <c r="AQ846" i="19"/>
  <c r="AQ529" i="19"/>
  <c r="AQ603" i="19"/>
  <c r="AQ832" i="19"/>
  <c r="AQ821" i="19"/>
  <c r="AQ797" i="19"/>
  <c r="AQ683" i="19"/>
  <c r="AQ908" i="19"/>
  <c r="AQ649" i="19"/>
  <c r="AQ904" i="19"/>
  <c r="AQ837" i="19"/>
  <c r="AQ509" i="19"/>
  <c r="AQ568" i="19"/>
  <c r="AQ858" i="19"/>
  <c r="AQ784" i="19"/>
  <c r="AQ790" i="19"/>
  <c r="AQ824" i="19"/>
  <c r="AQ504" i="19"/>
  <c r="AQ817" i="19"/>
  <c r="AQ869" i="19"/>
  <c r="AQ593" i="19"/>
  <c r="AQ831" i="19"/>
  <c r="AQ891" i="19"/>
  <c r="AQ495" i="19"/>
  <c r="AQ820" i="19"/>
  <c r="AQ755" i="19"/>
  <c r="AQ865" i="19"/>
  <c r="AQ521" i="19"/>
  <c r="AQ636" i="19"/>
  <c r="AQ838" i="19"/>
  <c r="AQ906" i="19"/>
  <c r="AQ612" i="19"/>
  <c r="AQ875" i="19"/>
  <c r="AQ737" i="19"/>
  <c r="AQ729" i="19"/>
  <c r="AQ516" i="19"/>
  <c r="AQ763" i="19"/>
  <c r="AQ569" i="19"/>
  <c r="AQ851" i="19"/>
  <c r="AQ882" i="19"/>
  <c r="AQ900" i="19"/>
  <c r="AQ676" i="19"/>
  <c r="AQ794" i="19"/>
  <c r="AQ565" i="19"/>
  <c r="AQ684" i="19"/>
  <c r="AQ602" i="19"/>
  <c r="AQ687" i="19"/>
  <c r="AQ762" i="19"/>
  <c r="AQ803" i="19"/>
  <c r="AQ773" i="19"/>
  <c r="AQ680" i="19"/>
  <c r="AQ725" i="19"/>
  <c r="AQ801" i="19"/>
  <c r="AQ804" i="19"/>
  <c r="AQ734" i="19"/>
  <c r="AQ855" i="19"/>
  <c r="AQ692" i="19"/>
  <c r="AQ881" i="19"/>
  <c r="AQ752" i="19"/>
  <c r="AQ771" i="19"/>
  <c r="AQ530" i="19"/>
  <c r="AQ814" i="19"/>
  <c r="AQ674" i="19"/>
  <c r="AQ766" i="19"/>
  <c r="AQ642" i="19"/>
  <c r="AQ499" i="19"/>
  <c r="AQ815" i="19"/>
  <c r="AQ697" i="19"/>
  <c r="AQ845" i="19"/>
  <c r="AQ605" i="19"/>
  <c r="AQ604" i="19"/>
  <c r="AQ698" i="19"/>
  <c r="AQ633" i="19"/>
  <c r="AQ658" i="19"/>
  <c r="AQ798" i="19"/>
  <c r="AQ889" i="19"/>
  <c r="AQ618" i="19"/>
  <c r="AQ909" i="19"/>
  <c r="AQ637" i="19"/>
  <c r="AQ850" i="19"/>
  <c r="AQ731" i="19"/>
  <c r="AQ704" i="19"/>
  <c r="AQ563" i="19"/>
  <c r="AQ647" i="19"/>
  <c r="AQ769" i="19"/>
  <c r="AQ544" i="19"/>
  <c r="AQ694" i="19"/>
  <c r="AQ758" i="19"/>
  <c r="AQ880" i="19"/>
  <c r="AQ898" i="19"/>
  <c r="AQ868" i="19"/>
  <c r="AQ719" i="19"/>
  <c r="AQ809" i="19"/>
  <c r="AQ519" i="19"/>
  <c r="AQ502" i="19"/>
  <c r="AQ645" i="19"/>
  <c r="BS472" i="19"/>
  <c r="BS471" i="19"/>
  <c r="BS468" i="19" s="1"/>
  <c r="BT512" i="19" s="1"/>
  <c r="BY512" i="19" s="1"/>
  <c r="BS474" i="19"/>
  <c r="BS473" i="19"/>
  <c r="BJ628" i="19"/>
  <c r="BO628" i="19" s="1"/>
  <c r="BJ868" i="19"/>
  <c r="BO868" i="19" s="1"/>
  <c r="BJ858" i="19"/>
  <c r="BO858" i="19" s="1"/>
  <c r="BJ556" i="19"/>
  <c r="BO556" i="19" s="1"/>
  <c r="BJ630" i="19"/>
  <c r="BO630" i="19" s="1"/>
  <c r="BJ650" i="19"/>
  <c r="BO650" i="19" s="1"/>
  <c r="BJ833" i="19"/>
  <c r="BO833" i="19" s="1"/>
  <c r="BJ662" i="19"/>
  <c r="BO662" i="19" s="1"/>
  <c r="BJ587" i="19"/>
  <c r="BO587" i="19" s="1"/>
  <c r="BJ690" i="19"/>
  <c r="BO690" i="19" s="1"/>
  <c r="BJ634" i="19"/>
  <c r="BO634" i="19" s="1"/>
  <c r="BJ513" i="19"/>
  <c r="BO513" i="19" s="1"/>
  <c r="BJ553" i="19"/>
  <c r="BO553" i="19" s="1"/>
  <c r="BJ721" i="19"/>
  <c r="BO721" i="19" s="1"/>
  <c r="BJ585" i="19"/>
  <c r="BO585" i="19" s="1"/>
  <c r="BJ606" i="19"/>
  <c r="BO606" i="19" s="1"/>
  <c r="BJ620" i="19"/>
  <c r="BO620" i="19" s="1"/>
  <c r="BJ872" i="19"/>
  <c r="BO872" i="19" s="1"/>
  <c r="BJ823" i="19"/>
  <c r="BO823" i="19" s="1"/>
  <c r="BJ572" i="19"/>
  <c r="BO572" i="19" s="1"/>
  <c r="BJ807" i="19"/>
  <c r="BO807" i="19" s="1"/>
  <c r="BJ766" i="19"/>
  <c r="BO766" i="19" s="1"/>
  <c r="BJ725" i="19"/>
  <c r="BO725" i="19" s="1"/>
  <c r="BJ498" i="19"/>
  <c r="BO498" i="19" s="1"/>
  <c r="BJ836" i="19"/>
  <c r="BO836" i="19" s="1"/>
  <c r="BJ744" i="19"/>
  <c r="BO744" i="19" s="1"/>
  <c r="BJ896" i="19"/>
  <c r="BO896" i="19" s="1"/>
  <c r="BJ603" i="19"/>
  <c r="BO603" i="19" s="1"/>
  <c r="BJ648" i="19"/>
  <c r="BO648" i="19" s="1"/>
  <c r="BJ550" i="19"/>
  <c r="BO550" i="19" s="1"/>
  <c r="BJ741" i="19"/>
  <c r="BO741" i="19" s="1"/>
  <c r="BJ619" i="19"/>
  <c r="BO619" i="19" s="1"/>
  <c r="BJ764" i="19"/>
  <c r="BO764" i="19" s="1"/>
  <c r="BJ670" i="19"/>
  <c r="BO670" i="19" s="1"/>
  <c r="BJ884" i="19"/>
  <c r="BO884" i="19" s="1"/>
  <c r="BJ886" i="19"/>
  <c r="BO886" i="19" s="1"/>
  <c r="BJ676" i="19"/>
  <c r="BO676" i="19" s="1"/>
  <c r="BJ842" i="19"/>
  <c r="BO842" i="19" s="1"/>
  <c r="BJ685" i="19"/>
  <c r="BO685" i="19" s="1"/>
  <c r="BJ791" i="19"/>
  <c r="BO791" i="19" s="1"/>
  <c r="BJ544" i="19"/>
  <c r="BO544" i="19" s="1"/>
  <c r="BJ613" i="19"/>
  <c r="BO613" i="19" s="1"/>
  <c r="BJ758" i="19"/>
  <c r="BO758" i="19" s="1"/>
  <c r="BJ910" i="19"/>
  <c r="BO910" i="19" s="1"/>
  <c r="BJ509" i="19"/>
  <c r="BO509" i="19" s="1"/>
  <c r="BJ683" i="19"/>
  <c r="BO683" i="19" s="1"/>
  <c r="BJ496" i="19"/>
  <c r="BO496" i="19" s="1"/>
  <c r="BJ493" i="19"/>
  <c r="BO493" i="19" s="1"/>
  <c r="BJ686" i="19"/>
  <c r="BO686" i="19" s="1"/>
  <c r="BJ745" i="19"/>
  <c r="BO745" i="19" s="1"/>
  <c r="BJ583" i="19"/>
  <c r="BO583" i="19" s="1"/>
  <c r="BJ695" i="19"/>
  <c r="BO695" i="19" s="1"/>
  <c r="BJ847" i="19"/>
  <c r="BO847" i="19" s="1"/>
  <c r="BJ684" i="19"/>
  <c r="BO684" i="19" s="1"/>
  <c r="BJ760" i="19"/>
  <c r="BO760" i="19" s="1"/>
  <c r="BJ776" i="19"/>
  <c r="BO776" i="19" s="1"/>
  <c r="BJ748" i="19"/>
  <c r="BO748" i="19" s="1"/>
  <c r="BJ726" i="19"/>
  <c r="BO726" i="19" s="1"/>
  <c r="BJ839" i="19"/>
  <c r="BO839" i="19" s="1"/>
  <c r="BJ636" i="19"/>
  <c r="BO636" i="19" s="1"/>
  <c r="BJ559" i="19"/>
  <c r="BO559" i="19" s="1"/>
  <c r="BJ517" i="19"/>
  <c r="BO517" i="19" s="1"/>
  <c r="BI466" i="19"/>
  <c r="BJ706" i="19"/>
  <c r="BO706" i="19" s="1"/>
  <c r="BJ838" i="19"/>
  <c r="BO838" i="19" s="1"/>
  <c r="BJ837" i="19"/>
  <c r="BO837" i="19" s="1"/>
  <c r="BJ637" i="19"/>
  <c r="BO637" i="19" s="1"/>
  <c r="BJ698" i="19"/>
  <c r="BO698" i="19" s="1"/>
  <c r="BJ832" i="19"/>
  <c r="BO832" i="19" s="1"/>
  <c r="BJ705" i="19"/>
  <c r="BO705" i="19" s="1"/>
  <c r="BJ534" i="19"/>
  <c r="BO534" i="19" s="1"/>
  <c r="BJ853" i="19"/>
  <c r="BO853" i="19" s="1"/>
  <c r="BJ539" i="19"/>
  <c r="BO539" i="19" s="1"/>
  <c r="BJ658" i="19"/>
  <c r="BO658" i="19" s="1"/>
  <c r="BJ551" i="19"/>
  <c r="BO551" i="19" s="1"/>
  <c r="BJ666" i="19"/>
  <c r="BO666" i="19" s="1"/>
  <c r="BJ734" i="19"/>
  <c r="BO734" i="19" s="1"/>
  <c r="BJ598" i="19"/>
  <c r="BO598" i="19" s="1"/>
  <c r="BJ720" i="19"/>
  <c r="BO720" i="19" s="1"/>
  <c r="BJ494" i="19"/>
  <c r="BO494" i="19" s="1"/>
  <c r="BJ626" i="19"/>
  <c r="BO626" i="19" s="1"/>
  <c r="BJ719" i="19"/>
  <c r="BO719" i="19" s="1"/>
  <c r="BJ656" i="19"/>
  <c r="BO656" i="19" s="1"/>
  <c r="BJ524" i="19"/>
  <c r="BO524" i="19" s="1"/>
  <c r="BJ876" i="19"/>
  <c r="BO876" i="19" s="1"/>
  <c r="BJ742" i="19"/>
  <c r="BO742" i="19" s="1"/>
  <c r="BJ577" i="19"/>
  <c r="BO577" i="19" s="1"/>
  <c r="BJ877" i="19"/>
  <c r="BO877" i="19" s="1"/>
  <c r="BJ803" i="19"/>
  <c r="BO803" i="19" s="1"/>
  <c r="BJ542" i="19"/>
  <c r="BO542" i="19" s="1"/>
  <c r="BJ541" i="19"/>
  <c r="BO541" i="19" s="1"/>
  <c r="BJ728" i="19"/>
  <c r="BO728" i="19" s="1"/>
  <c r="BJ887" i="19"/>
  <c r="BO887" i="19" s="1"/>
  <c r="BJ491" i="19"/>
  <c r="BO491" i="19" s="1"/>
  <c r="BJ743" i="19"/>
  <c r="BO743" i="19" s="1"/>
  <c r="BJ781" i="19"/>
  <c r="BO781" i="19" s="1"/>
  <c r="BJ574" i="19"/>
  <c r="BO574" i="19" s="1"/>
  <c r="BJ874" i="19"/>
  <c r="BO874" i="19" s="1"/>
  <c r="BJ591" i="19"/>
  <c r="BO591" i="19" s="1"/>
  <c r="BJ537" i="19"/>
  <c r="BO537" i="19" s="1"/>
  <c r="BJ875" i="19"/>
  <c r="BO875" i="19" s="1"/>
  <c r="BJ795" i="19"/>
  <c r="BO795" i="19" s="1"/>
  <c r="BJ773" i="19"/>
  <c r="BO773" i="19" s="1"/>
  <c r="BJ820" i="19"/>
  <c r="BO820" i="19" s="1"/>
  <c r="BJ697" i="19"/>
  <c r="BO697" i="19" s="1"/>
  <c r="BJ856" i="19"/>
  <c r="BO856" i="19" s="1"/>
  <c r="BJ562" i="19"/>
  <c r="BO562" i="19" s="1"/>
  <c r="BJ819" i="19"/>
  <c r="BO819" i="19" s="1"/>
  <c r="BJ897" i="19"/>
  <c r="BO897" i="19" s="1"/>
  <c r="BJ536" i="19"/>
  <c r="BO536" i="19" s="1"/>
  <c r="BJ805" i="19"/>
  <c r="BO805" i="19" s="1"/>
  <c r="BJ704" i="19"/>
  <c r="BO704" i="19" s="1"/>
  <c r="BJ561" i="19"/>
  <c r="BO561" i="19" s="1"/>
  <c r="BJ508" i="19"/>
  <c r="BO508" i="19" s="1"/>
  <c r="BJ661" i="19"/>
  <c r="BO661" i="19" s="1"/>
  <c r="BJ667" i="19"/>
  <c r="BO667" i="19" s="1"/>
  <c r="BJ822" i="19"/>
  <c r="BO822" i="19" s="1"/>
  <c r="BJ867" i="19"/>
  <c r="BO867" i="19" s="1"/>
  <c r="BJ579" i="19"/>
  <c r="BO579" i="19" s="1"/>
  <c r="BJ490" i="19"/>
  <c r="BO490" i="19" s="1"/>
  <c r="BJ608" i="19"/>
  <c r="BO608" i="19" s="1"/>
  <c r="BJ754" i="19"/>
  <c r="BO754" i="19" s="1"/>
  <c r="BJ914" i="19"/>
  <c r="BO914" i="19" s="1"/>
  <c r="BJ554" i="19"/>
  <c r="BO554" i="19" s="1"/>
  <c r="BJ523" i="19"/>
  <c r="BO523" i="19" s="1"/>
  <c r="BJ527" i="19"/>
  <c r="BO527" i="19" s="1"/>
  <c r="BJ788" i="19"/>
  <c r="BO788" i="19" s="1"/>
  <c r="BJ848" i="19"/>
  <c r="BO848" i="19" s="1"/>
  <c r="BJ811" i="19"/>
  <c r="BO811" i="19" s="1"/>
  <c r="BJ755" i="19"/>
  <c r="BO755" i="19" s="1"/>
  <c r="BJ467" i="19"/>
  <c r="BJ470" i="19" s="1"/>
  <c r="BJ468" i="19" s="1"/>
  <c r="BJ533" i="19"/>
  <c r="BO533" i="19" s="1"/>
  <c r="BJ898" i="19"/>
  <c r="BO898" i="19" s="1"/>
  <c r="BJ715" i="19"/>
  <c r="BO715" i="19" s="1"/>
  <c r="BJ762" i="19"/>
  <c r="BO762" i="19" s="1"/>
  <c r="BJ612" i="19"/>
  <c r="BO612" i="19" s="1"/>
  <c r="BJ828" i="19"/>
  <c r="BO828" i="19" s="1"/>
  <c r="BJ601" i="19"/>
  <c r="BO601" i="19" s="1"/>
  <c r="BJ651" i="19"/>
  <c r="BO651" i="19" s="1"/>
  <c r="BJ660" i="19"/>
  <c r="BO660" i="19" s="1"/>
  <c r="BJ799" i="19"/>
  <c r="BO799" i="19" s="1"/>
  <c r="BJ909" i="19"/>
  <c r="BO909" i="19" s="1"/>
  <c r="BJ890" i="19"/>
  <c r="BO890" i="19" s="1"/>
  <c r="BJ555" i="19"/>
  <c r="BO555" i="19" s="1"/>
  <c r="BJ669" i="19"/>
  <c r="BO669" i="19" s="1"/>
  <c r="BJ588" i="19"/>
  <c r="BO588" i="19" s="1"/>
  <c r="BJ834" i="19"/>
  <c r="BO834" i="19" s="1"/>
  <c r="BJ854" i="19"/>
  <c r="BO854" i="19" s="1"/>
  <c r="BJ894" i="19"/>
  <c r="BO894" i="19" s="1"/>
  <c r="BJ624" i="19"/>
  <c r="BO624" i="19" s="1"/>
  <c r="BJ581" i="19"/>
  <c r="BO581" i="19" s="1"/>
  <c r="BJ546" i="19"/>
  <c r="BO546" i="19" s="1"/>
  <c r="BJ830" i="19"/>
  <c r="BO830" i="19" s="1"/>
  <c r="BJ732" i="19"/>
  <c r="BO732" i="19" s="1"/>
  <c r="BJ793" i="19"/>
  <c r="BO793" i="19" s="1"/>
  <c r="BJ885" i="19"/>
  <c r="BO885" i="19" s="1"/>
  <c r="BJ883" i="19"/>
  <c r="BO883" i="19" s="1"/>
  <c r="BJ558" i="19"/>
  <c r="BO558" i="19" s="1"/>
  <c r="BJ525" i="19"/>
  <c r="BO525" i="19" s="1"/>
  <c r="BJ747" i="19"/>
  <c r="BO747" i="19" s="1"/>
  <c r="BJ528" i="19"/>
  <c r="BO528" i="19" s="1"/>
  <c r="BJ808" i="19"/>
  <c r="BO808" i="19" s="1"/>
  <c r="BJ718" i="19"/>
  <c r="BO718" i="19" s="1"/>
  <c r="BJ778" i="19"/>
  <c r="BO778" i="19" s="1"/>
  <c r="BJ727" i="19"/>
  <c r="BO727" i="19" s="1"/>
  <c r="BJ594" i="19"/>
  <c r="BO594" i="19" s="1"/>
  <c r="BJ729" i="19"/>
  <c r="BO729" i="19" s="1"/>
  <c r="BJ857" i="19"/>
  <c r="BO857" i="19" s="1"/>
  <c r="BJ861" i="19"/>
  <c r="BO861" i="19" s="1"/>
  <c r="BJ711" i="19"/>
  <c r="BO711" i="19" s="1"/>
  <c r="BJ771" i="19"/>
  <c r="BO771" i="19" s="1"/>
  <c r="BJ677" i="19"/>
  <c r="BO677" i="19" s="1"/>
  <c r="BJ518" i="19"/>
  <c r="BO518" i="19" s="1"/>
  <c r="BJ631" i="19"/>
  <c r="BO631" i="19" s="1"/>
  <c r="BJ751" i="19"/>
  <c r="BO751" i="19" s="1"/>
  <c r="BJ638" i="19"/>
  <c r="BO638" i="19" s="1"/>
  <c r="BJ680" i="19"/>
  <c r="BO680" i="19" s="1"/>
  <c r="BJ703" i="19"/>
  <c r="BO703" i="19" s="1"/>
  <c r="BJ512" i="19"/>
  <c r="BO512" i="19" s="1"/>
  <c r="BJ714" i="19"/>
  <c r="BO714" i="19" s="1"/>
  <c r="BJ899" i="19"/>
  <c r="BO899" i="19" s="1"/>
  <c r="BJ501" i="19"/>
  <c r="BO501" i="19" s="1"/>
  <c r="BJ825" i="19"/>
  <c r="BO825" i="19" s="1"/>
  <c r="BJ564" i="19"/>
  <c r="BO564" i="19" s="1"/>
  <c r="BJ547" i="19"/>
  <c r="BO547" i="19" s="1"/>
  <c r="BJ835" i="19"/>
  <c r="BO835" i="19" s="1"/>
  <c r="BJ506" i="19"/>
  <c r="BO506" i="19" s="1"/>
  <c r="BJ777" i="19"/>
  <c r="BO777" i="19" s="1"/>
  <c r="BJ665" i="19"/>
  <c r="BO665" i="19" s="1"/>
  <c r="BJ616" i="19"/>
  <c r="BO616" i="19" s="1"/>
  <c r="BJ592" i="19"/>
  <c r="BO592" i="19" s="1"/>
  <c r="BJ765" i="19"/>
  <c r="BO765" i="19" s="1"/>
  <c r="BJ569" i="19"/>
  <c r="BO569" i="19" s="1"/>
  <c r="BJ700" i="19"/>
  <c r="BO700" i="19" s="1"/>
  <c r="BJ770" i="19"/>
  <c r="BO770" i="19" s="1"/>
  <c r="BJ520" i="19"/>
  <c r="BO520" i="19" s="1"/>
  <c r="BJ497" i="19"/>
  <c r="BO497" i="19" s="1"/>
  <c r="BJ590" i="19"/>
  <c r="BO590" i="19" s="1"/>
  <c r="BJ829" i="19"/>
  <c r="BO829" i="19" s="1"/>
  <c r="BJ696" i="19"/>
  <c r="BO696" i="19" s="1"/>
  <c r="BJ653" i="19"/>
  <c r="BO653" i="19" s="1"/>
  <c r="BJ492" i="19"/>
  <c r="BO492" i="19" s="1"/>
  <c r="BJ812" i="19"/>
  <c r="BO812" i="19" s="1"/>
  <c r="BJ888" i="19"/>
  <c r="BO888" i="19" s="1"/>
  <c r="BJ809" i="19"/>
  <c r="BO809" i="19" s="1"/>
  <c r="BJ902" i="19"/>
  <c r="BO902" i="19" s="1"/>
  <c r="BJ869" i="19"/>
  <c r="BO869" i="19" s="1"/>
  <c r="BJ563" i="19"/>
  <c r="BO563" i="19" s="1"/>
  <c r="BJ785" i="19"/>
  <c r="BO785" i="19" s="1"/>
  <c r="BJ759" i="19"/>
  <c r="BO759" i="19" s="1"/>
  <c r="BJ503" i="19"/>
  <c r="BO503" i="19" s="1"/>
  <c r="BJ903" i="19"/>
  <c r="BO903" i="19" s="1"/>
  <c r="BJ796" i="19"/>
  <c r="BO796" i="19" s="1"/>
  <c r="BJ502" i="19"/>
  <c r="BO502" i="19" s="1"/>
  <c r="BJ862" i="19"/>
  <c r="BO862" i="19" s="1"/>
  <c r="BJ860" i="19"/>
  <c r="BO860" i="19" s="1"/>
  <c r="BJ774" i="19"/>
  <c r="BO774" i="19" s="1"/>
  <c r="BJ567" i="19"/>
  <c r="BO567" i="19" s="1"/>
  <c r="BJ798" i="19"/>
  <c r="BO798" i="19" s="1"/>
  <c r="BJ532" i="19"/>
  <c r="BO532" i="19" s="1"/>
  <c r="BJ643" i="19"/>
  <c r="BO643" i="19" s="1"/>
  <c r="BJ787" i="19"/>
  <c r="BO787" i="19" s="1"/>
  <c r="BJ735" i="19"/>
  <c r="BO735" i="19" s="1"/>
  <c r="BJ640" i="19"/>
  <c r="BO640" i="19" s="1"/>
  <c r="BJ881" i="19"/>
  <c r="BO881" i="19" s="1"/>
  <c r="BJ717" i="19"/>
  <c r="BO717" i="19" s="1"/>
  <c r="BJ880" i="19"/>
  <c r="BO880" i="19" s="1"/>
  <c r="BJ586" i="19"/>
  <c r="BO586" i="19" s="1"/>
  <c r="BJ632" i="19"/>
  <c r="BO632" i="19" s="1"/>
  <c r="BJ692" i="19"/>
  <c r="BO692" i="19" s="1"/>
  <c r="BJ504" i="19"/>
  <c r="BO504" i="19" s="1"/>
  <c r="BJ522" i="19"/>
  <c r="BO522" i="19" s="1"/>
  <c r="BJ817" i="19"/>
  <c r="BO817" i="19" s="1"/>
  <c r="BJ521" i="19"/>
  <c r="BO521" i="19" s="1"/>
  <c r="BJ716" i="19"/>
  <c r="BO716" i="19" s="1"/>
  <c r="BJ901" i="19"/>
  <c r="BO901" i="19" s="1"/>
  <c r="BJ904" i="19"/>
  <c r="BO904" i="19" s="1"/>
  <c r="BJ654" i="19"/>
  <c r="BO654" i="19" s="1"/>
  <c r="BJ730" i="19"/>
  <c r="BO730" i="19" s="1"/>
  <c r="BJ893" i="19"/>
  <c r="BO893" i="19" s="1"/>
  <c r="BJ611" i="19"/>
  <c r="BO611" i="19" s="1"/>
  <c r="BJ780" i="19"/>
  <c r="BO780" i="19" s="1"/>
  <c r="BJ855" i="19"/>
  <c r="BO855" i="19" s="1"/>
  <c r="BJ844" i="19"/>
  <c r="BO844" i="19" s="1"/>
  <c r="BJ746" i="19"/>
  <c r="BO746" i="19" s="1"/>
  <c r="BJ646" i="19"/>
  <c r="BO646" i="19" s="1"/>
  <c r="BJ543" i="19"/>
  <c r="BO543" i="19" s="1"/>
  <c r="BJ913" i="19"/>
  <c r="BO913" i="19" s="1"/>
  <c r="BJ641" i="19"/>
  <c r="BO641" i="19" s="1"/>
  <c r="BJ652" i="19"/>
  <c r="BO652" i="19" s="1"/>
  <c r="BJ623" i="19"/>
  <c r="BO623" i="19" s="1"/>
  <c r="BJ635" i="19"/>
  <c r="BO635" i="19" s="1"/>
  <c r="BJ614" i="19"/>
  <c r="BO614" i="19" s="1"/>
  <c r="BJ846" i="19"/>
  <c r="BO846" i="19" s="1"/>
  <c r="BJ864" i="19"/>
  <c r="BO864" i="19" s="1"/>
  <c r="BJ578" i="19"/>
  <c r="BO578" i="19" s="1"/>
  <c r="BJ694" i="19"/>
  <c r="BO694" i="19" s="1"/>
  <c r="BJ682" i="19"/>
  <c r="BO682" i="19" s="1"/>
  <c r="BJ916" i="19"/>
  <c r="BO916" i="19" s="1"/>
  <c r="BJ892" i="19"/>
  <c r="BO892" i="19" s="1"/>
  <c r="BJ687" i="19"/>
  <c r="BO687" i="19" s="1"/>
  <c r="BJ859" i="19"/>
  <c r="BO859" i="19" s="1"/>
  <c r="BJ821" i="19"/>
  <c r="BO821" i="19" s="1"/>
  <c r="BJ906" i="19"/>
  <c r="BO906" i="19" s="1"/>
  <c r="BJ871" i="19"/>
  <c r="BO871" i="19" s="1"/>
  <c r="BJ850" i="19"/>
  <c r="BO850" i="19" s="1"/>
  <c r="BJ810" i="19"/>
  <c r="BO810" i="19" s="1"/>
  <c r="BJ878" i="19"/>
  <c r="BO878" i="19" s="1"/>
  <c r="BJ568" i="19"/>
  <c r="BO568" i="19" s="1"/>
  <c r="BJ642" i="19"/>
  <c r="BO642" i="19" s="1"/>
  <c r="BJ737" i="19"/>
  <c r="BO737" i="19" s="1"/>
  <c r="BJ622" i="19"/>
  <c r="BO622" i="19" s="1"/>
  <c r="BJ915" i="19"/>
  <c r="BO915" i="19" s="1"/>
  <c r="BJ843" i="19"/>
  <c r="BO843" i="19" s="1"/>
  <c r="BJ907" i="19"/>
  <c r="BO907" i="19" s="1"/>
  <c r="BJ722" i="19"/>
  <c r="BO722" i="19" s="1"/>
  <c r="BJ671" i="19"/>
  <c r="BO671" i="19" s="1"/>
  <c r="BJ873" i="19"/>
  <c r="BO873" i="19" s="1"/>
  <c r="BJ733" i="19"/>
  <c r="BO733" i="19" s="1"/>
  <c r="BJ693" i="19"/>
  <c r="BO693" i="19" s="1"/>
  <c r="BJ713" i="19"/>
  <c r="BO713" i="19" s="1"/>
  <c r="BJ530" i="19"/>
  <c r="BO530" i="19" s="1"/>
  <c r="BJ800" i="19"/>
  <c r="BO800" i="19" s="1"/>
  <c r="BJ736" i="19"/>
  <c r="BO736" i="19" s="1"/>
  <c r="BJ769" i="19"/>
  <c r="BO769" i="19" s="1"/>
  <c r="BJ647" i="19"/>
  <c r="BO647" i="19" s="1"/>
  <c r="BJ761" i="19"/>
  <c r="BO761" i="19" s="1"/>
  <c r="BJ571" i="19"/>
  <c r="BO571" i="19" s="1"/>
  <c r="BJ824" i="19"/>
  <c r="BO824" i="19" s="1"/>
  <c r="BJ802" i="19"/>
  <c r="BO802" i="19" s="1"/>
  <c r="BJ749" i="19"/>
  <c r="BO749" i="19" s="1"/>
  <c r="BJ560" i="19"/>
  <c r="BO560" i="19" s="1"/>
  <c r="BJ768" i="19"/>
  <c r="BO768" i="19" s="1"/>
  <c r="BJ739" i="19"/>
  <c r="BO739" i="19" s="1"/>
  <c r="BJ826" i="19"/>
  <c r="BO826" i="19" s="1"/>
  <c r="BJ712" i="19"/>
  <c r="BO712" i="19" s="1"/>
  <c r="BJ649" i="19"/>
  <c r="BO649" i="19" s="1"/>
  <c r="BJ599" i="19"/>
  <c r="BO599" i="19" s="1"/>
  <c r="BJ625" i="19"/>
  <c r="BO625" i="19" s="1"/>
  <c r="BJ507" i="19"/>
  <c r="BO507" i="19" s="1"/>
  <c r="BJ675" i="19"/>
  <c r="BO675" i="19" s="1"/>
  <c r="BJ789" i="19"/>
  <c r="BO789" i="19" s="1"/>
  <c r="BJ709" i="19"/>
  <c r="BO709" i="19" s="1"/>
  <c r="BJ552" i="19"/>
  <c r="BO552" i="19" s="1"/>
  <c r="BJ782" i="19"/>
  <c r="BO782" i="19" s="1"/>
  <c r="BJ515" i="19"/>
  <c r="BO515" i="19" s="1"/>
  <c r="BJ597" i="19"/>
  <c r="BO597" i="19" s="1"/>
  <c r="BJ570" i="19"/>
  <c r="BO570" i="19" s="1"/>
  <c r="BJ814" i="19"/>
  <c r="BO814" i="19" s="1"/>
  <c r="BJ584" i="19"/>
  <c r="BO584" i="19" s="1"/>
  <c r="BJ500" i="19"/>
  <c r="BO500" i="19" s="1"/>
  <c r="BJ905" i="19"/>
  <c r="BO905" i="19" s="1"/>
  <c r="BJ548" i="19"/>
  <c r="BO548" i="19" s="1"/>
  <c r="BJ900" i="19"/>
  <c r="BO900" i="19" s="1"/>
  <c r="BJ645" i="19"/>
  <c r="BO645" i="19" s="1"/>
  <c r="BJ852" i="19"/>
  <c r="BO852" i="19" s="1"/>
  <c r="BJ678" i="19"/>
  <c r="BO678" i="19" s="1"/>
  <c r="BJ673" i="19"/>
  <c r="BO673" i="19" s="1"/>
  <c r="BJ565" i="19"/>
  <c r="BO565" i="19" s="1"/>
  <c r="BJ891" i="19"/>
  <c r="BO891" i="19" s="1"/>
  <c r="BJ510" i="19"/>
  <c r="BO510" i="19" s="1"/>
  <c r="BJ702" i="19"/>
  <c r="BO702" i="19" s="1"/>
  <c r="BJ772" i="19"/>
  <c r="BO772" i="19" s="1"/>
  <c r="BJ531" i="19"/>
  <c r="BO531" i="19" s="1"/>
  <c r="BJ804" i="19"/>
  <c r="BO804" i="19" s="1"/>
  <c r="BJ663" i="19"/>
  <c r="BO663" i="19" s="1"/>
  <c r="BJ752" i="19"/>
  <c r="BO752" i="19" s="1"/>
  <c r="BJ790" i="19"/>
  <c r="BO790" i="19" s="1"/>
  <c r="BJ783" i="19"/>
  <c r="BO783" i="19" s="1"/>
  <c r="BJ691" i="19"/>
  <c r="BO691" i="19" s="1"/>
  <c r="BJ895" i="19"/>
  <c r="BO895" i="19" s="1"/>
  <c r="BJ767" i="19"/>
  <c r="BO767" i="19" s="1"/>
  <c r="BJ659" i="19"/>
  <c r="BO659" i="19" s="1"/>
  <c r="BJ870" i="19"/>
  <c r="BO870" i="19" s="1"/>
  <c r="BJ724" i="19"/>
  <c r="BO724" i="19" s="1"/>
  <c r="BJ516" i="19"/>
  <c r="BO516" i="19" s="1"/>
  <c r="BJ595" i="19"/>
  <c r="BO595" i="19" s="1"/>
  <c r="BJ757" i="19"/>
  <c r="BO757" i="19" s="1"/>
  <c r="BJ688" i="19"/>
  <c r="BO688" i="19" s="1"/>
  <c r="BJ918" i="19"/>
  <c r="BO918" i="19" s="1"/>
  <c r="BJ668" i="19"/>
  <c r="BO668" i="19" s="1"/>
  <c r="BJ908" i="19"/>
  <c r="BO908" i="19" s="1"/>
  <c r="BJ882" i="19"/>
  <c r="BO882" i="19" s="1"/>
  <c r="BJ917" i="19"/>
  <c r="BO917" i="19" s="1"/>
  <c r="BJ784" i="19"/>
  <c r="BO784" i="19" s="1"/>
  <c r="BJ681" i="19"/>
  <c r="BO681" i="19" s="1"/>
  <c r="BJ911" i="19"/>
  <c r="BO911" i="19" s="1"/>
  <c r="BJ657" i="19"/>
  <c r="BO657" i="19" s="1"/>
  <c r="BJ710" i="19"/>
  <c r="BO710" i="19" s="1"/>
  <c r="BJ621" i="19"/>
  <c r="BO621" i="19" s="1"/>
  <c r="BJ604" i="19"/>
  <c r="BO604" i="19" s="1"/>
  <c r="BJ655" i="19"/>
  <c r="BO655" i="19" s="1"/>
  <c r="BJ602" i="19"/>
  <c r="BO602" i="19" s="1"/>
  <c r="BJ607" i="19"/>
  <c r="BO607" i="19" s="1"/>
  <c r="BJ573" i="19"/>
  <c r="BO573" i="19" s="1"/>
  <c r="BJ699" i="19"/>
  <c r="BO699" i="19" s="1"/>
  <c r="BJ519" i="19"/>
  <c r="BO519" i="19" s="1"/>
  <c r="BJ600" i="19"/>
  <c r="BO600" i="19" s="1"/>
  <c r="BJ615" i="19"/>
  <c r="BO615" i="19" s="1"/>
  <c r="BJ596" i="19"/>
  <c r="BO596" i="19" s="1"/>
  <c r="BJ618" i="19"/>
  <c r="BO618" i="19" s="1"/>
  <c r="BJ505" i="19"/>
  <c r="BO505" i="19" s="1"/>
  <c r="BJ912" i="19"/>
  <c r="BO912" i="19" s="1"/>
  <c r="BJ738" i="19"/>
  <c r="BO738" i="19" s="1"/>
  <c r="BJ753" i="19"/>
  <c r="BO753" i="19" s="1"/>
  <c r="BJ566" i="19"/>
  <c r="BO566" i="19" s="1"/>
  <c r="BJ845" i="19"/>
  <c r="BO845" i="19" s="1"/>
  <c r="BJ863" i="19"/>
  <c r="BO863" i="19" s="1"/>
  <c r="BJ639" i="19"/>
  <c r="BO639" i="19" s="1"/>
  <c r="BJ851" i="19"/>
  <c r="BO851" i="19" s="1"/>
  <c r="BJ827" i="19"/>
  <c r="BO827" i="19" s="1"/>
  <c r="BJ582" i="19"/>
  <c r="BO582" i="19" s="1"/>
  <c r="BJ815" i="19"/>
  <c r="BO815" i="19" s="1"/>
  <c r="BJ806" i="19"/>
  <c r="BO806" i="19" s="1"/>
  <c r="BJ818" i="19"/>
  <c r="BO818" i="19" s="1"/>
  <c r="BJ672" i="19"/>
  <c r="BO672" i="19" s="1"/>
  <c r="BJ633" i="19"/>
  <c r="BO633" i="19" s="1"/>
  <c r="BJ593" i="19"/>
  <c r="BO593" i="19" s="1"/>
  <c r="BJ849" i="19"/>
  <c r="BO849" i="19" s="1"/>
  <c r="BJ865" i="19"/>
  <c r="BO865" i="19" s="1"/>
  <c r="BJ576" i="19"/>
  <c r="BO576" i="19" s="1"/>
  <c r="BJ495" i="19"/>
  <c r="BO495" i="19" s="1"/>
  <c r="BJ549" i="19"/>
  <c r="BO549" i="19" s="1"/>
  <c r="BJ866" i="19"/>
  <c r="BO866" i="19" s="1"/>
  <c r="BJ708" i="19"/>
  <c r="BO708" i="19" s="1"/>
  <c r="BJ750" i="19"/>
  <c r="BO750" i="19" s="1"/>
  <c r="BJ526" i="19"/>
  <c r="BO526" i="19" s="1"/>
  <c r="BJ831" i="19"/>
  <c r="BO831" i="19" s="1"/>
  <c r="BJ792" i="19"/>
  <c r="BO792" i="19" s="1"/>
  <c r="BJ813" i="19"/>
  <c r="BO813" i="19" s="1"/>
  <c r="BJ644" i="19"/>
  <c r="BO644" i="19" s="1"/>
  <c r="BJ841" i="19"/>
  <c r="BO841" i="19" s="1"/>
  <c r="BJ731" i="19"/>
  <c r="BO731" i="19" s="1"/>
  <c r="BJ689" i="19"/>
  <c r="BO689" i="19" s="1"/>
  <c r="BJ609" i="19"/>
  <c r="BO609" i="19" s="1"/>
  <c r="BJ701" i="19"/>
  <c r="BO701" i="19" s="1"/>
  <c r="BJ575" i="19"/>
  <c r="BO575" i="19" s="1"/>
  <c r="BJ707" i="19"/>
  <c r="BO707" i="19" s="1"/>
  <c r="BJ889" i="19"/>
  <c r="BO889" i="19" s="1"/>
  <c r="BJ740" i="19"/>
  <c r="BO740" i="19" s="1"/>
  <c r="BJ674" i="19"/>
  <c r="BO674" i="19" s="1"/>
  <c r="BJ514" i="19"/>
  <c r="BO514" i="19" s="1"/>
  <c r="BJ879" i="19"/>
  <c r="BO879" i="19" s="1"/>
  <c r="BJ779" i="19"/>
  <c r="BO779" i="19" s="1"/>
  <c r="BJ664" i="19"/>
  <c r="BO664" i="19" s="1"/>
  <c r="BJ775" i="19"/>
  <c r="BO775" i="19" s="1"/>
  <c r="BJ589" i="19"/>
  <c r="BO589" i="19" s="1"/>
  <c r="BJ763" i="19"/>
  <c r="BO763" i="19" s="1"/>
  <c r="BJ535" i="19"/>
  <c r="BO535" i="19" s="1"/>
  <c r="BJ794" i="19"/>
  <c r="BO794" i="19" s="1"/>
  <c r="BJ511" i="19"/>
  <c r="BO511" i="19" s="1"/>
  <c r="BJ545" i="19"/>
  <c r="BO545" i="19" s="1"/>
  <c r="BJ723" i="19"/>
  <c r="BO723" i="19" s="1"/>
  <c r="BJ629" i="19"/>
  <c r="BO629" i="19" s="1"/>
  <c r="BJ617" i="19"/>
  <c r="BO617" i="19" s="1"/>
  <c r="BJ499" i="19"/>
  <c r="BO499" i="19" s="1"/>
  <c r="BJ529" i="19"/>
  <c r="BO529" i="19" s="1"/>
  <c r="BJ540" i="19"/>
  <c r="BO540" i="19" s="1"/>
  <c r="BJ580" i="19"/>
  <c r="BO580" i="19" s="1"/>
  <c r="BJ679" i="19"/>
  <c r="BO679" i="19" s="1"/>
  <c r="BJ627" i="19"/>
  <c r="BO627" i="19" s="1"/>
  <c r="BJ557" i="19"/>
  <c r="BO557" i="19" s="1"/>
  <c r="BJ797" i="19"/>
  <c r="BO797" i="19" s="1"/>
  <c r="BJ610" i="19"/>
  <c r="BO610" i="19" s="1"/>
  <c r="BJ756" i="19"/>
  <c r="BO756" i="19" s="1"/>
  <c r="BJ605" i="19"/>
  <c r="BO605" i="19" s="1"/>
  <c r="BJ801" i="19"/>
  <c r="BO801" i="19" s="1"/>
  <c r="BJ538" i="19"/>
  <c r="BO538" i="19" s="1"/>
  <c r="BJ840" i="19"/>
  <c r="BO840" i="19" s="1"/>
  <c r="BJ786" i="19"/>
  <c r="BO786" i="19" s="1"/>
  <c r="BK193" i="19"/>
  <c r="BK52" i="19"/>
  <c r="BK344" i="19"/>
  <c r="BK404" i="19"/>
  <c r="CM24" i="19"/>
  <c r="BK223" i="19"/>
  <c r="BK249" i="19"/>
  <c r="BK360" i="19"/>
  <c r="BK374" i="19"/>
  <c r="BK334" i="19"/>
  <c r="BK158" i="19"/>
  <c r="BK64" i="19"/>
  <c r="BK290" i="19"/>
  <c r="BK148" i="19"/>
  <c r="BK102" i="19"/>
  <c r="BK399" i="19"/>
  <c r="BK397" i="19"/>
  <c r="BK87" i="19"/>
  <c r="BK255" i="19"/>
  <c r="BK315" i="19"/>
  <c r="BK368" i="19"/>
  <c r="BK202" i="19"/>
  <c r="BK269" i="19"/>
  <c r="BK57" i="19"/>
  <c r="BK247" i="19"/>
  <c r="E489" i="19"/>
  <c r="N87" i="19" s="1"/>
  <c r="AH52" i="19"/>
  <c r="AH227" i="19"/>
  <c r="AH98" i="19"/>
  <c r="AH355" i="19"/>
  <c r="AH348" i="19"/>
  <c r="AH198" i="19"/>
  <c r="AH290" i="19"/>
  <c r="AH305" i="19"/>
  <c r="AH375" i="19"/>
  <c r="AH353" i="19"/>
  <c r="AH36" i="19"/>
  <c r="AH174" i="19"/>
  <c r="AH209" i="19"/>
  <c r="AH118" i="19"/>
  <c r="AH436" i="19"/>
  <c r="AH281" i="19"/>
  <c r="AH165" i="19"/>
  <c r="AH280" i="19"/>
  <c r="AH256" i="19"/>
  <c r="AH251" i="19"/>
  <c r="AH330" i="19"/>
  <c r="AH196" i="19"/>
  <c r="AH326" i="19"/>
  <c r="AH148" i="19"/>
  <c r="AH129" i="19"/>
  <c r="AH237" i="19"/>
  <c r="BA287" i="19"/>
  <c r="BA111" i="19"/>
  <c r="AH173" i="19"/>
  <c r="AH441" i="19"/>
  <c r="AH303" i="19"/>
  <c r="AH168" i="19"/>
  <c r="BA423" i="19"/>
  <c r="BK143" i="19"/>
  <c r="BK167" i="19"/>
  <c r="BK385" i="19"/>
  <c r="BK314" i="19"/>
  <c r="BK82" i="19"/>
  <c r="BK177" i="19"/>
  <c r="BK233" i="19"/>
  <c r="BK453" i="19"/>
  <c r="BK339" i="19"/>
  <c r="BK418" i="19"/>
  <c r="BK176" i="19"/>
  <c r="BK252" i="19"/>
  <c r="BK414" i="19"/>
  <c r="BK352" i="19"/>
  <c r="BK373" i="19"/>
  <c r="BK197" i="19"/>
  <c r="BK88" i="19"/>
  <c r="BK40" i="19"/>
  <c r="BK420" i="19"/>
  <c r="BK200" i="19"/>
  <c r="BK407" i="19"/>
  <c r="BK375" i="19"/>
  <c r="BK32" i="19"/>
  <c r="BK284" i="19"/>
  <c r="BK309" i="19"/>
  <c r="BK351" i="19"/>
  <c r="BK265" i="19"/>
  <c r="BK119" i="19"/>
  <c r="BK243" i="19"/>
  <c r="BK168" i="19"/>
  <c r="BK433" i="19"/>
  <c r="BK410" i="19"/>
  <c r="BK301" i="19"/>
  <c r="BK279" i="19"/>
  <c r="BK345" i="19"/>
  <c r="BK278" i="19"/>
  <c r="BK263" i="19"/>
  <c r="BK426" i="19"/>
  <c r="BK253" i="19"/>
  <c r="BK230" i="19"/>
  <c r="BK142" i="19"/>
  <c r="BK237" i="19"/>
  <c r="BK206" i="19"/>
  <c r="BK390" i="19"/>
  <c r="BK72" i="19"/>
  <c r="BK369" i="19"/>
  <c r="BK425" i="19"/>
  <c r="BK147" i="19"/>
  <c r="BK366" i="19"/>
  <c r="BK394" i="19"/>
  <c r="BK42" i="19"/>
  <c r="BK333" i="19"/>
  <c r="BK113" i="19"/>
  <c r="BK329" i="19"/>
  <c r="BK118" i="19"/>
  <c r="BK428" i="19"/>
  <c r="BK378" i="19"/>
  <c r="BK322" i="19"/>
  <c r="BK361" i="19"/>
  <c r="BK408" i="19"/>
  <c r="BK70" i="19"/>
  <c r="BK381" i="19"/>
  <c r="BK30" i="19"/>
  <c r="BK423" i="19"/>
  <c r="BK171" i="19"/>
  <c r="BK58" i="19"/>
  <c r="BK175" i="19"/>
  <c r="BK276" i="19"/>
  <c r="BK152" i="19"/>
  <c r="BK251" i="19"/>
  <c r="BK298" i="19"/>
  <c r="BK84" i="19"/>
  <c r="BK386" i="19"/>
  <c r="BK100" i="19"/>
  <c r="BK50" i="19"/>
  <c r="BK77" i="19"/>
  <c r="BK170" i="19"/>
  <c r="BK199" i="19"/>
  <c r="BK372" i="19"/>
  <c r="BK56" i="19"/>
  <c r="BK357" i="19"/>
  <c r="BK297" i="19"/>
  <c r="BK266" i="19"/>
  <c r="BK429" i="19"/>
  <c r="BK384" i="19"/>
  <c r="BK358" i="19"/>
  <c r="BK182" i="19"/>
  <c r="BK212" i="19"/>
  <c r="BK311" i="19"/>
  <c r="BK74" i="19"/>
  <c r="BK277" i="19"/>
  <c r="BK96" i="19"/>
  <c r="BK188" i="19"/>
  <c r="BK85" i="19"/>
  <c r="BK441" i="19"/>
  <c r="BK179" i="19"/>
  <c r="BK166" i="19"/>
  <c r="BK310" i="19"/>
  <c r="BK411" i="19"/>
  <c r="BK275" i="19"/>
  <c r="BK94" i="19"/>
  <c r="BK83" i="19"/>
  <c r="BK377" i="19"/>
  <c r="BK69" i="19"/>
  <c r="BK93" i="19"/>
  <c r="BK287" i="19"/>
  <c r="BK365" i="19"/>
  <c r="BK169" i="19"/>
  <c r="BK304" i="19"/>
  <c r="BK300" i="19"/>
  <c r="BK138" i="19"/>
  <c r="BK398" i="19"/>
  <c r="BK185" i="19"/>
  <c r="BK326" i="19"/>
  <c r="BK246" i="19"/>
  <c r="BK446" i="19"/>
  <c r="BK445" i="19"/>
  <c r="BK91" i="19"/>
  <c r="BK112" i="19"/>
  <c r="BK43" i="19"/>
  <c r="BK120" i="19"/>
  <c r="BK248" i="19"/>
  <c r="BK115" i="19"/>
  <c r="BK207" i="19"/>
  <c r="BK225" i="19"/>
  <c r="BK55" i="19"/>
  <c r="BK123" i="19"/>
  <c r="BK131" i="19"/>
  <c r="BK244" i="19"/>
  <c r="BK224" i="19"/>
  <c r="BK122" i="19"/>
  <c r="BK208" i="19"/>
  <c r="BK443" i="19"/>
  <c r="BK448" i="19"/>
  <c r="BK288" i="19"/>
  <c r="BK161" i="19"/>
  <c r="BK81" i="19"/>
  <c r="BK232" i="19"/>
  <c r="BK257" i="19"/>
  <c r="BK76" i="19"/>
  <c r="BK273" i="19"/>
  <c r="BK44" i="19"/>
  <c r="BK203" i="19"/>
  <c r="BK389" i="19"/>
  <c r="BK387" i="19"/>
  <c r="BK38" i="19"/>
  <c r="BK359" i="19"/>
  <c r="BK34" i="19"/>
  <c r="BK440" i="19"/>
  <c r="BK353" i="19"/>
  <c r="BK129" i="19"/>
  <c r="BK427" i="19"/>
  <c r="BK261" i="19"/>
  <c r="BK107" i="19"/>
  <c r="BK103" i="19"/>
  <c r="BK347" i="19"/>
  <c r="BK211" i="19"/>
  <c r="BK219" i="19"/>
  <c r="BK274" i="19"/>
  <c r="BK31" i="19"/>
  <c r="BK181" i="19"/>
  <c r="BK294" i="19"/>
  <c r="BK159" i="19"/>
  <c r="BK282" i="19"/>
  <c r="BK68" i="19"/>
  <c r="BK302" i="19"/>
  <c r="BK59" i="19"/>
  <c r="BK380" i="19"/>
  <c r="BK367" i="19"/>
  <c r="BK340" i="19"/>
  <c r="BK60" i="19"/>
  <c r="BK163" i="19"/>
  <c r="BK37" i="19"/>
  <c r="BK73" i="19"/>
  <c r="BK186" i="19"/>
  <c r="BK335" i="19"/>
  <c r="BK409" i="19"/>
  <c r="BK337" i="19"/>
  <c r="BK65" i="19"/>
  <c r="BK220" i="19"/>
  <c r="BK379" i="19"/>
  <c r="BK183" i="19"/>
  <c r="BK449" i="19"/>
  <c r="BK154" i="19"/>
  <c r="BK125" i="19"/>
  <c r="BK149" i="19"/>
  <c r="BK317" i="19"/>
  <c r="BK192" i="19"/>
  <c r="BK258" i="19"/>
  <c r="BK391" i="19"/>
  <c r="BK336" i="19"/>
  <c r="BK318" i="19"/>
  <c r="BK41" i="19"/>
  <c r="BK134" i="19"/>
  <c r="BK226" i="19"/>
  <c r="BK141" i="19"/>
  <c r="BK262" i="19"/>
  <c r="BK66" i="19"/>
  <c r="BK137" i="19"/>
  <c r="BK403" i="19"/>
  <c r="BK153" i="19"/>
  <c r="BK95" i="19"/>
  <c r="BK281" i="19"/>
  <c r="BK128" i="19"/>
  <c r="BK307" i="19"/>
  <c r="BK324" i="19"/>
  <c r="BK268" i="19"/>
  <c r="BK406" i="19"/>
  <c r="BK114" i="19"/>
  <c r="BK417" i="19"/>
  <c r="BK382" i="19"/>
  <c r="BK435" i="19"/>
  <c r="BK332" i="19"/>
  <c r="BK242" i="19"/>
  <c r="BK130" i="19"/>
  <c r="BK436" i="19"/>
  <c r="BK424" i="19"/>
  <c r="BK241" i="19"/>
  <c r="BK48" i="19"/>
  <c r="BK439" i="19"/>
  <c r="BK109" i="19"/>
  <c r="BK187" i="19"/>
  <c r="BK296" i="19"/>
  <c r="BK33" i="19"/>
  <c r="BK75" i="19"/>
  <c r="BK201" i="19"/>
  <c r="BK330" i="19"/>
  <c r="BK101" i="19"/>
  <c r="BK393" i="19"/>
  <c r="BK117" i="19"/>
  <c r="BK110" i="19"/>
  <c r="BK363" i="19"/>
  <c r="BK98" i="19"/>
  <c r="BK349" i="19"/>
  <c r="BK104" i="19"/>
  <c r="BK126" i="19"/>
  <c r="BK348" i="19"/>
  <c r="BK150" i="19"/>
  <c r="BK350" i="19"/>
  <c r="BK217" i="19"/>
  <c r="BK191" i="19"/>
  <c r="BK47" i="19"/>
  <c r="BK210" i="19"/>
  <c r="BK173" i="19"/>
  <c r="BK442" i="19"/>
  <c r="BK400" i="19"/>
  <c r="BK305" i="19"/>
  <c r="BK292" i="19"/>
  <c r="BK437" i="19"/>
  <c r="BK86" i="19"/>
  <c r="BK216" i="19"/>
  <c r="BK51" i="19"/>
  <c r="BK135" i="19"/>
  <c r="BK419" i="19"/>
  <c r="BK371" i="19"/>
  <c r="BK319" i="19"/>
  <c r="BK204" i="19"/>
  <c r="BK227" i="19"/>
  <c r="BK180" i="19"/>
  <c r="BK313" i="19"/>
  <c r="BK132" i="19"/>
  <c r="BK250" i="19"/>
  <c r="BK236" i="19"/>
  <c r="BK127" i="19"/>
  <c r="BK54" i="19"/>
  <c r="BK165" i="19"/>
  <c r="BK214" i="19"/>
  <c r="BK434" i="19"/>
  <c r="BK121" i="19"/>
  <c r="BK395" i="19"/>
  <c r="BK438" i="19"/>
  <c r="BK316" i="19"/>
  <c r="BK346" i="19"/>
  <c r="BK36" i="19"/>
  <c r="BK323" i="19"/>
  <c r="BK259" i="19"/>
  <c r="BK355" i="19"/>
  <c r="BK157" i="19"/>
  <c r="BK234" i="19"/>
  <c r="BK447" i="19"/>
  <c r="BK198" i="19"/>
  <c r="BK291" i="19"/>
  <c r="BK422" i="19"/>
  <c r="BK306" i="19"/>
  <c r="BK432" i="19"/>
  <c r="BK260" i="19"/>
  <c r="BK39" i="19"/>
  <c r="BK106" i="19"/>
  <c r="BK35" i="19"/>
  <c r="BK49" i="19"/>
  <c r="BK356" i="19"/>
  <c r="BK431" i="19"/>
  <c r="BK270" i="19"/>
  <c r="BK136" i="19"/>
  <c r="BK401" i="19"/>
  <c r="BK264" i="19"/>
  <c r="BK218" i="19"/>
  <c r="BK454" i="19"/>
  <c r="BK256" i="19"/>
  <c r="BK196" i="19"/>
  <c r="BK164" i="19"/>
  <c r="BK331" i="19"/>
  <c r="BK144" i="19"/>
  <c r="BK61" i="19"/>
  <c r="BK299" i="19"/>
  <c r="BK235" i="19"/>
  <c r="BK413" i="19"/>
  <c r="BK364" i="19"/>
  <c r="BK174" i="19"/>
  <c r="BK189" i="19"/>
  <c r="BK327" i="19"/>
  <c r="BK45" i="19"/>
  <c r="BK80" i="19"/>
  <c r="BK162" i="19"/>
  <c r="BK160" i="19"/>
  <c r="BK421" i="19"/>
  <c r="BK190" i="19"/>
  <c r="BK105" i="19"/>
  <c r="BK285" i="19"/>
  <c r="BK78" i="19"/>
  <c r="BK71" i="19"/>
  <c r="BK312" i="19"/>
  <c r="BK231" i="19"/>
  <c r="BK53" i="19"/>
  <c r="BK396" i="19"/>
  <c r="BK140" i="19"/>
  <c r="BK254" i="19"/>
  <c r="BK238" i="19"/>
  <c r="BK12" i="19"/>
  <c r="BK19" i="19" s="1"/>
  <c r="BK272" i="19"/>
  <c r="BK99" i="19"/>
  <c r="BK412" i="19"/>
  <c r="BK90" i="19"/>
  <c r="BJ11" i="19"/>
  <c r="BK62" i="19"/>
  <c r="BK205" i="19"/>
  <c r="BK308" i="19"/>
  <c r="BK283" i="19"/>
  <c r="BK92" i="19"/>
  <c r="BK321" i="19"/>
  <c r="BK293" i="19"/>
  <c r="BK116" i="19"/>
  <c r="BK184" i="19"/>
  <c r="BK267" i="19"/>
  <c r="BK402" i="19"/>
  <c r="BK303" i="19"/>
  <c r="BK289" i="19"/>
  <c r="BK209" i="19"/>
  <c r="BK245" i="19"/>
  <c r="BK111" i="19"/>
  <c r="BK79" i="19"/>
  <c r="BK145" i="19"/>
  <c r="BK376" i="19"/>
  <c r="BK215" i="19"/>
  <c r="BK46" i="19"/>
  <c r="BK194" i="19"/>
  <c r="BK67" i="19"/>
  <c r="BK416" i="19"/>
  <c r="BK155" i="19"/>
  <c r="BK383" i="19"/>
  <c r="BK392" i="19"/>
  <c r="BK172" i="19"/>
  <c r="BK430" i="19"/>
  <c r="BK452" i="19"/>
  <c r="BK108" i="19"/>
  <c r="BK325" i="19"/>
  <c r="BK97" i="19"/>
  <c r="BK228" i="19"/>
  <c r="BK320" i="19"/>
  <c r="BK239" i="19"/>
  <c r="BK388" i="19"/>
  <c r="BK362" i="19"/>
  <c r="BK124" i="19"/>
  <c r="BK450" i="19"/>
  <c r="BK229" i="19"/>
  <c r="BK146" i="19"/>
  <c r="BK133" i="19"/>
  <c r="BK139" i="19"/>
  <c r="BK63" i="19"/>
  <c r="BK240" i="19"/>
  <c r="BK295" i="19"/>
  <c r="BK354" i="19"/>
  <c r="BK89" i="19"/>
  <c r="BK271" i="19"/>
  <c r="BK178" i="19"/>
  <c r="BK221" i="19"/>
  <c r="BK405" i="19"/>
  <c r="BK151" i="19"/>
  <c r="BK370" i="19"/>
  <c r="BK342" i="19"/>
  <c r="BK328" i="19"/>
  <c r="BK451" i="19"/>
  <c r="BK415" i="19"/>
  <c r="BK213" i="19"/>
  <c r="BK156" i="19"/>
  <c r="BK195" i="19"/>
  <c r="BK343" i="19"/>
  <c r="BK338" i="19"/>
  <c r="BK341" i="19"/>
  <c r="BK444" i="19"/>
  <c r="BK280" i="19"/>
  <c r="BK286" i="19"/>
  <c r="AH138" i="19"/>
  <c r="AH31" i="19"/>
  <c r="AH271" i="19"/>
  <c r="AH65" i="19"/>
  <c r="AH304" i="19"/>
  <c r="AH166" i="19"/>
  <c r="AH213" i="19"/>
  <c r="AH133" i="19"/>
  <c r="BA355" i="19"/>
  <c r="AH224" i="19"/>
  <c r="AH369" i="19"/>
  <c r="AH318" i="19"/>
  <c r="AH396" i="19"/>
  <c r="AH206" i="19"/>
  <c r="AH284" i="19"/>
  <c r="AH71" i="19"/>
  <c r="BA216" i="19"/>
  <c r="AH35" i="19"/>
  <c r="BA349" i="19"/>
  <c r="AH110" i="19"/>
  <c r="AH212" i="19"/>
  <c r="AH255" i="19"/>
  <c r="AH44" i="19"/>
  <c r="AH90" i="19"/>
  <c r="AH405" i="19"/>
  <c r="BA315" i="19"/>
  <c r="AH267" i="19"/>
  <c r="AH84" i="19"/>
  <c r="AH418" i="19"/>
  <c r="AH429" i="19"/>
  <c r="AH189" i="19"/>
  <c r="AH308" i="19"/>
  <c r="AH51" i="19"/>
  <c r="AH294" i="19"/>
  <c r="BA203" i="19"/>
  <c r="BA205" i="19"/>
  <c r="BA274" i="19"/>
  <c r="BA447" i="19"/>
  <c r="BA344" i="19"/>
  <c r="AH258" i="19"/>
  <c r="AH169" i="19"/>
  <c r="AH331" i="19"/>
  <c r="AH269" i="19"/>
  <c r="AH151" i="19"/>
  <c r="AH243" i="19"/>
  <c r="BA122" i="19"/>
  <c r="BA202" i="19"/>
  <c r="BA102" i="19"/>
  <c r="BA119" i="19"/>
  <c r="AH427" i="19"/>
  <c r="BA247" i="19"/>
  <c r="BA237" i="19"/>
  <c r="BA46" i="19"/>
  <c r="AH107" i="19"/>
  <c r="AH221" i="19"/>
  <c r="AH130" i="19"/>
  <c r="AH454" i="19"/>
  <c r="AH307" i="19"/>
  <c r="AH443" i="19"/>
  <c r="BA89" i="19"/>
  <c r="BA351" i="19"/>
  <c r="AH240" i="19"/>
  <c r="AH93" i="19"/>
  <c r="AH325" i="19"/>
  <c r="AH397" i="19"/>
  <c r="AH437" i="19"/>
  <c r="BA246" i="19"/>
  <c r="BA136" i="19"/>
  <c r="BA78" i="19"/>
  <c r="AH172" i="19"/>
  <c r="AH383" i="19"/>
  <c r="AH327" i="19"/>
  <c r="AH333" i="19"/>
  <c r="AH338" i="19"/>
  <c r="BA396" i="19"/>
  <c r="BA328" i="19"/>
  <c r="BA133" i="19"/>
  <c r="BA368" i="19"/>
  <c r="AH155" i="19"/>
  <c r="AH246" i="19"/>
  <c r="AH210" i="19"/>
  <c r="AH147" i="19"/>
  <c r="AH366" i="19"/>
  <c r="BA60" i="19"/>
  <c r="BA84" i="19"/>
  <c r="BA431" i="19"/>
  <c r="BA77" i="19"/>
  <c r="AH288" i="19"/>
  <c r="AH413" i="19"/>
  <c r="AH346" i="19"/>
  <c r="AH254" i="19"/>
  <c r="AH103" i="19"/>
  <c r="AH176" i="19"/>
  <c r="AH311" i="19"/>
  <c r="AH222" i="19"/>
  <c r="AH55" i="19"/>
  <c r="AH344" i="19"/>
  <c r="AH69" i="19"/>
  <c r="AH114" i="19"/>
  <c r="AH231" i="19"/>
  <c r="AH351" i="19"/>
  <c r="AH66" i="19"/>
  <c r="AH46" i="19"/>
  <c r="AH273" i="19"/>
  <c r="AH116" i="19"/>
  <c r="AH345" i="19"/>
  <c r="AH74" i="19"/>
  <c r="AH382" i="19"/>
  <c r="AH113" i="19"/>
  <c r="AH385" i="19"/>
  <c r="AH391" i="19"/>
  <c r="AH45" i="19"/>
  <c r="AH403" i="19"/>
  <c r="AH164" i="19"/>
  <c r="AH262" i="19"/>
  <c r="AH49" i="19"/>
  <c r="AH328" i="19"/>
  <c r="AH96" i="19"/>
  <c r="AH449" i="19"/>
  <c r="AH131" i="19"/>
  <c r="AH321" i="19"/>
  <c r="AH390" i="19"/>
  <c r="AH30" i="19"/>
  <c r="AH295" i="19"/>
  <c r="AH78" i="19"/>
  <c r="AH163" i="19"/>
  <c r="AH334" i="19"/>
  <c r="AH190" i="19"/>
  <c r="AH373" i="19"/>
  <c r="AH136" i="19"/>
  <c r="AH83" i="19"/>
  <c r="BA386" i="19"/>
  <c r="BA96" i="19"/>
  <c r="BA358" i="19"/>
  <c r="BA191" i="19"/>
  <c r="BA402" i="19"/>
  <c r="BA395" i="19"/>
  <c r="BA115" i="19"/>
  <c r="BA439" i="19"/>
  <c r="BA316" i="19"/>
  <c r="BA104" i="19"/>
  <c r="BA92" i="19"/>
  <c r="BA188" i="19"/>
  <c r="BA151" i="19"/>
  <c r="BA318" i="19"/>
  <c r="BA221" i="19"/>
  <c r="BA319" i="19"/>
  <c r="AH40" i="19"/>
  <c r="AH350" i="19"/>
  <c r="AH86" i="19"/>
  <c r="AH121" i="19"/>
  <c r="AH302" i="19"/>
  <c r="AH144" i="19"/>
  <c r="AH87" i="19"/>
  <c r="AH452" i="19"/>
  <c r="AH317" i="19"/>
  <c r="AH208" i="19"/>
  <c r="AH134" i="19"/>
  <c r="AH287" i="19"/>
  <c r="AH398" i="19"/>
  <c r="AH244" i="19"/>
  <c r="AH157" i="19"/>
  <c r="AH158" i="19"/>
  <c r="AH365" i="19"/>
  <c r="AH38" i="19"/>
  <c r="AH242" i="19"/>
  <c r="AH219" i="19"/>
  <c r="AH32" i="19"/>
  <c r="AH33" i="19"/>
  <c r="AH233" i="19"/>
  <c r="AH58" i="19"/>
  <c r="AH433" i="19"/>
  <c r="AH63" i="19"/>
  <c r="AH401" i="19"/>
  <c r="AH320" i="19"/>
  <c r="AH352" i="19"/>
  <c r="AH81" i="19"/>
  <c r="AH170" i="19"/>
  <c r="AH225" i="19"/>
  <c r="AH193" i="19"/>
  <c r="AH128" i="19"/>
  <c r="AH358" i="19"/>
  <c r="AH270" i="19"/>
  <c r="AH42" i="19"/>
  <c r="AH450" i="19"/>
  <c r="AH349" i="19"/>
  <c r="AH123" i="19"/>
  <c r="AH343" i="19"/>
  <c r="AH414" i="19"/>
  <c r="AH99" i="19"/>
  <c r="AH104" i="19"/>
  <c r="BA262" i="19"/>
  <c r="BA443" i="19"/>
  <c r="BA67" i="19"/>
  <c r="BA239" i="19"/>
  <c r="BA244" i="19"/>
  <c r="BA109" i="19"/>
  <c r="BA279" i="19"/>
  <c r="BA194" i="19"/>
  <c r="BA321" i="19"/>
  <c r="BA243" i="19"/>
  <c r="BA338" i="19"/>
  <c r="BA197" i="19"/>
  <c r="BA113" i="19"/>
  <c r="BA445" i="19"/>
  <c r="BA406" i="19"/>
  <c r="BA291" i="19"/>
  <c r="BA170" i="19"/>
  <c r="AH435" i="19"/>
  <c r="AH181" i="19"/>
  <c r="AH37" i="19"/>
  <c r="AH379" i="19"/>
  <c r="AH322" i="19"/>
  <c r="AH402" i="19"/>
  <c r="AH432" i="19"/>
  <c r="AH372" i="19"/>
  <c r="AH234" i="19"/>
  <c r="AH120" i="19"/>
  <c r="AH238" i="19"/>
  <c r="AH430" i="19"/>
  <c r="AH439" i="19"/>
  <c r="AH380" i="19"/>
  <c r="AH223" i="19"/>
  <c r="AH316" i="19"/>
  <c r="AH137" i="19"/>
  <c r="AH417" i="19"/>
  <c r="AH447" i="19"/>
  <c r="AH259" i="19"/>
  <c r="AH424" i="19"/>
  <c r="AH392" i="19"/>
  <c r="AH283" i="19"/>
  <c r="AH412" i="19"/>
  <c r="AH274" i="19"/>
  <c r="AH282" i="19"/>
  <c r="AH301" i="19"/>
  <c r="AH111" i="19"/>
  <c r="AH182" i="19"/>
  <c r="AH201" i="19"/>
  <c r="AH132" i="19"/>
  <c r="AH275" i="19"/>
  <c r="AH150" i="19"/>
  <c r="AH214" i="19"/>
  <c r="AH376" i="19"/>
  <c r="AH422" i="19"/>
  <c r="AH410" i="19"/>
  <c r="AH39" i="19"/>
  <c r="AH247" i="19"/>
  <c r="AH423" i="19"/>
  <c r="AH106" i="19"/>
  <c r="AH446" i="19"/>
  <c r="AH264" i="19"/>
  <c r="AH199" i="19"/>
  <c r="BA327" i="19"/>
  <c r="BA53" i="19"/>
  <c r="BA253" i="19"/>
  <c r="BA407" i="19"/>
  <c r="BA428" i="19"/>
  <c r="BA66" i="19"/>
  <c r="BA280" i="19"/>
  <c r="BA141" i="19"/>
  <c r="BA147" i="19"/>
  <c r="BA410" i="19"/>
  <c r="BA399" i="19"/>
  <c r="BA192" i="19"/>
  <c r="BA317" i="19"/>
  <c r="BA52" i="19"/>
  <c r="BA306" i="19"/>
  <c r="BA374" i="19"/>
  <c r="AH268" i="19"/>
  <c r="AH119" i="19"/>
  <c r="AH428" i="19"/>
  <c r="AH185" i="19"/>
  <c r="AH146" i="19"/>
  <c r="AH296" i="19"/>
  <c r="AH145" i="19"/>
  <c r="AH239" i="19"/>
  <c r="AH102" i="19"/>
  <c r="AH347" i="19"/>
  <c r="AH197" i="19"/>
  <c r="AH215" i="19"/>
  <c r="AH211" i="19"/>
  <c r="AH92" i="19"/>
  <c r="AH312" i="19"/>
  <c r="AH285" i="19"/>
  <c r="AH178" i="19"/>
  <c r="AH80" i="19"/>
  <c r="AH442" i="19"/>
  <c r="AH195" i="19"/>
  <c r="AH400" i="19"/>
  <c r="AH218" i="19"/>
  <c r="AH394" i="19"/>
  <c r="AH64" i="19"/>
  <c r="AH142" i="19"/>
  <c r="AH85" i="19"/>
  <c r="AH91" i="19"/>
  <c r="AH48" i="19"/>
  <c r="AH406" i="19"/>
  <c r="AH126" i="19"/>
  <c r="AH431" i="19"/>
  <c r="AH263" i="19"/>
  <c r="AH339" i="19"/>
  <c r="AH184" i="19"/>
  <c r="AH88" i="19"/>
  <c r="AH67" i="19"/>
  <c r="AH407" i="19"/>
  <c r="AH362" i="19"/>
  <c r="AH141" i="19"/>
  <c r="AH451" i="19"/>
  <c r="AH94" i="19"/>
  <c r="AH97" i="19"/>
  <c r="AH298" i="19"/>
  <c r="BA39" i="19"/>
  <c r="BA277" i="19"/>
  <c r="BA75" i="19"/>
  <c r="BA233" i="19"/>
  <c r="BA81" i="19"/>
  <c r="BA296" i="19"/>
  <c r="BA181" i="19"/>
  <c r="BA167" i="19"/>
  <c r="BA434" i="19"/>
  <c r="BA427" i="19"/>
  <c r="BA223" i="19"/>
  <c r="BA384" i="19"/>
  <c r="BA69" i="19"/>
  <c r="BA103" i="19"/>
  <c r="BA142" i="19"/>
  <c r="BA32" i="19"/>
  <c r="AH408" i="19"/>
  <c r="AH250" i="19"/>
  <c r="AH389" i="19"/>
  <c r="AH297" i="19"/>
  <c r="AH361" i="19"/>
  <c r="AH313" i="19"/>
  <c r="AH314" i="19"/>
  <c r="AH232" i="19"/>
  <c r="AH115" i="19"/>
  <c r="AH53" i="19"/>
  <c r="AH207" i="19"/>
  <c r="AH371" i="19"/>
  <c r="AH387" i="19"/>
  <c r="AH315" i="19"/>
  <c r="AH323" i="19"/>
  <c r="AH192" i="19"/>
  <c r="AH112" i="19"/>
  <c r="AH293" i="19"/>
  <c r="AH217" i="19"/>
  <c r="AH409" i="19"/>
  <c r="AH56" i="19"/>
  <c r="AH286" i="19"/>
  <c r="AH309" i="19"/>
  <c r="AH337" i="19"/>
  <c r="AH395" i="19"/>
  <c r="AH425" i="19"/>
  <c r="AH153" i="19"/>
  <c r="AH453" i="19"/>
  <c r="AH95" i="19"/>
  <c r="AH364" i="19"/>
  <c r="AH370" i="19"/>
  <c r="AH411" i="19"/>
  <c r="AH191" i="19"/>
  <c r="AH180" i="19"/>
  <c r="AH70" i="19"/>
  <c r="AH324" i="19"/>
  <c r="AH183" i="19"/>
  <c r="AH367" i="19"/>
  <c r="AH252" i="19"/>
  <c r="AH332" i="19"/>
  <c r="AH160" i="19"/>
  <c r="AH72" i="19"/>
  <c r="AH127" i="19"/>
  <c r="BA438" i="19"/>
  <c r="BA218" i="19"/>
  <c r="BA273" i="19"/>
  <c r="BA57" i="19"/>
  <c r="BA166" i="19"/>
  <c r="BA323" i="19"/>
  <c r="BA269" i="19"/>
  <c r="BA312" i="19"/>
  <c r="BA182" i="19"/>
  <c r="BA379" i="19"/>
  <c r="BA146" i="19"/>
  <c r="BA58" i="19"/>
  <c r="BA98" i="19"/>
  <c r="BA331" i="19"/>
  <c r="BA222" i="19"/>
  <c r="BA255" i="19"/>
  <c r="AH438" i="19"/>
  <c r="AH108" i="19"/>
  <c r="AH177" i="19"/>
  <c r="AH261" i="19"/>
  <c r="AH291" i="19"/>
  <c r="AH41" i="19"/>
  <c r="AH329" i="19"/>
  <c r="AH82" i="19"/>
  <c r="AH77" i="19"/>
  <c r="AH245" i="19"/>
  <c r="AH340" i="19"/>
  <c r="AH200" i="19"/>
  <c r="AH257" i="19"/>
  <c r="AH266" i="19"/>
  <c r="AH154" i="19"/>
  <c r="AH171" i="19"/>
  <c r="AH265" i="19"/>
  <c r="AH57" i="19"/>
  <c r="AH89" i="19"/>
  <c r="AH292" i="19"/>
  <c r="AH399" i="19"/>
  <c r="AH277" i="19"/>
  <c r="AH162" i="19"/>
  <c r="AH167" i="19"/>
  <c r="AH175" i="19"/>
  <c r="AH188" i="19"/>
  <c r="AH279" i="19"/>
  <c r="AH186" i="19"/>
  <c r="AH143" i="19"/>
  <c r="AH139" i="19"/>
  <c r="AH359" i="19"/>
  <c r="AH34" i="19"/>
  <c r="AH159" i="19"/>
  <c r="AH152" i="19"/>
  <c r="AH354" i="19"/>
  <c r="AH216" i="19"/>
  <c r="AH73" i="19"/>
  <c r="AH100" i="19"/>
  <c r="AH363" i="19"/>
  <c r="AH306" i="19"/>
  <c r="AH149" i="19"/>
  <c r="AH109" i="19"/>
  <c r="AH47" i="19"/>
  <c r="BA429" i="19"/>
  <c r="BA199" i="19"/>
  <c r="BA74" i="19"/>
  <c r="BA411" i="19"/>
  <c r="BA227" i="19"/>
  <c r="BA251" i="19"/>
  <c r="BA264" i="19"/>
  <c r="BA123" i="19"/>
  <c r="BA87" i="19"/>
  <c r="BA267" i="19"/>
  <c r="BA398" i="19"/>
  <c r="BA107" i="19"/>
  <c r="BA452" i="19"/>
  <c r="BA424" i="19"/>
  <c r="BA248" i="19"/>
  <c r="BA158" i="19"/>
  <c r="BA256" i="19"/>
  <c r="BA414" i="19"/>
  <c r="BA33" i="19"/>
  <c r="BA131" i="19"/>
  <c r="BA346" i="19"/>
  <c r="BA404" i="19"/>
  <c r="BA314" i="19"/>
  <c r="BA347" i="19"/>
  <c r="BA330" i="19"/>
  <c r="BA367" i="19"/>
  <c r="BA372" i="19"/>
  <c r="BA208" i="19"/>
  <c r="BA34" i="19"/>
  <c r="BA85" i="19"/>
  <c r="BA143" i="19"/>
  <c r="BA416" i="19"/>
  <c r="BA91" i="19"/>
  <c r="BA382" i="19"/>
  <c r="BA150" i="19"/>
  <c r="BA373" i="19"/>
  <c r="BA301" i="19"/>
  <c r="BA120" i="19"/>
  <c r="BA401" i="19"/>
  <c r="BA31" i="19"/>
  <c r="BA196" i="19"/>
  <c r="BA37" i="19"/>
  <c r="BA421" i="19"/>
  <c r="BA419" i="19"/>
  <c r="BA59" i="19"/>
  <c r="BA305" i="19"/>
  <c r="BA441" i="19"/>
  <c r="BA241" i="19"/>
  <c r="BA179" i="19"/>
  <c r="BA342" i="19"/>
  <c r="BA360" i="19"/>
  <c r="BA106" i="19"/>
  <c r="BA343" i="19"/>
  <c r="BA408" i="19"/>
  <c r="BA393" i="19"/>
  <c r="BA155" i="19"/>
  <c r="BA213" i="19"/>
  <c r="BA97" i="19"/>
  <c r="BA118" i="19"/>
  <c r="BA425" i="19"/>
  <c r="BA93" i="19"/>
  <c r="BA79" i="19"/>
  <c r="BA409" i="19"/>
  <c r="BA366" i="19"/>
  <c r="BA400" i="19"/>
  <c r="AH68" i="19"/>
  <c r="AH272" i="19"/>
  <c r="AH299" i="19"/>
  <c r="BA426" i="19"/>
  <c r="BA36" i="19"/>
  <c r="BA130" i="19"/>
  <c r="BA210" i="19"/>
  <c r="BA387" i="19"/>
  <c r="BA308" i="19"/>
  <c r="BA70" i="19"/>
  <c r="BA298" i="19"/>
  <c r="BA260" i="19"/>
  <c r="BA391" i="19"/>
  <c r="BA388" i="19"/>
  <c r="BA437" i="19"/>
  <c r="BA225" i="19"/>
  <c r="BA124" i="19"/>
  <c r="BA303" i="19"/>
  <c r="BA184" i="19"/>
  <c r="BA403" i="19"/>
  <c r="BA190" i="19"/>
  <c r="BA292" i="19"/>
  <c r="BA63" i="19"/>
  <c r="BA449" i="19"/>
  <c r="BA362" i="19"/>
  <c r="BA339" i="19"/>
  <c r="BA333" i="19"/>
  <c r="BA229" i="19"/>
  <c r="BA354" i="19"/>
  <c r="BA149" i="19"/>
  <c r="BA105" i="19"/>
  <c r="BA311" i="19"/>
  <c r="BA268" i="19"/>
  <c r="BA88" i="19"/>
  <c r="BA378" i="19"/>
  <c r="BA290" i="19"/>
  <c r="BA126" i="19"/>
  <c r="BA348" i="19"/>
  <c r="BA295" i="19"/>
  <c r="BA313" i="19"/>
  <c r="BA51" i="19"/>
  <c r="BA169" i="19"/>
  <c r="BA177" i="19"/>
  <c r="BA322" i="19"/>
  <c r="BA283" i="19"/>
  <c r="BA101" i="19"/>
  <c r="BA276" i="19"/>
  <c r="BA324" i="19"/>
  <c r="BA163" i="19"/>
  <c r="BA65" i="19"/>
  <c r="BA160" i="19"/>
  <c r="BA209" i="19"/>
  <c r="AH43" i="19"/>
  <c r="AH341" i="19"/>
  <c r="AH230" i="19"/>
  <c r="BA100" i="19"/>
  <c r="BA49" i="19"/>
  <c r="BA420" i="19"/>
  <c r="BA294" i="19"/>
  <c r="BA415" i="19"/>
  <c r="BA350" i="19"/>
  <c r="BA340" i="19"/>
  <c r="BA135" i="19"/>
  <c r="BA72" i="19"/>
  <c r="BA68" i="19"/>
  <c r="BA168" i="19"/>
  <c r="BA198" i="19"/>
  <c r="BA189" i="19"/>
  <c r="BA173" i="19"/>
  <c r="BA211" i="19"/>
  <c r="BA451" i="19"/>
  <c r="BA71" i="19"/>
  <c r="BA42" i="19"/>
  <c r="BA435" i="19"/>
  <c r="BA232" i="19"/>
  <c r="BA417" i="19"/>
  <c r="BA254" i="19"/>
  <c r="BA228" i="19"/>
  <c r="BA275" i="19"/>
  <c r="BA121" i="19"/>
  <c r="BA281" i="19"/>
  <c r="BA266" i="19"/>
  <c r="BA282" i="19"/>
  <c r="BA341" i="19"/>
  <c r="BA385" i="19"/>
  <c r="BA258" i="19"/>
  <c r="BA436" i="19"/>
  <c r="BA212" i="19"/>
  <c r="BA235" i="19"/>
  <c r="BA145" i="19"/>
  <c r="BA50" i="19"/>
  <c r="BA356" i="19"/>
  <c r="BA117" i="19"/>
  <c r="BA217" i="19"/>
  <c r="BA47" i="19"/>
  <c r="BA112" i="19"/>
  <c r="BA171" i="19"/>
  <c r="BA83" i="19"/>
  <c r="BA231" i="19"/>
  <c r="BA418" i="19"/>
  <c r="BA310" i="19"/>
  <c r="BA293" i="19"/>
  <c r="BA334" i="19"/>
  <c r="BA38" i="19"/>
  <c r="BA154" i="19"/>
  <c r="BA86" i="19"/>
  <c r="BA226" i="19"/>
  <c r="BA234" i="19"/>
  <c r="BA394" i="19"/>
  <c r="BA40" i="19"/>
  <c r="BA370" i="19"/>
  <c r="BA284" i="19"/>
  <c r="BA326" i="19"/>
  <c r="BA80" i="19"/>
  <c r="BA174" i="19"/>
  <c r="BA309" i="19"/>
  <c r="BA357" i="19"/>
  <c r="BA259" i="19"/>
  <c r="BA187" i="19"/>
  <c r="BA62" i="19"/>
  <c r="BA413" i="19"/>
  <c r="BA389" i="19"/>
  <c r="BA453" i="19"/>
  <c r="BA299" i="19"/>
  <c r="BA48" i="19"/>
  <c r="BA252" i="19"/>
  <c r="BA200" i="19"/>
  <c r="BA432" i="19"/>
  <c r="BA307" i="19"/>
  <c r="BA219" i="19"/>
  <c r="BA204" i="19"/>
  <c r="BA320" i="19"/>
  <c r="BA364" i="19"/>
  <c r="BA94" i="19"/>
  <c r="BA178" i="19"/>
  <c r="BA44" i="19"/>
  <c r="BA195" i="19"/>
  <c r="BA30" i="19"/>
  <c r="BA337" i="19"/>
  <c r="BA73" i="19"/>
  <c r="BA157" i="19"/>
  <c r="BA265" i="19"/>
  <c r="BA297" i="19"/>
  <c r="BA116" i="19"/>
  <c r="BA377" i="19"/>
  <c r="BA397" i="19"/>
  <c r="BA278" i="19"/>
  <c r="BA412" i="19"/>
  <c r="BA82" i="19"/>
  <c r="BA238" i="19"/>
  <c r="BA365" i="19"/>
  <c r="BA285" i="19"/>
  <c r="BA41" i="19"/>
  <c r="BA240" i="19"/>
  <c r="BA380" i="19"/>
  <c r="BA263" i="19"/>
  <c r="BA405" i="19"/>
  <c r="BA444" i="19"/>
  <c r="BA134" i="19"/>
  <c r="BA185" i="19"/>
  <c r="BA165" i="19"/>
  <c r="BA422" i="19"/>
  <c r="BA176" i="19"/>
  <c r="BA446" i="19"/>
  <c r="BA442" i="19"/>
  <c r="BA302" i="19"/>
  <c r="BA128" i="19"/>
  <c r="BA325" i="19"/>
  <c r="BA127" i="19"/>
  <c r="BA76" i="19"/>
  <c r="BA45" i="19"/>
  <c r="BA153" i="19"/>
  <c r="BA161" i="19"/>
  <c r="BA381" i="19"/>
  <c r="BA110" i="19"/>
  <c r="BA304" i="19"/>
  <c r="BA375" i="19"/>
  <c r="BA144" i="19"/>
  <c r="BA64" i="19"/>
  <c r="BA172" i="19"/>
  <c r="BA230" i="19"/>
  <c r="BA361" i="19"/>
  <c r="BA156" i="19"/>
  <c r="BA271" i="19"/>
  <c r="BA95" i="19"/>
  <c r="BA336" i="19"/>
  <c r="BA56" i="19"/>
  <c r="BA245" i="19"/>
  <c r="BA152" i="19"/>
  <c r="BA286" i="19"/>
  <c r="BA108" i="19"/>
  <c r="BA129" i="19"/>
  <c r="BA125" i="19"/>
  <c r="BA164" i="19"/>
  <c r="BA249" i="19"/>
  <c r="BA206" i="19"/>
  <c r="BA363" i="19"/>
  <c r="BA207" i="19"/>
  <c r="BA55" i="19"/>
  <c r="BA352" i="19"/>
  <c r="BA371" i="19"/>
  <c r="BA250" i="19"/>
  <c r="BA43" i="19"/>
  <c r="BA220" i="19"/>
  <c r="BA288" i="19"/>
  <c r="BA61" i="19"/>
  <c r="BA369" i="19"/>
  <c r="BA433" i="19"/>
  <c r="BA193" i="19"/>
  <c r="BA180" i="19"/>
  <c r="BA114" i="19"/>
  <c r="BA175" i="19"/>
  <c r="BA35" i="19"/>
  <c r="BA332" i="19"/>
  <c r="BA201" i="19"/>
  <c r="BA257" i="19"/>
  <c r="BA390" i="19"/>
  <c r="BA183" i="19"/>
  <c r="AH276" i="19"/>
  <c r="AH140" i="19"/>
  <c r="AH357" i="19"/>
  <c r="AH260" i="19"/>
  <c r="AH335" i="19"/>
  <c r="AH416" i="19"/>
  <c r="AH384" i="19"/>
  <c r="BA242" i="19"/>
  <c r="AH356" i="19"/>
  <c r="AH241" i="19"/>
  <c r="AH135" i="19"/>
  <c r="AH75" i="19"/>
  <c r="AH377" i="19"/>
  <c r="BA329" i="19"/>
  <c r="AH374" i="19"/>
  <c r="AH388" i="19"/>
  <c r="AH117" i="19"/>
  <c r="AH404" i="19"/>
  <c r="AH161" i="19"/>
  <c r="AH59" i="19"/>
  <c r="AH203" i="19"/>
  <c r="AH253" i="19"/>
  <c r="AH50" i="19"/>
  <c r="F24" i="22"/>
  <c r="AP14" i="19"/>
  <c r="E52" i="19" s="1"/>
  <c r="N52" i="19" s="1"/>
  <c r="BA392" i="19"/>
  <c r="X473" i="19"/>
  <c r="X470" i="19"/>
  <c r="X468" i="19" s="1"/>
  <c r="Y591" i="19" s="1"/>
  <c r="X479" i="19"/>
  <c r="X472" i="19"/>
  <c r="X475" i="19"/>
  <c r="X471" i="19"/>
  <c r="X478" i="19"/>
  <c r="X477" i="19"/>
  <c r="X474" i="19"/>
  <c r="X476" i="19"/>
  <c r="DH5" i="19"/>
  <c r="DH460" i="19" s="1"/>
  <c r="L59" i="19"/>
  <c r="AH582" i="19"/>
  <c r="AH539" i="19"/>
  <c r="AH761" i="19"/>
  <c r="AH612" i="19"/>
  <c r="AH711" i="19"/>
  <c r="AH770" i="19"/>
  <c r="AH828" i="19"/>
  <c r="AH494" i="19"/>
  <c r="AH819" i="19"/>
  <c r="AH741" i="19"/>
  <c r="AH817" i="19"/>
  <c r="AH630" i="19"/>
  <c r="AH721" i="19"/>
  <c r="AH618" i="19"/>
  <c r="AH600" i="19"/>
  <c r="AH622" i="19"/>
  <c r="AH681" i="19"/>
  <c r="AH579" i="19"/>
  <c r="AH634" i="19"/>
  <c r="AH877" i="19"/>
  <c r="AH559" i="19"/>
  <c r="AH639" i="19"/>
  <c r="AH797" i="19"/>
  <c r="AH812" i="19"/>
  <c r="AH577" i="19"/>
  <c r="AH821" i="19"/>
  <c r="AH574" i="19"/>
  <c r="AH745" i="19"/>
  <c r="AH851" i="19"/>
  <c r="AH684" i="19"/>
  <c r="AH886" i="19"/>
  <c r="AH537" i="19"/>
  <c r="AH571" i="19"/>
  <c r="AH497" i="19"/>
  <c r="AH901" i="19"/>
  <c r="AH547" i="19"/>
  <c r="AH769" i="19"/>
  <c r="AH647" i="19"/>
  <c r="AH511" i="19"/>
  <c r="AH905" i="19"/>
  <c r="AH552" i="19"/>
  <c r="AH504" i="19"/>
  <c r="AH736" i="19"/>
  <c r="AH719" i="19"/>
  <c r="AH570" i="19"/>
  <c r="AH699" i="19"/>
  <c r="AH892" i="19"/>
  <c r="AH841" i="19"/>
  <c r="AH729" i="19"/>
  <c r="AH782" i="19"/>
  <c r="AH702" i="19"/>
  <c r="AH800" i="19"/>
  <c r="AH893" i="19"/>
  <c r="AH840" i="19"/>
  <c r="AH509" i="19"/>
  <c r="AH858" i="19"/>
  <c r="AH502" i="19"/>
  <c r="AH763" i="19"/>
  <c r="AH672" i="19"/>
  <c r="AH507" i="19"/>
  <c r="AH860" i="19"/>
  <c r="AH909" i="19"/>
  <c r="AH689" i="19"/>
  <c r="AH845" i="19"/>
  <c r="AH594" i="19"/>
  <c r="AH624" i="19"/>
  <c r="AH914" i="19"/>
  <c r="AH593" i="19"/>
  <c r="AH538" i="19"/>
  <c r="AH607" i="19"/>
  <c r="AH580" i="19"/>
  <c r="AH781" i="19"/>
  <c r="AH833" i="19"/>
  <c r="AH700" i="19"/>
  <c r="AH873" i="19"/>
  <c r="AH508" i="19"/>
  <c r="AH785" i="19"/>
  <c r="AH688" i="19"/>
  <c r="AH762" i="19"/>
  <c r="AH525" i="19"/>
  <c r="AH705" i="19"/>
  <c r="AH843" i="19"/>
  <c r="AH680" i="19"/>
  <c r="AH830" i="19"/>
  <c r="AH654" i="19"/>
  <c r="AH592" i="19"/>
  <c r="AH515" i="19"/>
  <c r="AH805" i="19"/>
  <c r="AH682" i="19"/>
  <c r="AH784" i="19"/>
  <c r="AH512" i="19"/>
  <c r="AH564" i="19"/>
  <c r="AH585" i="19"/>
  <c r="AH891" i="19"/>
  <c r="AH868" i="19"/>
  <c r="AH514" i="19"/>
  <c r="AH744" i="19"/>
  <c r="AH668" i="19"/>
  <c r="AH696" i="19"/>
  <c r="AH724" i="19"/>
  <c r="AH613" i="19"/>
  <c r="AH521" i="19"/>
  <c r="AH917" i="19"/>
  <c r="AH791" i="19"/>
  <c r="AH493" i="19"/>
  <c r="AH787" i="19"/>
  <c r="AH743" i="19"/>
  <c r="AH562" i="19"/>
  <c r="AH523" i="19"/>
  <c r="AH615" i="19"/>
  <c r="AH864" i="19"/>
  <c r="AH779" i="19"/>
  <c r="AH590" i="19"/>
  <c r="AH884" i="19"/>
  <c r="AH903" i="19"/>
  <c r="AH532" i="19"/>
  <c r="AH746" i="19"/>
  <c r="AH772" i="19"/>
  <c r="AH558" i="19"/>
  <c r="AH764" i="19"/>
  <c r="AH674" i="19"/>
  <c r="AH838" i="19"/>
  <c r="AH655" i="19"/>
  <c r="AH808" i="19"/>
  <c r="AH608" i="19"/>
  <c r="AH550" i="19"/>
  <c r="AH792" i="19"/>
  <c r="AH801" i="19"/>
  <c r="AH496" i="19"/>
  <c r="AH856" i="19"/>
  <c r="AH776" i="19"/>
  <c r="AH728" i="19"/>
  <c r="AH679" i="19"/>
  <c r="AH795" i="19"/>
  <c r="AH750" i="19"/>
  <c r="AH786" i="19"/>
  <c r="AH816" i="19"/>
  <c r="AH889" i="19"/>
  <c r="AH859" i="19"/>
  <c r="AH619" i="19"/>
  <c r="AH839" i="19"/>
  <c r="AH881" i="19"/>
  <c r="AH766" i="19"/>
  <c r="AH677" i="19"/>
  <c r="AH895" i="19"/>
  <c r="AH712" i="19"/>
  <c r="AH878" i="19"/>
  <c r="AH692" i="19"/>
  <c r="AH490" i="19"/>
  <c r="AH596" i="19"/>
  <c r="AH726" i="19"/>
  <c r="AH553" i="19"/>
  <c r="AH775" i="19"/>
  <c r="AH820" i="19"/>
  <c r="AH675" i="19"/>
  <c r="AH871" i="19"/>
  <c r="AH758" i="19"/>
  <c r="AH866" i="19"/>
  <c r="AH649" i="19"/>
  <c r="AH714" i="19"/>
  <c r="AH652" i="19"/>
  <c r="AH749" i="19"/>
  <c r="AH778" i="19"/>
  <c r="AH589" i="19"/>
  <c r="AH767" i="19"/>
  <c r="AH644" i="19"/>
  <c r="AH581" i="19"/>
  <c r="AH520" i="19"/>
  <c r="AH685" i="19"/>
  <c r="AH713" i="19"/>
  <c r="AH646" i="19"/>
  <c r="AH513" i="19"/>
  <c r="AH846" i="19"/>
  <c r="AH720" i="19"/>
  <c r="AH516" i="19"/>
  <c r="AH835" i="19"/>
  <c r="AH597" i="19"/>
  <c r="AH887" i="19"/>
  <c r="AH568" i="19"/>
  <c r="AH715" i="19"/>
  <c r="AH747" i="19"/>
  <c r="AH576" i="19"/>
  <c r="AH567" i="19"/>
  <c r="AH517" i="19"/>
  <c r="AH751" i="19"/>
  <c r="AH902" i="19"/>
  <c r="AH569" i="19"/>
  <c r="AH503" i="19"/>
  <c r="AH740" i="19"/>
  <c r="AH735" i="19"/>
  <c r="AH759" i="19"/>
  <c r="AH599" i="19"/>
  <c r="AH915" i="19"/>
  <c r="AH678" i="19"/>
  <c r="AH643" i="19"/>
  <c r="AH870" i="19"/>
  <c r="AH595" i="19"/>
  <c r="AH536" i="19"/>
  <c r="AH710" i="19"/>
  <c r="AH848" i="19"/>
  <c r="AH557" i="19"/>
  <c r="AH789" i="19"/>
  <c r="AH723" i="19"/>
  <c r="AH556" i="19"/>
  <c r="AH818" i="19"/>
  <c r="AH522" i="19"/>
  <c r="AH501" i="19"/>
  <c r="AH658" i="19"/>
  <c r="AH849" i="19"/>
  <c r="AH663" i="19"/>
  <c r="AH560" i="19"/>
  <c r="AH716" i="19"/>
  <c r="AH609" i="19"/>
  <c r="AH869" i="19"/>
  <c r="AH853" i="19"/>
  <c r="AH908" i="19"/>
  <c r="AH566" i="19"/>
  <c r="AH863" i="19"/>
  <c r="AH748" i="19"/>
  <c r="AH757" i="19"/>
  <c r="AH897" i="19"/>
  <c r="AH730" i="19"/>
  <c r="AH773" i="19"/>
  <c r="AH701" i="19"/>
  <c r="AH707" i="19"/>
  <c r="AH583" i="19"/>
  <c r="AH756" i="19"/>
  <c r="AH499" i="19"/>
  <c r="AH890" i="19"/>
  <c r="AH780" i="19"/>
  <c r="AH518" i="19"/>
  <c r="AH865" i="19"/>
  <c r="AH804" i="19"/>
  <c r="AH811" i="19"/>
  <c r="AH861" i="19"/>
  <c r="AH731" i="19"/>
  <c r="AH874" i="19"/>
  <c r="AH606" i="19"/>
  <c r="AH722" i="19"/>
  <c r="AH803" i="19"/>
  <c r="AH798" i="19"/>
  <c r="AH733" i="19"/>
  <c r="AH831" i="19"/>
  <c r="AH815" i="19"/>
  <c r="AH765" i="19"/>
  <c r="AH578" i="19"/>
  <c r="AH755" i="19"/>
  <c r="AH665" i="19"/>
  <c r="AH687" i="19"/>
  <c r="AH633" i="19"/>
  <c r="AH605" i="19"/>
  <c r="AH527" i="19"/>
  <c r="AH882" i="19"/>
  <c r="AH642" i="19"/>
  <c r="AH586" i="19"/>
  <c r="AH529" i="19"/>
  <c r="AH534" i="19"/>
  <c r="AH693" i="19"/>
  <c r="AH857" i="19"/>
  <c r="AH906" i="19"/>
  <c r="AH591" i="19"/>
  <c r="AH614" i="19"/>
  <c r="AH910" i="19"/>
  <c r="AH691" i="19"/>
  <c r="AH832" i="19"/>
  <c r="AH900" i="19"/>
  <c r="AH544" i="19"/>
  <c r="AH899" i="19"/>
  <c r="AH690" i="19"/>
  <c r="AH660" i="19"/>
  <c r="AH754" i="19"/>
  <c r="AH641" i="19"/>
  <c r="AH648" i="19"/>
  <c r="AH907" i="19"/>
  <c r="AH510" i="19"/>
  <c r="AH573" i="19"/>
  <c r="AH822" i="19"/>
  <c r="AH879" i="19"/>
  <c r="AH650" i="19"/>
  <c r="AH836" i="19"/>
  <c r="AH752" i="19"/>
  <c r="AH635" i="19"/>
  <c r="AH802" i="19"/>
  <c r="AH852" i="19"/>
  <c r="AH505" i="19"/>
  <c r="AH823" i="19"/>
  <c r="AH788" i="19"/>
  <c r="AH732" i="19"/>
  <c r="AH662" i="19"/>
  <c r="AH651" i="19"/>
  <c r="AH850" i="19"/>
  <c r="AH842" i="19"/>
  <c r="AH506" i="19"/>
  <c r="AH844" i="19"/>
  <c r="AH771" i="19"/>
  <c r="AH847" i="19"/>
  <c r="AH671" i="19"/>
  <c r="AH621" i="19"/>
  <c r="AH896" i="19"/>
  <c r="AH827" i="19"/>
  <c r="AH669" i="19"/>
  <c r="AH697" i="19"/>
  <c r="AH796" i="19"/>
  <c r="AH904" i="19"/>
  <c r="AH565" i="19"/>
  <c r="AH898" i="19"/>
  <c r="AH790" i="19"/>
  <c r="AH540" i="19"/>
  <c r="AH718" i="19"/>
  <c r="AH814" i="19"/>
  <c r="AH548" i="19"/>
  <c r="AH768" i="19"/>
  <c r="AH610" i="19"/>
  <c r="AH563" i="19"/>
  <c r="AH620" i="19"/>
  <c r="AH588" i="19"/>
  <c r="AH629" i="19"/>
  <c r="AH604" i="19"/>
  <c r="AH834" i="19"/>
  <c r="AH572" i="19"/>
  <c r="AH709" i="19"/>
  <c r="AH545" i="19"/>
  <c r="AH636" i="19"/>
  <c r="AH616" i="19"/>
  <c r="AH734" i="19"/>
  <c r="AH777" i="19"/>
  <c r="AH875" i="19"/>
  <c r="AH826" i="19"/>
  <c r="AH664" i="19"/>
  <c r="AH632" i="19"/>
  <c r="AH627" i="19"/>
  <c r="AH587" i="19"/>
  <c r="AH837" i="19"/>
  <c r="AH727" i="19"/>
  <c r="AH807" i="19"/>
  <c r="AH885" i="19"/>
  <c r="AH738" i="19"/>
  <c r="AH584" i="19"/>
  <c r="AH491" i="19"/>
  <c r="AH628" i="19"/>
  <c r="AH543" i="19"/>
  <c r="AH918" i="19"/>
  <c r="AH694" i="19"/>
  <c r="AH666" i="19"/>
  <c r="AH810" i="19"/>
  <c r="AH809" i="19"/>
  <c r="AH912" i="19"/>
  <c r="AH546" i="19"/>
  <c r="AH673" i="19"/>
  <c r="AH653" i="19"/>
  <c r="AH703" i="19"/>
  <c r="AH883" i="19"/>
  <c r="AH526" i="19"/>
  <c r="AH542" i="19"/>
  <c r="AH528" i="19"/>
  <c r="AH640" i="19"/>
  <c r="AH561" i="19"/>
  <c r="AH737" i="19"/>
  <c r="AH498" i="19"/>
  <c r="AH533" i="19"/>
  <c r="AH555" i="19"/>
  <c r="AH894" i="19"/>
  <c r="AH916" i="19"/>
  <c r="AH872" i="19"/>
  <c r="AH829" i="19"/>
  <c r="AH645" i="19"/>
  <c r="AH531" i="19"/>
  <c r="AH657" i="19"/>
  <c r="AH637" i="19"/>
  <c r="AH467" i="19"/>
  <c r="AH625" i="19"/>
  <c r="AH880" i="19"/>
  <c r="AH717" i="19"/>
  <c r="AH667" i="19"/>
  <c r="AH913" i="19"/>
  <c r="AH742" i="19"/>
  <c r="AH631" i="19"/>
  <c r="AH519" i="19"/>
  <c r="AH783" i="19"/>
  <c r="AH524" i="19"/>
  <c r="AH661" i="19"/>
  <c r="AH601" i="19"/>
  <c r="AH695" i="19"/>
  <c r="AH753" i="19"/>
  <c r="AH659" i="19"/>
  <c r="AH598" i="19"/>
  <c r="AH706" i="19"/>
  <c r="AH888" i="19"/>
  <c r="AH708" i="19"/>
  <c r="AH549" i="19"/>
  <c r="AH855" i="19"/>
  <c r="AH760" i="19"/>
  <c r="AH876" i="19"/>
  <c r="AH794" i="19"/>
  <c r="AH656" i="19"/>
  <c r="AH793" i="19"/>
  <c r="AH698" i="19"/>
  <c r="AH626" i="19"/>
  <c r="AH495" i="19"/>
  <c r="AH686" i="19"/>
  <c r="AH725" i="19"/>
  <c r="AH541" i="19"/>
  <c r="AH554" i="19"/>
  <c r="AH813" i="19"/>
  <c r="AH530" i="19"/>
  <c r="AH500" i="19"/>
  <c r="AH867" i="19"/>
  <c r="AH623" i="19"/>
  <c r="AH617" i="19"/>
  <c r="AH854" i="19"/>
  <c r="AH824" i="19"/>
  <c r="AH911" i="19"/>
  <c r="AH611" i="19"/>
  <c r="AH535" i="19"/>
  <c r="AH602" i="19"/>
  <c r="AH806" i="19"/>
  <c r="AH638" i="19"/>
  <c r="AH676" i="19"/>
  <c r="AH670" i="19"/>
  <c r="AH575" i="19"/>
  <c r="AG466" i="19"/>
  <c r="AH683" i="19"/>
  <c r="AH739" i="19"/>
  <c r="AH551" i="19"/>
  <c r="AH492" i="19"/>
  <c r="AH825" i="19"/>
  <c r="AH704" i="19"/>
  <c r="AH774" i="19"/>
  <c r="AH799" i="19"/>
  <c r="AH862" i="19"/>
  <c r="AH603" i="19"/>
  <c r="AH61" i="19"/>
  <c r="AH360" i="19"/>
  <c r="AH434" i="19"/>
  <c r="AH440" i="19"/>
  <c r="AH248" i="19"/>
  <c r="AH105" i="19"/>
  <c r="AH62" i="19"/>
  <c r="AH187" i="19"/>
  <c r="AH125" i="19"/>
  <c r="AH79" i="19"/>
  <c r="AH393" i="19"/>
  <c r="AH76" i="19"/>
  <c r="AH421" i="19"/>
  <c r="AH235" i="19"/>
  <c r="AH445" i="19"/>
  <c r="AH300" i="19"/>
  <c r="AH205" i="19"/>
  <c r="AH204" i="19"/>
  <c r="AH156" i="19"/>
  <c r="AH415" i="19"/>
  <c r="AH236" i="19"/>
  <c r="BA448" i="19"/>
  <c r="BA99" i="19"/>
  <c r="BA236" i="19"/>
  <c r="BA440" i="19"/>
  <c r="BA214" i="19"/>
  <c r="BA359" i="19"/>
  <c r="BA335" i="19"/>
  <c r="BA148" i="19"/>
  <c r="BA137" i="19"/>
  <c r="BA270" i="19"/>
  <c r="BA162" i="19"/>
  <c r="BA139" i="19"/>
  <c r="BA224" i="19"/>
  <c r="BA140" i="19"/>
  <c r="BA289" i="19"/>
  <c r="BA138" i="19"/>
  <c r="BA215" i="19"/>
  <c r="BA261" i="19"/>
  <c r="BS14" i="19"/>
  <c r="D55" i="19" s="1"/>
  <c r="M55" i="19" s="1"/>
  <c r="W469" i="19"/>
  <c r="W480" i="19" s="1"/>
  <c r="AZ476" i="19"/>
  <c r="AZ478" i="19"/>
  <c r="AZ474" i="19"/>
  <c r="AZ470" i="19"/>
  <c r="AZ468" i="19" s="1"/>
  <c r="BA754" i="19" s="1"/>
  <c r="AZ479" i="19"/>
  <c r="AZ477" i="19"/>
  <c r="AZ472" i="19"/>
  <c r="AZ471" i="19"/>
  <c r="AZ473" i="19"/>
  <c r="AZ475" i="19"/>
  <c r="AH226" i="19"/>
  <c r="AH426" i="19"/>
  <c r="BA54" i="19"/>
  <c r="BA12" i="19"/>
  <c r="AZ11" i="19"/>
  <c r="CR28" i="19"/>
  <c r="CP6" i="19"/>
  <c r="E84" i="19" s="1"/>
  <c r="CT6" i="19"/>
  <c r="CM22" i="19" s="1"/>
  <c r="AH249" i="19"/>
  <c r="AG11" i="19"/>
  <c r="AH12" i="19"/>
  <c r="BA383" i="19"/>
  <c r="BA454" i="19"/>
  <c r="CM467" i="19"/>
  <c r="CS460" i="19"/>
  <c r="CN461" i="19" s="1"/>
  <c r="BT21" i="19"/>
  <c r="BT22" i="19"/>
  <c r="BT16" i="19"/>
  <c r="BT17" i="19"/>
  <c r="BT20" i="19"/>
  <c r="BT15" i="19"/>
  <c r="BT23" i="19"/>
  <c r="BT24" i="19"/>
  <c r="BT19" i="19"/>
  <c r="BT18" i="19"/>
  <c r="Y269" i="19"/>
  <c r="Y232" i="19"/>
  <c r="Y194" i="19"/>
  <c r="Y367" i="19"/>
  <c r="Y150" i="19"/>
  <c r="Y226" i="19"/>
  <c r="Y74" i="19"/>
  <c r="Y94" i="19"/>
  <c r="Y386" i="19"/>
  <c r="Y165" i="19"/>
  <c r="Y405" i="19"/>
  <c r="Y281" i="19"/>
  <c r="Y433" i="19"/>
  <c r="Y180" i="19"/>
  <c r="Y445" i="19"/>
  <c r="Y128" i="19"/>
  <c r="Y244" i="19"/>
  <c r="Y353" i="19"/>
  <c r="Y248" i="19"/>
  <c r="Y321" i="19"/>
  <c r="Y213" i="19"/>
  <c r="Y188" i="19"/>
  <c r="Y78" i="19"/>
  <c r="Y100" i="19"/>
  <c r="Y335" i="19"/>
  <c r="Y77" i="19"/>
  <c r="Y172" i="19"/>
  <c r="Y451" i="19"/>
  <c r="Y296" i="19"/>
  <c r="Y169" i="19"/>
  <c r="Y147" i="19"/>
  <c r="Y153" i="19"/>
  <c r="Y340" i="19"/>
  <c r="Y99" i="19"/>
  <c r="Y92" i="19"/>
  <c r="Y289" i="19"/>
  <c r="Y46" i="19"/>
  <c r="Y343" i="19"/>
  <c r="Y209" i="19"/>
  <c r="Y170" i="19"/>
  <c r="Y256" i="19"/>
  <c r="Y406" i="19"/>
  <c r="Y379" i="19"/>
  <c r="Y346" i="19"/>
  <c r="Y452" i="19"/>
  <c r="Y203" i="19"/>
  <c r="Y35" i="19"/>
  <c r="Y214" i="19"/>
  <c r="Y104" i="19"/>
  <c r="Y448" i="19"/>
  <c r="Y410" i="19"/>
  <c r="Y446" i="19"/>
  <c r="Y76" i="19"/>
  <c r="Y211" i="19"/>
  <c r="Y198" i="19"/>
  <c r="Y317" i="19"/>
  <c r="Y449" i="19"/>
  <c r="Y38" i="19"/>
  <c r="Y68" i="19"/>
  <c r="Y371" i="19"/>
  <c r="Y139" i="19"/>
  <c r="Y130" i="19"/>
  <c r="Y216" i="19"/>
  <c r="Y109" i="19"/>
  <c r="Y83" i="19"/>
  <c r="Y121" i="19"/>
  <c r="Y108" i="19"/>
  <c r="Y52" i="19"/>
  <c r="Y284" i="19"/>
  <c r="Y156" i="19"/>
  <c r="Y359" i="19"/>
  <c r="Y251" i="19"/>
  <c r="Y103" i="19"/>
  <c r="Y107" i="19"/>
  <c r="Y431" i="19"/>
  <c r="Y80" i="19"/>
  <c r="Y154" i="19"/>
  <c r="Y182" i="19"/>
  <c r="Y47" i="19"/>
  <c r="Y187" i="19"/>
  <c r="Y364" i="19"/>
  <c r="Y423" i="19"/>
  <c r="Y419" i="19"/>
  <c r="Y418" i="19"/>
  <c r="Y253" i="19"/>
  <c r="Y258" i="19"/>
  <c r="Y440" i="19"/>
  <c r="Y392" i="19"/>
  <c r="Y120" i="19"/>
  <c r="Y260" i="19"/>
  <c r="Y437" i="19"/>
  <c r="Y278" i="19"/>
  <c r="Y136" i="19"/>
  <c r="Y407" i="19"/>
  <c r="Y450" i="19"/>
  <c r="Y390" i="19"/>
  <c r="Y381" i="19"/>
  <c r="Y45" i="19"/>
  <c r="Y241" i="19"/>
  <c r="Y382" i="19"/>
  <c r="Y106" i="19"/>
  <c r="Y229" i="19"/>
  <c r="Y168" i="19"/>
  <c r="Y177" i="19"/>
  <c r="Y146" i="19"/>
  <c r="Y167" i="19"/>
  <c r="Y252" i="19"/>
  <c r="Y110" i="19"/>
  <c r="Y438" i="19"/>
  <c r="Y375" i="19"/>
  <c r="Y420" i="19"/>
  <c r="Y261" i="19"/>
  <c r="Y247" i="19"/>
  <c r="Y245" i="19"/>
  <c r="Y144" i="19"/>
  <c r="Y63" i="19"/>
  <c r="Y101" i="19"/>
  <c r="Y376" i="19"/>
  <c r="Y173" i="19"/>
  <c r="Y234" i="19"/>
  <c r="Y237" i="19"/>
  <c r="Y111" i="19"/>
  <c r="Y398" i="19"/>
  <c r="Y235" i="19"/>
  <c r="Y283" i="19"/>
  <c r="Y329" i="19"/>
  <c r="Y129" i="19"/>
  <c r="Y189" i="19"/>
  <c r="Y341" i="19"/>
  <c r="Y414" i="19"/>
  <c r="Y333" i="19"/>
  <c r="Y202" i="19"/>
  <c r="Y240" i="19"/>
  <c r="Y88" i="19"/>
  <c r="Y140" i="19"/>
  <c r="Y320" i="19"/>
  <c r="Y197" i="19"/>
  <c r="Y356" i="19"/>
  <c r="Y218" i="19"/>
  <c r="Y339" i="19"/>
  <c r="Y287" i="19"/>
  <c r="Y127" i="19"/>
  <c r="Y62" i="19"/>
  <c r="Y201" i="19"/>
  <c r="Y119" i="19"/>
  <c r="Y141" i="19"/>
  <c r="Y36" i="19"/>
  <c r="Y181" i="19"/>
  <c r="Y447" i="19"/>
  <c r="Y354" i="19"/>
  <c r="Y430" i="19"/>
  <c r="Y271" i="19"/>
  <c r="Y145" i="19"/>
  <c r="Y304" i="19"/>
  <c r="Y307" i="19"/>
  <c r="Y44" i="19"/>
  <c r="Y439" i="19"/>
  <c r="Y396" i="19"/>
  <c r="Y184" i="19"/>
  <c r="Y373" i="19"/>
  <c r="Y132" i="19"/>
  <c r="Y264" i="19"/>
  <c r="Y113" i="19"/>
  <c r="Y37" i="19"/>
  <c r="Y441" i="19"/>
  <c r="Y75" i="19"/>
  <c r="Y332" i="19"/>
  <c r="Y323" i="19"/>
  <c r="Y85" i="19"/>
  <c r="Y206" i="19"/>
  <c r="Y274" i="19"/>
  <c r="Y199" i="19"/>
  <c r="Y297" i="19"/>
  <c r="Y176" i="19"/>
  <c r="Y272" i="19"/>
  <c r="Y148" i="19"/>
  <c r="Y305" i="19"/>
  <c r="Y388" i="19"/>
  <c r="Y301" i="19"/>
  <c r="Y432" i="19"/>
  <c r="Y306" i="19"/>
  <c r="Y91" i="19"/>
  <c r="Y275" i="19"/>
  <c r="Y395" i="19"/>
  <c r="Y378" i="19"/>
  <c r="Y164" i="19"/>
  <c r="Y434" i="19"/>
  <c r="Y116" i="19"/>
  <c r="Y288" i="19"/>
  <c r="Y157" i="19"/>
  <c r="Y204" i="19"/>
  <c r="Y41" i="19"/>
  <c r="Y268" i="19"/>
  <c r="Y70" i="19"/>
  <c r="Y238" i="19"/>
  <c r="Y336" i="19"/>
  <c r="Y243" i="19"/>
  <c r="Y210" i="19"/>
  <c r="Y286" i="19"/>
  <c r="Y402" i="19"/>
  <c r="Y82" i="19"/>
  <c r="Y96" i="19"/>
  <c r="Y125" i="19"/>
  <c r="Y117" i="19"/>
  <c r="Y318" i="19"/>
  <c r="Y330" i="19"/>
  <c r="Y207" i="19"/>
  <c r="Y87" i="19"/>
  <c r="Y53" i="19"/>
  <c r="Y48" i="19"/>
  <c r="Y385" i="19"/>
  <c r="Y224" i="19"/>
  <c r="Y142" i="19"/>
  <c r="Y190" i="19"/>
  <c r="Y428" i="19"/>
  <c r="Y331" i="19"/>
  <c r="Y81" i="19"/>
  <c r="Y424" i="19"/>
  <c r="Y362" i="19"/>
  <c r="Y422" i="19"/>
  <c r="Y342" i="19"/>
  <c r="Y102" i="19"/>
  <c r="Y255" i="19"/>
  <c r="Y40" i="19"/>
  <c r="Y185" i="19"/>
  <c r="Y421" i="19"/>
  <c r="Y246" i="19"/>
  <c r="Y408" i="19"/>
  <c r="Y183" i="19"/>
  <c r="Y64" i="19"/>
  <c r="Y357" i="19"/>
  <c r="Y325" i="19"/>
  <c r="Y166" i="19"/>
  <c r="Y313" i="19"/>
  <c r="Y179" i="19"/>
  <c r="Y42" i="19"/>
  <c r="Y322" i="19"/>
  <c r="Y30" i="19"/>
  <c r="Y454" i="19"/>
  <c r="Y257" i="19"/>
  <c r="Y399" i="19"/>
  <c r="Y61" i="19"/>
  <c r="Y299" i="19"/>
  <c r="Y55" i="19"/>
  <c r="Y34" i="19"/>
  <c r="Y384" i="19"/>
  <c r="Y228" i="19"/>
  <c r="Y143" i="19"/>
  <c r="Y79" i="19"/>
  <c r="Y137" i="19"/>
  <c r="Y265" i="19"/>
  <c r="Y118" i="19"/>
  <c r="Y58" i="19"/>
  <c r="Y293" i="19"/>
  <c r="Y400" i="19"/>
  <c r="Y350" i="19"/>
  <c r="Y444" i="19"/>
  <c r="Y298" i="19"/>
  <c r="Y98" i="19"/>
  <c r="Y328" i="19"/>
  <c r="Y231" i="19"/>
  <c r="Y131" i="19"/>
  <c r="Y389" i="19"/>
  <c r="Y171" i="19"/>
  <c r="Y366" i="19"/>
  <c r="Y178" i="19"/>
  <c r="Y276" i="19"/>
  <c r="Y290" i="19"/>
  <c r="Y413" i="19"/>
  <c r="Y49" i="19"/>
  <c r="Y186" i="19"/>
  <c r="Y50" i="19"/>
  <c r="Y60" i="19"/>
  <c r="Y374" i="19"/>
  <c r="Y401" i="19"/>
  <c r="Y160" i="19"/>
  <c r="Y270" i="19"/>
  <c r="Y93" i="19"/>
  <c r="Y360" i="19"/>
  <c r="Y200" i="19"/>
  <c r="Y31" i="19"/>
  <c r="Y57" i="19"/>
  <c r="Y427" i="19"/>
  <c r="Y429" i="19"/>
  <c r="Y39" i="19"/>
  <c r="Y163" i="19"/>
  <c r="Y300" i="19"/>
  <c r="Y95" i="19"/>
  <c r="Y123" i="19"/>
  <c r="Y393" i="19"/>
  <c r="Y69" i="19"/>
  <c r="Y311" i="19"/>
  <c r="Y212" i="19"/>
  <c r="Y217" i="19"/>
  <c r="Y404" i="19"/>
  <c r="Y134" i="19"/>
  <c r="Y295" i="19"/>
  <c r="Y227" i="19"/>
  <c r="Y277" i="19"/>
  <c r="Y161" i="19"/>
  <c r="Y233" i="19"/>
  <c r="Y327" i="19"/>
  <c r="Y230" i="19"/>
  <c r="Y282" i="19"/>
  <c r="Y205" i="19"/>
  <c r="Y377" i="19"/>
  <c r="Y436" i="19"/>
  <c r="Y314" i="19"/>
  <c r="Y363" i="19"/>
  <c r="Y294" i="19"/>
  <c r="Y263" i="19"/>
  <c r="Y97" i="19"/>
  <c r="Y225" i="19"/>
  <c r="Y303" i="19"/>
  <c r="Y358" i="19"/>
  <c r="Y338" i="19"/>
  <c r="Y347" i="19"/>
  <c r="Y308" i="19"/>
  <c r="Y309" i="19"/>
  <c r="Y115" i="19"/>
  <c r="Y135" i="19"/>
  <c r="Y351" i="19"/>
  <c r="Y221" i="19"/>
  <c r="Y369" i="19"/>
  <c r="Y292" i="19"/>
  <c r="Y387" i="19"/>
  <c r="Y394" i="19"/>
  <c r="Y383" i="19"/>
  <c r="Y391" i="19"/>
  <c r="Y159" i="19"/>
  <c r="Y302" i="19"/>
  <c r="Y273" i="19"/>
  <c r="Y12" i="19"/>
  <c r="Y56" i="19"/>
  <c r="Y349" i="19"/>
  <c r="Y32" i="19"/>
  <c r="Y355" i="19"/>
  <c r="Y319" i="19"/>
  <c r="Y417" i="19"/>
  <c r="Y280" i="19"/>
  <c r="Y380" i="19"/>
  <c r="Y370" i="19"/>
  <c r="Y66" i="19"/>
  <c r="Y195" i="19"/>
  <c r="Y409" i="19"/>
  <c r="Y239" i="19"/>
  <c r="Y162" i="19"/>
  <c r="Y415" i="19"/>
  <c r="Y236" i="19"/>
  <c r="Y158" i="19"/>
  <c r="Y249" i="19"/>
  <c r="Y59" i="19"/>
  <c r="Y67" i="19"/>
  <c r="Y133" i="19"/>
  <c r="Y90" i="19"/>
  <c r="Y316" i="19"/>
  <c r="Y43" i="19"/>
  <c r="Y250" i="19"/>
  <c r="Y291" i="19"/>
  <c r="Y151" i="19"/>
  <c r="Y84" i="19"/>
  <c r="Y259" i="19"/>
  <c r="Y266" i="19"/>
  <c r="Y89" i="19"/>
  <c r="Y51" i="19"/>
  <c r="Y453" i="19"/>
  <c r="Y267" i="19"/>
  <c r="Y193" i="19"/>
  <c r="Y425" i="19"/>
  <c r="Y71" i="19"/>
  <c r="Y219" i="19"/>
  <c r="Y54" i="19"/>
  <c r="Y86" i="19"/>
  <c r="Y315" i="19"/>
  <c r="Y155" i="19"/>
  <c r="Y138" i="19"/>
  <c r="Y443" i="19"/>
  <c r="Y372" i="19"/>
  <c r="Y72" i="19"/>
  <c r="Y73" i="19"/>
  <c r="Y174" i="19"/>
  <c r="Y435" i="19"/>
  <c r="Y352" i="19"/>
  <c r="Y310" i="19"/>
  <c r="Y411" i="19"/>
  <c r="Y312" i="19"/>
  <c r="Y33" i="19"/>
  <c r="Y403" i="19"/>
  <c r="Y326" i="19"/>
  <c r="Y397" i="19"/>
  <c r="Y126" i="19"/>
  <c r="Y222" i="19"/>
  <c r="Y114" i="19"/>
  <c r="Y426" i="19"/>
  <c r="Y242" i="19"/>
  <c r="Y215" i="19"/>
  <c r="Y220" i="19"/>
  <c r="Y345" i="19"/>
  <c r="Y348" i="19"/>
  <c r="Y334" i="19"/>
  <c r="Y285" i="19"/>
  <c r="Y105" i="19"/>
  <c r="Y175" i="19"/>
  <c r="Y122" i="19"/>
  <c r="Y65" i="19"/>
  <c r="Y412" i="19"/>
  <c r="Y416" i="19"/>
  <c r="Y279" i="19"/>
  <c r="Y324" i="19"/>
  <c r="Y112" i="19"/>
  <c r="Y442" i="19"/>
  <c r="Y223" i="19"/>
  <c r="Y262" i="19"/>
  <c r="Y344" i="19"/>
  <c r="Y368" i="19"/>
  <c r="Y337" i="19"/>
  <c r="Y365" i="19"/>
  <c r="Y124" i="19"/>
  <c r="Y152" i="19"/>
  <c r="Y191" i="19"/>
  <c r="X11" i="19"/>
  <c r="Y192" i="19"/>
  <c r="Y196" i="19"/>
  <c r="Y208" i="19"/>
  <c r="Y254" i="19"/>
  <c r="Y361" i="19"/>
  <c r="Y149" i="19"/>
  <c r="AQ22" i="19"/>
  <c r="AQ17" i="19"/>
  <c r="AQ21" i="19"/>
  <c r="AQ15" i="19"/>
  <c r="AQ13" i="19" s="1"/>
  <c r="AR41" i="19" s="1"/>
  <c r="AQ18" i="19"/>
  <c r="AQ20" i="19"/>
  <c r="AQ24" i="19"/>
  <c r="AQ23" i="19"/>
  <c r="AQ16" i="19"/>
  <c r="AQ19" i="19"/>
  <c r="CC16" i="19"/>
  <c r="CC18" i="19"/>
  <c r="CC17" i="19"/>
  <c r="CC15" i="19"/>
  <c r="AH54" i="19"/>
  <c r="AH229" i="19"/>
  <c r="AH420" i="19"/>
  <c r="AH122" i="19"/>
  <c r="AH60" i="19"/>
  <c r="AH278" i="19"/>
  <c r="AH319" i="19"/>
  <c r="AH448" i="19"/>
  <c r="AH194" i="19"/>
  <c r="AH336" i="19"/>
  <c r="AH220" i="19"/>
  <c r="AH368" i="19"/>
  <c r="AH101" i="19"/>
  <c r="AH179" i="19"/>
  <c r="AH202" i="19"/>
  <c r="AH289" i="19"/>
  <c r="AH228" i="19"/>
  <c r="AH342" i="19"/>
  <c r="AH386" i="19"/>
  <c r="AH381" i="19"/>
  <c r="AH124" i="19"/>
  <c r="BA90" i="19"/>
  <c r="BA450" i="19"/>
  <c r="BA300" i="19"/>
  <c r="BA132" i="19"/>
  <c r="BA345" i="19"/>
  <c r="BA353" i="19"/>
  <c r="BA186" i="19"/>
  <c r="BA376" i="19"/>
  <c r="BA159" i="19"/>
  <c r="BA272" i="19"/>
  <c r="A87" i="19"/>
  <c r="K32" i="19"/>
  <c r="A61" i="19"/>
  <c r="L96" i="19"/>
  <c r="A498" i="19"/>
  <c r="CW893" i="19"/>
  <c r="CW817" i="19"/>
  <c r="CW756" i="19"/>
  <c r="CW686" i="19"/>
  <c r="CW629" i="19"/>
  <c r="CW567" i="19"/>
  <c r="CW438" i="19"/>
  <c r="CW419" i="19"/>
  <c r="CW380" i="19"/>
  <c r="CW342" i="19"/>
  <c r="CW122" i="19"/>
  <c r="CW353" i="19"/>
  <c r="CW167" i="19"/>
  <c r="CW287" i="19"/>
  <c r="CW842" i="19"/>
  <c r="CW791" i="19"/>
  <c r="CW705" i="19"/>
  <c r="CW731" i="19"/>
  <c r="CW603" i="19"/>
  <c r="CW541" i="19"/>
  <c r="CW589" i="19"/>
  <c r="CW339" i="19"/>
  <c r="CW285" i="19"/>
  <c r="CW248" i="19"/>
  <c r="CW156" i="19"/>
  <c r="CW93" i="19"/>
  <c r="CW152" i="19"/>
  <c r="CW858" i="19"/>
  <c r="CW828" i="19"/>
  <c r="CW744" i="19"/>
  <c r="CW679" i="19"/>
  <c r="CW622" i="19"/>
  <c r="CW548" i="19"/>
  <c r="CW557" i="19"/>
  <c r="CW298" i="19"/>
  <c r="CW236" i="19"/>
  <c r="CW198" i="19"/>
  <c r="CW179" i="19"/>
  <c r="CW62" i="19"/>
  <c r="CW161" i="19"/>
  <c r="CW908" i="19"/>
  <c r="CW837" i="19"/>
  <c r="CW776" i="19"/>
  <c r="CW711" i="19"/>
  <c r="CW649" i="19"/>
  <c r="CW587" i="19"/>
  <c r="CW511" i="19"/>
  <c r="CW494" i="19"/>
  <c r="CW195" i="19"/>
  <c r="CW382" i="19"/>
  <c r="CW162" i="19"/>
  <c r="CW49" i="19"/>
  <c r="CW297" i="19"/>
  <c r="CW121" i="19"/>
  <c r="CW877" i="19"/>
  <c r="CW758" i="19"/>
  <c r="CW725" i="19"/>
  <c r="CW668" i="19"/>
  <c r="CW623" i="19"/>
  <c r="CW569" i="19"/>
  <c r="CW425" i="19"/>
  <c r="CW379" i="19"/>
  <c r="CW325" i="19"/>
  <c r="CW288" i="19"/>
  <c r="CW239" i="19"/>
  <c r="CW118" i="19"/>
  <c r="CW169" i="19"/>
  <c r="CW902" i="19"/>
  <c r="CW833" i="19"/>
  <c r="CW797" i="19"/>
  <c r="CW666" i="19"/>
  <c r="CW609" i="19"/>
  <c r="CW697" i="19"/>
  <c r="CW398" i="19"/>
  <c r="CW437" i="19"/>
  <c r="CW340" i="19"/>
  <c r="CW302" i="19"/>
  <c r="CW92" i="19"/>
  <c r="CW193" i="19"/>
  <c r="CW127" i="19"/>
  <c r="CW41" i="19"/>
  <c r="CW854" i="19"/>
  <c r="CW803" i="19"/>
  <c r="CW717" i="19"/>
  <c r="CW660" i="19"/>
  <c r="CW615" i="19"/>
  <c r="CW499" i="19"/>
  <c r="CW409" i="19"/>
  <c r="CW363" i="19"/>
  <c r="CW309" i="19"/>
  <c r="CW272" i="19"/>
  <c r="CW180" i="19"/>
  <c r="CW99" i="19"/>
  <c r="CW53" i="19"/>
  <c r="CW602" i="19"/>
  <c r="CW12" i="19"/>
  <c r="CW194" i="19"/>
  <c r="CW713" i="19"/>
  <c r="CW172" i="19"/>
  <c r="CW578" i="19"/>
  <c r="CW145" i="19"/>
  <c r="CW546" i="19"/>
  <c r="CW821" i="19"/>
  <c r="CW350" i="19"/>
  <c r="CW658" i="19"/>
  <c r="CW173" i="19"/>
  <c r="CW322" i="19"/>
  <c r="CW799" i="19"/>
  <c r="CW897" i="19"/>
  <c r="CW88" i="19"/>
  <c r="CW890" i="19"/>
  <c r="CW822" i="19"/>
  <c r="CW785" i="19"/>
  <c r="CW654" i="19"/>
  <c r="CW681" i="19"/>
  <c r="CW588" i="19"/>
  <c r="CW522" i="19"/>
  <c r="CW378" i="19"/>
  <c r="CW316" i="19"/>
  <c r="CW278" i="19"/>
  <c r="CW86" i="19"/>
  <c r="CW165" i="19"/>
  <c r="CW82" i="19"/>
  <c r="CW909" i="19"/>
  <c r="CW839" i="19"/>
  <c r="CW759" i="19"/>
  <c r="CW730" i="19"/>
  <c r="CW628" i="19"/>
  <c r="CW570" i="19"/>
  <c r="CW506" i="19"/>
  <c r="CW426" i="19"/>
  <c r="CW275" i="19"/>
  <c r="CW221" i="19"/>
  <c r="CW184" i="19"/>
  <c r="CW106" i="19"/>
  <c r="CW59" i="19"/>
  <c r="CW539" i="19"/>
  <c r="CW855" i="19"/>
  <c r="CW798" i="19"/>
  <c r="CW712" i="19"/>
  <c r="CW723" i="19"/>
  <c r="CW657" i="19"/>
  <c r="CW540" i="19"/>
  <c r="CW416" i="19"/>
  <c r="CW234" i="19"/>
  <c r="CW493" i="19"/>
  <c r="CW368" i="19"/>
  <c r="CW115" i="19"/>
  <c r="CW279" i="19"/>
  <c r="CW176" i="19"/>
  <c r="CW881" i="19"/>
  <c r="CW841" i="19"/>
  <c r="CW805" i="19"/>
  <c r="CW674" i="19"/>
  <c r="CW617" i="19"/>
  <c r="CW555" i="19"/>
  <c r="CW414" i="19"/>
  <c r="CW395" i="19"/>
  <c r="CW356" i="19"/>
  <c r="CW318" i="19"/>
  <c r="CW96" i="19"/>
  <c r="CW257" i="19"/>
  <c r="CW143" i="19"/>
  <c r="CW55" i="19"/>
  <c r="CW865" i="19"/>
  <c r="CW779" i="19"/>
  <c r="CW750" i="19"/>
  <c r="CW648" i="19"/>
  <c r="CW590" i="19"/>
  <c r="CW529" i="19"/>
  <c r="CW510" i="19"/>
  <c r="CW315" i="19"/>
  <c r="CW261" i="19"/>
  <c r="CW224" i="19"/>
  <c r="CW132" i="19"/>
  <c r="CW87" i="19"/>
  <c r="CW33" i="19"/>
  <c r="CW878" i="19"/>
  <c r="CW823" i="19"/>
  <c r="CW765" i="19"/>
  <c r="CW699" i="19"/>
  <c r="CW642" i="19"/>
  <c r="CW568" i="19"/>
  <c r="CW423" i="19"/>
  <c r="CW338" i="19"/>
  <c r="CW276" i="19"/>
  <c r="CW238" i="19"/>
  <c r="CW313" i="19"/>
  <c r="CW125" i="19"/>
  <c r="CW46" i="19"/>
  <c r="CW917" i="19"/>
  <c r="CW851" i="19"/>
  <c r="CW771" i="19"/>
  <c r="CW742" i="19"/>
  <c r="CW640" i="19"/>
  <c r="CW582" i="19"/>
  <c r="CW521" i="19"/>
  <c r="CW450" i="19"/>
  <c r="CW299" i="19"/>
  <c r="CW245" i="19"/>
  <c r="CW208" i="19"/>
  <c r="CW116" i="19"/>
  <c r="CW77" i="19"/>
  <c r="CW177" i="19"/>
  <c r="CW597" i="19"/>
  <c r="CW868" i="19"/>
  <c r="CW365" i="19"/>
  <c r="CW656" i="19"/>
  <c r="CW97" i="19"/>
  <c r="CW517" i="19"/>
  <c r="CW896" i="19"/>
  <c r="CW227" i="19"/>
  <c r="CW760" i="19"/>
  <c r="CW130" i="19"/>
  <c r="CW601" i="19"/>
  <c r="CW111" i="19"/>
  <c r="CW870" i="19"/>
  <c r="CW222" i="19"/>
  <c r="CW600" i="19"/>
  <c r="CW219" i="19"/>
  <c r="CW444" i="19"/>
  <c r="CW680" i="19"/>
  <c r="CW349" i="19"/>
  <c r="CW47" i="19"/>
  <c r="CW580" i="19"/>
  <c r="CW523" i="19"/>
  <c r="CW869" i="19"/>
  <c r="CW577" i="19"/>
  <c r="CW359" i="19"/>
  <c r="CW880" i="19"/>
  <c r="CW693" i="19"/>
  <c r="CW352" i="19"/>
  <c r="CW905" i="19"/>
  <c r="CW579" i="19"/>
  <c r="CW146" i="19"/>
  <c r="CW872" i="19"/>
  <c r="CW647" i="19"/>
  <c r="CW373" i="19"/>
  <c r="CW659" i="19"/>
  <c r="CW636" i="19"/>
  <c r="CW789" i="19"/>
  <c r="CW866" i="19"/>
  <c r="CW811" i="19"/>
  <c r="CW752" i="19"/>
  <c r="CW687" i="19"/>
  <c r="CW630" i="19"/>
  <c r="CW556" i="19"/>
  <c r="CW399" i="19"/>
  <c r="CW314" i="19"/>
  <c r="CW252" i="19"/>
  <c r="CW214" i="19"/>
  <c r="CW217" i="19"/>
  <c r="CW80" i="19"/>
  <c r="CW337" i="19"/>
  <c r="CW888" i="19"/>
  <c r="CW873" i="19"/>
  <c r="CW784" i="19"/>
  <c r="CW707" i="19"/>
  <c r="CW673" i="19"/>
  <c r="CW595" i="19"/>
  <c r="CW543" i="19"/>
  <c r="CW514" i="19"/>
  <c r="CW211" i="19"/>
  <c r="CW421" i="19"/>
  <c r="CW178" i="19"/>
  <c r="CW65" i="19"/>
  <c r="CW361" i="19"/>
  <c r="CW183" i="19"/>
  <c r="CW856" i="19"/>
  <c r="CW766" i="19"/>
  <c r="CW733" i="19"/>
  <c r="CW676" i="19"/>
  <c r="CW631" i="19"/>
  <c r="CW508" i="19"/>
  <c r="CW441" i="19"/>
  <c r="CW420" i="19"/>
  <c r="CW341" i="19"/>
  <c r="CW304" i="19"/>
  <c r="CW303" i="19"/>
  <c r="CW134" i="19"/>
  <c r="CW369" i="19"/>
  <c r="CW899" i="19"/>
  <c r="CW831" i="19"/>
  <c r="CW773" i="19"/>
  <c r="CW751" i="19"/>
  <c r="CW650" i="19"/>
  <c r="CW576" i="19"/>
  <c r="CW439" i="19"/>
  <c r="CW354" i="19"/>
  <c r="CW292" i="19"/>
  <c r="CW254" i="19"/>
  <c r="CW377" i="19"/>
  <c r="CW141" i="19"/>
  <c r="CW64" i="19"/>
  <c r="CW911" i="19"/>
  <c r="CW852" i="19"/>
  <c r="CW804" i="19"/>
  <c r="CW718" i="19"/>
  <c r="CW616" i="19"/>
  <c r="CW558" i="19"/>
  <c r="CW505" i="19"/>
  <c r="CW402" i="19"/>
  <c r="CW251" i="19"/>
  <c r="CW197" i="19"/>
  <c r="CW327" i="19"/>
  <c r="CW103" i="19"/>
  <c r="CW43" i="19"/>
  <c r="CW160" i="19"/>
  <c r="CW875" i="19"/>
  <c r="CW816" i="19"/>
  <c r="CW732" i="19"/>
  <c r="CW667" i="19"/>
  <c r="CW610" i="19"/>
  <c r="CW509" i="19"/>
  <c r="CW515" i="19"/>
  <c r="CW274" i="19"/>
  <c r="CW212" i="19"/>
  <c r="CW534" i="19"/>
  <c r="CW155" i="19"/>
  <c r="CW38" i="19"/>
  <c r="CW69" i="19"/>
  <c r="CW900" i="19"/>
  <c r="CW844" i="19"/>
  <c r="CW796" i="19"/>
  <c r="CW710" i="19"/>
  <c r="CW608" i="19"/>
  <c r="CW550" i="19"/>
  <c r="CW585" i="19"/>
  <c r="CW549" i="19"/>
  <c r="CW235" i="19"/>
  <c r="CW581" i="19"/>
  <c r="CW263" i="19"/>
  <c r="CW101" i="19"/>
  <c r="CW37" i="19"/>
  <c r="CW71" i="19"/>
  <c r="CW440" i="19"/>
  <c r="CW778" i="19"/>
  <c r="CW328" i="19"/>
  <c r="CW611" i="19"/>
  <c r="CW351" i="19"/>
  <c r="CW442" i="19"/>
  <c r="CW840" i="19"/>
  <c r="CW518" i="19"/>
  <c r="CW690" i="19"/>
  <c r="CW385" i="19"/>
  <c r="CW592" i="19"/>
  <c r="CW691" i="19"/>
  <c r="CW260" i="19"/>
  <c r="CW641" i="19"/>
  <c r="CW863" i="19"/>
  <c r="CW806" i="19"/>
  <c r="CW720" i="19"/>
  <c r="CW655" i="19"/>
  <c r="CW703" i="19"/>
  <c r="CW565" i="19"/>
  <c r="CW432" i="19"/>
  <c r="CW250" i="19"/>
  <c r="CW188" i="19"/>
  <c r="CW384" i="19"/>
  <c r="CW131" i="19"/>
  <c r="CW343" i="19"/>
  <c r="CW319" i="19"/>
  <c r="CW889" i="19"/>
  <c r="CW813" i="19"/>
  <c r="CW836" i="19"/>
  <c r="CW682" i="19"/>
  <c r="CW625" i="19"/>
  <c r="CW563" i="19"/>
  <c r="CW430" i="19"/>
  <c r="CW411" i="19"/>
  <c r="CW372" i="19"/>
  <c r="CW334" i="19"/>
  <c r="CW114" i="19"/>
  <c r="CW321" i="19"/>
  <c r="CW159" i="19"/>
  <c r="CW168" i="19"/>
  <c r="CW838" i="19"/>
  <c r="CW787" i="19"/>
  <c r="CW810" i="19"/>
  <c r="CW701" i="19"/>
  <c r="CW598" i="19"/>
  <c r="CW537" i="19"/>
  <c r="CW535" i="19"/>
  <c r="CW331" i="19"/>
  <c r="CW277" i="19"/>
  <c r="CW240" i="19"/>
  <c r="CW148" i="19"/>
  <c r="CW91" i="19"/>
  <c r="CW120" i="19"/>
  <c r="CW907" i="19"/>
  <c r="CW824" i="19"/>
  <c r="CW740" i="19"/>
  <c r="CW675" i="19"/>
  <c r="CW618" i="19"/>
  <c r="CW593" i="19"/>
  <c r="CW547" i="19"/>
  <c r="CW290" i="19"/>
  <c r="CW228" i="19"/>
  <c r="CW190" i="19"/>
  <c r="CW171" i="19"/>
  <c r="CW54" i="19"/>
  <c r="CW129" i="19"/>
  <c r="CW912" i="19"/>
  <c r="CW832" i="19"/>
  <c r="CW772" i="19"/>
  <c r="CW702" i="19"/>
  <c r="CW645" i="19"/>
  <c r="CW583" i="19"/>
  <c r="CW491" i="19"/>
  <c r="CW451" i="19"/>
  <c r="CW187" i="19"/>
  <c r="CW374" i="19"/>
  <c r="CW154" i="19"/>
  <c r="CW39" i="19"/>
  <c r="CW265" i="19"/>
  <c r="CW76" i="19"/>
  <c r="CW876" i="19"/>
  <c r="CW786" i="19"/>
  <c r="CW753" i="19"/>
  <c r="CW696" i="19"/>
  <c r="CW661" i="19"/>
  <c r="CW528" i="19"/>
  <c r="CW392" i="19"/>
  <c r="CW210" i="19"/>
  <c r="CW381" i="19"/>
  <c r="CW344" i="19"/>
  <c r="CW60" i="19"/>
  <c r="CW174" i="19"/>
  <c r="CW79" i="19"/>
  <c r="CW901" i="19"/>
  <c r="CW825" i="19"/>
  <c r="CW764" i="19"/>
  <c r="CW694" i="19"/>
  <c r="CW637" i="19"/>
  <c r="CW575" i="19"/>
  <c r="CW454" i="19"/>
  <c r="CW435" i="19"/>
  <c r="CW413" i="19"/>
  <c r="CW358" i="19"/>
  <c r="CW138" i="19"/>
  <c r="CW412" i="19"/>
  <c r="CW201" i="19"/>
  <c r="CW35" i="19"/>
  <c r="CW258" i="19"/>
  <c r="CW745" i="19"/>
  <c r="CW32" i="19"/>
  <c r="CW573" i="19"/>
  <c r="CW915" i="19"/>
  <c r="CW291" i="19"/>
  <c r="CW792" i="19"/>
  <c r="CW231" i="19"/>
  <c r="CW633" i="19"/>
  <c r="CW175" i="19"/>
  <c r="CW538" i="19"/>
  <c r="CW109" i="19"/>
  <c r="CW815" i="19"/>
  <c r="CW739" i="19"/>
  <c r="CW503" i="19"/>
  <c r="CW199" i="19"/>
  <c r="CW860" i="19"/>
  <c r="CW512" i="19"/>
  <c r="CW312" i="19"/>
  <c r="CW882" i="19"/>
  <c r="CW653" i="19"/>
  <c r="CW300" i="19"/>
  <c r="CW72" i="19"/>
  <c r="CW722" i="19"/>
  <c r="CW410" i="19"/>
  <c r="CW104" i="19"/>
  <c r="CW790" i="19"/>
  <c r="CW400" i="19"/>
  <c r="CW68" i="19"/>
  <c r="CW829" i="19"/>
  <c r="DA460" i="19"/>
  <c r="DC5" i="19"/>
  <c r="CX6" i="19" s="1"/>
  <c r="CW782" i="19"/>
  <c r="CW524" i="19"/>
  <c r="CW336" i="19"/>
  <c r="CW375" i="19"/>
  <c r="CW553" i="19"/>
  <c r="CW864" i="19"/>
  <c r="CW774" i="19"/>
  <c r="CW741" i="19"/>
  <c r="CW684" i="19"/>
  <c r="CW639" i="19"/>
  <c r="CW516" i="19"/>
  <c r="CW496" i="19"/>
  <c r="CW186" i="19"/>
  <c r="CW357" i="19"/>
  <c r="CW320" i="19"/>
  <c r="CW367" i="19"/>
  <c r="CW150" i="19"/>
  <c r="CW48" i="19"/>
  <c r="CW886" i="19"/>
  <c r="CW849" i="19"/>
  <c r="CW781" i="19"/>
  <c r="CW747" i="19"/>
  <c r="CW685" i="19"/>
  <c r="CW584" i="19"/>
  <c r="CW490" i="19"/>
  <c r="CW370" i="19"/>
  <c r="CW308" i="19"/>
  <c r="CW270" i="19"/>
  <c r="CW81" i="19"/>
  <c r="CW157" i="19"/>
  <c r="CW74" i="19"/>
  <c r="CW910" i="19"/>
  <c r="CW835" i="19"/>
  <c r="CW755" i="19"/>
  <c r="CW726" i="19"/>
  <c r="CW624" i="19"/>
  <c r="CW566" i="19"/>
  <c r="CW498" i="19"/>
  <c r="CW418" i="19"/>
  <c r="CW267" i="19"/>
  <c r="CW213" i="19"/>
  <c r="CW436" i="19"/>
  <c r="CW105" i="19"/>
  <c r="CW51" i="19"/>
  <c r="CW383" i="19"/>
  <c r="CW887" i="19"/>
  <c r="CW794" i="19"/>
  <c r="CW708" i="19"/>
  <c r="CW727" i="19"/>
  <c r="CW735" i="19"/>
  <c r="CW536" i="19"/>
  <c r="CW408" i="19"/>
  <c r="CW226" i="19"/>
  <c r="CW428" i="19"/>
  <c r="CW360" i="19"/>
  <c r="CW78" i="19"/>
  <c r="CW247" i="19"/>
  <c r="CW144" i="19"/>
  <c r="CW906" i="19"/>
  <c r="CW845" i="19"/>
  <c r="CW801" i="19"/>
  <c r="CW670" i="19"/>
  <c r="CW613" i="19"/>
  <c r="CW551" i="19"/>
  <c r="CW406" i="19"/>
  <c r="CW492" i="19"/>
  <c r="CW348" i="19"/>
  <c r="CW310" i="19"/>
  <c r="CW94" i="19"/>
  <c r="CW225" i="19"/>
  <c r="CW135" i="19"/>
  <c r="CW66" i="19"/>
  <c r="CW861" i="19"/>
  <c r="CW814" i="19"/>
  <c r="CW721" i="19"/>
  <c r="CW664" i="19"/>
  <c r="CW619" i="19"/>
  <c r="CW507" i="19"/>
  <c r="CW417" i="19"/>
  <c r="CW371" i="19"/>
  <c r="CW317" i="19"/>
  <c r="CW280" i="19"/>
  <c r="CW207" i="19"/>
  <c r="CW110" i="19"/>
  <c r="CW137" i="19"/>
  <c r="CW898" i="19"/>
  <c r="CW830" i="19"/>
  <c r="CW793" i="19"/>
  <c r="CW662" i="19"/>
  <c r="CW605" i="19"/>
  <c r="CW596" i="19"/>
  <c r="CW390" i="19"/>
  <c r="CW405" i="19"/>
  <c r="CW332" i="19"/>
  <c r="CW294" i="19"/>
  <c r="CW90" i="19"/>
  <c r="CW181" i="19"/>
  <c r="CW119" i="19"/>
  <c r="CW867" i="19"/>
  <c r="CW196" i="19"/>
  <c r="CW688" i="19"/>
  <c r="CW158" i="19"/>
  <c r="CW401" i="19"/>
  <c r="CW847" i="19"/>
  <c r="CW237" i="19"/>
  <c r="CW706" i="19"/>
  <c r="CW100" i="19"/>
  <c r="CW571" i="19"/>
  <c r="CW404" i="19"/>
  <c r="CW386" i="19"/>
  <c r="CW634" i="19"/>
  <c r="CW895" i="19"/>
  <c r="CW737" i="19"/>
  <c r="CW715" i="19"/>
  <c r="CW562" i="19"/>
  <c r="CW532" i="19"/>
  <c r="CW445" i="19"/>
  <c r="CW166" i="19"/>
  <c r="CW846" i="19"/>
  <c r="CW795" i="19"/>
  <c r="CW709" i="19"/>
  <c r="CW652" i="19"/>
  <c r="CW607" i="19"/>
  <c r="CW545" i="19"/>
  <c r="CW393" i="19"/>
  <c r="CW347" i="19"/>
  <c r="CW293" i="19"/>
  <c r="CW256" i="19"/>
  <c r="CW164" i="19"/>
  <c r="CW95" i="19"/>
  <c r="CW223" i="19"/>
  <c r="CW862" i="19"/>
  <c r="CW807" i="19"/>
  <c r="CW748" i="19"/>
  <c r="CW683" i="19"/>
  <c r="CW626" i="19"/>
  <c r="CW552" i="19"/>
  <c r="CW391" i="19"/>
  <c r="CW306" i="19"/>
  <c r="CW244" i="19"/>
  <c r="CW206" i="19"/>
  <c r="CW185" i="19"/>
  <c r="CW70" i="19"/>
  <c r="CW209" i="19"/>
  <c r="CW884" i="19"/>
  <c r="CW857" i="19"/>
  <c r="CW780" i="19"/>
  <c r="CW743" i="19"/>
  <c r="CW677" i="19"/>
  <c r="CW591" i="19"/>
  <c r="CW527" i="19"/>
  <c r="CW504" i="19"/>
  <c r="CW203" i="19"/>
  <c r="CW389" i="19"/>
  <c r="CW170" i="19"/>
  <c r="CW57" i="19"/>
  <c r="CW329" i="19"/>
  <c r="CW153" i="19"/>
  <c r="CW891" i="19"/>
  <c r="CW762" i="19"/>
  <c r="CW729" i="19"/>
  <c r="CW672" i="19"/>
  <c r="CW627" i="19"/>
  <c r="CW500" i="19"/>
  <c r="CW433" i="19"/>
  <c r="CW387" i="19"/>
  <c r="CW333" i="19"/>
  <c r="CW296" i="19"/>
  <c r="CW271" i="19"/>
  <c r="CW126" i="19"/>
  <c r="CW241" i="19"/>
  <c r="CW903" i="19"/>
  <c r="CW827" i="19"/>
  <c r="CW769" i="19"/>
  <c r="CW719" i="19"/>
  <c r="CW646" i="19"/>
  <c r="CW572" i="19"/>
  <c r="CW431" i="19"/>
  <c r="CW346" i="19"/>
  <c r="CW284" i="19"/>
  <c r="CW246" i="19"/>
  <c r="CW345" i="19"/>
  <c r="CW133" i="19"/>
  <c r="CW56" i="19"/>
  <c r="CW918" i="19"/>
  <c r="CW916" i="19"/>
  <c r="CW775" i="19"/>
  <c r="CW746" i="19"/>
  <c r="CW644" i="19"/>
  <c r="CW586" i="19"/>
  <c r="CW525" i="19"/>
  <c r="CW495" i="19"/>
  <c r="CW307" i="19"/>
  <c r="CW253" i="19"/>
  <c r="CW216" i="19"/>
  <c r="CW124" i="19"/>
  <c r="CW85" i="19"/>
  <c r="CW273" i="19"/>
  <c r="CW874" i="19"/>
  <c r="CW819" i="19"/>
  <c r="CW761" i="19"/>
  <c r="CW695" i="19"/>
  <c r="CW638" i="19"/>
  <c r="CW564" i="19"/>
  <c r="CW415" i="19"/>
  <c r="CW330" i="19"/>
  <c r="CW268" i="19"/>
  <c r="CW230" i="19"/>
  <c r="CW281" i="19"/>
  <c r="CW117" i="19"/>
  <c r="CW42" i="19"/>
  <c r="CW808" i="19"/>
  <c r="CW397" i="19"/>
  <c r="CW643" i="19"/>
  <c r="CW50" i="19"/>
  <c r="CW355" i="19"/>
  <c r="CW767" i="19"/>
  <c r="CW200" i="19"/>
  <c r="CW604" i="19"/>
  <c r="CW31" i="19"/>
  <c r="CW446" i="19"/>
  <c r="CW894" i="19"/>
  <c r="CW324" i="19"/>
  <c r="CW36" i="19"/>
  <c r="CW757" i="19"/>
  <c r="CW892" i="19"/>
  <c r="CW599" i="19"/>
  <c r="CW453" i="19"/>
  <c r="CW305" i="19"/>
  <c r="CW635" i="19"/>
  <c r="CW452" i="19"/>
  <c r="CW142" i="19"/>
  <c r="CW777" i="19"/>
  <c r="CW362" i="19"/>
  <c r="CW149" i="19"/>
  <c r="CW883" i="19"/>
  <c r="CW259" i="19"/>
  <c r="CW255" i="19"/>
  <c r="CW700" i="19"/>
  <c r="CW396" i="19"/>
  <c r="CW112" i="19"/>
  <c r="CW698" i="19"/>
  <c r="CW366" i="19"/>
  <c r="CW63" i="19"/>
  <c r="CW692" i="19"/>
  <c r="CW202" i="19"/>
  <c r="CW61" i="19"/>
  <c r="CW264" i="19"/>
  <c r="CW388" i="19"/>
  <c r="CW913" i="19"/>
  <c r="CW843" i="19"/>
  <c r="CW763" i="19"/>
  <c r="CW734" i="19"/>
  <c r="CW632" i="19"/>
  <c r="CW574" i="19"/>
  <c r="CW513" i="19"/>
  <c r="CW434" i="19"/>
  <c r="CW283" i="19"/>
  <c r="CW229" i="19"/>
  <c r="CW192" i="19"/>
  <c r="CW107" i="19"/>
  <c r="CW67" i="19"/>
  <c r="CW113" i="19"/>
  <c r="CW859" i="19"/>
  <c r="CW802" i="19"/>
  <c r="CW716" i="19"/>
  <c r="CW651" i="19"/>
  <c r="CW689" i="19"/>
  <c r="CW544" i="19"/>
  <c r="CW424" i="19"/>
  <c r="CW242" i="19"/>
  <c r="CW502" i="19"/>
  <c r="CW376" i="19"/>
  <c r="CW123" i="19"/>
  <c r="CW311" i="19"/>
  <c r="CW191" i="19"/>
  <c r="CW885" i="19"/>
  <c r="CW809" i="19"/>
  <c r="CW818" i="19"/>
  <c r="CW678" i="19"/>
  <c r="CW621" i="19"/>
  <c r="CW559" i="19"/>
  <c r="CW422" i="19"/>
  <c r="CW403" i="19"/>
  <c r="CW364" i="19"/>
  <c r="CW326" i="19"/>
  <c r="CW98" i="19"/>
  <c r="CW289" i="19"/>
  <c r="CW151" i="19"/>
  <c r="CW136" i="19"/>
  <c r="CW834" i="19"/>
  <c r="CW783" i="19"/>
  <c r="CW754" i="19"/>
  <c r="CW669" i="19"/>
  <c r="CW594" i="19"/>
  <c r="CW533" i="19"/>
  <c r="CW519" i="19"/>
  <c r="CW323" i="19"/>
  <c r="CW269" i="19"/>
  <c r="CW232" i="19"/>
  <c r="CW140" i="19"/>
  <c r="CW89" i="19"/>
  <c r="CW75" i="19"/>
  <c r="CW879" i="19"/>
  <c r="CW820" i="19"/>
  <c r="CW736" i="19"/>
  <c r="CW671" i="19"/>
  <c r="CW614" i="19"/>
  <c r="CW561" i="19"/>
  <c r="CW531" i="19"/>
  <c r="CW282" i="19"/>
  <c r="CW220" i="19"/>
  <c r="CW182" i="19"/>
  <c r="CW163" i="19"/>
  <c r="CW44" i="19"/>
  <c r="CW84" i="19"/>
  <c r="CW904" i="19"/>
  <c r="CW848" i="19"/>
  <c r="CW800" i="19"/>
  <c r="CW714" i="19"/>
  <c r="CW612" i="19"/>
  <c r="CW554" i="19"/>
  <c r="CW497" i="19"/>
  <c r="CW394" i="19"/>
  <c r="CW243" i="19"/>
  <c r="CW189" i="19"/>
  <c r="CW295" i="19"/>
  <c r="CW102" i="19"/>
  <c r="CW40" i="19"/>
  <c r="CW128" i="19"/>
  <c r="CW871" i="19"/>
  <c r="CW812" i="19"/>
  <c r="CW728" i="19"/>
  <c r="CW663" i="19"/>
  <c r="CW606" i="19"/>
  <c r="CW501" i="19"/>
  <c r="CW448" i="19"/>
  <c r="CW266" i="19"/>
  <c r="CW204" i="19"/>
  <c r="CW429" i="19"/>
  <c r="CW147" i="19"/>
  <c r="CW34" i="19"/>
  <c r="CW58" i="19"/>
  <c r="CW724" i="19"/>
  <c r="CW139" i="19"/>
  <c r="CW520" i="19"/>
  <c r="CW850" i="19"/>
  <c r="CW301" i="19"/>
  <c r="CW738" i="19"/>
  <c r="CW108" i="19"/>
  <c r="CW665" i="19"/>
  <c r="CW30" i="19"/>
  <c r="CW427" i="19"/>
  <c r="CW826" i="19"/>
  <c r="CW286" i="19"/>
  <c r="CW560" i="19"/>
  <c r="CW249" i="19"/>
  <c r="CW788" i="19"/>
  <c r="CW530" i="19"/>
  <c r="CW83" i="19"/>
  <c r="CW770" i="19"/>
  <c r="CW449" i="19"/>
  <c r="CW335" i="19"/>
  <c r="CW853" i="19"/>
  <c r="CW447" i="19"/>
  <c r="CW262" i="19"/>
  <c r="CW914" i="19"/>
  <c r="CW620" i="19"/>
  <c r="CW205" i="19"/>
  <c r="CW45" i="19"/>
  <c r="CW704" i="19"/>
  <c r="CW218" i="19"/>
  <c r="CW215" i="19"/>
  <c r="CW768" i="19"/>
  <c r="CW443" i="19"/>
  <c r="CW233" i="19"/>
  <c r="CW749" i="19"/>
  <c r="CW542" i="19"/>
  <c r="CW52" i="19"/>
  <c r="CW526" i="19"/>
  <c r="CW73" i="19"/>
  <c r="CW407" i="19"/>
  <c r="BE490" i="19"/>
  <c r="BE487" i="19" s="1"/>
  <c r="AY469" i="19"/>
  <c r="AY480" i="19" s="1"/>
  <c r="D491" i="19" s="1"/>
  <c r="M89" i="19" s="1"/>
  <c r="CJ461" i="19"/>
  <c r="CC470" i="19" s="1"/>
  <c r="CH488" i="19"/>
  <c r="CF461" i="19"/>
  <c r="C495" i="19"/>
  <c r="C57" i="19"/>
  <c r="CJ820" i="19"/>
  <c r="CJ801" i="19"/>
  <c r="CJ717" i="19"/>
  <c r="CJ745" i="19"/>
  <c r="CJ838" i="19"/>
  <c r="CJ888" i="19"/>
  <c r="CJ700" i="19"/>
  <c r="CJ846" i="19"/>
  <c r="CJ560" i="19"/>
  <c r="CJ783" i="19"/>
  <c r="CJ659" i="19"/>
  <c r="CJ733" i="19"/>
  <c r="CJ525" i="19"/>
  <c r="CJ586" i="19"/>
  <c r="CJ609" i="19"/>
  <c r="CJ517" i="19"/>
  <c r="CJ840" i="19"/>
  <c r="CJ832" i="19"/>
  <c r="CJ734" i="19"/>
  <c r="CJ750" i="19"/>
  <c r="CJ590" i="19"/>
  <c r="CJ703" i="19"/>
  <c r="CJ785" i="19"/>
  <c r="CJ683" i="19"/>
  <c r="CJ814" i="19"/>
  <c r="CJ531" i="19"/>
  <c r="CJ886" i="19"/>
  <c r="CJ624" i="19"/>
  <c r="CJ782" i="19"/>
  <c r="CJ493" i="19"/>
  <c r="CJ761" i="19"/>
  <c r="CJ844" i="19"/>
  <c r="CJ819" i="19"/>
  <c r="CJ589" i="19"/>
  <c r="CJ515" i="19"/>
  <c r="CJ596" i="19"/>
  <c r="CJ523" i="19"/>
  <c r="CJ497" i="19"/>
  <c r="CJ588" i="19"/>
  <c r="CJ856" i="19"/>
  <c r="CJ677" i="19"/>
  <c r="CJ748" i="19"/>
  <c r="CJ738" i="19"/>
  <c r="CJ571" i="19"/>
  <c r="CJ566" i="19"/>
  <c r="CJ684" i="19"/>
  <c r="CJ910" i="19"/>
  <c r="CJ711" i="19"/>
  <c r="CJ639" i="19"/>
  <c r="CJ646" i="19"/>
  <c r="CJ829" i="19"/>
  <c r="CJ777" i="19"/>
  <c r="CJ666" i="19"/>
  <c r="CJ753" i="19"/>
  <c r="CJ506" i="19"/>
  <c r="CJ557" i="19"/>
  <c r="CJ707" i="19"/>
  <c r="CJ636" i="19"/>
  <c r="CJ893" i="19"/>
  <c r="CJ767" i="19"/>
  <c r="CJ680" i="19"/>
  <c r="CJ520" i="19"/>
  <c r="CJ644" i="19"/>
  <c r="CJ790" i="19"/>
  <c r="CJ682" i="19"/>
  <c r="CJ522" i="19"/>
  <c r="CJ827" i="19"/>
  <c r="CJ701" i="19"/>
  <c r="CJ495" i="19"/>
  <c r="CJ904" i="19"/>
  <c r="CJ791" i="19"/>
  <c r="CJ611" i="19"/>
  <c r="CJ645" i="19"/>
  <c r="CJ576" i="19"/>
  <c r="CJ710" i="19"/>
  <c r="CJ568" i="19"/>
  <c r="CJ653" i="19"/>
  <c r="CJ898" i="19"/>
  <c r="CJ575" i="19"/>
  <c r="CJ861" i="19"/>
  <c r="CJ505" i="19"/>
  <c r="CJ685" i="19"/>
  <c r="CJ570" i="19"/>
  <c r="CJ509" i="19"/>
  <c r="CJ585" i="19"/>
  <c r="CJ747" i="19"/>
  <c r="CJ728" i="19"/>
  <c r="CJ597" i="19"/>
  <c r="CJ504" i="19"/>
  <c r="CJ741" i="19"/>
  <c r="CJ569" i="19"/>
  <c r="CJ892" i="19"/>
  <c r="CJ550" i="19"/>
  <c r="CJ796" i="19"/>
  <c r="CJ735" i="19"/>
  <c r="CJ776" i="19"/>
  <c r="CJ851" i="19"/>
  <c r="CJ793" i="19"/>
  <c r="CJ556" i="19"/>
  <c r="CJ798" i="19"/>
  <c r="CJ909" i="19"/>
  <c r="CJ614" i="19"/>
  <c r="CJ872" i="19"/>
  <c r="CJ635" i="19"/>
  <c r="CJ530" i="19"/>
  <c r="CJ629" i="19"/>
  <c r="CJ599" i="19"/>
  <c r="CJ687" i="19"/>
  <c r="CJ637" i="19"/>
  <c r="CJ797" i="19"/>
  <c r="CJ912" i="19"/>
  <c r="CJ533" i="19"/>
  <c r="CJ891" i="19"/>
  <c r="CJ547" i="19"/>
  <c r="CJ562" i="19"/>
  <c r="CJ739" i="19"/>
  <c r="CJ714" i="19"/>
  <c r="CJ853" i="19"/>
  <c r="CJ648" i="19"/>
  <c r="CJ737" i="19"/>
  <c r="CJ729" i="19"/>
  <c r="CJ860" i="19"/>
  <c r="CJ638" i="19"/>
  <c r="CJ756" i="19"/>
  <c r="CJ538" i="19"/>
  <c r="CJ619" i="19"/>
  <c r="CJ574" i="19"/>
  <c r="CJ647" i="19"/>
  <c r="CJ658" i="19"/>
  <c r="CJ706" i="19"/>
  <c r="CJ662" i="19"/>
  <c r="CJ835" i="19"/>
  <c r="CJ545" i="19"/>
  <c r="CJ718" i="19"/>
  <c r="CJ758" i="19"/>
  <c r="CJ510" i="19"/>
  <c r="CJ541" i="19"/>
  <c r="CJ524" i="19"/>
  <c r="CJ713" i="19"/>
  <c r="CJ661" i="19"/>
  <c r="CJ836" i="19"/>
  <c r="CJ757" i="19"/>
  <c r="CJ766" i="19"/>
  <c r="CJ527" i="19"/>
  <c r="CJ622" i="19"/>
  <c r="CJ849" i="19"/>
  <c r="CJ587" i="19"/>
  <c r="CJ876" i="19"/>
  <c r="CJ633" i="19"/>
  <c r="CJ858" i="19"/>
  <c r="CJ591" i="19"/>
  <c r="CJ726" i="19"/>
  <c r="CJ507" i="19"/>
  <c r="CJ552" i="19"/>
  <c r="CJ668" i="19"/>
  <c r="CJ607" i="19"/>
  <c r="CJ663" i="19"/>
  <c r="CJ807" i="19"/>
  <c r="CJ671" i="19"/>
  <c r="CJ901" i="19"/>
  <c r="CJ548" i="19"/>
  <c r="CJ583" i="19"/>
  <c r="CJ771" i="19"/>
  <c r="CJ503" i="19"/>
  <c r="CJ800" i="19"/>
  <c r="CJ847" i="19"/>
  <c r="CJ582" i="19"/>
  <c r="CJ669" i="19"/>
  <c r="CJ526" i="19"/>
  <c r="CJ862" i="19"/>
  <c r="CJ652" i="19"/>
  <c r="CJ794" i="19"/>
  <c r="CJ887" i="19"/>
  <c r="CJ610" i="19"/>
  <c r="CJ640" i="19"/>
  <c r="CJ850" i="19"/>
  <c r="CJ895" i="19"/>
  <c r="CJ779" i="19"/>
  <c r="CJ760" i="19"/>
  <c r="CJ821" i="19"/>
  <c r="CJ879" i="19"/>
  <c r="CJ806" i="19"/>
  <c r="CJ751" i="19"/>
  <c r="CJ667" i="19"/>
  <c r="CJ770" i="19"/>
  <c r="CJ620" i="19"/>
  <c r="CJ605" i="19"/>
  <c r="CJ628" i="19"/>
  <c r="CJ789" i="19"/>
  <c r="CJ674" i="19"/>
  <c r="CJ830" i="19"/>
  <c r="CJ651" i="19"/>
  <c r="CJ627" i="19"/>
  <c r="CJ693" i="19"/>
  <c r="CJ774" i="19"/>
  <c r="CJ615" i="19"/>
  <c r="CJ810" i="19"/>
  <c r="CJ521" i="19"/>
  <c r="CJ698" i="19"/>
  <c r="CJ732" i="19"/>
  <c r="CJ880" i="19"/>
  <c r="CJ773" i="19"/>
  <c r="CJ702" i="19"/>
  <c r="CJ536" i="19"/>
  <c r="CJ906" i="19"/>
  <c r="CJ722" i="19"/>
  <c r="CJ672" i="19"/>
  <c r="CJ708" i="19"/>
  <c r="CJ742" i="19"/>
  <c r="CJ634" i="19"/>
  <c r="CJ602" i="19"/>
  <c r="CJ594" i="19"/>
  <c r="CJ691" i="19"/>
  <c r="CJ822" i="19"/>
  <c r="CJ600" i="19"/>
  <c r="CJ670" i="19"/>
  <c r="CJ799" i="19"/>
  <c r="CJ841" i="19"/>
  <c r="CJ769" i="19"/>
  <c r="CJ786" i="19"/>
  <c r="CJ529" i="19"/>
  <c r="CJ543" i="19"/>
  <c r="CJ897" i="19"/>
  <c r="CJ854" i="19"/>
  <c r="CJ913" i="19"/>
  <c r="CJ842" i="19"/>
  <c r="CJ768" i="19"/>
  <c r="CJ792" i="19"/>
  <c r="CJ513" i="19"/>
  <c r="CJ917" i="19"/>
  <c r="CJ824" i="19"/>
  <c r="CJ621" i="19"/>
  <c r="CJ643" i="19"/>
  <c r="CJ809" i="19"/>
  <c r="CJ705" i="19"/>
  <c r="CJ528" i="19"/>
  <c r="CJ759" i="19"/>
  <c r="CJ834" i="19"/>
  <c r="CJ884" i="19"/>
  <c r="CJ692" i="19"/>
  <c r="CJ857" i="19"/>
  <c r="CJ720" i="19"/>
  <c r="CJ572" i="19"/>
  <c r="CJ723" i="19"/>
  <c r="CJ665" i="19"/>
  <c r="CJ914" i="19"/>
  <c r="CJ500" i="19"/>
  <c r="CJ828" i="19"/>
  <c r="CJ795" i="19"/>
  <c r="CJ803" i="19"/>
  <c r="CJ546" i="19"/>
  <c r="CJ688" i="19"/>
  <c r="CJ736" i="19"/>
  <c r="CJ616" i="19"/>
  <c r="CJ727" i="19"/>
  <c r="CJ492" i="19"/>
  <c r="CJ825" i="19"/>
  <c r="CJ715" i="19"/>
  <c r="CJ877" i="19"/>
  <c r="CJ899" i="19"/>
  <c r="CJ494" i="19"/>
  <c r="CJ743" i="19"/>
  <c r="CJ885" i="19"/>
  <c r="CJ642" i="19"/>
  <c r="CJ580" i="19"/>
  <c r="CJ690" i="19"/>
  <c r="CJ593" i="19"/>
  <c r="CJ746" i="19"/>
  <c r="CJ577" i="19"/>
  <c r="CJ855" i="19"/>
  <c r="CJ873" i="19"/>
  <c r="CJ641" i="19"/>
  <c r="CJ630" i="19"/>
  <c r="CJ578" i="19"/>
  <c r="CJ908" i="19"/>
  <c r="CJ817" i="19"/>
  <c r="CJ818" i="19"/>
  <c r="CJ625" i="19"/>
  <c r="CJ554" i="19"/>
  <c r="CJ697" i="19"/>
  <c r="CJ744" i="19"/>
  <c r="CJ755" i="19"/>
  <c r="CJ894" i="19"/>
  <c r="CJ772" i="19"/>
  <c r="CJ656" i="19"/>
  <c r="CJ815" i="19"/>
  <c r="CJ775" i="19"/>
  <c r="CJ553" i="19"/>
  <c r="CJ712" i="19"/>
  <c r="CJ581" i="19"/>
  <c r="CJ612" i="19"/>
  <c r="CJ902" i="19"/>
  <c r="CJ916" i="19"/>
  <c r="CJ911" i="19"/>
  <c r="CJ686" i="19"/>
  <c r="CJ654" i="19"/>
  <c r="CJ499" i="19"/>
  <c r="CJ540" i="19"/>
  <c r="CJ512" i="19"/>
  <c r="CJ561" i="19"/>
  <c r="CJ749" i="19"/>
  <c r="CJ740" i="19"/>
  <c r="CJ549" i="19"/>
  <c r="CJ689" i="19"/>
  <c r="CJ564" i="19"/>
  <c r="CJ598" i="19"/>
  <c r="CJ490" i="19"/>
  <c r="CJ866" i="19"/>
  <c r="CJ655" i="19"/>
  <c r="CJ539" i="19"/>
  <c r="CJ657" i="19"/>
  <c r="CJ542" i="19"/>
  <c r="CJ762" i="19"/>
  <c r="CJ889" i="19"/>
  <c r="CJ864" i="19"/>
  <c r="CJ778" i="19"/>
  <c r="CJ811" i="19"/>
  <c r="CJ852" i="19"/>
  <c r="CJ808" i="19"/>
  <c r="CJ721" i="19"/>
  <c r="CJ823" i="19"/>
  <c r="CJ623" i="19"/>
  <c r="CJ516" i="19"/>
  <c r="CJ592" i="19"/>
  <c r="CJ501" i="19"/>
  <c r="CJ907" i="19"/>
  <c r="CJ813" i="19"/>
  <c r="CJ845" i="19"/>
  <c r="CJ882" i="19"/>
  <c r="CJ563" i="19"/>
  <c r="CJ502" i="19"/>
  <c r="CJ534" i="19"/>
  <c r="CJ551" i="19"/>
  <c r="CJ496" i="19"/>
  <c r="CJ498" i="19"/>
  <c r="CJ781" i="19"/>
  <c r="CJ859" i="19"/>
  <c r="CJ606" i="19"/>
  <c r="CJ508" i="19"/>
  <c r="CJ870" i="19"/>
  <c r="CJ673" i="19"/>
  <c r="CJ544" i="19"/>
  <c r="CJ787" i="19"/>
  <c r="CJ868" i="19"/>
  <c r="CJ709" i="19"/>
  <c r="CJ676" i="19"/>
  <c r="CJ896" i="19"/>
  <c r="CJ608" i="19"/>
  <c r="CJ632" i="19"/>
  <c r="CJ833" i="19"/>
  <c r="CJ584" i="19"/>
  <c r="CJ719" i="19"/>
  <c r="CJ699" i="19"/>
  <c r="CJ784" i="19"/>
  <c r="CJ491" i="19"/>
  <c r="CJ763" i="19"/>
  <c r="CJ601" i="19"/>
  <c r="CJ871" i="19"/>
  <c r="CJ816" i="19"/>
  <c r="CJ660" i="19"/>
  <c r="CJ878" i="19"/>
  <c r="CJ532" i="19"/>
  <c r="CJ603" i="19"/>
  <c r="CJ843" i="19"/>
  <c r="CJ694" i="19"/>
  <c r="CJ788" i="19"/>
  <c r="CJ881" i="19"/>
  <c r="CJ567" i="19"/>
  <c r="CJ765" i="19"/>
  <c r="CJ573" i="19"/>
  <c r="CJ831" i="19"/>
  <c r="CJ565" i="19"/>
  <c r="CJ595" i="19"/>
  <c r="CJ869" i="19"/>
  <c r="CJ695" i="19"/>
  <c r="CJ725" i="19"/>
  <c r="CJ724" i="19"/>
  <c r="CJ696" i="19"/>
  <c r="CJ519" i="19"/>
  <c r="CJ558" i="19"/>
  <c r="CJ865" i="19"/>
  <c r="CJ764" i="19"/>
  <c r="CJ716" i="19"/>
  <c r="CJ875" i="19"/>
  <c r="CJ863" i="19"/>
  <c r="CJ900" i="19"/>
  <c r="CJ704" i="19"/>
  <c r="CJ903" i="19"/>
  <c r="CJ812" i="19"/>
  <c r="CJ867" i="19"/>
  <c r="CJ514" i="19"/>
  <c r="CJ826" i="19"/>
  <c r="CJ679" i="19"/>
  <c r="CJ559" i="19"/>
  <c r="CJ918" i="19"/>
  <c r="CJ555" i="19"/>
  <c r="CJ579" i="19"/>
  <c r="CJ613" i="19"/>
  <c r="CJ649" i="19"/>
  <c r="CJ604" i="19"/>
  <c r="CJ631" i="19"/>
  <c r="CJ883" i="19"/>
  <c r="CJ730" i="19"/>
  <c r="CJ535" i="19"/>
  <c r="CJ626" i="19"/>
  <c r="CJ752" i="19"/>
  <c r="CJ618" i="19"/>
  <c r="CJ754" i="19"/>
  <c r="CJ890" i="19"/>
  <c r="CJ664" i="19"/>
  <c r="CJ537" i="19"/>
  <c r="CJ511" i="19"/>
  <c r="CJ617" i="19"/>
  <c r="CJ518" i="19"/>
  <c r="CJ839" i="19"/>
  <c r="CJ802" i="19"/>
  <c r="CJ805" i="19"/>
  <c r="CJ804" i="19"/>
  <c r="CJ848" i="19"/>
  <c r="CJ678" i="19"/>
  <c r="CJ874" i="19"/>
  <c r="CJ780" i="19"/>
  <c r="CJ837" i="19"/>
  <c r="CJ731" i="19"/>
  <c r="CJ675" i="19"/>
  <c r="CJ650" i="19"/>
  <c r="CJ681" i="19"/>
  <c r="CJ905" i="19"/>
  <c r="CJ915" i="19"/>
  <c r="AH444" i="19"/>
  <c r="AH419" i="19"/>
  <c r="AH378" i="19"/>
  <c r="BZ487" i="19"/>
  <c r="BZ486" i="19" s="1"/>
  <c r="C26" i="22"/>
  <c r="B86" i="19"/>
  <c r="L31" i="19" s="1"/>
  <c r="DK5" i="19" s="1"/>
  <c r="BT13" i="19" l="1"/>
  <c r="BU47" i="19" s="1"/>
  <c r="CC13" i="19"/>
  <c r="CD322" i="19" s="1"/>
  <c r="CM20" i="19"/>
  <c r="CM21" i="19"/>
  <c r="CM23" i="19"/>
  <c r="E26" i="22"/>
  <c r="D86" i="19" s="1"/>
  <c r="AQ479" i="19"/>
  <c r="AQ474" i="19"/>
  <c r="AQ473" i="19"/>
  <c r="AQ477" i="19"/>
  <c r="AQ475" i="19"/>
  <c r="AQ470" i="19"/>
  <c r="AQ468" i="19" s="1"/>
  <c r="AR744" i="19" s="1"/>
  <c r="AQ476" i="19"/>
  <c r="AQ471" i="19"/>
  <c r="AQ478" i="19"/>
  <c r="D26" i="22"/>
  <c r="AP469" i="19"/>
  <c r="AP480" i="19" s="1"/>
  <c r="AP483" i="19" s="1"/>
  <c r="CC472" i="19"/>
  <c r="CC471" i="19"/>
  <c r="CC468" i="19" s="1"/>
  <c r="CD786" i="19" s="1"/>
  <c r="CI786" i="19" s="1"/>
  <c r="CC474" i="19"/>
  <c r="CC473" i="19"/>
  <c r="BJ473" i="19"/>
  <c r="BT859" i="19"/>
  <c r="BY859" i="19" s="1"/>
  <c r="BT663" i="19"/>
  <c r="BY663" i="19" s="1"/>
  <c r="BT795" i="19"/>
  <c r="BY795" i="19" s="1"/>
  <c r="BT582" i="19"/>
  <c r="BY582" i="19" s="1"/>
  <c r="BT599" i="19"/>
  <c r="BY599" i="19" s="1"/>
  <c r="BT691" i="19"/>
  <c r="BY691" i="19" s="1"/>
  <c r="BT557" i="19"/>
  <c r="BY557" i="19" s="1"/>
  <c r="BT670" i="19"/>
  <c r="BY670" i="19" s="1"/>
  <c r="BT642" i="19"/>
  <c r="BY642" i="19" s="1"/>
  <c r="BS466" i="19"/>
  <c r="BT865" i="19"/>
  <c r="BY865" i="19" s="1"/>
  <c r="BT854" i="19"/>
  <c r="BY854" i="19" s="1"/>
  <c r="BT721" i="19"/>
  <c r="BY721" i="19" s="1"/>
  <c r="BT808" i="19"/>
  <c r="BY808" i="19" s="1"/>
  <c r="BT546" i="19"/>
  <c r="BY546" i="19" s="1"/>
  <c r="BT764" i="19"/>
  <c r="BY764" i="19" s="1"/>
  <c r="BT738" i="19"/>
  <c r="BY738" i="19" s="1"/>
  <c r="BT577" i="19"/>
  <c r="BY577" i="19" s="1"/>
  <c r="BT855" i="19"/>
  <c r="BY855" i="19" s="1"/>
  <c r="BT493" i="19"/>
  <c r="BY493" i="19" s="1"/>
  <c r="BT508" i="19"/>
  <c r="BY508" i="19" s="1"/>
  <c r="BT869" i="19"/>
  <c r="BY869" i="19" s="1"/>
  <c r="BT613" i="19"/>
  <c r="BY613" i="19" s="1"/>
  <c r="BT677" i="19"/>
  <c r="BY677" i="19" s="1"/>
  <c r="BT695" i="19"/>
  <c r="BY695" i="19" s="1"/>
  <c r="BT907" i="19"/>
  <c r="BY907" i="19" s="1"/>
  <c r="BT620" i="19"/>
  <c r="BY620" i="19" s="1"/>
  <c r="BT649" i="19"/>
  <c r="BY649" i="19" s="1"/>
  <c r="BT803" i="19"/>
  <c r="BY803" i="19" s="1"/>
  <c r="BT684" i="19"/>
  <c r="BY684" i="19" s="1"/>
  <c r="BT816" i="19"/>
  <c r="BY816" i="19" s="1"/>
  <c r="BT842" i="19"/>
  <c r="BY842" i="19" s="1"/>
  <c r="BT796" i="19"/>
  <c r="BY796" i="19" s="1"/>
  <c r="BT626" i="19"/>
  <c r="BY626" i="19" s="1"/>
  <c r="BT892" i="19"/>
  <c r="BY892" i="19" s="1"/>
  <c r="BT798" i="19"/>
  <c r="BY798" i="19" s="1"/>
  <c r="BT793" i="19"/>
  <c r="BY793" i="19" s="1"/>
  <c r="BT627" i="19"/>
  <c r="BY627" i="19" s="1"/>
  <c r="BT467" i="19"/>
  <c r="BT476" i="19" s="1"/>
  <c r="BT901" i="19"/>
  <c r="BY901" i="19" s="1"/>
  <c r="BT647" i="19"/>
  <c r="BY647" i="19" s="1"/>
  <c r="BT832" i="19"/>
  <c r="BY832" i="19" s="1"/>
  <c r="BT570" i="19"/>
  <c r="BY570" i="19" s="1"/>
  <c r="BT821" i="19"/>
  <c r="BY821" i="19" s="1"/>
  <c r="BT612" i="19"/>
  <c r="BY612" i="19" s="1"/>
  <c r="BT643" i="19"/>
  <c r="BY643" i="19" s="1"/>
  <c r="BT562" i="19"/>
  <c r="BY562" i="19" s="1"/>
  <c r="BT533" i="19"/>
  <c r="BY533" i="19" s="1"/>
  <c r="BT833" i="19"/>
  <c r="BY833" i="19" s="1"/>
  <c r="BT913" i="19"/>
  <c r="BY913" i="19" s="1"/>
  <c r="BT491" i="19"/>
  <c r="BY491" i="19" s="1"/>
  <c r="BT844" i="19"/>
  <c r="BY844" i="19" s="1"/>
  <c r="BT568" i="19"/>
  <c r="BY568" i="19" s="1"/>
  <c r="BT888" i="19"/>
  <c r="BY888" i="19" s="1"/>
  <c r="BT777" i="19"/>
  <c r="BY777" i="19" s="1"/>
  <c r="BT625" i="19"/>
  <c r="BY625" i="19" s="1"/>
  <c r="BT507" i="19"/>
  <c r="BY507" i="19" s="1"/>
  <c r="BT858" i="19"/>
  <c r="BY858" i="19" s="1"/>
  <c r="BT746" i="19"/>
  <c r="BY746" i="19" s="1"/>
  <c r="BT648" i="19"/>
  <c r="BY648" i="19" s="1"/>
  <c r="BT653" i="19"/>
  <c r="BY653" i="19" s="1"/>
  <c r="BT911" i="19"/>
  <c r="BY911" i="19" s="1"/>
  <c r="BT879" i="19"/>
  <c r="BY879" i="19" s="1"/>
  <c r="BT849" i="19"/>
  <c r="BY849" i="19" s="1"/>
  <c r="BT883" i="19"/>
  <c r="BY883" i="19" s="1"/>
  <c r="BT763" i="19"/>
  <c r="BY763" i="19" s="1"/>
  <c r="BT856" i="19"/>
  <c r="BY856" i="19" s="1"/>
  <c r="BT690" i="19"/>
  <c r="BY690" i="19" s="1"/>
  <c r="BT906" i="19"/>
  <c r="BY906" i="19" s="1"/>
  <c r="BT617" i="19"/>
  <c r="BY617" i="19" s="1"/>
  <c r="BT783" i="19"/>
  <c r="BY783" i="19" s="1"/>
  <c r="BT719" i="19"/>
  <c r="BY719" i="19" s="1"/>
  <c r="BT676" i="19"/>
  <c r="BY676" i="19" s="1"/>
  <c r="BT814" i="19"/>
  <c r="BY814" i="19" s="1"/>
  <c r="BT590" i="19"/>
  <c r="BY590" i="19" s="1"/>
  <c r="BT894" i="19"/>
  <c r="BY894" i="19" s="1"/>
  <c r="BT569" i="19"/>
  <c r="BY569" i="19" s="1"/>
  <c r="BT875" i="19"/>
  <c r="BY875" i="19" s="1"/>
  <c r="BT839" i="19"/>
  <c r="BY839" i="19" s="1"/>
  <c r="BT744" i="19"/>
  <c r="BY744" i="19" s="1"/>
  <c r="BT709" i="19"/>
  <c r="BY709" i="19" s="1"/>
  <c r="BT669" i="19"/>
  <c r="BY669" i="19" s="1"/>
  <c r="BT502" i="19"/>
  <c r="BY502" i="19" s="1"/>
  <c r="BT707" i="19"/>
  <c r="BY707" i="19" s="1"/>
  <c r="BT506" i="19"/>
  <c r="BY506" i="19" s="1"/>
  <c r="BT828" i="19"/>
  <c r="BY828" i="19" s="1"/>
  <c r="BT673" i="19"/>
  <c r="BY673" i="19" s="1"/>
  <c r="BT571" i="19"/>
  <c r="BY571" i="19" s="1"/>
  <c r="BT870" i="19"/>
  <c r="BY870" i="19" s="1"/>
  <c r="BT505" i="19"/>
  <c r="BY505" i="19" s="1"/>
  <c r="BT836" i="19"/>
  <c r="BY836" i="19" s="1"/>
  <c r="BT565" i="19"/>
  <c r="BY565" i="19" s="1"/>
  <c r="BT591" i="19"/>
  <c r="BY591" i="19" s="1"/>
  <c r="BT494" i="19"/>
  <c r="BY494" i="19" s="1"/>
  <c r="BT592" i="19"/>
  <c r="BY592" i="19" s="1"/>
  <c r="BT650" i="19"/>
  <c r="BY650" i="19" s="1"/>
  <c r="BT593" i="19"/>
  <c r="BY593" i="19" s="1"/>
  <c r="BT774" i="19"/>
  <c r="BY774" i="19" s="1"/>
  <c r="BT659" i="19"/>
  <c r="BY659" i="19" s="1"/>
  <c r="BT900" i="19"/>
  <c r="BY900" i="19" s="1"/>
  <c r="BT632" i="19"/>
  <c r="BY632" i="19" s="1"/>
  <c r="BT605" i="19"/>
  <c r="BY605" i="19" s="1"/>
  <c r="BT616" i="19"/>
  <c r="BY616" i="19" s="1"/>
  <c r="BT518" i="19"/>
  <c r="BY518" i="19" s="1"/>
  <c r="BT535" i="19"/>
  <c r="BY535" i="19" s="1"/>
  <c r="BT877" i="19"/>
  <c r="BY877" i="19" s="1"/>
  <c r="BT831" i="19"/>
  <c r="BY831" i="19" s="1"/>
  <c r="BT871" i="19"/>
  <c r="BY871" i="19" s="1"/>
  <c r="BT692" i="19"/>
  <c r="BY692" i="19" s="1"/>
  <c r="BT638" i="19"/>
  <c r="BY638" i="19" s="1"/>
  <c r="BT644" i="19"/>
  <c r="BY644" i="19" s="1"/>
  <c r="BT679" i="19"/>
  <c r="BY679" i="19" s="1"/>
  <c r="BT895" i="19"/>
  <c r="BY895" i="19" s="1"/>
  <c r="BT779" i="19"/>
  <c r="BY779" i="19" s="1"/>
  <c r="BT787" i="19"/>
  <c r="BY787" i="19" s="1"/>
  <c r="BT840" i="19"/>
  <c r="BY840" i="19" s="1"/>
  <c r="BT678" i="19"/>
  <c r="BY678" i="19" s="1"/>
  <c r="BT641" i="19"/>
  <c r="BY641" i="19" s="1"/>
  <c r="BT850" i="19"/>
  <c r="BY850" i="19" s="1"/>
  <c r="BT881" i="19"/>
  <c r="BY881" i="19" s="1"/>
  <c r="BT818" i="19"/>
  <c r="BY818" i="19" s="1"/>
  <c r="BT552" i="19"/>
  <c r="BY552" i="19" s="1"/>
  <c r="BT528" i="19"/>
  <c r="BY528" i="19" s="1"/>
  <c r="BT756" i="19"/>
  <c r="BY756" i="19" s="1"/>
  <c r="BT578" i="19"/>
  <c r="BY578" i="19" s="1"/>
  <c r="BT697" i="19"/>
  <c r="BY697" i="19" s="1"/>
  <c r="BT792" i="19"/>
  <c r="BY792" i="19" s="1"/>
  <c r="BT656" i="19"/>
  <c r="BY656" i="19" s="1"/>
  <c r="BT711" i="19"/>
  <c r="BY711" i="19" s="1"/>
  <c r="BT781" i="19"/>
  <c r="BY781" i="19" s="1"/>
  <c r="BT575" i="19"/>
  <c r="BY575" i="19" s="1"/>
  <c r="BT598" i="19"/>
  <c r="BY598" i="19" s="1"/>
  <c r="BT826" i="19"/>
  <c r="BY826" i="19" s="1"/>
  <c r="BT573" i="19"/>
  <c r="BY573" i="19" s="1"/>
  <c r="BT708" i="19"/>
  <c r="BY708" i="19" s="1"/>
  <c r="BT504" i="19"/>
  <c r="BY504" i="19" s="1"/>
  <c r="BT532" i="19"/>
  <c r="BY532" i="19" s="1"/>
  <c r="BT811" i="19"/>
  <c r="BY811" i="19" s="1"/>
  <c r="BT699" i="19"/>
  <c r="BY699" i="19" s="1"/>
  <c r="BT674" i="19"/>
  <c r="BY674" i="19" s="1"/>
  <c r="BT689" i="19"/>
  <c r="BY689" i="19" s="1"/>
  <c r="BT822" i="19"/>
  <c r="BY822" i="19" s="1"/>
  <c r="BT769" i="19"/>
  <c r="BY769" i="19" s="1"/>
  <c r="BT520" i="19"/>
  <c r="BY520" i="19" s="1"/>
  <c r="BT704" i="19"/>
  <c r="BY704" i="19" s="1"/>
  <c r="BT794" i="19"/>
  <c r="BY794" i="19" s="1"/>
  <c r="BT583" i="19"/>
  <c r="BY583" i="19" s="1"/>
  <c r="BT778" i="19"/>
  <c r="BY778" i="19" s="1"/>
  <c r="BT715" i="19"/>
  <c r="BY715" i="19" s="1"/>
  <c r="BT660" i="19"/>
  <c r="BY660" i="19" s="1"/>
  <c r="BT503" i="19"/>
  <c r="BY503" i="19" s="1"/>
  <c r="BT878" i="19"/>
  <c r="BY878" i="19" s="1"/>
  <c r="BT550" i="19"/>
  <c r="BY550" i="19" s="1"/>
  <c r="BT729" i="19"/>
  <c r="BY729" i="19" s="1"/>
  <c r="BT564" i="19"/>
  <c r="BY564" i="19" s="1"/>
  <c r="BT734" i="19"/>
  <c r="BY734" i="19" s="1"/>
  <c r="BT785" i="19"/>
  <c r="BY785" i="19" s="1"/>
  <c r="BT766" i="19"/>
  <c r="BY766" i="19" s="1"/>
  <c r="BT513" i="19"/>
  <c r="BY513" i="19" s="1"/>
  <c r="BT750" i="19"/>
  <c r="BY750" i="19" s="1"/>
  <c r="BT672" i="19"/>
  <c r="BY672" i="19" s="1"/>
  <c r="BT784" i="19"/>
  <c r="BY784" i="19" s="1"/>
  <c r="BT498" i="19"/>
  <c r="BY498" i="19" s="1"/>
  <c r="BT846" i="19"/>
  <c r="BY846" i="19" s="1"/>
  <c r="BT580" i="19"/>
  <c r="BY580" i="19" s="1"/>
  <c r="BT813" i="19"/>
  <c r="BY813" i="19" s="1"/>
  <c r="BT810" i="19"/>
  <c r="BY810" i="19" s="1"/>
  <c r="BT861" i="19"/>
  <c r="BY861" i="19" s="1"/>
  <c r="BT688" i="19"/>
  <c r="BY688" i="19" s="1"/>
  <c r="BT880" i="19"/>
  <c r="BY880" i="19" s="1"/>
  <c r="BT749" i="19"/>
  <c r="BY749" i="19" s="1"/>
  <c r="BT538" i="19"/>
  <c r="BY538" i="19" s="1"/>
  <c r="BT658" i="19"/>
  <c r="BY658" i="19" s="1"/>
  <c r="BT767" i="19"/>
  <c r="BY767" i="19" s="1"/>
  <c r="BT651" i="19"/>
  <c r="BY651" i="19" s="1"/>
  <c r="BT618" i="19"/>
  <c r="BY618" i="19" s="1"/>
  <c r="BT646" i="19"/>
  <c r="BY646" i="19" s="1"/>
  <c r="BT782" i="19"/>
  <c r="BY782" i="19" s="1"/>
  <c r="BT622" i="19"/>
  <c r="BY622" i="19" s="1"/>
  <c r="BT723" i="19"/>
  <c r="BY723" i="19" s="1"/>
  <c r="BT908" i="19"/>
  <c r="BY908" i="19" s="1"/>
  <c r="BT891" i="19"/>
  <c r="BY891" i="19" s="1"/>
  <c r="BT718" i="19"/>
  <c r="BY718" i="19" s="1"/>
  <c r="BT587" i="19"/>
  <c r="BY587" i="19" s="1"/>
  <c r="BT914" i="19"/>
  <c r="BY914" i="19" s="1"/>
  <c r="BT696" i="19"/>
  <c r="BY696" i="19" s="1"/>
  <c r="BT628" i="19"/>
  <c r="BY628" i="19" s="1"/>
  <c r="BT748" i="19"/>
  <c r="BY748" i="19" s="1"/>
  <c r="BT773" i="19"/>
  <c r="BY773" i="19" s="1"/>
  <c r="BT645" i="19"/>
  <c r="BY645" i="19" s="1"/>
  <c r="BT824" i="19"/>
  <c r="BY824" i="19" s="1"/>
  <c r="BT603" i="19"/>
  <c r="BY603" i="19" s="1"/>
  <c r="BT825" i="19"/>
  <c r="BY825" i="19" s="1"/>
  <c r="BT710" i="19"/>
  <c r="BY710" i="19" s="1"/>
  <c r="BT510" i="19"/>
  <c r="BY510" i="19" s="1"/>
  <c r="BT551" i="19"/>
  <c r="BY551" i="19" s="1"/>
  <c r="BT737" i="19"/>
  <c r="BY737" i="19" s="1"/>
  <c r="BT602" i="19"/>
  <c r="BY602" i="19" s="1"/>
  <c r="BT666" i="19"/>
  <c r="BY666" i="19" s="1"/>
  <c r="BT755" i="19"/>
  <c r="BY755" i="19" s="1"/>
  <c r="BT791" i="19"/>
  <c r="BY791" i="19" s="1"/>
  <c r="BT623" i="19"/>
  <c r="BY623" i="19" s="1"/>
  <c r="BT788" i="19"/>
  <c r="BY788" i="19" s="1"/>
  <c r="BT834" i="19"/>
  <c r="BY834" i="19" s="1"/>
  <c r="BT607" i="19"/>
  <c r="BY607" i="19" s="1"/>
  <c r="BT511" i="19"/>
  <c r="BY511" i="19" s="1"/>
  <c r="BT799" i="19"/>
  <c r="BY799" i="19" s="1"/>
  <c r="BT823" i="19"/>
  <c r="BY823" i="19" s="1"/>
  <c r="BT537" i="19"/>
  <c r="BY537" i="19" s="1"/>
  <c r="BT866" i="19"/>
  <c r="BY866" i="19" s="1"/>
  <c r="BT916" i="19"/>
  <c r="BY916" i="19" s="1"/>
  <c r="BT915" i="19"/>
  <c r="BY915" i="19" s="1"/>
  <c r="BT899" i="19"/>
  <c r="BY899" i="19" s="1"/>
  <c r="BT853" i="19"/>
  <c r="BY853" i="19" s="1"/>
  <c r="BT630" i="19"/>
  <c r="BY630" i="19" s="1"/>
  <c r="BT805" i="19"/>
  <c r="BY805" i="19" s="1"/>
  <c r="BT609" i="19"/>
  <c r="BY609" i="19" s="1"/>
  <c r="BT624" i="19"/>
  <c r="BY624" i="19" s="1"/>
  <c r="BT631" i="19"/>
  <c r="BY631" i="19" s="1"/>
  <c r="BT516" i="19"/>
  <c r="BY516" i="19" s="1"/>
  <c r="BT574" i="19"/>
  <c r="BY574" i="19" s="1"/>
  <c r="BT606" i="19"/>
  <c r="BY606" i="19" s="1"/>
  <c r="BT731" i="19"/>
  <c r="BY731" i="19" s="1"/>
  <c r="BT635" i="19"/>
  <c r="BY635" i="19" s="1"/>
  <c r="BT657" i="19"/>
  <c r="BY657" i="19" s="1"/>
  <c r="BT873" i="19"/>
  <c r="BY873" i="19" s="1"/>
  <c r="BT872" i="19"/>
  <c r="BY872" i="19" s="1"/>
  <c r="BT576" i="19"/>
  <c r="BY576" i="19" s="1"/>
  <c r="BT671" i="19"/>
  <c r="BY671" i="19" s="1"/>
  <c r="BT682" i="19"/>
  <c r="BY682" i="19" s="1"/>
  <c r="BT765" i="19"/>
  <c r="BY765" i="19" s="1"/>
  <c r="BT863" i="19"/>
  <c r="BY863" i="19" s="1"/>
  <c r="BT837" i="19"/>
  <c r="BY837" i="19" s="1"/>
  <c r="BT730" i="19"/>
  <c r="BY730" i="19" s="1"/>
  <c r="BT713" i="19"/>
  <c r="BY713" i="19" s="1"/>
  <c r="BT712" i="19"/>
  <c r="BY712" i="19" s="1"/>
  <c r="BT812" i="19"/>
  <c r="BY812" i="19" s="1"/>
  <c r="BT681" i="19"/>
  <c r="BY681" i="19" s="1"/>
  <c r="BT827" i="19"/>
  <c r="BY827" i="19" s="1"/>
  <c r="BT800" i="19"/>
  <c r="BY800" i="19" s="1"/>
  <c r="BT554" i="19"/>
  <c r="BY554" i="19" s="1"/>
  <c r="BT752" i="19"/>
  <c r="BY752" i="19" s="1"/>
  <c r="BT830" i="19"/>
  <c r="BY830" i="19" s="1"/>
  <c r="BT541" i="19"/>
  <c r="BY541" i="19" s="1"/>
  <c r="BT903" i="19"/>
  <c r="BY903" i="19" s="1"/>
  <c r="BT700" i="19"/>
  <c r="BY700" i="19" s="1"/>
  <c r="BT652" i="19"/>
  <c r="BY652" i="19" s="1"/>
  <c r="BT654" i="19"/>
  <c r="BY654" i="19" s="1"/>
  <c r="BT594" i="19"/>
  <c r="BY594" i="19" s="1"/>
  <c r="BT829" i="19"/>
  <c r="BY829" i="19" s="1"/>
  <c r="BT597" i="19"/>
  <c r="BY597" i="19" s="1"/>
  <c r="BT841" i="19"/>
  <c r="BY841" i="19" s="1"/>
  <c r="BT534" i="19"/>
  <c r="BY534" i="19" s="1"/>
  <c r="BT868" i="19"/>
  <c r="BY868" i="19" s="1"/>
  <c r="BT600" i="19"/>
  <c r="BY600" i="19" s="1"/>
  <c r="BT725" i="19"/>
  <c r="BY725" i="19" s="1"/>
  <c r="BT724" i="19"/>
  <c r="BY724" i="19" s="1"/>
  <c r="BT917" i="19"/>
  <c r="BY917" i="19" s="1"/>
  <c r="BT561" i="19"/>
  <c r="BY561" i="19" s="1"/>
  <c r="BT701" i="19"/>
  <c r="BY701" i="19" s="1"/>
  <c r="BT896" i="19"/>
  <c r="BY896" i="19" s="1"/>
  <c r="BT753" i="19"/>
  <c r="BY753" i="19" s="1"/>
  <c r="BT661" i="19"/>
  <c r="BY661" i="19" s="1"/>
  <c r="BT733" i="19"/>
  <c r="BY733" i="19" s="1"/>
  <c r="BT809" i="19"/>
  <c r="BY809" i="19" s="1"/>
  <c r="BT909" i="19"/>
  <c r="BY909" i="19" s="1"/>
  <c r="BT530" i="19"/>
  <c r="BY530" i="19" s="1"/>
  <c r="BT639" i="19"/>
  <c r="BY639" i="19" s="1"/>
  <c r="BT912" i="19"/>
  <c r="BY912" i="19" s="1"/>
  <c r="BT572" i="19"/>
  <c r="BY572" i="19" s="1"/>
  <c r="BT862" i="19"/>
  <c r="BY862" i="19" s="1"/>
  <c r="BT703" i="19"/>
  <c r="BY703" i="19" s="1"/>
  <c r="BT720" i="19"/>
  <c r="BY720" i="19" s="1"/>
  <c r="BT524" i="19"/>
  <c r="BY524" i="19" s="1"/>
  <c r="BT675" i="19"/>
  <c r="BY675" i="19" s="1"/>
  <c r="BT545" i="19"/>
  <c r="BY545" i="19" s="1"/>
  <c r="BT904" i="19"/>
  <c r="BY904" i="19" s="1"/>
  <c r="BT555" i="19"/>
  <c r="BY555" i="19" s="1"/>
  <c r="BT740" i="19"/>
  <c r="BY740" i="19" s="1"/>
  <c r="BT819" i="19"/>
  <c r="BY819" i="19" s="1"/>
  <c r="BT523" i="19"/>
  <c r="BY523" i="19" s="1"/>
  <c r="BT525" i="19"/>
  <c r="BY525" i="19" s="1"/>
  <c r="BT817" i="19"/>
  <c r="BY817" i="19" s="1"/>
  <c r="BT586" i="19"/>
  <c r="BY586" i="19" s="1"/>
  <c r="BT838" i="19"/>
  <c r="BY838" i="19" s="1"/>
  <c r="BT728" i="19"/>
  <c r="BY728" i="19" s="1"/>
  <c r="BT762" i="19"/>
  <c r="BY762" i="19" s="1"/>
  <c r="BT621" i="19"/>
  <c r="BY621" i="19" s="1"/>
  <c r="BT492" i="19"/>
  <c r="BY492" i="19" s="1"/>
  <c r="BT496" i="19"/>
  <c r="BY496" i="19" s="1"/>
  <c r="BT706" i="19"/>
  <c r="BY706" i="19" s="1"/>
  <c r="BT789" i="19"/>
  <c r="BY789" i="19" s="1"/>
  <c r="BT771" i="19"/>
  <c r="BY771" i="19" s="1"/>
  <c r="BT558" i="19"/>
  <c r="BY558" i="19" s="1"/>
  <c r="BT637" i="19"/>
  <c r="BY637" i="19" s="1"/>
  <c r="BT521" i="19"/>
  <c r="BY521" i="19" s="1"/>
  <c r="BT694" i="19"/>
  <c r="BY694" i="19" s="1"/>
  <c r="BT735" i="19"/>
  <c r="BY735" i="19" s="1"/>
  <c r="BT739" i="19"/>
  <c r="BY739" i="19" s="1"/>
  <c r="BT685" i="19"/>
  <c r="BY685" i="19" s="1"/>
  <c r="BT560" i="19"/>
  <c r="BY560" i="19" s="1"/>
  <c r="BT680" i="19"/>
  <c r="BY680" i="19" s="1"/>
  <c r="BT722" i="19"/>
  <c r="BY722" i="19" s="1"/>
  <c r="BT548" i="19"/>
  <c r="BY548" i="19" s="1"/>
  <c r="BT547" i="19"/>
  <c r="BY547" i="19" s="1"/>
  <c r="BT495" i="19"/>
  <c r="BY495" i="19" s="1"/>
  <c r="BT768" i="19"/>
  <c r="BY768" i="19" s="1"/>
  <c r="BT698" i="19"/>
  <c r="BY698" i="19" s="1"/>
  <c r="BT887" i="19"/>
  <c r="BY887" i="19" s="1"/>
  <c r="BT772" i="19"/>
  <c r="BY772" i="19" s="1"/>
  <c r="BT790" i="19"/>
  <c r="BY790" i="19" s="1"/>
  <c r="BT664" i="19"/>
  <c r="BY664" i="19" s="1"/>
  <c r="BT519" i="19"/>
  <c r="BY519" i="19" s="1"/>
  <c r="BT760" i="19"/>
  <c r="BY760" i="19" s="1"/>
  <c r="BT776" i="19"/>
  <c r="BY776" i="19" s="1"/>
  <c r="BT702" i="19"/>
  <c r="BY702" i="19" s="1"/>
  <c r="BT683" i="19"/>
  <c r="BY683" i="19" s="1"/>
  <c r="BT780" i="19"/>
  <c r="BY780" i="19" s="1"/>
  <c r="BT588" i="19"/>
  <c r="BY588" i="19" s="1"/>
  <c r="BT884" i="19"/>
  <c r="BY884" i="19" s="1"/>
  <c r="BT667" i="19"/>
  <c r="BY667" i="19" s="1"/>
  <c r="BT584" i="19"/>
  <c r="BY584" i="19" s="1"/>
  <c r="BT864" i="19"/>
  <c r="BY864" i="19" s="1"/>
  <c r="BT797" i="19"/>
  <c r="BY797" i="19" s="1"/>
  <c r="BT693" i="19"/>
  <c r="BY693" i="19" s="1"/>
  <c r="BT898" i="19"/>
  <c r="BY898" i="19" s="1"/>
  <c r="BT848" i="19"/>
  <c r="BY848" i="19" s="1"/>
  <c r="BT820" i="19"/>
  <c r="BY820" i="19" s="1"/>
  <c r="BT589" i="19"/>
  <c r="BY589" i="19" s="1"/>
  <c r="BT886" i="19"/>
  <c r="BY886" i="19" s="1"/>
  <c r="BT668" i="19"/>
  <c r="BY668" i="19" s="1"/>
  <c r="BT905" i="19"/>
  <c r="BY905" i="19" s="1"/>
  <c r="BT754" i="19"/>
  <c r="BY754" i="19" s="1"/>
  <c r="BT775" i="19"/>
  <c r="BY775" i="19" s="1"/>
  <c r="BT727" i="19"/>
  <c r="BY727" i="19" s="1"/>
  <c r="BT890" i="19"/>
  <c r="BY890" i="19" s="1"/>
  <c r="BT662" i="19"/>
  <c r="BY662" i="19" s="1"/>
  <c r="BT758" i="19"/>
  <c r="BY758" i="19" s="1"/>
  <c r="BT910" i="19"/>
  <c r="BY910" i="19" s="1"/>
  <c r="BT736" i="19"/>
  <c r="BY736" i="19" s="1"/>
  <c r="BT843" i="19"/>
  <c r="BY843" i="19" s="1"/>
  <c r="BT517" i="19"/>
  <c r="BY517" i="19" s="1"/>
  <c r="BT566" i="19"/>
  <c r="BY566" i="19" s="1"/>
  <c r="BT539" i="19"/>
  <c r="BY539" i="19" s="1"/>
  <c r="BT610" i="19"/>
  <c r="BY610" i="19" s="1"/>
  <c r="BT579" i="19"/>
  <c r="BY579" i="19" s="1"/>
  <c r="BT893" i="19"/>
  <c r="BY893" i="19" s="1"/>
  <c r="BT526" i="19"/>
  <c r="BY526" i="19" s="1"/>
  <c r="BT802" i="19"/>
  <c r="BY802" i="19" s="1"/>
  <c r="BT714" i="19"/>
  <c r="BY714" i="19" s="1"/>
  <c r="BT497" i="19"/>
  <c r="BY497" i="19" s="1"/>
  <c r="BT522" i="19"/>
  <c r="BY522" i="19" s="1"/>
  <c r="BT619" i="19"/>
  <c r="BY619" i="19" s="1"/>
  <c r="BT885" i="19"/>
  <c r="BY885" i="19" s="1"/>
  <c r="BT601" i="19"/>
  <c r="BY601" i="19" s="1"/>
  <c r="BT857" i="19"/>
  <c r="BY857" i="19" s="1"/>
  <c r="BT549" i="19"/>
  <c r="BY549" i="19" s="1"/>
  <c r="BT604" i="19"/>
  <c r="BY604" i="19" s="1"/>
  <c r="BT889" i="19"/>
  <c r="BY889" i="19" s="1"/>
  <c r="BT732" i="19"/>
  <c r="BY732" i="19" s="1"/>
  <c r="BT514" i="19"/>
  <c r="BY514" i="19" s="1"/>
  <c r="BT717" i="19"/>
  <c r="BY717" i="19" s="1"/>
  <c r="BT705" i="19"/>
  <c r="BY705" i="19" s="1"/>
  <c r="BT629" i="19"/>
  <c r="BY629" i="19" s="1"/>
  <c r="BT563" i="19"/>
  <c r="BY563" i="19" s="1"/>
  <c r="BT540" i="19"/>
  <c r="BY540" i="19" s="1"/>
  <c r="BT851" i="19"/>
  <c r="BY851" i="19" s="1"/>
  <c r="BT529" i="19"/>
  <c r="BY529" i="19" s="1"/>
  <c r="BT655" i="19"/>
  <c r="BY655" i="19" s="1"/>
  <c r="BT751" i="19"/>
  <c r="BY751" i="19" s="1"/>
  <c r="BT615" i="19"/>
  <c r="BY615" i="19" s="1"/>
  <c r="BT806" i="19"/>
  <c r="BY806" i="19" s="1"/>
  <c r="BT845" i="19"/>
  <c r="BY845" i="19" s="1"/>
  <c r="BT608" i="19"/>
  <c r="BY608" i="19" s="1"/>
  <c r="BT499" i="19"/>
  <c r="BY499" i="19" s="1"/>
  <c r="BT581" i="19"/>
  <c r="BY581" i="19" s="1"/>
  <c r="BT687" i="19"/>
  <c r="BY687" i="19" s="1"/>
  <c r="BT918" i="19"/>
  <c r="BY918" i="19" s="1"/>
  <c r="BT770" i="19"/>
  <c r="BY770" i="19" s="1"/>
  <c r="BT515" i="19"/>
  <c r="BY515" i="19" s="1"/>
  <c r="BT596" i="19"/>
  <c r="BY596" i="19" s="1"/>
  <c r="BT726" i="19"/>
  <c r="BY726" i="19" s="1"/>
  <c r="BT500" i="19"/>
  <c r="BY500" i="19" s="1"/>
  <c r="BT567" i="19"/>
  <c r="BY567" i="19" s="1"/>
  <c r="BT716" i="19"/>
  <c r="BY716" i="19" s="1"/>
  <c r="BT741" i="19"/>
  <c r="BY741" i="19" s="1"/>
  <c r="BT745" i="19"/>
  <c r="BY745" i="19" s="1"/>
  <c r="BT585" i="19"/>
  <c r="BY585" i="19" s="1"/>
  <c r="BT804" i="19"/>
  <c r="BY804" i="19" s="1"/>
  <c r="BT852" i="19"/>
  <c r="BY852" i="19" s="1"/>
  <c r="BT835" i="19"/>
  <c r="BY835" i="19" s="1"/>
  <c r="BT633" i="19"/>
  <c r="BY633" i="19" s="1"/>
  <c r="BT536" i="19"/>
  <c r="BY536" i="19" s="1"/>
  <c r="BT544" i="19"/>
  <c r="BY544" i="19" s="1"/>
  <c r="BT501" i="19"/>
  <c r="BY501" i="19" s="1"/>
  <c r="BT640" i="19"/>
  <c r="BY640" i="19" s="1"/>
  <c r="BT867" i="19"/>
  <c r="BY867" i="19" s="1"/>
  <c r="BT742" i="19"/>
  <c r="BY742" i="19" s="1"/>
  <c r="BT757" i="19"/>
  <c r="BY757" i="19" s="1"/>
  <c r="BT801" i="19"/>
  <c r="BY801" i="19" s="1"/>
  <c r="BT553" i="19"/>
  <c r="BY553" i="19" s="1"/>
  <c r="BT527" i="19"/>
  <c r="BY527" i="19" s="1"/>
  <c r="BT882" i="19"/>
  <c r="BY882" i="19" s="1"/>
  <c r="BT860" i="19"/>
  <c r="BY860" i="19" s="1"/>
  <c r="BT509" i="19"/>
  <c r="BY509" i="19" s="1"/>
  <c r="BT743" i="19"/>
  <c r="BY743" i="19" s="1"/>
  <c r="BT686" i="19"/>
  <c r="BY686" i="19" s="1"/>
  <c r="BT611" i="19"/>
  <c r="BY611" i="19" s="1"/>
  <c r="BT807" i="19"/>
  <c r="BY807" i="19" s="1"/>
  <c r="BT897" i="19"/>
  <c r="BY897" i="19" s="1"/>
  <c r="BT786" i="19"/>
  <c r="BY786" i="19" s="1"/>
  <c r="BT847" i="19"/>
  <c r="BY847" i="19" s="1"/>
  <c r="BT665" i="19"/>
  <c r="BY665" i="19" s="1"/>
  <c r="BT761" i="19"/>
  <c r="BY761" i="19" s="1"/>
  <c r="BT815" i="19"/>
  <c r="BY815" i="19" s="1"/>
  <c r="BT876" i="19"/>
  <c r="BY876" i="19" s="1"/>
  <c r="BT874" i="19"/>
  <c r="BY874" i="19" s="1"/>
  <c r="BT634" i="19"/>
  <c r="BY634" i="19" s="1"/>
  <c r="BT614" i="19"/>
  <c r="BY614" i="19" s="1"/>
  <c r="BT531" i="19"/>
  <c r="BY531" i="19" s="1"/>
  <c r="BT542" i="19"/>
  <c r="BY542" i="19" s="1"/>
  <c r="BT543" i="19"/>
  <c r="BY543" i="19" s="1"/>
  <c r="BT559" i="19"/>
  <c r="BY559" i="19" s="1"/>
  <c r="BT759" i="19"/>
  <c r="BY759" i="19" s="1"/>
  <c r="BT490" i="19"/>
  <c r="BY490" i="19" s="1"/>
  <c r="BT902" i="19"/>
  <c r="BY902" i="19" s="1"/>
  <c r="BT595" i="19"/>
  <c r="BY595" i="19" s="1"/>
  <c r="BT636" i="19"/>
  <c r="BY636" i="19" s="1"/>
  <c r="BT747" i="19"/>
  <c r="BY747" i="19" s="1"/>
  <c r="BT556" i="19"/>
  <c r="BY556" i="19" s="1"/>
  <c r="BJ475" i="19"/>
  <c r="BJ476" i="19"/>
  <c r="BJ478" i="19"/>
  <c r="BJ474" i="19"/>
  <c r="BJ471" i="19"/>
  <c r="BJ472" i="19"/>
  <c r="BJ479" i="19"/>
  <c r="BJ477" i="19"/>
  <c r="BO487" i="19"/>
  <c r="BI469" i="19"/>
  <c r="BI480" i="19" s="1"/>
  <c r="D492" i="19" s="1"/>
  <c r="M90" i="19" s="1"/>
  <c r="BK20" i="19"/>
  <c r="BK17" i="19"/>
  <c r="BK18" i="19"/>
  <c r="BK22" i="19"/>
  <c r="BK21" i="19"/>
  <c r="BK15" i="19"/>
  <c r="BK23" i="19"/>
  <c r="BK16" i="19"/>
  <c r="BK24" i="19"/>
  <c r="BU422" i="19"/>
  <c r="BU125" i="19"/>
  <c r="BU153" i="19"/>
  <c r="BU59" i="19"/>
  <c r="BU223" i="19"/>
  <c r="BU413" i="19"/>
  <c r="BU395" i="19"/>
  <c r="BU440" i="19"/>
  <c r="BU263" i="19"/>
  <c r="BU276" i="19"/>
  <c r="BU246" i="19"/>
  <c r="BU134" i="19"/>
  <c r="BU436" i="19"/>
  <c r="BU132" i="19"/>
  <c r="BU333" i="19"/>
  <c r="BU194" i="19"/>
  <c r="BU126" i="19"/>
  <c r="BU50" i="19"/>
  <c r="BU340" i="19"/>
  <c r="BU345" i="19"/>
  <c r="BU346" i="19"/>
  <c r="BU286" i="19"/>
  <c r="BU82" i="19"/>
  <c r="BU37" i="19"/>
  <c r="BU113" i="19"/>
  <c r="BU374" i="19"/>
  <c r="BU289" i="19"/>
  <c r="BU404" i="19"/>
  <c r="BU68" i="19"/>
  <c r="BU370" i="19"/>
  <c r="BU275" i="19"/>
  <c r="BU349" i="19"/>
  <c r="BU393" i="19"/>
  <c r="BU369" i="19"/>
  <c r="BU396" i="19"/>
  <c r="BU296" i="19"/>
  <c r="BU354" i="19"/>
  <c r="BU80" i="19"/>
  <c r="BU425" i="19"/>
  <c r="BU42" i="19"/>
  <c r="BU307" i="19"/>
  <c r="BU320" i="19"/>
  <c r="BU327" i="19"/>
  <c r="BU392" i="19"/>
  <c r="BU390" i="19"/>
  <c r="BU312" i="19"/>
  <c r="BU403" i="19"/>
  <c r="BU211" i="19"/>
  <c r="BU410" i="19"/>
  <c r="BU389" i="19"/>
  <c r="BU45" i="19"/>
  <c r="BU427" i="19"/>
  <c r="BU308" i="19"/>
  <c r="BU438" i="19"/>
  <c r="BU188" i="19"/>
  <c r="BU414" i="19"/>
  <c r="BU254" i="19"/>
  <c r="BU71" i="19"/>
  <c r="BU282" i="19"/>
  <c r="BU252" i="19"/>
  <c r="BU364" i="19"/>
  <c r="BU179" i="19"/>
  <c r="BU328" i="19"/>
  <c r="BU319" i="19"/>
  <c r="BU324" i="19"/>
  <c r="BU163" i="19"/>
  <c r="BU226" i="19"/>
  <c r="BU411" i="19"/>
  <c r="BU203" i="19"/>
  <c r="BU421" i="19"/>
  <c r="BU310" i="19"/>
  <c r="BU93" i="19"/>
  <c r="BU208" i="19"/>
  <c r="BU183" i="19"/>
  <c r="BU184" i="19"/>
  <c r="BU34" i="19"/>
  <c r="BU217" i="19"/>
  <c r="BU199" i="19"/>
  <c r="BU156" i="19"/>
  <c r="BU149" i="19"/>
  <c r="BU357" i="19"/>
  <c r="BU442" i="19"/>
  <c r="BU322" i="19"/>
  <c r="BU160" i="19"/>
  <c r="BU213" i="19"/>
  <c r="BU311" i="19"/>
  <c r="BU236" i="19"/>
  <c r="BU325" i="19"/>
  <c r="BU434" i="19"/>
  <c r="BU326" i="19"/>
  <c r="BU88" i="19"/>
  <c r="BU244" i="19"/>
  <c r="BU330" i="19"/>
  <c r="BU278" i="19"/>
  <c r="BU249" i="19"/>
  <c r="BU323" i="19"/>
  <c r="BU329" i="19"/>
  <c r="BU360" i="19"/>
  <c r="BU260" i="19"/>
  <c r="BU264" i="19"/>
  <c r="BU317" i="19"/>
  <c r="BU269" i="19"/>
  <c r="BU417" i="19"/>
  <c r="BU89" i="19"/>
  <c r="BU127" i="19"/>
  <c r="BU300" i="19"/>
  <c r="BU418" i="19"/>
  <c r="BU377" i="19"/>
  <c r="BU242" i="19"/>
  <c r="BU270" i="19"/>
  <c r="BU273" i="19"/>
  <c r="BU155" i="19"/>
  <c r="BU62" i="19"/>
  <c r="BU46" i="19"/>
  <c r="BU347" i="19"/>
  <c r="BU336" i="19"/>
  <c r="BU367" i="19"/>
  <c r="BU335" i="19"/>
  <c r="BU205" i="19"/>
  <c r="BU120" i="19"/>
  <c r="BU376" i="19"/>
  <c r="BU200" i="19"/>
  <c r="BU187" i="19"/>
  <c r="BU158" i="19"/>
  <c r="BU86" i="19"/>
  <c r="BU109" i="19"/>
  <c r="BU180" i="19"/>
  <c r="BU448" i="19"/>
  <c r="BU372" i="19"/>
  <c r="BU106" i="19"/>
  <c r="BU39" i="19"/>
  <c r="BU191" i="19"/>
  <c r="AR334" i="19"/>
  <c r="AR340" i="19"/>
  <c r="AR364" i="19"/>
  <c r="AR441" i="19"/>
  <c r="AR362" i="19"/>
  <c r="AR349" i="19"/>
  <c r="AR103" i="19"/>
  <c r="AR95" i="19"/>
  <c r="AR414" i="19"/>
  <c r="AR87" i="19"/>
  <c r="AR106" i="19"/>
  <c r="AR245" i="19"/>
  <c r="AR138" i="19"/>
  <c r="AR258" i="19"/>
  <c r="AR292" i="19"/>
  <c r="AR111" i="19"/>
  <c r="AR246" i="19"/>
  <c r="AR332" i="19"/>
  <c r="AR249" i="19"/>
  <c r="AR175" i="19"/>
  <c r="AR114" i="19"/>
  <c r="AR272" i="19"/>
  <c r="AR174" i="19"/>
  <c r="AR239" i="19"/>
  <c r="AR117" i="19"/>
  <c r="AR291" i="19"/>
  <c r="AR346" i="19"/>
  <c r="AR215" i="19"/>
  <c r="AR231" i="19"/>
  <c r="AR313" i="19"/>
  <c r="AR182" i="19"/>
  <c r="AR64" i="19"/>
  <c r="AR381" i="19"/>
  <c r="AR48" i="19"/>
  <c r="AR113" i="19"/>
  <c r="AR402" i="19"/>
  <c r="Y541" i="19"/>
  <c r="AR62" i="19"/>
  <c r="AR38" i="19"/>
  <c r="AR132" i="19"/>
  <c r="AR433" i="19"/>
  <c r="AR449" i="19"/>
  <c r="AR193" i="19"/>
  <c r="Y759" i="19"/>
  <c r="AR96" i="19"/>
  <c r="AR442" i="19"/>
  <c r="AR89" i="19"/>
  <c r="AR401" i="19"/>
  <c r="AR343" i="19"/>
  <c r="AR104" i="19"/>
  <c r="AR350" i="19"/>
  <c r="Y774" i="19"/>
  <c r="Y507" i="19"/>
  <c r="AR413" i="19"/>
  <c r="AR314" i="19"/>
  <c r="AR307" i="19"/>
  <c r="AR269" i="19"/>
  <c r="AR407" i="19"/>
  <c r="AR206" i="19"/>
  <c r="AR331" i="19"/>
  <c r="AR452" i="19"/>
  <c r="AR330" i="19"/>
  <c r="AR451" i="19"/>
  <c r="AR141" i="19"/>
  <c r="AR149" i="19"/>
  <c r="AR122" i="19"/>
  <c r="AR197" i="19"/>
  <c r="AR419" i="19"/>
  <c r="AR31" i="19"/>
  <c r="AR210" i="19"/>
  <c r="AR315" i="19"/>
  <c r="AR135" i="19"/>
  <c r="AR80" i="19"/>
  <c r="AR447" i="19"/>
  <c r="AR309" i="19"/>
  <c r="AR352" i="19"/>
  <c r="AR374" i="19"/>
  <c r="AR404" i="19"/>
  <c r="Y505" i="19"/>
  <c r="AR30" i="19"/>
  <c r="AR127" i="19"/>
  <c r="AR310" i="19"/>
  <c r="AR302" i="19"/>
  <c r="AR156" i="19"/>
  <c r="AR176" i="19"/>
  <c r="AR305" i="19"/>
  <c r="AR253" i="19"/>
  <c r="AR270" i="19"/>
  <c r="AR317" i="19"/>
  <c r="AR377" i="19"/>
  <c r="AR172" i="19"/>
  <c r="AR382" i="19"/>
  <c r="AR165" i="19"/>
  <c r="AR178" i="19"/>
  <c r="AR100" i="19"/>
  <c r="AR373" i="19"/>
  <c r="AR154" i="19"/>
  <c r="AR384" i="19"/>
  <c r="AR177" i="19"/>
  <c r="AR284" i="19"/>
  <c r="AR56" i="19"/>
  <c r="AR191" i="19"/>
  <c r="AR342" i="19"/>
  <c r="AR369" i="19"/>
  <c r="Y830" i="19"/>
  <c r="Y834" i="19"/>
  <c r="AR209" i="19"/>
  <c r="AR252" i="19"/>
  <c r="AR186" i="19"/>
  <c r="AR298" i="19"/>
  <c r="AR37" i="19"/>
  <c r="AR453" i="19"/>
  <c r="AR53" i="19"/>
  <c r="AR116" i="19"/>
  <c r="AR379" i="19"/>
  <c r="AR131" i="19"/>
  <c r="AR411" i="19"/>
  <c r="AR218" i="19"/>
  <c r="AR386" i="19"/>
  <c r="AR130" i="19"/>
  <c r="AR158" i="19"/>
  <c r="AR387" i="19"/>
  <c r="AR230" i="19"/>
  <c r="AR52" i="19"/>
  <c r="AR389" i="19"/>
  <c r="AR396" i="19"/>
  <c r="AR323" i="19"/>
  <c r="AR229" i="19"/>
  <c r="AR227" i="19"/>
  <c r="AR424" i="19"/>
  <c r="AR58" i="19"/>
  <c r="AR163" i="19"/>
  <c r="Y606" i="19"/>
  <c r="Y530" i="19"/>
  <c r="AR220" i="19"/>
  <c r="AR81" i="19"/>
  <c r="AR303" i="19"/>
  <c r="AR422" i="19"/>
  <c r="AR74" i="19"/>
  <c r="AR321" i="19"/>
  <c r="AR226" i="19"/>
  <c r="AR361" i="19"/>
  <c r="AR428" i="19"/>
  <c r="AR276" i="19"/>
  <c r="AR295" i="19"/>
  <c r="AR283" i="19"/>
  <c r="AR440" i="19"/>
  <c r="AR180" i="19"/>
  <c r="AR421" i="19"/>
  <c r="AR50" i="19"/>
  <c r="AR77" i="19"/>
  <c r="AR173" i="19"/>
  <c r="AR43" i="19"/>
  <c r="AR325" i="19"/>
  <c r="AR254" i="19"/>
  <c r="AR288" i="19"/>
  <c r="AR84" i="19"/>
  <c r="AR40" i="19"/>
  <c r="AR293" i="19"/>
  <c r="Y620" i="19"/>
  <c r="Y658" i="19"/>
  <c r="BJ14" i="19"/>
  <c r="E54" i="19" s="1"/>
  <c r="N54" i="19" s="1"/>
  <c r="AR228" i="19"/>
  <c r="AR162" i="19"/>
  <c r="AR102" i="19"/>
  <c r="AR261" i="19"/>
  <c r="AR110" i="19"/>
  <c r="AR97" i="19"/>
  <c r="AR159" i="19"/>
  <c r="AR257" i="19"/>
  <c r="AR232" i="19"/>
  <c r="AR431" i="19"/>
  <c r="AR282" i="19"/>
  <c r="AR59" i="19"/>
  <c r="AR450" i="19"/>
  <c r="AR383" i="19"/>
  <c r="AR222" i="19"/>
  <c r="AR199" i="19"/>
  <c r="AR32" i="19"/>
  <c r="AR406" i="19"/>
  <c r="AR69" i="19"/>
  <c r="AR153" i="19"/>
  <c r="AR391" i="19"/>
  <c r="AR129" i="19"/>
  <c r="AR208" i="19"/>
  <c r="AR285" i="19"/>
  <c r="AR86" i="19"/>
  <c r="Y613" i="19"/>
  <c r="AR120" i="19"/>
  <c r="AR233" i="19"/>
  <c r="AR400" i="19"/>
  <c r="AR47" i="19"/>
  <c r="AR435" i="19"/>
  <c r="AR290" i="19"/>
  <c r="AR195" i="19"/>
  <c r="AR372" i="19"/>
  <c r="AR212" i="19"/>
  <c r="AR436" i="19"/>
  <c r="AR121" i="19"/>
  <c r="AR157" i="19"/>
  <c r="AR375" i="19"/>
  <c r="AR299" i="19"/>
  <c r="AR366" i="19"/>
  <c r="AR418" i="19"/>
  <c r="AR320" i="19"/>
  <c r="AR425" i="19"/>
  <c r="AR91" i="19"/>
  <c r="AR92" i="19"/>
  <c r="AR240" i="19"/>
  <c r="AR161" i="19"/>
  <c r="AR101" i="19"/>
  <c r="AR67" i="19"/>
  <c r="AR34" i="19"/>
  <c r="AR266" i="19"/>
  <c r="AR438" i="19"/>
  <c r="AR417" i="19"/>
  <c r="AR397" i="19"/>
  <c r="AR109" i="19"/>
  <c r="AR57" i="19"/>
  <c r="AR214" i="19"/>
  <c r="AR311" i="19"/>
  <c r="AR108" i="19"/>
  <c r="AR94" i="19"/>
  <c r="AR271" i="19"/>
  <c r="AR236" i="19"/>
  <c r="AR79" i="19"/>
  <c r="AR359" i="19"/>
  <c r="AR192" i="19"/>
  <c r="AR326" i="19"/>
  <c r="AR46" i="19"/>
  <c r="AR392" i="19"/>
  <c r="AR51" i="19"/>
  <c r="AR399" i="19"/>
  <c r="AR83" i="19"/>
  <c r="AR378" i="19"/>
  <c r="AR427" i="19"/>
  <c r="AR194" i="19"/>
  <c r="AR358" i="19"/>
  <c r="Y859" i="19"/>
  <c r="Y911" i="19"/>
  <c r="AR76" i="19"/>
  <c r="AR168" i="19"/>
  <c r="AR189" i="19"/>
  <c r="AR98" i="19"/>
  <c r="AR112" i="19"/>
  <c r="AR90" i="19"/>
  <c r="AR143" i="19"/>
  <c r="AR420" i="19"/>
  <c r="AR217" i="19"/>
  <c r="AR335" i="19"/>
  <c r="AR306" i="19"/>
  <c r="Y758" i="19"/>
  <c r="Y651" i="19"/>
  <c r="Y597" i="19"/>
  <c r="Y729" i="19"/>
  <c r="AR73" i="19"/>
  <c r="AR388" i="19"/>
  <c r="AR345" i="19"/>
  <c r="AR224" i="19"/>
  <c r="AR339" i="19"/>
  <c r="AR338" i="19"/>
  <c r="AR152" i="19"/>
  <c r="AR256" i="19"/>
  <c r="AR336" i="19"/>
  <c r="AR415" i="19"/>
  <c r="AR185" i="19"/>
  <c r="AR341" i="19"/>
  <c r="AR155" i="19"/>
  <c r="AR55" i="19"/>
  <c r="AR410" i="19"/>
  <c r="AR134" i="19"/>
  <c r="AR99" i="19"/>
  <c r="Y671" i="19"/>
  <c r="Y817" i="19"/>
  <c r="Y867" i="19"/>
  <c r="BA574" i="19"/>
  <c r="AR216" i="19"/>
  <c r="AR205" i="19"/>
  <c r="AR327" i="19"/>
  <c r="BA705" i="19"/>
  <c r="BA519" i="19"/>
  <c r="BA567" i="19"/>
  <c r="BA854" i="19"/>
  <c r="Y555" i="19"/>
  <c r="Y907" i="19"/>
  <c r="Y786" i="19"/>
  <c r="Y827" i="19"/>
  <c r="Y602" i="19"/>
  <c r="Y752" i="19"/>
  <c r="AR259" i="19"/>
  <c r="BA727" i="19"/>
  <c r="BA565" i="19"/>
  <c r="BA670" i="19"/>
  <c r="BA696" i="19"/>
  <c r="BA606" i="19"/>
  <c r="Y610" i="19"/>
  <c r="Y608" i="19"/>
  <c r="Y917" i="19"/>
  <c r="Y529" i="19"/>
  <c r="Y888" i="19"/>
  <c r="Y718" i="19"/>
  <c r="BA520" i="19"/>
  <c r="BA541" i="19"/>
  <c r="BA787" i="19"/>
  <c r="BA746" i="19"/>
  <c r="BA737" i="19"/>
  <c r="BA542" i="19"/>
  <c r="BA678" i="19"/>
  <c r="BA868" i="19"/>
  <c r="BA777" i="19"/>
  <c r="AR376" i="19"/>
  <c r="AR82" i="19"/>
  <c r="AR294" i="19"/>
  <c r="AR354" i="19"/>
  <c r="BA586" i="19"/>
  <c r="BA694" i="19"/>
  <c r="Y491" i="19"/>
  <c r="Y612" i="19"/>
  <c r="Y796" i="19"/>
  <c r="Y882" i="19"/>
  <c r="Y889" i="19"/>
  <c r="BA804" i="19"/>
  <c r="BA904" i="19"/>
  <c r="BA576" i="19"/>
  <c r="BA537" i="19"/>
  <c r="BA739" i="19"/>
  <c r="BA588" i="19"/>
  <c r="BA656" i="19"/>
  <c r="BA744" i="19"/>
  <c r="Y654" i="19"/>
  <c r="Y680" i="19"/>
  <c r="Y502" i="19"/>
  <c r="Y728" i="19"/>
  <c r="Y808" i="19"/>
  <c r="Y519" i="19"/>
  <c r="AR304" i="19"/>
  <c r="AR316" i="19"/>
  <c r="AR147" i="19"/>
  <c r="BA612" i="19"/>
  <c r="BA742" i="19"/>
  <c r="BA864" i="19"/>
  <c r="AR308" i="19"/>
  <c r="AR437" i="19"/>
  <c r="AR166" i="19"/>
  <c r="BA673" i="19"/>
  <c r="BA855" i="19"/>
  <c r="BA896" i="19"/>
  <c r="BA747" i="19"/>
  <c r="BA621" i="19"/>
  <c r="Y523" i="19"/>
  <c r="Y824" i="19"/>
  <c r="BU445" i="19"/>
  <c r="BU258" i="19"/>
  <c r="BU57" i="19"/>
  <c r="BU65" i="19"/>
  <c r="BU43" i="19"/>
  <c r="BU81" i="19"/>
  <c r="BU138" i="19"/>
  <c r="BU206" i="19"/>
  <c r="BU298" i="19"/>
  <c r="BU181" i="19"/>
  <c r="BU439" i="19"/>
  <c r="BU137" i="19"/>
  <c r="BU49" i="19"/>
  <c r="BU451" i="19"/>
  <c r="BU196" i="19"/>
  <c r="BU97" i="19"/>
  <c r="BU259" i="19"/>
  <c r="BU210" i="19"/>
  <c r="BU67" i="19"/>
  <c r="BU185" i="19"/>
  <c r="BU419" i="19"/>
  <c r="BU277" i="19"/>
  <c r="BU122" i="19"/>
  <c r="BU237" i="19"/>
  <c r="BU343" i="19"/>
  <c r="BU76" i="19"/>
  <c r="BU358" i="19"/>
  <c r="BU373" i="19"/>
  <c r="BU96" i="19"/>
  <c r="BU143" i="19"/>
  <c r="BU267" i="19"/>
  <c r="BU190" i="19"/>
  <c r="BU182" i="19"/>
  <c r="BU44" i="19"/>
  <c r="BU379" i="19"/>
  <c r="BU151" i="19"/>
  <c r="BU118" i="19"/>
  <c r="BU334" i="19"/>
  <c r="BU280" i="19"/>
  <c r="BU261" i="19"/>
  <c r="BU12" i="19"/>
  <c r="BU24" i="19" s="1"/>
  <c r="BU453" i="19"/>
  <c r="BU316" i="19"/>
  <c r="BU212" i="19"/>
  <c r="BU220" i="19"/>
  <c r="BU215" i="19"/>
  <c r="BU234" i="19"/>
  <c r="BU355" i="19"/>
  <c r="BU297" i="19"/>
  <c r="BU72" i="19"/>
  <c r="BU253" i="19"/>
  <c r="BU99" i="19"/>
  <c r="BU192" i="19"/>
  <c r="BU101" i="19"/>
  <c r="BU51" i="19"/>
  <c r="BU90" i="19"/>
  <c r="BU171" i="19"/>
  <c r="BU147" i="19"/>
  <c r="BU105" i="19"/>
  <c r="BU58" i="19"/>
  <c r="BU195" i="19"/>
  <c r="BU266" i="19"/>
  <c r="BU302" i="19"/>
  <c r="BU33" i="19"/>
  <c r="BU384" i="19"/>
  <c r="BU450" i="19"/>
  <c r="BU75" i="19"/>
  <c r="BU402" i="19"/>
  <c r="BU432" i="19"/>
  <c r="BU401" i="19"/>
  <c r="BU186" i="19"/>
  <c r="BU197" i="19"/>
  <c r="BU189" i="19"/>
  <c r="BU221" i="19"/>
  <c r="BU159" i="19"/>
  <c r="BU201" i="19"/>
  <c r="BU128" i="19"/>
  <c r="BU337" i="19"/>
  <c r="BU154" i="19"/>
  <c r="BU167" i="19"/>
  <c r="BU174" i="19"/>
  <c r="BU130" i="19"/>
  <c r="BU352" i="19"/>
  <c r="BT11" i="19"/>
  <c r="BU165" i="19"/>
  <c r="BU53" i="19"/>
  <c r="BU216" i="19"/>
  <c r="BU424" i="19"/>
  <c r="BU292" i="19"/>
  <c r="BU30" i="19"/>
  <c r="BU272" i="19"/>
  <c r="BU363" i="19"/>
  <c r="BU398" i="19"/>
  <c r="BU239" i="19"/>
  <c r="BU60" i="19"/>
  <c r="BU391" i="19"/>
  <c r="BU342" i="19"/>
  <c r="BU79" i="19"/>
  <c r="BU144" i="19"/>
  <c r="BU131" i="19"/>
  <c r="BU299" i="19"/>
  <c r="BU380" i="19"/>
  <c r="BU339" i="19"/>
  <c r="BU124" i="19"/>
  <c r="BU209" i="19"/>
  <c r="BU386" i="19"/>
  <c r="BU175" i="19"/>
  <c r="BU274" i="19"/>
  <c r="BU64" i="19"/>
  <c r="BU449" i="19"/>
  <c r="BU301" i="19"/>
  <c r="BU142" i="19"/>
  <c r="BU385" i="19"/>
  <c r="BU91" i="19"/>
  <c r="BU229" i="19"/>
  <c r="BU95" i="19"/>
  <c r="BU429" i="19"/>
  <c r="BU248" i="19"/>
  <c r="BU351" i="19"/>
  <c r="BU56" i="19"/>
  <c r="BU112" i="19"/>
  <c r="BU365" i="19"/>
  <c r="BU245" i="19"/>
  <c r="BU284" i="19"/>
  <c r="BU446" i="19"/>
  <c r="BU318" i="19"/>
  <c r="BU423" i="19"/>
  <c r="BU172" i="19"/>
  <c r="BU415" i="19"/>
  <c r="BU409" i="19"/>
  <c r="BU271" i="19"/>
  <c r="BU164" i="19"/>
  <c r="BU407" i="19"/>
  <c r="BU285" i="19"/>
  <c r="BU102" i="19"/>
  <c r="BU341" i="19"/>
  <c r="BU119" i="19"/>
  <c r="BU406" i="19"/>
  <c r="BU168" i="19"/>
  <c r="BU362" i="19"/>
  <c r="BU204" i="19"/>
  <c r="BU241" i="19"/>
  <c r="BU224" i="19"/>
  <c r="BU321" i="19"/>
  <c r="BU294" i="19"/>
  <c r="BU378" i="19"/>
  <c r="BU202" i="19"/>
  <c r="BU230" i="19"/>
  <c r="BU92" i="19"/>
  <c r="BU283" i="19"/>
  <c r="BU222" i="19"/>
  <c r="BU207" i="19"/>
  <c r="BU107" i="19"/>
  <c r="BU166" i="19"/>
  <c r="BU148" i="19"/>
  <c r="BU121" i="19"/>
  <c r="BU350" i="19"/>
  <c r="BU256" i="19"/>
  <c r="BU150" i="19"/>
  <c r="BU361" i="19"/>
  <c r="BU73" i="19"/>
  <c r="BU227" i="19"/>
  <c r="BU135" i="19"/>
  <c r="BU35" i="19"/>
  <c r="BU233" i="19"/>
  <c r="BU83" i="19"/>
  <c r="BU397" i="19"/>
  <c r="BU344" i="19"/>
  <c r="BU394" i="19"/>
  <c r="BU178" i="19"/>
  <c r="BU152" i="19"/>
  <c r="BU348" i="19"/>
  <c r="BU114" i="19"/>
  <c r="BU214" i="19"/>
  <c r="BU359" i="19"/>
  <c r="BU228" i="19"/>
  <c r="BU408" i="19"/>
  <c r="BU31" i="19"/>
  <c r="BU313" i="19"/>
  <c r="BU268" i="19"/>
  <c r="BU170" i="19"/>
  <c r="BU255" i="19"/>
  <c r="BU78" i="19"/>
  <c r="BU85" i="19"/>
  <c r="BU430" i="19"/>
  <c r="BU225" i="19"/>
  <c r="BU40" i="19"/>
  <c r="BU176" i="19"/>
  <c r="BU262" i="19"/>
  <c r="BU61" i="19"/>
  <c r="BU250" i="19"/>
  <c r="BU305" i="19"/>
  <c r="BU84" i="19"/>
  <c r="BU431" i="19"/>
  <c r="BU38" i="19"/>
  <c r="BU123" i="19"/>
  <c r="BU381" i="19"/>
  <c r="BU412" i="19"/>
  <c r="BU251" i="19"/>
  <c r="BU332" i="19"/>
  <c r="BU48" i="19"/>
  <c r="BU169" i="19"/>
  <c r="BU382" i="19"/>
  <c r="BU55" i="19"/>
  <c r="BU104" i="19"/>
  <c r="BU193" i="19"/>
  <c r="BU315" i="19"/>
  <c r="BU314" i="19"/>
  <c r="BU70" i="19"/>
  <c r="BU161" i="19"/>
  <c r="BU428" i="19"/>
  <c r="BU136" i="19"/>
  <c r="BU452" i="19"/>
  <c r="BU218" i="19"/>
  <c r="BU371" i="19"/>
  <c r="AR301" i="19"/>
  <c r="AR107" i="19"/>
  <c r="AR289" i="19"/>
  <c r="AR200" i="19"/>
  <c r="AR198" i="19"/>
  <c r="AR65" i="19"/>
  <c r="AR136" i="19"/>
  <c r="AR297" i="19"/>
  <c r="AR45" i="19"/>
  <c r="AR142" i="19"/>
  <c r="AR385" i="19"/>
  <c r="AR351" i="19"/>
  <c r="AR61" i="19"/>
  <c r="AR429" i="19"/>
  <c r="AR416" i="19"/>
  <c r="AR211" i="19"/>
  <c r="AR280" i="19"/>
  <c r="AR398" i="19"/>
  <c r="AR329" i="19"/>
  <c r="AR279" i="19"/>
  <c r="AR439" i="19"/>
  <c r="AR262" i="19"/>
  <c r="AR171" i="19"/>
  <c r="AR123" i="19"/>
  <c r="AR128" i="19"/>
  <c r="AR202" i="19"/>
  <c r="AR267" i="19"/>
  <c r="AR367" i="19"/>
  <c r="Y684" i="19"/>
  <c r="Y574" i="19"/>
  <c r="Y816" i="19"/>
  <c r="Y512" i="19"/>
  <c r="Y616" i="19"/>
  <c r="Y659" i="19"/>
  <c r="Y753" i="19"/>
  <c r="Y787" i="19"/>
  <c r="Y835" i="19"/>
  <c r="Y617" i="19"/>
  <c r="Y551" i="19"/>
  <c r="AR322" i="19"/>
  <c r="AR263" i="19"/>
  <c r="AR430" i="19"/>
  <c r="AR238" i="19"/>
  <c r="AR394" i="19"/>
  <c r="AR66" i="19"/>
  <c r="AR328" i="19"/>
  <c r="AR151" i="19"/>
  <c r="AR432" i="19"/>
  <c r="AR448" i="19"/>
  <c r="AR190" i="19"/>
  <c r="AR63" i="19"/>
  <c r="AR204" i="19"/>
  <c r="AR201" i="19"/>
  <c r="AR160" i="19"/>
  <c r="AR250" i="19"/>
  <c r="AR409" i="19"/>
  <c r="AR145" i="19"/>
  <c r="AR125" i="19"/>
  <c r="AR54" i="19"/>
  <c r="AR287" i="19"/>
  <c r="AR72" i="19"/>
  <c r="AR140" i="19"/>
  <c r="AR243" i="19"/>
  <c r="AR355" i="19"/>
  <c r="AR360" i="19"/>
  <c r="AR181" i="19"/>
  <c r="AR242" i="19"/>
  <c r="Y499" i="19"/>
  <c r="Y681" i="19"/>
  <c r="Y539" i="19"/>
  <c r="Y648" i="19"/>
  <c r="Y694" i="19"/>
  <c r="Y819" i="19"/>
  <c r="Y731" i="19"/>
  <c r="Y696" i="19"/>
  <c r="Y843" i="19"/>
  <c r="Y511" i="19"/>
  <c r="Y509" i="19"/>
  <c r="AR273" i="19"/>
  <c r="AR265" i="19"/>
  <c r="AR150" i="19"/>
  <c r="AR188" i="19"/>
  <c r="AR179" i="19"/>
  <c r="AR324" i="19"/>
  <c r="AR445" i="19"/>
  <c r="AR126" i="19"/>
  <c r="AR75" i="19"/>
  <c r="AR426" i="19"/>
  <c r="AR164" i="19"/>
  <c r="AR423" i="19"/>
  <c r="AR274" i="19"/>
  <c r="AR356" i="19"/>
  <c r="AR255" i="19"/>
  <c r="AR237" i="19"/>
  <c r="AR365" i="19"/>
  <c r="AR68" i="19"/>
  <c r="AR344" i="19"/>
  <c r="AR183" i="19"/>
  <c r="AR187" i="19"/>
  <c r="AR167" i="19"/>
  <c r="AR370" i="19"/>
  <c r="AR146" i="19"/>
  <c r="AR148" i="19"/>
  <c r="AR412" i="19"/>
  <c r="AR184" i="19"/>
  <c r="AR347" i="19"/>
  <c r="BA843" i="19"/>
  <c r="Y735" i="19"/>
  <c r="Y715" i="19"/>
  <c r="Y588" i="19"/>
  <c r="Y865" i="19"/>
  <c r="Y506" i="19"/>
  <c r="Y682" i="19"/>
  <c r="Y763" i="19"/>
  <c r="Y500" i="19"/>
  <c r="Y646" i="19"/>
  <c r="Y568" i="19"/>
  <c r="Y714" i="19"/>
  <c r="AR348" i="19"/>
  <c r="AR268" i="19"/>
  <c r="AR371" i="19"/>
  <c r="AR144" i="19"/>
  <c r="AR70" i="19"/>
  <c r="AR408" i="19"/>
  <c r="AR281" i="19"/>
  <c r="AR357" i="19"/>
  <c r="AR363" i="19"/>
  <c r="AR93" i="19"/>
  <c r="AR395" i="19"/>
  <c r="AR278" i="19"/>
  <c r="AR251" i="19"/>
  <c r="AR296" i="19"/>
  <c r="AR219" i="19"/>
  <c r="AR44" i="19"/>
  <c r="AR405" i="19"/>
  <c r="AR403" i="19"/>
  <c r="AR35" i="19"/>
  <c r="AR286" i="19"/>
  <c r="AR390" i="19"/>
  <c r="AR434" i="19"/>
  <c r="AR248" i="19"/>
  <c r="AR85" i="19"/>
  <c r="AR244" i="19"/>
  <c r="AR264" i="19"/>
  <c r="AR454" i="19"/>
  <c r="Y841" i="19"/>
  <c r="Y521" i="19"/>
  <c r="Y709" i="19"/>
  <c r="Y692" i="19"/>
  <c r="Y781" i="19"/>
  <c r="Y891" i="19"/>
  <c r="Y902" i="19"/>
  <c r="Y629" i="19"/>
  <c r="Y862" i="19"/>
  <c r="Y828" i="19"/>
  <c r="Y909" i="19"/>
  <c r="Y757" i="19"/>
  <c r="AR393" i="19"/>
  <c r="BA886" i="19"/>
  <c r="BA788" i="19"/>
  <c r="Y652" i="19"/>
  <c r="Y847" i="19"/>
  <c r="Y664" i="19"/>
  <c r="Y914" i="19"/>
  <c r="Y600" i="19"/>
  <c r="Y854" i="19"/>
  <c r="Y558" i="19"/>
  <c r="Y624" i="19"/>
  <c r="Y678" i="19"/>
  <c r="Y818" i="19"/>
  <c r="Y779" i="19"/>
  <c r="Y518" i="19"/>
  <c r="Y815" i="19"/>
  <c r="Y802" i="19"/>
  <c r="Y783" i="19"/>
  <c r="Y829" i="19"/>
  <c r="Y635" i="19"/>
  <c r="Y493" i="19"/>
  <c r="Y860" i="19"/>
  <c r="Y838" i="19"/>
  <c r="Y706" i="19"/>
  <c r="Y636" i="19"/>
  <c r="Y702" i="19"/>
  <c r="Y515" i="19"/>
  <c r="Y833" i="19"/>
  <c r="Y576" i="19"/>
  <c r="Y657" i="19"/>
  <c r="Y789" i="19"/>
  <c r="Y553" i="19"/>
  <c r="Y703" i="19"/>
  <c r="BA917" i="19"/>
  <c r="BA897" i="19"/>
  <c r="Y577" i="19"/>
  <c r="Y587" i="19"/>
  <c r="Y563" i="19"/>
  <c r="Y894" i="19"/>
  <c r="Y522" i="19"/>
  <c r="Y569" i="19"/>
  <c r="Y641" i="19"/>
  <c r="Y690" i="19"/>
  <c r="Y744" i="19"/>
  <c r="Y839" i="19"/>
  <c r="Y520" i="19"/>
  <c r="Y822" i="19"/>
  <c r="Y897" i="19"/>
  <c r="Y585" i="19"/>
  <c r="Y552" i="19"/>
  <c r="Y559" i="19"/>
  <c r="Y601" i="19"/>
  <c r="Y810" i="19"/>
  <c r="Y801" i="19"/>
  <c r="Y561" i="19"/>
  <c r="Y918" i="19"/>
  <c r="Y873" i="19"/>
  <c r="Y719" i="19"/>
  <c r="Y721" i="19"/>
  <c r="Y742" i="19"/>
  <c r="Y875" i="19"/>
  <c r="Y532" i="19"/>
  <c r="Y766" i="19"/>
  <c r="Y637" i="19"/>
  <c r="Y593" i="19"/>
  <c r="Y906" i="19"/>
  <c r="Y698" i="19"/>
  <c r="Y570" i="19"/>
  <c r="Y836" i="19"/>
  <c r="Y581" i="19"/>
  <c r="Y899" i="19"/>
  <c r="Y901" i="19"/>
  <c r="Y615" i="19"/>
  <c r="Y794" i="19"/>
  <c r="Y669" i="19"/>
  <c r="Y516" i="19"/>
  <c r="Y623" i="19"/>
  <c r="Y785" i="19"/>
  <c r="Y579" i="19"/>
  <c r="Y764" i="19"/>
  <c r="Y793" i="19"/>
  <c r="Y599" i="19"/>
  <c r="Y790" i="19"/>
  <c r="Y797" i="19"/>
  <c r="Y762" i="19"/>
  <c r="Y878" i="19"/>
  <c r="Y630" i="19"/>
  <c r="Y673" i="19"/>
  <c r="Y765" i="19"/>
  <c r="Y631" i="19"/>
  <c r="Y720" i="19"/>
  <c r="Y575" i="19"/>
  <c r="Y687" i="19"/>
  <c r="Y726" i="19"/>
  <c r="Y791" i="19"/>
  <c r="Y638" i="19"/>
  <c r="Y857" i="19"/>
  <c r="Y549" i="19"/>
  <c r="Y872" i="19"/>
  <c r="Y492" i="19"/>
  <c r="Y850" i="19"/>
  <c r="Y820" i="19"/>
  <c r="Y667" i="19"/>
  <c r="Y795" i="19"/>
  <c r="Y683" i="19"/>
  <c r="Y699" i="19"/>
  <c r="Y767" i="19"/>
  <c r="Y772" i="19"/>
  <c r="Y676" i="19"/>
  <c r="Y879" i="19"/>
  <c r="Y691" i="19"/>
  <c r="Y586" i="19"/>
  <c r="Y890" i="19"/>
  <c r="Y632" i="19"/>
  <c r="Y545" i="19"/>
  <c r="Y660" i="19"/>
  <c r="Y564" i="19"/>
  <c r="Y640" i="19"/>
  <c r="Y668" i="19"/>
  <c r="Y717" i="19"/>
  <c r="Y495" i="19"/>
  <c r="Y603" i="19"/>
  <c r="Y662" i="19"/>
  <c r="Y771" i="19"/>
  <c r="Y874" i="19"/>
  <c r="BA802" i="19"/>
  <c r="Y861" i="19"/>
  <c r="Y755" i="19"/>
  <c r="Y912" i="19"/>
  <c r="Y777" i="19"/>
  <c r="Y884" i="19"/>
  <c r="Y567" i="19"/>
  <c r="Y788" i="19"/>
  <c r="Y619" i="19"/>
  <c r="Y650" i="19"/>
  <c r="Y756" i="19"/>
  <c r="Y496" i="19"/>
  <c r="Y831" i="19"/>
  <c r="Y697" i="19"/>
  <c r="Y628" i="19"/>
  <c r="Y910" i="19"/>
  <c r="Y745" i="19"/>
  <c r="Y525" i="19"/>
  <c r="Y584" i="19"/>
  <c r="Y893" i="19"/>
  <c r="Y604" i="19"/>
  <c r="Y846" i="19"/>
  <c r="Y738" i="19"/>
  <c r="Y626" i="19"/>
  <c r="Y665" i="19"/>
  <c r="Y614" i="19"/>
  <c r="Y844" i="19"/>
  <c r="Y908" i="19"/>
  <c r="Y653" i="19"/>
  <c r="Y826" i="19"/>
  <c r="Y526" i="19"/>
  <c r="AG14" i="19"/>
  <c r="F51" i="19" s="1"/>
  <c r="O51" i="19" s="1"/>
  <c r="AR241" i="19"/>
  <c r="AR275" i="19"/>
  <c r="AR196" i="19"/>
  <c r="BA758" i="19"/>
  <c r="BA648" i="19"/>
  <c r="BA797" i="19"/>
  <c r="BA665" i="19"/>
  <c r="BA495" i="19"/>
  <c r="BA884" i="19"/>
  <c r="BA646" i="19"/>
  <c r="BA741" i="19"/>
  <c r="BA903" i="19"/>
  <c r="BA757" i="19"/>
  <c r="AZ14" i="19"/>
  <c r="E53" i="19" s="1"/>
  <c r="N53" i="19" s="1"/>
  <c r="BA533" i="19"/>
  <c r="BA642" i="19"/>
  <c r="BA680" i="19"/>
  <c r="BA820" i="19"/>
  <c r="BA798" i="19"/>
  <c r="BA507" i="19"/>
  <c r="BA743" i="19"/>
  <c r="BA528" i="19"/>
  <c r="BA794" i="19"/>
  <c r="BA607" i="19"/>
  <c r="Y607" i="19"/>
  <c r="Y686" i="19"/>
  <c r="BA910" i="19"/>
  <c r="BA825" i="19"/>
  <c r="BA573" i="19"/>
  <c r="BA494" i="19"/>
  <c r="BA781" i="19"/>
  <c r="BA699" i="19"/>
  <c r="BA748" i="19"/>
  <c r="BA701" i="19"/>
  <c r="BA714" i="19"/>
  <c r="BA715" i="19"/>
  <c r="BA733" i="19"/>
  <c r="BA875" i="19"/>
  <c r="BA659" i="19"/>
  <c r="BA871" i="19"/>
  <c r="BA846" i="19"/>
  <c r="BA629" i="19"/>
  <c r="BA671" i="19"/>
  <c r="BA596" i="19"/>
  <c r="Y685" i="19"/>
  <c r="Y732" i="19"/>
  <c r="Y832" i="19"/>
  <c r="Y809" i="19"/>
  <c r="BA503" i="19"/>
  <c r="BA687" i="19"/>
  <c r="A62" i="19"/>
  <c r="A88" i="19"/>
  <c r="K33" i="19"/>
  <c r="A499" i="19"/>
  <c r="L97" i="19"/>
  <c r="BA22" i="19"/>
  <c r="BA15" i="19"/>
  <c r="BA21" i="19"/>
  <c r="BA20" i="19"/>
  <c r="BA23" i="19"/>
  <c r="BA18" i="19"/>
  <c r="BA19" i="19"/>
  <c r="BA24" i="19"/>
  <c r="BA16" i="19"/>
  <c r="BA17" i="19"/>
  <c r="DB28" i="19"/>
  <c r="CZ6" i="19"/>
  <c r="E85" i="19" s="1"/>
  <c r="DD6" i="19"/>
  <c r="CW20" i="19" s="1"/>
  <c r="L60" i="19"/>
  <c r="DR5" i="19"/>
  <c r="DR460" i="19" s="1"/>
  <c r="AR319" i="19"/>
  <c r="AR169" i="19"/>
  <c r="AR213" i="19"/>
  <c r="AR260" i="19"/>
  <c r="AR170" i="19"/>
  <c r="AR71" i="19"/>
  <c r="AR133" i="19"/>
  <c r="AR60" i="19"/>
  <c r="AR353" i="19"/>
  <c r="AR105" i="19"/>
  <c r="AR223" i="19"/>
  <c r="BA566" i="19"/>
  <c r="BA692" i="19"/>
  <c r="BA735" i="19"/>
  <c r="BA828" i="19"/>
  <c r="BA900" i="19"/>
  <c r="BA496" i="19"/>
  <c r="BA661" i="19"/>
  <c r="BA597" i="19"/>
  <c r="BA718" i="19"/>
  <c r="BA833" i="19"/>
  <c r="BA800" i="19"/>
  <c r="BA679" i="19"/>
  <c r="BA523" i="19"/>
  <c r="Y688" i="19"/>
  <c r="DG887" i="19"/>
  <c r="DG824" i="19"/>
  <c r="DG778" i="19"/>
  <c r="DG712" i="19"/>
  <c r="DG728" i="19"/>
  <c r="DG577" i="19"/>
  <c r="DG424" i="19"/>
  <c r="DG347" i="19"/>
  <c r="DG301" i="19"/>
  <c r="DG271" i="19"/>
  <c r="DG210" i="19"/>
  <c r="DG99" i="19"/>
  <c r="DG41" i="19"/>
  <c r="DG908" i="19"/>
  <c r="DG832" i="19"/>
  <c r="DG819" i="19"/>
  <c r="DG715" i="19"/>
  <c r="DG621" i="19"/>
  <c r="DG563" i="19"/>
  <c r="DG570" i="19"/>
  <c r="DG395" i="19"/>
  <c r="DG260" i="19"/>
  <c r="DG222" i="19"/>
  <c r="DG397" i="19"/>
  <c r="DG80" i="19"/>
  <c r="DG405" i="19"/>
  <c r="DG63" i="19"/>
  <c r="DG855" i="19"/>
  <c r="DG821" i="19"/>
  <c r="DG737" i="19"/>
  <c r="DG664" i="19"/>
  <c r="DG619" i="19"/>
  <c r="DG507" i="19"/>
  <c r="DG433" i="19"/>
  <c r="DG267" i="19"/>
  <c r="DG221" i="19"/>
  <c r="DG191" i="19"/>
  <c r="DG108" i="19"/>
  <c r="DG67" i="19"/>
  <c r="DG280" i="19"/>
  <c r="DG905" i="19"/>
  <c r="DG862" i="19"/>
  <c r="DG801" i="19"/>
  <c r="DG707" i="19"/>
  <c r="DG613" i="19"/>
  <c r="DG555" i="19"/>
  <c r="DG578" i="19"/>
  <c r="DG523" i="19"/>
  <c r="DG244" i="19"/>
  <c r="DG206" i="19"/>
  <c r="DG352" i="19"/>
  <c r="DG62" i="19"/>
  <c r="DG354" i="19"/>
  <c r="DG35" i="19"/>
  <c r="DG877" i="19"/>
  <c r="DG783" i="19"/>
  <c r="DG750" i="19"/>
  <c r="DG693" i="19"/>
  <c r="DG640" i="19"/>
  <c r="DG521" i="19"/>
  <c r="DG450" i="19"/>
  <c r="DG187" i="19"/>
  <c r="DG389" i="19"/>
  <c r="DG345" i="19"/>
  <c r="DG65" i="19"/>
  <c r="DG304" i="19"/>
  <c r="DG312" i="19"/>
  <c r="DG899" i="19"/>
  <c r="DG842" i="19"/>
  <c r="DG790" i="19"/>
  <c r="DG740" i="19"/>
  <c r="DG610" i="19"/>
  <c r="DG589" i="19"/>
  <c r="DG448" i="19"/>
  <c r="DG371" i="19"/>
  <c r="DG325" i="19"/>
  <c r="DG295" i="19"/>
  <c r="DG306" i="19"/>
  <c r="DG126" i="19"/>
  <c r="DG61" i="19"/>
  <c r="DG910" i="19"/>
  <c r="DG844" i="19"/>
  <c r="DG764" i="19"/>
  <c r="DG727" i="19"/>
  <c r="DG633" i="19"/>
  <c r="DG575" i="19"/>
  <c r="DG518" i="19"/>
  <c r="DG419" i="19"/>
  <c r="DG284" i="19"/>
  <c r="DG246" i="19"/>
  <c r="DG201" i="19"/>
  <c r="DG125" i="19"/>
  <c r="DG46" i="19"/>
  <c r="DG153" i="19"/>
  <c r="DG592" i="19"/>
  <c r="DG114" i="19"/>
  <c r="DG511" i="19"/>
  <c r="DG828" i="19"/>
  <c r="DG279" i="19"/>
  <c r="DG631" i="19"/>
  <c r="DG50" i="19"/>
  <c r="DG227" i="19"/>
  <c r="DG738" i="19"/>
  <c r="DG39" i="19"/>
  <c r="DG546" i="19"/>
  <c r="DG911" i="19"/>
  <c r="DG276" i="19"/>
  <c r="DG540" i="19"/>
  <c r="DG122" i="19"/>
  <c r="DG845" i="19"/>
  <c r="DG789" i="19"/>
  <c r="DG736" i="19"/>
  <c r="DG596" i="19"/>
  <c r="DG536" i="19"/>
  <c r="DK460" i="19"/>
  <c r="DG182" i="19"/>
  <c r="DG256" i="19"/>
  <c r="DG38" i="19"/>
  <c r="DG146" i="19"/>
  <c r="DG520" i="19"/>
  <c r="DG373" i="19"/>
  <c r="DG782" i="19"/>
  <c r="DG549" i="19"/>
  <c r="DG872" i="19"/>
  <c r="DG681" i="19"/>
  <c r="DG208" i="19"/>
  <c r="DG840" i="19"/>
  <c r="DG238" i="19"/>
  <c r="DG533" i="19"/>
  <c r="DG915" i="19"/>
  <c r="DG545" i="19"/>
  <c r="DG634" i="19"/>
  <c r="DG202" i="19"/>
  <c r="DG121" i="19"/>
  <c r="DG556" i="19"/>
  <c r="DG123" i="19"/>
  <c r="DG784" i="19"/>
  <c r="DG538" i="19"/>
  <c r="DG165" i="19"/>
  <c r="DG816" i="19"/>
  <c r="DG569" i="19"/>
  <c r="DG172" i="19"/>
  <c r="DG739" i="19"/>
  <c r="DG270" i="19"/>
  <c r="DG904" i="19"/>
  <c r="DG417" i="19"/>
  <c r="DG51" i="19"/>
  <c r="DG761" i="19"/>
  <c r="DG407" i="19"/>
  <c r="DG147" i="19"/>
  <c r="DG847" i="19"/>
  <c r="DG600" i="19"/>
  <c r="DG310" i="19"/>
  <c r="DG138" i="19"/>
  <c r="DG891" i="19"/>
  <c r="DG393" i="19"/>
  <c r="DG96" i="19"/>
  <c r="DG863" i="19"/>
  <c r="DG829" i="19"/>
  <c r="DG745" i="19"/>
  <c r="DG672" i="19"/>
  <c r="DG627" i="19"/>
  <c r="DG586" i="19"/>
  <c r="DG449" i="19"/>
  <c r="DG283" i="19"/>
  <c r="DG237" i="19"/>
  <c r="DG207" i="19"/>
  <c r="DG124" i="19"/>
  <c r="DG77" i="19"/>
  <c r="DG48" i="19"/>
  <c r="DG881" i="19"/>
  <c r="DG866" i="19"/>
  <c r="DG777" i="19"/>
  <c r="DG695" i="19"/>
  <c r="DG702" i="19"/>
  <c r="DG584" i="19"/>
  <c r="DG439" i="19"/>
  <c r="DG436" i="19"/>
  <c r="DG196" i="19"/>
  <c r="DG414" i="19"/>
  <c r="DG179" i="19"/>
  <c r="DG346" i="19"/>
  <c r="DG176" i="19"/>
  <c r="DG90" i="19"/>
  <c r="DG860" i="19"/>
  <c r="DG791" i="19"/>
  <c r="DG705" i="19"/>
  <c r="DG701" i="19"/>
  <c r="DG648" i="19"/>
  <c r="DG529" i="19"/>
  <c r="DG510" i="19"/>
  <c r="DG203" i="19"/>
  <c r="DG453" i="19"/>
  <c r="DG361" i="19"/>
  <c r="DG100" i="19"/>
  <c r="DG368" i="19"/>
  <c r="DG94" i="19"/>
  <c r="DG902" i="19"/>
  <c r="DG826" i="19"/>
  <c r="DG769" i="19"/>
  <c r="DG687" i="19"/>
  <c r="DG650" i="19"/>
  <c r="DG576" i="19"/>
  <c r="DG423" i="19"/>
  <c r="DG420" i="19"/>
  <c r="DG527" i="19"/>
  <c r="DG375" i="19"/>
  <c r="DG163" i="19"/>
  <c r="DG282" i="19"/>
  <c r="DG160" i="19"/>
  <c r="DG55" i="19"/>
  <c r="DG870" i="19"/>
  <c r="DG804" i="19"/>
  <c r="DG718" i="19"/>
  <c r="DG661" i="19"/>
  <c r="DG608" i="19"/>
  <c r="DG497" i="19"/>
  <c r="DG550" i="19"/>
  <c r="DG364" i="19"/>
  <c r="DG326" i="19"/>
  <c r="DG281" i="19"/>
  <c r="DG264" i="19"/>
  <c r="DG143" i="19"/>
  <c r="DG234" i="19"/>
  <c r="DG875" i="19"/>
  <c r="DG850" i="19"/>
  <c r="DG758" i="19"/>
  <c r="DG684" i="19"/>
  <c r="DG639" i="19"/>
  <c r="DG557" i="19"/>
  <c r="DG307" i="19"/>
  <c r="DG261" i="19"/>
  <c r="DG231" i="19"/>
  <c r="DG148" i="19"/>
  <c r="DG89" i="19"/>
  <c r="DG893" i="19"/>
  <c r="DG601" i="19"/>
  <c r="DG220" i="19"/>
  <c r="DG258" i="19"/>
  <c r="DG886" i="19"/>
  <c r="DG242" i="19"/>
  <c r="DG582" i="19"/>
  <c r="DG512" i="19"/>
  <c r="DG211" i="19"/>
  <c r="DG134" i="19"/>
  <c r="DG216" i="19"/>
  <c r="DG189" i="19"/>
  <c r="DG785" i="19"/>
  <c r="DG215" i="19"/>
  <c r="DG181" i="19"/>
  <c r="DG443" i="19"/>
  <c r="DG868" i="19"/>
  <c r="DG799" i="19"/>
  <c r="DG713" i="19"/>
  <c r="DG752" i="19"/>
  <c r="DG686" i="19"/>
  <c r="DG537" i="19"/>
  <c r="DG535" i="19"/>
  <c r="DG219" i="19"/>
  <c r="DG532" i="19"/>
  <c r="DG377" i="19"/>
  <c r="DG102" i="19"/>
  <c r="DG37" i="19"/>
  <c r="DG162" i="19"/>
  <c r="DG909" i="19"/>
  <c r="DG838" i="19"/>
  <c r="DG806" i="19"/>
  <c r="DG663" i="19"/>
  <c r="DG626" i="19"/>
  <c r="DG552" i="19"/>
  <c r="DG547" i="19"/>
  <c r="DG430" i="19"/>
  <c r="DG357" i="19"/>
  <c r="DG327" i="19"/>
  <c r="DG115" i="19"/>
  <c r="DG158" i="19"/>
  <c r="DG112" i="19"/>
  <c r="DG12" i="19"/>
  <c r="DG884" i="19"/>
  <c r="DG759" i="19"/>
  <c r="DG726" i="19"/>
  <c r="DG669" i="19"/>
  <c r="DG616" i="19"/>
  <c r="DG562" i="19"/>
  <c r="DG402" i="19"/>
  <c r="DG380" i="19"/>
  <c r="DG342" i="19"/>
  <c r="DG297" i="19"/>
  <c r="DG328" i="19"/>
  <c r="DG159" i="19"/>
  <c r="DG437" i="19"/>
  <c r="DG907" i="19"/>
  <c r="DG827" i="19"/>
  <c r="DG798" i="19"/>
  <c r="DG655" i="19"/>
  <c r="DG618" i="19"/>
  <c r="DG597" i="19"/>
  <c r="DG515" i="19"/>
  <c r="DG387" i="19"/>
  <c r="DG341" i="19"/>
  <c r="DG311" i="19"/>
  <c r="DG370" i="19"/>
  <c r="DG142" i="19"/>
  <c r="DG75" i="19"/>
  <c r="DG914" i="19"/>
  <c r="DG852" i="19"/>
  <c r="DG772" i="19"/>
  <c r="DG735" i="19"/>
  <c r="DG641" i="19"/>
  <c r="DG583" i="19"/>
  <c r="DG526" i="19"/>
  <c r="DG435" i="19"/>
  <c r="DG300" i="19"/>
  <c r="DG262" i="19"/>
  <c r="DG217" i="19"/>
  <c r="DG141" i="19"/>
  <c r="DG64" i="19"/>
  <c r="DG344" i="19"/>
  <c r="DG880" i="19"/>
  <c r="DG809" i="19"/>
  <c r="DG725" i="19"/>
  <c r="DG652" i="19"/>
  <c r="DG607" i="19"/>
  <c r="DG558" i="19"/>
  <c r="DG409" i="19"/>
  <c r="DG243" i="19"/>
  <c r="DG197" i="19"/>
  <c r="DG422" i="19"/>
  <c r="DG105" i="19"/>
  <c r="DG45" i="19"/>
  <c r="DM5" i="19"/>
  <c r="DH6" i="19" s="1"/>
  <c r="DG890" i="19"/>
  <c r="DG814" i="19"/>
  <c r="DG757" i="19"/>
  <c r="DG675" i="19"/>
  <c r="DG638" i="19"/>
  <c r="DG564" i="19"/>
  <c r="DG399" i="19"/>
  <c r="DG396" i="19"/>
  <c r="DG381" i="19"/>
  <c r="DG351" i="19"/>
  <c r="DG139" i="19"/>
  <c r="DG186" i="19"/>
  <c r="DG136" i="19"/>
  <c r="DG161" i="19"/>
  <c r="DG452" i="19"/>
  <c r="DG810" i="19"/>
  <c r="DG343" i="19"/>
  <c r="DG744" i="19"/>
  <c r="DG110" i="19"/>
  <c r="DG495" i="19"/>
  <c r="DG803" i="19"/>
  <c r="DG385" i="19"/>
  <c r="DG628" i="19"/>
  <c r="DG145" i="19"/>
  <c r="DG340" i="19"/>
  <c r="DG760" i="19"/>
  <c r="DG193" i="19"/>
  <c r="DG654" i="19"/>
  <c r="DG130" i="19"/>
  <c r="DG691" i="19"/>
  <c r="DG428" i="19"/>
  <c r="DG171" i="19"/>
  <c r="DG66" i="19"/>
  <c r="DG787" i="19"/>
  <c r="DG644" i="19"/>
  <c r="DG195" i="19"/>
  <c r="DG353" i="19"/>
  <c r="DG903" i="19"/>
  <c r="DG794" i="19"/>
  <c r="DG593" i="19"/>
  <c r="DG333" i="19"/>
  <c r="DG69" i="19"/>
  <c r="DG579" i="19"/>
  <c r="DG292" i="19"/>
  <c r="DG56" i="19"/>
  <c r="DG721" i="19"/>
  <c r="DG401" i="19"/>
  <c r="DG43" i="19"/>
  <c r="DG128" i="19"/>
  <c r="DG445" i="19"/>
  <c r="DG807" i="19"/>
  <c r="DG574" i="19"/>
  <c r="DG335" i="19"/>
  <c r="DG84" i="19"/>
  <c r="DG662" i="19"/>
  <c r="DG324" i="19"/>
  <c r="DG81" i="19"/>
  <c r="DG696" i="19"/>
  <c r="DG331" i="19"/>
  <c r="DG255" i="19"/>
  <c r="DG916" i="19"/>
  <c r="DG645" i="19"/>
  <c r="DG308" i="19"/>
  <c r="DG72" i="19"/>
  <c r="DG813" i="19"/>
  <c r="DG611" i="19"/>
  <c r="DG251" i="19"/>
  <c r="DG137" i="19"/>
  <c r="DG679" i="19"/>
  <c r="DG404" i="19"/>
  <c r="DG218" i="19"/>
  <c r="DG710" i="19"/>
  <c r="DG348" i="19"/>
  <c r="DG127" i="19"/>
  <c r="DG391" i="19"/>
  <c r="DG85" i="19"/>
  <c r="DG658" i="19"/>
  <c r="DG861" i="19"/>
  <c r="DG767" i="19"/>
  <c r="DG734" i="19"/>
  <c r="DG677" i="19"/>
  <c r="DG624" i="19"/>
  <c r="DG498" i="19"/>
  <c r="DG418" i="19"/>
  <c r="DG413" i="19"/>
  <c r="DG358" i="19"/>
  <c r="DG313" i="19"/>
  <c r="DG429" i="19"/>
  <c r="DG175" i="19"/>
  <c r="DG113" i="19"/>
  <c r="DG883" i="19"/>
  <c r="DG820" i="19"/>
  <c r="DG774" i="19"/>
  <c r="DG700" i="19"/>
  <c r="DG674" i="19"/>
  <c r="DG573" i="19"/>
  <c r="DG416" i="19"/>
  <c r="DG339" i="19"/>
  <c r="DG293" i="19"/>
  <c r="DG263" i="19"/>
  <c r="DG180" i="19"/>
  <c r="DG97" i="19"/>
  <c r="DG33" i="19"/>
  <c r="DG918" i="19"/>
  <c r="DG874" i="19"/>
  <c r="DG780" i="19"/>
  <c r="DG743" i="19"/>
  <c r="DG649" i="19"/>
  <c r="DG591" i="19"/>
  <c r="DG534" i="19"/>
  <c r="DG451" i="19"/>
  <c r="DG316" i="19"/>
  <c r="DG278" i="19"/>
  <c r="DG233" i="19"/>
  <c r="DG157" i="19"/>
  <c r="DG74" i="19"/>
  <c r="DG71" i="19"/>
  <c r="DG896" i="19"/>
  <c r="DG812" i="19"/>
  <c r="DG766" i="19"/>
  <c r="DG692" i="19"/>
  <c r="DG647" i="19"/>
  <c r="DG565" i="19"/>
  <c r="DG400" i="19"/>
  <c r="DG323" i="19"/>
  <c r="DG277" i="19"/>
  <c r="DG247" i="19"/>
  <c r="DG164" i="19"/>
  <c r="DG93" i="19"/>
  <c r="DG298" i="19"/>
  <c r="DG901" i="19"/>
  <c r="DG853" i="19"/>
  <c r="DG797" i="19"/>
  <c r="DG703" i="19"/>
  <c r="DG609" i="19"/>
  <c r="DG551" i="19"/>
  <c r="DG509" i="19"/>
  <c r="DG502" i="19"/>
  <c r="DG236" i="19"/>
  <c r="DG198" i="19"/>
  <c r="DG320" i="19"/>
  <c r="DG54" i="19"/>
  <c r="DG322" i="19"/>
  <c r="DG266" i="19"/>
  <c r="DG873" i="19"/>
  <c r="DG779" i="19"/>
  <c r="DG746" i="19"/>
  <c r="DG689" i="19"/>
  <c r="DG636" i="19"/>
  <c r="DG517" i="19"/>
  <c r="DG442" i="19"/>
  <c r="DG516" i="19"/>
  <c r="DG382" i="19"/>
  <c r="DG337" i="19"/>
  <c r="DG57" i="19"/>
  <c r="DG272" i="19"/>
  <c r="DG184" i="19"/>
  <c r="DG895" i="19"/>
  <c r="DG846" i="19"/>
  <c r="DG786" i="19"/>
  <c r="DG708" i="19"/>
  <c r="DG606" i="19"/>
  <c r="DG585" i="19"/>
  <c r="DG440" i="19"/>
  <c r="DG363" i="19"/>
  <c r="DG317" i="19"/>
  <c r="DG287" i="19"/>
  <c r="DG274" i="19"/>
  <c r="DG118" i="19"/>
  <c r="DG53" i="19"/>
  <c r="DG889" i="19"/>
  <c r="DG212" i="19"/>
  <c r="DG811" i="19"/>
  <c r="DG131" i="19"/>
  <c r="DG602" i="19"/>
  <c r="DG47" i="19"/>
  <c r="DG291" i="19"/>
  <c r="DG717" i="19"/>
  <c r="DG103" i="19"/>
  <c r="DG506" i="19"/>
  <c r="DG843" i="19"/>
  <c r="DG302" i="19"/>
  <c r="DG723" i="19"/>
  <c r="DG117" i="19"/>
  <c r="DG491" i="19"/>
  <c r="DG830" i="19"/>
  <c r="DG670" i="19"/>
  <c r="DG431" i="19"/>
  <c r="DG383" i="19"/>
  <c r="DG314" i="19"/>
  <c r="DG856" i="19"/>
  <c r="DG697" i="19"/>
  <c r="DG494" i="19"/>
  <c r="DG421" i="19"/>
  <c r="DG83" i="19"/>
  <c r="DG823" i="19"/>
  <c r="DG614" i="19"/>
  <c r="DG496" i="19"/>
  <c r="DG338" i="19"/>
  <c r="DG848" i="19"/>
  <c r="DG637" i="19"/>
  <c r="DG427" i="19"/>
  <c r="DG133" i="19"/>
  <c r="DG815" i="19"/>
  <c r="DG235" i="19"/>
  <c r="DG330" i="19"/>
  <c r="DG834" i="19"/>
  <c r="DG706" i="19"/>
  <c r="DG882" i="19"/>
  <c r="DG630" i="19"/>
  <c r="DG490" i="19"/>
  <c r="DG166" i="19"/>
  <c r="DG835" i="19"/>
  <c r="DG595" i="19"/>
  <c r="DG286" i="19"/>
  <c r="DG892" i="19"/>
  <c r="DG678" i="19"/>
  <c r="DG285" i="19"/>
  <c r="DG30" i="19"/>
  <c r="DG858" i="19"/>
  <c r="DG530" i="19"/>
  <c r="DG225" i="19"/>
  <c r="DG60" i="19"/>
  <c r="DG729" i="19"/>
  <c r="DG590" i="19"/>
  <c r="DG454" i="19"/>
  <c r="DG894" i="19"/>
  <c r="DG642" i="19"/>
  <c r="DG406" i="19"/>
  <c r="DG248" i="19"/>
  <c r="DG566" i="19"/>
  <c r="DG200" i="19"/>
  <c r="DG226" i="19"/>
  <c r="DG676" i="19"/>
  <c r="DG321" i="19"/>
  <c r="DG839" i="19"/>
  <c r="DG788" i="19"/>
  <c r="DG751" i="19"/>
  <c r="DG694" i="19"/>
  <c r="DG690" i="19"/>
  <c r="DG542" i="19"/>
  <c r="DG508" i="19"/>
  <c r="DG332" i="19"/>
  <c r="DG294" i="19"/>
  <c r="DG249" i="19"/>
  <c r="DG173" i="19"/>
  <c r="DG111" i="19"/>
  <c r="DG88" i="19"/>
  <c r="DG859" i="19"/>
  <c r="DG825" i="19"/>
  <c r="DG741" i="19"/>
  <c r="DG668" i="19"/>
  <c r="DG623" i="19"/>
  <c r="DG554" i="19"/>
  <c r="DG441" i="19"/>
  <c r="DG275" i="19"/>
  <c r="DG229" i="19"/>
  <c r="DG199" i="19"/>
  <c r="DG116" i="19"/>
  <c r="DG73" i="19"/>
  <c r="DG32" i="19"/>
  <c r="DG917" i="19"/>
  <c r="DG878" i="19"/>
  <c r="DG805" i="19"/>
  <c r="DG711" i="19"/>
  <c r="DG617" i="19"/>
  <c r="DG559" i="19"/>
  <c r="DG503" i="19"/>
  <c r="DG539" i="19"/>
  <c r="DG252" i="19"/>
  <c r="DG214" i="19"/>
  <c r="DG384" i="19"/>
  <c r="DG70" i="19"/>
  <c r="DG386" i="19"/>
  <c r="DG52" i="19"/>
  <c r="DG900" i="19"/>
  <c r="DG817" i="19"/>
  <c r="DG733" i="19"/>
  <c r="DG660" i="19"/>
  <c r="DG615" i="19"/>
  <c r="DG499" i="19"/>
  <c r="DG425" i="19"/>
  <c r="DG259" i="19"/>
  <c r="DG213" i="19"/>
  <c r="DG183" i="19"/>
  <c r="DG107" i="19"/>
  <c r="DG59" i="19"/>
  <c r="DG169" i="19"/>
  <c r="DG898" i="19"/>
  <c r="DG822" i="19"/>
  <c r="DG765" i="19"/>
  <c r="DG683" i="19"/>
  <c r="DG646" i="19"/>
  <c r="DG572" i="19"/>
  <c r="DG415" i="19"/>
  <c r="DG412" i="19"/>
  <c r="DG438" i="19"/>
  <c r="DG367" i="19"/>
  <c r="DG155" i="19"/>
  <c r="DG250" i="19"/>
  <c r="DG152" i="19"/>
  <c r="DG376" i="19"/>
  <c r="DG851" i="19"/>
  <c r="DG800" i="19"/>
  <c r="DG714" i="19"/>
  <c r="DG657" i="19"/>
  <c r="DG604" i="19"/>
  <c r="DG598" i="19"/>
  <c r="DG544" i="19"/>
  <c r="DG356" i="19"/>
  <c r="DG318" i="19"/>
  <c r="DG273" i="19"/>
  <c r="DG232" i="19"/>
  <c r="DG135" i="19"/>
  <c r="DG170" i="19"/>
  <c r="DG871" i="19"/>
  <c r="DG854" i="19"/>
  <c r="DG753" i="19"/>
  <c r="DG680" i="19"/>
  <c r="DG635" i="19"/>
  <c r="DG553" i="19"/>
  <c r="DG524" i="19"/>
  <c r="DG299" i="19"/>
  <c r="DG253" i="19"/>
  <c r="DG223" i="19"/>
  <c r="DG140" i="19"/>
  <c r="DG87" i="19"/>
  <c r="DG92" i="19"/>
  <c r="DG841" i="19"/>
  <c r="DG543" i="19"/>
  <c r="DG671" i="19"/>
  <c r="DG174" i="19"/>
  <c r="DG581" i="19"/>
  <c r="DG867" i="19"/>
  <c r="DG245" i="19"/>
  <c r="DG716" i="19"/>
  <c r="DG40" i="19"/>
  <c r="DG426" i="19"/>
  <c r="DG792" i="19"/>
  <c r="DG257" i="19"/>
  <c r="DG629" i="19"/>
  <c r="DG42" i="19"/>
  <c r="DG369" i="19"/>
  <c r="DG580" i="19"/>
  <c r="DG168" i="19"/>
  <c r="DG525" i="19"/>
  <c r="DG336" i="19"/>
  <c r="DG651" i="19"/>
  <c r="DG303" i="19"/>
  <c r="DG768" i="19"/>
  <c r="DG522" i="19"/>
  <c r="DG209" i="19"/>
  <c r="DG876" i="19"/>
  <c r="DG603" i="19"/>
  <c r="DG390" i="19"/>
  <c r="DG224" i="19"/>
  <c r="DG682" i="19"/>
  <c r="DG571" i="19"/>
  <c r="DG667" i="19"/>
  <c r="DG365" i="19"/>
  <c r="DG120" i="19"/>
  <c r="DG747" i="19"/>
  <c r="DG493" i="19"/>
  <c r="DG82" i="19"/>
  <c r="DG770" i="19"/>
  <c r="DG408" i="19"/>
  <c r="DG95" i="19"/>
  <c r="DG587" i="19"/>
  <c r="DG149" i="19"/>
  <c r="DG656" i="19"/>
  <c r="DG205" i="19"/>
  <c r="DG818" i="19"/>
  <c r="DG568" i="19"/>
  <c r="DG359" i="19"/>
  <c r="DG144" i="19"/>
  <c r="DG796" i="19"/>
  <c r="DG528" i="19"/>
  <c r="DG265" i="19"/>
  <c r="DG698" i="19"/>
  <c r="DG309" i="19"/>
  <c r="DG771" i="19"/>
  <c r="DG912" i="19"/>
  <c r="DG836" i="19"/>
  <c r="DG756" i="19"/>
  <c r="DG719" i="19"/>
  <c r="DG625" i="19"/>
  <c r="DG567" i="19"/>
  <c r="DG504" i="19"/>
  <c r="DG403" i="19"/>
  <c r="DG268" i="19"/>
  <c r="DG230" i="19"/>
  <c r="DG185" i="19"/>
  <c r="DG109" i="19"/>
  <c r="DG36" i="19"/>
  <c r="DG76" i="19"/>
  <c r="DG864" i="19"/>
  <c r="DG795" i="19"/>
  <c r="DG709" i="19"/>
  <c r="DG720" i="19"/>
  <c r="DG519" i="19"/>
  <c r="DG101" i="19"/>
  <c r="DG31" i="19"/>
  <c r="DG906" i="19"/>
  <c r="DG773" i="19"/>
  <c r="DG188" i="19"/>
  <c r="DG754" i="19"/>
  <c r="DG86" i="19"/>
  <c r="DG379" i="19"/>
  <c r="DG731" i="19"/>
  <c r="DG254" i="19"/>
  <c r="DG748" i="19"/>
  <c r="DG104" i="19"/>
  <c r="DG432" i="19"/>
  <c r="DG885" i="19"/>
  <c r="DG837" i="19"/>
  <c r="DG781" i="19"/>
  <c r="DG699" i="19"/>
  <c r="DG666" i="19"/>
  <c r="DG588" i="19"/>
  <c r="DG447" i="19"/>
  <c r="DG444" i="19"/>
  <c r="DG204" i="19"/>
  <c r="DG446" i="19"/>
  <c r="DG192" i="19"/>
  <c r="DG378" i="19"/>
  <c r="DG194" i="19"/>
  <c r="DG98" i="19"/>
  <c r="DG857" i="19"/>
  <c r="DG763" i="19"/>
  <c r="DG730" i="19"/>
  <c r="DG673" i="19"/>
  <c r="DG620" i="19"/>
  <c r="DG594" i="19"/>
  <c r="DG410" i="19"/>
  <c r="DG388" i="19"/>
  <c r="DG350" i="19"/>
  <c r="DG305" i="19"/>
  <c r="DG360" i="19"/>
  <c r="DG167" i="19"/>
  <c r="DG68" i="19"/>
  <c r="DG913" i="19"/>
  <c r="DG831" i="19"/>
  <c r="DG802" i="19"/>
  <c r="DG659" i="19"/>
  <c r="DG622" i="19"/>
  <c r="DG548" i="19"/>
  <c r="DG531" i="19"/>
  <c r="DG398" i="19"/>
  <c r="DG349" i="19"/>
  <c r="DG319" i="19"/>
  <c r="DG78" i="19"/>
  <c r="DG150" i="19"/>
  <c r="DG79" i="19"/>
  <c r="DG58" i="19"/>
  <c r="DG888" i="19"/>
  <c r="DG755" i="19"/>
  <c r="DG722" i="19"/>
  <c r="DG665" i="19"/>
  <c r="DG612" i="19"/>
  <c r="DG505" i="19"/>
  <c r="DG394" i="19"/>
  <c r="DG372" i="19"/>
  <c r="DG334" i="19"/>
  <c r="DG289" i="19"/>
  <c r="DG296" i="19"/>
  <c r="DG151" i="19"/>
  <c r="DG362" i="19"/>
  <c r="DG879" i="19"/>
  <c r="DG808" i="19"/>
  <c r="DG762" i="19"/>
  <c r="DG688" i="19"/>
  <c r="DG643" i="19"/>
  <c r="DG561" i="19"/>
  <c r="DG392" i="19"/>
  <c r="DG315" i="19"/>
  <c r="DG269" i="19"/>
  <c r="DG239" i="19"/>
  <c r="DG156" i="19"/>
  <c r="DG91" i="19"/>
  <c r="DG154" i="19"/>
  <c r="DG897" i="19"/>
  <c r="DG849" i="19"/>
  <c r="DG793" i="19"/>
  <c r="DG732" i="19"/>
  <c r="DG605" i="19"/>
  <c r="DG599" i="19"/>
  <c r="DG501" i="19"/>
  <c r="DG492" i="19"/>
  <c r="DG228" i="19"/>
  <c r="DG190" i="19"/>
  <c r="DG288" i="19"/>
  <c r="DG44" i="19"/>
  <c r="DG290" i="19"/>
  <c r="DG178" i="19"/>
  <c r="DG869" i="19"/>
  <c r="DG775" i="19"/>
  <c r="DG742" i="19"/>
  <c r="DG685" i="19"/>
  <c r="DG632" i="19"/>
  <c r="DG513" i="19"/>
  <c r="DG434" i="19"/>
  <c r="DG500" i="19"/>
  <c r="DG374" i="19"/>
  <c r="DG329" i="19"/>
  <c r="DG49" i="19"/>
  <c r="DG240" i="19"/>
  <c r="DG177" i="19"/>
  <c r="DG704" i="19"/>
  <c r="DG34" i="19"/>
  <c r="DG560" i="19"/>
  <c r="DG129" i="19"/>
  <c r="DG355" i="19"/>
  <c r="DG749" i="19"/>
  <c r="DG132" i="19"/>
  <c r="DG541" i="19"/>
  <c r="DG865" i="19"/>
  <c r="DG366" i="19"/>
  <c r="DG724" i="19"/>
  <c r="DG119" i="19"/>
  <c r="DG514" i="19"/>
  <c r="DG833" i="19"/>
  <c r="DG241" i="19"/>
  <c r="DG776" i="19"/>
  <c r="DG106" i="19"/>
  <c r="DG653" i="19"/>
  <c r="DG411" i="19"/>
  <c r="CJ487" i="19"/>
  <c r="CJ486" i="19" s="1"/>
  <c r="DC460" i="19"/>
  <c r="CX461" i="19" s="1"/>
  <c r="CW467" i="19"/>
  <c r="C27" i="22"/>
  <c r="B87" i="19"/>
  <c r="L32" i="19" s="1"/>
  <c r="DU5" i="19" s="1"/>
  <c r="F25" i="22"/>
  <c r="BK509" i="19"/>
  <c r="BK794" i="19"/>
  <c r="BK599" i="19"/>
  <c r="BK756" i="19"/>
  <c r="BK549" i="19"/>
  <c r="BK725" i="19"/>
  <c r="BK603" i="19"/>
  <c r="BK624" i="19"/>
  <c r="BK800" i="19"/>
  <c r="BK541" i="19"/>
  <c r="BK836" i="19"/>
  <c r="BK726" i="19"/>
  <c r="BK825" i="19"/>
  <c r="BK641" i="19"/>
  <c r="BK913" i="19"/>
  <c r="BK898" i="19"/>
  <c r="BK893" i="19"/>
  <c r="BK665" i="19"/>
  <c r="BK627" i="19"/>
  <c r="BK899" i="19"/>
  <c r="BK645" i="19"/>
  <c r="BK584" i="19"/>
  <c r="BK855" i="19"/>
  <c r="BK667" i="19"/>
  <c r="BK545" i="19"/>
  <c r="BK631" i="19"/>
  <c r="BK586" i="19"/>
  <c r="BK864" i="19"/>
  <c r="BK600" i="19"/>
  <c r="BK723" i="19"/>
  <c r="BK732" i="19"/>
  <c r="BK785" i="19"/>
  <c r="BK916" i="19"/>
  <c r="BK858" i="19"/>
  <c r="BK579" i="19"/>
  <c r="BK842" i="19"/>
  <c r="BK490" i="19"/>
  <c r="BK884" i="19"/>
  <c r="BK853" i="19"/>
  <c r="BK625" i="19"/>
  <c r="BK494" i="19"/>
  <c r="BK766" i="19"/>
  <c r="BK878" i="19"/>
  <c r="BK713" i="19"/>
  <c r="BK720" i="19"/>
  <c r="BK556" i="19"/>
  <c r="BK897" i="19"/>
  <c r="BK693" i="19"/>
  <c r="BK871" i="19"/>
  <c r="BK671" i="19"/>
  <c r="BK553" i="19"/>
  <c r="BK563" i="19"/>
  <c r="BK566" i="19"/>
  <c r="BK813" i="19"/>
  <c r="BK811" i="19"/>
  <c r="BK802" i="19"/>
  <c r="BK786" i="19"/>
  <c r="BK594" i="19"/>
  <c r="BK691" i="19"/>
  <c r="BK911" i="19"/>
  <c r="BK742" i="19"/>
  <c r="BK551" i="19"/>
  <c r="BK848" i="19"/>
  <c r="BK886" i="19"/>
  <c r="BK597" i="19"/>
  <c r="BK510" i="19"/>
  <c r="BK595" i="19"/>
  <c r="BK633" i="19"/>
  <c r="BK635" i="19"/>
  <c r="BK880" i="19"/>
  <c r="BK827" i="19"/>
  <c r="BK696" i="19"/>
  <c r="BK681" i="19"/>
  <c r="BK590" i="19"/>
  <c r="BK816" i="19"/>
  <c r="BK826" i="19"/>
  <c r="BK833" i="19"/>
  <c r="BK598" i="19"/>
  <c r="BK694" i="19"/>
  <c r="BK544" i="19"/>
  <c r="BK815" i="19"/>
  <c r="BK851" i="19"/>
  <c r="BK763" i="19"/>
  <c r="BK650" i="19"/>
  <c r="BK810" i="19"/>
  <c r="BK879" i="19"/>
  <c r="BK885" i="19"/>
  <c r="BK814" i="19"/>
  <c r="BK710" i="19"/>
  <c r="BK609" i="19"/>
  <c r="BK660" i="19"/>
  <c r="BK859" i="19"/>
  <c r="BK822" i="19"/>
  <c r="BK901" i="19"/>
  <c r="BK730" i="19"/>
  <c r="BK721" i="19"/>
  <c r="BK621" i="19"/>
  <c r="BK652" i="19"/>
  <c r="BK540" i="19"/>
  <c r="BK525" i="19"/>
  <c r="BK672" i="19"/>
  <c r="BK695" i="19"/>
  <c r="BK515" i="19"/>
  <c r="BK774" i="19"/>
  <c r="BK542" i="19"/>
  <c r="BK797" i="19"/>
  <c r="BK677" i="19"/>
  <c r="BK889" i="19"/>
  <c r="BK607" i="19"/>
  <c r="BK533" i="19"/>
  <c r="BK573" i="19"/>
  <c r="BJ466" i="19"/>
  <c r="BK819" i="19"/>
  <c r="BK534" i="19"/>
  <c r="BK704" i="19"/>
  <c r="BK623" i="19"/>
  <c r="BK555" i="19"/>
  <c r="BK861" i="19"/>
  <c r="BK513" i="19"/>
  <c r="BK716" i="19"/>
  <c r="BK787" i="19"/>
  <c r="BK838" i="19"/>
  <c r="BK675" i="19"/>
  <c r="BK771" i="19"/>
  <c r="BK689" i="19"/>
  <c r="BK674" i="19"/>
  <c r="BK806" i="19"/>
  <c r="BK654" i="19"/>
  <c r="BK784" i="19"/>
  <c r="BK872" i="19"/>
  <c r="BK870" i="19"/>
  <c r="BK558" i="19"/>
  <c r="BK613" i="19"/>
  <c r="BK830" i="19"/>
  <c r="BK857" i="19"/>
  <c r="BK582" i="19"/>
  <c r="BK653" i="19"/>
  <c r="BK642" i="19"/>
  <c r="BK539" i="19"/>
  <c r="BK572" i="19"/>
  <c r="BK629" i="19"/>
  <c r="BK577" i="19"/>
  <c r="BK508" i="19"/>
  <c r="BK514" i="19"/>
  <c r="BK778" i="19"/>
  <c r="BK740" i="19"/>
  <c r="BK844" i="19"/>
  <c r="BK611" i="19"/>
  <c r="BK877" i="19"/>
  <c r="BK559" i="19"/>
  <c r="BK729" i="19"/>
  <c r="BK744" i="19"/>
  <c r="BK837" i="19"/>
  <c r="BK714" i="19"/>
  <c r="BK881" i="19"/>
  <c r="BK722" i="19"/>
  <c r="BK840" i="19"/>
  <c r="BK505" i="19"/>
  <c r="BK746" i="19"/>
  <c r="BK866" i="19"/>
  <c r="BK516" i="19"/>
  <c r="BK733" i="19"/>
  <c r="BK874" i="19"/>
  <c r="BK734" i="19"/>
  <c r="BK538" i="19"/>
  <c r="BK606" i="19"/>
  <c r="BK751" i="19"/>
  <c r="BK646" i="19"/>
  <c r="BK807" i="19"/>
  <c r="BK852" i="19"/>
  <c r="BK892" i="19"/>
  <c r="BK912" i="19"/>
  <c r="BK736" i="19"/>
  <c r="BK661" i="19"/>
  <c r="BK543" i="19"/>
  <c r="BK798" i="19"/>
  <c r="BK571" i="19"/>
  <c r="BK676" i="19"/>
  <c r="BK764" i="19"/>
  <c r="BK686" i="19"/>
  <c r="BK728" i="19"/>
  <c r="BK709" i="19"/>
  <c r="BK587" i="19"/>
  <c r="BK769" i="19"/>
  <c r="BK561" i="19"/>
  <c r="BK902" i="19"/>
  <c r="BK647" i="19"/>
  <c r="BK750" i="19"/>
  <c r="BK781" i="19"/>
  <c r="BK804" i="19"/>
  <c r="BK890" i="19"/>
  <c r="BK883" i="19"/>
  <c r="BK511" i="19"/>
  <c r="BK522" i="19"/>
  <c r="BK506" i="19"/>
  <c r="BK875" i="19"/>
  <c r="BK680" i="19"/>
  <c r="BK737" i="19"/>
  <c r="BK760" i="19"/>
  <c r="BK777" i="19"/>
  <c r="BK581" i="19"/>
  <c r="BK915" i="19"/>
  <c r="BK741" i="19"/>
  <c r="BK651" i="19"/>
  <c r="BK896" i="19"/>
  <c r="BK873" i="19"/>
  <c r="BK503" i="19"/>
  <c r="BK575" i="19"/>
  <c r="BK537" i="19"/>
  <c r="BK656" i="19"/>
  <c r="BK502" i="19"/>
  <c r="BK917" i="19"/>
  <c r="BK918" i="19"/>
  <c r="BK817" i="19"/>
  <c r="BK895" i="19"/>
  <c r="BK768" i="19"/>
  <c r="BK782" i="19"/>
  <c r="BK832" i="19"/>
  <c r="BK727" i="19"/>
  <c r="BK779" i="19"/>
  <c r="BK876" i="19"/>
  <c r="BK808" i="19"/>
  <c r="BK564" i="19"/>
  <c r="BK636" i="19"/>
  <c r="BK517" i="19"/>
  <c r="BK772" i="19"/>
  <c r="BK630" i="19"/>
  <c r="BK567" i="19"/>
  <c r="BK550" i="19"/>
  <c r="BK698" i="19"/>
  <c r="BK829" i="19"/>
  <c r="BK914" i="19"/>
  <c r="BK658" i="19"/>
  <c r="BK792" i="19"/>
  <c r="BK846" i="19"/>
  <c r="BK493" i="19"/>
  <c r="BK520" i="19"/>
  <c r="BK799" i="19"/>
  <c r="BK759" i="19"/>
  <c r="BK560" i="19"/>
  <c r="BK745" i="19"/>
  <c r="BK643" i="19"/>
  <c r="BK620" i="19"/>
  <c r="BK519" i="19"/>
  <c r="BK780" i="19"/>
  <c r="BK739" i="19"/>
  <c r="BK749" i="19"/>
  <c r="BK910" i="19"/>
  <c r="BK909" i="19"/>
  <c r="BK569" i="19"/>
  <c r="BK499" i="19"/>
  <c r="BK702" i="19"/>
  <c r="BK628" i="19"/>
  <c r="BK682" i="19"/>
  <c r="BK602" i="19"/>
  <c r="BK765" i="19"/>
  <c r="BK860" i="19"/>
  <c r="BK574" i="19"/>
  <c r="BK788" i="19"/>
  <c r="BK684" i="19"/>
  <c r="BK820" i="19"/>
  <c r="BK532" i="19"/>
  <c r="BK562" i="19"/>
  <c r="BK655" i="19"/>
  <c r="BK762" i="19"/>
  <c r="BK648" i="19"/>
  <c r="BK467" i="19"/>
  <c r="BK663" i="19"/>
  <c r="BK535" i="19"/>
  <c r="BK767" i="19"/>
  <c r="BK583" i="19"/>
  <c r="BK662" i="19"/>
  <c r="BK496" i="19"/>
  <c r="BK755" i="19"/>
  <c r="BK717" i="19"/>
  <c r="BK529" i="19"/>
  <c r="BK593" i="19"/>
  <c r="BK670" i="19"/>
  <c r="BK845" i="19"/>
  <c r="BK700" i="19"/>
  <c r="BK834" i="19"/>
  <c r="BK669" i="19"/>
  <c r="BK824" i="19"/>
  <c r="BK718" i="19"/>
  <c r="BK831" i="19"/>
  <c r="BK615" i="19"/>
  <c r="BK712" i="19"/>
  <c r="BK850" i="19"/>
  <c r="BK659" i="19"/>
  <c r="BK894" i="19"/>
  <c r="BK512" i="19"/>
  <c r="BK591" i="19"/>
  <c r="BK812" i="19"/>
  <c r="BK903" i="19"/>
  <c r="BK619" i="19"/>
  <c r="BK557" i="19"/>
  <c r="BK578" i="19"/>
  <c r="BK638" i="19"/>
  <c r="BK697" i="19"/>
  <c r="BK707" i="19"/>
  <c r="BK640" i="19"/>
  <c r="BK687" i="19"/>
  <c r="BK711" i="19"/>
  <c r="BK770" i="19"/>
  <c r="BK612" i="19"/>
  <c r="BK847" i="19"/>
  <c r="BK585" i="19"/>
  <c r="BK805" i="19"/>
  <c r="BK719" i="19"/>
  <c r="BK868" i="19"/>
  <c r="BK823" i="19"/>
  <c r="BK905" i="19"/>
  <c r="BK865" i="19"/>
  <c r="BK862" i="19"/>
  <c r="BK565" i="19"/>
  <c r="BK863" i="19"/>
  <c r="BK789" i="19"/>
  <c r="BK849" i="19"/>
  <c r="BK639" i="19"/>
  <c r="BK715" i="19"/>
  <c r="BK618" i="19"/>
  <c r="BK753" i="19"/>
  <c r="BK605" i="19"/>
  <c r="BK735" i="19"/>
  <c r="BK526" i="19"/>
  <c r="BK592" i="19"/>
  <c r="BK616" i="19"/>
  <c r="BK887" i="19"/>
  <c r="BK793" i="19"/>
  <c r="BK552" i="19"/>
  <c r="BK776" i="19"/>
  <c r="BK790" i="19"/>
  <c r="BK690" i="19"/>
  <c r="BK835" i="19"/>
  <c r="BK580" i="19"/>
  <c r="BK796" i="19"/>
  <c r="BK530" i="19"/>
  <c r="BK524" i="19"/>
  <c r="BK527" i="19"/>
  <c r="BK754" i="19"/>
  <c r="BK608" i="19"/>
  <c r="BK617" i="19"/>
  <c r="BK705" i="19"/>
  <c r="BK547" i="19"/>
  <c r="BK634" i="19"/>
  <c r="BK568" i="19"/>
  <c r="BK504" i="19"/>
  <c r="BK632" i="19"/>
  <c r="BK752" i="19"/>
  <c r="BK773" i="19"/>
  <c r="BK803" i="19"/>
  <c r="BK601" i="19"/>
  <c r="BK554" i="19"/>
  <c r="BK703" i="19"/>
  <c r="BK758" i="19"/>
  <c r="BK521" i="19"/>
  <c r="BK900" i="19"/>
  <c r="BK888" i="19"/>
  <c r="BK673" i="19"/>
  <c r="BK528" i="19"/>
  <c r="BK685" i="19"/>
  <c r="BK747" i="19"/>
  <c r="BK809" i="19"/>
  <c r="BK706" i="19"/>
  <c r="BK507" i="19"/>
  <c r="BK908" i="19"/>
  <c r="BK637" i="19"/>
  <c r="BK668" i="19"/>
  <c r="BK856" i="19"/>
  <c r="BK724" i="19"/>
  <c r="BK523" i="19"/>
  <c r="BK622" i="19"/>
  <c r="BK614" i="19"/>
  <c r="BK596" i="19"/>
  <c r="BK906" i="19"/>
  <c r="BK666" i="19"/>
  <c r="BK701" i="19"/>
  <c r="BK501" i="19"/>
  <c r="BK841" i="19"/>
  <c r="BK775" i="19"/>
  <c r="BK699" i="19"/>
  <c r="BK783" i="19"/>
  <c r="BK570" i="19"/>
  <c r="BK589" i="19"/>
  <c r="BK904" i="19"/>
  <c r="BK821" i="19"/>
  <c r="BK738" i="19"/>
  <c r="BK492" i="19"/>
  <c r="BK867" i="19"/>
  <c r="BK649" i="19"/>
  <c r="BK795" i="19"/>
  <c r="BK679" i="19"/>
  <c r="BK757" i="19"/>
  <c r="BK818" i="19"/>
  <c r="BK843" i="19"/>
  <c r="BK644" i="19"/>
  <c r="BK498" i="19"/>
  <c r="BK548" i="19"/>
  <c r="BK801" i="19"/>
  <c r="BK604" i="19"/>
  <c r="BK495" i="19"/>
  <c r="BK688" i="19"/>
  <c r="BK692" i="19"/>
  <c r="BK626" i="19"/>
  <c r="BK839" i="19"/>
  <c r="BK891" i="19"/>
  <c r="BK731" i="19"/>
  <c r="BK518" i="19"/>
  <c r="BK708" i="19"/>
  <c r="BK491" i="19"/>
  <c r="BK791" i="19"/>
  <c r="BK536" i="19"/>
  <c r="BK610" i="19"/>
  <c r="BK576" i="19"/>
  <c r="BK664" i="19"/>
  <c r="BK748" i="19"/>
  <c r="BK828" i="19"/>
  <c r="BK546" i="19"/>
  <c r="BK497" i="19"/>
  <c r="BK531" i="19"/>
  <c r="BK683" i="19"/>
  <c r="BK588" i="19"/>
  <c r="BK500" i="19"/>
  <c r="BK657" i="19"/>
  <c r="BK869" i="19"/>
  <c r="BK761" i="19"/>
  <c r="BK743" i="19"/>
  <c r="BK907" i="19"/>
  <c r="BK854" i="19"/>
  <c r="BK882" i="19"/>
  <c r="BK678" i="19"/>
  <c r="AR207" i="19"/>
  <c r="AR300" i="19"/>
  <c r="AR39" i="19"/>
  <c r="AR42" i="19"/>
  <c r="AR203" i="19"/>
  <c r="AR333" i="19"/>
  <c r="AR380" i="19"/>
  <c r="AR221" i="19"/>
  <c r="AR444" i="19"/>
  <c r="AR118" i="19"/>
  <c r="AH23" i="19"/>
  <c r="AH20" i="19"/>
  <c r="AH19" i="19"/>
  <c r="AH18" i="19"/>
  <c r="AH22" i="19"/>
  <c r="AH21" i="19"/>
  <c r="AH17" i="19"/>
  <c r="AH16" i="19"/>
  <c r="AH24" i="19"/>
  <c r="AH15" i="19"/>
  <c r="BA902" i="19"/>
  <c r="BA775" i="19"/>
  <c r="BA870" i="19"/>
  <c r="BA891" i="19"/>
  <c r="BA721" i="19"/>
  <c r="BA516" i="19"/>
  <c r="BA556" i="19"/>
  <c r="BA529" i="19"/>
  <c r="BA872" i="19"/>
  <c r="Y642" i="19"/>
  <c r="Y746" i="19"/>
  <c r="Y543" i="19"/>
  <c r="Y722" i="19"/>
  <c r="Y780" i="19"/>
  <c r="Y712" i="19"/>
  <c r="C496" i="19"/>
  <c r="C58" i="19"/>
  <c r="AR49" i="19"/>
  <c r="AR12" i="19"/>
  <c r="AQ11" i="19"/>
  <c r="Y870" i="19"/>
  <c r="Y900" i="19"/>
  <c r="Y842" i="19"/>
  <c r="AR337" i="19"/>
  <c r="AR88" i="19"/>
  <c r="AR139" i="19"/>
  <c r="AR312" i="19"/>
  <c r="AR115" i="19"/>
  <c r="AR36" i="19"/>
  <c r="AR446" i="19"/>
  <c r="AR124" i="19"/>
  <c r="AR234" i="19"/>
  <c r="AR137" i="19"/>
  <c r="X14" i="19"/>
  <c r="G50" i="19" s="1"/>
  <c r="P50" i="19" s="1"/>
  <c r="CM15" i="19"/>
  <c r="CM18" i="19"/>
  <c r="CM17" i="19"/>
  <c r="CM16" i="19"/>
  <c r="CM19" i="19"/>
  <c r="W483" i="19"/>
  <c r="F488" i="19"/>
  <c r="O86" i="19" s="1"/>
  <c r="AG469" i="19"/>
  <c r="AG480" i="19" s="1"/>
  <c r="Y733" i="19"/>
  <c r="Y556" i="19"/>
  <c r="Y596" i="19"/>
  <c r="Y904" i="19"/>
  <c r="Y590" i="19"/>
  <c r="Y770" i="19"/>
  <c r="Y768" i="19"/>
  <c r="Y769" i="19"/>
  <c r="Y589" i="19"/>
  <c r="Y661" i="19"/>
  <c r="Y903" i="19"/>
  <c r="Y598" i="19"/>
  <c r="Y855" i="19"/>
  <c r="Y863" i="19"/>
  <c r="Y524" i="19"/>
  <c r="Y565" i="19"/>
  <c r="Y708" i="19"/>
  <c r="Y716" i="19"/>
  <c r="Y748" i="19"/>
  <c r="Y621" i="19"/>
  <c r="Y840" i="19"/>
  <c r="Y740" i="19"/>
  <c r="Y853" i="19"/>
  <c r="Y647" i="19"/>
  <c r="Y710" i="19"/>
  <c r="Y871" i="19"/>
  <c r="Y798" i="19"/>
  <c r="Y707" i="19"/>
  <c r="Y880" i="19"/>
  <c r="Y734" i="19"/>
  <c r="Y571" i="19"/>
  <c r="Y778" i="19"/>
  <c r="Y782" i="19"/>
  <c r="Y913" i="19"/>
  <c r="Y548" i="19"/>
  <c r="Y739" i="19"/>
  <c r="Y503" i="19"/>
  <c r="Y812" i="19"/>
  <c r="Y806" i="19"/>
  <c r="Y750" i="19"/>
  <c r="Y724" i="19"/>
  <c r="Y517" i="19"/>
  <c r="Y644" i="19"/>
  <c r="Y725" i="19"/>
  <c r="Y494" i="19"/>
  <c r="Y811" i="19"/>
  <c r="Y837" i="19"/>
  <c r="Y677" i="19"/>
  <c r="Y666" i="19"/>
  <c r="Y866" i="19"/>
  <c r="Y784" i="19"/>
  <c r="Y761" i="19"/>
  <c r="Y504" i="19"/>
  <c r="Y845" i="19"/>
  <c r="Y578" i="19"/>
  <c r="Y501" i="19"/>
  <c r="Y751" i="19"/>
  <c r="Y851" i="19"/>
  <c r="Y675" i="19"/>
  <c r="Y776" i="19"/>
  <c r="Y730" i="19"/>
  <c r="Y737" i="19"/>
  <c r="Y531" i="19"/>
  <c r="Y905" i="19"/>
  <c r="Y814" i="19"/>
  <c r="Y695" i="19"/>
  <c r="Y700" i="19"/>
  <c r="Y887" i="19"/>
  <c r="Y554" i="19"/>
  <c r="Y537" i="19"/>
  <c r="Y542" i="19"/>
  <c r="Y583" i="19"/>
  <c r="Y743" i="19"/>
  <c r="Y825" i="19"/>
  <c r="Y892" i="19"/>
  <c r="Y540" i="19"/>
  <c r="Y723" i="19"/>
  <c r="Y775" i="19"/>
  <c r="Y858" i="19"/>
  <c r="Y550" i="19"/>
  <c r="Y560" i="19"/>
  <c r="Y611" i="19"/>
  <c r="Y527" i="19"/>
  <c r="Y490" i="19"/>
  <c r="Y898" i="19"/>
  <c r="Y773" i="19"/>
  <c r="Y645" i="19"/>
  <c r="Y689" i="19"/>
  <c r="Y663" i="19"/>
  <c r="Y749" i="19"/>
  <c r="Y582" i="19"/>
  <c r="Y813" i="19"/>
  <c r="Y823" i="19"/>
  <c r="Y856" i="19"/>
  <c r="Y705" i="19"/>
  <c r="Y467" i="19"/>
  <c r="Y655" i="19"/>
  <c r="Y736" i="19"/>
  <c r="Y573" i="19"/>
  <c r="Y514" i="19"/>
  <c r="Y498" i="19"/>
  <c r="Y852" i="19"/>
  <c r="Y592" i="19"/>
  <c r="Y754" i="19"/>
  <c r="Y792" i="19"/>
  <c r="Y701" i="19"/>
  <c r="Y916" i="19"/>
  <c r="Y510" i="19"/>
  <c r="Y885" i="19"/>
  <c r="Y547" i="19"/>
  <c r="Y534" i="19"/>
  <c r="Y896" i="19"/>
  <c r="Y513" i="19"/>
  <c r="Y580" i="19"/>
  <c r="Y625" i="19"/>
  <c r="Y849" i="19"/>
  <c r="Y536" i="19"/>
  <c r="Y594" i="19"/>
  <c r="Y566" i="19"/>
  <c r="Y881" i="19"/>
  <c r="Y656" i="19"/>
  <c r="X466" i="19"/>
  <c r="Y803" i="19"/>
  <c r="Y821" i="19"/>
  <c r="Y562" i="19"/>
  <c r="Y508" i="19"/>
  <c r="Y679" i="19"/>
  <c r="Y538" i="19"/>
  <c r="Y864" i="19"/>
  <c r="Y557" i="19"/>
  <c r="Y528" i="19"/>
  <c r="Y886" i="19"/>
  <c r="Y915" i="19"/>
  <c r="Y627" i="19"/>
  <c r="Y711" i="19"/>
  <c r="Y693" i="19"/>
  <c r="Y876" i="19"/>
  <c r="Y895" i="19"/>
  <c r="Y848" i="19"/>
  <c r="Y670" i="19"/>
  <c r="Y546" i="19"/>
  <c r="Y622" i="19"/>
  <c r="Y672" i="19"/>
  <c r="Y609" i="19"/>
  <c r="Y799" i="19"/>
  <c r="Y535" i="19"/>
  <c r="Y727" i="19"/>
  <c r="Y741" i="19"/>
  <c r="Y704" i="19"/>
  <c r="Y805" i="19"/>
  <c r="Y877" i="19"/>
  <c r="Y533" i="19"/>
  <c r="Y649" i="19"/>
  <c r="Y869" i="19"/>
  <c r="Y674" i="19"/>
  <c r="Y804" i="19"/>
  <c r="Y605" i="19"/>
  <c r="Y713" i="19"/>
  <c r="Y868" i="19"/>
  <c r="Y807" i="19"/>
  <c r="Y800" i="19"/>
  <c r="Y634" i="19"/>
  <c r="Y544" i="19"/>
  <c r="Y633" i="19"/>
  <c r="Y883" i="19"/>
  <c r="Y643" i="19"/>
  <c r="Y595" i="19"/>
  <c r="Y15" i="19"/>
  <c r="Y17" i="19"/>
  <c r="Y21" i="19"/>
  <c r="Y22" i="19"/>
  <c r="Y18" i="19"/>
  <c r="Y23" i="19"/>
  <c r="Y24" i="19"/>
  <c r="Y20" i="19"/>
  <c r="Y16" i="19"/>
  <c r="Y19" i="19"/>
  <c r="CT461" i="19"/>
  <c r="CM470" i="19" s="1"/>
  <c r="CR488" i="19"/>
  <c r="CP461" i="19"/>
  <c r="CD362" i="19"/>
  <c r="CD148" i="19"/>
  <c r="CD206" i="19"/>
  <c r="CD30" i="19"/>
  <c r="CD386" i="19"/>
  <c r="CD85" i="19"/>
  <c r="CD283" i="19"/>
  <c r="CD276" i="19"/>
  <c r="CD417" i="19"/>
  <c r="CD341" i="19"/>
  <c r="CD356" i="19"/>
  <c r="CD87" i="19"/>
  <c r="CD235" i="19"/>
  <c r="CD376" i="19"/>
  <c r="CD319" i="19"/>
  <c r="CD353" i="19"/>
  <c r="CD426" i="19"/>
  <c r="CC11" i="19"/>
  <c r="CD298" i="19"/>
  <c r="CD144" i="19"/>
  <c r="CD145" i="19"/>
  <c r="CD159" i="19"/>
  <c r="CD385" i="19"/>
  <c r="CD49" i="19"/>
  <c r="CD171" i="19"/>
  <c r="CD77" i="19"/>
  <c r="CD179" i="19"/>
  <c r="CD302" i="19"/>
  <c r="CD66" i="19"/>
  <c r="CD48" i="19"/>
  <c r="CD154" i="19"/>
  <c r="CD31" i="19"/>
  <c r="CD454" i="19"/>
  <c r="CD409" i="19"/>
  <c r="CD430" i="19"/>
  <c r="CD406" i="19"/>
  <c r="CD260" i="19"/>
  <c r="CD394" i="19"/>
  <c r="CD291" i="19"/>
  <c r="CD242" i="19"/>
  <c r="CD12" i="19"/>
  <c r="CD370" i="19"/>
  <c r="CD194" i="19"/>
  <c r="CD146" i="19"/>
  <c r="CD387" i="19"/>
  <c r="CD174" i="19"/>
  <c r="CD451" i="19"/>
  <c r="CD54" i="19"/>
  <c r="CD58" i="19"/>
  <c r="CD404" i="19"/>
  <c r="CD450" i="19"/>
  <c r="CD266" i="19"/>
  <c r="CD59" i="19"/>
  <c r="CD403" i="19"/>
  <c r="CD198" i="19"/>
  <c r="CD223" i="19"/>
  <c r="CD139" i="19"/>
  <c r="CD78" i="19"/>
  <c r="CD332" i="19"/>
  <c r="CD292" i="19"/>
  <c r="CD68" i="19"/>
  <c r="CD415" i="19"/>
  <c r="CD309" i="19"/>
  <c r="CD253" i="19"/>
  <c r="CD288" i="19"/>
  <c r="CD45" i="19"/>
  <c r="CD61" i="19"/>
  <c r="CD94" i="19"/>
  <c r="CD124" i="19"/>
  <c r="CD382" i="19"/>
  <c r="CD286" i="19"/>
  <c r="CD380" i="19"/>
  <c r="CD142" i="19"/>
  <c r="CD269" i="19"/>
  <c r="CD168" i="19"/>
  <c r="CD325" i="19"/>
  <c r="CD44" i="19"/>
  <c r="CD99" i="19"/>
  <c r="CD311" i="19"/>
  <c r="CD285" i="19"/>
  <c r="CD232" i="19"/>
  <c r="CD238" i="19"/>
  <c r="CD408" i="19"/>
  <c r="CD282" i="19"/>
  <c r="CD360" i="19"/>
  <c r="CD381" i="19"/>
  <c r="CD414" i="19"/>
  <c r="CD301" i="19"/>
  <c r="CD181" i="19"/>
  <c r="CD234" i="19"/>
  <c r="CD175" i="19"/>
  <c r="CD47" i="19"/>
  <c r="CD172" i="19"/>
  <c r="CD114" i="19"/>
  <c r="CD279" i="19"/>
  <c r="CD441" i="19"/>
  <c r="CD344" i="19"/>
  <c r="CD278" i="19"/>
  <c r="CD227" i="19"/>
  <c r="CD375" i="19"/>
  <c r="CD97" i="19"/>
  <c r="CD439" i="19"/>
  <c r="CD263" i="19"/>
  <c r="CD447" i="19"/>
  <c r="CD262" i="19"/>
  <c r="CD367" i="19"/>
  <c r="CD112" i="19"/>
  <c r="AR318" i="19"/>
  <c r="AR33" i="19"/>
  <c r="AR443" i="19"/>
  <c r="AR277" i="19"/>
  <c r="AR119" i="19"/>
  <c r="AR368" i="19"/>
  <c r="AR78" i="19"/>
  <c r="AR247" i="19"/>
  <c r="AR225" i="19"/>
  <c r="AR235" i="19"/>
  <c r="CT916" i="19"/>
  <c r="CT556" i="19"/>
  <c r="CT607" i="19"/>
  <c r="CT563" i="19"/>
  <c r="CT804" i="19"/>
  <c r="CT785" i="19"/>
  <c r="CT693" i="19"/>
  <c r="CT841" i="19"/>
  <c r="CT577" i="19"/>
  <c r="CT579" i="19"/>
  <c r="CT764" i="19"/>
  <c r="CT509" i="19"/>
  <c r="CT499" i="19"/>
  <c r="CT653" i="19"/>
  <c r="CT707" i="19"/>
  <c r="CT777" i="19"/>
  <c r="CT633" i="19"/>
  <c r="CT597" i="19"/>
  <c r="CT697" i="19"/>
  <c r="CT766" i="19"/>
  <c r="CT511" i="19"/>
  <c r="CT706" i="19"/>
  <c r="CT805" i="19"/>
  <c r="CT902" i="19"/>
  <c r="CT683" i="19"/>
  <c r="CT527" i="19"/>
  <c r="CT786" i="19"/>
  <c r="CT727" i="19"/>
  <c r="CT495" i="19"/>
  <c r="CT691" i="19"/>
  <c r="CT737" i="19"/>
  <c r="CT540" i="19"/>
  <c r="CT730" i="19"/>
  <c r="CT776" i="19"/>
  <c r="CT782" i="19"/>
  <c r="CT875" i="19"/>
  <c r="CT608" i="19"/>
  <c r="CT570" i="19"/>
  <c r="CT795" i="19"/>
  <c r="CT812" i="19"/>
  <c r="CT826" i="19"/>
  <c r="CT888" i="19"/>
  <c r="CT634" i="19"/>
  <c r="CT586" i="19"/>
  <c r="CT637" i="19"/>
  <c r="CT802" i="19"/>
  <c r="CT575" i="19"/>
  <c r="CT761" i="19"/>
  <c r="CT536" i="19"/>
  <c r="CT751" i="19"/>
  <c r="CT743" i="19"/>
  <c r="CT719" i="19"/>
  <c r="CT794" i="19"/>
  <c r="CT628" i="19"/>
  <c r="CT589" i="19"/>
  <c r="CT893" i="19"/>
  <c r="CT604" i="19"/>
  <c r="CT654" i="19"/>
  <c r="CT834" i="19"/>
  <c r="CT630" i="19"/>
  <c r="CT621" i="19"/>
  <c r="CT748" i="19"/>
  <c r="CT778" i="19"/>
  <c r="CT712" i="19"/>
  <c r="CT502" i="19"/>
  <c r="CT698" i="19"/>
  <c r="CT798" i="19"/>
  <c r="CT699" i="19"/>
  <c r="CT917" i="19"/>
  <c r="CT867" i="19"/>
  <c r="CT801" i="19"/>
  <c r="CT896" i="19"/>
  <c r="CT623" i="19"/>
  <c r="CT530" i="19"/>
  <c r="CT910" i="19"/>
  <c r="CT515" i="19"/>
  <c r="CT518" i="19"/>
  <c r="CT560" i="19"/>
  <c r="CT842" i="19"/>
  <c r="CT859" i="19"/>
  <c r="CT647" i="19"/>
  <c r="CT546" i="19"/>
  <c r="CT584" i="19"/>
  <c r="CT830" i="19"/>
  <c r="CT813" i="19"/>
  <c r="CT493" i="19"/>
  <c r="CT701" i="19"/>
  <c r="CT510" i="19"/>
  <c r="CT787" i="19"/>
  <c r="CT872" i="19"/>
  <c r="CT619" i="19"/>
  <c r="CT890" i="19"/>
  <c r="CT769" i="19"/>
  <c r="CT516" i="19"/>
  <c r="CT732" i="19"/>
  <c r="CT498" i="19"/>
  <c r="CT835" i="19"/>
  <c r="CT603" i="19"/>
  <c r="CT692" i="19"/>
  <c r="CT848" i="19"/>
  <c r="CT592" i="19"/>
  <c r="CT680" i="19"/>
  <c r="CT716" i="19"/>
  <c r="CT857" i="19"/>
  <c r="CT772" i="19"/>
  <c r="CT689" i="19"/>
  <c r="CT810" i="19"/>
  <c r="CT894" i="19"/>
  <c r="CT611" i="19"/>
  <c r="CT595" i="19"/>
  <c r="CT614" i="19"/>
  <c r="CT562" i="19"/>
  <c r="CT797" i="19"/>
  <c r="CT660" i="19"/>
  <c r="CT557" i="19"/>
  <c r="CT851" i="19"/>
  <c r="CT640" i="19"/>
  <c r="CT508" i="19"/>
  <c r="CT492" i="19"/>
  <c r="CT543" i="19"/>
  <c r="CT674" i="19"/>
  <c r="CT550" i="19"/>
  <c r="CT873" i="19"/>
  <c r="CT505" i="19"/>
  <c r="CT856" i="19"/>
  <c r="CT817" i="19"/>
  <c r="CT664" i="19"/>
  <c r="CT854" i="19"/>
  <c r="CT815" i="19"/>
  <c r="CT529" i="19"/>
  <c r="CT845" i="19"/>
  <c r="CT610" i="19"/>
  <c r="CT715" i="19"/>
  <c r="CT821" i="19"/>
  <c r="CT850" i="19"/>
  <c r="CT866" i="19"/>
  <c r="CT884" i="19"/>
  <c r="CT745" i="19"/>
  <c r="CT662" i="19"/>
  <c r="CT658" i="19"/>
  <c r="CT807" i="19"/>
  <c r="CT513" i="19"/>
  <c r="CT728" i="19"/>
  <c r="CT735" i="19"/>
  <c r="CT523" i="19"/>
  <c r="CT829" i="19"/>
  <c r="CT491" i="19"/>
  <c r="CT852" i="19"/>
  <c r="CT507" i="19"/>
  <c r="CT686" i="19"/>
  <c r="CT803" i="19"/>
  <c r="CT566" i="19"/>
  <c r="CT615" i="19"/>
  <c r="CT744" i="19"/>
  <c r="CT788" i="19"/>
  <c r="CT855" i="19"/>
  <c r="CT718" i="19"/>
  <c r="CT758" i="19"/>
  <c r="CT667" i="19"/>
  <c r="CT702" i="19"/>
  <c r="CT656" i="19"/>
  <c r="CT591" i="19"/>
  <c r="CT877" i="19"/>
  <c r="CT827" i="19"/>
  <c r="CT669" i="19"/>
  <c r="CT520" i="19"/>
  <c r="CT522" i="19"/>
  <c r="CT784" i="19"/>
  <c r="CT806" i="19"/>
  <c r="CT816" i="19"/>
  <c r="CT879" i="19"/>
  <c r="CT497" i="19"/>
  <c r="CT648" i="19"/>
  <c r="CT901" i="19"/>
  <c r="CT581" i="19"/>
  <c r="CT533" i="19"/>
  <c r="CT567" i="19"/>
  <c r="CT625" i="19"/>
  <c r="CT525" i="19"/>
  <c r="CT822" i="19"/>
  <c r="CT738" i="19"/>
  <c r="CT711" i="19"/>
  <c r="CT679" i="19"/>
  <c r="CT895" i="19"/>
  <c r="CT624" i="19"/>
  <c r="CT762" i="19"/>
  <c r="CT705" i="19"/>
  <c r="CT759" i="19"/>
  <c r="CT757" i="19"/>
  <c r="CT694" i="19"/>
  <c r="CT907" i="19"/>
  <c r="CT838" i="19"/>
  <c r="CT681" i="19"/>
  <c r="CT514" i="19"/>
  <c r="CT768" i="19"/>
  <c r="CT713" i="19"/>
  <c r="CT871" i="19"/>
  <c r="CT770" i="19"/>
  <c r="CT824" i="19"/>
  <c r="CT918" i="19"/>
  <c r="CT837" i="19"/>
  <c r="CT538" i="19"/>
  <c r="CT880" i="19"/>
  <c r="CT881" i="19"/>
  <c r="CT724" i="19"/>
  <c r="CT617" i="19"/>
  <c r="CT555" i="19"/>
  <c r="CT900" i="19"/>
  <c r="CT911" i="19"/>
  <c r="CT501" i="19"/>
  <c r="CT731" i="19"/>
  <c r="CT585" i="19"/>
  <c r="CT670" i="19"/>
  <c r="CT864" i="19"/>
  <c r="CT545" i="19"/>
  <c r="CT675" i="19"/>
  <c r="CT779" i="19"/>
  <c r="CT622" i="19"/>
  <c r="CT811" i="19"/>
  <c r="CT742" i="19"/>
  <c r="CT500" i="19"/>
  <c r="CT682" i="19"/>
  <c r="CT651" i="19"/>
  <c r="CT775" i="19"/>
  <c r="CT605" i="19"/>
  <c r="CT668" i="19"/>
  <c r="CT840" i="19"/>
  <c r="CT862" i="19"/>
  <c r="CT909" i="19"/>
  <c r="CT869" i="19"/>
  <c r="CT582" i="19"/>
  <c r="CT832" i="19"/>
  <c r="CT504" i="19"/>
  <c r="CT537" i="19"/>
  <c r="CT790" i="19"/>
  <c r="CT688" i="19"/>
  <c r="CT898" i="19"/>
  <c r="CT886" i="19"/>
  <c r="CT695" i="19"/>
  <c r="CT876" i="19"/>
  <c r="CT602" i="19"/>
  <c r="CT661" i="19"/>
  <c r="CT559" i="19"/>
  <c r="CT847" i="19"/>
  <c r="CT531" i="19"/>
  <c r="CT532" i="19"/>
  <c r="CT808" i="19"/>
  <c r="CT643" i="19"/>
  <c r="CT613" i="19"/>
  <c r="CT781" i="19"/>
  <c r="CT734" i="19"/>
  <c r="CT600" i="19"/>
  <c r="CT905" i="19"/>
  <c r="CT831" i="19"/>
  <c r="CT878" i="19"/>
  <c r="CT553" i="19"/>
  <c r="CT791" i="19"/>
  <c r="CT710" i="19"/>
  <c r="CT641" i="19"/>
  <c r="CT655" i="19"/>
  <c r="CT709" i="19"/>
  <c r="CT535" i="19"/>
  <c r="CT789" i="19"/>
  <c r="CT494" i="19"/>
  <c r="CT844" i="19"/>
  <c r="CT723" i="19"/>
  <c r="CT574" i="19"/>
  <c r="CT874" i="19"/>
  <c r="CT740" i="19"/>
  <c r="CT885" i="19"/>
  <c r="CT792" i="19"/>
  <c r="CT915" i="19"/>
  <c r="CT756" i="19"/>
  <c r="CT700" i="19"/>
  <c r="CT636" i="19"/>
  <c r="CT729" i="19"/>
  <c r="CT649" i="19"/>
  <c r="CT561" i="19"/>
  <c r="CT626" i="19"/>
  <c r="CT541" i="19"/>
  <c r="CT704" i="19"/>
  <c r="CT599" i="19"/>
  <c r="CT544" i="19"/>
  <c r="CT849" i="19"/>
  <c r="CT750" i="19"/>
  <c r="CT503" i="19"/>
  <c r="CT528" i="19"/>
  <c r="CT721" i="19"/>
  <c r="CT685" i="19"/>
  <c r="CT913" i="19"/>
  <c r="CT746" i="19"/>
  <c r="CT771" i="19"/>
  <c r="CT747" i="19"/>
  <c r="CT673" i="19"/>
  <c r="CT598" i="19"/>
  <c r="CT780" i="19"/>
  <c r="CT793" i="19"/>
  <c r="CT754" i="19"/>
  <c r="CT703" i="19"/>
  <c r="CT906" i="19"/>
  <c r="CT696" i="19"/>
  <c r="CT839" i="19"/>
  <c r="CT593" i="19"/>
  <c r="CT861" i="19"/>
  <c r="CT524" i="19"/>
  <c r="CT629" i="19"/>
  <c r="CT714" i="19"/>
  <c r="CT843" i="19"/>
  <c r="CT572" i="19"/>
  <c r="CT534" i="19"/>
  <c r="CT678" i="19"/>
  <c r="CT904" i="19"/>
  <c r="CM473" i="19"/>
  <c r="CT722" i="19"/>
  <c r="CT882" i="19"/>
  <c r="CT899" i="19"/>
  <c r="CT684" i="19"/>
  <c r="CT526" i="19"/>
  <c r="CT687" i="19"/>
  <c r="CT725" i="19"/>
  <c r="CT650" i="19"/>
  <c r="CT635" i="19"/>
  <c r="CT644" i="19"/>
  <c r="CT760" i="19"/>
  <c r="CT833" i="19"/>
  <c r="CT765" i="19"/>
  <c r="CT828" i="19"/>
  <c r="CT645" i="19"/>
  <c r="CT639" i="19"/>
  <c r="CT496" i="19"/>
  <c r="CT576" i="19"/>
  <c r="CT891" i="19"/>
  <c r="CT548" i="19"/>
  <c r="CT652" i="19"/>
  <c r="CM474" i="19"/>
  <c r="CT612" i="19"/>
  <c r="CT889" i="19"/>
  <c r="CT596" i="19"/>
  <c r="CT578" i="19"/>
  <c r="CT749" i="19"/>
  <c r="CT646" i="19"/>
  <c r="CT517" i="19"/>
  <c r="CT671" i="19"/>
  <c r="CT800" i="19"/>
  <c r="CT627" i="19"/>
  <c r="CT818" i="19"/>
  <c r="CT594" i="19"/>
  <c r="CT858" i="19"/>
  <c r="CT708" i="19"/>
  <c r="CT587" i="19"/>
  <c r="CT551" i="19"/>
  <c r="CT914" i="19"/>
  <c r="CT588" i="19"/>
  <c r="CT676" i="19"/>
  <c r="CT774" i="19"/>
  <c r="CT717" i="19"/>
  <c r="CT733" i="19"/>
  <c r="CT554" i="19"/>
  <c r="CT865" i="19"/>
  <c r="CT726" i="19"/>
  <c r="CT767" i="19"/>
  <c r="CT665" i="19"/>
  <c r="CT632" i="19"/>
  <c r="CT663" i="19"/>
  <c r="CM471" i="19"/>
  <c r="CT799" i="19"/>
  <c r="CT883" i="19"/>
  <c r="CT539" i="19"/>
  <c r="CT853" i="19"/>
  <c r="CT720" i="19"/>
  <c r="CT659" i="19"/>
  <c r="CT892" i="19"/>
  <c r="CT590" i="19"/>
  <c r="CT620" i="19"/>
  <c r="CT564" i="19"/>
  <c r="CT863" i="19"/>
  <c r="CT506" i="19"/>
  <c r="CT739" i="19"/>
  <c r="CT860" i="19"/>
  <c r="CT568" i="19"/>
  <c r="CT558" i="19"/>
  <c r="CT887" i="19"/>
  <c r="CT601" i="19"/>
  <c r="CT741" i="19"/>
  <c r="CT814" i="19"/>
  <c r="CT666" i="19"/>
  <c r="CT672" i="19"/>
  <c r="CT618" i="19"/>
  <c r="CT796" i="19"/>
  <c r="CM472" i="19"/>
  <c r="CT897" i="19"/>
  <c r="CT552" i="19"/>
  <c r="CT519" i="19"/>
  <c r="CT583" i="19"/>
  <c r="CT609" i="19"/>
  <c r="CT631" i="19"/>
  <c r="CT547" i="19"/>
  <c r="CT752" i="19"/>
  <c r="CT753" i="19"/>
  <c r="CT571" i="19"/>
  <c r="CT825" i="19"/>
  <c r="CT490" i="19"/>
  <c r="CT616" i="19"/>
  <c r="CT912" i="19"/>
  <c r="CT820" i="19"/>
  <c r="CT512" i="19"/>
  <c r="CT908" i="19"/>
  <c r="CT823" i="19"/>
  <c r="CT836" i="19"/>
  <c r="CT690" i="19"/>
  <c r="CT846" i="19"/>
  <c r="CT819" i="19"/>
  <c r="CT868" i="19"/>
  <c r="CT565" i="19"/>
  <c r="CT657" i="19"/>
  <c r="CT638" i="19"/>
  <c r="CT542" i="19"/>
  <c r="CT580" i="19"/>
  <c r="CT755" i="19"/>
  <c r="CT870" i="19"/>
  <c r="CT677" i="19"/>
  <c r="CT569" i="19"/>
  <c r="CT903" i="19"/>
  <c r="CT642" i="19"/>
  <c r="CT773" i="19"/>
  <c r="CT549" i="19"/>
  <c r="CT736" i="19"/>
  <c r="CT573" i="19"/>
  <c r="CT606" i="19"/>
  <c r="CT763" i="19"/>
  <c r="CT521" i="19"/>
  <c r="CT809" i="19"/>
  <c r="CT783" i="19"/>
  <c r="BA738" i="19"/>
  <c r="BA778" i="19"/>
  <c r="BA856" i="19"/>
  <c r="BA598" i="19"/>
  <c r="BA667" i="19"/>
  <c r="BA751" i="19"/>
  <c r="BA752" i="19"/>
  <c r="BA784" i="19"/>
  <c r="BA842" i="19"/>
  <c r="BA614" i="19"/>
  <c r="BA763" i="19"/>
  <c r="BA501" i="19"/>
  <c r="BA616" i="19"/>
  <c r="BA601" i="19"/>
  <c r="BA524" i="19"/>
  <c r="BA500" i="19"/>
  <c r="BA675" i="19"/>
  <c r="BA655" i="19"/>
  <c r="BA575" i="19"/>
  <c r="BA702" i="19"/>
  <c r="BA618" i="19"/>
  <c r="BA851" i="19"/>
  <c r="BA812" i="19"/>
  <c r="BA592" i="19"/>
  <c r="BA595" i="19"/>
  <c r="BA550" i="19"/>
  <c r="BA685" i="19"/>
  <c r="BA731" i="19"/>
  <c r="BA594" i="19"/>
  <c r="BA723" i="19"/>
  <c r="BA599" i="19"/>
  <c r="BA662" i="19"/>
  <c r="BA639" i="19"/>
  <c r="BA786" i="19"/>
  <c r="BA849" i="19"/>
  <c r="BA911" i="19"/>
  <c r="BA584" i="19"/>
  <c r="BA619" i="19"/>
  <c r="BA627" i="19"/>
  <c r="BA591" i="19"/>
  <c r="BA848" i="19"/>
  <c r="BA560" i="19"/>
  <c r="BA545" i="19"/>
  <c r="BA813" i="19"/>
  <c r="BA830" i="19"/>
  <c r="BA885" i="19"/>
  <c r="BA712" i="19"/>
  <c r="BA578" i="19"/>
  <c r="BA749" i="19"/>
  <c r="BA631" i="19"/>
  <c r="BA521" i="19"/>
  <c r="BA620" i="19"/>
  <c r="BA717" i="19"/>
  <c r="BA840" i="19"/>
  <c r="BA765" i="19"/>
  <c r="BA511" i="19"/>
  <c r="BA769" i="19"/>
  <c r="BA548" i="19"/>
  <c r="BA814" i="19"/>
  <c r="BA790" i="19"/>
  <c r="BA918" i="19"/>
  <c r="BA645" i="19"/>
  <c r="BA865" i="19"/>
  <c r="BA580" i="19"/>
  <c r="BA638" i="19"/>
  <c r="BA663" i="19"/>
  <c r="BA698" i="19"/>
  <c r="BA467" i="19"/>
  <c r="BA589" i="19"/>
  <c r="BA691" i="19"/>
  <c r="BA836" i="19"/>
  <c r="BA553" i="19"/>
  <c r="BA547" i="19"/>
  <c r="BA522" i="19"/>
  <c r="BA729" i="19"/>
  <c r="BA824" i="19"/>
  <c r="BA490" i="19"/>
  <c r="BA869" i="19"/>
  <c r="BA497" i="19"/>
  <c r="BA859" i="19"/>
  <c r="BA905" i="19"/>
  <c r="BA805" i="19"/>
  <c r="BA803" i="19"/>
  <c r="BA613" i="19"/>
  <c r="BA603" i="19"/>
  <c r="BA525" i="19"/>
  <c r="BA770" i="19"/>
  <c r="BA726" i="19"/>
  <c r="BA688" i="19"/>
  <c r="BA652" i="19"/>
  <c r="BA664" i="19"/>
  <c r="BA795" i="19"/>
  <c r="BA845" i="19"/>
  <c r="BA593" i="19"/>
  <c r="BA878" i="19"/>
  <c r="BA647" i="19"/>
  <c r="BA827" i="19"/>
  <c r="BA624" i="19"/>
  <c r="BA549" i="19"/>
  <c r="BA509" i="19"/>
  <c r="BA829" i="19"/>
  <c r="BA762" i="19"/>
  <c r="BA561" i="19"/>
  <c r="BA809" i="19"/>
  <c r="BA807" i="19"/>
  <c r="BA657" i="19"/>
  <c r="BA768" i="19"/>
  <c r="BA587" i="19"/>
  <c r="BA858" i="19"/>
  <c r="BA504" i="19"/>
  <c r="BA581" i="19"/>
  <c r="BA909" i="19"/>
  <c r="BA707" i="19"/>
  <c r="BA600" i="19"/>
  <c r="BA789" i="19"/>
  <c r="BA582" i="19"/>
  <c r="BA774" i="19"/>
  <c r="BA590" i="19"/>
  <c r="BA683" i="19"/>
  <c r="BA873" i="19"/>
  <c r="BA822" i="19"/>
  <c r="BA852" i="19"/>
  <c r="BA912" i="19"/>
  <c r="BA571" i="19"/>
  <c r="BA725" i="19"/>
  <c r="BA544" i="19"/>
  <c r="BA682" i="19"/>
  <c r="BA540" i="19"/>
  <c r="BA915" i="19"/>
  <c r="BA793" i="19"/>
  <c r="BA608" i="19"/>
  <c r="BA835" i="19"/>
  <c r="BA668" i="19"/>
  <c r="BA660" i="19"/>
  <c r="BA558" i="19"/>
  <c r="BA831" i="19"/>
  <c r="BA764" i="19"/>
  <c r="BA861" i="19"/>
  <c r="BA834" i="19"/>
  <c r="BA796" i="19"/>
  <c r="BA876" i="19"/>
  <c r="BA882" i="19"/>
  <c r="BA623" i="19"/>
  <c r="BA526" i="19"/>
  <c r="BA826" i="19"/>
  <c r="BA730" i="19"/>
  <c r="BA498" i="19"/>
  <c r="BA708" i="19"/>
  <c r="BA759" i="19"/>
  <c r="BA906" i="19"/>
  <c r="BA908" i="19"/>
  <c r="BA666" i="19"/>
  <c r="BA609" i="19"/>
  <c r="BA785" i="19"/>
  <c r="BA704" i="19"/>
  <c r="BA577" i="19"/>
  <c r="BA508" i="19"/>
  <c r="BA697" i="19"/>
  <c r="BA695" i="19"/>
  <c r="BA681" i="19"/>
  <c r="BA617" i="19"/>
  <c r="BA491" i="19"/>
  <c r="BA640" i="19"/>
  <c r="BA881" i="19"/>
  <c r="BA867" i="19"/>
  <c r="BA635" i="19"/>
  <c r="BA555" i="19"/>
  <c r="BA815" i="19"/>
  <c r="BA493" i="19"/>
  <c r="BA703" i="19"/>
  <c r="BA894" i="19"/>
  <c r="BA773" i="19"/>
  <c r="BA513" i="19"/>
  <c r="BA877" i="19"/>
  <c r="BA559" i="19"/>
  <c r="BA841" i="19"/>
  <c r="BA630" i="19"/>
  <c r="BA736" i="19"/>
  <c r="BA677" i="19"/>
  <c r="BA901" i="19"/>
  <c r="BA823" i="19"/>
  <c r="AZ466" i="19"/>
  <c r="BA883" i="19"/>
  <c r="BA658" i="19"/>
  <c r="BA517" i="19"/>
  <c r="BA686" i="19"/>
  <c r="BA879" i="19"/>
  <c r="BA710" i="19"/>
  <c r="BA892" i="19"/>
  <c r="BA732" i="19"/>
  <c r="BA510" i="19"/>
  <c r="BA532" i="19"/>
  <c r="BA839" i="19"/>
  <c r="BA653" i="19"/>
  <c r="BA767" i="19"/>
  <c r="BA766" i="19"/>
  <c r="BA728" i="19"/>
  <c r="BA811" i="19"/>
  <c r="BA689" i="19"/>
  <c r="BA755" i="19"/>
  <c r="BA527" i="19"/>
  <c r="BA821" i="19"/>
  <c r="BA535" i="19"/>
  <c r="BA791" i="19"/>
  <c r="BA690" i="19"/>
  <c r="BA492" i="19"/>
  <c r="BA916" i="19"/>
  <c r="BA899" i="19"/>
  <c r="BA782" i="19"/>
  <c r="BA750" i="19"/>
  <c r="BA505" i="19"/>
  <c r="BA499" i="19"/>
  <c r="BA568" i="19"/>
  <c r="BA650" i="19"/>
  <c r="BA816" i="19"/>
  <c r="BA628" i="19"/>
  <c r="BA819" i="19"/>
  <c r="BA740" i="19"/>
  <c r="BA844" i="19"/>
  <c r="BA792" i="19"/>
  <c r="BA585" i="19"/>
  <c r="BA672" i="19"/>
  <c r="BA632" i="19"/>
  <c r="BA722" i="19"/>
  <c r="BA818" i="19"/>
  <c r="BA863" i="19"/>
  <c r="BA887" i="19"/>
  <c r="BA562" i="19"/>
  <c r="BA776" i="19"/>
  <c r="BA611" i="19"/>
  <c r="BA634" i="19"/>
  <c r="BA569" i="19"/>
  <c r="BA808" i="19"/>
  <c r="BA636" i="19"/>
  <c r="BA893" i="19"/>
  <c r="BA847" i="19"/>
  <c r="BA615" i="19"/>
  <c r="BA753" i="19"/>
  <c r="BA610" i="19"/>
  <c r="BA857" i="19"/>
  <c r="BA676" i="19"/>
  <c r="BA579" i="19"/>
  <c r="BA713" i="19"/>
  <c r="BA572" i="19"/>
  <c r="BA625" i="19"/>
  <c r="BA853" i="19"/>
  <c r="BA888" i="19"/>
  <c r="BA605" i="19"/>
  <c r="BA518" i="19"/>
  <c r="BA583" i="19"/>
  <c r="BA907" i="19"/>
  <c r="BA760" i="19"/>
  <c r="BA745" i="19"/>
  <c r="BA626" i="19"/>
  <c r="BA531" i="19"/>
  <c r="BA716" i="19"/>
  <c r="BA860" i="19"/>
  <c r="BA622" i="19"/>
  <c r="BA810" i="19"/>
  <c r="BA693" i="19"/>
  <c r="BA783" i="19"/>
  <c r="BA734" i="19"/>
  <c r="BA866" i="19"/>
  <c r="BA552" i="19"/>
  <c r="BA651" i="19"/>
  <c r="BA512" i="19"/>
  <c r="BA799" i="19"/>
  <c r="BA557" i="19"/>
  <c r="BA674" i="19"/>
  <c r="BA880" i="19"/>
  <c r="BA771" i="19"/>
  <c r="BA719" i="19"/>
  <c r="BA543" i="19"/>
  <c r="BA644" i="19"/>
  <c r="BA914" i="19"/>
  <c r="BA633" i="19"/>
  <c r="BA772" i="19"/>
  <c r="BA563" i="19"/>
  <c r="BA761" i="19"/>
  <c r="BA654" i="19"/>
  <c r="BA720" i="19"/>
  <c r="BA913" i="19"/>
  <c r="BA709" i="19"/>
  <c r="BA890" i="19"/>
  <c r="BA536" i="19"/>
  <c r="BA832" i="19"/>
  <c r="BA514" i="19"/>
  <c r="BA898" i="19"/>
  <c r="BA551" i="19"/>
  <c r="BA502" i="19"/>
  <c r="BA534" i="19"/>
  <c r="BA780" i="19"/>
  <c r="BA700" i="19"/>
  <c r="BA684" i="19"/>
  <c r="BA874" i="19"/>
  <c r="BA637" i="19"/>
  <c r="BA850" i="19"/>
  <c r="BA711" i="19"/>
  <c r="BA838" i="19"/>
  <c r="BA530" i="19"/>
  <c r="BA724" i="19"/>
  <c r="BA889" i="19"/>
  <c r="BA817" i="19"/>
  <c r="BA538" i="19"/>
  <c r="BA669" i="19"/>
  <c r="BA570" i="19"/>
  <c r="BA604" i="19"/>
  <c r="BA806" i="19"/>
  <c r="BA546" i="19"/>
  <c r="BA837" i="19"/>
  <c r="BA515" i="19"/>
  <c r="BA564" i="19"/>
  <c r="BA554" i="19"/>
  <c r="BA539" i="19"/>
  <c r="BA801" i="19"/>
  <c r="BA602" i="19"/>
  <c r="BA641" i="19"/>
  <c r="BA895" i="19"/>
  <c r="BA649" i="19"/>
  <c r="BA706" i="19"/>
  <c r="BA506" i="19"/>
  <c r="BA756" i="19"/>
  <c r="BA862" i="19"/>
  <c r="BA779" i="19"/>
  <c r="BA643" i="19"/>
  <c r="AH475" i="19"/>
  <c r="AH478" i="19"/>
  <c r="AH474" i="19"/>
  <c r="AH476" i="19"/>
  <c r="AH471" i="19"/>
  <c r="AH479" i="19"/>
  <c r="AH473" i="19"/>
  <c r="AH477" i="19"/>
  <c r="AH470" i="19"/>
  <c r="AH468" i="19" s="1"/>
  <c r="AH472" i="19"/>
  <c r="Y747" i="19"/>
  <c r="Y639" i="19"/>
  <c r="Y618" i="19"/>
  <c r="Y760" i="19"/>
  <c r="Y497" i="19"/>
  <c r="Y572" i="19"/>
  <c r="CD355" i="19" l="1"/>
  <c r="CD371" i="19"/>
  <c r="CD305" i="19"/>
  <c r="CD320" i="19"/>
  <c r="CD160" i="19"/>
  <c r="CD75" i="19"/>
  <c r="CD128" i="19"/>
  <c r="CD65" i="19"/>
  <c r="CD137" i="19"/>
  <c r="CD79" i="19"/>
  <c r="CD351" i="19"/>
  <c r="CD111" i="19"/>
  <c r="CD67" i="19"/>
  <c r="CD105" i="19"/>
  <c r="CD93" i="19"/>
  <c r="CD135" i="19"/>
  <c r="CD149" i="19"/>
  <c r="CD57" i="19"/>
  <c r="CD74" i="19"/>
  <c r="CD303" i="19"/>
  <c r="CD337" i="19"/>
  <c r="CD173" i="19"/>
  <c r="CD204" i="19"/>
  <c r="CD39" i="19"/>
  <c r="CD440" i="19"/>
  <c r="CD423" i="19"/>
  <c r="CD374" i="19"/>
  <c r="CD140" i="19"/>
  <c r="CD270" i="19"/>
  <c r="CD388" i="19"/>
  <c r="CD125" i="19"/>
  <c r="CD295" i="19"/>
  <c r="CD240" i="19"/>
  <c r="CD363" i="19"/>
  <c r="CD141" i="19"/>
  <c r="CD177" i="19"/>
  <c r="CD203" i="19"/>
  <c r="CD264" i="19"/>
  <c r="CD256" i="19"/>
  <c r="CD184" i="19"/>
  <c r="CD452" i="19"/>
  <c r="CD62" i="19"/>
  <c r="CD221" i="19"/>
  <c r="CD431" i="19"/>
  <c r="CD346" i="19"/>
  <c r="CD334" i="19"/>
  <c r="CD411" i="19"/>
  <c r="CD453" i="19"/>
  <c r="CD106" i="19"/>
  <c r="CD402" i="19"/>
  <c r="CD107" i="19"/>
  <c r="CD247" i="19"/>
  <c r="CD205" i="19"/>
  <c r="CD300" i="19"/>
  <c r="CD52" i="19"/>
  <c r="CD420" i="19"/>
  <c r="CD81" i="19"/>
  <c r="CD272" i="19"/>
  <c r="CD448" i="19"/>
  <c r="CD316" i="19"/>
  <c r="CD421" i="19"/>
  <c r="CD248" i="19"/>
  <c r="CD359" i="19"/>
  <c r="CD71" i="19"/>
  <c r="CD216" i="19"/>
  <c r="CD208" i="19"/>
  <c r="CD196" i="19"/>
  <c r="CD70" i="19"/>
  <c r="CD294" i="19"/>
  <c r="CD413" i="19"/>
  <c r="CD92" i="19"/>
  <c r="CD251" i="19"/>
  <c r="CD189" i="19"/>
  <c r="CD164" i="19"/>
  <c r="CD436" i="19"/>
  <c r="CD126" i="19"/>
  <c r="CD119" i="19"/>
  <c r="CD36" i="19"/>
  <c r="CD35" i="19"/>
  <c r="CD213" i="19"/>
  <c r="CD127" i="19"/>
  <c r="CD190" i="19"/>
  <c r="CD241" i="19"/>
  <c r="CD419" i="19"/>
  <c r="CD271" i="19"/>
  <c r="CD418" i="19"/>
  <c r="CD410" i="19"/>
  <c r="CD108" i="19"/>
  <c r="CD416" i="19"/>
  <c r="CD437" i="19"/>
  <c r="CD249" i="19"/>
  <c r="CD438" i="19"/>
  <c r="CD397" i="19"/>
  <c r="CD101" i="19"/>
  <c r="CD153" i="19"/>
  <c r="CD147" i="19"/>
  <c r="CD157" i="19"/>
  <c r="CD96" i="19"/>
  <c r="CD50" i="19"/>
  <c r="CD186" i="19"/>
  <c r="CD230" i="19"/>
  <c r="CD265" i="19"/>
  <c r="CD209" i="19"/>
  <c r="CD42" i="19"/>
  <c r="CD82" i="19"/>
  <c r="CD162" i="19"/>
  <c r="CD350" i="19"/>
  <c r="CD244" i="19"/>
  <c r="CD228" i="19"/>
  <c r="CD399" i="19"/>
  <c r="CD323" i="19"/>
  <c r="CD53" i="19"/>
  <c r="CD217" i="19"/>
  <c r="CD267" i="19"/>
  <c r="CD121" i="19"/>
  <c r="CD100" i="19"/>
  <c r="CD73" i="19"/>
  <c r="CD250" i="19"/>
  <c r="CD245" i="19"/>
  <c r="CD366" i="19"/>
  <c r="CD156" i="19"/>
  <c r="CD310" i="19"/>
  <c r="CD275" i="19"/>
  <c r="CD449" i="19"/>
  <c r="CD84" i="19"/>
  <c r="CD224" i="19"/>
  <c r="CD314" i="19"/>
  <c r="CD306" i="19"/>
  <c r="CD287" i="19"/>
  <c r="CD259" i="19"/>
  <c r="CD312" i="19"/>
  <c r="CD434" i="19"/>
  <c r="CD138" i="19"/>
  <c r="CD391" i="19"/>
  <c r="CD214" i="19"/>
  <c r="CD113" i="19"/>
  <c r="CD33" i="19"/>
  <c r="CD161" i="19"/>
  <c r="CD32" i="19"/>
  <c r="CD150" i="19"/>
  <c r="CD170" i="19"/>
  <c r="CD98" i="19"/>
  <c r="CD246" i="19"/>
  <c r="CD400" i="19"/>
  <c r="CD407" i="19"/>
  <c r="CD90" i="19"/>
  <c r="CD89" i="19"/>
  <c r="CD103" i="19"/>
  <c r="CD335" i="19"/>
  <c r="CD364" i="19"/>
  <c r="CD152" i="19"/>
  <c r="CD317" i="19"/>
  <c r="CD401" i="19"/>
  <c r="CD304" i="19"/>
  <c r="CD129" i="19"/>
  <c r="CD432" i="19"/>
  <c r="CD178" i="19"/>
  <c r="CD207" i="19"/>
  <c r="CD117" i="19"/>
  <c r="CD398" i="19"/>
  <c r="CD131" i="19"/>
  <c r="CD342" i="19"/>
  <c r="CD195" i="19"/>
  <c r="CD330" i="19"/>
  <c r="CD225" i="19"/>
  <c r="CD226" i="19"/>
  <c r="CD328" i="19"/>
  <c r="CD422" i="19"/>
  <c r="CD183" i="19"/>
  <c r="CD268" i="19"/>
  <c r="CD210" i="19"/>
  <c r="CD446" i="19"/>
  <c r="CD155" i="19"/>
  <c r="CD185" i="19"/>
  <c r="CD123" i="19"/>
  <c r="CD229" i="19"/>
  <c r="CD379" i="19"/>
  <c r="CD118" i="19"/>
  <c r="CD444" i="19"/>
  <c r="CD333" i="19"/>
  <c r="CD64" i="19"/>
  <c r="CD109" i="19"/>
  <c r="CD169" i="19"/>
  <c r="CD76" i="19"/>
  <c r="CD307" i="19"/>
  <c r="CD167" i="19"/>
  <c r="CD134" i="19"/>
  <c r="CD165" i="19"/>
  <c r="CD354" i="19"/>
  <c r="CD176" i="19"/>
  <c r="CD308" i="19"/>
  <c r="CD321" i="19"/>
  <c r="CD347" i="19"/>
  <c r="CD318" i="19"/>
  <c r="CD445" i="19"/>
  <c r="CD80" i="19"/>
  <c r="CD254" i="19"/>
  <c r="CD389" i="19"/>
  <c r="CD116" i="19"/>
  <c r="CD239" i="19"/>
  <c r="CD296" i="19"/>
  <c r="CD233" i="19"/>
  <c r="CD191" i="19"/>
  <c r="CD349" i="19"/>
  <c r="CD237" i="19"/>
  <c r="CD222" i="19"/>
  <c r="CD274" i="19"/>
  <c r="CD72" i="19"/>
  <c r="CD369" i="19"/>
  <c r="CD51" i="19"/>
  <c r="CD313" i="19"/>
  <c r="CD326" i="19"/>
  <c r="CD143" i="19"/>
  <c r="CD120" i="19"/>
  <c r="CD151" i="19"/>
  <c r="CD236" i="19"/>
  <c r="CD60" i="19"/>
  <c r="CD43" i="19"/>
  <c r="CD425" i="19"/>
  <c r="CD352" i="19"/>
  <c r="CD281" i="19"/>
  <c r="CD163" i="19"/>
  <c r="CD110" i="19"/>
  <c r="CD324" i="19"/>
  <c r="CD424" i="19"/>
  <c r="CD132" i="19"/>
  <c r="CD95" i="19"/>
  <c r="CD258" i="19"/>
  <c r="CD427" i="19"/>
  <c r="CD428" i="19"/>
  <c r="CD373" i="19"/>
  <c r="CD377" i="19"/>
  <c r="CD336" i="19"/>
  <c r="CD218" i="19"/>
  <c r="CD180" i="19"/>
  <c r="CD158" i="19"/>
  <c r="CD136" i="19"/>
  <c r="CD372" i="19"/>
  <c r="CD197" i="19"/>
  <c r="CD365" i="19"/>
  <c r="CD395" i="19"/>
  <c r="CD34" i="19"/>
  <c r="CD384" i="19"/>
  <c r="CD193" i="19"/>
  <c r="CD289" i="19"/>
  <c r="CD280" i="19"/>
  <c r="CD392" i="19"/>
  <c r="CD192" i="19"/>
  <c r="CD37" i="19"/>
  <c r="CD331" i="19"/>
  <c r="CD41" i="19"/>
  <c r="CD243" i="19"/>
  <c r="CD345" i="19"/>
  <c r="CD273" i="19"/>
  <c r="CD284" i="19"/>
  <c r="CD378" i="19"/>
  <c r="CD130" i="19"/>
  <c r="CD412" i="19"/>
  <c r="CD390" i="19"/>
  <c r="CD133" i="19"/>
  <c r="CD211" i="19"/>
  <c r="CD290" i="19"/>
  <c r="CD86" i="19"/>
  <c r="CD433" i="19"/>
  <c r="CD257" i="19"/>
  <c r="CD277" i="19"/>
  <c r="CD368" i="19"/>
  <c r="CD443" i="19"/>
  <c r="CD212" i="19"/>
  <c r="CD200" i="19"/>
  <c r="CD393" i="19"/>
  <c r="CD182" i="19"/>
  <c r="CD358" i="19"/>
  <c r="CD329" i="19"/>
  <c r="CD56" i="19"/>
  <c r="CD293" i="19"/>
  <c r="CD339" i="19"/>
  <c r="CD255" i="19"/>
  <c r="CD429" i="19"/>
  <c r="CD38" i="19"/>
  <c r="CD361" i="19"/>
  <c r="CD315" i="19"/>
  <c r="CD383" i="19"/>
  <c r="CD231" i="19"/>
  <c r="CD327" i="19"/>
  <c r="CD215" i="19"/>
  <c r="CD88" i="19"/>
  <c r="CD115" i="19"/>
  <c r="CD202" i="19"/>
  <c r="CD188" i="19"/>
  <c r="CD442" i="19"/>
  <c r="CD40" i="19"/>
  <c r="CD405" i="19"/>
  <c r="CD219" i="19"/>
  <c r="CD199" i="19"/>
  <c r="CD357" i="19"/>
  <c r="CD187" i="19"/>
  <c r="CD343" i="19"/>
  <c r="CD396" i="19"/>
  <c r="CD220" i="19"/>
  <c r="CD435" i="19"/>
  <c r="CD166" i="19"/>
  <c r="CD63" i="19"/>
  <c r="CD104" i="19"/>
  <c r="CD83" i="19"/>
  <c r="CD46" i="19"/>
  <c r="CD261" i="19"/>
  <c r="CD299" i="19"/>
  <c r="CD340" i="19"/>
  <c r="CD91" i="19"/>
  <c r="CD55" i="19"/>
  <c r="CD297" i="19"/>
  <c r="CD102" i="19"/>
  <c r="CD348" i="19"/>
  <c r="CD252" i="19"/>
  <c r="CD338" i="19"/>
  <c r="CD201" i="19"/>
  <c r="CD122" i="19"/>
  <c r="CD69" i="19"/>
  <c r="BU304" i="19"/>
  <c r="BU338" i="19"/>
  <c r="BU437" i="19"/>
  <c r="BU103" i="19"/>
  <c r="BU173" i="19"/>
  <c r="BU247" i="19"/>
  <c r="BU198" i="19"/>
  <c r="BU447" i="19"/>
  <c r="BU279" i="19"/>
  <c r="BU306" i="19"/>
  <c r="BU281" i="19"/>
  <c r="BU52" i="19"/>
  <c r="BU36" i="19"/>
  <c r="BU115" i="19"/>
  <c r="BU232" i="19"/>
  <c r="BU145" i="19"/>
  <c r="BU366" i="19"/>
  <c r="BU231" i="19"/>
  <c r="BU69" i="19"/>
  <c r="BU265" i="19"/>
  <c r="BU441" i="19"/>
  <c r="BU110" i="19"/>
  <c r="BU443" i="19"/>
  <c r="BU426" i="19"/>
  <c r="BU368" i="19"/>
  <c r="BU309" i="19"/>
  <c r="BU416" i="19"/>
  <c r="BU295" i="19"/>
  <c r="BU177" i="19"/>
  <c r="BU235" i="19"/>
  <c r="BU454" i="19"/>
  <c r="BU140" i="19"/>
  <c r="BU240" i="19"/>
  <c r="BU133" i="19"/>
  <c r="BU288" i="19"/>
  <c r="BU291" i="19"/>
  <c r="BU54" i="19"/>
  <c r="BU94" i="19"/>
  <c r="BU63" i="19"/>
  <c r="BU420" i="19"/>
  <c r="BU433" i="19"/>
  <c r="BU375" i="19"/>
  <c r="BU98" i="19"/>
  <c r="BU400" i="19"/>
  <c r="BU117" i="19"/>
  <c r="BU100" i="19"/>
  <c r="BU435" i="19"/>
  <c r="BU108" i="19"/>
  <c r="BU243" i="19"/>
  <c r="BU141" i="19"/>
  <c r="BU356" i="19"/>
  <c r="BU162" i="19"/>
  <c r="BU77" i="19"/>
  <c r="AH13" i="19"/>
  <c r="AI350" i="19" s="1"/>
  <c r="BU129" i="19"/>
  <c r="BU444" i="19"/>
  <c r="BU383" i="19"/>
  <c r="BU388" i="19"/>
  <c r="BU399" i="19"/>
  <c r="BU87" i="19"/>
  <c r="BU41" i="19"/>
  <c r="BU66" i="19"/>
  <c r="BU303" i="19"/>
  <c r="BU238" i="19"/>
  <c r="BU331" i="19"/>
  <c r="BU353" i="19"/>
  <c r="BU219" i="19"/>
  <c r="BU111" i="19"/>
  <c r="BU157" i="19"/>
  <c r="BU287" i="19"/>
  <c r="BU146" i="19"/>
  <c r="BU293" i="19"/>
  <c r="BU74" i="19"/>
  <c r="BU32" i="19"/>
  <c r="BU257" i="19"/>
  <c r="BU405" i="19"/>
  <c r="BU139" i="19"/>
  <c r="BU116" i="19"/>
  <c r="BU387" i="19"/>
  <c r="BU290" i="19"/>
  <c r="CM13" i="19"/>
  <c r="CN117" i="19" s="1"/>
  <c r="BK13" i="19"/>
  <c r="BL42" i="19" s="1"/>
  <c r="Y13" i="19"/>
  <c r="Y11" i="19" s="1"/>
  <c r="CW23" i="19"/>
  <c r="BA13" i="19"/>
  <c r="BB315" i="19" s="1"/>
  <c r="CW22" i="19"/>
  <c r="CW24" i="19"/>
  <c r="CW21" i="19"/>
  <c r="E27" i="22"/>
  <c r="D87" i="19" s="1"/>
  <c r="E490" i="19"/>
  <c r="N88" i="19" s="1"/>
  <c r="AR867" i="19"/>
  <c r="AR713" i="19"/>
  <c r="AR903" i="19"/>
  <c r="AR855" i="19"/>
  <c r="AR814" i="19"/>
  <c r="AR741" i="19"/>
  <c r="AR506" i="19"/>
  <c r="AR843" i="19"/>
  <c r="AR634" i="19"/>
  <c r="AR543" i="19"/>
  <c r="AR555" i="19"/>
  <c r="AR498" i="19"/>
  <c r="AR807" i="19"/>
  <c r="AR868" i="19"/>
  <c r="AR564" i="19"/>
  <c r="AR592" i="19"/>
  <c r="AR611" i="19"/>
  <c r="AR824" i="19"/>
  <c r="AR893" i="19"/>
  <c r="AR720" i="19"/>
  <c r="AR562" i="19"/>
  <c r="AR508" i="19"/>
  <c r="AR556" i="19"/>
  <c r="AR746" i="19"/>
  <c r="AR646" i="19"/>
  <c r="AR639" i="19"/>
  <c r="AR900" i="19"/>
  <c r="AR551" i="19"/>
  <c r="AR683" i="19"/>
  <c r="AR829" i="19"/>
  <c r="AR891" i="19"/>
  <c r="AR559" i="19"/>
  <c r="AR590" i="19"/>
  <c r="AR687" i="19"/>
  <c r="AR542" i="19"/>
  <c r="AR863" i="19"/>
  <c r="AR644" i="19"/>
  <c r="AR575" i="19"/>
  <c r="AR558" i="19"/>
  <c r="AR760" i="19"/>
  <c r="AR509" i="19"/>
  <c r="AR860" i="19"/>
  <c r="AR664" i="19"/>
  <c r="AR579" i="19"/>
  <c r="AR917" i="19"/>
  <c r="AR731" i="19"/>
  <c r="AR721" i="19"/>
  <c r="AR669" i="19"/>
  <c r="AR724" i="19"/>
  <c r="AR599" i="19"/>
  <c r="AR703" i="19"/>
  <c r="AR865" i="19"/>
  <c r="AR652" i="19"/>
  <c r="AR538" i="19"/>
  <c r="AR627" i="19"/>
  <c r="AR502" i="19"/>
  <c r="AR883" i="19"/>
  <c r="AR595" i="19"/>
  <c r="AR763" i="19"/>
  <c r="AR612" i="19"/>
  <c r="AR784" i="19"/>
  <c r="AR691" i="19"/>
  <c r="AR798" i="19"/>
  <c r="AR769" i="19"/>
  <c r="AR851" i="19"/>
  <c r="AR874" i="19"/>
  <c r="AR527" i="19"/>
  <c r="AR553" i="19"/>
  <c r="AR902" i="19"/>
  <c r="AR816" i="19"/>
  <c r="AR631" i="19"/>
  <c r="AR604" i="19"/>
  <c r="AR561" i="19"/>
  <c r="AR685" i="19"/>
  <c r="AR783" i="19"/>
  <c r="AR637" i="19"/>
  <c r="AR820" i="19"/>
  <c r="AR711" i="19"/>
  <c r="AR716" i="19"/>
  <c r="AR809" i="19"/>
  <c r="AR679" i="19"/>
  <c r="AR899" i="19"/>
  <c r="AR522" i="19"/>
  <c r="AR635" i="19"/>
  <c r="AR594" i="19"/>
  <c r="AR915" i="19"/>
  <c r="AR782" i="19"/>
  <c r="AR622" i="19"/>
  <c r="AR717" i="19"/>
  <c r="AR742" i="19"/>
  <c r="AR550" i="19"/>
  <c r="AR780" i="19"/>
  <c r="AR529" i="19"/>
  <c r="AR795" i="19"/>
  <c r="AR779" i="19"/>
  <c r="AR913" i="19"/>
  <c r="AR767" i="19"/>
  <c r="AR712" i="19"/>
  <c r="AR906" i="19"/>
  <c r="AR707" i="19"/>
  <c r="AR888" i="19"/>
  <c r="AR501" i="19"/>
  <c r="AR656" i="19"/>
  <c r="AR766" i="19"/>
  <c r="AR676" i="19"/>
  <c r="AR534" i="19"/>
  <c r="AR837" i="19"/>
  <c r="AR803" i="19"/>
  <c r="AR849" i="19"/>
  <c r="AR618" i="19"/>
  <c r="AR733" i="19"/>
  <c r="AR574" i="19"/>
  <c r="AR918" i="19"/>
  <c r="AR493" i="19"/>
  <c r="AR896" i="19"/>
  <c r="AR785" i="19"/>
  <c r="AR630" i="19"/>
  <c r="AR825" i="19"/>
  <c r="AR909" i="19"/>
  <c r="AR877" i="19"/>
  <c r="AR857" i="19"/>
  <c r="AR524" i="19"/>
  <c r="AR696" i="19"/>
  <c r="AR528" i="19"/>
  <c r="AR554" i="19"/>
  <c r="AR588" i="19"/>
  <c r="AR518" i="19"/>
  <c r="AR844" i="19"/>
  <c r="AR908" i="19"/>
  <c r="AR689" i="19"/>
  <c r="AR598" i="19"/>
  <c r="AR787" i="19"/>
  <c r="AR808" i="19"/>
  <c r="AR603" i="19"/>
  <c r="AR709" i="19"/>
  <c r="AR792" i="19"/>
  <c r="AR831" i="19"/>
  <c r="AR515" i="19"/>
  <c r="AR539" i="19"/>
  <c r="AR678" i="19"/>
  <c r="AR870" i="19"/>
  <c r="AR619" i="19"/>
  <c r="AR620" i="19"/>
  <c r="AR667" i="19"/>
  <c r="AR694" i="19"/>
  <c r="AR545" i="19"/>
  <c r="AR692" i="19"/>
  <c r="AR914" i="19"/>
  <c r="AR632" i="19"/>
  <c r="AR636" i="19"/>
  <c r="AR768" i="19"/>
  <c r="AR771" i="19"/>
  <c r="AR587" i="19"/>
  <c r="AR725" i="19"/>
  <c r="AR640" i="19"/>
  <c r="AR500" i="19"/>
  <c r="AR655" i="19"/>
  <c r="AR653" i="19"/>
  <c r="AR749" i="19"/>
  <c r="AR510" i="19"/>
  <c r="AR520" i="19"/>
  <c r="AR801" i="19"/>
  <c r="AR657" i="19"/>
  <c r="AR880" i="19"/>
  <c r="AR569" i="19"/>
  <c r="AR764" i="19"/>
  <c r="AR586" i="19"/>
  <c r="AR773" i="19"/>
  <c r="AR670" i="19"/>
  <c r="AR890" i="19"/>
  <c r="AR828" i="19"/>
  <c r="AR846" i="19"/>
  <c r="AR757" i="19"/>
  <c r="AR739" i="19"/>
  <c r="AR847" i="19"/>
  <c r="AR735" i="19"/>
  <c r="AR675" i="19"/>
  <c r="AR866" i="19"/>
  <c r="AR856" i="19"/>
  <c r="AR629" i="19"/>
  <c r="AR718" i="19"/>
  <c r="AR774" i="19"/>
  <c r="AR699" i="19"/>
  <c r="AR615" i="19"/>
  <c r="AR799" i="19"/>
  <c r="AR832" i="19"/>
  <c r="AR567" i="19"/>
  <c r="AR884" i="19"/>
  <c r="AR819" i="19"/>
  <c r="AR765" i="19"/>
  <c r="AR649" i="19"/>
  <c r="AR758" i="19"/>
  <c r="AR876" i="19"/>
  <c r="AR756" i="19"/>
  <c r="AR729" i="19"/>
  <c r="AR817" i="19"/>
  <c r="AR633" i="19"/>
  <c r="AR730" i="19"/>
  <c r="AR879" i="19"/>
  <c r="AR565" i="19"/>
  <c r="AR770" i="19"/>
  <c r="AR663" i="19"/>
  <c r="AR810" i="19"/>
  <c r="AR812" i="19"/>
  <c r="AR904" i="19"/>
  <c r="AR532" i="19"/>
  <c r="AR702" i="19"/>
  <c r="AR686" i="19"/>
  <c r="AR654" i="19"/>
  <c r="AR869" i="19"/>
  <c r="AR841" i="19"/>
  <c r="AR499" i="19"/>
  <c r="AR743" i="19"/>
  <c r="AR706" i="19"/>
  <c r="AR753" i="19"/>
  <c r="AR834" i="19"/>
  <c r="AR864" i="19"/>
  <c r="AR511" i="19"/>
  <c r="AR516" i="19"/>
  <c r="AR602" i="19"/>
  <c r="AR523" i="19"/>
  <c r="AR750" i="19"/>
  <c r="AR582" i="19"/>
  <c r="AR852" i="19"/>
  <c r="AR838" i="19"/>
  <c r="AR638" i="19"/>
  <c r="AR584" i="19"/>
  <c r="AR616" i="19"/>
  <c r="AR668" i="19"/>
  <c r="AR778" i="19"/>
  <c r="AR881" i="19"/>
  <c r="AR659" i="19"/>
  <c r="AR859" i="19"/>
  <c r="AR830" i="19"/>
  <c r="AR530" i="19"/>
  <c r="AR704" i="19"/>
  <c r="AR878" i="19"/>
  <c r="AR848" i="19"/>
  <c r="AR681" i="19"/>
  <c r="AR651" i="19"/>
  <c r="AR882" i="19"/>
  <c r="AR593" i="19"/>
  <c r="AR526" i="19"/>
  <c r="AR580" i="19"/>
  <c r="AR610" i="19"/>
  <c r="AR722" i="19"/>
  <c r="AR600" i="19"/>
  <c r="AR521" i="19"/>
  <c r="AR858" i="19"/>
  <c r="AR911" i="19"/>
  <c r="AR708" i="19"/>
  <c r="AR673" i="19"/>
  <c r="AR690" i="19"/>
  <c r="AR503" i="19"/>
  <c r="AR512" i="19"/>
  <c r="AR762" i="19"/>
  <c r="AR677" i="19"/>
  <c r="AR585" i="19"/>
  <c r="AR571" i="19"/>
  <c r="AR597" i="19"/>
  <c r="AR791" i="19"/>
  <c r="AR628" i="19"/>
  <c r="AR772" i="19"/>
  <c r="AR531" i="19"/>
  <c r="AR570" i="19"/>
  <c r="AR813" i="19"/>
  <c r="AR583" i="19"/>
  <c r="AR589" i="19"/>
  <c r="AR546" i="19"/>
  <c r="AR557" i="19"/>
  <c r="AR910" i="19"/>
  <c r="AR875" i="19"/>
  <c r="AR641" i="19"/>
  <c r="AR811" i="19"/>
  <c r="AR624" i="19"/>
  <c r="AR525" i="19"/>
  <c r="AR505" i="19"/>
  <c r="AR517" i="19"/>
  <c r="AR715" i="19"/>
  <c r="AR871" i="19"/>
  <c r="AR845" i="19"/>
  <c r="AR507" i="19"/>
  <c r="AR775" i="19"/>
  <c r="AR698" i="19"/>
  <c r="AR563" i="19"/>
  <c r="AR541" i="19"/>
  <c r="AR625" i="19"/>
  <c r="AR840" i="19"/>
  <c r="AR916" i="19"/>
  <c r="AR695" i="19"/>
  <c r="AR887" i="19"/>
  <c r="AR748" i="19"/>
  <c r="AR645" i="19"/>
  <c r="AR738" i="19"/>
  <c r="AR895" i="19"/>
  <c r="AR661" i="19"/>
  <c r="AR626" i="19"/>
  <c r="AR623" i="19"/>
  <c r="AR494" i="19"/>
  <c r="AR492" i="19"/>
  <c r="AR761" i="19"/>
  <c r="AR605" i="19"/>
  <c r="AR701" i="19"/>
  <c r="AR533" i="19"/>
  <c r="AR710" i="19"/>
  <c r="AR836" i="19"/>
  <c r="AR827" i="19"/>
  <c r="AR660" i="19"/>
  <c r="AR573" i="19"/>
  <c r="AQ466" i="19"/>
  <c r="AR490" i="19"/>
  <c r="AR898" i="19"/>
  <c r="AR537" i="19"/>
  <c r="AR647" i="19"/>
  <c r="AR682" i="19"/>
  <c r="AR873" i="19"/>
  <c r="AR804" i="19"/>
  <c r="AR905" i="19"/>
  <c r="AR839" i="19"/>
  <c r="AR823" i="19"/>
  <c r="AR842" i="19"/>
  <c r="AR723" i="19"/>
  <c r="AR705" i="19"/>
  <c r="AR614" i="19"/>
  <c r="AR835" i="19"/>
  <c r="AR912" i="19"/>
  <c r="AR726" i="19"/>
  <c r="AR648" i="19"/>
  <c r="AR897" i="19"/>
  <c r="AR781" i="19"/>
  <c r="AR777" i="19"/>
  <c r="AR467" i="19"/>
  <c r="AR476" i="19" s="1"/>
  <c r="AR544" i="19"/>
  <c r="AR805" i="19"/>
  <c r="AR862" i="19"/>
  <c r="AR568" i="19"/>
  <c r="AR693" i="19"/>
  <c r="AR751" i="19"/>
  <c r="AR853" i="19"/>
  <c r="AR854" i="19"/>
  <c r="AR797" i="19"/>
  <c r="AR740" i="19"/>
  <c r="AR789" i="19"/>
  <c r="AR642" i="19"/>
  <c r="AR833" i="19"/>
  <c r="AR822" i="19"/>
  <c r="AR596" i="19"/>
  <c r="AR700" i="19"/>
  <c r="AR665" i="19"/>
  <c r="AR674" i="19"/>
  <c r="AR658" i="19"/>
  <c r="AR662" i="19"/>
  <c r="AR591" i="19"/>
  <c r="AR666" i="19"/>
  <c r="AR736" i="19"/>
  <c r="AR755" i="19"/>
  <c r="AR552" i="19"/>
  <c r="AR581" i="19"/>
  <c r="AR643" i="19"/>
  <c r="AR728" i="19"/>
  <c r="AR788" i="19"/>
  <c r="AR790" i="19"/>
  <c r="AR684" i="19"/>
  <c r="AR802" i="19"/>
  <c r="AR732" i="19"/>
  <c r="AR894" i="19"/>
  <c r="AR747" i="19"/>
  <c r="AR519" i="19"/>
  <c r="AR497" i="19"/>
  <c r="AR697" i="19"/>
  <c r="AR540" i="19"/>
  <c r="AR671" i="19"/>
  <c r="AR576" i="19"/>
  <c r="AR547" i="19"/>
  <c r="AR613" i="19"/>
  <c r="AR886" i="19"/>
  <c r="AR826" i="19"/>
  <c r="AR734" i="19"/>
  <c r="AR672" i="19"/>
  <c r="AR745" i="19"/>
  <c r="AR621" i="19"/>
  <c r="AR796" i="19"/>
  <c r="AR536" i="19"/>
  <c r="AR754" i="19"/>
  <c r="AR752" i="19"/>
  <c r="AR793" i="19"/>
  <c r="AR572" i="19"/>
  <c r="AR496" i="19"/>
  <c r="AR889" i="19"/>
  <c r="AR907" i="19"/>
  <c r="AR714" i="19"/>
  <c r="AR617" i="19"/>
  <c r="AR821" i="19"/>
  <c r="AR578" i="19"/>
  <c r="AR601" i="19"/>
  <c r="AR786" i="19"/>
  <c r="AR800" i="19"/>
  <c r="AR680" i="19"/>
  <c r="AR815" i="19"/>
  <c r="AR560" i="19"/>
  <c r="AR818" i="19"/>
  <c r="AR577" i="19"/>
  <c r="AR719" i="19"/>
  <c r="AR504" i="19"/>
  <c r="AR607" i="19"/>
  <c r="AR495" i="19"/>
  <c r="AR688" i="19"/>
  <c r="AR861" i="19"/>
  <c r="AR806" i="19"/>
  <c r="AR794" i="19"/>
  <c r="AR514" i="19"/>
  <c r="AR650" i="19"/>
  <c r="AR850" i="19"/>
  <c r="AR608" i="19"/>
  <c r="AR491" i="19"/>
  <c r="AR548" i="19"/>
  <c r="AR901" i="19"/>
  <c r="AR549" i="19"/>
  <c r="AR606" i="19"/>
  <c r="AR513" i="19"/>
  <c r="AR535" i="19"/>
  <c r="AR892" i="19"/>
  <c r="AR737" i="19"/>
  <c r="AR776" i="19"/>
  <c r="AR727" i="19"/>
  <c r="AR759" i="19"/>
  <c r="AR566" i="19"/>
  <c r="AR885" i="19"/>
  <c r="AR872" i="19"/>
  <c r="AR609" i="19"/>
  <c r="D27" i="22"/>
  <c r="BT473" i="19"/>
  <c r="BT474" i="19"/>
  <c r="BT472" i="19"/>
  <c r="BT470" i="19"/>
  <c r="BT468" i="19" s="1"/>
  <c r="BU740" i="19" s="1"/>
  <c r="BT471" i="19"/>
  <c r="BT478" i="19"/>
  <c r="BT477" i="19"/>
  <c r="BT479" i="19"/>
  <c r="BT475" i="19"/>
  <c r="BY487" i="19"/>
  <c r="BS469" i="19"/>
  <c r="BS480" i="19" s="1"/>
  <c r="D493" i="19" s="1"/>
  <c r="M91" i="19" s="1"/>
  <c r="Z245" i="19"/>
  <c r="Z296" i="19"/>
  <c r="Z240" i="19"/>
  <c r="Z68" i="19"/>
  <c r="Z308" i="19"/>
  <c r="BL225" i="19"/>
  <c r="BL441" i="19"/>
  <c r="BL371" i="19"/>
  <c r="CD837" i="19"/>
  <c r="CI837" i="19" s="1"/>
  <c r="CD751" i="19"/>
  <c r="CI751" i="19" s="1"/>
  <c r="CD912" i="19"/>
  <c r="CI912" i="19" s="1"/>
  <c r="CD564" i="19"/>
  <c r="CI564" i="19" s="1"/>
  <c r="CD769" i="19"/>
  <c r="CI769" i="19" s="1"/>
  <c r="CD593" i="19"/>
  <c r="CI593" i="19" s="1"/>
  <c r="CD556" i="19"/>
  <c r="CI556" i="19" s="1"/>
  <c r="CD681" i="19"/>
  <c r="CI681" i="19" s="1"/>
  <c r="CD613" i="19"/>
  <c r="CI613" i="19" s="1"/>
  <c r="CD781" i="19"/>
  <c r="CI781" i="19" s="1"/>
  <c r="CD497" i="19"/>
  <c r="CI497" i="19" s="1"/>
  <c r="CD901" i="19"/>
  <c r="CI901" i="19" s="1"/>
  <c r="CD617" i="19"/>
  <c r="CI617" i="19" s="1"/>
  <c r="CD587" i="19"/>
  <c r="CI587" i="19" s="1"/>
  <c r="CD687" i="19"/>
  <c r="CI687" i="19" s="1"/>
  <c r="CD902" i="19"/>
  <c r="CI902" i="19" s="1"/>
  <c r="CD906" i="19"/>
  <c r="CI906" i="19" s="1"/>
  <c r="CD717" i="19"/>
  <c r="CI717" i="19" s="1"/>
  <c r="CD674" i="19"/>
  <c r="CI674" i="19" s="1"/>
  <c r="CD915" i="19"/>
  <c r="CI915" i="19" s="1"/>
  <c r="CD913" i="19"/>
  <c r="CI913" i="19" s="1"/>
  <c r="CD728" i="19"/>
  <c r="CI728" i="19" s="1"/>
  <c r="CD508" i="19"/>
  <c r="CI508" i="19" s="1"/>
  <c r="CD873" i="19"/>
  <c r="CI873" i="19" s="1"/>
  <c r="CD862" i="19"/>
  <c r="CI862" i="19" s="1"/>
  <c r="CD897" i="19"/>
  <c r="CI897" i="19" s="1"/>
  <c r="CD640" i="19"/>
  <c r="CI640" i="19" s="1"/>
  <c r="CD647" i="19"/>
  <c r="CI647" i="19" s="1"/>
  <c r="CD709" i="19"/>
  <c r="CI709" i="19" s="1"/>
  <c r="CD704" i="19"/>
  <c r="CI704" i="19" s="1"/>
  <c r="CD859" i="19"/>
  <c r="CI859" i="19" s="1"/>
  <c r="CD839" i="19"/>
  <c r="CI839" i="19" s="1"/>
  <c r="CD561" i="19"/>
  <c r="CI561" i="19" s="1"/>
  <c r="CD676" i="19"/>
  <c r="CI676" i="19" s="1"/>
  <c r="CD675" i="19"/>
  <c r="CI675" i="19" s="1"/>
  <c r="CD595" i="19"/>
  <c r="CI595" i="19" s="1"/>
  <c r="CD823" i="19"/>
  <c r="CI823" i="19" s="1"/>
  <c r="CD694" i="19"/>
  <c r="CI694" i="19" s="1"/>
  <c r="CD582" i="19"/>
  <c r="CI582" i="19" s="1"/>
  <c r="CD627" i="19"/>
  <c r="CI627" i="19" s="1"/>
  <c r="CD733" i="19"/>
  <c r="CI733" i="19" s="1"/>
  <c r="CD609" i="19"/>
  <c r="CI609" i="19" s="1"/>
  <c r="CD794" i="19"/>
  <c r="CI794" i="19" s="1"/>
  <c r="CD836" i="19"/>
  <c r="CI836" i="19" s="1"/>
  <c r="CD491" i="19"/>
  <c r="CI491" i="19" s="1"/>
  <c r="CD712" i="19"/>
  <c r="CI712" i="19" s="1"/>
  <c r="CD601" i="19"/>
  <c r="CI601" i="19" s="1"/>
  <c r="CD509" i="19"/>
  <c r="CI509" i="19" s="1"/>
  <c r="CD679" i="19"/>
  <c r="CI679" i="19" s="1"/>
  <c r="CD550" i="19"/>
  <c r="CI550" i="19" s="1"/>
  <c r="CD780" i="19"/>
  <c r="CI780" i="19" s="1"/>
  <c r="CD665" i="19"/>
  <c r="CI665" i="19" s="1"/>
  <c r="CD758" i="19"/>
  <c r="CI758" i="19" s="1"/>
  <c r="CD546" i="19"/>
  <c r="CI546" i="19" s="1"/>
  <c r="CD818" i="19"/>
  <c r="CI818" i="19" s="1"/>
  <c r="CD855" i="19"/>
  <c r="CI855" i="19" s="1"/>
  <c r="CD521" i="19"/>
  <c r="CI521" i="19" s="1"/>
  <c r="CD654" i="19"/>
  <c r="CI654" i="19" s="1"/>
  <c r="CD811" i="19"/>
  <c r="CI811" i="19" s="1"/>
  <c r="CD850" i="19"/>
  <c r="CI850" i="19" s="1"/>
  <c r="CD904" i="19"/>
  <c r="CI904" i="19" s="1"/>
  <c r="CD880" i="19"/>
  <c r="CI880" i="19" s="1"/>
  <c r="CD865" i="19"/>
  <c r="CI865" i="19" s="1"/>
  <c r="CD690" i="19"/>
  <c r="CI690" i="19" s="1"/>
  <c r="CD730" i="19"/>
  <c r="CI730" i="19" s="1"/>
  <c r="CD891" i="19"/>
  <c r="CI891" i="19" s="1"/>
  <c r="CD493" i="19"/>
  <c r="CI493" i="19" s="1"/>
  <c r="CD541" i="19"/>
  <c r="CI541" i="19" s="1"/>
  <c r="CD864" i="19"/>
  <c r="CI864" i="19" s="1"/>
  <c r="CD851" i="19"/>
  <c r="CI851" i="19" s="1"/>
  <c r="CD621" i="19"/>
  <c r="CI621" i="19" s="1"/>
  <c r="CD778" i="19"/>
  <c r="CI778" i="19" s="1"/>
  <c r="CD650" i="19"/>
  <c r="CI650" i="19" s="1"/>
  <c r="CD596" i="19"/>
  <c r="CI596" i="19" s="1"/>
  <c r="CD502" i="19"/>
  <c r="CI502" i="19" s="1"/>
  <c r="CD810" i="19"/>
  <c r="CI810" i="19" s="1"/>
  <c r="CD796" i="19"/>
  <c r="CI796" i="19" s="1"/>
  <c r="CD633" i="19"/>
  <c r="CI633" i="19" s="1"/>
  <c r="CD510" i="19"/>
  <c r="CI510" i="19" s="1"/>
  <c r="CD893" i="19"/>
  <c r="CI893" i="19" s="1"/>
  <c r="CD600" i="19"/>
  <c r="CI600" i="19" s="1"/>
  <c r="CD645" i="19"/>
  <c r="CI645" i="19" s="1"/>
  <c r="CD860" i="19"/>
  <c r="CI860" i="19" s="1"/>
  <c r="CD612" i="19"/>
  <c r="CI612" i="19" s="1"/>
  <c r="CD631" i="19"/>
  <c r="CI631" i="19" s="1"/>
  <c r="CD542" i="19"/>
  <c r="CI542" i="19" s="1"/>
  <c r="CD644" i="19"/>
  <c r="CI644" i="19" s="1"/>
  <c r="CD822" i="19"/>
  <c r="CI822" i="19" s="1"/>
  <c r="CD668" i="19"/>
  <c r="CI668" i="19" s="1"/>
  <c r="CD698" i="19"/>
  <c r="CI698" i="19" s="1"/>
  <c r="CD866" i="19"/>
  <c r="CI866" i="19" s="1"/>
  <c r="CD700" i="19"/>
  <c r="CI700" i="19" s="1"/>
  <c r="CD635" i="19"/>
  <c r="CI635" i="19" s="1"/>
  <c r="CD868" i="19"/>
  <c r="CI868" i="19" s="1"/>
  <c r="CD870" i="19"/>
  <c r="CI870" i="19" s="1"/>
  <c r="CD639" i="19"/>
  <c r="CI639" i="19" s="1"/>
  <c r="CD749" i="19"/>
  <c r="CI749" i="19" s="1"/>
  <c r="CD607" i="19"/>
  <c r="CI607" i="19" s="1"/>
  <c r="CD608" i="19"/>
  <c r="CI608" i="19" s="1"/>
  <c r="CD886" i="19"/>
  <c r="CI886" i="19" s="1"/>
  <c r="CD662" i="19"/>
  <c r="CI662" i="19" s="1"/>
  <c r="CD499" i="19"/>
  <c r="CI499" i="19" s="1"/>
  <c r="CD754" i="19"/>
  <c r="CI754" i="19" s="1"/>
  <c r="CD583" i="19"/>
  <c r="CI583" i="19" s="1"/>
  <c r="CD683" i="19"/>
  <c r="CI683" i="19" s="1"/>
  <c r="CD677" i="19"/>
  <c r="CI677" i="19" s="1"/>
  <c r="CD825" i="19"/>
  <c r="CI825" i="19" s="1"/>
  <c r="CD545" i="19"/>
  <c r="CI545" i="19" s="1"/>
  <c r="CD849" i="19"/>
  <c r="CI849" i="19" s="1"/>
  <c r="CD847" i="19"/>
  <c r="CI847" i="19" s="1"/>
  <c r="CD495" i="19"/>
  <c r="CI495" i="19" s="1"/>
  <c r="CD783" i="19"/>
  <c r="CI783" i="19" s="1"/>
  <c r="CD599" i="19"/>
  <c r="CI599" i="19" s="1"/>
  <c r="CD716" i="19"/>
  <c r="CI716" i="19" s="1"/>
  <c r="CD826" i="19"/>
  <c r="CI826" i="19" s="1"/>
  <c r="CD623" i="19"/>
  <c r="CI623" i="19" s="1"/>
  <c r="CD553" i="19"/>
  <c r="CI553" i="19" s="1"/>
  <c r="CD518" i="19"/>
  <c r="CI518" i="19" s="1"/>
  <c r="CD790" i="19"/>
  <c r="CI790" i="19" s="1"/>
  <c r="CD703" i="19"/>
  <c r="CI703" i="19" s="1"/>
  <c r="CD579" i="19"/>
  <c r="CI579" i="19" s="1"/>
  <c r="CD618" i="19"/>
  <c r="CI618" i="19" s="1"/>
  <c r="CD490" i="19"/>
  <c r="CI490" i="19" s="1"/>
  <c r="CD557" i="19"/>
  <c r="CI557" i="19" s="1"/>
  <c r="CD821" i="19"/>
  <c r="CI821" i="19" s="1"/>
  <c r="CD752" i="19"/>
  <c r="CI752" i="19" s="1"/>
  <c r="CD576" i="19"/>
  <c r="CI576" i="19" s="1"/>
  <c r="CD598" i="19"/>
  <c r="CI598" i="19" s="1"/>
  <c r="CD852" i="19"/>
  <c r="CI852" i="19" s="1"/>
  <c r="CD875" i="19"/>
  <c r="CI875" i="19" s="1"/>
  <c r="CD523" i="19"/>
  <c r="CI523" i="19" s="1"/>
  <c r="CD853" i="19"/>
  <c r="CI853" i="19" s="1"/>
  <c r="CD584" i="19"/>
  <c r="CI584" i="19" s="1"/>
  <c r="CD909" i="19"/>
  <c r="CI909" i="19" s="1"/>
  <c r="CD791" i="19"/>
  <c r="CI791" i="19" s="1"/>
  <c r="CD573" i="19"/>
  <c r="CI573" i="19" s="1"/>
  <c r="CD626" i="19"/>
  <c r="CI626" i="19" s="1"/>
  <c r="CD710" i="19"/>
  <c r="CI710" i="19" s="1"/>
  <c r="CD838" i="19"/>
  <c r="CI838" i="19" s="1"/>
  <c r="CD505" i="19"/>
  <c r="CI505" i="19" s="1"/>
  <c r="CD629" i="19"/>
  <c r="CI629" i="19" s="1"/>
  <c r="CD514" i="19"/>
  <c r="CI514" i="19" s="1"/>
  <c r="CD588" i="19"/>
  <c r="CI588" i="19" s="1"/>
  <c r="CD606" i="19"/>
  <c r="CI606" i="19" s="1"/>
  <c r="CD779" i="19"/>
  <c r="CI779" i="19" s="1"/>
  <c r="CD793" i="19"/>
  <c r="CI793" i="19" s="1"/>
  <c r="CD858" i="19"/>
  <c r="CI858" i="19" s="1"/>
  <c r="CD739" i="19"/>
  <c r="CI739" i="19" s="1"/>
  <c r="CD762" i="19"/>
  <c r="CI762" i="19" s="1"/>
  <c r="CD787" i="19"/>
  <c r="CI787" i="19" s="1"/>
  <c r="CD789" i="19"/>
  <c r="CI789" i="19" s="1"/>
  <c r="CD759" i="19"/>
  <c r="CI759" i="19" s="1"/>
  <c r="CD918" i="19"/>
  <c r="CI918" i="19" s="1"/>
  <c r="CD772" i="19"/>
  <c r="CI772" i="19" s="1"/>
  <c r="CD537" i="19"/>
  <c r="CI537" i="19" s="1"/>
  <c r="CD722" i="19"/>
  <c r="CI722" i="19" s="1"/>
  <c r="CD520" i="19"/>
  <c r="CI520" i="19" s="1"/>
  <c r="CD882" i="19"/>
  <c r="CI882" i="19" s="1"/>
  <c r="CD777" i="19"/>
  <c r="CI777" i="19" s="1"/>
  <c r="CD841" i="19"/>
  <c r="CI841" i="19" s="1"/>
  <c r="CD770" i="19"/>
  <c r="CI770" i="19" s="1"/>
  <c r="CD840" i="19"/>
  <c r="CI840" i="19" s="1"/>
  <c r="CD753" i="19"/>
  <c r="CI753" i="19" s="1"/>
  <c r="CD756" i="19"/>
  <c r="CI756" i="19" s="1"/>
  <c r="CD498" i="19"/>
  <c r="CI498" i="19" s="1"/>
  <c r="CD746" i="19"/>
  <c r="CI746" i="19" s="1"/>
  <c r="CD543" i="19"/>
  <c r="CI543" i="19" s="1"/>
  <c r="CD527" i="19"/>
  <c r="CI527" i="19" s="1"/>
  <c r="CD879" i="19"/>
  <c r="CI879" i="19" s="1"/>
  <c r="CD805" i="19"/>
  <c r="CI805" i="19" s="1"/>
  <c r="CD689" i="19"/>
  <c r="CI689" i="19" s="1"/>
  <c r="CD903" i="19"/>
  <c r="CI903" i="19" s="1"/>
  <c r="CD611" i="19"/>
  <c r="CI611" i="19" s="1"/>
  <c r="CD908" i="19"/>
  <c r="CI908" i="19" s="1"/>
  <c r="CD833" i="19"/>
  <c r="CI833" i="19" s="1"/>
  <c r="CD634" i="19"/>
  <c r="CI634" i="19" s="1"/>
  <c r="CD652" i="19"/>
  <c r="CI652" i="19" s="1"/>
  <c r="CD714" i="19"/>
  <c r="CI714" i="19" s="1"/>
  <c r="CD885" i="19"/>
  <c r="CI885" i="19" s="1"/>
  <c r="CD570" i="19"/>
  <c r="CI570" i="19" s="1"/>
  <c r="CD653" i="19"/>
  <c r="CI653" i="19" s="1"/>
  <c r="CD736" i="19"/>
  <c r="CI736" i="19" s="1"/>
  <c r="CD540" i="19"/>
  <c r="CI540" i="19" s="1"/>
  <c r="CD792" i="19"/>
  <c r="CI792" i="19" s="1"/>
  <c r="CD896" i="19"/>
  <c r="CI896" i="19" s="1"/>
  <c r="CD603" i="19"/>
  <c r="CI603" i="19" s="1"/>
  <c r="CD594" i="19"/>
  <c r="CI594" i="19" s="1"/>
  <c r="CD548" i="19"/>
  <c r="CI548" i="19" s="1"/>
  <c r="CD776" i="19"/>
  <c r="CI776" i="19" s="1"/>
  <c r="CD496" i="19"/>
  <c r="CI496" i="19" s="1"/>
  <c r="CD544" i="19"/>
  <c r="CI544" i="19" s="1"/>
  <c r="CD648" i="19"/>
  <c r="CI648" i="19" s="1"/>
  <c r="CD798" i="19"/>
  <c r="CI798" i="19" s="1"/>
  <c r="CD513" i="19"/>
  <c r="CI513" i="19" s="1"/>
  <c r="CD526" i="19"/>
  <c r="CI526" i="19" s="1"/>
  <c r="CD531" i="19"/>
  <c r="CI531" i="19" s="1"/>
  <c r="CD768" i="19"/>
  <c r="CI768" i="19" s="1"/>
  <c r="CD692" i="19"/>
  <c r="CI692" i="19" s="1"/>
  <c r="CD804" i="19"/>
  <c r="CI804" i="19" s="1"/>
  <c r="CD592" i="19"/>
  <c r="CI592" i="19" s="1"/>
  <c r="CD551" i="19"/>
  <c r="CI551" i="19" s="1"/>
  <c r="CD771" i="19"/>
  <c r="CI771" i="19" s="1"/>
  <c r="CD795" i="19"/>
  <c r="CI795" i="19" s="1"/>
  <c r="CD817" i="19"/>
  <c r="CI817" i="19" s="1"/>
  <c r="CD899" i="19"/>
  <c r="CI899" i="19" s="1"/>
  <c r="CD539" i="19"/>
  <c r="CI539" i="19" s="1"/>
  <c r="CD775" i="19"/>
  <c r="CI775" i="19" s="1"/>
  <c r="CD726" i="19"/>
  <c r="CI726" i="19" s="1"/>
  <c r="CD533" i="19"/>
  <c r="CI533" i="19" s="1"/>
  <c r="CD625" i="19"/>
  <c r="CI625" i="19" s="1"/>
  <c r="CD737" i="19"/>
  <c r="CI737" i="19" s="1"/>
  <c r="CD905" i="19"/>
  <c r="CI905" i="19" s="1"/>
  <c r="CD881" i="19"/>
  <c r="CI881" i="19" s="1"/>
  <c r="CD581" i="19"/>
  <c r="CI581" i="19" s="1"/>
  <c r="CD883" i="19"/>
  <c r="CI883" i="19" s="1"/>
  <c r="CD741" i="19"/>
  <c r="CI741" i="19" s="1"/>
  <c r="CD660" i="19"/>
  <c r="CI660" i="19" s="1"/>
  <c r="CD560" i="19"/>
  <c r="CI560" i="19" s="1"/>
  <c r="CD494" i="19"/>
  <c r="CI494" i="19" s="1"/>
  <c r="CD671" i="19"/>
  <c r="CI671" i="19" s="1"/>
  <c r="CD615" i="19"/>
  <c r="CI615" i="19" s="1"/>
  <c r="CD708" i="19"/>
  <c r="CI708" i="19" s="1"/>
  <c r="CD734" i="19"/>
  <c r="CI734" i="19" s="1"/>
  <c r="CD684" i="19"/>
  <c r="CI684" i="19" s="1"/>
  <c r="CD819" i="19"/>
  <c r="CI819" i="19" s="1"/>
  <c r="CD917" i="19"/>
  <c r="CI917" i="19" s="1"/>
  <c r="CD890" i="19"/>
  <c r="CI890" i="19" s="1"/>
  <c r="CD731" i="19"/>
  <c r="CI731" i="19" s="1"/>
  <c r="CD755" i="19"/>
  <c r="CI755" i="19" s="1"/>
  <c r="CD610" i="19"/>
  <c r="CI610" i="19" s="1"/>
  <c r="CD800" i="19"/>
  <c r="CI800" i="19" s="1"/>
  <c r="CD745" i="19"/>
  <c r="CI745" i="19" s="1"/>
  <c r="CD691" i="19"/>
  <c r="CI691" i="19" s="1"/>
  <c r="CD538" i="19"/>
  <c r="CI538" i="19" s="1"/>
  <c r="CD877" i="19"/>
  <c r="CI877" i="19" s="1"/>
  <c r="CD854" i="19"/>
  <c r="CI854" i="19" s="1"/>
  <c r="CD871" i="19"/>
  <c r="CI871" i="19" s="1"/>
  <c r="CD646" i="19"/>
  <c r="CI646" i="19" s="1"/>
  <c r="CD522" i="19"/>
  <c r="CI522" i="19" s="1"/>
  <c r="CD624" i="19"/>
  <c r="CI624" i="19" s="1"/>
  <c r="CD895" i="19"/>
  <c r="CI895" i="19" s="1"/>
  <c r="CD673" i="19"/>
  <c r="CI673" i="19" s="1"/>
  <c r="CD812" i="19"/>
  <c r="CI812" i="19" s="1"/>
  <c r="CD688" i="19"/>
  <c r="CI688" i="19" s="1"/>
  <c r="CD723" i="19"/>
  <c r="CI723" i="19" s="1"/>
  <c r="CD816" i="19"/>
  <c r="CI816" i="19" s="1"/>
  <c r="CD724" i="19"/>
  <c r="CI724" i="19" s="1"/>
  <c r="CD616" i="19"/>
  <c r="CI616" i="19" s="1"/>
  <c r="CD784" i="19"/>
  <c r="CI784" i="19" s="1"/>
  <c r="CD707" i="19"/>
  <c r="CI707" i="19" s="1"/>
  <c r="CD872" i="19"/>
  <c r="CI872" i="19" s="1"/>
  <c r="CD559" i="19"/>
  <c r="CI559" i="19" s="1"/>
  <c r="CD732" i="19"/>
  <c r="CI732" i="19" s="1"/>
  <c r="CD667" i="19"/>
  <c r="CI667" i="19" s="1"/>
  <c r="CD528" i="19"/>
  <c r="CI528" i="19" s="1"/>
  <c r="CD501" i="19"/>
  <c r="CI501" i="19" s="1"/>
  <c r="CD563" i="19"/>
  <c r="CI563" i="19" s="1"/>
  <c r="CD585" i="19"/>
  <c r="CI585" i="19" s="1"/>
  <c r="CD876" i="19"/>
  <c r="CI876" i="19" s="1"/>
  <c r="CD661" i="19"/>
  <c r="CI661" i="19" s="1"/>
  <c r="CD735" i="19"/>
  <c r="CI735" i="19" s="1"/>
  <c r="CD748" i="19"/>
  <c r="CI748" i="19" s="1"/>
  <c r="CD900" i="19"/>
  <c r="CI900" i="19" s="1"/>
  <c r="CD803" i="19"/>
  <c r="CI803" i="19" s="1"/>
  <c r="CD874" i="19"/>
  <c r="CI874" i="19" s="1"/>
  <c r="CD562" i="19"/>
  <c r="CI562" i="19" s="1"/>
  <c r="CD554" i="19"/>
  <c r="CI554" i="19" s="1"/>
  <c r="CD637" i="19"/>
  <c r="CI637" i="19" s="1"/>
  <c r="CD894" i="19"/>
  <c r="CI894" i="19" s="1"/>
  <c r="CD806" i="19"/>
  <c r="CI806" i="19" s="1"/>
  <c r="CD566" i="19"/>
  <c r="CI566" i="19" s="1"/>
  <c r="CD832" i="19"/>
  <c r="CI832" i="19" s="1"/>
  <c r="CD761" i="19"/>
  <c r="CI761" i="19" s="1"/>
  <c r="CD575" i="19"/>
  <c r="CI575" i="19" s="1"/>
  <c r="CD914" i="19"/>
  <c r="CI914" i="19" s="1"/>
  <c r="CD685" i="19"/>
  <c r="CI685" i="19" s="1"/>
  <c r="CD655" i="19"/>
  <c r="CI655" i="19" s="1"/>
  <c r="CD884" i="19"/>
  <c r="CI884" i="19" s="1"/>
  <c r="CD782" i="19"/>
  <c r="CI782" i="19" s="1"/>
  <c r="CD536" i="19"/>
  <c r="CI536" i="19" s="1"/>
  <c r="CD740" i="19"/>
  <c r="CI740" i="19" s="1"/>
  <c r="CD809" i="19"/>
  <c r="CI809" i="19" s="1"/>
  <c r="CD701" i="19"/>
  <c r="CI701" i="19" s="1"/>
  <c r="CD605" i="19"/>
  <c r="CI605" i="19" s="1"/>
  <c r="CD729" i="19"/>
  <c r="CI729" i="19" s="1"/>
  <c r="CD535" i="19"/>
  <c r="CI535" i="19" s="1"/>
  <c r="CD620" i="19"/>
  <c r="CI620" i="19" s="1"/>
  <c r="CD649" i="19"/>
  <c r="CI649" i="19" s="1"/>
  <c r="CD827" i="19"/>
  <c r="CI827" i="19" s="1"/>
  <c r="CD705" i="19"/>
  <c r="CI705" i="19" s="1"/>
  <c r="CD802" i="19"/>
  <c r="CI802" i="19" s="1"/>
  <c r="CD628" i="19"/>
  <c r="CI628" i="19" s="1"/>
  <c r="CD843" i="19"/>
  <c r="CI843" i="19" s="1"/>
  <c r="CD693" i="19"/>
  <c r="CI693" i="19" s="1"/>
  <c r="CD558" i="19"/>
  <c r="CI558" i="19" s="1"/>
  <c r="CD682" i="19"/>
  <c r="CI682" i="19" s="1"/>
  <c r="CD829" i="19"/>
  <c r="CI829" i="19" s="1"/>
  <c r="CD568" i="19"/>
  <c r="CI568" i="19" s="1"/>
  <c r="CD597" i="19"/>
  <c r="CI597" i="19" s="1"/>
  <c r="CD534" i="19"/>
  <c r="CI534" i="19" s="1"/>
  <c r="CD467" i="19"/>
  <c r="CD475" i="19" s="1"/>
  <c r="CD842" i="19"/>
  <c r="CI842" i="19" s="1"/>
  <c r="CD604" i="19"/>
  <c r="CI604" i="19" s="1"/>
  <c r="CD506" i="19"/>
  <c r="CI506" i="19" s="1"/>
  <c r="CD642" i="19"/>
  <c r="CI642" i="19" s="1"/>
  <c r="CD889" i="19"/>
  <c r="CI889" i="19" s="1"/>
  <c r="CD574" i="19"/>
  <c r="CI574" i="19" s="1"/>
  <c r="CD507" i="19"/>
  <c r="CI507" i="19" s="1"/>
  <c r="CD767" i="19"/>
  <c r="CI767" i="19" s="1"/>
  <c r="CD846" i="19"/>
  <c r="CI846" i="19" s="1"/>
  <c r="CD651" i="19"/>
  <c r="CI651" i="19" s="1"/>
  <c r="CD666" i="19"/>
  <c r="CI666" i="19" s="1"/>
  <c r="CD552" i="19"/>
  <c r="CI552" i="19" s="1"/>
  <c r="CD663" i="19"/>
  <c r="CI663" i="19" s="1"/>
  <c r="CD657" i="19"/>
  <c r="CI657" i="19" s="1"/>
  <c r="CD863" i="19"/>
  <c r="CI863" i="19" s="1"/>
  <c r="CD638" i="19"/>
  <c r="CI638" i="19" s="1"/>
  <c r="CD530" i="19"/>
  <c r="CI530" i="19" s="1"/>
  <c r="CD569" i="19"/>
  <c r="CI569" i="19" s="1"/>
  <c r="CD659" i="19"/>
  <c r="CI659" i="19" s="1"/>
  <c r="CD813" i="19"/>
  <c r="CI813" i="19" s="1"/>
  <c r="CD578" i="19"/>
  <c r="CI578" i="19" s="1"/>
  <c r="CD824" i="19"/>
  <c r="CI824" i="19" s="1"/>
  <c r="CD580" i="19"/>
  <c r="CI580" i="19" s="1"/>
  <c r="CD643" i="19"/>
  <c r="CI643" i="19" s="1"/>
  <c r="CD658" i="19"/>
  <c r="CI658" i="19" s="1"/>
  <c r="CD525" i="19"/>
  <c r="CI525" i="19" s="1"/>
  <c r="CD878" i="19"/>
  <c r="CI878" i="19" s="1"/>
  <c r="CD586" i="19"/>
  <c r="CI586" i="19" s="1"/>
  <c r="CD888" i="19"/>
  <c r="CI888" i="19" s="1"/>
  <c r="CD848" i="19"/>
  <c r="CI848" i="19" s="1"/>
  <c r="CD910" i="19"/>
  <c r="CI910" i="19" s="1"/>
  <c r="CD742" i="19"/>
  <c r="CI742" i="19" s="1"/>
  <c r="CD916" i="19"/>
  <c r="CI916" i="19" s="1"/>
  <c r="CD727" i="19"/>
  <c r="CI727" i="19" s="1"/>
  <c r="CD713" i="19"/>
  <c r="CI713" i="19" s="1"/>
  <c r="CD835" i="19"/>
  <c r="CI835" i="19" s="1"/>
  <c r="CD549" i="19"/>
  <c r="CI549" i="19" s="1"/>
  <c r="CD516" i="19"/>
  <c r="CI516" i="19" s="1"/>
  <c r="CD763" i="19"/>
  <c r="CI763" i="19" s="1"/>
  <c r="CD555" i="19"/>
  <c r="CI555" i="19" s="1"/>
  <c r="CD719" i="19"/>
  <c r="CI719" i="19" s="1"/>
  <c r="CD721" i="19"/>
  <c r="CI721" i="19" s="1"/>
  <c r="CD801" i="19"/>
  <c r="CI801" i="19" s="1"/>
  <c r="CD711" i="19"/>
  <c r="CI711" i="19" s="1"/>
  <c r="CD773" i="19"/>
  <c r="CI773" i="19" s="1"/>
  <c r="CD589" i="19"/>
  <c r="CI589" i="19" s="1"/>
  <c r="CD630" i="19"/>
  <c r="CI630" i="19" s="1"/>
  <c r="CC466" i="19"/>
  <c r="CD591" i="19"/>
  <c r="CI591" i="19" s="1"/>
  <c r="CD706" i="19"/>
  <c r="CI706" i="19" s="1"/>
  <c r="CD572" i="19"/>
  <c r="CI572" i="19" s="1"/>
  <c r="CD641" i="19"/>
  <c r="CI641" i="19" s="1"/>
  <c r="CD664" i="19"/>
  <c r="CI664" i="19" s="1"/>
  <c r="CD656" i="19"/>
  <c r="CI656" i="19" s="1"/>
  <c r="CD504" i="19"/>
  <c r="CI504" i="19" s="1"/>
  <c r="CD602" i="19"/>
  <c r="CI602" i="19" s="1"/>
  <c r="CD725" i="19"/>
  <c r="CI725" i="19" s="1"/>
  <c r="CD831" i="19"/>
  <c r="CI831" i="19" s="1"/>
  <c r="CD590" i="19"/>
  <c r="CI590" i="19" s="1"/>
  <c r="CD503" i="19"/>
  <c r="CI503" i="19" s="1"/>
  <c r="CD532" i="19"/>
  <c r="CI532" i="19" s="1"/>
  <c r="CD867" i="19"/>
  <c r="CI867" i="19" s="1"/>
  <c r="CD869" i="19"/>
  <c r="CI869" i="19" s="1"/>
  <c r="CD492" i="19"/>
  <c r="CI492" i="19" s="1"/>
  <c r="CD567" i="19"/>
  <c r="CI567" i="19" s="1"/>
  <c r="CD911" i="19"/>
  <c r="CI911" i="19" s="1"/>
  <c r="CD820" i="19"/>
  <c r="CI820" i="19" s="1"/>
  <c r="CD743" i="19"/>
  <c r="CI743" i="19" s="1"/>
  <c r="CD788" i="19"/>
  <c r="CI788" i="19" s="1"/>
  <c r="CD718" i="19"/>
  <c r="CI718" i="19" s="1"/>
  <c r="CD720" i="19"/>
  <c r="CI720" i="19" s="1"/>
  <c r="CD672" i="19"/>
  <c r="CI672" i="19" s="1"/>
  <c r="CD636" i="19"/>
  <c r="CI636" i="19" s="1"/>
  <c r="CD670" i="19"/>
  <c r="CI670" i="19" s="1"/>
  <c r="CD861" i="19"/>
  <c r="CI861" i="19" s="1"/>
  <c r="CD797" i="19"/>
  <c r="CI797" i="19" s="1"/>
  <c r="CD678" i="19"/>
  <c r="CI678" i="19" s="1"/>
  <c r="CD765" i="19"/>
  <c r="CI765" i="19" s="1"/>
  <c r="CD774" i="19"/>
  <c r="CI774" i="19" s="1"/>
  <c r="CD619" i="19"/>
  <c r="CI619" i="19" s="1"/>
  <c r="CD500" i="19"/>
  <c r="CI500" i="19" s="1"/>
  <c r="CD747" i="19"/>
  <c r="CI747" i="19" s="1"/>
  <c r="CD830" i="19"/>
  <c r="CI830" i="19" s="1"/>
  <c r="CD695" i="19"/>
  <c r="CI695" i="19" s="1"/>
  <c r="CD757" i="19"/>
  <c r="CI757" i="19" s="1"/>
  <c r="CD669" i="19"/>
  <c r="CI669" i="19" s="1"/>
  <c r="CD760" i="19"/>
  <c r="CI760" i="19" s="1"/>
  <c r="Z442" i="19"/>
  <c r="Z227" i="19"/>
  <c r="Z70" i="19"/>
  <c r="Z175" i="19"/>
  <c r="Z202" i="19"/>
  <c r="Z364" i="19"/>
  <c r="Z111" i="19"/>
  <c r="Z349" i="19"/>
  <c r="Z132" i="19"/>
  <c r="Z221" i="19"/>
  <c r="Z406" i="19"/>
  <c r="Z99" i="19"/>
  <c r="Z376" i="19"/>
  <c r="Z136" i="19"/>
  <c r="Z232" i="19"/>
  <c r="Z154" i="19"/>
  <c r="Z231" i="19"/>
  <c r="Z193" i="19"/>
  <c r="Z392" i="19"/>
  <c r="Z198" i="19"/>
  <c r="Z44" i="19"/>
  <c r="Z251" i="19"/>
  <c r="Z49" i="19"/>
  <c r="Z289" i="19"/>
  <c r="Z209" i="19"/>
  <c r="Z288" i="19"/>
  <c r="Z359" i="19"/>
  <c r="Z94" i="19"/>
  <c r="Z365" i="19"/>
  <c r="Z396" i="19"/>
  <c r="Z160" i="19"/>
  <c r="Z334" i="19"/>
  <c r="Z197" i="19"/>
  <c r="Z267" i="19"/>
  <c r="Z108" i="19"/>
  <c r="Z430" i="19"/>
  <c r="Z383" i="19"/>
  <c r="Z419" i="19"/>
  <c r="Z255" i="19"/>
  <c r="Z448" i="19"/>
  <c r="Z171" i="19"/>
  <c r="Z369" i="19"/>
  <c r="Z402" i="19"/>
  <c r="Z338" i="19"/>
  <c r="Z237" i="19"/>
  <c r="Z83" i="19"/>
  <c r="Z152" i="19"/>
  <c r="Z238" i="19"/>
  <c r="Z387" i="19"/>
  <c r="Z207" i="19"/>
  <c r="Z229" i="19"/>
  <c r="Z398" i="19"/>
  <c r="Z421" i="19"/>
  <c r="Z257" i="19"/>
  <c r="Z348" i="19"/>
  <c r="Z92" i="19"/>
  <c r="Z199" i="19"/>
  <c r="Z366" i="19"/>
  <c r="Z445" i="19"/>
  <c r="Z150" i="19"/>
  <c r="Z372" i="19"/>
  <c r="Z219" i="19"/>
  <c r="Z59" i="19"/>
  <c r="Z201" i="19"/>
  <c r="Z191" i="19"/>
  <c r="Z103" i="19"/>
  <c r="Z248" i="19"/>
  <c r="Z47" i="19"/>
  <c r="Z265" i="19"/>
  <c r="Z391" i="19"/>
  <c r="Z310" i="19"/>
  <c r="Z283" i="19"/>
  <c r="Z325" i="19"/>
  <c r="Z352" i="19"/>
  <c r="Z354" i="19"/>
  <c r="Z80" i="19"/>
  <c r="Z222" i="19"/>
  <c r="Z262" i="19"/>
  <c r="Z142" i="19"/>
  <c r="Z102" i="19"/>
  <c r="Z411" i="19"/>
  <c r="Z43" i="19"/>
  <c r="Z428" i="19"/>
  <c r="Z188" i="19"/>
  <c r="Z453" i="19"/>
  <c r="Z429" i="19"/>
  <c r="Z332" i="19"/>
  <c r="Z314" i="19"/>
  <c r="Z426" i="19"/>
  <c r="Z371" i="19"/>
  <c r="Z126" i="19"/>
  <c r="Z295" i="19"/>
  <c r="Z300" i="19"/>
  <c r="Z388" i="19"/>
  <c r="Z351" i="19"/>
  <c r="Z217" i="19"/>
  <c r="Z218" i="19"/>
  <c r="Z182" i="19"/>
  <c r="Z356" i="19"/>
  <c r="Z109" i="19"/>
  <c r="Z344" i="19"/>
  <c r="Z250" i="19"/>
  <c r="Z335" i="19"/>
  <c r="Z77" i="19"/>
  <c r="Z159" i="19"/>
  <c r="Z301" i="19"/>
  <c r="Z329" i="19"/>
  <c r="Z179" i="19"/>
  <c r="Z42" i="19"/>
  <c r="Z282" i="19"/>
  <c r="Z339" i="19"/>
  <c r="Z41" i="19"/>
  <c r="Z280" i="19"/>
  <c r="Z342" i="19"/>
  <c r="Z447" i="19"/>
  <c r="Z56" i="19"/>
  <c r="Z151" i="19"/>
  <c r="Z211" i="19"/>
  <c r="Z131" i="19"/>
  <c r="Z279" i="19"/>
  <c r="Z165" i="19"/>
  <c r="Z52" i="19"/>
  <c r="Z181" i="19"/>
  <c r="Z62" i="19"/>
  <c r="Z246" i="19"/>
  <c r="Z224" i="19"/>
  <c r="Z57" i="19"/>
  <c r="Z234" i="19"/>
  <c r="Z378" i="19"/>
  <c r="Z436" i="19"/>
  <c r="Z176" i="19"/>
  <c r="Z39" i="19"/>
  <c r="Z36" i="19"/>
  <c r="Z412" i="19"/>
  <c r="Z194" i="19"/>
  <c r="Z205" i="19"/>
  <c r="Z96" i="19"/>
  <c r="Z418" i="19"/>
  <c r="Z204" i="19"/>
  <c r="Z61" i="19"/>
  <c r="Z34" i="19"/>
  <c r="Z93" i="19"/>
  <c r="Z358" i="19"/>
  <c r="Z141" i="19"/>
  <c r="Z417" i="19"/>
  <c r="Z203" i="19"/>
  <c r="Z134" i="19"/>
  <c r="Z128" i="19"/>
  <c r="Z167" i="19"/>
  <c r="Z287" i="19"/>
  <c r="Z368" i="19"/>
  <c r="Z54" i="19"/>
  <c r="Z407" i="19"/>
  <c r="Z446" i="19"/>
  <c r="Z399" i="19"/>
  <c r="Z114" i="19"/>
  <c r="Z309" i="19"/>
  <c r="Z331" i="19"/>
  <c r="Z443" i="19"/>
  <c r="Z404" i="19"/>
  <c r="Z91" i="19"/>
  <c r="Z122" i="19"/>
  <c r="Z362" i="19"/>
  <c r="Z124" i="19"/>
  <c r="Z320" i="19"/>
  <c r="Z86" i="19"/>
  <c r="Z65" i="19"/>
  <c r="Z223" i="19"/>
  <c r="Z323" i="19"/>
  <c r="Z340" i="19"/>
  <c r="Z439" i="19"/>
  <c r="Z164" i="19"/>
  <c r="Z46" i="19"/>
  <c r="Z326" i="19"/>
  <c r="Z144" i="19"/>
  <c r="Z129" i="19"/>
  <c r="Z431" i="19"/>
  <c r="Z106" i="19"/>
  <c r="Z345" i="19"/>
  <c r="Z413" i="19"/>
  <c r="Z82" i="19"/>
  <c r="Z243" i="19"/>
  <c r="Z270" i="19"/>
  <c r="Z284" i="19"/>
  <c r="Z143" i="19"/>
  <c r="Z427" i="19"/>
  <c r="Z95" i="19"/>
  <c r="Z139" i="19"/>
  <c r="Z115" i="19"/>
  <c r="Z384" i="19"/>
  <c r="Z74" i="19"/>
  <c r="Z393" i="19"/>
  <c r="Z318" i="19"/>
  <c r="Z374" i="19"/>
  <c r="Z422" i="19"/>
  <c r="Z379" i="19"/>
  <c r="Z235" i="19"/>
  <c r="Z333" i="19"/>
  <c r="Z437" i="19"/>
  <c r="Z145" i="19"/>
  <c r="Z81" i="19"/>
  <c r="Z200" i="19"/>
  <c r="Z370" i="19"/>
  <c r="Z113" i="19"/>
  <c r="Z30" i="19"/>
  <c r="Z327" i="19"/>
  <c r="Z119" i="19"/>
  <c r="Z85" i="19"/>
  <c r="Z390" i="19"/>
  <c r="Z71" i="19"/>
  <c r="Z101" i="19"/>
  <c r="Z395" i="19"/>
  <c r="Z315" i="19"/>
  <c r="Z88" i="19"/>
  <c r="Z386" i="19"/>
  <c r="Z60" i="19"/>
  <c r="Z316" i="19"/>
  <c r="Z180" i="19"/>
  <c r="Z321" i="19"/>
  <c r="Z174" i="19"/>
  <c r="Z435" i="19"/>
  <c r="Z409" i="19"/>
  <c r="Z63" i="19"/>
  <c r="Z302" i="19"/>
  <c r="Z322" i="19"/>
  <c r="Z440" i="19"/>
  <c r="Z50" i="19"/>
  <c r="Z163" i="19"/>
  <c r="Z140" i="19"/>
  <c r="Z107" i="19"/>
  <c r="Z410" i="19"/>
  <c r="Z367" i="19"/>
  <c r="Z401" i="19"/>
  <c r="Z58" i="19"/>
  <c r="Z254" i="19"/>
  <c r="Z451" i="19"/>
  <c r="Z373" i="19"/>
  <c r="Z37" i="19"/>
  <c r="Z294" i="19"/>
  <c r="Z312" i="19"/>
  <c r="Z155" i="19"/>
  <c r="Z127" i="19"/>
  <c r="Z33" i="19"/>
  <c r="Z271" i="19"/>
  <c r="Z415" i="19"/>
  <c r="Z196" i="19"/>
  <c r="Z208" i="19"/>
  <c r="Z260" i="19"/>
  <c r="Z307" i="19"/>
  <c r="Z123" i="19"/>
  <c r="Z346" i="19"/>
  <c r="Z425" i="19"/>
  <c r="Z278" i="19"/>
  <c r="Z157" i="19"/>
  <c r="Z305" i="19"/>
  <c r="Z319" i="19"/>
  <c r="Z277" i="19"/>
  <c r="Z220" i="19"/>
  <c r="Z166" i="19"/>
  <c r="Z276" i="19"/>
  <c r="Z239" i="19"/>
  <c r="Z173" i="19"/>
  <c r="Z170" i="19"/>
  <c r="Z87" i="19"/>
  <c r="Z306" i="19"/>
  <c r="Z343" i="19"/>
  <c r="Z361" i="19"/>
  <c r="Z216" i="19"/>
  <c r="Z178" i="19"/>
  <c r="Z90" i="19"/>
  <c r="Z190" i="19"/>
  <c r="Z423" i="19"/>
  <c r="Z353" i="19"/>
  <c r="Z382" i="19"/>
  <c r="Z76" i="19"/>
  <c r="Z100" i="19"/>
  <c r="Z336" i="19"/>
  <c r="Z38" i="19"/>
  <c r="Z389" i="19"/>
  <c r="Z324" i="19"/>
  <c r="Z380" i="19"/>
  <c r="Z291" i="19"/>
  <c r="Z454" i="19"/>
  <c r="Z259" i="19"/>
  <c r="Z416" i="19"/>
  <c r="Z67" i="19"/>
  <c r="Z130" i="19"/>
  <c r="Z189" i="19"/>
  <c r="Z405" i="19"/>
  <c r="Z112" i="19"/>
  <c r="Z104" i="19"/>
  <c r="Z274" i="19"/>
  <c r="Z263" i="19"/>
  <c r="Z168" i="19"/>
  <c r="Z213" i="19"/>
  <c r="Z264" i="19"/>
  <c r="Z394" i="19"/>
  <c r="Z233" i="19"/>
  <c r="Z183" i="19"/>
  <c r="Z408" i="19"/>
  <c r="Z275" i="19"/>
  <c r="Z236" i="19"/>
  <c r="Z298" i="19"/>
  <c r="Z424" i="19"/>
  <c r="Z51" i="19"/>
  <c r="Z381" i="19"/>
  <c r="Z242" i="19"/>
  <c r="Z214" i="19"/>
  <c r="Z226" i="19"/>
  <c r="Z149" i="19"/>
  <c r="Z187" i="19"/>
  <c r="Z247" i="19"/>
  <c r="Z45" i="19"/>
  <c r="AQ465" i="19" s="1"/>
  <c r="Z116" i="19"/>
  <c r="Z360" i="19"/>
  <c r="Z55" i="19"/>
  <c r="Z161" i="19"/>
  <c r="Z121" i="19"/>
  <c r="Z89" i="19"/>
  <c r="Z192" i="19"/>
  <c r="Z118" i="19"/>
  <c r="Z206" i="19"/>
  <c r="Z303" i="19"/>
  <c r="Z357" i="19"/>
  <c r="Z269" i="19"/>
  <c r="Z84" i="19"/>
  <c r="Z317" i="19"/>
  <c r="Z414" i="19"/>
  <c r="Z79" i="19"/>
  <c r="Z172" i="19"/>
  <c r="Z241" i="19"/>
  <c r="Z212" i="19"/>
  <c r="Z450" i="19"/>
  <c r="Z434" i="19"/>
  <c r="Z110" i="19"/>
  <c r="Z363" i="19"/>
  <c r="BU17" i="19"/>
  <c r="BU23" i="19"/>
  <c r="CD547" i="19"/>
  <c r="CI547" i="19" s="1"/>
  <c r="CD577" i="19"/>
  <c r="CI577" i="19" s="1"/>
  <c r="CD697" i="19"/>
  <c r="CI697" i="19" s="1"/>
  <c r="CD785" i="19"/>
  <c r="CI785" i="19" s="1"/>
  <c r="CD686" i="19"/>
  <c r="CI686" i="19" s="1"/>
  <c r="CD887" i="19"/>
  <c r="CI887" i="19" s="1"/>
  <c r="CD715" i="19"/>
  <c r="CI715" i="19" s="1"/>
  <c r="CD680" i="19"/>
  <c r="CI680" i="19" s="1"/>
  <c r="CD892" i="19"/>
  <c r="CI892" i="19" s="1"/>
  <c r="CD814" i="19"/>
  <c r="CI814" i="19" s="1"/>
  <c r="CD766" i="19"/>
  <c r="CI766" i="19" s="1"/>
  <c r="CD845" i="19"/>
  <c r="CI845" i="19" s="1"/>
  <c r="CD815" i="19"/>
  <c r="CI815" i="19" s="1"/>
  <c r="CD529" i="19"/>
  <c r="CI529" i="19" s="1"/>
  <c r="CD571" i="19"/>
  <c r="CI571" i="19" s="1"/>
  <c r="CD511" i="19"/>
  <c r="CI511" i="19" s="1"/>
  <c r="CD907" i="19"/>
  <c r="CI907" i="19" s="1"/>
  <c r="CD512" i="19"/>
  <c r="CI512" i="19" s="1"/>
  <c r="CD750" i="19"/>
  <c r="CI750" i="19" s="1"/>
  <c r="CD857" i="19"/>
  <c r="CI857" i="19" s="1"/>
  <c r="CD699" i="19"/>
  <c r="CI699" i="19" s="1"/>
  <c r="CD632" i="19"/>
  <c r="CI632" i="19" s="1"/>
  <c r="CD764" i="19"/>
  <c r="CI764" i="19" s="1"/>
  <c r="CD519" i="19"/>
  <c r="CI519" i="19" s="1"/>
  <c r="CD856" i="19"/>
  <c r="CI856" i="19" s="1"/>
  <c r="CD799" i="19"/>
  <c r="CI799" i="19" s="1"/>
  <c r="CD808" i="19"/>
  <c r="CI808" i="19" s="1"/>
  <c r="CD702" i="19"/>
  <c r="CI702" i="19" s="1"/>
  <c r="CD898" i="19"/>
  <c r="CI898" i="19" s="1"/>
  <c r="CD622" i="19"/>
  <c r="CI622" i="19" s="1"/>
  <c r="CD515" i="19"/>
  <c r="CI515" i="19" s="1"/>
  <c r="CD738" i="19"/>
  <c r="CI738" i="19" s="1"/>
  <c r="CD844" i="19"/>
  <c r="CI844" i="19" s="1"/>
  <c r="CD834" i="19"/>
  <c r="CI834" i="19" s="1"/>
  <c r="CD744" i="19"/>
  <c r="CI744" i="19" s="1"/>
  <c r="CD828" i="19"/>
  <c r="CI828" i="19" s="1"/>
  <c r="CD614" i="19"/>
  <c r="CI614" i="19" s="1"/>
  <c r="CD517" i="19"/>
  <c r="CI517" i="19" s="1"/>
  <c r="CD807" i="19"/>
  <c r="CI807" i="19" s="1"/>
  <c r="CD565" i="19"/>
  <c r="CI565" i="19" s="1"/>
  <c r="CD696" i="19"/>
  <c r="CI696" i="19" s="1"/>
  <c r="CD524" i="19"/>
  <c r="CI524" i="19" s="1"/>
  <c r="BU18" i="19"/>
  <c r="BU22" i="19"/>
  <c r="BU19" i="19"/>
  <c r="BU15" i="19"/>
  <c r="BU21" i="19"/>
  <c r="BU16" i="19"/>
  <c r="BU20" i="19"/>
  <c r="CM468" i="19"/>
  <c r="CN829" i="19" s="1"/>
  <c r="CS829" i="19" s="1"/>
  <c r="AQ14" i="19"/>
  <c r="F52" i="19" s="1"/>
  <c r="O52" i="19" s="1"/>
  <c r="AZ469" i="19"/>
  <c r="AZ480" i="19" s="1"/>
  <c r="BA475" i="19"/>
  <c r="BA472" i="19"/>
  <c r="BA477" i="19"/>
  <c r="BA479" i="19"/>
  <c r="BA471" i="19"/>
  <c r="BA474" i="19"/>
  <c r="BA478" i="19"/>
  <c r="BA476" i="19"/>
  <c r="BA470" i="19"/>
  <c r="BA468" i="19" s="1"/>
  <c r="BB643" i="19" s="1"/>
  <c r="BA473" i="19"/>
  <c r="AR22" i="19"/>
  <c r="AR17" i="19"/>
  <c r="AR18" i="19"/>
  <c r="AR24" i="19"/>
  <c r="AR23" i="19"/>
  <c r="AR15" i="19"/>
  <c r="AR16" i="19"/>
  <c r="AR21" i="19"/>
  <c r="AR19" i="19"/>
  <c r="AR20" i="19"/>
  <c r="BJ469" i="19"/>
  <c r="BJ480" i="19" s="1"/>
  <c r="DD597" i="19"/>
  <c r="DD663" i="19"/>
  <c r="DD608" i="19"/>
  <c r="DD644" i="19"/>
  <c r="DD831" i="19"/>
  <c r="DD856" i="19"/>
  <c r="DD535" i="19"/>
  <c r="DD613" i="19"/>
  <c r="DD808" i="19"/>
  <c r="DD650" i="19"/>
  <c r="DD832" i="19"/>
  <c r="DD551" i="19"/>
  <c r="DD643" i="19"/>
  <c r="DD733" i="19"/>
  <c r="DD772" i="19"/>
  <c r="DD830" i="19"/>
  <c r="DD767" i="19"/>
  <c r="DD676" i="19"/>
  <c r="DD702" i="19"/>
  <c r="DD793" i="19"/>
  <c r="DD604" i="19"/>
  <c r="DD631" i="19"/>
  <c r="DD645" i="19"/>
  <c r="DD662" i="19"/>
  <c r="DD894" i="19"/>
  <c r="DD687" i="19"/>
  <c r="DD701" i="19"/>
  <c r="DD845" i="19"/>
  <c r="DD695" i="19"/>
  <c r="DD556" i="19"/>
  <c r="DD682" i="19"/>
  <c r="DD794" i="19"/>
  <c r="DD586" i="19"/>
  <c r="DD777" i="19"/>
  <c r="DD872" i="19"/>
  <c r="DD689" i="19"/>
  <c r="DD869" i="19"/>
  <c r="DD783" i="19"/>
  <c r="DD620" i="19"/>
  <c r="DD523" i="19"/>
  <c r="DD615" i="19"/>
  <c r="DD659" i="19"/>
  <c r="DD836" i="19"/>
  <c r="DD491" i="19"/>
  <c r="DD792" i="19"/>
  <c r="DD718" i="19"/>
  <c r="DD515" i="19"/>
  <c r="DD694" i="19"/>
  <c r="DD862" i="19"/>
  <c r="DD594" i="19"/>
  <c r="DD549" i="19"/>
  <c r="DD815" i="19"/>
  <c r="DD807" i="19"/>
  <c r="DD533" i="19"/>
  <c r="DD900" i="19"/>
  <c r="DD774" i="19"/>
  <c r="DD748" i="19"/>
  <c r="DD879" i="19"/>
  <c r="DD844" i="19"/>
  <c r="DD741" i="19"/>
  <c r="DD683" i="19"/>
  <c r="DD736" i="19"/>
  <c r="DD796" i="19"/>
  <c r="DD684" i="19"/>
  <c r="DD626" i="19"/>
  <c r="DD559" i="19"/>
  <c r="DD804" i="19"/>
  <c r="DD901" i="19"/>
  <c r="DD652" i="19"/>
  <c r="DD651" i="19"/>
  <c r="DD616" i="19"/>
  <c r="DD876" i="19"/>
  <c r="DD867" i="19"/>
  <c r="DD502" i="19"/>
  <c r="DD770" i="19"/>
  <c r="DD531" i="19"/>
  <c r="DD895" i="19"/>
  <c r="DD812" i="19"/>
  <c r="DD680" i="19"/>
  <c r="DD577" i="19"/>
  <c r="DD542" i="19"/>
  <c r="DD902" i="19"/>
  <c r="DD801" i="19"/>
  <c r="DD769" i="19"/>
  <c r="DD516" i="19"/>
  <c r="DD863" i="19"/>
  <c r="DD585" i="19"/>
  <c r="DD538" i="19"/>
  <c r="DD780" i="19"/>
  <c r="DD800" i="19"/>
  <c r="DD691" i="19"/>
  <c r="DD864" i="19"/>
  <c r="DD743" i="19"/>
  <c r="DD714" i="19"/>
  <c r="DD581" i="19"/>
  <c r="DD781" i="19"/>
  <c r="DD677" i="19"/>
  <c r="DD612" i="19"/>
  <c r="DD778" i="19"/>
  <c r="DD747" i="19"/>
  <c r="DD591" i="19"/>
  <c r="DD554" i="19"/>
  <c r="DD611" i="19"/>
  <c r="DD685" i="19"/>
  <c r="DD527" i="19"/>
  <c r="DD671" i="19"/>
  <c r="DD667" i="19"/>
  <c r="DD915" i="19"/>
  <c r="DD552" i="19"/>
  <c r="DD834" i="19"/>
  <c r="DD509" i="19"/>
  <c r="DD764" i="19"/>
  <c r="DD545" i="19"/>
  <c r="DD669" i="19"/>
  <c r="DD829" i="19"/>
  <c r="DD788" i="19"/>
  <c r="DD497" i="19"/>
  <c r="DD860" i="19"/>
  <c r="DD520" i="19"/>
  <c r="DD653" i="19"/>
  <c r="DD698" i="19"/>
  <c r="DD908" i="19"/>
  <c r="DD589" i="19"/>
  <c r="DD713" i="19"/>
  <c r="DD593" i="19"/>
  <c r="DD518" i="19"/>
  <c r="DD638" i="19"/>
  <c r="DD887" i="19"/>
  <c r="DD592" i="19"/>
  <c r="DD886" i="19"/>
  <c r="DD729" i="19"/>
  <c r="DD501" i="19"/>
  <c r="DD655" i="19"/>
  <c r="DD849" i="19"/>
  <c r="DD672" i="19"/>
  <c r="DD724" i="19"/>
  <c r="DD703" i="19"/>
  <c r="DD726" i="19"/>
  <c r="DD627" i="19"/>
  <c r="DD850" i="19"/>
  <c r="DD565" i="19"/>
  <c r="DD624" i="19"/>
  <c r="DD500" i="19"/>
  <c r="DD738" i="19"/>
  <c r="DD889" i="19"/>
  <c r="DD566" i="19"/>
  <c r="DD903" i="19"/>
  <c r="DD871" i="19"/>
  <c r="DD710" i="19"/>
  <c r="DD639" i="19"/>
  <c r="DD504" i="19"/>
  <c r="DD614" i="19"/>
  <c r="DD550" i="19"/>
  <c r="DD633" i="19"/>
  <c r="DD857" i="19"/>
  <c r="DD904" i="19"/>
  <c r="DD722" i="19"/>
  <c r="DD826" i="19"/>
  <c r="DD853" i="19"/>
  <c r="DD739" i="19"/>
  <c r="DD562" i="19"/>
  <c r="DD705" i="19"/>
  <c r="DD725" i="19"/>
  <c r="DD596" i="19"/>
  <c r="DD630" i="19"/>
  <c r="DD544" i="19"/>
  <c r="DD720" i="19"/>
  <c r="DD835" i="19"/>
  <c r="DD646" i="19"/>
  <c r="DD873" i="19"/>
  <c r="DD563" i="19"/>
  <c r="DD755" i="19"/>
  <c r="DD572" i="19"/>
  <c r="DD866" i="19"/>
  <c r="DD838" i="19"/>
  <c r="DD735" i="19"/>
  <c r="DD918" i="19"/>
  <c r="DD811" i="19"/>
  <c r="DD787" i="19"/>
  <c r="DD536" i="19"/>
  <c r="DD916" i="19"/>
  <c r="DD752" i="19"/>
  <c r="DD810" i="19"/>
  <c r="DD906" i="19"/>
  <c r="DD775" i="19"/>
  <c r="DD665" i="19"/>
  <c r="DD840" i="19"/>
  <c r="DD584" i="19"/>
  <c r="DD827" i="19"/>
  <c r="DD728" i="19"/>
  <c r="DD690" i="19"/>
  <c r="DD496" i="19"/>
  <c r="DD762" i="19"/>
  <c r="DD606" i="19"/>
  <c r="DD599" i="19"/>
  <c r="DD892" i="19"/>
  <c r="DD883" i="19"/>
  <c r="DD737" i="19"/>
  <c r="DD503" i="19"/>
  <c r="DD553" i="19"/>
  <c r="DD700" i="19"/>
  <c r="DD569" i="19"/>
  <c r="DD543" i="19"/>
  <c r="DD751" i="19"/>
  <c r="DD525" i="19"/>
  <c r="DD637" i="19"/>
  <c r="DD576" i="19"/>
  <c r="DD874" i="19"/>
  <c r="DD745" i="19"/>
  <c r="DD852" i="19"/>
  <c r="DD761" i="19"/>
  <c r="DD583" i="19"/>
  <c r="DD514" i="19"/>
  <c r="DD719" i="19"/>
  <c r="DD532" i="19"/>
  <c r="DD512" i="19"/>
  <c r="DD723" i="19"/>
  <c r="DD782" i="19"/>
  <c r="DD791" i="19"/>
  <c r="DD750" i="19"/>
  <c r="DD511" i="19"/>
  <c r="DD779" i="19"/>
  <c r="DD839" i="19"/>
  <c r="DD649" i="19"/>
  <c r="DD711" i="19"/>
  <c r="DD771" i="19"/>
  <c r="DD817" i="19"/>
  <c r="DD657" i="19"/>
  <c r="DD837" i="19"/>
  <c r="DD570" i="19"/>
  <c r="DD610" i="19"/>
  <c r="DD664" i="19"/>
  <c r="DD558" i="19"/>
  <c r="DD574" i="19"/>
  <c r="DD727" i="19"/>
  <c r="DD875" i="19"/>
  <c r="DD859" i="19"/>
  <c r="DD861" i="19"/>
  <c r="DD732" i="19"/>
  <c r="DD913" i="19"/>
  <c r="DD498" i="19"/>
  <c r="DD773" i="19"/>
  <c r="DD564" i="19"/>
  <c r="DD749" i="19"/>
  <c r="DD790" i="19"/>
  <c r="DD693" i="19"/>
  <c r="DD636" i="19"/>
  <c r="DD494" i="19"/>
  <c r="DD823" i="19"/>
  <c r="DD668" i="19"/>
  <c r="DD878" i="19"/>
  <c r="DD539" i="19"/>
  <c r="DD758" i="19"/>
  <c r="DD877" i="19"/>
  <c r="DD870" i="19"/>
  <c r="DD603" i="19"/>
  <c r="DD674" i="19"/>
  <c r="DD609" i="19"/>
  <c r="DD493" i="19"/>
  <c r="DD647" i="19"/>
  <c r="DD854" i="19"/>
  <c r="DD744" i="19"/>
  <c r="DD805" i="19"/>
  <c r="DD688" i="19"/>
  <c r="DD661" i="19"/>
  <c r="DD560" i="19"/>
  <c r="DD882" i="19"/>
  <c r="DD828" i="19"/>
  <c r="DD607" i="19"/>
  <c r="DD490" i="19"/>
  <c r="DD625" i="19"/>
  <c r="DD885" i="19"/>
  <c r="DD898" i="19"/>
  <c r="DD824" i="19"/>
  <c r="DD818" i="19"/>
  <c r="DD571" i="19"/>
  <c r="DD675" i="19"/>
  <c r="DD716" i="19"/>
  <c r="DD721" i="19"/>
  <c r="DD806" i="19"/>
  <c r="DD734" i="19"/>
  <c r="DD580" i="19"/>
  <c r="DD692" i="19"/>
  <c r="DD629" i="19"/>
  <c r="DD579" i="19"/>
  <c r="DD587" i="19"/>
  <c r="DD623" i="19"/>
  <c r="DD582" i="19"/>
  <c r="DD833" i="19"/>
  <c r="DD868" i="19"/>
  <c r="DD855" i="19"/>
  <c r="DD822" i="19"/>
  <c r="DD529" i="19"/>
  <c r="DD499" i="19"/>
  <c r="DD891" i="19"/>
  <c r="DD754" i="19"/>
  <c r="DD912" i="19"/>
  <c r="DD766" i="19"/>
  <c r="DD847" i="19"/>
  <c r="DD696" i="19"/>
  <c r="DD707" i="19"/>
  <c r="DD795" i="19"/>
  <c r="DD528" i="19"/>
  <c r="DD635" i="19"/>
  <c r="DD605" i="19"/>
  <c r="DD537" i="19"/>
  <c r="DD530" i="19"/>
  <c r="DD820" i="19"/>
  <c r="DD628" i="19"/>
  <c r="DD803" i="19"/>
  <c r="DD797" i="19"/>
  <c r="DD521" i="19"/>
  <c r="DD717" i="19"/>
  <c r="DD865" i="19"/>
  <c r="DD524" i="19"/>
  <c r="DD785" i="19"/>
  <c r="DD540" i="19"/>
  <c r="DD776" i="19"/>
  <c r="DD642" i="19"/>
  <c r="DD546" i="19"/>
  <c r="DD590" i="19"/>
  <c r="DD555" i="19"/>
  <c r="DD541" i="19"/>
  <c r="DD510" i="19"/>
  <c r="DD888" i="19"/>
  <c r="DD846" i="19"/>
  <c r="DD618" i="19"/>
  <c r="DD880" i="19"/>
  <c r="DD789" i="19"/>
  <c r="DD768" i="19"/>
  <c r="DD881" i="19"/>
  <c r="DD654" i="19"/>
  <c r="DD548" i="19"/>
  <c r="DD851" i="19"/>
  <c r="DD506" i="19"/>
  <c r="DD598" i="19"/>
  <c r="DD561" i="19"/>
  <c r="DD786" i="19"/>
  <c r="DD505" i="19"/>
  <c r="DD495" i="19"/>
  <c r="DD575" i="19"/>
  <c r="DD911" i="19"/>
  <c r="DD819" i="19"/>
  <c r="DD573" i="19"/>
  <c r="DD595" i="19"/>
  <c r="DD746" i="19"/>
  <c r="DD547" i="19"/>
  <c r="DD704" i="19"/>
  <c r="DD914" i="19"/>
  <c r="DD632" i="19"/>
  <c r="DD848" i="19"/>
  <c r="DD893" i="19"/>
  <c r="DD666" i="19"/>
  <c r="DD588" i="19"/>
  <c r="DD517" i="19"/>
  <c r="DD660" i="19"/>
  <c r="DD742" i="19"/>
  <c r="DD526" i="19"/>
  <c r="DD909" i="19"/>
  <c r="DD756" i="19"/>
  <c r="DD617" i="19"/>
  <c r="DD697" i="19"/>
  <c r="DD656" i="19"/>
  <c r="DD821" i="19"/>
  <c r="DD699" i="19"/>
  <c r="DD917" i="19"/>
  <c r="DD763" i="19"/>
  <c r="DD784" i="19"/>
  <c r="DD709" i="19"/>
  <c r="DD600" i="19"/>
  <c r="DD557" i="19"/>
  <c r="DD522" i="19"/>
  <c r="DD884" i="19"/>
  <c r="DD708" i="19"/>
  <c r="DD534" i="19"/>
  <c r="DD513" i="19"/>
  <c r="DD492" i="19"/>
  <c r="DD816" i="19"/>
  <c r="DD802" i="19"/>
  <c r="DD814" i="19"/>
  <c r="DD899" i="19"/>
  <c r="DD757" i="19"/>
  <c r="DD910" i="19"/>
  <c r="DD621" i="19"/>
  <c r="DD715" i="19"/>
  <c r="DD765" i="19"/>
  <c r="DD858" i="19"/>
  <c r="DD905" i="19"/>
  <c r="DD658" i="19"/>
  <c r="DD648" i="19"/>
  <c r="DD730" i="19"/>
  <c r="DD896" i="19"/>
  <c r="DD567" i="19"/>
  <c r="DD602" i="19"/>
  <c r="DD640" i="19"/>
  <c r="DD508" i="19"/>
  <c r="DD825" i="19"/>
  <c r="DD507" i="19"/>
  <c r="DD907" i="19"/>
  <c r="DD809" i="19"/>
  <c r="DD706" i="19"/>
  <c r="DD740" i="19"/>
  <c r="DD678" i="19"/>
  <c r="DD634" i="19"/>
  <c r="DD813" i="19"/>
  <c r="DD843" i="19"/>
  <c r="DD670" i="19"/>
  <c r="DD519" i="19"/>
  <c r="DD641" i="19"/>
  <c r="DD712" i="19"/>
  <c r="DD799" i="19"/>
  <c r="DD841" i="19"/>
  <c r="DD798" i="19"/>
  <c r="DD601" i="19"/>
  <c r="DD842" i="19"/>
  <c r="DD681" i="19"/>
  <c r="DD686" i="19"/>
  <c r="DD760" i="19"/>
  <c r="DD679" i="19"/>
  <c r="DD568" i="19"/>
  <c r="DD890" i="19"/>
  <c r="DD731" i="19"/>
  <c r="DD753" i="19"/>
  <c r="DD673" i="19"/>
  <c r="DD619" i="19"/>
  <c r="DD578" i="19"/>
  <c r="DD897" i="19"/>
  <c r="DD759" i="19"/>
  <c r="DD622" i="19"/>
  <c r="X469" i="19"/>
  <c r="X480" i="19" s="1"/>
  <c r="CZ461" i="19"/>
  <c r="DB488" i="19"/>
  <c r="DD461" i="19"/>
  <c r="CW470" i="19" s="1"/>
  <c r="DN6" i="19"/>
  <c r="DG20" i="19" s="1"/>
  <c r="DL28" i="19"/>
  <c r="DJ6" i="19"/>
  <c r="E86" i="19" s="1"/>
  <c r="DG467" i="19"/>
  <c r="DM460" i="19"/>
  <c r="DH461" i="19" s="1"/>
  <c r="CD19" i="19"/>
  <c r="CD18" i="19"/>
  <c r="CD15" i="19"/>
  <c r="CD20" i="19"/>
  <c r="CD24" i="19"/>
  <c r="CD22" i="19"/>
  <c r="CD21" i="19"/>
  <c r="CD23" i="19"/>
  <c r="CD16" i="19"/>
  <c r="CD17" i="19"/>
  <c r="BK479" i="19"/>
  <c r="BK473" i="19"/>
  <c r="BK478" i="19"/>
  <c r="BK471" i="19"/>
  <c r="BK472" i="19"/>
  <c r="BK470" i="19"/>
  <c r="BK476" i="19"/>
  <c r="BK477" i="19"/>
  <c r="BK474" i="19"/>
  <c r="BK475" i="19"/>
  <c r="CT487" i="19"/>
  <c r="CT486" i="19" s="1"/>
  <c r="EB5" i="19"/>
  <c r="EB460" i="19" s="1"/>
  <c r="L61" i="19"/>
  <c r="F26" i="22"/>
  <c r="C28" i="22"/>
  <c r="B88" i="19"/>
  <c r="L33" i="19" s="1"/>
  <c r="EE5" i="19" s="1"/>
  <c r="Y479" i="19"/>
  <c r="Y477" i="19"/>
  <c r="Y475" i="19"/>
  <c r="Y472" i="19"/>
  <c r="Y473" i="19"/>
  <c r="Y474" i="19"/>
  <c r="Y470" i="19"/>
  <c r="Y478" i="19"/>
  <c r="Y471" i="19"/>
  <c r="Y476" i="19"/>
  <c r="F489" i="19"/>
  <c r="O87" i="19" s="1"/>
  <c r="AG483" i="19"/>
  <c r="C497" i="19"/>
  <c r="C59" i="19"/>
  <c r="A63" i="19"/>
  <c r="A500" i="19"/>
  <c r="K34" i="19"/>
  <c r="A89" i="19"/>
  <c r="L98" i="19"/>
  <c r="AI789" i="19"/>
  <c r="AI721" i="19"/>
  <c r="AI846" i="19"/>
  <c r="AI591" i="19"/>
  <c r="AI513" i="19"/>
  <c r="AI841" i="19"/>
  <c r="AI560" i="19"/>
  <c r="AI748" i="19"/>
  <c r="AI781" i="19"/>
  <c r="AI492" i="19"/>
  <c r="AI732" i="19"/>
  <c r="AI559" i="19"/>
  <c r="AI890" i="19"/>
  <c r="AI864" i="19"/>
  <c r="AI897" i="19"/>
  <c r="AI858" i="19"/>
  <c r="AI773" i="19"/>
  <c r="AI701" i="19"/>
  <c r="AI593" i="19"/>
  <c r="AI776" i="19"/>
  <c r="AI812" i="19"/>
  <c r="AI506" i="19"/>
  <c r="AI747" i="19"/>
  <c r="AI784" i="19"/>
  <c r="AI854" i="19"/>
  <c r="AI733" i="19"/>
  <c r="AI497" i="19"/>
  <c r="AI594" i="19"/>
  <c r="AI705" i="19"/>
  <c r="AI836" i="19"/>
  <c r="AI642" i="19"/>
  <c r="AI842" i="19"/>
  <c r="AI529" i="19"/>
  <c r="AI534" i="19"/>
  <c r="AI603" i="19"/>
  <c r="AI794" i="19"/>
  <c r="AI495" i="19"/>
  <c r="AI909" i="19"/>
  <c r="AI708" i="19"/>
  <c r="AI715" i="19"/>
  <c r="AI532" i="19"/>
  <c r="AI750" i="19"/>
  <c r="AI650" i="19"/>
  <c r="AI654" i="19"/>
  <c r="AI775" i="19"/>
  <c r="AI557" i="19"/>
  <c r="AI510" i="19"/>
  <c r="AI571" i="19"/>
  <c r="AI903" i="19"/>
  <c r="AI916" i="19"/>
  <c r="AI680" i="19"/>
  <c r="AI639" i="19"/>
  <c r="AI577" i="19"/>
  <c r="AI648" i="19"/>
  <c r="AI768" i="19"/>
  <c r="AI807" i="19"/>
  <c r="AI585" i="19"/>
  <c r="AI863" i="19"/>
  <c r="AI757" i="19"/>
  <c r="AI723" i="19"/>
  <c r="AI566" i="19"/>
  <c r="AI661" i="19"/>
  <c r="AI574" i="19"/>
  <c r="AI754" i="19"/>
  <c r="AI502" i="19"/>
  <c r="AI779" i="19"/>
  <c r="AI840" i="19"/>
  <c r="AI555" i="19"/>
  <c r="AI512" i="19"/>
  <c r="AI806" i="19"/>
  <c r="AI643" i="19"/>
  <c r="AI547" i="19"/>
  <c r="AI724" i="19"/>
  <c r="AI767" i="19"/>
  <c r="AI874" i="19"/>
  <c r="AI659" i="19"/>
  <c r="AI570" i="19"/>
  <c r="AI508" i="19"/>
  <c r="AI618" i="19"/>
  <c r="AI755" i="19"/>
  <c r="AI522" i="19"/>
  <c r="AI826" i="19"/>
  <c r="AI556" i="19"/>
  <c r="AI686" i="19"/>
  <c r="AI725" i="19"/>
  <c r="AI692" i="19"/>
  <c r="AI906" i="19"/>
  <c r="AI910" i="19"/>
  <c r="AI599" i="19"/>
  <c r="AI777" i="19"/>
  <c r="AI847" i="19"/>
  <c r="AI657" i="19"/>
  <c r="AI741" i="19"/>
  <c r="AI722" i="19"/>
  <c r="AI688" i="19"/>
  <c r="AI615" i="19"/>
  <c r="AI676" i="19"/>
  <c r="AI810" i="19"/>
  <c r="AI693" i="19"/>
  <c r="AI887" i="19"/>
  <c r="AI740" i="19"/>
  <c r="AI729" i="19"/>
  <c r="AI583" i="19"/>
  <c r="AI530" i="19"/>
  <c r="AI843" i="19"/>
  <c r="AI533" i="19"/>
  <c r="AI548" i="19"/>
  <c r="AI898" i="19"/>
  <c r="AI563" i="19"/>
  <c r="AI689" i="19"/>
  <c r="AI665" i="19"/>
  <c r="AI614" i="19"/>
  <c r="AI607" i="19"/>
  <c r="AI682" i="19"/>
  <c r="AI505" i="19"/>
  <c r="AI877" i="19"/>
  <c r="AI675" i="19"/>
  <c r="AI632" i="19"/>
  <c r="AI911" i="19"/>
  <c r="AI759" i="19"/>
  <c r="AI598" i="19"/>
  <c r="AI803" i="19"/>
  <c r="AI641" i="19"/>
  <c r="AI766" i="19"/>
  <c r="AI859" i="19"/>
  <c r="AI879" i="19"/>
  <c r="AI800" i="19"/>
  <c r="AI816" i="19"/>
  <c r="AI684" i="19"/>
  <c r="AI493" i="19"/>
  <c r="AI815" i="19"/>
  <c r="AI668" i="19"/>
  <c r="AI687" i="19"/>
  <c r="AI704" i="19"/>
  <c r="AI538" i="19"/>
  <c r="AI602" i="19"/>
  <c r="AI813" i="19"/>
  <c r="AI867" i="19"/>
  <c r="AI902" i="19"/>
  <c r="AI561" i="19"/>
  <c r="AI553" i="19"/>
  <c r="AI742" i="19"/>
  <c r="AI832" i="19"/>
  <c r="AI711" i="19"/>
  <c r="AI869" i="19"/>
  <c r="AI883" i="19"/>
  <c r="AI524" i="19"/>
  <c r="AI793" i="19"/>
  <c r="AI718" i="19"/>
  <c r="AI811" i="19"/>
  <c r="AI679" i="19"/>
  <c r="AI637" i="19"/>
  <c r="AI714" i="19"/>
  <c r="AI542" i="19"/>
  <c r="AI856" i="19"/>
  <c r="AI908" i="19"/>
  <c r="AI638" i="19"/>
  <c r="AI526" i="19"/>
  <c r="AI546" i="19"/>
  <c r="AI640" i="19"/>
  <c r="AI819" i="19"/>
  <c r="AI896" i="19"/>
  <c r="AI610" i="19"/>
  <c r="AI817" i="19"/>
  <c r="AI710" i="19"/>
  <c r="AI624" i="19"/>
  <c r="AI494" i="19"/>
  <c r="AI663" i="19"/>
  <c r="AI580" i="19"/>
  <c r="AI569" i="19"/>
  <c r="AI720" i="19"/>
  <c r="AI536" i="19"/>
  <c r="AI850" i="19"/>
  <c r="AI636" i="19"/>
  <c r="AI831" i="19"/>
  <c r="AI886" i="19"/>
  <c r="AI900" i="19"/>
  <c r="AI696" i="19"/>
  <c r="AI681" i="19"/>
  <c r="AI605" i="19"/>
  <c r="AI596" i="19"/>
  <c r="AI872" i="19"/>
  <c r="AI825" i="19"/>
  <c r="AI839" i="19"/>
  <c r="AI827" i="19"/>
  <c r="AI884" i="19"/>
  <c r="AI823" i="19"/>
  <c r="AI731" i="19"/>
  <c r="AI652" i="19"/>
  <c r="AI674" i="19"/>
  <c r="AI551" i="19"/>
  <c r="AI862" i="19"/>
  <c r="AI521" i="19"/>
  <c r="AI848" i="19"/>
  <c r="AI712" i="19"/>
  <c r="AI801" i="19"/>
  <c r="AI588" i="19"/>
  <c r="AI647" i="19"/>
  <c r="AI651" i="19"/>
  <c r="AI728" i="19"/>
  <c r="AI752" i="19"/>
  <c r="AI703" i="19"/>
  <c r="AI678" i="19"/>
  <c r="AI575" i="19"/>
  <c r="AI518" i="19"/>
  <c r="AI904" i="19"/>
  <c r="AI809" i="19"/>
  <c r="AI824" i="19"/>
  <c r="AI646" i="19"/>
  <c r="AI544" i="19"/>
  <c r="AI734" i="19"/>
  <c r="AI664" i="19"/>
  <c r="AI517" i="19"/>
  <c r="AI631" i="19"/>
  <c r="AI762" i="19"/>
  <c r="AI543" i="19"/>
  <c r="AI528" i="19"/>
  <c r="AI700" i="19"/>
  <c r="AI567" i="19"/>
  <c r="AI743" i="19"/>
  <c r="AI655" i="19"/>
  <c r="AI586" i="19"/>
  <c r="AI608" i="19"/>
  <c r="AI550" i="19"/>
  <c r="AI619" i="19"/>
  <c r="AI706" i="19"/>
  <c r="AI753" i="19"/>
  <c r="AI829" i="19"/>
  <c r="AI844" i="19"/>
  <c r="AI873" i="19"/>
  <c r="AI629" i="19"/>
  <c r="AI881" i="19"/>
  <c r="AI592" i="19"/>
  <c r="AI697" i="19"/>
  <c r="AI667" i="19"/>
  <c r="AI496" i="19"/>
  <c r="AI820" i="19"/>
  <c r="AI870" i="19"/>
  <c r="AI918" i="19"/>
  <c r="AI758" i="19"/>
  <c r="AI797" i="19"/>
  <c r="AI509" i="19"/>
  <c r="AI905" i="19"/>
  <c r="AI691" i="19"/>
  <c r="AI656" i="19"/>
  <c r="AI504" i="19"/>
  <c r="AI838" i="19"/>
  <c r="AI833" i="19"/>
  <c r="AI804" i="19"/>
  <c r="AI865" i="19"/>
  <c r="AI649" i="19"/>
  <c r="AI765" i="19"/>
  <c r="AI795" i="19"/>
  <c r="AI516" i="19"/>
  <c r="AI568" i="19"/>
  <c r="AI660" i="19"/>
  <c r="AI549" i="19"/>
  <c r="AI582" i="19"/>
  <c r="AI491" i="19"/>
  <c r="AI851" i="19"/>
  <c r="AI579" i="19"/>
  <c r="AI669" i="19"/>
  <c r="AI589" i="19"/>
  <c r="AI749" i="19"/>
  <c r="AI713" i="19"/>
  <c r="AI511" i="19"/>
  <c r="AI572" i="19"/>
  <c r="AI515" i="19"/>
  <c r="AI699" i="19"/>
  <c r="AI763" i="19"/>
  <c r="AI616" i="19"/>
  <c r="AI798" i="19"/>
  <c r="AI653" i="19"/>
  <c r="AI871" i="19"/>
  <c r="AI737" i="19"/>
  <c r="AI578" i="19"/>
  <c r="AI780" i="19"/>
  <c r="AI514" i="19"/>
  <c r="AI837" i="19"/>
  <c r="AI719" i="19"/>
  <c r="AI774" i="19"/>
  <c r="AI600" i="19"/>
  <c r="AI894" i="19"/>
  <c r="AI500" i="19"/>
  <c r="AI621" i="19"/>
  <c r="AI736" i="19"/>
  <c r="AI727" i="19"/>
  <c r="AI702" i="19"/>
  <c r="AI860" i="19"/>
  <c r="AI507" i="19"/>
  <c r="AI907" i="19"/>
  <c r="AI787" i="19"/>
  <c r="AI539" i="19"/>
  <c r="AI764" i="19"/>
  <c r="AI895" i="19"/>
  <c r="AI799" i="19"/>
  <c r="AI835" i="19"/>
  <c r="AI527" i="19"/>
  <c r="AI635" i="19"/>
  <c r="AI770" i="19"/>
  <c r="AI695" i="19"/>
  <c r="AI622" i="19"/>
  <c r="AI519" i="19"/>
  <c r="AI672" i="19"/>
  <c r="AI467" i="19"/>
  <c r="AI778" i="19"/>
  <c r="AI913" i="19"/>
  <c r="AI606" i="19"/>
  <c r="AI584" i="19"/>
  <c r="AI746" i="19"/>
  <c r="AI772" i="19"/>
  <c r="AI771" i="19"/>
  <c r="AI634" i="19"/>
  <c r="AI562" i="19"/>
  <c r="AI761" i="19"/>
  <c r="AI745" i="19"/>
  <c r="AI503" i="19"/>
  <c r="AI630" i="19"/>
  <c r="AI537" i="19"/>
  <c r="AI915" i="19"/>
  <c r="AI490" i="19"/>
  <c r="AI677" i="19"/>
  <c r="AI888" i="19"/>
  <c r="AI822" i="19"/>
  <c r="AI617" i="19"/>
  <c r="AI796" i="19"/>
  <c r="AI866" i="19"/>
  <c r="AI683" i="19"/>
  <c r="AI717" i="19"/>
  <c r="AI554" i="19"/>
  <c r="AI805" i="19"/>
  <c r="AI564" i="19"/>
  <c r="AI739" i="19"/>
  <c r="AI730" i="19"/>
  <c r="AI785" i="19"/>
  <c r="AI893" i="19"/>
  <c r="AI525" i="19"/>
  <c r="AI541" i="19"/>
  <c r="AI520" i="19"/>
  <c r="AI756" i="19"/>
  <c r="AI885" i="19"/>
  <c r="AI498" i="19"/>
  <c r="AI828" i="19"/>
  <c r="AI818" i="19"/>
  <c r="AI876" i="19"/>
  <c r="AI855" i="19"/>
  <c r="AI587" i="19"/>
  <c r="AI523" i="19"/>
  <c r="AI501" i="19"/>
  <c r="AI814" i="19"/>
  <c r="AI609" i="19"/>
  <c r="AI612" i="19"/>
  <c r="AI751" i="19"/>
  <c r="AI698" i="19"/>
  <c r="AI821" i="19"/>
  <c r="AI868" i="19"/>
  <c r="AH466" i="19"/>
  <c r="AI576" i="19"/>
  <c r="AI690" i="19"/>
  <c r="AI912" i="19"/>
  <c r="AI891" i="19"/>
  <c r="AI662" i="19"/>
  <c r="AI875" i="19"/>
  <c r="AI861" i="19"/>
  <c r="AI769" i="19"/>
  <c r="AI899" i="19"/>
  <c r="AI914" i="19"/>
  <c r="AI880" i="19"/>
  <c r="AI852" i="19"/>
  <c r="AI611" i="19"/>
  <c r="AI694" i="19"/>
  <c r="AI790" i="19"/>
  <c r="AI633" i="19"/>
  <c r="AI573" i="19"/>
  <c r="AI917" i="19"/>
  <c r="AI670" i="19"/>
  <c r="AI882" i="19"/>
  <c r="AI709" i="19"/>
  <c r="AI552" i="19"/>
  <c r="AI735" i="19"/>
  <c r="AI845" i="19"/>
  <c r="AI791" i="19"/>
  <c r="AI878" i="19"/>
  <c r="AI581" i="19"/>
  <c r="AI645" i="19"/>
  <c r="AI782" i="19"/>
  <c r="AI540" i="19"/>
  <c r="AI531" i="19"/>
  <c r="AI604" i="19"/>
  <c r="AI590" i="19"/>
  <c r="AI901" i="19"/>
  <c r="AI830" i="19"/>
  <c r="AI644" i="19"/>
  <c r="AI834" i="19"/>
  <c r="AI666" i="19"/>
  <c r="AI738" i="19"/>
  <c r="AI808" i="19"/>
  <c r="AI628" i="19"/>
  <c r="AI849" i="19"/>
  <c r="AI673" i="19"/>
  <c r="AI726" i="19"/>
  <c r="AI792" i="19"/>
  <c r="AI853" i="19"/>
  <c r="AI597" i="19"/>
  <c r="AI535" i="19"/>
  <c r="AI625" i="19"/>
  <c r="AI499" i="19"/>
  <c r="AI601" i="19"/>
  <c r="AI802" i="19"/>
  <c r="AI760" i="19"/>
  <c r="AI786" i="19"/>
  <c r="AI626" i="19"/>
  <c r="AI685" i="19"/>
  <c r="AI744" i="19"/>
  <c r="AI613" i="19"/>
  <c r="AI595" i="19"/>
  <c r="AI545" i="19"/>
  <c r="AI565" i="19"/>
  <c r="AI716" i="19"/>
  <c r="AI620" i="19"/>
  <c r="AI623" i="19"/>
  <c r="AI707" i="19"/>
  <c r="AI857" i="19"/>
  <c r="AI892" i="19"/>
  <c r="AI783" i="19"/>
  <c r="AI627" i="19"/>
  <c r="AI558" i="19"/>
  <c r="AI788" i="19"/>
  <c r="AI671" i="19"/>
  <c r="AI889" i="19"/>
  <c r="AI658" i="19"/>
  <c r="DQ906" i="19"/>
  <c r="DQ854" i="19"/>
  <c r="DQ798" i="19"/>
  <c r="DQ704" i="19"/>
  <c r="DQ610" i="19"/>
  <c r="DQ548" i="19"/>
  <c r="DQ501" i="19"/>
  <c r="DQ404" i="19"/>
  <c r="DQ245" i="19"/>
  <c r="DQ439" i="19"/>
  <c r="DQ217" i="19"/>
  <c r="DQ95" i="19"/>
  <c r="DQ30" i="19"/>
  <c r="DQ98" i="19"/>
  <c r="DQ870" i="19"/>
  <c r="DQ772" i="19"/>
  <c r="DQ743" i="19"/>
  <c r="DQ682" i="19"/>
  <c r="DQ641" i="19"/>
  <c r="DQ518" i="19"/>
  <c r="DQ544" i="19"/>
  <c r="DQ204" i="19"/>
  <c r="DQ359" i="19"/>
  <c r="DQ314" i="19"/>
  <c r="DQ54" i="19"/>
  <c r="DQ361" i="19"/>
  <c r="DQ68" i="19"/>
  <c r="DQ888" i="19"/>
  <c r="DQ829" i="19"/>
  <c r="DQ783" i="19"/>
  <c r="DQ705" i="19"/>
  <c r="DQ607" i="19"/>
  <c r="DQ586" i="19"/>
  <c r="DQ524" i="19"/>
  <c r="DQ388" i="19"/>
  <c r="DQ318" i="19"/>
  <c r="DQ256" i="19"/>
  <c r="DQ101" i="19"/>
  <c r="DQ307" i="19"/>
  <c r="DQ84" i="19"/>
  <c r="DQ912" i="19"/>
  <c r="DQ837" i="19"/>
  <c r="DQ761" i="19"/>
  <c r="DQ724" i="19"/>
  <c r="DQ630" i="19"/>
  <c r="DQ568" i="19"/>
  <c r="DQ510" i="19"/>
  <c r="DQ444" i="19"/>
  <c r="DQ285" i="19"/>
  <c r="DQ215" i="19"/>
  <c r="DQ377" i="19"/>
  <c r="DQ126" i="19"/>
  <c r="DQ61" i="19"/>
  <c r="DQ454" i="19"/>
  <c r="DQ861" i="19"/>
  <c r="DQ792" i="19"/>
  <c r="DQ714" i="19"/>
  <c r="DQ702" i="19"/>
  <c r="DQ600" i="19"/>
  <c r="DQ538" i="19"/>
  <c r="DQ418" i="19"/>
  <c r="DQ244" i="19"/>
  <c r="DQ446" i="19"/>
  <c r="DQ354" i="19"/>
  <c r="DQ117" i="19"/>
  <c r="DQ46" i="19"/>
  <c r="DQ65" i="19"/>
  <c r="DQ883" i="19"/>
  <c r="DQ807" i="19"/>
  <c r="DQ803" i="19"/>
  <c r="DQ660" i="19"/>
  <c r="DQ627" i="19"/>
  <c r="DQ549" i="19"/>
  <c r="DQ416" i="19"/>
  <c r="DQ397" i="19"/>
  <c r="DQ358" i="19"/>
  <c r="DQ296" i="19"/>
  <c r="DQ106" i="19"/>
  <c r="DQ40" i="19"/>
  <c r="DQ145" i="19"/>
  <c r="DQ122" i="19"/>
  <c r="DQ863" i="19"/>
  <c r="DQ820" i="19"/>
  <c r="DQ723" i="19"/>
  <c r="DQ662" i="19"/>
  <c r="DQ621" i="19"/>
  <c r="DQ503" i="19"/>
  <c r="DQ451" i="19"/>
  <c r="DQ406" i="19"/>
  <c r="DQ319" i="19"/>
  <c r="DQ274" i="19"/>
  <c r="DQ385" i="19"/>
  <c r="DQ201" i="19"/>
  <c r="DQ96" i="19"/>
  <c r="DQ690" i="19"/>
  <c r="DQ498" i="19"/>
  <c r="DQ719" i="19"/>
  <c r="DQ353" i="19"/>
  <c r="DQ646" i="19"/>
  <c r="DQ112" i="19"/>
  <c r="DQ552" i="19"/>
  <c r="DQ114" i="19"/>
  <c r="DQ513" i="19"/>
  <c r="DQ828" i="19"/>
  <c r="DQ671" i="19"/>
  <c r="DQ48" i="19"/>
  <c r="DQ497" i="19"/>
  <c r="DQ740" i="19"/>
  <c r="DQ903" i="19"/>
  <c r="DQ827" i="19"/>
  <c r="DQ766" i="19"/>
  <c r="DQ680" i="19"/>
  <c r="DQ647" i="19"/>
  <c r="DQ569" i="19"/>
  <c r="DQ495" i="19"/>
  <c r="DQ437" i="19"/>
  <c r="DQ431" i="19"/>
  <c r="DQ336" i="19"/>
  <c r="DQ132" i="19"/>
  <c r="DQ67" i="19"/>
  <c r="DQ187" i="19"/>
  <c r="DQ12" i="19"/>
  <c r="DQ844" i="19"/>
  <c r="DQ801" i="19"/>
  <c r="DQ711" i="19"/>
  <c r="DQ749" i="19"/>
  <c r="DQ609" i="19"/>
  <c r="DQ547" i="19"/>
  <c r="DQ427" i="19"/>
  <c r="DQ365" i="19"/>
  <c r="DQ295" i="19"/>
  <c r="DQ250" i="19"/>
  <c r="DQ289" i="19"/>
  <c r="DQ160" i="19"/>
  <c r="DQ71" i="19"/>
  <c r="DQ868" i="19"/>
  <c r="DQ847" i="19"/>
  <c r="DQ754" i="19"/>
  <c r="DQ673" i="19"/>
  <c r="DQ640" i="19"/>
  <c r="DQ554" i="19"/>
  <c r="DQ401" i="19"/>
  <c r="DQ324" i="19"/>
  <c r="DQ254" i="19"/>
  <c r="DQ192" i="19"/>
  <c r="DQ235" i="19"/>
  <c r="DQ143" i="19"/>
  <c r="DQ179" i="19"/>
  <c r="DQ894" i="19"/>
  <c r="DQ842" i="19"/>
  <c r="DQ786" i="19"/>
  <c r="DQ700" i="19"/>
  <c r="DQ753" i="19"/>
  <c r="DQ589" i="19"/>
  <c r="DQ499" i="19"/>
  <c r="DQ516" i="19"/>
  <c r="DQ221" i="19"/>
  <c r="DQ376" i="19"/>
  <c r="DQ172" i="19"/>
  <c r="DQ89" i="19"/>
  <c r="DQ347" i="19"/>
  <c r="DQ355" i="19"/>
  <c r="DQ858" i="19"/>
  <c r="DQ760" i="19"/>
  <c r="DQ731" i="19"/>
  <c r="DQ670" i="19"/>
  <c r="DQ629" i="19"/>
  <c r="DQ587" i="19"/>
  <c r="DQ508" i="19"/>
  <c r="DQ541" i="19"/>
  <c r="DQ335" i="19"/>
  <c r="DQ290" i="19"/>
  <c r="DQ34" i="19"/>
  <c r="DQ265" i="19"/>
  <c r="DQ170" i="19"/>
  <c r="DQ885" i="19"/>
  <c r="DQ817" i="19"/>
  <c r="DQ771" i="19"/>
  <c r="DQ693" i="19"/>
  <c r="DQ699" i="19"/>
  <c r="DQ574" i="19"/>
  <c r="DQ441" i="19"/>
  <c r="DQ364" i="19"/>
  <c r="DQ294" i="19"/>
  <c r="DQ232" i="19"/>
  <c r="DQ430" i="19"/>
  <c r="DQ211" i="19"/>
  <c r="DQ58" i="19"/>
  <c r="DQ918" i="19"/>
  <c r="DQ867" i="19"/>
  <c r="DQ781" i="19"/>
  <c r="DQ744" i="19"/>
  <c r="DQ650" i="19"/>
  <c r="DQ588" i="19"/>
  <c r="DQ527" i="19"/>
  <c r="DQ537" i="19"/>
  <c r="DQ325" i="19"/>
  <c r="DQ255" i="19"/>
  <c r="DQ210" i="19"/>
  <c r="DQ166" i="19"/>
  <c r="DQ120" i="19"/>
  <c r="DQ163" i="19"/>
  <c r="DQ649" i="19"/>
  <c r="DQ155" i="19"/>
  <c r="DQ658" i="19"/>
  <c r="DQ176" i="19"/>
  <c r="DQ584" i="19"/>
  <c r="DQ131" i="19"/>
  <c r="DQ509" i="19"/>
  <c r="DQ619" i="19"/>
  <c r="DQ445" i="19"/>
  <c r="DQ598" i="19"/>
  <c r="DQ566" i="19"/>
  <c r="DQ900" i="19"/>
  <c r="DU460" i="19"/>
  <c r="DQ661" i="19"/>
  <c r="DQ78" i="19"/>
  <c r="DQ913" i="19"/>
  <c r="DQ806" i="19"/>
  <c r="DQ712" i="19"/>
  <c r="DQ618" i="19"/>
  <c r="DQ563" i="19"/>
  <c r="DQ420" i="19"/>
  <c r="DQ261" i="19"/>
  <c r="DQ191" i="19"/>
  <c r="DQ99" i="19"/>
  <c r="DQ41" i="19"/>
  <c r="DQ146" i="19"/>
  <c r="DQ526" i="19"/>
  <c r="DQ617" i="19"/>
  <c r="DQ88" i="19"/>
  <c r="DQ523" i="19"/>
  <c r="DQ412" i="19"/>
  <c r="DQ907" i="19"/>
  <c r="DQ189" i="19"/>
  <c r="DQ425" i="19"/>
  <c r="DQ342" i="19"/>
  <c r="DQ284" i="19"/>
  <c r="DQ915" i="19"/>
  <c r="DQ642" i="19"/>
  <c r="DQ309" i="19"/>
  <c r="DQ79" i="19"/>
  <c r="DQ726" i="19"/>
  <c r="DQ268" i="19"/>
  <c r="DQ72" i="19"/>
  <c r="DQ758" i="19"/>
  <c r="DQ440" i="19"/>
  <c r="DQ116" i="19"/>
  <c r="DQ836" i="19"/>
  <c r="DQ349" i="19"/>
  <c r="DQ632" i="19"/>
  <c r="DQ520" i="19"/>
  <c r="DQ875" i="19"/>
  <c r="DQ692" i="19"/>
  <c r="DQ360" i="19"/>
  <c r="DQ171" i="19"/>
  <c r="DQ694" i="19"/>
  <c r="DQ228" i="19"/>
  <c r="DQ36" i="19"/>
  <c r="DQ266" i="19"/>
  <c r="DQ573" i="19"/>
  <c r="DQ685" i="19"/>
  <c r="DQ896" i="19"/>
  <c r="DQ824" i="19"/>
  <c r="DQ791" i="19"/>
  <c r="DQ733" i="19"/>
  <c r="DQ615" i="19"/>
  <c r="DQ594" i="19"/>
  <c r="DQ392" i="19"/>
  <c r="DQ423" i="19"/>
  <c r="DQ334" i="19"/>
  <c r="DQ272" i="19"/>
  <c r="DQ103" i="19"/>
  <c r="DQ371" i="19"/>
  <c r="DQ121" i="19"/>
  <c r="DQ914" i="19"/>
  <c r="DQ845" i="19"/>
  <c r="DQ769" i="19"/>
  <c r="DQ732" i="19"/>
  <c r="DQ638" i="19"/>
  <c r="DQ576" i="19"/>
  <c r="DQ515" i="19"/>
  <c r="DQ491" i="19"/>
  <c r="DQ301" i="19"/>
  <c r="DQ231" i="19"/>
  <c r="DQ186" i="19"/>
  <c r="DQ142" i="19"/>
  <c r="DQ75" i="19"/>
  <c r="DQ52" i="19"/>
  <c r="DQ869" i="19"/>
  <c r="DQ800" i="19"/>
  <c r="DQ722" i="19"/>
  <c r="DQ745" i="19"/>
  <c r="DQ608" i="19"/>
  <c r="DQ546" i="19"/>
  <c r="DQ434" i="19"/>
  <c r="DQ260" i="19"/>
  <c r="DQ190" i="19"/>
  <c r="DQ370" i="19"/>
  <c r="DQ133" i="19"/>
  <c r="DQ64" i="19"/>
  <c r="DQ94" i="19"/>
  <c r="DQ891" i="19"/>
  <c r="DQ815" i="19"/>
  <c r="DQ808" i="19"/>
  <c r="DQ668" i="19"/>
  <c r="DQ635" i="19"/>
  <c r="DQ557" i="19"/>
  <c r="DQ432" i="19"/>
  <c r="DQ413" i="19"/>
  <c r="DQ374" i="19"/>
  <c r="DQ312" i="19"/>
  <c r="DQ108" i="19"/>
  <c r="DQ45" i="19"/>
  <c r="DQ161" i="19"/>
  <c r="DQ154" i="19"/>
  <c r="DQ832" i="19"/>
  <c r="DQ789" i="19"/>
  <c r="DQ752" i="19"/>
  <c r="DQ687" i="19"/>
  <c r="DQ596" i="19"/>
  <c r="DQ535" i="19"/>
  <c r="DQ403" i="19"/>
  <c r="DQ341" i="19"/>
  <c r="DQ271" i="19"/>
  <c r="DQ226" i="19"/>
  <c r="DQ193" i="19"/>
  <c r="DQ136" i="19"/>
  <c r="DQ323" i="19"/>
  <c r="DQ856" i="19"/>
  <c r="DQ822" i="19"/>
  <c r="DQ742" i="19"/>
  <c r="DQ628" i="19"/>
  <c r="DQ579" i="19"/>
  <c r="DQ517" i="19"/>
  <c r="DQ300" i="19"/>
  <c r="DQ230" i="19"/>
  <c r="DQ496" i="19"/>
  <c r="DQ173" i="19"/>
  <c r="DQ119" i="19"/>
  <c r="DQ855" i="19"/>
  <c r="DQ556" i="19"/>
  <c r="DQ281" i="19"/>
  <c r="DQ795" i="19"/>
  <c r="DQ652" i="19"/>
  <c r="DQ280" i="19"/>
  <c r="DQ876" i="19"/>
  <c r="DQ843" i="19"/>
  <c r="DQ759" i="19"/>
  <c r="DQ681" i="19"/>
  <c r="DQ648" i="19"/>
  <c r="DQ562" i="19"/>
  <c r="DQ417" i="19"/>
  <c r="DQ340" i="19"/>
  <c r="DQ270" i="19"/>
  <c r="DQ208" i="19"/>
  <c r="DQ299" i="19"/>
  <c r="DQ159" i="19"/>
  <c r="DQ387" i="19"/>
  <c r="DQ902" i="19"/>
  <c r="DQ850" i="19"/>
  <c r="DQ794" i="19"/>
  <c r="DQ725" i="19"/>
  <c r="DQ606" i="19"/>
  <c r="DQ597" i="19"/>
  <c r="DQ571" i="19"/>
  <c r="DQ396" i="19"/>
  <c r="DQ237" i="19"/>
  <c r="DQ407" i="19"/>
  <c r="DQ185" i="19"/>
  <c r="DQ93" i="19"/>
  <c r="DW5" i="19"/>
  <c r="DR6" i="19" s="1"/>
  <c r="DQ90" i="19"/>
  <c r="DQ866" i="19"/>
  <c r="DQ768" i="19"/>
  <c r="DQ739" i="19"/>
  <c r="DQ678" i="19"/>
  <c r="DQ637" i="19"/>
  <c r="DQ514" i="19"/>
  <c r="DQ528" i="19"/>
  <c r="DQ196" i="19"/>
  <c r="DQ351" i="19"/>
  <c r="DQ306" i="19"/>
  <c r="DQ44" i="19"/>
  <c r="DQ329" i="19"/>
  <c r="DQ57" i="19"/>
  <c r="DQ884" i="19"/>
  <c r="DQ825" i="19"/>
  <c r="DQ779" i="19"/>
  <c r="DQ701" i="19"/>
  <c r="DQ603" i="19"/>
  <c r="DQ582" i="19"/>
  <c r="DQ494" i="19"/>
  <c r="DQ380" i="19"/>
  <c r="DQ310" i="19"/>
  <c r="DQ248" i="19"/>
  <c r="DQ100" i="19"/>
  <c r="DQ275" i="19"/>
  <c r="DQ76" i="19"/>
  <c r="DQ908" i="19"/>
  <c r="DQ833" i="19"/>
  <c r="DQ757" i="19"/>
  <c r="DQ720" i="19"/>
  <c r="DQ626" i="19"/>
  <c r="DQ564" i="19"/>
  <c r="DQ502" i="19"/>
  <c r="DQ436" i="19"/>
  <c r="DQ277" i="19"/>
  <c r="DQ207" i="19"/>
  <c r="DQ345" i="19"/>
  <c r="DQ118" i="19"/>
  <c r="DQ53" i="19"/>
  <c r="DQ305" i="19"/>
  <c r="DQ857" i="19"/>
  <c r="DQ788" i="19"/>
  <c r="DQ710" i="19"/>
  <c r="DQ698" i="19"/>
  <c r="DQ675" i="19"/>
  <c r="DQ534" i="19"/>
  <c r="DQ410" i="19"/>
  <c r="DQ236" i="19"/>
  <c r="DQ414" i="19"/>
  <c r="DQ346" i="19"/>
  <c r="DQ109" i="19"/>
  <c r="DQ42" i="19"/>
  <c r="DQ398" i="19"/>
  <c r="DQ882" i="19"/>
  <c r="DQ859" i="19"/>
  <c r="DQ774" i="19"/>
  <c r="DQ688" i="19"/>
  <c r="DQ695" i="19"/>
  <c r="DQ577" i="19"/>
  <c r="DQ529" i="19"/>
  <c r="DQ453" i="19"/>
  <c r="DQ197" i="19"/>
  <c r="DQ352" i="19"/>
  <c r="DQ148" i="19"/>
  <c r="DQ77" i="19"/>
  <c r="DQ251" i="19"/>
  <c r="DQ139" i="19"/>
  <c r="DQ394" i="19"/>
  <c r="DQ400" i="19"/>
  <c r="DQ591" i="19"/>
  <c r="DQ536" i="19"/>
  <c r="DQ521" i="19"/>
  <c r="DQ909" i="19"/>
  <c r="DQ253" i="19"/>
  <c r="DQ831" i="19"/>
  <c r="DQ344" i="19"/>
  <c r="DQ31" i="19"/>
  <c r="DQ348" i="19"/>
  <c r="DQ897" i="19"/>
  <c r="DQ214" i="19"/>
  <c r="DQ767" i="19"/>
  <c r="DQ175" i="19"/>
  <c r="DQ375" i="19"/>
  <c r="DQ853" i="19"/>
  <c r="DQ802" i="19"/>
  <c r="DQ73" i="19"/>
  <c r="DQ734" i="19"/>
  <c r="DQ736" i="19"/>
  <c r="DQ506" i="19"/>
  <c r="DQ150" i="19"/>
  <c r="DQ804" i="19"/>
  <c r="DQ442" i="19"/>
  <c r="DQ141" i="19"/>
  <c r="DQ819" i="19"/>
  <c r="DQ561" i="19"/>
  <c r="DQ320" i="19"/>
  <c r="DQ209" i="19"/>
  <c r="DQ721" i="19"/>
  <c r="DQ539" i="19"/>
  <c r="DQ860" i="19"/>
  <c r="DQ308" i="19"/>
  <c r="DQ127" i="19"/>
  <c r="DQ778" i="19"/>
  <c r="DQ545" i="19"/>
  <c r="DQ205" i="19"/>
  <c r="DQ85" i="19"/>
  <c r="DQ905" i="19"/>
  <c r="DQ679" i="19"/>
  <c r="DQ402" i="19"/>
  <c r="DQ338" i="19"/>
  <c r="DQ751" i="19"/>
  <c r="DQ851" i="19"/>
  <c r="DQ158" i="19"/>
  <c r="DQ39" i="19"/>
  <c r="DQ241" i="19"/>
  <c r="DQ877" i="19"/>
  <c r="DQ810" i="19"/>
  <c r="DQ730" i="19"/>
  <c r="DQ741" i="19"/>
  <c r="DQ616" i="19"/>
  <c r="DQ583" i="19"/>
  <c r="DQ450" i="19"/>
  <c r="DQ276" i="19"/>
  <c r="DQ206" i="19"/>
  <c r="DQ386" i="19"/>
  <c r="DQ149" i="19"/>
  <c r="DQ74" i="19"/>
  <c r="DQ162" i="19"/>
  <c r="DQ899" i="19"/>
  <c r="DQ823" i="19"/>
  <c r="DQ762" i="19"/>
  <c r="DQ676" i="19"/>
  <c r="DQ643" i="19"/>
  <c r="DQ565" i="19"/>
  <c r="DQ448" i="19"/>
  <c r="DQ429" i="19"/>
  <c r="DQ399" i="19"/>
  <c r="DQ328" i="19"/>
  <c r="DQ124" i="19"/>
  <c r="DQ59" i="19"/>
  <c r="DQ177" i="19"/>
  <c r="DQ337" i="19"/>
  <c r="DQ840" i="19"/>
  <c r="DQ797" i="19"/>
  <c r="DQ707" i="19"/>
  <c r="DQ717" i="19"/>
  <c r="DQ605" i="19"/>
  <c r="DQ543" i="19"/>
  <c r="DQ419" i="19"/>
  <c r="DQ357" i="19"/>
  <c r="DQ287" i="19"/>
  <c r="DQ242" i="19"/>
  <c r="DQ257" i="19"/>
  <c r="DQ152" i="19"/>
  <c r="DQ60" i="19"/>
  <c r="DQ864" i="19"/>
  <c r="DQ830" i="19"/>
  <c r="DQ750" i="19"/>
  <c r="DQ669" i="19"/>
  <c r="DQ636" i="19"/>
  <c r="DQ550" i="19"/>
  <c r="DQ393" i="19"/>
  <c r="DQ316" i="19"/>
  <c r="DQ246" i="19"/>
  <c r="DQ184" i="19"/>
  <c r="DQ203" i="19"/>
  <c r="DQ135" i="19"/>
  <c r="DQ147" i="19"/>
  <c r="DQ890" i="19"/>
  <c r="DQ838" i="19"/>
  <c r="DQ782" i="19"/>
  <c r="DQ696" i="19"/>
  <c r="DQ691" i="19"/>
  <c r="DQ585" i="19"/>
  <c r="DQ575" i="19"/>
  <c r="DQ500" i="19"/>
  <c r="DQ213" i="19"/>
  <c r="DQ368" i="19"/>
  <c r="DQ164" i="19"/>
  <c r="DQ87" i="19"/>
  <c r="DQ315" i="19"/>
  <c r="DQ227" i="19"/>
  <c r="DQ879" i="19"/>
  <c r="DQ756" i="19"/>
  <c r="DQ727" i="19"/>
  <c r="DQ666" i="19"/>
  <c r="DQ625" i="19"/>
  <c r="DQ555" i="19"/>
  <c r="DQ492" i="19"/>
  <c r="DQ438" i="19"/>
  <c r="DQ327" i="19"/>
  <c r="DQ282" i="19"/>
  <c r="DQ390" i="19"/>
  <c r="DQ233" i="19"/>
  <c r="DQ138" i="19"/>
  <c r="DQ904" i="19"/>
  <c r="DQ835" i="19"/>
  <c r="DQ799" i="19"/>
  <c r="DQ656" i="19"/>
  <c r="DQ623" i="19"/>
  <c r="DQ651" i="19"/>
  <c r="DQ408" i="19"/>
  <c r="DQ389" i="19"/>
  <c r="DQ350" i="19"/>
  <c r="DQ288" i="19"/>
  <c r="DQ105" i="19"/>
  <c r="DQ37" i="19"/>
  <c r="DQ137" i="19"/>
  <c r="DQ32" i="19"/>
  <c r="DQ220" i="19"/>
  <c r="DQ104" i="19"/>
  <c r="DQ443" i="19"/>
  <c r="DQ917" i="19"/>
  <c r="DQ317" i="19"/>
  <c r="DQ901" i="19"/>
  <c r="DQ183" i="19"/>
  <c r="DQ770" i="19"/>
  <c r="DQ140" i="19"/>
  <c r="DQ880" i="19"/>
  <c r="DQ278" i="19"/>
  <c r="DQ814" i="19"/>
  <c r="DQ415" i="19"/>
  <c r="DQ689" i="19"/>
  <c r="DQ363" i="19"/>
  <c r="DQ878" i="19"/>
  <c r="DQ129" i="19"/>
  <c r="DQ247" i="19"/>
  <c r="DQ249" i="19"/>
  <c r="DQ809" i="19"/>
  <c r="DQ216" i="19"/>
  <c r="DQ157" i="19"/>
  <c r="DQ849" i="19"/>
  <c r="DQ580" i="19"/>
  <c r="DQ239" i="19"/>
  <c r="DQ63" i="19"/>
  <c r="DQ612" i="19"/>
  <c r="DQ198" i="19"/>
  <c r="DQ130" i="19"/>
  <c r="DQ672" i="19"/>
  <c r="DQ421" i="19"/>
  <c r="DQ51" i="19"/>
  <c r="DQ793" i="19"/>
  <c r="DQ601" i="19"/>
  <c r="DQ279" i="19"/>
  <c r="DQ144" i="19"/>
  <c r="DQ826" i="19"/>
  <c r="DQ533" i="19"/>
  <c r="DQ238" i="19"/>
  <c r="DQ886" i="19"/>
  <c r="DQ490" i="19"/>
  <c r="DQ283" i="19"/>
  <c r="DQ706" i="19"/>
  <c r="DQ530" i="19"/>
  <c r="DQ80" i="19"/>
  <c r="DQ614" i="19"/>
  <c r="DQ167" i="19"/>
  <c r="DQ874" i="19"/>
  <c r="DQ776" i="19"/>
  <c r="DQ747" i="19"/>
  <c r="DQ686" i="19"/>
  <c r="DQ645" i="19"/>
  <c r="DQ522" i="19"/>
  <c r="DQ567" i="19"/>
  <c r="DQ212" i="19"/>
  <c r="DQ367" i="19"/>
  <c r="DQ322" i="19"/>
  <c r="DQ62" i="19"/>
  <c r="DQ422" i="19"/>
  <c r="DQ123" i="19"/>
  <c r="DQ892" i="19"/>
  <c r="DQ839" i="19"/>
  <c r="DQ787" i="19"/>
  <c r="DQ737" i="19"/>
  <c r="DQ611" i="19"/>
  <c r="DQ590" i="19"/>
  <c r="DQ540" i="19"/>
  <c r="DQ391" i="19"/>
  <c r="DQ326" i="19"/>
  <c r="DQ264" i="19"/>
  <c r="DQ102" i="19"/>
  <c r="DQ339" i="19"/>
  <c r="DQ113" i="19"/>
  <c r="DQ911" i="19"/>
  <c r="DQ841" i="19"/>
  <c r="DQ765" i="19"/>
  <c r="DQ728" i="19"/>
  <c r="DQ634" i="19"/>
  <c r="DQ572" i="19"/>
  <c r="DQ511" i="19"/>
  <c r="DQ452" i="19"/>
  <c r="DQ293" i="19"/>
  <c r="DQ223" i="19"/>
  <c r="DQ525" i="19"/>
  <c r="DQ134" i="19"/>
  <c r="DQ69" i="19"/>
  <c r="DQ35" i="19"/>
  <c r="DQ865" i="19"/>
  <c r="DQ796" i="19"/>
  <c r="DQ718" i="19"/>
  <c r="DQ713" i="19"/>
  <c r="DQ604" i="19"/>
  <c r="DQ542" i="19"/>
  <c r="DQ426" i="19"/>
  <c r="DQ252" i="19"/>
  <c r="DQ182" i="19"/>
  <c r="DQ362" i="19"/>
  <c r="DQ125" i="19"/>
  <c r="DQ56" i="19"/>
  <c r="DQ86" i="19"/>
  <c r="DQ887" i="19"/>
  <c r="DQ811" i="19"/>
  <c r="DQ816" i="19"/>
  <c r="DQ664" i="19"/>
  <c r="DQ631" i="19"/>
  <c r="DQ553" i="19"/>
  <c r="DQ424" i="19"/>
  <c r="DQ405" i="19"/>
  <c r="DQ366" i="19"/>
  <c r="DQ304" i="19"/>
  <c r="DQ107" i="19"/>
  <c r="DQ43" i="19"/>
  <c r="DQ153" i="19"/>
  <c r="DQ92" i="19"/>
  <c r="DQ881" i="19"/>
  <c r="DQ785" i="19"/>
  <c r="DQ748" i="19"/>
  <c r="DQ655" i="19"/>
  <c r="DQ592" i="19"/>
  <c r="DQ531" i="19"/>
  <c r="DQ395" i="19"/>
  <c r="DQ333" i="19"/>
  <c r="DQ263" i="19"/>
  <c r="DQ218" i="19"/>
  <c r="DQ174" i="19"/>
  <c r="DQ128" i="19"/>
  <c r="DQ195" i="19"/>
  <c r="DQ889" i="19"/>
  <c r="DQ813" i="19"/>
  <c r="DQ667" i="19"/>
  <c r="DQ570" i="19"/>
  <c r="DQ433" i="19"/>
  <c r="DQ356" i="19"/>
  <c r="DQ286" i="19"/>
  <c r="DQ224" i="19"/>
  <c r="DQ50" i="19"/>
  <c r="DQ381" i="19"/>
  <c r="DQ684" i="19"/>
  <c r="DQ709" i="19"/>
  <c r="DQ234" i="19"/>
  <c r="DQ581" i="19"/>
  <c r="DQ70" i="19"/>
  <c r="DQ848" i="19"/>
  <c r="DQ805" i="19"/>
  <c r="DQ715" i="19"/>
  <c r="DQ654" i="19"/>
  <c r="DQ613" i="19"/>
  <c r="DQ559" i="19"/>
  <c r="DQ435" i="19"/>
  <c r="DQ373" i="19"/>
  <c r="DQ303" i="19"/>
  <c r="DQ258" i="19"/>
  <c r="DQ321" i="19"/>
  <c r="DQ168" i="19"/>
  <c r="DQ81" i="19"/>
  <c r="DQ872" i="19"/>
  <c r="DQ834" i="19"/>
  <c r="DQ755" i="19"/>
  <c r="DQ677" i="19"/>
  <c r="DQ644" i="19"/>
  <c r="DQ558" i="19"/>
  <c r="DQ409" i="19"/>
  <c r="DQ332" i="19"/>
  <c r="DQ262" i="19"/>
  <c r="DQ200" i="19"/>
  <c r="DQ267" i="19"/>
  <c r="DQ151" i="19"/>
  <c r="DQ259" i="19"/>
  <c r="DQ898" i="19"/>
  <c r="DQ846" i="19"/>
  <c r="DQ790" i="19"/>
  <c r="DQ729" i="19"/>
  <c r="DQ602" i="19"/>
  <c r="DQ593" i="19"/>
  <c r="DQ507" i="19"/>
  <c r="DQ532" i="19"/>
  <c r="DQ229" i="19"/>
  <c r="DQ384" i="19"/>
  <c r="DQ180" i="19"/>
  <c r="DQ91" i="19"/>
  <c r="DQ379" i="19"/>
  <c r="DQ55" i="19"/>
  <c r="DQ862" i="19"/>
  <c r="DQ764" i="19"/>
  <c r="DQ735" i="19"/>
  <c r="DQ674" i="19"/>
  <c r="DQ633" i="19"/>
  <c r="DQ504" i="19"/>
  <c r="DQ512" i="19"/>
  <c r="DQ188" i="19"/>
  <c r="DQ343" i="19"/>
  <c r="DQ298" i="19"/>
  <c r="DQ38" i="19"/>
  <c r="DQ297" i="19"/>
  <c r="DQ273" i="19"/>
  <c r="DQ910" i="19"/>
  <c r="DQ821" i="19"/>
  <c r="DQ775" i="19"/>
  <c r="DQ697" i="19"/>
  <c r="DQ599" i="19"/>
  <c r="DQ578" i="19"/>
  <c r="DQ449" i="19"/>
  <c r="DQ372" i="19"/>
  <c r="DQ302" i="19"/>
  <c r="DQ240" i="19"/>
  <c r="DQ83" i="19"/>
  <c r="DQ243" i="19"/>
  <c r="DQ66" i="19"/>
  <c r="DQ916" i="19"/>
  <c r="DQ871" i="19"/>
  <c r="DQ812" i="19"/>
  <c r="DQ716" i="19"/>
  <c r="DQ622" i="19"/>
  <c r="DQ560" i="19"/>
  <c r="DQ595" i="19"/>
  <c r="DQ428" i="19"/>
  <c r="DQ269" i="19"/>
  <c r="DQ199" i="19"/>
  <c r="DQ313" i="19"/>
  <c r="DQ110" i="19"/>
  <c r="DQ47" i="19"/>
  <c r="DQ178" i="19"/>
  <c r="DQ893" i="19"/>
  <c r="DQ818" i="19"/>
  <c r="DQ738" i="19"/>
  <c r="DQ657" i="19"/>
  <c r="DQ624" i="19"/>
  <c r="DQ505" i="19"/>
  <c r="DQ493" i="19"/>
  <c r="DQ292" i="19"/>
  <c r="DQ222" i="19"/>
  <c r="DQ447" i="19"/>
  <c r="DQ165" i="19"/>
  <c r="DQ111" i="19"/>
  <c r="DQ369" i="19"/>
  <c r="DQ780" i="19"/>
  <c r="DQ330" i="19"/>
  <c r="DQ852" i="19"/>
  <c r="DQ311" i="19"/>
  <c r="DQ777" i="19"/>
  <c r="DQ202" i="19"/>
  <c r="DQ708" i="19"/>
  <c r="DQ97" i="19"/>
  <c r="DQ663" i="19"/>
  <c r="DQ219" i="19"/>
  <c r="DQ763" i="19"/>
  <c r="DQ331" i="19"/>
  <c r="DQ653" i="19"/>
  <c r="DQ82" i="19"/>
  <c r="DQ773" i="19"/>
  <c r="DQ519" i="19"/>
  <c r="DQ194" i="19"/>
  <c r="DQ873" i="19"/>
  <c r="DQ551" i="19"/>
  <c r="DQ378" i="19"/>
  <c r="DQ895" i="19"/>
  <c r="DQ639" i="19"/>
  <c r="DQ382" i="19"/>
  <c r="DQ169" i="19"/>
  <c r="DQ703" i="19"/>
  <c r="DQ411" i="19"/>
  <c r="DQ225" i="19"/>
  <c r="DQ49" i="19"/>
  <c r="DQ746" i="19"/>
  <c r="DQ665" i="19"/>
  <c r="DQ683" i="19"/>
  <c r="DQ181" i="19"/>
  <c r="DQ115" i="19"/>
  <c r="DQ659" i="19"/>
  <c r="DQ156" i="19"/>
  <c r="DQ784" i="19"/>
  <c r="DQ383" i="19"/>
  <c r="DQ291" i="19"/>
  <c r="DQ33" i="19"/>
  <c r="DQ620" i="19"/>
  <c r="CW15" i="19"/>
  <c r="CW17" i="19"/>
  <c r="CW16" i="19"/>
  <c r="CW19" i="19"/>
  <c r="CW18" i="19"/>
  <c r="BB229" i="19" l="1"/>
  <c r="BB240" i="19"/>
  <c r="BB396" i="19"/>
  <c r="BB135" i="19"/>
  <c r="BB424" i="19"/>
  <c r="BB226" i="19"/>
  <c r="BB302" i="19"/>
  <c r="BB440" i="19"/>
  <c r="BB418" i="19"/>
  <c r="BB311" i="19"/>
  <c r="BB250" i="19"/>
  <c r="BB279" i="19"/>
  <c r="BB115" i="19"/>
  <c r="BB306" i="19"/>
  <c r="BB355" i="19"/>
  <c r="BB318" i="19"/>
  <c r="BB386" i="19"/>
  <c r="BB388" i="19"/>
  <c r="BB163" i="19"/>
  <c r="BB283" i="19"/>
  <c r="BB179" i="19"/>
  <c r="BB405" i="19"/>
  <c r="BB90" i="19"/>
  <c r="BB248" i="19"/>
  <c r="BB221" i="19"/>
  <c r="BB371" i="19"/>
  <c r="BB88" i="19"/>
  <c r="BB290" i="19"/>
  <c r="BB367" i="19"/>
  <c r="BB261" i="19"/>
  <c r="BB340" i="19"/>
  <c r="BB280" i="19"/>
  <c r="BB37" i="19"/>
  <c r="BB432" i="19"/>
  <c r="BB316" i="19"/>
  <c r="BB12" i="19"/>
  <c r="BB21" i="19" s="1"/>
  <c r="BB271" i="19"/>
  <c r="BB287" i="19"/>
  <c r="BB415" i="19"/>
  <c r="BB108" i="19"/>
  <c r="AI193" i="19"/>
  <c r="BB356" i="19"/>
  <c r="BB117" i="19"/>
  <c r="BB451" i="19"/>
  <c r="BB180" i="19"/>
  <c r="BB389" i="19"/>
  <c r="BB216" i="19"/>
  <c r="BB142" i="19"/>
  <c r="AI61" i="19"/>
  <c r="BB449" i="19"/>
  <c r="BB92" i="19"/>
  <c r="BB359" i="19"/>
  <c r="BB70" i="19"/>
  <c r="BB165" i="19"/>
  <c r="BB140" i="19"/>
  <c r="BB190" i="19"/>
  <c r="BB393" i="19"/>
  <c r="BB241" i="19"/>
  <c r="BB407" i="19"/>
  <c r="BB153" i="19"/>
  <c r="BB445" i="19"/>
  <c r="BB109" i="19"/>
  <c r="BB425" i="19"/>
  <c r="BB404" i="19"/>
  <c r="BB91" i="19"/>
  <c r="BB297" i="19"/>
  <c r="BB203" i="19"/>
  <c r="BB150" i="19"/>
  <c r="BB375" i="19"/>
  <c r="BB426" i="19"/>
  <c r="BB362" i="19"/>
  <c r="BB286" i="19"/>
  <c r="BB267" i="19"/>
  <c r="BB147" i="19"/>
  <c r="BB285" i="19"/>
  <c r="BB228" i="19"/>
  <c r="BB370" i="19"/>
  <c r="BB324" i="19"/>
  <c r="BB198" i="19"/>
  <c r="BB320" i="19"/>
  <c r="BB215" i="19"/>
  <c r="BB35" i="19"/>
  <c r="BB63" i="19"/>
  <c r="BB357" i="19"/>
  <c r="BB390" i="19"/>
  <c r="BB304" i="19"/>
  <c r="BB202" i="19"/>
  <c r="BB312" i="19"/>
  <c r="BB66" i="19"/>
  <c r="BB132" i="19"/>
  <c r="BB246" i="19"/>
  <c r="BB38" i="19"/>
  <c r="BB413" i="19"/>
  <c r="BB169" i="19"/>
  <c r="BB191" i="19"/>
  <c r="BB268" i="19"/>
  <c r="BB423" i="19"/>
  <c r="BB260" i="19"/>
  <c r="BB144" i="19"/>
  <c r="BB100" i="19"/>
  <c r="BB200" i="19"/>
  <c r="BB46" i="19"/>
  <c r="BB269" i="19"/>
  <c r="BB298" i="19"/>
  <c r="BB217" i="19"/>
  <c r="BB181" i="19"/>
  <c r="BB223" i="19"/>
  <c r="BB422" i="19"/>
  <c r="AI115" i="19"/>
  <c r="AI446" i="19"/>
  <c r="BB310" i="19"/>
  <c r="BB58" i="19"/>
  <c r="BB42" i="19"/>
  <c r="BB319" i="19"/>
  <c r="BB363" i="19"/>
  <c r="BB429" i="19"/>
  <c r="BB244" i="19"/>
  <c r="BB296" i="19"/>
  <c r="BB427" i="19"/>
  <c r="BB341" i="19"/>
  <c r="BB256" i="19"/>
  <c r="BB168" i="19"/>
  <c r="BB185" i="19"/>
  <c r="BB454" i="19"/>
  <c r="BB206" i="19"/>
  <c r="BB361" i="19"/>
  <c r="BB339" i="19"/>
  <c r="BB295" i="19"/>
  <c r="BB126" i="19"/>
  <c r="BB186" i="19"/>
  <c r="BB299" i="19"/>
  <c r="BB264" i="19"/>
  <c r="BB101" i="19"/>
  <c r="BB80" i="19"/>
  <c r="BB68" i="19"/>
  <c r="BB75" i="19"/>
  <c r="BB372" i="19"/>
  <c r="AI385" i="19"/>
  <c r="AI390" i="19"/>
  <c r="AI233" i="19"/>
  <c r="BB385" i="19"/>
  <c r="BB183" i="19"/>
  <c r="BB106" i="19"/>
  <c r="BB182" i="19"/>
  <c r="BB111" i="19"/>
  <c r="BB133" i="19"/>
  <c r="BB377" i="19"/>
  <c r="BB208" i="19"/>
  <c r="BB138" i="19"/>
  <c r="BB275" i="19"/>
  <c r="BB443" i="19"/>
  <c r="BB330" i="19"/>
  <c r="BB31" i="19"/>
  <c r="BB332" i="19"/>
  <c r="BB79" i="19"/>
  <c r="BB351" i="19"/>
  <c r="BB384" i="19"/>
  <c r="BB450" i="19"/>
  <c r="BB233" i="19"/>
  <c r="BB85" i="19"/>
  <c r="BB313" i="19"/>
  <c r="BB259" i="19"/>
  <c r="BB281" i="19"/>
  <c r="BB175" i="19"/>
  <c r="BB364" i="19"/>
  <c r="BB41" i="19"/>
  <c r="BB245" i="19"/>
  <c r="AI274" i="19"/>
  <c r="AI331" i="19"/>
  <c r="BB74" i="19"/>
  <c r="BB93" i="19"/>
  <c r="BB119" i="19"/>
  <c r="BB403" i="19"/>
  <c r="BB428" i="19"/>
  <c r="BB30" i="19"/>
  <c r="BB188" i="19"/>
  <c r="BB408" i="19"/>
  <c r="BB242" i="19"/>
  <c r="BB276" i="19"/>
  <c r="BB307" i="19"/>
  <c r="BB110" i="19"/>
  <c r="BB129" i="19"/>
  <c r="BB187" i="19"/>
  <c r="BB301" i="19"/>
  <c r="BB347" i="19"/>
  <c r="BB184" i="19"/>
  <c r="BB159" i="19"/>
  <c r="BB96" i="19"/>
  <c r="BB148" i="19"/>
  <c r="BB338" i="19"/>
  <c r="BB394" i="19"/>
  <c r="BB212" i="19"/>
  <c r="BB294" i="19"/>
  <c r="BB57" i="19"/>
  <c r="BB114" i="19"/>
  <c r="BB125" i="19"/>
  <c r="AI232" i="19"/>
  <c r="AI333" i="19"/>
  <c r="BB45" i="19"/>
  <c r="BB78" i="19"/>
  <c r="BB433" i="19"/>
  <c r="BB282" i="19"/>
  <c r="BB107" i="19"/>
  <c r="BB419" i="19"/>
  <c r="BB51" i="19"/>
  <c r="BB273" i="19"/>
  <c r="BB303" i="19"/>
  <c r="BB56" i="19"/>
  <c r="BB376" i="19"/>
  <c r="BB176" i="19"/>
  <c r="BB439" i="19"/>
  <c r="BB453" i="19"/>
  <c r="BB54" i="19"/>
  <c r="BB409" i="19"/>
  <c r="BB189" i="19"/>
  <c r="BB161" i="19"/>
  <c r="BB219" i="19"/>
  <c r="BB76" i="19"/>
  <c r="BB205" i="19"/>
  <c r="BB262" i="19"/>
  <c r="BB47" i="19"/>
  <c r="BB430" i="19"/>
  <c r="BB431" i="19"/>
  <c r="BB360" i="19"/>
  <c r="BB308" i="19"/>
  <c r="AI349" i="19"/>
  <c r="AI265" i="19"/>
  <c r="AI345" i="19"/>
  <c r="BB149" i="19"/>
  <c r="BB146" i="19"/>
  <c r="BB369" i="19"/>
  <c r="BB118" i="19"/>
  <c r="BB253" i="19"/>
  <c r="BB381" i="19"/>
  <c r="BB32" i="19"/>
  <c r="BB342" i="19"/>
  <c r="BB173" i="19"/>
  <c r="BB218" i="19"/>
  <c r="BB278" i="19"/>
  <c r="BB257" i="19"/>
  <c r="BB251" i="19"/>
  <c r="BB292" i="19"/>
  <c r="BB158" i="19"/>
  <c r="BB238" i="19"/>
  <c r="BB122" i="19"/>
  <c r="BB314" i="19"/>
  <c r="BB204" i="19"/>
  <c r="BB344" i="19"/>
  <c r="BB232" i="19"/>
  <c r="BB400" i="19"/>
  <c r="BB71" i="19"/>
  <c r="BB67" i="19"/>
  <c r="BB305" i="19"/>
  <c r="BB452" i="19"/>
  <c r="BB213" i="19"/>
  <c r="BB170" i="19"/>
  <c r="BB69" i="19"/>
  <c r="BB397" i="19"/>
  <c r="BB155" i="19"/>
  <c r="BB399" i="19"/>
  <c r="BB196" i="19"/>
  <c r="BB201" i="19"/>
  <c r="BB247" i="19"/>
  <c r="BB128" i="19"/>
  <c r="BB145" i="19"/>
  <c r="BB178" i="19"/>
  <c r="BB151" i="19"/>
  <c r="BB53" i="19"/>
  <c r="BB420" i="19"/>
  <c r="BB446" i="19"/>
  <c r="BB442" i="19"/>
  <c r="BB227" i="19"/>
  <c r="BB72" i="19"/>
  <c r="BB255" i="19"/>
  <c r="BB154" i="19"/>
  <c r="BB343" i="19"/>
  <c r="BB104" i="19"/>
  <c r="BB327" i="19"/>
  <c r="BB177" i="19"/>
  <c r="BB322" i="19"/>
  <c r="BB192" i="19"/>
  <c r="AI297" i="19"/>
  <c r="AI171" i="19"/>
  <c r="AI34" i="19"/>
  <c r="BB60" i="19"/>
  <c r="BB121" i="19"/>
  <c r="BB160" i="19"/>
  <c r="BB448" i="19"/>
  <c r="BB83" i="19"/>
  <c r="BB89" i="19"/>
  <c r="BB99" i="19"/>
  <c r="BB44" i="19"/>
  <c r="BB434" i="19"/>
  <c r="BB49" i="19"/>
  <c r="BB171" i="19"/>
  <c r="BB97" i="19"/>
  <c r="BB123" i="19"/>
  <c r="BB391" i="19"/>
  <c r="BB59" i="19"/>
  <c r="BB220" i="19"/>
  <c r="BB139" i="19"/>
  <c r="BB48" i="19"/>
  <c r="BB157" i="19"/>
  <c r="BB329" i="19"/>
  <c r="BB350" i="19"/>
  <c r="BB95" i="19"/>
  <c r="BB131" i="19"/>
  <c r="BB336" i="19"/>
  <c r="BB36" i="19"/>
  <c r="BB335" i="19"/>
  <c r="BB207" i="19"/>
  <c r="BB349" i="19"/>
  <c r="BB239" i="19"/>
  <c r="BB447" i="19"/>
  <c r="BB417" i="19"/>
  <c r="BB284" i="19"/>
  <c r="BB270" i="19"/>
  <c r="BB105" i="19"/>
  <c r="BB392" i="19"/>
  <c r="BB230" i="19"/>
  <c r="BB231" i="19"/>
  <c r="BB379" i="19"/>
  <c r="BB193" i="19"/>
  <c r="BB50" i="19"/>
  <c r="BB77" i="19"/>
  <c r="BB368" i="19"/>
  <c r="BB143" i="19"/>
  <c r="BB113" i="19"/>
  <c r="BB164" i="19"/>
  <c r="BB116" i="19"/>
  <c r="BB289" i="19"/>
  <c r="BB127" i="19"/>
  <c r="BB197" i="19"/>
  <c r="BB348" i="19"/>
  <c r="BB293" i="19"/>
  <c r="BB81" i="19"/>
  <c r="BB199" i="19"/>
  <c r="AI75" i="19"/>
  <c r="AI55" i="19"/>
  <c r="AI426" i="19"/>
  <c r="AI176" i="19"/>
  <c r="AI427" i="19"/>
  <c r="BB237" i="19"/>
  <c r="BB378" i="19"/>
  <c r="BB321" i="19"/>
  <c r="BB401" i="19"/>
  <c r="BB172" i="19"/>
  <c r="BB444" i="19"/>
  <c r="BB263" i="19"/>
  <c r="BB323" i="19"/>
  <c r="BB222" i="19"/>
  <c r="BB55" i="19"/>
  <c r="BB326" i="19"/>
  <c r="BB64" i="19"/>
  <c r="BB194" i="19"/>
  <c r="BB40" i="19"/>
  <c r="BB236" i="19"/>
  <c r="BB416" i="19"/>
  <c r="BB43" i="19"/>
  <c r="BB395" i="19"/>
  <c r="BB225" i="19"/>
  <c r="BB437" i="19"/>
  <c r="BB358" i="19"/>
  <c r="BB258" i="19"/>
  <c r="BB124" i="19"/>
  <c r="BB34" i="19"/>
  <c r="BB152" i="19"/>
  <c r="BB353" i="19"/>
  <c r="BB62" i="19"/>
  <c r="BB352" i="19"/>
  <c r="BB33" i="19"/>
  <c r="BB411" i="19"/>
  <c r="BB410" i="19"/>
  <c r="BB354" i="19"/>
  <c r="BB224" i="19"/>
  <c r="BB309" i="19"/>
  <c r="BB167" i="19"/>
  <c r="BB174" i="19"/>
  <c r="BB87" i="19"/>
  <c r="BB436" i="19"/>
  <c r="BB402" i="19"/>
  <c r="BB412" i="19"/>
  <c r="BB141" i="19"/>
  <c r="BB195" i="19"/>
  <c r="BB366" i="19"/>
  <c r="BB234" i="19"/>
  <c r="BB134" i="19"/>
  <c r="BB345" i="19"/>
  <c r="BB438" i="19"/>
  <c r="BB300" i="19"/>
  <c r="BB266" i="19"/>
  <c r="BB61" i="19"/>
  <c r="BB373" i="19"/>
  <c r="BB98" i="19"/>
  <c r="BB120" i="19"/>
  <c r="AI414" i="19"/>
  <c r="CN296" i="19"/>
  <c r="AI183" i="19"/>
  <c r="AI236" i="19"/>
  <c r="AI252" i="19"/>
  <c r="AI38" i="19"/>
  <c r="BB65" i="19"/>
  <c r="BB380" i="19"/>
  <c r="BB82" i="19"/>
  <c r="BB334" i="19"/>
  <c r="BB272" i="19"/>
  <c r="BB130" i="19"/>
  <c r="BB136" i="19"/>
  <c r="BB291" i="19"/>
  <c r="BB365" i="19"/>
  <c r="BB317" i="19"/>
  <c r="BB249" i="19"/>
  <c r="BB243" i="19"/>
  <c r="BB210" i="19"/>
  <c r="BB374" i="19"/>
  <c r="BB84" i="19"/>
  <c r="BB166" i="19"/>
  <c r="BB288" i="19"/>
  <c r="BB421" i="19"/>
  <c r="BB387" i="19"/>
  <c r="BB52" i="19"/>
  <c r="BB254" i="19"/>
  <c r="BB277" i="19"/>
  <c r="BB235" i="19"/>
  <c r="BB333" i="19"/>
  <c r="BB156" i="19"/>
  <c r="BA11" i="19"/>
  <c r="BB441" i="19"/>
  <c r="BB414" i="19"/>
  <c r="BB103" i="19"/>
  <c r="BB73" i="19"/>
  <c r="BB252" i="19"/>
  <c r="BB94" i="19"/>
  <c r="BB274" i="19"/>
  <c r="BB398" i="19"/>
  <c r="BB137" i="19"/>
  <c r="BB102" i="19"/>
  <c r="BB214" i="19"/>
  <c r="BB382" i="19"/>
  <c r="BB346" i="19"/>
  <c r="BB39" i="19"/>
  <c r="BB325" i="19"/>
  <c r="BB112" i="19"/>
  <c r="BB86" i="19"/>
  <c r="BB211" i="19"/>
  <c r="BB406" i="19"/>
  <c r="BB383" i="19"/>
  <c r="BB331" i="19"/>
  <c r="BB337" i="19"/>
  <c r="BB435" i="19"/>
  <c r="BB328" i="19"/>
  <c r="BB162" i="19"/>
  <c r="BB265" i="19"/>
  <c r="BB209" i="19"/>
  <c r="Z53" i="19"/>
  <c r="Z195" i="19"/>
  <c r="BL268" i="19"/>
  <c r="Z225" i="19"/>
  <c r="CN291" i="19"/>
  <c r="CN99" i="19"/>
  <c r="CN376" i="19"/>
  <c r="CN236" i="19"/>
  <c r="CN318" i="19"/>
  <c r="CN416" i="19"/>
  <c r="BL136" i="19"/>
  <c r="BL435" i="19"/>
  <c r="CC14" i="19"/>
  <c r="D56" i="19" s="1"/>
  <c r="M56" i="19" s="1"/>
  <c r="CN132" i="19"/>
  <c r="CN420" i="19"/>
  <c r="CN187" i="19"/>
  <c r="CN92" i="19"/>
  <c r="CN164" i="19"/>
  <c r="CN306" i="19"/>
  <c r="CN84" i="19"/>
  <c r="CN162" i="19"/>
  <c r="CN338" i="19"/>
  <c r="CN83" i="19"/>
  <c r="CN52" i="19"/>
  <c r="CN222" i="19"/>
  <c r="CN68" i="19"/>
  <c r="CN127" i="19"/>
  <c r="CN35" i="19"/>
  <c r="CN157" i="19"/>
  <c r="CN229" i="19"/>
  <c r="CN333" i="19"/>
  <c r="CN195" i="19"/>
  <c r="CN199" i="19"/>
  <c r="CN311" i="19"/>
  <c r="CN395" i="19"/>
  <c r="CN36" i="19"/>
  <c r="CN406" i="19"/>
  <c r="CN330" i="19"/>
  <c r="CN392" i="19"/>
  <c r="CN353" i="19"/>
  <c r="CN387" i="19"/>
  <c r="CN86" i="19"/>
  <c r="CN241" i="19"/>
  <c r="CN382" i="19"/>
  <c r="CN174" i="19"/>
  <c r="CN399" i="19"/>
  <c r="CN153" i="19"/>
  <c r="CN303" i="19"/>
  <c r="CN346" i="19"/>
  <c r="CN119" i="19"/>
  <c r="CN141" i="19"/>
  <c r="CN211" i="19"/>
  <c r="CN143" i="19"/>
  <c r="CN223" i="19"/>
  <c r="CN12" i="19"/>
  <c r="CN16" i="19" s="1"/>
  <c r="CN339" i="19"/>
  <c r="CN431" i="19"/>
  <c r="CN451" i="19"/>
  <c r="CN422" i="19"/>
  <c r="CN328" i="19"/>
  <c r="CN424" i="19"/>
  <c r="CN258" i="19"/>
  <c r="CN90" i="19"/>
  <c r="CN411" i="19"/>
  <c r="Z261" i="19"/>
  <c r="Z268" i="19"/>
  <c r="Z244" i="19"/>
  <c r="Z281" i="19"/>
  <c r="Z258" i="19"/>
  <c r="BL60" i="19"/>
  <c r="Z146" i="19"/>
  <c r="Z292" i="19"/>
  <c r="Z105" i="19"/>
  <c r="Z97" i="19"/>
  <c r="Z350" i="19"/>
  <c r="BL238" i="19"/>
  <c r="BL212" i="19"/>
  <c r="BL220" i="19"/>
  <c r="BL131" i="19"/>
  <c r="BL282" i="19"/>
  <c r="BL400" i="19"/>
  <c r="Z397" i="19"/>
  <c r="Z400" i="19"/>
  <c r="Z293" i="19"/>
  <c r="BL389" i="19"/>
  <c r="BL399" i="19"/>
  <c r="BL323" i="19"/>
  <c r="BL213" i="19"/>
  <c r="BL113" i="19"/>
  <c r="BL168" i="19"/>
  <c r="BL12" i="19"/>
  <c r="BL312" i="19"/>
  <c r="BL443" i="19"/>
  <c r="BL267" i="19"/>
  <c r="BL317" i="19"/>
  <c r="BL45" i="19"/>
  <c r="BL255" i="19"/>
  <c r="BL263" i="19"/>
  <c r="BL367" i="19"/>
  <c r="BL343" i="19"/>
  <c r="BL384" i="19"/>
  <c r="BL433" i="19"/>
  <c r="BL292" i="19"/>
  <c r="BL43" i="19"/>
  <c r="BL307" i="19"/>
  <c r="BL425" i="19"/>
  <c r="BL391" i="19"/>
  <c r="BL373" i="19"/>
  <c r="BL401" i="19"/>
  <c r="BL61" i="19"/>
  <c r="BL71" i="19"/>
  <c r="BL428" i="19"/>
  <c r="BL223" i="19"/>
  <c r="BL254" i="19"/>
  <c r="BL260" i="19"/>
  <c r="BL232" i="19"/>
  <c r="BL275" i="19"/>
  <c r="BL158" i="19"/>
  <c r="BL340" i="19"/>
  <c r="BL245" i="19"/>
  <c r="BL108" i="19"/>
  <c r="CN208" i="19"/>
  <c r="CN250" i="19"/>
  <c r="CN106" i="19"/>
  <c r="CN316" i="19"/>
  <c r="BL156" i="19"/>
  <c r="BL372" i="19"/>
  <c r="BL272" i="19"/>
  <c r="BL393" i="19"/>
  <c r="BL48" i="19"/>
  <c r="BL90" i="19"/>
  <c r="BL143" i="19"/>
  <c r="BL300" i="19"/>
  <c r="BL117" i="19"/>
  <c r="BL101" i="19"/>
  <c r="BL190" i="19"/>
  <c r="BL155" i="19"/>
  <c r="BL352" i="19"/>
  <c r="BL216" i="19"/>
  <c r="BL314" i="19"/>
  <c r="BL30" i="19"/>
  <c r="BL252" i="19"/>
  <c r="BL120" i="19"/>
  <c r="BL40" i="19"/>
  <c r="BL313" i="19"/>
  <c r="BL47" i="19"/>
  <c r="BL451" i="19"/>
  <c r="BL337" i="19"/>
  <c r="BL395" i="19"/>
  <c r="BL293" i="19"/>
  <c r="BL154" i="19"/>
  <c r="BL229" i="19"/>
  <c r="BL419" i="19"/>
  <c r="BL70" i="19"/>
  <c r="BL184" i="19"/>
  <c r="BL279" i="19"/>
  <c r="BL196" i="19"/>
  <c r="BL436" i="19"/>
  <c r="BL347" i="19"/>
  <c r="BL355" i="19"/>
  <c r="BL107" i="19"/>
  <c r="BL215" i="19"/>
  <c r="BL94" i="19"/>
  <c r="BL188" i="19"/>
  <c r="BL82" i="19"/>
  <c r="BL164" i="19"/>
  <c r="BL295" i="19"/>
  <c r="BL77" i="19"/>
  <c r="BL357" i="19"/>
  <c r="BL271" i="19"/>
  <c r="BL427" i="19"/>
  <c r="BL128" i="19"/>
  <c r="BL159" i="19"/>
  <c r="BL429" i="19"/>
  <c r="BL62" i="19"/>
  <c r="BL328" i="19"/>
  <c r="BL97" i="19"/>
  <c r="BL240" i="19"/>
  <c r="BL110" i="19"/>
  <c r="BL316" i="19"/>
  <c r="BL269" i="19"/>
  <c r="BL221" i="19"/>
  <c r="BL243" i="19"/>
  <c r="BL172" i="19"/>
  <c r="BL102" i="19"/>
  <c r="BL251" i="19"/>
  <c r="BL138" i="19"/>
  <c r="BL109" i="19"/>
  <c r="BL242" i="19"/>
  <c r="BL234" i="19"/>
  <c r="BL405" i="19"/>
  <c r="BL86" i="19"/>
  <c r="BL170" i="19"/>
  <c r="BL125" i="19"/>
  <c r="BL111" i="19"/>
  <c r="BL171" i="19"/>
  <c r="BL189" i="19"/>
  <c r="BL363" i="19"/>
  <c r="BL261" i="19"/>
  <c r="BL315" i="19"/>
  <c r="BL81" i="19"/>
  <c r="BL359" i="19"/>
  <c r="BL308" i="19"/>
  <c r="BL364" i="19"/>
  <c r="BL264" i="19"/>
  <c r="BL309" i="19"/>
  <c r="BL217" i="19"/>
  <c r="BL262" i="19"/>
  <c r="BL116" i="19"/>
  <c r="BL93" i="19"/>
  <c r="BL98" i="19"/>
  <c r="BL296" i="19"/>
  <c r="BL167" i="19"/>
  <c r="BL276" i="19"/>
  <c r="BL278" i="19"/>
  <c r="BL250" i="19"/>
  <c r="BL424" i="19"/>
  <c r="BL181" i="19"/>
  <c r="BL231" i="19"/>
  <c r="BL380" i="19"/>
  <c r="BL284" i="19"/>
  <c r="BL146" i="19"/>
  <c r="BL175" i="19"/>
  <c r="BL88" i="19"/>
  <c r="BL283" i="19"/>
  <c r="BL320" i="19"/>
  <c r="BL230" i="19"/>
  <c r="BL342" i="19"/>
  <c r="BL270" i="19"/>
  <c r="BL52" i="19"/>
  <c r="BL95" i="19"/>
  <c r="BL421" i="19"/>
  <c r="BL417" i="19"/>
  <c r="BL288" i="19"/>
  <c r="BL246" i="19"/>
  <c r="BL115" i="19"/>
  <c r="BL287" i="19"/>
  <c r="BL360" i="19"/>
  <c r="BL406" i="19"/>
  <c r="BL413" i="19"/>
  <c r="BL56" i="19"/>
  <c r="BL379" i="19"/>
  <c r="BL415" i="19"/>
  <c r="BL382" i="19"/>
  <c r="BL396" i="19"/>
  <c r="BL345" i="19"/>
  <c r="BL80" i="19"/>
  <c r="BL210" i="19"/>
  <c r="BL144" i="19"/>
  <c r="BL398" i="19"/>
  <c r="BL248" i="19"/>
  <c r="BL64" i="19"/>
  <c r="BL63" i="19"/>
  <c r="BL163" i="19"/>
  <c r="BL374" i="19"/>
  <c r="BL339" i="19"/>
  <c r="BL239" i="19"/>
  <c r="BL133" i="19"/>
  <c r="BL294" i="19"/>
  <c r="BL299" i="19"/>
  <c r="BL191" i="19"/>
  <c r="BL235" i="19"/>
  <c r="BL185" i="19"/>
  <c r="BL449" i="19"/>
  <c r="BL412" i="19"/>
  <c r="BL162" i="19"/>
  <c r="BL161" i="19"/>
  <c r="BL346" i="19"/>
  <c r="BL205" i="19"/>
  <c r="BL54" i="19"/>
  <c r="BL226" i="19"/>
  <c r="BL324" i="19"/>
  <c r="BL222" i="19"/>
  <c r="BL208" i="19"/>
  <c r="BL149" i="19"/>
  <c r="BL407" i="19"/>
  <c r="BL183" i="19"/>
  <c r="BL411" i="19"/>
  <c r="BL142" i="19"/>
  <c r="BL277" i="19"/>
  <c r="BL105" i="19"/>
  <c r="BL338" i="19"/>
  <c r="BL322" i="19"/>
  <c r="BL297" i="19"/>
  <c r="BL390" i="19"/>
  <c r="BL203" i="19"/>
  <c r="BL186" i="19"/>
  <c r="BL326" i="19"/>
  <c r="BL378" i="19"/>
  <c r="BL303" i="19"/>
  <c r="BL75" i="19"/>
  <c r="BL237" i="19"/>
  <c r="BL195" i="19"/>
  <c r="BL219" i="19"/>
  <c r="BL286" i="19"/>
  <c r="BL370" i="19"/>
  <c r="BL440" i="19"/>
  <c r="BL39" i="19"/>
  <c r="BL362" i="19"/>
  <c r="BL365" i="19"/>
  <c r="BL50" i="19"/>
  <c r="BL180" i="19"/>
  <c r="BL331" i="19"/>
  <c r="BL68" i="19"/>
  <c r="BL33" i="19"/>
  <c r="BL118" i="19"/>
  <c r="BL55" i="19"/>
  <c r="BL176" i="19"/>
  <c r="BL423" i="19"/>
  <c r="BL147" i="19"/>
  <c r="BL438" i="19"/>
  <c r="BL377" i="19"/>
  <c r="BL51" i="19"/>
  <c r="BL369" i="19"/>
  <c r="BL134" i="19"/>
  <c r="BL150" i="19"/>
  <c r="BL306" i="19"/>
  <c r="BL37" i="19"/>
  <c r="BL298" i="19"/>
  <c r="BL36" i="19"/>
  <c r="BL439" i="19"/>
  <c r="BL192" i="19"/>
  <c r="BL434" i="19"/>
  <c r="BL84" i="19"/>
  <c r="BL199" i="19"/>
  <c r="BL386" i="19"/>
  <c r="BL218" i="19"/>
  <c r="BL92" i="19"/>
  <c r="BL334" i="19"/>
  <c r="BL253" i="19"/>
  <c r="BL385" i="19"/>
  <c r="BL137" i="19"/>
  <c r="BL305" i="19"/>
  <c r="BL157" i="19"/>
  <c r="BL321" i="19"/>
  <c r="BL318" i="19"/>
  <c r="BL402" i="19"/>
  <c r="BL198" i="19"/>
  <c r="BL194" i="19"/>
  <c r="BK11" i="19"/>
  <c r="BL336" i="19"/>
  <c r="BL104" i="19"/>
  <c r="BL344" i="19"/>
  <c r="BL46" i="19"/>
  <c r="BL266" i="19"/>
  <c r="BL304" i="19"/>
  <c r="BL394" i="19"/>
  <c r="BL281" i="19"/>
  <c r="BL112" i="19"/>
  <c r="BL408" i="19"/>
  <c r="BL448" i="19"/>
  <c r="BL432" i="19"/>
  <c r="BL174" i="19"/>
  <c r="BL141" i="19"/>
  <c r="BL193" i="19"/>
  <c r="BL140" i="19"/>
  <c r="BL177" i="19"/>
  <c r="BL257" i="19"/>
  <c r="BL59" i="19"/>
  <c r="BL416" i="19"/>
  <c r="BL204" i="19"/>
  <c r="BL79" i="19"/>
  <c r="BL160" i="19"/>
  <c r="BL422" i="19"/>
  <c r="BL256" i="19"/>
  <c r="BL202" i="19"/>
  <c r="BL127" i="19"/>
  <c r="BL409" i="19"/>
  <c r="BL341" i="19"/>
  <c r="BL76" i="19"/>
  <c r="BL447" i="19"/>
  <c r="BL430" i="19"/>
  <c r="BL32" i="19"/>
  <c r="BL65" i="19"/>
  <c r="BL452" i="19"/>
  <c r="BL358" i="19"/>
  <c r="BL57" i="19"/>
  <c r="BL178" i="19"/>
  <c r="BL418" i="19"/>
  <c r="BL387" i="19"/>
  <c r="BL114" i="19"/>
  <c r="BL83" i="19"/>
  <c r="BL420" i="19"/>
  <c r="BL414" i="19"/>
  <c r="BL211" i="19"/>
  <c r="BL139" i="19"/>
  <c r="BL290" i="19"/>
  <c r="BL353" i="19"/>
  <c r="BL311" i="19"/>
  <c r="BL356" i="19"/>
  <c r="BL454" i="19"/>
  <c r="BL89" i="19"/>
  <c r="BL99" i="19"/>
  <c r="BL179" i="19"/>
  <c r="BL327" i="19"/>
  <c r="BL166" i="19"/>
  <c r="BL426" i="19"/>
  <c r="BL289" i="19"/>
  <c r="BL73" i="19"/>
  <c r="BL325" i="19"/>
  <c r="BL58" i="19"/>
  <c r="BL78" i="19"/>
  <c r="BL366" i="19"/>
  <c r="BL145" i="19"/>
  <c r="BL85" i="19"/>
  <c r="BL200" i="19"/>
  <c r="BL197" i="19"/>
  <c r="BL437" i="19"/>
  <c r="BL375" i="19"/>
  <c r="BL330" i="19"/>
  <c r="BL249" i="19"/>
  <c r="BL152" i="19"/>
  <c r="BL182" i="19"/>
  <c r="BL169" i="19"/>
  <c r="BL349" i="19"/>
  <c r="BL31" i="19"/>
  <c r="BL121" i="19"/>
  <c r="BL450" i="19"/>
  <c r="BL49" i="19"/>
  <c r="BL148" i="19"/>
  <c r="BL123" i="19"/>
  <c r="BL285" i="19"/>
  <c r="BL126" i="19"/>
  <c r="BL69" i="19"/>
  <c r="BL87" i="19"/>
  <c r="BL228" i="19"/>
  <c r="BL100" i="19"/>
  <c r="BL302" i="19"/>
  <c r="BL392" i="19"/>
  <c r="BL247" i="19"/>
  <c r="BL258" i="19"/>
  <c r="BL445" i="19"/>
  <c r="BL103" i="19"/>
  <c r="BL135" i="19"/>
  <c r="BL431" i="19"/>
  <c r="BL354" i="19"/>
  <c r="BL129" i="19"/>
  <c r="BL132" i="19"/>
  <c r="BL122" i="19"/>
  <c r="BL291" i="19"/>
  <c r="BL404" i="19"/>
  <c r="BL335" i="19"/>
  <c r="BL91" i="19"/>
  <c r="BL241" i="19"/>
  <c r="BL106" i="19"/>
  <c r="BL388" i="19"/>
  <c r="BL207" i="19"/>
  <c r="BL329" i="19"/>
  <c r="BL206" i="19"/>
  <c r="BL361" i="19"/>
  <c r="BL273" i="19"/>
  <c r="BL119" i="19"/>
  <c r="BL224" i="19"/>
  <c r="BL319" i="19"/>
  <c r="BL301" i="19"/>
  <c r="BL310" i="19"/>
  <c r="BL368" i="19"/>
  <c r="BL332" i="19"/>
  <c r="BL274" i="19"/>
  <c r="BL35" i="19"/>
  <c r="BL66" i="19"/>
  <c r="BL265" i="19"/>
  <c r="BL410" i="19"/>
  <c r="BL383" i="19"/>
  <c r="BL348" i="19"/>
  <c r="BL397" i="19"/>
  <c r="BL151" i="19"/>
  <c r="BL333" i="19"/>
  <c r="BL453" i="19"/>
  <c r="BL67" i="19"/>
  <c r="BL446" i="19"/>
  <c r="BL165" i="19"/>
  <c r="BL173" i="19"/>
  <c r="BL44" i="19"/>
  <c r="BL259" i="19"/>
  <c r="BL72" i="19"/>
  <c r="BL187" i="19"/>
  <c r="BL38" i="19"/>
  <c r="BL376" i="19"/>
  <c r="BL153" i="19"/>
  <c r="AI151" i="19"/>
  <c r="AI291" i="19"/>
  <c r="AI384" i="19"/>
  <c r="AI250" i="19"/>
  <c r="AI230" i="19"/>
  <c r="AI100" i="19"/>
  <c r="AI67" i="19"/>
  <c r="AI202" i="19"/>
  <c r="AI415" i="19"/>
  <c r="AI247" i="19"/>
  <c r="AI437" i="19"/>
  <c r="AI140" i="19"/>
  <c r="AI413" i="19"/>
  <c r="AI440" i="19"/>
  <c r="AI228" i="19"/>
  <c r="AI330" i="19"/>
  <c r="AI109" i="19"/>
  <c r="AI357" i="19"/>
  <c r="AI184" i="19"/>
  <c r="AI123" i="19"/>
  <c r="AI204" i="19"/>
  <c r="AI35" i="19"/>
  <c r="AI136" i="19"/>
  <c r="AI60" i="19"/>
  <c r="AI421" i="19"/>
  <c r="AI159" i="19"/>
  <c r="AI93" i="19"/>
  <c r="DG22" i="19"/>
  <c r="CN367" i="19"/>
  <c r="CN118" i="19"/>
  <c r="CN181" i="19"/>
  <c r="CN366" i="19"/>
  <c r="CN116" i="19"/>
  <c r="CN360" i="19"/>
  <c r="CN437" i="19"/>
  <c r="CN31" i="19"/>
  <c r="CN320" i="19"/>
  <c r="CN232" i="19"/>
  <c r="CN163" i="19"/>
  <c r="CN266" i="19"/>
  <c r="CN414" i="19"/>
  <c r="CN100" i="19"/>
  <c r="CN217" i="19"/>
  <c r="CN151" i="19"/>
  <c r="CN147" i="19"/>
  <c r="CN48" i="19"/>
  <c r="CN400" i="19"/>
  <c r="CN317" i="19"/>
  <c r="CN446" i="19"/>
  <c r="CN252" i="19"/>
  <c r="CN146" i="19"/>
  <c r="CN133" i="19"/>
  <c r="CN335" i="19"/>
  <c r="CN427" i="19"/>
  <c r="CN103" i="19"/>
  <c r="CN441" i="19"/>
  <c r="CN389" i="19"/>
  <c r="CN176" i="19"/>
  <c r="CN436" i="19"/>
  <c r="CN444" i="19"/>
  <c r="CN334" i="19"/>
  <c r="CN142" i="19"/>
  <c r="CN65" i="19"/>
  <c r="CN278" i="19"/>
  <c r="CN227" i="19"/>
  <c r="CN370" i="19"/>
  <c r="CN122" i="19"/>
  <c r="CN67" i="19"/>
  <c r="CN150" i="19"/>
  <c r="CN384" i="19"/>
  <c r="CN412" i="19"/>
  <c r="CN363" i="19"/>
  <c r="CN448" i="19"/>
  <c r="CN279" i="19"/>
  <c r="CN134" i="19"/>
  <c r="CN429" i="19"/>
  <c r="CN312" i="19"/>
  <c r="CN251" i="19"/>
  <c r="CN51" i="19"/>
  <c r="CN425" i="19"/>
  <c r="CN275" i="19"/>
  <c r="CN274" i="19"/>
  <c r="CN385" i="19"/>
  <c r="CN82" i="19"/>
  <c r="CN372" i="19"/>
  <c r="CN167" i="19"/>
  <c r="CN284" i="19"/>
  <c r="CN206" i="19"/>
  <c r="CN228" i="19"/>
  <c r="CN286" i="19"/>
  <c r="CN237" i="19"/>
  <c r="CN292" i="19"/>
  <c r="CN413" i="19"/>
  <c r="CN378" i="19"/>
  <c r="CN32" i="19"/>
  <c r="CN254" i="19"/>
  <c r="CN263" i="19"/>
  <c r="CN159" i="19"/>
  <c r="CN166" i="19"/>
  <c r="CN120" i="19"/>
  <c r="CN69" i="19"/>
  <c r="CN50" i="19"/>
  <c r="CN105" i="19"/>
  <c r="CN94" i="19"/>
  <c r="CN331" i="19"/>
  <c r="CN267" i="19"/>
  <c r="CN233" i="19"/>
  <c r="CN53" i="19"/>
  <c r="CN271" i="19"/>
  <c r="CN276" i="19"/>
  <c r="CN315" i="19"/>
  <c r="CN442" i="19"/>
  <c r="CN80" i="19"/>
  <c r="CN388" i="19"/>
  <c r="CN135" i="19"/>
  <c r="CN323" i="19"/>
  <c r="CN131" i="19"/>
  <c r="CN177" i="19"/>
  <c r="CN178" i="19"/>
  <c r="CN415" i="19"/>
  <c r="CN419" i="19"/>
  <c r="CN126" i="19"/>
  <c r="CN342" i="19"/>
  <c r="CN255" i="19"/>
  <c r="CN443" i="19"/>
  <c r="CN354" i="19"/>
  <c r="CN198" i="19"/>
  <c r="CN261" i="19"/>
  <c r="CN156" i="19"/>
  <c r="CN87" i="19"/>
  <c r="CN361" i="19"/>
  <c r="CN49" i="19"/>
  <c r="CN60" i="19"/>
  <c r="CN172" i="19"/>
  <c r="CN269" i="19"/>
  <c r="CN128" i="19"/>
  <c r="CN200" i="19"/>
  <c r="CN101" i="19"/>
  <c r="CN454" i="19"/>
  <c r="CN340" i="19"/>
  <c r="CN125" i="19"/>
  <c r="CN391" i="19"/>
  <c r="CN393" i="19"/>
  <c r="CN408" i="19"/>
  <c r="CN34" i="19"/>
  <c r="CN185" i="19"/>
  <c r="CN230" i="19"/>
  <c r="CM11" i="19"/>
  <c r="CN381" i="19"/>
  <c r="CN239" i="19"/>
  <c r="CN193" i="19"/>
  <c r="CN358" i="19"/>
  <c r="CN337" i="19"/>
  <c r="CN140" i="19"/>
  <c r="CN440" i="19"/>
  <c r="CN383" i="19"/>
  <c r="CN96" i="19"/>
  <c r="CN47" i="19"/>
  <c r="CN37" i="19"/>
  <c r="CN210" i="19"/>
  <c r="CN297" i="19"/>
  <c r="CN332" i="19"/>
  <c r="CN57" i="19"/>
  <c r="CN95" i="19"/>
  <c r="CN145" i="19"/>
  <c r="CN348" i="19"/>
  <c r="CN161" i="19"/>
  <c r="CN404" i="19"/>
  <c r="CN403" i="19"/>
  <c r="CN240" i="19"/>
  <c r="CN218" i="19"/>
  <c r="CN410" i="19"/>
  <c r="CN220" i="19"/>
  <c r="CN62" i="19"/>
  <c r="CN75" i="19"/>
  <c r="CN350" i="19"/>
  <c r="CN439" i="19"/>
  <c r="CN149" i="19"/>
  <c r="CN355" i="19"/>
  <c r="CN42" i="19"/>
  <c r="CN204" i="19"/>
  <c r="CN371" i="19"/>
  <c r="CN108" i="19"/>
  <c r="CN202" i="19"/>
  <c r="CN409" i="19"/>
  <c r="CN245" i="19"/>
  <c r="CN234" i="19"/>
  <c r="CN154" i="19"/>
  <c r="CN109" i="19"/>
  <c r="CN191" i="19"/>
  <c r="CN184" i="19"/>
  <c r="CN302" i="19"/>
  <c r="CN396" i="19"/>
  <c r="CN104" i="19"/>
  <c r="CN243" i="19"/>
  <c r="CN91" i="19"/>
  <c r="CN85" i="19"/>
  <c r="CN182" i="19"/>
  <c r="CN418" i="19"/>
  <c r="CN301" i="19"/>
  <c r="CN329" i="19"/>
  <c r="CN450" i="19"/>
  <c r="CN148" i="19"/>
  <c r="CN115" i="19"/>
  <c r="CN130" i="19"/>
  <c r="CN98" i="19"/>
  <c r="CN397" i="19"/>
  <c r="CN89" i="19"/>
  <c r="CN188" i="19"/>
  <c r="CN326" i="19"/>
  <c r="CN180" i="19"/>
  <c r="CN453" i="19"/>
  <c r="CN203" i="19"/>
  <c r="CN77" i="19"/>
  <c r="CN205" i="19"/>
  <c r="CN129" i="19"/>
  <c r="CN209" i="19"/>
  <c r="CN336" i="19"/>
  <c r="CN447" i="19"/>
  <c r="CN253" i="19"/>
  <c r="CN111" i="19"/>
  <c r="CN365" i="19"/>
  <c r="CN264" i="19"/>
  <c r="CN449" i="19"/>
  <c r="CN219" i="19"/>
  <c r="CN287" i="19"/>
  <c r="CN368" i="19"/>
  <c r="CN235" i="19"/>
  <c r="CN347" i="19"/>
  <c r="CN190" i="19"/>
  <c r="CN445" i="19"/>
  <c r="CN277" i="19"/>
  <c r="CN298" i="19"/>
  <c r="CN426" i="19"/>
  <c r="CN362" i="19"/>
  <c r="CN144" i="19"/>
  <c r="CN81" i="19"/>
  <c r="CN421" i="19"/>
  <c r="CN398" i="19"/>
  <c r="CN46" i="19"/>
  <c r="CN59" i="19"/>
  <c r="CN310" i="19"/>
  <c r="CN201" i="19"/>
  <c r="CN58" i="19"/>
  <c r="CN324" i="19"/>
  <c r="CN71" i="19"/>
  <c r="CN417" i="19"/>
  <c r="CN43" i="19"/>
  <c r="CN373" i="19"/>
  <c r="CN226" i="19"/>
  <c r="CN213" i="19"/>
  <c r="CN61" i="19"/>
  <c r="CN293" i="19"/>
  <c r="CN225" i="19"/>
  <c r="CN70" i="19"/>
  <c r="CN216" i="19"/>
  <c r="CN295" i="19"/>
  <c r="CN63" i="19"/>
  <c r="CN78" i="19"/>
  <c r="CN352" i="19"/>
  <c r="CN224" i="19"/>
  <c r="CN102" i="19"/>
  <c r="CN76" i="19"/>
  <c r="CN345" i="19"/>
  <c r="CN136" i="19"/>
  <c r="CN171" i="19"/>
  <c r="CN38" i="19"/>
  <c r="CN281" i="19"/>
  <c r="CN158" i="19"/>
  <c r="CN375" i="19"/>
  <c r="CN259" i="19"/>
  <c r="CN33" i="19"/>
  <c r="CN379" i="19"/>
  <c r="CN294" i="19"/>
  <c r="CN244" i="19"/>
  <c r="CN79" i="19"/>
  <c r="CN321" i="19"/>
  <c r="CN433" i="19"/>
  <c r="CN72" i="19"/>
  <c r="CN73" i="19"/>
  <c r="CN270" i="19"/>
  <c r="CN173" i="19"/>
  <c r="CN189" i="19"/>
  <c r="CN380" i="19"/>
  <c r="CN430" i="19"/>
  <c r="CN300" i="19"/>
  <c r="CN249" i="19"/>
  <c r="CN112" i="19"/>
  <c r="CN107" i="19"/>
  <c r="CN196" i="19"/>
  <c r="CN45" i="19"/>
  <c r="CN304" i="19"/>
  <c r="CN169" i="19"/>
  <c r="CN374" i="19"/>
  <c r="CN121" i="19"/>
  <c r="CN272" i="19"/>
  <c r="CN183" i="19"/>
  <c r="CN110" i="19"/>
  <c r="CN56" i="19"/>
  <c r="CN139" i="19"/>
  <c r="CN231" i="19"/>
  <c r="CN351" i="19"/>
  <c r="CN41" i="19"/>
  <c r="CN64" i="19"/>
  <c r="CN152" i="19"/>
  <c r="CN221" i="19"/>
  <c r="CN160" i="19"/>
  <c r="CN155" i="19"/>
  <c r="CN40" i="19"/>
  <c r="CN344" i="19"/>
  <c r="CN309" i="19"/>
  <c r="CN192" i="19"/>
  <c r="CN357" i="19"/>
  <c r="CN207" i="19"/>
  <c r="CN282" i="19"/>
  <c r="CN123" i="19"/>
  <c r="CN394" i="19"/>
  <c r="CN319" i="19"/>
  <c r="CN194" i="19"/>
  <c r="CN359" i="19"/>
  <c r="CN308" i="19"/>
  <c r="CN423" i="19"/>
  <c r="CN290" i="19"/>
  <c r="CN137" i="19"/>
  <c r="CN197" i="19"/>
  <c r="CN214" i="19"/>
  <c r="CN285" i="19"/>
  <c r="CN268" i="19"/>
  <c r="CN97" i="19"/>
  <c r="CN341" i="19"/>
  <c r="CN428" i="19"/>
  <c r="CN405" i="19"/>
  <c r="CN113" i="19"/>
  <c r="CN305" i="19"/>
  <c r="CN377" i="19"/>
  <c r="CN66" i="19"/>
  <c r="CN186" i="19"/>
  <c r="CN30" i="19"/>
  <c r="CN349" i="19"/>
  <c r="CN402" i="19"/>
  <c r="CN435" i="19"/>
  <c r="CN452" i="19"/>
  <c r="CN327" i="19"/>
  <c r="CN179" i="19"/>
  <c r="CN265" i="19"/>
  <c r="CN369" i="19"/>
  <c r="CN260" i="19"/>
  <c r="CN55" i="19"/>
  <c r="CN262" i="19"/>
  <c r="CN138" i="19"/>
  <c r="CN386" i="19"/>
  <c r="CN74" i="19"/>
  <c r="CN325" i="19"/>
  <c r="CN215" i="19"/>
  <c r="CN242" i="19"/>
  <c r="CN44" i="19"/>
  <c r="CN168" i="19"/>
  <c r="CN114" i="19"/>
  <c r="CN313" i="19"/>
  <c r="CN175" i="19"/>
  <c r="CN39" i="19"/>
  <c r="CN283" i="19"/>
  <c r="CN247" i="19"/>
  <c r="CN356" i="19"/>
  <c r="CN124" i="19"/>
  <c r="CN257" i="19"/>
  <c r="CN289" i="19"/>
  <c r="CN314" i="19"/>
  <c r="CN438" i="19"/>
  <c r="CN54" i="19"/>
  <c r="CN307" i="19"/>
  <c r="CN280" i="19"/>
  <c r="CN165" i="19"/>
  <c r="CN238" i="19"/>
  <c r="CN256" i="19"/>
  <c r="CN246" i="19"/>
  <c r="CN88" i="19"/>
  <c r="CN93" i="19"/>
  <c r="CN432" i="19"/>
  <c r="CN407" i="19"/>
  <c r="CN299" i="19"/>
  <c r="CN212" i="19"/>
  <c r="CN390" i="19"/>
  <c r="CN322" i="19"/>
  <c r="CN364" i="19"/>
  <c r="CN248" i="19"/>
  <c r="CN401" i="19"/>
  <c r="CN434" i="19"/>
  <c r="CN343" i="19"/>
  <c r="CN288" i="19"/>
  <c r="CN273" i="19"/>
  <c r="CN170" i="19"/>
  <c r="AI344" i="19"/>
  <c r="AI281" i="19"/>
  <c r="AI87" i="19"/>
  <c r="AI30" i="19"/>
  <c r="AI197" i="19"/>
  <c r="AI338" i="19"/>
  <c r="AI132" i="19"/>
  <c r="AI359" i="19"/>
  <c r="AI89" i="19"/>
  <c r="AI215" i="19"/>
  <c r="AI287" i="19"/>
  <c r="AI259" i="19"/>
  <c r="AI242" i="19"/>
  <c r="AI315" i="19"/>
  <c r="AI141" i="19"/>
  <c r="AI209" i="19"/>
  <c r="AI111" i="19"/>
  <c r="AI439" i="19"/>
  <c r="AI386" i="19"/>
  <c r="AI396" i="19"/>
  <c r="AI219" i="19"/>
  <c r="AI119" i="19"/>
  <c r="AI452" i="19"/>
  <c r="AI94" i="19"/>
  <c r="AI394" i="19"/>
  <c r="AI334" i="19"/>
  <c r="AI431" i="19"/>
  <c r="AI74" i="19"/>
  <c r="AI392" i="19"/>
  <c r="AI91" i="19"/>
  <c r="AI88" i="19"/>
  <c r="AI241" i="19"/>
  <c r="AI365" i="19"/>
  <c r="AI41" i="19"/>
  <c r="AI425" i="19"/>
  <c r="AI69" i="19"/>
  <c r="AI251" i="19"/>
  <c r="AI102" i="19"/>
  <c r="AI400" i="19"/>
  <c r="AI444" i="19"/>
  <c r="AI225" i="19"/>
  <c r="AI152" i="19"/>
  <c r="AI325" i="19"/>
  <c r="AI301" i="19"/>
  <c r="AI56" i="19"/>
  <c r="AI128" i="19"/>
  <c r="AI322" i="19"/>
  <c r="AI73" i="19"/>
  <c r="AI220" i="19"/>
  <c r="AI182" i="19"/>
  <c r="AI335" i="19"/>
  <c r="AI126" i="19"/>
  <c r="AI326" i="19"/>
  <c r="AI343" i="19"/>
  <c r="AI205" i="19"/>
  <c r="AI221" i="19"/>
  <c r="AI311" i="19"/>
  <c r="AI367" i="19"/>
  <c r="AI381" i="19"/>
  <c r="AI44" i="19"/>
  <c r="AI124" i="19"/>
  <c r="AI97" i="19"/>
  <c r="AI422" i="19"/>
  <c r="AI169" i="19"/>
  <c r="AI256" i="19"/>
  <c r="AI321" i="19"/>
  <c r="AI165" i="19"/>
  <c r="AI99" i="19"/>
  <c r="AI206" i="19"/>
  <c r="AI423" i="19"/>
  <c r="AI154" i="19"/>
  <c r="AI387" i="19"/>
  <c r="AI135" i="19"/>
  <c r="AI226" i="19"/>
  <c r="AI244" i="19"/>
  <c r="AI248" i="19"/>
  <c r="AI39" i="19"/>
  <c r="AI72" i="19"/>
  <c r="AI403" i="19"/>
  <c r="AI434" i="19"/>
  <c r="AI118" i="19"/>
  <c r="AI81" i="19"/>
  <c r="AI306" i="19"/>
  <c r="AI298" i="19"/>
  <c r="AI203" i="19"/>
  <c r="AI112" i="19"/>
  <c r="AI177" i="19"/>
  <c r="AI443" i="19"/>
  <c r="AI146" i="19"/>
  <c r="AI293" i="19"/>
  <c r="AI160" i="19"/>
  <c r="AI187" i="19"/>
  <c r="AI58" i="19"/>
  <c r="AI289" i="19"/>
  <c r="AI196" i="19"/>
  <c r="AI52" i="19"/>
  <c r="AI397" i="19"/>
  <c r="AI419" i="19"/>
  <c r="AI369" i="19"/>
  <c r="AI214" i="19"/>
  <c r="AI360" i="19"/>
  <c r="AI129" i="19"/>
  <c r="AI309" i="19"/>
  <c r="AI168" i="19"/>
  <c r="AI90" i="19"/>
  <c r="AI122" i="19"/>
  <c r="AI186" i="19"/>
  <c r="AI355" i="19"/>
  <c r="AI319" i="19"/>
  <c r="AI448" i="19"/>
  <c r="AI442" i="19"/>
  <c r="AI173" i="19"/>
  <c r="AI66" i="19"/>
  <c r="AI361" i="19"/>
  <c r="AI117" i="19"/>
  <c r="AI342" i="19"/>
  <c r="AI70" i="19"/>
  <c r="AI201" i="19"/>
  <c r="AI80" i="19"/>
  <c r="AI254" i="19"/>
  <c r="AI296" i="19"/>
  <c r="AI277" i="19"/>
  <c r="AI194" i="19"/>
  <c r="AI92" i="19"/>
  <c r="AI279" i="19"/>
  <c r="AI105" i="19"/>
  <c r="AI404" i="19"/>
  <c r="AI218" i="19"/>
  <c r="AI393" i="19"/>
  <c r="AI48" i="19"/>
  <c r="AI161" i="19"/>
  <c r="AI374" i="19"/>
  <c r="AI409" i="19"/>
  <c r="AI164" i="19"/>
  <c r="AI278" i="19"/>
  <c r="AI363" i="19"/>
  <c r="AI200" i="19"/>
  <c r="AI235" i="19"/>
  <c r="AI324" i="19"/>
  <c r="AI101" i="19"/>
  <c r="AI347" i="19"/>
  <c r="AI84" i="19"/>
  <c r="AI318" i="19"/>
  <c r="AI216" i="19"/>
  <c r="AI407" i="19"/>
  <c r="AI382" i="19"/>
  <c r="AI255" i="19"/>
  <c r="AI64" i="19"/>
  <c r="AI188" i="19"/>
  <c r="AI420" i="19"/>
  <c r="AI454" i="19"/>
  <c r="AI36" i="19"/>
  <c r="AI71" i="19"/>
  <c r="AI329" i="19"/>
  <c r="AI310" i="19"/>
  <c r="AI155" i="19"/>
  <c r="AI162" i="19"/>
  <c r="AI127" i="19"/>
  <c r="AI179" i="19"/>
  <c r="AI108" i="19"/>
  <c r="AI411" i="19"/>
  <c r="AI37" i="19"/>
  <c r="AI273" i="19"/>
  <c r="AI50" i="19"/>
  <c r="AI284" i="19"/>
  <c r="AI222" i="19"/>
  <c r="AI223" i="19"/>
  <c r="AI271" i="19"/>
  <c r="AI85" i="19"/>
  <c r="AI239" i="19"/>
  <c r="AI63" i="19"/>
  <c r="AI234" i="19"/>
  <c r="AI450" i="19"/>
  <c r="AI106" i="19"/>
  <c r="AI372" i="19"/>
  <c r="AI116" i="19"/>
  <c r="AI231" i="19"/>
  <c r="AI62" i="19"/>
  <c r="AI149" i="19"/>
  <c r="AI121" i="19"/>
  <c r="AI436" i="19"/>
  <c r="AI352" i="19"/>
  <c r="AI143" i="19"/>
  <c r="AI190" i="19"/>
  <c r="AI174" i="19"/>
  <c r="AI272" i="19"/>
  <c r="AI139" i="19"/>
  <c r="AI110" i="19"/>
  <c r="AI433" i="19"/>
  <c r="AI198" i="19"/>
  <c r="AI286" i="19"/>
  <c r="AI424" i="19"/>
  <c r="AI290" i="19"/>
  <c r="AI213" i="19"/>
  <c r="AI379" i="19"/>
  <c r="AI261" i="19"/>
  <c r="AI49" i="19"/>
  <c r="AI376" i="19"/>
  <c r="AI153" i="19"/>
  <c r="AI408" i="19"/>
  <c r="AI262" i="19"/>
  <c r="AI166" i="19"/>
  <c r="AI217" i="19"/>
  <c r="AI378" i="19"/>
  <c r="AI57" i="19"/>
  <c r="AI199" i="19"/>
  <c r="AI142" i="19"/>
  <c r="AI285" i="19"/>
  <c r="AI275" i="19"/>
  <c r="AI210" i="19"/>
  <c r="AI371" i="19"/>
  <c r="AI47" i="19"/>
  <c r="AI398" i="19"/>
  <c r="AI308" i="19"/>
  <c r="AI370" i="19"/>
  <c r="AI438" i="19"/>
  <c r="AI292" i="19"/>
  <c r="AI339" i="19"/>
  <c r="AI402" i="19"/>
  <c r="AI147" i="19"/>
  <c r="AI362" i="19"/>
  <c r="AI178" i="19"/>
  <c r="AI317" i="19"/>
  <c r="AI191" i="19"/>
  <c r="AI12" i="19"/>
  <c r="AI16" i="19" s="1"/>
  <c r="AI351" i="19"/>
  <c r="AI395" i="19"/>
  <c r="AI163" i="19"/>
  <c r="AI453" i="19"/>
  <c r="AI96" i="19"/>
  <c r="AI303" i="19"/>
  <c r="AI133" i="19"/>
  <c r="AI304" i="19"/>
  <c r="AI405" i="19"/>
  <c r="AI238" i="19"/>
  <c r="AI316" i="19"/>
  <c r="AI86" i="19"/>
  <c r="AI144" i="19"/>
  <c r="AI401" i="19"/>
  <c r="AI134" i="19"/>
  <c r="AI185" i="19"/>
  <c r="AI76" i="19"/>
  <c r="AI32" i="19"/>
  <c r="AI237" i="19"/>
  <c r="AI125" i="19"/>
  <c r="AI120" i="19"/>
  <c r="AI441" i="19"/>
  <c r="AI302" i="19"/>
  <c r="AI389" i="19"/>
  <c r="AI428" i="19"/>
  <c r="AI368" i="19"/>
  <c r="AI320" i="19"/>
  <c r="AI266" i="19"/>
  <c r="AI380" i="19"/>
  <c r="AI229" i="19"/>
  <c r="AI417" i="19"/>
  <c r="AI79" i="19"/>
  <c r="AI246" i="19"/>
  <c r="AI40" i="19"/>
  <c r="AI406" i="19"/>
  <c r="AI83" i="19"/>
  <c r="AI429" i="19"/>
  <c r="AI314" i="19"/>
  <c r="AI253" i="19"/>
  <c r="AI51" i="19"/>
  <c r="AI391" i="19"/>
  <c r="AI447" i="19"/>
  <c r="AI95" i="19"/>
  <c r="AI130" i="19"/>
  <c r="AI260" i="19"/>
  <c r="AI282" i="19"/>
  <c r="AI257" i="19"/>
  <c r="AI264" i="19"/>
  <c r="AI299" i="19"/>
  <c r="AI430" i="19"/>
  <c r="AI373" i="19"/>
  <c r="AI189" i="19"/>
  <c r="AI312" i="19"/>
  <c r="AI451" i="19"/>
  <c r="AI180" i="19"/>
  <c r="AI348" i="19"/>
  <c r="AI435" i="19"/>
  <c r="AI399" i="19"/>
  <c r="AI114" i="19"/>
  <c r="AI327" i="19"/>
  <c r="AI377" i="19"/>
  <c r="AI107" i="19"/>
  <c r="AI33" i="19"/>
  <c r="AI375" i="19"/>
  <c r="AI337" i="19"/>
  <c r="AI137" i="19"/>
  <c r="AI172" i="19"/>
  <c r="AI78" i="19"/>
  <c r="AI358" i="19"/>
  <c r="AI175" i="19"/>
  <c r="AI113" i="19"/>
  <c r="AI323" i="19"/>
  <c r="AI104" i="19"/>
  <c r="AI328" i="19"/>
  <c r="AI354" i="19"/>
  <c r="AI208" i="19"/>
  <c r="AI157" i="19"/>
  <c r="AI43" i="19"/>
  <c r="AI449" i="19"/>
  <c r="AI240" i="19"/>
  <c r="AI103" i="19"/>
  <c r="AI346" i="19"/>
  <c r="AI353" i="19"/>
  <c r="AI98" i="19"/>
  <c r="AI416" i="19"/>
  <c r="AI148" i="19"/>
  <c r="AI418" i="19"/>
  <c r="AI31" i="19"/>
  <c r="AI341" i="19"/>
  <c r="AI445" i="19"/>
  <c r="AI42" i="19"/>
  <c r="AI68" i="19"/>
  <c r="AI410" i="19"/>
  <c r="AI258" i="19"/>
  <c r="AI195" i="19"/>
  <c r="AI313" i="19"/>
  <c r="AI145" i="19"/>
  <c r="AI356" i="19"/>
  <c r="AI192" i="19"/>
  <c r="AI46" i="19"/>
  <c r="AH11" i="19"/>
  <c r="AI158" i="19"/>
  <c r="AI336" i="19"/>
  <c r="AI211" i="19"/>
  <c r="AI364" i="19"/>
  <c r="AI243" i="19"/>
  <c r="AI269" i="19"/>
  <c r="AI249" i="19"/>
  <c r="AI224" i="19"/>
  <c r="AI263" i="19"/>
  <c r="AI288" i="19"/>
  <c r="AI432" i="19"/>
  <c r="AI388" i="19"/>
  <c r="AI245" i="19"/>
  <c r="AI280" i="19"/>
  <c r="AI268" i="19"/>
  <c r="AI156" i="19"/>
  <c r="AI283" i="19"/>
  <c r="AI131" i="19"/>
  <c r="AI77" i="19"/>
  <c r="AI45" i="19"/>
  <c r="AI307" i="19"/>
  <c r="AI305" i="19"/>
  <c r="AI267" i="19"/>
  <c r="AI300" i="19"/>
  <c r="AI276" i="19"/>
  <c r="AI340" i="19"/>
  <c r="AI53" i="19"/>
  <c r="AI54" i="19"/>
  <c r="AI383" i="19"/>
  <c r="AI167" i="19"/>
  <c r="AI150" i="19"/>
  <c r="AI207" i="19"/>
  <c r="AI138" i="19"/>
  <c r="AI366" i="19"/>
  <c r="AI170" i="19"/>
  <c r="AI59" i="19"/>
  <c r="AI227" i="19"/>
  <c r="AI332" i="19"/>
  <c r="AI181" i="19"/>
  <c r="AI412" i="19"/>
  <c r="AI65" i="19"/>
  <c r="AI82" i="19"/>
  <c r="AI270" i="19"/>
  <c r="AI212" i="19"/>
  <c r="AI294" i="19"/>
  <c r="AI295" i="19"/>
  <c r="BT14" i="19"/>
  <c r="E55" i="19" s="1"/>
  <c r="N55" i="19" s="1"/>
  <c r="Z69" i="19"/>
  <c r="Z40" i="19"/>
  <c r="Z433" i="19"/>
  <c r="Z162" i="19"/>
  <c r="Z32" i="19"/>
  <c r="Z125" i="19"/>
  <c r="Z311" i="19"/>
  <c r="Z137" i="19"/>
  <c r="Z156" i="19"/>
  <c r="Z184" i="19"/>
  <c r="Z48" i="19"/>
  <c r="Z78" i="19"/>
  <c r="Z66" i="19"/>
  <c r="Z117" i="19"/>
  <c r="Z147" i="19"/>
  <c r="Z120" i="19"/>
  <c r="Z328" i="19"/>
  <c r="Z347" i="19"/>
  <c r="Z297" i="19"/>
  <c r="BL227" i="19"/>
  <c r="BL381" i="19"/>
  <c r="BL244" i="19"/>
  <c r="Z75" i="19"/>
  <c r="Z133" i="19"/>
  <c r="Z31" i="19"/>
  <c r="Z64" i="19"/>
  <c r="Z98" i="19"/>
  <c r="Z285" i="19"/>
  <c r="Z355" i="19"/>
  <c r="Z337" i="19"/>
  <c r="Z313" i="19"/>
  <c r="Z249" i="19"/>
  <c r="Z341" i="19"/>
  <c r="Z304" i="19"/>
  <c r="Z73" i="19"/>
  <c r="Z148" i="19"/>
  <c r="Z215" i="19"/>
  <c r="Z169" i="19"/>
  <c r="Z135" i="19"/>
  <c r="Z286" i="19"/>
  <c r="Z186" i="19"/>
  <c r="Z273" i="19"/>
  <c r="Z35" i="19"/>
  <c r="Z272" i="19"/>
  <c r="Z432" i="19"/>
  <c r="Z210" i="19"/>
  <c r="Z158" i="19"/>
  <c r="Z253" i="19"/>
  <c r="Z330" i="19"/>
  <c r="Z185" i="19"/>
  <c r="Z153" i="19"/>
  <c r="Z438" i="19"/>
  <c r="Z252" i="19"/>
  <c r="Z230" i="19"/>
  <c r="Z385" i="19"/>
  <c r="Z375" i="19"/>
  <c r="Z290" i="19"/>
  <c r="Z377" i="19"/>
  <c r="BL209" i="19"/>
  <c r="BL74" i="19"/>
  <c r="BL280" i="19"/>
  <c r="BL96" i="19"/>
  <c r="BL444" i="19"/>
  <c r="BL201" i="19"/>
  <c r="BL403" i="19"/>
  <c r="BL214" i="19"/>
  <c r="BL34" i="19"/>
  <c r="BL41" i="19"/>
  <c r="BL350" i="19"/>
  <c r="BL233" i="19"/>
  <c r="BL124" i="19"/>
  <c r="BL53" i="19"/>
  <c r="BL236" i="19"/>
  <c r="BL351" i="19"/>
  <c r="BL442" i="19"/>
  <c r="BL130" i="19"/>
  <c r="Z444" i="19"/>
  <c r="Z266" i="19"/>
  <c r="Z72" i="19"/>
  <c r="Z228" i="19"/>
  <c r="Z177" i="19"/>
  <c r="Z299" i="19"/>
  <c r="Z449" i="19"/>
  <c r="Z403" i="19"/>
  <c r="Z441" i="19"/>
  <c r="Z138" i="19"/>
  <c r="Z256" i="19"/>
  <c r="Z452" i="19"/>
  <c r="Z420" i="19"/>
  <c r="Y468" i="19"/>
  <c r="Z526" i="19" s="1"/>
  <c r="CW13" i="19"/>
  <c r="CX77" i="19" s="1"/>
  <c r="BU13" i="19"/>
  <c r="BV225" i="19" s="1"/>
  <c r="DG24" i="19"/>
  <c r="AR13" i="19"/>
  <c r="AS292" i="19" s="1"/>
  <c r="DG21" i="19"/>
  <c r="BK468" i="19"/>
  <c r="BL520" i="19" s="1"/>
  <c r="CD13" i="19"/>
  <c r="CE81" i="19" s="1"/>
  <c r="DG23" i="19"/>
  <c r="E28" i="22"/>
  <c r="D88" i="19" s="1"/>
  <c r="AR470" i="19"/>
  <c r="AR475" i="19"/>
  <c r="AR472" i="19"/>
  <c r="AR473" i="19"/>
  <c r="AR471" i="19"/>
  <c r="AR474" i="19"/>
  <c r="AR478" i="19"/>
  <c r="AR479" i="19"/>
  <c r="AR477" i="19"/>
  <c r="AQ469" i="19"/>
  <c r="AQ480" i="19" s="1"/>
  <c r="AQ483" i="19" s="1"/>
  <c r="D28" i="22"/>
  <c r="BU851" i="19"/>
  <c r="BU885" i="19"/>
  <c r="BU855" i="19"/>
  <c r="BU689" i="19"/>
  <c r="BU823" i="19"/>
  <c r="BU862" i="19"/>
  <c r="BU518" i="19"/>
  <c r="BU638" i="19"/>
  <c r="BU516" i="19"/>
  <c r="BU645" i="19"/>
  <c r="BU609" i="19"/>
  <c r="BU804" i="19"/>
  <c r="BU564" i="19"/>
  <c r="BU668" i="19"/>
  <c r="BU635" i="19"/>
  <c r="BU511" i="19"/>
  <c r="BU794" i="19"/>
  <c r="BU693" i="19"/>
  <c r="BU585" i="19"/>
  <c r="BU727" i="19"/>
  <c r="BU658" i="19"/>
  <c r="BU800" i="19"/>
  <c r="BU819" i="19"/>
  <c r="BU615" i="19"/>
  <c r="BU532" i="19"/>
  <c r="BU556" i="19"/>
  <c r="BU748" i="19"/>
  <c r="BU630" i="19"/>
  <c r="BU805" i="19"/>
  <c r="BU522" i="19"/>
  <c r="BU597" i="19"/>
  <c r="BU554" i="19"/>
  <c r="BU902" i="19"/>
  <c r="BU722" i="19"/>
  <c r="BU719" i="19"/>
  <c r="BU499" i="19"/>
  <c r="BU869" i="19"/>
  <c r="BU818" i="19"/>
  <c r="BU848" i="19"/>
  <c r="BU570" i="19"/>
  <c r="BU550" i="19"/>
  <c r="BU510" i="19"/>
  <c r="BU708" i="19"/>
  <c r="BU732" i="19"/>
  <c r="BU664" i="19"/>
  <c r="BU813" i="19"/>
  <c r="BU531" i="19"/>
  <c r="BU916" i="19"/>
  <c r="BU582" i="19"/>
  <c r="BU896" i="19"/>
  <c r="BU546" i="19"/>
  <c r="BU780" i="19"/>
  <c r="BU790" i="19"/>
  <c r="BU701" i="19"/>
  <c r="BU523" i="19"/>
  <c r="BU758" i="19"/>
  <c r="BU866" i="19"/>
  <c r="BU607" i="19"/>
  <c r="BU850" i="19"/>
  <c r="BU548" i="19"/>
  <c r="BU881" i="19"/>
  <c r="BU600" i="19"/>
  <c r="BU566" i="19"/>
  <c r="BU745" i="19"/>
  <c r="BU772" i="19"/>
  <c r="BU713" i="19"/>
  <c r="BU766" i="19"/>
  <c r="BU590" i="19"/>
  <c r="BU639" i="19"/>
  <c r="BU845" i="19"/>
  <c r="BU891" i="19"/>
  <c r="BU679" i="19"/>
  <c r="BU752" i="19"/>
  <c r="BU698" i="19"/>
  <c r="BU889" i="19"/>
  <c r="BU909" i="19"/>
  <c r="BU714" i="19"/>
  <c r="BU606" i="19"/>
  <c r="BU604" i="19"/>
  <c r="BU811" i="19"/>
  <c r="BU763" i="19"/>
  <c r="BU712" i="19"/>
  <c r="BU840" i="19"/>
  <c r="BU621" i="19"/>
  <c r="BU674" i="19"/>
  <c r="BU751" i="19"/>
  <c r="BU771" i="19"/>
  <c r="BU900" i="19"/>
  <c r="BU801" i="19"/>
  <c r="BU711" i="19"/>
  <c r="BU858" i="19"/>
  <c r="BU815" i="19"/>
  <c r="BU783" i="19"/>
  <c r="BU846" i="19"/>
  <c r="BU788" i="19"/>
  <c r="BU610" i="19"/>
  <c r="BU828" i="19"/>
  <c r="BU500" i="19"/>
  <c r="BU854" i="19"/>
  <c r="BU874" i="19"/>
  <c r="BU747" i="19"/>
  <c r="BU648" i="19"/>
  <c r="BU652" i="19"/>
  <c r="BU656" i="19"/>
  <c r="BU605" i="19"/>
  <c r="BU567" i="19"/>
  <c r="BU736" i="19"/>
  <c r="BU660" i="19"/>
  <c r="BU709" i="19"/>
  <c r="BU681" i="19"/>
  <c r="BU723" i="19"/>
  <c r="BU820" i="19"/>
  <c r="BU558" i="19"/>
  <c r="BU778" i="19"/>
  <c r="BU506" i="19"/>
  <c r="BU785" i="19"/>
  <c r="BU622" i="19"/>
  <c r="BU555" i="19"/>
  <c r="BU673" i="19"/>
  <c r="BU808" i="19"/>
  <c r="BU725" i="19"/>
  <c r="BU817" i="19"/>
  <c r="BU905" i="19"/>
  <c r="BU877" i="19"/>
  <c r="BU870" i="19"/>
  <c r="BU918" i="19"/>
  <c r="BU911" i="19"/>
  <c r="BU912" i="19"/>
  <c r="BU779" i="19"/>
  <c r="BU503" i="19"/>
  <c r="BU643" i="19"/>
  <c r="BU825" i="19"/>
  <c r="BU898" i="19"/>
  <c r="BU859" i="19"/>
  <c r="BU657" i="19"/>
  <c r="BU637" i="19"/>
  <c r="BU533" i="19"/>
  <c r="BU864" i="19"/>
  <c r="BU867" i="19"/>
  <c r="BU659" i="19"/>
  <c r="BU498" i="19"/>
  <c r="BU756" i="19"/>
  <c r="BU903" i="19"/>
  <c r="BU467" i="19"/>
  <c r="BU479" i="19" s="1"/>
  <c r="BU908" i="19"/>
  <c r="BU899" i="19"/>
  <c r="BU707" i="19"/>
  <c r="BU586" i="19"/>
  <c r="BU700" i="19"/>
  <c r="BU650" i="19"/>
  <c r="BT466" i="19"/>
  <c r="BU762" i="19"/>
  <c r="BU906" i="19"/>
  <c r="BU543" i="19"/>
  <c r="BU641" i="19"/>
  <c r="BU690" i="19"/>
  <c r="BU559" i="19"/>
  <c r="BU574" i="19"/>
  <c r="BU642" i="19"/>
  <c r="BU782" i="19"/>
  <c r="BU640" i="19"/>
  <c r="BU703" i="19"/>
  <c r="BU683" i="19"/>
  <c r="BU538" i="19"/>
  <c r="BU721" i="19"/>
  <c r="BU616" i="19"/>
  <c r="BU515" i="19"/>
  <c r="BU812" i="19"/>
  <c r="BU680" i="19"/>
  <c r="BU731" i="19"/>
  <c r="BU833" i="19"/>
  <c r="BU715" i="19"/>
  <c r="BU735" i="19"/>
  <c r="BU897" i="19"/>
  <c r="BU907" i="19"/>
  <c r="BU676" i="19"/>
  <c r="BU890" i="19"/>
  <c r="BU634" i="19"/>
  <c r="BU592" i="19"/>
  <c r="BU750" i="19"/>
  <c r="BU537" i="19"/>
  <c r="BU501" i="19"/>
  <c r="BU857" i="19"/>
  <c r="BU742" i="19"/>
  <c r="BU895" i="19"/>
  <c r="BU832" i="19"/>
  <c r="BU613" i="19"/>
  <c r="BU746" i="19"/>
  <c r="BU839" i="19"/>
  <c r="BU695" i="19"/>
  <c r="BU915" i="19"/>
  <c r="BU608" i="19"/>
  <c r="BU580" i="19"/>
  <c r="BU718" i="19"/>
  <c r="BU847" i="19"/>
  <c r="BU753" i="19"/>
  <c r="BU505" i="19"/>
  <c r="BU886" i="19"/>
  <c r="BU504" i="19"/>
  <c r="BU601" i="19"/>
  <c r="BU737" i="19"/>
  <c r="BU892" i="19"/>
  <c r="BU880" i="19"/>
  <c r="BU524" i="19"/>
  <c r="BU728" i="19"/>
  <c r="BU578" i="19"/>
  <c r="BU865" i="19"/>
  <c r="BU496" i="19"/>
  <c r="BU901" i="19"/>
  <c r="BU684" i="19"/>
  <c r="BU528" i="19"/>
  <c r="BU573" i="19"/>
  <c r="BU853" i="19"/>
  <c r="BU530" i="19"/>
  <c r="BU814" i="19"/>
  <c r="BU904" i="19"/>
  <c r="BU807" i="19"/>
  <c r="BU917" i="19"/>
  <c r="BU787" i="19"/>
  <c r="BU512" i="19"/>
  <c r="BU786" i="19"/>
  <c r="BU691" i="19"/>
  <c r="BU849" i="19"/>
  <c r="BU767" i="19"/>
  <c r="BU667" i="19"/>
  <c r="BU651" i="19"/>
  <c r="BU653" i="19"/>
  <c r="BU799" i="19"/>
  <c r="BU665" i="19"/>
  <c r="BU682" i="19"/>
  <c r="BU810" i="19"/>
  <c r="BU743" i="19"/>
  <c r="BU706" i="19"/>
  <c r="BU636" i="19"/>
  <c r="BU529" i="19"/>
  <c r="BU611" i="19"/>
  <c r="BU493" i="19"/>
  <c r="BU596" i="19"/>
  <c r="BU913" i="19"/>
  <c r="BU562" i="19"/>
  <c r="BU509" i="19"/>
  <c r="BU542" i="19"/>
  <c r="BU587" i="19"/>
  <c r="BU852" i="19"/>
  <c r="BU873" i="19"/>
  <c r="BU595" i="19"/>
  <c r="BU696" i="19"/>
  <c r="BU694" i="19"/>
  <c r="BU547" i="19"/>
  <c r="BU619" i="19"/>
  <c r="BU875" i="19"/>
  <c r="BU769" i="19"/>
  <c r="BU793" i="19"/>
  <c r="BU632" i="19"/>
  <c r="BU716" i="19"/>
  <c r="BU776" i="19"/>
  <c r="BU887" i="19"/>
  <c r="BU553" i="19"/>
  <c r="BU675" i="19"/>
  <c r="BU579" i="19"/>
  <c r="BU734" i="19"/>
  <c r="BU755" i="19"/>
  <c r="BU768" i="19"/>
  <c r="BU540" i="19"/>
  <c r="BU617" i="19"/>
  <c r="BU760" i="19"/>
  <c r="BU492" i="19"/>
  <c r="BU837" i="19"/>
  <c r="BU670" i="19"/>
  <c r="BU647" i="19"/>
  <c r="BU513" i="19"/>
  <c r="BU741" i="19"/>
  <c r="BU626" i="19"/>
  <c r="BU571" i="19"/>
  <c r="BU894" i="19"/>
  <c r="BU575" i="19"/>
  <c r="BU565" i="19"/>
  <c r="BU545" i="19"/>
  <c r="BU527" i="19"/>
  <c r="BU826" i="19"/>
  <c r="BU739" i="19"/>
  <c r="BU775" i="19"/>
  <c r="BU646" i="19"/>
  <c r="BU678" i="19"/>
  <c r="BU704" i="19"/>
  <c r="BU744" i="19"/>
  <c r="BU789" i="19"/>
  <c r="BU552" i="19"/>
  <c r="BU806" i="19"/>
  <c r="BU802" i="19"/>
  <c r="BU824" i="19"/>
  <c r="BU914" i="19"/>
  <c r="BU876" i="19"/>
  <c r="BU534" i="19"/>
  <c r="BU687" i="19"/>
  <c r="BU612" i="19"/>
  <c r="BU773" i="19"/>
  <c r="BU798" i="19"/>
  <c r="BU633" i="19"/>
  <c r="BU872" i="19"/>
  <c r="BU843" i="19"/>
  <c r="BU888" i="19"/>
  <c r="BU830" i="19"/>
  <c r="BU685" i="19"/>
  <c r="BU649" i="19"/>
  <c r="BU883" i="19"/>
  <c r="BU878" i="19"/>
  <c r="BU871" i="19"/>
  <c r="BU557" i="19"/>
  <c r="BU644" i="19"/>
  <c r="BU521" i="19"/>
  <c r="BU598" i="19"/>
  <c r="BU631" i="19"/>
  <c r="BU809" i="19"/>
  <c r="BU614" i="19"/>
  <c r="BU620" i="19"/>
  <c r="BU655" i="19"/>
  <c r="BU599" i="19"/>
  <c r="BU569" i="19"/>
  <c r="BU777" i="19"/>
  <c r="BU879" i="19"/>
  <c r="BU594" i="19"/>
  <c r="BU584" i="19"/>
  <c r="BU603" i="19"/>
  <c r="BU781" i="19"/>
  <c r="BU759" i="19"/>
  <c r="BU688" i="19"/>
  <c r="BU827" i="19"/>
  <c r="CW471" i="19"/>
  <c r="CW468" i="19" s="1"/>
  <c r="CX636" i="19" s="1"/>
  <c r="DC636" i="19" s="1"/>
  <c r="CW474" i="19"/>
  <c r="CW472" i="19"/>
  <c r="CW473" i="19"/>
  <c r="BU829" i="19"/>
  <c r="BU541" i="19"/>
  <c r="BU581" i="19"/>
  <c r="BU666" i="19"/>
  <c r="BU507" i="19"/>
  <c r="BU774" i="19"/>
  <c r="BU764" i="19"/>
  <c r="BU618" i="19"/>
  <c r="BU860" i="19"/>
  <c r="BU730" i="19"/>
  <c r="BU663" i="19"/>
  <c r="BU526" i="19"/>
  <c r="BU629" i="19"/>
  <c r="BU842" i="19"/>
  <c r="BU757" i="19"/>
  <c r="BU803" i="19"/>
  <c r="BU591" i="19"/>
  <c r="BU834" i="19"/>
  <c r="BU754" i="19"/>
  <c r="BU761" i="19"/>
  <c r="BU572" i="19"/>
  <c r="BU520" i="19"/>
  <c r="BU710" i="19"/>
  <c r="BU795" i="19"/>
  <c r="BU784" i="19"/>
  <c r="BU791" i="19"/>
  <c r="BU692" i="19"/>
  <c r="BU733" i="19"/>
  <c r="BU672" i="19"/>
  <c r="BU749" i="19"/>
  <c r="BU560" i="19"/>
  <c r="BU588" i="19"/>
  <c r="BU702" i="19"/>
  <c r="BU821" i="19"/>
  <c r="BU796" i="19"/>
  <c r="BU856" i="19"/>
  <c r="BU525" i="19"/>
  <c r="BU838" i="19"/>
  <c r="BU699" i="19"/>
  <c r="BU893" i="19"/>
  <c r="BU593" i="19"/>
  <c r="BU844" i="19"/>
  <c r="BU797" i="19"/>
  <c r="BU539" i="19"/>
  <c r="BU583" i="19"/>
  <c r="BU884" i="19"/>
  <c r="BU517" i="19"/>
  <c r="BU589" i="19"/>
  <c r="BU816" i="19"/>
  <c r="BU495" i="19"/>
  <c r="BU836" i="19"/>
  <c r="BU551" i="19"/>
  <c r="BU627" i="19"/>
  <c r="BU577" i="19"/>
  <c r="BU792" i="19"/>
  <c r="BU544" i="19"/>
  <c r="BU863" i="19"/>
  <c r="BU868" i="19"/>
  <c r="BU491" i="19"/>
  <c r="BU669" i="19"/>
  <c r="BU705" i="19"/>
  <c r="BU835" i="19"/>
  <c r="BU841" i="19"/>
  <c r="BU729" i="19"/>
  <c r="BU686" i="19"/>
  <c r="BU490" i="19"/>
  <c r="BU625" i="19"/>
  <c r="BU514" i="19"/>
  <c r="BU535" i="19"/>
  <c r="BU831" i="19"/>
  <c r="BU624" i="19"/>
  <c r="BU671" i="19"/>
  <c r="BU662" i="19"/>
  <c r="BU494" i="19"/>
  <c r="BU910" i="19"/>
  <c r="BU623" i="19"/>
  <c r="BU549" i="19"/>
  <c r="BU508" i="19"/>
  <c r="BU654" i="19"/>
  <c r="BU502" i="19"/>
  <c r="BU677" i="19"/>
  <c r="BU568" i="19"/>
  <c r="BU697" i="19"/>
  <c r="BU602" i="19"/>
  <c r="BU770" i="19"/>
  <c r="BU726" i="19"/>
  <c r="BU561" i="19"/>
  <c r="BU861" i="19"/>
  <c r="BU822" i="19"/>
  <c r="BU661" i="19"/>
  <c r="BU717" i="19"/>
  <c r="BU628" i="19"/>
  <c r="BU720" i="19"/>
  <c r="BU882" i="19"/>
  <c r="BU536" i="19"/>
  <c r="BU738" i="19"/>
  <c r="BU497" i="19"/>
  <c r="BU563" i="19"/>
  <c r="BU765" i="19"/>
  <c r="BU519" i="19"/>
  <c r="BU724" i="19"/>
  <c r="BU576" i="19"/>
  <c r="CD479" i="19"/>
  <c r="CD472" i="19"/>
  <c r="CN816" i="19"/>
  <c r="CS816" i="19" s="1"/>
  <c r="CD474" i="19"/>
  <c r="CD471" i="19"/>
  <c r="CD470" i="19"/>
  <c r="CD468" i="19" s="1"/>
  <c r="CE736" i="19" s="1"/>
  <c r="CD478" i="19"/>
  <c r="CD473" i="19"/>
  <c r="CD476" i="19"/>
  <c r="CD477" i="19"/>
  <c r="CN703" i="19"/>
  <c r="CS703" i="19" s="1"/>
  <c r="CN867" i="19"/>
  <c r="CS867" i="19" s="1"/>
  <c r="CN781" i="19"/>
  <c r="CS781" i="19" s="1"/>
  <c r="CN695" i="19"/>
  <c r="CS695" i="19" s="1"/>
  <c r="CN916" i="19"/>
  <c r="CS916" i="19" s="1"/>
  <c r="CN505" i="19"/>
  <c r="CS505" i="19" s="1"/>
  <c r="CN774" i="19"/>
  <c r="CS774" i="19" s="1"/>
  <c r="CN493" i="19"/>
  <c r="CS493" i="19" s="1"/>
  <c r="CN648" i="19"/>
  <c r="CS648" i="19" s="1"/>
  <c r="CN746" i="19"/>
  <c r="CS746" i="19" s="1"/>
  <c r="CN729" i="19"/>
  <c r="CS729" i="19" s="1"/>
  <c r="CN552" i="19"/>
  <c r="CS552" i="19" s="1"/>
  <c r="CN718" i="19"/>
  <c r="CS718" i="19" s="1"/>
  <c r="CN606" i="19"/>
  <c r="CS606" i="19" s="1"/>
  <c r="CN904" i="19"/>
  <c r="CS904" i="19" s="1"/>
  <c r="CN783" i="19"/>
  <c r="CS783" i="19" s="1"/>
  <c r="CN768" i="19"/>
  <c r="CS768" i="19" s="1"/>
  <c r="CN799" i="19"/>
  <c r="CS799" i="19" s="1"/>
  <c r="CN603" i="19"/>
  <c r="CS603" i="19" s="1"/>
  <c r="CN734" i="19"/>
  <c r="CS734" i="19" s="1"/>
  <c r="CN914" i="19"/>
  <c r="CS914" i="19" s="1"/>
  <c r="CN736" i="19"/>
  <c r="CS736" i="19" s="1"/>
  <c r="CN541" i="19"/>
  <c r="CS541" i="19" s="1"/>
  <c r="CN617" i="19"/>
  <c r="CS617" i="19" s="1"/>
  <c r="CN669" i="19"/>
  <c r="CS669" i="19" s="1"/>
  <c r="CN467" i="19"/>
  <c r="CN477" i="19" s="1"/>
  <c r="CN915" i="19"/>
  <c r="CS915" i="19" s="1"/>
  <c r="CN737" i="19"/>
  <c r="CS737" i="19" s="1"/>
  <c r="CN837" i="19"/>
  <c r="CS837" i="19" s="1"/>
  <c r="CN690" i="19"/>
  <c r="CS690" i="19" s="1"/>
  <c r="CN601" i="19"/>
  <c r="CS601" i="19" s="1"/>
  <c r="CN563" i="19"/>
  <c r="CS563" i="19" s="1"/>
  <c r="CN548" i="19"/>
  <c r="CS548" i="19" s="1"/>
  <c r="CN884" i="19"/>
  <c r="CS884" i="19" s="1"/>
  <c r="CN646" i="19"/>
  <c r="CS646" i="19" s="1"/>
  <c r="CN728" i="19"/>
  <c r="CS728" i="19" s="1"/>
  <c r="CN546" i="19"/>
  <c r="CS546" i="19" s="1"/>
  <c r="CN641" i="19"/>
  <c r="CS641" i="19" s="1"/>
  <c r="CN692" i="19"/>
  <c r="CS692" i="19" s="1"/>
  <c r="CN511" i="19"/>
  <c r="CS511" i="19" s="1"/>
  <c r="CN500" i="19"/>
  <c r="CS500" i="19" s="1"/>
  <c r="CN826" i="19"/>
  <c r="CS826" i="19" s="1"/>
  <c r="CN609" i="19"/>
  <c r="CS609" i="19" s="1"/>
  <c r="CN827" i="19"/>
  <c r="CS827" i="19" s="1"/>
  <c r="CN733" i="19"/>
  <c r="CS733" i="19" s="1"/>
  <c r="CN913" i="19"/>
  <c r="CS913" i="19" s="1"/>
  <c r="CN753" i="19"/>
  <c r="CS753" i="19" s="1"/>
  <c r="CN581" i="19"/>
  <c r="CS581" i="19" s="1"/>
  <c r="CN862" i="19"/>
  <c r="CS862" i="19" s="1"/>
  <c r="CN725" i="19"/>
  <c r="CS725" i="19" s="1"/>
  <c r="CN856" i="19"/>
  <c r="CS856" i="19" s="1"/>
  <c r="CN811" i="19"/>
  <c r="CS811" i="19" s="1"/>
  <c r="CN501" i="19"/>
  <c r="CS501" i="19" s="1"/>
  <c r="CN631" i="19"/>
  <c r="CS631" i="19" s="1"/>
  <c r="CN598" i="19"/>
  <c r="CS598" i="19" s="1"/>
  <c r="CN848" i="19"/>
  <c r="CS848" i="19" s="1"/>
  <c r="CN521" i="19"/>
  <c r="CS521" i="19" s="1"/>
  <c r="CN713" i="19"/>
  <c r="CS713" i="19" s="1"/>
  <c r="CN701" i="19"/>
  <c r="CS701" i="19" s="1"/>
  <c r="CN715" i="19"/>
  <c r="CS715" i="19" s="1"/>
  <c r="CN507" i="19"/>
  <c r="CS507" i="19" s="1"/>
  <c r="CN857" i="19"/>
  <c r="CS857" i="19" s="1"/>
  <c r="CN651" i="19"/>
  <c r="CS651" i="19" s="1"/>
  <c r="CN605" i="19"/>
  <c r="CS605" i="19" s="1"/>
  <c r="CN855" i="19"/>
  <c r="CS855" i="19" s="1"/>
  <c r="CN854" i="19"/>
  <c r="CS854" i="19" s="1"/>
  <c r="CN527" i="19"/>
  <c r="CS527" i="19" s="1"/>
  <c r="CN600" i="19"/>
  <c r="CS600" i="19" s="1"/>
  <c r="CN861" i="19"/>
  <c r="CS861" i="19" s="1"/>
  <c r="CN763" i="19"/>
  <c r="CS763" i="19" s="1"/>
  <c r="CN819" i="19"/>
  <c r="CS819" i="19" s="1"/>
  <c r="CN665" i="19"/>
  <c r="CS665" i="19" s="1"/>
  <c r="CN838" i="19"/>
  <c r="CS838" i="19" s="1"/>
  <c r="CN512" i="19"/>
  <c r="CS512" i="19" s="1"/>
  <c r="CN887" i="19"/>
  <c r="CS887" i="19" s="1"/>
  <c r="CN814" i="19"/>
  <c r="CS814" i="19" s="1"/>
  <c r="CN585" i="19"/>
  <c r="CS585" i="19" s="1"/>
  <c r="CN611" i="19"/>
  <c r="CS611" i="19" s="1"/>
  <c r="CN534" i="19"/>
  <c r="CS534" i="19" s="1"/>
  <c r="CN780" i="19"/>
  <c r="CS780" i="19" s="1"/>
  <c r="CN634" i="19"/>
  <c r="CS634" i="19" s="1"/>
  <c r="CN851" i="19"/>
  <c r="CS851" i="19" s="1"/>
  <c r="CN645" i="19"/>
  <c r="CS645" i="19" s="1"/>
  <c r="CN830" i="19"/>
  <c r="CS830" i="19" s="1"/>
  <c r="CN771" i="19"/>
  <c r="CS771" i="19" s="1"/>
  <c r="CN658" i="19"/>
  <c r="CS658" i="19" s="1"/>
  <c r="CN660" i="19"/>
  <c r="CS660" i="19" s="1"/>
  <c r="CN820" i="19"/>
  <c r="CS820" i="19" s="1"/>
  <c r="CN797" i="19"/>
  <c r="CS797" i="19" s="1"/>
  <c r="CN773" i="19"/>
  <c r="CS773" i="19" s="1"/>
  <c r="CN745" i="19"/>
  <c r="CS745" i="19" s="1"/>
  <c r="CN626" i="19"/>
  <c r="CS626" i="19" s="1"/>
  <c r="CN847" i="19"/>
  <c r="CS847" i="19" s="1"/>
  <c r="CN689" i="19"/>
  <c r="CS689" i="19" s="1"/>
  <c r="CN808" i="19"/>
  <c r="CS808" i="19" s="1"/>
  <c r="CN674" i="19"/>
  <c r="CS674" i="19" s="1"/>
  <c r="CN522" i="19"/>
  <c r="CS522" i="19" s="1"/>
  <c r="CN833" i="19"/>
  <c r="CS833" i="19" s="1"/>
  <c r="CN632" i="19"/>
  <c r="CS632" i="19" s="1"/>
  <c r="CN659" i="19"/>
  <c r="CS659" i="19" s="1"/>
  <c r="CN635" i="19"/>
  <c r="CS635" i="19" s="1"/>
  <c r="CN529" i="19"/>
  <c r="CS529" i="19" s="1"/>
  <c r="CN504" i="19"/>
  <c r="CS504" i="19" s="1"/>
  <c r="CN864" i="19"/>
  <c r="CS864" i="19" s="1"/>
  <c r="CN671" i="19"/>
  <c r="CS671" i="19" s="1"/>
  <c r="CN636" i="19"/>
  <c r="CS636" i="19" s="1"/>
  <c r="CN881" i="19"/>
  <c r="CS881" i="19" s="1"/>
  <c r="CN679" i="19"/>
  <c r="CS679" i="19" s="1"/>
  <c r="CN750" i="19"/>
  <c r="CS750" i="19" s="1"/>
  <c r="CN835" i="19"/>
  <c r="CS835" i="19" s="1"/>
  <c r="CN619" i="19"/>
  <c r="CS619" i="19" s="1"/>
  <c r="CN765" i="19"/>
  <c r="CS765" i="19" s="1"/>
  <c r="CN900" i="19"/>
  <c r="CS900" i="19" s="1"/>
  <c r="CN550" i="19"/>
  <c r="CS550" i="19" s="1"/>
  <c r="CN578" i="19"/>
  <c r="CS578" i="19" s="1"/>
  <c r="CN620" i="19"/>
  <c r="CS620" i="19" s="1"/>
  <c r="CN539" i="19"/>
  <c r="CS539" i="19" s="1"/>
  <c r="CN518" i="19"/>
  <c r="CS518" i="19" s="1"/>
  <c r="CN547" i="19"/>
  <c r="CS547" i="19" s="1"/>
  <c r="CN624" i="19"/>
  <c r="CS624" i="19" s="1"/>
  <c r="CN769" i="19"/>
  <c r="CS769" i="19" s="1"/>
  <c r="CN551" i="19"/>
  <c r="CS551" i="19" s="1"/>
  <c r="CN744" i="19"/>
  <c r="CS744" i="19" s="1"/>
  <c r="CN849" i="19"/>
  <c r="CS849" i="19" s="1"/>
  <c r="CN697" i="19"/>
  <c r="CS697" i="19" s="1"/>
  <c r="CN672" i="19"/>
  <c r="CS672" i="19" s="1"/>
  <c r="CN821" i="19"/>
  <c r="CS821" i="19" s="1"/>
  <c r="CN802" i="19"/>
  <c r="CS802" i="19" s="1"/>
  <c r="CN516" i="19"/>
  <c r="CS516" i="19" s="1"/>
  <c r="CN545" i="19"/>
  <c r="CS545" i="19" s="1"/>
  <c r="CN738" i="19"/>
  <c r="CS738" i="19" s="1"/>
  <c r="CN898" i="19"/>
  <c r="CS898" i="19" s="1"/>
  <c r="CN525" i="19"/>
  <c r="CS525" i="19" s="1"/>
  <c r="CN868" i="19"/>
  <c r="CS868" i="19" s="1"/>
  <c r="CN722" i="19"/>
  <c r="CS722" i="19" s="1"/>
  <c r="CN557" i="19"/>
  <c r="CS557" i="19" s="1"/>
  <c r="CN510" i="19"/>
  <c r="CS510" i="19" s="1"/>
  <c r="CN657" i="19"/>
  <c r="CS657" i="19" s="1"/>
  <c r="CN561" i="19"/>
  <c r="CS561" i="19" s="1"/>
  <c r="CN912" i="19"/>
  <c r="CS912" i="19" s="1"/>
  <c r="CN580" i="19"/>
  <c r="CS580" i="19" s="1"/>
  <c r="CN782" i="19"/>
  <c r="CS782" i="19" s="1"/>
  <c r="CN538" i="19"/>
  <c r="CS538" i="19" s="1"/>
  <c r="CN860" i="19"/>
  <c r="CS860" i="19" s="1"/>
  <c r="CN902" i="19"/>
  <c r="CS902" i="19" s="1"/>
  <c r="CN681" i="19"/>
  <c r="CS681" i="19" s="1"/>
  <c r="CN594" i="19"/>
  <c r="CS594" i="19" s="1"/>
  <c r="CN579" i="19"/>
  <c r="CS579" i="19" s="1"/>
  <c r="CN556" i="19"/>
  <c r="CS556" i="19" s="1"/>
  <c r="CN907" i="19"/>
  <c r="CS907" i="19" s="1"/>
  <c r="CN560" i="19"/>
  <c r="CS560" i="19" s="1"/>
  <c r="CM466" i="19"/>
  <c r="CN706" i="19"/>
  <c r="CS706" i="19" s="1"/>
  <c r="CN762" i="19"/>
  <c r="CS762" i="19" s="1"/>
  <c r="CN675" i="19"/>
  <c r="CS675" i="19" s="1"/>
  <c r="CN775" i="19"/>
  <c r="CS775" i="19" s="1"/>
  <c r="CN693" i="19"/>
  <c r="CS693" i="19" s="1"/>
  <c r="CN788" i="19"/>
  <c r="CS788" i="19" s="1"/>
  <c r="CN647" i="19"/>
  <c r="CS647" i="19" s="1"/>
  <c r="CN766" i="19"/>
  <c r="CS766" i="19" s="1"/>
  <c r="CN656" i="19"/>
  <c r="CS656" i="19" s="1"/>
  <c r="CN652" i="19"/>
  <c r="CS652" i="19" s="1"/>
  <c r="CN845" i="19"/>
  <c r="CS845" i="19" s="1"/>
  <c r="CN565" i="19"/>
  <c r="CS565" i="19" s="1"/>
  <c r="CN569" i="19"/>
  <c r="CS569" i="19" s="1"/>
  <c r="CN574" i="19"/>
  <c r="CS574" i="19" s="1"/>
  <c r="CN666" i="19"/>
  <c r="CS666" i="19" s="1"/>
  <c r="CN817" i="19"/>
  <c r="CS817" i="19" s="1"/>
  <c r="CN895" i="19"/>
  <c r="CS895" i="19" s="1"/>
  <c r="CN886" i="19"/>
  <c r="CS886" i="19" s="1"/>
  <c r="CN752" i="19"/>
  <c r="CS752" i="19" s="1"/>
  <c r="CN732" i="19"/>
  <c r="CS732" i="19" s="1"/>
  <c r="CN739" i="19"/>
  <c r="CS739" i="19" s="1"/>
  <c r="CN893" i="19"/>
  <c r="CS893" i="19" s="1"/>
  <c r="CN668" i="19"/>
  <c r="CS668" i="19" s="1"/>
  <c r="CN800" i="19"/>
  <c r="CS800" i="19" s="1"/>
  <c r="CN566" i="19"/>
  <c r="CS566" i="19" s="1"/>
  <c r="CN911" i="19"/>
  <c r="CS911" i="19" s="1"/>
  <c r="CN670" i="19"/>
  <c r="CS670" i="19" s="1"/>
  <c r="CN889" i="19"/>
  <c r="CS889" i="19" s="1"/>
  <c r="CN530" i="19"/>
  <c r="CS530" i="19" s="1"/>
  <c r="CN784" i="19"/>
  <c r="CS784" i="19" s="1"/>
  <c r="CN524" i="19"/>
  <c r="CS524" i="19" s="1"/>
  <c r="CN590" i="19"/>
  <c r="CS590" i="19" s="1"/>
  <c r="CN810" i="19"/>
  <c r="CS810" i="19" s="1"/>
  <c r="CN625" i="19"/>
  <c r="CS625" i="19" s="1"/>
  <c r="CN532" i="19"/>
  <c r="CS532" i="19" s="1"/>
  <c r="CN649" i="19"/>
  <c r="CS649" i="19" s="1"/>
  <c r="CN917" i="19"/>
  <c r="CS917" i="19" s="1"/>
  <c r="CN667" i="19"/>
  <c r="CS667" i="19" s="1"/>
  <c r="CN629" i="19"/>
  <c r="CS629" i="19" s="1"/>
  <c r="CN685" i="19"/>
  <c r="CS685" i="19" s="1"/>
  <c r="CN686" i="19"/>
  <c r="CS686" i="19" s="1"/>
  <c r="CN615" i="19"/>
  <c r="CS615" i="19" s="1"/>
  <c r="CN730" i="19"/>
  <c r="CS730" i="19" s="1"/>
  <c r="CN643" i="19"/>
  <c r="CS643" i="19" s="1"/>
  <c r="CN841" i="19"/>
  <c r="CS841" i="19" s="1"/>
  <c r="CN700" i="19"/>
  <c r="CS700" i="19" s="1"/>
  <c r="CN520" i="19"/>
  <c r="CS520" i="19" s="1"/>
  <c r="CN655" i="19"/>
  <c r="CS655" i="19" s="1"/>
  <c r="CN758" i="19"/>
  <c r="CS758" i="19" s="1"/>
  <c r="CN515" i="19"/>
  <c r="CS515" i="19" s="1"/>
  <c r="CN749" i="19"/>
  <c r="CS749" i="19" s="1"/>
  <c r="CN708" i="19"/>
  <c r="CS708" i="19" s="1"/>
  <c r="CN779" i="19"/>
  <c r="CS779" i="19" s="1"/>
  <c r="CN878" i="19"/>
  <c r="CS878" i="19" s="1"/>
  <c r="CN906" i="19"/>
  <c r="CS906" i="19" s="1"/>
  <c r="CN905" i="19"/>
  <c r="CS905" i="19" s="1"/>
  <c r="CN684" i="19"/>
  <c r="CS684" i="19" s="1"/>
  <c r="CN577" i="19"/>
  <c r="CS577" i="19" s="1"/>
  <c r="CN710" i="19"/>
  <c r="CS710" i="19" s="1"/>
  <c r="CN587" i="19"/>
  <c r="CS587" i="19" s="1"/>
  <c r="CN503" i="19"/>
  <c r="CS503" i="19" s="1"/>
  <c r="CN796" i="19"/>
  <c r="CS796" i="19" s="1"/>
  <c r="CN542" i="19"/>
  <c r="CS542" i="19" s="1"/>
  <c r="CN554" i="19"/>
  <c r="CS554" i="19" s="1"/>
  <c r="CN726" i="19"/>
  <c r="CS726" i="19" s="1"/>
  <c r="CN747" i="19"/>
  <c r="CS747" i="19" s="1"/>
  <c r="CN699" i="19"/>
  <c r="CS699" i="19" s="1"/>
  <c r="CN724" i="19"/>
  <c r="CS724" i="19" s="1"/>
  <c r="CN785" i="19"/>
  <c r="CS785" i="19" s="1"/>
  <c r="CN846" i="19"/>
  <c r="CS846" i="19" s="1"/>
  <c r="CN622" i="19"/>
  <c r="CS622" i="19" s="1"/>
  <c r="CN490" i="19"/>
  <c r="CS490" i="19" s="1"/>
  <c r="CN767" i="19"/>
  <c r="CS767" i="19" s="1"/>
  <c r="CN673" i="19"/>
  <c r="CS673" i="19" s="1"/>
  <c r="CN865" i="19"/>
  <c r="CS865" i="19" s="1"/>
  <c r="CN872" i="19"/>
  <c r="CS872" i="19" s="1"/>
  <c r="CN526" i="19"/>
  <c r="CS526" i="19" s="1"/>
  <c r="CN498" i="19"/>
  <c r="CS498" i="19" s="1"/>
  <c r="CN871" i="19"/>
  <c r="CS871" i="19" s="1"/>
  <c r="CN644" i="19"/>
  <c r="CS644" i="19" s="1"/>
  <c r="CN514" i="19"/>
  <c r="CS514" i="19" s="1"/>
  <c r="CN883" i="19"/>
  <c r="CS883" i="19" s="1"/>
  <c r="CN754" i="19"/>
  <c r="CS754" i="19" s="1"/>
  <c r="CN815" i="19"/>
  <c r="CS815" i="19" s="1"/>
  <c r="CN499" i="19"/>
  <c r="CS499" i="19" s="1"/>
  <c r="CN623" i="19"/>
  <c r="CS623" i="19" s="1"/>
  <c r="CN583" i="19"/>
  <c r="CS583" i="19" s="1"/>
  <c r="CN890" i="19"/>
  <c r="CS890" i="19" s="1"/>
  <c r="CN822" i="19"/>
  <c r="CS822" i="19" s="1"/>
  <c r="CN859" i="19"/>
  <c r="CS859" i="19" s="1"/>
  <c r="CN707" i="19"/>
  <c r="CS707" i="19" s="1"/>
  <c r="CN663" i="19"/>
  <c r="CS663" i="19" s="1"/>
  <c r="CN711" i="19"/>
  <c r="CS711" i="19" s="1"/>
  <c r="CN801" i="19"/>
  <c r="CS801" i="19" s="1"/>
  <c r="CN533" i="19"/>
  <c r="CS533" i="19" s="1"/>
  <c r="CN759" i="19"/>
  <c r="CS759" i="19" s="1"/>
  <c r="CN839" i="19"/>
  <c r="CS839" i="19" s="1"/>
  <c r="CN748" i="19"/>
  <c r="CS748" i="19" s="1"/>
  <c r="CN844" i="19"/>
  <c r="CS844" i="19" s="1"/>
  <c r="CN694" i="19"/>
  <c r="CS694" i="19" s="1"/>
  <c r="CN616" i="19"/>
  <c r="CS616" i="19" s="1"/>
  <c r="CN612" i="19"/>
  <c r="CS612" i="19" s="1"/>
  <c r="CN519" i="19"/>
  <c r="CS519" i="19" s="1"/>
  <c r="CN805" i="19"/>
  <c r="CS805" i="19" s="1"/>
  <c r="CN638" i="19"/>
  <c r="CS638" i="19" s="1"/>
  <c r="CN640" i="19"/>
  <c r="CS640" i="19" s="1"/>
  <c r="CN843" i="19"/>
  <c r="CS843" i="19" s="1"/>
  <c r="CN721" i="19"/>
  <c r="CS721" i="19" s="1"/>
  <c r="CN834" i="19"/>
  <c r="CS834" i="19" s="1"/>
  <c r="CN653" i="19"/>
  <c r="CS653" i="19" s="1"/>
  <c r="CN642" i="19"/>
  <c r="CS642" i="19" s="1"/>
  <c r="CN608" i="19"/>
  <c r="CS608" i="19" s="1"/>
  <c r="CN858" i="19"/>
  <c r="CS858" i="19" s="1"/>
  <c r="CN535" i="19"/>
  <c r="CS535" i="19" s="1"/>
  <c r="CN610" i="19"/>
  <c r="CS610" i="19" s="1"/>
  <c r="CN807" i="19"/>
  <c r="CS807" i="19" s="1"/>
  <c r="CN720" i="19"/>
  <c r="CS720" i="19" s="1"/>
  <c r="CN795" i="19"/>
  <c r="CS795" i="19" s="1"/>
  <c r="CN567" i="19"/>
  <c r="CS567" i="19" s="1"/>
  <c r="CN664" i="19"/>
  <c r="CS664" i="19" s="1"/>
  <c r="CN740" i="19"/>
  <c r="CS740" i="19" s="1"/>
  <c r="CN687" i="19"/>
  <c r="CS687" i="19" s="1"/>
  <c r="CN794" i="19"/>
  <c r="CS794" i="19" s="1"/>
  <c r="CN742" i="19"/>
  <c r="CS742" i="19" s="1"/>
  <c r="CN637" i="19"/>
  <c r="CS637" i="19" s="1"/>
  <c r="CN716" i="19"/>
  <c r="CS716" i="19" s="1"/>
  <c r="CN628" i="19"/>
  <c r="CS628" i="19" s="1"/>
  <c r="CN909" i="19"/>
  <c r="CS909" i="19" s="1"/>
  <c r="CN828" i="19"/>
  <c r="CS828" i="19" s="1"/>
  <c r="CN756" i="19"/>
  <c r="CS756" i="19" s="1"/>
  <c r="CN698" i="19"/>
  <c r="CS698" i="19" s="1"/>
  <c r="CN772" i="19"/>
  <c r="CS772" i="19" s="1"/>
  <c r="CN596" i="19"/>
  <c r="CS596" i="19" s="1"/>
  <c r="CN892" i="19"/>
  <c r="CS892" i="19" s="1"/>
  <c r="CN496" i="19"/>
  <c r="CS496" i="19" s="1"/>
  <c r="CN613" i="19"/>
  <c r="CS613" i="19" s="1"/>
  <c r="CN709" i="19"/>
  <c r="CS709" i="19" s="1"/>
  <c r="CN630" i="19"/>
  <c r="CS630" i="19" s="1"/>
  <c r="CN676" i="19"/>
  <c r="CS676" i="19" s="1"/>
  <c r="CN876" i="19"/>
  <c r="CS876" i="19" s="1"/>
  <c r="CN575" i="19"/>
  <c r="CS575" i="19" s="1"/>
  <c r="CN614" i="19"/>
  <c r="CS614" i="19" s="1"/>
  <c r="CN531" i="19"/>
  <c r="CS531" i="19" s="1"/>
  <c r="CN873" i="19"/>
  <c r="CS873" i="19" s="1"/>
  <c r="CN607" i="19"/>
  <c r="CS607" i="19" s="1"/>
  <c r="CN741" i="19"/>
  <c r="CS741" i="19" s="1"/>
  <c r="CN495" i="19"/>
  <c r="CS495" i="19" s="1"/>
  <c r="CN591" i="19"/>
  <c r="CS591" i="19" s="1"/>
  <c r="CN908" i="19"/>
  <c r="CS908" i="19" s="1"/>
  <c r="CN840" i="19"/>
  <c r="CS840" i="19" s="1"/>
  <c r="CN877" i="19"/>
  <c r="CS877" i="19" s="1"/>
  <c r="CN880" i="19"/>
  <c r="CS880" i="19" s="1"/>
  <c r="CN559" i="19"/>
  <c r="CS559" i="19" s="1"/>
  <c r="CN853" i="19"/>
  <c r="CS853" i="19" s="1"/>
  <c r="CN683" i="19"/>
  <c r="CS683" i="19" s="1"/>
  <c r="CN621" i="19"/>
  <c r="CS621" i="19" s="1"/>
  <c r="CN751" i="19"/>
  <c r="CS751" i="19" s="1"/>
  <c r="CN595" i="19"/>
  <c r="CS595" i="19" s="1"/>
  <c r="CN570" i="19"/>
  <c r="CS570" i="19" s="1"/>
  <c r="CN517" i="19"/>
  <c r="CS517" i="19" s="1"/>
  <c r="CN627" i="19"/>
  <c r="CS627" i="19" s="1"/>
  <c r="CN712" i="19"/>
  <c r="CS712" i="19" s="1"/>
  <c r="CN806" i="19"/>
  <c r="CS806" i="19" s="1"/>
  <c r="CN723" i="19"/>
  <c r="CS723" i="19" s="1"/>
  <c r="CN803" i="19"/>
  <c r="CS803" i="19" s="1"/>
  <c r="CN719" i="19"/>
  <c r="CS719" i="19" s="1"/>
  <c r="CN755" i="19"/>
  <c r="CS755" i="19" s="1"/>
  <c r="CN506" i="19"/>
  <c r="CS506" i="19" s="1"/>
  <c r="CN875" i="19"/>
  <c r="CS875" i="19" s="1"/>
  <c r="CN852" i="19"/>
  <c r="CS852" i="19" s="1"/>
  <c r="CN553" i="19"/>
  <c r="CS553" i="19" s="1"/>
  <c r="CN571" i="19"/>
  <c r="CS571" i="19" s="1"/>
  <c r="CN528" i="19"/>
  <c r="CS528" i="19" s="1"/>
  <c r="CN549" i="19"/>
  <c r="CS549" i="19" s="1"/>
  <c r="CN704" i="19"/>
  <c r="CS704" i="19" s="1"/>
  <c r="CN633" i="19"/>
  <c r="CS633" i="19" s="1"/>
  <c r="CN903" i="19"/>
  <c r="CS903" i="19" s="1"/>
  <c r="CN842" i="19"/>
  <c r="CS842" i="19" s="1"/>
  <c r="CN602" i="19"/>
  <c r="CS602" i="19" s="1"/>
  <c r="CN562" i="19"/>
  <c r="CS562" i="19" s="1"/>
  <c r="CN593" i="19"/>
  <c r="CS593" i="19" s="1"/>
  <c r="CN589" i="19"/>
  <c r="CS589" i="19" s="1"/>
  <c r="CN743" i="19"/>
  <c r="CS743" i="19" s="1"/>
  <c r="CN798" i="19"/>
  <c r="CS798" i="19" s="1"/>
  <c r="CN727" i="19"/>
  <c r="CS727" i="19" s="1"/>
  <c r="CN879" i="19"/>
  <c r="CS879" i="19" s="1"/>
  <c r="CN564" i="19"/>
  <c r="CS564" i="19" s="1"/>
  <c r="CN540" i="19"/>
  <c r="CS540" i="19" s="1"/>
  <c r="CN850" i="19"/>
  <c r="CS850" i="19" s="1"/>
  <c r="CN492" i="19"/>
  <c r="CS492" i="19" s="1"/>
  <c r="CN555" i="19"/>
  <c r="CS555" i="19" s="1"/>
  <c r="CN790" i="19"/>
  <c r="CS790" i="19" s="1"/>
  <c r="CN691" i="19"/>
  <c r="CS691" i="19" s="1"/>
  <c r="CN650" i="19"/>
  <c r="CS650" i="19" s="1"/>
  <c r="CN735" i="19"/>
  <c r="CS735" i="19" s="1"/>
  <c r="CN786" i="19"/>
  <c r="CS786" i="19" s="1"/>
  <c r="CN618" i="19"/>
  <c r="CS618" i="19" s="1"/>
  <c r="CN599" i="19"/>
  <c r="CS599" i="19" s="1"/>
  <c r="CN787" i="19"/>
  <c r="CS787" i="19" s="1"/>
  <c r="CN836" i="19"/>
  <c r="CS836" i="19" s="1"/>
  <c r="CN777" i="19"/>
  <c r="CS777" i="19" s="1"/>
  <c r="CN696" i="19"/>
  <c r="CS696" i="19" s="1"/>
  <c r="CN513" i="19"/>
  <c r="CS513" i="19" s="1"/>
  <c r="CN866" i="19"/>
  <c r="CS866" i="19" s="1"/>
  <c r="CN523" i="19"/>
  <c r="CS523" i="19" s="1"/>
  <c r="CN497" i="19"/>
  <c r="CS497" i="19" s="1"/>
  <c r="CN757" i="19"/>
  <c r="CS757" i="19" s="1"/>
  <c r="CN586" i="19"/>
  <c r="CS586" i="19" s="1"/>
  <c r="CN804" i="19"/>
  <c r="CS804" i="19" s="1"/>
  <c r="CN776" i="19"/>
  <c r="CS776" i="19" s="1"/>
  <c r="CN705" i="19"/>
  <c r="CS705" i="19" s="1"/>
  <c r="CN654" i="19"/>
  <c r="CS654" i="19" s="1"/>
  <c r="CN688" i="19"/>
  <c r="CS688" i="19" s="1"/>
  <c r="CN573" i="19"/>
  <c r="CS573" i="19" s="1"/>
  <c r="CN677" i="19"/>
  <c r="CS677" i="19" s="1"/>
  <c r="CN901" i="19"/>
  <c r="CS901" i="19" s="1"/>
  <c r="CN576" i="19"/>
  <c r="CS576" i="19" s="1"/>
  <c r="CN702" i="19"/>
  <c r="CS702" i="19" s="1"/>
  <c r="CN543" i="19"/>
  <c r="CS543" i="19" s="1"/>
  <c r="CN572" i="19"/>
  <c r="CS572" i="19" s="1"/>
  <c r="CN509" i="19"/>
  <c r="CS509" i="19" s="1"/>
  <c r="CN760" i="19"/>
  <c r="CS760" i="19" s="1"/>
  <c r="CN714" i="19"/>
  <c r="CS714" i="19" s="1"/>
  <c r="CN863" i="19"/>
  <c r="CS863" i="19" s="1"/>
  <c r="CN818" i="19"/>
  <c r="CS818" i="19" s="1"/>
  <c r="CN831" i="19"/>
  <c r="CS831" i="19" s="1"/>
  <c r="CN604" i="19"/>
  <c r="CS604" i="19" s="1"/>
  <c r="CN825" i="19"/>
  <c r="CS825" i="19" s="1"/>
  <c r="CN899" i="19"/>
  <c r="CS899" i="19" s="1"/>
  <c r="CN897" i="19"/>
  <c r="CS897" i="19" s="1"/>
  <c r="CN639" i="19"/>
  <c r="CS639" i="19" s="1"/>
  <c r="CN661" i="19"/>
  <c r="CS661" i="19" s="1"/>
  <c r="CN588" i="19"/>
  <c r="CS588" i="19" s="1"/>
  <c r="CN764" i="19"/>
  <c r="CS764" i="19" s="1"/>
  <c r="CN770" i="19"/>
  <c r="CS770" i="19" s="1"/>
  <c r="CN894" i="19"/>
  <c r="CS894" i="19" s="1"/>
  <c r="CN791" i="19"/>
  <c r="CS791" i="19" s="1"/>
  <c r="CN536" i="19"/>
  <c r="CS536" i="19" s="1"/>
  <c r="CN882" i="19"/>
  <c r="CS882" i="19" s="1"/>
  <c r="CN682" i="19"/>
  <c r="CS682" i="19" s="1"/>
  <c r="CN891" i="19"/>
  <c r="CS891" i="19" s="1"/>
  <c r="CN678" i="19"/>
  <c r="CS678" i="19" s="1"/>
  <c r="CN793" i="19"/>
  <c r="CS793" i="19" s="1"/>
  <c r="CN832" i="19"/>
  <c r="CS832" i="19" s="1"/>
  <c r="CN910" i="19"/>
  <c r="CS910" i="19" s="1"/>
  <c r="CN869" i="19"/>
  <c r="CS869" i="19" s="1"/>
  <c r="CN544" i="19"/>
  <c r="CS544" i="19" s="1"/>
  <c r="CN870" i="19"/>
  <c r="CS870" i="19" s="1"/>
  <c r="CN717" i="19"/>
  <c r="CS717" i="19" s="1"/>
  <c r="CN494" i="19"/>
  <c r="CS494" i="19" s="1"/>
  <c r="CN491" i="19"/>
  <c r="CS491" i="19" s="1"/>
  <c r="CN584" i="19"/>
  <c r="CS584" i="19" s="1"/>
  <c r="CN789" i="19"/>
  <c r="CS789" i="19" s="1"/>
  <c r="CN812" i="19"/>
  <c r="CS812" i="19" s="1"/>
  <c r="CN888" i="19"/>
  <c r="CS888" i="19" s="1"/>
  <c r="CN874" i="19"/>
  <c r="CS874" i="19" s="1"/>
  <c r="CN592" i="19"/>
  <c r="CS592" i="19" s="1"/>
  <c r="CN731" i="19"/>
  <c r="CS731" i="19" s="1"/>
  <c r="CN508" i="19"/>
  <c r="CS508" i="19" s="1"/>
  <c r="CN502" i="19"/>
  <c r="CS502" i="19" s="1"/>
  <c r="CN761" i="19"/>
  <c r="CS761" i="19" s="1"/>
  <c r="CN918" i="19"/>
  <c r="CS918" i="19" s="1"/>
  <c r="CN537" i="19"/>
  <c r="CS537" i="19" s="1"/>
  <c r="CN558" i="19"/>
  <c r="CS558" i="19" s="1"/>
  <c r="CN662" i="19"/>
  <c r="CS662" i="19" s="1"/>
  <c r="CN824" i="19"/>
  <c r="CS824" i="19" s="1"/>
  <c r="CN896" i="19"/>
  <c r="CS896" i="19" s="1"/>
  <c r="CN597" i="19"/>
  <c r="CS597" i="19" s="1"/>
  <c r="CN813" i="19"/>
  <c r="CS813" i="19" s="1"/>
  <c r="CN778" i="19"/>
  <c r="CS778" i="19" s="1"/>
  <c r="CN582" i="19"/>
  <c r="CS582" i="19" s="1"/>
  <c r="CN680" i="19"/>
  <c r="CS680" i="19" s="1"/>
  <c r="CN823" i="19"/>
  <c r="CS823" i="19" s="1"/>
  <c r="CN885" i="19"/>
  <c r="CS885" i="19" s="1"/>
  <c r="CN809" i="19"/>
  <c r="CS809" i="19" s="1"/>
  <c r="CN568" i="19"/>
  <c r="CS568" i="19" s="1"/>
  <c r="CN792" i="19"/>
  <c r="CS792" i="19" s="1"/>
  <c r="CC469" i="19"/>
  <c r="CC480" i="19" s="1"/>
  <c r="D494" i="19" s="1"/>
  <c r="M92" i="19" s="1"/>
  <c r="CI487" i="19"/>
  <c r="Z605" i="19"/>
  <c r="DG19" i="19"/>
  <c r="DG15" i="19"/>
  <c r="DG18" i="19"/>
  <c r="DG17" i="19"/>
  <c r="BB917" i="19"/>
  <c r="BB497" i="19"/>
  <c r="BB631" i="19"/>
  <c r="BB588" i="19"/>
  <c r="BB641" i="19"/>
  <c r="BB603" i="19"/>
  <c r="BB911" i="19"/>
  <c r="BB521" i="19"/>
  <c r="BB747" i="19"/>
  <c r="BB749" i="19"/>
  <c r="BB851" i="19"/>
  <c r="BB819" i="19"/>
  <c r="BB713" i="19"/>
  <c r="BB573" i="19"/>
  <c r="BB750" i="19"/>
  <c r="BB723" i="19"/>
  <c r="BB856" i="19"/>
  <c r="BB715" i="19"/>
  <c r="CE269" i="19"/>
  <c r="BB700" i="19"/>
  <c r="BB748" i="19"/>
  <c r="BB881" i="19"/>
  <c r="BB908" i="19"/>
  <c r="BB701" i="19"/>
  <c r="BB703" i="19"/>
  <c r="BB874" i="19"/>
  <c r="BB534" i="19"/>
  <c r="BB907" i="19"/>
  <c r="BB634" i="19"/>
  <c r="BB579" i="19"/>
  <c r="DG16" i="19"/>
  <c r="BB530" i="19"/>
  <c r="BB740" i="19"/>
  <c r="BB606" i="19"/>
  <c r="BB868" i="19"/>
  <c r="BB790" i="19"/>
  <c r="BB893" i="19"/>
  <c r="BB599" i="19"/>
  <c r="BB814" i="19"/>
  <c r="BB681" i="19"/>
  <c r="BB742" i="19"/>
  <c r="BB805" i="19"/>
  <c r="BB860" i="19"/>
  <c r="BB630" i="19"/>
  <c r="BB808" i="19"/>
  <c r="BB838" i="19"/>
  <c r="BB656" i="19"/>
  <c r="BB642" i="19"/>
  <c r="BB629" i="19"/>
  <c r="BB569" i="19"/>
  <c r="BB743" i="19"/>
  <c r="BB490" i="19"/>
  <c r="BB546" i="19"/>
  <c r="BB647" i="19"/>
  <c r="BB913" i="19"/>
  <c r="BB581" i="19"/>
  <c r="BB714" i="19"/>
  <c r="BB827" i="19"/>
  <c r="BB830" i="19"/>
  <c r="BB730" i="19"/>
  <c r="BB865" i="19"/>
  <c r="BB866" i="19"/>
  <c r="BB707" i="19"/>
  <c r="BB635" i="19"/>
  <c r="BB495" i="19"/>
  <c r="BB765" i="19"/>
  <c r="BB711" i="19"/>
  <c r="BB553" i="19"/>
  <c r="BB675" i="19"/>
  <c r="BB878" i="19"/>
  <c r="BB617" i="19"/>
  <c r="BB690" i="19"/>
  <c r="BB888" i="19"/>
  <c r="BB731" i="19"/>
  <c r="BB812" i="19"/>
  <c r="BB662" i="19"/>
  <c r="BB644" i="19"/>
  <c r="BB551" i="19"/>
  <c r="BB556" i="19"/>
  <c r="BB769" i="19"/>
  <c r="BB741" i="19"/>
  <c r="BB918" i="19"/>
  <c r="BB796" i="19"/>
  <c r="BB683" i="19"/>
  <c r="BB508" i="19"/>
  <c r="BB842" i="19"/>
  <c r="BB601" i="19"/>
  <c r="BB672" i="19"/>
  <c r="BB822" i="19"/>
  <c r="BB852" i="19"/>
  <c r="BB576" i="19"/>
  <c r="BB718" i="19"/>
  <c r="BB844" i="19"/>
  <c r="BB663" i="19"/>
  <c r="BB789" i="19"/>
  <c r="BB912" i="19"/>
  <c r="BB499" i="19"/>
  <c r="BB751" i="19"/>
  <c r="BB708" i="19"/>
  <c r="BB550" i="19"/>
  <c r="BB618" i="19"/>
  <c r="BB894" i="19"/>
  <c r="BB622" i="19"/>
  <c r="BB626" i="19"/>
  <c r="BB592" i="19"/>
  <c r="BB531" i="19"/>
  <c r="BB898" i="19"/>
  <c r="BB524" i="19"/>
  <c r="BB816" i="19"/>
  <c r="BB608" i="19"/>
  <c r="BB837" i="19"/>
  <c r="BB694" i="19"/>
  <c r="BB517" i="19"/>
  <c r="BB562" i="19"/>
  <c r="BB498" i="19"/>
  <c r="BB650" i="19"/>
  <c r="BB801" i="19"/>
  <c r="BB905" i="19"/>
  <c r="BB817" i="19"/>
  <c r="BB829" i="19"/>
  <c r="BB652" i="19"/>
  <c r="BB828" i="19"/>
  <c r="BB660" i="19"/>
  <c r="BB597" i="19"/>
  <c r="BB791" i="19"/>
  <c r="BB545" i="19"/>
  <c r="BB548" i="19"/>
  <c r="BB900" i="19"/>
  <c r="BB797" i="19"/>
  <c r="BB645" i="19"/>
  <c r="BB792" i="19"/>
  <c r="BB654" i="19"/>
  <c r="BB696" i="19"/>
  <c r="BB580" i="19"/>
  <c r="BB692" i="19"/>
  <c r="BB728" i="19"/>
  <c r="BB774" i="19"/>
  <c r="BB754" i="19"/>
  <c r="BB615" i="19"/>
  <c r="BB809" i="19"/>
  <c r="BB666" i="19"/>
  <c r="BB640" i="19"/>
  <c r="BB704" i="19"/>
  <c r="BB810" i="19"/>
  <c r="BB516" i="19"/>
  <c r="BB586" i="19"/>
  <c r="BB669" i="19"/>
  <c r="BB614" i="19"/>
  <c r="BB616" i="19"/>
  <c r="BB877" i="19"/>
  <c r="BB511" i="19"/>
  <c r="BB895" i="19"/>
  <c r="BB565" i="19"/>
  <c r="BB759" i="19"/>
  <c r="BB658" i="19"/>
  <c r="BB671" i="19"/>
  <c r="BB536" i="19"/>
  <c r="BB638" i="19"/>
  <c r="BB806" i="19"/>
  <c r="BB825" i="19"/>
  <c r="BB501" i="19"/>
  <c r="BB572" i="19"/>
  <c r="BB547" i="19"/>
  <c r="BB537" i="19"/>
  <c r="BB621" i="19"/>
  <c r="BB833" i="19"/>
  <c r="BB627" i="19"/>
  <c r="BB823" i="19"/>
  <c r="BB867" i="19"/>
  <c r="BB813" i="19"/>
  <c r="BB684" i="19"/>
  <c r="BB807" i="19"/>
  <c r="BB544" i="19"/>
  <c r="BB563" i="19"/>
  <c r="BB721" i="19"/>
  <c r="BB777" i="19"/>
  <c r="BB494" i="19"/>
  <c r="BB620" i="19"/>
  <c r="BB815" i="19"/>
  <c r="BB554" i="19"/>
  <c r="BB513" i="19"/>
  <c r="BB699" i="19"/>
  <c r="BB564" i="19"/>
  <c r="BB566" i="19"/>
  <c r="BB861" i="19"/>
  <c r="BB500" i="19"/>
  <c r="BB680" i="19"/>
  <c r="BB673" i="19"/>
  <c r="BB582" i="19"/>
  <c r="BB855" i="19"/>
  <c r="BB568" i="19"/>
  <c r="BB612" i="19"/>
  <c r="BB575" i="19"/>
  <c r="BB682" i="19"/>
  <c r="BB529" i="19"/>
  <c r="BB883" i="19"/>
  <c r="BB628" i="19"/>
  <c r="BB887" i="19"/>
  <c r="BB538" i="19"/>
  <c r="BB739" i="19"/>
  <c r="BB800" i="19"/>
  <c r="BB845" i="19"/>
  <c r="BB733" i="19"/>
  <c r="BB636" i="19"/>
  <c r="BB783" i="19"/>
  <c r="BB839" i="19"/>
  <c r="BB710" i="19"/>
  <c r="BB788" i="19"/>
  <c r="BB502" i="19"/>
  <c r="BB583" i="19"/>
  <c r="BB914" i="19"/>
  <c r="BB602" i="19"/>
  <c r="BB688" i="19"/>
  <c r="BB577" i="19"/>
  <c r="BB781" i="19"/>
  <c r="BB886" i="19"/>
  <c r="BB871" i="19"/>
  <c r="BB745" i="19"/>
  <c r="BB763" i="19"/>
  <c r="BB902" i="19"/>
  <c r="BB491" i="19"/>
  <c r="BB762" i="19"/>
  <c r="BB854" i="19"/>
  <c r="BB604" i="19"/>
  <c r="BB695" i="19"/>
  <c r="BB687" i="19"/>
  <c r="BB560" i="19"/>
  <c r="BB862" i="19"/>
  <c r="BB509" i="19"/>
  <c r="BB831" i="19"/>
  <c r="BB850" i="19"/>
  <c r="BB527" i="19"/>
  <c r="BB639" i="19"/>
  <c r="BB533" i="19"/>
  <c r="BB804" i="19"/>
  <c r="BB518" i="19"/>
  <c r="BB543" i="19"/>
  <c r="BB876" i="19"/>
  <c r="BB836" i="19"/>
  <c r="BB535" i="19"/>
  <c r="BB522" i="19"/>
  <c r="BB811" i="19"/>
  <c r="BB767" i="19"/>
  <c r="BB915" i="19"/>
  <c r="BB818" i="19"/>
  <c r="BB752" i="19"/>
  <c r="BB802" i="19"/>
  <c r="BB555" i="19"/>
  <c r="BB772" i="19"/>
  <c r="DL488" i="19"/>
  <c r="DN461" i="19"/>
  <c r="DG470" i="19" s="1"/>
  <c r="DJ461" i="19"/>
  <c r="G488" i="19"/>
  <c r="P86" i="19" s="1"/>
  <c r="X483" i="19"/>
  <c r="BB624" i="19"/>
  <c r="BA466" i="19"/>
  <c r="BB467" i="19"/>
  <c r="BB709" i="19"/>
  <c r="BB847" i="19"/>
  <c r="BB670" i="19"/>
  <c r="BB782" i="19"/>
  <c r="BB901" i="19"/>
  <c r="BB820" i="19"/>
  <c r="BB849" i="19"/>
  <c r="BB677" i="19"/>
  <c r="BB821" i="19"/>
  <c r="BB771" i="19"/>
  <c r="BB786" i="19"/>
  <c r="BB840" i="19"/>
  <c r="BB916" i="19"/>
  <c r="BB756" i="19"/>
  <c r="BB757" i="19"/>
  <c r="BB764" i="19"/>
  <c r="BB595" i="19"/>
  <c r="BB717" i="19"/>
  <c r="BB637" i="19"/>
  <c r="BB664" i="19"/>
  <c r="BB541" i="19"/>
  <c r="BB896" i="19"/>
  <c r="BB676" i="19"/>
  <c r="BB738" i="19"/>
  <c r="BB678" i="19"/>
  <c r="C29" i="22"/>
  <c r="B89" i="19"/>
  <c r="L34" i="19" s="1"/>
  <c r="EO5" i="19" s="1"/>
  <c r="DN596" i="19"/>
  <c r="DN504" i="19"/>
  <c r="DN513" i="19"/>
  <c r="DN776" i="19"/>
  <c r="DN603" i="19"/>
  <c r="DN851" i="19"/>
  <c r="DN772" i="19"/>
  <c r="DN832" i="19"/>
  <c r="DN854" i="19"/>
  <c r="DN652" i="19"/>
  <c r="DN493" i="19"/>
  <c r="DN671" i="19"/>
  <c r="DN828" i="19"/>
  <c r="DN835" i="19"/>
  <c r="DN619" i="19"/>
  <c r="DN651" i="19"/>
  <c r="DN498" i="19"/>
  <c r="DN503" i="19"/>
  <c r="DN697" i="19"/>
  <c r="DN869" i="19"/>
  <c r="DN676" i="19"/>
  <c r="DN806" i="19"/>
  <c r="DN704" i="19"/>
  <c r="DN883" i="19"/>
  <c r="DN539" i="19"/>
  <c r="DN644" i="19"/>
  <c r="DN849" i="19"/>
  <c r="DN710" i="19"/>
  <c r="DN546" i="19"/>
  <c r="DN616" i="19"/>
  <c r="DN509" i="19"/>
  <c r="DN553" i="19"/>
  <c r="DN834" i="19"/>
  <c r="DN667" i="19"/>
  <c r="DN570" i="19"/>
  <c r="DN492" i="19"/>
  <c r="DN760" i="19"/>
  <c r="DN508" i="19"/>
  <c r="DN654" i="19"/>
  <c r="DN531" i="19"/>
  <c r="DN904" i="19"/>
  <c r="DN518" i="19"/>
  <c r="DN899" i="19"/>
  <c r="DN591" i="19"/>
  <c r="DN646" i="19"/>
  <c r="DN721" i="19"/>
  <c r="DN724" i="19"/>
  <c r="DN821" i="19"/>
  <c r="DN608" i="19"/>
  <c r="DN736" i="19"/>
  <c r="DN758" i="19"/>
  <c r="DN586" i="19"/>
  <c r="DN497" i="19"/>
  <c r="DN845" i="19"/>
  <c r="DN639" i="19"/>
  <c r="DN782" i="19"/>
  <c r="DN519" i="19"/>
  <c r="DN884" i="19"/>
  <c r="DN896" i="19"/>
  <c r="DN729" i="19"/>
  <c r="DN722" i="19"/>
  <c r="DN871" i="19"/>
  <c r="DN909" i="19"/>
  <c r="DN490" i="19"/>
  <c r="DN711" i="19"/>
  <c r="DN511" i="19"/>
  <c r="DN588" i="19"/>
  <c r="DN754" i="19"/>
  <c r="DN611" i="19"/>
  <c r="DN759" i="19"/>
  <c r="DN726" i="19"/>
  <c r="DN609" i="19"/>
  <c r="DN680" i="19"/>
  <c r="DN785" i="19"/>
  <c r="DN784" i="19"/>
  <c r="DN507" i="19"/>
  <c r="DN800" i="19"/>
  <c r="DN669" i="19"/>
  <c r="DN551" i="19"/>
  <c r="DN635" i="19"/>
  <c r="DN634" i="19"/>
  <c r="DN807" i="19"/>
  <c r="DN563" i="19"/>
  <c r="DN668" i="19"/>
  <c r="DN757" i="19"/>
  <c r="DN542" i="19"/>
  <c r="DN720" i="19"/>
  <c r="DN548" i="19"/>
  <c r="DN530" i="19"/>
  <c r="DN740" i="19"/>
  <c r="DN547" i="19"/>
  <c r="DN649" i="19"/>
  <c r="DN683" i="19"/>
  <c r="DN915" i="19"/>
  <c r="DN685" i="19"/>
  <c r="DN577" i="19"/>
  <c r="DN558" i="19"/>
  <c r="DN852" i="19"/>
  <c r="DN846" i="19"/>
  <c r="DN625" i="19"/>
  <c r="DN594" i="19"/>
  <c r="DN916" i="19"/>
  <c r="DN589" i="19"/>
  <c r="DN870" i="19"/>
  <c r="DN860" i="19"/>
  <c r="DN661" i="19"/>
  <c r="DN863" i="19"/>
  <c r="DN529" i="19"/>
  <c r="DN582" i="19"/>
  <c r="DN840" i="19"/>
  <c r="DN913" i="19"/>
  <c r="DN660" i="19"/>
  <c r="DN708" i="19"/>
  <c r="DN843" i="19"/>
  <c r="DN640" i="19"/>
  <c r="DN656" i="19"/>
  <c r="DN787" i="19"/>
  <c r="DN735" i="19"/>
  <c r="DN568" i="19"/>
  <c r="DN543" i="19"/>
  <c r="DN607" i="19"/>
  <c r="DN501" i="19"/>
  <c r="DN637" i="19"/>
  <c r="DN847" i="19"/>
  <c r="DN744" i="19"/>
  <c r="DN618" i="19"/>
  <c r="DN636" i="19"/>
  <c r="DN867" i="19"/>
  <c r="DN763" i="19"/>
  <c r="DN770" i="19"/>
  <c r="DN523" i="19"/>
  <c r="DN753" i="19"/>
  <c r="DN597" i="19"/>
  <c r="DN517" i="19"/>
  <c r="DN716" i="19"/>
  <c r="DN885" i="19"/>
  <c r="DN747" i="19"/>
  <c r="DN905" i="19"/>
  <c r="DN906" i="19"/>
  <c r="DN628" i="19"/>
  <c r="DN917" i="19"/>
  <c r="DN691" i="19"/>
  <c r="DN879" i="19"/>
  <c r="DN818" i="19"/>
  <c r="DN575" i="19"/>
  <c r="DN562" i="19"/>
  <c r="DN565" i="19"/>
  <c r="DN598" i="19"/>
  <c r="DN815" i="19"/>
  <c r="DN865" i="19"/>
  <c r="DN855" i="19"/>
  <c r="DN624" i="19"/>
  <c r="DN725" i="19"/>
  <c r="DN717" i="19"/>
  <c r="DN533" i="19"/>
  <c r="DN888" i="19"/>
  <c r="DN813" i="19"/>
  <c r="DN592" i="19"/>
  <c r="DN672" i="19"/>
  <c r="DN826" i="19"/>
  <c r="DN557" i="19"/>
  <c r="DN777" i="19"/>
  <c r="DN527" i="19"/>
  <c r="DN872" i="19"/>
  <c r="DG471" i="19"/>
  <c r="DN555" i="19"/>
  <c r="DN748" i="19"/>
  <c r="DN500" i="19"/>
  <c r="DN839" i="19"/>
  <c r="DN798" i="19"/>
  <c r="DN887" i="19"/>
  <c r="DN688" i="19"/>
  <c r="DN734" i="19"/>
  <c r="DN819" i="19"/>
  <c r="DN794" i="19"/>
  <c r="DN674" i="19"/>
  <c r="DN892" i="19"/>
  <c r="DN802" i="19"/>
  <c r="DN891" i="19"/>
  <c r="DN918" i="19"/>
  <c r="DN583" i="19"/>
  <c r="DN585" i="19"/>
  <c r="DN912" i="19"/>
  <c r="DN659" i="19"/>
  <c r="DN645" i="19"/>
  <c r="DN842" i="19"/>
  <c r="DN581" i="19"/>
  <c r="DN526" i="19"/>
  <c r="DN889" i="19"/>
  <c r="DN836" i="19"/>
  <c r="DN730" i="19"/>
  <c r="DN696" i="19"/>
  <c r="DN877" i="19"/>
  <c r="DN561" i="19"/>
  <c r="DN820" i="19"/>
  <c r="DN900" i="19"/>
  <c r="DN525" i="19"/>
  <c r="DN793" i="19"/>
  <c r="DN653" i="19"/>
  <c r="DN911" i="19"/>
  <c r="DN914" i="19"/>
  <c r="DN502" i="19"/>
  <c r="DN524" i="19"/>
  <c r="DN682" i="19"/>
  <c r="DN630" i="19"/>
  <c r="DN801" i="19"/>
  <c r="DN689" i="19"/>
  <c r="DN638" i="19"/>
  <c r="DN859" i="19"/>
  <c r="DN580" i="19"/>
  <c r="DN762" i="19"/>
  <c r="DN679" i="19"/>
  <c r="DN510" i="19"/>
  <c r="DN584" i="19"/>
  <c r="DN718" i="19"/>
  <c r="DN866" i="19"/>
  <c r="DN648" i="19"/>
  <c r="DN875" i="19"/>
  <c r="DN731" i="19"/>
  <c r="DN831" i="19"/>
  <c r="DN613" i="19"/>
  <c r="DN572" i="19"/>
  <c r="DN853" i="19"/>
  <c r="DN521" i="19"/>
  <c r="DN574" i="19"/>
  <c r="DN779" i="19"/>
  <c r="DN844" i="19"/>
  <c r="DN666" i="19"/>
  <c r="DN786" i="19"/>
  <c r="DN698" i="19"/>
  <c r="DN665" i="19"/>
  <c r="DN824" i="19"/>
  <c r="DN606" i="19"/>
  <c r="DN890" i="19"/>
  <c r="DN694" i="19"/>
  <c r="DN795" i="19"/>
  <c r="DN612" i="19"/>
  <c r="DN590" i="19"/>
  <c r="DN727" i="19"/>
  <c r="DN864" i="19"/>
  <c r="DN814" i="19"/>
  <c r="DN690" i="19"/>
  <c r="DN709" i="19"/>
  <c r="DN622" i="19"/>
  <c r="DN587" i="19"/>
  <c r="DN790" i="19"/>
  <c r="DN537" i="19"/>
  <c r="DN743" i="19"/>
  <c r="DN765" i="19"/>
  <c r="DN496" i="19"/>
  <c r="DN742" i="19"/>
  <c r="DN658" i="19"/>
  <c r="DN745" i="19"/>
  <c r="DN809" i="19"/>
  <c r="DN895" i="19"/>
  <c r="DN629" i="19"/>
  <c r="DN781" i="19"/>
  <c r="DN595" i="19"/>
  <c r="DN750" i="19"/>
  <c r="DN751" i="19"/>
  <c r="DN767" i="19"/>
  <c r="DN805" i="19"/>
  <c r="DN903" i="19"/>
  <c r="DN605" i="19"/>
  <c r="DN566" i="19"/>
  <c r="DN902" i="19"/>
  <c r="DN684" i="19"/>
  <c r="DN701" i="19"/>
  <c r="DN576" i="19"/>
  <c r="DN789" i="19"/>
  <c r="DN681" i="19"/>
  <c r="DN520" i="19"/>
  <c r="DG473" i="19"/>
  <c r="DN506" i="19"/>
  <c r="DN755" i="19"/>
  <c r="DN642" i="19"/>
  <c r="DN746" i="19"/>
  <c r="DN713" i="19"/>
  <c r="DN559" i="19"/>
  <c r="DN714" i="19"/>
  <c r="DN778" i="19"/>
  <c r="DN803" i="19"/>
  <c r="DN522" i="19"/>
  <c r="DN655" i="19"/>
  <c r="DN604" i="19"/>
  <c r="DN678" i="19"/>
  <c r="DN861" i="19"/>
  <c r="DN620" i="19"/>
  <c r="DN881" i="19"/>
  <c r="DN544" i="19"/>
  <c r="DN908" i="19"/>
  <c r="DN687" i="19"/>
  <c r="DN893" i="19"/>
  <c r="DN512" i="19"/>
  <c r="DN631" i="19"/>
  <c r="DN615" i="19"/>
  <c r="DN514" i="19"/>
  <c r="DN910" i="19"/>
  <c r="DN599" i="19"/>
  <c r="DN499" i="19"/>
  <c r="DN752" i="19"/>
  <c r="DN830" i="19"/>
  <c r="DN621" i="19"/>
  <c r="DN780" i="19"/>
  <c r="DN505" i="19"/>
  <c r="DN703" i="19"/>
  <c r="DN792" i="19"/>
  <c r="DN728" i="19"/>
  <c r="DN774" i="19"/>
  <c r="DN808" i="19"/>
  <c r="DN545" i="19"/>
  <c r="DN841" i="19"/>
  <c r="DN707" i="19"/>
  <c r="DN804" i="19"/>
  <c r="DN886" i="19"/>
  <c r="DN643" i="19"/>
  <c r="DN657" i="19"/>
  <c r="DN719" i="19"/>
  <c r="DN573" i="19"/>
  <c r="DN788" i="19"/>
  <c r="DN868" i="19"/>
  <c r="DN528" i="19"/>
  <c r="DN882" i="19"/>
  <c r="DN663" i="19"/>
  <c r="DN614" i="19"/>
  <c r="DN738" i="19"/>
  <c r="DN692" i="19"/>
  <c r="DN775" i="19"/>
  <c r="DN552" i="19"/>
  <c r="DN756" i="19"/>
  <c r="DN862" i="19"/>
  <c r="DN602" i="19"/>
  <c r="DN732" i="19"/>
  <c r="DN532" i="19"/>
  <c r="DN848" i="19"/>
  <c r="DN693" i="19"/>
  <c r="DN601" i="19"/>
  <c r="DN550" i="19"/>
  <c r="DN673" i="19"/>
  <c r="DN534" i="19"/>
  <c r="DN856" i="19"/>
  <c r="DN741" i="19"/>
  <c r="DN737" i="19"/>
  <c r="DN816" i="19"/>
  <c r="DN495" i="19"/>
  <c r="DN579" i="19"/>
  <c r="DN812" i="19"/>
  <c r="DN554" i="19"/>
  <c r="DN749" i="19"/>
  <c r="DN515" i="19"/>
  <c r="DN876" i="19"/>
  <c r="DN783" i="19"/>
  <c r="DN878" i="19"/>
  <c r="DN569" i="19"/>
  <c r="DN907" i="19"/>
  <c r="DN706" i="19"/>
  <c r="DN627" i="19"/>
  <c r="DN829" i="19"/>
  <c r="DN715" i="19"/>
  <c r="DN771" i="19"/>
  <c r="DN632" i="19"/>
  <c r="DN858" i="19"/>
  <c r="DN571" i="19"/>
  <c r="DN823" i="19"/>
  <c r="DN617" i="19"/>
  <c r="DN739" i="19"/>
  <c r="DN874" i="19"/>
  <c r="DN897" i="19"/>
  <c r="DN723" i="19"/>
  <c r="DN822" i="19"/>
  <c r="DN894" i="19"/>
  <c r="DN880" i="19"/>
  <c r="DN837" i="19"/>
  <c r="DN641" i="19"/>
  <c r="DN817" i="19"/>
  <c r="DN761" i="19"/>
  <c r="DN700" i="19"/>
  <c r="DN699" i="19"/>
  <c r="DN850" i="19"/>
  <c r="DN536" i="19"/>
  <c r="DN695" i="19"/>
  <c r="DN560" i="19"/>
  <c r="DN901" i="19"/>
  <c r="DN791" i="19"/>
  <c r="DN810" i="19"/>
  <c r="DN827" i="19"/>
  <c r="DN797" i="19"/>
  <c r="DN838" i="19"/>
  <c r="DN768" i="19"/>
  <c r="DN578" i="19"/>
  <c r="DN623" i="19"/>
  <c r="DN833" i="19"/>
  <c r="DN686" i="19"/>
  <c r="DN773" i="19"/>
  <c r="DN712" i="19"/>
  <c r="DN516" i="19"/>
  <c r="DN541" i="19"/>
  <c r="DN535" i="19"/>
  <c r="DN670" i="19"/>
  <c r="DN610" i="19"/>
  <c r="DN873" i="19"/>
  <c r="DN556" i="19"/>
  <c r="DN702" i="19"/>
  <c r="DN769" i="19"/>
  <c r="DN799" i="19"/>
  <c r="DN857" i="19"/>
  <c r="DN600" i="19"/>
  <c r="DN564" i="19"/>
  <c r="DN491" i="19"/>
  <c r="DN825" i="19"/>
  <c r="DN677" i="19"/>
  <c r="DN664" i="19"/>
  <c r="DN764" i="19"/>
  <c r="DN898" i="19"/>
  <c r="DN796" i="19"/>
  <c r="DN626" i="19"/>
  <c r="DN593" i="19"/>
  <c r="DN633" i="19"/>
  <c r="DN811" i="19"/>
  <c r="DN662" i="19"/>
  <c r="DN675" i="19"/>
  <c r="DN494" i="19"/>
  <c r="DN733" i="19"/>
  <c r="DN538" i="19"/>
  <c r="DN705" i="19"/>
  <c r="DN650" i="19"/>
  <c r="DN549" i="19"/>
  <c r="DG474" i="19"/>
  <c r="DN567" i="19"/>
  <c r="DN766" i="19"/>
  <c r="DN647" i="19"/>
  <c r="DN540" i="19"/>
  <c r="DD487" i="19"/>
  <c r="DD486" i="19" s="1"/>
  <c r="E492" i="19"/>
  <c r="N90" i="19" s="1"/>
  <c r="BJ483" i="19"/>
  <c r="BB882" i="19"/>
  <c r="BB760" i="19"/>
  <c r="BB832" i="19"/>
  <c r="BB892" i="19"/>
  <c r="BB879" i="19"/>
  <c r="BB496" i="19"/>
  <c r="BB667" i="19"/>
  <c r="BB766" i="19"/>
  <c r="BB904" i="19"/>
  <c r="BB506" i="19"/>
  <c r="BB870" i="19"/>
  <c r="BB646" i="19"/>
  <c r="BB719" i="19"/>
  <c r="BB549" i="19"/>
  <c r="BB784" i="19"/>
  <c r="BB605" i="19"/>
  <c r="BB755" i="19"/>
  <c r="BB705" i="19"/>
  <c r="BB528" i="19"/>
  <c r="BB880" i="19"/>
  <c r="BB574" i="19"/>
  <c r="BB903" i="19"/>
  <c r="BB611" i="19"/>
  <c r="BB512" i="19"/>
  <c r="BB570" i="19"/>
  <c r="BB594" i="19"/>
  <c r="BB557" i="19"/>
  <c r="BB702" i="19"/>
  <c r="BB609" i="19"/>
  <c r="BB625" i="19"/>
  <c r="BB558" i="19"/>
  <c r="BB685" i="19"/>
  <c r="BB659" i="19"/>
  <c r="BB526" i="19"/>
  <c r="BB746" i="19"/>
  <c r="BB598" i="19"/>
  <c r="BB835" i="19"/>
  <c r="BB716" i="19"/>
  <c r="BB841" i="19"/>
  <c r="BB864" i="19"/>
  <c r="BB736" i="19"/>
  <c r="BB720" i="19"/>
  <c r="BB648" i="19"/>
  <c r="BB872" i="19"/>
  <c r="BB613" i="19"/>
  <c r="BB561" i="19"/>
  <c r="BB610" i="19"/>
  <c r="BB661" i="19"/>
  <c r="BB779" i="19"/>
  <c r="BB698" i="19"/>
  <c r="DQ467" i="19"/>
  <c r="DW460" i="19"/>
  <c r="DR461" i="19" s="1"/>
  <c r="L62" i="19"/>
  <c r="EL5" i="19"/>
  <c r="EL460" i="19" s="1"/>
  <c r="BB559" i="19"/>
  <c r="BB780" i="19"/>
  <c r="BB798" i="19"/>
  <c r="BB590" i="19"/>
  <c r="BB691" i="19"/>
  <c r="BB668" i="19"/>
  <c r="BB843" i="19"/>
  <c r="BB519" i="19"/>
  <c r="BB674" i="19"/>
  <c r="BB657" i="19"/>
  <c r="BB897" i="19"/>
  <c r="BB799" i="19"/>
  <c r="BB744" i="19"/>
  <c r="BB619" i="19"/>
  <c r="BB591" i="19"/>
  <c r="BB761" i="19"/>
  <c r="BB873" i="19"/>
  <c r="BB726" i="19"/>
  <c r="BB890" i="19"/>
  <c r="EA863" i="19"/>
  <c r="EA777" i="19"/>
  <c r="EA740" i="19"/>
  <c r="EA679" i="19"/>
  <c r="EA646" i="19"/>
  <c r="EA510" i="19"/>
  <c r="EA490" i="19"/>
  <c r="EA431" i="19"/>
  <c r="EA352" i="19"/>
  <c r="EA315" i="19"/>
  <c r="EA59" i="19"/>
  <c r="EA177" i="19"/>
  <c r="EA148" i="19"/>
  <c r="EA889" i="19"/>
  <c r="EA826" i="19"/>
  <c r="EA780" i="19"/>
  <c r="EA726" i="19"/>
  <c r="EA692" i="19"/>
  <c r="EA587" i="19"/>
  <c r="EA450" i="19"/>
  <c r="EA357" i="19"/>
  <c r="EA303" i="19"/>
  <c r="EA257" i="19"/>
  <c r="EA260" i="19"/>
  <c r="EA160" i="19"/>
  <c r="EA55" i="19"/>
  <c r="EA918" i="19"/>
  <c r="EA838" i="19"/>
  <c r="EA762" i="19"/>
  <c r="EA725" i="19"/>
  <c r="EA619" i="19"/>
  <c r="EA573" i="19"/>
  <c r="EA500" i="19"/>
  <c r="EA413" i="19"/>
  <c r="EA254" i="19"/>
  <c r="EA208" i="19"/>
  <c r="EA370" i="19"/>
  <c r="EA151" i="19"/>
  <c r="EA308" i="19"/>
  <c r="EA266" i="19"/>
  <c r="EA898" i="19"/>
  <c r="EA797" i="19"/>
  <c r="EA707" i="19"/>
  <c r="EA699" i="19"/>
  <c r="EA700" i="19"/>
  <c r="EA527" i="19"/>
  <c r="EA403" i="19"/>
  <c r="EA213" i="19"/>
  <c r="EA407" i="19"/>
  <c r="EA355" i="19"/>
  <c r="EA87" i="19"/>
  <c r="EA322" i="19"/>
  <c r="EA57" i="19"/>
  <c r="EA884" i="19"/>
  <c r="EA835" i="19"/>
  <c r="EA800" i="19"/>
  <c r="EA669" i="19"/>
  <c r="EA616" i="19"/>
  <c r="EA558" i="19"/>
  <c r="EA401" i="19"/>
  <c r="EA448" i="19"/>
  <c r="EA343" i="19"/>
  <c r="EA297" i="19"/>
  <c r="EA391" i="19"/>
  <c r="EA268" i="19"/>
  <c r="EA88" i="19"/>
  <c r="EA38" i="19"/>
  <c r="EA856" i="19"/>
  <c r="EA757" i="19"/>
  <c r="EA720" i="19"/>
  <c r="EA659" i="19"/>
  <c r="EA626" i="19"/>
  <c r="EA501" i="19"/>
  <c r="EA420" i="19"/>
  <c r="EA358" i="19"/>
  <c r="EA312" i="19"/>
  <c r="EA275" i="19"/>
  <c r="EA37" i="19"/>
  <c r="EA137" i="19"/>
  <c r="EA49" i="19"/>
  <c r="EA901" i="19"/>
  <c r="EA825" i="19"/>
  <c r="EA792" i="19"/>
  <c r="EA661" i="19"/>
  <c r="EA608" i="19"/>
  <c r="EA550" i="19"/>
  <c r="EA533" i="19"/>
  <c r="EA381" i="19"/>
  <c r="EA327" i="19"/>
  <c r="EA281" i="19"/>
  <c r="EA356" i="19"/>
  <c r="EA204" i="19"/>
  <c r="EA81" i="19"/>
  <c r="EA869" i="19"/>
  <c r="EA255" i="19"/>
  <c r="EA723" i="19"/>
  <c r="EA95" i="19"/>
  <c r="EA781" i="19"/>
  <c r="EA323" i="19"/>
  <c r="EA712" i="19"/>
  <c r="EG5" i="19"/>
  <c r="EB6" i="19" s="1"/>
  <c r="EA631" i="19"/>
  <c r="EA496" i="19"/>
  <c r="EA553" i="19"/>
  <c r="EA188" i="19"/>
  <c r="EA689" i="19"/>
  <c r="EA36" i="19"/>
  <c r="EA907" i="19"/>
  <c r="EA843" i="19"/>
  <c r="EA791" i="19"/>
  <c r="EA750" i="19"/>
  <c r="EA684" i="19"/>
  <c r="EA549" i="19"/>
  <c r="EA564" i="19"/>
  <c r="EA525" i="19"/>
  <c r="EA206" i="19"/>
  <c r="EA400" i="19"/>
  <c r="EA181" i="19"/>
  <c r="EA82" i="19"/>
  <c r="EA162" i="19"/>
  <c r="EA164" i="19"/>
  <c r="EA859" i="19"/>
  <c r="EA773" i="19"/>
  <c r="EA736" i="19"/>
  <c r="EA675" i="19"/>
  <c r="EA642" i="19"/>
  <c r="EA502" i="19"/>
  <c r="EA452" i="19"/>
  <c r="EA399" i="19"/>
  <c r="EA344" i="19"/>
  <c r="EA307" i="19"/>
  <c r="EA51" i="19"/>
  <c r="EA169" i="19"/>
  <c r="EA116" i="19"/>
  <c r="EA885" i="19"/>
  <c r="EA822" i="19"/>
  <c r="EA776" i="19"/>
  <c r="EA730" i="19"/>
  <c r="EA660" i="19"/>
  <c r="EA583" i="19"/>
  <c r="EA442" i="19"/>
  <c r="EA349" i="19"/>
  <c r="EA295" i="19"/>
  <c r="EA249" i="19"/>
  <c r="EA228" i="19"/>
  <c r="EA152" i="19"/>
  <c r="EA35" i="19"/>
  <c r="EA913" i="19"/>
  <c r="EA834" i="19"/>
  <c r="EA758" i="19"/>
  <c r="EA721" i="19"/>
  <c r="EA615" i="19"/>
  <c r="EA569" i="19"/>
  <c r="EA588" i="19"/>
  <c r="EA405" i="19"/>
  <c r="EA246" i="19"/>
  <c r="EA200" i="19"/>
  <c r="EA338" i="19"/>
  <c r="EA143" i="19"/>
  <c r="EA276" i="19"/>
  <c r="EA171" i="19"/>
  <c r="EA879" i="19"/>
  <c r="EA793" i="19"/>
  <c r="EA703" i="19"/>
  <c r="EA695" i="19"/>
  <c r="EA668" i="19"/>
  <c r="EA523" i="19"/>
  <c r="EA395" i="19"/>
  <c r="EA205" i="19"/>
  <c r="EA384" i="19"/>
  <c r="EA347" i="19"/>
  <c r="EA85" i="19"/>
  <c r="EA290" i="19"/>
  <c r="EA34" i="19"/>
  <c r="EA887" i="19"/>
  <c r="EA828" i="19"/>
  <c r="EA771" i="19"/>
  <c r="EA697" i="19"/>
  <c r="EA644" i="19"/>
  <c r="EA586" i="19"/>
  <c r="EA493" i="19"/>
  <c r="EA430" i="19"/>
  <c r="EA424" i="19"/>
  <c r="EA353" i="19"/>
  <c r="EA141" i="19"/>
  <c r="EA46" i="19"/>
  <c r="EA122" i="19"/>
  <c r="EA70" i="19"/>
  <c r="EA871" i="19"/>
  <c r="EA785" i="19"/>
  <c r="EA748" i="19"/>
  <c r="EA687" i="19"/>
  <c r="EA672" i="19"/>
  <c r="EA515" i="19"/>
  <c r="EA521" i="19"/>
  <c r="EA189" i="19"/>
  <c r="EA368" i="19"/>
  <c r="EA331" i="19"/>
  <c r="EA73" i="19"/>
  <c r="EA226" i="19"/>
  <c r="EA252" i="19"/>
  <c r="EA686" i="19"/>
  <c r="EA112" i="19"/>
  <c r="EA543" i="19"/>
  <c r="EA788" i="19"/>
  <c r="EA650" i="19"/>
  <c r="EA180" i="19"/>
  <c r="EA552" i="19"/>
  <c r="EA273" i="19"/>
  <c r="EA437" i="19"/>
  <c r="EA911" i="19"/>
  <c r="EA214" i="19"/>
  <c r="EA373" i="19"/>
  <c r="EA441" i="19"/>
  <c r="EA900" i="19"/>
  <c r="EA816" i="19"/>
  <c r="EA759" i="19"/>
  <c r="EA685" i="19"/>
  <c r="EA632" i="19"/>
  <c r="EA574" i="19"/>
  <c r="EA433" i="19"/>
  <c r="EA406" i="19"/>
  <c r="EA375" i="19"/>
  <c r="EA329" i="19"/>
  <c r="EA117" i="19"/>
  <c r="EA423" i="19"/>
  <c r="EA96" i="19"/>
  <c r="EA179" i="19"/>
  <c r="EA841" i="19"/>
  <c r="EA798" i="19"/>
  <c r="EA704" i="19"/>
  <c r="EA710" i="19"/>
  <c r="EA610" i="19"/>
  <c r="EA540" i="19"/>
  <c r="EA546" i="19"/>
  <c r="EA326" i="19"/>
  <c r="EA280" i="19"/>
  <c r="EA243" i="19"/>
  <c r="EA346" i="19"/>
  <c r="EA84" i="19"/>
  <c r="EA163" i="19"/>
  <c r="EA857" i="19"/>
  <c r="EA831" i="19"/>
  <c r="EA743" i="19"/>
  <c r="EA674" i="19"/>
  <c r="EA629" i="19"/>
  <c r="EA551" i="19"/>
  <c r="EA542" i="19"/>
  <c r="EA285" i="19"/>
  <c r="EA231" i="19"/>
  <c r="EA185" i="19"/>
  <c r="EA126" i="19"/>
  <c r="EA69" i="19"/>
  <c r="EA104" i="19"/>
  <c r="EA895" i="19"/>
  <c r="EA868" i="19"/>
  <c r="EA779" i="19"/>
  <c r="EA722" i="19"/>
  <c r="EA656" i="19"/>
  <c r="EA594" i="19"/>
  <c r="EA538" i="19"/>
  <c r="EA446" i="19"/>
  <c r="EA513" i="19"/>
  <c r="EA369" i="19"/>
  <c r="EA157" i="19"/>
  <c r="EA64" i="19"/>
  <c r="EA138" i="19"/>
  <c r="EA103" i="19"/>
  <c r="EA872" i="19"/>
  <c r="EA761" i="19"/>
  <c r="EA724" i="19"/>
  <c r="EA663" i="19"/>
  <c r="EA630" i="19"/>
  <c r="EA509" i="19"/>
  <c r="EA428" i="19"/>
  <c r="EA366" i="19"/>
  <c r="EA320" i="19"/>
  <c r="EA283" i="19"/>
  <c r="EA40" i="19"/>
  <c r="EA145" i="19"/>
  <c r="EA60" i="19"/>
  <c r="EA905" i="19"/>
  <c r="EA829" i="19"/>
  <c r="EA796" i="19"/>
  <c r="EA665" i="19"/>
  <c r="EA612" i="19"/>
  <c r="EA554" i="19"/>
  <c r="EA393" i="19"/>
  <c r="EA416" i="19"/>
  <c r="EA335" i="19"/>
  <c r="EA289" i="19"/>
  <c r="EA388" i="19"/>
  <c r="EA236" i="19"/>
  <c r="EA86" i="19"/>
  <c r="EA78" i="19"/>
  <c r="EA853" i="19"/>
  <c r="EA813" i="19"/>
  <c r="EA716" i="19"/>
  <c r="EA655" i="19"/>
  <c r="EA622" i="19"/>
  <c r="EA584" i="19"/>
  <c r="EA412" i="19"/>
  <c r="EA350" i="19"/>
  <c r="EA304" i="19"/>
  <c r="EA267" i="19"/>
  <c r="EA31" i="19"/>
  <c r="EA129" i="19"/>
  <c r="EA415" i="19"/>
  <c r="EA641" i="19"/>
  <c r="EA172" i="19"/>
  <c r="EA435" i="19"/>
  <c r="EA604" i="19"/>
  <c r="EA511" i="19"/>
  <c r="EA897" i="19"/>
  <c r="EA404" i="19"/>
  <c r="EA916" i="19"/>
  <c r="EA278" i="19"/>
  <c r="EA847" i="19"/>
  <c r="EA432" i="19"/>
  <c r="EA71" i="19"/>
  <c r="EA414" i="19"/>
  <c r="EA893" i="19"/>
  <c r="EA830" i="19"/>
  <c r="EA784" i="19"/>
  <c r="EA653" i="19"/>
  <c r="EA600" i="19"/>
  <c r="EA591" i="19"/>
  <c r="EA492" i="19"/>
  <c r="EA365" i="19"/>
  <c r="EA311" i="19"/>
  <c r="EA265" i="19"/>
  <c r="EA292" i="19"/>
  <c r="EA168" i="19"/>
  <c r="EA63" i="19"/>
  <c r="EA908" i="19"/>
  <c r="EA842" i="19"/>
  <c r="EA766" i="19"/>
  <c r="EA729" i="19"/>
  <c r="EA623" i="19"/>
  <c r="EA577" i="19"/>
  <c r="EA508" i="19"/>
  <c r="EA421" i="19"/>
  <c r="EA262" i="19"/>
  <c r="EA216" i="19"/>
  <c r="EA447" i="19"/>
  <c r="EA159" i="19"/>
  <c r="EA340" i="19"/>
  <c r="EA102" i="19"/>
  <c r="EA858" i="19"/>
  <c r="EA801" i="19"/>
  <c r="EA711" i="19"/>
  <c r="EA706" i="19"/>
  <c r="EA714" i="19"/>
  <c r="EA531" i="19"/>
  <c r="EA411" i="19"/>
  <c r="EA221" i="19"/>
  <c r="EA439" i="19"/>
  <c r="EA363" i="19"/>
  <c r="EA89" i="19"/>
  <c r="EA354" i="19"/>
  <c r="EA68" i="19"/>
  <c r="EA888" i="19"/>
  <c r="EA852" i="19"/>
  <c r="EA804" i="19"/>
  <c r="EA673" i="19"/>
  <c r="EA620" i="19"/>
  <c r="EA562" i="19"/>
  <c r="EA409" i="19"/>
  <c r="EA592" i="19"/>
  <c r="EA351" i="19"/>
  <c r="EA305" i="19"/>
  <c r="EA534" i="19"/>
  <c r="EA300" i="19"/>
  <c r="EA90" i="19"/>
  <c r="EA62" i="19"/>
  <c r="EA876" i="19"/>
  <c r="EA786" i="19"/>
  <c r="EA749" i="19"/>
  <c r="EA643" i="19"/>
  <c r="EA597" i="19"/>
  <c r="EA528" i="19"/>
  <c r="EA504" i="19"/>
  <c r="EA302" i="19"/>
  <c r="EA256" i="19"/>
  <c r="EA219" i="19"/>
  <c r="EA250" i="19"/>
  <c r="EA58" i="19"/>
  <c r="EA44" i="19"/>
  <c r="EA877" i="19"/>
  <c r="EA810" i="19"/>
  <c r="EA764" i="19"/>
  <c r="EA694" i="19"/>
  <c r="EA649" i="19"/>
  <c r="EA571" i="19"/>
  <c r="EA418" i="19"/>
  <c r="EA325" i="19"/>
  <c r="EA271" i="19"/>
  <c r="EA225" i="19"/>
  <c r="EA166" i="19"/>
  <c r="EA128" i="19"/>
  <c r="EA220" i="19"/>
  <c r="EA914" i="19"/>
  <c r="EA854" i="19"/>
  <c r="EA778" i="19"/>
  <c r="EA741" i="19"/>
  <c r="EA635" i="19"/>
  <c r="EA589" i="19"/>
  <c r="EA520" i="19"/>
  <c r="EA445" i="19"/>
  <c r="EA286" i="19"/>
  <c r="EA240" i="19"/>
  <c r="EA203" i="19"/>
  <c r="EA186" i="19"/>
  <c r="EA48" i="19"/>
  <c r="EA156" i="19"/>
  <c r="EA563" i="19"/>
  <c r="EA319" i="19"/>
  <c r="EA245" i="19"/>
  <c r="EA517" i="19"/>
  <c r="EA506" i="19"/>
  <c r="EA176" i="19"/>
  <c r="EA342" i="19"/>
  <c r="EA850" i="19"/>
  <c r="EA232" i="19"/>
  <c r="EA795" i="19"/>
  <c r="EA210" i="19"/>
  <c r="EA904" i="19"/>
  <c r="EA383" i="19"/>
  <c r="EA865" i="19"/>
  <c r="EA840" i="19"/>
  <c r="EA751" i="19"/>
  <c r="EA682" i="19"/>
  <c r="EA637" i="19"/>
  <c r="EA559" i="19"/>
  <c r="EA394" i="19"/>
  <c r="EA301" i="19"/>
  <c r="EA247" i="19"/>
  <c r="EA201" i="19"/>
  <c r="EA142" i="19"/>
  <c r="EA79" i="19"/>
  <c r="EA140" i="19"/>
  <c r="EA903" i="19"/>
  <c r="EA839" i="19"/>
  <c r="EA787" i="19"/>
  <c r="EA718" i="19"/>
  <c r="EA652" i="19"/>
  <c r="EA676" i="19"/>
  <c r="EA505" i="19"/>
  <c r="EA498" i="19"/>
  <c r="EA198" i="19"/>
  <c r="EA385" i="19"/>
  <c r="EA173" i="19"/>
  <c r="EA74" i="19"/>
  <c r="EA154" i="19"/>
  <c r="EA132" i="19"/>
  <c r="EA855" i="19"/>
  <c r="EA769" i="19"/>
  <c r="EA732" i="19"/>
  <c r="EA671" i="19"/>
  <c r="EA638" i="19"/>
  <c r="EA580" i="19"/>
  <c r="EA444" i="19"/>
  <c r="EA382" i="19"/>
  <c r="EA336" i="19"/>
  <c r="EA299" i="19"/>
  <c r="EA45" i="19"/>
  <c r="EA161" i="19"/>
  <c r="EA105" i="19"/>
  <c r="EA881" i="19"/>
  <c r="EA818" i="19"/>
  <c r="EA772" i="19"/>
  <c r="EA702" i="19"/>
  <c r="EA696" i="19"/>
  <c r="EA579" i="19"/>
  <c r="EA434" i="19"/>
  <c r="EA341" i="19"/>
  <c r="EA287" i="19"/>
  <c r="EA241" i="19"/>
  <c r="EA196" i="19"/>
  <c r="EA144" i="19"/>
  <c r="EA12" i="19"/>
  <c r="EA909" i="19"/>
  <c r="EA880" i="19"/>
  <c r="EA817" i="19"/>
  <c r="EA717" i="19"/>
  <c r="EA611" i="19"/>
  <c r="EA565" i="19"/>
  <c r="EA556" i="19"/>
  <c r="EA397" i="19"/>
  <c r="EA238" i="19"/>
  <c r="EA192" i="19"/>
  <c r="EA306" i="19"/>
  <c r="EA135" i="19"/>
  <c r="EA244" i="19"/>
  <c r="EA139" i="19"/>
  <c r="EA878" i="19"/>
  <c r="EA819" i="19"/>
  <c r="EA731" i="19"/>
  <c r="EA662" i="19"/>
  <c r="EA617" i="19"/>
  <c r="EA503" i="19"/>
  <c r="EA451" i="19"/>
  <c r="EA261" i="19"/>
  <c r="EA207" i="19"/>
  <c r="EA440" i="19"/>
  <c r="EA99" i="19"/>
  <c r="EA47" i="19"/>
  <c r="EA54" i="19"/>
  <c r="EA910" i="19"/>
  <c r="EA851" i="19"/>
  <c r="EA799" i="19"/>
  <c r="EA709" i="19"/>
  <c r="EA603" i="19"/>
  <c r="EA557" i="19"/>
  <c r="EA499" i="19"/>
  <c r="EA560" i="19"/>
  <c r="EA222" i="19"/>
  <c r="EA529" i="19"/>
  <c r="EA242" i="19"/>
  <c r="EA119" i="19"/>
  <c r="EA178" i="19"/>
  <c r="EA316" i="19"/>
  <c r="EA402" i="19"/>
  <c r="EA870" i="19"/>
  <c r="EA191" i="19"/>
  <c r="EA324" i="19"/>
  <c r="EA495" i="19"/>
  <c r="EA849" i="19"/>
  <c r="EA296" i="19"/>
  <c r="EA774" i="19"/>
  <c r="EA195" i="19"/>
  <c r="EA705" i="19"/>
  <c r="EA111" i="19"/>
  <c r="EA820" i="19"/>
  <c r="EA337" i="19"/>
  <c r="EA846" i="19"/>
  <c r="EA742" i="19"/>
  <c r="EA427" i="19"/>
  <c r="EA224" i="19"/>
  <c r="EA113" i="19"/>
  <c r="EA812" i="19"/>
  <c r="EA738" i="19"/>
  <c r="EA568" i="19"/>
  <c r="EA321" i="19"/>
  <c r="EA386" i="19"/>
  <c r="EA906" i="19"/>
  <c r="EA680" i="19"/>
  <c r="EA417" i="19"/>
  <c r="EA377" i="19"/>
  <c r="EA76" i="19"/>
  <c r="EA833" i="19"/>
  <c r="EA667" i="19"/>
  <c r="EA526" i="19"/>
  <c r="EA264" i="19"/>
  <c r="EA153" i="19"/>
  <c r="EA848" i="19"/>
  <c r="EA666" i="19"/>
  <c r="EA426" i="19"/>
  <c r="EA361" i="19"/>
  <c r="EA53" i="19"/>
  <c r="EA860" i="19"/>
  <c r="EA691" i="19"/>
  <c r="EA248" i="19"/>
  <c r="EA874" i="19"/>
  <c r="EA199" i="19"/>
  <c r="EA202" i="19"/>
  <c r="EA270" i="19"/>
  <c r="EA728" i="19"/>
  <c r="EA752" i="19"/>
  <c r="EA67" i="19"/>
  <c r="EA807" i="19"/>
  <c r="EA627" i="19"/>
  <c r="EA396" i="19"/>
  <c r="EA379" i="19"/>
  <c r="EA372" i="19"/>
  <c r="EA836" i="19"/>
  <c r="EA628" i="19"/>
  <c r="EA419" i="19"/>
  <c r="EA193" i="19"/>
  <c r="EA94" i="19"/>
  <c r="EA808" i="19"/>
  <c r="EA688" i="19"/>
  <c r="EA530" i="19"/>
  <c r="EA313" i="19"/>
  <c r="EA146" i="19"/>
  <c r="EA827" i="19"/>
  <c r="EA647" i="19"/>
  <c r="EA436" i="19"/>
  <c r="EA545" i="19"/>
  <c r="EA66" i="19"/>
  <c r="EA814" i="19"/>
  <c r="EA648" i="19"/>
  <c r="EA491" i="19"/>
  <c r="EA233" i="19"/>
  <c r="EA130" i="19"/>
  <c r="EA864" i="19"/>
  <c r="EA639" i="19"/>
  <c r="EA537" i="19"/>
  <c r="EA184" i="19"/>
  <c r="EA50" i="19"/>
  <c r="EA824" i="19"/>
  <c r="EA658" i="19"/>
  <c r="EA410" i="19"/>
  <c r="EA345" i="19"/>
  <c r="EA41" i="19"/>
  <c r="EA209" i="19"/>
  <c r="EA867" i="19"/>
  <c r="EA618" i="19"/>
  <c r="EA124" i="19"/>
  <c r="EA763" i="19"/>
  <c r="EA371" i="19"/>
  <c r="EA625" i="19"/>
  <c r="EA291" i="19"/>
  <c r="EA823" i="19"/>
  <c r="EA438" i="19"/>
  <c r="EA348" i="19"/>
  <c r="EA607" i="19"/>
  <c r="EA339" i="19"/>
  <c r="EA894" i="19"/>
  <c r="EA217" i="19"/>
  <c r="EA150" i="19"/>
  <c r="EA259" i="19"/>
  <c r="EA896" i="19"/>
  <c r="EA844" i="19"/>
  <c r="EA735" i="19"/>
  <c r="EA39" i="19"/>
  <c r="EA737" i="19"/>
  <c r="EA802" i="19"/>
  <c r="EA605" i="19"/>
  <c r="EA429" i="19"/>
  <c r="EA251" i="19"/>
  <c r="EA155" i="19"/>
  <c r="EA805" i="19"/>
  <c r="EA633" i="19"/>
  <c r="EA398" i="19"/>
  <c r="EA108" i="19"/>
  <c r="EA794" i="19"/>
  <c r="EA624" i="19"/>
  <c r="EA454" i="19"/>
  <c r="EA235" i="19"/>
  <c r="EA92" i="19"/>
  <c r="EA765" i="19"/>
  <c r="EA514" i="19"/>
  <c r="EA100" i="19"/>
  <c r="EA664" i="19"/>
  <c r="EA494" i="19"/>
  <c r="EA789" i="19"/>
  <c r="EA453" i="19"/>
  <c r="EA212" i="19"/>
  <c r="EA640" i="19"/>
  <c r="EA443" i="19"/>
  <c r="EA114" i="19"/>
  <c r="EA744" i="19"/>
  <c r="EA821" i="19"/>
  <c r="EA555" i="19"/>
  <c r="EA115" i="19"/>
  <c r="EA110" i="19"/>
  <c r="EA582" i="19"/>
  <c r="EA770" i="19"/>
  <c r="EA614" i="19"/>
  <c r="EA237" i="19"/>
  <c r="EA187" i="19"/>
  <c r="EA234" i="19"/>
  <c r="EA755" i="19"/>
  <c r="EA601" i="19"/>
  <c r="EA293" i="19"/>
  <c r="EA109" i="19"/>
  <c r="EA123" i="19"/>
  <c r="EA783" i="19"/>
  <c r="EA606" i="19"/>
  <c r="EA390" i="19"/>
  <c r="EA165" i="19"/>
  <c r="EA131" i="19"/>
  <c r="EA790" i="19"/>
  <c r="EA634" i="19"/>
  <c r="EA277" i="19"/>
  <c r="EA227" i="19"/>
  <c r="EA101" i="19"/>
  <c r="EA775" i="19"/>
  <c r="EA621" i="19"/>
  <c r="EA333" i="19"/>
  <c r="EA149" i="19"/>
  <c r="EA65" i="19"/>
  <c r="EA782" i="19"/>
  <c r="EA746" i="19"/>
  <c r="EA389" i="19"/>
  <c r="EA211" i="19"/>
  <c r="EA380" i="19"/>
  <c r="EA815" i="19"/>
  <c r="EA645" i="19"/>
  <c r="EA422" i="19"/>
  <c r="EA408" i="19"/>
  <c r="EA182" i="19"/>
  <c r="EA811" i="19"/>
  <c r="EA683" i="19"/>
  <c r="EA121" i="19"/>
  <c r="EA599" i="19"/>
  <c r="EA578" i="19"/>
  <c r="EA912" i="19"/>
  <c r="EA378" i="19"/>
  <c r="EA367" i="19"/>
  <c r="EA190" i="19"/>
  <c r="EA310" i="19"/>
  <c r="EE460" i="19"/>
  <c r="EA294" i="19"/>
  <c r="EA158" i="19"/>
  <c r="EA541" i="19"/>
  <c r="EA719" i="19"/>
  <c r="EA581" i="19"/>
  <c r="EA334" i="19"/>
  <c r="EA93" i="19"/>
  <c r="EA106" i="19"/>
  <c r="EA747" i="19"/>
  <c r="EA570" i="19"/>
  <c r="EA229" i="19"/>
  <c r="EA134" i="19"/>
  <c r="EA147" i="19"/>
  <c r="EA809" i="19"/>
  <c r="EA598" i="19"/>
  <c r="EA318" i="19"/>
  <c r="EA80" i="19"/>
  <c r="EA107" i="19"/>
  <c r="EA739" i="19"/>
  <c r="EA602" i="19"/>
  <c r="EA374" i="19"/>
  <c r="EA118" i="19"/>
  <c r="EA52" i="19"/>
  <c r="EA768" i="19"/>
  <c r="EA590" i="19"/>
  <c r="EA269" i="19"/>
  <c r="EA174" i="19"/>
  <c r="EA83" i="19"/>
  <c r="EA803" i="19"/>
  <c r="EA593" i="19"/>
  <c r="EA197" i="19"/>
  <c r="EA274" i="19"/>
  <c r="EA284" i="19"/>
  <c r="EA767" i="19"/>
  <c r="EA613" i="19"/>
  <c r="EA317" i="19"/>
  <c r="EA133" i="19"/>
  <c r="EA330" i="19"/>
  <c r="EA654" i="19"/>
  <c r="EA360" i="19"/>
  <c r="EA362" i="19"/>
  <c r="EA596" i="19"/>
  <c r="EA125" i="19"/>
  <c r="EA539" i="19"/>
  <c r="EA899" i="19"/>
  <c r="EA43" i="19"/>
  <c r="EA561" i="19"/>
  <c r="EA609" i="19"/>
  <c r="EA547" i="19"/>
  <c r="EA253" i="19"/>
  <c r="EA866" i="19"/>
  <c r="EA733" i="19"/>
  <c r="EA544" i="19"/>
  <c r="EA183" i="19"/>
  <c r="EA167" i="19"/>
  <c r="EA861" i="19"/>
  <c r="EA681" i="19"/>
  <c r="EA535" i="19"/>
  <c r="EA239" i="19"/>
  <c r="EA364" i="19"/>
  <c r="EA892" i="19"/>
  <c r="EA754" i="19"/>
  <c r="EA536" i="19"/>
  <c r="EA359" i="19"/>
  <c r="EA72" i="19"/>
  <c r="EA886" i="19"/>
  <c r="EA753" i="19"/>
  <c r="EA548" i="19"/>
  <c r="EA223" i="19"/>
  <c r="EA282" i="19"/>
  <c r="EA882" i="19"/>
  <c r="EA701" i="19"/>
  <c r="EA572" i="19"/>
  <c r="EA279" i="19"/>
  <c r="EA56" i="19"/>
  <c r="EA915" i="19"/>
  <c r="EA745" i="19"/>
  <c r="EA519" i="19"/>
  <c r="EA230" i="19"/>
  <c r="EA218" i="19"/>
  <c r="EA883" i="19"/>
  <c r="EA727" i="19"/>
  <c r="EA567" i="19"/>
  <c r="EA392" i="19"/>
  <c r="EA97" i="19"/>
  <c r="EA832" i="19"/>
  <c r="EA387" i="19"/>
  <c r="EA194" i="19"/>
  <c r="EA585" i="19"/>
  <c r="EA170" i="19"/>
  <c r="EA298" i="19"/>
  <c r="EA175" i="19"/>
  <c r="EA595" i="19"/>
  <c r="EA566" i="19"/>
  <c r="EA575" i="19"/>
  <c r="EA760" i="19"/>
  <c r="EA845" i="19"/>
  <c r="EA734" i="19"/>
  <c r="EA512" i="19"/>
  <c r="EA288" i="19"/>
  <c r="EA30" i="19"/>
  <c r="EA862" i="19"/>
  <c r="EA678" i="19"/>
  <c r="EA425" i="19"/>
  <c r="EA518" i="19"/>
  <c r="EA75" i="19"/>
  <c r="EA837" i="19"/>
  <c r="EA677" i="19"/>
  <c r="EA497" i="19"/>
  <c r="EA272" i="19"/>
  <c r="EA332" i="19"/>
  <c r="EA902" i="19"/>
  <c r="EA670" i="19"/>
  <c r="EA532" i="19"/>
  <c r="EA328" i="19"/>
  <c r="EA61" i="19"/>
  <c r="EA890" i="19"/>
  <c r="EA698" i="19"/>
  <c r="EA522" i="19"/>
  <c r="EA215" i="19"/>
  <c r="EA136" i="19"/>
  <c r="EA875" i="19"/>
  <c r="EA713" i="19"/>
  <c r="EA524" i="19"/>
  <c r="EA376" i="19"/>
  <c r="EA127" i="19"/>
  <c r="EA873" i="19"/>
  <c r="EA693" i="19"/>
  <c r="EA576" i="19"/>
  <c r="EA263" i="19"/>
  <c r="EA42" i="19"/>
  <c r="EA756" i="19"/>
  <c r="EA33" i="19"/>
  <c r="EA806" i="19"/>
  <c r="EA516" i="19"/>
  <c r="EA657" i="19"/>
  <c r="EA507" i="19"/>
  <c r="EA258" i="19"/>
  <c r="EA690" i="19"/>
  <c r="EA449" i="19"/>
  <c r="EA120" i="19"/>
  <c r="EA309" i="19"/>
  <c r="EA651" i="19"/>
  <c r="EA636" i="19"/>
  <c r="EA708" i="19"/>
  <c r="EA715" i="19"/>
  <c r="EA91" i="19"/>
  <c r="EA314" i="19"/>
  <c r="EA891" i="19"/>
  <c r="EA917" i="19"/>
  <c r="EA77" i="19"/>
  <c r="EA32" i="19"/>
  <c r="EA98" i="19"/>
  <c r="BB584" i="19"/>
  <c r="BB753" i="19"/>
  <c r="BB793" i="19"/>
  <c r="BB737" i="19"/>
  <c r="BB795" i="19"/>
  <c r="BB768" i="19"/>
  <c r="BB794" i="19"/>
  <c r="BB803" i="19"/>
  <c r="BB706" i="19"/>
  <c r="BB505" i="19"/>
  <c r="BB863" i="19"/>
  <c r="BB885" i="19"/>
  <c r="BB587" i="19"/>
  <c r="BB906" i="19"/>
  <c r="BB899" i="19"/>
  <c r="BB735" i="19"/>
  <c r="BB773" i="19"/>
  <c r="BB651" i="19"/>
  <c r="BB884" i="19"/>
  <c r="BB596" i="19"/>
  <c r="BB727" i="19"/>
  <c r="BB686" i="19"/>
  <c r="BB785" i="19"/>
  <c r="BB857" i="19"/>
  <c r="BB859" i="19"/>
  <c r="BB632" i="19"/>
  <c r="BB633" i="19"/>
  <c r="BB589" i="19"/>
  <c r="BB585" i="19"/>
  <c r="BB514" i="19"/>
  <c r="BB578" i="19"/>
  <c r="BB540" i="19"/>
  <c r="BB858" i="19"/>
  <c r="A501" i="19"/>
  <c r="L99" i="19"/>
  <c r="A90" i="19"/>
  <c r="K35" i="19"/>
  <c r="A64" i="19"/>
  <c r="BB542" i="19"/>
  <c r="BB724" i="19"/>
  <c r="BB697" i="19"/>
  <c r="BB689" i="19"/>
  <c r="BB510" i="19"/>
  <c r="BB729" i="19"/>
  <c r="BB607" i="19"/>
  <c r="BB571" i="19"/>
  <c r="BB525" i="19"/>
  <c r="BB889" i="19"/>
  <c r="BB523" i="19"/>
  <c r="BB539" i="19"/>
  <c r="BB875" i="19"/>
  <c r="BB600" i="19"/>
  <c r="BB552" i="19"/>
  <c r="BB834" i="19"/>
  <c r="BB679" i="19"/>
  <c r="BB693" i="19"/>
  <c r="BB532" i="19"/>
  <c r="BB910" i="19"/>
  <c r="BB504" i="19"/>
  <c r="BB853" i="19"/>
  <c r="BB770" i="19"/>
  <c r="BB787" i="19"/>
  <c r="BB507" i="19"/>
  <c r="BB722" i="19"/>
  <c r="BB503" i="19"/>
  <c r="BB776" i="19"/>
  <c r="BB593" i="19"/>
  <c r="BB734" i="19"/>
  <c r="BB848" i="19"/>
  <c r="BB758" i="19"/>
  <c r="BB826" i="19"/>
  <c r="BB846" i="19"/>
  <c r="BB653" i="19"/>
  <c r="BB891" i="19"/>
  <c r="BB725" i="19"/>
  <c r="BB655" i="19"/>
  <c r="BB732" i="19"/>
  <c r="BB515" i="19"/>
  <c r="BB775" i="19"/>
  <c r="BB492" i="19"/>
  <c r="BB493" i="19"/>
  <c r="BB869" i="19"/>
  <c r="BB649" i="19"/>
  <c r="BB567" i="19"/>
  <c r="BB909" i="19"/>
  <c r="BB623" i="19"/>
  <c r="BB712" i="19"/>
  <c r="BB665" i="19"/>
  <c r="BB778" i="19"/>
  <c r="BB520" i="19"/>
  <c r="BB824" i="19"/>
  <c r="DX6" i="19"/>
  <c r="DQ18" i="19" s="1"/>
  <c r="DT6" i="19"/>
  <c r="E87" i="19" s="1"/>
  <c r="DV28" i="19"/>
  <c r="F27" i="22"/>
  <c r="C60" i="19"/>
  <c r="C498" i="19"/>
  <c r="AH469" i="19"/>
  <c r="AH480" i="19" s="1"/>
  <c r="AI473" i="19"/>
  <c r="AI476" i="19"/>
  <c r="AI479" i="19"/>
  <c r="AI474" i="19"/>
  <c r="AI477" i="19"/>
  <c r="AI478" i="19"/>
  <c r="AI470" i="19"/>
  <c r="AI472" i="19"/>
  <c r="AI471" i="19"/>
  <c r="AI475" i="19"/>
  <c r="BB16" i="19"/>
  <c r="E491" i="19"/>
  <c r="N89" i="19" s="1"/>
  <c r="AZ483" i="19"/>
  <c r="CE265" i="19" l="1"/>
  <c r="CE169" i="19"/>
  <c r="BB24" i="19"/>
  <c r="BB22" i="19"/>
  <c r="BB18" i="19"/>
  <c r="BB15" i="19"/>
  <c r="BB13" i="19" s="1"/>
  <c r="CE448" i="19"/>
  <c r="S889" i="19"/>
  <c r="BB19" i="19"/>
  <c r="AS43" i="19"/>
  <c r="S859" i="19"/>
  <c r="BB17" i="19"/>
  <c r="CE68" i="19"/>
  <c r="CE380" i="19"/>
  <c r="Z898" i="19"/>
  <c r="Z829" i="19"/>
  <c r="Z665" i="19"/>
  <c r="BB20" i="19"/>
  <c r="S508" i="19"/>
  <c r="Z554" i="19"/>
  <c r="CE417" i="19"/>
  <c r="Z721" i="19"/>
  <c r="S513" i="19"/>
  <c r="Z739" i="19"/>
  <c r="BB23" i="19"/>
  <c r="CE330" i="19"/>
  <c r="Z745" i="19"/>
  <c r="S627" i="19"/>
  <c r="Z708" i="19"/>
  <c r="S605" i="19"/>
  <c r="S613" i="19"/>
  <c r="CE446" i="19"/>
  <c r="Z766" i="19"/>
  <c r="AS365" i="19"/>
  <c r="CE101" i="19"/>
  <c r="Z769" i="19"/>
  <c r="Z871" i="19"/>
  <c r="AS443" i="19"/>
  <c r="AS222" i="19"/>
  <c r="AS352" i="19"/>
  <c r="AS434" i="19"/>
  <c r="AS319" i="19"/>
  <c r="AS128" i="19"/>
  <c r="AS392" i="19"/>
  <c r="S910" i="19"/>
  <c r="Z594" i="19"/>
  <c r="CN21" i="19"/>
  <c r="Z623" i="19"/>
  <c r="Z685" i="19"/>
  <c r="S877" i="19"/>
  <c r="S847" i="19"/>
  <c r="S592" i="19"/>
  <c r="Z671" i="19"/>
  <c r="S619" i="19"/>
  <c r="Z856" i="19"/>
  <c r="S870" i="19"/>
  <c r="CE415" i="19"/>
  <c r="CE112" i="19"/>
  <c r="CN17" i="19"/>
  <c r="Z522" i="19"/>
  <c r="Z570" i="19"/>
  <c r="Z613" i="19"/>
  <c r="S559" i="19"/>
  <c r="Z860" i="19"/>
  <c r="S737" i="19"/>
  <c r="S684" i="19"/>
  <c r="S577" i="19"/>
  <c r="Z899" i="19"/>
  <c r="Z682" i="19"/>
  <c r="CE334" i="19"/>
  <c r="CE204" i="19"/>
  <c r="CE48" i="19"/>
  <c r="CE327" i="19"/>
  <c r="Z696" i="19"/>
  <c r="Z514" i="19"/>
  <c r="Z796" i="19"/>
  <c r="Z531" i="19"/>
  <c r="Z579" i="19"/>
  <c r="S672" i="19"/>
  <c r="S623" i="19"/>
  <c r="Z855" i="19"/>
  <c r="S792" i="19"/>
  <c r="S596" i="19"/>
  <c r="Z697" i="19"/>
  <c r="S506" i="19"/>
  <c r="CE127" i="19"/>
  <c r="CE294" i="19"/>
  <c r="CE336" i="19"/>
  <c r="CE186" i="19"/>
  <c r="Z747" i="19"/>
  <c r="Z911" i="19"/>
  <c r="S719" i="19"/>
  <c r="S883" i="19"/>
  <c r="Z529" i="19"/>
  <c r="S897" i="19"/>
  <c r="Z596" i="19"/>
  <c r="S548" i="19"/>
  <c r="Z533" i="19"/>
  <c r="Z771" i="19"/>
  <c r="S543" i="19"/>
  <c r="Z535" i="19"/>
  <c r="S752" i="19"/>
  <c r="S906" i="19"/>
  <c r="S855" i="19"/>
  <c r="CE249" i="19"/>
  <c r="CD11" i="19"/>
  <c r="CE34" i="19"/>
  <c r="CE416" i="19"/>
  <c r="Z528" i="19"/>
  <c r="S900" i="19"/>
  <c r="S718" i="19"/>
  <c r="Z776" i="19"/>
  <c r="Z580" i="19"/>
  <c r="S804" i="19"/>
  <c r="S807" i="19"/>
  <c r="CE268" i="19"/>
  <c r="CE335" i="19"/>
  <c r="CE95" i="19"/>
  <c r="CE84" i="19"/>
  <c r="CE172" i="19"/>
  <c r="CE30" i="19"/>
  <c r="CE352" i="19"/>
  <c r="CE209" i="19"/>
  <c r="CE281" i="19"/>
  <c r="CE52" i="19"/>
  <c r="CE236" i="19"/>
  <c r="CE198" i="19"/>
  <c r="CE391" i="19"/>
  <c r="CE138" i="19"/>
  <c r="CE206" i="19"/>
  <c r="CE199" i="19"/>
  <c r="CE205" i="19"/>
  <c r="CE150" i="19"/>
  <c r="CE359" i="19"/>
  <c r="CE412" i="19"/>
  <c r="CE341" i="19"/>
  <c r="CE80" i="19"/>
  <c r="CE449" i="19"/>
  <c r="CE422" i="19"/>
  <c r="AS197" i="19"/>
  <c r="AS236" i="19"/>
  <c r="AS323" i="19"/>
  <c r="CE166" i="19"/>
  <c r="CE242" i="19"/>
  <c r="CE393" i="19"/>
  <c r="CE89" i="19"/>
  <c r="CE286" i="19"/>
  <c r="CE254" i="19"/>
  <c r="CE99" i="19"/>
  <c r="CE389" i="19"/>
  <c r="CE425" i="19"/>
  <c r="CE450" i="19"/>
  <c r="CE235" i="19"/>
  <c r="CE234" i="19"/>
  <c r="CE343" i="19"/>
  <c r="CE325" i="19"/>
  <c r="CE12" i="19"/>
  <c r="CE23" i="19" s="1"/>
  <c r="CE424" i="19"/>
  <c r="CE322" i="19"/>
  <c r="CE77" i="19"/>
  <c r="CE240" i="19"/>
  <c r="CE298" i="19"/>
  <c r="CE163" i="19"/>
  <c r="CE427" i="19"/>
  <c r="CE400" i="19"/>
  <c r="CE315" i="19"/>
  <c r="CE248" i="19"/>
  <c r="CE146" i="19"/>
  <c r="CE222" i="19"/>
  <c r="CE86" i="19"/>
  <c r="CE398" i="19"/>
  <c r="CE246" i="19"/>
  <c r="CE372" i="19"/>
  <c r="CE333" i="19"/>
  <c r="AS79" i="19"/>
  <c r="CE159" i="19"/>
  <c r="CE299" i="19"/>
  <c r="CE296" i="19"/>
  <c r="CE76" i="19"/>
  <c r="CE141" i="19"/>
  <c r="CE338" i="19"/>
  <c r="CE148" i="19"/>
  <c r="CE116" i="19"/>
  <c r="AS316" i="19"/>
  <c r="AS134" i="19"/>
  <c r="AS119" i="19"/>
  <c r="CE243" i="19"/>
  <c r="CE291" i="19"/>
  <c r="CE347" i="19"/>
  <c r="CE62" i="19"/>
  <c r="CE317" i="19"/>
  <c r="CE311" i="19"/>
  <c r="CE67" i="19"/>
  <c r="CE423" i="19"/>
  <c r="CE181" i="19"/>
  <c r="CE387" i="19"/>
  <c r="CE414" i="19"/>
  <c r="CE82" i="19"/>
  <c r="CE451" i="19"/>
  <c r="CE408" i="19"/>
  <c r="CE356" i="19"/>
  <c r="CE168" i="19"/>
  <c r="CE214" i="19"/>
  <c r="CE279" i="19"/>
  <c r="CE388" i="19"/>
  <c r="CE452" i="19"/>
  <c r="CE407" i="19"/>
  <c r="CE367" i="19"/>
  <c r="CE201" i="19"/>
  <c r="CE207" i="19"/>
  <c r="CE354" i="19"/>
  <c r="CE381" i="19"/>
  <c r="CE345" i="19"/>
  <c r="CE272" i="19"/>
  <c r="CE310" i="19"/>
  <c r="CE331" i="19"/>
  <c r="CE147" i="19"/>
  <c r="CE426" i="19"/>
  <c r="AS347" i="19"/>
  <c r="CE229" i="19"/>
  <c r="CE63" i="19"/>
  <c r="CE267" i="19"/>
  <c r="CE70" i="19"/>
  <c r="CE262" i="19"/>
  <c r="CE142" i="19"/>
  <c r="AS394" i="19"/>
  <c r="AS74" i="19"/>
  <c r="AS177" i="19"/>
  <c r="CE259" i="19"/>
  <c r="CE280" i="19"/>
  <c r="CE122" i="19"/>
  <c r="CE395" i="19"/>
  <c r="CE284" i="19"/>
  <c r="CE85" i="19"/>
  <c r="CE212" i="19"/>
  <c r="CE275" i="19"/>
  <c r="CE257" i="19"/>
  <c r="CE361" i="19"/>
  <c r="CE221" i="19"/>
  <c r="CE401" i="19"/>
  <c r="CE390" i="19"/>
  <c r="CE165" i="19"/>
  <c r="CE192" i="19"/>
  <c r="CE170" i="19"/>
  <c r="CE73" i="19"/>
  <c r="CE399" i="19"/>
  <c r="CE238" i="19"/>
  <c r="CE444" i="19"/>
  <c r="CE337" i="19"/>
  <c r="CE276" i="19"/>
  <c r="CE264" i="19"/>
  <c r="CE105" i="19"/>
  <c r="BA14" i="19"/>
  <c r="F53" i="19" s="1"/>
  <c r="O53" i="19" s="1"/>
  <c r="CE365" i="19"/>
  <c r="CE323" i="19"/>
  <c r="CE326" i="19"/>
  <c r="CE288" i="19"/>
  <c r="CE225" i="19"/>
  <c r="CE282" i="19"/>
  <c r="CE357" i="19"/>
  <c r="CE252" i="19"/>
  <c r="AS187" i="19"/>
  <c r="CE161" i="19"/>
  <c r="CE83" i="19"/>
  <c r="CE143" i="19"/>
  <c r="CE350" i="19"/>
  <c r="CE135" i="19"/>
  <c r="CE49" i="19"/>
  <c r="CE100" i="19"/>
  <c r="CE332" i="19"/>
  <c r="CE433" i="19"/>
  <c r="CE43" i="19"/>
  <c r="AS155" i="19"/>
  <c r="AS409" i="19"/>
  <c r="CE155" i="19"/>
  <c r="CE396" i="19"/>
  <c r="CE106" i="19"/>
  <c r="CE353" i="19"/>
  <c r="CE295" i="19"/>
  <c r="CE182" i="19"/>
  <c r="CE171" i="19"/>
  <c r="CE443" i="19"/>
  <c r="CE303" i="19"/>
  <c r="CE126" i="19"/>
  <c r="CE394" i="19"/>
  <c r="CE342" i="19"/>
  <c r="CE292" i="19"/>
  <c r="CE196" i="19"/>
  <c r="CE96" i="19"/>
  <c r="CE430" i="19"/>
  <c r="CE153" i="19"/>
  <c r="CE136" i="19"/>
  <c r="CE55" i="19"/>
  <c r="CE45" i="19"/>
  <c r="CE97" i="19"/>
  <c r="CE241" i="19"/>
  <c r="CE397" i="19"/>
  <c r="CE38" i="19"/>
  <c r="AS152" i="19"/>
  <c r="AS389" i="19"/>
  <c r="AS452" i="19"/>
  <c r="AS196" i="19"/>
  <c r="AS69" i="19"/>
  <c r="AS148" i="19"/>
  <c r="AS118" i="19"/>
  <c r="AS298" i="19"/>
  <c r="AS77" i="19"/>
  <c r="AS395" i="19"/>
  <c r="AS192" i="19"/>
  <c r="AS268" i="19"/>
  <c r="AS37" i="19"/>
  <c r="AS391" i="19"/>
  <c r="AS167" i="19"/>
  <c r="AS415" i="19"/>
  <c r="AS93" i="19"/>
  <c r="AS339" i="19"/>
  <c r="AS90" i="19"/>
  <c r="AS366" i="19"/>
  <c r="AS375" i="19"/>
  <c r="AS103" i="19"/>
  <c r="Z667" i="19"/>
  <c r="Z643" i="19"/>
  <c r="Z778" i="19"/>
  <c r="S853" i="19"/>
  <c r="Z841" i="19"/>
  <c r="S780" i="19"/>
  <c r="S788" i="19"/>
  <c r="Z918" i="19"/>
  <c r="S873" i="19"/>
  <c r="Z886" i="19"/>
  <c r="S869" i="19"/>
  <c r="S875" i="19"/>
  <c r="S525" i="19"/>
  <c r="S512" i="19"/>
  <c r="S747" i="19"/>
  <c r="S878" i="19"/>
  <c r="Z874" i="19"/>
  <c r="Z888" i="19"/>
  <c r="Z497" i="19"/>
  <c r="S532" i="19"/>
  <c r="S591" i="19"/>
  <c r="S890" i="19"/>
  <c r="S580" i="19"/>
  <c r="S530" i="19"/>
  <c r="S833" i="19"/>
  <c r="S904" i="19"/>
  <c r="S711" i="19"/>
  <c r="S586" i="19"/>
  <c r="Z491" i="19"/>
  <c r="S669" i="19"/>
  <c r="Z835" i="19"/>
  <c r="Z563" i="19"/>
  <c r="Z752" i="19"/>
  <c r="Z858" i="19"/>
  <c r="S516" i="19"/>
  <c r="S818" i="19"/>
  <c r="S808" i="19"/>
  <c r="S826" i="19"/>
  <c r="Z625" i="19"/>
  <c r="Z512" i="19"/>
  <c r="Z764" i="19"/>
  <c r="Z722" i="19"/>
  <c r="Z507" i="19"/>
  <c r="Z664" i="19"/>
  <c r="S697" i="19"/>
  <c r="Z742" i="19"/>
  <c r="Z565" i="19"/>
  <c r="S665" i="19"/>
  <c r="S547" i="19"/>
  <c r="S558" i="19"/>
  <c r="S644" i="19"/>
  <c r="S628" i="19"/>
  <c r="S611" i="19"/>
  <c r="S795" i="19"/>
  <c r="S501" i="19"/>
  <c r="S824" i="19"/>
  <c r="S528" i="19"/>
  <c r="Z735" i="19"/>
  <c r="Z629" i="19"/>
  <c r="Z649" i="19"/>
  <c r="S764" i="19"/>
  <c r="S682" i="19"/>
  <c r="S748" i="19"/>
  <c r="S843" i="19"/>
  <c r="S800" i="19"/>
  <c r="S885" i="19"/>
  <c r="S574" i="19"/>
  <c r="S811" i="19"/>
  <c r="Z736" i="19"/>
  <c r="S736" i="19"/>
  <c r="S634" i="19"/>
  <c r="Z795" i="19"/>
  <c r="S603" i="19"/>
  <c r="S835" i="19"/>
  <c r="S701" i="19"/>
  <c r="S779" i="19"/>
  <c r="S908" i="19"/>
  <c r="S708" i="19"/>
  <c r="Z604" i="19"/>
  <c r="S810" i="19"/>
  <c r="S713" i="19"/>
  <c r="S502" i="19"/>
  <c r="S642" i="19"/>
  <c r="Z699" i="19"/>
  <c r="Z707" i="19"/>
  <c r="Z551" i="19"/>
  <c r="Z619" i="19"/>
  <c r="Z729" i="19"/>
  <c r="Z568" i="19"/>
  <c r="Z884" i="19"/>
  <c r="S744" i="19"/>
  <c r="Z861" i="19"/>
  <c r="Z679" i="19"/>
  <c r="S836" i="19"/>
  <c r="Z714" i="19"/>
  <c r="S517" i="19"/>
  <c r="Z812" i="19"/>
  <c r="Z549" i="19"/>
  <c r="Z609" i="19"/>
  <c r="Z687" i="19"/>
  <c r="Z652" i="19"/>
  <c r="Z543" i="19"/>
  <c r="Z536" i="19"/>
  <c r="S867" i="19"/>
  <c r="S893" i="19"/>
  <c r="S750" i="19"/>
  <c r="S758" i="19"/>
  <c r="S857" i="19"/>
  <c r="S686" i="19"/>
  <c r="S661" i="19"/>
  <c r="S638" i="19"/>
  <c r="S710" i="19"/>
  <c r="S538" i="19"/>
  <c r="S716" i="19"/>
  <c r="S630" i="19"/>
  <c r="Z876" i="19"/>
  <c r="Z761" i="19"/>
  <c r="S842" i="19"/>
  <c r="Z759" i="19"/>
  <c r="Z844" i="19"/>
  <c r="S520" i="19"/>
  <c r="S865" i="19"/>
  <c r="S679" i="19"/>
  <c r="S721" i="19"/>
  <c r="S751" i="19"/>
  <c r="S796" i="19"/>
  <c r="S688" i="19"/>
  <c r="S715" i="19"/>
  <c r="Z632" i="19"/>
  <c r="Z825" i="19"/>
  <c r="Z700" i="19"/>
  <c r="S531" i="19"/>
  <c r="Z654" i="19"/>
  <c r="S854" i="19"/>
  <c r="S777" i="19"/>
  <c r="Z894" i="19"/>
  <c r="Z593" i="19"/>
  <c r="S551" i="19"/>
  <c r="S821" i="19"/>
  <c r="S895" i="19"/>
  <c r="S860" i="19"/>
  <c r="S648" i="19"/>
  <c r="Z837" i="19"/>
  <c r="S791" i="19"/>
  <c r="Z822" i="19"/>
  <c r="S740" i="19"/>
  <c r="Z872" i="19"/>
  <c r="Z547" i="19"/>
  <c r="Z615" i="19"/>
  <c r="Z674" i="19"/>
  <c r="Z712" i="19"/>
  <c r="S689" i="19"/>
  <c r="S871" i="19"/>
  <c r="Z830" i="19"/>
  <c r="Z498" i="19"/>
  <c r="Z585" i="19"/>
  <c r="Z586" i="19"/>
  <c r="Z709" i="19"/>
  <c r="Z573" i="19"/>
  <c r="Z493" i="19"/>
  <c r="Z880" i="19"/>
  <c r="S496" i="19"/>
  <c r="Z730" i="19"/>
  <c r="Z827" i="19"/>
  <c r="S537" i="19"/>
  <c r="Z705" i="19"/>
  <c r="Z647" i="19"/>
  <c r="Z765" i="19"/>
  <c r="S662" i="19"/>
  <c r="S698" i="19"/>
  <c r="S825" i="19"/>
  <c r="S784" i="19"/>
  <c r="Z635" i="19"/>
  <c r="Z642" i="19"/>
  <c r="Z677" i="19"/>
  <c r="Z490" i="19"/>
  <c r="Z728" i="19"/>
  <c r="S730" i="19"/>
  <c r="Z731" i="19"/>
  <c r="S561" i="19"/>
  <c r="S782" i="19"/>
  <c r="Z723" i="19"/>
  <c r="Z792" i="19"/>
  <c r="S549" i="19"/>
  <c r="Z574" i="19"/>
  <c r="S491" i="19"/>
  <c r="Z500" i="19"/>
  <c r="S884" i="19"/>
  <c r="S687" i="19"/>
  <c r="S724" i="19"/>
  <c r="S707" i="19"/>
  <c r="S831" i="19"/>
  <c r="Z733" i="19"/>
  <c r="S838" i="19"/>
  <c r="Z832" i="19"/>
  <c r="Z663" i="19"/>
  <c r="Z659" i="19"/>
  <c r="S899" i="19"/>
  <c r="Z624" i="19"/>
  <c r="Z692" i="19"/>
  <c r="S709" i="19"/>
  <c r="Z501" i="19"/>
  <c r="Z781" i="19"/>
  <c r="Z516" i="19"/>
  <c r="S505" i="19"/>
  <c r="Z558" i="19"/>
  <c r="Z575" i="19"/>
  <c r="Z661" i="19"/>
  <c r="Z824" i="19"/>
  <c r="S540" i="19"/>
  <c r="Z505" i="19"/>
  <c r="Z630" i="19"/>
  <c r="Z620" i="19"/>
  <c r="S675" i="19"/>
  <c r="Z821" i="19"/>
  <c r="Z816" i="19"/>
  <c r="Z706" i="19"/>
  <c r="Z801" i="19"/>
  <c r="Z882" i="19"/>
  <c r="Z790" i="19"/>
  <c r="S848" i="19"/>
  <c r="S658" i="19"/>
  <c r="S858" i="19"/>
  <c r="Z506" i="19"/>
  <c r="S702" i="19"/>
  <c r="S582" i="19"/>
  <c r="S620" i="19"/>
  <c r="S881" i="19"/>
  <c r="S652" i="19"/>
  <c r="Z530" i="19"/>
  <c r="Z744" i="19"/>
  <c r="Z701" i="19"/>
  <c r="S515" i="19"/>
  <c r="Z784" i="19"/>
  <c r="S555" i="19"/>
  <c r="S778" i="19"/>
  <c r="S739" i="19"/>
  <c r="S706" i="19"/>
  <c r="S674" i="19"/>
  <c r="Z797" i="19"/>
  <c r="S829" i="19"/>
  <c r="Z850" i="19"/>
  <c r="Z891" i="19"/>
  <c r="S637" i="19"/>
  <c r="Z762" i="19"/>
  <c r="Z603" i="19"/>
  <c r="Z618" i="19"/>
  <c r="Z814" i="19"/>
  <c r="Z719" i="19"/>
  <c r="Z748" i="19"/>
  <c r="Z750" i="19"/>
  <c r="Z817" i="19"/>
  <c r="Z916" i="19"/>
  <c r="S606" i="19"/>
  <c r="S754" i="19"/>
  <c r="Z698" i="19"/>
  <c r="Z914" i="19"/>
  <c r="S817" i="19"/>
  <c r="S578" i="19"/>
  <c r="Z583" i="19"/>
  <c r="S594" i="19"/>
  <c r="Z645" i="19"/>
  <c r="S734" i="19"/>
  <c r="Z587" i="19"/>
  <c r="Z641" i="19"/>
  <c r="S760" i="19"/>
  <c r="S493" i="19"/>
  <c r="S700" i="19"/>
  <c r="Z651" i="19"/>
  <c r="Z819" i="19"/>
  <c r="S632" i="19"/>
  <c r="Z902" i="19"/>
  <c r="Z773" i="19"/>
  <c r="S526" i="19"/>
  <c r="Z656" i="19"/>
  <c r="Z695" i="19"/>
  <c r="Z584" i="19"/>
  <c r="Z595" i="19"/>
  <c r="Z525" i="19"/>
  <c r="Z628" i="19"/>
  <c r="Z711" i="19"/>
  <c r="Z683" i="19"/>
  <c r="S660" i="19"/>
  <c r="S554" i="19"/>
  <c r="S913" i="19"/>
  <c r="Z865" i="19"/>
  <c r="Z912" i="19"/>
  <c r="S677" i="19"/>
  <c r="Z810" i="19"/>
  <c r="S862" i="19"/>
  <c r="Z852" i="19"/>
  <c r="S863" i="19"/>
  <c r="S771" i="19"/>
  <c r="Z553" i="19"/>
  <c r="S880" i="19"/>
  <c r="S738" i="19"/>
  <c r="S621" i="19"/>
  <c r="Z545" i="19"/>
  <c r="S545" i="19"/>
  <c r="Z576" i="19"/>
  <c r="S849" i="19"/>
  <c r="Z734" i="19"/>
  <c r="Z896" i="19"/>
  <c r="Z648" i="19"/>
  <c r="Z833" i="19"/>
  <c r="Z794" i="19"/>
  <c r="Z616" i="19"/>
  <c r="Z607" i="19"/>
  <c r="S654" i="19"/>
  <c r="S720" i="19"/>
  <c r="Z601" i="19"/>
  <c r="S834" i="19"/>
  <c r="Z566" i="19"/>
  <c r="Z813" i="19"/>
  <c r="Z552" i="19"/>
  <c r="Z859" i="19"/>
  <c r="Z662" i="19"/>
  <c r="Z881" i="19"/>
  <c r="Z847" i="19"/>
  <c r="S901" i="19"/>
  <c r="Z510" i="19"/>
  <c r="Z753" i="19"/>
  <c r="Z901" i="19"/>
  <c r="Z770" i="19"/>
  <c r="S566" i="19"/>
  <c r="S550" i="19"/>
  <c r="S522" i="19"/>
  <c r="S624" i="19"/>
  <c r="Z517" i="19"/>
  <c r="Z906" i="19"/>
  <c r="Z758" i="19"/>
  <c r="Z820" i="19"/>
  <c r="Z910" i="19"/>
  <c r="Z767" i="19"/>
  <c r="S636" i="19"/>
  <c r="Z538" i="19"/>
  <c r="Z602" i="19"/>
  <c r="Z808" i="19"/>
  <c r="Z840" i="19"/>
  <c r="Z826" i="19"/>
  <c r="S845" i="19"/>
  <c r="S766" i="19"/>
  <c r="Z590" i="19"/>
  <c r="AS433" i="19"/>
  <c r="AS123" i="19"/>
  <c r="AS325" i="19"/>
  <c r="AS131" i="19"/>
  <c r="AS393" i="19"/>
  <c r="AS199" i="19"/>
  <c r="AS420" i="19"/>
  <c r="AS99" i="19"/>
  <c r="AS140" i="19"/>
  <c r="AS327" i="19"/>
  <c r="AS381" i="19"/>
  <c r="AS372" i="19"/>
  <c r="AS125" i="19"/>
  <c r="AS54" i="19"/>
  <c r="AS377" i="19"/>
  <c r="AS170" i="19"/>
  <c r="AS111" i="19"/>
  <c r="AS46" i="19"/>
  <c r="AS442" i="19"/>
  <c r="AS120" i="19"/>
  <c r="AS72" i="19"/>
  <c r="AS439" i="19"/>
  <c r="AS305" i="19"/>
  <c r="AS208" i="19"/>
  <c r="AS332" i="19"/>
  <c r="AS425" i="19"/>
  <c r="AS39" i="19"/>
  <c r="AS379" i="19"/>
  <c r="AS310" i="19"/>
  <c r="AS370" i="19"/>
  <c r="AS221" i="19"/>
  <c r="AS195" i="19"/>
  <c r="AS215" i="19"/>
  <c r="AS324" i="19"/>
  <c r="AS454" i="19"/>
  <c r="AS225" i="19"/>
  <c r="AS446" i="19"/>
  <c r="AS220" i="19"/>
  <c r="AS115" i="19"/>
  <c r="AS453" i="19"/>
  <c r="AS423" i="19"/>
  <c r="AS233" i="19"/>
  <c r="AS263" i="19"/>
  <c r="AS382" i="19"/>
  <c r="AS57" i="19"/>
  <c r="AS181" i="19"/>
  <c r="AS35" i="19"/>
  <c r="AS30" i="19"/>
  <c r="AS70" i="19"/>
  <c r="AS294" i="19"/>
  <c r="AS256" i="19"/>
  <c r="AS60" i="19"/>
  <c r="AS107" i="19"/>
  <c r="AS358" i="19"/>
  <c r="AS436" i="19"/>
  <c r="AS246" i="19"/>
  <c r="AS153" i="19"/>
  <c r="AS12" i="19"/>
  <c r="AS17" i="19" s="1"/>
  <c r="AS164" i="19"/>
  <c r="AS84" i="19"/>
  <c r="AS444" i="19"/>
  <c r="AS146" i="19"/>
  <c r="AS353" i="19"/>
  <c r="AS206" i="19"/>
  <c r="AS373" i="19"/>
  <c r="AS361" i="19"/>
  <c r="AS396" i="19"/>
  <c r="AS405" i="19"/>
  <c r="AS278" i="19"/>
  <c r="AS150" i="19"/>
  <c r="AS185" i="19"/>
  <c r="AS311" i="19"/>
  <c r="AS422" i="19"/>
  <c r="AS163" i="19"/>
  <c r="AS244" i="19"/>
  <c r="AS154" i="19"/>
  <c r="AS421" i="19"/>
  <c r="AS428" i="19"/>
  <c r="AS89" i="19"/>
  <c r="AS127" i="19"/>
  <c r="AS171" i="19"/>
  <c r="AS66" i="19"/>
  <c r="AS145" i="19"/>
  <c r="AS371" i="19"/>
  <c r="AS376" i="19"/>
  <c r="AS83" i="19"/>
  <c r="AS239" i="19"/>
  <c r="AS183" i="19"/>
  <c r="AS281" i="19"/>
  <c r="AS186" i="19"/>
  <c r="AS284" i="19"/>
  <c r="AS386" i="19"/>
  <c r="AS138" i="19"/>
  <c r="AS58" i="19"/>
  <c r="AS237" i="19"/>
  <c r="AS172" i="19"/>
  <c r="AS253" i="19"/>
  <c r="AS270" i="19"/>
  <c r="AS71" i="19"/>
  <c r="AS250" i="19"/>
  <c r="AS224" i="19"/>
  <c r="AS399" i="19"/>
  <c r="AS88" i="19"/>
  <c r="AS158" i="19"/>
  <c r="AS299" i="19"/>
  <c r="AS44" i="19"/>
  <c r="AS295" i="19"/>
  <c r="AS124" i="19"/>
  <c r="AS280" i="19"/>
  <c r="AS293" i="19"/>
  <c r="AS279" i="19"/>
  <c r="AS94" i="19"/>
  <c r="AS273" i="19"/>
  <c r="AS108" i="19"/>
  <c r="AS362" i="19"/>
  <c r="AS190" i="19"/>
  <c r="AS408" i="19"/>
  <c r="AS34" i="19"/>
  <c r="AS265" i="19"/>
  <c r="AS95" i="19"/>
  <c r="AS410" i="19"/>
  <c r="AS56" i="19"/>
  <c r="AS129" i="19"/>
  <c r="AS144" i="19"/>
  <c r="AS191" i="19"/>
  <c r="AS264" i="19"/>
  <c r="AS112" i="19"/>
  <c r="AS301" i="19"/>
  <c r="AS308" i="19"/>
  <c r="AS258" i="19"/>
  <c r="AS132" i="19"/>
  <c r="AS321" i="19"/>
  <c r="AS416" i="19"/>
  <c r="AS275" i="19"/>
  <c r="AS126" i="19"/>
  <c r="AS238" i="19"/>
  <c r="AS42" i="19"/>
  <c r="AS113" i="19"/>
  <c r="AS304" i="19"/>
  <c r="AS240" i="19"/>
  <c r="AS385" i="19"/>
  <c r="AS283" i="19"/>
  <c r="AS121" i="19"/>
  <c r="AS404" i="19"/>
  <c r="AS227" i="19"/>
  <c r="AS260" i="19"/>
  <c r="AS341" i="19"/>
  <c r="AS272" i="19"/>
  <c r="AS165" i="19"/>
  <c r="AS232" i="19"/>
  <c r="AS85" i="19"/>
  <c r="AS32" i="19"/>
  <c r="AS135" i="19"/>
  <c r="AS200" i="19"/>
  <c r="AS41" i="19"/>
  <c r="AS201" i="19"/>
  <c r="AS193" i="19"/>
  <c r="AS276" i="19"/>
  <c r="AS234" i="19"/>
  <c r="AS235" i="19"/>
  <c r="AS335" i="19"/>
  <c r="AS435" i="19"/>
  <c r="AS322" i="19"/>
  <c r="AS210" i="19"/>
  <c r="AS349" i="19"/>
  <c r="AS451" i="19"/>
  <c r="AS216" i="19"/>
  <c r="AS212" i="19"/>
  <c r="AS309" i="19"/>
  <c r="AS213" i="19"/>
  <c r="AS397" i="19"/>
  <c r="AS203" i="19"/>
  <c r="AS229" i="19"/>
  <c r="AS161" i="19"/>
  <c r="AS82" i="19"/>
  <c r="AS359" i="19"/>
  <c r="AS403" i="19"/>
  <c r="AS351" i="19"/>
  <c r="AS261" i="19"/>
  <c r="AS267" i="19"/>
  <c r="AS402" i="19"/>
  <c r="AS209" i="19"/>
  <c r="AS47" i="19"/>
  <c r="AS68" i="19"/>
  <c r="AS105" i="19"/>
  <c r="AS50" i="19"/>
  <c r="AS204" i="19"/>
  <c r="AS45" i="19"/>
  <c r="AS87" i="19"/>
  <c r="AS81" i="19"/>
  <c r="AS36" i="19"/>
  <c r="AS226" i="19"/>
  <c r="AS338" i="19"/>
  <c r="AS169" i="19"/>
  <c r="AS413" i="19"/>
  <c r="AS336" i="19"/>
  <c r="AS400" i="19"/>
  <c r="AS67" i="19"/>
  <c r="AS259" i="19"/>
  <c r="AS432" i="19"/>
  <c r="AS228" i="19"/>
  <c r="AS427" i="19"/>
  <c r="AS252" i="19"/>
  <c r="AS51" i="19"/>
  <c r="AS117" i="19"/>
  <c r="AS40" i="19"/>
  <c r="AS48" i="19"/>
  <c r="AS251" i="19"/>
  <c r="AS383" i="19"/>
  <c r="AS151" i="19"/>
  <c r="AS149" i="19"/>
  <c r="AS369" i="19"/>
  <c r="AS328" i="19"/>
  <c r="AS314" i="19"/>
  <c r="AS96" i="19"/>
  <c r="AS334" i="19"/>
  <c r="AS114" i="19"/>
  <c r="AS176" i="19"/>
  <c r="AS306" i="19"/>
  <c r="AS62" i="19"/>
  <c r="AS266" i="19"/>
  <c r="AS364" i="19"/>
  <c r="AS307" i="19"/>
  <c r="AS73" i="19"/>
  <c r="AS448" i="19"/>
  <c r="AS348" i="19"/>
  <c r="AS61" i="19"/>
  <c r="AS296" i="19"/>
  <c r="AS130" i="19"/>
  <c r="AS116" i="19"/>
  <c r="AS205" i="19"/>
  <c r="AS174" i="19"/>
  <c r="AS269" i="19"/>
  <c r="AS257" i="19"/>
  <c r="AS344" i="19"/>
  <c r="AS329" i="19"/>
  <c r="AS342" i="19"/>
  <c r="AS31" i="19"/>
  <c r="AS65" i="19"/>
  <c r="AS450" i="19"/>
  <c r="AS230" i="19"/>
  <c r="AS110" i="19"/>
  <c r="AS419" i="19"/>
  <c r="AS139" i="19"/>
  <c r="BL23" i="19"/>
  <c r="BL16" i="19"/>
  <c r="AS333" i="19"/>
  <c r="AS374" i="19"/>
  <c r="AS91" i="19"/>
  <c r="AS398" i="19"/>
  <c r="AS346" i="19"/>
  <c r="AS75" i="19"/>
  <c r="AS101" i="19"/>
  <c r="AS406" i="19"/>
  <c r="AS52" i="19"/>
  <c r="AS315" i="19"/>
  <c r="AS168" i="19"/>
  <c r="AS223" i="19"/>
  <c r="AS331" i="19"/>
  <c r="AS55" i="19"/>
  <c r="AS378" i="19"/>
  <c r="AS326" i="19"/>
  <c r="AS407" i="19"/>
  <c r="AS417" i="19"/>
  <c r="AS188" i="19"/>
  <c r="AS157" i="19"/>
  <c r="AS178" i="19"/>
  <c r="AS33" i="19"/>
  <c r="AS360" i="19"/>
  <c r="AS249" i="19"/>
  <c r="AS142" i="19"/>
  <c r="AS242" i="19"/>
  <c r="S497" i="19"/>
  <c r="Z737" i="19"/>
  <c r="S799" i="19"/>
  <c r="Z772" i="19"/>
  <c r="Z757" i="19"/>
  <c r="S894" i="19"/>
  <c r="S492" i="19"/>
  <c r="Z717" i="19"/>
  <c r="Z890" i="19"/>
  <c r="S820" i="19"/>
  <c r="S616" i="19"/>
  <c r="Z713" i="19"/>
  <c r="Z839" i="19"/>
  <c r="S742" i="19"/>
  <c r="AS418" i="19"/>
  <c r="AS288" i="19"/>
  <c r="AS384" i="19"/>
  <c r="AR11" i="19"/>
  <c r="AS350" i="19"/>
  <c r="AS340" i="19"/>
  <c r="AS194" i="19"/>
  <c r="AS92" i="19"/>
  <c r="AS287" i="19"/>
  <c r="AS289" i="19"/>
  <c r="AS243" i="19"/>
  <c r="AS214" i="19"/>
  <c r="AS291" i="19"/>
  <c r="AS59" i="19"/>
  <c r="AS426" i="19"/>
  <c r="AS248" i="19"/>
  <c r="AS449" i="19"/>
  <c r="AS207" i="19"/>
  <c r="AS388" i="19"/>
  <c r="AS330" i="19"/>
  <c r="AS356" i="19"/>
  <c r="AS86" i="19"/>
  <c r="AS49" i="19"/>
  <c r="AS303" i="19"/>
  <c r="AS156" i="19"/>
  <c r="AS141" i="19"/>
  <c r="AS441" i="19"/>
  <c r="AS162" i="19"/>
  <c r="AS363" i="19"/>
  <c r="AS367" i="19"/>
  <c r="AS355" i="19"/>
  <c r="AS245" i="19"/>
  <c r="AS100" i="19"/>
  <c r="AS97" i="19"/>
  <c r="AS345" i="19"/>
  <c r="AS173" i="19"/>
  <c r="AS274" i="19"/>
  <c r="AS166" i="19"/>
  <c r="AS431" i="19"/>
  <c r="AS447" i="19"/>
  <c r="S683" i="19"/>
  <c r="S793" i="19"/>
  <c r="S533" i="19"/>
  <c r="S690" i="19"/>
  <c r="Z755" i="19"/>
  <c r="S595" i="19"/>
  <c r="S830" i="19"/>
  <c r="Z539" i="19"/>
  <c r="S786" i="19"/>
  <c r="Z612" i="19"/>
  <c r="S541" i="19"/>
  <c r="S527" i="19"/>
  <c r="Z836" i="19"/>
  <c r="S802" i="19"/>
  <c r="AS122" i="19"/>
  <c r="AS412" i="19"/>
  <c r="AS300" i="19"/>
  <c r="AS255" i="19"/>
  <c r="AS368" i="19"/>
  <c r="AS262" i="19"/>
  <c r="AS390" i="19"/>
  <c r="AS313" i="19"/>
  <c r="AS76" i="19"/>
  <c r="AS320" i="19"/>
  <c r="AS136" i="19"/>
  <c r="AS430" i="19"/>
  <c r="AS202" i="19"/>
  <c r="AS80" i="19"/>
  <c r="AS78" i="19"/>
  <c r="AS318" i="19"/>
  <c r="AS147" i="19"/>
  <c r="AS198" i="19"/>
  <c r="AS179" i="19"/>
  <c r="AS219" i="19"/>
  <c r="AS137" i="19"/>
  <c r="AS231" i="19"/>
  <c r="AS440" i="19"/>
  <c r="AS102" i="19"/>
  <c r="AS53" i="19"/>
  <c r="AS218" i="19"/>
  <c r="AS424" i="19"/>
  <c r="AS380" i="19"/>
  <c r="AS133" i="19"/>
  <c r="AS438" i="19"/>
  <c r="AS104" i="19"/>
  <c r="AS387" i="19"/>
  <c r="AS189" i="19"/>
  <c r="AS254" i="19"/>
  <c r="AS297" i="19"/>
  <c r="AS414" i="19"/>
  <c r="AS38" i="19"/>
  <c r="AS271" i="19"/>
  <c r="AS354" i="19"/>
  <c r="AS160" i="19"/>
  <c r="AS247" i="19"/>
  <c r="AS445" i="19"/>
  <c r="AS159" i="19"/>
  <c r="AS437" i="19"/>
  <c r="AS182" i="19"/>
  <c r="AS282" i="19"/>
  <c r="AS277" i="19"/>
  <c r="AS106" i="19"/>
  <c r="AS109" i="19"/>
  <c r="AS429" i="19"/>
  <c r="AS337" i="19"/>
  <c r="AS64" i="19"/>
  <c r="AS211" i="19"/>
  <c r="AS241" i="19"/>
  <c r="AS312" i="19"/>
  <c r="AS175" i="19"/>
  <c r="AS217" i="19"/>
  <c r="AS343" i="19"/>
  <c r="AS180" i="19"/>
  <c r="AS98" i="19"/>
  <c r="AS290" i="19"/>
  <c r="AS357" i="19"/>
  <c r="AS286" i="19"/>
  <c r="AS143" i="19"/>
  <c r="AS63" i="19"/>
  <c r="AS285" i="19"/>
  <c r="AS184" i="19"/>
  <c r="AS302" i="19"/>
  <c r="AS411" i="19"/>
  <c r="AS317" i="19"/>
  <c r="AS401" i="19"/>
  <c r="Z559" i="19"/>
  <c r="S749" i="19"/>
  <c r="Z515" i="19"/>
  <c r="S815" i="19"/>
  <c r="Z532" i="19"/>
  <c r="S755" i="19"/>
  <c r="S776" i="19"/>
  <c r="S874" i="19"/>
  <c r="Z508" i="19"/>
  <c r="Z534" i="19"/>
  <c r="S625" i="19"/>
  <c r="S787" i="19"/>
  <c r="Z689" i="19"/>
  <c r="S599" i="19"/>
  <c r="CN22" i="19"/>
  <c r="CN20" i="19"/>
  <c r="CN24" i="19"/>
  <c r="CN19" i="19"/>
  <c r="CN18" i="19"/>
  <c r="CN15" i="19"/>
  <c r="CN13" i="19" s="1"/>
  <c r="CO389" i="19" s="1"/>
  <c r="CN23" i="19"/>
  <c r="CE157" i="19"/>
  <c r="CE441" i="19"/>
  <c r="CE329" i="19"/>
  <c r="CE94" i="19"/>
  <c r="CE251" i="19"/>
  <c r="CE125" i="19"/>
  <c r="CE66" i="19"/>
  <c r="CE130" i="19"/>
  <c r="CE431" i="19"/>
  <c r="CE185" i="19"/>
  <c r="CE274" i="19"/>
  <c r="CE435" i="19"/>
  <c r="CE245" i="19"/>
  <c r="CE134" i="19"/>
  <c r="CE301" i="19"/>
  <c r="CE318" i="19"/>
  <c r="CE32" i="19"/>
  <c r="CE358" i="19"/>
  <c r="CE191" i="19"/>
  <c r="CE376" i="19"/>
  <c r="CE224" i="19"/>
  <c r="CE434" i="19"/>
  <c r="CE184" i="19"/>
  <c r="CE247" i="19"/>
  <c r="CE227" i="19"/>
  <c r="CE230" i="19"/>
  <c r="CE307" i="19"/>
  <c r="CE445" i="19"/>
  <c r="CE283" i="19"/>
  <c r="CE438" i="19"/>
  <c r="CE187" i="19"/>
  <c r="CE368" i="19"/>
  <c r="CE215" i="19"/>
  <c r="CE233" i="19"/>
  <c r="CE33" i="19"/>
  <c r="CE195" i="19"/>
  <c r="CE137" i="19"/>
  <c r="CE319" i="19"/>
  <c r="CE152" i="19"/>
  <c r="CE383" i="19"/>
  <c r="CE104" i="19"/>
  <c r="CE44" i="19"/>
  <c r="CE87" i="19"/>
  <c r="CE324" i="19"/>
  <c r="CE208" i="19"/>
  <c r="CE216" i="19"/>
  <c r="CE321" i="19"/>
  <c r="CE409" i="19"/>
  <c r="CE271" i="19"/>
  <c r="CE117" i="19"/>
  <c r="CE93" i="19"/>
  <c r="CE419" i="19"/>
  <c r="CE65" i="19"/>
  <c r="CE218" i="19"/>
  <c r="CE351" i="19"/>
  <c r="CE90" i="19"/>
  <c r="CE88" i="19"/>
  <c r="CE210" i="19"/>
  <c r="CE36" i="19"/>
  <c r="CE253" i="19"/>
  <c r="CE203" i="19"/>
  <c r="CE364" i="19"/>
  <c r="CE72" i="19"/>
  <c r="CE123" i="19"/>
  <c r="CE110" i="19"/>
  <c r="CE56" i="19"/>
  <c r="CE57" i="19"/>
  <c r="CE92" i="19"/>
  <c r="CE109" i="19"/>
  <c r="CE339" i="19"/>
  <c r="CE297" i="19"/>
  <c r="CE454" i="19"/>
  <c r="CE162" i="19"/>
  <c r="CE285" i="19"/>
  <c r="CE377" i="19"/>
  <c r="CE428" i="19"/>
  <c r="CE61" i="19"/>
  <c r="CE118" i="19"/>
  <c r="CE151" i="19"/>
  <c r="CE74" i="19"/>
  <c r="CE260" i="19"/>
  <c r="CE223" i="19"/>
  <c r="CE51" i="19"/>
  <c r="CE308" i="19"/>
  <c r="CE373" i="19"/>
  <c r="CE39" i="19"/>
  <c r="CE200" i="19"/>
  <c r="CE58" i="19"/>
  <c r="CE178" i="19"/>
  <c r="CE219" i="19"/>
  <c r="CE139" i="19"/>
  <c r="CE263" i="19"/>
  <c r="CE197" i="19"/>
  <c r="CE370" i="19"/>
  <c r="CE447" i="19"/>
  <c r="CE349" i="19"/>
  <c r="CE226" i="19"/>
  <c r="CE287" i="19"/>
  <c r="CE239" i="19"/>
  <c r="CE78" i="19"/>
  <c r="CE149" i="19"/>
  <c r="CE316" i="19"/>
  <c r="CE360" i="19"/>
  <c r="CE405" i="19"/>
  <c r="CE144" i="19"/>
  <c r="CE156" i="19"/>
  <c r="CE439" i="19"/>
  <c r="CE188" i="19"/>
  <c r="CE174" i="19"/>
  <c r="CE202" i="19"/>
  <c r="CE129" i="19"/>
  <c r="CE382" i="19"/>
  <c r="CE132" i="19"/>
  <c r="CE121" i="19"/>
  <c r="CE378" i="19"/>
  <c r="CE366" i="19"/>
  <c r="CE213" i="19"/>
  <c r="CE403" i="19"/>
  <c r="CE346" i="19"/>
  <c r="CE102" i="19"/>
  <c r="CE355" i="19"/>
  <c r="CE392" i="19"/>
  <c r="CE46" i="19"/>
  <c r="CE177" i="19"/>
  <c r="CE108" i="19"/>
  <c r="CE103" i="19"/>
  <c r="CE314" i="19"/>
  <c r="CE179" i="19"/>
  <c r="CE437" i="19"/>
  <c r="CE42" i="19"/>
  <c r="CE31" i="19"/>
  <c r="CE277" i="19"/>
  <c r="CE173" i="19"/>
  <c r="CE69" i="19"/>
  <c r="CE320" i="19"/>
  <c r="CE363" i="19"/>
  <c r="CE114" i="19"/>
  <c r="CE111" i="19"/>
  <c r="CE167" i="19"/>
  <c r="CE41" i="19"/>
  <c r="CE115" i="19"/>
  <c r="CE328" i="19"/>
  <c r="CE128" i="19"/>
  <c r="CE273" i="19"/>
  <c r="CE180" i="19"/>
  <c r="CE91" i="19"/>
  <c r="CE406" i="19"/>
  <c r="CE313" i="19"/>
  <c r="CE232" i="19"/>
  <c r="CE302" i="19"/>
  <c r="CE50" i="19"/>
  <c r="CE304" i="19"/>
  <c r="CE344" i="19"/>
  <c r="CE60" i="19"/>
  <c r="CE244" i="19"/>
  <c r="CE369" i="19"/>
  <c r="CE261" i="19"/>
  <c r="CE176" i="19"/>
  <c r="CE59" i="19"/>
  <c r="CE217" i="19"/>
  <c r="CE54" i="19"/>
  <c r="CE145" i="19"/>
  <c r="CE340" i="19"/>
  <c r="CE436" i="19"/>
  <c r="CE107" i="19"/>
  <c r="CE371" i="19"/>
  <c r="CE404" i="19"/>
  <c r="CE193" i="19"/>
  <c r="CE374" i="19"/>
  <c r="CE379" i="19"/>
  <c r="CE40" i="19"/>
  <c r="CE413" i="19"/>
  <c r="CE98" i="19"/>
  <c r="CE278" i="19"/>
  <c r="CE113" i="19"/>
  <c r="CE266" i="19"/>
  <c r="CE194" i="19"/>
  <c r="CE309" i="19"/>
  <c r="CE386" i="19"/>
  <c r="CE228" i="19"/>
  <c r="CE411" i="19"/>
  <c r="CE362" i="19"/>
  <c r="CE158" i="19"/>
  <c r="CE183" i="19"/>
  <c r="CE420" i="19"/>
  <c r="CE385" i="19"/>
  <c r="CE75" i="19"/>
  <c r="CE410" i="19"/>
  <c r="CE442" i="19"/>
  <c r="CE306" i="19"/>
  <c r="CE175" i="19"/>
  <c r="CE189" i="19"/>
  <c r="CE154" i="19"/>
  <c r="CE384" i="19"/>
  <c r="CE429" i="19"/>
  <c r="CE258" i="19"/>
  <c r="CE79" i="19"/>
  <c r="CE432" i="19"/>
  <c r="CE293" i="19"/>
  <c r="CE255" i="19"/>
  <c r="CE71" i="19"/>
  <c r="CE37" i="19"/>
  <c r="CE231" i="19"/>
  <c r="CE250" i="19"/>
  <c r="CE312" i="19"/>
  <c r="CE47" i="19"/>
  <c r="CE220" i="19"/>
  <c r="CE64" i="19"/>
  <c r="CE270" i="19"/>
  <c r="CE300" i="19"/>
  <c r="CE256" i="19"/>
  <c r="CE418" i="19"/>
  <c r="CE289" i="19"/>
  <c r="CE290" i="19"/>
  <c r="CE348" i="19"/>
  <c r="CE453" i="19"/>
  <c r="CE140" i="19"/>
  <c r="CE211" i="19"/>
  <c r="CE440" i="19"/>
  <c r="CE164" i="19"/>
  <c r="CE190" i="19"/>
  <c r="CE237" i="19"/>
  <c r="CE120" i="19"/>
  <c r="CE305" i="19"/>
  <c r="CE421" i="19"/>
  <c r="CE402" i="19"/>
  <c r="CE375" i="19"/>
  <c r="CE133" i="19"/>
  <c r="CE53" i="19"/>
  <c r="CE124" i="19"/>
  <c r="CE119" i="19"/>
  <c r="CE160" i="19"/>
  <c r="CE131" i="19"/>
  <c r="CE35" i="19"/>
  <c r="S917" i="19"/>
  <c r="S763" i="19"/>
  <c r="S521" i="19"/>
  <c r="S814" i="19"/>
  <c r="Z561" i="19"/>
  <c r="S823" i="19"/>
  <c r="S905" i="19"/>
  <c r="S723" i="19"/>
  <c r="Z786" i="19"/>
  <c r="S888" i="19"/>
  <c r="Z548" i="19"/>
  <c r="S882" i="19"/>
  <c r="Y466" i="19"/>
  <c r="Z519" i="19"/>
  <c r="Z591" i="19"/>
  <c r="S614" i="19"/>
  <c r="Z897" i="19"/>
  <c r="Z746" i="19"/>
  <c r="S553" i="19"/>
  <c r="S775" i="19"/>
  <c r="S581" i="19"/>
  <c r="Z571" i="19"/>
  <c r="S499" i="19"/>
  <c r="S765" i="19"/>
  <c r="S726" i="19"/>
  <c r="Z877" i="19"/>
  <c r="Z783" i="19"/>
  <c r="Z496" i="19"/>
  <c r="Z704" i="19"/>
  <c r="Z863" i="19"/>
  <c r="S902" i="19"/>
  <c r="S518" i="19"/>
  <c r="Z599" i="19"/>
  <c r="S839" i="19"/>
  <c r="Z555" i="19"/>
  <c r="S837" i="19"/>
  <c r="Z909" i="19"/>
  <c r="Z889" i="19"/>
  <c r="S781" i="19"/>
  <c r="S789" i="19"/>
  <c r="Z763" i="19"/>
  <c r="Z875" i="19"/>
  <c r="Z560" i="19"/>
  <c r="S511" i="19"/>
  <c r="Z672" i="19"/>
  <c r="Z556" i="19"/>
  <c r="Z634" i="19"/>
  <c r="Z727" i="19"/>
  <c r="S813" i="19"/>
  <c r="S915" i="19"/>
  <c r="S733" i="19"/>
  <c r="Z650" i="19"/>
  <c r="S768" i="19"/>
  <c r="S761" i="19"/>
  <c r="S785" i="19"/>
  <c r="Z806" i="19"/>
  <c r="Z879" i="19"/>
  <c r="S564" i="19"/>
  <c r="S645" i="19"/>
  <c r="S615" i="19"/>
  <c r="Z582" i="19"/>
  <c r="Z524" i="19"/>
  <c r="Z658" i="19"/>
  <c r="Z537" i="19"/>
  <c r="Z499" i="19"/>
  <c r="Z546" i="19"/>
  <c r="S695" i="19"/>
  <c r="Z678" i="19"/>
  <c r="Z900" i="19"/>
  <c r="Z854" i="19"/>
  <c r="Z681" i="19"/>
  <c r="S563" i="19"/>
  <c r="Z868" i="19"/>
  <c r="Z657" i="19"/>
  <c r="Z690" i="19"/>
  <c r="S844" i="19"/>
  <c r="S560" i="19"/>
  <c r="Z544" i="19"/>
  <c r="S544" i="19"/>
  <c r="S827" i="19"/>
  <c r="S772" i="19"/>
  <c r="S911" i="19"/>
  <c r="S822" i="19"/>
  <c r="S557" i="19"/>
  <c r="Z680" i="19"/>
  <c r="S659" i="19"/>
  <c r="S534" i="19"/>
  <c r="S727" i="19"/>
  <c r="Z864" i="19"/>
  <c r="S657" i="19"/>
  <c r="Z502" i="19"/>
  <c r="Z646" i="19"/>
  <c r="S801" i="19"/>
  <c r="S587" i="19"/>
  <c r="S535" i="19"/>
  <c r="Z495" i="19"/>
  <c r="S593" i="19"/>
  <c r="S664" i="19"/>
  <c r="S735" i="19"/>
  <c r="Z804" i="19"/>
  <c r="Z878" i="19"/>
  <c r="S509" i="19"/>
  <c r="Z738" i="19"/>
  <c r="Z598" i="19"/>
  <c r="S794" i="19"/>
  <c r="Z716" i="19"/>
  <c r="S773" i="19"/>
  <c r="S681" i="19"/>
  <c r="S846" i="19"/>
  <c r="S607" i="19"/>
  <c r="Z779" i="19"/>
  <c r="S892" i="19"/>
  <c r="S757" i="19"/>
  <c r="Z849" i="19"/>
  <c r="S631" i="19"/>
  <c r="S523" i="19"/>
  <c r="S600" i="19"/>
  <c r="S568" i="19"/>
  <c r="Z843" i="19"/>
  <c r="Z592" i="19"/>
  <c r="S816" i="19"/>
  <c r="Z823" i="19"/>
  <c r="Z578" i="19"/>
  <c r="S770" i="19"/>
  <c r="S691" i="19"/>
  <c r="S626" i="19"/>
  <c r="Z521" i="19"/>
  <c r="Z768" i="19"/>
  <c r="Z703" i="19"/>
  <c r="Z669" i="19"/>
  <c r="Z673" i="19"/>
  <c r="S753" i="19"/>
  <c r="S498" i="19"/>
  <c r="Z828" i="19"/>
  <c r="Z904" i="19"/>
  <c r="S887" i="19"/>
  <c r="Z600" i="19"/>
  <c r="S685" i="19"/>
  <c r="S774" i="19"/>
  <c r="Z842" i="19"/>
  <c r="S570" i="19"/>
  <c r="S907" i="19"/>
  <c r="Z743" i="19"/>
  <c r="S852" i="19"/>
  <c r="S891" i="19"/>
  <c r="S655" i="19"/>
  <c r="S629" i="19"/>
  <c r="Z581" i="19"/>
  <c r="S565" i="19"/>
  <c r="S762" i="19"/>
  <c r="Z892" i="19"/>
  <c r="Z749" i="19"/>
  <c r="S694" i="19"/>
  <c r="Z523" i="19"/>
  <c r="Z691" i="19"/>
  <c r="Z809" i="19"/>
  <c r="Z640" i="19"/>
  <c r="S643" i="19"/>
  <c r="Z693" i="19"/>
  <c r="Z725" i="19"/>
  <c r="S649" i="19"/>
  <c r="S728" i="19"/>
  <c r="S579" i="19"/>
  <c r="S812" i="19"/>
  <c r="Z805" i="19"/>
  <c r="S598" i="19"/>
  <c r="S856" i="19"/>
  <c r="Z562" i="19"/>
  <c r="S803" i="19"/>
  <c r="S819" i="19"/>
  <c r="S676" i="19"/>
  <c r="S712" i="19"/>
  <c r="S714" i="19"/>
  <c r="S903" i="19"/>
  <c r="S588" i="19"/>
  <c r="Z873" i="19"/>
  <c r="Z741" i="19"/>
  <c r="S608" i="19"/>
  <c r="Z885" i="19"/>
  <c r="Z702" i="19"/>
  <c r="S571" i="19"/>
  <c r="S507" i="19"/>
  <c r="S633" i="19"/>
  <c r="S670" i="19"/>
  <c r="S759" i="19"/>
  <c r="S914" i="19"/>
  <c r="Z494" i="19"/>
  <c r="S916" i="19"/>
  <c r="S610" i="19"/>
  <c r="Z907" i="19"/>
  <c r="S872" i="19"/>
  <c r="S699" i="19"/>
  <c r="S678" i="19"/>
  <c r="Z644" i="19"/>
  <c r="Z504" i="19"/>
  <c r="Z726" i="19"/>
  <c r="Z511" i="19"/>
  <c r="Z845" i="19"/>
  <c r="S805" i="19"/>
  <c r="S918" i="19"/>
  <c r="S828" i="19"/>
  <c r="S705" i="19"/>
  <c r="S514" i="19"/>
  <c r="S868" i="19"/>
  <c r="S693" i="19"/>
  <c r="Z851" i="19"/>
  <c r="S790" i="19"/>
  <c r="S490" i="19"/>
  <c r="Z903" i="19"/>
  <c r="S567" i="19"/>
  <c r="S519" i="19"/>
  <c r="S756" i="19"/>
  <c r="S797" i="19"/>
  <c r="Z905" i="19"/>
  <c r="Z637" i="19"/>
  <c r="Z807" i="19"/>
  <c r="Z740" i="19"/>
  <c r="S601" i="19"/>
  <c r="Z638" i="19"/>
  <c r="S704" i="19"/>
  <c r="Z870" i="19"/>
  <c r="Z653" i="19"/>
  <c r="Z756" i="19"/>
  <c r="Z785" i="19"/>
  <c r="Z732" i="19"/>
  <c r="Z639" i="19"/>
  <c r="Z893" i="19"/>
  <c r="Z760" i="19"/>
  <c r="S503" i="19"/>
  <c r="Z622" i="19"/>
  <c r="Z588" i="19"/>
  <c r="Z720" i="19"/>
  <c r="Z564" i="19"/>
  <c r="Z846" i="19"/>
  <c r="S832" i="19"/>
  <c r="S640" i="19"/>
  <c r="Z908" i="19"/>
  <c r="S666" i="19"/>
  <c r="Z754" i="19"/>
  <c r="S641" i="19"/>
  <c r="Z606" i="19"/>
  <c r="S886" i="19"/>
  <c r="S536" i="19"/>
  <c r="Z811" i="19"/>
  <c r="Z853" i="19"/>
  <c r="S692" i="19"/>
  <c r="S609" i="19"/>
  <c r="Z542" i="19"/>
  <c r="Z614" i="19"/>
  <c r="S840" i="19"/>
  <c r="S583" i="19"/>
  <c r="Z621" i="19"/>
  <c r="S729" i="19"/>
  <c r="S896" i="19"/>
  <c r="S703" i="19"/>
  <c r="S575" i="19"/>
  <c r="S879" i="19"/>
  <c r="S546" i="19"/>
  <c r="Z915" i="19"/>
  <c r="Z869" i="19"/>
  <c r="Z913" i="19"/>
  <c r="S717" i="19"/>
  <c r="Z503" i="19"/>
  <c r="S618" i="19"/>
  <c r="S589" i="19"/>
  <c r="S696" i="19"/>
  <c r="Z782" i="19"/>
  <c r="Z492" i="19"/>
  <c r="S851" i="19"/>
  <c r="S673" i="19"/>
  <c r="Z917" i="19"/>
  <c r="S576" i="19"/>
  <c r="S783" i="19"/>
  <c r="S680" i="19"/>
  <c r="S656" i="19"/>
  <c r="Z774" i="19"/>
  <c r="S767" i="19"/>
  <c r="S572" i="19"/>
  <c r="S866" i="19"/>
  <c r="S898" i="19"/>
  <c r="S597" i="19"/>
  <c r="S651" i="19"/>
  <c r="Z577" i="19"/>
  <c r="S590" i="19"/>
  <c r="S622" i="19"/>
  <c r="Z895" i="19"/>
  <c r="Z866" i="19"/>
  <c r="S876" i="19"/>
  <c r="S671" i="19"/>
  <c r="Z715" i="19"/>
  <c r="S510" i="19"/>
  <c r="S809" i="19"/>
  <c r="Z686" i="19"/>
  <c r="S604" i="19"/>
  <c r="S769" i="19"/>
  <c r="Z676" i="19"/>
  <c r="S635" i="19"/>
  <c r="Z724" i="19"/>
  <c r="Z802" i="19"/>
  <c r="Z611" i="19"/>
  <c r="Z675" i="19"/>
  <c r="Z617" i="19"/>
  <c r="Z513" i="19"/>
  <c r="Z597" i="19"/>
  <c r="S639" i="19"/>
  <c r="Z668" i="19"/>
  <c r="Z775" i="19"/>
  <c r="Z787" i="19"/>
  <c r="Z887" i="19"/>
  <c r="S731" i="19"/>
  <c r="S668" i="19"/>
  <c r="S732" i="19"/>
  <c r="S539" i="19"/>
  <c r="Z818" i="19"/>
  <c r="Z834" i="19"/>
  <c r="Z694" i="19"/>
  <c r="Z589" i="19"/>
  <c r="S745" i="19"/>
  <c r="Z527" i="19"/>
  <c r="S743" i="19"/>
  <c r="S612" i="19"/>
  <c r="S569" i="19"/>
  <c r="S562" i="19"/>
  <c r="S646" i="19"/>
  <c r="S722" i="19"/>
  <c r="S861" i="19"/>
  <c r="S850" i="19"/>
  <c r="S725" i="19"/>
  <c r="S556" i="19"/>
  <c r="Z509" i="19"/>
  <c r="S650" i="19"/>
  <c r="S798" i="19"/>
  <c r="S602" i="19"/>
  <c r="Z610" i="19"/>
  <c r="Z798" i="19"/>
  <c r="Z718" i="19"/>
  <c r="Z688" i="19"/>
  <c r="Z550" i="19"/>
  <c r="S667" i="19"/>
  <c r="S663" i="19"/>
  <c r="Z660" i="19"/>
  <c r="S542" i="19"/>
  <c r="S494" i="19"/>
  <c r="S495" i="19"/>
  <c r="Z862" i="19"/>
  <c r="Z788" i="19"/>
  <c r="S500" i="19"/>
  <c r="Z848" i="19"/>
  <c r="Z838" i="19"/>
  <c r="S584" i="19"/>
  <c r="Z518" i="19"/>
  <c r="S504" i="19"/>
  <c r="Z666" i="19"/>
  <c r="Z789" i="19"/>
  <c r="Z557" i="19"/>
  <c r="Z815" i="19"/>
  <c r="Z883" i="19"/>
  <c r="S573" i="19"/>
  <c r="S524" i="19"/>
  <c r="Z780" i="19"/>
  <c r="S864" i="19"/>
  <c r="S529" i="19"/>
  <c r="S912" i="19"/>
  <c r="S909" i="19"/>
  <c r="S806" i="19"/>
  <c r="S653" i="19"/>
  <c r="S552" i="19"/>
  <c r="S617" i="19"/>
  <c r="Z803" i="19"/>
  <c r="S647" i="19"/>
  <c r="Z608" i="19"/>
  <c r="S841" i="19"/>
  <c r="Z636" i="19"/>
  <c r="Z655" i="19"/>
  <c r="S741" i="19"/>
  <c r="Z567" i="19"/>
  <c r="Z751" i="19"/>
  <c r="Z631" i="19"/>
  <c r="Z867" i="19"/>
  <c r="Z793" i="19"/>
  <c r="BL839" i="19"/>
  <c r="BL588" i="19"/>
  <c r="BL810" i="19"/>
  <c r="BL733" i="19"/>
  <c r="BL787" i="19"/>
  <c r="BL693" i="19"/>
  <c r="BL714" i="19"/>
  <c r="BL898" i="19"/>
  <c r="BL670" i="19"/>
  <c r="BL802" i="19"/>
  <c r="BL734" i="19"/>
  <c r="BL701" i="19"/>
  <c r="BL673" i="19"/>
  <c r="BL20" i="19"/>
  <c r="BL24" i="19"/>
  <c r="BL15" i="19"/>
  <c r="BL13" i="19" s="1"/>
  <c r="BM350" i="19" s="1"/>
  <c r="BL21" i="19"/>
  <c r="BL17" i="19"/>
  <c r="BL19" i="19"/>
  <c r="BL22" i="19"/>
  <c r="BL18" i="19"/>
  <c r="AI15" i="19"/>
  <c r="AI13" i="19" s="1"/>
  <c r="AJ342" i="19" s="1"/>
  <c r="AI18" i="19"/>
  <c r="CX37" i="19"/>
  <c r="CX227" i="19"/>
  <c r="AI17" i="19"/>
  <c r="AI19" i="19"/>
  <c r="CX32" i="19"/>
  <c r="CX290" i="19"/>
  <c r="AI21" i="19"/>
  <c r="CX367" i="19"/>
  <c r="CX223" i="19"/>
  <c r="AI23" i="19"/>
  <c r="CX250" i="19"/>
  <c r="CX194" i="19"/>
  <c r="CX31" i="19"/>
  <c r="AI22" i="19"/>
  <c r="AI20" i="19"/>
  <c r="AI24" i="19"/>
  <c r="CX396" i="19"/>
  <c r="CX428" i="19"/>
  <c r="CX377" i="19"/>
  <c r="CX323" i="19"/>
  <c r="BV317" i="19"/>
  <c r="BV315" i="19"/>
  <c r="BV384" i="19"/>
  <c r="BV410" i="19"/>
  <c r="BV345" i="19"/>
  <c r="BV388" i="19"/>
  <c r="BV79" i="19"/>
  <c r="BV111" i="19"/>
  <c r="BV306" i="19"/>
  <c r="BV236" i="19"/>
  <c r="BV186" i="19"/>
  <c r="BV141" i="19"/>
  <c r="BV308" i="19"/>
  <c r="BV49" i="19"/>
  <c r="BV261" i="19"/>
  <c r="CX75" i="19"/>
  <c r="CX270" i="19"/>
  <c r="CX123" i="19"/>
  <c r="CX131" i="19"/>
  <c r="CX341" i="19"/>
  <c r="BV422" i="19"/>
  <c r="BV163" i="19"/>
  <c r="BV378" i="19"/>
  <c r="BV35" i="19"/>
  <c r="BV34" i="19"/>
  <c r="BV41" i="19"/>
  <c r="BV425" i="19"/>
  <c r="BV190" i="19"/>
  <c r="BV123" i="19"/>
  <c r="BV132" i="19"/>
  <c r="BV135" i="19"/>
  <c r="BV195" i="19"/>
  <c r="BV393" i="19"/>
  <c r="BV172" i="19"/>
  <c r="BV283" i="19"/>
  <c r="BV177" i="19"/>
  <c r="BL628" i="19"/>
  <c r="BL705" i="19"/>
  <c r="BL878" i="19"/>
  <c r="BL902" i="19"/>
  <c r="BL862" i="19"/>
  <c r="BL834" i="19"/>
  <c r="BL859" i="19"/>
  <c r="BL821" i="19"/>
  <c r="BL516" i="19"/>
  <c r="BL600" i="19"/>
  <c r="BL761" i="19"/>
  <c r="BL755" i="19"/>
  <c r="BL890" i="19"/>
  <c r="BL515" i="19"/>
  <c r="BL885" i="19"/>
  <c r="BL827" i="19"/>
  <c r="BL694" i="19"/>
  <c r="BL909" i="19"/>
  <c r="BL651" i="19"/>
  <c r="BL688" i="19"/>
  <c r="BL635" i="19"/>
  <c r="BL502" i="19"/>
  <c r="BL749" i="19"/>
  <c r="BL675" i="19"/>
  <c r="BL686" i="19"/>
  <c r="BL494" i="19"/>
  <c r="BL649" i="19"/>
  <c r="BL543" i="19"/>
  <c r="BK466" i="19"/>
  <c r="BL750" i="19"/>
  <c r="BL523" i="19"/>
  <c r="BL672" i="19"/>
  <c r="BL729" i="19"/>
  <c r="BL586" i="19"/>
  <c r="BL803" i="19"/>
  <c r="BL798" i="19"/>
  <c r="BL706" i="19"/>
  <c r="BL507" i="19"/>
  <c r="BL682" i="19"/>
  <c r="BL753" i="19"/>
  <c r="BL608" i="19"/>
  <c r="BL582" i="19"/>
  <c r="BL585" i="19"/>
  <c r="BL636" i="19"/>
  <c r="BL618" i="19"/>
  <c r="BL646" i="19"/>
  <c r="BL904" i="19"/>
  <c r="BL603" i="19"/>
  <c r="BL848" i="19"/>
  <c r="BL690" i="19"/>
  <c r="BL679" i="19"/>
  <c r="BL742" i="19"/>
  <c r="BL846" i="19"/>
  <c r="BL529" i="19"/>
  <c r="BL712" i="19"/>
  <c r="BL884" i="19"/>
  <c r="BL583" i="19"/>
  <c r="BL843" i="19"/>
  <c r="BL661" i="19"/>
  <c r="BL634" i="19"/>
  <c r="BL861" i="19"/>
  <c r="BL773" i="19"/>
  <c r="BL524" i="19"/>
  <c r="BL616" i="19"/>
  <c r="BL867" i="19"/>
  <c r="BL819" i="19"/>
  <c r="BL777" i="19"/>
  <c r="BL769" i="19"/>
  <c r="BL918" i="19"/>
  <c r="BL527" i="19"/>
  <c r="BL718" i="19"/>
  <c r="BL532" i="19"/>
  <c r="BL757" i="19"/>
  <c r="BL811" i="19"/>
  <c r="BL539" i="19"/>
  <c r="BL575" i="19"/>
  <c r="BL578" i="19"/>
  <c r="BL568" i="19"/>
  <c r="BL517" i="19"/>
  <c r="BL598" i="19"/>
  <c r="BL579" i="19"/>
  <c r="BL663" i="19"/>
  <c r="BL702" i="19"/>
  <c r="BL580" i="19"/>
  <c r="BL656" i="19"/>
  <c r="BL754" i="19"/>
  <c r="BL678" i="19"/>
  <c r="BL800" i="19"/>
  <c r="BL888" i="19"/>
  <c r="BL835" i="19"/>
  <c r="BL790" i="19"/>
  <c r="BL629" i="19"/>
  <c r="BL735" i="19"/>
  <c r="BL916" i="19"/>
  <c r="BL836" i="19"/>
  <c r="BV259" i="19"/>
  <c r="BV381" i="19"/>
  <c r="BV55" i="19"/>
  <c r="BV31" i="19"/>
  <c r="BV434" i="19"/>
  <c r="BV50" i="19"/>
  <c r="BV222" i="19"/>
  <c r="BV232" i="19"/>
  <c r="BV243" i="19"/>
  <c r="BV334" i="19"/>
  <c r="BV93" i="19"/>
  <c r="BV143" i="19"/>
  <c r="BV137" i="19"/>
  <c r="BV103" i="19"/>
  <c r="BV323" i="19"/>
  <c r="BV144" i="19"/>
  <c r="BV112" i="19"/>
  <c r="BV134" i="19"/>
  <c r="BV174" i="19"/>
  <c r="BV203" i="19"/>
  <c r="BV423" i="19"/>
  <c r="BV376" i="19"/>
  <c r="BV71" i="19"/>
  <c r="BV85" i="19"/>
  <c r="BV294" i="19"/>
  <c r="BV48" i="19"/>
  <c r="BV399" i="19"/>
  <c r="BV97" i="19"/>
  <c r="BV435" i="19"/>
  <c r="BV119" i="19"/>
  <c r="BV33" i="19"/>
  <c r="BV136" i="19"/>
  <c r="BV37" i="19"/>
  <c r="BV185" i="19"/>
  <c r="BV295" i="19"/>
  <c r="BV113" i="19"/>
  <c r="BV351" i="19"/>
  <c r="BV316" i="19"/>
  <c r="BV263" i="19"/>
  <c r="BV309" i="19"/>
  <c r="BV319" i="19"/>
  <c r="BV234" i="19"/>
  <c r="BV224" i="19"/>
  <c r="BV428" i="19"/>
  <c r="BV74" i="19"/>
  <c r="BV426" i="19"/>
  <c r="BV122" i="19"/>
  <c r="BV432" i="19"/>
  <c r="BV90" i="19"/>
  <c r="BV182" i="19"/>
  <c r="BV201" i="19"/>
  <c r="BV414" i="19"/>
  <c r="BV301" i="19"/>
  <c r="BV116" i="19"/>
  <c r="BV187" i="19"/>
  <c r="BV446" i="19"/>
  <c r="BV298" i="19"/>
  <c r="BV159" i="19"/>
  <c r="CX235" i="19"/>
  <c r="BV60" i="19"/>
  <c r="BV61" i="19"/>
  <c r="BV42" i="19"/>
  <c r="BV303" i="19"/>
  <c r="BV150" i="19"/>
  <c r="BV302" i="19"/>
  <c r="BV220" i="19"/>
  <c r="BV254" i="19"/>
  <c r="BV87" i="19"/>
  <c r="BV391" i="19"/>
  <c r="BV325" i="19"/>
  <c r="BV173" i="19"/>
  <c r="BV267" i="19"/>
  <c r="BV170" i="19"/>
  <c r="BV256" i="19"/>
  <c r="BV416" i="19"/>
  <c r="BV310" i="19"/>
  <c r="BV101" i="19"/>
  <c r="BV354" i="19"/>
  <c r="BV364" i="19"/>
  <c r="BV81" i="19"/>
  <c r="BV102" i="19"/>
  <c r="BV352" i="19"/>
  <c r="BV297" i="19"/>
  <c r="BV164" i="19"/>
  <c r="BV313" i="19"/>
  <c r="BV39" i="19"/>
  <c r="BV52" i="19"/>
  <c r="BV291" i="19"/>
  <c r="BV396" i="19"/>
  <c r="CX309" i="19"/>
  <c r="CX261" i="19"/>
  <c r="CX454" i="19"/>
  <c r="BV288" i="19"/>
  <c r="BV149" i="19"/>
  <c r="BV284" i="19"/>
  <c r="BV374" i="19"/>
  <c r="BV165" i="19"/>
  <c r="BV127" i="19"/>
  <c r="BV365" i="19"/>
  <c r="BV221" i="19"/>
  <c r="BV424" i="19"/>
  <c r="BV402" i="19"/>
  <c r="BV245" i="19"/>
  <c r="BV156" i="19"/>
  <c r="BV180" i="19"/>
  <c r="BV200" i="19"/>
  <c r="BV194" i="19"/>
  <c r="BV147" i="19"/>
  <c r="BV357" i="19"/>
  <c r="BV152" i="19"/>
  <c r="BV161" i="19"/>
  <c r="BV153" i="19"/>
  <c r="BV140" i="19"/>
  <c r="BV84" i="19"/>
  <c r="BV67" i="19"/>
  <c r="BV176" i="19"/>
  <c r="BV43" i="19"/>
  <c r="BV430" i="19"/>
  <c r="BV415" i="19"/>
  <c r="BV155" i="19"/>
  <c r="BV285" i="19"/>
  <c r="BV282" i="19"/>
  <c r="BV192" i="19"/>
  <c r="CX67" i="19"/>
  <c r="BV413" i="19"/>
  <c r="BV406" i="19"/>
  <c r="BV249" i="19"/>
  <c r="BV181" i="19"/>
  <c r="BV129" i="19"/>
  <c r="BV429" i="19"/>
  <c r="BV336" i="19"/>
  <c r="BV275" i="19"/>
  <c r="BV438" i="19"/>
  <c r="BV166" i="19"/>
  <c r="BV407" i="19"/>
  <c r="BV75" i="19"/>
  <c r="BV258" i="19"/>
  <c r="BV439" i="19"/>
  <c r="BV105" i="19"/>
  <c r="BV409" i="19"/>
  <c r="BV217" i="19"/>
  <c r="BV441" i="19"/>
  <c r="BV247" i="19"/>
  <c r="BV83" i="19"/>
  <c r="BV251" i="19"/>
  <c r="BV445" i="19"/>
  <c r="BV324" i="19"/>
  <c r="BV246" i="19"/>
  <c r="BV380" i="19"/>
  <c r="BV36" i="19"/>
  <c r="BV328" i="19"/>
  <c r="BV419" i="19"/>
  <c r="BV53" i="19"/>
  <c r="BV108" i="19"/>
  <c r="BV12" i="19"/>
  <c r="BV18" i="19" s="1"/>
  <c r="BV107" i="19"/>
  <c r="BV272" i="19"/>
  <c r="BV104" i="19"/>
  <c r="BV255" i="19"/>
  <c r="BV417" i="19"/>
  <c r="BV184" i="19"/>
  <c r="BV69" i="19"/>
  <c r="BV367" i="19"/>
  <c r="BV369" i="19"/>
  <c r="BV353" i="19"/>
  <c r="BV412" i="19"/>
  <c r="BV437" i="19"/>
  <c r="BV58" i="19"/>
  <c r="BV349" i="19"/>
  <c r="BV32" i="19"/>
  <c r="BV362" i="19"/>
  <c r="BV331" i="19"/>
  <c r="BV197" i="19"/>
  <c r="BV145" i="19"/>
  <c r="BV452" i="19"/>
  <c r="BV121" i="19"/>
  <c r="BV270" i="19"/>
  <c r="BV109" i="19"/>
  <c r="BV213" i="19"/>
  <c r="BV162" i="19"/>
  <c r="BV40" i="19"/>
  <c r="BV289" i="19"/>
  <c r="BV212" i="19"/>
  <c r="BV411" i="19"/>
  <c r="BV138" i="19"/>
  <c r="CX353" i="19"/>
  <c r="CX70" i="19"/>
  <c r="BV240" i="19"/>
  <c r="BV359" i="19"/>
  <c r="BV241" i="19"/>
  <c r="BV70" i="19"/>
  <c r="BV238" i="19"/>
  <c r="BV206" i="19"/>
  <c r="BV253" i="19"/>
  <c r="BV392" i="19"/>
  <c r="BV237" i="19"/>
  <c r="BV196" i="19"/>
  <c r="BV76" i="19"/>
  <c r="BV361" i="19"/>
  <c r="BV30" i="19"/>
  <c r="BV128" i="19"/>
  <c r="BV260" i="19"/>
  <c r="BV335" i="19"/>
  <c r="BV300" i="19"/>
  <c r="BV344" i="19"/>
  <c r="BV223" i="19"/>
  <c r="BV80" i="19"/>
  <c r="BV230" i="19"/>
  <c r="BV383" i="19"/>
  <c r="BV386" i="19"/>
  <c r="BV293" i="19"/>
  <c r="BV332" i="19"/>
  <c r="BV420" i="19"/>
  <c r="BV46" i="19"/>
  <c r="BV169" i="19"/>
  <c r="BV448" i="19"/>
  <c r="BV398" i="19"/>
  <c r="BL818" i="19"/>
  <c r="BL847" i="19"/>
  <c r="BL633" i="19"/>
  <c r="BL531" i="19"/>
  <c r="BL901" i="19"/>
  <c r="BL849" i="19"/>
  <c r="BL697" i="19"/>
  <c r="BL857" i="19"/>
  <c r="BL759" i="19"/>
  <c r="BL552" i="19"/>
  <c r="BL762" i="19"/>
  <c r="BL597" i="19"/>
  <c r="BL709" i="19"/>
  <c r="BL748" i="19"/>
  <c r="BL623" i="19"/>
  <c r="BL700" i="19"/>
  <c r="BL740" i="19"/>
  <c r="BL692" i="19"/>
  <c r="BL556" i="19"/>
  <c r="BL828" i="19"/>
  <c r="BL844" i="19"/>
  <c r="BL826" i="19"/>
  <c r="BL632" i="19"/>
  <c r="BL660" i="19"/>
  <c r="BL617" i="19"/>
  <c r="BL703" i="19"/>
  <c r="BL626" i="19"/>
  <c r="BL768" i="19"/>
  <c r="BL895" i="19"/>
  <c r="BL614" i="19"/>
  <c r="BL891" i="19"/>
  <c r="BL725" i="19"/>
  <c r="BL721" i="19"/>
  <c r="BL823" i="19"/>
  <c r="BL605" i="19"/>
  <c r="BL613" i="19"/>
  <c r="BL498" i="19"/>
  <c r="BL865" i="19"/>
  <c r="BL587" i="19"/>
  <c r="BL540" i="19"/>
  <c r="BL707" i="19"/>
  <c r="BL744" i="19"/>
  <c r="BL871" i="19"/>
  <c r="BL504" i="19"/>
  <c r="BL858" i="19"/>
  <c r="BL643" i="19"/>
  <c r="BL809" i="19"/>
  <c r="BL541" i="19"/>
  <c r="BL522" i="19"/>
  <c r="BL910" i="19"/>
  <c r="BL512" i="19"/>
  <c r="BL851" i="19"/>
  <c r="BL674" i="19"/>
  <c r="BL832" i="19"/>
  <c r="BL727" i="19"/>
  <c r="BL658" i="19"/>
  <c r="BL781" i="19"/>
  <c r="BL795" i="19"/>
  <c r="BL853" i="19"/>
  <c r="BL912" i="19"/>
  <c r="BL499" i="19"/>
  <c r="BL789" i="19"/>
  <c r="BL736" i="19"/>
  <c r="BL778" i="19"/>
  <c r="BL592" i="19"/>
  <c r="BL549" i="19"/>
  <c r="BL506" i="19"/>
  <c r="BL581" i="19"/>
  <c r="BL501" i="19"/>
  <c r="BL785" i="19"/>
  <c r="BL619" i="19"/>
  <c r="BL650" i="19"/>
  <c r="BL724" i="19"/>
  <c r="BL615" i="19"/>
  <c r="BL590" i="19"/>
  <c r="BL546" i="19"/>
  <c r="BL648" i="19"/>
  <c r="BL655" i="19"/>
  <c r="BL604" i="19"/>
  <c r="BL852" i="19"/>
  <c r="BL637" i="19"/>
  <c r="BL824" i="19"/>
  <c r="BL503" i="19"/>
  <c r="BL841" i="19"/>
  <c r="BL671" i="19"/>
  <c r="BL662" i="19"/>
  <c r="BL547" i="19"/>
  <c r="BL808" i="19"/>
  <c r="BL842" i="19"/>
  <c r="BL601" i="19"/>
  <c r="BL869" i="19"/>
  <c r="BL509" i="19"/>
  <c r="BL654" i="19"/>
  <c r="BL574" i="19"/>
  <c r="BL562" i="19"/>
  <c r="BL676" i="19"/>
  <c r="BL776" i="19"/>
  <c r="BL665" i="19"/>
  <c r="BL760" i="19"/>
  <c r="BL737" i="19"/>
  <c r="BL533" i="19"/>
  <c r="BL645" i="19"/>
  <c r="BL765" i="19"/>
  <c r="BL872" i="19"/>
  <c r="BL889" i="19"/>
  <c r="BL887" i="19"/>
  <c r="BL711" i="19"/>
  <c r="BL726" i="19"/>
  <c r="BL804" i="19"/>
  <c r="BL856" i="19"/>
  <c r="BL599" i="19"/>
  <c r="BL833" i="19"/>
  <c r="BL903" i="19"/>
  <c r="BL792" i="19"/>
  <c r="BL830" i="19"/>
  <c r="BL780" i="19"/>
  <c r="BL845" i="19"/>
  <c r="BL807" i="19"/>
  <c r="BL722" i="19"/>
  <c r="BL758" i="19"/>
  <c r="BL640" i="19"/>
  <c r="BL639" i="19"/>
  <c r="BL894" i="19"/>
  <c r="BL519" i="19"/>
  <c r="BL493" i="19"/>
  <c r="BL550" i="19"/>
  <c r="BL668" i="19"/>
  <c r="BL559" i="19"/>
  <c r="BL659" i="19"/>
  <c r="BL854" i="19"/>
  <c r="BL553" i="19"/>
  <c r="BL766" i="19"/>
  <c r="BL708" i="19"/>
  <c r="BL607" i="19"/>
  <c r="BL911" i="19"/>
  <c r="BL880" i="19"/>
  <c r="BL864" i="19"/>
  <c r="BL683" i="19"/>
  <c r="BL893" i="19"/>
  <c r="BL563" i="19"/>
  <c r="BL825" i="19"/>
  <c r="BL669" i="19"/>
  <c r="BL896" i="19"/>
  <c r="BL558" i="19"/>
  <c r="BL606" i="19"/>
  <c r="BL743" i="19"/>
  <c r="BL756" i="19"/>
  <c r="BL620" i="19"/>
  <c r="BL883" i="19"/>
  <c r="BL747" i="19"/>
  <c r="BL855" i="19"/>
  <c r="BL863" i="19"/>
  <c r="BL691" i="19"/>
  <c r="BL741" i="19"/>
  <c r="BL791" i="19"/>
  <c r="BL510" i="19"/>
  <c r="BL799" i="19"/>
  <c r="BL783" i="19"/>
  <c r="BL786" i="19"/>
  <c r="BL917" i="19"/>
  <c r="BL567" i="19"/>
  <c r="BL681" i="19"/>
  <c r="BL875" i="19"/>
  <c r="BL551" i="19"/>
  <c r="BL814" i="19"/>
  <c r="BL612" i="19"/>
  <c r="BL782" i="19"/>
  <c r="BL576" i="19"/>
  <c r="BL831" i="19"/>
  <c r="BL717" i="19"/>
  <c r="BL886" i="19"/>
  <c r="BL720" i="19"/>
  <c r="BL763" i="19"/>
  <c r="BL723" i="19"/>
  <c r="BL877" i="19"/>
  <c r="BL801" i="19"/>
  <c r="BL652" i="19"/>
  <c r="BL908" i="19"/>
  <c r="BL560" i="19"/>
  <c r="BL566" i="19"/>
  <c r="BL508" i="19"/>
  <c r="BL497" i="19"/>
  <c r="BL900" i="19"/>
  <c r="BL879" i="19"/>
  <c r="BL638" i="19"/>
  <c r="BL621" i="19"/>
  <c r="BL732" i="19"/>
  <c r="BL534" i="19"/>
  <c r="BL594" i="19"/>
  <c r="BL538" i="19"/>
  <c r="BL595" i="19"/>
  <c r="BL684" i="19"/>
  <c r="BL573" i="19"/>
  <c r="BL730" i="19"/>
  <c r="BL555" i="19"/>
  <c r="BL644" i="19"/>
  <c r="BL772" i="19"/>
  <c r="BL796" i="19"/>
  <c r="BL680" i="19"/>
  <c r="BL544" i="19"/>
  <c r="BL746" i="19"/>
  <c r="BL518" i="19"/>
  <c r="BL569" i="19"/>
  <c r="BL490" i="19"/>
  <c r="BL812" i="19"/>
  <c r="BL822" i="19"/>
  <c r="BL881" i="19"/>
  <c r="BL577" i="19"/>
  <c r="BL545" i="19"/>
  <c r="BL907" i="19"/>
  <c r="BL870" i="19"/>
  <c r="BL630" i="19"/>
  <c r="BL882" i="19"/>
  <c r="BL713" i="19"/>
  <c r="BL728" i="19"/>
  <c r="BL815" i="19"/>
  <c r="BL689" i="19"/>
  <c r="BL914" i="19"/>
  <c r="BL653" i="19"/>
  <c r="BL738" i="19"/>
  <c r="BL496" i="19"/>
  <c r="BL719" i="19"/>
  <c r="BL892" i="19"/>
  <c r="BL528" i="19"/>
  <c r="BL647" i="19"/>
  <c r="BL731" i="19"/>
  <c r="BL642" i="19"/>
  <c r="BL570" i="19"/>
  <c r="BL850" i="19"/>
  <c r="BL873" i="19"/>
  <c r="BL624" i="19"/>
  <c r="BL897" i="19"/>
  <c r="BL609" i="19"/>
  <c r="BL535" i="19"/>
  <c r="BL698" i="19"/>
  <c r="BL788" i="19"/>
  <c r="BL775" i="19"/>
  <c r="BL817" i="19"/>
  <c r="BL611" i="19"/>
  <c r="BL784" i="19"/>
  <c r="BL514" i="19"/>
  <c r="BL627" i="19"/>
  <c r="BL657" i="19"/>
  <c r="BL664" i="19"/>
  <c r="BL816" i="19"/>
  <c r="BL467" i="19"/>
  <c r="BL478" i="19" s="1"/>
  <c r="BL868" i="19"/>
  <c r="BL685" i="19"/>
  <c r="BL710" i="19"/>
  <c r="BL565" i="19"/>
  <c r="BL767" i="19"/>
  <c r="BL793" i="19"/>
  <c r="BL625" i="19"/>
  <c r="BL745" i="19"/>
  <c r="BL677" i="19"/>
  <c r="BL771" i="19"/>
  <c r="BL622" i="19"/>
  <c r="BL593" i="19"/>
  <c r="BL526" i="19"/>
  <c r="BL715" i="19"/>
  <c r="BL557" i="19"/>
  <c r="BL491" i="19"/>
  <c r="BL716" i="19"/>
  <c r="BL764" i="19"/>
  <c r="BL571" i="19"/>
  <c r="BL505" i="19"/>
  <c r="BL866" i="19"/>
  <c r="BL695" i="19"/>
  <c r="BL631" i="19"/>
  <c r="BL770" i="19"/>
  <c r="BL667" i="19"/>
  <c r="BL525" i="19"/>
  <c r="BL774" i="19"/>
  <c r="BL829" i="19"/>
  <c r="BL500" i="19"/>
  <c r="BL838" i="19"/>
  <c r="BL906" i="19"/>
  <c r="BL751" i="19"/>
  <c r="BL840" i="19"/>
  <c r="BL641" i="19"/>
  <c r="BL596" i="19"/>
  <c r="BL584" i="19"/>
  <c r="BL536" i="19"/>
  <c r="BL813" i="19"/>
  <c r="BL874" i="19"/>
  <c r="BL610" i="19"/>
  <c r="BL915" i="19"/>
  <c r="BL739" i="19"/>
  <c r="BL860" i="19"/>
  <c r="BL591" i="19"/>
  <c r="BL779" i="19"/>
  <c r="BL589" i="19"/>
  <c r="BL513" i="19"/>
  <c r="BL913" i="19"/>
  <c r="BL696" i="19"/>
  <c r="BL806" i="19"/>
  <c r="BL542" i="19"/>
  <c r="BL511" i="19"/>
  <c r="BL530" i="19"/>
  <c r="BL602" i="19"/>
  <c r="BL492" i="19"/>
  <c r="BL876" i="19"/>
  <c r="BL564" i="19"/>
  <c r="BL704" i="19"/>
  <c r="BL805" i="19"/>
  <c r="BL837" i="19"/>
  <c r="BL572" i="19"/>
  <c r="BL666" i="19"/>
  <c r="BL687" i="19"/>
  <c r="BL561" i="19"/>
  <c r="BL699" i="19"/>
  <c r="BL797" i="19"/>
  <c r="BL548" i="19"/>
  <c r="BL554" i="19"/>
  <c r="BL820" i="19"/>
  <c r="BL537" i="19"/>
  <c r="BL521" i="19"/>
  <c r="BL899" i="19"/>
  <c r="BL905" i="19"/>
  <c r="BL752" i="19"/>
  <c r="BL495" i="19"/>
  <c r="BL794" i="19"/>
  <c r="CX88" i="19"/>
  <c r="CX72" i="19"/>
  <c r="CX296" i="19"/>
  <c r="BV397" i="19"/>
  <c r="BV72" i="19"/>
  <c r="BV131" i="19"/>
  <c r="BV421" i="19"/>
  <c r="BV366" i="19"/>
  <c r="BU11" i="19"/>
  <c r="BV442" i="19"/>
  <c r="BV178" i="19"/>
  <c r="BV47" i="19"/>
  <c r="BV233" i="19"/>
  <c r="BV299" i="19"/>
  <c r="BV340" i="19"/>
  <c r="BV450" i="19"/>
  <c r="BV86" i="19"/>
  <c r="BV385" i="19"/>
  <c r="BV62" i="19"/>
  <c r="BV130" i="19"/>
  <c r="BV115" i="19"/>
  <c r="BV218" i="19"/>
  <c r="BV189" i="19"/>
  <c r="BV100" i="19"/>
  <c r="BV360" i="19"/>
  <c r="BV191" i="19"/>
  <c r="BV342" i="19"/>
  <c r="BV215" i="19"/>
  <c r="BV262" i="19"/>
  <c r="BV387" i="19"/>
  <c r="BV355" i="19"/>
  <c r="BV338" i="19"/>
  <c r="BV57" i="19"/>
  <c r="BV443" i="19"/>
  <c r="BV106" i="19"/>
  <c r="BV56" i="19"/>
  <c r="BV395" i="19"/>
  <c r="BV320" i="19"/>
  <c r="BV451" i="19"/>
  <c r="BV68" i="19"/>
  <c r="BV277" i="19"/>
  <c r="BV235" i="19"/>
  <c r="BV321" i="19"/>
  <c r="BV314" i="19"/>
  <c r="BV278" i="19"/>
  <c r="BV257" i="19"/>
  <c r="BV250" i="19"/>
  <c r="BV333" i="19"/>
  <c r="BV179" i="19"/>
  <c r="BV346" i="19"/>
  <c r="BV431" i="19"/>
  <c r="BV146" i="19"/>
  <c r="BV148" i="19"/>
  <c r="BV198" i="19"/>
  <c r="BV231" i="19"/>
  <c r="BV82" i="19"/>
  <c r="BV276" i="19"/>
  <c r="BV265" i="19"/>
  <c r="BV356" i="19"/>
  <c r="BV292" i="19"/>
  <c r="BV418" i="19"/>
  <c r="BV274" i="19"/>
  <c r="BV370" i="19"/>
  <c r="BV202" i="19"/>
  <c r="BV343" i="19"/>
  <c r="BV453" i="19"/>
  <c r="BV401" i="19"/>
  <c r="BV204" i="19"/>
  <c r="BV290" i="19"/>
  <c r="BV322" i="19"/>
  <c r="BV59" i="19"/>
  <c r="BV89" i="19"/>
  <c r="BV239" i="19"/>
  <c r="BV158" i="19"/>
  <c r="BV339" i="19"/>
  <c r="BV91" i="19"/>
  <c r="BV305" i="19"/>
  <c r="BV66" i="19"/>
  <c r="BV73" i="19"/>
  <c r="BV133" i="19"/>
  <c r="BV358" i="19"/>
  <c r="BV405" i="19"/>
  <c r="BV377" i="19"/>
  <c r="BV227" i="19"/>
  <c r="BV96" i="19"/>
  <c r="BV400" i="19"/>
  <c r="BV373" i="19"/>
  <c r="BV394" i="19"/>
  <c r="BV449" i="19"/>
  <c r="BV311" i="19"/>
  <c r="BV38" i="19"/>
  <c r="BV244" i="19"/>
  <c r="BV229" i="19"/>
  <c r="BV252" i="19"/>
  <c r="BV216" i="19"/>
  <c r="BV139" i="19"/>
  <c r="BV78" i="19"/>
  <c r="BV375" i="19"/>
  <c r="BV110" i="19"/>
  <c r="BV379" i="19"/>
  <c r="BV120" i="19"/>
  <c r="BV175" i="19"/>
  <c r="BV167" i="19"/>
  <c r="BV94" i="19"/>
  <c r="BV347" i="19"/>
  <c r="BV160" i="19"/>
  <c r="BV248" i="19"/>
  <c r="BV427" i="19"/>
  <c r="BV454" i="19"/>
  <c r="BV44" i="19"/>
  <c r="BV51" i="19"/>
  <c r="BV64" i="19"/>
  <c r="BV219" i="19"/>
  <c r="BV281" i="19"/>
  <c r="BV408" i="19"/>
  <c r="BV199" i="19"/>
  <c r="BV125" i="19"/>
  <c r="BV330" i="19"/>
  <c r="BV266" i="19"/>
  <c r="BV98" i="19"/>
  <c r="BV183" i="19"/>
  <c r="BV207" i="19"/>
  <c r="BV273" i="19"/>
  <c r="BV280" i="19"/>
  <c r="BV214" i="19"/>
  <c r="BV211" i="19"/>
  <c r="BV208" i="19"/>
  <c r="BV287" i="19"/>
  <c r="BV264" i="19"/>
  <c r="BV312" i="19"/>
  <c r="BV117" i="19"/>
  <c r="BV341" i="19"/>
  <c r="BV99" i="19"/>
  <c r="BV440" i="19"/>
  <c r="BV390" i="19"/>
  <c r="BV45" i="19"/>
  <c r="CX187" i="19"/>
  <c r="CX90" i="19"/>
  <c r="CX412" i="19"/>
  <c r="BV368" i="19"/>
  <c r="BV363" i="19"/>
  <c r="BV95" i="19"/>
  <c r="BV307" i="19"/>
  <c r="BV403" i="19"/>
  <c r="BV436" i="19"/>
  <c r="BV209" i="19"/>
  <c r="BV228" i="19"/>
  <c r="BV433" i="19"/>
  <c r="BV382" i="19"/>
  <c r="BV188" i="19"/>
  <c r="BV404" i="19"/>
  <c r="BV63" i="19"/>
  <c r="BV157" i="19"/>
  <c r="BV210" i="19"/>
  <c r="BV372" i="19"/>
  <c r="BV269" i="19"/>
  <c r="BV65" i="19"/>
  <c r="BV88" i="19"/>
  <c r="BV118" i="19"/>
  <c r="BV371" i="19"/>
  <c r="BV168" i="19"/>
  <c r="BV329" i="19"/>
  <c r="BV142" i="19"/>
  <c r="BV151" i="19"/>
  <c r="BV114" i="19"/>
  <c r="BV54" i="19"/>
  <c r="BV226" i="19"/>
  <c r="BV304" i="19"/>
  <c r="BV447" i="19"/>
  <c r="BV205" i="19"/>
  <c r="BV327" i="19"/>
  <c r="BV271" i="19"/>
  <c r="BV318" i="19"/>
  <c r="BV193" i="19"/>
  <c r="BV389" i="19"/>
  <c r="BV242" i="19"/>
  <c r="BV326" i="19"/>
  <c r="BV279" i="19"/>
  <c r="BV348" i="19"/>
  <c r="BV337" i="19"/>
  <c r="BV124" i="19"/>
  <c r="BV92" i="19"/>
  <c r="BV268" i="19"/>
  <c r="BV296" i="19"/>
  <c r="BV77" i="19"/>
  <c r="BV286" i="19"/>
  <c r="BV350" i="19"/>
  <c r="BV444" i="19"/>
  <c r="BV171" i="19"/>
  <c r="BV126" i="19"/>
  <c r="BV154" i="19"/>
  <c r="CX410" i="19"/>
  <c r="CX30" i="19"/>
  <c r="CX139" i="19"/>
  <c r="CX310" i="19"/>
  <c r="Z777" i="19"/>
  <c r="AH14" i="19"/>
  <c r="G51" i="19" s="1"/>
  <c r="P51" i="19" s="1"/>
  <c r="CM14" i="19"/>
  <c r="D57" i="19" s="1"/>
  <c r="M57" i="19" s="1"/>
  <c r="CX76" i="19"/>
  <c r="CX239" i="19"/>
  <c r="CX255" i="19"/>
  <c r="CX254" i="19"/>
  <c r="CX289" i="19"/>
  <c r="CX277" i="19"/>
  <c r="CX155" i="19"/>
  <c r="CX117" i="19"/>
  <c r="CX346" i="19"/>
  <c r="CX86" i="19"/>
  <c r="CX84" i="19"/>
  <c r="CX402" i="19"/>
  <c r="CX209" i="19"/>
  <c r="CX218" i="19"/>
  <c r="CX121" i="19"/>
  <c r="CX95" i="19"/>
  <c r="CX269" i="19"/>
  <c r="CX215" i="19"/>
  <c r="CX364" i="19"/>
  <c r="CX392" i="19"/>
  <c r="CX162" i="19"/>
  <c r="CX177" i="19"/>
  <c r="CX338" i="19"/>
  <c r="CX434" i="19"/>
  <c r="CX229" i="19"/>
  <c r="CX197" i="19"/>
  <c r="CX266" i="19"/>
  <c r="CX415" i="19"/>
  <c r="CX40" i="19"/>
  <c r="CX298" i="19"/>
  <c r="CX259" i="19"/>
  <c r="CX307" i="19"/>
  <c r="CX135" i="19"/>
  <c r="CX245" i="19"/>
  <c r="CX424" i="19"/>
  <c r="CX176" i="19"/>
  <c r="CX257" i="19"/>
  <c r="CX128" i="19"/>
  <c r="CX439" i="19"/>
  <c r="CX371" i="19"/>
  <c r="CX421" i="19"/>
  <c r="CX376" i="19"/>
  <c r="CX66" i="19"/>
  <c r="CX433" i="19"/>
  <c r="CX366" i="19"/>
  <c r="CX174" i="19"/>
  <c r="CX61" i="19"/>
  <c r="CX312" i="19"/>
  <c r="CX268" i="19"/>
  <c r="CX140" i="19"/>
  <c r="CX102" i="19"/>
  <c r="CX327" i="19"/>
  <c r="CX448" i="19"/>
  <c r="CX330" i="19"/>
  <c r="CX230" i="19"/>
  <c r="CX347" i="19"/>
  <c r="CX443" i="19"/>
  <c r="CX148" i="19"/>
  <c r="CX337" i="19"/>
  <c r="CX87" i="19"/>
  <c r="CX204" i="19"/>
  <c r="CX44" i="19"/>
  <c r="CX145" i="19"/>
  <c r="CX283" i="19"/>
  <c r="CX118" i="19"/>
  <c r="CX345" i="19"/>
  <c r="CX339" i="19"/>
  <c r="CX328" i="19"/>
  <c r="CX74" i="19"/>
  <c r="CX417" i="19"/>
  <c r="CX370" i="19"/>
  <c r="CX363" i="19"/>
  <c r="CX422" i="19"/>
  <c r="CX60" i="19"/>
  <c r="CX275" i="19"/>
  <c r="CX181" i="19"/>
  <c r="CX317" i="19"/>
  <c r="CX159" i="19"/>
  <c r="CX305" i="19"/>
  <c r="CX65" i="19"/>
  <c r="CX247" i="19"/>
  <c r="CX156" i="19"/>
  <c r="CX271" i="19"/>
  <c r="CX143" i="19"/>
  <c r="CX329" i="19"/>
  <c r="CX69" i="19"/>
  <c r="CX409" i="19"/>
  <c r="CX105" i="19"/>
  <c r="CX280" i="19"/>
  <c r="CX149" i="19"/>
  <c r="CX414" i="19"/>
  <c r="CX236" i="19"/>
  <c r="CX166" i="19"/>
  <c r="CX394" i="19"/>
  <c r="CX101" i="19"/>
  <c r="CX115" i="19"/>
  <c r="CX167" i="19"/>
  <c r="CX182" i="19"/>
  <c r="CX54" i="19"/>
  <c r="CX50" i="19"/>
  <c r="CX188" i="19"/>
  <c r="CX336" i="19"/>
  <c r="CX452" i="19"/>
  <c r="CX189" i="19"/>
  <c r="CX360" i="19"/>
  <c r="CX442" i="19"/>
  <c r="CX361" i="19"/>
  <c r="CX163" i="19"/>
  <c r="CX97" i="19"/>
  <c r="Z520" i="19"/>
  <c r="CX426" i="19"/>
  <c r="CX303" i="19"/>
  <c r="CX113" i="19"/>
  <c r="CX267" i="19"/>
  <c r="CX429" i="19"/>
  <c r="CX302" i="19"/>
  <c r="CX315" i="19"/>
  <c r="CX202" i="19"/>
  <c r="CX446" i="19"/>
  <c r="CX157" i="19"/>
  <c r="CX47" i="19"/>
  <c r="CX153" i="19"/>
  <c r="CX416" i="19"/>
  <c r="CX114" i="19"/>
  <c r="CX104" i="19"/>
  <c r="CX276" i="19"/>
  <c r="CX362" i="19"/>
  <c r="CX205" i="19"/>
  <c r="CX365" i="19"/>
  <c r="CX432" i="19"/>
  <c r="CX332" i="19"/>
  <c r="CX378" i="19"/>
  <c r="CX129" i="19"/>
  <c r="CX350" i="19"/>
  <c r="CX119" i="19"/>
  <c r="CX284" i="19"/>
  <c r="CX221" i="19"/>
  <c r="CX274" i="19"/>
  <c r="CX313" i="19"/>
  <c r="CX253" i="19"/>
  <c r="CX368" i="19"/>
  <c r="CX418" i="19"/>
  <c r="CX93" i="19"/>
  <c r="CX288" i="19"/>
  <c r="CX191" i="19"/>
  <c r="CX291" i="19"/>
  <c r="CX382" i="19"/>
  <c r="CX355" i="19"/>
  <c r="CX383" i="19"/>
  <c r="CX391" i="19"/>
  <c r="CX64" i="19"/>
  <c r="CX33" i="19"/>
  <c r="CX222" i="19"/>
  <c r="CX211" i="19"/>
  <c r="CX295" i="19"/>
  <c r="CX164" i="19"/>
  <c r="CX108" i="19"/>
  <c r="CX408" i="19"/>
  <c r="CX130" i="19"/>
  <c r="CX237" i="19"/>
  <c r="CX453" i="19"/>
  <c r="CX198" i="19"/>
  <c r="CX151" i="19"/>
  <c r="CX265" i="19"/>
  <c r="CX444" i="19"/>
  <c r="CX68" i="19"/>
  <c r="CX94" i="19"/>
  <c r="CX110" i="19"/>
  <c r="CX248" i="19"/>
  <c r="CX58" i="19"/>
  <c r="CX430" i="19"/>
  <c r="CX185" i="19"/>
  <c r="CX89" i="19"/>
  <c r="CX324" i="19"/>
  <c r="CX109" i="19"/>
  <c r="CX251" i="19"/>
  <c r="CX293" i="19"/>
  <c r="CX282" i="19"/>
  <c r="CX39" i="19"/>
  <c r="CX369" i="19"/>
  <c r="CX161" i="19"/>
  <c r="CX111" i="19"/>
  <c r="CX51" i="19"/>
  <c r="CX440" i="19"/>
  <c r="CX400" i="19"/>
  <c r="BK14" i="19"/>
  <c r="F54" i="19" s="1"/>
  <c r="O54" i="19" s="1"/>
  <c r="CX352" i="19"/>
  <c r="CX225" i="19"/>
  <c r="CX43" i="19"/>
  <c r="CX385" i="19"/>
  <c r="CX318" i="19"/>
  <c r="CX127" i="19"/>
  <c r="CX91" i="19"/>
  <c r="CX85" i="19"/>
  <c r="CX344" i="19"/>
  <c r="CX413" i="19"/>
  <c r="CW11" i="19"/>
  <c r="CX196" i="19"/>
  <c r="CX201" i="19"/>
  <c r="CX63" i="19"/>
  <c r="CX152" i="19"/>
  <c r="CX260" i="19"/>
  <c r="CX325" i="19"/>
  <c r="CX278" i="19"/>
  <c r="CX311" i="19"/>
  <c r="CX348" i="19"/>
  <c r="CX334" i="19"/>
  <c r="CX183" i="19"/>
  <c r="CX322" i="19"/>
  <c r="CX55" i="19"/>
  <c r="CX397" i="19"/>
  <c r="CX36" i="19"/>
  <c r="CX420" i="19"/>
  <c r="CX48" i="19"/>
  <c r="CX172" i="19"/>
  <c r="CX137" i="19"/>
  <c r="CX372" i="19"/>
  <c r="CX217" i="19"/>
  <c r="CX279" i="19"/>
  <c r="CX73" i="19"/>
  <c r="CX220" i="19"/>
  <c r="CX242" i="19"/>
  <c r="CX144" i="19"/>
  <c r="CX42" i="19"/>
  <c r="CX52" i="19"/>
  <c r="CX326" i="19"/>
  <c r="CX264" i="19"/>
  <c r="CX387" i="19"/>
  <c r="CX212" i="19"/>
  <c r="CX49" i="19"/>
  <c r="CX98" i="19"/>
  <c r="CX216" i="19"/>
  <c r="CX356" i="19"/>
  <c r="CX45" i="19"/>
  <c r="CX316" i="19"/>
  <c r="CX112" i="19"/>
  <c r="CX320" i="19"/>
  <c r="CX407" i="19"/>
  <c r="CX190" i="19"/>
  <c r="CX83" i="19"/>
  <c r="CX192" i="19"/>
  <c r="CX427" i="19"/>
  <c r="CX343" i="19"/>
  <c r="CX335" i="19"/>
  <c r="CX56" i="19"/>
  <c r="CX232" i="19"/>
  <c r="CX240" i="19"/>
  <c r="CX106" i="19"/>
  <c r="CX301" i="19"/>
  <c r="CX423" i="19"/>
  <c r="CX53" i="19"/>
  <c r="CX388" i="19"/>
  <c r="CX170" i="19"/>
  <c r="CX146" i="19"/>
  <c r="CX287" i="19"/>
  <c r="CX57" i="19"/>
  <c r="CX419" i="19"/>
  <c r="CX99" i="19"/>
  <c r="CX297" i="19"/>
  <c r="CX304" i="19"/>
  <c r="CX450" i="19"/>
  <c r="CX319" i="19"/>
  <c r="CX62" i="19"/>
  <c r="CX184" i="19"/>
  <c r="CX78" i="19"/>
  <c r="CX358" i="19"/>
  <c r="CX246" i="19"/>
  <c r="CX180" i="19"/>
  <c r="CX399" i="19"/>
  <c r="CX451" i="19"/>
  <c r="CX169" i="19"/>
  <c r="CX321" i="19"/>
  <c r="CX425" i="19"/>
  <c r="CX273" i="19"/>
  <c r="CX124" i="19"/>
  <c r="CX294" i="19"/>
  <c r="CX46" i="19"/>
  <c r="CX244" i="19"/>
  <c r="CX354" i="19"/>
  <c r="CX381" i="19"/>
  <c r="CX272" i="19"/>
  <c r="CX262" i="19"/>
  <c r="CX71" i="19"/>
  <c r="CX213" i="19"/>
  <c r="CX203" i="19"/>
  <c r="CX375" i="19"/>
  <c r="CX178" i="19"/>
  <c r="CX286" i="19"/>
  <c r="CX136" i="19"/>
  <c r="CX142" i="19"/>
  <c r="CX252" i="19"/>
  <c r="CX207" i="19"/>
  <c r="CX226" i="19"/>
  <c r="CX125" i="19"/>
  <c r="CX80" i="19"/>
  <c r="CX404" i="19"/>
  <c r="CX438" i="19"/>
  <c r="CX154" i="19"/>
  <c r="CX173" i="19"/>
  <c r="CX401" i="19"/>
  <c r="CX165" i="19"/>
  <c r="CX314" i="19"/>
  <c r="CX431" i="19"/>
  <c r="CX120" i="19"/>
  <c r="CX92" i="19"/>
  <c r="CX398" i="19"/>
  <c r="CX447" i="19"/>
  <c r="CX158" i="19"/>
  <c r="CX373" i="19"/>
  <c r="CX380" i="19"/>
  <c r="CX175" i="19"/>
  <c r="CX219" i="19"/>
  <c r="CX193" i="19"/>
  <c r="CX186" i="19"/>
  <c r="CX411" i="19"/>
  <c r="CX395" i="19"/>
  <c r="CX214" i="19"/>
  <c r="CX41" i="19"/>
  <c r="CX208" i="19"/>
  <c r="CX100" i="19"/>
  <c r="CX333" i="19"/>
  <c r="CX141" i="19"/>
  <c r="CX342" i="19"/>
  <c r="CX233" i="19"/>
  <c r="CX234" i="19"/>
  <c r="CX406" i="19"/>
  <c r="CX12" i="19"/>
  <c r="CX18" i="19" s="1"/>
  <c r="CX59" i="19"/>
  <c r="CX281" i="19"/>
  <c r="CX126" i="19"/>
  <c r="CX243" i="19"/>
  <c r="CX349" i="19"/>
  <c r="CX292" i="19"/>
  <c r="CX435" i="19"/>
  <c r="CX285" i="19"/>
  <c r="CX340" i="19"/>
  <c r="CX393" i="19"/>
  <c r="CX386" i="19"/>
  <c r="CX300" i="19"/>
  <c r="CX107" i="19"/>
  <c r="CX231" i="19"/>
  <c r="CX34" i="19"/>
  <c r="CX81" i="19"/>
  <c r="CX306" i="19"/>
  <c r="CX134" i="19"/>
  <c r="CX103" i="19"/>
  <c r="CX206" i="19"/>
  <c r="CX168" i="19"/>
  <c r="CX437" i="19"/>
  <c r="CX160" i="19"/>
  <c r="CX308" i="19"/>
  <c r="CX224" i="19"/>
  <c r="CX299" i="19"/>
  <c r="CX116" i="19"/>
  <c r="CX445" i="19"/>
  <c r="CX96" i="19"/>
  <c r="CX199" i="19"/>
  <c r="CX228" i="19"/>
  <c r="CX403" i="19"/>
  <c r="CX171" i="19"/>
  <c r="CX179" i="19"/>
  <c r="CX38" i="19"/>
  <c r="CX138" i="19"/>
  <c r="CX195" i="19"/>
  <c r="CX263" i="19"/>
  <c r="CX384" i="19"/>
  <c r="CX436" i="19"/>
  <c r="CX82" i="19"/>
  <c r="CX256" i="19"/>
  <c r="CX405" i="19"/>
  <c r="CX449" i="19"/>
  <c r="CX35" i="19"/>
  <c r="CX249" i="19"/>
  <c r="CX374" i="19"/>
  <c r="CX200" i="19"/>
  <c r="CX359" i="19"/>
  <c r="CX238" i="19"/>
  <c r="CX132" i="19"/>
  <c r="CX79" i="19"/>
  <c r="CX389" i="19"/>
  <c r="CX441" i="19"/>
  <c r="CX210" i="19"/>
  <c r="CX379" i="19"/>
  <c r="CX351" i="19"/>
  <c r="CX331" i="19"/>
  <c r="CX147" i="19"/>
  <c r="CX357" i="19"/>
  <c r="CX133" i="19"/>
  <c r="CX390" i="19"/>
  <c r="CX258" i="19"/>
  <c r="CX241" i="19"/>
  <c r="CX122" i="19"/>
  <c r="CX150" i="19"/>
  <c r="Y14" i="19"/>
  <c r="Z14" i="19" s="1"/>
  <c r="I50" i="19" s="1"/>
  <c r="R50" i="19" s="1"/>
  <c r="DQ24" i="19"/>
  <c r="Z684" i="19"/>
  <c r="Z791" i="19"/>
  <c r="Z572" i="19"/>
  <c r="S746" i="19"/>
  <c r="Z800" i="19"/>
  <c r="Z831" i="19"/>
  <c r="Z710" i="19"/>
  <c r="Z799" i="19"/>
  <c r="Z670" i="19"/>
  <c r="S585" i="19"/>
  <c r="Z633" i="19"/>
  <c r="Z626" i="19"/>
  <c r="Z541" i="19"/>
  <c r="Z627" i="19"/>
  <c r="Z540" i="19"/>
  <c r="Z857" i="19"/>
  <c r="Z569" i="19"/>
  <c r="DQ23" i="19"/>
  <c r="DQ22" i="19"/>
  <c r="DQ21" i="19"/>
  <c r="AR468" i="19"/>
  <c r="AS828" i="19" s="1"/>
  <c r="DG13" i="19"/>
  <c r="DH49" i="19" s="1"/>
  <c r="E29" i="22"/>
  <c r="D89" i="19" s="1"/>
  <c r="C500" i="19" s="1"/>
  <c r="F490" i="19"/>
  <c r="O88" i="19" s="1"/>
  <c r="D29" i="22"/>
  <c r="BU471" i="19"/>
  <c r="BU473" i="19"/>
  <c r="BU472" i="19"/>
  <c r="BU475" i="19"/>
  <c r="BU470" i="19"/>
  <c r="BU474" i="19"/>
  <c r="BU478" i="19"/>
  <c r="BU477" i="19"/>
  <c r="BU476" i="19"/>
  <c r="DQ20" i="19"/>
  <c r="DG472" i="19"/>
  <c r="BT469" i="19"/>
  <c r="BT480" i="19" s="1"/>
  <c r="E493" i="19" s="1"/>
  <c r="N91" i="19" s="1"/>
  <c r="CE853" i="19"/>
  <c r="CE585" i="19"/>
  <c r="CE815" i="19"/>
  <c r="CE721" i="19"/>
  <c r="CE621" i="19"/>
  <c r="CE683" i="19"/>
  <c r="CE717" i="19"/>
  <c r="CE636" i="19"/>
  <c r="CE870" i="19"/>
  <c r="CD466" i="19"/>
  <c r="CE750" i="19"/>
  <c r="CE467" i="19"/>
  <c r="CE473" i="19" s="1"/>
  <c r="CE514" i="19"/>
  <c r="CE603" i="19"/>
  <c r="CE875" i="19"/>
  <c r="CE676" i="19"/>
  <c r="CE744" i="19"/>
  <c r="CE570" i="19"/>
  <c r="CE797" i="19"/>
  <c r="CE702" i="19"/>
  <c r="CE596" i="19"/>
  <c r="CE708" i="19"/>
  <c r="CE788" i="19"/>
  <c r="CE766" i="19"/>
  <c r="CE640" i="19"/>
  <c r="CE610" i="19"/>
  <c r="CE732" i="19"/>
  <c r="CE883" i="19"/>
  <c r="CE492" i="19"/>
  <c r="CE753" i="19"/>
  <c r="CE806" i="19"/>
  <c r="CE653" i="19"/>
  <c r="CE739" i="19"/>
  <c r="CE802" i="19"/>
  <c r="CE505" i="19"/>
  <c r="CE619" i="19"/>
  <c r="CE882" i="19"/>
  <c r="CE672" i="19"/>
  <c r="CE711" i="19"/>
  <c r="CE725" i="19"/>
  <c r="CE679" i="19"/>
  <c r="CE584" i="19"/>
  <c r="CE862" i="19"/>
  <c r="CE903" i="19"/>
  <c r="CE555" i="19"/>
  <c r="CE608" i="19"/>
  <c r="CE658" i="19"/>
  <c r="CE786" i="19"/>
  <c r="CE494" i="19"/>
  <c r="CE605" i="19"/>
  <c r="CE491" i="19"/>
  <c r="CE898" i="19"/>
  <c r="CE654" i="19"/>
  <c r="CE819" i="19"/>
  <c r="CE510" i="19"/>
  <c r="CE607" i="19"/>
  <c r="CE503" i="19"/>
  <c r="CE905" i="19"/>
  <c r="CE769" i="19"/>
  <c r="CE696" i="19"/>
  <c r="CE626" i="19"/>
  <c r="CE589" i="19"/>
  <c r="CE891" i="19"/>
  <c r="CE574" i="19"/>
  <c r="CE613" i="19"/>
  <c r="CE842" i="19"/>
  <c r="CE814" i="19"/>
  <c r="CE773" i="19"/>
  <c r="CE660" i="19"/>
  <c r="CE616" i="19"/>
  <c r="CE856" i="19"/>
  <c r="CE874" i="19"/>
  <c r="CE688" i="19"/>
  <c r="CE525" i="19"/>
  <c r="CE719" i="19"/>
  <c r="CE675" i="19"/>
  <c r="CE533" i="19"/>
  <c r="CE521" i="19"/>
  <c r="CE795" i="19"/>
  <c r="CE762" i="19"/>
  <c r="CE627" i="19"/>
  <c r="CE602" i="19"/>
  <c r="CE593" i="19"/>
  <c r="CE749" i="19"/>
  <c r="CE714" i="19"/>
  <c r="CE854" i="19"/>
  <c r="CE682" i="19"/>
  <c r="CE646" i="19"/>
  <c r="CE507" i="19"/>
  <c r="CE622" i="19"/>
  <c r="CE648" i="19"/>
  <c r="CE697" i="19"/>
  <c r="CE617" i="19"/>
  <c r="CE659" i="19"/>
  <c r="CE845" i="19"/>
  <c r="CE779" i="19"/>
  <c r="CE784" i="19"/>
  <c r="CE866" i="19"/>
  <c r="CE820" i="19"/>
  <c r="CE695" i="19"/>
  <c r="CE573" i="19"/>
  <c r="CE538" i="19"/>
  <c r="CE566" i="19"/>
  <c r="CE645" i="19"/>
  <c r="CE718" i="19"/>
  <c r="CE670" i="19"/>
  <c r="CE638" i="19"/>
  <c r="CE556" i="19"/>
  <c r="CE823" i="19"/>
  <c r="CE741" i="19"/>
  <c r="CE785" i="19"/>
  <c r="CE807" i="19"/>
  <c r="CE578" i="19"/>
  <c r="CE582" i="19"/>
  <c r="CE831" i="19"/>
  <c r="CE706" i="19"/>
  <c r="CE557" i="19"/>
  <c r="CE720" i="19"/>
  <c r="CE770" i="19"/>
  <c r="CE849" i="19"/>
  <c r="CE840" i="19"/>
  <c r="CE746" i="19"/>
  <c r="CE805" i="19"/>
  <c r="CE738" i="19"/>
  <c r="CE520" i="19"/>
  <c r="CE763" i="19"/>
  <c r="CE499" i="19"/>
  <c r="CE783" i="19"/>
  <c r="CE544" i="19"/>
  <c r="CE844" i="19"/>
  <c r="CE519" i="19"/>
  <c r="CE511" i="19"/>
  <c r="CE897" i="19"/>
  <c r="CE889" i="19"/>
  <c r="CE904" i="19"/>
  <c r="CE727" i="19"/>
  <c r="CE796" i="19"/>
  <c r="CE767" i="19"/>
  <c r="CE715" i="19"/>
  <c r="CE768" i="19"/>
  <c r="CE537" i="19"/>
  <c r="CE553" i="19"/>
  <c r="CE509" i="19"/>
  <c r="CE528" i="19"/>
  <c r="CE598" i="19"/>
  <c r="CE861" i="19"/>
  <c r="CE678" i="19"/>
  <c r="CE568" i="19"/>
  <c r="CE724" i="19"/>
  <c r="CE612" i="19"/>
  <c r="CE527" i="19"/>
  <c r="CE691" i="19"/>
  <c r="CE628" i="19"/>
  <c r="CE915" i="19"/>
  <c r="CE664" i="19"/>
  <c r="CE791" i="19"/>
  <c r="CE825" i="19"/>
  <c r="CE614" i="19"/>
  <c r="CE590" i="19"/>
  <c r="CE822" i="19"/>
  <c r="CE707" i="19"/>
  <c r="CE562" i="19"/>
  <c r="CE745" i="19"/>
  <c r="CE692" i="19"/>
  <c r="CE517" i="19"/>
  <c r="CE615" i="19"/>
  <c r="CE913" i="19"/>
  <c r="CE631" i="19"/>
  <c r="CE712" i="19"/>
  <c r="CE836" i="19"/>
  <c r="CE690" i="19"/>
  <c r="CE669" i="19"/>
  <c r="CE735" i="19"/>
  <c r="CE633" i="19"/>
  <c r="CE733" i="19"/>
  <c r="CE781" i="19"/>
  <c r="CE543" i="19"/>
  <c r="CE907" i="19"/>
  <c r="CE567" i="19"/>
  <c r="CE755" i="19"/>
  <c r="CE743" i="19"/>
  <c r="CE771" i="19"/>
  <c r="CE887" i="19"/>
  <c r="CE742" i="19"/>
  <c r="CE548" i="19"/>
  <c r="CE550" i="19"/>
  <c r="CE634" i="19"/>
  <c r="CE848" i="19"/>
  <c r="CE673" i="19"/>
  <c r="CE780" i="19"/>
  <c r="CE829" i="19"/>
  <c r="CE886" i="19"/>
  <c r="CE534" i="19"/>
  <c r="CE594" i="19"/>
  <c r="CE652" i="19"/>
  <c r="CE846" i="19"/>
  <c r="CE890" i="19"/>
  <c r="CE624" i="19"/>
  <c r="CE655" i="19"/>
  <c r="CE730" i="19"/>
  <c r="CE726" i="19"/>
  <c r="CE677" i="19"/>
  <c r="CE671" i="19"/>
  <c r="CE901" i="19"/>
  <c r="CE857" i="19"/>
  <c r="CE650" i="19"/>
  <c r="CE713" i="19"/>
  <c r="CE618" i="19"/>
  <c r="CE580" i="19"/>
  <c r="CE518" i="19"/>
  <c r="CE493" i="19"/>
  <c r="CE542" i="19"/>
  <c r="CE674" i="19"/>
  <c r="CE859" i="19"/>
  <c r="CE506" i="19"/>
  <c r="CE816" i="19"/>
  <c r="CE681" i="19"/>
  <c r="CE687" i="19"/>
  <c r="CE572" i="19"/>
  <c r="CE909" i="19"/>
  <c r="CE880" i="19"/>
  <c r="CE498" i="19"/>
  <c r="CE558" i="19"/>
  <c r="CE703" i="19"/>
  <c r="CE565" i="19"/>
  <c r="CE911" i="19"/>
  <c r="CE592" i="19"/>
  <c r="CE731" i="19"/>
  <c r="CE625" i="19"/>
  <c r="CE685" i="19"/>
  <c r="CE693" i="19"/>
  <c r="CE808" i="19"/>
  <c r="CE536" i="19"/>
  <c r="CE774" i="19"/>
  <c r="CE747" i="19"/>
  <c r="CE551" i="19"/>
  <c r="CE775" i="19"/>
  <c r="CE734" i="19"/>
  <c r="CE833" i="19"/>
  <c r="CE497" i="19"/>
  <c r="CE908" i="19"/>
  <c r="CE500" i="19"/>
  <c r="CE873" i="19"/>
  <c r="CE502" i="19"/>
  <c r="CE504" i="19"/>
  <c r="CE918" i="19"/>
  <c r="CE800" i="19"/>
  <c r="CE824" i="19"/>
  <c r="CE581" i="19"/>
  <c r="CE700" i="19"/>
  <c r="CE623" i="19"/>
  <c r="CE600" i="19"/>
  <c r="CE530" i="19"/>
  <c r="CE758" i="19"/>
  <c r="CE809" i="19"/>
  <c r="CE914" i="19"/>
  <c r="CE629" i="19"/>
  <c r="CE576" i="19"/>
  <c r="CE531" i="19"/>
  <c r="CE748" i="19"/>
  <c r="CE843" i="19"/>
  <c r="CE906" i="19"/>
  <c r="CE569" i="19"/>
  <c r="CE837" i="19"/>
  <c r="CE885" i="19"/>
  <c r="CE656" i="19"/>
  <c r="CE522" i="19"/>
  <c r="CE835" i="19"/>
  <c r="CE817" i="19"/>
  <c r="CE759" i="19"/>
  <c r="CE591" i="19"/>
  <c r="CE601" i="19"/>
  <c r="CE539" i="19"/>
  <c r="CE552" i="19"/>
  <c r="CE668" i="19"/>
  <c r="CE604" i="19"/>
  <c r="CE764" i="19"/>
  <c r="CE722" i="19"/>
  <c r="CE559" i="19"/>
  <c r="CE490" i="19"/>
  <c r="CE630" i="19"/>
  <c r="CE801" i="19"/>
  <c r="CE793" i="19"/>
  <c r="CE813" i="19"/>
  <c r="CE597" i="19"/>
  <c r="CE776" i="19"/>
  <c r="CE838" i="19"/>
  <c r="CE661" i="19"/>
  <c r="CE761" i="19"/>
  <c r="CE895" i="19"/>
  <c r="CE752" i="19"/>
  <c r="CE804" i="19"/>
  <c r="CE564" i="19"/>
  <c r="CE777" i="19"/>
  <c r="CE586" i="19"/>
  <c r="CE637" i="19"/>
  <c r="CE698" i="19"/>
  <c r="CE649" i="19"/>
  <c r="CE818" i="19"/>
  <c r="CE794" i="19"/>
  <c r="CE894" i="19"/>
  <c r="CE740" i="19"/>
  <c r="CE689" i="19"/>
  <c r="CE910" i="19"/>
  <c r="CE792" i="19"/>
  <c r="CE799" i="19"/>
  <c r="CE821" i="19"/>
  <c r="CE644" i="19"/>
  <c r="CE508" i="19"/>
  <c r="CE606" i="19"/>
  <c r="CE864" i="19"/>
  <c r="CE892" i="19"/>
  <c r="CE571" i="19"/>
  <c r="CE855" i="19"/>
  <c r="CE872" i="19"/>
  <c r="CE632" i="19"/>
  <c r="CE701" i="19"/>
  <c r="CE620" i="19"/>
  <c r="CE881" i="19"/>
  <c r="CE878" i="19"/>
  <c r="CE851" i="19"/>
  <c r="CE680" i="19"/>
  <c r="CE560" i="19"/>
  <c r="CE579" i="19"/>
  <c r="CE893" i="19"/>
  <c r="CE723" i="19"/>
  <c r="CE803" i="19"/>
  <c r="CE547" i="19"/>
  <c r="CE563" i="19"/>
  <c r="CE526" i="19"/>
  <c r="CE902" i="19"/>
  <c r="CE699" i="19"/>
  <c r="CE667" i="19"/>
  <c r="CE716" i="19"/>
  <c r="CE912" i="19"/>
  <c r="CE858" i="19"/>
  <c r="CE917" i="19"/>
  <c r="CE709" i="19"/>
  <c r="CE832" i="19"/>
  <c r="CE896" i="19"/>
  <c r="CE512" i="19"/>
  <c r="CE611" i="19"/>
  <c r="CE647" i="19"/>
  <c r="CE588" i="19"/>
  <c r="CE899" i="19"/>
  <c r="CE704" i="19"/>
  <c r="CE657" i="19"/>
  <c r="CE778" i="19"/>
  <c r="CE830" i="19"/>
  <c r="CE865" i="19"/>
  <c r="CE609" i="19"/>
  <c r="CE532" i="19"/>
  <c r="CE812" i="19"/>
  <c r="CE595" i="19"/>
  <c r="CE599" i="19"/>
  <c r="CE834" i="19"/>
  <c r="CE863" i="19"/>
  <c r="CE662" i="19"/>
  <c r="CE782" i="19"/>
  <c r="CE666" i="19"/>
  <c r="CE639" i="19"/>
  <c r="CE760" i="19"/>
  <c r="CE535" i="19"/>
  <c r="CE868" i="19"/>
  <c r="CE787" i="19"/>
  <c r="CE811" i="19"/>
  <c r="CE577" i="19"/>
  <c r="CE686" i="19"/>
  <c r="CE841" i="19"/>
  <c r="CE524" i="19"/>
  <c r="CE869" i="19"/>
  <c r="CE852" i="19"/>
  <c r="CE561" i="19"/>
  <c r="CE789" i="19"/>
  <c r="CE737" i="19"/>
  <c r="CE757" i="19"/>
  <c r="CE546" i="19"/>
  <c r="CE839" i="19"/>
  <c r="CE549" i="19"/>
  <c r="CE583" i="19"/>
  <c r="CE790" i="19"/>
  <c r="CE643" i="19"/>
  <c r="CE587" i="19"/>
  <c r="CE847" i="19"/>
  <c r="CE694" i="19"/>
  <c r="CE826" i="19"/>
  <c r="CE916" i="19"/>
  <c r="CE641" i="19"/>
  <c r="CE728" i="19"/>
  <c r="CE765" i="19"/>
  <c r="CE754" i="19"/>
  <c r="CE705" i="19"/>
  <c r="CE884" i="19"/>
  <c r="CE850" i="19"/>
  <c r="CE710" i="19"/>
  <c r="CE798" i="19"/>
  <c r="CE642" i="19"/>
  <c r="CE877" i="19"/>
  <c r="CE871" i="19"/>
  <c r="CE516" i="19"/>
  <c r="CE876" i="19"/>
  <c r="CE540" i="19"/>
  <c r="CE651" i="19"/>
  <c r="CE860" i="19"/>
  <c r="CE756" i="19"/>
  <c r="CE575" i="19"/>
  <c r="CE515" i="19"/>
  <c r="CE888" i="19"/>
  <c r="CE828" i="19"/>
  <c r="CE684" i="19"/>
  <c r="CE827" i="19"/>
  <c r="CE751" i="19"/>
  <c r="CE900" i="19"/>
  <c r="CE496" i="19"/>
  <c r="CE663" i="19"/>
  <c r="CE513" i="19"/>
  <c r="CE729" i="19"/>
  <c r="CE772" i="19"/>
  <c r="CE665" i="19"/>
  <c r="CE635" i="19"/>
  <c r="CE523" i="19"/>
  <c r="CE501" i="19"/>
  <c r="CE495" i="19"/>
  <c r="CE810" i="19"/>
  <c r="CE541" i="19"/>
  <c r="CE554" i="19"/>
  <c r="CE529" i="19"/>
  <c r="CE879" i="19"/>
  <c r="CE867" i="19"/>
  <c r="CE545" i="19"/>
  <c r="CN471" i="19"/>
  <c r="CN475" i="19"/>
  <c r="CN476" i="19"/>
  <c r="CN474" i="19"/>
  <c r="CN470" i="19"/>
  <c r="CN478" i="19"/>
  <c r="CX546" i="19"/>
  <c r="DC546" i="19" s="1"/>
  <c r="CN472" i="19"/>
  <c r="CN473" i="19"/>
  <c r="CN479" i="19"/>
  <c r="CS487" i="19"/>
  <c r="CX703" i="19"/>
  <c r="DC703" i="19" s="1"/>
  <c r="CX614" i="19"/>
  <c r="DC614" i="19" s="1"/>
  <c r="CX707" i="19"/>
  <c r="DC707" i="19" s="1"/>
  <c r="CX680" i="19"/>
  <c r="DC680" i="19" s="1"/>
  <c r="CX600" i="19"/>
  <c r="DC600" i="19" s="1"/>
  <c r="CX576" i="19"/>
  <c r="DC576" i="19" s="1"/>
  <c r="CX908" i="19"/>
  <c r="DC908" i="19" s="1"/>
  <c r="CM469" i="19"/>
  <c r="CM480" i="19" s="1"/>
  <c r="D495" i="19" s="1"/>
  <c r="M93" i="19" s="1"/>
  <c r="CX687" i="19"/>
  <c r="DC687" i="19" s="1"/>
  <c r="CX688" i="19"/>
  <c r="DC688" i="19" s="1"/>
  <c r="CX811" i="19"/>
  <c r="DC811" i="19" s="1"/>
  <c r="CX907" i="19"/>
  <c r="DC907" i="19" s="1"/>
  <c r="CX764" i="19"/>
  <c r="DC764" i="19" s="1"/>
  <c r="CX859" i="19"/>
  <c r="DC859" i="19" s="1"/>
  <c r="CX723" i="19"/>
  <c r="DC723" i="19" s="1"/>
  <c r="CX911" i="19"/>
  <c r="DC911" i="19" s="1"/>
  <c r="CX739" i="19"/>
  <c r="DC739" i="19" s="1"/>
  <c r="CX885" i="19"/>
  <c r="DC885" i="19" s="1"/>
  <c r="CX586" i="19"/>
  <c r="DC586" i="19" s="1"/>
  <c r="CX821" i="19"/>
  <c r="DC821" i="19" s="1"/>
  <c r="CX665" i="19"/>
  <c r="DC665" i="19" s="1"/>
  <c r="CX848" i="19"/>
  <c r="DC848" i="19" s="1"/>
  <c r="CX786" i="19"/>
  <c r="DC786" i="19" s="1"/>
  <c r="CX518" i="19"/>
  <c r="DC518" i="19" s="1"/>
  <c r="CX494" i="19"/>
  <c r="DC494" i="19" s="1"/>
  <c r="CX539" i="19"/>
  <c r="DC539" i="19" s="1"/>
  <c r="CX772" i="19"/>
  <c r="DC772" i="19" s="1"/>
  <c r="CX791" i="19"/>
  <c r="DC791" i="19" s="1"/>
  <c r="CX553" i="19"/>
  <c r="DC553" i="19" s="1"/>
  <c r="CX894" i="19"/>
  <c r="DC894" i="19" s="1"/>
  <c r="CX574" i="19"/>
  <c r="DC574" i="19" s="1"/>
  <c r="CX873" i="19"/>
  <c r="DC873" i="19" s="1"/>
  <c r="CX667" i="19"/>
  <c r="DC667" i="19" s="1"/>
  <c r="CX606" i="19"/>
  <c r="DC606" i="19" s="1"/>
  <c r="CX743" i="19"/>
  <c r="DC743" i="19" s="1"/>
  <c r="CX895" i="19"/>
  <c r="DC895" i="19" s="1"/>
  <c r="CX869" i="19"/>
  <c r="DC869" i="19" s="1"/>
  <c r="CX573" i="19"/>
  <c r="DC573" i="19" s="1"/>
  <c r="CX803" i="19"/>
  <c r="DC803" i="19" s="1"/>
  <c r="CX605" i="19"/>
  <c r="DC605" i="19" s="1"/>
  <c r="CX737" i="19"/>
  <c r="DC737" i="19" s="1"/>
  <c r="CX744" i="19"/>
  <c r="DC744" i="19" s="1"/>
  <c r="CX775" i="19"/>
  <c r="DC775" i="19" s="1"/>
  <c r="CX503" i="19"/>
  <c r="DC503" i="19" s="1"/>
  <c r="CX490" i="19"/>
  <c r="DC490" i="19" s="1"/>
  <c r="CX708" i="19"/>
  <c r="DC708" i="19" s="1"/>
  <c r="CX591" i="19"/>
  <c r="DC591" i="19" s="1"/>
  <c r="CX530" i="19"/>
  <c r="DC530" i="19" s="1"/>
  <c r="CX630" i="19"/>
  <c r="DC630" i="19" s="1"/>
  <c r="CX584" i="19"/>
  <c r="DC584" i="19" s="1"/>
  <c r="CX535" i="19"/>
  <c r="DC535" i="19" s="1"/>
  <c r="CX590" i="19"/>
  <c r="DC590" i="19" s="1"/>
  <c r="CX598" i="19"/>
  <c r="DC598" i="19" s="1"/>
  <c r="CX631" i="19"/>
  <c r="DC631" i="19" s="1"/>
  <c r="CX609" i="19"/>
  <c r="DC609" i="19" s="1"/>
  <c r="CX668" i="19"/>
  <c r="DC668" i="19" s="1"/>
  <c r="CX661" i="19"/>
  <c r="DC661" i="19" s="1"/>
  <c r="CX817" i="19"/>
  <c r="DC817" i="19" s="1"/>
  <c r="CX876" i="19"/>
  <c r="DC876" i="19" s="1"/>
  <c r="CX849" i="19"/>
  <c r="DC849" i="19" s="1"/>
  <c r="CX782" i="19"/>
  <c r="DC782" i="19" s="1"/>
  <c r="CX896" i="19"/>
  <c r="DC896" i="19" s="1"/>
  <c r="CX556" i="19"/>
  <c r="DC556" i="19" s="1"/>
  <c r="CX816" i="19"/>
  <c r="DC816" i="19" s="1"/>
  <c r="CX514" i="19"/>
  <c r="DC514" i="19" s="1"/>
  <c r="CX664" i="19"/>
  <c r="DC664" i="19" s="1"/>
  <c r="CX496" i="19"/>
  <c r="DC496" i="19" s="1"/>
  <c r="CX596" i="19"/>
  <c r="DC596" i="19" s="1"/>
  <c r="CX889" i="19"/>
  <c r="DC889" i="19" s="1"/>
  <c r="CX704" i="19"/>
  <c r="DC704" i="19" s="1"/>
  <c r="CX720" i="19"/>
  <c r="DC720" i="19" s="1"/>
  <c r="CX544" i="19"/>
  <c r="DC544" i="19" s="1"/>
  <c r="CX493" i="19"/>
  <c r="DC493" i="19" s="1"/>
  <c r="CX757" i="19"/>
  <c r="DC757" i="19" s="1"/>
  <c r="CX536" i="19"/>
  <c r="DC536" i="19" s="1"/>
  <c r="CX901" i="19"/>
  <c r="DC901" i="19" s="1"/>
  <c r="CX835" i="19"/>
  <c r="DC835" i="19" s="1"/>
  <c r="CX568" i="19"/>
  <c r="DC568" i="19" s="1"/>
  <c r="CX725" i="19"/>
  <c r="DC725" i="19" s="1"/>
  <c r="CX563" i="19"/>
  <c r="DC563" i="19" s="1"/>
  <c r="CX689" i="19"/>
  <c r="DC689" i="19" s="1"/>
  <c r="CX715" i="19"/>
  <c r="DC715" i="19" s="1"/>
  <c r="CX685" i="19"/>
  <c r="DC685" i="19" s="1"/>
  <c r="CX777" i="19"/>
  <c r="DC777" i="19" s="1"/>
  <c r="CX837" i="19"/>
  <c r="DC837" i="19" s="1"/>
  <c r="CX903" i="19"/>
  <c r="DC903" i="19" s="1"/>
  <c r="CX790" i="19"/>
  <c r="DC790" i="19" s="1"/>
  <c r="CX499" i="19"/>
  <c r="DC499" i="19" s="1"/>
  <c r="CX634" i="19"/>
  <c r="DC634" i="19" s="1"/>
  <c r="CX712" i="19"/>
  <c r="DC712" i="19" s="1"/>
  <c r="CX520" i="19"/>
  <c r="DC520" i="19" s="1"/>
  <c r="CX861" i="19"/>
  <c r="DC861" i="19" s="1"/>
  <c r="CX788" i="19"/>
  <c r="DC788" i="19" s="1"/>
  <c r="CX914" i="19"/>
  <c r="DC914" i="19" s="1"/>
  <c r="CX525" i="19"/>
  <c r="DC525" i="19" s="1"/>
  <c r="CX702" i="19"/>
  <c r="DC702" i="19" s="1"/>
  <c r="CX491" i="19"/>
  <c r="DC491" i="19" s="1"/>
  <c r="CX699" i="19"/>
  <c r="DC699" i="19" s="1"/>
  <c r="CX628" i="19"/>
  <c r="DC628" i="19" s="1"/>
  <c r="CX836" i="19"/>
  <c r="DC836" i="19" s="1"/>
  <c r="CX570" i="19"/>
  <c r="DC570" i="19" s="1"/>
  <c r="CX750" i="19"/>
  <c r="DC750" i="19" s="1"/>
  <c r="CX865" i="19"/>
  <c r="DC865" i="19" s="1"/>
  <c r="CX822" i="19"/>
  <c r="DC822" i="19" s="1"/>
  <c r="CX551" i="19"/>
  <c r="DC551" i="19" s="1"/>
  <c r="CX524" i="19"/>
  <c r="DC524" i="19" s="1"/>
  <c r="CX905" i="19"/>
  <c r="DC905" i="19" s="1"/>
  <c r="CX547" i="19"/>
  <c r="DC547" i="19" s="1"/>
  <c r="CX492" i="19"/>
  <c r="DC492" i="19" s="1"/>
  <c r="CX880" i="19"/>
  <c r="DC880" i="19" s="1"/>
  <c r="CX692" i="19"/>
  <c r="DC692" i="19" s="1"/>
  <c r="CX756" i="19"/>
  <c r="DC756" i="19" s="1"/>
  <c r="CX832" i="19"/>
  <c r="DC832" i="19" s="1"/>
  <c r="CX513" i="19"/>
  <c r="DC513" i="19" s="1"/>
  <c r="CX862" i="19"/>
  <c r="DC862" i="19" s="1"/>
  <c r="CX557" i="19"/>
  <c r="DC557" i="19" s="1"/>
  <c r="CX758" i="19"/>
  <c r="DC758" i="19" s="1"/>
  <c r="CX607" i="19"/>
  <c r="DC607" i="19" s="1"/>
  <c r="CX663" i="19"/>
  <c r="DC663" i="19" s="1"/>
  <c r="CX882" i="19"/>
  <c r="DC882" i="19" s="1"/>
  <c r="CX807" i="19"/>
  <c r="DC807" i="19" s="1"/>
  <c r="CX763" i="19"/>
  <c r="DC763" i="19" s="1"/>
  <c r="CX523" i="19"/>
  <c r="DC523" i="19" s="1"/>
  <c r="F28" i="22"/>
  <c r="DQ17" i="19"/>
  <c r="DQ15" i="19"/>
  <c r="CX611" i="19"/>
  <c r="DC611" i="19" s="1"/>
  <c r="CX564" i="19"/>
  <c r="DC564" i="19" s="1"/>
  <c r="CX751" i="19"/>
  <c r="DC751" i="19" s="1"/>
  <c r="CX842" i="19"/>
  <c r="DC842" i="19" s="1"/>
  <c r="CX747" i="19"/>
  <c r="DC747" i="19" s="1"/>
  <c r="CX780" i="19"/>
  <c r="DC780" i="19" s="1"/>
  <c r="CX701" i="19"/>
  <c r="DC701" i="19" s="1"/>
  <c r="CX629" i="19"/>
  <c r="DC629" i="19" s="1"/>
  <c r="CX726" i="19"/>
  <c r="DC726" i="19" s="1"/>
  <c r="CX616" i="19"/>
  <c r="DC616" i="19" s="1"/>
  <c r="CX776" i="19"/>
  <c r="DC776" i="19" s="1"/>
  <c r="CX778" i="19"/>
  <c r="DC778" i="19" s="1"/>
  <c r="CX508" i="19"/>
  <c r="DC508" i="19" s="1"/>
  <c r="CX808" i="19"/>
  <c r="DC808" i="19" s="1"/>
  <c r="CX802" i="19"/>
  <c r="DC802" i="19" s="1"/>
  <c r="CX690" i="19"/>
  <c r="DC690" i="19" s="1"/>
  <c r="CX805" i="19"/>
  <c r="DC805" i="19" s="1"/>
  <c r="CX594" i="19"/>
  <c r="DC594" i="19" s="1"/>
  <c r="CX559" i="19"/>
  <c r="DC559" i="19" s="1"/>
  <c r="CX670" i="19"/>
  <c r="DC670" i="19" s="1"/>
  <c r="CX534" i="19"/>
  <c r="DC534" i="19" s="1"/>
  <c r="CX637" i="19"/>
  <c r="DC637" i="19" s="1"/>
  <c r="CX833" i="19"/>
  <c r="DC833" i="19" s="1"/>
  <c r="CX671" i="19"/>
  <c r="DC671" i="19" s="1"/>
  <c r="CX566" i="19"/>
  <c r="DC566" i="19" s="1"/>
  <c r="CX675" i="19"/>
  <c r="DC675" i="19" s="1"/>
  <c r="CX641" i="19"/>
  <c r="DC641" i="19" s="1"/>
  <c r="CX696" i="19"/>
  <c r="DC696" i="19" s="1"/>
  <c r="CX711" i="19"/>
  <c r="DC711" i="19" s="1"/>
  <c r="CX589" i="19"/>
  <c r="DC589" i="19" s="1"/>
  <c r="CX601" i="19"/>
  <c r="DC601" i="19" s="1"/>
  <c r="CX502" i="19"/>
  <c r="DC502" i="19" s="1"/>
  <c r="CX795" i="19"/>
  <c r="DC795" i="19" s="1"/>
  <c r="CX647" i="19"/>
  <c r="DC647" i="19" s="1"/>
  <c r="CX745" i="19"/>
  <c r="DC745" i="19" s="1"/>
  <c r="CX709" i="19"/>
  <c r="DC709" i="19" s="1"/>
  <c r="CX854" i="19"/>
  <c r="DC854" i="19" s="1"/>
  <c r="CX705" i="19"/>
  <c r="DC705" i="19" s="1"/>
  <c r="CX571" i="19"/>
  <c r="DC571" i="19" s="1"/>
  <c r="CX855" i="19"/>
  <c r="DC855" i="19" s="1"/>
  <c r="CX505" i="19"/>
  <c r="DC505" i="19" s="1"/>
  <c r="CX620" i="19"/>
  <c r="DC620" i="19" s="1"/>
  <c r="CX666" i="19"/>
  <c r="DC666" i="19" s="1"/>
  <c r="CX801" i="19"/>
  <c r="DC801" i="19" s="1"/>
  <c r="CX542" i="19"/>
  <c r="DC542" i="19" s="1"/>
  <c r="CX638" i="19"/>
  <c r="DC638" i="19" s="1"/>
  <c r="CX633" i="19"/>
  <c r="DC633" i="19" s="1"/>
  <c r="CX713" i="19"/>
  <c r="DC713" i="19" s="1"/>
  <c r="CX599" i="19"/>
  <c r="DC599" i="19" s="1"/>
  <c r="CX724" i="19"/>
  <c r="DC724" i="19" s="1"/>
  <c r="CX883" i="19"/>
  <c r="DC883" i="19" s="1"/>
  <c r="CX839" i="19"/>
  <c r="DC839" i="19" s="1"/>
  <c r="CX545" i="19"/>
  <c r="DC545" i="19" s="1"/>
  <c r="CX734" i="19"/>
  <c r="DC734" i="19" s="1"/>
  <c r="CX900" i="19"/>
  <c r="DC900" i="19" s="1"/>
  <c r="CX579" i="19"/>
  <c r="DC579" i="19" s="1"/>
  <c r="CX578" i="19"/>
  <c r="DC578" i="19" s="1"/>
  <c r="CX918" i="19"/>
  <c r="DC918" i="19" s="1"/>
  <c r="CX625" i="19"/>
  <c r="DC625" i="19" s="1"/>
  <c r="CX912" i="19"/>
  <c r="DC912" i="19" s="1"/>
  <c r="CX617" i="19"/>
  <c r="DC617" i="19" s="1"/>
  <c r="CX845" i="19"/>
  <c r="DC845" i="19" s="1"/>
  <c r="CX716" i="19"/>
  <c r="DC716" i="19" s="1"/>
  <c r="CX732" i="19"/>
  <c r="DC732" i="19" s="1"/>
  <c r="CX773" i="19"/>
  <c r="DC773" i="19" s="1"/>
  <c r="CX512" i="19"/>
  <c r="DC512" i="19" s="1"/>
  <c r="CX735" i="19"/>
  <c r="DC735" i="19" s="1"/>
  <c r="CX825" i="19"/>
  <c r="DC825" i="19" s="1"/>
  <c r="CX621" i="19"/>
  <c r="DC621" i="19" s="1"/>
  <c r="CX871" i="19"/>
  <c r="DC871" i="19" s="1"/>
  <c r="CX877" i="19"/>
  <c r="DC877" i="19" s="1"/>
  <c r="CX829" i="19"/>
  <c r="DC829" i="19" s="1"/>
  <c r="CX608" i="19"/>
  <c r="DC608" i="19" s="1"/>
  <c r="CX870" i="19"/>
  <c r="DC870" i="19" s="1"/>
  <c r="CX867" i="19"/>
  <c r="DC867" i="19" s="1"/>
  <c r="CX565" i="19"/>
  <c r="DC565" i="19" s="1"/>
  <c r="CX794" i="19"/>
  <c r="DC794" i="19" s="1"/>
  <c r="CX851" i="19"/>
  <c r="DC851" i="19" s="1"/>
  <c r="CX550" i="19"/>
  <c r="DC550" i="19" s="1"/>
  <c r="CX678" i="19"/>
  <c r="DC678" i="19" s="1"/>
  <c r="CX760" i="19"/>
  <c r="DC760" i="19" s="1"/>
  <c r="CX700" i="19"/>
  <c r="DC700" i="19" s="1"/>
  <c r="CX532" i="19"/>
  <c r="DC532" i="19" s="1"/>
  <c r="CX830" i="19"/>
  <c r="DC830" i="19" s="1"/>
  <c r="CX650" i="19"/>
  <c r="DC650" i="19" s="1"/>
  <c r="CX649" i="19"/>
  <c r="DC649" i="19" s="1"/>
  <c r="CX856" i="19"/>
  <c r="DC856" i="19" s="1"/>
  <c r="CX693" i="19"/>
  <c r="DC693" i="19" s="1"/>
  <c r="CX528" i="19"/>
  <c r="DC528" i="19" s="1"/>
  <c r="CX860" i="19"/>
  <c r="DC860" i="19" s="1"/>
  <c r="CX501" i="19"/>
  <c r="DC501" i="19" s="1"/>
  <c r="CX841" i="19"/>
  <c r="DC841" i="19" s="1"/>
  <c r="CX893" i="19"/>
  <c r="DC893" i="19" s="1"/>
  <c r="CX815" i="19"/>
  <c r="DC815" i="19" s="1"/>
  <c r="CX677" i="19"/>
  <c r="DC677" i="19" s="1"/>
  <c r="CX543" i="19"/>
  <c r="DC543" i="19" s="1"/>
  <c r="CX595" i="19"/>
  <c r="DC595" i="19" s="1"/>
  <c r="CX890" i="19"/>
  <c r="DC890" i="19" s="1"/>
  <c r="CX541" i="19"/>
  <c r="DC541" i="19" s="1"/>
  <c r="CX562" i="19"/>
  <c r="DC562" i="19" s="1"/>
  <c r="CX784" i="19"/>
  <c r="DC784" i="19" s="1"/>
  <c r="CX753" i="19"/>
  <c r="DC753" i="19" s="1"/>
  <c r="CX655" i="19"/>
  <c r="DC655" i="19" s="1"/>
  <c r="CX866" i="19"/>
  <c r="DC866" i="19" s="1"/>
  <c r="CX588" i="19"/>
  <c r="DC588" i="19" s="1"/>
  <c r="CX902" i="19"/>
  <c r="DC902" i="19" s="1"/>
  <c r="CX686" i="19"/>
  <c r="DC686" i="19" s="1"/>
  <c r="CX697" i="19"/>
  <c r="DC697" i="19" s="1"/>
  <c r="CX592" i="19"/>
  <c r="DC592" i="19" s="1"/>
  <c r="CX683" i="19"/>
  <c r="DC683" i="19" s="1"/>
  <c r="CX768" i="19"/>
  <c r="DC768" i="19" s="1"/>
  <c r="CX853" i="19"/>
  <c r="DC853" i="19" s="1"/>
  <c r="CX643" i="19"/>
  <c r="DC643" i="19" s="1"/>
  <c r="CX651" i="19"/>
  <c r="DC651" i="19" s="1"/>
  <c r="CX731" i="19"/>
  <c r="DC731" i="19" s="1"/>
  <c r="CX915" i="19"/>
  <c r="DC915" i="19" s="1"/>
  <c r="CX792" i="19"/>
  <c r="DC792" i="19" s="1"/>
  <c r="CX511" i="19"/>
  <c r="DC511" i="19" s="1"/>
  <c r="CX577" i="19"/>
  <c r="DC577" i="19" s="1"/>
  <c r="CX682" i="19"/>
  <c r="DC682" i="19" s="1"/>
  <c r="CX910" i="19"/>
  <c r="DC910" i="19" s="1"/>
  <c r="CX886" i="19"/>
  <c r="DC886" i="19" s="1"/>
  <c r="CX840" i="19"/>
  <c r="DC840" i="19" s="1"/>
  <c r="CX529" i="19"/>
  <c r="DC529" i="19" s="1"/>
  <c r="CX516" i="19"/>
  <c r="DC516" i="19" s="1"/>
  <c r="CX838" i="19"/>
  <c r="DC838" i="19" s="1"/>
  <c r="CX884" i="19"/>
  <c r="DC884" i="19" s="1"/>
  <c r="CX684" i="19"/>
  <c r="DC684" i="19" s="1"/>
  <c r="CX844" i="19"/>
  <c r="DC844" i="19" s="1"/>
  <c r="CX581" i="19"/>
  <c r="DC581" i="19" s="1"/>
  <c r="CX645" i="19"/>
  <c r="DC645" i="19" s="1"/>
  <c r="CX728" i="19"/>
  <c r="DC728" i="19" s="1"/>
  <c r="CX823" i="19"/>
  <c r="DC823" i="19" s="1"/>
  <c r="CX749" i="19"/>
  <c r="DC749" i="19" s="1"/>
  <c r="CX626" i="19"/>
  <c r="DC626" i="19" s="1"/>
  <c r="CX888" i="19"/>
  <c r="DC888" i="19" s="1"/>
  <c r="CX718" i="19"/>
  <c r="DC718" i="19" s="1"/>
  <c r="CX898" i="19"/>
  <c r="DC898" i="19" s="1"/>
  <c r="CX820" i="19"/>
  <c r="DC820" i="19" s="1"/>
  <c r="CX648" i="19"/>
  <c r="DC648" i="19" s="1"/>
  <c r="CX510" i="19"/>
  <c r="DC510" i="19" s="1"/>
  <c r="CX639" i="19"/>
  <c r="DC639" i="19" s="1"/>
  <c r="CW466" i="19"/>
  <c r="CX857" i="19"/>
  <c r="DC857" i="19" s="1"/>
  <c r="CX741" i="19"/>
  <c r="DC741" i="19" s="1"/>
  <c r="CX799" i="19"/>
  <c r="DC799" i="19" s="1"/>
  <c r="CX517" i="19"/>
  <c r="DC517" i="19" s="1"/>
  <c r="CX656" i="19"/>
  <c r="DC656" i="19" s="1"/>
  <c r="CX759" i="19"/>
  <c r="DC759" i="19" s="1"/>
  <c r="CX632" i="19"/>
  <c r="DC632" i="19" s="1"/>
  <c r="CX497" i="19"/>
  <c r="DC497" i="19" s="1"/>
  <c r="CX868" i="19"/>
  <c r="DC868" i="19" s="1"/>
  <c r="CX800" i="19"/>
  <c r="DC800" i="19" s="1"/>
  <c r="CX509" i="19"/>
  <c r="DC509" i="19" s="1"/>
  <c r="CX913" i="19"/>
  <c r="DC913" i="19" s="1"/>
  <c r="CX613" i="19"/>
  <c r="DC613" i="19" s="1"/>
  <c r="CX618" i="19"/>
  <c r="DC618" i="19" s="1"/>
  <c r="CX672" i="19"/>
  <c r="DC672" i="19" s="1"/>
  <c r="CX798" i="19"/>
  <c r="DC798" i="19" s="1"/>
  <c r="CX904" i="19"/>
  <c r="DC904" i="19" s="1"/>
  <c r="CX531" i="19"/>
  <c r="DC531" i="19" s="1"/>
  <c r="CX891" i="19"/>
  <c r="DC891" i="19" s="1"/>
  <c r="CX622" i="19"/>
  <c r="DC622" i="19" s="1"/>
  <c r="CX769" i="19"/>
  <c r="DC769" i="19" s="1"/>
  <c r="CX624" i="19"/>
  <c r="DC624" i="19" s="1"/>
  <c r="CX640" i="19"/>
  <c r="DC640" i="19" s="1"/>
  <c r="CX810" i="19"/>
  <c r="DC810" i="19" s="1"/>
  <c r="CX619" i="19"/>
  <c r="DC619" i="19" s="1"/>
  <c r="CX537" i="19"/>
  <c r="DC537" i="19" s="1"/>
  <c r="CX863" i="19"/>
  <c r="DC863" i="19" s="1"/>
  <c r="CX818" i="19"/>
  <c r="DC818" i="19" s="1"/>
  <c r="CX738" i="19"/>
  <c r="DC738" i="19" s="1"/>
  <c r="CX767" i="19"/>
  <c r="DC767" i="19" s="1"/>
  <c r="CX673" i="19"/>
  <c r="DC673" i="19" s="1"/>
  <c r="CX812" i="19"/>
  <c r="DC812" i="19" s="1"/>
  <c r="CX797" i="19"/>
  <c r="DC797" i="19" s="1"/>
  <c r="CX527" i="19"/>
  <c r="DC527" i="19" s="1"/>
  <c r="CX847" i="19"/>
  <c r="DC847" i="19" s="1"/>
  <c r="CX814" i="19"/>
  <c r="DC814" i="19" s="1"/>
  <c r="CX560" i="19"/>
  <c r="DC560" i="19" s="1"/>
  <c r="CX554" i="19"/>
  <c r="DC554" i="19" s="1"/>
  <c r="CX878" i="19"/>
  <c r="DC878" i="19" s="1"/>
  <c r="CX627" i="19"/>
  <c r="DC627" i="19" s="1"/>
  <c r="CX834" i="19"/>
  <c r="DC834" i="19" s="1"/>
  <c r="CX916" i="19"/>
  <c r="DC916" i="19" s="1"/>
  <c r="CX572" i="19"/>
  <c r="DC572" i="19" s="1"/>
  <c r="CX691" i="19"/>
  <c r="DC691" i="19" s="1"/>
  <c r="CX674" i="19"/>
  <c r="DC674" i="19" s="1"/>
  <c r="CX826" i="19"/>
  <c r="DC826" i="19" s="1"/>
  <c r="CX498" i="19"/>
  <c r="DC498" i="19" s="1"/>
  <c r="CX555" i="19"/>
  <c r="DC555" i="19" s="1"/>
  <c r="CX721" i="19"/>
  <c r="DC721" i="19" s="1"/>
  <c r="CX694" i="19"/>
  <c r="DC694" i="19" s="1"/>
  <c r="CX602" i="19"/>
  <c r="DC602" i="19" s="1"/>
  <c r="CX615" i="19"/>
  <c r="DC615" i="19" s="1"/>
  <c r="CX746" i="19"/>
  <c r="DC746" i="19" s="1"/>
  <c r="CX644" i="19"/>
  <c r="DC644" i="19" s="1"/>
  <c r="CX495" i="19"/>
  <c r="CX603" i="19"/>
  <c r="DC603" i="19" s="1"/>
  <c r="CX748" i="19"/>
  <c r="DC748" i="19" s="1"/>
  <c r="CX806" i="19"/>
  <c r="DC806" i="19" s="1"/>
  <c r="CX781" i="19"/>
  <c r="DC781" i="19" s="1"/>
  <c r="CX727" i="19"/>
  <c r="DC727" i="19" s="1"/>
  <c r="CX717" i="19"/>
  <c r="DC717" i="19" s="1"/>
  <c r="CX828" i="19"/>
  <c r="DC828" i="19" s="1"/>
  <c r="CX887" i="19"/>
  <c r="DC887" i="19" s="1"/>
  <c r="CX549" i="19"/>
  <c r="DC549" i="19" s="1"/>
  <c r="CX658" i="19"/>
  <c r="DC658" i="19" s="1"/>
  <c r="CX852" i="19"/>
  <c r="DC852" i="19" s="1"/>
  <c r="CX796" i="19"/>
  <c r="DC796" i="19" s="1"/>
  <c r="CX881" i="19"/>
  <c r="DC881" i="19" s="1"/>
  <c r="CX504" i="19"/>
  <c r="DC504" i="19" s="1"/>
  <c r="CX850" i="19"/>
  <c r="DC850" i="19" s="1"/>
  <c r="CX552" i="19"/>
  <c r="DC552" i="19" s="1"/>
  <c r="CX515" i="19"/>
  <c r="DC515" i="19" s="1"/>
  <c r="CX875" i="19"/>
  <c r="DC875" i="19" s="1"/>
  <c r="CX679" i="19"/>
  <c r="DC679" i="19" s="1"/>
  <c r="CX507" i="19"/>
  <c r="DC507" i="19" s="1"/>
  <c r="CX646" i="19"/>
  <c r="DC646" i="19" s="1"/>
  <c r="CX676" i="19"/>
  <c r="DC676" i="19" s="1"/>
  <c r="CX722" i="19"/>
  <c r="DC722" i="19" s="1"/>
  <c r="CX846" i="19"/>
  <c r="DC846" i="19" s="1"/>
  <c r="CX785" i="19"/>
  <c r="DC785" i="19" s="1"/>
  <c r="CX843" i="19"/>
  <c r="DC843" i="19" s="1"/>
  <c r="CX787" i="19"/>
  <c r="DC787" i="19" s="1"/>
  <c r="CX864" i="19"/>
  <c r="DC864" i="19" s="1"/>
  <c r="CX610" i="19"/>
  <c r="DC610" i="19" s="1"/>
  <c r="CX548" i="19"/>
  <c r="DC548" i="19" s="1"/>
  <c r="CX587" i="19"/>
  <c r="DC587" i="19" s="1"/>
  <c r="CX506" i="19"/>
  <c r="DC506" i="19" s="1"/>
  <c r="CX779" i="19"/>
  <c r="DC779" i="19" s="1"/>
  <c r="CX710" i="19"/>
  <c r="DC710" i="19" s="1"/>
  <c r="CX521" i="19"/>
  <c r="DC521" i="19" s="1"/>
  <c r="CX761" i="19"/>
  <c r="DC761" i="19" s="1"/>
  <c r="CX752" i="19"/>
  <c r="DC752" i="19" s="1"/>
  <c r="CX593" i="19"/>
  <c r="DC593" i="19" s="1"/>
  <c r="CX695" i="19"/>
  <c r="DC695" i="19" s="1"/>
  <c r="CX909" i="19"/>
  <c r="DC909" i="19" s="1"/>
  <c r="CX582" i="19"/>
  <c r="DC582" i="19" s="1"/>
  <c r="CX500" i="19"/>
  <c r="DC500" i="19" s="1"/>
  <c r="CX526" i="19"/>
  <c r="DC526" i="19" s="1"/>
  <c r="CX730" i="19"/>
  <c r="DC730" i="19" s="1"/>
  <c r="CX654" i="19"/>
  <c r="DC654" i="19" s="1"/>
  <c r="CX585" i="19"/>
  <c r="DC585" i="19" s="1"/>
  <c r="CX770" i="19"/>
  <c r="DC770" i="19" s="1"/>
  <c r="CX533" i="19"/>
  <c r="DC533" i="19" s="1"/>
  <c r="CX698" i="19"/>
  <c r="DC698" i="19" s="1"/>
  <c r="CX522" i="19"/>
  <c r="DC522" i="19" s="1"/>
  <c r="CX558" i="19"/>
  <c r="DC558" i="19" s="1"/>
  <c r="CX874" i="19"/>
  <c r="DC874" i="19" s="1"/>
  <c r="CX729" i="19"/>
  <c r="DC729" i="19" s="1"/>
  <c r="CX623" i="19"/>
  <c r="DC623" i="19" s="1"/>
  <c r="CX714" i="19"/>
  <c r="DC714" i="19" s="1"/>
  <c r="CX538" i="19"/>
  <c r="DC538" i="19" s="1"/>
  <c r="CX858" i="19"/>
  <c r="DC858" i="19" s="1"/>
  <c r="CX706" i="19"/>
  <c r="DC706" i="19" s="1"/>
  <c r="CX766" i="19"/>
  <c r="DC766" i="19" s="1"/>
  <c r="CX824" i="19"/>
  <c r="DC824" i="19" s="1"/>
  <c r="CX762" i="19"/>
  <c r="DC762" i="19" s="1"/>
  <c r="CX879" i="19"/>
  <c r="DC879" i="19" s="1"/>
  <c r="CX917" i="19"/>
  <c r="DC917" i="19" s="1"/>
  <c r="CX827" i="19"/>
  <c r="DC827" i="19" s="1"/>
  <c r="CX567" i="19"/>
  <c r="DC567" i="19" s="1"/>
  <c r="CX793" i="19"/>
  <c r="DC793" i="19" s="1"/>
  <c r="CX813" i="19"/>
  <c r="DC813" i="19" s="1"/>
  <c r="CX804" i="19"/>
  <c r="DC804" i="19" s="1"/>
  <c r="CX657" i="19"/>
  <c r="DC657" i="19" s="1"/>
  <c r="CX899" i="19"/>
  <c r="DC899" i="19" s="1"/>
  <c r="CX831" i="19"/>
  <c r="DC831" i="19" s="1"/>
  <c r="CX580" i="19"/>
  <c r="DC580" i="19" s="1"/>
  <c r="CX754" i="19"/>
  <c r="DC754" i="19" s="1"/>
  <c r="CX652" i="19"/>
  <c r="DC652" i="19" s="1"/>
  <c r="CX597" i="19"/>
  <c r="DC597" i="19" s="1"/>
  <c r="CX540" i="19"/>
  <c r="DC540" i="19" s="1"/>
  <c r="CX771" i="19"/>
  <c r="DC771" i="19" s="1"/>
  <c r="CX755" i="19"/>
  <c r="DC755" i="19" s="1"/>
  <c r="CX583" i="19"/>
  <c r="DC583" i="19" s="1"/>
  <c r="CX659" i="19"/>
  <c r="DC659" i="19" s="1"/>
  <c r="CX789" i="19"/>
  <c r="DC789" i="19" s="1"/>
  <c r="CX604" i="19"/>
  <c r="DC604" i="19" s="1"/>
  <c r="CX660" i="19"/>
  <c r="DC660" i="19" s="1"/>
  <c r="CX765" i="19"/>
  <c r="DC765" i="19" s="1"/>
  <c r="CX733" i="19"/>
  <c r="DC733" i="19" s="1"/>
  <c r="CX681" i="19"/>
  <c r="DC681" i="19" s="1"/>
  <c r="CX653" i="19"/>
  <c r="DC653" i="19" s="1"/>
  <c r="CX819" i="19"/>
  <c r="DC819" i="19" s="1"/>
  <c r="CX742" i="19"/>
  <c r="DC742" i="19" s="1"/>
  <c r="CX719" i="19"/>
  <c r="DC719" i="19" s="1"/>
  <c r="CX740" i="19"/>
  <c r="DC740" i="19" s="1"/>
  <c r="CX635" i="19"/>
  <c r="DC635" i="19" s="1"/>
  <c r="CX669" i="19"/>
  <c r="DC669" i="19" s="1"/>
  <c r="CX569" i="19"/>
  <c r="DC569" i="19" s="1"/>
  <c r="CX561" i="19"/>
  <c r="DC561" i="19" s="1"/>
  <c r="CX783" i="19"/>
  <c r="DC783" i="19" s="1"/>
  <c r="CX774" i="19"/>
  <c r="DC774" i="19" s="1"/>
  <c r="CX612" i="19"/>
  <c r="DC612" i="19" s="1"/>
  <c r="CX809" i="19"/>
  <c r="DC809" i="19" s="1"/>
  <c r="CX467" i="19"/>
  <c r="CX519" i="19"/>
  <c r="DC519" i="19" s="1"/>
  <c r="CX736" i="19"/>
  <c r="DC736" i="19" s="1"/>
  <c r="CX642" i="19"/>
  <c r="DC642" i="19" s="1"/>
  <c r="CX897" i="19"/>
  <c r="DC897" i="19" s="1"/>
  <c r="CX892" i="19"/>
  <c r="DC892" i="19" s="1"/>
  <c r="CX575" i="19"/>
  <c r="DC575" i="19" s="1"/>
  <c r="CX662" i="19"/>
  <c r="DC662" i="19" s="1"/>
  <c r="CX872" i="19"/>
  <c r="DC872" i="19" s="1"/>
  <c r="CX906" i="19"/>
  <c r="DC906" i="19" s="1"/>
  <c r="DQ19" i="19"/>
  <c r="DQ16" i="19"/>
  <c r="AI468" i="19"/>
  <c r="BA469" i="19"/>
  <c r="BA480" i="19" s="1"/>
  <c r="F491" i="19" s="1"/>
  <c r="O89" i="19" s="1"/>
  <c r="EV5" i="19"/>
  <c r="EV460" i="19" s="1"/>
  <c r="L63" i="19"/>
  <c r="B90" i="19"/>
  <c r="L35" i="19" s="1"/>
  <c r="EY5" i="19" s="1"/>
  <c r="C30" i="22"/>
  <c r="DT461" i="19"/>
  <c r="DX461" i="19"/>
  <c r="DQ470" i="19" s="1"/>
  <c r="DV488" i="19"/>
  <c r="DX497" i="19"/>
  <c r="DX730" i="19"/>
  <c r="DX802" i="19"/>
  <c r="DX642" i="19"/>
  <c r="DX676" i="19"/>
  <c r="DX796" i="19"/>
  <c r="DX764" i="19"/>
  <c r="DX533" i="19"/>
  <c r="DX492" i="19"/>
  <c r="DX553" i="19"/>
  <c r="DX738" i="19"/>
  <c r="DX741" i="19"/>
  <c r="DX765" i="19"/>
  <c r="DX812" i="19"/>
  <c r="DX740" i="19"/>
  <c r="DX623" i="19"/>
  <c r="DX878" i="19"/>
  <c r="DX780" i="19"/>
  <c r="DX609" i="19"/>
  <c r="DX567" i="19"/>
  <c r="DX512" i="19"/>
  <c r="DX706" i="19"/>
  <c r="DX787" i="19"/>
  <c r="DX560" i="19"/>
  <c r="DX694" i="19"/>
  <c r="DX727" i="19"/>
  <c r="DX511" i="19"/>
  <c r="DX697" i="19"/>
  <c r="DX530" i="19"/>
  <c r="DX589" i="19"/>
  <c r="DX508" i="19"/>
  <c r="DX647" i="19"/>
  <c r="DX569" i="19"/>
  <c r="DX649" i="19"/>
  <c r="DX689" i="19"/>
  <c r="DX799" i="19"/>
  <c r="DX713" i="19"/>
  <c r="DX696" i="19"/>
  <c r="DX853" i="19"/>
  <c r="DX777" i="19"/>
  <c r="DX527" i="19"/>
  <c r="DX814" i="19"/>
  <c r="DX644" i="19"/>
  <c r="DX895" i="19"/>
  <c r="DX575" i="19"/>
  <c r="DX785" i="19"/>
  <c r="DX758" i="19"/>
  <c r="DX616" i="19"/>
  <c r="DX728" i="19"/>
  <c r="DX729" i="19"/>
  <c r="DX873" i="19"/>
  <c r="DX811" i="19"/>
  <c r="DX493" i="19"/>
  <c r="DX651" i="19"/>
  <c r="DX592" i="19"/>
  <c r="DX915" i="19"/>
  <c r="DX782" i="19"/>
  <c r="DX531" i="19"/>
  <c r="DX849" i="19"/>
  <c r="DX700" i="19"/>
  <c r="DX679" i="19"/>
  <c r="DX670" i="19"/>
  <c r="DX520" i="19"/>
  <c r="DX658" i="19"/>
  <c r="DX847" i="19"/>
  <c r="DX894" i="19"/>
  <c r="DX760" i="19"/>
  <c r="DX903" i="19"/>
  <c r="DX871" i="19"/>
  <c r="DX686" i="19"/>
  <c r="DX674" i="19"/>
  <c r="DX555" i="19"/>
  <c r="DX734" i="19"/>
  <c r="DX653" i="19"/>
  <c r="DX810" i="19"/>
  <c r="DX747" i="19"/>
  <c r="DX898" i="19"/>
  <c r="DX721" i="19"/>
  <c r="DX879" i="19"/>
  <c r="DX667" i="19"/>
  <c r="DX539" i="19"/>
  <c r="DX797" i="19"/>
  <c r="DX542" i="19"/>
  <c r="DX504" i="19"/>
  <c r="DX672" i="19"/>
  <c r="DX655" i="19"/>
  <c r="DX506" i="19"/>
  <c r="DX823" i="19"/>
  <c r="DX809" i="19"/>
  <c r="DX726" i="19"/>
  <c r="DX625" i="19"/>
  <c r="DX889" i="19"/>
  <c r="DX709" i="19"/>
  <c r="DX495" i="19"/>
  <c r="DX659" i="19"/>
  <c r="DX554" i="19"/>
  <c r="DX766" i="19"/>
  <c r="DX516" i="19"/>
  <c r="DX858" i="19"/>
  <c r="DX817" i="19"/>
  <c r="DX801" i="19"/>
  <c r="DX715" i="19"/>
  <c r="DX601" i="19"/>
  <c r="DX904" i="19"/>
  <c r="DX848" i="19"/>
  <c r="DX773" i="19"/>
  <c r="DX643" i="19"/>
  <c r="DX590" i="19"/>
  <c r="DX735" i="19"/>
  <c r="DX692" i="19"/>
  <c r="DX656" i="19"/>
  <c r="DX654" i="19"/>
  <c r="DX860" i="19"/>
  <c r="DX636" i="19"/>
  <c r="DX887" i="19"/>
  <c r="DX910" i="19"/>
  <c r="DX746" i="19"/>
  <c r="DX559" i="19"/>
  <c r="DX804" i="19"/>
  <c r="DX717" i="19"/>
  <c r="DX834" i="19"/>
  <c r="DX836" i="19"/>
  <c r="DX899" i="19"/>
  <c r="DX880" i="19"/>
  <c r="DX755" i="19"/>
  <c r="DX793" i="19"/>
  <c r="DX731" i="19"/>
  <c r="DX640" i="19"/>
  <c r="DX588" i="19"/>
  <c r="DX749" i="19"/>
  <c r="DX541" i="19"/>
  <c r="DX885" i="19"/>
  <c r="DX650" i="19"/>
  <c r="DX753" i="19"/>
  <c r="DX657" i="19"/>
  <c r="DX540" i="19"/>
  <c r="DX581" i="19"/>
  <c r="DX776" i="19"/>
  <c r="DX677" i="19"/>
  <c r="DX612" i="19"/>
  <c r="DX830" i="19"/>
  <c r="DX911" i="19"/>
  <c r="DX578" i="19"/>
  <c r="DX851" i="19"/>
  <c r="DX901" i="19"/>
  <c r="DX790" i="19"/>
  <c r="DX545" i="19"/>
  <c r="DX500" i="19"/>
  <c r="DX748" i="19"/>
  <c r="DX716" i="19"/>
  <c r="DX490" i="19"/>
  <c r="DX890" i="19"/>
  <c r="DX872" i="19"/>
  <c r="DX561" i="19"/>
  <c r="DX838" i="19"/>
  <c r="DX593" i="19"/>
  <c r="DX632" i="19"/>
  <c r="DX707" i="19"/>
  <c r="DX874" i="19"/>
  <c r="DX507" i="19"/>
  <c r="DX683" i="19"/>
  <c r="DX771" i="19"/>
  <c r="DX693" i="19"/>
  <c r="DX827" i="19"/>
  <c r="DX868" i="19"/>
  <c r="DX867" i="19"/>
  <c r="DX744" i="19"/>
  <c r="DX900" i="19"/>
  <c r="DX629" i="19"/>
  <c r="DX750" i="19"/>
  <c r="DX558" i="19"/>
  <c r="DX819" i="19"/>
  <c r="DX877" i="19"/>
  <c r="DX611" i="19"/>
  <c r="DX532" i="19"/>
  <c r="DX703" i="19"/>
  <c r="DX691" i="19"/>
  <c r="DX718" i="19"/>
  <c r="DX916" i="19"/>
  <c r="DX685" i="19"/>
  <c r="DX645" i="19"/>
  <c r="DX633" i="19"/>
  <c r="DX905" i="19"/>
  <c r="DX756" i="19"/>
  <c r="DX570" i="19"/>
  <c r="DX505" i="19"/>
  <c r="DX784" i="19"/>
  <c r="DX770" i="19"/>
  <c r="DX602" i="19"/>
  <c r="DX665" i="19"/>
  <c r="DX666" i="19"/>
  <c r="DX775" i="19"/>
  <c r="DX886" i="19"/>
  <c r="DX550" i="19"/>
  <c r="DX737" i="19"/>
  <c r="DX862" i="19"/>
  <c r="DX875" i="19"/>
  <c r="DX711" i="19"/>
  <c r="DX499" i="19"/>
  <c r="DX619" i="19"/>
  <c r="DX598" i="19"/>
  <c r="DX699" i="19"/>
  <c r="DX631" i="19"/>
  <c r="DX767" i="19"/>
  <c r="DX624" i="19"/>
  <c r="DX663" i="19"/>
  <c r="DX614" i="19"/>
  <c r="DX762" i="19"/>
  <c r="DX754" i="19"/>
  <c r="DX537" i="19"/>
  <c r="DX528" i="19"/>
  <c r="DX538" i="19"/>
  <c r="DX822" i="19"/>
  <c r="DX501" i="19"/>
  <c r="DX566" i="19"/>
  <c r="DX876" i="19"/>
  <c r="DX783" i="19"/>
  <c r="DQ473" i="19"/>
  <c r="DX544" i="19"/>
  <c r="DX638" i="19"/>
  <c r="DX884" i="19"/>
  <c r="DX888" i="19"/>
  <c r="DX509" i="19"/>
  <c r="DX907" i="19"/>
  <c r="DX794" i="19"/>
  <c r="DX912" i="19"/>
  <c r="DX628" i="19"/>
  <c r="DX850" i="19"/>
  <c r="DX806" i="19"/>
  <c r="DX681" i="19"/>
  <c r="DX743" i="19"/>
  <c r="DX606" i="19"/>
  <c r="DX837" i="19"/>
  <c r="DX768" i="19"/>
  <c r="DX866" i="19"/>
  <c r="DX902" i="19"/>
  <c r="DX680" i="19"/>
  <c r="DX893" i="19"/>
  <c r="DX772" i="19"/>
  <c r="DX577" i="19"/>
  <c r="DX496" i="19"/>
  <c r="DX607" i="19"/>
  <c r="DX529" i="19"/>
  <c r="DX725" i="19"/>
  <c r="DX798" i="19"/>
  <c r="DX813" i="19"/>
  <c r="DX805" i="19"/>
  <c r="DX580" i="19"/>
  <c r="DX519" i="19"/>
  <c r="DX583" i="19"/>
  <c r="DX605" i="19"/>
  <c r="DX673" i="19"/>
  <c r="DX615" i="19"/>
  <c r="DX603" i="19"/>
  <c r="DX498" i="19"/>
  <c r="DX913" i="19"/>
  <c r="DX870" i="19"/>
  <c r="DX791" i="19"/>
  <c r="DX597" i="19"/>
  <c r="DX724" i="19"/>
  <c r="DQ474" i="19"/>
  <c r="DX829" i="19"/>
  <c r="DX502" i="19"/>
  <c r="DX861" i="19"/>
  <c r="DX795" i="19"/>
  <c r="DX892" i="19"/>
  <c r="DX701" i="19"/>
  <c r="DX556" i="19"/>
  <c r="DX855" i="19"/>
  <c r="DX752" i="19"/>
  <c r="DX708" i="19"/>
  <c r="DX599" i="19"/>
  <c r="DX736" i="19"/>
  <c r="DX620" i="19"/>
  <c r="DX572" i="19"/>
  <c r="DX865" i="19"/>
  <c r="DX842" i="19"/>
  <c r="DX914" i="19"/>
  <c r="DX757" i="19"/>
  <c r="DX671" i="19"/>
  <c r="DX843" i="19"/>
  <c r="DX705" i="19"/>
  <c r="DX515" i="19"/>
  <c r="DX637" i="19"/>
  <c r="DX702" i="19"/>
  <c r="DX824" i="19"/>
  <c r="DX678" i="19"/>
  <c r="DX761" i="19"/>
  <c r="DX891" i="19"/>
  <c r="DX698" i="19"/>
  <c r="DX792" i="19"/>
  <c r="DX800" i="19"/>
  <c r="DX564" i="19"/>
  <c r="DX807" i="19"/>
  <c r="DX617" i="19"/>
  <c r="DX494" i="19"/>
  <c r="DX682" i="19"/>
  <c r="DX582" i="19"/>
  <c r="DX510" i="19"/>
  <c r="DX846" i="19"/>
  <c r="DX634" i="19"/>
  <c r="DX826" i="19"/>
  <c r="DX918" i="19"/>
  <c r="DX549" i="19"/>
  <c r="DX513" i="19"/>
  <c r="DX820" i="19"/>
  <c r="DX552" i="19"/>
  <c r="DX786" i="19"/>
  <c r="DX833" i="19"/>
  <c r="DQ471" i="19"/>
  <c r="DX704" i="19"/>
  <c r="DX869" i="19"/>
  <c r="DX565" i="19"/>
  <c r="DX585" i="19"/>
  <c r="DX818" i="19"/>
  <c r="DX551" i="19"/>
  <c r="DX844" i="19"/>
  <c r="DX816" i="19"/>
  <c r="DX664" i="19"/>
  <c r="DX587" i="19"/>
  <c r="DX635" i="19"/>
  <c r="DX882" i="19"/>
  <c r="DX733" i="19"/>
  <c r="DX571" i="19"/>
  <c r="DX630" i="19"/>
  <c r="DX608" i="19"/>
  <c r="DX779" i="19"/>
  <c r="DX627" i="19"/>
  <c r="DX576" i="19"/>
  <c r="DX825" i="19"/>
  <c r="DX714" i="19"/>
  <c r="DX535" i="19"/>
  <c r="DX695" i="19"/>
  <c r="DX803" i="19"/>
  <c r="DX596" i="19"/>
  <c r="DX710" i="19"/>
  <c r="DX723" i="19"/>
  <c r="DX523" i="19"/>
  <c r="DX626" i="19"/>
  <c r="DX524" i="19"/>
  <c r="DX594" i="19"/>
  <c r="DX720" i="19"/>
  <c r="DX863" i="19"/>
  <c r="DX669" i="19"/>
  <c r="DX742" i="19"/>
  <c r="DX546" i="19"/>
  <c r="DX534" i="19"/>
  <c r="DX621" i="19"/>
  <c r="DX774" i="19"/>
  <c r="DX859" i="19"/>
  <c r="DX751" i="19"/>
  <c r="DX563" i="19"/>
  <c r="DX618" i="19"/>
  <c r="DX881" i="19"/>
  <c r="DX841" i="19"/>
  <c r="DX778" i="19"/>
  <c r="DX840" i="19"/>
  <c r="DX522" i="19"/>
  <c r="DX839" i="19"/>
  <c r="DX852" i="19"/>
  <c r="DX595" i="19"/>
  <c r="DX639" i="19"/>
  <c r="DX574" i="19"/>
  <c r="DX789" i="19"/>
  <c r="DX536" i="19"/>
  <c r="DX491" i="19"/>
  <c r="DX514" i="19"/>
  <c r="DX600" i="19"/>
  <c r="DX808" i="19"/>
  <c r="DX908" i="19"/>
  <c r="DX503" i="19"/>
  <c r="DX745" i="19"/>
  <c r="DX675" i="19"/>
  <c r="DX660" i="19"/>
  <c r="DX517" i="19"/>
  <c r="DX662" i="19"/>
  <c r="DX579" i="19"/>
  <c r="DX688" i="19"/>
  <c r="DX788" i="19"/>
  <c r="DX883" i="19"/>
  <c r="DX845" i="19"/>
  <c r="DX857" i="19"/>
  <c r="DX719" i="19"/>
  <c r="DX763" i="19"/>
  <c r="DX856" i="19"/>
  <c r="DX769" i="19"/>
  <c r="DX557" i="19"/>
  <c r="DX821" i="19"/>
  <c r="DX646" i="19"/>
  <c r="DX543" i="19"/>
  <c r="DX835" i="19"/>
  <c r="DX525" i="19"/>
  <c r="DX684" i="19"/>
  <c r="DX584" i="19"/>
  <c r="DX668" i="19"/>
  <c r="DX521" i="19"/>
  <c r="DX864" i="19"/>
  <c r="DX917" i="19"/>
  <c r="DX604" i="19"/>
  <c r="DX613" i="19"/>
  <c r="DX622" i="19"/>
  <c r="DX573" i="19"/>
  <c r="DX547" i="19"/>
  <c r="DX526" i="19"/>
  <c r="DX759" i="19"/>
  <c r="DX568" i="19"/>
  <c r="DX832" i="19"/>
  <c r="DX591" i="19"/>
  <c r="DX828" i="19"/>
  <c r="DX548" i="19"/>
  <c r="DQ472" i="19"/>
  <c r="DX610" i="19"/>
  <c r="DX896" i="19"/>
  <c r="DX739" i="19"/>
  <c r="DX518" i="19"/>
  <c r="DX781" i="19"/>
  <c r="DX652" i="19"/>
  <c r="DX562" i="19"/>
  <c r="DX641" i="19"/>
  <c r="DX687" i="19"/>
  <c r="DX648" i="19"/>
  <c r="DX831" i="19"/>
  <c r="DX661" i="19"/>
  <c r="DX906" i="19"/>
  <c r="DX722" i="19"/>
  <c r="DX732" i="19"/>
  <c r="DX712" i="19"/>
  <c r="DX854" i="19"/>
  <c r="DX586" i="19"/>
  <c r="DX815" i="19"/>
  <c r="DX690" i="19"/>
  <c r="DX897" i="19"/>
  <c r="DX909" i="19"/>
  <c r="DN487" i="19"/>
  <c r="DN486" i="19" s="1"/>
  <c r="EA467" i="19"/>
  <c r="EG460" i="19"/>
  <c r="EB461" i="19" s="1"/>
  <c r="EK895" i="19"/>
  <c r="EK762" i="19"/>
  <c r="EK729" i="19"/>
  <c r="EK664" i="19"/>
  <c r="EK623" i="19"/>
  <c r="EK573" i="19"/>
  <c r="EK421" i="19"/>
  <c r="EK392" i="19"/>
  <c r="EK337" i="19"/>
  <c r="EK292" i="19"/>
  <c r="EK440" i="19"/>
  <c r="EK96" i="19"/>
  <c r="EK245" i="19"/>
  <c r="EK906" i="19"/>
  <c r="EK849" i="19"/>
  <c r="EK797" i="19"/>
  <c r="EK666" i="19"/>
  <c r="EK609" i="19"/>
  <c r="EK551" i="19"/>
  <c r="EK585" i="19"/>
  <c r="EK441" i="19"/>
  <c r="EK352" i="19"/>
  <c r="EK298" i="19"/>
  <c r="EK93" i="19"/>
  <c r="EK161" i="19"/>
  <c r="EK448" i="19"/>
  <c r="EK108" i="19"/>
  <c r="EK865" i="19"/>
  <c r="EK818" i="19"/>
  <c r="EK721" i="19"/>
  <c r="EK656" i="19"/>
  <c r="EK615" i="19"/>
  <c r="EK499" i="19"/>
  <c r="EK405" i="19"/>
  <c r="EK375" i="19"/>
  <c r="EK321" i="19"/>
  <c r="EK276" i="19"/>
  <c r="EK339" i="19"/>
  <c r="EK92" i="19"/>
  <c r="EK149" i="19"/>
  <c r="EK874" i="19"/>
  <c r="EK815" i="19"/>
  <c r="EK757" i="19"/>
  <c r="EK687" i="19"/>
  <c r="EK642" i="19"/>
  <c r="EK564" i="19"/>
  <c r="EK403" i="19"/>
  <c r="EK318" i="19"/>
  <c r="EK272" i="19"/>
  <c r="EK218" i="19"/>
  <c r="EK253" i="19"/>
  <c r="EK58" i="19"/>
  <c r="EK148" i="19"/>
  <c r="EK900" i="19"/>
  <c r="EK844" i="19"/>
  <c r="EK796" i="19"/>
  <c r="EK743" i="19"/>
  <c r="EK677" i="19"/>
  <c r="EK554" i="19"/>
  <c r="EK557" i="19"/>
  <c r="EK534" i="19"/>
  <c r="EK231" i="19"/>
  <c r="EK425" i="19"/>
  <c r="EK203" i="19"/>
  <c r="EK53" i="19"/>
  <c r="EK171" i="19"/>
  <c r="EK125" i="19"/>
  <c r="EK864" i="19"/>
  <c r="EK774" i="19"/>
  <c r="EK741" i="19"/>
  <c r="EK676" i="19"/>
  <c r="EK635" i="19"/>
  <c r="EK512" i="19"/>
  <c r="EK445" i="19"/>
  <c r="EK527" i="19"/>
  <c r="EK361" i="19"/>
  <c r="EK316" i="19"/>
  <c r="EK42" i="19"/>
  <c r="EK122" i="19"/>
  <c r="EK102" i="19"/>
  <c r="EK886" i="19"/>
  <c r="EK832" i="19"/>
  <c r="EK777" i="19"/>
  <c r="EK719" i="19"/>
  <c r="EK653" i="19"/>
  <c r="EK584" i="19"/>
  <c r="EK443" i="19"/>
  <c r="EK358" i="19"/>
  <c r="EK312" i="19"/>
  <c r="EK258" i="19"/>
  <c r="EK77" i="19"/>
  <c r="EK121" i="19"/>
  <c r="EK57" i="19"/>
  <c r="EK910" i="19"/>
  <c r="EK835" i="19"/>
  <c r="EK755" i="19"/>
  <c r="EK884" i="19"/>
  <c r="EK841" i="19"/>
  <c r="EK780" i="19"/>
  <c r="EK702" i="19"/>
  <c r="EK645" i="19"/>
  <c r="EK587" i="19"/>
  <c r="EK491" i="19"/>
  <c r="EK447" i="19"/>
  <c r="EK199" i="19"/>
  <c r="EK370" i="19"/>
  <c r="EK150" i="19"/>
  <c r="EK30" i="19"/>
  <c r="EK139" i="19"/>
  <c r="EK387" i="19"/>
  <c r="EK880" i="19"/>
  <c r="EK790" i="19"/>
  <c r="EK814" i="19"/>
  <c r="EK692" i="19"/>
  <c r="EK665" i="19"/>
  <c r="EK528" i="19"/>
  <c r="EK530" i="19"/>
  <c r="EK206" i="19"/>
  <c r="EK400" i="19"/>
  <c r="EK348" i="19"/>
  <c r="EK72" i="19"/>
  <c r="EK154" i="19"/>
  <c r="EK195" i="19"/>
  <c r="EK905" i="19"/>
  <c r="EK829" i="19"/>
  <c r="EK772" i="19"/>
  <c r="EK694" i="19"/>
  <c r="EK637" i="19"/>
  <c r="EK579" i="19"/>
  <c r="EK442" i="19"/>
  <c r="EK431" i="19"/>
  <c r="EK538" i="19"/>
  <c r="EK354" i="19"/>
  <c r="EK134" i="19"/>
  <c r="EK325" i="19"/>
  <c r="EK123" i="19"/>
  <c r="EK172" i="19"/>
  <c r="EK887" i="19"/>
  <c r="EK803" i="19"/>
  <c r="EK717" i="19"/>
  <c r="EK652" i="19"/>
  <c r="EK611" i="19"/>
  <c r="EK577" i="19"/>
  <c r="EK397" i="19"/>
  <c r="EK367" i="19"/>
  <c r="EK313" i="19"/>
  <c r="EK268" i="19"/>
  <c r="EK307" i="19"/>
  <c r="EK90" i="19"/>
  <c r="EK117" i="19"/>
  <c r="EK870" i="19"/>
  <c r="EK811" i="19"/>
  <c r="EK752" i="19"/>
  <c r="EK683" i="19"/>
  <c r="EK638" i="19"/>
  <c r="EK560" i="19"/>
  <c r="EK395" i="19"/>
  <c r="EK310" i="19"/>
  <c r="EK264" i="19"/>
  <c r="EK210" i="19"/>
  <c r="EK221" i="19"/>
  <c r="EK50" i="19"/>
  <c r="EK116" i="19"/>
  <c r="EK896" i="19"/>
  <c r="EK840" i="19"/>
  <c r="EK792" i="19"/>
  <c r="EK711" i="19"/>
  <c r="EK707" i="19"/>
  <c r="EK550" i="19"/>
  <c r="EK503" i="19"/>
  <c r="EK518" i="19"/>
  <c r="EK223" i="19"/>
  <c r="EK393" i="19"/>
  <c r="EK174" i="19"/>
  <c r="EK47" i="19"/>
  <c r="EK163" i="19"/>
  <c r="EK62" i="19"/>
  <c r="EK860" i="19"/>
  <c r="EK770" i="19"/>
  <c r="EK737" i="19"/>
  <c r="EK672" i="19"/>
  <c r="EK631" i="19"/>
  <c r="EK508" i="19"/>
  <c r="EK437" i="19"/>
  <c r="EK493" i="19"/>
  <c r="EK353" i="19"/>
  <c r="EK308" i="19"/>
  <c r="EK36" i="19"/>
  <c r="EK114" i="19"/>
  <c r="EK31" i="19"/>
  <c r="EK882" i="19"/>
  <c r="EK831" i="19"/>
  <c r="EK881" i="19"/>
  <c r="EK845" i="19"/>
  <c r="EK801" i="19"/>
  <c r="EK670" i="19"/>
  <c r="EK613" i="19"/>
  <c r="EK555" i="19"/>
  <c r="EK394" i="19"/>
  <c r="EK522" i="19"/>
  <c r="EK360" i="19"/>
  <c r="EK306" i="19"/>
  <c r="EK95" i="19"/>
  <c r="EK169" i="19"/>
  <c r="EK32" i="19"/>
  <c r="EK40" i="19"/>
  <c r="EK899" i="19"/>
  <c r="EK758" i="19"/>
  <c r="EK725" i="19"/>
  <c r="EK660" i="19"/>
  <c r="EK619" i="19"/>
  <c r="EK507" i="19"/>
  <c r="EK413" i="19"/>
  <c r="EK383" i="19"/>
  <c r="EK329" i="19"/>
  <c r="EK284" i="19"/>
  <c r="EK371" i="19"/>
  <c r="EK94" i="19"/>
  <c r="EK181" i="19"/>
  <c r="EK902" i="19"/>
  <c r="EK830" i="19"/>
  <c r="EK793" i="19"/>
  <c r="EK662" i="19"/>
  <c r="EK605" i="19"/>
  <c r="EK547" i="19"/>
  <c r="EK542" i="19"/>
  <c r="EK409" i="19"/>
  <c r="EK344" i="19"/>
  <c r="EK290" i="19"/>
  <c r="EK91" i="19"/>
  <c r="EK153" i="19"/>
  <c r="EK309" i="19"/>
  <c r="EK916" i="19"/>
  <c r="EK851" i="19"/>
  <c r="EK771" i="19"/>
  <c r="EK738" i="19"/>
  <c r="EK632" i="19"/>
  <c r="EK590" i="19"/>
  <c r="EK517" i="19"/>
  <c r="EK454" i="19"/>
  <c r="EK303" i="19"/>
  <c r="EK249" i="19"/>
  <c r="EK204" i="19"/>
  <c r="EK144" i="19"/>
  <c r="EK12" i="19"/>
  <c r="EK132" i="19"/>
  <c r="EK867" i="19"/>
  <c r="EK808" i="19"/>
  <c r="EK720" i="19"/>
  <c r="EK651" i="19"/>
  <c r="EK606" i="19"/>
  <c r="EK569" i="19"/>
  <c r="EK420" i="19"/>
  <c r="EK246" i="19"/>
  <c r="EK200" i="19"/>
  <c r="EK388" i="19"/>
  <c r="EK127" i="19"/>
  <c r="EK219" i="19"/>
  <c r="EK109" i="19"/>
  <c r="EK893" i="19"/>
  <c r="EK817" i="19"/>
  <c r="EK760" i="19"/>
  <c r="EK682" i="19"/>
  <c r="EK625" i="19"/>
  <c r="EK567" i="19"/>
  <c r="EK418" i="19"/>
  <c r="EK407" i="19"/>
  <c r="EK384" i="19"/>
  <c r="EK330" i="19"/>
  <c r="EK110" i="19"/>
  <c r="EK229" i="19"/>
  <c r="EK68" i="19"/>
  <c r="EK54" i="19"/>
  <c r="EK846" i="19"/>
  <c r="EK791" i="19"/>
  <c r="EK705" i="19"/>
  <c r="EK673" i="19"/>
  <c r="EK599" i="19"/>
  <c r="EK537" i="19"/>
  <c r="EK539" i="19"/>
  <c r="EK343" i="19"/>
  <c r="EK289" i="19"/>
  <c r="EK244" i="19"/>
  <c r="EK211" i="19"/>
  <c r="EK81" i="19"/>
  <c r="EK39" i="19"/>
  <c r="EK858" i="19"/>
  <c r="EK828" i="19"/>
  <c r="EK903" i="19"/>
  <c r="EK827" i="19"/>
  <c r="EK769" i="19"/>
  <c r="EK699" i="19"/>
  <c r="EK657" i="19"/>
  <c r="EK576" i="19"/>
  <c r="EK427" i="19"/>
  <c r="EK342" i="19"/>
  <c r="EK296" i="19"/>
  <c r="EK242" i="19"/>
  <c r="EK349" i="19"/>
  <c r="EK84" i="19"/>
  <c r="EK34" i="19"/>
  <c r="EK918" i="19"/>
  <c r="EK834" i="19"/>
  <c r="EK779" i="19"/>
  <c r="EK746" i="19"/>
  <c r="EK640" i="19"/>
  <c r="EK598" i="19"/>
  <c r="EK525" i="19"/>
  <c r="EK495" i="19"/>
  <c r="EK319" i="19"/>
  <c r="EK265" i="19"/>
  <c r="EK220" i="19"/>
  <c r="EK160" i="19"/>
  <c r="EK55" i="19"/>
  <c r="EK183" i="19"/>
  <c r="EK878" i="19"/>
  <c r="EK819" i="19"/>
  <c r="EK761" i="19"/>
  <c r="EK691" i="19"/>
  <c r="EK646" i="19"/>
  <c r="EK568" i="19"/>
  <c r="EK411" i="19"/>
  <c r="EK326" i="19"/>
  <c r="EK280" i="19"/>
  <c r="EK226" i="19"/>
  <c r="EK285" i="19"/>
  <c r="EK66" i="19"/>
  <c r="EK180" i="19"/>
  <c r="EK904" i="19"/>
  <c r="EK848" i="19"/>
  <c r="EK800" i="19"/>
  <c r="EK706" i="19"/>
  <c r="EK600" i="19"/>
  <c r="EK558" i="19"/>
  <c r="EK589" i="19"/>
  <c r="EK390" i="19"/>
  <c r="EK239" i="19"/>
  <c r="EK185" i="19"/>
  <c r="EK235" i="19"/>
  <c r="EK61" i="19"/>
  <c r="EK179" i="19"/>
  <c r="EK157" i="19"/>
  <c r="EK868" i="19"/>
  <c r="EK778" i="19"/>
  <c r="EK745" i="19"/>
  <c r="EK680" i="19"/>
  <c r="EK639" i="19"/>
  <c r="EK516" i="19"/>
  <c r="EK453" i="19"/>
  <c r="EK182" i="19"/>
  <c r="EK369" i="19"/>
  <c r="EK324" i="19"/>
  <c r="EK46" i="19"/>
  <c r="EK130" i="19"/>
  <c r="EK106" i="19"/>
  <c r="EK890" i="19"/>
  <c r="EK853" i="19"/>
  <c r="EK781" i="19"/>
  <c r="EK751" i="19"/>
  <c r="EK685" i="19"/>
  <c r="EK588" i="19"/>
  <c r="EK451" i="19"/>
  <c r="EK366" i="19"/>
  <c r="EK320" i="19"/>
  <c r="EK266" i="19"/>
  <c r="EK85" i="19"/>
  <c r="EK129" i="19"/>
  <c r="EK73" i="19"/>
  <c r="EK917" i="19"/>
  <c r="EK839" i="19"/>
  <c r="EK759" i="19"/>
  <c r="EK726" i="19"/>
  <c r="EK620" i="19"/>
  <c r="EK578" i="19"/>
  <c r="EK498" i="19"/>
  <c r="EK430" i="19"/>
  <c r="EK279" i="19"/>
  <c r="EK225" i="19"/>
  <c r="EK408" i="19"/>
  <c r="EK120" i="19"/>
  <c r="EK333" i="19"/>
  <c r="EK83" i="19"/>
  <c r="EK855" i="19"/>
  <c r="EK798" i="19"/>
  <c r="EK883" i="19"/>
  <c r="EK824" i="19"/>
  <c r="EK736" i="19"/>
  <c r="EK667" i="19"/>
  <c r="EK622" i="19"/>
  <c r="EK597" i="19"/>
  <c r="EK452" i="19"/>
  <c r="EK278" i="19"/>
  <c r="EK232" i="19"/>
  <c r="EK553" i="19"/>
  <c r="EK159" i="19"/>
  <c r="EK347" i="19"/>
  <c r="EK341" i="19"/>
  <c r="EK914" i="19"/>
  <c r="EK857" i="19"/>
  <c r="EK810" i="19"/>
  <c r="EK714" i="19"/>
  <c r="EK608" i="19"/>
  <c r="EK566" i="19"/>
  <c r="EK505" i="19"/>
  <c r="EK406" i="19"/>
  <c r="EK255" i="19"/>
  <c r="EK201" i="19"/>
  <c r="EK299" i="19"/>
  <c r="EK75" i="19"/>
  <c r="EK237" i="19"/>
  <c r="EQ5" i="19"/>
  <c r="EL6" i="19" s="1"/>
  <c r="EK875" i="19"/>
  <c r="EK816" i="19"/>
  <c r="EK728" i="19"/>
  <c r="EK659" i="19"/>
  <c r="EK614" i="19"/>
  <c r="EK509" i="19"/>
  <c r="EK436" i="19"/>
  <c r="EK262" i="19"/>
  <c r="EK216" i="19"/>
  <c r="EK433" i="19"/>
  <c r="EK143" i="19"/>
  <c r="EK283" i="19"/>
  <c r="EK173" i="19"/>
  <c r="EK901" i="19"/>
  <c r="EK825" i="19"/>
  <c r="EK768" i="19"/>
  <c r="EK690" i="19"/>
  <c r="EK633" i="19"/>
  <c r="EK575" i="19"/>
  <c r="EK434" i="19"/>
  <c r="EK423" i="19"/>
  <c r="EK449" i="19"/>
  <c r="EK346" i="19"/>
  <c r="EK126" i="19"/>
  <c r="EK293" i="19"/>
  <c r="EK115" i="19"/>
  <c r="EK140" i="19"/>
  <c r="EK854" i="19"/>
  <c r="EK799" i="19"/>
  <c r="EK713" i="19"/>
  <c r="EK735" i="19"/>
  <c r="EK607" i="19"/>
  <c r="EK545" i="19"/>
  <c r="EK389" i="19"/>
  <c r="EK359" i="19"/>
  <c r="EK305" i="19"/>
  <c r="EK260" i="19"/>
  <c r="EK275" i="19"/>
  <c r="EK88" i="19"/>
  <c r="EK67" i="19"/>
  <c r="EK866" i="19"/>
  <c r="EK807" i="19"/>
  <c r="EK748" i="19"/>
  <c r="EK679" i="19"/>
  <c r="EK634" i="19"/>
  <c r="EK556" i="19"/>
  <c r="EK535" i="19"/>
  <c r="EK302" i="19"/>
  <c r="EK256" i="19"/>
  <c r="EK202" i="19"/>
  <c r="EK189" i="19"/>
  <c r="EK48" i="19"/>
  <c r="EK105" i="19"/>
  <c r="EK892" i="19"/>
  <c r="EK877" i="19"/>
  <c r="EK788" i="19"/>
  <c r="EK747" i="19"/>
  <c r="EK681" i="19"/>
  <c r="EK595" i="19"/>
  <c r="EK531" i="19"/>
  <c r="EK496" i="19"/>
  <c r="EK215" i="19"/>
  <c r="EK386" i="19"/>
  <c r="EK166" i="19"/>
  <c r="EK41" i="19"/>
  <c r="EK155" i="19"/>
  <c r="EK51" i="19"/>
  <c r="EK856" i="19"/>
  <c r="EK766" i="19"/>
  <c r="EK891" i="19"/>
  <c r="EK794" i="19"/>
  <c r="EK704" i="19"/>
  <c r="EK696" i="19"/>
  <c r="EK697" i="19"/>
  <c r="EK532" i="19"/>
  <c r="EK546" i="19"/>
  <c r="EK214" i="19"/>
  <c r="EK432" i="19"/>
  <c r="EK356" i="19"/>
  <c r="EK74" i="19"/>
  <c r="EK162" i="19"/>
  <c r="EK323" i="19"/>
  <c r="EK912" i="19"/>
  <c r="EK833" i="19"/>
  <c r="EK776" i="19"/>
  <c r="EK698" i="19"/>
  <c r="EK641" i="19"/>
  <c r="EK583" i="19"/>
  <c r="EK450" i="19"/>
  <c r="EK439" i="19"/>
  <c r="EK191" i="19"/>
  <c r="EK362" i="19"/>
  <c r="EK142" i="19"/>
  <c r="EK357" i="19"/>
  <c r="EK131" i="19"/>
  <c r="EK259" i="19"/>
  <c r="EK876" i="19"/>
  <c r="EK786" i="19"/>
  <c r="EK753" i="19"/>
  <c r="EK688" i="19"/>
  <c r="EK647" i="19"/>
  <c r="EK524" i="19"/>
  <c r="EK514" i="19"/>
  <c r="EK198" i="19"/>
  <c r="EK385" i="19"/>
  <c r="EK340" i="19"/>
  <c r="EK64" i="19"/>
  <c r="EK146" i="19"/>
  <c r="EK156" i="19"/>
  <c r="EK898" i="19"/>
  <c r="EK826" i="19"/>
  <c r="EK789" i="19"/>
  <c r="EK658" i="19"/>
  <c r="EK601" i="19"/>
  <c r="EK596" i="19"/>
  <c r="EK526" i="19"/>
  <c r="EK382" i="19"/>
  <c r="EK336" i="19"/>
  <c r="EK282" i="19"/>
  <c r="EK89" i="19"/>
  <c r="EK145" i="19"/>
  <c r="EK165" i="19"/>
  <c r="EK913" i="19"/>
  <c r="EK847" i="19"/>
  <c r="EK767" i="19"/>
  <c r="EK734" i="19"/>
  <c r="EK628" i="19"/>
  <c r="EK586" i="19"/>
  <c r="EK513" i="19"/>
  <c r="EK446" i="19"/>
  <c r="EK295" i="19"/>
  <c r="EK241" i="19"/>
  <c r="EK196" i="19"/>
  <c r="EK136" i="19"/>
  <c r="EK416" i="19"/>
  <c r="EK107" i="19"/>
  <c r="EK863" i="19"/>
  <c r="EK806" i="19"/>
  <c r="EK716" i="19"/>
  <c r="EK727" i="19"/>
  <c r="EK602" i="19"/>
  <c r="EK544" i="19"/>
  <c r="EK412" i="19"/>
  <c r="EK238" i="19"/>
  <c r="EK192" i="19"/>
  <c r="EK380" i="19"/>
  <c r="EK119" i="19"/>
  <c r="EK187" i="19"/>
  <c r="EK80" i="19"/>
  <c r="EK889" i="19"/>
  <c r="EK813" i="19"/>
  <c r="EK756" i="19"/>
  <c r="EK678" i="19"/>
  <c r="EK621" i="19"/>
  <c r="EK563" i="19"/>
  <c r="EK410" i="19"/>
  <c r="EK399" i="19"/>
  <c r="EK376" i="19"/>
  <c r="EK322" i="19"/>
  <c r="EK99" i="19"/>
  <c r="EK197" i="19"/>
  <c r="EK60" i="19"/>
  <c r="EK100" i="19"/>
  <c r="EK842" i="19"/>
  <c r="EK787" i="19"/>
  <c r="EK911" i="19"/>
  <c r="EK612" i="19"/>
  <c r="EK263" i="19"/>
  <c r="EK269" i="19"/>
  <c r="EK732" i="19"/>
  <c r="EK444" i="19"/>
  <c r="EK151" i="19"/>
  <c r="EK852" i="19"/>
  <c r="EK562" i="19"/>
  <c r="EK193" i="19"/>
  <c r="EK277" i="19"/>
  <c r="EK684" i="19"/>
  <c r="EK190" i="19"/>
  <c r="EK138" i="19"/>
  <c r="EK785" i="19"/>
  <c r="EK490" i="19"/>
  <c r="EK87" i="19"/>
  <c r="EK843" i="19"/>
  <c r="EK582" i="19"/>
  <c r="EK233" i="19"/>
  <c r="EK103" i="19"/>
  <c r="EK731" i="19"/>
  <c r="EK230" i="19"/>
  <c r="EK178" i="19"/>
  <c r="EK805" i="19"/>
  <c r="EK674" i="19"/>
  <c r="EK617" i="19"/>
  <c r="EK510" i="19"/>
  <c r="EK396" i="19"/>
  <c r="EK429" i="19"/>
  <c r="EK523" i="19"/>
  <c r="EK422" i="19"/>
  <c r="EK515" i="19"/>
  <c r="EK559" i="19"/>
  <c r="EK65" i="19"/>
  <c r="EK37" i="19"/>
  <c r="EK823" i="19"/>
  <c r="EK35" i="19"/>
  <c r="EK571" i="19"/>
  <c r="EK86" i="19"/>
  <c r="EK648" i="19"/>
  <c r="EK71" i="19"/>
  <c r="EK250" i="19"/>
  <c r="EK79" i="19"/>
  <c r="EK205" i="19"/>
  <c r="EK365" i="19"/>
  <c r="EK49" i="19"/>
  <c r="EK381" i="19"/>
  <c r="EK838" i="19"/>
  <c r="EK701" i="19"/>
  <c r="EK273" i="19"/>
  <c r="EK227" i="19"/>
  <c r="EK695" i="19"/>
  <c r="EK334" i="19"/>
  <c r="EK76" i="19"/>
  <c r="EK775" i="19"/>
  <c r="EK521" i="19"/>
  <c r="EK212" i="19"/>
  <c r="EK871" i="19"/>
  <c r="EK610" i="19"/>
  <c r="EK208" i="19"/>
  <c r="EK141" i="19"/>
  <c r="EK686" i="19"/>
  <c r="EK415" i="19"/>
  <c r="EK261" i="19"/>
  <c r="EK795" i="19"/>
  <c r="EK541" i="19"/>
  <c r="EK252" i="19"/>
  <c r="EK862" i="19"/>
  <c r="EK630" i="19"/>
  <c r="EK248" i="19"/>
  <c r="EK101" i="19"/>
  <c r="EK773" i="19"/>
  <c r="EK723" i="19"/>
  <c r="EK689" i="19"/>
  <c r="EK286" i="19"/>
  <c r="EK222" i="19"/>
  <c r="EK424" i="19"/>
  <c r="EK335" i="19"/>
  <c r="EK271" i="19"/>
  <c r="EK494" i="19"/>
  <c r="EK402" i="19"/>
  <c r="EK580" i="19"/>
  <c r="EK750" i="19"/>
  <c r="EK724" i="19"/>
  <c r="EK744" i="19"/>
  <c r="EK379" i="19"/>
  <c r="EK908" i="19"/>
  <c r="EK592" i="19"/>
  <c r="EK712" i="19"/>
  <c r="EK574" i="19"/>
  <c r="EK873" i="19"/>
  <c r="EK570" i="19"/>
  <c r="EK209" i="19"/>
  <c r="EK59" i="19"/>
  <c r="EK663" i="19"/>
  <c r="EK270" i="19"/>
  <c r="EK315" i="19"/>
  <c r="EK804" i="19"/>
  <c r="EK497" i="19"/>
  <c r="EK267" i="19"/>
  <c r="EK872" i="19"/>
  <c r="EK643" i="19"/>
  <c r="EK377" i="19"/>
  <c r="EK124" i="19"/>
  <c r="EK654" i="19"/>
  <c r="EK374" i="19"/>
  <c r="EK137" i="19"/>
  <c r="EK763" i="19"/>
  <c r="EK506" i="19"/>
  <c r="EK188" i="19"/>
  <c r="EK859" i="19"/>
  <c r="EK693" i="19"/>
  <c r="EK184" i="19"/>
  <c r="EK45" i="19"/>
  <c r="EK740" i="19"/>
  <c r="EK671" i="19"/>
  <c r="EK626" i="19"/>
  <c r="EK240" i="19"/>
  <c r="EK543" i="19"/>
  <c r="EK345" i="19"/>
  <c r="EK281" i="19"/>
  <c r="EK217" i="19"/>
  <c r="EK207" i="19"/>
  <c r="EK391" i="19"/>
  <c r="EK435" i="19"/>
  <c r="EK502" i="19"/>
  <c r="EK915" i="19"/>
  <c r="EK428" i="19"/>
  <c r="EK338" i="19"/>
  <c r="EK703" i="19"/>
  <c r="EK175" i="19"/>
  <c r="EK170" i="19"/>
  <c r="EK33" i="19"/>
  <c r="EK820" i="19"/>
  <c r="EK749" i="19"/>
  <c r="EK624" i="19"/>
  <c r="EK809" i="19"/>
  <c r="EK373" i="19"/>
  <c r="EK783" i="19"/>
  <c r="EK529" i="19"/>
  <c r="EK228" i="19"/>
  <c r="EK907" i="19"/>
  <c r="EK650" i="19"/>
  <c r="EK288" i="19"/>
  <c r="EK291" i="19"/>
  <c r="EK742" i="19"/>
  <c r="EO460" i="19"/>
  <c r="EK152" i="19"/>
  <c r="EK812" i="19"/>
  <c r="EK501" i="19"/>
  <c r="EK401" i="19"/>
  <c r="EK897" i="19"/>
  <c r="EK629" i="19"/>
  <c r="EK417" i="19"/>
  <c r="EK78" i="19"/>
  <c r="EK709" i="19"/>
  <c r="EK561" i="19"/>
  <c r="EK243" i="19"/>
  <c r="EK836" i="19"/>
  <c r="EK552" i="19"/>
  <c r="EK194" i="19"/>
  <c r="EK888" i="19"/>
  <c r="EK708" i="19"/>
  <c r="EK700" i="19"/>
  <c r="EK661" i="19"/>
  <c r="EK186" i="19"/>
  <c r="EK364" i="19"/>
  <c r="EK300" i="19"/>
  <c r="EK236" i="19"/>
  <c r="EK363" i="19"/>
  <c r="EK378" i="19"/>
  <c r="EK368" i="19"/>
  <c r="EK350" i="19"/>
  <c r="EK572" i="19"/>
  <c r="EK636" i="19"/>
  <c r="EK135" i="19"/>
  <c r="EK104" i="19"/>
  <c r="EK519" i="19"/>
  <c r="EK669" i="19"/>
  <c r="EK301" i="19"/>
  <c r="EK565" i="19"/>
  <c r="EK504" i="19"/>
  <c r="EK909" i="19"/>
  <c r="EK111" i="19"/>
  <c r="EK355" i="19"/>
  <c r="EK837" i="19"/>
  <c r="EK549" i="19"/>
  <c r="EK331" i="19"/>
  <c r="EK879" i="19"/>
  <c r="EK618" i="19"/>
  <c r="EK224" i="19"/>
  <c r="EK213" i="19"/>
  <c r="EK710" i="19"/>
  <c r="EK398" i="19"/>
  <c r="EK69" i="19"/>
  <c r="EK782" i="19"/>
  <c r="EK520" i="19"/>
  <c r="EK332" i="19"/>
  <c r="EK894" i="19"/>
  <c r="EK739" i="19"/>
  <c r="EK328" i="19"/>
  <c r="EK133" i="19"/>
  <c r="EK730" i="19"/>
  <c r="EK438" i="19"/>
  <c r="EK128" i="19"/>
  <c r="EK802" i="19"/>
  <c r="EK540" i="19"/>
  <c r="EK372" i="19"/>
  <c r="EK885" i="19"/>
  <c r="EK733" i="19"/>
  <c r="EK668" i="19"/>
  <c r="EK627" i="19"/>
  <c r="EK167" i="19"/>
  <c r="EK82" i="19"/>
  <c r="EK511" i="19"/>
  <c r="EK176" i="19"/>
  <c r="EK112" i="19"/>
  <c r="EK158" i="19"/>
  <c r="EK314" i="19"/>
  <c r="EK304" i="19"/>
  <c r="EK168" i="19"/>
  <c r="EK311" i="19"/>
  <c r="EK821" i="19"/>
  <c r="EK351" i="19"/>
  <c r="EK754" i="19"/>
  <c r="EK98" i="19"/>
  <c r="EK97" i="19"/>
  <c r="EK492" i="19"/>
  <c r="EK822" i="19"/>
  <c r="EK404" i="19"/>
  <c r="EK44" i="19"/>
  <c r="EK177" i="19"/>
  <c r="EK414" i="19"/>
  <c r="EK247" i="19"/>
  <c r="EK274" i="19"/>
  <c r="EK722" i="19"/>
  <c r="EK147" i="19"/>
  <c r="EK644" i="19"/>
  <c r="EK327" i="19"/>
  <c r="EK63" i="19"/>
  <c r="EK765" i="19"/>
  <c r="EK419" i="19"/>
  <c r="EK317" i="19"/>
  <c r="EK869" i="19"/>
  <c r="EK594" i="19"/>
  <c r="EK257" i="19"/>
  <c r="EK164" i="19"/>
  <c r="EK655" i="19"/>
  <c r="EK254" i="19"/>
  <c r="EK251" i="19"/>
  <c r="EK764" i="19"/>
  <c r="EK426" i="19"/>
  <c r="EK118" i="19"/>
  <c r="EK850" i="19"/>
  <c r="EK603" i="19"/>
  <c r="EK297" i="19"/>
  <c r="EK43" i="19"/>
  <c r="EK675" i="19"/>
  <c r="EK294" i="19"/>
  <c r="EK593" i="19"/>
  <c r="EK784" i="19"/>
  <c r="EK715" i="19"/>
  <c r="EK649" i="19"/>
  <c r="EK548" i="19"/>
  <c r="EK536" i="19"/>
  <c r="EK500" i="19"/>
  <c r="EK533" i="19"/>
  <c r="EK581" i="19"/>
  <c r="EK591" i="19"/>
  <c r="EK38" i="19"/>
  <c r="EK52" i="19"/>
  <c r="EK113" i="19"/>
  <c r="EK234" i="19"/>
  <c r="EK861" i="19"/>
  <c r="EK718" i="19"/>
  <c r="EK604" i="19"/>
  <c r="EK56" i="19"/>
  <c r="EK287" i="19"/>
  <c r="EK616" i="19"/>
  <c r="EK70" i="19"/>
  <c r="AH483" i="19"/>
  <c r="G489" i="19"/>
  <c r="P87" i="19" s="1"/>
  <c r="C61" i="19"/>
  <c r="C499" i="19"/>
  <c r="ED6" i="19"/>
  <c r="E88" i="19" s="1"/>
  <c r="EF28" i="19"/>
  <c r="EH6" i="19"/>
  <c r="EA18" i="19" s="1"/>
  <c r="A502" i="19"/>
  <c r="A91" i="19"/>
  <c r="L100" i="19"/>
  <c r="K36" i="19"/>
  <c r="A65" i="19"/>
  <c r="BB476" i="19"/>
  <c r="BB478" i="19"/>
  <c r="BB474" i="19"/>
  <c r="BB473" i="19"/>
  <c r="BB475" i="19"/>
  <c r="BB470" i="19"/>
  <c r="BB479" i="19"/>
  <c r="BB472" i="19"/>
  <c r="BB477" i="19"/>
  <c r="BB471" i="19"/>
  <c r="DG468" i="19"/>
  <c r="CE20" i="19" l="1"/>
  <c r="BV20" i="19"/>
  <c r="AS21" i="19"/>
  <c r="CE19" i="19"/>
  <c r="CE22" i="19"/>
  <c r="CE16" i="19"/>
  <c r="CE15" i="19"/>
  <c r="CE13" i="19" s="1"/>
  <c r="CF84" i="19" s="1"/>
  <c r="CE21" i="19"/>
  <c r="CE24" i="19"/>
  <c r="CE18" i="19"/>
  <c r="CE17" i="19"/>
  <c r="AS20" i="19"/>
  <c r="AS15" i="19"/>
  <c r="AS13" i="19" s="1"/>
  <c r="AS22" i="19"/>
  <c r="AS19" i="19"/>
  <c r="AR14" i="19"/>
  <c r="G52" i="19" s="1"/>
  <c r="P52" i="19" s="1"/>
  <c r="AS16" i="19"/>
  <c r="AS24" i="19"/>
  <c r="AS23" i="19"/>
  <c r="AS18" i="19"/>
  <c r="BV24" i="19"/>
  <c r="CD14" i="19"/>
  <c r="E56" i="19" s="1"/>
  <c r="N56" i="19" s="1"/>
  <c r="BL471" i="19"/>
  <c r="BL477" i="19"/>
  <c r="BL472" i="19"/>
  <c r="BL473" i="19"/>
  <c r="BL470" i="19"/>
  <c r="BL468" i="19" s="1"/>
  <c r="BL476" i="19"/>
  <c r="BL474" i="19"/>
  <c r="BL479" i="19"/>
  <c r="BL475" i="19"/>
  <c r="BV21" i="19"/>
  <c r="BV23" i="19"/>
  <c r="BV19" i="19"/>
  <c r="BV17" i="19"/>
  <c r="DH334" i="19"/>
  <c r="BV15" i="19"/>
  <c r="BV16" i="19"/>
  <c r="BV22" i="19"/>
  <c r="CO370" i="19"/>
  <c r="DH414" i="19"/>
  <c r="DH314" i="19"/>
  <c r="DH248" i="19"/>
  <c r="DH224" i="19"/>
  <c r="DH234" i="19"/>
  <c r="DH278" i="19"/>
  <c r="DH52" i="19"/>
  <c r="DH272" i="19"/>
  <c r="DH319" i="19"/>
  <c r="DH436" i="19"/>
  <c r="DH155" i="19"/>
  <c r="DH166" i="19"/>
  <c r="DH36" i="19"/>
  <c r="DH403" i="19"/>
  <c r="DH445" i="19"/>
  <c r="DH297" i="19"/>
  <c r="DH42" i="19"/>
  <c r="DH232" i="19"/>
  <c r="DH205" i="19"/>
  <c r="DH317" i="19"/>
  <c r="DH136" i="19"/>
  <c r="DH260" i="19"/>
  <c r="DH313" i="19"/>
  <c r="DH447" i="19"/>
  <c r="DH280" i="19"/>
  <c r="DH373" i="19"/>
  <c r="CO347" i="19"/>
  <c r="BK469" i="19"/>
  <c r="BK480" i="19" s="1"/>
  <c r="BK483" i="19" s="1"/>
  <c r="CO47" i="19"/>
  <c r="CO81" i="19"/>
  <c r="DH282" i="19"/>
  <c r="CO270" i="19"/>
  <c r="CO59" i="19"/>
  <c r="DH294" i="19"/>
  <c r="DH353" i="19"/>
  <c r="DH38" i="19"/>
  <c r="DH123" i="19"/>
  <c r="DH37" i="19"/>
  <c r="DH213" i="19"/>
  <c r="CO144" i="19"/>
  <c r="CO173" i="19"/>
  <c r="DH82" i="19"/>
  <c r="DH324" i="19"/>
  <c r="DH55" i="19"/>
  <c r="DH115" i="19"/>
  <c r="DH245" i="19"/>
  <c r="DH214" i="19"/>
  <c r="CO209" i="19"/>
  <c r="DH399" i="19"/>
  <c r="DH87" i="19"/>
  <c r="DH281" i="19"/>
  <c r="DH273" i="19"/>
  <c r="DH128" i="19"/>
  <c r="DH31" i="19"/>
  <c r="CO446" i="19"/>
  <c r="CO420" i="19"/>
  <c r="DH421" i="19"/>
  <c r="DH446" i="19"/>
  <c r="DH390" i="19"/>
  <c r="DH393" i="19"/>
  <c r="DH43" i="19"/>
  <c r="DH370" i="19"/>
  <c r="DH199" i="19"/>
  <c r="CO227" i="19"/>
  <c r="CO354" i="19"/>
  <c r="CX20" i="19"/>
  <c r="CO337" i="19"/>
  <c r="CO414" i="19"/>
  <c r="CO349" i="19"/>
  <c r="BU14" i="19"/>
  <c r="F55" i="19" s="1"/>
  <c r="O55" i="19" s="1"/>
  <c r="CO317" i="19"/>
  <c r="CO404" i="19"/>
  <c r="CO379" i="19"/>
  <c r="CO279" i="19"/>
  <c r="CO66" i="19"/>
  <c r="DH401" i="19"/>
  <c r="DH263" i="19"/>
  <c r="DH438" i="19"/>
  <c r="DH417" i="19"/>
  <c r="DH151" i="19"/>
  <c r="DH197" i="19"/>
  <c r="DH235" i="19"/>
  <c r="DH347" i="19"/>
  <c r="DH147" i="19"/>
  <c r="DH451" i="19"/>
  <c r="DH444" i="19"/>
  <c r="DH299" i="19"/>
  <c r="DH160" i="19"/>
  <c r="DH406" i="19"/>
  <c r="DH241" i="19"/>
  <c r="DH397" i="19"/>
  <c r="DH94" i="19"/>
  <c r="DH48" i="19"/>
  <c r="DH193" i="19"/>
  <c r="DH202" i="19"/>
  <c r="DH242" i="19"/>
  <c r="DH252" i="19"/>
  <c r="DH102" i="19"/>
  <c r="DH441" i="19"/>
  <c r="DH63" i="19"/>
  <c r="DH67" i="19"/>
  <c r="DH111" i="19"/>
  <c r="DH163" i="19"/>
  <c r="DH237" i="19"/>
  <c r="DH99" i="19"/>
  <c r="DH124" i="19"/>
  <c r="DH342" i="19"/>
  <c r="DH12" i="19"/>
  <c r="DH21" i="19" s="1"/>
  <c r="DH425" i="19"/>
  <c r="DH369" i="19"/>
  <c r="DH225" i="19"/>
  <c r="DH172" i="19"/>
  <c r="DH262" i="19"/>
  <c r="DH164" i="19"/>
  <c r="DH396" i="19"/>
  <c r="DH395" i="19"/>
  <c r="DH413" i="19"/>
  <c r="DH78" i="19"/>
  <c r="DH35" i="19"/>
  <c r="DH41" i="19"/>
  <c r="DH88" i="19"/>
  <c r="DH103" i="19"/>
  <c r="DH411" i="19"/>
  <c r="DH176" i="19"/>
  <c r="DH98" i="19"/>
  <c r="DH204" i="19"/>
  <c r="DH140" i="19"/>
  <c r="DH158" i="19"/>
  <c r="DH352" i="19"/>
  <c r="DH231" i="19"/>
  <c r="DH60" i="19"/>
  <c r="DH101" i="19"/>
  <c r="DH364" i="19"/>
  <c r="DH400" i="19"/>
  <c r="DH146" i="19"/>
  <c r="DH288" i="19"/>
  <c r="DH222" i="19"/>
  <c r="DH76" i="19"/>
  <c r="DH104" i="19"/>
  <c r="DH51" i="19"/>
  <c r="DH389" i="19"/>
  <c r="DH308" i="19"/>
  <c r="DH157" i="19"/>
  <c r="DH90" i="19"/>
  <c r="DH301" i="19"/>
  <c r="DH30" i="19"/>
  <c r="DH303" i="19"/>
  <c r="DH366" i="19"/>
  <c r="DH194" i="19"/>
  <c r="DH404" i="19"/>
  <c r="DH387" i="19"/>
  <c r="DH427" i="19"/>
  <c r="DH244" i="19"/>
  <c r="DH268" i="19"/>
  <c r="DH419" i="19"/>
  <c r="DH212" i="19"/>
  <c r="DH170" i="19"/>
  <c r="DH223" i="19"/>
  <c r="DH81" i="19"/>
  <c r="DH215" i="19"/>
  <c r="DH161" i="19"/>
  <c r="DH65" i="19"/>
  <c r="DH220" i="19"/>
  <c r="DH322" i="19"/>
  <c r="DH249" i="19"/>
  <c r="DH253" i="19"/>
  <c r="DH258" i="19"/>
  <c r="DH371" i="19"/>
  <c r="DH114" i="19"/>
  <c r="DH50" i="19"/>
  <c r="DH93" i="19"/>
  <c r="DH236" i="19"/>
  <c r="DH32" i="19"/>
  <c r="DH408" i="19"/>
  <c r="DH277" i="19"/>
  <c r="DH409" i="19"/>
  <c r="DH431" i="19"/>
  <c r="DH271" i="19"/>
  <c r="DH429" i="19"/>
  <c r="DH275" i="19"/>
  <c r="DH420" i="19"/>
  <c r="DH218" i="19"/>
  <c r="DH201" i="19"/>
  <c r="DH153" i="19"/>
  <c r="DH85" i="19"/>
  <c r="DH428" i="19"/>
  <c r="DH329" i="19"/>
  <c r="DH229" i="19"/>
  <c r="DH269" i="19"/>
  <c r="DH284" i="19"/>
  <c r="DH279" i="19"/>
  <c r="DH174" i="19"/>
  <c r="DH384" i="19"/>
  <c r="DH426" i="19"/>
  <c r="DH80" i="19"/>
  <c r="DH191" i="19"/>
  <c r="DH454" i="19"/>
  <c r="DH207" i="19"/>
  <c r="DH125" i="19"/>
  <c r="DH240" i="19"/>
  <c r="DH206" i="19"/>
  <c r="DH130" i="19"/>
  <c r="DH340" i="19"/>
  <c r="DH47" i="19"/>
  <c r="DH117" i="19"/>
  <c r="DH227" i="19"/>
  <c r="DH58" i="19"/>
  <c r="DH83" i="19"/>
  <c r="DH285" i="19"/>
  <c r="DH254" i="19"/>
  <c r="DH325" i="19"/>
  <c r="DH68" i="19"/>
  <c r="DH450" i="19"/>
  <c r="DH372" i="19"/>
  <c r="DH219" i="19"/>
  <c r="DH388" i="19"/>
  <c r="DH39" i="19"/>
  <c r="DH295" i="19"/>
  <c r="DH383" i="19"/>
  <c r="DH57" i="19"/>
  <c r="DH379" i="19"/>
  <c r="DH290" i="19"/>
  <c r="DH200" i="19"/>
  <c r="DH304" i="19"/>
  <c r="DH345" i="19"/>
  <c r="DH270" i="19"/>
  <c r="DH177" i="19"/>
  <c r="DH119" i="19"/>
  <c r="DH139" i="19"/>
  <c r="DH343" i="19"/>
  <c r="DH56" i="19"/>
  <c r="DH116" i="19"/>
  <c r="DH72" i="19"/>
  <c r="DH70" i="19"/>
  <c r="DH443" i="19"/>
  <c r="DH332" i="19"/>
  <c r="DH337" i="19"/>
  <c r="DH306" i="19"/>
  <c r="DH33" i="19"/>
  <c r="DH40" i="19"/>
  <c r="DH392" i="19"/>
  <c r="DH165" i="19"/>
  <c r="DH221" i="19"/>
  <c r="DH62" i="19"/>
  <c r="DH171" i="19"/>
  <c r="DH109" i="19"/>
  <c r="DH407" i="19"/>
  <c r="DH145" i="19"/>
  <c r="DH292" i="19"/>
  <c r="DH154" i="19"/>
  <c r="DH452" i="19"/>
  <c r="DH64" i="19"/>
  <c r="DH110" i="19"/>
  <c r="DH274" i="19"/>
  <c r="DH356" i="19"/>
  <c r="DH196" i="19"/>
  <c r="DH298" i="19"/>
  <c r="DH75" i="19"/>
  <c r="DH233" i="19"/>
  <c r="DH169" i="19"/>
  <c r="DH226" i="19"/>
  <c r="DH216" i="19"/>
  <c r="DG11" i="19"/>
  <c r="DH402" i="19"/>
  <c r="DH276" i="19"/>
  <c r="DH187" i="19"/>
  <c r="DH378" i="19"/>
  <c r="DH348" i="19"/>
  <c r="DH189" i="19"/>
  <c r="DH327" i="19"/>
  <c r="DH179" i="19"/>
  <c r="DH127" i="19"/>
  <c r="DH168" i="19"/>
  <c r="DH141" i="19"/>
  <c r="DH320" i="19"/>
  <c r="DH264" i="19"/>
  <c r="DH77" i="19"/>
  <c r="DH108" i="19"/>
  <c r="DH203" i="19"/>
  <c r="DH122" i="19"/>
  <c r="DH95" i="19"/>
  <c r="DH159" i="19"/>
  <c r="DH374" i="19"/>
  <c r="DH439" i="19"/>
  <c r="DH267" i="19"/>
  <c r="DH211" i="19"/>
  <c r="DH210" i="19"/>
  <c r="DH73" i="19"/>
  <c r="DH45" i="19"/>
  <c r="DH376" i="19"/>
  <c r="DH323" i="19"/>
  <c r="DH344" i="19"/>
  <c r="DH134" i="19"/>
  <c r="DH330" i="19"/>
  <c r="DH238" i="19"/>
  <c r="DH350" i="19"/>
  <c r="DH449" i="19"/>
  <c r="DH405" i="19"/>
  <c r="DH382" i="19"/>
  <c r="DH162" i="19"/>
  <c r="DH133" i="19"/>
  <c r="DH156" i="19"/>
  <c r="DH346" i="19"/>
  <c r="DH349" i="19"/>
  <c r="DH66" i="19"/>
  <c r="DH96" i="19"/>
  <c r="DH433" i="19"/>
  <c r="DH360" i="19"/>
  <c r="DH432" i="19"/>
  <c r="DH416" i="19"/>
  <c r="DH69" i="19"/>
  <c r="DH247" i="19"/>
  <c r="DH434" i="19"/>
  <c r="DH132" i="19"/>
  <c r="DH309" i="19"/>
  <c r="DH377" i="19"/>
  <c r="DH105" i="19"/>
  <c r="DH333" i="19"/>
  <c r="DH307" i="19"/>
  <c r="DH357" i="19"/>
  <c r="DH423" i="19"/>
  <c r="DH351" i="19"/>
  <c r="DH318" i="19"/>
  <c r="DH167" i="19"/>
  <c r="DH256" i="19"/>
  <c r="DH142" i="19"/>
  <c r="DH217" i="19"/>
  <c r="DH152" i="19"/>
  <c r="DH381" i="19"/>
  <c r="DH131" i="19"/>
  <c r="DH412" i="19"/>
  <c r="DH46" i="19"/>
  <c r="DH437" i="19"/>
  <c r="DH302" i="19"/>
  <c r="DH107" i="19"/>
  <c r="DH336" i="19"/>
  <c r="DH359" i="19"/>
  <c r="DH415" i="19"/>
  <c r="DH362" i="19"/>
  <c r="DH118" i="19"/>
  <c r="DH92" i="19"/>
  <c r="DH230" i="19"/>
  <c r="DH354" i="19"/>
  <c r="DH367" i="19"/>
  <c r="DH44" i="19"/>
  <c r="DH335" i="19"/>
  <c r="DH89" i="19"/>
  <c r="DH265" i="19"/>
  <c r="DH316" i="19"/>
  <c r="DH59" i="19"/>
  <c r="DH198" i="19"/>
  <c r="DH422" i="19"/>
  <c r="DH341" i="19"/>
  <c r="DH120" i="19"/>
  <c r="DH286" i="19"/>
  <c r="DH208" i="19"/>
  <c r="DH129" i="19"/>
  <c r="DH100" i="19"/>
  <c r="DH358" i="19"/>
  <c r="DH339" i="19"/>
  <c r="DH435" i="19"/>
  <c r="DH175" i="19"/>
  <c r="DH34" i="19"/>
  <c r="DH61" i="19"/>
  <c r="DH246" i="19"/>
  <c r="DH398" i="19"/>
  <c r="DH71" i="19"/>
  <c r="DH259" i="19"/>
  <c r="DH144" i="19"/>
  <c r="DH180" i="19"/>
  <c r="DH296" i="19"/>
  <c r="DH430" i="19"/>
  <c r="DH243" i="19"/>
  <c r="DH363" i="19"/>
  <c r="DH331" i="19"/>
  <c r="DH391" i="19"/>
  <c r="DH106" i="19"/>
  <c r="DH190" i="19"/>
  <c r="DH54" i="19"/>
  <c r="DH228" i="19"/>
  <c r="DH173" i="19"/>
  <c r="DH266" i="19"/>
  <c r="DH188" i="19"/>
  <c r="DH386" i="19"/>
  <c r="DH293" i="19"/>
  <c r="DH185" i="19"/>
  <c r="DH86" i="19"/>
  <c r="DH385" i="19"/>
  <c r="DH183" i="19"/>
  <c r="DH368" i="19"/>
  <c r="DH184" i="19"/>
  <c r="CX19" i="19"/>
  <c r="DH312" i="19"/>
  <c r="DH424" i="19"/>
  <c r="DH209" i="19"/>
  <c r="DH150" i="19"/>
  <c r="DH289" i="19"/>
  <c r="DH149" i="19"/>
  <c r="DH410" i="19"/>
  <c r="DH255" i="19"/>
  <c r="DH137" i="19"/>
  <c r="DH328" i="19"/>
  <c r="DH442" i="19"/>
  <c r="DH291" i="19"/>
  <c r="DH121" i="19"/>
  <c r="DH418" i="19"/>
  <c r="DH311" i="19"/>
  <c r="DH126" i="19"/>
  <c r="DH143" i="19"/>
  <c r="DH182" i="19"/>
  <c r="DH91" i="19"/>
  <c r="DH186" i="19"/>
  <c r="DH148" i="19"/>
  <c r="DH380" i="19"/>
  <c r="DH375" i="19"/>
  <c r="DH181" i="19"/>
  <c r="DH361" i="19"/>
  <c r="DH355" i="19"/>
  <c r="DH250" i="19"/>
  <c r="DH283" i="19"/>
  <c r="DH448" i="19"/>
  <c r="DH338" i="19"/>
  <c r="DH394" i="19"/>
  <c r="DH178" i="19"/>
  <c r="DH321" i="19"/>
  <c r="DH453" i="19"/>
  <c r="DH53" i="19"/>
  <c r="DH135" i="19"/>
  <c r="DH239" i="19"/>
  <c r="DH74" i="19"/>
  <c r="DH261" i="19"/>
  <c r="DH251" i="19"/>
  <c r="DH113" i="19"/>
  <c r="DH195" i="19"/>
  <c r="DH315" i="19"/>
  <c r="DH138" i="19"/>
  <c r="DH365" i="19"/>
  <c r="DH300" i="19"/>
  <c r="DH326" i="19"/>
  <c r="DH257" i="19"/>
  <c r="DH79" i="19"/>
  <c r="DH305" i="19"/>
  <c r="DH310" i="19"/>
  <c r="DH112" i="19"/>
  <c r="DH97" i="19"/>
  <c r="CX23" i="19"/>
  <c r="CO418" i="19"/>
  <c r="CO101" i="19"/>
  <c r="CO240" i="19"/>
  <c r="CO378" i="19"/>
  <c r="CO205" i="19"/>
  <c r="CO136" i="19"/>
  <c r="CO402" i="19"/>
  <c r="CO218" i="19"/>
  <c r="CO332" i="19"/>
  <c r="CO375" i="19"/>
  <c r="CO406" i="19"/>
  <c r="CO143" i="19"/>
  <c r="CO35" i="19"/>
  <c r="CO195" i="19"/>
  <c r="CO396" i="19"/>
  <c r="CO204" i="19"/>
  <c r="CO427" i="19"/>
  <c r="CO187" i="19"/>
  <c r="CO104" i="19"/>
  <c r="CO149" i="19"/>
  <c r="CO214" i="19"/>
  <c r="CO377" i="19"/>
  <c r="CO139" i="19"/>
  <c r="CO284" i="19"/>
  <c r="CO327" i="19"/>
  <c r="CO311" i="19"/>
  <c r="CO450" i="19"/>
  <c r="CO335" i="19"/>
  <c r="CO352" i="19"/>
  <c r="CO399" i="19"/>
  <c r="CO147" i="19"/>
  <c r="CO291" i="19"/>
  <c r="CO231" i="19"/>
  <c r="DH287" i="19"/>
  <c r="CX15" i="19"/>
  <c r="AA14" i="19"/>
  <c r="CX21" i="19"/>
  <c r="CX17" i="19"/>
  <c r="CX22" i="19"/>
  <c r="AS814" i="19"/>
  <c r="CW14" i="19"/>
  <c r="D58" i="19" s="1"/>
  <c r="M58" i="19" s="1"/>
  <c r="AS910" i="19"/>
  <c r="AS720" i="19"/>
  <c r="DH440" i="19"/>
  <c r="DH84" i="19"/>
  <c r="DH192" i="19"/>
  <c r="H50" i="19"/>
  <c r="Q50" i="19" s="1"/>
  <c r="AS858" i="19"/>
  <c r="CX24" i="19"/>
  <c r="CX16" i="19"/>
  <c r="AS507" i="19"/>
  <c r="AS880" i="19"/>
  <c r="AS642" i="19"/>
  <c r="AS796" i="19"/>
  <c r="AS491" i="19"/>
  <c r="AS571" i="19"/>
  <c r="AS504" i="19"/>
  <c r="Y469" i="19"/>
  <c r="Z469" i="19" s="1"/>
  <c r="AA469" i="19" s="1"/>
  <c r="AA480" i="19" s="1"/>
  <c r="AA483" i="19" s="1"/>
  <c r="CO176" i="19"/>
  <c r="CO175" i="19"/>
  <c r="CO229" i="19"/>
  <c r="CO340" i="19"/>
  <c r="CO96" i="19"/>
  <c r="CO38" i="19"/>
  <c r="CO364" i="19"/>
  <c r="CO97" i="19"/>
  <c r="CO87" i="19"/>
  <c r="CO259" i="19"/>
  <c r="CO156" i="19"/>
  <c r="CO256" i="19"/>
  <c r="CO388" i="19"/>
  <c r="CO438" i="19"/>
  <c r="CO127" i="19"/>
  <c r="CO51" i="19"/>
  <c r="CO333" i="19"/>
  <c r="CO181" i="19"/>
  <c r="CO325" i="19"/>
  <c r="CO103" i="19"/>
  <c r="CO197" i="19"/>
  <c r="CO221" i="19"/>
  <c r="CO235" i="19"/>
  <c r="CO133" i="19"/>
  <c r="CO220" i="19"/>
  <c r="CO155" i="19"/>
  <c r="CO436" i="19"/>
  <c r="CO368" i="19"/>
  <c r="CO52" i="19"/>
  <c r="CO172" i="19"/>
  <c r="CO42" i="19"/>
  <c r="CO169" i="19"/>
  <c r="CO454" i="19"/>
  <c r="CO183" i="19"/>
  <c r="CO30" i="19"/>
  <c r="CO184" i="19"/>
  <c r="CO326" i="19"/>
  <c r="CO452" i="19"/>
  <c r="CO246" i="19"/>
  <c r="CO185" i="19"/>
  <c r="CO430" i="19"/>
  <c r="CO401" i="19"/>
  <c r="CO445" i="19"/>
  <c r="CO437" i="19"/>
  <c r="CO89" i="19"/>
  <c r="CO158" i="19"/>
  <c r="CO77" i="19"/>
  <c r="CO148" i="19"/>
  <c r="CO336" i="19"/>
  <c r="CO331" i="19"/>
  <c r="CO63" i="19"/>
  <c r="CO140" i="19"/>
  <c r="CO260" i="19"/>
  <c r="CO174" i="19"/>
  <c r="CO306" i="19"/>
  <c r="CO271" i="19"/>
  <c r="CO122" i="19"/>
  <c r="CO238" i="19"/>
  <c r="CO374" i="19"/>
  <c r="CO274" i="19"/>
  <c r="CO304" i="19"/>
  <c r="CO126" i="19"/>
  <c r="CO262" i="19"/>
  <c r="CO244" i="19"/>
  <c r="CO398" i="19"/>
  <c r="CO313" i="19"/>
  <c r="CO417" i="19"/>
  <c r="CO395" i="19"/>
  <c r="CO159" i="19"/>
  <c r="CO166" i="19"/>
  <c r="CO310" i="19"/>
  <c r="CO323" i="19"/>
  <c r="CO34" i="19"/>
  <c r="CO267" i="19"/>
  <c r="CO412" i="19"/>
  <c r="CO45" i="19"/>
  <c r="CO48" i="19"/>
  <c r="CO410" i="19"/>
  <c r="CO289" i="19"/>
  <c r="CO338" i="19"/>
  <c r="CO392" i="19"/>
  <c r="CO211" i="19"/>
  <c r="CO146" i="19"/>
  <c r="CO31" i="19"/>
  <c r="CO329" i="19"/>
  <c r="CO79" i="19"/>
  <c r="CO286" i="19"/>
  <c r="CO55" i="19"/>
  <c r="CO307" i="19"/>
  <c r="CO294" i="19"/>
  <c r="CO373" i="19"/>
  <c r="CO385" i="19"/>
  <c r="CO83" i="19"/>
  <c r="CO403" i="19"/>
  <c r="CO429" i="19"/>
  <c r="CO419" i="19"/>
  <c r="CO245" i="19"/>
  <c r="CO365" i="19"/>
  <c r="CO334" i="19"/>
  <c r="CO12" i="19"/>
  <c r="CO15" i="19" s="1"/>
  <c r="CO288" i="19"/>
  <c r="CO114" i="19"/>
  <c r="CO216" i="19"/>
  <c r="CO230" i="19"/>
  <c r="CO135" i="19"/>
  <c r="CO145" i="19"/>
  <c r="CO346" i="19"/>
  <c r="CO111" i="19"/>
  <c r="CO71" i="19"/>
  <c r="CO141" i="19"/>
  <c r="CO356" i="19"/>
  <c r="CO408" i="19"/>
  <c r="CO58" i="19"/>
  <c r="CO435" i="19"/>
  <c r="CO381" i="19"/>
  <c r="CO295" i="19"/>
  <c r="CO206" i="19"/>
  <c r="CO91" i="19"/>
  <c r="CO61" i="19"/>
  <c r="CO434" i="19"/>
  <c r="CO255" i="19"/>
  <c r="CO407" i="19"/>
  <c r="CO85" i="19"/>
  <c r="CO363" i="19"/>
  <c r="CO213" i="19"/>
  <c r="CO198" i="19"/>
  <c r="CO134" i="19"/>
  <c r="CO192" i="19"/>
  <c r="CO257" i="19"/>
  <c r="CO137" i="19"/>
  <c r="CO142" i="19"/>
  <c r="CO353" i="19"/>
  <c r="CO219" i="19"/>
  <c r="CO190" i="19"/>
  <c r="CO447" i="19"/>
  <c r="CO319" i="19"/>
  <c r="CO171" i="19"/>
  <c r="CO191" i="19"/>
  <c r="CO357" i="19"/>
  <c r="CO298" i="19"/>
  <c r="CO344" i="19"/>
  <c r="CO73" i="19"/>
  <c r="CO362" i="19"/>
  <c r="CO367" i="19"/>
  <c r="CO302" i="19"/>
  <c r="CO36" i="19"/>
  <c r="CO86" i="19"/>
  <c r="CO376" i="19"/>
  <c r="CO217" i="19"/>
  <c r="CO423" i="19"/>
  <c r="CO318" i="19"/>
  <c r="CO74" i="19"/>
  <c r="CO273" i="19"/>
  <c r="CO316" i="19"/>
  <c r="CO428" i="19"/>
  <c r="CO201" i="19"/>
  <c r="CO223" i="19"/>
  <c r="CO226" i="19"/>
  <c r="CO277" i="19"/>
  <c r="AS710" i="19"/>
  <c r="CO112" i="19"/>
  <c r="CO108" i="19"/>
  <c r="CO272" i="19"/>
  <c r="CO281" i="19"/>
  <c r="CO194" i="19"/>
  <c r="CO118" i="19"/>
  <c r="CO431" i="19"/>
  <c r="CO152" i="19"/>
  <c r="CO165" i="19"/>
  <c r="CO442" i="19"/>
  <c r="CO237" i="19"/>
  <c r="CO269" i="19"/>
  <c r="CO339" i="19"/>
  <c r="CO130" i="19"/>
  <c r="CO68" i="19"/>
  <c r="CO351" i="19"/>
  <c r="CO312" i="19"/>
  <c r="CO359" i="19"/>
  <c r="CO110" i="19"/>
  <c r="CO301" i="19"/>
  <c r="CO210" i="19"/>
  <c r="CO358" i="19"/>
  <c r="CO249" i="19"/>
  <c r="CO132" i="19"/>
  <c r="CO324" i="19"/>
  <c r="CO253" i="19"/>
  <c r="CO94" i="19"/>
  <c r="CO308" i="19"/>
  <c r="CO125" i="19"/>
  <c r="CO188" i="19"/>
  <c r="CO153" i="19"/>
  <c r="CO162" i="19"/>
  <c r="CO265" i="19"/>
  <c r="CO121" i="19"/>
  <c r="CO297" i="19"/>
  <c r="CO444" i="19"/>
  <c r="CO170" i="19"/>
  <c r="CO67" i="19"/>
  <c r="CO425" i="19"/>
  <c r="CO432" i="19"/>
  <c r="CO380" i="19"/>
  <c r="CO453" i="19"/>
  <c r="CO285" i="19"/>
  <c r="CO105" i="19"/>
  <c r="CO167" i="19"/>
  <c r="CO261" i="19"/>
  <c r="CO290" i="19"/>
  <c r="CO415" i="19"/>
  <c r="CO76" i="19"/>
  <c r="CO384" i="19"/>
  <c r="CO330" i="19"/>
  <c r="CO239" i="19"/>
  <c r="CO177" i="19"/>
  <c r="CO241" i="19"/>
  <c r="CO321" i="19"/>
  <c r="CO386" i="19"/>
  <c r="CO393" i="19"/>
  <c r="CO247" i="19"/>
  <c r="CO383" i="19"/>
  <c r="CO234" i="19"/>
  <c r="CO424" i="19"/>
  <c r="CO98" i="19"/>
  <c r="CO99" i="19"/>
  <c r="CO56" i="19"/>
  <c r="CO202" i="19"/>
  <c r="CO180" i="19"/>
  <c r="CO283" i="19"/>
  <c r="CO107" i="19"/>
  <c r="CO387" i="19"/>
  <c r="CO115" i="19"/>
  <c r="CO397" i="19"/>
  <c r="CO251" i="19"/>
  <c r="CO433" i="19"/>
  <c r="CO421" i="19"/>
  <c r="CO320" i="19"/>
  <c r="CO252" i="19"/>
  <c r="CO348" i="19"/>
  <c r="CO305" i="19"/>
  <c r="CO138" i="19"/>
  <c r="CO369" i="19"/>
  <c r="CO350" i="19"/>
  <c r="CO266" i="19"/>
  <c r="CO117" i="19"/>
  <c r="CO342" i="19"/>
  <c r="CO233" i="19"/>
  <c r="CO113" i="19"/>
  <c r="CO189" i="19"/>
  <c r="CO300" i="19"/>
  <c r="CO93" i="19"/>
  <c r="CO72" i="19"/>
  <c r="CO215" i="19"/>
  <c r="CO39" i="19"/>
  <c r="CO124" i="19"/>
  <c r="CO69" i="19"/>
  <c r="CO341" i="19"/>
  <c r="CO263" i="19"/>
  <c r="CO254" i="19"/>
  <c r="CO150" i="19"/>
  <c r="CO164" i="19"/>
  <c r="CO200" i="19"/>
  <c r="CO405" i="19"/>
  <c r="CO50" i="19"/>
  <c r="CO371" i="19"/>
  <c r="CO44" i="19"/>
  <c r="CO109" i="19"/>
  <c r="CO43" i="19"/>
  <c r="CO199" i="19"/>
  <c r="AS694" i="19"/>
  <c r="CO232" i="19"/>
  <c r="CO390" i="19"/>
  <c r="CO90" i="19"/>
  <c r="CO411" i="19"/>
  <c r="CO224" i="19"/>
  <c r="CN11" i="19"/>
  <c r="CO123" i="19"/>
  <c r="CO37" i="19"/>
  <c r="CO382" i="19"/>
  <c r="CO303" i="19"/>
  <c r="CO80" i="19"/>
  <c r="CO282" i="19"/>
  <c r="CO328" i="19"/>
  <c r="CO116" i="19"/>
  <c r="CO248" i="19"/>
  <c r="CO40" i="19"/>
  <c r="CO102" i="19"/>
  <c r="CO65" i="19"/>
  <c r="CO287" i="19"/>
  <c r="CO441" i="19"/>
  <c r="CO276" i="19"/>
  <c r="CO128" i="19"/>
  <c r="CO193" i="19"/>
  <c r="CO228" i="19"/>
  <c r="CO151" i="19"/>
  <c r="CO57" i="19"/>
  <c r="CO243" i="19"/>
  <c r="CO278" i="19"/>
  <c r="CO53" i="19"/>
  <c r="CO95" i="19"/>
  <c r="CO82" i="19"/>
  <c r="CO426" i="19"/>
  <c r="CO168" i="19"/>
  <c r="CO157" i="19"/>
  <c r="CO179" i="19"/>
  <c r="CO70" i="19"/>
  <c r="CO439" i="19"/>
  <c r="CO225" i="19"/>
  <c r="CO182" i="19"/>
  <c r="CO62" i="19"/>
  <c r="CO33" i="19"/>
  <c r="CO131" i="19"/>
  <c r="CO275" i="19"/>
  <c r="CO212" i="19"/>
  <c r="CO250" i="19"/>
  <c r="CO440" i="19"/>
  <c r="CO161" i="19"/>
  <c r="CO309" i="19"/>
  <c r="CO372" i="19"/>
  <c r="CO413" i="19"/>
  <c r="CO222" i="19"/>
  <c r="CO84" i="19"/>
  <c r="CO360" i="19"/>
  <c r="AS585" i="19"/>
  <c r="AS716" i="19"/>
  <c r="CO203" i="19"/>
  <c r="CO60" i="19"/>
  <c r="CO207" i="19"/>
  <c r="CO154" i="19"/>
  <c r="CO88" i="19"/>
  <c r="CO163" i="19"/>
  <c r="CO100" i="19"/>
  <c r="CO315" i="19"/>
  <c r="CO242" i="19"/>
  <c r="CO296" i="19"/>
  <c r="CO299" i="19"/>
  <c r="CO443" i="19"/>
  <c r="CO292" i="19"/>
  <c r="CO422" i="19"/>
  <c r="CO355" i="19"/>
  <c r="CO64" i="19"/>
  <c r="CO54" i="19"/>
  <c r="CO106" i="19"/>
  <c r="CO78" i="19"/>
  <c r="CO41" i="19"/>
  <c r="CO120" i="19"/>
  <c r="CO92" i="19"/>
  <c r="CO208" i="19"/>
  <c r="CO314" i="19"/>
  <c r="CO391" i="19"/>
  <c r="CO409" i="19"/>
  <c r="CO400" i="19"/>
  <c r="CO46" i="19"/>
  <c r="CO186" i="19"/>
  <c r="CO416" i="19"/>
  <c r="CO394" i="19"/>
  <c r="CO268" i="19"/>
  <c r="CO366" i="19"/>
  <c r="CO258" i="19"/>
  <c r="CO449" i="19"/>
  <c r="CO280" i="19"/>
  <c r="CO451" i="19"/>
  <c r="CO178" i="19"/>
  <c r="CO322" i="19"/>
  <c r="CO119" i="19"/>
  <c r="CO75" i="19"/>
  <c r="CO49" i="19"/>
  <c r="CO345" i="19"/>
  <c r="CO32" i="19"/>
  <c r="CO196" i="19"/>
  <c r="CO361" i="19"/>
  <c r="CO264" i="19"/>
  <c r="CO293" i="19"/>
  <c r="CO129" i="19"/>
  <c r="CO343" i="19"/>
  <c r="CO236" i="19"/>
  <c r="CO448" i="19"/>
  <c r="CO160" i="19"/>
  <c r="AS657" i="19"/>
  <c r="AS905" i="19"/>
  <c r="AS599" i="19"/>
  <c r="AS833" i="19"/>
  <c r="AS845" i="19"/>
  <c r="AS834" i="19"/>
  <c r="AS513" i="19"/>
  <c r="AS516" i="19"/>
  <c r="AS557" i="19"/>
  <c r="AS527" i="19"/>
  <c r="AS567" i="19"/>
  <c r="AS510" i="19"/>
  <c r="AS759" i="19"/>
  <c r="AS545" i="19"/>
  <c r="AS499" i="19"/>
  <c r="AS805" i="19"/>
  <c r="AS733" i="19"/>
  <c r="AS891" i="19"/>
  <c r="AS589" i="19"/>
  <c r="AS765" i="19"/>
  <c r="AS563" i="19"/>
  <c r="AS818" i="19"/>
  <c r="AS786" i="19"/>
  <c r="AS648" i="19"/>
  <c r="AS622" i="19"/>
  <c r="AS617" i="19"/>
  <c r="AS518" i="19"/>
  <c r="AS846" i="19"/>
  <c r="AS572" i="19"/>
  <c r="AS628" i="19"/>
  <c r="AS689" i="19"/>
  <c r="AS688" i="19"/>
  <c r="AS790" i="19"/>
  <c r="AS608" i="19"/>
  <c r="AS560" i="19"/>
  <c r="AS887" i="19"/>
  <c r="AS900" i="19"/>
  <c r="AS612" i="19"/>
  <c r="AS892" i="19"/>
  <c r="AS812" i="19"/>
  <c r="AS770" i="19"/>
  <c r="AS868" i="19"/>
  <c r="AS650" i="19"/>
  <c r="AS772" i="19"/>
  <c r="AS914" i="19"/>
  <c r="AS902" i="19"/>
  <c r="AS781" i="19"/>
  <c r="AS898" i="19"/>
  <c r="AS591" i="19"/>
  <c r="AS610" i="19"/>
  <c r="AS761" i="19"/>
  <c r="AS700" i="19"/>
  <c r="AS601" i="19"/>
  <c r="AS574" i="19"/>
  <c r="AS774" i="19"/>
  <c r="AS620" i="19"/>
  <c r="AS509" i="19"/>
  <c r="AS826" i="19"/>
  <c r="AS569" i="19"/>
  <c r="AS844" i="19"/>
  <c r="AS879" i="19"/>
  <c r="AS565" i="19"/>
  <c r="AS691" i="19"/>
  <c r="AS888" i="19"/>
  <c r="AS685" i="19"/>
  <c r="AS799" i="19"/>
  <c r="AS611" i="19"/>
  <c r="AS606" i="19"/>
  <c r="AS741" i="19"/>
  <c r="AS719" i="19"/>
  <c r="AS801" i="19"/>
  <c r="AS748" i="19"/>
  <c r="AS666" i="19"/>
  <c r="AS731" i="19"/>
  <c r="AS544" i="19"/>
  <c r="AS837" i="19"/>
  <c r="AS746" i="19"/>
  <c r="AS791" i="19"/>
  <c r="AS493" i="19"/>
  <c r="AS522" i="19"/>
  <c r="AS803" i="19"/>
  <c r="AS875" i="19"/>
  <c r="AS903" i="19"/>
  <c r="AS529" i="19"/>
  <c r="AS757" i="19"/>
  <c r="AS810" i="19"/>
  <c r="AS885" i="19"/>
  <c r="AS775" i="19"/>
  <c r="AS739" i="19"/>
  <c r="AS809" i="19"/>
  <c r="AS792" i="19"/>
  <c r="AS847" i="19"/>
  <c r="AS625" i="19"/>
  <c r="AS580" i="19"/>
  <c r="AS701" i="19"/>
  <c r="AS918" i="19"/>
  <c r="AS501" i="19"/>
  <c r="AS916" i="19"/>
  <c r="AS639" i="19"/>
  <c r="AS704" i="19"/>
  <c r="AS583" i="19"/>
  <c r="AS889" i="19"/>
  <c r="AS907" i="19"/>
  <c r="AS829" i="19"/>
  <c r="AS517" i="19"/>
  <c r="AS817" i="19"/>
  <c r="AS604" i="19"/>
  <c r="AS492" i="19"/>
  <c r="AS552" i="19"/>
  <c r="AS575" i="19"/>
  <c r="AS600" i="19"/>
  <c r="AS766" i="19"/>
  <c r="AS745" i="19"/>
  <c r="AS562" i="19"/>
  <c r="AS738" i="19"/>
  <c r="AS869" i="19"/>
  <c r="AS841" i="19"/>
  <c r="AS498" i="19"/>
  <c r="AS873" i="19"/>
  <c r="AS579" i="19"/>
  <c r="AS635" i="19"/>
  <c r="AS793" i="19"/>
  <c r="AS584" i="19"/>
  <c r="AS531" i="19"/>
  <c r="AS749" i="19"/>
  <c r="AS822" i="19"/>
  <c r="AS785" i="19"/>
  <c r="AS706" i="19"/>
  <c r="AS714" i="19"/>
  <c r="AS915" i="19"/>
  <c r="AS708" i="19"/>
  <c r="AS511" i="19"/>
  <c r="AS721" i="19"/>
  <c r="AS683" i="19"/>
  <c r="AS762" i="19"/>
  <c r="AS496" i="19"/>
  <c r="AS848" i="19"/>
  <c r="AS850" i="19"/>
  <c r="AS723" i="19"/>
  <c r="AS800" i="19"/>
  <c r="AS645" i="19"/>
  <c r="AS755" i="19"/>
  <c r="AS911" i="19"/>
  <c r="AS524" i="19"/>
  <c r="AS808" i="19"/>
  <c r="AS776" i="19"/>
  <c r="AS778" i="19"/>
  <c r="AS653" i="19"/>
  <c r="AS863" i="19"/>
  <c r="AS631" i="19"/>
  <c r="AS607" i="19"/>
  <c r="AS632" i="19"/>
  <c r="AS866" i="19"/>
  <c r="AS802" i="19"/>
  <c r="AS867" i="19"/>
  <c r="AS593" i="19"/>
  <c r="AS490" i="19"/>
  <c r="AS836" i="19"/>
  <c r="AS592" i="19"/>
  <c r="AS654" i="19"/>
  <c r="AS603" i="19"/>
  <c r="AS703" i="19"/>
  <c r="AS684" i="19"/>
  <c r="AS624" i="19"/>
  <c r="AS830" i="19"/>
  <c r="AS726" i="19"/>
  <c r="AS732" i="19"/>
  <c r="AS909" i="19"/>
  <c r="AS715" i="19"/>
  <c r="AS853" i="19"/>
  <c r="AS675" i="19"/>
  <c r="AS852" i="19"/>
  <c r="AS895" i="19"/>
  <c r="AS679" i="19"/>
  <c r="AS659" i="19"/>
  <c r="AS495" i="19"/>
  <c r="AS503" i="19"/>
  <c r="AS725" i="19"/>
  <c r="AS777" i="19"/>
  <c r="AS815" i="19"/>
  <c r="AS521" i="19"/>
  <c r="AS656" i="19"/>
  <c r="AS713" i="19"/>
  <c r="AS550" i="19"/>
  <c r="AS525" i="19"/>
  <c r="AS692" i="19"/>
  <c r="AS751" i="19"/>
  <c r="AS839" i="19"/>
  <c r="AS711" i="19"/>
  <c r="AS629" i="19"/>
  <c r="AS652" i="19"/>
  <c r="AS884" i="19"/>
  <c r="AS687" i="19"/>
  <c r="AS512" i="19"/>
  <c r="AS824" i="19"/>
  <c r="AS674" i="19"/>
  <c r="AS520" i="19"/>
  <c r="AS598" i="19"/>
  <c r="AS680" i="19"/>
  <c r="AS573" i="19"/>
  <c r="AS502" i="19"/>
  <c r="AS546" i="19"/>
  <c r="AS626" i="19"/>
  <c r="AS686" i="19"/>
  <c r="AS779" i="19"/>
  <c r="AS526" i="19"/>
  <c r="AR466" i="19"/>
  <c r="AS615" i="19"/>
  <c r="AS494" i="19"/>
  <c r="AS660" i="19"/>
  <c r="AS865" i="19"/>
  <c r="AS681" i="19"/>
  <c r="AS831" i="19"/>
  <c r="AS740" i="19"/>
  <c r="AS668" i="19"/>
  <c r="AS874" i="19"/>
  <c r="AS707" i="19"/>
  <c r="AS769" i="19"/>
  <c r="AS640" i="19"/>
  <c r="AS753" i="19"/>
  <c r="AS718" i="19"/>
  <c r="AS794" i="19"/>
  <c r="AS840" i="19"/>
  <c r="AS871" i="19"/>
  <c r="AS664" i="19"/>
  <c r="AS856" i="19"/>
  <c r="AS559" i="19"/>
  <c r="AS578" i="19"/>
  <c r="AS854" i="19"/>
  <c r="AS912" i="19"/>
  <c r="AS534" i="19"/>
  <c r="AS570" i="19"/>
  <c r="AS661" i="19"/>
  <c r="AS896" i="19"/>
  <c r="AS697" i="19"/>
  <c r="AS523" i="19"/>
  <c r="AS467" i="19"/>
  <c r="AS541" i="19"/>
  <c r="AS893" i="19"/>
  <c r="AS807" i="19"/>
  <c r="AS609" i="19"/>
  <c r="AS641" i="19"/>
  <c r="AS558" i="19"/>
  <c r="AS797" i="19"/>
  <c r="AS813" i="19"/>
  <c r="AS643" i="19"/>
  <c r="AS878" i="19"/>
  <c r="AS614" i="19"/>
  <c r="AS658" i="19"/>
  <c r="AS767" i="19"/>
  <c r="AS768" i="19"/>
  <c r="AS780" i="19"/>
  <c r="AS735" i="19"/>
  <c r="AS577" i="19"/>
  <c r="AS586" i="19"/>
  <c r="AS676" i="19"/>
  <c r="AS576" i="19"/>
  <c r="AS838" i="19"/>
  <c r="AS508" i="19"/>
  <c r="AS730" i="19"/>
  <c r="AS782" i="19"/>
  <c r="AS734" i="19"/>
  <c r="AS864" i="19"/>
  <c r="AS619" i="19"/>
  <c r="AS709" i="19"/>
  <c r="AS758" i="19"/>
  <c r="AS783" i="19"/>
  <c r="AS821" i="19"/>
  <c r="AS750" i="19"/>
  <c r="AS595" i="19"/>
  <c r="AS855" i="19"/>
  <c r="AS897" i="19"/>
  <c r="AS860" i="19"/>
  <c r="AS634" i="19"/>
  <c r="AS724" i="19"/>
  <c r="AS582" i="19"/>
  <c r="AS736" i="19"/>
  <c r="AS672" i="19"/>
  <c r="AS857" i="19"/>
  <c r="AS727" i="19"/>
  <c r="AS870" i="19"/>
  <c r="AS564" i="19"/>
  <c r="AS820" i="19"/>
  <c r="AS872" i="19"/>
  <c r="AS695" i="19"/>
  <c r="AS540" i="19"/>
  <c r="AS616" i="19"/>
  <c r="AS747" i="19"/>
  <c r="AS637" i="19"/>
  <c r="AS623" i="19"/>
  <c r="AS861" i="19"/>
  <c r="AS568" i="19"/>
  <c r="AS729" i="19"/>
  <c r="AS514" i="19"/>
  <c r="AS561" i="19"/>
  <c r="AS597" i="19"/>
  <c r="AS556" i="19"/>
  <c r="AS890" i="19"/>
  <c r="AS744" i="19"/>
  <c r="AS497" i="19"/>
  <c r="AS904" i="19"/>
  <c r="AS647" i="19"/>
  <c r="AS663" i="19"/>
  <c r="AS630" i="19"/>
  <c r="AS913" i="19"/>
  <c r="AS651" i="19"/>
  <c r="AS528" i="19"/>
  <c r="AS649" i="19"/>
  <c r="EA23" i="19"/>
  <c r="CN468" i="19"/>
  <c r="CO715" i="19" s="1"/>
  <c r="AS539" i="19"/>
  <c r="AS646" i="19"/>
  <c r="AS673" i="19"/>
  <c r="AS627" i="19"/>
  <c r="AS825" i="19"/>
  <c r="AS752" i="19"/>
  <c r="AS678" i="19"/>
  <c r="AS555" i="19"/>
  <c r="AS743" i="19"/>
  <c r="AS737" i="19"/>
  <c r="AS553" i="19"/>
  <c r="AS728" i="19"/>
  <c r="AS823" i="19"/>
  <c r="AS894" i="19"/>
  <c r="AS882" i="19"/>
  <c r="AS671" i="19"/>
  <c r="AS784" i="19"/>
  <c r="AS566" i="19"/>
  <c r="AS500" i="19"/>
  <c r="AS901" i="19"/>
  <c r="AS530" i="19"/>
  <c r="AS506" i="19"/>
  <c r="AS536" i="19"/>
  <c r="AS551" i="19"/>
  <c r="AS876" i="19"/>
  <c r="AS677" i="19"/>
  <c r="AS788" i="19"/>
  <c r="AS533" i="19"/>
  <c r="AS827" i="19"/>
  <c r="AS538" i="19"/>
  <c r="AS756" i="19"/>
  <c r="AS811" i="19"/>
  <c r="AS636" i="19"/>
  <c r="AS851" i="19"/>
  <c r="AS667" i="19"/>
  <c r="AS835" i="19"/>
  <c r="AS712" i="19"/>
  <c r="AS906" i="19"/>
  <c r="AS669" i="19"/>
  <c r="AS742" i="19"/>
  <c r="AS843" i="19"/>
  <c r="AS789" i="19"/>
  <c r="AS690" i="19"/>
  <c r="AS605" i="19"/>
  <c r="AS554" i="19"/>
  <c r="AS696" i="19"/>
  <c r="AS722" i="19"/>
  <c r="AS532" i="19"/>
  <c r="AS804" i="19"/>
  <c r="AS877" i="19"/>
  <c r="AS662" i="19"/>
  <c r="AS717" i="19"/>
  <c r="AS537" i="19"/>
  <c r="AS655" i="19"/>
  <c r="AS832" i="19"/>
  <c r="AS698" i="19"/>
  <c r="AS842" i="19"/>
  <c r="AS670" i="19"/>
  <c r="AS665" i="19"/>
  <c r="AS798" i="19"/>
  <c r="AS699" i="19"/>
  <c r="AS862" i="19"/>
  <c r="AS549" i="19"/>
  <c r="AS594" i="19"/>
  <c r="AS535" i="19"/>
  <c r="AS787" i="19"/>
  <c r="AS638" i="19"/>
  <c r="AS618" i="19"/>
  <c r="AS702" i="19"/>
  <c r="AS590" i="19"/>
  <c r="AS908" i="19"/>
  <c r="AS899" i="19"/>
  <c r="AS602" i="19"/>
  <c r="AS596" i="19"/>
  <c r="AS760" i="19"/>
  <c r="AS795" i="19"/>
  <c r="AS519" i="19"/>
  <c r="AS588" i="19"/>
  <c r="AS763" i="19"/>
  <c r="AS515" i="19"/>
  <c r="AS633" i="19"/>
  <c r="AS806" i="19"/>
  <c r="AS693" i="19"/>
  <c r="AS543" i="19"/>
  <c r="AS819" i="19"/>
  <c r="AS816" i="19"/>
  <c r="AS548" i="19"/>
  <c r="AS859" i="19"/>
  <c r="AS705" i="19"/>
  <c r="AS773" i="19"/>
  <c r="AS644" i="19"/>
  <c r="AS849" i="19"/>
  <c r="AS621" i="19"/>
  <c r="AS682" i="19"/>
  <c r="AS505" i="19"/>
  <c r="AS771" i="19"/>
  <c r="AS754" i="19"/>
  <c r="AS917" i="19"/>
  <c r="AS886" i="19"/>
  <c r="AS547" i="19"/>
  <c r="AS764" i="19"/>
  <c r="AS881" i="19"/>
  <c r="AS587" i="19"/>
  <c r="AS883" i="19"/>
  <c r="AS542" i="19"/>
  <c r="AS613" i="19"/>
  <c r="AS581" i="19"/>
  <c r="BU468" i="19"/>
  <c r="BV507" i="19" s="1"/>
  <c r="DQ13" i="19"/>
  <c r="DR348" i="19" s="1"/>
  <c r="BB468" i="19"/>
  <c r="BC717" i="19" s="1"/>
  <c r="EA24" i="19"/>
  <c r="EA21" i="19"/>
  <c r="EA22" i="19"/>
  <c r="E30" i="22"/>
  <c r="D90" i="19" s="1"/>
  <c r="D30" i="22"/>
  <c r="EA20" i="19"/>
  <c r="CE472" i="19"/>
  <c r="BT483" i="19"/>
  <c r="CE474" i="19"/>
  <c r="BM339" i="19"/>
  <c r="CE479" i="19"/>
  <c r="BM181" i="19"/>
  <c r="BM446" i="19"/>
  <c r="BM61" i="19"/>
  <c r="BM140" i="19"/>
  <c r="BM46" i="19"/>
  <c r="BM50" i="19"/>
  <c r="BM250" i="19"/>
  <c r="BM452" i="19"/>
  <c r="BM382" i="19"/>
  <c r="BM340" i="19"/>
  <c r="BM414" i="19"/>
  <c r="BM335" i="19"/>
  <c r="BM240" i="19"/>
  <c r="BM31" i="19"/>
  <c r="BM397" i="19"/>
  <c r="BM384" i="19"/>
  <c r="BM173" i="19"/>
  <c r="BM298" i="19"/>
  <c r="BM365" i="19"/>
  <c r="BM167" i="19"/>
  <c r="BM409" i="19"/>
  <c r="BM275" i="19"/>
  <c r="BM261" i="19"/>
  <c r="BM82" i="19"/>
  <c r="BM395" i="19"/>
  <c r="BM182" i="19"/>
  <c r="BM179" i="19"/>
  <c r="BM307" i="19"/>
  <c r="BM356" i="19"/>
  <c r="BM378" i="19"/>
  <c r="BM232" i="19"/>
  <c r="BM392" i="19"/>
  <c r="BM98" i="19"/>
  <c r="BM144" i="19"/>
  <c r="BM216" i="19"/>
  <c r="BM198" i="19"/>
  <c r="BM326" i="19"/>
  <c r="BM57" i="19"/>
  <c r="BM116" i="19"/>
  <c r="BM327" i="19"/>
  <c r="BM43" i="19"/>
  <c r="BM176" i="19"/>
  <c r="BM271" i="19"/>
  <c r="BM222" i="19"/>
  <c r="BM295" i="19"/>
  <c r="BM39" i="19"/>
  <c r="CE478" i="19"/>
  <c r="CE477" i="19"/>
  <c r="BM225" i="19"/>
  <c r="BM294" i="19"/>
  <c r="BM133" i="19"/>
  <c r="BM331" i="19"/>
  <c r="BM368" i="19"/>
  <c r="BM87" i="19"/>
  <c r="BM286" i="19"/>
  <c r="BM355" i="19"/>
  <c r="BM364" i="19"/>
  <c r="BM428" i="19"/>
  <c r="BM289" i="19"/>
  <c r="BM135" i="19"/>
  <c r="BM172" i="19"/>
  <c r="BM411" i="19"/>
  <c r="BM399" i="19"/>
  <c r="BM385" i="19"/>
  <c r="BM276" i="19"/>
  <c r="BM324" i="19"/>
  <c r="BM187" i="19"/>
  <c r="BM427" i="19"/>
  <c r="BM305" i="19"/>
  <c r="BM370" i="19"/>
  <c r="BM137" i="19"/>
  <c r="BM230" i="19"/>
  <c r="BM408" i="19"/>
  <c r="BM165" i="19"/>
  <c r="BM107" i="19"/>
  <c r="BM258" i="19"/>
  <c r="BM129" i="19"/>
  <c r="BM243" i="19"/>
  <c r="BM306" i="19"/>
  <c r="BM105" i="19"/>
  <c r="BM454" i="19"/>
  <c r="BM430" i="19"/>
  <c r="BM104" i="19"/>
  <c r="BM338" i="19"/>
  <c r="BM95" i="19"/>
  <c r="BM297" i="19"/>
  <c r="BM341" i="19"/>
  <c r="BM416" i="19"/>
  <c r="BM246" i="19"/>
  <c r="BM37" i="19"/>
  <c r="BM149" i="19"/>
  <c r="BM256" i="19"/>
  <c r="BM221" i="19"/>
  <c r="BM51" i="19"/>
  <c r="BM405" i="19"/>
  <c r="BM224" i="19"/>
  <c r="BM83" i="19"/>
  <c r="BM319" i="19"/>
  <c r="BM67" i="19"/>
  <c r="BM213" i="19"/>
  <c r="BM367" i="19"/>
  <c r="BM163" i="19"/>
  <c r="BM362" i="19"/>
  <c r="BM184" i="19"/>
  <c r="BM223" i="19"/>
  <c r="BM273" i="19"/>
  <c r="BM412" i="19"/>
  <c r="BM451" i="19"/>
  <c r="BM110" i="19"/>
  <c r="BM437" i="19"/>
  <c r="BM239" i="19"/>
  <c r="BM270" i="19"/>
  <c r="BM197" i="19"/>
  <c r="BM278" i="19"/>
  <c r="BM161" i="19"/>
  <c r="BM251" i="19"/>
  <c r="BM220" i="19"/>
  <c r="BM134" i="19"/>
  <c r="BM323" i="19"/>
  <c r="BM34" i="19"/>
  <c r="BM302" i="19"/>
  <c r="BM100" i="19"/>
  <c r="BM434" i="19"/>
  <c r="BM78" i="19"/>
  <c r="BM203" i="19"/>
  <c r="BM188" i="19"/>
  <c r="BM391" i="19"/>
  <c r="BM303" i="19"/>
  <c r="BM284" i="19"/>
  <c r="BM141" i="19"/>
  <c r="BM448" i="19"/>
  <c r="BM49" i="19"/>
  <c r="BM308" i="19"/>
  <c r="BM65" i="19"/>
  <c r="BM136" i="19"/>
  <c r="BM52" i="19"/>
  <c r="BM274" i="19"/>
  <c r="BM74" i="19"/>
  <c r="BM447" i="19"/>
  <c r="BM48" i="19"/>
  <c r="BM315" i="19"/>
  <c r="BM296" i="19"/>
  <c r="BM320" i="19"/>
  <c r="BM433" i="19"/>
  <c r="BM407" i="19"/>
  <c r="BM147" i="19"/>
  <c r="BM349" i="19"/>
  <c r="BM425" i="19"/>
  <c r="BM66" i="19"/>
  <c r="BM101" i="19"/>
  <c r="BM376" i="19"/>
  <c r="BM325" i="19"/>
  <c r="BM282" i="19"/>
  <c r="BM102" i="19"/>
  <c r="BM62" i="19"/>
  <c r="BM422" i="19"/>
  <c r="BM242" i="19"/>
  <c r="BM372" i="19"/>
  <c r="BM88" i="19"/>
  <c r="BM426" i="19"/>
  <c r="BM123" i="19"/>
  <c r="BM108" i="19"/>
  <c r="BM318" i="19"/>
  <c r="BM424" i="19"/>
  <c r="BM420" i="19"/>
  <c r="BM118" i="19"/>
  <c r="BM375" i="19"/>
  <c r="BM41" i="19"/>
  <c r="BM268" i="19"/>
  <c r="BM293" i="19"/>
  <c r="BM299" i="19"/>
  <c r="BM143" i="19"/>
  <c r="BM377" i="19"/>
  <c r="BM443" i="19"/>
  <c r="BM185" i="19"/>
  <c r="BM36" i="19"/>
  <c r="BM85" i="19"/>
  <c r="BM131" i="19"/>
  <c r="BM44" i="19"/>
  <c r="BM40" i="19"/>
  <c r="BM269" i="19"/>
  <c r="BM344" i="19"/>
  <c r="BM436" i="19"/>
  <c r="BM398" i="19"/>
  <c r="BM194" i="19"/>
  <c r="BM77" i="19"/>
  <c r="BM410" i="19"/>
  <c r="BM403" i="19"/>
  <c r="BM238" i="19"/>
  <c r="BM121" i="19"/>
  <c r="BM440" i="19"/>
  <c r="BM126" i="19"/>
  <c r="BM202" i="19"/>
  <c r="BM199" i="19"/>
  <c r="BM279" i="19"/>
  <c r="BM152" i="19"/>
  <c r="BM281" i="19"/>
  <c r="BM247" i="19"/>
  <c r="BM351" i="19"/>
  <c r="BM361" i="19"/>
  <c r="BM231" i="19"/>
  <c r="BM38" i="19"/>
  <c r="BM227" i="19"/>
  <c r="BM287" i="19"/>
  <c r="BM155" i="19"/>
  <c r="BM177" i="19"/>
  <c r="BM309" i="19"/>
  <c r="BM317" i="19"/>
  <c r="BM283" i="19"/>
  <c r="BM189" i="19"/>
  <c r="BM442" i="19"/>
  <c r="BM191" i="19"/>
  <c r="BM192" i="19"/>
  <c r="BM316" i="19"/>
  <c r="BM127" i="19"/>
  <c r="BM76" i="19"/>
  <c r="BM393" i="19"/>
  <c r="BM292" i="19"/>
  <c r="BM423" i="19"/>
  <c r="BM345" i="19"/>
  <c r="BM103" i="19"/>
  <c r="BM154" i="19"/>
  <c r="BM371" i="19"/>
  <c r="BM266" i="19"/>
  <c r="BM354" i="19"/>
  <c r="BM236" i="19"/>
  <c r="BM190" i="19"/>
  <c r="BM314" i="19"/>
  <c r="BM112" i="19"/>
  <c r="BM168" i="19"/>
  <c r="BM388" i="19"/>
  <c r="BM158" i="19"/>
  <c r="BM415" i="19"/>
  <c r="BM75" i="19"/>
  <c r="BM114" i="19"/>
  <c r="BM139" i="19"/>
  <c r="BM58" i="19"/>
  <c r="BM265" i="19"/>
  <c r="BM217" i="19"/>
  <c r="BM453" i="19"/>
  <c r="BM56" i="19"/>
  <c r="BM115" i="19"/>
  <c r="BM237" i="19"/>
  <c r="BM263" i="19"/>
  <c r="BM360" i="19"/>
  <c r="BM254" i="19"/>
  <c r="BM259" i="19"/>
  <c r="BM42" i="19"/>
  <c r="BM390" i="19"/>
  <c r="BM195" i="19"/>
  <c r="BM86" i="19"/>
  <c r="BM357" i="19"/>
  <c r="BM260" i="19"/>
  <c r="BM352" i="19"/>
  <c r="BM374" i="19"/>
  <c r="BM89" i="19"/>
  <c r="BM244" i="19"/>
  <c r="BM157" i="19"/>
  <c r="BM336" i="19"/>
  <c r="BM60" i="19"/>
  <c r="BM68" i="19"/>
  <c r="BM97" i="19"/>
  <c r="BM214" i="19"/>
  <c r="BM162" i="19"/>
  <c r="BM332" i="19"/>
  <c r="BM175" i="19"/>
  <c r="BM347" i="19"/>
  <c r="BM300" i="19"/>
  <c r="BM329" i="19"/>
  <c r="BM245" i="19"/>
  <c r="BM386" i="19"/>
  <c r="BM205" i="19"/>
  <c r="BM394" i="19"/>
  <c r="BM174" i="19"/>
  <c r="BM402" i="19"/>
  <c r="BM248" i="19"/>
  <c r="BM418" i="19"/>
  <c r="BM12" i="19"/>
  <c r="BM15" i="19" s="1"/>
  <c r="BM255" i="19"/>
  <c r="BM234" i="19"/>
  <c r="BM91" i="19"/>
  <c r="BM421" i="19"/>
  <c r="BM348" i="19"/>
  <c r="BM337" i="19"/>
  <c r="BM291" i="19"/>
  <c r="BM30" i="19"/>
  <c r="BM262" i="19"/>
  <c r="BM79" i="19"/>
  <c r="BM159" i="19"/>
  <c r="BM441" i="19"/>
  <c r="BM69" i="19"/>
  <c r="BM444" i="19"/>
  <c r="BM301" i="19"/>
  <c r="BM204" i="19"/>
  <c r="BM45" i="19"/>
  <c r="BM359" i="19"/>
  <c r="BM373" i="19"/>
  <c r="BM264" i="19"/>
  <c r="BM413" i="19"/>
  <c r="BM132" i="19"/>
  <c r="BM310" i="19"/>
  <c r="BM164" i="19"/>
  <c r="BM166" i="19"/>
  <c r="BM353" i="19"/>
  <c r="BM124" i="19"/>
  <c r="BM64" i="19"/>
  <c r="BM228" i="19"/>
  <c r="BM122" i="19"/>
  <c r="BM84" i="19"/>
  <c r="BM445" i="19"/>
  <c r="BM419" i="19"/>
  <c r="BM235" i="19"/>
  <c r="BM257" i="19"/>
  <c r="BM211" i="19"/>
  <c r="BM208" i="19"/>
  <c r="BM55" i="19"/>
  <c r="BM272" i="19"/>
  <c r="BM210" i="19"/>
  <c r="BM219" i="19"/>
  <c r="BM226" i="19"/>
  <c r="BM151" i="19"/>
  <c r="BM252" i="19"/>
  <c r="BM33" i="19"/>
  <c r="BM449" i="19"/>
  <c r="BM450" i="19"/>
  <c r="BM328" i="19"/>
  <c r="BM71" i="19"/>
  <c r="BM380" i="19"/>
  <c r="BM215" i="19"/>
  <c r="BM153" i="19"/>
  <c r="BM99" i="19"/>
  <c r="BM32" i="19"/>
  <c r="BM334" i="19"/>
  <c r="BM150" i="19"/>
  <c r="BM93" i="19"/>
  <c r="BM207" i="19"/>
  <c r="BM209" i="19"/>
  <c r="BM138" i="19"/>
  <c r="BM80" i="19"/>
  <c r="BM70" i="19"/>
  <c r="BM285" i="19"/>
  <c r="BM169" i="19"/>
  <c r="BM249" i="19"/>
  <c r="BM389" i="19"/>
  <c r="BM120" i="19"/>
  <c r="BM119" i="19"/>
  <c r="BM130" i="19"/>
  <c r="BM304" i="19"/>
  <c r="BM109" i="19"/>
  <c r="BM267" i="19"/>
  <c r="BM358" i="19"/>
  <c r="BM400" i="19"/>
  <c r="BM322" i="19"/>
  <c r="BM253" i="19"/>
  <c r="BM90" i="19"/>
  <c r="BM280" i="19"/>
  <c r="BM290" i="19"/>
  <c r="BM342" i="19"/>
  <c r="BM47" i="19"/>
  <c r="BM196" i="19"/>
  <c r="BM417" i="19"/>
  <c r="BM288" i="19"/>
  <c r="BM96" i="19"/>
  <c r="BM435" i="19"/>
  <c r="BM81" i="19"/>
  <c r="BM92" i="19"/>
  <c r="BM111" i="19"/>
  <c r="BM128" i="19"/>
  <c r="BM72" i="19"/>
  <c r="BM429" i="19"/>
  <c r="BM53" i="19"/>
  <c r="BM160" i="19"/>
  <c r="BM63" i="19"/>
  <c r="BM171" i="19"/>
  <c r="BM381" i="19"/>
  <c r="BM241" i="19"/>
  <c r="BM383" i="19"/>
  <c r="BM117" i="19"/>
  <c r="BM156" i="19"/>
  <c r="BM312" i="19"/>
  <c r="BM379" i="19"/>
  <c r="BL11" i="19"/>
  <c r="BM218" i="19"/>
  <c r="BM125" i="19"/>
  <c r="BM404" i="19"/>
  <c r="BM401" i="19"/>
  <c r="BM229" i="19"/>
  <c r="CE470" i="19"/>
  <c r="CE471" i="19"/>
  <c r="CE475" i="19"/>
  <c r="BM183" i="19"/>
  <c r="BM73" i="19"/>
  <c r="BM113" i="19"/>
  <c r="BM363" i="19"/>
  <c r="BM200" i="19"/>
  <c r="BM432" i="19"/>
  <c r="BM146" i="19"/>
  <c r="BM142" i="19"/>
  <c r="BM206" i="19"/>
  <c r="BM439" i="19"/>
  <c r="BM35" i="19"/>
  <c r="BM233" i="19"/>
  <c r="BM170" i="19"/>
  <c r="BM212" i="19"/>
  <c r="BM54" i="19"/>
  <c r="BM406" i="19"/>
  <c r="BM369" i="19"/>
  <c r="BM186" i="19"/>
  <c r="BM438" i="19"/>
  <c r="BM333" i="19"/>
  <c r="BM431" i="19"/>
  <c r="BM148" i="19"/>
  <c r="BM321" i="19"/>
  <c r="BM366" i="19"/>
  <c r="BM387" i="19"/>
  <c r="BM396" i="19"/>
  <c r="BM313" i="19"/>
  <c r="BM330" i="19"/>
  <c r="BM201" i="19"/>
  <c r="BM180" i="19"/>
  <c r="BM145" i="19"/>
  <c r="BM106" i="19"/>
  <c r="BM343" i="19"/>
  <c r="BM193" i="19"/>
  <c r="BM277" i="19"/>
  <c r="BM311" i="19"/>
  <c r="BM346" i="19"/>
  <c r="BM94" i="19"/>
  <c r="BM59" i="19"/>
  <c r="BM178" i="19"/>
  <c r="C62" i="19"/>
  <c r="CE476" i="19"/>
  <c r="CD469" i="19"/>
  <c r="CD480" i="19" s="1"/>
  <c r="E494" i="19" s="1"/>
  <c r="N92" i="19" s="1"/>
  <c r="AJ112" i="19"/>
  <c r="AJ445" i="19"/>
  <c r="AJ140" i="19"/>
  <c r="AJ349" i="19"/>
  <c r="AJ138" i="19"/>
  <c r="AJ197" i="19"/>
  <c r="AJ237" i="19"/>
  <c r="AJ296" i="19"/>
  <c r="AJ295" i="19"/>
  <c r="AJ32" i="19"/>
  <c r="AJ212" i="19"/>
  <c r="AJ178" i="19"/>
  <c r="AJ159" i="19"/>
  <c r="AJ261" i="19"/>
  <c r="AJ389" i="19"/>
  <c r="AJ377" i="19"/>
  <c r="AJ396" i="19"/>
  <c r="AJ167" i="19"/>
  <c r="AJ262" i="19"/>
  <c r="AJ419" i="19"/>
  <c r="AJ231" i="19"/>
  <c r="AJ41" i="19"/>
  <c r="AJ413" i="19"/>
  <c r="AJ215" i="19"/>
  <c r="AJ331" i="19"/>
  <c r="AJ56" i="19"/>
  <c r="AJ356" i="19"/>
  <c r="AJ326" i="19"/>
  <c r="AJ30" i="19"/>
  <c r="AJ432" i="19"/>
  <c r="AJ199" i="19"/>
  <c r="AJ90" i="19"/>
  <c r="AJ55" i="19"/>
  <c r="AJ194" i="19"/>
  <c r="AJ314" i="19"/>
  <c r="AJ206" i="19"/>
  <c r="AJ254" i="19"/>
  <c r="AJ134" i="19"/>
  <c r="AJ374" i="19"/>
  <c r="AJ278" i="19"/>
  <c r="AJ172" i="19"/>
  <c r="AJ313" i="19"/>
  <c r="AJ173" i="19"/>
  <c r="AJ398" i="19"/>
  <c r="AJ176" i="19"/>
  <c r="AJ289" i="19"/>
  <c r="AJ166" i="19"/>
  <c r="AJ332" i="19"/>
  <c r="AJ380" i="19"/>
  <c r="AJ358" i="19"/>
  <c r="AJ42" i="19"/>
  <c r="AJ291" i="19"/>
  <c r="AJ196" i="19"/>
  <c r="AJ164" i="19"/>
  <c r="AJ73" i="19"/>
  <c r="AJ439" i="19"/>
  <c r="AJ51" i="19"/>
  <c r="AJ308" i="19"/>
  <c r="AJ146" i="19"/>
  <c r="AJ371" i="19"/>
  <c r="AJ417" i="19"/>
  <c r="AJ246" i="19"/>
  <c r="AJ423" i="19"/>
  <c r="AJ323" i="19"/>
  <c r="AJ217" i="19"/>
  <c r="AJ128" i="19"/>
  <c r="AJ321" i="19"/>
  <c r="AJ189" i="19"/>
  <c r="AJ424" i="19"/>
  <c r="AJ350" i="19"/>
  <c r="AJ34" i="19"/>
  <c r="AJ220" i="19"/>
  <c r="AJ92" i="19"/>
  <c r="AJ177" i="19"/>
  <c r="AJ394" i="19"/>
  <c r="AJ243" i="19"/>
  <c r="AJ241" i="19"/>
  <c r="AJ409" i="19"/>
  <c r="AJ395" i="19"/>
  <c r="AJ169" i="19"/>
  <c r="AJ162" i="19"/>
  <c r="AJ369" i="19"/>
  <c r="AJ107" i="19"/>
  <c r="AJ115" i="19"/>
  <c r="AJ181" i="19"/>
  <c r="AJ203" i="19"/>
  <c r="AJ222" i="19"/>
  <c r="AJ61" i="19"/>
  <c r="AJ187" i="19"/>
  <c r="AJ368" i="19"/>
  <c r="AJ71" i="19"/>
  <c r="AJ72" i="19"/>
  <c r="AJ270" i="19"/>
  <c r="AJ320" i="19"/>
  <c r="AJ285" i="19"/>
  <c r="AJ346" i="19"/>
  <c r="AJ175" i="19"/>
  <c r="AJ401" i="19"/>
  <c r="AJ213" i="19"/>
  <c r="AJ240" i="19"/>
  <c r="AJ383" i="19"/>
  <c r="AJ239" i="19"/>
  <c r="AJ414" i="19"/>
  <c r="AJ348" i="19"/>
  <c r="AJ210" i="19"/>
  <c r="AJ421" i="19"/>
  <c r="AJ233" i="19"/>
  <c r="AJ245" i="19"/>
  <c r="AJ265" i="19"/>
  <c r="AJ451" i="19"/>
  <c r="AJ211" i="19"/>
  <c r="AJ341" i="19"/>
  <c r="AJ118" i="19"/>
  <c r="AJ152" i="19"/>
  <c r="AJ224" i="19"/>
  <c r="AJ202" i="19"/>
  <c r="AJ247" i="19"/>
  <c r="AJ388" i="19"/>
  <c r="AJ135" i="19"/>
  <c r="AJ280" i="19"/>
  <c r="AJ287" i="19"/>
  <c r="AJ260" i="19"/>
  <c r="AJ106" i="19"/>
  <c r="AJ108" i="19"/>
  <c r="AJ302" i="19"/>
  <c r="AJ39" i="19"/>
  <c r="AJ324" i="19"/>
  <c r="AJ294" i="19"/>
  <c r="AJ448" i="19"/>
  <c r="AJ453" i="19"/>
  <c r="AJ44" i="19"/>
  <c r="AJ427" i="19"/>
  <c r="AJ333" i="19"/>
  <c r="AJ375" i="19"/>
  <c r="AJ47" i="19"/>
  <c r="AJ410" i="19"/>
  <c r="AJ113" i="19"/>
  <c r="AJ242" i="19"/>
  <c r="AJ139" i="19"/>
  <c r="AJ160" i="19"/>
  <c r="AJ378" i="19"/>
  <c r="AJ433" i="19"/>
  <c r="AJ276" i="19"/>
  <c r="AJ88" i="19"/>
  <c r="AJ170" i="19"/>
  <c r="AJ441" i="19"/>
  <c r="AJ282" i="19"/>
  <c r="AJ404" i="19"/>
  <c r="AJ86" i="19"/>
  <c r="AJ80" i="19"/>
  <c r="AJ165" i="19"/>
  <c r="AJ284" i="19"/>
  <c r="AJ58" i="19"/>
  <c r="AJ161" i="19"/>
  <c r="AJ157" i="19"/>
  <c r="AJ91" i="19"/>
  <c r="AJ446" i="19"/>
  <c r="AJ122" i="19"/>
  <c r="AJ216" i="19"/>
  <c r="AJ418" i="19"/>
  <c r="AJ119" i="19"/>
  <c r="AJ355" i="19"/>
  <c r="AJ137" i="19"/>
  <c r="AJ452" i="19"/>
  <c r="AJ430" i="19"/>
  <c r="AJ155" i="19"/>
  <c r="AJ124" i="19"/>
  <c r="AJ97" i="19"/>
  <c r="AJ133" i="19"/>
  <c r="AJ293" i="19"/>
  <c r="AJ120" i="19"/>
  <c r="AJ344" i="19"/>
  <c r="AJ191" i="19"/>
  <c r="AJ303" i="19"/>
  <c r="AJ335" i="19"/>
  <c r="AJ310" i="19"/>
  <c r="AJ180" i="19"/>
  <c r="AJ403" i="19"/>
  <c r="AJ255" i="19"/>
  <c r="AJ102" i="19"/>
  <c r="AJ81" i="19"/>
  <c r="AJ283" i="19"/>
  <c r="AJ59" i="19"/>
  <c r="AJ96" i="19"/>
  <c r="AJ340" i="19"/>
  <c r="AJ195" i="19"/>
  <c r="AJ328" i="19"/>
  <c r="AJ407" i="19"/>
  <c r="AJ126" i="19"/>
  <c r="AJ361" i="19"/>
  <c r="AJ327" i="19"/>
  <c r="AJ316" i="19"/>
  <c r="AJ182" i="19"/>
  <c r="AJ60" i="19"/>
  <c r="AJ89" i="19"/>
  <c r="AJ228" i="19"/>
  <c r="AJ100" i="19"/>
  <c r="AJ67" i="19"/>
  <c r="AJ66" i="19"/>
  <c r="AJ125" i="19"/>
  <c r="AJ337" i="19"/>
  <c r="AJ214" i="19"/>
  <c r="AJ406" i="19"/>
  <c r="AJ218" i="19"/>
  <c r="AJ84" i="19"/>
  <c r="AJ408" i="19"/>
  <c r="AJ384" i="19"/>
  <c r="AJ244" i="19"/>
  <c r="AJ274" i="19"/>
  <c r="AJ387" i="19"/>
  <c r="AJ174" i="19"/>
  <c r="AJ37" i="19"/>
  <c r="AJ290" i="19"/>
  <c r="AJ54" i="19"/>
  <c r="AJ168" i="19"/>
  <c r="AJ49" i="19"/>
  <c r="AJ363" i="19"/>
  <c r="AJ63" i="19"/>
  <c r="AJ397" i="19"/>
  <c r="AJ399" i="19"/>
  <c r="AJ225" i="19"/>
  <c r="AJ145" i="19"/>
  <c r="AJ38" i="19"/>
  <c r="AJ117" i="19"/>
  <c r="AJ370" i="19"/>
  <c r="AJ304" i="19"/>
  <c r="AJ352" i="19"/>
  <c r="AJ447" i="19"/>
  <c r="AJ444" i="19"/>
  <c r="AJ359" i="19"/>
  <c r="AJ269" i="19"/>
  <c r="AJ322" i="19"/>
  <c r="AJ297" i="19"/>
  <c r="AJ279" i="19"/>
  <c r="AJ420" i="19"/>
  <c r="AJ186" i="19"/>
  <c r="AJ405" i="19"/>
  <c r="AJ319" i="19"/>
  <c r="AJ306" i="19"/>
  <c r="AJ130" i="19"/>
  <c r="AJ286" i="19"/>
  <c r="AJ436" i="19"/>
  <c r="AJ200" i="19"/>
  <c r="AJ329" i="19"/>
  <c r="AJ36" i="19"/>
  <c r="AJ376" i="19"/>
  <c r="AJ123" i="19"/>
  <c r="AJ235" i="19"/>
  <c r="AJ336" i="19"/>
  <c r="AJ312" i="19"/>
  <c r="AJ402" i="19"/>
  <c r="AJ183" i="19"/>
  <c r="AJ219" i="19"/>
  <c r="AJ272" i="19"/>
  <c r="AJ386" i="19"/>
  <c r="AJ338" i="19"/>
  <c r="AJ69" i="19"/>
  <c r="AJ57" i="19"/>
  <c r="AJ205" i="19"/>
  <c r="AJ339" i="19"/>
  <c r="AJ94" i="19"/>
  <c r="AJ223" i="19"/>
  <c r="AJ266" i="19"/>
  <c r="AJ318" i="19"/>
  <c r="AJ184" i="19"/>
  <c r="AJ121" i="19"/>
  <c r="AJ400" i="19"/>
  <c r="AJ264" i="19"/>
  <c r="AJ50" i="19"/>
  <c r="AJ309" i="19"/>
  <c r="AJ431" i="19"/>
  <c r="AI11" i="19"/>
  <c r="AJ116" i="19"/>
  <c r="AJ156" i="19"/>
  <c r="AJ311" i="19"/>
  <c r="AJ411" i="19"/>
  <c r="AJ232" i="19"/>
  <c r="AJ281" i="19"/>
  <c r="AJ392" i="19"/>
  <c r="AJ192" i="19"/>
  <c r="AJ114" i="19"/>
  <c r="AJ454" i="19"/>
  <c r="AJ393" i="19"/>
  <c r="AJ353" i="19"/>
  <c r="AJ330" i="19"/>
  <c r="AJ334" i="19"/>
  <c r="AJ251" i="19"/>
  <c r="AJ207" i="19"/>
  <c r="AJ208" i="19"/>
  <c r="AJ300" i="19"/>
  <c r="AJ104" i="19"/>
  <c r="AJ382" i="19"/>
  <c r="AJ76" i="19"/>
  <c r="AJ75" i="19"/>
  <c r="AJ158" i="19"/>
  <c r="AJ43" i="19"/>
  <c r="AJ78" i="19"/>
  <c r="AJ268" i="19"/>
  <c r="AJ301" i="19"/>
  <c r="AJ103" i="19"/>
  <c r="AJ198" i="19"/>
  <c r="AJ288" i="19"/>
  <c r="AJ412" i="19"/>
  <c r="AJ443" i="19"/>
  <c r="AJ221" i="19"/>
  <c r="AJ299" i="19"/>
  <c r="AJ98" i="19"/>
  <c r="AJ87" i="19"/>
  <c r="AJ151" i="19"/>
  <c r="AJ298" i="19"/>
  <c r="AJ277" i="19"/>
  <c r="AJ267" i="19"/>
  <c r="AJ249" i="19"/>
  <c r="AJ257" i="19"/>
  <c r="AJ354" i="19"/>
  <c r="AJ238" i="19"/>
  <c r="AJ45" i="19"/>
  <c r="BA465" i="19" s="1"/>
  <c r="AJ193" i="19"/>
  <c r="AJ62" i="19"/>
  <c r="AJ53" i="19"/>
  <c r="AJ136" i="19"/>
  <c r="AJ425" i="19"/>
  <c r="AJ307" i="19"/>
  <c r="AJ343" i="19"/>
  <c r="AJ48" i="19"/>
  <c r="AJ438" i="19"/>
  <c r="AJ426" i="19"/>
  <c r="AJ77" i="19"/>
  <c r="AJ188" i="19"/>
  <c r="AJ105" i="19"/>
  <c r="AJ52" i="19"/>
  <c r="AJ357" i="19"/>
  <c r="AJ190" i="19"/>
  <c r="AJ40" i="19"/>
  <c r="AJ372" i="19"/>
  <c r="AJ68" i="19"/>
  <c r="AJ153" i="19"/>
  <c r="AJ229" i="19"/>
  <c r="AJ415" i="19"/>
  <c r="AJ435" i="19"/>
  <c r="AJ99" i="19"/>
  <c r="AJ79" i="19"/>
  <c r="AJ46" i="19"/>
  <c r="AJ129" i="19"/>
  <c r="AJ209" i="19"/>
  <c r="AJ263" i="19"/>
  <c r="AJ259" i="19"/>
  <c r="AJ273" i="19"/>
  <c r="AJ127" i="19"/>
  <c r="AJ236" i="19"/>
  <c r="AJ252" i="19"/>
  <c r="AJ226" i="19"/>
  <c r="AJ351" i="19"/>
  <c r="AJ142" i="19"/>
  <c r="AJ450" i="19"/>
  <c r="AJ385" i="19"/>
  <c r="AJ442" i="19"/>
  <c r="AJ305" i="19"/>
  <c r="AJ227" i="19"/>
  <c r="AJ345" i="19"/>
  <c r="AJ111" i="19"/>
  <c r="AJ449" i="19"/>
  <c r="AJ429" i="19"/>
  <c r="AJ428" i="19"/>
  <c r="AJ83" i="19"/>
  <c r="AJ364" i="19"/>
  <c r="AJ391" i="19"/>
  <c r="AJ367" i="19"/>
  <c r="AJ437" i="19"/>
  <c r="AJ381" i="19"/>
  <c r="AJ141" i="19"/>
  <c r="AJ347" i="19"/>
  <c r="AJ131" i="19"/>
  <c r="AJ147" i="19"/>
  <c r="AJ325" i="19"/>
  <c r="AJ422" i="19"/>
  <c r="AJ315" i="19"/>
  <c r="AJ256" i="19"/>
  <c r="AJ163" i="19"/>
  <c r="AJ258" i="19"/>
  <c r="AJ250" i="19"/>
  <c r="AJ360" i="19"/>
  <c r="AJ74" i="19"/>
  <c r="AJ101" i="19"/>
  <c r="AJ185" i="19"/>
  <c r="AJ70" i="19"/>
  <c r="AJ373" i="19"/>
  <c r="AJ204" i="19"/>
  <c r="AJ109" i="19"/>
  <c r="AJ154" i="19"/>
  <c r="AJ317" i="19"/>
  <c r="AJ149" i="19"/>
  <c r="AJ201" i="19"/>
  <c r="AJ416" i="19"/>
  <c r="AJ234" i="19"/>
  <c r="AJ365" i="19"/>
  <c r="AJ248" i="19"/>
  <c r="AJ362" i="19"/>
  <c r="AJ95" i="19"/>
  <c r="AJ148" i="19"/>
  <c r="AJ390" i="19"/>
  <c r="AJ379" i="19"/>
  <c r="AJ434" i="19"/>
  <c r="AJ271" i="19"/>
  <c r="AJ230" i="19"/>
  <c r="AJ85" i="19"/>
  <c r="AJ440" i="19"/>
  <c r="AJ171" i="19"/>
  <c r="AJ179" i="19"/>
  <c r="AJ144" i="19"/>
  <c r="AJ275" i="19"/>
  <c r="AJ35" i="19"/>
  <c r="AJ366" i="19"/>
  <c r="AJ150" i="19"/>
  <c r="AJ292" i="19"/>
  <c r="AJ253" i="19"/>
  <c r="AJ33" i="19"/>
  <c r="AJ132" i="19"/>
  <c r="AJ65" i="19"/>
  <c r="AJ143" i="19"/>
  <c r="AJ64" i="19"/>
  <c r="AJ93" i="19"/>
  <c r="AJ31" i="19"/>
  <c r="AJ82" i="19"/>
  <c r="AJ110" i="19"/>
  <c r="CX478" i="19"/>
  <c r="CX476" i="19"/>
  <c r="CX470" i="19"/>
  <c r="CX472" i="19"/>
  <c r="CX473" i="19"/>
  <c r="CX475" i="19"/>
  <c r="CX471" i="19"/>
  <c r="CX474" i="19"/>
  <c r="CX477" i="19"/>
  <c r="CX479" i="19"/>
  <c r="DC495" i="19"/>
  <c r="DC487" i="19" s="1"/>
  <c r="CW469" i="19"/>
  <c r="CW480" i="19" s="1"/>
  <c r="D496" i="19" s="1"/>
  <c r="M94" i="19" s="1"/>
  <c r="F29" i="22"/>
  <c r="BA483" i="19"/>
  <c r="EA19" i="19"/>
  <c r="AJ610" i="19"/>
  <c r="AC584" i="19"/>
  <c r="AC823" i="19"/>
  <c r="AC547" i="19"/>
  <c r="AC676" i="19"/>
  <c r="AC513" i="19"/>
  <c r="AC611" i="19"/>
  <c r="AJ656" i="19"/>
  <c r="AJ636" i="19"/>
  <c r="AJ536" i="19"/>
  <c r="AJ886" i="19"/>
  <c r="AJ517" i="19"/>
  <c r="AJ912" i="19"/>
  <c r="AJ778" i="19"/>
  <c r="AJ724" i="19"/>
  <c r="AJ880" i="19"/>
  <c r="AJ747" i="19"/>
  <c r="AJ795" i="19"/>
  <c r="AJ567" i="19"/>
  <c r="AJ906" i="19"/>
  <c r="AJ828" i="19"/>
  <c r="AJ788" i="19"/>
  <c r="AJ591" i="19"/>
  <c r="AJ575" i="19"/>
  <c r="AJ823" i="19"/>
  <c r="AJ735" i="19"/>
  <c r="AJ708" i="19"/>
  <c r="AJ765" i="19"/>
  <c r="AJ763" i="19"/>
  <c r="AJ540" i="19"/>
  <c r="AJ836" i="19"/>
  <c r="AJ693" i="19"/>
  <c r="AJ555" i="19"/>
  <c r="AJ848" i="19"/>
  <c r="AJ806" i="19"/>
  <c r="AJ766" i="19"/>
  <c r="AJ840" i="19"/>
  <c r="AJ784" i="19"/>
  <c r="AJ856" i="19"/>
  <c r="AJ665" i="19"/>
  <c r="AJ563" i="19"/>
  <c r="AJ870" i="19"/>
  <c r="AJ668" i="19"/>
  <c r="AJ916" i="19"/>
  <c r="AJ897" i="19"/>
  <c r="AJ571" i="19"/>
  <c r="AJ909" i="19"/>
  <c r="AJ777" i="19"/>
  <c r="AJ713" i="19"/>
  <c r="AJ728" i="19"/>
  <c r="AC753" i="19"/>
  <c r="AC746" i="19"/>
  <c r="AC737" i="19"/>
  <c r="AC561" i="19"/>
  <c r="AC911" i="19"/>
  <c r="AC824" i="19"/>
  <c r="AJ890" i="19"/>
  <c r="AJ654" i="19"/>
  <c r="AC591" i="19"/>
  <c r="AC891" i="19"/>
  <c r="AC647" i="19"/>
  <c r="AC838" i="19"/>
  <c r="AC830" i="19"/>
  <c r="AC520" i="19"/>
  <c r="AC898" i="19"/>
  <c r="AJ695" i="19"/>
  <c r="AC586" i="19"/>
  <c r="AC655" i="19"/>
  <c r="AC882" i="19"/>
  <c r="AC532" i="19"/>
  <c r="AC697" i="19"/>
  <c r="AC563" i="19"/>
  <c r="AC610" i="19"/>
  <c r="AJ576" i="19"/>
  <c r="AJ820" i="19"/>
  <c r="AC723" i="19"/>
  <c r="AC672" i="19"/>
  <c r="AC752" i="19"/>
  <c r="AC567" i="19"/>
  <c r="AC534" i="19"/>
  <c r="AC732" i="19"/>
  <c r="AJ560" i="19"/>
  <c r="AJ861" i="19"/>
  <c r="AJ502" i="19"/>
  <c r="AC895" i="19"/>
  <c r="AC713" i="19"/>
  <c r="AJ522" i="19"/>
  <c r="AC888" i="19"/>
  <c r="AJ551" i="19"/>
  <c r="AC707" i="19"/>
  <c r="AJ646" i="19"/>
  <c r="AJ530" i="19"/>
  <c r="AJ855" i="19"/>
  <c r="AJ887" i="19"/>
  <c r="AJ913" i="19"/>
  <c r="AJ746" i="19"/>
  <c r="AJ864" i="19"/>
  <c r="AJ513" i="19"/>
  <c r="AJ606" i="19"/>
  <c r="AJ818" i="19"/>
  <c r="AJ541" i="19"/>
  <c r="AJ631" i="19"/>
  <c r="AJ835" i="19"/>
  <c r="AJ790" i="19"/>
  <c r="AJ507" i="19"/>
  <c r="AJ720" i="19"/>
  <c r="AJ792" i="19"/>
  <c r="AJ891" i="19"/>
  <c r="AJ810" i="19"/>
  <c r="AJ725" i="19"/>
  <c r="AJ815" i="19"/>
  <c r="AJ618" i="19"/>
  <c r="AJ822" i="19"/>
  <c r="AJ702" i="19"/>
  <c r="AJ559" i="19"/>
  <c r="AJ827" i="19"/>
  <c r="AJ710" i="19"/>
  <c r="AJ602" i="19"/>
  <c r="AJ615" i="19"/>
  <c r="AJ692" i="19"/>
  <c r="AJ722" i="19"/>
  <c r="AJ760" i="19"/>
  <c r="AJ689" i="19"/>
  <c r="AJ642" i="19"/>
  <c r="AC592" i="19"/>
  <c r="AC668" i="19"/>
  <c r="AC916" i="19"/>
  <c r="AJ638" i="19"/>
  <c r="AC848" i="19"/>
  <c r="AJ903" i="19"/>
  <c r="AC711" i="19"/>
  <c r="AJ639" i="19"/>
  <c r="AJ832" i="19"/>
  <c r="AJ851" i="19"/>
  <c r="AJ750" i="19"/>
  <c r="AJ769" i="19"/>
  <c r="AJ712" i="19"/>
  <c r="AJ811" i="19"/>
  <c r="AJ552" i="19"/>
  <c r="AJ588" i="19"/>
  <c r="AJ858" i="19"/>
  <c r="AJ574" i="19"/>
  <c r="AC642" i="19"/>
  <c r="AC886" i="19"/>
  <c r="AC511" i="19"/>
  <c r="AC573" i="19"/>
  <c r="AC756" i="19"/>
  <c r="AC582" i="19"/>
  <c r="AC730" i="19"/>
  <c r="AC741" i="19"/>
  <c r="AJ643" i="19"/>
  <c r="AJ496" i="19"/>
  <c r="AJ660" i="19"/>
  <c r="AJ577" i="19"/>
  <c r="AJ568" i="19"/>
  <c r="AJ512" i="19"/>
  <c r="AJ780" i="19"/>
  <c r="AJ684" i="19"/>
  <c r="AJ744" i="19"/>
  <c r="AJ754" i="19"/>
  <c r="AJ616" i="19"/>
  <c r="AJ889" i="19"/>
  <c r="AJ562" i="19"/>
  <c r="AJ603" i="19"/>
  <c r="AJ685" i="19"/>
  <c r="AJ640" i="19"/>
  <c r="AJ743" i="19"/>
  <c r="AJ718" i="19"/>
  <c r="AJ700" i="19"/>
  <c r="AJ557" i="19"/>
  <c r="AJ503" i="19"/>
  <c r="AJ598" i="19"/>
  <c r="AJ833" i="19"/>
  <c r="AJ651" i="19"/>
  <c r="AJ492" i="19"/>
  <c r="AJ819" i="19"/>
  <c r="AJ644" i="19"/>
  <c r="AJ839" i="19"/>
  <c r="AJ586" i="19"/>
  <c r="AJ535" i="19"/>
  <c r="AJ734" i="19"/>
  <c r="AJ770" i="19"/>
  <c r="AJ759" i="19"/>
  <c r="AJ657" i="19"/>
  <c r="AJ831" i="19"/>
  <c r="AJ774" i="19"/>
  <c r="AJ533" i="19"/>
  <c r="AJ866" i="19"/>
  <c r="AJ899" i="19"/>
  <c r="AJ521" i="19"/>
  <c r="AJ544" i="19"/>
  <c r="AJ648" i="19"/>
  <c r="AC745" i="19"/>
  <c r="AC803" i="19"/>
  <c r="AC571" i="19"/>
  <c r="AC600" i="19"/>
  <c r="AC690" i="19"/>
  <c r="AC899" i="19"/>
  <c r="AC736" i="19"/>
  <c r="AJ572" i="19"/>
  <c r="AJ816" i="19"/>
  <c r="AC583" i="19"/>
  <c r="AC904" i="19"/>
  <c r="AC649" i="19"/>
  <c r="AC866" i="19"/>
  <c r="AC700" i="19"/>
  <c r="AC632" i="19"/>
  <c r="AJ874" i="19"/>
  <c r="AJ609" i="19"/>
  <c r="AC779" i="19"/>
  <c r="AC502" i="19"/>
  <c r="AC615" i="19"/>
  <c r="AC703" i="19"/>
  <c r="AC589" i="19"/>
  <c r="AC915" i="19"/>
  <c r="AC546" i="19"/>
  <c r="AJ532" i="19"/>
  <c r="AC492" i="19"/>
  <c r="AC781" i="19"/>
  <c r="AC717" i="19"/>
  <c r="AC796" i="19"/>
  <c r="AC782" i="19"/>
  <c r="AC884" i="19"/>
  <c r="AC590" i="19"/>
  <c r="AJ621" i="19"/>
  <c r="AJ698" i="19"/>
  <c r="AJ514" i="19"/>
  <c r="AC799" i="19"/>
  <c r="AC806" i="19"/>
  <c r="AC805" i="19"/>
  <c r="AC684" i="19"/>
  <c r="AC740" i="19"/>
  <c r="AC503" i="19"/>
  <c r="AC735" i="19"/>
  <c r="AJ785" i="19"/>
  <c r="AJ737" i="19"/>
  <c r="AJ613" i="19"/>
  <c r="AJ680" i="19"/>
  <c r="AJ523" i="19"/>
  <c r="AJ548" i="19"/>
  <c r="AJ508" i="19"/>
  <c r="AJ581" i="19"/>
  <c r="AJ534" i="19"/>
  <c r="AJ739" i="19"/>
  <c r="AJ556" i="19"/>
  <c r="AJ781" i="19"/>
  <c r="AJ764" i="19"/>
  <c r="AJ495" i="19"/>
  <c r="AJ595" i="19"/>
  <c r="AJ757" i="19"/>
  <c r="AJ509" i="19"/>
  <c r="AJ830" i="19"/>
  <c r="AJ918" i="19"/>
  <c r="AJ599" i="19"/>
  <c r="AJ854" i="19"/>
  <c r="AJ570" i="19"/>
  <c r="AJ672" i="19"/>
  <c r="AJ594" i="19"/>
  <c r="AJ655" i="19"/>
  <c r="AJ801" i="19"/>
  <c r="AJ791" i="19"/>
  <c r="AJ729" i="19"/>
  <c r="AJ789" i="19"/>
  <c r="AJ524" i="19"/>
  <c r="AJ868" i="19"/>
  <c r="AJ527" i="19"/>
  <c r="AJ664" i="19"/>
  <c r="AJ531" i="19"/>
  <c r="AJ663" i="19"/>
  <c r="AJ539" i="19"/>
  <c r="AJ498" i="19"/>
  <c r="AJ911" i="19"/>
  <c r="AJ731" i="19"/>
  <c r="AJ605" i="19"/>
  <c r="AJ545" i="19"/>
  <c r="AJ869" i="19"/>
  <c r="AC515" i="19"/>
  <c r="AC643" i="19"/>
  <c r="AC654" i="19"/>
  <c r="AC715" i="19"/>
  <c r="AC701" i="19"/>
  <c r="AC773" i="19"/>
  <c r="AC858" i="19"/>
  <c r="AJ873" i="19"/>
  <c r="AC774" i="19"/>
  <c r="AC646" i="19"/>
  <c r="AC751" i="19"/>
  <c r="AC588" i="19"/>
  <c r="AC903" i="19"/>
  <c r="AC817" i="19"/>
  <c r="AC840" i="19"/>
  <c r="AJ761" i="19"/>
  <c r="AJ893" i="19"/>
  <c r="AC913" i="19"/>
  <c r="AC769" i="19"/>
  <c r="AC568" i="19"/>
  <c r="AC718" i="19"/>
  <c r="AC674" i="19"/>
  <c r="AC634" i="19"/>
  <c r="AC787" i="19"/>
  <c r="AJ779" i="19"/>
  <c r="AC760" i="19"/>
  <c r="AC893" i="19"/>
  <c r="AC549" i="19"/>
  <c r="AC531" i="19"/>
  <c r="AC624" i="19"/>
  <c r="AC598" i="19"/>
  <c r="AC873" i="19"/>
  <c r="AC596" i="19"/>
  <c r="AC864" i="19"/>
  <c r="AC648" i="19"/>
  <c r="AC699" i="19"/>
  <c r="AJ885" i="19"/>
  <c r="AJ506" i="19"/>
  <c r="AJ633" i="19"/>
  <c r="AJ742" i="19"/>
  <c r="AJ674" i="19"/>
  <c r="AJ582" i="19"/>
  <c r="AJ673" i="19"/>
  <c r="AJ803" i="19"/>
  <c r="AJ628" i="19"/>
  <c r="AJ783" i="19"/>
  <c r="AJ908" i="19"/>
  <c r="AJ751" i="19"/>
  <c r="AJ825" i="19"/>
  <c r="AJ634" i="19"/>
  <c r="AJ607" i="19"/>
  <c r="AJ898" i="19"/>
  <c r="AJ772" i="19"/>
  <c r="AJ499" i="19"/>
  <c r="AJ662" i="19"/>
  <c r="AJ716" i="19"/>
  <c r="AJ842" i="19"/>
  <c r="AJ675" i="19"/>
  <c r="AJ679" i="19"/>
  <c r="AJ682" i="19"/>
  <c r="AJ821" i="19"/>
  <c r="AJ587" i="19"/>
  <c r="AJ670" i="19"/>
  <c r="AJ681" i="19"/>
  <c r="AJ542" i="19"/>
  <c r="AJ497" i="19"/>
  <c r="AJ617" i="19"/>
  <c r="AJ538" i="19"/>
  <c r="AJ882" i="19"/>
  <c r="AJ884" i="19"/>
  <c r="AJ838" i="19"/>
  <c r="AJ732" i="19"/>
  <c r="AJ699" i="19"/>
  <c r="AJ871" i="19"/>
  <c r="AJ626" i="19"/>
  <c r="AJ910" i="19"/>
  <c r="AJ905" i="19"/>
  <c r="AJ585" i="19"/>
  <c r="AC812" i="19"/>
  <c r="AC619" i="19"/>
  <c r="AC865" i="19"/>
  <c r="AC504" i="19"/>
  <c r="AC685" i="19"/>
  <c r="AC499" i="19"/>
  <c r="AC558" i="19"/>
  <c r="AJ805" i="19"/>
  <c r="AC530" i="19"/>
  <c r="AC577" i="19"/>
  <c r="AC554" i="19"/>
  <c r="AC832" i="19"/>
  <c r="AC635" i="19"/>
  <c r="AC607" i="19"/>
  <c r="AC761" i="19"/>
  <c r="AJ881" i="19"/>
  <c r="AJ853" i="19"/>
  <c r="AC626" i="19"/>
  <c r="AC698" i="19"/>
  <c r="AC857" i="19"/>
  <c r="AC693" i="19"/>
  <c r="AC631" i="19"/>
  <c r="AC618" i="19"/>
  <c r="AJ753" i="19"/>
  <c r="AJ589" i="19"/>
  <c r="AC543" i="19"/>
  <c r="AC762" i="19"/>
  <c r="AC491" i="19"/>
  <c r="AC501" i="19"/>
  <c r="AC725" i="19"/>
  <c r="AC686" i="19"/>
  <c r="AC556" i="19"/>
  <c r="AJ711" i="19"/>
  <c r="AI466" i="19"/>
  <c r="AC743" i="19"/>
  <c r="AJ493" i="19"/>
  <c r="AC842" i="19"/>
  <c r="AC651" i="19"/>
  <c r="AC509" i="19"/>
  <c r="AC630" i="19"/>
  <c r="AC694" i="19"/>
  <c r="AC565" i="19"/>
  <c r="AC603" i="19"/>
  <c r="AC874" i="19"/>
  <c r="AJ798" i="19"/>
  <c r="AJ624" i="19"/>
  <c r="AJ736" i="19"/>
  <c r="AJ635" i="19"/>
  <c r="AJ520" i="19"/>
  <c r="AJ888" i="19"/>
  <c r="AJ511" i="19"/>
  <c r="AJ756" i="19"/>
  <c r="AJ683" i="19"/>
  <c r="AJ797" i="19"/>
  <c r="AJ845" i="19"/>
  <c r="AJ917" i="19"/>
  <c r="AJ799" i="19"/>
  <c r="AJ696" i="19"/>
  <c r="AJ528" i="19"/>
  <c r="AJ767" i="19"/>
  <c r="AJ837" i="19"/>
  <c r="AJ843" i="19"/>
  <c r="AJ762" i="19"/>
  <c r="AJ733" i="19"/>
  <c r="AJ841" i="19"/>
  <c r="AJ620" i="19"/>
  <c r="AJ862" i="19"/>
  <c r="AJ612" i="19"/>
  <c r="AJ796" i="19"/>
  <c r="AJ583" i="19"/>
  <c r="AJ676" i="19"/>
  <c r="AJ768" i="19"/>
  <c r="AJ561" i="19"/>
  <c r="AJ824" i="19"/>
  <c r="AJ740" i="19"/>
  <c r="AJ834" i="19"/>
  <c r="AJ895" i="19"/>
  <c r="AJ829" i="19"/>
  <c r="AJ593" i="19"/>
  <c r="AJ875" i="19"/>
  <c r="AJ678" i="19"/>
  <c r="AJ543" i="19"/>
  <c r="AJ627" i="19"/>
  <c r="AJ849" i="19"/>
  <c r="AJ915" i="19"/>
  <c r="AJ671" i="19"/>
  <c r="AC593" i="19"/>
  <c r="AC627" i="19"/>
  <c r="AC804" i="19"/>
  <c r="AC750" i="19"/>
  <c r="AC550" i="19"/>
  <c r="AC846" i="19"/>
  <c r="AC638" i="19"/>
  <c r="AJ590" i="19"/>
  <c r="AC542" i="19"/>
  <c r="AC579" i="19"/>
  <c r="AC883" i="19"/>
  <c r="AC757" i="19"/>
  <c r="AC574" i="19"/>
  <c r="AC661" i="19"/>
  <c r="AC566" i="19"/>
  <c r="AJ907" i="19"/>
  <c r="AJ802" i="19"/>
  <c r="AC897" i="19"/>
  <c r="AC878" i="19"/>
  <c r="AC869" i="19"/>
  <c r="AC609" i="19"/>
  <c r="AC867" i="19"/>
  <c r="AC580" i="19"/>
  <c r="AJ787" i="19"/>
  <c r="AJ714" i="19"/>
  <c r="AC896" i="19"/>
  <c r="AC819" i="19"/>
  <c r="AC518" i="19"/>
  <c r="AC553" i="19"/>
  <c r="AC653" i="19"/>
  <c r="AC778" i="19"/>
  <c r="AC490" i="19"/>
  <c r="AJ703" i="19"/>
  <c r="AC825" i="19"/>
  <c r="AC828" i="19"/>
  <c r="AJ491" i="19"/>
  <c r="AC890" i="19"/>
  <c r="AC629" i="19"/>
  <c r="AC508" i="19"/>
  <c r="AC839" i="19"/>
  <c r="AC907" i="19"/>
  <c r="AC498" i="19"/>
  <c r="AJ902" i="19"/>
  <c r="AJ705" i="19"/>
  <c r="AJ900" i="19"/>
  <c r="AJ645" i="19"/>
  <c r="AJ807" i="19"/>
  <c r="AJ726" i="19"/>
  <c r="AJ814" i="19"/>
  <c r="AJ850" i="19"/>
  <c r="AJ707" i="19"/>
  <c r="AJ579" i="19"/>
  <c r="AJ857" i="19"/>
  <c r="AJ782" i="19"/>
  <c r="AJ516" i="19"/>
  <c r="AJ614" i="19"/>
  <c r="AJ632" i="19"/>
  <c r="AJ755" i="19"/>
  <c r="AJ688" i="19"/>
  <c r="AJ901" i="19"/>
  <c r="AJ883" i="19"/>
  <c r="AJ878" i="19"/>
  <c r="AJ623" i="19"/>
  <c r="AJ812" i="19"/>
  <c r="AJ844" i="19"/>
  <c r="AJ597" i="19"/>
  <c r="AJ697" i="19"/>
  <c r="AJ904" i="19"/>
  <c r="AJ519" i="19"/>
  <c r="AJ653" i="19"/>
  <c r="AJ565" i="19"/>
  <c r="AJ745" i="19"/>
  <c r="AJ569" i="19"/>
  <c r="AJ687" i="19"/>
  <c r="AJ677" i="19"/>
  <c r="AJ872" i="19"/>
  <c r="AJ776" i="19"/>
  <c r="AJ719" i="19"/>
  <c r="AJ715" i="19"/>
  <c r="AJ877" i="19"/>
  <c r="AJ752" i="19"/>
  <c r="AJ549" i="19"/>
  <c r="AJ641" i="19"/>
  <c r="AJ667" i="19"/>
  <c r="AC788" i="19"/>
  <c r="AC714" i="19"/>
  <c r="AC705" i="19"/>
  <c r="AC797" i="19"/>
  <c r="AC569" i="19"/>
  <c r="AC506" i="19"/>
  <c r="AJ630" i="19"/>
  <c r="AJ553" i="19"/>
  <c r="AC768" i="19"/>
  <c r="AC601" i="19"/>
  <c r="AC814" i="19"/>
  <c r="AC767" i="19"/>
  <c r="AC786" i="19"/>
  <c r="AC525" i="19"/>
  <c r="AC749" i="19"/>
  <c r="AJ706" i="19"/>
  <c r="AJ537" i="19"/>
  <c r="AC644" i="19"/>
  <c r="AC791" i="19"/>
  <c r="AC810" i="19"/>
  <c r="AC666" i="19"/>
  <c r="AC640" i="19"/>
  <c r="AC528" i="19"/>
  <c r="AJ515" i="19"/>
  <c r="AJ775" i="19"/>
  <c r="AC665" i="19"/>
  <c r="AC689" i="19"/>
  <c r="AC637" i="19"/>
  <c r="AJ608" i="19"/>
  <c r="AJ809" i="19"/>
  <c r="AJ804" i="19"/>
  <c r="AJ723" i="19"/>
  <c r="AJ748" i="19"/>
  <c r="AC702" i="19"/>
  <c r="AC691" i="19"/>
  <c r="AJ863" i="19"/>
  <c r="AC623" i="19"/>
  <c r="AJ490" i="19"/>
  <c r="AC541" i="19"/>
  <c r="AJ865" i="19"/>
  <c r="AC712" i="19"/>
  <c r="AC758" i="19"/>
  <c r="AJ701" i="19"/>
  <c r="AC662" i="19"/>
  <c r="AC526" i="19"/>
  <c r="AC683" i="19"/>
  <c r="AC708" i="19"/>
  <c r="AC522" i="19"/>
  <c r="AC818" i="19"/>
  <c r="AC731" i="19"/>
  <c r="AJ580" i="19"/>
  <c r="AC602" i="19"/>
  <c r="AC628" i="19"/>
  <c r="AC833" i="19"/>
  <c r="AC510" i="19"/>
  <c r="AC747" i="19"/>
  <c r="AC880" i="19"/>
  <c r="AC641" i="19"/>
  <c r="AC815" i="19"/>
  <c r="AJ793" i="19"/>
  <c r="AC783" i="19"/>
  <c r="AJ629" i="19"/>
  <c r="AC847" i="19"/>
  <c r="AJ604" i="19"/>
  <c r="AC792" i="19"/>
  <c r="AJ510" i="19"/>
  <c r="AJ500" i="19"/>
  <c r="AJ584" i="19"/>
  <c r="AJ794" i="19"/>
  <c r="AJ592" i="19"/>
  <c r="AJ914" i="19"/>
  <c r="AJ813" i="19"/>
  <c r="AC727" i="19"/>
  <c r="AC555" i="19"/>
  <c r="AC908" i="19"/>
  <c r="AC559" i="19"/>
  <c r="AC663" i="19"/>
  <c r="AC538" i="19"/>
  <c r="AJ686" i="19"/>
  <c r="AC527" i="19"/>
  <c r="AC704" i="19"/>
  <c r="AJ596" i="19"/>
  <c r="AC905" i="19"/>
  <c r="AC548" i="19"/>
  <c r="AC801" i="19"/>
  <c r="AC587" i="19"/>
  <c r="AC726" i="19"/>
  <c r="AC673" i="19"/>
  <c r="AC659" i="19"/>
  <c r="AJ650" i="19"/>
  <c r="AC872" i="19"/>
  <c r="AC621" i="19"/>
  <c r="AC811" i="19"/>
  <c r="AC780" i="19"/>
  <c r="AC706" i="19"/>
  <c r="AC570" i="19"/>
  <c r="AC581" i="19"/>
  <c r="AC551" i="19"/>
  <c r="AJ504" i="19"/>
  <c r="AC795" i="19"/>
  <c r="AC696" i="19"/>
  <c r="AC722" i="19"/>
  <c r="AC544" i="19"/>
  <c r="AC709" i="19"/>
  <c r="AJ518" i="19"/>
  <c r="AJ879" i="19"/>
  <c r="AJ547" i="19"/>
  <c r="AJ867" i="19"/>
  <c r="AJ622" i="19"/>
  <c r="AJ749" i="19"/>
  <c r="AJ658" i="19"/>
  <c r="AC850" i="19"/>
  <c r="AC834" i="19"/>
  <c r="AC721" i="19"/>
  <c r="AC861" i="19"/>
  <c r="AC675" i="19"/>
  <c r="AC748" i="19"/>
  <c r="AJ652" i="19"/>
  <c r="AC523" i="19"/>
  <c r="AC764" i="19"/>
  <c r="AJ721" i="19"/>
  <c r="AC785" i="19"/>
  <c r="AC906" i="19"/>
  <c r="AC835" i="19"/>
  <c r="AC759" i="19"/>
  <c r="AC562" i="19"/>
  <c r="AC790" i="19"/>
  <c r="AC807" i="19"/>
  <c r="AJ771" i="19"/>
  <c r="AC545" i="19"/>
  <c r="AC612" i="19"/>
  <c r="AC575" i="19"/>
  <c r="AC516" i="19"/>
  <c r="AC738" i="19"/>
  <c r="AC763" i="19"/>
  <c r="AC536" i="19"/>
  <c r="AC765" i="19"/>
  <c r="AC606" i="19"/>
  <c r="AC625" i="19"/>
  <c r="AC529" i="19"/>
  <c r="AC552" i="19"/>
  <c r="AC755" i="19"/>
  <c r="AC887" i="19"/>
  <c r="AJ709" i="19"/>
  <c r="AJ691" i="19"/>
  <c r="AJ505" i="19"/>
  <c r="AJ661" i="19"/>
  <c r="AJ566" i="19"/>
  <c r="AJ600" i="19"/>
  <c r="AJ894" i="19"/>
  <c r="AJ892" i="19"/>
  <c r="AC821" i="19"/>
  <c r="AC533" i="19"/>
  <c r="AC853" i="19"/>
  <c r="AC608" i="19"/>
  <c r="AC494" i="19"/>
  <c r="AC910" i="19"/>
  <c r="AC901" i="19"/>
  <c r="AC656" i="19"/>
  <c r="AC500" i="19"/>
  <c r="AJ554" i="19"/>
  <c r="AC841" i="19"/>
  <c r="AC739" i="19"/>
  <c r="AC578" i="19"/>
  <c r="AC909" i="19"/>
  <c r="AC667" i="19"/>
  <c r="AC802" i="19"/>
  <c r="AJ573" i="19"/>
  <c r="AJ847" i="19"/>
  <c r="AC754" i="19"/>
  <c r="AC868" i="19"/>
  <c r="AC679" i="19"/>
  <c r="AC728" i="19"/>
  <c r="AC844" i="19"/>
  <c r="AC836" i="19"/>
  <c r="AC879" i="19"/>
  <c r="AC678" i="19"/>
  <c r="AC616" i="19"/>
  <c r="AC784" i="19"/>
  <c r="AC681" i="19"/>
  <c r="AC849" i="19"/>
  <c r="AC829" i="19"/>
  <c r="AC680" i="19"/>
  <c r="AJ550" i="19"/>
  <c r="AJ546" i="19"/>
  <c r="AJ859" i="19"/>
  <c r="AJ860" i="19"/>
  <c r="AJ494" i="19"/>
  <c r="AJ694" i="19"/>
  <c r="AJ704" i="19"/>
  <c r="AC770" i="19"/>
  <c r="AC604" i="19"/>
  <c r="AC809" i="19"/>
  <c r="AC856" i="19"/>
  <c r="AC877" i="19"/>
  <c r="AC863" i="19"/>
  <c r="AC875" i="19"/>
  <c r="AC512" i="19"/>
  <c r="AC871" i="19"/>
  <c r="AJ578" i="19"/>
  <c r="AC912" i="19"/>
  <c r="AC695" i="19"/>
  <c r="AC557" i="19"/>
  <c r="AC599" i="19"/>
  <c r="AC794" i="19"/>
  <c r="AC560" i="19"/>
  <c r="AJ558" i="19"/>
  <c r="AJ852" i="19"/>
  <c r="AC789" i="19"/>
  <c r="AC564" i="19"/>
  <c r="AC535" i="19"/>
  <c r="AC524" i="19"/>
  <c r="AC831" i="19"/>
  <c r="AC733" i="19"/>
  <c r="AC876" i="19"/>
  <c r="AC639" i="19"/>
  <c r="AC776" i="19"/>
  <c r="AC859" i="19"/>
  <c r="AC537" i="19"/>
  <c r="AC826" i="19"/>
  <c r="AC885" i="19"/>
  <c r="AC845" i="19"/>
  <c r="AJ738" i="19"/>
  <c r="AJ846" i="19"/>
  <c r="AJ637" i="19"/>
  <c r="AJ564" i="19"/>
  <c r="AJ876" i="19"/>
  <c r="AC688" i="19"/>
  <c r="AJ690" i="19"/>
  <c r="AC597" i="19"/>
  <c r="AC744" i="19"/>
  <c r="AC658" i="19"/>
  <c r="AC614" i="19"/>
  <c r="AC622" i="19"/>
  <c r="AC671" i="19"/>
  <c r="AC517" i="19"/>
  <c r="AJ529" i="19"/>
  <c r="AC772" i="19"/>
  <c r="AC837" i="19"/>
  <c r="AC914" i="19"/>
  <c r="AC710" i="19"/>
  <c r="AC519" i="19"/>
  <c r="AC918" i="19"/>
  <c r="AJ611" i="19"/>
  <c r="AC808" i="19"/>
  <c r="AC493" i="19"/>
  <c r="AC729" i="19"/>
  <c r="AC670" i="19"/>
  <c r="AC894" i="19"/>
  <c r="AC507" i="19"/>
  <c r="AC595" i="19"/>
  <c r="AC800" i="19"/>
  <c r="AC820" i="19"/>
  <c r="AC734" i="19"/>
  <c r="AC854" i="19"/>
  <c r="AC892" i="19"/>
  <c r="AC798" i="19"/>
  <c r="AC645" i="19"/>
  <c r="AC860" i="19"/>
  <c r="AJ647" i="19"/>
  <c r="AJ896" i="19"/>
  <c r="AJ717" i="19"/>
  <c r="AJ649" i="19"/>
  <c r="AJ601" i="19"/>
  <c r="AC594" i="19"/>
  <c r="AJ800" i="19"/>
  <c r="AC617" i="19"/>
  <c r="AJ727" i="19"/>
  <c r="AC775" i="19"/>
  <c r="AC495" i="19"/>
  <c r="AC719" i="19"/>
  <c r="AC540" i="19"/>
  <c r="AC843" i="19"/>
  <c r="AC889" i="19"/>
  <c r="AC664" i="19"/>
  <c r="AC514" i="19"/>
  <c r="AC917" i="19"/>
  <c r="AC677" i="19"/>
  <c r="AC669" i="19"/>
  <c r="AC827" i="19"/>
  <c r="AJ786" i="19"/>
  <c r="AC496" i="19"/>
  <c r="AC576" i="19"/>
  <c r="AC822" i="19"/>
  <c r="AC657" i="19"/>
  <c r="AC572" i="19"/>
  <c r="AC766" i="19"/>
  <c r="AC881" i="19"/>
  <c r="AC497" i="19"/>
  <c r="AC692" i="19"/>
  <c r="AC862" i="19"/>
  <c r="AJ826" i="19"/>
  <c r="AC771" i="19"/>
  <c r="AJ730" i="19"/>
  <c r="AC720" i="19"/>
  <c r="AC900" i="19"/>
  <c r="AJ666" i="19"/>
  <c r="AJ758" i="19"/>
  <c r="AJ808" i="19"/>
  <c r="AJ501" i="19"/>
  <c r="AC652" i="19"/>
  <c r="AC620" i="19"/>
  <c r="AJ526" i="19"/>
  <c r="AC902" i="19"/>
  <c r="AJ741" i="19"/>
  <c r="AC742" i="19"/>
  <c r="AJ669" i="19"/>
  <c r="AC793" i="19"/>
  <c r="AC716" i="19"/>
  <c r="AJ619" i="19"/>
  <c r="AC585" i="19"/>
  <c r="AC813" i="19"/>
  <c r="AC851" i="19"/>
  <c r="AC650" i="19"/>
  <c r="AC605" i="19"/>
  <c r="AC633" i="19"/>
  <c r="AC687" i="19"/>
  <c r="AJ625" i="19"/>
  <c r="AC505" i="19"/>
  <c r="AC855" i="19"/>
  <c r="AC539" i="19"/>
  <c r="AC777" i="19"/>
  <c r="AC613" i="19"/>
  <c r="AC724" i="19"/>
  <c r="AC636" i="19"/>
  <c r="AC816" i="19"/>
  <c r="AC870" i="19"/>
  <c r="AC660" i="19"/>
  <c r="AJ659" i="19"/>
  <c r="AC521" i="19"/>
  <c r="AJ773" i="19"/>
  <c r="AC682" i="19"/>
  <c r="AC852" i="19"/>
  <c r="AJ817" i="19"/>
  <c r="AJ525" i="19"/>
  <c r="C31" i="22"/>
  <c r="B91" i="19"/>
  <c r="L36" i="19" s="1"/>
  <c r="FI5" i="19" s="1"/>
  <c r="DX487" i="19"/>
  <c r="DX486" i="19" s="1"/>
  <c r="DQ468" i="19"/>
  <c r="DH528" i="19"/>
  <c r="DM528" i="19" s="1"/>
  <c r="DH884" i="19"/>
  <c r="DM884" i="19" s="1"/>
  <c r="DH624" i="19"/>
  <c r="DM624" i="19" s="1"/>
  <c r="DH809" i="19"/>
  <c r="DM809" i="19" s="1"/>
  <c r="DH760" i="19"/>
  <c r="DM760" i="19" s="1"/>
  <c r="DH506" i="19"/>
  <c r="DM506" i="19" s="1"/>
  <c r="DH752" i="19"/>
  <c r="DM752" i="19" s="1"/>
  <c r="DH602" i="19"/>
  <c r="DM602" i="19" s="1"/>
  <c r="DH618" i="19"/>
  <c r="DM618" i="19" s="1"/>
  <c r="DH616" i="19"/>
  <c r="DM616" i="19" s="1"/>
  <c r="DH675" i="19"/>
  <c r="DM675" i="19" s="1"/>
  <c r="DH785" i="19"/>
  <c r="DM785" i="19" s="1"/>
  <c r="DH516" i="19"/>
  <c r="DM516" i="19" s="1"/>
  <c r="DH901" i="19"/>
  <c r="DM901" i="19" s="1"/>
  <c r="DH725" i="19"/>
  <c r="DM725" i="19" s="1"/>
  <c r="DH787" i="19"/>
  <c r="DM787" i="19" s="1"/>
  <c r="DH879" i="19"/>
  <c r="DM879" i="19" s="1"/>
  <c r="DH636" i="19"/>
  <c r="DM636" i="19" s="1"/>
  <c r="DH694" i="19"/>
  <c r="DM694" i="19" s="1"/>
  <c r="DH727" i="19"/>
  <c r="DM727" i="19" s="1"/>
  <c r="DH586" i="19"/>
  <c r="DM586" i="19" s="1"/>
  <c r="DH685" i="19"/>
  <c r="DM685" i="19" s="1"/>
  <c r="DH768" i="19"/>
  <c r="DM768" i="19" s="1"/>
  <c r="DH776" i="19"/>
  <c r="DM776" i="19" s="1"/>
  <c r="DH867" i="19"/>
  <c r="DM867" i="19" s="1"/>
  <c r="DH707" i="19"/>
  <c r="DM707" i="19" s="1"/>
  <c r="DH640" i="19"/>
  <c r="DM640" i="19" s="1"/>
  <c r="DH540" i="19"/>
  <c r="DM540" i="19" s="1"/>
  <c r="DH773" i="19"/>
  <c r="DM773" i="19" s="1"/>
  <c r="DH714" i="19"/>
  <c r="DM714" i="19" s="1"/>
  <c r="DH594" i="19"/>
  <c r="DM594" i="19" s="1"/>
  <c r="DH837" i="19"/>
  <c r="DM837" i="19" s="1"/>
  <c r="DH577" i="19"/>
  <c r="DM577" i="19" s="1"/>
  <c r="DH829" i="19"/>
  <c r="DM829" i="19" s="1"/>
  <c r="DH855" i="19"/>
  <c r="DM855" i="19" s="1"/>
  <c r="DH683" i="19"/>
  <c r="DM683" i="19" s="1"/>
  <c r="DH625" i="19"/>
  <c r="DM625" i="19" s="1"/>
  <c r="DH860" i="19"/>
  <c r="DM860" i="19" s="1"/>
  <c r="DH503" i="19"/>
  <c r="DM503" i="19" s="1"/>
  <c r="DH740" i="19"/>
  <c r="DM740" i="19" s="1"/>
  <c r="DH833" i="19"/>
  <c r="DM833" i="19" s="1"/>
  <c r="DH699" i="19"/>
  <c r="DM699" i="19" s="1"/>
  <c r="DH651" i="19"/>
  <c r="DM651" i="19" s="1"/>
  <c r="DH538" i="19"/>
  <c r="DM538" i="19" s="1"/>
  <c r="DH520" i="19"/>
  <c r="DM520" i="19" s="1"/>
  <c r="DH664" i="19"/>
  <c r="DM664" i="19" s="1"/>
  <c r="DH554" i="19"/>
  <c r="DM554" i="19" s="1"/>
  <c r="DH763" i="19"/>
  <c r="DM763" i="19" s="1"/>
  <c r="DH882" i="19"/>
  <c r="DM882" i="19" s="1"/>
  <c r="DH493" i="19"/>
  <c r="DM493" i="19" s="1"/>
  <c r="DH613" i="19"/>
  <c r="DM613" i="19" s="1"/>
  <c r="DH828" i="19"/>
  <c r="DM828" i="19" s="1"/>
  <c r="DH542" i="19"/>
  <c r="DM542" i="19" s="1"/>
  <c r="DH859" i="19"/>
  <c r="DM859" i="19" s="1"/>
  <c r="DH911" i="19"/>
  <c r="DM911" i="19" s="1"/>
  <c r="DH672" i="19"/>
  <c r="DM672" i="19" s="1"/>
  <c r="DH797" i="19"/>
  <c r="DM797" i="19" s="1"/>
  <c r="DH597" i="19"/>
  <c r="DM597" i="19" s="1"/>
  <c r="DH626" i="19"/>
  <c r="DM626" i="19" s="1"/>
  <c r="DH890" i="19"/>
  <c r="DM890" i="19" s="1"/>
  <c r="DH708" i="19"/>
  <c r="DM708" i="19" s="1"/>
  <c r="DH766" i="19"/>
  <c r="DM766" i="19" s="1"/>
  <c r="DH723" i="19"/>
  <c r="DM723" i="19" s="1"/>
  <c r="DH617" i="19"/>
  <c r="DM617" i="19" s="1"/>
  <c r="DH713" i="19"/>
  <c r="DM713" i="19" s="1"/>
  <c r="DH495" i="19"/>
  <c r="DM495" i="19" s="1"/>
  <c r="DH591" i="19"/>
  <c r="DM591" i="19" s="1"/>
  <c r="DH914" i="19"/>
  <c r="DM914" i="19" s="1"/>
  <c r="DH559" i="19"/>
  <c r="DM559" i="19" s="1"/>
  <c r="DH772" i="19"/>
  <c r="DM772" i="19" s="1"/>
  <c r="DH689" i="19"/>
  <c r="DM689" i="19" s="1"/>
  <c r="DH637" i="19"/>
  <c r="DM637" i="19" s="1"/>
  <c r="DH734" i="19"/>
  <c r="DM734" i="19" s="1"/>
  <c r="DH883" i="19"/>
  <c r="DM883" i="19" s="1"/>
  <c r="DH494" i="19"/>
  <c r="DM494" i="19" s="1"/>
  <c r="DH544" i="19"/>
  <c r="DM544" i="19" s="1"/>
  <c r="DH870" i="19"/>
  <c r="DM870" i="19" s="1"/>
  <c r="DH654" i="19"/>
  <c r="DM654" i="19" s="1"/>
  <c r="DH863" i="19"/>
  <c r="DM863" i="19" s="1"/>
  <c r="DH912" i="19"/>
  <c r="DM912" i="19" s="1"/>
  <c r="DH762" i="19"/>
  <c r="DM762" i="19" s="1"/>
  <c r="DH826" i="19"/>
  <c r="DM826" i="19" s="1"/>
  <c r="DH891" i="19"/>
  <c r="DM891" i="19" s="1"/>
  <c r="DH831" i="19"/>
  <c r="DM831" i="19" s="1"/>
  <c r="DH508" i="19"/>
  <c r="DM508" i="19" s="1"/>
  <c r="DH610" i="19"/>
  <c r="DM610" i="19" s="1"/>
  <c r="DH816" i="19"/>
  <c r="DM816" i="19" s="1"/>
  <c r="DH653" i="19"/>
  <c r="DM653" i="19" s="1"/>
  <c r="DH876" i="19"/>
  <c r="DM876" i="19" s="1"/>
  <c r="DH570" i="19"/>
  <c r="DM570" i="19" s="1"/>
  <c r="DH802" i="19"/>
  <c r="DM802" i="19" s="1"/>
  <c r="DH523" i="19"/>
  <c r="DM523" i="19" s="1"/>
  <c r="DH598" i="19"/>
  <c r="DM598" i="19" s="1"/>
  <c r="DH788" i="19"/>
  <c r="DM788" i="19" s="1"/>
  <c r="DH742" i="19"/>
  <c r="DM742" i="19" s="1"/>
  <c r="DH747" i="19"/>
  <c r="DM747" i="19" s="1"/>
  <c r="DH601" i="19"/>
  <c r="DM601" i="19" s="1"/>
  <c r="DH886" i="19"/>
  <c r="DM886" i="19" s="1"/>
  <c r="DH627" i="19"/>
  <c r="DM627" i="19" s="1"/>
  <c r="DH505" i="19"/>
  <c r="DM505" i="19" s="1"/>
  <c r="DH821" i="19"/>
  <c r="DM821" i="19" s="1"/>
  <c r="DH501" i="19"/>
  <c r="DM501" i="19" s="1"/>
  <c r="DH729" i="19"/>
  <c r="DM729" i="19" s="1"/>
  <c r="DH830" i="19"/>
  <c r="DM830" i="19" s="1"/>
  <c r="DH719" i="19"/>
  <c r="DM719" i="19" s="1"/>
  <c r="DH848" i="19"/>
  <c r="DM848" i="19" s="1"/>
  <c r="DH705" i="19"/>
  <c r="DM705" i="19" s="1"/>
  <c r="DH467" i="19"/>
  <c r="DH661" i="19"/>
  <c r="DM661" i="19" s="1"/>
  <c r="DH670" i="19"/>
  <c r="DM670" i="19" s="1"/>
  <c r="DH731" i="19"/>
  <c r="DM731" i="19" s="1"/>
  <c r="DH774" i="19"/>
  <c r="DM774" i="19" s="1"/>
  <c r="DH647" i="19"/>
  <c r="DM647" i="19" s="1"/>
  <c r="DH652" i="19"/>
  <c r="DM652" i="19" s="1"/>
  <c r="DH564" i="19"/>
  <c r="DM564" i="19" s="1"/>
  <c r="DH895" i="19"/>
  <c r="DM895" i="19" s="1"/>
  <c r="DH607" i="19"/>
  <c r="DM607" i="19" s="1"/>
  <c r="DH717" i="19"/>
  <c r="DM717" i="19" s="1"/>
  <c r="DH657" i="19"/>
  <c r="DM657" i="19" s="1"/>
  <c r="DH649" i="19"/>
  <c r="DM649" i="19" s="1"/>
  <c r="DH909" i="19"/>
  <c r="DM909" i="19" s="1"/>
  <c r="DH873" i="19"/>
  <c r="DM873" i="19" s="1"/>
  <c r="DH799" i="19"/>
  <c r="DM799" i="19" s="1"/>
  <c r="DH692" i="19"/>
  <c r="DM692" i="19" s="1"/>
  <c r="DH663" i="19"/>
  <c r="DM663" i="19" s="1"/>
  <c r="DH733" i="19"/>
  <c r="DM733" i="19" s="1"/>
  <c r="DH843" i="19"/>
  <c r="DM843" i="19" s="1"/>
  <c r="DH779" i="19"/>
  <c r="DM779" i="19" s="1"/>
  <c r="DH517" i="19"/>
  <c r="DM517" i="19" s="1"/>
  <c r="DH704" i="19"/>
  <c r="DM704" i="19" s="1"/>
  <c r="DH775" i="19"/>
  <c r="DM775" i="19" s="1"/>
  <c r="DH903" i="19"/>
  <c r="DM903" i="19" s="1"/>
  <c r="DH702" i="19"/>
  <c r="DM702" i="19" s="1"/>
  <c r="DH868" i="19"/>
  <c r="DM868" i="19" s="1"/>
  <c r="DH896" i="19"/>
  <c r="DM896" i="19" s="1"/>
  <c r="DH526" i="19"/>
  <c r="DM526" i="19" s="1"/>
  <c r="DH677" i="19"/>
  <c r="DM677" i="19" s="1"/>
  <c r="DH874" i="19"/>
  <c r="DM874" i="19" s="1"/>
  <c r="DH547" i="19"/>
  <c r="DM547" i="19" s="1"/>
  <c r="DH619" i="19"/>
  <c r="DM619" i="19" s="1"/>
  <c r="DH532" i="19"/>
  <c r="DM532" i="19" s="1"/>
  <c r="DH674" i="19"/>
  <c r="DM674" i="19" s="1"/>
  <c r="DH534" i="19"/>
  <c r="DM534" i="19" s="1"/>
  <c r="DH767" i="19"/>
  <c r="DM767" i="19" s="1"/>
  <c r="DH817" i="19"/>
  <c r="DM817" i="19" s="1"/>
  <c r="DH780" i="19"/>
  <c r="DM780" i="19" s="1"/>
  <c r="DH907" i="19"/>
  <c r="DM907" i="19" s="1"/>
  <c r="DH628" i="19"/>
  <c r="DM628" i="19" s="1"/>
  <c r="DH827" i="19"/>
  <c r="DM827" i="19" s="1"/>
  <c r="DH585" i="19"/>
  <c r="DM585" i="19" s="1"/>
  <c r="DH711" i="19"/>
  <c r="DM711" i="19" s="1"/>
  <c r="DH690" i="19"/>
  <c r="DM690" i="19" s="1"/>
  <c r="DH668" i="19"/>
  <c r="DM668" i="19" s="1"/>
  <c r="DH630" i="19"/>
  <c r="DM630" i="19" s="1"/>
  <c r="DH642" i="19"/>
  <c r="DM642" i="19" s="1"/>
  <c r="DH701" i="19"/>
  <c r="DM701" i="19" s="1"/>
  <c r="DH687" i="19"/>
  <c r="DM687" i="19" s="1"/>
  <c r="DH546" i="19"/>
  <c r="DM546" i="19" s="1"/>
  <c r="DH796" i="19"/>
  <c r="DM796" i="19" s="1"/>
  <c r="DH892" i="19"/>
  <c r="DM892" i="19" s="1"/>
  <c r="DH715" i="19"/>
  <c r="DM715" i="19" s="1"/>
  <c r="DH783" i="19"/>
  <c r="DM783" i="19" s="1"/>
  <c r="DH648" i="19"/>
  <c r="DM648" i="19" s="1"/>
  <c r="DH834" i="19"/>
  <c r="DM834" i="19" s="1"/>
  <c r="DH778" i="19"/>
  <c r="DM778" i="19" s="1"/>
  <c r="DH730" i="19"/>
  <c r="DM730" i="19" s="1"/>
  <c r="DH682" i="19"/>
  <c r="DM682" i="19" s="1"/>
  <c r="DH832" i="19"/>
  <c r="DM832" i="19" s="1"/>
  <c r="DH738" i="19"/>
  <c r="DM738" i="19" s="1"/>
  <c r="DH807" i="19"/>
  <c r="DM807" i="19" s="1"/>
  <c r="DH680" i="19"/>
  <c r="DM680" i="19" s="1"/>
  <c r="DH491" i="19"/>
  <c r="DM491" i="19" s="1"/>
  <c r="DH507" i="19"/>
  <c r="DM507" i="19" s="1"/>
  <c r="DH745" i="19"/>
  <c r="DM745" i="19" s="1"/>
  <c r="DH904" i="19"/>
  <c r="DM904" i="19" s="1"/>
  <c r="DH813" i="19"/>
  <c r="DM813" i="19" s="1"/>
  <c r="DH865" i="19"/>
  <c r="DM865" i="19" s="1"/>
  <c r="DH660" i="19"/>
  <c r="DM660" i="19" s="1"/>
  <c r="DH614" i="19"/>
  <c r="DM614" i="19" s="1"/>
  <c r="DH620" i="19"/>
  <c r="DM620" i="19" s="1"/>
  <c r="DH644" i="19"/>
  <c r="DM644" i="19" s="1"/>
  <c r="DH722" i="19"/>
  <c r="DM722" i="19" s="1"/>
  <c r="DH596" i="19"/>
  <c r="DM596" i="19" s="1"/>
  <c r="DH739" i="19"/>
  <c r="DM739" i="19" s="1"/>
  <c r="DH615" i="19"/>
  <c r="DM615" i="19" s="1"/>
  <c r="DH612" i="19"/>
  <c r="DM612" i="19" s="1"/>
  <c r="DH510" i="19"/>
  <c r="DM510" i="19" s="1"/>
  <c r="DH698" i="19"/>
  <c r="DM698" i="19" s="1"/>
  <c r="DH753" i="19"/>
  <c r="DM753" i="19" s="1"/>
  <c r="DH726" i="19"/>
  <c r="DM726" i="19" s="1"/>
  <c r="DH812" i="19"/>
  <c r="DM812" i="19" s="1"/>
  <c r="DH573" i="19"/>
  <c r="DM573" i="19" s="1"/>
  <c r="DH880" i="19"/>
  <c r="DM880" i="19" s="1"/>
  <c r="DH820" i="19"/>
  <c r="DM820" i="19" s="1"/>
  <c r="DH558" i="19"/>
  <c r="DM558" i="19" s="1"/>
  <c r="DH543" i="19"/>
  <c r="DM543" i="19" s="1"/>
  <c r="DH746" i="19"/>
  <c r="DM746" i="19" s="1"/>
  <c r="DH878" i="19"/>
  <c r="DM878" i="19" s="1"/>
  <c r="DH535" i="19"/>
  <c r="DM535" i="19" s="1"/>
  <c r="DH814" i="19"/>
  <c r="DM814" i="19" s="1"/>
  <c r="DH798" i="19"/>
  <c r="DM798" i="19" s="1"/>
  <c r="DH529" i="19"/>
  <c r="DM529" i="19" s="1"/>
  <c r="DH918" i="19"/>
  <c r="DM918" i="19" s="1"/>
  <c r="DH885" i="19"/>
  <c r="DM885" i="19" s="1"/>
  <c r="DH530" i="19"/>
  <c r="DM530" i="19" s="1"/>
  <c r="DH815" i="19"/>
  <c r="DM815" i="19" s="1"/>
  <c r="DH758" i="19"/>
  <c r="DM758" i="19" s="1"/>
  <c r="DH592" i="19"/>
  <c r="DM592" i="19" s="1"/>
  <c r="DH688" i="19"/>
  <c r="DM688" i="19" s="1"/>
  <c r="DH525" i="19"/>
  <c r="DM525" i="19" s="1"/>
  <c r="DH696" i="19"/>
  <c r="DM696" i="19" s="1"/>
  <c r="DH824" i="19"/>
  <c r="DM824" i="19" s="1"/>
  <c r="DH579" i="19"/>
  <c r="DM579" i="19" s="1"/>
  <c r="DH769" i="19"/>
  <c r="DM769" i="19" s="1"/>
  <c r="DH560" i="19"/>
  <c r="DM560" i="19" s="1"/>
  <c r="DH569" i="19"/>
  <c r="DM569" i="19" s="1"/>
  <c r="DH645" i="19"/>
  <c r="DM645" i="19" s="1"/>
  <c r="DH819" i="19"/>
  <c r="DM819" i="19" s="1"/>
  <c r="DH862" i="19"/>
  <c r="DM862" i="19" s="1"/>
  <c r="DH695" i="19"/>
  <c r="DM695" i="19" s="1"/>
  <c r="DH849" i="19"/>
  <c r="DM849" i="19" s="1"/>
  <c r="DH898" i="19"/>
  <c r="DM898" i="19" s="1"/>
  <c r="DH496" i="19"/>
  <c r="DM496" i="19" s="1"/>
  <c r="DH840" i="19"/>
  <c r="DM840" i="19" s="1"/>
  <c r="DH566" i="19"/>
  <c r="DM566" i="19" s="1"/>
  <c r="DH718" i="19"/>
  <c r="DM718" i="19" s="1"/>
  <c r="DH593" i="19"/>
  <c r="DM593" i="19" s="1"/>
  <c r="DH623" i="19"/>
  <c r="DM623" i="19" s="1"/>
  <c r="DH659" i="19"/>
  <c r="DM659" i="19" s="1"/>
  <c r="DH576" i="19"/>
  <c r="DM576" i="19" s="1"/>
  <c r="DH548" i="19"/>
  <c r="DM548" i="19" s="1"/>
  <c r="DH842" i="19"/>
  <c r="DM842" i="19" s="1"/>
  <c r="DH900" i="19"/>
  <c r="DM900" i="19" s="1"/>
  <c r="DH608" i="19"/>
  <c r="DM608" i="19" s="1"/>
  <c r="DH571" i="19"/>
  <c r="DM571" i="19" s="1"/>
  <c r="DH605" i="19"/>
  <c r="DM605" i="19" s="1"/>
  <c r="DH791" i="19"/>
  <c r="DM791" i="19" s="1"/>
  <c r="DH575" i="19"/>
  <c r="DM575" i="19" s="1"/>
  <c r="DH631" i="19"/>
  <c r="DM631" i="19" s="1"/>
  <c r="DH902" i="19"/>
  <c r="DM902" i="19" s="1"/>
  <c r="DH686" i="19"/>
  <c r="DM686" i="19" s="1"/>
  <c r="DH744" i="19"/>
  <c r="DM744" i="19" s="1"/>
  <c r="DH498" i="19"/>
  <c r="DM498" i="19" s="1"/>
  <c r="DH703" i="19"/>
  <c r="DM703" i="19" s="1"/>
  <c r="DH806" i="19"/>
  <c r="DM806" i="19" s="1"/>
  <c r="DH604" i="19"/>
  <c r="DM604" i="19" s="1"/>
  <c r="DH743" i="19"/>
  <c r="DM743" i="19" s="1"/>
  <c r="DH641" i="19"/>
  <c r="DM641" i="19" s="1"/>
  <c r="DH757" i="19"/>
  <c r="DM757" i="19" s="1"/>
  <c r="DH786" i="19"/>
  <c r="DM786" i="19" s="1"/>
  <c r="DH552" i="19"/>
  <c r="DM552" i="19" s="1"/>
  <c r="DH852" i="19"/>
  <c r="DM852" i="19" s="1"/>
  <c r="DH676" i="19"/>
  <c r="DM676" i="19" s="1"/>
  <c r="DH537" i="19"/>
  <c r="DM537" i="19" s="1"/>
  <c r="DH853" i="19"/>
  <c r="DM853" i="19" s="1"/>
  <c r="DH839" i="19"/>
  <c r="DM839" i="19" s="1"/>
  <c r="DH899" i="19"/>
  <c r="DM899" i="19" s="1"/>
  <c r="DH606" i="19"/>
  <c r="DM606" i="19" s="1"/>
  <c r="DH864" i="19"/>
  <c r="DM864" i="19" s="1"/>
  <c r="DH755" i="19"/>
  <c r="DM755" i="19" s="1"/>
  <c r="DH732" i="19"/>
  <c r="DM732" i="19" s="1"/>
  <c r="DH793" i="19"/>
  <c r="DM793" i="19" s="1"/>
  <c r="DH599" i="19"/>
  <c r="DM599" i="19" s="1"/>
  <c r="DH697" i="19"/>
  <c r="DM697" i="19" s="1"/>
  <c r="DH915" i="19"/>
  <c r="DM915" i="19" s="1"/>
  <c r="DH905" i="19"/>
  <c r="DM905" i="19" s="1"/>
  <c r="DH716" i="19"/>
  <c r="DM716" i="19" s="1"/>
  <c r="DH894" i="19"/>
  <c r="DM894" i="19" s="1"/>
  <c r="DH639" i="19"/>
  <c r="DM639" i="19" s="1"/>
  <c r="DH658" i="19"/>
  <c r="DM658" i="19" s="1"/>
  <c r="DH633" i="19"/>
  <c r="DM633" i="19" s="1"/>
  <c r="DH556" i="19"/>
  <c r="DM556" i="19" s="1"/>
  <c r="DH678" i="19"/>
  <c r="DM678" i="19" s="1"/>
  <c r="DH887" i="19"/>
  <c r="DM887" i="19" s="1"/>
  <c r="DH622" i="19"/>
  <c r="DM622" i="19" s="1"/>
  <c r="DH748" i="19"/>
  <c r="DM748" i="19" s="1"/>
  <c r="DH673" i="19"/>
  <c r="DM673" i="19" s="1"/>
  <c r="DH603" i="19"/>
  <c r="DM603" i="19" s="1"/>
  <c r="DH621" i="19"/>
  <c r="DM621" i="19" s="1"/>
  <c r="DH536" i="19"/>
  <c r="DM536" i="19" s="1"/>
  <c r="DH590" i="19"/>
  <c r="DM590" i="19" s="1"/>
  <c r="DH781" i="19"/>
  <c r="DM781" i="19" s="1"/>
  <c r="DH541" i="19"/>
  <c r="DM541" i="19" s="1"/>
  <c r="DH866" i="19"/>
  <c r="DM866" i="19" s="1"/>
  <c r="DH511" i="19"/>
  <c r="DM511" i="19" s="1"/>
  <c r="DH841" i="19"/>
  <c r="DM841" i="19" s="1"/>
  <c r="DH850" i="19"/>
  <c r="DM850" i="19" s="1"/>
  <c r="DH550" i="19"/>
  <c r="DM550" i="19" s="1"/>
  <c r="DH761" i="19"/>
  <c r="DM761" i="19" s="1"/>
  <c r="DH572" i="19"/>
  <c r="DM572" i="19" s="1"/>
  <c r="DH801" i="19"/>
  <c r="DM801" i="19" s="1"/>
  <c r="DH643" i="19"/>
  <c r="DM643" i="19" s="1"/>
  <c r="DH712" i="19"/>
  <c r="DM712" i="19" s="1"/>
  <c r="DH568" i="19"/>
  <c r="DM568" i="19" s="1"/>
  <c r="DH808" i="19"/>
  <c r="DM808" i="19" s="1"/>
  <c r="DH667" i="19"/>
  <c r="DM667" i="19" s="1"/>
  <c r="DH846" i="19"/>
  <c r="DM846" i="19" s="1"/>
  <c r="DH490" i="19"/>
  <c r="DH551" i="19"/>
  <c r="DM551" i="19" s="1"/>
  <c r="DH861" i="19"/>
  <c r="DM861" i="19" s="1"/>
  <c r="DH741" i="19"/>
  <c r="DM741" i="19" s="1"/>
  <c r="DH700" i="19"/>
  <c r="DM700" i="19" s="1"/>
  <c r="DH638" i="19"/>
  <c r="DM638" i="19" s="1"/>
  <c r="DH583" i="19"/>
  <c r="DM583" i="19" s="1"/>
  <c r="DH811" i="19"/>
  <c r="DM811" i="19" s="1"/>
  <c r="DH735" i="19"/>
  <c r="DM735" i="19" s="1"/>
  <c r="DH553" i="19"/>
  <c r="DM553" i="19" s="1"/>
  <c r="DH502" i="19"/>
  <c r="DM502" i="19" s="1"/>
  <c r="DH838" i="19"/>
  <c r="DM838" i="19" s="1"/>
  <c r="DH499" i="19"/>
  <c r="DM499" i="19" s="1"/>
  <c r="DH588" i="19"/>
  <c r="DM588" i="19" s="1"/>
  <c r="DH906" i="19"/>
  <c r="DM906" i="19" s="1"/>
  <c r="DH881" i="19"/>
  <c r="DM881" i="19" s="1"/>
  <c r="DH765" i="19"/>
  <c r="DM765" i="19" s="1"/>
  <c r="DH589" i="19"/>
  <c r="DM589" i="19" s="1"/>
  <c r="DH784" i="19"/>
  <c r="DM784" i="19" s="1"/>
  <c r="DH513" i="19"/>
  <c r="DM513" i="19" s="1"/>
  <c r="DH857" i="19"/>
  <c r="DM857" i="19" s="1"/>
  <c r="DH574" i="19"/>
  <c r="DM574" i="19" s="1"/>
  <c r="DH782" i="19"/>
  <c r="DM782" i="19" s="1"/>
  <c r="DH893" i="19"/>
  <c r="DM893" i="19" s="1"/>
  <c r="DH693" i="19"/>
  <c r="DM693" i="19" s="1"/>
  <c r="DH908" i="19"/>
  <c r="DM908" i="19" s="1"/>
  <c r="DH721" i="19"/>
  <c r="DM721" i="19" s="1"/>
  <c r="DH910" i="19"/>
  <c r="DM910" i="19" s="1"/>
  <c r="DH521" i="19"/>
  <c r="DM521" i="19" s="1"/>
  <c r="DH858" i="19"/>
  <c r="DM858" i="19" s="1"/>
  <c r="DH492" i="19"/>
  <c r="DM492" i="19" s="1"/>
  <c r="DH584" i="19"/>
  <c r="DM584" i="19" s="1"/>
  <c r="DH497" i="19"/>
  <c r="DM497" i="19" s="1"/>
  <c r="DH737" i="19"/>
  <c r="DM737" i="19" s="1"/>
  <c r="DH514" i="19"/>
  <c r="DM514" i="19" s="1"/>
  <c r="DH897" i="19"/>
  <c r="DM897" i="19" s="1"/>
  <c r="DH632" i="19"/>
  <c r="DM632" i="19" s="1"/>
  <c r="DH500" i="19"/>
  <c r="DM500" i="19" s="1"/>
  <c r="DH749" i="19"/>
  <c r="DM749" i="19" s="1"/>
  <c r="DH888" i="19"/>
  <c r="DM888" i="19" s="1"/>
  <c r="DH578" i="19"/>
  <c r="DM578" i="19" s="1"/>
  <c r="DH805" i="19"/>
  <c r="DM805" i="19" s="1"/>
  <c r="DH531" i="19"/>
  <c r="DM531" i="19" s="1"/>
  <c r="DH691" i="19"/>
  <c r="DM691" i="19" s="1"/>
  <c r="DH871" i="19"/>
  <c r="DM871" i="19" s="1"/>
  <c r="DH913" i="19"/>
  <c r="DM913" i="19" s="1"/>
  <c r="DH709" i="19"/>
  <c r="DM709" i="19" s="1"/>
  <c r="DH518" i="19"/>
  <c r="DM518" i="19" s="1"/>
  <c r="DH600" i="19"/>
  <c r="DM600" i="19" s="1"/>
  <c r="DH804" i="19"/>
  <c r="DM804" i="19" s="1"/>
  <c r="DH582" i="19"/>
  <c r="DM582" i="19" s="1"/>
  <c r="DH634" i="19"/>
  <c r="DM634" i="19" s="1"/>
  <c r="DH665" i="19"/>
  <c r="DM665" i="19" s="1"/>
  <c r="DH916" i="19"/>
  <c r="DM916" i="19" s="1"/>
  <c r="DH567" i="19"/>
  <c r="DM567" i="19" s="1"/>
  <c r="DH504" i="19"/>
  <c r="DM504" i="19" s="1"/>
  <c r="DH509" i="19"/>
  <c r="DM509" i="19" s="1"/>
  <c r="DH562" i="19"/>
  <c r="DM562" i="19" s="1"/>
  <c r="DH889" i="19"/>
  <c r="DM889" i="19" s="1"/>
  <c r="DH515" i="19"/>
  <c r="DM515" i="19" s="1"/>
  <c r="DH803" i="19"/>
  <c r="DM803" i="19" s="1"/>
  <c r="DH851" i="19"/>
  <c r="DM851" i="19" s="1"/>
  <c r="DH810" i="19"/>
  <c r="DM810" i="19" s="1"/>
  <c r="DH669" i="19"/>
  <c r="DM669" i="19" s="1"/>
  <c r="DH655" i="19"/>
  <c r="DM655" i="19" s="1"/>
  <c r="DH565" i="19"/>
  <c r="DM565" i="19" s="1"/>
  <c r="DH917" i="19"/>
  <c r="DM917" i="19" s="1"/>
  <c r="DH759" i="19"/>
  <c r="DM759" i="19" s="1"/>
  <c r="DH646" i="19"/>
  <c r="DM646" i="19" s="1"/>
  <c r="DH836" i="19"/>
  <c r="DM836" i="19" s="1"/>
  <c r="DH609" i="19"/>
  <c r="DM609" i="19" s="1"/>
  <c r="DH671" i="19"/>
  <c r="DM671" i="19" s="1"/>
  <c r="DH519" i="19"/>
  <c r="DM519" i="19" s="1"/>
  <c r="DH539" i="19"/>
  <c r="DM539" i="19" s="1"/>
  <c r="DH656" i="19"/>
  <c r="DM656" i="19" s="1"/>
  <c r="DH580" i="19"/>
  <c r="DM580" i="19" s="1"/>
  <c r="DH792" i="19"/>
  <c r="DM792" i="19" s="1"/>
  <c r="DH856" i="19"/>
  <c r="DM856" i="19" s="1"/>
  <c r="DH825" i="19"/>
  <c r="DM825" i="19" s="1"/>
  <c r="DH751" i="19"/>
  <c r="DM751" i="19" s="1"/>
  <c r="DH563" i="19"/>
  <c r="DM563" i="19" s="1"/>
  <c r="DH679" i="19"/>
  <c r="DM679" i="19" s="1"/>
  <c r="DH845" i="19"/>
  <c r="DM845" i="19" s="1"/>
  <c r="DH750" i="19"/>
  <c r="DM750" i="19" s="1"/>
  <c r="DH724" i="19"/>
  <c r="DM724" i="19" s="1"/>
  <c r="DH595" i="19"/>
  <c r="DM595" i="19" s="1"/>
  <c r="DH666" i="19"/>
  <c r="DM666" i="19" s="1"/>
  <c r="DH684" i="19"/>
  <c r="DM684" i="19" s="1"/>
  <c r="DH555" i="19"/>
  <c r="DM555" i="19" s="1"/>
  <c r="DH875" i="19"/>
  <c r="DM875" i="19" s="1"/>
  <c r="DH587" i="19"/>
  <c r="DM587" i="19" s="1"/>
  <c r="DH844" i="19"/>
  <c r="DM844" i="19" s="1"/>
  <c r="DH549" i="19"/>
  <c r="DM549" i="19" s="1"/>
  <c r="DG466" i="19"/>
  <c r="DH777" i="19"/>
  <c r="DM777" i="19" s="1"/>
  <c r="DH650" i="19"/>
  <c r="DM650" i="19" s="1"/>
  <c r="DH512" i="19"/>
  <c r="DM512" i="19" s="1"/>
  <c r="DH545" i="19"/>
  <c r="DM545" i="19" s="1"/>
  <c r="DH790" i="19"/>
  <c r="DM790" i="19" s="1"/>
  <c r="DH872" i="19"/>
  <c r="DM872" i="19" s="1"/>
  <c r="DH706" i="19"/>
  <c r="DM706" i="19" s="1"/>
  <c r="DH835" i="19"/>
  <c r="DM835" i="19" s="1"/>
  <c r="DH527" i="19"/>
  <c r="DM527" i="19" s="1"/>
  <c r="DH823" i="19"/>
  <c r="DM823" i="19" s="1"/>
  <c r="DH611" i="19"/>
  <c r="DM611" i="19" s="1"/>
  <c r="DH756" i="19"/>
  <c r="DM756" i="19" s="1"/>
  <c r="DH854" i="19"/>
  <c r="DM854" i="19" s="1"/>
  <c r="DH720" i="19"/>
  <c r="DM720" i="19" s="1"/>
  <c r="DH800" i="19"/>
  <c r="DM800" i="19" s="1"/>
  <c r="DH635" i="19"/>
  <c r="DM635" i="19" s="1"/>
  <c r="DH795" i="19"/>
  <c r="DM795" i="19" s="1"/>
  <c r="DH847" i="19"/>
  <c r="DM847" i="19" s="1"/>
  <c r="DH728" i="19"/>
  <c r="DM728" i="19" s="1"/>
  <c r="DH818" i="19"/>
  <c r="DM818" i="19" s="1"/>
  <c r="DH794" i="19"/>
  <c r="DM794" i="19" s="1"/>
  <c r="DH557" i="19"/>
  <c r="DM557" i="19" s="1"/>
  <c r="DH561" i="19"/>
  <c r="DM561" i="19" s="1"/>
  <c r="DH754" i="19"/>
  <c r="DM754" i="19" s="1"/>
  <c r="DH877" i="19"/>
  <c r="DM877" i="19" s="1"/>
  <c r="DH533" i="19"/>
  <c r="DM533" i="19" s="1"/>
  <c r="DH524" i="19"/>
  <c r="DM524" i="19" s="1"/>
  <c r="DH662" i="19"/>
  <c r="DM662" i="19" s="1"/>
  <c r="DH736" i="19"/>
  <c r="DM736" i="19" s="1"/>
  <c r="DH629" i="19"/>
  <c r="DM629" i="19" s="1"/>
  <c r="DH771" i="19"/>
  <c r="DM771" i="19" s="1"/>
  <c r="DH770" i="19"/>
  <c r="DM770" i="19" s="1"/>
  <c r="DH710" i="19"/>
  <c r="DM710" i="19" s="1"/>
  <c r="DH522" i="19"/>
  <c r="DM522" i="19" s="1"/>
  <c r="DH681" i="19"/>
  <c r="DM681" i="19" s="1"/>
  <c r="DH869" i="19"/>
  <c r="DM869" i="19" s="1"/>
  <c r="DH789" i="19"/>
  <c r="DM789" i="19" s="1"/>
  <c r="DH764" i="19"/>
  <c r="DM764" i="19" s="1"/>
  <c r="DH581" i="19"/>
  <c r="DM581" i="19" s="1"/>
  <c r="DH822" i="19"/>
  <c r="DM822" i="19" s="1"/>
  <c r="L64" i="19"/>
  <c r="FF5" i="19"/>
  <c r="FF460" i="19" s="1"/>
  <c r="EA16" i="19"/>
  <c r="EA15" i="19"/>
  <c r="EQ460" i="19"/>
  <c r="EL461" i="19" s="1"/>
  <c r="EK467" i="19"/>
  <c r="ER720" i="19" s="1"/>
  <c r="ED461" i="19"/>
  <c r="EF488" i="19"/>
  <c r="EH461" i="19"/>
  <c r="EA470" i="19" s="1"/>
  <c r="EA17" i="19"/>
  <c r="EU892" i="19"/>
  <c r="EU792" i="19"/>
  <c r="EU747" i="19"/>
  <c r="EU698" i="19"/>
  <c r="EU591" i="19"/>
  <c r="EU538" i="19"/>
  <c r="EU398" i="19"/>
  <c r="EU328" i="19"/>
  <c r="EU266" i="19"/>
  <c r="EU221" i="19"/>
  <c r="EU113" i="19"/>
  <c r="EU198" i="19"/>
  <c r="EU316" i="19"/>
  <c r="EU896" i="19"/>
  <c r="EU820" i="19"/>
  <c r="EU770" i="19"/>
  <c r="EU700" i="19"/>
  <c r="EU647" i="19"/>
  <c r="EU569" i="19"/>
  <c r="EU428" i="19"/>
  <c r="EU343" i="19"/>
  <c r="EU289" i="19"/>
  <c r="EU235" i="19"/>
  <c r="EU160" i="19"/>
  <c r="EU63" i="19"/>
  <c r="EU109" i="19"/>
  <c r="EU916" i="19"/>
  <c r="EU862" i="19"/>
  <c r="EU784" i="19"/>
  <c r="EU739" i="19"/>
  <c r="EU649" i="19"/>
  <c r="EU583" i="19"/>
  <c r="EU530" i="19"/>
  <c r="EU532" i="19"/>
  <c r="EU312" i="19"/>
  <c r="EU250" i="19"/>
  <c r="EU205" i="19"/>
  <c r="EU76" i="19"/>
  <c r="EU172" i="19"/>
  <c r="EU157" i="19"/>
  <c r="EU876" i="19"/>
  <c r="EU809" i="19"/>
  <c r="EU729" i="19"/>
  <c r="EU660" i="19"/>
  <c r="EU607" i="19"/>
  <c r="EU499" i="19"/>
  <c r="EU453" i="19"/>
  <c r="EU263" i="19"/>
  <c r="EU209" i="19"/>
  <c r="EU394" i="19"/>
  <c r="EU61" i="19"/>
  <c r="EU244" i="19"/>
  <c r="EU95" i="19"/>
  <c r="EU898" i="19"/>
  <c r="EU818" i="19"/>
  <c r="EU765" i="19"/>
  <c r="EU683" i="19"/>
  <c r="EU642" i="19"/>
  <c r="EU564" i="19"/>
  <c r="EU435" i="19"/>
  <c r="EU432" i="19"/>
  <c r="EU410" i="19"/>
  <c r="EU339" i="19"/>
  <c r="EU119" i="19"/>
  <c r="EU138" i="19"/>
  <c r="EU65" i="19"/>
  <c r="EU182" i="19"/>
  <c r="EU843" i="19"/>
  <c r="EU804" i="19"/>
  <c r="EU710" i="19"/>
  <c r="EU653" i="19"/>
  <c r="EU600" i="19"/>
  <c r="EU570" i="19"/>
  <c r="EU422" i="19"/>
  <c r="EU352" i="19"/>
  <c r="EU290" i="19"/>
  <c r="EU245" i="19"/>
  <c r="EU137" i="19"/>
  <c r="EU294" i="19"/>
  <c r="EU89" i="19"/>
  <c r="EU867" i="19"/>
  <c r="EU829" i="19"/>
  <c r="EU749" i="19"/>
  <c r="EU680" i="19"/>
  <c r="EU627" i="19"/>
  <c r="EU549" i="19"/>
  <c r="EU544" i="19"/>
  <c r="EU303" i="19"/>
  <c r="EU249" i="19"/>
  <c r="EU195" i="19"/>
  <c r="EU120" i="19"/>
  <c r="EU433" i="19"/>
  <c r="EU44" i="19"/>
  <c r="EU885" i="19"/>
  <c r="EU837" i="19"/>
  <c r="EU785" i="19"/>
  <c r="EU708" i="19"/>
  <c r="EU702" i="19"/>
  <c r="EU584" i="19"/>
  <c r="EU586" i="19"/>
  <c r="EU527" i="19"/>
  <c r="EU208" i="19"/>
  <c r="EU379" i="19"/>
  <c r="EU159" i="19"/>
  <c r="EU178" i="19"/>
  <c r="EU103" i="19"/>
  <c r="EU77" i="19"/>
  <c r="EU912" i="19"/>
  <c r="EU836" i="19"/>
  <c r="EU760" i="19"/>
  <c r="EU715" i="19"/>
  <c r="EU625" i="19"/>
  <c r="EU559" i="19"/>
  <c r="EU496" i="19"/>
  <c r="EU431" i="19"/>
  <c r="EU264" i="19"/>
  <c r="EU202" i="19"/>
  <c r="EU324" i="19"/>
  <c r="EU382" i="19"/>
  <c r="EU124" i="19"/>
  <c r="EU409" i="19"/>
  <c r="EU855" i="19"/>
  <c r="EU817" i="19"/>
  <c r="EU737" i="19"/>
  <c r="EU668" i="19"/>
  <c r="EU615" i="19"/>
  <c r="EU558" i="19"/>
  <c r="EU508" i="19"/>
  <c r="EU279" i="19"/>
  <c r="EU225" i="19"/>
  <c r="EU490" i="19"/>
  <c r="EU75" i="19"/>
  <c r="EU308" i="19"/>
  <c r="EU166" i="19"/>
  <c r="EU905" i="19"/>
  <c r="EU866" i="19"/>
  <c r="EU805" i="19"/>
  <c r="EU707" i="19"/>
  <c r="EU617" i="19"/>
  <c r="EU551" i="19"/>
  <c r="EU503" i="19"/>
  <c r="EU415" i="19"/>
  <c r="EU248" i="19"/>
  <c r="EU186" i="19"/>
  <c r="EU260" i="19"/>
  <c r="EU318" i="19"/>
  <c r="EU108" i="19"/>
  <c r="EU238" i="19"/>
  <c r="EU873" i="19"/>
  <c r="EU779" i="19"/>
  <c r="EU750" i="19"/>
  <c r="EU693" i="19"/>
  <c r="EU640" i="19"/>
  <c r="EU525" i="19"/>
  <c r="EU389" i="19"/>
  <c r="EU199" i="19"/>
  <c r="EU370" i="19"/>
  <c r="EU325" i="19"/>
  <c r="EU332" i="19"/>
  <c r="EU131" i="19"/>
  <c r="EU67" i="19"/>
  <c r="EU899" i="19"/>
  <c r="EU846" i="19"/>
  <c r="EU790" i="19"/>
  <c r="EU651" i="19"/>
  <c r="EU610" i="19"/>
  <c r="EU589" i="19"/>
  <c r="EU510" i="19"/>
  <c r="EU383" i="19"/>
  <c r="EU329" i="19"/>
  <c r="EU275" i="19"/>
  <c r="EU278" i="19"/>
  <c r="EU90" i="19"/>
  <c r="EU85" i="19"/>
  <c r="EU910" i="19"/>
  <c r="EU848" i="19"/>
  <c r="EU772" i="19"/>
  <c r="EU727" i="19"/>
  <c r="EU637" i="19"/>
  <c r="EU571" i="19"/>
  <c r="EU518" i="19"/>
  <c r="EU493" i="19"/>
  <c r="EU288" i="19"/>
  <c r="EU226" i="19"/>
  <c r="EU536" i="19"/>
  <c r="EU50" i="19"/>
  <c r="EU148" i="19"/>
  <c r="EU51" i="19"/>
  <c r="EU864" i="19"/>
  <c r="EU799" i="19"/>
  <c r="EU717" i="19"/>
  <c r="EU752" i="19"/>
  <c r="EU654" i="19"/>
  <c r="EU545" i="19"/>
  <c r="EU429" i="19"/>
  <c r="EU239" i="19"/>
  <c r="EU185" i="19"/>
  <c r="EU365" i="19"/>
  <c r="EU41" i="19"/>
  <c r="EU171" i="19"/>
  <c r="EU31" i="19"/>
  <c r="EU886" i="19"/>
  <c r="EU838" i="19"/>
  <c r="EU815" i="19"/>
  <c r="EU671" i="19"/>
  <c r="EU630" i="19"/>
  <c r="EU552" i="19"/>
  <c r="EU411" i="19"/>
  <c r="EU408" i="19"/>
  <c r="EU369" i="19"/>
  <c r="EU315" i="19"/>
  <c r="EU74" i="19"/>
  <c r="EU114" i="19"/>
  <c r="EU39" i="19"/>
  <c r="EU73" i="19"/>
  <c r="EU882" i="19"/>
  <c r="EU842" i="19"/>
  <c r="EU806" i="19"/>
  <c r="EU667" i="19"/>
  <c r="EU626" i="19"/>
  <c r="EU548" i="19"/>
  <c r="EU403" i="19"/>
  <c r="EU400" i="19"/>
  <c r="EU361" i="19"/>
  <c r="EU307" i="19"/>
  <c r="EU441" i="19"/>
  <c r="EU98" i="19"/>
  <c r="EU270" i="19"/>
  <c r="EU34" i="19"/>
  <c r="EU874" i="19"/>
  <c r="EU755" i="19"/>
  <c r="EU726" i="19"/>
  <c r="EU669" i="19"/>
  <c r="EU616" i="19"/>
  <c r="EU598" i="19"/>
  <c r="EU454" i="19"/>
  <c r="EU384" i="19"/>
  <c r="EU322" i="19"/>
  <c r="EU277" i="19"/>
  <c r="EU169" i="19"/>
  <c r="EU52" i="19"/>
  <c r="EU174" i="19"/>
  <c r="EU907" i="19"/>
  <c r="EU827" i="19"/>
  <c r="EU798" i="19"/>
  <c r="EU659" i="19"/>
  <c r="EU618" i="19"/>
  <c r="EU597" i="19"/>
  <c r="EU535" i="19"/>
  <c r="EU434" i="19"/>
  <c r="EU345" i="19"/>
  <c r="EU291" i="19"/>
  <c r="EU342" i="19"/>
  <c r="EU94" i="19"/>
  <c r="EU126" i="19"/>
  <c r="EU914" i="19"/>
  <c r="EU880" i="19"/>
  <c r="EU780" i="19"/>
  <c r="EU735" i="19"/>
  <c r="EU645" i="19"/>
  <c r="EU579" i="19"/>
  <c r="EU526" i="19"/>
  <c r="EU516" i="19"/>
  <c r="EU304" i="19"/>
  <c r="EU242" i="19"/>
  <c r="EU197" i="19"/>
  <c r="EU66" i="19"/>
  <c r="EU164" i="19"/>
  <c r="EU125" i="19"/>
  <c r="EU872" i="19"/>
  <c r="EU819" i="19"/>
  <c r="EU725" i="19"/>
  <c r="EU656" i="19"/>
  <c r="EU603" i="19"/>
  <c r="EU594" i="19"/>
  <c r="EU445" i="19"/>
  <c r="EU255" i="19"/>
  <c r="EU201" i="19"/>
  <c r="EU381" i="19"/>
  <c r="EU53" i="19"/>
  <c r="EU212" i="19"/>
  <c r="EU87" i="19"/>
  <c r="EU894" i="19"/>
  <c r="EU814" i="19"/>
  <c r="EU761" i="19"/>
  <c r="EU679" i="19"/>
  <c r="EU638" i="19"/>
  <c r="EU883" i="19"/>
  <c r="EU824" i="19"/>
  <c r="EU774" i="19"/>
  <c r="EU716" i="19"/>
  <c r="EU682" i="19"/>
  <c r="EU573" i="19"/>
  <c r="EU436" i="19"/>
  <c r="EU351" i="19"/>
  <c r="EU297" i="19"/>
  <c r="EU243" i="19"/>
  <c r="EU168" i="19"/>
  <c r="EU71" i="19"/>
  <c r="EU141" i="19"/>
  <c r="EU918" i="19"/>
  <c r="EU878" i="19"/>
  <c r="EU788" i="19"/>
  <c r="EU743" i="19"/>
  <c r="EU666" i="19"/>
  <c r="EU587" i="19"/>
  <c r="EU534" i="19"/>
  <c r="EU390" i="19"/>
  <c r="EU320" i="19"/>
  <c r="EU258" i="19"/>
  <c r="EU213" i="19"/>
  <c r="EU84" i="19"/>
  <c r="EU180" i="19"/>
  <c r="EU188" i="19"/>
  <c r="EU900" i="19"/>
  <c r="EU816" i="19"/>
  <c r="EU766" i="19"/>
  <c r="EU696" i="19"/>
  <c r="EU643" i="19"/>
  <c r="EU565" i="19"/>
  <c r="EU420" i="19"/>
  <c r="EU335" i="19"/>
  <c r="EU281" i="19"/>
  <c r="EU227" i="19"/>
  <c r="EU152" i="19"/>
  <c r="EU55" i="19"/>
  <c r="EU80" i="19"/>
  <c r="EU901" i="19"/>
  <c r="EU853" i="19"/>
  <c r="EU801" i="19"/>
  <c r="EU703" i="19"/>
  <c r="EU613" i="19"/>
  <c r="EU547" i="19"/>
  <c r="EU582" i="19"/>
  <c r="EU407" i="19"/>
  <c r="EU240" i="19"/>
  <c r="EU515" i="19"/>
  <c r="EU228" i="19"/>
  <c r="EU286" i="19"/>
  <c r="EU107" i="19"/>
  <c r="EU150" i="19"/>
  <c r="EU869" i="19"/>
  <c r="EU775" i="19"/>
  <c r="EU746" i="19"/>
  <c r="EU689" i="19"/>
  <c r="EU636" i="19"/>
  <c r="EU521" i="19"/>
  <c r="EU578" i="19"/>
  <c r="EU191" i="19"/>
  <c r="EU362" i="19"/>
  <c r="EU317" i="19"/>
  <c r="EU300" i="19"/>
  <c r="EU123" i="19"/>
  <c r="EU56" i="19"/>
  <c r="EU895" i="19"/>
  <c r="EU850" i="19"/>
  <c r="EU786" i="19"/>
  <c r="EU744" i="19"/>
  <c r="EU606" i="19"/>
  <c r="EU585" i="19"/>
  <c r="EY460" i="19"/>
  <c r="EU375" i="19"/>
  <c r="EU321" i="19"/>
  <c r="EU267" i="19"/>
  <c r="EU246" i="19"/>
  <c r="EU88" i="19"/>
  <c r="EU380" i="19"/>
  <c r="EU915" i="19"/>
  <c r="EU844" i="19"/>
  <c r="EU768" i="19"/>
  <c r="EU723" i="19"/>
  <c r="EU633" i="19"/>
  <c r="EU567" i="19"/>
  <c r="EU514" i="19"/>
  <c r="EU447" i="19"/>
  <c r="EU280" i="19"/>
  <c r="EU218" i="19"/>
  <c r="EU388" i="19"/>
  <c r="EU48" i="19"/>
  <c r="EU140" i="19"/>
  <c r="EU42" i="19"/>
  <c r="EU860" i="19"/>
  <c r="EU795" i="19"/>
  <c r="EU713" i="19"/>
  <c r="EU720" i="19"/>
  <c r="EU690" i="19"/>
  <c r="EU541" i="19"/>
  <c r="EU421" i="19"/>
  <c r="EU231" i="19"/>
  <c r="EU425" i="19"/>
  <c r="EU357" i="19"/>
  <c r="EU33" i="19"/>
  <c r="EU163" i="19"/>
  <c r="EU284" i="19"/>
  <c r="EU859" i="19"/>
  <c r="EU821" i="19"/>
  <c r="EU741" i="19"/>
  <c r="EU672" i="19"/>
  <c r="EU619" i="19"/>
  <c r="EU590" i="19"/>
  <c r="EU512" i="19"/>
  <c r="EU287" i="19"/>
  <c r="EU233" i="19"/>
  <c r="EU531" i="19"/>
  <c r="EU79" i="19"/>
  <c r="EU340" i="19"/>
  <c r="EU302" i="19"/>
  <c r="EU908" i="19"/>
  <c r="EU832" i="19"/>
  <c r="EU756" i="19"/>
  <c r="EU711" i="19"/>
  <c r="EU621" i="19"/>
  <c r="EU555" i="19"/>
  <c r="EU574" i="19"/>
  <c r="EU423" i="19"/>
  <c r="EU256" i="19"/>
  <c r="EU194" i="19"/>
  <c r="EU292" i="19"/>
  <c r="EU350" i="19"/>
  <c r="EU116" i="19"/>
  <c r="EU366" i="19"/>
  <c r="EU904" i="19"/>
  <c r="EU813" i="19"/>
  <c r="EU733" i="19"/>
  <c r="EU664" i="19"/>
  <c r="EU611" i="19"/>
  <c r="EU507" i="19"/>
  <c r="EU495" i="19"/>
  <c r="EU271" i="19"/>
  <c r="EU217" i="19"/>
  <c r="EU426" i="19"/>
  <c r="EU69" i="19"/>
  <c r="EU276" i="19"/>
  <c r="EU134" i="19"/>
  <c r="EU902" i="19"/>
  <c r="EU822" i="19"/>
  <c r="EU769" i="19"/>
  <c r="EU687" i="19"/>
  <c r="EU646" i="19"/>
  <c r="EU568" i="19"/>
  <c r="EU443" i="19"/>
  <c r="EU440" i="19"/>
  <c r="EU442" i="19"/>
  <c r="EU347" i="19"/>
  <c r="EU127" i="19"/>
  <c r="EU146" i="19"/>
  <c r="EU83" i="19"/>
  <c r="EU220" i="19"/>
  <c r="EU847" i="19"/>
  <c r="EU811" i="19"/>
  <c r="EU714" i="19"/>
  <c r="EU657" i="19"/>
  <c r="EU604" i="19"/>
  <c r="EU497" i="19"/>
  <c r="EU430" i="19"/>
  <c r="EU360" i="19"/>
  <c r="EU298" i="19"/>
  <c r="EU253" i="19"/>
  <c r="EU145" i="19"/>
  <c r="EU326" i="19"/>
  <c r="EU97" i="19"/>
  <c r="EU871" i="19"/>
  <c r="EU854" i="19"/>
  <c r="EU753" i="19"/>
  <c r="EU684" i="19"/>
  <c r="EU631" i="19"/>
  <c r="EU553" i="19"/>
  <c r="EU396" i="19"/>
  <c r="EU311" i="19"/>
  <c r="EU257" i="19"/>
  <c r="EU203" i="19"/>
  <c r="EU128" i="19"/>
  <c r="FA5" i="19"/>
  <c r="EV6" i="19" s="1"/>
  <c r="EU45" i="19"/>
  <c r="EU889" i="19"/>
  <c r="EU841" i="19"/>
  <c r="EU789" i="19"/>
  <c r="EU740" i="19"/>
  <c r="EU601" i="19"/>
  <c r="EU588" i="19"/>
  <c r="EU501" i="19"/>
  <c r="EU543" i="19"/>
  <c r="EU216" i="19"/>
  <c r="EU387" i="19"/>
  <c r="EU167" i="19"/>
  <c r="EU190" i="19"/>
  <c r="EU104" i="19"/>
  <c r="EU91" i="19"/>
  <c r="EU857" i="19"/>
  <c r="EU763" i="19"/>
  <c r="EU734" i="19"/>
  <c r="EU677" i="19"/>
  <c r="EU624" i="19"/>
  <c r="EU506" i="19"/>
  <c r="EU502" i="19"/>
  <c r="EU449" i="19"/>
  <c r="EU338" i="19"/>
  <c r="EU293" i="19"/>
  <c r="EU204" i="19"/>
  <c r="EU68" i="19"/>
  <c r="EU334" i="19"/>
  <c r="EU856" i="19"/>
  <c r="EU791" i="19"/>
  <c r="EU709" i="19"/>
  <c r="EU724" i="19"/>
  <c r="EU658" i="19"/>
  <c r="EU537" i="19"/>
  <c r="EU413" i="19"/>
  <c r="EU223" i="19"/>
  <c r="EU393" i="19"/>
  <c r="EU349" i="19"/>
  <c r="EU30" i="19"/>
  <c r="EU155" i="19"/>
  <c r="EU181" i="19"/>
  <c r="EU909" i="19"/>
  <c r="EU830" i="19"/>
  <c r="EU777" i="19"/>
  <c r="EU695" i="19"/>
  <c r="EU674" i="19"/>
  <c r="EU576" i="19"/>
  <c r="EU524" i="19"/>
  <c r="EU492" i="19"/>
  <c r="EU192" i="19"/>
  <c r="EU363" i="19"/>
  <c r="EU143" i="19"/>
  <c r="EU162" i="19"/>
  <c r="EU101" i="19"/>
  <c r="EU40" i="19"/>
  <c r="EU877" i="19"/>
  <c r="EU783" i="19"/>
  <c r="EU754" i="19"/>
  <c r="EU697" i="19"/>
  <c r="EU644" i="19"/>
  <c r="EU529" i="19"/>
  <c r="EU397" i="19"/>
  <c r="EU207" i="19"/>
  <c r="EU378" i="19"/>
  <c r="EU333" i="19"/>
  <c r="EU364" i="19"/>
  <c r="EU139" i="19"/>
  <c r="EU117" i="19"/>
  <c r="EU903" i="19"/>
  <c r="EU823" i="19"/>
  <c r="EU794" i="19"/>
  <c r="EU655" i="19"/>
  <c r="EU614" i="19"/>
  <c r="EU593" i="19"/>
  <c r="EU519" i="19"/>
  <c r="EU402" i="19"/>
  <c r="EU337" i="19"/>
  <c r="EU283" i="19"/>
  <c r="EU310" i="19"/>
  <c r="EU92" i="19"/>
  <c r="EU93" i="19"/>
  <c r="EU917" i="19"/>
  <c r="EU852" i="19"/>
  <c r="EU776" i="19"/>
  <c r="EU731" i="19"/>
  <c r="EU641" i="19"/>
  <c r="EU575" i="19"/>
  <c r="EU522" i="19"/>
  <c r="EU500" i="19"/>
  <c r="EU296" i="19"/>
  <c r="EU234" i="19"/>
  <c r="EU189" i="19"/>
  <c r="EU58" i="19"/>
  <c r="EU156" i="19"/>
  <c r="EU62" i="19"/>
  <c r="EU868" i="19"/>
  <c r="EU803" i="19"/>
  <c r="EU721" i="19"/>
  <c r="EU652" i="19"/>
  <c r="EU686" i="19"/>
  <c r="EU562" i="19"/>
  <c r="EU437" i="19"/>
  <c r="EU247" i="19"/>
  <c r="EU193" i="19"/>
  <c r="EU373" i="19"/>
  <c r="EU47" i="19"/>
  <c r="EU179" i="19"/>
  <c r="EU64" i="19"/>
  <c r="EU890" i="19"/>
  <c r="EU810" i="19"/>
  <c r="EU757" i="19"/>
  <c r="EU675" i="19"/>
  <c r="EU634" i="19"/>
  <c r="EU556" i="19"/>
  <c r="EU419" i="19"/>
  <c r="EU416" i="19"/>
  <c r="EU377" i="19"/>
  <c r="EU323" i="19"/>
  <c r="EU82" i="19"/>
  <c r="EU122" i="19"/>
  <c r="EU49" i="19"/>
  <c r="EU133" i="19"/>
  <c r="EU835" i="19"/>
  <c r="EU796" i="19"/>
  <c r="EU751" i="19"/>
  <c r="EU732" i="19"/>
  <c r="EU595" i="19"/>
  <c r="EU542" i="19"/>
  <c r="EU406" i="19"/>
  <c r="EU336" i="19"/>
  <c r="EU274" i="19"/>
  <c r="EU229" i="19"/>
  <c r="EU121" i="19"/>
  <c r="EU230" i="19"/>
  <c r="EU59" i="19"/>
  <c r="EU699" i="19"/>
  <c r="EU511" i="19"/>
  <c r="EU170" i="19"/>
  <c r="EU787" i="19"/>
  <c r="EU533" i="19"/>
  <c r="EU341" i="19"/>
  <c r="EU906" i="19"/>
  <c r="EU650" i="19"/>
  <c r="EU184" i="19"/>
  <c r="EU100" i="19"/>
  <c r="EU718" i="19"/>
  <c r="EU438" i="19"/>
  <c r="EU153" i="19"/>
  <c r="EU808" i="19"/>
  <c r="EU557" i="19"/>
  <c r="EU211" i="19"/>
  <c r="EU893" i="19"/>
  <c r="EU605" i="19"/>
  <c r="EU391" i="19"/>
  <c r="EU309" i="19"/>
  <c r="EU57" i="19"/>
  <c r="EU767" i="19"/>
  <c r="EU602" i="19"/>
  <c r="EU414" i="19"/>
  <c r="EU301" i="19"/>
  <c r="EU252" i="19"/>
  <c r="EU825" i="19"/>
  <c r="EU678" i="19"/>
  <c r="EU439" i="19"/>
  <c r="EU187" i="19"/>
  <c r="EU173" i="19"/>
  <c r="EU327" i="19"/>
  <c r="EU554" i="19"/>
  <c r="EU623" i="19"/>
  <c r="EU881" i="19"/>
  <c r="EU670" i="19"/>
  <c r="EU200" i="19"/>
  <c r="EU102" i="19"/>
  <c r="EU705" i="19"/>
  <c r="EU405" i="19"/>
  <c r="EU401" i="19"/>
  <c r="EU826" i="19"/>
  <c r="EU572" i="19"/>
  <c r="EU355" i="19"/>
  <c r="EU348" i="19"/>
  <c r="EU661" i="19"/>
  <c r="EU368" i="19"/>
  <c r="EU358" i="19"/>
  <c r="EU758" i="19"/>
  <c r="EU404" i="19"/>
  <c r="EU136" i="19"/>
  <c r="EU845" i="19"/>
  <c r="EU592" i="19"/>
  <c r="EU183" i="19"/>
  <c r="EU111" i="19"/>
  <c r="EU99" i="19"/>
  <c r="EU782" i="19"/>
  <c r="EU599" i="19"/>
  <c r="EU491" i="19"/>
  <c r="EU214" i="19"/>
  <c r="EU70" i="19"/>
  <c r="EU778" i="19"/>
  <c r="EU563" i="19"/>
  <c r="EU295" i="19"/>
  <c r="EU176" i="19"/>
  <c r="EU38" i="19"/>
  <c r="EU60" i="19"/>
  <c r="EU314" i="19"/>
  <c r="EU550" i="19"/>
  <c r="EU175" i="19"/>
  <c r="EU764" i="19"/>
  <c r="EU888" i="19"/>
  <c r="EU620" i="19"/>
  <c r="EU330" i="19"/>
  <c r="EU206" i="19"/>
  <c r="EU663" i="19"/>
  <c r="EU392" i="19"/>
  <c r="EU96" i="19"/>
  <c r="EU833" i="19"/>
  <c r="EU566" i="19"/>
  <c r="EU269" i="19"/>
  <c r="EU879" i="19"/>
  <c r="EU639" i="19"/>
  <c r="EU273" i="19"/>
  <c r="EU72" i="19"/>
  <c r="EU736" i="19"/>
  <c r="EU399" i="19"/>
  <c r="EU254" i="19"/>
  <c r="EU771" i="19"/>
  <c r="EU560" i="19"/>
  <c r="EU224" i="19"/>
  <c r="EU268" i="19"/>
  <c r="EU165" i="19"/>
  <c r="EU738" i="19"/>
  <c r="EU581" i="19"/>
  <c r="EU344" i="19"/>
  <c r="EU236" i="19"/>
  <c r="EU911" i="19"/>
  <c r="EU745" i="19"/>
  <c r="EU577" i="19"/>
  <c r="EU272" i="19"/>
  <c r="EU112" i="19"/>
  <c r="EU417" i="19"/>
  <c r="EU612" i="19"/>
  <c r="EU35" i="19"/>
  <c r="EU424" i="19"/>
  <c r="EU237" i="19"/>
  <c r="EU870" i="19"/>
  <c r="EU580" i="19"/>
  <c r="EU371" i="19"/>
  <c r="EU54" i="19"/>
  <c r="EU701" i="19"/>
  <c r="EU215" i="19"/>
  <c r="EU147" i="19"/>
  <c r="EU773" i="19"/>
  <c r="EU451" i="19"/>
  <c r="EU135" i="19"/>
  <c r="EU851" i="19"/>
  <c r="EU608" i="19"/>
  <c r="EU306" i="19"/>
  <c r="EU110" i="19"/>
  <c r="EU688" i="19"/>
  <c r="EU319" i="19"/>
  <c r="EU12" i="19"/>
  <c r="EU793" i="19"/>
  <c r="EU517" i="19"/>
  <c r="EU385" i="19"/>
  <c r="EU222" i="19"/>
  <c r="EU891" i="19"/>
  <c r="EU706" i="19"/>
  <c r="EU513" i="19"/>
  <c r="EU313" i="19"/>
  <c r="EU129" i="19"/>
  <c r="EU887" i="19"/>
  <c r="EU719" i="19"/>
  <c r="EU694" i="19"/>
  <c r="EU305" i="19"/>
  <c r="EU520" i="19"/>
  <c r="EU504" i="19"/>
  <c r="EU81" i="19"/>
  <c r="EU673" i="19"/>
  <c r="EU395" i="19"/>
  <c r="EU692" i="19"/>
  <c r="EU632" i="19"/>
  <c r="EU628" i="19"/>
  <c r="EU36" i="19"/>
  <c r="EU759" i="19"/>
  <c r="EU498" i="19"/>
  <c r="EU285" i="19"/>
  <c r="EU913" i="19"/>
  <c r="EU622" i="19"/>
  <c r="EU353" i="19"/>
  <c r="EU158" i="19"/>
  <c r="EU722" i="19"/>
  <c r="EU446" i="19"/>
  <c r="EU161" i="19"/>
  <c r="EU812" i="19"/>
  <c r="EU561" i="19"/>
  <c r="EU219" i="19"/>
  <c r="EU897" i="19"/>
  <c r="EU609" i="19"/>
  <c r="EU232" i="19"/>
  <c r="EU106" i="19"/>
  <c r="EU742" i="19"/>
  <c r="EU509" i="19"/>
  <c r="EU354" i="19"/>
  <c r="EU130" i="19"/>
  <c r="EU861" i="19"/>
  <c r="EU712" i="19"/>
  <c r="EU546" i="19"/>
  <c r="EU346" i="19"/>
  <c r="EU86" i="19"/>
  <c r="EU863" i="19"/>
  <c r="EU748" i="19"/>
  <c r="EU241" i="19"/>
  <c r="EU858" i="19"/>
  <c r="EU865" i="19"/>
  <c r="EU367" i="19"/>
  <c r="EU781" i="19"/>
  <c r="EU540" i="19"/>
  <c r="EU151" i="19"/>
  <c r="EU884" i="19"/>
  <c r="EU648" i="19"/>
  <c r="EU386" i="19"/>
  <c r="EU149" i="19"/>
  <c r="EU691" i="19"/>
  <c r="EU448" i="19"/>
  <c r="EU154" i="19"/>
  <c r="EU807" i="19"/>
  <c r="EU505" i="19"/>
  <c r="EU261" i="19"/>
  <c r="EU875" i="19"/>
  <c r="EU635" i="19"/>
  <c r="EU265" i="19"/>
  <c r="EU46" i="19"/>
  <c r="EU704" i="19"/>
  <c r="EU427" i="19"/>
  <c r="EU418" i="19"/>
  <c r="EU115" i="19"/>
  <c r="EU839" i="19"/>
  <c r="EU681" i="19"/>
  <c r="EU452" i="19"/>
  <c r="EU282" i="19"/>
  <c r="EU78" i="19"/>
  <c r="EU840" i="19"/>
  <c r="EU676" i="19"/>
  <c r="EU444" i="19"/>
  <c r="EU210" i="19"/>
  <c r="EU372" i="19"/>
  <c r="EU374" i="19"/>
  <c r="EU797" i="19"/>
  <c r="EU43" i="19"/>
  <c r="EU359" i="19"/>
  <c r="EU730" i="19"/>
  <c r="EU494" i="19"/>
  <c r="EU177" i="19"/>
  <c r="EU831" i="19"/>
  <c r="EU662" i="19"/>
  <c r="EU299" i="19"/>
  <c r="EU37" i="19"/>
  <c r="EU665" i="19"/>
  <c r="EU376" i="19"/>
  <c r="EU32" i="19"/>
  <c r="EU762" i="19"/>
  <c r="EU412" i="19"/>
  <c r="EU144" i="19"/>
  <c r="EU849" i="19"/>
  <c r="EU596" i="19"/>
  <c r="EU450" i="19"/>
  <c r="EU118" i="19"/>
  <c r="EU685" i="19"/>
  <c r="EU539" i="19"/>
  <c r="EU331" i="19"/>
  <c r="EU105" i="19"/>
  <c r="EU834" i="19"/>
  <c r="EU728" i="19"/>
  <c r="EU523" i="19"/>
  <c r="EU259" i="19"/>
  <c r="EU262" i="19"/>
  <c r="EU828" i="19"/>
  <c r="EU629" i="19"/>
  <c r="EU528" i="19"/>
  <c r="EU251" i="19"/>
  <c r="EU132" i="19"/>
  <c r="EU802" i="19"/>
  <c r="EU142" i="19"/>
  <c r="EU196" i="19"/>
  <c r="EU800" i="19"/>
  <c r="EU356" i="19"/>
  <c r="ER6" i="19"/>
  <c r="EK17" i="19" s="1"/>
  <c r="EP28" i="19"/>
  <c r="EN6" i="19"/>
  <c r="E89" i="19" s="1"/>
  <c r="EH811" i="19"/>
  <c r="EH739" i="19"/>
  <c r="EH628" i="19"/>
  <c r="EH547" i="19"/>
  <c r="EH522" i="19"/>
  <c r="EH599" i="19"/>
  <c r="EH581" i="19"/>
  <c r="EH859" i="19"/>
  <c r="EH610" i="19"/>
  <c r="EH706" i="19"/>
  <c r="EH717" i="19"/>
  <c r="EH875" i="19"/>
  <c r="EH608" i="19"/>
  <c r="EH627" i="19"/>
  <c r="EH822" i="19"/>
  <c r="EH594" i="19"/>
  <c r="EH597" i="19"/>
  <c r="EH495" i="19"/>
  <c r="EH780" i="19"/>
  <c r="EH765" i="19"/>
  <c r="EH915" i="19"/>
  <c r="EH900" i="19"/>
  <c r="EH801" i="19"/>
  <c r="EH880" i="19"/>
  <c r="EH701" i="19"/>
  <c r="EH792" i="19"/>
  <c r="EH636" i="19"/>
  <c r="EH549" i="19"/>
  <c r="EH722" i="19"/>
  <c r="EH694" i="19"/>
  <c r="EH529" i="19"/>
  <c r="EH699" i="19"/>
  <c r="EH814" i="19"/>
  <c r="EH677" i="19"/>
  <c r="EH913" i="19"/>
  <c r="EH724" i="19"/>
  <c r="EH635" i="19"/>
  <c r="EH708" i="19"/>
  <c r="EH805" i="19"/>
  <c r="EH675" i="19"/>
  <c r="EH868" i="19"/>
  <c r="EH810" i="19"/>
  <c r="EH851" i="19"/>
  <c r="EH510" i="19"/>
  <c r="EH678" i="19"/>
  <c r="EH647" i="19"/>
  <c r="EH588" i="19"/>
  <c r="EH796" i="19"/>
  <c r="EH850" i="19"/>
  <c r="EH898" i="19"/>
  <c r="EH754" i="19"/>
  <c r="EH892" i="19"/>
  <c r="EH730" i="19"/>
  <c r="EH513" i="19"/>
  <c r="EH504" i="19"/>
  <c r="EH499" i="19"/>
  <c r="EH896" i="19"/>
  <c r="EH582" i="19"/>
  <c r="EH692" i="19"/>
  <c r="EH500" i="19"/>
  <c r="EH553" i="19"/>
  <c r="EH518" i="19"/>
  <c r="EH776" i="19"/>
  <c r="EH551" i="19"/>
  <c r="EH562" i="19"/>
  <c r="EH617" i="19"/>
  <c r="EH824" i="19"/>
  <c r="EH496" i="19"/>
  <c r="EH535" i="19"/>
  <c r="EH721" i="19"/>
  <c r="EH509" i="19"/>
  <c r="EH571" i="19"/>
  <c r="EH619" i="19"/>
  <c r="EH698" i="19"/>
  <c r="EH683" i="19"/>
  <c r="EH704" i="19"/>
  <c r="EH673" i="19"/>
  <c r="EH731" i="19"/>
  <c r="EH537" i="19"/>
  <c r="EH712" i="19"/>
  <c r="EH770" i="19"/>
  <c r="EH502" i="19"/>
  <c r="EH663" i="19"/>
  <c r="EH589" i="19"/>
  <c r="EH558" i="19"/>
  <c r="EH745" i="19"/>
  <c r="EH532" i="19"/>
  <c r="EH793" i="19"/>
  <c r="EH612" i="19"/>
  <c r="EH904" i="19"/>
  <c r="EH633" i="19"/>
  <c r="EH809" i="19"/>
  <c r="EH583" i="19"/>
  <c r="EH761" i="19"/>
  <c r="EH741" i="19"/>
  <c r="EH820" i="19"/>
  <c r="EH918" i="19"/>
  <c r="EH688" i="19"/>
  <c r="EH621" i="19"/>
  <c r="EH828" i="19"/>
  <c r="EH622" i="19"/>
  <c r="EH865" i="19"/>
  <c r="EH530" i="19"/>
  <c r="EH800" i="19"/>
  <c r="EH634" i="19"/>
  <c r="EH753" i="19"/>
  <c r="EH569" i="19"/>
  <c r="EH829" i="19"/>
  <c r="EH854" i="19"/>
  <c r="EH774" i="19"/>
  <c r="EH606" i="19"/>
  <c r="EH812" i="19"/>
  <c r="EH719" i="19"/>
  <c r="EH767" i="19"/>
  <c r="EH605" i="19"/>
  <c r="EH783" i="19"/>
  <c r="EH735" i="19"/>
  <c r="EH523" i="19"/>
  <c r="EH905" i="19"/>
  <c r="EH914" i="19"/>
  <c r="EH560" i="19"/>
  <c r="EH740" i="19"/>
  <c r="EH906" i="19"/>
  <c r="EH823" i="19"/>
  <c r="EH493" i="19"/>
  <c r="EH897" i="19"/>
  <c r="EH559" i="19"/>
  <c r="EH625" i="19"/>
  <c r="EH757" i="19"/>
  <c r="EH832" i="19"/>
  <c r="EH885" i="19"/>
  <c r="EH656" i="19"/>
  <c r="EH649" i="19"/>
  <c r="EH870" i="19"/>
  <c r="EH863" i="19"/>
  <c r="EH568" i="19"/>
  <c r="EH624" i="19"/>
  <c r="EH703" i="19"/>
  <c r="EH604" i="19"/>
  <c r="EH676" i="19"/>
  <c r="EH781" i="19"/>
  <c r="EH657" i="19"/>
  <c r="EH507" i="19"/>
  <c r="EH672" i="19"/>
  <c r="EH591" i="19"/>
  <c r="EH652" i="19"/>
  <c r="EH807" i="19"/>
  <c r="EH827" i="19"/>
  <c r="EH837" i="19"/>
  <c r="EH794" i="19"/>
  <c r="EH667" i="19"/>
  <c r="EH803" i="19"/>
  <c r="EH871" i="19"/>
  <c r="EH716" i="19"/>
  <c r="EH517" i="19"/>
  <c r="EA471" i="19"/>
  <c r="EH726" i="19"/>
  <c r="EH728" i="19"/>
  <c r="EH864" i="19"/>
  <c r="EH686" i="19"/>
  <c r="EH893" i="19"/>
  <c r="EH498" i="19"/>
  <c r="EH648" i="19"/>
  <c r="EH661" i="19"/>
  <c r="EH733" i="19"/>
  <c r="EH758" i="19"/>
  <c r="EH630" i="19"/>
  <c r="EH520" i="19"/>
  <c r="EH826" i="19"/>
  <c r="EH902" i="19"/>
  <c r="EH514" i="19"/>
  <c r="EH644" i="19"/>
  <c r="EH492" i="19"/>
  <c r="EH580" i="19"/>
  <c r="EH756" i="19"/>
  <c r="EH911" i="19"/>
  <c r="EH508" i="19"/>
  <c r="EH638" i="19"/>
  <c r="EH707" i="19"/>
  <c r="EH782" i="19"/>
  <c r="EH561" i="19"/>
  <c r="EH687" i="19"/>
  <c r="EH600" i="19"/>
  <c r="EH718" i="19"/>
  <c r="EH886" i="19"/>
  <c r="EH501" i="19"/>
  <c r="EH760" i="19"/>
  <c r="EH541" i="19"/>
  <c r="EH632" i="19"/>
  <c r="EH531" i="19"/>
  <c r="EH696" i="19"/>
  <c r="EH693" i="19"/>
  <c r="EH689" i="19"/>
  <c r="EH651" i="19"/>
  <c r="EH658" i="19"/>
  <c r="EH788" i="19"/>
  <c r="EH784" i="19"/>
  <c r="EH769" i="19"/>
  <c r="EH539" i="19"/>
  <c r="EH789" i="19"/>
  <c r="EH590" i="19"/>
  <c r="EH849" i="19"/>
  <c r="EH848" i="19"/>
  <c r="EH575" i="19"/>
  <c r="EH727" i="19"/>
  <c r="EH543" i="19"/>
  <c r="EH916" i="19"/>
  <c r="EH903" i="19"/>
  <c r="EA472" i="19"/>
  <c r="EH573" i="19"/>
  <c r="EH664" i="19"/>
  <c r="EH815" i="19"/>
  <c r="EH816" i="19"/>
  <c r="EH842" i="19"/>
  <c r="EH818" i="19"/>
  <c r="EH883" i="19"/>
  <c r="EH631" i="19"/>
  <c r="EH601" i="19"/>
  <c r="EH695" i="19"/>
  <c r="EH853" i="19"/>
  <c r="EH637" i="19"/>
  <c r="EH725" i="19"/>
  <c r="EH768" i="19"/>
  <c r="EH494" i="19"/>
  <c r="EH515" i="19"/>
  <c r="EH858" i="19"/>
  <c r="EH909" i="19"/>
  <c r="EH742" i="19"/>
  <c r="EH578" i="19"/>
  <c r="EH841" i="19"/>
  <c r="EH852" i="19"/>
  <c r="EH878" i="19"/>
  <c r="EH616" i="19"/>
  <c r="EH690" i="19"/>
  <c r="EH576" i="19"/>
  <c r="EH552" i="19"/>
  <c r="EH577" i="19"/>
  <c r="EH671" i="19"/>
  <c r="EH891" i="19"/>
  <c r="EH869" i="19"/>
  <c r="EH585" i="19"/>
  <c r="EH791" i="19"/>
  <c r="EH546" i="19"/>
  <c r="EH534" i="19"/>
  <c r="EH565" i="19"/>
  <c r="EH763" i="19"/>
  <c r="EH821" i="19"/>
  <c r="EH685" i="19"/>
  <c r="EH729" i="19"/>
  <c r="EH702" i="19"/>
  <c r="EH746" i="19"/>
  <c r="EH866" i="19"/>
  <c r="EH734" i="19"/>
  <c r="EH679" i="19"/>
  <c r="EH519" i="19"/>
  <c r="EH873" i="19"/>
  <c r="EH516" i="19"/>
  <c r="EH830" i="19"/>
  <c r="EH855" i="19"/>
  <c r="EA473" i="19"/>
  <c r="EH884" i="19"/>
  <c r="EH524" i="19"/>
  <c r="EH618" i="19"/>
  <c r="EH710" i="19"/>
  <c r="EH711" i="19"/>
  <c r="EH817" i="19"/>
  <c r="EH806" i="19"/>
  <c r="EH544" i="19"/>
  <c r="EH566" i="19"/>
  <c r="EH586" i="19"/>
  <c r="EH511" i="19"/>
  <c r="EH505" i="19"/>
  <c r="EH844" i="19"/>
  <c r="EH700" i="19"/>
  <c r="EH639" i="19"/>
  <c r="EH874" i="19"/>
  <c r="EH798" i="19"/>
  <c r="EH804" i="19"/>
  <c r="EH819" i="19"/>
  <c r="EH889" i="19"/>
  <c r="EH555" i="19"/>
  <c r="EH846" i="19"/>
  <c r="EH684" i="19"/>
  <c r="EH831" i="19"/>
  <c r="EH786" i="19"/>
  <c r="EH799" i="19"/>
  <c r="EH901" i="19"/>
  <c r="EH596" i="19"/>
  <c r="EH595" i="19"/>
  <c r="EH574" i="19"/>
  <c r="EH888" i="19"/>
  <c r="EH579" i="19"/>
  <c r="EH691" i="19"/>
  <c r="EH862" i="19"/>
  <c r="EH736" i="19"/>
  <c r="EH895" i="19"/>
  <c r="EH877" i="19"/>
  <c r="EH910" i="19"/>
  <c r="EH646" i="19"/>
  <c r="EH845" i="19"/>
  <c r="EH843" i="19"/>
  <c r="EH540" i="19"/>
  <c r="EH714" i="19"/>
  <c r="EH611" i="19"/>
  <c r="EH680" i="19"/>
  <c r="EH744" i="19"/>
  <c r="EH528" i="19"/>
  <c r="EH833" i="19"/>
  <c r="EH674" i="19"/>
  <c r="EH614" i="19"/>
  <c r="EH682" i="19"/>
  <c r="EH751" i="19"/>
  <c r="EH912" i="19"/>
  <c r="EH584" i="19"/>
  <c r="EH797" i="19"/>
  <c r="EH660" i="19"/>
  <c r="EH732" i="19"/>
  <c r="EH917" i="19"/>
  <c r="EH542" i="19"/>
  <c r="EH705" i="19"/>
  <c r="EH775" i="19"/>
  <c r="EH659" i="19"/>
  <c r="EH907" i="19"/>
  <c r="EH557" i="19"/>
  <c r="EH668" i="19"/>
  <c r="EH527" i="19"/>
  <c r="EH643" i="19"/>
  <c r="EH738" i="19"/>
  <c r="EH491" i="19"/>
  <c r="EH572" i="19"/>
  <c r="EH795" i="19"/>
  <c r="EH802" i="19"/>
  <c r="EH650" i="19"/>
  <c r="EH545" i="19"/>
  <c r="EH512" i="19"/>
  <c r="EH847" i="19"/>
  <c r="EH777" i="19"/>
  <c r="EH715" i="19"/>
  <c r="EH669" i="19"/>
  <c r="EH550" i="19"/>
  <c r="EH615" i="19"/>
  <c r="EA474" i="19"/>
  <c r="EH629" i="19"/>
  <c r="EH899" i="19"/>
  <c r="EH881" i="19"/>
  <c r="EH609" i="19"/>
  <c r="EH762" i="19"/>
  <c r="EH642" i="19"/>
  <c r="EH490" i="19"/>
  <c r="EH750" i="19"/>
  <c r="EH840" i="19"/>
  <c r="EH548" i="19"/>
  <c r="EH872" i="19"/>
  <c r="EH752" i="19"/>
  <c r="EH666" i="19"/>
  <c r="EH592" i="19"/>
  <c r="EH908" i="19"/>
  <c r="EH602" i="19"/>
  <c r="EH755" i="19"/>
  <c r="EH737" i="19"/>
  <c r="EH813" i="19"/>
  <c r="EH593" i="19"/>
  <c r="EH603" i="19"/>
  <c r="EH834" i="19"/>
  <c r="EH825" i="19"/>
  <c r="EH697" i="19"/>
  <c r="EH838" i="19"/>
  <c r="EH879" i="19"/>
  <c r="EH556" i="19"/>
  <c r="EH860" i="19"/>
  <c r="EH653" i="19"/>
  <c r="EH587" i="19"/>
  <c r="EH713" i="19"/>
  <c r="EH506" i="19"/>
  <c r="EH771" i="19"/>
  <c r="EH808" i="19"/>
  <c r="EH623" i="19"/>
  <c r="EH773" i="19"/>
  <c r="EH839" i="19"/>
  <c r="EH778" i="19"/>
  <c r="EH887" i="19"/>
  <c r="EH526" i="19"/>
  <c r="EH567" i="19"/>
  <c r="EH709" i="19"/>
  <c r="EH655" i="19"/>
  <c r="EH536" i="19"/>
  <c r="EH759" i="19"/>
  <c r="EH720" i="19"/>
  <c r="EH620" i="19"/>
  <c r="EH890" i="19"/>
  <c r="EH670" i="19"/>
  <c r="EH743" i="19"/>
  <c r="EH497" i="19"/>
  <c r="EH779" i="19"/>
  <c r="EH723" i="19"/>
  <c r="EH626" i="19"/>
  <c r="EH785" i="19"/>
  <c r="EH790" i="19"/>
  <c r="EH876" i="19"/>
  <c r="EH681" i="19"/>
  <c r="EH538" i="19"/>
  <c r="EH861" i="19"/>
  <c r="EH563" i="19"/>
  <c r="EH564" i="19"/>
  <c r="EH867" i="19"/>
  <c r="EH554" i="19"/>
  <c r="EH645" i="19"/>
  <c r="EH641" i="19"/>
  <c r="EH598" i="19"/>
  <c r="EH857" i="19"/>
  <c r="EH570" i="19"/>
  <c r="EH607" i="19"/>
  <c r="EH533" i="19"/>
  <c r="EH503" i="19"/>
  <c r="EH772" i="19"/>
  <c r="EH748" i="19"/>
  <c r="EH835" i="19"/>
  <c r="EH836" i="19"/>
  <c r="EH766" i="19"/>
  <c r="EH654" i="19"/>
  <c r="EH662" i="19"/>
  <c r="EH521" i="19"/>
  <c r="EH856" i="19"/>
  <c r="EH749" i="19"/>
  <c r="EH764" i="19"/>
  <c r="EH882" i="19"/>
  <c r="EH665" i="19"/>
  <c r="EH640" i="19"/>
  <c r="EH613" i="19"/>
  <c r="EH787" i="19"/>
  <c r="EH747" i="19"/>
  <c r="EH525" i="19"/>
  <c r="EH894" i="19"/>
  <c r="A503" i="19"/>
  <c r="A92" i="19"/>
  <c r="K37" i="19"/>
  <c r="A66" i="19"/>
  <c r="L101" i="19"/>
  <c r="BC59" i="19"/>
  <c r="BC125" i="19"/>
  <c r="BC267" i="19"/>
  <c r="BC85" i="19"/>
  <c r="BC127" i="19"/>
  <c r="BC304" i="19"/>
  <c r="BC335" i="19"/>
  <c r="BC378" i="19"/>
  <c r="BC334" i="19"/>
  <c r="BC151" i="19"/>
  <c r="BC102" i="19"/>
  <c r="BC350" i="19"/>
  <c r="BC32" i="19"/>
  <c r="BC54" i="19"/>
  <c r="BC106" i="19"/>
  <c r="BC407" i="19"/>
  <c r="BC145" i="19"/>
  <c r="BC405" i="19"/>
  <c r="BC74" i="19"/>
  <c r="BC229" i="19"/>
  <c r="BC132" i="19"/>
  <c r="BC46" i="19"/>
  <c r="BC218" i="19"/>
  <c r="BC400" i="19"/>
  <c r="BC312" i="19"/>
  <c r="BC261" i="19"/>
  <c r="BC220" i="19"/>
  <c r="BC56" i="19"/>
  <c r="BC250" i="19"/>
  <c r="BC401" i="19"/>
  <c r="BC340" i="19"/>
  <c r="BC161" i="19"/>
  <c r="BC45" i="19"/>
  <c r="BC281" i="19"/>
  <c r="BC126" i="19"/>
  <c r="BC454" i="19"/>
  <c r="BC387" i="19"/>
  <c r="BC230" i="19"/>
  <c r="BC450" i="19"/>
  <c r="BC448" i="19"/>
  <c r="BC123" i="19"/>
  <c r="BC221" i="19"/>
  <c r="BC311" i="19"/>
  <c r="BC153" i="19"/>
  <c r="BC189" i="19"/>
  <c r="BC88" i="19"/>
  <c r="BC66" i="19"/>
  <c r="BC191" i="19"/>
  <c r="BC393" i="19"/>
  <c r="BC154" i="19"/>
  <c r="BC326" i="19"/>
  <c r="BC396" i="19"/>
  <c r="BC84" i="19"/>
  <c r="BC133" i="19"/>
  <c r="BC414" i="19"/>
  <c r="BC369" i="19"/>
  <c r="BC164" i="19"/>
  <c r="BC171" i="19"/>
  <c r="BC129" i="19"/>
  <c r="BC217" i="19"/>
  <c r="BC418" i="19"/>
  <c r="BC313" i="19"/>
  <c r="BC236" i="19"/>
  <c r="BC361" i="19"/>
  <c r="BC392" i="19"/>
  <c r="BC421" i="19"/>
  <c r="BC93" i="19"/>
  <c r="BC119" i="19"/>
  <c r="BC306" i="19"/>
  <c r="BC246" i="19"/>
  <c r="BC251" i="19"/>
  <c r="BC453" i="19"/>
  <c r="BC451" i="19"/>
  <c r="BC58" i="19"/>
  <c r="BC177" i="19"/>
  <c r="BC186" i="19"/>
  <c r="BC178" i="19"/>
  <c r="BC139" i="19"/>
  <c r="BC332" i="19"/>
  <c r="BC204" i="19"/>
  <c r="BC402" i="19"/>
  <c r="BC279" i="19"/>
  <c r="BC57" i="19"/>
  <c r="BC107" i="19"/>
  <c r="BC89" i="19"/>
  <c r="BC116" i="19"/>
  <c r="BC39" i="19"/>
  <c r="BC303" i="19"/>
  <c r="BC428" i="19"/>
  <c r="BC441" i="19"/>
  <c r="BC254" i="19"/>
  <c r="BC242" i="19"/>
  <c r="BC219" i="19"/>
  <c r="BC348" i="19"/>
  <c r="BC269" i="19"/>
  <c r="BC263" i="19"/>
  <c r="BC203" i="19"/>
  <c r="BC282" i="19"/>
  <c r="BC435" i="19"/>
  <c r="BC342" i="19"/>
  <c r="BC197" i="19"/>
  <c r="BC231" i="19"/>
  <c r="BC260" i="19"/>
  <c r="BC80" i="19"/>
  <c r="BC12" i="19"/>
  <c r="BC275" i="19"/>
  <c r="BC284" i="19"/>
  <c r="BC257" i="19"/>
  <c r="BC432" i="19"/>
  <c r="BC434" i="19"/>
  <c r="BC318" i="19"/>
  <c r="BC212" i="19"/>
  <c r="BC232" i="19"/>
  <c r="BC370" i="19"/>
  <c r="BC78" i="19"/>
  <c r="BC185" i="19"/>
  <c r="BC444" i="19"/>
  <c r="BC131" i="19"/>
  <c r="BC308" i="19"/>
  <c r="BC104" i="19"/>
  <c r="BC121" i="19"/>
  <c r="BC137" i="19"/>
  <c r="BC309" i="19"/>
  <c r="BC295" i="19"/>
  <c r="BC202" i="19"/>
  <c r="BC305" i="19"/>
  <c r="BC416" i="19"/>
  <c r="BC196" i="19"/>
  <c r="BC301" i="19"/>
  <c r="BC390" i="19"/>
  <c r="BC222" i="19"/>
  <c r="BC70" i="19"/>
  <c r="BC320" i="19"/>
  <c r="BC436" i="19"/>
  <c r="BC276" i="19"/>
  <c r="BC373" i="19"/>
  <c r="BC48" i="19"/>
  <c r="BC266" i="19"/>
  <c r="BC445" i="19"/>
  <c r="BC443" i="19"/>
  <c r="BC452" i="19"/>
  <c r="BC321" i="19"/>
  <c r="BC199" i="19"/>
  <c r="BC336" i="19"/>
  <c r="BC365" i="19"/>
  <c r="BC83" i="19"/>
  <c r="BC47" i="19"/>
  <c r="BC325" i="19"/>
  <c r="BC385" i="19"/>
  <c r="BC424" i="19"/>
  <c r="BC382" i="19"/>
  <c r="BC298" i="19"/>
  <c r="BC352" i="19"/>
  <c r="BC329" i="19"/>
  <c r="BC96" i="19"/>
  <c r="BC190" i="19"/>
  <c r="BC49" i="19"/>
  <c r="BC31" i="19"/>
  <c r="BC278" i="19"/>
  <c r="BC420" i="19"/>
  <c r="BC33" i="19"/>
  <c r="BC339" i="19"/>
  <c r="BC76" i="19"/>
  <c r="BC210" i="19"/>
  <c r="BC167" i="19"/>
  <c r="BC322" i="19"/>
  <c r="BC110" i="19"/>
  <c r="BC237" i="19"/>
  <c r="BC86" i="19"/>
  <c r="BC358" i="19"/>
  <c r="BB11" i="19"/>
  <c r="BC170" i="19"/>
  <c r="BC109" i="19"/>
  <c r="BC138" i="19"/>
  <c r="BC192" i="19"/>
  <c r="BC43" i="19"/>
  <c r="BC141" i="19"/>
  <c r="BC148" i="19"/>
  <c r="BC215" i="19"/>
  <c r="BC374" i="19"/>
  <c r="BC243" i="19"/>
  <c r="BC341" i="19"/>
  <c r="BC235" i="19"/>
  <c r="BC423" i="19"/>
  <c r="BC176" i="19"/>
  <c r="BC213" i="19"/>
  <c r="BC105" i="19"/>
  <c r="BC258" i="19"/>
  <c r="BC404" i="19"/>
  <c r="BC356" i="19"/>
  <c r="BC379" i="19"/>
  <c r="BC289" i="19"/>
  <c r="BC157" i="19"/>
  <c r="BC162" i="19"/>
  <c r="BC425" i="19"/>
  <c r="BC415" i="19"/>
  <c r="BC101" i="19"/>
  <c r="BC297" i="19"/>
  <c r="BC408" i="19"/>
  <c r="BC383" i="19"/>
  <c r="BC343" i="19"/>
  <c r="BC55" i="19"/>
  <c r="BC280" i="19"/>
  <c r="BC293" i="19"/>
  <c r="BC195" i="19"/>
  <c r="BC142" i="19"/>
  <c r="BC346" i="19"/>
  <c r="BC409" i="19"/>
  <c r="BC223" i="19"/>
  <c r="BC41" i="19"/>
  <c r="BC353" i="19"/>
  <c r="BC430" i="19"/>
  <c r="BC113" i="19"/>
  <c r="BC413" i="19"/>
  <c r="BC288" i="19"/>
  <c r="BC82" i="19"/>
  <c r="BC228" i="19"/>
  <c r="BC262" i="19"/>
  <c r="BC333" i="19"/>
  <c r="BC431" i="19"/>
  <c r="BC181" i="19"/>
  <c r="BC366" i="19"/>
  <c r="BC205" i="19"/>
  <c r="BC292" i="19"/>
  <c r="BC216" i="19"/>
  <c r="BC247" i="19"/>
  <c r="BC53" i="19"/>
  <c r="BC363" i="19"/>
  <c r="BC99" i="19"/>
  <c r="BC62" i="19"/>
  <c r="BC112" i="19"/>
  <c r="BC324" i="19"/>
  <c r="BC159" i="19"/>
  <c r="BC128" i="19"/>
  <c r="BC447" i="19"/>
  <c r="BC256" i="19"/>
  <c r="BC64" i="19"/>
  <c r="BC249" i="19"/>
  <c r="BC108" i="19"/>
  <c r="BC347" i="19"/>
  <c r="BC442" i="19"/>
  <c r="BC227" i="19"/>
  <c r="BC252" i="19"/>
  <c r="BC144" i="19"/>
  <c r="BC44" i="19"/>
  <c r="BC302" i="19"/>
  <c r="BC136" i="19"/>
  <c r="BC130" i="19"/>
  <c r="BC209" i="19"/>
  <c r="BC87" i="19"/>
  <c r="BC188" i="19"/>
  <c r="BC155" i="19"/>
  <c r="BC381" i="19"/>
  <c r="BC180" i="19"/>
  <c r="BC182" i="19"/>
  <c r="BC245" i="19"/>
  <c r="BC198" i="19"/>
  <c r="BC60" i="19"/>
  <c r="BC187" i="19"/>
  <c r="BC63" i="19"/>
  <c r="BC354" i="19"/>
  <c r="BC433" i="19"/>
  <c r="BC438" i="19"/>
  <c r="BC411" i="19"/>
  <c r="BC286" i="19"/>
  <c r="BC174" i="19"/>
  <c r="BC124" i="19"/>
  <c r="BC118" i="19"/>
  <c r="BC268" i="19"/>
  <c r="BC134" i="19"/>
  <c r="BC224" i="19"/>
  <c r="BC103" i="19"/>
  <c r="BC193" i="19"/>
  <c r="BC283" i="19"/>
  <c r="BC163" i="19"/>
  <c r="BC344" i="19"/>
  <c r="BC429" i="19"/>
  <c r="BC37" i="19"/>
  <c r="BC120" i="19"/>
  <c r="BC376" i="19"/>
  <c r="BC90" i="19"/>
  <c r="BC368" i="19"/>
  <c r="BC42" i="19"/>
  <c r="BC40" i="19"/>
  <c r="BC255" i="19"/>
  <c r="BC449" i="19"/>
  <c r="BC403" i="19"/>
  <c r="BC314" i="19"/>
  <c r="BC200" i="19"/>
  <c r="BC160" i="19"/>
  <c r="BC398" i="19"/>
  <c r="BC115" i="19"/>
  <c r="BC338" i="19"/>
  <c r="BC285" i="19"/>
  <c r="BC234" i="19"/>
  <c r="BC389" i="19"/>
  <c r="BC50" i="19"/>
  <c r="BC169" i="19"/>
  <c r="BC265" i="19"/>
  <c r="BC158" i="19"/>
  <c r="BC345" i="19"/>
  <c r="BC100" i="19"/>
  <c r="BC299" i="19"/>
  <c r="BC248" i="19"/>
  <c r="BC349" i="19"/>
  <c r="BC214" i="19"/>
  <c r="BC391" i="19"/>
  <c r="BC244" i="19"/>
  <c r="BC36" i="19"/>
  <c r="BC264" i="19"/>
  <c r="BC71" i="19"/>
  <c r="BC426" i="19"/>
  <c r="BC328" i="19"/>
  <c r="BC351" i="19"/>
  <c r="BC201" i="19"/>
  <c r="BC69" i="19"/>
  <c r="BC94" i="19"/>
  <c r="BC122" i="19"/>
  <c r="BC184" i="19"/>
  <c r="BC397" i="19"/>
  <c r="BC73" i="19"/>
  <c r="BC355" i="19"/>
  <c r="BC410" i="19"/>
  <c r="BC194" i="19"/>
  <c r="BC135" i="19"/>
  <c r="BC290" i="19"/>
  <c r="BC388" i="19"/>
  <c r="BC156" i="19"/>
  <c r="BC274" i="19"/>
  <c r="BC206" i="19"/>
  <c r="BC395" i="19"/>
  <c r="BC95" i="19"/>
  <c r="BC168" i="19"/>
  <c r="BC439" i="19"/>
  <c r="BC294" i="19"/>
  <c r="BC114" i="19"/>
  <c r="BC300" i="19"/>
  <c r="BC111" i="19"/>
  <c r="BC75" i="19"/>
  <c r="BC272" i="19"/>
  <c r="BC61" i="19"/>
  <c r="BC331" i="19"/>
  <c r="BC427" i="19"/>
  <c r="BC34" i="19"/>
  <c r="BC296" i="19"/>
  <c r="BC68" i="19"/>
  <c r="BC362" i="19"/>
  <c r="BC437" i="19"/>
  <c r="BC241" i="19"/>
  <c r="BC92" i="19"/>
  <c r="BC315" i="19"/>
  <c r="BC270" i="19"/>
  <c r="BC150" i="19"/>
  <c r="BC371" i="19"/>
  <c r="BC173" i="19"/>
  <c r="BC30" i="19"/>
  <c r="BC446" i="19"/>
  <c r="BC239" i="19"/>
  <c r="BC166" i="19"/>
  <c r="BC287" i="19"/>
  <c r="BC316" i="19"/>
  <c r="BC422" i="19"/>
  <c r="BC208" i="19"/>
  <c r="BC67" i="19"/>
  <c r="BC375" i="19"/>
  <c r="BC143" i="19"/>
  <c r="BC175" i="19"/>
  <c r="BC38" i="19"/>
  <c r="BC207" i="19"/>
  <c r="BC384" i="19"/>
  <c r="BC238" i="19"/>
  <c r="BC271" i="19"/>
  <c r="BC386" i="19"/>
  <c r="BC323" i="19"/>
  <c r="BC277" i="19"/>
  <c r="BC52" i="19"/>
  <c r="BC51" i="19"/>
  <c r="BC147" i="19"/>
  <c r="BC327" i="19"/>
  <c r="BC357" i="19"/>
  <c r="BC259" i="19"/>
  <c r="BC91" i="19"/>
  <c r="BC440" i="19"/>
  <c r="BC253" i="19"/>
  <c r="BC419" i="19"/>
  <c r="BC149" i="19"/>
  <c r="BC211" i="19"/>
  <c r="BC417" i="19"/>
  <c r="BC310" i="19"/>
  <c r="BC79" i="19"/>
  <c r="BC317" i="19"/>
  <c r="BC98" i="19"/>
  <c r="BC377" i="19"/>
  <c r="BC226" i="19"/>
  <c r="BC72" i="19"/>
  <c r="BC117" i="19"/>
  <c r="BC337" i="19"/>
  <c r="BC179" i="19"/>
  <c r="BC291" i="19"/>
  <c r="BC172" i="19"/>
  <c r="BC406" i="19"/>
  <c r="BC65" i="19"/>
  <c r="BC307" i="19"/>
  <c r="BC146" i="19"/>
  <c r="BC394" i="19"/>
  <c r="BC360" i="19"/>
  <c r="BC152" i="19"/>
  <c r="BC319" i="19"/>
  <c r="BC35" i="19"/>
  <c r="BC367" i="19"/>
  <c r="BC233" i="19"/>
  <c r="BC165" i="19"/>
  <c r="BC359" i="19"/>
  <c r="BC240" i="19"/>
  <c r="BC412" i="19"/>
  <c r="BC364" i="19"/>
  <c r="BC81" i="19"/>
  <c r="BC183" i="19"/>
  <c r="BC140" i="19"/>
  <c r="BC330" i="19"/>
  <c r="BC225" i="19"/>
  <c r="BC97" i="19"/>
  <c r="BC273" i="19"/>
  <c r="BC399" i="19"/>
  <c r="BC372" i="19"/>
  <c r="BC380" i="19"/>
  <c r="BC77" i="19"/>
  <c r="DH18" i="19" l="1"/>
  <c r="DH23" i="19"/>
  <c r="CO22" i="19"/>
  <c r="CO20" i="19"/>
  <c r="DH19" i="19"/>
  <c r="CO16" i="19"/>
  <c r="CO18" i="19"/>
  <c r="DH22" i="19"/>
  <c r="DH17" i="19"/>
  <c r="BM618" i="19"/>
  <c r="BM632" i="19"/>
  <c r="DH20" i="19"/>
  <c r="DH24" i="19"/>
  <c r="CO19" i="19"/>
  <c r="CO546" i="19"/>
  <c r="DH15" i="19"/>
  <c r="DH13" i="19" s="1"/>
  <c r="CO17" i="19"/>
  <c r="F492" i="19"/>
  <c r="O90" i="19" s="1"/>
  <c r="DH16" i="19"/>
  <c r="CO21" i="19"/>
  <c r="CO23" i="19"/>
  <c r="CO24" i="19"/>
  <c r="BM859" i="19"/>
  <c r="BM634" i="19"/>
  <c r="BM703" i="19"/>
  <c r="BM494" i="19"/>
  <c r="BM565" i="19"/>
  <c r="BM719" i="19"/>
  <c r="BM513" i="19"/>
  <c r="BM508" i="19"/>
  <c r="BM520" i="19"/>
  <c r="BM896" i="19"/>
  <c r="BM630" i="19"/>
  <c r="BM815" i="19"/>
  <c r="BM816" i="19"/>
  <c r="BM741" i="19"/>
  <c r="BM726" i="19"/>
  <c r="BM498" i="19"/>
  <c r="BM724" i="19"/>
  <c r="BM646" i="19"/>
  <c r="BM829" i="19"/>
  <c r="BM685" i="19"/>
  <c r="BM640" i="19"/>
  <c r="BM678" i="19"/>
  <c r="BM526" i="19"/>
  <c r="BC630" i="19"/>
  <c r="BC870" i="19"/>
  <c r="BM887" i="19"/>
  <c r="BM612" i="19"/>
  <c r="BM521" i="19"/>
  <c r="BM844" i="19"/>
  <c r="BM615" i="19"/>
  <c r="BC571" i="19"/>
  <c r="BM701" i="19"/>
  <c r="BM888" i="19"/>
  <c r="BM828" i="19"/>
  <c r="BM789" i="19"/>
  <c r="BM910" i="19"/>
  <c r="BC746" i="19"/>
  <c r="BM530" i="19"/>
  <c r="BM620" i="19"/>
  <c r="BM715" i="19"/>
  <c r="BM525" i="19"/>
  <c r="BM712" i="19"/>
  <c r="BC551" i="19"/>
  <c r="BM695" i="19"/>
  <c r="BM555" i="19"/>
  <c r="BM608" i="19"/>
  <c r="BM916" i="19"/>
  <c r="BC845" i="19"/>
  <c r="BV13" i="19"/>
  <c r="BW324" i="19" s="1"/>
  <c r="DR363" i="19"/>
  <c r="CO13" i="19"/>
  <c r="CP375" i="19" s="1"/>
  <c r="DR334" i="19"/>
  <c r="BC796" i="19"/>
  <c r="BC605" i="19"/>
  <c r="BC574" i="19"/>
  <c r="BC629" i="19"/>
  <c r="BC913" i="19"/>
  <c r="BC847" i="19"/>
  <c r="BC908" i="19"/>
  <c r="BC782" i="19"/>
  <c r="DR335" i="19"/>
  <c r="CO726" i="19"/>
  <c r="DR355" i="19"/>
  <c r="DR281" i="19"/>
  <c r="DR263" i="19"/>
  <c r="Y480" i="19"/>
  <c r="Z480" i="19" s="1"/>
  <c r="Z483" i="19" s="1"/>
  <c r="CX13" i="19"/>
  <c r="CY415" i="19" s="1"/>
  <c r="DR449" i="19"/>
  <c r="CO814" i="19"/>
  <c r="DR435" i="19"/>
  <c r="DR190" i="19"/>
  <c r="DR332" i="19"/>
  <c r="CO654" i="19"/>
  <c r="DR139" i="19"/>
  <c r="DR203" i="19"/>
  <c r="DR205" i="19"/>
  <c r="DR397" i="19"/>
  <c r="DR275" i="19"/>
  <c r="DR310" i="19"/>
  <c r="DR326" i="19"/>
  <c r="DR112" i="19"/>
  <c r="DR152" i="19"/>
  <c r="DR291" i="19"/>
  <c r="DR360" i="19"/>
  <c r="DR399" i="19"/>
  <c r="DR407" i="19"/>
  <c r="DR169" i="19"/>
  <c r="DR441" i="19"/>
  <c r="DR135" i="19"/>
  <c r="DR267" i="19"/>
  <c r="DR336" i="19"/>
  <c r="DG14" i="19"/>
  <c r="D59" i="19" s="1"/>
  <c r="M59" i="19" s="1"/>
  <c r="CO779" i="19"/>
  <c r="CO720" i="19"/>
  <c r="CO616" i="19"/>
  <c r="CO711" i="19"/>
  <c r="CO651" i="19"/>
  <c r="CO707" i="19"/>
  <c r="CO580" i="19"/>
  <c r="CO861" i="19"/>
  <c r="DR186" i="19"/>
  <c r="DR109" i="19"/>
  <c r="DR144" i="19"/>
  <c r="DR390" i="19"/>
  <c r="DR429" i="19"/>
  <c r="DQ11" i="19"/>
  <c r="DR165" i="19"/>
  <c r="DR187" i="19"/>
  <c r="DR102" i="19"/>
  <c r="DR184" i="19"/>
  <c r="DR141" i="19"/>
  <c r="DR62" i="19"/>
  <c r="DR80" i="19"/>
  <c r="DR277" i="19"/>
  <c r="DR439" i="19"/>
  <c r="DR204" i="19"/>
  <c r="DR212" i="19"/>
  <c r="DR231" i="19"/>
  <c r="DR167" i="19"/>
  <c r="DR155" i="19"/>
  <c r="DR65" i="19"/>
  <c r="DR94" i="19"/>
  <c r="DR72" i="19"/>
  <c r="DR162" i="19"/>
  <c r="DR268" i="19"/>
  <c r="DR350" i="19"/>
  <c r="DR294" i="19"/>
  <c r="DR287" i="19"/>
  <c r="DR75" i="19"/>
  <c r="DR166" i="19"/>
  <c r="DR140" i="19"/>
  <c r="DR300" i="19"/>
  <c r="DR419" i="19"/>
  <c r="DR53" i="19"/>
  <c r="DR432" i="19"/>
  <c r="DR243" i="19"/>
  <c r="DR354" i="19"/>
  <c r="DR177" i="19"/>
  <c r="DR122" i="19"/>
  <c r="DR229" i="19"/>
  <c r="DR226" i="19"/>
  <c r="DR35" i="19"/>
  <c r="DR123" i="19"/>
  <c r="DR385" i="19"/>
  <c r="DR327" i="19"/>
  <c r="DR345" i="19"/>
  <c r="DR236" i="19"/>
  <c r="DR117" i="19"/>
  <c r="DR218" i="19"/>
  <c r="DR38" i="19"/>
  <c r="DR47" i="19"/>
  <c r="DR42" i="19"/>
  <c r="DR341" i="19"/>
  <c r="DR66" i="19"/>
  <c r="DR31" i="19"/>
  <c r="DR447" i="19"/>
  <c r="DR220" i="19"/>
  <c r="DR246" i="19"/>
  <c r="DR415" i="19"/>
  <c r="DR55" i="19"/>
  <c r="DR173" i="19"/>
  <c r="DR129" i="19"/>
  <c r="DR73" i="19"/>
  <c r="DR213" i="19"/>
  <c r="DR453" i="19"/>
  <c r="DR422" i="19"/>
  <c r="DR131" i="19"/>
  <c r="DR146" i="19"/>
  <c r="DR210" i="19"/>
  <c r="DR322" i="19"/>
  <c r="DR126" i="19"/>
  <c r="DR280" i="19"/>
  <c r="DR343" i="19"/>
  <c r="DR409" i="19"/>
  <c r="DR202" i="19"/>
  <c r="DR238" i="19"/>
  <c r="DR378" i="19"/>
  <c r="DR387" i="19"/>
  <c r="DR125" i="19"/>
  <c r="DR96" i="19"/>
  <c r="DR49" i="19"/>
  <c r="DR309" i="19"/>
  <c r="DR373" i="19"/>
  <c r="DR344" i="19"/>
  <c r="CO772" i="19"/>
  <c r="CO602" i="19"/>
  <c r="CO847" i="19"/>
  <c r="CO900" i="19"/>
  <c r="CO844" i="19"/>
  <c r="CO671" i="19"/>
  <c r="CO761" i="19"/>
  <c r="CO742" i="19"/>
  <c r="CO601" i="19"/>
  <c r="CO667" i="19"/>
  <c r="CO890" i="19"/>
  <c r="CO774" i="19"/>
  <c r="CO615" i="19"/>
  <c r="CO812" i="19"/>
  <c r="CO605" i="19"/>
  <c r="CO593" i="19"/>
  <c r="CO859" i="19"/>
  <c r="CO741" i="19"/>
  <c r="CO907" i="19"/>
  <c r="CO504" i="19"/>
  <c r="CN466" i="19"/>
  <c r="BV824" i="19"/>
  <c r="CO886" i="19"/>
  <c r="CO823" i="19"/>
  <c r="CO809" i="19"/>
  <c r="CO776" i="19"/>
  <c r="BV900" i="19"/>
  <c r="CO724" i="19"/>
  <c r="CO709" i="19"/>
  <c r="CO691" i="19"/>
  <c r="CO863" i="19"/>
  <c r="CO894" i="19"/>
  <c r="CO705" i="19"/>
  <c r="CO493" i="19"/>
  <c r="CO595" i="19"/>
  <c r="CO778" i="19"/>
  <c r="CO759" i="19"/>
  <c r="CO687" i="19"/>
  <c r="CO564" i="19"/>
  <c r="CO673" i="19"/>
  <c r="CO882" i="19"/>
  <c r="CO676" i="19"/>
  <c r="CO767" i="19"/>
  <c r="CO609" i="19"/>
  <c r="BV792" i="19"/>
  <c r="CO841" i="19"/>
  <c r="CO884" i="19"/>
  <c r="CO737" i="19"/>
  <c r="CO895" i="19"/>
  <c r="CO893" i="19"/>
  <c r="CO514" i="19"/>
  <c r="CO559" i="19"/>
  <c r="CO505" i="19"/>
  <c r="CO904" i="19"/>
  <c r="CO694" i="19"/>
  <c r="CO792" i="19"/>
  <c r="CO571" i="19"/>
  <c r="CO869" i="19"/>
  <c r="CO908" i="19"/>
  <c r="CO536" i="19"/>
  <c r="CO696" i="19"/>
  <c r="CO810" i="19"/>
  <c r="CO501" i="19"/>
  <c r="CO769" i="19"/>
  <c r="CO918" i="19"/>
  <c r="CO748" i="19"/>
  <c r="CO582" i="19"/>
  <c r="CO866" i="19"/>
  <c r="CO506" i="19"/>
  <c r="CO799" i="19"/>
  <c r="CO870" i="19"/>
  <c r="CO889" i="19"/>
  <c r="CO519" i="19"/>
  <c r="CO827" i="19"/>
  <c r="CO915" i="19"/>
  <c r="CO819" i="19"/>
  <c r="CO572" i="19"/>
  <c r="CO583" i="19"/>
  <c r="CO663" i="19"/>
  <c r="CO547" i="19"/>
  <c r="CO591" i="19"/>
  <c r="CO770" i="19"/>
  <c r="CO599" i="19"/>
  <c r="CO911" i="19"/>
  <c r="CO777" i="19"/>
  <c r="CO512" i="19"/>
  <c r="CO910" i="19"/>
  <c r="CO662" i="19"/>
  <c r="CO669" i="19"/>
  <c r="CO502" i="19"/>
  <c r="CO871" i="19"/>
  <c r="CO666" i="19"/>
  <c r="CO568" i="19"/>
  <c r="CO757" i="19"/>
  <c r="CO697" i="19"/>
  <c r="CO558" i="19"/>
  <c r="CO664" i="19"/>
  <c r="CO822" i="19"/>
  <c r="CO565" i="19"/>
  <c r="CO713" i="19"/>
  <c r="CO912" i="19"/>
  <c r="CO690" i="19"/>
  <c r="CO818" i="19"/>
  <c r="CO813" i="19"/>
  <c r="CO537" i="19"/>
  <c r="CO668" i="19"/>
  <c r="CO680" i="19"/>
  <c r="CO521" i="19"/>
  <c r="CO561" i="19"/>
  <c r="CO598" i="19"/>
  <c r="CO569" i="19"/>
  <c r="CO540" i="19"/>
  <c r="CO581" i="19"/>
  <c r="CO684" i="19"/>
  <c r="CO548" i="19"/>
  <c r="CO607" i="19"/>
  <c r="CO517" i="19"/>
  <c r="CO645" i="19"/>
  <c r="CO800" i="19"/>
  <c r="CO627" i="19"/>
  <c r="CO491" i="19"/>
  <c r="CO562" i="19"/>
  <c r="CO522" i="19"/>
  <c r="CO766" i="19"/>
  <c r="CO836" i="19"/>
  <c r="CO881" i="19"/>
  <c r="CO524" i="19"/>
  <c r="CO538" i="19"/>
  <c r="CO628" i="19"/>
  <c r="CO805" i="19"/>
  <c r="CO610" i="19"/>
  <c r="CO831" i="19"/>
  <c r="CO735" i="19"/>
  <c r="CO853" i="19"/>
  <c r="CO686" i="19"/>
  <c r="CO603" i="19"/>
  <c r="CO553" i="19"/>
  <c r="CO856" i="19"/>
  <c r="CO888" i="19"/>
  <c r="CO798" i="19"/>
  <c r="CO873" i="19"/>
  <c r="CO637" i="19"/>
  <c r="CO821" i="19"/>
  <c r="CO712" i="19"/>
  <c r="CO796" i="19"/>
  <c r="CO611" i="19"/>
  <c r="CO868" i="19"/>
  <c r="CO782" i="19"/>
  <c r="CO916" i="19"/>
  <c r="CO840" i="19"/>
  <c r="CO719" i="19"/>
  <c r="CO698" i="19"/>
  <c r="CO701" i="19"/>
  <c r="CO647" i="19"/>
  <c r="CO725" i="19"/>
  <c r="CO858" i="19"/>
  <c r="CO589" i="19"/>
  <c r="CO623" i="19"/>
  <c r="CO785" i="19"/>
  <c r="CO693" i="19"/>
  <c r="CO797" i="19"/>
  <c r="CO586" i="19"/>
  <c r="CO626" i="19"/>
  <c r="CO815" i="19"/>
  <c r="CO703" i="19"/>
  <c r="CO648" i="19"/>
  <c r="CO585" i="19"/>
  <c r="CO535" i="19"/>
  <c r="CO745" i="19"/>
  <c r="CO891" i="19"/>
  <c r="CO710" i="19"/>
  <c r="CO689" i="19"/>
  <c r="CO614" i="19"/>
  <c r="CO704" i="19"/>
  <c r="CO887" i="19"/>
  <c r="CO867" i="19"/>
  <c r="CO860" i="19"/>
  <c r="CO612" i="19"/>
  <c r="CO837" i="19"/>
  <c r="CO618" i="19"/>
  <c r="CO732" i="19"/>
  <c r="CO700" i="19"/>
  <c r="CO828" i="19"/>
  <c r="CO793" i="19"/>
  <c r="CO588" i="19"/>
  <c r="CO832" i="19"/>
  <c r="CO791" i="19"/>
  <c r="CO660" i="19"/>
  <c r="CO876" i="19"/>
  <c r="CO829" i="19"/>
  <c r="CO513" i="19"/>
  <c r="CO839" i="19"/>
  <c r="CO577" i="19"/>
  <c r="CO551" i="19"/>
  <c r="CO738" i="19"/>
  <c r="CO659" i="19"/>
  <c r="CO786" i="19"/>
  <c r="CO677" i="19"/>
  <c r="CO722" i="19"/>
  <c r="CO848" i="19"/>
  <c r="CO826" i="19"/>
  <c r="CO528" i="19"/>
  <c r="CO643" i="19"/>
  <c r="CO641" i="19"/>
  <c r="CO802" i="19"/>
  <c r="CO509" i="19"/>
  <c r="CO849" i="19"/>
  <c r="CO675" i="19"/>
  <c r="CO857" i="19"/>
  <c r="CO652" i="19"/>
  <c r="CO739" i="19"/>
  <c r="CO515" i="19"/>
  <c r="CO495" i="19"/>
  <c r="CO804" i="19"/>
  <c r="CO670" i="19"/>
  <c r="CO594" i="19"/>
  <c r="CO714" i="19"/>
  <c r="CO842" i="19"/>
  <c r="CO608" i="19"/>
  <c r="CO557" i="19"/>
  <c r="CO526" i="19"/>
  <c r="CO658" i="19"/>
  <c r="CO795" i="19"/>
  <c r="CO606" i="19"/>
  <c r="CO789" i="19"/>
  <c r="CO747" i="19"/>
  <c r="CO734" i="19"/>
  <c r="CO550" i="19"/>
  <c r="CO638" i="19"/>
  <c r="CO543" i="19"/>
  <c r="CO549" i="19"/>
  <c r="CO544" i="19"/>
  <c r="CO642" i="19"/>
  <c r="CO490" i="19"/>
  <c r="CO865" i="19"/>
  <c r="CO788" i="19"/>
  <c r="CO529" i="19"/>
  <c r="CO699" i="19"/>
  <c r="CO744" i="19"/>
  <c r="CO781" i="19"/>
  <c r="CO753" i="19"/>
  <c r="CO592" i="19"/>
  <c r="CO542" i="19"/>
  <c r="CO617" i="19"/>
  <c r="CO523" i="19"/>
  <c r="CO845" i="19"/>
  <c r="CO579" i="19"/>
  <c r="CO518" i="19"/>
  <c r="CO683" i="19"/>
  <c r="CO708" i="19"/>
  <c r="CO752" i="19"/>
  <c r="CO590" i="19"/>
  <c r="CO780" i="19"/>
  <c r="CO749" i="19"/>
  <c r="CO679" i="19"/>
  <c r="CO760" i="19"/>
  <c r="CO539" i="19"/>
  <c r="CO851" i="19"/>
  <c r="CO573" i="19"/>
  <c r="CO874" i="19"/>
  <c r="CO787" i="19"/>
  <c r="CO901" i="19"/>
  <c r="CO520" i="19"/>
  <c r="CO692" i="19"/>
  <c r="CO510" i="19"/>
  <c r="CO824" i="19"/>
  <c r="CO909" i="19"/>
  <c r="CO892" i="19"/>
  <c r="CO567" i="19"/>
  <c r="CO639" i="19"/>
  <c r="CO507" i="19"/>
  <c r="CO783" i="19"/>
  <c r="CO681" i="19"/>
  <c r="CO872" i="19"/>
  <c r="CO632" i="19"/>
  <c r="CO733" i="19"/>
  <c r="CO838" i="19"/>
  <c r="CO624" i="19"/>
  <c r="CO790" i="19"/>
  <c r="CO746" i="19"/>
  <c r="CO516" i="19"/>
  <c r="CO619" i="19"/>
  <c r="CO862" i="19"/>
  <c r="CO721" i="19"/>
  <c r="CO727" i="19"/>
  <c r="CO657" i="19"/>
  <c r="CO534" i="19"/>
  <c r="CO811" i="19"/>
  <c r="CO533" i="19"/>
  <c r="CO773" i="19"/>
  <c r="CO830" i="19"/>
  <c r="CO532" i="19"/>
  <c r="CO563" i="19"/>
  <c r="CO880" i="19"/>
  <c r="CO820" i="19"/>
  <c r="CO807" i="19"/>
  <c r="CO906" i="19"/>
  <c r="CO835" i="19"/>
  <c r="CO914" i="19"/>
  <c r="CO525" i="19"/>
  <c r="CO754" i="19"/>
  <c r="CO903" i="19"/>
  <c r="CO656" i="19"/>
  <c r="CO650" i="19"/>
  <c r="CO496" i="19"/>
  <c r="CO574" i="19"/>
  <c r="CO896" i="19"/>
  <c r="CO885" i="19"/>
  <c r="CO646" i="19"/>
  <c r="CO630" i="19"/>
  <c r="CO765" i="19"/>
  <c r="CO736" i="19"/>
  <c r="CO631" i="19"/>
  <c r="CO784" i="19"/>
  <c r="CO622" i="19"/>
  <c r="CO902" i="19"/>
  <c r="CO636" i="19"/>
  <c r="CO716" i="19"/>
  <c r="CO808" i="19"/>
  <c r="CO743" i="19"/>
  <c r="CO917" i="19"/>
  <c r="CO570" i="19"/>
  <c r="CO672" i="19"/>
  <c r="CO695" i="19"/>
  <c r="CO729" i="19"/>
  <c r="CO897" i="19"/>
  <c r="CO497" i="19"/>
  <c r="CO816" i="19"/>
  <c r="CO508" i="19"/>
  <c r="CO688" i="19"/>
  <c r="CO661" i="19"/>
  <c r="CO653" i="19"/>
  <c r="CO763" i="19"/>
  <c r="CO833" i="19"/>
  <c r="CO825" i="19"/>
  <c r="CO621" i="19"/>
  <c r="CO771" i="19"/>
  <c r="CO817" i="19"/>
  <c r="CO762" i="19"/>
  <c r="CO620" i="19"/>
  <c r="CO498" i="19"/>
  <c r="CO597" i="19"/>
  <c r="CO685" i="19"/>
  <c r="CO640" i="19"/>
  <c r="CO492" i="19"/>
  <c r="CO794" i="19"/>
  <c r="CO530" i="19"/>
  <c r="CO555" i="19"/>
  <c r="CO576" i="19"/>
  <c r="CO768" i="19"/>
  <c r="CO587" i="19"/>
  <c r="CO560" i="19"/>
  <c r="CO750" i="19"/>
  <c r="CO905" i="19"/>
  <c r="CO877" i="19"/>
  <c r="CO730" i="19"/>
  <c r="CO682" i="19"/>
  <c r="CO723" i="19"/>
  <c r="CO843" i="19"/>
  <c r="CO834" i="19"/>
  <c r="CO625" i="19"/>
  <c r="CO635" i="19"/>
  <c r="CO527" i="19"/>
  <c r="CO850" i="19"/>
  <c r="CO855" i="19"/>
  <c r="CO596" i="19"/>
  <c r="CO511" i="19"/>
  <c r="CO649" i="19"/>
  <c r="CO898" i="19"/>
  <c r="CO878" i="19"/>
  <c r="CO467" i="19"/>
  <c r="CO471" i="19" s="1"/>
  <c r="CO740" i="19"/>
  <c r="CO806" i="19"/>
  <c r="CO575" i="19"/>
  <c r="CO678" i="19"/>
  <c r="CO531" i="19"/>
  <c r="CO545" i="19"/>
  <c r="CO665" i="19"/>
  <c r="CO629" i="19"/>
  <c r="CO556" i="19"/>
  <c r="CO494" i="19"/>
  <c r="CO674" i="19"/>
  <c r="CO846" i="19"/>
  <c r="CO503" i="19"/>
  <c r="CO717" i="19"/>
  <c r="CO584" i="19"/>
  <c r="CO803" i="19"/>
  <c r="CO852" i="19"/>
  <c r="CO604" i="19"/>
  <c r="CO613" i="19"/>
  <c r="CO854" i="19"/>
  <c r="CO883" i="19"/>
  <c r="CO751" i="19"/>
  <c r="CO554" i="19"/>
  <c r="CO499" i="19"/>
  <c r="CO718" i="19"/>
  <c r="CO541" i="19"/>
  <c r="CO702" i="19"/>
  <c r="CO899" i="19"/>
  <c r="CO913" i="19"/>
  <c r="CO758" i="19"/>
  <c r="CO600" i="19"/>
  <c r="CO755" i="19"/>
  <c r="CO706" i="19"/>
  <c r="CO764" i="19"/>
  <c r="CO879" i="19"/>
  <c r="CO731" i="19"/>
  <c r="CO578" i="19"/>
  <c r="CO801" i="19"/>
  <c r="CO875" i="19"/>
  <c r="CO552" i="19"/>
  <c r="CO500" i="19"/>
  <c r="CO566" i="19"/>
  <c r="CO644" i="19"/>
  <c r="CO756" i="19"/>
  <c r="CO864" i="19"/>
  <c r="CO655" i="19"/>
  <c r="CO775" i="19"/>
  <c r="CO633" i="19"/>
  <c r="CO634" i="19"/>
  <c r="CO728" i="19"/>
  <c r="BC522" i="19"/>
  <c r="BC817" i="19"/>
  <c r="BC582" i="19"/>
  <c r="BC862" i="19"/>
  <c r="BC602" i="19"/>
  <c r="BC665" i="19"/>
  <c r="BC685" i="19"/>
  <c r="BC702" i="19"/>
  <c r="BC617" i="19"/>
  <c r="BC745" i="19"/>
  <c r="BC857" i="19"/>
  <c r="BC526" i="19"/>
  <c r="BC519" i="19"/>
  <c r="BC880" i="19"/>
  <c r="BC758" i="19"/>
  <c r="BC868" i="19"/>
  <c r="BC649" i="19"/>
  <c r="BC892" i="19"/>
  <c r="BC866" i="19"/>
  <c r="BC680" i="19"/>
  <c r="BC598" i="19"/>
  <c r="BC754" i="19"/>
  <c r="BC877" i="19"/>
  <c r="BC873" i="19"/>
  <c r="BC495" i="19"/>
  <c r="BC684" i="19"/>
  <c r="BC520" i="19"/>
  <c r="BC872" i="19"/>
  <c r="BC686" i="19"/>
  <c r="BC621" i="19"/>
  <c r="BC832" i="19"/>
  <c r="BC664" i="19"/>
  <c r="BC806" i="19"/>
  <c r="BC692" i="19"/>
  <c r="BC689" i="19"/>
  <c r="BC502" i="19"/>
  <c r="BC492" i="19"/>
  <c r="BC599" i="19"/>
  <c r="BC521" i="19"/>
  <c r="BC762" i="19"/>
  <c r="BC618" i="19"/>
  <c r="BC566" i="19"/>
  <c r="BC608" i="19"/>
  <c r="BC765" i="19"/>
  <c r="BC509" i="19"/>
  <c r="BC790" i="19"/>
  <c r="BC837" i="19"/>
  <c r="BC604" i="19"/>
  <c r="BC759" i="19"/>
  <c r="BC830" i="19"/>
  <c r="BC615" i="19"/>
  <c r="BC726" i="19"/>
  <c r="BC661" i="19"/>
  <c r="BC723" i="19"/>
  <c r="BC569" i="19"/>
  <c r="BC835" i="19"/>
  <c r="BC819" i="19"/>
  <c r="BC755" i="19"/>
  <c r="BC552" i="19"/>
  <c r="BC809" i="19"/>
  <c r="BC885" i="19"/>
  <c r="BC731" i="19"/>
  <c r="BC750" i="19"/>
  <c r="BC861" i="19"/>
  <c r="BC753" i="19"/>
  <c r="BC683" i="19"/>
  <c r="BC813" i="19"/>
  <c r="BC865" i="19"/>
  <c r="BC607" i="19"/>
  <c r="BC740" i="19"/>
  <c r="BC708" i="19"/>
  <c r="BC614" i="19"/>
  <c r="BC611" i="19"/>
  <c r="BC742" i="19"/>
  <c r="BC858" i="19"/>
  <c r="BC575" i="19"/>
  <c r="BC616" i="19"/>
  <c r="BC514" i="19"/>
  <c r="BC501" i="19"/>
  <c r="BC875" i="19"/>
  <c r="BC613" i="19"/>
  <c r="BC905" i="19"/>
  <c r="BC914" i="19"/>
  <c r="BC820" i="19"/>
  <c r="BC715" i="19"/>
  <c r="BC805" i="19"/>
  <c r="BC653" i="19"/>
  <c r="BC603" i="19"/>
  <c r="BC694" i="19"/>
  <c r="BC711" i="19"/>
  <c r="BC674" i="19"/>
  <c r="BC727" i="19"/>
  <c r="BC547" i="19"/>
  <c r="BC722" i="19"/>
  <c r="BC529" i="19"/>
  <c r="BC662" i="19"/>
  <c r="BC775" i="19"/>
  <c r="BC769" i="19"/>
  <c r="BC594" i="19"/>
  <c r="BC625" i="19"/>
  <c r="BC513" i="19"/>
  <c r="BC644" i="19"/>
  <c r="BC701" i="19"/>
  <c r="BC584" i="19"/>
  <c r="BC573" i="19"/>
  <c r="BC506" i="19"/>
  <c r="BC712" i="19"/>
  <c r="BC824" i="19"/>
  <c r="BC668" i="19"/>
  <c r="BC688" i="19"/>
  <c r="BC543" i="19"/>
  <c r="BC639" i="19"/>
  <c r="BC814" i="19"/>
  <c r="BC703" i="19"/>
  <c r="BC704" i="19"/>
  <c r="BC883" i="19"/>
  <c r="BC554" i="19"/>
  <c r="BC628" i="19"/>
  <c r="BC909" i="19"/>
  <c r="BC524" i="19"/>
  <c r="BC669" i="19"/>
  <c r="BC499" i="19"/>
  <c r="BC768" i="19"/>
  <c r="BC803" i="19"/>
  <c r="BC794" i="19"/>
  <c r="BB466" i="19"/>
  <c r="BC714" i="19"/>
  <c r="BC592" i="19"/>
  <c r="BC826" i="19"/>
  <c r="BC756" i="19"/>
  <c r="BC816" i="19"/>
  <c r="BC567" i="19"/>
  <c r="BC652" i="19"/>
  <c r="BC789" i="19"/>
  <c r="BC563" i="19"/>
  <c r="BC549" i="19"/>
  <c r="BC893" i="19"/>
  <c r="BC597" i="19"/>
  <c r="BC829" i="19"/>
  <c r="BC523" i="19"/>
  <c r="BC550" i="19"/>
  <c r="BC650" i="19"/>
  <c r="BC671" i="19"/>
  <c r="BC773" i="19"/>
  <c r="BC525" i="19"/>
  <c r="BC751" i="19"/>
  <c r="BC505" i="19"/>
  <c r="BC676" i="19"/>
  <c r="BC839" i="19"/>
  <c r="BC774" i="19"/>
  <c r="BC792" i="19"/>
  <c r="BC811" i="19"/>
  <c r="BC577" i="19"/>
  <c r="BC544" i="19"/>
  <c r="BC658" i="19"/>
  <c r="BC781" i="19"/>
  <c r="BC609" i="19"/>
  <c r="BC849" i="19"/>
  <c r="BC917" i="19"/>
  <c r="BC721" i="19"/>
  <c r="BC720" i="19"/>
  <c r="BC719" i="19"/>
  <c r="BC494" i="19"/>
  <c r="BC784" i="19"/>
  <c r="BC568" i="19"/>
  <c r="BC510" i="19"/>
  <c r="BC682" i="19"/>
  <c r="BC876" i="19"/>
  <c r="BC818" i="19"/>
  <c r="BC681" i="19"/>
  <c r="BC490" i="19"/>
  <c r="BC718" i="19"/>
  <c r="BC741" i="19"/>
  <c r="BC695" i="19"/>
  <c r="BC761" i="19"/>
  <c r="BC896" i="19"/>
  <c r="BC643" i="19"/>
  <c r="BC838" i="19"/>
  <c r="BC748" i="19"/>
  <c r="BC690" i="19"/>
  <c r="BC562" i="19"/>
  <c r="BC606" i="19"/>
  <c r="BC500" i="19"/>
  <c r="BC807" i="19"/>
  <c r="BC825" i="19"/>
  <c r="BC764" i="19"/>
  <c r="BC656" i="19"/>
  <c r="BC508" i="19"/>
  <c r="BC780" i="19"/>
  <c r="BC493" i="19"/>
  <c r="BC777" i="19"/>
  <c r="BC620" i="19"/>
  <c r="BC600" i="19"/>
  <c r="BC536" i="19"/>
  <c r="BC833" i="19"/>
  <c r="BC733" i="19"/>
  <c r="BC869" i="19"/>
  <c r="BC517" i="19"/>
  <c r="BC622" i="19"/>
  <c r="BC763" i="19"/>
  <c r="BC828" i="19"/>
  <c r="BC798" i="19"/>
  <c r="BC791" i="19"/>
  <c r="BC850" i="19"/>
  <c r="BC812" i="19"/>
  <c r="BC564" i="19"/>
  <c r="BC534" i="19"/>
  <c r="BC808" i="19"/>
  <c r="BC886" i="19"/>
  <c r="BC673" i="19"/>
  <c r="BC785" i="19"/>
  <c r="BC586" i="19"/>
  <c r="BC856" i="19"/>
  <c r="BC894" i="19"/>
  <c r="BC655" i="19"/>
  <c r="BC772" i="19"/>
  <c r="BC612" i="19"/>
  <c r="BC915" i="19"/>
  <c r="BC535" i="19"/>
  <c r="BC744" i="19"/>
  <c r="BC743" i="19"/>
  <c r="BC624" i="19"/>
  <c r="BC651" i="19"/>
  <c r="BC844" i="19"/>
  <c r="BC864" i="19"/>
  <c r="BC801" i="19"/>
  <c r="BC633" i="19"/>
  <c r="BC700" i="19"/>
  <c r="BC912" i="19"/>
  <c r="BC787" i="19"/>
  <c r="BC591" i="19"/>
  <c r="BC739" i="19"/>
  <c r="BC770" i="19"/>
  <c r="BC831" i="19"/>
  <c r="BC767" i="19"/>
  <c r="BC874" i="19"/>
  <c r="BC545" i="19"/>
  <c r="BC867" i="19"/>
  <c r="BC660" i="19"/>
  <c r="BC637" i="19"/>
  <c r="BC556" i="19"/>
  <c r="BC737" i="19"/>
  <c r="BC666" i="19"/>
  <c r="BC888" i="19"/>
  <c r="BC587" i="19"/>
  <c r="BC634" i="19"/>
  <c r="BC583" i="19"/>
  <c r="BC647" i="19"/>
  <c r="BC516" i="19"/>
  <c r="BC713" i="19"/>
  <c r="BC635" i="19"/>
  <c r="BC793" i="19"/>
  <c r="BC899" i="19"/>
  <c r="BC610" i="19"/>
  <c r="BC648" i="19"/>
  <c r="BC707" i="19"/>
  <c r="BC548" i="19"/>
  <c r="BC596" i="19"/>
  <c r="BC638" i="19"/>
  <c r="BC698" i="19"/>
  <c r="BC871" i="19"/>
  <c r="BC527" i="19"/>
  <c r="BC916" i="19"/>
  <c r="BC747" i="19"/>
  <c r="BC851" i="19"/>
  <c r="BC882" i="19"/>
  <c r="BC918" i="19"/>
  <c r="BC860" i="19"/>
  <c r="BC724" i="19"/>
  <c r="BC822" i="19"/>
  <c r="BC779" i="19"/>
  <c r="BC788" i="19"/>
  <c r="BC760" i="19"/>
  <c r="BC670" i="19"/>
  <c r="BC581" i="19"/>
  <c r="BC560" i="19"/>
  <c r="BC890" i="19"/>
  <c r="BC854" i="19"/>
  <c r="BC823" i="19"/>
  <c r="BC797" i="19"/>
  <c r="BC855" i="19"/>
  <c r="BC558" i="19"/>
  <c r="BC511" i="19"/>
  <c r="BC659" i="19"/>
  <c r="BC645" i="19"/>
  <c r="BC710" i="19"/>
  <c r="BC533" i="19"/>
  <c r="BC725" i="19"/>
  <c r="BC771" i="19"/>
  <c r="BC834" i="19"/>
  <c r="BC901" i="19"/>
  <c r="BC496" i="19"/>
  <c r="BC576" i="19"/>
  <c r="BC709" i="19"/>
  <c r="BC640" i="19"/>
  <c r="BC757" i="19"/>
  <c r="BC821" i="19"/>
  <c r="BC898" i="19"/>
  <c r="BC815" i="19"/>
  <c r="BC907" i="19"/>
  <c r="BC632" i="19"/>
  <c r="BC705" i="19"/>
  <c r="BC881" i="19"/>
  <c r="BC728" i="19"/>
  <c r="BC863" i="19"/>
  <c r="BC906" i="19"/>
  <c r="BC530" i="19"/>
  <c r="BC736" i="19"/>
  <c r="BM664" i="19"/>
  <c r="BM772" i="19"/>
  <c r="BM846" i="19"/>
  <c r="BM824" i="19"/>
  <c r="BM790" i="19"/>
  <c r="BM835" i="19"/>
  <c r="BM656" i="19"/>
  <c r="BM704" i="19"/>
  <c r="BM889" i="19"/>
  <c r="BM535" i="19"/>
  <c r="BM917" i="19"/>
  <c r="BM727" i="19"/>
  <c r="BM570" i="19"/>
  <c r="BM619" i="19"/>
  <c r="BM582" i="19"/>
  <c r="BM532" i="19"/>
  <c r="BM877" i="19"/>
  <c r="BM893" i="19"/>
  <c r="BM786" i="19"/>
  <c r="BM762" i="19"/>
  <c r="BM700" i="19"/>
  <c r="BM540" i="19"/>
  <c r="BM736" i="19"/>
  <c r="BM568" i="19"/>
  <c r="BM830" i="19"/>
  <c r="BM653" i="19"/>
  <c r="BM843" i="19"/>
  <c r="BM849" i="19"/>
  <c r="BM505" i="19"/>
  <c r="BM591" i="19"/>
  <c r="BM644" i="19"/>
  <c r="BM781" i="19"/>
  <c r="BM524" i="19"/>
  <c r="BM635" i="19"/>
  <c r="BM673" i="19"/>
  <c r="BM564" i="19"/>
  <c r="BM684" i="19"/>
  <c r="BM666" i="19"/>
  <c r="BM745" i="19"/>
  <c r="BM734" i="19"/>
  <c r="BM702" i="19"/>
  <c r="BM641" i="19"/>
  <c r="BM517" i="19"/>
  <c r="BM682" i="19"/>
  <c r="BM528" i="19"/>
  <c r="BM834" i="19"/>
  <c r="BM681" i="19"/>
  <c r="BM806" i="19"/>
  <c r="BM813" i="19"/>
  <c r="BM665" i="19"/>
  <c r="BM750" i="19"/>
  <c r="BM761" i="19"/>
  <c r="BM766" i="19"/>
  <c r="BM791" i="19"/>
  <c r="BM522" i="19"/>
  <c r="BM902" i="19"/>
  <c r="BM667" i="19"/>
  <c r="BM467" i="19"/>
  <c r="BM731" i="19"/>
  <c r="BM590" i="19"/>
  <c r="BM569" i="19"/>
  <c r="BM804" i="19"/>
  <c r="BM627" i="19"/>
  <c r="BM510" i="19"/>
  <c r="BM614" i="19"/>
  <c r="BM515" i="19"/>
  <c r="BM643" i="19"/>
  <c r="BM699" i="19"/>
  <c r="BM782" i="19"/>
  <c r="BM763" i="19"/>
  <c r="BM862" i="19"/>
  <c r="BM778" i="19"/>
  <c r="BM769" i="19"/>
  <c r="BM886" i="19"/>
  <c r="BM839" i="19"/>
  <c r="BM631" i="19"/>
  <c r="BM764" i="19"/>
  <c r="BM573" i="19"/>
  <c r="AS477" i="19"/>
  <c r="AS479" i="19"/>
  <c r="AS478" i="19"/>
  <c r="BM918" i="19"/>
  <c r="BM623" i="19"/>
  <c r="BM518" i="19"/>
  <c r="BM838" i="19"/>
  <c r="BM563" i="19"/>
  <c r="BM560" i="19"/>
  <c r="BM788" i="19"/>
  <c r="BM818" i="19"/>
  <c r="BM911" i="19"/>
  <c r="BM650" i="19"/>
  <c r="BM883" i="19"/>
  <c r="BM856" i="19"/>
  <c r="BM820" i="19"/>
  <c r="BM879" i="19"/>
  <c r="BM558" i="19"/>
  <c r="BM624" i="19"/>
  <c r="BM609" i="19"/>
  <c r="BM547" i="19"/>
  <c r="BM490" i="19"/>
  <c r="BM841" i="19"/>
  <c r="BM499" i="19"/>
  <c r="BM657" i="19"/>
  <c r="BM857" i="19"/>
  <c r="BM723" i="19"/>
  <c r="BM705" i="19"/>
  <c r="BM622" i="19"/>
  <c r="BM907" i="19"/>
  <c r="BM491" i="19"/>
  <c r="BM854" i="19"/>
  <c r="BM827" i="19"/>
  <c r="BM892" i="19"/>
  <c r="BM833" i="19"/>
  <c r="BM894" i="19"/>
  <c r="BM758" i="19"/>
  <c r="BM709" i="19"/>
  <c r="BM557" i="19"/>
  <c r="BM779" i="19"/>
  <c r="BM549" i="19"/>
  <c r="BM783" i="19"/>
  <c r="BM826" i="19"/>
  <c r="BM821" i="19"/>
  <c r="BM629" i="19"/>
  <c r="BM642" i="19"/>
  <c r="BM659" i="19"/>
  <c r="BC716" i="19"/>
  <c r="BC537" i="19"/>
  <c r="BC729" i="19"/>
  <c r="BC679" i="19"/>
  <c r="BC889" i="19"/>
  <c r="BC580" i="19"/>
  <c r="BC859" i="19"/>
  <c r="BC578" i="19"/>
  <c r="BC842" i="19"/>
  <c r="BC623" i="19"/>
  <c r="BC795" i="19"/>
  <c r="BC589" i="19"/>
  <c r="BC903" i="19"/>
  <c r="BC541" i="19"/>
  <c r="BC636" i="19"/>
  <c r="BC911" i="19"/>
  <c r="BC557" i="19"/>
  <c r="CN14" i="19"/>
  <c r="E57" i="19" s="1"/>
  <c r="N57" i="19" s="1"/>
  <c r="BM885" i="19"/>
  <c r="BM495" i="19"/>
  <c r="BM605" i="19"/>
  <c r="BM503" i="19"/>
  <c r="BM496" i="19"/>
  <c r="BM842" i="19"/>
  <c r="BM801" i="19"/>
  <c r="BM881" i="19"/>
  <c r="BM500" i="19"/>
  <c r="BM733" i="19"/>
  <c r="BM832" i="19"/>
  <c r="BM583" i="19"/>
  <c r="BM837" i="19"/>
  <c r="BM853" i="19"/>
  <c r="BM880" i="19"/>
  <c r="BM539" i="19"/>
  <c r="BM891" i="19"/>
  <c r="BM872" i="19"/>
  <c r="BM876" i="19"/>
  <c r="BM831" i="19"/>
  <c r="BM579" i="19"/>
  <c r="BM744" i="19"/>
  <c r="BM601" i="19"/>
  <c r="BM845" i="19"/>
  <c r="BM847" i="19"/>
  <c r="BM903" i="19"/>
  <c r="BM598" i="19"/>
  <c r="BM599" i="19"/>
  <c r="BM855" i="19"/>
  <c r="BM597" i="19"/>
  <c r="BM529" i="19"/>
  <c r="BM538" i="19"/>
  <c r="BM655" i="19"/>
  <c r="BM639" i="19"/>
  <c r="BM586" i="19"/>
  <c r="BM775" i="19"/>
  <c r="BM777" i="19"/>
  <c r="BM802" i="19"/>
  <c r="BM672" i="19"/>
  <c r="BM799" i="19"/>
  <c r="BM822" i="19"/>
  <c r="BM808" i="19"/>
  <c r="BM729" i="19"/>
  <c r="BM787" i="19"/>
  <c r="BC467" i="19"/>
  <c r="BC477" i="19" s="1"/>
  <c r="BC810" i="19"/>
  <c r="BC776" i="19"/>
  <c r="BC691" i="19"/>
  <c r="BC884" i="19"/>
  <c r="BC619" i="19"/>
  <c r="BC802" i="19"/>
  <c r="BC504" i="19"/>
  <c r="BC642" i="19"/>
  <c r="BC846" i="19"/>
  <c r="BC848" i="19"/>
  <c r="BC891" i="19"/>
  <c r="BC836" i="19"/>
  <c r="BC588" i="19"/>
  <c r="BC840" i="19"/>
  <c r="BC570" i="19"/>
  <c r="BM542" i="19"/>
  <c r="BM711" i="19"/>
  <c r="BM633" i="19"/>
  <c r="BM792" i="19"/>
  <c r="BM900" i="19"/>
  <c r="BM746" i="19"/>
  <c r="BM617" i="19"/>
  <c r="BM797" i="19"/>
  <c r="BM858" i="19"/>
  <c r="BM607" i="19"/>
  <c r="BM909" i="19"/>
  <c r="BM637" i="19"/>
  <c r="BM810" i="19"/>
  <c r="BM807" i="19"/>
  <c r="BM556" i="19"/>
  <c r="BM544" i="19"/>
  <c r="BM514" i="19"/>
  <c r="BM596" i="19"/>
  <c r="BM739" i="19"/>
  <c r="BM588" i="19"/>
  <c r="BM793" i="19"/>
  <c r="BM825" i="19"/>
  <c r="BM878" i="19"/>
  <c r="BM694" i="19"/>
  <c r="BM904" i="19"/>
  <c r="BM756" i="19"/>
  <c r="BM492" i="19"/>
  <c r="BM543" i="19"/>
  <c r="BM725" i="19"/>
  <c r="BM572" i="19"/>
  <c r="BM693" i="19"/>
  <c r="BM576" i="19"/>
  <c r="BM606" i="19"/>
  <c r="BM589" i="19"/>
  <c r="BM749" i="19"/>
  <c r="BM768" i="19"/>
  <c r="BM747" i="19"/>
  <c r="BM765" i="19"/>
  <c r="BM680" i="19"/>
  <c r="BM752" i="19"/>
  <c r="BM501" i="19"/>
  <c r="BM493" i="19"/>
  <c r="BM497" i="19"/>
  <c r="BM812" i="19"/>
  <c r="BC538" i="19"/>
  <c r="BC590" i="19"/>
  <c r="BC799" i="19"/>
  <c r="BC766" i="19"/>
  <c r="BC734" i="19"/>
  <c r="BC749" i="19"/>
  <c r="BC497" i="19"/>
  <c r="BC675" i="19"/>
  <c r="BC546" i="19"/>
  <c r="BC687" i="19"/>
  <c r="BC532" i="19"/>
  <c r="BC672" i="19"/>
  <c r="BC730" i="19"/>
  <c r="BC853" i="19"/>
  <c r="BC804" i="19"/>
  <c r="BC752" i="19"/>
  <c r="BC738" i="19"/>
  <c r="BM587" i="19"/>
  <c r="BM561" i="19"/>
  <c r="BM660" i="19"/>
  <c r="BM706" i="19"/>
  <c r="BM574" i="19"/>
  <c r="BM534" i="19"/>
  <c r="BM671" i="19"/>
  <c r="BM767" i="19"/>
  <c r="BM740" i="19"/>
  <c r="BM865" i="19"/>
  <c r="BM509" i="19"/>
  <c r="BM707" i="19"/>
  <c r="BM710" i="19"/>
  <c r="BM754" i="19"/>
  <c r="BM737" i="19"/>
  <c r="BM771" i="19"/>
  <c r="BM604" i="19"/>
  <c r="BM651" i="19"/>
  <c r="BM774" i="19"/>
  <c r="BM674" i="19"/>
  <c r="BM594" i="19"/>
  <c r="BM819" i="19"/>
  <c r="BM675" i="19"/>
  <c r="BM785" i="19"/>
  <c r="BM628" i="19"/>
  <c r="BM523" i="19"/>
  <c r="BM592" i="19"/>
  <c r="BM502" i="19"/>
  <c r="BM662" i="19"/>
  <c r="BM751" i="19"/>
  <c r="BM840" i="19"/>
  <c r="BM658" i="19"/>
  <c r="BM567" i="19"/>
  <c r="BM773" i="19"/>
  <c r="BM689" i="19"/>
  <c r="BM863" i="19"/>
  <c r="BM531" i="19"/>
  <c r="BM868" i="19"/>
  <c r="BM571" i="19"/>
  <c r="BM817" i="19"/>
  <c r="BM874" i="19"/>
  <c r="BM717" i="19"/>
  <c r="BM760" i="19"/>
  <c r="BM716" i="19"/>
  <c r="BC902" i="19"/>
  <c r="BC507" i="19"/>
  <c r="BC887" i="19"/>
  <c r="BC678" i="19"/>
  <c r="BC518" i="19"/>
  <c r="BC699" i="19"/>
  <c r="BC852" i="19"/>
  <c r="BC843" i="19"/>
  <c r="BC693" i="19"/>
  <c r="BC601" i="19"/>
  <c r="BC910" i="19"/>
  <c r="BC657" i="19"/>
  <c r="BC559" i="19"/>
  <c r="BC677" i="19"/>
  <c r="BC593" i="19"/>
  <c r="BC696" i="19"/>
  <c r="BM552" i="19"/>
  <c r="BM850" i="19"/>
  <c r="BM722" i="19"/>
  <c r="BM823" i="19"/>
  <c r="BM899" i="19"/>
  <c r="BM677" i="19"/>
  <c r="BM869" i="19"/>
  <c r="BM616" i="19"/>
  <c r="BM721" i="19"/>
  <c r="BM755" i="19"/>
  <c r="BM873" i="19"/>
  <c r="BM636" i="19"/>
  <c r="BM626" i="19"/>
  <c r="BM595" i="19"/>
  <c r="BM738" i="19"/>
  <c r="BM730" i="19"/>
  <c r="BM759" i="19"/>
  <c r="BM912" i="19"/>
  <c r="BM506" i="19"/>
  <c r="BM905" i="19"/>
  <c r="BM663" i="19"/>
  <c r="BM708" i="19"/>
  <c r="BM794" i="19"/>
  <c r="BM527" i="19"/>
  <c r="BM536" i="19"/>
  <c r="BM647" i="19"/>
  <c r="BM901" i="19"/>
  <c r="BM577" i="19"/>
  <c r="BM516" i="19"/>
  <c r="BM770" i="19"/>
  <c r="BM914" i="19"/>
  <c r="BM533" i="19"/>
  <c r="BM852" i="19"/>
  <c r="BM814" i="19"/>
  <c r="BM803" i="19"/>
  <c r="BM915" i="19"/>
  <c r="BM875" i="19"/>
  <c r="BM603" i="19"/>
  <c r="BM551" i="19"/>
  <c r="BM507" i="19"/>
  <c r="BM796" i="19"/>
  <c r="BM798" i="19"/>
  <c r="BM545" i="19"/>
  <c r="BM519" i="19"/>
  <c r="BC786" i="19"/>
  <c r="BC626" i="19"/>
  <c r="BC579" i="19"/>
  <c r="BC800" i="19"/>
  <c r="BC503" i="19"/>
  <c r="BC900" i="19"/>
  <c r="BC540" i="19"/>
  <c r="BC555" i="19"/>
  <c r="BC515" i="19"/>
  <c r="BC697" i="19"/>
  <c r="BC631" i="19"/>
  <c r="BC572" i="19"/>
  <c r="BC565" i="19"/>
  <c r="BC778" i="19"/>
  <c r="BC553" i="19"/>
  <c r="BC904" i="19"/>
  <c r="BC827" i="19"/>
  <c r="BM654" i="19"/>
  <c r="BM890" i="19"/>
  <c r="BM860" i="19"/>
  <c r="BM669" i="19"/>
  <c r="BM661" i="19"/>
  <c r="BM648" i="19"/>
  <c r="BM720" i="19"/>
  <c r="BM575" i="19"/>
  <c r="BM861" i="19"/>
  <c r="BM638" i="19"/>
  <c r="BM578" i="19"/>
  <c r="BM718" i="19"/>
  <c r="BM897" i="19"/>
  <c r="BL466" i="19"/>
  <c r="BM504" i="19"/>
  <c r="BM690" i="19"/>
  <c r="BM753" i="19"/>
  <c r="BM692" i="19"/>
  <c r="BM795" i="19"/>
  <c r="BM908" i="19"/>
  <c r="BM836" i="19"/>
  <c r="BM559" i="19"/>
  <c r="BM735" i="19"/>
  <c r="BM913" i="19"/>
  <c r="BM809" i="19"/>
  <c r="BM748" i="19"/>
  <c r="BM882" i="19"/>
  <c r="BM541" i="19"/>
  <c r="BM698" i="19"/>
  <c r="BM867" i="19"/>
  <c r="BM691" i="19"/>
  <c r="BM870" i="19"/>
  <c r="BM780" i="19"/>
  <c r="BM645" i="19"/>
  <c r="BM610" i="19"/>
  <c r="BM811" i="19"/>
  <c r="BM581" i="19"/>
  <c r="BM679" i="19"/>
  <c r="BM652" i="19"/>
  <c r="BM668" i="19"/>
  <c r="BM566" i="19"/>
  <c r="BM864" i="19"/>
  <c r="BM714" i="19"/>
  <c r="BM686" i="19"/>
  <c r="BM553" i="19"/>
  <c r="BC654" i="19"/>
  <c r="BC783" i="19"/>
  <c r="BC531" i="19"/>
  <c r="BC528" i="19"/>
  <c r="BC498" i="19"/>
  <c r="BC706" i="19"/>
  <c r="BC585" i="19"/>
  <c r="BC641" i="19"/>
  <c r="BC542" i="19"/>
  <c r="BC512" i="19"/>
  <c r="BC595" i="19"/>
  <c r="BC732" i="19"/>
  <c r="BM851" i="19"/>
  <c r="BM784" i="19"/>
  <c r="BM676" i="19"/>
  <c r="BM649" i="19"/>
  <c r="BM687" i="19"/>
  <c r="BM511" i="19"/>
  <c r="BM600" i="19"/>
  <c r="BM548" i="19"/>
  <c r="BM688" i="19"/>
  <c r="BM697" i="19"/>
  <c r="BM848" i="19"/>
  <c r="BM602" i="19"/>
  <c r="BM683" i="19"/>
  <c r="BM871" i="19"/>
  <c r="BM625" i="19"/>
  <c r="BM550" i="19"/>
  <c r="BM512" i="19"/>
  <c r="BM776" i="19"/>
  <c r="BM593" i="19"/>
  <c r="BM743" i="19"/>
  <c r="BM546" i="19"/>
  <c r="BM728" i="19"/>
  <c r="BM906" i="19"/>
  <c r="BM713" i="19"/>
  <c r="BM621" i="19"/>
  <c r="BM866" i="19"/>
  <c r="BM805" i="19"/>
  <c r="BM757" i="19"/>
  <c r="BM884" i="19"/>
  <c r="BM611" i="19"/>
  <c r="BM580" i="19"/>
  <c r="BM800" i="19"/>
  <c r="BM732" i="19"/>
  <c r="BM554" i="19"/>
  <c r="BM584" i="19"/>
  <c r="BM562" i="19"/>
  <c r="BM613" i="19"/>
  <c r="BM742" i="19"/>
  <c r="BM895" i="19"/>
  <c r="BM585" i="19"/>
  <c r="BM537" i="19"/>
  <c r="BM696" i="19"/>
  <c r="BM898" i="19"/>
  <c r="BM670" i="19"/>
  <c r="BC897" i="19"/>
  <c r="BC878" i="19"/>
  <c r="BC663" i="19"/>
  <c r="BC646" i="19"/>
  <c r="BC895" i="19"/>
  <c r="BC667" i="19"/>
  <c r="BC841" i="19"/>
  <c r="BC879" i="19"/>
  <c r="BC491" i="19"/>
  <c r="BC539" i="19"/>
  <c r="BC561" i="19"/>
  <c r="BC735" i="19"/>
  <c r="BC627" i="19"/>
  <c r="DR105" i="19"/>
  <c r="DR206" i="19"/>
  <c r="DR97" i="19"/>
  <c r="DR388" i="19"/>
  <c r="DR57" i="19"/>
  <c r="DR90" i="19"/>
  <c r="DR338" i="19"/>
  <c r="DR188" i="19"/>
  <c r="DR228" i="19"/>
  <c r="DR259" i="19"/>
  <c r="DR391" i="19"/>
  <c r="DR181" i="19"/>
  <c r="DR434" i="19"/>
  <c r="DR420" i="19"/>
  <c r="DR221" i="19"/>
  <c r="DR116" i="19"/>
  <c r="DR32" i="19"/>
  <c r="DR381" i="19"/>
  <c r="DR261" i="19"/>
  <c r="DR383" i="19"/>
  <c r="DR136" i="19"/>
  <c r="DR115" i="19"/>
  <c r="DR214" i="19"/>
  <c r="DR37" i="19"/>
  <c r="DR209" i="19"/>
  <c r="DR127" i="19"/>
  <c r="DR154" i="19"/>
  <c r="DR418" i="19"/>
  <c r="DR412" i="19"/>
  <c r="DR219" i="19"/>
  <c r="DR271" i="19"/>
  <c r="DR51" i="19"/>
  <c r="DR70" i="19"/>
  <c r="DR389" i="19"/>
  <c r="DR289" i="19"/>
  <c r="DR342" i="19"/>
  <c r="DR410" i="19"/>
  <c r="DR67" i="19"/>
  <c r="DR278" i="19"/>
  <c r="DR234" i="19"/>
  <c r="DR128" i="19"/>
  <c r="DR448" i="19"/>
  <c r="DR40" i="19"/>
  <c r="DR312" i="19"/>
  <c r="DR362" i="19"/>
  <c r="DR223" i="19"/>
  <c r="DR160" i="19"/>
  <c r="DR86" i="19"/>
  <c r="DR285" i="19"/>
  <c r="DR207" i="19"/>
  <c r="DR89" i="19"/>
  <c r="DR298" i="19"/>
  <c r="DR224" i="19"/>
  <c r="DR393" i="19"/>
  <c r="DR428" i="19"/>
  <c r="DR82" i="19"/>
  <c r="DR260" i="19"/>
  <c r="DR99" i="19"/>
  <c r="DR151" i="19"/>
  <c r="DR60" i="19"/>
  <c r="DR319" i="19"/>
  <c r="DR251" i="19"/>
  <c r="DR395" i="19"/>
  <c r="DR443" i="19"/>
  <c r="DR308" i="19"/>
  <c r="DR54" i="19"/>
  <c r="DR359" i="19"/>
  <c r="DR401" i="19"/>
  <c r="DR168" i="19"/>
  <c r="DR45" i="19"/>
  <c r="DR444" i="19"/>
  <c r="DR93" i="19"/>
  <c r="DR91" i="19"/>
  <c r="DR323" i="19"/>
  <c r="DR180" i="19"/>
  <c r="DR377" i="19"/>
  <c r="DR183" i="19"/>
  <c r="DR282" i="19"/>
  <c r="DR239" i="19"/>
  <c r="DR185" i="19"/>
  <c r="DR100" i="19"/>
  <c r="DR198" i="19"/>
  <c r="DR179" i="19"/>
  <c r="DR157" i="19"/>
  <c r="DR433" i="19"/>
  <c r="DR39" i="19"/>
  <c r="DR406" i="19"/>
  <c r="DR301" i="19"/>
  <c r="DR193" i="19"/>
  <c r="DR58" i="19"/>
  <c r="DR61" i="19"/>
  <c r="DR81" i="19"/>
  <c r="DR369" i="19"/>
  <c r="DR424" i="19"/>
  <c r="DR375" i="19"/>
  <c r="DR272" i="19"/>
  <c r="DR103" i="19"/>
  <c r="DR270" i="19"/>
  <c r="DR110" i="19"/>
  <c r="DR279" i="19"/>
  <c r="DR450" i="19"/>
  <c r="DR386" i="19"/>
  <c r="DR274" i="19"/>
  <c r="DR192" i="19"/>
  <c r="DR367" i="19"/>
  <c r="DR445" i="19"/>
  <c r="DR196" i="19"/>
  <c r="DR194" i="19"/>
  <c r="DR293" i="19"/>
  <c r="DR249" i="19"/>
  <c r="DR307" i="19"/>
  <c r="DR52" i="19"/>
  <c r="DR211" i="19"/>
  <c r="DR438" i="19"/>
  <c r="DR245" i="19"/>
  <c r="DR314" i="19"/>
  <c r="DR85" i="19"/>
  <c r="DR171" i="19"/>
  <c r="DR408" i="19"/>
  <c r="DR398" i="19"/>
  <c r="DR265" i="19"/>
  <c r="DR358" i="19"/>
  <c r="DR257" i="19"/>
  <c r="DR237" i="19"/>
  <c r="DR124" i="19"/>
  <c r="DR423" i="19"/>
  <c r="DR317" i="19"/>
  <c r="DR454" i="19"/>
  <c r="DR273" i="19"/>
  <c r="DR426" i="19"/>
  <c r="DR313" i="19"/>
  <c r="DR130" i="19"/>
  <c r="DR92" i="19"/>
  <c r="DR95" i="19"/>
  <c r="DR306" i="19"/>
  <c r="DR396" i="19"/>
  <c r="DR253" i="19"/>
  <c r="DR247" i="19"/>
  <c r="DR79" i="19"/>
  <c r="DR235" i="19"/>
  <c r="DR392" i="19"/>
  <c r="DR299" i="19"/>
  <c r="DR215" i="19"/>
  <c r="DR346" i="19"/>
  <c r="DR148" i="19"/>
  <c r="DR222" i="19"/>
  <c r="DR174" i="19"/>
  <c r="DR442" i="19"/>
  <c r="DR161" i="19"/>
  <c r="DR120" i="19"/>
  <c r="DR34" i="19"/>
  <c r="DR296" i="19"/>
  <c r="DR241" i="19"/>
  <c r="DR431" i="19"/>
  <c r="DR199" i="19"/>
  <c r="DR76" i="19"/>
  <c r="DR430" i="19"/>
  <c r="DR197" i="19"/>
  <c r="DR269" i="19"/>
  <c r="DR394" i="19"/>
  <c r="DR364" i="19"/>
  <c r="DR178" i="19"/>
  <c r="DR132" i="19"/>
  <c r="DR368" i="19"/>
  <c r="DR425" i="19"/>
  <c r="DR232" i="19"/>
  <c r="DR403" i="19"/>
  <c r="DR200" i="19"/>
  <c r="DR176" i="19"/>
  <c r="DR111" i="19"/>
  <c r="DR50" i="19"/>
  <c r="DR356" i="19"/>
  <c r="DR78" i="19"/>
  <c r="DR436" i="19"/>
  <c r="DR121" i="19"/>
  <c r="DR33" i="19"/>
  <c r="DR107" i="19"/>
  <c r="DR164" i="19"/>
  <c r="DR256" i="19"/>
  <c r="DR290" i="19"/>
  <c r="DR404" i="19"/>
  <c r="DR340" i="19"/>
  <c r="DR421" i="19"/>
  <c r="DR311" i="19"/>
  <c r="DR227" i="19"/>
  <c r="DR150" i="19"/>
  <c r="DR64" i="19"/>
  <c r="DR244" i="19"/>
  <c r="DR331" i="19"/>
  <c r="DR149" i="19"/>
  <c r="DR59" i="19"/>
  <c r="DR262" i="19"/>
  <c r="DR417" i="19"/>
  <c r="DR339" i="19"/>
  <c r="DR437" i="19"/>
  <c r="DR143" i="19"/>
  <c r="DR264" i="19"/>
  <c r="DR69" i="19"/>
  <c r="DR357" i="19"/>
  <c r="DR284" i="19"/>
  <c r="DR303" i="19"/>
  <c r="DR295" i="19"/>
  <c r="DR304" i="19"/>
  <c r="DR114" i="19"/>
  <c r="DR361" i="19"/>
  <c r="DR119" i="19"/>
  <c r="DR252" i="19"/>
  <c r="DR405" i="19"/>
  <c r="DR30" i="19"/>
  <c r="DR380" i="19"/>
  <c r="DR402" i="19"/>
  <c r="DR133" i="19"/>
  <c r="DR370" i="19"/>
  <c r="DR156" i="19"/>
  <c r="DR297" i="19"/>
  <c r="DR305" i="19"/>
  <c r="DR163" i="19"/>
  <c r="DR382" i="19"/>
  <c r="DR337" i="19"/>
  <c r="DR286" i="19"/>
  <c r="DR440" i="19"/>
  <c r="DR446" i="19"/>
  <c r="DR98" i="19"/>
  <c r="DR416" i="19"/>
  <c r="DR182" i="19"/>
  <c r="DR258" i="19"/>
  <c r="DR266" i="19"/>
  <c r="DR302" i="19"/>
  <c r="DR108" i="19"/>
  <c r="DR321" i="19"/>
  <c r="DR153" i="19"/>
  <c r="DR71" i="19"/>
  <c r="DR352" i="19"/>
  <c r="DR77" i="19"/>
  <c r="DR56" i="19"/>
  <c r="DR233" i="19"/>
  <c r="DR88" i="19"/>
  <c r="DR68" i="19"/>
  <c r="DR276" i="19"/>
  <c r="DR413" i="19"/>
  <c r="DR365" i="19"/>
  <c r="DR316" i="19"/>
  <c r="DR379" i="19"/>
  <c r="DR208" i="19"/>
  <c r="DR427" i="19"/>
  <c r="DR147" i="19"/>
  <c r="DR242" i="19"/>
  <c r="DR145" i="19"/>
  <c r="DR74" i="19"/>
  <c r="DR12" i="19"/>
  <c r="DR18" i="19" s="1"/>
  <c r="DR48" i="19"/>
  <c r="DR44" i="19"/>
  <c r="DR330" i="19"/>
  <c r="DR250" i="19"/>
  <c r="DR349" i="19"/>
  <c r="DR376" i="19"/>
  <c r="DR63" i="19"/>
  <c r="DR240" i="19"/>
  <c r="DR384" i="19"/>
  <c r="DR400" i="19"/>
  <c r="DR195" i="19"/>
  <c r="DR225" i="19"/>
  <c r="DR320" i="19"/>
  <c r="DR201" i="19"/>
  <c r="DR451" i="19"/>
  <c r="DR137" i="19"/>
  <c r="DR104" i="19"/>
  <c r="DR191" i="19"/>
  <c r="DR83" i="19"/>
  <c r="DR288" i="19"/>
  <c r="DR138" i="19"/>
  <c r="DR325" i="19"/>
  <c r="DR106" i="19"/>
  <c r="DR43" i="19"/>
  <c r="DR84" i="19"/>
  <c r="DR318" i="19"/>
  <c r="DR41" i="19"/>
  <c r="DR118" i="19"/>
  <c r="DR329" i="19"/>
  <c r="DR189" i="19"/>
  <c r="DR36" i="19"/>
  <c r="DR371" i="19"/>
  <c r="DR172" i="19"/>
  <c r="DR170" i="19"/>
  <c r="DR113" i="19"/>
  <c r="DR134" i="19"/>
  <c r="DR159" i="19"/>
  <c r="DR101" i="19"/>
  <c r="DR255" i="19"/>
  <c r="DR87" i="19"/>
  <c r="DR452" i="19"/>
  <c r="DR46" i="19"/>
  <c r="DR283" i="19"/>
  <c r="DR333" i="19"/>
  <c r="DR216" i="19"/>
  <c r="DR374" i="19"/>
  <c r="DR414" i="19"/>
  <c r="DR315" i="19"/>
  <c r="DR351" i="19"/>
  <c r="DR347" i="19"/>
  <c r="DR372" i="19"/>
  <c r="DR292" i="19"/>
  <c r="DR353" i="19"/>
  <c r="DR142" i="19"/>
  <c r="DR230" i="19"/>
  <c r="DR175" i="19"/>
  <c r="DR248" i="19"/>
  <c r="DR324" i="19"/>
  <c r="DR411" i="19"/>
  <c r="DR366" i="19"/>
  <c r="DR254" i="19"/>
  <c r="DR217" i="19"/>
  <c r="DR328" i="19"/>
  <c r="DR158" i="19"/>
  <c r="BV533" i="19"/>
  <c r="BV703" i="19"/>
  <c r="BV815" i="19"/>
  <c r="BV565" i="19"/>
  <c r="BV548" i="19"/>
  <c r="BV598" i="19"/>
  <c r="BV794" i="19"/>
  <c r="BV850" i="19"/>
  <c r="BV750" i="19"/>
  <c r="BV826" i="19"/>
  <c r="BV700" i="19"/>
  <c r="BV835" i="19"/>
  <c r="BV756" i="19"/>
  <c r="BV825" i="19"/>
  <c r="AS470" i="19"/>
  <c r="AS475" i="19"/>
  <c r="AS473" i="19"/>
  <c r="AS472" i="19"/>
  <c r="BV509" i="19"/>
  <c r="BV545" i="19"/>
  <c r="AS476" i="19"/>
  <c r="AS471" i="19"/>
  <c r="AS474" i="19"/>
  <c r="BV546" i="19"/>
  <c r="BV542" i="19"/>
  <c r="BV658" i="19"/>
  <c r="BV769" i="19"/>
  <c r="BV849" i="19"/>
  <c r="BV710" i="19"/>
  <c r="BV820" i="19"/>
  <c r="BV591" i="19"/>
  <c r="BV644" i="19"/>
  <c r="BV560" i="19"/>
  <c r="BV816" i="19"/>
  <c r="BV909" i="19"/>
  <c r="BV859" i="19"/>
  <c r="BV728" i="19"/>
  <c r="BV663" i="19"/>
  <c r="BV582" i="19"/>
  <c r="BV708" i="19"/>
  <c r="BV683" i="19"/>
  <c r="BV587" i="19"/>
  <c r="BV855" i="19"/>
  <c r="BV914" i="19"/>
  <c r="BV832" i="19"/>
  <c r="BV829" i="19"/>
  <c r="BV885" i="19"/>
  <c r="BV847" i="19"/>
  <c r="BV506" i="19"/>
  <c r="BV767" i="19"/>
  <c r="BV539" i="19"/>
  <c r="BV704" i="19"/>
  <c r="BV502" i="19"/>
  <c r="BV512" i="19"/>
  <c r="BV722" i="19"/>
  <c r="BV739" i="19"/>
  <c r="BV709" i="19"/>
  <c r="BV776" i="19"/>
  <c r="BV629" i="19"/>
  <c r="BV863" i="19"/>
  <c r="BV695" i="19"/>
  <c r="BV648" i="19"/>
  <c r="BV902" i="19"/>
  <c r="BV573" i="19"/>
  <c r="BV555" i="19"/>
  <c r="BV628" i="19"/>
  <c r="BV780" i="19"/>
  <c r="BV807" i="19"/>
  <c r="BV711" i="19"/>
  <c r="BV579" i="19"/>
  <c r="BV876" i="19"/>
  <c r="BV617" i="19"/>
  <c r="BV839" i="19"/>
  <c r="BV672" i="19"/>
  <c r="BV906" i="19"/>
  <c r="BV657" i="19"/>
  <c r="BV604" i="19"/>
  <c r="BV561" i="19"/>
  <c r="BV547" i="19"/>
  <c r="BV790" i="19"/>
  <c r="BV734" i="19"/>
  <c r="BU466" i="19"/>
  <c r="BV581" i="19"/>
  <c r="BV642" i="19"/>
  <c r="BV800" i="19"/>
  <c r="BV585" i="19"/>
  <c r="BV697" i="19"/>
  <c r="BV696" i="19"/>
  <c r="BV505" i="19"/>
  <c r="BV783" i="19"/>
  <c r="BV531" i="19"/>
  <c r="BV823" i="19"/>
  <c r="BV718" i="19"/>
  <c r="BV655" i="19"/>
  <c r="BV742" i="19"/>
  <c r="BV864" i="19"/>
  <c r="BV737" i="19"/>
  <c r="BV749" i="19"/>
  <c r="BV751" i="19"/>
  <c r="BV603" i="19"/>
  <c r="BV798" i="19"/>
  <c r="BV641" i="19"/>
  <c r="BV493" i="19"/>
  <c r="BV856" i="19"/>
  <c r="BV570" i="19"/>
  <c r="BV498" i="19"/>
  <c r="BV532" i="19"/>
  <c r="BV636" i="19"/>
  <c r="BV788" i="19"/>
  <c r="BV535" i="19"/>
  <c r="BV568" i="19"/>
  <c r="BV540" i="19"/>
  <c r="BV522" i="19"/>
  <c r="BV891" i="19"/>
  <c r="BV731" i="19"/>
  <c r="BV622" i="19"/>
  <c r="BV551" i="19"/>
  <c r="BV689" i="19"/>
  <c r="BV684" i="19"/>
  <c r="BV726" i="19"/>
  <c r="BV916" i="19"/>
  <c r="BV801" i="19"/>
  <c r="BV580" i="19"/>
  <c r="BV508" i="19"/>
  <c r="BV778" i="19"/>
  <c r="BV882" i="19"/>
  <c r="BV667" i="19"/>
  <c r="BV889" i="19"/>
  <c r="BV678" i="19"/>
  <c r="BV514" i="19"/>
  <c r="BV537" i="19"/>
  <c r="BV879" i="19"/>
  <c r="BV620" i="19"/>
  <c r="BV894" i="19"/>
  <c r="BV732" i="19"/>
  <c r="BV467" i="19"/>
  <c r="BV478" i="19" s="1"/>
  <c r="BV819" i="19"/>
  <c r="BV694" i="19"/>
  <c r="BV843" i="19"/>
  <c r="BV634" i="19"/>
  <c r="BV904" i="19"/>
  <c r="BV852" i="19"/>
  <c r="BV494" i="19"/>
  <c r="BV913" i="19"/>
  <c r="BV784" i="19"/>
  <c r="BV646" i="19"/>
  <c r="BV814" i="19"/>
  <c r="BV516" i="19"/>
  <c r="BV534" i="19"/>
  <c r="BV515" i="19"/>
  <c r="BV828" i="19"/>
  <c r="BV740" i="19"/>
  <c r="BV724" i="19"/>
  <c r="BV875" i="19"/>
  <c r="BV785" i="19"/>
  <c r="BV558" i="19"/>
  <c r="BV720" i="19"/>
  <c r="BV577" i="19"/>
  <c r="BV661" i="19"/>
  <c r="BV834" i="19"/>
  <c r="BV660" i="19"/>
  <c r="BV527" i="19"/>
  <c r="BV754" i="19"/>
  <c r="BV795" i="19"/>
  <c r="BV609" i="19"/>
  <c r="BV773" i="19"/>
  <c r="BV917" i="19"/>
  <c r="BV764" i="19"/>
  <c r="BV753" i="19"/>
  <c r="BV549" i="19"/>
  <c r="BV721" i="19"/>
  <c r="BV851" i="19"/>
  <c r="BV675" i="19"/>
  <c r="BV510" i="19"/>
  <c r="BV897" i="19"/>
  <c r="BV861" i="19"/>
  <c r="BV588" i="19"/>
  <c r="BV572" i="19"/>
  <c r="BV526" i="19"/>
  <c r="BV614" i="19"/>
  <c r="BV541" i="19"/>
  <c r="BV649" i="19"/>
  <c r="BV878" i="19"/>
  <c r="BV837" i="19"/>
  <c r="BV590" i="19"/>
  <c r="BV719" i="19"/>
  <c r="BV745" i="19"/>
  <c r="BV813" i="19"/>
  <c r="BV760" i="19"/>
  <c r="BV503" i="19"/>
  <c r="BV513" i="19"/>
  <c r="BV595" i="19"/>
  <c r="BV623" i="19"/>
  <c r="BV736" i="19"/>
  <c r="BV594" i="19"/>
  <c r="BV562" i="19"/>
  <c r="BV786" i="19"/>
  <c r="BV592" i="19"/>
  <c r="BV840" i="19"/>
  <c r="BV574" i="19"/>
  <c r="BV712" i="19"/>
  <c r="BV765" i="19"/>
  <c r="BV621" i="19"/>
  <c r="BV501" i="19"/>
  <c r="BV884" i="19"/>
  <c r="BV757" i="19"/>
  <c r="BV676" i="19"/>
  <c r="BV552" i="19"/>
  <c r="BV589" i="19"/>
  <c r="BV883" i="19"/>
  <c r="BV899" i="19"/>
  <c r="BV626" i="19"/>
  <c r="BV495" i="19"/>
  <c r="BV841" i="19"/>
  <c r="BV607" i="19"/>
  <c r="BV821" i="19"/>
  <c r="BV701" i="19"/>
  <c r="BV729" i="19"/>
  <c r="BV867" i="19"/>
  <c r="BV799" i="19"/>
  <c r="BV538" i="19"/>
  <c r="BV691" i="19"/>
  <c r="BV862" i="19"/>
  <c r="BV690" i="19"/>
  <c r="BV553" i="19"/>
  <c r="BV652" i="19"/>
  <c r="BV583" i="19"/>
  <c r="BV898" i="19"/>
  <c r="BV517" i="19"/>
  <c r="BV599" i="19"/>
  <c r="BV504" i="19"/>
  <c r="BV886" i="19"/>
  <c r="BV619" i="19"/>
  <c r="BV787" i="19"/>
  <c r="BV491" i="19"/>
  <c r="BV853" i="19"/>
  <c r="BV802" i="19"/>
  <c r="BV529" i="19"/>
  <c r="BV496" i="19"/>
  <c r="BV656" i="19"/>
  <c r="BV602" i="19"/>
  <c r="BV707" i="19"/>
  <c r="BV520" i="19"/>
  <c r="BV905" i="19"/>
  <c r="BV770" i="19"/>
  <c r="BV567" i="19"/>
  <c r="BV608" i="19"/>
  <c r="BV888" i="19"/>
  <c r="BV566" i="19"/>
  <c r="BV674" i="19"/>
  <c r="BV631" i="19"/>
  <c r="BV559" i="19"/>
  <c r="BV772" i="19"/>
  <c r="BV699" i="19"/>
  <c r="BV793" i="19"/>
  <c r="BV670" i="19"/>
  <c r="BV563" i="19"/>
  <c r="BV833" i="19"/>
  <c r="BV806" i="19"/>
  <c r="BV490" i="19"/>
  <c r="BV812" i="19"/>
  <c r="BV687" i="19"/>
  <c r="BV688" i="19"/>
  <c r="BV557" i="19"/>
  <c r="BV871" i="19"/>
  <c r="BV808" i="19"/>
  <c r="BV733" i="19"/>
  <c r="BV550" i="19"/>
  <c r="BV868" i="19"/>
  <c r="BV521" i="19"/>
  <c r="BV738" i="19"/>
  <c r="BV858" i="19"/>
  <c r="BV915" i="19"/>
  <c r="BV677" i="19"/>
  <c r="BV743" i="19"/>
  <c r="BV869" i="19"/>
  <c r="BV804" i="19"/>
  <c r="BV686" i="19"/>
  <c r="BV870" i="19"/>
  <c r="BV650" i="19"/>
  <c r="BV775" i="19"/>
  <c r="BV895" i="19"/>
  <c r="BV544" i="19"/>
  <c r="BV706" i="19"/>
  <c r="BV682" i="19"/>
  <c r="BV782" i="19"/>
  <c r="BV637" i="19"/>
  <c r="BV601" i="19"/>
  <c r="BV771" i="19"/>
  <c r="BV887" i="19"/>
  <c r="BV846" i="19"/>
  <c r="BV779" i="19"/>
  <c r="BV653" i="19"/>
  <c r="BV662" i="19"/>
  <c r="BV866" i="19"/>
  <c r="BV766" i="19"/>
  <c r="BV809" i="19"/>
  <c r="BV702" i="19"/>
  <c r="BV518" i="19"/>
  <c r="BV669" i="19"/>
  <c r="BV664" i="19"/>
  <c r="BV761" i="19"/>
  <c r="BV519" i="19"/>
  <c r="BV665" i="19"/>
  <c r="BV860" i="19"/>
  <c r="BV881" i="19"/>
  <c r="BV892" i="19"/>
  <c r="BV874" i="19"/>
  <c r="BV774" i="19"/>
  <c r="BV500" i="19"/>
  <c r="BV630" i="19"/>
  <c r="BV584" i="19"/>
  <c r="BV827" i="19"/>
  <c r="BV763" i="19"/>
  <c r="BV714" i="19"/>
  <c r="BV600" i="19"/>
  <c r="BV611" i="19"/>
  <c r="BV789" i="19"/>
  <c r="BV873" i="19"/>
  <c r="BV755" i="19"/>
  <c r="BV524" i="19"/>
  <c r="BV685" i="19"/>
  <c r="BV762" i="19"/>
  <c r="BV643" i="19"/>
  <c r="BV822" i="19"/>
  <c r="BV912" i="19"/>
  <c r="BV865" i="19"/>
  <c r="BV556" i="19"/>
  <c r="BV791" i="19"/>
  <c r="BV796" i="19"/>
  <c r="BV730" i="19"/>
  <c r="BV805" i="19"/>
  <c r="BV803" i="19"/>
  <c r="BV717" i="19"/>
  <c r="BV768" i="19"/>
  <c r="BV638" i="19"/>
  <c r="BV639" i="19"/>
  <c r="BV744" i="19"/>
  <c r="BV838" i="19"/>
  <c r="BV610" i="19"/>
  <c r="BV845" i="19"/>
  <c r="BV654" i="19"/>
  <c r="BV880" i="19"/>
  <c r="BV575" i="19"/>
  <c r="BV659" i="19"/>
  <c r="BV511" i="19"/>
  <c r="BV635" i="19"/>
  <c r="BV578" i="19"/>
  <c r="BV640" i="19"/>
  <c r="BV593" i="19"/>
  <c r="BV831" i="19"/>
  <c r="BV632" i="19"/>
  <c r="BV810" i="19"/>
  <c r="BV713" i="19"/>
  <c r="BV612" i="19"/>
  <c r="BV911" i="19"/>
  <c r="BV624" i="19"/>
  <c r="BV554" i="19"/>
  <c r="BV777" i="19"/>
  <c r="BV918" i="19"/>
  <c r="BV613" i="19"/>
  <c r="BV625" i="19"/>
  <c r="BV698" i="19"/>
  <c r="BV497" i="19"/>
  <c r="BV903" i="19"/>
  <c r="BV525" i="19"/>
  <c r="BV492" i="19"/>
  <c r="BV681" i="19"/>
  <c r="BV692" i="19"/>
  <c r="BV596" i="19"/>
  <c r="BV651" i="19"/>
  <c r="BV854" i="19"/>
  <c r="BV564" i="19"/>
  <c r="BV725" i="19"/>
  <c r="BV528" i="19"/>
  <c r="BV830" i="19"/>
  <c r="BV735" i="19"/>
  <c r="BV679" i="19"/>
  <c r="BV844" i="19"/>
  <c r="BV645" i="19"/>
  <c r="BV668" i="19"/>
  <c r="BV811" i="19"/>
  <c r="BV901" i="19"/>
  <c r="AR469" i="19"/>
  <c r="AR480" i="19" s="1"/>
  <c r="AR483" i="19" s="1"/>
  <c r="EA13" i="19"/>
  <c r="EB331" i="19" s="1"/>
  <c r="CX468" i="19"/>
  <c r="CY595" i="19" s="1"/>
  <c r="CE468" i="19"/>
  <c r="CF872" i="19" s="1"/>
  <c r="BV910" i="19"/>
  <c r="BV758" i="19"/>
  <c r="BV715" i="19"/>
  <c r="BV571" i="19"/>
  <c r="BV877" i="19"/>
  <c r="BV857" i="19"/>
  <c r="BV693" i="19"/>
  <c r="BV723" i="19"/>
  <c r="BV666" i="19"/>
  <c r="BV576" i="19"/>
  <c r="BV680" i="19"/>
  <c r="BV741" i="19"/>
  <c r="BV616" i="19"/>
  <c r="BV817" i="19"/>
  <c r="BV597" i="19"/>
  <c r="BV842" i="19"/>
  <c r="BV797" i="19"/>
  <c r="BV893" i="19"/>
  <c r="BV647" i="19"/>
  <c r="BV615" i="19"/>
  <c r="BV752" i="19"/>
  <c r="BV716" i="19"/>
  <c r="BV569" i="19"/>
  <c r="BV586" i="19"/>
  <c r="BV618" i="19"/>
  <c r="BV896" i="19"/>
  <c r="BV908" i="19"/>
  <c r="BV627" i="19"/>
  <c r="BV748" i="19"/>
  <c r="BV543" i="19"/>
  <c r="BV523" i="19"/>
  <c r="BV907" i="19"/>
  <c r="BV848" i="19"/>
  <c r="BV705" i="19"/>
  <c r="BV727" i="19"/>
  <c r="BV781" i="19"/>
  <c r="BV633" i="19"/>
  <c r="BV759" i="19"/>
  <c r="BV536" i="19"/>
  <c r="BV530" i="19"/>
  <c r="BV605" i="19"/>
  <c r="BV818" i="19"/>
  <c r="BV671" i="19"/>
  <c r="BV499" i="19"/>
  <c r="BV890" i="19"/>
  <c r="BV747" i="19"/>
  <c r="BV606" i="19"/>
  <c r="BV673" i="19"/>
  <c r="BV836" i="19"/>
  <c r="BV872" i="19"/>
  <c r="BV746" i="19"/>
  <c r="EK23" i="19"/>
  <c r="EK21" i="19"/>
  <c r="EK22" i="19"/>
  <c r="EK24" i="19"/>
  <c r="E31" i="22"/>
  <c r="D91" i="19" s="1"/>
  <c r="D31" i="22"/>
  <c r="EK20" i="19"/>
  <c r="CF197" i="19"/>
  <c r="CF192" i="19"/>
  <c r="CF450" i="19"/>
  <c r="CF435" i="19"/>
  <c r="CF239" i="19"/>
  <c r="CF12" i="19"/>
  <c r="CF23" i="19" s="1"/>
  <c r="CF61" i="19"/>
  <c r="CE11" i="19"/>
  <c r="CF184" i="19"/>
  <c r="CF392" i="19"/>
  <c r="CF50" i="19"/>
  <c r="CF386" i="19"/>
  <c r="CF269" i="19"/>
  <c r="CF127" i="19"/>
  <c r="CF399" i="19"/>
  <c r="CF98" i="19"/>
  <c r="CF144" i="19"/>
  <c r="CF231" i="19"/>
  <c r="CF73" i="19"/>
  <c r="CF170" i="19"/>
  <c r="CF398" i="19"/>
  <c r="CF161" i="19"/>
  <c r="CF151" i="19"/>
  <c r="CF452" i="19"/>
  <c r="CF211" i="19"/>
  <c r="CF368" i="19"/>
  <c r="CF364" i="19"/>
  <c r="CF63" i="19"/>
  <c r="CF243" i="19"/>
  <c r="CF411" i="19"/>
  <c r="CF312" i="19"/>
  <c r="CF77" i="19"/>
  <c r="CF249" i="19"/>
  <c r="CF328" i="19"/>
  <c r="CF167" i="19"/>
  <c r="CF69" i="19"/>
  <c r="CF157" i="19"/>
  <c r="CF31" i="19"/>
  <c r="CF183" i="19"/>
  <c r="CF293" i="19"/>
  <c r="CF439" i="19"/>
  <c r="CF262" i="19"/>
  <c r="CF419" i="19"/>
  <c r="CF275" i="19"/>
  <c r="CF42" i="19"/>
  <c r="CF172" i="19"/>
  <c r="CF433" i="19"/>
  <c r="CF347" i="19"/>
  <c r="CF156" i="19"/>
  <c r="CF384" i="19"/>
  <c r="CF414" i="19"/>
  <c r="CF65" i="19"/>
  <c r="CF309" i="19"/>
  <c r="CF34" i="19"/>
  <c r="CF365" i="19"/>
  <c r="CF196" i="19"/>
  <c r="CF444" i="19"/>
  <c r="CF212" i="19"/>
  <c r="CF215" i="19"/>
  <c r="CF132" i="19"/>
  <c r="CF412" i="19"/>
  <c r="CF348" i="19"/>
  <c r="CF241" i="19"/>
  <c r="CF178" i="19"/>
  <c r="CF389" i="19"/>
  <c r="CF299" i="19"/>
  <c r="CF377" i="19"/>
  <c r="CF159" i="19"/>
  <c r="CF143" i="19"/>
  <c r="CF179" i="19"/>
  <c r="CF45" i="19"/>
  <c r="CF333" i="19"/>
  <c r="CF119" i="19"/>
  <c r="CF251" i="19"/>
  <c r="CF431" i="19"/>
  <c r="CF230" i="19"/>
  <c r="CF388" i="19"/>
  <c r="BM17" i="19"/>
  <c r="CF193" i="19"/>
  <c r="CF278" i="19"/>
  <c r="CF87" i="19"/>
  <c r="CF442" i="19"/>
  <c r="CF55" i="19"/>
  <c r="CF271" i="19"/>
  <c r="CF104" i="19"/>
  <c r="CF380" i="19"/>
  <c r="CF244" i="19"/>
  <c r="CF427" i="19"/>
  <c r="CF245" i="19"/>
  <c r="CF95" i="19"/>
  <c r="CF86" i="19"/>
  <c r="CF204" i="19"/>
  <c r="CF185" i="19"/>
  <c r="CF291" i="19"/>
  <c r="CF111" i="19"/>
  <c r="CF256" i="19"/>
  <c r="CF315" i="19"/>
  <c r="BM23" i="19"/>
  <c r="CF136" i="19"/>
  <c r="CF319" i="19"/>
  <c r="CF121" i="19"/>
  <c r="CF351" i="19"/>
  <c r="CF329" i="19"/>
  <c r="CF118" i="19"/>
  <c r="CF228" i="19"/>
  <c r="CF93" i="19"/>
  <c r="CF413" i="19"/>
  <c r="CF224" i="19"/>
  <c r="CF123" i="19"/>
  <c r="CF49" i="19"/>
  <c r="CF279" i="19"/>
  <c r="CF390" i="19"/>
  <c r="CF74" i="19"/>
  <c r="CF423" i="19"/>
  <c r="CF311" i="19"/>
  <c r="CF426" i="19"/>
  <c r="CF164" i="19"/>
  <c r="CF369" i="19"/>
  <c r="CF40" i="19"/>
  <c r="CF220" i="19"/>
  <c r="CF171" i="19"/>
  <c r="CF337" i="19"/>
  <c r="CF238" i="19"/>
  <c r="CF385" i="19"/>
  <c r="CF394" i="19"/>
  <c r="CF322" i="19"/>
  <c r="CF316" i="19"/>
  <c r="CF428" i="19"/>
  <c r="CF418" i="19"/>
  <c r="CF33" i="19"/>
  <c r="CF395" i="19"/>
  <c r="CF181" i="19"/>
  <c r="CF379" i="19"/>
  <c r="CF30" i="19"/>
  <c r="CF254" i="19"/>
  <c r="CF75" i="19"/>
  <c r="CF112" i="19"/>
  <c r="CF341" i="19"/>
  <c r="CF343" i="19"/>
  <c r="CF107" i="19"/>
  <c r="BM19" i="19"/>
  <c r="CF304" i="19"/>
  <c r="CF307" i="19"/>
  <c r="CF409" i="19"/>
  <c r="CF214" i="19"/>
  <c r="CF155" i="19"/>
  <c r="CF391" i="19"/>
  <c r="CF422" i="19"/>
  <c r="CF213" i="19"/>
  <c r="CF261" i="19"/>
  <c r="CF169" i="19"/>
  <c r="CF330" i="19"/>
  <c r="CF404" i="19"/>
  <c r="CF371" i="19"/>
  <c r="CF52" i="19"/>
  <c r="CF149" i="19"/>
  <c r="CF336" i="19"/>
  <c r="CF207" i="19"/>
  <c r="BM21" i="19"/>
  <c r="CF401" i="19"/>
  <c r="CF378" i="19"/>
  <c r="CF59" i="19"/>
  <c r="CF382" i="19"/>
  <c r="CF381" i="19"/>
  <c r="CF182" i="19"/>
  <c r="CF125" i="19"/>
  <c r="CF240" i="19"/>
  <c r="CF162" i="19"/>
  <c r="CF191" i="19"/>
  <c r="CF265" i="19"/>
  <c r="CF288" i="19"/>
  <c r="CF281" i="19"/>
  <c r="CF313" i="19"/>
  <c r="CF438" i="19"/>
  <c r="CF424" i="19"/>
  <c r="CF176" i="19"/>
  <c r="CF126" i="19"/>
  <c r="CF325" i="19"/>
  <c r="CF47" i="19"/>
  <c r="CF326" i="19"/>
  <c r="CF44" i="19"/>
  <c r="CF210" i="19"/>
  <c r="CF332" i="19"/>
  <c r="CF358" i="19"/>
  <c r="CF148" i="19"/>
  <c r="CF266" i="19"/>
  <c r="CF331" i="19"/>
  <c r="CF374" i="19"/>
  <c r="CF451" i="19"/>
  <c r="CF264" i="19"/>
  <c r="CF81" i="19"/>
  <c r="CF267" i="19"/>
  <c r="CF189" i="19"/>
  <c r="CF128" i="19"/>
  <c r="CF216" i="19"/>
  <c r="CF250" i="19"/>
  <c r="CF219" i="19"/>
  <c r="CF344" i="19"/>
  <c r="CF200" i="19"/>
  <c r="CF274" i="19"/>
  <c r="CF449" i="19"/>
  <c r="CF131" i="19"/>
  <c r="CF145" i="19"/>
  <c r="CF46" i="19"/>
  <c r="CF361" i="19"/>
  <c r="CF106" i="19"/>
  <c r="CF270" i="19"/>
  <c r="CF32" i="19"/>
  <c r="CF66" i="19"/>
  <c r="CF340" i="19"/>
  <c r="CF100" i="19"/>
  <c r="CF82" i="19"/>
  <c r="CF339" i="19"/>
  <c r="CF222" i="19"/>
  <c r="BM16" i="19"/>
  <c r="CF321" i="19"/>
  <c r="CF225" i="19"/>
  <c r="CF188" i="19"/>
  <c r="CF217" i="19"/>
  <c r="CF317" i="19"/>
  <c r="CF354" i="19"/>
  <c r="CF436" i="19"/>
  <c r="CF310" i="19"/>
  <c r="CF117" i="19"/>
  <c r="CF302" i="19"/>
  <c r="CF165" i="19"/>
  <c r="CF247" i="19"/>
  <c r="CF402" i="19"/>
  <c r="CF259" i="19"/>
  <c r="CF363" i="19"/>
  <c r="CF113" i="19"/>
  <c r="CF232" i="19"/>
  <c r="CF356" i="19"/>
  <c r="CF437" i="19"/>
  <c r="CF120" i="19"/>
  <c r="CF397" i="19"/>
  <c r="CF277" i="19"/>
  <c r="CF366" i="19"/>
  <c r="CF142" i="19"/>
  <c r="CF138" i="19"/>
  <c r="CF226" i="19"/>
  <c r="CF76" i="19"/>
  <c r="CF233" i="19"/>
  <c r="CF206" i="19"/>
  <c r="CF434" i="19"/>
  <c r="CF284" i="19"/>
  <c r="CF198" i="19"/>
  <c r="CF103" i="19"/>
  <c r="CF410" i="19"/>
  <c r="CF160" i="19"/>
  <c r="CF237" i="19"/>
  <c r="CF72" i="19"/>
  <c r="CF101" i="19"/>
  <c r="CF91" i="19"/>
  <c r="CF88" i="19"/>
  <c r="CF447" i="19"/>
  <c r="CF362" i="19"/>
  <c r="CF140" i="19"/>
  <c r="CF445" i="19"/>
  <c r="CF43" i="19"/>
  <c r="CF80" i="19"/>
  <c r="CF297" i="19"/>
  <c r="BM24" i="19"/>
  <c r="CF37" i="19"/>
  <c r="CF292" i="19"/>
  <c r="CF372" i="19"/>
  <c r="CF352" i="19"/>
  <c r="CF305" i="19"/>
  <c r="CF175" i="19"/>
  <c r="CF60" i="19"/>
  <c r="CF370" i="19"/>
  <c r="CF147" i="19"/>
  <c r="CF229" i="19"/>
  <c r="CF272" i="19"/>
  <c r="CF141" i="19"/>
  <c r="CF180" i="19"/>
  <c r="CF257" i="19"/>
  <c r="CF173" i="19"/>
  <c r="CF323" i="19"/>
  <c r="CF318" i="19"/>
  <c r="CF441" i="19"/>
  <c r="CF416" i="19"/>
  <c r="CF432" i="19"/>
  <c r="CF94" i="19"/>
  <c r="CF282" i="19"/>
  <c r="CF306" i="19"/>
  <c r="CF53" i="19"/>
  <c r="CF420" i="19"/>
  <c r="CF303" i="19"/>
  <c r="CF415" i="19"/>
  <c r="CF39" i="19"/>
  <c r="CF425" i="19"/>
  <c r="CF153" i="19"/>
  <c r="CF407" i="19"/>
  <c r="CF443" i="19"/>
  <c r="CF99" i="19"/>
  <c r="CF223" i="19"/>
  <c r="CF453" i="19"/>
  <c r="CF405" i="19"/>
  <c r="CF375" i="19"/>
  <c r="CF408" i="19"/>
  <c r="CF258" i="19"/>
  <c r="CF298" i="19"/>
  <c r="CF115" i="19"/>
  <c r="CF186" i="19"/>
  <c r="CF335" i="19"/>
  <c r="CF268" i="19"/>
  <c r="CF154" i="19"/>
  <c r="CF300" i="19"/>
  <c r="CF51" i="19"/>
  <c r="CF393" i="19"/>
  <c r="CF248" i="19"/>
  <c r="CF430" i="19"/>
  <c r="CF177" i="19"/>
  <c r="CF406" i="19"/>
  <c r="CF295" i="19"/>
  <c r="BM22" i="19"/>
  <c r="CF109" i="19"/>
  <c r="CF273" i="19"/>
  <c r="CF199" i="19"/>
  <c r="CF280" i="19"/>
  <c r="CF202" i="19"/>
  <c r="CF139" i="19"/>
  <c r="CF285" i="19"/>
  <c r="CF218" i="19"/>
  <c r="CF294" i="19"/>
  <c r="CF70" i="19"/>
  <c r="CF158" i="19"/>
  <c r="CF83" i="19"/>
  <c r="CF446" i="19"/>
  <c r="CF367" i="19"/>
  <c r="CF90" i="19"/>
  <c r="CF296" i="19"/>
  <c r="CF116" i="19"/>
  <c r="CF105" i="19"/>
  <c r="CF56" i="19"/>
  <c r="CF383" i="19"/>
  <c r="CF79" i="19"/>
  <c r="CF403" i="19"/>
  <c r="CF421" i="19"/>
  <c r="CF174" i="19"/>
  <c r="CF301" i="19"/>
  <c r="CF209" i="19"/>
  <c r="CF221" i="19"/>
  <c r="CF146" i="19"/>
  <c r="CF201" i="19"/>
  <c r="CF287" i="19"/>
  <c r="CF89" i="19"/>
  <c r="CF327" i="19"/>
  <c r="CF283" i="19"/>
  <c r="CF235" i="19"/>
  <c r="CF57" i="19"/>
  <c r="CF357" i="19"/>
  <c r="CF346" i="19"/>
  <c r="CF290" i="19"/>
  <c r="CF400" i="19"/>
  <c r="CF187" i="19"/>
  <c r="CF68" i="19"/>
  <c r="CF387" i="19"/>
  <c r="CF338" i="19"/>
  <c r="CF38" i="19"/>
  <c r="CF289" i="19"/>
  <c r="CF190" i="19"/>
  <c r="CF58" i="19"/>
  <c r="CF96" i="19"/>
  <c r="CF234" i="19"/>
  <c r="CF54" i="19"/>
  <c r="CF194" i="19"/>
  <c r="CF242" i="19"/>
  <c r="BM20" i="19"/>
  <c r="CF353" i="19"/>
  <c r="CF448" i="19"/>
  <c r="CF360" i="19"/>
  <c r="CF102" i="19"/>
  <c r="CF355" i="19"/>
  <c r="CF67" i="19"/>
  <c r="CF324" i="19"/>
  <c r="CF133" i="19"/>
  <c r="CF85" i="19"/>
  <c r="CF314" i="19"/>
  <c r="CF35" i="19"/>
  <c r="CF168" i="19"/>
  <c r="CF454" i="19"/>
  <c r="CF78" i="19"/>
  <c r="CF130" i="19"/>
  <c r="CF48" i="19"/>
  <c r="CF396" i="19"/>
  <c r="CF359" i="19"/>
  <c r="CF64" i="19"/>
  <c r="CF195" i="19"/>
  <c r="CF236" i="19"/>
  <c r="CF286" i="19"/>
  <c r="CF429" i="19"/>
  <c r="CF134" i="19"/>
  <c r="CF163" i="19"/>
  <c r="CF41" i="19"/>
  <c r="CF320" i="19"/>
  <c r="CF246" i="19"/>
  <c r="CF71" i="19"/>
  <c r="CF208" i="19"/>
  <c r="CF417" i="19"/>
  <c r="CF92" i="19"/>
  <c r="CF342" i="19"/>
  <c r="CF129" i="19"/>
  <c r="CF350" i="19"/>
  <c r="CF376" i="19"/>
  <c r="CF124" i="19"/>
  <c r="CF36" i="19"/>
  <c r="CF334" i="19"/>
  <c r="CF97" i="19"/>
  <c r="CF263" i="19"/>
  <c r="CF110" i="19"/>
  <c r="CF114" i="19"/>
  <c r="CF345" i="19"/>
  <c r="CF227" i="19"/>
  <c r="CF152" i="19"/>
  <c r="CF260" i="19"/>
  <c r="CF255" i="19"/>
  <c r="CF252" i="19"/>
  <c r="CF122" i="19"/>
  <c r="CF166" i="19"/>
  <c r="CF205" i="19"/>
  <c r="BM18" i="19"/>
  <c r="CF137" i="19"/>
  <c r="CF349" i="19"/>
  <c r="CF253" i="19"/>
  <c r="CF62" i="19"/>
  <c r="CF440" i="19"/>
  <c r="BL14" i="19"/>
  <c r="G54" i="19" s="1"/>
  <c r="P54" i="19" s="1"/>
  <c r="BW377" i="19"/>
  <c r="BW259" i="19"/>
  <c r="CF276" i="19"/>
  <c r="CF373" i="19"/>
  <c r="CF150" i="19"/>
  <c r="CF308" i="19"/>
  <c r="BW33" i="19"/>
  <c r="BW395" i="19"/>
  <c r="BW402" i="19"/>
  <c r="BW208" i="19"/>
  <c r="CD483" i="19"/>
  <c r="CF108" i="19"/>
  <c r="CF203" i="19"/>
  <c r="CF135" i="19"/>
  <c r="AI14" i="19"/>
  <c r="H51" i="19" s="1"/>
  <c r="Q51" i="19" s="1"/>
  <c r="ER773" i="19"/>
  <c r="ER917" i="19"/>
  <c r="ER734" i="19"/>
  <c r="AI469" i="19"/>
  <c r="ER579" i="19"/>
  <c r="BC16" i="19"/>
  <c r="BC17" i="19"/>
  <c r="BC21" i="19"/>
  <c r="BC20" i="19"/>
  <c r="BC15" i="19"/>
  <c r="BC23" i="19"/>
  <c r="BC18" i="19"/>
  <c r="BC19" i="19"/>
  <c r="BC24" i="19"/>
  <c r="BC22" i="19"/>
  <c r="DR467" i="19"/>
  <c r="DR573" i="19"/>
  <c r="DW573" i="19" s="1"/>
  <c r="DR508" i="19"/>
  <c r="DW508" i="19" s="1"/>
  <c r="DR826" i="19"/>
  <c r="DW826" i="19" s="1"/>
  <c r="DR692" i="19"/>
  <c r="DW692" i="19" s="1"/>
  <c r="DR499" i="19"/>
  <c r="DW499" i="19" s="1"/>
  <c r="DR516" i="19"/>
  <c r="DW516" i="19" s="1"/>
  <c r="DR731" i="19"/>
  <c r="DW731" i="19" s="1"/>
  <c r="DR683" i="19"/>
  <c r="DW683" i="19" s="1"/>
  <c r="DR784" i="19"/>
  <c r="DW784" i="19" s="1"/>
  <c r="DR706" i="19"/>
  <c r="DW706" i="19" s="1"/>
  <c r="DR560" i="19"/>
  <c r="DW560" i="19" s="1"/>
  <c r="DR713" i="19"/>
  <c r="DW713" i="19" s="1"/>
  <c r="DR643" i="19"/>
  <c r="DW643" i="19" s="1"/>
  <c r="DR735" i="19"/>
  <c r="DW735" i="19" s="1"/>
  <c r="DR728" i="19"/>
  <c r="DW728" i="19" s="1"/>
  <c r="DR539" i="19"/>
  <c r="DW539" i="19" s="1"/>
  <c r="DR834" i="19"/>
  <c r="DW834" i="19" s="1"/>
  <c r="DR522" i="19"/>
  <c r="DW522" i="19" s="1"/>
  <c r="DR895" i="19"/>
  <c r="DW895" i="19" s="1"/>
  <c r="DR729" i="19"/>
  <c r="DW729" i="19" s="1"/>
  <c r="DR567" i="19"/>
  <c r="DW567" i="19" s="1"/>
  <c r="DR551" i="19"/>
  <c r="DW551" i="19" s="1"/>
  <c r="DR677" i="19"/>
  <c r="DW677" i="19" s="1"/>
  <c r="DR782" i="19"/>
  <c r="DW782" i="19" s="1"/>
  <c r="DR708" i="19"/>
  <c r="DW708" i="19" s="1"/>
  <c r="DR865" i="19"/>
  <c r="DW865" i="19" s="1"/>
  <c r="DR741" i="19"/>
  <c r="DW741" i="19" s="1"/>
  <c r="DR578" i="19"/>
  <c r="DW578" i="19" s="1"/>
  <c r="DR911" i="19"/>
  <c r="DW911" i="19" s="1"/>
  <c r="DR762" i="19"/>
  <c r="DW762" i="19" s="1"/>
  <c r="DR622" i="19"/>
  <c r="DW622" i="19" s="1"/>
  <c r="DR841" i="19"/>
  <c r="DW841" i="19" s="1"/>
  <c r="DR583" i="19"/>
  <c r="DW583" i="19" s="1"/>
  <c r="DR660" i="19"/>
  <c r="DW660" i="19" s="1"/>
  <c r="DR524" i="19"/>
  <c r="DW524" i="19" s="1"/>
  <c r="DR538" i="19"/>
  <c r="DW538" i="19" s="1"/>
  <c r="DR803" i="19"/>
  <c r="DW803" i="19" s="1"/>
  <c r="DR900" i="19"/>
  <c r="DW900" i="19" s="1"/>
  <c r="DR761" i="19"/>
  <c r="DW761" i="19" s="1"/>
  <c r="DR687" i="19"/>
  <c r="DW687" i="19" s="1"/>
  <c r="DR833" i="19"/>
  <c r="DW833" i="19" s="1"/>
  <c r="DR896" i="19"/>
  <c r="DW896" i="19" s="1"/>
  <c r="DR617" i="19"/>
  <c r="DW617" i="19" s="1"/>
  <c r="DR571" i="19"/>
  <c r="DW571" i="19" s="1"/>
  <c r="DR907" i="19"/>
  <c r="DW907" i="19" s="1"/>
  <c r="DR914" i="19"/>
  <c r="DW914" i="19" s="1"/>
  <c r="DR598" i="19"/>
  <c r="DW598" i="19" s="1"/>
  <c r="DR518" i="19"/>
  <c r="DW518" i="19" s="1"/>
  <c r="DR806" i="19"/>
  <c r="DW806" i="19" s="1"/>
  <c r="DR724" i="19"/>
  <c r="DW724" i="19" s="1"/>
  <c r="DR498" i="19"/>
  <c r="DW498" i="19" s="1"/>
  <c r="DR646" i="19"/>
  <c r="DW646" i="19" s="1"/>
  <c r="DR909" i="19"/>
  <c r="DW909" i="19" s="1"/>
  <c r="DR537" i="19"/>
  <c r="DW537" i="19" s="1"/>
  <c r="DR614" i="19"/>
  <c r="DW614" i="19" s="1"/>
  <c r="DR753" i="19"/>
  <c r="DW753" i="19" s="1"/>
  <c r="DR771" i="19"/>
  <c r="DW771" i="19" s="1"/>
  <c r="DR746" i="19"/>
  <c r="DW746" i="19" s="1"/>
  <c r="DR659" i="19"/>
  <c r="DW659" i="19" s="1"/>
  <c r="DR844" i="19"/>
  <c r="DW844" i="19" s="1"/>
  <c r="DR894" i="19"/>
  <c r="DW894" i="19" s="1"/>
  <c r="DR566" i="19"/>
  <c r="DW566" i="19" s="1"/>
  <c r="DR490" i="19"/>
  <c r="DR886" i="19"/>
  <c r="DW886" i="19" s="1"/>
  <c r="DR764" i="19"/>
  <c r="DW764" i="19" s="1"/>
  <c r="DR525" i="19"/>
  <c r="DW525" i="19" s="1"/>
  <c r="DR533" i="19"/>
  <c r="DW533" i="19" s="1"/>
  <c r="DR846" i="19"/>
  <c r="DW846" i="19" s="1"/>
  <c r="DR892" i="19"/>
  <c r="DW892" i="19" s="1"/>
  <c r="DR672" i="19"/>
  <c r="DW672" i="19" s="1"/>
  <c r="DR613" i="19"/>
  <c r="DW613" i="19" s="1"/>
  <c r="DR880" i="19"/>
  <c r="DW880" i="19" s="1"/>
  <c r="DR519" i="19"/>
  <c r="DW519" i="19" s="1"/>
  <c r="DR755" i="19"/>
  <c r="DW755" i="19" s="1"/>
  <c r="DR901" i="19"/>
  <c r="DW901" i="19" s="1"/>
  <c r="DR506" i="19"/>
  <c r="DW506" i="19" s="1"/>
  <c r="DR853" i="19"/>
  <c r="DW853" i="19" s="1"/>
  <c r="DR669" i="19"/>
  <c r="DW669" i="19" s="1"/>
  <c r="DR812" i="19"/>
  <c r="DW812" i="19" s="1"/>
  <c r="DR737" i="19"/>
  <c r="DW737" i="19" s="1"/>
  <c r="DR632" i="19"/>
  <c r="DW632" i="19" s="1"/>
  <c r="DR507" i="19"/>
  <c r="DW507" i="19" s="1"/>
  <c r="DR611" i="19"/>
  <c r="DW611" i="19" s="1"/>
  <c r="DR616" i="19"/>
  <c r="DW616" i="19" s="1"/>
  <c r="DR862" i="19"/>
  <c r="DW862" i="19" s="1"/>
  <c r="DR590" i="19"/>
  <c r="DW590" i="19" s="1"/>
  <c r="DR527" i="19"/>
  <c r="DW527" i="19" s="1"/>
  <c r="DR722" i="19"/>
  <c r="DW722" i="19" s="1"/>
  <c r="DR795" i="19"/>
  <c r="DW795" i="19" s="1"/>
  <c r="DR843" i="19"/>
  <c r="DW843" i="19" s="1"/>
  <c r="DR618" i="19"/>
  <c r="DW618" i="19" s="1"/>
  <c r="DR491" i="19"/>
  <c r="DW491" i="19" s="1"/>
  <c r="DR556" i="19"/>
  <c r="DW556" i="19" s="1"/>
  <c r="DR720" i="19"/>
  <c r="DW720" i="19" s="1"/>
  <c r="DR501" i="19"/>
  <c r="DW501" i="19" s="1"/>
  <c r="DR891" i="19"/>
  <c r="DW891" i="19" s="1"/>
  <c r="DR648" i="19"/>
  <c r="DW648" i="19" s="1"/>
  <c r="DR856" i="19"/>
  <c r="DW856" i="19" s="1"/>
  <c r="DR723" i="19"/>
  <c r="DW723" i="19" s="1"/>
  <c r="DR528" i="19"/>
  <c r="DW528" i="19" s="1"/>
  <c r="DR824" i="19"/>
  <c r="DW824" i="19" s="1"/>
  <c r="DR562" i="19"/>
  <c r="DW562" i="19" s="1"/>
  <c r="DR857" i="19"/>
  <c r="DW857" i="19" s="1"/>
  <c r="DR544" i="19"/>
  <c r="DW544" i="19" s="1"/>
  <c r="DR832" i="19"/>
  <c r="DW832" i="19" s="1"/>
  <c r="DR535" i="19"/>
  <c r="DW535" i="19" s="1"/>
  <c r="DR820" i="19"/>
  <c r="DW820" i="19" s="1"/>
  <c r="DR740" i="19"/>
  <c r="DW740" i="19" s="1"/>
  <c r="DR541" i="19"/>
  <c r="DW541" i="19" s="1"/>
  <c r="DR520" i="19"/>
  <c r="DW520" i="19" s="1"/>
  <c r="DR868" i="19"/>
  <c r="DW868" i="19" s="1"/>
  <c r="DR588" i="19"/>
  <c r="DW588" i="19" s="1"/>
  <c r="DR793" i="19"/>
  <c r="DW793" i="19" s="1"/>
  <c r="DR765" i="19"/>
  <c r="DW765" i="19" s="1"/>
  <c r="DR872" i="19"/>
  <c r="DW872" i="19" s="1"/>
  <c r="DR612" i="19"/>
  <c r="DW612" i="19" s="1"/>
  <c r="DR770" i="19"/>
  <c r="DW770" i="19" s="1"/>
  <c r="DR559" i="19"/>
  <c r="DW559" i="19" s="1"/>
  <c r="DR663" i="19"/>
  <c r="DW663" i="19" s="1"/>
  <c r="DR707" i="19"/>
  <c r="DW707" i="19" s="1"/>
  <c r="DR874" i="19"/>
  <c r="DW874" i="19" s="1"/>
  <c r="DR558" i="19"/>
  <c r="DW558" i="19" s="1"/>
  <c r="DR776" i="19"/>
  <c r="DW776" i="19" s="1"/>
  <c r="DR532" i="19"/>
  <c r="DW532" i="19" s="1"/>
  <c r="DR701" i="19"/>
  <c r="DW701" i="19" s="1"/>
  <c r="DR502" i="19"/>
  <c r="DW502" i="19" s="1"/>
  <c r="DR582" i="19"/>
  <c r="DW582" i="19" s="1"/>
  <c r="DR710" i="19"/>
  <c r="DW710" i="19" s="1"/>
  <c r="DR828" i="19"/>
  <c r="DW828" i="19" s="1"/>
  <c r="DR521" i="19"/>
  <c r="DW521" i="19" s="1"/>
  <c r="DR600" i="19"/>
  <c r="DW600" i="19" s="1"/>
  <c r="DR494" i="19"/>
  <c r="DW494" i="19" s="1"/>
  <c r="DR628" i="19"/>
  <c r="DW628" i="19" s="1"/>
  <c r="DR815" i="19"/>
  <c r="DW815" i="19" s="1"/>
  <c r="DR510" i="19"/>
  <c r="DW510" i="19" s="1"/>
  <c r="DR888" i="19"/>
  <c r="DW888" i="19" s="1"/>
  <c r="DR587" i="19"/>
  <c r="DW587" i="19" s="1"/>
  <c r="DR694" i="19"/>
  <c r="DW694" i="19" s="1"/>
  <c r="DR819" i="19"/>
  <c r="DW819" i="19" s="1"/>
  <c r="DR581" i="19"/>
  <c r="DW581" i="19" s="1"/>
  <c r="DR786" i="19"/>
  <c r="DW786" i="19" s="1"/>
  <c r="DR715" i="19"/>
  <c r="DW715" i="19" s="1"/>
  <c r="DR654" i="19"/>
  <c r="DW654" i="19" s="1"/>
  <c r="DR580" i="19"/>
  <c r="DW580" i="19" s="1"/>
  <c r="DR570" i="19"/>
  <c r="DW570" i="19" s="1"/>
  <c r="DR555" i="19"/>
  <c r="DW555" i="19" s="1"/>
  <c r="DR511" i="19"/>
  <c r="DW511" i="19" s="1"/>
  <c r="DR512" i="19"/>
  <c r="DW512" i="19" s="1"/>
  <c r="DR873" i="19"/>
  <c r="DW873" i="19" s="1"/>
  <c r="DR848" i="19"/>
  <c r="DW848" i="19" s="1"/>
  <c r="DR805" i="19"/>
  <c r="DW805" i="19" s="1"/>
  <c r="DR800" i="19"/>
  <c r="DW800" i="19" s="1"/>
  <c r="DR876" i="19"/>
  <c r="DW876" i="19" s="1"/>
  <c r="DR704" i="19"/>
  <c r="DW704" i="19" s="1"/>
  <c r="DR515" i="19"/>
  <c r="DW515" i="19" s="1"/>
  <c r="DR883" i="19"/>
  <c r="DW883" i="19" s="1"/>
  <c r="DR523" i="19"/>
  <c r="DW523" i="19" s="1"/>
  <c r="DR912" i="19"/>
  <c r="DW912" i="19" s="1"/>
  <c r="DR579" i="19"/>
  <c r="DW579" i="19" s="1"/>
  <c r="DR859" i="19"/>
  <c r="DW859" i="19" s="1"/>
  <c r="DR609" i="19"/>
  <c r="DW609" i="19" s="1"/>
  <c r="DR693" i="19"/>
  <c r="DW693" i="19" s="1"/>
  <c r="DR905" i="19"/>
  <c r="DW905" i="19" s="1"/>
  <c r="DR531" i="19"/>
  <c r="DW531" i="19" s="1"/>
  <c r="DR664" i="19"/>
  <c r="DW664" i="19" s="1"/>
  <c r="DR634" i="19"/>
  <c r="DW634" i="19" s="1"/>
  <c r="DR775" i="19"/>
  <c r="DW775" i="19" s="1"/>
  <c r="DR835" i="19"/>
  <c r="DW835" i="19" s="1"/>
  <c r="DR639" i="19"/>
  <c r="DW639" i="19" s="1"/>
  <c r="DR550" i="19"/>
  <c r="DW550" i="19" s="1"/>
  <c r="DR576" i="19"/>
  <c r="DW576" i="19" s="1"/>
  <c r="DR517" i="19"/>
  <c r="DW517" i="19" s="1"/>
  <c r="DR546" i="19"/>
  <c r="DW546" i="19" s="1"/>
  <c r="DR688" i="19"/>
  <c r="DW688" i="19" s="1"/>
  <c r="DR908" i="19"/>
  <c r="DW908" i="19" s="1"/>
  <c r="DR759" i="19"/>
  <c r="DW759" i="19" s="1"/>
  <c r="DR885" i="19"/>
  <c r="DW885" i="19" s="1"/>
  <c r="DR640" i="19"/>
  <c r="DW640" i="19" s="1"/>
  <c r="DR703" i="19"/>
  <c r="DW703" i="19" s="1"/>
  <c r="DR495" i="19"/>
  <c r="DW495" i="19" s="1"/>
  <c r="DR629" i="19"/>
  <c r="DW629" i="19" s="1"/>
  <c r="DR898" i="19"/>
  <c r="DW898" i="19" s="1"/>
  <c r="DR665" i="19"/>
  <c r="DW665" i="19" s="1"/>
  <c r="DR645" i="19"/>
  <c r="DW645" i="19" s="1"/>
  <c r="DR809" i="19"/>
  <c r="DW809" i="19" s="1"/>
  <c r="DR653" i="19"/>
  <c r="DW653" i="19" s="1"/>
  <c r="DR904" i="19"/>
  <c r="DW904" i="19" s="1"/>
  <c r="DR785" i="19"/>
  <c r="DW785" i="19" s="1"/>
  <c r="DR599" i="19"/>
  <c r="DW599" i="19" s="1"/>
  <c r="DR836" i="19"/>
  <c r="DW836" i="19" s="1"/>
  <c r="DR601" i="19"/>
  <c r="DW601" i="19" s="1"/>
  <c r="DR747" i="19"/>
  <c r="DW747" i="19" s="1"/>
  <c r="DR630" i="19"/>
  <c r="DW630" i="19" s="1"/>
  <c r="DR698" i="19"/>
  <c r="DW698" i="19" s="1"/>
  <c r="DR739" i="19"/>
  <c r="DW739" i="19" s="1"/>
  <c r="DR597" i="19"/>
  <c r="DW597" i="19" s="1"/>
  <c r="DR514" i="19"/>
  <c r="DW514" i="19" s="1"/>
  <c r="DR798" i="19"/>
  <c r="DW798" i="19" s="1"/>
  <c r="DR792" i="19"/>
  <c r="DW792" i="19" s="1"/>
  <c r="DR705" i="19"/>
  <c r="DW705" i="19" s="1"/>
  <c r="DR845" i="19"/>
  <c r="DW845" i="19" s="1"/>
  <c r="DR547" i="19"/>
  <c r="DW547" i="19" s="1"/>
  <c r="DR619" i="19"/>
  <c r="DW619" i="19" s="1"/>
  <c r="DR670" i="19"/>
  <c r="DW670" i="19" s="1"/>
  <c r="DR561" i="19"/>
  <c r="DW561" i="19" s="1"/>
  <c r="DR540" i="19"/>
  <c r="DW540" i="19" s="1"/>
  <c r="DR814" i="19"/>
  <c r="DW814" i="19" s="1"/>
  <c r="DR625" i="19"/>
  <c r="DW625" i="19" s="1"/>
  <c r="DR684" i="19"/>
  <c r="DW684" i="19" s="1"/>
  <c r="DR493" i="19"/>
  <c r="DW493" i="19" s="1"/>
  <c r="DR799" i="19"/>
  <c r="DW799" i="19" s="1"/>
  <c r="DR804" i="19"/>
  <c r="DW804" i="19" s="1"/>
  <c r="DR591" i="19"/>
  <c r="DW591" i="19" s="1"/>
  <c r="DR743" i="19"/>
  <c r="DW743" i="19" s="1"/>
  <c r="DR854" i="19"/>
  <c r="DW854" i="19" s="1"/>
  <c r="DR779" i="19"/>
  <c r="DW779" i="19" s="1"/>
  <c r="DR586" i="19"/>
  <c r="DW586" i="19" s="1"/>
  <c r="DR662" i="19"/>
  <c r="DW662" i="19" s="1"/>
  <c r="DR627" i="19"/>
  <c r="DW627" i="19" s="1"/>
  <c r="DR870" i="19"/>
  <c r="DW870" i="19" s="1"/>
  <c r="DR577" i="19"/>
  <c r="DW577" i="19" s="1"/>
  <c r="DR742" i="19"/>
  <c r="DW742" i="19" s="1"/>
  <c r="DR690" i="19"/>
  <c r="DW690" i="19" s="1"/>
  <c r="DR794" i="19"/>
  <c r="DW794" i="19" s="1"/>
  <c r="DR751" i="19"/>
  <c r="DW751" i="19" s="1"/>
  <c r="DR711" i="19"/>
  <c r="DW711" i="19" s="1"/>
  <c r="DR727" i="19"/>
  <c r="DW727" i="19" s="1"/>
  <c r="DR864" i="19"/>
  <c r="DW864" i="19" s="1"/>
  <c r="DR553" i="19"/>
  <c r="DW553" i="19" s="1"/>
  <c r="DR717" i="19"/>
  <c r="DW717" i="19" s="1"/>
  <c r="DR780" i="19"/>
  <c r="DW780" i="19" s="1"/>
  <c r="DR855" i="19"/>
  <c r="DW855" i="19" s="1"/>
  <c r="DR807" i="19"/>
  <c r="DW807" i="19" s="1"/>
  <c r="DR902" i="19"/>
  <c r="DW902" i="19" s="1"/>
  <c r="DR733" i="19"/>
  <c r="DW733" i="19" s="1"/>
  <c r="DR589" i="19"/>
  <c r="DW589" i="19" s="1"/>
  <c r="DR801" i="19"/>
  <c r="DW801" i="19" s="1"/>
  <c r="DR709" i="19"/>
  <c r="DW709" i="19" s="1"/>
  <c r="DR763" i="19"/>
  <c r="DW763" i="19" s="1"/>
  <c r="DR899" i="19"/>
  <c r="DW899" i="19" s="1"/>
  <c r="DR656" i="19"/>
  <c r="DW656" i="19" s="1"/>
  <c r="DR623" i="19"/>
  <c r="DW623" i="19" s="1"/>
  <c r="DR918" i="19"/>
  <c r="DW918" i="19" s="1"/>
  <c r="DR700" i="19"/>
  <c r="DW700" i="19" s="1"/>
  <c r="DR875" i="19"/>
  <c r="DW875" i="19" s="1"/>
  <c r="DR647" i="19"/>
  <c r="DW647" i="19" s="1"/>
  <c r="DR554" i="19"/>
  <c r="DW554" i="19" s="1"/>
  <c r="DR509" i="19"/>
  <c r="DW509" i="19" s="1"/>
  <c r="DR584" i="19"/>
  <c r="DW584" i="19" s="1"/>
  <c r="DR658" i="19"/>
  <c r="DW658" i="19" s="1"/>
  <c r="DR903" i="19"/>
  <c r="DW903" i="19" s="1"/>
  <c r="DR842" i="19"/>
  <c r="DW842" i="19" s="1"/>
  <c r="DR754" i="19"/>
  <c r="DW754" i="19" s="1"/>
  <c r="DR758" i="19"/>
  <c r="DW758" i="19" s="1"/>
  <c r="DR878" i="19"/>
  <c r="DW878" i="19" s="1"/>
  <c r="DR686" i="19"/>
  <c r="DW686" i="19" s="1"/>
  <c r="DR642" i="19"/>
  <c r="DW642" i="19" s="1"/>
  <c r="DR734" i="19"/>
  <c r="DW734" i="19" s="1"/>
  <c r="DR666" i="19"/>
  <c r="DW666" i="19" s="1"/>
  <c r="DR624" i="19"/>
  <c r="DW624" i="19" s="1"/>
  <c r="DR631" i="19"/>
  <c r="DW631" i="19" s="1"/>
  <c r="DR890" i="19"/>
  <c r="DW890" i="19" s="1"/>
  <c r="DR505" i="19"/>
  <c r="DW505" i="19" s="1"/>
  <c r="DR802" i="19"/>
  <c r="DW802" i="19" s="1"/>
  <c r="DR838" i="19"/>
  <c r="DW838" i="19" s="1"/>
  <c r="DR871" i="19"/>
  <c r="DW871" i="19" s="1"/>
  <c r="DR787" i="19"/>
  <c r="DW787" i="19" s="1"/>
  <c r="DR730" i="19"/>
  <c r="DW730" i="19" s="1"/>
  <c r="DR593" i="19"/>
  <c r="DW593" i="19" s="1"/>
  <c r="DR696" i="19"/>
  <c r="DW696" i="19" s="1"/>
  <c r="DR849" i="19"/>
  <c r="DW849" i="19" s="1"/>
  <c r="DR813" i="19"/>
  <c r="DW813" i="19" s="1"/>
  <c r="DR879" i="19"/>
  <c r="DW879" i="19" s="1"/>
  <c r="DR773" i="19"/>
  <c r="DW773" i="19" s="1"/>
  <c r="DR767" i="19"/>
  <c r="DW767" i="19" s="1"/>
  <c r="DR756" i="19"/>
  <c r="DW756" i="19" s="1"/>
  <c r="DR808" i="19"/>
  <c r="DW808" i="19" s="1"/>
  <c r="DR496" i="19"/>
  <c r="DW496" i="19" s="1"/>
  <c r="DR552" i="19"/>
  <c r="DW552" i="19" s="1"/>
  <c r="DR702" i="19"/>
  <c r="DW702" i="19" s="1"/>
  <c r="DR661" i="19"/>
  <c r="DW661" i="19" s="1"/>
  <c r="DR783" i="19"/>
  <c r="DW783" i="19" s="1"/>
  <c r="DR837" i="19"/>
  <c r="DW837" i="19" s="1"/>
  <c r="DR536" i="19"/>
  <c r="DW536" i="19" s="1"/>
  <c r="DR529" i="19"/>
  <c r="DW529" i="19" s="1"/>
  <c r="DR596" i="19"/>
  <c r="DW596" i="19" s="1"/>
  <c r="DR557" i="19"/>
  <c r="DW557" i="19" s="1"/>
  <c r="DR497" i="19"/>
  <c r="DW497" i="19" s="1"/>
  <c r="DR626" i="19"/>
  <c r="DW626" i="19" s="1"/>
  <c r="DR549" i="19"/>
  <c r="DW549" i="19" s="1"/>
  <c r="DR714" i="19"/>
  <c r="DW714" i="19" s="1"/>
  <c r="DR850" i="19"/>
  <c r="DW850" i="19" s="1"/>
  <c r="DR603" i="19"/>
  <c r="DW603" i="19" s="1"/>
  <c r="DR869" i="19"/>
  <c r="DW869" i="19" s="1"/>
  <c r="DR791" i="19"/>
  <c r="DW791" i="19" s="1"/>
  <c r="DR564" i="19"/>
  <c r="DW564" i="19" s="1"/>
  <c r="DR719" i="19"/>
  <c r="DW719" i="19" s="1"/>
  <c r="DR699" i="19"/>
  <c r="DW699" i="19" s="1"/>
  <c r="DR736" i="19"/>
  <c r="DW736" i="19" s="1"/>
  <c r="DR674" i="19"/>
  <c r="DW674" i="19" s="1"/>
  <c r="DR504" i="19"/>
  <c r="DW504" i="19" s="1"/>
  <c r="DR893" i="19"/>
  <c r="DW893" i="19" s="1"/>
  <c r="DR543" i="19"/>
  <c r="DW543" i="19" s="1"/>
  <c r="DR745" i="19"/>
  <c r="DW745" i="19" s="1"/>
  <c r="DR678" i="19"/>
  <c r="DW678" i="19" s="1"/>
  <c r="DR594" i="19"/>
  <c r="DW594" i="19" s="1"/>
  <c r="DR673" i="19"/>
  <c r="DW673" i="19" s="1"/>
  <c r="DR860" i="19"/>
  <c r="DW860" i="19" s="1"/>
  <c r="DR851" i="19"/>
  <c r="DW851" i="19" s="1"/>
  <c r="DR569" i="19"/>
  <c r="DW569" i="19" s="1"/>
  <c r="DR781" i="19"/>
  <c r="DW781" i="19" s="1"/>
  <c r="DR744" i="19"/>
  <c r="DW744" i="19" s="1"/>
  <c r="DR649" i="19"/>
  <c r="DW649" i="19" s="1"/>
  <c r="DR620" i="19"/>
  <c r="DW620" i="19" s="1"/>
  <c r="DR847" i="19"/>
  <c r="DW847" i="19" s="1"/>
  <c r="DR749" i="19"/>
  <c r="DW749" i="19" s="1"/>
  <c r="DR726" i="19"/>
  <c r="DW726" i="19" s="1"/>
  <c r="DR689" i="19"/>
  <c r="DW689" i="19" s="1"/>
  <c r="DR651" i="19"/>
  <c r="DW651" i="19" s="1"/>
  <c r="DR657" i="19"/>
  <c r="DW657" i="19" s="1"/>
  <c r="DR667" i="19"/>
  <c r="DW667" i="19" s="1"/>
  <c r="DR500" i="19"/>
  <c r="DW500" i="19" s="1"/>
  <c r="DR821" i="19"/>
  <c r="DW821" i="19" s="1"/>
  <c r="DR542" i="19"/>
  <c r="DW542" i="19" s="1"/>
  <c r="DR830" i="19"/>
  <c r="DW830" i="19" s="1"/>
  <c r="DR916" i="19"/>
  <c r="DW916" i="19" s="1"/>
  <c r="DR881" i="19"/>
  <c r="DW881" i="19" s="1"/>
  <c r="DR750" i="19"/>
  <c r="DW750" i="19" s="1"/>
  <c r="DR697" i="19"/>
  <c r="DW697" i="19" s="1"/>
  <c r="DR917" i="19"/>
  <c r="DW917" i="19" s="1"/>
  <c r="DR721" i="19"/>
  <c r="DW721" i="19" s="1"/>
  <c r="DR644" i="19"/>
  <c r="DW644" i="19" s="1"/>
  <c r="DR636" i="19"/>
  <c r="DW636" i="19" s="1"/>
  <c r="DR777" i="19"/>
  <c r="DW777" i="19" s="1"/>
  <c r="DR655" i="19"/>
  <c r="DW655" i="19" s="1"/>
  <c r="DR691" i="19"/>
  <c r="DW691" i="19" s="1"/>
  <c r="DR852" i="19"/>
  <c r="DW852" i="19" s="1"/>
  <c r="DR592" i="19"/>
  <c r="DW592" i="19" s="1"/>
  <c r="DR585" i="19"/>
  <c r="DW585" i="19" s="1"/>
  <c r="DR534" i="19"/>
  <c r="DW534" i="19" s="1"/>
  <c r="DR866" i="19"/>
  <c r="DW866" i="19" s="1"/>
  <c r="DR635" i="19"/>
  <c r="DW635" i="19" s="1"/>
  <c r="DR606" i="19"/>
  <c r="DW606" i="19" s="1"/>
  <c r="DR681" i="19"/>
  <c r="DW681" i="19" s="1"/>
  <c r="DR513" i="19"/>
  <c r="DW513" i="19" s="1"/>
  <c r="DR768" i="19"/>
  <c r="DW768" i="19" s="1"/>
  <c r="DR607" i="19"/>
  <c r="DW607" i="19" s="1"/>
  <c r="DR675" i="19"/>
  <c r="DW675" i="19" s="1"/>
  <c r="DR652" i="19"/>
  <c r="DW652" i="19" s="1"/>
  <c r="DR789" i="19"/>
  <c r="DW789" i="19" s="1"/>
  <c r="DR563" i="19"/>
  <c r="DW563" i="19" s="1"/>
  <c r="DR774" i="19"/>
  <c r="DW774" i="19" s="1"/>
  <c r="DR608" i="19"/>
  <c r="DW608" i="19" s="1"/>
  <c r="DR638" i="19"/>
  <c r="DW638" i="19" s="1"/>
  <c r="DR682" i="19"/>
  <c r="DW682" i="19" s="1"/>
  <c r="DR568" i="19"/>
  <c r="DW568" i="19" s="1"/>
  <c r="DR906" i="19"/>
  <c r="DW906" i="19" s="1"/>
  <c r="DR637" i="19"/>
  <c r="DW637" i="19" s="1"/>
  <c r="DR641" i="19"/>
  <c r="DW641" i="19" s="1"/>
  <c r="DR772" i="19"/>
  <c r="DW772" i="19" s="1"/>
  <c r="DR679" i="19"/>
  <c r="DW679" i="19" s="1"/>
  <c r="DR650" i="19"/>
  <c r="DW650" i="19" s="1"/>
  <c r="DR766" i="19"/>
  <c r="DW766" i="19" s="1"/>
  <c r="DR595" i="19"/>
  <c r="DW595" i="19" s="1"/>
  <c r="DR840" i="19"/>
  <c r="DW840" i="19" s="1"/>
  <c r="DR797" i="19"/>
  <c r="DW797" i="19" s="1"/>
  <c r="DR889" i="19"/>
  <c r="DW889" i="19" s="1"/>
  <c r="DR887" i="19"/>
  <c r="DW887" i="19" s="1"/>
  <c r="DR811" i="19"/>
  <c r="DW811" i="19" s="1"/>
  <c r="DR788" i="19"/>
  <c r="DW788" i="19" s="1"/>
  <c r="DR615" i="19"/>
  <c r="DW615" i="19" s="1"/>
  <c r="DR610" i="19"/>
  <c r="DW610" i="19" s="1"/>
  <c r="DR526" i="19"/>
  <c r="DW526" i="19" s="1"/>
  <c r="DR884" i="19"/>
  <c r="DW884" i="19" s="1"/>
  <c r="DR503" i="19"/>
  <c r="DW503" i="19" s="1"/>
  <c r="DR861" i="19"/>
  <c r="DW861" i="19" s="1"/>
  <c r="DR530" i="19"/>
  <c r="DW530" i="19" s="1"/>
  <c r="DR816" i="19"/>
  <c r="DW816" i="19" s="1"/>
  <c r="DR633" i="19"/>
  <c r="DW633" i="19" s="1"/>
  <c r="DR716" i="19"/>
  <c r="DW716" i="19" s="1"/>
  <c r="DR757" i="19"/>
  <c r="DW757" i="19" s="1"/>
  <c r="DR668" i="19"/>
  <c r="DW668" i="19" s="1"/>
  <c r="DR825" i="19"/>
  <c r="DW825" i="19" s="1"/>
  <c r="DR831" i="19"/>
  <c r="DW831" i="19" s="1"/>
  <c r="DR858" i="19"/>
  <c r="DW858" i="19" s="1"/>
  <c r="DR575" i="19"/>
  <c r="DW575" i="19" s="1"/>
  <c r="DR572" i="19"/>
  <c r="DW572" i="19" s="1"/>
  <c r="DR796" i="19"/>
  <c r="DW796" i="19" s="1"/>
  <c r="DR725" i="19"/>
  <c r="DW725" i="19" s="1"/>
  <c r="DR732" i="19"/>
  <c r="DW732" i="19" s="1"/>
  <c r="DR712" i="19"/>
  <c r="DW712" i="19" s="1"/>
  <c r="DR760" i="19"/>
  <c r="DW760" i="19" s="1"/>
  <c r="DR910" i="19"/>
  <c r="DW910" i="19" s="1"/>
  <c r="DR810" i="19"/>
  <c r="DW810" i="19" s="1"/>
  <c r="DR605" i="19"/>
  <c r="DW605" i="19" s="1"/>
  <c r="DR671" i="19"/>
  <c r="DW671" i="19" s="1"/>
  <c r="DR863" i="19"/>
  <c r="DW863" i="19" s="1"/>
  <c r="DR877" i="19"/>
  <c r="DW877" i="19" s="1"/>
  <c r="DR574" i="19"/>
  <c r="DW574" i="19" s="1"/>
  <c r="DR604" i="19"/>
  <c r="DW604" i="19" s="1"/>
  <c r="DR602" i="19"/>
  <c r="DW602" i="19" s="1"/>
  <c r="DR818" i="19"/>
  <c r="DW818" i="19" s="1"/>
  <c r="DR897" i="19"/>
  <c r="DW897" i="19" s="1"/>
  <c r="DR548" i="19"/>
  <c r="DW548" i="19" s="1"/>
  <c r="DR823" i="19"/>
  <c r="DW823" i="19" s="1"/>
  <c r="DQ466" i="19"/>
  <c r="DR545" i="19"/>
  <c r="DW545" i="19" s="1"/>
  <c r="DR565" i="19"/>
  <c r="DW565" i="19" s="1"/>
  <c r="DR492" i="19"/>
  <c r="DW492" i="19" s="1"/>
  <c r="DR718" i="19"/>
  <c r="DW718" i="19" s="1"/>
  <c r="DR769" i="19"/>
  <c r="DW769" i="19" s="1"/>
  <c r="DR695" i="19"/>
  <c r="DW695" i="19" s="1"/>
  <c r="DR738" i="19"/>
  <c r="DW738" i="19" s="1"/>
  <c r="DR680" i="19"/>
  <c r="DW680" i="19" s="1"/>
  <c r="DR827" i="19"/>
  <c r="DW827" i="19" s="1"/>
  <c r="DR790" i="19"/>
  <c r="DW790" i="19" s="1"/>
  <c r="DR915" i="19"/>
  <c r="DW915" i="19" s="1"/>
  <c r="DR676" i="19"/>
  <c r="DW676" i="19" s="1"/>
  <c r="DR822" i="19"/>
  <c r="DW822" i="19" s="1"/>
  <c r="DR752" i="19"/>
  <c r="DW752" i="19" s="1"/>
  <c r="DR867" i="19"/>
  <c r="DW867" i="19" s="1"/>
  <c r="DR817" i="19"/>
  <c r="DW817" i="19" s="1"/>
  <c r="DR685" i="19"/>
  <c r="DW685" i="19" s="1"/>
  <c r="DR839" i="19"/>
  <c r="DW839" i="19" s="1"/>
  <c r="DR748" i="19"/>
  <c r="DW748" i="19" s="1"/>
  <c r="DR829" i="19"/>
  <c r="DW829" i="19" s="1"/>
  <c r="DR621" i="19"/>
  <c r="DW621" i="19" s="1"/>
  <c r="DR913" i="19"/>
  <c r="DW913" i="19" s="1"/>
  <c r="DR778" i="19"/>
  <c r="DW778" i="19" s="1"/>
  <c r="DR882" i="19"/>
  <c r="DW882" i="19" s="1"/>
  <c r="ER584" i="19"/>
  <c r="ER701" i="19"/>
  <c r="ER783" i="19"/>
  <c r="ER549" i="19"/>
  <c r="ER647" i="19"/>
  <c r="ER872" i="19"/>
  <c r="ER719" i="19"/>
  <c r="ER735" i="19"/>
  <c r="ER704" i="19"/>
  <c r="ER764" i="19"/>
  <c r="ER804" i="19"/>
  <c r="ER694" i="19"/>
  <c r="ER545" i="19"/>
  <c r="ER806" i="19"/>
  <c r="ER649" i="19"/>
  <c r="ER619" i="19"/>
  <c r="ER640" i="19"/>
  <c r="ER816" i="19"/>
  <c r="ER526" i="19"/>
  <c r="ER676" i="19"/>
  <c r="ER682" i="19"/>
  <c r="ER708" i="19"/>
  <c r="ER776" i="19"/>
  <c r="ER861" i="19"/>
  <c r="ER617" i="19"/>
  <c r="ER834" i="19"/>
  <c r="ER799" i="19"/>
  <c r="ER722" i="19"/>
  <c r="ER618" i="19"/>
  <c r="ER538" i="19"/>
  <c r="ER793" i="19"/>
  <c r="ER680" i="19"/>
  <c r="ER747" i="19"/>
  <c r="ER842" i="19"/>
  <c r="ER629" i="19"/>
  <c r="ER490" i="19"/>
  <c r="ER737" i="19"/>
  <c r="ER671" i="19"/>
  <c r="ER614" i="19"/>
  <c r="ER786" i="19"/>
  <c r="ER642" i="19"/>
  <c r="ER536" i="19"/>
  <c r="ER506" i="19"/>
  <c r="ER740" i="19"/>
  <c r="ER525" i="19"/>
  <c r="ER633" i="19"/>
  <c r="ER716" i="19"/>
  <c r="ER910" i="19"/>
  <c r="ER501" i="19"/>
  <c r="ER759" i="19"/>
  <c r="ER814" i="19"/>
  <c r="ER901" i="19"/>
  <c r="ER914" i="19"/>
  <c r="ER839" i="19"/>
  <c r="ER494" i="19"/>
  <c r="ER718" i="19"/>
  <c r="ER823" i="19"/>
  <c r="ER869" i="19"/>
  <c r="ER907" i="19"/>
  <c r="ER784" i="19"/>
  <c r="ER796" i="19"/>
  <c r="ER510" i="19"/>
  <c r="ER915" i="19"/>
  <c r="ER813" i="19"/>
  <c r="ER785" i="19"/>
  <c r="ER585" i="19"/>
  <c r="ER603" i="19"/>
  <c r="ER684" i="19"/>
  <c r="ER611" i="19"/>
  <c r="ER606" i="19"/>
  <c r="ER868" i="19"/>
  <c r="ER678" i="19"/>
  <c r="ER879" i="19"/>
  <c r="ER790" i="19"/>
  <c r="ER542" i="19"/>
  <c r="ER646" i="19"/>
  <c r="ER768" i="19"/>
  <c r="ER863" i="19"/>
  <c r="ER653" i="19"/>
  <c r="ER508" i="19"/>
  <c r="ER537" i="19"/>
  <c r="ER597" i="19"/>
  <c r="ER688" i="19"/>
  <c r="ER844" i="19"/>
  <c r="ER581" i="19"/>
  <c r="ER587" i="19"/>
  <c r="ER758" i="19"/>
  <c r="ER819" i="19"/>
  <c r="ER679" i="19"/>
  <c r="ER787" i="19"/>
  <c r="ER775" i="19"/>
  <c r="ER811" i="19"/>
  <c r="ER738" i="19"/>
  <c r="ER668" i="19"/>
  <c r="ER762" i="19"/>
  <c r="ER561" i="19"/>
  <c r="ER859" i="19"/>
  <c r="ER723" i="19"/>
  <c r="ER576" i="19"/>
  <c r="ER575" i="19"/>
  <c r="ER826" i="19"/>
  <c r="ER557" i="19"/>
  <c r="ER809" i="19"/>
  <c r="ER866" i="19"/>
  <c r="ER621" i="19"/>
  <c r="ER495" i="19"/>
  <c r="ER807" i="19"/>
  <c r="ER527" i="19"/>
  <c r="ER780" i="19"/>
  <c r="ER877" i="19"/>
  <c r="ER564" i="19"/>
  <c r="ER702" i="19"/>
  <c r="ER835" i="19"/>
  <c r="ER692" i="19"/>
  <c r="ER555" i="19"/>
  <c r="ER751" i="19"/>
  <c r="ER766" i="19"/>
  <c r="ER604" i="19"/>
  <c r="ER736" i="19"/>
  <c r="ER643" i="19"/>
  <c r="ER810" i="19"/>
  <c r="ER554" i="19"/>
  <c r="ER553" i="19"/>
  <c r="ER827" i="19"/>
  <c r="ER507" i="19"/>
  <c r="ER630" i="19"/>
  <c r="ER524" i="19"/>
  <c r="ER794" i="19"/>
  <c r="ER543" i="19"/>
  <c r="ER528" i="19"/>
  <c r="ER795" i="19"/>
  <c r="ER730" i="19"/>
  <c r="ER636" i="19"/>
  <c r="ER492" i="19"/>
  <c r="ER717" i="19"/>
  <c r="ER638" i="19"/>
  <c r="ER574" i="19"/>
  <c r="ER517" i="19"/>
  <c r="ER880" i="19"/>
  <c r="ER896" i="19"/>
  <c r="ER846" i="19"/>
  <c r="ER781" i="19"/>
  <c r="ER856" i="19"/>
  <c r="ER906" i="19"/>
  <c r="ER852" i="19"/>
  <c r="ER772" i="19"/>
  <c r="ER651" i="19"/>
  <c r="ER589" i="19"/>
  <c r="ER607" i="19"/>
  <c r="ER756" i="19"/>
  <c r="ER580" i="19"/>
  <c r="ER505" i="19"/>
  <c r="ER601" i="19"/>
  <c r="ER774" i="19"/>
  <c r="ER612" i="19"/>
  <c r="ER530" i="19"/>
  <c r="ER662" i="19"/>
  <c r="ER706" i="19"/>
  <c r="ER681" i="19"/>
  <c r="ER729" i="19"/>
  <c r="ER504" i="19"/>
  <c r="ER711" i="19"/>
  <c r="ER817" i="19"/>
  <c r="ER855" i="19"/>
  <c r="ER593" i="19"/>
  <c r="ER767" i="19"/>
  <c r="ER778" i="19"/>
  <c r="ER912" i="19"/>
  <c r="ER500" i="19"/>
  <c r="ER848" i="19"/>
  <c r="ER788" i="19"/>
  <c r="ER727" i="19"/>
  <c r="ER873" i="19"/>
  <c r="ER849" i="19"/>
  <c r="ER755" i="19"/>
  <c r="ER498" i="19"/>
  <c r="ER556" i="19"/>
  <c r="ER913" i="19"/>
  <c r="ER769" i="19"/>
  <c r="ER808" i="19"/>
  <c r="ER712" i="19"/>
  <c r="ER832" i="19"/>
  <c r="ER748" i="19"/>
  <c r="ER709" i="19"/>
  <c r="ER695" i="19"/>
  <c r="ER750" i="19"/>
  <c r="ER675" i="19"/>
  <c r="ER731" i="19"/>
  <c r="ER625" i="19"/>
  <c r="ER801" i="19"/>
  <c r="ER782" i="19"/>
  <c r="ER822" i="19"/>
  <c r="ER531" i="19"/>
  <c r="ER582" i="19"/>
  <c r="ER860" i="19"/>
  <c r="ER828" i="19"/>
  <c r="ER620" i="19"/>
  <c r="ER818" i="19"/>
  <c r="ER749" i="19"/>
  <c r="ER652" i="19"/>
  <c r="ER853" i="19"/>
  <c r="ER535" i="19"/>
  <c r="ER669" i="19"/>
  <c r="ER845" i="19"/>
  <c r="ER779" i="19"/>
  <c r="ER586" i="19"/>
  <c r="ER777" i="19"/>
  <c r="ER565" i="19"/>
  <c r="ER887" i="19"/>
  <c r="ER632" i="19"/>
  <c r="ER639" i="19"/>
  <c r="ER627" i="19"/>
  <c r="ER609" i="19"/>
  <c r="ER571" i="19"/>
  <c r="ER909" i="19"/>
  <c r="ER672" i="19"/>
  <c r="ER673" i="19"/>
  <c r="ER667" i="19"/>
  <c r="ER522" i="19"/>
  <c r="ER765" i="19"/>
  <c r="ER715" i="19"/>
  <c r="ER594" i="19"/>
  <c r="ER591" i="19"/>
  <c r="ER829" i="19"/>
  <c r="ER558" i="19"/>
  <c r="ER539" i="19"/>
  <c r="ER523" i="19"/>
  <c r="ER623" i="19"/>
  <c r="ER885" i="19"/>
  <c r="ER831" i="19"/>
  <c r="ER697" i="19"/>
  <c r="ER757" i="19"/>
  <c r="ER871" i="19"/>
  <c r="ER654" i="19"/>
  <c r="ER560" i="19"/>
  <c r="ER858" i="19"/>
  <c r="ER726" i="19"/>
  <c r="ER496" i="19"/>
  <c r="ER573" i="19"/>
  <c r="ER491" i="19"/>
  <c r="ER761" i="19"/>
  <c r="ER634" i="19"/>
  <c r="ER616" i="19"/>
  <c r="ER497" i="19"/>
  <c r="ER867" i="19"/>
  <c r="ER615" i="19"/>
  <c r="ER862" i="19"/>
  <c r="ER802" i="19"/>
  <c r="ER689" i="19"/>
  <c r="ER626" i="19"/>
  <c r="ER608" i="19"/>
  <c r="ER753" i="19"/>
  <c r="ER534" i="19"/>
  <c r="ER837" i="19"/>
  <c r="ER665" i="19"/>
  <c r="ER830" i="19"/>
  <c r="ER733" i="19"/>
  <c r="ER563" i="19"/>
  <c r="ER812" i="19"/>
  <c r="ER732" i="19"/>
  <c r="ER637" i="19"/>
  <c r="ER902" i="19"/>
  <c r="ER578" i="19"/>
  <c r="ER532" i="19"/>
  <c r="ER721" i="19"/>
  <c r="ER529" i="19"/>
  <c r="ER742" i="19"/>
  <c r="ER691" i="19"/>
  <c r="ER825" i="19"/>
  <c r="ER700" i="19"/>
  <c r="ER699" i="19"/>
  <c r="ER514" i="19"/>
  <c r="ER635" i="19"/>
  <c r="ER540" i="19"/>
  <c r="ER882" i="19"/>
  <c r="ER815" i="19"/>
  <c r="ER590" i="19"/>
  <c r="ER516" i="19"/>
  <c r="ER664" i="19"/>
  <c r="ER843" i="19"/>
  <c r="ER599" i="19"/>
  <c r="ER658" i="19"/>
  <c r="ER533" i="19"/>
  <c r="ER854" i="19"/>
  <c r="ER870" i="19"/>
  <c r="ER541" i="19"/>
  <c r="ER744" i="19"/>
  <c r="ER513" i="19"/>
  <c r="ER820" i="19"/>
  <c r="ER690" i="19"/>
  <c r="ER670" i="19"/>
  <c r="ER683" i="19"/>
  <c r="ER836" i="19"/>
  <c r="ER628" i="19"/>
  <c r="ER800" i="19"/>
  <c r="ER502" i="19"/>
  <c r="ER644" i="19"/>
  <c r="ER875" i="19"/>
  <c r="ER890" i="19"/>
  <c r="ER503" i="19"/>
  <c r="ER570" i="19"/>
  <c r="ER559" i="19"/>
  <c r="ER857" i="19"/>
  <c r="ER583" i="19"/>
  <c r="ER677" i="19"/>
  <c r="ER821" i="19"/>
  <c r="ER518" i="19"/>
  <c r="ER661" i="19"/>
  <c r="ER696" i="19"/>
  <c r="ER865" i="19"/>
  <c r="ER905" i="19"/>
  <c r="ER605" i="19"/>
  <c r="ER600" i="19"/>
  <c r="ER595" i="19"/>
  <c r="ER754" i="19"/>
  <c r="ER610" i="19"/>
  <c r="ER894" i="19"/>
  <c r="ER707" i="19"/>
  <c r="ER760" i="19"/>
  <c r="ER798" i="19"/>
  <c r="ER833" i="19"/>
  <c r="ER900" i="19"/>
  <c r="ER888" i="19"/>
  <c r="ER674" i="19"/>
  <c r="ER918" i="19"/>
  <c r="ER789" i="19"/>
  <c r="ER663" i="19"/>
  <c r="ER771" i="19"/>
  <c r="ER685" i="19"/>
  <c r="ER686" i="19"/>
  <c r="ER710" i="19"/>
  <c r="ER577" i="19"/>
  <c r="ER851" i="19"/>
  <c r="ER824" i="19"/>
  <c r="ER876" i="19"/>
  <c r="ER687" i="19"/>
  <c r="ER572" i="19"/>
  <c r="ER650" i="19"/>
  <c r="ER596" i="19"/>
  <c r="ER660" i="19"/>
  <c r="ER763" i="19"/>
  <c r="ER841" i="19"/>
  <c r="ER613" i="19"/>
  <c r="ER728" i="19"/>
  <c r="ER703" i="19"/>
  <c r="ER641" i="19"/>
  <c r="ER803" i="19"/>
  <c r="ER511" i="19"/>
  <c r="ER850" i="19"/>
  <c r="ER631" i="19"/>
  <c r="ER622" i="19"/>
  <c r="ER864" i="19"/>
  <c r="ER645" i="19"/>
  <c r="ER878" i="19"/>
  <c r="ER893" i="19"/>
  <c r="ER797" i="19"/>
  <c r="ER840" i="19"/>
  <c r="ER569" i="19"/>
  <c r="ER908" i="19"/>
  <c r="ER741" i="19"/>
  <c r="ER521" i="19"/>
  <c r="ER598" i="19"/>
  <c r="ER515" i="19"/>
  <c r="ER743" i="19"/>
  <c r="ER551" i="19"/>
  <c r="ER566" i="19"/>
  <c r="ER899" i="19"/>
  <c r="ER724" i="19"/>
  <c r="ER592" i="19"/>
  <c r="ER512" i="19"/>
  <c r="ER520" i="19"/>
  <c r="ER770" i="19"/>
  <c r="ER792" i="19"/>
  <c r="ER714" i="19"/>
  <c r="ER705" i="19"/>
  <c r="ER546" i="19"/>
  <c r="ER791" i="19"/>
  <c r="ER656" i="19"/>
  <c r="ER657" i="19"/>
  <c r="ER519" i="19"/>
  <c r="ER659" i="19"/>
  <c r="ER602" i="19"/>
  <c r="ER847" i="19"/>
  <c r="EK16" i="19"/>
  <c r="DH470" i="19"/>
  <c r="DH471" i="19"/>
  <c r="DH472" i="19"/>
  <c r="DH473" i="19"/>
  <c r="DH475" i="19"/>
  <c r="DH476" i="19"/>
  <c r="DH478" i="19"/>
  <c r="DH474" i="19"/>
  <c r="DH479" i="19"/>
  <c r="DH477" i="19"/>
  <c r="FE870" i="19"/>
  <c r="FE788" i="19"/>
  <c r="FE747" i="19"/>
  <c r="FE690" i="19"/>
  <c r="FE645" i="19"/>
  <c r="FE530" i="19"/>
  <c r="FE414" i="19"/>
  <c r="FE208" i="19"/>
  <c r="FE418" i="19"/>
  <c r="FE334" i="19"/>
  <c r="FE261" i="19"/>
  <c r="FE107" i="19"/>
  <c r="FE33" i="19"/>
  <c r="FE896" i="19"/>
  <c r="FE905" i="19"/>
  <c r="FE787" i="19"/>
  <c r="FE705" i="19"/>
  <c r="FE607" i="19"/>
  <c r="FE594" i="19"/>
  <c r="FE528" i="19"/>
  <c r="FE395" i="19"/>
  <c r="FE346" i="19"/>
  <c r="FE300" i="19"/>
  <c r="FE335" i="19"/>
  <c r="FE115" i="19"/>
  <c r="FE119" i="19"/>
  <c r="FE912" i="19"/>
  <c r="FE837" i="19"/>
  <c r="FE773" i="19"/>
  <c r="FE728" i="19"/>
  <c r="FE634" i="19"/>
  <c r="FE572" i="19"/>
  <c r="FE519" i="19"/>
  <c r="FE498" i="19"/>
  <c r="FE297" i="19"/>
  <c r="FE251" i="19"/>
  <c r="FE190" i="19"/>
  <c r="FE86" i="19"/>
  <c r="FE223" i="19"/>
  <c r="FE150" i="19"/>
  <c r="FE865" i="19"/>
  <c r="FE812" i="19"/>
  <c r="FE718" i="19"/>
  <c r="FE749" i="19"/>
  <c r="FE725" i="19"/>
  <c r="FE547" i="19"/>
  <c r="FE454" i="19"/>
  <c r="FE248" i="19"/>
  <c r="FE202" i="19"/>
  <c r="FE374" i="19"/>
  <c r="FE50" i="19"/>
  <c r="FE140" i="19"/>
  <c r="FE159" i="19"/>
  <c r="FE887" i="19"/>
  <c r="FE811" i="19"/>
  <c r="FE758" i="19"/>
  <c r="FE664" i="19"/>
  <c r="FE627" i="19"/>
  <c r="FE561" i="19"/>
  <c r="FE420" i="19"/>
  <c r="FE417" i="19"/>
  <c r="FE386" i="19"/>
  <c r="FE340" i="19"/>
  <c r="FE79" i="19"/>
  <c r="FE155" i="19"/>
  <c r="FE38" i="19"/>
  <c r="FE85" i="19"/>
  <c r="FE855" i="19"/>
  <c r="FE793" i="19"/>
  <c r="FE748" i="19"/>
  <c r="FE659" i="19"/>
  <c r="FE592" i="19"/>
  <c r="FE539" i="19"/>
  <c r="FE407" i="19"/>
  <c r="FE337" i="19"/>
  <c r="FE291" i="19"/>
  <c r="FE230" i="19"/>
  <c r="FE96" i="19"/>
  <c r="FE383" i="19"/>
  <c r="FE51" i="19"/>
  <c r="FE889" i="19"/>
  <c r="FE825" i="19"/>
  <c r="FE767" i="19"/>
  <c r="FE693" i="19"/>
  <c r="FE648" i="19"/>
  <c r="FE574" i="19"/>
  <c r="FE445" i="19"/>
  <c r="FE352" i="19"/>
  <c r="FE306" i="19"/>
  <c r="FE260" i="19"/>
  <c r="FE177" i="19"/>
  <c r="FE32" i="19"/>
  <c r="FE46" i="19"/>
  <c r="FE918" i="19"/>
  <c r="FE849" i="19"/>
  <c r="FE785" i="19"/>
  <c r="FE740" i="19"/>
  <c r="FE646" i="19"/>
  <c r="FE584" i="19"/>
  <c r="FE531" i="19"/>
  <c r="FE391" i="19"/>
  <c r="FE321" i="19"/>
  <c r="FE275" i="19"/>
  <c r="FE214" i="19"/>
  <c r="FE92" i="19"/>
  <c r="FE319" i="19"/>
  <c r="FE30" i="19"/>
  <c r="FE877" i="19"/>
  <c r="FE497" i="19"/>
  <c r="FE76" i="19"/>
  <c r="FE770" i="19"/>
  <c r="FE441" i="19"/>
  <c r="FE844" i="19"/>
  <c r="FE756" i="19"/>
  <c r="FE715" i="19"/>
  <c r="FE658" i="19"/>
  <c r="FE613" i="19"/>
  <c r="FE559" i="19"/>
  <c r="FE447" i="19"/>
  <c r="FE377" i="19"/>
  <c r="FE331" i="19"/>
  <c r="FE270" i="19"/>
  <c r="FE138" i="19"/>
  <c r="FE83" i="19"/>
  <c r="FE59" i="19"/>
  <c r="FE872" i="19"/>
  <c r="FE813" i="19"/>
  <c r="FE755" i="19"/>
  <c r="FE681" i="19"/>
  <c r="FE636" i="19"/>
  <c r="FE562" i="19"/>
  <c r="FE421" i="19"/>
  <c r="FE328" i="19"/>
  <c r="FE282" i="19"/>
  <c r="FE236" i="19"/>
  <c r="FE153" i="19"/>
  <c r="FE333" i="19"/>
  <c r="FE341" i="19"/>
  <c r="FE894" i="19"/>
  <c r="FE838" i="19"/>
  <c r="FE798" i="19"/>
  <c r="FE733" i="19"/>
  <c r="FE602" i="19"/>
  <c r="FE687" i="19"/>
  <c r="FE575" i="19"/>
  <c r="FE400" i="19"/>
  <c r="FE233" i="19"/>
  <c r="FE187" i="19"/>
  <c r="FE189" i="19"/>
  <c r="FE434" i="19"/>
  <c r="FE141" i="19"/>
  <c r="FE175" i="19"/>
  <c r="FE858" i="19"/>
  <c r="FE776" i="19"/>
  <c r="FE735" i="19"/>
  <c r="FE678" i="19"/>
  <c r="FE633" i="19"/>
  <c r="FE518" i="19"/>
  <c r="FE390" i="19"/>
  <c r="FE184" i="19"/>
  <c r="FE371" i="19"/>
  <c r="FE310" i="19"/>
  <c r="FE178" i="19"/>
  <c r="FE104" i="19"/>
  <c r="FE174" i="19"/>
  <c r="FE884" i="19"/>
  <c r="FE843" i="19"/>
  <c r="FE775" i="19"/>
  <c r="FE701" i="19"/>
  <c r="FE671" i="19"/>
  <c r="FE582" i="19"/>
  <c r="FE494" i="19"/>
  <c r="FE368" i="19"/>
  <c r="FE322" i="19"/>
  <c r="FE276" i="19"/>
  <c r="FE239" i="19"/>
  <c r="FE60" i="19"/>
  <c r="FE61" i="19"/>
  <c r="FE909" i="19"/>
  <c r="FE875" i="19"/>
  <c r="FE761" i="19"/>
  <c r="FE716" i="19"/>
  <c r="FE622" i="19"/>
  <c r="FE560" i="19"/>
  <c r="FE510" i="19"/>
  <c r="FE440" i="19"/>
  <c r="FE273" i="19"/>
  <c r="FE227" i="19"/>
  <c r="FE349" i="19"/>
  <c r="FE63" i="19"/>
  <c r="FE181" i="19"/>
  <c r="FE91" i="19"/>
  <c r="FE897" i="19"/>
  <c r="FE826" i="19"/>
  <c r="FE738" i="19"/>
  <c r="FE661" i="19"/>
  <c r="FE616" i="19"/>
  <c r="FE551" i="19"/>
  <c r="FE579" i="19"/>
  <c r="FE288" i="19"/>
  <c r="FE242" i="19"/>
  <c r="FE196" i="19"/>
  <c r="FE113" i="19"/>
  <c r="FE180" i="19"/>
  <c r="FE87" i="19"/>
  <c r="FE906" i="19"/>
  <c r="FE850" i="19"/>
  <c r="FE816" i="19"/>
  <c r="FE708" i="19"/>
  <c r="FE614" i="19"/>
  <c r="FE552" i="19"/>
  <c r="FE567" i="19"/>
  <c r="FE424" i="19"/>
  <c r="FE257" i="19"/>
  <c r="FE211" i="19"/>
  <c r="FE285" i="19"/>
  <c r="FE35" i="19"/>
  <c r="FE165" i="19"/>
  <c r="FE40" i="19"/>
  <c r="FE267" i="19"/>
  <c r="FE158" i="19"/>
  <c r="FE601" i="19"/>
  <c r="FE423" i="19"/>
  <c r="FE307" i="19"/>
  <c r="FE49" i="19"/>
  <c r="FE860" i="19"/>
  <c r="FE746" i="19"/>
  <c r="FE669" i="19"/>
  <c r="FE550" i="19"/>
  <c r="FE304" i="19"/>
  <c r="FE212" i="19"/>
  <c r="FE129" i="19"/>
  <c r="FE134" i="19"/>
  <c r="FE882" i="19"/>
  <c r="FE786" i="19"/>
  <c r="FE692" i="19"/>
  <c r="FE589" i="19"/>
  <c r="FE533" i="19"/>
  <c r="FE209" i="19"/>
  <c r="FE411" i="19"/>
  <c r="FE311" i="19"/>
  <c r="FE117" i="19"/>
  <c r="FE878" i="19"/>
  <c r="FE706" i="19"/>
  <c r="FE698" i="19"/>
  <c r="FE538" i="19"/>
  <c r="FE224" i="19"/>
  <c r="FE529" i="19"/>
  <c r="FE325" i="19"/>
  <c r="FE56" i="19"/>
  <c r="FE907" i="19"/>
  <c r="FE778" i="19"/>
  <c r="FE647" i="19"/>
  <c r="FE495" i="19"/>
  <c r="FE193" i="19"/>
  <c r="FE380" i="19"/>
  <c r="FE247" i="19"/>
  <c r="FE80" i="19"/>
  <c r="FE446" i="19"/>
  <c r="FE93" i="19"/>
  <c r="FE621" i="19"/>
  <c r="FE410" i="19"/>
  <c r="FE286" i="19"/>
  <c r="FE101" i="19"/>
  <c r="FE824" i="19"/>
  <c r="FE652" i="19"/>
  <c r="FE396" i="19"/>
  <c r="FE362" i="19"/>
  <c r="FE402" i="19"/>
  <c r="FE231" i="19"/>
  <c r="FE685" i="19"/>
  <c r="FE271" i="19"/>
  <c r="FE281" i="19"/>
  <c r="FE71" i="19"/>
  <c r="FE800" i="19"/>
  <c r="FE702" i="19"/>
  <c r="FE232" i="19"/>
  <c r="FE357" i="19"/>
  <c r="FE917" i="19"/>
  <c r="FE688" i="19"/>
  <c r="FE520" i="19"/>
  <c r="FE152" i="19"/>
  <c r="FE109" i="19"/>
  <c r="FE751" i="19"/>
  <c r="FE534" i="19"/>
  <c r="FE342" i="19"/>
  <c r="FE43" i="19"/>
  <c r="FE818" i="19"/>
  <c r="FE521" i="19"/>
  <c r="FE164" i="19"/>
  <c r="FE676" i="19"/>
  <c r="FE524" i="19"/>
  <c r="FE911" i="19"/>
  <c r="FE845" i="19"/>
  <c r="FE781" i="19"/>
  <c r="FE736" i="19"/>
  <c r="FE642" i="19"/>
  <c r="FE580" i="19"/>
  <c r="FE527" i="19"/>
  <c r="FE541" i="19"/>
  <c r="FE313" i="19"/>
  <c r="FE206" i="19"/>
  <c r="FE90" i="19"/>
  <c r="FE287" i="19"/>
  <c r="FK5" i="19"/>
  <c r="FF6" i="19" s="1"/>
  <c r="FE873" i="19"/>
  <c r="FE814" i="19"/>
  <c r="FE726" i="19"/>
  <c r="FE745" i="19"/>
  <c r="FE604" i="19"/>
  <c r="FE587" i="19"/>
  <c r="FE506" i="19"/>
  <c r="FE264" i="19"/>
  <c r="FE218" i="19"/>
  <c r="FE419" i="19"/>
  <c r="FE66" i="19"/>
  <c r="FE156" i="19"/>
  <c r="FE31" i="19"/>
  <c r="FE895" i="19"/>
  <c r="FE819" i="19"/>
  <c r="FE766" i="19"/>
  <c r="FE672" i="19"/>
  <c r="FE635" i="19"/>
  <c r="FE569" i="19"/>
  <c r="FE436" i="19"/>
  <c r="FE433" i="19"/>
  <c r="FE435" i="19"/>
  <c r="FE356" i="19"/>
  <c r="FE120" i="19"/>
  <c r="FE171" i="19"/>
  <c r="FE54" i="19"/>
  <c r="FE832" i="19"/>
  <c r="FE801" i="19"/>
  <c r="FE703" i="19"/>
  <c r="FE721" i="19"/>
  <c r="FE563" i="19"/>
  <c r="FE353" i="19"/>
  <c r="FE246" i="19"/>
  <c r="FE114" i="19"/>
  <c r="FE135" i="19"/>
  <c r="FE851" i="19"/>
  <c r="FE624" i="19"/>
  <c r="FE397" i="19"/>
  <c r="FE258" i="19"/>
  <c r="FE237" i="19"/>
  <c r="FE854" i="19"/>
  <c r="FE699" i="19"/>
  <c r="FE536" i="19"/>
  <c r="FE160" i="19"/>
  <c r="FE73" i="19"/>
  <c r="FE796" i="19"/>
  <c r="FE651" i="19"/>
  <c r="FE430" i="19"/>
  <c r="FE350" i="19"/>
  <c r="FE116" i="19"/>
  <c r="FE831" i="19"/>
  <c r="FE684" i="19"/>
  <c r="FE581" i="19"/>
  <c r="FE490" i="19"/>
  <c r="FE144" i="19"/>
  <c r="FE37" i="19"/>
  <c r="FE194" i="19"/>
  <c r="FE147" i="19"/>
  <c r="FE764" i="19"/>
  <c r="FE666" i="19"/>
  <c r="FE496" i="19"/>
  <c r="FE347" i="19"/>
  <c r="FE154" i="19"/>
  <c r="FE904" i="19"/>
  <c r="FE795" i="19"/>
  <c r="FE615" i="19"/>
  <c r="FE393" i="19"/>
  <c r="FE316" i="19"/>
  <c r="FE759" i="19"/>
  <c r="FE330" i="19"/>
  <c r="FE511" i="19"/>
  <c r="FE99" i="19"/>
  <c r="FE438" i="19"/>
  <c r="FE358" i="19"/>
  <c r="FE835" i="19"/>
  <c r="FE667" i="19"/>
  <c r="FE201" i="19"/>
  <c r="FE279" i="19"/>
  <c r="FE792" i="19"/>
  <c r="FE649" i="19"/>
  <c r="FE216" i="19"/>
  <c r="FE108" i="19"/>
  <c r="FE608" i="19"/>
  <c r="FE451" i="19"/>
  <c r="FE823" i="19"/>
  <c r="FE444" i="19"/>
  <c r="FE902" i="19"/>
  <c r="FE846" i="19"/>
  <c r="FE806" i="19"/>
  <c r="FE704" i="19"/>
  <c r="FE610" i="19"/>
  <c r="FE548" i="19"/>
  <c r="FE509" i="19"/>
  <c r="FE416" i="19"/>
  <c r="FE249" i="19"/>
  <c r="FE203" i="19"/>
  <c r="FE253" i="19"/>
  <c r="FE12" i="19"/>
  <c r="FE157" i="19"/>
  <c r="FE327" i="19"/>
  <c r="FE866" i="19"/>
  <c r="FE784" i="19"/>
  <c r="FE743" i="19"/>
  <c r="FE686" i="19"/>
  <c r="FE641" i="19"/>
  <c r="FE526" i="19"/>
  <c r="FE406" i="19"/>
  <c r="FE200" i="19"/>
  <c r="FE387" i="19"/>
  <c r="FE326" i="19"/>
  <c r="FE229" i="19"/>
  <c r="FE106" i="19"/>
  <c r="FE373" i="19"/>
  <c r="FE892" i="19"/>
  <c r="FE839" i="19"/>
  <c r="FE783" i="19"/>
  <c r="FE741" i="19"/>
  <c r="FE603" i="19"/>
  <c r="FE590" i="19"/>
  <c r="FE512" i="19"/>
  <c r="FE384" i="19"/>
  <c r="FE338" i="19"/>
  <c r="FE292" i="19"/>
  <c r="FE303" i="19"/>
  <c r="FE78" i="19"/>
  <c r="FE74" i="19"/>
  <c r="FE908" i="19"/>
  <c r="FE833" i="19"/>
  <c r="FE769" i="19"/>
  <c r="FE724" i="19"/>
  <c r="FE630" i="19"/>
  <c r="FE568" i="19"/>
  <c r="FE515" i="19"/>
  <c r="FE491" i="19"/>
  <c r="FE289" i="19"/>
  <c r="FE243" i="19"/>
  <c r="FE182" i="19"/>
  <c r="FE81" i="19"/>
  <c r="FE191" i="19"/>
  <c r="FE118" i="19"/>
  <c r="FE861" i="19"/>
  <c r="FE804" i="19"/>
  <c r="FE714" i="19"/>
  <c r="FE717" i="19"/>
  <c r="FE679" i="19"/>
  <c r="FE546" i="19"/>
  <c r="FE240" i="19"/>
  <c r="FE366" i="19"/>
  <c r="FE48" i="19"/>
  <c r="FE132" i="19"/>
  <c r="FE127" i="19"/>
  <c r="FE883" i="19"/>
  <c r="FE807" i="19"/>
  <c r="FE803" i="19"/>
  <c r="FE660" i="19"/>
  <c r="FE623" i="19"/>
  <c r="FE557" i="19"/>
  <c r="FE412" i="19"/>
  <c r="FE409" i="19"/>
  <c r="FE378" i="19"/>
  <c r="FE332" i="19"/>
  <c r="FE75" i="19"/>
  <c r="FE34" i="19"/>
  <c r="FE852" i="19"/>
  <c r="FE723" i="19"/>
  <c r="FE500" i="19"/>
  <c r="FE97" i="19"/>
  <c r="FE549" i="19"/>
  <c r="FE131" i="19"/>
  <c r="FE398" i="19"/>
  <c r="FE903" i="19"/>
  <c r="FE827" i="19"/>
  <c r="FE774" i="19"/>
  <c r="FE680" i="19"/>
  <c r="FE643" i="19"/>
  <c r="FE577" i="19"/>
  <c r="FE452" i="19"/>
  <c r="FE449" i="19"/>
  <c r="FE185" i="19"/>
  <c r="FE372" i="19"/>
  <c r="FE136" i="19"/>
  <c r="FE215" i="19"/>
  <c r="FE70" i="19"/>
  <c r="FE426" i="19"/>
  <c r="FE840" i="19"/>
  <c r="FE808" i="19"/>
  <c r="FE711" i="19"/>
  <c r="FE654" i="19"/>
  <c r="FE609" i="19"/>
  <c r="FE503" i="19"/>
  <c r="FE439" i="19"/>
  <c r="FE369" i="19"/>
  <c r="FE323" i="19"/>
  <c r="FE262" i="19"/>
  <c r="FE130" i="19"/>
  <c r="FE65" i="19"/>
  <c r="FE295" i="19"/>
  <c r="FE868" i="19"/>
  <c r="FE809" i="19"/>
  <c r="FE754" i="19"/>
  <c r="FE677" i="19"/>
  <c r="FE632" i="19"/>
  <c r="FE558" i="19"/>
  <c r="FE413" i="19"/>
  <c r="FE320" i="19"/>
  <c r="FE274" i="19"/>
  <c r="FE228" i="19"/>
  <c r="FE145" i="19"/>
  <c r="FE301" i="19"/>
  <c r="FE213" i="19"/>
  <c r="FE890" i="19"/>
  <c r="FE879" i="19"/>
  <c r="FE794" i="19"/>
  <c r="FE700" i="19"/>
  <c r="FE695" i="19"/>
  <c r="FE597" i="19"/>
  <c r="FE507" i="19"/>
  <c r="FE392" i="19"/>
  <c r="FE225" i="19"/>
  <c r="FE540" i="19"/>
  <c r="FE176" i="19"/>
  <c r="FE375" i="19"/>
  <c r="FE133" i="19"/>
  <c r="FE143" i="19"/>
  <c r="FE881" i="19"/>
  <c r="FE772" i="19"/>
  <c r="FE731" i="19"/>
  <c r="FE674" i="19"/>
  <c r="FE629" i="19"/>
  <c r="FE514" i="19"/>
  <c r="FE532" i="19"/>
  <c r="FE513" i="19"/>
  <c r="FE363" i="19"/>
  <c r="FE302" i="19"/>
  <c r="FE170" i="19"/>
  <c r="FE103" i="19"/>
  <c r="FE142" i="19"/>
  <c r="FE880" i="19"/>
  <c r="FE829" i="19"/>
  <c r="FE771" i="19"/>
  <c r="FE697" i="19"/>
  <c r="FE675" i="19"/>
  <c r="FE578" i="19"/>
  <c r="FE453" i="19"/>
  <c r="FE360" i="19"/>
  <c r="FE314" i="19"/>
  <c r="FE268" i="19"/>
  <c r="FE207" i="19"/>
  <c r="FE52" i="19"/>
  <c r="FE47" i="19"/>
  <c r="FE915" i="19"/>
  <c r="FE853" i="19"/>
  <c r="FE789" i="19"/>
  <c r="FE744" i="19"/>
  <c r="FE650" i="19"/>
  <c r="FE588" i="19"/>
  <c r="FE535" i="19"/>
  <c r="FE399" i="19"/>
  <c r="FE329" i="19"/>
  <c r="FE283" i="19"/>
  <c r="FE222" i="19"/>
  <c r="FE94" i="19"/>
  <c r="FE351" i="19"/>
  <c r="FE42" i="19"/>
  <c r="FE893" i="19"/>
  <c r="FE821" i="19"/>
  <c r="FE763" i="19"/>
  <c r="FE689" i="19"/>
  <c r="FE644" i="19"/>
  <c r="FE570" i="19"/>
  <c r="FE437" i="19"/>
  <c r="FE344" i="19"/>
  <c r="FE298" i="19"/>
  <c r="FE252" i="19"/>
  <c r="FE169" i="19"/>
  <c r="FE394" i="19"/>
  <c r="FE45" i="19"/>
  <c r="FE876" i="19"/>
  <c r="FE566" i="19"/>
  <c r="FE290" i="19"/>
  <c r="FE161" i="19"/>
  <c r="FE36" i="19"/>
  <c r="FE842" i="19"/>
  <c r="FE606" i="19"/>
  <c r="FE501" i="19"/>
  <c r="FE241" i="19"/>
  <c r="FE195" i="19"/>
  <c r="FI460" i="19"/>
  <c r="FE149" i="19"/>
  <c r="FE862" i="19"/>
  <c r="FE780" i="19"/>
  <c r="FE682" i="19"/>
  <c r="FE522" i="19"/>
  <c r="FE379" i="19"/>
  <c r="FE197" i="19"/>
  <c r="FE245" i="19"/>
  <c r="FE834" i="19"/>
  <c r="FE709" i="19"/>
  <c r="FE376" i="19"/>
  <c r="FE68" i="19"/>
  <c r="FE885" i="19"/>
  <c r="FE626" i="19"/>
  <c r="FE235" i="19"/>
  <c r="FE857" i="19"/>
  <c r="FE683" i="19"/>
  <c r="FE124" i="19"/>
  <c r="FE517" i="19"/>
  <c r="FE874" i="19"/>
  <c r="FE450" i="19"/>
  <c r="FE653" i="19"/>
  <c r="FE226" i="19"/>
  <c r="FE899" i="19"/>
  <c r="FE573" i="19"/>
  <c r="FE128" i="19"/>
  <c r="FE900" i="19"/>
  <c r="FE820" i="19"/>
  <c r="FE791" i="19"/>
  <c r="FE737" i="19"/>
  <c r="FE611" i="19"/>
  <c r="FE598" i="19"/>
  <c r="FE544" i="19"/>
  <c r="FE427" i="19"/>
  <c r="FE354" i="19"/>
  <c r="FE308" i="19"/>
  <c r="FE367" i="19"/>
  <c r="FE123" i="19"/>
  <c r="FE151" i="19"/>
  <c r="FE914" i="19"/>
  <c r="FE841" i="19"/>
  <c r="FE777" i="19"/>
  <c r="FE732" i="19"/>
  <c r="FE638" i="19"/>
  <c r="FE576" i="19"/>
  <c r="FE523" i="19"/>
  <c r="FE525" i="19"/>
  <c r="FE305" i="19"/>
  <c r="FE259" i="19"/>
  <c r="FE198" i="19"/>
  <c r="FE88" i="19"/>
  <c r="FE255" i="19"/>
  <c r="FE277" i="19"/>
  <c r="FE869" i="19"/>
  <c r="FE810" i="19"/>
  <c r="FE722" i="19"/>
  <c r="FE713" i="19"/>
  <c r="FE600" i="19"/>
  <c r="FE555" i="19"/>
  <c r="FE493" i="19"/>
  <c r="FE256" i="19"/>
  <c r="FE210" i="19"/>
  <c r="FE382" i="19"/>
  <c r="FE58" i="19"/>
  <c r="FE148" i="19"/>
  <c r="FE263" i="19"/>
  <c r="FE891" i="19"/>
  <c r="FE815" i="19"/>
  <c r="FE762" i="19"/>
  <c r="FE668" i="19"/>
  <c r="FE631" i="19"/>
  <c r="FE565" i="19"/>
  <c r="FE428" i="19"/>
  <c r="FE425" i="19"/>
  <c r="FE403" i="19"/>
  <c r="FE348" i="19"/>
  <c r="FE112" i="19"/>
  <c r="FE163" i="19"/>
  <c r="FE44" i="19"/>
  <c r="FE126" i="19"/>
  <c r="FE871" i="19"/>
  <c r="FE797" i="19"/>
  <c r="FE752" i="19"/>
  <c r="FE691" i="19"/>
  <c r="FE596" i="19"/>
  <c r="FE543" i="19"/>
  <c r="FE415" i="19"/>
  <c r="FE345" i="19"/>
  <c r="FE299" i="19"/>
  <c r="FE238" i="19"/>
  <c r="FE98" i="19"/>
  <c r="FE39" i="19"/>
  <c r="FE82" i="19"/>
  <c r="FE856" i="19"/>
  <c r="FE830" i="19"/>
  <c r="FE742" i="19"/>
  <c r="FE665" i="19"/>
  <c r="FE620" i="19"/>
  <c r="FE583" i="19"/>
  <c r="FE389" i="19"/>
  <c r="FE296" i="19"/>
  <c r="FE250" i="19"/>
  <c r="FE204" i="19"/>
  <c r="FE121" i="19"/>
  <c r="FE205" i="19"/>
  <c r="FE95" i="19"/>
  <c r="FE916" i="19"/>
  <c r="FE859" i="19"/>
  <c r="FE757" i="19"/>
  <c r="FE712" i="19"/>
  <c r="FE618" i="19"/>
  <c r="FE556" i="19"/>
  <c r="FE502" i="19"/>
  <c r="FE432" i="19"/>
  <c r="FE265" i="19"/>
  <c r="FE219" i="19"/>
  <c r="FE317" i="19"/>
  <c r="FE55" i="19"/>
  <c r="FE173" i="19"/>
  <c r="FE77" i="19"/>
  <c r="FE901" i="19"/>
  <c r="FE822" i="19"/>
  <c r="FE734" i="19"/>
  <c r="FE657" i="19"/>
  <c r="FE612" i="19"/>
  <c r="FE505" i="19"/>
  <c r="FE537" i="19"/>
  <c r="FE280" i="19"/>
  <c r="FE234" i="19"/>
  <c r="FE188" i="19"/>
  <c r="FE84" i="19"/>
  <c r="FE172" i="19"/>
  <c r="FE64" i="19"/>
  <c r="FE817" i="19"/>
  <c r="FE640" i="19"/>
  <c r="FE429" i="19"/>
  <c r="FE336" i="19"/>
  <c r="FE244" i="19"/>
  <c r="FE365" i="19"/>
  <c r="FE898" i="19"/>
  <c r="FE802" i="19"/>
  <c r="FE729" i="19"/>
  <c r="FE655" i="19"/>
  <c r="FE408" i="19"/>
  <c r="FE221" i="19"/>
  <c r="FE199" i="19"/>
  <c r="FE739" i="19"/>
  <c r="FE637" i="19"/>
  <c r="FE192" i="19"/>
  <c r="FE318" i="19"/>
  <c r="FE105" i="19"/>
  <c r="FE888" i="19"/>
  <c r="FE779" i="19"/>
  <c r="FE599" i="19"/>
  <c r="FE586" i="19"/>
  <c r="FE508" i="19"/>
  <c r="FE284" i="19"/>
  <c r="FE72" i="19"/>
  <c r="FE913" i="19"/>
  <c r="FE765" i="19"/>
  <c r="FE720" i="19"/>
  <c r="FE564" i="19"/>
  <c r="FE448" i="19"/>
  <c r="FE381" i="19"/>
  <c r="FE183" i="19"/>
  <c r="FE710" i="19"/>
  <c r="FE542" i="19"/>
  <c r="FE186" i="19"/>
  <c r="FE67" i="19"/>
  <c r="FE782" i="19"/>
  <c r="FE585" i="19"/>
  <c r="FE388" i="19"/>
  <c r="FE41" i="19"/>
  <c r="FE694" i="19"/>
  <c r="FE422" i="19"/>
  <c r="FE293" i="19"/>
  <c r="FE730" i="19"/>
  <c r="FE272" i="19"/>
  <c r="FE53" i="19"/>
  <c r="FE639" i="19"/>
  <c r="FE364" i="19"/>
  <c r="FE805" i="19"/>
  <c r="FE254" i="19"/>
  <c r="FE628" i="19"/>
  <c r="FE166" i="19"/>
  <c r="FE571" i="19"/>
  <c r="FE768" i="19"/>
  <c r="FE294" i="19"/>
  <c r="FE619" i="19"/>
  <c r="FE359" i="19"/>
  <c r="FE492" i="19"/>
  <c r="FE269" i="19"/>
  <c r="FE591" i="19"/>
  <c r="FE707" i="19"/>
  <c r="FE122" i="19"/>
  <c r="FE554" i="19"/>
  <c r="FE886" i="19"/>
  <c r="FE217" i="19"/>
  <c r="FE727" i="19"/>
  <c r="FE162" i="19"/>
  <c r="FE553" i="19"/>
  <c r="FE69" i="19"/>
  <c r="FE385" i="19"/>
  <c r="FE753" i="19"/>
  <c r="FE57" i="19"/>
  <c r="FE405" i="19"/>
  <c r="FE863" i="19"/>
  <c r="FE443" i="19"/>
  <c r="FE670" i="19"/>
  <c r="FE102" i="19"/>
  <c r="FE404" i="19"/>
  <c r="FE848" i="19"/>
  <c r="FE339" i="19"/>
  <c r="FE673" i="19"/>
  <c r="FE656" i="19"/>
  <c r="FE605" i="19"/>
  <c r="FE167" i="19"/>
  <c r="FE312" i="19"/>
  <c r="FE790" i="19"/>
  <c r="FE168" i="19"/>
  <c r="FE625" i="19"/>
  <c r="FE110" i="19"/>
  <c r="FE401" i="19"/>
  <c r="FE760" i="19"/>
  <c r="FE278" i="19"/>
  <c r="FE836" i="19"/>
  <c r="FE139" i="19"/>
  <c r="FE179" i="19"/>
  <c r="FE595" i="19"/>
  <c r="FE864" i="19"/>
  <c r="FE266" i="19"/>
  <c r="FE696" i="19"/>
  <c r="FE343" i="19"/>
  <c r="FE504" i="19"/>
  <c r="FE910" i="19"/>
  <c r="FE370" i="19"/>
  <c r="FE719" i="19"/>
  <c r="FE146" i="19"/>
  <c r="FE867" i="19"/>
  <c r="FE62" i="19"/>
  <c r="FE431" i="19"/>
  <c r="FE847" i="19"/>
  <c r="FE220" i="19"/>
  <c r="FE663" i="19"/>
  <c r="FE125" i="19"/>
  <c r="FE516" i="19"/>
  <c r="FE828" i="19"/>
  <c r="FE324" i="19"/>
  <c r="FE662" i="19"/>
  <c r="FE100" i="19"/>
  <c r="FE499" i="19"/>
  <c r="FE309" i="19"/>
  <c r="FE361" i="19"/>
  <c r="FE750" i="19"/>
  <c r="FE137" i="19"/>
  <c r="FE593" i="19"/>
  <c r="FE111" i="19"/>
  <c r="FE442" i="19"/>
  <c r="FE799" i="19"/>
  <c r="FE545" i="19"/>
  <c r="FE617" i="19"/>
  <c r="FE89" i="19"/>
  <c r="FE315" i="19"/>
  <c r="FE355" i="19"/>
  <c r="ER752" i="19"/>
  <c r="ER567" i="19"/>
  <c r="ER883" i="19"/>
  <c r="ER544" i="19"/>
  <c r="ER693" i="19"/>
  <c r="A504" i="19"/>
  <c r="A93" i="19"/>
  <c r="L102" i="19"/>
  <c r="A67" i="19"/>
  <c r="K38" i="19"/>
  <c r="ER461" i="19"/>
  <c r="EK470" i="19" s="1"/>
  <c r="EN461" i="19"/>
  <c r="EP488" i="19"/>
  <c r="EK19" i="19"/>
  <c r="EK15" i="19"/>
  <c r="ER895" i="19"/>
  <c r="ER550" i="19"/>
  <c r="ER903" i="19"/>
  <c r="ER509" i="19"/>
  <c r="ER889" i="19"/>
  <c r="ER624" i="19"/>
  <c r="FP5" i="19"/>
  <c r="FP460" i="19" s="1"/>
  <c r="L65" i="19"/>
  <c r="EH487" i="19"/>
  <c r="EH486" i="19" s="1"/>
  <c r="EK18" i="19"/>
  <c r="DM490" i="19"/>
  <c r="DM487" i="19" s="1"/>
  <c r="DG469" i="19"/>
  <c r="DG480" i="19" s="1"/>
  <c r="D497" i="19" s="1"/>
  <c r="M95" i="19" s="1"/>
  <c r="ER666" i="19"/>
  <c r="ER493" i="19"/>
  <c r="ER746" i="19"/>
  <c r="ER713" i="19"/>
  <c r="ER911" i="19"/>
  <c r="ER897" i="19"/>
  <c r="C32" i="22"/>
  <c r="E32" i="22" s="1"/>
  <c r="B92" i="19"/>
  <c r="L37" i="19" s="1"/>
  <c r="FS5" i="19" s="1"/>
  <c r="FB6" i="19"/>
  <c r="EU19" i="19" s="1"/>
  <c r="EZ28" i="19"/>
  <c r="EX6" i="19"/>
  <c r="E90" i="19" s="1"/>
  <c r="EU467" i="19"/>
  <c r="FA460" i="19"/>
  <c r="EV461" i="19" s="1"/>
  <c r="ER499" i="19"/>
  <c r="ER881" i="19"/>
  <c r="ER568" i="19"/>
  <c r="ER892" i="19"/>
  <c r="ER562" i="19"/>
  <c r="ER552" i="19"/>
  <c r="BB14" i="19"/>
  <c r="G53" i="19" s="1"/>
  <c r="P53" i="19" s="1"/>
  <c r="AT163" i="19"/>
  <c r="AT258" i="19"/>
  <c r="AT176" i="19"/>
  <c r="AT185" i="19"/>
  <c r="AT172" i="19"/>
  <c r="AT231" i="19"/>
  <c r="AT141" i="19"/>
  <c r="AT394" i="19"/>
  <c r="AT230" i="19"/>
  <c r="AT198" i="19"/>
  <c r="AT178" i="19"/>
  <c r="AT267" i="19"/>
  <c r="AT124" i="19"/>
  <c r="AT249" i="19"/>
  <c r="AT434" i="19"/>
  <c r="AT330" i="19"/>
  <c r="AT404" i="19"/>
  <c r="AT431" i="19"/>
  <c r="AT36" i="19"/>
  <c r="AT59" i="19"/>
  <c r="AT265" i="19"/>
  <c r="AT376" i="19"/>
  <c r="AT301" i="19"/>
  <c r="AT386" i="19"/>
  <c r="AT140" i="19"/>
  <c r="AT419" i="19"/>
  <c r="AT317" i="19"/>
  <c r="AT137" i="19"/>
  <c r="AT334" i="19"/>
  <c r="AT352" i="19"/>
  <c r="AT383" i="19"/>
  <c r="AT61" i="19"/>
  <c r="AT134" i="19"/>
  <c r="AT197" i="19"/>
  <c r="AT108" i="19"/>
  <c r="AT128" i="19"/>
  <c r="AT254" i="19"/>
  <c r="AT298" i="19"/>
  <c r="AT347" i="19"/>
  <c r="AT405" i="19"/>
  <c r="AT31" i="19"/>
  <c r="AT290" i="19"/>
  <c r="AT74" i="19"/>
  <c r="AT426" i="19"/>
  <c r="AT285" i="19"/>
  <c r="AT279" i="19"/>
  <c r="AT362" i="19"/>
  <c r="AT313" i="19"/>
  <c r="AT107" i="19"/>
  <c r="AT226" i="19"/>
  <c r="AT161" i="19"/>
  <c r="AT119" i="19"/>
  <c r="AT421" i="19"/>
  <c r="AT208" i="19"/>
  <c r="AT221" i="19"/>
  <c r="AT177" i="19"/>
  <c r="AT34" i="19"/>
  <c r="AT60" i="19"/>
  <c r="AT67" i="19"/>
  <c r="AT261" i="19"/>
  <c r="AT162" i="19"/>
  <c r="AT365" i="19"/>
  <c r="AT56" i="19"/>
  <c r="AT335" i="19"/>
  <c r="AT320" i="19"/>
  <c r="AT110" i="19"/>
  <c r="AT174" i="19"/>
  <c r="AT147" i="19"/>
  <c r="AT420" i="19"/>
  <c r="AT114" i="19"/>
  <c r="AT115" i="19"/>
  <c r="AT308" i="19"/>
  <c r="AT167" i="19"/>
  <c r="AT188" i="19"/>
  <c r="AT306" i="19"/>
  <c r="AT166" i="19"/>
  <c r="AT385" i="19"/>
  <c r="AT222" i="19"/>
  <c r="AT328" i="19"/>
  <c r="AT117" i="19"/>
  <c r="AT257" i="19"/>
  <c r="AT403" i="19"/>
  <c r="AT229" i="19"/>
  <c r="AT214" i="19"/>
  <c r="AT269" i="19"/>
  <c r="AT33" i="19"/>
  <c r="AT71" i="19"/>
  <c r="AT113" i="19"/>
  <c r="AT274" i="19"/>
  <c r="AT223" i="19"/>
  <c r="AT76" i="19"/>
  <c r="AT153" i="19"/>
  <c r="AT212" i="19"/>
  <c r="AT62" i="19"/>
  <c r="AT415" i="19"/>
  <c r="AT370" i="19"/>
  <c r="AT234" i="19"/>
  <c r="AT324" i="19"/>
  <c r="AT379" i="19"/>
  <c r="AT116" i="19"/>
  <c r="AT273" i="19"/>
  <c r="AT349" i="19"/>
  <c r="AT445" i="19"/>
  <c r="AT428" i="19"/>
  <c r="AT175" i="19"/>
  <c r="AT35" i="19"/>
  <c r="AT436" i="19"/>
  <c r="AT366" i="19"/>
  <c r="AT151" i="19"/>
  <c r="AT427" i="19"/>
  <c r="AT100" i="19"/>
  <c r="AT264" i="19"/>
  <c r="AT275" i="19"/>
  <c r="AT81" i="19"/>
  <c r="AT302" i="19"/>
  <c r="AT195" i="19"/>
  <c r="AT272" i="19"/>
  <c r="AT329" i="19"/>
  <c r="AT417" i="19"/>
  <c r="AT354" i="19"/>
  <c r="AT199" i="19"/>
  <c r="AT238" i="19"/>
  <c r="AT186" i="19"/>
  <c r="AT170" i="19"/>
  <c r="AT160" i="19"/>
  <c r="AT189" i="19"/>
  <c r="AT399" i="19"/>
  <c r="AT155" i="19"/>
  <c r="AT89" i="19"/>
  <c r="AT66" i="19"/>
  <c r="AT40" i="19"/>
  <c r="AT146" i="19"/>
  <c r="AT440" i="19"/>
  <c r="AT38" i="19"/>
  <c r="AT355" i="19"/>
  <c r="AT413" i="19"/>
  <c r="AT53" i="19"/>
  <c r="AT48" i="19"/>
  <c r="AT87" i="19"/>
  <c r="AT256" i="19"/>
  <c r="AT424" i="19"/>
  <c r="AT97" i="19"/>
  <c r="AT95" i="19"/>
  <c r="AT157" i="19"/>
  <c r="AT79" i="19"/>
  <c r="AT219" i="19"/>
  <c r="AT255" i="19"/>
  <c r="AT150" i="19"/>
  <c r="AT145" i="19"/>
  <c r="AT389" i="19"/>
  <c r="AT280" i="19"/>
  <c r="AT266" i="19"/>
  <c r="AT418" i="19"/>
  <c r="AT205" i="19"/>
  <c r="AT296" i="19"/>
  <c r="AT444" i="19"/>
  <c r="AT397" i="19"/>
  <c r="AT148" i="19"/>
  <c r="AT350" i="19"/>
  <c r="AT449" i="19"/>
  <c r="AT68" i="19"/>
  <c r="AT395" i="19"/>
  <c r="AT51" i="19"/>
  <c r="AT224" i="19"/>
  <c r="AT213" i="19"/>
  <c r="AT288" i="19"/>
  <c r="AT284" i="19"/>
  <c r="AT194" i="19"/>
  <c r="AT341" i="19"/>
  <c r="AT121" i="19"/>
  <c r="AT315" i="19"/>
  <c r="AT278" i="19"/>
  <c r="AT325" i="19"/>
  <c r="AT63" i="19"/>
  <c r="AT406" i="19"/>
  <c r="AT204" i="19"/>
  <c r="AT75" i="19"/>
  <c r="AT246" i="19"/>
  <c r="AT201" i="19"/>
  <c r="AT86" i="19"/>
  <c r="AT396" i="19"/>
  <c r="AT43" i="19"/>
  <c r="AT326" i="19"/>
  <c r="AT270" i="19"/>
  <c r="AT356" i="19"/>
  <c r="AT132" i="19"/>
  <c r="AT360" i="19"/>
  <c r="AT305" i="19"/>
  <c r="AT139" i="19"/>
  <c r="AT191" i="19"/>
  <c r="AT202" i="19"/>
  <c r="AT281" i="19"/>
  <c r="AT291" i="19"/>
  <c r="AT453" i="19"/>
  <c r="AT72" i="19"/>
  <c r="AT122" i="19"/>
  <c r="AT192" i="19"/>
  <c r="AT318" i="19"/>
  <c r="AT407" i="19"/>
  <c r="AT384" i="19"/>
  <c r="AT316" i="19"/>
  <c r="AT408" i="19"/>
  <c r="AT423" i="19"/>
  <c r="AT138" i="19"/>
  <c r="AT307" i="19"/>
  <c r="AT357" i="19"/>
  <c r="AT144" i="19"/>
  <c r="AT187" i="19"/>
  <c r="AT297" i="19"/>
  <c r="AT216" i="19"/>
  <c r="AT171" i="19"/>
  <c r="AT45" i="19"/>
  <c r="BK465" i="19" s="1"/>
  <c r="AT338" i="19"/>
  <c r="AT130" i="19"/>
  <c r="AT227" i="19"/>
  <c r="AT364" i="19"/>
  <c r="AT344" i="19"/>
  <c r="AT211" i="19"/>
  <c r="AT242" i="19"/>
  <c r="AT289" i="19"/>
  <c r="AT215" i="19"/>
  <c r="AT37" i="19"/>
  <c r="AT105" i="19"/>
  <c r="AT244" i="19"/>
  <c r="AT331" i="19"/>
  <c r="AT112" i="19"/>
  <c r="AT429" i="19"/>
  <c r="AT277" i="19"/>
  <c r="AT252" i="19"/>
  <c r="AT50" i="19"/>
  <c r="AT451" i="19"/>
  <c r="AT78" i="19"/>
  <c r="AT77" i="19"/>
  <c r="AT250" i="19"/>
  <c r="AT94" i="19"/>
  <c r="AT387" i="19"/>
  <c r="AT248" i="19"/>
  <c r="AT154" i="19"/>
  <c r="AT391" i="19"/>
  <c r="AT52" i="19"/>
  <c r="AT106" i="19"/>
  <c r="AT282" i="19"/>
  <c r="AT82" i="19"/>
  <c r="AT443" i="19"/>
  <c r="AT321" i="19"/>
  <c r="AT233" i="19"/>
  <c r="AT268" i="19"/>
  <c r="AT209" i="19"/>
  <c r="AT311" i="19"/>
  <c r="AT319" i="19"/>
  <c r="AT336" i="19"/>
  <c r="AT343" i="19"/>
  <c r="AT400" i="19"/>
  <c r="AT300" i="19"/>
  <c r="AT47" i="19"/>
  <c r="AT109" i="19"/>
  <c r="AT44" i="19"/>
  <c r="AT93" i="19"/>
  <c r="AT240" i="19"/>
  <c r="AT120" i="19"/>
  <c r="AT259" i="19"/>
  <c r="AT102" i="19"/>
  <c r="AT332" i="19"/>
  <c r="AT381" i="19"/>
  <c r="AT237" i="19"/>
  <c r="AT70" i="19"/>
  <c r="AT361" i="19"/>
  <c r="AT54" i="19"/>
  <c r="AT164" i="19"/>
  <c r="AT437" i="19"/>
  <c r="AT425" i="19"/>
  <c r="AT30" i="19"/>
  <c r="AT217" i="19"/>
  <c r="AT49" i="19"/>
  <c r="AT41" i="19"/>
  <c r="AT39" i="19"/>
  <c r="AT103" i="19"/>
  <c r="AT433" i="19"/>
  <c r="AT125" i="19"/>
  <c r="AT448" i="19"/>
  <c r="AT123" i="19"/>
  <c r="AT358" i="19"/>
  <c r="AT142" i="19"/>
  <c r="AT232" i="19"/>
  <c r="AT251" i="19"/>
  <c r="AT91" i="19"/>
  <c r="AT181" i="19"/>
  <c r="AT73" i="19"/>
  <c r="AT368" i="19"/>
  <c r="AT190" i="19"/>
  <c r="AT287" i="19"/>
  <c r="AT228" i="19"/>
  <c r="AT182" i="19"/>
  <c r="AT83" i="19"/>
  <c r="AT402" i="19"/>
  <c r="AT129" i="19"/>
  <c r="AT351" i="19"/>
  <c r="AT207" i="19"/>
  <c r="AT241" i="19"/>
  <c r="AT382" i="19"/>
  <c r="AT247" i="19"/>
  <c r="AT378" i="19"/>
  <c r="AT286" i="19"/>
  <c r="AT375" i="19"/>
  <c r="AT96" i="19"/>
  <c r="AT88" i="19"/>
  <c r="AT111" i="19"/>
  <c r="AT179" i="19"/>
  <c r="AT57" i="19"/>
  <c r="AT184" i="19"/>
  <c r="AT218" i="19"/>
  <c r="AT409" i="19"/>
  <c r="AT295" i="19"/>
  <c r="AT439" i="19"/>
  <c r="AT369" i="19"/>
  <c r="AT263" i="19"/>
  <c r="AT46" i="19"/>
  <c r="AT200" i="19"/>
  <c r="AT398" i="19"/>
  <c r="AT327" i="19"/>
  <c r="AT239" i="19"/>
  <c r="AT314" i="19"/>
  <c r="AT441" i="19"/>
  <c r="AT131" i="19"/>
  <c r="AT380" i="19"/>
  <c r="AT401" i="19"/>
  <c r="AT156" i="19"/>
  <c r="AT392" i="19"/>
  <c r="AT454" i="19"/>
  <c r="AT294" i="19"/>
  <c r="AT377" i="19"/>
  <c r="AT127" i="19"/>
  <c r="AT253" i="19"/>
  <c r="AT203" i="19"/>
  <c r="AT32" i="19"/>
  <c r="AT438" i="19"/>
  <c r="AT333" i="19"/>
  <c r="AT371" i="19"/>
  <c r="AT55" i="19"/>
  <c r="AS11" i="19"/>
  <c r="AT416" i="19"/>
  <c r="AT422" i="19"/>
  <c r="AT312" i="19"/>
  <c r="AT99" i="19"/>
  <c r="AT412" i="19"/>
  <c r="AT435" i="19"/>
  <c r="AT372" i="19"/>
  <c r="AT173" i="19"/>
  <c r="AT339" i="19"/>
  <c r="AT210" i="19"/>
  <c r="AT410" i="19"/>
  <c r="AT271" i="19"/>
  <c r="AT304" i="19"/>
  <c r="AT236" i="19"/>
  <c r="AT260" i="19"/>
  <c r="AT85" i="19"/>
  <c r="AT346" i="19"/>
  <c r="AT193" i="19"/>
  <c r="AT135" i="19"/>
  <c r="AT149" i="19"/>
  <c r="AT303" i="19"/>
  <c r="AT42" i="19"/>
  <c r="AT118" i="19"/>
  <c r="AT340" i="19"/>
  <c r="AT196" i="19"/>
  <c r="AT262" i="19"/>
  <c r="AT152" i="19"/>
  <c r="AT104" i="19"/>
  <c r="AT374" i="19"/>
  <c r="AT337" i="19"/>
  <c r="AT98" i="19"/>
  <c r="AT446" i="19"/>
  <c r="AT367" i="19"/>
  <c r="AT225" i="19"/>
  <c r="AT245" i="19"/>
  <c r="AT363" i="19"/>
  <c r="AT243" i="19"/>
  <c r="AT159" i="19"/>
  <c r="AT442" i="19"/>
  <c r="AT220" i="19"/>
  <c r="AT310" i="19"/>
  <c r="AT235" i="19"/>
  <c r="AT180" i="19"/>
  <c r="AT58" i="19"/>
  <c r="AT348" i="19"/>
  <c r="AT293" i="19"/>
  <c r="AT283" i="19"/>
  <c r="AT206" i="19"/>
  <c r="AT323" i="19"/>
  <c r="AT353" i="19"/>
  <c r="AT84" i="19"/>
  <c r="AT342" i="19"/>
  <c r="AT169" i="19"/>
  <c r="AT388" i="19"/>
  <c r="AT136" i="19"/>
  <c r="AT158" i="19"/>
  <c r="AT411" i="19"/>
  <c r="AT309" i="19"/>
  <c r="AT183" i="19"/>
  <c r="AT414" i="19"/>
  <c r="AT64" i="19"/>
  <c r="AT126" i="19"/>
  <c r="AT452" i="19"/>
  <c r="AT90" i="19"/>
  <c r="AT143" i="19"/>
  <c r="AT69" i="19"/>
  <c r="AT373" i="19"/>
  <c r="AT65" i="19"/>
  <c r="AT447" i="19"/>
  <c r="AT450" i="19"/>
  <c r="AT101" i="19"/>
  <c r="AT430" i="19"/>
  <c r="AT393" i="19"/>
  <c r="AT276" i="19"/>
  <c r="AT165" i="19"/>
  <c r="AT345" i="19"/>
  <c r="AT80" i="19"/>
  <c r="AT133" i="19"/>
  <c r="AT322" i="19"/>
  <c r="AT299" i="19"/>
  <c r="AT168" i="19"/>
  <c r="AT390" i="19"/>
  <c r="AT432" i="19"/>
  <c r="AT92" i="19"/>
  <c r="AT292" i="19"/>
  <c r="AT359" i="19"/>
  <c r="ER874" i="19"/>
  <c r="ER725" i="19"/>
  <c r="ER904" i="19"/>
  <c r="ER891" i="19"/>
  <c r="ER805" i="19"/>
  <c r="ER739" i="19"/>
  <c r="EA468" i="19"/>
  <c r="C501" i="19"/>
  <c r="C63" i="19"/>
  <c r="ER886" i="19"/>
  <c r="ER547" i="19"/>
  <c r="ER745" i="19"/>
  <c r="ER698" i="19"/>
  <c r="ER648" i="19"/>
  <c r="ER655" i="19"/>
  <c r="F30" i="22"/>
  <c r="ER884" i="19"/>
  <c r="ER916" i="19"/>
  <c r="ER588" i="19"/>
  <c r="ER898" i="19"/>
  <c r="ER838" i="19"/>
  <c r="ER548" i="19"/>
  <c r="BW66" i="19" l="1"/>
  <c r="BW173" i="19"/>
  <c r="BW291" i="19"/>
  <c r="BW209" i="19"/>
  <c r="BW440" i="19"/>
  <c r="BW256" i="19"/>
  <c r="BW213" i="19"/>
  <c r="BW383" i="19"/>
  <c r="BW206" i="19"/>
  <c r="BW218" i="19"/>
  <c r="BW176" i="19"/>
  <c r="BW183" i="19"/>
  <c r="BW35" i="19"/>
  <c r="BW45" i="19"/>
  <c r="BW81" i="19"/>
  <c r="BW433" i="19"/>
  <c r="BW360" i="19"/>
  <c r="BW49" i="19"/>
  <c r="BW133" i="19"/>
  <c r="BW216" i="19"/>
  <c r="BW130" i="19"/>
  <c r="BW58" i="19"/>
  <c r="BW225" i="19"/>
  <c r="BW304" i="19"/>
  <c r="BW257" i="19"/>
  <c r="BW314" i="19"/>
  <c r="BW52" i="19"/>
  <c r="BW86" i="19"/>
  <c r="BW354" i="19"/>
  <c r="BW414" i="19"/>
  <c r="BV11" i="19"/>
  <c r="BW122" i="19"/>
  <c r="BW322" i="19"/>
  <c r="BW155" i="19"/>
  <c r="BW254" i="19"/>
  <c r="BW141" i="19"/>
  <c r="BW271" i="19"/>
  <c r="BW351" i="19"/>
  <c r="BW37" i="19"/>
  <c r="BW239" i="19"/>
  <c r="BW138" i="19"/>
  <c r="BW92" i="19"/>
  <c r="BW432" i="19"/>
  <c r="BW338" i="19"/>
  <c r="BW374" i="19"/>
  <c r="BW135" i="19"/>
  <c r="BW61" i="19"/>
  <c r="BW448" i="19"/>
  <c r="BW306" i="19"/>
  <c r="BW389" i="19"/>
  <c r="BW437" i="19"/>
  <c r="BW175" i="19"/>
  <c r="BW293" i="19"/>
  <c r="BW118" i="19"/>
  <c r="BW30" i="19"/>
  <c r="BW342" i="19"/>
  <c r="BW146" i="19"/>
  <c r="BW356" i="19"/>
  <c r="BW164" i="19"/>
  <c r="BW376" i="19"/>
  <c r="BW119" i="19"/>
  <c r="BW161" i="19"/>
  <c r="BW350" i="19"/>
  <c r="BW438" i="19"/>
  <c r="BW116" i="19"/>
  <c r="BW103" i="19"/>
  <c r="BW435" i="19"/>
  <c r="BW439" i="19"/>
  <c r="BW168" i="19"/>
  <c r="BW287" i="19"/>
  <c r="BW386" i="19"/>
  <c r="BW154" i="19"/>
  <c r="BW404" i="19"/>
  <c r="BW199" i="19"/>
  <c r="BW36" i="19"/>
  <c r="BW249" i="19"/>
  <c r="BW237" i="19"/>
  <c r="BW450" i="19"/>
  <c r="BW109" i="19"/>
  <c r="BW48" i="19"/>
  <c r="BW348" i="19"/>
  <c r="BW366" i="19"/>
  <c r="BW214" i="19"/>
  <c r="BW215" i="19"/>
  <c r="BW357" i="19"/>
  <c r="BW331" i="19"/>
  <c r="BW430" i="19"/>
  <c r="BW129" i="19"/>
  <c r="BW105" i="19"/>
  <c r="BW189" i="19"/>
  <c r="BW373" i="19"/>
  <c r="BW329" i="19"/>
  <c r="BW368" i="19"/>
  <c r="BW170" i="19"/>
  <c r="BW186" i="19"/>
  <c r="BW179" i="19"/>
  <c r="BW392" i="19"/>
  <c r="BW220" i="19"/>
  <c r="BW313" i="19"/>
  <c r="BW316" i="19"/>
  <c r="BW134" i="19"/>
  <c r="BW436" i="19"/>
  <c r="BW343" i="19"/>
  <c r="BW244" i="19"/>
  <c r="BW159" i="19"/>
  <c r="BW265" i="19"/>
  <c r="BW69" i="19"/>
  <c r="BW73" i="19"/>
  <c r="BW212" i="19"/>
  <c r="BW387" i="19"/>
  <c r="BW444" i="19"/>
  <c r="BW426" i="19"/>
  <c r="BW31" i="19"/>
  <c r="BW90" i="19"/>
  <c r="BW272" i="19"/>
  <c r="BW413" i="19"/>
  <c r="BW34" i="19"/>
  <c r="BW187" i="19"/>
  <c r="BW441" i="19"/>
  <c r="BW406" i="19"/>
  <c r="BW55" i="19"/>
  <c r="BW278" i="19"/>
  <c r="BW47" i="19"/>
  <c r="BW12" i="19"/>
  <c r="BW22" i="19" s="1"/>
  <c r="BW352" i="19"/>
  <c r="BW253" i="19"/>
  <c r="BW410" i="19"/>
  <c r="BW381" i="19"/>
  <c r="BW180" i="19"/>
  <c r="BW117" i="19"/>
  <c r="BW65" i="19"/>
  <c r="BW447" i="19"/>
  <c r="BW418" i="19"/>
  <c r="BW286" i="19"/>
  <c r="BW62" i="19"/>
  <c r="BW71" i="19"/>
  <c r="BW266" i="19"/>
  <c r="BW380" i="19"/>
  <c r="BW177" i="19"/>
  <c r="BW163" i="19"/>
  <c r="BW106" i="19"/>
  <c r="BW202" i="19"/>
  <c r="BW409" i="19"/>
  <c r="BW319" i="19"/>
  <c r="BW415" i="19"/>
  <c r="BW121" i="19"/>
  <c r="BW123" i="19"/>
  <c r="BW91" i="19"/>
  <c r="BW421" i="19"/>
  <c r="BW445" i="19"/>
  <c r="BW232" i="19"/>
  <c r="BW240" i="19"/>
  <c r="BW156" i="19"/>
  <c r="BW358" i="19"/>
  <c r="BW145" i="19"/>
  <c r="CP293" i="19"/>
  <c r="EB209" i="19"/>
  <c r="EB275" i="19"/>
  <c r="CP377" i="19"/>
  <c r="CP340" i="19"/>
  <c r="EB199" i="19"/>
  <c r="CP38" i="19"/>
  <c r="EB190" i="19"/>
  <c r="CP112" i="19"/>
  <c r="EB177" i="19"/>
  <c r="CP426" i="19"/>
  <c r="EB244" i="19"/>
  <c r="CP95" i="19"/>
  <c r="CP236" i="19"/>
  <c r="CP338" i="19"/>
  <c r="CP268" i="19"/>
  <c r="CP401" i="19"/>
  <c r="CP436" i="19"/>
  <c r="CP58" i="19"/>
  <c r="BW297" i="19"/>
  <c r="BW167" i="19"/>
  <c r="BW282" i="19"/>
  <c r="BW38" i="19"/>
  <c r="BW359" i="19"/>
  <c r="BW205" i="19"/>
  <c r="BW398" i="19"/>
  <c r="BW371" i="19"/>
  <c r="BW193" i="19"/>
  <c r="BW422" i="19"/>
  <c r="BW54" i="19"/>
  <c r="BW53" i="19"/>
  <c r="BW251" i="19"/>
  <c r="BW222" i="19"/>
  <c r="BW151" i="19"/>
  <c r="BW370" i="19"/>
  <c r="BW185" i="19"/>
  <c r="BW296" i="19"/>
  <c r="BW124" i="19"/>
  <c r="BW200" i="19"/>
  <c r="BW369" i="19"/>
  <c r="BW241" i="19"/>
  <c r="BW57" i="19"/>
  <c r="BW137" i="19"/>
  <c r="BW336" i="19"/>
  <c r="BW126" i="19"/>
  <c r="BW51" i="19"/>
  <c r="BW428" i="19"/>
  <c r="BW234" i="19"/>
  <c r="BW227" i="19"/>
  <c r="BW403" i="19"/>
  <c r="BW67" i="19"/>
  <c r="BW391" i="19"/>
  <c r="BW307" i="19"/>
  <c r="BW43" i="19"/>
  <c r="BW340" i="19"/>
  <c r="BW379" i="19"/>
  <c r="BW283" i="19"/>
  <c r="BW326" i="19"/>
  <c r="BW372" i="19"/>
  <c r="BW112" i="19"/>
  <c r="BW87" i="19"/>
  <c r="BW210" i="19"/>
  <c r="BW204" i="19"/>
  <c r="BW446" i="19"/>
  <c r="BW384" i="19"/>
  <c r="BW424" i="19"/>
  <c r="BW275" i="19"/>
  <c r="BW397" i="19"/>
  <c r="BW332" i="19"/>
  <c r="BW63" i="19"/>
  <c r="BW127" i="19"/>
  <c r="CP244" i="19"/>
  <c r="CP108" i="19"/>
  <c r="CP302" i="19"/>
  <c r="BW196" i="19"/>
  <c r="BW70" i="19"/>
  <c r="BW317" i="19"/>
  <c r="BW364" i="19"/>
  <c r="BW300" i="19"/>
  <c r="BW231" i="19"/>
  <c r="BW431" i="19"/>
  <c r="BW261" i="19"/>
  <c r="BW427" i="19"/>
  <c r="BW330" i="19"/>
  <c r="BW194" i="19"/>
  <c r="BW401" i="19"/>
  <c r="BW140" i="19"/>
  <c r="BW191" i="19"/>
  <c r="BW246" i="19"/>
  <c r="BW311" i="19"/>
  <c r="BW250" i="19"/>
  <c r="BW125" i="19"/>
  <c r="BW243" i="19"/>
  <c r="BW280" i="19"/>
  <c r="BW375" i="19"/>
  <c r="BW152" i="19"/>
  <c r="BW111" i="19"/>
  <c r="BW396" i="19"/>
  <c r="BW150" i="19"/>
  <c r="BW248" i="19"/>
  <c r="BW85" i="19"/>
  <c r="BW452" i="19"/>
  <c r="BW223" i="19"/>
  <c r="BW128" i="19"/>
  <c r="BW434" i="19"/>
  <c r="BW308" i="19"/>
  <c r="BW162" i="19"/>
  <c r="BW405" i="19"/>
  <c r="BW302" i="19"/>
  <c r="BW263" i="19"/>
  <c r="BW289" i="19"/>
  <c r="BW310" i="19"/>
  <c r="BW166" i="19"/>
  <c r="BW171" i="19"/>
  <c r="BW394" i="19"/>
  <c r="BW60" i="19"/>
  <c r="BW230" i="19"/>
  <c r="BW294" i="19"/>
  <c r="BW184" i="19"/>
  <c r="BW44" i="19"/>
  <c r="BW238" i="19"/>
  <c r="BW345" i="19"/>
  <c r="BW385" i="19"/>
  <c r="BW276" i="19"/>
  <c r="BW425" i="19"/>
  <c r="BW201" i="19"/>
  <c r="CP254" i="19"/>
  <c r="CP12" i="19"/>
  <c r="CP18" i="19" s="1"/>
  <c r="CP238" i="19"/>
  <c r="BW96" i="19"/>
  <c r="BW198" i="19"/>
  <c r="BW442" i="19"/>
  <c r="BW46" i="19"/>
  <c r="BW367" i="19"/>
  <c r="BW89" i="19"/>
  <c r="BW174" i="19"/>
  <c r="BW388" i="19"/>
  <c r="BW136" i="19"/>
  <c r="BW292" i="19"/>
  <c r="BW181" i="19"/>
  <c r="BW50" i="19"/>
  <c r="BW362" i="19"/>
  <c r="BW429" i="19"/>
  <c r="BW443" i="19"/>
  <c r="BW408" i="19"/>
  <c r="BW221" i="19"/>
  <c r="BW284" i="19"/>
  <c r="BW93" i="19"/>
  <c r="BW97" i="19"/>
  <c r="BW252" i="19"/>
  <c r="BW454" i="19"/>
  <c r="BW228" i="19"/>
  <c r="BW262" i="19"/>
  <c r="BW68" i="19"/>
  <c r="BW390" i="19"/>
  <c r="BW333" i="19"/>
  <c r="BW219" i="19"/>
  <c r="BW224" i="19"/>
  <c r="BW226" i="19"/>
  <c r="BW298" i="19"/>
  <c r="BW178" i="19"/>
  <c r="BW32" i="19"/>
  <c r="BW411" i="19"/>
  <c r="BW42" i="19"/>
  <c r="BW217" i="19"/>
  <c r="BW40" i="19"/>
  <c r="BW172" i="19"/>
  <c r="BW144" i="19"/>
  <c r="BW165" i="19"/>
  <c r="BW320" i="19"/>
  <c r="BW355" i="19"/>
  <c r="BW247" i="19"/>
  <c r="BW207" i="19"/>
  <c r="BW148" i="19"/>
  <c r="BW108" i="19"/>
  <c r="BW279" i="19"/>
  <c r="BW412" i="19"/>
  <c r="BW337" i="19"/>
  <c r="BW346" i="19"/>
  <c r="BW101" i="19"/>
  <c r="BW344" i="19"/>
  <c r="BW84" i="19"/>
  <c r="CP445" i="19"/>
  <c r="CP219" i="19"/>
  <c r="CP155" i="19"/>
  <c r="CP266" i="19"/>
  <c r="CP233" i="19"/>
  <c r="CP62" i="19"/>
  <c r="CP422" i="19"/>
  <c r="CP181" i="19"/>
  <c r="CP200" i="19"/>
  <c r="CP188" i="19"/>
  <c r="BW64" i="19"/>
  <c r="BW417" i="19"/>
  <c r="BW281" i="19"/>
  <c r="BW76" i="19"/>
  <c r="BW363" i="19"/>
  <c r="BW75" i="19"/>
  <c r="BW361" i="19"/>
  <c r="BW295" i="19"/>
  <c r="BW233" i="19"/>
  <c r="BW77" i="19"/>
  <c r="BW100" i="19"/>
  <c r="BW277" i="19"/>
  <c r="BW267" i="19"/>
  <c r="BW382" i="19"/>
  <c r="BW325" i="19"/>
  <c r="BW98" i="19"/>
  <c r="BW399" i="19"/>
  <c r="BW323" i="19"/>
  <c r="BW72" i="19"/>
  <c r="BW56" i="19"/>
  <c r="BW416" i="19"/>
  <c r="BW255" i="19"/>
  <c r="BW192" i="19"/>
  <c r="BW142" i="19"/>
  <c r="BW143" i="19"/>
  <c r="BW110" i="19"/>
  <c r="BW327" i="19"/>
  <c r="BW39" i="19"/>
  <c r="BW328" i="19"/>
  <c r="BW269" i="19"/>
  <c r="BW82" i="19"/>
  <c r="BW139" i="19"/>
  <c r="BW260" i="19"/>
  <c r="BW107" i="19"/>
  <c r="BW79" i="19"/>
  <c r="BW315" i="19"/>
  <c r="BW347" i="19"/>
  <c r="BW59" i="19"/>
  <c r="BW94" i="19"/>
  <c r="BW80" i="19"/>
  <c r="BW268" i="19"/>
  <c r="BW453" i="19"/>
  <c r="BW115" i="19"/>
  <c r="BW258" i="19"/>
  <c r="BW353" i="19"/>
  <c r="BW160" i="19"/>
  <c r="BW211" i="19"/>
  <c r="BW169" i="19"/>
  <c r="BW236" i="19"/>
  <c r="BW335" i="19"/>
  <c r="BW132" i="19"/>
  <c r="BW102" i="19"/>
  <c r="BW99" i="19"/>
  <c r="BW334" i="19"/>
  <c r="CP406" i="19"/>
  <c r="CP157" i="19"/>
  <c r="CP83" i="19"/>
  <c r="CP239" i="19"/>
  <c r="CP452" i="19"/>
  <c r="CP103" i="19"/>
  <c r="CP159" i="19"/>
  <c r="CP232" i="19"/>
  <c r="CP180" i="19"/>
  <c r="CP352" i="19"/>
  <c r="CP59" i="19"/>
  <c r="CP106" i="19"/>
  <c r="CP186" i="19"/>
  <c r="BW104" i="19"/>
  <c r="BW203" i="19"/>
  <c r="BW131" i="19"/>
  <c r="BW349" i="19"/>
  <c r="BW245" i="19"/>
  <c r="BW147" i="19"/>
  <c r="BW149" i="19"/>
  <c r="BW188" i="19"/>
  <c r="BW339" i="19"/>
  <c r="BW451" i="19"/>
  <c r="BW113" i="19"/>
  <c r="BW74" i="19"/>
  <c r="BW242" i="19"/>
  <c r="BW341" i="19"/>
  <c r="BW190" i="19"/>
  <c r="BW288" i="19"/>
  <c r="BW41" i="19"/>
  <c r="BW273" i="19"/>
  <c r="BW157" i="19"/>
  <c r="BW305" i="19"/>
  <c r="BW229" i="19"/>
  <c r="BW321" i="19"/>
  <c r="BW153" i="19"/>
  <c r="BW378" i="19"/>
  <c r="BW303" i="19"/>
  <c r="BW423" i="19"/>
  <c r="BW264" i="19"/>
  <c r="BW312" i="19"/>
  <c r="BW95" i="19"/>
  <c r="BW195" i="19"/>
  <c r="BW285" i="19"/>
  <c r="BW120" i="19"/>
  <c r="BW400" i="19"/>
  <c r="BW407" i="19"/>
  <c r="BW274" i="19"/>
  <c r="BW393" i="19"/>
  <c r="BW419" i="19"/>
  <c r="BW301" i="19"/>
  <c r="BW114" i="19"/>
  <c r="BW83" i="19"/>
  <c r="BW309" i="19"/>
  <c r="BW365" i="19"/>
  <c r="BW290" i="19"/>
  <c r="BW299" i="19"/>
  <c r="BW235" i="19"/>
  <c r="BW197" i="19"/>
  <c r="BW158" i="19"/>
  <c r="BW78" i="19"/>
  <c r="BW88" i="19"/>
  <c r="BW449" i="19"/>
  <c r="BW182" i="19"/>
  <c r="BW270" i="19"/>
  <c r="BW318" i="19"/>
  <c r="BW420" i="19"/>
  <c r="BM473" i="19"/>
  <c r="BM472" i="19"/>
  <c r="CP211" i="19"/>
  <c r="CP344" i="19"/>
  <c r="CP367" i="19"/>
  <c r="CP42" i="19"/>
  <c r="CP275" i="19"/>
  <c r="CP198" i="19"/>
  <c r="CP365" i="19"/>
  <c r="CP156" i="19"/>
  <c r="CP290" i="19"/>
  <c r="CP394" i="19"/>
  <c r="CP230" i="19"/>
  <c r="CP294" i="19"/>
  <c r="CP55" i="19"/>
  <c r="CP372" i="19"/>
  <c r="CP164" i="19"/>
  <c r="CP193" i="19"/>
  <c r="CP251" i="19"/>
  <c r="CP258" i="19"/>
  <c r="CP381" i="19"/>
  <c r="CP324" i="19"/>
  <c r="CP364" i="19"/>
  <c r="CP407" i="19"/>
  <c r="CP89" i="19"/>
  <c r="CP80" i="19"/>
  <c r="CP357" i="19"/>
  <c r="CP392" i="19"/>
  <c r="CP56" i="19"/>
  <c r="CP349" i="19"/>
  <c r="CP432" i="19"/>
  <c r="CP160" i="19"/>
  <c r="CP314" i="19"/>
  <c r="CP308" i="19"/>
  <c r="CP439" i="19"/>
  <c r="CP286" i="19"/>
  <c r="CP195" i="19"/>
  <c r="CP237" i="19"/>
  <c r="CP88" i="19"/>
  <c r="CP277" i="19"/>
  <c r="CP257" i="19"/>
  <c r="CP204" i="19"/>
  <c r="CP453" i="19"/>
  <c r="CP45" i="19"/>
  <c r="CP173" i="19"/>
  <c r="CP435" i="19"/>
  <c r="CP330" i="19"/>
  <c r="CP105" i="19"/>
  <c r="CP309" i="19"/>
  <c r="CP40" i="19"/>
  <c r="CP417" i="19"/>
  <c r="CP393" i="19"/>
  <c r="CP225" i="19"/>
  <c r="CP371" i="19"/>
  <c r="CP223" i="19"/>
  <c r="CP49" i="19"/>
  <c r="CP177" i="19"/>
  <c r="CP79" i="19"/>
  <c r="CP122" i="19"/>
  <c r="CP260" i="19"/>
  <c r="CP214" i="19"/>
  <c r="CP301" i="19"/>
  <c r="CP356" i="19"/>
  <c r="CP134" i="19"/>
  <c r="CP121" i="19"/>
  <c r="CP320" i="19"/>
  <c r="CP111" i="19"/>
  <c r="CP304" i="19"/>
  <c r="CP133" i="19"/>
  <c r="CP147" i="19"/>
  <c r="CP123" i="19"/>
  <c r="CP196" i="19"/>
  <c r="CP47" i="19"/>
  <c r="CP335" i="19"/>
  <c r="CP310" i="19"/>
  <c r="CP421" i="19"/>
  <c r="CP184" i="19"/>
  <c r="CP447" i="19"/>
  <c r="CP86" i="19"/>
  <c r="CP285" i="19"/>
  <c r="CP423" i="19"/>
  <c r="CP328" i="19"/>
  <c r="CP332" i="19"/>
  <c r="CP100" i="19"/>
  <c r="CP190" i="19"/>
  <c r="CP119" i="19"/>
  <c r="CP279" i="19"/>
  <c r="CP451" i="19"/>
  <c r="CP403" i="19"/>
  <c r="CP224" i="19"/>
  <c r="CP67" i="19"/>
  <c r="CP34" i="19"/>
  <c r="CP420" i="19"/>
  <c r="CP116" i="19"/>
  <c r="CP52" i="19"/>
  <c r="CP376" i="19"/>
  <c r="CP270" i="19"/>
  <c r="CP91" i="19"/>
  <c r="CP321" i="19"/>
  <c r="CP90" i="19"/>
  <c r="CP75" i="19"/>
  <c r="CP92" i="19"/>
  <c r="CP96" i="19"/>
  <c r="CP97" i="19"/>
  <c r="CP359" i="19"/>
  <c r="CP228" i="19"/>
  <c r="CP438" i="19"/>
  <c r="CP151" i="19"/>
  <c r="CP410" i="19"/>
  <c r="CP312" i="19"/>
  <c r="CP174" i="19"/>
  <c r="CP319" i="19"/>
  <c r="CP323" i="19"/>
  <c r="CP185" i="19"/>
  <c r="CP126" i="19"/>
  <c r="CP318" i="19"/>
  <c r="CP57" i="19"/>
  <c r="CP245" i="19"/>
  <c r="CP273" i="19"/>
  <c r="CP231" i="19"/>
  <c r="CP351" i="19"/>
  <c r="CP385" i="19"/>
  <c r="CP252" i="19"/>
  <c r="CP454" i="19"/>
  <c r="CP448" i="19"/>
  <c r="CP296" i="19"/>
  <c r="CP278" i="19"/>
  <c r="CP267" i="19"/>
  <c r="CP361" i="19"/>
  <c r="CP153" i="19"/>
  <c r="CP291" i="19"/>
  <c r="CP146" i="19"/>
  <c r="CP33" i="19"/>
  <c r="CP73" i="19"/>
  <c r="CP101" i="19"/>
  <c r="CP378" i="19"/>
  <c r="CP315" i="19"/>
  <c r="CP347" i="19"/>
  <c r="CP390" i="19"/>
  <c r="CP253" i="19"/>
  <c r="CP247" i="19"/>
  <c r="CP218" i="19"/>
  <c r="CP350" i="19"/>
  <c r="CP201" i="19"/>
  <c r="CP194" i="19"/>
  <c r="CP379" i="19"/>
  <c r="CP46" i="19"/>
  <c r="CP168" i="19"/>
  <c r="CP358" i="19"/>
  <c r="CP416" i="19"/>
  <c r="CP300" i="19"/>
  <c r="CP169" i="19"/>
  <c r="CP82" i="19"/>
  <c r="CP450" i="19"/>
  <c r="CP368" i="19"/>
  <c r="CP345" i="19"/>
  <c r="CP322" i="19"/>
  <c r="CP265" i="19"/>
  <c r="CP118" i="19"/>
  <c r="CP199" i="19"/>
  <c r="CP443" i="19"/>
  <c r="CP43" i="19"/>
  <c r="CP94" i="19"/>
  <c r="CP35" i="19"/>
  <c r="CP31" i="19"/>
  <c r="CP327" i="19"/>
  <c r="CP127" i="19"/>
  <c r="CP48" i="19"/>
  <c r="CP149" i="19"/>
  <c r="CP60" i="19"/>
  <c r="CP429" i="19"/>
  <c r="CP400" i="19"/>
  <c r="CP131" i="19"/>
  <c r="CP182" i="19"/>
  <c r="CP71" i="19"/>
  <c r="CP334" i="19"/>
  <c r="CP297" i="19"/>
  <c r="CP136" i="19"/>
  <c r="CP311" i="19"/>
  <c r="CP217" i="19"/>
  <c r="CP383" i="19"/>
  <c r="CP93" i="19"/>
  <c r="CP389" i="19"/>
  <c r="CP64" i="19"/>
  <c r="CP203" i="19"/>
  <c r="CP120" i="19"/>
  <c r="CP264" i="19"/>
  <c r="CP235" i="19"/>
  <c r="CP398" i="19"/>
  <c r="CP154" i="19"/>
  <c r="CP143" i="19"/>
  <c r="CP102" i="19"/>
  <c r="CP307" i="19"/>
  <c r="CP325" i="19"/>
  <c r="CP152" i="19"/>
  <c r="CP191" i="19"/>
  <c r="CP249" i="19"/>
  <c r="CP104" i="19"/>
  <c r="CP262" i="19"/>
  <c r="CP68" i="19"/>
  <c r="CP128" i="19"/>
  <c r="CP284" i="19"/>
  <c r="CP427" i="19"/>
  <c r="CP115" i="19"/>
  <c r="CP342" i="19"/>
  <c r="CP221" i="19"/>
  <c r="CP125" i="19"/>
  <c r="CP183" i="19"/>
  <c r="CP227" i="19"/>
  <c r="CP158" i="19"/>
  <c r="CP424" i="19"/>
  <c r="CP70" i="19"/>
  <c r="CP54" i="19"/>
  <c r="CP369" i="19"/>
  <c r="CP440" i="19"/>
  <c r="CP226" i="19"/>
  <c r="CP442" i="19"/>
  <c r="CP428" i="19"/>
  <c r="CP248" i="19"/>
  <c r="CP363" i="19"/>
  <c r="CP408" i="19"/>
  <c r="CP148" i="19"/>
  <c r="CP162" i="19"/>
  <c r="CP282" i="19"/>
  <c r="CP329" i="19"/>
  <c r="CP44" i="19"/>
  <c r="CP77" i="19"/>
  <c r="CP449" i="19"/>
  <c r="CP39" i="19"/>
  <c r="CP316" i="19"/>
  <c r="CP205" i="19"/>
  <c r="CP189" i="19"/>
  <c r="CP370" i="19"/>
  <c r="CP145" i="19"/>
  <c r="CP69" i="19"/>
  <c r="CP353" i="19"/>
  <c r="CP396" i="19"/>
  <c r="CP331" i="19"/>
  <c r="CP170" i="19"/>
  <c r="CP222" i="19"/>
  <c r="CP399" i="19"/>
  <c r="CP441" i="19"/>
  <c r="CP139" i="19"/>
  <c r="CP269" i="19"/>
  <c r="CP292" i="19"/>
  <c r="CP212" i="19"/>
  <c r="CP107" i="19"/>
  <c r="CP36" i="19"/>
  <c r="CP215" i="19"/>
  <c r="CP109" i="19"/>
  <c r="CP30" i="19"/>
  <c r="CP243" i="19"/>
  <c r="CP210" i="19"/>
  <c r="CP373" i="19"/>
  <c r="CP197" i="19"/>
  <c r="CP256" i="19"/>
  <c r="CP283" i="19"/>
  <c r="CP41" i="19"/>
  <c r="CP380" i="19"/>
  <c r="CP209" i="19"/>
  <c r="CP114" i="19"/>
  <c r="CP414" i="19"/>
  <c r="CP374" i="19"/>
  <c r="CP255" i="19"/>
  <c r="CP51" i="19"/>
  <c r="CP274" i="19"/>
  <c r="CP271" i="19"/>
  <c r="CP216" i="19"/>
  <c r="CP132" i="19"/>
  <c r="CP229" i="19"/>
  <c r="CP326" i="19"/>
  <c r="CO11" i="19"/>
  <c r="CP187" i="19"/>
  <c r="CP241" i="19"/>
  <c r="CP287" i="19"/>
  <c r="CP303" i="19"/>
  <c r="CP419" i="19"/>
  <c r="CP74" i="19"/>
  <c r="CP295" i="19"/>
  <c r="CP333" i="19"/>
  <c r="CP110" i="19"/>
  <c r="CP98" i="19"/>
  <c r="CP163" i="19"/>
  <c r="CP382" i="19"/>
  <c r="CP76" i="19"/>
  <c r="CP138" i="19"/>
  <c r="CP431" i="19"/>
  <c r="CP141" i="19"/>
  <c r="CP207" i="19"/>
  <c r="CP206" i="19"/>
  <c r="CP306" i="19"/>
  <c r="CP425" i="19"/>
  <c r="CP272" i="19"/>
  <c r="CP343" i="19"/>
  <c r="CP317" i="19"/>
  <c r="CP213" i="19"/>
  <c r="CP387" i="19"/>
  <c r="CP144" i="19"/>
  <c r="CP113" i="19"/>
  <c r="CP84" i="19"/>
  <c r="CP124" i="19"/>
  <c r="CP336" i="19"/>
  <c r="CP140" i="19"/>
  <c r="CP298" i="19"/>
  <c r="CP276" i="19"/>
  <c r="CP444" i="19"/>
  <c r="CP192" i="19"/>
  <c r="CP50" i="19"/>
  <c r="CP32" i="19"/>
  <c r="CP263" i="19"/>
  <c r="CP250" i="19"/>
  <c r="CP85" i="19"/>
  <c r="CP172" i="19"/>
  <c r="CP234" i="19"/>
  <c r="CP220" i="19"/>
  <c r="CP348" i="19"/>
  <c r="CP78" i="19"/>
  <c r="CP137" i="19"/>
  <c r="CP242" i="19"/>
  <c r="CP409" i="19"/>
  <c r="CP175" i="19"/>
  <c r="CP176" i="19"/>
  <c r="CP129" i="19"/>
  <c r="CP434" i="19"/>
  <c r="CP339" i="19"/>
  <c r="CP415" i="19"/>
  <c r="CP281" i="19"/>
  <c r="CP280" i="19"/>
  <c r="CP72" i="19"/>
  <c r="CP391" i="19"/>
  <c r="CP405" i="19"/>
  <c r="CP117" i="19"/>
  <c r="CP161" i="19"/>
  <c r="CP299" i="19"/>
  <c r="CP346" i="19"/>
  <c r="CP413" i="19"/>
  <c r="CP386" i="19"/>
  <c r="CP81" i="19"/>
  <c r="CP411" i="19"/>
  <c r="CP341" i="19"/>
  <c r="CP53" i="19"/>
  <c r="CP418" i="19"/>
  <c r="CP354" i="19"/>
  <c r="CP337" i="19"/>
  <c r="CP246" i="19"/>
  <c r="CP150" i="19"/>
  <c r="CP61" i="19"/>
  <c r="CP166" i="19"/>
  <c r="CP142" i="19"/>
  <c r="CP179" i="19"/>
  <c r="CP130" i="19"/>
  <c r="CP65" i="19"/>
  <c r="CP437" i="19"/>
  <c r="CP178" i="19"/>
  <c r="CP288" i="19"/>
  <c r="CP313" i="19"/>
  <c r="CP404" i="19"/>
  <c r="CP135" i="19"/>
  <c r="CP240" i="19"/>
  <c r="CP433" i="19"/>
  <c r="CP360" i="19"/>
  <c r="CP366" i="19"/>
  <c r="CP402" i="19"/>
  <c r="CP261" i="19"/>
  <c r="CP208" i="19"/>
  <c r="CP259" i="19"/>
  <c r="CP430" i="19"/>
  <c r="CP395" i="19"/>
  <c r="CP388" i="19"/>
  <c r="CP446" i="19"/>
  <c r="CP305" i="19"/>
  <c r="CP202" i="19"/>
  <c r="CP99" i="19"/>
  <c r="CP165" i="19"/>
  <c r="CP412" i="19"/>
  <c r="CP289" i="19"/>
  <c r="CP87" i="19"/>
  <c r="CP63" i="19"/>
  <c r="CP384" i="19"/>
  <c r="CP66" i="19"/>
  <c r="CP397" i="19"/>
  <c r="CP167" i="19"/>
  <c r="CP355" i="19"/>
  <c r="CP362" i="19"/>
  <c r="CP171" i="19"/>
  <c r="CP37" i="19"/>
  <c r="EB353" i="19"/>
  <c r="EB132" i="19"/>
  <c r="EB373" i="19"/>
  <c r="BC476" i="19"/>
  <c r="DR17" i="19"/>
  <c r="I488" i="19"/>
  <c r="R86" i="19" s="1"/>
  <c r="H488" i="19"/>
  <c r="Q86" i="19" s="1"/>
  <c r="Y483" i="19"/>
  <c r="CY256" i="19"/>
  <c r="CY78" i="19"/>
  <c r="CY247" i="19"/>
  <c r="CY233" i="19"/>
  <c r="CY158" i="19"/>
  <c r="CY366" i="19"/>
  <c r="CY122" i="19"/>
  <c r="CY142" i="19"/>
  <c r="CY36" i="19"/>
  <c r="CY87" i="19"/>
  <c r="CY112" i="19"/>
  <c r="CY392" i="19"/>
  <c r="CY390" i="19"/>
  <c r="CY303" i="19"/>
  <c r="CY404" i="19"/>
  <c r="CY180" i="19"/>
  <c r="CY50" i="19"/>
  <c r="CY131" i="19"/>
  <c r="CY62" i="19"/>
  <c r="CY98" i="19"/>
  <c r="CY210" i="19"/>
  <c r="CY59" i="19"/>
  <c r="CY347" i="19"/>
  <c r="CY363" i="19"/>
  <c r="CO477" i="19"/>
  <c r="CY83" i="19"/>
  <c r="CY313" i="19"/>
  <c r="CY408" i="19"/>
  <c r="CY107" i="19"/>
  <c r="CY40" i="19"/>
  <c r="CY419" i="19"/>
  <c r="CY393" i="19"/>
  <c r="CY155" i="19"/>
  <c r="CY438" i="19"/>
  <c r="CY354" i="19"/>
  <c r="CY163" i="19"/>
  <c r="CY401" i="19"/>
  <c r="CY279" i="19"/>
  <c r="CY364" i="19"/>
  <c r="CY91" i="19"/>
  <c r="CY192" i="19"/>
  <c r="CY115" i="19"/>
  <c r="CY385" i="19"/>
  <c r="CY57" i="19"/>
  <c r="CY292" i="19"/>
  <c r="CY307" i="19"/>
  <c r="CY218" i="19"/>
  <c r="CY197" i="19"/>
  <c r="CY439" i="19"/>
  <c r="BM478" i="19"/>
  <c r="CO472" i="19"/>
  <c r="CY61" i="19"/>
  <c r="CY441" i="19"/>
  <c r="CY396" i="19"/>
  <c r="CY199" i="19"/>
  <c r="CY176" i="19"/>
  <c r="CY284" i="19"/>
  <c r="CY49" i="19"/>
  <c r="CY304" i="19"/>
  <c r="CY405" i="19"/>
  <c r="CY400" i="19"/>
  <c r="CY219" i="19"/>
  <c r="CY67" i="19"/>
  <c r="CY388" i="19"/>
  <c r="CY116" i="19"/>
  <c r="CY164" i="19"/>
  <c r="CY312" i="19"/>
  <c r="CY129" i="19"/>
  <c r="CY423" i="19"/>
  <c r="CY268" i="19"/>
  <c r="CY227" i="19"/>
  <c r="CY175" i="19"/>
  <c r="CY205" i="19"/>
  <c r="CY114" i="19"/>
  <c r="CY329" i="19"/>
  <c r="BM471" i="19"/>
  <c r="BM474" i="19"/>
  <c r="CO475" i="19"/>
  <c r="CY104" i="19"/>
  <c r="CY318" i="19"/>
  <c r="CY275" i="19"/>
  <c r="CY395" i="19"/>
  <c r="CY181" i="19"/>
  <c r="CY319" i="19"/>
  <c r="CY252" i="19"/>
  <c r="CY123" i="19"/>
  <c r="CY278" i="19"/>
  <c r="CY80" i="19"/>
  <c r="CY381" i="19"/>
  <c r="CY99" i="19"/>
  <c r="CY451" i="19"/>
  <c r="CY207" i="19"/>
  <c r="CY322" i="19"/>
  <c r="CY332" i="19"/>
  <c r="CY58" i="19"/>
  <c r="CY149" i="19"/>
  <c r="CY208" i="19"/>
  <c r="CY297" i="19"/>
  <c r="CY182" i="19"/>
  <c r="CY282" i="19"/>
  <c r="CY343" i="19"/>
  <c r="CY333" i="19"/>
  <c r="CY74" i="19"/>
  <c r="BM470" i="19"/>
  <c r="CO474" i="19"/>
  <c r="BM477" i="19"/>
  <c r="BM475" i="19"/>
  <c r="CO479" i="19"/>
  <c r="CY190" i="19"/>
  <c r="CY425" i="19"/>
  <c r="CY452" i="19"/>
  <c r="CY196" i="19"/>
  <c r="CY189" i="19"/>
  <c r="CY174" i="19"/>
  <c r="CY277" i="19"/>
  <c r="CY12" i="19"/>
  <c r="CY200" i="19"/>
  <c r="CY113" i="19"/>
  <c r="CY337" i="19"/>
  <c r="CY295" i="19"/>
  <c r="CY361" i="19"/>
  <c r="CY300" i="19"/>
  <c r="CY56" i="19"/>
  <c r="CY352" i="19"/>
  <c r="CY106" i="19"/>
  <c r="CY151" i="19"/>
  <c r="CY254" i="19"/>
  <c r="CY234" i="19"/>
  <c r="CY229" i="19"/>
  <c r="CY103" i="19"/>
  <c r="CY378" i="19"/>
  <c r="CY407" i="19"/>
  <c r="CY367" i="19"/>
  <c r="BM479" i="19"/>
  <c r="CY290" i="19"/>
  <c r="CY137" i="19"/>
  <c r="CY121" i="19"/>
  <c r="CY376" i="19"/>
  <c r="CY412" i="19"/>
  <c r="CY377" i="19"/>
  <c r="CY249" i="19"/>
  <c r="CY150" i="19"/>
  <c r="CY222" i="19"/>
  <c r="CY359" i="19"/>
  <c r="CY148" i="19"/>
  <c r="CY310" i="19"/>
  <c r="CY236" i="19"/>
  <c r="CY447" i="19"/>
  <c r="CY248" i="19"/>
  <c r="CY237" i="19"/>
  <c r="CY389" i="19"/>
  <c r="CY232" i="19"/>
  <c r="CY365" i="19"/>
  <c r="CY212" i="19"/>
  <c r="CY206" i="19"/>
  <c r="CY140" i="19"/>
  <c r="CY71" i="19"/>
  <c r="CY52" i="19"/>
  <c r="BM476" i="19"/>
  <c r="CY299" i="19"/>
  <c r="CY281" i="19"/>
  <c r="CY293" i="19"/>
  <c r="CY82" i="19"/>
  <c r="CX11" i="19"/>
  <c r="CY246" i="19"/>
  <c r="CY266" i="19"/>
  <c r="CY33" i="19"/>
  <c r="CY111" i="19"/>
  <c r="CY184" i="19"/>
  <c r="CY214" i="19"/>
  <c r="CY86" i="19"/>
  <c r="CY424" i="19"/>
  <c r="CY132" i="19"/>
  <c r="CY240" i="19"/>
  <c r="CY339" i="19"/>
  <c r="CY323" i="19"/>
  <c r="CY382" i="19"/>
  <c r="CY105" i="19"/>
  <c r="CY326" i="19"/>
  <c r="CY302" i="19"/>
  <c r="CY146" i="19"/>
  <c r="CY65" i="19"/>
  <c r="CY283" i="19"/>
  <c r="CY454" i="19"/>
  <c r="CY351" i="19"/>
  <c r="CY90" i="19"/>
  <c r="CY448" i="19"/>
  <c r="CY138" i="19"/>
  <c r="CY156" i="19"/>
  <c r="CY35" i="19"/>
  <c r="CY133" i="19"/>
  <c r="CY153" i="19"/>
  <c r="CY215" i="19"/>
  <c r="CY187" i="19"/>
  <c r="CY421" i="19"/>
  <c r="CY241" i="19"/>
  <c r="CY38" i="19"/>
  <c r="CY79" i="19"/>
  <c r="CY445" i="19"/>
  <c r="CY108" i="19"/>
  <c r="CY191" i="19"/>
  <c r="CY306" i="19"/>
  <c r="CY94" i="19"/>
  <c r="CY369" i="19"/>
  <c r="CY250" i="19"/>
  <c r="CY152" i="19"/>
  <c r="CY409" i="19"/>
  <c r="CY450" i="19"/>
  <c r="CY92" i="19"/>
  <c r="CY245" i="19"/>
  <c r="CY225" i="19"/>
  <c r="CY413" i="19"/>
  <c r="CY280" i="19"/>
  <c r="CY428" i="19"/>
  <c r="CY188" i="19"/>
  <c r="CY257" i="19"/>
  <c r="CY243" i="19"/>
  <c r="CY64" i="19"/>
  <c r="CY88" i="19"/>
  <c r="CY54" i="19"/>
  <c r="CY231" i="19"/>
  <c r="CY353" i="19"/>
  <c r="CY420" i="19"/>
  <c r="CY374" i="19"/>
  <c r="CY63" i="19"/>
  <c r="CY328" i="19"/>
  <c r="CY118" i="19"/>
  <c r="CY411" i="19"/>
  <c r="CY73" i="19"/>
  <c r="CY271" i="19"/>
  <c r="CY145" i="19"/>
  <c r="CY356" i="19"/>
  <c r="CY264" i="19"/>
  <c r="CY81" i="19"/>
  <c r="CY331" i="19"/>
  <c r="CY427" i="19"/>
  <c r="CY417" i="19"/>
  <c r="CY221" i="19"/>
  <c r="CY120" i="19"/>
  <c r="CY170" i="19"/>
  <c r="CY334" i="19"/>
  <c r="CY435" i="19"/>
  <c r="CY160" i="19"/>
  <c r="CY289" i="19"/>
  <c r="CY432" i="19"/>
  <c r="CY204" i="19"/>
  <c r="CY202" i="19"/>
  <c r="CY172" i="19"/>
  <c r="CY309" i="19"/>
  <c r="CY344" i="19"/>
  <c r="CY130" i="19"/>
  <c r="CY45" i="19"/>
  <c r="CY101" i="19"/>
  <c r="CY324" i="19"/>
  <c r="CY375" i="19"/>
  <c r="CY269" i="19"/>
  <c r="CY311" i="19"/>
  <c r="CY348" i="19"/>
  <c r="CY201" i="19"/>
  <c r="CY177" i="19"/>
  <c r="CY193" i="19"/>
  <c r="CY335" i="19"/>
  <c r="CY169" i="19"/>
  <c r="CY453" i="19"/>
  <c r="CY31" i="19"/>
  <c r="CY60" i="19"/>
  <c r="CY436" i="19"/>
  <c r="CY230" i="19"/>
  <c r="CY386" i="19"/>
  <c r="CY449" i="19"/>
  <c r="CY32" i="19"/>
  <c r="CY357" i="19"/>
  <c r="CY397" i="19"/>
  <c r="CY308" i="19"/>
  <c r="CY316" i="19"/>
  <c r="CY226" i="19"/>
  <c r="CY244" i="19"/>
  <c r="CY430" i="19"/>
  <c r="CY276" i="19"/>
  <c r="CY372" i="19"/>
  <c r="CY119" i="19"/>
  <c r="CY195" i="19"/>
  <c r="CY141" i="19"/>
  <c r="CY444" i="19"/>
  <c r="CY402" i="19"/>
  <c r="CY198" i="19"/>
  <c r="CY134" i="19"/>
  <c r="CY96" i="19"/>
  <c r="CY370" i="19"/>
  <c r="CY431" i="19"/>
  <c r="CY179" i="19"/>
  <c r="CY89" i="19"/>
  <c r="CY391" i="19"/>
  <c r="CY55" i="19"/>
  <c r="CY327" i="19"/>
  <c r="CY315" i="19"/>
  <c r="CY53" i="19"/>
  <c r="CY143" i="19"/>
  <c r="CY203" i="19"/>
  <c r="CY362" i="19"/>
  <c r="CY440" i="19"/>
  <c r="CY371" i="19"/>
  <c r="CY416" i="19"/>
  <c r="CY255" i="19"/>
  <c r="CY394" i="19"/>
  <c r="CY42" i="19"/>
  <c r="CY325" i="19"/>
  <c r="CY442" i="19"/>
  <c r="CY263" i="19"/>
  <c r="CY228" i="19"/>
  <c r="CY144" i="19"/>
  <c r="CY253" i="19"/>
  <c r="CY251" i="19"/>
  <c r="CY340" i="19"/>
  <c r="CY135" i="19"/>
  <c r="CY298" i="19"/>
  <c r="CY414" i="19"/>
  <c r="CY273" i="19"/>
  <c r="CY178" i="19"/>
  <c r="CY398" i="19"/>
  <c r="CY93" i="19"/>
  <c r="CY261" i="19"/>
  <c r="CY288" i="19"/>
  <c r="CY239" i="19"/>
  <c r="CY305" i="19"/>
  <c r="CY336" i="19"/>
  <c r="CY410" i="19"/>
  <c r="CY162" i="19"/>
  <c r="CY368" i="19"/>
  <c r="CY294" i="19"/>
  <c r="CY287" i="19"/>
  <c r="CY384" i="19"/>
  <c r="CY100" i="19"/>
  <c r="CY380" i="19"/>
  <c r="CY159" i="19"/>
  <c r="CY235" i="19"/>
  <c r="CY147" i="19"/>
  <c r="CY124" i="19"/>
  <c r="CY242" i="19"/>
  <c r="CY296" i="19"/>
  <c r="CY317" i="19"/>
  <c r="CY217" i="19"/>
  <c r="CY426" i="19"/>
  <c r="CY345" i="19"/>
  <c r="CY223" i="19"/>
  <c r="CY360" i="19"/>
  <c r="CY342" i="19"/>
  <c r="CY69" i="19"/>
  <c r="CY41" i="19"/>
  <c r="CY274" i="19"/>
  <c r="CY84" i="19"/>
  <c r="CY209" i="19"/>
  <c r="CY43" i="19"/>
  <c r="CY213" i="19"/>
  <c r="CY224" i="19"/>
  <c r="CY76" i="19"/>
  <c r="CY85" i="19"/>
  <c r="CY97" i="19"/>
  <c r="CY125" i="19"/>
  <c r="CY265" i="19"/>
  <c r="CY358" i="19"/>
  <c r="CY211" i="19"/>
  <c r="CY434" i="19"/>
  <c r="CY183" i="19"/>
  <c r="CY68" i="19"/>
  <c r="CY403" i="19"/>
  <c r="CY75" i="19"/>
  <c r="CY379" i="19"/>
  <c r="CY355" i="19"/>
  <c r="CY126" i="19"/>
  <c r="CY341" i="19"/>
  <c r="CY128" i="19"/>
  <c r="CY321" i="19"/>
  <c r="CY406" i="19"/>
  <c r="CY338" i="19"/>
  <c r="CY267" i="19"/>
  <c r="CY173" i="19"/>
  <c r="CY387" i="19"/>
  <c r="CY446" i="19"/>
  <c r="CY346" i="19"/>
  <c r="CY291" i="19"/>
  <c r="CY154" i="19"/>
  <c r="CY422" i="19"/>
  <c r="CY330" i="19"/>
  <c r="CY168" i="19"/>
  <c r="CY259" i="19"/>
  <c r="CY70" i="19"/>
  <c r="CY270" i="19"/>
  <c r="CY349" i="19"/>
  <c r="CY185" i="19"/>
  <c r="CY350" i="19"/>
  <c r="CY95" i="19"/>
  <c r="CY167" i="19"/>
  <c r="CY117" i="19"/>
  <c r="CY166" i="19"/>
  <c r="CY399" i="19"/>
  <c r="CY260" i="19"/>
  <c r="CY139" i="19"/>
  <c r="CY77" i="19"/>
  <c r="CY102" i="19"/>
  <c r="CY157" i="19"/>
  <c r="CY136" i="19"/>
  <c r="CY171" i="19"/>
  <c r="CY47" i="19"/>
  <c r="CY194" i="19"/>
  <c r="CY418" i="19"/>
  <c r="CY286" i="19"/>
  <c r="CY127" i="19"/>
  <c r="CY51" i="19"/>
  <c r="CY373" i="19"/>
  <c r="CY109" i="19"/>
  <c r="CY34" i="19"/>
  <c r="CY37" i="19"/>
  <c r="CY46" i="19"/>
  <c r="CY66" i="19"/>
  <c r="CY433" i="19"/>
  <c r="CY39" i="19"/>
  <c r="CY110" i="19"/>
  <c r="CY429" i="19"/>
  <c r="CY272" i="19"/>
  <c r="CY161" i="19"/>
  <c r="CY262" i="19"/>
  <c r="CY437" i="19"/>
  <c r="CY30" i="19"/>
  <c r="CY238" i="19"/>
  <c r="CY186" i="19"/>
  <c r="CY314" i="19"/>
  <c r="CY220" i="19"/>
  <c r="CY320" i="19"/>
  <c r="CY383" i="19"/>
  <c r="CY165" i="19"/>
  <c r="CY44" i="19"/>
  <c r="CY258" i="19"/>
  <c r="CY72" i="19"/>
  <c r="CY48" i="19"/>
  <c r="CY216" i="19"/>
  <c r="CY443" i="19"/>
  <c r="CY285" i="19"/>
  <c r="CY301" i="19"/>
  <c r="CF578" i="19"/>
  <c r="CF883" i="19"/>
  <c r="CF863" i="19"/>
  <c r="CF639" i="19"/>
  <c r="CF501" i="19"/>
  <c r="CF649" i="19"/>
  <c r="CF823" i="19"/>
  <c r="CF876" i="19"/>
  <c r="CF840" i="19"/>
  <c r="CF572" i="19"/>
  <c r="BV471" i="19"/>
  <c r="CF513" i="19"/>
  <c r="CF674" i="19"/>
  <c r="CF727" i="19"/>
  <c r="CF887" i="19"/>
  <c r="CF735" i="19"/>
  <c r="CF661" i="19"/>
  <c r="DR21" i="19"/>
  <c r="BV470" i="19"/>
  <c r="BV468" i="19" s="1"/>
  <c r="BW591" i="19" s="1"/>
  <c r="BL469" i="19"/>
  <c r="BL480" i="19" s="1"/>
  <c r="G492" i="19" s="1"/>
  <c r="P90" i="19" s="1"/>
  <c r="DR24" i="19"/>
  <c r="BV472" i="19"/>
  <c r="DR16" i="19"/>
  <c r="CF728" i="19"/>
  <c r="CF901" i="19"/>
  <c r="DR15" i="19"/>
  <c r="DR22" i="19"/>
  <c r="DR20" i="19"/>
  <c r="CF848" i="19"/>
  <c r="DR23" i="19"/>
  <c r="DR19" i="19"/>
  <c r="CF546" i="19"/>
  <c r="CF828" i="19"/>
  <c r="CF771" i="19"/>
  <c r="CY892" i="19"/>
  <c r="CY726" i="19"/>
  <c r="CY855" i="19"/>
  <c r="CF767" i="19"/>
  <c r="CF628" i="19"/>
  <c r="CF577" i="19"/>
  <c r="CF599" i="19"/>
  <c r="BV473" i="19"/>
  <c r="CY576" i="19"/>
  <c r="CY519" i="19"/>
  <c r="CY691" i="19"/>
  <c r="CY645" i="19"/>
  <c r="CY860" i="19"/>
  <c r="CY490" i="19"/>
  <c r="CF660" i="19"/>
  <c r="CF523" i="19"/>
  <c r="CF601" i="19"/>
  <c r="CF619" i="19"/>
  <c r="CY620" i="19"/>
  <c r="CY508" i="19"/>
  <c r="CY568" i="19"/>
  <c r="CY668" i="19"/>
  <c r="CY729" i="19"/>
  <c r="CY697" i="19"/>
  <c r="CY744" i="19"/>
  <c r="CY899" i="19"/>
  <c r="CF529" i="19"/>
  <c r="CF592" i="19"/>
  <c r="CF638" i="19"/>
  <c r="CF899" i="19"/>
  <c r="CF916" i="19"/>
  <c r="CF749" i="19"/>
  <c r="CF566" i="19"/>
  <c r="CF869" i="19"/>
  <c r="CY838" i="19"/>
  <c r="CY707" i="19"/>
  <c r="CY718" i="19"/>
  <c r="CF835" i="19"/>
  <c r="CF517" i="19"/>
  <c r="CF716" i="19"/>
  <c r="CF729" i="19"/>
  <c r="CF891" i="19"/>
  <c r="CF576" i="19"/>
  <c r="CF696" i="19"/>
  <c r="CY885" i="19"/>
  <c r="CY720" i="19"/>
  <c r="CY881" i="19"/>
  <c r="CF864" i="19"/>
  <c r="CF624" i="19"/>
  <c r="CF736" i="19"/>
  <c r="CF847" i="19"/>
  <c r="CF673" i="19"/>
  <c r="CF782" i="19"/>
  <c r="CF547" i="19"/>
  <c r="CY883" i="19"/>
  <c r="CY770" i="19"/>
  <c r="CY521" i="19"/>
  <c r="CF553" i="19"/>
  <c r="CF536" i="19"/>
  <c r="CF706" i="19"/>
  <c r="CF734" i="19"/>
  <c r="CF902" i="19"/>
  <c r="CF666" i="19"/>
  <c r="CF697" i="19"/>
  <c r="CF670" i="19"/>
  <c r="CF516" i="19"/>
  <c r="CF508" i="19"/>
  <c r="CF636" i="19"/>
  <c r="CF557" i="19"/>
  <c r="CF648" i="19"/>
  <c r="CF766" i="19"/>
  <c r="CF842" i="19"/>
  <c r="CF700" i="19"/>
  <c r="CF545" i="19"/>
  <c r="CF598" i="19"/>
  <c r="CN469" i="19"/>
  <c r="CN480" i="19" s="1"/>
  <c r="CN483" i="19" s="1"/>
  <c r="CF898" i="19"/>
  <c r="CF745" i="19"/>
  <c r="CF609" i="19"/>
  <c r="CF690" i="19"/>
  <c r="CF788" i="19"/>
  <c r="CF871" i="19"/>
  <c r="CF907" i="19"/>
  <c r="CF726" i="19"/>
  <c r="CF851" i="19"/>
  <c r="CF880" i="19"/>
  <c r="CF783" i="19"/>
  <c r="CF913" i="19"/>
  <c r="CF625" i="19"/>
  <c r="CF836" i="19"/>
  <c r="CF632" i="19"/>
  <c r="CF777" i="19"/>
  <c r="CF908" i="19"/>
  <c r="CF858" i="19"/>
  <c r="CF813" i="19"/>
  <c r="CF606" i="19"/>
  <c r="CF756" i="19"/>
  <c r="CF565" i="19"/>
  <c r="CF556" i="19"/>
  <c r="CF878" i="19"/>
  <c r="CF633" i="19"/>
  <c r="CF917" i="19"/>
  <c r="CF550" i="19"/>
  <c r="CF906" i="19"/>
  <c r="CF918" i="19"/>
  <c r="CF904" i="19"/>
  <c r="CF730" i="19"/>
  <c r="CF811" i="19"/>
  <c r="CF900" i="19"/>
  <c r="CF773" i="19"/>
  <c r="CF647" i="19"/>
  <c r="CF781" i="19"/>
  <c r="CF671" i="19"/>
  <c r="CF569" i="19"/>
  <c r="CF775" i="19"/>
  <c r="CF826" i="19"/>
  <c r="CF549" i="19"/>
  <c r="CF896" i="19"/>
  <c r="CF512" i="19"/>
  <c r="CF791" i="19"/>
  <c r="CF831" i="19"/>
  <c r="CF530" i="19"/>
  <c r="CF626" i="19"/>
  <c r="CF695" i="19"/>
  <c r="CF889" i="19"/>
  <c r="CF506" i="19"/>
  <c r="CF678" i="19"/>
  <c r="CF853" i="19"/>
  <c r="CF915" i="19"/>
  <c r="CF663" i="19"/>
  <c r="CF558" i="19"/>
  <c r="CF612" i="19"/>
  <c r="CF658" i="19"/>
  <c r="CF754" i="19"/>
  <c r="CF646" i="19"/>
  <c r="CF539" i="19"/>
  <c r="CF555" i="19"/>
  <c r="CF750" i="19"/>
  <c r="CF492" i="19"/>
  <c r="CF617" i="19"/>
  <c r="CF659" i="19"/>
  <c r="CF870" i="19"/>
  <c r="CF715" i="19"/>
  <c r="CF680" i="19"/>
  <c r="CF591" i="19"/>
  <c r="CE466" i="19"/>
  <c r="CF699" i="19"/>
  <c r="CF525" i="19"/>
  <c r="CF623" i="19"/>
  <c r="CF589" i="19"/>
  <c r="CF738" i="19"/>
  <c r="CF795" i="19"/>
  <c r="CF849" i="19"/>
  <c r="CF575" i="19"/>
  <c r="CF600" i="19"/>
  <c r="CF722" i="19"/>
  <c r="CF711" i="19"/>
  <c r="CF764" i="19"/>
  <c r="CF793" i="19"/>
  <c r="CF586" i="19"/>
  <c r="CF703" i="19"/>
  <c r="CF650" i="19"/>
  <c r="CF798" i="19"/>
  <c r="CF787" i="19"/>
  <c r="CF515" i="19"/>
  <c r="CF692" i="19"/>
  <c r="CF467" i="19"/>
  <c r="CF477" i="19" s="1"/>
  <c r="CF790" i="19"/>
  <c r="CF857" i="19"/>
  <c r="CF689" i="19"/>
  <c r="CF551" i="19"/>
  <c r="CF881" i="19"/>
  <c r="CF622" i="19"/>
  <c r="CF561" i="19"/>
  <c r="CF594" i="19"/>
  <c r="CF560" i="19"/>
  <c r="CF866" i="19"/>
  <c r="CF580" i="19"/>
  <c r="CF587" i="19"/>
  <c r="CF892" i="19"/>
  <c r="CF761" i="19"/>
  <c r="CF885" i="19"/>
  <c r="CF786" i="19"/>
  <c r="CF794" i="19"/>
  <c r="CF614" i="19"/>
  <c r="CF573" i="19"/>
  <c r="CF496" i="19"/>
  <c r="CF724" i="19"/>
  <c r="CF542" i="19"/>
  <c r="CF810" i="19"/>
  <c r="CF718" i="19"/>
  <c r="CF744" i="19"/>
  <c r="CF748" i="19"/>
  <c r="CF656" i="19"/>
  <c r="CF510" i="19"/>
  <c r="CF867" i="19"/>
  <c r="CF499" i="19"/>
  <c r="CF832" i="19"/>
  <c r="CF792" i="19"/>
  <c r="CF567" i="19"/>
  <c r="CF631" i="19"/>
  <c r="CF852" i="19"/>
  <c r="CF873" i="19"/>
  <c r="CF581" i="19"/>
  <c r="CF740" i="19"/>
  <c r="CF850" i="19"/>
  <c r="CF812" i="19"/>
  <c r="CF758" i="19"/>
  <c r="CF611" i="19"/>
  <c r="CF490" i="19"/>
  <c r="CF524" i="19"/>
  <c r="CF759" i="19"/>
  <c r="CF822" i="19"/>
  <c r="CF676" i="19"/>
  <c r="CF763" i="19"/>
  <c r="CF838" i="19"/>
  <c r="CF717" i="19"/>
  <c r="CF645" i="19"/>
  <c r="CF637" i="19"/>
  <c r="CF627" i="19"/>
  <c r="CF912" i="19"/>
  <c r="CF701" i="19"/>
  <c r="CF655" i="19"/>
  <c r="CF719" i="19"/>
  <c r="CF731" i="19"/>
  <c r="CF710" i="19"/>
  <c r="CF651" i="19"/>
  <c r="CF505" i="19"/>
  <c r="CF865" i="19"/>
  <c r="CF642" i="19"/>
  <c r="CF657" i="19"/>
  <c r="CF746" i="19"/>
  <c r="CF548" i="19"/>
  <c r="CF603" i="19"/>
  <c r="CF641" i="19"/>
  <c r="CF817" i="19"/>
  <c r="CF751" i="19"/>
  <c r="CF894" i="19"/>
  <c r="CF882" i="19"/>
  <c r="CF785" i="19"/>
  <c r="CF534" i="19"/>
  <c r="CF765" i="19"/>
  <c r="CF809" i="19"/>
  <c r="CF712" i="19"/>
  <c r="CF829" i="19"/>
  <c r="CF747" i="19"/>
  <c r="CF837" i="19"/>
  <c r="CF732" i="19"/>
  <c r="CF621" i="19"/>
  <c r="CF667" i="19"/>
  <c r="CF776" i="19"/>
  <c r="CF827" i="19"/>
  <c r="CF815" i="19"/>
  <c r="CF590" i="19"/>
  <c r="CF820" i="19"/>
  <c r="CF563" i="19"/>
  <c r="CF607" i="19"/>
  <c r="CF796" i="19"/>
  <c r="CF772" i="19"/>
  <c r="CF801" i="19"/>
  <c r="CF562" i="19"/>
  <c r="CF779" i="19"/>
  <c r="CF914" i="19"/>
  <c r="CF615" i="19"/>
  <c r="CF805" i="19"/>
  <c r="CF704" i="19"/>
  <c r="CF714" i="19"/>
  <c r="CF862" i="19"/>
  <c r="CF502" i="19"/>
  <c r="CF733" i="19"/>
  <c r="CF532" i="19"/>
  <c r="CF522" i="19"/>
  <c r="CF511" i="19"/>
  <c r="CF518" i="19"/>
  <c r="CF602" i="19"/>
  <c r="CF806" i="19"/>
  <c r="CF893" i="19"/>
  <c r="CF559" i="19"/>
  <c r="CF541" i="19"/>
  <c r="CF903" i="19"/>
  <c r="CF797" i="19"/>
  <c r="CF833" i="19"/>
  <c r="CF620" i="19"/>
  <c r="CF574" i="19"/>
  <c r="CF753" i="19"/>
  <c r="CF800" i="19"/>
  <c r="CF911" i="19"/>
  <c r="CF629" i="19"/>
  <c r="CF685" i="19"/>
  <c r="CF702" i="19"/>
  <c r="CF861" i="19"/>
  <c r="CF681" i="19"/>
  <c r="CF554" i="19"/>
  <c r="CF687" i="19"/>
  <c r="CF579" i="19"/>
  <c r="CF821" i="19"/>
  <c r="CF778" i="19"/>
  <c r="CF691" i="19"/>
  <c r="CF634" i="19"/>
  <c r="CF905" i="19"/>
  <c r="CF739" i="19"/>
  <c r="CF760" i="19"/>
  <c r="CF742" i="19"/>
  <c r="CF834" i="19"/>
  <c r="CF531" i="19"/>
  <c r="CF807" i="19"/>
  <c r="CF662" i="19"/>
  <c r="CF824" i="19"/>
  <c r="CF669" i="19"/>
  <c r="CF725" i="19"/>
  <c r="CF610" i="19"/>
  <c r="CF585" i="19"/>
  <c r="CF819" i="19"/>
  <c r="CF752" i="19"/>
  <c r="CF520" i="19"/>
  <c r="CF860" i="19"/>
  <c r="CF540" i="19"/>
  <c r="CF841" i="19"/>
  <c r="CF708" i="19"/>
  <c r="CF527" i="19"/>
  <c r="CF664" i="19"/>
  <c r="CF721" i="19"/>
  <c r="CF682" i="19"/>
  <c r="CF593" i="19"/>
  <c r="CF757" i="19"/>
  <c r="CF584" i="19"/>
  <c r="CF845" i="19"/>
  <c r="CF789" i="19"/>
  <c r="CF644" i="19"/>
  <c r="CF568" i="19"/>
  <c r="CF552" i="19"/>
  <c r="CF693" i="19"/>
  <c r="CF856" i="19"/>
  <c r="CF596" i="19"/>
  <c r="CF582" i="19"/>
  <c r="CF500" i="19"/>
  <c r="CF688" i="19"/>
  <c r="CF884" i="19"/>
  <c r="CF874" i="19"/>
  <c r="CF909" i="19"/>
  <c r="CF839" i="19"/>
  <c r="CF830" i="19"/>
  <c r="CF498" i="19"/>
  <c r="CF890" i="19"/>
  <c r="CF713" i="19"/>
  <c r="CF507" i="19"/>
  <c r="CF846" i="19"/>
  <c r="CF774" i="19"/>
  <c r="CF654" i="19"/>
  <c r="CF672" i="19"/>
  <c r="CF640" i="19"/>
  <c r="CF709" i="19"/>
  <c r="CF737" i="19"/>
  <c r="CF495" i="19"/>
  <c r="CF683" i="19"/>
  <c r="CF588" i="19"/>
  <c r="CF494" i="19"/>
  <c r="CF720" i="19"/>
  <c r="CF583" i="19"/>
  <c r="CF707" i="19"/>
  <c r="CF595" i="19"/>
  <c r="CF665" i="19"/>
  <c r="CF497" i="19"/>
  <c r="CF533" i="19"/>
  <c r="CF521" i="19"/>
  <c r="CF886" i="19"/>
  <c r="CF877" i="19"/>
  <c r="CF491" i="19"/>
  <c r="CF543" i="19"/>
  <c r="CF694" i="19"/>
  <c r="CF571" i="19"/>
  <c r="CF814" i="19"/>
  <c r="CF802" i="19"/>
  <c r="CF843" i="19"/>
  <c r="CF755" i="19"/>
  <c r="CF604" i="19"/>
  <c r="CF597" i="19"/>
  <c r="CF514" i="19"/>
  <c r="CF698" i="19"/>
  <c r="CF799" i="19"/>
  <c r="CF630" i="19"/>
  <c r="CF879" i="19"/>
  <c r="CF895" i="19"/>
  <c r="CF910" i="19"/>
  <c r="CF635" i="19"/>
  <c r="CF825" i="19"/>
  <c r="CF528" i="19"/>
  <c r="CF855" i="19"/>
  <c r="CF643" i="19"/>
  <c r="CF677" i="19"/>
  <c r="CF613" i="19"/>
  <c r="CF668" i="19"/>
  <c r="CF762" i="19"/>
  <c r="CF844" i="19"/>
  <c r="CF544" i="19"/>
  <c r="CF888" i="19"/>
  <c r="CF503" i="19"/>
  <c r="CF504" i="19"/>
  <c r="CF684" i="19"/>
  <c r="CF653" i="19"/>
  <c r="CF570" i="19"/>
  <c r="CF743" i="19"/>
  <c r="CF537" i="19"/>
  <c r="CF605" i="19"/>
  <c r="CF818" i="19"/>
  <c r="CF618" i="19"/>
  <c r="CF770" i="19"/>
  <c r="CF803" i="19"/>
  <c r="CF897" i="19"/>
  <c r="CF859" i="19"/>
  <c r="CF768" i="19"/>
  <c r="CF804" i="19"/>
  <c r="CF616" i="19"/>
  <c r="CF875" i="19"/>
  <c r="CF526" i="19"/>
  <c r="CF675" i="19"/>
  <c r="CF705" i="19"/>
  <c r="CF741" i="19"/>
  <c r="CF679" i="19"/>
  <c r="CF769" i="19"/>
  <c r="CF780" i="19"/>
  <c r="CF784" i="19"/>
  <c r="CF686" i="19"/>
  <c r="CF564" i="19"/>
  <c r="CF538" i="19"/>
  <c r="CF808" i="19"/>
  <c r="CF868" i="19"/>
  <c r="CF509" i="19"/>
  <c r="CF723" i="19"/>
  <c r="CF519" i="19"/>
  <c r="CF652" i="19"/>
  <c r="CF493" i="19"/>
  <c r="CF608" i="19"/>
  <c r="CF816" i="19"/>
  <c r="CF854" i="19"/>
  <c r="CF535" i="19"/>
  <c r="BV479" i="19"/>
  <c r="CY741" i="19"/>
  <c r="CY863" i="19"/>
  <c r="CY722" i="19"/>
  <c r="CY766" i="19"/>
  <c r="CY534" i="19"/>
  <c r="CY727" i="19"/>
  <c r="CY652" i="19"/>
  <c r="CO476" i="19"/>
  <c r="BV476" i="19"/>
  <c r="AS468" i="19"/>
  <c r="AM848" i="19" s="1"/>
  <c r="DQ14" i="19"/>
  <c r="D60" i="19" s="1"/>
  <c r="M60" i="19" s="1"/>
  <c r="BB469" i="19"/>
  <c r="BB480" i="19" s="1"/>
  <c r="G491" i="19" s="1"/>
  <c r="P89" i="19" s="1"/>
  <c r="CY871" i="19"/>
  <c r="CY785" i="19"/>
  <c r="CY596" i="19"/>
  <c r="CY524" i="19"/>
  <c r="CY804" i="19"/>
  <c r="CY560" i="19"/>
  <c r="CO473" i="19"/>
  <c r="CO478" i="19"/>
  <c r="BV474" i="19"/>
  <c r="CY617" i="19"/>
  <c r="CY859" i="19"/>
  <c r="CY900" i="19"/>
  <c r="CY822" i="19"/>
  <c r="CY824" i="19"/>
  <c r="CY561" i="19"/>
  <c r="CY526" i="19"/>
  <c r="CO470" i="19"/>
  <c r="CO468" i="19" s="1"/>
  <c r="CP743" i="19" s="1"/>
  <c r="BV475" i="19"/>
  <c r="CY629" i="19"/>
  <c r="CY648" i="19"/>
  <c r="CY850" i="19"/>
  <c r="CY792" i="19"/>
  <c r="CY667" i="19"/>
  <c r="CY657" i="19"/>
  <c r="CY556" i="19"/>
  <c r="BV477" i="19"/>
  <c r="BC471" i="19"/>
  <c r="BC470" i="19"/>
  <c r="BC474" i="19"/>
  <c r="BC479" i="19"/>
  <c r="BC478" i="19"/>
  <c r="BC475" i="19"/>
  <c r="BC473" i="19"/>
  <c r="BC472" i="19"/>
  <c r="EB236" i="19"/>
  <c r="EB98" i="19"/>
  <c r="EB39" i="19"/>
  <c r="EB335" i="19"/>
  <c r="EB163" i="19"/>
  <c r="EB378" i="19"/>
  <c r="EB421" i="19"/>
  <c r="EB248" i="19"/>
  <c r="EB428" i="19"/>
  <c r="EB350" i="19"/>
  <c r="EB230" i="19"/>
  <c r="EB300" i="19"/>
  <c r="EB271" i="19"/>
  <c r="EB339" i="19"/>
  <c r="EB223" i="19"/>
  <c r="EB114" i="19"/>
  <c r="EB133" i="19"/>
  <c r="EB370" i="19"/>
  <c r="EB237" i="19"/>
  <c r="EB195" i="19"/>
  <c r="EB320" i="19"/>
  <c r="EB409" i="19"/>
  <c r="EB82" i="19"/>
  <c r="EB138" i="19"/>
  <c r="EB406" i="19"/>
  <c r="EB389" i="19"/>
  <c r="EB41" i="19"/>
  <c r="EB260" i="19"/>
  <c r="EB139" i="19"/>
  <c r="EB332" i="19"/>
  <c r="EB276" i="19"/>
  <c r="EB52" i="19"/>
  <c r="EB352" i="19"/>
  <c r="EB293" i="19"/>
  <c r="EB45" i="19"/>
  <c r="EB243" i="19"/>
  <c r="EB391" i="19"/>
  <c r="EB444" i="19"/>
  <c r="EB398" i="19"/>
  <c r="EB222" i="19"/>
  <c r="EB401" i="19"/>
  <c r="EB51" i="19"/>
  <c r="EB176" i="19"/>
  <c r="EB146" i="19"/>
  <c r="EB318" i="19"/>
  <c r="EB272" i="19"/>
  <c r="EB187" i="19"/>
  <c r="EB239" i="19"/>
  <c r="EB196" i="19"/>
  <c r="EB363" i="19"/>
  <c r="EB30" i="19"/>
  <c r="EB116" i="19"/>
  <c r="EB95" i="19"/>
  <c r="EB386" i="19"/>
  <c r="EB121" i="19"/>
  <c r="EB402" i="19"/>
  <c r="EB283" i="19"/>
  <c r="EB211" i="19"/>
  <c r="EB330" i="19"/>
  <c r="EB328" i="19"/>
  <c r="EB164" i="19"/>
  <c r="EB88" i="19"/>
  <c r="EB450" i="19"/>
  <c r="EB306" i="19"/>
  <c r="EB254" i="19"/>
  <c r="EB311" i="19"/>
  <c r="EB53" i="19"/>
  <c r="EB291" i="19"/>
  <c r="EB124" i="19"/>
  <c r="EB173" i="19"/>
  <c r="EB277" i="19"/>
  <c r="EB205" i="19"/>
  <c r="EB251" i="19"/>
  <c r="EB305" i="19"/>
  <c r="EB412" i="19"/>
  <c r="EB374" i="19"/>
  <c r="EB357" i="19"/>
  <c r="EB422" i="19"/>
  <c r="EB316" i="19"/>
  <c r="EB54" i="19"/>
  <c r="EB238" i="19"/>
  <c r="EB400" i="19"/>
  <c r="EB179" i="19"/>
  <c r="EB37" i="19"/>
  <c r="EB408" i="19"/>
  <c r="EB364" i="19"/>
  <c r="EB92" i="19"/>
  <c r="EB118" i="19"/>
  <c r="EB232" i="19"/>
  <c r="EB159" i="19"/>
  <c r="EB405" i="19"/>
  <c r="EB219" i="19"/>
  <c r="EB170" i="19"/>
  <c r="EB212" i="19"/>
  <c r="EB36" i="19"/>
  <c r="EB340" i="19"/>
  <c r="EB324" i="19"/>
  <c r="EB436" i="19"/>
  <c r="EB81" i="19"/>
  <c r="EB435" i="19"/>
  <c r="EB103" i="19"/>
  <c r="EB437" i="19"/>
  <c r="EB58" i="19"/>
  <c r="EB425" i="19"/>
  <c r="EB44" i="19"/>
  <c r="EB217" i="19"/>
  <c r="EB414" i="19"/>
  <c r="EB259" i="19"/>
  <c r="EB74" i="19"/>
  <c r="EB194" i="19"/>
  <c r="EB65" i="19"/>
  <c r="EB158" i="19"/>
  <c r="EB109" i="19"/>
  <c r="EB134" i="19"/>
  <c r="EB298" i="19"/>
  <c r="EB397" i="19"/>
  <c r="EB420" i="19"/>
  <c r="EB46" i="19"/>
  <c r="EB303" i="19"/>
  <c r="EB418" i="19"/>
  <c r="EB32" i="19"/>
  <c r="EB287" i="19"/>
  <c r="EB270" i="19"/>
  <c r="EB380" i="19"/>
  <c r="EB113" i="19"/>
  <c r="EB34" i="19"/>
  <c r="EB440" i="19"/>
  <c r="EB285" i="19"/>
  <c r="EB202" i="19"/>
  <c r="EB310" i="19"/>
  <c r="EB410" i="19"/>
  <c r="EB169" i="19"/>
  <c r="EB59" i="19"/>
  <c r="EB115" i="19"/>
  <c r="EB197" i="19"/>
  <c r="EB106" i="19"/>
  <c r="EB233" i="19"/>
  <c r="EB358" i="19"/>
  <c r="EB67" i="19"/>
  <c r="EB319" i="19"/>
  <c r="EB131" i="19"/>
  <c r="EB155" i="19"/>
  <c r="EB117" i="19"/>
  <c r="EB144" i="19"/>
  <c r="EB395" i="19"/>
  <c r="EB354" i="19"/>
  <c r="EB48" i="19"/>
  <c r="EB314" i="19"/>
  <c r="EB382" i="19"/>
  <c r="EB341" i="19"/>
  <c r="EB227" i="19"/>
  <c r="EB309" i="19"/>
  <c r="EB175" i="19"/>
  <c r="EB384" i="19"/>
  <c r="EB31" i="19"/>
  <c r="EB399" i="19"/>
  <c r="EB228" i="19"/>
  <c r="EB245" i="19"/>
  <c r="EB344" i="19"/>
  <c r="EB193" i="19"/>
  <c r="EB337" i="19"/>
  <c r="EB183" i="19"/>
  <c r="EB12" i="19"/>
  <c r="EB17" i="19" s="1"/>
  <c r="EB390" i="19"/>
  <c r="EB264" i="19"/>
  <c r="EB449" i="19"/>
  <c r="EB281" i="19"/>
  <c r="EB200" i="19"/>
  <c r="EB266" i="19"/>
  <c r="EB392" i="19"/>
  <c r="EB445" i="19"/>
  <c r="EB215" i="19"/>
  <c r="EB111" i="19"/>
  <c r="EB125" i="19"/>
  <c r="EB297" i="19"/>
  <c r="EB453" i="19"/>
  <c r="EB388" i="19"/>
  <c r="EB188" i="19"/>
  <c r="EB403" i="19"/>
  <c r="EB307" i="19"/>
  <c r="EB128" i="19"/>
  <c r="EB70" i="19"/>
  <c r="EB122" i="19"/>
  <c r="EB153" i="19"/>
  <c r="EB249" i="19"/>
  <c r="EB278" i="19"/>
  <c r="EB312" i="19"/>
  <c r="EB101" i="19"/>
  <c r="EB104" i="19"/>
  <c r="EB292" i="19"/>
  <c r="EB214" i="19"/>
  <c r="EB85" i="19"/>
  <c r="EB454" i="19"/>
  <c r="EB43" i="19"/>
  <c r="EB431" i="19"/>
  <c r="EB210" i="19"/>
  <c r="EB302" i="19"/>
  <c r="EB356" i="19"/>
  <c r="EB123" i="19"/>
  <c r="EB417" i="19"/>
  <c r="EB351" i="19"/>
  <c r="EB93" i="19"/>
  <c r="EB71" i="19"/>
  <c r="EB326" i="19"/>
  <c r="EB47" i="19"/>
  <c r="EB213" i="19"/>
  <c r="EB452" i="19"/>
  <c r="EB433" i="19"/>
  <c r="EB429" i="19"/>
  <c r="EB256" i="19"/>
  <c r="EB186" i="19"/>
  <c r="EB451" i="19"/>
  <c r="EB334" i="19"/>
  <c r="EB321" i="19"/>
  <c r="EB108" i="19"/>
  <c r="EB203" i="19"/>
  <c r="EB349" i="19"/>
  <c r="EB154" i="19"/>
  <c r="EB57" i="19"/>
  <c r="EB140" i="19"/>
  <c r="EB315" i="19"/>
  <c r="EB323" i="19"/>
  <c r="EB365" i="19"/>
  <c r="EB255" i="19"/>
  <c r="EB261" i="19"/>
  <c r="EB447" i="19"/>
  <c r="EB218" i="19"/>
  <c r="EB282" i="19"/>
  <c r="EB112" i="19"/>
  <c r="EB265" i="19"/>
  <c r="EB62" i="19"/>
  <c r="EB279" i="19"/>
  <c r="EB172" i="19"/>
  <c r="EB69" i="19"/>
  <c r="EB413" i="19"/>
  <c r="EB79" i="19"/>
  <c r="EB64" i="19"/>
  <c r="EB102" i="19"/>
  <c r="EB55" i="19"/>
  <c r="EB75" i="19"/>
  <c r="EB35" i="19"/>
  <c r="EB371" i="19"/>
  <c r="EB147" i="19"/>
  <c r="EB439" i="19"/>
  <c r="EB375" i="19"/>
  <c r="EB342" i="19"/>
  <c r="EB61" i="19"/>
  <c r="EB253" i="19"/>
  <c r="EB301" i="19"/>
  <c r="EB198" i="19"/>
  <c r="EB343" i="19"/>
  <c r="EB33" i="19"/>
  <c r="EB295" i="19"/>
  <c r="EB167" i="19"/>
  <c r="EB119" i="19"/>
  <c r="EB267" i="19"/>
  <c r="EB416" i="19"/>
  <c r="EB247" i="19"/>
  <c r="EB415" i="19"/>
  <c r="EB220" i="19"/>
  <c r="EB426" i="19"/>
  <c r="EB78" i="19"/>
  <c r="EB151" i="19"/>
  <c r="EB126" i="19"/>
  <c r="EB407" i="19"/>
  <c r="EB165" i="19"/>
  <c r="EB216" i="19"/>
  <c r="EB174" i="19"/>
  <c r="EB383" i="19"/>
  <c r="EB184" i="19"/>
  <c r="EB80" i="19"/>
  <c r="EB129" i="19"/>
  <c r="EB72" i="19"/>
  <c r="EB269" i="19"/>
  <c r="EB178" i="19"/>
  <c r="EB294" i="19"/>
  <c r="EB142" i="19"/>
  <c r="EB145" i="19"/>
  <c r="EB99" i="19"/>
  <c r="EB419" i="19"/>
  <c r="EB258" i="19"/>
  <c r="EB325" i="19"/>
  <c r="EB156" i="19"/>
  <c r="EB73" i="19"/>
  <c r="EB94" i="19"/>
  <c r="EB404" i="19"/>
  <c r="EB345" i="19"/>
  <c r="EB286" i="19"/>
  <c r="EB280" i="19"/>
  <c r="EB161" i="19"/>
  <c r="EB107" i="19"/>
  <c r="EB438" i="19"/>
  <c r="EB274" i="19"/>
  <c r="EB385" i="19"/>
  <c r="EB355" i="19"/>
  <c r="EB387" i="19"/>
  <c r="EB180" i="19"/>
  <c r="EB347" i="19"/>
  <c r="EB207" i="19"/>
  <c r="EB120" i="19"/>
  <c r="EB68" i="19"/>
  <c r="EB148" i="19"/>
  <c r="EB240" i="19"/>
  <c r="EB201" i="19"/>
  <c r="EB423" i="19"/>
  <c r="EB83" i="19"/>
  <c r="EB86" i="19"/>
  <c r="EB160" i="19"/>
  <c r="EB192" i="19"/>
  <c r="EB90" i="19"/>
  <c r="EB56" i="19"/>
  <c r="EB60" i="19"/>
  <c r="EB141" i="19"/>
  <c r="EB50" i="19"/>
  <c r="EB225" i="19"/>
  <c r="EB284" i="19"/>
  <c r="EB257" i="19"/>
  <c r="EB393" i="19"/>
  <c r="EB152" i="19"/>
  <c r="EB362" i="19"/>
  <c r="EB441" i="19"/>
  <c r="EB268" i="19"/>
  <c r="EB204" i="19"/>
  <c r="EB49" i="19"/>
  <c r="EB110" i="19"/>
  <c r="EB442" i="19"/>
  <c r="EB242" i="19"/>
  <c r="EB229" i="19"/>
  <c r="EB77" i="19"/>
  <c r="EB182" i="19"/>
  <c r="EB377" i="19"/>
  <c r="EB84" i="19"/>
  <c r="EB263" i="19"/>
  <c r="EB443" i="19"/>
  <c r="EB162" i="19"/>
  <c r="EB171" i="19"/>
  <c r="EB168" i="19"/>
  <c r="EB432" i="19"/>
  <c r="EB89" i="19"/>
  <c r="EA11" i="19"/>
  <c r="EB143" i="19"/>
  <c r="EB224" i="19"/>
  <c r="EB434" i="19"/>
  <c r="EB317" i="19"/>
  <c r="EB157" i="19"/>
  <c r="EB348" i="19"/>
  <c r="EB289" i="19"/>
  <c r="EB333" i="19"/>
  <c r="EB424" i="19"/>
  <c r="EB87" i="19"/>
  <c r="EB150" i="19"/>
  <c r="EB381" i="19"/>
  <c r="EB367" i="19"/>
  <c r="EB379" i="19"/>
  <c r="EB149" i="19"/>
  <c r="EB446" i="19"/>
  <c r="EB252" i="19"/>
  <c r="EB262" i="19"/>
  <c r="EB308" i="19"/>
  <c r="EB63" i="19"/>
  <c r="EB273" i="19"/>
  <c r="EB127" i="19"/>
  <c r="EB361" i="19"/>
  <c r="EB136" i="19"/>
  <c r="EB191" i="19"/>
  <c r="EB76" i="19"/>
  <c r="EB206" i="19"/>
  <c r="EB322" i="19"/>
  <c r="EB189" i="19"/>
  <c r="EB304" i="19"/>
  <c r="EB221" i="19"/>
  <c r="EB135" i="19"/>
  <c r="EB241" i="19"/>
  <c r="EB137" i="19"/>
  <c r="EB338" i="19"/>
  <c r="EB130" i="19"/>
  <c r="EB394" i="19"/>
  <c r="EB234" i="19"/>
  <c r="EB448" i="19"/>
  <c r="EB231" i="19"/>
  <c r="EB96" i="19"/>
  <c r="EB346" i="19"/>
  <c r="EB411" i="19"/>
  <c r="EB250" i="19"/>
  <c r="EB329" i="19"/>
  <c r="EB246" i="19"/>
  <c r="EB427" i="19"/>
  <c r="EB359" i="19"/>
  <c r="EB396" i="19"/>
  <c r="EB66" i="19"/>
  <c r="EB100" i="19"/>
  <c r="EB235" i="19"/>
  <c r="EB40" i="19"/>
  <c r="EB368" i="19"/>
  <c r="EB97" i="19"/>
  <c r="EB288" i="19"/>
  <c r="EB376" i="19"/>
  <c r="EB327" i="19"/>
  <c r="EB290" i="19"/>
  <c r="EB313" i="19"/>
  <c r="EB372" i="19"/>
  <c r="EB299" i="19"/>
  <c r="EB296" i="19"/>
  <c r="EB42" i="19"/>
  <c r="EB38" i="19"/>
  <c r="EB91" i="19"/>
  <c r="EB105" i="19"/>
  <c r="EB336" i="19"/>
  <c r="EB369" i="19"/>
  <c r="EB360" i="19"/>
  <c r="EB181" i="19"/>
  <c r="EB366" i="19"/>
  <c r="EB185" i="19"/>
  <c r="EB208" i="19"/>
  <c r="EB226" i="19"/>
  <c r="EB430" i="19"/>
  <c r="EB166" i="19"/>
  <c r="CY794" i="19"/>
  <c r="CY783" i="19"/>
  <c r="CY765" i="19"/>
  <c r="CY903" i="19"/>
  <c r="CY874" i="19"/>
  <c r="CY615" i="19"/>
  <c r="CY628" i="19"/>
  <c r="CY695" i="19"/>
  <c r="CY664" i="19"/>
  <c r="CY839" i="19"/>
  <c r="CY592" i="19"/>
  <c r="CY815" i="19"/>
  <c r="CY532" i="19"/>
  <c r="CY917" i="19"/>
  <c r="CY538" i="19"/>
  <c r="CY513" i="19"/>
  <c r="CY585" i="19"/>
  <c r="CY912" i="19"/>
  <c r="CY624" i="19"/>
  <c r="CY547" i="19"/>
  <c r="CY619" i="19"/>
  <c r="CY908" i="19"/>
  <c r="CY690" i="19"/>
  <c r="CY621" i="19"/>
  <c r="CY687" i="19"/>
  <c r="CY537" i="19"/>
  <c r="CY562" i="19"/>
  <c r="CY492" i="19"/>
  <c r="CY539" i="19"/>
  <c r="CY639" i="19"/>
  <c r="CY790" i="19"/>
  <c r="CY882" i="19"/>
  <c r="CY698" i="19"/>
  <c r="CY848" i="19"/>
  <c r="CY610" i="19"/>
  <c r="CY567" i="19"/>
  <c r="CY738" i="19"/>
  <c r="CY711" i="19"/>
  <c r="CY631" i="19"/>
  <c r="CY630" i="19"/>
  <c r="CY734" i="19"/>
  <c r="CY566" i="19"/>
  <c r="CY875" i="19"/>
  <c r="CY570" i="19"/>
  <c r="CY916" i="19"/>
  <c r="CY793" i="19"/>
  <c r="CY626" i="19"/>
  <c r="CY789" i="19"/>
  <c r="CY548" i="19"/>
  <c r="CY692" i="19"/>
  <c r="CY701" i="19"/>
  <c r="CY719" i="19"/>
  <c r="CY798" i="19"/>
  <c r="CY878" i="19"/>
  <c r="CY710" i="19"/>
  <c r="CY565" i="19"/>
  <c r="CY830" i="19"/>
  <c r="CY918" i="19"/>
  <c r="CY700" i="19"/>
  <c r="CY751" i="19"/>
  <c r="CY612" i="19"/>
  <c r="CY495" i="19"/>
  <c r="CY784" i="19"/>
  <c r="CY732" i="19"/>
  <c r="CY767" i="19"/>
  <c r="CY743" i="19"/>
  <c r="CY858" i="19"/>
  <c r="CY791" i="19"/>
  <c r="CY891" i="19"/>
  <c r="CY826" i="19"/>
  <c r="CY604" i="19"/>
  <c r="CY807" i="19"/>
  <c r="CY546" i="19"/>
  <c r="CY811" i="19"/>
  <c r="CY677" i="19"/>
  <c r="CY888" i="19"/>
  <c r="CY772" i="19"/>
  <c r="CY502" i="19"/>
  <c r="CY851" i="19"/>
  <c r="CY715" i="19"/>
  <c r="CY911" i="19"/>
  <c r="CY750" i="19"/>
  <c r="CY861" i="19"/>
  <c r="CY658" i="19"/>
  <c r="CY853" i="19"/>
  <c r="CY836" i="19"/>
  <c r="CY877" i="19"/>
  <c r="CY522" i="19"/>
  <c r="CY808" i="19"/>
  <c r="CY778" i="19"/>
  <c r="CY786" i="19"/>
  <c r="CY716" i="19"/>
  <c r="CY873" i="19"/>
  <c r="CY890" i="19"/>
  <c r="CY602" i="19"/>
  <c r="CY906" i="19"/>
  <c r="CY599" i="19"/>
  <c r="CY721" i="19"/>
  <c r="CY845" i="19"/>
  <c r="CY545" i="19"/>
  <c r="CY491" i="19"/>
  <c r="CY745" i="19"/>
  <c r="CY501" i="19"/>
  <c r="CY540" i="19"/>
  <c r="CY805" i="19"/>
  <c r="CY523" i="19"/>
  <c r="CY674" i="19"/>
  <c r="CY752" i="19"/>
  <c r="CY669" i="19"/>
  <c r="CY712" i="19"/>
  <c r="CY587" i="19"/>
  <c r="CY536" i="19"/>
  <c r="CY893" i="19"/>
  <c r="CY558" i="19"/>
  <c r="CY555" i="19"/>
  <c r="CY688" i="19"/>
  <c r="CY571" i="19"/>
  <c r="CY846" i="19"/>
  <c r="CY506" i="19"/>
  <c r="CY671" i="19"/>
  <c r="CY806" i="19"/>
  <c r="CY517" i="19"/>
  <c r="CY879" i="19"/>
  <c r="CY683" i="19"/>
  <c r="CY818" i="19"/>
  <c r="CY872" i="19"/>
  <c r="CY685" i="19"/>
  <c r="CY633" i="19"/>
  <c r="CY884" i="19"/>
  <c r="CY813" i="19"/>
  <c r="CY559" i="19"/>
  <c r="CY820" i="19"/>
  <c r="CY563" i="19"/>
  <c r="CY527" i="19"/>
  <c r="CY655" i="19"/>
  <c r="CY499" i="19"/>
  <c r="CY897" i="19"/>
  <c r="CY594" i="19"/>
  <c r="CY835" i="19"/>
  <c r="CY684" i="19"/>
  <c r="CY653" i="19"/>
  <c r="CY788" i="19"/>
  <c r="CY782" i="19"/>
  <c r="CY901" i="19"/>
  <c r="CY651" i="19"/>
  <c r="CY907" i="19"/>
  <c r="CY578" i="19"/>
  <c r="CY670" i="19"/>
  <c r="CY781" i="19"/>
  <c r="CY507" i="19"/>
  <c r="CY802" i="19"/>
  <c r="CY699" i="19"/>
  <c r="CY600" i="19"/>
  <c r="CY703" i="19"/>
  <c r="CY764" i="19"/>
  <c r="CY496" i="19"/>
  <c r="CY613" i="19"/>
  <c r="CY586" i="19"/>
  <c r="CY598" i="19"/>
  <c r="CY665" i="19"/>
  <c r="CY847" i="19"/>
  <c r="CY597" i="19"/>
  <c r="CY553" i="19"/>
  <c r="CY591" i="19"/>
  <c r="CY735" i="19"/>
  <c r="CY551" i="19"/>
  <c r="CY723" i="19"/>
  <c r="CY706" i="19"/>
  <c r="CY739" i="19"/>
  <c r="CY827" i="19"/>
  <c r="CY795" i="19"/>
  <c r="CY812" i="19"/>
  <c r="CY905" i="19"/>
  <c r="CY656" i="19"/>
  <c r="CY823" i="19"/>
  <c r="CY902" i="19"/>
  <c r="CY609" i="19"/>
  <c r="CY616" i="19"/>
  <c r="CY535" i="19"/>
  <c r="CY740" i="19"/>
  <c r="CY894" i="19"/>
  <c r="CY493" i="19"/>
  <c r="CY746" i="19"/>
  <c r="CY857" i="19"/>
  <c r="CY814" i="19"/>
  <c r="CY856" i="19"/>
  <c r="CY895" i="19"/>
  <c r="CY654" i="19"/>
  <c r="CY618" i="19"/>
  <c r="CY819" i="19"/>
  <c r="CY572" i="19"/>
  <c r="CY498" i="19"/>
  <c r="CY865" i="19"/>
  <c r="CY525" i="19"/>
  <c r="CY611" i="19"/>
  <c r="CY761" i="19"/>
  <c r="CY622" i="19"/>
  <c r="CY504" i="19"/>
  <c r="CY588" i="19"/>
  <c r="CY643" i="19"/>
  <c r="CY689" i="19"/>
  <c r="CY509" i="19"/>
  <c r="CY754" i="19"/>
  <c r="CY909" i="19"/>
  <c r="CY898" i="19"/>
  <c r="CY574" i="19"/>
  <c r="CY736" i="19"/>
  <c r="CY675" i="19"/>
  <c r="CY623" i="19"/>
  <c r="CY914" i="19"/>
  <c r="CY528" i="19"/>
  <c r="CY780" i="19"/>
  <c r="CY742" i="19"/>
  <c r="CY503" i="19"/>
  <c r="CY728" i="19"/>
  <c r="CY840" i="19"/>
  <c r="CY825" i="19"/>
  <c r="CY771" i="19"/>
  <c r="CY833" i="19"/>
  <c r="CY756" i="19"/>
  <c r="CY702" i="19"/>
  <c r="CY608" i="19"/>
  <c r="CY753" i="19"/>
  <c r="CY831" i="19"/>
  <c r="CY467" i="19"/>
  <c r="CY479" i="19" s="1"/>
  <c r="CY582" i="19"/>
  <c r="CY816" i="19"/>
  <c r="CY681" i="19"/>
  <c r="CY842" i="19"/>
  <c r="CY774" i="19"/>
  <c r="CY662" i="19"/>
  <c r="CY682" i="19"/>
  <c r="CY575" i="19"/>
  <c r="CY757" i="19"/>
  <c r="CY852" i="19"/>
  <c r="CY500" i="19"/>
  <c r="CY607" i="19"/>
  <c r="CY730" i="19"/>
  <c r="CY749" i="19"/>
  <c r="CY844" i="19"/>
  <c r="CY505" i="19"/>
  <c r="CY810" i="19"/>
  <c r="CY650" i="19"/>
  <c r="CY777" i="19"/>
  <c r="CY638" i="19"/>
  <c r="CY554" i="19"/>
  <c r="CY714" i="19"/>
  <c r="CY910" i="19"/>
  <c r="CY829" i="19"/>
  <c r="CY614" i="19"/>
  <c r="CY516" i="19"/>
  <c r="CY632" i="19"/>
  <c r="CY775" i="19"/>
  <c r="CY637" i="19"/>
  <c r="CY636" i="19"/>
  <c r="CY515" i="19"/>
  <c r="CY606" i="19"/>
  <c r="CY876" i="19"/>
  <c r="CY494" i="19"/>
  <c r="CY579" i="19"/>
  <c r="CY584" i="19"/>
  <c r="CY672" i="19"/>
  <c r="CY530" i="19"/>
  <c r="CY589" i="19"/>
  <c r="CY550" i="19"/>
  <c r="CY866" i="19"/>
  <c r="CY635" i="19"/>
  <c r="CY663" i="19"/>
  <c r="CY557" i="19"/>
  <c r="CY581" i="19"/>
  <c r="CY644" i="19"/>
  <c r="CY679" i="19"/>
  <c r="CY705" i="19"/>
  <c r="CY634" i="19"/>
  <c r="CY569" i="19"/>
  <c r="CY543" i="19"/>
  <c r="CY713" i="19"/>
  <c r="CY769" i="19"/>
  <c r="CY649" i="19"/>
  <c r="CY647" i="19"/>
  <c r="CY867" i="19"/>
  <c r="CY864" i="19"/>
  <c r="CY640" i="19"/>
  <c r="CY552" i="19"/>
  <c r="CY601" i="19"/>
  <c r="CY889" i="19"/>
  <c r="CY834" i="19"/>
  <c r="CY514" i="19"/>
  <c r="CY733" i="19"/>
  <c r="CY868" i="19"/>
  <c r="CY731" i="19"/>
  <c r="CY510" i="19"/>
  <c r="CY583" i="19"/>
  <c r="CY755" i="19"/>
  <c r="CY758" i="19"/>
  <c r="CY870" i="19"/>
  <c r="CY913" i="19"/>
  <c r="CY666" i="19"/>
  <c r="CY531" i="19"/>
  <c r="CY678" i="19"/>
  <c r="CY725" i="19"/>
  <c r="CY641" i="19"/>
  <c r="CY661" i="19"/>
  <c r="CY797" i="19"/>
  <c r="CY801" i="19"/>
  <c r="CY760" i="19"/>
  <c r="CY704" i="19"/>
  <c r="CY542" i="19"/>
  <c r="CY887" i="19"/>
  <c r="CY799" i="19"/>
  <c r="CY660" i="19"/>
  <c r="CY605" i="19"/>
  <c r="CY776" i="19"/>
  <c r="CY763" i="19"/>
  <c r="CY549" i="19"/>
  <c r="CY717" i="19"/>
  <c r="CY837" i="19"/>
  <c r="CY590" i="19"/>
  <c r="CY518" i="19"/>
  <c r="CY759" i="19"/>
  <c r="CY768" i="19"/>
  <c r="CY529" i="19"/>
  <c r="CY520" i="19"/>
  <c r="CY904" i="19"/>
  <c r="CY747" i="19"/>
  <c r="CY821" i="19"/>
  <c r="CY787" i="19"/>
  <c r="CY803" i="19"/>
  <c r="CY724" i="19"/>
  <c r="CY880" i="19"/>
  <c r="CY580" i="19"/>
  <c r="CY748" i="19"/>
  <c r="CY841" i="19"/>
  <c r="CY843" i="19"/>
  <c r="CY862" i="19"/>
  <c r="CY896" i="19"/>
  <c r="CY708" i="19"/>
  <c r="CY694" i="19"/>
  <c r="CY854" i="19"/>
  <c r="CY869" i="19"/>
  <c r="CY673" i="19"/>
  <c r="CY544" i="19"/>
  <c r="CY642" i="19"/>
  <c r="CY659" i="19"/>
  <c r="CX466" i="19"/>
  <c r="CY779" i="19"/>
  <c r="CY603" i="19"/>
  <c r="CY686" i="19"/>
  <c r="CY511" i="19"/>
  <c r="CY646" i="19"/>
  <c r="CY625" i="19"/>
  <c r="CY773" i="19"/>
  <c r="CY886" i="19"/>
  <c r="CY564" i="19"/>
  <c r="CY796" i="19"/>
  <c r="CY593" i="19"/>
  <c r="CY762" i="19"/>
  <c r="CY696" i="19"/>
  <c r="CY817" i="19"/>
  <c r="CY800" i="19"/>
  <c r="CY541" i="19"/>
  <c r="CY693" i="19"/>
  <c r="CY737" i="19"/>
  <c r="CY627" i="19"/>
  <c r="CY577" i="19"/>
  <c r="CY828" i="19"/>
  <c r="CY512" i="19"/>
  <c r="CY809" i="19"/>
  <c r="CY832" i="19"/>
  <c r="CY676" i="19"/>
  <c r="CY915" i="19"/>
  <c r="CY533" i="19"/>
  <c r="CY497" i="19"/>
  <c r="CY849" i="19"/>
  <c r="CY709" i="19"/>
  <c r="CY680" i="19"/>
  <c r="CY573" i="19"/>
  <c r="BU469" i="19"/>
  <c r="BU480" i="19" s="1"/>
  <c r="BU483" i="19" s="1"/>
  <c r="AM710" i="19"/>
  <c r="G490" i="19"/>
  <c r="P88" i="19" s="1"/>
  <c r="DH468" i="19"/>
  <c r="DI498" i="19" s="1"/>
  <c r="EU23" i="19"/>
  <c r="EU24" i="19"/>
  <c r="EU22" i="19"/>
  <c r="EU21" i="19"/>
  <c r="D92" i="19"/>
  <c r="D32" i="22"/>
  <c r="EU20" i="19"/>
  <c r="BM13" i="19"/>
  <c r="BN371" i="19" s="1"/>
  <c r="EK473" i="19"/>
  <c r="EK471" i="19"/>
  <c r="EK472" i="19"/>
  <c r="EK474" i="19"/>
  <c r="CF20" i="19"/>
  <c r="CF18" i="19"/>
  <c r="CF22" i="19"/>
  <c r="CF15" i="19"/>
  <c r="CF16" i="19"/>
  <c r="CF24" i="19"/>
  <c r="CF19" i="19"/>
  <c r="CF21" i="19"/>
  <c r="CF17" i="19"/>
  <c r="CE14" i="19"/>
  <c r="F56" i="19" s="1"/>
  <c r="O56" i="19" s="1"/>
  <c r="AJ14" i="19"/>
  <c r="I51" i="19" s="1"/>
  <c r="R51" i="19" s="1"/>
  <c r="DI152" i="19"/>
  <c r="DI39" i="19"/>
  <c r="DI100" i="19"/>
  <c r="DI116" i="19"/>
  <c r="DI435" i="19"/>
  <c r="DI101" i="19"/>
  <c r="DI168" i="19"/>
  <c r="DI122" i="19"/>
  <c r="DI180" i="19"/>
  <c r="DI170" i="19"/>
  <c r="DI70" i="19"/>
  <c r="DI197" i="19"/>
  <c r="DI104" i="19"/>
  <c r="DI208" i="19"/>
  <c r="DI392" i="19"/>
  <c r="DI362" i="19"/>
  <c r="DI454" i="19"/>
  <c r="DI404" i="19"/>
  <c r="DI206" i="19"/>
  <c r="DI162" i="19"/>
  <c r="DI184" i="19"/>
  <c r="DI414" i="19"/>
  <c r="DI134" i="19"/>
  <c r="DI277" i="19"/>
  <c r="DI310" i="19"/>
  <c r="DI335" i="19"/>
  <c r="DI452" i="19"/>
  <c r="DI88" i="19"/>
  <c r="DI236" i="19"/>
  <c r="DI85" i="19"/>
  <c r="DI176" i="19"/>
  <c r="DI423" i="19"/>
  <c r="DI385" i="19"/>
  <c r="DI279" i="19"/>
  <c r="DI265" i="19"/>
  <c r="DI198" i="19"/>
  <c r="DI151" i="19"/>
  <c r="DI209" i="19"/>
  <c r="DI444" i="19"/>
  <c r="DI127" i="19"/>
  <c r="DI178" i="19"/>
  <c r="DI396" i="19"/>
  <c r="DI258" i="19"/>
  <c r="DI368" i="19"/>
  <c r="DI286" i="19"/>
  <c r="DI87" i="19"/>
  <c r="DI284" i="19"/>
  <c r="DI253" i="19"/>
  <c r="DI154" i="19"/>
  <c r="DI276" i="19"/>
  <c r="DI207" i="19"/>
  <c r="DH11" i="19"/>
  <c r="DI12" i="19"/>
  <c r="DI110" i="19"/>
  <c r="DI365" i="19"/>
  <c r="DI273" i="19"/>
  <c r="DI354" i="19"/>
  <c r="DI193" i="19"/>
  <c r="DI274" i="19"/>
  <c r="DI371" i="19"/>
  <c r="DI75" i="19"/>
  <c r="DI64" i="19"/>
  <c r="DI299" i="19"/>
  <c r="DI401" i="19"/>
  <c r="DI135" i="19"/>
  <c r="DI155" i="19"/>
  <c r="DI337" i="19"/>
  <c r="DI317" i="19"/>
  <c r="DI357" i="19"/>
  <c r="DI140" i="19"/>
  <c r="DI254" i="19"/>
  <c r="DI346" i="19"/>
  <c r="DI296" i="19"/>
  <c r="DI348" i="19"/>
  <c r="DI247" i="19"/>
  <c r="DI416" i="19"/>
  <c r="DI363" i="19"/>
  <c r="DI153" i="19"/>
  <c r="DI137" i="19"/>
  <c r="DI48" i="19"/>
  <c r="DI320" i="19"/>
  <c r="DI322" i="19"/>
  <c r="DI40" i="19"/>
  <c r="DI440" i="19"/>
  <c r="DI262" i="19"/>
  <c r="DI203" i="19"/>
  <c r="DI305" i="19"/>
  <c r="DI429" i="19"/>
  <c r="DI345" i="19"/>
  <c r="DI382" i="19"/>
  <c r="DI272" i="19"/>
  <c r="DI220" i="19"/>
  <c r="DI334" i="19"/>
  <c r="DI218" i="19"/>
  <c r="DI407" i="19"/>
  <c r="DI78" i="19"/>
  <c r="DI427" i="19"/>
  <c r="DI287" i="19"/>
  <c r="DI139" i="19"/>
  <c r="DI418" i="19"/>
  <c r="DI91" i="19"/>
  <c r="DI86" i="19"/>
  <c r="DI73" i="19"/>
  <c r="DI370" i="19"/>
  <c r="DI309" i="19"/>
  <c r="DI333" i="19"/>
  <c r="DI361" i="19"/>
  <c r="DI242" i="19"/>
  <c r="DI57" i="19"/>
  <c r="DI260" i="19"/>
  <c r="DI181" i="19"/>
  <c r="DI251" i="19"/>
  <c r="DI450" i="19"/>
  <c r="DI191" i="19"/>
  <c r="DI378" i="19"/>
  <c r="DI425" i="19"/>
  <c r="DI394" i="19"/>
  <c r="DI67" i="19"/>
  <c r="DI56" i="19"/>
  <c r="DI275" i="19"/>
  <c r="DI62" i="19"/>
  <c r="DI210" i="19"/>
  <c r="DI52" i="19"/>
  <c r="DI59" i="19"/>
  <c r="DI124" i="19"/>
  <c r="DI238" i="19"/>
  <c r="DI381" i="19"/>
  <c r="DI160" i="19"/>
  <c r="DI142" i="19"/>
  <c r="DI422" i="19"/>
  <c r="DI119" i="19"/>
  <c r="DI35" i="19"/>
  <c r="DI171" i="19"/>
  <c r="DI359" i="19"/>
  <c r="DI256" i="19"/>
  <c r="DI409" i="19"/>
  <c r="DI366" i="19"/>
  <c r="DI364" i="19"/>
  <c r="DI161" i="19"/>
  <c r="DI388" i="19"/>
  <c r="DI330" i="19"/>
  <c r="DI183" i="19"/>
  <c r="DI166" i="19"/>
  <c r="DI204" i="19"/>
  <c r="DI351" i="19"/>
  <c r="DI403" i="19"/>
  <c r="DI332" i="19"/>
  <c r="DI177" i="19"/>
  <c r="DI341" i="19"/>
  <c r="DI434" i="19"/>
  <c r="DI283" i="19"/>
  <c r="DI92" i="19"/>
  <c r="DI44" i="19"/>
  <c r="DI114" i="19"/>
  <c r="DI97" i="19"/>
  <c r="DI216" i="19"/>
  <c r="DI297" i="19"/>
  <c r="DI32" i="19"/>
  <c r="DI302" i="19"/>
  <c r="DI150" i="19"/>
  <c r="DI219" i="19"/>
  <c r="DI353" i="19"/>
  <c r="DI433" i="19"/>
  <c r="DI451" i="19"/>
  <c r="DI233" i="19"/>
  <c r="DI417" i="19"/>
  <c r="DI438" i="19"/>
  <c r="DI189" i="19"/>
  <c r="DI324" i="19"/>
  <c r="DI270" i="19"/>
  <c r="DI285" i="19"/>
  <c r="DI96" i="19"/>
  <c r="DI213" i="19"/>
  <c r="DI195" i="19"/>
  <c r="DI326" i="19"/>
  <c r="DI149" i="19"/>
  <c r="DI402" i="19"/>
  <c r="DI182" i="19"/>
  <c r="DI383" i="19"/>
  <c r="DI367" i="19"/>
  <c r="DI239" i="19"/>
  <c r="DI308" i="19"/>
  <c r="DI453" i="19"/>
  <c r="DI38" i="19"/>
  <c r="DI331" i="19"/>
  <c r="DI136" i="19"/>
  <c r="DI224" i="19"/>
  <c r="DI30" i="19"/>
  <c r="DI315" i="19"/>
  <c r="DI289" i="19"/>
  <c r="DI288" i="19"/>
  <c r="DI443" i="19"/>
  <c r="DI234" i="19"/>
  <c r="DI241" i="19"/>
  <c r="DI115" i="19"/>
  <c r="DI225" i="19"/>
  <c r="DI230" i="19"/>
  <c r="DI99" i="19"/>
  <c r="DI246" i="19"/>
  <c r="DI102" i="19"/>
  <c r="DI49" i="19"/>
  <c r="DI267" i="19"/>
  <c r="DI179" i="19"/>
  <c r="DI397" i="19"/>
  <c r="DI356" i="19"/>
  <c r="DI271" i="19"/>
  <c r="DI384" i="19"/>
  <c r="DI174" i="19"/>
  <c r="DI329" i="19"/>
  <c r="DI79" i="19"/>
  <c r="DI390" i="19"/>
  <c r="DI163" i="19"/>
  <c r="DI420" i="19"/>
  <c r="DI395" i="19"/>
  <c r="DI76" i="19"/>
  <c r="DI248" i="19"/>
  <c r="DI81" i="19"/>
  <c r="DI109" i="19"/>
  <c r="DI223" i="19"/>
  <c r="DI172" i="19"/>
  <c r="DI77" i="19"/>
  <c r="DI257" i="19"/>
  <c r="DI376" i="19"/>
  <c r="DI190" i="19"/>
  <c r="DI232" i="19"/>
  <c r="DI165" i="19"/>
  <c r="DI222" i="19"/>
  <c r="DI374" i="19"/>
  <c r="DI400" i="19"/>
  <c r="DI391" i="19"/>
  <c r="DI164" i="19"/>
  <c r="DI412" i="19"/>
  <c r="DI325" i="19"/>
  <c r="DI431" i="19"/>
  <c r="DI113" i="19"/>
  <c r="DI63" i="19"/>
  <c r="DI300" i="19"/>
  <c r="DI200" i="19"/>
  <c r="DI215" i="19"/>
  <c r="DI33" i="19"/>
  <c r="DI298" i="19"/>
  <c r="DI411" i="19"/>
  <c r="DI202" i="19"/>
  <c r="DI186" i="19"/>
  <c r="DI290" i="19"/>
  <c r="DI358" i="19"/>
  <c r="DI352" i="19"/>
  <c r="DI347" i="19"/>
  <c r="DI133" i="19"/>
  <c r="DI69" i="19"/>
  <c r="DI447" i="19"/>
  <c r="DI312" i="19"/>
  <c r="DI105" i="19"/>
  <c r="DI34" i="19"/>
  <c r="DI336" i="19"/>
  <c r="DI229" i="19"/>
  <c r="DI424" i="19"/>
  <c r="DI281" i="19"/>
  <c r="DI421" i="19"/>
  <c r="DI259" i="19"/>
  <c r="DI66" i="19"/>
  <c r="DI83" i="19"/>
  <c r="DI301" i="19"/>
  <c r="DI393" i="19"/>
  <c r="DI143" i="19"/>
  <c r="DI111" i="19"/>
  <c r="DI212" i="19"/>
  <c r="DI147" i="19"/>
  <c r="DI126" i="19"/>
  <c r="DI169" i="19"/>
  <c r="DI442" i="19"/>
  <c r="DI47" i="19"/>
  <c r="DI45" i="19"/>
  <c r="DI112" i="19"/>
  <c r="DI93" i="19"/>
  <c r="DI95" i="19"/>
  <c r="DI53" i="19"/>
  <c r="DI387" i="19"/>
  <c r="DI306" i="19"/>
  <c r="DI60" i="19"/>
  <c r="DI399" i="19"/>
  <c r="DI372" i="19"/>
  <c r="DI413" i="19"/>
  <c r="DI263" i="19"/>
  <c r="DI445" i="19"/>
  <c r="DI214" i="19"/>
  <c r="DI439" i="19"/>
  <c r="DI46" i="19"/>
  <c r="DI148" i="19"/>
  <c r="DI379" i="19"/>
  <c r="DI167" i="19"/>
  <c r="DI293" i="19"/>
  <c r="DI118" i="19"/>
  <c r="DI318" i="19"/>
  <c r="DI316" i="19"/>
  <c r="DI98" i="19"/>
  <c r="DI389" i="19"/>
  <c r="DI373" i="19"/>
  <c r="DI314" i="19"/>
  <c r="DI311" i="19"/>
  <c r="DI82" i="19"/>
  <c r="DI129" i="19"/>
  <c r="DI196" i="19"/>
  <c r="DI415" i="19"/>
  <c r="DI74" i="19"/>
  <c r="DI249" i="19"/>
  <c r="DI90" i="19"/>
  <c r="DI192" i="19"/>
  <c r="DI94" i="19"/>
  <c r="DI344" i="19"/>
  <c r="DI55" i="19"/>
  <c r="DI406" i="19"/>
  <c r="DI419" i="19"/>
  <c r="DI432" i="19"/>
  <c r="DI84" i="19"/>
  <c r="DI264" i="19"/>
  <c r="DI291" i="19"/>
  <c r="DI343" i="19"/>
  <c r="DI237" i="19"/>
  <c r="DI185" i="19"/>
  <c r="DI226" i="19"/>
  <c r="DI369" i="19"/>
  <c r="DI199" i="19"/>
  <c r="DI201" i="19"/>
  <c r="DI173" i="19"/>
  <c r="DI188" i="19"/>
  <c r="DI386" i="19"/>
  <c r="DI132" i="19"/>
  <c r="DI80" i="19"/>
  <c r="DI338" i="19"/>
  <c r="DI106" i="19"/>
  <c r="DI294" i="19"/>
  <c r="DI123" i="19"/>
  <c r="DI428" i="19"/>
  <c r="DI107" i="19"/>
  <c r="DI235" i="19"/>
  <c r="DI31" i="19"/>
  <c r="DI103" i="19"/>
  <c r="DI144" i="19"/>
  <c r="DI261" i="19"/>
  <c r="DI159" i="19"/>
  <c r="DI410" i="19"/>
  <c r="DI141" i="19"/>
  <c r="DI304" i="19"/>
  <c r="DI342" i="19"/>
  <c r="DI54" i="19"/>
  <c r="DI158" i="19"/>
  <c r="DI441" i="19"/>
  <c r="DI377" i="19"/>
  <c r="DI446" i="19"/>
  <c r="DI120" i="19"/>
  <c r="DI205" i="19"/>
  <c r="DI228" i="19"/>
  <c r="DI194" i="19"/>
  <c r="DI244" i="19"/>
  <c r="DI430" i="19"/>
  <c r="DI71" i="19"/>
  <c r="DI280" i="19"/>
  <c r="DI375" i="19"/>
  <c r="DI292" i="19"/>
  <c r="DI266" i="19"/>
  <c r="DI355" i="19"/>
  <c r="DI138" i="19"/>
  <c r="DI231" i="19"/>
  <c r="DI221" i="19"/>
  <c r="DI41" i="19"/>
  <c r="DI380" i="19"/>
  <c r="DI268" i="19"/>
  <c r="DI282" i="19"/>
  <c r="DI130" i="19"/>
  <c r="DI323" i="19"/>
  <c r="DI448" i="19"/>
  <c r="DI68" i="19"/>
  <c r="DI37" i="19"/>
  <c r="DI128" i="19"/>
  <c r="DI125" i="19"/>
  <c r="DI157" i="19"/>
  <c r="DI50" i="19"/>
  <c r="DI436" i="19"/>
  <c r="DI42" i="19"/>
  <c r="DI295" i="19"/>
  <c r="DI269" i="19"/>
  <c r="DI437" i="19"/>
  <c r="DI319" i="19"/>
  <c r="DI240" i="19"/>
  <c r="DI43" i="19"/>
  <c r="DI51" i="19"/>
  <c r="DI250" i="19"/>
  <c r="DI327" i="19"/>
  <c r="DI217" i="19"/>
  <c r="DI175" i="19"/>
  <c r="DI61" i="19"/>
  <c r="DI360" i="19"/>
  <c r="DI121" i="19"/>
  <c r="DI321" i="19"/>
  <c r="DI146" i="19"/>
  <c r="DI58" i="19"/>
  <c r="DI349" i="19"/>
  <c r="DI187" i="19"/>
  <c r="DI145" i="19"/>
  <c r="DI313" i="19"/>
  <c r="DI252" i="19"/>
  <c r="DI340" i="19"/>
  <c r="DI278" i="19"/>
  <c r="DI89" i="19"/>
  <c r="DI398" i="19"/>
  <c r="DI227" i="19"/>
  <c r="DI303" i="19"/>
  <c r="DI117" i="19"/>
  <c r="DI449" i="19"/>
  <c r="DI408" i="19"/>
  <c r="DI108" i="19"/>
  <c r="DI328" i="19"/>
  <c r="DI156" i="19"/>
  <c r="DI426" i="19"/>
  <c r="DI350" i="19"/>
  <c r="DI211" i="19"/>
  <c r="DI245" i="19"/>
  <c r="DI405" i="19"/>
  <c r="DI307" i="19"/>
  <c r="DI255" i="19"/>
  <c r="DI131" i="19"/>
  <c r="DI243" i="19"/>
  <c r="DI339" i="19"/>
  <c r="DI36" i="19"/>
  <c r="DI65" i="19"/>
  <c r="DI72" i="19"/>
  <c r="BC13" i="19"/>
  <c r="BD383" i="19" s="1"/>
  <c r="F31" i="22"/>
  <c r="AI480" i="19"/>
  <c r="AJ469" i="19"/>
  <c r="AK469" i="19" s="1"/>
  <c r="AK480" i="19" s="1"/>
  <c r="EK13" i="19"/>
  <c r="EL204" i="19" s="1"/>
  <c r="AS14" i="19"/>
  <c r="EX461" i="19"/>
  <c r="FB461" i="19"/>
  <c r="EU470" i="19" s="1"/>
  <c r="EZ488" i="19"/>
  <c r="FE467" i="19"/>
  <c r="FK460" i="19"/>
  <c r="FF461" i="19" s="1"/>
  <c r="FJ28" i="19"/>
  <c r="FH6" i="19"/>
  <c r="E91" i="19" s="1"/>
  <c r="FL6" i="19"/>
  <c r="FE20" i="19" s="1"/>
  <c r="EU17" i="19"/>
  <c r="FB585" i="19"/>
  <c r="FB874" i="19"/>
  <c r="FB699" i="19"/>
  <c r="FB504" i="19"/>
  <c r="FB833" i="19"/>
  <c r="FB894" i="19"/>
  <c r="FB533" i="19"/>
  <c r="FB616" i="19"/>
  <c r="FB893" i="19"/>
  <c r="FB718" i="19"/>
  <c r="FB914" i="19"/>
  <c r="FB758" i="19"/>
  <c r="FB596" i="19"/>
  <c r="FB743" i="19"/>
  <c r="FB773" i="19"/>
  <c r="FB725" i="19"/>
  <c r="FB744" i="19"/>
  <c r="FB720" i="19"/>
  <c r="FB860" i="19"/>
  <c r="FB654" i="19"/>
  <c r="FB791" i="19"/>
  <c r="FB890" i="19"/>
  <c r="FB847" i="19"/>
  <c r="FB854" i="19"/>
  <c r="FB614" i="19"/>
  <c r="FB876" i="19"/>
  <c r="FB779" i="19"/>
  <c r="FB646" i="19"/>
  <c r="FB655" i="19"/>
  <c r="FB569" i="19"/>
  <c r="FB490" i="19"/>
  <c r="FB692" i="19"/>
  <c r="FB539" i="19"/>
  <c r="FB584" i="19"/>
  <c r="FB671" i="19"/>
  <c r="FB786" i="19"/>
  <c r="FB857" i="19"/>
  <c r="FB712" i="19"/>
  <c r="FB680" i="19"/>
  <c r="FB815" i="19"/>
  <c r="FB657" i="19"/>
  <c r="FB852" i="19"/>
  <c r="FB649" i="19"/>
  <c r="FB525" i="19"/>
  <c r="FB541" i="19"/>
  <c r="FB502" i="19"/>
  <c r="FB757" i="19"/>
  <c r="FB829" i="19"/>
  <c r="FB886" i="19"/>
  <c r="FB723" i="19"/>
  <c r="FB588" i="19"/>
  <c r="FB810" i="19"/>
  <c r="FB867" i="19"/>
  <c r="FB545" i="19"/>
  <c r="FB806" i="19"/>
  <c r="FB780" i="19"/>
  <c r="FB695" i="19"/>
  <c r="FB611" i="19"/>
  <c r="FB634" i="19"/>
  <c r="FB633" i="19"/>
  <c r="FB518" i="19"/>
  <c r="FB861" i="19"/>
  <c r="FB554" i="19"/>
  <c r="FB701" i="19"/>
  <c r="FB882" i="19"/>
  <c r="FB875" i="19"/>
  <c r="FB706" i="19"/>
  <c r="FB807" i="19"/>
  <c r="FB535" i="19"/>
  <c r="FB603" i="19"/>
  <c r="FB635" i="19"/>
  <c r="FB872" i="19"/>
  <c r="FB511" i="19"/>
  <c r="FB626" i="19"/>
  <c r="FB887" i="19"/>
  <c r="FB608" i="19"/>
  <c r="FB638" i="19"/>
  <c r="FB900" i="19"/>
  <c r="FB643" i="19"/>
  <c r="FB883" i="19"/>
  <c r="FB573" i="19"/>
  <c r="FB840" i="19"/>
  <c r="FB750" i="19"/>
  <c r="FB624" i="19"/>
  <c r="FB522" i="19"/>
  <c r="FB740" i="19"/>
  <c r="FB575" i="19"/>
  <c r="FB765" i="19"/>
  <c r="FB651" i="19"/>
  <c r="EU472" i="19"/>
  <c r="FB871" i="19"/>
  <c r="FB641" i="19"/>
  <c r="FB532" i="19"/>
  <c r="FB873" i="19"/>
  <c r="FB741" i="19"/>
  <c r="FB909" i="19"/>
  <c r="FB913" i="19"/>
  <c r="FB514" i="19"/>
  <c r="FB722" i="19"/>
  <c r="FB865" i="19"/>
  <c r="FB702" i="19"/>
  <c r="FB494" i="19"/>
  <c r="FB553" i="19"/>
  <c r="FB803" i="19"/>
  <c r="FB607" i="19"/>
  <c r="FB910" i="19"/>
  <c r="FB612" i="19"/>
  <c r="FB730" i="19"/>
  <c r="FB595" i="19"/>
  <c r="FB785" i="19"/>
  <c r="FB719" i="19"/>
  <c r="FB690" i="19"/>
  <c r="FB506" i="19"/>
  <c r="FB732" i="19"/>
  <c r="FB837" i="19"/>
  <c r="FB782" i="19"/>
  <c r="FB503" i="19"/>
  <c r="FB823" i="19"/>
  <c r="FB888" i="19"/>
  <c r="FB820" i="19"/>
  <c r="FB674" i="19"/>
  <c r="FB659" i="19"/>
  <c r="FB906" i="19"/>
  <c r="FB606" i="19"/>
  <c r="FB783" i="19"/>
  <c r="FB627" i="19"/>
  <c r="FB822" i="19"/>
  <c r="FB493" i="19"/>
  <c r="FB691" i="19"/>
  <c r="FB735" i="19"/>
  <c r="FB834" i="19"/>
  <c r="FB560" i="19"/>
  <c r="FB572" i="19"/>
  <c r="FB726" i="19"/>
  <c r="FB645" i="19"/>
  <c r="FB623" i="19"/>
  <c r="FB688" i="19"/>
  <c r="FB516" i="19"/>
  <c r="FB831" i="19"/>
  <c r="FB605" i="19"/>
  <c r="FB761" i="19"/>
  <c r="FB826" i="19"/>
  <c r="FB907" i="19"/>
  <c r="FB911" i="19"/>
  <c r="FB509" i="19"/>
  <c r="FB863" i="19"/>
  <c r="FB824" i="19"/>
  <c r="FB547" i="19"/>
  <c r="FB666" i="19"/>
  <c r="FB696" i="19"/>
  <c r="FB622" i="19"/>
  <c r="FB683" i="19"/>
  <c r="FB620" i="19"/>
  <c r="FB753" i="19"/>
  <c r="FB713" i="19"/>
  <c r="FB677" i="19"/>
  <c r="FB562" i="19"/>
  <c r="FB600" i="19"/>
  <c r="FB637" i="19"/>
  <c r="EU471" i="19"/>
  <c r="FB789" i="19"/>
  <c r="FB686" i="19"/>
  <c r="FB818" i="19"/>
  <c r="FB790" i="19"/>
  <c r="FB756" i="19"/>
  <c r="FB877" i="19"/>
  <c r="FB747" i="19"/>
  <c r="FB559" i="19"/>
  <c r="FB821" i="19"/>
  <c r="FB537" i="19"/>
  <c r="FB625" i="19"/>
  <c r="FB543" i="19"/>
  <c r="FB675" i="19"/>
  <c r="FB843" i="19"/>
  <c r="FB536" i="19"/>
  <c r="FB531" i="19"/>
  <c r="FB629" i="19"/>
  <c r="FB797" i="19"/>
  <c r="FB760" i="19"/>
  <c r="FB802" i="19"/>
  <c r="FB602" i="19"/>
  <c r="FB879" i="19"/>
  <c r="FB836" i="19"/>
  <c r="FB918" i="19"/>
  <c r="FB700" i="19"/>
  <c r="FB859" i="19"/>
  <c r="FB742" i="19"/>
  <c r="FB902" i="19"/>
  <c r="FB707" i="19"/>
  <c r="FB896" i="19"/>
  <c r="FB505" i="19"/>
  <c r="FB580" i="19"/>
  <c r="FB764" i="19"/>
  <c r="FB570" i="19"/>
  <c r="FB916" i="19"/>
  <c r="FB763" i="19"/>
  <c r="FB889" i="19"/>
  <c r="FB617" i="19"/>
  <c r="FB500" i="19"/>
  <c r="FB759" i="19"/>
  <c r="FB656" i="19"/>
  <c r="FB808" i="19"/>
  <c r="FB618" i="19"/>
  <c r="FB745" i="19"/>
  <c r="FB762" i="19"/>
  <c r="FB704" i="19"/>
  <c r="FB814" i="19"/>
  <c r="FB851" i="19"/>
  <c r="FB513" i="19"/>
  <c r="FB599" i="19"/>
  <c r="FB661" i="19"/>
  <c r="FB880" i="19"/>
  <c r="FB839" i="19"/>
  <c r="FB491" i="19"/>
  <c r="FB582" i="19"/>
  <c r="FB901" i="19"/>
  <c r="FB703" i="19"/>
  <c r="FB869" i="19"/>
  <c r="FB697" i="19"/>
  <c r="FB771" i="19"/>
  <c r="FB895" i="19"/>
  <c r="FB751" i="19"/>
  <c r="FB796" i="19"/>
  <c r="FB544" i="19"/>
  <c r="FB752" i="19"/>
  <c r="FB915" i="19"/>
  <c r="FB734" i="19"/>
  <c r="FB835" i="19"/>
  <c r="FB653" i="19"/>
  <c r="FB727" i="19"/>
  <c r="FB664" i="19"/>
  <c r="FB794" i="19"/>
  <c r="FB647" i="19"/>
  <c r="FB508" i="19"/>
  <c r="FB832" i="19"/>
  <c r="FB492" i="19"/>
  <c r="FB792" i="19"/>
  <c r="FB558" i="19"/>
  <c r="FB812" i="19"/>
  <c r="FB663" i="19"/>
  <c r="FB542" i="19"/>
  <c r="FB749" i="19"/>
  <c r="FB838" i="19"/>
  <c r="FB904" i="19"/>
  <c r="FB724" i="19"/>
  <c r="FB561" i="19"/>
  <c r="FB668" i="19"/>
  <c r="FB512" i="19"/>
  <c r="FB709" i="19"/>
  <c r="FB566" i="19"/>
  <c r="FB737" i="19"/>
  <c r="FB530" i="19"/>
  <c r="FB733" i="19"/>
  <c r="FB551" i="19"/>
  <c r="FB520" i="19"/>
  <c r="FB708" i="19"/>
  <c r="FB576" i="19"/>
  <c r="FB574" i="19"/>
  <c r="FB805" i="19"/>
  <c r="FB498" i="19"/>
  <c r="FB598" i="19"/>
  <c r="FB788" i="19"/>
  <c r="FB799" i="19"/>
  <c r="FB903" i="19"/>
  <c r="FB578" i="19"/>
  <c r="FB825" i="19"/>
  <c r="FB870" i="19"/>
  <c r="FB845" i="19"/>
  <c r="FB579" i="19"/>
  <c r="FB842" i="19"/>
  <c r="FB755" i="19"/>
  <c r="FB628" i="19"/>
  <c r="FB728" i="19"/>
  <c r="FB681" i="19"/>
  <c r="FB678" i="19"/>
  <c r="FB528" i="19"/>
  <c r="FB557" i="19"/>
  <c r="FB819" i="19"/>
  <c r="FB670" i="19"/>
  <c r="FB685" i="19"/>
  <c r="FB682" i="19"/>
  <c r="FB844" i="19"/>
  <c r="FB766" i="19"/>
  <c r="FB521" i="19"/>
  <c r="FB609" i="19"/>
  <c r="FB571" i="19"/>
  <c r="FB866" i="19"/>
  <c r="FB768" i="19"/>
  <c r="FB601" i="19"/>
  <c r="FB619" i="19"/>
  <c r="FB550" i="19"/>
  <c r="FB673" i="19"/>
  <c r="FB527" i="19"/>
  <c r="FB552" i="19"/>
  <c r="FB795" i="19"/>
  <c r="FB891" i="19"/>
  <c r="FB549" i="19"/>
  <c r="FB717" i="19"/>
  <c r="FB687" i="19"/>
  <c r="FB731" i="19"/>
  <c r="FB716" i="19"/>
  <c r="FB593" i="19"/>
  <c r="EU473" i="19"/>
  <c r="FB804" i="19"/>
  <c r="FB868" i="19"/>
  <c r="FB787" i="19"/>
  <c r="FB738" i="19"/>
  <c r="FB594" i="19"/>
  <c r="FB669" i="19"/>
  <c r="FB648" i="19"/>
  <c r="FB748" i="19"/>
  <c r="FB694" i="19"/>
  <c r="FB662" i="19"/>
  <c r="FB639" i="19"/>
  <c r="FB632" i="19"/>
  <c r="FB592" i="19"/>
  <c r="FB679" i="19"/>
  <c r="FB793" i="19"/>
  <c r="FB548" i="19"/>
  <c r="FB774" i="19"/>
  <c r="FB878" i="19"/>
  <c r="FB636" i="19"/>
  <c r="FB567" i="19"/>
  <c r="FB912" i="19"/>
  <c r="FB885" i="19"/>
  <c r="FB809" i="19"/>
  <c r="FB590" i="19"/>
  <c r="FB517" i="19"/>
  <c r="FB621" i="19"/>
  <c r="FB856" i="19"/>
  <c r="FB581" i="19"/>
  <c r="FB672" i="19"/>
  <c r="FB849" i="19"/>
  <c r="FB586" i="19"/>
  <c r="FB630" i="19"/>
  <c r="FB497" i="19"/>
  <c r="FB652" i="19"/>
  <c r="FB898" i="19"/>
  <c r="FB846" i="19"/>
  <c r="FB816" i="19"/>
  <c r="FB769" i="19"/>
  <c r="FB776" i="19"/>
  <c r="FB583" i="19"/>
  <c r="FB899" i="19"/>
  <c r="FB908" i="19"/>
  <c r="FB658" i="19"/>
  <c r="FB897" i="19"/>
  <c r="FB715" i="19"/>
  <c r="FB714" i="19"/>
  <c r="FB529" i="19"/>
  <c r="FB739" i="19"/>
  <c r="FB640" i="19"/>
  <c r="FB587" i="19"/>
  <c r="FB495" i="19"/>
  <c r="FB644" i="19"/>
  <c r="FB784" i="19"/>
  <c r="FB693" i="19"/>
  <c r="FB526" i="19"/>
  <c r="FB577" i="19"/>
  <c r="FB850" i="19"/>
  <c r="FB754" i="19"/>
  <c r="FB496" i="19"/>
  <c r="FB775" i="19"/>
  <c r="FB770" i="19"/>
  <c r="FB684" i="19"/>
  <c r="FB781" i="19"/>
  <c r="FB828" i="19"/>
  <c r="FB800" i="19"/>
  <c r="FB597" i="19"/>
  <c r="FB778" i="19"/>
  <c r="FB665" i="19"/>
  <c r="FB736" i="19"/>
  <c r="FB540" i="19"/>
  <c r="FB667" i="19"/>
  <c r="FB650" i="19"/>
  <c r="FB523" i="19"/>
  <c r="FB546" i="19"/>
  <c r="FB881" i="19"/>
  <c r="FB827" i="19"/>
  <c r="FB853" i="19"/>
  <c r="FB689" i="19"/>
  <c r="FB534" i="19"/>
  <c r="FB613" i="19"/>
  <c r="FB538" i="19"/>
  <c r="FB610" i="19"/>
  <c r="FB817" i="19"/>
  <c r="FB555" i="19"/>
  <c r="FB507" i="19"/>
  <c r="FB777" i="19"/>
  <c r="FB591" i="19"/>
  <c r="FB855" i="19"/>
  <c r="FB515" i="19"/>
  <c r="FB711" i="19"/>
  <c r="FB830" i="19"/>
  <c r="FB858" i="19"/>
  <c r="FB841" i="19"/>
  <c r="FB556" i="19"/>
  <c r="FB710" i="19"/>
  <c r="FB772" i="19"/>
  <c r="FB801" i="19"/>
  <c r="FB604" i="19"/>
  <c r="FB721" i="19"/>
  <c r="FB499" i="19"/>
  <c r="FB848" i="19"/>
  <c r="FB813" i="19"/>
  <c r="FB524" i="19"/>
  <c r="FB892" i="19"/>
  <c r="FB615" i="19"/>
  <c r="FB631" i="19"/>
  <c r="FB917" i="19"/>
  <c r="FB660" i="19"/>
  <c r="FB510" i="19"/>
  <c r="FB565" i="19"/>
  <c r="FB811" i="19"/>
  <c r="FB519" i="19"/>
  <c r="FB729" i="19"/>
  <c r="FB589" i="19"/>
  <c r="FB676" i="19"/>
  <c r="FB767" i="19"/>
  <c r="FB746" i="19"/>
  <c r="FB568" i="19"/>
  <c r="FB698" i="19"/>
  <c r="FB864" i="19"/>
  <c r="FB501" i="19"/>
  <c r="FB642" i="19"/>
  <c r="FB705" i="19"/>
  <c r="FB884" i="19"/>
  <c r="FB862" i="19"/>
  <c r="FB905" i="19"/>
  <c r="FB563" i="19"/>
  <c r="FB564" i="19"/>
  <c r="C33" i="22"/>
  <c r="B93" i="19"/>
  <c r="L38" i="19" s="1"/>
  <c r="GC5" i="19" s="1"/>
  <c r="EU18" i="19"/>
  <c r="EU15" i="19"/>
  <c r="DR475" i="19"/>
  <c r="DR470" i="19"/>
  <c r="DR473" i="19"/>
  <c r="DR477" i="19"/>
  <c r="DR474" i="19"/>
  <c r="DR478" i="19"/>
  <c r="DR479" i="19"/>
  <c r="DR471" i="19"/>
  <c r="DR472" i="19"/>
  <c r="DR476" i="19"/>
  <c r="ER487" i="19"/>
  <c r="ER486" i="19" s="1"/>
  <c r="DW490" i="19"/>
  <c r="DW487" i="19" s="1"/>
  <c r="DQ469" i="19"/>
  <c r="DQ480" i="19" s="1"/>
  <c r="D498" i="19" s="1"/>
  <c r="M96" i="19" s="1"/>
  <c r="EB861" i="19"/>
  <c r="EG861" i="19" s="1"/>
  <c r="EB491" i="19"/>
  <c r="EG491" i="19" s="1"/>
  <c r="EB559" i="19"/>
  <c r="EG559" i="19" s="1"/>
  <c r="EB529" i="19"/>
  <c r="EG529" i="19" s="1"/>
  <c r="EB706" i="19"/>
  <c r="EG706" i="19" s="1"/>
  <c r="EB519" i="19"/>
  <c r="EG519" i="19" s="1"/>
  <c r="EB547" i="19"/>
  <c r="EG547" i="19" s="1"/>
  <c r="EB662" i="19"/>
  <c r="EG662" i="19" s="1"/>
  <c r="EB786" i="19"/>
  <c r="EG786" i="19" s="1"/>
  <c r="EB671" i="19"/>
  <c r="EG671" i="19" s="1"/>
  <c r="EB584" i="19"/>
  <c r="EG584" i="19" s="1"/>
  <c r="EB549" i="19"/>
  <c r="EG549" i="19" s="1"/>
  <c r="EB526" i="19"/>
  <c r="EG526" i="19" s="1"/>
  <c r="EB810" i="19"/>
  <c r="EG810" i="19" s="1"/>
  <c r="EB515" i="19"/>
  <c r="EG515" i="19" s="1"/>
  <c r="EB902" i="19"/>
  <c r="EG902" i="19" s="1"/>
  <c r="EB863" i="19"/>
  <c r="EG863" i="19" s="1"/>
  <c r="EB709" i="19"/>
  <c r="EG709" i="19" s="1"/>
  <c r="EB554" i="19"/>
  <c r="EG554" i="19" s="1"/>
  <c r="EB557" i="19"/>
  <c r="EG557" i="19" s="1"/>
  <c r="EB605" i="19"/>
  <c r="EG605" i="19" s="1"/>
  <c r="EB556" i="19"/>
  <c r="EG556" i="19" s="1"/>
  <c r="EB758" i="19"/>
  <c r="EG758" i="19" s="1"/>
  <c r="EB838" i="19"/>
  <c r="EG838" i="19" s="1"/>
  <c r="EB603" i="19"/>
  <c r="EG603" i="19" s="1"/>
  <c r="EB829" i="19"/>
  <c r="EG829" i="19" s="1"/>
  <c r="EB503" i="19"/>
  <c r="EG503" i="19" s="1"/>
  <c r="EB824" i="19"/>
  <c r="EG824" i="19" s="1"/>
  <c r="EB622" i="19"/>
  <c r="EG622" i="19" s="1"/>
  <c r="EB718" i="19"/>
  <c r="EG718" i="19" s="1"/>
  <c r="EB542" i="19"/>
  <c r="EG542" i="19" s="1"/>
  <c r="EB757" i="19"/>
  <c r="EG757" i="19" s="1"/>
  <c r="EB784" i="19"/>
  <c r="EG784" i="19" s="1"/>
  <c r="EB764" i="19"/>
  <c r="EG764" i="19" s="1"/>
  <c r="EB561" i="19"/>
  <c r="EG561" i="19" s="1"/>
  <c r="EB882" i="19"/>
  <c r="EG882" i="19" s="1"/>
  <c r="EB586" i="19"/>
  <c r="EG586" i="19" s="1"/>
  <c r="EB614" i="19"/>
  <c r="EG614" i="19" s="1"/>
  <c r="EB782" i="19"/>
  <c r="EG782" i="19" s="1"/>
  <c r="EB737" i="19"/>
  <c r="EG737" i="19" s="1"/>
  <c r="EB740" i="19"/>
  <c r="EG740" i="19" s="1"/>
  <c r="EB675" i="19"/>
  <c r="EG675" i="19" s="1"/>
  <c r="EB736" i="19"/>
  <c r="EG736" i="19" s="1"/>
  <c r="EB792" i="19"/>
  <c r="EG792" i="19" s="1"/>
  <c r="EB750" i="19"/>
  <c r="EG750" i="19" s="1"/>
  <c r="EB890" i="19"/>
  <c r="EG890" i="19" s="1"/>
  <c r="EB885" i="19"/>
  <c r="EG885" i="19" s="1"/>
  <c r="EB742" i="19"/>
  <c r="EG742" i="19" s="1"/>
  <c r="EB883" i="19"/>
  <c r="EG883" i="19" s="1"/>
  <c r="EB763" i="19"/>
  <c r="EG763" i="19" s="1"/>
  <c r="EB696" i="19"/>
  <c r="EG696" i="19" s="1"/>
  <c r="EB814" i="19"/>
  <c r="EG814" i="19" s="1"/>
  <c r="EB626" i="19"/>
  <c r="EG626" i="19" s="1"/>
  <c r="EB822" i="19"/>
  <c r="EG822" i="19" s="1"/>
  <c r="EB601" i="19"/>
  <c r="EG601" i="19" s="1"/>
  <c r="EB693" i="19"/>
  <c r="EG693" i="19" s="1"/>
  <c r="EB608" i="19"/>
  <c r="EG608" i="19" s="1"/>
  <c r="EB507" i="19"/>
  <c r="EG507" i="19" s="1"/>
  <c r="EB721" i="19"/>
  <c r="EG721" i="19" s="1"/>
  <c r="EB877" i="19"/>
  <c r="EG877" i="19" s="1"/>
  <c r="EB592" i="19"/>
  <c r="EG592" i="19" s="1"/>
  <c r="EB852" i="19"/>
  <c r="EG852" i="19" s="1"/>
  <c r="EB654" i="19"/>
  <c r="EG654" i="19" s="1"/>
  <c r="EB629" i="19"/>
  <c r="EG629" i="19" s="1"/>
  <c r="EB739" i="19"/>
  <c r="EG739" i="19" s="1"/>
  <c r="EB807" i="19"/>
  <c r="EG807" i="19" s="1"/>
  <c r="EB734" i="19"/>
  <c r="EG734" i="19" s="1"/>
  <c r="EB700" i="19"/>
  <c r="EG700" i="19" s="1"/>
  <c r="EB552" i="19"/>
  <c r="EG552" i="19" s="1"/>
  <c r="EB815" i="19"/>
  <c r="EG815" i="19" s="1"/>
  <c r="EB688" i="19"/>
  <c r="EG688" i="19" s="1"/>
  <c r="EB779" i="19"/>
  <c r="EG779" i="19" s="1"/>
  <c r="EB590" i="19"/>
  <c r="EG590" i="19" s="1"/>
  <c r="EB828" i="19"/>
  <c r="EG828" i="19" s="1"/>
  <c r="EB699" i="19"/>
  <c r="EG699" i="19" s="1"/>
  <c r="EB770" i="19"/>
  <c r="EG770" i="19" s="1"/>
  <c r="EB834" i="19"/>
  <c r="EG834" i="19" s="1"/>
  <c r="EB633" i="19"/>
  <c r="EG633" i="19" s="1"/>
  <c r="EB702" i="19"/>
  <c r="EG702" i="19" s="1"/>
  <c r="EB833" i="19"/>
  <c r="EG833" i="19" s="1"/>
  <c r="EB886" i="19"/>
  <c r="EG886" i="19" s="1"/>
  <c r="EB546" i="19"/>
  <c r="EG546" i="19" s="1"/>
  <c r="EB704" i="19"/>
  <c r="EG704" i="19" s="1"/>
  <c r="EB577" i="19"/>
  <c r="EG577" i="19" s="1"/>
  <c r="EB652" i="19"/>
  <c r="EG652" i="19" s="1"/>
  <c r="EB523" i="19"/>
  <c r="EG523" i="19" s="1"/>
  <c r="EB905" i="19"/>
  <c r="EG905" i="19" s="1"/>
  <c r="EB812" i="19"/>
  <c r="EG812" i="19" s="1"/>
  <c r="EB732" i="19"/>
  <c r="EG732" i="19" s="1"/>
  <c r="EB918" i="19"/>
  <c r="EG918" i="19" s="1"/>
  <c r="EB543" i="19"/>
  <c r="EG543" i="19" s="1"/>
  <c r="EB915" i="19"/>
  <c r="EG915" i="19" s="1"/>
  <c r="EB610" i="19"/>
  <c r="EG610" i="19" s="1"/>
  <c r="EB768" i="19"/>
  <c r="EG768" i="19" s="1"/>
  <c r="EB887" i="19"/>
  <c r="EG887" i="19" s="1"/>
  <c r="EB851" i="19"/>
  <c r="EG851" i="19" s="1"/>
  <c r="EB826" i="19"/>
  <c r="EG826" i="19" s="1"/>
  <c r="EB508" i="19"/>
  <c r="EG508" i="19" s="1"/>
  <c r="EB495" i="19"/>
  <c r="EG495" i="19" s="1"/>
  <c r="EB680" i="19"/>
  <c r="EG680" i="19" s="1"/>
  <c r="EB625" i="19"/>
  <c r="EG625" i="19" s="1"/>
  <c r="EB540" i="19"/>
  <c r="EG540" i="19" s="1"/>
  <c r="EB534" i="19"/>
  <c r="EG534" i="19" s="1"/>
  <c r="EB703" i="19"/>
  <c r="EG703" i="19" s="1"/>
  <c r="EB796" i="19"/>
  <c r="EG796" i="19" s="1"/>
  <c r="EB874" i="19"/>
  <c r="EG874" i="19" s="1"/>
  <c r="EB630" i="19"/>
  <c r="EG630" i="19" s="1"/>
  <c r="EB846" i="19"/>
  <c r="EG846" i="19" s="1"/>
  <c r="EB682" i="19"/>
  <c r="EG682" i="19" s="1"/>
  <c r="EB611" i="19"/>
  <c r="EG611" i="19" s="1"/>
  <c r="EB747" i="19"/>
  <c r="EG747" i="19" s="1"/>
  <c r="EB532" i="19"/>
  <c r="EG532" i="19" s="1"/>
  <c r="EB830" i="19"/>
  <c r="EG830" i="19" s="1"/>
  <c r="EB865" i="19"/>
  <c r="EG865" i="19" s="1"/>
  <c r="EB895" i="19"/>
  <c r="EG895" i="19" s="1"/>
  <c r="EB490" i="19"/>
  <c r="EB593" i="19"/>
  <c r="EG593" i="19" s="1"/>
  <c r="EB862" i="19"/>
  <c r="EG862" i="19" s="1"/>
  <c r="EB716" i="19"/>
  <c r="EG716" i="19" s="1"/>
  <c r="EB528" i="19"/>
  <c r="EG528" i="19" s="1"/>
  <c r="EB522" i="19"/>
  <c r="EG522" i="19" s="1"/>
  <c r="EB725" i="19"/>
  <c r="EG725" i="19" s="1"/>
  <c r="EB894" i="19"/>
  <c r="EG894" i="19" s="1"/>
  <c r="EB769" i="19"/>
  <c r="EG769" i="19" s="1"/>
  <c r="EB835" i="19"/>
  <c r="EG835" i="19" s="1"/>
  <c r="EB582" i="19"/>
  <c r="EG582" i="19" s="1"/>
  <c r="EB898" i="19"/>
  <c r="EG898" i="19" s="1"/>
  <c r="EB904" i="19"/>
  <c r="EG904" i="19" s="1"/>
  <c r="EB502" i="19"/>
  <c r="EG502" i="19" s="1"/>
  <c r="EB713" i="19"/>
  <c r="EG713" i="19" s="1"/>
  <c r="EB656" i="19"/>
  <c r="EG656" i="19" s="1"/>
  <c r="EB569" i="19"/>
  <c r="EG569" i="19" s="1"/>
  <c r="EB840" i="19"/>
  <c r="EG840" i="19" s="1"/>
  <c r="EB720" i="19"/>
  <c r="EG720" i="19" s="1"/>
  <c r="EB531" i="19"/>
  <c r="EG531" i="19" s="1"/>
  <c r="EB910" i="19"/>
  <c r="EG910" i="19" s="1"/>
  <c r="EB761" i="19"/>
  <c r="EG761" i="19" s="1"/>
  <c r="EB705" i="19"/>
  <c r="EG705" i="19" s="1"/>
  <c r="EB876" i="19"/>
  <c r="EG876" i="19" s="1"/>
  <c r="EB660" i="19"/>
  <c r="EG660" i="19" s="1"/>
  <c r="EB628" i="19"/>
  <c r="EG628" i="19" s="1"/>
  <c r="EA466" i="19"/>
  <c r="EB850" i="19"/>
  <c r="EG850" i="19" s="1"/>
  <c r="EB555" i="19"/>
  <c r="EG555" i="19" s="1"/>
  <c r="EB802" i="19"/>
  <c r="EG802" i="19" s="1"/>
  <c r="EB777" i="19"/>
  <c r="EG777" i="19" s="1"/>
  <c r="EB879" i="19"/>
  <c r="EG879" i="19" s="1"/>
  <c r="EB892" i="19"/>
  <c r="EG892" i="19" s="1"/>
  <c r="EB837" i="19"/>
  <c r="EG837" i="19" s="1"/>
  <c r="EB843" i="19"/>
  <c r="EG843" i="19" s="1"/>
  <c r="EB816" i="19"/>
  <c r="EG816" i="19" s="1"/>
  <c r="EB497" i="19"/>
  <c r="EG497" i="19" s="1"/>
  <c r="EB870" i="19"/>
  <c r="EG870" i="19" s="1"/>
  <c r="EB678" i="19"/>
  <c r="EG678" i="19" s="1"/>
  <c r="EB560" i="19"/>
  <c r="EG560" i="19" s="1"/>
  <c r="EB871" i="19"/>
  <c r="EG871" i="19" s="1"/>
  <c r="EB607" i="19"/>
  <c r="EG607" i="19" s="1"/>
  <c r="EB609" i="19"/>
  <c r="EG609" i="19" s="1"/>
  <c r="EB572" i="19"/>
  <c r="EG572" i="19" s="1"/>
  <c r="EB665" i="19"/>
  <c r="EG665" i="19" s="1"/>
  <c r="EB698" i="19"/>
  <c r="EG698" i="19" s="1"/>
  <c r="EB848" i="19"/>
  <c r="EG848" i="19" s="1"/>
  <c r="EB551" i="19"/>
  <c r="EG551" i="19" s="1"/>
  <c r="EB800" i="19"/>
  <c r="EG800" i="19" s="1"/>
  <c r="EB825" i="19"/>
  <c r="EG825" i="19" s="1"/>
  <c r="EB787" i="19"/>
  <c r="EG787" i="19" s="1"/>
  <c r="EB795" i="19"/>
  <c r="EG795" i="19" s="1"/>
  <c r="EB762" i="19"/>
  <c r="EG762" i="19" s="1"/>
  <c r="EB510" i="19"/>
  <c r="EG510" i="19" s="1"/>
  <c r="EB672" i="19"/>
  <c r="EG672" i="19" s="1"/>
  <c r="EB906" i="19"/>
  <c r="EG906" i="19" s="1"/>
  <c r="EB506" i="19"/>
  <c r="EG506" i="19" s="1"/>
  <c r="EB664" i="19"/>
  <c r="EG664" i="19" s="1"/>
  <c r="EB686" i="19"/>
  <c r="EG686" i="19" s="1"/>
  <c r="EB667" i="19"/>
  <c r="EG667" i="19" s="1"/>
  <c r="EB573" i="19"/>
  <c r="EG573" i="19" s="1"/>
  <c r="EB650" i="19"/>
  <c r="EG650" i="19" s="1"/>
  <c r="EB788" i="19"/>
  <c r="EG788" i="19" s="1"/>
  <c r="EB805" i="19"/>
  <c r="EG805" i="19" s="1"/>
  <c r="EB677" i="19"/>
  <c r="EG677" i="19" s="1"/>
  <c r="EB635" i="19"/>
  <c r="EG635" i="19" s="1"/>
  <c r="EB914" i="19"/>
  <c r="EG914" i="19" s="1"/>
  <c r="EB760" i="19"/>
  <c r="EG760" i="19" s="1"/>
  <c r="EB868" i="19"/>
  <c r="EG868" i="19" s="1"/>
  <c r="EB512" i="19"/>
  <c r="EG512" i="19" s="1"/>
  <c r="EB535" i="19"/>
  <c r="EG535" i="19" s="1"/>
  <c r="EB581" i="19"/>
  <c r="EG581" i="19" s="1"/>
  <c r="EB780" i="19"/>
  <c r="EG780" i="19" s="1"/>
  <c r="EB729" i="19"/>
  <c r="EG729" i="19" s="1"/>
  <c r="EB600" i="19"/>
  <c r="EG600" i="19" s="1"/>
  <c r="EB811" i="19"/>
  <c r="EG811" i="19" s="1"/>
  <c r="EB789" i="19"/>
  <c r="EG789" i="19" s="1"/>
  <c r="EB831" i="19"/>
  <c r="EG831" i="19" s="1"/>
  <c r="EB803" i="19"/>
  <c r="EG803" i="19" s="1"/>
  <c r="EB681" i="19"/>
  <c r="EG681" i="19" s="1"/>
  <c r="EB539" i="19"/>
  <c r="EG539" i="19" s="1"/>
  <c r="EB845" i="19"/>
  <c r="EG845" i="19" s="1"/>
  <c r="EB744" i="19"/>
  <c r="EG744" i="19" s="1"/>
  <c r="EB773" i="19"/>
  <c r="EG773" i="19" s="1"/>
  <c r="EB818" i="19"/>
  <c r="EG818" i="19" s="1"/>
  <c r="EB585" i="19"/>
  <c r="EG585" i="19" s="1"/>
  <c r="EB646" i="19"/>
  <c r="EG646" i="19" s="1"/>
  <c r="EB884" i="19"/>
  <c r="EG884" i="19" s="1"/>
  <c r="EB524" i="19"/>
  <c r="EG524" i="19" s="1"/>
  <c r="EB917" i="19"/>
  <c r="EG917" i="19" s="1"/>
  <c r="EB715" i="19"/>
  <c r="EG715" i="19" s="1"/>
  <c r="EB785" i="19"/>
  <c r="EG785" i="19" s="1"/>
  <c r="EB733" i="19"/>
  <c r="EG733" i="19" s="1"/>
  <c r="EB759" i="19"/>
  <c r="EG759" i="19" s="1"/>
  <c r="EB712" i="19"/>
  <c r="EG712" i="19" s="1"/>
  <c r="EB891" i="19"/>
  <c r="EG891" i="19" s="1"/>
  <c r="EB659" i="19"/>
  <c r="EG659" i="19" s="1"/>
  <c r="EB663" i="19"/>
  <c r="EG663" i="19" s="1"/>
  <c r="EB765" i="19"/>
  <c r="EG765" i="19" s="1"/>
  <c r="EB697" i="19"/>
  <c r="EG697" i="19" s="1"/>
  <c r="EB793" i="19"/>
  <c r="EG793" i="19" s="1"/>
  <c r="EB500" i="19"/>
  <c r="EG500" i="19" s="1"/>
  <c r="EB908" i="19"/>
  <c r="EG908" i="19" s="1"/>
  <c r="EB847" i="19"/>
  <c r="EG847" i="19" s="1"/>
  <c r="EB889" i="19"/>
  <c r="EG889" i="19" s="1"/>
  <c r="EB632" i="19"/>
  <c r="EG632" i="19" s="1"/>
  <c r="EB804" i="19"/>
  <c r="EG804" i="19" s="1"/>
  <c r="EB521" i="19"/>
  <c r="EG521" i="19" s="1"/>
  <c r="EB640" i="19"/>
  <c r="EG640" i="19" s="1"/>
  <c r="EB649" i="19"/>
  <c r="EG649" i="19" s="1"/>
  <c r="EB714" i="19"/>
  <c r="EG714" i="19" s="1"/>
  <c r="EB820" i="19"/>
  <c r="EG820" i="19" s="1"/>
  <c r="EB634" i="19"/>
  <c r="EG634" i="19" s="1"/>
  <c r="EB653" i="19"/>
  <c r="EG653" i="19" s="1"/>
  <c r="EB565" i="19"/>
  <c r="EG565" i="19" s="1"/>
  <c r="EB755" i="19"/>
  <c r="EG755" i="19" s="1"/>
  <c r="EB687" i="19"/>
  <c r="EG687" i="19" s="1"/>
  <c r="EB571" i="19"/>
  <c r="EG571" i="19" s="1"/>
  <c r="EB562" i="19"/>
  <c r="EG562" i="19" s="1"/>
  <c r="EB743" i="19"/>
  <c r="EG743" i="19" s="1"/>
  <c r="EB708" i="19"/>
  <c r="EG708" i="19" s="1"/>
  <c r="EB517" i="19"/>
  <c r="EG517" i="19" s="1"/>
  <c r="EB566" i="19"/>
  <c r="EG566" i="19" s="1"/>
  <c r="EB494" i="19"/>
  <c r="EG494" i="19" s="1"/>
  <c r="EB878" i="19"/>
  <c r="EG878" i="19" s="1"/>
  <c r="EB817" i="19"/>
  <c r="EG817" i="19" s="1"/>
  <c r="EB719" i="19"/>
  <c r="EG719" i="19" s="1"/>
  <c r="EB604" i="19"/>
  <c r="EG604" i="19" s="1"/>
  <c r="EB881" i="19"/>
  <c r="EG881" i="19" s="1"/>
  <c r="EB752" i="19"/>
  <c r="EG752" i="19" s="1"/>
  <c r="EB857" i="19"/>
  <c r="EG857" i="19" s="1"/>
  <c r="EB813" i="19"/>
  <c r="EG813" i="19" s="1"/>
  <c r="EB548" i="19"/>
  <c r="EG548" i="19" s="1"/>
  <c r="EB911" i="19"/>
  <c r="EG911" i="19" s="1"/>
  <c r="EB791" i="19"/>
  <c r="EG791" i="19" s="1"/>
  <c r="EB783" i="19"/>
  <c r="EG783" i="19" s="1"/>
  <c r="EB790" i="19"/>
  <c r="EG790" i="19" s="1"/>
  <c r="EB536" i="19"/>
  <c r="EG536" i="19" s="1"/>
  <c r="EB591" i="19"/>
  <c r="EG591" i="19" s="1"/>
  <c r="EB618" i="19"/>
  <c r="EG618" i="19" s="1"/>
  <c r="EB570" i="19"/>
  <c r="EG570" i="19" s="1"/>
  <c r="EB839" i="19"/>
  <c r="EG839" i="19" s="1"/>
  <c r="EB617" i="19"/>
  <c r="EG617" i="19" s="1"/>
  <c r="EB692" i="19"/>
  <c r="EG692" i="19" s="1"/>
  <c r="EB673" i="19"/>
  <c r="EG673" i="19" s="1"/>
  <c r="EB647" i="19"/>
  <c r="EG647" i="19" s="1"/>
  <c r="EB613" i="19"/>
  <c r="EG613" i="19" s="1"/>
  <c r="EB661" i="19"/>
  <c r="EG661" i="19" s="1"/>
  <c r="EB668" i="19"/>
  <c r="EG668" i="19" s="1"/>
  <c r="EB666" i="19"/>
  <c r="EG666" i="19" s="1"/>
  <c r="EB493" i="19"/>
  <c r="EG493" i="19" s="1"/>
  <c r="EB550" i="19"/>
  <c r="EG550" i="19" s="1"/>
  <c r="EB637" i="19"/>
  <c r="EG637" i="19" s="1"/>
  <c r="EB730" i="19"/>
  <c r="EG730" i="19" s="1"/>
  <c r="EB844" i="19"/>
  <c r="EG844" i="19" s="1"/>
  <c r="EB594" i="19"/>
  <c r="EG594" i="19" s="1"/>
  <c r="EB859" i="19"/>
  <c r="EG859" i="19" s="1"/>
  <c r="EB723" i="19"/>
  <c r="EG723" i="19" s="1"/>
  <c r="EB564" i="19"/>
  <c r="EG564" i="19" s="1"/>
  <c r="EB912" i="19"/>
  <c r="EG912" i="19" s="1"/>
  <c r="EB735" i="19"/>
  <c r="EG735" i="19" s="1"/>
  <c r="EB836" i="19"/>
  <c r="EG836" i="19" s="1"/>
  <c r="EB724" i="19"/>
  <c r="EG724" i="19" s="1"/>
  <c r="EB538" i="19"/>
  <c r="EG538" i="19" s="1"/>
  <c r="EB579" i="19"/>
  <c r="EG579" i="19" s="1"/>
  <c r="EB778" i="19"/>
  <c r="EG778" i="19" s="1"/>
  <c r="EB513" i="19"/>
  <c r="EG513" i="19" s="1"/>
  <c r="EB643" i="19"/>
  <c r="EG643" i="19" s="1"/>
  <c r="EB597" i="19"/>
  <c r="EG597" i="19" s="1"/>
  <c r="EB530" i="19"/>
  <c r="EG530" i="19" s="1"/>
  <c r="EB496" i="19"/>
  <c r="EG496" i="19" s="1"/>
  <c r="EB849" i="19"/>
  <c r="EG849" i="19" s="1"/>
  <c r="EB774" i="19"/>
  <c r="EG774" i="19" s="1"/>
  <c r="EB553" i="19"/>
  <c r="EG553" i="19" s="1"/>
  <c r="EB717" i="19"/>
  <c r="EG717" i="19" s="1"/>
  <c r="EB726" i="19"/>
  <c r="EG726" i="19" s="1"/>
  <c r="EB655" i="19"/>
  <c r="EG655" i="19" s="1"/>
  <c r="EB676" i="19"/>
  <c r="EG676" i="19" s="1"/>
  <c r="EB864" i="19"/>
  <c r="EG864" i="19" s="1"/>
  <c r="EB771" i="19"/>
  <c r="EG771" i="19" s="1"/>
  <c r="EB574" i="19"/>
  <c r="EG574" i="19" s="1"/>
  <c r="EB872" i="19"/>
  <c r="EG872" i="19" s="1"/>
  <c r="EB683" i="19"/>
  <c r="EG683" i="19" s="1"/>
  <c r="EB901" i="19"/>
  <c r="EG901" i="19" s="1"/>
  <c r="EB855" i="19"/>
  <c r="EG855" i="19" s="1"/>
  <c r="EB858" i="19"/>
  <c r="EG858" i="19" s="1"/>
  <c r="EB809" i="19"/>
  <c r="EG809" i="19" s="1"/>
  <c r="EB880" i="19"/>
  <c r="EG880" i="19" s="1"/>
  <c r="EB563" i="19"/>
  <c r="EG563" i="19" s="1"/>
  <c r="EB583" i="19"/>
  <c r="EG583" i="19" s="1"/>
  <c r="EB499" i="19"/>
  <c r="EG499" i="19" s="1"/>
  <c r="EB821" i="19"/>
  <c r="EG821" i="19" s="1"/>
  <c r="EB501" i="19"/>
  <c r="EG501" i="19" s="1"/>
  <c r="EB621" i="19"/>
  <c r="EG621" i="19" s="1"/>
  <c r="EB498" i="19"/>
  <c r="EG498" i="19" s="1"/>
  <c r="EB689" i="19"/>
  <c r="EG689" i="19" s="1"/>
  <c r="EB772" i="19"/>
  <c r="EG772" i="19" s="1"/>
  <c r="EB899" i="19"/>
  <c r="EG899" i="19" s="1"/>
  <c r="EB897" i="19"/>
  <c r="EG897" i="19" s="1"/>
  <c r="EB651" i="19"/>
  <c r="EG651" i="19" s="1"/>
  <c r="EB644" i="19"/>
  <c r="EG644" i="19" s="1"/>
  <c r="EB467" i="19"/>
  <c r="EB518" i="19"/>
  <c r="EG518" i="19" s="1"/>
  <c r="EB525" i="19"/>
  <c r="EG525" i="19" s="1"/>
  <c r="EB516" i="19"/>
  <c r="EG516" i="19" s="1"/>
  <c r="EB641" i="19"/>
  <c r="EG641" i="19" s="1"/>
  <c r="EB685" i="19"/>
  <c r="EG685" i="19" s="1"/>
  <c r="EB658" i="19"/>
  <c r="EG658" i="19" s="1"/>
  <c r="EB799" i="19"/>
  <c r="EG799" i="19" s="1"/>
  <c r="EB567" i="19"/>
  <c r="EG567" i="19" s="1"/>
  <c r="EB679" i="19"/>
  <c r="EG679" i="19" s="1"/>
  <c r="EB631" i="19"/>
  <c r="EG631" i="19" s="1"/>
  <c r="EB776" i="19"/>
  <c r="EG776" i="19" s="1"/>
  <c r="EB684" i="19"/>
  <c r="EG684" i="19" s="1"/>
  <c r="EB527" i="19"/>
  <c r="EG527" i="19" s="1"/>
  <c r="EB670" i="19"/>
  <c r="EG670" i="19" s="1"/>
  <c r="EB722" i="19"/>
  <c r="EG722" i="19" s="1"/>
  <c r="EB853" i="19"/>
  <c r="EG853" i="19" s="1"/>
  <c r="EB741" i="19"/>
  <c r="EG741" i="19" s="1"/>
  <c r="EB537" i="19"/>
  <c r="EG537" i="19" s="1"/>
  <c r="EB588" i="19"/>
  <c r="EG588" i="19" s="1"/>
  <c r="EB710" i="19"/>
  <c r="EG710" i="19" s="1"/>
  <c r="EB691" i="19"/>
  <c r="EG691" i="19" s="1"/>
  <c r="EB869" i="19"/>
  <c r="EG869" i="19" s="1"/>
  <c r="EB674" i="19"/>
  <c r="EG674" i="19" s="1"/>
  <c r="EB669" i="19"/>
  <c r="EG669" i="19" s="1"/>
  <c r="EB533" i="19"/>
  <c r="EG533" i="19" s="1"/>
  <c r="EB728" i="19"/>
  <c r="EG728" i="19" s="1"/>
  <c r="EB781" i="19"/>
  <c r="EG781" i="19" s="1"/>
  <c r="EB505" i="19"/>
  <c r="EG505" i="19" s="1"/>
  <c r="EB842" i="19"/>
  <c r="EG842" i="19" s="1"/>
  <c r="EB627" i="19"/>
  <c r="EG627" i="19" s="1"/>
  <c r="EB639" i="19"/>
  <c r="EG639" i="19" s="1"/>
  <c r="EB766" i="19"/>
  <c r="EG766" i="19" s="1"/>
  <c r="EB738" i="19"/>
  <c r="EG738" i="19" s="1"/>
  <c r="EB827" i="19"/>
  <c r="EG827" i="19" s="1"/>
  <c r="EB648" i="19"/>
  <c r="EG648" i="19" s="1"/>
  <c r="EB916" i="19"/>
  <c r="EG916" i="19" s="1"/>
  <c r="EB913" i="19"/>
  <c r="EG913" i="19" s="1"/>
  <c r="EB801" i="19"/>
  <c r="EG801" i="19" s="1"/>
  <c r="EB753" i="19"/>
  <c r="EG753" i="19" s="1"/>
  <c r="EB754" i="19"/>
  <c r="EG754" i="19" s="1"/>
  <c r="EB578" i="19"/>
  <c r="EG578" i="19" s="1"/>
  <c r="EB751" i="19"/>
  <c r="EG751" i="19" s="1"/>
  <c r="EB620" i="19"/>
  <c r="EG620" i="19" s="1"/>
  <c r="EB541" i="19"/>
  <c r="EG541" i="19" s="1"/>
  <c r="EB596" i="19"/>
  <c r="EG596" i="19" s="1"/>
  <c r="EB756" i="19"/>
  <c r="EG756" i="19" s="1"/>
  <c r="EB797" i="19"/>
  <c r="EG797" i="19" s="1"/>
  <c r="EB909" i="19"/>
  <c r="EG909" i="19" s="1"/>
  <c r="EB520" i="19"/>
  <c r="EG520" i="19" s="1"/>
  <c r="EB745" i="19"/>
  <c r="EG745" i="19" s="1"/>
  <c r="EB711" i="19"/>
  <c r="EG711" i="19" s="1"/>
  <c r="EB896" i="19"/>
  <c r="EG896" i="19" s="1"/>
  <c r="EB794" i="19"/>
  <c r="EG794" i="19" s="1"/>
  <c r="EB612" i="19"/>
  <c r="EG612" i="19" s="1"/>
  <c r="EB854" i="19"/>
  <c r="EG854" i="19" s="1"/>
  <c r="EB806" i="19"/>
  <c r="EG806" i="19" s="1"/>
  <c r="EB731" i="19"/>
  <c r="EG731" i="19" s="1"/>
  <c r="EB749" i="19"/>
  <c r="EG749" i="19" s="1"/>
  <c r="EB615" i="19"/>
  <c r="EG615" i="19" s="1"/>
  <c r="EB638" i="19"/>
  <c r="EG638" i="19" s="1"/>
  <c r="EB568" i="19"/>
  <c r="EG568" i="19" s="1"/>
  <c r="EB544" i="19"/>
  <c r="EG544" i="19" s="1"/>
  <c r="EB619" i="19"/>
  <c r="EG619" i="19" s="1"/>
  <c r="EB832" i="19"/>
  <c r="EG832" i="19" s="1"/>
  <c r="EB575" i="19"/>
  <c r="EG575" i="19" s="1"/>
  <c r="EB907" i="19"/>
  <c r="EG907" i="19" s="1"/>
  <c r="EB888" i="19"/>
  <c r="EG888" i="19" s="1"/>
  <c r="EB875" i="19"/>
  <c r="EG875" i="19" s="1"/>
  <c r="EB514" i="19"/>
  <c r="EG514" i="19" s="1"/>
  <c r="EB727" i="19"/>
  <c r="EG727" i="19" s="1"/>
  <c r="EB636" i="19"/>
  <c r="EG636" i="19" s="1"/>
  <c r="EB856" i="19"/>
  <c r="EG856" i="19" s="1"/>
  <c r="EB690" i="19"/>
  <c r="EG690" i="19" s="1"/>
  <c r="EB595" i="19"/>
  <c r="EG595" i="19" s="1"/>
  <c r="EB900" i="19"/>
  <c r="EG900" i="19" s="1"/>
  <c r="EB598" i="19"/>
  <c r="EG598" i="19" s="1"/>
  <c r="EB645" i="19"/>
  <c r="EG645" i="19" s="1"/>
  <c r="EB860" i="19"/>
  <c r="EG860" i="19" s="1"/>
  <c r="EB775" i="19"/>
  <c r="EG775" i="19" s="1"/>
  <c r="EB623" i="19"/>
  <c r="EG623" i="19" s="1"/>
  <c r="EB767" i="19"/>
  <c r="EG767" i="19" s="1"/>
  <c r="EB492" i="19"/>
  <c r="EG492" i="19" s="1"/>
  <c r="EB509" i="19"/>
  <c r="EG509" i="19" s="1"/>
  <c r="EB657" i="19"/>
  <c r="EG657" i="19" s="1"/>
  <c r="EB903" i="19"/>
  <c r="EG903" i="19" s="1"/>
  <c r="EB504" i="19"/>
  <c r="EG504" i="19" s="1"/>
  <c r="EB580" i="19"/>
  <c r="EG580" i="19" s="1"/>
  <c r="EB873" i="19"/>
  <c r="EG873" i="19" s="1"/>
  <c r="EB694" i="19"/>
  <c r="EG694" i="19" s="1"/>
  <c r="EB589" i="19"/>
  <c r="EG589" i="19" s="1"/>
  <c r="EB511" i="19"/>
  <c r="EG511" i="19" s="1"/>
  <c r="EB624" i="19"/>
  <c r="EG624" i="19" s="1"/>
  <c r="EB808" i="19"/>
  <c r="EG808" i="19" s="1"/>
  <c r="EB545" i="19"/>
  <c r="EG545" i="19" s="1"/>
  <c r="EB893" i="19"/>
  <c r="EG893" i="19" s="1"/>
  <c r="EB746" i="19"/>
  <c r="EG746" i="19" s="1"/>
  <c r="EB823" i="19"/>
  <c r="EG823" i="19" s="1"/>
  <c r="EB576" i="19"/>
  <c r="EG576" i="19" s="1"/>
  <c r="EB841" i="19"/>
  <c r="EG841" i="19" s="1"/>
  <c r="EB599" i="19"/>
  <c r="EG599" i="19" s="1"/>
  <c r="EB819" i="19"/>
  <c r="EG819" i="19" s="1"/>
  <c r="EB701" i="19"/>
  <c r="EG701" i="19" s="1"/>
  <c r="EB695" i="19"/>
  <c r="EG695" i="19" s="1"/>
  <c r="EB558" i="19"/>
  <c r="EG558" i="19" s="1"/>
  <c r="EB587" i="19"/>
  <c r="EG587" i="19" s="1"/>
  <c r="EB642" i="19"/>
  <c r="EG642" i="19" s="1"/>
  <c r="EB748" i="19"/>
  <c r="EG748" i="19" s="1"/>
  <c r="EB606" i="19"/>
  <c r="EG606" i="19" s="1"/>
  <c r="EB616" i="19"/>
  <c r="EG616" i="19" s="1"/>
  <c r="EB707" i="19"/>
  <c r="EG707" i="19" s="1"/>
  <c r="EB602" i="19"/>
  <c r="EG602" i="19" s="1"/>
  <c r="EB798" i="19"/>
  <c r="EG798" i="19" s="1"/>
  <c r="EB866" i="19"/>
  <c r="EG866" i="19" s="1"/>
  <c r="EB867" i="19"/>
  <c r="EG867" i="19" s="1"/>
  <c r="FO876" i="19"/>
  <c r="FO802" i="19"/>
  <c r="FO716" i="19"/>
  <c r="FO651" i="19"/>
  <c r="FO618" i="19"/>
  <c r="FO588" i="19"/>
  <c r="FO448" i="19"/>
  <c r="FO378" i="19"/>
  <c r="FO324" i="19"/>
  <c r="FO892" i="19"/>
  <c r="FO820" i="19"/>
  <c r="FO759" i="19"/>
  <c r="FO681" i="19"/>
  <c r="FO640" i="19"/>
  <c r="FO574" i="19"/>
  <c r="FO437" i="19"/>
  <c r="FO434" i="19"/>
  <c r="FO564" i="19"/>
  <c r="FO349" i="19"/>
  <c r="FO866" i="19"/>
  <c r="FO801" i="19"/>
  <c r="FO719" i="19"/>
  <c r="FO742" i="19"/>
  <c r="FO613" i="19"/>
  <c r="FO539" i="19"/>
  <c r="FO491" i="19"/>
  <c r="FO257" i="19"/>
  <c r="FO211" i="19"/>
  <c r="FO913" i="19"/>
  <c r="FO846" i="19"/>
  <c r="FO758" i="19"/>
  <c r="FO725" i="19"/>
  <c r="FO623" i="19"/>
  <c r="FO577" i="19"/>
  <c r="FO508" i="19"/>
  <c r="FO496" i="19"/>
  <c r="FO290" i="19"/>
  <c r="FO236" i="19"/>
  <c r="FO882" i="19"/>
  <c r="FO822" i="19"/>
  <c r="FO776" i="19"/>
  <c r="FO698" i="19"/>
  <c r="FO750" i="19"/>
  <c r="FO579" i="19"/>
  <c r="FO492" i="19"/>
  <c r="FO369" i="19"/>
  <c r="FO323" i="19"/>
  <c r="FO261" i="19"/>
  <c r="FO855" i="19"/>
  <c r="FO757" i="19"/>
  <c r="FO728" i="19"/>
  <c r="FO663" i="19"/>
  <c r="FO630" i="19"/>
  <c r="FO552" i="19"/>
  <c r="FO498" i="19"/>
  <c r="FO435" i="19"/>
  <c r="FO348" i="19"/>
  <c r="FO907" i="19"/>
  <c r="FO834" i="19"/>
  <c r="FO803" i="19"/>
  <c r="FO713" i="19"/>
  <c r="FO611" i="19"/>
  <c r="FO565" i="19"/>
  <c r="FO560" i="19"/>
  <c r="FO433" i="19"/>
  <c r="FO266" i="19"/>
  <c r="FO212" i="19"/>
  <c r="FO873" i="19"/>
  <c r="FO810" i="19"/>
  <c r="FO764" i="19"/>
  <c r="FO686" i="19"/>
  <c r="FO700" i="19"/>
  <c r="FO567" i="19"/>
  <c r="FO438" i="19"/>
  <c r="FO345" i="19"/>
  <c r="FO299" i="19"/>
  <c r="FO237" i="19"/>
  <c r="FO248" i="19"/>
  <c r="FO495" i="19"/>
  <c r="FO156" i="19"/>
  <c r="FO419" i="19"/>
  <c r="FO78" i="19"/>
  <c r="FO216" i="19"/>
  <c r="FO111" i="19"/>
  <c r="FO170" i="19"/>
  <c r="FO104" i="19"/>
  <c r="FO45" i="19"/>
  <c r="FO343" i="19"/>
  <c r="FO155" i="19"/>
  <c r="FO118" i="19"/>
  <c r="FO119" i="19"/>
  <c r="FO33" i="19"/>
  <c r="FO240" i="19"/>
  <c r="FO444" i="19"/>
  <c r="FO55" i="19"/>
  <c r="FO412" i="19"/>
  <c r="FO92" i="19"/>
  <c r="FO326" i="19"/>
  <c r="FO79" i="19"/>
  <c r="FO129" i="19"/>
  <c r="FO172" i="19"/>
  <c r="FO97" i="19"/>
  <c r="FO46" i="19"/>
  <c r="FO190" i="19"/>
  <c r="FO280" i="19"/>
  <c r="FO72" i="19"/>
  <c r="FO120" i="19"/>
  <c r="FO777" i="19"/>
  <c r="FO209" i="19"/>
  <c r="FO568" i="19"/>
  <c r="FO645" i="19"/>
  <c r="FO704" i="19"/>
  <c r="FO808" i="19"/>
  <c r="FO325" i="19"/>
  <c r="FO233" i="19"/>
  <c r="FO528" i="19"/>
  <c r="FO616" i="19"/>
  <c r="FO115" i="19"/>
  <c r="FO48" i="19"/>
  <c r="FO167" i="19"/>
  <c r="FO522" i="19"/>
  <c r="FO916" i="19"/>
  <c r="FO833" i="19"/>
  <c r="FO770" i="19"/>
  <c r="FO737" i="19"/>
  <c r="FO635" i="19"/>
  <c r="FO589" i="19"/>
  <c r="FO520" i="19"/>
  <c r="FO572" i="19"/>
  <c r="FO314" i="19"/>
  <c r="FO260" i="19"/>
  <c r="FO889" i="19"/>
  <c r="FO836" i="19"/>
  <c r="FO788" i="19"/>
  <c r="FO730" i="19"/>
  <c r="FO608" i="19"/>
  <c r="FO591" i="19"/>
  <c r="FO537" i="19"/>
  <c r="FO420" i="19"/>
  <c r="FO347" i="19"/>
  <c r="FO285" i="19"/>
  <c r="FO867" i="19"/>
  <c r="FO769" i="19"/>
  <c r="FO740" i="19"/>
  <c r="FO675" i="19"/>
  <c r="FO642" i="19"/>
  <c r="FO510" i="19"/>
  <c r="FO391" i="19"/>
  <c r="FO193" i="19"/>
  <c r="FO372" i="19"/>
  <c r="FO887" i="19"/>
  <c r="FO839" i="19"/>
  <c r="FO783" i="19"/>
  <c r="FO726" i="19"/>
  <c r="FO656" i="19"/>
  <c r="FO598" i="19"/>
  <c r="FO497" i="19"/>
  <c r="FO393" i="19"/>
  <c r="FO226" i="19"/>
  <c r="FO436" i="19"/>
  <c r="FO911" i="19"/>
  <c r="FO823" i="19"/>
  <c r="FO743" i="19"/>
  <c r="FO666" i="19"/>
  <c r="FO637" i="19"/>
  <c r="FO547" i="19"/>
  <c r="FO398" i="19"/>
  <c r="FO305" i="19"/>
  <c r="FO259" i="19"/>
  <c r="FO197" i="19"/>
  <c r="FO845" i="19"/>
  <c r="FO782" i="19"/>
  <c r="FO749" i="19"/>
  <c r="FO647" i="19"/>
  <c r="FO680" i="19"/>
  <c r="FO532" i="19"/>
  <c r="FO408" i="19"/>
  <c r="FO338" i="19"/>
  <c r="FO284" i="19"/>
  <c r="FO904" i="19"/>
  <c r="FO852" i="19"/>
  <c r="FO771" i="19"/>
  <c r="FO693" i="19"/>
  <c r="FO660" i="19"/>
  <c r="FO586" i="19"/>
  <c r="FO493" i="19"/>
  <c r="FO513" i="19"/>
  <c r="FO202" i="19"/>
  <c r="FO373" i="19"/>
  <c r="FO878" i="19"/>
  <c r="FO811" i="19"/>
  <c r="FO731" i="19"/>
  <c r="FO654" i="19"/>
  <c r="FO625" i="19"/>
  <c r="FO580" i="19"/>
  <c r="FO530" i="19"/>
  <c r="FO281" i="19"/>
  <c r="FO235" i="19"/>
  <c r="FO375" i="19"/>
  <c r="FO320" i="19"/>
  <c r="FO177" i="19"/>
  <c r="FO65" i="19"/>
  <c r="FO169" i="19"/>
  <c r="FO304" i="19"/>
  <c r="FO134" i="19"/>
  <c r="FO50" i="19"/>
  <c r="FO98" i="19"/>
  <c r="FO49" i="19"/>
  <c r="FO176" i="19"/>
  <c r="FO279" i="19"/>
  <c r="FO60" i="19"/>
  <c r="FO87" i="19"/>
  <c r="FO94" i="19"/>
  <c r="FO288" i="19"/>
  <c r="FO182" i="19"/>
  <c r="FO335" i="19"/>
  <c r="FO286" i="19"/>
  <c r="FO327" i="19"/>
  <c r="FO35" i="19"/>
  <c r="FO157" i="19"/>
  <c r="FO352" i="19"/>
  <c r="FO264" i="19"/>
  <c r="FO108" i="19"/>
  <c r="FO73" i="19"/>
  <c r="FO311" i="19"/>
  <c r="FO123" i="19"/>
  <c r="FO150" i="19"/>
  <c r="FO451" i="19"/>
  <c r="FO58" i="19"/>
  <c r="FO524" i="19"/>
  <c r="FO122" i="19"/>
  <c r="FO114" i="19"/>
  <c r="FO192" i="19"/>
  <c r="FO163" i="19"/>
  <c r="FO256" i="19"/>
  <c r="FO56" i="19"/>
  <c r="FO61" i="19"/>
  <c r="FO102" i="19"/>
  <c r="FO166" i="19"/>
  <c r="FO12" i="19"/>
  <c r="FO121" i="19"/>
  <c r="FO44" i="19"/>
  <c r="FO683" i="19"/>
  <c r="FO754" i="19"/>
  <c r="FO831" i="19"/>
  <c r="FO213" i="19"/>
  <c r="FO354" i="19"/>
  <c r="FO413" i="19"/>
  <c r="FO601" i="19"/>
  <c r="FO745" i="19"/>
  <c r="FO825" i="19"/>
  <c r="FO301" i="19"/>
  <c r="FO76" i="19"/>
  <c r="FO112" i="19"/>
  <c r="FO246" i="19"/>
  <c r="FO899" i="19"/>
  <c r="FO851" i="19"/>
  <c r="FO795" i="19"/>
  <c r="FO705" i="19"/>
  <c r="FO603" i="19"/>
  <c r="FO557" i="19"/>
  <c r="FO499" i="19"/>
  <c r="FO417" i="19"/>
  <c r="FO250" i="19"/>
  <c r="FO196" i="19"/>
  <c r="FO865" i="19"/>
  <c r="FO844" i="19"/>
  <c r="FO756" i="19"/>
  <c r="FO678" i="19"/>
  <c r="FO649" i="19"/>
  <c r="FO559" i="19"/>
  <c r="FO422" i="19"/>
  <c r="FO329" i="19"/>
  <c r="FO283" i="19"/>
  <c r="FO221" i="19"/>
  <c r="FO898" i="19"/>
  <c r="FO794" i="19"/>
  <c r="FO708" i="19"/>
  <c r="FO714" i="19"/>
  <c r="FO610" i="19"/>
  <c r="FO544" i="19"/>
  <c r="FO432" i="19"/>
  <c r="FO362" i="19"/>
  <c r="FO308" i="19"/>
  <c r="FO884" i="19"/>
  <c r="FO812" i="19"/>
  <c r="FO835" i="19"/>
  <c r="FO673" i="19"/>
  <c r="FO632" i="19"/>
  <c r="FO566" i="19"/>
  <c r="FO421" i="19"/>
  <c r="FO418" i="19"/>
  <c r="FO396" i="19"/>
  <c r="FO333" i="19"/>
  <c r="FO858" i="19"/>
  <c r="FO793" i="19"/>
  <c r="FO711" i="19"/>
  <c r="FO699" i="19"/>
  <c r="FO605" i="19"/>
  <c r="FO531" i="19"/>
  <c r="FO439" i="19"/>
  <c r="FO241" i="19"/>
  <c r="FO195" i="19"/>
  <c r="FO910" i="19"/>
  <c r="FO838" i="19"/>
  <c r="FO848" i="19"/>
  <c r="FO717" i="19"/>
  <c r="FO615" i="19"/>
  <c r="FO569" i="19"/>
  <c r="FO592" i="19"/>
  <c r="FO441" i="19"/>
  <c r="FO274" i="19"/>
  <c r="FO220" i="19"/>
  <c r="FO901" i="19"/>
  <c r="FO829" i="19"/>
  <c r="FO800" i="19"/>
  <c r="FO661" i="19"/>
  <c r="FO620" i="19"/>
  <c r="FO554" i="19"/>
  <c r="FO397" i="19"/>
  <c r="FO394" i="19"/>
  <c r="FO371" i="19"/>
  <c r="FO309" i="19"/>
  <c r="FO879" i="19"/>
  <c r="FO781" i="19"/>
  <c r="FO752" i="19"/>
  <c r="FO687" i="19"/>
  <c r="FO676" i="19"/>
  <c r="FO519" i="19"/>
  <c r="FO415" i="19"/>
  <c r="FO217" i="19"/>
  <c r="FO411" i="19"/>
  <c r="FO183" i="19"/>
  <c r="FO143" i="19"/>
  <c r="FO113" i="19"/>
  <c r="FO133" i="19"/>
  <c r="FO84" i="19"/>
  <c r="FO148" i="19"/>
  <c r="FO91" i="19"/>
  <c r="FO351" i="19"/>
  <c r="FO71" i="19"/>
  <c r="FO181" i="19"/>
  <c r="FO127" i="19"/>
  <c r="FO342" i="19"/>
  <c r="FO132" i="19"/>
  <c r="FO43" i="19"/>
  <c r="FO124" i="19"/>
  <c r="FO135" i="19"/>
  <c r="FO160" i="19"/>
  <c r="FO271" i="19"/>
  <c r="FO147" i="19"/>
  <c r="FO263" i="19"/>
  <c r="FO254" i="19"/>
  <c r="FO70" i="19"/>
  <c r="FO168" i="19"/>
  <c r="FO138" i="19"/>
  <c r="FO100" i="19"/>
  <c r="FO31" i="19"/>
  <c r="FO247" i="19"/>
  <c r="FO368" i="19"/>
  <c r="FO67" i="19"/>
  <c r="FO106" i="19"/>
  <c r="FO593" i="19"/>
  <c r="FO57" i="19"/>
  <c r="FO360" i="19"/>
  <c r="FO376" i="19"/>
  <c r="FO32" i="19"/>
  <c r="FO149" i="19"/>
  <c r="FO107" i="19"/>
  <c r="FO407" i="19"/>
  <c r="FO553" i="19"/>
  <c r="FO674" i="19"/>
  <c r="FO790" i="19"/>
  <c r="FO880" i="19"/>
  <c r="FO387" i="19"/>
  <c r="FO431" i="19"/>
  <c r="FO597" i="19"/>
  <c r="FO657" i="19"/>
  <c r="FO239" i="19"/>
  <c r="FO89" i="19"/>
  <c r="FO154" i="19"/>
  <c r="FO136" i="19"/>
  <c r="FO896" i="19"/>
  <c r="FO824" i="19"/>
  <c r="FO763" i="19"/>
  <c r="FO685" i="19"/>
  <c r="FO644" i="19"/>
  <c r="FO578" i="19"/>
  <c r="FO445" i="19"/>
  <c r="FO442" i="19"/>
  <c r="FO186" i="19"/>
  <c r="FO357" i="19"/>
  <c r="FO870" i="19"/>
  <c r="FO805" i="19"/>
  <c r="FO723" i="19"/>
  <c r="FO706" i="19"/>
  <c r="FO617" i="19"/>
  <c r="FO543" i="19"/>
  <c r="FO504" i="19"/>
  <c r="FO265" i="19"/>
  <c r="FO219" i="19"/>
  <c r="FO908" i="19"/>
  <c r="FO850" i="19"/>
  <c r="FO762" i="19"/>
  <c r="FO729" i="19"/>
  <c r="FO627" i="19"/>
  <c r="FO581" i="19"/>
  <c r="FO512" i="19"/>
  <c r="FO518" i="19"/>
  <c r="FO298" i="19"/>
  <c r="FO244" i="19"/>
  <c r="FO881" i="19"/>
  <c r="FO826" i="19"/>
  <c r="FO780" i="19"/>
  <c r="FO702" i="19"/>
  <c r="FO600" i="19"/>
  <c r="FO583" i="19"/>
  <c r="FO506" i="19"/>
  <c r="FO377" i="19"/>
  <c r="FO331" i="19"/>
  <c r="FO269" i="19"/>
  <c r="FO859" i="19"/>
  <c r="FO761" i="19"/>
  <c r="FO732" i="19"/>
  <c r="FO667" i="19"/>
  <c r="FO634" i="19"/>
  <c r="FO584" i="19"/>
  <c r="FO525" i="19"/>
  <c r="FO538" i="19"/>
  <c r="FO356" i="19"/>
  <c r="FO915" i="19"/>
  <c r="FO856" i="19"/>
  <c r="FO775" i="19"/>
  <c r="FO697" i="19"/>
  <c r="FO692" i="19"/>
  <c r="FO590" i="19"/>
  <c r="FO526" i="19"/>
  <c r="FO529" i="19"/>
  <c r="FO210" i="19"/>
  <c r="FO381" i="19"/>
  <c r="FO877" i="19"/>
  <c r="FO814" i="19"/>
  <c r="FO768" i="19"/>
  <c r="FO690" i="19"/>
  <c r="FO664" i="19"/>
  <c r="FO571" i="19"/>
  <c r="FO446" i="19"/>
  <c r="FO353" i="19"/>
  <c r="FO307" i="19"/>
  <c r="FO245" i="19"/>
  <c r="FO906" i="19"/>
  <c r="FO806" i="19"/>
  <c r="FO720" i="19"/>
  <c r="FO655" i="19"/>
  <c r="FO622" i="19"/>
  <c r="FO501" i="19"/>
  <c r="FS460" i="19"/>
  <c r="FO386" i="19"/>
  <c r="FO332" i="19"/>
  <c r="FO88" i="19"/>
  <c r="FO36" i="19"/>
  <c r="FO200" i="19"/>
  <c r="FO93" i="19"/>
  <c r="FO178" i="19"/>
  <c r="FO105" i="19"/>
  <c r="FO51" i="19"/>
  <c r="FO287" i="19"/>
  <c r="FO350" i="19"/>
  <c r="FO117" i="19"/>
  <c r="FO334" i="19"/>
  <c r="FO153" i="19"/>
  <c r="FO103" i="19"/>
  <c r="FO144" i="19"/>
  <c r="FO358" i="19"/>
  <c r="FO366" i="19"/>
  <c r="FO52" i="19"/>
  <c r="FO207" i="19"/>
  <c r="FO208" i="19"/>
  <c r="FO199" i="19"/>
  <c r="FO139" i="19"/>
  <c r="FO344" i="19"/>
  <c r="FO383" i="19"/>
  <c r="FO90" i="19"/>
  <c r="FO294" i="19"/>
  <c r="FO64" i="19"/>
  <c r="FO214" i="19"/>
  <c r="FO164" i="19"/>
  <c r="FU5" i="19"/>
  <c r="FP6" i="19" s="1"/>
  <c r="FO230" i="19"/>
  <c r="FO741" i="19"/>
  <c r="FO30" i="19"/>
  <c r="FO223" i="19"/>
  <c r="FO34" i="19"/>
  <c r="FO39" i="19"/>
  <c r="FO80" i="19"/>
  <c r="FO310" i="19"/>
  <c r="FO278" i="19"/>
  <c r="FO319" i="19"/>
  <c r="FO224" i="19"/>
  <c r="FO53" i="19"/>
  <c r="FO515" i="19"/>
  <c r="FO599" i="19"/>
  <c r="FO751" i="19"/>
  <c r="FO853" i="19"/>
  <c r="FO300" i="19"/>
  <c r="FO410" i="19"/>
  <c r="FO527" i="19"/>
  <c r="FO643" i="19"/>
  <c r="FO796" i="19"/>
  <c r="FO336" i="19"/>
  <c r="FO140" i="19"/>
  <c r="FO74" i="19"/>
  <c r="FO395" i="19"/>
  <c r="FO893" i="19"/>
  <c r="FO821" i="19"/>
  <c r="FO792" i="19"/>
  <c r="FO653" i="19"/>
  <c r="FO612" i="19"/>
  <c r="FO595" i="19"/>
  <c r="FO596" i="19"/>
  <c r="FO452" i="19"/>
  <c r="FO355" i="19"/>
  <c r="FO293" i="19"/>
  <c r="FO871" i="19"/>
  <c r="FO773" i="19"/>
  <c r="FO744" i="19"/>
  <c r="FO679" i="19"/>
  <c r="FO646" i="19"/>
  <c r="FO511" i="19"/>
  <c r="FO399" i="19"/>
  <c r="FO201" i="19"/>
  <c r="FO380" i="19"/>
  <c r="FO891" i="19"/>
  <c r="FO843" i="19"/>
  <c r="FO787" i="19"/>
  <c r="FO722" i="19"/>
  <c r="FO688" i="19"/>
  <c r="FO549" i="19"/>
  <c r="FO505" i="19"/>
  <c r="FO401" i="19"/>
  <c r="FO234" i="19"/>
  <c r="FO494" i="19"/>
  <c r="FO857" i="19"/>
  <c r="FO827" i="19"/>
  <c r="FO747" i="19"/>
  <c r="FO670" i="19"/>
  <c r="FO641" i="19"/>
  <c r="FO551" i="19"/>
  <c r="FO406" i="19"/>
  <c r="FO313" i="19"/>
  <c r="FO267" i="19"/>
  <c r="FO205" i="19"/>
  <c r="FO849" i="19"/>
  <c r="FO786" i="19"/>
  <c r="FO753" i="19"/>
  <c r="FO652" i="19"/>
  <c r="FO602" i="19"/>
  <c r="FO536" i="19"/>
  <c r="FO416" i="19"/>
  <c r="FO346" i="19"/>
  <c r="FO292" i="19"/>
  <c r="FO905" i="19"/>
  <c r="FO832" i="19"/>
  <c r="FO804" i="19"/>
  <c r="FO665" i="19"/>
  <c r="FO624" i="19"/>
  <c r="FO558" i="19"/>
  <c r="FO405" i="19"/>
  <c r="FO402" i="19"/>
  <c r="FO379" i="19"/>
  <c r="FO317" i="19"/>
  <c r="FO894" i="19"/>
  <c r="FO815" i="19"/>
  <c r="FO735" i="19"/>
  <c r="FO658" i="19"/>
  <c r="FO629" i="19"/>
  <c r="FO503" i="19"/>
  <c r="FO546" i="19"/>
  <c r="FO289" i="19"/>
  <c r="FO243" i="19"/>
  <c r="FO914" i="19"/>
  <c r="FO837" i="19"/>
  <c r="FO774" i="19"/>
  <c r="FO639" i="19"/>
  <c r="FO392" i="19"/>
  <c r="FO322" i="19"/>
  <c r="FO268" i="19"/>
  <c r="FO83" i="19"/>
  <c r="FO270" i="19"/>
  <c r="FO875" i="19"/>
  <c r="FO895" i="19"/>
  <c r="FO242" i="19"/>
  <c r="FO414" i="19"/>
  <c r="FO606" i="19"/>
  <c r="FO669" i="19"/>
  <c r="FO854" i="19"/>
  <c r="FO187" i="19"/>
  <c r="FO400" i="19"/>
  <c r="FO550" i="19"/>
  <c r="FO231" i="19"/>
  <c r="FO318" i="19"/>
  <c r="FO146" i="19"/>
  <c r="FO54" i="19"/>
  <c r="FO869" i="19"/>
  <c r="FO840" i="19"/>
  <c r="FO760" i="19"/>
  <c r="FO682" i="19"/>
  <c r="FO668" i="19"/>
  <c r="FO563" i="19"/>
  <c r="FO430" i="19"/>
  <c r="FO337" i="19"/>
  <c r="FO291" i="19"/>
  <c r="FO229" i="19"/>
  <c r="FO860" i="19"/>
  <c r="FO798" i="19"/>
  <c r="FO712" i="19"/>
  <c r="FO746" i="19"/>
  <c r="FO614" i="19"/>
  <c r="FO556" i="19"/>
  <c r="FO440" i="19"/>
  <c r="FO370" i="19"/>
  <c r="FO316" i="19"/>
  <c r="FO888" i="19"/>
  <c r="FO816" i="19"/>
  <c r="FO755" i="19"/>
  <c r="FO677" i="19"/>
  <c r="FO636" i="19"/>
  <c r="FO570" i="19"/>
  <c r="FO429" i="19"/>
  <c r="FO426" i="19"/>
  <c r="FO428" i="19"/>
  <c r="FO341" i="19"/>
  <c r="FO862" i="19"/>
  <c r="FO797" i="19"/>
  <c r="FO715" i="19"/>
  <c r="FO710" i="19"/>
  <c r="FO609" i="19"/>
  <c r="FO535" i="19"/>
  <c r="FO447" i="19"/>
  <c r="FO249" i="19"/>
  <c r="FO203" i="19"/>
  <c r="FO909" i="19"/>
  <c r="FO842" i="19"/>
  <c r="FO809" i="19"/>
  <c r="FO721" i="19"/>
  <c r="FO619" i="19"/>
  <c r="FO573" i="19"/>
  <c r="FO500" i="19"/>
  <c r="FO449" i="19"/>
  <c r="FO282" i="19"/>
  <c r="FO228" i="19"/>
  <c r="FO886" i="19"/>
  <c r="FO818" i="19"/>
  <c r="FO772" i="19"/>
  <c r="FO694" i="19"/>
  <c r="FO696" i="19"/>
  <c r="FO575" i="19"/>
  <c r="FO454" i="19"/>
  <c r="FO361" i="19"/>
  <c r="FO315" i="19"/>
  <c r="FO253" i="19"/>
  <c r="FO902" i="19"/>
  <c r="FO785" i="19"/>
  <c r="FO703" i="19"/>
  <c r="FO691" i="19"/>
  <c r="FO672" i="19"/>
  <c r="FO523" i="19"/>
  <c r="FO423" i="19"/>
  <c r="FO225" i="19"/>
  <c r="FO443" i="19"/>
  <c r="FO903" i="19"/>
  <c r="FO868" i="19"/>
  <c r="FO799" i="19"/>
  <c r="FO709" i="19"/>
  <c r="FO607" i="19"/>
  <c r="FO561" i="19"/>
  <c r="FO507" i="19"/>
  <c r="FO425" i="19"/>
  <c r="FO258" i="19"/>
  <c r="FO204" i="19"/>
  <c r="FO95" i="19"/>
  <c r="FO367" i="19"/>
  <c r="FO86" i="19"/>
  <c r="FO359" i="19"/>
  <c r="FO81" i="19"/>
  <c r="FO198" i="19"/>
  <c r="FO159" i="19"/>
  <c r="FO374" i="19"/>
  <c r="FO68" i="19"/>
  <c r="FO184" i="19"/>
  <c r="FO66" i="19"/>
  <c r="FO96" i="19"/>
  <c r="FO173" i="19"/>
  <c r="FO206" i="19"/>
  <c r="FO174" i="19"/>
  <c r="FO517" i="19"/>
  <c r="FO40" i="19"/>
  <c r="FO145" i="19"/>
  <c r="FO165" i="19"/>
  <c r="FO137" i="19"/>
  <c r="FO180" i="19"/>
  <c r="FO99" i="19"/>
  <c r="FO255" i="19"/>
  <c r="FO222" i="19"/>
  <c r="FO62" i="19"/>
  <c r="FO82" i="19"/>
  <c r="FO232" i="19"/>
  <c r="FO262" i="19"/>
  <c r="FO152" i="19"/>
  <c r="FO142" i="19"/>
  <c r="FO650" i="19"/>
  <c r="FO791" i="19"/>
  <c r="FO861" i="19"/>
  <c r="FO275" i="19"/>
  <c r="FO424" i="19"/>
  <c r="FO562" i="19"/>
  <c r="FO707" i="19"/>
  <c r="FO841" i="19"/>
  <c r="FO276" i="19"/>
  <c r="FO533" i="19"/>
  <c r="FO38" i="19"/>
  <c r="FO162" i="19"/>
  <c r="FO158" i="19"/>
  <c r="FO874" i="19"/>
  <c r="FO807" i="19"/>
  <c r="FO727" i="19"/>
  <c r="FO738" i="19"/>
  <c r="FO621" i="19"/>
  <c r="FO548" i="19"/>
  <c r="FO514" i="19"/>
  <c r="FO273" i="19"/>
  <c r="FO227" i="19"/>
  <c r="FO912" i="19"/>
  <c r="FO864" i="19"/>
  <c r="FO766" i="19"/>
  <c r="FO733" i="19"/>
  <c r="FO631" i="19"/>
  <c r="FO585" i="19"/>
  <c r="FO516" i="19"/>
  <c r="FO534" i="19"/>
  <c r="FO306" i="19"/>
  <c r="FO252" i="19"/>
  <c r="FO885" i="19"/>
  <c r="FO830" i="19"/>
  <c r="FO784" i="19"/>
  <c r="FO734" i="19"/>
  <c r="FO604" i="19"/>
  <c r="FO587" i="19"/>
  <c r="FO521" i="19"/>
  <c r="FO385" i="19"/>
  <c r="FO339" i="19"/>
  <c r="FO277" i="19"/>
  <c r="FO863" i="19"/>
  <c r="FO765" i="19"/>
  <c r="FO736" i="19"/>
  <c r="FO671" i="19"/>
  <c r="FO638" i="19"/>
  <c r="FO502" i="19"/>
  <c r="FO541" i="19"/>
  <c r="FO185" i="19"/>
  <c r="FO364" i="19"/>
  <c r="FO883" i="19"/>
  <c r="FO872" i="19"/>
  <c r="FO779" i="19"/>
  <c r="FO701" i="19"/>
  <c r="FO718" i="19"/>
  <c r="FO594" i="19"/>
  <c r="FO542" i="19"/>
  <c r="FO545" i="19"/>
  <c r="FO218" i="19"/>
  <c r="FO404" i="19"/>
  <c r="FO890" i="19"/>
  <c r="FO819" i="19"/>
  <c r="FO739" i="19"/>
  <c r="FO662" i="19"/>
  <c r="FO633" i="19"/>
  <c r="FO576" i="19"/>
  <c r="FO390" i="19"/>
  <c r="FO297" i="19"/>
  <c r="FO251" i="19"/>
  <c r="FO189" i="19"/>
  <c r="FO918" i="19"/>
  <c r="FO817" i="19"/>
  <c r="FO724" i="19"/>
  <c r="FO659" i="19"/>
  <c r="FO626" i="19"/>
  <c r="FO509" i="19"/>
  <c r="FO490" i="19"/>
  <c r="FO403" i="19"/>
  <c r="FO340" i="19"/>
  <c r="FO900" i="19"/>
  <c r="FO828" i="19"/>
  <c r="FO767" i="19"/>
  <c r="FO689" i="19"/>
  <c r="FO648" i="19"/>
  <c r="FO582" i="19"/>
  <c r="FO453" i="19"/>
  <c r="FO450" i="19"/>
  <c r="FO194" i="19"/>
  <c r="FO365" i="19"/>
  <c r="FO175" i="19"/>
  <c r="FO303" i="19"/>
  <c r="FO179" i="19"/>
  <c r="FO295" i="19"/>
  <c r="FO382" i="19"/>
  <c r="FO125" i="19"/>
  <c r="FO75" i="19"/>
  <c r="FO161" i="19"/>
  <c r="FO272" i="19"/>
  <c r="FO126" i="19"/>
  <c r="FO151" i="19"/>
  <c r="FO63" i="19"/>
  <c r="FO109" i="19"/>
  <c r="FO41" i="19"/>
  <c r="FO85" i="19"/>
  <c r="FO215" i="19"/>
  <c r="FO128" i="19"/>
  <c r="FO328" i="19"/>
  <c r="FO110" i="19"/>
  <c r="FO296" i="19"/>
  <c r="FO116" i="19"/>
  <c r="FO77" i="19"/>
  <c r="FO191" i="19"/>
  <c r="FO131" i="19"/>
  <c r="FO312" i="19"/>
  <c r="FO238" i="19"/>
  <c r="FO130" i="19"/>
  <c r="FO141" i="19"/>
  <c r="FO42" i="19"/>
  <c r="FO59" i="19"/>
  <c r="FO748" i="19"/>
  <c r="FO847" i="19"/>
  <c r="FO188" i="19"/>
  <c r="FO321" i="19"/>
  <c r="FO540" i="19"/>
  <c r="FO628" i="19"/>
  <c r="FO695" i="19"/>
  <c r="FO778" i="19"/>
  <c r="FO897" i="19"/>
  <c r="FO363" i="19"/>
  <c r="FO384" i="19"/>
  <c r="FO427" i="19"/>
  <c r="FO101" i="19"/>
  <c r="FO69" i="19"/>
  <c r="FO388" i="19"/>
  <c r="FO409" i="19"/>
  <c r="FO555" i="19"/>
  <c r="FO684" i="19"/>
  <c r="FO813" i="19"/>
  <c r="FO789" i="19"/>
  <c r="FO917" i="19"/>
  <c r="FO330" i="19"/>
  <c r="FO389" i="19"/>
  <c r="FO171" i="19"/>
  <c r="FO47" i="19"/>
  <c r="FO37" i="19"/>
  <c r="FO302" i="19"/>
  <c r="C502" i="19"/>
  <c r="C64" i="19"/>
  <c r="L66" i="19"/>
  <c r="FZ5" i="19"/>
  <c r="FZ460" i="19" s="1"/>
  <c r="EU16" i="19"/>
  <c r="EB23" i="19"/>
  <c r="EB18" i="19"/>
  <c r="A94" i="19"/>
  <c r="A68" i="19"/>
  <c r="A505" i="19"/>
  <c r="L103" i="19"/>
  <c r="K39" i="19"/>
  <c r="FB798" i="19"/>
  <c r="CY478" i="19" l="1"/>
  <c r="EB16" i="19"/>
  <c r="EB22" i="19"/>
  <c r="CP19" i="19"/>
  <c r="BW19" i="19"/>
  <c r="BW15" i="19"/>
  <c r="BW13" i="19" s="1"/>
  <c r="BX82" i="19" s="1"/>
  <c r="BW16" i="19"/>
  <c r="BW24" i="19"/>
  <c r="BW17" i="19"/>
  <c r="BW21" i="19"/>
  <c r="BW20" i="19"/>
  <c r="BW18" i="19"/>
  <c r="BW23" i="19"/>
  <c r="BM468" i="19"/>
  <c r="BN607" i="19" s="1"/>
  <c r="CP16" i="19"/>
  <c r="CP17" i="19"/>
  <c r="CF479" i="19"/>
  <c r="CP15" i="19"/>
  <c r="CP13" i="19" s="1"/>
  <c r="EB24" i="19"/>
  <c r="AT655" i="19"/>
  <c r="CP24" i="19"/>
  <c r="CP20" i="19"/>
  <c r="EB19" i="19"/>
  <c r="EB15" i="19"/>
  <c r="EB13" i="19" s="1"/>
  <c r="AM802" i="19"/>
  <c r="AM556" i="19"/>
  <c r="CP22" i="19"/>
  <c r="CP23" i="19"/>
  <c r="EB20" i="19"/>
  <c r="EB21" i="19"/>
  <c r="AT898" i="19"/>
  <c r="AM520" i="19"/>
  <c r="CP21" i="19"/>
  <c r="AT653" i="19"/>
  <c r="BV14" i="19"/>
  <c r="G55" i="19" s="1"/>
  <c r="P55" i="19" s="1"/>
  <c r="AM769" i="19"/>
  <c r="AT885" i="19"/>
  <c r="AM671" i="19"/>
  <c r="AT830" i="19"/>
  <c r="AM843" i="19"/>
  <c r="AT793" i="19"/>
  <c r="AM629" i="19"/>
  <c r="AM551" i="19"/>
  <c r="AM740" i="19"/>
  <c r="AM785" i="19"/>
  <c r="AM578" i="19"/>
  <c r="AT786" i="19"/>
  <c r="AM747" i="19"/>
  <c r="AM594" i="19"/>
  <c r="AT541" i="19"/>
  <c r="CO14" i="19"/>
  <c r="F57" i="19" s="1"/>
  <c r="O57" i="19" s="1"/>
  <c r="AM613" i="19"/>
  <c r="AM589" i="19"/>
  <c r="AT712" i="19"/>
  <c r="BB483" i="19"/>
  <c r="BC468" i="19"/>
  <c r="AW811" i="19" s="1"/>
  <c r="BL483" i="19"/>
  <c r="DI564" i="19"/>
  <c r="CF472" i="19"/>
  <c r="CF476" i="19"/>
  <c r="AT668" i="19"/>
  <c r="AM842" i="19"/>
  <c r="AT851" i="19"/>
  <c r="AT592" i="19"/>
  <c r="AT656" i="19"/>
  <c r="AT685" i="19"/>
  <c r="AM651" i="19"/>
  <c r="AM624" i="19"/>
  <c r="AM604" i="19"/>
  <c r="AM800" i="19"/>
  <c r="AM670" i="19"/>
  <c r="AM841" i="19"/>
  <c r="AM525" i="19"/>
  <c r="AT773" i="19"/>
  <c r="AM741" i="19"/>
  <c r="AM513" i="19"/>
  <c r="AM500" i="19"/>
  <c r="AM876" i="19"/>
  <c r="AM821" i="19"/>
  <c r="AM652" i="19"/>
  <c r="AT744" i="19"/>
  <c r="AT886" i="19"/>
  <c r="AT579" i="19"/>
  <c r="AT903" i="19"/>
  <c r="CF470" i="19"/>
  <c r="CF468" i="19" s="1"/>
  <c r="CF478" i="19"/>
  <c r="AM828" i="19"/>
  <c r="AT704" i="19"/>
  <c r="AT838" i="19"/>
  <c r="AM647" i="19"/>
  <c r="AT520" i="19"/>
  <c r="AM758" i="19"/>
  <c r="AM614" i="19"/>
  <c r="AT906" i="19"/>
  <c r="AT511" i="19"/>
  <c r="AM757" i="19"/>
  <c r="AT823" i="19"/>
  <c r="AM713" i="19"/>
  <c r="AT696" i="19"/>
  <c r="AT859" i="19"/>
  <c r="AT832" i="19"/>
  <c r="AT812" i="19"/>
  <c r="AT503" i="19"/>
  <c r="AT649" i="19"/>
  <c r="AT544" i="19"/>
  <c r="AT605" i="19"/>
  <c r="AT827" i="19"/>
  <c r="AT612" i="19"/>
  <c r="AM891" i="19"/>
  <c r="AT608" i="19"/>
  <c r="CF474" i="19"/>
  <c r="AT774" i="19"/>
  <c r="AM553" i="19"/>
  <c r="AT595" i="19"/>
  <c r="AT648" i="19"/>
  <c r="AM893" i="19"/>
  <c r="AT808" i="19"/>
  <c r="AM916" i="19"/>
  <c r="AT771" i="19"/>
  <c r="AT809" i="19"/>
  <c r="AT533" i="19"/>
  <c r="AT534" i="19"/>
  <c r="AM617" i="19"/>
  <c r="AT917" i="19"/>
  <c r="AT777" i="19"/>
  <c r="AT819" i="19"/>
  <c r="AM625" i="19"/>
  <c r="AT718" i="19"/>
  <c r="AM547" i="19"/>
  <c r="AT564" i="19"/>
  <c r="AM867" i="19"/>
  <c r="AM689" i="19"/>
  <c r="AT618" i="19"/>
  <c r="AT872" i="19"/>
  <c r="AT657" i="19"/>
  <c r="CF475" i="19"/>
  <c r="AM565" i="19"/>
  <c r="AM688" i="19"/>
  <c r="AT614" i="19"/>
  <c r="AM761" i="19"/>
  <c r="AM505" i="19"/>
  <c r="AM759" i="19"/>
  <c r="AT837" i="19"/>
  <c r="AM574" i="19"/>
  <c r="AM793" i="19"/>
  <c r="AT687" i="19"/>
  <c r="AT828" i="19"/>
  <c r="AT540" i="19"/>
  <c r="AT854" i="19"/>
  <c r="AM873" i="19"/>
  <c r="AM862" i="19"/>
  <c r="AT539" i="19"/>
  <c r="AT817" i="19"/>
  <c r="AM852" i="19"/>
  <c r="AM526" i="19"/>
  <c r="AT620" i="19"/>
  <c r="AM683" i="19"/>
  <c r="AM752" i="19"/>
  <c r="AT760" i="19"/>
  <c r="AM648" i="19"/>
  <c r="CF473" i="19"/>
  <c r="AM804" i="19"/>
  <c r="AM509" i="19"/>
  <c r="AM803" i="19"/>
  <c r="AT801" i="19"/>
  <c r="AT683" i="19"/>
  <c r="AT824" i="19"/>
  <c r="AT569" i="19"/>
  <c r="AT716" i="19"/>
  <c r="AT665" i="19"/>
  <c r="AT692" i="19"/>
  <c r="AM865" i="19"/>
  <c r="AM845" i="19"/>
  <c r="AM555" i="19"/>
  <c r="AM720" i="19"/>
  <c r="AT609" i="19"/>
  <c r="AM535" i="19"/>
  <c r="AT691" i="19"/>
  <c r="AT689" i="19"/>
  <c r="AT739" i="19"/>
  <c r="AM855" i="19"/>
  <c r="AM495" i="19"/>
  <c r="AM523" i="19"/>
  <c r="AM548" i="19"/>
  <c r="AT492" i="19"/>
  <c r="AT637" i="19"/>
  <c r="CF471" i="19"/>
  <c r="AT652" i="19"/>
  <c r="AT681" i="19"/>
  <c r="AT857" i="19"/>
  <c r="AT792" i="19"/>
  <c r="AT600" i="19"/>
  <c r="AT519" i="19"/>
  <c r="AM850" i="19"/>
  <c r="AM517" i="19"/>
  <c r="AT525" i="19"/>
  <c r="AT496" i="19"/>
  <c r="AM592" i="19"/>
  <c r="AT531" i="19"/>
  <c r="AM684" i="19"/>
  <c r="AM660" i="19"/>
  <c r="AM819" i="19"/>
  <c r="AM733" i="19"/>
  <c r="AT502" i="19"/>
  <c r="AM911" i="19"/>
  <c r="AT852" i="19"/>
  <c r="AM653" i="19"/>
  <c r="AT734" i="19"/>
  <c r="AM598" i="19"/>
  <c r="AM858" i="19"/>
  <c r="AM840" i="19"/>
  <c r="AM588" i="19"/>
  <c r="AM572" i="19"/>
  <c r="AT870" i="19"/>
  <c r="AT563" i="19"/>
  <c r="AT658" i="19"/>
  <c r="AM672" i="19"/>
  <c r="AM877" i="19"/>
  <c r="AT638" i="19"/>
  <c r="AM711" i="19"/>
  <c r="AT901" i="19"/>
  <c r="AT845" i="19"/>
  <c r="AM563" i="19"/>
  <c r="AM566" i="19"/>
  <c r="AT849" i="19"/>
  <c r="AM903" i="19"/>
  <c r="AM894" i="19"/>
  <c r="AM723" i="19"/>
  <c r="AT835" i="19"/>
  <c r="AT740" i="19"/>
  <c r="AM871" i="19"/>
  <c r="AT887" i="19"/>
  <c r="AM904" i="19"/>
  <c r="AT561" i="19"/>
  <c r="AM719" i="19"/>
  <c r="E495" i="19"/>
  <c r="N93" i="19" s="1"/>
  <c r="CY476" i="19"/>
  <c r="AM878" i="19"/>
  <c r="AT738" i="19"/>
  <c r="AM833" i="19"/>
  <c r="AM859" i="19"/>
  <c r="AT554" i="19"/>
  <c r="AT911" i="19"/>
  <c r="AM832" i="19"/>
  <c r="AT706" i="19"/>
  <c r="AM854" i="19"/>
  <c r="AT521" i="19"/>
  <c r="AM554" i="19"/>
  <c r="AT714" i="19"/>
  <c r="AM497" i="19"/>
  <c r="AM504" i="19"/>
  <c r="AT501" i="19"/>
  <c r="AM874" i="19"/>
  <c r="AT582" i="19"/>
  <c r="AT514" i="19"/>
  <c r="AM918" i="19"/>
  <c r="AT527" i="19"/>
  <c r="AT775" i="19"/>
  <c r="AM915" i="19"/>
  <c r="AM763" i="19"/>
  <c r="AT719" i="19"/>
  <c r="AT644" i="19"/>
  <c r="AT807" i="19"/>
  <c r="AM801" i="19"/>
  <c r="AM514" i="19"/>
  <c r="AM635" i="19"/>
  <c r="AM627" i="19"/>
  <c r="AT749" i="19"/>
  <c r="AT709" i="19"/>
  <c r="AT584" i="19"/>
  <c r="AT543" i="19"/>
  <c r="AM549" i="19"/>
  <c r="AT580" i="19"/>
  <c r="AM622" i="19"/>
  <c r="AM693" i="19"/>
  <c r="AM527" i="19"/>
  <c r="AM730" i="19"/>
  <c r="AT590" i="19"/>
  <c r="AM739" i="19"/>
  <c r="AM879" i="19"/>
  <c r="AT607" i="19"/>
  <c r="AT675" i="19"/>
  <c r="AM870" i="19"/>
  <c r="AM621" i="19"/>
  <c r="AT701" i="19"/>
  <c r="AM896" i="19"/>
  <c r="AM860" i="19"/>
  <c r="AT757" i="19"/>
  <c r="AM756" i="19"/>
  <c r="AT572" i="19"/>
  <c r="AT880" i="19"/>
  <c r="AM702" i="19"/>
  <c r="AM820" i="19"/>
  <c r="AM869" i="19"/>
  <c r="AT916" i="19"/>
  <c r="CY472" i="19"/>
  <c r="AT723" i="19"/>
  <c r="AT550" i="19"/>
  <c r="AT684" i="19"/>
  <c r="AT862" i="19"/>
  <c r="AT783" i="19"/>
  <c r="AM705" i="19"/>
  <c r="AT545" i="19"/>
  <c r="AM494" i="19"/>
  <c r="AT594" i="19"/>
  <c r="AT589" i="19"/>
  <c r="AT640" i="19"/>
  <c r="AM608" i="19"/>
  <c r="AT892" i="19"/>
  <c r="AM796" i="19"/>
  <c r="AM735" i="19"/>
  <c r="AM658" i="19"/>
  <c r="AT805" i="19"/>
  <c r="AM575" i="19"/>
  <c r="AT879" i="19"/>
  <c r="AM895" i="19"/>
  <c r="AT731" i="19"/>
  <c r="AM675" i="19"/>
  <c r="AT597" i="19"/>
  <c r="AM717" i="19"/>
  <c r="AT873" i="19"/>
  <c r="AT570" i="19"/>
  <c r="AM760" i="19"/>
  <c r="AT800" i="19"/>
  <c r="AM680" i="19"/>
  <c r="AM749" i="19"/>
  <c r="AM776" i="19"/>
  <c r="AM783" i="19"/>
  <c r="AM722" i="19"/>
  <c r="AM775" i="19"/>
  <c r="AT813" i="19"/>
  <c r="AT882" i="19"/>
  <c r="AM715" i="19"/>
  <c r="AT599" i="19"/>
  <c r="AT574" i="19"/>
  <c r="AM630" i="19"/>
  <c r="AT710" i="19"/>
  <c r="AT505" i="19"/>
  <c r="AT842" i="19"/>
  <c r="AM731" i="19"/>
  <c r="AT629" i="19"/>
  <c r="AT705" i="19"/>
  <c r="AM530" i="19"/>
  <c r="AT856" i="19"/>
  <c r="AM496" i="19"/>
  <c r="AT707" i="19"/>
  <c r="AM540" i="19"/>
  <c r="AM666" i="19"/>
  <c r="AM536" i="19"/>
  <c r="AM550" i="19"/>
  <c r="AM863" i="19"/>
  <c r="AM814" i="19"/>
  <c r="AM692" i="19"/>
  <c r="AT743" i="19"/>
  <c r="AT581" i="19"/>
  <c r="AM507" i="19"/>
  <c r="AM502" i="19"/>
  <c r="AM498" i="19"/>
  <c r="AM597" i="19"/>
  <c r="CY477" i="19"/>
  <c r="CY474" i="19"/>
  <c r="CY475" i="19"/>
  <c r="CY471" i="19"/>
  <c r="AM506" i="19"/>
  <c r="AM511" i="19"/>
  <c r="AM825" i="19"/>
  <c r="AM662" i="19"/>
  <c r="AM701" i="19"/>
  <c r="AM564" i="19"/>
  <c r="AM882" i="19"/>
  <c r="AT523" i="19"/>
  <c r="AM727" i="19"/>
  <c r="AT853" i="19"/>
  <c r="AM780" i="19"/>
  <c r="AT702" i="19"/>
  <c r="AM712" i="19"/>
  <c r="AM817" i="19"/>
  <c r="AT506" i="19"/>
  <c r="AT548" i="19"/>
  <c r="AM771" i="19"/>
  <c r="AT798" i="19"/>
  <c r="AT507" i="19"/>
  <c r="AT733" i="19"/>
  <c r="AM718" i="19"/>
  <c r="AT745" i="19"/>
  <c r="AT759" i="19"/>
  <c r="AT504" i="19"/>
  <c r="AT895" i="19"/>
  <c r="AM811" i="19"/>
  <c r="AT631" i="19"/>
  <c r="AT724" i="19"/>
  <c r="AT876" i="19"/>
  <c r="AT526" i="19"/>
  <c r="AT624" i="19"/>
  <c r="AM667" i="19"/>
  <c r="AM721" i="19"/>
  <c r="AT806" i="19"/>
  <c r="AT565" i="19"/>
  <c r="AM734" i="19"/>
  <c r="AM508" i="19"/>
  <c r="AT639" i="19"/>
  <c r="AT893" i="19"/>
  <c r="AT796" i="19"/>
  <c r="AM521" i="19"/>
  <c r="AM611" i="19"/>
  <c r="AM503" i="19"/>
  <c r="AT799" i="19"/>
  <c r="AT672" i="19"/>
  <c r="AM515" i="19"/>
  <c r="AT726" i="19"/>
  <c r="AT729" i="19"/>
  <c r="AT686" i="19"/>
  <c r="AT766" i="19"/>
  <c r="AM590" i="19"/>
  <c r="AT508" i="19"/>
  <c r="AT659" i="19"/>
  <c r="AT576" i="19"/>
  <c r="AT888" i="19"/>
  <c r="AT583" i="19"/>
  <c r="AM792" i="19"/>
  <c r="AT571" i="19"/>
  <c r="AM797" i="19"/>
  <c r="AT782" i="19"/>
  <c r="AM912" i="19"/>
  <c r="AT780" i="19"/>
  <c r="AT737" i="19"/>
  <c r="CY473" i="19"/>
  <c r="AM890" i="19"/>
  <c r="AM619" i="19"/>
  <c r="AT748" i="19"/>
  <c r="AT636" i="19"/>
  <c r="AT822" i="19"/>
  <c r="AT646" i="19"/>
  <c r="AT634" i="19"/>
  <c r="AT768" i="19"/>
  <c r="AM524" i="19"/>
  <c r="AM704" i="19"/>
  <c r="AM682" i="19"/>
  <c r="AM907" i="19"/>
  <c r="AM542" i="19"/>
  <c r="AM885" i="19"/>
  <c r="AM677" i="19"/>
  <c r="AT815" i="19"/>
  <c r="AT630" i="19"/>
  <c r="AT826" i="19"/>
  <c r="AM493" i="19"/>
  <c r="AM676" i="19"/>
  <c r="AT703" i="19"/>
  <c r="AM868" i="19"/>
  <c r="AT674" i="19"/>
  <c r="AT865" i="19"/>
  <c r="AM748" i="19"/>
  <c r="AT918" i="19"/>
  <c r="AM501" i="19"/>
  <c r="AM558" i="19"/>
  <c r="AT622" i="19"/>
  <c r="AM744" i="19"/>
  <c r="AM795" i="19"/>
  <c r="AM770" i="19"/>
  <c r="AT494" i="19"/>
  <c r="AT708" i="19"/>
  <c r="AM685" i="19"/>
  <c r="AT528" i="19"/>
  <c r="AT588" i="19"/>
  <c r="AM612" i="19"/>
  <c r="AM596" i="19"/>
  <c r="AT725" i="19"/>
  <c r="AT535" i="19"/>
  <c r="AM809" i="19"/>
  <c r="AM570" i="19"/>
  <c r="AT654" i="19"/>
  <c r="AT755" i="19"/>
  <c r="AT747" i="19"/>
  <c r="AM864" i="19"/>
  <c r="AM659" i="19"/>
  <c r="AT831" i="19"/>
  <c r="AM886" i="19"/>
  <c r="AT913" i="19"/>
  <c r="AM569" i="19"/>
  <c r="AT797" i="19"/>
  <c r="AT784" i="19"/>
  <c r="AM815" i="19"/>
  <c r="AT765" i="19"/>
  <c r="AT795" i="19"/>
  <c r="AM510" i="19"/>
  <c r="AT789" i="19"/>
  <c r="AM632" i="19"/>
  <c r="AT623" i="19"/>
  <c r="AT700" i="19"/>
  <c r="AT671" i="19"/>
  <c r="CY470" i="19"/>
  <c r="AM753" i="19"/>
  <c r="AT667" i="19"/>
  <c r="AM751" i="19"/>
  <c r="AM831" i="19"/>
  <c r="AT741" i="19"/>
  <c r="AM745" i="19"/>
  <c r="AT900" i="19"/>
  <c r="AM567" i="19"/>
  <c r="AM601" i="19"/>
  <c r="AM837" i="19"/>
  <c r="AT904" i="19"/>
  <c r="AM838" i="19"/>
  <c r="AM665" i="19"/>
  <c r="AT770" i="19"/>
  <c r="AM687" i="19"/>
  <c r="AM706" i="19"/>
  <c r="AT635" i="19"/>
  <c r="AM847" i="19"/>
  <c r="AM737" i="19"/>
  <c r="AM805" i="19"/>
  <c r="AM794" i="19"/>
  <c r="AT834" i="19"/>
  <c r="AT628" i="19"/>
  <c r="AM522" i="19"/>
  <c r="AM600" i="19"/>
  <c r="AT536" i="19"/>
  <c r="AM726" i="19"/>
  <c r="AT736" i="19"/>
  <c r="AT908" i="19"/>
  <c r="AT785" i="19"/>
  <c r="AT905" i="19"/>
  <c r="AM584" i="19"/>
  <c r="AT697" i="19"/>
  <c r="AM541" i="19"/>
  <c r="AM691" i="19"/>
  <c r="AM568" i="19"/>
  <c r="AM910" i="19"/>
  <c r="AT804" i="19"/>
  <c r="AT678" i="19"/>
  <c r="AM545" i="19"/>
  <c r="AT573" i="19"/>
  <c r="AM746" i="19"/>
  <c r="AM846" i="19"/>
  <c r="AM788" i="19"/>
  <c r="AT855" i="19"/>
  <c r="AT699" i="19"/>
  <c r="AM631" i="19"/>
  <c r="AT690" i="19"/>
  <c r="AT752" i="19"/>
  <c r="AT861" i="19"/>
  <c r="AT553" i="19"/>
  <c r="AM599" i="19"/>
  <c r="AM908" i="19"/>
  <c r="AM875" i="19"/>
  <c r="AT860" i="19"/>
  <c r="AM823" i="19"/>
  <c r="AM708" i="19"/>
  <c r="AT662" i="19"/>
  <c r="AM623" i="19"/>
  <c r="AM742" i="19"/>
  <c r="AT499" i="19"/>
  <c r="AT788" i="19"/>
  <c r="AT896" i="19"/>
  <c r="AT821" i="19"/>
  <c r="AT867" i="19"/>
  <c r="CY15" i="19"/>
  <c r="CY17" i="19"/>
  <c r="CY24" i="19"/>
  <c r="CY19" i="19"/>
  <c r="CY18" i="19"/>
  <c r="CY22" i="19"/>
  <c r="CY23" i="19"/>
  <c r="CY20" i="19"/>
  <c r="CY21" i="19"/>
  <c r="CY16" i="19"/>
  <c r="AT602" i="19"/>
  <c r="AT728" i="19"/>
  <c r="AM897" i="19"/>
  <c r="CX14" i="19"/>
  <c r="E58" i="19" s="1"/>
  <c r="N58" i="19" s="1"/>
  <c r="AT546" i="19"/>
  <c r="AT763" i="19"/>
  <c r="AT847" i="19"/>
  <c r="AM836" i="19"/>
  <c r="DR13" i="19"/>
  <c r="DS121" i="19" s="1"/>
  <c r="AM490" i="19"/>
  <c r="AM812" i="19"/>
  <c r="AM766" i="19"/>
  <c r="AT839" i="19"/>
  <c r="AT869" i="19"/>
  <c r="AT673" i="19"/>
  <c r="AM826" i="19"/>
  <c r="AT645" i="19"/>
  <c r="AM593" i="19"/>
  <c r="AT720" i="19"/>
  <c r="AT787" i="19"/>
  <c r="AT810" i="19"/>
  <c r="AM779" i="19"/>
  <c r="AM499" i="19"/>
  <c r="AT578" i="19"/>
  <c r="AT756" i="19"/>
  <c r="AM851" i="19"/>
  <c r="AM669" i="19"/>
  <c r="F493" i="19"/>
  <c r="O91" i="19" s="1"/>
  <c r="AT591" i="19"/>
  <c r="AT877" i="19"/>
  <c r="AT915" i="19"/>
  <c r="AM807" i="19"/>
  <c r="AM703" i="19"/>
  <c r="AT894" i="19"/>
  <c r="AM835" i="19"/>
  <c r="AT621" i="19"/>
  <c r="AM636" i="19"/>
  <c r="AM806" i="19"/>
  <c r="DI859" i="19"/>
  <c r="DI507" i="19"/>
  <c r="DI571" i="19"/>
  <c r="AM615" i="19"/>
  <c r="AM698" i="19"/>
  <c r="AM650" i="19"/>
  <c r="AM830" i="19"/>
  <c r="AT858" i="19"/>
  <c r="AT863" i="19"/>
  <c r="AT914" i="19"/>
  <c r="AT878" i="19"/>
  <c r="AT509" i="19"/>
  <c r="AT803" i="19"/>
  <c r="AT875" i="19"/>
  <c r="AM654" i="19"/>
  <c r="AT510" i="19"/>
  <c r="AT593" i="19"/>
  <c r="AT522" i="19"/>
  <c r="AM714" i="19"/>
  <c r="AM605" i="19"/>
  <c r="AM892" i="19"/>
  <c r="CE469" i="19"/>
  <c r="CE480" i="19" s="1"/>
  <c r="F494" i="19" s="1"/>
  <c r="O92" i="19" s="1"/>
  <c r="DI585" i="19"/>
  <c r="DI779" i="19"/>
  <c r="DI741" i="19"/>
  <c r="DI514" i="19"/>
  <c r="DI620" i="19"/>
  <c r="DI912" i="19"/>
  <c r="DI830" i="19"/>
  <c r="DI615" i="19"/>
  <c r="DI785" i="19"/>
  <c r="DI589" i="19"/>
  <c r="DI520" i="19"/>
  <c r="DI819" i="19"/>
  <c r="DI752" i="19"/>
  <c r="DI843" i="19"/>
  <c r="AT661" i="19"/>
  <c r="AT730" i="19"/>
  <c r="AT762" i="19"/>
  <c r="AT769" i="19"/>
  <c r="AT688" i="19"/>
  <c r="AM646" i="19"/>
  <c r="AT841" i="19"/>
  <c r="AM861" i="19"/>
  <c r="AT866" i="19"/>
  <c r="AM603" i="19"/>
  <c r="DI638" i="19"/>
  <c r="DI895" i="19"/>
  <c r="DI746" i="19"/>
  <c r="DI546" i="19"/>
  <c r="DI907" i="19"/>
  <c r="DI703" i="19"/>
  <c r="DI654" i="19"/>
  <c r="DI896" i="19"/>
  <c r="DI547" i="19"/>
  <c r="AM534" i="19"/>
  <c r="AT497" i="19"/>
  <c r="AM834" i="19"/>
  <c r="AT874" i="19"/>
  <c r="AM539" i="19"/>
  <c r="AM791" i="19"/>
  <c r="AM716" i="19"/>
  <c r="AM579" i="19"/>
  <c r="AM645" i="19"/>
  <c r="DI870" i="19"/>
  <c r="DI733" i="19"/>
  <c r="DI724" i="19"/>
  <c r="DI582" i="19"/>
  <c r="DI796" i="19"/>
  <c r="DI581" i="19"/>
  <c r="DI527" i="19"/>
  <c r="DI633" i="19"/>
  <c r="DI559" i="19"/>
  <c r="AM777" i="19"/>
  <c r="AT556" i="19"/>
  <c r="AT754" i="19"/>
  <c r="AT864" i="19"/>
  <c r="AM582" i="19"/>
  <c r="AM561" i="19"/>
  <c r="AM690" i="19"/>
  <c r="AM620" i="19"/>
  <c r="AM786" i="19"/>
  <c r="AM774" i="19"/>
  <c r="AT680" i="19"/>
  <c r="AM512" i="19"/>
  <c r="AM546" i="19"/>
  <c r="AT603" i="19"/>
  <c r="AT491" i="19"/>
  <c r="AT516" i="19"/>
  <c r="AT613" i="19"/>
  <c r="AT909" i="19"/>
  <c r="AM732" i="19"/>
  <c r="AT663" i="19"/>
  <c r="AM724" i="19"/>
  <c r="AM789" i="19"/>
  <c r="AT715" i="19"/>
  <c r="AT530" i="19"/>
  <c r="AM529" i="19"/>
  <c r="AM909" i="19"/>
  <c r="AM887" i="19"/>
  <c r="AT840" i="19"/>
  <c r="AT677" i="19"/>
  <c r="AT871" i="19"/>
  <c r="AT829" i="19"/>
  <c r="AM905" i="19"/>
  <c r="AM580" i="19"/>
  <c r="AM585" i="19"/>
  <c r="AT820" i="19"/>
  <c r="AM607" i="19"/>
  <c r="AM764" i="19"/>
  <c r="AT559" i="19"/>
  <c r="AM853" i="19"/>
  <c r="AT727" i="19"/>
  <c r="AT790" i="19"/>
  <c r="AM767" i="19"/>
  <c r="AT776" i="19"/>
  <c r="AT537" i="19"/>
  <c r="AM634" i="19"/>
  <c r="AT669" i="19"/>
  <c r="AM889" i="19"/>
  <c r="DI748" i="19"/>
  <c r="DI669" i="19"/>
  <c r="DI593" i="19"/>
  <c r="DI697" i="19"/>
  <c r="DI879" i="19"/>
  <c r="DI795" i="19"/>
  <c r="AT619" i="19"/>
  <c r="AT833" i="19"/>
  <c r="AM808" i="19"/>
  <c r="AT558" i="19"/>
  <c r="AT615" i="19"/>
  <c r="AT626" i="19"/>
  <c r="AM900" i="19"/>
  <c r="AT542" i="19"/>
  <c r="AT518" i="19"/>
  <c r="AM673" i="19"/>
  <c r="AT907" i="19"/>
  <c r="AM664" i="19"/>
  <c r="AT557" i="19"/>
  <c r="AT604" i="19"/>
  <c r="AM576" i="19"/>
  <c r="AT512" i="19"/>
  <c r="AM518" i="19"/>
  <c r="AM491" i="19"/>
  <c r="AM656" i="19"/>
  <c r="AM906" i="19"/>
  <c r="AM639" i="19"/>
  <c r="AM728" i="19"/>
  <c r="AM738" i="19"/>
  <c r="AM773" i="19"/>
  <c r="AM531" i="19"/>
  <c r="AT513" i="19"/>
  <c r="AM816" i="19"/>
  <c r="AT764" i="19"/>
  <c r="AM902" i="19"/>
  <c r="AT693" i="19"/>
  <c r="AM626" i="19"/>
  <c r="AT884" i="19"/>
  <c r="AT647" i="19"/>
  <c r="AT758" i="19"/>
  <c r="AT899" i="19"/>
  <c r="AM492" i="19"/>
  <c r="AT711" i="19"/>
  <c r="AT695" i="19"/>
  <c r="AT742" i="19"/>
  <c r="AT551" i="19"/>
  <c r="AM644" i="19"/>
  <c r="AT825" i="19"/>
  <c r="AT679" i="19"/>
  <c r="AT676" i="19"/>
  <c r="AM637" i="19"/>
  <c r="AM616" i="19"/>
  <c r="AT562" i="19"/>
  <c r="AT610" i="19"/>
  <c r="AM799" i="19"/>
  <c r="AS466" i="19"/>
  <c r="AT843" i="19"/>
  <c r="AT912" i="19"/>
  <c r="AT722" i="19"/>
  <c r="AT515" i="19"/>
  <c r="AM640" i="19"/>
  <c r="AT627" i="19"/>
  <c r="AM661" i="19"/>
  <c r="AM736" i="19"/>
  <c r="AM827" i="19"/>
  <c r="AT532" i="19"/>
  <c r="AM697" i="19"/>
  <c r="AM781" i="19"/>
  <c r="AM700" i="19"/>
  <c r="AM586" i="19"/>
  <c r="AM641" i="19"/>
  <c r="AT606" i="19"/>
  <c r="AT721" i="19"/>
  <c r="AT598" i="19"/>
  <c r="AT586" i="19"/>
  <c r="AM610" i="19"/>
  <c r="AM543" i="19"/>
  <c r="AM743" i="19"/>
  <c r="AT560" i="19"/>
  <c r="AT517" i="19"/>
  <c r="AT529" i="19"/>
  <c r="AT814" i="19"/>
  <c r="AM591" i="19"/>
  <c r="AM643" i="19"/>
  <c r="AT735" i="19"/>
  <c r="AM638" i="19"/>
  <c r="AM709" i="19"/>
  <c r="AT643" i="19"/>
  <c r="AM888" i="19"/>
  <c r="AT818" i="19"/>
  <c r="AM655" i="19"/>
  <c r="AM609" i="19"/>
  <c r="AM844" i="19"/>
  <c r="AM602" i="19"/>
  <c r="AT910" i="19"/>
  <c r="AM822" i="19"/>
  <c r="AT802" i="19"/>
  <c r="AM679" i="19"/>
  <c r="AM839" i="19"/>
  <c r="AT816" i="19"/>
  <c r="AT666" i="19"/>
  <c r="AM772" i="19"/>
  <c r="AT836" i="19"/>
  <c r="AT641" i="19"/>
  <c r="AT617" i="19"/>
  <c r="AM755" i="19"/>
  <c r="AM533" i="19"/>
  <c r="AT890" i="19"/>
  <c r="AT549" i="19"/>
  <c r="AM695" i="19"/>
  <c r="AM668" i="19"/>
  <c r="AT538" i="19"/>
  <c r="AT767" i="19"/>
  <c r="AT794" i="19"/>
  <c r="AT746" i="19"/>
  <c r="AT566" i="19"/>
  <c r="AM559" i="19"/>
  <c r="AM633" i="19"/>
  <c r="AT642" i="19"/>
  <c r="AT846" i="19"/>
  <c r="AM678" i="19"/>
  <c r="AM765" i="19"/>
  <c r="AM519" i="19"/>
  <c r="AT547" i="19"/>
  <c r="AT761" i="19"/>
  <c r="AM628" i="19"/>
  <c r="AT524" i="19"/>
  <c r="AT848" i="19"/>
  <c r="AT753" i="19"/>
  <c r="AM784" i="19"/>
  <c r="AM587" i="19"/>
  <c r="AM577" i="19"/>
  <c r="AT791" i="19"/>
  <c r="AT750" i="19"/>
  <c r="AM880" i="19"/>
  <c r="AT694" i="19"/>
  <c r="AM528" i="19"/>
  <c r="AM810" i="19"/>
  <c r="AT664" i="19"/>
  <c r="AT660" i="19"/>
  <c r="AM901" i="19"/>
  <c r="AM813" i="19"/>
  <c r="AM573" i="19"/>
  <c r="AT490" i="19"/>
  <c r="AT493" i="19"/>
  <c r="AT713" i="19"/>
  <c r="AM754" i="19"/>
  <c r="AT616" i="19"/>
  <c r="AT611" i="19"/>
  <c r="AM581" i="19"/>
  <c r="AT778" i="19"/>
  <c r="AM881" i="19"/>
  <c r="AM824" i="19"/>
  <c r="AT650" i="19"/>
  <c r="AM696" i="19"/>
  <c r="AM583" i="19"/>
  <c r="AM595" i="19"/>
  <c r="AT585" i="19"/>
  <c r="AM762" i="19"/>
  <c r="AT670" i="19"/>
  <c r="AM699" i="19"/>
  <c r="AM557" i="19"/>
  <c r="AT883" i="19"/>
  <c r="AM725" i="19"/>
  <c r="AM618" i="19"/>
  <c r="AM913" i="19"/>
  <c r="AM768" i="19"/>
  <c r="AM778" i="19"/>
  <c r="AM898" i="19"/>
  <c r="AT500" i="19"/>
  <c r="AM544" i="19"/>
  <c r="AT587" i="19"/>
  <c r="AT495" i="19"/>
  <c r="AM790" i="19"/>
  <c r="AT632" i="19"/>
  <c r="AT682" i="19"/>
  <c r="AT651" i="19"/>
  <c r="AT575" i="19"/>
  <c r="AM538" i="19"/>
  <c r="AT811" i="19"/>
  <c r="AT881" i="19"/>
  <c r="AT902" i="19"/>
  <c r="AM782" i="19"/>
  <c r="AM750" i="19"/>
  <c r="AM883" i="19"/>
  <c r="AM663" i="19"/>
  <c r="AT850" i="19"/>
  <c r="AM914" i="19"/>
  <c r="AM866" i="19"/>
  <c r="AM829" i="19"/>
  <c r="AT625" i="19"/>
  <c r="AT779" i="19"/>
  <c r="AT552" i="19"/>
  <c r="AM694" i="19"/>
  <c r="AM729" i="19"/>
  <c r="AM787" i="19"/>
  <c r="AM884" i="19"/>
  <c r="AT577" i="19"/>
  <c r="AM552" i="19"/>
  <c r="AM856" i="19"/>
  <c r="AT868" i="19"/>
  <c r="AM606" i="19"/>
  <c r="AT601" i="19"/>
  <c r="AT568" i="19"/>
  <c r="AM857" i="19"/>
  <c r="AM674" i="19"/>
  <c r="AM707" i="19"/>
  <c r="AM560" i="19"/>
  <c r="AM798" i="19"/>
  <c r="AT717" i="19"/>
  <c r="AM657" i="19"/>
  <c r="AM872" i="19"/>
  <c r="AM681" i="19"/>
  <c r="AM899" i="19"/>
  <c r="AT772" i="19"/>
  <c r="AT897" i="19"/>
  <c r="AT889" i="19"/>
  <c r="AM818" i="19"/>
  <c r="AM516" i="19"/>
  <c r="AT891" i="19"/>
  <c r="AT498" i="19"/>
  <c r="AT633" i="19"/>
  <c r="AM686" i="19"/>
  <c r="AM849" i="19"/>
  <c r="AM917" i="19"/>
  <c r="AM649" i="19"/>
  <c r="AT555" i="19"/>
  <c r="AT567" i="19"/>
  <c r="AT844" i="19"/>
  <c r="AM642" i="19"/>
  <c r="AT698" i="19"/>
  <c r="AM537" i="19"/>
  <c r="AT751" i="19"/>
  <c r="AM532" i="19"/>
  <c r="AT781" i="19"/>
  <c r="AM571" i="19"/>
  <c r="AM562" i="19"/>
  <c r="AT596" i="19"/>
  <c r="AT732" i="19"/>
  <c r="DI786" i="19"/>
  <c r="DI513" i="19"/>
  <c r="DI853" i="19"/>
  <c r="DI549" i="19"/>
  <c r="DI500" i="19"/>
  <c r="DI916" i="19"/>
  <c r="DI601" i="19"/>
  <c r="DI838" i="19"/>
  <c r="DI595" i="19"/>
  <c r="DI837" i="19"/>
  <c r="DI685" i="19"/>
  <c r="DI787" i="19"/>
  <c r="DI768" i="19"/>
  <c r="DI690" i="19"/>
  <c r="DI771" i="19"/>
  <c r="DI686" i="19"/>
  <c r="DI908" i="19"/>
  <c r="DI876" i="19"/>
  <c r="DI606" i="19"/>
  <c r="DI629" i="19"/>
  <c r="DI834" i="19"/>
  <c r="CP747" i="19"/>
  <c r="DI551" i="19"/>
  <c r="DI506" i="19"/>
  <c r="DI647" i="19"/>
  <c r="DI842" i="19"/>
  <c r="DI648" i="19"/>
  <c r="DI784" i="19"/>
  <c r="DI534" i="19"/>
  <c r="DI590" i="19"/>
  <c r="DI695" i="19"/>
  <c r="DI529" i="19"/>
  <c r="CP876" i="19"/>
  <c r="DI610" i="19"/>
  <c r="DI622" i="19"/>
  <c r="DI769" i="19"/>
  <c r="DI910" i="19"/>
  <c r="DI764" i="19"/>
  <c r="DI726" i="19"/>
  <c r="DI917" i="19"/>
  <c r="DI763" i="19"/>
  <c r="DI716" i="19"/>
  <c r="DI749" i="19"/>
  <c r="DI760" i="19"/>
  <c r="CP712" i="19"/>
  <c r="CP769" i="19"/>
  <c r="CP683" i="19"/>
  <c r="CP495" i="19"/>
  <c r="CP775" i="19"/>
  <c r="CP559" i="19"/>
  <c r="CP579" i="19"/>
  <c r="CP828" i="19"/>
  <c r="CP861" i="19"/>
  <c r="CP616" i="19"/>
  <c r="CP545" i="19"/>
  <c r="CP562" i="19"/>
  <c r="CP577" i="19"/>
  <c r="CP645" i="19"/>
  <c r="CP494" i="19"/>
  <c r="CP800" i="19"/>
  <c r="DI856" i="19"/>
  <c r="DI626" i="19"/>
  <c r="DI897" i="19"/>
  <c r="DI632" i="19"/>
  <c r="DI568" i="19"/>
  <c r="DI684" i="19"/>
  <c r="DI598" i="19"/>
  <c r="DI651" i="19"/>
  <c r="DI754" i="19"/>
  <c r="DI740" i="19"/>
  <c r="DI535" i="19"/>
  <c r="DI858" i="19"/>
  <c r="DI683" i="19"/>
  <c r="DI788" i="19"/>
  <c r="DI645" i="19"/>
  <c r="DI717" i="19"/>
  <c r="DI508" i="19"/>
  <c r="DI713" i="19"/>
  <c r="DI501" i="19"/>
  <c r="DI868" i="19"/>
  <c r="CP855" i="19"/>
  <c r="CP492" i="19"/>
  <c r="CP702" i="19"/>
  <c r="DI688" i="19"/>
  <c r="DI526" i="19"/>
  <c r="DI467" i="19"/>
  <c r="DI472" i="19" s="1"/>
  <c r="DI556" i="19"/>
  <c r="DI494" i="19"/>
  <c r="DI844" i="19"/>
  <c r="DI692" i="19"/>
  <c r="DI644" i="19"/>
  <c r="DI602" i="19"/>
  <c r="DI665" i="19"/>
  <c r="DI797" i="19"/>
  <c r="DI621" i="19"/>
  <c r="DI755" i="19"/>
  <c r="DI881" i="19"/>
  <c r="DI664" i="19"/>
  <c r="DI496" i="19"/>
  <c r="DI712" i="19"/>
  <c r="EA14" i="19"/>
  <c r="D61" i="19" s="1"/>
  <c r="M61" i="19" s="1"/>
  <c r="DI691" i="19"/>
  <c r="DI721" i="19"/>
  <c r="DI594" i="19"/>
  <c r="DI904" i="19"/>
  <c r="DI555" i="19"/>
  <c r="DI628" i="19"/>
  <c r="DI561" i="19"/>
  <c r="DI599" i="19"/>
  <c r="DI521" i="19"/>
  <c r="DI522" i="19"/>
  <c r="DI875" i="19"/>
  <c r="DI655" i="19"/>
  <c r="DI519" i="19"/>
  <c r="DI802" i="19"/>
  <c r="DI700" i="19"/>
  <c r="DI847" i="19"/>
  <c r="DI718" i="19"/>
  <c r="DI544" i="19"/>
  <c r="DI792" i="19"/>
  <c r="DI634" i="19"/>
  <c r="DI873" i="19"/>
  <c r="DI569" i="19"/>
  <c r="DI650" i="19"/>
  <c r="DI567" i="19"/>
  <c r="DI734" i="19"/>
  <c r="DI815" i="19"/>
  <c r="DI776" i="19"/>
  <c r="DI794" i="19"/>
  <c r="DI765" i="19"/>
  <c r="DI807" i="19"/>
  <c r="DI678" i="19"/>
  <c r="DI801" i="19"/>
  <c r="DI828" i="19"/>
  <c r="DI900" i="19"/>
  <c r="DI715" i="19"/>
  <c r="DI505" i="19"/>
  <c r="DI611" i="19"/>
  <c r="DI892" i="19"/>
  <c r="DI630" i="19"/>
  <c r="DI591" i="19"/>
  <c r="DI701" i="19"/>
  <c r="CP578" i="19"/>
  <c r="CP750" i="19"/>
  <c r="CP882" i="19"/>
  <c r="DI636" i="19"/>
  <c r="DI720" i="19"/>
  <c r="DI812" i="19"/>
  <c r="DI637" i="19"/>
  <c r="DI775" i="19"/>
  <c r="DI729" i="19"/>
  <c r="DI825" i="19"/>
  <c r="DI871" i="19"/>
  <c r="DI512" i="19"/>
  <c r="DI798" i="19"/>
  <c r="DI518" i="19"/>
  <c r="DI738" i="19"/>
  <c r="DI800" i="19"/>
  <c r="DI503" i="19"/>
  <c r="DI805" i="19"/>
  <c r="DI537" i="19"/>
  <c r="DI552" i="19"/>
  <c r="DH466" i="19"/>
  <c r="DI708" i="19"/>
  <c r="DI710" i="19"/>
  <c r="DI511" i="19"/>
  <c r="DI861" i="19"/>
  <c r="DI550" i="19"/>
  <c r="DI646" i="19"/>
  <c r="DI565" i="19"/>
  <c r="DI774" i="19"/>
  <c r="DI770" i="19"/>
  <c r="DI747" i="19"/>
  <c r="DI576" i="19"/>
  <c r="DI852" i="19"/>
  <c r="DI578" i="19"/>
  <c r="DI641" i="19"/>
  <c r="DI517" i="19"/>
  <c r="DI899" i="19"/>
  <c r="DI510" i="19"/>
  <c r="DI888" i="19"/>
  <c r="DI757" i="19"/>
  <c r="DI813" i="19"/>
  <c r="DI826" i="19"/>
  <c r="DI600" i="19"/>
  <c r="DI592" i="19"/>
  <c r="DI753" i="19"/>
  <c r="DI867" i="19"/>
  <c r="DI857" i="19"/>
  <c r="DI657" i="19"/>
  <c r="DI823" i="19"/>
  <c r="DI668" i="19"/>
  <c r="DI696" i="19"/>
  <c r="DI661" i="19"/>
  <c r="DI883" i="19"/>
  <c r="DI499" i="19"/>
  <c r="DI676" i="19"/>
  <c r="DI687" i="19"/>
  <c r="DI642" i="19"/>
  <c r="DI719" i="19"/>
  <c r="DI624" i="19"/>
  <c r="DI640" i="19"/>
  <c r="DI886" i="19"/>
  <c r="DI604" i="19"/>
  <c r="DI722" i="19"/>
  <c r="DI882" i="19"/>
  <c r="DI898" i="19"/>
  <c r="DI903" i="19"/>
  <c r="DI742" i="19"/>
  <c r="DI711" i="19"/>
  <c r="DI609" i="19"/>
  <c r="DI670" i="19"/>
  <c r="DI596" i="19"/>
  <c r="DI808" i="19"/>
  <c r="DI673" i="19"/>
  <c r="DI671" i="19"/>
  <c r="DI533" i="19"/>
  <c r="DI532" i="19"/>
  <c r="DI804" i="19"/>
  <c r="DI694" i="19"/>
  <c r="DI863" i="19"/>
  <c r="DI663" i="19"/>
  <c r="DI893" i="19"/>
  <c r="DI756" i="19"/>
  <c r="DI497" i="19"/>
  <c r="DI767" i="19"/>
  <c r="DI891" i="19"/>
  <c r="DI572" i="19"/>
  <c r="DI850" i="19"/>
  <c r="DI558" i="19"/>
  <c r="DI777" i="19"/>
  <c r="DI772" i="19"/>
  <c r="DI625" i="19"/>
  <c r="DI698" i="19"/>
  <c r="DI822" i="19"/>
  <c r="DI846" i="19"/>
  <c r="DI735" i="19"/>
  <c r="DI658" i="19"/>
  <c r="DI872" i="19"/>
  <c r="DI490" i="19"/>
  <c r="DI832" i="19"/>
  <c r="DI653" i="19"/>
  <c r="DI562" i="19"/>
  <c r="DI525" i="19"/>
  <c r="DI693" i="19"/>
  <c r="DI702" i="19"/>
  <c r="DI616" i="19"/>
  <c r="DI902" i="19"/>
  <c r="DI745" i="19"/>
  <c r="DI649" i="19"/>
  <c r="DI660" i="19"/>
  <c r="DI914" i="19"/>
  <c r="DI666" i="19"/>
  <c r="DI918" i="19"/>
  <c r="DI816" i="19"/>
  <c r="DI736" i="19"/>
  <c r="DI762" i="19"/>
  <c r="DI841" i="19"/>
  <c r="DI869" i="19"/>
  <c r="DI679" i="19"/>
  <c r="DI743" i="19"/>
  <c r="DI689" i="19"/>
  <c r="DI885" i="19"/>
  <c r="DI909" i="19"/>
  <c r="DI811" i="19"/>
  <c r="DI880" i="19"/>
  <c r="DI619" i="19"/>
  <c r="DI557" i="19"/>
  <c r="DI608" i="19"/>
  <c r="DI570" i="19"/>
  <c r="DI906" i="19"/>
  <c r="DI618" i="19"/>
  <c r="DI502" i="19"/>
  <c r="DI524" i="19"/>
  <c r="DI639" i="19"/>
  <c r="DI652" i="19"/>
  <c r="DI739" i="19"/>
  <c r="DI806" i="19"/>
  <c r="DI515" i="19"/>
  <c r="DI614" i="19"/>
  <c r="DI493" i="19"/>
  <c r="DI789" i="19"/>
  <c r="DI675" i="19"/>
  <c r="DI492" i="19"/>
  <c r="DI667" i="19"/>
  <c r="DI737" i="19"/>
  <c r="DI545" i="19"/>
  <c r="DI821" i="19"/>
  <c r="DI677" i="19"/>
  <c r="DI631" i="19"/>
  <c r="DI727" i="19"/>
  <c r="DI750" i="19"/>
  <c r="DI504" i="19"/>
  <c r="DI528" i="19"/>
  <c r="DI725" i="19"/>
  <c r="DI831" i="19"/>
  <c r="DI829" i="19"/>
  <c r="DI560" i="19"/>
  <c r="DI706" i="19"/>
  <c r="DI699" i="19"/>
  <c r="DI566" i="19"/>
  <c r="DI580" i="19"/>
  <c r="DI751" i="19"/>
  <c r="DI495" i="19"/>
  <c r="DI855" i="19"/>
  <c r="DI866" i="19"/>
  <c r="DI704" i="19"/>
  <c r="DI877" i="19"/>
  <c r="DI884" i="19"/>
  <c r="DI848" i="19"/>
  <c r="DI849" i="19"/>
  <c r="DI761" i="19"/>
  <c r="DI586" i="19"/>
  <c r="DI827" i="19"/>
  <c r="DI759" i="19"/>
  <c r="DI780" i="19"/>
  <c r="DI536" i="19"/>
  <c r="DI523" i="19"/>
  <c r="DI799" i="19"/>
  <c r="DI612" i="19"/>
  <c r="DI509" i="19"/>
  <c r="DI543" i="19"/>
  <c r="DI662" i="19"/>
  <c r="DI491" i="19"/>
  <c r="DI744" i="19"/>
  <c r="DI862" i="19"/>
  <c r="CP866" i="19"/>
  <c r="CP575" i="19"/>
  <c r="CP781" i="19"/>
  <c r="CP654" i="19"/>
  <c r="DI773" i="19"/>
  <c r="DI623" i="19"/>
  <c r="DI911" i="19"/>
  <c r="DI728" i="19"/>
  <c r="DI791" i="19"/>
  <c r="DI530" i="19"/>
  <c r="DI809" i="19"/>
  <c r="DI659" i="19"/>
  <c r="DI833" i="19"/>
  <c r="DI682" i="19"/>
  <c r="DI915" i="19"/>
  <c r="DI758" i="19"/>
  <c r="DI839" i="19"/>
  <c r="DI681" i="19"/>
  <c r="DI607" i="19"/>
  <c r="DI680" i="19"/>
  <c r="DI793" i="19"/>
  <c r="DI851" i="19"/>
  <c r="DI889" i="19"/>
  <c r="DI714" i="19"/>
  <c r="DI878" i="19"/>
  <c r="DI605" i="19"/>
  <c r="DI781" i="19"/>
  <c r="DI613" i="19"/>
  <c r="DI583" i="19"/>
  <c r="DI731" i="19"/>
  <c r="DI782" i="19"/>
  <c r="DI674" i="19"/>
  <c r="DI588" i="19"/>
  <c r="DI817" i="19"/>
  <c r="DI627" i="19"/>
  <c r="DI587" i="19"/>
  <c r="DI905" i="19"/>
  <c r="DI635" i="19"/>
  <c r="DI707" i="19"/>
  <c r="DI542" i="19"/>
  <c r="DI563" i="19"/>
  <c r="DI845" i="19"/>
  <c r="DI705" i="19"/>
  <c r="DI865" i="19"/>
  <c r="DI824" i="19"/>
  <c r="DI540" i="19"/>
  <c r="DI766" i="19"/>
  <c r="DI575" i="19"/>
  <c r="DI783" i="19"/>
  <c r="DI531" i="19"/>
  <c r="DI577" i="19"/>
  <c r="DI860" i="19"/>
  <c r="DI539" i="19"/>
  <c r="DI643" i="19"/>
  <c r="DI730" i="19"/>
  <c r="DI538" i="19"/>
  <c r="DI778" i="19"/>
  <c r="DI854" i="19"/>
  <c r="DI723" i="19"/>
  <c r="DI541" i="19"/>
  <c r="DI597" i="19"/>
  <c r="DI617" i="19"/>
  <c r="DI874" i="19"/>
  <c r="DI574" i="19"/>
  <c r="DI553" i="19"/>
  <c r="DI913" i="19"/>
  <c r="DI894" i="19"/>
  <c r="DI790" i="19"/>
  <c r="DI887" i="19"/>
  <c r="DI810" i="19"/>
  <c r="DI672" i="19"/>
  <c r="DI840" i="19"/>
  <c r="DI656" i="19"/>
  <c r="DI548" i="19"/>
  <c r="DI584" i="19"/>
  <c r="DI709" i="19"/>
  <c r="DI573" i="19"/>
  <c r="DI732" i="19"/>
  <c r="DI901" i="19"/>
  <c r="DI820" i="19"/>
  <c r="DI803" i="19"/>
  <c r="DI836" i="19"/>
  <c r="DI603" i="19"/>
  <c r="DI864" i="19"/>
  <c r="DI579" i="19"/>
  <c r="DI835" i="19"/>
  <c r="DI818" i="19"/>
  <c r="DI814" i="19"/>
  <c r="DI516" i="19"/>
  <c r="DI554" i="19"/>
  <c r="DI890" i="19"/>
  <c r="CP692" i="19"/>
  <c r="CP851" i="19"/>
  <c r="CP521" i="19"/>
  <c r="CP552" i="19"/>
  <c r="CP530" i="19"/>
  <c r="CP533" i="19"/>
  <c r="CP671" i="19"/>
  <c r="CP767" i="19"/>
  <c r="CP622" i="19"/>
  <c r="CP895" i="19"/>
  <c r="CP586" i="19"/>
  <c r="CP505" i="19"/>
  <c r="CP748" i="19"/>
  <c r="CP527" i="19"/>
  <c r="CP690" i="19"/>
  <c r="CP508" i="19"/>
  <c r="CX469" i="19"/>
  <c r="CX480" i="19" s="1"/>
  <c r="CX483" i="19" s="1"/>
  <c r="CP899" i="19"/>
  <c r="CP715" i="19"/>
  <c r="CP548" i="19"/>
  <c r="CP661" i="19"/>
  <c r="CP649" i="19"/>
  <c r="CP791" i="19"/>
  <c r="CP810" i="19"/>
  <c r="CP665" i="19"/>
  <c r="CP504" i="19"/>
  <c r="CP880" i="19"/>
  <c r="CP677" i="19"/>
  <c r="CP546" i="19"/>
  <c r="CP783" i="19"/>
  <c r="CP827" i="19"/>
  <c r="CP648" i="19"/>
  <c r="CP650" i="19"/>
  <c r="CP741" i="19"/>
  <c r="CP770" i="19"/>
  <c r="CP818" i="19"/>
  <c r="CP581" i="19"/>
  <c r="CP849" i="19"/>
  <c r="CP641" i="19"/>
  <c r="CP832" i="19"/>
  <c r="CP862" i="19"/>
  <c r="CP830" i="19"/>
  <c r="CP515" i="19"/>
  <c r="CP682" i="19"/>
  <c r="CP890" i="19"/>
  <c r="CP888" i="19"/>
  <c r="CP693" i="19"/>
  <c r="CP753" i="19"/>
  <c r="CP710" i="19"/>
  <c r="CP764" i="19"/>
  <c r="CP561" i="19"/>
  <c r="CP801" i="19"/>
  <c r="CP618" i="19"/>
  <c r="CP771" i="19"/>
  <c r="CP789" i="19"/>
  <c r="CP517" i="19"/>
  <c r="CP824" i="19"/>
  <c r="CP549" i="19"/>
  <c r="CP786" i="19"/>
  <c r="CP900" i="19"/>
  <c r="CP873" i="19"/>
  <c r="CP814" i="19"/>
  <c r="CY468" i="19"/>
  <c r="CZ750" i="19" s="1"/>
  <c r="CP507" i="19"/>
  <c r="CP493" i="19"/>
  <c r="CP713" i="19"/>
  <c r="CP678" i="19"/>
  <c r="CP885" i="19"/>
  <c r="CP756" i="19"/>
  <c r="CP537" i="19"/>
  <c r="CP840" i="19"/>
  <c r="CP717" i="19"/>
  <c r="CP829" i="19"/>
  <c r="CP722" i="19"/>
  <c r="CP535" i="19"/>
  <c r="CP669" i="19"/>
  <c r="CP608" i="19"/>
  <c r="CP534" i="19"/>
  <c r="CP785" i="19"/>
  <c r="CP514" i="19"/>
  <c r="CP903" i="19"/>
  <c r="CP698" i="19"/>
  <c r="CP804" i="19"/>
  <c r="CP760" i="19"/>
  <c r="CP831" i="19"/>
  <c r="CP633" i="19"/>
  <c r="CP886" i="19"/>
  <c r="CP822" i="19"/>
  <c r="CP531" i="19"/>
  <c r="CP611" i="19"/>
  <c r="CP467" i="19"/>
  <c r="CP479" i="19" s="1"/>
  <c r="CP734" i="19"/>
  <c r="CP917" i="19"/>
  <c r="CP574" i="19"/>
  <c r="CP613" i="19"/>
  <c r="CP792" i="19"/>
  <c r="CP848" i="19"/>
  <c r="CP674" i="19"/>
  <c r="CP663" i="19"/>
  <c r="CP883" i="19"/>
  <c r="CP836" i="19"/>
  <c r="CP720" i="19"/>
  <c r="CP604" i="19"/>
  <c r="CP600" i="19"/>
  <c r="CP564" i="19"/>
  <c r="CP691" i="19"/>
  <c r="CP638" i="19"/>
  <c r="CP704" i="19"/>
  <c r="CP735" i="19"/>
  <c r="CP630" i="19"/>
  <c r="CP701" i="19"/>
  <c r="CP529" i="19"/>
  <c r="CP636" i="19"/>
  <c r="CP632" i="19"/>
  <c r="CP538" i="19"/>
  <c r="CP656" i="19"/>
  <c r="CO466" i="19"/>
  <c r="CP841" i="19"/>
  <c r="CP716" i="19"/>
  <c r="CP541" i="19"/>
  <c r="CP571" i="19"/>
  <c r="CP909" i="19"/>
  <c r="CP875" i="19"/>
  <c r="CP902" i="19"/>
  <c r="CP513" i="19"/>
  <c r="CP511" i="19"/>
  <c r="CP809" i="19"/>
  <c r="CP815" i="19"/>
  <c r="CP647" i="19"/>
  <c r="CP576" i="19"/>
  <c r="CP780" i="19"/>
  <c r="CP860" i="19"/>
  <c r="CP542" i="19"/>
  <c r="CP869" i="19"/>
  <c r="CP695" i="19"/>
  <c r="CP593" i="19"/>
  <c r="CP757" i="19"/>
  <c r="CP761" i="19"/>
  <c r="CP502" i="19"/>
  <c r="CP609" i="19"/>
  <c r="CP498" i="19"/>
  <c r="CP614" i="19"/>
  <c r="CP547" i="19"/>
  <c r="CP803" i="19"/>
  <c r="CP758" i="19"/>
  <c r="CP658" i="19"/>
  <c r="CP509" i="19"/>
  <c r="CP788" i="19"/>
  <c r="CP599" i="19"/>
  <c r="CP740" i="19"/>
  <c r="CP795" i="19"/>
  <c r="CP637" i="19"/>
  <c r="CP708" i="19"/>
  <c r="CP813" i="19"/>
  <c r="CP821" i="19"/>
  <c r="CP557" i="19"/>
  <c r="CP501" i="19"/>
  <c r="CP655" i="19"/>
  <c r="CP522" i="19"/>
  <c r="CP705" i="19"/>
  <c r="CP696" i="19"/>
  <c r="CP879" i="19"/>
  <c r="CP662" i="19"/>
  <c r="CP525" i="19"/>
  <c r="CP499" i="19"/>
  <c r="CP592" i="19"/>
  <c r="CP904" i="19"/>
  <c r="CP528" i="19"/>
  <c r="CP730" i="19"/>
  <c r="CP603" i="19"/>
  <c r="CP737" i="19"/>
  <c r="CP519" i="19"/>
  <c r="CP709" i="19"/>
  <c r="CP793" i="19"/>
  <c r="CP739" i="19"/>
  <c r="CP553" i="19"/>
  <c r="CP726" i="19"/>
  <c r="CP736" i="19"/>
  <c r="CP754" i="19"/>
  <c r="CP877" i="19"/>
  <c r="CP612" i="19"/>
  <c r="CP806" i="19"/>
  <c r="CP628" i="19"/>
  <c r="CP583" i="19"/>
  <c r="CP870" i="19"/>
  <c r="CP868" i="19"/>
  <c r="CP659" i="19"/>
  <c r="CP799" i="19"/>
  <c r="CP555" i="19"/>
  <c r="CP543" i="19"/>
  <c r="CP913" i="19"/>
  <c r="CP908" i="19"/>
  <c r="CP584" i="19"/>
  <c r="CP839" i="19"/>
  <c r="CP820" i="19"/>
  <c r="CP615" i="19"/>
  <c r="CP733" i="19"/>
  <c r="CP685" i="19"/>
  <c r="CP752" i="19"/>
  <c r="CP812" i="19"/>
  <c r="CP491" i="19"/>
  <c r="CP884" i="19"/>
  <c r="CP652" i="19"/>
  <c r="CP778" i="19"/>
  <c r="CP512" i="19"/>
  <c r="CP843" i="19"/>
  <c r="CP676" i="19"/>
  <c r="CP817" i="19"/>
  <c r="CP589" i="19"/>
  <c r="CP773" i="19"/>
  <c r="CP664" i="19"/>
  <c r="CP742" i="19"/>
  <c r="CP667" i="19"/>
  <c r="CP629" i="19"/>
  <c r="CP901" i="19"/>
  <c r="CP619" i="19"/>
  <c r="CP689" i="19"/>
  <c r="CP723" i="19"/>
  <c r="CP732" i="19"/>
  <c r="CP591" i="19"/>
  <c r="CP892" i="19"/>
  <c r="CP808" i="19"/>
  <c r="CP762" i="19"/>
  <c r="CP681" i="19"/>
  <c r="CP711" i="19"/>
  <c r="CP539" i="19"/>
  <c r="CP640" i="19"/>
  <c r="CP833" i="19"/>
  <c r="CP777" i="19"/>
  <c r="CP871" i="19"/>
  <c r="CP893" i="19"/>
  <c r="CP657" i="19"/>
  <c r="CP621" i="19"/>
  <c r="CP823" i="19"/>
  <c r="CP651" i="19"/>
  <c r="CP635" i="19"/>
  <c r="CP688" i="19"/>
  <c r="CP567" i="19"/>
  <c r="CP846" i="19"/>
  <c r="CP763" i="19"/>
  <c r="CP506" i="19"/>
  <c r="CP765" i="19"/>
  <c r="CP797" i="19"/>
  <c r="CP554" i="19"/>
  <c r="CP626" i="19"/>
  <c r="CP523" i="19"/>
  <c r="CP518" i="19"/>
  <c r="CP536" i="19"/>
  <c r="CP864" i="19"/>
  <c r="CP787" i="19"/>
  <c r="CP906" i="19"/>
  <c r="CP837" i="19"/>
  <c r="CP673" i="19"/>
  <c r="CP782" i="19"/>
  <c r="CP834" i="19"/>
  <c r="CP784" i="19"/>
  <c r="CP598" i="19"/>
  <c r="CP686" i="19"/>
  <c r="CP610" i="19"/>
  <c r="CP565" i="19"/>
  <c r="CP639" i="19"/>
  <c r="CP588" i="19"/>
  <c r="CP721" i="19"/>
  <c r="CP687" i="19"/>
  <c r="CP727" i="19"/>
  <c r="CP666" i="19"/>
  <c r="CP580" i="19"/>
  <c r="CP859" i="19"/>
  <c r="CP910" i="19"/>
  <c r="CP642" i="19"/>
  <c r="CP668" i="19"/>
  <c r="CP796" i="19"/>
  <c r="CP675" i="19"/>
  <c r="CP627" i="19"/>
  <c r="CP850" i="19"/>
  <c r="CP568" i="19"/>
  <c r="CP776" i="19"/>
  <c r="CP759" i="19"/>
  <c r="CP857" i="19"/>
  <c r="CP905" i="19"/>
  <c r="CP500" i="19"/>
  <c r="CP497" i="19"/>
  <c r="CP881" i="19"/>
  <c r="CP729" i="19"/>
  <c r="CP798" i="19"/>
  <c r="CP854" i="19"/>
  <c r="CP825" i="19"/>
  <c r="CP779" i="19"/>
  <c r="CP867" i="19"/>
  <c r="CP606" i="19"/>
  <c r="CP510" i="19"/>
  <c r="CP819" i="19"/>
  <c r="CP643" i="19"/>
  <c r="CP551" i="19"/>
  <c r="CP844" i="19"/>
  <c r="CP774" i="19"/>
  <c r="CP569" i="19"/>
  <c r="CP842" i="19"/>
  <c r="CP907" i="19"/>
  <c r="CP766" i="19"/>
  <c r="CP911" i="19"/>
  <c r="CP596" i="19"/>
  <c r="CP811" i="19"/>
  <c r="CP878" i="19"/>
  <c r="CP746" i="19"/>
  <c r="CP847" i="19"/>
  <c r="CP660" i="19"/>
  <c r="CP891" i="19"/>
  <c r="CP601" i="19"/>
  <c r="CP684" i="19"/>
  <c r="CP755" i="19"/>
  <c r="CP646" i="19"/>
  <c r="CP858" i="19"/>
  <c r="CP915" i="19"/>
  <c r="CP490" i="19"/>
  <c r="CP703" i="19"/>
  <c r="CP520" i="19"/>
  <c r="CP532" i="19"/>
  <c r="CP582" i="19"/>
  <c r="CP516" i="19"/>
  <c r="CP694" i="19"/>
  <c r="CP644" i="19"/>
  <c r="CP585" i="19"/>
  <c r="CP540" i="19"/>
  <c r="CP653" i="19"/>
  <c r="CP826" i="19"/>
  <c r="CP680" i="19"/>
  <c r="CP572" i="19"/>
  <c r="CP894" i="19"/>
  <c r="CP526" i="19"/>
  <c r="CP749" i="19"/>
  <c r="CP556" i="19"/>
  <c r="CP874" i="19"/>
  <c r="CP496" i="19"/>
  <c r="CP772" i="19"/>
  <c r="CP625" i="19"/>
  <c r="CP563" i="19"/>
  <c r="CP845" i="19"/>
  <c r="CP887" i="19"/>
  <c r="CP700" i="19"/>
  <c r="CP768" i="19"/>
  <c r="CP707" i="19"/>
  <c r="CP524" i="19"/>
  <c r="CP544" i="19"/>
  <c r="CP816" i="19"/>
  <c r="CP852" i="19"/>
  <c r="CP706" i="19"/>
  <c r="CP590" i="19"/>
  <c r="CP853" i="19"/>
  <c r="CP631" i="19"/>
  <c r="CP897" i="19"/>
  <c r="CP889" i="19"/>
  <c r="CP624" i="19"/>
  <c r="CP679" i="19"/>
  <c r="CP865" i="19"/>
  <c r="CP594" i="19"/>
  <c r="CP898" i="19"/>
  <c r="CP719" i="19"/>
  <c r="CP503" i="19"/>
  <c r="CP802" i="19"/>
  <c r="CP918" i="19"/>
  <c r="CP856" i="19"/>
  <c r="CP914" i="19"/>
  <c r="CP805" i="19"/>
  <c r="CP863" i="19"/>
  <c r="CP718" i="19"/>
  <c r="CP728" i="19"/>
  <c r="CP560" i="19"/>
  <c r="CP745" i="19"/>
  <c r="CP634" i="19"/>
  <c r="CP714" i="19"/>
  <c r="CP672" i="19"/>
  <c r="CP872" i="19"/>
  <c r="CP587" i="19"/>
  <c r="CP835" i="19"/>
  <c r="CP550" i="19"/>
  <c r="CP912" i="19"/>
  <c r="CP602" i="19"/>
  <c r="CP605" i="19"/>
  <c r="CP697" i="19"/>
  <c r="CP617" i="19"/>
  <c r="CP724" i="19"/>
  <c r="CP573" i="19"/>
  <c r="CP794" i="19"/>
  <c r="CP699" i="19"/>
  <c r="CP751" i="19"/>
  <c r="CP725" i="19"/>
  <c r="CP620" i="19"/>
  <c r="CP558" i="19"/>
  <c r="CP916" i="19"/>
  <c r="CP738" i="19"/>
  <c r="CP623" i="19"/>
  <c r="CP744" i="19"/>
  <c r="CP566" i="19"/>
  <c r="CP595" i="19"/>
  <c r="CP731" i="19"/>
  <c r="CP670" i="19"/>
  <c r="CP807" i="19"/>
  <c r="CP896" i="19"/>
  <c r="CP838" i="19"/>
  <c r="CP570" i="19"/>
  <c r="CP607" i="19"/>
  <c r="CP790" i="19"/>
  <c r="CP597" i="19"/>
  <c r="DR468" i="19"/>
  <c r="DS857" i="19" s="1"/>
  <c r="FE23" i="19"/>
  <c r="FE22" i="19"/>
  <c r="FE24" i="19"/>
  <c r="FE21" i="19"/>
  <c r="E33" i="22"/>
  <c r="BW685" i="19"/>
  <c r="BW615" i="19"/>
  <c r="BW725" i="19"/>
  <c r="BW658" i="19"/>
  <c r="BW519" i="19"/>
  <c r="BW527" i="19"/>
  <c r="BW875" i="19"/>
  <c r="BW613" i="19"/>
  <c r="BW766" i="19"/>
  <c r="BW536" i="19"/>
  <c r="BW602" i="19"/>
  <c r="BW821" i="19"/>
  <c r="BW619" i="19"/>
  <c r="BW620" i="19"/>
  <c r="BW663" i="19"/>
  <c r="BW560" i="19"/>
  <c r="BW495" i="19"/>
  <c r="BW537" i="19"/>
  <c r="BW762" i="19"/>
  <c r="BW556" i="19"/>
  <c r="BW626" i="19"/>
  <c r="BW572" i="19"/>
  <c r="BW891" i="19"/>
  <c r="BW855" i="19"/>
  <c r="BW810" i="19"/>
  <c r="BW854" i="19"/>
  <c r="BW501" i="19"/>
  <c r="BW814" i="19"/>
  <c r="BW803" i="19"/>
  <c r="BW561" i="19"/>
  <c r="BW868" i="19"/>
  <c r="BW654" i="19"/>
  <c r="BW496" i="19"/>
  <c r="BW625" i="19"/>
  <c r="BW650" i="19"/>
  <c r="BW629" i="19"/>
  <c r="BW873" i="19"/>
  <c r="BW505" i="19"/>
  <c r="BW818" i="19"/>
  <c r="BW759" i="19"/>
  <c r="BW799" i="19"/>
  <c r="BW713" i="19"/>
  <c r="BW595" i="19"/>
  <c r="BW639" i="19"/>
  <c r="BW843" i="19"/>
  <c r="BW559" i="19"/>
  <c r="BW504" i="19"/>
  <c r="BW544" i="19"/>
  <c r="BW700" i="19"/>
  <c r="BW827" i="19"/>
  <c r="BW651" i="19"/>
  <c r="BW580" i="19"/>
  <c r="BW773" i="19"/>
  <c r="BW707" i="19"/>
  <c r="BW676" i="19"/>
  <c r="BW842" i="19"/>
  <c r="BW618" i="19"/>
  <c r="BW845" i="19"/>
  <c r="BW503" i="19"/>
  <c r="BW851" i="19"/>
  <c r="BW684" i="19"/>
  <c r="BW760" i="19"/>
  <c r="BW880" i="19"/>
  <c r="BW789" i="19"/>
  <c r="BW859" i="19"/>
  <c r="BW659" i="19"/>
  <c r="BW894" i="19"/>
  <c r="BW907" i="19"/>
  <c r="BW840" i="19"/>
  <c r="BW774" i="19"/>
  <c r="BW716" i="19"/>
  <c r="BW681" i="19"/>
  <c r="BW522" i="19"/>
  <c r="BW709" i="19"/>
  <c r="BW546" i="19"/>
  <c r="BW746" i="19"/>
  <c r="BW584" i="19"/>
  <c r="BW788" i="19"/>
  <c r="BW680" i="19"/>
  <c r="BW693" i="19"/>
  <c r="BW524" i="19"/>
  <c r="BW881" i="19"/>
  <c r="BW607" i="19"/>
  <c r="BW741" i="19"/>
  <c r="BW756" i="19"/>
  <c r="BW498" i="19"/>
  <c r="BW844" i="19"/>
  <c r="BW879" i="19"/>
  <c r="BW630" i="19"/>
  <c r="BW796" i="19"/>
  <c r="BW646" i="19"/>
  <c r="BW870" i="19"/>
  <c r="BW897" i="19"/>
  <c r="BW888" i="19"/>
  <c r="BW887" i="19"/>
  <c r="BW683" i="19"/>
  <c r="BW610" i="19"/>
  <c r="BW616" i="19"/>
  <c r="BW568" i="19"/>
  <c r="BW833" i="19"/>
  <c r="BW638" i="19"/>
  <c r="BW678" i="19"/>
  <c r="BW674" i="19"/>
  <c r="BW838" i="19"/>
  <c r="BW719" i="19"/>
  <c r="BW824" i="19"/>
  <c r="BW708" i="19"/>
  <c r="BW807" i="19"/>
  <c r="BW604" i="19"/>
  <c r="BW679" i="19"/>
  <c r="BW557" i="19"/>
  <c r="BW831" i="19"/>
  <c r="BW510" i="19"/>
  <c r="BW669" i="19"/>
  <c r="BW808" i="19"/>
  <c r="BW745" i="19"/>
  <c r="BW523" i="19"/>
  <c r="BW548" i="19"/>
  <c r="BW908" i="19"/>
  <c r="BW753" i="19"/>
  <c r="BW578" i="19"/>
  <c r="BW576" i="19"/>
  <c r="BW714" i="19"/>
  <c r="BW850" i="19"/>
  <c r="BW822" i="19"/>
  <c r="BW574" i="19"/>
  <c r="BW562" i="19"/>
  <c r="BW565" i="19"/>
  <c r="BW816" i="19"/>
  <c r="BW830" i="19"/>
  <c r="BW769" i="19"/>
  <c r="BW874" i="19"/>
  <c r="BW570" i="19"/>
  <c r="BW785" i="19"/>
  <c r="BW898" i="19"/>
  <c r="BW729" i="19"/>
  <c r="BW612" i="19"/>
  <c r="BW661" i="19"/>
  <c r="BW852" i="19"/>
  <c r="BW916" i="19"/>
  <c r="BW812" i="19"/>
  <c r="BW780" i="19"/>
  <c r="BW596" i="19"/>
  <c r="BW914" i="19"/>
  <c r="BW691" i="19"/>
  <c r="BW641" i="19"/>
  <c r="BW555" i="19"/>
  <c r="BW751" i="19"/>
  <c r="BW878" i="19"/>
  <c r="BW857" i="19"/>
  <c r="BW516" i="19"/>
  <c r="BW627" i="19"/>
  <c r="BW718" i="19"/>
  <c r="BW533" i="19"/>
  <c r="BW538" i="19"/>
  <c r="BW770" i="19"/>
  <c r="BW779" i="19"/>
  <c r="BW777" i="19"/>
  <c r="BW737" i="19"/>
  <c r="BW781" i="19"/>
  <c r="BW597" i="19"/>
  <c r="BW757" i="19"/>
  <c r="BW558" i="19"/>
  <c r="BW590" i="19"/>
  <c r="BW648" i="19"/>
  <c r="BW726" i="19"/>
  <c r="BW890" i="19"/>
  <c r="BW656" i="19"/>
  <c r="BW883" i="19"/>
  <c r="BW513" i="19"/>
  <c r="BW801" i="19"/>
  <c r="BW600" i="19"/>
  <c r="BW664" i="19"/>
  <c r="BW614" i="19"/>
  <c r="BW786" i="19"/>
  <c r="BW528" i="19"/>
  <c r="BW797" i="19"/>
  <c r="BW506" i="19"/>
  <c r="BW790" i="19"/>
  <c r="BW588" i="19"/>
  <c r="BW662" i="19"/>
  <c r="BW571" i="19"/>
  <c r="BW839" i="19"/>
  <c r="BW636" i="19"/>
  <c r="BW783" i="19"/>
  <c r="BW758" i="19"/>
  <c r="BW554" i="19"/>
  <c r="BW567" i="19"/>
  <c r="BW518" i="19"/>
  <c r="BW642" i="19"/>
  <c r="BW819" i="19"/>
  <c r="BW798" i="19"/>
  <c r="BW645" i="19"/>
  <c r="BW866" i="19"/>
  <c r="BW903" i="19"/>
  <c r="BW698" i="19"/>
  <c r="BW690" i="19"/>
  <c r="BW872" i="19"/>
  <c r="BW825" i="19"/>
  <c r="BW772" i="19"/>
  <c r="BW792" i="19"/>
  <c r="BW628" i="19"/>
  <c r="BW895" i="19"/>
  <c r="BW553" i="19"/>
  <c r="BW507" i="19"/>
  <c r="BW582" i="19"/>
  <c r="BW836" i="19"/>
  <c r="BW862" i="19"/>
  <c r="BW665" i="19"/>
  <c r="BW749" i="19"/>
  <c r="BW509" i="19"/>
  <c r="BW791" i="19"/>
  <c r="BW802" i="19"/>
  <c r="BW649" i="19"/>
  <c r="BW633" i="19"/>
  <c r="BW738" i="19"/>
  <c r="BW775" i="19"/>
  <c r="BW794" i="19"/>
  <c r="BW692" i="19"/>
  <c r="BW837" i="19"/>
  <c r="BW702" i="19"/>
  <c r="BW778" i="19"/>
  <c r="BW635" i="19"/>
  <c r="BW893" i="19"/>
  <c r="BW543" i="19"/>
  <c r="BW706" i="19"/>
  <c r="BW731" i="19"/>
  <c r="BW586" i="19"/>
  <c r="BW917" i="19"/>
  <c r="BW884" i="19"/>
  <c r="BW644" i="19"/>
  <c r="BW601" i="19"/>
  <c r="BW579" i="19"/>
  <c r="BW622" i="19"/>
  <c r="BW721" i="19"/>
  <c r="BW587" i="19"/>
  <c r="BW761" i="19"/>
  <c r="BW677" i="19"/>
  <c r="BW552" i="19"/>
  <c r="BW608" i="19"/>
  <c r="BW918" i="19"/>
  <c r="BW549" i="19"/>
  <c r="BW755" i="19"/>
  <c r="BW832" i="19"/>
  <c r="BW717" i="19"/>
  <c r="BW915" i="19"/>
  <c r="BW882" i="19"/>
  <c r="BW632" i="19"/>
  <c r="BW913" i="19"/>
  <c r="BW500" i="19"/>
  <c r="BW905" i="19"/>
  <c r="BW497" i="19"/>
  <c r="BW811" i="19"/>
  <c r="BW858" i="19"/>
  <c r="BW795" i="19"/>
  <c r="BW744" i="19"/>
  <c r="BW889" i="19"/>
  <c r="BW728" i="19"/>
  <c r="BW539" i="19"/>
  <c r="BW901" i="19"/>
  <c r="BW826" i="19"/>
  <c r="BW909" i="19"/>
  <c r="BW809" i="19"/>
  <c r="BW547" i="19"/>
  <c r="BW566" i="19"/>
  <c r="BW847" i="19"/>
  <c r="BW701" i="19"/>
  <c r="BW805" i="19"/>
  <c r="BW754" i="19"/>
  <c r="BW764" i="19"/>
  <c r="BW849" i="19"/>
  <c r="BW660" i="19"/>
  <c r="BW815" i="19"/>
  <c r="BW592" i="19"/>
  <c r="BW631" i="19"/>
  <c r="BW493" i="19"/>
  <c r="BW885" i="19"/>
  <c r="BW609" i="19"/>
  <c r="BW804" i="19"/>
  <c r="BW906" i="19"/>
  <c r="BW724" i="19"/>
  <c r="BW694" i="19"/>
  <c r="BW841" i="19"/>
  <c r="BW696" i="19"/>
  <c r="BW603" i="19"/>
  <c r="BW583" i="19"/>
  <c r="BW575" i="19"/>
  <c r="BW911" i="19"/>
  <c r="BW467" i="19"/>
  <c r="BW472" i="19" s="1"/>
  <c r="BW735" i="19"/>
  <c r="BW787" i="19"/>
  <c r="BW892" i="19"/>
  <c r="BW640" i="19"/>
  <c r="BW722" i="19"/>
  <c r="BW605" i="19"/>
  <c r="BW856" i="19"/>
  <c r="BW703" i="19"/>
  <c r="BW697" i="19"/>
  <c r="BW577" i="19"/>
  <c r="BW768" i="19"/>
  <c r="BW771" i="19"/>
  <c r="BW720" i="19"/>
  <c r="BW670" i="19"/>
  <c r="BW867" i="19"/>
  <c r="BW598" i="19"/>
  <c r="BW900" i="19"/>
  <c r="BW569" i="19"/>
  <c r="BW531" i="19"/>
  <c r="BW515" i="19"/>
  <c r="BW673" i="19"/>
  <c r="BW492" i="19"/>
  <c r="BW671" i="19"/>
  <c r="BW784" i="19"/>
  <c r="BW712" i="19"/>
  <c r="BW829" i="19"/>
  <c r="BV466" i="19"/>
  <c r="BW863" i="19"/>
  <c r="BW564" i="19"/>
  <c r="BW828" i="19"/>
  <c r="BW699" i="19"/>
  <c r="BW606" i="19"/>
  <c r="BW490" i="19"/>
  <c r="BW800" i="19"/>
  <c r="BW585" i="19"/>
  <c r="BW551" i="19"/>
  <c r="BW511" i="19"/>
  <c r="BW675" i="19"/>
  <c r="BW723" i="19"/>
  <c r="BW637" i="19"/>
  <c r="BW733" i="19"/>
  <c r="BW902" i="19"/>
  <c r="BW667" i="19"/>
  <c r="BW529" i="19"/>
  <c r="BW730" i="19"/>
  <c r="BW817" i="19"/>
  <c r="BW526" i="19"/>
  <c r="BW545" i="19"/>
  <c r="BW611" i="19"/>
  <c r="BW672" i="19"/>
  <c r="BW494" i="19"/>
  <c r="BW599" i="19"/>
  <c r="BW653" i="19"/>
  <c r="BW687" i="19"/>
  <c r="BW621" i="19"/>
  <c r="BW861" i="19"/>
  <c r="BW820" i="19"/>
  <c r="BW705" i="19"/>
  <c r="BW767" i="19"/>
  <c r="BW563" i="19"/>
  <c r="BW782" i="19"/>
  <c r="BW835" i="19"/>
  <c r="BW743" i="19"/>
  <c r="BW517" i="19"/>
  <c r="BW624" i="19"/>
  <c r="BW806" i="19"/>
  <c r="BW765" i="19"/>
  <c r="BW871" i="19"/>
  <c r="BW886" i="19"/>
  <c r="BW534" i="19"/>
  <c r="BW508" i="19"/>
  <c r="BW682" i="19"/>
  <c r="BW860" i="19"/>
  <c r="BW542" i="19"/>
  <c r="BW593" i="19"/>
  <c r="BW541" i="19"/>
  <c r="BW740" i="19"/>
  <c r="BW736" i="19"/>
  <c r="BW502" i="19"/>
  <c r="BW525" i="19"/>
  <c r="BW589" i="19"/>
  <c r="BW573" i="19"/>
  <c r="BW793" i="19"/>
  <c r="BW864" i="19"/>
  <c r="BW594" i="19"/>
  <c r="BW912" i="19"/>
  <c r="BW813" i="19"/>
  <c r="BW704" i="19"/>
  <c r="BW747" i="19"/>
  <c r="BW668" i="19"/>
  <c r="BW734" i="19"/>
  <c r="BW899" i="19"/>
  <c r="BW581" i="19"/>
  <c r="BW686" i="19"/>
  <c r="BW742" i="19"/>
  <c r="BW715" i="19"/>
  <c r="BW520" i="19"/>
  <c r="BW655" i="19"/>
  <c r="BW643" i="19"/>
  <c r="BW732" i="19"/>
  <c r="BW711" i="19"/>
  <c r="BW540" i="19"/>
  <c r="BW623" i="19"/>
  <c r="BW904" i="19"/>
  <c r="BW689" i="19"/>
  <c r="BW530" i="19"/>
  <c r="BW834" i="19"/>
  <c r="BW752" i="19"/>
  <c r="BW853" i="19"/>
  <c r="BW532" i="19"/>
  <c r="BW727" i="19"/>
  <c r="BW521" i="19"/>
  <c r="BW499" i="19"/>
  <c r="BW848" i="19"/>
  <c r="BW877" i="19"/>
  <c r="BW748" i="19"/>
  <c r="BW634" i="19"/>
  <c r="BW657" i="19"/>
  <c r="BW491" i="19"/>
  <c r="BW710" i="19"/>
  <c r="BW910" i="19"/>
  <c r="BW652" i="19"/>
  <c r="BW695" i="19"/>
  <c r="BW865" i="19"/>
  <c r="BW869" i="19"/>
  <c r="BW739" i="19"/>
  <c r="BW688" i="19"/>
  <c r="BW896" i="19"/>
  <c r="BW763" i="19"/>
  <c r="BW776" i="19"/>
  <c r="BW550" i="19"/>
  <c r="BW514" i="19"/>
  <c r="BW666" i="19"/>
  <c r="BW647" i="19"/>
  <c r="BW750" i="19"/>
  <c r="BW617" i="19"/>
  <c r="BW846" i="19"/>
  <c r="BW876" i="19"/>
  <c r="BW512" i="19"/>
  <c r="BW823" i="19"/>
  <c r="BW535" i="19"/>
  <c r="D93" i="19"/>
  <c r="C66" i="19" s="1"/>
  <c r="D33" i="22"/>
  <c r="BN419" i="19"/>
  <c r="BN139" i="19"/>
  <c r="BN177" i="19"/>
  <c r="BN281" i="19"/>
  <c r="BN154" i="19"/>
  <c r="BN149" i="19"/>
  <c r="BN352" i="19"/>
  <c r="BN63" i="19"/>
  <c r="BN340" i="19"/>
  <c r="BN318" i="19"/>
  <c r="BN348" i="19"/>
  <c r="BN175" i="19"/>
  <c r="BN104" i="19"/>
  <c r="BN180" i="19"/>
  <c r="BN291" i="19"/>
  <c r="BN325" i="19"/>
  <c r="BN372" i="19"/>
  <c r="BN298" i="19"/>
  <c r="BN113" i="19"/>
  <c r="BN451" i="19"/>
  <c r="BN391" i="19"/>
  <c r="BN64" i="19"/>
  <c r="BN331" i="19"/>
  <c r="BN335" i="19"/>
  <c r="BN57" i="19"/>
  <c r="BN365" i="19"/>
  <c r="BN198" i="19"/>
  <c r="BN373" i="19"/>
  <c r="BN320" i="19"/>
  <c r="BN150" i="19"/>
  <c r="BN447" i="19"/>
  <c r="BN398" i="19"/>
  <c r="BN98" i="19"/>
  <c r="BN125" i="19"/>
  <c r="BN369" i="19"/>
  <c r="BN80" i="19"/>
  <c r="BN297" i="19"/>
  <c r="BN283" i="19"/>
  <c r="BN254" i="19"/>
  <c r="BN83" i="19"/>
  <c r="BN189" i="19"/>
  <c r="BN234" i="19"/>
  <c r="BN390" i="19"/>
  <c r="BN427" i="19"/>
  <c r="BN431" i="19"/>
  <c r="BN353" i="19"/>
  <c r="BN350" i="19"/>
  <c r="BN215" i="19"/>
  <c r="BN54" i="19"/>
  <c r="BN41" i="19"/>
  <c r="BN227" i="19"/>
  <c r="BN126" i="19"/>
  <c r="BN127" i="19"/>
  <c r="BN306" i="19"/>
  <c r="BN212" i="19"/>
  <c r="BN289" i="19"/>
  <c r="BN192" i="19"/>
  <c r="BN123" i="19"/>
  <c r="BN200" i="19"/>
  <c r="BN347" i="19"/>
  <c r="BN194" i="19"/>
  <c r="BN337" i="19"/>
  <c r="BN416" i="19"/>
  <c r="BN446" i="19"/>
  <c r="BN437" i="19"/>
  <c r="BN314" i="19"/>
  <c r="BN452" i="19"/>
  <c r="BN128" i="19"/>
  <c r="BN310" i="19"/>
  <c r="BN245" i="19"/>
  <c r="BN313" i="19"/>
  <c r="BN366" i="19"/>
  <c r="BN213" i="19"/>
  <c r="BN412" i="19"/>
  <c r="BN356" i="19"/>
  <c r="BN73" i="19"/>
  <c r="BN158" i="19"/>
  <c r="BN387" i="19"/>
  <c r="BN364" i="19"/>
  <c r="BN31" i="19"/>
  <c r="BN53" i="19"/>
  <c r="BN184" i="19"/>
  <c r="BN88" i="19"/>
  <c r="BN286" i="19"/>
  <c r="BN248" i="19"/>
  <c r="BN141" i="19"/>
  <c r="BN208" i="19"/>
  <c r="BN434" i="19"/>
  <c r="BN97" i="19"/>
  <c r="BN101" i="19"/>
  <c r="BN383" i="19"/>
  <c r="BN153" i="19"/>
  <c r="BN393" i="19"/>
  <c r="BN133" i="19"/>
  <c r="BN262" i="19"/>
  <c r="BN436" i="19"/>
  <c r="BN219" i="19"/>
  <c r="BN91" i="19"/>
  <c r="BN118" i="19"/>
  <c r="BN367" i="19"/>
  <c r="BN249" i="19"/>
  <c r="BN319" i="19"/>
  <c r="BN397" i="19"/>
  <c r="BN39" i="19"/>
  <c r="BN164" i="19"/>
  <c r="BN448" i="19"/>
  <c r="BN89" i="19"/>
  <c r="BN52" i="19"/>
  <c r="BN414" i="19"/>
  <c r="BN233" i="19"/>
  <c r="BN409" i="19"/>
  <c r="BN342" i="19"/>
  <c r="BN55" i="19"/>
  <c r="BN46" i="19"/>
  <c r="BN40" i="19"/>
  <c r="BN404" i="19"/>
  <c r="BN360" i="19"/>
  <c r="BN69" i="19"/>
  <c r="BN162" i="19"/>
  <c r="BN109" i="19"/>
  <c r="BN443" i="19"/>
  <c r="BN220" i="19"/>
  <c r="BN345" i="19"/>
  <c r="BN216" i="19"/>
  <c r="BN48" i="19"/>
  <c r="BN256" i="19"/>
  <c r="BN68" i="19"/>
  <c r="BN263" i="19"/>
  <c r="BN259" i="19"/>
  <c r="BN120" i="19"/>
  <c r="BN324" i="19"/>
  <c r="BN323" i="19"/>
  <c r="BN35" i="19"/>
  <c r="BN379" i="19"/>
  <c r="BN134" i="19"/>
  <c r="BN42" i="19"/>
  <c r="BN174" i="19"/>
  <c r="BN288" i="19"/>
  <c r="BN250" i="19"/>
  <c r="BN339" i="19"/>
  <c r="BN199" i="19"/>
  <c r="BN386" i="19"/>
  <c r="BN202" i="19"/>
  <c r="BN332" i="19"/>
  <c r="BN257" i="19"/>
  <c r="BN60" i="19"/>
  <c r="BN30" i="19"/>
  <c r="BN182" i="19"/>
  <c r="BN95" i="19"/>
  <c r="BN405" i="19"/>
  <c r="BN190" i="19"/>
  <c r="BN117" i="19"/>
  <c r="BN413" i="19"/>
  <c r="BN333" i="19"/>
  <c r="BN144" i="19"/>
  <c r="BN206" i="19"/>
  <c r="BN137" i="19"/>
  <c r="BN214" i="19"/>
  <c r="BN454" i="19"/>
  <c r="BN411" i="19"/>
  <c r="BN303" i="19"/>
  <c r="BN87" i="19"/>
  <c r="BN207" i="19"/>
  <c r="BN181" i="19"/>
  <c r="BN226" i="19"/>
  <c r="BN258" i="19"/>
  <c r="BN58" i="19"/>
  <c r="BN294" i="19"/>
  <c r="BN344" i="19"/>
  <c r="BN100" i="19"/>
  <c r="BN242" i="19"/>
  <c r="BN274" i="19"/>
  <c r="BN148" i="19"/>
  <c r="BN157" i="19"/>
  <c r="BN221" i="19"/>
  <c r="BN112" i="19"/>
  <c r="BN47" i="19"/>
  <c r="BN265" i="19"/>
  <c r="BN381" i="19"/>
  <c r="BN205" i="19"/>
  <c r="BN44" i="19"/>
  <c r="BN34" i="19"/>
  <c r="BN453" i="19"/>
  <c r="BN312" i="19"/>
  <c r="BN145" i="19"/>
  <c r="BN106" i="19"/>
  <c r="BN438" i="19"/>
  <c r="BN395" i="19"/>
  <c r="BN67" i="19"/>
  <c r="BN191" i="19"/>
  <c r="BN423" i="19"/>
  <c r="BN187" i="19"/>
  <c r="BN183" i="19"/>
  <c r="BN415" i="19"/>
  <c r="BN276" i="19"/>
  <c r="BN103" i="19"/>
  <c r="BN96" i="19"/>
  <c r="BN406" i="19"/>
  <c r="BN142" i="19"/>
  <c r="BN410" i="19"/>
  <c r="BN240" i="19"/>
  <c r="BN237" i="19"/>
  <c r="BN375" i="19"/>
  <c r="BN201" i="19"/>
  <c r="BN301" i="19"/>
  <c r="BN304" i="19"/>
  <c r="BN343" i="19"/>
  <c r="BN287" i="19"/>
  <c r="BN74" i="19"/>
  <c r="BN299" i="19"/>
  <c r="BN253" i="19"/>
  <c r="BN428" i="19"/>
  <c r="BN71" i="19"/>
  <c r="BN309" i="19"/>
  <c r="BN260" i="19"/>
  <c r="BN224" i="19"/>
  <c r="BN59" i="19"/>
  <c r="BN357" i="19"/>
  <c r="BN247" i="19"/>
  <c r="BN85" i="19"/>
  <c r="BN422" i="19"/>
  <c r="BN377" i="19"/>
  <c r="BN359" i="19"/>
  <c r="BN38" i="19"/>
  <c r="BN444" i="19"/>
  <c r="BN264" i="19"/>
  <c r="BN282" i="19"/>
  <c r="BN160" i="19"/>
  <c r="BN321" i="19"/>
  <c r="BN396" i="19"/>
  <c r="BN363" i="19"/>
  <c r="BN338" i="19"/>
  <c r="BN217" i="19"/>
  <c r="BN223" i="19"/>
  <c r="BN45" i="19"/>
  <c r="CE465" i="19" s="1"/>
  <c r="BN400" i="19"/>
  <c r="BN122" i="19"/>
  <c r="BN330" i="19"/>
  <c r="BN328" i="19"/>
  <c r="BN188" i="19"/>
  <c r="BN275" i="19"/>
  <c r="BN111" i="19"/>
  <c r="BN84" i="19"/>
  <c r="BN252" i="19"/>
  <c r="BN261" i="19"/>
  <c r="BN239" i="19"/>
  <c r="BN143" i="19"/>
  <c r="BN102" i="19"/>
  <c r="BN193" i="19"/>
  <c r="BN418" i="19"/>
  <c r="BN138" i="19"/>
  <c r="BN75" i="19"/>
  <c r="BN228" i="19"/>
  <c r="BN135" i="19"/>
  <c r="BN449" i="19"/>
  <c r="BN290" i="19"/>
  <c r="BN246" i="19"/>
  <c r="BN147" i="19"/>
  <c r="BN78" i="19"/>
  <c r="BN116" i="19"/>
  <c r="BN317" i="19"/>
  <c r="BN293" i="19"/>
  <c r="BN79" i="19"/>
  <c r="BN121" i="19"/>
  <c r="BN305" i="19"/>
  <c r="BN358" i="19"/>
  <c r="BN43" i="19"/>
  <c r="BN50" i="19"/>
  <c r="BN172" i="19"/>
  <c r="BN159" i="19"/>
  <c r="BN76" i="19"/>
  <c r="BN420" i="19"/>
  <c r="BN284" i="19"/>
  <c r="BN146" i="19"/>
  <c r="BN99" i="19"/>
  <c r="BN392" i="19"/>
  <c r="BN329" i="19"/>
  <c r="BN168" i="19"/>
  <c r="BN33" i="19"/>
  <c r="BN368" i="19"/>
  <c r="BN311" i="19"/>
  <c r="BN82" i="19"/>
  <c r="BN280" i="19"/>
  <c r="BN62" i="19"/>
  <c r="BN346" i="19"/>
  <c r="BN167" i="19"/>
  <c r="BN402" i="19"/>
  <c r="BM11" i="19"/>
  <c r="BN251" i="19"/>
  <c r="BN244" i="19"/>
  <c r="BN37" i="19"/>
  <c r="BN295" i="19"/>
  <c r="BN341" i="19"/>
  <c r="BN131" i="19"/>
  <c r="BN327" i="19"/>
  <c r="BN285" i="19"/>
  <c r="BN394" i="19"/>
  <c r="BN378" i="19"/>
  <c r="BN110" i="19"/>
  <c r="BN90" i="19"/>
  <c r="BN51" i="19"/>
  <c r="BN370" i="19"/>
  <c r="BN430" i="19"/>
  <c r="BN421" i="19"/>
  <c r="BN66" i="19"/>
  <c r="BN56" i="19"/>
  <c r="BN384" i="19"/>
  <c r="BN302" i="19"/>
  <c r="BN92" i="19"/>
  <c r="BN279" i="19"/>
  <c r="BN119" i="19"/>
  <c r="BN374" i="19"/>
  <c r="BN349" i="19"/>
  <c r="BN403" i="19"/>
  <c r="BN270" i="19"/>
  <c r="BN266" i="19"/>
  <c r="BN204" i="19"/>
  <c r="BN136" i="19"/>
  <c r="BN389" i="19"/>
  <c r="BN166" i="19"/>
  <c r="BN316" i="19"/>
  <c r="BN93" i="19"/>
  <c r="BN163" i="19"/>
  <c r="BN407" i="19"/>
  <c r="BN296" i="19"/>
  <c r="BN267" i="19"/>
  <c r="BN376" i="19"/>
  <c r="BN65" i="19"/>
  <c r="BN186" i="19"/>
  <c r="BN425" i="19"/>
  <c r="BN132" i="19"/>
  <c r="BN433" i="19"/>
  <c r="BN255" i="19"/>
  <c r="BN77" i="19"/>
  <c r="BN151" i="19"/>
  <c r="BN156" i="19"/>
  <c r="BN232" i="19"/>
  <c r="BN336" i="19"/>
  <c r="BN272" i="19"/>
  <c r="BN173" i="19"/>
  <c r="BN169" i="19"/>
  <c r="BN408" i="19"/>
  <c r="BN129" i="19"/>
  <c r="BN209" i="19"/>
  <c r="BN178" i="19"/>
  <c r="BN195" i="19"/>
  <c r="BN185" i="19"/>
  <c r="BN440" i="19"/>
  <c r="BN271" i="19"/>
  <c r="BN307" i="19"/>
  <c r="BN203" i="19"/>
  <c r="BN435" i="19"/>
  <c r="BN222" i="19"/>
  <c r="BN115" i="19"/>
  <c r="BN176" i="19"/>
  <c r="BN315" i="19"/>
  <c r="BN362" i="19"/>
  <c r="BN211" i="19"/>
  <c r="BN401" i="19"/>
  <c r="BN236" i="19"/>
  <c r="BN229" i="19"/>
  <c r="BN277" i="19"/>
  <c r="BN230" i="19"/>
  <c r="BN161" i="19"/>
  <c r="BN225" i="19"/>
  <c r="BN49" i="19"/>
  <c r="BN399" i="19"/>
  <c r="BN269" i="19"/>
  <c r="BN439" i="19"/>
  <c r="BN165" i="19"/>
  <c r="BN361" i="19"/>
  <c r="BN140" i="19"/>
  <c r="BN432" i="19"/>
  <c r="BN81" i="19"/>
  <c r="BN130" i="19"/>
  <c r="BN417" i="19"/>
  <c r="BN382" i="19"/>
  <c r="BN300" i="19"/>
  <c r="BN86" i="19"/>
  <c r="BN445" i="19"/>
  <c r="BN388" i="19"/>
  <c r="BN238" i="19"/>
  <c r="BN171" i="19"/>
  <c r="BN334" i="19"/>
  <c r="BN124" i="19"/>
  <c r="BN308" i="19"/>
  <c r="BN231" i="19"/>
  <c r="BN114" i="19"/>
  <c r="BN36" i="19"/>
  <c r="BN351" i="19"/>
  <c r="BN278" i="19"/>
  <c r="BN322" i="19"/>
  <c r="BN170" i="19"/>
  <c r="BN72" i="19"/>
  <c r="BN196" i="19"/>
  <c r="BN241" i="19"/>
  <c r="BN355" i="19"/>
  <c r="BN354" i="19"/>
  <c r="BN243" i="19"/>
  <c r="BN152" i="19"/>
  <c r="BN218" i="19"/>
  <c r="BN108" i="19"/>
  <c r="BN380" i="19"/>
  <c r="BN424" i="19"/>
  <c r="BN70" i="19"/>
  <c r="BN105" i="19"/>
  <c r="BN61" i="19"/>
  <c r="BN94" i="19"/>
  <c r="BN326" i="19"/>
  <c r="BN429" i="19"/>
  <c r="BN426" i="19"/>
  <c r="BN179" i="19"/>
  <c r="BN32" i="19"/>
  <c r="BN442" i="19"/>
  <c r="BN235" i="19"/>
  <c r="BN441" i="19"/>
  <c r="BN273" i="19"/>
  <c r="BN155" i="19"/>
  <c r="BN385" i="19"/>
  <c r="BN268" i="19"/>
  <c r="BN450" i="19"/>
  <c r="BN292" i="19"/>
  <c r="BN210" i="19"/>
  <c r="BN107" i="19"/>
  <c r="BN197" i="19"/>
  <c r="EK468" i="19"/>
  <c r="EL654" i="19" s="1"/>
  <c r="EQ654" i="19" s="1"/>
  <c r="EU474" i="19"/>
  <c r="CF13" i="19"/>
  <c r="CG107" i="19" s="1"/>
  <c r="AK14" i="19"/>
  <c r="BD289" i="19"/>
  <c r="EL102" i="19"/>
  <c r="EL163" i="19"/>
  <c r="EL34" i="19"/>
  <c r="EL40" i="19"/>
  <c r="EL115" i="19"/>
  <c r="EL105" i="19"/>
  <c r="EL89" i="19"/>
  <c r="EL83" i="19"/>
  <c r="EL189" i="19"/>
  <c r="EL285" i="19"/>
  <c r="EL389" i="19"/>
  <c r="EL212" i="19"/>
  <c r="EL192" i="19"/>
  <c r="EL118" i="19"/>
  <c r="EL365" i="19"/>
  <c r="EL258" i="19"/>
  <c r="EL338" i="19"/>
  <c r="EL237" i="19"/>
  <c r="EL76" i="19"/>
  <c r="EL124" i="19"/>
  <c r="EL131" i="19"/>
  <c r="EL264" i="19"/>
  <c r="EL136" i="19"/>
  <c r="EL84" i="19"/>
  <c r="EL135" i="19"/>
  <c r="EL37" i="19"/>
  <c r="EL201" i="19"/>
  <c r="EL408" i="19"/>
  <c r="EL302" i="19"/>
  <c r="EL251" i="19"/>
  <c r="EL355" i="19"/>
  <c r="EL108" i="19"/>
  <c r="EL132" i="19"/>
  <c r="EL385" i="19"/>
  <c r="EL284" i="19"/>
  <c r="EL217" i="19"/>
  <c r="EL120" i="19"/>
  <c r="EL309" i="19"/>
  <c r="EL442" i="19"/>
  <c r="EL349" i="19"/>
  <c r="EL331" i="19"/>
  <c r="EL155" i="19"/>
  <c r="EL57" i="19"/>
  <c r="EL401" i="19"/>
  <c r="EL52" i="19"/>
  <c r="EL247" i="19"/>
  <c r="EL317" i="19"/>
  <c r="EL128" i="19"/>
  <c r="EL109" i="19"/>
  <c r="EL142" i="19"/>
  <c r="EL268" i="19"/>
  <c r="EL320" i="19"/>
  <c r="EL452" i="19"/>
  <c r="BD115" i="19"/>
  <c r="DI22" i="19"/>
  <c r="DI20" i="19"/>
  <c r="DI17" i="19"/>
  <c r="DI24" i="19"/>
  <c r="DI19" i="19"/>
  <c r="DI16" i="19"/>
  <c r="DI23" i="19"/>
  <c r="DI15" i="19"/>
  <c r="DI21" i="19"/>
  <c r="DI18" i="19"/>
  <c r="DH14" i="19"/>
  <c r="E59" i="19" s="1"/>
  <c r="N59" i="19" s="1"/>
  <c r="EL126" i="19"/>
  <c r="EL88" i="19"/>
  <c r="EL170" i="19"/>
  <c r="EL390" i="19"/>
  <c r="EL291" i="19"/>
  <c r="EL116" i="19"/>
  <c r="EL144" i="19"/>
  <c r="EL439" i="19"/>
  <c r="EL252" i="19"/>
  <c r="EL31" i="19"/>
  <c r="EL172" i="19"/>
  <c r="EL335" i="19"/>
  <c r="EL260" i="19"/>
  <c r="EL405" i="19"/>
  <c r="EL397" i="19"/>
  <c r="EL148" i="19"/>
  <c r="EL377" i="19"/>
  <c r="EL454" i="19"/>
  <c r="EL59" i="19"/>
  <c r="EL117" i="19"/>
  <c r="EL206" i="19"/>
  <c r="EL196" i="19"/>
  <c r="EL290" i="19"/>
  <c r="EL263" i="19"/>
  <c r="EL213" i="19"/>
  <c r="EL357" i="19"/>
  <c r="EL205" i="19"/>
  <c r="EL328" i="19"/>
  <c r="EL308" i="19"/>
  <c r="EL310" i="19"/>
  <c r="EL354" i="19"/>
  <c r="EL406" i="19"/>
  <c r="EL119" i="19"/>
  <c r="EL143" i="19"/>
  <c r="EL288" i="19"/>
  <c r="EL261" i="19"/>
  <c r="EL122" i="19"/>
  <c r="EL443" i="19"/>
  <c r="EL43" i="19"/>
  <c r="EL388" i="19"/>
  <c r="EL224" i="19"/>
  <c r="EL80" i="19"/>
  <c r="EL146" i="19"/>
  <c r="EL93" i="19"/>
  <c r="EL77" i="19"/>
  <c r="EL50" i="19"/>
  <c r="EL292" i="19"/>
  <c r="EL436" i="19"/>
  <c r="EL12" i="19"/>
  <c r="EL21" i="19" s="1"/>
  <c r="EL92" i="19"/>
  <c r="EL324" i="19"/>
  <c r="EL424" i="19"/>
  <c r="EL101" i="19"/>
  <c r="EL342" i="19"/>
  <c r="EL353" i="19"/>
  <c r="EL297" i="19"/>
  <c r="EL95" i="19"/>
  <c r="EL140" i="19"/>
  <c r="EL382" i="19"/>
  <c r="EL336" i="19"/>
  <c r="EL228" i="19"/>
  <c r="EL351" i="19"/>
  <c r="EL253" i="19"/>
  <c r="EL179" i="19"/>
  <c r="EL113" i="19"/>
  <c r="EL153" i="19"/>
  <c r="EL74" i="19"/>
  <c r="EL106" i="19"/>
  <c r="EL415" i="19"/>
  <c r="EL329" i="19"/>
  <c r="EL340" i="19"/>
  <c r="EL358" i="19"/>
  <c r="EL395" i="19"/>
  <c r="EL289" i="19"/>
  <c r="EL188" i="19"/>
  <c r="EL426" i="19"/>
  <c r="EL199" i="19"/>
  <c r="EL125" i="19"/>
  <c r="EL44" i="19"/>
  <c r="EL448" i="19"/>
  <c r="EL56" i="19"/>
  <c r="EL391" i="19"/>
  <c r="EL195" i="19"/>
  <c r="EL39" i="19"/>
  <c r="EL54" i="19"/>
  <c r="EL312" i="19"/>
  <c r="EL293" i="19"/>
  <c r="EL286" i="19"/>
  <c r="EL307" i="19"/>
  <c r="EL322" i="19"/>
  <c r="EL86" i="19"/>
  <c r="EL440" i="19"/>
  <c r="EL296" i="19"/>
  <c r="EL191" i="19"/>
  <c r="EL379" i="19"/>
  <c r="EL295" i="19"/>
  <c r="EL356" i="19"/>
  <c r="EL250" i="19"/>
  <c r="EL158" i="19"/>
  <c r="EL399" i="19"/>
  <c r="EL417" i="19"/>
  <c r="EL127" i="19"/>
  <c r="EL303" i="19"/>
  <c r="EL193" i="19"/>
  <c r="EL428" i="19"/>
  <c r="EL145" i="19"/>
  <c r="EL362" i="19"/>
  <c r="EL149" i="19"/>
  <c r="EL214" i="19"/>
  <c r="EL287" i="19"/>
  <c r="EL323" i="19"/>
  <c r="EL72" i="19"/>
  <c r="EL173" i="19"/>
  <c r="EL367" i="19"/>
  <c r="EL246" i="19"/>
  <c r="EL222" i="19"/>
  <c r="EL254" i="19"/>
  <c r="EL46" i="19"/>
  <c r="EL441" i="19"/>
  <c r="EL232" i="19"/>
  <c r="EL178" i="19"/>
  <c r="EL343" i="19"/>
  <c r="EL169" i="19"/>
  <c r="EL429" i="19"/>
  <c r="EL275" i="19"/>
  <c r="EL168" i="19"/>
  <c r="EL175" i="19"/>
  <c r="EL107" i="19"/>
  <c r="EL183" i="19"/>
  <c r="EL244" i="19"/>
  <c r="EL294" i="19"/>
  <c r="EL255" i="19"/>
  <c r="EL68" i="19"/>
  <c r="EL182" i="19"/>
  <c r="EL167" i="19"/>
  <c r="EL82" i="19"/>
  <c r="EL121" i="19"/>
  <c r="EL393" i="19"/>
  <c r="EL215" i="19"/>
  <c r="EL265" i="19"/>
  <c r="EL220" i="19"/>
  <c r="EL36" i="19"/>
  <c r="EL187" i="19"/>
  <c r="EL211" i="19"/>
  <c r="EL231" i="19"/>
  <c r="EL339" i="19"/>
  <c r="EL345" i="19"/>
  <c r="EL45" i="19"/>
  <c r="EL79" i="19"/>
  <c r="EL420" i="19"/>
  <c r="EL210" i="19"/>
  <c r="EL432" i="19"/>
  <c r="EL267" i="19"/>
  <c r="EL66" i="19"/>
  <c r="EL327" i="19"/>
  <c r="EL156" i="19"/>
  <c r="EL48" i="19"/>
  <c r="EL103" i="19"/>
  <c r="EL316" i="19"/>
  <c r="EL209" i="19"/>
  <c r="EL434" i="19"/>
  <c r="EL134" i="19"/>
  <c r="EL186" i="19"/>
  <c r="EL299" i="19"/>
  <c r="EL256" i="19"/>
  <c r="EL334" i="19"/>
  <c r="EL369" i="19"/>
  <c r="EL184" i="19"/>
  <c r="EL301" i="19"/>
  <c r="EL245" i="19"/>
  <c r="EL333" i="19"/>
  <c r="EL234" i="19"/>
  <c r="EL94" i="19"/>
  <c r="EL272" i="19"/>
  <c r="EL326" i="19"/>
  <c r="EL150" i="19"/>
  <c r="EL366" i="19"/>
  <c r="EL75" i="19"/>
  <c r="EL129" i="19"/>
  <c r="EL304" i="19"/>
  <c r="EL233" i="19"/>
  <c r="EL65" i="19"/>
  <c r="EL154" i="19"/>
  <c r="EL370" i="19"/>
  <c r="EL225" i="19"/>
  <c r="EL273" i="19"/>
  <c r="EL371" i="19"/>
  <c r="EL266" i="19"/>
  <c r="EL227" i="19"/>
  <c r="EL42" i="19"/>
  <c r="EL394" i="19"/>
  <c r="EL200" i="19"/>
  <c r="EL383" i="19"/>
  <c r="EL409" i="19"/>
  <c r="EL398" i="19"/>
  <c r="EL319" i="19"/>
  <c r="EL67" i="19"/>
  <c r="EL229" i="19"/>
  <c r="EL70" i="19"/>
  <c r="EL347" i="19"/>
  <c r="EL180" i="19"/>
  <c r="EL278" i="19"/>
  <c r="EL171" i="19"/>
  <c r="EL418" i="19"/>
  <c r="EL111" i="19"/>
  <c r="EL243" i="19"/>
  <c r="EL152" i="19"/>
  <c r="EL216" i="19"/>
  <c r="EL241" i="19"/>
  <c r="EL404" i="19"/>
  <c r="EL449" i="19"/>
  <c r="EL346" i="19"/>
  <c r="EL433" i="19"/>
  <c r="EL249" i="19"/>
  <c r="EL387" i="19"/>
  <c r="EL451" i="19"/>
  <c r="EL315" i="19"/>
  <c r="EL337" i="19"/>
  <c r="EL400" i="19"/>
  <c r="EL62" i="19"/>
  <c r="EL269" i="19"/>
  <c r="EL114" i="19"/>
  <c r="EL90" i="19"/>
  <c r="EL32" i="19"/>
  <c r="EL160" i="19"/>
  <c r="EL381" i="19"/>
  <c r="EL330" i="19"/>
  <c r="EL298" i="19"/>
  <c r="EL35" i="19"/>
  <c r="EL444" i="19"/>
  <c r="EL279" i="19"/>
  <c r="EL177" i="19"/>
  <c r="EL430" i="19"/>
  <c r="EL63" i="19"/>
  <c r="EL403" i="19"/>
  <c r="EL453" i="19"/>
  <c r="EL85" i="19"/>
  <c r="EL60" i="19"/>
  <c r="EL416" i="19"/>
  <c r="EK11" i="19"/>
  <c r="EL96" i="19"/>
  <c r="EL174" i="19"/>
  <c r="EL446" i="19"/>
  <c r="EL413" i="19"/>
  <c r="EL176" i="19"/>
  <c r="EL332" i="19"/>
  <c r="EL164" i="19"/>
  <c r="EL450" i="19"/>
  <c r="EL248" i="19"/>
  <c r="EL257" i="19"/>
  <c r="EL239" i="19"/>
  <c r="EL208" i="19"/>
  <c r="EL313" i="19"/>
  <c r="EL282" i="19"/>
  <c r="EL236" i="19"/>
  <c r="EL221" i="19"/>
  <c r="EL91" i="19"/>
  <c r="EL364" i="19"/>
  <c r="EL147" i="19"/>
  <c r="EL112" i="19"/>
  <c r="EL41" i="19"/>
  <c r="EL202" i="19"/>
  <c r="EL375" i="19"/>
  <c r="EL305" i="19"/>
  <c r="EL270" i="19"/>
  <c r="EL159" i="19"/>
  <c r="EL419" i="19"/>
  <c r="EL71" i="19"/>
  <c r="EL235" i="19"/>
  <c r="EL318" i="19"/>
  <c r="EL230" i="19"/>
  <c r="EL197" i="19"/>
  <c r="EL138" i="19"/>
  <c r="EL73" i="19"/>
  <c r="EL226" i="19"/>
  <c r="EL151" i="19"/>
  <c r="EL380" i="19"/>
  <c r="EL431" i="19"/>
  <c r="EL58" i="19"/>
  <c r="EL276" i="19"/>
  <c r="EL165" i="19"/>
  <c r="EL421" i="19"/>
  <c r="EL274" i="19"/>
  <c r="EL139" i="19"/>
  <c r="EL104" i="19"/>
  <c r="EL238" i="19"/>
  <c r="EL402" i="19"/>
  <c r="EL376" i="19"/>
  <c r="EL100" i="19"/>
  <c r="EL348" i="19"/>
  <c r="EL423" i="19"/>
  <c r="EL78" i="19"/>
  <c r="EL280" i="19"/>
  <c r="EL98" i="19"/>
  <c r="EL185" i="19"/>
  <c r="EL321" i="19"/>
  <c r="EL81" i="19"/>
  <c r="EL422" i="19"/>
  <c r="EL350" i="19"/>
  <c r="EL262" i="19"/>
  <c r="EL242" i="19"/>
  <c r="EL392" i="19"/>
  <c r="EL30" i="19"/>
  <c r="EL190" i="19"/>
  <c r="EL240" i="19"/>
  <c r="EL141" i="19"/>
  <c r="EL69" i="19"/>
  <c r="EL425" i="19"/>
  <c r="EL61" i="19"/>
  <c r="EL360" i="19"/>
  <c r="EL427" i="19"/>
  <c r="EL384" i="19"/>
  <c r="EL53" i="19"/>
  <c r="EL414" i="19"/>
  <c r="EL283" i="19"/>
  <c r="EL412" i="19"/>
  <c r="EL386" i="19"/>
  <c r="EL447" i="19"/>
  <c r="EL223" i="19"/>
  <c r="EL97" i="19"/>
  <c r="EL341" i="19"/>
  <c r="EL64" i="19"/>
  <c r="EL181" i="19"/>
  <c r="EL99" i="19"/>
  <c r="EL435" i="19"/>
  <c r="EL300" i="19"/>
  <c r="EL137" i="19"/>
  <c r="EL38" i="19"/>
  <c r="EL130" i="19"/>
  <c r="EL49" i="19"/>
  <c r="EL325" i="19"/>
  <c r="EL363" i="19"/>
  <c r="EL368" i="19"/>
  <c r="EL373" i="19"/>
  <c r="EL314" i="19"/>
  <c r="EL306" i="19"/>
  <c r="EL161" i="19"/>
  <c r="EL372" i="19"/>
  <c r="EL55" i="19"/>
  <c r="EL378" i="19"/>
  <c r="EL359" i="19"/>
  <c r="EL437" i="19"/>
  <c r="EL410" i="19"/>
  <c r="EL219" i="19"/>
  <c r="EL203" i="19"/>
  <c r="EL281" i="19"/>
  <c r="EL47" i="19"/>
  <c r="EL157" i="19"/>
  <c r="EL87" i="19"/>
  <c r="EL396" i="19"/>
  <c r="EL33" i="19"/>
  <c r="EL352" i="19"/>
  <c r="EL166" i="19"/>
  <c r="EL407" i="19"/>
  <c r="EL374" i="19"/>
  <c r="EL344" i="19"/>
  <c r="EL123" i="19"/>
  <c r="EL438" i="19"/>
  <c r="EL271" i="19"/>
  <c r="EL207" i="19"/>
  <c r="EL218" i="19"/>
  <c r="EL259" i="19"/>
  <c r="EL311" i="19"/>
  <c r="EL194" i="19"/>
  <c r="EL110" i="19"/>
  <c r="EL277" i="19"/>
  <c r="EL133" i="19"/>
  <c r="EL361" i="19"/>
  <c r="EL411" i="19"/>
  <c r="EL198" i="19"/>
  <c r="EL51" i="19"/>
  <c r="EL162" i="19"/>
  <c r="EL445" i="19"/>
  <c r="BD378" i="19"/>
  <c r="BD329" i="19"/>
  <c r="BD213" i="19"/>
  <c r="BD255" i="19"/>
  <c r="BD85" i="19"/>
  <c r="BD73" i="19"/>
  <c r="BD124" i="19"/>
  <c r="BD59" i="19"/>
  <c r="BD179" i="19"/>
  <c r="BD83" i="19"/>
  <c r="BD47" i="19"/>
  <c r="BD247" i="19"/>
  <c r="BD228" i="19"/>
  <c r="BD350" i="19"/>
  <c r="BC11" i="19"/>
  <c r="BD310" i="19"/>
  <c r="BD359" i="19"/>
  <c r="BD412" i="19"/>
  <c r="BD406" i="19"/>
  <c r="BD97" i="19"/>
  <c r="BD165" i="19"/>
  <c r="BD330" i="19"/>
  <c r="BD332" i="19"/>
  <c r="BD86" i="19"/>
  <c r="BD283" i="19"/>
  <c r="BD49" i="19"/>
  <c r="BD31" i="19"/>
  <c r="BD375" i="19"/>
  <c r="BD173" i="19"/>
  <c r="BD296" i="19"/>
  <c r="BD99" i="19"/>
  <c r="BD288" i="19"/>
  <c r="BD258" i="19"/>
  <c r="BD77" i="19"/>
  <c r="BD420" i="19"/>
  <c r="BD316" i="19"/>
  <c r="BD443" i="19"/>
  <c r="BD127" i="19"/>
  <c r="BD320" i="19"/>
  <c r="BD373" i="19"/>
  <c r="BD424" i="19"/>
  <c r="BD102" i="19"/>
  <c r="BD308" i="19"/>
  <c r="BD292" i="19"/>
  <c r="BD148" i="19"/>
  <c r="BD93" i="19"/>
  <c r="F32" i="22"/>
  <c r="AJ480" i="19"/>
  <c r="AK483" i="19"/>
  <c r="AI483" i="19"/>
  <c r="H489" i="19"/>
  <c r="Q87" i="19" s="1"/>
  <c r="BD209" i="19"/>
  <c r="BD160" i="19"/>
  <c r="BD191" i="19"/>
  <c r="BD388" i="19"/>
  <c r="BD118" i="19"/>
  <c r="BD67" i="19"/>
  <c r="BD168" i="19"/>
  <c r="BD91" i="19"/>
  <c r="BD403" i="19"/>
  <c r="BD32" i="19"/>
  <c r="BD174" i="19"/>
  <c r="BD145" i="19"/>
  <c r="BD38" i="19"/>
  <c r="BD444" i="19"/>
  <c r="BD246" i="19"/>
  <c r="BD60" i="19"/>
  <c r="BD396" i="19"/>
  <c r="BD157" i="19"/>
  <c r="BD112" i="19"/>
  <c r="BD341" i="19"/>
  <c r="BD58" i="19"/>
  <c r="BD321" i="19"/>
  <c r="BD159" i="19"/>
  <c r="BD153" i="19"/>
  <c r="BD368" i="19"/>
  <c r="BD101" i="19"/>
  <c r="BD140" i="19"/>
  <c r="BD155" i="19"/>
  <c r="BD339" i="19"/>
  <c r="BD169" i="19"/>
  <c r="BD134" i="19"/>
  <c r="BD363" i="19"/>
  <c r="BD249" i="19"/>
  <c r="BD385" i="19"/>
  <c r="BD216" i="19"/>
  <c r="BD130" i="19"/>
  <c r="BD446" i="19"/>
  <c r="BD306" i="19"/>
  <c r="BD201" i="19"/>
  <c r="BD103" i="19"/>
  <c r="BD74" i="19"/>
  <c r="BD272" i="19"/>
  <c r="BD68" i="19"/>
  <c r="BD142" i="19"/>
  <c r="BD445" i="19"/>
  <c r="BD146" i="19"/>
  <c r="BD122" i="19"/>
  <c r="BD242" i="19"/>
  <c r="BD119" i="19"/>
  <c r="BD57" i="19"/>
  <c r="BD305" i="19"/>
  <c r="BD245" i="19"/>
  <c r="BD282" i="19"/>
  <c r="BD240" i="19"/>
  <c r="BD107" i="19"/>
  <c r="BD428" i="19"/>
  <c r="BD236" i="19"/>
  <c r="BD206" i="19"/>
  <c r="BD367" i="19"/>
  <c r="BD132" i="19"/>
  <c r="BD307" i="19"/>
  <c r="BD453" i="19"/>
  <c r="BD372" i="19"/>
  <c r="BD61" i="19"/>
  <c r="BD44" i="19"/>
  <c r="BD393" i="19"/>
  <c r="BD326" i="19"/>
  <c r="BD426" i="19"/>
  <c r="BD135" i="19"/>
  <c r="BD95" i="19"/>
  <c r="BD251" i="19"/>
  <c r="BD279" i="19"/>
  <c r="BD434" i="19"/>
  <c r="BD181" i="19"/>
  <c r="BD129" i="19"/>
  <c r="BD432" i="19"/>
  <c r="BD331" i="19"/>
  <c r="BD347" i="19"/>
  <c r="BD337" i="19"/>
  <c r="BD349" i="19"/>
  <c r="BD34" i="19"/>
  <c r="BD54" i="19"/>
  <c r="BD128" i="19"/>
  <c r="BD48" i="19"/>
  <c r="BD205" i="19"/>
  <c r="BD254" i="19"/>
  <c r="BD184" i="19"/>
  <c r="BD212" i="19"/>
  <c r="BD362" i="19"/>
  <c r="BD418" i="19"/>
  <c r="BD182" i="19"/>
  <c r="BD35" i="19"/>
  <c r="BD273" i="19"/>
  <c r="BD450" i="19"/>
  <c r="BD386" i="19"/>
  <c r="BD318" i="19"/>
  <c r="BD98" i="19"/>
  <c r="BD451" i="19"/>
  <c r="BD452" i="19"/>
  <c r="BD346" i="19"/>
  <c r="BD390" i="19"/>
  <c r="BD286" i="19"/>
  <c r="BD199" i="19"/>
  <c r="BD176" i="19"/>
  <c r="BD343" i="19"/>
  <c r="BD352" i="19"/>
  <c r="BD210" i="19"/>
  <c r="BD370" i="19"/>
  <c r="BD351" i="19"/>
  <c r="BD193" i="19"/>
  <c r="BD204" i="19"/>
  <c r="BD108" i="19"/>
  <c r="BD150" i="19"/>
  <c r="BD312" i="19"/>
  <c r="BD69" i="19"/>
  <c r="BD156" i="19"/>
  <c r="BD137" i="19"/>
  <c r="BD278" i="19"/>
  <c r="BD208" i="19"/>
  <c r="BD290" i="19"/>
  <c r="BD234" i="19"/>
  <c r="BD233" i="19"/>
  <c r="BD71" i="19"/>
  <c r="BD238" i="19"/>
  <c r="BD45" i="19"/>
  <c r="BU465" i="19" s="1"/>
  <c r="BD123" i="19"/>
  <c r="BD139" i="19"/>
  <c r="BD90" i="19"/>
  <c r="BD50" i="19"/>
  <c r="BD144" i="19"/>
  <c r="BD395" i="19"/>
  <c r="BD131" i="19"/>
  <c r="BD75" i="19"/>
  <c r="BD387" i="19"/>
  <c r="BD314" i="19"/>
  <c r="BD409" i="19"/>
  <c r="BD436" i="19"/>
  <c r="BD198" i="19"/>
  <c r="BD270" i="19"/>
  <c r="BD33" i="19"/>
  <c r="BD335" i="19"/>
  <c r="BD266" i="19"/>
  <c r="BD356" i="19"/>
  <c r="BD78" i="19"/>
  <c r="BD94" i="19"/>
  <c r="BD315" i="19"/>
  <c r="BD261" i="19"/>
  <c r="BD229" i="19"/>
  <c r="BD231" i="19"/>
  <c r="BD442" i="19"/>
  <c r="BD125" i="19"/>
  <c r="BD366" i="19"/>
  <c r="BD256" i="19"/>
  <c r="BD114" i="19"/>
  <c r="BD402" i="19"/>
  <c r="BD431" i="19"/>
  <c r="BD392" i="19"/>
  <c r="BD225" i="19"/>
  <c r="BD454" i="19"/>
  <c r="BD280" i="19"/>
  <c r="BD113" i="19"/>
  <c r="BD274" i="19"/>
  <c r="BD141" i="19"/>
  <c r="BD100" i="19"/>
  <c r="BD30" i="19"/>
  <c r="BD293" i="19"/>
  <c r="BD66" i="19"/>
  <c r="BD360" i="19"/>
  <c r="BD226" i="19"/>
  <c r="BD180" i="19"/>
  <c r="BD269" i="19"/>
  <c r="BD397" i="19"/>
  <c r="BD92" i="19"/>
  <c r="BD189" i="19"/>
  <c r="BD421" i="19"/>
  <c r="BD175" i="19"/>
  <c r="BD195" i="19"/>
  <c r="BD439" i="19"/>
  <c r="BD162" i="19"/>
  <c r="BD435" i="19"/>
  <c r="BD109" i="19"/>
  <c r="BD163" i="19"/>
  <c r="BD197" i="19"/>
  <c r="BD211" i="19"/>
  <c r="BD186" i="19"/>
  <c r="BD277" i="19"/>
  <c r="BD147" i="19"/>
  <c r="BD407" i="19"/>
  <c r="BD297" i="19"/>
  <c r="BD284" i="19"/>
  <c r="BD440" i="19"/>
  <c r="BD380" i="19"/>
  <c r="BD64" i="19"/>
  <c r="BD430" i="19"/>
  <c r="BD355" i="19"/>
  <c r="BD82" i="19"/>
  <c r="BD120" i="19"/>
  <c r="BD51" i="19"/>
  <c r="BD190" i="19"/>
  <c r="BD84" i="19"/>
  <c r="BD429" i="19"/>
  <c r="BD433" i="19"/>
  <c r="BD177" i="19"/>
  <c r="BD410" i="19"/>
  <c r="BD41" i="19"/>
  <c r="BD411" i="19"/>
  <c r="BD161" i="19"/>
  <c r="BD79" i="19"/>
  <c r="BD96" i="19"/>
  <c r="BD333" i="19"/>
  <c r="BD202" i="19"/>
  <c r="BD422" i="19"/>
  <c r="BD215" i="19"/>
  <c r="BD374" i="19"/>
  <c r="BD154" i="19"/>
  <c r="BD425" i="19"/>
  <c r="BD217" i="19"/>
  <c r="BD361" i="19"/>
  <c r="BD399" i="19"/>
  <c r="BD164" i="19"/>
  <c r="BD401" i="19"/>
  <c r="BD232" i="19"/>
  <c r="BD259" i="19"/>
  <c r="BD340" i="19"/>
  <c r="BD271" i="19"/>
  <c r="BD376" i="19"/>
  <c r="BD377" i="19"/>
  <c r="BD345" i="19"/>
  <c r="BD192" i="19"/>
  <c r="BD158" i="19"/>
  <c r="BD244" i="19"/>
  <c r="BD260" i="19"/>
  <c r="BD170" i="19"/>
  <c r="BD357" i="19"/>
  <c r="BD301" i="19"/>
  <c r="BD300" i="19"/>
  <c r="BD81" i="19"/>
  <c r="BD317" i="19"/>
  <c r="BD381" i="19"/>
  <c r="BD88" i="19"/>
  <c r="BD117" i="19"/>
  <c r="BD121" i="19"/>
  <c r="BD196" i="19"/>
  <c r="BD52" i="19"/>
  <c r="BD344" i="19"/>
  <c r="BD364" i="19"/>
  <c r="BD323" i="19"/>
  <c r="BD143" i="19"/>
  <c r="BD55" i="19"/>
  <c r="BD448" i="19"/>
  <c r="BD152" i="19"/>
  <c r="BD167" i="19"/>
  <c r="BD353" i="19"/>
  <c r="BD281" i="19"/>
  <c r="BD369" i="19"/>
  <c r="BD187" i="19"/>
  <c r="BD267" i="19"/>
  <c r="BD151" i="19"/>
  <c r="BD264" i="19"/>
  <c r="BD214" i="19"/>
  <c r="BD243" i="19"/>
  <c r="BD136" i="19"/>
  <c r="BD427" i="19"/>
  <c r="BD62" i="19"/>
  <c r="BD382" i="19"/>
  <c r="BD235" i="19"/>
  <c r="BD291" i="19"/>
  <c r="BD417" i="19"/>
  <c r="BD138" i="19"/>
  <c r="BD389" i="19"/>
  <c r="BD241" i="19"/>
  <c r="BD371" i="19"/>
  <c r="BD437" i="19"/>
  <c r="BD257" i="19"/>
  <c r="BD334" i="19"/>
  <c r="BD185" i="19"/>
  <c r="BD106" i="19"/>
  <c r="BD252" i="19"/>
  <c r="BD398" i="19"/>
  <c r="BD449" i="19"/>
  <c r="BD43" i="19"/>
  <c r="BD40" i="19"/>
  <c r="BD36" i="19"/>
  <c r="BD414" i="19"/>
  <c r="BD172" i="19"/>
  <c r="BD275" i="19"/>
  <c r="BD416" i="19"/>
  <c r="BD171" i="19"/>
  <c r="BD133" i="19"/>
  <c r="BD110" i="19"/>
  <c r="BD53" i="19"/>
  <c r="BD304" i="19"/>
  <c r="BD183" i="19"/>
  <c r="BD188" i="19"/>
  <c r="BD239" i="19"/>
  <c r="BD250" i="19"/>
  <c r="BD311" i="19"/>
  <c r="BD105" i="19"/>
  <c r="BD227" i="19"/>
  <c r="BD39" i="19"/>
  <c r="BD42" i="19"/>
  <c r="BD336" i="19"/>
  <c r="BD287" i="19"/>
  <c r="BD268" i="19"/>
  <c r="BD111" i="19"/>
  <c r="BD447" i="19"/>
  <c r="BD253" i="19"/>
  <c r="BD379" i="19"/>
  <c r="BD325" i="19"/>
  <c r="BD149" i="19"/>
  <c r="BD324" i="19"/>
  <c r="BD294" i="19"/>
  <c r="BD303" i="19"/>
  <c r="BD237" i="19"/>
  <c r="BD262" i="19"/>
  <c r="BD276" i="19"/>
  <c r="BD116" i="19"/>
  <c r="BD302" i="19"/>
  <c r="BD400" i="19"/>
  <c r="BD207" i="19"/>
  <c r="BD222" i="19"/>
  <c r="BD358" i="19"/>
  <c r="BD328" i="19"/>
  <c r="BD415" i="19"/>
  <c r="BD126" i="19"/>
  <c r="BD263" i="19"/>
  <c r="BD408" i="19"/>
  <c r="BD46" i="19"/>
  <c r="BD413" i="19"/>
  <c r="BD394" i="19"/>
  <c r="BD56" i="19"/>
  <c r="BD224" i="19"/>
  <c r="BD365" i="19"/>
  <c r="BD298" i="19"/>
  <c r="BD223" i="19"/>
  <c r="BD80" i="19"/>
  <c r="BD104" i="19"/>
  <c r="BD37" i="19"/>
  <c r="BD230" i="19"/>
  <c r="BD220" i="19"/>
  <c r="BD405" i="19"/>
  <c r="BD319" i="19"/>
  <c r="BD203" i="19"/>
  <c r="BD166" i="19"/>
  <c r="BD178" i="19"/>
  <c r="BD338" i="19"/>
  <c r="BD438" i="19"/>
  <c r="BD70" i="19"/>
  <c r="BD327" i="19"/>
  <c r="BD72" i="19"/>
  <c r="BD299" i="19"/>
  <c r="BD423" i="19"/>
  <c r="BD248" i="19"/>
  <c r="BD354" i="19"/>
  <c r="BD87" i="19"/>
  <c r="BD89" i="19"/>
  <c r="BD194" i="19"/>
  <c r="BD313" i="19"/>
  <c r="BD295" i="19"/>
  <c r="BD200" i="19"/>
  <c r="BD65" i="19"/>
  <c r="BD441" i="19"/>
  <c r="BD342" i="19"/>
  <c r="BD322" i="19"/>
  <c r="BD265" i="19"/>
  <c r="BD309" i="19"/>
  <c r="BD218" i="19"/>
  <c r="BD391" i="19"/>
  <c r="BD419" i="19"/>
  <c r="BD76" i="19"/>
  <c r="BD63" i="19"/>
  <c r="BD348" i="19"/>
  <c r="BD285" i="19"/>
  <c r="BD404" i="19"/>
  <c r="BD219" i="19"/>
  <c r="BD384" i="19"/>
  <c r="BD221" i="19"/>
  <c r="EG490" i="19"/>
  <c r="EG487" i="19" s="1"/>
  <c r="EA469" i="19"/>
  <c r="EA480" i="19" s="1"/>
  <c r="D499" i="19" s="1"/>
  <c r="M97" i="19" s="1"/>
  <c r="FY916" i="19"/>
  <c r="FY843" i="19"/>
  <c r="FY763" i="19"/>
  <c r="FY726" i="19"/>
  <c r="FY624" i="19"/>
  <c r="FY570" i="19"/>
  <c r="FY498" i="19"/>
  <c r="FY450" i="19"/>
  <c r="FY275" i="19"/>
  <c r="FY221" i="19"/>
  <c r="FY367" i="19"/>
  <c r="FY105" i="19"/>
  <c r="FY67" i="19"/>
  <c r="FY69" i="19"/>
  <c r="FY863" i="19"/>
  <c r="FY798" i="19"/>
  <c r="FY708" i="19"/>
  <c r="FY700" i="19"/>
  <c r="FY665" i="19"/>
  <c r="FY528" i="19"/>
  <c r="FY440" i="19"/>
  <c r="FY226" i="19"/>
  <c r="FY515" i="19"/>
  <c r="FY360" i="19"/>
  <c r="FY68" i="19"/>
  <c r="FY255" i="19"/>
  <c r="FY185" i="19"/>
  <c r="FY885" i="19"/>
  <c r="FY809" i="19"/>
  <c r="FY801" i="19"/>
  <c r="FY670" i="19"/>
  <c r="FY617" i="19"/>
  <c r="FY547" i="19"/>
  <c r="FY422" i="19"/>
  <c r="FY395" i="19"/>
  <c r="FY364" i="19"/>
  <c r="FY310" i="19"/>
  <c r="FY92" i="19"/>
  <c r="FY201" i="19"/>
  <c r="FY143" i="19"/>
  <c r="FY53" i="19"/>
  <c r="FY899" i="19"/>
  <c r="FY758" i="19"/>
  <c r="FY725" i="19"/>
  <c r="FY660" i="19"/>
  <c r="FY619" i="19"/>
  <c r="FY711" i="19"/>
  <c r="FY496" i="19"/>
  <c r="FY379" i="19"/>
  <c r="FY325" i="19"/>
  <c r="FY280" i="19"/>
  <c r="FY215" i="19"/>
  <c r="FY126" i="19"/>
  <c r="FY35" i="19"/>
  <c r="FY906" i="19"/>
  <c r="FY853" i="19"/>
  <c r="FY793" i="19"/>
  <c r="FY662" i="19"/>
  <c r="FY609" i="19"/>
  <c r="FY596" i="19"/>
  <c r="FY406" i="19"/>
  <c r="FY413" i="19"/>
  <c r="FY348" i="19"/>
  <c r="FY294" i="19"/>
  <c r="FY88" i="19"/>
  <c r="FY173" i="19"/>
  <c r="FY127" i="19"/>
  <c r="FY914" i="19"/>
  <c r="FY891" i="19"/>
  <c r="FY775" i="19"/>
  <c r="FY738" i="19"/>
  <c r="FY636" i="19"/>
  <c r="FY582" i="19"/>
  <c r="FY517" i="19"/>
  <c r="FY527" i="19"/>
  <c r="FY299" i="19"/>
  <c r="FY245" i="19"/>
  <c r="FY200" i="19"/>
  <c r="FY108" i="19"/>
  <c r="FY85" i="19"/>
  <c r="FY199" i="19"/>
  <c r="FY875" i="19"/>
  <c r="FY808" i="19"/>
  <c r="FY720" i="19"/>
  <c r="FY731" i="19"/>
  <c r="FY606" i="19"/>
  <c r="FY540" i="19"/>
  <c r="FY523" i="19"/>
  <c r="FY250" i="19"/>
  <c r="FY204" i="19"/>
  <c r="FY384" i="19"/>
  <c r="FY123" i="19"/>
  <c r="FY351" i="19"/>
  <c r="FY75" i="19"/>
  <c r="FY897" i="19"/>
  <c r="FY821" i="19"/>
  <c r="FY760" i="19"/>
  <c r="FY682" i="19"/>
  <c r="FY629" i="19"/>
  <c r="FY559" i="19"/>
  <c r="FY446" i="19"/>
  <c r="FY419" i="19"/>
  <c r="FY388" i="19"/>
  <c r="FY334" i="19"/>
  <c r="FY98" i="19"/>
  <c r="FY297" i="19"/>
  <c r="FY167" i="19"/>
  <c r="FY176" i="19"/>
  <c r="FY743" i="19"/>
  <c r="FY667" i="19"/>
  <c r="FY865" i="19"/>
  <c r="FY374" i="19"/>
  <c r="FY692" i="19"/>
  <c r="FY191" i="19"/>
  <c r="FY443" i="19"/>
  <c r="FY717" i="19"/>
  <c r="FY172" i="19"/>
  <c r="FY556" i="19"/>
  <c r="FY844" i="19"/>
  <c r="FY429" i="19"/>
  <c r="FY896" i="19"/>
  <c r="FY840" i="19"/>
  <c r="FY788" i="19"/>
  <c r="FY751" i="19"/>
  <c r="FY685" i="19"/>
  <c r="FY587" i="19"/>
  <c r="FY597" i="19"/>
  <c r="FY538" i="19"/>
  <c r="FY211" i="19"/>
  <c r="FY397" i="19"/>
  <c r="FY162" i="19"/>
  <c r="FY57" i="19"/>
  <c r="FY369" i="19"/>
  <c r="FY61" i="19"/>
  <c r="FY860" i="19"/>
  <c r="FY766" i="19"/>
  <c r="FY733" i="19"/>
  <c r="FY668" i="19"/>
  <c r="FY627" i="19"/>
  <c r="FY507" i="19"/>
  <c r="FY534" i="19"/>
  <c r="FY396" i="19"/>
  <c r="FY341" i="19"/>
  <c r="FY296" i="19"/>
  <c r="FY279" i="19"/>
  <c r="FY142" i="19"/>
  <c r="FY128" i="19"/>
  <c r="FY882" i="19"/>
  <c r="FY823" i="19"/>
  <c r="FY769" i="19"/>
  <c r="FY695" i="19"/>
  <c r="FY661" i="19"/>
  <c r="FY572" i="19"/>
  <c r="FY514" i="19"/>
  <c r="FY346" i="19"/>
  <c r="FY300" i="19"/>
  <c r="FY246" i="19"/>
  <c r="FY321" i="19"/>
  <c r="FY125" i="19"/>
  <c r="FY64" i="19"/>
  <c r="FY918" i="19"/>
  <c r="FY873" i="19"/>
  <c r="FY783" i="19"/>
  <c r="FY746" i="19"/>
  <c r="FY644" i="19"/>
  <c r="FY590" i="19"/>
  <c r="FY525" i="19"/>
  <c r="FY393" i="19"/>
  <c r="FY315" i="19"/>
  <c r="FY261" i="19"/>
  <c r="FY216" i="19"/>
  <c r="FY124" i="19"/>
  <c r="FY89" i="19"/>
  <c r="FY41" i="19"/>
  <c r="FY878" i="19"/>
  <c r="FY815" i="19"/>
  <c r="FY761" i="19"/>
  <c r="FY687" i="19"/>
  <c r="FY646" i="19"/>
  <c r="FY564" i="19"/>
  <c r="FY490" i="19"/>
  <c r="FY330" i="19"/>
  <c r="FY284" i="19"/>
  <c r="FY230" i="19"/>
  <c r="FY257" i="19"/>
  <c r="FY109" i="19"/>
  <c r="FY46" i="19"/>
  <c r="FY912" i="19"/>
  <c r="FY852" i="19"/>
  <c r="FY800" i="19"/>
  <c r="FY706" i="19"/>
  <c r="FY604" i="19"/>
  <c r="FY550" i="19"/>
  <c r="FY593" i="19"/>
  <c r="FY410" i="19"/>
  <c r="FY235" i="19"/>
  <c r="FY526" i="19"/>
  <c r="FY207" i="19"/>
  <c r="FY100" i="19"/>
  <c r="FY40" i="19"/>
  <c r="FY161" i="19"/>
  <c r="FY872" i="19"/>
  <c r="FY778" i="19"/>
  <c r="FY745" i="19"/>
  <c r="FY680" i="19"/>
  <c r="FY639" i="19"/>
  <c r="FY508" i="19"/>
  <c r="FY400" i="19"/>
  <c r="FY186" i="19"/>
  <c r="FY365" i="19"/>
  <c r="FY320" i="19"/>
  <c r="FY375" i="19"/>
  <c r="FY166" i="19"/>
  <c r="FY30" i="19"/>
  <c r="FY894" i="19"/>
  <c r="FY822" i="19"/>
  <c r="FY781" i="19"/>
  <c r="FY723" i="19"/>
  <c r="FY689" i="19"/>
  <c r="FY584" i="19"/>
  <c r="FY557" i="19"/>
  <c r="FY370" i="19"/>
  <c r="FY324" i="19"/>
  <c r="FY270" i="19"/>
  <c r="FY452" i="19"/>
  <c r="FY149" i="19"/>
  <c r="FY82" i="19"/>
  <c r="FY285" i="19"/>
  <c r="FY190" i="19"/>
  <c r="FY494" i="19"/>
  <c r="FY790" i="19"/>
  <c r="FY344" i="19"/>
  <c r="FY641" i="19"/>
  <c r="FY241" i="19"/>
  <c r="FY441" i="19"/>
  <c r="FY752" i="19"/>
  <c r="FY193" i="19"/>
  <c r="FY681" i="19"/>
  <c r="FY31" i="19"/>
  <c r="FY893" i="19"/>
  <c r="FY817" i="19"/>
  <c r="FY756" i="19"/>
  <c r="FY678" i="19"/>
  <c r="FY625" i="19"/>
  <c r="FY555" i="19"/>
  <c r="FY438" i="19"/>
  <c r="FY411" i="19"/>
  <c r="FY380" i="19"/>
  <c r="FY326" i="19"/>
  <c r="FY96" i="19"/>
  <c r="FY265" i="19"/>
  <c r="FY159" i="19"/>
  <c r="FY144" i="19"/>
  <c r="FY834" i="19"/>
  <c r="FY791" i="19"/>
  <c r="FY754" i="19"/>
  <c r="FY677" i="19"/>
  <c r="FY598" i="19"/>
  <c r="FY533" i="19"/>
  <c r="FY409" i="19"/>
  <c r="FY331" i="19"/>
  <c r="FY277" i="19"/>
  <c r="FY232" i="19"/>
  <c r="FY140" i="19"/>
  <c r="FY93" i="19"/>
  <c r="FY66" i="19"/>
  <c r="FY854" i="19"/>
  <c r="FY824" i="19"/>
  <c r="FY736" i="19"/>
  <c r="FY663" i="19"/>
  <c r="FY622" i="19"/>
  <c r="FY509" i="19"/>
  <c r="FY407" i="19"/>
  <c r="FY282" i="19"/>
  <c r="FY236" i="19"/>
  <c r="FY182" i="19"/>
  <c r="FY155" i="19"/>
  <c r="FY38" i="19"/>
  <c r="FY33" i="19"/>
  <c r="FY911" i="19"/>
  <c r="FY877" i="19"/>
  <c r="FY814" i="19"/>
  <c r="FY714" i="19"/>
  <c r="FY612" i="19"/>
  <c r="FY558" i="19"/>
  <c r="FY505" i="19"/>
  <c r="FY426" i="19"/>
  <c r="FY251" i="19"/>
  <c r="FY197" i="19"/>
  <c r="FY271" i="19"/>
  <c r="FY102" i="19"/>
  <c r="FY45" i="19"/>
  <c r="FY377" i="19"/>
  <c r="FY887" i="19"/>
  <c r="FY816" i="19"/>
  <c r="FY728" i="19"/>
  <c r="FY655" i="19"/>
  <c r="FY614" i="19"/>
  <c r="FY573" i="19"/>
  <c r="FY391" i="19"/>
  <c r="FY266" i="19"/>
  <c r="FY220" i="19"/>
  <c r="FY437" i="19"/>
  <c r="FY139" i="19"/>
  <c r="FY444" i="19"/>
  <c r="FY152" i="19"/>
  <c r="FY905" i="19"/>
  <c r="FY829" i="19"/>
  <c r="FY768" i="19"/>
  <c r="FY690" i="19"/>
  <c r="FY637" i="19"/>
  <c r="FY567" i="19"/>
  <c r="GC460" i="19"/>
  <c r="FY435" i="19"/>
  <c r="FY421" i="19"/>
  <c r="FY350" i="19"/>
  <c r="FY122" i="19"/>
  <c r="FY361" i="19"/>
  <c r="FY209" i="19"/>
  <c r="FY359" i="19"/>
  <c r="FY846" i="19"/>
  <c r="FY803" i="19"/>
  <c r="FY713" i="19"/>
  <c r="FY739" i="19"/>
  <c r="FY607" i="19"/>
  <c r="FY545" i="19"/>
  <c r="FY433" i="19"/>
  <c r="FY355" i="19"/>
  <c r="FY301" i="19"/>
  <c r="FY256" i="19"/>
  <c r="FY164" i="19"/>
  <c r="FY99" i="19"/>
  <c r="FY153" i="19"/>
  <c r="FY866" i="19"/>
  <c r="FY837" i="19"/>
  <c r="FY748" i="19"/>
  <c r="FY675" i="19"/>
  <c r="FY634" i="19"/>
  <c r="FY552" i="19"/>
  <c r="FY431" i="19"/>
  <c r="FY306" i="19"/>
  <c r="FY260" i="19"/>
  <c r="FY206" i="19"/>
  <c r="FY179" i="19"/>
  <c r="FY62" i="19"/>
  <c r="FY281" i="19"/>
  <c r="FY537" i="19"/>
  <c r="FY626" i="19"/>
  <c r="FY137" i="19"/>
  <c r="FY579" i="19"/>
  <c r="FY305" i="19"/>
  <c r="FY520" i="19"/>
  <c r="FY145" i="19"/>
  <c r="FY491" i="19"/>
  <c r="FY493" i="19"/>
  <c r="FY549" i="19"/>
  <c r="FY217" i="19"/>
  <c r="FY439" i="19"/>
  <c r="FY36" i="19"/>
  <c r="FY394" i="19"/>
  <c r="FY890" i="19"/>
  <c r="FY831" i="19"/>
  <c r="FY777" i="19"/>
  <c r="FY727" i="19"/>
  <c r="FY657" i="19"/>
  <c r="FY580" i="19"/>
  <c r="FY546" i="19"/>
  <c r="FY362" i="19"/>
  <c r="FY316" i="19"/>
  <c r="FY262" i="19"/>
  <c r="FY385" i="19"/>
  <c r="FY141" i="19"/>
  <c r="FY74" i="19"/>
  <c r="FY910" i="19"/>
  <c r="FY839" i="19"/>
  <c r="FY759" i="19"/>
  <c r="FY722" i="19"/>
  <c r="FY620" i="19"/>
  <c r="FY566" i="19"/>
  <c r="FY585" i="19"/>
  <c r="FY442" i="19"/>
  <c r="FY267" i="19"/>
  <c r="FY213" i="19"/>
  <c r="FY335" i="19"/>
  <c r="FY104" i="19"/>
  <c r="FY59" i="19"/>
  <c r="FY58" i="19"/>
  <c r="FY859" i="19"/>
  <c r="FY794" i="19"/>
  <c r="FY704" i="19"/>
  <c r="FY696" i="19"/>
  <c r="FY701" i="19"/>
  <c r="FY524" i="19"/>
  <c r="FY432" i="19"/>
  <c r="FY218" i="19"/>
  <c r="FY436" i="19"/>
  <c r="FY352" i="19"/>
  <c r="FY60" i="19"/>
  <c r="FY223" i="19"/>
  <c r="FY177" i="19"/>
  <c r="FY884" i="19"/>
  <c r="FY845" i="19"/>
  <c r="FY776" i="19"/>
  <c r="FY698" i="19"/>
  <c r="FY645" i="19"/>
  <c r="FY575" i="19"/>
  <c r="FY510" i="19"/>
  <c r="FY451" i="19"/>
  <c r="FY187" i="19"/>
  <c r="FY366" i="19"/>
  <c r="FY138" i="19"/>
  <c r="GE5" i="19"/>
  <c r="FZ6" i="19" s="1"/>
  <c r="FY273" i="19"/>
  <c r="FY47" i="19"/>
  <c r="FY895" i="19"/>
  <c r="FY786" i="19"/>
  <c r="FY753" i="19"/>
  <c r="FY688" i="19"/>
  <c r="FY647" i="19"/>
  <c r="FY516" i="19"/>
  <c r="FY416" i="19"/>
  <c r="FY202" i="19"/>
  <c r="FY381" i="19"/>
  <c r="FY336" i="19"/>
  <c r="FY32" i="19"/>
  <c r="FY183" i="19"/>
  <c r="FY113" i="19"/>
  <c r="FY902" i="19"/>
  <c r="FY830" i="19"/>
  <c r="FY789" i="19"/>
  <c r="FY658" i="19"/>
  <c r="FY605" i="19"/>
  <c r="FY592" i="19"/>
  <c r="FY398" i="19"/>
  <c r="FY386" i="19"/>
  <c r="FY340" i="19"/>
  <c r="FY286" i="19"/>
  <c r="FY86" i="19"/>
  <c r="FY165" i="19"/>
  <c r="FY119" i="19"/>
  <c r="FY913" i="19"/>
  <c r="FY851" i="19"/>
  <c r="FY771" i="19"/>
  <c r="FY734" i="19"/>
  <c r="FY632" i="19"/>
  <c r="FY578" i="19"/>
  <c r="FY513" i="19"/>
  <c r="FY511" i="19"/>
  <c r="FY291" i="19"/>
  <c r="FY237" i="19"/>
  <c r="FY192" i="19"/>
  <c r="FY107" i="19"/>
  <c r="FY77" i="19"/>
  <c r="FY168" i="19"/>
  <c r="FY871" i="19"/>
  <c r="FY806" i="19"/>
  <c r="FY716" i="19"/>
  <c r="FY735" i="19"/>
  <c r="FY602" i="19"/>
  <c r="FY536" i="19"/>
  <c r="FY502" i="19"/>
  <c r="FY242" i="19"/>
  <c r="FY196" i="19"/>
  <c r="FY376" i="19"/>
  <c r="FY115" i="19"/>
  <c r="FY319" i="19"/>
  <c r="FY420" i="19"/>
  <c r="FY417" i="19"/>
  <c r="FY569" i="19"/>
  <c r="FY888" i="19"/>
  <c r="FY519" i="19"/>
  <c r="FY48" i="19"/>
  <c r="FY210" i="19"/>
  <c r="FY832" i="19"/>
  <c r="FY453" i="19"/>
  <c r="FY810" i="19"/>
  <c r="FY363" i="19"/>
  <c r="FY807" i="19"/>
  <c r="FY268" i="19"/>
  <c r="FY792" i="19"/>
  <c r="FY219" i="19"/>
  <c r="FY862" i="19"/>
  <c r="FY833" i="19"/>
  <c r="FY744" i="19"/>
  <c r="FY671" i="19"/>
  <c r="FY630" i="19"/>
  <c r="FY548" i="19"/>
  <c r="FY423" i="19"/>
  <c r="FY298" i="19"/>
  <c r="FY252" i="19"/>
  <c r="FY198" i="19"/>
  <c r="FY171" i="19"/>
  <c r="FY54" i="19"/>
  <c r="FY169" i="19"/>
  <c r="FY892" i="19"/>
  <c r="FY836" i="19"/>
  <c r="FY784" i="19"/>
  <c r="FY719" i="19"/>
  <c r="FY653" i="19"/>
  <c r="FY583" i="19"/>
  <c r="FY535" i="19"/>
  <c r="FY522" i="19"/>
  <c r="FY203" i="19"/>
  <c r="FY382" i="19"/>
  <c r="FY154" i="19"/>
  <c r="FY49" i="19"/>
  <c r="FY337" i="19"/>
  <c r="FY50" i="19"/>
  <c r="FY856" i="19"/>
  <c r="FY762" i="19"/>
  <c r="FY729" i="19"/>
  <c r="FY664" i="19"/>
  <c r="FY623" i="19"/>
  <c r="FY499" i="19"/>
  <c r="FY518" i="19"/>
  <c r="FY387" i="19"/>
  <c r="FY333" i="19"/>
  <c r="FY288" i="19"/>
  <c r="FY247" i="19"/>
  <c r="FY134" i="19"/>
  <c r="FY63" i="19"/>
  <c r="FY881" i="19"/>
  <c r="FY849" i="19"/>
  <c r="FY797" i="19"/>
  <c r="FY666" i="19"/>
  <c r="FY613" i="19"/>
  <c r="FY673" i="19"/>
  <c r="FY414" i="19"/>
  <c r="FY445" i="19"/>
  <c r="FY356" i="19"/>
  <c r="FY302" i="19"/>
  <c r="FY90" i="19"/>
  <c r="FY181" i="19"/>
  <c r="FY135" i="19"/>
  <c r="FY79" i="19"/>
  <c r="FY869" i="19"/>
  <c r="FY841" i="19"/>
  <c r="FY721" i="19"/>
  <c r="FY656" i="19"/>
  <c r="FY615" i="19"/>
  <c r="FY581" i="19"/>
  <c r="FY449" i="19"/>
  <c r="FY371" i="19"/>
  <c r="FY317" i="19"/>
  <c r="FY272" i="19"/>
  <c r="FY180" i="19"/>
  <c r="FY118" i="19"/>
  <c r="FY345" i="19"/>
  <c r="FY874" i="19"/>
  <c r="FY811" i="19"/>
  <c r="FY757" i="19"/>
  <c r="FY683" i="19"/>
  <c r="FY642" i="19"/>
  <c r="FY560" i="19"/>
  <c r="FY447" i="19"/>
  <c r="FY322" i="19"/>
  <c r="FY276" i="19"/>
  <c r="FY222" i="19"/>
  <c r="FY225" i="19"/>
  <c r="FY80" i="19"/>
  <c r="FY42" i="19"/>
  <c r="FY904" i="19"/>
  <c r="FY848" i="19"/>
  <c r="FY796" i="19"/>
  <c r="FY747" i="19"/>
  <c r="FY600" i="19"/>
  <c r="FY595" i="19"/>
  <c r="FY561" i="19"/>
  <c r="FY402" i="19"/>
  <c r="FY227" i="19"/>
  <c r="FY492" i="19"/>
  <c r="FY178" i="19"/>
  <c r="FY83" i="19"/>
  <c r="FY37" i="19"/>
  <c r="FY129" i="19"/>
  <c r="FY868" i="19"/>
  <c r="FY774" i="19"/>
  <c r="FY741" i="19"/>
  <c r="FY676" i="19"/>
  <c r="FY635" i="19"/>
  <c r="FY500" i="19"/>
  <c r="FY392" i="19"/>
  <c r="FY565" i="19"/>
  <c r="FY357" i="19"/>
  <c r="FY312" i="19"/>
  <c r="FY343" i="19"/>
  <c r="FY158" i="19"/>
  <c r="FY295" i="19"/>
  <c r="FY599" i="19"/>
  <c r="FY290" i="19"/>
  <c r="FY780" i="19"/>
  <c r="FY146" i="19"/>
  <c r="FY669" i="19"/>
  <c r="FY880" i="19"/>
  <c r="FY358" i="19"/>
  <c r="FY652" i="19"/>
  <c r="FY870" i="19"/>
  <c r="FY214" i="19"/>
  <c r="FY591" i="19"/>
  <c r="FY84" i="19"/>
  <c r="FY867" i="19"/>
  <c r="FY802" i="19"/>
  <c r="FY712" i="19"/>
  <c r="FY703" i="19"/>
  <c r="FY697" i="19"/>
  <c r="FY532" i="19"/>
  <c r="FY448" i="19"/>
  <c r="FY234" i="19"/>
  <c r="FY188" i="19"/>
  <c r="FY368" i="19"/>
  <c r="FY78" i="19"/>
  <c r="FY287" i="19"/>
  <c r="FY313" i="19"/>
  <c r="FY889" i="19"/>
  <c r="FY813" i="19"/>
  <c r="FY805" i="19"/>
  <c r="FY674" i="19"/>
  <c r="FY621" i="19"/>
  <c r="FY551" i="19"/>
  <c r="FY430" i="19"/>
  <c r="FY403" i="19"/>
  <c r="FY372" i="19"/>
  <c r="FY318" i="19"/>
  <c r="FY94" i="19"/>
  <c r="FY233" i="19"/>
  <c r="FY151" i="19"/>
  <c r="FY112" i="19"/>
  <c r="FY903" i="19"/>
  <c r="FY787" i="19"/>
  <c r="FY750" i="19"/>
  <c r="FY648" i="19"/>
  <c r="FY594" i="19"/>
  <c r="FY529" i="19"/>
  <c r="FY401" i="19"/>
  <c r="FY323" i="19"/>
  <c r="FY269" i="19"/>
  <c r="FY224" i="19"/>
  <c r="FY132" i="19"/>
  <c r="FY91" i="19"/>
  <c r="FY55" i="19"/>
  <c r="FY907" i="19"/>
  <c r="FY819" i="19"/>
  <c r="FY765" i="19"/>
  <c r="FY691" i="19"/>
  <c r="FY650" i="19"/>
  <c r="FY568" i="19"/>
  <c r="FY504" i="19"/>
  <c r="FY338" i="19"/>
  <c r="FY292" i="19"/>
  <c r="FY238" i="19"/>
  <c r="FY289" i="19"/>
  <c r="FY117" i="19"/>
  <c r="FY56" i="19"/>
  <c r="FY915" i="19"/>
  <c r="FY857" i="19"/>
  <c r="FY779" i="19"/>
  <c r="FY742" i="19"/>
  <c r="FY640" i="19"/>
  <c r="FY586" i="19"/>
  <c r="FY521" i="19"/>
  <c r="FY543" i="19"/>
  <c r="FY307" i="19"/>
  <c r="FY253" i="19"/>
  <c r="FY208" i="19"/>
  <c r="FY116" i="19"/>
  <c r="FY87" i="19"/>
  <c r="FY327" i="19"/>
  <c r="FY879" i="19"/>
  <c r="FY812" i="19"/>
  <c r="FY724" i="19"/>
  <c r="FY651" i="19"/>
  <c r="FY610" i="19"/>
  <c r="FY544" i="19"/>
  <c r="FY539" i="19"/>
  <c r="FY258" i="19"/>
  <c r="FY212" i="19"/>
  <c r="FY405" i="19"/>
  <c r="FY131" i="19"/>
  <c r="FY383" i="19"/>
  <c r="FY120" i="19"/>
  <c r="FY901" i="19"/>
  <c r="FY825" i="19"/>
  <c r="FY764" i="19"/>
  <c r="FY686" i="19"/>
  <c r="FY633" i="19"/>
  <c r="FY563" i="19"/>
  <c r="FY454" i="19"/>
  <c r="FY427" i="19"/>
  <c r="FY389" i="19"/>
  <c r="FY342" i="19"/>
  <c r="FY114" i="19"/>
  <c r="FY329" i="19"/>
  <c r="FY175" i="19"/>
  <c r="FY231" i="19"/>
  <c r="FY842" i="19"/>
  <c r="FY799" i="19"/>
  <c r="FY709" i="19"/>
  <c r="FY707" i="19"/>
  <c r="FY603" i="19"/>
  <c r="FY541" i="19"/>
  <c r="FY425" i="19"/>
  <c r="FY347" i="19"/>
  <c r="FY293" i="19"/>
  <c r="FY248" i="19"/>
  <c r="FY156" i="19"/>
  <c r="FY97" i="19"/>
  <c r="FY121" i="19"/>
  <c r="FY240" i="19"/>
  <c r="FY244" i="19"/>
  <c r="FY649" i="19"/>
  <c r="FY855" i="19"/>
  <c r="FY404" i="19"/>
  <c r="FY694" i="19"/>
  <c r="FY130" i="19"/>
  <c r="FY611" i="19"/>
  <c r="FY110" i="19"/>
  <c r="FY314" i="19"/>
  <c r="FY715" i="19"/>
  <c r="FY65" i="19"/>
  <c r="FY864" i="19"/>
  <c r="FY770" i="19"/>
  <c r="FY737" i="19"/>
  <c r="FY672" i="19"/>
  <c r="FY631" i="19"/>
  <c r="FY577" i="19"/>
  <c r="FY589" i="19"/>
  <c r="FY428" i="19"/>
  <c r="FY349" i="19"/>
  <c r="FY304" i="19"/>
  <c r="FY311" i="19"/>
  <c r="FY150" i="19"/>
  <c r="FY160" i="19"/>
  <c r="FY886" i="19"/>
  <c r="FY827" i="19"/>
  <c r="FY773" i="19"/>
  <c r="FY699" i="19"/>
  <c r="FY693" i="19"/>
  <c r="FY576" i="19"/>
  <c r="FY530" i="19"/>
  <c r="FY354" i="19"/>
  <c r="FY308" i="19"/>
  <c r="FY254" i="19"/>
  <c r="FY353" i="19"/>
  <c r="FY133" i="19"/>
  <c r="FY72" i="19"/>
  <c r="FY917" i="19"/>
  <c r="FY835" i="19"/>
  <c r="FY755" i="19"/>
  <c r="FY718" i="19"/>
  <c r="FY616" i="19"/>
  <c r="FY562" i="19"/>
  <c r="FY553" i="19"/>
  <c r="FY434" i="19"/>
  <c r="FY259" i="19"/>
  <c r="FY205" i="19"/>
  <c r="FY303" i="19"/>
  <c r="FY103" i="19"/>
  <c r="FY51" i="19"/>
  <c r="FY12" i="19"/>
  <c r="FY883" i="19"/>
  <c r="FY820" i="19"/>
  <c r="FY732" i="19"/>
  <c r="FY659" i="19"/>
  <c r="FY618" i="19"/>
  <c r="FY501" i="19"/>
  <c r="FY399" i="19"/>
  <c r="FY274" i="19"/>
  <c r="FY228" i="19"/>
  <c r="FY542" i="19"/>
  <c r="FY147" i="19"/>
  <c r="FY34" i="19"/>
  <c r="FY263" i="19"/>
  <c r="FY908" i="19"/>
  <c r="FY861" i="19"/>
  <c r="FY804" i="19"/>
  <c r="FY710" i="19"/>
  <c r="FY608" i="19"/>
  <c r="FY554" i="19"/>
  <c r="FY497" i="19"/>
  <c r="FY418" i="19"/>
  <c r="FY243" i="19"/>
  <c r="FY189" i="19"/>
  <c r="FY239" i="19"/>
  <c r="FY101" i="19"/>
  <c r="FY43" i="19"/>
  <c r="FY249" i="19"/>
  <c r="FY876" i="19"/>
  <c r="FY782" i="19"/>
  <c r="FY749" i="19"/>
  <c r="FY684" i="19"/>
  <c r="FY643" i="19"/>
  <c r="FY512" i="19"/>
  <c r="FY408" i="19"/>
  <c r="FY194" i="19"/>
  <c r="FY373" i="19"/>
  <c r="FY328" i="19"/>
  <c r="FY412" i="19"/>
  <c r="FY174" i="19"/>
  <c r="FY71" i="19"/>
  <c r="FY898" i="19"/>
  <c r="FY826" i="19"/>
  <c r="FY785" i="19"/>
  <c r="FY654" i="19"/>
  <c r="FY601" i="19"/>
  <c r="FY588" i="19"/>
  <c r="FY390" i="19"/>
  <c r="FY378" i="19"/>
  <c r="FY332" i="19"/>
  <c r="FY278" i="19"/>
  <c r="FY81" i="19"/>
  <c r="FY157" i="19"/>
  <c r="FY111" i="19"/>
  <c r="FY909" i="19"/>
  <c r="FY847" i="19"/>
  <c r="FY767" i="19"/>
  <c r="FY730" i="19"/>
  <c r="FY628" i="19"/>
  <c r="FY574" i="19"/>
  <c r="FY506" i="19"/>
  <c r="FY495" i="19"/>
  <c r="FY283" i="19"/>
  <c r="FY229" i="19"/>
  <c r="FY184" i="19"/>
  <c r="FY106" i="19"/>
  <c r="FY73" i="19"/>
  <c r="FY136" i="19"/>
  <c r="FY148" i="19"/>
  <c r="FY44" i="19"/>
  <c r="FY195" i="19"/>
  <c r="FY818" i="19"/>
  <c r="FY52" i="19"/>
  <c r="FY571" i="19"/>
  <c r="FY850" i="19"/>
  <c r="FY264" i="19"/>
  <c r="FY679" i="19"/>
  <c r="FY70" i="19"/>
  <c r="FY503" i="19"/>
  <c r="FY838" i="19"/>
  <c r="FY795" i="19"/>
  <c r="FY705" i="19"/>
  <c r="FY339" i="19"/>
  <c r="FY95" i="19"/>
  <c r="FY76" i="19"/>
  <c r="FY858" i="19"/>
  <c r="FY828" i="19"/>
  <c r="FY740" i="19"/>
  <c r="FY415" i="19"/>
  <c r="FY163" i="19"/>
  <c r="FY702" i="19"/>
  <c r="FY39" i="19"/>
  <c r="FY424" i="19"/>
  <c r="FY772" i="19"/>
  <c r="FY531" i="19"/>
  <c r="FY309" i="19"/>
  <c r="FY638" i="19"/>
  <c r="FY900" i="19"/>
  <c r="FY170" i="19"/>
  <c r="FL461" i="19"/>
  <c r="FE470" i="19" s="1"/>
  <c r="FE17" i="19"/>
  <c r="FE16" i="19"/>
  <c r="FE18" i="19"/>
  <c r="FE19" i="19"/>
  <c r="FE15" i="19"/>
  <c r="H52" i="19"/>
  <c r="Q52" i="19" s="1"/>
  <c r="AT14" i="19"/>
  <c r="I52" i="19" s="1"/>
  <c r="R52" i="19" s="1"/>
  <c r="GJ5" i="19"/>
  <c r="GJ460" i="19" s="1"/>
  <c r="L67" i="19"/>
  <c r="FH461" i="19"/>
  <c r="FJ488" i="19"/>
  <c r="L104" i="19"/>
  <c r="K40" i="19"/>
  <c r="A69" i="19"/>
  <c r="A506" i="19"/>
  <c r="A95" i="19"/>
  <c r="C65" i="19"/>
  <c r="C503" i="19"/>
  <c r="FU460" i="19"/>
  <c r="FP461" i="19" s="1"/>
  <c r="FO467" i="19"/>
  <c r="FL877" i="19"/>
  <c r="FL523" i="19"/>
  <c r="FL820" i="19"/>
  <c r="FL507" i="19"/>
  <c r="FL881" i="19"/>
  <c r="FL674" i="19"/>
  <c r="FL840" i="19"/>
  <c r="FL700" i="19"/>
  <c r="FL772" i="19"/>
  <c r="FL680" i="19"/>
  <c r="FL841" i="19"/>
  <c r="FL578" i="19"/>
  <c r="FL916" i="19"/>
  <c r="FL762" i="19"/>
  <c r="FL505" i="19"/>
  <c r="FL537" i="19"/>
  <c r="FL759" i="19"/>
  <c r="FL586" i="19"/>
  <c r="FL610" i="19"/>
  <c r="FL835" i="19"/>
  <c r="FL534" i="19"/>
  <c r="FL748" i="19"/>
  <c r="FL682" i="19"/>
  <c r="FL782" i="19"/>
  <c r="FL834" i="19"/>
  <c r="FL617" i="19"/>
  <c r="FL767" i="19"/>
  <c r="FL716" i="19"/>
  <c r="FL533" i="19"/>
  <c r="FL557" i="19"/>
  <c r="FL740" i="19"/>
  <c r="FL541" i="19"/>
  <c r="FL908" i="19"/>
  <c r="FL828" i="19"/>
  <c r="FL889" i="19"/>
  <c r="FL724" i="19"/>
  <c r="FL605" i="19"/>
  <c r="FL785" i="19"/>
  <c r="FL816" i="19"/>
  <c r="FL647" i="19"/>
  <c r="FL813" i="19"/>
  <c r="FL604" i="19"/>
  <c r="FL590" i="19"/>
  <c r="FL848" i="19"/>
  <c r="FL872" i="19"/>
  <c r="FL630" i="19"/>
  <c r="FL778" i="19"/>
  <c r="FL824" i="19"/>
  <c r="FL823" i="19"/>
  <c r="FL528" i="19"/>
  <c r="FL894" i="19"/>
  <c r="FL672" i="19"/>
  <c r="FL741" i="19"/>
  <c r="FL768" i="19"/>
  <c r="FL766" i="19"/>
  <c r="FL809" i="19"/>
  <c r="FL695" i="19"/>
  <c r="FL697" i="19"/>
  <c r="FL915" i="19"/>
  <c r="FL643" i="19"/>
  <c r="FL890" i="19"/>
  <c r="FL513" i="19"/>
  <c r="FL829" i="19"/>
  <c r="FL868" i="19"/>
  <c r="FL810" i="19"/>
  <c r="FL893" i="19"/>
  <c r="FL830" i="19"/>
  <c r="FL631" i="19"/>
  <c r="FL876" i="19"/>
  <c r="FL720" i="19"/>
  <c r="FL874" i="19"/>
  <c r="FL658" i="19"/>
  <c r="FL779" i="19"/>
  <c r="FL683" i="19"/>
  <c r="FL783" i="19"/>
  <c r="FL898" i="19"/>
  <c r="FL608" i="19"/>
  <c r="FL885" i="19"/>
  <c r="FL646" i="19"/>
  <c r="FL552" i="19"/>
  <c r="FL907" i="19"/>
  <c r="FL723" i="19"/>
  <c r="FL497" i="19"/>
  <c r="FL870" i="19"/>
  <c r="FL636" i="19"/>
  <c r="FL895" i="19"/>
  <c r="FL833" i="19"/>
  <c r="FL719" i="19"/>
  <c r="FL756" i="19"/>
  <c r="FL527" i="19"/>
  <c r="FL846" i="19"/>
  <c r="FL867" i="19"/>
  <c r="FL844" i="19"/>
  <c r="FL621" i="19"/>
  <c r="FL902" i="19"/>
  <c r="FL653" i="19"/>
  <c r="FL896" i="19"/>
  <c r="FL633" i="19"/>
  <c r="FL569" i="19"/>
  <c r="FL861" i="19"/>
  <c r="FL645" i="19"/>
  <c r="FL838" i="19"/>
  <c r="FL549" i="19"/>
  <c r="FL501" i="19"/>
  <c r="FL673" i="19"/>
  <c r="FL498" i="19"/>
  <c r="FL735" i="19"/>
  <c r="FL563" i="19"/>
  <c r="FL581" i="19"/>
  <c r="FL642" i="19"/>
  <c r="FL500" i="19"/>
  <c r="FL654" i="19"/>
  <c r="FL540" i="19"/>
  <c r="FL763" i="19"/>
  <c r="FL598" i="19"/>
  <c r="FL789" i="19"/>
  <c r="FL532" i="19"/>
  <c r="FL535" i="19"/>
  <c r="FL744" i="19"/>
  <c r="FL794" i="19"/>
  <c r="FL871" i="19"/>
  <c r="FL737" i="19"/>
  <c r="FL862" i="19"/>
  <c r="FL502" i="19"/>
  <c r="FL856" i="19"/>
  <c r="FL655" i="19"/>
  <c r="FL663" i="19"/>
  <c r="FL625" i="19"/>
  <c r="FL546" i="19"/>
  <c r="FL606" i="19"/>
  <c r="FL522" i="19"/>
  <c r="FL814" i="19"/>
  <c r="FL866" i="19"/>
  <c r="FL765" i="19"/>
  <c r="FL584" i="19"/>
  <c r="FL911" i="19"/>
  <c r="FL490" i="19"/>
  <c r="FL729" i="19"/>
  <c r="FL524" i="19"/>
  <c r="FL788" i="19"/>
  <c r="FL687" i="19"/>
  <c r="FL703" i="19"/>
  <c r="FL717" i="19"/>
  <c r="FL662" i="19"/>
  <c r="FL681" i="19"/>
  <c r="FL506" i="19"/>
  <c r="FL526" i="19"/>
  <c r="FL910" i="19"/>
  <c r="FL755" i="19"/>
  <c r="FL580" i="19"/>
  <c r="FL641" i="19"/>
  <c r="FL676" i="19"/>
  <c r="FL837" i="19"/>
  <c r="FL494" i="19"/>
  <c r="FL851" i="19"/>
  <c r="FL807" i="19"/>
  <c r="FL530" i="19"/>
  <c r="FL798" i="19"/>
  <c r="FL736" i="19"/>
  <c r="FL509" i="19"/>
  <c r="FL780" i="19"/>
  <c r="FL593" i="19"/>
  <c r="FL887" i="19"/>
  <c r="FL701" i="19"/>
  <c r="FL882" i="19"/>
  <c r="FL614" i="19"/>
  <c r="FL651" i="19"/>
  <c r="FL499" i="19"/>
  <c r="FL559" i="19"/>
  <c r="FL722" i="19"/>
  <c r="FL611" i="19"/>
  <c r="FL791" i="19"/>
  <c r="FL713" i="19"/>
  <c r="FL777" i="19"/>
  <c r="FL588" i="19"/>
  <c r="FL576" i="19"/>
  <c r="FL644" i="19"/>
  <c r="FL731" i="19"/>
  <c r="FL618" i="19"/>
  <c r="FL638" i="19"/>
  <c r="FL668" i="19"/>
  <c r="FL757" i="19"/>
  <c r="FL585" i="19"/>
  <c r="FL685" i="19"/>
  <c r="FL566" i="19"/>
  <c r="FL567" i="19"/>
  <c r="FL568" i="19"/>
  <c r="FL802" i="19"/>
  <c r="FL775" i="19"/>
  <c r="FL776" i="19"/>
  <c r="FL577" i="19"/>
  <c r="FL702" i="19"/>
  <c r="FL836" i="19"/>
  <c r="FL747" i="19"/>
  <c r="FL873" i="19"/>
  <c r="FL496" i="19"/>
  <c r="FL888" i="19"/>
  <c r="FL864" i="19"/>
  <c r="FL705" i="19"/>
  <c r="FL575" i="19"/>
  <c r="FL589" i="19"/>
  <c r="FL623" i="19"/>
  <c r="FL602" i="19"/>
  <c r="FL801" i="19"/>
  <c r="FL512" i="19"/>
  <c r="FL905" i="19"/>
  <c r="FL733" i="19"/>
  <c r="FL587" i="19"/>
  <c r="FL804" i="19"/>
  <c r="FL753" i="19"/>
  <c r="FL812" i="19"/>
  <c r="FL510" i="19"/>
  <c r="FL786" i="19"/>
  <c r="FL615" i="19"/>
  <c r="FL730" i="19"/>
  <c r="FL912" i="19"/>
  <c r="FL678" i="19"/>
  <c r="FL745" i="19"/>
  <c r="FL743" i="19"/>
  <c r="FL709" i="19"/>
  <c r="FL504" i="19"/>
  <c r="FL811" i="19"/>
  <c r="FL671" i="19"/>
  <c r="FL796" i="19"/>
  <c r="FL806" i="19"/>
  <c r="FL826" i="19"/>
  <c r="FL917" i="19"/>
  <c r="FL818" i="19"/>
  <c r="FL620" i="19"/>
  <c r="FL525" i="19"/>
  <c r="FL734" i="19"/>
  <c r="FL891" i="19"/>
  <c r="FL732" i="19"/>
  <c r="FL596" i="19"/>
  <c r="FL914" i="19"/>
  <c r="FL771" i="19"/>
  <c r="FL808" i="19"/>
  <c r="FL600" i="19"/>
  <c r="FL742" i="19"/>
  <c r="FL657" i="19"/>
  <c r="FL517" i="19"/>
  <c r="FL511" i="19"/>
  <c r="FL508" i="19"/>
  <c r="FL679" i="19"/>
  <c r="FL536" i="19"/>
  <c r="FL769" i="19"/>
  <c r="FL519" i="19"/>
  <c r="FL594" i="19"/>
  <c r="FE474" i="19"/>
  <c r="FL667" i="19"/>
  <c r="FL847" i="19"/>
  <c r="FL607" i="19"/>
  <c r="FL715" i="19"/>
  <c r="FL819" i="19"/>
  <c r="FL704" i="19"/>
  <c r="FL913" i="19"/>
  <c r="FL863" i="19"/>
  <c r="FL634" i="19"/>
  <c r="FL843" i="19"/>
  <c r="FL529" i="19"/>
  <c r="FL787" i="19"/>
  <c r="FL884" i="19"/>
  <c r="FL669" i="19"/>
  <c r="FL714" i="19"/>
  <c r="FL773" i="19"/>
  <c r="FL518" i="19"/>
  <c r="FL832" i="19"/>
  <c r="FL803" i="19"/>
  <c r="FL554" i="19"/>
  <c r="FL758" i="19"/>
  <c r="FL850" i="19"/>
  <c r="FL698" i="19"/>
  <c r="FL739" i="19"/>
  <c r="FL770" i="19"/>
  <c r="FL865" i="19"/>
  <c r="FL582" i="19"/>
  <c r="FL635" i="19"/>
  <c r="FL515" i="19"/>
  <c r="FL626" i="19"/>
  <c r="FL553" i="19"/>
  <c r="FL659" i="19"/>
  <c r="FL845" i="19"/>
  <c r="FL831" i="19"/>
  <c r="FL627" i="19"/>
  <c r="FL918" i="19"/>
  <c r="FL784" i="19"/>
  <c r="FL821" i="19"/>
  <c r="FL583" i="19"/>
  <c r="FL544" i="19"/>
  <c r="FL632" i="19"/>
  <c r="FL752" i="19"/>
  <c r="FL774" i="19"/>
  <c r="FL869" i="19"/>
  <c r="FL650" i="19"/>
  <c r="FL677" i="19"/>
  <c r="FL543" i="19"/>
  <c r="FL901" i="19"/>
  <c r="FL493" i="19"/>
  <c r="FL797" i="19"/>
  <c r="FL817" i="19"/>
  <c r="FL842" i="19"/>
  <c r="FL751" i="19"/>
  <c r="FL878" i="19"/>
  <c r="FL616" i="19"/>
  <c r="FL904" i="19"/>
  <c r="FL899" i="19"/>
  <c r="FL591" i="19"/>
  <c r="FE471" i="19"/>
  <c r="FL649" i="19"/>
  <c r="FL696" i="19"/>
  <c r="FL572" i="19"/>
  <c r="FL562" i="19"/>
  <c r="FL721" i="19"/>
  <c r="FL710" i="19"/>
  <c r="FL790" i="19"/>
  <c r="FL725" i="19"/>
  <c r="FL875" i="19"/>
  <c r="FL495" i="19"/>
  <c r="FL595" i="19"/>
  <c r="FL728" i="19"/>
  <c r="FL738" i="19"/>
  <c r="FL699" i="19"/>
  <c r="FL660" i="19"/>
  <c r="FL718" i="19"/>
  <c r="FL909" i="19"/>
  <c r="FL746" i="19"/>
  <c r="FL571" i="19"/>
  <c r="FL539" i="19"/>
  <c r="FL852" i="19"/>
  <c r="FL684" i="19"/>
  <c r="FL599" i="19"/>
  <c r="FL707" i="19"/>
  <c r="FL592" i="19"/>
  <c r="FL560" i="19"/>
  <c r="FL860" i="19"/>
  <c r="FL491" i="19"/>
  <c r="FL542" i="19"/>
  <c r="FL545" i="19"/>
  <c r="FL648" i="19"/>
  <c r="FL781" i="19"/>
  <c r="FL795" i="19"/>
  <c r="FL652" i="19"/>
  <c r="FL706" i="19"/>
  <c r="FL880" i="19"/>
  <c r="FL689" i="19"/>
  <c r="FL903" i="19"/>
  <c r="FL555" i="19"/>
  <c r="FL853" i="19"/>
  <c r="FL558" i="19"/>
  <c r="FL503" i="19"/>
  <c r="FL565" i="19"/>
  <c r="FL570" i="19"/>
  <c r="FL597" i="19"/>
  <c r="FL612" i="19"/>
  <c r="FL691" i="19"/>
  <c r="FL665" i="19"/>
  <c r="FL637" i="19"/>
  <c r="FL800" i="19"/>
  <c r="FL619" i="19"/>
  <c r="FL551" i="19"/>
  <c r="FL693" i="19"/>
  <c r="FL601" i="19"/>
  <c r="FL792" i="19"/>
  <c r="FL521" i="19"/>
  <c r="FE473" i="19"/>
  <c r="FL670" i="19"/>
  <c r="FL547" i="19"/>
  <c r="FL858" i="19"/>
  <c r="FL624" i="19"/>
  <c r="FL892" i="19"/>
  <c r="FL688" i="19"/>
  <c r="FL727" i="19"/>
  <c r="FL855" i="19"/>
  <c r="FL661" i="19"/>
  <c r="FL764" i="19"/>
  <c r="FL886" i="19"/>
  <c r="FL749" i="19"/>
  <c r="FL708" i="19"/>
  <c r="FL538" i="19"/>
  <c r="FL664" i="19"/>
  <c r="FL897" i="19"/>
  <c r="FL692" i="19"/>
  <c r="FL516" i="19"/>
  <c r="FL849" i="19"/>
  <c r="FL686" i="19"/>
  <c r="FL564" i="19"/>
  <c r="FL628" i="19"/>
  <c r="FL574" i="19"/>
  <c r="FL579" i="19"/>
  <c r="FL854" i="19"/>
  <c r="FL883" i="19"/>
  <c r="FL520" i="19"/>
  <c r="FL492" i="19"/>
  <c r="FL531" i="19"/>
  <c r="FL726" i="19"/>
  <c r="FL548" i="19"/>
  <c r="FL825" i="19"/>
  <c r="FL639" i="19"/>
  <c r="FL603" i="19"/>
  <c r="FL690" i="19"/>
  <c r="FL675" i="19"/>
  <c r="FL822" i="19"/>
  <c r="FL609" i="19"/>
  <c r="FL754" i="19"/>
  <c r="FL827" i="19"/>
  <c r="FL629" i="19"/>
  <c r="FL711" i="19"/>
  <c r="FL879" i="19"/>
  <c r="FL712" i="19"/>
  <c r="FL900" i="19"/>
  <c r="FL514" i="19"/>
  <c r="FL815" i="19"/>
  <c r="FL859" i="19"/>
  <c r="FL556" i="19"/>
  <c r="FL573" i="19"/>
  <c r="FL640" i="19"/>
  <c r="FL666" i="19"/>
  <c r="FL750" i="19"/>
  <c r="FL805" i="19"/>
  <c r="FL622" i="19"/>
  <c r="FL857" i="19"/>
  <c r="FL613" i="19"/>
  <c r="FE472" i="19"/>
  <c r="FL656" i="19"/>
  <c r="FL793" i="19"/>
  <c r="FL761" i="19"/>
  <c r="FL550" i="19"/>
  <c r="FL839" i="19"/>
  <c r="FL694" i="19"/>
  <c r="FL799" i="19"/>
  <c r="FL561" i="19"/>
  <c r="FL760" i="19"/>
  <c r="FL906" i="19"/>
  <c r="B94" i="19"/>
  <c r="L39" i="19" s="1"/>
  <c r="GM5" i="19" s="1"/>
  <c r="C34" i="22"/>
  <c r="FT28" i="19"/>
  <c r="FR6" i="19"/>
  <c r="E92" i="19" s="1"/>
  <c r="FV6" i="19"/>
  <c r="FO20" i="19" s="1"/>
  <c r="EU13" i="19"/>
  <c r="FB487" i="19"/>
  <c r="FB486" i="19" s="1"/>
  <c r="EU468" i="19"/>
  <c r="BG560" i="19"/>
  <c r="BN715" i="19"/>
  <c r="BG740" i="19"/>
  <c r="BN625" i="19"/>
  <c r="BG806" i="19"/>
  <c r="BG579" i="19"/>
  <c r="BN895" i="19"/>
  <c r="BG580" i="19"/>
  <c r="BN791" i="19"/>
  <c r="BN576" i="19"/>
  <c r="BN616" i="19"/>
  <c r="BN656" i="19"/>
  <c r="BN878" i="19"/>
  <c r="BN866" i="19"/>
  <c r="BN605" i="19"/>
  <c r="BN581" i="19"/>
  <c r="BN657" i="19"/>
  <c r="BN547" i="19"/>
  <c r="BG565" i="19"/>
  <c r="BN721" i="19"/>
  <c r="BN551" i="19"/>
  <c r="BG808" i="19"/>
  <c r="BG870" i="19"/>
  <c r="BN671" i="19"/>
  <c r="BN631" i="19"/>
  <c r="BN744" i="19"/>
  <c r="BN829" i="19"/>
  <c r="BN718" i="19"/>
  <c r="BN869" i="19"/>
  <c r="BN566" i="19"/>
  <c r="BG804" i="19"/>
  <c r="BG627" i="19"/>
  <c r="BG570" i="19"/>
  <c r="BG885" i="19"/>
  <c r="BN511" i="19"/>
  <c r="BG895" i="19"/>
  <c r="BN740" i="19"/>
  <c r="BN667" i="19"/>
  <c r="BN556" i="19"/>
  <c r="BN618" i="19"/>
  <c r="BN534" i="19"/>
  <c r="BN663" i="19"/>
  <c r="BN498" i="19"/>
  <c r="BN823" i="19"/>
  <c r="BN909" i="19"/>
  <c r="BG665" i="19"/>
  <c r="BN686" i="19"/>
  <c r="BG882" i="19"/>
  <c r="BG509" i="19"/>
  <c r="BN730" i="19"/>
  <c r="BN611" i="19"/>
  <c r="BN761" i="19"/>
  <c r="BN672" i="19"/>
  <c r="BN593" i="19"/>
  <c r="BG880" i="19"/>
  <c r="BG705" i="19"/>
  <c r="BG875" i="19"/>
  <c r="BN617" i="19"/>
  <c r="BN854" i="19"/>
  <c r="BG678" i="19"/>
  <c r="BG533" i="19"/>
  <c r="BG499" i="19"/>
  <c r="BG911" i="19"/>
  <c r="BN627" i="19"/>
  <c r="BN775" i="19"/>
  <c r="BN586" i="19"/>
  <c r="BG743" i="19"/>
  <c r="BG867" i="19"/>
  <c r="BN910" i="19"/>
  <c r="BG638" i="19"/>
  <c r="BG712" i="19"/>
  <c r="BG811" i="19"/>
  <c r="BG597" i="19"/>
  <c r="BN505" i="19"/>
  <c r="BG555" i="19"/>
  <c r="BG621" i="19"/>
  <c r="BN750" i="19"/>
  <c r="BG666" i="19"/>
  <c r="BG567" i="19"/>
  <c r="BG563" i="19"/>
  <c r="BG883" i="19"/>
  <c r="BG862" i="19"/>
  <c r="BG735" i="19"/>
  <c r="BG868" i="19"/>
  <c r="BN870" i="19"/>
  <c r="BN577" i="19"/>
  <c r="BN603" i="19"/>
  <c r="BN732" i="19"/>
  <c r="BN583" i="19"/>
  <c r="BN527" i="19"/>
  <c r="BN816" i="19"/>
  <c r="BG742" i="19"/>
  <c r="BN862" i="19"/>
  <c r="BG713" i="19"/>
  <c r="BG764" i="19"/>
  <c r="BG776" i="19"/>
  <c r="BN743" i="19"/>
  <c r="BG632" i="19"/>
  <c r="BG871" i="19"/>
  <c r="BG802" i="19"/>
  <c r="BG491" i="19"/>
  <c r="BG845" i="19"/>
  <c r="BN602" i="19"/>
  <c r="BN522" i="19"/>
  <c r="BG592" i="19"/>
  <c r="BN493" i="19"/>
  <c r="BG661" i="19"/>
  <c r="BG642" i="19"/>
  <c r="BN805" i="19"/>
  <c r="BG819" i="19"/>
  <c r="BG720" i="19"/>
  <c r="BN633" i="19"/>
  <c r="BG596" i="19"/>
  <c r="BG682" i="19"/>
  <c r="BG810" i="19"/>
  <c r="BG899" i="19"/>
  <c r="BG847" i="19"/>
  <c r="BG737" i="19"/>
  <c r="BN739" i="19"/>
  <c r="BG874" i="19"/>
  <c r="BN646" i="19"/>
  <c r="BN653" i="19"/>
  <c r="BN806" i="19"/>
  <c r="BN851" i="19"/>
  <c r="BN803" i="19"/>
  <c r="BN875" i="19"/>
  <c r="BG830" i="19"/>
  <c r="BG750" i="19"/>
  <c r="BN708" i="19"/>
  <c r="BN499" i="19"/>
  <c r="BG528" i="19"/>
  <c r="BG827" i="19"/>
  <c r="BG614" i="19"/>
  <c r="BG730" i="19"/>
  <c r="BN572" i="19"/>
  <c r="BG636" i="19"/>
  <c r="BG601" i="19"/>
  <c r="BG497" i="19"/>
  <c r="EB472" i="19"/>
  <c r="EB476" i="19"/>
  <c r="EB478" i="19"/>
  <c r="EB479" i="19"/>
  <c r="EB470" i="19"/>
  <c r="EB473" i="19"/>
  <c r="EB475" i="19"/>
  <c r="EB471" i="19"/>
  <c r="EB477" i="19"/>
  <c r="EB474" i="19"/>
  <c r="BD626" i="19" l="1"/>
  <c r="AW541" i="19"/>
  <c r="BD594" i="19"/>
  <c r="BD908" i="19"/>
  <c r="AW713" i="19"/>
  <c r="BD672" i="19"/>
  <c r="BD866" i="19"/>
  <c r="BD742" i="19"/>
  <c r="AW676" i="19"/>
  <c r="AW847" i="19"/>
  <c r="AW670" i="19"/>
  <c r="BD610" i="19"/>
  <c r="BD511" i="19"/>
  <c r="BD512" i="19"/>
  <c r="AW780" i="19"/>
  <c r="BD877" i="19"/>
  <c r="AW896" i="19"/>
  <c r="AW707" i="19"/>
  <c r="AW567" i="19"/>
  <c r="AW815" i="19"/>
  <c r="BD506" i="19"/>
  <c r="AW644" i="19"/>
  <c r="BD673" i="19"/>
  <c r="BD699" i="19"/>
  <c r="AW521" i="19"/>
  <c r="AW653" i="19"/>
  <c r="AW638" i="19"/>
  <c r="BD896" i="19"/>
  <c r="AW848" i="19"/>
  <c r="BD834" i="19"/>
  <c r="BG490" i="19"/>
  <c r="BN819" i="19"/>
  <c r="BG758" i="19"/>
  <c r="BG608" i="19"/>
  <c r="BN833" i="19"/>
  <c r="BN594" i="19"/>
  <c r="BG568" i="19"/>
  <c r="BG663" i="19"/>
  <c r="BN815" i="19"/>
  <c r="BN557" i="19"/>
  <c r="BG773" i="19"/>
  <c r="BN795" i="19"/>
  <c r="BG543" i="19"/>
  <c r="BG752" i="19"/>
  <c r="BN659" i="19"/>
  <c r="BG798" i="19"/>
  <c r="BN916" i="19"/>
  <c r="BN826" i="19"/>
  <c r="BN676" i="19"/>
  <c r="BN535" i="19"/>
  <c r="BN637" i="19"/>
  <c r="BN915" i="19"/>
  <c r="BG538" i="19"/>
  <c r="BG550" i="19"/>
  <c r="BN500" i="19"/>
  <c r="BG723" i="19"/>
  <c r="BG511" i="19"/>
  <c r="BG824" i="19"/>
  <c r="BN840" i="19"/>
  <c r="BG659" i="19"/>
  <c r="BG650" i="19"/>
  <c r="BG823" i="19"/>
  <c r="BN555" i="19"/>
  <c r="BN814" i="19"/>
  <c r="BG863" i="19"/>
  <c r="BG909" i="19"/>
  <c r="BG545" i="19"/>
  <c r="BN587" i="19"/>
  <c r="BN825" i="19"/>
  <c r="BG683" i="19"/>
  <c r="BN570" i="19"/>
  <c r="BN515" i="19"/>
  <c r="BN558" i="19"/>
  <c r="BG658" i="19"/>
  <c r="BG613" i="19"/>
  <c r="AW490" i="19"/>
  <c r="BG733" i="19"/>
  <c r="BN549" i="19"/>
  <c r="BG598" i="19"/>
  <c r="BG590" i="19"/>
  <c r="BN634" i="19"/>
  <c r="BG581" i="19"/>
  <c r="BG514" i="19"/>
  <c r="BG869" i="19"/>
  <c r="BN828" i="19"/>
  <c r="BG912" i="19"/>
  <c r="BG605" i="19"/>
  <c r="BN701" i="19"/>
  <c r="BN679" i="19"/>
  <c r="BN513" i="19"/>
  <c r="BG889" i="19"/>
  <c r="BN540" i="19"/>
  <c r="BG745" i="19"/>
  <c r="BG908" i="19"/>
  <c r="BN779" i="19"/>
  <c r="BG714" i="19"/>
  <c r="BG716" i="19"/>
  <c r="BG907" i="19"/>
  <c r="BG557" i="19"/>
  <c r="BG782" i="19"/>
  <c r="BG710" i="19"/>
  <c r="BN622" i="19"/>
  <c r="BN662" i="19"/>
  <c r="BG738" i="19"/>
  <c r="BG801" i="19"/>
  <c r="BN900" i="19"/>
  <c r="BG826" i="19"/>
  <c r="BG729" i="19"/>
  <c r="BN692" i="19"/>
  <c r="BG903" i="19"/>
  <c r="BG603" i="19"/>
  <c r="BG618" i="19"/>
  <c r="BG691" i="19"/>
  <c r="BG721" i="19"/>
  <c r="BG890" i="19"/>
  <c r="BN830" i="19"/>
  <c r="BN699" i="19"/>
  <c r="BN756" i="19"/>
  <c r="BN507" i="19"/>
  <c r="BG541" i="19"/>
  <c r="BG694" i="19"/>
  <c r="BN729" i="19"/>
  <c r="BG546" i="19"/>
  <c r="BG795" i="19"/>
  <c r="BG624" i="19"/>
  <c r="BN504" i="19"/>
  <c r="BG635" i="19"/>
  <c r="BG894" i="19"/>
  <c r="BN893" i="19"/>
  <c r="BN615" i="19"/>
  <c r="BN902" i="19"/>
  <c r="BN697" i="19"/>
  <c r="BG649" i="19"/>
  <c r="BN545" i="19"/>
  <c r="BN644" i="19"/>
  <c r="BN641" i="19"/>
  <c r="BG864" i="19"/>
  <c r="BN541" i="19"/>
  <c r="BN517" i="19"/>
  <c r="BG494" i="19"/>
  <c r="BG787" i="19"/>
  <c r="BG647" i="19"/>
  <c r="BG780" i="19"/>
  <c r="BN698" i="19"/>
  <c r="BN601" i="19"/>
  <c r="BN896" i="19"/>
  <c r="BN670" i="19"/>
  <c r="BG508" i="19"/>
  <c r="BN813" i="19"/>
  <c r="BG651" i="19"/>
  <c r="BG858" i="19"/>
  <c r="BN510" i="19"/>
  <c r="BG525" i="19"/>
  <c r="BG872" i="19"/>
  <c r="BG820" i="19"/>
  <c r="BN852" i="19"/>
  <c r="BG734" i="19"/>
  <c r="BN860" i="19"/>
  <c r="BN796" i="19"/>
  <c r="BG770" i="19"/>
  <c r="BN508" i="19"/>
  <c r="BN680" i="19"/>
  <c r="BG670" i="19"/>
  <c r="BG848" i="19"/>
  <c r="BG828" i="19"/>
  <c r="BN884" i="19"/>
  <c r="BN501" i="19"/>
  <c r="BN745" i="19"/>
  <c r="BN768" i="19"/>
  <c r="BN640" i="19"/>
  <c r="BG896" i="19"/>
  <c r="BN838" i="19"/>
  <c r="BG777" i="19"/>
  <c r="BG788" i="19"/>
  <c r="BN713" i="19"/>
  <c r="BG507" i="19"/>
  <c r="BG855" i="19"/>
  <c r="BG677" i="19"/>
  <c r="BN579" i="19"/>
  <c r="BG700" i="19"/>
  <c r="BN918" i="19"/>
  <c r="BN638" i="19"/>
  <c r="BN643" i="19"/>
  <c r="BG760" i="19"/>
  <c r="BG517" i="19"/>
  <c r="BN770" i="19"/>
  <c r="BN639" i="19"/>
  <c r="BG512" i="19"/>
  <c r="BN723" i="19"/>
  <c r="BG569" i="19"/>
  <c r="BG620" i="19"/>
  <c r="BG818" i="19"/>
  <c r="BN490" i="19"/>
  <c r="BG662" i="19"/>
  <c r="BN606" i="19"/>
  <c r="BN839" i="19"/>
  <c r="BN874" i="19"/>
  <c r="BN759" i="19"/>
  <c r="BN720" i="19"/>
  <c r="BG680" i="19"/>
  <c r="BG610" i="19"/>
  <c r="BN548" i="19"/>
  <c r="BG684" i="19"/>
  <c r="BG587" i="19"/>
  <c r="BG548" i="19"/>
  <c r="BN702" i="19"/>
  <c r="BG693" i="19"/>
  <c r="BG645" i="19"/>
  <c r="BN835" i="19"/>
  <c r="BN741" i="19"/>
  <c r="BN652" i="19"/>
  <c r="BN897" i="19"/>
  <c r="BG641" i="19"/>
  <c r="BN614" i="19"/>
  <c r="BN530" i="19"/>
  <c r="BN681" i="19"/>
  <c r="BG784" i="19"/>
  <c r="BN801" i="19"/>
  <c r="BN539" i="19"/>
  <c r="BG675" i="19"/>
  <c r="BG739" i="19"/>
  <c r="BG837" i="19"/>
  <c r="BN624" i="19"/>
  <c r="BN859" i="19"/>
  <c r="BN742" i="19"/>
  <c r="BN533" i="19"/>
  <c r="BN722" i="19"/>
  <c r="BG857" i="19"/>
  <c r="BN544" i="19"/>
  <c r="BN543" i="19"/>
  <c r="BG664" i="19"/>
  <c r="BN790" i="19"/>
  <c r="BG757" i="19"/>
  <c r="BG724" i="19"/>
  <c r="BG917" i="19"/>
  <c r="BN521" i="19"/>
  <c r="BG630" i="19"/>
  <c r="BN559" i="19"/>
  <c r="BG519" i="19"/>
  <c r="BG520" i="19"/>
  <c r="BN716" i="19"/>
  <c r="BG515" i="19"/>
  <c r="BG898" i="19"/>
  <c r="BG779" i="19"/>
  <c r="BG615" i="19"/>
  <c r="BN772" i="19"/>
  <c r="BN755" i="19"/>
  <c r="BN578" i="19"/>
  <c r="BG719" i="19"/>
  <c r="BN564" i="19"/>
  <c r="BN873" i="19"/>
  <c r="BN678" i="19"/>
  <c r="BG904" i="19"/>
  <c r="BN668" i="19"/>
  <c r="BN820" i="19"/>
  <c r="BG669" i="19"/>
  <c r="BG513" i="19"/>
  <c r="BG575" i="19"/>
  <c r="BN748" i="19"/>
  <c r="BN609" i="19"/>
  <c r="BN845" i="19"/>
  <c r="BN554" i="19"/>
  <c r="BN683" i="19"/>
  <c r="BN567" i="19"/>
  <c r="BN863" i="19"/>
  <c r="BN620" i="19"/>
  <c r="BG861" i="19"/>
  <c r="BN542" i="19"/>
  <c r="BN647" i="19"/>
  <c r="BG540" i="19"/>
  <c r="BG897" i="19"/>
  <c r="BG749" i="19"/>
  <c r="BN710" i="19"/>
  <c r="BN553" i="19"/>
  <c r="BN658" i="19"/>
  <c r="BN837" i="19"/>
  <c r="BN911" i="19"/>
  <c r="BG841" i="19"/>
  <c r="BN736" i="19"/>
  <c r="BG843" i="19"/>
  <c r="BN661" i="19"/>
  <c r="BN777" i="19"/>
  <c r="BG891" i="19"/>
  <c r="BG727" i="19"/>
  <c r="BG625" i="19"/>
  <c r="BG876" i="19"/>
  <c r="BN675" i="19"/>
  <c r="BG886" i="19"/>
  <c r="BN912" i="19"/>
  <c r="BN503" i="19"/>
  <c r="BN650" i="19"/>
  <c r="BG840" i="19"/>
  <c r="BN821" i="19"/>
  <c r="BG549" i="19"/>
  <c r="BN856" i="19"/>
  <c r="BG763" i="19"/>
  <c r="BG521" i="19"/>
  <c r="BN727" i="19"/>
  <c r="BG821" i="19"/>
  <c r="BG814" i="19"/>
  <c r="BG542" i="19"/>
  <c r="BG767" i="19"/>
  <c r="BN537" i="19"/>
  <c r="BN876" i="19"/>
  <c r="BN880" i="19"/>
  <c r="BN809" i="19"/>
  <c r="BG756" i="19"/>
  <c r="BG584" i="19"/>
  <c r="BN636" i="19"/>
  <c r="BG591" i="19"/>
  <c r="BN492" i="19"/>
  <c r="BN580" i="19"/>
  <c r="BG578" i="19"/>
  <c r="BG751" i="19"/>
  <c r="BN590" i="19"/>
  <c r="BG900" i="19"/>
  <c r="BG877" i="19"/>
  <c r="BN610" i="19"/>
  <c r="BG781" i="19"/>
  <c r="BG702" i="19"/>
  <c r="BG807" i="19"/>
  <c r="BN691" i="19"/>
  <c r="BG524" i="19"/>
  <c r="BG813" i="19"/>
  <c r="BN528" i="19"/>
  <c r="BN562" i="19"/>
  <c r="BN585" i="19"/>
  <c r="BN711" i="19"/>
  <c r="BN525" i="19"/>
  <c r="BG893" i="19"/>
  <c r="BG561" i="19"/>
  <c r="BN752" i="19"/>
  <c r="BG656" i="19"/>
  <c r="BG679" i="19"/>
  <c r="BG595" i="19"/>
  <c r="BN589" i="19"/>
  <c r="BG696" i="19"/>
  <c r="BG586" i="19"/>
  <c r="BG854" i="19"/>
  <c r="BN789" i="19"/>
  <c r="BN766" i="19"/>
  <c r="BN494" i="19"/>
  <c r="BN812" i="19"/>
  <c r="BM466" i="19"/>
  <c r="BG552" i="19"/>
  <c r="BN621" i="19"/>
  <c r="BG504" i="19"/>
  <c r="BG699" i="19"/>
  <c r="BG905" i="19"/>
  <c r="BN738" i="19"/>
  <c r="BG585" i="19"/>
  <c r="BG793" i="19"/>
  <c r="BG643" i="19"/>
  <c r="BN632" i="19"/>
  <c r="BN894" i="19"/>
  <c r="BN523" i="19"/>
  <c r="BG606" i="19"/>
  <c r="BN536" i="19"/>
  <c r="BN712" i="19"/>
  <c r="BN717" i="19"/>
  <c r="BG881" i="19"/>
  <c r="BN687" i="19"/>
  <c r="BN694" i="19"/>
  <c r="BG726" i="19"/>
  <c r="BG644" i="19"/>
  <c r="BG800" i="19"/>
  <c r="BN792" i="19"/>
  <c r="BN892" i="19"/>
  <c r="BN660" i="19"/>
  <c r="BN882" i="19"/>
  <c r="BG689" i="19"/>
  <c r="BN516" i="19"/>
  <c r="BN531" i="19"/>
  <c r="BG556" i="19"/>
  <c r="BN905" i="19"/>
  <c r="BG797" i="19"/>
  <c r="BG910" i="19"/>
  <c r="BG523" i="19"/>
  <c r="BN664" i="19"/>
  <c r="BG604" i="19"/>
  <c r="BG498" i="19"/>
  <c r="BN629" i="19"/>
  <c r="BN889" i="19"/>
  <c r="BN877" i="19"/>
  <c r="BN737" i="19"/>
  <c r="BN695" i="19"/>
  <c r="BG593" i="19"/>
  <c r="BG562" i="19"/>
  <c r="BG771" i="19"/>
  <c r="BN794" i="19"/>
  <c r="BG646" i="19"/>
  <c r="BG623" i="19"/>
  <c r="BN890" i="19"/>
  <c r="BG853" i="19"/>
  <c r="BN719" i="19"/>
  <c r="BG530" i="19"/>
  <c r="BG655" i="19"/>
  <c r="BN786" i="19"/>
  <c r="BG553" i="19"/>
  <c r="BG835" i="19"/>
  <c r="BN908" i="19"/>
  <c r="BN855" i="19"/>
  <c r="BG765" i="19"/>
  <c r="BG838" i="19"/>
  <c r="BN574" i="19"/>
  <c r="BG817" i="19"/>
  <c r="BG759" i="19"/>
  <c r="BN799" i="19"/>
  <c r="BN685" i="19"/>
  <c r="BG634" i="19"/>
  <c r="BG836" i="19"/>
  <c r="BN842" i="19"/>
  <c r="BG706" i="19"/>
  <c r="BG892" i="19"/>
  <c r="BN767" i="19"/>
  <c r="BG648" i="19"/>
  <c r="BN843" i="19"/>
  <c r="BG609" i="19"/>
  <c r="BG631" i="19"/>
  <c r="BG574" i="19"/>
  <c r="BG653" i="19"/>
  <c r="BN827" i="19"/>
  <c r="BN831" i="19"/>
  <c r="BG849" i="19"/>
  <c r="BN677" i="19"/>
  <c r="BG842" i="19"/>
  <c r="BN571" i="19"/>
  <c r="BG715" i="19"/>
  <c r="BN724" i="19"/>
  <c r="BN519" i="19"/>
  <c r="BN524" i="19"/>
  <c r="BN512" i="19"/>
  <c r="BG537" i="19"/>
  <c r="BG831" i="19"/>
  <c r="BN690" i="19"/>
  <c r="BG640" i="19"/>
  <c r="BG709" i="19"/>
  <c r="BG918" i="19"/>
  <c r="BN550" i="19"/>
  <c r="BN760" i="19"/>
  <c r="BN800" i="19"/>
  <c r="BG673" i="19"/>
  <c r="BG884" i="19"/>
  <c r="BG527" i="19"/>
  <c r="BN673" i="19"/>
  <c r="BG674" i="19"/>
  <c r="BG516" i="19"/>
  <c r="BN832" i="19"/>
  <c r="BG906" i="19"/>
  <c r="BG785" i="19"/>
  <c r="BG887" i="19"/>
  <c r="BN700" i="19"/>
  <c r="BG717" i="19"/>
  <c r="BG628" i="19"/>
  <c r="BN751" i="19"/>
  <c r="BN575" i="19"/>
  <c r="BG505" i="19"/>
  <c r="BG916" i="19"/>
  <c r="BG711" i="19"/>
  <c r="BN807" i="19"/>
  <c r="BN561" i="19"/>
  <c r="BG846" i="19"/>
  <c r="BG772" i="19"/>
  <c r="BG695" i="19"/>
  <c r="BG654" i="19"/>
  <c r="BG754" i="19"/>
  <c r="BG791" i="19"/>
  <c r="BN818" i="19"/>
  <c r="BG790" i="19"/>
  <c r="BG762" i="19"/>
  <c r="BN773" i="19"/>
  <c r="BG888" i="19"/>
  <c r="BN885" i="19"/>
  <c r="BG611" i="19"/>
  <c r="BN793" i="19"/>
  <c r="BG564" i="19"/>
  <c r="BG544" i="19"/>
  <c r="BG503" i="19"/>
  <c r="BG736" i="19"/>
  <c r="BG602" i="19"/>
  <c r="BG539" i="19"/>
  <c r="BG697" i="19"/>
  <c r="BG668" i="19"/>
  <c r="BN706" i="19"/>
  <c r="BN853" i="19"/>
  <c r="BG690" i="19"/>
  <c r="BG704" i="19"/>
  <c r="BN804" i="19"/>
  <c r="BG532" i="19"/>
  <c r="BG725" i="19"/>
  <c r="BN563" i="19"/>
  <c r="BN778" i="19"/>
  <c r="BG832" i="19"/>
  <c r="BG786" i="19"/>
  <c r="BN844" i="19"/>
  <c r="BG744" i="19"/>
  <c r="BG492" i="19"/>
  <c r="BN665" i="19"/>
  <c r="BN846" i="19"/>
  <c r="BN758" i="19"/>
  <c r="BG913" i="19"/>
  <c r="BN907" i="19"/>
  <c r="BG732" i="19"/>
  <c r="BG681" i="19"/>
  <c r="BN509" i="19"/>
  <c r="BG531" i="19"/>
  <c r="BG619" i="19"/>
  <c r="BN749" i="19"/>
  <c r="BG866" i="19"/>
  <c r="BN787" i="19"/>
  <c r="BG510" i="19"/>
  <c r="BN757" i="19"/>
  <c r="BN906" i="19"/>
  <c r="BG856" i="19"/>
  <c r="BN529" i="19"/>
  <c r="BG522" i="19"/>
  <c r="BN600" i="19"/>
  <c r="BG761" i="19"/>
  <c r="BG915" i="19"/>
  <c r="BG629" i="19"/>
  <c r="BG698" i="19"/>
  <c r="BN635" i="19"/>
  <c r="BN810" i="19"/>
  <c r="BN901" i="19"/>
  <c r="BN850" i="19"/>
  <c r="BN762" i="19"/>
  <c r="BG667" i="19"/>
  <c r="BN613" i="19"/>
  <c r="BN733" i="19"/>
  <c r="BG769" i="19"/>
  <c r="BN728" i="19"/>
  <c r="BN626" i="19"/>
  <c r="BG829" i="19"/>
  <c r="BG518" i="19"/>
  <c r="BG599" i="19"/>
  <c r="BG879" i="19"/>
  <c r="BN864" i="19"/>
  <c r="BN696" i="19"/>
  <c r="BN868" i="19"/>
  <c r="BG799" i="19"/>
  <c r="BN608" i="19"/>
  <c r="BG850" i="19"/>
  <c r="BG746" i="19"/>
  <c r="BG588" i="19"/>
  <c r="BN746" i="19"/>
  <c r="BN731" i="19"/>
  <c r="BG626" i="19"/>
  <c r="BN560" i="19"/>
  <c r="BG493" i="19"/>
  <c r="BG687" i="19"/>
  <c r="BG616" i="19"/>
  <c r="BG502" i="19"/>
  <c r="BG612" i="19"/>
  <c r="BG860" i="19"/>
  <c r="BG495" i="19"/>
  <c r="BG902" i="19"/>
  <c r="BN651" i="19"/>
  <c r="BN538" i="19"/>
  <c r="BG803" i="19"/>
  <c r="BN552" i="19"/>
  <c r="BG741" i="19"/>
  <c r="BN584" i="19"/>
  <c r="BN495" i="19"/>
  <c r="BN684" i="19"/>
  <c r="BN714" i="19"/>
  <c r="BN891" i="19"/>
  <c r="BG852" i="19"/>
  <c r="BN598" i="19"/>
  <c r="BN886" i="19"/>
  <c r="BG812" i="19"/>
  <c r="BN771" i="19"/>
  <c r="BG529" i="19"/>
  <c r="BG685" i="19"/>
  <c r="BG805" i="19"/>
  <c r="BN788" i="19"/>
  <c r="BG796" i="19"/>
  <c r="BN642" i="19"/>
  <c r="BN913" i="19"/>
  <c r="BG594" i="19"/>
  <c r="BN898" i="19"/>
  <c r="BG701" i="19"/>
  <c r="BG639" i="19"/>
  <c r="BN514" i="19"/>
  <c r="BN797" i="19"/>
  <c r="BN725" i="19"/>
  <c r="BN798" i="19"/>
  <c r="BG536" i="19"/>
  <c r="BG878" i="19"/>
  <c r="BN707" i="19"/>
  <c r="BG901" i="19"/>
  <c r="BG500" i="19"/>
  <c r="BN887" i="19"/>
  <c r="BN596" i="19"/>
  <c r="BN726" i="19"/>
  <c r="BG501" i="19"/>
  <c r="BN899" i="19"/>
  <c r="BN914" i="19"/>
  <c r="BN917" i="19"/>
  <c r="BG766" i="19"/>
  <c r="BG589" i="19"/>
  <c r="BN888" i="19"/>
  <c r="BN780" i="19"/>
  <c r="BG607" i="19"/>
  <c r="BN569" i="19"/>
  <c r="BG676" i="19"/>
  <c r="BG816" i="19"/>
  <c r="BG686" i="19"/>
  <c r="BG600" i="19"/>
  <c r="BN858" i="19"/>
  <c r="BG566" i="19"/>
  <c r="BN774" i="19"/>
  <c r="BN491" i="19"/>
  <c r="BN682" i="19"/>
  <c r="BN808" i="19"/>
  <c r="BN883" i="19"/>
  <c r="BN588" i="19"/>
  <c r="BN747" i="19"/>
  <c r="BN836" i="19"/>
  <c r="BG534" i="19"/>
  <c r="BG778" i="19"/>
  <c r="BG692" i="19"/>
  <c r="BN782" i="19"/>
  <c r="BG914" i="19"/>
  <c r="BN674" i="19"/>
  <c r="BN628" i="19"/>
  <c r="BN693" i="19"/>
  <c r="AW743" i="19"/>
  <c r="BN649" i="19"/>
  <c r="BN573" i="19"/>
  <c r="BG809" i="19"/>
  <c r="BN879" i="19"/>
  <c r="BG551" i="19"/>
  <c r="BN654" i="19"/>
  <c r="BG833" i="19"/>
  <c r="BN648" i="19"/>
  <c r="BN497" i="19"/>
  <c r="BN857" i="19"/>
  <c r="BN784" i="19"/>
  <c r="BG633" i="19"/>
  <c r="BN689" i="19"/>
  <c r="BN599" i="19"/>
  <c r="BG573" i="19"/>
  <c r="BN872" i="19"/>
  <c r="BN705" i="19"/>
  <c r="BN496" i="19"/>
  <c r="BG576" i="19"/>
  <c r="BG583" i="19"/>
  <c r="BG794" i="19"/>
  <c r="BG755" i="19"/>
  <c r="BN834" i="19"/>
  <c r="BN734" i="19"/>
  <c r="BN753" i="19"/>
  <c r="BG747" i="19"/>
  <c r="BN591" i="19"/>
  <c r="BN623" i="19"/>
  <c r="BG825" i="19"/>
  <c r="BG775" i="19"/>
  <c r="BG506" i="19"/>
  <c r="BN811" i="19"/>
  <c r="BN776" i="19"/>
  <c r="BG753" i="19"/>
  <c r="BN655" i="19"/>
  <c r="BN867" i="19"/>
  <c r="BG822" i="19"/>
  <c r="BG671" i="19"/>
  <c r="BG657" i="19"/>
  <c r="BN604" i="19"/>
  <c r="BG526" i="19"/>
  <c r="BG839" i="19"/>
  <c r="BG703" i="19"/>
  <c r="BN526" i="19"/>
  <c r="BG768" i="19"/>
  <c r="BN688" i="19"/>
  <c r="BN565" i="19"/>
  <c r="BN824" i="19"/>
  <c r="BN783" i="19"/>
  <c r="BG718" i="19"/>
  <c r="BG844" i="19"/>
  <c r="BN582" i="19"/>
  <c r="BN763" i="19"/>
  <c r="BN817" i="19"/>
  <c r="BG731" i="19"/>
  <c r="BN568" i="19"/>
  <c r="BD584" i="19"/>
  <c r="BN546" i="19"/>
  <c r="BN704" i="19"/>
  <c r="BN865" i="19"/>
  <c r="BN849" i="19"/>
  <c r="BN781" i="19"/>
  <c r="BN754" i="19"/>
  <c r="BN619" i="19"/>
  <c r="BG637" i="19"/>
  <c r="BG748" i="19"/>
  <c r="BG535" i="19"/>
  <c r="BN735" i="19"/>
  <c r="BN709" i="19"/>
  <c r="BN802" i="19"/>
  <c r="BN520" i="19"/>
  <c r="BN769" i="19"/>
  <c r="BG873" i="19"/>
  <c r="BG708" i="19"/>
  <c r="BN595" i="19"/>
  <c r="BN904" i="19"/>
  <c r="BG577" i="19"/>
  <c r="BN630" i="19"/>
  <c r="BN861" i="19"/>
  <c r="BG851" i="19"/>
  <c r="BG582" i="19"/>
  <c r="BG547" i="19"/>
  <c r="BN764" i="19"/>
  <c r="BG728" i="19"/>
  <c r="BN669" i="19"/>
  <c r="BN703" i="19"/>
  <c r="BG783" i="19"/>
  <c r="BG571" i="19"/>
  <c r="BG722" i="19"/>
  <c r="BG652" i="19"/>
  <c r="BG774" i="19"/>
  <c r="BG672" i="19"/>
  <c r="BG789" i="19"/>
  <c r="BG558" i="19"/>
  <c r="BN765" i="19"/>
  <c r="BN848" i="19"/>
  <c r="BN592" i="19"/>
  <c r="BN871" i="19"/>
  <c r="BN612" i="19"/>
  <c r="BG834" i="19"/>
  <c r="BG792" i="19"/>
  <c r="BG707" i="19"/>
  <c r="BN847" i="19"/>
  <c r="BN822" i="19"/>
  <c r="BN903" i="19"/>
  <c r="BG496" i="19"/>
  <c r="BG572" i="19"/>
  <c r="BG554" i="19"/>
  <c r="BN597" i="19"/>
  <c r="BN881" i="19"/>
  <c r="BG622" i="19"/>
  <c r="BG865" i="19"/>
  <c r="BG617" i="19"/>
  <c r="BN506" i="19"/>
  <c r="BN785" i="19"/>
  <c r="BG815" i="19"/>
  <c r="BN666" i="19"/>
  <c r="BN645" i="19"/>
  <c r="BN532" i="19"/>
  <c r="BN841" i="19"/>
  <c r="BG859" i="19"/>
  <c r="BG559" i="19"/>
  <c r="BN502" i="19"/>
  <c r="BG688" i="19"/>
  <c r="BG660" i="19"/>
  <c r="BN518" i="19"/>
  <c r="BD559" i="19"/>
  <c r="BD831" i="19"/>
  <c r="AW504" i="19"/>
  <c r="AW719" i="19"/>
  <c r="BD747" i="19"/>
  <c r="BD793" i="19"/>
  <c r="AW758" i="19"/>
  <c r="BD857" i="19"/>
  <c r="BD816" i="19"/>
  <c r="BD493" i="19"/>
  <c r="AW531" i="19"/>
  <c r="BD912" i="19"/>
  <c r="BD642" i="19"/>
  <c r="AW813" i="19"/>
  <c r="BD888" i="19"/>
  <c r="BD776" i="19"/>
  <c r="AW795" i="19"/>
  <c r="AW839" i="19"/>
  <c r="BD859" i="19"/>
  <c r="BD604" i="19"/>
  <c r="AW791" i="19"/>
  <c r="AW868" i="19"/>
  <c r="BD693" i="19"/>
  <c r="BD840" i="19"/>
  <c r="AW763" i="19"/>
  <c r="AW603" i="19"/>
  <c r="AW818" i="19"/>
  <c r="BD638" i="19"/>
  <c r="BD763" i="19"/>
  <c r="AW696" i="19"/>
  <c r="AW823" i="19"/>
  <c r="AW769" i="19"/>
  <c r="BD659" i="19"/>
  <c r="BD748" i="19"/>
  <c r="AW498" i="19"/>
  <c r="AW860" i="19"/>
  <c r="BD903" i="19"/>
  <c r="DS846" i="19"/>
  <c r="DS849" i="19"/>
  <c r="CZ494" i="19"/>
  <c r="CZ662" i="19"/>
  <c r="CZ509" i="19"/>
  <c r="CZ890" i="19"/>
  <c r="CZ612" i="19"/>
  <c r="CZ619" i="19"/>
  <c r="CZ838" i="19"/>
  <c r="CZ871" i="19"/>
  <c r="CZ785" i="19"/>
  <c r="CZ548" i="19"/>
  <c r="CZ684" i="19"/>
  <c r="CZ688" i="19"/>
  <c r="CZ881" i="19"/>
  <c r="CZ864" i="19"/>
  <c r="CZ740" i="19"/>
  <c r="CZ622" i="19"/>
  <c r="CZ696" i="19"/>
  <c r="CZ819" i="19"/>
  <c r="DS615" i="19"/>
  <c r="AW723" i="19"/>
  <c r="AW866" i="19"/>
  <c r="BD842" i="19"/>
  <c r="BD873" i="19"/>
  <c r="BD843" i="19"/>
  <c r="AW548" i="19"/>
  <c r="BD839" i="19"/>
  <c r="BD682" i="19"/>
  <c r="AW870" i="19"/>
  <c r="AW590" i="19"/>
  <c r="AW894" i="19"/>
  <c r="BD535" i="19"/>
  <c r="AW914" i="19"/>
  <c r="AW587" i="19"/>
  <c r="BD678" i="19"/>
  <c r="BD863" i="19"/>
  <c r="AW505" i="19"/>
  <c r="AW632" i="19"/>
  <c r="BD720" i="19"/>
  <c r="AW675" i="19"/>
  <c r="AW720" i="19"/>
  <c r="BD490" i="19"/>
  <c r="BD585" i="19"/>
  <c r="BD598" i="19"/>
  <c r="AW891" i="19"/>
  <c r="BD625" i="19"/>
  <c r="AW643" i="19"/>
  <c r="AW721" i="19"/>
  <c r="AW725" i="19"/>
  <c r="AW496" i="19"/>
  <c r="BD861" i="19"/>
  <c r="AW681" i="19"/>
  <c r="BD663" i="19"/>
  <c r="BD588" i="19"/>
  <c r="BD533" i="19"/>
  <c r="AW508" i="19"/>
  <c r="AW547" i="19"/>
  <c r="BD667" i="19"/>
  <c r="AW544" i="19"/>
  <c r="BD660" i="19"/>
  <c r="BD563" i="19"/>
  <c r="BD527" i="19"/>
  <c r="AW516" i="19"/>
  <c r="BD621" i="19"/>
  <c r="BD758" i="19"/>
  <c r="AW828" i="19"/>
  <c r="BD769" i="19"/>
  <c r="AW751" i="19"/>
  <c r="AW755" i="19"/>
  <c r="AW887" i="19"/>
  <c r="BD580" i="19"/>
  <c r="BD916" i="19"/>
  <c r="BD666" i="19"/>
  <c r="AW529" i="19"/>
  <c r="BD884" i="19"/>
  <c r="AW710" i="19"/>
  <c r="AW880" i="19"/>
  <c r="AW911" i="19"/>
  <c r="BD540" i="19"/>
  <c r="BD620" i="19"/>
  <c r="AW802" i="19"/>
  <c r="AW794" i="19"/>
  <c r="BD707" i="19"/>
  <c r="AW821" i="19"/>
  <c r="BD743" i="19"/>
  <c r="BD522" i="19"/>
  <c r="BD679" i="19"/>
  <c r="AW834" i="19"/>
  <c r="AW497" i="19"/>
  <c r="BD703" i="19"/>
  <c r="BD802" i="19"/>
  <c r="BD557" i="19"/>
  <c r="BD600" i="19"/>
  <c r="AW900" i="19"/>
  <c r="AW585" i="19"/>
  <c r="BD692" i="19"/>
  <c r="AW749" i="19"/>
  <c r="BD871" i="19"/>
  <c r="BD591" i="19"/>
  <c r="BD595" i="19"/>
  <c r="AW570" i="19"/>
  <c r="AW728" i="19"/>
  <c r="BD893" i="19"/>
  <c r="BD794" i="19"/>
  <c r="AW715" i="19"/>
  <c r="AW729" i="19"/>
  <c r="BD815" i="19"/>
  <c r="BD725" i="19"/>
  <c r="BD781" i="19"/>
  <c r="BD751" i="19"/>
  <c r="AW837" i="19"/>
  <c r="BD568" i="19"/>
  <c r="AW789" i="19"/>
  <c r="AW577" i="19"/>
  <c r="AW641" i="19"/>
  <c r="BD812" i="19"/>
  <c r="AW853" i="19"/>
  <c r="AW678" i="19"/>
  <c r="BD850" i="19"/>
  <c r="BD828" i="19"/>
  <c r="BD844" i="19"/>
  <c r="AW902" i="19"/>
  <c r="AW512" i="19"/>
  <c r="BD835" i="19"/>
  <c r="AW901" i="19"/>
  <c r="BD565" i="19"/>
  <c r="BD526" i="19"/>
  <c r="BD589" i="19"/>
  <c r="AW494" i="19"/>
  <c r="AW636" i="19"/>
  <c r="BD684" i="19"/>
  <c r="AW581" i="19"/>
  <c r="BD749" i="19"/>
  <c r="AW517" i="19"/>
  <c r="BD635" i="19"/>
  <c r="AW543" i="19"/>
  <c r="BD567" i="19"/>
  <c r="BD787" i="19"/>
  <c r="BD854" i="19"/>
  <c r="BD762" i="19"/>
  <c r="AW621" i="19"/>
  <c r="AW886" i="19"/>
  <c r="BD810" i="19"/>
  <c r="BD515" i="19"/>
  <c r="BD555" i="19"/>
  <c r="BD611" i="19"/>
  <c r="AW649" i="19"/>
  <c r="AW845" i="19"/>
  <c r="BD849" i="19"/>
  <c r="AW761" i="19"/>
  <c r="AW918" i="19"/>
  <c r="BD858" i="19"/>
  <c r="AW571" i="19"/>
  <c r="AW509" i="19"/>
  <c r="AW873" i="19"/>
  <c r="BD615" i="19"/>
  <c r="BD603" i="19"/>
  <c r="BD833" i="19"/>
  <c r="AW605" i="19"/>
  <c r="BD560" i="19"/>
  <c r="AW785" i="19"/>
  <c r="BD899" i="19"/>
  <c r="AW637" i="19"/>
  <c r="AW513" i="19"/>
  <c r="AW685" i="19"/>
  <c r="AW528" i="19"/>
  <c r="BD790" i="19"/>
  <c r="BD670" i="19"/>
  <c r="AW744" i="19"/>
  <c r="AW803" i="19"/>
  <c r="BD553" i="19"/>
  <c r="BD777" i="19"/>
  <c r="BD505" i="19"/>
  <c r="AW687" i="19"/>
  <c r="BD803" i="19"/>
  <c r="AW770" i="19"/>
  <c r="AW606" i="19"/>
  <c r="AW831" i="19"/>
  <c r="AW701" i="19"/>
  <c r="BD523" i="19"/>
  <c r="BD564" i="19"/>
  <c r="BD907" i="19"/>
  <c r="AW502" i="19"/>
  <c r="AW767" i="19"/>
  <c r="AW881" i="19"/>
  <c r="BD887" i="19"/>
  <c r="AW694" i="19"/>
  <c r="AW532" i="19"/>
  <c r="AW897" i="19"/>
  <c r="BD639" i="19"/>
  <c r="BD870" i="19"/>
  <c r="BD631" i="19"/>
  <c r="AW657" i="19"/>
  <c r="BD804" i="19"/>
  <c r="BD612" i="19"/>
  <c r="AW861" i="19"/>
  <c r="AW737" i="19"/>
  <c r="AW682" i="19"/>
  <c r="AW591" i="19"/>
  <c r="AW572" i="19"/>
  <c r="AW716" i="19"/>
  <c r="BD728" i="19"/>
  <c r="BD543" i="19"/>
  <c r="BD619" i="19"/>
  <c r="AW553" i="19"/>
  <c r="AW851" i="19"/>
  <c r="AW753" i="19"/>
  <c r="BD550" i="19"/>
  <c r="BD886" i="19"/>
  <c r="BD723" i="19"/>
  <c r="BD587" i="19"/>
  <c r="AW536" i="19"/>
  <c r="BD541" i="19"/>
  <c r="AW809" i="19"/>
  <c r="AW883" i="19"/>
  <c r="AW558" i="19"/>
  <c r="AW635" i="19"/>
  <c r="AW647" i="19"/>
  <c r="AW515" i="19"/>
  <c r="BD746" i="19"/>
  <c r="BD516" i="19"/>
  <c r="BD864" i="19"/>
  <c r="BD890" i="19"/>
  <c r="AW672" i="19"/>
  <c r="AW609" i="19"/>
  <c r="AW499" i="19"/>
  <c r="AW576" i="19"/>
  <c r="BD817" i="19"/>
  <c r="BD818" i="19"/>
  <c r="AW556" i="19"/>
  <c r="AW738" i="19"/>
  <c r="BD716" i="19"/>
  <c r="AW533" i="19"/>
  <c r="AW825" i="19"/>
  <c r="BD851" i="19"/>
  <c r="AW666" i="19"/>
  <c r="BD764" i="19"/>
  <c r="BD761" i="19"/>
  <c r="BD805" i="19"/>
  <c r="BD771" i="19"/>
  <c r="BD754" i="19"/>
  <c r="AW892" i="19"/>
  <c r="BD656" i="19"/>
  <c r="AW774" i="19"/>
  <c r="AW688" i="19"/>
  <c r="AW760" i="19"/>
  <c r="BD786" i="19"/>
  <c r="BD701" i="19"/>
  <c r="AW798" i="19"/>
  <c r="AW684" i="19"/>
  <c r="BD846" i="19"/>
  <c r="BD561" i="19"/>
  <c r="AW683" i="19"/>
  <c r="BD722" i="19"/>
  <c r="BD675" i="19"/>
  <c r="BD608" i="19"/>
  <c r="AW862" i="19"/>
  <c r="BD885" i="19"/>
  <c r="AW538" i="19"/>
  <c r="BD827" i="19"/>
  <c r="AW733" i="19"/>
  <c r="BD665" i="19"/>
  <c r="BD524" i="19"/>
  <c r="AW642" i="19"/>
  <c r="BD808" i="19"/>
  <c r="AW876" i="19"/>
  <c r="BD536" i="19"/>
  <c r="BD853" i="19"/>
  <c r="BD596" i="19"/>
  <c r="BD674" i="19"/>
  <c r="BD514" i="19"/>
  <c r="BD819" i="19"/>
  <c r="AW559" i="19"/>
  <c r="BD800" i="19"/>
  <c r="AW730" i="19"/>
  <c r="BD622" i="19"/>
  <c r="BD520" i="19"/>
  <c r="BD569" i="19"/>
  <c r="AW623" i="19"/>
  <c r="AW908" i="19"/>
  <c r="AW552" i="19"/>
  <c r="AW903" i="19"/>
  <c r="BD630" i="19"/>
  <c r="BD752" i="19"/>
  <c r="BD571" i="19"/>
  <c r="AW910" i="19"/>
  <c r="AW843" i="19"/>
  <c r="BD609" i="19"/>
  <c r="AW604" i="19"/>
  <c r="BD733" i="19"/>
  <c r="AW734" i="19"/>
  <c r="AW550" i="19"/>
  <c r="BD548" i="19"/>
  <c r="AW639" i="19"/>
  <c r="BD566" i="19"/>
  <c r="BD917" i="19"/>
  <c r="BD876" i="19"/>
  <c r="AW904" i="19"/>
  <c r="AW907" i="19"/>
  <c r="BD601" i="19"/>
  <c r="BD570" i="19"/>
  <c r="BD806" i="19"/>
  <c r="BD847" i="19"/>
  <c r="BD875" i="19"/>
  <c r="AW659" i="19"/>
  <c r="BD892" i="19"/>
  <c r="AW814" i="19"/>
  <c r="AW810" i="19"/>
  <c r="BD708" i="19"/>
  <c r="AW660" i="19"/>
  <c r="AW784" i="19"/>
  <c r="AW888" i="19"/>
  <c r="BD623" i="19"/>
  <c r="BD661" i="19"/>
  <c r="BD913" i="19"/>
  <c r="BD727" i="19"/>
  <c r="AW565" i="19"/>
  <c r="AW912" i="19"/>
  <c r="AW829" i="19"/>
  <c r="AW551" i="19"/>
  <c r="BD658" i="19"/>
  <c r="BD737" i="19"/>
  <c r="AW916" i="19"/>
  <c r="AW663" i="19"/>
  <c r="BD825" i="19"/>
  <c r="BD811" i="19"/>
  <c r="BD683" i="19"/>
  <c r="AW844" i="19"/>
  <c r="AW754" i="19"/>
  <c r="BD572" i="19"/>
  <c r="AW600" i="19"/>
  <c r="AW836" i="19"/>
  <c r="AW859" i="19"/>
  <c r="AW849" i="19"/>
  <c r="BD798" i="19"/>
  <c r="BD766" i="19"/>
  <c r="BD836" i="19"/>
  <c r="AW500" i="19"/>
  <c r="BD914" i="19"/>
  <c r="BD495" i="19"/>
  <c r="BD657" i="19"/>
  <c r="BD695" i="19"/>
  <c r="AW640" i="19"/>
  <c r="AW583" i="19"/>
  <c r="AW574" i="19"/>
  <c r="BD496" i="19"/>
  <c r="BD696" i="19"/>
  <c r="BD910" i="19"/>
  <c r="AW520" i="19"/>
  <c r="AW665" i="19"/>
  <c r="AW768" i="19"/>
  <c r="BD668" i="19"/>
  <c r="BD636" i="19"/>
  <c r="AW747" i="19"/>
  <c r="BD650" i="19"/>
  <c r="AW690" i="19"/>
  <c r="AW511" i="19"/>
  <c r="AW750" i="19"/>
  <c r="AW850" i="19"/>
  <c r="BD713" i="19"/>
  <c r="BD577" i="19"/>
  <c r="BD879" i="19"/>
  <c r="AW595" i="19"/>
  <c r="AW726" i="19"/>
  <c r="BD556" i="19"/>
  <c r="BD878" i="19"/>
  <c r="BD824" i="19"/>
  <c r="BD796" i="19"/>
  <c r="AW549" i="19"/>
  <c r="AW776" i="19"/>
  <c r="BD856" i="19"/>
  <c r="AW575" i="19"/>
  <c r="AW613" i="19"/>
  <c r="AW895" i="19"/>
  <c r="AW790" i="19"/>
  <c r="BD898" i="19"/>
  <c r="AW592" i="19"/>
  <c r="AW667" i="19"/>
  <c r="BD767" i="19"/>
  <c r="BD503" i="19"/>
  <c r="AW874" i="19"/>
  <c r="BD889" i="19"/>
  <c r="AW503" i="19"/>
  <c r="AW846" i="19"/>
  <c r="AW525" i="19"/>
  <c r="AW616" i="19"/>
  <c r="AW586" i="19"/>
  <c r="BD706" i="19"/>
  <c r="AW568" i="19"/>
  <c r="BD780" i="19"/>
  <c r="AW501" i="19"/>
  <c r="AW748" i="19"/>
  <c r="BD676" i="19"/>
  <c r="AW698" i="19"/>
  <c r="BD578" i="19"/>
  <c r="AW775" i="19"/>
  <c r="BD537" i="19"/>
  <c r="AW661" i="19"/>
  <c r="AW863" i="19"/>
  <c r="AW796" i="19"/>
  <c r="AW697" i="19"/>
  <c r="BD881" i="19"/>
  <c r="BD562" i="19"/>
  <c r="BD502" i="19"/>
  <c r="AW864" i="19"/>
  <c r="BD874" i="19"/>
  <c r="AW801" i="19"/>
  <c r="AW838" i="19"/>
  <c r="AW618" i="19"/>
  <c r="BD768" i="19"/>
  <c r="BD862" i="19"/>
  <c r="AW689" i="19"/>
  <c r="AW708" i="19"/>
  <c r="AW495" i="19"/>
  <c r="AW858" i="19"/>
  <c r="BD774" i="19"/>
  <c r="AW561" i="19"/>
  <c r="BD616" i="19"/>
  <c r="AW626" i="19"/>
  <c r="AW610" i="19"/>
  <c r="AW615" i="19"/>
  <c r="BD686" i="19"/>
  <c r="BD618" i="19"/>
  <c r="BD855" i="19"/>
  <c r="BD845" i="19"/>
  <c r="AW534" i="19"/>
  <c r="AW539" i="19"/>
  <c r="AW630" i="19"/>
  <c r="AW612" i="19"/>
  <c r="BD732" i="19"/>
  <c r="BD868" i="19"/>
  <c r="BD704" i="19"/>
  <c r="AW634" i="19"/>
  <c r="AW799" i="19"/>
  <c r="AW633" i="19"/>
  <c r="AW704" i="19"/>
  <c r="BD897" i="19"/>
  <c r="AW792" i="19"/>
  <c r="BD791" i="19"/>
  <c r="AW535" i="19"/>
  <c r="BD759" i="19"/>
  <c r="BC466" i="19"/>
  <c r="BD778" i="19"/>
  <c r="BD909" i="19"/>
  <c r="BD711" i="19"/>
  <c r="BD915" i="19"/>
  <c r="AW584" i="19"/>
  <c r="AW915" i="19"/>
  <c r="BD694" i="19"/>
  <c r="AW602" i="19"/>
  <c r="AW779" i="19"/>
  <c r="BD770" i="19"/>
  <c r="BD756" i="19"/>
  <c r="BD795" i="19"/>
  <c r="BD504" i="19"/>
  <c r="AW820" i="19"/>
  <c r="AW686" i="19"/>
  <c r="BD531" i="19"/>
  <c r="AW712" i="19"/>
  <c r="AW765" i="19"/>
  <c r="AW807" i="19"/>
  <c r="BD538" i="19"/>
  <c r="BD760" i="19"/>
  <c r="AW869" i="19"/>
  <c r="AW566" i="19"/>
  <c r="BD838" i="19"/>
  <c r="BD607" i="19"/>
  <c r="AW648" i="19"/>
  <c r="BD730" i="19"/>
  <c r="AW654" i="19"/>
  <c r="BD832" i="19"/>
  <c r="BD895" i="19"/>
  <c r="AW537" i="19"/>
  <c r="BD783" i="19"/>
  <c r="BD646" i="19"/>
  <c r="BD653" i="19"/>
  <c r="BD779" i="19"/>
  <c r="BD575" i="19"/>
  <c r="BD719" i="19"/>
  <c r="AW855" i="19"/>
  <c r="BD510" i="19"/>
  <c r="BD734" i="19"/>
  <c r="BD721" i="19"/>
  <c r="BD681" i="19"/>
  <c r="BD499" i="19"/>
  <c r="AW563" i="19"/>
  <c r="BD627" i="19"/>
  <c r="AW662" i="19"/>
  <c r="BD549" i="19"/>
  <c r="AW596" i="19"/>
  <c r="BD904" i="19"/>
  <c r="AW674" i="19"/>
  <c r="AW631" i="19"/>
  <c r="BD702" i="19"/>
  <c r="BD715" i="19"/>
  <c r="BD687" i="19"/>
  <c r="AW797" i="19"/>
  <c r="AW878" i="19"/>
  <c r="BD551" i="19"/>
  <c r="AW695" i="19"/>
  <c r="BD710" i="19"/>
  <c r="AW806" i="19"/>
  <c r="BD685" i="19"/>
  <c r="BD775" i="19"/>
  <c r="BD753" i="19"/>
  <c r="BD902" i="19"/>
  <c r="AW518" i="19"/>
  <c r="AW731" i="19"/>
  <c r="BD740" i="19"/>
  <c r="BD597" i="19"/>
  <c r="AW620" i="19"/>
  <c r="BD546" i="19"/>
  <c r="AW608" i="19"/>
  <c r="AW709" i="19"/>
  <c r="BD508" i="19"/>
  <c r="BD539" i="19"/>
  <c r="AW692" i="19"/>
  <c r="AW842" i="19"/>
  <c r="BD865" i="19"/>
  <c r="AW530" i="19"/>
  <c r="BD724" i="19"/>
  <c r="AW569" i="19"/>
  <c r="AW822" i="19"/>
  <c r="BD643" i="19"/>
  <c r="AW628" i="19"/>
  <c r="AW773" i="19"/>
  <c r="AW624" i="19"/>
  <c r="BD826" i="19"/>
  <c r="AW856" i="19"/>
  <c r="BD891" i="19"/>
  <c r="BD848" i="19"/>
  <c r="AW905" i="19"/>
  <c r="BD745" i="19"/>
  <c r="AW703" i="19"/>
  <c r="AW764" i="19"/>
  <c r="AW669" i="19"/>
  <c r="AW787" i="19"/>
  <c r="BD498" i="19"/>
  <c r="AW564" i="19"/>
  <c r="AW826" i="19"/>
  <c r="AW800" i="19"/>
  <c r="AW778" i="19"/>
  <c r="BD613" i="19"/>
  <c r="BD641" i="19"/>
  <c r="AW522" i="19"/>
  <c r="AW867" i="19"/>
  <c r="AW782" i="19"/>
  <c r="BD629" i="19"/>
  <c r="AW629" i="19"/>
  <c r="BD813" i="19"/>
  <c r="BD624" i="19"/>
  <c r="AW833" i="19"/>
  <c r="BD807" i="19"/>
  <c r="BD784" i="19"/>
  <c r="AW745" i="19"/>
  <c r="AW554" i="19"/>
  <c r="BD918" i="19"/>
  <c r="BD558" i="19"/>
  <c r="BD671" i="19"/>
  <c r="BD772" i="19"/>
  <c r="AW741" i="19"/>
  <c r="AW824" i="19"/>
  <c r="AW491" i="19"/>
  <c r="AW598" i="19"/>
  <c r="BD729" i="19"/>
  <c r="AW835" i="19"/>
  <c r="BD602" i="19"/>
  <c r="BD644" i="19"/>
  <c r="AW526" i="19"/>
  <c r="AW913" i="19"/>
  <c r="BD755" i="19"/>
  <c r="BD633" i="19"/>
  <c r="BD517" i="19"/>
  <c r="AW890" i="19"/>
  <c r="AW771" i="19"/>
  <c r="BD880" i="19"/>
  <c r="AW593" i="19"/>
  <c r="AW889" i="19"/>
  <c r="AW722" i="19"/>
  <c r="AW854" i="19"/>
  <c r="BD782" i="19"/>
  <c r="BD582" i="19"/>
  <c r="BD528" i="19"/>
  <c r="AW783" i="19"/>
  <c r="AW540" i="19"/>
  <c r="BD576" i="19"/>
  <c r="BD738" i="19"/>
  <c r="BD757" i="19"/>
  <c r="AW857" i="19"/>
  <c r="AW611" i="19"/>
  <c r="AW542" i="19"/>
  <c r="BD529" i="19"/>
  <c r="AW812" i="19"/>
  <c r="AW909" i="19"/>
  <c r="AW668" i="19"/>
  <c r="BD714" i="19"/>
  <c r="BD530" i="19"/>
  <c r="AW917" i="19"/>
  <c r="AW759" i="19"/>
  <c r="BD532" i="19"/>
  <c r="BD640" i="19"/>
  <c r="BD882" i="19"/>
  <c r="BD697" i="19"/>
  <c r="AW627" i="19"/>
  <c r="AW705" i="19"/>
  <c r="AW594" i="19"/>
  <c r="BD590" i="19"/>
  <c r="BD718" i="19"/>
  <c r="AW718" i="19"/>
  <c r="AW819" i="19"/>
  <c r="BD700" i="19"/>
  <c r="BD821" i="19"/>
  <c r="AW717" i="19"/>
  <c r="AW582" i="19"/>
  <c r="BD869" i="19"/>
  <c r="BD648" i="19"/>
  <c r="BD492" i="19"/>
  <c r="BD494" i="19"/>
  <c r="AW493" i="19"/>
  <c r="AW746" i="19"/>
  <c r="AW804" i="19"/>
  <c r="BD509" i="19"/>
  <c r="AW893" i="19"/>
  <c r="AW510" i="19"/>
  <c r="AW693" i="19"/>
  <c r="BD785" i="19"/>
  <c r="BD545" i="19"/>
  <c r="AW762" i="19"/>
  <c r="BD573" i="19"/>
  <c r="BD655" i="19"/>
  <c r="BD788" i="19"/>
  <c r="AW772" i="19"/>
  <c r="BD525" i="19"/>
  <c r="AW872" i="19"/>
  <c r="AW727" i="19"/>
  <c r="AW560" i="19"/>
  <c r="AW601" i="19"/>
  <c r="AW650" i="19"/>
  <c r="AW841" i="19"/>
  <c r="AW519" i="19"/>
  <c r="BD513" i="19"/>
  <c r="BD534" i="19"/>
  <c r="AW706" i="19"/>
  <c r="BD507" i="19"/>
  <c r="AW766" i="19"/>
  <c r="BD744" i="19"/>
  <c r="BD691" i="19"/>
  <c r="AW756" i="19"/>
  <c r="AW877" i="19"/>
  <c r="BD867" i="19"/>
  <c r="BD789" i="19"/>
  <c r="BD688" i="19"/>
  <c r="AW617" i="19"/>
  <c r="BD726" i="19"/>
  <c r="AW736" i="19"/>
  <c r="AW875" i="19"/>
  <c r="AW651" i="19"/>
  <c r="BD614" i="19"/>
  <c r="AW677" i="19"/>
  <c r="AW781" i="19"/>
  <c r="AW514" i="19"/>
  <c r="BD830" i="19"/>
  <c r="AW599" i="19"/>
  <c r="AW742" i="19"/>
  <c r="BD799" i="19"/>
  <c r="BD741" i="19"/>
  <c r="AW664" i="19"/>
  <c r="AW562" i="19"/>
  <c r="BD519" i="19"/>
  <c r="AW884" i="19"/>
  <c r="BD712" i="19"/>
  <c r="BD814" i="19"/>
  <c r="AW578" i="19"/>
  <c r="BD654" i="19"/>
  <c r="AW673" i="19"/>
  <c r="AW523" i="19"/>
  <c r="BD690" i="19"/>
  <c r="AW871" i="19"/>
  <c r="BD583" i="19"/>
  <c r="BD689" i="19"/>
  <c r="BD592" i="19"/>
  <c r="AW656" i="19"/>
  <c r="BD837" i="19"/>
  <c r="BD820" i="19"/>
  <c r="BD731" i="19"/>
  <c r="AW882" i="19"/>
  <c r="AW691" i="19"/>
  <c r="AW597" i="19"/>
  <c r="BD634" i="19"/>
  <c r="AW607" i="19"/>
  <c r="AW830" i="19"/>
  <c r="BD883" i="19"/>
  <c r="AW808" i="19"/>
  <c r="BD652" i="19"/>
  <c r="BD801" i="19"/>
  <c r="BD664" i="19"/>
  <c r="AW711" i="19"/>
  <c r="BD677" i="19"/>
  <c r="BD797" i="19"/>
  <c r="BD872" i="19"/>
  <c r="AW527" i="19"/>
  <c r="AW614" i="19"/>
  <c r="AW655" i="19"/>
  <c r="BD901" i="19"/>
  <c r="AW740" i="19"/>
  <c r="AW757" i="19"/>
  <c r="AW788" i="19"/>
  <c r="AW702" i="19"/>
  <c r="BD750" i="19"/>
  <c r="BD906" i="19"/>
  <c r="AW524" i="19"/>
  <c r="AW573" i="19"/>
  <c r="BD809" i="19"/>
  <c r="BD911" i="19"/>
  <c r="BD822" i="19"/>
  <c r="AW899" i="19"/>
  <c r="AW816" i="19"/>
  <c r="AW832" i="19"/>
  <c r="BD581" i="19"/>
  <c r="BD773" i="19"/>
  <c r="AW735" i="19"/>
  <c r="AW817" i="19"/>
  <c r="AW580" i="19"/>
  <c r="BD852" i="19"/>
  <c r="BD905" i="19"/>
  <c r="AW622" i="19"/>
  <c r="BD586" i="19"/>
  <c r="AW652" i="19"/>
  <c r="AW700" i="19"/>
  <c r="BD632" i="19"/>
  <c r="BD680" i="19"/>
  <c r="BD860" i="19"/>
  <c r="AW679" i="19"/>
  <c r="BD823" i="19"/>
  <c r="BD554" i="19"/>
  <c r="BD829" i="19"/>
  <c r="BD736" i="19"/>
  <c r="AW852" i="19"/>
  <c r="AW645" i="19"/>
  <c r="AW492" i="19"/>
  <c r="BD900" i="19"/>
  <c r="AW840" i="19"/>
  <c r="BD649" i="19"/>
  <c r="AW619" i="19"/>
  <c r="BD894" i="19"/>
  <c r="BD709" i="19"/>
  <c r="BD579" i="19"/>
  <c r="AW658" i="19"/>
  <c r="BD739" i="19"/>
  <c r="BD651" i="19"/>
  <c r="BD497" i="19"/>
  <c r="BD617" i="19"/>
  <c r="AW589" i="19"/>
  <c r="AW786" i="19"/>
  <c r="AW646" i="19"/>
  <c r="AW579" i="19"/>
  <c r="BD628" i="19"/>
  <c r="AW865" i="19"/>
  <c r="AW507" i="19"/>
  <c r="BD841" i="19"/>
  <c r="BD669" i="19"/>
  <c r="AW885" i="19"/>
  <c r="BD491" i="19"/>
  <c r="BD698" i="19"/>
  <c r="BD501" i="19"/>
  <c r="AW506" i="19"/>
  <c r="BD542" i="19"/>
  <c r="AW699" i="19"/>
  <c r="AW879" i="19"/>
  <c r="AW777" i="19"/>
  <c r="BD547" i="19"/>
  <c r="AW545" i="19"/>
  <c r="AW805" i="19"/>
  <c r="AW739" i="19"/>
  <c r="BD599" i="19"/>
  <c r="BD552" i="19"/>
  <c r="AW714" i="19"/>
  <c r="BD792" i="19"/>
  <c r="BD544" i="19"/>
  <c r="BD500" i="19"/>
  <c r="AW625" i="19"/>
  <c r="BD735" i="19"/>
  <c r="AW906" i="19"/>
  <c r="AW898" i="19"/>
  <c r="AW671" i="19"/>
  <c r="BD518" i="19"/>
  <c r="AW557" i="19"/>
  <c r="AW724" i="19"/>
  <c r="BD647" i="19"/>
  <c r="BD606" i="19"/>
  <c r="BD645" i="19"/>
  <c r="AW680" i="19"/>
  <c r="BD593" i="19"/>
  <c r="BD605" i="19"/>
  <c r="BD574" i="19"/>
  <c r="AW588" i="19"/>
  <c r="BD662" i="19"/>
  <c r="AW752" i="19"/>
  <c r="AW546" i="19"/>
  <c r="AW732" i="19"/>
  <c r="BD637" i="19"/>
  <c r="AW793" i="19"/>
  <c r="AW827" i="19"/>
  <c r="BD717" i="19"/>
  <c r="BD705" i="19"/>
  <c r="BD765" i="19"/>
  <c r="AW555" i="19"/>
  <c r="BD521" i="19"/>
  <c r="DI477" i="19"/>
  <c r="DI473" i="19"/>
  <c r="DS843" i="19"/>
  <c r="DS635" i="19"/>
  <c r="DS509" i="19"/>
  <c r="DS514" i="19"/>
  <c r="DS677" i="19"/>
  <c r="DS555" i="19"/>
  <c r="DS790" i="19"/>
  <c r="DS657" i="19"/>
  <c r="DI478" i="19"/>
  <c r="DI471" i="19"/>
  <c r="DI474" i="19"/>
  <c r="DI470" i="19"/>
  <c r="DI468" i="19" s="1"/>
  <c r="DJ710" i="19" s="1"/>
  <c r="DI476" i="19"/>
  <c r="DI475" i="19"/>
  <c r="DI479" i="19"/>
  <c r="DS601" i="19"/>
  <c r="CZ841" i="19"/>
  <c r="CZ777" i="19"/>
  <c r="CZ528" i="19"/>
  <c r="CZ654" i="19"/>
  <c r="CZ762" i="19"/>
  <c r="CZ738" i="19"/>
  <c r="CZ678" i="19"/>
  <c r="CZ897" i="19"/>
  <c r="CZ593" i="19"/>
  <c r="CZ834" i="19"/>
  <c r="CZ495" i="19"/>
  <c r="CZ872" i="19"/>
  <c r="CZ887" i="19"/>
  <c r="CZ865" i="19"/>
  <c r="CZ629" i="19"/>
  <c r="CZ641" i="19"/>
  <c r="CZ618" i="19"/>
  <c r="CZ776" i="19"/>
  <c r="CZ645" i="19"/>
  <c r="CZ604" i="19"/>
  <c r="CZ504" i="19"/>
  <c r="CZ518" i="19"/>
  <c r="CZ529" i="19"/>
  <c r="CZ546" i="19"/>
  <c r="CZ912" i="19"/>
  <c r="CZ743" i="19"/>
  <c r="CZ621" i="19"/>
  <c r="CZ709" i="19"/>
  <c r="CZ772" i="19"/>
  <c r="CZ661" i="19"/>
  <c r="CZ552" i="19"/>
  <c r="CZ822" i="19"/>
  <c r="CZ594" i="19"/>
  <c r="CZ501" i="19"/>
  <c r="CZ768" i="19"/>
  <c r="CZ764" i="19"/>
  <c r="CZ909" i="19"/>
  <c r="CZ668" i="19"/>
  <c r="CZ686" i="19"/>
  <c r="CZ693" i="19"/>
  <c r="CZ742" i="19"/>
  <c r="CZ884" i="19"/>
  <c r="CZ756" i="19"/>
  <c r="CZ862" i="19"/>
  <c r="CZ800" i="19"/>
  <c r="CZ793" i="19"/>
  <c r="CZ677" i="19"/>
  <c r="CZ584" i="19"/>
  <c r="CZ860" i="19"/>
  <c r="CZ700" i="19"/>
  <c r="CZ726" i="19"/>
  <c r="CZ774" i="19"/>
  <c r="CZ892" i="19"/>
  <c r="CZ911" i="19"/>
  <c r="CZ660" i="19"/>
  <c r="CZ679" i="19"/>
  <c r="CZ916" i="19"/>
  <c r="CZ690" i="19"/>
  <c r="CZ648" i="19"/>
  <c r="CZ703" i="19"/>
  <c r="CZ685" i="19"/>
  <c r="CZ589" i="19"/>
  <c r="CZ601" i="19"/>
  <c r="CZ843" i="19"/>
  <c r="CZ534" i="19"/>
  <c r="CZ818" i="19"/>
  <c r="CZ550" i="19"/>
  <c r="CZ522" i="19"/>
  <c r="CZ682" i="19"/>
  <c r="CZ832" i="19"/>
  <c r="CZ820" i="19"/>
  <c r="CZ663" i="19"/>
  <c r="CZ856" i="19"/>
  <c r="CZ766" i="19"/>
  <c r="CZ512" i="19"/>
  <c r="CZ698" i="19"/>
  <c r="CZ669" i="19"/>
  <c r="CZ520" i="19"/>
  <c r="CZ721" i="19"/>
  <c r="CZ773" i="19"/>
  <c r="CZ810" i="19"/>
  <c r="CZ503" i="19"/>
  <c r="CZ656" i="19"/>
  <c r="CZ676" i="19"/>
  <c r="CZ595" i="19"/>
  <c r="CZ769" i="19"/>
  <c r="CZ915" i="19"/>
  <c r="CZ875" i="19"/>
  <c r="CZ828" i="19"/>
  <c r="CZ899" i="19"/>
  <c r="CZ559" i="19"/>
  <c r="CZ727" i="19"/>
  <c r="CZ580" i="19"/>
  <c r="CZ681" i="19"/>
  <c r="CZ652" i="19"/>
  <c r="CZ650" i="19"/>
  <c r="CZ657" i="19"/>
  <c r="CZ625" i="19"/>
  <c r="CZ903" i="19"/>
  <c r="CZ643" i="19"/>
  <c r="CZ747" i="19"/>
  <c r="CZ831" i="19"/>
  <c r="CZ699" i="19"/>
  <c r="CZ879" i="19"/>
  <c r="CZ692" i="19"/>
  <c r="CZ791" i="19"/>
  <c r="CZ498" i="19"/>
  <c r="CZ880" i="19"/>
  <c r="CZ542" i="19"/>
  <c r="CZ781" i="19"/>
  <c r="CZ635" i="19"/>
  <c r="CZ564" i="19"/>
  <c r="CY466" i="19"/>
  <c r="CZ914" i="19"/>
  <c r="CZ533" i="19"/>
  <c r="CZ493" i="19"/>
  <c r="CZ851" i="19"/>
  <c r="CZ849" i="19"/>
  <c r="CZ553" i="19"/>
  <c r="CZ577" i="19"/>
  <c r="CZ590" i="19"/>
  <c r="CZ575" i="19"/>
  <c r="CZ659" i="19"/>
  <c r="CZ894" i="19"/>
  <c r="CZ888" i="19"/>
  <c r="CZ755" i="19"/>
  <c r="CZ728" i="19"/>
  <c r="CZ497" i="19"/>
  <c r="CZ733" i="19"/>
  <c r="CZ697" i="19"/>
  <c r="CZ789" i="19"/>
  <c r="CZ716" i="19"/>
  <c r="CZ782" i="19"/>
  <c r="CZ840" i="19"/>
  <c r="CZ600" i="19"/>
  <c r="CZ878" i="19"/>
  <c r="CZ722" i="19"/>
  <c r="CZ655" i="19"/>
  <c r="CZ634" i="19"/>
  <c r="CZ615" i="19"/>
  <c r="CZ508" i="19"/>
  <c r="CZ658" i="19"/>
  <c r="CZ555" i="19"/>
  <c r="CZ713" i="19"/>
  <c r="CZ647" i="19"/>
  <c r="CZ583" i="19"/>
  <c r="CZ803" i="19"/>
  <c r="CZ608" i="19"/>
  <c r="CZ708" i="19"/>
  <c r="CZ567" i="19"/>
  <c r="CZ846" i="19"/>
  <c r="CZ545" i="19"/>
  <c r="CZ797" i="19"/>
  <c r="CZ639" i="19"/>
  <c r="CZ610" i="19"/>
  <c r="CZ712" i="19"/>
  <c r="CZ845" i="19"/>
  <c r="CZ560" i="19"/>
  <c r="CZ799" i="19"/>
  <c r="CZ861" i="19"/>
  <c r="CZ519" i="19"/>
  <c r="CZ821" i="19"/>
  <c r="CZ825" i="19"/>
  <c r="CZ651" i="19"/>
  <c r="CZ786" i="19"/>
  <c r="CZ628" i="19"/>
  <c r="CZ848" i="19"/>
  <c r="CZ835" i="19"/>
  <c r="CZ624" i="19"/>
  <c r="CZ525" i="19"/>
  <c r="CZ754" i="19"/>
  <c r="CZ790" i="19"/>
  <c r="CZ900" i="19"/>
  <c r="CZ675" i="19"/>
  <c r="CZ918" i="19"/>
  <c r="CZ667" i="19"/>
  <c r="CZ855" i="19"/>
  <c r="DS266" i="19"/>
  <c r="DS182" i="19"/>
  <c r="DS124" i="19"/>
  <c r="DS171" i="19"/>
  <c r="DS115" i="19"/>
  <c r="DS219" i="19"/>
  <c r="DS59" i="19"/>
  <c r="DS188" i="19"/>
  <c r="DS257" i="19"/>
  <c r="DS158" i="19"/>
  <c r="DS200" i="19"/>
  <c r="DS415" i="19"/>
  <c r="DS196" i="19"/>
  <c r="DS270" i="19"/>
  <c r="DS665" i="19"/>
  <c r="DS558" i="19"/>
  <c r="DS892" i="19"/>
  <c r="DS685" i="19"/>
  <c r="DS602" i="19"/>
  <c r="DS632" i="19"/>
  <c r="DS844" i="19"/>
  <c r="DS517" i="19"/>
  <c r="DS782" i="19"/>
  <c r="DS564" i="19"/>
  <c r="DS905" i="19"/>
  <c r="DS684" i="19"/>
  <c r="DS776" i="19"/>
  <c r="DS759" i="19"/>
  <c r="DS833" i="19"/>
  <c r="DS789" i="19"/>
  <c r="DS861" i="19"/>
  <c r="DS795" i="19"/>
  <c r="DS537" i="19"/>
  <c r="DS659" i="19"/>
  <c r="DS891" i="19"/>
  <c r="DS866" i="19"/>
  <c r="DS691" i="19"/>
  <c r="DS829" i="19"/>
  <c r="DS906" i="19"/>
  <c r="DS836" i="19"/>
  <c r="DS911" i="19"/>
  <c r="DS739" i="19"/>
  <c r="DS845" i="19"/>
  <c r="DS681" i="19"/>
  <c r="DS638" i="19"/>
  <c r="DS600" i="19"/>
  <c r="DS663" i="19"/>
  <c r="DS868" i="19"/>
  <c r="DS649" i="19"/>
  <c r="DS207" i="19"/>
  <c r="DS285" i="19"/>
  <c r="DS138" i="19"/>
  <c r="DS340" i="19"/>
  <c r="DS203" i="19"/>
  <c r="DS251" i="19"/>
  <c r="DS389" i="19"/>
  <c r="DS105" i="19"/>
  <c r="DS293" i="19"/>
  <c r="DS413" i="19"/>
  <c r="DS237" i="19"/>
  <c r="DS223" i="19"/>
  <c r="DS343" i="19"/>
  <c r="DS120" i="19"/>
  <c r="DS71" i="19"/>
  <c r="DS332" i="19"/>
  <c r="DS113" i="19"/>
  <c r="DS308" i="19"/>
  <c r="DS419" i="19"/>
  <c r="DS73" i="19"/>
  <c r="DS295" i="19"/>
  <c r="DS384" i="19"/>
  <c r="DS311" i="19"/>
  <c r="DS377" i="19"/>
  <c r="DS437" i="19"/>
  <c r="DS227" i="19"/>
  <c r="DS314" i="19"/>
  <c r="DS48" i="19"/>
  <c r="DS165" i="19"/>
  <c r="DS394" i="19"/>
  <c r="DS265" i="19"/>
  <c r="DS404" i="19"/>
  <c r="DS175" i="19"/>
  <c r="DS446" i="19"/>
  <c r="DS374" i="19"/>
  <c r="DS392" i="19"/>
  <c r="DS149" i="19"/>
  <c r="DS104" i="19"/>
  <c r="DS254" i="19"/>
  <c r="DS41" i="19"/>
  <c r="DS434" i="19"/>
  <c r="DS341" i="19"/>
  <c r="DS57" i="19"/>
  <c r="DS339" i="19"/>
  <c r="DS366" i="19"/>
  <c r="DS236" i="19"/>
  <c r="DS84" i="19"/>
  <c r="DS433" i="19"/>
  <c r="DS146" i="19"/>
  <c r="DS411" i="19"/>
  <c r="DS83" i="19"/>
  <c r="DS260" i="19"/>
  <c r="DS222" i="19"/>
  <c r="DS278" i="19"/>
  <c r="DS259" i="19"/>
  <c r="DS307" i="19"/>
  <c r="DS128" i="19"/>
  <c r="DS144" i="19"/>
  <c r="DS405" i="19"/>
  <c r="DS380" i="19"/>
  <c r="DS103" i="19"/>
  <c r="DS344" i="19"/>
  <c r="DS87" i="19"/>
  <c r="DS31" i="19"/>
  <c r="DS36" i="19"/>
  <c r="DS277" i="19"/>
  <c r="DS453" i="19"/>
  <c r="DS337" i="19"/>
  <c r="DS224" i="19"/>
  <c r="DS443" i="19"/>
  <c r="DS282" i="19"/>
  <c r="DS358" i="19"/>
  <c r="DS312" i="19"/>
  <c r="DS280" i="19"/>
  <c r="DS186" i="19"/>
  <c r="DS190" i="19"/>
  <c r="DS398" i="19"/>
  <c r="DS232" i="19"/>
  <c r="DS386" i="19"/>
  <c r="DS65" i="19"/>
  <c r="DS160" i="19"/>
  <c r="DS122" i="19"/>
  <c r="DS62" i="19"/>
  <c r="DS42" i="19"/>
  <c r="DS54" i="19"/>
  <c r="DS370" i="19"/>
  <c r="DS50" i="19"/>
  <c r="DS66" i="19"/>
  <c r="DS267" i="19"/>
  <c r="DS217" i="19"/>
  <c r="DS187" i="19"/>
  <c r="DS218" i="19"/>
  <c r="DS221" i="19"/>
  <c r="DS356" i="19"/>
  <c r="DS256" i="19"/>
  <c r="DS243" i="19"/>
  <c r="DS422" i="19"/>
  <c r="DS215" i="19"/>
  <c r="DS379" i="19"/>
  <c r="DS292" i="19"/>
  <c r="DS129" i="19"/>
  <c r="DS317" i="19"/>
  <c r="DS336" i="19"/>
  <c r="DS242" i="19"/>
  <c r="DS438" i="19"/>
  <c r="DS161" i="19"/>
  <c r="DS290" i="19"/>
  <c r="DS159" i="19"/>
  <c r="DS431" i="19"/>
  <c r="DS179" i="19"/>
  <c r="DS40" i="19"/>
  <c r="DS194" i="19"/>
  <c r="DS233" i="19"/>
  <c r="DS246" i="19"/>
  <c r="DS333" i="19"/>
  <c r="DS378" i="19"/>
  <c r="DS197" i="19"/>
  <c r="DS439" i="19"/>
  <c r="DS32" i="19"/>
  <c r="DS150" i="19"/>
  <c r="DS321" i="19"/>
  <c r="DS136" i="19"/>
  <c r="DS135" i="19"/>
  <c r="DS388" i="19"/>
  <c r="DS162" i="19"/>
  <c r="DS168" i="19"/>
  <c r="DS342" i="19"/>
  <c r="DS334" i="19"/>
  <c r="DS303" i="19"/>
  <c r="DS96" i="19"/>
  <c r="DS130" i="19"/>
  <c r="DS152" i="19"/>
  <c r="DS74" i="19"/>
  <c r="DS39" i="19"/>
  <c r="DS425" i="19"/>
  <c r="DS180" i="19"/>
  <c r="DS123" i="19"/>
  <c r="DS238" i="19"/>
  <c r="DS448" i="19"/>
  <c r="DS98" i="19"/>
  <c r="DS399" i="19"/>
  <c r="DS53" i="19"/>
  <c r="DS300" i="19"/>
  <c r="DS139" i="19"/>
  <c r="DS91" i="19"/>
  <c r="DS86" i="19"/>
  <c r="DS147" i="19"/>
  <c r="DS38" i="19"/>
  <c r="DS225" i="19"/>
  <c r="DS100" i="19"/>
  <c r="DS214" i="19"/>
  <c r="DS296" i="19"/>
  <c r="DS241" i="19"/>
  <c r="DS441" i="19"/>
  <c r="DS132" i="19"/>
  <c r="DS442" i="19"/>
  <c r="DS248" i="19"/>
  <c r="DS269" i="19"/>
  <c r="DS213" i="19"/>
  <c r="DS126" i="19"/>
  <c r="DS297" i="19"/>
  <c r="DS451" i="19"/>
  <c r="DS72" i="19"/>
  <c r="DS155" i="19"/>
  <c r="DS228" i="19"/>
  <c r="DS230" i="19"/>
  <c r="DS106" i="19"/>
  <c r="DS361" i="19"/>
  <c r="DS231" i="19"/>
  <c r="DS117" i="19"/>
  <c r="DS195" i="19"/>
  <c r="DS64" i="19"/>
  <c r="DS445" i="19"/>
  <c r="DS412" i="19"/>
  <c r="DS284" i="19"/>
  <c r="DS432" i="19"/>
  <c r="DS229" i="19"/>
  <c r="DS212" i="19"/>
  <c r="DS353" i="19"/>
  <c r="DS346" i="19"/>
  <c r="DS279" i="19"/>
  <c r="DS363" i="19"/>
  <c r="DR11" i="19"/>
  <c r="DS33" i="19"/>
  <c r="DS199" i="19"/>
  <c r="DS35" i="19"/>
  <c r="DS169" i="19"/>
  <c r="DS402" i="19"/>
  <c r="DS263" i="19"/>
  <c r="DS52" i="19"/>
  <c r="DS345" i="19"/>
  <c r="DS409" i="19"/>
  <c r="DS12" i="19"/>
  <c r="DS15" i="19" s="1"/>
  <c r="DS148" i="19"/>
  <c r="DS140" i="19"/>
  <c r="DS239" i="19"/>
  <c r="DS118" i="19"/>
  <c r="DS408" i="19"/>
  <c r="DS421" i="19"/>
  <c r="DS88" i="19"/>
  <c r="DS220" i="19"/>
  <c r="DS81" i="19"/>
  <c r="DS109" i="19"/>
  <c r="DS354" i="19"/>
  <c r="DS249" i="19"/>
  <c r="DS390" i="19"/>
  <c r="DS235" i="19"/>
  <c r="DS30" i="19"/>
  <c r="DS76" i="19"/>
  <c r="DS359" i="19"/>
  <c r="DS134" i="19"/>
  <c r="DS406" i="19"/>
  <c r="DS107" i="19"/>
  <c r="DS288" i="19"/>
  <c r="DS55" i="19"/>
  <c r="DS97" i="19"/>
  <c r="DS436" i="19"/>
  <c r="DS360" i="19"/>
  <c r="DS372" i="19"/>
  <c r="DS427" i="19"/>
  <c r="DS181" i="19"/>
  <c r="DS318" i="19"/>
  <c r="DS304" i="19"/>
  <c r="DS397" i="19"/>
  <c r="DS325" i="19"/>
  <c r="DS170" i="19"/>
  <c r="DS385" i="19"/>
  <c r="DS306" i="19"/>
  <c r="DS63" i="19"/>
  <c r="DS294" i="19"/>
  <c r="DS331" i="19"/>
  <c r="DS43" i="19"/>
  <c r="DS322" i="19"/>
  <c r="DS429" i="19"/>
  <c r="DS202" i="19"/>
  <c r="DS185" i="19"/>
  <c r="DS417" i="19"/>
  <c r="DS450" i="19"/>
  <c r="DS153" i="19"/>
  <c r="DS309" i="19"/>
  <c r="DS416" i="19"/>
  <c r="DS371" i="19"/>
  <c r="DS273" i="19"/>
  <c r="DS449" i="19"/>
  <c r="DS368" i="19"/>
  <c r="DS173" i="19"/>
  <c r="DS299" i="19"/>
  <c r="DS367" i="19"/>
  <c r="DS111" i="19"/>
  <c r="DS75" i="19"/>
  <c r="DS69" i="19"/>
  <c r="DS424" i="19"/>
  <c r="DS67" i="19"/>
  <c r="DS298" i="19"/>
  <c r="DS423" i="19"/>
  <c r="DS261" i="19"/>
  <c r="DS454" i="19"/>
  <c r="DS381" i="19"/>
  <c r="DS338" i="19"/>
  <c r="DS271" i="19"/>
  <c r="DS444" i="19"/>
  <c r="DS166" i="19"/>
  <c r="DS174" i="19"/>
  <c r="DS393" i="19"/>
  <c r="DS313" i="19"/>
  <c r="DS240" i="19"/>
  <c r="DS127" i="19"/>
  <c r="DS142" i="19"/>
  <c r="DS348" i="19"/>
  <c r="DS167" i="19"/>
  <c r="DS172" i="19"/>
  <c r="DS143" i="19"/>
  <c r="DS253" i="19"/>
  <c r="DS382" i="19"/>
  <c r="DS101" i="19"/>
  <c r="DS410" i="19"/>
  <c r="DS414" i="19"/>
  <c r="DS329" i="19"/>
  <c r="DS79" i="19"/>
  <c r="DS287" i="19"/>
  <c r="DS82" i="19"/>
  <c r="DS70" i="19"/>
  <c r="DS258" i="19"/>
  <c r="DS447" i="19"/>
  <c r="DS373" i="19"/>
  <c r="DS302" i="19"/>
  <c r="DS116" i="19"/>
  <c r="DS440" i="19"/>
  <c r="DS93" i="19"/>
  <c r="DS245" i="19"/>
  <c r="DS206" i="19"/>
  <c r="DS49" i="19"/>
  <c r="DS362" i="19"/>
  <c r="DS435" i="19"/>
  <c r="DS364" i="19"/>
  <c r="DS250" i="19"/>
  <c r="DS330" i="19"/>
  <c r="DS335" i="19"/>
  <c r="DS283" i="19"/>
  <c r="DS145" i="19"/>
  <c r="DS133" i="19"/>
  <c r="DS154" i="19"/>
  <c r="DS95" i="19"/>
  <c r="DS34" i="19"/>
  <c r="DS357" i="19"/>
  <c r="DS44" i="19"/>
  <c r="DS234" i="19"/>
  <c r="DS326" i="19"/>
  <c r="DS383" i="19"/>
  <c r="DS387" i="19"/>
  <c r="DS226" i="19"/>
  <c r="DS264" i="19"/>
  <c r="DS365" i="19"/>
  <c r="DS255" i="19"/>
  <c r="DS131" i="19"/>
  <c r="DS77" i="19"/>
  <c r="DS45" i="19"/>
  <c r="DS210" i="19"/>
  <c r="DS58" i="19"/>
  <c r="DS102" i="19"/>
  <c r="DS68" i="19"/>
  <c r="DS391" i="19"/>
  <c r="DS252" i="19"/>
  <c r="DS78" i="19"/>
  <c r="DS428" i="19"/>
  <c r="DS310" i="19"/>
  <c r="DS275" i="19"/>
  <c r="DS85" i="19"/>
  <c r="DS176" i="19"/>
  <c r="DS420" i="19"/>
  <c r="DS401" i="19"/>
  <c r="DS208" i="19"/>
  <c r="DS204" i="19"/>
  <c r="DS163" i="19"/>
  <c r="DS198" i="19"/>
  <c r="DS262" i="19"/>
  <c r="DS89" i="19"/>
  <c r="DS46" i="19"/>
  <c r="DS110" i="19"/>
  <c r="DS108" i="19"/>
  <c r="DS276" i="19"/>
  <c r="DS327" i="19"/>
  <c r="DS60" i="19"/>
  <c r="DS328" i="19"/>
  <c r="DS272" i="19"/>
  <c r="DS99" i="19"/>
  <c r="DS114" i="19"/>
  <c r="DS452" i="19"/>
  <c r="DS61" i="19"/>
  <c r="DS403" i="19"/>
  <c r="DS323" i="19"/>
  <c r="DS56" i="19"/>
  <c r="DS286" i="19"/>
  <c r="DS184" i="19"/>
  <c r="DS347" i="19"/>
  <c r="DS430" i="19"/>
  <c r="DS369" i="19"/>
  <c r="DS183" i="19"/>
  <c r="DS216" i="19"/>
  <c r="DS94" i="19"/>
  <c r="DS320" i="19"/>
  <c r="DS209" i="19"/>
  <c r="DS125" i="19"/>
  <c r="DS316" i="19"/>
  <c r="DS90" i="19"/>
  <c r="DS375" i="19"/>
  <c r="DS205" i="19"/>
  <c r="DS247" i="19"/>
  <c r="DS281" i="19"/>
  <c r="DS137" i="19"/>
  <c r="DS119" i="19"/>
  <c r="DS289" i="19"/>
  <c r="DS191" i="19"/>
  <c r="DS193" i="19"/>
  <c r="DS47" i="19"/>
  <c r="DS92" i="19"/>
  <c r="DS268" i="19"/>
  <c r="DS350" i="19"/>
  <c r="DS51" i="19"/>
  <c r="DS211" i="19"/>
  <c r="DS178" i="19"/>
  <c r="DS355" i="19"/>
  <c r="DS151" i="19"/>
  <c r="DS156" i="19"/>
  <c r="DS157" i="19"/>
  <c r="DS407" i="19"/>
  <c r="DS291" i="19"/>
  <c r="DS396" i="19"/>
  <c r="DS349" i="19"/>
  <c r="DS80" i="19"/>
  <c r="DS426" i="19"/>
  <c r="DS164" i="19"/>
  <c r="DS418" i="19"/>
  <c r="DS395" i="19"/>
  <c r="DS177" i="19"/>
  <c r="DS351" i="19"/>
  <c r="DS274" i="19"/>
  <c r="DS201" i="19"/>
  <c r="DS376" i="19"/>
  <c r="DS189" i="19"/>
  <c r="DS305" i="19"/>
  <c r="DS319" i="19"/>
  <c r="DS141" i="19"/>
  <c r="DS112" i="19"/>
  <c r="DS315" i="19"/>
  <c r="DS244" i="19"/>
  <c r="DS400" i="19"/>
  <c r="DS37" i="19"/>
  <c r="DS301" i="19"/>
  <c r="DS324" i="19"/>
  <c r="DS352" i="19"/>
  <c r="DS192" i="19"/>
  <c r="CY13" i="19"/>
  <c r="CE483" i="19"/>
  <c r="DS697" i="19"/>
  <c r="DS716" i="19"/>
  <c r="DS620" i="19"/>
  <c r="DS874" i="19"/>
  <c r="DS622" i="19"/>
  <c r="DS770" i="19"/>
  <c r="CP471" i="19"/>
  <c r="AS469" i="19"/>
  <c r="AS480" i="19" s="1"/>
  <c r="AS483" i="19" s="1"/>
  <c r="CZ666" i="19"/>
  <c r="CZ623" i="19"/>
  <c r="CZ642" i="19"/>
  <c r="CZ874" i="19"/>
  <c r="CZ562" i="19"/>
  <c r="CZ638" i="19"/>
  <c r="CZ866" i="19"/>
  <c r="CZ839" i="19"/>
  <c r="CZ614" i="19"/>
  <c r="CZ908" i="19"/>
  <c r="CZ804" i="19"/>
  <c r="CZ644" i="19"/>
  <c r="CZ732" i="19"/>
  <c r="CZ863" i="19"/>
  <c r="CZ836" i="19"/>
  <c r="CZ532" i="19"/>
  <c r="CZ571" i="19"/>
  <c r="CZ869" i="19"/>
  <c r="CZ591" i="19"/>
  <c r="CZ853" i="19"/>
  <c r="CZ673" i="19"/>
  <c r="CZ870" i="19"/>
  <c r="CZ833" i="19"/>
  <c r="CZ563" i="19"/>
  <c r="CZ570" i="19"/>
  <c r="CZ507" i="19"/>
  <c r="CZ730" i="19"/>
  <c r="CZ636" i="19"/>
  <c r="CZ620" i="19"/>
  <c r="CZ585" i="19"/>
  <c r="CZ523" i="19"/>
  <c r="CZ752" i="19"/>
  <c r="CZ588" i="19"/>
  <c r="CZ816" i="19"/>
  <c r="CZ565" i="19"/>
  <c r="CZ606" i="19"/>
  <c r="CZ511" i="19"/>
  <c r="CZ801" i="19"/>
  <c r="CZ751" i="19"/>
  <c r="CZ665" i="19"/>
  <c r="CZ731" i="19"/>
  <c r="CZ705" i="19"/>
  <c r="CZ761" i="19"/>
  <c r="CZ827" i="19"/>
  <c r="CZ893" i="19"/>
  <c r="CZ704" i="19"/>
  <c r="CZ741" i="19"/>
  <c r="CZ796" i="19"/>
  <c r="CZ811" i="19"/>
  <c r="CZ830" i="19"/>
  <c r="CZ720" i="19"/>
  <c r="CZ783" i="19"/>
  <c r="CZ850" i="19"/>
  <c r="CZ896" i="19"/>
  <c r="CZ506" i="19"/>
  <c r="CZ516" i="19"/>
  <c r="CZ632" i="19"/>
  <c r="CZ787" i="19"/>
  <c r="CZ524" i="19"/>
  <c r="CZ802" i="19"/>
  <c r="CZ576" i="19"/>
  <c r="CZ616" i="19"/>
  <c r="CZ569" i="19"/>
  <c r="CZ859" i="19"/>
  <c r="CZ574" i="19"/>
  <c r="CZ554" i="19"/>
  <c r="CZ572" i="19"/>
  <c r="CZ490" i="19"/>
  <c r="CZ633" i="19"/>
  <c r="CZ873" i="19"/>
  <c r="CZ788" i="19"/>
  <c r="CZ605" i="19"/>
  <c r="CZ739" i="19"/>
  <c r="CZ573" i="19"/>
  <c r="CZ611" i="19"/>
  <c r="CZ582" i="19"/>
  <c r="CZ596" i="19"/>
  <c r="CZ609" i="19"/>
  <c r="CZ760" i="19"/>
  <c r="CZ561" i="19"/>
  <c r="CZ842" i="19"/>
  <c r="CZ695" i="19"/>
  <c r="CZ780" i="19"/>
  <c r="CZ517" i="19"/>
  <c r="CZ549" i="19"/>
  <c r="CZ578" i="19"/>
  <c r="CZ687" i="19"/>
  <c r="CZ557" i="19"/>
  <c r="CZ737" i="19"/>
  <c r="CZ837" i="19"/>
  <c r="CZ701" i="19"/>
  <c r="CZ637" i="19"/>
  <c r="CZ502" i="19"/>
  <c r="CZ541" i="19"/>
  <c r="CZ499" i="19"/>
  <c r="CZ670" i="19"/>
  <c r="CZ531" i="19"/>
  <c r="CZ627" i="19"/>
  <c r="CZ758" i="19"/>
  <c r="CZ626" i="19"/>
  <c r="CZ814" i="19"/>
  <c r="CZ613" i="19"/>
  <c r="CZ510" i="19"/>
  <c r="CZ815" i="19"/>
  <c r="CZ844" i="19"/>
  <c r="CZ617" i="19"/>
  <c r="CZ607" i="19"/>
  <c r="CZ901" i="19"/>
  <c r="CZ691" i="19"/>
  <c r="CZ858" i="19"/>
  <c r="CZ598" i="19"/>
  <c r="CZ877" i="19"/>
  <c r="CZ882" i="19"/>
  <c r="CZ753" i="19"/>
  <c r="CZ734" i="19"/>
  <c r="CZ714" i="19"/>
  <c r="CZ812" i="19"/>
  <c r="CZ898" i="19"/>
  <c r="CZ640" i="19"/>
  <c r="CZ913" i="19"/>
  <c r="CZ540" i="19"/>
  <c r="CZ491" i="19"/>
  <c r="CZ917" i="19"/>
  <c r="CZ746" i="19"/>
  <c r="CZ867" i="19"/>
  <c r="CZ829" i="19"/>
  <c r="CZ883" i="19"/>
  <c r="CZ784" i="19"/>
  <c r="CZ536" i="19"/>
  <c r="CZ653" i="19"/>
  <c r="CZ757" i="19"/>
  <c r="CZ674" i="19"/>
  <c r="CZ817" i="19"/>
  <c r="CZ765" i="19"/>
  <c r="CZ586" i="19"/>
  <c r="CZ664" i="19"/>
  <c r="CZ649" i="19"/>
  <c r="CZ467" i="19"/>
  <c r="CZ470" i="19" s="1"/>
  <c r="CZ729" i="19"/>
  <c r="CZ702" i="19"/>
  <c r="CZ748" i="19"/>
  <c r="CZ813" i="19"/>
  <c r="CZ806" i="19"/>
  <c r="CZ672" i="19"/>
  <c r="CZ543" i="19"/>
  <c r="CZ547" i="19"/>
  <c r="CZ876" i="19"/>
  <c r="CZ847" i="19"/>
  <c r="CZ808" i="19"/>
  <c r="CZ539" i="19"/>
  <c r="CZ907" i="19"/>
  <c r="CZ496" i="19"/>
  <c r="CZ891" i="19"/>
  <c r="CZ538" i="19"/>
  <c r="CZ535" i="19"/>
  <c r="CZ514" i="19"/>
  <c r="CZ599" i="19"/>
  <c r="CZ603" i="19"/>
  <c r="CZ683" i="19"/>
  <c r="CZ526" i="19"/>
  <c r="CZ551" i="19"/>
  <c r="CZ798" i="19"/>
  <c r="CZ723" i="19"/>
  <c r="CZ805" i="19"/>
  <c r="CZ671" i="19"/>
  <c r="CZ689" i="19"/>
  <c r="CZ857" i="19"/>
  <c r="CZ775" i="19"/>
  <c r="CZ537" i="19"/>
  <c r="CZ826" i="19"/>
  <c r="CZ646" i="19"/>
  <c r="CZ500" i="19"/>
  <c r="CZ725" i="19"/>
  <c r="CZ824" i="19"/>
  <c r="CZ895" i="19"/>
  <c r="CZ735" i="19"/>
  <c r="CZ906" i="19"/>
  <c r="CZ854" i="19"/>
  <c r="CZ886" i="19"/>
  <c r="CZ711" i="19"/>
  <c r="CZ770" i="19"/>
  <c r="CZ513" i="19"/>
  <c r="CZ744" i="19"/>
  <c r="CZ823" i="19"/>
  <c r="CZ905" i="19"/>
  <c r="CZ904" i="19"/>
  <c r="CZ885" i="19"/>
  <c r="CZ779" i="19"/>
  <c r="CZ680" i="19"/>
  <c r="CZ602" i="19"/>
  <c r="CZ556" i="19"/>
  <c r="CZ745" i="19"/>
  <c r="CZ759" i="19"/>
  <c r="CZ706" i="19"/>
  <c r="CZ597" i="19"/>
  <c r="CZ807" i="19"/>
  <c r="CZ710" i="19"/>
  <c r="CZ719" i="19"/>
  <c r="CZ763" i="19"/>
  <c r="CZ910" i="19"/>
  <c r="CZ631" i="19"/>
  <c r="CZ794" i="19"/>
  <c r="CZ715" i="19"/>
  <c r="CZ749" i="19"/>
  <c r="CZ592" i="19"/>
  <c r="CZ579" i="19"/>
  <c r="CZ795" i="19"/>
  <c r="CZ852" i="19"/>
  <c r="CZ544" i="19"/>
  <c r="CZ724" i="19"/>
  <c r="CZ767" i="19"/>
  <c r="CZ530" i="19"/>
  <c r="CZ717" i="19"/>
  <c r="CZ771" i="19"/>
  <c r="CZ792" i="19"/>
  <c r="CZ736" i="19"/>
  <c r="CZ868" i="19"/>
  <c r="CZ889" i="19"/>
  <c r="CZ527" i="19"/>
  <c r="CZ587" i="19"/>
  <c r="CZ568" i="19"/>
  <c r="CZ718" i="19"/>
  <c r="CZ492" i="19"/>
  <c r="CZ694" i="19"/>
  <c r="CZ521" i="19"/>
  <c r="CZ581" i="19"/>
  <c r="CZ809" i="19"/>
  <c r="CZ707" i="19"/>
  <c r="CZ505" i="19"/>
  <c r="CZ902" i="19"/>
  <c r="CZ630" i="19"/>
  <c r="CZ566" i="19"/>
  <c r="CZ778" i="19"/>
  <c r="CZ558" i="19"/>
  <c r="CZ515" i="19"/>
  <c r="CP470" i="19"/>
  <c r="CP478" i="19"/>
  <c r="CP473" i="19"/>
  <c r="CP477" i="19"/>
  <c r="CP474" i="19"/>
  <c r="CP475" i="19"/>
  <c r="CP476" i="19"/>
  <c r="CP472" i="19"/>
  <c r="E496" i="19"/>
  <c r="N94" i="19" s="1"/>
  <c r="DH469" i="19"/>
  <c r="DH480" i="19" s="1"/>
  <c r="DH483" i="19" s="1"/>
  <c r="DS655" i="19"/>
  <c r="DS835" i="19"/>
  <c r="DS587" i="19"/>
  <c r="DS548" i="19"/>
  <c r="DS593" i="19"/>
  <c r="DS661" i="19"/>
  <c r="DS703" i="19"/>
  <c r="DS529" i="19"/>
  <c r="DS909" i="19"/>
  <c r="DS889" i="19"/>
  <c r="DS490" i="19"/>
  <c r="DS797" i="19"/>
  <c r="DS653" i="19"/>
  <c r="DS791" i="19"/>
  <c r="DS715" i="19"/>
  <c r="DS773" i="19"/>
  <c r="DS637" i="19"/>
  <c r="DS719" i="19"/>
  <c r="DS667" i="19"/>
  <c r="DS491" i="19"/>
  <c r="DS855" i="19"/>
  <c r="DS519" i="19"/>
  <c r="DS627" i="19"/>
  <c r="DS832" i="19"/>
  <c r="DS536" i="19"/>
  <c r="DS550" i="19"/>
  <c r="DS732" i="19"/>
  <c r="DS806" i="19"/>
  <c r="DS598" i="19"/>
  <c r="DS814" i="19"/>
  <c r="DS552" i="19"/>
  <c r="DS503" i="19"/>
  <c r="DS696" i="19"/>
  <c r="DS805" i="19"/>
  <c r="DS561" i="19"/>
  <c r="DS590" i="19"/>
  <c r="DS794" i="19"/>
  <c r="DS883" i="19"/>
  <c r="DS803" i="19"/>
  <c r="DS918" i="19"/>
  <c r="DS630" i="19"/>
  <c r="DS534" i="19"/>
  <c r="DS740" i="19"/>
  <c r="DS642" i="19"/>
  <c r="DS804" i="19"/>
  <c r="DS908" i="19"/>
  <c r="DS689" i="19"/>
  <c r="DS787" i="19"/>
  <c r="DS551" i="19"/>
  <c r="DS572" i="19"/>
  <c r="DS606" i="19"/>
  <c r="DS751" i="19"/>
  <c r="DS575" i="19"/>
  <c r="DS535" i="19"/>
  <c r="DS617" i="19"/>
  <c r="DS902" i="19"/>
  <c r="DS508" i="19"/>
  <c r="DS821" i="19"/>
  <c r="DS569" i="19"/>
  <c r="DS796" i="19"/>
  <c r="DS639" i="19"/>
  <c r="DS837" i="19"/>
  <c r="DS660" i="19"/>
  <c r="DS524" i="19"/>
  <c r="DS748" i="19"/>
  <c r="DS648" i="19"/>
  <c r="DS511" i="19"/>
  <c r="DS760" i="19"/>
  <c r="DS896" i="19"/>
  <c r="DS516" i="19"/>
  <c r="DS852" i="19"/>
  <c r="DS786" i="19"/>
  <c r="DS915" i="19"/>
  <c r="DS788" i="19"/>
  <c r="DS872" i="19"/>
  <c r="DS574" i="19"/>
  <c r="DS775" i="19"/>
  <c r="DS707" i="19"/>
  <c r="DS859" i="19"/>
  <c r="DS737" i="19"/>
  <c r="DS876" i="19"/>
  <c r="DS828" i="19"/>
  <c r="DS682" i="19"/>
  <c r="DS505" i="19"/>
  <c r="DS800" i="19"/>
  <c r="DS784" i="19"/>
  <c r="DS764" i="19"/>
  <c r="DS588" i="19"/>
  <c r="DS847" i="19"/>
  <c r="DS750" i="19"/>
  <c r="DS755" i="19"/>
  <c r="DS666" i="19"/>
  <c r="DS513" i="19"/>
  <c r="DS867" i="19"/>
  <c r="DS914" i="19"/>
  <c r="DS651" i="19"/>
  <c r="DS613" i="19"/>
  <c r="DS621" i="19"/>
  <c r="DS798" i="19"/>
  <c r="DS722" i="19"/>
  <c r="DS810" i="19"/>
  <c r="DS819" i="19"/>
  <c r="DS542" i="19"/>
  <c r="DS518" i="19"/>
  <c r="DS916" i="19"/>
  <c r="DS762" i="19"/>
  <c r="DS856" i="19"/>
  <c r="DS888" i="19"/>
  <c r="DS880" i="19"/>
  <c r="DS904" i="19"/>
  <c r="DS646" i="19"/>
  <c r="DS717" i="19"/>
  <c r="DS708" i="19"/>
  <c r="DS629" i="19"/>
  <c r="DS862" i="19"/>
  <c r="DS645" i="19"/>
  <c r="DS526" i="19"/>
  <c r="DS554" i="19"/>
  <c r="DS591" i="19"/>
  <c r="DS912" i="19"/>
  <c r="DS528" i="19"/>
  <c r="DS619" i="19"/>
  <c r="DS502" i="19"/>
  <c r="DS647" i="19"/>
  <c r="DS893" i="19"/>
  <c r="DS812" i="19"/>
  <c r="DS650" i="19"/>
  <c r="DS507" i="19"/>
  <c r="DS559" i="19"/>
  <c r="DS768" i="19"/>
  <c r="DS533" i="19"/>
  <c r="DS813" i="19"/>
  <c r="DS662" i="19"/>
  <c r="DS830" i="19"/>
  <c r="DS618" i="19"/>
  <c r="DS903" i="19"/>
  <c r="DS815" i="19"/>
  <c r="DS720" i="19"/>
  <c r="DS746" i="19"/>
  <c r="DS640" i="19"/>
  <c r="DS568" i="19"/>
  <c r="DS765" i="19"/>
  <c r="DS565" i="19"/>
  <c r="DS527" i="19"/>
  <c r="DS725" i="19"/>
  <c r="DS875" i="19"/>
  <c r="DS820" i="19"/>
  <c r="DS497" i="19"/>
  <c r="DS624" i="19"/>
  <c r="DS626" i="19"/>
  <c r="DS544" i="19"/>
  <c r="DS694" i="19"/>
  <c r="DS556" i="19"/>
  <c r="DS668" i="19"/>
  <c r="DS870" i="19"/>
  <c r="DS728" i="19"/>
  <c r="DS758" i="19"/>
  <c r="DS899" i="19"/>
  <c r="DS605" i="19"/>
  <c r="DS749" i="19"/>
  <c r="DS709" i="19"/>
  <c r="DS730" i="19"/>
  <c r="DS757" i="19"/>
  <c r="DS839" i="19"/>
  <c r="DS687" i="19"/>
  <c r="DS807" i="19"/>
  <c r="DS898" i="19"/>
  <c r="DS871" i="19"/>
  <c r="DS467" i="19"/>
  <c r="DS473" i="19" s="1"/>
  <c r="DS599" i="19"/>
  <c r="DS540" i="19"/>
  <c r="DS809" i="19"/>
  <c r="DS603" i="19"/>
  <c r="DS525" i="19"/>
  <c r="DS538" i="19"/>
  <c r="DS724" i="19"/>
  <c r="DS583" i="19"/>
  <c r="DS612" i="19"/>
  <c r="DS879" i="19"/>
  <c r="DS676" i="19"/>
  <c r="DS854" i="19"/>
  <c r="DS531" i="19"/>
  <c r="DS772" i="19"/>
  <c r="DS878" i="19"/>
  <c r="DS557" i="19"/>
  <c r="DS628" i="19"/>
  <c r="DS592" i="19"/>
  <c r="DS643" i="19"/>
  <c r="DS799" i="19"/>
  <c r="DS595" i="19"/>
  <c r="DS702" i="19"/>
  <c r="DS581" i="19"/>
  <c r="DS577" i="19"/>
  <c r="DS673" i="19"/>
  <c r="DS834" i="19"/>
  <c r="DS886" i="19"/>
  <c r="DS678" i="19"/>
  <c r="DS736" i="19"/>
  <c r="DS743" i="19"/>
  <c r="DS817" i="19"/>
  <c r="DS735" i="19"/>
  <c r="DS769" i="19"/>
  <c r="DS712" i="19"/>
  <c r="DS549" i="19"/>
  <c r="DS826" i="19"/>
  <c r="DS747" i="19"/>
  <c r="DS842" i="19"/>
  <c r="DS614" i="19"/>
  <c r="DS512" i="19"/>
  <c r="DS840" i="19"/>
  <c r="DS522" i="19"/>
  <c r="DS493" i="19"/>
  <c r="DS827" i="19"/>
  <c r="DS884" i="19"/>
  <c r="DS771" i="19"/>
  <c r="DS695" i="19"/>
  <c r="DS589" i="19"/>
  <c r="DS683" i="19"/>
  <c r="DS585" i="19"/>
  <c r="DS742" i="19"/>
  <c r="DS500" i="19"/>
  <c r="DS670" i="19"/>
  <c r="DS671" i="19"/>
  <c r="DS734" i="19"/>
  <c r="DS818" i="19"/>
  <c r="DS838" i="19"/>
  <c r="DS652" i="19"/>
  <c r="DS611" i="19"/>
  <c r="DS679" i="19"/>
  <c r="DS873" i="19"/>
  <c r="DS495" i="19"/>
  <c r="DS802" i="19"/>
  <c r="DS547" i="19"/>
  <c r="DS726" i="19"/>
  <c r="DS752" i="19"/>
  <c r="DS616" i="19"/>
  <c r="DS710" i="19"/>
  <c r="DS917" i="19"/>
  <c r="DS566" i="19"/>
  <c r="DS570" i="19"/>
  <c r="DS754" i="19"/>
  <c r="DS766" i="19"/>
  <c r="DS596" i="19"/>
  <c r="DS492" i="19"/>
  <c r="DS571" i="19"/>
  <c r="DS711" i="19"/>
  <c r="DS731" i="19"/>
  <c r="DS499" i="19"/>
  <c r="DS860" i="19"/>
  <c r="DS733" i="19"/>
  <c r="DS604" i="19"/>
  <c r="DS701" i="19"/>
  <c r="DS831" i="19"/>
  <c r="DS625" i="19"/>
  <c r="DS823" i="19"/>
  <c r="DS744" i="19"/>
  <c r="DS727" i="19"/>
  <c r="DS913" i="19"/>
  <c r="DS897" i="19"/>
  <c r="DS633" i="19"/>
  <c r="DS698" i="19"/>
  <c r="DS895" i="19"/>
  <c r="DS756" i="19"/>
  <c r="DS573" i="19"/>
  <c r="DS863" i="19"/>
  <c r="DS704" i="19"/>
  <c r="DS714" i="19"/>
  <c r="DS692" i="19"/>
  <c r="DS877" i="19"/>
  <c r="CO469" i="19"/>
  <c r="CO480" i="19" s="1"/>
  <c r="F495" i="19" s="1"/>
  <c r="O93" i="19" s="1"/>
  <c r="DS623" i="19"/>
  <c r="DS510" i="19"/>
  <c r="DS672" i="19"/>
  <c r="DS680" i="19"/>
  <c r="DS778" i="19"/>
  <c r="DS543" i="19"/>
  <c r="DS777" i="19"/>
  <c r="DS675" i="19"/>
  <c r="DS634" i="19"/>
  <c r="DS869" i="19"/>
  <c r="DS686" i="19"/>
  <c r="DS900" i="19"/>
  <c r="DS579" i="19"/>
  <c r="DS783" i="19"/>
  <c r="DS693" i="19"/>
  <c r="DR466" i="19"/>
  <c r="DS545" i="19"/>
  <c r="DS501" i="19"/>
  <c r="DS669" i="19"/>
  <c r="DS865" i="19"/>
  <c r="DS881" i="19"/>
  <c r="DS496" i="19"/>
  <c r="DS808" i="19"/>
  <c r="DS851" i="19"/>
  <c r="DS885" i="19"/>
  <c r="DS553" i="19"/>
  <c r="DS700" i="19"/>
  <c r="DS658" i="19"/>
  <c r="DS610" i="19"/>
  <c r="DS586" i="19"/>
  <c r="DS644" i="19"/>
  <c r="DS546" i="19"/>
  <c r="DS741" i="19"/>
  <c r="DS515" i="19"/>
  <c r="DS594" i="19"/>
  <c r="DS664" i="19"/>
  <c r="DS894" i="19"/>
  <c r="DS706" i="19"/>
  <c r="DS745" i="19"/>
  <c r="DS584" i="19"/>
  <c r="DS541" i="19"/>
  <c r="DS506" i="19"/>
  <c r="DS597" i="19"/>
  <c r="DS609" i="19"/>
  <c r="DS738" i="19"/>
  <c r="DS641" i="19"/>
  <c r="DS763" i="19"/>
  <c r="DS567" i="19"/>
  <c r="DS801" i="19"/>
  <c r="DS761" i="19"/>
  <c r="DS608" i="19"/>
  <c r="DS520" i="19"/>
  <c r="DS822" i="19"/>
  <c r="DS811" i="19"/>
  <c r="DS523" i="19"/>
  <c r="DS607" i="19"/>
  <c r="DS841" i="19"/>
  <c r="DS850" i="19"/>
  <c r="DS718" i="19"/>
  <c r="DS636" i="19"/>
  <c r="DS792" i="19"/>
  <c r="DS887" i="19"/>
  <c r="DS825" i="19"/>
  <c r="DS858" i="19"/>
  <c r="DS721" i="19"/>
  <c r="DS780" i="19"/>
  <c r="DS907" i="19"/>
  <c r="DS848" i="19"/>
  <c r="DS767" i="19"/>
  <c r="DS521" i="19"/>
  <c r="DS864" i="19"/>
  <c r="DS494" i="19"/>
  <c r="DS563" i="19"/>
  <c r="DS699" i="19"/>
  <c r="DS793" i="19"/>
  <c r="DS582" i="19"/>
  <c r="DS539" i="19"/>
  <c r="DS901" i="19"/>
  <c r="DS580" i="19"/>
  <c r="DS705" i="19"/>
  <c r="DS753" i="19"/>
  <c r="DS654" i="19"/>
  <c r="DS785" i="19"/>
  <c r="DS729" i="19"/>
  <c r="DS690" i="19"/>
  <c r="DS882" i="19"/>
  <c r="DS910" i="19"/>
  <c r="DS560" i="19"/>
  <c r="DS890" i="19"/>
  <c r="DS674" i="19"/>
  <c r="DS853" i="19"/>
  <c r="DS723" i="19"/>
  <c r="DS816" i="19"/>
  <c r="DS498" i="19"/>
  <c r="DS530" i="19"/>
  <c r="DS576" i="19"/>
  <c r="DS631" i="19"/>
  <c r="DS824" i="19"/>
  <c r="DS779" i="19"/>
  <c r="DS713" i="19"/>
  <c r="DS781" i="19"/>
  <c r="DS578" i="19"/>
  <c r="DS562" i="19"/>
  <c r="DS656" i="19"/>
  <c r="DS688" i="19"/>
  <c r="DS504" i="19"/>
  <c r="DS532" i="19"/>
  <c r="DS774" i="19"/>
  <c r="EB468" i="19"/>
  <c r="EC628" i="19" s="1"/>
  <c r="FO21" i="19"/>
  <c r="FO23" i="19"/>
  <c r="FO24" i="19"/>
  <c r="FO22" i="19"/>
  <c r="E34" i="22"/>
  <c r="D94" i="19" s="1"/>
  <c r="BX324" i="19"/>
  <c r="BW476" i="19"/>
  <c r="BX231" i="19"/>
  <c r="BX146" i="19"/>
  <c r="BW475" i="19"/>
  <c r="BW470" i="19"/>
  <c r="BX142" i="19"/>
  <c r="BW474" i="19"/>
  <c r="BX90" i="19"/>
  <c r="BW477" i="19"/>
  <c r="BW478" i="19"/>
  <c r="BX135" i="19"/>
  <c r="BW473" i="19"/>
  <c r="BX268" i="19"/>
  <c r="BW471" i="19"/>
  <c r="BW479" i="19"/>
  <c r="BX61" i="19"/>
  <c r="BX193" i="19"/>
  <c r="BX181" i="19"/>
  <c r="BX93" i="19"/>
  <c r="BX104" i="19"/>
  <c r="BX159" i="19"/>
  <c r="BX393" i="19"/>
  <c r="BX138" i="19"/>
  <c r="BX373" i="19"/>
  <c r="BX177" i="19"/>
  <c r="BX288" i="19"/>
  <c r="BX207" i="19"/>
  <c r="BX92" i="19"/>
  <c r="BX337" i="19"/>
  <c r="BX348" i="19"/>
  <c r="BX147" i="19"/>
  <c r="BX154" i="19"/>
  <c r="BX274" i="19"/>
  <c r="BX179" i="19"/>
  <c r="BX140" i="19"/>
  <c r="BX67" i="19"/>
  <c r="BX36" i="19"/>
  <c r="BX440" i="19"/>
  <c r="BX58" i="19"/>
  <c r="BX381" i="19"/>
  <c r="BX218" i="19"/>
  <c r="BX413" i="19"/>
  <c r="BX111" i="19"/>
  <c r="BX235" i="19"/>
  <c r="BX398" i="19"/>
  <c r="BX233" i="19"/>
  <c r="BX303" i="19"/>
  <c r="BX129" i="19"/>
  <c r="BX420" i="19"/>
  <c r="BX131" i="19"/>
  <c r="BX351" i="19"/>
  <c r="BX423" i="19"/>
  <c r="BX215" i="19"/>
  <c r="BX230" i="19"/>
  <c r="BX287" i="19"/>
  <c r="BX425" i="19"/>
  <c r="BX125" i="19"/>
  <c r="BX443" i="19"/>
  <c r="BX277" i="19"/>
  <c r="BX56" i="19"/>
  <c r="BX433" i="19"/>
  <c r="BX191" i="19"/>
  <c r="BX68" i="19"/>
  <c r="BX343" i="19"/>
  <c r="BX249" i="19"/>
  <c r="BX281" i="19"/>
  <c r="BX205" i="19"/>
  <c r="BX109" i="19"/>
  <c r="BX55" i="19"/>
  <c r="BX341" i="19"/>
  <c r="BX327" i="19"/>
  <c r="BX236" i="19"/>
  <c r="BX432" i="19"/>
  <c r="BX384" i="19"/>
  <c r="BX430" i="19"/>
  <c r="BX369" i="19"/>
  <c r="BX378" i="19"/>
  <c r="BX444" i="19"/>
  <c r="BX442" i="19"/>
  <c r="BX160" i="19"/>
  <c r="BX285" i="19"/>
  <c r="BX84" i="19"/>
  <c r="BX204" i="19"/>
  <c r="BX252" i="19"/>
  <c r="BX382" i="19"/>
  <c r="BX50" i="19"/>
  <c r="BX390" i="19"/>
  <c r="BX80" i="19"/>
  <c r="BX174" i="19"/>
  <c r="BX325" i="19"/>
  <c r="BX333" i="19"/>
  <c r="BX293" i="19"/>
  <c r="BX51" i="19"/>
  <c r="BX143" i="19"/>
  <c r="BX180" i="19"/>
  <c r="BX368" i="19"/>
  <c r="BX332" i="19"/>
  <c r="BX323" i="19"/>
  <c r="BX286" i="19"/>
  <c r="BX124" i="19"/>
  <c r="BX304" i="19"/>
  <c r="BX78" i="19"/>
  <c r="BX291" i="19"/>
  <c r="BX366" i="19"/>
  <c r="BX318" i="19"/>
  <c r="BX60" i="19"/>
  <c r="BX211" i="19"/>
  <c r="BX359" i="19"/>
  <c r="BX445" i="19"/>
  <c r="BX411" i="19"/>
  <c r="BX429" i="19"/>
  <c r="BX436" i="19"/>
  <c r="BX418" i="19"/>
  <c r="BX121" i="19"/>
  <c r="BX312" i="19"/>
  <c r="BX200" i="19"/>
  <c r="BX397" i="19"/>
  <c r="BX446" i="19"/>
  <c r="BX251" i="19"/>
  <c r="BX237" i="19"/>
  <c r="BX320" i="19"/>
  <c r="BX175" i="19"/>
  <c r="BX372" i="19"/>
  <c r="BX162" i="19"/>
  <c r="BX280" i="19"/>
  <c r="BX105" i="19"/>
  <c r="BX155" i="19"/>
  <c r="BX39" i="19"/>
  <c r="BX331" i="19"/>
  <c r="BX63" i="19"/>
  <c r="BX225" i="19"/>
  <c r="BX269" i="19"/>
  <c r="BX246" i="19"/>
  <c r="BX43" i="19"/>
  <c r="BX62" i="19"/>
  <c r="BX149" i="19"/>
  <c r="BX294" i="19"/>
  <c r="BX167" i="19"/>
  <c r="BX198" i="19"/>
  <c r="BX206" i="19"/>
  <c r="BX394" i="19"/>
  <c r="BX388" i="19"/>
  <c r="BX203" i="19"/>
  <c r="BX451" i="19"/>
  <c r="BX317" i="19"/>
  <c r="BX234" i="19"/>
  <c r="BX91" i="19"/>
  <c r="BX122" i="19"/>
  <c r="BX99" i="19"/>
  <c r="BX30" i="19"/>
  <c r="BX95" i="19"/>
  <c r="BX202" i="19"/>
  <c r="BX417" i="19"/>
  <c r="BX409" i="19"/>
  <c r="BX194" i="19"/>
  <c r="BX306" i="19"/>
  <c r="BX54" i="19"/>
  <c r="BX184" i="19"/>
  <c r="BX328" i="19"/>
  <c r="BX450" i="19"/>
  <c r="BX283" i="19"/>
  <c r="BX414" i="19"/>
  <c r="BX76" i="19"/>
  <c r="BX136" i="19"/>
  <c r="BX454" i="19"/>
  <c r="BX199" i="19"/>
  <c r="BX334" i="19"/>
  <c r="BX400" i="19"/>
  <c r="BX295" i="19"/>
  <c r="BX77" i="19"/>
  <c r="BX298" i="19"/>
  <c r="BX115" i="19"/>
  <c r="BX101" i="19"/>
  <c r="BX387" i="19"/>
  <c r="BX361" i="19"/>
  <c r="BX284" i="19"/>
  <c r="BX401" i="19"/>
  <c r="BX222" i="19"/>
  <c r="BX213" i="19"/>
  <c r="BX427" i="19"/>
  <c r="BX339" i="19"/>
  <c r="BX118" i="19"/>
  <c r="BX185" i="19"/>
  <c r="BX64" i="19"/>
  <c r="BX208" i="19"/>
  <c r="BX190" i="19"/>
  <c r="BX161" i="19"/>
  <c r="BX364" i="19"/>
  <c r="BX310" i="19"/>
  <c r="BX314" i="19"/>
  <c r="BW11" i="19"/>
  <c r="BX282" i="19"/>
  <c r="BX428" i="19"/>
  <c r="BX224" i="19"/>
  <c r="BX350" i="19"/>
  <c r="BX79" i="19"/>
  <c r="BX189" i="19"/>
  <c r="BX127" i="19"/>
  <c r="BX32" i="19"/>
  <c r="BX340" i="19"/>
  <c r="BX322" i="19"/>
  <c r="BX45" i="19"/>
  <c r="CO465" i="19" s="1"/>
  <c r="BX266" i="19"/>
  <c r="BX44" i="19"/>
  <c r="BX117" i="19"/>
  <c r="BX66" i="19"/>
  <c r="BX346" i="19"/>
  <c r="BX178" i="19"/>
  <c r="BX308" i="19"/>
  <c r="BX106" i="19"/>
  <c r="BX241" i="19"/>
  <c r="BX437" i="19"/>
  <c r="BX210" i="19"/>
  <c r="BX98" i="19"/>
  <c r="BX227" i="19"/>
  <c r="BX183" i="19"/>
  <c r="BX265" i="19"/>
  <c r="BX214" i="19"/>
  <c r="BX96" i="19"/>
  <c r="BX108" i="19"/>
  <c r="BX195" i="19"/>
  <c r="BX313" i="19"/>
  <c r="BX41" i="19"/>
  <c r="BX347" i="19"/>
  <c r="BX353" i="19"/>
  <c r="BX86" i="19"/>
  <c r="BX292" i="19"/>
  <c r="BX342" i="19"/>
  <c r="BX253" i="19"/>
  <c r="BX412" i="19"/>
  <c r="BX71" i="19"/>
  <c r="BX81" i="19"/>
  <c r="BX309" i="19"/>
  <c r="BX158" i="19"/>
  <c r="BX267" i="19"/>
  <c r="BX139" i="19"/>
  <c r="BX264" i="19"/>
  <c r="BX201" i="19"/>
  <c r="BX37" i="19"/>
  <c r="BX262" i="19"/>
  <c r="BX275" i="19"/>
  <c r="BX152" i="19"/>
  <c r="BX254" i="19"/>
  <c r="BX438" i="19"/>
  <c r="BX243" i="19"/>
  <c r="BX278" i="19"/>
  <c r="BX35" i="19"/>
  <c r="BX85" i="19"/>
  <c r="BX383" i="19"/>
  <c r="BX223" i="19"/>
  <c r="BX255" i="19"/>
  <c r="BX424" i="19"/>
  <c r="BX307" i="19"/>
  <c r="BX276" i="19"/>
  <c r="BX408" i="19"/>
  <c r="BX358" i="19"/>
  <c r="BX164" i="19"/>
  <c r="BX452" i="19"/>
  <c r="BX386" i="19"/>
  <c r="BX166" i="19"/>
  <c r="BX415" i="19"/>
  <c r="BX380" i="19"/>
  <c r="BX279" i="19"/>
  <c r="BX169" i="19"/>
  <c r="BX290" i="19"/>
  <c r="BX345" i="19"/>
  <c r="BX349" i="19"/>
  <c r="BX403" i="19"/>
  <c r="BX134" i="19"/>
  <c r="BX335" i="19"/>
  <c r="BX338" i="19"/>
  <c r="BX352" i="19"/>
  <c r="BX260" i="19"/>
  <c r="BX120" i="19"/>
  <c r="BX379" i="19"/>
  <c r="BX103" i="19"/>
  <c r="BX316" i="19"/>
  <c r="BX49" i="19"/>
  <c r="BX248" i="19"/>
  <c r="BX133" i="19"/>
  <c r="BX40" i="19"/>
  <c r="BX376" i="19"/>
  <c r="BX416" i="19"/>
  <c r="BX297" i="19"/>
  <c r="BX245" i="19"/>
  <c r="BX42" i="19"/>
  <c r="BX396" i="19"/>
  <c r="BX74" i="19"/>
  <c r="BX272" i="19"/>
  <c r="BX367" i="19"/>
  <c r="BX395" i="19"/>
  <c r="BX389" i="19"/>
  <c r="BX447" i="19"/>
  <c r="BX261" i="19"/>
  <c r="BX57" i="19"/>
  <c r="BX219" i="19"/>
  <c r="BX48" i="19"/>
  <c r="BX97" i="19"/>
  <c r="BX422" i="19"/>
  <c r="BX87" i="19"/>
  <c r="BX53" i="19"/>
  <c r="BX247" i="19"/>
  <c r="BX326" i="19"/>
  <c r="BX356" i="19"/>
  <c r="BX47" i="19"/>
  <c r="BX259" i="19"/>
  <c r="BX344" i="19"/>
  <c r="BX176" i="19"/>
  <c r="BX165" i="19"/>
  <c r="BX212" i="19"/>
  <c r="BX405" i="19"/>
  <c r="BX170" i="19"/>
  <c r="BX300" i="19"/>
  <c r="BX448" i="19"/>
  <c r="BX73" i="19"/>
  <c r="BX88" i="19"/>
  <c r="BX46" i="19"/>
  <c r="BX250" i="19"/>
  <c r="BX226" i="19"/>
  <c r="BX182" i="19"/>
  <c r="BX301" i="19"/>
  <c r="BX371" i="19"/>
  <c r="BX128" i="19"/>
  <c r="BX385" i="19"/>
  <c r="BX113" i="19"/>
  <c r="BX89" i="19"/>
  <c r="BX186" i="19"/>
  <c r="BX363" i="19"/>
  <c r="BX392" i="19"/>
  <c r="BX426" i="19"/>
  <c r="BX355" i="19"/>
  <c r="BX144" i="19"/>
  <c r="BX315" i="19"/>
  <c r="BX173" i="19"/>
  <c r="BX271" i="19"/>
  <c r="BX100" i="19"/>
  <c r="BX244" i="19"/>
  <c r="BX107" i="19"/>
  <c r="BX168" i="19"/>
  <c r="BX256" i="19"/>
  <c r="BX330" i="19"/>
  <c r="BX112" i="19"/>
  <c r="BX374" i="19"/>
  <c r="BX232" i="19"/>
  <c r="BX34" i="19"/>
  <c r="BX302" i="19"/>
  <c r="BX148" i="19"/>
  <c r="BX31" i="19"/>
  <c r="BX220" i="19"/>
  <c r="BX441" i="19"/>
  <c r="BX391" i="19"/>
  <c r="BX362" i="19"/>
  <c r="BX238" i="19"/>
  <c r="BX240" i="19"/>
  <c r="BX153" i="19"/>
  <c r="BX137" i="19"/>
  <c r="BX123" i="19"/>
  <c r="BX242" i="19"/>
  <c r="BX305" i="19"/>
  <c r="BX365" i="19"/>
  <c r="BX72" i="19"/>
  <c r="BX319" i="19"/>
  <c r="BX188" i="19"/>
  <c r="BX141" i="19"/>
  <c r="BX132" i="19"/>
  <c r="BX59" i="19"/>
  <c r="BX126" i="19"/>
  <c r="BX83" i="19"/>
  <c r="BX439" i="19"/>
  <c r="BX69" i="19"/>
  <c r="BX431" i="19"/>
  <c r="BX375" i="19"/>
  <c r="BX370" i="19"/>
  <c r="BX228" i="19"/>
  <c r="BX102" i="19"/>
  <c r="BX421" i="19"/>
  <c r="BX130" i="19"/>
  <c r="BX329" i="19"/>
  <c r="BX239" i="19"/>
  <c r="BX33" i="19"/>
  <c r="BX357" i="19"/>
  <c r="BX289" i="19"/>
  <c r="BX75" i="19"/>
  <c r="BX263" i="19"/>
  <c r="BX229" i="19"/>
  <c r="BX119" i="19"/>
  <c r="BX192" i="19"/>
  <c r="BX197" i="19"/>
  <c r="BX410" i="19"/>
  <c r="BX360" i="19"/>
  <c r="BX70" i="19"/>
  <c r="BX321" i="19"/>
  <c r="BX221" i="19"/>
  <c r="BX273" i="19"/>
  <c r="BX399" i="19"/>
  <c r="BX402" i="19"/>
  <c r="BX156" i="19"/>
  <c r="BX449" i="19"/>
  <c r="BX258" i="19"/>
  <c r="BX406" i="19"/>
  <c r="BX217" i="19"/>
  <c r="BX151" i="19"/>
  <c r="BX116" i="19"/>
  <c r="BX196" i="19"/>
  <c r="BX299" i="19"/>
  <c r="BX435" i="19"/>
  <c r="BX453" i="19"/>
  <c r="BX38" i="19"/>
  <c r="BX407" i="19"/>
  <c r="BX94" i="19"/>
  <c r="BX404" i="19"/>
  <c r="BX377" i="19"/>
  <c r="BX216" i="19"/>
  <c r="BX172" i="19"/>
  <c r="BX150" i="19"/>
  <c r="BX171" i="19"/>
  <c r="BX311" i="19"/>
  <c r="BX163" i="19"/>
  <c r="BX419" i="19"/>
  <c r="BX354" i="19"/>
  <c r="BX270" i="19"/>
  <c r="BX187" i="19"/>
  <c r="BX114" i="19"/>
  <c r="BX52" i="19"/>
  <c r="BX110" i="19"/>
  <c r="BX209" i="19"/>
  <c r="BX434" i="19"/>
  <c r="BX157" i="19"/>
  <c r="BX145" i="19"/>
  <c r="BX336" i="19"/>
  <c r="BX257" i="19"/>
  <c r="BX296" i="19"/>
  <c r="BX65" i="19"/>
  <c r="BV469" i="19"/>
  <c r="BV480" i="19" s="1"/>
  <c r="G493" i="19" s="1"/>
  <c r="P91" i="19" s="1"/>
  <c r="D34" i="22"/>
  <c r="CG182" i="19"/>
  <c r="CG125" i="19"/>
  <c r="CG166" i="19"/>
  <c r="CG196" i="19"/>
  <c r="EL671" i="19"/>
  <c r="EQ671" i="19" s="1"/>
  <c r="CG358" i="19"/>
  <c r="CG206" i="19"/>
  <c r="CG293" i="19"/>
  <c r="CG381" i="19"/>
  <c r="CF11" i="19"/>
  <c r="CG348" i="19"/>
  <c r="CG300" i="19"/>
  <c r="CG239" i="19"/>
  <c r="CG150" i="19"/>
  <c r="CG386" i="19"/>
  <c r="CG354" i="19"/>
  <c r="EL514" i="19"/>
  <c r="EQ514" i="19" s="1"/>
  <c r="EL775" i="19"/>
  <c r="EQ775" i="19" s="1"/>
  <c r="EL694" i="19"/>
  <c r="EQ694" i="19" s="1"/>
  <c r="EL515" i="19"/>
  <c r="EQ515" i="19" s="1"/>
  <c r="EL697" i="19"/>
  <c r="EQ697" i="19" s="1"/>
  <c r="EL644" i="19"/>
  <c r="EQ644" i="19" s="1"/>
  <c r="EL631" i="19"/>
  <c r="EQ631" i="19" s="1"/>
  <c r="EL841" i="19"/>
  <c r="EQ841" i="19" s="1"/>
  <c r="EL710" i="19"/>
  <c r="EQ710" i="19" s="1"/>
  <c r="EL817" i="19"/>
  <c r="EQ817" i="19" s="1"/>
  <c r="EL773" i="19"/>
  <c r="EQ773" i="19" s="1"/>
  <c r="EL872" i="19"/>
  <c r="EQ872" i="19" s="1"/>
  <c r="EL853" i="19"/>
  <c r="EQ853" i="19" s="1"/>
  <c r="EL842" i="19"/>
  <c r="EQ842" i="19" s="1"/>
  <c r="EL541" i="19"/>
  <c r="EQ541" i="19" s="1"/>
  <c r="EL899" i="19"/>
  <c r="EQ899" i="19" s="1"/>
  <c r="BM14" i="19"/>
  <c r="H54" i="19" s="1"/>
  <c r="Q54" i="19" s="1"/>
  <c r="EL733" i="19"/>
  <c r="EQ733" i="19" s="1"/>
  <c r="EL521" i="19"/>
  <c r="EQ521" i="19" s="1"/>
  <c r="EL721" i="19"/>
  <c r="EQ721" i="19" s="1"/>
  <c r="EL713" i="19"/>
  <c r="EQ713" i="19" s="1"/>
  <c r="EL751" i="19"/>
  <c r="EQ751" i="19" s="1"/>
  <c r="EL711" i="19"/>
  <c r="EQ711" i="19" s="1"/>
  <c r="EL761" i="19"/>
  <c r="EQ761" i="19" s="1"/>
  <c r="EL546" i="19"/>
  <c r="EQ546" i="19" s="1"/>
  <c r="EL495" i="19"/>
  <c r="EQ495" i="19" s="1"/>
  <c r="EL897" i="19"/>
  <c r="EQ897" i="19" s="1"/>
  <c r="EL622" i="19"/>
  <c r="EQ622" i="19" s="1"/>
  <c r="EL814" i="19"/>
  <c r="EQ814" i="19" s="1"/>
  <c r="EL821" i="19"/>
  <c r="EQ821" i="19" s="1"/>
  <c r="EL543" i="19"/>
  <c r="EQ543" i="19" s="1"/>
  <c r="EL655" i="19"/>
  <c r="EQ655" i="19" s="1"/>
  <c r="EL806" i="19"/>
  <c r="EQ806" i="19" s="1"/>
  <c r="EL595" i="19"/>
  <c r="EQ595" i="19" s="1"/>
  <c r="EL741" i="19"/>
  <c r="EQ741" i="19" s="1"/>
  <c r="EL860" i="19"/>
  <c r="EQ860" i="19" s="1"/>
  <c r="EL767" i="19"/>
  <c r="EQ767" i="19" s="1"/>
  <c r="EL804" i="19"/>
  <c r="EQ804" i="19" s="1"/>
  <c r="EL863" i="19"/>
  <c r="EQ863" i="19" s="1"/>
  <c r="EL906" i="19"/>
  <c r="EQ906" i="19" s="1"/>
  <c r="EL813" i="19"/>
  <c r="EQ813" i="19" s="1"/>
  <c r="CG228" i="19"/>
  <c r="CG447" i="19"/>
  <c r="CG383" i="19"/>
  <c r="CG387" i="19"/>
  <c r="EL884" i="19"/>
  <c r="EQ884" i="19" s="1"/>
  <c r="EL777" i="19"/>
  <c r="EQ777" i="19" s="1"/>
  <c r="EL917" i="19"/>
  <c r="EQ917" i="19" s="1"/>
  <c r="EL763" i="19"/>
  <c r="EQ763" i="19" s="1"/>
  <c r="EL520" i="19"/>
  <c r="EQ520" i="19" s="1"/>
  <c r="EL597" i="19"/>
  <c r="EQ597" i="19" s="1"/>
  <c r="EL727" i="19"/>
  <c r="EQ727" i="19" s="1"/>
  <c r="EL570" i="19"/>
  <c r="EQ570" i="19" s="1"/>
  <c r="EL795" i="19"/>
  <c r="EQ795" i="19" s="1"/>
  <c r="EL551" i="19"/>
  <c r="EQ551" i="19" s="1"/>
  <c r="CG100" i="19"/>
  <c r="CG332" i="19"/>
  <c r="CG180" i="19"/>
  <c r="CG104" i="19"/>
  <c r="CG304" i="19"/>
  <c r="EL810" i="19"/>
  <c r="EQ810" i="19" s="1"/>
  <c r="EL588" i="19"/>
  <c r="EQ588" i="19" s="1"/>
  <c r="EL580" i="19"/>
  <c r="EQ580" i="19" s="1"/>
  <c r="EL750" i="19"/>
  <c r="EQ750" i="19" s="1"/>
  <c r="EL762" i="19"/>
  <c r="EQ762" i="19" s="1"/>
  <c r="EL847" i="19"/>
  <c r="EQ847" i="19" s="1"/>
  <c r="EL830" i="19"/>
  <c r="EQ830" i="19" s="1"/>
  <c r="EL910" i="19"/>
  <c r="EQ910" i="19" s="1"/>
  <c r="EL592" i="19"/>
  <c r="EQ592" i="19" s="1"/>
  <c r="EL778" i="19"/>
  <c r="EQ778" i="19" s="1"/>
  <c r="CG270" i="19"/>
  <c r="CG154" i="19"/>
  <c r="EL861" i="19"/>
  <c r="EQ861" i="19" s="1"/>
  <c r="EL786" i="19"/>
  <c r="EQ786" i="19" s="1"/>
  <c r="EL640" i="19"/>
  <c r="EQ640" i="19" s="1"/>
  <c r="EL881" i="19"/>
  <c r="EQ881" i="19" s="1"/>
  <c r="EL635" i="19"/>
  <c r="EQ635" i="19" s="1"/>
  <c r="EL753" i="19"/>
  <c r="EQ753" i="19" s="1"/>
  <c r="EL518" i="19"/>
  <c r="EQ518" i="19" s="1"/>
  <c r="EL736" i="19"/>
  <c r="EQ736" i="19" s="1"/>
  <c r="EL774" i="19"/>
  <c r="EQ774" i="19" s="1"/>
  <c r="EL599" i="19"/>
  <c r="EQ599" i="19" s="1"/>
  <c r="EL658" i="19"/>
  <c r="EQ658" i="19" s="1"/>
  <c r="CG119" i="19"/>
  <c r="CG404" i="19"/>
  <c r="CG416" i="19"/>
  <c r="EL755" i="19"/>
  <c r="EQ755" i="19" s="1"/>
  <c r="EL571" i="19"/>
  <c r="EQ571" i="19" s="1"/>
  <c r="EL788" i="19"/>
  <c r="EQ788" i="19" s="1"/>
  <c r="EL840" i="19"/>
  <c r="EQ840" i="19" s="1"/>
  <c r="EL683" i="19"/>
  <c r="EQ683" i="19" s="1"/>
  <c r="EL722" i="19"/>
  <c r="EQ722" i="19" s="1"/>
  <c r="EL732" i="19"/>
  <c r="EQ732" i="19" s="1"/>
  <c r="EL734" i="19"/>
  <c r="EQ734" i="19" s="1"/>
  <c r="EL702" i="19"/>
  <c r="EQ702" i="19" s="1"/>
  <c r="EL516" i="19"/>
  <c r="EQ516" i="19" s="1"/>
  <c r="EL731" i="19"/>
  <c r="EQ731" i="19" s="1"/>
  <c r="EL712" i="19"/>
  <c r="EQ712" i="19" s="1"/>
  <c r="EL706" i="19"/>
  <c r="EQ706" i="19" s="1"/>
  <c r="CG414" i="19"/>
  <c r="CG51" i="19"/>
  <c r="CG374" i="19"/>
  <c r="CG55" i="19"/>
  <c r="CG95" i="19"/>
  <c r="EL759" i="19"/>
  <c r="EQ759" i="19" s="1"/>
  <c r="EL796" i="19"/>
  <c r="EQ796" i="19" s="1"/>
  <c r="EL785" i="19"/>
  <c r="EQ785" i="19" s="1"/>
  <c r="EL491" i="19"/>
  <c r="EQ491" i="19" s="1"/>
  <c r="EL591" i="19"/>
  <c r="EQ591" i="19" s="1"/>
  <c r="EL834" i="19"/>
  <c r="EQ834" i="19" s="1"/>
  <c r="EL757" i="19"/>
  <c r="EQ757" i="19" s="1"/>
  <c r="EL716" i="19"/>
  <c r="EQ716" i="19" s="1"/>
  <c r="EL682" i="19"/>
  <c r="EQ682" i="19" s="1"/>
  <c r="EL800" i="19"/>
  <c r="EQ800" i="19" s="1"/>
  <c r="EL560" i="19"/>
  <c r="EQ560" i="19" s="1"/>
  <c r="EL494" i="19"/>
  <c r="EQ494" i="19" s="1"/>
  <c r="EL879" i="19"/>
  <c r="EQ879" i="19" s="1"/>
  <c r="EL664" i="19"/>
  <c r="EQ664" i="19" s="1"/>
  <c r="EL609" i="19"/>
  <c r="EQ609" i="19" s="1"/>
  <c r="EL700" i="19"/>
  <c r="EQ700" i="19" s="1"/>
  <c r="EL574" i="19"/>
  <c r="EQ574" i="19" s="1"/>
  <c r="EL904" i="19"/>
  <c r="EQ904" i="19" s="1"/>
  <c r="EL913" i="19"/>
  <c r="EQ913" i="19" s="1"/>
  <c r="EL676" i="19"/>
  <c r="EQ676" i="19" s="1"/>
  <c r="EL558" i="19"/>
  <c r="EQ558" i="19" s="1"/>
  <c r="EL844" i="19"/>
  <c r="EQ844" i="19" s="1"/>
  <c r="EL805" i="19"/>
  <c r="EQ805" i="19" s="1"/>
  <c r="EL519" i="19"/>
  <c r="EQ519" i="19" s="1"/>
  <c r="EL698" i="19"/>
  <c r="EQ698" i="19" s="1"/>
  <c r="EL748" i="19"/>
  <c r="EQ748" i="19" s="1"/>
  <c r="CG190" i="19"/>
  <c r="CG105" i="19"/>
  <c r="CG123" i="19"/>
  <c r="CG431" i="19"/>
  <c r="EL605" i="19"/>
  <c r="EQ605" i="19" s="1"/>
  <c r="EL547" i="19"/>
  <c r="EQ547" i="19" s="1"/>
  <c r="EL826" i="19"/>
  <c r="EQ826" i="19" s="1"/>
  <c r="EL569" i="19"/>
  <c r="EQ569" i="19" s="1"/>
  <c r="EL614" i="19"/>
  <c r="EQ614" i="19" s="1"/>
  <c r="EL692" i="19"/>
  <c r="EQ692" i="19" s="1"/>
  <c r="EL626" i="19"/>
  <c r="EQ626" i="19" s="1"/>
  <c r="EL858" i="19"/>
  <c r="EQ858" i="19" s="1"/>
  <c r="EL537" i="19"/>
  <c r="EQ537" i="19" s="1"/>
  <c r="EL553" i="19"/>
  <c r="EQ553" i="19" s="1"/>
  <c r="EL661" i="19"/>
  <c r="EQ661" i="19" s="1"/>
  <c r="EL532" i="19"/>
  <c r="EQ532" i="19" s="1"/>
  <c r="EL564" i="19"/>
  <c r="EQ564" i="19" s="1"/>
  <c r="EL724" i="19"/>
  <c r="EQ724" i="19" s="1"/>
  <c r="EL851" i="19"/>
  <c r="EQ851" i="19" s="1"/>
  <c r="EL674" i="19"/>
  <c r="EQ674" i="19" s="1"/>
  <c r="EL812" i="19"/>
  <c r="EQ812" i="19" s="1"/>
  <c r="CG67" i="19"/>
  <c r="CG172" i="19"/>
  <c r="CG285" i="19"/>
  <c r="CG402" i="19"/>
  <c r="CG222" i="19"/>
  <c r="CG215" i="19"/>
  <c r="CG153" i="19"/>
  <c r="EL837" i="19"/>
  <c r="EQ837" i="19" s="1"/>
  <c r="EL902" i="19"/>
  <c r="EQ902" i="19" s="1"/>
  <c r="EL500" i="19"/>
  <c r="EQ500" i="19" s="1"/>
  <c r="EL508" i="19"/>
  <c r="EQ508" i="19" s="1"/>
  <c r="EL639" i="19"/>
  <c r="EQ639" i="19" s="1"/>
  <c r="EL567" i="19"/>
  <c r="EQ567" i="19" s="1"/>
  <c r="EL699" i="19"/>
  <c r="EQ699" i="19" s="1"/>
  <c r="EL467" i="19"/>
  <c r="EL476" i="19" s="1"/>
  <c r="EL848" i="19"/>
  <c r="EQ848" i="19" s="1"/>
  <c r="EL766" i="19"/>
  <c r="EQ766" i="19" s="1"/>
  <c r="EL587" i="19"/>
  <c r="EQ587" i="19" s="1"/>
  <c r="EL506" i="19"/>
  <c r="EQ506" i="19" s="1"/>
  <c r="EL738" i="19"/>
  <c r="EQ738" i="19" s="1"/>
  <c r="EL528" i="19"/>
  <c r="EQ528" i="19" s="1"/>
  <c r="EL549" i="19"/>
  <c r="EQ549" i="19" s="1"/>
  <c r="EL624" i="19"/>
  <c r="EQ624" i="19" s="1"/>
  <c r="EL579" i="19"/>
  <c r="EQ579" i="19" s="1"/>
  <c r="EL908" i="19"/>
  <c r="EQ908" i="19" s="1"/>
  <c r="EL892" i="19"/>
  <c r="EQ892" i="19" s="1"/>
  <c r="EL787" i="19"/>
  <c r="EQ787" i="19" s="1"/>
  <c r="EL499" i="19"/>
  <c r="EQ499" i="19" s="1"/>
  <c r="EL749" i="19"/>
  <c r="EQ749" i="19" s="1"/>
  <c r="EL752" i="19"/>
  <c r="EQ752" i="19" s="1"/>
  <c r="EL542" i="19"/>
  <c r="EQ542" i="19" s="1"/>
  <c r="EL907" i="19"/>
  <c r="EQ907" i="19" s="1"/>
  <c r="EL909" i="19"/>
  <c r="EQ909" i="19" s="1"/>
  <c r="EL598" i="19"/>
  <c r="EQ598" i="19" s="1"/>
  <c r="EL808" i="19"/>
  <c r="EQ808" i="19" s="1"/>
  <c r="EL835" i="19"/>
  <c r="EQ835" i="19" s="1"/>
  <c r="EL585" i="19"/>
  <c r="EQ585" i="19" s="1"/>
  <c r="EL596" i="19"/>
  <c r="EQ596" i="19" s="1"/>
  <c r="EL629" i="19"/>
  <c r="EQ629" i="19" s="1"/>
  <c r="EL811" i="19"/>
  <c r="EQ811" i="19" s="1"/>
  <c r="EL642" i="19"/>
  <c r="EQ642" i="19" s="1"/>
  <c r="CG138" i="19"/>
  <c r="CG441" i="19"/>
  <c r="CG311" i="19"/>
  <c r="CG261" i="19"/>
  <c r="CG212" i="19"/>
  <c r="CG131" i="19"/>
  <c r="EL619" i="19"/>
  <c r="EQ619" i="19" s="1"/>
  <c r="EL772" i="19"/>
  <c r="EQ772" i="19" s="1"/>
  <c r="EL512" i="19"/>
  <c r="EQ512" i="19" s="1"/>
  <c r="EL880" i="19"/>
  <c r="EQ880" i="19" s="1"/>
  <c r="EL839" i="19"/>
  <c r="EQ839" i="19" s="1"/>
  <c r="EL526" i="19"/>
  <c r="EQ526" i="19" s="1"/>
  <c r="EL849" i="19"/>
  <c r="EQ849" i="19" s="1"/>
  <c r="EL704" i="19"/>
  <c r="EQ704" i="19" s="1"/>
  <c r="EL889" i="19"/>
  <c r="EQ889" i="19" s="1"/>
  <c r="EL900" i="19"/>
  <c r="EQ900" i="19" s="1"/>
  <c r="EL565" i="19"/>
  <c r="EQ565" i="19" s="1"/>
  <c r="EL615" i="19"/>
  <c r="EQ615" i="19" s="1"/>
  <c r="EL530" i="19"/>
  <c r="EQ530" i="19" s="1"/>
  <c r="EL621" i="19"/>
  <c r="EQ621" i="19" s="1"/>
  <c r="EL680" i="19"/>
  <c r="EQ680" i="19" s="1"/>
  <c r="EL914" i="19"/>
  <c r="EQ914" i="19" s="1"/>
  <c r="EL589" i="19"/>
  <c r="EQ589" i="19" s="1"/>
  <c r="EL873" i="19"/>
  <c r="EQ873" i="19" s="1"/>
  <c r="EL802" i="19"/>
  <c r="EQ802" i="19" s="1"/>
  <c r="EL666" i="19"/>
  <c r="EQ666" i="19" s="1"/>
  <c r="EL568" i="19"/>
  <c r="EQ568" i="19" s="1"/>
  <c r="EL679" i="19"/>
  <c r="EQ679" i="19" s="1"/>
  <c r="EL645" i="19"/>
  <c r="EQ645" i="19" s="1"/>
  <c r="EL816" i="19"/>
  <c r="EQ816" i="19" s="1"/>
  <c r="EL523" i="19"/>
  <c r="EQ523" i="19" s="1"/>
  <c r="EL744" i="19"/>
  <c r="EQ744" i="19" s="1"/>
  <c r="EL638" i="19"/>
  <c r="EQ638" i="19" s="1"/>
  <c r="EL776" i="19"/>
  <c r="EQ776" i="19" s="1"/>
  <c r="EL628" i="19"/>
  <c r="EQ628" i="19" s="1"/>
  <c r="EL867" i="19"/>
  <c r="EQ867" i="19" s="1"/>
  <c r="EL606" i="19"/>
  <c r="EQ606" i="19" s="1"/>
  <c r="EL641" i="19"/>
  <c r="EQ641" i="19" s="1"/>
  <c r="EL651" i="19"/>
  <c r="EQ651" i="19" s="1"/>
  <c r="EL707" i="19"/>
  <c r="EQ707" i="19" s="1"/>
  <c r="EL602" i="19"/>
  <c r="EQ602" i="19" s="1"/>
  <c r="EL667" i="19"/>
  <c r="EQ667" i="19" s="1"/>
  <c r="EL492" i="19"/>
  <c r="EQ492" i="19" s="1"/>
  <c r="EL794" i="19"/>
  <c r="EQ794" i="19" s="1"/>
  <c r="EL678" i="19"/>
  <c r="EQ678" i="19" s="1"/>
  <c r="EL633" i="19"/>
  <c r="EQ633" i="19" s="1"/>
  <c r="EL824" i="19"/>
  <c r="EQ824" i="19" s="1"/>
  <c r="EL820" i="19"/>
  <c r="EQ820" i="19" s="1"/>
  <c r="EL729" i="19"/>
  <c r="EQ729" i="19" s="1"/>
  <c r="EL612" i="19"/>
  <c r="EQ612" i="19" s="1"/>
  <c r="EL862" i="19"/>
  <c r="EQ862" i="19" s="1"/>
  <c r="EL760" i="19"/>
  <c r="EQ760" i="19" s="1"/>
  <c r="EL663" i="19"/>
  <c r="EQ663" i="19" s="1"/>
  <c r="EL534" i="19"/>
  <c r="EQ534" i="19" s="1"/>
  <c r="EL915" i="19"/>
  <c r="EQ915" i="19" s="1"/>
  <c r="EL522" i="19"/>
  <c r="EQ522" i="19" s="1"/>
  <c r="EL784" i="19"/>
  <c r="EQ784" i="19" s="1"/>
  <c r="EL717" i="19"/>
  <c r="EQ717" i="19" s="1"/>
  <c r="EL525" i="19"/>
  <c r="EQ525" i="19" s="1"/>
  <c r="EL653" i="19"/>
  <c r="EQ653" i="19" s="1"/>
  <c r="EL911" i="19"/>
  <c r="EQ911" i="19" s="1"/>
  <c r="EL696" i="19"/>
  <c r="EQ696" i="19" s="1"/>
  <c r="EL912" i="19"/>
  <c r="EQ912" i="19" s="1"/>
  <c r="EL531" i="19"/>
  <c r="EQ531" i="19" s="1"/>
  <c r="EL636" i="19"/>
  <c r="EQ636" i="19" s="1"/>
  <c r="EL647" i="19"/>
  <c r="EQ647" i="19" s="1"/>
  <c r="EL600" i="19"/>
  <c r="EQ600" i="19" s="1"/>
  <c r="EL555" i="19"/>
  <c r="EQ555" i="19" s="1"/>
  <c r="EL754" i="19"/>
  <c r="EQ754" i="19" s="1"/>
  <c r="EL852" i="19"/>
  <c r="EQ852" i="19" s="1"/>
  <c r="EL846" i="19"/>
  <c r="EQ846" i="19" s="1"/>
  <c r="EL660" i="19"/>
  <c r="EQ660" i="19" s="1"/>
  <c r="EL533" i="19"/>
  <c r="EQ533" i="19" s="1"/>
  <c r="EL747" i="19"/>
  <c r="EQ747" i="19" s="1"/>
  <c r="EL490" i="19"/>
  <c r="EQ490" i="19" s="1"/>
  <c r="EL730" i="19"/>
  <c r="EQ730" i="19" s="1"/>
  <c r="EL610" i="19"/>
  <c r="EQ610" i="19" s="1"/>
  <c r="EL905" i="19"/>
  <c r="EQ905" i="19" s="1"/>
  <c r="EL513" i="19"/>
  <c r="EQ513" i="19" s="1"/>
  <c r="EL677" i="19"/>
  <c r="EQ677" i="19" s="1"/>
  <c r="EL540" i="19"/>
  <c r="EQ540" i="19" s="1"/>
  <c r="EL888" i="19"/>
  <c r="EQ888" i="19" s="1"/>
  <c r="EL771" i="19"/>
  <c r="EQ771" i="19" s="1"/>
  <c r="EL687" i="19"/>
  <c r="EQ687" i="19" s="1"/>
  <c r="EL582" i="19"/>
  <c r="EQ582" i="19" s="1"/>
  <c r="EL601" i="19"/>
  <c r="EQ601" i="19" s="1"/>
  <c r="EL669" i="19"/>
  <c r="EQ669" i="19" s="1"/>
  <c r="EL625" i="19"/>
  <c r="EQ625" i="19" s="1"/>
  <c r="EL864" i="19"/>
  <c r="EQ864" i="19" s="1"/>
  <c r="EL498" i="19"/>
  <c r="EQ498" i="19" s="1"/>
  <c r="EL561" i="19"/>
  <c r="EQ561" i="19" s="1"/>
  <c r="EL576" i="19"/>
  <c r="EQ576" i="19" s="1"/>
  <c r="EL552" i="19"/>
  <c r="EQ552" i="19" s="1"/>
  <c r="EL743" i="19"/>
  <c r="EQ743" i="19" s="1"/>
  <c r="EL827" i="19"/>
  <c r="EQ827" i="19" s="1"/>
  <c r="EL865" i="19"/>
  <c r="EQ865" i="19" s="1"/>
  <c r="EL809" i="19"/>
  <c r="EQ809" i="19" s="1"/>
  <c r="EL723" i="19"/>
  <c r="EQ723" i="19" s="1"/>
  <c r="EL496" i="19"/>
  <c r="EQ496" i="19" s="1"/>
  <c r="EL832" i="19"/>
  <c r="EQ832" i="19" s="1"/>
  <c r="EL850" i="19"/>
  <c r="EQ850" i="19" s="1"/>
  <c r="EL675" i="19"/>
  <c r="EQ675" i="19" s="1"/>
  <c r="EL657" i="19"/>
  <c r="EQ657" i="19" s="1"/>
  <c r="EL780" i="19"/>
  <c r="EQ780" i="19" s="1"/>
  <c r="EL745" i="19"/>
  <c r="EQ745" i="19" s="1"/>
  <c r="EL581" i="19"/>
  <c r="EQ581" i="19" s="1"/>
  <c r="EL673" i="19"/>
  <c r="EQ673" i="19" s="1"/>
  <c r="EL693" i="19"/>
  <c r="EQ693" i="19" s="1"/>
  <c r="EL782" i="19"/>
  <c r="EQ782" i="19" s="1"/>
  <c r="EL831" i="19"/>
  <c r="EQ831" i="19" s="1"/>
  <c r="EL535" i="19"/>
  <c r="EQ535" i="19" s="1"/>
  <c r="EL686" i="19"/>
  <c r="EQ686" i="19" s="1"/>
  <c r="EL756" i="19"/>
  <c r="EQ756" i="19" s="1"/>
  <c r="EL822" i="19"/>
  <c r="EQ822" i="19" s="1"/>
  <c r="EL781" i="19"/>
  <c r="EQ781" i="19" s="1"/>
  <c r="EL801" i="19"/>
  <c r="EQ801" i="19" s="1"/>
  <c r="EL649" i="19"/>
  <c r="EQ649" i="19" s="1"/>
  <c r="EL590" i="19"/>
  <c r="EQ590" i="19" s="1"/>
  <c r="EL746" i="19"/>
  <c r="EQ746" i="19" s="1"/>
  <c r="EL691" i="19"/>
  <c r="EQ691" i="19" s="1"/>
  <c r="EL893" i="19"/>
  <c r="EQ893" i="19" s="1"/>
  <c r="EL714" i="19"/>
  <c r="EQ714" i="19" s="1"/>
  <c r="EL646" i="19"/>
  <c r="EQ646" i="19" s="1"/>
  <c r="EL594" i="19"/>
  <c r="EQ594" i="19" s="1"/>
  <c r="EL720" i="19"/>
  <c r="EQ720" i="19" s="1"/>
  <c r="EL584" i="19"/>
  <c r="EQ584" i="19" s="1"/>
  <c r="EL556" i="19"/>
  <c r="EQ556" i="19" s="1"/>
  <c r="EL505" i="19"/>
  <c r="EQ505" i="19" s="1"/>
  <c r="EL854" i="19"/>
  <c r="EQ854" i="19" s="1"/>
  <c r="EK466" i="19"/>
  <c r="EL885" i="19"/>
  <c r="EQ885" i="19" s="1"/>
  <c r="EL898" i="19"/>
  <c r="EQ898" i="19" s="1"/>
  <c r="EL823" i="19"/>
  <c r="EQ823" i="19" s="1"/>
  <c r="EL656" i="19"/>
  <c r="EQ656" i="19" s="1"/>
  <c r="EL529" i="19"/>
  <c r="EQ529" i="19" s="1"/>
  <c r="EL764" i="19"/>
  <c r="EQ764" i="19" s="1"/>
  <c r="EL856" i="19"/>
  <c r="EQ856" i="19" s="1"/>
  <c r="EL819" i="19"/>
  <c r="EQ819" i="19" s="1"/>
  <c r="EL583" i="19"/>
  <c r="EQ583" i="19" s="1"/>
  <c r="EL573" i="19"/>
  <c r="EQ573" i="19" s="1"/>
  <c r="EL833" i="19"/>
  <c r="EQ833" i="19" s="1"/>
  <c r="EL765" i="19"/>
  <c r="EQ765" i="19" s="1"/>
  <c r="EL874" i="19"/>
  <c r="EQ874" i="19" s="1"/>
  <c r="EL608" i="19"/>
  <c r="EQ608" i="19" s="1"/>
  <c r="EL493" i="19"/>
  <c r="EQ493" i="19" s="1"/>
  <c r="EL886" i="19"/>
  <c r="EQ886" i="19" s="1"/>
  <c r="EL803" i="19"/>
  <c r="EQ803" i="19" s="1"/>
  <c r="EL740" i="19"/>
  <c r="EQ740" i="19" s="1"/>
  <c r="EL527" i="19"/>
  <c r="EQ527" i="19" s="1"/>
  <c r="EL789" i="19"/>
  <c r="EQ789" i="19" s="1"/>
  <c r="EL875" i="19"/>
  <c r="EQ875" i="19" s="1"/>
  <c r="EL688" i="19"/>
  <c r="EQ688" i="19" s="1"/>
  <c r="EL896" i="19"/>
  <c r="EQ896" i="19" s="1"/>
  <c r="EL627" i="19"/>
  <c r="EQ627" i="19" s="1"/>
  <c r="EL503" i="19"/>
  <c r="EQ503" i="19" s="1"/>
  <c r="EL607" i="19"/>
  <c r="EQ607" i="19" s="1"/>
  <c r="EL559" i="19"/>
  <c r="EQ559" i="19" s="1"/>
  <c r="EL539" i="19"/>
  <c r="EQ539" i="19" s="1"/>
  <c r="EL918" i="19"/>
  <c r="EQ918" i="19" s="1"/>
  <c r="EL544" i="19"/>
  <c r="EQ544" i="19" s="1"/>
  <c r="EL650" i="19"/>
  <c r="EQ650" i="19" s="1"/>
  <c r="EL726" i="19"/>
  <c r="EQ726" i="19" s="1"/>
  <c r="EL684" i="19"/>
  <c r="EQ684" i="19" s="1"/>
  <c r="EL613" i="19"/>
  <c r="EQ613" i="19" s="1"/>
  <c r="EL793" i="19"/>
  <c r="EQ793" i="19" s="1"/>
  <c r="EL845" i="19"/>
  <c r="EQ845" i="19" s="1"/>
  <c r="EL504" i="19"/>
  <c r="EQ504" i="19" s="1"/>
  <c r="EL630" i="19"/>
  <c r="EQ630" i="19" s="1"/>
  <c r="EL572" i="19"/>
  <c r="EQ572" i="19" s="1"/>
  <c r="EL870" i="19"/>
  <c r="EQ870" i="19" s="1"/>
  <c r="EL524" i="19"/>
  <c r="EQ524" i="19" s="1"/>
  <c r="EL705" i="19"/>
  <c r="EQ705" i="19" s="1"/>
  <c r="EL742" i="19"/>
  <c r="EQ742" i="19" s="1"/>
  <c r="EL770" i="19"/>
  <c r="EQ770" i="19" s="1"/>
  <c r="EL578" i="19"/>
  <c r="EQ578" i="19" s="1"/>
  <c r="EL725" i="19"/>
  <c r="EQ725" i="19" s="1"/>
  <c r="EL739" i="19"/>
  <c r="EQ739" i="19" s="1"/>
  <c r="EL670" i="19"/>
  <c r="EQ670" i="19" s="1"/>
  <c r="EL517" i="19"/>
  <c r="EQ517" i="19" s="1"/>
  <c r="EL623" i="19"/>
  <c r="EQ623" i="19" s="1"/>
  <c r="EL701" i="19"/>
  <c r="EQ701" i="19" s="1"/>
  <c r="EL648" i="19"/>
  <c r="EQ648" i="19" s="1"/>
  <c r="EL510" i="19"/>
  <c r="EQ510" i="19" s="1"/>
  <c r="EL538" i="19"/>
  <c r="EQ538" i="19" s="1"/>
  <c r="EL695" i="19"/>
  <c r="EQ695" i="19" s="1"/>
  <c r="EL807" i="19"/>
  <c r="EQ807" i="19" s="1"/>
  <c r="EL618" i="19"/>
  <c r="EQ618" i="19" s="1"/>
  <c r="EL509" i="19"/>
  <c r="EQ509" i="19" s="1"/>
  <c r="EL791" i="19"/>
  <c r="EQ791" i="19" s="1"/>
  <c r="EL797" i="19"/>
  <c r="EQ797" i="19" s="1"/>
  <c r="EL708" i="19"/>
  <c r="EQ708" i="19" s="1"/>
  <c r="EL916" i="19"/>
  <c r="EQ916" i="19" s="1"/>
  <c r="EL868" i="19"/>
  <c r="EQ868" i="19" s="1"/>
  <c r="EL903" i="19"/>
  <c r="EQ903" i="19" s="1"/>
  <c r="EL715" i="19"/>
  <c r="EQ715" i="19" s="1"/>
  <c r="EL617" i="19"/>
  <c r="EQ617" i="19" s="1"/>
  <c r="EL718" i="19"/>
  <c r="EQ718" i="19" s="1"/>
  <c r="EL890" i="19"/>
  <c r="EQ890" i="19" s="1"/>
  <c r="EL859" i="19"/>
  <c r="EQ859" i="19" s="1"/>
  <c r="EL779" i="19"/>
  <c r="EQ779" i="19" s="1"/>
  <c r="EL501" i="19"/>
  <c r="EQ501" i="19" s="1"/>
  <c r="EL891" i="19"/>
  <c r="EQ891" i="19" s="1"/>
  <c r="EL792" i="19"/>
  <c r="EQ792" i="19" s="1"/>
  <c r="EL637" i="19"/>
  <c r="EQ637" i="19" s="1"/>
  <c r="EL497" i="19"/>
  <c r="EQ497" i="19" s="1"/>
  <c r="EL616" i="19"/>
  <c r="EQ616" i="19" s="1"/>
  <c r="EL799" i="19"/>
  <c r="EQ799" i="19" s="1"/>
  <c r="EL818" i="19"/>
  <c r="EQ818" i="19" s="1"/>
  <c r="EL689" i="19"/>
  <c r="EQ689" i="19" s="1"/>
  <c r="EL825" i="19"/>
  <c r="EQ825" i="19" s="1"/>
  <c r="EL869" i="19"/>
  <c r="EQ869" i="19" s="1"/>
  <c r="EL758" i="19"/>
  <c r="EQ758" i="19" s="1"/>
  <c r="EL662" i="19"/>
  <c r="EQ662" i="19" s="1"/>
  <c r="EL681" i="19"/>
  <c r="EQ681" i="19" s="1"/>
  <c r="EL735" i="19"/>
  <c r="EQ735" i="19" s="1"/>
  <c r="EL502" i="19"/>
  <c r="EQ502" i="19" s="1"/>
  <c r="EL768" i="19"/>
  <c r="EQ768" i="19" s="1"/>
  <c r="EL828" i="19"/>
  <c r="EQ828" i="19" s="1"/>
  <c r="EL632" i="19"/>
  <c r="EQ632" i="19" s="1"/>
  <c r="EL901" i="19"/>
  <c r="EQ901" i="19" s="1"/>
  <c r="EL798" i="19"/>
  <c r="EQ798" i="19" s="1"/>
  <c r="EL511" i="19"/>
  <c r="EQ511" i="19" s="1"/>
  <c r="EL855" i="19"/>
  <c r="EQ855" i="19" s="1"/>
  <c r="EL877" i="19"/>
  <c r="EQ877" i="19" s="1"/>
  <c r="EL857" i="19"/>
  <c r="EQ857" i="19" s="1"/>
  <c r="EL685" i="19"/>
  <c r="EQ685" i="19" s="1"/>
  <c r="EL836" i="19"/>
  <c r="EQ836" i="19" s="1"/>
  <c r="EL550" i="19"/>
  <c r="EQ550" i="19" s="1"/>
  <c r="EL562" i="19"/>
  <c r="EQ562" i="19" s="1"/>
  <c r="EL690" i="19"/>
  <c r="EQ690" i="19" s="1"/>
  <c r="EL790" i="19"/>
  <c r="EQ790" i="19" s="1"/>
  <c r="EL883" i="19"/>
  <c r="EQ883" i="19" s="1"/>
  <c r="EL672" i="19"/>
  <c r="EQ672" i="19" s="1"/>
  <c r="EL563" i="19"/>
  <c r="EQ563" i="19" s="1"/>
  <c r="EL895" i="19"/>
  <c r="EQ895" i="19" s="1"/>
  <c r="EL548" i="19"/>
  <c r="EQ548" i="19" s="1"/>
  <c r="EL593" i="19"/>
  <c r="EQ593" i="19" s="1"/>
  <c r="EL634" i="19"/>
  <c r="EQ634" i="19" s="1"/>
  <c r="EL815" i="19"/>
  <c r="EQ815" i="19" s="1"/>
  <c r="EL866" i="19"/>
  <c r="EQ866" i="19" s="1"/>
  <c r="EL557" i="19"/>
  <c r="EQ557" i="19" s="1"/>
  <c r="EL887" i="19"/>
  <c r="EQ887" i="19" s="1"/>
  <c r="EL783" i="19"/>
  <c r="EQ783" i="19" s="1"/>
  <c r="EL838" i="19"/>
  <c r="EQ838" i="19" s="1"/>
  <c r="EL577" i="19"/>
  <c r="EQ577" i="19" s="1"/>
  <c r="EL611" i="19"/>
  <c r="EQ611" i="19" s="1"/>
  <c r="EL554" i="19"/>
  <c r="EQ554" i="19" s="1"/>
  <c r="EL769" i="19"/>
  <c r="EQ769" i="19" s="1"/>
  <c r="EL652" i="19"/>
  <c r="EQ652" i="19" s="1"/>
  <c r="EL668" i="19"/>
  <c r="EQ668" i="19" s="1"/>
  <c r="EL575" i="19"/>
  <c r="EQ575" i="19" s="1"/>
  <c r="EL876" i="19"/>
  <c r="EQ876" i="19" s="1"/>
  <c r="EL659" i="19"/>
  <c r="EQ659" i="19" s="1"/>
  <c r="EL843" i="19"/>
  <c r="EQ843" i="19" s="1"/>
  <c r="EL728" i="19"/>
  <c r="EQ728" i="19" s="1"/>
  <c r="EL719" i="19"/>
  <c r="EQ719" i="19" s="1"/>
  <c r="EL737" i="19"/>
  <c r="EQ737" i="19" s="1"/>
  <c r="EL643" i="19"/>
  <c r="EQ643" i="19" s="1"/>
  <c r="EL703" i="19"/>
  <c r="EQ703" i="19" s="1"/>
  <c r="EL882" i="19"/>
  <c r="EQ882" i="19" s="1"/>
  <c r="EL620" i="19"/>
  <c r="EQ620" i="19" s="1"/>
  <c r="EL545" i="19"/>
  <c r="EQ545" i="19" s="1"/>
  <c r="EL829" i="19"/>
  <c r="EQ829" i="19" s="1"/>
  <c r="EL894" i="19"/>
  <c r="EQ894" i="19" s="1"/>
  <c r="EL871" i="19"/>
  <c r="EQ871" i="19" s="1"/>
  <c r="EL507" i="19"/>
  <c r="EQ507" i="19" s="1"/>
  <c r="EL536" i="19"/>
  <c r="EQ536" i="19" s="1"/>
  <c r="EL604" i="19"/>
  <c r="EQ604" i="19" s="1"/>
  <c r="EL586" i="19"/>
  <c r="EQ586" i="19" s="1"/>
  <c r="EL878" i="19"/>
  <c r="EQ878" i="19" s="1"/>
  <c r="EL665" i="19"/>
  <c r="EQ665" i="19" s="1"/>
  <c r="EL709" i="19"/>
  <c r="EQ709" i="19" s="1"/>
  <c r="EL603" i="19"/>
  <c r="EQ603" i="19" s="1"/>
  <c r="EL566" i="19"/>
  <c r="EQ566" i="19" s="1"/>
  <c r="CG306" i="19"/>
  <c r="CG167" i="19"/>
  <c r="CG109" i="19"/>
  <c r="CG37" i="19"/>
  <c r="CG225" i="19"/>
  <c r="CG391" i="19"/>
  <c r="CG339" i="19"/>
  <c r="CG410" i="19"/>
  <c r="CG31" i="19"/>
  <c r="CG412" i="19"/>
  <c r="CG439" i="19"/>
  <c r="CG242" i="19"/>
  <c r="CG309" i="19"/>
  <c r="CG45" i="19"/>
  <c r="CG434" i="19"/>
  <c r="CG421" i="19"/>
  <c r="CG108" i="19"/>
  <c r="CG369" i="19"/>
  <c r="CG351" i="19"/>
  <c r="CG174" i="19"/>
  <c r="CG137" i="19"/>
  <c r="CG98" i="19"/>
  <c r="CG57" i="19"/>
  <c r="CG436" i="19"/>
  <c r="CG124" i="19"/>
  <c r="CG346" i="19"/>
  <c r="CG325" i="19"/>
  <c r="CG183" i="19"/>
  <c r="CG396" i="19"/>
  <c r="CG90" i="19"/>
  <c r="CG92" i="19"/>
  <c r="CG179" i="19"/>
  <c r="CG312" i="19"/>
  <c r="CG257" i="19"/>
  <c r="CG438" i="19"/>
  <c r="CG135" i="19"/>
  <c r="CG170" i="19"/>
  <c r="CG407" i="19"/>
  <c r="CG274" i="19"/>
  <c r="CG430" i="19"/>
  <c r="CG278" i="19"/>
  <c r="CG68" i="19"/>
  <c r="CG334" i="19"/>
  <c r="CG152" i="19"/>
  <c r="CG397" i="19"/>
  <c r="CG265" i="19"/>
  <c r="CG224" i="19"/>
  <c r="CG202" i="19"/>
  <c r="CG329" i="19"/>
  <c r="CG449" i="19"/>
  <c r="CG375" i="19"/>
  <c r="CG298" i="19"/>
  <c r="CG252" i="19"/>
  <c r="CG328" i="19"/>
  <c r="CG347" i="19"/>
  <c r="CG425" i="19"/>
  <c r="CG194" i="19"/>
  <c r="CG424" i="19"/>
  <c r="CG259" i="19"/>
  <c r="CG102" i="19"/>
  <c r="CG235" i="19"/>
  <c r="CG442" i="19"/>
  <c r="CG428" i="19"/>
  <c r="CG256" i="19"/>
  <c r="CG338" i="19"/>
  <c r="CG148" i="19"/>
  <c r="CG240" i="19"/>
  <c r="CG320" i="19"/>
  <c r="CG83" i="19"/>
  <c r="CG181" i="19"/>
  <c r="CG157" i="19"/>
  <c r="CG269" i="19"/>
  <c r="CG357" i="19"/>
  <c r="CG388" i="19"/>
  <c r="CG188" i="19"/>
  <c r="CG362" i="19"/>
  <c r="CG382" i="19"/>
  <c r="CG422" i="19"/>
  <c r="CG243" i="19"/>
  <c r="CG368" i="19"/>
  <c r="CG372" i="19"/>
  <c r="CG75" i="19"/>
  <c r="CG164" i="19"/>
  <c r="CG64" i="19"/>
  <c r="CG69" i="19"/>
  <c r="CG273" i="19"/>
  <c r="CG352" i="19"/>
  <c r="CG211" i="19"/>
  <c r="CG413" i="19"/>
  <c r="CG127" i="19"/>
  <c r="CG130" i="19"/>
  <c r="CG147" i="19"/>
  <c r="CG33" i="19"/>
  <c r="CG223" i="19"/>
  <c r="CG59" i="19"/>
  <c r="CG36" i="19"/>
  <c r="CG122" i="19"/>
  <c r="CG452" i="19"/>
  <c r="CG435" i="19"/>
  <c r="CG198" i="19"/>
  <c r="CG380" i="19"/>
  <c r="CG370" i="19"/>
  <c r="CG70" i="19"/>
  <c r="CG376" i="19"/>
  <c r="CG324" i="19"/>
  <c r="CG72" i="19"/>
  <c r="CG220" i="19"/>
  <c r="CG117" i="19"/>
  <c r="CG76" i="19"/>
  <c r="CG203" i="19"/>
  <c r="CG453" i="19"/>
  <c r="CG318" i="19"/>
  <c r="CG364" i="19"/>
  <c r="CG333" i="19"/>
  <c r="CG316" i="19"/>
  <c r="CG281" i="19"/>
  <c r="CG405" i="19"/>
  <c r="CG408" i="19"/>
  <c r="CG286" i="19"/>
  <c r="CG93" i="19"/>
  <c r="CG99" i="19"/>
  <c r="CG446" i="19"/>
  <c r="CG260" i="19"/>
  <c r="CG326" i="19"/>
  <c r="CG331" i="19"/>
  <c r="CG129" i="19"/>
  <c r="CG245" i="19"/>
  <c r="CG288" i="19"/>
  <c r="CG213" i="19"/>
  <c r="CG41" i="19"/>
  <c r="CG389" i="19"/>
  <c r="CG175" i="19"/>
  <c r="CG255" i="19"/>
  <c r="CG253" i="19"/>
  <c r="CG262" i="19"/>
  <c r="CG126" i="19"/>
  <c r="CG398" i="19"/>
  <c r="CG184" i="19"/>
  <c r="CG62" i="19"/>
  <c r="CG193" i="19"/>
  <c r="CG144" i="19"/>
  <c r="CG308" i="19"/>
  <c r="CG390" i="19"/>
  <c r="CG238" i="19"/>
  <c r="CG283" i="19"/>
  <c r="CG200" i="19"/>
  <c r="CG103" i="19"/>
  <c r="CG133" i="19"/>
  <c r="CG321" i="19"/>
  <c r="CG303" i="19"/>
  <c r="CG192" i="19"/>
  <c r="CG56" i="19"/>
  <c r="CG169" i="19"/>
  <c r="CG60" i="19"/>
  <c r="CG289" i="19"/>
  <c r="CG229" i="19"/>
  <c r="CG12" i="19"/>
  <c r="CG17" i="19" s="1"/>
  <c r="CG168" i="19"/>
  <c r="CG275" i="19"/>
  <c r="CG114" i="19"/>
  <c r="CG177" i="19"/>
  <c r="CG305" i="19"/>
  <c r="CG440" i="19"/>
  <c r="CG250" i="19"/>
  <c r="CG191" i="19"/>
  <c r="CG343" i="19"/>
  <c r="CG335" i="19"/>
  <c r="CG74" i="19"/>
  <c r="CG394" i="19"/>
  <c r="CG454" i="19"/>
  <c r="CG159" i="19"/>
  <c r="CG50" i="19"/>
  <c r="CG444" i="19"/>
  <c r="CG302" i="19"/>
  <c r="CG121" i="19"/>
  <c r="CG271" i="19"/>
  <c r="CG310" i="19"/>
  <c r="CG319" i="19"/>
  <c r="CG246" i="19"/>
  <c r="CG445" i="19"/>
  <c r="CG218" i="19"/>
  <c r="CG330" i="19"/>
  <c r="CG295" i="19"/>
  <c r="CG132" i="19"/>
  <c r="CG248" i="19"/>
  <c r="CG52" i="19"/>
  <c r="CG165" i="19"/>
  <c r="CG307" i="19"/>
  <c r="CG118" i="19"/>
  <c r="CG40" i="19"/>
  <c r="CG91" i="19"/>
  <c r="CG384" i="19"/>
  <c r="CG110" i="19"/>
  <c r="CG395" i="19"/>
  <c r="CG48" i="19"/>
  <c r="CG443" i="19"/>
  <c r="CG267" i="19"/>
  <c r="CG291" i="19"/>
  <c r="CG94" i="19"/>
  <c r="CG199" i="19"/>
  <c r="CG371" i="19"/>
  <c r="CG221" i="19"/>
  <c r="CG423" i="19"/>
  <c r="CG158" i="19"/>
  <c r="CG290" i="19"/>
  <c r="CG204" i="19"/>
  <c r="CG373" i="19"/>
  <c r="CG112" i="19"/>
  <c r="CG47" i="19"/>
  <c r="CG101" i="19"/>
  <c r="CG450" i="19"/>
  <c r="CG80" i="19"/>
  <c r="CG418" i="19"/>
  <c r="CG82" i="19"/>
  <c r="CG81" i="19"/>
  <c r="CG280" i="19"/>
  <c r="CG237" i="19"/>
  <c r="CG341" i="19"/>
  <c r="CG366" i="19"/>
  <c r="CG437" i="19"/>
  <c r="CG415" i="19"/>
  <c r="CG38" i="19"/>
  <c r="CG230" i="19"/>
  <c r="CG43" i="19"/>
  <c r="CG287" i="19"/>
  <c r="CG120" i="19"/>
  <c r="CG244" i="19"/>
  <c r="CG344" i="19"/>
  <c r="CG378" i="19"/>
  <c r="CG49" i="19"/>
  <c r="CG187" i="19"/>
  <c r="CG54" i="19"/>
  <c r="CG406" i="19"/>
  <c r="CG266" i="19"/>
  <c r="CG299" i="19"/>
  <c r="CG400" i="19"/>
  <c r="CG377" i="19"/>
  <c r="CG365" i="19"/>
  <c r="CG32" i="19"/>
  <c r="CG65" i="19"/>
  <c r="CG201" i="19"/>
  <c r="CG89" i="19"/>
  <c r="CG149" i="19"/>
  <c r="CG217" i="19"/>
  <c r="CG232" i="19"/>
  <c r="CG216" i="19"/>
  <c r="CG420" i="19"/>
  <c r="CG403" i="19"/>
  <c r="CG185" i="19"/>
  <c r="CG327" i="19"/>
  <c r="CG106" i="19"/>
  <c r="CG85" i="19"/>
  <c r="CG349" i="19"/>
  <c r="CG111" i="19"/>
  <c r="CG336" i="19"/>
  <c r="CG84" i="19"/>
  <c r="CG277" i="19"/>
  <c r="CG136" i="19"/>
  <c r="CG379" i="19"/>
  <c r="CG61" i="19"/>
  <c r="CG35" i="19"/>
  <c r="CG282" i="19"/>
  <c r="CG417" i="19"/>
  <c r="CG160" i="19"/>
  <c r="CG113" i="19"/>
  <c r="CG361" i="19"/>
  <c r="CG97" i="19"/>
  <c r="CG429" i="19"/>
  <c r="CG322" i="19"/>
  <c r="CG143" i="19"/>
  <c r="CG155" i="19"/>
  <c r="CG314" i="19"/>
  <c r="CG301" i="19"/>
  <c r="CG195" i="19"/>
  <c r="CG393" i="19"/>
  <c r="CG189" i="19"/>
  <c r="CG241" i="19"/>
  <c r="CG323" i="19"/>
  <c r="CG39" i="19"/>
  <c r="CG141" i="19"/>
  <c r="CG355" i="19"/>
  <c r="CG96" i="19"/>
  <c r="CG173" i="19"/>
  <c r="CG86" i="19"/>
  <c r="CG234" i="19"/>
  <c r="CG264" i="19"/>
  <c r="CG392" i="19"/>
  <c r="CG276" i="19"/>
  <c r="CG268" i="19"/>
  <c r="CG426" i="19"/>
  <c r="CG176" i="19"/>
  <c r="CG427" i="19"/>
  <c r="CG399" i="19"/>
  <c r="CG214" i="19"/>
  <c r="CG231" i="19"/>
  <c r="CG71" i="19"/>
  <c r="CG156" i="19"/>
  <c r="CG367" i="19"/>
  <c r="CG140" i="19"/>
  <c r="CG134" i="19"/>
  <c r="CG350" i="19"/>
  <c r="CG163" i="19"/>
  <c r="CG359" i="19"/>
  <c r="CG360" i="19"/>
  <c r="CG432" i="19"/>
  <c r="CG451" i="19"/>
  <c r="CG210" i="19"/>
  <c r="CG356" i="19"/>
  <c r="CG296" i="19"/>
  <c r="CG409" i="19"/>
  <c r="CG58" i="19"/>
  <c r="CG208" i="19"/>
  <c r="CG171" i="19"/>
  <c r="CG161" i="19"/>
  <c r="CG227" i="19"/>
  <c r="CG146" i="19"/>
  <c r="CG186" i="19"/>
  <c r="CG145" i="19"/>
  <c r="CG142" i="19"/>
  <c r="CG249" i="19"/>
  <c r="CG63" i="19"/>
  <c r="CG317" i="19"/>
  <c r="CG251" i="19"/>
  <c r="CG46" i="19"/>
  <c r="CG353" i="19"/>
  <c r="CG279" i="19"/>
  <c r="CG419" i="19"/>
  <c r="CG297" i="19"/>
  <c r="CG226" i="19"/>
  <c r="CG233" i="19"/>
  <c r="CG294" i="19"/>
  <c r="CG128" i="19"/>
  <c r="CG209" i="19"/>
  <c r="CG139" i="19"/>
  <c r="CG345" i="19"/>
  <c r="CG116" i="19"/>
  <c r="CG178" i="19"/>
  <c r="CG53" i="19"/>
  <c r="CG315" i="19"/>
  <c r="CG292" i="19"/>
  <c r="CG44" i="19"/>
  <c r="CG263" i="19"/>
  <c r="CG258" i="19"/>
  <c r="CG77" i="19"/>
  <c r="CG236" i="19"/>
  <c r="CG340" i="19"/>
  <c r="CG88" i="19"/>
  <c r="CG30" i="19"/>
  <c r="CG115" i="19"/>
  <c r="CG207" i="19"/>
  <c r="CG34" i="19"/>
  <c r="CG284" i="19"/>
  <c r="CG448" i="19"/>
  <c r="CG254" i="19"/>
  <c r="CG433" i="19"/>
  <c r="CG342" i="19"/>
  <c r="CG79" i="19"/>
  <c r="CG162" i="19"/>
  <c r="CG247" i="19"/>
  <c r="CG313" i="19"/>
  <c r="CG42" i="19"/>
  <c r="CG205" i="19"/>
  <c r="CG272" i="19"/>
  <c r="CG337" i="19"/>
  <c r="CG363" i="19"/>
  <c r="CG401" i="19"/>
  <c r="CG219" i="19"/>
  <c r="CG73" i="19"/>
  <c r="CG87" i="19"/>
  <c r="CG197" i="19"/>
  <c r="CG66" i="19"/>
  <c r="CG411" i="19"/>
  <c r="CG151" i="19"/>
  <c r="CG385" i="19"/>
  <c r="CG78" i="19"/>
  <c r="CG534" i="19"/>
  <c r="CG858" i="19"/>
  <c r="CG690" i="19"/>
  <c r="CG727" i="19"/>
  <c r="CG731" i="19"/>
  <c r="CG521" i="19"/>
  <c r="CG512" i="19"/>
  <c r="CG798" i="19"/>
  <c r="CG467" i="19"/>
  <c r="CG568" i="19"/>
  <c r="CG778" i="19"/>
  <c r="CG560" i="19"/>
  <c r="CG653" i="19"/>
  <c r="CG841" i="19"/>
  <c r="CG503" i="19"/>
  <c r="CG658" i="19"/>
  <c r="CG620" i="19"/>
  <c r="CG527" i="19"/>
  <c r="CG601" i="19"/>
  <c r="CG570" i="19"/>
  <c r="CG608" i="19"/>
  <c r="CG493" i="19"/>
  <c r="CG718" i="19"/>
  <c r="CG913" i="19"/>
  <c r="CG834" i="19"/>
  <c r="CG785" i="19"/>
  <c r="CG911" i="19"/>
  <c r="CG850" i="19"/>
  <c r="CG774" i="19"/>
  <c r="CG818" i="19"/>
  <c r="CG669" i="19"/>
  <c r="CG673" i="19"/>
  <c r="CG689" i="19"/>
  <c r="CG544" i="19"/>
  <c r="CG624" i="19"/>
  <c r="CG781" i="19"/>
  <c r="CG750" i="19"/>
  <c r="CG528" i="19"/>
  <c r="CG502" i="19"/>
  <c r="CG533" i="19"/>
  <c r="CG617" i="19"/>
  <c r="CG591" i="19"/>
  <c r="CG773" i="19"/>
  <c r="CG703" i="19"/>
  <c r="CG877" i="19"/>
  <c r="CG889" i="19"/>
  <c r="CG636" i="19"/>
  <c r="CG632" i="19"/>
  <c r="CG614" i="19"/>
  <c r="CG844" i="19"/>
  <c r="CG895" i="19"/>
  <c r="CG580" i="19"/>
  <c r="CG494" i="19"/>
  <c r="CG582" i="19"/>
  <c r="CG912" i="19"/>
  <c r="CG851" i="19"/>
  <c r="CG671" i="19"/>
  <c r="CG662" i="19"/>
  <c r="CG595" i="19"/>
  <c r="CG746" i="19"/>
  <c r="CG885" i="19"/>
  <c r="CG685" i="19"/>
  <c r="CG637" i="19"/>
  <c r="CG830" i="19"/>
  <c r="CG872" i="19"/>
  <c r="CG902" i="19"/>
  <c r="CG819" i="19"/>
  <c r="CG607" i="19"/>
  <c r="CG811" i="19"/>
  <c r="CG566" i="19"/>
  <c r="CG779" i="19"/>
  <c r="CG511" i="19"/>
  <c r="CG520" i="19"/>
  <c r="CG831" i="19"/>
  <c r="CG532" i="19"/>
  <c r="CG645" i="19"/>
  <c r="CG792" i="19"/>
  <c r="CG783" i="19"/>
  <c r="CG548" i="19"/>
  <c r="CG646" i="19"/>
  <c r="CG524" i="19"/>
  <c r="CG765" i="19"/>
  <c r="CG592" i="19"/>
  <c r="CG542" i="19"/>
  <c r="CG719" i="19"/>
  <c r="CG896" i="19"/>
  <c r="CG730" i="19"/>
  <c r="CG623" i="19"/>
  <c r="CG788" i="19"/>
  <c r="CG836" i="19"/>
  <c r="CG817" i="19"/>
  <c r="CG506" i="19"/>
  <c r="CG700" i="19"/>
  <c r="CG654" i="19"/>
  <c r="CG740" i="19"/>
  <c r="CG725" i="19"/>
  <c r="CG751" i="19"/>
  <c r="CG724" i="19"/>
  <c r="CG794" i="19"/>
  <c r="CG557" i="19"/>
  <c r="CG899" i="19"/>
  <c r="CG596" i="19"/>
  <c r="CG529" i="19"/>
  <c r="CG906" i="19"/>
  <c r="CG686" i="19"/>
  <c r="CG799" i="19"/>
  <c r="CG630" i="19"/>
  <c r="CG549" i="19"/>
  <c r="CG665" i="19"/>
  <c r="CG540" i="19"/>
  <c r="CG887" i="19"/>
  <c r="CG565" i="19"/>
  <c r="CG766" i="19"/>
  <c r="CG694" i="19"/>
  <c r="CG782" i="19"/>
  <c r="CG500" i="19"/>
  <c r="CG804" i="19"/>
  <c r="CG777" i="19"/>
  <c r="CG668" i="19"/>
  <c r="CG846" i="19"/>
  <c r="CG611" i="19"/>
  <c r="CG870" i="19"/>
  <c r="CG770" i="19"/>
  <c r="CG768" i="19"/>
  <c r="CG709" i="19"/>
  <c r="CG536" i="19"/>
  <c r="CG784" i="19"/>
  <c r="CG866" i="19"/>
  <c r="CG808" i="19"/>
  <c r="CG863" i="19"/>
  <c r="CG881" i="19"/>
  <c r="CG649" i="19"/>
  <c r="CG696" i="19"/>
  <c r="CG742" i="19"/>
  <c r="CG814" i="19"/>
  <c r="CG619" i="19"/>
  <c r="CG551" i="19"/>
  <c r="CG848" i="19"/>
  <c r="CG657" i="19"/>
  <c r="CG642" i="19"/>
  <c r="CG763" i="19"/>
  <c r="CG828" i="19"/>
  <c r="CG682" i="19"/>
  <c r="CG875" i="19"/>
  <c r="CG904" i="19"/>
  <c r="CG874" i="19"/>
  <c r="CG803" i="19"/>
  <c r="CG610" i="19"/>
  <c r="CG845" i="19"/>
  <c r="CG910" i="19"/>
  <c r="CG775" i="19"/>
  <c r="CG552" i="19"/>
  <c r="CG888" i="19"/>
  <c r="CG663" i="19"/>
  <c r="CG558" i="19"/>
  <c r="CG597" i="19"/>
  <c r="CG884" i="19"/>
  <c r="CG660" i="19"/>
  <c r="CG871" i="19"/>
  <c r="CG698" i="19"/>
  <c r="CG573" i="19"/>
  <c r="CG567" i="19"/>
  <c r="CG599" i="19"/>
  <c r="CG853" i="19"/>
  <c r="CG590" i="19"/>
  <c r="CG622" i="19"/>
  <c r="CG741" i="19"/>
  <c r="CG894" i="19"/>
  <c r="CG813" i="19"/>
  <c r="CG553" i="19"/>
  <c r="CG796" i="19"/>
  <c r="CG639" i="19"/>
  <c r="CG588" i="19"/>
  <c r="CG706" i="19"/>
  <c r="CG556" i="19"/>
  <c r="CG501" i="19"/>
  <c r="CG833" i="19"/>
  <c r="CG868" i="19"/>
  <c r="CG526" i="19"/>
  <c r="CG917" i="19"/>
  <c r="CG585" i="19"/>
  <c r="CG547" i="19"/>
  <c r="CG838" i="19"/>
  <c r="CG865" i="19"/>
  <c r="CG535" i="19"/>
  <c r="CG666" i="19"/>
  <c r="CG569" i="19"/>
  <c r="CG490" i="19"/>
  <c r="CG832" i="19"/>
  <c r="CG805" i="19"/>
  <c r="CG606" i="19"/>
  <c r="CG612" i="19"/>
  <c r="CG726" i="19"/>
  <c r="CG581" i="19"/>
  <c r="CG821" i="19"/>
  <c r="CG633" i="19"/>
  <c r="CG713" i="19"/>
  <c r="CG514" i="19"/>
  <c r="CG678" i="19"/>
  <c r="CG859" i="19"/>
  <c r="CG705" i="19"/>
  <c r="CG516" i="19"/>
  <c r="CG525" i="19"/>
  <c r="CG550" i="19"/>
  <c r="CG684" i="19"/>
  <c r="CG755" i="19"/>
  <c r="CG862" i="19"/>
  <c r="CG764" i="19"/>
  <c r="CG797" i="19"/>
  <c r="CG753" i="19"/>
  <c r="CG495" i="19"/>
  <c r="CG661" i="19"/>
  <c r="CG826" i="19"/>
  <c r="CG820" i="19"/>
  <c r="CG499" i="19"/>
  <c r="CG510" i="19"/>
  <c r="CG715" i="19"/>
  <c r="CG605" i="19"/>
  <c r="CG733" i="19"/>
  <c r="CG641" i="19"/>
  <c r="CG640" i="19"/>
  <c r="CG711" i="19"/>
  <c r="CG762" i="19"/>
  <c r="CG752" i="19"/>
  <c r="CG720" i="19"/>
  <c r="CG613" i="19"/>
  <c r="CG578" i="19"/>
  <c r="CG651" i="19"/>
  <c r="CG758" i="19"/>
  <c r="CG491" i="19"/>
  <c r="CG555" i="19"/>
  <c r="CG625" i="19"/>
  <c r="CG561" i="19"/>
  <c r="CG890" i="19"/>
  <c r="CG575" i="19"/>
  <c r="CG628" i="19"/>
  <c r="CG543" i="19"/>
  <c r="CG915" i="19"/>
  <c r="CG647" i="19"/>
  <c r="CG498" i="19"/>
  <c r="CG810" i="19"/>
  <c r="CG759" i="19"/>
  <c r="CG823" i="19"/>
  <c r="CG757" i="19"/>
  <c r="CG767" i="19"/>
  <c r="CG738" i="19"/>
  <c r="CG676" i="19"/>
  <c r="CG916" i="19"/>
  <c r="CG672" i="19"/>
  <c r="CG519" i="19"/>
  <c r="CG800" i="19"/>
  <c r="CG702" i="19"/>
  <c r="CG643" i="19"/>
  <c r="CG517" i="19"/>
  <c r="CG789" i="19"/>
  <c r="CG786" i="19"/>
  <c r="CG701" i="19"/>
  <c r="CG707" i="19"/>
  <c r="CG761" i="19"/>
  <c r="CG677" i="19"/>
  <c r="CG714" i="19"/>
  <c r="CG692" i="19"/>
  <c r="CG680" i="19"/>
  <c r="CG564" i="19"/>
  <c r="CG644" i="19"/>
  <c r="CG616" i="19"/>
  <c r="CG822" i="19"/>
  <c r="CG545" i="19"/>
  <c r="CG795" i="19"/>
  <c r="CG909" i="19"/>
  <c r="CG856" i="19"/>
  <c r="CG602" i="19"/>
  <c r="CG504" i="19"/>
  <c r="CG869" i="19"/>
  <c r="CG883" i="19"/>
  <c r="CG843" i="19"/>
  <c r="CG704" i="19"/>
  <c r="CG579" i="19"/>
  <c r="CG652" i="19"/>
  <c r="CG861" i="19"/>
  <c r="CG825" i="19"/>
  <c r="CG559" i="19"/>
  <c r="CG530" i="19"/>
  <c r="CG739" i="19"/>
  <c r="CG816" i="19"/>
  <c r="CG538" i="19"/>
  <c r="CG892" i="19"/>
  <c r="CG716" i="19"/>
  <c r="CG729" i="19"/>
  <c r="CG824" i="19"/>
  <c r="CG574" i="19"/>
  <c r="CG735" i="19"/>
  <c r="CG806" i="19"/>
  <c r="CG537" i="19"/>
  <c r="CG880" i="19"/>
  <c r="CG675" i="19"/>
  <c r="CG897" i="19"/>
  <c r="CG576" i="19"/>
  <c r="CG505" i="19"/>
  <c r="CG604" i="19"/>
  <c r="CG670" i="19"/>
  <c r="CG748" i="19"/>
  <c r="CG587" i="19"/>
  <c r="CG655" i="19"/>
  <c r="CG609" i="19"/>
  <c r="CG790" i="19"/>
  <c r="CG886" i="19"/>
  <c r="CG839" i="19"/>
  <c r="CG876" i="19"/>
  <c r="CG656" i="19"/>
  <c r="CG802" i="19"/>
  <c r="CG867" i="19"/>
  <c r="CG780" i="19"/>
  <c r="CG776" i="19"/>
  <c r="CG509" i="19"/>
  <c r="CG756" i="19"/>
  <c r="CG873" i="19"/>
  <c r="CG769" i="19"/>
  <c r="CG600" i="19"/>
  <c r="CG664" i="19"/>
  <c r="CG603" i="19"/>
  <c r="CG745" i="19"/>
  <c r="CG531" i="19"/>
  <c r="CG728" i="19"/>
  <c r="CG907" i="19"/>
  <c r="CG593" i="19"/>
  <c r="CG708" i="19"/>
  <c r="CG659" i="19"/>
  <c r="CG744" i="19"/>
  <c r="CG638" i="19"/>
  <c r="CG749" i="19"/>
  <c r="CG562" i="19"/>
  <c r="CG737" i="19"/>
  <c r="CG571" i="19"/>
  <c r="CG518" i="19"/>
  <c r="CG901" i="19"/>
  <c r="CG898" i="19"/>
  <c r="CG791" i="19"/>
  <c r="CG546" i="19"/>
  <c r="CG598" i="19"/>
  <c r="CG772" i="19"/>
  <c r="CG723" i="19"/>
  <c r="CG539" i="19"/>
  <c r="CG648" i="19"/>
  <c r="CG584" i="19"/>
  <c r="CG849" i="19"/>
  <c r="CG900" i="19"/>
  <c r="CG857" i="19"/>
  <c r="CG829" i="19"/>
  <c r="CG754" i="19"/>
  <c r="CG842" i="19"/>
  <c r="CG589" i="19"/>
  <c r="CG760" i="19"/>
  <c r="CG732" i="19"/>
  <c r="CG497" i="19"/>
  <c r="CG679" i="19"/>
  <c r="CG918" i="19"/>
  <c r="CG717" i="19"/>
  <c r="CG712" i="19"/>
  <c r="CG650" i="19"/>
  <c r="CG852" i="19"/>
  <c r="CG507" i="19"/>
  <c r="CG496" i="19"/>
  <c r="CG747" i="19"/>
  <c r="CG594" i="19"/>
  <c r="CG807" i="19"/>
  <c r="CG903" i="19"/>
  <c r="CG515" i="19"/>
  <c r="CG879" i="19"/>
  <c r="CG674" i="19"/>
  <c r="CG627" i="19"/>
  <c r="CG586" i="19"/>
  <c r="CG854" i="19"/>
  <c r="CG891" i="19"/>
  <c r="CG736" i="19"/>
  <c r="CG695" i="19"/>
  <c r="CG563" i="19"/>
  <c r="CG554" i="19"/>
  <c r="CG583" i="19"/>
  <c r="CF466" i="19"/>
  <c r="CG860" i="19"/>
  <c r="CG523" i="19"/>
  <c r="CG683" i="19"/>
  <c r="CG699" i="19"/>
  <c r="CG771" i="19"/>
  <c r="CG629" i="19"/>
  <c r="CG835" i="19"/>
  <c r="CG577" i="19"/>
  <c r="CG882" i="19"/>
  <c r="CG793" i="19"/>
  <c r="CG626" i="19"/>
  <c r="CG513" i="19"/>
  <c r="CG734" i="19"/>
  <c r="CG837" i="19"/>
  <c r="CG812" i="19"/>
  <c r="CG687" i="19"/>
  <c r="CG855" i="19"/>
  <c r="CG787" i="19"/>
  <c r="CG721" i="19"/>
  <c r="CG847" i="19"/>
  <c r="CG492" i="19"/>
  <c r="CG634" i="19"/>
  <c r="CG541" i="19"/>
  <c r="CG914" i="19"/>
  <c r="CG621" i="19"/>
  <c r="CG615" i="19"/>
  <c r="CG618" i="19"/>
  <c r="CG827" i="19"/>
  <c r="CG809" i="19"/>
  <c r="CG905" i="19"/>
  <c r="CG710" i="19"/>
  <c r="CG864" i="19"/>
  <c r="CG572" i="19"/>
  <c r="CG722" i="19"/>
  <c r="CG667" i="19"/>
  <c r="CG697" i="19"/>
  <c r="CG815" i="19"/>
  <c r="CG681" i="19"/>
  <c r="CG522" i="19"/>
  <c r="CG688" i="19"/>
  <c r="CG508" i="19"/>
  <c r="CG693" i="19"/>
  <c r="CG691" i="19"/>
  <c r="CG801" i="19"/>
  <c r="CG743" i="19"/>
  <c r="CG878" i="19"/>
  <c r="CG631" i="19"/>
  <c r="CG908" i="19"/>
  <c r="CG635" i="19"/>
  <c r="CG893" i="19"/>
  <c r="CG840" i="19"/>
  <c r="C504" i="19"/>
  <c r="DS21" i="19"/>
  <c r="EL22" i="19"/>
  <c r="EL16" i="19"/>
  <c r="EL23" i="19"/>
  <c r="EL24" i="19"/>
  <c r="EL15" i="19"/>
  <c r="EL19" i="19"/>
  <c r="EL20" i="19"/>
  <c r="EL17" i="19"/>
  <c r="EL18" i="19"/>
  <c r="DI13" i="19"/>
  <c r="DJ12" i="19" s="1"/>
  <c r="EK14" i="19"/>
  <c r="D62" i="19" s="1"/>
  <c r="M62" i="19" s="1"/>
  <c r="BC14" i="19"/>
  <c r="I489" i="19"/>
  <c r="R87" i="19" s="1"/>
  <c r="AJ483" i="19"/>
  <c r="EC55" i="19"/>
  <c r="EC56" i="19"/>
  <c r="EC363" i="19"/>
  <c r="EC369" i="19"/>
  <c r="EC64" i="19"/>
  <c r="EC349" i="19"/>
  <c r="EC373" i="19"/>
  <c r="EC387" i="19"/>
  <c r="EC156" i="19"/>
  <c r="EC132" i="19"/>
  <c r="EC376" i="19"/>
  <c r="EC255" i="19"/>
  <c r="EC440" i="19"/>
  <c r="EC260" i="19"/>
  <c r="EC367" i="19"/>
  <c r="EC411" i="19"/>
  <c r="EC139" i="19"/>
  <c r="EC253" i="19"/>
  <c r="EC388" i="19"/>
  <c r="EC96" i="19"/>
  <c r="EC311" i="19"/>
  <c r="EC281" i="19"/>
  <c r="EC250" i="19"/>
  <c r="EC384" i="19"/>
  <c r="EC100" i="19"/>
  <c r="EC432" i="19"/>
  <c r="EC407" i="19"/>
  <c r="EC217" i="19"/>
  <c r="EC357" i="19"/>
  <c r="EC199" i="19"/>
  <c r="EC405" i="19"/>
  <c r="EC300" i="19"/>
  <c r="EC285" i="19"/>
  <c r="EC202" i="19"/>
  <c r="EC288" i="19"/>
  <c r="EC429" i="19"/>
  <c r="EC73" i="19"/>
  <c r="EC172" i="19"/>
  <c r="EC374" i="19"/>
  <c r="EC228" i="19"/>
  <c r="EC303" i="19"/>
  <c r="EC47" i="19"/>
  <c r="EC61" i="19"/>
  <c r="EC109" i="19"/>
  <c r="EC232" i="19"/>
  <c r="EC336" i="19"/>
  <c r="EC257" i="19"/>
  <c r="EC404" i="19"/>
  <c r="EC383" i="19"/>
  <c r="EC36" i="19"/>
  <c r="EC101" i="19"/>
  <c r="EC248" i="19"/>
  <c r="EC409" i="19"/>
  <c r="EC168" i="19"/>
  <c r="EC154" i="19"/>
  <c r="EC417" i="19"/>
  <c r="EC71" i="19"/>
  <c r="EC324" i="19"/>
  <c r="EC34" i="19"/>
  <c r="EC230" i="19"/>
  <c r="EC358" i="19"/>
  <c r="EC229" i="19"/>
  <c r="EC364" i="19"/>
  <c r="EC32" i="19"/>
  <c r="EC263" i="19"/>
  <c r="EC277" i="19"/>
  <c r="EC391" i="19"/>
  <c r="EC291" i="19"/>
  <c r="EC151" i="19"/>
  <c r="EC283" i="19"/>
  <c r="EC375" i="19"/>
  <c r="EC449" i="19"/>
  <c r="EC49" i="19"/>
  <c r="EC46" i="19"/>
  <c r="EC118" i="19"/>
  <c r="EC175" i="19"/>
  <c r="EC267" i="19"/>
  <c r="EC67" i="19"/>
  <c r="EC206" i="19"/>
  <c r="EC441" i="19"/>
  <c r="EC428" i="19"/>
  <c r="EC45" i="19"/>
  <c r="EC296" i="19"/>
  <c r="EC240" i="19"/>
  <c r="EC399" i="19"/>
  <c r="EC181" i="19"/>
  <c r="EC413" i="19"/>
  <c r="EC187" i="19"/>
  <c r="EC80" i="19"/>
  <c r="EC453" i="19"/>
  <c r="EC378" i="19"/>
  <c r="EC424" i="19"/>
  <c r="EC320" i="19"/>
  <c r="EC155" i="19"/>
  <c r="EC136" i="19"/>
  <c r="EC246" i="19"/>
  <c r="EC393" i="19"/>
  <c r="EC394" i="19"/>
  <c r="EC261" i="19"/>
  <c r="EC272" i="19"/>
  <c r="EC170" i="19"/>
  <c r="EC238" i="19"/>
  <c r="EC127" i="19"/>
  <c r="EC334" i="19"/>
  <c r="EC406" i="19"/>
  <c r="EC337" i="19"/>
  <c r="EC129" i="19"/>
  <c r="EC341" i="19"/>
  <c r="EC318" i="19"/>
  <c r="EC454" i="19"/>
  <c r="EC390" i="19"/>
  <c r="EC89" i="19"/>
  <c r="EC233" i="19"/>
  <c r="EC123" i="19"/>
  <c r="EC79" i="19"/>
  <c r="EC216" i="19"/>
  <c r="EC209" i="19"/>
  <c r="EC355" i="19"/>
  <c r="EC201" i="19"/>
  <c r="EC385" i="19"/>
  <c r="EC225" i="19"/>
  <c r="EC254" i="19"/>
  <c r="EC434" i="19"/>
  <c r="EC167" i="19"/>
  <c r="EC450" i="19"/>
  <c r="EC415" i="19"/>
  <c r="EC226" i="19"/>
  <c r="EC85" i="19"/>
  <c r="EC104" i="19"/>
  <c r="EC425" i="19"/>
  <c r="EC78" i="19"/>
  <c r="EC306" i="19"/>
  <c r="EC235" i="19"/>
  <c r="EC360" i="19"/>
  <c r="EC315" i="19"/>
  <c r="EC321" i="19"/>
  <c r="EC292" i="19"/>
  <c r="EC53" i="19"/>
  <c r="EC430" i="19"/>
  <c r="EC179" i="19"/>
  <c r="EC353" i="19"/>
  <c r="EC197" i="19"/>
  <c r="EC397" i="19"/>
  <c r="EC256" i="19"/>
  <c r="EC435" i="19"/>
  <c r="EC298" i="19"/>
  <c r="EC180" i="19"/>
  <c r="EC327" i="19"/>
  <c r="EC158" i="19"/>
  <c r="EC289" i="19"/>
  <c r="EC77" i="19"/>
  <c r="EC162" i="19"/>
  <c r="EC382" i="19"/>
  <c r="EC117" i="19"/>
  <c r="EC444" i="19"/>
  <c r="EC239" i="19"/>
  <c r="EC190" i="19"/>
  <c r="EC356" i="19"/>
  <c r="EC293" i="19"/>
  <c r="EC147" i="19"/>
  <c r="EC325" i="19"/>
  <c r="EC69" i="19"/>
  <c r="EC342" i="19"/>
  <c r="EC251" i="19"/>
  <c r="EC416" i="19"/>
  <c r="EC242" i="19"/>
  <c r="EC343" i="19"/>
  <c r="EC212" i="19"/>
  <c r="EC452" i="19"/>
  <c r="EC97" i="19"/>
  <c r="EC227" i="19"/>
  <c r="EC81" i="19"/>
  <c r="EC125" i="19"/>
  <c r="EC82" i="19"/>
  <c r="EC379" i="19"/>
  <c r="EC423" i="19"/>
  <c r="EC345" i="19"/>
  <c r="EC305" i="19"/>
  <c r="EC185" i="19"/>
  <c r="EC195" i="19"/>
  <c r="EC138" i="19"/>
  <c r="EC400" i="19"/>
  <c r="EC371" i="19"/>
  <c r="EC312" i="19"/>
  <c r="EC386" i="19"/>
  <c r="EC113" i="19"/>
  <c r="EC437" i="19"/>
  <c r="EC35" i="19"/>
  <c r="EC259" i="19"/>
  <c r="EC396" i="19"/>
  <c r="EC196" i="19"/>
  <c r="EC241" i="19"/>
  <c r="EC204" i="19"/>
  <c r="EC48" i="19"/>
  <c r="EC122" i="19"/>
  <c r="EC98" i="19"/>
  <c r="EC205" i="19"/>
  <c r="EC302" i="19"/>
  <c r="EC94" i="19"/>
  <c r="EC110" i="19"/>
  <c r="EC183" i="19"/>
  <c r="EC105" i="19"/>
  <c r="EC150" i="19"/>
  <c r="EC282" i="19"/>
  <c r="EC350" i="19"/>
  <c r="EC224" i="19"/>
  <c r="EC262" i="19"/>
  <c r="EC174" i="19"/>
  <c r="EC52" i="19"/>
  <c r="EC319" i="19"/>
  <c r="EC395" i="19"/>
  <c r="EC448" i="19"/>
  <c r="EC331" i="19"/>
  <c r="EC107" i="19"/>
  <c r="EC274" i="19"/>
  <c r="EC220" i="19"/>
  <c r="EC130" i="19"/>
  <c r="EC219" i="19"/>
  <c r="EC366" i="19"/>
  <c r="EC191" i="19"/>
  <c r="EC438" i="19"/>
  <c r="EC451" i="19"/>
  <c r="EC344" i="19"/>
  <c r="EC74" i="19"/>
  <c r="EC31" i="19"/>
  <c r="EC135" i="19"/>
  <c r="EC392" i="19"/>
  <c r="EC264" i="19"/>
  <c r="EC403" i="19"/>
  <c r="EC30" i="19"/>
  <c r="EC188" i="19"/>
  <c r="EC348" i="19"/>
  <c r="EC346" i="19"/>
  <c r="EC58" i="19"/>
  <c r="EC111" i="19"/>
  <c r="EC223" i="19"/>
  <c r="EC290" i="19"/>
  <c r="EC270" i="19"/>
  <c r="EC54" i="19"/>
  <c r="EC420" i="19"/>
  <c r="EC166" i="19"/>
  <c r="EC115" i="19"/>
  <c r="EC37" i="19"/>
  <c r="EC57" i="19"/>
  <c r="EC446" i="19"/>
  <c r="EC389" i="19"/>
  <c r="EC40" i="19"/>
  <c r="EC347" i="19"/>
  <c r="EC164" i="19"/>
  <c r="EC236" i="19"/>
  <c r="EC131" i="19"/>
  <c r="EC271" i="19"/>
  <c r="EC103" i="19"/>
  <c r="EC214" i="19"/>
  <c r="EC280" i="19"/>
  <c r="EC372" i="19"/>
  <c r="EC213" i="19"/>
  <c r="EC128" i="19"/>
  <c r="EC144" i="19"/>
  <c r="EC160" i="19"/>
  <c r="EC269" i="19"/>
  <c r="EC333" i="19"/>
  <c r="EC59" i="19"/>
  <c r="EC63" i="19"/>
  <c r="EC194" i="19"/>
  <c r="EC307" i="19"/>
  <c r="EC208" i="19"/>
  <c r="EC414" i="19"/>
  <c r="EC12" i="19"/>
  <c r="EC93" i="19"/>
  <c r="EC119" i="19"/>
  <c r="EC295" i="19"/>
  <c r="EC112" i="19"/>
  <c r="EC243" i="19"/>
  <c r="EC176" i="19"/>
  <c r="EC90" i="19"/>
  <c r="EC361" i="19"/>
  <c r="EC163" i="19"/>
  <c r="EC126" i="19"/>
  <c r="EC66" i="19"/>
  <c r="EC84" i="19"/>
  <c r="EC412" i="19"/>
  <c r="EC377" i="19"/>
  <c r="EC418" i="19"/>
  <c r="EC137" i="19"/>
  <c r="EC200" i="19"/>
  <c r="EC304" i="19"/>
  <c r="EC182" i="19"/>
  <c r="EC309" i="19"/>
  <c r="EC184" i="19"/>
  <c r="EC301" i="19"/>
  <c r="EC33" i="19"/>
  <c r="EC299" i="19"/>
  <c r="EC273" i="19"/>
  <c r="EC439" i="19"/>
  <c r="EC114" i="19"/>
  <c r="EC189" i="19"/>
  <c r="EC278" i="19"/>
  <c r="EC86" i="19"/>
  <c r="EC142" i="19"/>
  <c r="EC161" i="19"/>
  <c r="EC276" i="19"/>
  <c r="EC279" i="19"/>
  <c r="EC268" i="19"/>
  <c r="EC422" i="19"/>
  <c r="EC207" i="19"/>
  <c r="EC431" i="19"/>
  <c r="EC192" i="19"/>
  <c r="EC335" i="19"/>
  <c r="EC70" i="19"/>
  <c r="EC244" i="19"/>
  <c r="EC169" i="19"/>
  <c r="EC359" i="19"/>
  <c r="EC258" i="19"/>
  <c r="EC410" i="19"/>
  <c r="EC102" i="19"/>
  <c r="EC222" i="19"/>
  <c r="EC310" i="19"/>
  <c r="EC173" i="19"/>
  <c r="EC157" i="19"/>
  <c r="EC83" i="19"/>
  <c r="EC146" i="19"/>
  <c r="EC351" i="19"/>
  <c r="EC88" i="19"/>
  <c r="EC108" i="19"/>
  <c r="EC218" i="19"/>
  <c r="EC297" i="19"/>
  <c r="EC171" i="19"/>
  <c r="EC284" i="19"/>
  <c r="EC186" i="19"/>
  <c r="EC408" i="19"/>
  <c r="EC153" i="19"/>
  <c r="EC445" i="19"/>
  <c r="EC398" i="19"/>
  <c r="EC443" i="19"/>
  <c r="EC330" i="19"/>
  <c r="EC380" i="19"/>
  <c r="EC317" i="19"/>
  <c r="EC252" i="19"/>
  <c r="EC287" i="19"/>
  <c r="EC44" i="19"/>
  <c r="EC42" i="19"/>
  <c r="EC370" i="19"/>
  <c r="EC215" i="19"/>
  <c r="EC286" i="19"/>
  <c r="EC433" i="19"/>
  <c r="EC140" i="19"/>
  <c r="EC51" i="19"/>
  <c r="EC427" i="19"/>
  <c r="EC314" i="19"/>
  <c r="EC43" i="19"/>
  <c r="EC265" i="19"/>
  <c r="EC116" i="19"/>
  <c r="EC76" i="19"/>
  <c r="EC323" i="19"/>
  <c r="EC39" i="19"/>
  <c r="EC133" i="19"/>
  <c r="EC91" i="19"/>
  <c r="EC426" i="19"/>
  <c r="EC193" i="19"/>
  <c r="EC141" i="19"/>
  <c r="EC134" i="19"/>
  <c r="EC211" i="19"/>
  <c r="EC177" i="19"/>
  <c r="EC198" i="19"/>
  <c r="EC68" i="19"/>
  <c r="EC368" i="19"/>
  <c r="EC381" i="19"/>
  <c r="EC149" i="19"/>
  <c r="EC442" i="19"/>
  <c r="EC50" i="19"/>
  <c r="EC60" i="19"/>
  <c r="EC419" i="19"/>
  <c r="EC308" i="19"/>
  <c r="EC332" i="19"/>
  <c r="EC178" i="19"/>
  <c r="EC145" i="19"/>
  <c r="EC92" i="19"/>
  <c r="EC313" i="19"/>
  <c r="EC148" i="19"/>
  <c r="EC75" i="19"/>
  <c r="EC203" i="19"/>
  <c r="EC340" i="19"/>
  <c r="EC354" i="19"/>
  <c r="EC326" i="19"/>
  <c r="EC339" i="19"/>
  <c r="EC352" i="19"/>
  <c r="EC87" i="19"/>
  <c r="EC124" i="19"/>
  <c r="EC316" i="19"/>
  <c r="EC221" i="19"/>
  <c r="EC72" i="19"/>
  <c r="EC38" i="19"/>
  <c r="EC362" i="19"/>
  <c r="EC121" i="19"/>
  <c r="EC447" i="19"/>
  <c r="EC338" i="19"/>
  <c r="EC402" i="19"/>
  <c r="EC120" i="19"/>
  <c r="EC249" i="19"/>
  <c r="EC245" i="19"/>
  <c r="EC210" i="19"/>
  <c r="EC106" i="19"/>
  <c r="EC401" i="19"/>
  <c r="EC234" i="19"/>
  <c r="EC152" i="19"/>
  <c r="EC247" i="19"/>
  <c r="EC165" i="19"/>
  <c r="EC266" i="19"/>
  <c r="EC275" i="19"/>
  <c r="EC436" i="19"/>
  <c r="EC65" i="19"/>
  <c r="EC41" i="19"/>
  <c r="EC95" i="19"/>
  <c r="EC329" i="19"/>
  <c r="EC237" i="19"/>
  <c r="EC62" i="19"/>
  <c r="EC322" i="19"/>
  <c r="EC365" i="19"/>
  <c r="EC99" i="19"/>
  <c r="EC231" i="19"/>
  <c r="EC421" i="19"/>
  <c r="EC328" i="19"/>
  <c r="EC159" i="19"/>
  <c r="EC294" i="19"/>
  <c r="EC143" i="19"/>
  <c r="EB11" i="19"/>
  <c r="FV461" i="19"/>
  <c r="FO470" i="19" s="1"/>
  <c r="FO19" i="19"/>
  <c r="FO15" i="19"/>
  <c r="FO18" i="19"/>
  <c r="FO16" i="19"/>
  <c r="FO17" i="19"/>
  <c r="FT488" i="19"/>
  <c r="FR461" i="19"/>
  <c r="AU14" i="19"/>
  <c r="FY467" i="19"/>
  <c r="GE460" i="19"/>
  <c r="FZ461" i="19" s="1"/>
  <c r="C35" i="22"/>
  <c r="B95" i="19"/>
  <c r="L40" i="19" s="1"/>
  <c r="GW5" i="19" s="1"/>
  <c r="GI910" i="19"/>
  <c r="GI836" i="19"/>
  <c r="GI764" i="19"/>
  <c r="GI727" i="19"/>
  <c r="GI629" i="19"/>
  <c r="GI567" i="19"/>
  <c r="GI514" i="19"/>
  <c r="GI856" i="19"/>
  <c r="GI791" i="19"/>
  <c r="GI709" i="19"/>
  <c r="GI701" i="19"/>
  <c r="GI662" i="19"/>
  <c r="GI537" i="19"/>
  <c r="GI882" i="19"/>
  <c r="GI862" i="19"/>
  <c r="GI815" i="19"/>
  <c r="GI722" i="19"/>
  <c r="GI661" i="19"/>
  <c r="GI612" i="19"/>
  <c r="GI505" i="19"/>
  <c r="GI879" i="19"/>
  <c r="GI816" i="19"/>
  <c r="GI758" i="19"/>
  <c r="GI692" i="19"/>
  <c r="GI635" i="19"/>
  <c r="GI561" i="19"/>
  <c r="GI900" i="19"/>
  <c r="GI766" i="19"/>
  <c r="GI643" i="19"/>
  <c r="GI523" i="19"/>
  <c r="GI379" i="19"/>
  <c r="GI341" i="19"/>
  <c r="GI295" i="19"/>
  <c r="GI250" i="19"/>
  <c r="GI118" i="19"/>
  <c r="GI61" i="19"/>
  <c r="GI889" i="19"/>
  <c r="GI757" i="19"/>
  <c r="GI630" i="19"/>
  <c r="GI439" i="19"/>
  <c r="GI412" i="19"/>
  <c r="GI446" i="19"/>
  <c r="GI351" i="19"/>
  <c r="GI115" i="19"/>
  <c r="GI174" i="19"/>
  <c r="GI136" i="19"/>
  <c r="GI92" i="19"/>
  <c r="GI760" i="19"/>
  <c r="GI625" i="19"/>
  <c r="GI504" i="19"/>
  <c r="GI492" i="19"/>
  <c r="GI220" i="19"/>
  <c r="GI454" i="19"/>
  <c r="GI171" i="19"/>
  <c r="GI386" i="19"/>
  <c r="GI234" i="19"/>
  <c r="GI50" i="19"/>
  <c r="GI763" i="19"/>
  <c r="GI673" i="19"/>
  <c r="GI506" i="19"/>
  <c r="GI419" i="19"/>
  <c r="GI276" i="19"/>
  <c r="GI222" i="19"/>
  <c r="GI360" i="19"/>
  <c r="GI70" i="19"/>
  <c r="GI46" i="19"/>
  <c r="GI90" i="19"/>
  <c r="GI821" i="19"/>
  <c r="GI668" i="19"/>
  <c r="GI562" i="19"/>
  <c r="GI536" i="19"/>
  <c r="GI332" i="19"/>
  <c r="GI278" i="19"/>
  <c r="GI233" i="19"/>
  <c r="GI149" i="19"/>
  <c r="GI119" i="19"/>
  <c r="GI66" i="19"/>
  <c r="GI831" i="19"/>
  <c r="GI651" i="19"/>
  <c r="GI589" i="19"/>
  <c r="GI442" i="19"/>
  <c r="GI388" i="19"/>
  <c r="GI334" i="19"/>
  <c r="GI289" i="19"/>
  <c r="GI272" i="19"/>
  <c r="GI175" i="19"/>
  <c r="GI35" i="19"/>
  <c r="GI841" i="19"/>
  <c r="GI744" i="19"/>
  <c r="GI592" i="19"/>
  <c r="GI393" i="19"/>
  <c r="GI203" i="19"/>
  <c r="GI397" i="19"/>
  <c r="GI345" i="19"/>
  <c r="GI65" i="19"/>
  <c r="GI376" i="19"/>
  <c r="GI170" i="19"/>
  <c r="GI835" i="19"/>
  <c r="GI751" i="19"/>
  <c r="GI591" i="19"/>
  <c r="GI449" i="19"/>
  <c r="GI259" i="19"/>
  <c r="GI221" i="19"/>
  <c r="GI430" i="19"/>
  <c r="GI105" i="19"/>
  <c r="GI45" i="19"/>
  <c r="GI224" i="19"/>
  <c r="GI893" i="19"/>
  <c r="GI845" i="19"/>
  <c r="GI785" i="19"/>
  <c r="GI708" i="19"/>
  <c r="GI674" i="19"/>
  <c r="GI596" i="19"/>
  <c r="GI501" i="19"/>
  <c r="GI892" i="19"/>
  <c r="GI759" i="19"/>
  <c r="GI730" i="19"/>
  <c r="GI669" i="19"/>
  <c r="GI620" i="19"/>
  <c r="GI498" i="19"/>
  <c r="GI917" i="19"/>
  <c r="GI848" i="19"/>
  <c r="GI776" i="19"/>
  <c r="GI739" i="19"/>
  <c r="GI641" i="19"/>
  <c r="GI579" i="19"/>
  <c r="GI526" i="19"/>
  <c r="GI876" i="19"/>
  <c r="GI813" i="19"/>
  <c r="GI729" i="19"/>
  <c r="GI660" i="19"/>
  <c r="GI603" i="19"/>
  <c r="GI499" i="19"/>
  <c r="GI888" i="19"/>
  <c r="GI705" i="19"/>
  <c r="GI648" i="19"/>
  <c r="GI400" i="19"/>
  <c r="GI315" i="19"/>
  <c r="GI277" i="19"/>
  <c r="GI231" i="19"/>
  <c r="GI140" i="19"/>
  <c r="GI87" i="19"/>
  <c r="GI162" i="19"/>
  <c r="GI875" i="19"/>
  <c r="GI811" i="19"/>
  <c r="GI631" i="19"/>
  <c r="GI502" i="19"/>
  <c r="GI371" i="19"/>
  <c r="GI333" i="19"/>
  <c r="GI287" i="19"/>
  <c r="GI218" i="19"/>
  <c r="GI110" i="19"/>
  <c r="GI53" i="19"/>
  <c r="GI885" i="19"/>
  <c r="GI807" i="19"/>
  <c r="GI622" i="19"/>
  <c r="GI423" i="19"/>
  <c r="GI404" i="19"/>
  <c r="GI414" i="19"/>
  <c r="GI343" i="19"/>
  <c r="GI78" i="19"/>
  <c r="GI166" i="19"/>
  <c r="GI128" i="19"/>
  <c r="GI320" i="19"/>
  <c r="GI756" i="19"/>
  <c r="GI621" i="19"/>
  <c r="GI496" i="19"/>
  <c r="GM460" i="19"/>
  <c r="GI212" i="19"/>
  <c r="GI422" i="19"/>
  <c r="GI163" i="19"/>
  <c r="GI354" i="19"/>
  <c r="GI202" i="19"/>
  <c r="GI48" i="19"/>
  <c r="GI755" i="19"/>
  <c r="GI665" i="19"/>
  <c r="GI570" i="19"/>
  <c r="GI411" i="19"/>
  <c r="GI268" i="19"/>
  <c r="GI214" i="19"/>
  <c r="GI328" i="19"/>
  <c r="GI62" i="19"/>
  <c r="GI42" i="19"/>
  <c r="GI58" i="19"/>
  <c r="GI809" i="19"/>
  <c r="GI656" i="19"/>
  <c r="GI598" i="19"/>
  <c r="GI520" i="19"/>
  <c r="GI324" i="19"/>
  <c r="GI270" i="19"/>
  <c r="GI225" i="19"/>
  <c r="GI141" i="19"/>
  <c r="GI111" i="19"/>
  <c r="GI55" i="19"/>
  <c r="GI823" i="19"/>
  <c r="GI716" i="19"/>
  <c r="GI581" i="19"/>
  <c r="GI434" i="19"/>
  <c r="GI380" i="19"/>
  <c r="GI326" i="19"/>
  <c r="GI281" i="19"/>
  <c r="GI240" i="19"/>
  <c r="GI167" i="19"/>
  <c r="GI437" i="19"/>
  <c r="GI837" i="19"/>
  <c r="GI712" i="19"/>
  <c r="GI588" i="19"/>
  <c r="GI550" i="19"/>
  <c r="GI195" i="19"/>
  <c r="GI382" i="19"/>
  <c r="GI337" i="19"/>
  <c r="GI57" i="19"/>
  <c r="GI344" i="19"/>
  <c r="GI138" i="19"/>
  <c r="GI898" i="19"/>
  <c r="GI822" i="19"/>
  <c r="GI819" i="19"/>
  <c r="GI679" i="19"/>
  <c r="GI626" i="19"/>
  <c r="GI564" i="19"/>
  <c r="GI431" i="19"/>
  <c r="GI866" i="19"/>
  <c r="GI784" i="19"/>
  <c r="GI747" i="19"/>
  <c r="GI649" i="19"/>
  <c r="GI587" i="19"/>
  <c r="GI534" i="19"/>
  <c r="GI905" i="19"/>
  <c r="GI884" i="19"/>
  <c r="GI797" i="19"/>
  <c r="GI707" i="19"/>
  <c r="GI609" i="19"/>
  <c r="GI547" i="19"/>
  <c r="GI586" i="19"/>
  <c r="GI873" i="19"/>
  <c r="GI779" i="19"/>
  <c r="GI750" i="19"/>
  <c r="GI689" i="19"/>
  <c r="GI640" i="19"/>
  <c r="GI525" i="19"/>
  <c r="GI852" i="19"/>
  <c r="GI743" i="19"/>
  <c r="GI583" i="19"/>
  <c r="GI441" i="19"/>
  <c r="GI251" i="19"/>
  <c r="GI213" i="19"/>
  <c r="GI398" i="19"/>
  <c r="GI104" i="19"/>
  <c r="GI43" i="19"/>
  <c r="GI177" i="19"/>
  <c r="GI869" i="19"/>
  <c r="GI746" i="19"/>
  <c r="GI636" i="19"/>
  <c r="GI392" i="19"/>
  <c r="GI307" i="19"/>
  <c r="GI269" i="19"/>
  <c r="GI223" i="19"/>
  <c r="GI132" i="19"/>
  <c r="GI85" i="19"/>
  <c r="GI130" i="19"/>
  <c r="GI867" i="19"/>
  <c r="GI749" i="19"/>
  <c r="GI623" i="19"/>
  <c r="GI448" i="19"/>
  <c r="GI363" i="19"/>
  <c r="GI325" i="19"/>
  <c r="GI279" i="19"/>
  <c r="GI186" i="19"/>
  <c r="GI99" i="19"/>
  <c r="GI47" i="19"/>
  <c r="GI894" i="19"/>
  <c r="GI806" i="19"/>
  <c r="GI618" i="19"/>
  <c r="GI415" i="19"/>
  <c r="GI396" i="19"/>
  <c r="GI381" i="19"/>
  <c r="GI335" i="19"/>
  <c r="GI413" i="19"/>
  <c r="GI158" i="19"/>
  <c r="GI120" i="19"/>
  <c r="GI192" i="19"/>
  <c r="GI801" i="19"/>
  <c r="GI613" i="19"/>
  <c r="GI503" i="19"/>
  <c r="GI452" i="19"/>
  <c r="GI204" i="19"/>
  <c r="GI390" i="19"/>
  <c r="GI155" i="19"/>
  <c r="GI322" i="19"/>
  <c r="GI176" i="19"/>
  <c r="GI32" i="19"/>
  <c r="GI800" i="19"/>
  <c r="GI653" i="19"/>
  <c r="GI574" i="19"/>
  <c r="GI403" i="19"/>
  <c r="GI260" i="19"/>
  <c r="GI206" i="19"/>
  <c r="GI296" i="19"/>
  <c r="GI54" i="19"/>
  <c r="GI36" i="19"/>
  <c r="GI12" i="19"/>
  <c r="GI799" i="19"/>
  <c r="GI724" i="19"/>
  <c r="GI545" i="19"/>
  <c r="GI493" i="19"/>
  <c r="GI316" i="19"/>
  <c r="GI262" i="19"/>
  <c r="GI217" i="19"/>
  <c r="GI133" i="19"/>
  <c r="GI82" i="19"/>
  <c r="GI306" i="19"/>
  <c r="GI850" i="19"/>
  <c r="GI752" i="19"/>
  <c r="GI577" i="19"/>
  <c r="GI426" i="19"/>
  <c r="GI372" i="19"/>
  <c r="GI318" i="19"/>
  <c r="GI273" i="19"/>
  <c r="GI208" i="19"/>
  <c r="GI159" i="19"/>
  <c r="GI384" i="19"/>
  <c r="GI895" i="19"/>
  <c r="GI827" i="19"/>
  <c r="GI782" i="19"/>
  <c r="GI748" i="19"/>
  <c r="GI704" i="19"/>
  <c r="GI585" i="19"/>
  <c r="GI912" i="19"/>
  <c r="GI870" i="19"/>
  <c r="GI805" i="19"/>
  <c r="GI715" i="19"/>
  <c r="GI617" i="19"/>
  <c r="GI555" i="19"/>
  <c r="GI578" i="19"/>
  <c r="GI913" i="19"/>
  <c r="GI838" i="19"/>
  <c r="GI765" i="19"/>
  <c r="GI691" i="19"/>
  <c r="GI638" i="19"/>
  <c r="GI576" i="19"/>
  <c r="GI508" i="19"/>
  <c r="GI851" i="19"/>
  <c r="GI804" i="19"/>
  <c r="GI718" i="19"/>
  <c r="GI657" i="19"/>
  <c r="GI608" i="19"/>
  <c r="GI497" i="19"/>
  <c r="GI858" i="19"/>
  <c r="GI695" i="19"/>
  <c r="GI580" i="19"/>
  <c r="GI543" i="19"/>
  <c r="GI187" i="19"/>
  <c r="GI374" i="19"/>
  <c r="GI329" i="19"/>
  <c r="GI49" i="19"/>
  <c r="GI312" i="19"/>
  <c r="GI96" i="19"/>
  <c r="GI840" i="19"/>
  <c r="GI731" i="19"/>
  <c r="GI571" i="19"/>
  <c r="GI433" i="19"/>
  <c r="GI243" i="19"/>
  <c r="GI205" i="19"/>
  <c r="GI385" i="19"/>
  <c r="GI103" i="19"/>
  <c r="GI40" i="19"/>
  <c r="GI145" i="19"/>
  <c r="GI861" i="19"/>
  <c r="GI738" i="19"/>
  <c r="GI628" i="19"/>
  <c r="GI590" i="19"/>
  <c r="GI299" i="19"/>
  <c r="GI261" i="19"/>
  <c r="GI215" i="19"/>
  <c r="GI124" i="19"/>
  <c r="GI77" i="19"/>
  <c r="GI94" i="19"/>
  <c r="GI863" i="19"/>
  <c r="GI745" i="19"/>
  <c r="GI619" i="19"/>
  <c r="GI440" i="19"/>
  <c r="GI355" i="19"/>
  <c r="GI317" i="19"/>
  <c r="GI271" i="19"/>
  <c r="GI180" i="19"/>
  <c r="GI97" i="19"/>
  <c r="GI41" i="19"/>
  <c r="GI890" i="19"/>
  <c r="GI798" i="19"/>
  <c r="GI610" i="19"/>
  <c r="GI407" i="19"/>
  <c r="GI519" i="19"/>
  <c r="GI373" i="19"/>
  <c r="GI327" i="19"/>
  <c r="GI378" i="19"/>
  <c r="GI150" i="19"/>
  <c r="GI112" i="19"/>
  <c r="GI169" i="19"/>
  <c r="GI789" i="19"/>
  <c r="GI601" i="19"/>
  <c r="GI509" i="19"/>
  <c r="GI444" i="19"/>
  <c r="GI196" i="19"/>
  <c r="GI383" i="19"/>
  <c r="GI147" i="19"/>
  <c r="GI290" i="19"/>
  <c r="GI168" i="19"/>
  <c r="GI338" i="19"/>
  <c r="GI792" i="19"/>
  <c r="GI702" i="19"/>
  <c r="GI542" i="19"/>
  <c r="GI395" i="19"/>
  <c r="GI252" i="19"/>
  <c r="GI198" i="19"/>
  <c r="GI264" i="19"/>
  <c r="GI44" i="19"/>
  <c r="GI362" i="19"/>
  <c r="GI288" i="19"/>
  <c r="GI795" i="19"/>
  <c r="GI728" i="19"/>
  <c r="GI541" i="19"/>
  <c r="GI451" i="19"/>
  <c r="GI308" i="19"/>
  <c r="GI254" i="19"/>
  <c r="GI209" i="19"/>
  <c r="GI125" i="19"/>
  <c r="GI74" i="19"/>
  <c r="GI178" i="19"/>
  <c r="GI871" i="19"/>
  <c r="GI808" i="19"/>
  <c r="GI753" i="19"/>
  <c r="GI684" i="19"/>
  <c r="GI627" i="19"/>
  <c r="GI553" i="19"/>
  <c r="GI881" i="19"/>
  <c r="GI874" i="19"/>
  <c r="GI773" i="19"/>
  <c r="GI699" i="19"/>
  <c r="GI646" i="19"/>
  <c r="GI584" i="19"/>
  <c r="GI528" i="19"/>
  <c r="GI907" i="19"/>
  <c r="GI846" i="19"/>
  <c r="GI794" i="19"/>
  <c r="GI659" i="19"/>
  <c r="GI606" i="19"/>
  <c r="GI597" i="19"/>
  <c r="GI916" i="19"/>
  <c r="GI844" i="19"/>
  <c r="GI772" i="19"/>
  <c r="GI735" i="19"/>
  <c r="GI637" i="19"/>
  <c r="GI575" i="19"/>
  <c r="GI522" i="19"/>
  <c r="GI824" i="19"/>
  <c r="GI700" i="19"/>
  <c r="GI569" i="19"/>
  <c r="GI418" i="19"/>
  <c r="GI364" i="19"/>
  <c r="GI310" i="19"/>
  <c r="GI265" i="19"/>
  <c r="GI181" i="19"/>
  <c r="GI151" i="19"/>
  <c r="GI256" i="19"/>
  <c r="GI826" i="19"/>
  <c r="GI683" i="19"/>
  <c r="GI568" i="19"/>
  <c r="GI527" i="19"/>
  <c r="GI524" i="19"/>
  <c r="GI366" i="19"/>
  <c r="GI321" i="19"/>
  <c r="GI39" i="19"/>
  <c r="GI280" i="19"/>
  <c r="GI88" i="19"/>
  <c r="GI832" i="19"/>
  <c r="GI723" i="19"/>
  <c r="GI563" i="19"/>
  <c r="GI425" i="19"/>
  <c r="GI235" i="19"/>
  <c r="GI197" i="19"/>
  <c r="GI377" i="19"/>
  <c r="GI102" i="19"/>
  <c r="GI37" i="19"/>
  <c r="GI113" i="19"/>
  <c r="GI857" i="19"/>
  <c r="GI734" i="19"/>
  <c r="GI624" i="19"/>
  <c r="GI532" i="19"/>
  <c r="GI291" i="19"/>
  <c r="GI253" i="19"/>
  <c r="GI207" i="19"/>
  <c r="GI116" i="19"/>
  <c r="GI73" i="19"/>
  <c r="GI86" i="19"/>
  <c r="GI855" i="19"/>
  <c r="GI737" i="19"/>
  <c r="GI611" i="19"/>
  <c r="GI432" i="19"/>
  <c r="GI347" i="19"/>
  <c r="GI309" i="19"/>
  <c r="GI263" i="19"/>
  <c r="GI172" i="19"/>
  <c r="GI95" i="19"/>
  <c r="GI33" i="19"/>
  <c r="GI899" i="19"/>
  <c r="GI786" i="19"/>
  <c r="GI682" i="19"/>
  <c r="GI399" i="19"/>
  <c r="GI438" i="19"/>
  <c r="GI365" i="19"/>
  <c r="GI319" i="19"/>
  <c r="GI346" i="19"/>
  <c r="GI142" i="19"/>
  <c r="GI79" i="19"/>
  <c r="GI137" i="19"/>
  <c r="GI781" i="19"/>
  <c r="GI678" i="19"/>
  <c r="GI558" i="19"/>
  <c r="GI436" i="19"/>
  <c r="GI188" i="19"/>
  <c r="GI375" i="19"/>
  <c r="GI139" i="19"/>
  <c r="GI258" i="19"/>
  <c r="GI160" i="19"/>
  <c r="GI210" i="19"/>
  <c r="GI788" i="19"/>
  <c r="GI670" i="19"/>
  <c r="GI538" i="19"/>
  <c r="GI582" i="19"/>
  <c r="GI244" i="19"/>
  <c r="GI190" i="19"/>
  <c r="GI232" i="19"/>
  <c r="GI38" i="19"/>
  <c r="GI330" i="19"/>
  <c r="GI161" i="19"/>
  <c r="GI914" i="19"/>
  <c r="GI868" i="19"/>
  <c r="GI803" i="19"/>
  <c r="GI721" i="19"/>
  <c r="GI652" i="19"/>
  <c r="GI690" i="19"/>
  <c r="GI566" i="19"/>
  <c r="GI886" i="19"/>
  <c r="GI810" i="19"/>
  <c r="GI802" i="19"/>
  <c r="GI667" i="19"/>
  <c r="GI614" i="19"/>
  <c r="GI552" i="19"/>
  <c r="GI918" i="19"/>
  <c r="GI904" i="19"/>
  <c r="GI820" i="19"/>
  <c r="GI762" i="19"/>
  <c r="GI696" i="19"/>
  <c r="GI639" i="19"/>
  <c r="GI565" i="19"/>
  <c r="GI901" i="19"/>
  <c r="GI853" i="19"/>
  <c r="GI793" i="19"/>
  <c r="GI703" i="19"/>
  <c r="GI605" i="19"/>
  <c r="GI666" i="19"/>
  <c r="GI554" i="19"/>
  <c r="GI787" i="19"/>
  <c r="GI697" i="19"/>
  <c r="GI533" i="19"/>
  <c r="GI443" i="19"/>
  <c r="GI300" i="19"/>
  <c r="GI246" i="19"/>
  <c r="GI201" i="19"/>
  <c r="GI117" i="19"/>
  <c r="GI72" i="19"/>
  <c r="GI146" i="19"/>
  <c r="GI812" i="19"/>
  <c r="GI688" i="19"/>
  <c r="GI557" i="19"/>
  <c r="GI410" i="19"/>
  <c r="GI356" i="19"/>
  <c r="GI302" i="19"/>
  <c r="GI257" i="19"/>
  <c r="GI173" i="19"/>
  <c r="GI143" i="19"/>
  <c r="GI153" i="19"/>
  <c r="GI818" i="19"/>
  <c r="GI675" i="19"/>
  <c r="GI560" i="19"/>
  <c r="GI511" i="19"/>
  <c r="GI453" i="19"/>
  <c r="GI358" i="19"/>
  <c r="GI313" i="19"/>
  <c r="GI368" i="19"/>
  <c r="GI248" i="19"/>
  <c r="GI81" i="19"/>
  <c r="GI896" i="19"/>
  <c r="GI719" i="19"/>
  <c r="GI559" i="19"/>
  <c r="GI417" i="19"/>
  <c r="GI227" i="19"/>
  <c r="GI189" i="19"/>
  <c r="GI369" i="19"/>
  <c r="GI101" i="19"/>
  <c r="GI31" i="19"/>
  <c r="GI71" i="19"/>
  <c r="GI878" i="19"/>
  <c r="GI726" i="19"/>
  <c r="GI616" i="19"/>
  <c r="GI516" i="19"/>
  <c r="GI283" i="19"/>
  <c r="GI245" i="19"/>
  <c r="GI199" i="19"/>
  <c r="GI108" i="19"/>
  <c r="GI67" i="19"/>
  <c r="GI68" i="19"/>
  <c r="GI872" i="19"/>
  <c r="GI725" i="19"/>
  <c r="GI736" i="19"/>
  <c r="GI424" i="19"/>
  <c r="GI339" i="19"/>
  <c r="GI301" i="19"/>
  <c r="GI255" i="19"/>
  <c r="GI164" i="19"/>
  <c r="GI93" i="19"/>
  <c r="GI30" i="19"/>
  <c r="GI891" i="19"/>
  <c r="GI778" i="19"/>
  <c r="GI686" i="19"/>
  <c r="GI391" i="19"/>
  <c r="GI406" i="19"/>
  <c r="GI357" i="19"/>
  <c r="GI311" i="19"/>
  <c r="GI314" i="19"/>
  <c r="GI134" i="19"/>
  <c r="GI75" i="19"/>
  <c r="GI911" i="19"/>
  <c r="GI777" i="19"/>
  <c r="GI650" i="19"/>
  <c r="GI544" i="19"/>
  <c r="GI428" i="19"/>
  <c r="GI535" i="19"/>
  <c r="GI367" i="19"/>
  <c r="GI131" i="19"/>
  <c r="GI226" i="19"/>
  <c r="GI152" i="19"/>
  <c r="GI154" i="19"/>
  <c r="GI897" i="19"/>
  <c r="GI865" i="19"/>
  <c r="GI771" i="19"/>
  <c r="GI742" i="19"/>
  <c r="GI681" i="19"/>
  <c r="GI632" i="19"/>
  <c r="GI517" i="19"/>
  <c r="GI883" i="19"/>
  <c r="GI828" i="19"/>
  <c r="GI770" i="19"/>
  <c r="GI720" i="19"/>
  <c r="GI647" i="19"/>
  <c r="GI573" i="19"/>
  <c r="GI908" i="19"/>
  <c r="GI880" i="19"/>
  <c r="GI817" i="19"/>
  <c r="GI733" i="19"/>
  <c r="GI664" i="19"/>
  <c r="GI607" i="19"/>
  <c r="GI507" i="19"/>
  <c r="GI906" i="19"/>
  <c r="GI830" i="19"/>
  <c r="GI761" i="19"/>
  <c r="GI687" i="19"/>
  <c r="GI634" i="19"/>
  <c r="GI572" i="19"/>
  <c r="GI447" i="19"/>
  <c r="GI780" i="19"/>
  <c r="GI645" i="19"/>
  <c r="GI530" i="19"/>
  <c r="GI531" i="19"/>
  <c r="GI236" i="19"/>
  <c r="GI182" i="19"/>
  <c r="GI200" i="19"/>
  <c r="GI34" i="19"/>
  <c r="GI298" i="19"/>
  <c r="GI129" i="19"/>
  <c r="GI775" i="19"/>
  <c r="GI685" i="19"/>
  <c r="GI521" i="19"/>
  <c r="GI435" i="19"/>
  <c r="GI292" i="19"/>
  <c r="GI238" i="19"/>
  <c r="GI193" i="19"/>
  <c r="GI109" i="19"/>
  <c r="GI64" i="19"/>
  <c r="GI114" i="19"/>
  <c r="GI833" i="19"/>
  <c r="GI680" i="19"/>
  <c r="GI549" i="19"/>
  <c r="GI402" i="19"/>
  <c r="GI348" i="19"/>
  <c r="GI294" i="19"/>
  <c r="GI249" i="19"/>
  <c r="GI165" i="19"/>
  <c r="GI135" i="19"/>
  <c r="GI121" i="19"/>
  <c r="GI814" i="19"/>
  <c r="GI671" i="19"/>
  <c r="GI556" i="19"/>
  <c r="GI494" i="19"/>
  <c r="GI421" i="19"/>
  <c r="GI350" i="19"/>
  <c r="GI305" i="19"/>
  <c r="GI336" i="19"/>
  <c r="GI216" i="19"/>
  <c r="GI63" i="19"/>
  <c r="GI854" i="19"/>
  <c r="GI711" i="19"/>
  <c r="GI551" i="19"/>
  <c r="GI409" i="19"/>
  <c r="GI219" i="19"/>
  <c r="GI540" i="19"/>
  <c r="GI361" i="19"/>
  <c r="GI100" i="19"/>
  <c r="GI491" i="19"/>
  <c r="GI60" i="19"/>
  <c r="GI847" i="19"/>
  <c r="GI714" i="19"/>
  <c r="GI604" i="19"/>
  <c r="GI500" i="19"/>
  <c r="GI275" i="19"/>
  <c r="GI237" i="19"/>
  <c r="GI191" i="19"/>
  <c r="GI107" i="19"/>
  <c r="GI59" i="19"/>
  <c r="GO5" i="19"/>
  <c r="GJ6" i="19" s="1"/>
  <c r="GI864" i="19"/>
  <c r="GI717" i="19"/>
  <c r="GI658" i="19"/>
  <c r="GI416" i="19"/>
  <c r="GI331" i="19"/>
  <c r="GI293" i="19"/>
  <c r="GI247" i="19"/>
  <c r="GI156" i="19"/>
  <c r="GI91" i="19"/>
  <c r="GI370" i="19"/>
  <c r="GI887" i="19"/>
  <c r="GI774" i="19"/>
  <c r="GI654" i="19"/>
  <c r="GI539" i="19"/>
  <c r="GI387" i="19"/>
  <c r="GI349" i="19"/>
  <c r="GI303" i="19"/>
  <c r="GI282" i="19"/>
  <c r="GI126" i="19"/>
  <c r="GI69" i="19"/>
  <c r="GI902" i="19"/>
  <c r="GI843" i="19"/>
  <c r="GI796" i="19"/>
  <c r="GI710" i="19"/>
  <c r="GI732" i="19"/>
  <c r="GI600" i="19"/>
  <c r="GI546" i="19"/>
  <c r="GI859" i="19"/>
  <c r="GI825" i="19"/>
  <c r="GI741" i="19"/>
  <c r="GI672" i="19"/>
  <c r="GI615" i="19"/>
  <c r="GI594" i="19"/>
  <c r="GI909" i="19"/>
  <c r="GI877" i="19"/>
  <c r="GI783" i="19"/>
  <c r="GI754" i="19"/>
  <c r="GI693" i="19"/>
  <c r="GI644" i="19"/>
  <c r="GI529" i="19"/>
  <c r="GI903" i="19"/>
  <c r="GI834" i="19"/>
  <c r="GI790" i="19"/>
  <c r="GI655" i="19"/>
  <c r="GI602" i="19"/>
  <c r="GI593" i="19"/>
  <c r="GI915" i="19"/>
  <c r="GI769" i="19"/>
  <c r="GI642" i="19"/>
  <c r="GI512" i="19"/>
  <c r="GI420" i="19"/>
  <c r="GI510" i="19"/>
  <c r="GI359" i="19"/>
  <c r="GI123" i="19"/>
  <c r="GI194" i="19"/>
  <c r="GI144" i="19"/>
  <c r="GI122" i="19"/>
  <c r="GI768" i="19"/>
  <c r="GI633" i="19"/>
  <c r="GI518" i="19"/>
  <c r="GI515" i="19"/>
  <c r="GI228" i="19"/>
  <c r="GI490" i="19"/>
  <c r="GI179" i="19"/>
  <c r="GI445" i="19"/>
  <c r="GI266" i="19"/>
  <c r="GI84" i="19"/>
  <c r="GI767" i="19"/>
  <c r="GI677" i="19"/>
  <c r="GI513" i="19"/>
  <c r="GI427" i="19"/>
  <c r="GI284" i="19"/>
  <c r="GI230" i="19"/>
  <c r="GI185" i="19"/>
  <c r="GI80" i="19"/>
  <c r="GI56" i="19"/>
  <c r="GI98" i="19"/>
  <c r="GI829" i="19"/>
  <c r="GI676" i="19"/>
  <c r="GI599" i="19"/>
  <c r="GI394" i="19"/>
  <c r="GI340" i="19"/>
  <c r="GI286" i="19"/>
  <c r="GI241" i="19"/>
  <c r="GI157" i="19"/>
  <c r="GI127" i="19"/>
  <c r="GI76" i="19"/>
  <c r="GI842" i="19"/>
  <c r="GI663" i="19"/>
  <c r="GI548" i="19"/>
  <c r="GI450" i="19"/>
  <c r="GI389" i="19"/>
  <c r="GI342" i="19"/>
  <c r="GI297" i="19"/>
  <c r="GI304" i="19"/>
  <c r="GI184" i="19"/>
  <c r="GI52" i="19"/>
  <c r="GI849" i="19"/>
  <c r="GI740" i="19"/>
  <c r="GI698" i="19"/>
  <c r="GI401" i="19"/>
  <c r="GI211" i="19"/>
  <c r="GI429" i="19"/>
  <c r="GI353" i="19"/>
  <c r="GI83" i="19"/>
  <c r="GI405" i="19"/>
  <c r="GI274" i="19"/>
  <c r="GI839" i="19"/>
  <c r="GI706" i="19"/>
  <c r="GI595" i="19"/>
  <c r="GI495" i="19"/>
  <c r="GI267" i="19"/>
  <c r="GI229" i="19"/>
  <c r="GI183" i="19"/>
  <c r="GI106" i="19"/>
  <c r="GI51" i="19"/>
  <c r="GI352" i="19"/>
  <c r="GI860" i="19"/>
  <c r="GI713" i="19"/>
  <c r="GI694" i="19"/>
  <c r="GI408" i="19"/>
  <c r="GI323" i="19"/>
  <c r="GI285" i="19"/>
  <c r="GI239" i="19"/>
  <c r="GI148" i="19"/>
  <c r="GI89" i="19"/>
  <c r="GI242" i="19"/>
  <c r="FE468" i="19"/>
  <c r="FE13" i="19"/>
  <c r="A96" i="19"/>
  <c r="K41" i="19"/>
  <c r="A70" i="19"/>
  <c r="A507" i="19"/>
  <c r="L105" i="19"/>
  <c r="F33" i="22"/>
  <c r="FL487" i="19"/>
  <c r="FL486" i="19" s="1"/>
  <c r="L68" i="19"/>
  <c r="GT5" i="19"/>
  <c r="GT460" i="19" s="1"/>
  <c r="EV759" i="19"/>
  <c r="FA759" i="19" s="1"/>
  <c r="EV504" i="19"/>
  <c r="FA504" i="19" s="1"/>
  <c r="EV578" i="19"/>
  <c r="FA578" i="19" s="1"/>
  <c r="EV594" i="19"/>
  <c r="FA594" i="19" s="1"/>
  <c r="EV893" i="19"/>
  <c r="FA893" i="19" s="1"/>
  <c r="EV633" i="19"/>
  <c r="FA633" i="19" s="1"/>
  <c r="EV894" i="19"/>
  <c r="FA894" i="19" s="1"/>
  <c r="EV635" i="19"/>
  <c r="FA635" i="19" s="1"/>
  <c r="EV762" i="19"/>
  <c r="FA762" i="19" s="1"/>
  <c r="EV639" i="19"/>
  <c r="FA639" i="19" s="1"/>
  <c r="EV656" i="19"/>
  <c r="FA656" i="19" s="1"/>
  <c r="EV918" i="19"/>
  <c r="FA918" i="19" s="1"/>
  <c r="EV626" i="19"/>
  <c r="FA626" i="19" s="1"/>
  <c r="EV881" i="19"/>
  <c r="FA881" i="19" s="1"/>
  <c r="EV632" i="19"/>
  <c r="FA632" i="19" s="1"/>
  <c r="EV678" i="19"/>
  <c r="FA678" i="19" s="1"/>
  <c r="EV606" i="19"/>
  <c r="FA606" i="19" s="1"/>
  <c r="EV638" i="19"/>
  <c r="FA638" i="19" s="1"/>
  <c r="EV592" i="19"/>
  <c r="FA592" i="19" s="1"/>
  <c r="EV637" i="19"/>
  <c r="FA637" i="19" s="1"/>
  <c r="EV765" i="19"/>
  <c r="FA765" i="19" s="1"/>
  <c r="EV575" i="19"/>
  <c r="FA575" i="19" s="1"/>
  <c r="EV854" i="19"/>
  <c r="FA854" i="19" s="1"/>
  <c r="EV636" i="19"/>
  <c r="FA636" i="19" s="1"/>
  <c r="EV789" i="19"/>
  <c r="FA789" i="19" s="1"/>
  <c r="EV551" i="19"/>
  <c r="FA551" i="19" s="1"/>
  <c r="EV531" i="19"/>
  <c r="FA531" i="19" s="1"/>
  <c r="EV784" i="19"/>
  <c r="FA784" i="19" s="1"/>
  <c r="EV655" i="19"/>
  <c r="FA655" i="19" s="1"/>
  <c r="EV698" i="19"/>
  <c r="FA698" i="19" s="1"/>
  <c r="EV769" i="19"/>
  <c r="FA769" i="19" s="1"/>
  <c r="EV785" i="19"/>
  <c r="FA785" i="19" s="1"/>
  <c r="EV695" i="19"/>
  <c r="FA695" i="19" s="1"/>
  <c r="EV734" i="19"/>
  <c r="FA734" i="19" s="1"/>
  <c r="EV859" i="19"/>
  <c r="FA859" i="19" s="1"/>
  <c r="EV561" i="19"/>
  <c r="FA561" i="19" s="1"/>
  <c r="EV750" i="19"/>
  <c r="FA750" i="19" s="1"/>
  <c r="EV830" i="19"/>
  <c r="FA830" i="19" s="1"/>
  <c r="EV556" i="19"/>
  <c r="FA556" i="19" s="1"/>
  <c r="EV903" i="19"/>
  <c r="FA903" i="19" s="1"/>
  <c r="EV574" i="19"/>
  <c r="FA574" i="19" s="1"/>
  <c r="EV818" i="19"/>
  <c r="FA818" i="19" s="1"/>
  <c r="EV721" i="19"/>
  <c r="FA721" i="19" s="1"/>
  <c r="EV525" i="19"/>
  <c r="FA525" i="19" s="1"/>
  <c r="EV642" i="19"/>
  <c r="FA642" i="19" s="1"/>
  <c r="EV733" i="19"/>
  <c r="FA733" i="19" s="1"/>
  <c r="EV490" i="19"/>
  <c r="EV889" i="19"/>
  <c r="FA889" i="19" s="1"/>
  <c r="EV640" i="19"/>
  <c r="FA640" i="19" s="1"/>
  <c r="EV658" i="19"/>
  <c r="FA658" i="19" s="1"/>
  <c r="EV558" i="19"/>
  <c r="FA558" i="19" s="1"/>
  <c r="EV910" i="19"/>
  <c r="FA910" i="19" s="1"/>
  <c r="EV896" i="19"/>
  <c r="FA896" i="19" s="1"/>
  <c r="EV559" i="19"/>
  <c r="FA559" i="19" s="1"/>
  <c r="EV745" i="19"/>
  <c r="FA745" i="19" s="1"/>
  <c r="EV498" i="19"/>
  <c r="FA498" i="19" s="1"/>
  <c r="EV515" i="19"/>
  <c r="FA515" i="19" s="1"/>
  <c r="EV579" i="19"/>
  <c r="FA579" i="19" s="1"/>
  <c r="EV688" i="19"/>
  <c r="FA688" i="19" s="1"/>
  <c r="EV895" i="19"/>
  <c r="FA895" i="19" s="1"/>
  <c r="EV526" i="19"/>
  <c r="FA526" i="19" s="1"/>
  <c r="EV718" i="19"/>
  <c r="FA718" i="19" s="1"/>
  <c r="EV694" i="19"/>
  <c r="FA694" i="19" s="1"/>
  <c r="EV778" i="19"/>
  <c r="FA778" i="19" s="1"/>
  <c r="EV735" i="19"/>
  <c r="FA735" i="19" s="1"/>
  <c r="EV736" i="19"/>
  <c r="FA736" i="19" s="1"/>
  <c r="EV596" i="19"/>
  <c r="FA596" i="19" s="1"/>
  <c r="EV659" i="19"/>
  <c r="FA659" i="19" s="1"/>
  <c r="EV546" i="19"/>
  <c r="FA546" i="19" s="1"/>
  <c r="EV513" i="19"/>
  <c r="FA513" i="19" s="1"/>
  <c r="EV689" i="19"/>
  <c r="FA689" i="19" s="1"/>
  <c r="EV725" i="19"/>
  <c r="FA725" i="19" s="1"/>
  <c r="EV875" i="19"/>
  <c r="FA875" i="19" s="1"/>
  <c r="EV651" i="19"/>
  <c r="FA651" i="19" s="1"/>
  <c r="EV876" i="19"/>
  <c r="FA876" i="19" s="1"/>
  <c r="EV614" i="19"/>
  <c r="FA614" i="19" s="1"/>
  <c r="EV568" i="19"/>
  <c r="FA568" i="19" s="1"/>
  <c r="EV547" i="19"/>
  <c r="FA547" i="19" s="1"/>
  <c r="EV891" i="19"/>
  <c r="FA891" i="19" s="1"/>
  <c r="EV815" i="19"/>
  <c r="FA815" i="19" s="1"/>
  <c r="EV631" i="19"/>
  <c r="FA631" i="19" s="1"/>
  <c r="EV837" i="19"/>
  <c r="FA837" i="19" s="1"/>
  <c r="EV873" i="19"/>
  <c r="FA873" i="19" s="1"/>
  <c r="EV653" i="19"/>
  <c r="FA653" i="19" s="1"/>
  <c r="EV722" i="19"/>
  <c r="FA722" i="19" s="1"/>
  <c r="EV668" i="19"/>
  <c r="FA668" i="19" s="1"/>
  <c r="EV890" i="19"/>
  <c r="FA890" i="19" s="1"/>
  <c r="EV756" i="19"/>
  <c r="FA756" i="19" s="1"/>
  <c r="EV657" i="19"/>
  <c r="FA657" i="19" s="1"/>
  <c r="EV802" i="19"/>
  <c r="FA802" i="19" s="1"/>
  <c r="EV630" i="19"/>
  <c r="FA630" i="19" s="1"/>
  <c r="EV686" i="19"/>
  <c r="FA686" i="19" s="1"/>
  <c r="EV747" i="19"/>
  <c r="FA747" i="19" s="1"/>
  <c r="EV542" i="19"/>
  <c r="FA542" i="19" s="1"/>
  <c r="EV588" i="19"/>
  <c r="FA588" i="19" s="1"/>
  <c r="EV649" i="19"/>
  <c r="FA649" i="19" s="1"/>
  <c r="EV625" i="19"/>
  <c r="FA625" i="19" s="1"/>
  <c r="EV902" i="19"/>
  <c r="FA902" i="19" s="1"/>
  <c r="EV521" i="19"/>
  <c r="FA521" i="19" s="1"/>
  <c r="EV555" i="19"/>
  <c r="FA555" i="19" s="1"/>
  <c r="EV717" i="19"/>
  <c r="FA717" i="19" s="1"/>
  <c r="EV792" i="19"/>
  <c r="FA792" i="19" s="1"/>
  <c r="EV495" i="19"/>
  <c r="FA495" i="19" s="1"/>
  <c r="EV510" i="19"/>
  <c r="FA510" i="19" s="1"/>
  <c r="EV864" i="19"/>
  <c r="FA864" i="19" s="1"/>
  <c r="EV714" i="19"/>
  <c r="FA714" i="19" s="1"/>
  <c r="EV867" i="19"/>
  <c r="FA867" i="19" s="1"/>
  <c r="EV803" i="19"/>
  <c r="FA803" i="19" s="1"/>
  <c r="EV839" i="19"/>
  <c r="FA839" i="19" s="1"/>
  <c r="EV554" i="19"/>
  <c r="FA554" i="19" s="1"/>
  <c r="EV565" i="19"/>
  <c r="FA565" i="19" s="1"/>
  <c r="EV597" i="19"/>
  <c r="FA597" i="19" s="1"/>
  <c r="EV807" i="19"/>
  <c r="FA807" i="19" s="1"/>
  <c r="EV901" i="19"/>
  <c r="FA901" i="19" s="1"/>
  <c r="EV616" i="19"/>
  <c r="FA616" i="19" s="1"/>
  <c r="EV906" i="19"/>
  <c r="FA906" i="19" s="1"/>
  <c r="EV728" i="19"/>
  <c r="FA728" i="19" s="1"/>
  <c r="EV681" i="19"/>
  <c r="FA681" i="19" s="1"/>
  <c r="EV808" i="19"/>
  <c r="FA808" i="19" s="1"/>
  <c r="EV528" i="19"/>
  <c r="FA528" i="19" s="1"/>
  <c r="EV748" i="19"/>
  <c r="FA748" i="19" s="1"/>
  <c r="EV755" i="19"/>
  <c r="FA755" i="19" s="1"/>
  <c r="EV679" i="19"/>
  <c r="FA679" i="19" s="1"/>
  <c r="EV605" i="19"/>
  <c r="FA605" i="19" s="1"/>
  <c r="EV613" i="19"/>
  <c r="FA613" i="19" s="1"/>
  <c r="EV780" i="19"/>
  <c r="FA780" i="19" s="1"/>
  <c r="EV650" i="19"/>
  <c r="FA650" i="19" s="1"/>
  <c r="EV779" i="19"/>
  <c r="FA779" i="19" s="1"/>
  <c r="EV916" i="19"/>
  <c r="FA916" i="19" s="1"/>
  <c r="EV754" i="19"/>
  <c r="FA754" i="19" s="1"/>
  <c r="EV507" i="19"/>
  <c r="FA507" i="19" s="1"/>
  <c r="EV643" i="19"/>
  <c r="FA643" i="19" s="1"/>
  <c r="EV860" i="19"/>
  <c r="FA860" i="19" s="1"/>
  <c r="EV900" i="19"/>
  <c r="FA900" i="19" s="1"/>
  <c r="EV529" i="19"/>
  <c r="FA529" i="19" s="1"/>
  <c r="EV666" i="19"/>
  <c r="FA666" i="19" s="1"/>
  <c r="EV530" i="19"/>
  <c r="FA530" i="19" s="1"/>
  <c r="EV790" i="19"/>
  <c r="FA790" i="19" s="1"/>
  <c r="EV583" i="19"/>
  <c r="FA583" i="19" s="1"/>
  <c r="EV493" i="19"/>
  <c r="FA493" i="19" s="1"/>
  <c r="EV620" i="19"/>
  <c r="FA620" i="19" s="1"/>
  <c r="EV841" i="19"/>
  <c r="FA841" i="19" s="1"/>
  <c r="EV520" i="19"/>
  <c r="FA520" i="19" s="1"/>
  <c r="EV519" i="19"/>
  <c r="FA519" i="19" s="1"/>
  <c r="EV731" i="19"/>
  <c r="FA731" i="19" s="1"/>
  <c r="EV569" i="19"/>
  <c r="FA569" i="19" s="1"/>
  <c r="EV710" i="19"/>
  <c r="FA710" i="19" s="1"/>
  <c r="EV892" i="19"/>
  <c r="FA892" i="19" s="1"/>
  <c r="EV805" i="19"/>
  <c r="FA805" i="19" s="1"/>
  <c r="EV760" i="19"/>
  <c r="FA760" i="19" s="1"/>
  <c r="EV848" i="19"/>
  <c r="FA848" i="19" s="1"/>
  <c r="EV502" i="19"/>
  <c r="FA502" i="19" s="1"/>
  <c r="EV753" i="19"/>
  <c r="FA753" i="19" s="1"/>
  <c r="EV795" i="19"/>
  <c r="FA795" i="19" s="1"/>
  <c r="EV794" i="19"/>
  <c r="FA794" i="19" s="1"/>
  <c r="EV804" i="19"/>
  <c r="FA804" i="19" s="1"/>
  <c r="EV506" i="19"/>
  <c r="FA506" i="19" s="1"/>
  <c r="EV672" i="19"/>
  <c r="FA672" i="19" s="1"/>
  <c r="EV573" i="19"/>
  <c r="FA573" i="19" s="1"/>
  <c r="EV576" i="19"/>
  <c r="FA576" i="19" s="1"/>
  <c r="EV768" i="19"/>
  <c r="FA768" i="19" s="1"/>
  <c r="EV888" i="19"/>
  <c r="FA888" i="19" s="1"/>
  <c r="EV603" i="19"/>
  <c r="FA603" i="19" s="1"/>
  <c r="EV861" i="19"/>
  <c r="FA861" i="19" s="1"/>
  <c r="EV587" i="19"/>
  <c r="FA587" i="19" s="1"/>
  <c r="EV669" i="19"/>
  <c r="FA669" i="19" s="1"/>
  <c r="EV533" i="19"/>
  <c r="FA533" i="19" s="1"/>
  <c r="EV534" i="19"/>
  <c r="FA534" i="19" s="1"/>
  <c r="EV806" i="19"/>
  <c r="FA806" i="19" s="1"/>
  <c r="EV540" i="19"/>
  <c r="FA540" i="19" s="1"/>
  <c r="EV814" i="19"/>
  <c r="FA814" i="19" s="1"/>
  <c r="EV793" i="19"/>
  <c r="FA793" i="19" s="1"/>
  <c r="EV514" i="19"/>
  <c r="FA514" i="19" s="1"/>
  <c r="EV599" i="19"/>
  <c r="FA599" i="19" s="1"/>
  <c r="EV628" i="19"/>
  <c r="FA628" i="19" s="1"/>
  <c r="EV744" i="19"/>
  <c r="FA744" i="19" s="1"/>
  <c r="EV819" i="19"/>
  <c r="FA819" i="19" s="1"/>
  <c r="EV505" i="19"/>
  <c r="FA505" i="19" s="1"/>
  <c r="EV696" i="19"/>
  <c r="FA696" i="19" s="1"/>
  <c r="EV798" i="19"/>
  <c r="FA798" i="19" s="1"/>
  <c r="EV705" i="19"/>
  <c r="FA705" i="19" s="1"/>
  <c r="EV905" i="19"/>
  <c r="FA905" i="19" s="1"/>
  <c r="EV591" i="19"/>
  <c r="FA591" i="19" s="1"/>
  <c r="EV777" i="19"/>
  <c r="FA777" i="19" s="1"/>
  <c r="EV621" i="19"/>
  <c r="FA621" i="19" s="1"/>
  <c r="EV743" i="19"/>
  <c r="FA743" i="19" s="1"/>
  <c r="EV741" i="19"/>
  <c r="FA741" i="19" s="1"/>
  <c r="EV567" i="19"/>
  <c r="FA567" i="19" s="1"/>
  <c r="EV595" i="19"/>
  <c r="FA595" i="19" s="1"/>
  <c r="EV720" i="19"/>
  <c r="FA720" i="19" s="1"/>
  <c r="EV708" i="19"/>
  <c r="FA708" i="19" s="1"/>
  <c r="EV909" i="19"/>
  <c r="FA909" i="19" s="1"/>
  <c r="EV702" i="19"/>
  <c r="FA702" i="19" s="1"/>
  <c r="EV719" i="19"/>
  <c r="FA719" i="19" s="1"/>
  <c r="EV692" i="19"/>
  <c r="FA692" i="19" s="1"/>
  <c r="EV776" i="19"/>
  <c r="FA776" i="19" s="1"/>
  <c r="EV617" i="19"/>
  <c r="FA617" i="19" s="1"/>
  <c r="EV879" i="19"/>
  <c r="FA879" i="19" s="1"/>
  <c r="EV772" i="19"/>
  <c r="FA772" i="19" s="1"/>
  <c r="EV549" i="19"/>
  <c r="FA549" i="19" s="1"/>
  <c r="EV503" i="19"/>
  <c r="FA503" i="19" s="1"/>
  <c r="EV843" i="19"/>
  <c r="FA843" i="19" s="1"/>
  <c r="EV545" i="19"/>
  <c r="FA545" i="19" s="1"/>
  <c r="EV522" i="19"/>
  <c r="FA522" i="19" s="1"/>
  <c r="EV494" i="19"/>
  <c r="FA494" i="19" s="1"/>
  <c r="EV724" i="19"/>
  <c r="FA724" i="19" s="1"/>
  <c r="EV538" i="19"/>
  <c r="FA538" i="19" s="1"/>
  <c r="EV849" i="19"/>
  <c r="FA849" i="19" s="1"/>
  <c r="EV563" i="19"/>
  <c r="FA563" i="19" s="1"/>
  <c r="EV852" i="19"/>
  <c r="FA852" i="19" s="1"/>
  <c r="EV693" i="19"/>
  <c r="FA693" i="19" s="1"/>
  <c r="EV871" i="19"/>
  <c r="FA871" i="19" s="1"/>
  <c r="EV850" i="19"/>
  <c r="FA850" i="19" s="1"/>
  <c r="EV757" i="19"/>
  <c r="FA757" i="19" s="1"/>
  <c r="EV601" i="19"/>
  <c r="FA601" i="19" s="1"/>
  <c r="EV820" i="19"/>
  <c r="FA820" i="19" s="1"/>
  <c r="EV645" i="19"/>
  <c r="FA645" i="19" s="1"/>
  <c r="EV758" i="19"/>
  <c r="FA758" i="19" s="1"/>
  <c r="EV716" i="19"/>
  <c r="FA716" i="19" s="1"/>
  <c r="EV842" i="19"/>
  <c r="FA842" i="19" s="1"/>
  <c r="EV580" i="19"/>
  <c r="FA580" i="19" s="1"/>
  <c r="EV682" i="19"/>
  <c r="FA682" i="19" s="1"/>
  <c r="EV665" i="19"/>
  <c r="FA665" i="19" s="1"/>
  <c r="EV560" i="19"/>
  <c r="FA560" i="19" s="1"/>
  <c r="EV516" i="19"/>
  <c r="FA516" i="19" s="1"/>
  <c r="EV557" i="19"/>
  <c r="FA557" i="19" s="1"/>
  <c r="EV786" i="19"/>
  <c r="FA786" i="19" s="1"/>
  <c r="EV761" i="19"/>
  <c r="FA761" i="19" s="1"/>
  <c r="EV704" i="19"/>
  <c r="FA704" i="19" s="1"/>
  <c r="EV746" i="19"/>
  <c r="FA746" i="19" s="1"/>
  <c r="EV880" i="19"/>
  <c r="FA880" i="19" s="1"/>
  <c r="EV691" i="19"/>
  <c r="FA691" i="19" s="1"/>
  <c r="EV788" i="19"/>
  <c r="FA788" i="19" s="1"/>
  <c r="EV874" i="19"/>
  <c r="FA874" i="19" s="1"/>
  <c r="EV781" i="19"/>
  <c r="FA781" i="19" s="1"/>
  <c r="EV855" i="19"/>
  <c r="FA855" i="19" s="1"/>
  <c r="EV581" i="19"/>
  <c r="FA581" i="19" s="1"/>
  <c r="EV856" i="19"/>
  <c r="FA856" i="19" s="1"/>
  <c r="EV619" i="19"/>
  <c r="FA619" i="19" s="1"/>
  <c r="EV824" i="19"/>
  <c r="FA824" i="19" s="1"/>
  <c r="EV497" i="19"/>
  <c r="FA497" i="19" s="1"/>
  <c r="EV822" i="19"/>
  <c r="FA822" i="19" s="1"/>
  <c r="EV690" i="19"/>
  <c r="FA690" i="19" s="1"/>
  <c r="EV624" i="19"/>
  <c r="FA624" i="19" s="1"/>
  <c r="EV629" i="19"/>
  <c r="FA629" i="19" s="1"/>
  <c r="EV652" i="19"/>
  <c r="FA652" i="19" s="1"/>
  <c r="EV524" i="19"/>
  <c r="FA524" i="19" s="1"/>
  <c r="EV512" i="19"/>
  <c r="FA512" i="19" s="1"/>
  <c r="EV584" i="19"/>
  <c r="FA584" i="19" s="1"/>
  <c r="EV865" i="19"/>
  <c r="FA865" i="19" s="1"/>
  <c r="EV838" i="19"/>
  <c r="FA838" i="19" s="1"/>
  <c r="EV729" i="19"/>
  <c r="FA729" i="19" s="1"/>
  <c r="EV700" i="19"/>
  <c r="FA700" i="19" s="1"/>
  <c r="EV496" i="19"/>
  <c r="FA496" i="19" s="1"/>
  <c r="EV671" i="19"/>
  <c r="FA671" i="19" s="1"/>
  <c r="EV612" i="19"/>
  <c r="FA612" i="19" s="1"/>
  <c r="EV582" i="19"/>
  <c r="FA582" i="19" s="1"/>
  <c r="EV646" i="19"/>
  <c r="FA646" i="19" s="1"/>
  <c r="EV869" i="19"/>
  <c r="FA869" i="19" s="1"/>
  <c r="EV868" i="19"/>
  <c r="FA868" i="19" s="1"/>
  <c r="EV570" i="19"/>
  <c r="FA570" i="19" s="1"/>
  <c r="EV783" i="19"/>
  <c r="FA783" i="19" s="1"/>
  <c r="EV647" i="19"/>
  <c r="FA647" i="19" s="1"/>
  <c r="EV770" i="19"/>
  <c r="FA770" i="19" s="1"/>
  <c r="EV590" i="19"/>
  <c r="FA590" i="19" s="1"/>
  <c r="EV687" i="19"/>
  <c r="FA687" i="19" s="1"/>
  <c r="EV813" i="19"/>
  <c r="FA813" i="19" s="1"/>
  <c r="EV797" i="19"/>
  <c r="FA797" i="19" s="1"/>
  <c r="EV862" i="19"/>
  <c r="FA862" i="19" s="1"/>
  <c r="EU466" i="19"/>
  <c r="EV618" i="19"/>
  <c r="FA618" i="19" s="1"/>
  <c r="EV851" i="19"/>
  <c r="FA851" i="19" s="1"/>
  <c r="EV831" i="19"/>
  <c r="FA831" i="19" s="1"/>
  <c r="EV662" i="19"/>
  <c r="FA662" i="19" s="1"/>
  <c r="EV825" i="19"/>
  <c r="FA825" i="19" s="1"/>
  <c r="EV833" i="19"/>
  <c r="FA833" i="19" s="1"/>
  <c r="EV828" i="19"/>
  <c r="FA828" i="19" s="1"/>
  <c r="EV509" i="19"/>
  <c r="FA509" i="19" s="1"/>
  <c r="EV535" i="19"/>
  <c r="FA535" i="19" s="1"/>
  <c r="EV661" i="19"/>
  <c r="FA661" i="19" s="1"/>
  <c r="EV775" i="19"/>
  <c r="FA775" i="19" s="1"/>
  <c r="EV872" i="19"/>
  <c r="FA872" i="19" s="1"/>
  <c r="EV608" i="19"/>
  <c r="FA608" i="19" s="1"/>
  <c r="EV703" i="19"/>
  <c r="FA703" i="19" s="1"/>
  <c r="EV827" i="19"/>
  <c r="FA827" i="19" s="1"/>
  <c r="EV787" i="19"/>
  <c r="FA787" i="19" s="1"/>
  <c r="EV883" i="19"/>
  <c r="FA883" i="19" s="1"/>
  <c r="EV834" i="19"/>
  <c r="FA834" i="19" s="1"/>
  <c r="EV609" i="19"/>
  <c r="FA609" i="19" s="1"/>
  <c r="EV527" i="19"/>
  <c r="FA527" i="19" s="1"/>
  <c r="EV673" i="19"/>
  <c r="FA673" i="19" s="1"/>
  <c r="EV550" i="19"/>
  <c r="FA550" i="19" s="1"/>
  <c r="EV713" i="19"/>
  <c r="FA713" i="19" s="1"/>
  <c r="EV911" i="19"/>
  <c r="FA911" i="19" s="1"/>
  <c r="EV913" i="19"/>
  <c r="FA913" i="19" s="1"/>
  <c r="EV663" i="19"/>
  <c r="FA663" i="19" s="1"/>
  <c r="EV602" i="19"/>
  <c r="FA602" i="19" s="1"/>
  <c r="EV809" i="19"/>
  <c r="FA809" i="19" s="1"/>
  <c r="EV811" i="19"/>
  <c r="FA811" i="19" s="1"/>
  <c r="EV898" i="19"/>
  <c r="FA898" i="19" s="1"/>
  <c r="EV675" i="19"/>
  <c r="FA675" i="19" s="1"/>
  <c r="EV684" i="19"/>
  <c r="FA684" i="19" s="1"/>
  <c r="EV857" i="19"/>
  <c r="FA857" i="19" s="1"/>
  <c r="EV899" i="19"/>
  <c r="FA899" i="19" s="1"/>
  <c r="EV904" i="19"/>
  <c r="FA904" i="19" s="1"/>
  <c r="EV847" i="19"/>
  <c r="FA847" i="19" s="1"/>
  <c r="EV829" i="19"/>
  <c r="FA829" i="19" s="1"/>
  <c r="EV727" i="19"/>
  <c r="FA727" i="19" s="1"/>
  <c r="EV821" i="19"/>
  <c r="FA821" i="19" s="1"/>
  <c r="EV660" i="19"/>
  <c r="FA660" i="19" s="1"/>
  <c r="EV697" i="19"/>
  <c r="FA697" i="19" s="1"/>
  <c r="EV664" i="19"/>
  <c r="FA664" i="19" s="1"/>
  <c r="EV908" i="19"/>
  <c r="FA908" i="19" s="1"/>
  <c r="EV709" i="19"/>
  <c r="FA709" i="19" s="1"/>
  <c r="EV912" i="19"/>
  <c r="FA912" i="19" s="1"/>
  <c r="EV835" i="19"/>
  <c r="FA835" i="19" s="1"/>
  <c r="EV627" i="19"/>
  <c r="FA627" i="19" s="1"/>
  <c r="EV749" i="19"/>
  <c r="FA749" i="19" s="1"/>
  <c r="EV593" i="19"/>
  <c r="FA593" i="19" s="1"/>
  <c r="EV539" i="19"/>
  <c r="FA539" i="19" s="1"/>
  <c r="EV543" i="19"/>
  <c r="FA543" i="19" s="1"/>
  <c r="EV723" i="19"/>
  <c r="FA723" i="19" s="1"/>
  <c r="EV885" i="19"/>
  <c r="FA885" i="19" s="1"/>
  <c r="EV467" i="19"/>
  <c r="EV726" i="19"/>
  <c r="FA726" i="19" s="1"/>
  <c r="EV648" i="19"/>
  <c r="FA648" i="19" s="1"/>
  <c r="EV676" i="19"/>
  <c r="FA676" i="19" s="1"/>
  <c r="EV887" i="19"/>
  <c r="FA887" i="19" s="1"/>
  <c r="EV491" i="19"/>
  <c r="FA491" i="19" s="1"/>
  <c r="EV623" i="19"/>
  <c r="FA623" i="19" s="1"/>
  <c r="EV738" i="19"/>
  <c r="FA738" i="19" s="1"/>
  <c r="EV701" i="19"/>
  <c r="FA701" i="19" s="1"/>
  <c r="EV598" i="19"/>
  <c r="FA598" i="19" s="1"/>
  <c r="EV826" i="19"/>
  <c r="FA826" i="19" s="1"/>
  <c r="EV801" i="19"/>
  <c r="FA801" i="19" s="1"/>
  <c r="EV914" i="19"/>
  <c r="FA914" i="19" s="1"/>
  <c r="EV773" i="19"/>
  <c r="FA773" i="19" s="1"/>
  <c r="EV766" i="19"/>
  <c r="FA766" i="19" s="1"/>
  <c r="EV548" i="19"/>
  <c r="FA548" i="19" s="1"/>
  <c r="EV870" i="19"/>
  <c r="FA870" i="19" s="1"/>
  <c r="EV764" i="19"/>
  <c r="FA764" i="19" s="1"/>
  <c r="EV577" i="19"/>
  <c r="FA577" i="19" s="1"/>
  <c r="EV552" i="19"/>
  <c r="FA552" i="19" s="1"/>
  <c r="EV544" i="19"/>
  <c r="FA544" i="19" s="1"/>
  <c r="EV796" i="19"/>
  <c r="FA796" i="19" s="1"/>
  <c r="EV677" i="19"/>
  <c r="FA677" i="19" s="1"/>
  <c r="EV844" i="19"/>
  <c r="FA844" i="19" s="1"/>
  <c r="EV572" i="19"/>
  <c r="FA572" i="19" s="1"/>
  <c r="EV823" i="19"/>
  <c r="FA823" i="19" s="1"/>
  <c r="EV615" i="19"/>
  <c r="FA615" i="19" s="1"/>
  <c r="EV644" i="19"/>
  <c r="FA644" i="19" s="1"/>
  <c r="EV866" i="19"/>
  <c r="FA866" i="19" s="1"/>
  <c r="EV836" i="19"/>
  <c r="FA836" i="19" s="1"/>
  <c r="EV508" i="19"/>
  <c r="FA508" i="19" s="1"/>
  <c r="EV607" i="19"/>
  <c r="FA607" i="19" s="1"/>
  <c r="EV737" i="19"/>
  <c r="FA737" i="19" s="1"/>
  <c r="EV589" i="19"/>
  <c r="FA589" i="19" s="1"/>
  <c r="EV853" i="19"/>
  <c r="FA853" i="19" s="1"/>
  <c r="EV501" i="19"/>
  <c r="FA501" i="19" s="1"/>
  <c r="EV517" i="19"/>
  <c r="FA517" i="19" s="1"/>
  <c r="EV782" i="19"/>
  <c r="FA782" i="19" s="1"/>
  <c r="EV858" i="19"/>
  <c r="FA858" i="19" s="1"/>
  <c r="EV604" i="19"/>
  <c r="FA604" i="19" s="1"/>
  <c r="EV707" i="19"/>
  <c r="FA707" i="19" s="1"/>
  <c r="EV751" i="19"/>
  <c r="FA751" i="19" s="1"/>
  <c r="EV763" i="19"/>
  <c r="FA763" i="19" s="1"/>
  <c r="EV553" i="19"/>
  <c r="FA553" i="19" s="1"/>
  <c r="EV500" i="19"/>
  <c r="FA500" i="19" s="1"/>
  <c r="EV610" i="19"/>
  <c r="FA610" i="19" s="1"/>
  <c r="EV532" i="19"/>
  <c r="FA532" i="19" s="1"/>
  <c r="EV846" i="19"/>
  <c r="FA846" i="19" s="1"/>
  <c r="EV730" i="19"/>
  <c r="FA730" i="19" s="1"/>
  <c r="EV622" i="19"/>
  <c r="FA622" i="19" s="1"/>
  <c r="EV492" i="19"/>
  <c r="FA492" i="19" s="1"/>
  <c r="EV897" i="19"/>
  <c r="FA897" i="19" s="1"/>
  <c r="EV674" i="19"/>
  <c r="FA674" i="19" s="1"/>
  <c r="EV817" i="19"/>
  <c r="FA817" i="19" s="1"/>
  <c r="EV774" i="19"/>
  <c r="FA774" i="19" s="1"/>
  <c r="EV882" i="19"/>
  <c r="FA882" i="19" s="1"/>
  <c r="EV670" i="19"/>
  <c r="FA670" i="19" s="1"/>
  <c r="EV800" i="19"/>
  <c r="FA800" i="19" s="1"/>
  <c r="EV767" i="19"/>
  <c r="FA767" i="19" s="1"/>
  <c r="EV541" i="19"/>
  <c r="FA541" i="19" s="1"/>
  <c r="EV706" i="19"/>
  <c r="FA706" i="19" s="1"/>
  <c r="EV845" i="19"/>
  <c r="FA845" i="19" s="1"/>
  <c r="EV699" i="19"/>
  <c r="FA699" i="19" s="1"/>
  <c r="EV667" i="19"/>
  <c r="FA667" i="19" s="1"/>
  <c r="EV511" i="19"/>
  <c r="FA511" i="19" s="1"/>
  <c r="EV816" i="19"/>
  <c r="FA816" i="19" s="1"/>
  <c r="EV907" i="19"/>
  <c r="FA907" i="19" s="1"/>
  <c r="EV884" i="19"/>
  <c r="FA884" i="19" s="1"/>
  <c r="EV878" i="19"/>
  <c r="FA878" i="19" s="1"/>
  <c r="EV685" i="19"/>
  <c r="FA685" i="19" s="1"/>
  <c r="EV915" i="19"/>
  <c r="FA915" i="19" s="1"/>
  <c r="EV863" i="19"/>
  <c r="FA863" i="19" s="1"/>
  <c r="EV523" i="19"/>
  <c r="FA523" i="19" s="1"/>
  <c r="EV752" i="19"/>
  <c r="FA752" i="19" s="1"/>
  <c r="EV600" i="19"/>
  <c r="FA600" i="19" s="1"/>
  <c r="EV562" i="19"/>
  <c r="FA562" i="19" s="1"/>
  <c r="EV740" i="19"/>
  <c r="FA740" i="19" s="1"/>
  <c r="EV585" i="19"/>
  <c r="FA585" i="19" s="1"/>
  <c r="EV711" i="19"/>
  <c r="FA711" i="19" s="1"/>
  <c r="EV712" i="19"/>
  <c r="FA712" i="19" s="1"/>
  <c r="EV536" i="19"/>
  <c r="FA536" i="19" s="1"/>
  <c r="EV732" i="19"/>
  <c r="FA732" i="19" s="1"/>
  <c r="EV654" i="19"/>
  <c r="FA654" i="19" s="1"/>
  <c r="EV641" i="19"/>
  <c r="FA641" i="19" s="1"/>
  <c r="EV799" i="19"/>
  <c r="FA799" i="19" s="1"/>
  <c r="EV739" i="19"/>
  <c r="FA739" i="19" s="1"/>
  <c r="EV518" i="19"/>
  <c r="FA518" i="19" s="1"/>
  <c r="EV611" i="19"/>
  <c r="FA611" i="19" s="1"/>
  <c r="EV812" i="19"/>
  <c r="FA812" i="19" s="1"/>
  <c r="EV917" i="19"/>
  <c r="FA917" i="19" s="1"/>
  <c r="EV683" i="19"/>
  <c r="FA683" i="19" s="1"/>
  <c r="EV791" i="19"/>
  <c r="FA791" i="19" s="1"/>
  <c r="EV877" i="19"/>
  <c r="FA877" i="19" s="1"/>
  <c r="EV499" i="19"/>
  <c r="FA499" i="19" s="1"/>
  <c r="EV886" i="19"/>
  <c r="FA886" i="19" s="1"/>
  <c r="EV840" i="19"/>
  <c r="FA840" i="19" s="1"/>
  <c r="EV537" i="19"/>
  <c r="FA537" i="19" s="1"/>
  <c r="EV742" i="19"/>
  <c r="FA742" i="19" s="1"/>
  <c r="EV566" i="19"/>
  <c r="FA566" i="19" s="1"/>
  <c r="EV771" i="19"/>
  <c r="FA771" i="19" s="1"/>
  <c r="EV586" i="19"/>
  <c r="FA586" i="19" s="1"/>
  <c r="EV832" i="19"/>
  <c r="FA832" i="19" s="1"/>
  <c r="EV564" i="19"/>
  <c r="FA564" i="19" s="1"/>
  <c r="EV680" i="19"/>
  <c r="FA680" i="19" s="1"/>
  <c r="EV634" i="19"/>
  <c r="FA634" i="19" s="1"/>
  <c r="EV715" i="19"/>
  <c r="FA715" i="19" s="1"/>
  <c r="EV810" i="19"/>
  <c r="FA810" i="19" s="1"/>
  <c r="EV571" i="19"/>
  <c r="FA571" i="19" s="1"/>
  <c r="EV153" i="19"/>
  <c r="EV156" i="19"/>
  <c r="EV419" i="19"/>
  <c r="EV324" i="19"/>
  <c r="EV304" i="19"/>
  <c r="EV414" i="19"/>
  <c r="EV201" i="19"/>
  <c r="EV88" i="19"/>
  <c r="EV230" i="19"/>
  <c r="EV226" i="19"/>
  <c r="EV54" i="19"/>
  <c r="EV30" i="19"/>
  <c r="EV248" i="19"/>
  <c r="EV135" i="19"/>
  <c r="EV222" i="19"/>
  <c r="EV424" i="19"/>
  <c r="EV306" i="19"/>
  <c r="EV283" i="19"/>
  <c r="EV318" i="19"/>
  <c r="EV445" i="19"/>
  <c r="EV42" i="19"/>
  <c r="EV32" i="19"/>
  <c r="EV44" i="19"/>
  <c r="EV104" i="19"/>
  <c r="EV288" i="19"/>
  <c r="EV322" i="19"/>
  <c r="EV367" i="19"/>
  <c r="EV114" i="19"/>
  <c r="EV345" i="19"/>
  <c r="EV237" i="19"/>
  <c r="EV383" i="19"/>
  <c r="EV234" i="19"/>
  <c r="EV382" i="19"/>
  <c r="EV228" i="19"/>
  <c r="EV220" i="19"/>
  <c r="EV180" i="19"/>
  <c r="EV106" i="19"/>
  <c r="EV394" i="19"/>
  <c r="EV436" i="19"/>
  <c r="EV206" i="19"/>
  <c r="EV149" i="19"/>
  <c r="EV60" i="19"/>
  <c r="EV404" i="19"/>
  <c r="EV380" i="19"/>
  <c r="EV408" i="19"/>
  <c r="EV139" i="19"/>
  <c r="EV350" i="19"/>
  <c r="EV427" i="19"/>
  <c r="EV266" i="19"/>
  <c r="EV81" i="19"/>
  <c r="EV282" i="19"/>
  <c r="EV416" i="19"/>
  <c r="EV377" i="19"/>
  <c r="EV176" i="19"/>
  <c r="EV97" i="19"/>
  <c r="EV207" i="19"/>
  <c r="EV210" i="19"/>
  <c r="EV361" i="19"/>
  <c r="EV103" i="19"/>
  <c r="EV357" i="19"/>
  <c r="EV430" i="19"/>
  <c r="EV376" i="19"/>
  <c r="EV293" i="19"/>
  <c r="EV443" i="19"/>
  <c r="EV362" i="19"/>
  <c r="EV219" i="19"/>
  <c r="EV369" i="19"/>
  <c r="EV311" i="19"/>
  <c r="EV420" i="19"/>
  <c r="EV366" i="19"/>
  <c r="EV328" i="19"/>
  <c r="EV169" i="19"/>
  <c r="EV218" i="19"/>
  <c r="EV349" i="19"/>
  <c r="EV428" i="19"/>
  <c r="EV389" i="19"/>
  <c r="EV232" i="19"/>
  <c r="EV38" i="19"/>
  <c r="EV105" i="19"/>
  <c r="EV203" i="19"/>
  <c r="EV208" i="19"/>
  <c r="EV401" i="19"/>
  <c r="EV209" i="19"/>
  <c r="EV134" i="19"/>
  <c r="EV378" i="19"/>
  <c r="EV130" i="19"/>
  <c r="EV75" i="19"/>
  <c r="EV276" i="19"/>
  <c r="EV193" i="19"/>
  <c r="EV454" i="19"/>
  <c r="EV93" i="19"/>
  <c r="EV31" i="19"/>
  <c r="EV368" i="19"/>
  <c r="EV79" i="19"/>
  <c r="EV403" i="19"/>
  <c r="EV329" i="19"/>
  <c r="EV277" i="19"/>
  <c r="EV433" i="19"/>
  <c r="EV375" i="19"/>
  <c r="EV344" i="19"/>
  <c r="EV145" i="19"/>
  <c r="EV335" i="19"/>
  <c r="EV58" i="19"/>
  <c r="EV342" i="19"/>
  <c r="EV251" i="19"/>
  <c r="EV310" i="19"/>
  <c r="EV216" i="19"/>
  <c r="EV267" i="19"/>
  <c r="EV225" i="19"/>
  <c r="EV407" i="19"/>
  <c r="EV411" i="19"/>
  <c r="EV80" i="19"/>
  <c r="EV453" i="19"/>
  <c r="EV146" i="19"/>
  <c r="EV325" i="19"/>
  <c r="EV330" i="19"/>
  <c r="EV246" i="19"/>
  <c r="EV388" i="19"/>
  <c r="EV179" i="19"/>
  <c r="EV152" i="19"/>
  <c r="EV204" i="19"/>
  <c r="EV262" i="19"/>
  <c r="EV298" i="19"/>
  <c r="EV174" i="19"/>
  <c r="EV200" i="19"/>
  <c r="EV299" i="19"/>
  <c r="EV128" i="19"/>
  <c r="EV449" i="19"/>
  <c r="EV239" i="19"/>
  <c r="EV409" i="19"/>
  <c r="EV297" i="19"/>
  <c r="EV52" i="19"/>
  <c r="EV57" i="19"/>
  <c r="EV39" i="19"/>
  <c r="EV265" i="19"/>
  <c r="EV68" i="19"/>
  <c r="EV421" i="19"/>
  <c r="EV292" i="19"/>
  <c r="EV78" i="19"/>
  <c r="EV268" i="19"/>
  <c r="EV188" i="19"/>
  <c r="EV157" i="19"/>
  <c r="EV312" i="19"/>
  <c r="EV46" i="19"/>
  <c r="EV413" i="19"/>
  <c r="EV165" i="19"/>
  <c r="EV448" i="19"/>
  <c r="EV423" i="19"/>
  <c r="EV136" i="19"/>
  <c r="EV260" i="19"/>
  <c r="EV243" i="19"/>
  <c r="EV356" i="19"/>
  <c r="EV253" i="19"/>
  <c r="EV275" i="19"/>
  <c r="EV163" i="19"/>
  <c r="EV87" i="19"/>
  <c r="EV62" i="19"/>
  <c r="EV40" i="19"/>
  <c r="EV417" i="19"/>
  <c r="EV171" i="19"/>
  <c r="EV51" i="19"/>
  <c r="EV187" i="19"/>
  <c r="EV291" i="19"/>
  <c r="EV410" i="19"/>
  <c r="EV94" i="19"/>
  <c r="EV116" i="19"/>
  <c r="EV215" i="19"/>
  <c r="EV41" i="19"/>
  <c r="EV340" i="19"/>
  <c r="EV438" i="19"/>
  <c r="EV233" i="19"/>
  <c r="EV164" i="19"/>
  <c r="EV426" i="19"/>
  <c r="EV66" i="19"/>
  <c r="EV59" i="19"/>
  <c r="EV167" i="19"/>
  <c r="EV358" i="19"/>
  <c r="EV69" i="19"/>
  <c r="EV395" i="19"/>
  <c r="EV35" i="19"/>
  <c r="EV245" i="19"/>
  <c r="EV118" i="19"/>
  <c r="EV194" i="19"/>
  <c r="EV315" i="19"/>
  <c r="EV393" i="19"/>
  <c r="EV140" i="19"/>
  <c r="EV422" i="19"/>
  <c r="EV314" i="19"/>
  <c r="EV244" i="19"/>
  <c r="EV391" i="19"/>
  <c r="EV205" i="19"/>
  <c r="EV33" i="19"/>
  <c r="EV132" i="19"/>
  <c r="EV177" i="19"/>
  <c r="EV86" i="19"/>
  <c r="EV343" i="19"/>
  <c r="EV85" i="19"/>
  <c r="EV305" i="19"/>
  <c r="EV189" i="19"/>
  <c r="EV437" i="19"/>
  <c r="EV77" i="19"/>
  <c r="EV255" i="19"/>
  <c r="EV272" i="19"/>
  <c r="EV256" i="19"/>
  <c r="EV122" i="19"/>
  <c r="EV107" i="19"/>
  <c r="EV185" i="19"/>
  <c r="EV133" i="19"/>
  <c r="EV178" i="19"/>
  <c r="EV331" i="19"/>
  <c r="EU11" i="19"/>
  <c r="EV65" i="19"/>
  <c r="EV67" i="19"/>
  <c r="EV249" i="19"/>
  <c r="EV373" i="19"/>
  <c r="EV195" i="19"/>
  <c r="EV37" i="19"/>
  <c r="EV336" i="19"/>
  <c r="EV12" i="19"/>
  <c r="EV434" i="19"/>
  <c r="EV441" i="19"/>
  <c r="EV300" i="19"/>
  <c r="EV71" i="19"/>
  <c r="EV150" i="19"/>
  <c r="EV129" i="19"/>
  <c r="EV214" i="19"/>
  <c r="EV447" i="19"/>
  <c r="EV259" i="19"/>
  <c r="EV74" i="19"/>
  <c r="EV162" i="19"/>
  <c r="EV238" i="19"/>
  <c r="EV217" i="19"/>
  <c r="EV50" i="19"/>
  <c r="EV144" i="19"/>
  <c r="EV224" i="19"/>
  <c r="EV34" i="19"/>
  <c r="EV198" i="19"/>
  <c r="EV337" i="19"/>
  <c r="EV450" i="19"/>
  <c r="EV320" i="19"/>
  <c r="EV53" i="19"/>
  <c r="EV271" i="19"/>
  <c r="EV405" i="19"/>
  <c r="EV363" i="19"/>
  <c r="EV384" i="19"/>
  <c r="EV70" i="19"/>
  <c r="EV321" i="19"/>
  <c r="EV308" i="19"/>
  <c r="EV125" i="19"/>
  <c r="EV64" i="19"/>
  <c r="EV159" i="19"/>
  <c r="EV323" i="19"/>
  <c r="EV175" i="19"/>
  <c r="EV432" i="19"/>
  <c r="EV160" i="19"/>
  <c r="EV281" i="19"/>
  <c r="EV196" i="19"/>
  <c r="EV242" i="19"/>
  <c r="EV91" i="19"/>
  <c r="EV294" i="19"/>
  <c r="EV45" i="19"/>
  <c r="EV327" i="19"/>
  <c r="EV183" i="19"/>
  <c r="EV387" i="19"/>
  <c r="EV109" i="19"/>
  <c r="EV100" i="19"/>
  <c r="EV412" i="19"/>
  <c r="EV108" i="19"/>
  <c r="EV112" i="19"/>
  <c r="EV435" i="19"/>
  <c r="EV197" i="19"/>
  <c r="EV43" i="19"/>
  <c r="EV444" i="19"/>
  <c r="EV49" i="19"/>
  <c r="EV143" i="19"/>
  <c r="EV229" i="19"/>
  <c r="EV111" i="19"/>
  <c r="EV286" i="19"/>
  <c r="EV452" i="19"/>
  <c r="EV390" i="19"/>
  <c r="EV406" i="19"/>
  <c r="EV347" i="19"/>
  <c r="EV273" i="19"/>
  <c r="EV269" i="19"/>
  <c r="EV386" i="19"/>
  <c r="EV154" i="19"/>
  <c r="EV236" i="19"/>
  <c r="EV113" i="19"/>
  <c r="EV123" i="19"/>
  <c r="EV257" i="19"/>
  <c r="EV326" i="19"/>
  <c r="EV290" i="19"/>
  <c r="EV334" i="19"/>
  <c r="EV442" i="19"/>
  <c r="EV148" i="19"/>
  <c r="EV371" i="19"/>
  <c r="EV141" i="19"/>
  <c r="EV353" i="19"/>
  <c r="EV223" i="19"/>
  <c r="EV446" i="19"/>
  <c r="EV333" i="19"/>
  <c r="EV227" i="19"/>
  <c r="EV346" i="19"/>
  <c r="EV364" i="19"/>
  <c r="EV365" i="19"/>
  <c r="EV101" i="19"/>
  <c r="EV398" i="19"/>
  <c r="EV199" i="19"/>
  <c r="EV341" i="19"/>
  <c r="EV127" i="19"/>
  <c r="EV258" i="19"/>
  <c r="EV83" i="19"/>
  <c r="EV289" i="19"/>
  <c r="EV254" i="19"/>
  <c r="EV173" i="19"/>
  <c r="EV264" i="19"/>
  <c r="EV284" i="19"/>
  <c r="EV270" i="19"/>
  <c r="EV241" i="19"/>
  <c r="EV147" i="19"/>
  <c r="EV287" i="19"/>
  <c r="EV184" i="19"/>
  <c r="EV99" i="19"/>
  <c r="EV84" i="19"/>
  <c r="EV263" i="19"/>
  <c r="EV352" i="19"/>
  <c r="EV181" i="19"/>
  <c r="EV98" i="19"/>
  <c r="EV379" i="19"/>
  <c r="EV36" i="19"/>
  <c r="EV354" i="19"/>
  <c r="EV63" i="19"/>
  <c r="EV213" i="19"/>
  <c r="EV385" i="19"/>
  <c r="EV117" i="19"/>
  <c r="EV261" i="19"/>
  <c r="EV61" i="19"/>
  <c r="EV151" i="19"/>
  <c r="EV48" i="19"/>
  <c r="EV399" i="19"/>
  <c r="EV212" i="19"/>
  <c r="EV429" i="19"/>
  <c r="EV279" i="19"/>
  <c r="EV252" i="19"/>
  <c r="EV240" i="19"/>
  <c r="EV161" i="19"/>
  <c r="EV126" i="19"/>
  <c r="EV235" i="19"/>
  <c r="EV355" i="19"/>
  <c r="EV338" i="19"/>
  <c r="EV155" i="19"/>
  <c r="EV309" i="19"/>
  <c r="EV359" i="19"/>
  <c r="EV316" i="19"/>
  <c r="EV439" i="19"/>
  <c r="EV120" i="19"/>
  <c r="EV360" i="19"/>
  <c r="EV307" i="19"/>
  <c r="EV55" i="19"/>
  <c r="EV137" i="19"/>
  <c r="EV142" i="19"/>
  <c r="EV115" i="19"/>
  <c r="EV131" i="19"/>
  <c r="EV121" i="19"/>
  <c r="EV250" i="19"/>
  <c r="EV190" i="19"/>
  <c r="EV274" i="19"/>
  <c r="EV166" i="19"/>
  <c r="EV415" i="19"/>
  <c r="EV339" i="19"/>
  <c r="EV186" i="19"/>
  <c r="EV158" i="19"/>
  <c r="EV56" i="19"/>
  <c r="EV124" i="19"/>
  <c r="EV102" i="19"/>
  <c r="EV170" i="19"/>
  <c r="EV119" i="19"/>
  <c r="EV392" i="19"/>
  <c r="EV76" i="19"/>
  <c r="EV73" i="19"/>
  <c r="EV280" i="19"/>
  <c r="EV396" i="19"/>
  <c r="EV138" i="19"/>
  <c r="EV296" i="19"/>
  <c r="EV431" i="19"/>
  <c r="EV247" i="19"/>
  <c r="EV221" i="19"/>
  <c r="EV317" i="19"/>
  <c r="EV47" i="19"/>
  <c r="EV278" i="19"/>
  <c r="EV381" i="19"/>
  <c r="EV89" i="19"/>
  <c r="EV72" i="19"/>
  <c r="EV110" i="19"/>
  <c r="EV231" i="19"/>
  <c r="EV374" i="19"/>
  <c r="EV402" i="19"/>
  <c r="EV90" i="19"/>
  <c r="EV418" i="19"/>
  <c r="EV313" i="19"/>
  <c r="EV211" i="19"/>
  <c r="EV95" i="19"/>
  <c r="EV168" i="19"/>
  <c r="EV440" i="19"/>
  <c r="EV191" i="19"/>
  <c r="EV301" i="19"/>
  <c r="EV370" i="19"/>
  <c r="EV182" i="19"/>
  <c r="EV400" i="19"/>
  <c r="EV96" i="19"/>
  <c r="EV285" i="19"/>
  <c r="EV302" i="19"/>
  <c r="EV202" i="19"/>
  <c r="EV332" i="19"/>
  <c r="EV451" i="19"/>
  <c r="EV397" i="19"/>
  <c r="EV351" i="19"/>
  <c r="EV82" i="19"/>
  <c r="EV303" i="19"/>
  <c r="EV172" i="19"/>
  <c r="EV425" i="19"/>
  <c r="EV348" i="19"/>
  <c r="EV295" i="19"/>
  <c r="EV319" i="19"/>
  <c r="EV192" i="19"/>
  <c r="EV372" i="19"/>
  <c r="EV92" i="19"/>
  <c r="FV526" i="19"/>
  <c r="FV585" i="19"/>
  <c r="FV552" i="19"/>
  <c r="FV558" i="19"/>
  <c r="FV560" i="19"/>
  <c r="FV621" i="19"/>
  <c r="FV668" i="19"/>
  <c r="FV516" i="19"/>
  <c r="FV791" i="19"/>
  <c r="FV681" i="19"/>
  <c r="FV730" i="19"/>
  <c r="FV835" i="19"/>
  <c r="FV902" i="19"/>
  <c r="FV659" i="19"/>
  <c r="FV643" i="19"/>
  <c r="FV907" i="19"/>
  <c r="FV660" i="19"/>
  <c r="FV860" i="19"/>
  <c r="FV885" i="19"/>
  <c r="FV599" i="19"/>
  <c r="FV491" i="19"/>
  <c r="FV887" i="19"/>
  <c r="FV910" i="19"/>
  <c r="FV607" i="19"/>
  <c r="FV509" i="19"/>
  <c r="FV522" i="19"/>
  <c r="FV524" i="19"/>
  <c r="FV612" i="19"/>
  <c r="FV869" i="19"/>
  <c r="FV807" i="19"/>
  <c r="FV650" i="19"/>
  <c r="FV866" i="19"/>
  <c r="FV867" i="19"/>
  <c r="FV610" i="19"/>
  <c r="FV842" i="19"/>
  <c r="FV638" i="19"/>
  <c r="FV628" i="19"/>
  <c r="FV663" i="19"/>
  <c r="FV637" i="19"/>
  <c r="FV717" i="19"/>
  <c r="FV517" i="19"/>
  <c r="FV828" i="19"/>
  <c r="FV670" i="19"/>
  <c r="FV688" i="19"/>
  <c r="FV815" i="19"/>
  <c r="FV804" i="19"/>
  <c r="FV641" i="19"/>
  <c r="FV768" i="19"/>
  <c r="FV870" i="19"/>
  <c r="FV762" i="19"/>
  <c r="FV697" i="19"/>
  <c r="FV655" i="19"/>
  <c r="FV529" i="19"/>
  <c r="FV596" i="19"/>
  <c r="FV759" i="19"/>
  <c r="FV696" i="19"/>
  <c r="FV771" i="19"/>
  <c r="FV750" i="19"/>
  <c r="FV731" i="19"/>
  <c r="FV606" i="19"/>
  <c r="FV888" i="19"/>
  <c r="FV521" i="19"/>
  <c r="FV674" i="19"/>
  <c r="FV613" i="19"/>
  <c r="FV642" i="19"/>
  <c r="FV605" i="19"/>
  <c r="FV799" i="19"/>
  <c r="FV648" i="19"/>
  <c r="FV550" i="19"/>
  <c r="FV810" i="19"/>
  <c r="FV625" i="19"/>
  <c r="FV755" i="19"/>
  <c r="FV765" i="19"/>
  <c r="FV555" i="19"/>
  <c r="FV496" i="19"/>
  <c r="FV823" i="19"/>
  <c r="FV829" i="19"/>
  <c r="FV741" i="19"/>
  <c r="FV722" i="19"/>
  <c r="FV618" i="19"/>
  <c r="FV520" i="19"/>
  <c r="FV899" i="19"/>
  <c r="FV712" i="19"/>
  <c r="FV766" i="19"/>
  <c r="FV568" i="19"/>
  <c r="FV846" i="19"/>
  <c r="FV783" i="19"/>
  <c r="FV858" i="19"/>
  <c r="FV772" i="19"/>
  <c r="FV594" i="19"/>
  <c r="FV917" i="19"/>
  <c r="FV611" i="19"/>
  <c r="FV904" i="19"/>
  <c r="FV620" i="19"/>
  <c r="FV549" i="19"/>
  <c r="FV624" i="19"/>
  <c r="FV820" i="19"/>
  <c r="FV833" i="19"/>
  <c r="FV705" i="19"/>
  <c r="FV658" i="19"/>
  <c r="FV775" i="19"/>
  <c r="FV543" i="19"/>
  <c r="FV503" i="19"/>
  <c r="FV850" i="19"/>
  <c r="FV702" i="19"/>
  <c r="FV763" i="19"/>
  <c r="FO471" i="19"/>
  <c r="FV806" i="19"/>
  <c r="FV584" i="19"/>
  <c r="FV774" i="19"/>
  <c r="FV817" i="19"/>
  <c r="FV541" i="19"/>
  <c r="FV845" i="19"/>
  <c r="FV699" i="19"/>
  <c r="FV876" i="19"/>
  <c r="FV715" i="19"/>
  <c r="FV883" i="19"/>
  <c r="FV540" i="19"/>
  <c r="FV577" i="19"/>
  <c r="FV497" i="19"/>
  <c r="FV592" i="19"/>
  <c r="FV665" i="19"/>
  <c r="FV653" i="19"/>
  <c r="FV837" i="19"/>
  <c r="FV905" i="19"/>
  <c r="FV499" i="19"/>
  <c r="FV609" i="19"/>
  <c r="FV779" i="19"/>
  <c r="FV808" i="19"/>
  <c r="FV855" i="19"/>
  <c r="FV647" i="19"/>
  <c r="FV687" i="19"/>
  <c r="FV874" i="19"/>
  <c r="FV683" i="19"/>
  <c r="FV564" i="19"/>
  <c r="FV537" i="19"/>
  <c r="FV844" i="19"/>
  <c r="FV636" i="19"/>
  <c r="FV784" i="19"/>
  <c r="FV790" i="19"/>
  <c r="FV822" i="19"/>
  <c r="FV666" i="19"/>
  <c r="FV848" i="19"/>
  <c r="FV672" i="19"/>
  <c r="FV576" i="19"/>
  <c r="FV825" i="19"/>
  <c r="FV567" i="19"/>
  <c r="FV878" i="19"/>
  <c r="FV760" i="19"/>
  <c r="FV738" i="19"/>
  <c r="FV895" i="19"/>
  <c r="FV719" i="19"/>
  <c r="FV836" i="19"/>
  <c r="FV649" i="19"/>
  <c r="FV877" i="19"/>
  <c r="FV600" i="19"/>
  <c r="FV578" i="19"/>
  <c r="FV780" i="19"/>
  <c r="FV915" i="19"/>
  <c r="FV617" i="19"/>
  <c r="FO472" i="19"/>
  <c r="FV590" i="19"/>
  <c r="FV742" i="19"/>
  <c r="FV778" i="19"/>
  <c r="FV657" i="19"/>
  <c r="FV559" i="19"/>
  <c r="FV797" i="19"/>
  <c r="FV770" i="19"/>
  <c r="FV619" i="19"/>
  <c r="FV890" i="19"/>
  <c r="FV789" i="19"/>
  <c r="FV579" i="19"/>
  <c r="FV782" i="19"/>
  <c r="FV781" i="19"/>
  <c r="FV514" i="19"/>
  <c r="FV777" i="19"/>
  <c r="FV716" i="19"/>
  <c r="FV635" i="19"/>
  <c r="FV794" i="19"/>
  <c r="FV500" i="19"/>
  <c r="FV739" i="19"/>
  <c r="FV695" i="19"/>
  <c r="FV834" i="19"/>
  <c r="FV586" i="19"/>
  <c r="FV798" i="19"/>
  <c r="FV864" i="19"/>
  <c r="FV553" i="19"/>
  <c r="FV913" i="19"/>
  <c r="FV839" i="19"/>
  <c r="FV714" i="19"/>
  <c r="FV909" i="19"/>
  <c r="FV671" i="19"/>
  <c r="FV669" i="19"/>
  <c r="FV728" i="19"/>
  <c r="FV532" i="19"/>
  <c r="FV661" i="19"/>
  <c r="FV507" i="19"/>
  <c r="FV900" i="19"/>
  <c r="FV843" i="19"/>
  <c r="FV511" i="19"/>
  <c r="FV602" i="19"/>
  <c r="FV614" i="19"/>
  <c r="FV631" i="19"/>
  <c r="FV831" i="19"/>
  <c r="FV725" i="19"/>
  <c r="FV740" i="19"/>
  <c r="FV884" i="19"/>
  <c r="FV821" i="19"/>
  <c r="FV896" i="19"/>
  <c r="FV914" i="19"/>
  <c r="FV908" i="19"/>
  <c r="FV525" i="19"/>
  <c r="FV501" i="19"/>
  <c r="FV581" i="19"/>
  <c r="FO473" i="19"/>
  <c r="FV832" i="19"/>
  <c r="FV551" i="19"/>
  <c r="FV720" i="19"/>
  <c r="FV571" i="19"/>
  <c r="FV682" i="19"/>
  <c r="FV788" i="19"/>
  <c r="FV623" i="19"/>
  <c r="FV556" i="19"/>
  <c r="FV751" i="19"/>
  <c r="FV879" i="19"/>
  <c r="FV575" i="19"/>
  <c r="FV724" i="19"/>
  <c r="FV745" i="19"/>
  <c r="FV498" i="19"/>
  <c r="FV693" i="19"/>
  <c r="FV563" i="19"/>
  <c r="FV534" i="19"/>
  <c r="FV754" i="19"/>
  <c r="FV640" i="19"/>
  <c r="FV608" i="19"/>
  <c r="FV673" i="19"/>
  <c r="FV785" i="19"/>
  <c r="FV626" i="19"/>
  <c r="FV597" i="19"/>
  <c r="FV764" i="19"/>
  <c r="FV580" i="19"/>
  <c r="FV677" i="19"/>
  <c r="FV830" i="19"/>
  <c r="FV853" i="19"/>
  <c r="FV882" i="19"/>
  <c r="FV743" i="19"/>
  <c r="FV566" i="19"/>
  <c r="FV818" i="19"/>
  <c r="FV718" i="19"/>
  <c r="FV527" i="19"/>
  <c r="FV713" i="19"/>
  <c r="FV513" i="19"/>
  <c r="FV519" i="19"/>
  <c r="FV773" i="19"/>
  <c r="FV786" i="19"/>
  <c r="FV892" i="19"/>
  <c r="FV916" i="19"/>
  <c r="FV795" i="19"/>
  <c r="FV862" i="19"/>
  <c r="FV604" i="19"/>
  <c r="FV684" i="19"/>
  <c r="FV698" i="19"/>
  <c r="FV656" i="19"/>
  <c r="FV711" i="19"/>
  <c r="FV723" i="19"/>
  <c r="FV729" i="19"/>
  <c r="FV644" i="19"/>
  <c r="FV826" i="19"/>
  <c r="FV622" i="19"/>
  <c r="FV824" i="19"/>
  <c r="FV506" i="19"/>
  <c r="FO474" i="19"/>
  <c r="FV518" i="19"/>
  <c r="FV753" i="19"/>
  <c r="FV505" i="19"/>
  <c r="FV891" i="19"/>
  <c r="FV744" i="19"/>
  <c r="FV634" i="19"/>
  <c r="FV587" i="19"/>
  <c r="FV903" i="19"/>
  <c r="FV598" i="19"/>
  <c r="FV767" i="19"/>
  <c r="FV569" i="19"/>
  <c r="FV868" i="19"/>
  <c r="FV689" i="19"/>
  <c r="FV616" i="19"/>
  <c r="FV873" i="19"/>
  <c r="FV654" i="19"/>
  <c r="FV816" i="19"/>
  <c r="FV863" i="19"/>
  <c r="FV645" i="19"/>
  <c r="FV539" i="19"/>
  <c r="FV510" i="19"/>
  <c r="FV531" i="19"/>
  <c r="FV709" i="19"/>
  <c r="FV582" i="19"/>
  <c r="FV533" i="19"/>
  <c r="FV735" i="19"/>
  <c r="FV865" i="19"/>
  <c r="FV535" i="19"/>
  <c r="FV736" i="19"/>
  <c r="FV813" i="19"/>
  <c r="FV757" i="19"/>
  <c r="FV680" i="19"/>
  <c r="FV838" i="19"/>
  <c r="FV691" i="19"/>
  <c r="FV633" i="19"/>
  <c r="FV897" i="19"/>
  <c r="FV700" i="19"/>
  <c r="FV857" i="19"/>
  <c r="FV840" i="19"/>
  <c r="FV727" i="19"/>
  <c r="FV515" i="19"/>
  <c r="FV801" i="19"/>
  <c r="FV889" i="19"/>
  <c r="FV678" i="19"/>
  <c r="FV809" i="19"/>
  <c r="FV502" i="19"/>
  <c r="FV562" i="19"/>
  <c r="FV630" i="19"/>
  <c r="FV547" i="19"/>
  <c r="FV615" i="19"/>
  <c r="FV685" i="19"/>
  <c r="FV512" i="19"/>
  <c r="FV504" i="19"/>
  <c r="FV667" i="19"/>
  <c r="FV787" i="19"/>
  <c r="FV706" i="19"/>
  <c r="FV761" i="19"/>
  <c r="FV692" i="19"/>
  <c r="FV854" i="19"/>
  <c r="FV827" i="19"/>
  <c r="FV603" i="19"/>
  <c r="FV894" i="19"/>
  <c r="FV721" i="19"/>
  <c r="FV536" i="19"/>
  <c r="FV639" i="19"/>
  <c r="FV629" i="19"/>
  <c r="FV652" i="19"/>
  <c r="FV557" i="19"/>
  <c r="FV710" i="19"/>
  <c r="FV872" i="19"/>
  <c r="FV880" i="19"/>
  <c r="FV508" i="19"/>
  <c r="FV911" i="19"/>
  <c r="FV901" i="19"/>
  <c r="FV546" i="19"/>
  <c r="FV871" i="19"/>
  <c r="FV651" i="19"/>
  <c r="FV589" i="19"/>
  <c r="FV708" i="19"/>
  <c r="FV886" i="19"/>
  <c r="FV701" i="19"/>
  <c r="FV601" i="19"/>
  <c r="FV803" i="19"/>
  <c r="FV493" i="19"/>
  <c r="FV800" i="19"/>
  <c r="FV561" i="19"/>
  <c r="FV490" i="19"/>
  <c r="FV679" i="19"/>
  <c r="FV792" i="19"/>
  <c r="FV851" i="19"/>
  <c r="FV746" i="19"/>
  <c r="FV733" i="19"/>
  <c r="FV861" i="19"/>
  <c r="FV758" i="19"/>
  <c r="FV769" i="19"/>
  <c r="FV544" i="19"/>
  <c r="FV694" i="19"/>
  <c r="FV542" i="19"/>
  <c r="FV841" i="19"/>
  <c r="FV565" i="19"/>
  <c r="FV852" i="19"/>
  <c r="FV554" i="19"/>
  <c r="FV593" i="19"/>
  <c r="FV881" i="19"/>
  <c r="FV690" i="19"/>
  <c r="FV627" i="19"/>
  <c r="FV856" i="19"/>
  <c r="FV906" i="19"/>
  <c r="FV664" i="19"/>
  <c r="FV812" i="19"/>
  <c r="FV675" i="19"/>
  <c r="FV545" i="19"/>
  <c r="FV847" i="19"/>
  <c r="FV747" i="19"/>
  <c r="FV548" i="19"/>
  <c r="FV875" i="19"/>
  <c r="FV802" i="19"/>
  <c r="FV737" i="19"/>
  <c r="FV898" i="19"/>
  <c r="FV573" i="19"/>
  <c r="FV819" i="19"/>
  <c r="FV707" i="19"/>
  <c r="FV492" i="19"/>
  <c r="FV749" i="19"/>
  <c r="FV752" i="19"/>
  <c r="FV912" i="19"/>
  <c r="FV748" i="19"/>
  <c r="FV574" i="19"/>
  <c r="FV591" i="19"/>
  <c r="FV632" i="19"/>
  <c r="FV703" i="19"/>
  <c r="FV662" i="19"/>
  <c r="FV528" i="19"/>
  <c r="FV686" i="19"/>
  <c r="FV530" i="19"/>
  <c r="FV676" i="19"/>
  <c r="FV595" i="19"/>
  <c r="FV494" i="19"/>
  <c r="FV588" i="19"/>
  <c r="FV572" i="19"/>
  <c r="FV756" i="19"/>
  <c r="FV570" i="19"/>
  <c r="FV734" i="19"/>
  <c r="FV704" i="19"/>
  <c r="FV776" i="19"/>
  <c r="FV726" i="19"/>
  <c r="FV793" i="19"/>
  <c r="FV523" i="19"/>
  <c r="FV918" i="19"/>
  <c r="FV796" i="19"/>
  <c r="FV495" i="19"/>
  <c r="FV811" i="19"/>
  <c r="FV849" i="19"/>
  <c r="FV859" i="19"/>
  <c r="FV732" i="19"/>
  <c r="FV646" i="19"/>
  <c r="FV805" i="19"/>
  <c r="FV583" i="19"/>
  <c r="FV814" i="19"/>
  <c r="FV538" i="19"/>
  <c r="FV893" i="19"/>
  <c r="GB6" i="19"/>
  <c r="E93" i="19" s="1"/>
  <c r="GD28" i="19"/>
  <c r="GF6" i="19"/>
  <c r="FY20" i="19" s="1"/>
  <c r="CQ162" i="19"/>
  <c r="CP11" i="19"/>
  <c r="CQ12" i="19"/>
  <c r="CQ276" i="19"/>
  <c r="CQ138" i="19"/>
  <c r="CQ124" i="19"/>
  <c r="CQ92" i="19"/>
  <c r="CQ329" i="19"/>
  <c r="CQ253" i="19"/>
  <c r="CQ242" i="19"/>
  <c r="CQ315" i="19"/>
  <c r="CQ158" i="19"/>
  <c r="CQ410" i="19"/>
  <c r="CQ94" i="19"/>
  <c r="CQ207" i="19"/>
  <c r="CQ222" i="19"/>
  <c r="CQ441" i="19"/>
  <c r="CQ136" i="19"/>
  <c r="CQ405" i="19"/>
  <c r="CQ236" i="19"/>
  <c r="CQ393" i="19"/>
  <c r="CQ278" i="19"/>
  <c r="CQ243" i="19"/>
  <c r="CQ258" i="19"/>
  <c r="CQ182" i="19"/>
  <c r="CQ438" i="19"/>
  <c r="CQ251" i="19"/>
  <c r="CQ288" i="19"/>
  <c r="CQ348" i="19"/>
  <c r="CQ141" i="19"/>
  <c r="CQ107" i="19"/>
  <c r="CQ151" i="19"/>
  <c r="CQ75" i="19"/>
  <c r="CQ292" i="19"/>
  <c r="CQ262" i="19"/>
  <c r="CQ127" i="19"/>
  <c r="CQ444" i="19"/>
  <c r="CQ277" i="19"/>
  <c r="CQ148" i="19"/>
  <c r="CQ220" i="19"/>
  <c r="CQ324" i="19"/>
  <c r="CQ257" i="19"/>
  <c r="CQ89" i="19"/>
  <c r="CQ50" i="19"/>
  <c r="CQ170" i="19"/>
  <c r="CQ345" i="19"/>
  <c r="CQ97" i="19"/>
  <c r="CQ146" i="19"/>
  <c r="CQ80" i="19"/>
  <c r="CQ318" i="19"/>
  <c r="CQ93" i="19"/>
  <c r="CQ308" i="19"/>
  <c r="CQ159" i="19"/>
  <c r="CQ153" i="19"/>
  <c r="CQ87" i="19"/>
  <c r="CQ165" i="19"/>
  <c r="CQ397" i="19"/>
  <c r="CQ171" i="19"/>
  <c r="CQ354" i="19"/>
  <c r="CQ200" i="19"/>
  <c r="CQ161" i="19"/>
  <c r="CQ416" i="19"/>
  <c r="CQ365" i="19"/>
  <c r="CQ325" i="19"/>
  <c r="CQ316" i="19"/>
  <c r="CQ241" i="19"/>
  <c r="CQ362" i="19"/>
  <c r="CQ408" i="19"/>
  <c r="CQ255" i="19"/>
  <c r="CQ71" i="19"/>
  <c r="CQ109" i="19"/>
  <c r="CQ309" i="19"/>
  <c r="CQ131" i="19"/>
  <c r="CQ199" i="19"/>
  <c r="CQ88" i="19"/>
  <c r="CQ271" i="19"/>
  <c r="CQ265" i="19"/>
  <c r="CQ181" i="19"/>
  <c r="CQ386" i="19"/>
  <c r="CQ370" i="19"/>
  <c r="CQ392" i="19"/>
  <c r="CQ343" i="19"/>
  <c r="CQ311" i="19"/>
  <c r="CQ282" i="19"/>
  <c r="CQ142" i="19"/>
  <c r="CQ33" i="19"/>
  <c r="CQ357" i="19"/>
  <c r="CQ414" i="19"/>
  <c r="CQ287" i="19"/>
  <c r="CQ387" i="19"/>
  <c r="CQ221" i="19"/>
  <c r="CQ388" i="19"/>
  <c r="CQ81" i="19"/>
  <c r="CQ150" i="19"/>
  <c r="CQ139" i="19"/>
  <c r="CQ115" i="19"/>
  <c r="CQ250" i="19"/>
  <c r="CQ436" i="19"/>
  <c r="CQ442" i="19"/>
  <c r="CQ191" i="19"/>
  <c r="CQ246" i="19"/>
  <c r="CQ78" i="19"/>
  <c r="CQ240" i="19"/>
  <c r="CQ390" i="19"/>
  <c r="CQ68" i="19"/>
  <c r="CQ177" i="19"/>
  <c r="CQ411" i="19"/>
  <c r="CQ454" i="19"/>
  <c r="CQ42" i="19"/>
  <c r="CQ285" i="19"/>
  <c r="CQ369" i="19"/>
  <c r="CQ353" i="19"/>
  <c r="CQ57" i="19"/>
  <c r="CQ450" i="19"/>
  <c r="CQ373" i="19"/>
  <c r="CQ321" i="19"/>
  <c r="CQ352" i="19"/>
  <c r="CQ147" i="19"/>
  <c r="CQ407" i="19"/>
  <c r="CQ425" i="19"/>
  <c r="CQ130" i="19"/>
  <c r="CQ302" i="19"/>
  <c r="CQ289" i="19"/>
  <c r="CQ213" i="19"/>
  <c r="CQ145" i="19"/>
  <c r="CQ55" i="19"/>
  <c r="CQ305" i="19"/>
  <c r="CQ330" i="19"/>
  <c r="CQ192" i="19"/>
  <c r="CQ132" i="19"/>
  <c r="CQ434" i="19"/>
  <c r="CQ228" i="19"/>
  <c r="CQ266" i="19"/>
  <c r="CQ394" i="19"/>
  <c r="CQ180" i="19"/>
  <c r="CQ84" i="19"/>
  <c r="CQ176" i="19"/>
  <c r="CQ333" i="19"/>
  <c r="CQ339" i="19"/>
  <c r="CQ293" i="19"/>
  <c r="CQ215" i="19"/>
  <c r="CQ168" i="19"/>
  <c r="CQ58" i="19"/>
  <c r="CQ120" i="19"/>
  <c r="CQ338" i="19"/>
  <c r="CQ389" i="19"/>
  <c r="CQ116" i="19"/>
  <c r="CQ49" i="19"/>
  <c r="CQ234" i="19"/>
  <c r="CQ335" i="19"/>
  <c r="CQ102" i="19"/>
  <c r="CQ185" i="19"/>
  <c r="CQ235" i="19"/>
  <c r="CQ167" i="19"/>
  <c r="CQ52" i="19"/>
  <c r="CQ320" i="19"/>
  <c r="CQ440" i="19"/>
  <c r="CQ260" i="19"/>
  <c r="CQ218" i="19"/>
  <c r="CQ152" i="19"/>
  <c r="CQ347" i="19"/>
  <c r="CQ351" i="19"/>
  <c r="CQ313" i="19"/>
  <c r="CQ332" i="19"/>
  <c r="CQ128" i="19"/>
  <c r="CQ452" i="19"/>
  <c r="CQ247" i="19"/>
  <c r="CQ82" i="19"/>
  <c r="CQ73" i="19"/>
  <c r="CQ214" i="19"/>
  <c r="CQ30" i="19"/>
  <c r="CQ163" i="19"/>
  <c r="CQ40" i="19"/>
  <c r="CQ143" i="19"/>
  <c r="CQ424" i="19"/>
  <c r="CQ223" i="19"/>
  <c r="CQ43" i="19"/>
  <c r="CQ359" i="19"/>
  <c r="CQ448" i="19"/>
  <c r="CQ31" i="19"/>
  <c r="CQ245" i="19"/>
  <c r="CQ174" i="19"/>
  <c r="CQ125" i="19"/>
  <c r="CQ420" i="19"/>
  <c r="CQ72" i="19"/>
  <c r="CQ111" i="19"/>
  <c r="CQ62" i="19"/>
  <c r="CQ98" i="19"/>
  <c r="CQ314" i="19"/>
  <c r="CQ154" i="19"/>
  <c r="CQ137" i="19"/>
  <c r="CQ61" i="19"/>
  <c r="CQ366" i="19"/>
  <c r="CQ134" i="19"/>
  <c r="CQ344" i="19"/>
  <c r="CQ341" i="19"/>
  <c r="CQ300" i="19"/>
  <c r="CQ433" i="19"/>
  <c r="CQ317" i="19"/>
  <c r="CQ175" i="19"/>
  <c r="CQ280" i="19"/>
  <c r="CQ412" i="19"/>
  <c r="CQ413" i="19"/>
  <c r="CQ196" i="19"/>
  <c r="CQ48" i="19"/>
  <c r="CQ409" i="19"/>
  <c r="CQ349" i="19"/>
  <c r="CQ426" i="19"/>
  <c r="CQ187" i="19"/>
  <c r="CQ179" i="19"/>
  <c r="CQ337" i="19"/>
  <c r="CQ400" i="19"/>
  <c r="CQ334" i="19"/>
  <c r="CQ432" i="19"/>
  <c r="CQ122" i="19"/>
  <c r="CQ237" i="19"/>
  <c r="CQ210" i="19"/>
  <c r="CQ209" i="19"/>
  <c r="CQ54" i="19"/>
  <c r="CQ201" i="19"/>
  <c r="CQ233" i="19"/>
  <c r="CQ295" i="19"/>
  <c r="CQ331" i="19"/>
  <c r="CQ144" i="19"/>
  <c r="CQ263" i="19"/>
  <c r="CQ435" i="19"/>
  <c r="CQ113" i="19"/>
  <c r="CQ244" i="19"/>
  <c r="CQ451" i="19"/>
  <c r="CQ356" i="19"/>
  <c r="CQ298" i="19"/>
  <c r="CQ178" i="19"/>
  <c r="CQ47" i="19"/>
  <c r="CQ297" i="19"/>
  <c r="CQ403" i="19"/>
  <c r="CQ65" i="19"/>
  <c r="CQ417" i="19"/>
  <c r="CQ99" i="19"/>
  <c r="CQ379" i="19"/>
  <c r="CQ106" i="19"/>
  <c r="CQ422" i="19"/>
  <c r="CQ363" i="19"/>
  <c r="CQ447" i="19"/>
  <c r="CQ110" i="19"/>
  <c r="CQ453" i="19"/>
  <c r="CQ340" i="19"/>
  <c r="CQ269" i="19"/>
  <c r="CQ135" i="19"/>
  <c r="CQ270" i="19"/>
  <c r="CQ383" i="19"/>
  <c r="CQ274" i="19"/>
  <c r="CQ273" i="19"/>
  <c r="CQ156" i="19"/>
  <c r="CQ76" i="19"/>
  <c r="CQ91" i="19"/>
  <c r="CQ39" i="19"/>
  <c r="CQ219" i="19"/>
  <c r="CQ118" i="19"/>
  <c r="CQ64" i="19"/>
  <c r="CQ421" i="19"/>
  <c r="CQ264" i="19"/>
  <c r="CQ284" i="19"/>
  <c r="CQ306" i="19"/>
  <c r="CQ38" i="19"/>
  <c r="CQ252" i="19"/>
  <c r="CQ398" i="19"/>
  <c r="CQ296" i="19"/>
  <c r="CQ419" i="19"/>
  <c r="CQ427" i="19"/>
  <c r="CQ406" i="19"/>
  <c r="CQ445" i="19"/>
  <c r="CQ336" i="19"/>
  <c r="CQ211" i="19"/>
  <c r="CQ217" i="19"/>
  <c r="CQ95" i="19"/>
  <c r="CQ104" i="19"/>
  <c r="CQ291" i="19"/>
  <c r="CQ149" i="19"/>
  <c r="CQ90" i="19"/>
  <c r="CQ119" i="19"/>
  <c r="CQ381" i="19"/>
  <c r="CQ395" i="19"/>
  <c r="CQ404" i="19"/>
  <c r="CQ133" i="19"/>
  <c r="CQ281" i="19"/>
  <c r="CQ367" i="19"/>
  <c r="CQ268" i="19"/>
  <c r="CQ123" i="19"/>
  <c r="CQ439" i="19"/>
  <c r="CQ189" i="19"/>
  <c r="CQ212" i="19"/>
  <c r="CQ35" i="19"/>
  <c r="CQ227" i="19"/>
  <c r="CQ226" i="19"/>
  <c r="CQ446" i="19"/>
  <c r="CQ384" i="19"/>
  <c r="CQ100" i="19"/>
  <c r="CQ423" i="19"/>
  <c r="CQ275" i="19"/>
  <c r="CQ103" i="19"/>
  <c r="CQ259" i="19"/>
  <c r="CQ172" i="19"/>
  <c r="CQ326" i="19"/>
  <c r="CQ396" i="19"/>
  <c r="CQ372" i="19"/>
  <c r="CQ374" i="19"/>
  <c r="CQ186" i="19"/>
  <c r="CQ86" i="19"/>
  <c r="CQ108" i="19"/>
  <c r="CQ319" i="19"/>
  <c r="CQ290" i="19"/>
  <c r="CQ415" i="19"/>
  <c r="CQ37" i="19"/>
  <c r="CQ267" i="19"/>
  <c r="CQ238" i="19"/>
  <c r="CQ117" i="19"/>
  <c r="CQ41" i="19"/>
  <c r="CQ70" i="19"/>
  <c r="CQ140" i="19"/>
  <c r="CQ378" i="19"/>
  <c r="CQ430" i="19"/>
  <c r="CQ299" i="19"/>
  <c r="CQ443" i="19"/>
  <c r="CQ83" i="19"/>
  <c r="CQ45" i="19"/>
  <c r="CQ96" i="19"/>
  <c r="CQ361" i="19"/>
  <c r="CQ254" i="19"/>
  <c r="CQ248" i="19"/>
  <c r="CQ206" i="19"/>
  <c r="CQ449" i="19"/>
  <c r="CQ169" i="19"/>
  <c r="CQ322" i="19"/>
  <c r="CQ304" i="19"/>
  <c r="CQ197" i="19"/>
  <c r="CQ183" i="19"/>
  <c r="CQ358" i="19"/>
  <c r="CQ184" i="19"/>
  <c r="CQ346" i="19"/>
  <c r="CQ203" i="19"/>
  <c r="CQ204" i="19"/>
  <c r="CQ59" i="19"/>
  <c r="CQ437" i="19"/>
  <c r="CQ428" i="19"/>
  <c r="CQ307" i="19"/>
  <c r="CQ328" i="19"/>
  <c r="CQ239" i="19"/>
  <c r="CQ208" i="19"/>
  <c r="CQ360" i="19"/>
  <c r="CQ166" i="19"/>
  <c r="CQ375" i="19"/>
  <c r="CQ301" i="19"/>
  <c r="CQ377" i="19"/>
  <c r="CQ34" i="19"/>
  <c r="CQ385" i="19"/>
  <c r="CQ391" i="19"/>
  <c r="CQ85" i="19"/>
  <c r="CQ202" i="19"/>
  <c r="CQ44" i="19"/>
  <c r="CQ224" i="19"/>
  <c r="CQ286" i="19"/>
  <c r="CQ368" i="19"/>
  <c r="CQ303" i="19"/>
  <c r="CQ53" i="19"/>
  <c r="CQ36" i="19"/>
  <c r="CQ380" i="19"/>
  <c r="CQ51" i="19"/>
  <c r="CQ294" i="19"/>
  <c r="CQ198" i="19"/>
  <c r="CQ173" i="19"/>
  <c r="CQ188" i="19"/>
  <c r="CQ230" i="19"/>
  <c r="CQ429" i="19"/>
  <c r="CQ190" i="19"/>
  <c r="CQ327" i="19"/>
  <c r="CQ272" i="19"/>
  <c r="CQ63" i="19"/>
  <c r="CQ69" i="19"/>
  <c r="CQ431" i="19"/>
  <c r="CQ399" i="19"/>
  <c r="CQ342" i="19"/>
  <c r="CQ46" i="19"/>
  <c r="CQ114" i="19"/>
  <c r="CQ79" i="19"/>
  <c r="CQ205" i="19"/>
  <c r="CQ74" i="19"/>
  <c r="CQ364" i="19"/>
  <c r="CQ60" i="19"/>
  <c r="CQ77" i="19"/>
  <c r="CQ382" i="19"/>
  <c r="CQ101" i="19"/>
  <c r="CQ105" i="19"/>
  <c r="CQ229" i="19"/>
  <c r="CQ323" i="19"/>
  <c r="CQ32" i="19"/>
  <c r="CQ232" i="19"/>
  <c r="CQ231" i="19"/>
  <c r="CQ350" i="19"/>
  <c r="CQ66" i="19"/>
  <c r="CQ160" i="19"/>
  <c r="CQ283" i="19"/>
  <c r="CQ112" i="19"/>
  <c r="CQ194" i="19"/>
  <c r="CQ256" i="19"/>
  <c r="CQ355" i="19"/>
  <c r="CQ261" i="19"/>
  <c r="CQ56" i="19"/>
  <c r="CQ312" i="19"/>
  <c r="CQ193" i="19"/>
  <c r="CQ157" i="19"/>
  <c r="CQ155" i="19"/>
  <c r="CQ249" i="19"/>
  <c r="CQ195" i="19"/>
  <c r="CQ121" i="19"/>
  <c r="CQ401" i="19"/>
  <c r="CQ216" i="19"/>
  <c r="CQ67" i="19"/>
  <c r="CQ164" i="19"/>
  <c r="CQ371" i="19"/>
  <c r="CQ402" i="19"/>
  <c r="CQ376" i="19"/>
  <c r="CQ279" i="19"/>
  <c r="CQ126" i="19"/>
  <c r="CQ225" i="19"/>
  <c r="CQ129" i="19"/>
  <c r="CQ418" i="19"/>
  <c r="CQ310" i="19"/>
  <c r="BM469" i="19" l="1"/>
  <c r="DS23" i="19"/>
  <c r="DS22" i="19"/>
  <c r="DS20" i="19"/>
  <c r="CO483" i="19"/>
  <c r="DS16" i="19"/>
  <c r="DS17" i="19"/>
  <c r="DS18" i="19"/>
  <c r="DS19" i="19"/>
  <c r="DS24" i="19"/>
  <c r="DJ582" i="19"/>
  <c r="DJ870" i="19"/>
  <c r="BC469" i="19"/>
  <c r="BC480" i="19" s="1"/>
  <c r="DJ731" i="19"/>
  <c r="DJ493" i="19"/>
  <c r="DJ680" i="19"/>
  <c r="DJ887" i="19"/>
  <c r="DJ505" i="19"/>
  <c r="DJ918" i="19"/>
  <c r="DJ737" i="19"/>
  <c r="DJ577" i="19"/>
  <c r="DJ512" i="19"/>
  <c r="DJ762" i="19"/>
  <c r="DJ838" i="19"/>
  <c r="DJ757" i="19"/>
  <c r="DJ693" i="19"/>
  <c r="DJ581" i="19"/>
  <c r="DJ467" i="19"/>
  <c r="DJ470" i="19" s="1"/>
  <c r="DJ531" i="19"/>
  <c r="DJ727" i="19"/>
  <c r="DJ779" i="19"/>
  <c r="DJ853" i="19"/>
  <c r="DJ904" i="19"/>
  <c r="DJ854" i="19"/>
  <c r="DJ576" i="19"/>
  <c r="DJ522" i="19"/>
  <c r="DJ648" i="19"/>
  <c r="DJ764" i="19"/>
  <c r="DJ643" i="19"/>
  <c r="DJ735" i="19"/>
  <c r="DJ561" i="19"/>
  <c r="DJ671" i="19"/>
  <c r="DJ802" i="19"/>
  <c r="DJ585" i="19"/>
  <c r="DJ740" i="19"/>
  <c r="DJ862" i="19"/>
  <c r="DJ595" i="19"/>
  <c r="DJ889" i="19"/>
  <c r="DJ668" i="19"/>
  <c r="DJ689" i="19"/>
  <c r="DJ775" i="19"/>
  <c r="DJ695" i="19"/>
  <c r="DJ495" i="19"/>
  <c r="DJ871" i="19"/>
  <c r="DJ886" i="19"/>
  <c r="DJ703" i="19"/>
  <c r="DJ620" i="19"/>
  <c r="DJ508" i="19"/>
  <c r="DJ535" i="19"/>
  <c r="DJ547" i="19"/>
  <c r="DJ902" i="19"/>
  <c r="DJ846" i="19"/>
  <c r="DJ600" i="19"/>
  <c r="DJ663" i="19"/>
  <c r="DJ514" i="19"/>
  <c r="DJ516" i="19"/>
  <c r="DJ715" i="19"/>
  <c r="DJ900" i="19"/>
  <c r="DJ857" i="19"/>
  <c r="DJ836" i="19"/>
  <c r="DJ885" i="19"/>
  <c r="DJ730" i="19"/>
  <c r="DJ586" i="19"/>
  <c r="DJ892" i="19"/>
  <c r="DJ789" i="19"/>
  <c r="DJ833" i="19"/>
  <c r="DJ623" i="19"/>
  <c r="DJ903" i="19"/>
  <c r="DJ808" i="19"/>
  <c r="DJ675" i="19"/>
  <c r="DJ835" i="19"/>
  <c r="DJ661" i="19"/>
  <c r="DJ901" i="19"/>
  <c r="DJ905" i="19"/>
  <c r="DJ787" i="19"/>
  <c r="DJ711" i="19"/>
  <c r="DJ596" i="19"/>
  <c r="DJ521" i="19"/>
  <c r="DJ891" i="19"/>
  <c r="DJ872" i="19"/>
  <c r="DJ692" i="19"/>
  <c r="DJ590" i="19"/>
  <c r="DJ909" i="19"/>
  <c r="DJ528" i="19"/>
  <c r="DJ771" i="19"/>
  <c r="DJ677" i="19"/>
  <c r="DJ559" i="19"/>
  <c r="DJ705" i="19"/>
  <c r="DJ815" i="19"/>
  <c r="DJ607" i="19"/>
  <c r="DJ507" i="19"/>
  <c r="DJ751" i="19"/>
  <c r="DJ851" i="19"/>
  <c r="DJ863" i="19"/>
  <c r="DJ767" i="19"/>
  <c r="DJ573" i="19"/>
  <c r="DJ684" i="19"/>
  <c r="DJ533" i="19"/>
  <c r="DJ719" i="19"/>
  <c r="DJ649" i="19"/>
  <c r="DJ645" i="19"/>
  <c r="DJ827" i="19"/>
  <c r="DJ865" i="19"/>
  <c r="DJ707" i="19"/>
  <c r="DJ650" i="19"/>
  <c r="DJ640" i="19"/>
  <c r="DJ630" i="19"/>
  <c r="DJ628" i="19"/>
  <c r="DJ556" i="19"/>
  <c r="DJ717" i="19"/>
  <c r="DJ613" i="19"/>
  <c r="DJ910" i="19"/>
  <c r="DJ536" i="19"/>
  <c r="DJ558" i="19"/>
  <c r="DJ654" i="19"/>
  <c r="DJ911" i="19"/>
  <c r="DJ660" i="19"/>
  <c r="DJ546" i="19"/>
  <c r="DJ551" i="19"/>
  <c r="DJ534" i="19"/>
  <c r="DJ685" i="19"/>
  <c r="DJ609" i="19"/>
  <c r="DJ588" i="19"/>
  <c r="DJ682" i="19"/>
  <c r="DJ634" i="19"/>
  <c r="DJ517" i="19"/>
  <c r="DJ592" i="19"/>
  <c r="DJ625" i="19"/>
  <c r="DJ895" i="19"/>
  <c r="DJ552" i="19"/>
  <c r="DJ897" i="19"/>
  <c r="DJ917" i="19"/>
  <c r="DJ687" i="19"/>
  <c r="DJ532" i="19"/>
  <c r="DJ544" i="19"/>
  <c r="DJ830" i="19"/>
  <c r="DJ855" i="19"/>
  <c r="DJ644" i="19"/>
  <c r="DJ515" i="19"/>
  <c r="DJ506" i="19"/>
  <c r="DJ912" i="19"/>
  <c r="DJ611" i="19"/>
  <c r="DJ826" i="19"/>
  <c r="DJ490" i="19"/>
  <c r="DJ721" i="19"/>
  <c r="DJ839" i="19"/>
  <c r="DJ792" i="19"/>
  <c r="DJ848" i="19"/>
  <c r="DJ915" i="19"/>
  <c r="DJ734" i="19"/>
  <c r="DJ566" i="19"/>
  <c r="DJ637" i="19"/>
  <c r="DJ817" i="19"/>
  <c r="DJ881" i="19"/>
  <c r="DJ816" i="19"/>
  <c r="DJ847" i="19"/>
  <c r="DJ773" i="19"/>
  <c r="DJ601" i="19"/>
  <c r="DJ736" i="19"/>
  <c r="DJ564" i="19"/>
  <c r="DJ718" i="19"/>
  <c r="DJ608" i="19"/>
  <c r="DJ651" i="19"/>
  <c r="DJ681" i="19"/>
  <c r="DJ501" i="19"/>
  <c r="DJ647" i="19"/>
  <c r="DJ599" i="19"/>
  <c r="DJ659" i="19"/>
  <c r="DJ704" i="19"/>
  <c r="DJ518" i="19"/>
  <c r="DJ754" i="19"/>
  <c r="DJ774" i="19"/>
  <c r="DJ913" i="19"/>
  <c r="DJ691" i="19"/>
  <c r="DJ716" i="19"/>
  <c r="DJ571" i="19"/>
  <c r="DJ768" i="19"/>
  <c r="DJ834" i="19"/>
  <c r="DJ890" i="19"/>
  <c r="DJ769" i="19"/>
  <c r="DJ831" i="19"/>
  <c r="DJ523" i="19"/>
  <c r="DJ799" i="19"/>
  <c r="DJ658" i="19"/>
  <c r="DJ562" i="19"/>
  <c r="DJ708" i="19"/>
  <c r="DJ524" i="19"/>
  <c r="DJ583" i="19"/>
  <c r="DJ587" i="19"/>
  <c r="DJ575" i="19"/>
  <c r="DJ683" i="19"/>
  <c r="DJ888" i="19"/>
  <c r="DJ679" i="19"/>
  <c r="DJ781" i="19"/>
  <c r="DJ722" i="19"/>
  <c r="DJ591" i="19"/>
  <c r="DJ796" i="19"/>
  <c r="DJ821" i="19"/>
  <c r="DJ664" i="19"/>
  <c r="DJ621" i="19"/>
  <c r="DJ652" i="19"/>
  <c r="DJ805" i="19"/>
  <c r="DJ739" i="19"/>
  <c r="DJ560" i="19"/>
  <c r="DJ745" i="19"/>
  <c r="DJ906" i="19"/>
  <c r="DJ541" i="19"/>
  <c r="DJ861" i="19"/>
  <c r="DJ776" i="19"/>
  <c r="DJ726" i="19"/>
  <c r="DJ589" i="19"/>
  <c r="DJ883" i="19"/>
  <c r="DJ666" i="19"/>
  <c r="DJ744" i="19"/>
  <c r="DJ860" i="19"/>
  <c r="DJ673" i="19"/>
  <c r="DJ603" i="19"/>
  <c r="DJ809" i="19"/>
  <c r="DJ605" i="19"/>
  <c r="DJ712" i="19"/>
  <c r="DJ724" i="19"/>
  <c r="DJ725" i="19"/>
  <c r="DJ572" i="19"/>
  <c r="DJ698" i="19"/>
  <c r="DJ875" i="19"/>
  <c r="DJ674" i="19"/>
  <c r="DJ617" i="19"/>
  <c r="DJ849" i="19"/>
  <c r="DJ869" i="19"/>
  <c r="DJ549" i="19"/>
  <c r="DJ557" i="19"/>
  <c r="DJ618" i="19"/>
  <c r="DJ759" i="19"/>
  <c r="DJ720" i="19"/>
  <c r="DJ697" i="19"/>
  <c r="DJ690" i="19"/>
  <c r="DJ500" i="19"/>
  <c r="DJ794" i="19"/>
  <c r="DJ539" i="19"/>
  <c r="DJ641" i="19"/>
  <c r="DJ498" i="19"/>
  <c r="DJ758" i="19"/>
  <c r="DJ570" i="19"/>
  <c r="DJ914" i="19"/>
  <c r="DJ513" i="19"/>
  <c r="DJ812" i="19"/>
  <c r="DJ554" i="19"/>
  <c r="DJ701" i="19"/>
  <c r="DJ765" i="19"/>
  <c r="DJ786" i="19"/>
  <c r="DJ584" i="19"/>
  <c r="DJ496" i="19"/>
  <c r="DJ778" i="19"/>
  <c r="DJ803" i="19"/>
  <c r="DJ602" i="19"/>
  <c r="DJ820" i="19"/>
  <c r="DJ670" i="19"/>
  <c r="DJ813" i="19"/>
  <c r="DJ642" i="19"/>
  <c r="DJ669" i="19"/>
  <c r="DJ638" i="19"/>
  <c r="DJ843" i="19"/>
  <c r="DJ672" i="19"/>
  <c r="DJ632" i="19"/>
  <c r="DJ538" i="19"/>
  <c r="DJ497" i="19"/>
  <c r="DI466" i="19"/>
  <c r="DJ749" i="19"/>
  <c r="DJ694" i="19"/>
  <c r="DJ709" i="19"/>
  <c r="DJ540" i="19"/>
  <c r="DJ828" i="19"/>
  <c r="DJ894" i="19"/>
  <c r="DJ502" i="19"/>
  <c r="DJ530" i="19"/>
  <c r="DJ898" i="19"/>
  <c r="DJ746" i="19"/>
  <c r="DJ646" i="19"/>
  <c r="DJ750" i="19"/>
  <c r="DJ529" i="19"/>
  <c r="DJ537" i="19"/>
  <c r="DJ633" i="19"/>
  <c r="DJ810" i="19"/>
  <c r="DJ702" i="19"/>
  <c r="DJ893" i="19"/>
  <c r="DJ814" i="19"/>
  <c r="DJ761" i="19"/>
  <c r="DJ527" i="19"/>
  <c r="DJ553" i="19"/>
  <c r="DJ631" i="19"/>
  <c r="DJ800" i="19"/>
  <c r="DJ548" i="19"/>
  <c r="DJ511" i="19"/>
  <c r="DJ858" i="19"/>
  <c r="DJ510" i="19"/>
  <c r="DJ525" i="19"/>
  <c r="DJ569" i="19"/>
  <c r="DJ594" i="19"/>
  <c r="DJ619" i="19"/>
  <c r="DJ626" i="19"/>
  <c r="DJ729" i="19"/>
  <c r="DJ713" i="19"/>
  <c r="DJ606" i="19"/>
  <c r="DJ859" i="19"/>
  <c r="DJ656" i="19"/>
  <c r="DJ653" i="19"/>
  <c r="DJ868" i="19"/>
  <c r="DJ824" i="19"/>
  <c r="DJ876" i="19"/>
  <c r="DJ688" i="19"/>
  <c r="DJ563" i="19"/>
  <c r="DJ509" i="19"/>
  <c r="DJ879" i="19"/>
  <c r="DJ753" i="19"/>
  <c r="DJ624" i="19"/>
  <c r="DJ565" i="19"/>
  <c r="DJ818" i="19"/>
  <c r="DJ728" i="19"/>
  <c r="DJ807" i="19"/>
  <c r="DJ856" i="19"/>
  <c r="DJ657" i="19"/>
  <c r="DJ492" i="19"/>
  <c r="DJ844" i="19"/>
  <c r="DJ593" i="19"/>
  <c r="DJ842" i="19"/>
  <c r="DJ880" i="19"/>
  <c r="DJ829" i="19"/>
  <c r="DJ699" i="19"/>
  <c r="DJ678" i="19"/>
  <c r="DJ639" i="19"/>
  <c r="DJ811" i="19"/>
  <c r="DJ665" i="19"/>
  <c r="DJ714" i="19"/>
  <c r="DJ614" i="19"/>
  <c r="DJ580" i="19"/>
  <c r="DJ567" i="19"/>
  <c r="DJ760" i="19"/>
  <c r="DJ612" i="19"/>
  <c r="DJ662" i="19"/>
  <c r="DJ793" i="19"/>
  <c r="DJ629" i="19"/>
  <c r="DJ822" i="19"/>
  <c r="DJ635" i="19"/>
  <c r="DJ519" i="19"/>
  <c r="DJ908" i="19"/>
  <c r="DJ852" i="19"/>
  <c r="DJ882" i="19"/>
  <c r="DJ520" i="19"/>
  <c r="DJ804" i="19"/>
  <c r="DJ756" i="19"/>
  <c r="DJ550" i="19"/>
  <c r="DJ604" i="19"/>
  <c r="DJ845" i="19"/>
  <c r="DJ610" i="19"/>
  <c r="DJ676" i="19"/>
  <c r="DJ777" i="19"/>
  <c r="DJ837" i="19"/>
  <c r="DJ742" i="19"/>
  <c r="DJ700" i="19"/>
  <c r="DJ598" i="19"/>
  <c r="DJ733" i="19"/>
  <c r="DJ686" i="19"/>
  <c r="DJ743" i="19"/>
  <c r="DJ782" i="19"/>
  <c r="DJ884" i="19"/>
  <c r="DJ867" i="19"/>
  <c r="DJ526" i="19"/>
  <c r="DJ825" i="19"/>
  <c r="DJ752" i="19"/>
  <c r="DJ916" i="19"/>
  <c r="DJ907" i="19"/>
  <c r="DJ696" i="19"/>
  <c r="DJ795" i="19"/>
  <c r="DJ555" i="19"/>
  <c r="DJ622" i="19"/>
  <c r="DJ790" i="19"/>
  <c r="DJ545" i="19"/>
  <c r="DJ578" i="19"/>
  <c r="DJ864" i="19"/>
  <c r="DJ819" i="19"/>
  <c r="DJ494" i="19"/>
  <c r="DJ738" i="19"/>
  <c r="DJ503" i="19"/>
  <c r="DJ874" i="19"/>
  <c r="DJ877" i="19"/>
  <c r="DJ499" i="19"/>
  <c r="DJ788" i="19"/>
  <c r="DJ791" i="19"/>
  <c r="DJ579" i="19"/>
  <c r="DJ616" i="19"/>
  <c r="DJ896" i="19"/>
  <c r="DJ770" i="19"/>
  <c r="DJ801" i="19"/>
  <c r="DJ574" i="19"/>
  <c r="DJ706" i="19"/>
  <c r="DJ878" i="19"/>
  <c r="DJ783" i="19"/>
  <c r="DJ866" i="19"/>
  <c r="DJ766" i="19"/>
  <c r="DJ636" i="19"/>
  <c r="DJ841" i="19"/>
  <c r="DJ763" i="19"/>
  <c r="DJ797" i="19"/>
  <c r="DJ899" i="19"/>
  <c r="DJ840" i="19"/>
  <c r="DJ627" i="19"/>
  <c r="DJ873" i="19"/>
  <c r="DJ655" i="19"/>
  <c r="DJ542" i="19"/>
  <c r="DJ543" i="19"/>
  <c r="DJ748" i="19"/>
  <c r="DJ798" i="19"/>
  <c r="DJ784" i="19"/>
  <c r="DJ823" i="19"/>
  <c r="DJ785" i="19"/>
  <c r="DJ568" i="19"/>
  <c r="DJ723" i="19"/>
  <c r="DJ615" i="19"/>
  <c r="DJ755" i="19"/>
  <c r="DJ504" i="19"/>
  <c r="DJ732" i="19"/>
  <c r="DJ491" i="19"/>
  <c r="DJ780" i="19"/>
  <c r="DJ806" i="19"/>
  <c r="DJ772" i="19"/>
  <c r="DJ747" i="19"/>
  <c r="DJ850" i="19"/>
  <c r="DJ832" i="19"/>
  <c r="DJ597" i="19"/>
  <c r="DJ741" i="19"/>
  <c r="DJ667" i="19"/>
  <c r="E497" i="19"/>
  <c r="N95" i="19" s="1"/>
  <c r="EC850" i="19"/>
  <c r="EC510" i="19"/>
  <c r="EC828" i="19"/>
  <c r="EC789" i="19"/>
  <c r="EC857" i="19"/>
  <c r="EC796" i="19"/>
  <c r="EC593" i="19"/>
  <c r="EC574" i="19"/>
  <c r="EC795" i="19"/>
  <c r="EC752" i="19"/>
  <c r="EC698" i="19"/>
  <c r="EC902" i="19"/>
  <c r="EC522" i="19"/>
  <c r="EC844" i="19"/>
  <c r="EC791" i="19"/>
  <c r="EC841" i="19"/>
  <c r="EC715" i="19"/>
  <c r="EC723" i="19"/>
  <c r="EC859" i="19"/>
  <c r="EC508" i="19"/>
  <c r="EC671" i="19"/>
  <c r="EC772" i="19"/>
  <c r="EC528" i="19"/>
  <c r="EC848" i="19"/>
  <c r="EC536" i="19"/>
  <c r="EC657" i="19"/>
  <c r="EC754" i="19"/>
  <c r="EC891" i="19"/>
  <c r="EC588" i="19"/>
  <c r="EC788" i="19"/>
  <c r="EC570" i="19"/>
  <c r="EC735" i="19"/>
  <c r="EC823" i="19"/>
  <c r="EC495" i="19"/>
  <c r="EC496" i="19"/>
  <c r="EC745" i="19"/>
  <c r="EC712" i="19"/>
  <c r="EC729" i="19"/>
  <c r="EC705" i="19"/>
  <c r="EC644" i="19"/>
  <c r="EC787" i="19"/>
  <c r="EC743" i="19"/>
  <c r="EC882" i="19"/>
  <c r="EC871" i="19"/>
  <c r="EC812" i="19"/>
  <c r="EC875" i="19"/>
  <c r="EC633" i="19"/>
  <c r="EC658" i="19"/>
  <c r="EC753" i="19"/>
  <c r="EC792" i="19"/>
  <c r="EC867" i="19"/>
  <c r="EC838" i="19"/>
  <c r="EC558" i="19"/>
  <c r="EC833" i="19"/>
  <c r="CZ476" i="19"/>
  <c r="CZ474" i="19"/>
  <c r="CZ473" i="19"/>
  <c r="CZ477" i="19"/>
  <c r="CZ472" i="19"/>
  <c r="CZ478" i="19"/>
  <c r="CZ479" i="19"/>
  <c r="CZ475" i="19"/>
  <c r="CZ471" i="19"/>
  <c r="DR14" i="19"/>
  <c r="E60" i="19" s="1"/>
  <c r="N60" i="19" s="1"/>
  <c r="DS471" i="19"/>
  <c r="CZ226" i="19"/>
  <c r="CZ443" i="19"/>
  <c r="CZ267" i="19"/>
  <c r="CZ262" i="19"/>
  <c r="CY11" i="19"/>
  <c r="CZ109" i="19"/>
  <c r="CZ43" i="19"/>
  <c r="CZ201" i="19"/>
  <c r="CZ47" i="19"/>
  <c r="CZ70" i="19"/>
  <c r="CZ247" i="19"/>
  <c r="CZ38" i="19"/>
  <c r="CZ187" i="19"/>
  <c r="CZ415" i="19"/>
  <c r="CZ243" i="19"/>
  <c r="CZ453" i="19"/>
  <c r="CZ209" i="19"/>
  <c r="CZ98" i="19"/>
  <c r="CZ112" i="19"/>
  <c r="CZ274" i="19"/>
  <c r="CZ305" i="19"/>
  <c r="CZ120" i="19"/>
  <c r="CZ168" i="19"/>
  <c r="CZ42" i="19"/>
  <c r="CZ279" i="19"/>
  <c r="CZ285" i="19"/>
  <c r="CZ56" i="19"/>
  <c r="CZ177" i="19"/>
  <c r="CZ378" i="19"/>
  <c r="CZ374" i="19"/>
  <c r="CZ176" i="19"/>
  <c r="CZ102" i="19"/>
  <c r="CZ101" i="19"/>
  <c r="CZ75" i="19"/>
  <c r="CZ113" i="19"/>
  <c r="CZ403" i="19"/>
  <c r="CZ210" i="19"/>
  <c r="CZ121" i="19"/>
  <c r="CZ265" i="19"/>
  <c r="CZ116" i="19"/>
  <c r="CZ91" i="19"/>
  <c r="CZ396" i="19"/>
  <c r="CZ393" i="19"/>
  <c r="CZ449" i="19"/>
  <c r="CZ444" i="19"/>
  <c r="CZ446" i="19"/>
  <c r="CZ104" i="19"/>
  <c r="CZ51" i="19"/>
  <c r="CZ325" i="19"/>
  <c r="CZ249" i="19"/>
  <c r="CZ375" i="19"/>
  <c r="CZ62" i="19"/>
  <c r="CZ276" i="19"/>
  <c r="CZ421" i="19"/>
  <c r="CZ244" i="19"/>
  <c r="CZ431" i="19"/>
  <c r="CZ190" i="19"/>
  <c r="CZ414" i="19"/>
  <c r="CZ327" i="19"/>
  <c r="CZ439" i="19"/>
  <c r="CZ278" i="19"/>
  <c r="CZ88" i="19"/>
  <c r="CZ138" i="19"/>
  <c r="CZ255" i="19"/>
  <c r="CZ142" i="19"/>
  <c r="CZ174" i="19"/>
  <c r="CZ161" i="19"/>
  <c r="CZ170" i="19"/>
  <c r="CZ191" i="19"/>
  <c r="CZ150" i="19"/>
  <c r="CZ85" i="19"/>
  <c r="CZ50" i="19"/>
  <c r="CZ218" i="19"/>
  <c r="CZ365" i="19"/>
  <c r="CZ272" i="19"/>
  <c r="CZ252" i="19"/>
  <c r="CZ183" i="19"/>
  <c r="CZ185" i="19"/>
  <c r="CZ288" i="19"/>
  <c r="CZ401" i="19"/>
  <c r="CZ215" i="19"/>
  <c r="CZ307" i="19"/>
  <c r="CZ392" i="19"/>
  <c r="CZ89" i="19"/>
  <c r="CZ224" i="19"/>
  <c r="CZ302" i="19"/>
  <c r="CZ163" i="19"/>
  <c r="CZ360" i="19"/>
  <c r="CZ437" i="19"/>
  <c r="CZ44" i="19"/>
  <c r="CZ188" i="19"/>
  <c r="CZ166" i="19"/>
  <c r="CZ306" i="19"/>
  <c r="CZ216" i="19"/>
  <c r="CZ388" i="19"/>
  <c r="CZ237" i="19"/>
  <c r="CZ353" i="19"/>
  <c r="CZ318" i="19"/>
  <c r="CZ418" i="19"/>
  <c r="CZ241" i="19"/>
  <c r="CZ242" i="19"/>
  <c r="CZ127" i="19"/>
  <c r="CZ117" i="19"/>
  <c r="CZ217" i="19"/>
  <c r="CZ329" i="19"/>
  <c r="CZ64" i="19"/>
  <c r="CZ337" i="19"/>
  <c r="CZ156" i="19"/>
  <c r="CZ336" i="19"/>
  <c r="CZ55" i="19"/>
  <c r="CZ296" i="19"/>
  <c r="CZ158" i="19"/>
  <c r="CZ340" i="19"/>
  <c r="CZ348" i="19"/>
  <c r="CZ320" i="19"/>
  <c r="CZ335" i="19"/>
  <c r="CZ354" i="19"/>
  <c r="CZ389" i="19"/>
  <c r="CZ87" i="19"/>
  <c r="CZ367" i="19"/>
  <c r="CZ364" i="19"/>
  <c r="CZ114" i="19"/>
  <c r="CZ233" i="19"/>
  <c r="CZ342" i="19"/>
  <c r="CZ371" i="19"/>
  <c r="CZ205" i="19"/>
  <c r="CZ171" i="19"/>
  <c r="CZ204" i="19"/>
  <c r="CZ203" i="19"/>
  <c r="CZ157" i="19"/>
  <c r="CZ386" i="19"/>
  <c r="CZ280" i="19"/>
  <c r="CZ409" i="19"/>
  <c r="CZ227" i="19"/>
  <c r="CZ261" i="19"/>
  <c r="CZ313" i="19"/>
  <c r="CZ402" i="19"/>
  <c r="CZ63" i="19"/>
  <c r="CZ351" i="19"/>
  <c r="CZ172" i="19"/>
  <c r="CZ60" i="19"/>
  <c r="CZ376" i="19"/>
  <c r="CZ333" i="19"/>
  <c r="CZ366" i="19"/>
  <c r="CZ92" i="19"/>
  <c r="CZ135" i="19"/>
  <c r="CZ283" i="19"/>
  <c r="CZ314" i="19"/>
  <c r="CZ328" i="19"/>
  <c r="CZ422" i="19"/>
  <c r="CZ45" i="19"/>
  <c r="CZ294" i="19"/>
  <c r="CZ196" i="19"/>
  <c r="CZ200" i="19"/>
  <c r="CZ346" i="19"/>
  <c r="CZ115" i="19"/>
  <c r="CZ324" i="19"/>
  <c r="CZ49" i="19"/>
  <c r="CZ429" i="19"/>
  <c r="CZ73" i="19"/>
  <c r="CZ383" i="19"/>
  <c r="CZ137" i="19"/>
  <c r="CZ245" i="19"/>
  <c r="CZ139" i="19"/>
  <c r="CZ339" i="19"/>
  <c r="CZ438" i="19"/>
  <c r="CZ368" i="19"/>
  <c r="CZ240" i="19"/>
  <c r="CZ435" i="19"/>
  <c r="CZ65" i="19"/>
  <c r="CZ426" i="19"/>
  <c r="CZ323" i="19"/>
  <c r="CZ219" i="19"/>
  <c r="CZ398" i="19"/>
  <c r="CZ147" i="19"/>
  <c r="CZ222" i="19"/>
  <c r="CZ82" i="19"/>
  <c r="CZ232" i="19"/>
  <c r="CZ214" i="19"/>
  <c r="CZ341" i="19"/>
  <c r="CZ145" i="19"/>
  <c r="CZ229" i="19"/>
  <c r="CZ347" i="19"/>
  <c r="CZ321" i="19"/>
  <c r="CZ80" i="19"/>
  <c r="CZ442" i="19"/>
  <c r="CZ297" i="19"/>
  <c r="CZ67" i="19"/>
  <c r="CZ238" i="19"/>
  <c r="CZ369" i="19"/>
  <c r="CZ413" i="19"/>
  <c r="CZ211" i="19"/>
  <c r="CZ225" i="19"/>
  <c r="CZ400" i="19"/>
  <c r="CZ192" i="19"/>
  <c r="CZ57" i="19"/>
  <c r="CZ72" i="19"/>
  <c r="CZ322" i="19"/>
  <c r="CZ352" i="19"/>
  <c r="CZ358" i="19"/>
  <c r="CZ263" i="19"/>
  <c r="CZ451" i="19"/>
  <c r="CZ181" i="19"/>
  <c r="CZ167" i="19"/>
  <c r="CZ77" i="19"/>
  <c r="CZ33" i="19"/>
  <c r="CZ221" i="19"/>
  <c r="CZ76" i="19"/>
  <c r="CZ131" i="19"/>
  <c r="CZ111" i="19"/>
  <c r="CZ308" i="19"/>
  <c r="CZ126" i="19"/>
  <c r="CZ363" i="19"/>
  <c r="CZ390" i="19"/>
  <c r="CZ32" i="19"/>
  <c r="CZ448" i="19"/>
  <c r="CZ384" i="19"/>
  <c r="CZ309" i="19"/>
  <c r="CZ273" i="19"/>
  <c r="CZ343" i="19"/>
  <c r="CZ300" i="19"/>
  <c r="CZ153" i="19"/>
  <c r="CZ133" i="19"/>
  <c r="CZ34" i="19"/>
  <c r="CZ454" i="19"/>
  <c r="CZ357" i="19"/>
  <c r="CZ416" i="19"/>
  <c r="CZ349" i="19"/>
  <c r="CZ268" i="19"/>
  <c r="CZ258" i="19"/>
  <c r="CZ236" i="19"/>
  <c r="CZ379" i="19"/>
  <c r="CZ228" i="19"/>
  <c r="CZ433" i="19"/>
  <c r="CZ71" i="19"/>
  <c r="CZ411" i="19"/>
  <c r="CZ169" i="19"/>
  <c r="CZ251" i="19"/>
  <c r="CZ195" i="19"/>
  <c r="CZ281" i="19"/>
  <c r="CZ445" i="19"/>
  <c r="CZ295" i="19"/>
  <c r="CZ315" i="19"/>
  <c r="CZ207" i="19"/>
  <c r="CZ372" i="19"/>
  <c r="CZ223" i="19"/>
  <c r="CZ152" i="19"/>
  <c r="CZ84" i="19"/>
  <c r="CZ12" i="19"/>
  <c r="CZ36" i="19"/>
  <c r="CZ405" i="19"/>
  <c r="CZ178" i="19"/>
  <c r="CZ282" i="19"/>
  <c r="CZ287" i="19"/>
  <c r="CZ350" i="19"/>
  <c r="CZ100" i="19"/>
  <c r="CZ419" i="19"/>
  <c r="CZ380" i="19"/>
  <c r="CZ310" i="19"/>
  <c r="CZ289" i="19"/>
  <c r="CZ423" i="19"/>
  <c r="CZ319" i="19"/>
  <c r="CZ96" i="19"/>
  <c r="CZ316" i="19"/>
  <c r="CZ292" i="19"/>
  <c r="CZ125" i="19"/>
  <c r="CZ198" i="19"/>
  <c r="CZ97" i="19"/>
  <c r="CZ264" i="19"/>
  <c r="CZ256" i="19"/>
  <c r="CZ182" i="19"/>
  <c r="CZ58" i="19"/>
  <c r="CZ338" i="19"/>
  <c r="CZ31" i="19"/>
  <c r="CZ432" i="19"/>
  <c r="CZ175" i="19"/>
  <c r="CZ239" i="19"/>
  <c r="CZ124" i="19"/>
  <c r="CZ381" i="19"/>
  <c r="CZ452" i="19"/>
  <c r="CZ440" i="19"/>
  <c r="CZ399" i="19"/>
  <c r="CZ330" i="19"/>
  <c r="CZ134" i="19"/>
  <c r="CZ359" i="19"/>
  <c r="CZ434" i="19"/>
  <c r="CZ165" i="19"/>
  <c r="CZ110" i="19"/>
  <c r="CZ397" i="19"/>
  <c r="CZ128" i="19"/>
  <c r="CZ59" i="19"/>
  <c r="CZ299" i="19"/>
  <c r="CZ275" i="19"/>
  <c r="CZ99" i="19"/>
  <c r="CZ213" i="19"/>
  <c r="CZ123" i="19"/>
  <c r="CZ149" i="19"/>
  <c r="CZ54" i="19"/>
  <c r="CZ105" i="19"/>
  <c r="CZ79" i="19"/>
  <c r="CZ164" i="19"/>
  <c r="CZ271" i="19"/>
  <c r="CZ39" i="19"/>
  <c r="CZ103" i="19"/>
  <c r="CZ61" i="19"/>
  <c r="CZ143" i="19"/>
  <c r="CZ220" i="19"/>
  <c r="CZ180" i="19"/>
  <c r="CZ286" i="19"/>
  <c r="CZ387" i="19"/>
  <c r="CZ107" i="19"/>
  <c r="CZ417" i="19"/>
  <c r="CZ130" i="19"/>
  <c r="CZ119" i="19"/>
  <c r="CZ370" i="19"/>
  <c r="CZ40" i="19"/>
  <c r="CZ424" i="19"/>
  <c r="CZ391" i="19"/>
  <c r="CZ230" i="19"/>
  <c r="CZ385" i="19"/>
  <c r="CZ37" i="19"/>
  <c r="CZ248" i="19"/>
  <c r="CZ425" i="19"/>
  <c r="CZ141" i="19"/>
  <c r="CZ231" i="19"/>
  <c r="CZ277" i="19"/>
  <c r="CZ148" i="19"/>
  <c r="CZ93" i="19"/>
  <c r="CZ95" i="19"/>
  <c r="CZ30" i="19"/>
  <c r="CZ332" i="19"/>
  <c r="CZ144" i="19"/>
  <c r="CZ427" i="19"/>
  <c r="CZ189" i="19"/>
  <c r="CZ394" i="19"/>
  <c r="CZ68" i="19"/>
  <c r="CZ291" i="19"/>
  <c r="CZ344" i="19"/>
  <c r="CZ303" i="19"/>
  <c r="CZ355" i="19"/>
  <c r="CZ69" i="19"/>
  <c r="CZ407" i="19"/>
  <c r="CZ250" i="19"/>
  <c r="CZ331" i="19"/>
  <c r="CZ118" i="19"/>
  <c r="CZ290" i="19"/>
  <c r="CZ160" i="19"/>
  <c r="CZ430" i="19"/>
  <c r="CZ266" i="19"/>
  <c r="CZ83" i="19"/>
  <c r="CZ206" i="19"/>
  <c r="CZ199" i="19"/>
  <c r="CZ108" i="19"/>
  <c r="CZ212" i="19"/>
  <c r="CZ193" i="19"/>
  <c r="CZ132" i="19"/>
  <c r="CZ260" i="19"/>
  <c r="CZ284" i="19"/>
  <c r="CZ53" i="19"/>
  <c r="CZ257" i="19"/>
  <c r="CZ35" i="19"/>
  <c r="CZ66" i="19"/>
  <c r="CZ159" i="19"/>
  <c r="CZ447" i="19"/>
  <c r="CZ404" i="19"/>
  <c r="CZ362" i="19"/>
  <c r="CZ197" i="19"/>
  <c r="CZ436" i="19"/>
  <c r="CZ86" i="19"/>
  <c r="CZ259" i="19"/>
  <c r="CZ78" i="19"/>
  <c r="CZ234" i="19"/>
  <c r="CZ140" i="19"/>
  <c r="CZ312" i="19"/>
  <c r="CZ356" i="19"/>
  <c r="CZ94" i="19"/>
  <c r="CZ202" i="19"/>
  <c r="CZ146" i="19"/>
  <c r="CZ326" i="19"/>
  <c r="CZ151" i="19"/>
  <c r="CZ269" i="19"/>
  <c r="CZ298" i="19"/>
  <c r="CZ136" i="19"/>
  <c r="CZ395" i="19"/>
  <c r="CZ246" i="19"/>
  <c r="CZ155" i="19"/>
  <c r="CZ334" i="19"/>
  <c r="CZ186" i="19"/>
  <c r="CZ122" i="19"/>
  <c r="CZ412" i="19"/>
  <c r="CZ254" i="19"/>
  <c r="CZ293" i="19"/>
  <c r="CZ420" i="19"/>
  <c r="CZ301" i="19"/>
  <c r="CZ74" i="19"/>
  <c r="CZ179" i="19"/>
  <c r="CZ90" i="19"/>
  <c r="CZ253" i="19"/>
  <c r="CZ52" i="19"/>
  <c r="CZ361" i="19"/>
  <c r="CZ345" i="19"/>
  <c r="CZ235" i="19"/>
  <c r="CZ408" i="19"/>
  <c r="CZ317" i="19"/>
  <c r="CZ154" i="19"/>
  <c r="CZ81" i="19"/>
  <c r="CZ428" i="19"/>
  <c r="CZ382" i="19"/>
  <c r="CZ106" i="19"/>
  <c r="CZ410" i="19"/>
  <c r="CZ194" i="19"/>
  <c r="CZ129" i="19"/>
  <c r="CZ173" i="19"/>
  <c r="CZ304" i="19"/>
  <c r="CZ450" i="19"/>
  <c r="CZ208" i="19"/>
  <c r="CZ377" i="19"/>
  <c r="CZ373" i="19"/>
  <c r="CZ270" i="19"/>
  <c r="CZ311" i="19"/>
  <c r="CZ46" i="19"/>
  <c r="CZ184" i="19"/>
  <c r="CZ41" i="19"/>
  <c r="CZ162" i="19"/>
  <c r="CZ441" i="19"/>
  <c r="CZ406" i="19"/>
  <c r="CZ48" i="19"/>
  <c r="CP468" i="19"/>
  <c r="CQ770" i="19" s="1"/>
  <c r="DS472" i="19"/>
  <c r="DS476" i="19"/>
  <c r="H490" i="19"/>
  <c r="Q88" i="19" s="1"/>
  <c r="DS470" i="19"/>
  <c r="DS468" i="19" s="1"/>
  <c r="DT745" i="19" s="1"/>
  <c r="DS475" i="19"/>
  <c r="AT469" i="19"/>
  <c r="AU469" i="19" s="1"/>
  <c r="AU480" i="19" s="1"/>
  <c r="DS477" i="19"/>
  <c r="DS474" i="19"/>
  <c r="DS478" i="19"/>
  <c r="DS479" i="19"/>
  <c r="CY469" i="19"/>
  <c r="CY480" i="19" s="1"/>
  <c r="F496" i="19" s="1"/>
  <c r="O94" i="19" s="1"/>
  <c r="EC630" i="19"/>
  <c r="EC538" i="19"/>
  <c r="EC492" i="19"/>
  <c r="EC819" i="19"/>
  <c r="EC860" i="19"/>
  <c r="EC845" i="19"/>
  <c r="EC551" i="19"/>
  <c r="EC624" i="19"/>
  <c r="EC738" i="19"/>
  <c r="EC910" i="19"/>
  <c r="EC779" i="19"/>
  <c r="EC774" i="19"/>
  <c r="EC516" i="19"/>
  <c r="EC666" i="19"/>
  <c r="EC506" i="19"/>
  <c r="EC863" i="19"/>
  <c r="EC591" i="19"/>
  <c r="EC832" i="19"/>
  <c r="EC886" i="19"/>
  <c r="EC802" i="19"/>
  <c r="EC733" i="19"/>
  <c r="EC771" i="19"/>
  <c r="EC668" i="19"/>
  <c r="EC858" i="19"/>
  <c r="EC577" i="19"/>
  <c r="EC839" i="19"/>
  <c r="EC497" i="19"/>
  <c r="EC804" i="19"/>
  <c r="EC683" i="19"/>
  <c r="EC637" i="19"/>
  <c r="EC916" i="19"/>
  <c r="EC901" i="19"/>
  <c r="EC843" i="19"/>
  <c r="EC750" i="19"/>
  <c r="EC885" i="19"/>
  <c r="EC545" i="19"/>
  <c r="EC914" i="19"/>
  <c r="EC770" i="19"/>
  <c r="EC852" i="19"/>
  <c r="EC575" i="19"/>
  <c r="EC576" i="19"/>
  <c r="EC722" i="19"/>
  <c r="EC893" i="19"/>
  <c r="EC873" i="19"/>
  <c r="EC793" i="19"/>
  <c r="EC699" i="19"/>
  <c r="EC765" i="19"/>
  <c r="EC869" i="19"/>
  <c r="EC773" i="19"/>
  <c r="EC641" i="19"/>
  <c r="EC687" i="19"/>
  <c r="EC539" i="19"/>
  <c r="EC606" i="19"/>
  <c r="EC884" i="19"/>
  <c r="EC523" i="19"/>
  <c r="EC710" i="19"/>
  <c r="EC800" i="19"/>
  <c r="EC632" i="19"/>
  <c r="EC681" i="19"/>
  <c r="EC716" i="19"/>
  <c r="EC669" i="19"/>
  <c r="EC543" i="19"/>
  <c r="EC918" i="19"/>
  <c r="EC728" i="19"/>
  <c r="EC555" i="19"/>
  <c r="EC582" i="19"/>
  <c r="EC541" i="19"/>
  <c r="EC846" i="19"/>
  <c r="EC695" i="19"/>
  <c r="EC494" i="19"/>
  <c r="EC778" i="19"/>
  <c r="EC894" i="19"/>
  <c r="EC887" i="19"/>
  <c r="EC660" i="19"/>
  <c r="EC734" i="19"/>
  <c r="EC675" i="19"/>
  <c r="EC803" i="19"/>
  <c r="EC610" i="19"/>
  <c r="EC670" i="19"/>
  <c r="EC692" i="19"/>
  <c r="EC817" i="19"/>
  <c r="EC653" i="19"/>
  <c r="EC629" i="19"/>
  <c r="EC592" i="19"/>
  <c r="EC589" i="19"/>
  <c r="EC586" i="19"/>
  <c r="EC614" i="19"/>
  <c r="EC896" i="19"/>
  <c r="EC596" i="19"/>
  <c r="EC824" i="19"/>
  <c r="EC758" i="19"/>
  <c r="EC876" i="19"/>
  <c r="EC826" i="19"/>
  <c r="EC799" i="19"/>
  <c r="EC690" i="19"/>
  <c r="EC602" i="19"/>
  <c r="EC881" i="19"/>
  <c r="EC549" i="19"/>
  <c r="EC654" i="19"/>
  <c r="EC697" i="19"/>
  <c r="EC615" i="19"/>
  <c r="EC636" i="19"/>
  <c r="EC626" i="19"/>
  <c r="EC806" i="19"/>
  <c r="EC532" i="19"/>
  <c r="EC742" i="19"/>
  <c r="EC701" i="19"/>
  <c r="EC554" i="19"/>
  <c r="EC655" i="19"/>
  <c r="EC849" i="19"/>
  <c r="EC678" i="19"/>
  <c r="EC708" i="19"/>
  <c r="EC870" i="19"/>
  <c r="EC766" i="19"/>
  <c r="EC650" i="19"/>
  <c r="EC831" i="19"/>
  <c r="EC511" i="19"/>
  <c r="EC674" i="19"/>
  <c r="EC640" i="19"/>
  <c r="EC527" i="19"/>
  <c r="EC694" i="19"/>
  <c r="EC868" i="19"/>
  <c r="EC682" i="19"/>
  <c r="EC782" i="19"/>
  <c r="EC521" i="19"/>
  <c r="EC764" i="19"/>
  <c r="EC842" i="19"/>
  <c r="EC749" i="19"/>
  <c r="EC878" i="19"/>
  <c r="EC531" i="19"/>
  <c r="EC645" i="19"/>
  <c r="EC635" i="19"/>
  <c r="EC515" i="19"/>
  <c r="EC913" i="19"/>
  <c r="EC534" i="19"/>
  <c r="EC717" i="19"/>
  <c r="EC618" i="19"/>
  <c r="EC646" i="19"/>
  <c r="EC744" i="19"/>
  <c r="EC895" i="19"/>
  <c r="EC755" i="19"/>
  <c r="EC573" i="19"/>
  <c r="EC725" i="19"/>
  <c r="EC809" i="19"/>
  <c r="EC808" i="19"/>
  <c r="EC520" i="19"/>
  <c r="EC499" i="19"/>
  <c r="EC724" i="19"/>
  <c r="EC898" i="19"/>
  <c r="EC583" i="19"/>
  <c r="EC622" i="19"/>
  <c r="EC897" i="19"/>
  <c r="EC503" i="19"/>
  <c r="EC663" i="19"/>
  <c r="EC889" i="19"/>
  <c r="EC652" i="19"/>
  <c r="EC783" i="19"/>
  <c r="EC760" i="19"/>
  <c r="EC911" i="19"/>
  <c r="EC605" i="19"/>
  <c r="EC546" i="19"/>
  <c r="EC762" i="19"/>
  <c r="EC612" i="19"/>
  <c r="EC784" i="19"/>
  <c r="EC821" i="19"/>
  <c r="EC790" i="19"/>
  <c r="EC814" i="19"/>
  <c r="EC505" i="19"/>
  <c r="EC827" i="19"/>
  <c r="EC561" i="19"/>
  <c r="EC513" i="19"/>
  <c r="EC607" i="19"/>
  <c r="EC529" i="19"/>
  <c r="EC693" i="19"/>
  <c r="EC854" i="19"/>
  <c r="EC851" i="19"/>
  <c r="EC818" i="19"/>
  <c r="EC719" i="19"/>
  <c r="EC769" i="19"/>
  <c r="EC563" i="19"/>
  <c r="EC526" i="19"/>
  <c r="EC777" i="19"/>
  <c r="EC656" i="19"/>
  <c r="EC565" i="19"/>
  <c r="EC648" i="19"/>
  <c r="EC815" i="19"/>
  <c r="EC627" i="19"/>
  <c r="EC899" i="19"/>
  <c r="EC853" i="19"/>
  <c r="EC780" i="19"/>
  <c r="EC519" i="19"/>
  <c r="EC781" i="19"/>
  <c r="EC581" i="19"/>
  <c r="EC661" i="19"/>
  <c r="EC562" i="19"/>
  <c r="EC493" i="19"/>
  <c r="EC883" i="19"/>
  <c r="EC517" i="19"/>
  <c r="EC785" i="19"/>
  <c r="EC721" i="19"/>
  <c r="EC879" i="19"/>
  <c r="EC566" i="19"/>
  <c r="EC786" i="19"/>
  <c r="EC537" i="19"/>
  <c r="EC559" i="19"/>
  <c r="EC533" i="19"/>
  <c r="EC609" i="19"/>
  <c r="EC741" i="19"/>
  <c r="EC530" i="19"/>
  <c r="EC525" i="19"/>
  <c r="EC810" i="19"/>
  <c r="EC507" i="19"/>
  <c r="EC580" i="19"/>
  <c r="EC811" i="19"/>
  <c r="EC662" i="19"/>
  <c r="EC501" i="19"/>
  <c r="EC872" i="19"/>
  <c r="EC847" i="19"/>
  <c r="EC556" i="19"/>
  <c r="EC467" i="19"/>
  <c r="EC476" i="19" s="1"/>
  <c r="EC642" i="19"/>
  <c r="EC585" i="19"/>
  <c r="EC874" i="19"/>
  <c r="EC890" i="19"/>
  <c r="EC906" i="19"/>
  <c r="EC665" i="19"/>
  <c r="EC706" i="19"/>
  <c r="EC909" i="19"/>
  <c r="EC736" i="19"/>
  <c r="EC598" i="19"/>
  <c r="EC908" i="19"/>
  <c r="EC659" i="19"/>
  <c r="EC794" i="19"/>
  <c r="EC599" i="19"/>
  <c r="EC836" i="19"/>
  <c r="EC613" i="19"/>
  <c r="EC756" i="19"/>
  <c r="EC686" i="19"/>
  <c r="EC490" i="19"/>
  <c r="EC504" i="19"/>
  <c r="EC751" i="19"/>
  <c r="EC707" i="19"/>
  <c r="EC616" i="19"/>
  <c r="EC568" i="19"/>
  <c r="EC518" i="19"/>
  <c r="EC547" i="19"/>
  <c r="EC491" i="19"/>
  <c r="EC739" i="19"/>
  <c r="EC639" i="19"/>
  <c r="EC684" i="19"/>
  <c r="EC703" i="19"/>
  <c r="EC643" i="19"/>
  <c r="EC767" i="19"/>
  <c r="EC718" i="19"/>
  <c r="EC737" i="19"/>
  <c r="EC498" i="19"/>
  <c r="EC861" i="19"/>
  <c r="EC611" i="19"/>
  <c r="EC714" i="19"/>
  <c r="EC805" i="19"/>
  <c r="EC801" i="19"/>
  <c r="EC514" i="19"/>
  <c r="EC550" i="19"/>
  <c r="EC864" i="19"/>
  <c r="EC775" i="19"/>
  <c r="EC837" i="19"/>
  <c r="EC761" i="19"/>
  <c r="EC905" i="19"/>
  <c r="EC667" i="19"/>
  <c r="EC912" i="19"/>
  <c r="EC830" i="19"/>
  <c r="EC903" i="19"/>
  <c r="EC865" i="19"/>
  <c r="EC747" i="19"/>
  <c r="EC862" i="19"/>
  <c r="EC730" i="19"/>
  <c r="EC702" i="19"/>
  <c r="EC600" i="19"/>
  <c r="EC625" i="19"/>
  <c r="EC677" i="19"/>
  <c r="EC825" i="19"/>
  <c r="EC535" i="19"/>
  <c r="EC524" i="19"/>
  <c r="EC617" i="19"/>
  <c r="EC691" i="19"/>
  <c r="EC557" i="19"/>
  <c r="EC601" i="19"/>
  <c r="EC578" i="19"/>
  <c r="EC608" i="19"/>
  <c r="EC509" i="19"/>
  <c r="EC647" i="19"/>
  <c r="EB466" i="19"/>
  <c r="EC502" i="19"/>
  <c r="EC584" i="19"/>
  <c r="EC776" i="19"/>
  <c r="EC664" i="19"/>
  <c r="EC704" i="19"/>
  <c r="EC748" i="19"/>
  <c r="EC548" i="19"/>
  <c r="EC651" i="19"/>
  <c r="EC720" i="19"/>
  <c r="EC604" i="19"/>
  <c r="EC892" i="19"/>
  <c r="EC907" i="19"/>
  <c r="EC763" i="19"/>
  <c r="EC634" i="19"/>
  <c r="EC552" i="19"/>
  <c r="EC888" i="19"/>
  <c r="EC689" i="19"/>
  <c r="EC680" i="19"/>
  <c r="EC679" i="19"/>
  <c r="EC688" i="19"/>
  <c r="EC649" i="19"/>
  <c r="EC595" i="19"/>
  <c r="EC726" i="19"/>
  <c r="EC829" i="19"/>
  <c r="EC759" i="19"/>
  <c r="EC571" i="19"/>
  <c r="EC880" i="19"/>
  <c r="EC807" i="19"/>
  <c r="EC917" i="19"/>
  <c r="EC567" i="19"/>
  <c r="EC685" i="19"/>
  <c r="EC594" i="19"/>
  <c r="EC813" i="19"/>
  <c r="EC638" i="19"/>
  <c r="EC856" i="19"/>
  <c r="EC621" i="19"/>
  <c r="EC820" i="19"/>
  <c r="EC564" i="19"/>
  <c r="EC672" i="19"/>
  <c r="EC512" i="19"/>
  <c r="EC915" i="19"/>
  <c r="EC620" i="19"/>
  <c r="EC877" i="19"/>
  <c r="EC866" i="19"/>
  <c r="EC560" i="19"/>
  <c r="EC798" i="19"/>
  <c r="EC768" i="19"/>
  <c r="EC900" i="19"/>
  <c r="EC603" i="19"/>
  <c r="EC553" i="19"/>
  <c r="EC835" i="19"/>
  <c r="EC713" i="19"/>
  <c r="EC822" i="19"/>
  <c r="EC740" i="19"/>
  <c r="EC572" i="19"/>
  <c r="EC619" i="19"/>
  <c r="EC746" i="19"/>
  <c r="EC727" i="19"/>
  <c r="EC757" i="19"/>
  <c r="EC834" i="19"/>
  <c r="EC700" i="19"/>
  <c r="EC855" i="19"/>
  <c r="EC696" i="19"/>
  <c r="EC631" i="19"/>
  <c r="EC542" i="19"/>
  <c r="EC673" i="19"/>
  <c r="EC544" i="19"/>
  <c r="EC797" i="19"/>
  <c r="EC711" i="19"/>
  <c r="EC587" i="19"/>
  <c r="EC540" i="19"/>
  <c r="EC579" i="19"/>
  <c r="EC840" i="19"/>
  <c r="EC709" i="19"/>
  <c r="EC676" i="19"/>
  <c r="EC569" i="19"/>
  <c r="EC904" i="19"/>
  <c r="EC500" i="19"/>
  <c r="EC597" i="19"/>
  <c r="EC732" i="19"/>
  <c r="EC816" i="19"/>
  <c r="EC731" i="19"/>
  <c r="EC590" i="19"/>
  <c r="EC623" i="19"/>
  <c r="DR469" i="19"/>
  <c r="DR480" i="19" s="1"/>
  <c r="DR483" i="19" s="1"/>
  <c r="FY22" i="19"/>
  <c r="FY21" i="19"/>
  <c r="FY23" i="19"/>
  <c r="FY24" i="19"/>
  <c r="E35" i="22"/>
  <c r="D95" i="19" s="1"/>
  <c r="C506" i="19" s="1"/>
  <c r="BW468" i="19"/>
  <c r="BX830" i="19" s="1"/>
  <c r="BW14" i="19"/>
  <c r="H55" i="19" s="1"/>
  <c r="Q55" i="19" s="1"/>
  <c r="BV483" i="19"/>
  <c r="D35" i="22"/>
  <c r="EL472" i="19"/>
  <c r="EL477" i="19"/>
  <c r="EL478" i="19"/>
  <c r="BN14" i="19"/>
  <c r="I54" i="19" s="1"/>
  <c r="R54" i="19" s="1"/>
  <c r="EL473" i="19"/>
  <c r="EL470" i="19"/>
  <c r="EL471" i="19"/>
  <c r="EL474" i="19"/>
  <c r="EL479" i="19"/>
  <c r="EL475" i="19"/>
  <c r="EQ487" i="19"/>
  <c r="EK469" i="19"/>
  <c r="EK480" i="19" s="1"/>
  <c r="D500" i="19" s="1"/>
  <c r="M98" i="19" s="1"/>
  <c r="CG18" i="19"/>
  <c r="CG24" i="19"/>
  <c r="CG20" i="19"/>
  <c r="CG23" i="19"/>
  <c r="CG22" i="19"/>
  <c r="CG16" i="19"/>
  <c r="CG21" i="19"/>
  <c r="CG19" i="19"/>
  <c r="CG15" i="19"/>
  <c r="CF14" i="19"/>
  <c r="G56" i="19" s="1"/>
  <c r="P56" i="19" s="1"/>
  <c r="CF469" i="19"/>
  <c r="CF480" i="19" s="1"/>
  <c r="CG472" i="19"/>
  <c r="CG471" i="19"/>
  <c r="CG475" i="19"/>
  <c r="CG474" i="19"/>
  <c r="CG478" i="19"/>
  <c r="CG473" i="19"/>
  <c r="CG479" i="19"/>
  <c r="CG476" i="19"/>
  <c r="CG470" i="19"/>
  <c r="CG477" i="19"/>
  <c r="DS13" i="19"/>
  <c r="DT150" i="19" s="1"/>
  <c r="EL13" i="19"/>
  <c r="EM92" i="19" s="1"/>
  <c r="FO468" i="19"/>
  <c r="FP899" i="19" s="1"/>
  <c r="FU899" i="19" s="1"/>
  <c r="DJ307" i="19"/>
  <c r="DJ412" i="19"/>
  <c r="DJ86" i="19"/>
  <c r="DJ303" i="19"/>
  <c r="DJ416" i="19"/>
  <c r="DJ85" i="19"/>
  <c r="DJ362" i="19"/>
  <c r="DJ169" i="19"/>
  <c r="DJ295" i="19"/>
  <c r="DJ175" i="19"/>
  <c r="DJ399" i="19"/>
  <c r="DJ94" i="19"/>
  <c r="DJ414" i="19"/>
  <c r="DJ67" i="19"/>
  <c r="DJ278" i="19"/>
  <c r="DJ41" i="19"/>
  <c r="DJ293" i="19"/>
  <c r="DJ77" i="19"/>
  <c r="DJ386" i="19"/>
  <c r="DJ377" i="19"/>
  <c r="DJ195" i="19"/>
  <c r="DJ388" i="19"/>
  <c r="DJ406" i="19"/>
  <c r="DJ296" i="19"/>
  <c r="DJ259" i="19"/>
  <c r="DJ269" i="19"/>
  <c r="DJ286" i="19"/>
  <c r="DJ121" i="19"/>
  <c r="DJ176" i="19"/>
  <c r="DJ227" i="19"/>
  <c r="DJ351" i="19"/>
  <c r="DJ240" i="19"/>
  <c r="DJ311" i="19"/>
  <c r="DJ150" i="19"/>
  <c r="DJ142" i="19"/>
  <c r="DJ102" i="19"/>
  <c r="DJ333" i="19"/>
  <c r="DJ256" i="19"/>
  <c r="DJ446" i="19"/>
  <c r="DJ434" i="19"/>
  <c r="DJ168" i="19"/>
  <c r="DJ282" i="19"/>
  <c r="DJ336" i="19"/>
  <c r="DJ334" i="19"/>
  <c r="DJ298" i="19"/>
  <c r="DJ109" i="19"/>
  <c r="DJ305" i="19"/>
  <c r="DJ309" i="19"/>
  <c r="DJ317" i="19"/>
  <c r="DJ431" i="19"/>
  <c r="DJ116" i="19"/>
  <c r="DJ190" i="19"/>
  <c r="DJ31" i="19"/>
  <c r="DJ155" i="19"/>
  <c r="DJ75" i="19"/>
  <c r="DJ157" i="19"/>
  <c r="DJ353" i="19"/>
  <c r="DJ210" i="19"/>
  <c r="DJ114" i="19"/>
  <c r="DJ179" i="19"/>
  <c r="DJ255" i="19"/>
  <c r="DJ221" i="19"/>
  <c r="DJ220" i="19"/>
  <c r="DJ343" i="19"/>
  <c r="DJ193" i="19"/>
  <c r="DJ436" i="19"/>
  <c r="DJ258" i="19"/>
  <c r="DJ87" i="19"/>
  <c r="DJ394" i="19"/>
  <c r="DJ357" i="19"/>
  <c r="DJ370" i="19"/>
  <c r="DJ229" i="19"/>
  <c r="DJ276" i="19"/>
  <c r="DJ196" i="19"/>
  <c r="DJ380" i="19"/>
  <c r="DJ350" i="19"/>
  <c r="DJ143" i="19"/>
  <c r="DJ368" i="19"/>
  <c r="DJ144" i="19"/>
  <c r="DJ270" i="19"/>
  <c r="DJ437" i="19"/>
  <c r="DJ159" i="19"/>
  <c r="DJ306" i="19"/>
  <c r="DJ249" i="19"/>
  <c r="DJ209" i="19"/>
  <c r="DJ382" i="19"/>
  <c r="DJ63" i="19"/>
  <c r="DJ251" i="19"/>
  <c r="DJ230" i="19"/>
  <c r="DJ151" i="19"/>
  <c r="DJ375" i="19"/>
  <c r="DJ37" i="19"/>
  <c r="DJ404" i="19"/>
  <c r="DJ78" i="19"/>
  <c r="DJ138" i="19"/>
  <c r="DJ430" i="19"/>
  <c r="DJ422" i="19"/>
  <c r="DJ30" i="19"/>
  <c r="DJ364" i="19"/>
  <c r="DJ225" i="19"/>
  <c r="DJ122" i="19"/>
  <c r="DJ58" i="19"/>
  <c r="DJ265" i="19"/>
  <c r="DJ277" i="19"/>
  <c r="DJ318" i="19"/>
  <c r="DJ292" i="19"/>
  <c r="DJ71" i="19"/>
  <c r="DJ418" i="19"/>
  <c r="DJ297" i="19"/>
  <c r="DJ226" i="19"/>
  <c r="DJ158" i="19"/>
  <c r="DJ417" i="19"/>
  <c r="DJ145" i="19"/>
  <c r="DJ449" i="19"/>
  <c r="DJ452" i="19"/>
  <c r="DJ397" i="19"/>
  <c r="DJ106" i="19"/>
  <c r="DJ361" i="19"/>
  <c r="DJ425" i="19"/>
  <c r="DJ244" i="19"/>
  <c r="DJ222" i="19"/>
  <c r="DJ328" i="19"/>
  <c r="DJ80" i="19"/>
  <c r="DJ450" i="19"/>
  <c r="DJ152" i="19"/>
  <c r="DJ401" i="19"/>
  <c r="DJ105" i="19"/>
  <c r="DJ139" i="19"/>
  <c r="DJ322" i="19"/>
  <c r="DJ231" i="19"/>
  <c r="DJ366" i="19"/>
  <c r="DJ262" i="19"/>
  <c r="DJ95" i="19"/>
  <c r="DJ62" i="19"/>
  <c r="DJ365" i="19"/>
  <c r="DJ177" i="19"/>
  <c r="DJ300" i="19"/>
  <c r="DJ376" i="19"/>
  <c r="DJ123" i="19"/>
  <c r="DJ126" i="19"/>
  <c r="DJ232" i="19"/>
  <c r="DJ411" i="19"/>
  <c r="DJ180" i="19"/>
  <c r="DJ79" i="19"/>
  <c r="DJ275" i="19"/>
  <c r="DJ74" i="19"/>
  <c r="DJ429" i="19"/>
  <c r="DJ299" i="19"/>
  <c r="DJ153" i="19"/>
  <c r="DJ156" i="19"/>
  <c r="DJ453" i="19"/>
  <c r="DJ172" i="19"/>
  <c r="DJ441" i="19"/>
  <c r="DJ127" i="19"/>
  <c r="DJ359" i="19"/>
  <c r="DJ124" i="19"/>
  <c r="DJ387" i="19"/>
  <c r="DJ184" i="19"/>
  <c r="DJ280" i="19"/>
  <c r="DJ243" i="19"/>
  <c r="DJ112" i="19"/>
  <c r="DJ426" i="19"/>
  <c r="DJ219" i="19"/>
  <c r="DJ392" i="19"/>
  <c r="DJ451" i="19"/>
  <c r="DJ395" i="19"/>
  <c r="DJ331" i="19"/>
  <c r="DJ148" i="19"/>
  <c r="DJ224" i="19"/>
  <c r="DJ84" i="19"/>
  <c r="DJ64" i="19"/>
  <c r="DJ213" i="19"/>
  <c r="DJ108" i="19"/>
  <c r="DJ164" i="19"/>
  <c r="DJ246" i="19"/>
  <c r="DJ321" i="19"/>
  <c r="DJ55" i="19"/>
  <c r="DJ208" i="19"/>
  <c r="DJ129" i="19"/>
  <c r="DJ125" i="19"/>
  <c r="DJ50" i="19"/>
  <c r="DJ134" i="19"/>
  <c r="DJ188" i="19"/>
  <c r="DJ345" i="19"/>
  <c r="DJ405" i="19"/>
  <c r="DJ421" i="19"/>
  <c r="DJ73" i="19"/>
  <c r="DJ66" i="19"/>
  <c r="DJ415" i="19"/>
  <c r="DJ215" i="19"/>
  <c r="DJ253" i="19"/>
  <c r="DJ33" i="19"/>
  <c r="DJ137" i="19"/>
  <c r="DJ260" i="19"/>
  <c r="DJ433" i="19"/>
  <c r="DJ439" i="19"/>
  <c r="DJ314" i="19"/>
  <c r="DJ358" i="19"/>
  <c r="DJ316" i="19"/>
  <c r="DJ267" i="19"/>
  <c r="DJ443" i="19"/>
  <c r="DJ91" i="19"/>
  <c r="DJ302" i="19"/>
  <c r="DJ202" i="19"/>
  <c r="DJ312" i="19"/>
  <c r="DJ408" i="19"/>
  <c r="DJ325" i="19"/>
  <c r="DJ89" i="19"/>
  <c r="DJ40" i="19"/>
  <c r="DJ264" i="19"/>
  <c r="DJ424" i="19"/>
  <c r="DJ374" i="19"/>
  <c r="DJ115" i="19"/>
  <c r="DJ192" i="19"/>
  <c r="DJ49" i="19"/>
  <c r="DJ167" i="19"/>
  <c r="DJ239" i="19"/>
  <c r="DJ235" i="19"/>
  <c r="DJ110" i="19"/>
  <c r="DJ228" i="19"/>
  <c r="DJ214" i="19"/>
  <c r="DJ398" i="19"/>
  <c r="DJ236" i="19"/>
  <c r="DJ103" i="19"/>
  <c r="DJ410" i="19"/>
  <c r="DJ223" i="19"/>
  <c r="DJ393" i="19"/>
  <c r="DJ254" i="19"/>
  <c r="DJ61" i="19"/>
  <c r="DJ182" i="19"/>
  <c r="DJ338" i="19"/>
  <c r="DJ44" i="19"/>
  <c r="DJ207" i="19"/>
  <c r="DJ403" i="19"/>
  <c r="DJ347" i="19"/>
  <c r="DJ149" i="19"/>
  <c r="DJ39" i="19"/>
  <c r="DJ59" i="19"/>
  <c r="DJ118" i="19"/>
  <c r="DJ117" i="19"/>
  <c r="DJ65" i="19"/>
  <c r="DJ290" i="19"/>
  <c r="DJ181" i="19"/>
  <c r="DJ237" i="19"/>
  <c r="DJ52" i="19"/>
  <c r="DJ332" i="19"/>
  <c r="DJ319" i="19"/>
  <c r="DJ385" i="19"/>
  <c r="DJ170" i="19"/>
  <c r="DJ96" i="19"/>
  <c r="DJ140" i="19"/>
  <c r="DJ435" i="19"/>
  <c r="DJ371" i="19"/>
  <c r="DJ165" i="19"/>
  <c r="DJ234" i="19"/>
  <c r="DJ440" i="19"/>
  <c r="DJ174" i="19"/>
  <c r="DJ70" i="19"/>
  <c r="DJ289" i="19"/>
  <c r="DJ128" i="19"/>
  <c r="DJ402" i="19"/>
  <c r="DJ315" i="19"/>
  <c r="DJ294" i="19"/>
  <c r="DJ204" i="19"/>
  <c r="DJ35" i="19"/>
  <c r="DJ335" i="19"/>
  <c r="DJ198" i="19"/>
  <c r="DJ342" i="19"/>
  <c r="DJ171" i="19"/>
  <c r="DJ363" i="19"/>
  <c r="DJ447" i="19"/>
  <c r="DJ313" i="19"/>
  <c r="DJ43" i="19"/>
  <c r="DJ203" i="19"/>
  <c r="DJ199" i="19"/>
  <c r="DJ396" i="19"/>
  <c r="DJ327" i="19"/>
  <c r="DJ413" i="19"/>
  <c r="DJ339" i="19"/>
  <c r="DJ120" i="19"/>
  <c r="DJ274" i="19"/>
  <c r="DJ90" i="19"/>
  <c r="DJ101" i="19"/>
  <c r="DJ135" i="19"/>
  <c r="DJ442" i="19"/>
  <c r="DJ281" i="19"/>
  <c r="DJ372" i="19"/>
  <c r="DJ238" i="19"/>
  <c r="DJ82" i="19"/>
  <c r="DJ248" i="19"/>
  <c r="DJ34" i="19"/>
  <c r="DJ356" i="19"/>
  <c r="DJ301" i="19"/>
  <c r="DJ38" i="19"/>
  <c r="DJ200" i="19"/>
  <c r="DJ344" i="19"/>
  <c r="DJ432" i="19"/>
  <c r="DJ355" i="19"/>
  <c r="DJ119" i="19"/>
  <c r="DJ162" i="19"/>
  <c r="DJ48" i="19"/>
  <c r="DJ308" i="19"/>
  <c r="DJ56" i="19"/>
  <c r="DJ173" i="19"/>
  <c r="DJ448" i="19"/>
  <c r="DJ337" i="19"/>
  <c r="DJ284" i="19"/>
  <c r="DJ409" i="19"/>
  <c r="DJ266" i="19"/>
  <c r="DJ72" i="19"/>
  <c r="DJ419" i="19"/>
  <c r="DJ68" i="19"/>
  <c r="DJ141" i="19"/>
  <c r="DJ160" i="19"/>
  <c r="DJ136" i="19"/>
  <c r="DJ42" i="19"/>
  <c r="DJ60" i="19"/>
  <c r="DJ146" i="19"/>
  <c r="DJ178" i="19"/>
  <c r="DJ381" i="19"/>
  <c r="DJ384" i="19"/>
  <c r="DJ420" i="19"/>
  <c r="DJ373" i="19"/>
  <c r="DJ378" i="19"/>
  <c r="DJ163" i="19"/>
  <c r="DJ346" i="19"/>
  <c r="DJ283" i="19"/>
  <c r="DJ423" i="19"/>
  <c r="DJ100" i="19"/>
  <c r="DJ324" i="19"/>
  <c r="DJ197" i="19"/>
  <c r="DJ288" i="19"/>
  <c r="DJ271" i="19"/>
  <c r="DJ51" i="19"/>
  <c r="DJ245" i="19"/>
  <c r="DJ369" i="19"/>
  <c r="DJ57" i="19"/>
  <c r="DJ206" i="19"/>
  <c r="DJ92" i="19"/>
  <c r="DJ279" i="19"/>
  <c r="DJ304" i="19"/>
  <c r="DJ45" i="19"/>
  <c r="DJ216" i="19"/>
  <c r="DJ130" i="19"/>
  <c r="DJ218" i="19"/>
  <c r="DJ76" i="19"/>
  <c r="DJ166" i="19"/>
  <c r="DJ233" i="19"/>
  <c r="DJ32" i="19"/>
  <c r="DJ379" i="19"/>
  <c r="DJ88" i="19"/>
  <c r="DJ287" i="19"/>
  <c r="DJ205" i="19"/>
  <c r="DJ81" i="19"/>
  <c r="DJ360" i="19"/>
  <c r="DJ93" i="19"/>
  <c r="DJ330" i="19"/>
  <c r="DJ341" i="19"/>
  <c r="DJ53" i="19"/>
  <c r="DJ36" i="19"/>
  <c r="DJ97" i="19"/>
  <c r="DJ348" i="19"/>
  <c r="DJ273" i="19"/>
  <c r="DJ211" i="19"/>
  <c r="DJ268" i="19"/>
  <c r="DJ147" i="19"/>
  <c r="DJ349" i="19"/>
  <c r="DJ390" i="19"/>
  <c r="DJ391" i="19"/>
  <c r="DJ444" i="19"/>
  <c r="DJ46" i="19"/>
  <c r="DJ354" i="19"/>
  <c r="DJ367" i="19"/>
  <c r="DJ183" i="19"/>
  <c r="DI11" i="19"/>
  <c r="DJ98" i="19"/>
  <c r="DJ291" i="19"/>
  <c r="DJ454" i="19"/>
  <c r="DJ187" i="19"/>
  <c r="DJ352" i="19"/>
  <c r="DJ132" i="19"/>
  <c r="DJ445" i="19"/>
  <c r="DJ323" i="19"/>
  <c r="DJ113" i="19"/>
  <c r="DJ104" i="19"/>
  <c r="DJ407" i="19"/>
  <c r="DJ400" i="19"/>
  <c r="DJ383" i="19"/>
  <c r="DJ242" i="19"/>
  <c r="DJ340" i="19"/>
  <c r="DJ263" i="19"/>
  <c r="DJ261" i="19"/>
  <c r="DJ189" i="19"/>
  <c r="DJ217" i="19"/>
  <c r="DJ131" i="19"/>
  <c r="DJ107" i="19"/>
  <c r="DJ250" i="19"/>
  <c r="DJ99" i="19"/>
  <c r="DJ326" i="19"/>
  <c r="DJ201" i="19"/>
  <c r="DJ69" i="19"/>
  <c r="DJ191" i="19"/>
  <c r="DJ83" i="19"/>
  <c r="DJ185" i="19"/>
  <c r="DJ241" i="19"/>
  <c r="DJ111" i="19"/>
  <c r="DJ47" i="19"/>
  <c r="DJ154" i="19"/>
  <c r="DJ329" i="19"/>
  <c r="DJ272" i="19"/>
  <c r="DJ310" i="19"/>
  <c r="DJ161" i="19"/>
  <c r="DJ133" i="19"/>
  <c r="DJ428" i="19"/>
  <c r="DJ389" i="19"/>
  <c r="DJ252" i="19"/>
  <c r="DJ194" i="19"/>
  <c r="DJ247" i="19"/>
  <c r="DJ320" i="19"/>
  <c r="DJ257" i="19"/>
  <c r="DJ438" i="19"/>
  <c r="DJ212" i="19"/>
  <c r="DJ285" i="19"/>
  <c r="DJ54" i="19"/>
  <c r="DJ186" i="19"/>
  <c r="DJ427" i="19"/>
  <c r="DJ15" i="19"/>
  <c r="DJ24" i="19"/>
  <c r="DJ18" i="19"/>
  <c r="DJ20" i="19"/>
  <c r="DJ16" i="19"/>
  <c r="DJ23" i="19"/>
  <c r="DJ21" i="19"/>
  <c r="DJ19" i="19"/>
  <c r="DJ17" i="19"/>
  <c r="DJ22" i="19"/>
  <c r="H53" i="19"/>
  <c r="Q53" i="19" s="1"/>
  <c r="CZ468" i="19"/>
  <c r="BD14" i="19"/>
  <c r="I53" i="19" s="1"/>
  <c r="R53" i="19" s="1"/>
  <c r="EB14" i="19"/>
  <c r="E61" i="19" s="1"/>
  <c r="N61" i="19" s="1"/>
  <c r="EC24" i="19"/>
  <c r="EC15" i="19"/>
  <c r="EC21" i="19"/>
  <c r="EC20" i="19"/>
  <c r="EC19" i="19"/>
  <c r="EC23" i="19"/>
  <c r="EC16" i="19"/>
  <c r="EC18" i="19"/>
  <c r="EC17" i="19"/>
  <c r="EC22" i="19"/>
  <c r="GF461" i="19"/>
  <c r="FY470" i="19" s="1"/>
  <c r="FY17" i="19"/>
  <c r="FY15" i="19"/>
  <c r="FY16" i="19"/>
  <c r="FY18" i="19"/>
  <c r="FA490" i="19"/>
  <c r="FA487" i="19" s="1"/>
  <c r="EU469" i="19"/>
  <c r="EU480" i="19" s="1"/>
  <c r="D501" i="19" s="1"/>
  <c r="M99" i="19" s="1"/>
  <c r="FY19" i="19"/>
  <c r="GI467" i="19"/>
  <c r="GO460" i="19"/>
  <c r="GJ461" i="19" s="1"/>
  <c r="F34" i="22"/>
  <c r="C505" i="19"/>
  <c r="C67" i="19"/>
  <c r="GB461" i="19"/>
  <c r="GD488" i="19"/>
  <c r="EV471" i="19"/>
  <c r="EV476" i="19"/>
  <c r="EV477" i="19"/>
  <c r="EV479" i="19"/>
  <c r="EV475" i="19"/>
  <c r="EV474" i="19"/>
  <c r="EV472" i="19"/>
  <c r="EV473" i="19"/>
  <c r="EV478" i="19"/>
  <c r="EV470" i="19"/>
  <c r="GF568" i="19"/>
  <c r="GF844" i="19"/>
  <c r="GF864" i="19"/>
  <c r="GF495" i="19"/>
  <c r="GF863" i="19"/>
  <c r="GF909" i="19"/>
  <c r="GF528" i="19"/>
  <c r="GF767" i="19"/>
  <c r="GF792" i="19"/>
  <c r="GF826" i="19"/>
  <c r="GF807" i="19"/>
  <c r="GF876" i="19"/>
  <c r="GF850" i="19"/>
  <c r="GF553" i="19"/>
  <c r="GF772" i="19"/>
  <c r="GF530" i="19"/>
  <c r="GF790" i="19"/>
  <c r="GF572" i="19"/>
  <c r="GF651" i="19"/>
  <c r="GF570" i="19"/>
  <c r="GF685" i="19"/>
  <c r="GF498" i="19"/>
  <c r="GF918" i="19"/>
  <c r="GF596" i="19"/>
  <c r="GF867" i="19"/>
  <c r="GF700" i="19"/>
  <c r="GF733" i="19"/>
  <c r="GF906" i="19"/>
  <c r="GF525" i="19"/>
  <c r="GF680" i="19"/>
  <c r="GF508" i="19"/>
  <c r="GF778" i="19"/>
  <c r="GF533" i="19"/>
  <c r="GF799" i="19"/>
  <c r="GF849" i="19"/>
  <c r="GF492" i="19"/>
  <c r="GF889" i="19"/>
  <c r="GF836" i="19"/>
  <c r="GF657" i="19"/>
  <c r="GF548" i="19"/>
  <c r="GF674" i="19"/>
  <c r="GF524" i="19"/>
  <c r="GF595" i="19"/>
  <c r="GF622" i="19"/>
  <c r="GF701" i="19"/>
  <c r="GF529" i="19"/>
  <c r="GF831" i="19"/>
  <c r="GF543" i="19"/>
  <c r="GF747" i="19"/>
  <c r="GF739" i="19"/>
  <c r="GF734" i="19"/>
  <c r="GF796" i="19"/>
  <c r="GF555" i="19"/>
  <c r="GF794" i="19"/>
  <c r="GF862" i="19"/>
  <c r="GF915" i="19"/>
  <c r="GF608" i="19"/>
  <c r="GF669" i="19"/>
  <c r="GF858" i="19"/>
  <c r="GF629" i="19"/>
  <c r="GF828" i="19"/>
  <c r="GF604" i="19"/>
  <c r="GF907" i="19"/>
  <c r="GF621" i="19"/>
  <c r="GF730" i="19"/>
  <c r="GF715" i="19"/>
  <c r="GF785" i="19"/>
  <c r="GF752" i="19"/>
  <c r="GF908" i="19"/>
  <c r="GF810" i="19"/>
  <c r="GF883" i="19"/>
  <c r="GF694" i="19"/>
  <c r="GF882" i="19"/>
  <c r="GF515" i="19"/>
  <c r="GF507" i="19"/>
  <c r="GF885" i="19"/>
  <c r="GF687" i="19"/>
  <c r="GF527" i="19"/>
  <c r="GF843" i="19"/>
  <c r="GF896" i="19"/>
  <c r="GF617" i="19"/>
  <c r="GF695" i="19"/>
  <c r="GF775" i="19"/>
  <c r="GF706" i="19"/>
  <c r="GF584" i="19"/>
  <c r="GF723" i="19"/>
  <c r="GF637" i="19"/>
  <c r="GF892" i="19"/>
  <c r="GF724" i="19"/>
  <c r="GF625" i="19"/>
  <c r="GF546" i="19"/>
  <c r="GF762" i="19"/>
  <c r="GF538" i="19"/>
  <c r="GF566" i="19"/>
  <c r="GF522" i="19"/>
  <c r="GF753" i="19"/>
  <c r="GF500" i="19"/>
  <c r="GF505" i="19"/>
  <c r="GF510" i="19"/>
  <c r="GF671" i="19"/>
  <c r="GF759" i="19"/>
  <c r="GF676" i="19"/>
  <c r="GF552" i="19"/>
  <c r="GF735" i="19"/>
  <c r="GF741" i="19"/>
  <c r="GF824" i="19"/>
  <c r="GF698" i="19"/>
  <c r="GF784" i="19"/>
  <c r="GF827" i="19"/>
  <c r="GF899" i="19"/>
  <c r="GF589" i="19"/>
  <c r="GF780" i="19"/>
  <c r="GF873" i="19"/>
  <c r="GF702" i="19"/>
  <c r="GF770" i="19"/>
  <c r="GF795" i="19"/>
  <c r="GF660" i="19"/>
  <c r="GF586" i="19"/>
  <c r="GF903" i="19"/>
  <c r="GF628" i="19"/>
  <c r="GF681" i="19"/>
  <c r="GF782" i="19"/>
  <c r="GF679" i="19"/>
  <c r="GF861" i="19"/>
  <c r="GF717" i="19"/>
  <c r="GF809" i="19"/>
  <c r="GF758" i="19"/>
  <c r="GF514" i="19"/>
  <c r="GF725" i="19"/>
  <c r="GF526" i="19"/>
  <c r="GF897" i="19"/>
  <c r="GF708" i="19"/>
  <c r="GF766" i="19"/>
  <c r="GF496" i="19"/>
  <c r="GF590" i="19"/>
  <c r="GF720" i="19"/>
  <c r="GF822" i="19"/>
  <c r="GF819" i="19"/>
  <c r="GF812" i="19"/>
  <c r="GF509" i="19"/>
  <c r="GF877" i="19"/>
  <c r="GF856" i="19"/>
  <c r="GF585" i="19"/>
  <c r="GF854" i="19"/>
  <c r="GF859" i="19"/>
  <c r="GF797" i="19"/>
  <c r="FY471" i="19"/>
  <c r="GF884" i="19"/>
  <c r="GF881" i="19"/>
  <c r="GF605" i="19"/>
  <c r="GF691" i="19"/>
  <c r="GF829" i="19"/>
  <c r="GF786" i="19"/>
  <c r="GF583" i="19"/>
  <c r="GF791" i="19"/>
  <c r="GF696" i="19"/>
  <c r="GF805" i="19"/>
  <c r="GF594" i="19"/>
  <c r="GF857" i="19"/>
  <c r="GF703" i="19"/>
  <c r="GF714" i="19"/>
  <c r="GF902" i="19"/>
  <c r="GF729" i="19"/>
  <c r="GF491" i="19"/>
  <c r="GF838" i="19"/>
  <c r="GF917" i="19"/>
  <c r="GF818" i="19"/>
  <c r="GF886" i="19"/>
  <c r="GF692" i="19"/>
  <c r="GF773" i="19"/>
  <c r="GF667" i="19"/>
  <c r="GF737" i="19"/>
  <c r="GF705" i="19"/>
  <c r="GF853" i="19"/>
  <c r="GF544" i="19"/>
  <c r="GF765" i="19"/>
  <c r="GF654" i="19"/>
  <c r="GF591" i="19"/>
  <c r="GF749" i="19"/>
  <c r="GF638" i="19"/>
  <c r="GF564" i="19"/>
  <c r="GF523" i="19"/>
  <c r="GF793" i="19"/>
  <c r="GF761" i="19"/>
  <c r="GF662" i="19"/>
  <c r="GF557" i="19"/>
  <c r="GF860" i="19"/>
  <c r="GF670" i="19"/>
  <c r="GF769" i="19"/>
  <c r="GF891" i="19"/>
  <c r="GF800" i="19"/>
  <c r="GF682" i="19"/>
  <c r="GF712" i="19"/>
  <c r="GF816" i="19"/>
  <c r="GF603" i="19"/>
  <c r="GF817" i="19"/>
  <c r="GF846" i="19"/>
  <c r="GF656" i="19"/>
  <c r="GF814" i="19"/>
  <c r="GF776" i="19"/>
  <c r="GF615" i="19"/>
  <c r="GF688" i="19"/>
  <c r="GF721" i="19"/>
  <c r="GF513" i="19"/>
  <c r="GF630" i="19"/>
  <c r="GF545" i="19"/>
  <c r="GF658" i="19"/>
  <c r="GF499" i="19"/>
  <c r="GF663" i="19"/>
  <c r="GF575" i="19"/>
  <c r="GF744" i="19"/>
  <c r="GF842" i="19"/>
  <c r="GF890" i="19"/>
  <c r="GF833" i="19"/>
  <c r="GF633" i="19"/>
  <c r="GF614" i="19"/>
  <c r="GF771" i="19"/>
  <c r="GF666" i="19"/>
  <c r="GF872" i="19"/>
  <c r="GF512" i="19"/>
  <c r="GF820" i="19"/>
  <c r="GF641" i="19"/>
  <c r="GF835" i="19"/>
  <c r="GF571" i="19"/>
  <c r="GF718" i="19"/>
  <c r="GF579" i="19"/>
  <c r="GF699" i="19"/>
  <c r="GF626" i="19"/>
  <c r="GF672" i="19"/>
  <c r="GF743" i="19"/>
  <c r="GF738" i="19"/>
  <c r="GF574" i="19"/>
  <c r="GF640" i="19"/>
  <c r="GF601" i="19"/>
  <c r="GF503" i="19"/>
  <c r="GF742" i="19"/>
  <c r="GF815" i="19"/>
  <c r="GF636" i="19"/>
  <c r="GF593" i="19"/>
  <c r="GF582" i="19"/>
  <c r="GF916" i="19"/>
  <c r="GF823" i="19"/>
  <c r="GF711" i="19"/>
  <c r="GF644" i="19"/>
  <c r="GF808" i="19"/>
  <c r="GF894" i="19"/>
  <c r="GF650" i="19"/>
  <c r="GF768" i="19"/>
  <c r="GF756" i="19"/>
  <c r="GF887" i="19"/>
  <c r="GF913" i="19"/>
  <c r="GF677" i="19"/>
  <c r="GF697" i="19"/>
  <c r="GF655" i="19"/>
  <c r="GF516" i="19"/>
  <c r="GF904" i="19"/>
  <c r="GF592" i="19"/>
  <c r="GF642" i="19"/>
  <c r="GF563" i="19"/>
  <c r="GF502" i="19"/>
  <c r="GF535" i="19"/>
  <c r="GF779" i="19"/>
  <c r="GF578" i="19"/>
  <c r="GF869" i="19"/>
  <c r="GF558" i="19"/>
  <c r="GF895" i="19"/>
  <c r="GF653" i="19"/>
  <c r="GF834" i="19"/>
  <c r="GF839" i="19"/>
  <c r="GF719" i="19"/>
  <c r="GF713" i="19"/>
  <c r="GF716" i="19"/>
  <c r="GF581" i="19"/>
  <c r="GF755" i="19"/>
  <c r="GF847" i="19"/>
  <c r="GF804" i="19"/>
  <c r="GF652" i="19"/>
  <c r="GF732" i="19"/>
  <c r="GF611" i="19"/>
  <c r="GF618" i="19"/>
  <c r="GF520" i="19"/>
  <c r="GF616" i="19"/>
  <c r="GF519" i="19"/>
  <c r="GF693" i="19"/>
  <c r="GF569" i="19"/>
  <c r="GF751" i="19"/>
  <c r="GF599" i="19"/>
  <c r="GF517" i="19"/>
  <c r="GF506" i="19"/>
  <c r="GF610" i="19"/>
  <c r="GF609" i="19"/>
  <c r="GF606" i="19"/>
  <c r="GF689" i="19"/>
  <c r="GF540" i="19"/>
  <c r="GF798" i="19"/>
  <c r="GF783" i="19"/>
  <c r="GF914" i="19"/>
  <c r="GF912" i="19"/>
  <c r="GF760" i="19"/>
  <c r="GF726" i="19"/>
  <c r="GF788" i="19"/>
  <c r="GF746" i="19"/>
  <c r="GF678" i="19"/>
  <c r="GF866" i="19"/>
  <c r="GF750" i="19"/>
  <c r="GF728" i="19"/>
  <c r="GF845" i="19"/>
  <c r="GF567" i="19"/>
  <c r="GF851" i="19"/>
  <c r="GF868" i="19"/>
  <c r="GF511" i="19"/>
  <c r="GF561" i="19"/>
  <c r="GF539" i="19"/>
  <c r="GF518" i="19"/>
  <c r="GF536" i="19"/>
  <c r="GF757" i="19"/>
  <c r="GF905" i="19"/>
  <c r="GF789" i="19"/>
  <c r="GF623" i="19"/>
  <c r="GF736" i="19"/>
  <c r="GF704" i="19"/>
  <c r="GF664" i="19"/>
  <c r="GF634" i="19"/>
  <c r="GF848" i="19"/>
  <c r="GF549" i="19"/>
  <c r="GF740" i="19"/>
  <c r="GF684" i="19"/>
  <c r="GF556" i="19"/>
  <c r="GF710" i="19"/>
  <c r="GF900" i="19"/>
  <c r="GF554" i="19"/>
  <c r="GF531" i="19"/>
  <c r="GF501" i="19"/>
  <c r="GF880" i="19"/>
  <c r="GF562" i="19"/>
  <c r="GF494" i="19"/>
  <c r="GF631" i="19"/>
  <c r="GF888" i="19"/>
  <c r="GF597" i="19"/>
  <c r="GF537" i="19"/>
  <c r="GF624" i="19"/>
  <c r="GF627" i="19"/>
  <c r="GF559" i="19"/>
  <c r="GF764" i="19"/>
  <c r="GF587" i="19"/>
  <c r="GF801" i="19"/>
  <c r="GF490" i="19"/>
  <c r="GF875" i="19"/>
  <c r="GF639" i="19"/>
  <c r="GF787" i="19"/>
  <c r="GF665" i="19"/>
  <c r="GF668" i="19"/>
  <c r="GF646" i="19"/>
  <c r="GF878" i="19"/>
  <c r="GF598" i="19"/>
  <c r="GF871" i="19"/>
  <c r="GF748" i="19"/>
  <c r="GF560" i="19"/>
  <c r="GF803" i="19"/>
  <c r="GF806" i="19"/>
  <c r="GF837" i="19"/>
  <c r="GF802" i="19"/>
  <c r="GF565" i="19"/>
  <c r="GF727" i="19"/>
  <c r="GF841" i="19"/>
  <c r="GF893" i="19"/>
  <c r="GF777" i="19"/>
  <c r="GF879" i="19"/>
  <c r="GF600" i="19"/>
  <c r="GF607" i="19"/>
  <c r="GF632" i="19"/>
  <c r="GF673" i="19"/>
  <c r="GF612" i="19"/>
  <c r="GF645" i="19"/>
  <c r="GF613" i="19"/>
  <c r="GF551" i="19"/>
  <c r="GF774" i="19"/>
  <c r="GF659" i="19"/>
  <c r="GF649" i="19"/>
  <c r="GF588" i="19"/>
  <c r="GF686" i="19"/>
  <c r="GF643" i="19"/>
  <c r="GF709" i="19"/>
  <c r="GF898" i="19"/>
  <c r="GF870" i="19"/>
  <c r="GF497" i="19"/>
  <c r="GF493" i="19"/>
  <c r="GF542" i="19"/>
  <c r="GF832" i="19"/>
  <c r="GF576" i="19"/>
  <c r="GF855" i="19"/>
  <c r="GF577" i="19"/>
  <c r="GF865" i="19"/>
  <c r="GF731" i="19"/>
  <c r="GF781" i="19"/>
  <c r="GF901" i="19"/>
  <c r="GF911" i="19"/>
  <c r="GF534" i="19"/>
  <c r="GF619" i="19"/>
  <c r="GF745" i="19"/>
  <c r="GF821" i="19"/>
  <c r="GF763" i="19"/>
  <c r="GF840" i="19"/>
  <c r="GF547" i="19"/>
  <c r="GF661" i="19"/>
  <c r="GF550" i="19"/>
  <c r="GF852" i="19"/>
  <c r="GF690" i="19"/>
  <c r="GF532" i="19"/>
  <c r="GF580" i="19"/>
  <c r="GF647" i="19"/>
  <c r="GF675" i="19"/>
  <c r="GF813" i="19"/>
  <c r="GF707" i="19"/>
  <c r="GF825" i="19"/>
  <c r="GF521" i="19"/>
  <c r="GF620" i="19"/>
  <c r="GF683" i="19"/>
  <c r="GF754" i="19"/>
  <c r="GF722" i="19"/>
  <c r="GF635" i="19"/>
  <c r="GF504" i="19"/>
  <c r="GF602" i="19"/>
  <c r="GF811" i="19"/>
  <c r="GF573" i="19"/>
  <c r="GF830" i="19"/>
  <c r="GF874" i="19"/>
  <c r="GF910" i="19"/>
  <c r="GF648" i="19"/>
  <c r="GF541" i="19"/>
  <c r="EU14" i="19"/>
  <c r="D63" i="19" s="1"/>
  <c r="M63" i="19" s="1"/>
  <c r="L106" i="19"/>
  <c r="K42" i="19"/>
  <c r="A71" i="19"/>
  <c r="A508" i="19"/>
  <c r="A97" i="19"/>
  <c r="FO13" i="19"/>
  <c r="FV487" i="19"/>
  <c r="FV486" i="19" s="1"/>
  <c r="EV24" i="19"/>
  <c r="EV19" i="19"/>
  <c r="EV23" i="19"/>
  <c r="EV22" i="19"/>
  <c r="EV18" i="19"/>
  <c r="EV20" i="19"/>
  <c r="EV15" i="19"/>
  <c r="EV21" i="19"/>
  <c r="EV17" i="19"/>
  <c r="EV16" i="19"/>
  <c r="L69" i="19"/>
  <c r="HD5" i="19"/>
  <c r="HD460" i="19" s="1"/>
  <c r="FF401" i="19"/>
  <c r="FF335" i="19"/>
  <c r="FF327" i="19"/>
  <c r="FF302" i="19"/>
  <c r="FF338" i="19"/>
  <c r="FF277" i="19"/>
  <c r="FF425" i="19"/>
  <c r="FF119" i="19"/>
  <c r="FF39" i="19"/>
  <c r="FF287" i="19"/>
  <c r="FF232" i="19"/>
  <c r="FF243" i="19"/>
  <c r="FF339" i="19"/>
  <c r="FF340" i="19"/>
  <c r="FF330" i="19"/>
  <c r="FF152" i="19"/>
  <c r="FF82" i="19"/>
  <c r="FF428" i="19"/>
  <c r="FF395" i="19"/>
  <c r="FF450" i="19"/>
  <c r="FF440" i="19"/>
  <c r="FF147" i="19"/>
  <c r="FF213" i="19"/>
  <c r="FF229" i="19"/>
  <c r="FF166" i="19"/>
  <c r="FF418" i="19"/>
  <c r="FF345" i="19"/>
  <c r="FF71" i="19"/>
  <c r="FF160" i="19"/>
  <c r="FF250" i="19"/>
  <c r="FF68" i="19"/>
  <c r="FF45" i="19"/>
  <c r="FF291" i="19"/>
  <c r="FF329" i="19"/>
  <c r="FF156" i="19"/>
  <c r="FF58" i="19"/>
  <c r="FF196" i="19"/>
  <c r="FF393" i="19"/>
  <c r="FF192" i="19"/>
  <c r="FF149" i="19"/>
  <c r="FF257" i="19"/>
  <c r="FF419" i="19"/>
  <c r="FF218" i="19"/>
  <c r="FF209" i="19"/>
  <c r="FF320" i="19"/>
  <c r="FF269" i="19"/>
  <c r="FF365" i="19"/>
  <c r="FF187" i="19"/>
  <c r="FF260" i="19"/>
  <c r="FF201" i="19"/>
  <c r="FF193" i="19"/>
  <c r="FF133" i="19"/>
  <c r="FF344" i="19"/>
  <c r="FF438" i="19"/>
  <c r="FF244" i="19"/>
  <c r="FF316" i="19"/>
  <c r="FF55" i="19"/>
  <c r="FF348" i="19"/>
  <c r="FF191" i="19"/>
  <c r="FF212" i="19"/>
  <c r="FF70" i="19"/>
  <c r="FF38" i="19"/>
  <c r="FF384" i="19"/>
  <c r="FF362" i="19"/>
  <c r="FF278" i="19"/>
  <c r="FF35" i="19"/>
  <c r="FF165" i="19"/>
  <c r="FF273" i="19"/>
  <c r="FF56" i="19"/>
  <c r="FF241" i="19"/>
  <c r="FF146" i="19"/>
  <c r="FF163" i="19"/>
  <c r="FF91" i="19"/>
  <c r="FF267" i="19"/>
  <c r="FF89" i="19"/>
  <c r="FF444" i="19"/>
  <c r="FF145" i="19"/>
  <c r="FF159" i="19"/>
  <c r="FF437" i="19"/>
  <c r="FF54" i="19"/>
  <c r="FF352" i="19"/>
  <c r="FF265" i="19"/>
  <c r="FF279" i="19"/>
  <c r="FF392" i="19"/>
  <c r="FF122" i="19"/>
  <c r="FE11" i="19"/>
  <c r="FF290" i="19"/>
  <c r="FF59" i="19"/>
  <c r="FF109" i="19"/>
  <c r="FF408" i="19"/>
  <c r="FF276" i="19"/>
  <c r="FF66" i="19"/>
  <c r="FF357" i="19"/>
  <c r="FF378" i="19"/>
  <c r="FF72" i="19"/>
  <c r="FF153" i="19"/>
  <c r="FF179" i="19"/>
  <c r="FF347" i="19"/>
  <c r="FF214" i="19"/>
  <c r="FF453" i="19"/>
  <c r="FF190" i="19"/>
  <c r="FF103" i="19"/>
  <c r="FF400" i="19"/>
  <c r="FF162" i="19"/>
  <c r="FF151" i="19"/>
  <c r="FF416" i="19"/>
  <c r="FF73" i="19"/>
  <c r="FF349" i="19"/>
  <c r="FF67" i="19"/>
  <c r="FF430" i="19"/>
  <c r="FF334" i="19"/>
  <c r="FF376" i="19"/>
  <c r="FF50" i="19"/>
  <c r="FF258" i="19"/>
  <c r="FF326" i="19"/>
  <c r="FF157" i="19"/>
  <c r="FF140" i="19"/>
  <c r="FF240" i="19"/>
  <c r="FF424" i="19"/>
  <c r="FF252" i="19"/>
  <c r="FF80" i="19"/>
  <c r="FF154" i="19"/>
  <c r="FF77" i="19"/>
  <c r="FF364" i="19"/>
  <c r="FF454" i="19"/>
  <c r="FF205" i="19"/>
  <c r="FF346" i="19"/>
  <c r="FF358" i="19"/>
  <c r="FF230" i="19"/>
  <c r="FF451" i="19"/>
  <c r="FF139" i="19"/>
  <c r="FF413" i="19"/>
  <c r="FF251" i="19"/>
  <c r="FF65" i="19"/>
  <c r="FF325" i="19"/>
  <c r="FF377" i="19"/>
  <c r="FF351" i="19"/>
  <c r="FF380" i="19"/>
  <c r="FF47" i="19"/>
  <c r="FF446" i="19"/>
  <c r="FF227" i="19"/>
  <c r="FF63" i="19"/>
  <c r="FF350" i="19"/>
  <c r="FF372" i="19"/>
  <c r="FF168" i="19"/>
  <c r="FF200" i="19"/>
  <c r="FF391" i="19"/>
  <c r="FF324" i="19"/>
  <c r="FF171" i="19"/>
  <c r="FF84" i="19"/>
  <c r="FF445" i="19"/>
  <c r="FF53" i="19"/>
  <c r="FF117" i="19"/>
  <c r="FF414" i="19"/>
  <c r="FF113" i="19"/>
  <c r="FF216" i="19"/>
  <c r="FF172" i="19"/>
  <c r="FF178" i="19"/>
  <c r="FF288" i="19"/>
  <c r="FF417" i="19"/>
  <c r="FF175" i="19"/>
  <c r="FF219" i="19"/>
  <c r="FF299" i="19"/>
  <c r="FF448" i="19"/>
  <c r="FF118" i="19"/>
  <c r="FF328" i="19"/>
  <c r="FF443" i="19"/>
  <c r="FF433" i="19"/>
  <c r="FF87" i="19"/>
  <c r="FF144" i="19"/>
  <c r="FF301" i="19"/>
  <c r="FF397" i="19"/>
  <c r="FF194" i="19"/>
  <c r="FF374" i="19"/>
  <c r="FF410" i="19"/>
  <c r="FF221" i="19"/>
  <c r="FF275" i="19"/>
  <c r="FF271" i="19"/>
  <c r="FF266" i="19"/>
  <c r="FF436" i="19"/>
  <c r="FF108" i="19"/>
  <c r="FF204" i="19"/>
  <c r="FF305" i="19"/>
  <c r="FF427" i="19"/>
  <c r="FF148" i="19"/>
  <c r="FF12" i="19"/>
  <c r="FF158" i="19"/>
  <c r="FF361" i="19"/>
  <c r="FF57" i="19"/>
  <c r="FF268" i="19"/>
  <c r="FF129" i="19"/>
  <c r="FF62" i="19"/>
  <c r="FF369" i="19"/>
  <c r="FF313" i="19"/>
  <c r="FF164" i="19"/>
  <c r="FF262" i="19"/>
  <c r="FF379" i="19"/>
  <c r="FF368" i="19"/>
  <c r="FF198" i="19"/>
  <c r="FF310" i="19"/>
  <c r="FF101" i="19"/>
  <c r="FF404" i="19"/>
  <c r="FF176" i="19"/>
  <c r="FF383" i="19"/>
  <c r="FF237" i="19"/>
  <c r="FF85" i="19"/>
  <c r="FF359" i="19"/>
  <c r="FF30" i="19"/>
  <c r="FF217" i="19"/>
  <c r="FF225" i="19"/>
  <c r="FF188" i="19"/>
  <c r="FF195" i="19"/>
  <c r="FF449" i="19"/>
  <c r="FF182" i="19"/>
  <c r="FF189" i="19"/>
  <c r="FF43" i="19"/>
  <c r="FF174" i="19"/>
  <c r="FF373" i="19"/>
  <c r="FF228" i="19"/>
  <c r="FF211" i="19"/>
  <c r="FF309" i="19"/>
  <c r="FF246" i="19"/>
  <c r="FF130" i="19"/>
  <c r="FF294" i="19"/>
  <c r="FF300" i="19"/>
  <c r="FF406" i="19"/>
  <c r="FF44" i="19"/>
  <c r="FF210" i="19"/>
  <c r="FF167" i="19"/>
  <c r="FF93" i="19"/>
  <c r="FF371" i="19"/>
  <c r="FF319" i="19"/>
  <c r="FF423" i="19"/>
  <c r="FF385" i="19"/>
  <c r="FF412" i="19"/>
  <c r="FF90" i="19"/>
  <c r="FF431" i="19"/>
  <c r="FF76" i="19"/>
  <c r="FF434" i="19"/>
  <c r="FF41" i="19"/>
  <c r="FF331" i="19"/>
  <c r="FF245" i="19"/>
  <c r="FF311" i="19"/>
  <c r="FF286" i="19"/>
  <c r="FF421" i="19"/>
  <c r="FF247" i="19"/>
  <c r="FF123" i="19"/>
  <c r="FF180" i="19"/>
  <c r="FF81" i="19"/>
  <c r="FF259" i="19"/>
  <c r="FF242" i="19"/>
  <c r="FF61" i="19"/>
  <c r="FF248" i="19"/>
  <c r="FF185" i="19"/>
  <c r="FF370" i="19"/>
  <c r="FF355" i="19"/>
  <c r="FF112" i="19"/>
  <c r="FF280" i="19"/>
  <c r="FF354" i="19"/>
  <c r="FF32" i="19"/>
  <c r="FF48" i="19"/>
  <c r="FF314" i="19"/>
  <c r="FF202" i="19"/>
  <c r="FF321" i="19"/>
  <c r="FF297" i="19"/>
  <c r="FF435" i="19"/>
  <c r="FF415" i="19"/>
  <c r="FF40" i="19"/>
  <c r="FF308" i="19"/>
  <c r="FF199" i="19"/>
  <c r="FF343" i="19"/>
  <c r="FF96" i="19"/>
  <c r="FF306" i="19"/>
  <c r="FF37" i="19"/>
  <c r="FF143" i="19"/>
  <c r="FF94" i="19"/>
  <c r="FF296" i="19"/>
  <c r="FF136" i="19"/>
  <c r="FF274" i="19"/>
  <c r="FF394" i="19"/>
  <c r="FF142" i="19"/>
  <c r="FF402" i="19"/>
  <c r="FF46" i="19"/>
  <c r="FF120" i="19"/>
  <c r="FF74" i="19"/>
  <c r="FF52" i="19"/>
  <c r="FF256" i="19"/>
  <c r="FF396" i="19"/>
  <c r="FF155" i="19"/>
  <c r="FF83" i="19"/>
  <c r="FF220" i="19"/>
  <c r="FF206" i="19"/>
  <c r="FF224" i="19"/>
  <c r="FF366" i="19"/>
  <c r="FF97" i="19"/>
  <c r="FF356" i="19"/>
  <c r="FF107" i="19"/>
  <c r="FF411" i="19"/>
  <c r="FF110" i="19"/>
  <c r="FF426" i="19"/>
  <c r="FF429" i="19"/>
  <c r="FF388" i="19"/>
  <c r="FF261" i="19"/>
  <c r="FF342" i="19"/>
  <c r="FF36" i="19"/>
  <c r="FF420" i="19"/>
  <c r="FF284" i="19"/>
  <c r="FF78" i="19"/>
  <c r="FF307" i="19"/>
  <c r="FF386" i="19"/>
  <c r="FF285" i="19"/>
  <c r="FF333" i="19"/>
  <c r="FF69" i="19"/>
  <c r="FF92" i="19"/>
  <c r="FF332" i="19"/>
  <c r="FF363" i="19"/>
  <c r="FF184" i="19"/>
  <c r="FF238" i="19"/>
  <c r="FF186" i="19"/>
  <c r="FF292" i="19"/>
  <c r="FF231" i="19"/>
  <c r="FF399" i="19"/>
  <c r="FF102" i="19"/>
  <c r="FF197" i="19"/>
  <c r="FF387" i="19"/>
  <c r="FF98" i="19"/>
  <c r="FF215" i="19"/>
  <c r="FF341" i="19"/>
  <c r="FF318" i="19"/>
  <c r="FF253" i="19"/>
  <c r="FF289" i="19"/>
  <c r="FF31" i="19"/>
  <c r="FF236" i="19"/>
  <c r="FF170" i="19"/>
  <c r="FF234" i="19"/>
  <c r="FF86" i="19"/>
  <c r="FF51" i="19"/>
  <c r="FF409" i="19"/>
  <c r="FF422" i="19"/>
  <c r="FF295" i="19"/>
  <c r="FF303" i="19"/>
  <c r="FF390" i="19"/>
  <c r="FF452" i="19"/>
  <c r="FF183" i="19"/>
  <c r="FF111" i="19"/>
  <c r="FF104" i="19"/>
  <c r="FF304" i="19"/>
  <c r="FF125" i="19"/>
  <c r="FF382" i="19"/>
  <c r="FF281" i="19"/>
  <c r="FF255" i="19"/>
  <c r="FF441" i="19"/>
  <c r="FF64" i="19"/>
  <c r="FF75" i="19"/>
  <c r="FF403" i="19"/>
  <c r="FF353" i="19"/>
  <c r="FF398" i="19"/>
  <c r="FF432" i="19"/>
  <c r="FF95" i="19"/>
  <c r="FF208" i="19"/>
  <c r="FF239" i="19"/>
  <c r="FF161" i="19"/>
  <c r="FF375" i="19"/>
  <c r="FF317" i="19"/>
  <c r="FF233" i="19"/>
  <c r="FF293" i="19"/>
  <c r="FF405" i="19"/>
  <c r="FF177" i="19"/>
  <c r="FF116" i="19"/>
  <c r="FF99" i="19"/>
  <c r="FF270" i="19"/>
  <c r="FF114" i="19"/>
  <c r="FF127" i="19"/>
  <c r="FF124" i="19"/>
  <c r="FF282" i="19"/>
  <c r="FF367" i="19"/>
  <c r="FF141" i="19"/>
  <c r="FF33" i="19"/>
  <c r="FF131" i="19"/>
  <c r="FF115" i="19"/>
  <c r="FF235" i="19"/>
  <c r="FF439" i="19"/>
  <c r="FF42" i="19"/>
  <c r="FF132" i="19"/>
  <c r="FF264" i="19"/>
  <c r="FF336" i="19"/>
  <c r="FF128" i="19"/>
  <c r="FF223" i="19"/>
  <c r="FF134" i="19"/>
  <c r="FF79" i="19"/>
  <c r="FF135" i="19"/>
  <c r="FF169" i="19"/>
  <c r="FF249" i="19"/>
  <c r="FF137" i="19"/>
  <c r="FF203" i="19"/>
  <c r="FF322" i="19"/>
  <c r="FF138" i="19"/>
  <c r="FF105" i="19"/>
  <c r="FF298" i="19"/>
  <c r="FF315" i="19"/>
  <c r="FF60" i="19"/>
  <c r="FF442" i="19"/>
  <c r="FF312" i="19"/>
  <c r="FF254" i="19"/>
  <c r="FF34" i="19"/>
  <c r="FF126" i="19"/>
  <c r="FF272" i="19"/>
  <c r="FF283" i="19"/>
  <c r="FF106" i="19"/>
  <c r="FF100" i="19"/>
  <c r="FF121" i="19"/>
  <c r="FF207" i="19"/>
  <c r="FF447" i="19"/>
  <c r="FF407" i="19"/>
  <c r="FF88" i="19"/>
  <c r="FF263" i="19"/>
  <c r="FF389" i="19"/>
  <c r="FF381" i="19"/>
  <c r="FF49" i="19"/>
  <c r="FF337" i="19"/>
  <c r="FF222" i="19"/>
  <c r="FF150" i="19"/>
  <c r="FF323" i="19"/>
  <c r="FF226" i="19"/>
  <c r="FF360" i="19"/>
  <c r="FF173" i="19"/>
  <c r="FF181" i="19"/>
  <c r="C36" i="22"/>
  <c r="B96" i="19"/>
  <c r="L41" i="19" s="1"/>
  <c r="FF550" i="19"/>
  <c r="FK550" i="19" s="1"/>
  <c r="FF705" i="19"/>
  <c r="FK705" i="19" s="1"/>
  <c r="FF880" i="19"/>
  <c r="FK880" i="19" s="1"/>
  <c r="FF835" i="19"/>
  <c r="FK835" i="19" s="1"/>
  <c r="FF564" i="19"/>
  <c r="FK564" i="19" s="1"/>
  <c r="FF742" i="19"/>
  <c r="FK742" i="19" s="1"/>
  <c r="FF843" i="19"/>
  <c r="FK843" i="19" s="1"/>
  <c r="FF716" i="19"/>
  <c r="FK716" i="19" s="1"/>
  <c r="FF913" i="19"/>
  <c r="FK913" i="19" s="1"/>
  <c r="FF648" i="19"/>
  <c r="FK648" i="19" s="1"/>
  <c r="FF584" i="19"/>
  <c r="FK584" i="19" s="1"/>
  <c r="FF508" i="19"/>
  <c r="FK508" i="19" s="1"/>
  <c r="FF887" i="19"/>
  <c r="FK887" i="19" s="1"/>
  <c r="FF759" i="19"/>
  <c r="FK759" i="19" s="1"/>
  <c r="FF637" i="19"/>
  <c r="FK637" i="19" s="1"/>
  <c r="FF690" i="19"/>
  <c r="FK690" i="19" s="1"/>
  <c r="FF566" i="19"/>
  <c r="FK566" i="19" s="1"/>
  <c r="FF611" i="19"/>
  <c r="FK611" i="19" s="1"/>
  <c r="FF634" i="19"/>
  <c r="FK634" i="19" s="1"/>
  <c r="FF792" i="19"/>
  <c r="FK792" i="19" s="1"/>
  <c r="FF876" i="19"/>
  <c r="FK876" i="19" s="1"/>
  <c r="FF702" i="19"/>
  <c r="FK702" i="19" s="1"/>
  <c r="FF757" i="19"/>
  <c r="FK757" i="19" s="1"/>
  <c r="FF789" i="19"/>
  <c r="FK789" i="19" s="1"/>
  <c r="FF529" i="19"/>
  <c r="FK529" i="19" s="1"/>
  <c r="FF511" i="19"/>
  <c r="FK511" i="19" s="1"/>
  <c r="FF679" i="19"/>
  <c r="FK679" i="19" s="1"/>
  <c r="FF870" i="19"/>
  <c r="FK870" i="19" s="1"/>
  <c r="FF816" i="19"/>
  <c r="FK816" i="19" s="1"/>
  <c r="FF669" i="19"/>
  <c r="FK669" i="19" s="1"/>
  <c r="FF595" i="19"/>
  <c r="FK595" i="19" s="1"/>
  <c r="FF587" i="19"/>
  <c r="FK587" i="19" s="1"/>
  <c r="FF867" i="19"/>
  <c r="FK867" i="19" s="1"/>
  <c r="FF728" i="19"/>
  <c r="FK728" i="19" s="1"/>
  <c r="FF909" i="19"/>
  <c r="FK909" i="19" s="1"/>
  <c r="FF692" i="19"/>
  <c r="FK692" i="19" s="1"/>
  <c r="FF814" i="19"/>
  <c r="FK814" i="19" s="1"/>
  <c r="FF726" i="19"/>
  <c r="FK726" i="19" s="1"/>
  <c r="FF571" i="19"/>
  <c r="FK571" i="19" s="1"/>
  <c r="FF509" i="19"/>
  <c r="FK509" i="19" s="1"/>
  <c r="FF750" i="19"/>
  <c r="FK750" i="19" s="1"/>
  <c r="FF795" i="19"/>
  <c r="FK795" i="19" s="1"/>
  <c r="FF698" i="19"/>
  <c r="FK698" i="19" s="1"/>
  <c r="FF741" i="19"/>
  <c r="FK741" i="19" s="1"/>
  <c r="FF796" i="19"/>
  <c r="FK796" i="19" s="1"/>
  <c r="FF615" i="19"/>
  <c r="FK615" i="19" s="1"/>
  <c r="FF735" i="19"/>
  <c r="FK735" i="19" s="1"/>
  <c r="FF625" i="19"/>
  <c r="FK625" i="19" s="1"/>
  <c r="FF813" i="19"/>
  <c r="FK813" i="19" s="1"/>
  <c r="FF630" i="19"/>
  <c r="FK630" i="19" s="1"/>
  <c r="FF546" i="19"/>
  <c r="FK546" i="19" s="1"/>
  <c r="FF733" i="19"/>
  <c r="FK733" i="19" s="1"/>
  <c r="FF719" i="19"/>
  <c r="FK719" i="19" s="1"/>
  <c r="FF678" i="19"/>
  <c r="FK678" i="19" s="1"/>
  <c r="FF899" i="19"/>
  <c r="FK899" i="19" s="1"/>
  <c r="FF616" i="19"/>
  <c r="FK616" i="19" s="1"/>
  <c r="FF820" i="19"/>
  <c r="FK820" i="19" s="1"/>
  <c r="FF658" i="19"/>
  <c r="FK658" i="19" s="1"/>
  <c r="FF631" i="19"/>
  <c r="FK631" i="19" s="1"/>
  <c r="FF881" i="19"/>
  <c r="FK881" i="19" s="1"/>
  <c r="FF614" i="19"/>
  <c r="FK614" i="19" s="1"/>
  <c r="FF586" i="19"/>
  <c r="FK586" i="19" s="1"/>
  <c r="FF871" i="19"/>
  <c r="FK871" i="19" s="1"/>
  <c r="FF575" i="19"/>
  <c r="FK575" i="19" s="1"/>
  <c r="FF599" i="19"/>
  <c r="FK599" i="19" s="1"/>
  <c r="FF555" i="19"/>
  <c r="FK555" i="19" s="1"/>
  <c r="FF710" i="19"/>
  <c r="FK710" i="19" s="1"/>
  <c r="FF739" i="19"/>
  <c r="FK739" i="19" s="1"/>
  <c r="FF576" i="19"/>
  <c r="FK576" i="19" s="1"/>
  <c r="FF495" i="19"/>
  <c r="FK495" i="19" s="1"/>
  <c r="FF915" i="19"/>
  <c r="FK915" i="19" s="1"/>
  <c r="FF704" i="19"/>
  <c r="FK704" i="19" s="1"/>
  <c r="FF855" i="19"/>
  <c r="FK855" i="19" s="1"/>
  <c r="FF657" i="19"/>
  <c r="FK657" i="19" s="1"/>
  <c r="FF689" i="19"/>
  <c r="FK689" i="19" s="1"/>
  <c r="FF788" i="19"/>
  <c r="FK788" i="19" s="1"/>
  <c r="FF507" i="19"/>
  <c r="FK507" i="19" s="1"/>
  <c r="FF583" i="19"/>
  <c r="FK583" i="19" s="1"/>
  <c r="FF619" i="19"/>
  <c r="FK619" i="19" s="1"/>
  <c r="FF895" i="19"/>
  <c r="FK895" i="19" s="1"/>
  <c r="FF800" i="19"/>
  <c r="FK800" i="19" s="1"/>
  <c r="FF585" i="19"/>
  <c r="FK585" i="19" s="1"/>
  <c r="FF580" i="19"/>
  <c r="FK580" i="19" s="1"/>
  <c r="FF724" i="19"/>
  <c r="FK724" i="19" s="1"/>
  <c r="FF662" i="19"/>
  <c r="FK662" i="19" s="1"/>
  <c r="FF651" i="19"/>
  <c r="FK651" i="19" s="1"/>
  <c r="FF740" i="19"/>
  <c r="FK740" i="19" s="1"/>
  <c r="FF884" i="19"/>
  <c r="FK884" i="19" s="1"/>
  <c r="FF908" i="19"/>
  <c r="FK908" i="19" s="1"/>
  <c r="FF874" i="19"/>
  <c r="FK874" i="19" s="1"/>
  <c r="FF878" i="19"/>
  <c r="FK878" i="19" s="1"/>
  <c r="FF613" i="19"/>
  <c r="FK613" i="19" s="1"/>
  <c r="FF837" i="19"/>
  <c r="FK837" i="19" s="1"/>
  <c r="FF803" i="19"/>
  <c r="FK803" i="19" s="1"/>
  <c r="FF591" i="19"/>
  <c r="FK591" i="19" s="1"/>
  <c r="FF622" i="19"/>
  <c r="FK622" i="19" s="1"/>
  <c r="FF660" i="19"/>
  <c r="FK660" i="19" s="1"/>
  <c r="FF517" i="19"/>
  <c r="FK517" i="19" s="1"/>
  <c r="FF768" i="19"/>
  <c r="FK768" i="19" s="1"/>
  <c r="FF664" i="19"/>
  <c r="FK664" i="19" s="1"/>
  <c r="FF563" i="19"/>
  <c r="FK563" i="19" s="1"/>
  <c r="FF610" i="19"/>
  <c r="FK610" i="19" s="1"/>
  <c r="FF569" i="19"/>
  <c r="FK569" i="19" s="1"/>
  <c r="FF818" i="19"/>
  <c r="FK818" i="19" s="1"/>
  <c r="FF608" i="19"/>
  <c r="FK608" i="19" s="1"/>
  <c r="FF860" i="19"/>
  <c r="FK860" i="19" s="1"/>
  <c r="FF850" i="19"/>
  <c r="FK850" i="19" s="1"/>
  <c r="FF491" i="19"/>
  <c r="FK491" i="19" s="1"/>
  <c r="FF519" i="19"/>
  <c r="FK519" i="19" s="1"/>
  <c r="FF640" i="19"/>
  <c r="FK640" i="19" s="1"/>
  <c r="FF638" i="19"/>
  <c r="FK638" i="19" s="1"/>
  <c r="FF467" i="19"/>
  <c r="FF711" i="19"/>
  <c r="FK711" i="19" s="1"/>
  <c r="FF556" i="19"/>
  <c r="FK556" i="19" s="1"/>
  <c r="FF524" i="19"/>
  <c r="FK524" i="19" s="1"/>
  <c r="FF713" i="19"/>
  <c r="FK713" i="19" s="1"/>
  <c r="FF879" i="19"/>
  <c r="FK879" i="19" s="1"/>
  <c r="FF534" i="19"/>
  <c r="FK534" i="19" s="1"/>
  <c r="FF732" i="19"/>
  <c r="FK732" i="19" s="1"/>
  <c r="FF890" i="19"/>
  <c r="FK890" i="19" s="1"/>
  <c r="FF693" i="19"/>
  <c r="FK693" i="19" s="1"/>
  <c r="FF791" i="19"/>
  <c r="FK791" i="19" s="1"/>
  <c r="FF609" i="19"/>
  <c r="FK609" i="19" s="1"/>
  <c r="FF596" i="19"/>
  <c r="FK596" i="19" s="1"/>
  <c r="FF819" i="19"/>
  <c r="FK819" i="19" s="1"/>
  <c r="FF523" i="19"/>
  <c r="FK523" i="19" s="1"/>
  <c r="FF703" i="19"/>
  <c r="FK703" i="19" s="1"/>
  <c r="FF532" i="19"/>
  <c r="FK532" i="19" s="1"/>
  <c r="FF793" i="19"/>
  <c r="FK793" i="19" s="1"/>
  <c r="FF841" i="19"/>
  <c r="FK841" i="19" s="1"/>
  <c r="FF894" i="19"/>
  <c r="FK894" i="19" s="1"/>
  <c r="FF644" i="19"/>
  <c r="FK644" i="19" s="1"/>
  <c r="FF541" i="19"/>
  <c r="FK541" i="19" s="1"/>
  <c r="FF577" i="19"/>
  <c r="FK577" i="19" s="1"/>
  <c r="FF749" i="19"/>
  <c r="FK749" i="19" s="1"/>
  <c r="FF536" i="19"/>
  <c r="FK536" i="19" s="1"/>
  <c r="FF802" i="19"/>
  <c r="FK802" i="19" s="1"/>
  <c r="FF526" i="19"/>
  <c r="FK526" i="19" s="1"/>
  <c r="FF624" i="19"/>
  <c r="FK624" i="19" s="1"/>
  <c r="FF727" i="19"/>
  <c r="FK727" i="19" s="1"/>
  <c r="FF636" i="19"/>
  <c r="FK636" i="19" s="1"/>
  <c r="FF506" i="19"/>
  <c r="FK506" i="19" s="1"/>
  <c r="FF886" i="19"/>
  <c r="FK886" i="19" s="1"/>
  <c r="FF510" i="19"/>
  <c r="FK510" i="19" s="1"/>
  <c r="FF500" i="19"/>
  <c r="FK500" i="19" s="1"/>
  <c r="FF904" i="19"/>
  <c r="FK904" i="19" s="1"/>
  <c r="FF849" i="19"/>
  <c r="FK849" i="19" s="1"/>
  <c r="FF709" i="19"/>
  <c r="FK709" i="19" s="1"/>
  <c r="FF551" i="19"/>
  <c r="FK551" i="19" s="1"/>
  <c r="FF866" i="19"/>
  <c r="FK866" i="19" s="1"/>
  <c r="FF848" i="19"/>
  <c r="FK848" i="19" s="1"/>
  <c r="FF579" i="19"/>
  <c r="FK579" i="19" s="1"/>
  <c r="FF646" i="19"/>
  <c r="FK646" i="19" s="1"/>
  <c r="FF897" i="19"/>
  <c r="FK897" i="19" s="1"/>
  <c r="FF603" i="19"/>
  <c r="FK603" i="19" s="1"/>
  <c r="FF602" i="19"/>
  <c r="FK602" i="19" s="1"/>
  <c r="FF684" i="19"/>
  <c r="FK684" i="19" s="1"/>
  <c r="FF779" i="19"/>
  <c r="FK779" i="19" s="1"/>
  <c r="FF718" i="19"/>
  <c r="FK718" i="19" s="1"/>
  <c r="FF542" i="19"/>
  <c r="FK542" i="19" s="1"/>
  <c r="FF852" i="19"/>
  <c r="FK852" i="19" s="1"/>
  <c r="FF501" i="19"/>
  <c r="FK501" i="19" s="1"/>
  <c r="FF883" i="19"/>
  <c r="FK883" i="19" s="1"/>
  <c r="FF888" i="19"/>
  <c r="FK888" i="19" s="1"/>
  <c r="FF900" i="19"/>
  <c r="FK900" i="19" s="1"/>
  <c r="FF607" i="19"/>
  <c r="FK607" i="19" s="1"/>
  <c r="FF771" i="19"/>
  <c r="FK771" i="19" s="1"/>
  <c r="FE466" i="19"/>
  <c r="FF827" i="19"/>
  <c r="FK827" i="19" s="1"/>
  <c r="FF665" i="19"/>
  <c r="FK665" i="19" s="1"/>
  <c r="FF734" i="19"/>
  <c r="FK734" i="19" s="1"/>
  <c r="FF723" i="19"/>
  <c r="FK723" i="19" s="1"/>
  <c r="FF797" i="19"/>
  <c r="FK797" i="19" s="1"/>
  <c r="FF916" i="19"/>
  <c r="FK916" i="19" s="1"/>
  <c r="FF490" i="19"/>
  <c r="FF493" i="19"/>
  <c r="FK493" i="19" s="1"/>
  <c r="FF754" i="19"/>
  <c r="FK754" i="19" s="1"/>
  <c r="FF629" i="19"/>
  <c r="FK629" i="19" s="1"/>
  <c r="FF643" i="19"/>
  <c r="FK643" i="19" s="1"/>
  <c r="FF810" i="19"/>
  <c r="FK810" i="19" s="1"/>
  <c r="FF873" i="19"/>
  <c r="FK873" i="19" s="1"/>
  <c r="FF598" i="19"/>
  <c r="FK598" i="19" s="1"/>
  <c r="FF903" i="19"/>
  <c r="FK903" i="19" s="1"/>
  <c r="FF751" i="19"/>
  <c r="FK751" i="19" s="1"/>
  <c r="FF882" i="19"/>
  <c r="FK882" i="19" s="1"/>
  <c r="FF537" i="19"/>
  <c r="FK537" i="19" s="1"/>
  <c r="FF782" i="19"/>
  <c r="FK782" i="19" s="1"/>
  <c r="FF756" i="19"/>
  <c r="FK756" i="19" s="1"/>
  <c r="FF573" i="19"/>
  <c r="FK573" i="19" s="1"/>
  <c r="FF656" i="19"/>
  <c r="FK656" i="19" s="1"/>
  <c r="FF825" i="19"/>
  <c r="FK825" i="19" s="1"/>
  <c r="FF892" i="19"/>
  <c r="FK892" i="19" s="1"/>
  <c r="FF522" i="19"/>
  <c r="FK522" i="19" s="1"/>
  <c r="FF833" i="19"/>
  <c r="FK833" i="19" s="1"/>
  <c r="FF538" i="19"/>
  <c r="FK538" i="19" s="1"/>
  <c r="FF889" i="19"/>
  <c r="FK889" i="19" s="1"/>
  <c r="FF784" i="19"/>
  <c r="FK784" i="19" s="1"/>
  <c r="FF627" i="19"/>
  <c r="FK627" i="19" s="1"/>
  <c r="FF666" i="19"/>
  <c r="FK666" i="19" s="1"/>
  <c r="FF699" i="19"/>
  <c r="FK699" i="19" s="1"/>
  <c r="FF673" i="19"/>
  <c r="FK673" i="19" s="1"/>
  <c r="FF783" i="19"/>
  <c r="FK783" i="19" s="1"/>
  <c r="FF799" i="19"/>
  <c r="FK799" i="19" s="1"/>
  <c r="FF872" i="19"/>
  <c r="FK872" i="19" s="1"/>
  <c r="FF539" i="19"/>
  <c r="FK539" i="19" s="1"/>
  <c r="FF832" i="19"/>
  <c r="FK832" i="19" s="1"/>
  <c r="FF635" i="19"/>
  <c r="FK635" i="19" s="1"/>
  <c r="FF663" i="19"/>
  <c r="FK663" i="19" s="1"/>
  <c r="FF780" i="19"/>
  <c r="FK780" i="19" s="1"/>
  <c r="FF628" i="19"/>
  <c r="FK628" i="19" s="1"/>
  <c r="FF877" i="19"/>
  <c r="FK877" i="19" s="1"/>
  <c r="FF746" i="19"/>
  <c r="FK746" i="19" s="1"/>
  <c r="FF504" i="19"/>
  <c r="FK504" i="19" s="1"/>
  <c r="FF851" i="19"/>
  <c r="FK851" i="19" s="1"/>
  <c r="FF823" i="19"/>
  <c r="FK823" i="19" s="1"/>
  <c r="FF854" i="19"/>
  <c r="FK854" i="19" s="1"/>
  <c r="FF729" i="19"/>
  <c r="FK729" i="19" s="1"/>
  <c r="FF845" i="19"/>
  <c r="FK845" i="19" s="1"/>
  <c r="FF682" i="19"/>
  <c r="FK682" i="19" s="1"/>
  <c r="FF670" i="19"/>
  <c r="FK670" i="19" s="1"/>
  <c r="FF893" i="19"/>
  <c r="FK893" i="19" s="1"/>
  <c r="FF834" i="19"/>
  <c r="FK834" i="19" s="1"/>
  <c r="FF829" i="19"/>
  <c r="FK829" i="19" s="1"/>
  <c r="FF535" i="19"/>
  <c r="FK535" i="19" s="1"/>
  <c r="FF815" i="19"/>
  <c r="FK815" i="19" s="1"/>
  <c r="FF772" i="19"/>
  <c r="FK772" i="19" s="1"/>
  <c r="FF675" i="19"/>
  <c r="FK675" i="19" s="1"/>
  <c r="FF869" i="19"/>
  <c r="FK869" i="19" s="1"/>
  <c r="FF503" i="19"/>
  <c r="FK503" i="19" s="1"/>
  <c r="FF836" i="19"/>
  <c r="FK836" i="19" s="1"/>
  <c r="FF830" i="19"/>
  <c r="FK830" i="19" s="1"/>
  <c r="FF691" i="19"/>
  <c r="FK691" i="19" s="1"/>
  <c r="FF840" i="19"/>
  <c r="FK840" i="19" s="1"/>
  <c r="FF695" i="19"/>
  <c r="FK695" i="19" s="1"/>
  <c r="FF907" i="19"/>
  <c r="FK907" i="19" s="1"/>
  <c r="FF588" i="19"/>
  <c r="FK588" i="19" s="1"/>
  <c r="FF600" i="19"/>
  <c r="FK600" i="19" s="1"/>
  <c r="FF809" i="19"/>
  <c r="FK809" i="19" s="1"/>
  <c r="FF632" i="19"/>
  <c r="FK632" i="19" s="1"/>
  <c r="FF911" i="19"/>
  <c r="FK911" i="19" s="1"/>
  <c r="FF790" i="19"/>
  <c r="FK790" i="19" s="1"/>
  <c r="FF801" i="19"/>
  <c r="FK801" i="19" s="1"/>
  <c r="FF715" i="19"/>
  <c r="FK715" i="19" s="1"/>
  <c r="FF561" i="19"/>
  <c r="FK561" i="19" s="1"/>
  <c r="FF687" i="19"/>
  <c r="FK687" i="19" s="1"/>
  <c r="FF863" i="19"/>
  <c r="FK863" i="19" s="1"/>
  <c r="FF617" i="19"/>
  <c r="FK617" i="19" s="1"/>
  <c r="FF649" i="19"/>
  <c r="FK649" i="19" s="1"/>
  <c r="FF714" i="19"/>
  <c r="FK714" i="19" s="1"/>
  <c r="FF633" i="19"/>
  <c r="FK633" i="19" s="1"/>
  <c r="FF655" i="19"/>
  <c r="FK655" i="19" s="1"/>
  <c r="FF896" i="19"/>
  <c r="FK896" i="19" s="1"/>
  <c r="FF717" i="19"/>
  <c r="FK717" i="19" s="1"/>
  <c r="FF770" i="19"/>
  <c r="FK770" i="19" s="1"/>
  <c r="FF492" i="19"/>
  <c r="FK492" i="19" s="1"/>
  <c r="FF862" i="19"/>
  <c r="FK862" i="19" s="1"/>
  <c r="FF844" i="19"/>
  <c r="FK844" i="19" s="1"/>
  <c r="FF549" i="19"/>
  <c r="FK549" i="19" s="1"/>
  <c r="FF730" i="19"/>
  <c r="FK730" i="19" s="1"/>
  <c r="FF902" i="19"/>
  <c r="FK902" i="19" s="1"/>
  <c r="FF778" i="19"/>
  <c r="FK778" i="19" s="1"/>
  <c r="FF645" i="19"/>
  <c r="FK645" i="19" s="1"/>
  <c r="FF764" i="19"/>
  <c r="FK764" i="19" s="1"/>
  <c r="FF530" i="19"/>
  <c r="FK530" i="19" s="1"/>
  <c r="FF594" i="19"/>
  <c r="FK594" i="19" s="1"/>
  <c r="FF641" i="19"/>
  <c r="FK641" i="19" s="1"/>
  <c r="FF528" i="19"/>
  <c r="FK528" i="19" s="1"/>
  <c r="FF512" i="19"/>
  <c r="FK512" i="19" s="1"/>
  <c r="FF516" i="19"/>
  <c r="FK516" i="19" s="1"/>
  <c r="FF521" i="19"/>
  <c r="FK521" i="19" s="1"/>
  <c r="FF859" i="19"/>
  <c r="FK859" i="19" s="1"/>
  <c r="FF737" i="19"/>
  <c r="FK737" i="19" s="1"/>
  <c r="FF817" i="19"/>
  <c r="FK817" i="19" s="1"/>
  <c r="FF531" i="19"/>
  <c r="FK531" i="19" s="1"/>
  <c r="FF898" i="19"/>
  <c r="FK898" i="19" s="1"/>
  <c r="FF847" i="19"/>
  <c r="FK847" i="19" s="1"/>
  <c r="FF572" i="19"/>
  <c r="FK572" i="19" s="1"/>
  <c r="FF612" i="19"/>
  <c r="FK612" i="19" s="1"/>
  <c r="FF765" i="19"/>
  <c r="FK765" i="19" s="1"/>
  <c r="FF747" i="19"/>
  <c r="FK747" i="19" s="1"/>
  <c r="FF712" i="19"/>
  <c r="FK712" i="19" s="1"/>
  <c r="FF606" i="19"/>
  <c r="FK606" i="19" s="1"/>
  <c r="FF777" i="19"/>
  <c r="FK777" i="19" s="1"/>
  <c r="FF540" i="19"/>
  <c r="FK540" i="19" s="1"/>
  <c r="FF752" i="19"/>
  <c r="FK752" i="19" s="1"/>
  <c r="FF822" i="19"/>
  <c r="FK822" i="19" s="1"/>
  <c r="FF565" i="19"/>
  <c r="FK565" i="19" s="1"/>
  <c r="FF762" i="19"/>
  <c r="FK762" i="19" s="1"/>
  <c r="FF578" i="19"/>
  <c r="FK578" i="19" s="1"/>
  <c r="FF654" i="19"/>
  <c r="FK654" i="19" s="1"/>
  <c r="FF525" i="19"/>
  <c r="FK525" i="19" s="1"/>
  <c r="FF707" i="19"/>
  <c r="FK707" i="19" s="1"/>
  <c r="FF544" i="19"/>
  <c r="FK544" i="19" s="1"/>
  <c r="FF497" i="19"/>
  <c r="FK497" i="19" s="1"/>
  <c r="FF581" i="19"/>
  <c r="FK581" i="19" s="1"/>
  <c r="FF761" i="19"/>
  <c r="FK761" i="19" s="1"/>
  <c r="FF681" i="19"/>
  <c r="FK681" i="19" s="1"/>
  <c r="FF589" i="19"/>
  <c r="FK589" i="19" s="1"/>
  <c r="FF773" i="19"/>
  <c r="FK773" i="19" s="1"/>
  <c r="FF787" i="19"/>
  <c r="FK787" i="19" s="1"/>
  <c r="FF767" i="19"/>
  <c r="FK767" i="19" s="1"/>
  <c r="FF875" i="19"/>
  <c r="FK875" i="19" s="1"/>
  <c r="FF642" i="19"/>
  <c r="FK642" i="19" s="1"/>
  <c r="FF683" i="19"/>
  <c r="FK683" i="19" s="1"/>
  <c r="FF861" i="19"/>
  <c r="FK861" i="19" s="1"/>
  <c r="FF826" i="19"/>
  <c r="FK826" i="19" s="1"/>
  <c r="FF910" i="19"/>
  <c r="FK910" i="19" s="1"/>
  <c r="FF811" i="19"/>
  <c r="FK811" i="19" s="1"/>
  <c r="FF748" i="19"/>
  <c r="FK748" i="19" s="1"/>
  <c r="FF653" i="19"/>
  <c r="FK653" i="19" s="1"/>
  <c r="FF743" i="19"/>
  <c r="FK743" i="19" s="1"/>
  <c r="FF736" i="19"/>
  <c r="FK736" i="19" s="1"/>
  <c r="FF676" i="19"/>
  <c r="FK676" i="19" s="1"/>
  <c r="FF626" i="19"/>
  <c r="FK626" i="19" s="1"/>
  <c r="FF776" i="19"/>
  <c r="FK776" i="19" s="1"/>
  <c r="FF755" i="19"/>
  <c r="FK755" i="19" s="1"/>
  <c r="FF592" i="19"/>
  <c r="FK592" i="19" s="1"/>
  <c r="FF601" i="19"/>
  <c r="FK601" i="19" s="1"/>
  <c r="FF753" i="19"/>
  <c r="FK753" i="19" s="1"/>
  <c r="FF671" i="19"/>
  <c r="FK671" i="19" s="1"/>
  <c r="FF499" i="19"/>
  <c r="FK499" i="19" s="1"/>
  <c r="FF786" i="19"/>
  <c r="FK786" i="19" s="1"/>
  <c r="FF547" i="19"/>
  <c r="FK547" i="19" s="1"/>
  <c r="FF744" i="19"/>
  <c r="FK744" i="19" s="1"/>
  <c r="FF597" i="19"/>
  <c r="FK597" i="19" s="1"/>
  <c r="FF774" i="19"/>
  <c r="FK774" i="19" s="1"/>
  <c r="FF570" i="19"/>
  <c r="FK570" i="19" s="1"/>
  <c r="FF543" i="19"/>
  <c r="FK543" i="19" s="1"/>
  <c r="FF763" i="19"/>
  <c r="FK763" i="19" s="1"/>
  <c r="FF901" i="19"/>
  <c r="FK901" i="19" s="1"/>
  <c r="FF668" i="19"/>
  <c r="FK668" i="19" s="1"/>
  <c r="FF853" i="19"/>
  <c r="FK853" i="19" s="1"/>
  <c r="FF502" i="19"/>
  <c r="FK502" i="19" s="1"/>
  <c r="FF722" i="19"/>
  <c r="FK722" i="19" s="1"/>
  <c r="FF513" i="19"/>
  <c r="FK513" i="19" s="1"/>
  <c r="FF620" i="19"/>
  <c r="FK620" i="19" s="1"/>
  <c r="FF496" i="19"/>
  <c r="FK496" i="19" s="1"/>
  <c r="FF639" i="19"/>
  <c r="FK639" i="19" s="1"/>
  <c r="FF700" i="19"/>
  <c r="FK700" i="19" s="1"/>
  <c r="FF821" i="19"/>
  <c r="FK821" i="19" s="1"/>
  <c r="FF558" i="19"/>
  <c r="FK558" i="19" s="1"/>
  <c r="FF891" i="19"/>
  <c r="FK891" i="19" s="1"/>
  <c r="FF766" i="19"/>
  <c r="FK766" i="19" s="1"/>
  <c r="FF688" i="19"/>
  <c r="FK688" i="19" s="1"/>
  <c r="FF868" i="19"/>
  <c r="FK868" i="19" s="1"/>
  <c r="FF725" i="19"/>
  <c r="FK725" i="19" s="1"/>
  <c r="FF680" i="19"/>
  <c r="FK680" i="19" s="1"/>
  <c r="FF775" i="19"/>
  <c r="FK775" i="19" s="1"/>
  <c r="FF846" i="19"/>
  <c r="FK846" i="19" s="1"/>
  <c r="FF557" i="19"/>
  <c r="FK557" i="19" s="1"/>
  <c r="FF738" i="19"/>
  <c r="FK738" i="19" s="1"/>
  <c r="FF661" i="19"/>
  <c r="FK661" i="19" s="1"/>
  <c r="FF785" i="19"/>
  <c r="FK785" i="19" s="1"/>
  <c r="FF708" i="19"/>
  <c r="FK708" i="19" s="1"/>
  <c r="FF533" i="19"/>
  <c r="FK533" i="19" s="1"/>
  <c r="FF621" i="19"/>
  <c r="FK621" i="19" s="1"/>
  <c r="FF865" i="19"/>
  <c r="FK865" i="19" s="1"/>
  <c r="FF805" i="19"/>
  <c r="FK805" i="19" s="1"/>
  <c r="FF520" i="19"/>
  <c r="FK520" i="19" s="1"/>
  <c r="FF647" i="19"/>
  <c r="FK647" i="19" s="1"/>
  <c r="FF745" i="19"/>
  <c r="FK745" i="19" s="1"/>
  <c r="FF672" i="19"/>
  <c r="FK672" i="19" s="1"/>
  <c r="FF838" i="19"/>
  <c r="FK838" i="19" s="1"/>
  <c r="FF494" i="19"/>
  <c r="FK494" i="19" s="1"/>
  <c r="FF824" i="19"/>
  <c r="FK824" i="19" s="1"/>
  <c r="FF545" i="19"/>
  <c r="FK545" i="19" s="1"/>
  <c r="FF812" i="19"/>
  <c r="FK812" i="19" s="1"/>
  <c r="FF593" i="19"/>
  <c r="FK593" i="19" s="1"/>
  <c r="FF567" i="19"/>
  <c r="FK567" i="19" s="1"/>
  <c r="FF623" i="19"/>
  <c r="FK623" i="19" s="1"/>
  <c r="FF798" i="19"/>
  <c r="FK798" i="19" s="1"/>
  <c r="FF515" i="19"/>
  <c r="FK515" i="19" s="1"/>
  <c r="FF760" i="19"/>
  <c r="FK760" i="19" s="1"/>
  <c r="FF781" i="19"/>
  <c r="FK781" i="19" s="1"/>
  <c r="FF912" i="19"/>
  <c r="FK912" i="19" s="1"/>
  <c r="FF548" i="19"/>
  <c r="FK548" i="19" s="1"/>
  <c r="FF856" i="19"/>
  <c r="FK856" i="19" s="1"/>
  <c r="FF864" i="19"/>
  <c r="FK864" i="19" s="1"/>
  <c r="FF553" i="19"/>
  <c r="FK553" i="19" s="1"/>
  <c r="FF552" i="19"/>
  <c r="FK552" i="19" s="1"/>
  <c r="FF857" i="19"/>
  <c r="FK857" i="19" s="1"/>
  <c r="FF701" i="19"/>
  <c r="FK701" i="19" s="1"/>
  <c r="FF677" i="19"/>
  <c r="FK677" i="19" s="1"/>
  <c r="FF858" i="19"/>
  <c r="FK858" i="19" s="1"/>
  <c r="FF650" i="19"/>
  <c r="FK650" i="19" s="1"/>
  <c r="FF808" i="19"/>
  <c r="FK808" i="19" s="1"/>
  <c r="FF562" i="19"/>
  <c r="FK562" i="19" s="1"/>
  <c r="FF697" i="19"/>
  <c r="FK697" i="19" s="1"/>
  <c r="FF839" i="19"/>
  <c r="FK839" i="19" s="1"/>
  <c r="FF685" i="19"/>
  <c r="FK685" i="19" s="1"/>
  <c r="FF731" i="19"/>
  <c r="FK731" i="19" s="1"/>
  <c r="FF674" i="19"/>
  <c r="FK674" i="19" s="1"/>
  <c r="FF842" i="19"/>
  <c r="FK842" i="19" s="1"/>
  <c r="FF696" i="19"/>
  <c r="FK696" i="19" s="1"/>
  <c r="FF721" i="19"/>
  <c r="FK721" i="19" s="1"/>
  <c r="FF694" i="19"/>
  <c r="FK694" i="19" s="1"/>
  <c r="FF794" i="19"/>
  <c r="FK794" i="19" s="1"/>
  <c r="FF917" i="19"/>
  <c r="FK917" i="19" s="1"/>
  <c r="FF505" i="19"/>
  <c r="FK505" i="19" s="1"/>
  <c r="FF914" i="19"/>
  <c r="FK914" i="19" s="1"/>
  <c r="FF618" i="19"/>
  <c r="FK618" i="19" s="1"/>
  <c r="FF514" i="19"/>
  <c r="FK514" i="19" s="1"/>
  <c r="FF806" i="19"/>
  <c r="FK806" i="19" s="1"/>
  <c r="FF605" i="19"/>
  <c r="FK605" i="19" s="1"/>
  <c r="FF905" i="19"/>
  <c r="FK905" i="19" s="1"/>
  <c r="FF652" i="19"/>
  <c r="FK652" i="19" s="1"/>
  <c r="FF667" i="19"/>
  <c r="FK667" i="19" s="1"/>
  <c r="FF518" i="19"/>
  <c r="FK518" i="19" s="1"/>
  <c r="FF527" i="19"/>
  <c r="FK527" i="19" s="1"/>
  <c r="FF769" i="19"/>
  <c r="FK769" i="19" s="1"/>
  <c r="FF885" i="19"/>
  <c r="FK885" i="19" s="1"/>
  <c r="FF582" i="19"/>
  <c r="FK582" i="19" s="1"/>
  <c r="FF560" i="19"/>
  <c r="FK560" i="19" s="1"/>
  <c r="FF498" i="19"/>
  <c r="FK498" i="19" s="1"/>
  <c r="FF804" i="19"/>
  <c r="FK804" i="19" s="1"/>
  <c r="FF706" i="19"/>
  <c r="FK706" i="19" s="1"/>
  <c r="FF831" i="19"/>
  <c r="FK831" i="19" s="1"/>
  <c r="FF554" i="19"/>
  <c r="FK554" i="19" s="1"/>
  <c r="FF604" i="19"/>
  <c r="FK604" i="19" s="1"/>
  <c r="FF758" i="19"/>
  <c r="FK758" i="19" s="1"/>
  <c r="FF559" i="19"/>
  <c r="FK559" i="19" s="1"/>
  <c r="FF686" i="19"/>
  <c r="FK686" i="19" s="1"/>
  <c r="FF659" i="19"/>
  <c r="FK659" i="19" s="1"/>
  <c r="FF568" i="19"/>
  <c r="FK568" i="19" s="1"/>
  <c r="FF828" i="19"/>
  <c r="FK828" i="19" s="1"/>
  <c r="FF906" i="19"/>
  <c r="FK906" i="19" s="1"/>
  <c r="FF574" i="19"/>
  <c r="FK574" i="19" s="1"/>
  <c r="FF590" i="19"/>
  <c r="FK590" i="19" s="1"/>
  <c r="FF807" i="19"/>
  <c r="FK807" i="19" s="1"/>
  <c r="FF918" i="19"/>
  <c r="FK918" i="19" s="1"/>
  <c r="FF720" i="19"/>
  <c r="FK720" i="19" s="1"/>
  <c r="GP6" i="19"/>
  <c r="GP461" i="19" s="1"/>
  <c r="GL6" i="19"/>
  <c r="E94" i="19" s="1"/>
  <c r="GN28" i="19"/>
  <c r="GS897" i="19"/>
  <c r="GS821" i="19"/>
  <c r="GS763" i="19"/>
  <c r="GS693" i="19"/>
  <c r="GS644" i="19"/>
  <c r="GS566" i="19"/>
  <c r="GS417" i="19"/>
  <c r="GS348" i="19"/>
  <c r="GS270" i="19"/>
  <c r="GS224" i="19"/>
  <c r="GS339" i="19"/>
  <c r="GS175" i="19"/>
  <c r="GS50" i="19"/>
  <c r="GS906" i="19"/>
  <c r="GS863" i="19"/>
  <c r="GS798" i="19"/>
  <c r="GS704" i="19"/>
  <c r="GS610" i="19"/>
  <c r="GS552" i="19"/>
  <c r="GS507" i="19"/>
  <c r="GS404" i="19"/>
  <c r="GS237" i="19"/>
  <c r="GS512" i="19"/>
  <c r="GS257" i="19"/>
  <c r="GS93" i="19"/>
  <c r="GY5" i="19"/>
  <c r="GT6" i="19" s="1"/>
  <c r="GS122" i="19"/>
  <c r="GS870" i="19"/>
  <c r="GS784" i="19"/>
  <c r="GS743" i="19"/>
  <c r="GS690" i="19"/>
  <c r="GS641" i="19"/>
  <c r="GS518" i="19"/>
  <c r="GS536" i="19"/>
  <c r="GS204" i="19"/>
  <c r="GS359" i="19"/>
  <c r="GS322" i="19"/>
  <c r="GS54" i="19"/>
  <c r="GS337" i="19"/>
  <c r="GS52" i="19"/>
  <c r="GS892" i="19"/>
  <c r="GS820" i="19"/>
  <c r="GS783" i="19"/>
  <c r="GS709" i="19"/>
  <c r="GS603" i="19"/>
  <c r="GS586" i="19"/>
  <c r="GS494" i="19"/>
  <c r="GS388" i="19"/>
  <c r="GS310" i="19"/>
  <c r="GS264" i="19"/>
  <c r="GS102" i="19"/>
  <c r="GS315" i="19"/>
  <c r="GS113" i="19"/>
  <c r="GS912" i="19"/>
  <c r="GS845" i="19"/>
  <c r="GS765" i="19"/>
  <c r="GS724" i="19"/>
  <c r="GS630" i="19"/>
  <c r="GS572" i="19"/>
  <c r="GS502" i="19"/>
  <c r="GS444" i="19"/>
  <c r="GS277" i="19"/>
  <c r="GS215" i="19"/>
  <c r="GS430" i="19"/>
  <c r="GS118" i="19"/>
  <c r="GS53" i="19"/>
  <c r="GS139" i="19"/>
  <c r="GS861" i="19"/>
  <c r="GS804" i="19"/>
  <c r="GS714" i="19"/>
  <c r="GS753" i="19"/>
  <c r="GS651" i="19"/>
  <c r="GS538" i="19"/>
  <c r="GS426" i="19"/>
  <c r="GS244" i="19"/>
  <c r="GS422" i="19"/>
  <c r="GS362" i="19"/>
  <c r="GS117" i="19"/>
  <c r="GS56" i="19"/>
  <c r="GS138" i="19"/>
  <c r="GS883" i="19"/>
  <c r="GS807" i="19"/>
  <c r="GS803" i="19"/>
  <c r="GS664" i="19"/>
  <c r="GS623" i="19"/>
  <c r="GS553" i="19"/>
  <c r="GS400" i="19"/>
  <c r="GS389" i="19"/>
  <c r="GS350" i="19"/>
  <c r="GS304" i="19"/>
  <c r="GS107" i="19"/>
  <c r="GS37" i="19"/>
  <c r="GS153" i="19"/>
  <c r="GS57" i="19"/>
  <c r="GS885" i="19"/>
  <c r="GS764" i="19"/>
  <c r="GS723" i="19"/>
  <c r="GS670" i="19"/>
  <c r="GS621" i="19"/>
  <c r="GS563" i="19"/>
  <c r="GS435" i="19"/>
  <c r="GS381" i="19"/>
  <c r="GS319" i="19"/>
  <c r="GS282" i="19"/>
  <c r="GS361" i="19"/>
  <c r="GS176" i="19"/>
  <c r="GS131" i="19"/>
  <c r="GS905" i="19"/>
  <c r="GS822" i="19"/>
  <c r="GS734" i="19"/>
  <c r="GS661" i="19"/>
  <c r="GS612" i="19"/>
  <c r="GS497" i="19"/>
  <c r="GS493" i="19"/>
  <c r="GS284" i="19"/>
  <c r="GS206" i="19"/>
  <c r="GS423" i="19"/>
  <c r="GS157" i="19"/>
  <c r="GS111" i="19"/>
  <c r="GS49" i="19"/>
  <c r="GS903" i="19"/>
  <c r="GS827" i="19"/>
  <c r="GS766" i="19"/>
  <c r="GS684" i="19"/>
  <c r="GS643" i="19"/>
  <c r="GS573" i="19"/>
  <c r="GS440" i="19"/>
  <c r="GS429" i="19"/>
  <c r="GS407" i="19"/>
  <c r="GS344" i="19"/>
  <c r="GS140" i="19"/>
  <c r="GS59" i="19"/>
  <c r="GS227" i="19"/>
  <c r="GS281" i="19"/>
  <c r="GS852" i="19"/>
  <c r="GS805" i="19"/>
  <c r="GS711" i="19"/>
  <c r="GS658" i="19"/>
  <c r="GS609" i="19"/>
  <c r="GS543" i="19"/>
  <c r="GS411" i="19"/>
  <c r="GS357" i="19"/>
  <c r="GS295" i="19"/>
  <c r="GS258" i="19"/>
  <c r="GS265" i="19"/>
  <c r="GS152" i="19"/>
  <c r="GS217" i="19"/>
  <c r="GS868" i="19"/>
  <c r="GS809" i="19"/>
  <c r="GS754" i="19"/>
  <c r="GS681" i="19"/>
  <c r="GS632" i="19"/>
  <c r="GS554" i="19"/>
  <c r="GS393" i="19"/>
  <c r="GS324" i="19"/>
  <c r="GS246" i="19"/>
  <c r="GS200" i="19"/>
  <c r="GS243" i="19"/>
  <c r="GS151" i="19"/>
  <c r="GS203" i="19"/>
  <c r="GS894" i="19"/>
  <c r="GS842" i="19"/>
  <c r="GS786" i="19"/>
  <c r="GS705" i="19"/>
  <c r="GS699" i="19"/>
  <c r="GS593" i="19"/>
  <c r="GS537" i="19"/>
  <c r="GS524" i="19"/>
  <c r="GS213" i="19"/>
  <c r="GS384" i="19"/>
  <c r="GS180" i="19"/>
  <c r="GS87" i="19"/>
  <c r="GS387" i="19"/>
  <c r="GS179" i="19"/>
  <c r="GS858" i="19"/>
  <c r="GS772" i="19"/>
  <c r="GS731" i="19"/>
  <c r="GS678" i="19"/>
  <c r="GS629" i="19"/>
  <c r="GS496" i="19"/>
  <c r="GS451" i="19"/>
  <c r="GS446" i="19"/>
  <c r="GS335" i="19"/>
  <c r="GS298" i="19"/>
  <c r="GS34" i="19"/>
  <c r="GS241" i="19"/>
  <c r="GS235" i="19"/>
  <c r="GS880" i="19"/>
  <c r="GS829" i="19"/>
  <c r="GS771" i="19"/>
  <c r="GS701" i="19"/>
  <c r="GS679" i="19"/>
  <c r="GS574" i="19"/>
  <c r="GS433" i="19"/>
  <c r="GS364" i="19"/>
  <c r="GS286" i="19"/>
  <c r="GS240" i="19"/>
  <c r="GS83" i="19"/>
  <c r="GS219" i="19"/>
  <c r="GS66" i="19"/>
  <c r="GS916" i="19"/>
  <c r="GS832" i="19"/>
  <c r="GS785" i="19"/>
  <c r="GS744" i="19"/>
  <c r="GS650" i="19"/>
  <c r="GS592" i="19"/>
  <c r="GS523" i="19"/>
  <c r="GS545" i="19"/>
  <c r="GS317" i="19"/>
  <c r="GS255" i="19"/>
  <c r="GS218" i="19"/>
  <c r="GS158" i="19"/>
  <c r="GS112" i="19"/>
  <c r="GS90" i="19"/>
  <c r="GS878" i="19"/>
  <c r="GS792" i="19"/>
  <c r="GS751" i="19"/>
  <c r="GS698" i="19"/>
  <c r="GS649" i="19"/>
  <c r="GS526" i="19"/>
  <c r="GS402" i="19"/>
  <c r="GS220" i="19"/>
  <c r="GS375" i="19"/>
  <c r="GS338" i="19"/>
  <c r="GS70" i="19"/>
  <c r="GS36" i="19"/>
  <c r="GS81" i="19"/>
  <c r="GS900" i="19"/>
  <c r="GS828" i="19"/>
  <c r="GS791" i="19"/>
  <c r="GS652" i="19"/>
  <c r="GS611" i="19"/>
  <c r="GS594" i="19"/>
  <c r="GS516" i="19"/>
  <c r="GS431" i="19"/>
  <c r="GS326" i="19"/>
  <c r="GS280" i="19"/>
  <c r="GS104" i="19"/>
  <c r="GS379" i="19"/>
  <c r="GS129" i="19"/>
  <c r="GS915" i="19"/>
  <c r="GS853" i="19"/>
  <c r="GS773" i="19"/>
  <c r="GS732" i="19"/>
  <c r="GS638" i="19"/>
  <c r="GS580" i="19"/>
  <c r="GS511" i="19"/>
  <c r="GS491" i="19"/>
  <c r="GS293" i="19"/>
  <c r="GS231" i="19"/>
  <c r="GS194" i="19"/>
  <c r="GS134" i="19"/>
  <c r="GS69" i="19"/>
  <c r="GS267" i="19"/>
  <c r="GS869" i="19"/>
  <c r="GS810" i="19"/>
  <c r="GS722" i="19"/>
  <c r="GS749" i="19"/>
  <c r="GS600" i="19"/>
  <c r="GS546" i="19"/>
  <c r="GS442" i="19"/>
  <c r="GS260" i="19"/>
  <c r="GS182" i="19"/>
  <c r="GS378" i="19"/>
  <c r="GS133" i="19"/>
  <c r="GS72" i="19"/>
  <c r="GS185" i="19"/>
  <c r="GS891" i="19"/>
  <c r="GS815" i="19"/>
  <c r="GS812" i="19"/>
  <c r="GS672" i="19"/>
  <c r="GS631" i="19"/>
  <c r="GS561" i="19"/>
  <c r="GS416" i="19"/>
  <c r="GS405" i="19"/>
  <c r="GS366" i="19"/>
  <c r="GS320" i="19"/>
  <c r="GS116" i="19"/>
  <c r="GS43" i="19"/>
  <c r="GS169" i="19"/>
  <c r="GS94" i="19"/>
  <c r="GS840" i="19"/>
  <c r="GS793" i="19"/>
  <c r="GS752" i="19"/>
  <c r="GS695" i="19"/>
  <c r="GS691" i="19"/>
  <c r="GS531" i="19"/>
  <c r="GS659" i="19"/>
  <c r="GS333" i="19"/>
  <c r="GS271" i="19"/>
  <c r="GS234" i="19"/>
  <c r="GS174" i="19"/>
  <c r="GS128" i="19"/>
  <c r="GS114" i="19"/>
  <c r="GS856" i="19"/>
  <c r="GS830" i="19"/>
  <c r="GS742" i="19"/>
  <c r="GS669" i="19"/>
  <c r="GS620" i="19"/>
  <c r="GS555" i="19"/>
  <c r="GS525" i="19"/>
  <c r="GS300" i="19"/>
  <c r="GS222" i="19"/>
  <c r="GS575" i="19"/>
  <c r="GS173" i="19"/>
  <c r="GS127" i="19"/>
  <c r="GS71" i="19"/>
  <c r="GS913" i="19"/>
  <c r="GS833" i="19"/>
  <c r="GS806" i="19"/>
  <c r="GS712" i="19"/>
  <c r="GS618" i="19"/>
  <c r="GS560" i="19"/>
  <c r="GS501" i="19"/>
  <c r="GS420" i="19"/>
  <c r="GS253" i="19"/>
  <c r="GS191" i="19"/>
  <c r="GS321" i="19"/>
  <c r="GS97" i="19"/>
  <c r="GS33" i="19"/>
  <c r="GS249" i="19"/>
  <c r="GS871" i="19"/>
  <c r="GS760" i="19"/>
  <c r="GS719" i="19"/>
  <c r="GS666" i="19"/>
  <c r="GS617" i="19"/>
  <c r="GS503" i="19"/>
  <c r="GS427" i="19"/>
  <c r="GS373" i="19"/>
  <c r="GS311" i="19"/>
  <c r="GS274" i="19"/>
  <c r="GS329" i="19"/>
  <c r="GS168" i="19"/>
  <c r="GS55" i="19"/>
  <c r="GS876" i="19"/>
  <c r="GS817" i="19"/>
  <c r="GS759" i="19"/>
  <c r="GS689" i="19"/>
  <c r="GS640" i="19"/>
  <c r="GS562" i="19"/>
  <c r="GS409" i="19"/>
  <c r="GS340" i="19"/>
  <c r="GS262" i="19"/>
  <c r="GS216" i="19"/>
  <c r="GS307" i="19"/>
  <c r="GS167" i="19"/>
  <c r="GS48" i="19"/>
  <c r="GS902" i="19"/>
  <c r="GS850" i="19"/>
  <c r="GS794" i="19"/>
  <c r="GS733" i="19"/>
  <c r="GS606" i="19"/>
  <c r="GS548" i="19"/>
  <c r="GS499" i="19"/>
  <c r="GS396" i="19"/>
  <c r="GS229" i="19"/>
  <c r="GS447" i="19"/>
  <c r="GS225" i="19"/>
  <c r="GS91" i="19"/>
  <c r="GS517" i="19"/>
  <c r="GS92" i="19"/>
  <c r="GS866" i="19"/>
  <c r="GS780" i="19"/>
  <c r="GS739" i="19"/>
  <c r="GS686" i="19"/>
  <c r="GS637" i="19"/>
  <c r="GS514" i="19"/>
  <c r="GS520" i="19"/>
  <c r="GS196" i="19"/>
  <c r="GS351" i="19"/>
  <c r="GS314" i="19"/>
  <c r="GS44" i="19"/>
  <c r="GS305" i="19"/>
  <c r="GS35" i="19"/>
  <c r="GS888" i="19"/>
  <c r="GS843" i="19"/>
  <c r="GS779" i="19"/>
  <c r="GS745" i="19"/>
  <c r="GS599" i="19"/>
  <c r="GS582" i="19"/>
  <c r="GS449" i="19"/>
  <c r="GS380" i="19"/>
  <c r="GS302" i="19"/>
  <c r="GS256" i="19"/>
  <c r="GS101" i="19"/>
  <c r="GS283" i="19"/>
  <c r="GS84" i="19"/>
  <c r="GS908" i="19"/>
  <c r="GS841" i="19"/>
  <c r="GS761" i="19"/>
  <c r="GS720" i="19"/>
  <c r="GS626" i="19"/>
  <c r="GS568" i="19"/>
  <c r="GS571" i="19"/>
  <c r="GS436" i="19"/>
  <c r="GS269" i="19"/>
  <c r="GS207" i="19"/>
  <c r="GS385" i="19"/>
  <c r="GS110" i="19"/>
  <c r="GS47" i="19"/>
  <c r="GS32" i="19"/>
  <c r="GS857" i="19"/>
  <c r="GS800" i="19"/>
  <c r="GS710" i="19"/>
  <c r="GS721" i="19"/>
  <c r="GS687" i="19"/>
  <c r="GS534" i="19"/>
  <c r="GS418" i="19"/>
  <c r="GS236" i="19"/>
  <c r="GS390" i="19"/>
  <c r="GS354" i="19"/>
  <c r="GS109" i="19"/>
  <c r="GS46" i="19"/>
  <c r="GS96" i="19"/>
  <c r="GS882" i="19"/>
  <c r="GS867" i="19"/>
  <c r="GS774" i="19"/>
  <c r="GS692" i="19"/>
  <c r="GS671" i="19"/>
  <c r="GS581" i="19"/>
  <c r="GS495" i="19"/>
  <c r="GS445" i="19"/>
  <c r="GS189" i="19"/>
  <c r="GS360" i="19"/>
  <c r="GS156" i="19"/>
  <c r="GS73" i="19"/>
  <c r="GS291" i="19"/>
  <c r="GS78" i="19"/>
  <c r="GS918" i="19"/>
  <c r="GS875" i="19"/>
  <c r="GS781" i="19"/>
  <c r="GS740" i="19"/>
  <c r="GS646" i="19"/>
  <c r="GS588" i="19"/>
  <c r="GS519" i="19"/>
  <c r="GS529" i="19"/>
  <c r="GS309" i="19"/>
  <c r="GS247" i="19"/>
  <c r="GS210" i="19"/>
  <c r="GS150" i="19"/>
  <c r="GS79" i="19"/>
  <c r="GS39" i="19"/>
  <c r="GS877" i="19"/>
  <c r="GS818" i="19"/>
  <c r="GS730" i="19"/>
  <c r="GS657" i="19"/>
  <c r="GS608" i="19"/>
  <c r="GS591" i="19"/>
  <c r="GW460" i="19"/>
  <c r="GS276" i="19"/>
  <c r="GS198" i="19"/>
  <c r="GS391" i="19"/>
  <c r="GS149" i="19"/>
  <c r="GS82" i="19"/>
  <c r="GS398" i="19"/>
  <c r="GS899" i="19"/>
  <c r="GS823" i="19"/>
  <c r="GS762" i="19"/>
  <c r="GS680" i="19"/>
  <c r="GS639" i="19"/>
  <c r="GS569" i="19"/>
  <c r="GS432" i="19"/>
  <c r="GS421" i="19"/>
  <c r="GS382" i="19"/>
  <c r="GS336" i="19"/>
  <c r="GS132" i="19"/>
  <c r="GS51" i="19"/>
  <c r="GS195" i="19"/>
  <c r="GS162" i="19"/>
  <c r="GS848" i="19"/>
  <c r="GS801" i="19"/>
  <c r="GS707" i="19"/>
  <c r="GS654" i="19"/>
  <c r="GS605" i="19"/>
  <c r="GS539" i="19"/>
  <c r="GS403" i="19"/>
  <c r="GS349" i="19"/>
  <c r="GS287" i="19"/>
  <c r="GS250" i="19"/>
  <c r="GS233" i="19"/>
  <c r="GS144" i="19"/>
  <c r="GS178" i="19"/>
  <c r="GS864" i="19"/>
  <c r="GS851" i="19"/>
  <c r="GS750" i="19"/>
  <c r="GS677" i="19"/>
  <c r="GS628" i="19"/>
  <c r="GS550" i="19"/>
  <c r="GS551" i="19"/>
  <c r="GS316" i="19"/>
  <c r="GS238" i="19"/>
  <c r="GS192" i="19"/>
  <c r="GS211" i="19"/>
  <c r="GS143" i="19"/>
  <c r="GS155" i="19"/>
  <c r="GS890" i="19"/>
  <c r="GS838" i="19"/>
  <c r="GS782" i="19"/>
  <c r="GS700" i="19"/>
  <c r="GS667" i="19"/>
  <c r="GS589" i="19"/>
  <c r="GS521" i="19"/>
  <c r="GS490" i="19"/>
  <c r="GS205" i="19"/>
  <c r="GS376" i="19"/>
  <c r="GS172" i="19"/>
  <c r="GS85" i="19"/>
  <c r="GS355" i="19"/>
  <c r="GS147" i="19"/>
  <c r="GS854" i="19"/>
  <c r="GS768" i="19"/>
  <c r="GS727" i="19"/>
  <c r="GS674" i="19"/>
  <c r="GS625" i="19"/>
  <c r="GS595" i="19"/>
  <c r="GS443" i="19"/>
  <c r="GS414" i="19"/>
  <c r="GS327" i="19"/>
  <c r="GS290" i="19"/>
  <c r="GS533" i="19"/>
  <c r="GS209" i="19"/>
  <c r="GS163" i="19"/>
  <c r="GS910" i="19"/>
  <c r="GS834" i="19"/>
  <c r="GS799" i="19"/>
  <c r="GS660" i="19"/>
  <c r="GS619" i="19"/>
  <c r="GS549" i="19"/>
  <c r="GS392" i="19"/>
  <c r="GS544" i="19"/>
  <c r="GS342" i="19"/>
  <c r="GS296" i="19"/>
  <c r="GS106" i="19"/>
  <c r="GS31" i="19"/>
  <c r="GS145" i="19"/>
  <c r="GS86" i="19"/>
  <c r="GS909" i="19"/>
  <c r="GS879" i="19"/>
  <c r="GS802" i="19"/>
  <c r="GS708" i="19"/>
  <c r="GS614" i="19"/>
  <c r="GS556" i="19"/>
  <c r="GS579" i="19"/>
  <c r="GS412" i="19"/>
  <c r="GS245" i="19"/>
  <c r="GS183" i="19"/>
  <c r="GS289" i="19"/>
  <c r="GS95" i="19"/>
  <c r="GS30" i="19"/>
  <c r="GS154" i="19"/>
  <c r="GS874" i="19"/>
  <c r="GS788" i="19"/>
  <c r="GS747" i="19"/>
  <c r="GS694" i="19"/>
  <c r="GS645" i="19"/>
  <c r="GS522" i="19"/>
  <c r="GS394" i="19"/>
  <c r="GS212" i="19"/>
  <c r="GS367" i="19"/>
  <c r="GS330" i="19"/>
  <c r="GS62" i="19"/>
  <c r="GS369" i="19"/>
  <c r="GS63" i="19"/>
  <c r="GS896" i="19"/>
  <c r="GS824" i="19"/>
  <c r="GS787" i="19"/>
  <c r="GS741" i="19"/>
  <c r="GS607" i="19"/>
  <c r="GS590" i="19"/>
  <c r="GS500" i="19"/>
  <c r="GS399" i="19"/>
  <c r="GS318" i="19"/>
  <c r="GS272" i="19"/>
  <c r="GS103" i="19"/>
  <c r="GS347" i="19"/>
  <c r="GS121" i="19"/>
  <c r="GS911" i="19"/>
  <c r="GS849" i="19"/>
  <c r="GS769" i="19"/>
  <c r="GS728" i="19"/>
  <c r="GS634" i="19"/>
  <c r="GS576" i="19"/>
  <c r="GS510" i="19"/>
  <c r="GS452" i="19"/>
  <c r="GS285" i="19"/>
  <c r="GS223" i="19"/>
  <c r="GS186" i="19"/>
  <c r="GS126" i="19"/>
  <c r="GS61" i="19"/>
  <c r="GS171" i="19"/>
  <c r="GS865" i="19"/>
  <c r="GS816" i="19"/>
  <c r="GS718" i="19"/>
  <c r="GS717" i="19"/>
  <c r="GS683" i="19"/>
  <c r="GS542" i="19"/>
  <c r="GS434" i="19"/>
  <c r="GS252" i="19"/>
  <c r="GS454" i="19"/>
  <c r="GS370" i="19"/>
  <c r="GS125" i="19"/>
  <c r="GS64" i="19"/>
  <c r="GS170" i="19"/>
  <c r="GS887" i="19"/>
  <c r="GS811" i="19"/>
  <c r="GS808" i="19"/>
  <c r="GS668" i="19"/>
  <c r="GS627" i="19"/>
  <c r="GS557" i="19"/>
  <c r="GS408" i="19"/>
  <c r="GS397" i="19"/>
  <c r="GS358" i="19"/>
  <c r="GS312" i="19"/>
  <c r="GS108" i="19"/>
  <c r="GS40" i="19"/>
  <c r="GS161" i="19"/>
  <c r="GS68" i="19"/>
  <c r="GS836" i="19"/>
  <c r="GS789" i="19"/>
  <c r="GS748" i="19"/>
  <c r="GS663" i="19"/>
  <c r="GS596" i="19"/>
  <c r="GS527" i="19"/>
  <c r="GS583" i="19"/>
  <c r="GS325" i="19"/>
  <c r="GS263" i="19"/>
  <c r="GS226" i="19"/>
  <c r="GS166" i="19"/>
  <c r="GS120" i="19"/>
  <c r="GS98" i="19"/>
  <c r="GS893" i="19"/>
  <c r="GS825" i="19"/>
  <c r="GS767" i="19"/>
  <c r="GS697" i="19"/>
  <c r="GS648" i="19"/>
  <c r="GS570" i="19"/>
  <c r="GS425" i="19"/>
  <c r="GS356" i="19"/>
  <c r="GS278" i="19"/>
  <c r="GS232" i="19"/>
  <c r="GS371" i="19"/>
  <c r="GS187" i="19"/>
  <c r="GS58" i="19"/>
  <c r="GS907" i="19"/>
  <c r="GS831" i="19"/>
  <c r="GS770" i="19"/>
  <c r="GS688" i="19"/>
  <c r="GS647" i="19"/>
  <c r="GS577" i="19"/>
  <c r="GS448" i="19"/>
  <c r="GS437" i="19"/>
  <c r="GS439" i="19"/>
  <c r="GS352" i="19"/>
  <c r="GS148" i="19"/>
  <c r="GS67" i="19"/>
  <c r="GS259" i="19"/>
  <c r="GS65" i="19"/>
  <c r="GS855" i="19"/>
  <c r="GS756" i="19"/>
  <c r="GS715" i="19"/>
  <c r="GS662" i="19"/>
  <c r="GS613" i="19"/>
  <c r="GS567" i="19"/>
  <c r="GS419" i="19"/>
  <c r="GS365" i="19"/>
  <c r="GS303" i="19"/>
  <c r="GS266" i="19"/>
  <c r="GS297" i="19"/>
  <c r="GS160" i="19"/>
  <c r="GS345" i="19"/>
  <c r="GS872" i="19"/>
  <c r="GS813" i="19"/>
  <c r="GS755" i="19"/>
  <c r="GS685" i="19"/>
  <c r="GS636" i="19"/>
  <c r="GS558" i="19"/>
  <c r="GS401" i="19"/>
  <c r="GS332" i="19"/>
  <c r="GS254" i="19"/>
  <c r="GS208" i="19"/>
  <c r="GS275" i="19"/>
  <c r="GS159" i="19"/>
  <c r="GS331" i="19"/>
  <c r="GS898" i="19"/>
  <c r="GS846" i="19"/>
  <c r="GS790" i="19"/>
  <c r="GS737" i="19"/>
  <c r="GS602" i="19"/>
  <c r="GS597" i="19"/>
  <c r="GS547" i="19"/>
  <c r="GS540" i="19"/>
  <c r="GS221" i="19"/>
  <c r="GS415" i="19"/>
  <c r="GS193" i="19"/>
  <c r="GS89" i="19"/>
  <c r="GS438" i="19"/>
  <c r="GS299" i="19"/>
  <c r="GS862" i="19"/>
  <c r="GS776" i="19"/>
  <c r="GS735" i="19"/>
  <c r="GS682" i="19"/>
  <c r="GS633" i="19"/>
  <c r="GS504" i="19"/>
  <c r="GS492" i="19"/>
  <c r="GS188" i="19"/>
  <c r="GS343" i="19"/>
  <c r="GS306" i="19"/>
  <c r="GS38" i="19"/>
  <c r="GS273" i="19"/>
  <c r="GS363" i="19"/>
  <c r="GS884" i="19"/>
  <c r="GS847" i="19"/>
  <c r="GS775" i="19"/>
  <c r="GS713" i="19"/>
  <c r="GS675" i="19"/>
  <c r="GS578" i="19"/>
  <c r="GS441" i="19"/>
  <c r="GS372" i="19"/>
  <c r="GS294" i="19"/>
  <c r="GS248" i="19"/>
  <c r="GS100" i="19"/>
  <c r="GS251" i="19"/>
  <c r="GS76" i="19"/>
  <c r="GS914" i="19"/>
  <c r="GS837" i="19"/>
  <c r="GS757" i="19"/>
  <c r="GS716" i="19"/>
  <c r="GS622" i="19"/>
  <c r="GS564" i="19"/>
  <c r="GS509" i="19"/>
  <c r="GS428" i="19"/>
  <c r="GS261" i="19"/>
  <c r="GS199" i="19"/>
  <c r="GS353" i="19"/>
  <c r="GS99" i="19"/>
  <c r="GS41" i="19"/>
  <c r="GS377" i="19"/>
  <c r="GS901" i="19"/>
  <c r="GS826" i="19"/>
  <c r="GS738" i="19"/>
  <c r="GS665" i="19"/>
  <c r="GS616" i="19"/>
  <c r="GS505" i="19"/>
  <c r="GS498" i="19"/>
  <c r="GS292" i="19"/>
  <c r="GS214" i="19"/>
  <c r="GS528" i="19"/>
  <c r="GS165" i="19"/>
  <c r="GS119" i="19"/>
  <c r="GS60" i="19"/>
  <c r="GS904" i="19"/>
  <c r="GS839" i="19"/>
  <c r="GS795" i="19"/>
  <c r="GS656" i="19"/>
  <c r="GS615" i="19"/>
  <c r="GS598" i="19"/>
  <c r="GS532" i="19"/>
  <c r="GS508" i="19"/>
  <c r="GS334" i="19"/>
  <c r="GS288" i="19"/>
  <c r="GS105" i="19"/>
  <c r="GS406" i="19"/>
  <c r="GS137" i="19"/>
  <c r="GS917" i="19"/>
  <c r="GS859" i="19"/>
  <c r="GS777" i="19"/>
  <c r="GS736" i="19"/>
  <c r="GS642" i="19"/>
  <c r="GS584" i="19"/>
  <c r="GS515" i="19"/>
  <c r="GS513" i="19"/>
  <c r="GS301" i="19"/>
  <c r="GS239" i="19"/>
  <c r="GS202" i="19"/>
  <c r="GS142" i="19"/>
  <c r="GS75" i="19"/>
  <c r="GS12" i="19"/>
  <c r="GS873" i="19"/>
  <c r="GS814" i="19"/>
  <c r="GS726" i="19"/>
  <c r="GS653" i="19"/>
  <c r="GS604" i="19"/>
  <c r="GS559" i="19"/>
  <c r="GS450" i="19"/>
  <c r="GS268" i="19"/>
  <c r="GS190" i="19"/>
  <c r="GS386" i="19"/>
  <c r="GS141" i="19"/>
  <c r="GS74" i="19"/>
  <c r="GS313" i="19"/>
  <c r="GS895" i="19"/>
  <c r="GS819" i="19"/>
  <c r="GS758" i="19"/>
  <c r="GS676" i="19"/>
  <c r="GS635" i="19"/>
  <c r="GS565" i="19"/>
  <c r="GS424" i="19"/>
  <c r="GS413" i="19"/>
  <c r="GS374" i="19"/>
  <c r="GS328" i="19"/>
  <c r="GS124" i="19"/>
  <c r="GS45" i="19"/>
  <c r="GS177" i="19"/>
  <c r="GS130" i="19"/>
  <c r="GS844" i="19"/>
  <c r="GS797" i="19"/>
  <c r="GS703" i="19"/>
  <c r="GS725" i="19"/>
  <c r="GS601" i="19"/>
  <c r="GS535" i="19"/>
  <c r="GS395" i="19"/>
  <c r="GS341" i="19"/>
  <c r="GS279" i="19"/>
  <c r="GS242" i="19"/>
  <c r="GS201" i="19"/>
  <c r="GS136" i="19"/>
  <c r="GS146" i="19"/>
  <c r="GS860" i="19"/>
  <c r="GS835" i="19"/>
  <c r="GS746" i="19"/>
  <c r="GS673" i="19"/>
  <c r="GS624" i="19"/>
  <c r="GS587" i="19"/>
  <c r="GS541" i="19"/>
  <c r="GS308" i="19"/>
  <c r="GS230" i="19"/>
  <c r="GS184" i="19"/>
  <c r="GS181" i="19"/>
  <c r="GS135" i="19"/>
  <c r="GS123" i="19"/>
  <c r="GS886" i="19"/>
  <c r="GS889" i="19"/>
  <c r="GS778" i="19"/>
  <c r="GS696" i="19"/>
  <c r="GS729" i="19"/>
  <c r="GS585" i="19"/>
  <c r="GS506" i="19"/>
  <c r="GS453" i="19"/>
  <c r="GS197" i="19"/>
  <c r="GS368" i="19"/>
  <c r="GS164" i="19"/>
  <c r="GS77" i="19"/>
  <c r="GS323" i="19"/>
  <c r="GS115" i="19"/>
  <c r="GS881" i="19"/>
  <c r="GS796" i="19"/>
  <c r="GS706" i="19"/>
  <c r="GS702" i="19"/>
  <c r="GS655" i="19"/>
  <c r="GS530" i="19"/>
  <c r="GS410" i="19"/>
  <c r="GS228" i="19"/>
  <c r="GS383" i="19"/>
  <c r="GS346" i="19"/>
  <c r="GS80" i="19"/>
  <c r="GS42" i="19"/>
  <c r="GS88" i="19"/>
  <c r="BM480" i="19"/>
  <c r="BN469" i="19"/>
  <c r="BO469" i="19" s="1"/>
  <c r="BO480" i="19" s="1"/>
  <c r="CP14" i="19"/>
  <c r="G57" i="19" s="1"/>
  <c r="P57" i="19" s="1"/>
  <c r="CQ21" i="19"/>
  <c r="CQ18" i="19"/>
  <c r="CQ24" i="19"/>
  <c r="CQ23" i="19"/>
  <c r="CQ17" i="19"/>
  <c r="CQ16" i="19"/>
  <c r="CQ22" i="19"/>
  <c r="CQ15" i="19"/>
  <c r="CQ19" i="19"/>
  <c r="CQ20" i="19"/>
  <c r="CQ876" i="19" l="1"/>
  <c r="CQ910" i="19"/>
  <c r="CQ839" i="19"/>
  <c r="BD469" i="19"/>
  <c r="BE469" i="19" s="1"/>
  <c r="BE480" i="19" s="1"/>
  <c r="CQ575" i="19"/>
  <c r="CQ790" i="19"/>
  <c r="CQ756" i="19"/>
  <c r="CQ541" i="19"/>
  <c r="CQ586" i="19"/>
  <c r="CQ617" i="19"/>
  <c r="CQ758" i="19"/>
  <c r="CQ616" i="19"/>
  <c r="CQ811" i="19"/>
  <c r="CQ659" i="19"/>
  <c r="CQ668" i="19"/>
  <c r="CQ834" i="19"/>
  <c r="CQ826" i="19"/>
  <c r="DJ478" i="19"/>
  <c r="CQ605" i="19"/>
  <c r="CQ570" i="19"/>
  <c r="CQ874" i="19"/>
  <c r="CQ590" i="19"/>
  <c r="CQ546" i="19"/>
  <c r="CQ495" i="19"/>
  <c r="CQ891" i="19"/>
  <c r="CQ544" i="19"/>
  <c r="CQ622" i="19"/>
  <c r="CQ768" i="19"/>
  <c r="CQ584" i="19"/>
  <c r="CQ673" i="19"/>
  <c r="CQ634" i="19"/>
  <c r="CQ562" i="19"/>
  <c r="CQ751" i="19"/>
  <c r="CQ812" i="19"/>
  <c r="CQ672" i="19"/>
  <c r="CQ845" i="19"/>
  <c r="CQ786" i="19"/>
  <c r="CQ735" i="19"/>
  <c r="CQ907" i="19"/>
  <c r="CQ649" i="19"/>
  <c r="CQ908" i="19"/>
  <c r="CQ494" i="19"/>
  <c r="CQ630" i="19"/>
  <c r="CQ493" i="19"/>
  <c r="CQ566" i="19"/>
  <c r="CQ873" i="19"/>
  <c r="CQ738" i="19"/>
  <c r="CQ731" i="19"/>
  <c r="CQ825" i="19"/>
  <c r="CQ689" i="19"/>
  <c r="CQ814" i="19"/>
  <c r="CQ657" i="19"/>
  <c r="CQ528" i="19"/>
  <c r="CQ558" i="19"/>
  <c r="CQ695" i="19"/>
  <c r="CQ774" i="19"/>
  <c r="CQ547" i="19"/>
  <c r="CQ784" i="19"/>
  <c r="CQ527" i="19"/>
  <c r="CQ690" i="19"/>
  <c r="CQ660" i="19"/>
  <c r="CQ612" i="19"/>
  <c r="CQ644" i="19"/>
  <c r="CQ820" i="19"/>
  <c r="CQ868" i="19"/>
  <c r="CQ543" i="19"/>
  <c r="CQ913" i="19"/>
  <c r="CQ872" i="19"/>
  <c r="CQ733" i="19"/>
  <c r="CQ667" i="19"/>
  <c r="CQ877" i="19"/>
  <c r="CQ512" i="19"/>
  <c r="CQ857" i="19"/>
  <c r="CQ844" i="19"/>
  <c r="CQ620" i="19"/>
  <c r="CQ795" i="19"/>
  <c r="CQ692" i="19"/>
  <c r="CQ819" i="19"/>
  <c r="CQ859" i="19"/>
  <c r="CQ624" i="19"/>
  <c r="CQ702" i="19"/>
  <c r="CQ497" i="19"/>
  <c r="CQ743" i="19"/>
  <c r="CQ889" i="19"/>
  <c r="CQ815" i="19"/>
  <c r="CQ823" i="19"/>
  <c r="CQ582" i="19"/>
  <c r="CQ850" i="19"/>
  <c r="CQ773" i="19"/>
  <c r="CQ540" i="19"/>
  <c r="CQ750" i="19"/>
  <c r="CQ890" i="19"/>
  <c r="CQ749" i="19"/>
  <c r="CQ917" i="19"/>
  <c r="CQ694" i="19"/>
  <c r="CQ645" i="19"/>
  <c r="CQ817" i="19"/>
  <c r="CQ816" i="19"/>
  <c r="CQ704" i="19"/>
  <c r="CQ729" i="19"/>
  <c r="CQ559" i="19"/>
  <c r="CQ509" i="19"/>
  <c r="CQ580" i="19"/>
  <c r="CQ827" i="19"/>
  <c r="CQ899" i="19"/>
  <c r="CQ507" i="19"/>
  <c r="CQ792" i="19"/>
  <c r="CQ524" i="19"/>
  <c r="CQ755" i="19"/>
  <c r="CQ573" i="19"/>
  <c r="CQ697" i="19"/>
  <c r="CQ681" i="19"/>
  <c r="CQ763" i="19"/>
  <c r="CQ593" i="19"/>
  <c r="CQ625" i="19"/>
  <c r="CQ713" i="19"/>
  <c r="CQ905" i="19"/>
  <c r="CQ516" i="19"/>
  <c r="CQ805" i="19"/>
  <c r="CQ728" i="19"/>
  <c r="CQ896" i="19"/>
  <c r="CQ592" i="19"/>
  <c r="CQ648" i="19"/>
  <c r="CQ837" i="19"/>
  <c r="CQ598" i="19"/>
  <c r="CQ619" i="19"/>
  <c r="CQ601" i="19"/>
  <c r="CQ556" i="19"/>
  <c r="CQ563" i="19"/>
  <c r="CQ532" i="19"/>
  <c r="CQ567" i="19"/>
  <c r="CQ594" i="19"/>
  <c r="CQ762" i="19"/>
  <c r="CQ861" i="19"/>
  <c r="CQ600" i="19"/>
  <c r="CQ641" i="19"/>
  <c r="CQ678" i="19"/>
  <c r="CQ492" i="19"/>
  <c r="CQ753" i="19"/>
  <c r="CQ651" i="19"/>
  <c r="CQ744" i="19"/>
  <c r="CQ840" i="19"/>
  <c r="CQ675" i="19"/>
  <c r="CQ656" i="19"/>
  <c r="CQ893" i="19"/>
  <c r="CQ554" i="19"/>
  <c r="CQ843" i="19"/>
  <c r="CQ517" i="19"/>
  <c r="CQ748" i="19"/>
  <c r="CQ775" i="19"/>
  <c r="CQ747" i="19"/>
  <c r="CQ671" i="19"/>
  <c r="CQ549" i="19"/>
  <c r="CQ858" i="19"/>
  <c r="CQ777" i="19"/>
  <c r="CQ520" i="19"/>
  <c r="CQ685" i="19"/>
  <c r="CQ551" i="19"/>
  <c r="CQ522" i="19"/>
  <c r="CQ519" i="19"/>
  <c r="CQ855" i="19"/>
  <c r="CQ525" i="19"/>
  <c r="CQ515" i="19"/>
  <c r="CQ501" i="19"/>
  <c r="CQ791" i="19"/>
  <c r="CQ560" i="19"/>
  <c r="CQ885" i="19"/>
  <c r="CQ666" i="19"/>
  <c r="CQ670" i="19"/>
  <c r="CQ705" i="19"/>
  <c r="CQ892" i="19"/>
  <c r="CQ727" i="19"/>
  <c r="CQ679" i="19"/>
  <c r="CQ801" i="19"/>
  <c r="CQ824" i="19"/>
  <c r="CQ587" i="19"/>
  <c r="CQ711" i="19"/>
  <c r="CQ752" i="19"/>
  <c r="CQ643" i="19"/>
  <c r="CQ583" i="19"/>
  <c r="CQ655" i="19"/>
  <c r="CQ633" i="19"/>
  <c r="CQ511" i="19"/>
  <c r="CQ677" i="19"/>
  <c r="CQ719" i="19"/>
  <c r="CQ576" i="19"/>
  <c r="CQ588" i="19"/>
  <c r="CQ721" i="19"/>
  <c r="CQ609" i="19"/>
  <c r="CQ565" i="19"/>
  <c r="CQ701" i="19"/>
  <c r="CQ841" i="19"/>
  <c r="CQ596" i="19"/>
  <c r="CQ778" i="19"/>
  <c r="CQ699" i="19"/>
  <c r="CQ745" i="19"/>
  <c r="CQ842" i="19"/>
  <c r="CQ709" i="19"/>
  <c r="CQ514" i="19"/>
  <c r="CQ736" i="19"/>
  <c r="CQ781" i="19"/>
  <c r="CQ879" i="19"/>
  <c r="CQ635" i="19"/>
  <c r="CQ771" i="19"/>
  <c r="CQ698" i="19"/>
  <c r="CQ502" i="19"/>
  <c r="CQ555" i="19"/>
  <c r="CQ716" i="19"/>
  <c r="CQ680" i="19"/>
  <c r="CQ574" i="19"/>
  <c r="CQ881" i="19"/>
  <c r="CQ828" i="19"/>
  <c r="CQ603" i="19"/>
  <c r="CQ915" i="19"/>
  <c r="CQ539" i="19"/>
  <c r="CQ746" i="19"/>
  <c r="CQ665" i="19"/>
  <c r="CQ895" i="19"/>
  <c r="CQ615" i="19"/>
  <c r="CQ832" i="19"/>
  <c r="CQ797" i="19"/>
  <c r="CQ739" i="19"/>
  <c r="CQ900" i="19"/>
  <c r="CQ796" i="19"/>
  <c r="CQ626" i="19"/>
  <c r="CQ754" i="19"/>
  <c r="CQ846" i="19"/>
  <c r="CQ780" i="19"/>
  <c r="CQ611" i="19"/>
  <c r="CQ835" i="19"/>
  <c r="CQ884" i="19"/>
  <c r="CQ864" i="19"/>
  <c r="CQ776" i="19"/>
  <c r="CQ767" i="19"/>
  <c r="CQ526" i="19"/>
  <c r="CQ737" i="19"/>
  <c r="CQ894" i="19"/>
  <c r="CQ637" i="19"/>
  <c r="CQ618" i="19"/>
  <c r="CQ808" i="19"/>
  <c r="CQ693" i="19"/>
  <c r="CQ614" i="19"/>
  <c r="CQ854" i="19"/>
  <c r="CQ504" i="19"/>
  <c r="CQ829" i="19"/>
  <c r="CQ523" i="19"/>
  <c r="CQ663" i="19"/>
  <c r="CQ627" i="19"/>
  <c r="CQ682" i="19"/>
  <c r="CQ550" i="19"/>
  <c r="CQ508" i="19"/>
  <c r="CQ687" i="19"/>
  <c r="CQ521" i="19"/>
  <c r="CQ639" i="19"/>
  <c r="CQ765" i="19"/>
  <c r="CQ661" i="19"/>
  <c r="CQ720" i="19"/>
  <c r="CQ706" i="19"/>
  <c r="CQ499" i="19"/>
  <c r="CQ688" i="19"/>
  <c r="CQ591" i="19"/>
  <c r="CQ813" i="19"/>
  <c r="CQ683" i="19"/>
  <c r="CQ599" i="19"/>
  <c r="CQ724" i="19"/>
  <c r="CQ496" i="19"/>
  <c r="CQ654" i="19"/>
  <c r="CQ869" i="19"/>
  <c r="CQ726" i="19"/>
  <c r="CQ882" i="19"/>
  <c r="CQ779" i="19"/>
  <c r="CQ568" i="19"/>
  <c r="CQ537" i="19"/>
  <c r="CQ848" i="19"/>
  <c r="CQ722" i="19"/>
  <c r="CQ883" i="19"/>
  <c r="CQ916" i="19"/>
  <c r="CQ662" i="19"/>
  <c r="CQ707" i="19"/>
  <c r="CQ740" i="19"/>
  <c r="CQ852" i="19"/>
  <c r="CQ718" i="19"/>
  <c r="CQ866" i="19"/>
  <c r="CQ782" i="19"/>
  <c r="CQ552" i="19"/>
  <c r="CQ849" i="19"/>
  <c r="CQ772" i="19"/>
  <c r="CQ513" i="19"/>
  <c r="CQ653" i="19"/>
  <c r="CQ793" i="19"/>
  <c r="CQ491" i="19"/>
  <c r="CQ498" i="19"/>
  <c r="CQ870" i="19"/>
  <c r="CQ911" i="19"/>
  <c r="CQ769" i="19"/>
  <c r="CQ799" i="19"/>
  <c r="CP466" i="19"/>
  <c r="CQ535" i="19"/>
  <c r="CQ686" i="19"/>
  <c r="CQ530" i="19"/>
  <c r="CQ640" i="19"/>
  <c r="CQ647" i="19"/>
  <c r="CQ714" i="19"/>
  <c r="CQ798" i="19"/>
  <c r="CQ759" i="19"/>
  <c r="CQ760" i="19"/>
  <c r="CQ610" i="19"/>
  <c r="CQ875" i="19"/>
  <c r="CQ803" i="19"/>
  <c r="CQ650" i="19"/>
  <c r="CQ783" i="19"/>
  <c r="CQ787" i="19"/>
  <c r="CQ712" i="19"/>
  <c r="CQ904" i="19"/>
  <c r="CQ490" i="19"/>
  <c r="CQ836" i="19"/>
  <c r="CQ548" i="19"/>
  <c r="CQ862" i="19"/>
  <c r="CQ585" i="19"/>
  <c r="CQ652" i="19"/>
  <c r="CQ901" i="19"/>
  <c r="CQ564" i="19"/>
  <c r="CQ785" i="19"/>
  <c r="CQ851" i="19"/>
  <c r="CQ863" i="19"/>
  <c r="CQ847" i="19"/>
  <c r="CQ571" i="19"/>
  <c r="CQ860" i="19"/>
  <c r="CQ761" i="19"/>
  <c r="CQ822" i="19"/>
  <c r="CQ545" i="19"/>
  <c r="CQ676" i="19"/>
  <c r="CQ581" i="19"/>
  <c r="CQ802" i="19"/>
  <c r="CQ906" i="19"/>
  <c r="CQ642" i="19"/>
  <c r="CQ589" i="19"/>
  <c r="CQ853" i="19"/>
  <c r="CQ531" i="19"/>
  <c r="CQ503" i="19"/>
  <c r="CQ757" i="19"/>
  <c r="CQ806" i="19"/>
  <c r="CQ518" i="19"/>
  <c r="CQ623" i="19"/>
  <c r="CQ533" i="19"/>
  <c r="CQ831" i="19"/>
  <c r="CQ669" i="19"/>
  <c r="CQ794" i="19"/>
  <c r="CQ696" i="19"/>
  <c r="CQ684" i="19"/>
  <c r="CQ646" i="19"/>
  <c r="CQ674" i="19"/>
  <c r="CQ725" i="19"/>
  <c r="CQ886" i="19"/>
  <c r="CQ500" i="19"/>
  <c r="CQ717" i="19"/>
  <c r="CQ595" i="19"/>
  <c r="CQ715" i="19"/>
  <c r="CQ606" i="19"/>
  <c r="CQ788" i="19"/>
  <c r="CQ578" i="19"/>
  <c r="CQ664" i="19"/>
  <c r="CQ534" i="19"/>
  <c r="CQ800" i="19"/>
  <c r="CQ887" i="19"/>
  <c r="CQ734" i="19"/>
  <c r="CQ561" i="19"/>
  <c r="CQ912" i="19"/>
  <c r="CQ467" i="19"/>
  <c r="CQ470" i="19" s="1"/>
  <c r="CQ730" i="19"/>
  <c r="CQ830" i="19"/>
  <c r="CQ732" i="19"/>
  <c r="CQ506" i="19"/>
  <c r="CQ878" i="19"/>
  <c r="CQ871" i="19"/>
  <c r="CQ838" i="19"/>
  <c r="CQ742" i="19"/>
  <c r="CQ638" i="19"/>
  <c r="CQ691" i="19"/>
  <c r="CQ636" i="19"/>
  <c r="CQ898" i="19"/>
  <c r="CQ577" i="19"/>
  <c r="CQ909" i="19"/>
  <c r="CQ741" i="19"/>
  <c r="CQ536" i="19"/>
  <c r="CQ818" i="19"/>
  <c r="CQ658" i="19"/>
  <c r="CQ867" i="19"/>
  <c r="CQ631" i="19"/>
  <c r="CQ629" i="19"/>
  <c r="CQ538" i="19"/>
  <c r="CQ553" i="19"/>
  <c r="CQ807" i="19"/>
  <c r="CQ505" i="19"/>
  <c r="CQ703" i="19"/>
  <c r="CQ632" i="19"/>
  <c r="CQ918" i="19"/>
  <c r="CQ903" i="19"/>
  <c r="CQ529" i="19"/>
  <c r="CQ809" i="19"/>
  <c r="CQ569" i="19"/>
  <c r="CQ557" i="19"/>
  <c r="CQ607" i="19"/>
  <c r="CQ510" i="19"/>
  <c r="CQ613" i="19"/>
  <c r="CQ764" i="19"/>
  <c r="CQ542" i="19"/>
  <c r="CQ572" i="19"/>
  <c r="CQ604" i="19"/>
  <c r="CQ710" i="19"/>
  <c r="CQ708" i="19"/>
  <c r="CQ914" i="19"/>
  <c r="CQ602" i="19"/>
  <c r="CQ766" i="19"/>
  <c r="CQ579" i="19"/>
  <c r="CQ723" i="19"/>
  <c r="CQ597" i="19"/>
  <c r="CQ856" i="19"/>
  <c r="CQ700" i="19"/>
  <c r="CQ897" i="19"/>
  <c r="CQ833" i="19"/>
  <c r="CQ608" i="19"/>
  <c r="CQ821" i="19"/>
  <c r="CQ804" i="19"/>
  <c r="CQ865" i="19"/>
  <c r="CQ628" i="19"/>
  <c r="CQ789" i="19"/>
  <c r="CQ902" i="19"/>
  <c r="CQ888" i="19"/>
  <c r="CQ621" i="19"/>
  <c r="CQ810" i="19"/>
  <c r="CQ880" i="19"/>
  <c r="FP787" i="19"/>
  <c r="FU787" i="19" s="1"/>
  <c r="DJ471" i="19"/>
  <c r="DI469" i="19"/>
  <c r="DI480" i="19" s="1"/>
  <c r="DI483" i="19" s="1"/>
  <c r="DJ476" i="19"/>
  <c r="DJ474" i="19"/>
  <c r="DJ479" i="19"/>
  <c r="DJ477" i="19"/>
  <c r="DJ473" i="19"/>
  <c r="DJ472" i="19"/>
  <c r="DJ475" i="19"/>
  <c r="EC478" i="19"/>
  <c r="EC472" i="19"/>
  <c r="CY483" i="19"/>
  <c r="EC471" i="19"/>
  <c r="EC470" i="19"/>
  <c r="EC473" i="19"/>
  <c r="EC479" i="19"/>
  <c r="EC475" i="19"/>
  <c r="E498" i="19"/>
  <c r="N96" i="19" s="1"/>
  <c r="EC477" i="19"/>
  <c r="EC474" i="19"/>
  <c r="CY14" i="19"/>
  <c r="F58" i="19" s="1"/>
  <c r="O58" i="19" s="1"/>
  <c r="CZ21" i="19"/>
  <c r="CZ17" i="19"/>
  <c r="CZ24" i="19"/>
  <c r="CZ20" i="19"/>
  <c r="CZ22" i="19"/>
  <c r="CZ23" i="19"/>
  <c r="CZ15" i="19"/>
  <c r="CZ16" i="19"/>
  <c r="CZ19" i="19"/>
  <c r="CZ18" i="19"/>
  <c r="AU483" i="19"/>
  <c r="AT480" i="19"/>
  <c r="EB469" i="19"/>
  <c r="EB480" i="19" s="1"/>
  <c r="EB483" i="19" s="1"/>
  <c r="EL468" i="19"/>
  <c r="EV468" i="19"/>
  <c r="EW609" i="19" s="1"/>
  <c r="GI23" i="19"/>
  <c r="GI24" i="19"/>
  <c r="GI21" i="19"/>
  <c r="GI22" i="19"/>
  <c r="E36" i="22"/>
  <c r="D96" i="19" s="1"/>
  <c r="BX706" i="19"/>
  <c r="BX523" i="19"/>
  <c r="BX677" i="19"/>
  <c r="BQ579" i="19"/>
  <c r="BX749" i="19"/>
  <c r="BX878" i="19"/>
  <c r="BX703" i="19"/>
  <c r="BQ544" i="19"/>
  <c r="BQ754" i="19"/>
  <c r="BX779" i="19"/>
  <c r="BX625" i="19"/>
  <c r="BQ804" i="19"/>
  <c r="BQ893" i="19"/>
  <c r="BQ533" i="19"/>
  <c r="BQ806" i="19"/>
  <c r="BX768" i="19"/>
  <c r="BQ867" i="19"/>
  <c r="BQ861" i="19"/>
  <c r="BQ502" i="19"/>
  <c r="BQ566" i="19"/>
  <c r="BQ549" i="19"/>
  <c r="BX629" i="19"/>
  <c r="BQ830" i="19"/>
  <c r="BQ656" i="19"/>
  <c r="BX606" i="19"/>
  <c r="BX602" i="19"/>
  <c r="BX715" i="19"/>
  <c r="BQ753" i="19"/>
  <c r="BX823" i="19"/>
  <c r="BQ748" i="19"/>
  <c r="BX813" i="19"/>
  <c r="BX796" i="19"/>
  <c r="BQ800" i="19"/>
  <c r="BX880" i="19"/>
  <c r="BQ503" i="19"/>
  <c r="BX495" i="19"/>
  <c r="BX874" i="19"/>
  <c r="BQ816" i="19"/>
  <c r="BQ832" i="19"/>
  <c r="BX650" i="19"/>
  <c r="BQ632" i="19"/>
  <c r="BX858" i="19"/>
  <c r="BX653" i="19"/>
  <c r="BX607" i="19"/>
  <c r="BX689" i="19"/>
  <c r="BQ580" i="19"/>
  <c r="BX871" i="19"/>
  <c r="BQ641" i="19"/>
  <c r="BQ697" i="19"/>
  <c r="BX596" i="19"/>
  <c r="BX873" i="19"/>
  <c r="BX697" i="19"/>
  <c r="BX890" i="19"/>
  <c r="BQ501" i="19"/>
  <c r="BQ528" i="19"/>
  <c r="BQ791" i="19"/>
  <c r="BQ519" i="19"/>
  <c r="BQ647" i="19"/>
  <c r="BX557" i="19"/>
  <c r="BX875" i="19"/>
  <c r="BX519" i="19"/>
  <c r="BX599" i="19"/>
  <c r="BQ635" i="19"/>
  <c r="BQ593" i="19"/>
  <c r="BX861" i="19"/>
  <c r="BQ558" i="19"/>
  <c r="BQ664" i="19"/>
  <c r="BX851" i="19"/>
  <c r="BQ633" i="19"/>
  <c r="BQ592" i="19"/>
  <c r="BQ868" i="19"/>
  <c r="BQ700" i="19"/>
  <c r="BX494" i="19"/>
  <c r="BX705" i="19"/>
  <c r="BX633" i="19"/>
  <c r="BQ590" i="19"/>
  <c r="BQ742" i="19"/>
  <c r="BQ684" i="19"/>
  <c r="BX657" i="19"/>
  <c r="BX786" i="19"/>
  <c r="BX641" i="19"/>
  <c r="BX753" i="19"/>
  <c r="BQ797" i="19"/>
  <c r="BX865" i="19"/>
  <c r="BQ547" i="19"/>
  <c r="BQ767" i="19"/>
  <c r="BQ571" i="19"/>
  <c r="BQ490" i="19"/>
  <c r="BQ687" i="19"/>
  <c r="BQ788" i="19"/>
  <c r="BX675" i="19"/>
  <c r="BQ701" i="19"/>
  <c r="BQ692" i="19"/>
  <c r="BX651" i="19"/>
  <c r="BX767" i="19"/>
  <c r="BX532" i="19"/>
  <c r="BX543" i="19"/>
  <c r="BX578" i="19"/>
  <c r="BX889" i="19"/>
  <c r="BX493" i="19"/>
  <c r="BQ858" i="19"/>
  <c r="BX612" i="19"/>
  <c r="BQ885" i="19"/>
  <c r="BX761" i="19"/>
  <c r="BQ852" i="19"/>
  <c r="BX886" i="19"/>
  <c r="BQ709" i="19"/>
  <c r="BQ785" i="19"/>
  <c r="BQ825" i="19"/>
  <c r="BQ529" i="19"/>
  <c r="BX664" i="19"/>
  <c r="BX894" i="19"/>
  <c r="BQ676" i="19"/>
  <c r="BX816" i="19"/>
  <c r="BX674" i="19"/>
  <c r="BQ572" i="19"/>
  <c r="BQ901" i="19"/>
  <c r="BQ899" i="19"/>
  <c r="BQ517" i="19"/>
  <c r="BQ595" i="19"/>
  <c r="BQ732" i="19"/>
  <c r="BX546" i="19"/>
  <c r="BQ818" i="19"/>
  <c r="BX912" i="19"/>
  <c r="BQ743" i="19"/>
  <c r="BX720" i="19"/>
  <c r="BQ657" i="19"/>
  <c r="BQ774" i="19"/>
  <c r="BQ611" i="19"/>
  <c r="BX507" i="19"/>
  <c r="BX909" i="19"/>
  <c r="BX833" i="19"/>
  <c r="BX583" i="19"/>
  <c r="BQ695" i="19"/>
  <c r="BQ865" i="19"/>
  <c r="BX824" i="19"/>
  <c r="BX491" i="19"/>
  <c r="BQ911" i="19"/>
  <c r="BX586" i="19"/>
  <c r="BQ614" i="19"/>
  <c r="BQ575" i="19"/>
  <c r="BQ660" i="19"/>
  <c r="BQ879" i="19"/>
  <c r="BX646" i="19"/>
  <c r="BQ658" i="19"/>
  <c r="BX683" i="19"/>
  <c r="BQ741" i="19"/>
  <c r="BX584" i="19"/>
  <c r="BX709" i="19"/>
  <c r="BQ822" i="19"/>
  <c r="BQ854" i="19"/>
  <c r="BQ823" i="19"/>
  <c r="BX769" i="19"/>
  <c r="BQ892" i="19"/>
  <c r="BQ610" i="19"/>
  <c r="BQ543" i="19"/>
  <c r="BQ564" i="19"/>
  <c r="BX742" i="19"/>
  <c r="BX679" i="19"/>
  <c r="BQ764" i="19"/>
  <c r="BQ829" i="19"/>
  <c r="BQ786" i="19"/>
  <c r="BQ705" i="19"/>
  <c r="BX662" i="19"/>
  <c r="BQ909" i="19"/>
  <c r="BX682" i="19"/>
  <c r="BQ663" i="19"/>
  <c r="BQ538" i="19"/>
  <c r="BX524" i="19"/>
  <c r="BQ725" i="19"/>
  <c r="BX700" i="19"/>
  <c r="BQ601" i="19"/>
  <c r="BX787" i="19"/>
  <c r="BX498" i="19"/>
  <c r="BX783" i="19"/>
  <c r="BX784" i="19"/>
  <c r="BX722" i="19"/>
  <c r="BQ669" i="19"/>
  <c r="BQ497" i="19"/>
  <c r="BQ672" i="19"/>
  <c r="BQ514" i="19"/>
  <c r="BX676" i="19"/>
  <c r="BX581" i="19"/>
  <c r="BQ790" i="19"/>
  <c r="BQ739" i="19"/>
  <c r="BX770" i="19"/>
  <c r="BQ918" i="19"/>
  <c r="BQ882" i="19"/>
  <c r="BQ873" i="19"/>
  <c r="BQ509" i="19"/>
  <c r="BX666" i="19"/>
  <c r="BQ897" i="19"/>
  <c r="BX822" i="19"/>
  <c r="BX575" i="19"/>
  <c r="BQ626" i="19"/>
  <c r="BQ888" i="19"/>
  <c r="BX597" i="19"/>
  <c r="BQ903" i="19"/>
  <c r="BX800" i="19"/>
  <c r="BX896" i="19"/>
  <c r="BX681" i="19"/>
  <c r="BX746" i="19"/>
  <c r="BX758" i="19"/>
  <c r="BX731" i="19"/>
  <c r="BQ639" i="19"/>
  <c r="BX712" i="19"/>
  <c r="BX848" i="19"/>
  <c r="BX812" i="19"/>
  <c r="BQ706" i="19"/>
  <c r="BQ694" i="19"/>
  <c r="BX541" i="19"/>
  <c r="BX552" i="19"/>
  <c r="BQ807" i="19"/>
  <c r="BX892" i="19"/>
  <c r="BQ864" i="19"/>
  <c r="BX805" i="19"/>
  <c r="BQ607" i="19"/>
  <c r="BX614" i="19"/>
  <c r="BX658" i="19"/>
  <c r="BQ762" i="19"/>
  <c r="BQ737" i="19"/>
  <c r="BQ534" i="19"/>
  <c r="BX798" i="19"/>
  <c r="BX696" i="19"/>
  <c r="BQ576" i="19"/>
  <c r="BQ824" i="19"/>
  <c r="BQ594" i="19"/>
  <c r="BQ651" i="19"/>
  <c r="BX535" i="19"/>
  <c r="BQ837" i="19"/>
  <c r="BX855" i="19"/>
  <c r="BX898" i="19"/>
  <c r="BX533" i="19"/>
  <c r="BQ583" i="19"/>
  <c r="BQ902" i="19"/>
  <c r="BX598" i="19"/>
  <c r="BX551" i="19"/>
  <c r="BX788" i="19"/>
  <c r="BX836" i="19"/>
  <c r="BQ666" i="19"/>
  <c r="BQ884" i="19"/>
  <c r="BQ646" i="19"/>
  <c r="BQ618" i="19"/>
  <c r="BQ640" i="19"/>
  <c r="BX738" i="19"/>
  <c r="BX893" i="19"/>
  <c r="BX795" i="19"/>
  <c r="BX652" i="19"/>
  <c r="BQ895" i="19"/>
  <c r="BX884" i="19"/>
  <c r="BX620" i="19"/>
  <c r="BQ686" i="19"/>
  <c r="BX776" i="19"/>
  <c r="BX600" i="19"/>
  <c r="BX850" i="19"/>
  <c r="BQ771" i="19"/>
  <c r="BQ833" i="19"/>
  <c r="BQ780" i="19"/>
  <c r="BX733" i="19"/>
  <c r="BX693" i="19"/>
  <c r="BX506" i="19"/>
  <c r="BX806" i="19"/>
  <c r="BX862" i="19"/>
  <c r="BQ679" i="19"/>
  <c r="BX573" i="19"/>
  <c r="BQ573" i="19"/>
  <c r="BQ910" i="19"/>
  <c r="BX647" i="19"/>
  <c r="BX907" i="19"/>
  <c r="BX592" i="19"/>
  <c r="BX885" i="19"/>
  <c r="BX908" i="19"/>
  <c r="BQ708" i="19"/>
  <c r="BX739" i="19"/>
  <c r="BX691" i="19"/>
  <c r="BQ809" i="19"/>
  <c r="BX616" i="19"/>
  <c r="BX778" i="19"/>
  <c r="BX577" i="19"/>
  <c r="BQ506" i="19"/>
  <c r="BQ749" i="19"/>
  <c r="BX512" i="19"/>
  <c r="BQ644" i="19"/>
  <c r="BQ792" i="19"/>
  <c r="BQ805" i="19"/>
  <c r="BQ784" i="19"/>
  <c r="BQ887" i="19"/>
  <c r="BX815" i="19"/>
  <c r="BX511" i="19"/>
  <c r="BX860" i="19"/>
  <c r="BQ498" i="19"/>
  <c r="BX570" i="19"/>
  <c r="BQ763" i="19"/>
  <c r="BQ916" i="19"/>
  <c r="BQ599" i="19"/>
  <c r="BX845" i="19"/>
  <c r="BQ677" i="19"/>
  <c r="BX549" i="19"/>
  <c r="BX849" i="19"/>
  <c r="BX585" i="19"/>
  <c r="BQ862" i="19"/>
  <c r="BQ493" i="19"/>
  <c r="BQ545" i="19"/>
  <c r="BQ596" i="19"/>
  <c r="BQ675" i="19"/>
  <c r="BX615" i="19"/>
  <c r="BQ491" i="19"/>
  <c r="BX807" i="19"/>
  <c r="BQ584" i="19"/>
  <c r="BQ856" i="19"/>
  <c r="BQ777" i="19"/>
  <c r="BQ653" i="19"/>
  <c r="BX618" i="19"/>
  <c r="BQ811" i="19"/>
  <c r="BX841" i="19"/>
  <c r="BQ649" i="19"/>
  <c r="BQ913" i="19"/>
  <c r="BX669" i="19"/>
  <c r="BQ729" i="19"/>
  <c r="BQ689" i="19"/>
  <c r="BX640" i="19"/>
  <c r="BQ569" i="19"/>
  <c r="BX603" i="19"/>
  <c r="BX782" i="19"/>
  <c r="BQ820" i="19"/>
  <c r="BQ507" i="19"/>
  <c r="BX903" i="19"/>
  <c r="BQ508" i="19"/>
  <c r="BQ898" i="19"/>
  <c r="BQ693" i="19"/>
  <c r="BX504" i="19"/>
  <c r="BQ704" i="19"/>
  <c r="BX846" i="19"/>
  <c r="BX756" i="19"/>
  <c r="BQ667" i="19"/>
  <c r="BQ908" i="19"/>
  <c r="BX502" i="19"/>
  <c r="BQ634" i="19"/>
  <c r="BQ814" i="19"/>
  <c r="BX695" i="19"/>
  <c r="BQ659" i="19"/>
  <c r="BQ570" i="19"/>
  <c r="BX605" i="19"/>
  <c r="BQ597" i="19"/>
  <c r="BQ578" i="19"/>
  <c r="BQ567" i="19"/>
  <c r="BQ859" i="19"/>
  <c r="BQ511" i="19"/>
  <c r="BQ889" i="19"/>
  <c r="BQ652" i="19"/>
  <c r="BX501" i="19"/>
  <c r="BX601" i="19"/>
  <c r="BX576" i="19"/>
  <c r="BX857" i="19"/>
  <c r="BX785" i="19"/>
  <c r="BX704" i="19"/>
  <c r="BQ853" i="19"/>
  <c r="BX881" i="19"/>
  <c r="BX755" i="19"/>
  <c r="BX572" i="19"/>
  <c r="BX803" i="19"/>
  <c r="BQ758" i="19"/>
  <c r="BQ531" i="19"/>
  <c r="BQ645" i="19"/>
  <c r="BQ568" i="19"/>
  <c r="BX757" i="19"/>
  <c r="BQ738" i="19"/>
  <c r="BQ761" i="19"/>
  <c r="BX859" i="19"/>
  <c r="BQ690" i="19"/>
  <c r="BX554" i="19"/>
  <c r="BQ613" i="19"/>
  <c r="BQ557" i="19"/>
  <c r="BX743" i="19"/>
  <c r="BX713" i="19"/>
  <c r="BX883" i="19"/>
  <c r="BX684" i="19"/>
  <c r="BX699" i="19"/>
  <c r="BX496" i="19"/>
  <c r="BQ720" i="19"/>
  <c r="BQ636" i="19"/>
  <c r="BQ795" i="19"/>
  <c r="BX508" i="19"/>
  <c r="BX604" i="19"/>
  <c r="BX574" i="19"/>
  <c r="BX752" i="19"/>
  <c r="BQ740" i="19"/>
  <c r="BX609" i="19"/>
  <c r="BQ878" i="19"/>
  <c r="BX835" i="19"/>
  <c r="BQ600" i="19"/>
  <c r="BQ827" i="19"/>
  <c r="BQ751" i="19"/>
  <c r="BX680" i="19"/>
  <c r="BQ831" i="19"/>
  <c r="BX621" i="19"/>
  <c r="BX790" i="19"/>
  <c r="BX887" i="19"/>
  <c r="BX564" i="19"/>
  <c r="BX864" i="19"/>
  <c r="BQ682" i="19"/>
  <c r="BX548" i="19"/>
  <c r="BX622" i="19"/>
  <c r="BX560" i="19"/>
  <c r="BQ844" i="19"/>
  <c r="BQ821" i="19"/>
  <c r="BQ869" i="19"/>
  <c r="BX863" i="19"/>
  <c r="BX580" i="19"/>
  <c r="BQ504" i="19"/>
  <c r="BX14" i="19"/>
  <c r="BY14" i="19" s="1"/>
  <c r="BX888" i="19"/>
  <c r="BX792" i="19"/>
  <c r="BX734" i="19"/>
  <c r="BQ537" i="19"/>
  <c r="BX569" i="19"/>
  <c r="BX818" i="19"/>
  <c r="BX521" i="19"/>
  <c r="BQ906" i="19"/>
  <c r="BX797" i="19"/>
  <c r="BQ874" i="19"/>
  <c r="BX503" i="19"/>
  <c r="BQ881" i="19"/>
  <c r="BX853" i="19"/>
  <c r="BQ670" i="19"/>
  <c r="BX556" i="19"/>
  <c r="BQ587" i="19"/>
  <c r="BX619" i="19"/>
  <c r="BX536" i="19"/>
  <c r="BX872" i="19"/>
  <c r="BQ654" i="19"/>
  <c r="BX732" i="19"/>
  <c r="BX725" i="19"/>
  <c r="BX879" i="19"/>
  <c r="BX844" i="19"/>
  <c r="BQ756" i="19"/>
  <c r="BQ615" i="19"/>
  <c r="BX505" i="19"/>
  <c r="BQ900" i="19"/>
  <c r="BQ850" i="19"/>
  <c r="BQ759" i="19"/>
  <c r="BQ745" i="19"/>
  <c r="BQ798" i="19"/>
  <c r="BX899" i="19"/>
  <c r="BX917" i="19"/>
  <c r="BQ802" i="19"/>
  <c r="BX754" i="19"/>
  <c r="BQ606" i="19"/>
  <c r="BX914" i="19"/>
  <c r="BX811" i="19"/>
  <c r="BQ716" i="19"/>
  <c r="BQ752" i="19"/>
  <c r="BQ673" i="19"/>
  <c r="BX897" i="19"/>
  <c r="BX701" i="19"/>
  <c r="BX656" i="19"/>
  <c r="BX687" i="19"/>
  <c r="BQ591" i="19"/>
  <c r="BX550" i="19"/>
  <c r="BQ539" i="19"/>
  <c r="BX744" i="19"/>
  <c r="BX728" i="19"/>
  <c r="BX832" i="19"/>
  <c r="BX510" i="19"/>
  <c r="BQ691" i="19"/>
  <c r="BQ588" i="19"/>
  <c r="BX817" i="19"/>
  <c r="BQ912" i="19"/>
  <c r="BQ710" i="19"/>
  <c r="BQ883" i="19"/>
  <c r="BX531" i="19"/>
  <c r="BX516" i="19"/>
  <c r="BQ586" i="19"/>
  <c r="BX876" i="19"/>
  <c r="BQ527" i="19"/>
  <c r="BX718" i="19"/>
  <c r="BQ750" i="19"/>
  <c r="BX814" i="19"/>
  <c r="BX608" i="19"/>
  <c r="BQ849" i="19"/>
  <c r="BQ914" i="19"/>
  <c r="BX672" i="19"/>
  <c r="BQ846" i="19"/>
  <c r="BQ609" i="19"/>
  <c r="BQ563" i="19"/>
  <c r="BQ713" i="19"/>
  <c r="BX774" i="19"/>
  <c r="BQ565" i="19"/>
  <c r="BQ781" i="19"/>
  <c r="BX667" i="19"/>
  <c r="BQ817" i="19"/>
  <c r="BX636" i="19"/>
  <c r="BX559" i="19"/>
  <c r="BX902" i="19"/>
  <c r="BQ496" i="19"/>
  <c r="BX702" i="19"/>
  <c r="BX727" i="19"/>
  <c r="BX500" i="19"/>
  <c r="BQ826" i="19"/>
  <c r="BQ499" i="19"/>
  <c r="BX777" i="19"/>
  <c r="BQ512" i="19"/>
  <c r="BQ553" i="19"/>
  <c r="BX827" i="19"/>
  <c r="BQ904" i="19"/>
  <c r="BX635" i="19"/>
  <c r="BQ707" i="19"/>
  <c r="BX545" i="19"/>
  <c r="BQ548" i="19"/>
  <c r="BQ915" i="19"/>
  <c r="BQ711" i="19"/>
  <c r="BQ770" i="19"/>
  <c r="BX809" i="19"/>
  <c r="BQ559" i="19"/>
  <c r="BQ746" i="19"/>
  <c r="BQ894" i="19"/>
  <c r="BQ604" i="19"/>
  <c r="BQ627" i="19"/>
  <c r="BQ560" i="19"/>
  <c r="BX826" i="19"/>
  <c r="BQ671" i="19"/>
  <c r="BQ863" i="19"/>
  <c r="BX632" i="19"/>
  <c r="BX644" i="19"/>
  <c r="BQ845" i="19"/>
  <c r="BQ515" i="19"/>
  <c r="BX843" i="19"/>
  <c r="BQ715" i="19"/>
  <c r="BX538" i="19"/>
  <c r="BX522" i="19"/>
  <c r="BX780" i="19"/>
  <c r="BQ870" i="19"/>
  <c r="BQ520" i="19"/>
  <c r="BQ648" i="19"/>
  <c r="BX547" i="19"/>
  <c r="BX611" i="19"/>
  <c r="BQ799" i="19"/>
  <c r="BQ562" i="19"/>
  <c r="BQ905" i="19"/>
  <c r="BX760" i="19"/>
  <c r="BX764" i="19"/>
  <c r="BX499" i="19"/>
  <c r="BX820" i="19"/>
  <c r="BX717" i="19"/>
  <c r="BQ554" i="19"/>
  <c r="BX670" i="19"/>
  <c r="BX901" i="19"/>
  <c r="BX729" i="19"/>
  <c r="BX588" i="19"/>
  <c r="BQ834" i="19"/>
  <c r="BX819" i="19"/>
  <c r="BX671" i="19"/>
  <c r="BQ793" i="19"/>
  <c r="BX719" i="19"/>
  <c r="BX829" i="19"/>
  <c r="BQ768" i="19"/>
  <c r="BQ605" i="19"/>
  <c r="BQ734" i="19"/>
  <c r="BQ847" i="19"/>
  <c r="BQ574" i="19"/>
  <c r="BQ907" i="19"/>
  <c r="BQ773" i="19"/>
  <c r="BQ866" i="19"/>
  <c r="BX910" i="19"/>
  <c r="BQ714" i="19"/>
  <c r="BX534" i="19"/>
  <c r="BX905" i="19"/>
  <c r="BQ655" i="19"/>
  <c r="BQ699" i="19"/>
  <c r="BX852" i="19"/>
  <c r="BX799" i="19"/>
  <c r="BQ735" i="19"/>
  <c r="BX711" i="19"/>
  <c r="BQ765" i="19"/>
  <c r="BQ637" i="19"/>
  <c r="BX497" i="19"/>
  <c r="BQ838" i="19"/>
  <c r="BX906" i="19"/>
  <c r="BQ828" i="19"/>
  <c r="BX854" i="19"/>
  <c r="BX868" i="19"/>
  <c r="BQ723" i="19"/>
  <c r="BX654" i="19"/>
  <c r="BX794" i="19"/>
  <c r="BQ505" i="19"/>
  <c r="BX802" i="19"/>
  <c r="BQ650" i="19"/>
  <c r="BQ779" i="19"/>
  <c r="BQ535" i="19"/>
  <c r="BX637" i="19"/>
  <c r="BQ523" i="19"/>
  <c r="BX526" i="19"/>
  <c r="BX791" i="19"/>
  <c r="BQ608" i="19"/>
  <c r="BX837" i="19"/>
  <c r="BQ681" i="19"/>
  <c r="BX685" i="19"/>
  <c r="BQ552" i="19"/>
  <c r="BQ839" i="19"/>
  <c r="BQ561" i="19"/>
  <c r="BQ722" i="19"/>
  <c r="BQ495" i="19"/>
  <c r="BX839" i="19"/>
  <c r="BQ602" i="19"/>
  <c r="BX710" i="19"/>
  <c r="BQ598" i="19"/>
  <c r="BQ757" i="19"/>
  <c r="BQ683" i="19"/>
  <c r="BX751" i="19"/>
  <c r="BQ662" i="19"/>
  <c r="BX793" i="19"/>
  <c r="BQ835" i="19"/>
  <c r="BX555" i="19"/>
  <c r="BQ810" i="19"/>
  <c r="BQ510" i="19"/>
  <c r="BX724" i="19"/>
  <c r="BQ624" i="19"/>
  <c r="BX891" i="19"/>
  <c r="BX567" i="19"/>
  <c r="BQ629" i="19"/>
  <c r="BX762" i="19"/>
  <c r="BX842" i="19"/>
  <c r="BX904" i="19"/>
  <c r="BX589" i="19"/>
  <c r="BX673" i="19"/>
  <c r="BX801" i="19"/>
  <c r="BQ801" i="19"/>
  <c r="BQ525" i="19"/>
  <c r="BX655" i="19"/>
  <c r="BX867" i="19"/>
  <c r="BQ836" i="19"/>
  <c r="BQ551" i="19"/>
  <c r="BQ733" i="19"/>
  <c r="BX708" i="19"/>
  <c r="BX772" i="19"/>
  <c r="BQ668" i="19"/>
  <c r="BQ760" i="19"/>
  <c r="BX518" i="19"/>
  <c r="BX781" i="19"/>
  <c r="BQ541" i="19"/>
  <c r="BX525" i="19"/>
  <c r="BX870" i="19"/>
  <c r="BQ555" i="19"/>
  <c r="BX723" i="19"/>
  <c r="BQ718" i="19"/>
  <c r="BQ712" i="19"/>
  <c r="BX509" i="19"/>
  <c r="BQ556" i="19"/>
  <c r="BQ848" i="19"/>
  <c r="BX831" i="19"/>
  <c r="BQ516" i="19"/>
  <c r="BQ876" i="19"/>
  <c r="BX686" i="19"/>
  <c r="BX528" i="19"/>
  <c r="BX561" i="19"/>
  <c r="BQ719" i="19"/>
  <c r="BX916" i="19"/>
  <c r="BX840" i="19"/>
  <c r="BQ638" i="19"/>
  <c r="BQ812" i="19"/>
  <c r="BQ532" i="19"/>
  <c r="BQ744" i="19"/>
  <c r="BQ819" i="19"/>
  <c r="BQ726" i="19"/>
  <c r="BQ524" i="19"/>
  <c r="BX582" i="19"/>
  <c r="BQ855" i="19"/>
  <c r="BX515" i="19"/>
  <c r="BX895" i="19"/>
  <c r="BX808" i="19"/>
  <c r="BX714" i="19"/>
  <c r="BX825" i="19"/>
  <c r="BQ730" i="19"/>
  <c r="BQ678" i="19"/>
  <c r="BX665" i="19"/>
  <c r="BX678" i="19"/>
  <c r="BX828" i="19"/>
  <c r="BX869" i="19"/>
  <c r="BQ581" i="19"/>
  <c r="BX566" i="19"/>
  <c r="BQ494" i="19"/>
  <c r="BX594" i="19"/>
  <c r="BX737" i="19"/>
  <c r="BQ665" i="19"/>
  <c r="BX750" i="19"/>
  <c r="BX775" i="19"/>
  <c r="BX563" i="19"/>
  <c r="BQ521" i="19"/>
  <c r="BX623" i="19"/>
  <c r="BX694" i="19"/>
  <c r="BQ582" i="19"/>
  <c r="BX763" i="19"/>
  <c r="BX544" i="19"/>
  <c r="BQ842" i="19"/>
  <c r="BX659" i="19"/>
  <c r="BX542" i="19"/>
  <c r="BX692" i="19"/>
  <c r="BQ843" i="19"/>
  <c r="BQ577" i="19"/>
  <c r="BQ550" i="19"/>
  <c r="BQ896" i="19"/>
  <c r="BQ617" i="19"/>
  <c r="BQ728" i="19"/>
  <c r="BX634" i="19"/>
  <c r="BX648" i="19"/>
  <c r="BQ526" i="19"/>
  <c r="BQ703" i="19"/>
  <c r="BX747" i="19"/>
  <c r="BX617" i="19"/>
  <c r="BQ875" i="19"/>
  <c r="BX530" i="19"/>
  <c r="BX690" i="19"/>
  <c r="BQ755" i="19"/>
  <c r="BQ789" i="19"/>
  <c r="BX773" i="19"/>
  <c r="BX716" i="19"/>
  <c r="BX490" i="19"/>
  <c r="BQ769" i="19"/>
  <c r="BQ917" i="19"/>
  <c r="BX492" i="19"/>
  <c r="BQ778" i="19"/>
  <c r="BQ518" i="19"/>
  <c r="BQ794" i="19"/>
  <c r="BQ661" i="19"/>
  <c r="BX591" i="19"/>
  <c r="BQ871" i="19"/>
  <c r="BX649" i="19"/>
  <c r="BQ782" i="19"/>
  <c r="BX613" i="19"/>
  <c r="BQ698" i="19"/>
  <c r="BQ813" i="19"/>
  <c r="BQ540" i="19"/>
  <c r="BQ772" i="19"/>
  <c r="BX517" i="19"/>
  <c r="BQ642" i="19"/>
  <c r="BX624" i="19"/>
  <c r="BQ542" i="19"/>
  <c r="BX626" i="19"/>
  <c r="BQ696" i="19"/>
  <c r="BX741" i="19"/>
  <c r="BQ736" i="19"/>
  <c r="BX660" i="19"/>
  <c r="BX643" i="19"/>
  <c r="BQ546" i="19"/>
  <c r="BX698" i="19"/>
  <c r="BQ513" i="19"/>
  <c r="BX771" i="19"/>
  <c r="BX610" i="19"/>
  <c r="BX730" i="19"/>
  <c r="BQ891" i="19"/>
  <c r="BX661" i="19"/>
  <c r="BX736" i="19"/>
  <c r="BX558" i="19"/>
  <c r="BQ702" i="19"/>
  <c r="BX810" i="19"/>
  <c r="BX540" i="19"/>
  <c r="BX639" i="19"/>
  <c r="BQ530" i="19"/>
  <c r="BQ621" i="19"/>
  <c r="BQ616" i="19"/>
  <c r="BQ872" i="19"/>
  <c r="BQ787" i="19"/>
  <c r="BQ674" i="19"/>
  <c r="BX707" i="19"/>
  <c r="BQ603" i="19"/>
  <c r="BQ724" i="19"/>
  <c r="BQ747" i="19"/>
  <c r="BX915" i="19"/>
  <c r="BQ766" i="19"/>
  <c r="BQ500" i="19"/>
  <c r="BQ612" i="19"/>
  <c r="BQ585" i="19"/>
  <c r="BQ620" i="19"/>
  <c r="BX638" i="19"/>
  <c r="BQ880" i="19"/>
  <c r="BX766" i="19"/>
  <c r="BX645" i="19"/>
  <c r="BX882" i="19"/>
  <c r="BX663" i="19"/>
  <c r="BQ623" i="19"/>
  <c r="BW466" i="19"/>
  <c r="BX726" i="19"/>
  <c r="BQ796" i="19"/>
  <c r="BQ628" i="19"/>
  <c r="BX627" i="19"/>
  <c r="BX529" i="19"/>
  <c r="BQ522" i="19"/>
  <c r="BX642" i="19"/>
  <c r="BQ721" i="19"/>
  <c r="BX539" i="19"/>
  <c r="BQ589" i="19"/>
  <c r="BX513" i="19"/>
  <c r="BX838" i="19"/>
  <c r="BQ775" i="19"/>
  <c r="BX877" i="19"/>
  <c r="BQ808" i="19"/>
  <c r="BQ803" i="19"/>
  <c r="BQ886" i="19"/>
  <c r="BX745" i="19"/>
  <c r="BX856" i="19"/>
  <c r="BX571" i="19"/>
  <c r="BX590" i="19"/>
  <c r="BX562" i="19"/>
  <c r="BX900" i="19"/>
  <c r="BQ815" i="19"/>
  <c r="BX721" i="19"/>
  <c r="BQ717" i="19"/>
  <c r="BQ727" i="19"/>
  <c r="BQ685" i="19"/>
  <c r="BQ860" i="19"/>
  <c r="BX630" i="19"/>
  <c r="BQ688" i="19"/>
  <c r="BX748" i="19"/>
  <c r="BX628" i="19"/>
  <c r="BX735" i="19"/>
  <c r="BQ731" i="19"/>
  <c r="BQ630" i="19"/>
  <c r="BQ877" i="19"/>
  <c r="BQ851" i="19"/>
  <c r="BQ857" i="19"/>
  <c r="BQ680" i="19"/>
  <c r="BX579" i="19"/>
  <c r="BX565" i="19"/>
  <c r="BX668" i="19"/>
  <c r="BQ625" i="19"/>
  <c r="BX593" i="19"/>
  <c r="BX866" i="19"/>
  <c r="BQ622" i="19"/>
  <c r="BQ643" i="19"/>
  <c r="BX553" i="19"/>
  <c r="BX913" i="19"/>
  <c r="BX804" i="19"/>
  <c r="BQ783" i="19"/>
  <c r="BX740" i="19"/>
  <c r="BX537" i="19"/>
  <c r="BQ619" i="19"/>
  <c r="BX765" i="19"/>
  <c r="BX527" i="19"/>
  <c r="BQ776" i="19"/>
  <c r="BX631" i="19"/>
  <c r="BX847" i="19"/>
  <c r="BQ840" i="19"/>
  <c r="BX759" i="19"/>
  <c r="BQ841" i="19"/>
  <c r="BX514" i="19"/>
  <c r="BQ631" i="19"/>
  <c r="BX834" i="19"/>
  <c r="BX911" i="19"/>
  <c r="BQ536" i="19"/>
  <c r="BX789" i="19"/>
  <c r="BX688" i="19"/>
  <c r="BX595" i="19"/>
  <c r="BX568" i="19"/>
  <c r="BX918" i="19"/>
  <c r="BQ492" i="19"/>
  <c r="BX821" i="19"/>
  <c r="BQ890" i="19"/>
  <c r="BX587" i="19"/>
  <c r="BX520" i="19"/>
  <c r="D36" i="22"/>
  <c r="DT566" i="19"/>
  <c r="DT703" i="19"/>
  <c r="DT841" i="19"/>
  <c r="DT905" i="19"/>
  <c r="DT802" i="19"/>
  <c r="DT741" i="19"/>
  <c r="DT582" i="19"/>
  <c r="DT669" i="19"/>
  <c r="DT749" i="19"/>
  <c r="DT551" i="19"/>
  <c r="DT639" i="19"/>
  <c r="DT836" i="19"/>
  <c r="DT743" i="19"/>
  <c r="DT638" i="19"/>
  <c r="DT800" i="19"/>
  <c r="DT497" i="19"/>
  <c r="DT701" i="19"/>
  <c r="DT631" i="19"/>
  <c r="DT556" i="19"/>
  <c r="DT689" i="19"/>
  <c r="DT625" i="19"/>
  <c r="DT644" i="19"/>
  <c r="DT822" i="19"/>
  <c r="DT879" i="19"/>
  <c r="DT512" i="19"/>
  <c r="DT861" i="19"/>
  <c r="DT912" i="19"/>
  <c r="DT790" i="19"/>
  <c r="DT767" i="19"/>
  <c r="DT648" i="19"/>
  <c r="DT516" i="19"/>
  <c r="DT736" i="19"/>
  <c r="DT772" i="19"/>
  <c r="DT735" i="19"/>
  <c r="DT494" i="19"/>
  <c r="DT810" i="19"/>
  <c r="DT899" i="19"/>
  <c r="DT599" i="19"/>
  <c r="DT691" i="19"/>
  <c r="DT904" i="19"/>
  <c r="DT543" i="19"/>
  <c r="DT855" i="19"/>
  <c r="DT763" i="19"/>
  <c r="DT673" i="19"/>
  <c r="DT895" i="19"/>
  <c r="DT902" i="19"/>
  <c r="DT775" i="19"/>
  <c r="DT858" i="19"/>
  <c r="DT805" i="19"/>
  <c r="DT668" i="19"/>
  <c r="DT835" i="19"/>
  <c r="DT623" i="19"/>
  <c r="DT616" i="19"/>
  <c r="DT536" i="19"/>
  <c r="DT776" i="19"/>
  <c r="DT708" i="19"/>
  <c r="DT684" i="19"/>
  <c r="DT620" i="19"/>
  <c r="DT634" i="19"/>
  <c r="DT716" i="19"/>
  <c r="DT613" i="19"/>
  <c r="DT812" i="19"/>
  <c r="DT605" i="19"/>
  <c r="DT747" i="19"/>
  <c r="DT903" i="19"/>
  <c r="DT563" i="19"/>
  <c r="DT900" i="19"/>
  <c r="DT632" i="19"/>
  <c r="DT670" i="19"/>
  <c r="DT832" i="19"/>
  <c r="DT705" i="19"/>
  <c r="DT514" i="19"/>
  <c r="DT598" i="19"/>
  <c r="DT601" i="19"/>
  <c r="DT784" i="19"/>
  <c r="DT764" i="19"/>
  <c r="DT769" i="19"/>
  <c r="DT524" i="19"/>
  <c r="DT681" i="19"/>
  <c r="DT794" i="19"/>
  <c r="DT707" i="19"/>
  <c r="DT664" i="19"/>
  <c r="DT722" i="19"/>
  <c r="DT758" i="19"/>
  <c r="DT839" i="19"/>
  <c r="DT908" i="19"/>
  <c r="DT868" i="19"/>
  <c r="DT838" i="19"/>
  <c r="DT792" i="19"/>
  <c r="DT753" i="19"/>
  <c r="DT717" i="19"/>
  <c r="DT630" i="19"/>
  <c r="DT591" i="19"/>
  <c r="DT565" i="19"/>
  <c r="DT619" i="19"/>
  <c r="DT665" i="19"/>
  <c r="DT576" i="19"/>
  <c r="DT692" i="19"/>
  <c r="DT561" i="19"/>
  <c r="DT523" i="19"/>
  <c r="DT578" i="19"/>
  <c r="DT876" i="19"/>
  <c r="DT732" i="19"/>
  <c r="DT587" i="19"/>
  <c r="DT550" i="19"/>
  <c r="DT842" i="19"/>
  <c r="DT527" i="19"/>
  <c r="DT586" i="19"/>
  <c r="DT731" i="19"/>
  <c r="DT770" i="19"/>
  <c r="DT579" i="19"/>
  <c r="DT534" i="19"/>
  <c r="DT875" i="19"/>
  <c r="DT795" i="19"/>
  <c r="DT553" i="19"/>
  <c r="DT773" i="19"/>
  <c r="DT614" i="19"/>
  <c r="DT760" i="19"/>
  <c r="DT870" i="19"/>
  <c r="DT546" i="19"/>
  <c r="DT714" i="19"/>
  <c r="DT746" i="19"/>
  <c r="DT602" i="19"/>
  <c r="DT791" i="19"/>
  <c r="DT756" i="19"/>
  <c r="DT595" i="19"/>
  <c r="DT507" i="19"/>
  <c r="DT581" i="19"/>
  <c r="DT574" i="19"/>
  <c r="DT804" i="19"/>
  <c r="DS466" i="19"/>
  <c r="DT853" i="19"/>
  <c r="DT520" i="19"/>
  <c r="DT612" i="19"/>
  <c r="DT688" i="19"/>
  <c r="DT890" i="19"/>
  <c r="DT540" i="19"/>
  <c r="DT685" i="19"/>
  <c r="DT848" i="19"/>
  <c r="DT662" i="19"/>
  <c r="DT916" i="19"/>
  <c r="DT572" i="19"/>
  <c r="DT493" i="19"/>
  <c r="DT541" i="19"/>
  <c r="DT897" i="19"/>
  <c r="DT709" i="19"/>
  <c r="DT528" i="19"/>
  <c r="DT577" i="19"/>
  <c r="DT723" i="19"/>
  <c r="BO14" i="19"/>
  <c r="DT721" i="19"/>
  <c r="DT849" i="19"/>
  <c r="DT816" i="19"/>
  <c r="DT710" i="19"/>
  <c r="DT501" i="19"/>
  <c r="DT751" i="19"/>
  <c r="DT819" i="19"/>
  <c r="DT672" i="19"/>
  <c r="DT808" i="19"/>
  <c r="DT660" i="19"/>
  <c r="DT651" i="19"/>
  <c r="DT704" i="19"/>
  <c r="DT880" i="19"/>
  <c r="DT739" i="19"/>
  <c r="DT696" i="19"/>
  <c r="DT852" i="19"/>
  <c r="DT872" i="19"/>
  <c r="DT713" i="19"/>
  <c r="DT505" i="19"/>
  <c r="DT913" i="19"/>
  <c r="DT700" i="19"/>
  <c r="DT806" i="19"/>
  <c r="DT901" i="19"/>
  <c r="DT467" i="19"/>
  <c r="DT478" i="19" s="1"/>
  <c r="DT657" i="19"/>
  <c r="DT510" i="19"/>
  <c r="DT885" i="19"/>
  <c r="DT583" i="19"/>
  <c r="DT828" i="19"/>
  <c r="DT490" i="19"/>
  <c r="DT498" i="19"/>
  <c r="DT844" i="19"/>
  <c r="DT906" i="19"/>
  <c r="DT869" i="19"/>
  <c r="DT671" i="19"/>
  <c r="DT513" i="19"/>
  <c r="DT789" i="19"/>
  <c r="DT719" i="19"/>
  <c r="DT538" i="19"/>
  <c r="DT647" i="19"/>
  <c r="DT677" i="19"/>
  <c r="DT857" i="19"/>
  <c r="DT840" i="19"/>
  <c r="DT829" i="19"/>
  <c r="DT893" i="19"/>
  <c r="DT585" i="19"/>
  <c r="DT511" i="19"/>
  <c r="DT675" i="19"/>
  <c r="DT727" i="19"/>
  <c r="DT755" i="19"/>
  <c r="DT865" i="19"/>
  <c r="DT687" i="19"/>
  <c r="DT894" i="19"/>
  <c r="DT866" i="19"/>
  <c r="DT777" i="19"/>
  <c r="DT728" i="19"/>
  <c r="DT663" i="19"/>
  <c r="DT600" i="19"/>
  <c r="DT646" i="19"/>
  <c r="DT911" i="19"/>
  <c r="DT683" i="19"/>
  <c r="DT712" i="19"/>
  <c r="DT608" i="19"/>
  <c r="DT642" i="19"/>
  <c r="DT725" i="19"/>
  <c r="DT499" i="19"/>
  <c r="DT907" i="19"/>
  <c r="DT661" i="19"/>
  <c r="DT667" i="19"/>
  <c r="DT918" i="19"/>
  <c r="DT837" i="19"/>
  <c r="DT617" i="19"/>
  <c r="DT531" i="19"/>
  <c r="DT573" i="19"/>
  <c r="DT570" i="19"/>
  <c r="DT549" i="19"/>
  <c r="DT637" i="19"/>
  <c r="DT621" i="19"/>
  <c r="DT910" i="19"/>
  <c r="DT729" i="19"/>
  <c r="DT624" i="19"/>
  <c r="DT526" i="19"/>
  <c r="DT834" i="19"/>
  <c r="DT711" i="19"/>
  <c r="DT529" i="19"/>
  <c r="DT645" i="19"/>
  <c r="DT508" i="19"/>
  <c r="DT726" i="19"/>
  <c r="DT778" i="19"/>
  <c r="DT500" i="19"/>
  <c r="DT590" i="19"/>
  <c r="DT883" i="19"/>
  <c r="DT653" i="19"/>
  <c r="DT698" i="19"/>
  <c r="DT793" i="19"/>
  <c r="DT564" i="19"/>
  <c r="DT882" i="19"/>
  <c r="DT803" i="19"/>
  <c r="DT652" i="19"/>
  <c r="DT785" i="19"/>
  <c r="DT706" i="19"/>
  <c r="DT503" i="19"/>
  <c r="DT547" i="19"/>
  <c r="DT720" i="19"/>
  <c r="DT650" i="19"/>
  <c r="DT825" i="19"/>
  <c r="DT759" i="19"/>
  <c r="DT597" i="19"/>
  <c r="DT610" i="19"/>
  <c r="DT555" i="19"/>
  <c r="DT679" i="19"/>
  <c r="DT851" i="19"/>
  <c r="DT824" i="19"/>
  <c r="DT768" i="19"/>
  <c r="DT730" i="19"/>
  <c r="DT799" i="19"/>
  <c r="DT552" i="19"/>
  <c r="DT626" i="19"/>
  <c r="DT542" i="19"/>
  <c r="DT674" i="19"/>
  <c r="DT517" i="19"/>
  <c r="DT856" i="19"/>
  <c r="DT817" i="19"/>
  <c r="DT655" i="19"/>
  <c r="DT718" i="19"/>
  <c r="DT887" i="19"/>
  <c r="DT532" i="19"/>
  <c r="DT881" i="19"/>
  <c r="DT545" i="19"/>
  <c r="DT559" i="19"/>
  <c r="DT567" i="19"/>
  <c r="DT724" i="19"/>
  <c r="DT575" i="19"/>
  <c r="DT504" i="19"/>
  <c r="DT678" i="19"/>
  <c r="DT622" i="19"/>
  <c r="DT633" i="19"/>
  <c r="DT917" i="19"/>
  <c r="DT898" i="19"/>
  <c r="DT629" i="19"/>
  <c r="DT884" i="19"/>
  <c r="DT752" i="19"/>
  <c r="DT874" i="19"/>
  <c r="DT809" i="19"/>
  <c r="DT492" i="19"/>
  <c r="DT845" i="19"/>
  <c r="DT611" i="19"/>
  <c r="DT515" i="19"/>
  <c r="DT496" i="19"/>
  <c r="DT569" i="19"/>
  <c r="DT604" i="19"/>
  <c r="DT495" i="19"/>
  <c r="DT615" i="19"/>
  <c r="DT886" i="19"/>
  <c r="DT762" i="19"/>
  <c r="DT593" i="19"/>
  <c r="DT649" i="19"/>
  <c r="DT873" i="19"/>
  <c r="DT737" i="19"/>
  <c r="DT589" i="19"/>
  <c r="DT782" i="19"/>
  <c r="DT682" i="19"/>
  <c r="DT843" i="19"/>
  <c r="DT740" i="19"/>
  <c r="DT518" i="19"/>
  <c r="DT680" i="19"/>
  <c r="DT525" i="19"/>
  <c r="DT771" i="19"/>
  <c r="DT877" i="19"/>
  <c r="DT781" i="19"/>
  <c r="DT811" i="19"/>
  <c r="DT831" i="19"/>
  <c r="DT641" i="19"/>
  <c r="DT813" i="19"/>
  <c r="DT666" i="19"/>
  <c r="DT888" i="19"/>
  <c r="DT535" i="19"/>
  <c r="DT544" i="19"/>
  <c r="DT509" i="19"/>
  <c r="DT628" i="19"/>
  <c r="DT796" i="19"/>
  <c r="DT821" i="19"/>
  <c r="DT715" i="19"/>
  <c r="DT814" i="19"/>
  <c r="DT635" i="19"/>
  <c r="DT862" i="19"/>
  <c r="DT609" i="19"/>
  <c r="DT491" i="19"/>
  <c r="DT765" i="19"/>
  <c r="DT502" i="19"/>
  <c r="DT891" i="19"/>
  <c r="DT596" i="19"/>
  <c r="DT627" i="19"/>
  <c r="DT748" i="19"/>
  <c r="DT554" i="19"/>
  <c r="DT562" i="19"/>
  <c r="DT584" i="19"/>
  <c r="DT643" i="19"/>
  <c r="DT539" i="19"/>
  <c r="DT558" i="19"/>
  <c r="DT826" i="19"/>
  <c r="DT757" i="19"/>
  <c r="DT734" i="19"/>
  <c r="DT892" i="19"/>
  <c r="DT603" i="19"/>
  <c r="DT519" i="19"/>
  <c r="DT787" i="19"/>
  <c r="DT568" i="19"/>
  <c r="DT658" i="19"/>
  <c r="DT783" i="19"/>
  <c r="DT557" i="19"/>
  <c r="DT560" i="19"/>
  <c r="DT530" i="19"/>
  <c r="DT788" i="19"/>
  <c r="DT537" i="19"/>
  <c r="DT694" i="19"/>
  <c r="DT820" i="19"/>
  <c r="DT815" i="19"/>
  <c r="DT774" i="19"/>
  <c r="DT676" i="19"/>
  <c r="DT833" i="19"/>
  <c r="DT654" i="19"/>
  <c r="EM647" i="19"/>
  <c r="DT878" i="19"/>
  <c r="DT847" i="19"/>
  <c r="DT780" i="19"/>
  <c r="DT521" i="19"/>
  <c r="DT548" i="19"/>
  <c r="DT761" i="19"/>
  <c r="DT656" i="19"/>
  <c r="DT818" i="19"/>
  <c r="DT659" i="19"/>
  <c r="DT640" i="19"/>
  <c r="DT846" i="19"/>
  <c r="DT588" i="19"/>
  <c r="DT797" i="19"/>
  <c r="DT636" i="19"/>
  <c r="DT766" i="19"/>
  <c r="EM737" i="19"/>
  <c r="EM669" i="19"/>
  <c r="EM595" i="19"/>
  <c r="EM735" i="19"/>
  <c r="DT889" i="19"/>
  <c r="DT823" i="19"/>
  <c r="DT733" i="19"/>
  <c r="DT693" i="19"/>
  <c r="DT863" i="19"/>
  <c r="DT896" i="19"/>
  <c r="EM594" i="19"/>
  <c r="EM798" i="19"/>
  <c r="DT744" i="19"/>
  <c r="DT754" i="19"/>
  <c r="DT592" i="19"/>
  <c r="DT786" i="19"/>
  <c r="DT909" i="19"/>
  <c r="DT618" i="19"/>
  <c r="DT606" i="19"/>
  <c r="DT864" i="19"/>
  <c r="DT702" i="19"/>
  <c r="DT867" i="19"/>
  <c r="DT742" i="19"/>
  <c r="DT859" i="19"/>
  <c r="DT798" i="19"/>
  <c r="DT801" i="19"/>
  <c r="DT571" i="19"/>
  <c r="DT580" i="19"/>
  <c r="DT594" i="19"/>
  <c r="DT807" i="19"/>
  <c r="DT914" i="19"/>
  <c r="EM795" i="19"/>
  <c r="EM703" i="19"/>
  <c r="DT850" i="19"/>
  <c r="DT697" i="19"/>
  <c r="DT695" i="19"/>
  <c r="DT533" i="19"/>
  <c r="DT827" i="19"/>
  <c r="DT854" i="19"/>
  <c r="DT699" i="19"/>
  <c r="DT779" i="19"/>
  <c r="DT522" i="19"/>
  <c r="DT506" i="19"/>
  <c r="DT860" i="19"/>
  <c r="DT690" i="19"/>
  <c r="DT871" i="19"/>
  <c r="EM898" i="19"/>
  <c r="EM793" i="19"/>
  <c r="EM584" i="19"/>
  <c r="EM831" i="19"/>
  <c r="EM769" i="19"/>
  <c r="DT738" i="19"/>
  <c r="DT750" i="19"/>
  <c r="DT915" i="19"/>
  <c r="DT830" i="19"/>
  <c r="DT607" i="19"/>
  <c r="DT686" i="19"/>
  <c r="GI20" i="19"/>
  <c r="FY473" i="19"/>
  <c r="FY472" i="19"/>
  <c r="FY474" i="19"/>
  <c r="DJ13" i="19"/>
  <c r="DK47" i="19" s="1"/>
  <c r="CG13" i="19"/>
  <c r="CH361" i="19" s="1"/>
  <c r="FP879" i="19"/>
  <c r="FU879" i="19" s="1"/>
  <c r="FP889" i="19"/>
  <c r="FU889" i="19" s="1"/>
  <c r="FP799" i="19"/>
  <c r="FU799" i="19" s="1"/>
  <c r="FP735" i="19"/>
  <c r="FU735" i="19" s="1"/>
  <c r="DJ468" i="19"/>
  <c r="DK711" i="19" s="1"/>
  <c r="EC468" i="19"/>
  <c r="ED709" i="19" s="1"/>
  <c r="CG468" i="19"/>
  <c r="CA608" i="19" s="1"/>
  <c r="FP534" i="19"/>
  <c r="FU534" i="19" s="1"/>
  <c r="FP598" i="19"/>
  <c r="FU598" i="19" s="1"/>
  <c r="FP627" i="19"/>
  <c r="FU627" i="19" s="1"/>
  <c r="FP576" i="19"/>
  <c r="FU576" i="19" s="1"/>
  <c r="FP601" i="19"/>
  <c r="FU601" i="19" s="1"/>
  <c r="FP503" i="19"/>
  <c r="FU503" i="19" s="1"/>
  <c r="FP613" i="19"/>
  <c r="FU613" i="19" s="1"/>
  <c r="FP881" i="19"/>
  <c r="FU881" i="19" s="1"/>
  <c r="FP519" i="19"/>
  <c r="FU519" i="19" s="1"/>
  <c r="FP761" i="19"/>
  <c r="FU761" i="19" s="1"/>
  <c r="FP871" i="19"/>
  <c r="FU871" i="19" s="1"/>
  <c r="FP673" i="19"/>
  <c r="FU673" i="19" s="1"/>
  <c r="FP493" i="19"/>
  <c r="FU493" i="19" s="1"/>
  <c r="FP843" i="19"/>
  <c r="FU843" i="19" s="1"/>
  <c r="FP890" i="19"/>
  <c r="FU890" i="19" s="1"/>
  <c r="FP678" i="19"/>
  <c r="FU678" i="19" s="1"/>
  <c r="FP729" i="19"/>
  <c r="FU729" i="19" s="1"/>
  <c r="FP723" i="19"/>
  <c r="FU723" i="19" s="1"/>
  <c r="FP593" i="19"/>
  <c r="FU593" i="19" s="1"/>
  <c r="FP760" i="19"/>
  <c r="FU760" i="19" s="1"/>
  <c r="FP582" i="19"/>
  <c r="FU582" i="19" s="1"/>
  <c r="FP578" i="19"/>
  <c r="FU578" i="19" s="1"/>
  <c r="FP597" i="19"/>
  <c r="FU597" i="19" s="1"/>
  <c r="FP820" i="19"/>
  <c r="FU820" i="19" s="1"/>
  <c r="FP795" i="19"/>
  <c r="FU795" i="19" s="1"/>
  <c r="FP674" i="19"/>
  <c r="FU674" i="19" s="1"/>
  <c r="FP642" i="19"/>
  <c r="FU642" i="19" s="1"/>
  <c r="FP540" i="19"/>
  <c r="FU540" i="19" s="1"/>
  <c r="FP885" i="19"/>
  <c r="FU885" i="19" s="1"/>
  <c r="FP873" i="19"/>
  <c r="FU873" i="19" s="1"/>
  <c r="FP805" i="19"/>
  <c r="FU805" i="19" s="1"/>
  <c r="FP661" i="19"/>
  <c r="FU661" i="19" s="1"/>
  <c r="FP587" i="19"/>
  <c r="FU587" i="19" s="1"/>
  <c r="FP501" i="19"/>
  <c r="FU501" i="19" s="1"/>
  <c r="FP829" i="19"/>
  <c r="FU829" i="19" s="1"/>
  <c r="FP588" i="19"/>
  <c r="FU588" i="19" s="1"/>
  <c r="FP703" i="19"/>
  <c r="FU703" i="19" s="1"/>
  <c r="FO466" i="19"/>
  <c r="FP840" i="19"/>
  <c r="FU840" i="19" s="1"/>
  <c r="G494" i="19"/>
  <c r="P92" i="19" s="1"/>
  <c r="CF483" i="19"/>
  <c r="DT287" i="19"/>
  <c r="FP824" i="19"/>
  <c r="FU824" i="19" s="1"/>
  <c r="FP541" i="19"/>
  <c r="FU541" i="19" s="1"/>
  <c r="FP907" i="19"/>
  <c r="FU907" i="19" s="1"/>
  <c r="FP764" i="19"/>
  <c r="FU764" i="19" s="1"/>
  <c r="FP677" i="19"/>
  <c r="FU677" i="19" s="1"/>
  <c r="FP549" i="19"/>
  <c r="FU549" i="19" s="1"/>
  <c r="FP908" i="19"/>
  <c r="FU908" i="19" s="1"/>
  <c r="DT149" i="19"/>
  <c r="DT313" i="19"/>
  <c r="DT260" i="19"/>
  <c r="DT37" i="19"/>
  <c r="DT173" i="19"/>
  <c r="DT336" i="19"/>
  <c r="FP891" i="19"/>
  <c r="FU891" i="19" s="1"/>
  <c r="FP810" i="19"/>
  <c r="FU810" i="19" s="1"/>
  <c r="FP638" i="19"/>
  <c r="FU638" i="19" s="1"/>
  <c r="FP492" i="19"/>
  <c r="FU492" i="19" s="1"/>
  <c r="FP568" i="19"/>
  <c r="FU568" i="19" s="1"/>
  <c r="FP515" i="19"/>
  <c r="FU515" i="19" s="1"/>
  <c r="FP857" i="19"/>
  <c r="FU857" i="19" s="1"/>
  <c r="FP772" i="19"/>
  <c r="FU772" i="19" s="1"/>
  <c r="FP909" i="19"/>
  <c r="FU909" i="19" s="1"/>
  <c r="FP755" i="19"/>
  <c r="FU755" i="19" s="1"/>
  <c r="FP506" i="19"/>
  <c r="FU506" i="19" s="1"/>
  <c r="FP830" i="19"/>
  <c r="FU830" i="19" s="1"/>
  <c r="FP869" i="19"/>
  <c r="FU869" i="19" s="1"/>
  <c r="FP736" i="19"/>
  <c r="FU736" i="19" s="1"/>
  <c r="FP861" i="19"/>
  <c r="FU861" i="19" s="1"/>
  <c r="FP539" i="19"/>
  <c r="FU539" i="19" s="1"/>
  <c r="FP895" i="19"/>
  <c r="FU895" i="19" s="1"/>
  <c r="FP538" i="19"/>
  <c r="FU538" i="19" s="1"/>
  <c r="FP596" i="19"/>
  <c r="FU596" i="19" s="1"/>
  <c r="FP826" i="19"/>
  <c r="FU826" i="19" s="1"/>
  <c r="FP730" i="19"/>
  <c r="FU730" i="19" s="1"/>
  <c r="FP901" i="19"/>
  <c r="FU901" i="19" s="1"/>
  <c r="FP712" i="19"/>
  <c r="FU712" i="19" s="1"/>
  <c r="FP546" i="19"/>
  <c r="FU546" i="19" s="1"/>
  <c r="FP640" i="19"/>
  <c r="FU640" i="19" s="1"/>
  <c r="FP720" i="19"/>
  <c r="FU720" i="19" s="1"/>
  <c r="FP533" i="19"/>
  <c r="FU533" i="19" s="1"/>
  <c r="FP586" i="19"/>
  <c r="FU586" i="19" s="1"/>
  <c r="FP868" i="19"/>
  <c r="FU868" i="19" s="1"/>
  <c r="FP704" i="19"/>
  <c r="FU704" i="19" s="1"/>
  <c r="FP798" i="19"/>
  <c r="FU798" i="19" s="1"/>
  <c r="FP654" i="19"/>
  <c r="FU654" i="19" s="1"/>
  <c r="FP864" i="19"/>
  <c r="FU864" i="19" s="1"/>
  <c r="FP905" i="19"/>
  <c r="FU905" i="19" s="1"/>
  <c r="FP504" i="19"/>
  <c r="FU504" i="19" s="1"/>
  <c r="FP734" i="19"/>
  <c r="FU734" i="19" s="1"/>
  <c r="FP789" i="19"/>
  <c r="FU789" i="19" s="1"/>
  <c r="FP682" i="19"/>
  <c r="FU682" i="19" s="1"/>
  <c r="FP525" i="19"/>
  <c r="FU525" i="19" s="1"/>
  <c r="FP815" i="19"/>
  <c r="FU815" i="19" s="1"/>
  <c r="FP651" i="19"/>
  <c r="FU651" i="19" s="1"/>
  <c r="FP502" i="19"/>
  <c r="FU502" i="19" s="1"/>
  <c r="FP637" i="19"/>
  <c r="FU637" i="19" s="1"/>
  <c r="FP589" i="19"/>
  <c r="FU589" i="19" s="1"/>
  <c r="FP804" i="19"/>
  <c r="FU804" i="19" s="1"/>
  <c r="FP559" i="19"/>
  <c r="FU559" i="19" s="1"/>
  <c r="FP898" i="19"/>
  <c r="FU898" i="19" s="1"/>
  <c r="FP802" i="19"/>
  <c r="FU802" i="19" s="1"/>
  <c r="FP718" i="19"/>
  <c r="FU718" i="19" s="1"/>
  <c r="FP681" i="19"/>
  <c r="FU681" i="19" s="1"/>
  <c r="FP912" i="19"/>
  <c r="FU912" i="19" s="1"/>
  <c r="FP853" i="19"/>
  <c r="FU853" i="19" s="1"/>
  <c r="FP547" i="19"/>
  <c r="FU547" i="19" s="1"/>
  <c r="FP544" i="19"/>
  <c r="FU544" i="19" s="1"/>
  <c r="FP649" i="19"/>
  <c r="FU649" i="19" s="1"/>
  <c r="FP837" i="19"/>
  <c r="FU837" i="19" s="1"/>
  <c r="FP748" i="19"/>
  <c r="FU748" i="19" s="1"/>
  <c r="FP745" i="19"/>
  <c r="FU745" i="19" s="1"/>
  <c r="FP617" i="19"/>
  <c r="FU617" i="19" s="1"/>
  <c r="FP725" i="19"/>
  <c r="FU725" i="19" s="1"/>
  <c r="FP719" i="19"/>
  <c r="FU719" i="19" s="1"/>
  <c r="FP570" i="19"/>
  <c r="FU570" i="19" s="1"/>
  <c r="FP844" i="19"/>
  <c r="FU844" i="19" s="1"/>
  <c r="FP545" i="19"/>
  <c r="FU545" i="19" s="1"/>
  <c r="FP849" i="19"/>
  <c r="FU849" i="19" s="1"/>
  <c r="FP914" i="19"/>
  <c r="FU914" i="19" s="1"/>
  <c r="FP569" i="19"/>
  <c r="FU569" i="19" s="1"/>
  <c r="FP753" i="19"/>
  <c r="FU753" i="19" s="1"/>
  <c r="FP636" i="19"/>
  <c r="FU636" i="19" s="1"/>
  <c r="FP614" i="19"/>
  <c r="FU614" i="19" s="1"/>
  <c r="FP683" i="19"/>
  <c r="FU683" i="19" s="1"/>
  <c r="FP616" i="19"/>
  <c r="FU616" i="19" s="1"/>
  <c r="FP686" i="19"/>
  <c r="FU686" i="19" s="1"/>
  <c r="FP630" i="19"/>
  <c r="FU630" i="19" s="1"/>
  <c r="FP827" i="19"/>
  <c r="FU827" i="19" s="1"/>
  <c r="FP726" i="19"/>
  <c r="FU726" i="19" s="1"/>
  <c r="FP659" i="19"/>
  <c r="FU659" i="19" s="1"/>
  <c r="FP555" i="19"/>
  <c r="FU555" i="19" s="1"/>
  <c r="FP893" i="19"/>
  <c r="FU893" i="19" s="1"/>
  <c r="FP608" i="19"/>
  <c r="FU608" i="19" s="1"/>
  <c r="FP771" i="19"/>
  <c r="FU771" i="19" s="1"/>
  <c r="FP902" i="19"/>
  <c r="FU902" i="19" s="1"/>
  <c r="FP813" i="19"/>
  <c r="FU813" i="19" s="1"/>
  <c r="FP527" i="19"/>
  <c r="FU527" i="19" s="1"/>
  <c r="FP777" i="19"/>
  <c r="FU777" i="19" s="1"/>
  <c r="FP665" i="19"/>
  <c r="FU665" i="19" s="1"/>
  <c r="FP575" i="19"/>
  <c r="FU575" i="19" s="1"/>
  <c r="FP918" i="19"/>
  <c r="FU918" i="19" s="1"/>
  <c r="FP700" i="19"/>
  <c r="FU700" i="19" s="1"/>
  <c r="FP836" i="19"/>
  <c r="FU836" i="19" s="1"/>
  <c r="FP872" i="19"/>
  <c r="FU872" i="19" s="1"/>
  <c r="FP581" i="19"/>
  <c r="FU581" i="19" s="1"/>
  <c r="FP744" i="19"/>
  <c r="FU744" i="19" s="1"/>
  <c r="FP814" i="19"/>
  <c r="FU814" i="19" s="1"/>
  <c r="FP537" i="19"/>
  <c r="FU537" i="19" s="1"/>
  <c r="FP876" i="19"/>
  <c r="FU876" i="19" s="1"/>
  <c r="FP688" i="19"/>
  <c r="FU688" i="19" s="1"/>
  <c r="FP500" i="19"/>
  <c r="FU500" i="19" s="1"/>
  <c r="FP769" i="19"/>
  <c r="FU769" i="19" s="1"/>
  <c r="FP491" i="19"/>
  <c r="FU491" i="19" s="1"/>
  <c r="FP856" i="19"/>
  <c r="FU856" i="19" s="1"/>
  <c r="FP786" i="19"/>
  <c r="FU786" i="19" s="1"/>
  <c r="FP667" i="19"/>
  <c r="FU667" i="19" s="1"/>
  <c r="FP770" i="19"/>
  <c r="FU770" i="19" s="1"/>
  <c r="FP615" i="19"/>
  <c r="FU615" i="19" s="1"/>
  <c r="FP886" i="19"/>
  <c r="FU886" i="19" s="1"/>
  <c r="FP610" i="19"/>
  <c r="FU610" i="19" s="1"/>
  <c r="FP507" i="19"/>
  <c r="FU507" i="19" s="1"/>
  <c r="FP785" i="19"/>
  <c r="FU785" i="19" s="1"/>
  <c r="FP727" i="19"/>
  <c r="FU727" i="19" s="1"/>
  <c r="FP877" i="19"/>
  <c r="FU877" i="19" s="1"/>
  <c r="FP762" i="19"/>
  <c r="FU762" i="19" s="1"/>
  <c r="FP571" i="19"/>
  <c r="FU571" i="19" s="1"/>
  <c r="FP779" i="19"/>
  <c r="FU779" i="19" s="1"/>
  <c r="FP788" i="19"/>
  <c r="FU788" i="19" s="1"/>
  <c r="FP496" i="19"/>
  <c r="FU496" i="19" s="1"/>
  <c r="FP858" i="19"/>
  <c r="FU858" i="19" s="1"/>
  <c r="FP494" i="19"/>
  <c r="FU494" i="19" s="1"/>
  <c r="FP834" i="19"/>
  <c r="FU834" i="19" s="1"/>
  <c r="FP838" i="19"/>
  <c r="FU838" i="19" s="1"/>
  <c r="FP662" i="19"/>
  <c r="FU662" i="19" s="1"/>
  <c r="FP714" i="19"/>
  <c r="FU714" i="19" s="1"/>
  <c r="FP687" i="19"/>
  <c r="FU687" i="19" s="1"/>
  <c r="FP892" i="19"/>
  <c r="FU892" i="19" s="1"/>
  <c r="FP495" i="19"/>
  <c r="FU495" i="19" s="1"/>
  <c r="FP721" i="19"/>
  <c r="FU721" i="19" s="1"/>
  <c r="FP860" i="19"/>
  <c r="FU860" i="19" s="1"/>
  <c r="FP643" i="19"/>
  <c r="FU643" i="19" s="1"/>
  <c r="FP573" i="19"/>
  <c r="FU573" i="19" s="1"/>
  <c r="FP585" i="19"/>
  <c r="FU585" i="19" s="1"/>
  <c r="FP746" i="19"/>
  <c r="FU746" i="19" s="1"/>
  <c r="FP660" i="19"/>
  <c r="FU660" i="19" s="1"/>
  <c r="FP652" i="19"/>
  <c r="FU652" i="19" s="1"/>
  <c r="FP774" i="19"/>
  <c r="FU774" i="19" s="1"/>
  <c r="FP679" i="19"/>
  <c r="FU679" i="19" s="1"/>
  <c r="FP579" i="19"/>
  <c r="FU579" i="19" s="1"/>
  <c r="FP878" i="19"/>
  <c r="FU878" i="19" s="1"/>
  <c r="FP778" i="19"/>
  <c r="FU778" i="19" s="1"/>
  <c r="FP817" i="19"/>
  <c r="FU817" i="19" s="1"/>
  <c r="FP690" i="19"/>
  <c r="FU690" i="19" s="1"/>
  <c r="FP672" i="19"/>
  <c r="FU672" i="19" s="1"/>
  <c r="FP520" i="19"/>
  <c r="FU520" i="19" s="1"/>
  <c r="FP675" i="19"/>
  <c r="FU675" i="19" s="1"/>
  <c r="FP584" i="19"/>
  <c r="FU584" i="19" s="1"/>
  <c r="FP574" i="19"/>
  <c r="FU574" i="19" s="1"/>
  <c r="FP594" i="19"/>
  <c r="FU594" i="19" s="1"/>
  <c r="FP742" i="19"/>
  <c r="FU742" i="19" s="1"/>
  <c r="FP797" i="19"/>
  <c r="FU797" i="19" s="1"/>
  <c r="FP696" i="19"/>
  <c r="FU696" i="19" s="1"/>
  <c r="FP517" i="19"/>
  <c r="FU517" i="19" s="1"/>
  <c r="FP847" i="19"/>
  <c r="FU847" i="19" s="1"/>
  <c r="FP592" i="19"/>
  <c r="FU592" i="19" s="1"/>
  <c r="FP508" i="19"/>
  <c r="FU508" i="19" s="1"/>
  <c r="FP906" i="19"/>
  <c r="FU906" i="19" s="1"/>
  <c r="FP896" i="19"/>
  <c r="FU896" i="19" s="1"/>
  <c r="FP812" i="19"/>
  <c r="FU812" i="19" s="1"/>
  <c r="FP620" i="19"/>
  <c r="FU620" i="19" s="1"/>
  <c r="FP684" i="19"/>
  <c r="FU684" i="19" s="1"/>
  <c r="FP645" i="19"/>
  <c r="FU645" i="19" s="1"/>
  <c r="FP521" i="19"/>
  <c r="FU521" i="19" s="1"/>
  <c r="FP647" i="19"/>
  <c r="FU647" i="19" s="1"/>
  <c r="FP806" i="19"/>
  <c r="FU806" i="19" s="1"/>
  <c r="FP530" i="19"/>
  <c r="FU530" i="19" s="1"/>
  <c r="FP698" i="19"/>
  <c r="FU698" i="19" s="1"/>
  <c r="FP708" i="19"/>
  <c r="FU708" i="19" s="1"/>
  <c r="FP768" i="19"/>
  <c r="FU768" i="19" s="1"/>
  <c r="FP767" i="19"/>
  <c r="FU767" i="19" s="1"/>
  <c r="FP887" i="19"/>
  <c r="FU887" i="19" s="1"/>
  <c r="FP749" i="19"/>
  <c r="FU749" i="19" s="1"/>
  <c r="FP666" i="19"/>
  <c r="FU666" i="19" s="1"/>
  <c r="FP816" i="19"/>
  <c r="FU816" i="19" s="1"/>
  <c r="FP880" i="19"/>
  <c r="FU880" i="19" s="1"/>
  <c r="FP680" i="19"/>
  <c r="FU680" i="19" s="1"/>
  <c r="FP577" i="19"/>
  <c r="FU577" i="19" s="1"/>
  <c r="FP669" i="19"/>
  <c r="FU669" i="19" s="1"/>
  <c r="FP612" i="19"/>
  <c r="FU612" i="19" s="1"/>
  <c r="FP743" i="19"/>
  <c r="FU743" i="19" s="1"/>
  <c r="FP733" i="19"/>
  <c r="FU733" i="19" s="1"/>
  <c r="FP699" i="19"/>
  <c r="FU699" i="19" s="1"/>
  <c r="FP757" i="19"/>
  <c r="FU757" i="19" s="1"/>
  <c r="FP567" i="19"/>
  <c r="FU567" i="19" s="1"/>
  <c r="FP900" i="19"/>
  <c r="FU900" i="19" s="1"/>
  <c r="FP563" i="19"/>
  <c r="FU563" i="19" s="1"/>
  <c r="FP606" i="19"/>
  <c r="FU606" i="19" s="1"/>
  <c r="FP663" i="19"/>
  <c r="FU663" i="19" s="1"/>
  <c r="FP839" i="19"/>
  <c r="FU839" i="19" s="1"/>
  <c r="FP731" i="19"/>
  <c r="FU731" i="19" s="1"/>
  <c r="FP850" i="19"/>
  <c r="FU850" i="19" s="1"/>
  <c r="FP556" i="19"/>
  <c r="FU556" i="19" s="1"/>
  <c r="FP728" i="19"/>
  <c r="FU728" i="19" s="1"/>
  <c r="FP866" i="19"/>
  <c r="FU866" i="19" s="1"/>
  <c r="FP707" i="19"/>
  <c r="FU707" i="19" s="1"/>
  <c r="FP846" i="19"/>
  <c r="FU846" i="19" s="1"/>
  <c r="FP832" i="19"/>
  <c r="FU832" i="19" s="1"/>
  <c r="FP632" i="19"/>
  <c r="FU632" i="19" s="1"/>
  <c r="FP915" i="19"/>
  <c r="FU915" i="19" s="1"/>
  <c r="FP835" i="19"/>
  <c r="FU835" i="19" s="1"/>
  <c r="FP604" i="19"/>
  <c r="FU604" i="19" s="1"/>
  <c r="FP780" i="19"/>
  <c r="FU780" i="19" s="1"/>
  <c r="FP717" i="19"/>
  <c r="FU717" i="19" s="1"/>
  <c r="FP823" i="19"/>
  <c r="FU823" i="19" s="1"/>
  <c r="FP833" i="19"/>
  <c r="FU833" i="19" s="1"/>
  <c r="FP773" i="19"/>
  <c r="FU773" i="19" s="1"/>
  <c r="FP751" i="19"/>
  <c r="FU751" i="19" s="1"/>
  <c r="FP505" i="19"/>
  <c r="FU505" i="19" s="1"/>
  <c r="FP607" i="19"/>
  <c r="FU607" i="19" s="1"/>
  <c r="FP739" i="19"/>
  <c r="FU739" i="19" s="1"/>
  <c r="FP670" i="19"/>
  <c r="FU670" i="19" s="1"/>
  <c r="FP693" i="19"/>
  <c r="FU693" i="19" s="1"/>
  <c r="FP644" i="19"/>
  <c r="FU644" i="19" s="1"/>
  <c r="FP572" i="19"/>
  <c r="FU572" i="19" s="1"/>
  <c r="FP741" i="19"/>
  <c r="FU741" i="19" s="1"/>
  <c r="FP758" i="19"/>
  <c r="FU758" i="19" s="1"/>
  <c r="FP602" i="19"/>
  <c r="FU602" i="19" s="1"/>
  <c r="FP852" i="19"/>
  <c r="FU852" i="19" s="1"/>
  <c r="FP867" i="19"/>
  <c r="FU867" i="19" s="1"/>
  <c r="FP705" i="19"/>
  <c r="FU705" i="19" s="1"/>
  <c r="FP822" i="19"/>
  <c r="FU822" i="19" s="1"/>
  <c r="FP716" i="19"/>
  <c r="FU716" i="19" s="1"/>
  <c r="FP828" i="19"/>
  <c r="FU828" i="19" s="1"/>
  <c r="FP807" i="19"/>
  <c r="FU807" i="19" s="1"/>
  <c r="FP784" i="19"/>
  <c r="FU784" i="19" s="1"/>
  <c r="FP552" i="19"/>
  <c r="FU552" i="19" s="1"/>
  <c r="FP818" i="19"/>
  <c r="FU818" i="19" s="1"/>
  <c r="FP531" i="19"/>
  <c r="FU531" i="19" s="1"/>
  <c r="FP691" i="19"/>
  <c r="FU691" i="19" s="1"/>
  <c r="FP619" i="19"/>
  <c r="FU619" i="19" s="1"/>
  <c r="FP499" i="19"/>
  <c r="FU499" i="19" s="1"/>
  <c r="FP754" i="19"/>
  <c r="FU754" i="19" s="1"/>
  <c r="FP668" i="19"/>
  <c r="FU668" i="19" s="1"/>
  <c r="FP819" i="19"/>
  <c r="FU819" i="19" s="1"/>
  <c r="FP854" i="19"/>
  <c r="FU854" i="19" s="1"/>
  <c r="FP775" i="19"/>
  <c r="FU775" i="19" s="1"/>
  <c r="FP532" i="19"/>
  <c r="FU532" i="19" s="1"/>
  <c r="FP845" i="19"/>
  <c r="FU845" i="19" s="1"/>
  <c r="FP658" i="19"/>
  <c r="FU658" i="19" s="1"/>
  <c r="FP831" i="19"/>
  <c r="FU831" i="19" s="1"/>
  <c r="FP590" i="19"/>
  <c r="FU590" i="19" s="1"/>
  <c r="FP518" i="19"/>
  <c r="FU518" i="19" s="1"/>
  <c r="FP911" i="19"/>
  <c r="FU911" i="19" s="1"/>
  <c r="FP747" i="19"/>
  <c r="FU747" i="19" s="1"/>
  <c r="FP763" i="19"/>
  <c r="FU763" i="19" s="1"/>
  <c r="FP724" i="19"/>
  <c r="FU724" i="19" s="1"/>
  <c r="FP497" i="19"/>
  <c r="FU497" i="19" s="1"/>
  <c r="FP888" i="19"/>
  <c r="FU888" i="19" s="1"/>
  <c r="FP825" i="19"/>
  <c r="FU825" i="19" s="1"/>
  <c r="FP554" i="19"/>
  <c r="FU554" i="19" s="1"/>
  <c r="FP626" i="19"/>
  <c r="FU626" i="19" s="1"/>
  <c r="FP781" i="19"/>
  <c r="FU781" i="19" s="1"/>
  <c r="FP605" i="19"/>
  <c r="FU605" i="19" s="1"/>
  <c r="FP897" i="19"/>
  <c r="FU897" i="19" s="1"/>
  <c r="FP526" i="19"/>
  <c r="FU526" i="19" s="1"/>
  <c r="FP883" i="19"/>
  <c r="FU883" i="19" s="1"/>
  <c r="FP796" i="19"/>
  <c r="FU796" i="19" s="1"/>
  <c r="FP916" i="19"/>
  <c r="FU916" i="19" s="1"/>
  <c r="FP622" i="19"/>
  <c r="FU622" i="19" s="1"/>
  <c r="FP738" i="19"/>
  <c r="FU738" i="19" s="1"/>
  <c r="FP560" i="19"/>
  <c r="FU560" i="19" s="1"/>
  <c r="FP566" i="19"/>
  <c r="FU566" i="19" s="1"/>
  <c r="FP600" i="19"/>
  <c r="FU600" i="19" s="1"/>
  <c r="FP595" i="19"/>
  <c r="FU595" i="19" s="1"/>
  <c r="FP710" i="19"/>
  <c r="FU710" i="19" s="1"/>
  <c r="FP509" i="19"/>
  <c r="FU509" i="19" s="1"/>
  <c r="FP803" i="19"/>
  <c r="FU803" i="19" s="1"/>
  <c r="FP639" i="19"/>
  <c r="FU639" i="19" s="1"/>
  <c r="FP715" i="19"/>
  <c r="FU715" i="19" s="1"/>
  <c r="FP550" i="19"/>
  <c r="FU550" i="19" s="1"/>
  <c r="FP695" i="19"/>
  <c r="FU695" i="19" s="1"/>
  <c r="FP863" i="19"/>
  <c r="FU863" i="19" s="1"/>
  <c r="FP732" i="19"/>
  <c r="FU732" i="19" s="1"/>
  <c r="FP694" i="19"/>
  <c r="FU694" i="19" s="1"/>
  <c r="FP808" i="19"/>
  <c r="FU808" i="19" s="1"/>
  <c r="FP648" i="19"/>
  <c r="FU648" i="19" s="1"/>
  <c r="FP711" i="19"/>
  <c r="FU711" i="19" s="1"/>
  <c r="FP650" i="19"/>
  <c r="FU650" i="19" s="1"/>
  <c r="FP490" i="19"/>
  <c r="FU490" i="19" s="1"/>
  <c r="FP783" i="19"/>
  <c r="FU783" i="19" s="1"/>
  <c r="FP882" i="19"/>
  <c r="FU882" i="19" s="1"/>
  <c r="FP792" i="19"/>
  <c r="FU792" i="19" s="1"/>
  <c r="FP513" i="19"/>
  <c r="FU513" i="19" s="1"/>
  <c r="FP635" i="19"/>
  <c r="FU635" i="19" s="1"/>
  <c r="FP609" i="19"/>
  <c r="FU609" i="19" s="1"/>
  <c r="FP498" i="19"/>
  <c r="FU498" i="19" s="1"/>
  <c r="FP676" i="19"/>
  <c r="FU676" i="19" s="1"/>
  <c r="FP848" i="19"/>
  <c r="FU848" i="19" s="1"/>
  <c r="FP591" i="19"/>
  <c r="FU591" i="19" s="1"/>
  <c r="FP624" i="19"/>
  <c r="FU624" i="19" s="1"/>
  <c r="FP542" i="19"/>
  <c r="FU542" i="19" s="1"/>
  <c r="FP865" i="19"/>
  <c r="FU865" i="19" s="1"/>
  <c r="FP689" i="19"/>
  <c r="FU689" i="19" s="1"/>
  <c r="FP859" i="19"/>
  <c r="FU859" i="19" s="1"/>
  <c r="FP512" i="19"/>
  <c r="FU512" i="19" s="1"/>
  <c r="FP551" i="19"/>
  <c r="FU551" i="19" s="1"/>
  <c r="FP467" i="19"/>
  <c r="FP476" i="19" s="1"/>
  <c r="FP580" i="19"/>
  <c r="FU580" i="19" s="1"/>
  <c r="FP623" i="19"/>
  <c r="FU623" i="19" s="1"/>
  <c r="FP702" i="19"/>
  <c r="FU702" i="19" s="1"/>
  <c r="FP841" i="19"/>
  <c r="FU841" i="19" s="1"/>
  <c r="FP529" i="19"/>
  <c r="FU529" i="19" s="1"/>
  <c r="FP706" i="19"/>
  <c r="FU706" i="19" s="1"/>
  <c r="FP621" i="19"/>
  <c r="FU621" i="19" s="1"/>
  <c r="FP782" i="19"/>
  <c r="FU782" i="19" s="1"/>
  <c r="FP904" i="19"/>
  <c r="FU904" i="19" s="1"/>
  <c r="FP633" i="19"/>
  <c r="FU633" i="19" s="1"/>
  <c r="FP536" i="19"/>
  <c r="FU536" i="19" s="1"/>
  <c r="FP625" i="19"/>
  <c r="FU625" i="19" s="1"/>
  <c r="FP511" i="19"/>
  <c r="FU511" i="19" s="1"/>
  <c r="FP562" i="19"/>
  <c r="FU562" i="19" s="1"/>
  <c r="FP913" i="19"/>
  <c r="FU913" i="19" s="1"/>
  <c r="FP752" i="19"/>
  <c r="FU752" i="19" s="1"/>
  <c r="FP628" i="19"/>
  <c r="FU628" i="19" s="1"/>
  <c r="FP766" i="19"/>
  <c r="FU766" i="19" s="1"/>
  <c r="FP611" i="19"/>
  <c r="FU611" i="19" s="1"/>
  <c r="FP862" i="19"/>
  <c r="FU862" i="19" s="1"/>
  <c r="FP653" i="19"/>
  <c r="FU653" i="19" s="1"/>
  <c r="FP641" i="19"/>
  <c r="FU641" i="19" s="1"/>
  <c r="FP903" i="19"/>
  <c r="FU903" i="19" s="1"/>
  <c r="FP618" i="19"/>
  <c r="FU618" i="19" s="1"/>
  <c r="FP634" i="19"/>
  <c r="FU634" i="19" s="1"/>
  <c r="FP756" i="19"/>
  <c r="FU756" i="19" s="1"/>
  <c r="FP523" i="19"/>
  <c r="FU523" i="19" s="1"/>
  <c r="FP790" i="19"/>
  <c r="FU790" i="19" s="1"/>
  <c r="FP629" i="19"/>
  <c r="FU629" i="19" s="1"/>
  <c r="FP664" i="19"/>
  <c r="FU664" i="19" s="1"/>
  <c r="FP565" i="19"/>
  <c r="FU565" i="19" s="1"/>
  <c r="FP765" i="19"/>
  <c r="FU765" i="19" s="1"/>
  <c r="FP750" i="19"/>
  <c r="FU750" i="19" s="1"/>
  <c r="FP851" i="19"/>
  <c r="FU851" i="19" s="1"/>
  <c r="FP794" i="19"/>
  <c r="FU794" i="19" s="1"/>
  <c r="FP535" i="19"/>
  <c r="FU535" i="19" s="1"/>
  <c r="FP801" i="19"/>
  <c r="FU801" i="19" s="1"/>
  <c r="FP776" i="19"/>
  <c r="FU776" i="19" s="1"/>
  <c r="FP655" i="19"/>
  <c r="FU655" i="19" s="1"/>
  <c r="FP713" i="19"/>
  <c r="FU713" i="19" s="1"/>
  <c r="FP548" i="19"/>
  <c r="FU548" i="19" s="1"/>
  <c r="FP811" i="19"/>
  <c r="FU811" i="19" s="1"/>
  <c r="FP553" i="19"/>
  <c r="FU553" i="19" s="1"/>
  <c r="FP646" i="19"/>
  <c r="FU646" i="19" s="1"/>
  <c r="FP870" i="19"/>
  <c r="FU870" i="19" s="1"/>
  <c r="FP884" i="19"/>
  <c r="FU884" i="19" s="1"/>
  <c r="FP793" i="19"/>
  <c r="FU793" i="19" s="1"/>
  <c r="FP657" i="19"/>
  <c r="FU657" i="19" s="1"/>
  <c r="FP697" i="19"/>
  <c r="FU697" i="19" s="1"/>
  <c r="FP701" i="19"/>
  <c r="FU701" i="19" s="1"/>
  <c r="FP842" i="19"/>
  <c r="FU842" i="19" s="1"/>
  <c r="FP874" i="19"/>
  <c r="FU874" i="19" s="1"/>
  <c r="FP917" i="19"/>
  <c r="FU917" i="19" s="1"/>
  <c r="FP737" i="19"/>
  <c r="FU737" i="19" s="1"/>
  <c r="FP740" i="19"/>
  <c r="FU740" i="19" s="1"/>
  <c r="FP510" i="19"/>
  <c r="FU510" i="19" s="1"/>
  <c r="FP583" i="19"/>
  <c r="FU583" i="19" s="1"/>
  <c r="FP671" i="19"/>
  <c r="FU671" i="19" s="1"/>
  <c r="FP894" i="19"/>
  <c r="FU894" i="19" s="1"/>
  <c r="FP631" i="19"/>
  <c r="FU631" i="19" s="1"/>
  <c r="FP791" i="19"/>
  <c r="FU791" i="19" s="1"/>
  <c r="DT30" i="19"/>
  <c r="DT431" i="19"/>
  <c r="DT318" i="19"/>
  <c r="DT101" i="19"/>
  <c r="DT297" i="19"/>
  <c r="DT366" i="19"/>
  <c r="DT396" i="19"/>
  <c r="DT223" i="19"/>
  <c r="DT316" i="19"/>
  <c r="DT439" i="19"/>
  <c r="DT49" i="19"/>
  <c r="DT52" i="19"/>
  <c r="DT354" i="19"/>
  <c r="DT257" i="19"/>
  <c r="DT202" i="19"/>
  <c r="DT76" i="19"/>
  <c r="DT41" i="19"/>
  <c r="DT233" i="19"/>
  <c r="DT428" i="19"/>
  <c r="DT302" i="19"/>
  <c r="DT269" i="19"/>
  <c r="DT162" i="19"/>
  <c r="DT393" i="19"/>
  <c r="DT129" i="19"/>
  <c r="DT87" i="19"/>
  <c r="DT244" i="19"/>
  <c r="DT293" i="19"/>
  <c r="DT116" i="19"/>
  <c r="DT266" i="19"/>
  <c r="DT65" i="19"/>
  <c r="DT259" i="19"/>
  <c r="DT270" i="19"/>
  <c r="DT268" i="19"/>
  <c r="DT119" i="19"/>
  <c r="DT177" i="19"/>
  <c r="DT232" i="19"/>
  <c r="DT261" i="19"/>
  <c r="DT194" i="19"/>
  <c r="DT208" i="19"/>
  <c r="DT127" i="19"/>
  <c r="DT214" i="19"/>
  <c r="DT280" i="19"/>
  <c r="DT79" i="19"/>
  <c r="DT217" i="19"/>
  <c r="DT57" i="19"/>
  <c r="DT306" i="19"/>
  <c r="C68" i="19"/>
  <c r="EM147" i="19"/>
  <c r="EM261" i="19"/>
  <c r="EM204" i="19"/>
  <c r="EL11" i="19"/>
  <c r="EM310" i="19"/>
  <c r="EM184" i="19"/>
  <c r="EM324" i="19"/>
  <c r="EM275" i="19"/>
  <c r="EM133" i="19"/>
  <c r="EM424" i="19"/>
  <c r="EM65" i="19"/>
  <c r="EM164" i="19"/>
  <c r="EM448" i="19"/>
  <c r="EM64" i="19"/>
  <c r="EM390" i="19"/>
  <c r="EM53" i="19"/>
  <c r="EM121" i="19"/>
  <c r="EM248" i="19"/>
  <c r="EM297" i="19"/>
  <c r="EM296" i="19"/>
  <c r="EM410" i="19"/>
  <c r="EM203" i="19"/>
  <c r="EM265" i="19"/>
  <c r="EM335" i="19"/>
  <c r="EM103" i="19"/>
  <c r="EM61" i="19"/>
  <c r="EM396" i="19"/>
  <c r="EM407" i="19"/>
  <c r="EM153" i="19"/>
  <c r="EM182" i="19"/>
  <c r="EM205" i="19"/>
  <c r="EM440" i="19"/>
  <c r="EM98" i="19"/>
  <c r="EM202" i="19"/>
  <c r="EM12" i="19"/>
  <c r="EM18" i="19" s="1"/>
  <c r="EM189" i="19"/>
  <c r="EM433" i="19"/>
  <c r="EM374" i="19"/>
  <c r="EM412" i="19"/>
  <c r="EM341" i="19"/>
  <c r="EM151" i="19"/>
  <c r="EM196" i="19"/>
  <c r="EM343" i="19"/>
  <c r="EM57" i="19"/>
  <c r="EM303" i="19"/>
  <c r="EM193" i="19"/>
  <c r="EM264" i="19"/>
  <c r="EM446" i="19"/>
  <c r="EM113" i="19"/>
  <c r="EM220" i="19"/>
  <c r="EM200" i="19"/>
  <c r="EM223" i="19"/>
  <c r="EM443" i="19"/>
  <c r="EM33" i="19"/>
  <c r="EM309" i="19"/>
  <c r="EM210" i="19"/>
  <c r="EM76" i="19"/>
  <c r="EM110" i="19"/>
  <c r="EM63" i="19"/>
  <c r="EM378" i="19"/>
  <c r="EM380" i="19"/>
  <c r="EM160" i="19"/>
  <c r="EM453" i="19"/>
  <c r="EM339" i="19"/>
  <c r="EM414" i="19"/>
  <c r="EM281" i="19"/>
  <c r="EM97" i="19"/>
  <c r="EM408" i="19"/>
  <c r="EM132" i="19"/>
  <c r="EM51" i="19"/>
  <c r="EM256" i="19"/>
  <c r="EM183" i="19"/>
  <c r="EM387" i="19"/>
  <c r="EM90" i="19"/>
  <c r="EM67" i="19"/>
  <c r="EM384" i="19"/>
  <c r="EM284" i="19"/>
  <c r="EM368" i="19"/>
  <c r="EM80" i="19"/>
  <c r="EM115" i="19"/>
  <c r="EM190" i="19"/>
  <c r="EM388" i="19"/>
  <c r="EM273" i="19"/>
  <c r="EM166" i="19"/>
  <c r="EM277" i="19"/>
  <c r="EM361" i="19"/>
  <c r="EM338" i="19"/>
  <c r="EM244" i="19"/>
  <c r="EM259" i="19"/>
  <c r="EM89" i="19"/>
  <c r="EM432" i="19"/>
  <c r="EM140" i="19"/>
  <c r="EM325" i="19"/>
  <c r="EM351" i="19"/>
  <c r="EM81" i="19"/>
  <c r="EM304" i="19"/>
  <c r="EM450" i="19"/>
  <c r="EM367" i="19"/>
  <c r="EM198" i="19"/>
  <c r="EM78" i="19"/>
  <c r="EM109" i="19"/>
  <c r="EM294" i="19"/>
  <c r="EM229" i="19"/>
  <c r="EM155" i="19"/>
  <c r="EM279" i="19"/>
  <c r="EM347" i="19"/>
  <c r="EM436" i="19"/>
  <c r="EM84" i="19"/>
  <c r="EM32" i="19"/>
  <c r="EM365" i="19"/>
  <c r="EM329" i="19"/>
  <c r="EM37" i="19"/>
  <c r="EM337" i="19"/>
  <c r="EM253" i="19"/>
  <c r="EM186" i="19"/>
  <c r="EM360" i="19"/>
  <c r="EM437" i="19"/>
  <c r="EM242" i="19"/>
  <c r="EM138" i="19"/>
  <c r="EM221" i="19"/>
  <c r="EM421" i="19"/>
  <c r="EM246" i="19"/>
  <c r="EM318" i="19"/>
  <c r="EM315" i="19"/>
  <c r="EM362" i="19"/>
  <c r="EM243" i="19"/>
  <c r="EM258" i="19"/>
  <c r="EM148" i="19"/>
  <c r="EM252" i="19"/>
  <c r="EM438" i="19"/>
  <c r="EM385" i="19"/>
  <c r="EM311" i="19"/>
  <c r="EM399" i="19"/>
  <c r="EM286" i="19"/>
  <c r="EM312" i="19"/>
  <c r="EM389" i="19"/>
  <c r="EM417" i="19"/>
  <c r="EM237" i="19"/>
  <c r="EM434" i="19"/>
  <c r="EM397" i="19"/>
  <c r="EM212" i="19"/>
  <c r="EM95" i="19"/>
  <c r="EM295" i="19"/>
  <c r="EM395" i="19"/>
  <c r="EM41" i="19"/>
  <c r="EM444" i="19"/>
  <c r="EM299" i="19"/>
  <c r="EM163" i="19"/>
  <c r="EM290" i="19"/>
  <c r="EM254" i="19"/>
  <c r="EM321" i="19"/>
  <c r="EM54" i="19"/>
  <c r="EM165" i="19"/>
  <c r="EM320" i="19"/>
  <c r="EM154" i="19"/>
  <c r="EM131" i="19"/>
  <c r="EM218" i="19"/>
  <c r="EM214" i="19"/>
  <c r="EM280" i="19"/>
  <c r="EM350" i="19"/>
  <c r="EM87" i="19"/>
  <c r="EM216" i="19"/>
  <c r="EM71" i="19"/>
  <c r="EM298" i="19"/>
  <c r="EM431" i="19"/>
  <c r="EM77" i="19"/>
  <c r="EM247" i="19"/>
  <c r="EM99" i="19"/>
  <c r="EM403" i="19"/>
  <c r="EM101" i="19"/>
  <c r="EM401" i="19"/>
  <c r="EM114" i="19"/>
  <c r="EM112" i="19"/>
  <c r="EM172" i="19"/>
  <c r="EM117" i="19"/>
  <c r="EM349" i="19"/>
  <c r="EM404" i="19"/>
  <c r="EM30" i="19"/>
  <c r="EM188" i="19"/>
  <c r="EM429" i="19"/>
  <c r="EM346" i="19"/>
  <c r="EM333" i="19"/>
  <c r="EM344" i="19"/>
  <c r="EM180" i="19"/>
  <c r="EM45" i="19"/>
  <c r="EM441" i="19"/>
  <c r="EM454" i="19"/>
  <c r="EM106" i="19"/>
  <c r="EM56" i="19"/>
  <c r="EM231" i="19"/>
  <c r="EM435" i="19"/>
  <c r="EM413" i="19"/>
  <c r="EM430" i="19"/>
  <c r="EM283" i="19"/>
  <c r="EM119" i="19"/>
  <c r="EM319" i="19"/>
  <c r="EM267" i="19"/>
  <c r="EM82" i="19"/>
  <c r="EM217" i="19"/>
  <c r="EM162" i="19"/>
  <c r="EM118" i="19"/>
  <c r="EM185" i="19"/>
  <c r="EM215" i="19"/>
  <c r="EM330" i="19"/>
  <c r="EM262" i="19"/>
  <c r="EM382" i="19"/>
  <c r="EM94" i="19"/>
  <c r="EM402" i="19"/>
  <c r="EM334" i="19"/>
  <c r="EM85" i="19"/>
  <c r="EM102" i="19"/>
  <c r="EM129" i="19"/>
  <c r="EM420" i="19"/>
  <c r="EM127" i="19"/>
  <c r="EM93" i="19"/>
  <c r="EM326" i="19"/>
  <c r="EM391" i="19"/>
  <c r="EM451" i="19"/>
  <c r="EM227" i="19"/>
  <c r="EM291" i="19"/>
  <c r="EM251" i="19"/>
  <c r="EM104" i="19"/>
  <c r="EM357" i="19"/>
  <c r="EM224" i="19"/>
  <c r="EM411" i="19"/>
  <c r="EM107" i="19"/>
  <c r="EM105" i="19"/>
  <c r="EM250" i="19"/>
  <c r="EM58" i="19"/>
  <c r="EM372" i="19"/>
  <c r="EM238" i="19"/>
  <c r="EM358" i="19"/>
  <c r="EM108" i="19"/>
  <c r="EM42" i="19"/>
  <c r="EM228" i="19"/>
  <c r="EM135" i="19"/>
  <c r="EM207" i="19"/>
  <c r="EM96" i="19"/>
  <c r="EM245" i="19"/>
  <c r="EM316" i="19"/>
  <c r="EM300" i="19"/>
  <c r="EM116" i="19"/>
  <c r="EM177" i="19"/>
  <c r="EM44" i="19"/>
  <c r="EM201" i="19"/>
  <c r="EM425" i="19"/>
  <c r="EM332" i="19"/>
  <c r="EM419" i="19"/>
  <c r="EM428" i="19"/>
  <c r="EM323" i="19"/>
  <c r="EM289" i="19"/>
  <c r="EM322" i="19"/>
  <c r="EM156" i="19"/>
  <c r="EM167" i="19"/>
  <c r="EM38" i="19"/>
  <c r="EM173" i="19"/>
  <c r="EM313" i="19"/>
  <c r="EM187" i="19"/>
  <c r="EM260" i="19"/>
  <c r="EM272" i="19"/>
  <c r="EM305" i="19"/>
  <c r="EM150" i="19"/>
  <c r="EM48" i="19"/>
  <c r="EM342" i="19"/>
  <c r="EM302" i="19"/>
  <c r="EM398" i="19"/>
  <c r="EM427" i="19"/>
  <c r="EM439" i="19"/>
  <c r="EM274" i="19"/>
  <c r="EM213" i="19"/>
  <c r="EM143" i="19"/>
  <c r="EM120" i="19"/>
  <c r="EM423" i="19"/>
  <c r="EM159" i="19"/>
  <c r="EM452" i="19"/>
  <c r="EM355" i="19"/>
  <c r="EM100" i="19"/>
  <c r="EM144" i="19"/>
  <c r="EM270" i="19"/>
  <c r="EM191" i="19"/>
  <c r="EM235" i="19"/>
  <c r="EM369" i="19"/>
  <c r="EM314" i="19"/>
  <c r="EM126" i="19"/>
  <c r="EM209" i="19"/>
  <c r="EM130" i="19"/>
  <c r="EM219" i="19"/>
  <c r="EM124" i="19"/>
  <c r="EM269" i="19"/>
  <c r="EM199" i="19"/>
  <c r="EM271" i="19"/>
  <c r="EM79" i="19"/>
  <c r="EM383" i="19"/>
  <c r="EM400" i="19"/>
  <c r="EM145" i="19"/>
  <c r="EM354" i="19"/>
  <c r="EM168" i="19"/>
  <c r="EM72" i="19"/>
  <c r="EM340" i="19"/>
  <c r="EM418" i="19"/>
  <c r="EM268" i="19"/>
  <c r="EM157" i="19"/>
  <c r="EM134" i="19"/>
  <c r="EM142" i="19"/>
  <c r="EM405" i="19"/>
  <c r="EM363" i="19"/>
  <c r="EM136" i="19"/>
  <c r="EM69" i="19"/>
  <c r="EM141" i="19"/>
  <c r="EM292" i="19"/>
  <c r="EM426" i="19"/>
  <c r="EM111" i="19"/>
  <c r="EM442" i="19"/>
  <c r="EM317" i="19"/>
  <c r="EM306" i="19"/>
  <c r="EM46" i="19"/>
  <c r="EM288" i="19"/>
  <c r="EM370" i="19"/>
  <c r="EM386" i="19"/>
  <c r="EM282" i="19"/>
  <c r="EM34" i="19"/>
  <c r="EM192" i="19"/>
  <c r="EM83" i="19"/>
  <c r="EM257" i="19"/>
  <c r="EM381" i="19"/>
  <c r="EM394" i="19"/>
  <c r="EM416" i="19"/>
  <c r="EM327" i="19"/>
  <c r="EM36" i="19"/>
  <c r="EM373" i="19"/>
  <c r="EM40" i="19"/>
  <c r="EM195" i="19"/>
  <c r="EM263" i="19"/>
  <c r="EM371" i="19"/>
  <c r="EM146" i="19"/>
  <c r="EM86" i="19"/>
  <c r="EM181" i="19"/>
  <c r="EM241" i="19"/>
  <c r="EM123" i="19"/>
  <c r="EM393" i="19"/>
  <c r="EM308" i="19"/>
  <c r="EM161" i="19"/>
  <c r="EM234" i="19"/>
  <c r="EM59" i="19"/>
  <c r="EM352" i="19"/>
  <c r="EM445" i="19"/>
  <c r="EM74" i="19"/>
  <c r="EM47" i="19"/>
  <c r="EM328" i="19"/>
  <c r="EM345" i="19"/>
  <c r="EM285" i="19"/>
  <c r="EM232" i="19"/>
  <c r="EM128" i="19"/>
  <c r="EM236" i="19"/>
  <c r="EM266" i="19"/>
  <c r="EM376" i="19"/>
  <c r="EM356" i="19"/>
  <c r="EM75" i="19"/>
  <c r="EM178" i="19"/>
  <c r="EM68" i="19"/>
  <c r="EM293" i="19"/>
  <c r="EM62" i="19"/>
  <c r="EM359" i="19"/>
  <c r="EM66" i="19"/>
  <c r="EM170" i="19"/>
  <c r="EM336" i="19"/>
  <c r="EM331" i="19"/>
  <c r="EM406" i="19"/>
  <c r="EM301" i="19"/>
  <c r="EM49" i="19"/>
  <c r="EM55" i="19"/>
  <c r="EM249" i="19"/>
  <c r="EM169" i="19"/>
  <c r="EM348" i="19"/>
  <c r="EM353" i="19"/>
  <c r="EM152" i="19"/>
  <c r="EM278" i="19"/>
  <c r="EM158" i="19"/>
  <c r="EM226" i="19"/>
  <c r="EM239" i="19"/>
  <c r="EM225" i="19"/>
  <c r="EM171" i="19"/>
  <c r="EM415" i="19"/>
  <c r="EM409" i="19"/>
  <c r="EM137" i="19"/>
  <c r="EM194" i="19"/>
  <c r="EM149" i="19"/>
  <c r="EM73" i="19"/>
  <c r="EM43" i="19"/>
  <c r="EM364" i="19"/>
  <c r="EM175" i="19"/>
  <c r="EM50" i="19"/>
  <c r="EM392" i="19"/>
  <c r="EM422" i="19"/>
  <c r="EM125" i="19"/>
  <c r="EM379" i="19"/>
  <c r="EM206" i="19"/>
  <c r="EM35" i="19"/>
  <c r="EM52" i="19"/>
  <c r="EM176" i="19"/>
  <c r="EM31" i="19"/>
  <c r="EM230" i="19"/>
  <c r="EM276" i="19"/>
  <c r="EM375" i="19"/>
  <c r="EM255" i="19"/>
  <c r="EM233" i="19"/>
  <c r="EM39" i="19"/>
  <c r="EM447" i="19"/>
  <c r="EM179" i="19"/>
  <c r="EM70" i="19"/>
  <c r="EM307" i="19"/>
  <c r="EM122" i="19"/>
  <c r="EM208" i="19"/>
  <c r="EM222" i="19"/>
  <c r="EM197" i="19"/>
  <c r="EM88" i="19"/>
  <c r="EM240" i="19"/>
  <c r="EM449" i="19"/>
  <c r="EM139" i="19"/>
  <c r="EM366" i="19"/>
  <c r="EM91" i="19"/>
  <c r="EM377" i="19"/>
  <c r="EM174" i="19"/>
  <c r="EM60" i="19"/>
  <c r="EM211" i="19"/>
  <c r="EM287" i="19"/>
  <c r="DT58" i="19"/>
  <c r="DT111" i="19"/>
  <c r="DT278" i="19"/>
  <c r="DT137" i="19"/>
  <c r="DT84" i="19"/>
  <c r="DT305" i="19"/>
  <c r="DT250" i="19"/>
  <c r="DT109" i="19"/>
  <c r="DT134" i="19"/>
  <c r="DT340" i="19"/>
  <c r="DT262" i="19"/>
  <c r="DT314" i="19"/>
  <c r="DT147" i="19"/>
  <c r="DT403" i="19"/>
  <c r="DT407" i="19"/>
  <c r="DT187" i="19"/>
  <c r="DT323" i="19"/>
  <c r="DT227" i="19"/>
  <c r="DT265" i="19"/>
  <c r="DT44" i="19"/>
  <c r="DT102" i="19"/>
  <c r="DT413" i="19"/>
  <c r="DT106" i="19"/>
  <c r="DT421" i="19"/>
  <c r="DT222" i="19"/>
  <c r="DT249" i="19"/>
  <c r="DT301" i="19"/>
  <c r="DT47" i="19"/>
  <c r="DT447" i="19"/>
  <c r="DT191" i="19"/>
  <c r="DT350" i="19"/>
  <c r="DT251" i="19"/>
  <c r="DT353" i="19"/>
  <c r="DT126" i="19"/>
  <c r="DT334" i="19"/>
  <c r="DT416" i="19"/>
  <c r="DT99" i="19"/>
  <c r="DT161" i="19"/>
  <c r="DT284" i="19"/>
  <c r="DT272" i="19"/>
  <c r="DT42" i="19"/>
  <c r="DT338" i="19"/>
  <c r="DT289" i="19"/>
  <c r="DT383" i="19"/>
  <c r="DT286" i="19"/>
  <c r="DT342" i="19"/>
  <c r="DT239" i="19"/>
  <c r="DT264" i="19"/>
  <c r="DT368" i="19"/>
  <c r="DT94" i="19"/>
  <c r="DT85" i="19"/>
  <c r="DT83" i="19"/>
  <c r="DT444" i="19"/>
  <c r="DT43" i="19"/>
  <c r="DT415" i="19"/>
  <c r="DT312" i="19"/>
  <c r="DT400" i="19"/>
  <c r="DT145" i="19"/>
  <c r="DT181" i="19"/>
  <c r="DT104" i="19"/>
  <c r="DT176" i="19"/>
  <c r="DT236" i="19"/>
  <c r="DT206" i="19"/>
  <c r="DT140" i="19"/>
  <c r="DT344" i="19"/>
  <c r="DT424" i="19"/>
  <c r="DT132" i="19"/>
  <c r="DT382" i="19"/>
  <c r="DT38" i="19"/>
  <c r="DT184" i="19"/>
  <c r="DT138" i="19"/>
  <c r="DT404" i="19"/>
  <c r="DT115" i="19"/>
  <c r="DT153" i="19"/>
  <c r="DT69" i="19"/>
  <c r="DT121" i="19"/>
  <c r="DT367" i="19"/>
  <c r="DT359" i="19"/>
  <c r="DT60" i="19"/>
  <c r="DT183" i="19"/>
  <c r="DT179" i="19"/>
  <c r="DT328" i="19"/>
  <c r="DT80" i="19"/>
  <c r="DT71" i="19"/>
  <c r="DT114" i="19"/>
  <c r="DT309" i="19"/>
  <c r="DT64" i="19"/>
  <c r="DT307" i="19"/>
  <c r="DT120" i="19"/>
  <c r="DT204" i="19"/>
  <c r="DT389" i="19"/>
  <c r="DT446" i="19"/>
  <c r="DT228" i="19"/>
  <c r="DT321" i="19"/>
  <c r="DT245" i="19"/>
  <c r="DT282" i="19"/>
  <c r="DT146" i="19"/>
  <c r="DT253" i="19"/>
  <c r="DT443" i="19"/>
  <c r="DT390" i="19"/>
  <c r="DT31" i="19"/>
  <c r="DT422" i="19"/>
  <c r="DT303" i="19"/>
  <c r="DT327" i="19"/>
  <c r="DT125" i="19"/>
  <c r="DT275" i="19"/>
  <c r="DT75" i="19"/>
  <c r="DT48" i="19"/>
  <c r="DT100" i="19"/>
  <c r="DT315" i="19"/>
  <c r="DT283" i="19"/>
  <c r="DT188" i="19"/>
  <c r="DT317" i="19"/>
  <c r="DT290" i="19"/>
  <c r="DT198" i="19"/>
  <c r="DT335" i="19"/>
  <c r="DT263" i="19"/>
  <c r="DT45" i="19"/>
  <c r="DT397" i="19"/>
  <c r="DT142" i="19"/>
  <c r="DT364" i="19"/>
  <c r="DT445" i="19"/>
  <c r="DT91" i="19"/>
  <c r="DT256" i="19"/>
  <c r="DT139" i="19"/>
  <c r="DT201" i="19"/>
  <c r="DT294" i="19"/>
  <c r="DT330" i="19"/>
  <c r="DT440" i="19"/>
  <c r="DT237" i="19"/>
  <c r="DT122" i="19"/>
  <c r="DT319" i="19"/>
  <c r="DT212" i="19"/>
  <c r="DT192" i="19"/>
  <c r="DT325" i="19"/>
  <c r="DT219" i="19"/>
  <c r="DT74" i="19"/>
  <c r="DT454" i="19"/>
  <c r="DT141" i="19"/>
  <c r="DT452" i="19"/>
  <c r="DT254" i="19"/>
  <c r="DT372" i="19"/>
  <c r="DT285" i="19"/>
  <c r="DT113" i="19"/>
  <c r="DT381" i="19"/>
  <c r="DT242" i="19"/>
  <c r="DT332" i="19"/>
  <c r="DT78" i="19"/>
  <c r="DT123" i="19"/>
  <c r="DT385" i="19"/>
  <c r="DT224" i="19"/>
  <c r="DT63" i="19"/>
  <c r="DT164" i="19"/>
  <c r="DT326" i="19"/>
  <c r="DT414" i="19"/>
  <c r="DT386" i="19"/>
  <c r="DT339" i="19"/>
  <c r="DT35" i="19"/>
  <c r="DT112" i="19"/>
  <c r="DT211" i="19"/>
  <c r="DT333" i="19"/>
  <c r="DT89" i="19"/>
  <c r="DT451" i="19"/>
  <c r="DT221" i="19"/>
  <c r="DT247" i="19"/>
  <c r="DT362" i="19"/>
  <c r="DT375" i="19"/>
  <c r="DT378" i="19"/>
  <c r="DT171" i="19"/>
  <c r="DT258" i="19"/>
  <c r="DT295" i="19"/>
  <c r="DT182" i="19"/>
  <c r="DT298" i="19"/>
  <c r="DT93" i="19"/>
  <c r="DT425" i="19"/>
  <c r="DT155" i="19"/>
  <c r="DT435" i="19"/>
  <c r="DT363" i="19"/>
  <c r="DT370" i="19"/>
  <c r="DT418" i="19"/>
  <c r="DT226" i="19"/>
  <c r="DT172" i="19"/>
  <c r="DT300" i="19"/>
  <c r="DT355" i="19"/>
  <c r="DT77" i="19"/>
  <c r="DT231" i="19"/>
  <c r="DT352" i="19"/>
  <c r="DT449" i="19"/>
  <c r="DS11" i="19"/>
  <c r="DT299" i="19"/>
  <c r="DT196" i="19"/>
  <c r="DT97" i="19"/>
  <c r="DT62" i="19"/>
  <c r="DT156" i="19"/>
  <c r="DT374" i="19"/>
  <c r="DT348" i="19"/>
  <c r="DT178" i="19"/>
  <c r="DT371" i="19"/>
  <c r="DT46" i="19"/>
  <c r="DT360" i="19"/>
  <c r="DT215" i="19"/>
  <c r="DT279" i="19"/>
  <c r="DT442" i="19"/>
  <c r="DT387" i="19"/>
  <c r="DT56" i="19"/>
  <c r="DT81" i="19"/>
  <c r="DT197" i="19"/>
  <c r="DT88" i="19"/>
  <c r="DT218" i="19"/>
  <c r="DT234" i="19"/>
  <c r="DT377" i="19"/>
  <c r="DT209" i="19"/>
  <c r="DT322" i="19"/>
  <c r="DT379" i="19"/>
  <c r="DT185" i="19"/>
  <c r="DT96" i="19"/>
  <c r="DT392" i="19"/>
  <c r="DT380" i="19"/>
  <c r="DT73" i="19"/>
  <c r="DT131" i="19"/>
  <c r="DT82" i="19"/>
  <c r="DT288" i="19"/>
  <c r="DT12" i="19"/>
  <c r="DT20" i="19" s="1"/>
  <c r="DT450" i="19"/>
  <c r="DT189" i="19"/>
  <c r="DT402" i="19"/>
  <c r="DT169" i="19"/>
  <c r="DT417" i="19"/>
  <c r="DT168" i="19"/>
  <c r="DT54" i="19"/>
  <c r="DT70" i="19"/>
  <c r="DT238" i="19"/>
  <c r="DT274" i="19"/>
  <c r="DT398" i="19"/>
  <c r="DT291" i="19"/>
  <c r="DT351" i="19"/>
  <c r="DT436" i="19"/>
  <c r="DT267" i="19"/>
  <c r="DT419" i="19"/>
  <c r="DT437" i="19"/>
  <c r="DT357" i="19"/>
  <c r="DT329" i="19"/>
  <c r="DT165" i="19"/>
  <c r="DT405" i="19"/>
  <c r="DT406" i="19"/>
  <c r="DT235" i="19"/>
  <c r="DT246" i="19"/>
  <c r="DT388" i="19"/>
  <c r="DT441" i="19"/>
  <c r="DT373" i="19"/>
  <c r="DT356" i="19"/>
  <c r="DT92" i="19"/>
  <c r="DT136" i="19"/>
  <c r="DT190" i="19"/>
  <c r="DT160" i="19"/>
  <c r="DT399" i="19"/>
  <c r="DT241" i="19"/>
  <c r="DT199" i="19"/>
  <c r="DT213" i="19"/>
  <c r="DT281" i="19"/>
  <c r="DT175" i="19"/>
  <c r="DT243" i="19"/>
  <c r="DT50" i="19"/>
  <c r="DT426" i="19"/>
  <c r="DT36" i="19"/>
  <c r="DT225" i="19"/>
  <c r="DT59" i="19"/>
  <c r="DT337" i="19"/>
  <c r="DT277" i="19"/>
  <c r="DT118" i="19"/>
  <c r="DT39" i="19"/>
  <c r="DT248" i="19"/>
  <c r="DT144" i="19"/>
  <c r="DT273" i="19"/>
  <c r="DT408" i="19"/>
  <c r="DT240" i="19"/>
  <c r="DT220" i="19"/>
  <c r="DT345" i="19"/>
  <c r="DT152" i="19"/>
  <c r="DT401" i="19"/>
  <c r="DT410" i="19"/>
  <c r="DT361" i="19"/>
  <c r="DT105" i="19"/>
  <c r="DT394" i="19"/>
  <c r="DT32" i="19"/>
  <c r="DT66" i="19"/>
  <c r="DT271" i="19"/>
  <c r="DT320" i="19"/>
  <c r="DT133" i="19"/>
  <c r="DT429" i="19"/>
  <c r="DT304" i="19"/>
  <c r="DT151" i="19"/>
  <c r="DT186" i="19"/>
  <c r="DT40" i="19"/>
  <c r="DT349" i="19"/>
  <c r="DT117" i="19"/>
  <c r="DT174" i="19"/>
  <c r="DT365" i="19"/>
  <c r="DT358" i="19"/>
  <c r="DT33" i="19"/>
  <c r="DT438" i="19"/>
  <c r="DT308" i="19"/>
  <c r="DT210" i="19"/>
  <c r="DT103" i="19"/>
  <c r="DT107" i="19"/>
  <c r="DT430" i="19"/>
  <c r="DT67" i="19"/>
  <c r="DT369" i="19"/>
  <c r="DT108" i="19"/>
  <c r="DT166" i="19"/>
  <c r="DT157" i="19"/>
  <c r="DT433" i="19"/>
  <c r="DT148" i="19"/>
  <c r="DT154" i="19"/>
  <c r="DT163" i="19"/>
  <c r="DT347" i="19"/>
  <c r="DT195" i="19"/>
  <c r="DT86" i="19"/>
  <c r="DT158" i="19"/>
  <c r="DT229" i="19"/>
  <c r="DT205" i="19"/>
  <c r="DT180" i="19"/>
  <c r="DT411" i="19"/>
  <c r="DT311" i="19"/>
  <c r="DT51" i="19"/>
  <c r="DT346" i="19"/>
  <c r="DT203" i="19"/>
  <c r="DT420" i="19"/>
  <c r="DT110" i="19"/>
  <c r="DT434" i="19"/>
  <c r="DT61" i="19"/>
  <c r="DT255" i="19"/>
  <c r="DT376" i="19"/>
  <c r="DT409" i="19"/>
  <c r="DT124" i="19"/>
  <c r="DT448" i="19"/>
  <c r="DT159" i="19"/>
  <c r="DT341" i="19"/>
  <c r="DT384" i="19"/>
  <c r="DT135" i="19"/>
  <c r="DT292" i="19"/>
  <c r="DT276" i="19"/>
  <c r="DT432" i="19"/>
  <c r="DT252" i="19"/>
  <c r="DT72" i="19"/>
  <c r="DT412" i="19"/>
  <c r="DT95" i="19"/>
  <c r="DT143" i="19"/>
  <c r="DT55" i="19"/>
  <c r="DT90" i="19"/>
  <c r="DT167" i="19"/>
  <c r="DT395" i="19"/>
  <c r="DT296" i="19"/>
  <c r="DT98" i="19"/>
  <c r="DT130" i="19"/>
  <c r="DT391" i="19"/>
  <c r="DT34" i="19"/>
  <c r="DT200" i="19"/>
  <c r="DT207" i="19"/>
  <c r="DT216" i="19"/>
  <c r="DT128" i="19"/>
  <c r="DT423" i="19"/>
  <c r="DT53" i="19"/>
  <c r="DT193" i="19"/>
  <c r="DT453" i="19"/>
  <c r="DT343" i="19"/>
  <c r="DT331" i="19"/>
  <c r="DT427" i="19"/>
  <c r="DT170" i="19"/>
  <c r="DT324" i="19"/>
  <c r="DT68" i="19"/>
  <c r="DT310" i="19"/>
  <c r="DT230" i="19"/>
  <c r="FP910" i="19"/>
  <c r="FU910" i="19" s="1"/>
  <c r="FP821" i="19"/>
  <c r="FU821" i="19" s="1"/>
  <c r="FP656" i="19"/>
  <c r="FU656" i="19" s="1"/>
  <c r="FP603" i="19"/>
  <c r="FU603" i="19" s="1"/>
  <c r="FP522" i="19"/>
  <c r="FU522" i="19" s="1"/>
  <c r="FP599" i="19"/>
  <c r="FU599" i="19" s="1"/>
  <c r="FP557" i="19"/>
  <c r="FU557" i="19" s="1"/>
  <c r="FP855" i="19"/>
  <c r="FU855" i="19" s="1"/>
  <c r="FP809" i="19"/>
  <c r="FU809" i="19" s="1"/>
  <c r="FP516" i="19"/>
  <c r="FU516" i="19" s="1"/>
  <c r="FP561" i="19"/>
  <c r="FU561" i="19" s="1"/>
  <c r="FP709" i="19"/>
  <c r="FU709" i="19" s="1"/>
  <c r="FP875" i="19"/>
  <c r="FU875" i="19" s="1"/>
  <c r="FP692" i="19"/>
  <c r="FU692" i="19" s="1"/>
  <c r="FP514" i="19"/>
  <c r="FU514" i="19" s="1"/>
  <c r="FP759" i="19"/>
  <c r="FU759" i="19" s="1"/>
  <c r="FP524" i="19"/>
  <c r="FU524" i="19" s="1"/>
  <c r="FP543" i="19"/>
  <c r="FU543" i="19" s="1"/>
  <c r="FP685" i="19"/>
  <c r="FU685" i="19" s="1"/>
  <c r="FP800" i="19"/>
  <c r="FU800" i="19" s="1"/>
  <c r="FP722" i="19"/>
  <c r="FU722" i="19" s="1"/>
  <c r="FP558" i="19"/>
  <c r="FU558" i="19" s="1"/>
  <c r="FP564" i="19"/>
  <c r="FU564" i="19" s="1"/>
  <c r="FP528" i="19"/>
  <c r="FU528" i="19" s="1"/>
  <c r="DI14" i="19"/>
  <c r="F59" i="19" s="1"/>
  <c r="O59" i="19" s="1"/>
  <c r="BE14" i="19"/>
  <c r="F35" i="22"/>
  <c r="EC13" i="19"/>
  <c r="DA610" i="19"/>
  <c r="DA789" i="19"/>
  <c r="DA890" i="19"/>
  <c r="DA633" i="19"/>
  <c r="DA659" i="19"/>
  <c r="DA811" i="19"/>
  <c r="DA594" i="19"/>
  <c r="DA799" i="19"/>
  <c r="DA498" i="19"/>
  <c r="DA547" i="19"/>
  <c r="DA873" i="19"/>
  <c r="DA691" i="19"/>
  <c r="DA717" i="19"/>
  <c r="DA896" i="19"/>
  <c r="DA664" i="19"/>
  <c r="DA842" i="19"/>
  <c r="DA889" i="19"/>
  <c r="DA574" i="19"/>
  <c r="DA568" i="19"/>
  <c r="DA534" i="19"/>
  <c r="DA506" i="19"/>
  <c r="DA836" i="19"/>
  <c r="DA513" i="19"/>
  <c r="DA640" i="19"/>
  <c r="DA646" i="19"/>
  <c r="DA503" i="19"/>
  <c r="DA663" i="19"/>
  <c r="DA813" i="19"/>
  <c r="DA754" i="19"/>
  <c r="DA796" i="19"/>
  <c r="DA631" i="19"/>
  <c r="DA918" i="19"/>
  <c r="DA584" i="19"/>
  <c r="DA623" i="19"/>
  <c r="DA496" i="19"/>
  <c r="DA552" i="19"/>
  <c r="DA535" i="19"/>
  <c r="DA903" i="19"/>
  <c r="DA738" i="19"/>
  <c r="DA553" i="19"/>
  <c r="DA609" i="19"/>
  <c r="DA572" i="19"/>
  <c r="DA700" i="19"/>
  <c r="DA551" i="19"/>
  <c r="DA558" i="19"/>
  <c r="DA743" i="19"/>
  <c r="DA833" i="19"/>
  <c r="DA728" i="19"/>
  <c r="DA517" i="19"/>
  <c r="DA881" i="19"/>
  <c r="DA880" i="19"/>
  <c r="DA681" i="19"/>
  <c r="DA627" i="19"/>
  <c r="DA689" i="19"/>
  <c r="DA556" i="19"/>
  <c r="DA870" i="19"/>
  <c r="DA524" i="19"/>
  <c r="DA803" i="19"/>
  <c r="DA787" i="19"/>
  <c r="DA499" i="19"/>
  <c r="DA600" i="19"/>
  <c r="DA742" i="19"/>
  <c r="DA716" i="19"/>
  <c r="DA554" i="19"/>
  <c r="DA634" i="19"/>
  <c r="DA504" i="19"/>
  <c r="DA706" i="19"/>
  <c r="DA750" i="19"/>
  <c r="DA882" i="19"/>
  <c r="DA511" i="19"/>
  <c r="DA759" i="19"/>
  <c r="DA815" i="19"/>
  <c r="DA698" i="19"/>
  <c r="DA782" i="19"/>
  <c r="DA884" i="19"/>
  <c r="DA749" i="19"/>
  <c r="DA701" i="19"/>
  <c r="DA621" i="19"/>
  <c r="DA838" i="19"/>
  <c r="DA696" i="19"/>
  <c r="DA520" i="19"/>
  <c r="DA583" i="19"/>
  <c r="DA613" i="19"/>
  <c r="DA508" i="19"/>
  <c r="DA886" i="19"/>
  <c r="DA704" i="19"/>
  <c r="DA658" i="19"/>
  <c r="DA822" i="19"/>
  <c r="DA626" i="19"/>
  <c r="DA632" i="19"/>
  <c r="DA526" i="19"/>
  <c r="DA793" i="19"/>
  <c r="DA906" i="19"/>
  <c r="DA528" i="19"/>
  <c r="DA500" i="19"/>
  <c r="DA505" i="19"/>
  <c r="DA720" i="19"/>
  <c r="DA559" i="19"/>
  <c r="DA512" i="19"/>
  <c r="DA507" i="19"/>
  <c r="DA606" i="19"/>
  <c r="DA567" i="19"/>
  <c r="DA545" i="19"/>
  <c r="DA912" i="19"/>
  <c r="DA602" i="19"/>
  <c r="DA878" i="19"/>
  <c r="DA827" i="19"/>
  <c r="DA684" i="19"/>
  <c r="DA760" i="19"/>
  <c r="DA785" i="19"/>
  <c r="DA766" i="19"/>
  <c r="DA576" i="19"/>
  <c r="DA795" i="19"/>
  <c r="DA614" i="19"/>
  <c r="DA843" i="19"/>
  <c r="DA739" i="19"/>
  <c r="DA867" i="19"/>
  <c r="DA847" i="19"/>
  <c r="DA748" i="19"/>
  <c r="DA729" i="19"/>
  <c r="DA536" i="19"/>
  <c r="DA862" i="19"/>
  <c r="DA688" i="19"/>
  <c r="DA768" i="19"/>
  <c r="DA672" i="19"/>
  <c r="DA783" i="19"/>
  <c r="DA732" i="19"/>
  <c r="DA509" i="19"/>
  <c r="DA864" i="19"/>
  <c r="DA690" i="19"/>
  <c r="DA588" i="19"/>
  <c r="DA855" i="19"/>
  <c r="DA565" i="19"/>
  <c r="DA905" i="19"/>
  <c r="DA877" i="19"/>
  <c r="DA733" i="19"/>
  <c r="DA521" i="19"/>
  <c r="DA546" i="19"/>
  <c r="DA635" i="19"/>
  <c r="DA791" i="19"/>
  <c r="DA800" i="19"/>
  <c r="DA709" i="19"/>
  <c r="DA578" i="19"/>
  <c r="DA618" i="19"/>
  <c r="DA612" i="19"/>
  <c r="DA741" i="19"/>
  <c r="DA744" i="19"/>
  <c r="DA712" i="19"/>
  <c r="DA897" i="19"/>
  <c r="DA866" i="19"/>
  <c r="DA719" i="19"/>
  <c r="DA756" i="19"/>
  <c r="DA647" i="19"/>
  <c r="DA669" i="19"/>
  <c r="DA604" i="19"/>
  <c r="DA721" i="19"/>
  <c r="DA579" i="19"/>
  <c r="DA806" i="19"/>
  <c r="DA533" i="19"/>
  <c r="DA652" i="19"/>
  <c r="DA699" i="19"/>
  <c r="DA818" i="19"/>
  <c r="DA710" i="19"/>
  <c r="DA765" i="19"/>
  <c r="DA917" i="19"/>
  <c r="DA812" i="19"/>
  <c r="DA630" i="19"/>
  <c r="DA745" i="19"/>
  <c r="DA548" i="19"/>
  <c r="DA797" i="19"/>
  <c r="DA915" i="19"/>
  <c r="DA563" i="19"/>
  <c r="DA687" i="19"/>
  <c r="DA874" i="19"/>
  <c r="DA854" i="19"/>
  <c r="DA494" i="19"/>
  <c r="DA790" i="19"/>
  <c r="DA557" i="19"/>
  <c r="DA872" i="19"/>
  <c r="DA819" i="19"/>
  <c r="DA894" i="19"/>
  <c r="DA660" i="19"/>
  <c r="DA807" i="19"/>
  <c r="DA537" i="19"/>
  <c r="DA590" i="19"/>
  <c r="DA570" i="19"/>
  <c r="DA642" i="19"/>
  <c r="DA826" i="19"/>
  <c r="DA821" i="19"/>
  <c r="DA734" i="19"/>
  <c r="DA624" i="19"/>
  <c r="DA887" i="19"/>
  <c r="DA522" i="19"/>
  <c r="DA595" i="19"/>
  <c r="DA758" i="19"/>
  <c r="DA845" i="19"/>
  <c r="DA566" i="19"/>
  <c r="DA671" i="19"/>
  <c r="DA901" i="19"/>
  <c r="DA587" i="19"/>
  <c r="DA875" i="19"/>
  <c r="DA908" i="19"/>
  <c r="DA779" i="19"/>
  <c r="DA569" i="19"/>
  <c r="DA834" i="19"/>
  <c r="DA786" i="19"/>
  <c r="DA825" i="19"/>
  <c r="DA736" i="19"/>
  <c r="DA677" i="19"/>
  <c r="DA841" i="19"/>
  <c r="DA718" i="19"/>
  <c r="DA798" i="19"/>
  <c r="DA656" i="19"/>
  <c r="DA616" i="19"/>
  <c r="DA645" i="19"/>
  <c r="DA851" i="19"/>
  <c r="DA641" i="19"/>
  <c r="DA581" i="19"/>
  <c r="DA876" i="19"/>
  <c r="DA654" i="19"/>
  <c r="DA724" i="19"/>
  <c r="DA829" i="19"/>
  <c r="DA794" i="19"/>
  <c r="DA542" i="19"/>
  <c r="DA722" i="19"/>
  <c r="DA835" i="19"/>
  <c r="DA772" i="19"/>
  <c r="DA564" i="19"/>
  <c r="DA707" i="19"/>
  <c r="DA662" i="19"/>
  <c r="DA549" i="19"/>
  <c r="DA763" i="19"/>
  <c r="DA673" i="19"/>
  <c r="DA492" i="19"/>
  <c r="DA685" i="19"/>
  <c r="DA861" i="19"/>
  <c r="DA692" i="19"/>
  <c r="DA608" i="19"/>
  <c r="DA582" i="19"/>
  <c r="DA730" i="19"/>
  <c r="DA667" i="19"/>
  <c r="DA571" i="19"/>
  <c r="DA871" i="19"/>
  <c r="DA622" i="19"/>
  <c r="DA757" i="19"/>
  <c r="DA723" i="19"/>
  <c r="DA858" i="19"/>
  <c r="DA780" i="19"/>
  <c r="DA527" i="19"/>
  <c r="DA694" i="19"/>
  <c r="DA562" i="19"/>
  <c r="DA597" i="19"/>
  <c r="DA617" i="19"/>
  <c r="DA644" i="19"/>
  <c r="DA561" i="19"/>
  <c r="DA531" i="19"/>
  <c r="DA844" i="19"/>
  <c r="DA666" i="19"/>
  <c r="DA603" i="19"/>
  <c r="DA711" i="19"/>
  <c r="DA514" i="19"/>
  <c r="DA679" i="19"/>
  <c r="DA916" i="19"/>
  <c r="DA824" i="19"/>
  <c r="DA792" i="19"/>
  <c r="DA601" i="19"/>
  <c r="DA589" i="19"/>
  <c r="DA808" i="19"/>
  <c r="DA802" i="19"/>
  <c r="DA592" i="19"/>
  <c r="DA846" i="19"/>
  <c r="DA555" i="19"/>
  <c r="DA637" i="19"/>
  <c r="DA598" i="19"/>
  <c r="DA705" i="19"/>
  <c r="DA860" i="19"/>
  <c r="DA753" i="19"/>
  <c r="DA649" i="19"/>
  <c r="DA611" i="19"/>
  <c r="DA714" i="19"/>
  <c r="DA816" i="19"/>
  <c r="DA735" i="19"/>
  <c r="DA885" i="19"/>
  <c r="DA544" i="19"/>
  <c r="DA767" i="19"/>
  <c r="DA731" i="19"/>
  <c r="DA869" i="19"/>
  <c r="DA879" i="19"/>
  <c r="DA638" i="19"/>
  <c r="DA586" i="19"/>
  <c r="DA898" i="19"/>
  <c r="DA868" i="19"/>
  <c r="DA493" i="19"/>
  <c r="DA769" i="19"/>
  <c r="DA539" i="19"/>
  <c r="DA856" i="19"/>
  <c r="DA625" i="19"/>
  <c r="DA828" i="19"/>
  <c r="DA823" i="19"/>
  <c r="DA577" i="19"/>
  <c r="DA859" i="19"/>
  <c r="DA831" i="19"/>
  <c r="DA680" i="19"/>
  <c r="DA605" i="19"/>
  <c r="DA541" i="19"/>
  <c r="DA814" i="19"/>
  <c r="DA904" i="19"/>
  <c r="DA651" i="19"/>
  <c r="DA837" i="19"/>
  <c r="DA538" i="19"/>
  <c r="DA543" i="19"/>
  <c r="DA784" i="19"/>
  <c r="DA771" i="19"/>
  <c r="DA491" i="19"/>
  <c r="DA747" i="19"/>
  <c r="DA636" i="19"/>
  <c r="DA891" i="19"/>
  <c r="DA899" i="19"/>
  <c r="DA740" i="19"/>
  <c r="DA755" i="19"/>
  <c r="DA519" i="19"/>
  <c r="DA665" i="19"/>
  <c r="DA713" i="19"/>
  <c r="DA530" i="19"/>
  <c r="DA497" i="19"/>
  <c r="DA591" i="19"/>
  <c r="DA708" i="19"/>
  <c r="DA516" i="19"/>
  <c r="DA599" i="19"/>
  <c r="DA585" i="19"/>
  <c r="DA911" i="19"/>
  <c r="DA490" i="19"/>
  <c r="DA888" i="19"/>
  <c r="DA727" i="19"/>
  <c r="DA695" i="19"/>
  <c r="DA848" i="19"/>
  <c r="DA778" i="19"/>
  <c r="DA725" i="19"/>
  <c r="DA764" i="19"/>
  <c r="DA674" i="19"/>
  <c r="DA909" i="19"/>
  <c r="DA620" i="19"/>
  <c r="DA560" i="19"/>
  <c r="DA913" i="19"/>
  <c r="DA752" i="19"/>
  <c r="DA515" i="19"/>
  <c r="DA893" i="19"/>
  <c r="DA629" i="19"/>
  <c r="DA686" i="19"/>
  <c r="DA850" i="19"/>
  <c r="DA532" i="19"/>
  <c r="DA523" i="19"/>
  <c r="DA853" i="19"/>
  <c r="DA655" i="19"/>
  <c r="DA840" i="19"/>
  <c r="DA703" i="19"/>
  <c r="DA628" i="19"/>
  <c r="DA575" i="19"/>
  <c r="DA715" i="19"/>
  <c r="DA775" i="19"/>
  <c r="DA675" i="19"/>
  <c r="DA653" i="19"/>
  <c r="DA895" i="19"/>
  <c r="DA830" i="19"/>
  <c r="DA781" i="19"/>
  <c r="DA857" i="19"/>
  <c r="DA683" i="19"/>
  <c r="DA751" i="19"/>
  <c r="DA737" i="19"/>
  <c r="DA810" i="19"/>
  <c r="DA746" i="19"/>
  <c r="DA774" i="19"/>
  <c r="CZ466" i="19"/>
  <c r="DA832" i="19"/>
  <c r="DA525" i="19"/>
  <c r="DA852" i="19"/>
  <c r="DA892" i="19"/>
  <c r="DA804" i="19"/>
  <c r="DA900" i="19"/>
  <c r="DA914" i="19"/>
  <c r="DA849" i="19"/>
  <c r="DA648" i="19"/>
  <c r="DA607" i="19"/>
  <c r="DA693" i="19"/>
  <c r="DA510" i="19"/>
  <c r="DA865" i="19"/>
  <c r="DA805" i="19"/>
  <c r="DA776" i="19"/>
  <c r="DA820" i="19"/>
  <c r="DA682" i="19"/>
  <c r="DA580" i="19"/>
  <c r="DA697" i="19"/>
  <c r="DA801" i="19"/>
  <c r="DA670" i="19"/>
  <c r="DA643" i="19"/>
  <c r="DA702" i="19"/>
  <c r="DA761" i="19"/>
  <c r="DA788" i="19"/>
  <c r="DA501" i="19"/>
  <c r="DA518" i="19"/>
  <c r="DA777" i="19"/>
  <c r="DA593" i="19"/>
  <c r="DA495" i="19"/>
  <c r="DA863" i="19"/>
  <c r="DA902" i="19"/>
  <c r="DA573" i="19"/>
  <c r="DA668" i="19"/>
  <c r="DA502" i="19"/>
  <c r="DA773" i="19"/>
  <c r="DA907" i="19"/>
  <c r="DA839" i="19"/>
  <c r="DA726" i="19"/>
  <c r="DA657" i="19"/>
  <c r="DA529" i="19"/>
  <c r="DA762" i="19"/>
  <c r="DA910" i="19"/>
  <c r="DA550" i="19"/>
  <c r="DA596" i="19"/>
  <c r="DA467" i="19"/>
  <c r="DA676" i="19"/>
  <c r="DA678" i="19"/>
  <c r="DA883" i="19"/>
  <c r="DA615" i="19"/>
  <c r="DA661" i="19"/>
  <c r="DA770" i="19"/>
  <c r="DA619" i="19"/>
  <c r="DA817" i="19"/>
  <c r="DA650" i="19"/>
  <c r="DA540" i="19"/>
  <c r="DA809" i="19"/>
  <c r="DA639" i="19"/>
  <c r="FY13" i="19"/>
  <c r="FE14" i="19"/>
  <c r="D64" i="19" s="1"/>
  <c r="M64" i="19" s="1"/>
  <c r="GI19" i="19"/>
  <c r="FF474" i="19"/>
  <c r="FF478" i="19"/>
  <c r="FF479" i="19"/>
  <c r="FF472" i="19"/>
  <c r="FF476" i="19"/>
  <c r="FF473" i="19"/>
  <c r="FF477" i="19"/>
  <c r="FF471" i="19"/>
  <c r="FF470" i="19"/>
  <c r="FF475" i="19"/>
  <c r="HG5" i="19"/>
  <c r="HQ5" i="19"/>
  <c r="C37" i="22"/>
  <c r="B97" i="19"/>
  <c r="L42" i="19" s="1"/>
  <c r="IA5" i="19" s="1"/>
  <c r="FK490" i="19"/>
  <c r="FK487" i="19" s="1"/>
  <c r="FE469" i="19"/>
  <c r="FE480" i="19" s="1"/>
  <c r="D502" i="19" s="1"/>
  <c r="M100" i="19" s="1"/>
  <c r="GF487" i="19"/>
  <c r="GF486" i="19" s="1"/>
  <c r="GI17" i="19"/>
  <c r="GI16" i="19"/>
  <c r="BE483" i="19"/>
  <c r="BD480" i="19"/>
  <c r="A509" i="19"/>
  <c r="K43" i="19"/>
  <c r="L107" i="19"/>
  <c r="A98" i="19"/>
  <c r="A72" i="19"/>
  <c r="FY468" i="19"/>
  <c r="GI18" i="19"/>
  <c r="GL461" i="19"/>
  <c r="GN488" i="19"/>
  <c r="BO483" i="19"/>
  <c r="BN480" i="19"/>
  <c r="H491" i="19"/>
  <c r="Q89" i="19" s="1"/>
  <c r="BC483" i="19"/>
  <c r="L70" i="19"/>
  <c r="HN5" i="19"/>
  <c r="HN460" i="19" s="1"/>
  <c r="GP670" i="19"/>
  <c r="GP671" i="19"/>
  <c r="GP880" i="19"/>
  <c r="GP843" i="19"/>
  <c r="GP494" i="19"/>
  <c r="GP611" i="19"/>
  <c r="GP597" i="19"/>
  <c r="GP768" i="19"/>
  <c r="GP607" i="19"/>
  <c r="GP742" i="19"/>
  <c r="GP615" i="19"/>
  <c r="GP887" i="19"/>
  <c r="GP829" i="19"/>
  <c r="GP826" i="19"/>
  <c r="GP672" i="19"/>
  <c r="GP655" i="19"/>
  <c r="GP532" i="19"/>
  <c r="GP785" i="19"/>
  <c r="GP520" i="19"/>
  <c r="GP629" i="19"/>
  <c r="GP656" i="19"/>
  <c r="GP665" i="19"/>
  <c r="GP547" i="19"/>
  <c r="GP713" i="19"/>
  <c r="GP729" i="19"/>
  <c r="GP708" i="19"/>
  <c r="GP749" i="19"/>
  <c r="GP683" i="19"/>
  <c r="GP623" i="19"/>
  <c r="GP673" i="19"/>
  <c r="GP716" i="19"/>
  <c r="GP815" i="19"/>
  <c r="GP641" i="19"/>
  <c r="GP574" i="19"/>
  <c r="GP702" i="19"/>
  <c r="GP911" i="19"/>
  <c r="GP870" i="19"/>
  <c r="GP802" i="19"/>
  <c r="GP745" i="19"/>
  <c r="GP878" i="19"/>
  <c r="GP503" i="19"/>
  <c r="GP601" i="19"/>
  <c r="GP505" i="19"/>
  <c r="GP784" i="19"/>
  <c r="GP851" i="19"/>
  <c r="GP793" i="19"/>
  <c r="GP508" i="19"/>
  <c r="GP853" i="19"/>
  <c r="GP493" i="19"/>
  <c r="GP568" i="19"/>
  <c r="GP737" i="19"/>
  <c r="GP873" i="19"/>
  <c r="GP861" i="19"/>
  <c r="GP560" i="19"/>
  <c r="GP566" i="19"/>
  <c r="GP869" i="19"/>
  <c r="GP753" i="19"/>
  <c r="GP761" i="19"/>
  <c r="GP903" i="19"/>
  <c r="GP604" i="19"/>
  <c r="GP897" i="19"/>
  <c r="GP732" i="19"/>
  <c r="GP865" i="19"/>
  <c r="GP780" i="19"/>
  <c r="GP647" i="19"/>
  <c r="GP767" i="19"/>
  <c r="GP723" i="19"/>
  <c r="GP495" i="19"/>
  <c r="GP859" i="19"/>
  <c r="GP790" i="19"/>
  <c r="GP515" i="19"/>
  <c r="GP841" i="19"/>
  <c r="GP832" i="19"/>
  <c r="GP502" i="19"/>
  <c r="GP682" i="19"/>
  <c r="GP811" i="19"/>
  <c r="GP875" i="19"/>
  <c r="GP603" i="19"/>
  <c r="GP849" i="19"/>
  <c r="GP501" i="19"/>
  <c r="GP620" i="19"/>
  <c r="GP764" i="19"/>
  <c r="GP674" i="19"/>
  <c r="GP822" i="19"/>
  <c r="GP589" i="19"/>
  <c r="GP626" i="19"/>
  <c r="GP635" i="19"/>
  <c r="GP499" i="19"/>
  <c r="GP724" i="19"/>
  <c r="GP735" i="19"/>
  <c r="GP575" i="19"/>
  <c r="GP765" i="19"/>
  <c r="GP696" i="19"/>
  <c r="GP509" i="19"/>
  <c r="GP778" i="19"/>
  <c r="GP577" i="19"/>
  <c r="GP553" i="19"/>
  <c r="GI470" i="19"/>
  <c r="GP707" i="19"/>
  <c r="GP580" i="19"/>
  <c r="GP812" i="19"/>
  <c r="GP695" i="19"/>
  <c r="GP533" i="19"/>
  <c r="GP598" i="19"/>
  <c r="GP782" i="19"/>
  <c r="GP652" i="19"/>
  <c r="GP583" i="19"/>
  <c r="GP798" i="19"/>
  <c r="GP516" i="19"/>
  <c r="GP704" i="19"/>
  <c r="GP638" i="19"/>
  <c r="GP632" i="19"/>
  <c r="GP529" i="19"/>
  <c r="GP775" i="19"/>
  <c r="GP740" i="19"/>
  <c r="GP539" i="19"/>
  <c r="GP828" i="19"/>
  <c r="GP915" i="19"/>
  <c r="GP770" i="19"/>
  <c r="GP680" i="19"/>
  <c r="GP507" i="19"/>
  <c r="GP681" i="19"/>
  <c r="GP877" i="19"/>
  <c r="GP522" i="19"/>
  <c r="GP644" i="19"/>
  <c r="GP490" i="19"/>
  <c r="GP800" i="19"/>
  <c r="GP548" i="19"/>
  <c r="GP625" i="19"/>
  <c r="GP651" i="19"/>
  <c r="GP739" i="19"/>
  <c r="GP794" i="19"/>
  <c r="GP848" i="19"/>
  <c r="GP917" i="19"/>
  <c r="GP759" i="19"/>
  <c r="GP677" i="19"/>
  <c r="GP538" i="19"/>
  <c r="GP910" i="19"/>
  <c r="GP526" i="19"/>
  <c r="GP701" i="19"/>
  <c r="GP498" i="19"/>
  <c r="GP609" i="19"/>
  <c r="GP773" i="19"/>
  <c r="GP750" i="19"/>
  <c r="GP630" i="19"/>
  <c r="GP885" i="19"/>
  <c r="GP895" i="19"/>
  <c r="GP803" i="19"/>
  <c r="GP657" i="19"/>
  <c r="GP666" i="19"/>
  <c r="GP786" i="19"/>
  <c r="GP584" i="19"/>
  <c r="GP699" i="19"/>
  <c r="GP907" i="19"/>
  <c r="GP886" i="19"/>
  <c r="GI471" i="19"/>
  <c r="GP689" i="19"/>
  <c r="GP590" i="19"/>
  <c r="GP719" i="19"/>
  <c r="GP628" i="19"/>
  <c r="GP896" i="19"/>
  <c r="GP550" i="19"/>
  <c r="GP617" i="19"/>
  <c r="GP552" i="19"/>
  <c r="GP806" i="19"/>
  <c r="GP542" i="19"/>
  <c r="GP777" i="19"/>
  <c r="GP690" i="19"/>
  <c r="GP908" i="19"/>
  <c r="GP847" i="19"/>
  <c r="GP556" i="19"/>
  <c r="GP624" i="19"/>
  <c r="GP528" i="19"/>
  <c r="GP733" i="19"/>
  <c r="GP595" i="19"/>
  <c r="GP572" i="19"/>
  <c r="GP551" i="19"/>
  <c r="GP645" i="19"/>
  <c r="GP573" i="19"/>
  <c r="GP513" i="19"/>
  <c r="GP546" i="19"/>
  <c r="GP510" i="19"/>
  <c r="GP698" i="19"/>
  <c r="GP506" i="19"/>
  <c r="GP646" i="19"/>
  <c r="GP816" i="19"/>
  <c r="GP760" i="19"/>
  <c r="GP893" i="19"/>
  <c r="GP706" i="19"/>
  <c r="GP846" i="19"/>
  <c r="GP684" i="19"/>
  <c r="GP835" i="19"/>
  <c r="GP512" i="19"/>
  <c r="GP592" i="19"/>
  <c r="GP669" i="19"/>
  <c r="GP705" i="19"/>
  <c r="GP612" i="19"/>
  <c r="GP876" i="19"/>
  <c r="GP801" i="19"/>
  <c r="GP678" i="19"/>
  <c r="GP653" i="19"/>
  <c r="GP821" i="19"/>
  <c r="GP755" i="19"/>
  <c r="GP679" i="19"/>
  <c r="GP805" i="19"/>
  <c r="GP667" i="19"/>
  <c r="GP731" i="19"/>
  <c r="GP818" i="19"/>
  <c r="GP914" i="19"/>
  <c r="GP585" i="19"/>
  <c r="GP820" i="19"/>
  <c r="GI472" i="19"/>
  <c r="GP636" i="19"/>
  <c r="GP789" i="19"/>
  <c r="GP736" i="19"/>
  <c r="GP519" i="19"/>
  <c r="GP725" i="19"/>
  <c r="GP564" i="19"/>
  <c r="GP576" i="19"/>
  <c r="GP901" i="19"/>
  <c r="GP545" i="19"/>
  <c r="GP700" i="19"/>
  <c r="GP734" i="19"/>
  <c r="GP748" i="19"/>
  <c r="GP881" i="19"/>
  <c r="GP857" i="19"/>
  <c r="GP714" i="19"/>
  <c r="GP883" i="19"/>
  <c r="GP899" i="19"/>
  <c r="GP634" i="19"/>
  <c r="GP664" i="19"/>
  <c r="GP833" i="19"/>
  <c r="GP717" i="19"/>
  <c r="GP549" i="19"/>
  <c r="GP906" i="19"/>
  <c r="GP808" i="19"/>
  <c r="GP754" i="19"/>
  <c r="GP842" i="19"/>
  <c r="GP900" i="19"/>
  <c r="GP627" i="19"/>
  <c r="GP791" i="19"/>
  <c r="GP879" i="19"/>
  <c r="GP772" i="19"/>
  <c r="GP599" i="19"/>
  <c r="GP562" i="19"/>
  <c r="GP668" i="19"/>
  <c r="GP763" i="19"/>
  <c r="GP834" i="19"/>
  <c r="GP492" i="19"/>
  <c r="GP587" i="19"/>
  <c r="GP622" i="19"/>
  <c r="GP766" i="19"/>
  <c r="GP648" i="19"/>
  <c r="GP567" i="19"/>
  <c r="GP892" i="19"/>
  <c r="GP581" i="19"/>
  <c r="GP744" i="19"/>
  <c r="GP837" i="19"/>
  <c r="GP534" i="19"/>
  <c r="GP691" i="19"/>
  <c r="GP639" i="19"/>
  <c r="GP619" i="19"/>
  <c r="GP726" i="19"/>
  <c r="GP912" i="19"/>
  <c r="GP810" i="19"/>
  <c r="GP898" i="19"/>
  <c r="GP913" i="19"/>
  <c r="GP703" i="19"/>
  <c r="GI473" i="19"/>
  <c r="GP613" i="19"/>
  <c r="GP541" i="19"/>
  <c r="GP535" i="19"/>
  <c r="GP728" i="19"/>
  <c r="GP544" i="19"/>
  <c r="GP884" i="19"/>
  <c r="GP858" i="19"/>
  <c r="GP697" i="19"/>
  <c r="GP827" i="19"/>
  <c r="GP721" i="19"/>
  <c r="GP559" i="19"/>
  <c r="GP531" i="19"/>
  <c r="GP663" i="19"/>
  <c r="GP654" i="19"/>
  <c r="GP817" i="19"/>
  <c r="GP710" i="19"/>
  <c r="GP521" i="19"/>
  <c r="GP711" i="19"/>
  <c r="GP864" i="19"/>
  <c r="GP569" i="19"/>
  <c r="GP540" i="19"/>
  <c r="GP530" i="19"/>
  <c r="GP600" i="19"/>
  <c r="GP642" i="19"/>
  <c r="GP694" i="19"/>
  <c r="GP888" i="19"/>
  <c r="GP621" i="19"/>
  <c r="GP712" i="19"/>
  <c r="GP514" i="19"/>
  <c r="GP831" i="19"/>
  <c r="GP518" i="19"/>
  <c r="GP523" i="19"/>
  <c r="GP643" i="19"/>
  <c r="GP561" i="19"/>
  <c r="GP909" i="19"/>
  <c r="GP692" i="19"/>
  <c r="GP746" i="19"/>
  <c r="GP570" i="19"/>
  <c r="GP504" i="19"/>
  <c r="GP756" i="19"/>
  <c r="GP882" i="19"/>
  <c r="GP776" i="19"/>
  <c r="GP866" i="19"/>
  <c r="GP916" i="19"/>
  <c r="GP649" i="19"/>
  <c r="GP586" i="19"/>
  <c r="GP608" i="19"/>
  <c r="GP554" i="19"/>
  <c r="GP792" i="19"/>
  <c r="GP686" i="19"/>
  <c r="GP838" i="19"/>
  <c r="GP762" i="19"/>
  <c r="GP747" i="19"/>
  <c r="GP804" i="19"/>
  <c r="GP688" i="19"/>
  <c r="GI474" i="19"/>
  <c r="GP752" i="19"/>
  <c r="GP871" i="19"/>
  <c r="GP850" i="19"/>
  <c r="GP558" i="19"/>
  <c r="GP582" i="19"/>
  <c r="GP779" i="19"/>
  <c r="GP738" i="19"/>
  <c r="GP511" i="19"/>
  <c r="GP715" i="19"/>
  <c r="GP614" i="19"/>
  <c r="GP543" i="19"/>
  <c r="GP565" i="19"/>
  <c r="GP902" i="19"/>
  <c r="GP774" i="19"/>
  <c r="GP874" i="19"/>
  <c r="GP687" i="19"/>
  <c r="GP602" i="19"/>
  <c r="GP854" i="19"/>
  <c r="GP637" i="19"/>
  <c r="GP771" i="19"/>
  <c r="GP741" i="19"/>
  <c r="GP658" i="19"/>
  <c r="GP814" i="19"/>
  <c r="GP783" i="19"/>
  <c r="GP676" i="19"/>
  <c r="GP563" i="19"/>
  <c r="GP537" i="19"/>
  <c r="GP813" i="19"/>
  <c r="GP807" i="19"/>
  <c r="GP781" i="19"/>
  <c r="GP757" i="19"/>
  <c r="GP593" i="19"/>
  <c r="GP722" i="19"/>
  <c r="GP862" i="19"/>
  <c r="GP662" i="19"/>
  <c r="GP819" i="19"/>
  <c r="GP709" i="19"/>
  <c r="GP824" i="19"/>
  <c r="GP588" i="19"/>
  <c r="GP536" i="19"/>
  <c r="GP809" i="19"/>
  <c r="GP758" i="19"/>
  <c r="GP660" i="19"/>
  <c r="GP525" i="19"/>
  <c r="GP845" i="19"/>
  <c r="GP852" i="19"/>
  <c r="GP743" i="19"/>
  <c r="GP571" i="19"/>
  <c r="GP675" i="19"/>
  <c r="GP799" i="19"/>
  <c r="GP606" i="19"/>
  <c r="GP659" i="19"/>
  <c r="GP718" i="19"/>
  <c r="GP605" i="19"/>
  <c r="GP640" i="19"/>
  <c r="GP823" i="19"/>
  <c r="GP610" i="19"/>
  <c r="GP830" i="19"/>
  <c r="GP517" i="19"/>
  <c r="GP855" i="19"/>
  <c r="GP685" i="19"/>
  <c r="GP839" i="19"/>
  <c r="GP500" i="19"/>
  <c r="GP825" i="19"/>
  <c r="GP720" i="19"/>
  <c r="GP633" i="19"/>
  <c r="GP524" i="19"/>
  <c r="GP491" i="19"/>
  <c r="GP769" i="19"/>
  <c r="GP860" i="19"/>
  <c r="GP796" i="19"/>
  <c r="GP594" i="19"/>
  <c r="GP596" i="19"/>
  <c r="GP579" i="19"/>
  <c r="GP844" i="19"/>
  <c r="GP661" i="19"/>
  <c r="GP693" i="19"/>
  <c r="GP727" i="19"/>
  <c r="GP836" i="19"/>
  <c r="GP527" i="19"/>
  <c r="GP496" i="19"/>
  <c r="GP591" i="19"/>
  <c r="GP905" i="19"/>
  <c r="GP751" i="19"/>
  <c r="GP797" i="19"/>
  <c r="GP889" i="19"/>
  <c r="GP631" i="19"/>
  <c r="GP856" i="19"/>
  <c r="GP730" i="19"/>
  <c r="GP894" i="19"/>
  <c r="GP890" i="19"/>
  <c r="GP616" i="19"/>
  <c r="GP868" i="19"/>
  <c r="GP840" i="19"/>
  <c r="GP557" i="19"/>
  <c r="GP867" i="19"/>
  <c r="GP863" i="19"/>
  <c r="GP891" i="19"/>
  <c r="GP788" i="19"/>
  <c r="GP578" i="19"/>
  <c r="GP904" i="19"/>
  <c r="GP555" i="19"/>
  <c r="GP918" i="19"/>
  <c r="GP618" i="19"/>
  <c r="GP795" i="19"/>
  <c r="GP650" i="19"/>
  <c r="GP497" i="19"/>
  <c r="GP787" i="19"/>
  <c r="GP872" i="19"/>
  <c r="H492" i="19"/>
  <c r="Q90" i="19" s="1"/>
  <c r="BM483" i="19"/>
  <c r="GX28" i="19"/>
  <c r="GZ6" i="19"/>
  <c r="GS20" i="19" s="1"/>
  <c r="GV6" i="19"/>
  <c r="E95" i="19" s="1"/>
  <c r="EV13" i="19"/>
  <c r="FP80" i="19"/>
  <c r="FP291" i="19"/>
  <c r="FP432" i="19"/>
  <c r="FP272" i="19"/>
  <c r="FP59" i="19"/>
  <c r="FP302" i="19"/>
  <c r="FP235" i="19"/>
  <c r="FP353" i="19"/>
  <c r="FP44" i="19"/>
  <c r="FP340" i="19"/>
  <c r="FP140" i="19"/>
  <c r="FP71" i="19"/>
  <c r="FP89" i="19"/>
  <c r="FP386" i="19"/>
  <c r="FP431" i="19"/>
  <c r="FP314" i="19"/>
  <c r="FP403" i="19"/>
  <c r="FP242" i="19"/>
  <c r="FP65" i="19"/>
  <c r="FP144" i="19"/>
  <c r="FP247" i="19"/>
  <c r="FP222" i="19"/>
  <c r="FP351" i="19"/>
  <c r="FP283" i="19"/>
  <c r="FP208" i="19"/>
  <c r="FP30" i="19"/>
  <c r="FP87" i="19"/>
  <c r="FP434" i="19"/>
  <c r="FP303" i="19"/>
  <c r="FP352" i="19"/>
  <c r="FP378" i="19"/>
  <c r="FP369" i="19"/>
  <c r="FP162" i="19"/>
  <c r="FP102" i="19"/>
  <c r="FP150" i="19"/>
  <c r="FP55" i="19"/>
  <c r="FP110" i="19"/>
  <c r="FP234" i="19"/>
  <c r="FP445" i="19"/>
  <c r="FP204" i="19"/>
  <c r="FP34" i="19"/>
  <c r="FP132" i="19"/>
  <c r="FP385" i="19"/>
  <c r="FP318" i="19"/>
  <c r="FP159" i="19"/>
  <c r="FP210" i="19"/>
  <c r="FP423" i="19"/>
  <c r="FP329" i="19"/>
  <c r="FP440" i="19"/>
  <c r="FP225" i="19"/>
  <c r="FP189" i="19"/>
  <c r="FP195" i="19"/>
  <c r="FP382" i="19"/>
  <c r="FP39" i="19"/>
  <c r="FP296" i="19"/>
  <c r="FP341" i="19"/>
  <c r="FP319" i="19"/>
  <c r="FP264" i="19"/>
  <c r="FP255" i="19"/>
  <c r="FP288" i="19"/>
  <c r="FP138" i="19"/>
  <c r="FP330" i="19"/>
  <c r="FP221" i="19"/>
  <c r="FP453" i="19"/>
  <c r="FP133" i="19"/>
  <c r="FP179" i="19"/>
  <c r="FP200" i="19"/>
  <c r="FP191" i="19"/>
  <c r="FP372" i="19"/>
  <c r="FP252" i="19"/>
  <c r="FP338" i="19"/>
  <c r="FP367" i="19"/>
  <c r="FP438" i="19"/>
  <c r="FP124" i="19"/>
  <c r="FP377" i="19"/>
  <c r="FP97" i="19"/>
  <c r="FP350" i="19"/>
  <c r="FP134" i="19"/>
  <c r="FP262" i="19"/>
  <c r="FP187" i="19"/>
  <c r="FP317" i="19"/>
  <c r="FP130" i="19"/>
  <c r="FP206" i="19"/>
  <c r="FP220" i="19"/>
  <c r="FP190" i="19"/>
  <c r="FP393" i="19"/>
  <c r="FP297" i="19"/>
  <c r="FP316" i="19"/>
  <c r="FP411" i="19"/>
  <c r="FP185" i="19"/>
  <c r="FP99" i="19"/>
  <c r="FP387" i="19"/>
  <c r="FP215" i="19"/>
  <c r="FP300" i="19"/>
  <c r="FP425" i="19"/>
  <c r="FP307" i="19"/>
  <c r="FP289" i="19"/>
  <c r="FP42" i="19"/>
  <c r="FP103" i="19"/>
  <c r="FP374" i="19"/>
  <c r="FP117" i="19"/>
  <c r="FP361" i="19"/>
  <c r="FP173" i="19"/>
  <c r="FP237" i="19"/>
  <c r="FP236" i="19"/>
  <c r="FP246" i="19"/>
  <c r="FP449" i="19"/>
  <c r="FP158" i="19"/>
  <c r="FP254" i="19"/>
  <c r="FP426" i="19"/>
  <c r="FP304" i="19"/>
  <c r="FP381" i="19"/>
  <c r="FP265" i="19"/>
  <c r="FP219" i="19"/>
  <c r="FP257" i="19"/>
  <c r="FP269" i="19"/>
  <c r="FP232" i="19"/>
  <c r="FP391" i="19"/>
  <c r="FP118" i="19"/>
  <c r="FP35" i="19"/>
  <c r="FP139" i="19"/>
  <c r="FP342" i="19"/>
  <c r="FP128" i="19"/>
  <c r="FP287" i="19"/>
  <c r="FP376" i="19"/>
  <c r="FP392" i="19"/>
  <c r="FP101" i="19"/>
  <c r="FP408" i="19"/>
  <c r="FP263" i="19"/>
  <c r="FP213" i="19"/>
  <c r="FP38" i="19"/>
  <c r="FP72" i="19"/>
  <c r="FP448" i="19"/>
  <c r="FP223" i="19"/>
  <c r="FP368" i="19"/>
  <c r="FP218" i="19"/>
  <c r="FP169" i="19"/>
  <c r="FP346" i="19"/>
  <c r="FP175" i="19"/>
  <c r="FP161" i="19"/>
  <c r="FP312" i="19"/>
  <c r="FP256" i="19"/>
  <c r="FP84" i="19"/>
  <c r="FP407" i="19"/>
  <c r="FP106" i="19"/>
  <c r="FP410" i="19"/>
  <c r="FP212" i="19"/>
  <c r="FP275" i="19"/>
  <c r="FP281" i="19"/>
  <c r="FP33" i="19"/>
  <c r="FP239" i="19"/>
  <c r="FP83" i="19"/>
  <c r="FP77" i="19"/>
  <c r="FO11" i="19"/>
  <c r="FP323" i="19"/>
  <c r="FP290" i="19"/>
  <c r="FP148" i="19"/>
  <c r="FP137" i="19"/>
  <c r="FP43" i="19"/>
  <c r="FP188" i="19"/>
  <c r="FP68" i="19"/>
  <c r="FP370" i="19"/>
  <c r="FP301" i="19"/>
  <c r="FP356" i="19"/>
  <c r="FP334" i="19"/>
  <c r="FP171" i="19"/>
  <c r="FP452" i="19"/>
  <c r="FP343" i="19"/>
  <c r="FP238" i="19"/>
  <c r="FP121" i="19"/>
  <c r="FP153" i="19"/>
  <c r="FP172" i="19"/>
  <c r="FP379" i="19"/>
  <c r="FP328" i="19"/>
  <c r="FP119" i="19"/>
  <c r="FP157" i="19"/>
  <c r="FP279" i="19"/>
  <c r="FP216" i="19"/>
  <c r="FP66" i="19"/>
  <c r="FP243" i="19"/>
  <c r="FP360" i="19"/>
  <c r="FP78" i="19"/>
  <c r="FP274" i="19"/>
  <c r="FP298" i="19"/>
  <c r="FP422" i="19"/>
  <c r="FP416" i="19"/>
  <c r="FP98" i="19"/>
  <c r="FP51" i="19"/>
  <c r="FP292" i="19"/>
  <c r="FP95" i="19"/>
  <c r="FP251" i="19"/>
  <c r="FP192" i="19"/>
  <c r="FP142" i="19"/>
  <c r="FP286" i="19"/>
  <c r="FP412" i="19"/>
  <c r="FP325" i="19"/>
  <c r="FP155" i="19"/>
  <c r="FP146" i="19"/>
  <c r="FP413" i="19"/>
  <c r="FP421" i="19"/>
  <c r="FP327" i="19"/>
  <c r="FP174" i="19"/>
  <c r="FP45" i="19"/>
  <c r="FP36" i="19"/>
  <c r="FP366" i="19"/>
  <c r="FP202" i="19"/>
  <c r="FP49" i="19"/>
  <c r="FP313" i="19"/>
  <c r="FP250" i="19"/>
  <c r="FP165" i="19"/>
  <c r="FP273" i="19"/>
  <c r="FP151" i="19"/>
  <c r="FP122" i="19"/>
  <c r="FP444" i="19"/>
  <c r="FP276" i="19"/>
  <c r="FP70" i="19"/>
  <c r="FP203" i="19"/>
  <c r="FP419" i="19"/>
  <c r="FP320" i="19"/>
  <c r="FP57" i="19"/>
  <c r="FP58" i="19"/>
  <c r="FP363" i="19"/>
  <c r="FP384" i="19"/>
  <c r="FP154" i="19"/>
  <c r="FP309" i="19"/>
  <c r="FP32" i="19"/>
  <c r="FP396" i="19"/>
  <c r="FP347" i="19"/>
  <c r="FP344" i="19"/>
  <c r="FP409" i="19"/>
  <c r="FP355" i="19"/>
  <c r="FP209" i="19"/>
  <c r="FP241" i="19"/>
  <c r="FP345" i="19"/>
  <c r="FP126" i="19"/>
  <c r="FP332" i="19"/>
  <c r="FP136" i="19"/>
  <c r="FP85" i="19"/>
  <c r="FP180" i="19"/>
  <c r="FP270" i="19"/>
  <c r="FP277" i="19"/>
  <c r="FP364" i="19"/>
  <c r="FP214" i="19"/>
  <c r="FP207" i="19"/>
  <c r="FP322" i="19"/>
  <c r="FP354" i="19"/>
  <c r="FP226" i="19"/>
  <c r="FP280" i="19"/>
  <c r="FP145" i="19"/>
  <c r="FP348" i="19"/>
  <c r="FP388" i="19"/>
  <c r="FP336" i="19"/>
  <c r="FP414" i="19"/>
  <c r="FP167" i="19"/>
  <c r="FP164" i="19"/>
  <c r="FP282" i="19"/>
  <c r="FP62" i="19"/>
  <c r="FP168" i="19"/>
  <c r="FP233" i="19"/>
  <c r="FP73" i="19"/>
  <c r="FP129" i="19"/>
  <c r="FP60" i="19"/>
  <c r="FP362" i="19"/>
  <c r="FP443" i="19"/>
  <c r="FP398" i="19"/>
  <c r="FP47" i="19"/>
  <c r="FP229" i="19"/>
  <c r="FP104" i="19"/>
  <c r="FP401" i="19"/>
  <c r="FP420" i="19"/>
  <c r="FP397" i="19"/>
  <c r="FP41" i="19"/>
  <c r="FP12" i="19"/>
  <c r="FP123" i="19"/>
  <c r="FP94" i="19"/>
  <c r="FP454" i="19"/>
  <c r="FP373" i="19"/>
  <c r="FP230" i="19"/>
  <c r="FP52" i="19"/>
  <c r="FP160" i="19"/>
  <c r="FP399" i="19"/>
  <c r="FP147" i="19"/>
  <c r="FP310" i="19"/>
  <c r="FP248" i="19"/>
  <c r="FP91" i="19"/>
  <c r="FP90" i="19"/>
  <c r="FP299" i="19"/>
  <c r="FP111" i="19"/>
  <c r="FP326" i="19"/>
  <c r="FP333" i="19"/>
  <c r="FP40" i="19"/>
  <c r="FP131" i="19"/>
  <c r="FP88" i="19"/>
  <c r="FP143" i="19"/>
  <c r="FP349" i="19"/>
  <c r="FP196" i="19"/>
  <c r="FP198" i="19"/>
  <c r="FP436" i="19"/>
  <c r="FP54" i="19"/>
  <c r="FP451" i="19"/>
  <c r="FP135" i="19"/>
  <c r="FP260" i="19"/>
  <c r="FP308" i="19"/>
  <c r="FP48" i="19"/>
  <c r="FP284" i="19"/>
  <c r="FP358" i="19"/>
  <c r="FP205" i="19"/>
  <c r="FP437" i="19"/>
  <c r="FP193" i="19"/>
  <c r="FP266" i="19"/>
  <c r="FP331" i="19"/>
  <c r="FP258" i="19"/>
  <c r="FP390" i="19"/>
  <c r="FP424" i="19"/>
  <c r="FP267" i="19"/>
  <c r="FP294" i="19"/>
  <c r="FP37" i="19"/>
  <c r="FP178" i="19"/>
  <c r="FP450" i="19"/>
  <c r="FP271" i="19"/>
  <c r="FP446" i="19"/>
  <c r="FP418" i="19"/>
  <c r="FP435" i="19"/>
  <c r="FP115" i="19"/>
  <c r="FP244" i="19"/>
  <c r="FP163" i="19"/>
  <c r="FP63" i="19"/>
  <c r="FP181" i="19"/>
  <c r="FP116" i="19"/>
  <c r="FP249" i="19"/>
  <c r="FP447" i="19"/>
  <c r="FP293" i="19"/>
  <c r="FP120" i="19"/>
  <c r="FP109" i="19"/>
  <c r="FP306" i="19"/>
  <c r="FP76" i="19"/>
  <c r="FP31" i="19"/>
  <c r="FP183" i="19"/>
  <c r="FP194" i="19"/>
  <c r="FP81" i="19"/>
  <c r="FP182" i="19"/>
  <c r="FP211" i="19"/>
  <c r="FP380" i="19"/>
  <c r="FP339" i="19"/>
  <c r="FP112" i="19"/>
  <c r="FP439" i="19"/>
  <c r="FP259" i="19"/>
  <c r="FP92" i="19"/>
  <c r="FP359" i="19"/>
  <c r="FP415" i="19"/>
  <c r="FP383" i="19"/>
  <c r="FP365" i="19"/>
  <c r="FP64" i="19"/>
  <c r="FP100" i="19"/>
  <c r="FP166" i="19"/>
  <c r="FP268" i="19"/>
  <c r="FP305" i="19"/>
  <c r="FP417" i="19"/>
  <c r="FP402" i="19"/>
  <c r="FP86" i="19"/>
  <c r="FP311" i="19"/>
  <c r="FP82" i="19"/>
  <c r="FP56" i="19"/>
  <c r="FP176" i="19"/>
  <c r="FP428" i="19"/>
  <c r="FP324" i="19"/>
  <c r="FP433" i="19"/>
  <c r="FP184" i="19"/>
  <c r="FP69" i="19"/>
  <c r="FP217" i="19"/>
  <c r="FP231" i="19"/>
  <c r="FP105" i="19"/>
  <c r="FP389" i="19"/>
  <c r="FP245" i="19"/>
  <c r="FP430" i="19"/>
  <c r="FP394" i="19"/>
  <c r="FP395" i="19"/>
  <c r="FP278" i="19"/>
  <c r="FP113" i="19"/>
  <c r="FP93" i="19"/>
  <c r="FP125" i="19"/>
  <c r="FP442" i="19"/>
  <c r="FP156" i="19"/>
  <c r="FP240" i="19"/>
  <c r="FP114" i="19"/>
  <c r="FP79" i="19"/>
  <c r="FP404" i="19"/>
  <c r="FP53" i="19"/>
  <c r="FP199" i="19"/>
  <c r="FP67" i="19"/>
  <c r="FP371" i="19"/>
  <c r="FP335" i="19"/>
  <c r="FP406" i="19"/>
  <c r="FP50" i="19"/>
  <c r="FP427" i="19"/>
  <c r="FP186" i="19"/>
  <c r="FP141" i="19"/>
  <c r="FP400" i="19"/>
  <c r="FP177" i="19"/>
  <c r="FP127" i="19"/>
  <c r="FP321" i="19"/>
  <c r="FP201" i="19"/>
  <c r="FP295" i="19"/>
  <c r="FP46" i="19"/>
  <c r="FP253" i="19"/>
  <c r="FP75" i="19"/>
  <c r="FP357" i="19"/>
  <c r="FP152" i="19"/>
  <c r="FP108" i="19"/>
  <c r="FP107" i="19"/>
  <c r="FP224" i="19"/>
  <c r="FP375" i="19"/>
  <c r="FP149" i="19"/>
  <c r="FP315" i="19"/>
  <c r="FP74" i="19"/>
  <c r="FP441" i="19"/>
  <c r="FP197" i="19"/>
  <c r="FP228" i="19"/>
  <c r="FP170" i="19"/>
  <c r="FP261" i="19"/>
  <c r="FP61" i="19"/>
  <c r="FP96" i="19"/>
  <c r="FP227" i="19"/>
  <c r="FP429" i="19"/>
  <c r="FP337" i="19"/>
  <c r="FP285" i="19"/>
  <c r="FP405" i="19"/>
  <c r="GY460" i="19"/>
  <c r="GT461" i="19" s="1"/>
  <c r="GS467" i="19"/>
  <c r="FF21" i="19"/>
  <c r="FF16" i="19"/>
  <c r="FF17" i="19"/>
  <c r="FF24" i="19"/>
  <c r="FF15" i="19"/>
  <c r="FF19" i="19"/>
  <c r="FF23" i="19"/>
  <c r="FF20" i="19"/>
  <c r="FF22" i="19"/>
  <c r="FF18" i="19"/>
  <c r="GI15" i="19"/>
  <c r="CQ13" i="19"/>
  <c r="CR434" i="19" s="1"/>
  <c r="EM883" i="19" l="1"/>
  <c r="EM571" i="19"/>
  <c r="EM894" i="19"/>
  <c r="EM775" i="19"/>
  <c r="EM619" i="19"/>
  <c r="EM808" i="19"/>
  <c r="EM865" i="19"/>
  <c r="EM796" i="19"/>
  <c r="EM618" i="19"/>
  <c r="EM543" i="19"/>
  <c r="EM721" i="19"/>
  <c r="EM849" i="19"/>
  <c r="EM467" i="19"/>
  <c r="EM477" i="19" s="1"/>
  <c r="EM719" i="19"/>
  <c r="EM505" i="19"/>
  <c r="EM578" i="19"/>
  <c r="EM863" i="19"/>
  <c r="EM531" i="19"/>
  <c r="EM734" i="19"/>
  <c r="EM917" i="19"/>
  <c r="EM764" i="19"/>
  <c r="EM565" i="19"/>
  <c r="EM685" i="19"/>
  <c r="EM907" i="19"/>
  <c r="EM906" i="19"/>
  <c r="EM791" i="19"/>
  <c r="EM666" i="19"/>
  <c r="EM720" i="19"/>
  <c r="EM701" i="19"/>
  <c r="EM812" i="19"/>
  <c r="EM589" i="19"/>
  <c r="EM642" i="19"/>
  <c r="EM623" i="19"/>
  <c r="EM756" i="19"/>
  <c r="EM841" i="19"/>
  <c r="EM874" i="19"/>
  <c r="EM694" i="19"/>
  <c r="EM780" i="19"/>
  <c r="EM627" i="19"/>
  <c r="EM763" i="19"/>
  <c r="EM875" i="19"/>
  <c r="EM723" i="19"/>
  <c r="EM835" i="19"/>
  <c r="EM535" i="19"/>
  <c r="EM746" i="19"/>
  <c r="EM525" i="19"/>
  <c r="EM847" i="19"/>
  <c r="EM901" i="19"/>
  <c r="EM515" i="19"/>
  <c r="EM520" i="19"/>
  <c r="EM699" i="19"/>
  <c r="EM741" i="19"/>
  <c r="EM626" i="19"/>
  <c r="EM553" i="19"/>
  <c r="EM696" i="19"/>
  <c r="EM745" i="19"/>
  <c r="EM767" i="19"/>
  <c r="EM530" i="19"/>
  <c r="EM550" i="19"/>
  <c r="EM826" i="19"/>
  <c r="EM740" i="19"/>
  <c r="EM899" i="19"/>
  <c r="EM556" i="19"/>
  <c r="EM801" i="19"/>
  <c r="EM637" i="19"/>
  <c r="EM555" i="19"/>
  <c r="EM748" i="19"/>
  <c r="EM638" i="19"/>
  <c r="EM766" i="19"/>
  <c r="EM916" i="19"/>
  <c r="EM878" i="19"/>
  <c r="EM818" i="19"/>
  <c r="EM768" i="19"/>
  <c r="EM662" i="19"/>
  <c r="EM644" i="19"/>
  <c r="EM714" i="19"/>
  <c r="EM777" i="19"/>
  <c r="EM718" i="19"/>
  <c r="EM560" i="19"/>
  <c r="EM693" i="19"/>
  <c r="EM900" i="19"/>
  <c r="EM513" i="19"/>
  <c r="EM673" i="19"/>
  <c r="EM493" i="19"/>
  <c r="EM549" i="19"/>
  <c r="EM546" i="19"/>
  <c r="EM491" i="19"/>
  <c r="EM579" i="19"/>
  <c r="EM548" i="19"/>
  <c r="EM843" i="19"/>
  <c r="EM660" i="19"/>
  <c r="EM581" i="19"/>
  <c r="EM805" i="19"/>
  <c r="EM658" i="19"/>
  <c r="EM570" i="19"/>
  <c r="EM501" i="19"/>
  <c r="EM667" i="19"/>
  <c r="EM661" i="19"/>
  <c r="EM528" i="19"/>
  <c r="EM885" i="19"/>
  <c r="EM557" i="19"/>
  <c r="EM537" i="19"/>
  <c r="EM905" i="19"/>
  <c r="EM613" i="19"/>
  <c r="EM539" i="19"/>
  <c r="EM850" i="19"/>
  <c r="EM712" i="19"/>
  <c r="EM593" i="19"/>
  <c r="EM869" i="19"/>
  <c r="EM727" i="19"/>
  <c r="EM502" i="19"/>
  <c r="EM816" i="19"/>
  <c r="EM552" i="19"/>
  <c r="EM778" i="19"/>
  <c r="EM624" i="19"/>
  <c r="EM621" i="19"/>
  <c r="EM765" i="19"/>
  <c r="EM781" i="19"/>
  <c r="EM605" i="19"/>
  <c r="EM792" i="19"/>
  <c r="EM713" i="19"/>
  <c r="EM577" i="19"/>
  <c r="EL466" i="19"/>
  <c r="EM523" i="19"/>
  <c r="EM848" i="19"/>
  <c r="EM532" i="19"/>
  <c r="EM824" i="19"/>
  <c r="EM554" i="19"/>
  <c r="EM817" i="19"/>
  <c r="EM915" i="19"/>
  <c r="EM882" i="19"/>
  <c r="EM844" i="19"/>
  <c r="EM602" i="19"/>
  <c r="EM534" i="19"/>
  <c r="EM755" i="19"/>
  <c r="EM887" i="19"/>
  <c r="EM700" i="19"/>
  <c r="EM897" i="19"/>
  <c r="EM504" i="19"/>
  <c r="EM668" i="19"/>
  <c r="EM881" i="19"/>
  <c r="EM567" i="19"/>
  <c r="EM612" i="19"/>
  <c r="EM598" i="19"/>
  <c r="EM825" i="19"/>
  <c r="EM802" i="19"/>
  <c r="EM583" i="19"/>
  <c r="EM681" i="19"/>
  <c r="EM495" i="19"/>
  <c r="EM815" i="19"/>
  <c r="EM845" i="19"/>
  <c r="EM858" i="19"/>
  <c r="EM641" i="19"/>
  <c r="EM679" i="19"/>
  <c r="EM902" i="19"/>
  <c r="EM747" i="19"/>
  <c r="EM494" i="19"/>
  <c r="EM877" i="19"/>
  <c r="EM517" i="19"/>
  <c r="EM616" i="19"/>
  <c r="EM892" i="19"/>
  <c r="EM506" i="19"/>
  <c r="EM806" i="19"/>
  <c r="EM664" i="19"/>
  <c r="EM628" i="19"/>
  <c r="EM910" i="19"/>
  <c r="EM540" i="19"/>
  <c r="EM499" i="19"/>
  <c r="EM630" i="19"/>
  <c r="EM838" i="19"/>
  <c r="EM635" i="19"/>
  <c r="EM536" i="19"/>
  <c r="EM725" i="19"/>
  <c r="EM789" i="19"/>
  <c r="EM832" i="19"/>
  <c r="EM785" i="19"/>
  <c r="EM698" i="19"/>
  <c r="EM912" i="19"/>
  <c r="EM722" i="19"/>
  <c r="EM689" i="19"/>
  <c r="EM574" i="19"/>
  <c r="EM758" i="19"/>
  <c r="EM561" i="19"/>
  <c r="EM521" i="19"/>
  <c r="EM610" i="19"/>
  <c r="EM558" i="19"/>
  <c r="EM774" i="19"/>
  <c r="EM784" i="19"/>
  <c r="EM544" i="19"/>
  <c r="EM683" i="19"/>
  <c r="EM652" i="19"/>
  <c r="EM856" i="19"/>
  <c r="EM799" i="19"/>
  <c r="EM790" i="19"/>
  <c r="EM568" i="19"/>
  <c r="EM655" i="19"/>
  <c r="EM840" i="19"/>
  <c r="EM572" i="19"/>
  <c r="EM526" i="19"/>
  <c r="EM650" i="19"/>
  <c r="EM496" i="19"/>
  <c r="EM711" i="19"/>
  <c r="EM909" i="19"/>
  <c r="EM810" i="19"/>
  <c r="EM636" i="19"/>
  <c r="EM752" i="19"/>
  <c r="EM516" i="19"/>
  <c r="EM611" i="19"/>
  <c r="EM800" i="19"/>
  <c r="EM852" i="19"/>
  <c r="EM600" i="19"/>
  <c r="EM657" i="19"/>
  <c r="EM842" i="19"/>
  <c r="EM870" i="19"/>
  <c r="EM891" i="19"/>
  <c r="EM772" i="19"/>
  <c r="EM707" i="19"/>
  <c r="EM509" i="19"/>
  <c r="EM651" i="19"/>
  <c r="EM563" i="19"/>
  <c r="EM729" i="19"/>
  <c r="EM675" i="19"/>
  <c r="EM834" i="19"/>
  <c r="EM656" i="19"/>
  <c r="EM827" i="19"/>
  <c r="EM886" i="19"/>
  <c r="EM564" i="19"/>
  <c r="EM783" i="19"/>
  <c r="EM500" i="19"/>
  <c r="EM788" i="19"/>
  <c r="EM682" i="19"/>
  <c r="EM663" i="19"/>
  <c r="EM861" i="19"/>
  <c r="EM731" i="19"/>
  <c r="EM730" i="19"/>
  <c r="EM839" i="19"/>
  <c r="EM705" i="19"/>
  <c r="EM702" i="19"/>
  <c r="EM710" i="19"/>
  <c r="EM503" i="19"/>
  <c r="EM876" i="19"/>
  <c r="EM871" i="19"/>
  <c r="EM597" i="19"/>
  <c r="EM846" i="19"/>
  <c r="EM809" i="19"/>
  <c r="EM782" i="19"/>
  <c r="EM760" i="19"/>
  <c r="EM645" i="19"/>
  <c r="EM866" i="19"/>
  <c r="EM903" i="19"/>
  <c r="EM490" i="19"/>
  <c r="EM545" i="19"/>
  <c r="EM914" i="19"/>
  <c r="EM862" i="19"/>
  <c r="EM617" i="19"/>
  <c r="EM879" i="19"/>
  <c r="EM743" i="19"/>
  <c r="EM580" i="19"/>
  <c r="EM497" i="19"/>
  <c r="EM604" i="19"/>
  <c r="EM830" i="19"/>
  <c r="EM716" i="19"/>
  <c r="EM692" i="19"/>
  <c r="EM733" i="19"/>
  <c r="EM634" i="19"/>
  <c r="EM607" i="19"/>
  <c r="EM889" i="19"/>
  <c r="EM908" i="19"/>
  <c r="EM601" i="19"/>
  <c r="EM829" i="19"/>
  <c r="EM512" i="19"/>
  <c r="EM646" i="19"/>
  <c r="EM587" i="19"/>
  <c r="EM890" i="19"/>
  <c r="EM762" i="19"/>
  <c r="EM770" i="19"/>
  <c r="EM913" i="19"/>
  <c r="EM751" i="19"/>
  <c r="EM608" i="19"/>
  <c r="EM686" i="19"/>
  <c r="EM519" i="19"/>
  <c r="EM904" i="19"/>
  <c r="EM695" i="19"/>
  <c r="EM860" i="19"/>
  <c r="EM606" i="19"/>
  <c r="EM896" i="19"/>
  <c r="EM836" i="19"/>
  <c r="EM797" i="19"/>
  <c r="EM811" i="19"/>
  <c r="EM680" i="19"/>
  <c r="EM728" i="19"/>
  <c r="EM674" i="19"/>
  <c r="EM542" i="19"/>
  <c r="EM820" i="19"/>
  <c r="EM559" i="19"/>
  <c r="EM640" i="19"/>
  <c r="EM633" i="19"/>
  <c r="EM569" i="19"/>
  <c r="EM873" i="19"/>
  <c r="EM573" i="19"/>
  <c r="EM697" i="19"/>
  <c r="EM648" i="19"/>
  <c r="EM893" i="19"/>
  <c r="EM527" i="19"/>
  <c r="EM590" i="19"/>
  <c r="EM529" i="19"/>
  <c r="EM507" i="19"/>
  <c r="EM744" i="19"/>
  <c r="EM794" i="19"/>
  <c r="EM828" i="19"/>
  <c r="EM582" i="19"/>
  <c r="EM837" i="19"/>
  <c r="EM822" i="19"/>
  <c r="EM724" i="19"/>
  <c r="EM596" i="19"/>
  <c r="EM851" i="19"/>
  <c r="EM888" i="19"/>
  <c r="EM688" i="19"/>
  <c r="EM609" i="19"/>
  <c r="EM736" i="19"/>
  <c r="EM779" i="19"/>
  <c r="EM853" i="19"/>
  <c r="EM773" i="19"/>
  <c r="EM823" i="19"/>
  <c r="EM533" i="19"/>
  <c r="EM708" i="19"/>
  <c r="EM771" i="19"/>
  <c r="EM807" i="19"/>
  <c r="EM872" i="19"/>
  <c r="EM654" i="19"/>
  <c r="EM855" i="19"/>
  <c r="EM821" i="19"/>
  <c r="EM551" i="19"/>
  <c r="EM690" i="19"/>
  <c r="EM603" i="19"/>
  <c r="EM665" i="19"/>
  <c r="EM659" i="19"/>
  <c r="EM614" i="19"/>
  <c r="EM498" i="19"/>
  <c r="EM687" i="19"/>
  <c r="EM750" i="19"/>
  <c r="EM677" i="19"/>
  <c r="EM684" i="19"/>
  <c r="EM754" i="19"/>
  <c r="EM814" i="19"/>
  <c r="EM787" i="19"/>
  <c r="EM671" i="19"/>
  <c r="EM732" i="19"/>
  <c r="EM653" i="19"/>
  <c r="EM803" i="19"/>
  <c r="EM599" i="19"/>
  <c r="EM676" i="19"/>
  <c r="EM620" i="19"/>
  <c r="EM508" i="19"/>
  <c r="EM678" i="19"/>
  <c r="EM911" i="19"/>
  <c r="EM588" i="19"/>
  <c r="EM615" i="19"/>
  <c r="EM776" i="19"/>
  <c r="EM833" i="19"/>
  <c r="EM918" i="19"/>
  <c r="EM704" i="19"/>
  <c r="EM739" i="19"/>
  <c r="EM576" i="19"/>
  <c r="EM867" i="19"/>
  <c r="EM541" i="19"/>
  <c r="EM586" i="19"/>
  <c r="EM717" i="19"/>
  <c r="EM854" i="19"/>
  <c r="EM757" i="19"/>
  <c r="EM709" i="19"/>
  <c r="EM643" i="19"/>
  <c r="EM492" i="19"/>
  <c r="EM591" i="19"/>
  <c r="EM864" i="19"/>
  <c r="EM691" i="19"/>
  <c r="EM749" i="19"/>
  <c r="EM753" i="19"/>
  <c r="EM857" i="19"/>
  <c r="EM632" i="19"/>
  <c r="EM631" i="19"/>
  <c r="EM538" i="19"/>
  <c r="EM672" i="19"/>
  <c r="EM742" i="19"/>
  <c r="EM649" i="19"/>
  <c r="EM514" i="19"/>
  <c r="EM726" i="19"/>
  <c r="EM895" i="19"/>
  <c r="EM522" i="19"/>
  <c r="EM547" i="19"/>
  <c r="EM592" i="19"/>
  <c r="EM786" i="19"/>
  <c r="EM759" i="19"/>
  <c r="EM524" i="19"/>
  <c r="EM629" i="19"/>
  <c r="EM511" i="19"/>
  <c r="EM706" i="19"/>
  <c r="EM761" i="19"/>
  <c r="EM715" i="19"/>
  <c r="EM670" i="19"/>
  <c r="EM518" i="19"/>
  <c r="EM738" i="19"/>
  <c r="EM819" i="19"/>
  <c r="EM813" i="19"/>
  <c r="EM880" i="19"/>
  <c r="EM884" i="19"/>
  <c r="EM859" i="19"/>
  <c r="EM510" i="19"/>
  <c r="EM622" i="19"/>
  <c r="EM639" i="19"/>
  <c r="EM625" i="19"/>
  <c r="EM804" i="19"/>
  <c r="EM562" i="19"/>
  <c r="EM575" i="19"/>
  <c r="EM585" i="19"/>
  <c r="EM868" i="19"/>
  <c r="EM566" i="19"/>
  <c r="F497" i="19"/>
  <c r="O95" i="19" s="1"/>
  <c r="CQ476" i="19"/>
  <c r="CQ475" i="19"/>
  <c r="CQ479" i="19"/>
  <c r="CQ478" i="19"/>
  <c r="CQ473" i="19"/>
  <c r="CP469" i="19"/>
  <c r="CP480" i="19" s="1"/>
  <c r="G495" i="19" s="1"/>
  <c r="P93" i="19" s="1"/>
  <c r="CQ474" i="19"/>
  <c r="CQ477" i="19"/>
  <c r="CQ472" i="19"/>
  <c r="CQ471" i="19"/>
  <c r="E499" i="19"/>
  <c r="N97" i="19" s="1"/>
  <c r="CZ13" i="19"/>
  <c r="DA347" i="19" s="1"/>
  <c r="I490" i="19"/>
  <c r="R88" i="19" s="1"/>
  <c r="AT483" i="19"/>
  <c r="EW751" i="19"/>
  <c r="EW735" i="19"/>
  <c r="EW820" i="19"/>
  <c r="EW825" i="19"/>
  <c r="EW508" i="19"/>
  <c r="EW653" i="19"/>
  <c r="EW513" i="19"/>
  <c r="EW715" i="19"/>
  <c r="EW821" i="19"/>
  <c r="EW847" i="19"/>
  <c r="EW515" i="19"/>
  <c r="EW683" i="19"/>
  <c r="EW699" i="19"/>
  <c r="EW496" i="19"/>
  <c r="EW834" i="19"/>
  <c r="EW621" i="19"/>
  <c r="EW647" i="19"/>
  <c r="EW870" i="19"/>
  <c r="EW816" i="19"/>
  <c r="EW597" i="19"/>
  <c r="EW692" i="19"/>
  <c r="EW722" i="19"/>
  <c r="EW784" i="19"/>
  <c r="EW626" i="19"/>
  <c r="EW705" i="19"/>
  <c r="EW822" i="19"/>
  <c r="EW532" i="19"/>
  <c r="EW654" i="19"/>
  <c r="EW649" i="19"/>
  <c r="EW608" i="19"/>
  <c r="EW743" i="19"/>
  <c r="EW625" i="19"/>
  <c r="EW896" i="19"/>
  <c r="EW702" i="19"/>
  <c r="EW747" i="19"/>
  <c r="EW622" i="19"/>
  <c r="EW592" i="19"/>
  <c r="EW761" i="19"/>
  <c r="EW819" i="19"/>
  <c r="EW569" i="19"/>
  <c r="EW664" i="19"/>
  <c r="EW551" i="19"/>
  <c r="EW537" i="19"/>
  <c r="EW655" i="19"/>
  <c r="EW794" i="19"/>
  <c r="EW610" i="19"/>
  <c r="EW842" i="19"/>
  <c r="EW660" i="19"/>
  <c r="EW880" i="19"/>
  <c r="EW564" i="19"/>
  <c r="EW910" i="19"/>
  <c r="EW756" i="19"/>
  <c r="EW714" i="19"/>
  <c r="EW728" i="19"/>
  <c r="EW661" i="19"/>
  <c r="EW907" i="19"/>
  <c r="EW698" i="19"/>
  <c r="EW839" i="19"/>
  <c r="EW502" i="19"/>
  <c r="EW888" i="19"/>
  <c r="EW529" i="19"/>
  <c r="EW601" i="19"/>
  <c r="EW790" i="19"/>
  <c r="EW589" i="19"/>
  <c r="EW826" i="19"/>
  <c r="EW495" i="19"/>
  <c r="EW684" i="19"/>
  <c r="EW565" i="19"/>
  <c r="EW916" i="19"/>
  <c r="EW818" i="19"/>
  <c r="EW666" i="19"/>
  <c r="EW744" i="19"/>
  <c r="EW700" i="19"/>
  <c r="EW591" i="19"/>
  <c r="EW837" i="19"/>
  <c r="EW511" i="19"/>
  <c r="EW807" i="19"/>
  <c r="EW512" i="19"/>
  <c r="EW769" i="19"/>
  <c r="EW733" i="19"/>
  <c r="EW736" i="19"/>
  <c r="EW527" i="19"/>
  <c r="EW912" i="19"/>
  <c r="EW788" i="19"/>
  <c r="EW911" i="19"/>
  <c r="EW874" i="19"/>
  <c r="EW606" i="19"/>
  <c r="EW706" i="19"/>
  <c r="EW862" i="19"/>
  <c r="EW619" i="19"/>
  <c r="EW709" i="19"/>
  <c r="EW598" i="19"/>
  <c r="EW833" i="19"/>
  <c r="EW614" i="19"/>
  <c r="EW652" i="19"/>
  <c r="EW695" i="19"/>
  <c r="EW521" i="19"/>
  <c r="EV466" i="19"/>
  <c r="EW522" i="19"/>
  <c r="EW799" i="19"/>
  <c r="EW771" i="19"/>
  <c r="EW873" i="19"/>
  <c r="EW643" i="19"/>
  <c r="EW586" i="19"/>
  <c r="EW852" i="19"/>
  <c r="EW607" i="19"/>
  <c r="EW760" i="19"/>
  <c r="EW670" i="19"/>
  <c r="EW877" i="19"/>
  <c r="EW851" i="19"/>
  <c r="EW732" i="19"/>
  <c r="EW672" i="19"/>
  <c r="EW636" i="19"/>
  <c r="EW795" i="19"/>
  <c r="EW642" i="19"/>
  <c r="EW712" i="19"/>
  <c r="EW786" i="19"/>
  <c r="EW817" i="19"/>
  <c r="EW693" i="19"/>
  <c r="EW530" i="19"/>
  <c r="EW797" i="19"/>
  <c r="EW628" i="19"/>
  <c r="EW882" i="19"/>
  <c r="EW773" i="19"/>
  <c r="EW555" i="19"/>
  <c r="EW796" i="19"/>
  <c r="EW808" i="19"/>
  <c r="EW895" i="19"/>
  <c r="EW763" i="19"/>
  <c r="EW509" i="19"/>
  <c r="EW815" i="19"/>
  <c r="EW570" i="19"/>
  <c r="EW855" i="19"/>
  <c r="EW767" i="19"/>
  <c r="EW546" i="19"/>
  <c r="EW727" i="19"/>
  <c r="EW579" i="19"/>
  <c r="EW915" i="19"/>
  <c r="EW846" i="19"/>
  <c r="EW540" i="19"/>
  <c r="EW774" i="19"/>
  <c r="EW865" i="19"/>
  <c r="EW897" i="19"/>
  <c r="EW868" i="19"/>
  <c r="EW679" i="19"/>
  <c r="EW811" i="19"/>
  <c r="EW785" i="19"/>
  <c r="EW887" i="19"/>
  <c r="EW696" i="19"/>
  <c r="EW624" i="19"/>
  <c r="EW599" i="19"/>
  <c r="EW467" i="19"/>
  <c r="EW473" i="19" s="1"/>
  <c r="EW616" i="19"/>
  <c r="EW523" i="19"/>
  <c r="EW740" i="19"/>
  <c r="EW689" i="19"/>
  <c r="EW860" i="19"/>
  <c r="EW724" i="19"/>
  <c r="EW681" i="19"/>
  <c r="EW588" i="19"/>
  <c r="EW533" i="19"/>
  <c r="EW720" i="19"/>
  <c r="EW903" i="19"/>
  <c r="EW875" i="19"/>
  <c r="EW645" i="19"/>
  <c r="EW902" i="19"/>
  <c r="EW669" i="19"/>
  <c r="EW648" i="19"/>
  <c r="EW518" i="19"/>
  <c r="EW789" i="19"/>
  <c r="EW491" i="19"/>
  <c r="EW830" i="19"/>
  <c r="EW764" i="19"/>
  <c r="EW590" i="19"/>
  <c r="EW499" i="19"/>
  <c r="EW772" i="19"/>
  <c r="EW766" i="19"/>
  <c r="EW574" i="19"/>
  <c r="EW707" i="19"/>
  <c r="EW506" i="19"/>
  <c r="EW812" i="19"/>
  <c r="EW778" i="19"/>
  <c r="EW883" i="19"/>
  <c r="EW498" i="19"/>
  <c r="EW721" i="19"/>
  <c r="EW490" i="19"/>
  <c r="EW753" i="19"/>
  <c r="EW746" i="19"/>
  <c r="EW891" i="19"/>
  <c r="EW510" i="19"/>
  <c r="EW848" i="19"/>
  <c r="EW867" i="19"/>
  <c r="EW504" i="19"/>
  <c r="EW572" i="19"/>
  <c r="EW583" i="19"/>
  <c r="EW885" i="19"/>
  <c r="EW568" i="19"/>
  <c r="EW701" i="19"/>
  <c r="EW559" i="19"/>
  <c r="EW754" i="19"/>
  <c r="EW906" i="19"/>
  <c r="EW864" i="19"/>
  <c r="EW676" i="19"/>
  <c r="EW805" i="19"/>
  <c r="EW849" i="19"/>
  <c r="EW497" i="19"/>
  <c r="EW703" i="19"/>
  <c r="EW866" i="19"/>
  <c r="EW869" i="19"/>
  <c r="EW659" i="19"/>
  <c r="EW704" i="19"/>
  <c r="EW536" i="19"/>
  <c r="EW798" i="19"/>
  <c r="EW553" i="19"/>
  <c r="EW787" i="19"/>
  <c r="EW782" i="19"/>
  <c r="EW633" i="19"/>
  <c r="EW853" i="19"/>
  <c r="EW566" i="19"/>
  <c r="EW856" i="19"/>
  <c r="EW828" i="19"/>
  <c r="EW558" i="19"/>
  <c r="EW663" i="19"/>
  <c r="EW501" i="19"/>
  <c r="EW858" i="19"/>
  <c r="EW840" i="19"/>
  <c r="EW629" i="19"/>
  <c r="EW894" i="19"/>
  <c r="EW611" i="19"/>
  <c r="EW602" i="19"/>
  <c r="EW813" i="19"/>
  <c r="EW596" i="19"/>
  <c r="EW545" i="19"/>
  <c r="EW632" i="19"/>
  <c r="EW524" i="19"/>
  <c r="EW861" i="19"/>
  <c r="EW755" i="19"/>
  <c r="EW803" i="19"/>
  <c r="EW836" i="19"/>
  <c r="EW538" i="19"/>
  <c r="EW686" i="19"/>
  <c r="EW844" i="19"/>
  <c r="EW876" i="19"/>
  <c r="EW542" i="19"/>
  <c r="EW535" i="19"/>
  <c r="EW580" i="19"/>
  <c r="EW884" i="19"/>
  <c r="EW507" i="19"/>
  <c r="EW604" i="19"/>
  <c r="EW526" i="19"/>
  <c r="EW780" i="19"/>
  <c r="EW691" i="19"/>
  <c r="EW567" i="19"/>
  <c r="EW694" i="19"/>
  <c r="EW854" i="19"/>
  <c r="EW831" i="19"/>
  <c r="EW878" i="19"/>
  <c r="EW519" i="19"/>
  <c r="EW757" i="19"/>
  <c r="EW541" i="19"/>
  <c r="EW615" i="19"/>
  <c r="EW893" i="19"/>
  <c r="EW635" i="19"/>
  <c r="EW768" i="19"/>
  <c r="EW595" i="19"/>
  <c r="EW687" i="19"/>
  <c r="EW641" i="19"/>
  <c r="EW584" i="19"/>
  <c r="EW603" i="19"/>
  <c r="EW634" i="19"/>
  <c r="EW775" i="19"/>
  <c r="EW662" i="19"/>
  <c r="EW909" i="19"/>
  <c r="EW802" i="19"/>
  <c r="EW678" i="19"/>
  <c r="EW708" i="19"/>
  <c r="EW585" i="19"/>
  <c r="EW561" i="19"/>
  <c r="EW627" i="19"/>
  <c r="EW841" i="19"/>
  <c r="EW716" i="19"/>
  <c r="EW492" i="19"/>
  <c r="EW577" i="19"/>
  <c r="EW571" i="19"/>
  <c r="EW723" i="19"/>
  <c r="EW605" i="19"/>
  <c r="EW793" i="19"/>
  <c r="EW777" i="19"/>
  <c r="EW823" i="19"/>
  <c r="EW493" i="19"/>
  <c r="EW806" i="19"/>
  <c r="EW850" i="19"/>
  <c r="EW650" i="19"/>
  <c r="EW905" i="19"/>
  <c r="EW539" i="19"/>
  <c r="EW639" i="19"/>
  <c r="EW646" i="19"/>
  <c r="EW863" i="19"/>
  <c r="EW638" i="19"/>
  <c r="EW640" i="19"/>
  <c r="EW739" i="19"/>
  <c r="EW750" i="19"/>
  <c r="EW752" i="19"/>
  <c r="EW516" i="19"/>
  <c r="EW845" i="19"/>
  <c r="EW886" i="19"/>
  <c r="EW781" i="19"/>
  <c r="EW765" i="19"/>
  <c r="EW658" i="19"/>
  <c r="EW544" i="19"/>
  <c r="EW550" i="19"/>
  <c r="EW576" i="19"/>
  <c r="EW514" i="19"/>
  <c r="EW792" i="19"/>
  <c r="EW656" i="19"/>
  <c r="EW731" i="19"/>
  <c r="EW665" i="19"/>
  <c r="EW613" i="19"/>
  <c r="EW889" i="19"/>
  <c r="EW742" i="19"/>
  <c r="EW587" i="19"/>
  <c r="EW688" i="19"/>
  <c r="EW671" i="19"/>
  <c r="EW814" i="19"/>
  <c r="EW908" i="19"/>
  <c r="EW630" i="19"/>
  <c r="EW578" i="19"/>
  <c r="EW682" i="19"/>
  <c r="EW505" i="19"/>
  <c r="EW612" i="19"/>
  <c r="EW801" i="19"/>
  <c r="EW898" i="19"/>
  <c r="EW717" i="19"/>
  <c r="EW734" i="19"/>
  <c r="EW697" i="19"/>
  <c r="EW804" i="19"/>
  <c r="EW534" i="19"/>
  <c r="EW690" i="19"/>
  <c r="EW581" i="19"/>
  <c r="EW557" i="19"/>
  <c r="EW900" i="19"/>
  <c r="EW725" i="19"/>
  <c r="EW800" i="19"/>
  <c r="EW835" i="19"/>
  <c r="EW738" i="19"/>
  <c r="EW617" i="19"/>
  <c r="EW913" i="19"/>
  <c r="EW711" i="19"/>
  <c r="EW917" i="19"/>
  <c r="EW770" i="19"/>
  <c r="EW554" i="19"/>
  <c r="EW528" i="19"/>
  <c r="EW745" i="19"/>
  <c r="EW762" i="19"/>
  <c r="EW685" i="19"/>
  <c r="EW719" i="19"/>
  <c r="EW741" i="19"/>
  <c r="EW899" i="19"/>
  <c r="EW843" i="19"/>
  <c r="EW675" i="19"/>
  <c r="EW729" i="19"/>
  <c r="EW644" i="19"/>
  <c r="EW881" i="19"/>
  <c r="EW677" i="19"/>
  <c r="EW726" i="19"/>
  <c r="EW593" i="19"/>
  <c r="EW832" i="19"/>
  <c r="EW494" i="19"/>
  <c r="EW791" i="19"/>
  <c r="EW758" i="19"/>
  <c r="EW914" i="19"/>
  <c r="EW668" i="19"/>
  <c r="EW667" i="19"/>
  <c r="EW759" i="19"/>
  <c r="EW918" i="19"/>
  <c r="EW871" i="19"/>
  <c r="EW520" i="19"/>
  <c r="EW556" i="19"/>
  <c r="EW710" i="19"/>
  <c r="EW783" i="19"/>
  <c r="EW594" i="19"/>
  <c r="EW562" i="19"/>
  <c r="EW859" i="19"/>
  <c r="EW620" i="19"/>
  <c r="EW543" i="19"/>
  <c r="EW718" i="19"/>
  <c r="EW749" i="19"/>
  <c r="EW563" i="19"/>
  <c r="EW737" i="19"/>
  <c r="EW525" i="19"/>
  <c r="EW623" i="19"/>
  <c r="EW776" i="19"/>
  <c r="EW552" i="19"/>
  <c r="EW600" i="19"/>
  <c r="EW582" i="19"/>
  <c r="EW680" i="19"/>
  <c r="EW575" i="19"/>
  <c r="EW748" i="19"/>
  <c r="EW827" i="19"/>
  <c r="EW779" i="19"/>
  <c r="EW730" i="19"/>
  <c r="EW531" i="19"/>
  <c r="EW503" i="19"/>
  <c r="EW657" i="19"/>
  <c r="EW547" i="19"/>
  <c r="EW892" i="19"/>
  <c r="EW809" i="19"/>
  <c r="EW549" i="19"/>
  <c r="EW872" i="19"/>
  <c r="EW560" i="19"/>
  <c r="EW857" i="19"/>
  <c r="EW548" i="19"/>
  <c r="EW637" i="19"/>
  <c r="EW810" i="19"/>
  <c r="EW631" i="19"/>
  <c r="EW500" i="19"/>
  <c r="EW901" i="19"/>
  <c r="EW674" i="19"/>
  <c r="EW713" i="19"/>
  <c r="EW824" i="19"/>
  <c r="EW838" i="19"/>
  <c r="EW879" i="19"/>
  <c r="EW573" i="19"/>
  <c r="EW673" i="19"/>
  <c r="EW829" i="19"/>
  <c r="EW517" i="19"/>
  <c r="EW904" i="19"/>
  <c r="EW618" i="19"/>
  <c r="EW890" i="19"/>
  <c r="EW651" i="19"/>
  <c r="GS22" i="19"/>
  <c r="GS23" i="19"/>
  <c r="GS21" i="19"/>
  <c r="GS24" i="19"/>
  <c r="E37" i="22"/>
  <c r="D97" i="19" s="1"/>
  <c r="I55" i="19"/>
  <c r="R55" i="19" s="1"/>
  <c r="BW469" i="19"/>
  <c r="BW480" i="19" s="1"/>
  <c r="H493" i="19" s="1"/>
  <c r="Q91" i="19" s="1"/>
  <c r="D37" i="22"/>
  <c r="DT472" i="19"/>
  <c r="DT476" i="19"/>
  <c r="DK223" i="19"/>
  <c r="DK207" i="19"/>
  <c r="DK128" i="19"/>
  <c r="DK409" i="19"/>
  <c r="DK152" i="19"/>
  <c r="DK286" i="19"/>
  <c r="DK360" i="19"/>
  <c r="DK164" i="19"/>
  <c r="DK70" i="19"/>
  <c r="DK364" i="19"/>
  <c r="DK250" i="19"/>
  <c r="DK80" i="19"/>
  <c r="DK372" i="19"/>
  <c r="DK141" i="19"/>
  <c r="DK60" i="19"/>
  <c r="DK416" i="19"/>
  <c r="DK321" i="19"/>
  <c r="DK190" i="19"/>
  <c r="DK150" i="19"/>
  <c r="DK41" i="19"/>
  <c r="DK154" i="19"/>
  <c r="DK336" i="19"/>
  <c r="DK95" i="19"/>
  <c r="DK187" i="19"/>
  <c r="DK384" i="19"/>
  <c r="DK111" i="19"/>
  <c r="DJ11" i="19"/>
  <c r="DK77" i="19"/>
  <c r="DK122" i="19"/>
  <c r="DK121" i="19"/>
  <c r="DK219" i="19"/>
  <c r="DK234" i="19"/>
  <c r="DK139" i="19"/>
  <c r="DK374" i="19"/>
  <c r="DK425" i="19"/>
  <c r="DK285" i="19"/>
  <c r="DK98" i="19"/>
  <c r="DK137" i="19"/>
  <c r="DK283" i="19"/>
  <c r="DK340" i="19"/>
  <c r="DK259" i="19"/>
  <c r="DK101" i="19"/>
  <c r="DK333" i="19"/>
  <c r="DK156" i="19"/>
  <c r="DK169" i="19"/>
  <c r="DK273" i="19"/>
  <c r="DK253" i="19"/>
  <c r="DK266" i="19"/>
  <c r="DK50" i="19"/>
  <c r="DK350" i="19"/>
  <c r="DK256" i="19"/>
  <c r="DK388" i="19"/>
  <c r="DK214" i="19"/>
  <c r="DK113" i="19"/>
  <c r="CH346" i="19"/>
  <c r="DT470" i="19"/>
  <c r="DT474" i="19"/>
  <c r="DT477" i="19"/>
  <c r="DT473" i="19"/>
  <c r="DT471" i="19"/>
  <c r="DT479" i="19"/>
  <c r="DT475" i="19"/>
  <c r="DK410" i="19"/>
  <c r="DK239" i="19"/>
  <c r="DK177" i="19"/>
  <c r="DK331" i="19"/>
  <c r="DK163" i="19"/>
  <c r="DK123" i="19"/>
  <c r="DK422" i="19"/>
  <c r="DK83" i="19"/>
  <c r="DK40" i="19"/>
  <c r="DK206" i="19"/>
  <c r="DK436" i="19"/>
  <c r="DK71" i="19"/>
  <c r="DK183" i="19"/>
  <c r="DK245" i="19"/>
  <c r="DK96" i="19"/>
  <c r="DK115" i="19"/>
  <c r="DK148" i="19"/>
  <c r="DK445" i="19"/>
  <c r="DK217" i="19"/>
  <c r="DK282" i="19"/>
  <c r="DK104" i="19"/>
  <c r="DK229" i="19"/>
  <c r="DK149" i="19"/>
  <c r="DK437" i="19"/>
  <c r="DK174" i="19"/>
  <c r="DK108" i="19"/>
  <c r="DK303" i="19"/>
  <c r="DK146" i="19"/>
  <c r="DK232" i="19"/>
  <c r="DK227" i="19"/>
  <c r="DK45" i="19"/>
  <c r="DK216" i="19"/>
  <c r="DK443" i="19"/>
  <c r="DK281" i="19"/>
  <c r="DK401" i="19"/>
  <c r="DK287" i="19"/>
  <c r="DK351" i="19"/>
  <c r="DK433" i="19"/>
  <c r="DK44" i="19"/>
  <c r="DK272" i="19"/>
  <c r="DK136" i="19"/>
  <c r="DK260" i="19"/>
  <c r="DK222" i="19"/>
  <c r="DK417" i="19"/>
  <c r="DK313" i="19"/>
  <c r="DK274" i="19"/>
  <c r="DK296" i="19"/>
  <c r="DK188" i="19"/>
  <c r="DK301" i="19"/>
  <c r="DK240" i="19"/>
  <c r="DK109" i="19"/>
  <c r="DK363" i="19"/>
  <c r="DK66" i="19"/>
  <c r="DK204" i="19"/>
  <c r="DK426" i="19"/>
  <c r="DK199" i="19"/>
  <c r="DK322" i="19"/>
  <c r="DK326" i="19"/>
  <c r="DK208" i="19"/>
  <c r="DK378" i="19"/>
  <c r="DK159" i="19"/>
  <c r="DK432" i="19"/>
  <c r="DK145" i="19"/>
  <c r="DK88" i="19"/>
  <c r="DK430" i="19"/>
  <c r="DK226" i="19"/>
  <c r="DK261" i="19"/>
  <c r="DK143" i="19"/>
  <c r="DK252" i="19"/>
  <c r="DK345" i="19"/>
  <c r="DK34" i="19"/>
  <c r="DK106" i="19"/>
  <c r="DK366" i="19"/>
  <c r="DK289" i="19"/>
  <c r="DK438" i="19"/>
  <c r="DK418" i="19"/>
  <c r="DK452" i="19"/>
  <c r="DK325" i="19"/>
  <c r="DK332" i="19"/>
  <c r="DK292" i="19"/>
  <c r="DK76" i="19"/>
  <c r="DK172" i="19"/>
  <c r="DK78" i="19"/>
  <c r="DK370" i="19"/>
  <c r="DK160" i="19"/>
  <c r="DK196" i="19"/>
  <c r="DK411" i="19"/>
  <c r="DK233" i="19"/>
  <c r="DK365" i="19"/>
  <c r="DK248" i="19"/>
  <c r="DK399" i="19"/>
  <c r="DK205" i="19"/>
  <c r="DK170" i="19"/>
  <c r="DK324" i="19"/>
  <c r="DK441" i="19"/>
  <c r="DK185" i="19"/>
  <c r="DK237" i="19"/>
  <c r="DK358" i="19"/>
  <c r="DK176" i="19"/>
  <c r="DK317" i="19"/>
  <c r="DK64" i="19"/>
  <c r="DK268" i="19"/>
  <c r="DK315" i="19"/>
  <c r="DK304" i="19"/>
  <c r="DK347" i="19"/>
  <c r="DK424" i="19"/>
  <c r="DK224" i="19"/>
  <c r="DK171" i="19"/>
  <c r="DK270" i="19"/>
  <c r="DK246" i="19"/>
  <c r="DK203" i="19"/>
  <c r="DK431" i="19"/>
  <c r="DK379" i="19"/>
  <c r="DK279" i="19"/>
  <c r="DK175" i="19"/>
  <c r="DK312" i="19"/>
  <c r="DK412" i="19"/>
  <c r="DK48" i="19"/>
  <c r="DK337" i="19"/>
  <c r="DK90" i="19"/>
  <c r="DK92" i="19"/>
  <c r="DK209" i="19"/>
  <c r="DK243" i="19"/>
  <c r="DK342" i="19"/>
  <c r="DK36" i="19"/>
  <c r="DK343" i="19"/>
  <c r="DK320" i="19"/>
  <c r="DK120" i="19"/>
  <c r="DK127" i="19"/>
  <c r="DK39" i="19"/>
  <c r="DK212" i="19"/>
  <c r="DK105" i="19"/>
  <c r="DK291" i="19"/>
  <c r="DK380" i="19"/>
  <c r="DK318" i="19"/>
  <c r="DK134" i="19"/>
  <c r="DK300" i="19"/>
  <c r="DK386" i="19"/>
  <c r="DK247" i="19"/>
  <c r="DK423" i="19"/>
  <c r="DK338" i="19"/>
  <c r="DK58" i="19"/>
  <c r="DK124" i="19"/>
  <c r="DK406" i="19"/>
  <c r="DK119" i="19"/>
  <c r="DK396" i="19"/>
  <c r="DK335" i="19"/>
  <c r="DK135" i="19"/>
  <c r="DK116" i="19"/>
  <c r="DK311" i="19"/>
  <c r="DK74" i="19"/>
  <c r="DK144" i="19"/>
  <c r="DK420" i="19"/>
  <c r="DK112" i="19"/>
  <c r="DK158" i="19"/>
  <c r="DK197" i="19"/>
  <c r="DK439" i="19"/>
  <c r="DK387" i="19"/>
  <c r="DK361" i="19"/>
  <c r="DK448" i="19"/>
  <c r="DK381" i="19"/>
  <c r="DK316" i="19"/>
  <c r="DK57" i="19"/>
  <c r="DK404" i="19"/>
  <c r="DK271" i="19"/>
  <c r="DK220" i="19"/>
  <c r="DK339" i="19"/>
  <c r="DK32" i="19"/>
  <c r="DK284" i="19"/>
  <c r="DK63" i="19"/>
  <c r="DK180" i="19"/>
  <c r="DK444" i="19"/>
  <c r="DK382" i="19"/>
  <c r="DK299" i="19"/>
  <c r="DK344" i="19"/>
  <c r="DK228" i="19"/>
  <c r="DK419" i="19"/>
  <c r="DK181" i="19"/>
  <c r="DK117" i="19"/>
  <c r="DK346" i="19"/>
  <c r="DK201" i="19"/>
  <c r="DK210" i="19"/>
  <c r="DK200" i="19"/>
  <c r="DK434" i="19"/>
  <c r="DK392" i="19"/>
  <c r="DK49" i="19"/>
  <c r="DK89" i="19"/>
  <c r="DK265" i="19"/>
  <c r="DK277" i="19"/>
  <c r="DK297" i="19"/>
  <c r="DK267" i="19"/>
  <c r="DK162" i="19"/>
  <c r="DK383" i="19"/>
  <c r="DK230" i="19"/>
  <c r="DK53" i="19"/>
  <c r="DK168" i="19"/>
  <c r="DK218" i="19"/>
  <c r="DK87" i="19"/>
  <c r="DK298" i="19"/>
  <c r="DK235" i="19"/>
  <c r="DK110" i="19"/>
  <c r="DK290" i="19"/>
  <c r="DK377" i="19"/>
  <c r="DK408" i="19"/>
  <c r="DK362" i="19"/>
  <c r="DK43" i="19"/>
  <c r="DK398" i="19"/>
  <c r="DK225" i="19"/>
  <c r="DK407" i="19"/>
  <c r="DK103" i="19"/>
  <c r="DK238" i="19"/>
  <c r="DK348" i="19"/>
  <c r="DK84" i="19"/>
  <c r="DK308" i="19"/>
  <c r="DK33" i="19"/>
  <c r="DK353" i="19"/>
  <c r="DK305" i="19"/>
  <c r="DK59" i="19"/>
  <c r="DK414" i="19"/>
  <c r="DK328" i="19"/>
  <c r="DK94" i="19"/>
  <c r="DK67" i="19"/>
  <c r="DK427" i="19"/>
  <c r="DK278" i="19"/>
  <c r="DK82" i="19"/>
  <c r="DK450" i="19"/>
  <c r="DK429" i="19"/>
  <c r="DK31" i="19"/>
  <c r="DK302" i="19"/>
  <c r="DK442" i="19"/>
  <c r="DK306" i="19"/>
  <c r="DK428" i="19"/>
  <c r="DK51" i="19"/>
  <c r="DK52" i="19"/>
  <c r="DK390" i="19"/>
  <c r="DK249" i="19"/>
  <c r="DK198" i="19"/>
  <c r="DK403" i="19"/>
  <c r="DK341" i="19"/>
  <c r="DK184" i="19"/>
  <c r="DK65" i="19"/>
  <c r="DK75" i="19"/>
  <c r="DK132" i="19"/>
  <c r="DK293" i="19"/>
  <c r="DK189" i="19"/>
  <c r="DK131" i="19"/>
  <c r="DK62" i="19"/>
  <c r="DK99" i="19"/>
  <c r="DK440" i="19"/>
  <c r="DK142" i="19"/>
  <c r="DK151" i="19"/>
  <c r="DK373" i="19"/>
  <c r="DK415" i="19"/>
  <c r="DK310" i="19"/>
  <c r="DK191" i="19"/>
  <c r="DK288" i="19"/>
  <c r="DK195" i="19"/>
  <c r="DK356" i="19"/>
  <c r="DK368" i="19"/>
  <c r="DK255" i="19"/>
  <c r="DK72" i="19"/>
  <c r="DK68" i="19"/>
  <c r="DK400" i="19"/>
  <c r="DK295" i="19"/>
  <c r="DK221" i="19"/>
  <c r="DK385" i="19"/>
  <c r="DK192" i="19"/>
  <c r="DK165" i="19"/>
  <c r="DK179" i="19"/>
  <c r="DK327" i="19"/>
  <c r="DK102" i="19"/>
  <c r="DK453" i="19"/>
  <c r="DK323" i="19"/>
  <c r="DK194" i="19"/>
  <c r="DK391" i="19"/>
  <c r="DK244" i="19"/>
  <c r="DK349" i="19"/>
  <c r="DK389" i="19"/>
  <c r="DK262" i="19"/>
  <c r="DK73" i="19"/>
  <c r="DK97" i="19"/>
  <c r="DK138" i="19"/>
  <c r="DK38" i="19"/>
  <c r="DK79" i="19"/>
  <c r="DK242" i="19"/>
  <c r="DK153" i="19"/>
  <c r="DK421" i="19"/>
  <c r="DK369" i="19"/>
  <c r="DK69" i="19"/>
  <c r="DK263" i="19"/>
  <c r="DK193" i="19"/>
  <c r="DK449" i="19"/>
  <c r="DK30" i="19"/>
  <c r="DK42" i="19"/>
  <c r="DK35" i="19"/>
  <c r="DK133" i="19"/>
  <c r="DK182" i="19"/>
  <c r="DK354" i="19"/>
  <c r="DK258" i="19"/>
  <c r="DK54" i="19"/>
  <c r="DK93" i="19"/>
  <c r="DK126" i="19"/>
  <c r="DK155" i="19"/>
  <c r="DK231" i="19"/>
  <c r="DK81" i="19"/>
  <c r="DK435" i="19"/>
  <c r="DK114" i="19"/>
  <c r="DK140" i="19"/>
  <c r="DK405" i="19"/>
  <c r="DK375" i="19"/>
  <c r="DK395" i="19"/>
  <c r="DK402" i="19"/>
  <c r="DK359" i="19"/>
  <c r="DK275" i="19"/>
  <c r="DK319" i="19"/>
  <c r="DK280" i="19"/>
  <c r="DK269" i="19"/>
  <c r="DK236" i="19"/>
  <c r="DK12" i="19"/>
  <c r="DK22" i="19" s="1"/>
  <c r="DK355" i="19"/>
  <c r="DK56" i="19"/>
  <c r="DK166" i="19"/>
  <c r="DK371" i="19"/>
  <c r="DK276" i="19"/>
  <c r="DK157" i="19"/>
  <c r="DK357" i="19"/>
  <c r="DK46" i="19"/>
  <c r="DK61" i="19"/>
  <c r="DK251" i="19"/>
  <c r="DK413" i="19"/>
  <c r="DK85" i="19"/>
  <c r="DK446" i="19"/>
  <c r="DK330" i="19"/>
  <c r="DK397" i="19"/>
  <c r="DK178" i="19"/>
  <c r="DK309" i="19"/>
  <c r="DK129" i="19"/>
  <c r="DK241" i="19"/>
  <c r="DK173" i="19"/>
  <c r="DK257" i="19"/>
  <c r="DK167" i="19"/>
  <c r="DK394" i="19"/>
  <c r="DK352" i="19"/>
  <c r="DK37" i="19"/>
  <c r="DK130" i="19"/>
  <c r="DK254" i="19"/>
  <c r="DK55" i="19"/>
  <c r="DK447" i="19"/>
  <c r="DK213" i="19"/>
  <c r="DK118" i="19"/>
  <c r="DK107" i="19"/>
  <c r="DK202" i="19"/>
  <c r="DK91" i="19"/>
  <c r="DK367" i="19"/>
  <c r="DK211" i="19"/>
  <c r="DK451" i="19"/>
  <c r="DK125" i="19"/>
  <c r="DK314" i="19"/>
  <c r="DK161" i="19"/>
  <c r="DK294" i="19"/>
  <c r="DK334" i="19"/>
  <c r="DK376" i="19"/>
  <c r="DK393" i="19"/>
  <c r="DK329" i="19"/>
  <c r="DK454" i="19"/>
  <c r="DK86" i="19"/>
  <c r="DK100" i="19"/>
  <c r="DK307" i="19"/>
  <c r="DK147" i="19"/>
  <c r="DK264" i="19"/>
  <c r="DK186" i="19"/>
  <c r="DK215" i="19"/>
  <c r="DS469" i="19"/>
  <c r="DS480" i="19" s="1"/>
  <c r="F498" i="19" s="1"/>
  <c r="O96" i="19" s="1"/>
  <c r="CH97" i="19"/>
  <c r="CH141" i="19"/>
  <c r="CH203" i="19"/>
  <c r="CH314" i="19"/>
  <c r="CH237" i="19"/>
  <c r="CH42" i="19"/>
  <c r="CH177" i="19"/>
  <c r="CH351" i="19"/>
  <c r="CH154" i="19"/>
  <c r="CH183" i="19"/>
  <c r="CH418" i="19"/>
  <c r="CH68" i="19"/>
  <c r="CH301" i="19"/>
  <c r="CH327" i="19"/>
  <c r="CH373" i="19"/>
  <c r="CH450" i="19"/>
  <c r="CH344" i="19"/>
  <c r="CH56" i="19"/>
  <c r="CH311" i="19"/>
  <c r="CH107" i="19"/>
  <c r="CH173" i="19"/>
  <c r="CH259" i="19"/>
  <c r="CH31" i="19"/>
  <c r="CH403" i="19"/>
  <c r="CH191" i="19"/>
  <c r="CH329" i="19"/>
  <c r="CH74" i="19"/>
  <c r="CH111" i="19"/>
  <c r="CH196" i="19"/>
  <c r="CH194" i="19"/>
  <c r="CH106" i="19"/>
  <c r="CH34" i="19"/>
  <c r="CH121" i="19"/>
  <c r="CH189" i="19"/>
  <c r="CH46" i="19"/>
  <c r="CH296" i="19"/>
  <c r="CH409" i="19"/>
  <c r="CH40" i="19"/>
  <c r="CH279" i="19"/>
  <c r="CH151" i="19"/>
  <c r="CH338" i="19"/>
  <c r="CH417" i="19"/>
  <c r="CH225" i="19"/>
  <c r="CH150" i="19"/>
  <c r="CH93" i="19"/>
  <c r="CH388" i="19"/>
  <c r="CH377" i="19"/>
  <c r="CH322" i="19"/>
  <c r="CH118" i="19"/>
  <c r="CH184" i="19"/>
  <c r="CH261" i="19"/>
  <c r="CH304" i="19"/>
  <c r="CH190" i="19"/>
  <c r="CH307" i="19"/>
  <c r="CH376" i="19"/>
  <c r="CH408" i="19"/>
  <c r="CH432" i="19"/>
  <c r="CH268" i="19"/>
  <c r="CH148" i="19"/>
  <c r="CH214" i="19"/>
  <c r="CH428" i="19"/>
  <c r="CH365" i="19"/>
  <c r="CH94" i="19"/>
  <c r="CH435" i="19"/>
  <c r="CH424" i="19"/>
  <c r="CH448" i="19"/>
  <c r="CH135" i="19"/>
  <c r="CH277" i="19"/>
  <c r="CH380" i="19"/>
  <c r="CH419" i="19"/>
  <c r="CH41" i="19"/>
  <c r="CH383" i="19"/>
  <c r="CH414" i="19"/>
  <c r="CH175" i="19"/>
  <c r="CH325" i="19"/>
  <c r="CH169" i="19"/>
  <c r="CH162" i="19"/>
  <c r="CH159" i="19"/>
  <c r="CH132" i="19"/>
  <c r="CH391" i="19"/>
  <c r="CH178" i="19"/>
  <c r="CH101" i="19"/>
  <c r="CH236" i="19"/>
  <c r="CH64" i="19"/>
  <c r="CH384" i="19"/>
  <c r="CH202" i="19"/>
  <c r="CH379" i="19"/>
  <c r="CH66" i="19"/>
  <c r="CH395" i="19"/>
  <c r="CH48" i="19"/>
  <c r="CH382" i="19"/>
  <c r="CH33" i="19"/>
  <c r="CH77" i="19"/>
  <c r="CH240" i="19"/>
  <c r="CH284" i="19"/>
  <c r="CH67" i="19"/>
  <c r="CH439" i="19"/>
  <c r="CH247" i="19"/>
  <c r="CH76" i="19"/>
  <c r="CH188" i="19"/>
  <c r="CH63" i="19"/>
  <c r="CH324" i="19"/>
  <c r="CH328" i="19"/>
  <c r="CH283" i="19"/>
  <c r="CH221" i="19"/>
  <c r="CH256" i="19"/>
  <c r="CH320" i="19"/>
  <c r="CH250" i="19"/>
  <c r="CH166" i="19"/>
  <c r="CH230" i="19"/>
  <c r="CH387" i="19"/>
  <c r="CH209" i="19"/>
  <c r="CH368" i="19"/>
  <c r="CH128" i="19"/>
  <c r="CH253" i="19"/>
  <c r="CH49" i="19"/>
  <c r="CH394" i="19"/>
  <c r="CH207" i="19"/>
  <c r="CH293" i="19"/>
  <c r="CH143" i="19"/>
  <c r="CH131" i="19"/>
  <c r="CH172" i="19"/>
  <c r="CH91" i="19"/>
  <c r="CH396" i="19"/>
  <c r="CH335" i="19"/>
  <c r="CH85" i="19"/>
  <c r="CH144" i="19"/>
  <c r="CH415" i="19"/>
  <c r="CH313" i="19"/>
  <c r="CH204" i="19"/>
  <c r="CH374" i="19"/>
  <c r="CH404" i="19"/>
  <c r="CH345" i="19"/>
  <c r="CH116" i="19"/>
  <c r="CH104" i="19"/>
  <c r="CH86" i="19"/>
  <c r="CH254" i="19"/>
  <c r="CH168" i="19"/>
  <c r="CH265" i="19"/>
  <c r="CH274" i="19"/>
  <c r="CH343" i="19"/>
  <c r="CH340" i="19"/>
  <c r="CH315" i="19"/>
  <c r="CH197" i="19"/>
  <c r="CH47" i="19"/>
  <c r="CH321" i="19"/>
  <c r="CH136" i="19"/>
  <c r="CH62" i="19"/>
  <c r="CH226" i="19"/>
  <c r="CH212" i="19"/>
  <c r="CH249" i="19"/>
  <c r="CH441" i="19"/>
  <c r="CH37" i="19"/>
  <c r="CH355" i="19"/>
  <c r="CH378" i="19"/>
  <c r="CH288" i="19"/>
  <c r="CH39" i="19"/>
  <c r="CH201" i="19"/>
  <c r="CH82" i="19"/>
  <c r="CH125" i="19"/>
  <c r="CH117" i="19"/>
  <c r="CH334" i="19"/>
  <c r="CH398" i="19"/>
  <c r="CH235" i="19"/>
  <c r="CH442" i="19"/>
  <c r="CH363" i="19"/>
  <c r="CH291" i="19"/>
  <c r="CH271" i="19"/>
  <c r="CH146" i="19"/>
  <c r="CH446" i="19"/>
  <c r="CH220" i="19"/>
  <c r="CH453" i="19"/>
  <c r="CH242" i="19"/>
  <c r="CH88" i="19"/>
  <c r="CH219" i="19"/>
  <c r="CH310" i="19"/>
  <c r="CH129" i="19"/>
  <c r="CH213" i="19"/>
  <c r="CH78" i="19"/>
  <c r="CH454" i="19"/>
  <c r="CH120" i="19"/>
  <c r="CH440" i="19"/>
  <c r="CH400" i="19"/>
  <c r="CH69" i="19"/>
  <c r="CH347" i="19"/>
  <c r="CH420" i="19"/>
  <c r="CH130" i="19"/>
  <c r="CH113" i="19"/>
  <c r="CH84" i="19"/>
  <c r="CH260" i="19"/>
  <c r="CH156" i="19"/>
  <c r="CH412" i="19"/>
  <c r="CH92" i="19"/>
  <c r="CH309" i="19"/>
  <c r="CH90" i="19"/>
  <c r="CH70" i="19"/>
  <c r="CH270" i="19"/>
  <c r="CH369" i="19"/>
  <c r="CH152" i="19"/>
  <c r="CH407" i="19"/>
  <c r="CH364" i="19"/>
  <c r="CH372" i="19"/>
  <c r="CH44" i="19"/>
  <c r="CH164" i="19"/>
  <c r="CH332" i="19"/>
  <c r="CH339" i="19"/>
  <c r="CH386" i="19"/>
  <c r="CH405" i="19"/>
  <c r="CH444" i="19"/>
  <c r="CH255" i="19"/>
  <c r="CH416" i="19"/>
  <c r="CH109" i="19"/>
  <c r="CH319" i="19"/>
  <c r="CH171" i="19"/>
  <c r="CH105" i="19"/>
  <c r="CH352" i="19"/>
  <c r="CH331" i="19"/>
  <c r="CH232" i="19"/>
  <c r="CH410" i="19"/>
  <c r="CH433" i="19"/>
  <c r="CH160" i="19"/>
  <c r="CH147" i="19"/>
  <c r="CH278" i="19"/>
  <c r="CH267" i="19"/>
  <c r="CH429" i="19"/>
  <c r="CH53" i="19"/>
  <c r="CH276" i="19"/>
  <c r="CH272" i="19"/>
  <c r="CH217" i="19"/>
  <c r="CH244" i="19"/>
  <c r="CH358" i="19"/>
  <c r="CH112" i="19"/>
  <c r="CH421" i="19"/>
  <c r="CH205" i="19"/>
  <c r="CH285" i="19"/>
  <c r="CH231" i="19"/>
  <c r="CH127" i="19"/>
  <c r="CH228" i="19"/>
  <c r="CH257" i="19"/>
  <c r="CH199" i="19"/>
  <c r="CH126" i="19"/>
  <c r="CH431" i="19"/>
  <c r="CH211" i="19"/>
  <c r="CH262" i="19"/>
  <c r="CH280" i="19"/>
  <c r="CH350" i="19"/>
  <c r="CH354" i="19"/>
  <c r="CH137" i="19"/>
  <c r="CH80" i="19"/>
  <c r="CH263" i="19"/>
  <c r="CH437" i="19"/>
  <c r="CH234" i="19"/>
  <c r="CH243" i="19"/>
  <c r="CH161" i="19"/>
  <c r="CH297" i="19"/>
  <c r="CH32" i="19"/>
  <c r="CH393" i="19"/>
  <c r="CH266" i="19"/>
  <c r="CH281" i="19"/>
  <c r="CH366" i="19"/>
  <c r="CH264" i="19"/>
  <c r="CH60" i="19"/>
  <c r="CH357" i="19"/>
  <c r="CH223" i="19"/>
  <c r="CH163" i="19"/>
  <c r="CH134" i="19"/>
  <c r="CH95" i="19"/>
  <c r="CH370" i="19"/>
  <c r="CH182" i="19"/>
  <c r="CH145" i="19"/>
  <c r="CH206" i="19"/>
  <c r="CH286" i="19"/>
  <c r="CH54" i="19"/>
  <c r="CH275" i="19"/>
  <c r="CH302" i="19"/>
  <c r="CH215" i="19"/>
  <c r="CH447" i="19"/>
  <c r="CH51" i="19"/>
  <c r="CH110" i="19"/>
  <c r="CH187" i="19"/>
  <c r="CH45" i="19"/>
  <c r="CY465" i="19" s="1"/>
  <c r="CH362" i="19"/>
  <c r="CH155" i="19"/>
  <c r="CH425" i="19"/>
  <c r="CH401" i="19"/>
  <c r="CH55" i="19"/>
  <c r="CH180" i="19"/>
  <c r="CH342" i="19"/>
  <c r="CH124" i="19"/>
  <c r="CH411" i="19"/>
  <c r="CH174" i="19"/>
  <c r="CH330" i="19"/>
  <c r="CH176" i="19"/>
  <c r="CH449" i="19"/>
  <c r="CH102" i="19"/>
  <c r="CH353" i="19"/>
  <c r="CH227" i="19"/>
  <c r="CH356" i="19"/>
  <c r="CH157" i="19"/>
  <c r="CH406" i="19"/>
  <c r="CH170" i="19"/>
  <c r="CH300" i="19"/>
  <c r="CH258" i="19"/>
  <c r="CH389" i="19"/>
  <c r="CH38" i="19"/>
  <c r="CH167" i="19"/>
  <c r="CH316" i="19"/>
  <c r="CH294" i="19"/>
  <c r="CH114" i="19"/>
  <c r="CH349" i="19"/>
  <c r="CH298" i="19"/>
  <c r="CH238" i="19"/>
  <c r="CH360" i="19"/>
  <c r="CH426" i="19"/>
  <c r="CH336" i="19"/>
  <c r="CH218" i="19"/>
  <c r="CH422" i="19"/>
  <c r="CH115" i="19"/>
  <c r="CH438" i="19"/>
  <c r="CH430" i="19"/>
  <c r="CH61" i="19"/>
  <c r="CH292" i="19"/>
  <c r="CH287" i="19"/>
  <c r="CH79" i="19"/>
  <c r="CH198" i="19"/>
  <c r="CH89" i="19"/>
  <c r="CH208" i="19"/>
  <c r="CH341" i="19"/>
  <c r="CH390" i="19"/>
  <c r="CH87" i="19"/>
  <c r="CH427" i="19"/>
  <c r="CH303" i="19"/>
  <c r="CH193" i="19"/>
  <c r="CH397" i="19"/>
  <c r="CH98" i="19"/>
  <c r="CH323" i="19"/>
  <c r="CH59" i="19"/>
  <c r="CH65" i="19"/>
  <c r="CH326" i="19"/>
  <c r="CH50" i="19"/>
  <c r="CH295" i="19"/>
  <c r="CH248" i="19"/>
  <c r="CH241" i="19"/>
  <c r="CH252" i="19"/>
  <c r="CH375" i="19"/>
  <c r="CH269" i="19"/>
  <c r="CH318" i="19"/>
  <c r="CH436" i="19"/>
  <c r="CH185" i="19"/>
  <c r="CH35" i="19"/>
  <c r="CH57" i="19"/>
  <c r="CH371" i="19"/>
  <c r="CH359" i="19"/>
  <c r="CH381" i="19"/>
  <c r="CH245" i="19"/>
  <c r="CH100" i="19"/>
  <c r="CH348" i="19"/>
  <c r="CH306" i="19"/>
  <c r="CH452" i="19"/>
  <c r="CH308" i="19"/>
  <c r="CH71" i="19"/>
  <c r="CH192" i="19"/>
  <c r="CH142" i="19"/>
  <c r="CH58" i="19"/>
  <c r="CH186" i="19"/>
  <c r="CH36" i="19"/>
  <c r="CH451" i="19"/>
  <c r="CH103" i="19"/>
  <c r="CH445" i="19"/>
  <c r="CH139" i="19"/>
  <c r="CH133" i="19"/>
  <c r="CH399" i="19"/>
  <c r="CH305" i="19"/>
  <c r="CH299" i="19"/>
  <c r="CH52" i="19"/>
  <c r="CH289" i="19"/>
  <c r="CH367" i="19"/>
  <c r="CH181" i="19"/>
  <c r="CH317" i="19"/>
  <c r="CH312" i="19"/>
  <c r="CH30" i="19"/>
  <c r="CG11" i="19"/>
  <c r="CH138" i="19"/>
  <c r="CH153" i="19"/>
  <c r="CH290" i="19"/>
  <c r="CH224" i="19"/>
  <c r="CH333" i="19"/>
  <c r="CH251" i="19"/>
  <c r="CH200" i="19"/>
  <c r="CH434" i="19"/>
  <c r="CH43" i="19"/>
  <c r="CH413" i="19"/>
  <c r="CH96" i="19"/>
  <c r="CH81" i="19"/>
  <c r="CH273" i="19"/>
  <c r="CH222" i="19"/>
  <c r="CH385" i="19"/>
  <c r="CH108" i="19"/>
  <c r="CH149" i="19"/>
  <c r="CH239" i="19"/>
  <c r="CH392" i="19"/>
  <c r="CH195" i="19"/>
  <c r="CH402" i="19"/>
  <c r="CH119" i="19"/>
  <c r="CH73" i="19"/>
  <c r="CH75" i="19"/>
  <c r="CH165" i="19"/>
  <c r="CH246" i="19"/>
  <c r="CH123" i="19"/>
  <c r="CH179" i="19"/>
  <c r="CH122" i="19"/>
  <c r="CH229" i="19"/>
  <c r="CH99" i="19"/>
  <c r="CH210" i="19"/>
  <c r="CH83" i="19"/>
  <c r="CH443" i="19"/>
  <c r="CH140" i="19"/>
  <c r="CH158" i="19"/>
  <c r="CH337" i="19"/>
  <c r="CH233" i="19"/>
  <c r="CH282" i="19"/>
  <c r="CH72" i="19"/>
  <c r="CH216" i="19"/>
  <c r="CH423" i="19"/>
  <c r="ED758" i="19"/>
  <c r="ED857" i="19"/>
  <c r="ED789" i="19"/>
  <c r="ED893" i="19"/>
  <c r="ED869" i="19"/>
  <c r="ED870" i="19"/>
  <c r="ED721" i="19"/>
  <c r="ED584" i="19"/>
  <c r="ED528" i="19"/>
  <c r="ED602" i="19"/>
  <c r="ED695" i="19"/>
  <c r="ED884" i="19"/>
  <c r="ED612" i="19"/>
  <c r="DK813" i="19"/>
  <c r="DK888" i="19"/>
  <c r="DK729" i="19"/>
  <c r="DK632" i="19"/>
  <c r="DK518" i="19"/>
  <c r="DK900" i="19"/>
  <c r="DK563" i="19"/>
  <c r="DK910" i="19"/>
  <c r="DK622" i="19"/>
  <c r="DK639" i="19"/>
  <c r="DK916" i="19"/>
  <c r="DK642" i="19"/>
  <c r="DK763" i="19"/>
  <c r="DK583" i="19"/>
  <c r="DK551" i="19"/>
  <c r="DK592" i="19"/>
  <c r="DK774" i="19"/>
  <c r="DK627" i="19"/>
  <c r="DK571" i="19"/>
  <c r="DK595" i="19"/>
  <c r="DK650" i="19"/>
  <c r="DK529" i="19"/>
  <c r="DK918" i="19"/>
  <c r="DK524" i="19"/>
  <c r="DK509" i="19"/>
  <c r="DK693" i="19"/>
  <c r="DK675" i="19"/>
  <c r="DK694" i="19"/>
  <c r="DK591" i="19"/>
  <c r="ED554" i="19"/>
  <c r="ED864" i="19"/>
  <c r="ED774" i="19"/>
  <c r="ED684" i="19"/>
  <c r="ED531" i="19"/>
  <c r="ED619" i="19"/>
  <c r="ED865" i="19"/>
  <c r="ED586" i="19"/>
  <c r="ED725" i="19"/>
  <c r="ED699" i="19"/>
  <c r="ED606" i="19"/>
  <c r="ED746" i="19"/>
  <c r="ED629" i="19"/>
  <c r="ED874" i="19"/>
  <c r="ED506" i="19"/>
  <c r="ED707" i="19"/>
  <c r="ED727" i="19"/>
  <c r="ED500" i="19"/>
  <c r="ED703" i="19"/>
  <c r="ED551" i="19"/>
  <c r="ED517" i="19"/>
  <c r="ED508" i="19"/>
  <c r="ED764" i="19"/>
  <c r="ED848" i="19"/>
  <c r="ED888" i="19"/>
  <c r="ED540" i="19"/>
  <c r="ED683" i="19"/>
  <c r="ED579" i="19"/>
  <c r="ED539" i="19"/>
  <c r="ED663" i="19"/>
  <c r="ED625" i="19"/>
  <c r="ED580" i="19"/>
  <c r="ED700" i="19"/>
  <c r="ED547" i="19"/>
  <c r="ED693" i="19"/>
  <c r="ED527" i="19"/>
  <c r="ED544" i="19"/>
  <c r="ED817" i="19"/>
  <c r="ED652" i="19"/>
  <c r="ED654" i="19"/>
  <c r="ED563" i="19"/>
  <c r="DK630" i="19"/>
  <c r="DK493" i="19"/>
  <c r="DK502" i="19"/>
  <c r="DK899" i="19"/>
  <c r="DK668" i="19"/>
  <c r="DK698" i="19"/>
  <c r="DK574" i="19"/>
  <c r="DK793" i="19"/>
  <c r="DK731" i="19"/>
  <c r="DK745" i="19"/>
  <c r="DK673" i="19"/>
  <c r="DK764" i="19"/>
  <c r="DK839" i="19"/>
  <c r="DK596" i="19"/>
  <c r="DK655" i="19"/>
  <c r="DK724" i="19"/>
  <c r="DK523" i="19"/>
  <c r="DK579" i="19"/>
  <c r="DK883" i="19"/>
  <c r="DK905" i="19"/>
  <c r="DK849" i="19"/>
  <c r="DK761" i="19"/>
  <c r="DK744" i="19"/>
  <c r="DK753" i="19"/>
  <c r="DK492" i="19"/>
  <c r="DK598" i="19"/>
  <c r="DK873" i="19"/>
  <c r="DK553" i="19"/>
  <c r="DK719" i="19"/>
  <c r="DK848" i="19"/>
  <c r="DK913" i="19"/>
  <c r="DK826" i="19"/>
  <c r="DK904" i="19"/>
  <c r="DK866" i="19"/>
  <c r="DK640" i="19"/>
  <c r="DK872" i="19"/>
  <c r="DK822" i="19"/>
  <c r="DK715" i="19"/>
  <c r="DK857" i="19"/>
  <c r="DK526" i="19"/>
  <c r="DK525" i="19"/>
  <c r="DK608" i="19"/>
  <c r="DK631" i="19"/>
  <c r="DK691" i="19"/>
  <c r="DK860" i="19"/>
  <c r="DK876" i="19"/>
  <c r="DK789" i="19"/>
  <c r="DK535" i="19"/>
  <c r="DK637" i="19"/>
  <c r="DK495" i="19"/>
  <c r="DK498" i="19"/>
  <c r="DK892" i="19"/>
  <c r="DK653" i="19"/>
  <c r="DK902" i="19"/>
  <c r="DK556" i="19"/>
  <c r="DK785" i="19"/>
  <c r="DK716" i="19"/>
  <c r="DK565" i="19"/>
  <c r="DK593" i="19"/>
  <c r="DK505" i="19"/>
  <c r="DK587" i="19"/>
  <c r="DK879" i="19"/>
  <c r="DK690" i="19"/>
  <c r="DK584" i="19"/>
  <c r="DK843" i="19"/>
  <c r="DK884" i="19"/>
  <c r="DK735" i="19"/>
  <c r="DK781" i="19"/>
  <c r="DK718" i="19"/>
  <c r="DK572" i="19"/>
  <c r="DK663" i="19"/>
  <c r="DK609" i="19"/>
  <c r="DK560" i="19"/>
  <c r="DK847" i="19"/>
  <c r="DK699" i="19"/>
  <c r="DK807" i="19"/>
  <c r="DK548" i="19"/>
  <c r="DK870" i="19"/>
  <c r="DK651" i="19"/>
  <c r="DK917" i="19"/>
  <c r="DK658" i="19"/>
  <c r="DK893" i="19"/>
  <c r="DK762" i="19"/>
  <c r="DK629" i="19"/>
  <c r="DK736" i="19"/>
  <c r="DK796" i="19"/>
  <c r="DK759" i="19"/>
  <c r="DK701" i="19"/>
  <c r="DK689" i="19"/>
  <c r="DK734" i="19"/>
  <c r="DK752" i="19"/>
  <c r="DK747" i="19"/>
  <c r="DK768" i="19"/>
  <c r="DK784" i="19"/>
  <c r="DK554" i="19"/>
  <c r="DK654" i="19"/>
  <c r="DK601" i="19"/>
  <c r="DK914" i="19"/>
  <c r="DK773" i="19"/>
  <c r="DK771" i="19"/>
  <c r="DK814" i="19"/>
  <c r="DK559" i="19"/>
  <c r="DK856" i="19"/>
  <c r="DK491" i="19"/>
  <c r="DK714" i="19"/>
  <c r="DK503" i="19"/>
  <c r="DK738" i="19"/>
  <c r="DK794" i="19"/>
  <c r="DK748" i="19"/>
  <c r="DK871" i="19"/>
  <c r="DK677" i="19"/>
  <c r="DK511" i="19"/>
  <c r="DK634" i="19"/>
  <c r="DK628" i="19"/>
  <c r="DK837" i="19"/>
  <c r="DK659" i="19"/>
  <c r="DK514" i="19"/>
  <c r="DK825" i="19"/>
  <c r="DK820" i="19"/>
  <c r="DK788" i="19"/>
  <c r="DK577" i="19"/>
  <c r="DK709" i="19"/>
  <c r="DK607" i="19"/>
  <c r="DK604" i="19"/>
  <c r="DK880" i="19"/>
  <c r="DK877" i="19"/>
  <c r="DK717" i="19"/>
  <c r="DK778" i="19"/>
  <c r="DK865" i="19"/>
  <c r="DK623" i="19"/>
  <c r="DK513" i="19"/>
  <c r="DK557" i="19"/>
  <c r="DK605" i="19"/>
  <c r="DK725" i="19"/>
  <c r="DK555" i="19"/>
  <c r="DK564" i="19"/>
  <c r="DK618" i="19"/>
  <c r="DK490" i="19"/>
  <c r="DK602" i="19"/>
  <c r="DK805" i="19"/>
  <c r="DK868" i="19"/>
  <c r="DK726" i="19"/>
  <c r="DK908" i="19"/>
  <c r="DK521" i="19"/>
  <c r="DK823" i="19"/>
  <c r="DK819" i="19"/>
  <c r="DK589" i="19"/>
  <c r="DK845" i="19"/>
  <c r="DK522" i="19"/>
  <c r="DK646" i="19"/>
  <c r="DK613" i="19"/>
  <c r="DK790" i="19"/>
  <c r="DK882" i="19"/>
  <c r="DK603" i="19"/>
  <c r="DK742" i="19"/>
  <c r="DK723" i="19"/>
  <c r="DK558" i="19"/>
  <c r="DK791" i="19"/>
  <c r="DK894" i="19"/>
  <c r="DK746" i="19"/>
  <c r="DK695" i="19"/>
  <c r="DK500" i="19"/>
  <c r="DK506" i="19"/>
  <c r="DK886" i="19"/>
  <c r="DK507" i="19"/>
  <c r="DK743" i="19"/>
  <c r="DK858" i="19"/>
  <c r="DK770" i="19"/>
  <c r="DK549" i="19"/>
  <c r="DK550" i="19"/>
  <c r="DK612" i="19"/>
  <c r="DK728" i="19"/>
  <c r="DK635" i="19"/>
  <c r="DK672" i="19"/>
  <c r="DK812" i="19"/>
  <c r="DK875" i="19"/>
  <c r="DK809" i="19"/>
  <c r="DK836" i="19"/>
  <c r="DK625" i="19"/>
  <c r="DK851" i="19"/>
  <c r="DK754" i="19"/>
  <c r="DK907" i="19"/>
  <c r="DK702" i="19"/>
  <c r="DK545" i="19"/>
  <c r="DK850" i="19"/>
  <c r="DK906" i="19"/>
  <c r="DK614" i="19"/>
  <c r="DK840" i="19"/>
  <c r="DK527" i="19"/>
  <c r="DK841" i="19"/>
  <c r="DK619" i="19"/>
  <c r="DK687" i="19"/>
  <c r="DK517" i="19"/>
  <c r="DK830" i="19"/>
  <c r="DK510" i="19"/>
  <c r="DK674" i="19"/>
  <c r="DK911" i="19"/>
  <c r="DK878" i="19"/>
  <c r="DK703" i="19"/>
  <c r="DK512" i="19"/>
  <c r="DK818" i="19"/>
  <c r="DK573" i="19"/>
  <c r="DK692" i="19"/>
  <c r="DK833" i="19"/>
  <c r="DK863" i="19"/>
  <c r="DK611" i="19"/>
  <c r="DJ466" i="19"/>
  <c r="DK467" i="19"/>
  <c r="DK473" i="19" s="1"/>
  <c r="DK828" i="19"/>
  <c r="DK496" i="19"/>
  <c r="DK661" i="19"/>
  <c r="DK765" i="19"/>
  <c r="DK647" i="19"/>
  <c r="DK590" i="19"/>
  <c r="DK578" i="19"/>
  <c r="DK874" i="19"/>
  <c r="DK621" i="19"/>
  <c r="DK707" i="19"/>
  <c r="DK795" i="19"/>
  <c r="DK887" i="19"/>
  <c r="DK751" i="19"/>
  <c r="DK811" i="19"/>
  <c r="DK676" i="19"/>
  <c r="DK810" i="19"/>
  <c r="DK727" i="19"/>
  <c r="DK679" i="19"/>
  <c r="DK801" i="19"/>
  <c r="DK542" i="19"/>
  <c r="DK758" i="19"/>
  <c r="DK815" i="19"/>
  <c r="DK532" i="19"/>
  <c r="DK657" i="19"/>
  <c r="DK606" i="19"/>
  <c r="DK580" i="19"/>
  <c r="DK842" i="19"/>
  <c r="DK541" i="19"/>
  <c r="DK566" i="19"/>
  <c r="DK700" i="19"/>
  <c r="DK838" i="19"/>
  <c r="DK782" i="19"/>
  <c r="DK859" i="19"/>
  <c r="DK688" i="19"/>
  <c r="DK660" i="19"/>
  <c r="DK520" i="19"/>
  <c r="DK891" i="19"/>
  <c r="DK854" i="19"/>
  <c r="DK678" i="19"/>
  <c r="DK644" i="19"/>
  <c r="DK741" i="19"/>
  <c r="DK697" i="19"/>
  <c r="DK704" i="19"/>
  <c r="DK696" i="19"/>
  <c r="DK515" i="19"/>
  <c r="DK499" i="19"/>
  <c r="DK827" i="19"/>
  <c r="DK638" i="19"/>
  <c r="DK802" i="19"/>
  <c r="DK787" i="19"/>
  <c r="DK776" i="19"/>
  <c r="DK636" i="19"/>
  <c r="DK669" i="19"/>
  <c r="DK683" i="19"/>
  <c r="DK539" i="19"/>
  <c r="DK766" i="19"/>
  <c r="DK546" i="19"/>
  <c r="DK497" i="19"/>
  <c r="DK890" i="19"/>
  <c r="DK799" i="19"/>
  <c r="DK821" i="19"/>
  <c r="DK686" i="19"/>
  <c r="DK779" i="19"/>
  <c r="DK508" i="19"/>
  <c r="DK567" i="19"/>
  <c r="DK733" i="19"/>
  <c r="DK739" i="19"/>
  <c r="DK538" i="19"/>
  <c r="DK783" i="19"/>
  <c r="DK528" i="19"/>
  <c r="DK895" i="19"/>
  <c r="DK547" i="19"/>
  <c r="DK798" i="19"/>
  <c r="DK537" i="19"/>
  <c r="DK680" i="19"/>
  <c r="DK800" i="19"/>
  <c r="DK682" i="19"/>
  <c r="DK869" i="19"/>
  <c r="DK777" i="19"/>
  <c r="DK662" i="19"/>
  <c r="DK772" i="19"/>
  <c r="DK570" i="19"/>
  <c r="DK575" i="19"/>
  <c r="DK599" i="19"/>
  <c r="DK552" i="19"/>
  <c r="DK832" i="19"/>
  <c r="DK897" i="19"/>
  <c r="DK862" i="19"/>
  <c r="DK504" i="19"/>
  <c r="DK855" i="19"/>
  <c r="DK684" i="19"/>
  <c r="DK749" i="19"/>
  <c r="DK666" i="19"/>
  <c r="DK881" i="19"/>
  <c r="DK912" i="19"/>
  <c r="DK617" i="19"/>
  <c r="DK792" i="19"/>
  <c r="DK616" i="19"/>
  <c r="DK732" i="19"/>
  <c r="DK641" i="19"/>
  <c r="DK755" i="19"/>
  <c r="DK721" i="19"/>
  <c r="DK816" i="19"/>
  <c r="DK501" i="19"/>
  <c r="DK664" i="19"/>
  <c r="DK671" i="19"/>
  <c r="DK544" i="19"/>
  <c r="DK844" i="19"/>
  <c r="DK710" i="19"/>
  <c r="DK846" i="19"/>
  <c r="DK803" i="19"/>
  <c r="DK740" i="19"/>
  <c r="DK708" i="19"/>
  <c r="DK531" i="19"/>
  <c r="DK808" i="19"/>
  <c r="DK652" i="19"/>
  <c r="DK867" i="19"/>
  <c r="DK561" i="19"/>
  <c r="DK685" i="19"/>
  <c r="DK864" i="19"/>
  <c r="DK656" i="19"/>
  <c r="DK705" i="19"/>
  <c r="DK568" i="19"/>
  <c r="DK530" i="19"/>
  <c r="DK594" i="19"/>
  <c r="DK582" i="19"/>
  <c r="DK896" i="19"/>
  <c r="DK817" i="19"/>
  <c r="DK750" i="19"/>
  <c r="DK760" i="19"/>
  <c r="DK861" i="19"/>
  <c r="DK835" i="19"/>
  <c r="DK722" i="19"/>
  <c r="DK706" i="19"/>
  <c r="DK852" i="19"/>
  <c r="DK633" i="19"/>
  <c r="DK756" i="19"/>
  <c r="DK713" i="19"/>
  <c r="DK901" i="19"/>
  <c r="DK898" i="19"/>
  <c r="DK775" i="19"/>
  <c r="DK720" i="19"/>
  <c r="DK615" i="19"/>
  <c r="DK730" i="19"/>
  <c r="DK540" i="19"/>
  <c r="DK667" i="19"/>
  <c r="DK712" i="19"/>
  <c r="DK829" i="19"/>
  <c r="DK643" i="19"/>
  <c r="DK586" i="19"/>
  <c r="DK797" i="19"/>
  <c r="DK824" i="19"/>
  <c r="DK780" i="19"/>
  <c r="DK831" i="19"/>
  <c r="DK543" i="19"/>
  <c r="DK681" i="19"/>
  <c r="DK624" i="19"/>
  <c r="DK903" i="19"/>
  <c r="DK915" i="19"/>
  <c r="DK665" i="19"/>
  <c r="DK853" i="19"/>
  <c r="DK649" i="19"/>
  <c r="DK767" i="19"/>
  <c r="DK757" i="19"/>
  <c r="DK645" i="19"/>
  <c r="DK597" i="19"/>
  <c r="DK834" i="19"/>
  <c r="DK786" i="19"/>
  <c r="DK620" i="19"/>
  <c r="DK626" i="19"/>
  <c r="DK534" i="19"/>
  <c r="DK585" i="19"/>
  <c r="DK562" i="19"/>
  <c r="DK769" i="19"/>
  <c r="DK536" i="19"/>
  <c r="DK581" i="19"/>
  <c r="DK610" i="19"/>
  <c r="DK588" i="19"/>
  <c r="DK737" i="19"/>
  <c r="DK670" i="19"/>
  <c r="DK494" i="19"/>
  <c r="DK516" i="19"/>
  <c r="DK600" i="19"/>
  <c r="DK569" i="19"/>
  <c r="DK885" i="19"/>
  <c r="DK519" i="19"/>
  <c r="DK889" i="19"/>
  <c r="DK806" i="19"/>
  <c r="DK909" i="19"/>
  <c r="DK576" i="19"/>
  <c r="DK648" i="19"/>
  <c r="DK804" i="19"/>
  <c r="DK533" i="19"/>
  <c r="ED628" i="19"/>
  <c r="ED862" i="19"/>
  <c r="ED822" i="19"/>
  <c r="ED879" i="19"/>
  <c r="ED814" i="19"/>
  <c r="ED556" i="19"/>
  <c r="ED697" i="19"/>
  <c r="ED740" i="19"/>
  <c r="ED698" i="19"/>
  <c r="ED840" i="19"/>
  <c r="ED838" i="19"/>
  <c r="ED778" i="19"/>
  <c r="ED846" i="19"/>
  <c r="ED755" i="19"/>
  <c r="ED518" i="19"/>
  <c r="ED546" i="19"/>
  <c r="ED685" i="19"/>
  <c r="ED750" i="19"/>
  <c r="ED905" i="19"/>
  <c r="ED867" i="19"/>
  <c r="ED883" i="19"/>
  <c r="ED535" i="19"/>
  <c r="ED542" i="19"/>
  <c r="ED821" i="19"/>
  <c r="ED782" i="19"/>
  <c r="ED599" i="19"/>
  <c r="ED642" i="19"/>
  <c r="ED785" i="19"/>
  <c r="ED910" i="19"/>
  <c r="ED780" i="19"/>
  <c r="ED797" i="19"/>
  <c r="ED494" i="19"/>
  <c r="ED827" i="19"/>
  <c r="ED603" i="19"/>
  <c r="ED824" i="19"/>
  <c r="ED859" i="19"/>
  <c r="ED525" i="19"/>
  <c r="ED745" i="19"/>
  <c r="ED561" i="19"/>
  <c r="ED710" i="19"/>
  <c r="ED634" i="19"/>
  <c r="ED895" i="19"/>
  <c r="ED886" i="19"/>
  <c r="ED545" i="19"/>
  <c r="ED779" i="19"/>
  <c r="ED653" i="19"/>
  <c r="ED548" i="19"/>
  <c r="ED851" i="19"/>
  <c r="ED690" i="19"/>
  <c r="ED594" i="19"/>
  <c r="ED665" i="19"/>
  <c r="ED756" i="19"/>
  <c r="ED808" i="19"/>
  <c r="ED715" i="19"/>
  <c r="ED810" i="19"/>
  <c r="ED616" i="19"/>
  <c r="ED744" i="19"/>
  <c r="ED657" i="19"/>
  <c r="ED674" i="19"/>
  <c r="ED781" i="19"/>
  <c r="ED467" i="19"/>
  <c r="ED470" i="19" s="1"/>
  <c r="ED807" i="19"/>
  <c r="ED875" i="19"/>
  <c r="ED777" i="19"/>
  <c r="ED609" i="19"/>
  <c r="ED911" i="19"/>
  <c r="ED753" i="19"/>
  <c r="ED839" i="19"/>
  <c r="ED845" i="19"/>
  <c r="ED915" i="19"/>
  <c r="ED613" i="19"/>
  <c r="ED682" i="19"/>
  <c r="ED572" i="19"/>
  <c r="ED573" i="19"/>
  <c r="ED903" i="19"/>
  <c r="ED553" i="19"/>
  <c r="ED791" i="19"/>
  <c r="ED860" i="19"/>
  <c r="ED722" i="19"/>
  <c r="ED708" i="19"/>
  <c r="ED834" i="19"/>
  <c r="ED621" i="19"/>
  <c r="ED577" i="19"/>
  <c r="ED717" i="19"/>
  <c r="ED878" i="19"/>
  <c r="ED836" i="19"/>
  <c r="ED770" i="19"/>
  <c r="ED842" i="19"/>
  <c r="ED499" i="19"/>
  <c r="ED512" i="19"/>
  <c r="ED873" i="19"/>
  <c r="ED754" i="19"/>
  <c r="ED694" i="19"/>
  <c r="ED876" i="19"/>
  <c r="ED510" i="19"/>
  <c r="ED576" i="19"/>
  <c r="ED597" i="19"/>
  <c r="ED795" i="19"/>
  <c r="ED701" i="19"/>
  <c r="ED672" i="19"/>
  <c r="ED796" i="19"/>
  <c r="ED656" i="19"/>
  <c r="ED811" i="19"/>
  <c r="ED907" i="19"/>
  <c r="ED578" i="19"/>
  <c r="ED850" i="19"/>
  <c r="ED532" i="19"/>
  <c r="ED858" i="19"/>
  <c r="ED885" i="19"/>
  <c r="ED819" i="19"/>
  <c r="ED533" i="19"/>
  <c r="ED863" i="19"/>
  <c r="ED607" i="19"/>
  <c r="ED872" i="19"/>
  <c r="ED601" i="19"/>
  <c r="ED813" i="19"/>
  <c r="ED503" i="19"/>
  <c r="ED772" i="19"/>
  <c r="ED618" i="19"/>
  <c r="ED896" i="19"/>
  <c r="ED638" i="19"/>
  <c r="ED622" i="19"/>
  <c r="ED891" i="19"/>
  <c r="ED720" i="19"/>
  <c r="ED598" i="19"/>
  <c r="ED833" i="19"/>
  <c r="ED749" i="19"/>
  <c r="ED723" i="19"/>
  <c r="ED847" i="19"/>
  <c r="ED763" i="19"/>
  <c r="ED765" i="19"/>
  <c r="ED490" i="19"/>
  <c r="ED914" i="19"/>
  <c r="ED644" i="19"/>
  <c r="ED605" i="19"/>
  <c r="ED498" i="19"/>
  <c r="ED913" i="19"/>
  <c r="ED714" i="19"/>
  <c r="ED604" i="19"/>
  <c r="ED882" i="19"/>
  <c r="ED615" i="19"/>
  <c r="ED871" i="19"/>
  <c r="ED877" i="19"/>
  <c r="ED501" i="19"/>
  <c r="ED626" i="19"/>
  <c r="ED751" i="19"/>
  <c r="ED587" i="19"/>
  <c r="ED762" i="19"/>
  <c r="ED649" i="19"/>
  <c r="ED555" i="19"/>
  <c r="ED610" i="19"/>
  <c r="ED841" i="19"/>
  <c r="ED747" i="19"/>
  <c r="ED666" i="19"/>
  <c r="ED529" i="19"/>
  <c r="ED823" i="19"/>
  <c r="ED900" i="19"/>
  <c r="ED651" i="19"/>
  <c r="ED568" i="19"/>
  <c r="ED831" i="19"/>
  <c r="ED530" i="19"/>
  <c r="ED520" i="19"/>
  <c r="ED906" i="19"/>
  <c r="ED815" i="19"/>
  <c r="ED570" i="19"/>
  <c r="ED790" i="19"/>
  <c r="ED507" i="19"/>
  <c r="ED793" i="19"/>
  <c r="ED726" i="19"/>
  <c r="ED776" i="19"/>
  <c r="ED534" i="19"/>
  <c r="ED729" i="19"/>
  <c r="ED600" i="19"/>
  <c r="ED861" i="19"/>
  <c r="ED768" i="19"/>
  <c r="ED661" i="19"/>
  <c r="ED635" i="19"/>
  <c r="ED522" i="19"/>
  <c r="ED739" i="19"/>
  <c r="ED761" i="19"/>
  <c r="ED897" i="19"/>
  <c r="ED711" i="19"/>
  <c r="ED828" i="19"/>
  <c r="ED671" i="19"/>
  <c r="ED590" i="19"/>
  <c r="ED676" i="19"/>
  <c r="ED595" i="19"/>
  <c r="ED737" i="19"/>
  <c r="ED543" i="19"/>
  <c r="ED716" i="19"/>
  <c r="ED639" i="19"/>
  <c r="ED632" i="19"/>
  <c r="ED643" i="19"/>
  <c r="ED743" i="19"/>
  <c r="ED805" i="19"/>
  <c r="ED713" i="19"/>
  <c r="ED552" i="19"/>
  <c r="ED495" i="19"/>
  <c r="ED734" i="19"/>
  <c r="ED614" i="19"/>
  <c r="ED786" i="19"/>
  <c r="ED566" i="19"/>
  <c r="ED686" i="19"/>
  <c r="ED844" i="19"/>
  <c r="ED843" i="19"/>
  <c r="ED624" i="19"/>
  <c r="ED904" i="19"/>
  <c r="ED799" i="19"/>
  <c r="ED731" i="19"/>
  <c r="ED783" i="19"/>
  <c r="ED627" i="19"/>
  <c r="ED669" i="19"/>
  <c r="ED849" i="19"/>
  <c r="ED670" i="19"/>
  <c r="ED591" i="19"/>
  <c r="EC466" i="19"/>
  <c r="ED679" i="19"/>
  <c r="ED608" i="19"/>
  <c r="ED899" i="19"/>
  <c r="ED596" i="19"/>
  <c r="ED800" i="19"/>
  <c r="ED769" i="19"/>
  <c r="ED681" i="19"/>
  <c r="ED892" i="19"/>
  <c r="ED521" i="19"/>
  <c r="ED650" i="19"/>
  <c r="ED519" i="19"/>
  <c r="ED574" i="19"/>
  <c r="ED536" i="19"/>
  <c r="ED866" i="19"/>
  <c r="ED798" i="19"/>
  <c r="ED696" i="19"/>
  <c r="ED917" i="19"/>
  <c r="ED775" i="19"/>
  <c r="ED741" i="19"/>
  <c r="ED646" i="19"/>
  <c r="ED648" i="19"/>
  <c r="ED724" i="19"/>
  <c r="ED611" i="19"/>
  <c r="ED705" i="19"/>
  <c r="ED589" i="19"/>
  <c r="ED771" i="19"/>
  <c r="ED636" i="19"/>
  <c r="ED887" i="19"/>
  <c r="ED571" i="19"/>
  <c r="ED505" i="19"/>
  <c r="ED588" i="19"/>
  <c r="ED664" i="19"/>
  <c r="ED492" i="19"/>
  <c r="ED688" i="19"/>
  <c r="ED677" i="19"/>
  <c r="ED706" i="19"/>
  <c r="ED852" i="19"/>
  <c r="ED829" i="19"/>
  <c r="ED856" i="19"/>
  <c r="ED658" i="19"/>
  <c r="ED735" i="19"/>
  <c r="ED801" i="19"/>
  <c r="ED760" i="19"/>
  <c r="ED493" i="19"/>
  <c r="ED712" i="19"/>
  <c r="ED567" i="19"/>
  <c r="ED630" i="19"/>
  <c r="ED680" i="19"/>
  <c r="ED550" i="19"/>
  <c r="ED890" i="19"/>
  <c r="ED675" i="19"/>
  <c r="ED788" i="19"/>
  <c r="ED826" i="19"/>
  <c r="ED728" i="19"/>
  <c r="ED538" i="19"/>
  <c r="ED565" i="19"/>
  <c r="ED702" i="19"/>
  <c r="ED806" i="19"/>
  <c r="ED792" i="19"/>
  <c r="ED549" i="19"/>
  <c r="ED868" i="19"/>
  <c r="ED837" i="19"/>
  <c r="ED659" i="19"/>
  <c r="ED825" i="19"/>
  <c r="ED691" i="19"/>
  <c r="ED832" i="19"/>
  <c r="ED560" i="19"/>
  <c r="ED673" i="19"/>
  <c r="ED617" i="19"/>
  <c r="ED662" i="19"/>
  <c r="ED902" i="19"/>
  <c r="ED647" i="19"/>
  <c r="ED719" i="19"/>
  <c r="ED687" i="19"/>
  <c r="ED655" i="19"/>
  <c r="ED812" i="19"/>
  <c r="ED620" i="19"/>
  <c r="ED537" i="19"/>
  <c r="ED820" i="19"/>
  <c r="ED637" i="19"/>
  <c r="ED818" i="19"/>
  <c r="ED496" i="19"/>
  <c r="ED773" i="19"/>
  <c r="ED516" i="19"/>
  <c r="ED784" i="19"/>
  <c r="ED794" i="19"/>
  <c r="ED802" i="19"/>
  <c r="ED523" i="19"/>
  <c r="ED880" i="19"/>
  <c r="ED541" i="19"/>
  <c r="ED757" i="19"/>
  <c r="ED514" i="19"/>
  <c r="ED901" i="19"/>
  <c r="ED816" i="19"/>
  <c r="ED557" i="19"/>
  <c r="ED581" i="19"/>
  <c r="ED524" i="19"/>
  <c r="ED889" i="19"/>
  <c r="ED633" i="19"/>
  <c r="ED583" i="19"/>
  <c r="ED667" i="19"/>
  <c r="ED513" i="19"/>
  <c r="ED718" i="19"/>
  <c r="ED526" i="19"/>
  <c r="ED853" i="19"/>
  <c r="ED738" i="19"/>
  <c r="ED912" i="19"/>
  <c r="ED692" i="19"/>
  <c r="ED730" i="19"/>
  <c r="ED908" i="19"/>
  <c r="ED623" i="19"/>
  <c r="ED640" i="19"/>
  <c r="ED559" i="19"/>
  <c r="ED809" i="19"/>
  <c r="ED733" i="19"/>
  <c r="ED804" i="19"/>
  <c r="ED752" i="19"/>
  <c r="ED854" i="19"/>
  <c r="ED497" i="19"/>
  <c r="ED678" i="19"/>
  <c r="ED631" i="19"/>
  <c r="ED668" i="19"/>
  <c r="ED592" i="19"/>
  <c r="ED766" i="19"/>
  <c r="ED855" i="19"/>
  <c r="ED491" i="19"/>
  <c r="ED641" i="19"/>
  <c r="ED558" i="19"/>
  <c r="ED704" i="19"/>
  <c r="ED562" i="19"/>
  <c r="ED759" i="19"/>
  <c r="ED575" i="19"/>
  <c r="ED742" i="19"/>
  <c r="ED748" i="19"/>
  <c r="ED916" i="19"/>
  <c r="ED767" i="19"/>
  <c r="ED585" i="19"/>
  <c r="ED894" i="19"/>
  <c r="ED582" i="19"/>
  <c r="ED569" i="19"/>
  <c r="ED645" i="19"/>
  <c r="ED593" i="19"/>
  <c r="ED509" i="19"/>
  <c r="ED511" i="19"/>
  <c r="ED918" i="19"/>
  <c r="ED830" i="19"/>
  <c r="ED502" i="19"/>
  <c r="ED803" i="19"/>
  <c r="ED504" i="19"/>
  <c r="ED689" i="19"/>
  <c r="ED835" i="19"/>
  <c r="ED787" i="19"/>
  <c r="ED515" i="19"/>
  <c r="ED909" i="19"/>
  <c r="ED898" i="19"/>
  <c r="ED736" i="19"/>
  <c r="ED881" i="19"/>
  <c r="ED732" i="19"/>
  <c r="ED660" i="19"/>
  <c r="ED564" i="19"/>
  <c r="CA544" i="19"/>
  <c r="CA572" i="19"/>
  <c r="CA590" i="19"/>
  <c r="CA875" i="19"/>
  <c r="CA744" i="19"/>
  <c r="CA751" i="19"/>
  <c r="CA644" i="19"/>
  <c r="CA772" i="19"/>
  <c r="CH560" i="19"/>
  <c r="CH600" i="19"/>
  <c r="CH771" i="19"/>
  <c r="CA796" i="19"/>
  <c r="CH913" i="19"/>
  <c r="CA492" i="19"/>
  <c r="CH682" i="19"/>
  <c r="CA584" i="19"/>
  <c r="CA490" i="19"/>
  <c r="CA706" i="19"/>
  <c r="CA892" i="19"/>
  <c r="CH621" i="19"/>
  <c r="CH514" i="19"/>
  <c r="CA884" i="19"/>
  <c r="CH547" i="19"/>
  <c r="CA853" i="19"/>
  <c r="CH773" i="19"/>
  <c r="CA591" i="19"/>
  <c r="CH577" i="19"/>
  <c r="CA891" i="19"/>
  <c r="CA678" i="19"/>
  <c r="CH593" i="19"/>
  <c r="CH762" i="19"/>
  <c r="CH803" i="19"/>
  <c r="CH493" i="19"/>
  <c r="CA629" i="19"/>
  <c r="CA835" i="19"/>
  <c r="CA510" i="19"/>
  <c r="CA576" i="19"/>
  <c r="CA638" i="19"/>
  <c r="CA609" i="19"/>
  <c r="CA619" i="19"/>
  <c r="CH701" i="19"/>
  <c r="CA813" i="19"/>
  <c r="CA780" i="19"/>
  <c r="CA900" i="19"/>
  <c r="CH796" i="19"/>
  <c r="CA889" i="19"/>
  <c r="CA558" i="19"/>
  <c r="CA581" i="19"/>
  <c r="CH558" i="19"/>
  <c r="CA745" i="19"/>
  <c r="CA573" i="19"/>
  <c r="CH854" i="19"/>
  <c r="CH644" i="19"/>
  <c r="CH852" i="19"/>
  <c r="CH549" i="19"/>
  <c r="CA575" i="19"/>
  <c r="CH627" i="19"/>
  <c r="CA681" i="19"/>
  <c r="CA515" i="19"/>
  <c r="CA676" i="19"/>
  <c r="CA607" i="19"/>
  <c r="CA763" i="19"/>
  <c r="CA526" i="19"/>
  <c r="CA707" i="19"/>
  <c r="CH830" i="19"/>
  <c r="CH629" i="19"/>
  <c r="CH835" i="19"/>
  <c r="CA563" i="19"/>
  <c r="CH728" i="19"/>
  <c r="CA690" i="19"/>
  <c r="CH542" i="19"/>
  <c r="CH680" i="19"/>
  <c r="CH675" i="19"/>
  <c r="CA747" i="19"/>
  <c r="CH495" i="19"/>
  <c r="CH848" i="19"/>
  <c r="CH895" i="19"/>
  <c r="CA770" i="19"/>
  <c r="CA658" i="19"/>
  <c r="CH805" i="19"/>
  <c r="CA673" i="19"/>
  <c r="CH564" i="19"/>
  <c r="CA708" i="19"/>
  <c r="CH556" i="19"/>
  <c r="CA726" i="19"/>
  <c r="CH730" i="19"/>
  <c r="CA661" i="19"/>
  <c r="CA623" i="19"/>
  <c r="CA760" i="19"/>
  <c r="CH808" i="19"/>
  <c r="CH903" i="19"/>
  <c r="CA614" i="19"/>
  <c r="CH562" i="19"/>
  <c r="CH798" i="19"/>
  <c r="CA909" i="19"/>
  <c r="CH654" i="19"/>
  <c r="CH491" i="19"/>
  <c r="CA766" i="19"/>
  <c r="CH508" i="19"/>
  <c r="CA699" i="19"/>
  <c r="CH843" i="19"/>
  <c r="CA842" i="19"/>
  <c r="CH624" i="19"/>
  <c r="CA692" i="19"/>
  <c r="CA878" i="19"/>
  <c r="CH795" i="19"/>
  <c r="CA863" i="19"/>
  <c r="CH674" i="19"/>
  <c r="CH906" i="19"/>
  <c r="CH523" i="19"/>
  <c r="CA897" i="19"/>
  <c r="CH697" i="19"/>
  <c r="CA888" i="19"/>
  <c r="CA845" i="19"/>
  <c r="CA574" i="19"/>
  <c r="CH837" i="19"/>
  <c r="CH879" i="19"/>
  <c r="CA794" i="19"/>
  <c r="CH530" i="19"/>
  <c r="CH653" i="19"/>
  <c r="CH537" i="19"/>
  <c r="CA587" i="19"/>
  <c r="CA568" i="19"/>
  <c r="CA754" i="19"/>
  <c r="CH638" i="19"/>
  <c r="CA498" i="19"/>
  <c r="CA645" i="19"/>
  <c r="CH905" i="19"/>
  <c r="CH585" i="19"/>
  <c r="CH499" i="19"/>
  <c r="CH735" i="19"/>
  <c r="CA713" i="19"/>
  <c r="CA893" i="19"/>
  <c r="CA693" i="19"/>
  <c r="CA605" i="19"/>
  <c r="CA524" i="19"/>
  <c r="CA904" i="19"/>
  <c r="CH814" i="19"/>
  <c r="CH838" i="19"/>
  <c r="CH649" i="19"/>
  <c r="CH836" i="19"/>
  <c r="CA651" i="19"/>
  <c r="CH915" i="19"/>
  <c r="CH578" i="19"/>
  <c r="CH724" i="19"/>
  <c r="CA516" i="19"/>
  <c r="CA672" i="19"/>
  <c r="CA799" i="19"/>
  <c r="CH662" i="19"/>
  <c r="CA814" i="19"/>
  <c r="CH626" i="19"/>
  <c r="CA677" i="19"/>
  <c r="CA785" i="19"/>
  <c r="CH526" i="19"/>
  <c r="CA901" i="19"/>
  <c r="CA902" i="19"/>
  <c r="CA733" i="19"/>
  <c r="CH794" i="19"/>
  <c r="CH581" i="19"/>
  <c r="CA606" i="19"/>
  <c r="CH555" i="19"/>
  <c r="CA598" i="19"/>
  <c r="CA671" i="19"/>
  <c r="CA675" i="19"/>
  <c r="CH717" i="19"/>
  <c r="CA714" i="19"/>
  <c r="CH806" i="19"/>
  <c r="CA683" i="19"/>
  <c r="CA899" i="19"/>
  <c r="CA649" i="19"/>
  <c r="CA883" i="19"/>
  <c r="CA626" i="19"/>
  <c r="CH911" i="19"/>
  <c r="CA896" i="19"/>
  <c r="CA536" i="19"/>
  <c r="CH722" i="19"/>
  <c r="CH607" i="19"/>
  <c r="CA668" i="19"/>
  <c r="CH862" i="19"/>
  <c r="CH570" i="19"/>
  <c r="CH839" i="19"/>
  <c r="CH534" i="19"/>
  <c r="CH733" i="19"/>
  <c r="CA803" i="19"/>
  <c r="CA898" i="19"/>
  <c r="CA589" i="19"/>
  <c r="CA790" i="19"/>
  <c r="CA768" i="19"/>
  <c r="CA833" i="19"/>
  <c r="CA663" i="19"/>
  <c r="CA850" i="19"/>
  <c r="CH541" i="19"/>
  <c r="CH765" i="19"/>
  <c r="CA641" i="19"/>
  <c r="CA738" i="19"/>
  <c r="CA846" i="19"/>
  <c r="CH536" i="19"/>
  <c r="CA774" i="19"/>
  <c r="CH878" i="19"/>
  <c r="CA688" i="19"/>
  <c r="CA610" i="19"/>
  <c r="CA670" i="19"/>
  <c r="CA662" i="19"/>
  <c r="CA877" i="19"/>
  <c r="CA856" i="19"/>
  <c r="CA571" i="19"/>
  <c r="CH870" i="19"/>
  <c r="CA730" i="19"/>
  <c r="CA528" i="19"/>
  <c r="CH882" i="19"/>
  <c r="CH664" i="19"/>
  <c r="CA806" i="19"/>
  <c r="CA779" i="19"/>
  <c r="CH669" i="19"/>
  <c r="CH767" i="19"/>
  <c r="CA685" i="19"/>
  <c r="CA740" i="19"/>
  <c r="CA630" i="19"/>
  <c r="CH755" i="19"/>
  <c r="CA636" i="19"/>
  <c r="CA570" i="19"/>
  <c r="CH881" i="19"/>
  <c r="CH832" i="19"/>
  <c r="CA807" i="19"/>
  <c r="CH567" i="19"/>
  <c r="CH661" i="19"/>
  <c r="CH689" i="19"/>
  <c r="CA586" i="19"/>
  <c r="CA734" i="19"/>
  <c r="CH667" i="19"/>
  <c r="CA664" i="19"/>
  <c r="CA827" i="19"/>
  <c r="CH778" i="19"/>
  <c r="CH670" i="19"/>
  <c r="CH625" i="19"/>
  <c r="CH599" i="19"/>
  <c r="CA504" i="19"/>
  <c r="CH708" i="19"/>
  <c r="CA604" i="19"/>
  <c r="CH648" i="19"/>
  <c r="CH719" i="19"/>
  <c r="CA513" i="19"/>
  <c r="CA862" i="19"/>
  <c r="CH763" i="19"/>
  <c r="CH718" i="19"/>
  <c r="CH705" i="19"/>
  <c r="CH503" i="19"/>
  <c r="CA847" i="19"/>
  <c r="CA562" i="19"/>
  <c r="CA552" i="19"/>
  <c r="CA834" i="19"/>
  <c r="CH726" i="19"/>
  <c r="CH666" i="19"/>
  <c r="CA653" i="19"/>
  <c r="CA881" i="19"/>
  <c r="CH754" i="19"/>
  <c r="CA551" i="19"/>
  <c r="CA618" i="19"/>
  <c r="CA865" i="19"/>
  <c r="CA854" i="19"/>
  <c r="CH580" i="19"/>
  <c r="CH777" i="19"/>
  <c r="CA667" i="19"/>
  <c r="CA621" i="19"/>
  <c r="CA508" i="19"/>
  <c r="CA628" i="19"/>
  <c r="CA687" i="19"/>
  <c r="CH623" i="19"/>
  <c r="CH749" i="19"/>
  <c r="CA518" i="19"/>
  <c r="CA907" i="19"/>
  <c r="CH608" i="19"/>
  <c r="CA579" i="19"/>
  <c r="CH519" i="19"/>
  <c r="CA753" i="19"/>
  <c r="CA695" i="19"/>
  <c r="CA916" i="19"/>
  <c r="CA712" i="19"/>
  <c r="CA491" i="19"/>
  <c r="CH816" i="19"/>
  <c r="CA791" i="19"/>
  <c r="CA783" i="19"/>
  <c r="CA818" i="19"/>
  <c r="CH859" i="19"/>
  <c r="CH550" i="19"/>
  <c r="CH613" i="19"/>
  <c r="CA906" i="19"/>
  <c r="CA728" i="19"/>
  <c r="CA532" i="19"/>
  <c r="CA914" i="19"/>
  <c r="CH506" i="19"/>
  <c r="CH802" i="19"/>
  <c r="CA767" i="19"/>
  <c r="CH640" i="19"/>
  <c r="CA616" i="19"/>
  <c r="CA822" i="19"/>
  <c r="CH539" i="19"/>
  <c r="CH568" i="19"/>
  <c r="CH548" i="19"/>
  <c r="CH856" i="19"/>
  <c r="CH532" i="19"/>
  <c r="CA633" i="19"/>
  <c r="CA739" i="19"/>
  <c r="CA588" i="19"/>
  <c r="CH544" i="19"/>
  <c r="CH907" i="19"/>
  <c r="CA603" i="19"/>
  <c r="CA500" i="19"/>
  <c r="CA602" i="19"/>
  <c r="CH672" i="19"/>
  <c r="CA798" i="19"/>
  <c r="CH571" i="19"/>
  <c r="CH679" i="19"/>
  <c r="CH657" i="19"/>
  <c r="CH916" i="19"/>
  <c r="CH510" i="19"/>
  <c r="CH529" i="19"/>
  <c r="CH819" i="19"/>
  <c r="CH889" i="19"/>
  <c r="CA652" i="19"/>
  <c r="CH715" i="19"/>
  <c r="CH518" i="19"/>
  <c r="CA686" i="19"/>
  <c r="CA761" i="19"/>
  <c r="CA824" i="19"/>
  <c r="CA731" i="19"/>
  <c r="CA912" i="19"/>
  <c r="CA547" i="19"/>
  <c r="CA784" i="19"/>
  <c r="CH761" i="19"/>
  <c r="CA769" i="19"/>
  <c r="CG466" i="19"/>
  <c r="CH891" i="19"/>
  <c r="CH741" i="19"/>
  <c r="CA857" i="19"/>
  <c r="CH745" i="19"/>
  <c r="CH786" i="19"/>
  <c r="CH660" i="19"/>
  <c r="CA895" i="19"/>
  <c r="CA543" i="19"/>
  <c r="CA718" i="19"/>
  <c r="CH501" i="19"/>
  <c r="CA540" i="19"/>
  <c r="CH496" i="19"/>
  <c r="CA710" i="19"/>
  <c r="CA732" i="19"/>
  <c r="CH787" i="19"/>
  <c r="CA597" i="19"/>
  <c r="CA702" i="19"/>
  <c r="CA826" i="19"/>
  <c r="CH692" i="19"/>
  <c r="CH809" i="19"/>
  <c r="CA765" i="19"/>
  <c r="CA723" i="19"/>
  <c r="CA541" i="19"/>
  <c r="CA880" i="19"/>
  <c r="CH917" i="19"/>
  <c r="CA553" i="19"/>
  <c r="CA556" i="19"/>
  <c r="CA843" i="19"/>
  <c r="CH791" i="19"/>
  <c r="CH800" i="19"/>
  <c r="CA750" i="19"/>
  <c r="CA632" i="19"/>
  <c r="CH703" i="19"/>
  <c r="CA527" i="19"/>
  <c r="CH569" i="19"/>
  <c r="CH770" i="19"/>
  <c r="CH863" i="19"/>
  <c r="CH524" i="19"/>
  <c r="CH535" i="19"/>
  <c r="CA869" i="19"/>
  <c r="CA855" i="19"/>
  <c r="CA698" i="19"/>
  <c r="CA635" i="19"/>
  <c r="CA719" i="19"/>
  <c r="CH622" i="19"/>
  <c r="CH824" i="19"/>
  <c r="CA864" i="19"/>
  <c r="CA804" i="19"/>
  <c r="CH497" i="19"/>
  <c r="CH792" i="19"/>
  <c r="CA873" i="19"/>
  <c r="CH642" i="19"/>
  <c r="CH842" i="19"/>
  <c r="CA805" i="19"/>
  <c r="CH678" i="19"/>
  <c r="CH687" i="19"/>
  <c r="CA910" i="19"/>
  <c r="CA801" i="19"/>
  <c r="CA503" i="19"/>
  <c r="CH892" i="19"/>
  <c r="CA839" i="19"/>
  <c r="CA520" i="19"/>
  <c r="CH588" i="19"/>
  <c r="CA548" i="19"/>
  <c r="CH659" i="19"/>
  <c r="CH780" i="19"/>
  <c r="CH695" i="19"/>
  <c r="CH586" i="19"/>
  <c r="CH872" i="19"/>
  <c r="CA533" i="19"/>
  <c r="CH886" i="19"/>
  <c r="CA506" i="19"/>
  <c r="CA530" i="19"/>
  <c r="CA525" i="19"/>
  <c r="CH522" i="19"/>
  <c r="CH521" i="19"/>
  <c r="CH785" i="19"/>
  <c r="CH908" i="19"/>
  <c r="CH880" i="19"/>
  <c r="CH867" i="19"/>
  <c r="CH810" i="19"/>
  <c r="CH818" i="19"/>
  <c r="CA697" i="19"/>
  <c r="CA494" i="19"/>
  <c r="CA729" i="19"/>
  <c r="CA507" i="19"/>
  <c r="CA682" i="19"/>
  <c r="CA858" i="19"/>
  <c r="CA867" i="19"/>
  <c r="CH864" i="19"/>
  <c r="CH713" i="19"/>
  <c r="CH782" i="19"/>
  <c r="CA646" i="19"/>
  <c r="CA764" i="19"/>
  <c r="CA700" i="19"/>
  <c r="CH822" i="19"/>
  <c r="CH737" i="19"/>
  <c r="CH736" i="19"/>
  <c r="CA825" i="19"/>
  <c r="CA615" i="19"/>
  <c r="CA578" i="19"/>
  <c r="CA499" i="19"/>
  <c r="CH901" i="19"/>
  <c r="CH865" i="19"/>
  <c r="CH731" i="19"/>
  <c r="CA746" i="19"/>
  <c r="CH645" i="19"/>
  <c r="CA534" i="19"/>
  <c r="CA810" i="19"/>
  <c r="CH527" i="19"/>
  <c r="CH686" i="19"/>
  <c r="CH637" i="19"/>
  <c r="CA601" i="19"/>
  <c r="CH815" i="19"/>
  <c r="CH820" i="19"/>
  <c r="CH840" i="19"/>
  <c r="CA809" i="19"/>
  <c r="CA812" i="19"/>
  <c r="CH783" i="19"/>
  <c r="CA566" i="19"/>
  <c r="CH602" i="19"/>
  <c r="CA886" i="19"/>
  <c r="CH574" i="19"/>
  <c r="CH494" i="19"/>
  <c r="CA505" i="19"/>
  <c r="CA595" i="19"/>
  <c r="CH609" i="19"/>
  <c r="CA709" i="19"/>
  <c r="CH688" i="19"/>
  <c r="CH656" i="19"/>
  <c r="CH823" i="19"/>
  <c r="CH790" i="19"/>
  <c r="CH797" i="19"/>
  <c r="CH851" i="19"/>
  <c r="CA841" i="19"/>
  <c r="CA882" i="19"/>
  <c r="CA742" i="19"/>
  <c r="CH694" i="19"/>
  <c r="CH877" i="19"/>
  <c r="CH858" i="19"/>
  <c r="CH517" i="19"/>
  <c r="FP473" i="19"/>
  <c r="CH683" i="19"/>
  <c r="CH594" i="19"/>
  <c r="CA577" i="19"/>
  <c r="CH779" i="19"/>
  <c r="CH606" i="19"/>
  <c r="CH597" i="19"/>
  <c r="CA674" i="19"/>
  <c r="CH831" i="19"/>
  <c r="CH671" i="19"/>
  <c r="CH543" i="19"/>
  <c r="CH704" i="19"/>
  <c r="CH714" i="19"/>
  <c r="CH812" i="19"/>
  <c r="CA887" i="19"/>
  <c r="CA557" i="19"/>
  <c r="CA890" i="19"/>
  <c r="CH712" i="19"/>
  <c r="CA885" i="19"/>
  <c r="CA905" i="19"/>
  <c r="CH676" i="19"/>
  <c r="CA782" i="19"/>
  <c r="CA755" i="19"/>
  <c r="CH505" i="19"/>
  <c r="CA679" i="19"/>
  <c r="CH641" i="19"/>
  <c r="CA752" i="19"/>
  <c r="CA797" i="19"/>
  <c r="CA815" i="19"/>
  <c r="CA545" i="19"/>
  <c r="CH652" i="19"/>
  <c r="CA859" i="19"/>
  <c r="CH617" i="19"/>
  <c r="CA757" i="19"/>
  <c r="CA758" i="19"/>
  <c r="CH553" i="19"/>
  <c r="CH636" i="19"/>
  <c r="CH509" i="19"/>
  <c r="CA625" i="19"/>
  <c r="CH846" i="19"/>
  <c r="CH799" i="19"/>
  <c r="CA537" i="19"/>
  <c r="CH887" i="19"/>
  <c r="CH902" i="19"/>
  <c r="CH512" i="19"/>
  <c r="CH711" i="19"/>
  <c r="CA627" i="19"/>
  <c r="CH513" i="19"/>
  <c r="CH566" i="19"/>
  <c r="CH825" i="19"/>
  <c r="CA704" i="19"/>
  <c r="CA509" i="19"/>
  <c r="CA762" i="19"/>
  <c r="CH561" i="19"/>
  <c r="CH774" i="19"/>
  <c r="CH573" i="19"/>
  <c r="CA844" i="19"/>
  <c r="CA512" i="19"/>
  <c r="CA811" i="19"/>
  <c r="CA759" i="19"/>
  <c r="CH596" i="19"/>
  <c r="CH804" i="19"/>
  <c r="CH632" i="19"/>
  <c r="CH498" i="19"/>
  <c r="CA727" i="19"/>
  <c r="CA816" i="19"/>
  <c r="CA918" i="19"/>
  <c r="CA836" i="19"/>
  <c r="CA650" i="19"/>
  <c r="CA879" i="19"/>
  <c r="CA567" i="19"/>
  <c r="CA860" i="19"/>
  <c r="CA542" i="19"/>
  <c r="CH732" i="19"/>
  <c r="CH589" i="19"/>
  <c r="CA539" i="19"/>
  <c r="CH888" i="19"/>
  <c r="CA831" i="19"/>
  <c r="CH899" i="19"/>
  <c r="CH706" i="19"/>
  <c r="CA694" i="19"/>
  <c r="CH557" i="19"/>
  <c r="CA705" i="19"/>
  <c r="CA624" i="19"/>
  <c r="CH575" i="19"/>
  <c r="CA501" i="19"/>
  <c r="CH898" i="19"/>
  <c r="CA861" i="19"/>
  <c r="CH591" i="19"/>
  <c r="CA838" i="19"/>
  <c r="CA786" i="19"/>
  <c r="CA564" i="19"/>
  <c r="CA529" i="19"/>
  <c r="CH709" i="19"/>
  <c r="CH603" i="19"/>
  <c r="CA549" i="19"/>
  <c r="CA849" i="19"/>
  <c r="CA866" i="19"/>
  <c r="CH601" i="19"/>
  <c r="CH847" i="19"/>
  <c r="CH739" i="19"/>
  <c r="CH789" i="19"/>
  <c r="CH702" i="19"/>
  <c r="CA599" i="19"/>
  <c r="CA511" i="19"/>
  <c r="CA830" i="19"/>
  <c r="CH685" i="19"/>
  <c r="CA647" i="19"/>
  <c r="CA802" i="19"/>
  <c r="CH540" i="19"/>
  <c r="CH744" i="19"/>
  <c r="CH873" i="19"/>
  <c r="CA611" i="19"/>
  <c r="CA592" i="19"/>
  <c r="CH753" i="19"/>
  <c r="CH725" i="19"/>
  <c r="CA819" i="19"/>
  <c r="CA876" i="19"/>
  <c r="CA546" i="19"/>
  <c r="CA829" i="19"/>
  <c r="CH817" i="19"/>
  <c r="CH752" i="19"/>
  <c r="CH635" i="19"/>
  <c r="CH490" i="19"/>
  <c r="CA722" i="19"/>
  <c r="CH914" i="19"/>
  <c r="CH693" i="19"/>
  <c r="CH605" i="19"/>
  <c r="CH507" i="19"/>
  <c r="CA535" i="19"/>
  <c r="CH651" i="19"/>
  <c r="CH896" i="19"/>
  <c r="CH784" i="19"/>
  <c r="CA637" i="19"/>
  <c r="CA696" i="19"/>
  <c r="CA771" i="19"/>
  <c r="CH759" i="19"/>
  <c r="CH579" i="19"/>
  <c r="CA917" i="19"/>
  <c r="CH658" i="19"/>
  <c r="CA800" i="19"/>
  <c r="CA870" i="19"/>
  <c r="CH604" i="19"/>
  <c r="CH538" i="19"/>
  <c r="CA808" i="19"/>
  <c r="CH698" i="19"/>
  <c r="CH764" i="19"/>
  <c r="CA493" i="19"/>
  <c r="CH576" i="19"/>
  <c r="CH801" i="19"/>
  <c r="CH677" i="19"/>
  <c r="CA868" i="19"/>
  <c r="CH583" i="19"/>
  <c r="CH833" i="19"/>
  <c r="CH845" i="19"/>
  <c r="CH890" i="19"/>
  <c r="CA913" i="19"/>
  <c r="CA871" i="19"/>
  <c r="CA660" i="19"/>
  <c r="CA748" i="19"/>
  <c r="CA735" i="19"/>
  <c r="CH781" i="19"/>
  <c r="CH747" i="19"/>
  <c r="CA655" i="19"/>
  <c r="CH788" i="19"/>
  <c r="CH691" i="19"/>
  <c r="CA656" i="19"/>
  <c r="CA555" i="19"/>
  <c r="CA617" i="19"/>
  <c r="CA788" i="19"/>
  <c r="CA691" i="19"/>
  <c r="CA715" i="19"/>
  <c r="CA531" i="19"/>
  <c r="CH894" i="19"/>
  <c r="CH758" i="19"/>
  <c r="CH620" i="19"/>
  <c r="CH559" i="19"/>
  <c r="CH707" i="19"/>
  <c r="CA669" i="19"/>
  <c r="CH871" i="19"/>
  <c r="CH772" i="19"/>
  <c r="CA749" i="19"/>
  <c r="CH614" i="19"/>
  <c r="CA777" i="19"/>
  <c r="CH615" i="19"/>
  <c r="CH738" i="19"/>
  <c r="CA793" i="19"/>
  <c r="CH811" i="19"/>
  <c r="CH750" i="19"/>
  <c r="CH616" i="19"/>
  <c r="CA596" i="19"/>
  <c r="CH647" i="19"/>
  <c r="CH520" i="19"/>
  <c r="CH829" i="19"/>
  <c r="CA915" i="19"/>
  <c r="CH655" i="19"/>
  <c r="CA872" i="19"/>
  <c r="CH874" i="19"/>
  <c r="CH525" i="19"/>
  <c r="CH861" i="19"/>
  <c r="CH900" i="19"/>
  <c r="CH590" i="19"/>
  <c r="CA665" i="19"/>
  <c r="CA496" i="19"/>
  <c r="CA561" i="19"/>
  <c r="CA631" i="19"/>
  <c r="CA711" i="19"/>
  <c r="CA724" i="19"/>
  <c r="CA874" i="19"/>
  <c r="CH849" i="19"/>
  <c r="CH582" i="19"/>
  <c r="CA911" i="19"/>
  <c r="CA569" i="19"/>
  <c r="CA680" i="19"/>
  <c r="CH834" i="19"/>
  <c r="CH868" i="19"/>
  <c r="CA703" i="19"/>
  <c r="CH720" i="19"/>
  <c r="CH700" i="19"/>
  <c r="CH533" i="19"/>
  <c r="CA642" i="19"/>
  <c r="CA600" i="19"/>
  <c r="CA659" i="19"/>
  <c r="CA781" i="19"/>
  <c r="CH587" i="19"/>
  <c r="CH912" i="19"/>
  <c r="CH598" i="19"/>
  <c r="CA594" i="19"/>
  <c r="CA736" i="19"/>
  <c r="CH751" i="19"/>
  <c r="CH639" i="19"/>
  <c r="CH813" i="19"/>
  <c r="CA582" i="19"/>
  <c r="CH826" i="19"/>
  <c r="CA521" i="19"/>
  <c r="CH516" i="19"/>
  <c r="CH546" i="19"/>
  <c r="CA837" i="19"/>
  <c r="CA817" i="19"/>
  <c r="CA593" i="19"/>
  <c r="CH841" i="19"/>
  <c r="CA778" i="19"/>
  <c r="CA743" i="19"/>
  <c r="CH775" i="19"/>
  <c r="CH646" i="19"/>
  <c r="CA519" i="19"/>
  <c r="CA701" i="19"/>
  <c r="CH727" i="19"/>
  <c r="CA622" i="19"/>
  <c r="CH618" i="19"/>
  <c r="CH684" i="19"/>
  <c r="CH673" i="19"/>
  <c r="CA821" i="19"/>
  <c r="CA789" i="19"/>
  <c r="CH565" i="19"/>
  <c r="CA648" i="19"/>
  <c r="CA689" i="19"/>
  <c r="CA565" i="19"/>
  <c r="CH511" i="19"/>
  <c r="CA517" i="19"/>
  <c r="CH743" i="19"/>
  <c r="CH910" i="19"/>
  <c r="CH611" i="19"/>
  <c r="CH631" i="19"/>
  <c r="CH876" i="19"/>
  <c r="CH551" i="19"/>
  <c r="CA787" i="19"/>
  <c r="CA538" i="19"/>
  <c r="CH729" i="19"/>
  <c r="CH850" i="19"/>
  <c r="CH869" i="19"/>
  <c r="CH650" i="19"/>
  <c r="CH723" i="19"/>
  <c r="CH515" i="19"/>
  <c r="CH716" i="19"/>
  <c r="CA495" i="19"/>
  <c r="CA666" i="19"/>
  <c r="CH885" i="19"/>
  <c r="CA720" i="19"/>
  <c r="CA852" i="19"/>
  <c r="CH634" i="19"/>
  <c r="CH710" i="19"/>
  <c r="CA640" i="19"/>
  <c r="CA795" i="19"/>
  <c r="CA657" i="19"/>
  <c r="CH821" i="19"/>
  <c r="CH909" i="19"/>
  <c r="CH721" i="19"/>
  <c r="CA643" i="19"/>
  <c r="CA523" i="19"/>
  <c r="CH699" i="19"/>
  <c r="CA725" i="19"/>
  <c r="CA775" i="19"/>
  <c r="CH665" i="19"/>
  <c r="CH776" i="19"/>
  <c r="CH552" i="19"/>
  <c r="CH793" i="19"/>
  <c r="CA823" i="19"/>
  <c r="CH893" i="19"/>
  <c r="CH742" i="19"/>
  <c r="CH610" i="19"/>
  <c r="CH746" i="19"/>
  <c r="CA684" i="19"/>
  <c r="CH768" i="19"/>
  <c r="CA560" i="19"/>
  <c r="CH696" i="19"/>
  <c r="CH734" i="19"/>
  <c r="CH595" i="19"/>
  <c r="CH760" i="19"/>
  <c r="CA522" i="19"/>
  <c r="CH531" i="19"/>
  <c r="CH807" i="19"/>
  <c r="CH897" i="19"/>
  <c r="CH572" i="19"/>
  <c r="CH756" i="19"/>
  <c r="CA639" i="19"/>
  <c r="CH740" i="19"/>
  <c r="CH844" i="19"/>
  <c r="CA828" i="19"/>
  <c r="CA580" i="19"/>
  <c r="CH619" i="19"/>
  <c r="CH633" i="19"/>
  <c r="CA894" i="19"/>
  <c r="CA820" i="19"/>
  <c r="CH612" i="19"/>
  <c r="CH500" i="19"/>
  <c r="CH502" i="19"/>
  <c r="CA654" i="19"/>
  <c r="CH690" i="19"/>
  <c r="CA851" i="19"/>
  <c r="CH748" i="19"/>
  <c r="CH857" i="19"/>
  <c r="CH853" i="19"/>
  <c r="CA559" i="19"/>
  <c r="CH866" i="19"/>
  <c r="CA848" i="19"/>
  <c r="CA612" i="19"/>
  <c r="CH554" i="19"/>
  <c r="CA514" i="19"/>
  <c r="CA554" i="19"/>
  <c r="CA903" i="19"/>
  <c r="CA776" i="19"/>
  <c r="CH663" i="19"/>
  <c r="CA840" i="19"/>
  <c r="CA716" i="19"/>
  <c r="CH757" i="19"/>
  <c r="CH769" i="19"/>
  <c r="CH883" i="19"/>
  <c r="CH492" i="19"/>
  <c r="CH827" i="19"/>
  <c r="CH766" i="19"/>
  <c r="CA583" i="19"/>
  <c r="CA585" i="19"/>
  <c r="CH875" i="19"/>
  <c r="CA908" i="19"/>
  <c r="CH904" i="19"/>
  <c r="CH592" i="19"/>
  <c r="CH584" i="19"/>
  <c r="CH828" i="19"/>
  <c r="CA502" i="19"/>
  <c r="CH545" i="19"/>
  <c r="CH528" i="19"/>
  <c r="CH630" i="19"/>
  <c r="CA620" i="19"/>
  <c r="CA717" i="19"/>
  <c r="CH668" i="19"/>
  <c r="CA497" i="19"/>
  <c r="CH884" i="19"/>
  <c r="CH643" i="19"/>
  <c r="CA737" i="19"/>
  <c r="CA792" i="19"/>
  <c r="CH628" i="19"/>
  <c r="CA756" i="19"/>
  <c r="CH860" i="19"/>
  <c r="CA634" i="19"/>
  <c r="CA741" i="19"/>
  <c r="CH681" i="19"/>
  <c r="CH855" i="19"/>
  <c r="CA721" i="19"/>
  <c r="CH563" i="19"/>
  <c r="CH918" i="19"/>
  <c r="CA550" i="19"/>
  <c r="CA832" i="19"/>
  <c r="CA613" i="19"/>
  <c r="CA773" i="19"/>
  <c r="CH504" i="19"/>
  <c r="FP479" i="19"/>
  <c r="FP472" i="19"/>
  <c r="FP471" i="19"/>
  <c r="FP475" i="19"/>
  <c r="FP477" i="19"/>
  <c r="FP474" i="19"/>
  <c r="FP470" i="19"/>
  <c r="FP478" i="19"/>
  <c r="DT23" i="19"/>
  <c r="DT18" i="19"/>
  <c r="DT24" i="19"/>
  <c r="DT21" i="19"/>
  <c r="DT15" i="19"/>
  <c r="DT19" i="19"/>
  <c r="DT22" i="19"/>
  <c r="DT17" i="19"/>
  <c r="DT16" i="19"/>
  <c r="EM16" i="19"/>
  <c r="EM20" i="19"/>
  <c r="EM21" i="19"/>
  <c r="EM24" i="19"/>
  <c r="EM15" i="19"/>
  <c r="EM23" i="19"/>
  <c r="EM17" i="19"/>
  <c r="EM22" i="19"/>
  <c r="EM19" i="19"/>
  <c r="EL14" i="19"/>
  <c r="E62" i="19" s="1"/>
  <c r="N62" i="19" s="1"/>
  <c r="DS14" i="19"/>
  <c r="F60" i="19" s="1"/>
  <c r="O60" i="19" s="1"/>
  <c r="FO469" i="19"/>
  <c r="FO480" i="19" s="1"/>
  <c r="D503" i="19" s="1"/>
  <c r="M101" i="19" s="1"/>
  <c r="FU487" i="19"/>
  <c r="ED259" i="19"/>
  <c r="ED245" i="19"/>
  <c r="ED138" i="19"/>
  <c r="ED408" i="19"/>
  <c r="ED327" i="19"/>
  <c r="ED146" i="19"/>
  <c r="ED124" i="19"/>
  <c r="CQ468" i="19"/>
  <c r="ED234" i="19"/>
  <c r="ED142" i="19"/>
  <c r="ED81" i="19"/>
  <c r="ED436" i="19"/>
  <c r="ED134" i="19"/>
  <c r="ED365" i="19"/>
  <c r="ED99" i="19"/>
  <c r="ED243" i="19"/>
  <c r="ED246" i="19"/>
  <c r="ED94" i="19"/>
  <c r="ED341" i="19"/>
  <c r="ED380" i="19"/>
  <c r="ED170" i="19"/>
  <c r="ED424" i="19"/>
  <c r="ED60" i="19"/>
  <c r="ED61" i="19"/>
  <c r="ED38" i="19"/>
  <c r="ED284" i="19"/>
  <c r="ED91" i="19"/>
  <c r="ED72" i="19"/>
  <c r="ED307" i="19"/>
  <c r="ED347" i="19"/>
  <c r="ED306" i="19"/>
  <c r="ED342" i="19"/>
  <c r="ED221" i="19"/>
  <c r="ED257" i="19"/>
  <c r="ED315" i="19"/>
  <c r="ED152" i="19"/>
  <c r="ED339" i="19"/>
  <c r="ED205" i="19"/>
  <c r="ED398" i="19"/>
  <c r="ED432" i="19"/>
  <c r="ED206" i="19"/>
  <c r="ED113" i="19"/>
  <c r="ED354" i="19"/>
  <c r="ED430" i="19"/>
  <c r="ED249" i="19"/>
  <c r="ED395" i="19"/>
  <c r="ED185" i="19"/>
  <c r="ED251" i="19"/>
  <c r="ED237" i="19"/>
  <c r="ED348" i="19"/>
  <c r="ED195" i="19"/>
  <c r="ED360" i="19"/>
  <c r="ED373" i="19"/>
  <c r="ED435" i="19"/>
  <c r="ED335" i="19"/>
  <c r="ED189" i="19"/>
  <c r="ED190" i="19"/>
  <c r="ED137" i="19"/>
  <c r="ED270" i="19"/>
  <c r="ED322" i="19"/>
  <c r="ED225" i="19"/>
  <c r="ED78" i="19"/>
  <c r="ED75" i="19"/>
  <c r="ED132" i="19"/>
  <c r="ED219" i="19"/>
  <c r="ED283" i="19"/>
  <c r="ED236" i="19"/>
  <c r="ED175" i="19"/>
  <c r="ED168" i="19"/>
  <c r="ED372" i="19"/>
  <c r="ED222" i="19"/>
  <c r="ED139" i="19"/>
  <c r="ED171" i="19"/>
  <c r="ED103" i="19"/>
  <c r="ED308" i="19"/>
  <c r="ED378" i="19"/>
  <c r="ED238" i="19"/>
  <c r="ED266" i="19"/>
  <c r="ED336" i="19"/>
  <c r="ED111" i="19"/>
  <c r="ED128" i="19"/>
  <c r="ED100" i="19"/>
  <c r="ED156" i="19"/>
  <c r="ED420" i="19"/>
  <c r="ED428" i="19"/>
  <c r="ED235" i="19"/>
  <c r="ED275" i="19"/>
  <c r="ED454" i="19"/>
  <c r="ED451" i="19"/>
  <c r="ED182" i="19"/>
  <c r="ED62" i="19"/>
  <c r="ED368" i="19"/>
  <c r="ED250" i="19"/>
  <c r="ED370" i="19"/>
  <c r="ED179" i="19"/>
  <c r="ED117" i="19"/>
  <c r="ED43" i="19"/>
  <c r="ED173" i="19"/>
  <c r="ED199" i="19"/>
  <c r="ED37" i="19"/>
  <c r="ED392" i="19"/>
  <c r="ED285" i="19"/>
  <c r="ED70" i="19"/>
  <c r="ED73" i="19"/>
  <c r="ED280" i="19"/>
  <c r="ED188" i="19"/>
  <c r="ED366" i="19"/>
  <c r="ED384" i="19"/>
  <c r="ED324" i="19"/>
  <c r="ED302" i="19"/>
  <c r="ED393" i="19"/>
  <c r="ED388" i="19"/>
  <c r="ED367" i="19"/>
  <c r="ED415" i="19"/>
  <c r="ED108" i="19"/>
  <c r="ED383" i="19"/>
  <c r="ED174" i="19"/>
  <c r="ED53" i="19"/>
  <c r="ED56" i="19"/>
  <c r="ED55" i="19"/>
  <c r="ED410" i="19"/>
  <c r="ED212" i="19"/>
  <c r="ED281" i="19"/>
  <c r="ED294" i="19"/>
  <c r="ED57" i="19"/>
  <c r="ED154" i="19"/>
  <c r="ED447" i="19"/>
  <c r="ED150" i="19"/>
  <c r="ED419" i="19"/>
  <c r="ED389" i="19"/>
  <c r="ED118" i="19"/>
  <c r="ED301" i="19"/>
  <c r="ED93" i="19"/>
  <c r="ED88" i="19"/>
  <c r="ED310" i="19"/>
  <c r="ED379" i="19"/>
  <c r="ED85" i="19"/>
  <c r="ED433" i="19"/>
  <c r="EC11" i="19"/>
  <c r="ED258" i="19"/>
  <c r="ED35" i="19"/>
  <c r="ED191" i="19"/>
  <c r="ED386" i="19"/>
  <c r="ED202" i="19"/>
  <c r="ED69" i="19"/>
  <c r="ED362" i="19"/>
  <c r="ED363" i="19"/>
  <c r="ED311" i="19"/>
  <c r="ED172" i="19"/>
  <c r="ED291" i="19"/>
  <c r="ED272" i="19"/>
  <c r="ED211" i="19"/>
  <c r="ED203" i="19"/>
  <c r="ED148" i="19"/>
  <c r="ED340" i="19"/>
  <c r="ED422" i="19"/>
  <c r="ED192" i="19"/>
  <c r="ED323" i="19"/>
  <c r="ED144" i="19"/>
  <c r="ED120" i="19"/>
  <c r="ED200" i="19"/>
  <c r="ED297" i="19"/>
  <c r="ED44" i="19"/>
  <c r="ED404" i="19"/>
  <c r="ED290" i="19"/>
  <c r="ED216" i="19"/>
  <c r="ED74" i="19"/>
  <c r="ED429" i="19"/>
  <c r="ED201" i="19"/>
  <c r="ED260" i="19"/>
  <c r="ED127" i="19"/>
  <c r="ED194" i="19"/>
  <c r="ED49" i="19"/>
  <c r="ED325" i="19"/>
  <c r="ED337" i="19"/>
  <c r="ED89" i="19"/>
  <c r="ED242" i="19"/>
  <c r="ED443" i="19"/>
  <c r="ED163" i="19"/>
  <c r="ED63" i="19"/>
  <c r="ED359" i="19"/>
  <c r="ED391" i="19"/>
  <c r="ED109" i="19"/>
  <c r="ED334" i="19"/>
  <c r="ED135" i="19"/>
  <c r="ED268" i="19"/>
  <c r="ED116" i="19"/>
  <c r="ED338" i="19"/>
  <c r="ED353" i="19"/>
  <c r="ED356" i="19"/>
  <c r="ED252" i="19"/>
  <c r="ED52" i="19"/>
  <c r="ED361" i="19"/>
  <c r="ED184" i="19"/>
  <c r="ED438" i="19"/>
  <c r="ED349" i="19"/>
  <c r="ED51" i="19"/>
  <c r="ED263" i="19"/>
  <c r="ED164" i="19"/>
  <c r="ED431" i="19"/>
  <c r="ED441" i="19"/>
  <c r="ED439" i="19"/>
  <c r="ED330" i="19"/>
  <c r="ED177" i="19"/>
  <c r="ED299" i="19"/>
  <c r="ED158" i="19"/>
  <c r="ED374" i="19"/>
  <c r="ED274" i="19"/>
  <c r="ED286" i="19"/>
  <c r="ED47" i="19"/>
  <c r="ED157" i="19"/>
  <c r="ED278" i="19"/>
  <c r="ED105" i="19"/>
  <c r="ED248" i="19"/>
  <c r="ED183" i="19"/>
  <c r="ED143" i="19"/>
  <c r="ED247" i="19"/>
  <c r="ED358" i="19"/>
  <c r="ED382" i="19"/>
  <c r="ED218" i="19"/>
  <c r="ED180" i="19"/>
  <c r="ED181" i="19"/>
  <c r="ED204" i="19"/>
  <c r="ED277" i="19"/>
  <c r="ED76" i="19"/>
  <c r="ED160" i="19"/>
  <c r="ED50" i="19"/>
  <c r="ED159" i="19"/>
  <c r="ED328" i="19"/>
  <c r="ED240" i="19"/>
  <c r="ED208" i="19"/>
  <c r="ED162" i="19"/>
  <c r="ED82" i="19"/>
  <c r="ED224" i="19"/>
  <c r="ED282" i="19"/>
  <c r="ED233" i="19"/>
  <c r="ED151" i="19"/>
  <c r="ED165" i="19"/>
  <c r="ED30" i="19"/>
  <c r="ED413" i="19"/>
  <c r="ED45" i="19"/>
  <c r="ED147" i="19"/>
  <c r="ED104" i="19"/>
  <c r="ED364" i="19"/>
  <c r="ED289" i="19"/>
  <c r="ED318" i="19"/>
  <c r="ED97" i="19"/>
  <c r="ED442" i="19"/>
  <c r="ED41" i="19"/>
  <c r="ED288" i="19"/>
  <c r="ED402" i="19"/>
  <c r="ED80" i="19"/>
  <c r="ED377" i="19"/>
  <c r="ED130" i="19"/>
  <c r="ED434" i="19"/>
  <c r="ED187" i="19"/>
  <c r="ED226" i="19"/>
  <c r="ED121" i="19"/>
  <c r="ED114" i="19"/>
  <c r="ED329" i="19"/>
  <c r="ED352" i="19"/>
  <c r="ED244" i="19"/>
  <c r="ED376" i="19"/>
  <c r="ED450" i="19"/>
  <c r="ED446" i="19"/>
  <c r="ED31" i="19"/>
  <c r="ED193" i="19"/>
  <c r="ED122" i="19"/>
  <c r="ED418" i="19"/>
  <c r="ED214" i="19"/>
  <c r="ED207" i="19"/>
  <c r="ED149" i="19"/>
  <c r="ED331" i="19"/>
  <c r="ED369" i="19"/>
  <c r="ED141" i="19"/>
  <c r="ED316" i="19"/>
  <c r="ED381" i="19"/>
  <c r="ED401" i="19"/>
  <c r="ED155" i="19"/>
  <c r="ED101" i="19"/>
  <c r="ED426" i="19"/>
  <c r="ED371" i="19"/>
  <c r="ED255" i="19"/>
  <c r="ED355" i="19"/>
  <c r="ED414" i="19"/>
  <c r="ED343" i="19"/>
  <c r="ED95" i="19"/>
  <c r="ED314" i="19"/>
  <c r="ED223" i="19"/>
  <c r="ED261" i="19"/>
  <c r="ED403" i="19"/>
  <c r="ED287" i="19"/>
  <c r="ED65" i="19"/>
  <c r="ED407" i="19"/>
  <c r="ED215" i="19"/>
  <c r="ED98" i="19"/>
  <c r="ED265" i="19"/>
  <c r="ED423" i="19"/>
  <c r="ED115" i="19"/>
  <c r="ED303" i="19"/>
  <c r="ED390" i="19"/>
  <c r="ED217" i="19"/>
  <c r="ED112" i="19"/>
  <c r="ED230" i="19"/>
  <c r="ED129" i="19"/>
  <c r="ED12" i="19"/>
  <c r="ED24" i="19" s="1"/>
  <c r="ED136" i="19"/>
  <c r="ED59" i="19"/>
  <c r="ED309" i="19"/>
  <c r="ED110" i="19"/>
  <c r="ED126" i="19"/>
  <c r="ED445" i="19"/>
  <c r="ED133" i="19"/>
  <c r="ED295" i="19"/>
  <c r="ED300" i="19"/>
  <c r="ED333" i="19"/>
  <c r="ED319" i="19"/>
  <c r="ED273" i="19"/>
  <c r="ED298" i="19"/>
  <c r="ED267" i="19"/>
  <c r="ED253" i="19"/>
  <c r="ED86" i="19"/>
  <c r="ED292" i="19"/>
  <c r="ED332" i="19"/>
  <c r="ED317" i="19"/>
  <c r="ED387" i="19"/>
  <c r="ED312" i="19"/>
  <c r="ED92" i="19"/>
  <c r="ED48" i="19"/>
  <c r="ED36" i="19"/>
  <c r="ED125" i="19"/>
  <c r="ED416" i="19"/>
  <c r="ED293" i="19"/>
  <c r="ED58" i="19"/>
  <c r="ED305" i="19"/>
  <c r="ED346" i="19"/>
  <c r="ED345" i="19"/>
  <c r="ED427" i="19"/>
  <c r="ED375" i="19"/>
  <c r="ED71" i="19"/>
  <c r="ED67" i="19"/>
  <c r="ED33" i="19"/>
  <c r="ED66" i="19"/>
  <c r="ED296" i="19"/>
  <c r="ED448" i="19"/>
  <c r="ED90" i="19"/>
  <c r="ED87" i="19"/>
  <c r="ED279" i="19"/>
  <c r="ED231" i="19"/>
  <c r="ED397" i="19"/>
  <c r="ED264" i="19"/>
  <c r="ED239" i="19"/>
  <c r="ED452" i="19"/>
  <c r="ED350" i="19"/>
  <c r="ED102" i="19"/>
  <c r="ED123" i="19"/>
  <c r="ED176" i="19"/>
  <c r="ED385" i="19"/>
  <c r="ED449" i="19"/>
  <c r="ED186" i="19"/>
  <c r="ED321" i="19"/>
  <c r="ED425" i="19"/>
  <c r="ED161" i="19"/>
  <c r="ED417" i="19"/>
  <c r="ED131" i="19"/>
  <c r="ED406" i="19"/>
  <c r="ED169" i="19"/>
  <c r="ED405" i="19"/>
  <c r="ED326" i="19"/>
  <c r="ED197" i="19"/>
  <c r="ED232" i="19"/>
  <c r="ED227" i="19"/>
  <c r="ED106" i="19"/>
  <c r="ED400" i="19"/>
  <c r="ED96" i="19"/>
  <c r="ED351" i="19"/>
  <c r="ED256" i="19"/>
  <c r="ED313" i="19"/>
  <c r="ED440" i="19"/>
  <c r="ED228" i="19"/>
  <c r="ED453" i="19"/>
  <c r="ED32" i="19"/>
  <c r="ED77" i="19"/>
  <c r="ED42" i="19"/>
  <c r="ED140" i="19"/>
  <c r="ED241" i="19"/>
  <c r="ED153" i="19"/>
  <c r="ED209" i="19"/>
  <c r="ED229" i="19"/>
  <c r="ED84" i="19"/>
  <c r="ED396" i="19"/>
  <c r="ED262" i="19"/>
  <c r="ED83" i="19"/>
  <c r="ED64" i="19"/>
  <c r="ED411" i="19"/>
  <c r="ED320" i="19"/>
  <c r="ED444" i="19"/>
  <c r="ED409" i="19"/>
  <c r="ED344" i="19"/>
  <c r="ED304" i="19"/>
  <c r="ED210" i="19"/>
  <c r="ED39" i="19"/>
  <c r="ED276" i="19"/>
  <c r="ED421" i="19"/>
  <c r="ED254" i="19"/>
  <c r="ED145" i="19"/>
  <c r="ED167" i="19"/>
  <c r="ED178" i="19"/>
  <c r="ED269" i="19"/>
  <c r="ED166" i="19"/>
  <c r="ED79" i="19"/>
  <c r="ED46" i="19"/>
  <c r="ED68" i="19"/>
  <c r="ED220" i="19"/>
  <c r="ED437" i="19"/>
  <c r="ED119" i="19"/>
  <c r="ED412" i="19"/>
  <c r="ED394" i="19"/>
  <c r="ED399" i="19"/>
  <c r="ED198" i="19"/>
  <c r="ED40" i="19"/>
  <c r="ED34" i="19"/>
  <c r="ED196" i="19"/>
  <c r="ED213" i="19"/>
  <c r="ED107" i="19"/>
  <c r="ED54" i="19"/>
  <c r="ED271" i="19"/>
  <c r="ED357" i="19"/>
  <c r="GI13" i="19"/>
  <c r="GJ281" i="19" s="1"/>
  <c r="FF13" i="19"/>
  <c r="FG171" i="19" s="1"/>
  <c r="CZ469" i="19"/>
  <c r="CZ480" i="19" s="1"/>
  <c r="DA471" i="19"/>
  <c r="DA479" i="19"/>
  <c r="DA477" i="19"/>
  <c r="DA472" i="19"/>
  <c r="DA475" i="19"/>
  <c r="DA473" i="19"/>
  <c r="DA470" i="19"/>
  <c r="DA474" i="19"/>
  <c r="DA476" i="19"/>
  <c r="DA478" i="19"/>
  <c r="FZ142" i="19"/>
  <c r="FZ419" i="19"/>
  <c r="FZ151" i="19"/>
  <c r="FZ145" i="19"/>
  <c r="FZ72" i="19"/>
  <c r="FZ411" i="19"/>
  <c r="FZ383" i="19"/>
  <c r="FZ377" i="19"/>
  <c r="FZ430" i="19"/>
  <c r="FZ318" i="19"/>
  <c r="FZ230" i="19"/>
  <c r="FZ12" i="19"/>
  <c r="FZ426" i="19"/>
  <c r="FZ223" i="19"/>
  <c r="FZ182" i="19"/>
  <c r="FZ101" i="19"/>
  <c r="FZ165" i="19"/>
  <c r="FZ97" i="19"/>
  <c r="FZ405" i="19"/>
  <c r="FZ128" i="19"/>
  <c r="FZ436" i="19"/>
  <c r="FZ321" i="19"/>
  <c r="FZ158" i="19"/>
  <c r="FZ44" i="19"/>
  <c r="FZ90" i="19"/>
  <c r="FZ246" i="19"/>
  <c r="FZ161" i="19"/>
  <c r="FZ95" i="19"/>
  <c r="FZ453" i="19"/>
  <c r="FZ155" i="19"/>
  <c r="FZ351" i="19"/>
  <c r="FZ42" i="19"/>
  <c r="FZ216" i="19"/>
  <c r="FZ324" i="19"/>
  <c r="FZ111" i="19"/>
  <c r="FZ434" i="19"/>
  <c r="FZ235" i="19"/>
  <c r="FZ146" i="19"/>
  <c r="FZ239" i="19"/>
  <c r="FY11" i="19"/>
  <c r="FZ431" i="19"/>
  <c r="FZ132" i="19"/>
  <c r="FZ71" i="19"/>
  <c r="FZ88" i="19"/>
  <c r="FZ137" i="19"/>
  <c r="FZ31" i="19"/>
  <c r="FZ312" i="19"/>
  <c r="FZ423" i="19"/>
  <c r="FZ202" i="19"/>
  <c r="FZ220" i="19"/>
  <c r="FZ250" i="19"/>
  <c r="FZ352" i="19"/>
  <c r="FZ65" i="19"/>
  <c r="FZ359" i="19"/>
  <c r="FZ369" i="19"/>
  <c r="FZ117" i="19"/>
  <c r="FZ320" i="19"/>
  <c r="FZ103" i="19"/>
  <c r="FZ316" i="19"/>
  <c r="FZ293" i="19"/>
  <c r="FZ248" i="19"/>
  <c r="FZ400" i="19"/>
  <c r="FZ242" i="19"/>
  <c r="FZ175" i="19"/>
  <c r="FZ378" i="19"/>
  <c r="FZ154" i="19"/>
  <c r="FZ229" i="19"/>
  <c r="FZ52" i="19"/>
  <c r="FZ237" i="19"/>
  <c r="FZ325" i="19"/>
  <c r="FZ303" i="19"/>
  <c r="FZ68" i="19"/>
  <c r="FZ78" i="19"/>
  <c r="FZ335" i="19"/>
  <c r="FZ336" i="19"/>
  <c r="FZ262" i="19"/>
  <c r="FZ193" i="19"/>
  <c r="FZ254" i="19"/>
  <c r="FZ150" i="19"/>
  <c r="FZ130" i="19"/>
  <c r="FZ82" i="19"/>
  <c r="FZ108" i="19"/>
  <c r="FZ208" i="19"/>
  <c r="FZ66" i="19"/>
  <c r="FZ77" i="19"/>
  <c r="FZ266" i="19"/>
  <c r="FZ188" i="19"/>
  <c r="FZ114" i="19"/>
  <c r="FZ157" i="19"/>
  <c r="FZ162" i="19"/>
  <c r="FZ398" i="19"/>
  <c r="FZ45" i="19"/>
  <c r="FZ139" i="19"/>
  <c r="FZ100" i="19"/>
  <c r="FZ317" i="19"/>
  <c r="FZ413" i="19"/>
  <c r="FZ67" i="19"/>
  <c r="FZ200" i="19"/>
  <c r="FZ185" i="19"/>
  <c r="FZ332" i="19"/>
  <c r="FZ50" i="19"/>
  <c r="FZ289" i="19"/>
  <c r="FZ364" i="19"/>
  <c r="FZ441" i="19"/>
  <c r="FZ347" i="19"/>
  <c r="FZ417" i="19"/>
  <c r="FZ278" i="19"/>
  <c r="FZ195" i="19"/>
  <c r="FZ207" i="19"/>
  <c r="FZ233" i="19"/>
  <c r="FZ258" i="19"/>
  <c r="FZ327" i="19"/>
  <c r="FZ374" i="19"/>
  <c r="FZ264" i="19"/>
  <c r="FZ106" i="19"/>
  <c r="FZ59" i="19"/>
  <c r="FZ343" i="19"/>
  <c r="FZ447" i="19"/>
  <c r="FZ355" i="19"/>
  <c r="FZ275" i="19"/>
  <c r="FZ295" i="19"/>
  <c r="FZ381" i="19"/>
  <c r="FZ438" i="19"/>
  <c r="FZ292" i="19"/>
  <c r="FZ153" i="19"/>
  <c r="FZ249" i="19"/>
  <c r="FZ122" i="19"/>
  <c r="FZ283" i="19"/>
  <c r="FZ270" i="19"/>
  <c r="FZ79" i="19"/>
  <c r="FZ73" i="19"/>
  <c r="FZ56" i="19"/>
  <c r="FZ305" i="19"/>
  <c r="FZ159" i="19"/>
  <c r="FZ147" i="19"/>
  <c r="FZ331" i="19"/>
  <c r="FZ307" i="19"/>
  <c r="FZ444" i="19"/>
  <c r="FZ396" i="19"/>
  <c r="FZ129" i="19"/>
  <c r="FZ227" i="19"/>
  <c r="FZ376" i="19"/>
  <c r="FZ179" i="19"/>
  <c r="FZ217" i="19"/>
  <c r="FZ386" i="19"/>
  <c r="FZ232" i="19"/>
  <c r="FZ84" i="19"/>
  <c r="FZ236" i="19"/>
  <c r="FZ367" i="19"/>
  <c r="FZ181" i="19"/>
  <c r="FZ134" i="19"/>
  <c r="FZ437" i="19"/>
  <c r="FZ415" i="19"/>
  <c r="FZ425" i="19"/>
  <c r="FZ34" i="19"/>
  <c r="FZ121" i="19"/>
  <c r="FZ442" i="19"/>
  <c r="FZ414" i="19"/>
  <c r="FZ406" i="19"/>
  <c r="FZ60" i="19"/>
  <c r="FZ228" i="19"/>
  <c r="FZ435" i="19"/>
  <c r="FZ80" i="19"/>
  <c r="FZ368" i="19"/>
  <c r="FZ55" i="19"/>
  <c r="FZ306" i="19"/>
  <c r="FZ205" i="19"/>
  <c r="FZ268" i="19"/>
  <c r="FZ427" i="19"/>
  <c r="FZ94" i="19"/>
  <c r="FZ119" i="19"/>
  <c r="FZ105" i="19"/>
  <c r="FZ166" i="19"/>
  <c r="FZ360" i="19"/>
  <c r="FZ35" i="19"/>
  <c r="FZ273" i="19"/>
  <c r="FZ380" i="19"/>
  <c r="FZ393" i="19"/>
  <c r="FZ81" i="19"/>
  <c r="FZ170" i="19"/>
  <c r="FZ387" i="19"/>
  <c r="FZ361" i="19"/>
  <c r="FZ299" i="19"/>
  <c r="FZ171" i="19"/>
  <c r="FZ308" i="19"/>
  <c r="FZ422" i="19"/>
  <c r="FZ440" i="19"/>
  <c r="FZ260" i="19"/>
  <c r="FZ371" i="19"/>
  <c r="FZ53" i="19"/>
  <c r="FZ113" i="19"/>
  <c r="FZ410" i="19"/>
  <c r="FZ210" i="19"/>
  <c r="FZ198" i="19"/>
  <c r="FZ291" i="19"/>
  <c r="FZ38" i="19"/>
  <c r="FZ348" i="19"/>
  <c r="FZ107" i="19"/>
  <c r="FZ277" i="19"/>
  <c r="FZ397" i="19"/>
  <c r="FZ215" i="19"/>
  <c r="FZ70" i="19"/>
  <c r="FZ172" i="19"/>
  <c r="FZ330" i="19"/>
  <c r="FZ362" i="19"/>
  <c r="FZ187" i="19"/>
  <c r="FZ244" i="19"/>
  <c r="FZ183" i="19"/>
  <c r="FZ272" i="19"/>
  <c r="FZ418" i="19"/>
  <c r="FZ298" i="19"/>
  <c r="FZ191" i="19"/>
  <c r="FZ403" i="19"/>
  <c r="FZ404" i="19"/>
  <c r="FZ315" i="19"/>
  <c r="FZ133" i="19"/>
  <c r="FZ259" i="19"/>
  <c r="FZ173" i="19"/>
  <c r="FZ340" i="19"/>
  <c r="FZ120" i="19"/>
  <c r="FZ186" i="19"/>
  <c r="FZ64" i="19"/>
  <c r="FZ420" i="19"/>
  <c r="FZ192" i="19"/>
  <c r="FZ143" i="19"/>
  <c r="FZ98" i="19"/>
  <c r="FZ251" i="19"/>
  <c r="FZ357" i="19"/>
  <c r="FZ323" i="19"/>
  <c r="FZ429" i="19"/>
  <c r="FZ385" i="19"/>
  <c r="FZ281" i="19"/>
  <c r="FZ288" i="19"/>
  <c r="FZ402" i="19"/>
  <c r="FZ214" i="19"/>
  <c r="FZ276" i="19"/>
  <c r="FZ87" i="19"/>
  <c r="FZ240" i="19"/>
  <c r="FZ290" i="19"/>
  <c r="FZ144" i="19"/>
  <c r="FZ127" i="19"/>
  <c r="FZ407" i="19"/>
  <c r="FZ152" i="19"/>
  <c r="FZ89" i="19"/>
  <c r="FZ149" i="19"/>
  <c r="FZ446" i="19"/>
  <c r="FZ41" i="19"/>
  <c r="FZ238" i="19"/>
  <c r="FZ123" i="19"/>
  <c r="FZ201" i="19"/>
  <c r="FZ138" i="19"/>
  <c r="FZ408" i="19"/>
  <c r="FZ160" i="19"/>
  <c r="FZ112" i="19"/>
  <c r="FZ379" i="19"/>
  <c r="FZ118" i="19"/>
  <c r="FZ375" i="19"/>
  <c r="FZ309" i="19"/>
  <c r="FZ36" i="19"/>
  <c r="FZ156" i="19"/>
  <c r="FZ135" i="19"/>
  <c r="FZ297" i="19"/>
  <c r="FZ304" i="19"/>
  <c r="FZ197" i="19"/>
  <c r="FZ126" i="19"/>
  <c r="FZ322" i="19"/>
  <c r="FZ394" i="19"/>
  <c r="FZ247" i="19"/>
  <c r="FZ261" i="19"/>
  <c r="FZ300" i="19"/>
  <c r="FZ365" i="19"/>
  <c r="FZ194" i="19"/>
  <c r="FZ196" i="19"/>
  <c r="FZ39" i="19"/>
  <c r="FZ294" i="19"/>
  <c r="FZ46" i="19"/>
  <c r="FZ203" i="19"/>
  <c r="FZ48" i="19"/>
  <c r="FZ421" i="19"/>
  <c r="FZ211" i="19"/>
  <c r="FZ392" i="19"/>
  <c r="FZ226" i="19"/>
  <c r="FZ32" i="19"/>
  <c r="FZ54" i="19"/>
  <c r="FZ363" i="19"/>
  <c r="FZ432" i="19"/>
  <c r="FZ345" i="19"/>
  <c r="FZ319" i="19"/>
  <c r="FZ284" i="19"/>
  <c r="FZ382" i="19"/>
  <c r="FZ75" i="19"/>
  <c r="FZ176" i="19"/>
  <c r="FZ92" i="19"/>
  <c r="FZ353" i="19"/>
  <c r="FZ83" i="19"/>
  <c r="FZ279" i="19"/>
  <c r="FZ221" i="19"/>
  <c r="FZ225" i="19"/>
  <c r="FZ189" i="19"/>
  <c r="FZ204" i="19"/>
  <c r="FZ280" i="19"/>
  <c r="FZ86" i="19"/>
  <c r="FZ96" i="19"/>
  <c r="FZ285" i="19"/>
  <c r="FZ109" i="19"/>
  <c r="FZ136" i="19"/>
  <c r="FZ184" i="19"/>
  <c r="FZ167" i="19"/>
  <c r="FZ231" i="19"/>
  <c r="FZ395" i="19"/>
  <c r="FZ115" i="19"/>
  <c r="FZ326" i="19"/>
  <c r="FZ271" i="19"/>
  <c r="FZ234" i="19"/>
  <c r="FZ209" i="19"/>
  <c r="FZ339" i="19"/>
  <c r="FZ255" i="19"/>
  <c r="FZ222" i="19"/>
  <c r="FZ388" i="19"/>
  <c r="FZ263" i="19"/>
  <c r="FZ218" i="19"/>
  <c r="FZ256" i="19"/>
  <c r="FZ445" i="19"/>
  <c r="FZ206" i="19"/>
  <c r="FZ296" i="19"/>
  <c r="FZ409" i="19"/>
  <c r="FZ452" i="19"/>
  <c r="FZ269" i="19"/>
  <c r="FZ49" i="19"/>
  <c r="FZ349" i="19"/>
  <c r="FZ373" i="19"/>
  <c r="FZ350" i="19"/>
  <c r="FZ341" i="19"/>
  <c r="FZ274" i="19"/>
  <c r="FZ102" i="19"/>
  <c r="FZ57" i="19"/>
  <c r="FZ399" i="19"/>
  <c r="FZ47" i="19"/>
  <c r="FZ212" i="19"/>
  <c r="FZ164" i="19"/>
  <c r="FZ443" i="19"/>
  <c r="FZ58" i="19"/>
  <c r="FZ213" i="19"/>
  <c r="FZ74" i="19"/>
  <c r="FZ389" i="19"/>
  <c r="FZ40" i="19"/>
  <c r="FZ282" i="19"/>
  <c r="FZ267" i="19"/>
  <c r="FZ224" i="19"/>
  <c r="FZ265" i="19"/>
  <c r="FZ124" i="19"/>
  <c r="FZ241" i="19"/>
  <c r="FZ257" i="19"/>
  <c r="FZ51" i="19"/>
  <c r="FZ454" i="19"/>
  <c r="FZ428" i="19"/>
  <c r="FZ301" i="19"/>
  <c r="FZ366" i="19"/>
  <c r="FZ104" i="19"/>
  <c r="FZ93" i="19"/>
  <c r="FZ287" i="19"/>
  <c r="FZ358" i="19"/>
  <c r="FZ433" i="19"/>
  <c r="FZ333" i="19"/>
  <c r="FZ412" i="19"/>
  <c r="FZ33" i="19"/>
  <c r="FZ384" i="19"/>
  <c r="FZ450" i="19"/>
  <c r="FZ61" i="19"/>
  <c r="FZ313" i="19"/>
  <c r="FZ219" i="19"/>
  <c r="FZ311" i="19"/>
  <c r="FZ448" i="19"/>
  <c r="FZ391" i="19"/>
  <c r="FZ180" i="19"/>
  <c r="FZ439" i="19"/>
  <c r="FZ370" i="19"/>
  <c r="FZ168" i="19"/>
  <c r="FZ69" i="19"/>
  <c r="FZ148" i="19"/>
  <c r="FZ342" i="19"/>
  <c r="FZ116" i="19"/>
  <c r="FZ338" i="19"/>
  <c r="FZ62" i="19"/>
  <c r="FZ449" i="19"/>
  <c r="FZ63" i="19"/>
  <c r="FZ253" i="19"/>
  <c r="FZ328" i="19"/>
  <c r="FZ372" i="19"/>
  <c r="FZ141" i="19"/>
  <c r="FZ174" i="19"/>
  <c r="FZ390" i="19"/>
  <c r="FZ354" i="19"/>
  <c r="FZ314" i="19"/>
  <c r="FZ169" i="19"/>
  <c r="FZ178" i="19"/>
  <c r="FZ199" i="19"/>
  <c r="FZ310" i="19"/>
  <c r="FZ401" i="19"/>
  <c r="FZ177" i="19"/>
  <c r="FZ451" i="19"/>
  <c r="FZ416" i="19"/>
  <c r="FZ99" i="19"/>
  <c r="FZ163" i="19"/>
  <c r="FZ43" i="19"/>
  <c r="FZ243" i="19"/>
  <c r="FZ286" i="19"/>
  <c r="FZ91" i="19"/>
  <c r="FZ76" i="19"/>
  <c r="FZ302" i="19"/>
  <c r="FZ37" i="19"/>
  <c r="FZ334" i="19"/>
  <c r="FZ125" i="19"/>
  <c r="FZ344" i="19"/>
  <c r="FZ245" i="19"/>
  <c r="FZ190" i="19"/>
  <c r="FZ110" i="19"/>
  <c r="FZ356" i="19"/>
  <c r="FZ85" i="19"/>
  <c r="FZ337" i="19"/>
  <c r="FZ252" i="19"/>
  <c r="FZ329" i="19"/>
  <c r="FZ30" i="19"/>
  <c r="FZ131" i="19"/>
  <c r="FZ346" i="19"/>
  <c r="FZ140" i="19"/>
  <c r="FZ424" i="19"/>
  <c r="FP24" i="19"/>
  <c r="FP16" i="19"/>
  <c r="FP17" i="19"/>
  <c r="FP23" i="19"/>
  <c r="FP18" i="19"/>
  <c r="FP15" i="19"/>
  <c r="FP22" i="19"/>
  <c r="FP20" i="19"/>
  <c r="FP19" i="19"/>
  <c r="FP21" i="19"/>
  <c r="C38" i="22"/>
  <c r="B98" i="19"/>
  <c r="L43" i="19" s="1"/>
  <c r="IK5" i="19" s="1"/>
  <c r="HW882" i="19"/>
  <c r="HW846" i="19"/>
  <c r="HW798" i="19"/>
  <c r="HW663" i="19"/>
  <c r="HW614" i="19"/>
  <c r="HW548" i="19"/>
  <c r="HW543" i="19"/>
  <c r="HW383" i="19"/>
  <c r="HW345" i="19"/>
  <c r="HW299" i="19"/>
  <c r="HW286" i="19"/>
  <c r="HW94" i="19"/>
  <c r="HW39" i="19"/>
  <c r="HW64" i="19"/>
  <c r="HW851" i="19"/>
  <c r="HW819" i="19"/>
  <c r="HW722" i="19"/>
  <c r="HW657" i="19"/>
  <c r="HW616" i="19"/>
  <c r="HW578" i="19"/>
  <c r="HW414" i="19"/>
  <c r="HW344" i="19"/>
  <c r="HW314" i="19"/>
  <c r="HW261" i="19"/>
  <c r="HW145" i="19"/>
  <c r="HW32" i="19"/>
  <c r="HW40" i="19"/>
  <c r="HW875" i="19"/>
  <c r="HW812" i="19"/>
  <c r="HW758" i="19"/>
  <c r="HW688" i="19"/>
  <c r="HW639" i="19"/>
  <c r="HW561" i="19"/>
  <c r="HW404" i="19"/>
  <c r="HW303" i="19"/>
  <c r="HW265" i="19"/>
  <c r="HW219" i="19"/>
  <c r="HW128" i="19"/>
  <c r="HW12" i="19"/>
  <c r="HW324" i="19"/>
  <c r="HW901" i="19"/>
  <c r="HW841" i="19"/>
  <c r="HW797" i="19"/>
  <c r="HW744" i="19"/>
  <c r="HW708" i="19"/>
  <c r="HW547" i="19"/>
  <c r="HW509" i="19"/>
  <c r="HW519" i="19"/>
  <c r="HW904" i="19"/>
  <c r="HW820" i="19"/>
  <c r="HW766" i="19"/>
  <c r="HW696" i="19"/>
  <c r="HW647" i="19"/>
  <c r="HW569" i="19"/>
  <c r="HW420" i="19"/>
  <c r="HW319" i="19"/>
  <c r="HW281" i="19"/>
  <c r="HW235" i="19"/>
  <c r="HW144" i="19"/>
  <c r="HW55" i="19"/>
  <c r="HW56" i="19"/>
  <c r="HW914" i="19"/>
  <c r="HW848" i="19"/>
  <c r="HW776" i="19"/>
  <c r="HW739" i="19"/>
  <c r="HW637" i="19"/>
  <c r="HW587" i="19"/>
  <c r="HW518" i="19"/>
  <c r="HW447" i="19"/>
  <c r="HW280" i="19"/>
  <c r="HW250" i="19"/>
  <c r="HW197" i="19"/>
  <c r="HW58" i="19"/>
  <c r="HW206" i="19"/>
  <c r="HW37" i="19"/>
  <c r="HW876" i="19"/>
  <c r="HW809" i="19"/>
  <c r="HW729" i="19"/>
  <c r="HW656" i="19"/>
  <c r="HW607" i="19"/>
  <c r="HW570" i="19"/>
  <c r="HW437" i="19"/>
  <c r="HW239" i="19"/>
  <c r="HW201" i="19"/>
  <c r="HW381" i="19"/>
  <c r="HW47" i="19"/>
  <c r="HW220" i="19"/>
  <c r="HW246" i="19"/>
  <c r="HW902" i="19"/>
  <c r="HW826" i="19"/>
  <c r="HW765" i="19"/>
  <c r="HW683" i="19"/>
  <c r="HW634" i="19"/>
  <c r="HW568" i="19"/>
  <c r="HW427" i="19"/>
  <c r="HW408" i="19"/>
  <c r="HW880" i="19"/>
  <c r="HW817" i="19"/>
  <c r="HW737" i="19"/>
  <c r="HW664" i="19"/>
  <c r="HW615" i="19"/>
  <c r="HW507" i="19"/>
  <c r="HW453" i="19"/>
  <c r="HW255" i="19"/>
  <c r="HW217" i="19"/>
  <c r="HW434" i="19"/>
  <c r="HW61" i="19"/>
  <c r="HW284" i="19"/>
  <c r="HW59" i="19"/>
  <c r="HW909" i="19"/>
  <c r="HW849" i="19"/>
  <c r="HW805" i="19"/>
  <c r="HW707" i="19"/>
  <c r="HW605" i="19"/>
  <c r="HW555" i="19"/>
  <c r="HW590" i="19"/>
  <c r="HW554" i="19"/>
  <c r="HW216" i="19"/>
  <c r="HW186" i="19"/>
  <c r="HW204" i="19"/>
  <c r="HW262" i="19"/>
  <c r="HW124" i="19"/>
  <c r="HW158" i="19"/>
  <c r="HW873" i="19"/>
  <c r="HW775" i="19"/>
  <c r="HW750" i="19"/>
  <c r="HW685" i="19"/>
  <c r="HW644" i="19"/>
  <c r="HW517" i="19"/>
  <c r="HW515" i="19"/>
  <c r="HW425" i="19"/>
  <c r="HW370" i="19"/>
  <c r="HW317" i="19"/>
  <c r="HW276" i="19"/>
  <c r="HW131" i="19"/>
  <c r="HW42" i="19"/>
  <c r="HW899" i="19"/>
  <c r="HW827" i="19"/>
  <c r="HW786" i="19"/>
  <c r="HW651" i="19"/>
  <c r="HW602" i="19"/>
  <c r="HW589" i="19"/>
  <c r="IA460" i="19"/>
  <c r="IC460" i="19" s="1"/>
  <c r="HX461" i="19" s="1"/>
  <c r="HW359" i="19"/>
  <c r="HW892" i="19"/>
  <c r="HW783" i="19"/>
  <c r="HW705" i="19"/>
  <c r="HW693" i="19"/>
  <c r="HW666" i="19"/>
  <c r="HW525" i="19"/>
  <c r="HW389" i="19"/>
  <c r="HW191" i="19"/>
  <c r="HW386" i="19"/>
  <c r="HW333" i="19"/>
  <c r="HW340" i="19"/>
  <c r="HW147" i="19"/>
  <c r="HW62" i="19"/>
  <c r="HW913" i="19"/>
  <c r="HW834" i="19"/>
  <c r="HW773" i="19"/>
  <c r="HW691" i="19"/>
  <c r="HW642" i="19"/>
  <c r="HW576" i="19"/>
  <c r="HW443" i="19"/>
  <c r="HW424" i="19"/>
  <c r="HW450" i="19"/>
  <c r="HW355" i="19"/>
  <c r="HW119" i="19"/>
  <c r="HW146" i="19"/>
  <c r="HW102" i="19"/>
  <c r="HW36" i="19"/>
  <c r="HW847" i="19"/>
  <c r="HW804" i="19"/>
  <c r="HW718" i="19"/>
  <c r="HW653" i="19"/>
  <c r="HW612" i="19"/>
  <c r="HW546" i="19"/>
  <c r="HW406" i="19"/>
  <c r="HW336" i="19"/>
  <c r="HW306" i="19"/>
  <c r="HW253" i="19"/>
  <c r="HW137" i="19"/>
  <c r="HW528" i="19"/>
  <c r="HW278" i="19"/>
  <c r="HW871" i="19"/>
  <c r="HW808" i="19"/>
  <c r="HW815" i="19"/>
  <c r="HW684" i="19"/>
  <c r="HW635" i="19"/>
  <c r="HW557" i="19"/>
  <c r="HW396" i="19"/>
  <c r="HW295" i="19"/>
  <c r="HW866" i="19"/>
  <c r="HW807" i="19"/>
  <c r="HW726" i="19"/>
  <c r="HW661" i="19"/>
  <c r="HW620" i="19"/>
  <c r="HW497" i="19"/>
  <c r="HW422" i="19"/>
  <c r="HW352" i="19"/>
  <c r="HW322" i="19"/>
  <c r="HW269" i="19"/>
  <c r="HW153" i="19"/>
  <c r="HW52" i="19"/>
  <c r="HW54" i="19"/>
  <c r="HW907" i="19"/>
  <c r="HW850" i="19"/>
  <c r="HW794" i="19"/>
  <c r="HW659" i="19"/>
  <c r="HW610" i="19"/>
  <c r="HW597" i="19"/>
  <c r="HW527" i="19"/>
  <c r="HW375" i="19"/>
  <c r="HW337" i="19"/>
  <c r="HW291" i="19"/>
  <c r="HW254" i="19"/>
  <c r="HW92" i="19"/>
  <c r="HW342" i="19"/>
  <c r="HW910" i="19"/>
  <c r="HW844" i="19"/>
  <c r="HW772" i="19"/>
  <c r="HW735" i="19"/>
  <c r="HW918" i="19"/>
  <c r="HW852" i="19"/>
  <c r="HW780" i="19"/>
  <c r="HW743" i="19"/>
  <c r="HW641" i="19"/>
  <c r="HW591" i="19"/>
  <c r="HW522" i="19"/>
  <c r="HW493" i="19"/>
  <c r="HW288" i="19"/>
  <c r="HW258" i="19"/>
  <c r="HW205" i="19"/>
  <c r="HW66" i="19"/>
  <c r="HW238" i="19"/>
  <c r="HW73" i="19"/>
  <c r="HW879" i="19"/>
  <c r="HW816" i="19"/>
  <c r="HW762" i="19"/>
  <c r="HW692" i="19"/>
  <c r="HW643" i="19"/>
  <c r="HW565" i="19"/>
  <c r="HW412" i="19"/>
  <c r="HW311" i="19"/>
  <c r="HW273" i="19"/>
  <c r="HW227" i="19"/>
  <c r="HW136" i="19"/>
  <c r="HW35" i="19"/>
  <c r="HW43" i="19"/>
  <c r="HW905" i="19"/>
  <c r="HW845" i="19"/>
  <c r="HW801" i="19"/>
  <c r="HW703" i="19"/>
  <c r="HW601" i="19"/>
  <c r="HW551" i="19"/>
  <c r="HW558" i="19"/>
  <c r="HW535" i="19"/>
  <c r="HW208" i="19"/>
  <c r="HW523" i="19"/>
  <c r="HW175" i="19"/>
  <c r="HW230" i="19"/>
  <c r="HW116" i="19"/>
  <c r="HW126" i="19"/>
  <c r="HW869" i="19"/>
  <c r="HW771" i="19"/>
  <c r="HW746" i="19"/>
  <c r="HW681" i="19"/>
  <c r="HW640" i="19"/>
  <c r="HW513" i="19"/>
  <c r="HW494" i="19"/>
  <c r="HW393" i="19"/>
  <c r="HW917" i="19"/>
  <c r="HW853" i="19"/>
  <c r="HW811" i="19"/>
  <c r="HW711" i="19"/>
  <c r="HW609" i="19"/>
  <c r="HW559" i="19"/>
  <c r="HW670" i="19"/>
  <c r="HW391" i="19"/>
  <c r="HW224" i="19"/>
  <c r="HW194" i="19"/>
  <c r="HW236" i="19"/>
  <c r="HW294" i="19"/>
  <c r="HW132" i="19"/>
  <c r="HW310" i="19"/>
  <c r="HW884" i="19"/>
  <c r="HW813" i="19"/>
  <c r="HW733" i="19"/>
  <c r="HW660" i="19"/>
  <c r="HW611" i="19"/>
  <c r="HW499" i="19"/>
  <c r="HW445" i="19"/>
  <c r="HW247" i="19"/>
  <c r="HW209" i="19"/>
  <c r="HW402" i="19"/>
  <c r="HW53" i="19"/>
  <c r="HW252" i="19"/>
  <c r="HW374" i="19"/>
  <c r="HW906" i="19"/>
  <c r="HW830" i="19"/>
  <c r="HW769" i="19"/>
  <c r="HW687" i="19"/>
  <c r="HW638" i="19"/>
  <c r="HW572" i="19"/>
  <c r="HW435" i="19"/>
  <c r="HW416" i="19"/>
  <c r="HW418" i="19"/>
  <c r="HW347" i="19"/>
  <c r="HW111" i="19"/>
  <c r="HW138" i="19"/>
  <c r="HW101" i="19"/>
  <c r="HW292" i="19"/>
  <c r="HW843" i="19"/>
  <c r="HW800" i="19"/>
  <c r="HW714" i="19"/>
  <c r="HW736" i="19"/>
  <c r="HW608" i="19"/>
  <c r="HW542" i="19"/>
  <c r="HW398" i="19"/>
  <c r="HW328" i="19"/>
  <c r="HW881" i="19"/>
  <c r="HW842" i="19"/>
  <c r="HW777" i="19"/>
  <c r="HW695" i="19"/>
  <c r="HW646" i="19"/>
  <c r="HW580" i="19"/>
  <c r="HW451" i="19"/>
  <c r="HW432" i="19"/>
  <c r="HW490" i="19"/>
  <c r="HW363" i="19"/>
  <c r="HW127" i="19"/>
  <c r="HW154" i="19"/>
  <c r="HW103" i="19"/>
  <c r="HW44" i="19"/>
  <c r="HW877" i="19"/>
  <c r="HW779" i="19"/>
  <c r="HW754" i="19"/>
  <c r="HW689" i="19"/>
  <c r="HW648" i="19"/>
  <c r="HW521" i="19"/>
  <c r="HW531" i="19"/>
  <c r="HW183" i="19"/>
  <c r="HW378" i="19"/>
  <c r="HW325" i="19"/>
  <c r="HW308" i="19"/>
  <c r="HW139" i="19"/>
  <c r="HW51" i="19"/>
  <c r="HW903" i="19"/>
  <c r="HW831" i="19"/>
  <c r="HW790" i="19"/>
  <c r="HW655" i="19"/>
  <c r="HW606" i="19"/>
  <c r="HW593" i="19"/>
  <c r="HW511" i="19"/>
  <c r="HW367" i="19"/>
  <c r="HW329" i="19"/>
  <c r="HW283" i="19"/>
  <c r="HW222" i="19"/>
  <c r="HW90" i="19"/>
  <c r="HW214" i="19"/>
  <c r="HW911" i="19"/>
  <c r="HW840" i="19"/>
  <c r="HW768" i="19"/>
  <c r="HW731" i="19"/>
  <c r="HW629" i="19"/>
  <c r="HW579" i="19"/>
  <c r="HW504" i="19"/>
  <c r="HW431" i="19"/>
  <c r="HW189" i="19"/>
  <c r="HW603" i="19"/>
  <c r="HW257" i="19"/>
  <c r="HW211" i="19"/>
  <c r="HW120" i="19"/>
  <c r="IC5" i="19"/>
  <c r="HX6" i="19" s="1"/>
  <c r="HW196" i="19"/>
  <c r="HW897" i="19"/>
  <c r="HW837" i="19"/>
  <c r="HW793" i="19"/>
  <c r="HW712" i="19"/>
  <c r="HW678" i="19"/>
  <c r="HW596" i="19"/>
  <c r="HW501" i="19"/>
  <c r="HW510" i="19"/>
  <c r="HW192" i="19"/>
  <c r="HW394" i="19"/>
  <c r="HW159" i="19"/>
  <c r="HW182" i="19"/>
  <c r="HW107" i="19"/>
  <c r="HW85" i="19"/>
  <c r="HW857" i="19"/>
  <c r="HW759" i="19"/>
  <c r="HW734" i="19"/>
  <c r="HW669" i="19"/>
  <c r="HW628" i="19"/>
  <c r="HW574" i="19"/>
  <c r="HW438" i="19"/>
  <c r="HW368" i="19"/>
  <c r="HW338" i="19"/>
  <c r="HW285" i="19"/>
  <c r="HW169" i="19"/>
  <c r="HW68" i="19"/>
  <c r="HW157" i="19"/>
  <c r="HW883" i="19"/>
  <c r="HW824" i="19"/>
  <c r="HW770" i="19"/>
  <c r="HW700" i="19"/>
  <c r="HW658" i="19"/>
  <c r="HW573" i="19"/>
  <c r="HW428" i="19"/>
  <c r="HW327" i="19"/>
  <c r="HW289" i="19"/>
  <c r="HW243" i="19"/>
  <c r="HW152" i="19"/>
  <c r="HW63" i="19"/>
  <c r="HW67" i="19"/>
  <c r="HW891" i="19"/>
  <c r="HW305" i="19"/>
  <c r="HW863" i="19"/>
  <c r="HW241" i="19"/>
  <c r="HW864" i="19"/>
  <c r="HW512" i="19"/>
  <c r="HW763" i="19"/>
  <c r="HW293" i="19"/>
  <c r="HW706" i="19"/>
  <c r="HW113" i="19"/>
  <c r="HW571" i="19"/>
  <c r="HW260" i="19"/>
  <c r="HW592" i="19"/>
  <c r="HW72" i="19"/>
  <c r="HW50" i="19"/>
  <c r="HW545" i="19"/>
  <c r="HW193" i="19"/>
  <c r="HW373" i="19"/>
  <c r="HW41" i="19"/>
  <c r="HW188" i="19"/>
  <c r="HW174" i="19"/>
  <c r="HW898" i="19"/>
  <c r="HW822" i="19"/>
  <c r="HW761" i="19"/>
  <c r="HW679" i="19"/>
  <c r="HW630" i="19"/>
  <c r="HW564" i="19"/>
  <c r="HW419" i="19"/>
  <c r="HW400" i="19"/>
  <c r="HW377" i="19"/>
  <c r="HW331" i="19"/>
  <c r="HW74" i="19"/>
  <c r="HW122" i="19"/>
  <c r="HW83" i="19"/>
  <c r="HW141" i="19"/>
  <c r="HW870" i="19"/>
  <c r="HW788" i="19"/>
  <c r="HW751" i="19"/>
  <c r="HW649" i="19"/>
  <c r="HW702" i="19"/>
  <c r="HW530" i="19"/>
  <c r="HW540" i="19"/>
  <c r="HW304" i="19"/>
  <c r="HW274" i="19"/>
  <c r="HW221" i="19"/>
  <c r="HW84" i="19"/>
  <c r="HW302" i="19"/>
  <c r="HW91" i="19"/>
  <c r="HW855" i="19"/>
  <c r="HW821" i="19"/>
  <c r="HW741" i="19"/>
  <c r="HW668" i="19"/>
  <c r="HW619" i="19"/>
  <c r="HW566" i="19"/>
  <c r="HW495" i="19"/>
  <c r="HW263" i="19"/>
  <c r="HW225" i="19"/>
  <c r="HW539" i="19"/>
  <c r="HW69" i="19"/>
  <c r="HW316" i="19"/>
  <c r="HW70" i="19"/>
  <c r="HW833" i="19"/>
  <c r="HW259" i="19"/>
  <c r="HW829" i="19"/>
  <c r="HW195" i="19"/>
  <c r="HW795" i="19"/>
  <c r="HW357" i="19"/>
  <c r="HW738" i="19"/>
  <c r="HW177" i="19"/>
  <c r="HW674" i="19"/>
  <c r="HW334" i="19"/>
  <c r="HW582" i="19"/>
  <c r="HW675" i="19"/>
  <c r="HW532" i="19"/>
  <c r="HW560" i="19"/>
  <c r="HW633" i="19"/>
  <c r="HW180" i="19"/>
  <c r="HW429" i="19"/>
  <c r="HW362" i="19"/>
  <c r="HW309" i="19"/>
  <c r="HW244" i="19"/>
  <c r="HW123" i="19"/>
  <c r="HW38" i="19"/>
  <c r="HW895" i="19"/>
  <c r="HW823" i="19"/>
  <c r="HW782" i="19"/>
  <c r="HW752" i="19"/>
  <c r="HW686" i="19"/>
  <c r="HW585" i="19"/>
  <c r="HW452" i="19"/>
  <c r="HW351" i="19"/>
  <c r="HW313" i="19"/>
  <c r="HW267" i="19"/>
  <c r="HW176" i="19"/>
  <c r="HW86" i="19"/>
  <c r="HW134" i="19"/>
  <c r="HW908" i="19"/>
  <c r="HW874" i="19"/>
  <c r="HW756" i="19"/>
  <c r="HW719" i="19"/>
  <c r="HW617" i="19"/>
  <c r="HW567" i="19"/>
  <c r="HW550" i="19"/>
  <c r="HW407" i="19"/>
  <c r="HW240" i="19"/>
  <c r="HW210" i="19"/>
  <c r="HW300" i="19"/>
  <c r="HW358" i="19"/>
  <c r="HW148" i="19"/>
  <c r="HW165" i="19"/>
  <c r="HW856" i="19"/>
  <c r="HW787" i="19"/>
  <c r="HW709" i="19"/>
  <c r="HW697" i="19"/>
  <c r="HW698" i="19"/>
  <c r="HW529" i="19"/>
  <c r="HW397" i="19"/>
  <c r="HW199" i="19"/>
  <c r="HW401" i="19"/>
  <c r="HW341" i="19"/>
  <c r="HW372" i="19"/>
  <c r="HW155" i="19"/>
  <c r="HW89" i="19"/>
  <c r="HW778" i="19"/>
  <c r="HW168" i="19"/>
  <c r="HW749" i="19"/>
  <c r="HW79" i="19"/>
  <c r="HW717" i="19"/>
  <c r="HW30" i="19"/>
  <c r="HW673" i="19"/>
  <c r="HW78" i="19"/>
  <c r="HW600" i="19"/>
  <c r="HW99" i="19"/>
  <c r="HW415" i="19"/>
  <c r="HW323" i="19"/>
  <c r="HW492" i="19"/>
  <c r="HW65" i="19"/>
  <c r="HW583" i="19"/>
  <c r="HW34" i="19"/>
  <c r="HW231" i="19"/>
  <c r="HW298" i="19"/>
  <c r="HW245" i="19"/>
  <c r="HW129" i="19"/>
  <c r="HW449" i="19"/>
  <c r="HW150" i="19"/>
  <c r="HW867" i="19"/>
  <c r="HW888" i="19"/>
  <c r="HW753" i="19"/>
  <c r="HW680" i="19"/>
  <c r="HW631" i="19"/>
  <c r="HW553" i="19"/>
  <c r="HW562" i="19"/>
  <c r="HW287" i="19"/>
  <c r="HW249" i="19"/>
  <c r="HW203" i="19"/>
  <c r="HW112" i="19"/>
  <c r="HW508" i="19"/>
  <c r="HW181" i="19"/>
  <c r="HW889" i="19"/>
  <c r="HW878" i="19"/>
  <c r="HW785" i="19"/>
  <c r="HW716" i="19"/>
  <c r="HW682" i="19"/>
  <c r="HW588" i="19"/>
  <c r="HW516" i="19"/>
  <c r="HW448" i="19"/>
  <c r="HW586" i="19"/>
  <c r="HW379" i="19"/>
  <c r="HW143" i="19"/>
  <c r="HW170" i="19"/>
  <c r="HW105" i="19"/>
  <c r="HW46" i="19"/>
  <c r="HW896" i="19"/>
  <c r="HW755" i="19"/>
  <c r="HW730" i="19"/>
  <c r="HW665" i="19"/>
  <c r="HW624" i="19"/>
  <c r="HW505" i="19"/>
  <c r="HW430" i="19"/>
  <c r="HW360" i="19"/>
  <c r="HW330" i="19"/>
  <c r="HW277" i="19"/>
  <c r="HW161" i="19"/>
  <c r="HW60" i="19"/>
  <c r="HW125" i="19"/>
  <c r="HW720" i="19"/>
  <c r="HW81" i="19"/>
  <c r="HW676" i="19"/>
  <c r="HW380" i="19"/>
  <c r="HW732" i="19"/>
  <c r="HW171" i="19"/>
  <c r="HW632" i="19"/>
  <c r="HW228" i="19"/>
  <c r="HW534" i="19"/>
  <c r="HW912" i="19"/>
  <c r="HW248" i="19"/>
  <c r="HW893" i="19"/>
  <c r="HW184" i="19"/>
  <c r="HW514" i="19"/>
  <c r="HW872" i="19"/>
  <c r="HW264" i="19"/>
  <c r="HW234" i="19"/>
  <c r="HW441" i="19"/>
  <c r="HW48" i="19"/>
  <c r="HW172" i="19"/>
  <c r="HW409" i="19"/>
  <c r="HW868" i="19"/>
  <c r="HW799" i="19"/>
  <c r="HW721" i="19"/>
  <c r="HW728" i="19"/>
  <c r="HW599" i="19"/>
  <c r="HW541" i="19"/>
  <c r="HW421" i="19"/>
  <c r="HW223" i="19"/>
  <c r="HW185" i="19"/>
  <c r="HW365" i="19"/>
  <c r="HW33" i="19"/>
  <c r="HW179" i="19"/>
  <c r="HW142" i="19"/>
  <c r="HW890" i="19"/>
  <c r="HW814" i="19"/>
  <c r="HW806" i="19"/>
  <c r="HW671" i="19"/>
  <c r="HW622" i="19"/>
  <c r="HW556" i="19"/>
  <c r="HW403" i="19"/>
  <c r="HW442" i="19"/>
  <c r="HW361" i="19"/>
  <c r="HW315" i="19"/>
  <c r="HW350" i="19"/>
  <c r="HW98" i="19"/>
  <c r="HW57" i="19"/>
  <c r="HW80" i="19"/>
  <c r="HW854" i="19"/>
  <c r="HW784" i="19"/>
  <c r="HW747" i="19"/>
  <c r="HW645" i="19"/>
  <c r="HW595" i="19"/>
  <c r="HW526" i="19"/>
  <c r="HW524" i="19"/>
  <c r="HW296" i="19"/>
  <c r="HW266" i="19"/>
  <c r="HW213" i="19"/>
  <c r="HW76" i="19"/>
  <c r="HW270" i="19"/>
  <c r="HW77" i="19"/>
  <c r="HW654" i="19"/>
  <c r="HW95" i="19"/>
  <c r="HW627" i="19"/>
  <c r="HW149" i="19"/>
  <c r="HW694" i="19"/>
  <c r="HW110" i="19"/>
  <c r="HW498" i="19"/>
  <c r="HW626" i="19"/>
  <c r="HW594" i="19"/>
  <c r="HW832" i="19"/>
  <c r="HW218" i="19"/>
  <c r="HW900" i="19"/>
  <c r="HW387" i="19"/>
  <c r="HW439" i="19"/>
  <c r="HW803" i="19"/>
  <c r="HW200" i="19"/>
  <c r="HW426" i="19"/>
  <c r="HW167" i="19"/>
  <c r="HW198" i="19"/>
  <c r="HW108" i="19"/>
  <c r="HW93" i="19"/>
  <c r="HW865" i="19"/>
  <c r="HW767" i="19"/>
  <c r="HW742" i="19"/>
  <c r="HW677" i="19"/>
  <c r="HW636" i="19"/>
  <c r="HW506" i="19"/>
  <c r="HW454" i="19"/>
  <c r="HW384" i="19"/>
  <c r="HW354" i="19"/>
  <c r="HW301" i="19"/>
  <c r="HW212" i="19"/>
  <c r="HW115" i="19"/>
  <c r="HW356" i="19"/>
  <c r="HW887" i="19"/>
  <c r="HW828" i="19"/>
  <c r="HW774" i="19"/>
  <c r="HW724" i="19"/>
  <c r="HW690" i="19"/>
  <c r="HW577" i="19"/>
  <c r="HW436" i="19"/>
  <c r="HW335" i="19"/>
  <c r="HW297" i="19"/>
  <c r="HW251" i="19"/>
  <c r="HW160" i="19"/>
  <c r="HW71" i="19"/>
  <c r="HW87" i="19"/>
  <c r="HW915" i="19"/>
  <c r="HW858" i="19"/>
  <c r="HW838" i="19"/>
  <c r="HW715" i="19"/>
  <c r="HW613" i="19"/>
  <c r="HW563" i="19"/>
  <c r="HW503" i="19"/>
  <c r="HW399" i="19"/>
  <c r="HW232" i="19"/>
  <c r="HW202" i="19"/>
  <c r="HW268" i="19"/>
  <c r="HW326" i="19"/>
  <c r="HW140" i="19"/>
  <c r="HW133" i="19"/>
  <c r="HW581" i="19"/>
  <c r="HW894" i="19"/>
  <c r="HW549" i="19"/>
  <c r="HW818" i="19"/>
  <c r="HW537" i="19"/>
  <c r="HW757" i="19"/>
  <c r="HW446" i="19"/>
  <c r="HW382" i="19"/>
  <c r="HW312" i="19"/>
  <c r="HW760" i="19"/>
  <c r="HW332" i="19"/>
  <c r="HW789" i="19"/>
  <c r="HW151" i="19"/>
  <c r="HW272" i="19"/>
  <c r="HW725" i="19"/>
  <c r="HW385" i="19"/>
  <c r="HW339" i="19"/>
  <c r="HW82" i="19"/>
  <c r="HW130" i="19"/>
  <c r="HW100" i="19"/>
  <c r="HW173" i="19"/>
  <c r="HW839" i="19"/>
  <c r="HW796" i="19"/>
  <c r="HW710" i="19"/>
  <c r="HW704" i="19"/>
  <c r="HW604" i="19"/>
  <c r="HW538" i="19"/>
  <c r="HW390" i="19"/>
  <c r="HW320" i="19"/>
  <c r="HW290" i="19"/>
  <c r="HW237" i="19"/>
  <c r="HW121" i="19"/>
  <c r="HW366" i="19"/>
  <c r="HW118" i="19"/>
  <c r="HW859" i="19"/>
  <c r="HW825" i="19"/>
  <c r="HW745" i="19"/>
  <c r="HW672" i="19"/>
  <c r="HW623" i="19"/>
  <c r="HW598" i="19"/>
  <c r="HW520" i="19"/>
  <c r="HW271" i="19"/>
  <c r="HW233" i="19"/>
  <c r="HW187" i="19"/>
  <c r="HW75" i="19"/>
  <c r="HW348" i="19"/>
  <c r="HW117" i="19"/>
  <c r="HW885" i="19"/>
  <c r="HW862" i="19"/>
  <c r="HW781" i="19"/>
  <c r="HW699" i="19"/>
  <c r="HW650" i="19"/>
  <c r="HW584" i="19"/>
  <c r="HW500" i="19"/>
  <c r="HW440" i="19"/>
  <c r="HW502" i="19"/>
  <c r="HW371" i="19"/>
  <c r="HW135" i="19"/>
  <c r="HW162" i="19"/>
  <c r="HW104" i="19"/>
  <c r="HW45" i="19"/>
  <c r="HW444" i="19"/>
  <c r="HW411" i="19"/>
  <c r="HW536" i="19"/>
  <c r="HW392" i="19"/>
  <c r="HW413" i="19"/>
  <c r="HW369" i="19"/>
  <c r="HW376" i="19"/>
  <c r="HW835" i="19"/>
  <c r="HW282" i="19"/>
  <c r="HW723" i="19"/>
  <c r="HW417" i="19"/>
  <c r="HW748" i="19"/>
  <c r="HW178" i="19"/>
  <c r="HW242" i="19"/>
  <c r="HW652" i="19"/>
  <c r="HW321" i="19"/>
  <c r="HW275" i="19"/>
  <c r="HW190" i="19"/>
  <c r="HW88" i="19"/>
  <c r="HW166" i="19"/>
  <c r="HW916" i="19"/>
  <c r="HW836" i="19"/>
  <c r="HW764" i="19"/>
  <c r="HW727" i="19"/>
  <c r="HW625" i="19"/>
  <c r="HW575" i="19"/>
  <c r="HW496" i="19"/>
  <c r="HW423" i="19"/>
  <c r="HW256" i="19"/>
  <c r="HW226" i="19"/>
  <c r="HW364" i="19"/>
  <c r="HW491" i="19"/>
  <c r="HW164" i="19"/>
  <c r="HW388" i="19"/>
  <c r="HW860" i="19"/>
  <c r="HW791" i="19"/>
  <c r="HW713" i="19"/>
  <c r="HW701" i="19"/>
  <c r="HW662" i="19"/>
  <c r="HW533" i="19"/>
  <c r="HW405" i="19"/>
  <c r="HW207" i="19"/>
  <c r="HW433" i="19"/>
  <c r="HW349" i="19"/>
  <c r="HW544" i="19"/>
  <c r="HW163" i="19"/>
  <c r="HW97" i="19"/>
  <c r="HW886" i="19"/>
  <c r="HW810" i="19"/>
  <c r="HW802" i="19"/>
  <c r="HW667" i="19"/>
  <c r="HW618" i="19"/>
  <c r="HW552" i="19"/>
  <c r="HW395" i="19"/>
  <c r="HW410" i="19"/>
  <c r="HW353" i="19"/>
  <c r="HW307" i="19"/>
  <c r="HW318" i="19"/>
  <c r="HW96" i="19"/>
  <c r="HW49" i="19"/>
  <c r="HW31" i="19"/>
  <c r="HW343" i="19"/>
  <c r="HW114" i="19"/>
  <c r="HW279" i="19"/>
  <c r="HW109" i="19"/>
  <c r="HW215" i="19"/>
  <c r="HW861" i="19"/>
  <c r="HW346" i="19"/>
  <c r="HW792" i="19"/>
  <c r="HW229" i="19"/>
  <c r="HW621" i="19"/>
  <c r="HW156" i="19"/>
  <c r="HW740" i="19"/>
  <c r="HW106" i="19"/>
  <c r="EW95" i="19"/>
  <c r="EV11" i="19"/>
  <c r="EW12" i="19"/>
  <c r="EW61" i="19"/>
  <c r="EW442" i="19"/>
  <c r="EW158" i="19"/>
  <c r="EW447" i="19"/>
  <c r="EW389" i="19"/>
  <c r="EW445" i="19"/>
  <c r="EW320" i="19"/>
  <c r="EW392" i="19"/>
  <c r="EW201" i="19"/>
  <c r="EW192" i="19"/>
  <c r="EW193" i="19"/>
  <c r="EW144" i="19"/>
  <c r="EW407" i="19"/>
  <c r="EW120" i="19"/>
  <c r="EW372" i="19"/>
  <c r="EW267" i="19"/>
  <c r="EW54" i="19"/>
  <c r="EW35" i="19"/>
  <c r="EW182" i="19"/>
  <c r="EW311" i="19"/>
  <c r="EW344" i="19"/>
  <c r="EW92" i="19"/>
  <c r="EW185" i="19"/>
  <c r="EW102" i="19"/>
  <c r="EW454" i="19"/>
  <c r="EW227" i="19"/>
  <c r="EW287" i="19"/>
  <c r="EW238" i="19"/>
  <c r="EW327" i="19"/>
  <c r="EW331" i="19"/>
  <c r="EW380" i="19"/>
  <c r="EW393" i="19"/>
  <c r="EW107" i="19"/>
  <c r="EW286" i="19"/>
  <c r="EW371" i="19"/>
  <c r="EW382" i="19"/>
  <c r="EW57" i="19"/>
  <c r="EW425" i="19"/>
  <c r="EW381" i="19"/>
  <c r="EW433" i="19"/>
  <c r="EW117" i="19"/>
  <c r="EW209" i="19"/>
  <c r="EW300" i="19"/>
  <c r="EW292" i="19"/>
  <c r="EW269" i="19"/>
  <c r="EW150" i="19"/>
  <c r="EW288" i="19"/>
  <c r="EW338" i="19"/>
  <c r="EW84" i="19"/>
  <c r="EW303" i="19"/>
  <c r="EW398" i="19"/>
  <c r="EW47" i="19"/>
  <c r="EW33" i="19"/>
  <c r="EW285" i="19"/>
  <c r="EW299" i="19"/>
  <c r="EW163" i="19"/>
  <c r="EW306" i="19"/>
  <c r="EW208" i="19"/>
  <c r="EW242" i="19"/>
  <c r="EW140" i="19"/>
  <c r="EW65" i="19"/>
  <c r="EW148" i="19"/>
  <c r="EW444" i="19"/>
  <c r="EW149" i="19"/>
  <c r="EW223" i="19"/>
  <c r="EW260" i="19"/>
  <c r="EW298" i="19"/>
  <c r="EW42" i="19"/>
  <c r="EW244" i="19"/>
  <c r="EW125" i="19"/>
  <c r="EW319" i="19"/>
  <c r="EW81" i="19"/>
  <c r="EW440" i="19"/>
  <c r="EW268" i="19"/>
  <c r="EW340" i="19"/>
  <c r="EW105" i="19"/>
  <c r="EW222" i="19"/>
  <c r="EW273" i="19"/>
  <c r="EW110" i="19"/>
  <c r="EW194" i="19"/>
  <c r="EW432" i="19"/>
  <c r="EW301" i="19"/>
  <c r="EW423" i="19"/>
  <c r="EW420" i="19"/>
  <c r="EW247" i="19"/>
  <c r="EW253" i="19"/>
  <c r="EW207" i="19"/>
  <c r="EW131" i="19"/>
  <c r="EW135" i="19"/>
  <c r="EW428" i="19"/>
  <c r="EW315" i="19"/>
  <c r="EW276" i="19"/>
  <c r="EW197" i="19"/>
  <c r="EW305" i="19"/>
  <c r="EW187" i="19"/>
  <c r="EW112" i="19"/>
  <c r="EW434" i="19"/>
  <c r="EW258" i="19"/>
  <c r="EW213" i="19"/>
  <c r="EW443" i="19"/>
  <c r="EW161" i="19"/>
  <c r="EW231" i="19"/>
  <c r="EW220" i="19"/>
  <c r="EW399" i="19"/>
  <c r="EW262" i="19"/>
  <c r="EW237" i="19"/>
  <c r="EW64" i="19"/>
  <c r="EW147" i="19"/>
  <c r="EW142" i="19"/>
  <c r="EW439" i="19"/>
  <c r="EW52" i="19"/>
  <c r="EW450" i="19"/>
  <c r="EW41" i="19"/>
  <c r="EW437" i="19"/>
  <c r="EW103" i="19"/>
  <c r="EW293" i="19"/>
  <c r="EW226" i="19"/>
  <c r="EW72" i="19"/>
  <c r="EW362" i="19"/>
  <c r="EW421" i="19"/>
  <c r="EW39" i="19"/>
  <c r="EW361" i="19"/>
  <c r="EW413" i="19"/>
  <c r="EW157" i="19"/>
  <c r="EW414" i="19"/>
  <c r="EW83" i="19"/>
  <c r="EW109" i="19"/>
  <c r="EW59" i="19"/>
  <c r="EW417" i="19"/>
  <c r="EW404" i="19"/>
  <c r="EW204" i="19"/>
  <c r="EW75" i="19"/>
  <c r="EW317" i="19"/>
  <c r="EW396" i="19"/>
  <c r="EW171" i="19"/>
  <c r="EW395" i="19"/>
  <c r="EW183" i="19"/>
  <c r="EW145" i="19"/>
  <c r="EW241" i="19"/>
  <c r="EW219" i="19"/>
  <c r="EW313" i="19"/>
  <c r="EW67" i="19"/>
  <c r="EW172" i="19"/>
  <c r="EW363" i="19"/>
  <c r="EW177" i="19"/>
  <c r="EW263" i="19"/>
  <c r="EW309" i="19"/>
  <c r="EW304" i="19"/>
  <c r="EW136" i="19"/>
  <c r="EW282" i="19"/>
  <c r="EW216" i="19"/>
  <c r="EW90" i="19"/>
  <c r="EW275" i="19"/>
  <c r="EW370" i="19"/>
  <c r="EW118" i="19"/>
  <c r="EW196" i="19"/>
  <c r="EW108" i="19"/>
  <c r="EW63" i="19"/>
  <c r="EW126" i="19"/>
  <c r="EW326" i="19"/>
  <c r="EW217" i="19"/>
  <c r="EW265" i="19"/>
  <c r="EW252" i="19"/>
  <c r="EW32" i="19"/>
  <c r="EW104" i="19"/>
  <c r="EW230" i="19"/>
  <c r="EW415" i="19"/>
  <c r="EW165" i="19"/>
  <c r="EW88" i="19"/>
  <c r="EW283" i="19"/>
  <c r="EW82" i="19"/>
  <c r="EW121" i="19"/>
  <c r="EW448" i="19"/>
  <c r="EW277" i="19"/>
  <c r="EW218" i="19"/>
  <c r="EW94" i="19"/>
  <c r="EW324" i="19"/>
  <c r="EW56" i="19"/>
  <c r="EW401" i="19"/>
  <c r="EW191" i="19"/>
  <c r="EW159" i="19"/>
  <c r="EW34" i="19"/>
  <c r="EW375" i="19"/>
  <c r="EW280" i="19"/>
  <c r="EW137" i="19"/>
  <c r="EW179" i="19"/>
  <c r="EW358" i="19"/>
  <c r="EW239" i="19"/>
  <c r="EW143" i="19"/>
  <c r="EW203" i="19"/>
  <c r="EW259" i="19"/>
  <c r="EW441" i="19"/>
  <c r="EW400" i="19"/>
  <c r="EW284" i="19"/>
  <c r="EW387" i="19"/>
  <c r="EW355" i="19"/>
  <c r="EW272" i="19"/>
  <c r="EW55" i="19"/>
  <c r="EW58" i="19"/>
  <c r="EW430" i="19"/>
  <c r="EW350" i="19"/>
  <c r="EW294" i="19"/>
  <c r="EW195" i="19"/>
  <c r="EW86" i="19"/>
  <c r="EW70" i="19"/>
  <c r="EW354" i="19"/>
  <c r="EW383" i="19"/>
  <c r="EW30" i="19"/>
  <c r="EW257" i="19"/>
  <c r="EW178" i="19"/>
  <c r="EW234" i="19"/>
  <c r="EW198" i="19"/>
  <c r="EW342" i="19"/>
  <c r="EW78" i="19"/>
  <c r="EW353" i="19"/>
  <c r="EW96" i="19"/>
  <c r="EW373" i="19"/>
  <c r="EW405" i="19"/>
  <c r="EW345" i="19"/>
  <c r="EW51" i="19"/>
  <c r="EW93" i="19"/>
  <c r="EW278" i="19"/>
  <c r="EW124" i="19"/>
  <c r="EW333" i="19"/>
  <c r="EW391" i="19"/>
  <c r="EW199" i="19"/>
  <c r="EW98" i="19"/>
  <c r="EW261" i="19"/>
  <c r="EW385" i="19"/>
  <c r="EW289" i="19"/>
  <c r="EW394" i="19"/>
  <c r="EW322" i="19"/>
  <c r="EW335" i="19"/>
  <c r="EW180" i="19"/>
  <c r="EW376" i="19"/>
  <c r="EW40" i="19"/>
  <c r="EW155" i="19"/>
  <c r="EW129" i="19"/>
  <c r="EW169" i="19"/>
  <c r="EW365" i="19"/>
  <c r="EW132" i="19"/>
  <c r="EW114" i="19"/>
  <c r="EW351" i="19"/>
  <c r="EW435" i="19"/>
  <c r="EW229" i="19"/>
  <c r="EW246" i="19"/>
  <c r="EW349" i="19"/>
  <c r="EW397" i="19"/>
  <c r="EW323" i="19"/>
  <c r="EW48" i="19"/>
  <c r="EW390" i="19"/>
  <c r="EW256" i="19"/>
  <c r="EW312" i="19"/>
  <c r="EW436" i="19"/>
  <c r="EW339" i="19"/>
  <c r="EW224" i="19"/>
  <c r="EW419" i="19"/>
  <c r="EW429" i="19"/>
  <c r="EW123" i="19"/>
  <c r="EW139" i="19"/>
  <c r="EW316" i="19"/>
  <c r="EW101" i="19"/>
  <c r="EW79" i="19"/>
  <c r="EW228" i="19"/>
  <c r="EW181" i="19"/>
  <c r="EW418" i="19"/>
  <c r="EW452" i="19"/>
  <c r="EW119" i="19"/>
  <c r="EW352" i="19"/>
  <c r="EW99" i="19"/>
  <c r="EW43" i="19"/>
  <c r="EW225" i="19"/>
  <c r="EW170" i="19"/>
  <c r="EW31" i="19"/>
  <c r="EW254" i="19"/>
  <c r="EW325" i="19"/>
  <c r="EW115" i="19"/>
  <c r="EW367" i="19"/>
  <c r="EW426" i="19"/>
  <c r="EW416" i="19"/>
  <c r="EW336" i="19"/>
  <c r="EW403" i="19"/>
  <c r="EW314" i="19"/>
  <c r="EW138" i="19"/>
  <c r="EW281" i="19"/>
  <c r="EW113" i="19"/>
  <c r="EW122" i="19"/>
  <c r="EW154" i="19"/>
  <c r="EW173" i="19"/>
  <c r="EW364" i="19"/>
  <c r="EW307" i="19"/>
  <c r="EW87" i="19"/>
  <c r="EW297" i="19"/>
  <c r="EW341" i="19"/>
  <c r="EW221" i="19"/>
  <c r="EW250" i="19"/>
  <c r="EW384" i="19"/>
  <c r="EW264" i="19"/>
  <c r="EW332" i="19"/>
  <c r="EW146" i="19"/>
  <c r="EW266" i="19"/>
  <c r="EW214" i="19"/>
  <c r="EW111" i="19"/>
  <c r="EW296" i="19"/>
  <c r="EW37" i="19"/>
  <c r="EW328" i="19"/>
  <c r="EW356" i="19"/>
  <c r="EW152" i="19"/>
  <c r="EW451" i="19"/>
  <c r="EW151" i="19"/>
  <c r="EW166" i="19"/>
  <c r="EW329" i="19"/>
  <c r="EW411" i="19"/>
  <c r="EW215" i="19"/>
  <c r="EW85" i="19"/>
  <c r="EW156" i="19"/>
  <c r="EW212" i="19"/>
  <c r="EW186" i="19"/>
  <c r="EW71" i="19"/>
  <c r="EW164" i="19"/>
  <c r="EW248" i="19"/>
  <c r="EW274" i="19"/>
  <c r="EW360" i="19"/>
  <c r="EW46" i="19"/>
  <c r="EW190" i="19"/>
  <c r="EW302" i="19"/>
  <c r="EW357" i="19"/>
  <c r="EW73" i="19"/>
  <c r="EW337" i="19"/>
  <c r="EW408" i="19"/>
  <c r="EW348" i="19"/>
  <c r="EW128" i="19"/>
  <c r="EW97" i="19"/>
  <c r="EW295" i="19"/>
  <c r="EW141" i="19"/>
  <c r="EW69" i="19"/>
  <c r="EW202" i="19"/>
  <c r="EW74" i="19"/>
  <c r="EW249" i="19"/>
  <c r="EW133" i="19"/>
  <c r="EW321" i="19"/>
  <c r="EW343" i="19"/>
  <c r="EW134" i="19"/>
  <c r="EW330" i="19"/>
  <c r="EW116" i="19"/>
  <c r="EW236" i="19"/>
  <c r="EW45" i="19"/>
  <c r="EW232" i="19"/>
  <c r="EW406" i="19"/>
  <c r="EW130" i="19"/>
  <c r="EW235" i="19"/>
  <c r="EW255" i="19"/>
  <c r="EW77" i="19"/>
  <c r="EW290" i="19"/>
  <c r="EW310" i="19"/>
  <c r="EW91" i="19"/>
  <c r="EW368" i="19"/>
  <c r="EW80" i="19"/>
  <c r="EW210" i="19"/>
  <c r="EW291" i="19"/>
  <c r="EW318" i="19"/>
  <c r="EW205" i="19"/>
  <c r="EW245" i="19"/>
  <c r="EW89" i="19"/>
  <c r="EW174" i="19"/>
  <c r="EW50" i="19"/>
  <c r="EW427" i="19"/>
  <c r="EW153" i="19"/>
  <c r="EW446" i="19"/>
  <c r="EW162" i="19"/>
  <c r="EW366" i="19"/>
  <c r="EW44" i="19"/>
  <c r="EW211" i="19"/>
  <c r="EW127" i="19"/>
  <c r="EW431" i="19"/>
  <c r="EW240" i="19"/>
  <c r="EW308" i="19"/>
  <c r="EW184" i="19"/>
  <c r="EW410" i="19"/>
  <c r="EW160" i="19"/>
  <c r="EW176" i="19"/>
  <c r="EW453" i="19"/>
  <c r="EW66" i="19"/>
  <c r="EW76" i="19"/>
  <c r="EW279" i="19"/>
  <c r="EW334" i="19"/>
  <c r="EW36" i="19"/>
  <c r="EW409" i="19"/>
  <c r="EW346" i="19"/>
  <c r="EW206" i="19"/>
  <c r="EW233" i="19"/>
  <c r="EW188" i="19"/>
  <c r="EW374" i="19"/>
  <c r="EW377" i="19"/>
  <c r="EW424" i="19"/>
  <c r="EW243" i="19"/>
  <c r="EW379" i="19"/>
  <c r="EW106" i="19"/>
  <c r="EW60" i="19"/>
  <c r="EW412" i="19"/>
  <c r="EW449" i="19"/>
  <c r="EW270" i="19"/>
  <c r="EW386" i="19"/>
  <c r="EW422" i="19"/>
  <c r="EW438" i="19"/>
  <c r="EW167" i="19"/>
  <c r="EW68" i="19"/>
  <c r="EW200" i="19"/>
  <c r="EW53" i="19"/>
  <c r="EW369" i="19"/>
  <c r="EW347" i="19"/>
  <c r="EW175" i="19"/>
  <c r="EW388" i="19"/>
  <c r="EW378" i="19"/>
  <c r="EW62" i="19"/>
  <c r="EW251" i="19"/>
  <c r="EW189" i="19"/>
  <c r="EW49" i="19"/>
  <c r="EW100" i="19"/>
  <c r="EW271" i="19"/>
  <c r="EW402" i="19"/>
  <c r="EW38" i="19"/>
  <c r="EW359" i="19"/>
  <c r="EW168" i="19"/>
  <c r="BN483" i="19"/>
  <c r="I492" i="19"/>
  <c r="R90" i="19" s="1"/>
  <c r="GI468" i="19"/>
  <c r="L71" i="19"/>
  <c r="HX5" i="19"/>
  <c r="HM910" i="19"/>
  <c r="HM835" i="19"/>
  <c r="HM755" i="19"/>
  <c r="HM722" i="19"/>
  <c r="HM616" i="19"/>
  <c r="HM570" i="19"/>
  <c r="HM498" i="19"/>
  <c r="HM422" i="19"/>
  <c r="HM271" i="19"/>
  <c r="HM217" i="19"/>
  <c r="HM339" i="19"/>
  <c r="HM75" i="19"/>
  <c r="HM309" i="19"/>
  <c r="HM73" i="19"/>
  <c r="HM855" i="19"/>
  <c r="HM794" i="19"/>
  <c r="HM708" i="19"/>
  <c r="HM696" i="19"/>
  <c r="HM701" i="19"/>
  <c r="HM528" i="19"/>
  <c r="HM412" i="19"/>
  <c r="HM214" i="19"/>
  <c r="HM440" i="19"/>
  <c r="HM356" i="19"/>
  <c r="HM72" i="19"/>
  <c r="HM162" i="19"/>
  <c r="HM164" i="19"/>
  <c r="HM880" i="19"/>
  <c r="HM849" i="19"/>
  <c r="HM772" i="19"/>
  <c r="HM694" i="19"/>
  <c r="HM645" i="19"/>
  <c r="HM583" i="19"/>
  <c r="HM523" i="19"/>
  <c r="HM439" i="19"/>
  <c r="HM191" i="19"/>
  <c r="HM370" i="19"/>
  <c r="HM134" i="19"/>
  <c r="HM301" i="19"/>
  <c r="HM131" i="19"/>
  <c r="HM331" i="19"/>
  <c r="HM899" i="19"/>
  <c r="HM786" i="19"/>
  <c r="HM753" i="19"/>
  <c r="HM688" i="19"/>
  <c r="HM673" i="19"/>
  <c r="HM520" i="19"/>
  <c r="HM396" i="19"/>
  <c r="HM198" i="19"/>
  <c r="HM385" i="19"/>
  <c r="HM340" i="19"/>
  <c r="HM56" i="19"/>
  <c r="HM146" i="19"/>
  <c r="HM107" i="19"/>
  <c r="HM898" i="19"/>
  <c r="HM822" i="19"/>
  <c r="HM793" i="19"/>
  <c r="HM654" i="19"/>
  <c r="HM605" i="19"/>
  <c r="HM596" i="19"/>
  <c r="HM394" i="19"/>
  <c r="HM382" i="19"/>
  <c r="HM344" i="19"/>
  <c r="HM290" i="19"/>
  <c r="HM87" i="19"/>
  <c r="HM137" i="19"/>
  <c r="HM173" i="19"/>
  <c r="HM909" i="19"/>
  <c r="HM843" i="19"/>
  <c r="HM763" i="19"/>
  <c r="HM730" i="19"/>
  <c r="HM624" i="19"/>
  <c r="HM578" i="19"/>
  <c r="HM513" i="19"/>
  <c r="HM438" i="19"/>
  <c r="HM287" i="19"/>
  <c r="HM233" i="19"/>
  <c r="HM188" i="19"/>
  <c r="HM112" i="19"/>
  <c r="HM373" i="19"/>
  <c r="HM104" i="19"/>
  <c r="HM863" i="19"/>
  <c r="HM802" i="19"/>
  <c r="HM716" i="19"/>
  <c r="HM707" i="19"/>
  <c r="HM602" i="19"/>
  <c r="HM536" i="19"/>
  <c r="HM428" i="19"/>
  <c r="HM230" i="19"/>
  <c r="HM192" i="19"/>
  <c r="HM372" i="19"/>
  <c r="HM82" i="19"/>
  <c r="HM178" i="19"/>
  <c r="HM59" i="19"/>
  <c r="HM789" i="19"/>
  <c r="HM85" i="19"/>
  <c r="HM675" i="19"/>
  <c r="HM48" i="19"/>
  <c r="HM703" i="19"/>
  <c r="HM227" i="19"/>
  <c r="HM680" i="19"/>
  <c r="HM130" i="19"/>
  <c r="HM611" i="19"/>
  <c r="HM125" i="19"/>
  <c r="HM446" i="19"/>
  <c r="HM346" i="19"/>
  <c r="HM593" i="19"/>
  <c r="HM78" i="19"/>
  <c r="HM888" i="19"/>
  <c r="HM836" i="19"/>
  <c r="HM780" i="19"/>
  <c r="HM702" i="19"/>
  <c r="HM657" i="19"/>
  <c r="HM591" i="19"/>
  <c r="HM569" i="19"/>
  <c r="HM494" i="19"/>
  <c r="HM207" i="19"/>
  <c r="HM386" i="19"/>
  <c r="HM150" i="19"/>
  <c r="HM365" i="19"/>
  <c r="HM147" i="19"/>
  <c r="HM49" i="19"/>
  <c r="HM856" i="19"/>
  <c r="HM762" i="19"/>
  <c r="HM729" i="19"/>
  <c r="HM664" i="19"/>
  <c r="HM627" i="19"/>
  <c r="HM549" i="19"/>
  <c r="HM437" i="19"/>
  <c r="HM400" i="19"/>
  <c r="HM337" i="19"/>
  <c r="HM292" i="19"/>
  <c r="HM315" i="19"/>
  <c r="HM96" i="19"/>
  <c r="HM392" i="19"/>
  <c r="HM906" i="19"/>
  <c r="HM830" i="19"/>
  <c r="HM801" i="19"/>
  <c r="HM662" i="19"/>
  <c r="HM613" i="19"/>
  <c r="HM551" i="19"/>
  <c r="HM410" i="19"/>
  <c r="HM449" i="19"/>
  <c r="HM360" i="19"/>
  <c r="HM306" i="19"/>
  <c r="HM91" i="19"/>
  <c r="HM153" i="19"/>
  <c r="HM381" i="19"/>
  <c r="HM105" i="19"/>
  <c r="HM873" i="19"/>
  <c r="HM814" i="19"/>
  <c r="HM721" i="19"/>
  <c r="HM656" i="19"/>
  <c r="HM619" i="19"/>
  <c r="HM499" i="19"/>
  <c r="HM421" i="19"/>
  <c r="HM375" i="19"/>
  <c r="HM321" i="19"/>
  <c r="HM276" i="19"/>
  <c r="HM251" i="19"/>
  <c r="HM92" i="19"/>
  <c r="HM189" i="19"/>
  <c r="HM870" i="19"/>
  <c r="HM811" i="19"/>
  <c r="HM761" i="19"/>
  <c r="HM679" i="19"/>
  <c r="HM646" i="19"/>
  <c r="HM564" i="19"/>
  <c r="HM427" i="19"/>
  <c r="HM318" i="19"/>
  <c r="HM280" i="19"/>
  <c r="HM226" i="19"/>
  <c r="HM229" i="19"/>
  <c r="HM50" i="19"/>
  <c r="HM124" i="19"/>
  <c r="HM896" i="19"/>
  <c r="HM844" i="19"/>
  <c r="HM788" i="19"/>
  <c r="HM719" i="19"/>
  <c r="HM653" i="19"/>
  <c r="HM677" i="19"/>
  <c r="HM565" i="19"/>
  <c r="HM542" i="19"/>
  <c r="HM223" i="19"/>
  <c r="HM433" i="19"/>
  <c r="HM166" i="19"/>
  <c r="HM33" i="19"/>
  <c r="HM163" i="19"/>
  <c r="HM165" i="19"/>
  <c r="HM864" i="19"/>
  <c r="HM770" i="19"/>
  <c r="HM737" i="19"/>
  <c r="HM672" i="19"/>
  <c r="HM635" i="19"/>
  <c r="HM500" i="19"/>
  <c r="HM453" i="19"/>
  <c r="HM510" i="19"/>
  <c r="HM353" i="19"/>
  <c r="HM308" i="19"/>
  <c r="HM379" i="19"/>
  <c r="HM114" i="19"/>
  <c r="HM51" i="19"/>
  <c r="HM727" i="19"/>
  <c r="HM129" i="19"/>
  <c r="HM642" i="19"/>
  <c r="HM106" i="19"/>
  <c r="HM610" i="19"/>
  <c r="HM117" i="19"/>
  <c r="HM643" i="19"/>
  <c r="HM83" i="19"/>
  <c r="HM553" i="19"/>
  <c r="HM913" i="19"/>
  <c r="HM295" i="19"/>
  <c r="HM900" i="19"/>
  <c r="HM231" i="19"/>
  <c r="HM885" i="19"/>
  <c r="HM809" i="19"/>
  <c r="HM810" i="19"/>
  <c r="HM670" i="19"/>
  <c r="HM621" i="19"/>
  <c r="HM559" i="19"/>
  <c r="HM426" i="19"/>
  <c r="HM391" i="19"/>
  <c r="HM376" i="19"/>
  <c r="HM322" i="19"/>
  <c r="HM95" i="19"/>
  <c r="HM169" i="19"/>
  <c r="HM52" i="19"/>
  <c r="HM44" i="19"/>
  <c r="HM834" i="19"/>
  <c r="HM783" i="19"/>
  <c r="HM750" i="19"/>
  <c r="HM644" i="19"/>
  <c r="HM598" i="19"/>
  <c r="HM533" i="19"/>
  <c r="HM515" i="19"/>
  <c r="HM327" i="19"/>
  <c r="HM273" i="19"/>
  <c r="HM228" i="19"/>
  <c r="HM152" i="19"/>
  <c r="HM63" i="19"/>
  <c r="HS5" i="19"/>
  <c r="HN6" i="19" s="1"/>
  <c r="HM878" i="19"/>
  <c r="HM819" i="19"/>
  <c r="HM769" i="19"/>
  <c r="HM687" i="19"/>
  <c r="HM665" i="19"/>
  <c r="HM572" i="19"/>
  <c r="HM443" i="19"/>
  <c r="HM334" i="19"/>
  <c r="HM296" i="19"/>
  <c r="HM242" i="19"/>
  <c r="HM293" i="19"/>
  <c r="HM66" i="19"/>
  <c r="HM235" i="19"/>
  <c r="HM915" i="19"/>
  <c r="HM861" i="19"/>
  <c r="HM775" i="19"/>
  <c r="HM742" i="19"/>
  <c r="HM636" i="19"/>
  <c r="HM590" i="19"/>
  <c r="HM525" i="19"/>
  <c r="HQ460" i="19"/>
  <c r="HM311" i="19"/>
  <c r="HM257" i="19"/>
  <c r="HM212" i="19"/>
  <c r="HM136" i="19"/>
  <c r="HM35" i="19"/>
  <c r="HM172" i="19"/>
  <c r="HM875" i="19"/>
  <c r="HM812" i="19"/>
  <c r="HM728" i="19"/>
  <c r="HM735" i="19"/>
  <c r="HM614" i="19"/>
  <c r="HM577" i="19"/>
  <c r="HM452" i="19"/>
  <c r="HM254" i="19"/>
  <c r="HM216" i="19"/>
  <c r="HM409" i="19"/>
  <c r="HM127" i="19"/>
  <c r="HM259" i="19"/>
  <c r="HM149" i="19"/>
  <c r="HM893" i="19"/>
  <c r="HM817" i="19"/>
  <c r="HM756" i="19"/>
  <c r="HM678" i="19"/>
  <c r="HM629" i="19"/>
  <c r="HM567" i="19"/>
  <c r="HM442" i="19"/>
  <c r="HM407" i="19"/>
  <c r="HM393" i="19"/>
  <c r="HM338" i="19"/>
  <c r="HM99" i="19"/>
  <c r="HM183" i="19"/>
  <c r="HM68" i="19"/>
  <c r="HM101" i="19"/>
  <c r="HM842" i="19"/>
  <c r="HM791" i="19"/>
  <c r="HM705" i="19"/>
  <c r="HM681" i="19"/>
  <c r="HM603" i="19"/>
  <c r="HM541" i="19"/>
  <c r="HM389" i="19"/>
  <c r="HM343" i="19"/>
  <c r="HM289" i="19"/>
  <c r="HM244" i="19"/>
  <c r="HM168" i="19"/>
  <c r="HM81" i="19"/>
  <c r="HM54" i="19"/>
  <c r="HM601" i="19"/>
  <c r="HM141" i="19"/>
  <c r="HM560" i="19"/>
  <c r="HM897" i="19"/>
  <c r="HM544" i="19"/>
  <c r="HM821" i="19"/>
  <c r="HM512" i="19"/>
  <c r="HM760" i="19"/>
  <c r="HM405" i="19"/>
  <c r="HM847" i="19"/>
  <c r="HM241" i="19"/>
  <c r="HM848" i="19"/>
  <c r="HM504" i="19"/>
  <c r="HM882" i="19"/>
  <c r="HM827" i="19"/>
  <c r="HM777" i="19"/>
  <c r="HM695" i="19"/>
  <c r="HM715" i="19"/>
  <c r="HM580" i="19"/>
  <c r="HM490" i="19"/>
  <c r="HM350" i="19"/>
  <c r="HM312" i="19"/>
  <c r="HM258" i="19"/>
  <c r="HM357" i="19"/>
  <c r="HM84" i="19"/>
  <c r="HM31" i="19"/>
  <c r="HM911" i="19"/>
  <c r="HM907" i="19"/>
  <c r="HM818" i="19"/>
  <c r="HM718" i="19"/>
  <c r="HM612" i="19"/>
  <c r="HM566" i="19"/>
  <c r="HM589" i="19"/>
  <c r="HM414" i="19"/>
  <c r="HM263" i="19"/>
  <c r="HM209" i="19"/>
  <c r="HM307" i="19"/>
  <c r="HM69" i="19"/>
  <c r="HM277" i="19"/>
  <c r="HM57" i="19"/>
  <c r="HM891" i="19"/>
  <c r="HM820" i="19"/>
  <c r="HM736" i="19"/>
  <c r="HM655" i="19"/>
  <c r="HM622" i="19"/>
  <c r="HM509" i="19"/>
  <c r="HM527" i="19"/>
  <c r="HM270" i="19"/>
  <c r="HM232" i="19"/>
  <c r="HM514" i="19"/>
  <c r="HM143" i="19"/>
  <c r="HM323" i="19"/>
  <c r="HM285" i="19"/>
  <c r="HM912" i="19"/>
  <c r="HM895" i="19"/>
  <c r="HM800" i="19"/>
  <c r="HM710" i="19"/>
  <c r="HM604" i="19"/>
  <c r="HM558" i="19"/>
  <c r="HM505" i="19"/>
  <c r="HM398" i="19"/>
  <c r="HM247" i="19"/>
  <c r="HM193" i="19"/>
  <c r="HM243" i="19"/>
  <c r="HM53" i="19"/>
  <c r="HM213" i="19"/>
  <c r="HM34" i="19"/>
  <c r="HM876" i="19"/>
  <c r="HM782" i="19"/>
  <c r="HM749" i="19"/>
  <c r="HM684" i="19"/>
  <c r="HM647" i="19"/>
  <c r="HM516" i="19"/>
  <c r="HM561" i="19"/>
  <c r="HM190" i="19"/>
  <c r="HM377" i="19"/>
  <c r="HM332" i="19"/>
  <c r="HM46" i="19"/>
  <c r="HM138" i="19"/>
  <c r="HM103" i="19"/>
  <c r="HM890" i="19"/>
  <c r="HM832" i="19"/>
  <c r="HM785" i="19"/>
  <c r="HM731" i="19"/>
  <c r="HM693" i="19"/>
  <c r="HM588" i="19"/>
  <c r="HM518" i="19"/>
  <c r="HM366" i="19"/>
  <c r="HM328" i="19"/>
  <c r="HM274" i="19"/>
  <c r="HM77" i="19"/>
  <c r="HM121" i="19"/>
  <c r="HM109" i="19"/>
  <c r="HM914" i="19"/>
  <c r="HM839" i="19"/>
  <c r="HM759" i="19"/>
  <c r="HM726" i="19"/>
  <c r="HM620" i="19"/>
  <c r="HM574" i="19"/>
  <c r="HM506" i="19"/>
  <c r="HM430" i="19"/>
  <c r="HM279" i="19"/>
  <c r="HM225" i="19"/>
  <c r="HM371" i="19"/>
  <c r="HM79" i="19"/>
  <c r="HM341" i="19"/>
  <c r="HM100" i="19"/>
  <c r="HM592" i="19"/>
  <c r="HM633" i="19"/>
  <c r="HM419" i="19"/>
  <c r="HM450" i="19"/>
  <c r="HM444" i="19"/>
  <c r="HM415" i="19"/>
  <c r="HM538" i="19"/>
  <c r="HM425" i="19"/>
  <c r="HM359" i="19"/>
  <c r="HM767" i="19"/>
  <c r="HM196" i="19"/>
  <c r="HM792" i="19"/>
  <c r="HM174" i="19"/>
  <c r="HM854" i="19"/>
  <c r="HM828" i="19"/>
  <c r="HM744" i="19"/>
  <c r="HM663" i="19"/>
  <c r="HM630" i="19"/>
  <c r="HM548" i="19"/>
  <c r="HM395" i="19"/>
  <c r="HM286" i="19"/>
  <c r="HM248" i="19"/>
  <c r="HM194" i="19"/>
  <c r="HM159" i="19"/>
  <c r="HM387" i="19"/>
  <c r="HM43" i="19"/>
  <c r="HM884" i="19"/>
  <c r="HM869" i="19"/>
  <c r="HM776" i="19"/>
  <c r="HM698" i="19"/>
  <c r="HM649" i="19"/>
  <c r="HM587" i="19"/>
  <c r="HM539" i="19"/>
  <c r="HM447" i="19"/>
  <c r="HM199" i="19"/>
  <c r="HM378" i="19"/>
  <c r="HM142" i="19"/>
  <c r="HM333" i="19"/>
  <c r="HM139" i="19"/>
  <c r="HM448" i="19"/>
  <c r="HM908" i="19"/>
  <c r="HM790" i="19"/>
  <c r="HM704" i="19"/>
  <c r="HM692" i="19"/>
  <c r="HM669" i="19"/>
  <c r="HM524" i="19"/>
  <c r="HM404" i="19"/>
  <c r="HM206" i="19"/>
  <c r="HM408" i="19"/>
  <c r="HM348" i="19"/>
  <c r="HM64" i="19"/>
  <c r="HM154" i="19"/>
  <c r="HM132" i="19"/>
  <c r="HM905" i="19"/>
  <c r="HM829" i="19"/>
  <c r="HM768" i="19"/>
  <c r="HM690" i="19"/>
  <c r="HM641" i="19"/>
  <c r="HM579" i="19"/>
  <c r="HM502" i="19"/>
  <c r="HM431" i="19"/>
  <c r="HM546" i="19"/>
  <c r="HM362" i="19"/>
  <c r="HM126" i="19"/>
  <c r="HM269" i="19"/>
  <c r="HM123" i="19"/>
  <c r="HM203" i="19"/>
  <c r="HM857" i="19"/>
  <c r="HM803" i="19"/>
  <c r="HM717" i="19"/>
  <c r="HM652" i="19"/>
  <c r="HM615" i="19"/>
  <c r="HM585" i="19"/>
  <c r="HM413" i="19"/>
  <c r="HM367" i="19"/>
  <c r="HM313" i="19"/>
  <c r="HM268" i="19"/>
  <c r="HM219" i="19"/>
  <c r="HM90" i="19"/>
  <c r="HM157" i="19"/>
  <c r="HM862" i="19"/>
  <c r="HM837" i="19"/>
  <c r="HM752" i="19"/>
  <c r="HM671" i="19"/>
  <c r="HM638" i="19"/>
  <c r="HM556" i="19"/>
  <c r="HM411" i="19"/>
  <c r="HM302" i="19"/>
  <c r="HM264" i="19"/>
  <c r="HM210" i="19"/>
  <c r="HM175" i="19"/>
  <c r="HM519" i="19"/>
  <c r="HM102" i="19"/>
  <c r="HM892" i="19"/>
  <c r="HM840" i="19"/>
  <c r="HM784" i="19"/>
  <c r="HM723" i="19"/>
  <c r="HM689" i="19"/>
  <c r="HM595" i="19"/>
  <c r="HM503" i="19"/>
  <c r="HM526" i="19"/>
  <c r="HM215" i="19"/>
  <c r="HM401" i="19"/>
  <c r="HM158" i="19"/>
  <c r="HM30" i="19"/>
  <c r="HM155" i="19"/>
  <c r="HM133" i="19"/>
  <c r="HM534" i="19"/>
  <c r="HM110" i="19"/>
  <c r="HM310" i="19"/>
  <c r="HM205" i="19"/>
  <c r="HM246" i="19"/>
  <c r="HM148" i="19"/>
  <c r="HM182" i="19"/>
  <c r="HM850" i="19"/>
  <c r="HM305" i="19"/>
  <c r="HM734" i="19"/>
  <c r="HM120" i="19"/>
  <c r="HM751" i="19"/>
  <c r="HM41" i="19"/>
  <c r="HM859" i="19"/>
  <c r="HM798" i="19"/>
  <c r="HM712" i="19"/>
  <c r="HM700" i="19"/>
  <c r="HM747" i="19"/>
  <c r="HM532" i="19"/>
  <c r="HM420" i="19"/>
  <c r="HM222" i="19"/>
  <c r="HM184" i="19"/>
  <c r="HM364" i="19"/>
  <c r="HM74" i="19"/>
  <c r="HM170" i="19"/>
  <c r="HM267" i="19"/>
  <c r="HM881" i="19"/>
  <c r="HM853" i="19"/>
  <c r="HM805" i="19"/>
  <c r="HM666" i="19"/>
  <c r="HM617" i="19"/>
  <c r="HM555" i="19"/>
  <c r="HM418" i="19"/>
  <c r="HM530" i="19"/>
  <c r="HM368" i="19"/>
  <c r="HM314" i="19"/>
  <c r="HM93" i="19"/>
  <c r="HM161" i="19"/>
  <c r="HM32" i="19"/>
  <c r="HM116" i="19"/>
  <c r="HM903" i="19"/>
  <c r="HM758" i="19"/>
  <c r="HM725" i="19"/>
  <c r="HM660" i="19"/>
  <c r="HM623" i="19"/>
  <c r="HM507" i="19"/>
  <c r="HM429" i="19"/>
  <c r="HM383" i="19"/>
  <c r="HM329" i="19"/>
  <c r="HM284" i="19"/>
  <c r="HM283" i="19"/>
  <c r="HM94" i="19"/>
  <c r="HM317" i="19"/>
  <c r="HM902" i="19"/>
  <c r="HM826" i="19"/>
  <c r="HM797" i="19"/>
  <c r="HM658" i="19"/>
  <c r="HM609" i="19"/>
  <c r="HM547" i="19"/>
  <c r="HM402" i="19"/>
  <c r="HM417" i="19"/>
  <c r="HM352" i="19"/>
  <c r="HM298" i="19"/>
  <c r="HM89" i="19"/>
  <c r="HM145" i="19"/>
  <c r="HM253" i="19"/>
  <c r="HM917" i="19"/>
  <c r="HM851" i="19"/>
  <c r="HM771" i="19"/>
  <c r="HM738" i="19"/>
  <c r="HM632" i="19"/>
  <c r="HM586" i="19"/>
  <c r="HM521" i="19"/>
  <c r="HM454" i="19"/>
  <c r="HM303" i="19"/>
  <c r="HM249" i="19"/>
  <c r="HM204" i="19"/>
  <c r="HM128" i="19"/>
  <c r="HM12" i="19"/>
  <c r="HM140" i="19"/>
  <c r="HM867" i="19"/>
  <c r="HM806" i="19"/>
  <c r="HM720" i="19"/>
  <c r="HM739" i="19"/>
  <c r="HM606" i="19"/>
  <c r="HM540" i="19"/>
  <c r="HM436" i="19"/>
  <c r="HM238" i="19"/>
  <c r="HM200" i="19"/>
  <c r="HM380" i="19"/>
  <c r="HM111" i="19"/>
  <c r="HM195" i="19"/>
  <c r="HM70" i="19"/>
  <c r="HM889" i="19"/>
  <c r="HM813" i="19"/>
  <c r="HM845" i="19"/>
  <c r="HM674" i="19"/>
  <c r="HM625" i="19"/>
  <c r="HM563" i="19"/>
  <c r="HM434" i="19"/>
  <c r="HM399" i="19"/>
  <c r="HM384" i="19"/>
  <c r="HM330" i="19"/>
  <c r="HM97" i="19"/>
  <c r="HM177" i="19"/>
  <c r="HM60" i="19"/>
  <c r="HM45" i="19"/>
  <c r="HM374" i="19"/>
  <c r="HM866" i="19"/>
  <c r="HM272" i="19"/>
  <c r="HM871" i="19"/>
  <c r="HM208" i="19"/>
  <c r="HM872" i="19"/>
  <c r="HM369" i="19"/>
  <c r="HM799" i="19"/>
  <c r="HM260" i="19"/>
  <c r="HM628" i="19"/>
  <c r="HM493" i="19"/>
  <c r="HM685" i="19"/>
  <c r="HM171" i="19"/>
  <c r="HM860" i="19"/>
  <c r="HM766" i="19"/>
  <c r="HM733" i="19"/>
  <c r="HM668" i="19"/>
  <c r="HM631" i="19"/>
  <c r="HM581" i="19"/>
  <c r="HM445" i="19"/>
  <c r="HM432" i="19"/>
  <c r="HM345" i="19"/>
  <c r="HM300" i="19"/>
  <c r="HM347" i="19"/>
  <c r="HM98" i="19"/>
  <c r="HM38" i="19"/>
  <c r="HM883" i="19"/>
  <c r="HM823" i="19"/>
  <c r="HM773" i="19"/>
  <c r="HM691" i="19"/>
  <c r="HM697" i="19"/>
  <c r="HM576" i="19"/>
  <c r="HM451" i="19"/>
  <c r="HM342" i="19"/>
  <c r="HM304" i="19"/>
  <c r="HM250" i="19"/>
  <c r="HM325" i="19"/>
  <c r="HM76" i="19"/>
  <c r="HM363" i="19"/>
  <c r="HM918" i="19"/>
  <c r="HM877" i="19"/>
  <c r="HM779" i="19"/>
  <c r="HM746" i="19"/>
  <c r="HM640" i="19"/>
  <c r="HM594" i="19"/>
  <c r="HM529" i="19"/>
  <c r="HM495" i="19"/>
  <c r="HM319" i="19"/>
  <c r="HM265" i="19"/>
  <c r="HM220" i="19"/>
  <c r="HM144" i="19"/>
  <c r="HM55" i="19"/>
  <c r="HM299" i="19"/>
  <c r="HM874" i="19"/>
  <c r="HM815" i="19"/>
  <c r="HM765" i="19"/>
  <c r="HM683" i="19"/>
  <c r="HM650" i="19"/>
  <c r="HM568" i="19"/>
  <c r="HM435" i="19"/>
  <c r="HM326" i="19"/>
  <c r="HM288" i="19"/>
  <c r="HM234" i="19"/>
  <c r="HM261" i="19"/>
  <c r="HM58" i="19"/>
  <c r="HM156" i="19"/>
  <c r="HM904" i="19"/>
  <c r="HM852" i="19"/>
  <c r="HM796" i="19"/>
  <c r="HM706" i="19"/>
  <c r="HM600" i="19"/>
  <c r="HM554" i="19"/>
  <c r="HM497" i="19"/>
  <c r="HM390" i="19"/>
  <c r="HM239" i="19"/>
  <c r="HM185" i="19"/>
  <c r="HM211" i="19"/>
  <c r="HM47" i="19"/>
  <c r="HM179" i="19"/>
  <c r="HM349" i="19"/>
  <c r="HM868" i="19"/>
  <c r="HM774" i="19"/>
  <c r="HM741" i="19"/>
  <c r="HM676" i="19"/>
  <c r="HM639" i="19"/>
  <c r="HM508" i="19"/>
  <c r="HM522" i="19"/>
  <c r="HM535" i="19"/>
  <c r="HM361" i="19"/>
  <c r="HM316" i="19"/>
  <c r="HM36" i="19"/>
  <c r="HM122" i="19"/>
  <c r="HM62" i="19"/>
  <c r="HM886" i="19"/>
  <c r="HM831" i="19"/>
  <c r="HM781" i="19"/>
  <c r="HM699" i="19"/>
  <c r="HM661" i="19"/>
  <c r="HM584" i="19"/>
  <c r="HM496" i="19"/>
  <c r="HM358" i="19"/>
  <c r="HM320" i="19"/>
  <c r="HM266" i="19"/>
  <c r="HM424" i="19"/>
  <c r="HM113" i="19"/>
  <c r="HM80" i="19"/>
  <c r="HM894" i="19"/>
  <c r="HM336" i="19"/>
  <c r="HM807" i="19"/>
  <c r="HM218" i="19"/>
  <c r="HM808" i="19"/>
  <c r="HM388" i="19"/>
  <c r="HM778" i="19"/>
  <c r="HM324" i="19"/>
  <c r="HM713" i="19"/>
  <c r="HM187" i="19"/>
  <c r="HM582" i="19"/>
  <c r="HM108" i="19"/>
  <c r="HM550" i="19"/>
  <c r="HM221" i="19"/>
  <c r="HM838" i="19"/>
  <c r="HM787" i="19"/>
  <c r="HM754" i="19"/>
  <c r="HM648" i="19"/>
  <c r="HM599" i="19"/>
  <c r="HM537" i="19"/>
  <c r="HM531" i="19"/>
  <c r="HM335" i="19"/>
  <c r="HM281" i="19"/>
  <c r="HM236" i="19"/>
  <c r="HM160" i="19"/>
  <c r="HM71" i="19"/>
  <c r="HM40" i="19"/>
  <c r="HM887" i="19"/>
  <c r="HM824" i="19"/>
  <c r="HM740" i="19"/>
  <c r="HM659" i="19"/>
  <c r="HM626" i="19"/>
  <c r="HM573" i="19"/>
  <c r="HM543" i="19"/>
  <c r="HM278" i="19"/>
  <c r="HM240" i="19"/>
  <c r="HM186" i="19"/>
  <c r="HM151" i="19"/>
  <c r="HM355" i="19"/>
  <c r="HM39" i="19"/>
  <c r="HM916" i="19"/>
  <c r="HM865" i="19"/>
  <c r="HM804" i="19"/>
  <c r="HM714" i="19"/>
  <c r="HM608" i="19"/>
  <c r="HM562" i="19"/>
  <c r="HM557" i="19"/>
  <c r="HM406" i="19"/>
  <c r="HM255" i="19"/>
  <c r="HM201" i="19"/>
  <c r="HM275" i="19"/>
  <c r="HM61" i="19"/>
  <c r="HM245" i="19"/>
  <c r="HM37" i="19"/>
  <c r="HM879" i="19"/>
  <c r="HM816" i="19"/>
  <c r="HM732" i="19"/>
  <c r="HM651" i="19"/>
  <c r="HM618" i="19"/>
  <c r="HM501" i="19"/>
  <c r="HM511" i="19"/>
  <c r="HM262" i="19"/>
  <c r="HM224" i="19"/>
  <c r="HM441" i="19"/>
  <c r="HM135" i="19"/>
  <c r="HM291" i="19"/>
  <c r="HM181" i="19"/>
  <c r="HM901" i="19"/>
  <c r="HM825" i="19"/>
  <c r="HM764" i="19"/>
  <c r="HM686" i="19"/>
  <c r="HM637" i="19"/>
  <c r="HM575" i="19"/>
  <c r="HM491" i="19"/>
  <c r="HM423" i="19"/>
  <c r="HM492" i="19"/>
  <c r="HM354" i="19"/>
  <c r="HM118" i="19"/>
  <c r="HM237" i="19"/>
  <c r="HM115" i="19"/>
  <c r="HM180" i="19"/>
  <c r="HM846" i="19"/>
  <c r="HM795" i="19"/>
  <c r="HM709" i="19"/>
  <c r="HM711" i="19"/>
  <c r="HM607" i="19"/>
  <c r="HM545" i="19"/>
  <c r="HM397" i="19"/>
  <c r="HM351" i="19"/>
  <c r="HM297" i="19"/>
  <c r="HM252" i="19"/>
  <c r="HM176" i="19"/>
  <c r="HM86" i="19"/>
  <c r="HM65" i="19"/>
  <c r="HM858" i="19"/>
  <c r="HM841" i="19"/>
  <c r="HM748" i="19"/>
  <c r="HM667" i="19"/>
  <c r="HM634" i="19"/>
  <c r="HM552" i="19"/>
  <c r="HM403" i="19"/>
  <c r="HM294" i="19"/>
  <c r="HM256" i="19"/>
  <c r="HM202" i="19"/>
  <c r="HM167" i="19"/>
  <c r="HM416" i="19"/>
  <c r="HM67" i="19"/>
  <c r="HM833" i="19"/>
  <c r="HM282" i="19"/>
  <c r="HM757" i="19"/>
  <c r="HM197" i="19"/>
  <c r="HM724" i="19"/>
  <c r="HM119" i="19"/>
  <c r="HM745" i="19"/>
  <c r="HM42" i="19"/>
  <c r="HM743" i="19"/>
  <c r="HM88" i="19"/>
  <c r="HM517" i="19"/>
  <c r="HM682" i="19"/>
  <c r="HM597" i="19"/>
  <c r="HM571" i="19"/>
  <c r="GZ461" i="19"/>
  <c r="GS470" i="19" s="1"/>
  <c r="GS18" i="19"/>
  <c r="GS19" i="19"/>
  <c r="GS17" i="19"/>
  <c r="GS16" i="19"/>
  <c r="GS15" i="19"/>
  <c r="HC886" i="19"/>
  <c r="HC810" i="19"/>
  <c r="HC768" i="19"/>
  <c r="HC690" i="19"/>
  <c r="HC672" i="19"/>
  <c r="HC567" i="19"/>
  <c r="HC492" i="19"/>
  <c r="HC325" i="19"/>
  <c r="HC263" i="19"/>
  <c r="HC225" i="19"/>
  <c r="HC142" i="19"/>
  <c r="HC112" i="19"/>
  <c r="HC180" i="19"/>
  <c r="HC909" i="19"/>
  <c r="HC536" i="19"/>
  <c r="HC292" i="19"/>
  <c r="HC906" i="19"/>
  <c r="HC789" i="19"/>
  <c r="HC752" i="19"/>
  <c r="HC687" i="19"/>
  <c r="HC646" i="19"/>
  <c r="HC523" i="19"/>
  <c r="HC419" i="19"/>
  <c r="HC189" i="19"/>
  <c r="HC360" i="19"/>
  <c r="HC323" i="19"/>
  <c r="HC51" i="19"/>
  <c r="HC177" i="19"/>
  <c r="HC306" i="19"/>
  <c r="HC739" i="19"/>
  <c r="HC271" i="19"/>
  <c r="HC903" i="19"/>
  <c r="HC851" i="19"/>
  <c r="HC799" i="19"/>
  <c r="HC705" i="19"/>
  <c r="HC607" i="19"/>
  <c r="HC598" i="19"/>
  <c r="HC507" i="19"/>
  <c r="HC397" i="19"/>
  <c r="HC206" i="19"/>
  <c r="HC440" i="19"/>
  <c r="HC186" i="19"/>
  <c r="HC74" i="19"/>
  <c r="HC170" i="19"/>
  <c r="HC260" i="19"/>
  <c r="HC571" i="19"/>
  <c r="HI5" i="19"/>
  <c r="HD6" i="19" s="1"/>
  <c r="HC873" i="19"/>
  <c r="HC832" i="19"/>
  <c r="HC756" i="19"/>
  <c r="HC678" i="19"/>
  <c r="HC641" i="19"/>
  <c r="HC555" i="19"/>
  <c r="HC434" i="19"/>
  <c r="HC301" i="19"/>
  <c r="HC239" i="19"/>
  <c r="HC201" i="19"/>
  <c r="HC118" i="19"/>
  <c r="HC69" i="19"/>
  <c r="HC105" i="19"/>
  <c r="HC797" i="19"/>
  <c r="HC269" i="19"/>
  <c r="HC912" i="19"/>
  <c r="HC846" i="19"/>
  <c r="HC770" i="19"/>
  <c r="HC729" i="19"/>
  <c r="HC631" i="19"/>
  <c r="HC569" i="19"/>
  <c r="HC516" i="19"/>
  <c r="HC445" i="19"/>
  <c r="HC254" i="19"/>
  <c r="HC208" i="19"/>
  <c r="HC378" i="19"/>
  <c r="HC143" i="19"/>
  <c r="HC316" i="19"/>
  <c r="HC78" i="19"/>
  <c r="HC865" i="19"/>
  <c r="HC831" i="19"/>
  <c r="HC747" i="19"/>
  <c r="HC670" i="19"/>
  <c r="HC633" i="19"/>
  <c r="HC547" i="19"/>
  <c r="HC418" i="19"/>
  <c r="HC285" i="19"/>
  <c r="HC223" i="19"/>
  <c r="HC185" i="19"/>
  <c r="HC99" i="19"/>
  <c r="HC53" i="19"/>
  <c r="HC52" i="19"/>
  <c r="HC837" i="19"/>
  <c r="HC421" i="19"/>
  <c r="HC49" i="19"/>
  <c r="HC841" i="19"/>
  <c r="HC794" i="19"/>
  <c r="HC753" i="19"/>
  <c r="HC688" i="19"/>
  <c r="HC593" i="19"/>
  <c r="HC540" i="19"/>
  <c r="HC412" i="19"/>
  <c r="HC302" i="19"/>
  <c r="HC256" i="19"/>
  <c r="HC219" i="19"/>
  <c r="HC226" i="19"/>
  <c r="HC50" i="19"/>
  <c r="HC38" i="19"/>
  <c r="HC695" i="19"/>
  <c r="HC339" i="19"/>
  <c r="HC894" i="19"/>
  <c r="HC819" i="19"/>
  <c r="HC735" i="19"/>
  <c r="HC658" i="19"/>
  <c r="HC621" i="19"/>
  <c r="HC548" i="19"/>
  <c r="HC394" i="19"/>
  <c r="HC261" i="19"/>
  <c r="HC199" i="19"/>
  <c r="HC416" i="19"/>
  <c r="HC93" i="19"/>
  <c r="HC33" i="19"/>
  <c r="HC163" i="19"/>
  <c r="HC858" i="19"/>
  <c r="HC513" i="19"/>
  <c r="HC100" i="19"/>
  <c r="HC882" i="19"/>
  <c r="HC757" i="19"/>
  <c r="HC720" i="19"/>
  <c r="HC655" i="19"/>
  <c r="HC614" i="19"/>
  <c r="HC509" i="19"/>
  <c r="HC452" i="19"/>
  <c r="HC342" i="19"/>
  <c r="HC296" i="19"/>
  <c r="HC259" i="19"/>
  <c r="HC386" i="19"/>
  <c r="HC113" i="19"/>
  <c r="HC132" i="19"/>
  <c r="HC661" i="19"/>
  <c r="HC361" i="19"/>
  <c r="HC896" i="19"/>
  <c r="HC820" i="19"/>
  <c r="HC767" i="19"/>
  <c r="HC681" i="19"/>
  <c r="HC644" i="19"/>
  <c r="HC566" i="19"/>
  <c r="HC504" i="19"/>
  <c r="HC422" i="19"/>
  <c r="HC375" i="19"/>
  <c r="HC337" i="19"/>
  <c r="HC125" i="19"/>
  <c r="HC372" i="19"/>
  <c r="HC98" i="19"/>
  <c r="HC34" i="19"/>
  <c r="HC500" i="19"/>
  <c r="HC41" i="19"/>
  <c r="HC874" i="19"/>
  <c r="HC807" i="19"/>
  <c r="HC723" i="19"/>
  <c r="HC710" i="19"/>
  <c r="HC609" i="19"/>
  <c r="HC552" i="19"/>
  <c r="HC496" i="19"/>
  <c r="HC237" i="19"/>
  <c r="HC526" i="19"/>
  <c r="HC371" i="19"/>
  <c r="HC87" i="19"/>
  <c r="HC330" i="19"/>
  <c r="HC196" i="19"/>
  <c r="HC772" i="19"/>
  <c r="HC335" i="19"/>
  <c r="HC895" i="19"/>
  <c r="HC843" i="19"/>
  <c r="HC791" i="19"/>
  <c r="HC730" i="19"/>
  <c r="HC599" i="19"/>
  <c r="HC590" i="19"/>
  <c r="HC572" i="19"/>
  <c r="HC533" i="19"/>
  <c r="HC190" i="19"/>
  <c r="HC385" i="19"/>
  <c r="HC173" i="19"/>
  <c r="HC64" i="19"/>
  <c r="HC154" i="19"/>
  <c r="HC140" i="19"/>
  <c r="HC866" i="19"/>
  <c r="HC805" i="19"/>
  <c r="HC715" i="19"/>
  <c r="HC714" i="19"/>
  <c r="HC601" i="19"/>
  <c r="HC539" i="19"/>
  <c r="HC451" i="19"/>
  <c r="HC221" i="19"/>
  <c r="HC415" i="19"/>
  <c r="HC355" i="19"/>
  <c r="HC77" i="19"/>
  <c r="HC266" i="19"/>
  <c r="HC124" i="19"/>
  <c r="HC823" i="19"/>
  <c r="HC294" i="19"/>
  <c r="HC913" i="19"/>
  <c r="HC838" i="19"/>
  <c r="HC762" i="19"/>
  <c r="HC721" i="19"/>
  <c r="HC623" i="19"/>
  <c r="HC561" i="19"/>
  <c r="HC508" i="19"/>
  <c r="HC429" i="19"/>
  <c r="HC238" i="19"/>
  <c r="HC192" i="19"/>
  <c r="HC314" i="19"/>
  <c r="HC127" i="19"/>
  <c r="HC252" i="19"/>
  <c r="HC54" i="19"/>
  <c r="HC668" i="19"/>
  <c r="HC150" i="19"/>
  <c r="HC854" i="19"/>
  <c r="HC793" i="19"/>
  <c r="HC703" i="19"/>
  <c r="HC691" i="19"/>
  <c r="HC650" i="19"/>
  <c r="HC527" i="19"/>
  <c r="HC427" i="19"/>
  <c r="HC197" i="19"/>
  <c r="HC368" i="19"/>
  <c r="HC331" i="19"/>
  <c r="HC59" i="19"/>
  <c r="HC182" i="19"/>
  <c r="HC39" i="19"/>
  <c r="HC825" i="19"/>
  <c r="HC205" i="19"/>
  <c r="HC914" i="19"/>
  <c r="HC868" i="19"/>
  <c r="HC782" i="19"/>
  <c r="HC741" i="19"/>
  <c r="HC643" i="19"/>
  <c r="HC581" i="19"/>
  <c r="HC528" i="19"/>
  <c r="HC538" i="19"/>
  <c r="HC278" i="19"/>
  <c r="HC232" i="19"/>
  <c r="HC195" i="19"/>
  <c r="HC167" i="19"/>
  <c r="HC399" i="19"/>
  <c r="HC179" i="19"/>
  <c r="HC696" i="19"/>
  <c r="HC211" i="19"/>
  <c r="HC897" i="19"/>
  <c r="HC840" i="19"/>
  <c r="HC792" i="19"/>
  <c r="HC734" i="19"/>
  <c r="HC612" i="19"/>
  <c r="HC591" i="19"/>
  <c r="HC401" i="19"/>
  <c r="HC373" i="19"/>
  <c r="HC311" i="19"/>
  <c r="HC273" i="19"/>
  <c r="HC236" i="19"/>
  <c r="HC160" i="19"/>
  <c r="HC71" i="19"/>
  <c r="HC857" i="19"/>
  <c r="HC435" i="19"/>
  <c r="HC88" i="19"/>
  <c r="HC875" i="19"/>
  <c r="HC781" i="19"/>
  <c r="HC744" i="19"/>
  <c r="HC679" i="19"/>
  <c r="HC638" i="19"/>
  <c r="HC515" i="19"/>
  <c r="HC403" i="19"/>
  <c r="HC407" i="19"/>
  <c r="HC344" i="19"/>
  <c r="HC307" i="19"/>
  <c r="HC43" i="19"/>
  <c r="HC161" i="19"/>
  <c r="HC139" i="19"/>
  <c r="HC693" i="19"/>
  <c r="HC184" i="19"/>
  <c r="HC888" i="19"/>
  <c r="HC812" i="19"/>
  <c r="HC759" i="19"/>
  <c r="HC673" i="19"/>
  <c r="HC636" i="19"/>
  <c r="HC558" i="19"/>
  <c r="HC449" i="19"/>
  <c r="HC406" i="19"/>
  <c r="HC359" i="19"/>
  <c r="HC321" i="19"/>
  <c r="HC109" i="19"/>
  <c r="HC308" i="19"/>
  <c r="HC94" i="19"/>
  <c r="HC242" i="19"/>
  <c r="HC867" i="19"/>
  <c r="HC773" i="19"/>
  <c r="HC736" i="19"/>
  <c r="HC671" i="19"/>
  <c r="HC630" i="19"/>
  <c r="HC510" i="19"/>
  <c r="HC545" i="19"/>
  <c r="HC374" i="19"/>
  <c r="HC328" i="19"/>
  <c r="HC291" i="19"/>
  <c r="HC37" i="19"/>
  <c r="HC145" i="19"/>
  <c r="HC32" i="19"/>
  <c r="HC779" i="19"/>
  <c r="HC312" i="19"/>
  <c r="HC887" i="19"/>
  <c r="HC876" i="19"/>
  <c r="HC783" i="19"/>
  <c r="HC697" i="19"/>
  <c r="HC660" i="19"/>
  <c r="HC582" i="19"/>
  <c r="HC497" i="19"/>
  <c r="HC454" i="19"/>
  <c r="HC494" i="19"/>
  <c r="HC369" i="19"/>
  <c r="HC157" i="19"/>
  <c r="HC46" i="19"/>
  <c r="HC138" i="19"/>
  <c r="HC104" i="19"/>
  <c r="HC578" i="19"/>
  <c r="HC42" i="19"/>
  <c r="HC855" i="19"/>
  <c r="HC761" i="19"/>
  <c r="HC724" i="19"/>
  <c r="HC659" i="19"/>
  <c r="HC618" i="19"/>
  <c r="HC556" i="19"/>
  <c r="HC490" i="19"/>
  <c r="HC350" i="19"/>
  <c r="HC304" i="19"/>
  <c r="HC267" i="19"/>
  <c r="HC423" i="19"/>
  <c r="HC121" i="19"/>
  <c r="HC164" i="19"/>
  <c r="HC790" i="19"/>
  <c r="HC207" i="19"/>
  <c r="HC907" i="19"/>
  <c r="HC856" i="19"/>
  <c r="HC803" i="19"/>
  <c r="HC709" i="19"/>
  <c r="HC611" i="19"/>
  <c r="HC549" i="19"/>
  <c r="HC564" i="19"/>
  <c r="HC405" i="19"/>
  <c r="HC214" i="19"/>
  <c r="HG460" i="19"/>
  <c r="HC218" i="19"/>
  <c r="HC82" i="19"/>
  <c r="HC178" i="19"/>
  <c r="HC388" i="19"/>
  <c r="HC589" i="19"/>
  <c r="HC67" i="19"/>
  <c r="HC877" i="19"/>
  <c r="HC835" i="19"/>
  <c r="HC760" i="19"/>
  <c r="HC682" i="19"/>
  <c r="HC645" i="19"/>
  <c r="HC559" i="19"/>
  <c r="HC442" i="19"/>
  <c r="HC309" i="19"/>
  <c r="HC247" i="19"/>
  <c r="HC209" i="19"/>
  <c r="HC126" i="19"/>
  <c r="HC75" i="19"/>
  <c r="HC116" i="19"/>
  <c r="HC814" i="19"/>
  <c r="HC333" i="19"/>
  <c r="HC495" i="19"/>
  <c r="HC853" i="19"/>
  <c r="HC806" i="19"/>
  <c r="HC712" i="19"/>
  <c r="HC750" i="19"/>
  <c r="HC606" i="19"/>
  <c r="HC592" i="19"/>
  <c r="HC436" i="19"/>
  <c r="HC326" i="19"/>
  <c r="HC280" i="19"/>
  <c r="HC243" i="19"/>
  <c r="HC322" i="19"/>
  <c r="HC76" i="19"/>
  <c r="HC103" i="19"/>
  <c r="HC619" i="19"/>
  <c r="HC275" i="19"/>
  <c r="HC889" i="19"/>
  <c r="HC826" i="19"/>
  <c r="HC784" i="19"/>
  <c r="HC706" i="19"/>
  <c r="HC604" i="19"/>
  <c r="HC583" i="19"/>
  <c r="HC568" i="19"/>
  <c r="HC357" i="19"/>
  <c r="HC295" i="19"/>
  <c r="HC257" i="19"/>
  <c r="HC174" i="19"/>
  <c r="HC144" i="19"/>
  <c r="HC55" i="19"/>
  <c r="HC662" i="19"/>
  <c r="HC845" i="19"/>
  <c r="HC798" i="19"/>
  <c r="HC704" i="19"/>
  <c r="HC754" i="19"/>
  <c r="HC597" i="19"/>
  <c r="HC544" i="19"/>
  <c r="HC420" i="19"/>
  <c r="HC310" i="19"/>
  <c r="HC264" i="19"/>
  <c r="HC227" i="19"/>
  <c r="HC258" i="19"/>
  <c r="HC58" i="19"/>
  <c r="HC62" i="19"/>
  <c r="HC749" i="19"/>
  <c r="HC448" i="19"/>
  <c r="HC880" i="19"/>
  <c r="HC829" i="19"/>
  <c r="HC817" i="19"/>
  <c r="HC665" i="19"/>
  <c r="HC628" i="19"/>
  <c r="HC550" i="19"/>
  <c r="HC433" i="19"/>
  <c r="HC390" i="19"/>
  <c r="HC343" i="19"/>
  <c r="HC305" i="19"/>
  <c r="HC364" i="19"/>
  <c r="HC244" i="19"/>
  <c r="HC90" i="19"/>
  <c r="HC123" i="19"/>
  <c r="HC588" i="19"/>
  <c r="HC48" i="19"/>
  <c r="HC917" i="19"/>
  <c r="HC833" i="19"/>
  <c r="HC786" i="19"/>
  <c r="HC745" i="19"/>
  <c r="HC647" i="19"/>
  <c r="HC585" i="19"/>
  <c r="HC532" i="19"/>
  <c r="HC396" i="19"/>
  <c r="HC286" i="19"/>
  <c r="HC240" i="19"/>
  <c r="HC203" i="19"/>
  <c r="HC175" i="19"/>
  <c r="HC576" i="19"/>
  <c r="HC210" i="19"/>
  <c r="HC707" i="19"/>
  <c r="HC233" i="19"/>
  <c r="HC900" i="19"/>
  <c r="HC824" i="19"/>
  <c r="HC771" i="19"/>
  <c r="HC685" i="19"/>
  <c r="HC648" i="19"/>
  <c r="HC570" i="19"/>
  <c r="HC514" i="19"/>
  <c r="HC430" i="19"/>
  <c r="HC383" i="19"/>
  <c r="HC345" i="19"/>
  <c r="HC133" i="19"/>
  <c r="HC542" i="19"/>
  <c r="HC114" i="19"/>
  <c r="HC57" i="19"/>
  <c r="HC531" i="19"/>
  <c r="HC120" i="19"/>
  <c r="HC878" i="19"/>
  <c r="HC811" i="19"/>
  <c r="HC727" i="19"/>
  <c r="HC742" i="19"/>
  <c r="HC613" i="19"/>
  <c r="HC584" i="19"/>
  <c r="HC518" i="19"/>
  <c r="HC245" i="19"/>
  <c r="HC183" i="19"/>
  <c r="HC379" i="19"/>
  <c r="HC89" i="19"/>
  <c r="HC362" i="19"/>
  <c r="HC324" i="19"/>
  <c r="HC804" i="19"/>
  <c r="HC432" i="19"/>
  <c r="HC915" i="19"/>
  <c r="HC850" i="19"/>
  <c r="HC774" i="19"/>
  <c r="HC733" i="19"/>
  <c r="HC635" i="19"/>
  <c r="HC573" i="19"/>
  <c r="HC520" i="19"/>
  <c r="HC453" i="19"/>
  <c r="HC262" i="19"/>
  <c r="HC216" i="19"/>
  <c r="HC391" i="19"/>
  <c r="HC151" i="19"/>
  <c r="HC348" i="19"/>
  <c r="HC115" i="19"/>
  <c r="HC622" i="19"/>
  <c r="HC95" i="19"/>
  <c r="HC869" i="19"/>
  <c r="HC848" i="19"/>
  <c r="HC751" i="19"/>
  <c r="HC674" i="19"/>
  <c r="HC637" i="19"/>
  <c r="HC551" i="19"/>
  <c r="HC426" i="19"/>
  <c r="HC293" i="19"/>
  <c r="HC231" i="19"/>
  <c r="HC193" i="19"/>
  <c r="HC110" i="19"/>
  <c r="HC61" i="19"/>
  <c r="HC101" i="19"/>
  <c r="HC908" i="19"/>
  <c r="HC842" i="19"/>
  <c r="HC766" i="19"/>
  <c r="HC725" i="19"/>
  <c r="HC627" i="19"/>
  <c r="HC565" i="19"/>
  <c r="HC512" i="19"/>
  <c r="HC437" i="19"/>
  <c r="HC246" i="19"/>
  <c r="HC200" i="19"/>
  <c r="HC346" i="19"/>
  <c r="HC135" i="19"/>
  <c r="HC284" i="19"/>
  <c r="HC65" i="19"/>
  <c r="HC663" i="19"/>
  <c r="HC332" i="19"/>
  <c r="HC881" i="19"/>
  <c r="HC818" i="19"/>
  <c r="HC776" i="19"/>
  <c r="HC698" i="19"/>
  <c r="HC700" i="19"/>
  <c r="HC575" i="19"/>
  <c r="HC525" i="19"/>
  <c r="HC341" i="19"/>
  <c r="HC279" i="19"/>
  <c r="HC241" i="19"/>
  <c r="HC158" i="19"/>
  <c r="HC128" i="19"/>
  <c r="HC12" i="19"/>
  <c r="HC911" i="19"/>
  <c r="HC402" i="19"/>
  <c r="HC102" i="19"/>
  <c r="HC910" i="19"/>
  <c r="HC872" i="19"/>
  <c r="HC813" i="19"/>
  <c r="HC713" i="19"/>
  <c r="HC615" i="19"/>
  <c r="HC553" i="19"/>
  <c r="HC596" i="19"/>
  <c r="HC413" i="19"/>
  <c r="HC222" i="19"/>
  <c r="HC537" i="19"/>
  <c r="HC250" i="19"/>
  <c r="HC111" i="19"/>
  <c r="HC188" i="19"/>
  <c r="HC431" i="19"/>
  <c r="HC694" i="19"/>
  <c r="HC149" i="19"/>
  <c r="HC901" i="19"/>
  <c r="HC836" i="19"/>
  <c r="HC796" i="19"/>
  <c r="HC653" i="19"/>
  <c r="HC616" i="19"/>
  <c r="HC595" i="19"/>
  <c r="HC409" i="19"/>
  <c r="HC381" i="19"/>
  <c r="HC319" i="19"/>
  <c r="HC281" i="19"/>
  <c r="HC268" i="19"/>
  <c r="HC168" i="19"/>
  <c r="HC81" i="19"/>
  <c r="HC916" i="19"/>
  <c r="HC498" i="19"/>
  <c r="HC130" i="19"/>
  <c r="HC879" i="19"/>
  <c r="HC785" i="19"/>
  <c r="HC748" i="19"/>
  <c r="HC683" i="19"/>
  <c r="HC642" i="19"/>
  <c r="HC519" i="19"/>
  <c r="HC411" i="19"/>
  <c r="HC439" i="19"/>
  <c r="HC352" i="19"/>
  <c r="HC315" i="19"/>
  <c r="HC45" i="19"/>
  <c r="HC169" i="19"/>
  <c r="HC171" i="19"/>
  <c r="HC717" i="19"/>
  <c r="HC376" i="19"/>
  <c r="HC899" i="19"/>
  <c r="HC847" i="19"/>
  <c r="HC795" i="19"/>
  <c r="HC726" i="19"/>
  <c r="HC603" i="19"/>
  <c r="HC594" i="19"/>
  <c r="HC499" i="19"/>
  <c r="HC389" i="19"/>
  <c r="HC198" i="19"/>
  <c r="HC408" i="19"/>
  <c r="HC181" i="19"/>
  <c r="HC72" i="19"/>
  <c r="HC162" i="19"/>
  <c r="HC172" i="19"/>
  <c r="HC580" i="19"/>
  <c r="HC212" i="19"/>
  <c r="HC870" i="19"/>
  <c r="HC809" i="19"/>
  <c r="HC719" i="19"/>
  <c r="HC746" i="19"/>
  <c r="HC605" i="19"/>
  <c r="HC543" i="19"/>
  <c r="HC491" i="19"/>
  <c r="HC229" i="19"/>
  <c r="HC447" i="19"/>
  <c r="HC363" i="19"/>
  <c r="HC85" i="19"/>
  <c r="HC298" i="19"/>
  <c r="HC156" i="19"/>
  <c r="HC891" i="19"/>
  <c r="HC839" i="19"/>
  <c r="HC787" i="19"/>
  <c r="HC701" i="19"/>
  <c r="HC692" i="19"/>
  <c r="HC586" i="19"/>
  <c r="HC505" i="19"/>
  <c r="HC517" i="19"/>
  <c r="HC521" i="19"/>
  <c r="HC377" i="19"/>
  <c r="HC165" i="19"/>
  <c r="HC56" i="19"/>
  <c r="HC146" i="19"/>
  <c r="HC108" i="19"/>
  <c r="HC625" i="19"/>
  <c r="HC119" i="19"/>
  <c r="HC861" i="19"/>
  <c r="HC827" i="19"/>
  <c r="HC743" i="19"/>
  <c r="HC666" i="19"/>
  <c r="HC629" i="19"/>
  <c r="HC722" i="19"/>
  <c r="HC410" i="19"/>
  <c r="HC277" i="19"/>
  <c r="HC215" i="19"/>
  <c r="HC506" i="19"/>
  <c r="HC97" i="19"/>
  <c r="HC47" i="19"/>
  <c r="HC44" i="19"/>
  <c r="HC860" i="19"/>
  <c r="HC424" i="19"/>
  <c r="HC904" i="19"/>
  <c r="HC828" i="19"/>
  <c r="HC775" i="19"/>
  <c r="HC689" i="19"/>
  <c r="HC664" i="19"/>
  <c r="HC574" i="19"/>
  <c r="HC530" i="19"/>
  <c r="HC438" i="19"/>
  <c r="HC400" i="19"/>
  <c r="HC353" i="19"/>
  <c r="HC141" i="19"/>
  <c r="HC36" i="19"/>
  <c r="HC122" i="19"/>
  <c r="HC68" i="19"/>
  <c r="HC624" i="19"/>
  <c r="HC194" i="19"/>
  <c r="HC890" i="19"/>
  <c r="HC844" i="19"/>
  <c r="HC764" i="19"/>
  <c r="HC686" i="19"/>
  <c r="HC649" i="19"/>
  <c r="HC563" i="19"/>
  <c r="HC450" i="19"/>
  <c r="HC317" i="19"/>
  <c r="HC255" i="19"/>
  <c r="HC217" i="19"/>
  <c r="HC134" i="19"/>
  <c r="HC79" i="19"/>
  <c r="HC148" i="19"/>
  <c r="HC834" i="19"/>
  <c r="HC446" i="19"/>
  <c r="HC338" i="19"/>
  <c r="HC864" i="19"/>
  <c r="HC852" i="19"/>
  <c r="HC716" i="19"/>
  <c r="HC651" i="19"/>
  <c r="HC610" i="19"/>
  <c r="HC501" i="19"/>
  <c r="HC444" i="19"/>
  <c r="HC334" i="19"/>
  <c r="HC288" i="19"/>
  <c r="HC251" i="19"/>
  <c r="HC354" i="19"/>
  <c r="HC84" i="19"/>
  <c r="HC107" i="19"/>
  <c r="HC656" i="19"/>
  <c r="HC297" i="19"/>
  <c r="HC892" i="19"/>
  <c r="HC816" i="19"/>
  <c r="HC763" i="19"/>
  <c r="HC677" i="19"/>
  <c r="HC640" i="19"/>
  <c r="HC562" i="19"/>
  <c r="HC493" i="19"/>
  <c r="HC414" i="19"/>
  <c r="HC367" i="19"/>
  <c r="HC329" i="19"/>
  <c r="HC117" i="19"/>
  <c r="HC340" i="19"/>
  <c r="HC96" i="19"/>
  <c r="HC370" i="19"/>
  <c r="HC425" i="19"/>
  <c r="HC220" i="19"/>
  <c r="HC871" i="19"/>
  <c r="HC777" i="19"/>
  <c r="HC740" i="19"/>
  <c r="HC675" i="19"/>
  <c r="HC634" i="19"/>
  <c r="HC511" i="19"/>
  <c r="HC395" i="19"/>
  <c r="HC382" i="19"/>
  <c r="HC336" i="19"/>
  <c r="HC299" i="19"/>
  <c r="HC40" i="19"/>
  <c r="HC153" i="19"/>
  <c r="HC70" i="19"/>
  <c r="HC884" i="19"/>
  <c r="HC808" i="19"/>
  <c r="HC755" i="19"/>
  <c r="HC669" i="19"/>
  <c r="HC632" i="19"/>
  <c r="HC554" i="19"/>
  <c r="HC441" i="19"/>
  <c r="HC398" i="19"/>
  <c r="HC351" i="19"/>
  <c r="HC313" i="19"/>
  <c r="HC80" i="19"/>
  <c r="HC276" i="19"/>
  <c r="HC92" i="19"/>
  <c r="HC155" i="19"/>
  <c r="HC652" i="19"/>
  <c r="HC129" i="19"/>
  <c r="HC862" i="19"/>
  <c r="HC801" i="19"/>
  <c r="HC711" i="19"/>
  <c r="HC699" i="19"/>
  <c r="HC676" i="19"/>
  <c r="HC535" i="19"/>
  <c r="HC443" i="19"/>
  <c r="HC213" i="19"/>
  <c r="HC384" i="19"/>
  <c r="HC347" i="19"/>
  <c r="HC73" i="19"/>
  <c r="HC234" i="19"/>
  <c r="HC106" i="19"/>
  <c r="HC758" i="19"/>
  <c r="HC230" i="19"/>
  <c r="HC905" i="19"/>
  <c r="HC821" i="19"/>
  <c r="HC800" i="19"/>
  <c r="HC657" i="19"/>
  <c r="HC620" i="19"/>
  <c r="HC684" i="19"/>
  <c r="HC417" i="19"/>
  <c r="HC392" i="19"/>
  <c r="HC327" i="19"/>
  <c r="HC289" i="19"/>
  <c r="HC300" i="19"/>
  <c r="HC176" i="19"/>
  <c r="HC86" i="19"/>
  <c r="HC60" i="19"/>
  <c r="HC557" i="19"/>
  <c r="HC202" i="19"/>
  <c r="HC898" i="19"/>
  <c r="HC815" i="19"/>
  <c r="HC731" i="19"/>
  <c r="HC654" i="19"/>
  <c r="HC617" i="19"/>
  <c r="HC503" i="19"/>
  <c r="HC534" i="19"/>
  <c r="HC253" i="19"/>
  <c r="HC191" i="19"/>
  <c r="HC387" i="19"/>
  <c r="HC91" i="19"/>
  <c r="HC30" i="19"/>
  <c r="HC131" i="19"/>
  <c r="HC765" i="19"/>
  <c r="HC358" i="19"/>
  <c r="HC918" i="19"/>
  <c r="HC902" i="19"/>
  <c r="HC778" i="19"/>
  <c r="HC737" i="19"/>
  <c r="HC639" i="19"/>
  <c r="HC577" i="19"/>
  <c r="HC524" i="19"/>
  <c r="HC522" i="19"/>
  <c r="HC270" i="19"/>
  <c r="HC224" i="19"/>
  <c r="HC187" i="19"/>
  <c r="HC159" i="19"/>
  <c r="HC380" i="19"/>
  <c r="HC147" i="19"/>
  <c r="HC680" i="19"/>
  <c r="HC282" i="19"/>
  <c r="HC893" i="19"/>
  <c r="HC830" i="19"/>
  <c r="HC788" i="19"/>
  <c r="HC738" i="19"/>
  <c r="HC608" i="19"/>
  <c r="HC587" i="19"/>
  <c r="HC393" i="19"/>
  <c r="HC365" i="19"/>
  <c r="HC303" i="19"/>
  <c r="HC265" i="19"/>
  <c r="HC204" i="19"/>
  <c r="HC152" i="19"/>
  <c r="HC63" i="19"/>
  <c r="HC859" i="19"/>
  <c r="HC404" i="19"/>
  <c r="HC228" i="19"/>
  <c r="HC849" i="19"/>
  <c r="HC802" i="19"/>
  <c r="HC708" i="19"/>
  <c r="HC718" i="19"/>
  <c r="HC602" i="19"/>
  <c r="HC560" i="19"/>
  <c r="HC428" i="19"/>
  <c r="HC318" i="19"/>
  <c r="HC272" i="19"/>
  <c r="HC235" i="19"/>
  <c r="HC290" i="19"/>
  <c r="HC66" i="19"/>
  <c r="HC83" i="19"/>
  <c r="HC885" i="19"/>
  <c r="HC822" i="19"/>
  <c r="HC780" i="19"/>
  <c r="HC702" i="19"/>
  <c r="HC600" i="19"/>
  <c r="HC579" i="19"/>
  <c r="HC541" i="19"/>
  <c r="HC349" i="19"/>
  <c r="HC287" i="19"/>
  <c r="HC249" i="19"/>
  <c r="HC166" i="19"/>
  <c r="HC136" i="19"/>
  <c r="HC35" i="19"/>
  <c r="HC883" i="19"/>
  <c r="HC546" i="19"/>
  <c r="HC274" i="19"/>
  <c r="HC863" i="19"/>
  <c r="HC769" i="19"/>
  <c r="HC732" i="19"/>
  <c r="HC667" i="19"/>
  <c r="HC626" i="19"/>
  <c r="HC502" i="19"/>
  <c r="HC529" i="19"/>
  <c r="HC366" i="19"/>
  <c r="HC320" i="19"/>
  <c r="HC283" i="19"/>
  <c r="HC31" i="19"/>
  <c r="HC137" i="19"/>
  <c r="HC356" i="19"/>
  <c r="HC728" i="19"/>
  <c r="HC248" i="19"/>
  <c r="GZ501" i="19"/>
  <c r="GZ721" i="19"/>
  <c r="GZ637" i="19"/>
  <c r="GZ841" i="19"/>
  <c r="GZ850" i="19"/>
  <c r="GZ599" i="19"/>
  <c r="GZ719" i="19"/>
  <c r="GZ591" i="19"/>
  <c r="GZ588" i="19"/>
  <c r="GZ551" i="19"/>
  <c r="GZ657" i="19"/>
  <c r="GZ799" i="19"/>
  <c r="GZ533" i="19"/>
  <c r="GZ715" i="19"/>
  <c r="GZ819" i="19"/>
  <c r="GZ651" i="19"/>
  <c r="GZ916" i="19"/>
  <c r="GZ614" i="19"/>
  <c r="GZ597" i="19"/>
  <c r="GZ895" i="19"/>
  <c r="GZ534" i="19"/>
  <c r="GZ733" i="19"/>
  <c r="GZ666" i="19"/>
  <c r="GZ780" i="19"/>
  <c r="GZ710" i="19"/>
  <c r="GZ640" i="19"/>
  <c r="GZ707" i="19"/>
  <c r="GZ848" i="19"/>
  <c r="GZ727" i="19"/>
  <c r="GZ781" i="19"/>
  <c r="GZ680" i="19"/>
  <c r="GZ654" i="19"/>
  <c r="GZ556" i="19"/>
  <c r="GZ636" i="19"/>
  <c r="GZ725" i="19"/>
  <c r="GZ764" i="19"/>
  <c r="GZ792" i="19"/>
  <c r="GZ522" i="19"/>
  <c r="GZ633" i="19"/>
  <c r="GZ703" i="19"/>
  <c r="GZ686" i="19"/>
  <c r="GZ517" i="19"/>
  <c r="GZ745" i="19"/>
  <c r="GZ760" i="19"/>
  <c r="GZ499" i="19"/>
  <c r="GZ843" i="19"/>
  <c r="GZ529" i="19"/>
  <c r="GZ544" i="19"/>
  <c r="GZ730" i="19"/>
  <c r="GZ750" i="19"/>
  <c r="GZ700" i="19"/>
  <c r="GZ896" i="19"/>
  <c r="GZ547" i="19"/>
  <c r="GZ587" i="19"/>
  <c r="GZ905" i="19"/>
  <c r="GZ652" i="19"/>
  <c r="GZ911" i="19"/>
  <c r="GZ504" i="19"/>
  <c r="GZ624" i="19"/>
  <c r="GZ902" i="19"/>
  <c r="GZ568" i="19"/>
  <c r="GZ800" i="19"/>
  <c r="GZ761" i="19"/>
  <c r="GZ520" i="19"/>
  <c r="GZ720" i="19"/>
  <c r="GZ539" i="19"/>
  <c r="GZ918" i="19"/>
  <c r="GZ762" i="19"/>
  <c r="GZ834" i="19"/>
  <c r="GZ849" i="19"/>
  <c r="GZ492" i="19"/>
  <c r="GZ827" i="19"/>
  <c r="GZ638" i="19"/>
  <c r="GZ816" i="19"/>
  <c r="GZ914" i="19"/>
  <c r="GZ729" i="19"/>
  <c r="GZ779" i="19"/>
  <c r="GZ617" i="19"/>
  <c r="GZ581" i="19"/>
  <c r="GZ689" i="19"/>
  <c r="GZ626" i="19"/>
  <c r="GZ687" i="19"/>
  <c r="GZ582" i="19"/>
  <c r="GZ877" i="19"/>
  <c r="GZ851" i="19"/>
  <c r="GZ646" i="19"/>
  <c r="GZ718" i="19"/>
  <c r="GZ837" i="19"/>
  <c r="GZ863" i="19"/>
  <c r="GZ658" i="19"/>
  <c r="GZ600" i="19"/>
  <c r="GZ668" i="19"/>
  <c r="GZ901" i="19"/>
  <c r="GZ585" i="19"/>
  <c r="GZ562" i="19"/>
  <c r="GZ908" i="19"/>
  <c r="GZ671" i="19"/>
  <c r="GZ866" i="19"/>
  <c r="GZ876" i="19"/>
  <c r="GZ548" i="19"/>
  <c r="GZ867" i="19"/>
  <c r="GZ495" i="19"/>
  <c r="GZ857" i="19"/>
  <c r="GZ899" i="19"/>
  <c r="GZ595" i="19"/>
  <c r="GZ608" i="19"/>
  <c r="GZ627" i="19"/>
  <c r="GZ826" i="19"/>
  <c r="GZ784" i="19"/>
  <c r="GZ554" i="19"/>
  <c r="GZ840" i="19"/>
  <c r="GZ527" i="19"/>
  <c r="GZ538" i="19"/>
  <c r="GZ817" i="19"/>
  <c r="GZ692" i="19"/>
  <c r="GZ888" i="19"/>
  <c r="GZ871" i="19"/>
  <c r="GZ571" i="19"/>
  <c r="GZ794" i="19"/>
  <c r="GZ514" i="19"/>
  <c r="GZ782" i="19"/>
  <c r="GZ875" i="19"/>
  <c r="GZ774" i="19"/>
  <c r="GZ605" i="19"/>
  <c r="GZ569" i="19"/>
  <c r="GZ890" i="19"/>
  <c r="GZ583" i="19"/>
  <c r="GZ598" i="19"/>
  <c r="GZ783" i="19"/>
  <c r="GZ524" i="19"/>
  <c r="GZ830" i="19"/>
  <c r="GZ756" i="19"/>
  <c r="GZ615" i="19"/>
  <c r="GZ759" i="19"/>
  <c r="GZ606" i="19"/>
  <c r="GZ503" i="19"/>
  <c r="GZ739" i="19"/>
  <c r="GZ882" i="19"/>
  <c r="GZ519" i="19"/>
  <c r="GZ823" i="19"/>
  <c r="GZ818" i="19"/>
  <c r="GZ768" i="19"/>
  <c r="GZ740" i="19"/>
  <c r="GZ628" i="19"/>
  <c r="GZ490" i="19"/>
  <c r="GZ907" i="19"/>
  <c r="GZ584" i="19"/>
  <c r="GZ724" i="19"/>
  <c r="GZ496" i="19"/>
  <c r="GZ833" i="19"/>
  <c r="GZ685" i="19"/>
  <c r="GZ642" i="19"/>
  <c r="GZ885" i="19"/>
  <c r="GZ856" i="19"/>
  <c r="GZ625" i="19"/>
  <c r="GZ570" i="19"/>
  <c r="GZ559" i="19"/>
  <c r="GZ845" i="19"/>
  <c r="GZ523" i="19"/>
  <c r="GZ811" i="19"/>
  <c r="GZ498" i="19"/>
  <c r="GZ644" i="19"/>
  <c r="GZ754" i="19"/>
  <c r="GZ672" i="19"/>
  <c r="GS474" i="19"/>
  <c r="GZ747" i="19"/>
  <c r="GZ872" i="19"/>
  <c r="GZ653" i="19"/>
  <c r="GZ861" i="19"/>
  <c r="GZ771" i="19"/>
  <c r="GZ560" i="19"/>
  <c r="GZ688" i="19"/>
  <c r="GZ904" i="19"/>
  <c r="GZ649" i="19"/>
  <c r="GZ874" i="19"/>
  <c r="GZ613" i="19"/>
  <c r="GZ676" i="19"/>
  <c r="GZ603" i="19"/>
  <c r="GZ842" i="19"/>
  <c r="GZ752" i="19"/>
  <c r="GZ910" i="19"/>
  <c r="GZ558" i="19"/>
  <c r="GZ903" i="19"/>
  <c r="GZ913" i="19"/>
  <c r="GZ549" i="19"/>
  <c r="GZ855" i="19"/>
  <c r="GZ797" i="19"/>
  <c r="GZ714" i="19"/>
  <c r="GZ828" i="19"/>
  <c r="GZ589" i="19"/>
  <c r="GZ663" i="19"/>
  <c r="GZ795" i="19"/>
  <c r="GZ507" i="19"/>
  <c r="GZ699" i="19"/>
  <c r="GZ525" i="19"/>
  <c r="GZ607" i="19"/>
  <c r="GZ790" i="19"/>
  <c r="GZ565" i="19"/>
  <c r="GZ664" i="19"/>
  <c r="GZ650" i="19"/>
  <c r="GZ909" i="19"/>
  <c r="GZ567" i="19"/>
  <c r="GZ917" i="19"/>
  <c r="GZ763" i="19"/>
  <c r="GZ661" i="19"/>
  <c r="GZ516" i="19"/>
  <c r="GZ824" i="19"/>
  <c r="GZ898" i="19"/>
  <c r="GZ535" i="19"/>
  <c r="GZ572" i="19"/>
  <c r="GZ858" i="19"/>
  <c r="GZ669" i="19"/>
  <c r="GZ579" i="19"/>
  <c r="GZ540" i="19"/>
  <c r="GZ873" i="19"/>
  <c r="GZ743" i="19"/>
  <c r="GZ894" i="19"/>
  <c r="GZ806" i="19"/>
  <c r="GZ742" i="19"/>
  <c r="GZ711" i="19"/>
  <c r="GZ878" i="19"/>
  <c r="GZ708" i="19"/>
  <c r="GZ755" i="19"/>
  <c r="GZ673" i="19"/>
  <c r="GZ553" i="19"/>
  <c r="GZ773" i="19"/>
  <c r="GZ674" i="19"/>
  <c r="GZ648" i="19"/>
  <c r="GZ777" i="19"/>
  <c r="GZ536" i="19"/>
  <c r="GZ678" i="19"/>
  <c r="GZ801" i="19"/>
  <c r="GZ576" i="19"/>
  <c r="GZ735" i="19"/>
  <c r="GZ835" i="19"/>
  <c r="GZ563" i="19"/>
  <c r="GZ526" i="19"/>
  <c r="GZ788" i="19"/>
  <c r="GZ846" i="19"/>
  <c r="GZ726" i="19"/>
  <c r="GZ610" i="19"/>
  <c r="GZ643" i="19"/>
  <c r="GZ491" i="19"/>
  <c r="GZ787" i="19"/>
  <c r="GZ847" i="19"/>
  <c r="GZ796" i="19"/>
  <c r="GZ807" i="19"/>
  <c r="GZ880" i="19"/>
  <c r="GZ712" i="19"/>
  <c r="GZ769" i="19"/>
  <c r="GZ884" i="19"/>
  <c r="GZ758" i="19"/>
  <c r="GZ709" i="19"/>
  <c r="GZ832" i="19"/>
  <c r="GZ609" i="19"/>
  <c r="GZ906" i="19"/>
  <c r="GZ632" i="19"/>
  <c r="GZ791" i="19"/>
  <c r="GZ645" i="19"/>
  <c r="GZ602" i="19"/>
  <c r="GZ696" i="19"/>
  <c r="GZ493" i="19"/>
  <c r="GZ631" i="19"/>
  <c r="GZ619" i="19"/>
  <c r="GZ577" i="19"/>
  <c r="GZ604" i="19"/>
  <c r="GZ912" i="19"/>
  <c r="GZ701" i="19"/>
  <c r="GZ677" i="19"/>
  <c r="GZ887" i="19"/>
  <c r="GZ713" i="19"/>
  <c r="GZ702" i="19"/>
  <c r="GZ612" i="19"/>
  <c r="GZ915" i="19"/>
  <c r="GZ741" i="19"/>
  <c r="GZ862" i="19"/>
  <c r="GZ635" i="19"/>
  <c r="GZ641" i="19"/>
  <c r="GZ868" i="19"/>
  <c r="GZ815" i="19"/>
  <c r="GZ728" i="19"/>
  <c r="GZ716" i="19"/>
  <c r="GZ670" i="19"/>
  <c r="GZ785" i="19"/>
  <c r="GZ717" i="19"/>
  <c r="GZ757" i="19"/>
  <c r="GZ601" i="19"/>
  <c r="GZ630" i="19"/>
  <c r="GZ751" i="19"/>
  <c r="GZ793" i="19"/>
  <c r="GZ870" i="19"/>
  <c r="GZ537" i="19"/>
  <c r="GZ732" i="19"/>
  <c r="GZ500" i="19"/>
  <c r="GZ578" i="19"/>
  <c r="GZ530" i="19"/>
  <c r="GZ805" i="19"/>
  <c r="GZ531" i="19"/>
  <c r="GZ802" i="19"/>
  <c r="GZ813" i="19"/>
  <c r="GZ844" i="19"/>
  <c r="GZ804" i="19"/>
  <c r="GZ592" i="19"/>
  <c r="GZ509" i="19"/>
  <c r="GZ667" i="19"/>
  <c r="GZ748" i="19"/>
  <c r="GZ564" i="19"/>
  <c r="GZ693" i="19"/>
  <c r="GZ573" i="19"/>
  <c r="GZ869" i="19"/>
  <c r="GZ634" i="19"/>
  <c r="GZ776" i="19"/>
  <c r="GZ860" i="19"/>
  <c r="GZ586" i="19"/>
  <c r="GZ786" i="19"/>
  <c r="GZ695" i="19"/>
  <c r="GZ683" i="19"/>
  <c r="GZ665" i="19"/>
  <c r="GZ698" i="19"/>
  <c r="GZ639" i="19"/>
  <c r="GZ557" i="19"/>
  <c r="GZ738" i="19"/>
  <c r="GZ541" i="19"/>
  <c r="GZ883" i="19"/>
  <c r="GZ611" i="19"/>
  <c r="GZ798" i="19"/>
  <c r="GZ820" i="19"/>
  <c r="GZ629" i="19"/>
  <c r="GZ722" i="19"/>
  <c r="GZ865" i="19"/>
  <c r="GZ528" i="19"/>
  <c r="GZ566" i="19"/>
  <c r="GZ681" i="19"/>
  <c r="GZ659" i="19"/>
  <c r="GZ694" i="19"/>
  <c r="GZ737" i="19"/>
  <c r="GZ746" i="19"/>
  <c r="GZ623" i="19"/>
  <c r="GZ900" i="19"/>
  <c r="GS471" i="19"/>
  <c r="GZ660" i="19"/>
  <c r="GZ697" i="19"/>
  <c r="GZ505" i="19"/>
  <c r="GZ552" i="19"/>
  <c r="GZ809" i="19"/>
  <c r="GZ812" i="19"/>
  <c r="GZ542" i="19"/>
  <c r="GZ775" i="19"/>
  <c r="GZ886" i="19"/>
  <c r="GZ502" i="19"/>
  <c r="GZ772" i="19"/>
  <c r="GZ620" i="19"/>
  <c r="GZ836" i="19"/>
  <c r="GZ508" i="19"/>
  <c r="GZ821" i="19"/>
  <c r="GZ734" i="19"/>
  <c r="GZ594" i="19"/>
  <c r="GZ864" i="19"/>
  <c r="GZ893" i="19"/>
  <c r="GZ532" i="19"/>
  <c r="GZ506" i="19"/>
  <c r="GZ723" i="19"/>
  <c r="GZ580" i="19"/>
  <c r="GZ766" i="19"/>
  <c r="GZ765" i="19"/>
  <c r="GZ574" i="19"/>
  <c r="GZ749" i="19"/>
  <c r="GZ550" i="19"/>
  <c r="GZ808" i="19"/>
  <c r="GZ656" i="19"/>
  <c r="GZ512" i="19"/>
  <c r="GZ593" i="19"/>
  <c r="GZ575" i="19"/>
  <c r="GZ590" i="19"/>
  <c r="GZ682" i="19"/>
  <c r="GZ778" i="19"/>
  <c r="GZ497" i="19"/>
  <c r="GZ853" i="19"/>
  <c r="GS472" i="19"/>
  <c r="GZ839" i="19"/>
  <c r="GZ518" i="19"/>
  <c r="GZ705" i="19"/>
  <c r="GZ691" i="19"/>
  <c r="GZ789" i="19"/>
  <c r="GZ622" i="19"/>
  <c r="GZ889" i="19"/>
  <c r="GZ803" i="19"/>
  <c r="GZ829" i="19"/>
  <c r="GZ618" i="19"/>
  <c r="GZ825" i="19"/>
  <c r="GZ513" i="19"/>
  <c r="GZ704" i="19"/>
  <c r="GZ684" i="19"/>
  <c r="GZ511" i="19"/>
  <c r="GZ838" i="19"/>
  <c r="GZ831" i="19"/>
  <c r="GZ515" i="19"/>
  <c r="GZ881" i="19"/>
  <c r="GZ822" i="19"/>
  <c r="GZ546" i="19"/>
  <c r="GZ897" i="19"/>
  <c r="GZ753" i="19"/>
  <c r="GZ545" i="19"/>
  <c r="GZ561" i="19"/>
  <c r="GZ521" i="19"/>
  <c r="GZ596" i="19"/>
  <c r="GZ736" i="19"/>
  <c r="GZ892" i="19"/>
  <c r="GZ679" i="19"/>
  <c r="GZ510" i="19"/>
  <c r="GZ675" i="19"/>
  <c r="GZ655" i="19"/>
  <c r="GZ852" i="19"/>
  <c r="GZ810" i="19"/>
  <c r="GS473" i="19"/>
  <c r="GZ879" i="19"/>
  <c r="GZ647" i="19"/>
  <c r="GZ859" i="19"/>
  <c r="GZ494" i="19"/>
  <c r="GZ731" i="19"/>
  <c r="GZ555" i="19"/>
  <c r="GZ767" i="19"/>
  <c r="GZ616" i="19"/>
  <c r="GZ706" i="19"/>
  <c r="GZ621" i="19"/>
  <c r="GZ744" i="19"/>
  <c r="GZ770" i="19"/>
  <c r="GZ814" i="19"/>
  <c r="GZ690" i="19"/>
  <c r="GZ543" i="19"/>
  <c r="GZ891" i="19"/>
  <c r="GZ854" i="19"/>
  <c r="GZ662" i="19"/>
  <c r="BD483" i="19"/>
  <c r="I491" i="19"/>
  <c r="R89" i="19" s="1"/>
  <c r="F36" i="22"/>
  <c r="GX488" i="19"/>
  <c r="GV461" i="19"/>
  <c r="C69" i="19"/>
  <c r="C507" i="19"/>
  <c r="FF468" i="19"/>
  <c r="GP487" i="19"/>
  <c r="GP486" i="19" s="1"/>
  <c r="FZ701" i="19"/>
  <c r="GE701" i="19" s="1"/>
  <c r="FZ845" i="19"/>
  <c r="GE845" i="19" s="1"/>
  <c r="FZ507" i="19"/>
  <c r="GE507" i="19" s="1"/>
  <c r="FZ759" i="19"/>
  <c r="GE759" i="19" s="1"/>
  <c r="FZ903" i="19"/>
  <c r="GE903" i="19" s="1"/>
  <c r="FZ746" i="19"/>
  <c r="GE746" i="19" s="1"/>
  <c r="FZ649" i="19"/>
  <c r="GE649" i="19" s="1"/>
  <c r="FZ850" i="19"/>
  <c r="GE850" i="19" s="1"/>
  <c r="FZ876" i="19"/>
  <c r="GE876" i="19" s="1"/>
  <c r="FZ831" i="19"/>
  <c r="GE831" i="19" s="1"/>
  <c r="FZ785" i="19"/>
  <c r="GE785" i="19" s="1"/>
  <c r="FZ879" i="19"/>
  <c r="GE879" i="19" s="1"/>
  <c r="FZ911" i="19"/>
  <c r="GE911" i="19" s="1"/>
  <c r="FZ650" i="19"/>
  <c r="GE650" i="19" s="1"/>
  <c r="FZ618" i="19"/>
  <c r="GE618" i="19" s="1"/>
  <c r="FZ557" i="19"/>
  <c r="GE557" i="19" s="1"/>
  <c r="FZ503" i="19"/>
  <c r="GE503" i="19" s="1"/>
  <c r="FZ736" i="19"/>
  <c r="GE736" i="19" s="1"/>
  <c r="FZ533" i="19"/>
  <c r="GE533" i="19" s="1"/>
  <c r="FZ726" i="19"/>
  <c r="GE726" i="19" s="1"/>
  <c r="FZ522" i="19"/>
  <c r="GE522" i="19" s="1"/>
  <c r="FZ840" i="19"/>
  <c r="GE840" i="19" s="1"/>
  <c r="FZ907" i="19"/>
  <c r="GE907" i="19" s="1"/>
  <c r="FZ673" i="19"/>
  <c r="GE673" i="19" s="1"/>
  <c r="FZ560" i="19"/>
  <c r="GE560" i="19" s="1"/>
  <c r="FZ770" i="19"/>
  <c r="GE770" i="19" s="1"/>
  <c r="FZ593" i="19"/>
  <c r="GE593" i="19" s="1"/>
  <c r="FZ544" i="19"/>
  <c r="GE544" i="19" s="1"/>
  <c r="FZ587" i="19"/>
  <c r="GE587" i="19" s="1"/>
  <c r="FZ623" i="19"/>
  <c r="GE623" i="19" s="1"/>
  <c r="FZ647" i="19"/>
  <c r="GE647" i="19" s="1"/>
  <c r="FZ773" i="19"/>
  <c r="GE773" i="19" s="1"/>
  <c r="FZ894" i="19"/>
  <c r="GE894" i="19" s="1"/>
  <c r="FZ828" i="19"/>
  <c r="GE828" i="19" s="1"/>
  <c r="FZ627" i="19"/>
  <c r="GE627" i="19" s="1"/>
  <c r="FZ676" i="19"/>
  <c r="GE676" i="19" s="1"/>
  <c r="FZ799" i="19"/>
  <c r="GE799" i="19" s="1"/>
  <c r="FZ712" i="19"/>
  <c r="GE712" i="19" s="1"/>
  <c r="FZ787" i="19"/>
  <c r="GE787" i="19" s="1"/>
  <c r="FZ589" i="19"/>
  <c r="GE589" i="19" s="1"/>
  <c r="FZ742" i="19"/>
  <c r="GE742" i="19" s="1"/>
  <c r="FZ510" i="19"/>
  <c r="GE510" i="19" s="1"/>
  <c r="FZ502" i="19"/>
  <c r="GE502" i="19" s="1"/>
  <c r="FZ542" i="19"/>
  <c r="GE542" i="19" s="1"/>
  <c r="FZ893" i="19"/>
  <c r="GE893" i="19" s="1"/>
  <c r="FZ692" i="19"/>
  <c r="GE692" i="19" s="1"/>
  <c r="FZ756" i="19"/>
  <c r="GE756" i="19" s="1"/>
  <c r="FZ583" i="19"/>
  <c r="GE583" i="19" s="1"/>
  <c r="FZ729" i="19"/>
  <c r="GE729" i="19" s="1"/>
  <c r="FZ634" i="19"/>
  <c r="GE634" i="19" s="1"/>
  <c r="FZ713" i="19"/>
  <c r="GE713" i="19" s="1"/>
  <c r="FZ555" i="19"/>
  <c r="GE555" i="19" s="1"/>
  <c r="FZ779" i="19"/>
  <c r="GE779" i="19" s="1"/>
  <c r="FZ784" i="19"/>
  <c r="GE784" i="19" s="1"/>
  <c r="FZ807" i="19"/>
  <c r="GE807" i="19" s="1"/>
  <c r="FZ529" i="19"/>
  <c r="GE529" i="19" s="1"/>
  <c r="FZ808" i="19"/>
  <c r="GE808" i="19" s="1"/>
  <c r="FZ639" i="19"/>
  <c r="GE639" i="19" s="1"/>
  <c r="FZ498" i="19"/>
  <c r="GE498" i="19" s="1"/>
  <c r="FZ659" i="19"/>
  <c r="GE659" i="19" s="1"/>
  <c r="FZ693" i="19"/>
  <c r="GE693" i="19" s="1"/>
  <c r="FZ606" i="19"/>
  <c r="GE606" i="19" s="1"/>
  <c r="FZ837" i="19"/>
  <c r="GE837" i="19" s="1"/>
  <c r="FZ504" i="19"/>
  <c r="GE504" i="19" s="1"/>
  <c r="FZ864" i="19"/>
  <c r="GE864" i="19" s="1"/>
  <c r="FZ558" i="19"/>
  <c r="GE558" i="19" s="1"/>
  <c r="FZ562" i="19"/>
  <c r="GE562" i="19" s="1"/>
  <c r="FZ817" i="19"/>
  <c r="GE817" i="19" s="1"/>
  <c r="FZ491" i="19"/>
  <c r="GE491" i="19" s="1"/>
  <c r="FZ577" i="19"/>
  <c r="GE577" i="19" s="1"/>
  <c r="FZ559" i="19"/>
  <c r="GE559" i="19" s="1"/>
  <c r="FZ857" i="19"/>
  <c r="GE857" i="19" s="1"/>
  <c r="FZ657" i="19"/>
  <c r="GE657" i="19" s="1"/>
  <c r="FZ685" i="19"/>
  <c r="GE685" i="19" s="1"/>
  <c r="FZ554" i="19"/>
  <c r="GE554" i="19" s="1"/>
  <c r="FZ812" i="19"/>
  <c r="GE812" i="19" s="1"/>
  <c r="FZ640" i="19"/>
  <c r="GE640" i="19" s="1"/>
  <c r="FZ811" i="19"/>
  <c r="GE811" i="19" s="1"/>
  <c r="FZ841" i="19"/>
  <c r="GE841" i="19" s="1"/>
  <c r="FZ626" i="19"/>
  <c r="GE626" i="19" s="1"/>
  <c r="FZ545" i="19"/>
  <c r="GE545" i="19" s="1"/>
  <c r="FZ916" i="19"/>
  <c r="GE916" i="19" s="1"/>
  <c r="FZ576" i="19"/>
  <c r="GE576" i="19" s="1"/>
  <c r="FZ830" i="19"/>
  <c r="GE830" i="19" s="1"/>
  <c r="FZ866" i="19"/>
  <c r="GE866" i="19" s="1"/>
  <c r="FZ519" i="19"/>
  <c r="GE519" i="19" s="1"/>
  <c r="FZ743" i="19"/>
  <c r="GE743" i="19" s="1"/>
  <c r="FZ863" i="19"/>
  <c r="GE863" i="19" s="1"/>
  <c r="FZ553" i="19"/>
  <c r="GE553" i="19" s="1"/>
  <c r="FZ613" i="19"/>
  <c r="GE613" i="19" s="1"/>
  <c r="FZ524" i="19"/>
  <c r="GE524" i="19" s="1"/>
  <c r="FZ718" i="19"/>
  <c r="GE718" i="19" s="1"/>
  <c r="FZ603" i="19"/>
  <c r="GE603" i="19" s="1"/>
  <c r="FZ702" i="19"/>
  <c r="GE702" i="19" s="1"/>
  <c r="FZ781" i="19"/>
  <c r="GE781" i="19" s="1"/>
  <c r="FZ890" i="19"/>
  <c r="GE890" i="19" s="1"/>
  <c r="FZ637" i="19"/>
  <c r="GE637" i="19" s="1"/>
  <c r="FZ493" i="19"/>
  <c r="GE493" i="19" s="1"/>
  <c r="FZ665" i="19"/>
  <c r="GE665" i="19" s="1"/>
  <c r="FZ660" i="19"/>
  <c r="GE660" i="19" s="1"/>
  <c r="FZ804" i="19"/>
  <c r="GE804" i="19" s="1"/>
  <c r="FZ635" i="19"/>
  <c r="GE635" i="19" s="1"/>
  <c r="FZ774" i="19"/>
  <c r="GE774" i="19" s="1"/>
  <c r="FZ625" i="19"/>
  <c r="GE625" i="19" s="1"/>
  <c r="FZ797" i="19"/>
  <c r="GE797" i="19" s="1"/>
  <c r="FZ902" i="19"/>
  <c r="GE902" i="19" s="1"/>
  <c r="FZ614" i="19"/>
  <c r="GE614" i="19" s="1"/>
  <c r="FZ848" i="19"/>
  <c r="GE848" i="19" s="1"/>
  <c r="FZ580" i="19"/>
  <c r="GE580" i="19" s="1"/>
  <c r="FZ684" i="19"/>
  <c r="GE684" i="19" s="1"/>
  <c r="FZ532" i="19"/>
  <c r="GE532" i="19" s="1"/>
  <c r="FZ708" i="19"/>
  <c r="GE708" i="19" s="1"/>
  <c r="FZ518" i="19"/>
  <c r="GE518" i="19" s="1"/>
  <c r="FZ873" i="19"/>
  <c r="GE873" i="19" s="1"/>
  <c r="FZ690" i="19"/>
  <c r="GE690" i="19" s="1"/>
  <c r="FZ682" i="19"/>
  <c r="GE682" i="19" s="1"/>
  <c r="FZ757" i="19"/>
  <c r="GE757" i="19" s="1"/>
  <c r="FZ754" i="19"/>
  <c r="GE754" i="19" s="1"/>
  <c r="FZ791" i="19"/>
  <c r="GE791" i="19" s="1"/>
  <c r="FZ622" i="19"/>
  <c r="GE622" i="19" s="1"/>
  <c r="FZ645" i="19"/>
  <c r="GE645" i="19" s="1"/>
  <c r="FZ855" i="19"/>
  <c r="GE855" i="19" s="1"/>
  <c r="FZ827" i="19"/>
  <c r="GE827" i="19" s="1"/>
  <c r="FZ596" i="19"/>
  <c r="GE596" i="19" s="1"/>
  <c r="FZ858" i="19"/>
  <c r="GE858" i="19" s="1"/>
  <c r="FZ819" i="19"/>
  <c r="GE819" i="19" s="1"/>
  <c r="FZ575" i="19"/>
  <c r="GE575" i="19" s="1"/>
  <c r="FZ883" i="19"/>
  <c r="GE883" i="19" s="1"/>
  <c r="FZ677" i="19"/>
  <c r="GE677" i="19" s="1"/>
  <c r="FZ549" i="19"/>
  <c r="GE549" i="19" s="1"/>
  <c r="FZ530" i="19"/>
  <c r="GE530" i="19" s="1"/>
  <c r="FZ538" i="19"/>
  <c r="GE538" i="19" s="1"/>
  <c r="FZ552" i="19"/>
  <c r="GE552" i="19" s="1"/>
  <c r="FZ846" i="19"/>
  <c r="GE846" i="19" s="1"/>
  <c r="FZ700" i="19"/>
  <c r="GE700" i="19" s="1"/>
  <c r="FZ881" i="19"/>
  <c r="GE881" i="19" s="1"/>
  <c r="FZ860" i="19"/>
  <c r="GE860" i="19" s="1"/>
  <c r="FZ537" i="19"/>
  <c r="GE537" i="19" s="1"/>
  <c r="FZ839" i="19"/>
  <c r="GE839" i="19" s="1"/>
  <c r="FZ585" i="19"/>
  <c r="GE585" i="19" s="1"/>
  <c r="FZ617" i="19"/>
  <c r="GE617" i="19" s="1"/>
  <c r="FZ642" i="19"/>
  <c r="GE642" i="19" s="1"/>
  <c r="FZ823" i="19"/>
  <c r="GE823" i="19" s="1"/>
  <c r="FZ865" i="19"/>
  <c r="GE865" i="19" s="1"/>
  <c r="FZ722" i="19"/>
  <c r="GE722" i="19" s="1"/>
  <c r="FZ678" i="19"/>
  <c r="GE678" i="19" s="1"/>
  <c r="FZ880" i="19"/>
  <c r="GE880" i="19" s="1"/>
  <c r="FZ681" i="19"/>
  <c r="GE681" i="19" s="1"/>
  <c r="FZ809" i="19"/>
  <c r="GE809" i="19" s="1"/>
  <c r="FZ820" i="19"/>
  <c r="GE820" i="19" s="1"/>
  <c r="FZ777" i="19"/>
  <c r="GE777" i="19" s="1"/>
  <c r="FZ752" i="19"/>
  <c r="GE752" i="19" s="1"/>
  <c r="FZ891" i="19"/>
  <c r="GE891" i="19" s="1"/>
  <c r="FZ674" i="19"/>
  <c r="GE674" i="19" s="1"/>
  <c r="FZ687" i="19"/>
  <c r="GE687" i="19" s="1"/>
  <c r="FZ694" i="19"/>
  <c r="GE694" i="19" s="1"/>
  <c r="FZ578" i="19"/>
  <c r="GE578" i="19" s="1"/>
  <c r="FZ516" i="19"/>
  <c r="GE516" i="19" s="1"/>
  <c r="FZ567" i="19"/>
  <c r="GE567" i="19" s="1"/>
  <c r="FZ633" i="19"/>
  <c r="GE633" i="19" s="1"/>
  <c r="FZ862" i="19"/>
  <c r="GE862" i="19" s="1"/>
  <c r="FZ814" i="19"/>
  <c r="GE814" i="19" s="1"/>
  <c r="FZ541" i="19"/>
  <c r="GE541" i="19" s="1"/>
  <c r="FZ707" i="19"/>
  <c r="GE707" i="19" s="1"/>
  <c r="FZ795" i="19"/>
  <c r="GE795" i="19" s="1"/>
  <c r="FZ612" i="19"/>
  <c r="GE612" i="19" s="1"/>
  <c r="FZ600" i="19"/>
  <c r="GE600" i="19" s="1"/>
  <c r="FZ886" i="19"/>
  <c r="GE886" i="19" s="1"/>
  <c r="FZ720" i="19"/>
  <c r="GE720" i="19" s="1"/>
  <c r="FZ638" i="19"/>
  <c r="GE638" i="19" s="1"/>
  <c r="FZ500" i="19"/>
  <c r="GE500" i="19" s="1"/>
  <c r="FZ494" i="19"/>
  <c r="GE494" i="19" s="1"/>
  <c r="FZ822" i="19"/>
  <c r="GE822" i="19" s="1"/>
  <c r="FZ663" i="19"/>
  <c r="GE663" i="19" s="1"/>
  <c r="FZ801" i="19"/>
  <c r="GE801" i="19" s="1"/>
  <c r="FZ667" i="19"/>
  <c r="GE667" i="19" s="1"/>
  <c r="FZ619" i="19"/>
  <c r="GE619" i="19" s="1"/>
  <c r="FZ853" i="19"/>
  <c r="GE853" i="19" s="1"/>
  <c r="FZ579" i="19"/>
  <c r="GE579" i="19" s="1"/>
  <c r="FZ646" i="19"/>
  <c r="GE646" i="19" s="1"/>
  <c r="FZ885" i="19"/>
  <c r="GE885" i="19" s="1"/>
  <c r="FZ513" i="19"/>
  <c r="GE513" i="19" s="1"/>
  <c r="FZ842" i="19"/>
  <c r="GE842" i="19" s="1"/>
  <c r="FZ772" i="19"/>
  <c r="GE772" i="19" s="1"/>
  <c r="FZ755" i="19"/>
  <c r="GE755" i="19" s="1"/>
  <c r="FZ527" i="19"/>
  <c r="GE527" i="19" s="1"/>
  <c r="FZ780" i="19"/>
  <c r="GE780" i="19" s="1"/>
  <c r="FZ467" i="19"/>
  <c r="FZ664" i="19"/>
  <c r="GE664" i="19" s="1"/>
  <c r="FZ688" i="19"/>
  <c r="GE688" i="19" s="1"/>
  <c r="FZ668" i="19"/>
  <c r="GE668" i="19" s="1"/>
  <c r="FZ898" i="19"/>
  <c r="GE898" i="19" s="1"/>
  <c r="FZ616" i="19"/>
  <c r="GE616" i="19" s="1"/>
  <c r="FZ570" i="19"/>
  <c r="GE570" i="19" s="1"/>
  <c r="FZ805" i="19"/>
  <c r="GE805" i="19" s="1"/>
  <c r="FZ511" i="19"/>
  <c r="GE511" i="19" s="1"/>
  <c r="FZ661" i="19"/>
  <c r="GE661" i="19" s="1"/>
  <c r="FZ767" i="19"/>
  <c r="GE767" i="19" s="1"/>
  <c r="FZ782" i="19"/>
  <c r="GE782" i="19" s="1"/>
  <c r="FZ515" i="19"/>
  <c r="GE515" i="19" s="1"/>
  <c r="FZ704" i="19"/>
  <c r="GE704" i="19" s="1"/>
  <c r="FZ871" i="19"/>
  <c r="GE871" i="19" s="1"/>
  <c r="FZ496" i="19"/>
  <c r="GE496" i="19" s="1"/>
  <c r="FZ521" i="19"/>
  <c r="GE521" i="19" s="1"/>
  <c r="FZ783" i="19"/>
  <c r="GE783" i="19" s="1"/>
  <c r="FZ790" i="19"/>
  <c r="GE790" i="19" s="1"/>
  <c r="FZ499" i="19"/>
  <c r="GE499" i="19" s="1"/>
  <c r="FZ721" i="19"/>
  <c r="GE721" i="19" s="1"/>
  <c r="FZ490" i="19"/>
  <c r="FZ740" i="19"/>
  <c r="GE740" i="19" s="1"/>
  <c r="FZ816" i="19"/>
  <c r="GE816" i="19" s="1"/>
  <c r="FZ793" i="19"/>
  <c r="GE793" i="19" s="1"/>
  <c r="FZ536" i="19"/>
  <c r="GE536" i="19" s="1"/>
  <c r="FZ813" i="19"/>
  <c r="GE813" i="19" s="1"/>
  <c r="FZ546" i="19"/>
  <c r="GE546" i="19" s="1"/>
  <c r="FZ714" i="19"/>
  <c r="GE714" i="19" s="1"/>
  <c r="FZ581" i="19"/>
  <c r="GE581" i="19" s="1"/>
  <c r="FZ762" i="19"/>
  <c r="GE762" i="19" s="1"/>
  <c r="FZ889" i="19"/>
  <c r="GE889" i="19" s="1"/>
  <c r="FZ769" i="19"/>
  <c r="GE769" i="19" s="1"/>
  <c r="FZ528" i="19"/>
  <c r="GE528" i="19" s="1"/>
  <c r="FZ563" i="19"/>
  <c r="GE563" i="19" s="1"/>
  <c r="FZ654" i="19"/>
  <c r="GE654" i="19" s="1"/>
  <c r="FZ514" i="19"/>
  <c r="GE514" i="19" s="1"/>
  <c r="FZ696" i="19"/>
  <c r="GE696" i="19" s="1"/>
  <c r="FZ672" i="19"/>
  <c r="GE672" i="19" s="1"/>
  <c r="FZ636" i="19"/>
  <c r="GE636" i="19" s="1"/>
  <c r="FZ695" i="19"/>
  <c r="GE695" i="19" s="1"/>
  <c r="FZ653" i="19"/>
  <c r="GE653" i="19" s="1"/>
  <c r="FZ571" i="19"/>
  <c r="GE571" i="19" s="1"/>
  <c r="FZ517" i="19"/>
  <c r="GE517" i="19" s="1"/>
  <c r="FZ611" i="19"/>
  <c r="GE611" i="19" s="1"/>
  <c r="FZ878" i="19"/>
  <c r="GE878" i="19" s="1"/>
  <c r="FZ711" i="19"/>
  <c r="GE711" i="19" s="1"/>
  <c r="FZ651" i="19"/>
  <c r="GE651" i="19" s="1"/>
  <c r="FZ761" i="19"/>
  <c r="GE761" i="19" s="1"/>
  <c r="FZ895" i="19"/>
  <c r="GE895" i="19" s="1"/>
  <c r="FZ656" i="19"/>
  <c r="GE656" i="19" s="1"/>
  <c r="FZ738" i="19"/>
  <c r="GE738" i="19" s="1"/>
  <c r="FZ520" i="19"/>
  <c r="GE520" i="19" s="1"/>
  <c r="FZ550" i="19"/>
  <c r="GE550" i="19" s="1"/>
  <c r="FZ725" i="19"/>
  <c r="GE725" i="19" s="1"/>
  <c r="FZ724" i="19"/>
  <c r="GE724" i="19" s="1"/>
  <c r="FZ747" i="19"/>
  <c r="GE747" i="19" s="1"/>
  <c r="FZ861" i="19"/>
  <c r="GE861" i="19" s="1"/>
  <c r="FZ509" i="19"/>
  <c r="GE509" i="19" s="1"/>
  <c r="FZ844" i="19"/>
  <c r="GE844" i="19" s="1"/>
  <c r="FZ732" i="19"/>
  <c r="GE732" i="19" s="1"/>
  <c r="FZ534" i="19"/>
  <c r="GE534" i="19" s="1"/>
  <c r="FZ735" i="19"/>
  <c r="GE735" i="19" s="1"/>
  <c r="FZ749" i="19"/>
  <c r="GE749" i="19" s="1"/>
  <c r="FZ887" i="19"/>
  <c r="GE887" i="19" s="1"/>
  <c r="FZ709" i="19"/>
  <c r="GE709" i="19" s="1"/>
  <c r="FZ710" i="19"/>
  <c r="GE710" i="19" s="1"/>
  <c r="FZ918" i="19"/>
  <c r="GE918" i="19" s="1"/>
  <c r="FZ719" i="19"/>
  <c r="GE719" i="19" s="1"/>
  <c r="FZ548" i="19"/>
  <c r="GE548" i="19" s="1"/>
  <c r="FZ590" i="19"/>
  <c r="GE590" i="19" s="1"/>
  <c r="FZ838" i="19"/>
  <c r="GE838" i="19" s="1"/>
  <c r="FZ872" i="19"/>
  <c r="GE872" i="19" s="1"/>
  <c r="FZ758" i="19"/>
  <c r="GE758" i="19" s="1"/>
  <c r="FZ703" i="19"/>
  <c r="GE703" i="19" s="1"/>
  <c r="FZ574" i="19"/>
  <c r="GE574" i="19" s="1"/>
  <c r="FZ832" i="19"/>
  <c r="GE832" i="19" s="1"/>
  <c r="FZ798" i="19"/>
  <c r="GE798" i="19" s="1"/>
  <c r="FZ909" i="19"/>
  <c r="GE909" i="19" s="1"/>
  <c r="FZ800" i="19"/>
  <c r="GE800" i="19" s="1"/>
  <c r="FZ594" i="19"/>
  <c r="GE594" i="19" s="1"/>
  <c r="FZ615" i="19"/>
  <c r="GE615" i="19" s="1"/>
  <c r="FZ915" i="19"/>
  <c r="GE915" i="19" s="1"/>
  <c r="FZ551" i="19"/>
  <c r="GE551" i="19" s="1"/>
  <c r="FZ675" i="19"/>
  <c r="GE675" i="19" s="1"/>
  <c r="FZ868" i="19"/>
  <c r="GE868" i="19" s="1"/>
  <c r="FZ776" i="19"/>
  <c r="GE776" i="19" s="1"/>
  <c r="FZ609" i="19"/>
  <c r="GE609" i="19" s="1"/>
  <c r="FZ604" i="19"/>
  <c r="GE604" i="19" s="1"/>
  <c r="FZ760" i="19"/>
  <c r="GE760" i="19" s="1"/>
  <c r="FZ913" i="19"/>
  <c r="GE913" i="19" s="1"/>
  <c r="FZ624" i="19"/>
  <c r="GE624" i="19" s="1"/>
  <c r="FZ632" i="19"/>
  <c r="GE632" i="19" s="1"/>
  <c r="FZ669" i="19"/>
  <c r="GE669" i="19" s="1"/>
  <c r="FZ899" i="19"/>
  <c r="GE899" i="19" s="1"/>
  <c r="FZ495" i="19"/>
  <c r="GE495" i="19" s="1"/>
  <c r="FZ586" i="19"/>
  <c r="GE586" i="19" s="1"/>
  <c r="FZ598" i="19"/>
  <c r="GE598" i="19" s="1"/>
  <c r="FZ644" i="19"/>
  <c r="GE644" i="19" s="1"/>
  <c r="FZ512" i="19"/>
  <c r="GE512" i="19" s="1"/>
  <c r="FZ547" i="19"/>
  <c r="GE547" i="19" s="1"/>
  <c r="FZ905" i="19"/>
  <c r="GE905" i="19" s="1"/>
  <c r="FZ728" i="19"/>
  <c r="GE728" i="19" s="1"/>
  <c r="FZ852" i="19"/>
  <c r="GE852" i="19" s="1"/>
  <c r="FZ914" i="19"/>
  <c r="GE914" i="19" s="1"/>
  <c r="FZ572" i="19"/>
  <c r="GE572" i="19" s="1"/>
  <c r="FZ706" i="19"/>
  <c r="GE706" i="19" s="1"/>
  <c r="FZ535" i="19"/>
  <c r="GE535" i="19" s="1"/>
  <c r="FZ874" i="19"/>
  <c r="GE874" i="19" s="1"/>
  <c r="FZ810" i="19"/>
  <c r="GE810" i="19" s="1"/>
  <c r="FZ501" i="19"/>
  <c r="GE501" i="19" s="1"/>
  <c r="FZ897" i="19"/>
  <c r="GE897" i="19" s="1"/>
  <c r="FZ818" i="19"/>
  <c r="GE818" i="19" s="1"/>
  <c r="FY466" i="19"/>
  <c r="FZ741" i="19"/>
  <c r="GE741" i="19" s="1"/>
  <c r="FZ679" i="19"/>
  <c r="GE679" i="19" s="1"/>
  <c r="FZ497" i="19"/>
  <c r="GE497" i="19" s="1"/>
  <c r="FZ867" i="19"/>
  <c r="GE867" i="19" s="1"/>
  <c r="FZ641" i="19"/>
  <c r="GE641" i="19" s="1"/>
  <c r="FZ691" i="19"/>
  <c r="GE691" i="19" s="1"/>
  <c r="FZ658" i="19"/>
  <c r="GE658" i="19" s="1"/>
  <c r="FZ601" i="19"/>
  <c r="GE601" i="19" s="1"/>
  <c r="FZ768" i="19"/>
  <c r="GE768" i="19" s="1"/>
  <c r="FZ843" i="19"/>
  <c r="GE843" i="19" s="1"/>
  <c r="FZ643" i="19"/>
  <c r="GE643" i="19" s="1"/>
  <c r="FZ815" i="19"/>
  <c r="GE815" i="19" s="1"/>
  <c r="FZ796" i="19"/>
  <c r="GE796" i="19" s="1"/>
  <c r="FZ765" i="19"/>
  <c r="GE765" i="19" s="1"/>
  <c r="FZ730" i="19"/>
  <c r="GE730" i="19" s="1"/>
  <c r="FZ766" i="19"/>
  <c r="GE766" i="19" s="1"/>
  <c r="FZ556" i="19"/>
  <c r="GE556" i="19" s="1"/>
  <c r="FZ748" i="19"/>
  <c r="GE748" i="19" s="1"/>
  <c r="FZ849" i="19"/>
  <c r="GE849" i="19" s="1"/>
  <c r="FZ803" i="19"/>
  <c r="GE803" i="19" s="1"/>
  <c r="FZ698" i="19"/>
  <c r="GE698" i="19" s="1"/>
  <c r="FZ854" i="19"/>
  <c r="GE854" i="19" s="1"/>
  <c r="FZ859" i="19"/>
  <c r="GE859" i="19" s="1"/>
  <c r="FZ568" i="19"/>
  <c r="GE568" i="19" s="1"/>
  <c r="FZ620" i="19"/>
  <c r="GE620" i="19" s="1"/>
  <c r="FZ882" i="19"/>
  <c r="GE882" i="19" s="1"/>
  <c r="FZ670" i="19"/>
  <c r="GE670" i="19" s="1"/>
  <c r="FZ715" i="19"/>
  <c r="GE715" i="19" s="1"/>
  <c r="FZ526" i="19"/>
  <c r="GE526" i="19" s="1"/>
  <c r="FZ869" i="19"/>
  <c r="GE869" i="19" s="1"/>
  <c r="FZ608" i="19"/>
  <c r="GE608" i="19" s="1"/>
  <c r="FZ802" i="19"/>
  <c r="GE802" i="19" s="1"/>
  <c r="FZ856" i="19"/>
  <c r="GE856" i="19" s="1"/>
  <c r="FZ561" i="19"/>
  <c r="GE561" i="19" s="1"/>
  <c r="FZ753" i="19"/>
  <c r="GE753" i="19" s="1"/>
  <c r="FZ628" i="19"/>
  <c r="GE628" i="19" s="1"/>
  <c r="FZ505" i="19"/>
  <c r="GE505" i="19" s="1"/>
  <c r="FZ900" i="19"/>
  <c r="GE900" i="19" s="1"/>
  <c r="FZ565" i="19"/>
  <c r="GE565" i="19" s="1"/>
  <c r="FZ789" i="19"/>
  <c r="GE789" i="19" s="1"/>
  <c r="FZ892" i="19"/>
  <c r="GE892" i="19" s="1"/>
  <c r="FZ592" i="19"/>
  <c r="GE592" i="19" s="1"/>
  <c r="FZ564" i="19"/>
  <c r="GE564" i="19" s="1"/>
  <c r="FZ847" i="19"/>
  <c r="GE847" i="19" s="1"/>
  <c r="FZ775" i="19"/>
  <c r="GE775" i="19" s="1"/>
  <c r="FZ543" i="19"/>
  <c r="GE543" i="19" s="1"/>
  <c r="FZ750" i="19"/>
  <c r="GE750" i="19" s="1"/>
  <c r="FZ731" i="19"/>
  <c r="GE731" i="19" s="1"/>
  <c r="FZ531" i="19"/>
  <c r="GE531" i="19" s="1"/>
  <c r="FZ508" i="19"/>
  <c r="GE508" i="19" s="1"/>
  <c r="FZ662" i="19"/>
  <c r="GE662" i="19" s="1"/>
  <c r="FZ595" i="19"/>
  <c r="GE595" i="19" s="1"/>
  <c r="FZ739" i="19"/>
  <c r="GE739" i="19" s="1"/>
  <c r="FZ629" i="19"/>
  <c r="GE629" i="19" s="1"/>
  <c r="FZ870" i="19"/>
  <c r="GE870" i="19" s="1"/>
  <c r="FZ764" i="19"/>
  <c r="GE764" i="19" s="1"/>
  <c r="FZ582" i="19"/>
  <c r="GE582" i="19" s="1"/>
  <c r="FZ605" i="19"/>
  <c r="GE605" i="19" s="1"/>
  <c r="FZ607" i="19"/>
  <c r="GE607" i="19" s="1"/>
  <c r="FZ591" i="19"/>
  <c r="GE591" i="19" s="1"/>
  <c r="FZ826" i="19"/>
  <c r="GE826" i="19" s="1"/>
  <c r="FZ788" i="19"/>
  <c r="GE788" i="19" s="1"/>
  <c r="FZ652" i="19"/>
  <c r="GE652" i="19" s="1"/>
  <c r="FZ877" i="19"/>
  <c r="GE877" i="19" s="1"/>
  <c r="FZ833" i="19"/>
  <c r="GE833" i="19" s="1"/>
  <c r="FZ597" i="19"/>
  <c r="GE597" i="19" s="1"/>
  <c r="FZ763" i="19"/>
  <c r="GE763" i="19" s="1"/>
  <c r="FZ908" i="19"/>
  <c r="GE908" i="19" s="1"/>
  <c r="FZ896" i="19"/>
  <c r="GE896" i="19" s="1"/>
  <c r="FZ671" i="19"/>
  <c r="GE671" i="19" s="1"/>
  <c r="FZ794" i="19"/>
  <c r="GE794" i="19" s="1"/>
  <c r="FZ851" i="19"/>
  <c r="GE851" i="19" s="1"/>
  <c r="FZ648" i="19"/>
  <c r="GE648" i="19" s="1"/>
  <c r="FZ836" i="19"/>
  <c r="GE836" i="19" s="1"/>
  <c r="FZ806" i="19"/>
  <c r="GE806" i="19" s="1"/>
  <c r="FZ910" i="19"/>
  <c r="GE910" i="19" s="1"/>
  <c r="FZ610" i="19"/>
  <c r="GE610" i="19" s="1"/>
  <c r="FZ906" i="19"/>
  <c r="GE906" i="19" s="1"/>
  <c r="FZ717" i="19"/>
  <c r="GE717" i="19" s="1"/>
  <c r="FZ835" i="19"/>
  <c r="GE835" i="19" s="1"/>
  <c r="FZ566" i="19"/>
  <c r="GE566" i="19" s="1"/>
  <c r="FZ733" i="19"/>
  <c r="GE733" i="19" s="1"/>
  <c r="FZ588" i="19"/>
  <c r="GE588" i="19" s="1"/>
  <c r="FZ825" i="19"/>
  <c r="GE825" i="19" s="1"/>
  <c r="FZ599" i="19"/>
  <c r="GE599" i="19" s="1"/>
  <c r="FZ745" i="19"/>
  <c r="GE745" i="19" s="1"/>
  <c r="FZ888" i="19"/>
  <c r="GE888" i="19" s="1"/>
  <c r="FZ689" i="19"/>
  <c r="GE689" i="19" s="1"/>
  <c r="FZ492" i="19"/>
  <c r="GE492" i="19" s="1"/>
  <c r="FZ621" i="19"/>
  <c r="GE621" i="19" s="1"/>
  <c r="FZ884" i="19"/>
  <c r="GE884" i="19" s="1"/>
  <c r="FZ523" i="19"/>
  <c r="GE523" i="19" s="1"/>
  <c r="FZ506" i="19"/>
  <c r="GE506" i="19" s="1"/>
  <c r="FZ744" i="19"/>
  <c r="GE744" i="19" s="1"/>
  <c r="FZ539" i="19"/>
  <c r="GE539" i="19" s="1"/>
  <c r="FZ705" i="19"/>
  <c r="GE705" i="19" s="1"/>
  <c r="FZ829" i="19"/>
  <c r="GE829" i="19" s="1"/>
  <c r="FZ686" i="19"/>
  <c r="GE686" i="19" s="1"/>
  <c r="FZ631" i="19"/>
  <c r="GE631" i="19" s="1"/>
  <c r="FZ573" i="19"/>
  <c r="GE573" i="19" s="1"/>
  <c r="FZ697" i="19"/>
  <c r="GE697" i="19" s="1"/>
  <c r="FZ778" i="19"/>
  <c r="GE778" i="19" s="1"/>
  <c r="FZ875" i="19"/>
  <c r="GE875" i="19" s="1"/>
  <c r="FZ525" i="19"/>
  <c r="GE525" i="19" s="1"/>
  <c r="FZ680" i="19"/>
  <c r="GE680" i="19" s="1"/>
  <c r="FZ727" i="19"/>
  <c r="GE727" i="19" s="1"/>
  <c r="FZ602" i="19"/>
  <c r="GE602" i="19" s="1"/>
  <c r="FZ723" i="19"/>
  <c r="GE723" i="19" s="1"/>
  <c r="FZ821" i="19"/>
  <c r="GE821" i="19" s="1"/>
  <c r="FZ912" i="19"/>
  <c r="GE912" i="19" s="1"/>
  <c r="FZ584" i="19"/>
  <c r="GE584" i="19" s="1"/>
  <c r="FZ630" i="19"/>
  <c r="GE630" i="19" s="1"/>
  <c r="FZ734" i="19"/>
  <c r="GE734" i="19" s="1"/>
  <c r="FZ901" i="19"/>
  <c r="GE901" i="19" s="1"/>
  <c r="FZ792" i="19"/>
  <c r="GE792" i="19" s="1"/>
  <c r="FZ737" i="19"/>
  <c r="GE737" i="19" s="1"/>
  <c r="FZ540" i="19"/>
  <c r="GE540" i="19" s="1"/>
  <c r="FZ683" i="19"/>
  <c r="GE683" i="19" s="1"/>
  <c r="FZ834" i="19"/>
  <c r="GE834" i="19" s="1"/>
  <c r="FZ699" i="19"/>
  <c r="GE699" i="19" s="1"/>
  <c r="FZ751" i="19"/>
  <c r="GE751" i="19" s="1"/>
  <c r="FZ917" i="19"/>
  <c r="GE917" i="19" s="1"/>
  <c r="FZ569" i="19"/>
  <c r="GE569" i="19" s="1"/>
  <c r="FZ786" i="19"/>
  <c r="GE786" i="19" s="1"/>
  <c r="FZ716" i="19"/>
  <c r="GE716" i="19" s="1"/>
  <c r="FZ824" i="19"/>
  <c r="GE824" i="19" s="1"/>
  <c r="FZ666" i="19"/>
  <c r="GE666" i="19" s="1"/>
  <c r="FZ904" i="19"/>
  <c r="GE904" i="19" s="1"/>
  <c r="FZ655" i="19"/>
  <c r="GE655" i="19" s="1"/>
  <c r="FZ771" i="19"/>
  <c r="GE771" i="19" s="1"/>
  <c r="FO14" i="19"/>
  <c r="D65" i="19" s="1"/>
  <c r="M65" i="19" s="1"/>
  <c r="K44" i="19"/>
  <c r="A99" i="19"/>
  <c r="L108" i="19"/>
  <c r="A510" i="19"/>
  <c r="CR233" i="19"/>
  <c r="CR450" i="19"/>
  <c r="CR323" i="19"/>
  <c r="CR382" i="19"/>
  <c r="CR110" i="19"/>
  <c r="CR126" i="19"/>
  <c r="CR412" i="19"/>
  <c r="CR201" i="19"/>
  <c r="CR346" i="19"/>
  <c r="CR136" i="19"/>
  <c r="CR429" i="19"/>
  <c r="CR355" i="19"/>
  <c r="CR49" i="19"/>
  <c r="CR404" i="19"/>
  <c r="CR395" i="19"/>
  <c r="CR241" i="19"/>
  <c r="CR215" i="19"/>
  <c r="CR132" i="19"/>
  <c r="CR436" i="19"/>
  <c r="CR116" i="19"/>
  <c r="CR306" i="19"/>
  <c r="CR141" i="19"/>
  <c r="CR371" i="19"/>
  <c r="CR438" i="19"/>
  <c r="CR350" i="19"/>
  <c r="CR319" i="19"/>
  <c r="CR232" i="19"/>
  <c r="CR372" i="19"/>
  <c r="CR216" i="19"/>
  <c r="CR192" i="19"/>
  <c r="CR380" i="19"/>
  <c r="CR151" i="19"/>
  <c r="CR255" i="19"/>
  <c r="CR54" i="19"/>
  <c r="CR212" i="19"/>
  <c r="CR142" i="19"/>
  <c r="CR114" i="19"/>
  <c r="CR381" i="19"/>
  <c r="CR440" i="19"/>
  <c r="CR147" i="19"/>
  <c r="CR172" i="19"/>
  <c r="CR446" i="19"/>
  <c r="CR349" i="19"/>
  <c r="CR253" i="19"/>
  <c r="CR113" i="19"/>
  <c r="CR68" i="19"/>
  <c r="CR53" i="19"/>
  <c r="CR280" i="19"/>
  <c r="CR340" i="19"/>
  <c r="CQ11" i="19"/>
  <c r="CR270" i="19"/>
  <c r="CR89" i="19"/>
  <c r="CR154" i="19"/>
  <c r="CR402" i="19"/>
  <c r="CR73" i="19"/>
  <c r="CR30" i="19"/>
  <c r="CR184" i="19"/>
  <c r="CR33" i="19"/>
  <c r="CR65" i="19"/>
  <c r="CR62" i="19"/>
  <c r="CR288" i="19"/>
  <c r="CR447" i="19"/>
  <c r="CR52" i="19"/>
  <c r="CR269" i="19"/>
  <c r="CR189" i="19"/>
  <c r="CR240" i="19"/>
  <c r="CR79" i="19"/>
  <c r="CR268" i="19"/>
  <c r="CR407" i="19"/>
  <c r="CR252" i="19"/>
  <c r="CR347" i="19"/>
  <c r="CR357" i="19"/>
  <c r="CR403" i="19"/>
  <c r="CR40" i="19"/>
  <c r="CR41" i="19"/>
  <c r="CR96" i="19"/>
  <c r="CR333" i="19"/>
  <c r="CR366" i="19"/>
  <c r="CR61" i="19"/>
  <c r="CR314" i="19"/>
  <c r="CR67" i="19"/>
  <c r="CR213" i="19"/>
  <c r="CR95" i="19"/>
  <c r="CR267" i="19"/>
  <c r="CR198" i="19"/>
  <c r="CR74" i="19"/>
  <c r="CR88" i="19"/>
  <c r="CR64" i="19"/>
  <c r="CR368" i="19"/>
  <c r="CR60" i="19"/>
  <c r="CR181" i="19"/>
  <c r="CR100" i="19"/>
  <c r="CR44" i="19"/>
  <c r="CR396" i="19"/>
  <c r="CR121" i="19"/>
  <c r="CR305" i="19"/>
  <c r="CR414" i="19"/>
  <c r="CR72" i="19"/>
  <c r="CR338" i="19"/>
  <c r="CR108" i="19"/>
  <c r="CR42" i="19"/>
  <c r="CR180" i="19"/>
  <c r="CR220" i="19"/>
  <c r="CR224" i="19"/>
  <c r="CR158" i="19"/>
  <c r="CR277" i="19"/>
  <c r="CR191" i="19"/>
  <c r="CR287" i="19"/>
  <c r="CR66" i="19"/>
  <c r="CR166" i="19"/>
  <c r="CR195" i="19"/>
  <c r="CR39" i="19"/>
  <c r="CR348" i="19"/>
  <c r="CR171" i="19"/>
  <c r="CR301" i="19"/>
  <c r="CR94" i="19"/>
  <c r="CR227" i="19"/>
  <c r="CR331" i="19"/>
  <c r="CR35" i="19"/>
  <c r="CR43" i="19"/>
  <c r="CR383" i="19"/>
  <c r="CR286" i="19"/>
  <c r="CR133" i="19"/>
  <c r="CR155" i="19"/>
  <c r="CR145" i="19"/>
  <c r="CR448" i="19"/>
  <c r="CR91" i="19"/>
  <c r="CR391" i="19"/>
  <c r="CR363" i="19"/>
  <c r="CR398" i="19"/>
  <c r="CR417" i="19"/>
  <c r="CR449" i="19"/>
  <c r="CR375" i="19"/>
  <c r="CR83" i="19"/>
  <c r="CR272" i="19"/>
  <c r="CR125" i="19"/>
  <c r="CR345" i="19"/>
  <c r="CR57" i="19"/>
  <c r="CR239" i="19"/>
  <c r="CR416" i="19"/>
  <c r="CR48" i="19"/>
  <c r="CR197" i="19"/>
  <c r="CR58" i="19"/>
  <c r="CR159" i="19"/>
  <c r="CR318" i="19"/>
  <c r="CR342" i="19"/>
  <c r="CR299" i="19"/>
  <c r="CR399" i="19"/>
  <c r="CR378" i="19"/>
  <c r="CR311" i="19"/>
  <c r="CR415" i="19"/>
  <c r="CR427" i="19"/>
  <c r="CR118" i="19"/>
  <c r="CR103" i="19"/>
  <c r="CR176" i="19"/>
  <c r="CR392" i="19"/>
  <c r="CR107" i="19"/>
  <c r="CR307" i="19"/>
  <c r="CR122" i="19"/>
  <c r="CR106" i="19"/>
  <c r="CR254" i="19"/>
  <c r="CR160" i="19"/>
  <c r="CR81" i="19"/>
  <c r="CR174" i="19"/>
  <c r="CR452" i="19"/>
  <c r="CR148" i="19"/>
  <c r="CR303" i="19"/>
  <c r="CR408" i="19"/>
  <c r="CR84" i="19"/>
  <c r="CR344" i="19"/>
  <c r="CR104" i="19"/>
  <c r="CR221" i="19"/>
  <c r="CR401" i="19"/>
  <c r="CR413" i="19"/>
  <c r="CR163" i="19"/>
  <c r="CR341" i="19"/>
  <c r="CR90" i="19"/>
  <c r="CR369" i="19"/>
  <c r="CR209" i="19"/>
  <c r="CR236" i="19"/>
  <c r="CR261" i="19"/>
  <c r="CR237" i="19"/>
  <c r="CR202" i="19"/>
  <c r="CR194" i="19"/>
  <c r="CR335" i="19"/>
  <c r="CR365" i="19"/>
  <c r="CR330" i="19"/>
  <c r="CR173" i="19"/>
  <c r="CR214" i="19"/>
  <c r="CR259" i="19"/>
  <c r="CR384" i="19"/>
  <c r="CR410" i="19"/>
  <c r="CR435" i="19"/>
  <c r="CR146" i="19"/>
  <c r="CR443" i="19"/>
  <c r="CR425" i="19"/>
  <c r="CR321" i="19"/>
  <c r="CR258" i="19"/>
  <c r="CR208" i="19"/>
  <c r="CR186" i="19"/>
  <c r="CR329" i="19"/>
  <c r="CR276" i="19"/>
  <c r="CR134" i="19"/>
  <c r="CR210" i="19"/>
  <c r="CR50" i="19"/>
  <c r="CR282" i="19"/>
  <c r="CR102" i="19"/>
  <c r="CR400" i="19"/>
  <c r="CR424" i="19"/>
  <c r="CR324" i="19"/>
  <c r="CR86" i="19"/>
  <c r="CR63" i="19"/>
  <c r="CR218" i="19"/>
  <c r="CR229" i="19"/>
  <c r="CR98" i="19"/>
  <c r="CR370" i="19"/>
  <c r="CR312" i="19"/>
  <c r="CR295" i="19"/>
  <c r="CR137" i="19"/>
  <c r="CR437" i="19"/>
  <c r="CR87" i="19"/>
  <c r="CR179" i="19"/>
  <c r="CR409" i="19"/>
  <c r="CR353" i="19"/>
  <c r="CR297" i="19"/>
  <c r="CR290" i="19"/>
  <c r="CR164" i="19"/>
  <c r="CR373" i="19"/>
  <c r="CR308" i="19"/>
  <c r="CR235" i="19"/>
  <c r="CR175" i="19"/>
  <c r="CR199" i="19"/>
  <c r="CR177" i="19"/>
  <c r="CR190" i="19"/>
  <c r="CR111" i="19"/>
  <c r="CR152" i="19"/>
  <c r="CR247" i="19"/>
  <c r="CR289" i="19"/>
  <c r="CR294" i="19"/>
  <c r="CR332" i="19"/>
  <c r="CR432" i="19"/>
  <c r="CR325" i="19"/>
  <c r="CR69" i="19"/>
  <c r="CR80" i="19"/>
  <c r="CR144" i="19"/>
  <c r="CR354" i="19"/>
  <c r="CR231" i="19"/>
  <c r="CR36" i="19"/>
  <c r="CR168" i="19"/>
  <c r="CR135" i="19"/>
  <c r="CR234" i="19"/>
  <c r="CR285" i="19"/>
  <c r="CR200" i="19"/>
  <c r="CR313" i="19"/>
  <c r="CR387" i="19"/>
  <c r="CR222" i="19"/>
  <c r="CR278" i="19"/>
  <c r="CR352" i="19"/>
  <c r="CR279" i="19"/>
  <c r="CR423" i="19"/>
  <c r="CR248" i="19"/>
  <c r="CR322" i="19"/>
  <c r="CR430" i="19"/>
  <c r="CR217" i="19"/>
  <c r="CR328" i="19"/>
  <c r="CR292" i="19"/>
  <c r="CR441" i="19"/>
  <c r="CR97" i="19"/>
  <c r="CR211" i="19"/>
  <c r="CR439" i="19"/>
  <c r="CR389" i="19"/>
  <c r="CR359" i="19"/>
  <c r="CR124" i="19"/>
  <c r="CR206" i="19"/>
  <c r="CR178" i="19"/>
  <c r="CR182" i="19"/>
  <c r="CR291" i="19"/>
  <c r="CR421" i="19"/>
  <c r="CR419" i="19"/>
  <c r="CR265" i="19"/>
  <c r="CR256" i="19"/>
  <c r="CR51" i="19"/>
  <c r="CR310" i="19"/>
  <c r="CR167" i="19"/>
  <c r="CR271" i="19"/>
  <c r="CR70" i="19"/>
  <c r="CR360" i="19"/>
  <c r="CR82" i="19"/>
  <c r="CR257" i="19"/>
  <c r="CR356" i="19"/>
  <c r="CR453" i="19"/>
  <c r="CR337" i="19"/>
  <c r="CR386" i="19"/>
  <c r="CR78" i="19"/>
  <c r="CR393" i="19"/>
  <c r="CR442" i="19"/>
  <c r="CR143" i="19"/>
  <c r="CR34" i="19"/>
  <c r="CR451" i="19"/>
  <c r="CR185" i="19"/>
  <c r="CR56" i="19"/>
  <c r="CR394" i="19"/>
  <c r="CR273" i="19"/>
  <c r="CR263" i="19"/>
  <c r="CR284" i="19"/>
  <c r="CR47" i="19"/>
  <c r="CR251" i="19"/>
  <c r="CR326" i="19"/>
  <c r="CR112" i="19"/>
  <c r="CR242" i="19"/>
  <c r="CR309" i="19"/>
  <c r="CR130" i="19"/>
  <c r="CR428" i="19"/>
  <c r="CR388" i="19"/>
  <c r="CR274" i="19"/>
  <c r="CR161" i="19"/>
  <c r="CR76" i="19"/>
  <c r="CR418" i="19"/>
  <c r="CR204" i="19"/>
  <c r="CR31" i="19"/>
  <c r="CR334" i="19"/>
  <c r="CR411" i="19"/>
  <c r="CR128" i="19"/>
  <c r="CR283" i="19"/>
  <c r="CR205" i="19"/>
  <c r="CR225" i="19"/>
  <c r="CR149" i="19"/>
  <c r="CR37" i="19"/>
  <c r="CR153" i="19"/>
  <c r="CR327" i="19"/>
  <c r="CR374" i="19"/>
  <c r="CR420" i="19"/>
  <c r="CR405" i="19"/>
  <c r="CR101" i="19"/>
  <c r="CR105" i="19"/>
  <c r="CR193" i="19"/>
  <c r="CR377" i="19"/>
  <c r="CR246" i="19"/>
  <c r="CR139" i="19"/>
  <c r="CR293" i="19"/>
  <c r="CR38" i="19"/>
  <c r="CR127" i="19"/>
  <c r="CR260" i="19"/>
  <c r="CR238" i="19"/>
  <c r="CR169" i="19"/>
  <c r="CR361" i="19"/>
  <c r="CR92" i="19"/>
  <c r="CR75" i="19"/>
  <c r="CR264" i="19"/>
  <c r="CR367" i="19"/>
  <c r="CR275" i="19"/>
  <c r="CR339" i="19"/>
  <c r="CR99" i="19"/>
  <c r="CR390" i="19"/>
  <c r="CR444" i="19"/>
  <c r="CR304" i="19"/>
  <c r="CR131" i="19"/>
  <c r="CR117" i="19"/>
  <c r="CR219" i="19"/>
  <c r="CR226" i="19"/>
  <c r="CR296" i="19"/>
  <c r="CR351" i="19"/>
  <c r="CR249" i="19"/>
  <c r="CR170" i="19"/>
  <c r="CR426" i="19"/>
  <c r="CR156" i="19"/>
  <c r="CR315" i="19"/>
  <c r="CR302" i="19"/>
  <c r="CR364" i="19"/>
  <c r="CR157" i="19"/>
  <c r="CR45" i="19"/>
  <c r="DI465" i="19" s="1"/>
  <c r="CR336" i="19"/>
  <c r="CR223" i="19"/>
  <c r="CR245" i="19"/>
  <c r="CR207" i="19"/>
  <c r="CR298" i="19"/>
  <c r="CR358" i="19"/>
  <c r="CR376" i="19"/>
  <c r="CR115" i="19"/>
  <c r="CR445" i="19"/>
  <c r="CR317" i="19"/>
  <c r="CR138" i="19"/>
  <c r="CR362" i="19"/>
  <c r="CR431" i="19"/>
  <c r="CR385" i="19"/>
  <c r="CR343" i="19"/>
  <c r="CR46" i="19"/>
  <c r="CR422" i="19"/>
  <c r="CR120" i="19"/>
  <c r="CR109" i="19"/>
  <c r="CR129" i="19"/>
  <c r="CR123" i="19"/>
  <c r="CR55" i="19"/>
  <c r="CR188" i="19"/>
  <c r="CR93" i="19"/>
  <c r="CR85" i="19"/>
  <c r="CR316" i="19"/>
  <c r="CR228" i="19"/>
  <c r="CR397" i="19"/>
  <c r="CR162" i="19"/>
  <c r="CR250" i="19"/>
  <c r="CR281" i="19"/>
  <c r="CR300" i="19"/>
  <c r="CR140" i="19"/>
  <c r="CR32" i="19"/>
  <c r="CR320" i="19"/>
  <c r="CR203" i="19"/>
  <c r="CR77" i="19"/>
  <c r="CR119" i="19"/>
  <c r="CR262" i="19"/>
  <c r="CR244" i="19"/>
  <c r="CR183" i="19"/>
  <c r="CR433" i="19"/>
  <c r="CR454" i="19"/>
  <c r="CR266" i="19"/>
  <c r="CR187" i="19"/>
  <c r="CR379" i="19"/>
  <c r="CR150" i="19"/>
  <c r="CR196" i="19"/>
  <c r="CR406" i="19"/>
  <c r="CR71" i="19"/>
  <c r="CR230" i="19"/>
  <c r="CR165" i="19"/>
  <c r="CR59" i="19"/>
  <c r="CR243" i="19"/>
  <c r="EM476" i="19" l="1"/>
  <c r="EL469" i="19"/>
  <c r="EL480" i="19" s="1"/>
  <c r="E500" i="19" s="1"/>
  <c r="N98" i="19" s="1"/>
  <c r="EM472" i="19"/>
  <c r="EM475" i="19"/>
  <c r="EM473" i="19"/>
  <c r="EM478" i="19"/>
  <c r="EM470" i="19"/>
  <c r="EM468" i="19" s="1"/>
  <c r="EN754" i="19" s="1"/>
  <c r="EM474" i="19"/>
  <c r="CP483" i="19"/>
  <c r="EM479" i="19"/>
  <c r="EM471" i="19"/>
  <c r="DA263" i="19"/>
  <c r="DA314" i="19"/>
  <c r="DA248" i="19"/>
  <c r="EW478" i="19"/>
  <c r="DA302" i="19"/>
  <c r="DA142" i="19"/>
  <c r="DA170" i="19"/>
  <c r="DA188" i="19"/>
  <c r="DA448" i="19"/>
  <c r="DA53" i="19"/>
  <c r="DA57" i="19"/>
  <c r="DA432" i="19"/>
  <c r="DA260" i="19"/>
  <c r="DA431" i="19"/>
  <c r="DA50" i="19"/>
  <c r="DA46" i="19"/>
  <c r="DA66" i="19"/>
  <c r="DA47" i="19"/>
  <c r="DA358" i="19"/>
  <c r="DA346" i="19"/>
  <c r="DA433" i="19"/>
  <c r="DA357" i="19"/>
  <c r="DA91" i="19"/>
  <c r="DA178" i="19"/>
  <c r="DA133" i="19"/>
  <c r="DA85" i="19"/>
  <c r="DA233" i="19"/>
  <c r="DA392" i="19"/>
  <c r="DA439" i="19"/>
  <c r="DA33" i="19"/>
  <c r="DA93" i="19"/>
  <c r="DA157" i="19"/>
  <c r="DA159" i="19"/>
  <c r="DA261" i="19"/>
  <c r="DA206" i="19"/>
  <c r="DA121" i="19"/>
  <c r="DA348" i="19"/>
  <c r="DA419" i="19"/>
  <c r="DA338" i="19"/>
  <c r="DA195" i="19"/>
  <c r="DA321" i="19"/>
  <c r="DA362" i="19"/>
  <c r="DA209" i="19"/>
  <c r="DA155" i="19"/>
  <c r="DA164" i="19"/>
  <c r="DA284" i="19"/>
  <c r="DA235" i="19"/>
  <c r="DA405" i="19"/>
  <c r="DA277" i="19"/>
  <c r="DA305" i="19"/>
  <c r="DA180" i="19"/>
  <c r="DA75" i="19"/>
  <c r="DA437" i="19"/>
  <c r="DA370" i="19"/>
  <c r="DA35" i="19"/>
  <c r="DA105" i="19"/>
  <c r="DA217" i="19"/>
  <c r="DA161" i="19"/>
  <c r="DA339" i="19"/>
  <c r="DA136" i="19"/>
  <c r="DA238" i="19"/>
  <c r="DA108" i="19"/>
  <c r="DA445" i="19"/>
  <c r="DA365" i="19"/>
  <c r="DA343" i="19"/>
  <c r="DA418" i="19"/>
  <c r="DA417" i="19"/>
  <c r="DA145" i="19"/>
  <c r="DA198" i="19"/>
  <c r="DA242" i="19"/>
  <c r="DA48" i="19"/>
  <c r="DA285" i="19"/>
  <c r="DA55" i="19"/>
  <c r="DA399" i="19"/>
  <c r="DA330" i="19"/>
  <c r="DA368" i="19"/>
  <c r="DA82" i="19"/>
  <c r="DA267" i="19"/>
  <c r="DA269" i="19"/>
  <c r="DA203" i="19"/>
  <c r="DA78" i="19"/>
  <c r="DA187" i="19"/>
  <c r="DA60" i="19"/>
  <c r="DA134" i="19"/>
  <c r="DA332" i="19"/>
  <c r="DA226" i="19"/>
  <c r="DA152" i="19"/>
  <c r="DA371" i="19"/>
  <c r="DA246" i="19"/>
  <c r="DA184" i="19"/>
  <c r="DA181" i="19"/>
  <c r="DA139" i="19"/>
  <c r="DA327" i="19"/>
  <c r="DA177" i="19"/>
  <c r="DA130" i="19"/>
  <c r="DA306" i="19"/>
  <c r="DA286" i="19"/>
  <c r="DA356" i="19"/>
  <c r="DA325" i="19"/>
  <c r="DA342" i="19"/>
  <c r="DA287" i="19"/>
  <c r="DA218" i="19"/>
  <c r="DA334" i="19"/>
  <c r="DA70" i="19"/>
  <c r="DA243" i="19"/>
  <c r="DA167" i="19"/>
  <c r="DA153" i="19"/>
  <c r="DA34" i="19"/>
  <c r="DA68" i="19"/>
  <c r="DA369" i="19"/>
  <c r="DA42" i="19"/>
  <c r="DA308" i="19"/>
  <c r="DA373" i="19"/>
  <c r="DA420" i="19"/>
  <c r="DA293" i="19"/>
  <c r="DA282" i="19"/>
  <c r="DA335" i="19"/>
  <c r="DA350" i="19"/>
  <c r="DA345" i="19"/>
  <c r="DA89" i="19"/>
  <c r="DA215" i="19"/>
  <c r="DA352" i="19"/>
  <c r="DA409" i="19"/>
  <c r="DA323" i="19"/>
  <c r="DA122" i="19"/>
  <c r="DA281" i="19"/>
  <c r="DA298" i="19"/>
  <c r="DA219" i="19"/>
  <c r="DA351" i="19"/>
  <c r="DA291" i="19"/>
  <c r="DA193" i="19"/>
  <c r="DA214" i="19"/>
  <c r="DA426" i="19"/>
  <c r="DA31" i="19"/>
  <c r="DA71" i="19"/>
  <c r="DA340" i="19"/>
  <c r="DA331" i="19"/>
  <c r="DA80" i="19"/>
  <c r="DA391" i="19"/>
  <c r="DA151" i="19"/>
  <c r="DA451" i="19"/>
  <c r="DA398" i="19"/>
  <c r="DA147" i="19"/>
  <c r="DA404" i="19"/>
  <c r="DA384" i="19"/>
  <c r="DA107" i="19"/>
  <c r="DA380" i="19"/>
  <c r="DA367" i="19"/>
  <c r="DA252" i="19"/>
  <c r="DA349" i="19"/>
  <c r="DA428" i="19"/>
  <c r="DA363" i="19"/>
  <c r="DA313" i="19"/>
  <c r="DA90" i="19"/>
  <c r="DA442" i="19"/>
  <c r="DA301" i="19"/>
  <c r="DA304" i="19"/>
  <c r="DA379" i="19"/>
  <c r="DA110" i="19"/>
  <c r="DA185" i="19"/>
  <c r="DA394" i="19"/>
  <c r="DA168" i="19"/>
  <c r="DA234" i="19"/>
  <c r="DA67" i="19"/>
  <c r="DA410" i="19"/>
  <c r="DA144" i="19"/>
  <c r="DA353" i="19"/>
  <c r="DA239" i="19"/>
  <c r="DA411" i="19"/>
  <c r="DA201" i="19"/>
  <c r="DA249" i="19"/>
  <c r="DA123" i="19"/>
  <c r="DA158" i="19"/>
  <c r="DA324" i="19"/>
  <c r="DA387" i="19"/>
  <c r="DA259" i="19"/>
  <c r="DA212" i="19"/>
  <c r="DA186" i="19"/>
  <c r="DA40" i="19"/>
  <c r="DA210" i="19"/>
  <c r="DA245" i="19"/>
  <c r="DA149" i="19"/>
  <c r="DA376" i="19"/>
  <c r="DA311" i="19"/>
  <c r="DA30" i="19"/>
  <c r="DA118" i="19"/>
  <c r="DA429" i="19"/>
  <c r="DA104" i="19"/>
  <c r="DA316" i="19"/>
  <c r="DA101" i="19"/>
  <c r="DA41" i="19"/>
  <c r="DA295" i="19"/>
  <c r="DA171" i="19"/>
  <c r="DA174" i="19"/>
  <c r="DA449" i="19"/>
  <c r="DA278" i="19"/>
  <c r="DA97" i="19"/>
  <c r="DA299" i="19"/>
  <c r="DA422" i="19"/>
  <c r="DA117" i="19"/>
  <c r="DA320" i="19"/>
  <c r="DA438" i="19"/>
  <c r="DA49" i="19"/>
  <c r="DA191" i="19"/>
  <c r="DA274" i="19"/>
  <c r="DA63" i="19"/>
  <c r="DA87" i="19"/>
  <c r="DA200" i="19"/>
  <c r="DA403" i="19"/>
  <c r="DA165" i="19"/>
  <c r="DA266" i="19"/>
  <c r="DA172" i="19"/>
  <c r="DA395" i="19"/>
  <c r="DA227" i="19"/>
  <c r="DA453" i="19"/>
  <c r="DA265" i="19"/>
  <c r="DA344" i="19"/>
  <c r="DA232" i="19"/>
  <c r="DA182" i="19"/>
  <c r="DA452" i="19"/>
  <c r="DA192" i="19"/>
  <c r="DA303" i="19"/>
  <c r="DA271" i="19"/>
  <c r="DA434" i="19"/>
  <c r="DA322" i="19"/>
  <c r="DA256" i="19"/>
  <c r="DA377" i="19"/>
  <c r="DA300" i="19"/>
  <c r="DA389" i="19"/>
  <c r="DA179" i="19"/>
  <c r="DA244" i="19"/>
  <c r="DA114" i="19"/>
  <c r="DA190" i="19"/>
  <c r="DA275" i="19"/>
  <c r="DA95" i="19"/>
  <c r="DA250" i="19"/>
  <c r="DA319" i="19"/>
  <c r="DA415" i="19"/>
  <c r="DA258" i="19"/>
  <c r="DA279" i="19"/>
  <c r="DA447" i="19"/>
  <c r="DA225" i="19"/>
  <c r="DA12" i="19"/>
  <c r="DA19" i="19" s="1"/>
  <c r="DA37" i="19"/>
  <c r="DA354" i="19"/>
  <c r="DA341" i="19"/>
  <c r="DA51" i="19"/>
  <c r="DA73" i="19"/>
  <c r="DA309" i="19"/>
  <c r="DA288" i="19"/>
  <c r="DA262" i="19"/>
  <c r="DA393" i="19"/>
  <c r="DA224" i="19"/>
  <c r="DA397" i="19"/>
  <c r="DA414" i="19"/>
  <c r="DA292" i="19"/>
  <c r="DA407" i="19"/>
  <c r="DA56" i="19"/>
  <c r="DA386" i="19"/>
  <c r="DA408" i="19"/>
  <c r="DA276" i="19"/>
  <c r="DA173" i="19"/>
  <c r="DA255" i="19"/>
  <c r="DA199" i="19"/>
  <c r="DA141" i="19"/>
  <c r="DA280" i="19"/>
  <c r="DA396" i="19"/>
  <c r="DA251" i="19"/>
  <c r="DA444" i="19"/>
  <c r="DA140" i="19"/>
  <c r="DA146" i="19"/>
  <c r="DA390" i="19"/>
  <c r="DA366" i="19"/>
  <c r="DA423" i="19"/>
  <c r="DA32" i="19"/>
  <c r="DA81" i="19"/>
  <c r="DA119" i="19"/>
  <c r="DA294" i="19"/>
  <c r="DA216" i="19"/>
  <c r="DA154" i="19"/>
  <c r="DA103" i="19"/>
  <c r="DA228" i="19"/>
  <c r="DA381" i="19"/>
  <c r="DA364" i="19"/>
  <c r="DA297" i="19"/>
  <c r="DA378" i="19"/>
  <c r="DA253" i="19"/>
  <c r="DA400" i="19"/>
  <c r="DA65" i="19"/>
  <c r="DA58" i="19"/>
  <c r="DA412" i="19"/>
  <c r="DA99" i="19"/>
  <c r="DA116" i="19"/>
  <c r="DA254" i="19"/>
  <c r="DA113" i="19"/>
  <c r="DA290" i="19"/>
  <c r="DA92" i="19"/>
  <c r="DA183" i="19"/>
  <c r="DA131" i="19"/>
  <c r="DA88" i="19"/>
  <c r="DA359" i="19"/>
  <c r="DA318" i="19"/>
  <c r="DA424" i="19"/>
  <c r="DA401" i="19"/>
  <c r="DA441" i="19"/>
  <c r="DA59" i="19"/>
  <c r="DA163" i="19"/>
  <c r="DA326" i="19"/>
  <c r="DA36" i="19"/>
  <c r="DA382" i="19"/>
  <c r="DA372" i="19"/>
  <c r="DA39" i="19"/>
  <c r="DA194" i="19"/>
  <c r="DA361" i="19"/>
  <c r="DA257" i="19"/>
  <c r="DA237" i="19"/>
  <c r="DA84" i="19"/>
  <c r="DA100" i="19"/>
  <c r="DA176" i="19"/>
  <c r="DA94" i="19"/>
  <c r="DA162" i="19"/>
  <c r="DA416" i="19"/>
  <c r="DA52" i="19"/>
  <c r="DA207" i="19"/>
  <c r="DA229" i="19"/>
  <c r="DA189" i="19"/>
  <c r="DA317" i="19"/>
  <c r="DA74" i="19"/>
  <c r="DA312" i="19"/>
  <c r="DA388" i="19"/>
  <c r="DA436" i="19"/>
  <c r="DA375" i="19"/>
  <c r="DA427" i="19"/>
  <c r="DA310" i="19"/>
  <c r="DA54" i="19"/>
  <c r="DA112" i="19"/>
  <c r="DA38" i="19"/>
  <c r="DA289" i="19"/>
  <c r="DA76" i="19"/>
  <c r="DA72" i="19"/>
  <c r="DA211" i="19"/>
  <c r="DA61" i="19"/>
  <c r="DA138" i="19"/>
  <c r="DA166" i="19"/>
  <c r="DA273" i="19"/>
  <c r="DA64" i="19"/>
  <c r="DA454" i="19"/>
  <c r="DA440" i="19"/>
  <c r="DA205" i="19"/>
  <c r="DA175" i="19"/>
  <c r="DA421" i="19"/>
  <c r="DA150" i="19"/>
  <c r="DA223" i="19"/>
  <c r="DA197" i="19"/>
  <c r="DA425" i="19"/>
  <c r="DA315" i="19"/>
  <c r="DA283" i="19"/>
  <c r="DA83" i="19"/>
  <c r="DA336" i="19"/>
  <c r="DA111" i="19"/>
  <c r="DA132" i="19"/>
  <c r="DA247" i="19"/>
  <c r="DA272" i="19"/>
  <c r="DA241" i="19"/>
  <c r="DA337" i="19"/>
  <c r="DA430" i="19"/>
  <c r="DA79" i="19"/>
  <c r="DA135" i="19"/>
  <c r="DA44" i="19"/>
  <c r="DA106" i="19"/>
  <c r="DA137" i="19"/>
  <c r="DA230" i="19"/>
  <c r="DA128" i="19"/>
  <c r="DA96" i="19"/>
  <c r="DA213" i="19"/>
  <c r="DA374" i="19"/>
  <c r="DA69" i="19"/>
  <c r="DA124" i="19"/>
  <c r="DA236" i="19"/>
  <c r="DA333" i="19"/>
  <c r="DA270" i="19"/>
  <c r="DA129" i="19"/>
  <c r="DA43" i="19"/>
  <c r="DA268" i="19"/>
  <c r="DA328" i="19"/>
  <c r="DA196" i="19"/>
  <c r="DA98" i="19"/>
  <c r="DA109" i="19"/>
  <c r="DA127" i="19"/>
  <c r="DA435" i="19"/>
  <c r="DA45" i="19"/>
  <c r="DA204" i="19"/>
  <c r="DA160" i="19"/>
  <c r="DA169" i="19"/>
  <c r="DA222" i="19"/>
  <c r="DA220" i="19"/>
  <c r="DA446" i="19"/>
  <c r="DA406" i="19"/>
  <c r="DA86" i="19"/>
  <c r="DA221" i="19"/>
  <c r="DA355" i="19"/>
  <c r="DA208" i="19"/>
  <c r="DA231" i="19"/>
  <c r="DA120" i="19"/>
  <c r="DA102" i="19"/>
  <c r="DA383" i="19"/>
  <c r="DA413" i="19"/>
  <c r="DA240" i="19"/>
  <c r="DA443" i="19"/>
  <c r="DA296" i="19"/>
  <c r="DA202" i="19"/>
  <c r="CZ11" i="19"/>
  <c r="DA360" i="19"/>
  <c r="DA385" i="19"/>
  <c r="DA115" i="19"/>
  <c r="DA143" i="19"/>
  <c r="DA125" i="19"/>
  <c r="DA329" i="19"/>
  <c r="DA307" i="19"/>
  <c r="DA148" i="19"/>
  <c r="DA402" i="19"/>
  <c r="DA62" i="19"/>
  <c r="DA264" i="19"/>
  <c r="DA126" i="19"/>
  <c r="DA156" i="19"/>
  <c r="DA450" i="19"/>
  <c r="DA77" i="19"/>
  <c r="EW471" i="19"/>
  <c r="EV469" i="19"/>
  <c r="EV480" i="19" s="1"/>
  <c r="E501" i="19" s="1"/>
  <c r="N99" i="19" s="1"/>
  <c r="EW472" i="19"/>
  <c r="EW470" i="19"/>
  <c r="EW475" i="19"/>
  <c r="EW476" i="19"/>
  <c r="EW474" i="19"/>
  <c r="EW477" i="19"/>
  <c r="EW479" i="19"/>
  <c r="E38" i="22"/>
  <c r="D98" i="19" s="1"/>
  <c r="BX469" i="19"/>
  <c r="BY469" i="19" s="1"/>
  <c r="BY480" i="19" s="1"/>
  <c r="BY483" i="19" s="1"/>
  <c r="BW483" i="19"/>
  <c r="D38" i="22"/>
  <c r="DT468" i="19"/>
  <c r="DU498" i="19" s="1"/>
  <c r="DK19" i="19"/>
  <c r="DS483" i="19"/>
  <c r="EL483" i="19"/>
  <c r="DK15" i="19"/>
  <c r="DK17" i="19"/>
  <c r="DK21" i="19"/>
  <c r="DK24" i="19"/>
  <c r="DK20" i="19"/>
  <c r="DK18" i="19"/>
  <c r="DK23" i="19"/>
  <c r="DK16" i="19"/>
  <c r="DJ14" i="19"/>
  <c r="G59" i="19" s="1"/>
  <c r="P59" i="19" s="1"/>
  <c r="EM13" i="19"/>
  <c r="EN435" i="19" s="1"/>
  <c r="FP13" i="19"/>
  <c r="FQ453" i="19" s="1"/>
  <c r="CG14" i="19"/>
  <c r="CH14" i="19" s="1"/>
  <c r="I56" i="19" s="1"/>
  <c r="R56" i="19" s="1"/>
  <c r="DK479" i="19"/>
  <c r="DK477" i="19"/>
  <c r="DK474" i="19"/>
  <c r="DK470" i="19"/>
  <c r="DK476" i="19"/>
  <c r="DK478" i="19"/>
  <c r="DK475" i="19"/>
  <c r="DK471" i="19"/>
  <c r="DK472" i="19"/>
  <c r="ED472" i="19"/>
  <c r="ED474" i="19"/>
  <c r="ED476" i="19"/>
  <c r="ED473" i="19"/>
  <c r="ED477" i="19"/>
  <c r="ED471" i="19"/>
  <c r="ED479" i="19"/>
  <c r="ED478" i="19"/>
  <c r="ED475" i="19"/>
  <c r="DJ469" i="19"/>
  <c r="DJ480" i="19" s="1"/>
  <c r="DJ483" i="19" s="1"/>
  <c r="EC469" i="19"/>
  <c r="EC480" i="19" s="1"/>
  <c r="EC483" i="19" s="1"/>
  <c r="FG431" i="19"/>
  <c r="GJ297" i="19"/>
  <c r="GJ289" i="19"/>
  <c r="GJ124" i="19"/>
  <c r="GJ391" i="19"/>
  <c r="GJ202" i="19"/>
  <c r="GJ220" i="19"/>
  <c r="FP468" i="19"/>
  <c r="FQ827" i="19" s="1"/>
  <c r="CG469" i="19"/>
  <c r="FG405" i="19"/>
  <c r="DT13" i="19"/>
  <c r="DU347" i="19" s="1"/>
  <c r="FG177" i="19"/>
  <c r="FG265" i="19"/>
  <c r="FG285" i="19"/>
  <c r="FG67" i="19"/>
  <c r="FG349" i="19"/>
  <c r="FG450" i="19"/>
  <c r="FG205" i="19"/>
  <c r="FG216" i="19"/>
  <c r="FG283" i="19"/>
  <c r="FG72" i="19"/>
  <c r="FG344" i="19"/>
  <c r="FG68" i="19"/>
  <c r="FG328" i="19"/>
  <c r="FG63" i="19"/>
  <c r="FG234" i="19"/>
  <c r="FG224" i="19"/>
  <c r="FG94" i="19"/>
  <c r="FG109" i="19"/>
  <c r="FG331" i="19"/>
  <c r="FG343" i="19"/>
  <c r="FG212" i="19"/>
  <c r="FG48" i="19"/>
  <c r="FG166" i="19"/>
  <c r="FG135" i="19"/>
  <c r="FG112" i="19"/>
  <c r="FG198" i="19"/>
  <c r="FG446" i="19"/>
  <c r="FG369" i="19"/>
  <c r="FG58" i="19"/>
  <c r="FG193" i="19"/>
  <c r="FG168" i="19"/>
  <c r="FG104" i="19"/>
  <c r="FG365" i="19"/>
  <c r="FG277" i="19"/>
  <c r="FG451" i="19"/>
  <c r="FG175" i="19"/>
  <c r="FG247" i="19"/>
  <c r="FG314" i="19"/>
  <c r="FG160" i="19"/>
  <c r="FF11" i="19"/>
  <c r="FG66" i="19"/>
  <c r="FG57" i="19"/>
  <c r="FG304" i="19"/>
  <c r="FG199" i="19"/>
  <c r="FG437" i="19"/>
  <c r="FG231" i="19"/>
  <c r="FG218" i="19"/>
  <c r="FG387" i="19"/>
  <c r="FG130" i="19"/>
  <c r="FG195" i="19"/>
  <c r="FG125" i="19"/>
  <c r="FG290" i="19"/>
  <c r="FG442" i="19"/>
  <c r="FG367" i="19"/>
  <c r="FG449" i="19"/>
  <c r="FG132" i="19"/>
  <c r="FG241" i="19"/>
  <c r="FG302" i="19"/>
  <c r="FG146" i="19"/>
  <c r="FG154" i="19"/>
  <c r="FG225" i="19"/>
  <c r="FG64" i="19"/>
  <c r="FG352" i="19"/>
  <c r="FG12" i="19"/>
  <c r="FG24" i="19" s="1"/>
  <c r="FG176" i="19"/>
  <c r="FG264" i="19"/>
  <c r="FG274" i="19"/>
  <c r="FG295" i="19"/>
  <c r="FG267" i="19"/>
  <c r="FG308" i="19"/>
  <c r="FG170" i="19"/>
  <c r="FG76" i="19"/>
  <c r="FG346" i="19"/>
  <c r="FG284" i="19"/>
  <c r="FG445" i="19"/>
  <c r="FG296" i="19"/>
  <c r="FG153" i="19"/>
  <c r="FG44" i="19"/>
  <c r="FG235" i="19"/>
  <c r="FG401" i="19"/>
  <c r="FG155" i="19"/>
  <c r="FG124" i="19"/>
  <c r="FG183" i="19"/>
  <c r="FG424" i="19"/>
  <c r="FG239" i="19"/>
  <c r="FG394" i="19"/>
  <c r="FG275" i="19"/>
  <c r="FG414" i="19"/>
  <c r="FG305" i="19"/>
  <c r="FG270" i="19"/>
  <c r="FG385" i="19"/>
  <c r="FG200" i="19"/>
  <c r="FG147" i="19"/>
  <c r="FG206" i="19"/>
  <c r="FG306" i="19"/>
  <c r="FG364" i="19"/>
  <c r="FG118" i="19"/>
  <c r="FG227" i="19"/>
  <c r="FG386" i="19"/>
  <c r="FG353" i="19"/>
  <c r="FG416" i="19"/>
  <c r="FG316" i="19"/>
  <c r="FG453" i="19"/>
  <c r="FG36" i="19"/>
  <c r="FG315" i="19"/>
  <c r="GJ229" i="19"/>
  <c r="GJ194" i="19"/>
  <c r="GJ349" i="19"/>
  <c r="GJ99" i="19"/>
  <c r="GJ217" i="19"/>
  <c r="GJ407" i="19"/>
  <c r="GJ86" i="19"/>
  <c r="GJ257" i="19"/>
  <c r="GJ186" i="19"/>
  <c r="GJ425" i="19"/>
  <c r="GJ254" i="19"/>
  <c r="GJ332" i="19"/>
  <c r="GJ84" i="19"/>
  <c r="GJ383" i="19"/>
  <c r="GJ347" i="19"/>
  <c r="GJ149" i="19"/>
  <c r="GJ93" i="19"/>
  <c r="GJ319" i="19"/>
  <c r="GJ338" i="19"/>
  <c r="GJ355" i="19"/>
  <c r="GJ314" i="19"/>
  <c r="GJ94" i="19"/>
  <c r="GJ359" i="19"/>
  <c r="GJ431" i="19"/>
  <c r="GJ411" i="19"/>
  <c r="GJ364" i="19"/>
  <c r="GJ118" i="19"/>
  <c r="GJ30" i="19"/>
  <c r="GJ161" i="19"/>
  <c r="GJ207" i="19"/>
  <c r="GJ129" i="19"/>
  <c r="GJ34" i="19"/>
  <c r="GJ269" i="19"/>
  <c r="GJ317" i="19"/>
  <c r="GJ57" i="19"/>
  <c r="GJ215" i="19"/>
  <c r="GJ287" i="19"/>
  <c r="GJ127" i="19"/>
  <c r="GJ148" i="19"/>
  <c r="GJ284" i="19"/>
  <c r="GJ341" i="19"/>
  <c r="GJ308" i="19"/>
  <c r="GJ140" i="19"/>
  <c r="GJ258" i="19"/>
  <c r="GJ146" i="19"/>
  <c r="GJ222" i="19"/>
  <c r="GJ333" i="19"/>
  <c r="GJ182" i="19"/>
  <c r="GJ171" i="19"/>
  <c r="GJ201" i="19"/>
  <c r="GJ170" i="19"/>
  <c r="GJ424" i="19"/>
  <c r="GJ368" i="19"/>
  <c r="GJ409" i="19"/>
  <c r="GJ101" i="19"/>
  <c r="GJ274" i="19"/>
  <c r="GJ265" i="19"/>
  <c r="GJ240" i="19"/>
  <c r="GJ187" i="19"/>
  <c r="GJ183" i="19"/>
  <c r="GJ50" i="19"/>
  <c r="GJ244" i="19"/>
  <c r="GJ120" i="19"/>
  <c r="GJ325" i="19"/>
  <c r="GJ92" i="19"/>
  <c r="GJ61" i="19"/>
  <c r="GJ67" i="19"/>
  <c r="GJ250" i="19"/>
  <c r="GJ197" i="19"/>
  <c r="GJ180" i="19"/>
  <c r="GJ386" i="19"/>
  <c r="GJ235" i="19"/>
  <c r="GJ403" i="19"/>
  <c r="GJ385" i="19"/>
  <c r="GJ150" i="19"/>
  <c r="GJ447" i="19"/>
  <c r="GJ176" i="19"/>
  <c r="GJ116" i="19"/>
  <c r="GJ445" i="19"/>
  <c r="GJ296" i="19"/>
  <c r="GJ268" i="19"/>
  <c r="GJ51" i="19"/>
  <c r="GJ126" i="19"/>
  <c r="GJ179" i="19"/>
  <c r="GJ428" i="19"/>
  <c r="GJ205" i="19"/>
  <c r="GJ35" i="19"/>
  <c r="GJ231" i="19"/>
  <c r="GJ405" i="19"/>
  <c r="GJ239" i="19"/>
  <c r="GJ373" i="19"/>
  <c r="GJ59" i="19"/>
  <c r="GJ438" i="19"/>
  <c r="GJ304" i="19"/>
  <c r="GJ315" i="19"/>
  <c r="GJ157" i="19"/>
  <c r="GJ107" i="19"/>
  <c r="GJ283" i="19"/>
  <c r="GJ336" i="19"/>
  <c r="GJ252" i="19"/>
  <c r="GJ416" i="19"/>
  <c r="GJ98" i="19"/>
  <c r="GJ91" i="19"/>
  <c r="GJ60" i="19"/>
  <c r="GJ153" i="19"/>
  <c r="GJ442" i="19"/>
  <c r="GJ151" i="19"/>
  <c r="GJ377" i="19"/>
  <c r="GJ163" i="19"/>
  <c r="GJ392" i="19"/>
  <c r="GJ173" i="19"/>
  <c r="GJ301" i="19"/>
  <c r="GJ39" i="19"/>
  <c r="GJ241" i="19"/>
  <c r="GJ188" i="19"/>
  <c r="GJ275" i="19"/>
  <c r="GJ80" i="19"/>
  <c r="GJ136" i="19"/>
  <c r="GJ56" i="19"/>
  <c r="GJ155" i="19"/>
  <c r="GJ105" i="19"/>
  <c r="GJ123" i="19"/>
  <c r="GJ360" i="19"/>
  <c r="GJ195" i="19"/>
  <c r="GJ282" i="19"/>
  <c r="GJ85" i="19"/>
  <c r="GJ110" i="19"/>
  <c r="GJ72" i="19"/>
  <c r="GJ316" i="19"/>
  <c r="GJ395" i="19"/>
  <c r="GJ218" i="19"/>
  <c r="GJ367" i="19"/>
  <c r="GJ294" i="19"/>
  <c r="GJ358" i="19"/>
  <c r="GJ62" i="19"/>
  <c r="GJ444" i="19"/>
  <c r="GJ363" i="19"/>
  <c r="GJ193" i="19"/>
  <c r="GJ390" i="19"/>
  <c r="GJ263" i="19"/>
  <c r="GJ55" i="19"/>
  <c r="GJ374" i="19"/>
  <c r="GJ352" i="19"/>
  <c r="GJ203" i="19"/>
  <c r="GJ292" i="19"/>
  <c r="GJ38" i="19"/>
  <c r="GJ198" i="19"/>
  <c r="GJ326" i="19"/>
  <c r="GJ219" i="19"/>
  <c r="GJ371" i="19"/>
  <c r="GJ104" i="19"/>
  <c r="GJ214" i="19"/>
  <c r="GJ331" i="19"/>
  <c r="GJ223" i="19"/>
  <c r="GJ71" i="19"/>
  <c r="GJ302" i="19"/>
  <c r="GJ78" i="19"/>
  <c r="GJ251" i="19"/>
  <c r="GJ400" i="19"/>
  <c r="GJ369" i="19"/>
  <c r="GJ234" i="19"/>
  <c r="GJ351" i="19"/>
  <c r="GJ199" i="19"/>
  <c r="GJ82" i="19"/>
  <c r="GJ66" i="19"/>
  <c r="GJ191" i="19"/>
  <c r="GJ144" i="19"/>
  <c r="GJ178" i="19"/>
  <c r="GJ278" i="19"/>
  <c r="GJ310" i="19"/>
  <c r="GJ159" i="19"/>
  <c r="GJ134" i="19"/>
  <c r="GJ212" i="19"/>
  <c r="GJ272" i="19"/>
  <c r="GJ291" i="19"/>
  <c r="GJ393" i="19"/>
  <c r="GJ69" i="19"/>
  <c r="GJ293" i="19"/>
  <c r="GJ295" i="19"/>
  <c r="GJ285" i="19"/>
  <c r="GJ452" i="19"/>
  <c r="GJ54" i="19"/>
  <c r="GJ394" i="19"/>
  <c r="GJ339" i="19"/>
  <c r="GJ141" i="19"/>
  <c r="GJ335" i="19"/>
  <c r="GJ138" i="19"/>
  <c r="GJ133" i="19"/>
  <c r="GJ389" i="19"/>
  <c r="GJ172" i="19"/>
  <c r="GJ380" i="19"/>
  <c r="GJ190" i="19"/>
  <c r="GJ213" i="19"/>
  <c r="GJ168" i="19"/>
  <c r="GJ184" i="19"/>
  <c r="GJ350" i="19"/>
  <c r="GJ237" i="19"/>
  <c r="GJ248" i="19"/>
  <c r="GJ340" i="19"/>
  <c r="GJ277" i="19"/>
  <c r="GJ439" i="19"/>
  <c r="GJ167" i="19"/>
  <c r="GJ109" i="19"/>
  <c r="GJ37" i="19"/>
  <c r="GJ106" i="19"/>
  <c r="GJ130" i="19"/>
  <c r="GJ288" i="19"/>
  <c r="GJ175" i="19"/>
  <c r="GJ253" i="19"/>
  <c r="GJ321" i="19"/>
  <c r="GJ162" i="19"/>
  <c r="GJ420" i="19"/>
  <c r="GJ249" i="19"/>
  <c r="GJ46" i="19"/>
  <c r="GJ328" i="19"/>
  <c r="GJ260" i="19"/>
  <c r="GJ206" i="19"/>
  <c r="GJ32" i="19"/>
  <c r="GJ227" i="19"/>
  <c r="GJ135" i="19"/>
  <c r="GJ379" i="19"/>
  <c r="GJ324" i="19"/>
  <c r="GJ432" i="19"/>
  <c r="GJ111" i="19"/>
  <c r="GJ361" i="19"/>
  <c r="GJ221" i="19"/>
  <c r="GJ387" i="19"/>
  <c r="GJ375" i="19"/>
  <c r="GJ334" i="19"/>
  <c r="GJ70" i="19"/>
  <c r="GJ279" i="19"/>
  <c r="GJ376" i="19"/>
  <c r="GJ42" i="19"/>
  <c r="GJ200" i="19"/>
  <c r="GJ242" i="19"/>
  <c r="GJ337" i="19"/>
  <c r="GJ121" i="19"/>
  <c r="GJ88" i="19"/>
  <c r="GJ152" i="19"/>
  <c r="GJ384" i="19"/>
  <c r="GJ189" i="19"/>
  <c r="GJ77" i="19"/>
  <c r="GJ49" i="19"/>
  <c r="GJ354" i="19"/>
  <c r="GJ230" i="19"/>
  <c r="GJ142" i="19"/>
  <c r="GJ259" i="19"/>
  <c r="GJ177" i="19"/>
  <c r="GJ247" i="19"/>
  <c r="GJ47" i="19"/>
  <c r="GJ68" i="19"/>
  <c r="GJ423" i="19"/>
  <c r="GJ342" i="19"/>
  <c r="GJ112" i="19"/>
  <c r="GJ437" i="19"/>
  <c r="GJ449" i="19"/>
  <c r="GJ108" i="19"/>
  <c r="GJ192" i="19"/>
  <c r="GJ97" i="19"/>
  <c r="GJ158" i="19"/>
  <c r="GJ256" i="19"/>
  <c r="GJ44" i="19"/>
  <c r="GJ327" i="19"/>
  <c r="GJ413" i="19"/>
  <c r="GJ357" i="19"/>
  <c r="GJ412" i="19"/>
  <c r="GJ243" i="19"/>
  <c r="GJ261" i="19"/>
  <c r="GJ320" i="19"/>
  <c r="GJ298" i="19"/>
  <c r="GJ408" i="19"/>
  <c r="GJ273" i="19"/>
  <c r="GJ119" i="19"/>
  <c r="GJ306" i="19"/>
  <c r="GJ318" i="19"/>
  <c r="GJ236" i="19"/>
  <c r="GJ396" i="19"/>
  <c r="GJ440" i="19"/>
  <c r="GJ372" i="19"/>
  <c r="GJ414" i="19"/>
  <c r="GJ417" i="19"/>
  <c r="GJ131" i="19"/>
  <c r="GJ53" i="19"/>
  <c r="GJ75" i="19"/>
  <c r="GJ210" i="19"/>
  <c r="GJ31" i="19"/>
  <c r="GJ388" i="19"/>
  <c r="GJ348" i="19"/>
  <c r="GJ64" i="19"/>
  <c r="GJ435" i="19"/>
  <c r="GJ401" i="19"/>
  <c r="GJ89" i="19"/>
  <c r="GJ436" i="19"/>
  <c r="GJ122" i="19"/>
  <c r="GJ145" i="19"/>
  <c r="GJ264" i="19"/>
  <c r="GJ41" i="19"/>
  <c r="GJ271" i="19"/>
  <c r="GJ266" i="19"/>
  <c r="GJ196" i="19"/>
  <c r="GJ139" i="19"/>
  <c r="GJ398" i="19"/>
  <c r="GJ224" i="19"/>
  <c r="GJ286" i="19"/>
  <c r="GJ399" i="19"/>
  <c r="GJ90" i="19"/>
  <c r="GJ216" i="19"/>
  <c r="GJ323" i="19"/>
  <c r="GJ132" i="19"/>
  <c r="GJ430" i="19"/>
  <c r="GJ429" i="19"/>
  <c r="GJ419" i="19"/>
  <c r="GJ102" i="19"/>
  <c r="GJ330" i="19"/>
  <c r="GJ451" i="19"/>
  <c r="GJ299" i="19"/>
  <c r="GJ448" i="19"/>
  <c r="GJ378" i="19"/>
  <c r="GJ125" i="19"/>
  <c r="GJ300" i="19"/>
  <c r="GJ345" i="19"/>
  <c r="GJ65" i="19"/>
  <c r="GJ147" i="19"/>
  <c r="GJ232" i="19"/>
  <c r="GJ128" i="19"/>
  <c r="GJ73" i="19"/>
  <c r="GJ312" i="19"/>
  <c r="GJ382" i="19"/>
  <c r="GJ225" i="19"/>
  <c r="GJ137" i="19"/>
  <c r="GJ309" i="19"/>
  <c r="GJ356" i="19"/>
  <c r="GJ81" i="19"/>
  <c r="GJ290" i="19"/>
  <c r="GJ209" i="19"/>
  <c r="GJ45" i="19"/>
  <c r="GJ160" i="19"/>
  <c r="GJ450" i="19"/>
  <c r="GJ204" i="19"/>
  <c r="GJ453" i="19"/>
  <c r="GJ95" i="19"/>
  <c r="GJ154" i="19"/>
  <c r="GJ313" i="19"/>
  <c r="GJ117" i="19"/>
  <c r="GJ402" i="19"/>
  <c r="GJ185" i="19"/>
  <c r="GJ366" i="19"/>
  <c r="GJ362" i="19"/>
  <c r="GJ156" i="19"/>
  <c r="GJ169" i="19"/>
  <c r="GJ454" i="19"/>
  <c r="GJ353" i="19"/>
  <c r="GJ406" i="19"/>
  <c r="GJ245" i="19"/>
  <c r="GJ208" i="19"/>
  <c r="GJ166" i="19"/>
  <c r="GJ143" i="19"/>
  <c r="GJ343" i="19"/>
  <c r="GJ276" i="19"/>
  <c r="GJ79" i="19"/>
  <c r="GJ165" i="19"/>
  <c r="GJ174" i="19"/>
  <c r="GJ63" i="19"/>
  <c r="GJ280" i="19"/>
  <c r="GJ434" i="19"/>
  <c r="GJ52" i="19"/>
  <c r="GJ12" i="19"/>
  <c r="GJ20" i="19" s="1"/>
  <c r="GJ381" i="19"/>
  <c r="GJ164" i="19"/>
  <c r="GJ311" i="19"/>
  <c r="GJ238" i="19"/>
  <c r="GJ211" i="19"/>
  <c r="GJ96" i="19"/>
  <c r="GJ76" i="19"/>
  <c r="GJ36" i="19"/>
  <c r="GJ307" i="19"/>
  <c r="GJ426" i="19"/>
  <c r="FG139" i="19"/>
  <c r="FG412" i="19"/>
  <c r="FG430" i="19"/>
  <c r="FG426" i="19"/>
  <c r="FG354" i="19"/>
  <c r="FG156" i="19"/>
  <c r="FG379" i="19"/>
  <c r="FG297" i="19"/>
  <c r="FG443" i="19"/>
  <c r="FG429" i="19"/>
  <c r="FG266" i="19"/>
  <c r="FG294" i="19"/>
  <c r="FG242" i="19"/>
  <c r="FG230" i="19"/>
  <c r="FG311" i="19"/>
  <c r="FG330" i="19"/>
  <c r="FG214" i="19"/>
  <c r="FG351" i="19"/>
  <c r="FG209" i="19"/>
  <c r="FG85" i="19"/>
  <c r="FG53" i="19"/>
  <c r="FG427" i="19"/>
  <c r="FG33" i="19"/>
  <c r="FG292" i="19"/>
  <c r="FG107" i="19"/>
  <c r="FG120" i="19"/>
  <c r="FG417" i="19"/>
  <c r="FG415" i="19"/>
  <c r="FG327" i="19"/>
  <c r="FG37" i="19"/>
  <c r="FG262" i="19"/>
  <c r="FG307" i="19"/>
  <c r="FG325" i="19"/>
  <c r="FG396" i="19"/>
  <c r="FG347" i="19"/>
  <c r="FG298" i="19"/>
  <c r="FG391" i="19"/>
  <c r="FG380" i="19"/>
  <c r="FG159" i="19"/>
  <c r="FG435" i="19"/>
  <c r="FG246" i="19"/>
  <c r="FG207" i="19"/>
  <c r="FG157" i="19"/>
  <c r="FG403" i="19"/>
  <c r="FG204" i="19"/>
  <c r="FG93" i="19"/>
  <c r="FG375" i="19"/>
  <c r="FG143" i="19"/>
  <c r="FG39" i="19"/>
  <c r="FG392" i="19"/>
  <c r="FG111" i="19"/>
  <c r="FG402" i="19"/>
  <c r="FG368" i="19"/>
  <c r="FG197" i="19"/>
  <c r="FG84" i="19"/>
  <c r="FG80" i="19"/>
  <c r="FG322" i="19"/>
  <c r="FG180" i="19"/>
  <c r="FG178" i="19"/>
  <c r="FG409" i="19"/>
  <c r="FG433" i="19"/>
  <c r="FG49" i="19"/>
  <c r="FG452" i="19"/>
  <c r="FG41" i="19"/>
  <c r="FG221" i="19"/>
  <c r="FG62" i="19"/>
  <c r="FG423" i="19"/>
  <c r="FG390" i="19"/>
  <c r="FG271" i="19"/>
  <c r="FG411" i="19"/>
  <c r="FG182" i="19"/>
  <c r="FG408" i="19"/>
  <c r="FG339" i="19"/>
  <c r="FG46" i="19"/>
  <c r="FG137" i="19"/>
  <c r="FG244" i="19"/>
  <c r="FG358" i="19"/>
  <c r="FG389" i="19"/>
  <c r="FG323" i="19"/>
  <c r="FG70" i="19"/>
  <c r="FG373" i="19"/>
  <c r="FG454" i="19"/>
  <c r="FG56" i="19"/>
  <c r="FG145" i="19"/>
  <c r="FG165" i="19"/>
  <c r="FG122" i="19"/>
  <c r="FG32" i="19"/>
  <c r="FG73" i="19"/>
  <c r="FG245" i="19"/>
  <c r="FG252" i="19"/>
  <c r="FG174" i="19"/>
  <c r="FG173" i="19"/>
  <c r="FG337" i="19"/>
  <c r="FG258" i="19"/>
  <c r="FG395" i="19"/>
  <c r="FG278" i="19"/>
  <c r="FG287" i="19"/>
  <c r="FG382" i="19"/>
  <c r="FG332" i="19"/>
  <c r="FG384" i="19"/>
  <c r="FG140" i="19"/>
  <c r="FG261" i="19"/>
  <c r="FG237" i="19"/>
  <c r="FG360" i="19"/>
  <c r="FG232" i="19"/>
  <c r="FG251" i="19"/>
  <c r="FG317" i="19"/>
  <c r="FG269" i="19"/>
  <c r="FG291" i="19"/>
  <c r="FG404" i="19"/>
  <c r="FG440" i="19"/>
  <c r="FG310" i="19"/>
  <c r="FG144" i="19"/>
  <c r="FG121" i="19"/>
  <c r="FG126" i="19"/>
  <c r="FG434" i="19"/>
  <c r="FG161" i="19"/>
  <c r="FG439" i="19"/>
  <c r="FG388" i="19"/>
  <c r="FG301" i="19"/>
  <c r="FG187" i="19"/>
  <c r="FG286" i="19"/>
  <c r="FG419" i="19"/>
  <c r="FG88" i="19"/>
  <c r="FG169" i="19"/>
  <c r="FG333" i="19"/>
  <c r="FG202" i="19"/>
  <c r="FG167" i="19"/>
  <c r="FG47" i="19"/>
  <c r="FG255" i="19"/>
  <c r="FG136" i="19"/>
  <c r="FG398" i="19"/>
  <c r="FG162" i="19"/>
  <c r="FG69" i="19"/>
  <c r="FG345" i="19"/>
  <c r="FG117" i="19"/>
  <c r="FG213" i="19"/>
  <c r="FG188" i="19"/>
  <c r="FG363" i="19"/>
  <c r="FG393" i="19"/>
  <c r="FG259" i="19"/>
  <c r="FG189" i="19"/>
  <c r="FG312" i="19"/>
  <c r="FG359" i="19"/>
  <c r="FG418" i="19"/>
  <c r="FG82" i="19"/>
  <c r="FG324" i="19"/>
  <c r="FG74" i="19"/>
  <c r="FG350" i="19"/>
  <c r="FG257" i="19"/>
  <c r="FG273" i="19"/>
  <c r="FG31" i="19"/>
  <c r="FG334" i="19"/>
  <c r="FG372" i="19"/>
  <c r="FG90" i="19"/>
  <c r="FG172" i="19"/>
  <c r="FG421" i="19"/>
  <c r="FG220" i="19"/>
  <c r="FG378" i="19"/>
  <c r="FG128" i="19"/>
  <c r="FG185" i="19"/>
  <c r="FG300" i="19"/>
  <c r="FG60" i="19"/>
  <c r="FG179" i="19"/>
  <c r="FG96" i="19"/>
  <c r="FG282" i="19"/>
  <c r="FG335" i="19"/>
  <c r="FG150" i="19"/>
  <c r="FG164" i="19"/>
  <c r="FG407" i="19"/>
  <c r="FG102" i="19"/>
  <c r="FG397" i="19"/>
  <c r="FG318" i="19"/>
  <c r="FG448" i="19"/>
  <c r="FG100" i="19"/>
  <c r="FG381" i="19"/>
  <c r="FG129" i="19"/>
  <c r="FG280" i="19"/>
  <c r="FG340" i="19"/>
  <c r="FG250" i="19"/>
  <c r="FG35" i="19"/>
  <c r="FG59" i="19"/>
  <c r="FG141" i="19"/>
  <c r="FG95" i="19"/>
  <c r="FG228" i="19"/>
  <c r="FG131" i="19"/>
  <c r="FG71" i="19"/>
  <c r="FG438" i="19"/>
  <c r="FG194" i="19"/>
  <c r="FG181" i="19"/>
  <c r="FG240" i="19"/>
  <c r="FG223" i="19"/>
  <c r="FG134" i="19"/>
  <c r="FG428" i="19"/>
  <c r="FG211" i="19"/>
  <c r="FG355" i="19"/>
  <c r="FG348" i="19"/>
  <c r="FG87" i="19"/>
  <c r="FG293" i="19"/>
  <c r="FG65" i="19"/>
  <c r="FG326" i="19"/>
  <c r="FG229" i="19"/>
  <c r="FG303" i="19"/>
  <c r="FG441" i="19"/>
  <c r="FG138" i="19"/>
  <c r="FG341" i="19"/>
  <c r="FG113" i="19"/>
  <c r="FG370" i="19"/>
  <c r="FG116" i="19"/>
  <c r="FG101" i="19"/>
  <c r="FG42" i="19"/>
  <c r="FG447" i="19"/>
  <c r="FG420" i="19"/>
  <c r="FG50" i="19"/>
  <c r="FG61" i="19"/>
  <c r="FG361" i="19"/>
  <c r="FG376" i="19"/>
  <c r="FG75" i="19"/>
  <c r="FG149" i="19"/>
  <c r="FG313" i="19"/>
  <c r="FG256" i="19"/>
  <c r="FG422" i="19"/>
  <c r="FG279" i="19"/>
  <c r="FG83" i="19"/>
  <c r="FG92" i="19"/>
  <c r="FG201" i="19"/>
  <c r="FG432" i="19"/>
  <c r="FG106" i="19"/>
  <c r="FG34" i="19"/>
  <c r="FG336" i="19"/>
  <c r="FG152" i="19"/>
  <c r="FG105" i="19"/>
  <c r="FG89" i="19"/>
  <c r="FG108" i="19"/>
  <c r="FG78" i="19"/>
  <c r="FG148" i="19"/>
  <c r="FG436" i="19"/>
  <c r="FG226" i="19"/>
  <c r="FG268" i="19"/>
  <c r="FG400" i="19"/>
  <c r="FG99" i="19"/>
  <c r="FG110" i="19"/>
  <c r="FG133" i="19"/>
  <c r="FG342" i="19"/>
  <c r="FG142" i="19"/>
  <c r="FG371" i="19"/>
  <c r="FG123" i="19"/>
  <c r="FG52" i="19"/>
  <c r="FG399" i="19"/>
  <c r="FG248" i="19"/>
  <c r="FG115" i="19"/>
  <c r="FG377" i="19"/>
  <c r="FG81" i="19"/>
  <c r="FG357" i="19"/>
  <c r="FG362" i="19"/>
  <c r="FG309" i="19"/>
  <c r="FG186" i="19"/>
  <c r="FG413" i="19"/>
  <c r="FG254" i="19"/>
  <c r="FG54" i="19"/>
  <c r="FG338" i="19"/>
  <c r="FG196" i="19"/>
  <c r="FG410" i="19"/>
  <c r="FG319" i="19"/>
  <c r="FG233" i="19"/>
  <c r="FG98" i="19"/>
  <c r="FG249" i="19"/>
  <c r="FG30" i="19"/>
  <c r="FG444" i="19"/>
  <c r="FG163" i="19"/>
  <c r="FG45" i="19"/>
  <c r="FG119" i="19"/>
  <c r="FG190" i="19"/>
  <c r="FG40" i="19"/>
  <c r="FG114" i="19"/>
  <c r="FG243" i="19"/>
  <c r="FG151" i="19"/>
  <c r="FG184" i="19"/>
  <c r="FG210" i="19"/>
  <c r="FG43" i="19"/>
  <c r="FG383" i="19"/>
  <c r="FG103" i="19"/>
  <c r="FG208" i="19"/>
  <c r="FG192" i="19"/>
  <c r="FG217" i="19"/>
  <c r="FG51" i="19"/>
  <c r="FG38" i="19"/>
  <c r="FG158" i="19"/>
  <c r="FG260" i="19"/>
  <c r="FG374" i="19"/>
  <c r="FG236" i="19"/>
  <c r="FG79" i="19"/>
  <c r="FG276" i="19"/>
  <c r="FG91" i="19"/>
  <c r="FG288" i="19"/>
  <c r="FG272" i="19"/>
  <c r="FG289" i="19"/>
  <c r="FG219" i="19"/>
  <c r="FG281" i="19"/>
  <c r="FG253" i="19"/>
  <c r="FG425" i="19"/>
  <c r="FG329" i="19"/>
  <c r="FG215" i="19"/>
  <c r="FG55" i="19"/>
  <c r="FG203" i="19"/>
  <c r="FG263" i="19"/>
  <c r="FG321" i="19"/>
  <c r="FG238" i="19"/>
  <c r="FG320" i="19"/>
  <c r="FG222" i="19"/>
  <c r="FG299" i="19"/>
  <c r="FG77" i="19"/>
  <c r="FG356" i="19"/>
  <c r="FG191" i="19"/>
  <c r="FG86" i="19"/>
  <c r="FG127" i="19"/>
  <c r="FG97" i="19"/>
  <c r="FG406" i="19"/>
  <c r="FG366" i="19"/>
  <c r="GJ113" i="19"/>
  <c r="GJ410" i="19"/>
  <c r="GJ181" i="19"/>
  <c r="GJ270" i="19"/>
  <c r="GJ346" i="19"/>
  <c r="GJ322" i="19"/>
  <c r="GI11" i="19"/>
  <c r="GJ87" i="19"/>
  <c r="GJ115" i="19"/>
  <c r="GJ418" i="19"/>
  <c r="GJ233" i="19"/>
  <c r="GJ427" i="19"/>
  <c r="GJ404" i="19"/>
  <c r="GJ255" i="19"/>
  <c r="GJ262" i="19"/>
  <c r="GJ40" i="19"/>
  <c r="GJ397" i="19"/>
  <c r="GJ303" i="19"/>
  <c r="GJ305" i="19"/>
  <c r="GJ443" i="19"/>
  <c r="GJ103" i="19"/>
  <c r="GJ228" i="19"/>
  <c r="GJ48" i="19"/>
  <c r="GJ365" i="19"/>
  <c r="GJ344" i="19"/>
  <c r="GJ74" i="19"/>
  <c r="GJ226" i="19"/>
  <c r="GJ422" i="19"/>
  <c r="GJ58" i="19"/>
  <c r="GJ267" i="19"/>
  <c r="GJ114" i="19"/>
  <c r="GJ415" i="19"/>
  <c r="GJ441" i="19"/>
  <c r="GJ370" i="19"/>
  <c r="GJ446" i="19"/>
  <c r="GJ33" i="19"/>
  <c r="GJ100" i="19"/>
  <c r="GJ83" i="19"/>
  <c r="GJ421" i="19"/>
  <c r="GJ43" i="19"/>
  <c r="GJ433" i="19"/>
  <c r="GJ329" i="19"/>
  <c r="GJ246" i="19"/>
  <c r="CK666" i="19"/>
  <c r="CK800" i="19"/>
  <c r="CK602" i="19"/>
  <c r="CR798" i="19"/>
  <c r="CR825" i="19"/>
  <c r="CK717" i="19"/>
  <c r="CR514" i="19"/>
  <c r="CK679" i="19"/>
  <c r="CR852" i="19"/>
  <c r="CR610" i="19"/>
  <c r="CK809" i="19"/>
  <c r="CR626" i="19"/>
  <c r="CK633" i="19"/>
  <c r="CR508" i="19"/>
  <c r="CK794" i="19"/>
  <c r="CR826" i="19"/>
  <c r="CR593" i="19"/>
  <c r="CK703" i="19"/>
  <c r="CR887" i="19"/>
  <c r="CK683" i="19"/>
  <c r="CR759" i="19"/>
  <c r="CR713" i="19"/>
  <c r="CR559" i="19"/>
  <c r="CR737" i="19"/>
  <c r="CK750" i="19"/>
  <c r="CK496" i="19"/>
  <c r="CR679" i="19"/>
  <c r="CR630" i="19"/>
  <c r="CR662" i="19"/>
  <c r="CR815" i="19"/>
  <c r="CK690" i="19"/>
  <c r="CK569" i="19"/>
  <c r="CK810" i="19"/>
  <c r="CR732" i="19"/>
  <c r="CR770" i="19"/>
  <c r="CR734" i="19"/>
  <c r="CK866" i="19"/>
  <c r="CK512" i="19"/>
  <c r="CK662" i="19"/>
  <c r="CK550" i="19"/>
  <c r="CK676" i="19"/>
  <c r="CK663" i="19"/>
  <c r="CK639" i="19"/>
  <c r="CK865" i="19"/>
  <c r="CK503" i="19"/>
  <c r="CK608" i="19"/>
  <c r="CR628" i="19"/>
  <c r="CR845" i="19"/>
  <c r="CR576" i="19"/>
  <c r="CK868" i="19"/>
  <c r="CK843" i="19"/>
  <c r="CK858" i="19"/>
  <c r="CK774" i="19"/>
  <c r="CK839" i="19"/>
  <c r="CK760" i="19"/>
  <c r="CK568" i="19"/>
  <c r="CR791" i="19"/>
  <c r="CR512" i="19"/>
  <c r="CR842" i="19"/>
  <c r="CR863" i="19"/>
  <c r="CK499" i="19"/>
  <c r="CK917" i="19"/>
  <c r="CK513" i="19"/>
  <c r="CK626" i="19"/>
  <c r="CK655" i="19"/>
  <c r="CK493" i="19"/>
  <c r="CK869" i="19"/>
  <c r="CK916" i="19"/>
  <c r="CK906" i="19"/>
  <c r="CR895" i="19"/>
  <c r="CR871" i="19"/>
  <c r="CR578" i="19"/>
  <c r="CR786" i="19"/>
  <c r="CR547" i="19"/>
  <c r="CR689" i="19"/>
  <c r="CK620" i="19"/>
  <c r="CK900" i="19"/>
  <c r="CK880" i="19"/>
  <c r="CK621" i="19"/>
  <c r="CK559" i="19"/>
  <c r="CR889" i="19"/>
  <c r="CR599" i="19"/>
  <c r="CR812" i="19"/>
  <c r="CR611" i="19"/>
  <c r="CR528" i="19"/>
  <c r="CR501" i="19"/>
  <c r="CR645" i="19"/>
  <c r="CK495" i="19"/>
  <c r="CR660" i="19"/>
  <c r="CK519" i="19"/>
  <c r="CR684" i="19"/>
  <c r="CR773" i="19"/>
  <c r="CK875" i="19"/>
  <c r="CR672" i="19"/>
  <c r="CK518" i="19"/>
  <c r="CR581" i="19"/>
  <c r="CK784" i="19"/>
  <c r="CR701" i="19"/>
  <c r="CR555" i="19"/>
  <c r="CK892" i="19"/>
  <c r="CR590" i="19"/>
  <c r="CK515" i="19"/>
  <c r="CR637" i="19"/>
  <c r="CR522" i="19"/>
  <c r="CR655" i="19"/>
  <c r="CR635" i="19"/>
  <c r="CK675" i="19"/>
  <c r="CK682" i="19"/>
  <c r="CR560" i="19"/>
  <c r="CR704" i="19"/>
  <c r="CR806" i="19"/>
  <c r="CR838" i="19"/>
  <c r="CK672" i="19"/>
  <c r="CK746" i="19"/>
  <c r="CK914" i="19"/>
  <c r="CR572" i="19"/>
  <c r="CR711" i="19"/>
  <c r="CR809" i="19"/>
  <c r="CK560" i="19"/>
  <c r="CK641" i="19"/>
  <c r="CK831" i="19"/>
  <c r="CK648" i="19"/>
  <c r="CK599" i="19"/>
  <c r="CK769" i="19"/>
  <c r="CK700" i="19"/>
  <c r="CK915" i="19"/>
  <c r="CK830" i="19"/>
  <c r="CR723" i="19"/>
  <c r="CR797" i="19"/>
  <c r="CR719" i="19"/>
  <c r="CR850" i="19"/>
  <c r="CK772" i="19"/>
  <c r="CK600" i="19"/>
  <c r="CK613" i="19"/>
  <c r="CK870" i="19"/>
  <c r="CK808" i="19"/>
  <c r="CK514" i="19"/>
  <c r="CK815" i="19"/>
  <c r="CR869" i="19"/>
  <c r="CR774" i="19"/>
  <c r="CR525" i="19"/>
  <c r="CR629" i="19"/>
  <c r="CK728" i="19"/>
  <c r="CK623" i="19"/>
  <c r="CK788" i="19"/>
  <c r="CK758" i="19"/>
  <c r="CK592" i="19"/>
  <c r="CK912" i="19"/>
  <c r="CK910" i="19"/>
  <c r="CK671" i="19"/>
  <c r="CK740" i="19"/>
  <c r="CR821" i="19"/>
  <c r="CR841" i="19"/>
  <c r="CR553" i="19"/>
  <c r="CR664" i="19"/>
  <c r="CR777" i="19"/>
  <c r="CR783" i="19"/>
  <c r="CK557" i="19"/>
  <c r="CK554" i="19"/>
  <c r="CK846" i="19"/>
  <c r="CK840" i="19"/>
  <c r="CK616" i="19"/>
  <c r="CR918" i="19"/>
  <c r="CR888" i="19"/>
  <c r="CR570" i="19"/>
  <c r="CR857" i="19"/>
  <c r="CR494" i="19"/>
  <c r="CR796" i="19"/>
  <c r="CK798" i="19"/>
  <c r="CR876" i="19"/>
  <c r="CK575" i="19"/>
  <c r="CR898" i="19"/>
  <c r="CK848" i="19"/>
  <c r="CR843" i="19"/>
  <c r="CK653" i="19"/>
  <c r="CR510" i="19"/>
  <c r="CR853" i="19"/>
  <c r="CK901" i="19"/>
  <c r="CR714" i="19"/>
  <c r="CK736" i="19"/>
  <c r="CR551" i="19"/>
  <c r="CR849" i="19"/>
  <c r="CK619" i="19"/>
  <c r="CR847" i="19"/>
  <c r="CK547" i="19"/>
  <c r="CR731" i="19"/>
  <c r="CR676" i="19"/>
  <c r="CR605" i="19"/>
  <c r="CR507" i="19"/>
  <c r="CK878" i="19"/>
  <c r="CK782" i="19"/>
  <c r="CR597" i="19"/>
  <c r="CR814" i="19"/>
  <c r="CR675" i="19"/>
  <c r="CR604" i="19"/>
  <c r="CK643" i="19"/>
  <c r="CK835" i="19"/>
  <c r="CR780" i="19"/>
  <c r="CR554" i="19"/>
  <c r="CR587" i="19"/>
  <c r="CR879" i="19"/>
  <c r="CK505" i="19"/>
  <c r="CK884" i="19"/>
  <c r="CK564" i="19"/>
  <c r="CK593" i="19"/>
  <c r="CK709" i="19"/>
  <c r="CK500" i="19"/>
  <c r="CK860" i="19"/>
  <c r="CK598" i="19"/>
  <c r="CK913" i="19"/>
  <c r="CR810" i="19"/>
  <c r="CR617" i="19"/>
  <c r="CR801" i="19"/>
  <c r="CR854" i="19"/>
  <c r="CK658" i="19"/>
  <c r="CK533" i="19"/>
  <c r="CK660" i="19"/>
  <c r="CK836" i="19"/>
  <c r="CK674" i="19"/>
  <c r="CK548" i="19"/>
  <c r="CK644" i="19"/>
  <c r="CR694" i="19"/>
  <c r="CR668" i="19"/>
  <c r="CR603" i="19"/>
  <c r="CR594" i="19"/>
  <c r="CK754" i="19"/>
  <c r="CK896" i="19"/>
  <c r="CK678" i="19"/>
  <c r="CK734" i="19"/>
  <c r="CQ466" i="19"/>
  <c r="CK582" i="19"/>
  <c r="CK664" i="19"/>
  <c r="CK829" i="19"/>
  <c r="CK796" i="19"/>
  <c r="CR498" i="19"/>
  <c r="CR665" i="19"/>
  <c r="CR907" i="19"/>
  <c r="CR916" i="19"/>
  <c r="CR519" i="19"/>
  <c r="CR568" i="19"/>
  <c r="CK757" i="19"/>
  <c r="CK755" i="19"/>
  <c r="CK742" i="19"/>
  <c r="CK618" i="19"/>
  <c r="CK537" i="19"/>
  <c r="CR827" i="19"/>
  <c r="CR541" i="19"/>
  <c r="CR729" i="19"/>
  <c r="CR900" i="19"/>
  <c r="CR506" i="19"/>
  <c r="CK538" i="19"/>
  <c r="CR735" i="19"/>
  <c r="CR699" i="19"/>
  <c r="CK627" i="19"/>
  <c r="CR545" i="19"/>
  <c r="CK741" i="19"/>
  <c r="CR733" i="19"/>
  <c r="CK645" i="19"/>
  <c r="CR535" i="19"/>
  <c r="CR658" i="19"/>
  <c r="CK635" i="19"/>
  <c r="CR718" i="19"/>
  <c r="CK822" i="19"/>
  <c r="CR502" i="19"/>
  <c r="CK656" i="19"/>
  <c r="CR866" i="19"/>
  <c r="CR736" i="19"/>
  <c r="CK687" i="19"/>
  <c r="CR596" i="19"/>
  <c r="CR642" i="19"/>
  <c r="CR580" i="19"/>
  <c r="CK636" i="19"/>
  <c r="CK546" i="19"/>
  <c r="CK799" i="19"/>
  <c r="CR831" i="19"/>
  <c r="CR500" i="19"/>
  <c r="CR513" i="19"/>
  <c r="CR567" i="19"/>
  <c r="CK902" i="19"/>
  <c r="CK895" i="19"/>
  <c r="CR811" i="19"/>
  <c r="CR574" i="19"/>
  <c r="CR693" i="19"/>
  <c r="CR608" i="19"/>
  <c r="CK498" i="19"/>
  <c r="CK883" i="19"/>
  <c r="CK744" i="19"/>
  <c r="CK726" i="19"/>
  <c r="CK856" i="19"/>
  <c r="CK735" i="19"/>
  <c r="CK490" i="19"/>
  <c r="CK631" i="19"/>
  <c r="CK779" i="19"/>
  <c r="CR516" i="19"/>
  <c r="CR828" i="19"/>
  <c r="CR495" i="19"/>
  <c r="CR822" i="19"/>
  <c r="CK727" i="19"/>
  <c r="CK854" i="19"/>
  <c r="CK699" i="19"/>
  <c r="CK501" i="19"/>
  <c r="CK609" i="19"/>
  <c r="CK516" i="19"/>
  <c r="CK508" i="19"/>
  <c r="CR577" i="19"/>
  <c r="CR497" i="19"/>
  <c r="CR505" i="19"/>
  <c r="CR697" i="19"/>
  <c r="CK731" i="19"/>
  <c r="CK536" i="19"/>
  <c r="CK555" i="19"/>
  <c r="CK885" i="19"/>
  <c r="CK524" i="19"/>
  <c r="CK606" i="19"/>
  <c r="CK544" i="19"/>
  <c r="CK813" i="19"/>
  <c r="CK807" i="19"/>
  <c r="CR532" i="19"/>
  <c r="CR882" i="19"/>
  <c r="CR566" i="19"/>
  <c r="CR757" i="19"/>
  <c r="CR620" i="19"/>
  <c r="CR844" i="19"/>
  <c r="CK521" i="19"/>
  <c r="CK583" i="19"/>
  <c r="CK787" i="19"/>
  <c r="CK838" i="19"/>
  <c r="CR817" i="19"/>
  <c r="CR592" i="19"/>
  <c r="CR805" i="19"/>
  <c r="CR565" i="19"/>
  <c r="CR886" i="19"/>
  <c r="CR765" i="19"/>
  <c r="CR648" i="19"/>
  <c r="CR891" i="19"/>
  <c r="CR705" i="19"/>
  <c r="CR883" i="19"/>
  <c r="CR633" i="19"/>
  <c r="CK612" i="19"/>
  <c r="CR650" i="19"/>
  <c r="CK532" i="19"/>
  <c r="CR724" i="19"/>
  <c r="CK712" i="19"/>
  <c r="CR862" i="19"/>
  <c r="CR776" i="19"/>
  <c r="CK832" i="19"/>
  <c r="CR903" i="19"/>
  <c r="CK749" i="19"/>
  <c r="CR769" i="19"/>
  <c r="CR644" i="19"/>
  <c r="CK578" i="19"/>
  <c r="CR571" i="19"/>
  <c r="CR558" i="19"/>
  <c r="CR755" i="19"/>
  <c r="CK780" i="19"/>
  <c r="CK680" i="19"/>
  <c r="CK637" i="19"/>
  <c r="CR550" i="19"/>
  <c r="CR861" i="19"/>
  <c r="CR763" i="19"/>
  <c r="CK715" i="19"/>
  <c r="CK777" i="19"/>
  <c r="CK817" i="19"/>
  <c r="CR564" i="19"/>
  <c r="CR575" i="19"/>
  <c r="CR682" i="19"/>
  <c r="CR875" i="19"/>
  <c r="CK696" i="19"/>
  <c r="CK842" i="19"/>
  <c r="CK770" i="19"/>
  <c r="CK492" i="19"/>
  <c r="CK786" i="19"/>
  <c r="CK689" i="19"/>
  <c r="CK668" i="19"/>
  <c r="CK826" i="19"/>
  <c r="CK549" i="19"/>
  <c r="CR647" i="19"/>
  <c r="CR906" i="19"/>
  <c r="CR913" i="19"/>
  <c r="CR819" i="19"/>
  <c r="CK766" i="19"/>
  <c r="CK820" i="19"/>
  <c r="CK891" i="19"/>
  <c r="CK790" i="19"/>
  <c r="CK585" i="19"/>
  <c r="CK805" i="19"/>
  <c r="CK804" i="19"/>
  <c r="CR834" i="19"/>
  <c r="CR517" i="19"/>
  <c r="CR656" i="19"/>
  <c r="CK652" i="19"/>
  <c r="CK899" i="19"/>
  <c r="CK573" i="19"/>
  <c r="CK591" i="19"/>
  <c r="CK551" i="19"/>
  <c r="CK610" i="19"/>
  <c r="CK651" i="19"/>
  <c r="CK773" i="19"/>
  <c r="CK904" i="19"/>
  <c r="CK595" i="19"/>
  <c r="CR884" i="19"/>
  <c r="CR864" i="19"/>
  <c r="CR521" i="19"/>
  <c r="CR897" i="19"/>
  <c r="CR858" i="19"/>
  <c r="CK725" i="19"/>
  <c r="CK793" i="19"/>
  <c r="CK567" i="19"/>
  <c r="CK905" i="19"/>
  <c r="CK684" i="19"/>
  <c r="CR808" i="19"/>
  <c r="CR640" i="19"/>
  <c r="CR659" i="19"/>
  <c r="CR792" i="19"/>
  <c r="CR760" i="19"/>
  <c r="CK694" i="19"/>
  <c r="CK849" i="19"/>
  <c r="CR762" i="19"/>
  <c r="CK640" i="19"/>
  <c r="CR537" i="19"/>
  <c r="CR546" i="19"/>
  <c r="CK649" i="19"/>
  <c r="CR893" i="19"/>
  <c r="CK827" i="19"/>
  <c r="CR615" i="19"/>
  <c r="CK811" i="19"/>
  <c r="CR492" i="19"/>
  <c r="CR758" i="19"/>
  <c r="CK747" i="19"/>
  <c r="CR688" i="19"/>
  <c r="CK504" i="19"/>
  <c r="CR899" i="19"/>
  <c r="CK864" i="19"/>
  <c r="CR636" i="19"/>
  <c r="CR583" i="19"/>
  <c r="CR569" i="19"/>
  <c r="CR917" i="19"/>
  <c r="CK558" i="19"/>
  <c r="CK752" i="19"/>
  <c r="CK657" i="19"/>
  <c r="CR523" i="19"/>
  <c r="CR874" i="19"/>
  <c r="CR742" i="19"/>
  <c r="CK576" i="19"/>
  <c r="CK670" i="19"/>
  <c r="CK886" i="19"/>
  <c r="CR905" i="19"/>
  <c r="CR748" i="19"/>
  <c r="CR894" i="19"/>
  <c r="CK894" i="19"/>
  <c r="CK541" i="19"/>
  <c r="CK791" i="19"/>
  <c r="CK903" i="19"/>
  <c r="CK601" i="19"/>
  <c r="CK622" i="19"/>
  <c r="CK681" i="19"/>
  <c r="CK764" i="19"/>
  <c r="CK615" i="19"/>
  <c r="CK872" i="19"/>
  <c r="CR877" i="19"/>
  <c r="CR631" i="19"/>
  <c r="CR616" i="19"/>
  <c r="CR520" i="19"/>
  <c r="CK654" i="19"/>
  <c r="CK743" i="19"/>
  <c r="CK714" i="19"/>
  <c r="CK821" i="19"/>
  <c r="CK781" i="19"/>
  <c r="CK898" i="19"/>
  <c r="CR720" i="19"/>
  <c r="CR612" i="19"/>
  <c r="CR772" i="19"/>
  <c r="CR730" i="19"/>
  <c r="CK852" i="19"/>
  <c r="CK614" i="19"/>
  <c r="CK823" i="19"/>
  <c r="CK525" i="19"/>
  <c r="CK527" i="19"/>
  <c r="CK561" i="19"/>
  <c r="CK659" i="19"/>
  <c r="CK530" i="19"/>
  <c r="CK531" i="19"/>
  <c r="CR563" i="19"/>
  <c r="CR609" i="19"/>
  <c r="CR673" i="19"/>
  <c r="CR914" i="19"/>
  <c r="CR493" i="19"/>
  <c r="CR540" i="19"/>
  <c r="CK814" i="19"/>
  <c r="CK702" i="19"/>
  <c r="CK535" i="19"/>
  <c r="CK594" i="19"/>
  <c r="CK511" i="19"/>
  <c r="CR661" i="19"/>
  <c r="CR829" i="19"/>
  <c r="CR543" i="19"/>
  <c r="CR868" i="19"/>
  <c r="CR674" i="19"/>
  <c r="CR524" i="19"/>
  <c r="CK628" i="19"/>
  <c r="CR607" i="19"/>
  <c r="CK562" i="19"/>
  <c r="CR739" i="19"/>
  <c r="CK590" i="19"/>
  <c r="CR752" i="19"/>
  <c r="CR813" i="19"/>
  <c r="CK908" i="19"/>
  <c r="CR878" i="19"/>
  <c r="CK907" i="19"/>
  <c r="CR848" i="19"/>
  <c r="CR778" i="19"/>
  <c r="CK721" i="19"/>
  <c r="CR707" i="19"/>
  <c r="CK581" i="19"/>
  <c r="CR741" i="19"/>
  <c r="CK497" i="19"/>
  <c r="CR771" i="19"/>
  <c r="CR544" i="19"/>
  <c r="CR764" i="19"/>
  <c r="CR721" i="19"/>
  <c r="CK819" i="19"/>
  <c r="CK795" i="19"/>
  <c r="CK871" i="19"/>
  <c r="CR782" i="19"/>
  <c r="CR681" i="19"/>
  <c r="CR529" i="19"/>
  <c r="CK834" i="19"/>
  <c r="CK732" i="19"/>
  <c r="CK857" i="19"/>
  <c r="CR750" i="19"/>
  <c r="CR533" i="19"/>
  <c r="CR799" i="19"/>
  <c r="CK502" i="19"/>
  <c r="CK580" i="19"/>
  <c r="CK556" i="19"/>
  <c r="CK542" i="19"/>
  <c r="CK720" i="19"/>
  <c r="CK539" i="19"/>
  <c r="CK778" i="19"/>
  <c r="CK632" i="19"/>
  <c r="CK775" i="19"/>
  <c r="CK723" i="19"/>
  <c r="CR531" i="19"/>
  <c r="CR788" i="19"/>
  <c r="CR667" i="19"/>
  <c r="CR552" i="19"/>
  <c r="CK761" i="19"/>
  <c r="CK918" i="19"/>
  <c r="CK695" i="19"/>
  <c r="CK528" i="19"/>
  <c r="CK522" i="19"/>
  <c r="CK825" i="19"/>
  <c r="CR824" i="19"/>
  <c r="CR795" i="19"/>
  <c r="CR873" i="19"/>
  <c r="CR602" i="19"/>
  <c r="CK785" i="19"/>
  <c r="CK847" i="19"/>
  <c r="CK630" i="19"/>
  <c r="CK691" i="19"/>
  <c r="CK739" i="19"/>
  <c r="CK617" i="19"/>
  <c r="CK634" i="19"/>
  <c r="CK863" i="19"/>
  <c r="CK874" i="19"/>
  <c r="CR859" i="19"/>
  <c r="CR527" i="19"/>
  <c r="CR708" i="19"/>
  <c r="CR509" i="19"/>
  <c r="CR703" i="19"/>
  <c r="CR839" i="19"/>
  <c r="CK665" i="19"/>
  <c r="CK882" i="19"/>
  <c r="CK584" i="19"/>
  <c r="CK844" i="19"/>
  <c r="CK802" i="19"/>
  <c r="CR833" i="19"/>
  <c r="CR785" i="19"/>
  <c r="CR591" i="19"/>
  <c r="CR632" i="19"/>
  <c r="CR557" i="19"/>
  <c r="CR683" i="19"/>
  <c r="CR865" i="19"/>
  <c r="CR709" i="19"/>
  <c r="CR562" i="19"/>
  <c r="CR671" i="19"/>
  <c r="CK792" i="19"/>
  <c r="CK797" i="19"/>
  <c r="CR490" i="19"/>
  <c r="CK828" i="19"/>
  <c r="CK710" i="19"/>
  <c r="CR623" i="19"/>
  <c r="CR561" i="19"/>
  <c r="CK510" i="19"/>
  <c r="CK571" i="19"/>
  <c r="CK867" i="19"/>
  <c r="CK718" i="19"/>
  <c r="CK738" i="19"/>
  <c r="CR641" i="19"/>
  <c r="CR804" i="19"/>
  <c r="CR715" i="19"/>
  <c r="CR619" i="19"/>
  <c r="CR789" i="19"/>
  <c r="CR754" i="19"/>
  <c r="CR526" i="19"/>
  <c r="CK638" i="19"/>
  <c r="CK604" i="19"/>
  <c r="CK768" i="19"/>
  <c r="CR536" i="19"/>
  <c r="CR702" i="19"/>
  <c r="CR781" i="19"/>
  <c r="CR598" i="19"/>
  <c r="CR836" i="19"/>
  <c r="CK625" i="19"/>
  <c r="CK650" i="19"/>
  <c r="CK748" i="19"/>
  <c r="CR738" i="19"/>
  <c r="CR573" i="19"/>
  <c r="CK587" i="19"/>
  <c r="CR910" i="19"/>
  <c r="CR624" i="19"/>
  <c r="CK669" i="19"/>
  <c r="CK566" i="19"/>
  <c r="CR700" i="19"/>
  <c r="CK806" i="19"/>
  <c r="CK517" i="19"/>
  <c r="CR823" i="19"/>
  <c r="CR728" i="19"/>
  <c r="CK705" i="19"/>
  <c r="CK789" i="19"/>
  <c r="CK841" i="19"/>
  <c r="CK697" i="19"/>
  <c r="CR666" i="19"/>
  <c r="CR870" i="19"/>
  <c r="CR686" i="19"/>
  <c r="CR725" i="19"/>
  <c r="CR556" i="19"/>
  <c r="CR767" i="19"/>
  <c r="CR586" i="19"/>
  <c r="CR722" i="19"/>
  <c r="CK526" i="19"/>
  <c r="CK711" i="19"/>
  <c r="CK803" i="19"/>
  <c r="CR549" i="19"/>
  <c r="CR585" i="19"/>
  <c r="CR820" i="19"/>
  <c r="CR716" i="19"/>
  <c r="CR649" i="19"/>
  <c r="CK520" i="19"/>
  <c r="CK629" i="19"/>
  <c r="CK724" i="19"/>
  <c r="CR802" i="19"/>
  <c r="CK845" i="19"/>
  <c r="CR588" i="19"/>
  <c r="CR753" i="19"/>
  <c r="CK589" i="19"/>
  <c r="CK507" i="19"/>
  <c r="CK553" i="19"/>
  <c r="CK534" i="19"/>
  <c r="CK853" i="19"/>
  <c r="CK716" i="19"/>
  <c r="CR793" i="19"/>
  <c r="CR504" i="19"/>
  <c r="CK686" i="19"/>
  <c r="CK824" i="19"/>
  <c r="CK887" i="19"/>
  <c r="CK588" i="19"/>
  <c r="CR582" i="19"/>
  <c r="CR634" i="19"/>
  <c r="CR892" i="19"/>
  <c r="CR743" i="19"/>
  <c r="CR832" i="19"/>
  <c r="CR685" i="19"/>
  <c r="CR654" i="19"/>
  <c r="CR646" i="19"/>
  <c r="CK818" i="19"/>
  <c r="CK605" i="19"/>
  <c r="CR807" i="19"/>
  <c r="CR740" i="19"/>
  <c r="CR840" i="19"/>
  <c r="CR706" i="19"/>
  <c r="CR606" i="19"/>
  <c r="CR872" i="19"/>
  <c r="CK523" i="19"/>
  <c r="CK509" i="19"/>
  <c r="CK730" i="19"/>
  <c r="CK698" i="19"/>
  <c r="CR818" i="19"/>
  <c r="CR756" i="19"/>
  <c r="CK719" i="19"/>
  <c r="CK911" i="19"/>
  <c r="CR539" i="19"/>
  <c r="CK646" i="19"/>
  <c r="CK692" i="19"/>
  <c r="CR896" i="19"/>
  <c r="CK771" i="19"/>
  <c r="CR614" i="19"/>
  <c r="CK596" i="19"/>
  <c r="CK579" i="19"/>
  <c r="CK801" i="19"/>
  <c r="CK837" i="19"/>
  <c r="CK756" i="19"/>
  <c r="CR695" i="19"/>
  <c r="CR503" i="19"/>
  <c r="CR726" i="19"/>
  <c r="CR496" i="19"/>
  <c r="CR904" i="19"/>
  <c r="CR909" i="19"/>
  <c r="CR530" i="19"/>
  <c r="CR499" i="19"/>
  <c r="CK888" i="19"/>
  <c r="CK597" i="19"/>
  <c r="CR639" i="19"/>
  <c r="CR908" i="19"/>
  <c r="CR745" i="19"/>
  <c r="CR690" i="19"/>
  <c r="CR747" i="19"/>
  <c r="CR881" i="19"/>
  <c r="CK751" i="19"/>
  <c r="CK855" i="19"/>
  <c r="CK603" i="19"/>
  <c r="CR579" i="19"/>
  <c r="CK745" i="19"/>
  <c r="CR837" i="19"/>
  <c r="CK685" i="19"/>
  <c r="CK890" i="19"/>
  <c r="CR749" i="19"/>
  <c r="CK762" i="19"/>
  <c r="CK859" i="19"/>
  <c r="CR538" i="19"/>
  <c r="CK611" i="19"/>
  <c r="CR727" i="19"/>
  <c r="CK673" i="19"/>
  <c r="CK540" i="19"/>
  <c r="CK873" i="19"/>
  <c r="CK877" i="19"/>
  <c r="CK693" i="19"/>
  <c r="CR548" i="19"/>
  <c r="CR698" i="19"/>
  <c r="CR613" i="19"/>
  <c r="CR775" i="19"/>
  <c r="CR911" i="19"/>
  <c r="CR902" i="19"/>
  <c r="CR867" i="19"/>
  <c r="CK706" i="19"/>
  <c r="CK783" i="19"/>
  <c r="CK572" i="19"/>
  <c r="CR856" i="19"/>
  <c r="CR855" i="19"/>
  <c r="CR692" i="19"/>
  <c r="CR787" i="19"/>
  <c r="CR670" i="19"/>
  <c r="CR677" i="19"/>
  <c r="CK624" i="19"/>
  <c r="CK759" i="19"/>
  <c r="CK876" i="19"/>
  <c r="CR687" i="19"/>
  <c r="CK701" i="19"/>
  <c r="CK543" i="19"/>
  <c r="CK729" i="19"/>
  <c r="CR746" i="19"/>
  <c r="CK765" i="19"/>
  <c r="CK677" i="19"/>
  <c r="CR768" i="19"/>
  <c r="CR601" i="19"/>
  <c r="CR518" i="19"/>
  <c r="CK704" i="19"/>
  <c r="CK897" i="19"/>
  <c r="CK737" i="19"/>
  <c r="CK776" i="19"/>
  <c r="CK570" i="19"/>
  <c r="CR657" i="19"/>
  <c r="CR901" i="19"/>
  <c r="CR515" i="19"/>
  <c r="CR696" i="19"/>
  <c r="CR766" i="19"/>
  <c r="CR784" i="19"/>
  <c r="CR638" i="19"/>
  <c r="CK722" i="19"/>
  <c r="CK661" i="19"/>
  <c r="CK688" i="19"/>
  <c r="CR680" i="19"/>
  <c r="CR669" i="19"/>
  <c r="CR744" i="19"/>
  <c r="CR860" i="19"/>
  <c r="CR491" i="19"/>
  <c r="CR627" i="19"/>
  <c r="CK812" i="19"/>
  <c r="CK565" i="19"/>
  <c r="CR890" i="19"/>
  <c r="CK647" i="19"/>
  <c r="CK733" i="19"/>
  <c r="CR885" i="19"/>
  <c r="CK552" i="19"/>
  <c r="CR800" i="19"/>
  <c r="CR653" i="19"/>
  <c r="CK545" i="19"/>
  <c r="CR779" i="19"/>
  <c r="CR652" i="19"/>
  <c r="CR622" i="19"/>
  <c r="CK851" i="19"/>
  <c r="CK607" i="19"/>
  <c r="CK763" i="19"/>
  <c r="CK862" i="19"/>
  <c r="CK574" i="19"/>
  <c r="CR835" i="19"/>
  <c r="CR846" i="19"/>
  <c r="CR589" i="19"/>
  <c r="CR542" i="19"/>
  <c r="CR678" i="19"/>
  <c r="CR511" i="19"/>
  <c r="CR880" i="19"/>
  <c r="CK833" i="19"/>
  <c r="CK909" i="19"/>
  <c r="CK879" i="19"/>
  <c r="CR621" i="19"/>
  <c r="CR717" i="19"/>
  <c r="CR790" i="19"/>
  <c r="CR663" i="19"/>
  <c r="CR794" i="19"/>
  <c r="CK861" i="19"/>
  <c r="CK881" i="19"/>
  <c r="CK491" i="19"/>
  <c r="CK577" i="19"/>
  <c r="CK713" i="19"/>
  <c r="CR595" i="19"/>
  <c r="CK816" i="19"/>
  <c r="CR625" i="19"/>
  <c r="CK506" i="19"/>
  <c r="CK667" i="19"/>
  <c r="CR534" i="19"/>
  <c r="CK850" i="19"/>
  <c r="CR751" i="19"/>
  <c r="CR761" i="19"/>
  <c r="CR618" i="19"/>
  <c r="CK753" i="19"/>
  <c r="CK529" i="19"/>
  <c r="CK893" i="19"/>
  <c r="CK889" i="19"/>
  <c r="CK563" i="19"/>
  <c r="CR651" i="19"/>
  <c r="CR691" i="19"/>
  <c r="CR816" i="19"/>
  <c r="CR600" i="19"/>
  <c r="CR712" i="19"/>
  <c r="CR803" i="19"/>
  <c r="CR912" i="19"/>
  <c r="CK708" i="19"/>
  <c r="CK767" i="19"/>
  <c r="CK586" i="19"/>
  <c r="CR584" i="19"/>
  <c r="CR643" i="19"/>
  <c r="CR915" i="19"/>
  <c r="CR830" i="19"/>
  <c r="CR851" i="19"/>
  <c r="CK642" i="19"/>
  <c r="CK494" i="19"/>
  <c r="CK707" i="19"/>
  <c r="CR710" i="19"/>
  <c r="ED22" i="19"/>
  <c r="ED16" i="19"/>
  <c r="ED15" i="19"/>
  <c r="ED18" i="19"/>
  <c r="ED19" i="19"/>
  <c r="ED23" i="19"/>
  <c r="ED20" i="19"/>
  <c r="EC14" i="19"/>
  <c r="F61" i="19" s="1"/>
  <c r="O61" i="19" s="1"/>
  <c r="ED17" i="19"/>
  <c r="ED21" i="19"/>
  <c r="DA468" i="19"/>
  <c r="DB738" i="19" s="1"/>
  <c r="F37" i="22"/>
  <c r="G496" i="19"/>
  <c r="P94" i="19" s="1"/>
  <c r="CZ483" i="19"/>
  <c r="FZ24" i="19"/>
  <c r="FZ18" i="19"/>
  <c r="FZ23" i="19"/>
  <c r="FZ15" i="19"/>
  <c r="FZ21" i="19"/>
  <c r="FZ16" i="19"/>
  <c r="FZ17" i="19"/>
  <c r="FZ20" i="19"/>
  <c r="FZ19" i="19"/>
  <c r="FZ22" i="19"/>
  <c r="GS468" i="19"/>
  <c r="FY14" i="19"/>
  <c r="D66" i="19" s="1"/>
  <c r="M66" i="19" s="1"/>
  <c r="C39" i="22"/>
  <c r="E39" i="22" s="1"/>
  <c r="B99" i="19"/>
  <c r="L44" i="19" s="1"/>
  <c r="HJ6" i="19"/>
  <c r="HC17" i="19" s="1"/>
  <c r="HH28" i="19"/>
  <c r="HF6" i="19"/>
  <c r="E96" i="19" s="1"/>
  <c r="HX460" i="19"/>
  <c r="ID6" i="19"/>
  <c r="HW20" i="19" s="1"/>
  <c r="IB28" i="19"/>
  <c r="HZ6" i="19"/>
  <c r="EV14" i="19"/>
  <c r="E63" i="19" s="1"/>
  <c r="N63" i="19" s="1"/>
  <c r="EW20" i="19"/>
  <c r="EW22" i="19"/>
  <c r="EW19" i="19"/>
  <c r="EW24" i="19"/>
  <c r="EW15" i="19"/>
  <c r="EW16" i="19"/>
  <c r="EW23" i="19"/>
  <c r="EW18" i="19"/>
  <c r="EW21" i="19"/>
  <c r="EW17" i="19"/>
  <c r="IH5" i="19"/>
  <c r="L72" i="19"/>
  <c r="GS13" i="19"/>
  <c r="HS460" i="19"/>
  <c r="HN461" i="19" s="1"/>
  <c r="HM467" i="19"/>
  <c r="GE490" i="19"/>
  <c r="GE487" i="19" s="1"/>
  <c r="FY469" i="19"/>
  <c r="FY480" i="19" s="1"/>
  <c r="D504" i="19" s="1"/>
  <c r="M102" i="19" s="1"/>
  <c r="GJ679" i="19"/>
  <c r="GO679" i="19" s="1"/>
  <c r="GJ916" i="19"/>
  <c r="GO916" i="19" s="1"/>
  <c r="GJ682" i="19"/>
  <c r="GO682" i="19" s="1"/>
  <c r="GJ796" i="19"/>
  <c r="GO796" i="19" s="1"/>
  <c r="GJ517" i="19"/>
  <c r="GO517" i="19" s="1"/>
  <c r="GJ668" i="19"/>
  <c r="GO668" i="19" s="1"/>
  <c r="GJ495" i="19"/>
  <c r="GO495" i="19" s="1"/>
  <c r="GJ753" i="19"/>
  <c r="GO753" i="19" s="1"/>
  <c r="GJ618" i="19"/>
  <c r="GO618" i="19" s="1"/>
  <c r="GJ888" i="19"/>
  <c r="GO888" i="19" s="1"/>
  <c r="GJ900" i="19"/>
  <c r="GO900" i="19" s="1"/>
  <c r="GJ767" i="19"/>
  <c r="GO767" i="19" s="1"/>
  <c r="GJ854" i="19"/>
  <c r="GO854" i="19" s="1"/>
  <c r="GJ526" i="19"/>
  <c r="GO526" i="19" s="1"/>
  <c r="GJ537" i="19"/>
  <c r="GO537" i="19" s="1"/>
  <c r="GJ909" i="19"/>
  <c r="GO909" i="19" s="1"/>
  <c r="GJ664" i="19"/>
  <c r="GO664" i="19" s="1"/>
  <c r="GJ498" i="19"/>
  <c r="GO498" i="19" s="1"/>
  <c r="GJ882" i="19"/>
  <c r="GO882" i="19" s="1"/>
  <c r="GJ790" i="19"/>
  <c r="GO790" i="19" s="1"/>
  <c r="GJ607" i="19"/>
  <c r="GO607" i="19" s="1"/>
  <c r="GJ716" i="19"/>
  <c r="GO716" i="19" s="1"/>
  <c r="GJ684" i="19"/>
  <c r="GO684" i="19" s="1"/>
  <c r="GJ881" i="19"/>
  <c r="GO881" i="19" s="1"/>
  <c r="GJ658" i="19"/>
  <c r="GO658" i="19" s="1"/>
  <c r="GJ749" i="19"/>
  <c r="GO749" i="19" s="1"/>
  <c r="GJ811" i="19"/>
  <c r="GO811" i="19" s="1"/>
  <c r="GJ889" i="19"/>
  <c r="GO889" i="19" s="1"/>
  <c r="GJ633" i="19"/>
  <c r="GO633" i="19" s="1"/>
  <c r="GJ814" i="19"/>
  <c r="GO814" i="19" s="1"/>
  <c r="GJ660" i="19"/>
  <c r="GO660" i="19" s="1"/>
  <c r="GJ692" i="19"/>
  <c r="GO692" i="19" s="1"/>
  <c r="GJ593" i="19"/>
  <c r="GO593" i="19" s="1"/>
  <c r="GJ531" i="19"/>
  <c r="GO531" i="19" s="1"/>
  <c r="GJ912" i="19"/>
  <c r="GO912" i="19" s="1"/>
  <c r="GJ719" i="19"/>
  <c r="GO719" i="19" s="1"/>
  <c r="GJ511" i="19"/>
  <c r="GO511" i="19" s="1"/>
  <c r="GJ914" i="19"/>
  <c r="GO914" i="19" s="1"/>
  <c r="GJ583" i="19"/>
  <c r="GO583" i="19" s="1"/>
  <c r="GJ838" i="19"/>
  <c r="GO838" i="19" s="1"/>
  <c r="GJ797" i="19"/>
  <c r="GO797" i="19" s="1"/>
  <c r="GJ827" i="19"/>
  <c r="GO827" i="19" s="1"/>
  <c r="GJ878" i="19"/>
  <c r="GO878" i="19" s="1"/>
  <c r="GJ575" i="19"/>
  <c r="GO575" i="19" s="1"/>
  <c r="GJ718" i="19"/>
  <c r="GO718" i="19" s="1"/>
  <c r="GJ535" i="19"/>
  <c r="GO535" i="19" s="1"/>
  <c r="GJ715" i="19"/>
  <c r="GO715" i="19" s="1"/>
  <c r="GJ762" i="19"/>
  <c r="GO762" i="19" s="1"/>
  <c r="GJ905" i="19"/>
  <c r="GO905" i="19" s="1"/>
  <c r="GJ818" i="19"/>
  <c r="GO818" i="19" s="1"/>
  <c r="GJ812" i="19"/>
  <c r="GO812" i="19" s="1"/>
  <c r="GJ542" i="19"/>
  <c r="GO542" i="19" s="1"/>
  <c r="GJ605" i="19"/>
  <c r="GO605" i="19" s="1"/>
  <c r="GJ519" i="19"/>
  <c r="GO519" i="19" s="1"/>
  <c r="GJ712" i="19"/>
  <c r="GO712" i="19" s="1"/>
  <c r="GJ744" i="19"/>
  <c r="GO744" i="19" s="1"/>
  <c r="GJ794" i="19"/>
  <c r="GO794" i="19" s="1"/>
  <c r="GJ723" i="19"/>
  <c r="GO723" i="19" s="1"/>
  <c r="GJ885" i="19"/>
  <c r="GO885" i="19" s="1"/>
  <c r="GJ760" i="19"/>
  <c r="GO760" i="19" s="1"/>
  <c r="GJ663" i="19"/>
  <c r="GO663" i="19" s="1"/>
  <c r="GJ539" i="19"/>
  <c r="GO539" i="19" s="1"/>
  <c r="GJ869" i="19"/>
  <c r="GO869" i="19" s="1"/>
  <c r="GJ579" i="19"/>
  <c r="GO579" i="19" s="1"/>
  <c r="GJ505" i="19"/>
  <c r="GO505" i="19" s="1"/>
  <c r="GJ642" i="19"/>
  <c r="GO642" i="19" s="1"/>
  <c r="GJ521" i="19"/>
  <c r="GO521" i="19" s="1"/>
  <c r="GJ620" i="19"/>
  <c r="GO620" i="19" s="1"/>
  <c r="GJ629" i="19"/>
  <c r="GO629" i="19" s="1"/>
  <c r="GJ600" i="19"/>
  <c r="GO600" i="19" s="1"/>
  <c r="GJ770" i="19"/>
  <c r="GO770" i="19" s="1"/>
  <c r="GJ674" i="19"/>
  <c r="GO674" i="19" s="1"/>
  <c r="GJ567" i="19"/>
  <c r="GO567" i="19" s="1"/>
  <c r="GJ877" i="19"/>
  <c r="GO877" i="19" s="1"/>
  <c r="GJ720" i="19"/>
  <c r="GO720" i="19" s="1"/>
  <c r="GJ755" i="19"/>
  <c r="GO755" i="19" s="1"/>
  <c r="GJ651" i="19"/>
  <c r="GO651" i="19" s="1"/>
  <c r="GJ698" i="19"/>
  <c r="GO698" i="19" s="1"/>
  <c r="GJ540" i="19"/>
  <c r="GO540" i="19" s="1"/>
  <c r="GJ525" i="19"/>
  <c r="GO525" i="19" s="1"/>
  <c r="GJ729" i="19"/>
  <c r="GO729" i="19" s="1"/>
  <c r="GJ758" i="19"/>
  <c r="GO758" i="19" s="1"/>
  <c r="GJ602" i="19"/>
  <c r="GO602" i="19" s="1"/>
  <c r="GJ530" i="19"/>
  <c r="GO530" i="19" s="1"/>
  <c r="GJ776" i="19"/>
  <c r="GO776" i="19" s="1"/>
  <c r="GJ722" i="19"/>
  <c r="GO722" i="19" s="1"/>
  <c r="GJ693" i="19"/>
  <c r="GO693" i="19" s="1"/>
  <c r="GJ830" i="19"/>
  <c r="GO830" i="19" s="1"/>
  <c r="GJ745" i="19"/>
  <c r="GO745" i="19" s="1"/>
  <c r="GJ866" i="19"/>
  <c r="GO866" i="19" s="1"/>
  <c r="GJ737" i="19"/>
  <c r="GO737" i="19" s="1"/>
  <c r="GJ557" i="19"/>
  <c r="GO557" i="19" s="1"/>
  <c r="GJ735" i="19"/>
  <c r="GO735" i="19" s="1"/>
  <c r="GJ509" i="19"/>
  <c r="GO509" i="19" s="1"/>
  <c r="GJ533" i="19"/>
  <c r="GO533" i="19" s="1"/>
  <c r="GJ861" i="19"/>
  <c r="GO861" i="19" s="1"/>
  <c r="GJ688" i="19"/>
  <c r="GO688" i="19" s="1"/>
  <c r="GJ819" i="19"/>
  <c r="GO819" i="19" s="1"/>
  <c r="GJ913" i="19"/>
  <c r="GO913" i="19" s="1"/>
  <c r="GJ750" i="19"/>
  <c r="GO750" i="19" s="1"/>
  <c r="GJ798" i="19"/>
  <c r="GO798" i="19" s="1"/>
  <c r="GJ778" i="19"/>
  <c r="GO778" i="19" s="1"/>
  <c r="GJ803" i="19"/>
  <c r="GO803" i="19" s="1"/>
  <c r="GJ786" i="19"/>
  <c r="GO786" i="19" s="1"/>
  <c r="GJ746" i="19"/>
  <c r="GO746" i="19" s="1"/>
  <c r="GJ700" i="19"/>
  <c r="GO700" i="19" s="1"/>
  <c r="GJ577" i="19"/>
  <c r="GO577" i="19" s="1"/>
  <c r="GJ873" i="19"/>
  <c r="GO873" i="19" s="1"/>
  <c r="GJ690" i="19"/>
  <c r="GO690" i="19" s="1"/>
  <c r="GJ809" i="19"/>
  <c r="GO809" i="19" s="1"/>
  <c r="GJ821" i="19"/>
  <c r="GO821" i="19" s="1"/>
  <c r="GJ595" i="19"/>
  <c r="GO595" i="19" s="1"/>
  <c r="GJ654" i="19"/>
  <c r="GO654" i="19" s="1"/>
  <c r="GJ499" i="19"/>
  <c r="GO499" i="19" s="1"/>
  <c r="GJ561" i="19"/>
  <c r="GO561" i="19" s="1"/>
  <c r="GJ490" i="19"/>
  <c r="GJ604" i="19"/>
  <c r="GO604" i="19" s="1"/>
  <c r="GJ779" i="19"/>
  <c r="GO779" i="19" s="1"/>
  <c r="GJ669" i="19"/>
  <c r="GO669" i="19" s="1"/>
  <c r="GJ662" i="19"/>
  <c r="GO662" i="19" s="1"/>
  <c r="GJ903" i="19"/>
  <c r="GO903" i="19" s="1"/>
  <c r="GJ634" i="19"/>
  <c r="GO634" i="19" s="1"/>
  <c r="GJ708" i="19"/>
  <c r="GO708" i="19" s="1"/>
  <c r="GJ826" i="19"/>
  <c r="GO826" i="19" s="1"/>
  <c r="GJ899" i="19"/>
  <c r="GO899" i="19" s="1"/>
  <c r="GJ865" i="19"/>
  <c r="GO865" i="19" s="1"/>
  <c r="GJ832" i="19"/>
  <c r="GO832" i="19" s="1"/>
  <c r="GJ527" i="19"/>
  <c r="GO527" i="19" s="1"/>
  <c r="GJ546" i="19"/>
  <c r="GO546" i="19" s="1"/>
  <c r="GJ771" i="19"/>
  <c r="GO771" i="19" s="1"/>
  <c r="GJ621" i="19"/>
  <c r="GO621" i="19" s="1"/>
  <c r="GJ763" i="19"/>
  <c r="GO763" i="19" s="1"/>
  <c r="GJ829" i="19"/>
  <c r="GO829" i="19" s="1"/>
  <c r="GJ549" i="19"/>
  <c r="GO549" i="19" s="1"/>
  <c r="GJ609" i="19"/>
  <c r="GO609" i="19" s="1"/>
  <c r="GJ848" i="19"/>
  <c r="GO848" i="19" s="1"/>
  <c r="GJ815" i="19"/>
  <c r="GO815" i="19" s="1"/>
  <c r="GJ754" i="19"/>
  <c r="GO754" i="19" s="1"/>
  <c r="GJ906" i="19"/>
  <c r="GO906" i="19" s="1"/>
  <c r="GJ892" i="19"/>
  <c r="GO892" i="19" s="1"/>
  <c r="GJ791" i="19"/>
  <c r="GO791" i="19" s="1"/>
  <c r="GJ741" i="19"/>
  <c r="GO741" i="19" s="1"/>
  <c r="GJ908" i="19"/>
  <c r="GO908" i="19" s="1"/>
  <c r="GJ699" i="19"/>
  <c r="GO699" i="19" s="1"/>
  <c r="GJ801" i="19"/>
  <c r="GO801" i="19" s="1"/>
  <c r="GJ497" i="19"/>
  <c r="GO497" i="19" s="1"/>
  <c r="GJ703" i="19"/>
  <c r="GO703" i="19" s="1"/>
  <c r="GJ639" i="19"/>
  <c r="GO639" i="19" s="1"/>
  <c r="GJ585" i="19"/>
  <c r="GO585" i="19" s="1"/>
  <c r="GJ582" i="19"/>
  <c r="GO582" i="19" s="1"/>
  <c r="GJ787" i="19"/>
  <c r="GO787" i="19" s="1"/>
  <c r="GJ707" i="19"/>
  <c r="GO707" i="19" s="1"/>
  <c r="GJ623" i="19"/>
  <c r="GO623" i="19" s="1"/>
  <c r="GJ601" i="19"/>
  <c r="GO601" i="19" s="1"/>
  <c r="GJ721" i="19"/>
  <c r="GO721" i="19" s="1"/>
  <c r="GJ886" i="19"/>
  <c r="GO886" i="19" s="1"/>
  <c r="GJ675" i="19"/>
  <c r="GO675" i="19" s="1"/>
  <c r="GJ840" i="19"/>
  <c r="GO840" i="19" s="1"/>
  <c r="GJ667" i="19"/>
  <c r="GO667" i="19" s="1"/>
  <c r="GJ502" i="19"/>
  <c r="GO502" i="19" s="1"/>
  <c r="GJ630" i="19"/>
  <c r="GO630" i="19" s="1"/>
  <c r="GJ842" i="19"/>
  <c r="GO842" i="19" s="1"/>
  <c r="GJ714" i="19"/>
  <c r="GO714" i="19" s="1"/>
  <c r="GJ641" i="19"/>
  <c r="GO641" i="19" s="1"/>
  <c r="GJ612" i="19"/>
  <c r="GO612" i="19" s="1"/>
  <c r="GJ769" i="19"/>
  <c r="GO769" i="19" s="1"/>
  <c r="GJ494" i="19"/>
  <c r="GO494" i="19" s="1"/>
  <c r="GJ884" i="19"/>
  <c r="GO884" i="19" s="1"/>
  <c r="GJ785" i="19"/>
  <c r="GO785" i="19" s="1"/>
  <c r="GJ727" i="19"/>
  <c r="GO727" i="19" s="1"/>
  <c r="GJ594" i="19"/>
  <c r="GO594" i="19" s="1"/>
  <c r="GJ733" i="19"/>
  <c r="GO733" i="19" s="1"/>
  <c r="GJ683" i="19"/>
  <c r="GO683" i="19" s="1"/>
  <c r="GJ713" i="19"/>
  <c r="GO713" i="19" s="1"/>
  <c r="GJ528" i="19"/>
  <c r="GO528" i="19" s="1"/>
  <c r="GJ788" i="19"/>
  <c r="GO788" i="19" s="1"/>
  <c r="GJ591" i="19"/>
  <c r="GO591" i="19" s="1"/>
  <c r="GJ808" i="19"/>
  <c r="GO808" i="19" s="1"/>
  <c r="GJ597" i="19"/>
  <c r="GO597" i="19" s="1"/>
  <c r="GJ503" i="19"/>
  <c r="GO503" i="19" s="1"/>
  <c r="GJ875" i="19"/>
  <c r="GO875" i="19" s="1"/>
  <c r="GJ523" i="19"/>
  <c r="GO523" i="19" s="1"/>
  <c r="GJ768" i="19"/>
  <c r="GO768" i="19" s="1"/>
  <c r="GJ645" i="19"/>
  <c r="GO645" i="19" s="1"/>
  <c r="GJ649" i="19"/>
  <c r="GO649" i="19" s="1"/>
  <c r="GJ501" i="19"/>
  <c r="GO501" i="19" s="1"/>
  <c r="GJ856" i="19"/>
  <c r="GO856" i="19" s="1"/>
  <c r="GJ825" i="19"/>
  <c r="GO825" i="19" s="1"/>
  <c r="GJ573" i="19"/>
  <c r="GO573" i="19" s="1"/>
  <c r="GJ538" i="19"/>
  <c r="GO538" i="19" s="1"/>
  <c r="GJ910" i="19"/>
  <c r="GO910" i="19" s="1"/>
  <c r="GJ843" i="19"/>
  <c r="GO843" i="19" s="1"/>
  <c r="GJ632" i="19"/>
  <c r="GO632" i="19" s="1"/>
  <c r="GJ907" i="19"/>
  <c r="GO907" i="19" s="1"/>
  <c r="GJ853" i="19"/>
  <c r="GO853" i="19" s="1"/>
  <c r="GJ565" i="19"/>
  <c r="GO565" i="19" s="1"/>
  <c r="GJ627" i="19"/>
  <c r="GO627" i="19" s="1"/>
  <c r="GJ911" i="19"/>
  <c r="GO911" i="19" s="1"/>
  <c r="GJ863" i="19"/>
  <c r="GO863" i="19" s="1"/>
  <c r="GJ576" i="19"/>
  <c r="GO576" i="19" s="1"/>
  <c r="GJ734" i="19"/>
  <c r="GO734" i="19" s="1"/>
  <c r="GJ695" i="19"/>
  <c r="GO695" i="19" s="1"/>
  <c r="GJ799" i="19"/>
  <c r="GO799" i="19" s="1"/>
  <c r="GJ689" i="19"/>
  <c r="GO689" i="19" s="1"/>
  <c r="GJ896" i="19"/>
  <c r="GO896" i="19" s="1"/>
  <c r="GJ560" i="19"/>
  <c r="GO560" i="19" s="1"/>
  <c r="GJ559" i="19"/>
  <c r="GO559" i="19" s="1"/>
  <c r="GJ587" i="19"/>
  <c r="GO587" i="19" s="1"/>
  <c r="GJ804" i="19"/>
  <c r="GO804" i="19" s="1"/>
  <c r="GJ725" i="19"/>
  <c r="GO725" i="19" s="1"/>
  <c r="GJ516" i="19"/>
  <c r="GO516" i="19" s="1"/>
  <c r="GJ891" i="19"/>
  <c r="GO891" i="19" s="1"/>
  <c r="GJ616" i="19"/>
  <c r="GO616" i="19" s="1"/>
  <c r="GJ614" i="19"/>
  <c r="GO614" i="19" s="1"/>
  <c r="GJ603" i="19"/>
  <c r="GO603" i="19" s="1"/>
  <c r="GJ635" i="19"/>
  <c r="GO635" i="19" s="1"/>
  <c r="GJ515" i="19"/>
  <c r="GO515" i="19" s="1"/>
  <c r="GJ556" i="19"/>
  <c r="GO556" i="19" s="1"/>
  <c r="GJ730" i="19"/>
  <c r="GO730" i="19" s="1"/>
  <c r="GJ701" i="19"/>
  <c r="GO701" i="19" s="1"/>
  <c r="GJ529" i="19"/>
  <c r="GO529" i="19" s="1"/>
  <c r="GJ685" i="19"/>
  <c r="GO685" i="19" s="1"/>
  <c r="GJ564" i="19"/>
  <c r="GO564" i="19" s="1"/>
  <c r="GJ824" i="19"/>
  <c r="GO824" i="19" s="1"/>
  <c r="GJ670" i="19"/>
  <c r="GO670" i="19" s="1"/>
  <c r="GJ732" i="19"/>
  <c r="GO732" i="19" s="1"/>
  <c r="GJ828" i="19"/>
  <c r="GO828" i="19" s="1"/>
  <c r="GJ751" i="19"/>
  <c r="GO751" i="19" s="1"/>
  <c r="GJ849" i="19"/>
  <c r="GO849" i="19" s="1"/>
  <c r="GJ864" i="19"/>
  <c r="GO864" i="19" s="1"/>
  <c r="GJ823" i="19"/>
  <c r="GO823" i="19" s="1"/>
  <c r="GJ831" i="19"/>
  <c r="GO831" i="19" s="1"/>
  <c r="GJ694" i="19"/>
  <c r="GO694" i="19" s="1"/>
  <c r="GJ717" i="19"/>
  <c r="GO717" i="19" s="1"/>
  <c r="GJ867" i="19"/>
  <c r="GO867" i="19" s="1"/>
  <c r="GJ813" i="19"/>
  <c r="GO813" i="19" s="1"/>
  <c r="GJ816" i="19"/>
  <c r="GO816" i="19" s="1"/>
  <c r="GJ655" i="19"/>
  <c r="GO655" i="19" s="1"/>
  <c r="GJ507" i="19"/>
  <c r="GO507" i="19" s="1"/>
  <c r="GJ822" i="19"/>
  <c r="GO822" i="19" s="1"/>
  <c r="GJ678" i="19"/>
  <c r="GO678" i="19" s="1"/>
  <c r="GJ624" i="19"/>
  <c r="GO624" i="19" s="1"/>
  <c r="GJ902" i="19"/>
  <c r="GO902" i="19" s="1"/>
  <c r="GJ681" i="19"/>
  <c r="GO681" i="19" s="1"/>
  <c r="GJ846" i="19"/>
  <c r="GO846" i="19" s="1"/>
  <c r="GJ611" i="19"/>
  <c r="GO611" i="19" s="1"/>
  <c r="GJ524" i="19"/>
  <c r="GO524" i="19" s="1"/>
  <c r="GJ547" i="19"/>
  <c r="GO547" i="19" s="1"/>
  <c r="GJ543" i="19"/>
  <c r="GO543" i="19" s="1"/>
  <c r="GJ544" i="19"/>
  <c r="GO544" i="19" s="1"/>
  <c r="GJ777" i="19"/>
  <c r="GO777" i="19" s="1"/>
  <c r="GJ784" i="19"/>
  <c r="GO784" i="19" s="1"/>
  <c r="GJ852" i="19"/>
  <c r="GO852" i="19" s="1"/>
  <c r="GJ704" i="19"/>
  <c r="GO704" i="19" s="1"/>
  <c r="GJ795" i="19"/>
  <c r="GO795" i="19" s="1"/>
  <c r="GJ743" i="19"/>
  <c r="GO743" i="19" s="1"/>
  <c r="GJ656" i="19"/>
  <c r="GO656" i="19" s="1"/>
  <c r="GJ870" i="19"/>
  <c r="GO870" i="19" s="1"/>
  <c r="GJ578" i="19"/>
  <c r="GO578" i="19" s="1"/>
  <c r="GJ493" i="19"/>
  <c r="GO493" i="19" s="1"/>
  <c r="GJ894" i="19"/>
  <c r="GO894" i="19" s="1"/>
  <c r="GJ748" i="19"/>
  <c r="GO748" i="19" s="1"/>
  <c r="GJ653" i="19"/>
  <c r="GO653" i="19" s="1"/>
  <c r="GJ553" i="19"/>
  <c r="GO553" i="19" s="1"/>
  <c r="GJ782" i="19"/>
  <c r="GO782" i="19" s="1"/>
  <c r="GJ574" i="19"/>
  <c r="GO574" i="19" s="1"/>
  <c r="GJ752" i="19"/>
  <c r="GO752" i="19" s="1"/>
  <c r="GJ467" i="19"/>
  <c r="GJ739" i="19"/>
  <c r="GO739" i="19" s="1"/>
  <c r="GJ661" i="19"/>
  <c r="GO661" i="19" s="1"/>
  <c r="GJ915" i="19"/>
  <c r="GO915" i="19" s="1"/>
  <c r="GJ775" i="19"/>
  <c r="GO775" i="19" s="1"/>
  <c r="GJ845" i="19"/>
  <c r="GO845" i="19" s="1"/>
  <c r="GJ764" i="19"/>
  <c r="GO764" i="19" s="1"/>
  <c r="GJ615" i="19"/>
  <c r="GO615" i="19" s="1"/>
  <c r="GJ687" i="19"/>
  <c r="GO687" i="19" s="1"/>
  <c r="GJ550" i="19"/>
  <c r="GO550" i="19" s="1"/>
  <c r="GJ835" i="19"/>
  <c r="GO835" i="19" s="1"/>
  <c r="GJ522" i="19"/>
  <c r="GO522" i="19" s="1"/>
  <c r="GJ855" i="19"/>
  <c r="GO855" i="19" s="1"/>
  <c r="GJ897" i="19"/>
  <c r="GO897" i="19" s="1"/>
  <c r="GJ536" i="19"/>
  <c r="GO536" i="19" s="1"/>
  <c r="GJ677" i="19"/>
  <c r="GO677" i="19" s="1"/>
  <c r="GJ711" i="19"/>
  <c r="GO711" i="19" s="1"/>
  <c r="GJ756" i="19"/>
  <c r="GO756" i="19" s="1"/>
  <c r="GJ492" i="19"/>
  <c r="GO492" i="19" s="1"/>
  <c r="GJ740" i="19"/>
  <c r="GO740" i="19" s="1"/>
  <c r="GJ551" i="19"/>
  <c r="GO551" i="19" s="1"/>
  <c r="GJ640" i="19"/>
  <c r="GO640" i="19" s="1"/>
  <c r="GJ917" i="19"/>
  <c r="GO917" i="19" s="1"/>
  <c r="GJ862" i="19"/>
  <c r="GO862" i="19" s="1"/>
  <c r="GJ783" i="19"/>
  <c r="GO783" i="19" s="1"/>
  <c r="GJ647" i="19"/>
  <c r="GO647" i="19" s="1"/>
  <c r="GJ581" i="19"/>
  <c r="GO581" i="19" s="1"/>
  <c r="GJ773" i="19"/>
  <c r="GO773" i="19" s="1"/>
  <c r="GJ646" i="19"/>
  <c r="GO646" i="19" s="1"/>
  <c r="GJ569" i="19"/>
  <c r="GO569" i="19" s="1"/>
  <c r="GJ837" i="19"/>
  <c r="GO837" i="19" s="1"/>
  <c r="GJ841" i="19"/>
  <c r="GO841" i="19" s="1"/>
  <c r="GJ706" i="19"/>
  <c r="GO706" i="19" s="1"/>
  <c r="GJ774" i="19"/>
  <c r="GO774" i="19" s="1"/>
  <c r="GJ657" i="19"/>
  <c r="GO657" i="19" s="1"/>
  <c r="GJ613" i="19"/>
  <c r="GO613" i="19" s="1"/>
  <c r="GJ617" i="19"/>
  <c r="GO617" i="19" s="1"/>
  <c r="GJ586" i="19"/>
  <c r="GO586" i="19" s="1"/>
  <c r="GJ508" i="19"/>
  <c r="GO508" i="19" s="1"/>
  <c r="GJ731" i="19"/>
  <c r="GO731" i="19" s="1"/>
  <c r="GJ590" i="19"/>
  <c r="GO590" i="19" s="1"/>
  <c r="GJ552" i="19"/>
  <c r="GO552" i="19" s="1"/>
  <c r="GJ895" i="19"/>
  <c r="GO895" i="19" s="1"/>
  <c r="GJ626" i="19"/>
  <c r="GO626" i="19" s="1"/>
  <c r="GJ619" i="19"/>
  <c r="GO619" i="19" s="1"/>
  <c r="GJ789" i="19"/>
  <c r="GO789" i="19" s="1"/>
  <c r="GJ858" i="19"/>
  <c r="GO858" i="19" s="1"/>
  <c r="GJ805" i="19"/>
  <c r="GO805" i="19" s="1"/>
  <c r="GJ628" i="19"/>
  <c r="GO628" i="19" s="1"/>
  <c r="GJ765" i="19"/>
  <c r="GO765" i="19" s="1"/>
  <c r="GJ636" i="19"/>
  <c r="GO636" i="19" s="1"/>
  <c r="GJ738" i="19"/>
  <c r="GO738" i="19" s="1"/>
  <c r="GJ691" i="19"/>
  <c r="GO691" i="19" s="1"/>
  <c r="GJ520" i="19"/>
  <c r="GO520" i="19" s="1"/>
  <c r="GI466" i="19"/>
  <c r="GJ759" i="19"/>
  <c r="GO759" i="19" s="1"/>
  <c r="GJ709" i="19"/>
  <c r="GO709" i="19" s="1"/>
  <c r="GJ644" i="19"/>
  <c r="GO644" i="19" s="1"/>
  <c r="GJ761" i="19"/>
  <c r="GO761" i="19" s="1"/>
  <c r="GJ772" i="19"/>
  <c r="GO772" i="19" s="1"/>
  <c r="GJ781" i="19"/>
  <c r="GO781" i="19" s="1"/>
  <c r="GJ710" i="19"/>
  <c r="GO710" i="19" s="1"/>
  <c r="GJ817" i="19"/>
  <c r="GO817" i="19" s="1"/>
  <c r="GJ598" i="19"/>
  <c r="GO598" i="19" s="1"/>
  <c r="GJ562" i="19"/>
  <c r="GO562" i="19" s="1"/>
  <c r="GJ860" i="19"/>
  <c r="GO860" i="19" s="1"/>
  <c r="GJ874" i="19"/>
  <c r="GO874" i="19" s="1"/>
  <c r="GJ622" i="19"/>
  <c r="GO622" i="19" s="1"/>
  <c r="GJ504" i="19"/>
  <c r="GO504" i="19" s="1"/>
  <c r="GJ512" i="19"/>
  <c r="GO512" i="19" s="1"/>
  <c r="GJ833" i="19"/>
  <c r="GO833" i="19" s="1"/>
  <c r="GJ648" i="19"/>
  <c r="GO648" i="19" s="1"/>
  <c r="GJ643" i="19"/>
  <c r="GO643" i="19" s="1"/>
  <c r="GJ513" i="19"/>
  <c r="GO513" i="19" s="1"/>
  <c r="GJ680" i="19"/>
  <c r="GO680" i="19" s="1"/>
  <c r="GJ747" i="19"/>
  <c r="GO747" i="19" s="1"/>
  <c r="GJ596" i="19"/>
  <c r="GO596" i="19" s="1"/>
  <c r="GJ514" i="19"/>
  <c r="GO514" i="19" s="1"/>
  <c r="GJ859" i="19"/>
  <c r="GO859" i="19" s="1"/>
  <c r="GJ742" i="19"/>
  <c r="GO742" i="19" s="1"/>
  <c r="GJ665" i="19"/>
  <c r="GO665" i="19" s="1"/>
  <c r="GJ589" i="19"/>
  <c r="GO589" i="19" s="1"/>
  <c r="GJ839" i="19"/>
  <c r="GO839" i="19" s="1"/>
  <c r="GJ887" i="19"/>
  <c r="GO887" i="19" s="1"/>
  <c r="GJ570" i="19"/>
  <c r="GO570" i="19" s="1"/>
  <c r="GJ506" i="19"/>
  <c r="GO506" i="19" s="1"/>
  <c r="GJ599" i="19"/>
  <c r="GO599" i="19" s="1"/>
  <c r="GJ847" i="19"/>
  <c r="GO847" i="19" s="1"/>
  <c r="GJ802" i="19"/>
  <c r="GO802" i="19" s="1"/>
  <c r="GJ580" i="19"/>
  <c r="GO580" i="19" s="1"/>
  <c r="GJ610" i="19"/>
  <c r="GO610" i="19" s="1"/>
  <c r="GJ724" i="19"/>
  <c r="GO724" i="19" s="1"/>
  <c r="GJ728" i="19"/>
  <c r="GO728" i="19" s="1"/>
  <c r="GJ696" i="19"/>
  <c r="GO696" i="19" s="1"/>
  <c r="GJ904" i="19"/>
  <c r="GO904" i="19" s="1"/>
  <c r="GJ872" i="19"/>
  <c r="GO872" i="19" s="1"/>
  <c r="GJ571" i="19"/>
  <c r="GO571" i="19" s="1"/>
  <c r="GJ806" i="19"/>
  <c r="GO806" i="19" s="1"/>
  <c r="GJ666" i="19"/>
  <c r="GO666" i="19" s="1"/>
  <c r="GJ871" i="19"/>
  <c r="GO871" i="19" s="1"/>
  <c r="GJ901" i="19"/>
  <c r="GO901" i="19" s="1"/>
  <c r="GJ890" i="19"/>
  <c r="GO890" i="19" s="1"/>
  <c r="GJ568" i="19"/>
  <c r="GO568" i="19" s="1"/>
  <c r="GJ792" i="19"/>
  <c r="GO792" i="19" s="1"/>
  <c r="GJ851" i="19"/>
  <c r="GO851" i="19" s="1"/>
  <c r="GJ697" i="19"/>
  <c r="GO697" i="19" s="1"/>
  <c r="GJ702" i="19"/>
  <c r="GO702" i="19" s="1"/>
  <c r="GJ850" i="19"/>
  <c r="GO850" i="19" s="1"/>
  <c r="GJ820" i="19"/>
  <c r="GO820" i="19" s="1"/>
  <c r="GJ534" i="19"/>
  <c r="GO534" i="19" s="1"/>
  <c r="GJ893" i="19"/>
  <c r="GO893" i="19" s="1"/>
  <c r="GJ836" i="19"/>
  <c r="GO836" i="19" s="1"/>
  <c r="GJ672" i="19"/>
  <c r="GO672" i="19" s="1"/>
  <c r="GJ880" i="19"/>
  <c r="GO880" i="19" s="1"/>
  <c r="GJ592" i="19"/>
  <c r="GO592" i="19" s="1"/>
  <c r="GJ844" i="19"/>
  <c r="GO844" i="19" s="1"/>
  <c r="GJ857" i="19"/>
  <c r="GO857" i="19" s="1"/>
  <c r="GJ883" i="19"/>
  <c r="GO883" i="19" s="1"/>
  <c r="GJ807" i="19"/>
  <c r="GO807" i="19" s="1"/>
  <c r="GJ625" i="19"/>
  <c r="GO625" i="19" s="1"/>
  <c r="GJ548" i="19"/>
  <c r="GO548" i="19" s="1"/>
  <c r="GJ500" i="19"/>
  <c r="GO500" i="19" s="1"/>
  <c r="GJ705" i="19"/>
  <c r="GO705" i="19" s="1"/>
  <c r="GJ766" i="19"/>
  <c r="GO766" i="19" s="1"/>
  <c r="GJ834" i="19"/>
  <c r="GO834" i="19" s="1"/>
  <c r="GJ572" i="19"/>
  <c r="GO572" i="19" s="1"/>
  <c r="GJ876" i="19"/>
  <c r="GO876" i="19" s="1"/>
  <c r="GJ879" i="19"/>
  <c r="GO879" i="19" s="1"/>
  <c r="GJ510" i="19"/>
  <c r="GO510" i="19" s="1"/>
  <c r="GJ780" i="19"/>
  <c r="GO780" i="19" s="1"/>
  <c r="GJ898" i="19"/>
  <c r="GO898" i="19" s="1"/>
  <c r="GJ532" i="19"/>
  <c r="GO532" i="19" s="1"/>
  <c r="GJ563" i="19"/>
  <c r="GO563" i="19" s="1"/>
  <c r="GJ637" i="19"/>
  <c r="GO637" i="19" s="1"/>
  <c r="GJ800" i="19"/>
  <c r="GO800" i="19" s="1"/>
  <c r="GJ496" i="19"/>
  <c r="GO496" i="19" s="1"/>
  <c r="GJ673" i="19"/>
  <c r="GO673" i="19" s="1"/>
  <c r="GJ676" i="19"/>
  <c r="GO676" i="19" s="1"/>
  <c r="GJ491" i="19"/>
  <c r="GO491" i="19" s="1"/>
  <c r="GJ631" i="19"/>
  <c r="GO631" i="19" s="1"/>
  <c r="GJ757" i="19"/>
  <c r="GO757" i="19" s="1"/>
  <c r="GJ518" i="19"/>
  <c r="GO518" i="19" s="1"/>
  <c r="GJ671" i="19"/>
  <c r="GO671" i="19" s="1"/>
  <c r="GJ726" i="19"/>
  <c r="GO726" i="19" s="1"/>
  <c r="GJ566" i="19"/>
  <c r="GO566" i="19" s="1"/>
  <c r="GJ652" i="19"/>
  <c r="GO652" i="19" s="1"/>
  <c r="GJ608" i="19"/>
  <c r="GO608" i="19" s="1"/>
  <c r="GJ558" i="19"/>
  <c r="GO558" i="19" s="1"/>
  <c r="GJ686" i="19"/>
  <c r="GO686" i="19" s="1"/>
  <c r="GJ736" i="19"/>
  <c r="GO736" i="19" s="1"/>
  <c r="GJ545" i="19"/>
  <c r="GO545" i="19" s="1"/>
  <c r="GJ810" i="19"/>
  <c r="GO810" i="19" s="1"/>
  <c r="GJ554" i="19"/>
  <c r="GO554" i="19" s="1"/>
  <c r="GJ659" i="19"/>
  <c r="GO659" i="19" s="1"/>
  <c r="GJ793" i="19"/>
  <c r="GO793" i="19" s="1"/>
  <c r="GJ650" i="19"/>
  <c r="GO650" i="19" s="1"/>
  <c r="GJ606" i="19"/>
  <c r="GO606" i="19" s="1"/>
  <c r="GJ588" i="19"/>
  <c r="GO588" i="19" s="1"/>
  <c r="GJ868" i="19"/>
  <c r="GO868" i="19" s="1"/>
  <c r="GJ541" i="19"/>
  <c r="GO541" i="19" s="1"/>
  <c r="GJ638" i="19"/>
  <c r="GO638" i="19" s="1"/>
  <c r="GJ584" i="19"/>
  <c r="GO584" i="19" s="1"/>
  <c r="GJ555" i="19"/>
  <c r="GO555" i="19" s="1"/>
  <c r="GJ918" i="19"/>
  <c r="GO918" i="19" s="1"/>
  <c r="IG856" i="19"/>
  <c r="IG826" i="19"/>
  <c r="IG738" i="19"/>
  <c r="IG673" i="19"/>
  <c r="IG616" i="19"/>
  <c r="IG591" i="19"/>
  <c r="IG529" i="19"/>
  <c r="IG296" i="19"/>
  <c r="IG266" i="19"/>
  <c r="IG212" i="19"/>
  <c r="IG113" i="19"/>
  <c r="IG180" i="19"/>
  <c r="IG167" i="19"/>
  <c r="IG917" i="19"/>
  <c r="IG837" i="19"/>
  <c r="IG806" i="19"/>
  <c r="IG712" i="19"/>
  <c r="IG618" i="19"/>
  <c r="IG552" i="19"/>
  <c r="IG501" i="19"/>
  <c r="IG400" i="19"/>
  <c r="IG281" i="19"/>
  <c r="IG235" i="19"/>
  <c r="IG357" i="19"/>
  <c r="IG63" i="19"/>
  <c r="IG165" i="19"/>
  <c r="IG271" i="19"/>
  <c r="IG877" i="19"/>
  <c r="IG818" i="19"/>
  <c r="IG730" i="19"/>
  <c r="IG665" i="19"/>
  <c r="IG608" i="19"/>
  <c r="IG505" i="19"/>
  <c r="IG493" i="19"/>
  <c r="IG280" i="19"/>
  <c r="IG250" i="19"/>
  <c r="IG196" i="19"/>
  <c r="IG76" i="19"/>
  <c r="IG164" i="19"/>
  <c r="IG82" i="19"/>
  <c r="IG903" i="19"/>
  <c r="IG827" i="19"/>
  <c r="IG766" i="19"/>
  <c r="IG688" i="19"/>
  <c r="IG635" i="19"/>
  <c r="IG565" i="19"/>
  <c r="IG444" i="19"/>
  <c r="IG425" i="19"/>
  <c r="IG201" i="19"/>
  <c r="IG380" i="19"/>
  <c r="IG144" i="19"/>
  <c r="IG191" i="19"/>
  <c r="IG62" i="19"/>
  <c r="IG134" i="19"/>
  <c r="IG881" i="19"/>
  <c r="IG805" i="19"/>
  <c r="IG707" i="19"/>
  <c r="IG658" i="19"/>
  <c r="IG605" i="19"/>
  <c r="IG543" i="19"/>
  <c r="IG407" i="19"/>
  <c r="IG385" i="19"/>
  <c r="IG339" i="19"/>
  <c r="IG270" i="19"/>
  <c r="IG138" i="19"/>
  <c r="IG57" i="19"/>
  <c r="IG69" i="19"/>
  <c r="IG868" i="19"/>
  <c r="IG813" i="19"/>
  <c r="IG750" i="19"/>
  <c r="IG685" i="19"/>
  <c r="IG628" i="19"/>
  <c r="IG558" i="19"/>
  <c r="IG397" i="19"/>
  <c r="IG320" i="19"/>
  <c r="IG290" i="19"/>
  <c r="IG236" i="19"/>
  <c r="IG137" i="19"/>
  <c r="IG277" i="19"/>
  <c r="IG442" i="19"/>
  <c r="IG890" i="19"/>
  <c r="IG842" i="19"/>
  <c r="IG786" i="19"/>
  <c r="IG741" i="19"/>
  <c r="IG671" i="19"/>
  <c r="IG585" i="19"/>
  <c r="IG541" i="19"/>
  <c r="IG508" i="19"/>
  <c r="IG241" i="19"/>
  <c r="IG195" i="19"/>
  <c r="IG197" i="19"/>
  <c r="IG351" i="19"/>
  <c r="IG125" i="19"/>
  <c r="IG53" i="19"/>
  <c r="IG422" i="19"/>
  <c r="IG854" i="19"/>
  <c r="IG379" i="19"/>
  <c r="IG158" i="19"/>
  <c r="IG838" i="19"/>
  <c r="IG155" i="19"/>
  <c r="IG723" i="19"/>
  <c r="IG139" i="19"/>
  <c r="IG503" i="19"/>
  <c r="IG154" i="19"/>
  <c r="IG755" i="19"/>
  <c r="IG566" i="19"/>
  <c r="IG153" i="19"/>
  <c r="IG794" i="19"/>
  <c r="IG507" i="19"/>
  <c r="IG261" i="19"/>
  <c r="IG735" i="19"/>
  <c r="IG192" i="19"/>
  <c r="IG104" i="19"/>
  <c r="IG683" i="19"/>
  <c r="IG247" i="19"/>
  <c r="IG506" i="19"/>
  <c r="IG95" i="19"/>
  <c r="IG885" i="19"/>
  <c r="IG792" i="19"/>
  <c r="IG706" i="19"/>
  <c r="IG725" i="19"/>
  <c r="IG659" i="19"/>
  <c r="IG538" i="19"/>
  <c r="IG414" i="19"/>
  <c r="IG232" i="19"/>
  <c r="IG202" i="19"/>
  <c r="IG366" i="19"/>
  <c r="IG365" i="19"/>
  <c r="IG116" i="19"/>
  <c r="IG99" i="19"/>
  <c r="IG910" i="19"/>
  <c r="IG855" i="19"/>
  <c r="IG774" i="19"/>
  <c r="IG696" i="19"/>
  <c r="IG643" i="19"/>
  <c r="IG573" i="19"/>
  <c r="IG495" i="19"/>
  <c r="IG441" i="19"/>
  <c r="IG217" i="19"/>
  <c r="IG419" i="19"/>
  <c r="IG160" i="19"/>
  <c r="IG255" i="19"/>
  <c r="IG80" i="19"/>
  <c r="IG253" i="19"/>
  <c r="IG874" i="19"/>
  <c r="IG784" i="19"/>
  <c r="IG747" i="19"/>
  <c r="IG698" i="19"/>
  <c r="IG645" i="19"/>
  <c r="IG530" i="19"/>
  <c r="IG398" i="19"/>
  <c r="IG216" i="19"/>
  <c r="IG186" i="19"/>
  <c r="IG350" i="19"/>
  <c r="IG301" i="19"/>
  <c r="IG107" i="19"/>
  <c r="IG77" i="19"/>
  <c r="IG900" i="19"/>
  <c r="IG828" i="19"/>
  <c r="IG787" i="19"/>
  <c r="IG656" i="19"/>
  <c r="IG603" i="19"/>
  <c r="IG598" i="19"/>
  <c r="IG536" i="19"/>
  <c r="IG435" i="19"/>
  <c r="IG370" i="19"/>
  <c r="IG316" i="19"/>
  <c r="IG343" i="19"/>
  <c r="IG123" i="19"/>
  <c r="IG59" i="19"/>
  <c r="IG911" i="19"/>
  <c r="IG863" i="19"/>
  <c r="IG773" i="19"/>
  <c r="IG732" i="19"/>
  <c r="IG638" i="19"/>
  <c r="IG572" i="19"/>
  <c r="IG511" i="19"/>
  <c r="IG440" i="19"/>
  <c r="IG321" i="19"/>
  <c r="IG275" i="19"/>
  <c r="IG206" i="19"/>
  <c r="IG90" i="19"/>
  <c r="IG263" i="19"/>
  <c r="IG61" i="19"/>
  <c r="IG865" i="19"/>
  <c r="IG804" i="19"/>
  <c r="IG718" i="19"/>
  <c r="IG653" i="19"/>
  <c r="IG687" i="19"/>
  <c r="IG563" i="19"/>
  <c r="IG438" i="19"/>
  <c r="IG256" i="19"/>
  <c r="IG226" i="19"/>
  <c r="IG395" i="19"/>
  <c r="IG50" i="19"/>
  <c r="IG140" i="19"/>
  <c r="IG189" i="19"/>
  <c r="IG891" i="19"/>
  <c r="IG815" i="19"/>
  <c r="IG816" i="19"/>
  <c r="IG676" i="19"/>
  <c r="IG623" i="19"/>
  <c r="IG553" i="19"/>
  <c r="IG420" i="19"/>
  <c r="IG401" i="19"/>
  <c r="IG532" i="19"/>
  <c r="IG356" i="19"/>
  <c r="IG120" i="19"/>
  <c r="IG163" i="19"/>
  <c r="IG38" i="19"/>
  <c r="IG87" i="19"/>
  <c r="IG240" i="19"/>
  <c r="IG764" i="19"/>
  <c r="IG310" i="19"/>
  <c r="IG246" i="19"/>
  <c r="IG913" i="19"/>
  <c r="IG297" i="19"/>
  <c r="IG782" i="19"/>
  <c r="IG176" i="19"/>
  <c r="IG619" i="19"/>
  <c r="IG34" i="19"/>
  <c r="IG207" i="19"/>
  <c r="IG368" i="19"/>
  <c r="IG620" i="19"/>
  <c r="IG821" i="19"/>
  <c r="IG211" i="19"/>
  <c r="IG326" i="19"/>
  <c r="IG346" i="19"/>
  <c r="IG845" i="19"/>
  <c r="IG674" i="19"/>
  <c r="IG621" i="19"/>
  <c r="IG496" i="19"/>
  <c r="IG439" i="19"/>
  <c r="IG521" i="19"/>
  <c r="IG371" i="19"/>
  <c r="IG302" i="19"/>
  <c r="IG170" i="19"/>
  <c r="IG101" i="19"/>
  <c r="IG239" i="19"/>
  <c r="IG914" i="19"/>
  <c r="IG839" i="19"/>
  <c r="IG795" i="19"/>
  <c r="IG664" i="19"/>
  <c r="IG611" i="19"/>
  <c r="IG733" i="19"/>
  <c r="IG396" i="19"/>
  <c r="IG516" i="19"/>
  <c r="IG386" i="19"/>
  <c r="IG332" i="19"/>
  <c r="IG75" i="19"/>
  <c r="IG33" i="19"/>
  <c r="IG808" i="19"/>
  <c r="IG715" i="19"/>
  <c r="IG666" i="19"/>
  <c r="IG286" i="19"/>
  <c r="IG876" i="19"/>
  <c r="IG636" i="19"/>
  <c r="IG341" i="19"/>
  <c r="IG528" i="19"/>
  <c r="IG686" i="19"/>
  <c r="IG775" i="19"/>
  <c r="IG142" i="19"/>
  <c r="IG884" i="19"/>
  <c r="IG840" i="19"/>
  <c r="IG789" i="19"/>
  <c r="IG748" i="19"/>
  <c r="IG667" i="19"/>
  <c r="IG588" i="19"/>
  <c r="IG527" i="19"/>
  <c r="IG533" i="19"/>
  <c r="IG353" i="19"/>
  <c r="IG307" i="19"/>
  <c r="IG238" i="19"/>
  <c r="IG98" i="19"/>
  <c r="IG410" i="19"/>
  <c r="IG126" i="19"/>
  <c r="IG897" i="19"/>
  <c r="IG829" i="19"/>
  <c r="IG763" i="19"/>
  <c r="IG701" i="19"/>
  <c r="IG644" i="19"/>
  <c r="IG574" i="19"/>
  <c r="IG429" i="19"/>
  <c r="IG352" i="19"/>
  <c r="IG322" i="19"/>
  <c r="IG268" i="19"/>
  <c r="IG169" i="19"/>
  <c r="IG32" i="19"/>
  <c r="IG89" i="19"/>
  <c r="IG918" i="19"/>
  <c r="IG832" i="19"/>
  <c r="IG781" i="19"/>
  <c r="IG740" i="19"/>
  <c r="IG646" i="19"/>
  <c r="IG580" i="19"/>
  <c r="IG519" i="19"/>
  <c r="IG491" i="19"/>
  <c r="IG337" i="19"/>
  <c r="IG291" i="19"/>
  <c r="IG222" i="19"/>
  <c r="IG94" i="19"/>
  <c r="IG327" i="19"/>
  <c r="IG85" i="19"/>
  <c r="IG873" i="19"/>
  <c r="IG814" i="19"/>
  <c r="IG726" i="19"/>
  <c r="IG661" i="19"/>
  <c r="IG604" i="19"/>
  <c r="IG497" i="19"/>
  <c r="IG454" i="19"/>
  <c r="IG272" i="19"/>
  <c r="IG242" i="19"/>
  <c r="IG188" i="19"/>
  <c r="IG66" i="19"/>
  <c r="IG156" i="19"/>
  <c r="IG40" i="19"/>
  <c r="IG899" i="19"/>
  <c r="IG823" i="19"/>
  <c r="IG762" i="19"/>
  <c r="IG684" i="19"/>
  <c r="IG631" i="19"/>
  <c r="IG561" i="19"/>
  <c r="IG436" i="19"/>
  <c r="IG417" i="19"/>
  <c r="IG193" i="19"/>
  <c r="IG372" i="19"/>
  <c r="IG136" i="19"/>
  <c r="IG179" i="19"/>
  <c r="IG54" i="19"/>
  <c r="IG67" i="19"/>
  <c r="IG852" i="19"/>
  <c r="IG801" i="19"/>
  <c r="IG703" i="19"/>
  <c r="IG654" i="19"/>
  <c r="IG601" i="19"/>
  <c r="IG539" i="19"/>
  <c r="IG399" i="19"/>
  <c r="IG377" i="19"/>
  <c r="IG331" i="19"/>
  <c r="IG262" i="19"/>
  <c r="IG130" i="19"/>
  <c r="IG49" i="19"/>
  <c r="IG349" i="19"/>
  <c r="IG864" i="19"/>
  <c r="IG809" i="19"/>
  <c r="IG746" i="19"/>
  <c r="IG681" i="19"/>
  <c r="IG624" i="19"/>
  <c r="IG554" i="19"/>
  <c r="IG389" i="19"/>
  <c r="IG312" i="19"/>
  <c r="IG282" i="19"/>
  <c r="IG228" i="19"/>
  <c r="IG129" i="19"/>
  <c r="IG245" i="19"/>
  <c r="IG335" i="19"/>
  <c r="IG796" i="19"/>
  <c r="IG374" i="19"/>
  <c r="IG678" i="19"/>
  <c r="IG102" i="19"/>
  <c r="IG844" i="19"/>
  <c r="IG761" i="19"/>
  <c r="IG182" i="19"/>
  <c r="IG675" i="19"/>
  <c r="IG117" i="19"/>
  <c r="IG412" i="19"/>
  <c r="IG830" i="19"/>
  <c r="IG851" i="19"/>
  <c r="IG284" i="19"/>
  <c r="IG220" i="19"/>
  <c r="IG793" i="19"/>
  <c r="IG181" i="19"/>
  <c r="IG443" i="19"/>
  <c r="IG60" i="19"/>
  <c r="IG742" i="19"/>
  <c r="IG355" i="19"/>
  <c r="IG898" i="19"/>
  <c r="IG12" i="19"/>
  <c r="IG394" i="19"/>
  <c r="IG586" i="19"/>
  <c r="IG178" i="19"/>
  <c r="IG338" i="19"/>
  <c r="IG909" i="19"/>
  <c r="IG841" i="19"/>
  <c r="IG757" i="19"/>
  <c r="IG716" i="19"/>
  <c r="IG622" i="19"/>
  <c r="IG556" i="19"/>
  <c r="IG509" i="19"/>
  <c r="IG408" i="19"/>
  <c r="IG289" i="19"/>
  <c r="IG243" i="19"/>
  <c r="IG402" i="19"/>
  <c r="IG71" i="19"/>
  <c r="IG173" i="19"/>
  <c r="IG36" i="19"/>
  <c r="IG905" i="19"/>
  <c r="IG822" i="19"/>
  <c r="IG734" i="19"/>
  <c r="IG669" i="19"/>
  <c r="IG612" i="19"/>
  <c r="IG559" i="19"/>
  <c r="IG513" i="19"/>
  <c r="IG288" i="19"/>
  <c r="IG258" i="19"/>
  <c r="IG204" i="19"/>
  <c r="IG84" i="19"/>
  <c r="IG172" i="19"/>
  <c r="IG135" i="19"/>
  <c r="IG906" i="19"/>
  <c r="IG833" i="19"/>
  <c r="IG802" i="19"/>
  <c r="IG708" i="19"/>
  <c r="IG614" i="19"/>
  <c r="IG548" i="19"/>
  <c r="IG583" i="19"/>
  <c r="IG392" i="19"/>
  <c r="IG273" i="19"/>
  <c r="IG227" i="19"/>
  <c r="IG325" i="19"/>
  <c r="IG55" i="19"/>
  <c r="IG157" i="19"/>
  <c r="IG151" i="19"/>
  <c r="IG870" i="19"/>
  <c r="IG780" i="19"/>
  <c r="IG743" i="19"/>
  <c r="IG694" i="19"/>
  <c r="IG641" i="19"/>
  <c r="IG526" i="19"/>
  <c r="IG390" i="19"/>
  <c r="IG208" i="19"/>
  <c r="IG537" i="19"/>
  <c r="IG342" i="19"/>
  <c r="IG269" i="19"/>
  <c r="IG106" i="19"/>
  <c r="IG73" i="19"/>
  <c r="IG896" i="19"/>
  <c r="IG824" i="19"/>
  <c r="IG783" i="19"/>
  <c r="IG652" i="19"/>
  <c r="IG599" i="19"/>
  <c r="IG594" i="19"/>
  <c r="IG520" i="19"/>
  <c r="IG403" i="19"/>
  <c r="IG362" i="19"/>
  <c r="IG308" i="19"/>
  <c r="IG311" i="19"/>
  <c r="IG115" i="19"/>
  <c r="IG285" i="19"/>
  <c r="IG912" i="19"/>
  <c r="IG853" i="19"/>
  <c r="IG769" i="19"/>
  <c r="IG728" i="19"/>
  <c r="IG634" i="19"/>
  <c r="IG568" i="19"/>
  <c r="IG510" i="19"/>
  <c r="IG432" i="19"/>
  <c r="IG313" i="19"/>
  <c r="IG267" i="19"/>
  <c r="IG198" i="19"/>
  <c r="IG88" i="19"/>
  <c r="IG231" i="19"/>
  <c r="IG47" i="19"/>
  <c r="IG861" i="19"/>
  <c r="IG800" i="19"/>
  <c r="IG714" i="19"/>
  <c r="IG753" i="19"/>
  <c r="IG655" i="19"/>
  <c r="IG546" i="19"/>
  <c r="IG430" i="19"/>
  <c r="IG248" i="19"/>
  <c r="IG218" i="19"/>
  <c r="IG382" i="19"/>
  <c r="IG48" i="19"/>
  <c r="IG132" i="19"/>
  <c r="IG150" i="19"/>
  <c r="IG710" i="19"/>
  <c r="IG434" i="19"/>
  <c r="IG625" i="19"/>
  <c r="IG367" i="19"/>
  <c r="IG752" i="19"/>
  <c r="IG720" i="19"/>
  <c r="IG81" i="19"/>
  <c r="IG581" i="19"/>
  <c r="IG31" i="19"/>
  <c r="IG393" i="19"/>
  <c r="IG677" i="19"/>
  <c r="IG771" i="19"/>
  <c r="IG215" i="19"/>
  <c r="IG121" i="19"/>
  <c r="IG504" i="19"/>
  <c r="IG626" i="19"/>
  <c r="IG887" i="19"/>
  <c r="IG550" i="19"/>
  <c r="IG760" i="19"/>
  <c r="IG875" i="19"/>
  <c r="IG83" i="19"/>
  <c r="IG306" i="19"/>
  <c r="IG606" i="19"/>
  <c r="IG141" i="19"/>
  <c r="IG518" i="19"/>
  <c r="IG37" i="19"/>
  <c r="IG453" i="19"/>
  <c r="IG857" i="19"/>
  <c r="IG251" i="19"/>
  <c r="IG882" i="19"/>
  <c r="IG871" i="19"/>
  <c r="IG778" i="19"/>
  <c r="IG700" i="19"/>
  <c r="IG647" i="19"/>
  <c r="IG577" i="19"/>
  <c r="IG498" i="19"/>
  <c r="IG449" i="19"/>
  <c r="IG225" i="19"/>
  <c r="IG451" i="19"/>
  <c r="IG168" i="19"/>
  <c r="IG287" i="19"/>
  <c r="IG109" i="19"/>
  <c r="IG381" i="19"/>
  <c r="IG878" i="19"/>
  <c r="IG788" i="19"/>
  <c r="IG751" i="19"/>
  <c r="IG702" i="19"/>
  <c r="IG649" i="19"/>
  <c r="IG534" i="19"/>
  <c r="IG406" i="19"/>
  <c r="IG224" i="19"/>
  <c r="IG194" i="19"/>
  <c r="IG358" i="19"/>
  <c r="IG333" i="19"/>
  <c r="IG108" i="19"/>
  <c r="IG91" i="19"/>
  <c r="IG907" i="19"/>
  <c r="IG831" i="19"/>
  <c r="IG770" i="19"/>
  <c r="IG692" i="19"/>
  <c r="IG639" i="19"/>
  <c r="IG569" i="19"/>
  <c r="IG452" i="19"/>
  <c r="IG433" i="19"/>
  <c r="IG209" i="19"/>
  <c r="IG388" i="19"/>
  <c r="IG152" i="19"/>
  <c r="IG223" i="19"/>
  <c r="IG70" i="19"/>
  <c r="IG166" i="19"/>
  <c r="IG859" i="19"/>
  <c r="IG812" i="19"/>
  <c r="IG711" i="19"/>
  <c r="IG662" i="19"/>
  <c r="IG609" i="19"/>
  <c r="IG571" i="19"/>
  <c r="IG415" i="19"/>
  <c r="IG418" i="19"/>
  <c r="IG347" i="19"/>
  <c r="IG278" i="19"/>
  <c r="IG146" i="19"/>
  <c r="IG65" i="19"/>
  <c r="IG111" i="19"/>
  <c r="IG872" i="19"/>
  <c r="IG817" i="19"/>
  <c r="IG754" i="19"/>
  <c r="IG689" i="19"/>
  <c r="IG632" i="19"/>
  <c r="IG562" i="19"/>
  <c r="IG405" i="19"/>
  <c r="IG328" i="19"/>
  <c r="IG298" i="19"/>
  <c r="IG244" i="19"/>
  <c r="IG145" i="19"/>
  <c r="IG309" i="19"/>
  <c r="IG30" i="19"/>
  <c r="IG894" i="19"/>
  <c r="IG846" i="19"/>
  <c r="IG790" i="19"/>
  <c r="IG705" i="19"/>
  <c r="IG602" i="19"/>
  <c r="IG589" i="19"/>
  <c r="IG499" i="19"/>
  <c r="IG512" i="19"/>
  <c r="IG249" i="19"/>
  <c r="IG203" i="19"/>
  <c r="IG229" i="19"/>
  <c r="IG383" i="19"/>
  <c r="IG133" i="19"/>
  <c r="IG64" i="19"/>
  <c r="IG858" i="19"/>
  <c r="IG768" i="19"/>
  <c r="IG731" i="19"/>
  <c r="IG682" i="19"/>
  <c r="IG629" i="19"/>
  <c r="IG514" i="19"/>
  <c r="IG492" i="19"/>
  <c r="IG184" i="19"/>
  <c r="IG387" i="19"/>
  <c r="IG318" i="19"/>
  <c r="IG183" i="19"/>
  <c r="IG103" i="19"/>
  <c r="IM5" i="19"/>
  <c r="IH6" i="19" s="1"/>
  <c r="IG721" i="19"/>
  <c r="IG124" i="19"/>
  <c r="IG531" i="19"/>
  <c r="IG525" i="19"/>
  <c r="IG749" i="19"/>
  <c r="IG889" i="19"/>
  <c r="IG159" i="19"/>
  <c r="IG450" i="19"/>
  <c r="IG143" i="19"/>
  <c r="IG693" i="19"/>
  <c r="IG413" i="19"/>
  <c r="IG252" i="19"/>
  <c r="IG850" i="19"/>
  <c r="IG593" i="19"/>
  <c r="IG257" i="19"/>
  <c r="IG862" i="19"/>
  <c r="IG633" i="19"/>
  <c r="IG205" i="19"/>
  <c r="IG713" i="19"/>
  <c r="IG292" i="19"/>
  <c r="IG727" i="19"/>
  <c r="IG709" i="19"/>
  <c r="IG274" i="19"/>
  <c r="IG883" i="19"/>
  <c r="IG807" i="19"/>
  <c r="IG799" i="19"/>
  <c r="IG668" i="19"/>
  <c r="IG615" i="19"/>
  <c r="IG663" i="19"/>
  <c r="IG404" i="19"/>
  <c r="IG547" i="19"/>
  <c r="IG411" i="19"/>
  <c r="IG340" i="19"/>
  <c r="IG79" i="19"/>
  <c r="IG147" i="19"/>
  <c r="IG303" i="19"/>
  <c r="IG56" i="19"/>
  <c r="IG893" i="19"/>
  <c r="IG756" i="19"/>
  <c r="IG719" i="19"/>
  <c r="IG670" i="19"/>
  <c r="IG617" i="19"/>
  <c r="IG567" i="19"/>
  <c r="IG431" i="19"/>
  <c r="IK460" i="19"/>
  <c r="IM460" i="19" s="1"/>
  <c r="IH461" i="19" s="1"/>
  <c r="IG363" i="19"/>
  <c r="IG294" i="19"/>
  <c r="IG162" i="19"/>
  <c r="IG100" i="19"/>
  <c r="IG175" i="19"/>
  <c r="IG904" i="19"/>
  <c r="IG843" i="19"/>
  <c r="IG791" i="19"/>
  <c r="IG660" i="19"/>
  <c r="IG607" i="19"/>
  <c r="IG695" i="19"/>
  <c r="IG579" i="19"/>
  <c r="IG500" i="19"/>
  <c r="IG378" i="19"/>
  <c r="IG324" i="19"/>
  <c r="IG375" i="19"/>
  <c r="IG131" i="19"/>
  <c r="IG127" i="19"/>
  <c r="IG915" i="19"/>
  <c r="IG879" i="19"/>
  <c r="IG777" i="19"/>
  <c r="IG736" i="19"/>
  <c r="IG642" i="19"/>
  <c r="IG576" i="19"/>
  <c r="IG515" i="19"/>
  <c r="IG448" i="19"/>
  <c r="IG329" i="19"/>
  <c r="IG283" i="19"/>
  <c r="IG214" i="19"/>
  <c r="IG92" i="19"/>
  <c r="IG295" i="19"/>
  <c r="IG72" i="19"/>
  <c r="IG869" i="19"/>
  <c r="IG810" i="19"/>
  <c r="IG722" i="19"/>
  <c r="IG657" i="19"/>
  <c r="IG600" i="19"/>
  <c r="IG595" i="19"/>
  <c r="IG446" i="19"/>
  <c r="IG264" i="19"/>
  <c r="IG234" i="19"/>
  <c r="IG427" i="19"/>
  <c r="IG58" i="19"/>
  <c r="IG148" i="19"/>
  <c r="IG317" i="19"/>
  <c r="IG895" i="19"/>
  <c r="IG819" i="19"/>
  <c r="IG758" i="19"/>
  <c r="IG680" i="19"/>
  <c r="IG627" i="19"/>
  <c r="IG557" i="19"/>
  <c r="IG428" i="19"/>
  <c r="IG409" i="19"/>
  <c r="IG185" i="19"/>
  <c r="IG364" i="19"/>
  <c r="IG128" i="19"/>
  <c r="IG171" i="19"/>
  <c r="IG44" i="19"/>
  <c r="IG43" i="19"/>
  <c r="IG848" i="19"/>
  <c r="IG797" i="19"/>
  <c r="IG834" i="19"/>
  <c r="IG729" i="19"/>
  <c r="IG596" i="19"/>
  <c r="IG535" i="19"/>
  <c r="IG391" i="19"/>
  <c r="IG369" i="19"/>
  <c r="IG323" i="19"/>
  <c r="IG254" i="19"/>
  <c r="IG122" i="19"/>
  <c r="IG39" i="19"/>
  <c r="IG221" i="19"/>
  <c r="IG691" i="19"/>
  <c r="IG118" i="19"/>
  <c r="IG447" i="19"/>
  <c r="IG699" i="19"/>
  <c r="IG361" i="19"/>
  <c r="IG560" i="19"/>
  <c r="IG45" i="19"/>
  <c r="IG490" i="19"/>
  <c r="IG811" i="19"/>
  <c r="IG348" i="19"/>
  <c r="IG545" i="19"/>
  <c r="IG651" i="19"/>
  <c r="IG110" i="19"/>
  <c r="IG416" i="19"/>
  <c r="IG187" i="19"/>
  <c r="IG213" i="19"/>
  <c r="IG423" i="19"/>
  <c r="IG42" i="19"/>
  <c r="IG772" i="19"/>
  <c r="IG847" i="19"/>
  <c r="IG68" i="19"/>
  <c r="IG319" i="19"/>
  <c r="IG880" i="19"/>
  <c r="IG835" i="19"/>
  <c r="IG767" i="19"/>
  <c r="IG717" i="19"/>
  <c r="IG648" i="19"/>
  <c r="IG578" i="19"/>
  <c r="IG437" i="19"/>
  <c r="IG360" i="19"/>
  <c r="IG330" i="19"/>
  <c r="IG276" i="19"/>
  <c r="IG177" i="19"/>
  <c r="IG52" i="19"/>
  <c r="IG97" i="19"/>
  <c r="IG916" i="19"/>
  <c r="IG836" i="19"/>
  <c r="IG785" i="19"/>
  <c r="IG744" i="19"/>
  <c r="IG650" i="19"/>
  <c r="IG584" i="19"/>
  <c r="IG523" i="19"/>
  <c r="IG517" i="19"/>
  <c r="IG345" i="19"/>
  <c r="IG299" i="19"/>
  <c r="IG230" i="19"/>
  <c r="IG96" i="19"/>
  <c r="IG359" i="19"/>
  <c r="IG93" i="19"/>
  <c r="IG901" i="19"/>
  <c r="IG825" i="19"/>
  <c r="IG759" i="19"/>
  <c r="IG697" i="19"/>
  <c r="IG640" i="19"/>
  <c r="IG570" i="19"/>
  <c r="IG421" i="19"/>
  <c r="IG344" i="19"/>
  <c r="IG314" i="19"/>
  <c r="IG260" i="19"/>
  <c r="IG161" i="19"/>
  <c r="IG373" i="19"/>
  <c r="IG51" i="19"/>
  <c r="IG902" i="19"/>
  <c r="IG867" i="19"/>
  <c r="IG798" i="19"/>
  <c r="IG704" i="19"/>
  <c r="IG610" i="19"/>
  <c r="IG597" i="19"/>
  <c r="IG551" i="19"/>
  <c r="IG544" i="19"/>
  <c r="IG265" i="19"/>
  <c r="IG219" i="19"/>
  <c r="IG293" i="19"/>
  <c r="IG35" i="19"/>
  <c r="IG149" i="19"/>
  <c r="IG119" i="19"/>
  <c r="IG866" i="19"/>
  <c r="IG776" i="19"/>
  <c r="IG739" i="19"/>
  <c r="IG690" i="19"/>
  <c r="IG637" i="19"/>
  <c r="IG522" i="19"/>
  <c r="IG540" i="19"/>
  <c r="IG200" i="19"/>
  <c r="IG426" i="19"/>
  <c r="IG334" i="19"/>
  <c r="IG237" i="19"/>
  <c r="IG105" i="19"/>
  <c r="IG41" i="19"/>
  <c r="IG892" i="19"/>
  <c r="IG820" i="19"/>
  <c r="IG779" i="19"/>
  <c r="IG745" i="19"/>
  <c r="IG679" i="19"/>
  <c r="IG590" i="19"/>
  <c r="IG494" i="19"/>
  <c r="IG384" i="19"/>
  <c r="IG354" i="19"/>
  <c r="IG300" i="19"/>
  <c r="IG279" i="19"/>
  <c r="IG78" i="19"/>
  <c r="IG174" i="19"/>
  <c r="IG908" i="19"/>
  <c r="IG849" i="19"/>
  <c r="IG765" i="19"/>
  <c r="IG724" i="19"/>
  <c r="IG630" i="19"/>
  <c r="IG564" i="19"/>
  <c r="IG502" i="19"/>
  <c r="IG424" i="19"/>
  <c r="IG305" i="19"/>
  <c r="IG259" i="19"/>
  <c r="IG190" i="19"/>
  <c r="IG86" i="19"/>
  <c r="IG199" i="19"/>
  <c r="IG46" i="19"/>
  <c r="IG542" i="19"/>
  <c r="IG315" i="19"/>
  <c r="IG587" i="19"/>
  <c r="IG592" i="19"/>
  <c r="IG114" i="19"/>
  <c r="IG575" i="19"/>
  <c r="IG886" i="19"/>
  <c r="IG233" i="19"/>
  <c r="IG803" i="19"/>
  <c r="IG112" i="19"/>
  <c r="IG304" i="19"/>
  <c r="IG582" i="19"/>
  <c r="IG860" i="19"/>
  <c r="IG555" i="19"/>
  <c r="IG672" i="19"/>
  <c r="IG445" i="19"/>
  <c r="IG613" i="19"/>
  <c r="IG336" i="19"/>
  <c r="IG737" i="19"/>
  <c r="IG74" i="19"/>
  <c r="IG524" i="19"/>
  <c r="IG888" i="19"/>
  <c r="IG376" i="19"/>
  <c r="IG210" i="19"/>
  <c r="IG549" i="19"/>
  <c r="FG731" i="19"/>
  <c r="FG653" i="19"/>
  <c r="FG718" i="19"/>
  <c r="FG918" i="19"/>
  <c r="FG565" i="19"/>
  <c r="FG751" i="19"/>
  <c r="FG758" i="19"/>
  <c r="FG692" i="19"/>
  <c r="FG866" i="19"/>
  <c r="FG497" i="19"/>
  <c r="FG662" i="19"/>
  <c r="FG687" i="19"/>
  <c r="FG589" i="19"/>
  <c r="FG690" i="19"/>
  <c r="FG688" i="19"/>
  <c r="FG748" i="19"/>
  <c r="FG916" i="19"/>
  <c r="FG846" i="19"/>
  <c r="FG762" i="19"/>
  <c r="FG618" i="19"/>
  <c r="FG756" i="19"/>
  <c r="FG844" i="19"/>
  <c r="FG813" i="19"/>
  <c r="FG659" i="19"/>
  <c r="FG519" i="19"/>
  <c r="FG863" i="19"/>
  <c r="FG549" i="19"/>
  <c r="FG575" i="19"/>
  <c r="FG810" i="19"/>
  <c r="FG808" i="19"/>
  <c r="FG527" i="19"/>
  <c r="FG684" i="19"/>
  <c r="FG763" i="19"/>
  <c r="FG814" i="19"/>
  <c r="FG546" i="19"/>
  <c r="FG495" i="19"/>
  <c r="FG803" i="19"/>
  <c r="FG678" i="19"/>
  <c r="FG862" i="19"/>
  <c r="FG631" i="19"/>
  <c r="FG739" i="19"/>
  <c r="FG836" i="19"/>
  <c r="FG714" i="19"/>
  <c r="FG892" i="19"/>
  <c r="FG557" i="19"/>
  <c r="FG501" i="19"/>
  <c r="FG682" i="19"/>
  <c r="FG606" i="19"/>
  <c r="FG541" i="19"/>
  <c r="FG685" i="19"/>
  <c r="FG586" i="19"/>
  <c r="FG598" i="19"/>
  <c r="FG500" i="19"/>
  <c r="FG520" i="19"/>
  <c r="FG805" i="19"/>
  <c r="FG577" i="19"/>
  <c r="FG906" i="19"/>
  <c r="FG908" i="19"/>
  <c r="FG727" i="19"/>
  <c r="FG536" i="19"/>
  <c r="FG853" i="19"/>
  <c r="FG640" i="19"/>
  <c r="FG733" i="19"/>
  <c r="FG703" i="19"/>
  <c r="FG637" i="19"/>
  <c r="FG785" i="19"/>
  <c r="FG664" i="19"/>
  <c r="FG642" i="19"/>
  <c r="FG656" i="19"/>
  <c r="FG874" i="19"/>
  <c r="FG534" i="19"/>
  <c r="FG560" i="19"/>
  <c r="FG677" i="19"/>
  <c r="FG594" i="19"/>
  <c r="FG633" i="19"/>
  <c r="FG698" i="19"/>
  <c r="FG729" i="19"/>
  <c r="FG517" i="19"/>
  <c r="FG872" i="19"/>
  <c r="FG704" i="19"/>
  <c r="FG823" i="19"/>
  <c r="FG667" i="19"/>
  <c r="FG604" i="19"/>
  <c r="FG629" i="19"/>
  <c r="FG639" i="19"/>
  <c r="FG902" i="19"/>
  <c r="FG738" i="19"/>
  <c r="FG657" i="19"/>
  <c r="FG490" i="19"/>
  <c r="FG875" i="19"/>
  <c r="FG913" i="19"/>
  <c r="FG467" i="19"/>
  <c r="FG622" i="19"/>
  <c r="FG596" i="19"/>
  <c r="FG870" i="19"/>
  <c r="FG895" i="19"/>
  <c r="FG812" i="19"/>
  <c r="FG830" i="19"/>
  <c r="FG724" i="19"/>
  <c r="FG771" i="19"/>
  <c r="FG790" i="19"/>
  <c r="FG613" i="19"/>
  <c r="FG507" i="19"/>
  <c r="FG831" i="19"/>
  <c r="FG717" i="19"/>
  <c r="FG658" i="19"/>
  <c r="FG821" i="19"/>
  <c r="FG752" i="19"/>
  <c r="FG744" i="19"/>
  <c r="FG674" i="19"/>
  <c r="FG597" i="19"/>
  <c r="FG599" i="19"/>
  <c r="FG619" i="19"/>
  <c r="FG547" i="19"/>
  <c r="FG590" i="19"/>
  <c r="FG573" i="19"/>
  <c r="FG523" i="19"/>
  <c r="FG722" i="19"/>
  <c r="FG885" i="19"/>
  <c r="FG666" i="19"/>
  <c r="FG857" i="19"/>
  <c r="FG753" i="19"/>
  <c r="FG824" i="19"/>
  <c r="FG592" i="19"/>
  <c r="FG822" i="19"/>
  <c r="FG750" i="19"/>
  <c r="FG494" i="19"/>
  <c r="FG725" i="19"/>
  <c r="FG514" i="19"/>
  <c r="FG492" i="19"/>
  <c r="FG860" i="19"/>
  <c r="FG559" i="19"/>
  <c r="FG854" i="19"/>
  <c r="FG732" i="19"/>
  <c r="FG899" i="19"/>
  <c r="FG503" i="19"/>
  <c r="FG635" i="19"/>
  <c r="FG827" i="19"/>
  <c r="FG665" i="19"/>
  <c r="FG499" i="19"/>
  <c r="FG851" i="19"/>
  <c r="FG786" i="19"/>
  <c r="FG671" i="19"/>
  <c r="FG879" i="19"/>
  <c r="FG749" i="19"/>
  <c r="FG849" i="19"/>
  <c r="FG593" i="19"/>
  <c r="FG609" i="19"/>
  <c r="FG628" i="19"/>
  <c r="FG669" i="19"/>
  <c r="FG896" i="19"/>
  <c r="FG661" i="19"/>
  <c r="FG670" i="19"/>
  <c r="FG917" i="19"/>
  <c r="FG877" i="19"/>
  <c r="FG567" i="19"/>
  <c r="FG792" i="19"/>
  <c r="FG552" i="19"/>
  <c r="FG697" i="19"/>
  <c r="FG502" i="19"/>
  <c r="FG581" i="19"/>
  <c r="FG568" i="19"/>
  <c r="FG608" i="19"/>
  <c r="FG907" i="19"/>
  <c r="FG767" i="19"/>
  <c r="FG529" i="19"/>
  <c r="FG535" i="19"/>
  <c r="FG571" i="19"/>
  <c r="FG798" i="19"/>
  <c r="FG660" i="19"/>
  <c r="FG561" i="19"/>
  <c r="FG889" i="19"/>
  <c r="FG498" i="19"/>
  <c r="FG855" i="19"/>
  <c r="FG888" i="19"/>
  <c r="FG715" i="19"/>
  <c r="FG706" i="19"/>
  <c r="FG551" i="19"/>
  <c r="FG793" i="19"/>
  <c r="FG538" i="19"/>
  <c r="FG797" i="19"/>
  <c r="FG775" i="19"/>
  <c r="FG728" i="19"/>
  <c r="FG773" i="19"/>
  <c r="FG700" i="19"/>
  <c r="FG545" i="19"/>
  <c r="FG570" i="19"/>
  <c r="FG648" i="19"/>
  <c r="FG843" i="19"/>
  <c r="FG794" i="19"/>
  <c r="FG663" i="19"/>
  <c r="FG550" i="19"/>
  <c r="FG580" i="19"/>
  <c r="FG680" i="19"/>
  <c r="FG579" i="19"/>
  <c r="FG784" i="19"/>
  <c r="FG806" i="19"/>
  <c r="FG699" i="19"/>
  <c r="FG867" i="19"/>
  <c r="FG782" i="19"/>
  <c r="FG548" i="19"/>
  <c r="FG909" i="19"/>
  <c r="FG616" i="19"/>
  <c r="FG702" i="19"/>
  <c r="FG898" i="19"/>
  <c r="FG820" i="19"/>
  <c r="FG747" i="19"/>
  <c r="FG683" i="19"/>
  <c r="FG858" i="19"/>
  <c r="FG766" i="19"/>
  <c r="FG530" i="19"/>
  <c r="FG595" i="19"/>
  <c r="FG884" i="19"/>
  <c r="FG859" i="19"/>
  <c r="FG513" i="19"/>
  <c r="FG694" i="19"/>
  <c r="FG576" i="19"/>
  <c r="FG555" i="19"/>
  <c r="FG847" i="19"/>
  <c r="FG612" i="19"/>
  <c r="FG774" i="19"/>
  <c r="FG607" i="19"/>
  <c r="FG837" i="19"/>
  <c r="FG615" i="19"/>
  <c r="FG625" i="19"/>
  <c r="FG817" i="19"/>
  <c r="FG572" i="19"/>
  <c r="FG783" i="19"/>
  <c r="FG496" i="19"/>
  <c r="FG556" i="19"/>
  <c r="FG521" i="19"/>
  <c r="FG645" i="19"/>
  <c r="FG894" i="19"/>
  <c r="FG679" i="19"/>
  <c r="FG791" i="19"/>
  <c r="FG627" i="19"/>
  <c r="FG621" i="19"/>
  <c r="FG512" i="19"/>
  <c r="FG603" i="19"/>
  <c r="FG605" i="19"/>
  <c r="FG878" i="19"/>
  <c r="FG493" i="19"/>
  <c r="FG781" i="19"/>
  <c r="FG710" i="19"/>
  <c r="FG886" i="19"/>
  <c r="FG800" i="19"/>
  <c r="FG801" i="19"/>
  <c r="FG815" i="19"/>
  <c r="FG638" i="19"/>
  <c r="FG601" i="19"/>
  <c r="FG911" i="19"/>
  <c r="FG839" i="19"/>
  <c r="FG759" i="19"/>
  <c r="FG838" i="19"/>
  <c r="FG600" i="19"/>
  <c r="FG799" i="19"/>
  <c r="FF466" i="19"/>
  <c r="FG553" i="19"/>
  <c r="FG526" i="19"/>
  <c r="FG873" i="19"/>
  <c r="FG537" i="19"/>
  <c r="FG833" i="19"/>
  <c r="FG816" i="19"/>
  <c r="FG524" i="19"/>
  <c r="FG543" i="19"/>
  <c r="FG871" i="19"/>
  <c r="FG532" i="19"/>
  <c r="FG809" i="19"/>
  <c r="FG720" i="19"/>
  <c r="FG841" i="19"/>
  <c r="FG539" i="19"/>
  <c r="FG789" i="19"/>
  <c r="FG848" i="19"/>
  <c r="FG869" i="19"/>
  <c r="FG626" i="19"/>
  <c r="FG569" i="19"/>
  <c r="FG741" i="19"/>
  <c r="FG795" i="19"/>
  <c r="FG574" i="19"/>
  <c r="FG787" i="19"/>
  <c r="FG828" i="19"/>
  <c r="FG602" i="19"/>
  <c r="FG650" i="19"/>
  <c r="FG776" i="19"/>
  <c r="FG779" i="19"/>
  <c r="FG736" i="19"/>
  <c r="FG632" i="19"/>
  <c r="FG676" i="19"/>
  <c r="FG897" i="19"/>
  <c r="FG582" i="19"/>
  <c r="FG778" i="19"/>
  <c r="FG540" i="19"/>
  <c r="FG542" i="19"/>
  <c r="FG562" i="19"/>
  <c r="FG564" i="19"/>
  <c r="FG525" i="19"/>
  <c r="FG901" i="19"/>
  <c r="FG835" i="19"/>
  <c r="FG826" i="19"/>
  <c r="FG850" i="19"/>
  <c r="FG630" i="19"/>
  <c r="FG829" i="19"/>
  <c r="FG584" i="19"/>
  <c r="FG905" i="19"/>
  <c r="FG610" i="19"/>
  <c r="FG614" i="19"/>
  <c r="FG742" i="19"/>
  <c r="FG788" i="19"/>
  <c r="FG651" i="19"/>
  <c r="FG807" i="19"/>
  <c r="FG765" i="19"/>
  <c r="FG505" i="19"/>
  <c r="FG583" i="19"/>
  <c r="FG856" i="19"/>
  <c r="FG915" i="19"/>
  <c r="FG754" i="19"/>
  <c r="FG509" i="19"/>
  <c r="FG705" i="19"/>
  <c r="FG887" i="19"/>
  <c r="FG654" i="19"/>
  <c r="FG883" i="19"/>
  <c r="FG558" i="19"/>
  <c r="FG716" i="19"/>
  <c r="FG770" i="19"/>
  <c r="FG611" i="19"/>
  <c r="FG861" i="19"/>
  <c r="FG691" i="19"/>
  <c r="FG737" i="19"/>
  <c r="FG533" i="19"/>
  <c r="FG802" i="19"/>
  <c r="FG882" i="19"/>
  <c r="FG876" i="19"/>
  <c r="FG508" i="19"/>
  <c r="FG686" i="19"/>
  <c r="FG910" i="19"/>
  <c r="FG668" i="19"/>
  <c r="FG818" i="19"/>
  <c r="FG712" i="19"/>
  <c r="FG864" i="19"/>
  <c r="FG623" i="19"/>
  <c r="FG865" i="19"/>
  <c r="FG912" i="19"/>
  <c r="FG515" i="19"/>
  <c r="FG528" i="19"/>
  <c r="FG834" i="19"/>
  <c r="FG891" i="19"/>
  <c r="FG511" i="19"/>
  <c r="FG845" i="19"/>
  <c r="FG675" i="19"/>
  <c r="FG646" i="19"/>
  <c r="FG745" i="19"/>
  <c r="FG491" i="19"/>
  <c r="FG761" i="19"/>
  <c r="FG652" i="19"/>
  <c r="FG811" i="19"/>
  <c r="FG522" i="19"/>
  <c r="FG842" i="19"/>
  <c r="FG740" i="19"/>
  <c r="FG769" i="19"/>
  <c r="FG713" i="19"/>
  <c r="FG760" i="19"/>
  <c r="FG620" i="19"/>
  <c r="FG832" i="19"/>
  <c r="FG734" i="19"/>
  <c r="FG693" i="19"/>
  <c r="FG890" i="19"/>
  <c r="FG708" i="19"/>
  <c r="FG695" i="19"/>
  <c r="FG641" i="19"/>
  <c r="FG585" i="19"/>
  <c r="FG780" i="19"/>
  <c r="FG721" i="19"/>
  <c r="FG516" i="19"/>
  <c r="FG644" i="19"/>
  <c r="FG893" i="19"/>
  <c r="FG617" i="19"/>
  <c r="FG578" i="19"/>
  <c r="FG730" i="19"/>
  <c r="FG755" i="19"/>
  <c r="FG566" i="19"/>
  <c r="FG689" i="19"/>
  <c r="FG796" i="19"/>
  <c r="FG587" i="19"/>
  <c r="FG852" i="19"/>
  <c r="FG735" i="19"/>
  <c r="FG588" i="19"/>
  <c r="FG655" i="19"/>
  <c r="FG506" i="19"/>
  <c r="FG531" i="19"/>
  <c r="FG636" i="19"/>
  <c r="FG768" i="19"/>
  <c r="FG624" i="19"/>
  <c r="FG563" i="19"/>
  <c r="FG819" i="19"/>
  <c r="FG709" i="19"/>
  <c r="FG804" i="19"/>
  <c r="FG681" i="19"/>
  <c r="FG647" i="19"/>
  <c r="FG591" i="19"/>
  <c r="FG900" i="19"/>
  <c r="FG643" i="19"/>
  <c r="FG726" i="19"/>
  <c r="FG701" i="19"/>
  <c r="FG904" i="19"/>
  <c r="FG777" i="19"/>
  <c r="FG510" i="19"/>
  <c r="FG881" i="19"/>
  <c r="FG868" i="19"/>
  <c r="FG903" i="19"/>
  <c r="FG673" i="19"/>
  <c r="FG707" i="19"/>
  <c r="FG743" i="19"/>
  <c r="FG672" i="19"/>
  <c r="FG518" i="19"/>
  <c r="FG880" i="19"/>
  <c r="FG696" i="19"/>
  <c r="FG554" i="19"/>
  <c r="FG840" i="19"/>
  <c r="FG914" i="19"/>
  <c r="FG757" i="19"/>
  <c r="FG711" i="19"/>
  <c r="FG772" i="19"/>
  <c r="FG825" i="19"/>
  <c r="FG634" i="19"/>
  <c r="FG504" i="19"/>
  <c r="FG719" i="19"/>
  <c r="FG544" i="19"/>
  <c r="FG746" i="19"/>
  <c r="FG764" i="19"/>
  <c r="FG649" i="19"/>
  <c r="FG723" i="19"/>
  <c r="C508" i="19"/>
  <c r="C70" i="19"/>
  <c r="GZ487" i="19"/>
  <c r="GZ486" i="19" s="1"/>
  <c r="HC467" i="19"/>
  <c r="HI460" i="19"/>
  <c r="HD461" i="19" s="1"/>
  <c r="HR28" i="19"/>
  <c r="HP6" i="19"/>
  <c r="E97" i="19" s="1"/>
  <c r="HT6" i="19"/>
  <c r="HM20" i="19" s="1"/>
  <c r="FZ476" i="19"/>
  <c r="FZ472" i="19"/>
  <c r="FZ471" i="19"/>
  <c r="FZ475" i="19"/>
  <c r="FZ474" i="19"/>
  <c r="FZ477" i="19"/>
  <c r="FZ473" i="19"/>
  <c r="FZ478" i="19"/>
  <c r="FZ479" i="19"/>
  <c r="FZ470" i="19"/>
  <c r="CQ14" i="19"/>
  <c r="EV483" i="19" l="1"/>
  <c r="DA18" i="19"/>
  <c r="DA22" i="19"/>
  <c r="DA15" i="19"/>
  <c r="DA16" i="19"/>
  <c r="DA13" i="19" s="1"/>
  <c r="DA20" i="19"/>
  <c r="DA23" i="19"/>
  <c r="DA24" i="19"/>
  <c r="DA21" i="19"/>
  <c r="DA17" i="19"/>
  <c r="CZ14" i="19"/>
  <c r="G58" i="19" s="1"/>
  <c r="P58" i="19" s="1"/>
  <c r="EW468" i="19"/>
  <c r="EX639" i="19" s="1"/>
  <c r="HC23" i="19"/>
  <c r="HC22" i="19"/>
  <c r="HC21" i="19"/>
  <c r="HC24" i="19"/>
  <c r="HM24" i="19"/>
  <c r="HW23" i="19"/>
  <c r="HM22" i="19"/>
  <c r="ED468" i="19"/>
  <c r="EE775" i="19" s="1"/>
  <c r="HW24" i="19"/>
  <c r="HW22" i="19"/>
  <c r="HM23" i="19"/>
  <c r="HM21" i="19"/>
  <c r="HW21" i="19"/>
  <c r="DU601" i="19"/>
  <c r="DU563" i="19"/>
  <c r="DU778" i="19"/>
  <c r="BX480" i="19"/>
  <c r="BX483" i="19" s="1"/>
  <c r="DU863" i="19"/>
  <c r="FQ374" i="19"/>
  <c r="FQ68" i="19"/>
  <c r="FQ399" i="19"/>
  <c r="FQ149" i="19"/>
  <c r="FQ423" i="19"/>
  <c r="FQ314" i="19"/>
  <c r="DU611" i="19"/>
  <c r="DU729" i="19"/>
  <c r="DU672" i="19"/>
  <c r="E40" i="22"/>
  <c r="E41" i="22" s="1"/>
  <c r="D39" i="22"/>
  <c r="DU893" i="19"/>
  <c r="FQ166" i="19"/>
  <c r="FQ109" i="19"/>
  <c r="FQ214" i="19"/>
  <c r="FQ288" i="19"/>
  <c r="FQ179" i="19"/>
  <c r="FQ32" i="19"/>
  <c r="FQ355" i="19"/>
  <c r="DU501" i="19"/>
  <c r="DU615" i="19"/>
  <c r="DU554" i="19"/>
  <c r="DU828" i="19"/>
  <c r="DU865" i="19"/>
  <c r="DU896" i="19"/>
  <c r="DU684" i="19"/>
  <c r="DU592" i="19"/>
  <c r="DU907" i="19"/>
  <c r="DU535" i="19"/>
  <c r="DU542" i="19"/>
  <c r="DU504" i="19"/>
  <c r="DU623" i="19"/>
  <c r="DU701" i="19"/>
  <c r="DU908" i="19"/>
  <c r="DU807" i="19"/>
  <c r="DU770" i="19"/>
  <c r="DU738" i="19"/>
  <c r="DU777" i="19"/>
  <c r="DU567" i="19"/>
  <c r="DU899" i="19"/>
  <c r="DU698" i="19"/>
  <c r="DU749" i="19"/>
  <c r="DU894" i="19"/>
  <c r="DU855" i="19"/>
  <c r="DU600" i="19"/>
  <c r="DU588" i="19"/>
  <c r="DU843" i="19"/>
  <c r="DU847" i="19"/>
  <c r="DU687" i="19"/>
  <c r="DU496" i="19"/>
  <c r="DU721" i="19"/>
  <c r="DU858" i="19"/>
  <c r="DU560" i="19"/>
  <c r="DU551" i="19"/>
  <c r="DU526" i="19"/>
  <c r="DU643" i="19"/>
  <c r="DU613" i="19"/>
  <c r="DU832" i="19"/>
  <c r="DU680" i="19"/>
  <c r="DU640" i="19"/>
  <c r="DU571" i="19"/>
  <c r="DU773" i="19"/>
  <c r="DU765" i="19"/>
  <c r="DU647" i="19"/>
  <c r="DU746" i="19"/>
  <c r="DU506" i="19"/>
  <c r="DU594" i="19"/>
  <c r="DU802" i="19"/>
  <c r="DU862" i="19"/>
  <c r="DU533" i="19"/>
  <c r="DU820" i="19"/>
  <c r="DU861" i="19"/>
  <c r="DU591" i="19"/>
  <c r="DU708" i="19"/>
  <c r="DU558" i="19"/>
  <c r="DU856" i="19"/>
  <c r="DU839" i="19"/>
  <c r="DU817" i="19"/>
  <c r="DU737" i="19"/>
  <c r="DU784" i="19"/>
  <c r="DU499" i="19"/>
  <c r="DU666" i="19"/>
  <c r="DU654" i="19"/>
  <c r="DU544" i="19"/>
  <c r="DU739" i="19"/>
  <c r="DU635" i="19"/>
  <c r="DU546" i="19"/>
  <c r="DU669" i="19"/>
  <c r="DU612" i="19"/>
  <c r="DU798" i="19"/>
  <c r="DU747" i="19"/>
  <c r="DU733" i="19"/>
  <c r="DU673" i="19"/>
  <c r="DU767" i="19"/>
  <c r="DU646" i="19"/>
  <c r="DU495" i="19"/>
  <c r="DU664" i="19"/>
  <c r="DU543" i="19"/>
  <c r="DU826" i="19"/>
  <c r="DU625" i="19"/>
  <c r="DU497" i="19"/>
  <c r="DU819" i="19"/>
  <c r="DU621" i="19"/>
  <c r="DU881" i="19"/>
  <c r="DU648" i="19"/>
  <c r="DU553" i="19"/>
  <c r="DU538" i="19"/>
  <c r="DU716" i="19"/>
  <c r="DU620" i="19"/>
  <c r="DU781" i="19"/>
  <c r="DU853" i="19"/>
  <c r="DU884" i="19"/>
  <c r="DU490" i="19"/>
  <c r="DU584" i="19"/>
  <c r="DU631" i="19"/>
  <c r="DU849" i="19"/>
  <c r="DU916" i="19"/>
  <c r="DU780" i="19"/>
  <c r="DU785" i="19"/>
  <c r="DU516" i="19"/>
  <c r="DU574" i="19"/>
  <c r="DU493" i="19"/>
  <c r="DU825" i="19"/>
  <c r="DU913" i="19"/>
  <c r="DU870" i="19"/>
  <c r="DU744" i="19"/>
  <c r="DU857" i="19"/>
  <c r="DU917" i="19"/>
  <c r="DU605" i="19"/>
  <c r="DU557" i="19"/>
  <c r="DU720" i="19"/>
  <c r="DU851" i="19"/>
  <c r="DU662" i="19"/>
  <c r="DU743" i="19"/>
  <c r="DU909" i="19"/>
  <c r="DU906" i="19"/>
  <c r="DU606" i="19"/>
  <c r="DU532" i="19"/>
  <c r="DU764" i="19"/>
  <c r="DU879" i="19"/>
  <c r="DU905" i="19"/>
  <c r="DU761" i="19"/>
  <c r="DU898" i="19"/>
  <c r="DU681" i="19"/>
  <c r="DU776" i="19"/>
  <c r="DU719" i="19"/>
  <c r="DU900" i="19"/>
  <c r="DU568" i="19"/>
  <c r="DU796" i="19"/>
  <c r="DU564" i="19"/>
  <c r="DU763" i="19"/>
  <c r="DU876" i="19"/>
  <c r="DU772" i="19"/>
  <c r="DU593" i="19"/>
  <c r="DU632" i="19"/>
  <c r="DU500" i="19"/>
  <c r="DU724" i="19"/>
  <c r="DU824" i="19"/>
  <c r="DU842" i="19"/>
  <c r="DU786" i="19"/>
  <c r="DU841" i="19"/>
  <c r="DU779" i="19"/>
  <c r="DU833" i="19"/>
  <c r="DU650" i="19"/>
  <c r="DU525" i="19"/>
  <c r="DU845" i="19"/>
  <c r="DU707" i="19"/>
  <c r="DU918" i="19"/>
  <c r="DU757" i="19"/>
  <c r="DU880" i="19"/>
  <c r="DU726" i="19"/>
  <c r="DU875" i="19"/>
  <c r="DU705" i="19"/>
  <c r="DU829" i="19"/>
  <c r="DU517" i="19"/>
  <c r="DU585" i="19"/>
  <c r="DU837" i="19"/>
  <c r="DU581" i="19"/>
  <c r="DU552" i="19"/>
  <c r="DU688" i="19"/>
  <c r="DU742" i="19"/>
  <c r="DU519" i="19"/>
  <c r="DU714" i="19"/>
  <c r="DU854" i="19"/>
  <c r="DU685" i="19"/>
  <c r="DU864" i="19"/>
  <c r="DU731" i="19"/>
  <c r="DU609" i="19"/>
  <c r="DU818" i="19"/>
  <c r="DU730" i="19"/>
  <c r="DU822" i="19"/>
  <c r="DU589" i="19"/>
  <c r="DU513" i="19"/>
  <c r="DU704" i="19"/>
  <c r="DU794" i="19"/>
  <c r="DU660" i="19"/>
  <c r="DU755" i="19"/>
  <c r="DU559" i="19"/>
  <c r="DU618" i="19"/>
  <c r="DU528" i="19"/>
  <c r="DU844" i="19"/>
  <c r="DU734" i="19"/>
  <c r="DU652" i="19"/>
  <c r="DU718" i="19"/>
  <c r="DU637" i="19"/>
  <c r="DU599" i="19"/>
  <c r="DU522" i="19"/>
  <c r="DU912" i="19"/>
  <c r="DU904" i="19"/>
  <c r="DU859" i="19"/>
  <c r="DU915" i="19"/>
  <c r="DU838" i="19"/>
  <c r="DU639" i="19"/>
  <c r="DU727" i="19"/>
  <c r="DU722" i="19"/>
  <c r="DU514" i="19"/>
  <c r="DU816" i="19"/>
  <c r="DU630" i="19"/>
  <c r="DU736" i="19"/>
  <c r="DU561" i="19"/>
  <c r="DU914" i="19"/>
  <c r="DU494" i="19"/>
  <c r="DU700" i="19"/>
  <c r="DU902" i="19"/>
  <c r="DU888" i="19"/>
  <c r="DU565" i="19"/>
  <c r="DU596" i="19"/>
  <c r="DU616" i="19"/>
  <c r="DU806" i="19"/>
  <c r="DU696" i="19"/>
  <c r="DU628" i="19"/>
  <c r="DU867" i="19"/>
  <c r="DU518" i="19"/>
  <c r="DU649" i="19"/>
  <c r="DU872" i="19"/>
  <c r="EN503" i="19"/>
  <c r="DU871" i="19"/>
  <c r="DU895" i="19"/>
  <c r="DU860" i="19"/>
  <c r="DU622" i="19"/>
  <c r="DU799" i="19"/>
  <c r="DU562" i="19"/>
  <c r="DU590" i="19"/>
  <c r="DU886" i="19"/>
  <c r="DU901" i="19"/>
  <c r="DU782" i="19"/>
  <c r="DU836" i="19"/>
  <c r="DU735" i="19"/>
  <c r="DT466" i="19"/>
  <c r="DU617" i="19"/>
  <c r="DU692" i="19"/>
  <c r="DU512" i="19"/>
  <c r="EN905" i="19"/>
  <c r="EN777" i="19"/>
  <c r="DU706" i="19"/>
  <c r="DU754" i="19"/>
  <c r="DU831" i="19"/>
  <c r="DU812" i="19"/>
  <c r="DU792" i="19"/>
  <c r="DU889" i="19"/>
  <c r="DU791" i="19"/>
  <c r="DU570" i="19"/>
  <c r="EN603" i="19"/>
  <c r="EN653" i="19"/>
  <c r="DU520" i="19"/>
  <c r="DU641" i="19"/>
  <c r="DU809" i="19"/>
  <c r="DU580" i="19"/>
  <c r="DU811" i="19"/>
  <c r="DU619" i="19"/>
  <c r="DU852" i="19"/>
  <c r="DU550" i="19"/>
  <c r="EN635" i="19"/>
  <c r="EN514" i="19"/>
  <c r="DU523" i="19"/>
  <c r="DU644" i="19"/>
  <c r="DU745" i="19"/>
  <c r="DU774" i="19"/>
  <c r="DU804" i="19"/>
  <c r="DU582" i="19"/>
  <c r="DU515" i="19"/>
  <c r="DU771" i="19"/>
  <c r="DU697" i="19"/>
  <c r="DU661" i="19"/>
  <c r="DU655" i="19"/>
  <c r="DU703" i="19"/>
  <c r="DU766" i="19"/>
  <c r="DU903" i="19"/>
  <c r="DU752" i="19"/>
  <c r="DU760" i="19"/>
  <c r="DU492" i="19"/>
  <c r="DU690" i="19"/>
  <c r="DU910" i="19"/>
  <c r="DU604" i="19"/>
  <c r="DU636" i="19"/>
  <c r="DU566" i="19"/>
  <c r="DU642" i="19"/>
  <c r="DU801" i="19"/>
  <c r="DU762" i="19"/>
  <c r="DU667" i="19"/>
  <c r="DU911" i="19"/>
  <c r="DU813" i="19"/>
  <c r="DU583" i="19"/>
  <c r="DU509" i="19"/>
  <c r="DU788" i="19"/>
  <c r="DU536" i="19"/>
  <c r="DU677" i="19"/>
  <c r="DU711" i="19"/>
  <c r="DU507" i="19"/>
  <c r="DU572" i="19"/>
  <c r="DU527" i="19"/>
  <c r="DU702" i="19"/>
  <c r="DU529" i="19"/>
  <c r="DU732" i="19"/>
  <c r="DU603" i="19"/>
  <c r="DU678" i="19"/>
  <c r="DU753" i="19"/>
  <c r="DU651" i="19"/>
  <c r="DU537" i="19"/>
  <c r="DU715" i="19"/>
  <c r="DU587" i="19"/>
  <c r="DU887" i="19"/>
  <c r="DU741" i="19"/>
  <c r="DU638" i="19"/>
  <c r="DU502" i="19"/>
  <c r="DU534" i="19"/>
  <c r="DU717" i="19"/>
  <c r="DU710" i="19"/>
  <c r="DU691" i="19"/>
  <c r="DU850" i="19"/>
  <c r="DU840" i="19"/>
  <c r="DU491" i="19"/>
  <c r="DU873" i="19"/>
  <c r="DU467" i="19"/>
  <c r="DU474" i="19" s="1"/>
  <c r="DU545" i="19"/>
  <c r="DU659" i="19"/>
  <c r="DU834" i="19"/>
  <c r="DU868" i="19"/>
  <c r="DU723" i="19"/>
  <c r="DU573" i="19"/>
  <c r="DU827" i="19"/>
  <c r="DU608" i="19"/>
  <c r="DU803" i="19"/>
  <c r="DU805" i="19"/>
  <c r="DU597" i="19"/>
  <c r="DU814" i="19"/>
  <c r="DU577" i="19"/>
  <c r="DU874" i="19"/>
  <c r="DU524" i="19"/>
  <c r="DU633" i="19"/>
  <c r="DU656" i="19"/>
  <c r="DU848" i="19"/>
  <c r="DU866" i="19"/>
  <c r="DU787" i="19"/>
  <c r="DU751" i="19"/>
  <c r="DU795" i="19"/>
  <c r="DU712" i="19"/>
  <c r="DU728" i="19"/>
  <c r="DU758" i="19"/>
  <c r="DU882" i="19"/>
  <c r="DU789" i="19"/>
  <c r="DU808" i="19"/>
  <c r="DU658" i="19"/>
  <c r="DU505" i="19"/>
  <c r="DU602" i="19"/>
  <c r="DU885" i="19"/>
  <c r="DU815" i="19"/>
  <c r="DU790" i="19"/>
  <c r="DU598" i="19"/>
  <c r="DU663" i="19"/>
  <c r="DU676" i="19"/>
  <c r="DU713" i="19"/>
  <c r="DU556" i="19"/>
  <c r="DU679" i="19"/>
  <c r="DU586" i="19"/>
  <c r="DU627" i="19"/>
  <c r="DU576" i="19"/>
  <c r="DU634" i="19"/>
  <c r="DU709" i="19"/>
  <c r="DU541" i="19"/>
  <c r="DU653" i="19"/>
  <c r="DU503" i="19"/>
  <c r="DU768" i="19"/>
  <c r="DU614" i="19"/>
  <c r="DU775" i="19"/>
  <c r="DU657" i="19"/>
  <c r="DU575" i="19"/>
  <c r="DU668" i="19"/>
  <c r="DU835" i="19"/>
  <c r="EN831" i="19"/>
  <c r="EN872" i="19"/>
  <c r="EN858" i="19"/>
  <c r="DU540" i="19"/>
  <c r="DU699" i="19"/>
  <c r="DU756" i="19"/>
  <c r="DU531" i="19"/>
  <c r="DU793" i="19"/>
  <c r="DU683" i="19"/>
  <c r="EN505" i="19"/>
  <c r="DU750" i="19"/>
  <c r="DU579" i="19"/>
  <c r="DU626" i="19"/>
  <c r="DU759" i="19"/>
  <c r="DU682" i="19"/>
  <c r="DU549" i="19"/>
  <c r="DU578" i="19"/>
  <c r="DU521" i="19"/>
  <c r="DU645" i="19"/>
  <c r="DU830" i="19"/>
  <c r="DU783" i="19"/>
  <c r="DU869" i="19"/>
  <c r="DU665" i="19"/>
  <c r="DU821" i="19"/>
  <c r="DU891" i="19"/>
  <c r="DU846" i="19"/>
  <c r="EN572" i="19"/>
  <c r="DU675" i="19"/>
  <c r="DU539" i="19"/>
  <c r="DU800" i="19"/>
  <c r="DU547" i="19"/>
  <c r="DU740" i="19"/>
  <c r="DU695" i="19"/>
  <c r="DU555" i="19"/>
  <c r="DU725" i="19"/>
  <c r="DU595" i="19"/>
  <c r="DU548" i="19"/>
  <c r="DU877" i="19"/>
  <c r="DU510" i="19"/>
  <c r="EN666" i="19"/>
  <c r="EN651" i="19"/>
  <c r="EN707" i="19"/>
  <c r="DU878" i="19"/>
  <c r="DU693" i="19"/>
  <c r="DU892" i="19"/>
  <c r="DU797" i="19"/>
  <c r="DU769" i="19"/>
  <c r="DU748" i="19"/>
  <c r="DU511" i="19"/>
  <c r="DU686" i="19"/>
  <c r="DU607" i="19"/>
  <c r="DU890" i="19"/>
  <c r="DU897" i="19"/>
  <c r="DU670" i="19"/>
  <c r="DU823" i="19"/>
  <c r="EN903" i="19"/>
  <c r="DU810" i="19"/>
  <c r="DU689" i="19"/>
  <c r="DU624" i="19"/>
  <c r="DU883" i="19"/>
  <c r="DU508" i="19"/>
  <c r="DU694" i="19"/>
  <c r="DU610" i="19"/>
  <c r="DU674" i="19"/>
  <c r="EN763" i="19"/>
  <c r="EN708" i="19"/>
  <c r="EN650" i="19"/>
  <c r="EN685" i="19"/>
  <c r="EN770" i="19"/>
  <c r="EN840" i="19"/>
  <c r="EN525" i="19"/>
  <c r="EN769" i="19"/>
  <c r="EN548" i="19"/>
  <c r="EN673" i="19"/>
  <c r="EN705" i="19"/>
  <c r="EN554" i="19"/>
  <c r="EN762" i="19"/>
  <c r="EN849" i="19"/>
  <c r="EN424" i="19"/>
  <c r="EN323" i="19"/>
  <c r="EN288" i="19"/>
  <c r="EN181" i="19"/>
  <c r="EN302" i="19"/>
  <c r="EN340" i="19"/>
  <c r="EN391" i="19"/>
  <c r="EN203" i="19"/>
  <c r="EN305" i="19"/>
  <c r="EN265" i="19"/>
  <c r="EN53" i="19"/>
  <c r="EN416" i="19"/>
  <c r="EN215" i="19"/>
  <c r="EN68" i="19"/>
  <c r="DU629" i="19"/>
  <c r="EN751" i="19"/>
  <c r="EN782" i="19"/>
  <c r="EN590" i="19"/>
  <c r="EN874" i="19"/>
  <c r="EN897" i="19"/>
  <c r="EN815" i="19"/>
  <c r="EN499" i="19"/>
  <c r="EN788" i="19"/>
  <c r="DU671" i="19"/>
  <c r="DU569" i="19"/>
  <c r="DU530" i="19"/>
  <c r="EN549" i="19"/>
  <c r="EN639" i="19"/>
  <c r="EN606" i="19"/>
  <c r="EN731" i="19"/>
  <c r="EN713" i="19"/>
  <c r="EN774" i="19"/>
  <c r="EN545" i="19"/>
  <c r="EN646" i="19"/>
  <c r="EN855" i="19"/>
  <c r="EN637" i="19"/>
  <c r="EN493" i="19"/>
  <c r="EN852" i="19"/>
  <c r="EN569" i="19"/>
  <c r="EN668" i="19"/>
  <c r="EN676" i="19"/>
  <c r="EN854" i="19"/>
  <c r="EN898" i="19"/>
  <c r="EN529" i="19"/>
  <c r="EN884" i="19"/>
  <c r="EN564" i="19"/>
  <c r="EN568" i="19"/>
  <c r="EN657" i="19"/>
  <c r="EN842" i="19"/>
  <c r="EN808" i="19"/>
  <c r="EN504" i="19"/>
  <c r="EN172" i="19"/>
  <c r="EN757" i="19"/>
  <c r="EN715" i="19"/>
  <c r="EN879" i="19"/>
  <c r="EN862" i="19"/>
  <c r="EN558" i="19"/>
  <c r="EN875" i="19"/>
  <c r="EN891" i="19"/>
  <c r="EN680" i="19"/>
  <c r="EN633" i="19"/>
  <c r="EN890" i="19"/>
  <c r="EN537" i="19"/>
  <c r="EN796" i="19"/>
  <c r="EN698" i="19"/>
  <c r="EN623" i="19"/>
  <c r="EN604" i="19"/>
  <c r="EN832" i="19"/>
  <c r="EN696" i="19"/>
  <c r="EN722" i="19"/>
  <c r="EN737" i="19"/>
  <c r="EN571" i="19"/>
  <c r="EN812" i="19"/>
  <c r="EN607" i="19"/>
  <c r="EN817" i="19"/>
  <c r="EN821" i="19"/>
  <c r="EN703" i="19"/>
  <c r="EN630" i="19"/>
  <c r="EN523" i="19"/>
  <c r="EN601" i="19"/>
  <c r="EN747" i="19"/>
  <c r="EN640" i="19"/>
  <c r="EN662" i="19"/>
  <c r="EN755" i="19"/>
  <c r="EN588" i="19"/>
  <c r="EN896" i="19"/>
  <c r="EN699" i="19"/>
  <c r="EN791" i="19"/>
  <c r="EN712" i="19"/>
  <c r="EN510" i="19"/>
  <c r="EN562" i="19"/>
  <c r="EN508" i="19"/>
  <c r="EN719" i="19"/>
  <c r="EN656" i="19"/>
  <c r="EN850" i="19"/>
  <c r="EN859" i="19"/>
  <c r="EN602" i="19"/>
  <c r="EN658" i="19"/>
  <c r="EN729" i="19"/>
  <c r="EN734" i="19"/>
  <c r="EN497" i="19"/>
  <c r="EN783" i="19"/>
  <c r="EN556" i="19"/>
  <c r="EN533" i="19"/>
  <c r="EN768" i="19"/>
  <c r="EN856" i="19"/>
  <c r="EN681" i="19"/>
  <c r="EN517" i="19"/>
  <c r="EN689" i="19"/>
  <c r="EN709" i="19"/>
  <c r="EN701" i="19"/>
  <c r="EN560" i="19"/>
  <c r="EN490" i="19"/>
  <c r="EN910" i="19"/>
  <c r="EN807" i="19"/>
  <c r="EN795" i="19"/>
  <c r="EN700" i="19"/>
  <c r="EN527" i="19"/>
  <c r="EN567" i="19"/>
  <c r="EN744" i="19"/>
  <c r="EN521" i="19"/>
  <c r="EN620" i="19"/>
  <c r="EN586" i="19"/>
  <c r="EN502" i="19"/>
  <c r="EN825" i="19"/>
  <c r="EN775" i="19"/>
  <c r="EN542" i="19"/>
  <c r="EN909" i="19"/>
  <c r="EN749" i="19"/>
  <c r="EN822" i="19"/>
  <c r="EN778" i="19"/>
  <c r="EN674" i="19"/>
  <c r="EN730" i="19"/>
  <c r="EN632" i="19"/>
  <c r="EN649" i="19"/>
  <c r="EN532" i="19"/>
  <c r="EN645" i="19"/>
  <c r="EN704" i="19"/>
  <c r="EN609" i="19"/>
  <c r="EN581" i="19"/>
  <c r="EN538" i="19"/>
  <c r="EN695" i="19"/>
  <c r="EN772" i="19"/>
  <c r="EN886" i="19"/>
  <c r="EN506" i="19"/>
  <c r="EN741" i="19"/>
  <c r="EN727" i="19"/>
  <c r="EN867" i="19"/>
  <c r="EN621" i="19"/>
  <c r="EN871" i="19"/>
  <c r="EN912" i="19"/>
  <c r="EN803" i="19"/>
  <c r="EN587" i="19"/>
  <c r="EN534" i="19"/>
  <c r="EN553" i="19"/>
  <c r="EN710" i="19"/>
  <c r="EN887" i="19"/>
  <c r="EN911" i="19"/>
  <c r="EN745" i="19"/>
  <c r="EN565" i="19"/>
  <c r="EN830" i="19"/>
  <c r="EN802" i="19"/>
  <c r="EN892" i="19"/>
  <c r="EN547" i="19"/>
  <c r="EN843" i="19"/>
  <c r="EN507" i="19"/>
  <c r="EN629" i="19"/>
  <c r="EN759" i="19"/>
  <c r="EN760" i="19"/>
  <c r="EN847" i="19"/>
  <c r="EN889" i="19"/>
  <c r="EN800" i="19"/>
  <c r="EN612" i="19"/>
  <c r="EN805" i="19"/>
  <c r="EN900" i="19"/>
  <c r="EN595" i="19"/>
  <c r="EN816" i="19"/>
  <c r="EN860" i="19"/>
  <c r="EN500" i="19"/>
  <c r="EN495" i="19"/>
  <c r="EN767" i="19"/>
  <c r="EN876" i="19"/>
  <c r="EN559" i="19"/>
  <c r="EN870" i="19"/>
  <c r="EN550" i="19"/>
  <c r="EN661" i="19"/>
  <c r="EN781" i="19"/>
  <c r="EN837" i="19"/>
  <c r="EN784" i="19"/>
  <c r="EN883" i="19"/>
  <c r="EN648" i="19"/>
  <c r="EN804" i="19"/>
  <c r="EN664" i="19"/>
  <c r="EN728" i="19"/>
  <c r="EN809" i="19"/>
  <c r="EN829" i="19"/>
  <c r="EN824" i="19"/>
  <c r="EN839" i="19"/>
  <c r="EN736" i="19"/>
  <c r="EN739" i="19"/>
  <c r="EN596" i="19"/>
  <c r="EN591" i="19"/>
  <c r="EN748" i="19"/>
  <c r="EN520" i="19"/>
  <c r="EN789" i="19"/>
  <c r="EN765" i="19"/>
  <c r="EN857" i="19"/>
  <c r="EN663" i="19"/>
  <c r="EN642" i="19"/>
  <c r="EN524" i="19"/>
  <c r="EN614" i="19"/>
  <c r="EN866" i="19"/>
  <c r="EN761" i="19"/>
  <c r="EN573" i="19"/>
  <c r="EN833" i="19"/>
  <c r="EN838" i="19"/>
  <c r="EN746" i="19"/>
  <c r="EN901" i="19"/>
  <c r="EN563" i="19"/>
  <c r="EN494" i="19"/>
  <c r="EN756" i="19"/>
  <c r="EN827" i="19"/>
  <c r="EN610" i="19"/>
  <c r="EN467" i="19"/>
  <c r="EN470" i="19" s="1"/>
  <c r="EN790" i="19"/>
  <c r="EN644" i="19"/>
  <c r="EN864" i="19"/>
  <c r="EN665" i="19"/>
  <c r="EN669" i="19"/>
  <c r="EN600" i="19"/>
  <c r="EN740" i="19"/>
  <c r="EN878" i="19"/>
  <c r="EN611" i="19"/>
  <c r="EN726" i="19"/>
  <c r="EN576" i="19"/>
  <c r="EN608" i="19"/>
  <c r="EN717" i="19"/>
  <c r="EN893" i="19"/>
  <c r="EN683" i="19"/>
  <c r="EN580" i="19"/>
  <c r="EN787" i="19"/>
  <c r="EN750" i="19"/>
  <c r="EN509" i="19"/>
  <c r="EN915" i="19"/>
  <c r="EN738" i="19"/>
  <c r="EN780" i="19"/>
  <c r="EN692" i="19"/>
  <c r="EN592" i="19"/>
  <c r="EN735" i="19"/>
  <c r="EN861" i="19"/>
  <c r="EN716" i="19"/>
  <c r="EN786" i="19"/>
  <c r="EN566" i="19"/>
  <c r="EN531" i="19"/>
  <c r="EN594" i="19"/>
  <c r="EN625" i="19"/>
  <c r="EN577" i="19"/>
  <c r="EN511" i="19"/>
  <c r="EN714" i="19"/>
  <c r="EN654" i="19"/>
  <c r="EN682" i="19"/>
  <c r="EN845" i="19"/>
  <c r="EN543" i="19"/>
  <c r="EN578" i="19"/>
  <c r="EN492" i="19"/>
  <c r="EN913" i="19"/>
  <c r="EN711" i="19"/>
  <c r="EN501" i="19"/>
  <c r="EN691" i="19"/>
  <c r="EN917" i="19"/>
  <c r="EN677" i="19"/>
  <c r="EN540" i="19"/>
  <c r="EN615" i="19"/>
  <c r="EM466" i="19"/>
  <c r="EN670" i="19"/>
  <c r="EN810" i="19"/>
  <c r="EN851" i="19"/>
  <c r="EN678" i="19"/>
  <c r="EN732" i="19"/>
  <c r="EN636" i="19"/>
  <c r="EN628" i="19"/>
  <c r="EN766" i="19"/>
  <c r="EN626" i="19"/>
  <c r="EN541" i="19"/>
  <c r="EN599" i="19"/>
  <c r="EN526" i="19"/>
  <c r="EN697" i="19"/>
  <c r="EN820" i="19"/>
  <c r="EN706" i="19"/>
  <c r="EN570" i="19"/>
  <c r="EN622" i="19"/>
  <c r="EN826" i="19"/>
  <c r="EN498" i="19"/>
  <c r="EN899" i="19"/>
  <c r="EN660" i="19"/>
  <c r="EN764" i="19"/>
  <c r="EN794" i="19"/>
  <c r="EN848" i="19"/>
  <c r="EN589" i="19"/>
  <c r="EN557" i="19"/>
  <c r="EN882" i="19"/>
  <c r="EN818" i="19"/>
  <c r="EN671" i="19"/>
  <c r="EN846" i="19"/>
  <c r="EN647" i="19"/>
  <c r="EN834" i="19"/>
  <c r="EN752" i="19"/>
  <c r="EN869" i="19"/>
  <c r="EN575" i="19"/>
  <c r="EN638" i="19"/>
  <c r="EN539" i="19"/>
  <c r="EN515" i="19"/>
  <c r="EN823" i="19"/>
  <c r="EN918" i="19"/>
  <c r="EN753" i="19"/>
  <c r="EN518" i="19"/>
  <c r="EN806" i="19"/>
  <c r="EN605" i="19"/>
  <c r="EN888" i="19"/>
  <c r="EN776" i="19"/>
  <c r="EN555" i="19"/>
  <c r="EN885" i="19"/>
  <c r="EN792" i="19"/>
  <c r="EN655" i="19"/>
  <c r="EN659" i="19"/>
  <c r="EN519" i="19"/>
  <c r="EN679" i="19"/>
  <c r="EN684" i="19"/>
  <c r="EN546" i="19"/>
  <c r="EN836" i="19"/>
  <c r="EN863" i="19"/>
  <c r="EN536" i="19"/>
  <c r="EN530" i="19"/>
  <c r="EN617" i="19"/>
  <c r="EN798" i="19"/>
  <c r="EN793" i="19"/>
  <c r="EN672" i="19"/>
  <c r="EN688" i="19"/>
  <c r="EN516" i="19"/>
  <c r="EN904" i="19"/>
  <c r="EN582" i="19"/>
  <c r="EN675" i="19"/>
  <c r="EN743" i="19"/>
  <c r="EN641" i="19"/>
  <c r="EN865" i="19"/>
  <c r="EN801" i="19"/>
  <c r="EN690" i="19"/>
  <c r="EN544" i="19"/>
  <c r="EN819" i="19"/>
  <c r="EN496" i="19"/>
  <c r="EN723" i="19"/>
  <c r="EN512" i="19"/>
  <c r="EN771" i="19"/>
  <c r="EN811" i="19"/>
  <c r="EN583" i="19"/>
  <c r="EN813" i="19"/>
  <c r="EN693" i="19"/>
  <c r="EN687" i="19"/>
  <c r="EN585" i="19"/>
  <c r="EN733" i="19"/>
  <c r="EN652" i="19"/>
  <c r="EN877" i="19"/>
  <c r="EN667" i="19"/>
  <c r="EN906" i="19"/>
  <c r="EN880" i="19"/>
  <c r="EN579" i="19"/>
  <c r="EN881" i="19"/>
  <c r="EN785" i="19"/>
  <c r="EN551" i="19"/>
  <c r="EN593" i="19"/>
  <c r="EN522" i="19"/>
  <c r="EN631" i="19"/>
  <c r="EN908" i="19"/>
  <c r="EN779" i="19"/>
  <c r="EN702" i="19"/>
  <c r="EN686" i="19"/>
  <c r="EN844" i="19"/>
  <c r="EN835" i="19"/>
  <c r="EN616" i="19"/>
  <c r="EN914" i="19"/>
  <c r="EN491" i="19"/>
  <c r="EN725" i="19"/>
  <c r="EN598" i="19"/>
  <c r="EN634" i="19"/>
  <c r="EN584" i="19"/>
  <c r="EN619" i="19"/>
  <c r="EN643" i="19"/>
  <c r="EN853" i="19"/>
  <c r="EN535" i="19"/>
  <c r="EN721" i="19"/>
  <c r="EN895" i="19"/>
  <c r="EN916" i="19"/>
  <c r="EN552" i="19"/>
  <c r="EN797" i="19"/>
  <c r="EN902" i="19"/>
  <c r="EN724" i="19"/>
  <c r="EN528" i="19"/>
  <c r="EN841" i="19"/>
  <c r="EN597" i="19"/>
  <c r="EN773" i="19"/>
  <c r="EN627" i="19"/>
  <c r="EN618" i="19"/>
  <c r="EN758" i="19"/>
  <c r="EN613" i="19"/>
  <c r="EN561" i="19"/>
  <c r="EN694" i="19"/>
  <c r="EN624" i="19"/>
  <c r="EN894" i="19"/>
  <c r="EN742" i="19"/>
  <c r="EN574" i="19"/>
  <c r="EN814" i="19"/>
  <c r="EN799" i="19"/>
  <c r="EN720" i="19"/>
  <c r="EN828" i="19"/>
  <c r="EN868" i="19"/>
  <c r="EN873" i="19"/>
  <c r="EN513" i="19"/>
  <c r="EN718" i="19"/>
  <c r="EN907" i="19"/>
  <c r="HC20" i="19"/>
  <c r="DK13" i="19"/>
  <c r="DL57" i="19" s="1"/>
  <c r="FQ368" i="19"/>
  <c r="FQ87" i="19"/>
  <c r="FQ352" i="19"/>
  <c r="FQ59" i="19"/>
  <c r="FQ186" i="19"/>
  <c r="FQ432" i="19"/>
  <c r="FQ84" i="19"/>
  <c r="FQ312" i="19"/>
  <c r="FQ395" i="19"/>
  <c r="FQ88" i="19"/>
  <c r="FQ409" i="19"/>
  <c r="FQ115" i="19"/>
  <c r="FQ153" i="19"/>
  <c r="FQ103" i="19"/>
  <c r="FQ286" i="19"/>
  <c r="FQ61" i="19"/>
  <c r="FQ434" i="19"/>
  <c r="FQ43" i="19"/>
  <c r="FQ36" i="19"/>
  <c r="FQ51" i="19"/>
  <c r="FQ95" i="19"/>
  <c r="FQ293" i="19"/>
  <c r="FQ320" i="19"/>
  <c r="FQ247" i="19"/>
  <c r="FQ450" i="19"/>
  <c r="FQ90" i="19"/>
  <c r="FQ184" i="19"/>
  <c r="FQ77" i="19"/>
  <c r="FQ160" i="19"/>
  <c r="FQ289" i="19"/>
  <c r="FQ200" i="19"/>
  <c r="FQ246" i="19"/>
  <c r="FQ105" i="19"/>
  <c r="FQ38" i="19"/>
  <c r="FQ315" i="19"/>
  <c r="FQ310" i="19"/>
  <c r="FQ366" i="19"/>
  <c r="FQ369" i="19"/>
  <c r="FQ127" i="19"/>
  <c r="FQ309" i="19"/>
  <c r="FQ407" i="19"/>
  <c r="EN260" i="19"/>
  <c r="EN315" i="19"/>
  <c r="EN160" i="19"/>
  <c r="EN97" i="19"/>
  <c r="EN454" i="19"/>
  <c r="EN433" i="19"/>
  <c r="EN52" i="19"/>
  <c r="EN108" i="19"/>
  <c r="EN126" i="19"/>
  <c r="EN69" i="19"/>
  <c r="EN401" i="19"/>
  <c r="EN293" i="19"/>
  <c r="EN239" i="19"/>
  <c r="EN177" i="19"/>
  <c r="EN437" i="19"/>
  <c r="EN168" i="19"/>
  <c r="EN147" i="19"/>
  <c r="EN330" i="19"/>
  <c r="EN32" i="19"/>
  <c r="EN55" i="19"/>
  <c r="EN394" i="19"/>
  <c r="EN189" i="19"/>
  <c r="EN54" i="19"/>
  <c r="EN104" i="19"/>
  <c r="EN122" i="19"/>
  <c r="EN427" i="19"/>
  <c r="EN103" i="19"/>
  <c r="EN102" i="19"/>
  <c r="EN446" i="19"/>
  <c r="EN178" i="19"/>
  <c r="EN303" i="19"/>
  <c r="EN286" i="19"/>
  <c r="EN225" i="19"/>
  <c r="EN65" i="19"/>
  <c r="EN378" i="19"/>
  <c r="EN84" i="19"/>
  <c r="EN338" i="19"/>
  <c r="EN196" i="19"/>
  <c r="EN117" i="19"/>
  <c r="EN277" i="19"/>
  <c r="EN105" i="19"/>
  <c r="EN234" i="19"/>
  <c r="EN63" i="19"/>
  <c r="EN49" i="19"/>
  <c r="EN336" i="19"/>
  <c r="EN129" i="19"/>
  <c r="EN100" i="19"/>
  <c r="EN62" i="19"/>
  <c r="EN413" i="19"/>
  <c r="EN176" i="19"/>
  <c r="EN198" i="19"/>
  <c r="EN125" i="19"/>
  <c r="EN332" i="19"/>
  <c r="EN382" i="19"/>
  <c r="EN347" i="19"/>
  <c r="EN255" i="19"/>
  <c r="EN56" i="19"/>
  <c r="EN360" i="19"/>
  <c r="EN384" i="19"/>
  <c r="EN354" i="19"/>
  <c r="EN290" i="19"/>
  <c r="EN422" i="19"/>
  <c r="EN390" i="19"/>
  <c r="EN320" i="19"/>
  <c r="EN385" i="19"/>
  <c r="EN373" i="19"/>
  <c r="EN335" i="19"/>
  <c r="EN219" i="19"/>
  <c r="EN39" i="19"/>
  <c r="EN248" i="19"/>
  <c r="EN155" i="19"/>
  <c r="EN312" i="19"/>
  <c r="EN38" i="19"/>
  <c r="EN410" i="19"/>
  <c r="EN238" i="19"/>
  <c r="EN379" i="19"/>
  <c r="EN358" i="19"/>
  <c r="EN439" i="19"/>
  <c r="EN299" i="19"/>
  <c r="EN414" i="19"/>
  <c r="EN263" i="19"/>
  <c r="EN440" i="19"/>
  <c r="EN279" i="19"/>
  <c r="EN425" i="19"/>
  <c r="EN357" i="19"/>
  <c r="EN111" i="19"/>
  <c r="EN285" i="19"/>
  <c r="EN287" i="19"/>
  <c r="EN217" i="19"/>
  <c r="EN343" i="19"/>
  <c r="EN236" i="19"/>
  <c r="EN153" i="19"/>
  <c r="EN348" i="19"/>
  <c r="EN199" i="19"/>
  <c r="EN294" i="19"/>
  <c r="EN116" i="19"/>
  <c r="EN310" i="19"/>
  <c r="EN366" i="19"/>
  <c r="EN121" i="19"/>
  <c r="EN273" i="19"/>
  <c r="EN169" i="19"/>
  <c r="EN267" i="19"/>
  <c r="EN36" i="19"/>
  <c r="EN317" i="19"/>
  <c r="EN409" i="19"/>
  <c r="EN377" i="19"/>
  <c r="EN188" i="19"/>
  <c r="EN399" i="19"/>
  <c r="EN405" i="19"/>
  <c r="EN50" i="19"/>
  <c r="EN60" i="19"/>
  <c r="EN75" i="19"/>
  <c r="EN37" i="19"/>
  <c r="EN46" i="19"/>
  <c r="EN130" i="19"/>
  <c r="EN448" i="19"/>
  <c r="EN59" i="19"/>
  <c r="EN229" i="19"/>
  <c r="EN167" i="19"/>
  <c r="EN298" i="19"/>
  <c r="EN297" i="19"/>
  <c r="EN244" i="19"/>
  <c r="EN206" i="19"/>
  <c r="EN346" i="19"/>
  <c r="EN406" i="19"/>
  <c r="EN292" i="19"/>
  <c r="EN190" i="19"/>
  <c r="EN210" i="19"/>
  <c r="EN375" i="19"/>
  <c r="EN245" i="19"/>
  <c r="EN269" i="19"/>
  <c r="EN82" i="19"/>
  <c r="EN383" i="19"/>
  <c r="EN408" i="19"/>
  <c r="EN179" i="19"/>
  <c r="EN420" i="19"/>
  <c r="EN309" i="19"/>
  <c r="EN135" i="19"/>
  <c r="EN356" i="19"/>
  <c r="EN258" i="19"/>
  <c r="EN31" i="19"/>
  <c r="EN76" i="19"/>
  <c r="EN386" i="19"/>
  <c r="EN321" i="19"/>
  <c r="EN251" i="19"/>
  <c r="EN259" i="19"/>
  <c r="EM11" i="19"/>
  <c r="EN220" i="19"/>
  <c r="EN133" i="19"/>
  <c r="EN289" i="19"/>
  <c r="EN48" i="19"/>
  <c r="EN428" i="19"/>
  <c r="EN397" i="19"/>
  <c r="EN71" i="19"/>
  <c r="EN241" i="19"/>
  <c r="EN331" i="19"/>
  <c r="EN262" i="19"/>
  <c r="EN254" i="19"/>
  <c r="EN283" i="19"/>
  <c r="EN250" i="19"/>
  <c r="EN398" i="19"/>
  <c r="EN144" i="19"/>
  <c r="EN314" i="19"/>
  <c r="EN388" i="19"/>
  <c r="EN324" i="19"/>
  <c r="EN247" i="19"/>
  <c r="EN291" i="19"/>
  <c r="EN57" i="19"/>
  <c r="EN136" i="19"/>
  <c r="EN233" i="19"/>
  <c r="EN127" i="19"/>
  <c r="EN442" i="19"/>
  <c r="EN123" i="19"/>
  <c r="EN296" i="19"/>
  <c r="EN226" i="19"/>
  <c r="EN329" i="19"/>
  <c r="EN403" i="19"/>
  <c r="EN78" i="19"/>
  <c r="EN40" i="19"/>
  <c r="EN157" i="19"/>
  <c r="EN205" i="19"/>
  <c r="EN246" i="19"/>
  <c r="EN313" i="19"/>
  <c r="EN72" i="19"/>
  <c r="EN276" i="19"/>
  <c r="EN101" i="19"/>
  <c r="EN450" i="19"/>
  <c r="EN92" i="19"/>
  <c r="EN445" i="19"/>
  <c r="EN141" i="19"/>
  <c r="EN156" i="19"/>
  <c r="EN174" i="19"/>
  <c r="EN301" i="19"/>
  <c r="EN197" i="19"/>
  <c r="EN99" i="19"/>
  <c r="EN42" i="19"/>
  <c r="EN113" i="19"/>
  <c r="EN257" i="19"/>
  <c r="EN216" i="19"/>
  <c r="EN61" i="19"/>
  <c r="EN270" i="19"/>
  <c r="EN114" i="19"/>
  <c r="EN124" i="19"/>
  <c r="EN400" i="19"/>
  <c r="EN436" i="19"/>
  <c r="EN194" i="19"/>
  <c r="EN278" i="19"/>
  <c r="EN306" i="19"/>
  <c r="EN95" i="19"/>
  <c r="EN280" i="19"/>
  <c r="EN451" i="19"/>
  <c r="EN192" i="19"/>
  <c r="EN200" i="19"/>
  <c r="EN149" i="19"/>
  <c r="EN230" i="19"/>
  <c r="EN349" i="19"/>
  <c r="EN453" i="19"/>
  <c r="EN429" i="19"/>
  <c r="EN418" i="19"/>
  <c r="EN253" i="19"/>
  <c r="EN281" i="19"/>
  <c r="EN145" i="19"/>
  <c r="EN438" i="19"/>
  <c r="EN221" i="19"/>
  <c r="EN128" i="19"/>
  <c r="EN350" i="19"/>
  <c r="EN43" i="19"/>
  <c r="EN419" i="19"/>
  <c r="EN138" i="19"/>
  <c r="EN364" i="19"/>
  <c r="EN355" i="19"/>
  <c r="EN441" i="19"/>
  <c r="EN342" i="19"/>
  <c r="EN64" i="19"/>
  <c r="EN207" i="19"/>
  <c r="EN434" i="19"/>
  <c r="EN51" i="19"/>
  <c r="EN151" i="19"/>
  <c r="EN45" i="19"/>
  <c r="EN139" i="19"/>
  <c r="EN334" i="19"/>
  <c r="EN30" i="19"/>
  <c r="EN120" i="19"/>
  <c r="EN284" i="19"/>
  <c r="EN143" i="19"/>
  <c r="EN237" i="19"/>
  <c r="EN223" i="19"/>
  <c r="EN319" i="19"/>
  <c r="EN275" i="19"/>
  <c r="EN91" i="19"/>
  <c r="EN432" i="19"/>
  <c r="EN452" i="19"/>
  <c r="EN328" i="19"/>
  <c r="EN361" i="19"/>
  <c r="EN368" i="19"/>
  <c r="EN87" i="19"/>
  <c r="EN256" i="19"/>
  <c r="EN274" i="19"/>
  <c r="EN228" i="19"/>
  <c r="EN47" i="19"/>
  <c r="EN98" i="19"/>
  <c r="EN33" i="19"/>
  <c r="EN374" i="19"/>
  <c r="EN154" i="19"/>
  <c r="EN164" i="19"/>
  <c r="EN119" i="19"/>
  <c r="EN195" i="19"/>
  <c r="EN371" i="19"/>
  <c r="EN118" i="19"/>
  <c r="EN395" i="19"/>
  <c r="EN444" i="19"/>
  <c r="EN431" i="19"/>
  <c r="EN165" i="19"/>
  <c r="EN182" i="19"/>
  <c r="EN227" i="19"/>
  <c r="EN81" i="19"/>
  <c r="EN249" i="19"/>
  <c r="EN112" i="19"/>
  <c r="EN381" i="19"/>
  <c r="EN170" i="19"/>
  <c r="EN204" i="19"/>
  <c r="EN89" i="19"/>
  <c r="EN426" i="19"/>
  <c r="EN73" i="19"/>
  <c r="EN193" i="19"/>
  <c r="EN70" i="19"/>
  <c r="EN93" i="19"/>
  <c r="EN134" i="19"/>
  <c r="EN146" i="19"/>
  <c r="EN367" i="19"/>
  <c r="EN272" i="19"/>
  <c r="EN333" i="19"/>
  <c r="EN240" i="19"/>
  <c r="EN339" i="19"/>
  <c r="EN352" i="19"/>
  <c r="EN44" i="19"/>
  <c r="EN183" i="19"/>
  <c r="EN115" i="19"/>
  <c r="EN415" i="19"/>
  <c r="EN166" i="19"/>
  <c r="EN110" i="19"/>
  <c r="EN131" i="19"/>
  <c r="EN443" i="19"/>
  <c r="EN242" i="19"/>
  <c r="EN161" i="19"/>
  <c r="EN282" i="19"/>
  <c r="EN94" i="19"/>
  <c r="EN66" i="19"/>
  <c r="EN88" i="19"/>
  <c r="EN180" i="19"/>
  <c r="EN387" i="19"/>
  <c r="EN148" i="19"/>
  <c r="EN402" i="19"/>
  <c r="EN186" i="19"/>
  <c r="EN351" i="19"/>
  <c r="EN412" i="19"/>
  <c r="EN137" i="19"/>
  <c r="EN184" i="19"/>
  <c r="EN222" i="19"/>
  <c r="EN191" i="19"/>
  <c r="EN421" i="19"/>
  <c r="EN77" i="19"/>
  <c r="EN252" i="19"/>
  <c r="EN370" i="19"/>
  <c r="EN353" i="19"/>
  <c r="EN271" i="19"/>
  <c r="EN325" i="19"/>
  <c r="EN417" i="19"/>
  <c r="EN337" i="19"/>
  <c r="EN67" i="19"/>
  <c r="EN266" i="19"/>
  <c r="EN41" i="19"/>
  <c r="EN308" i="19"/>
  <c r="EN369" i="19"/>
  <c r="EN106" i="19"/>
  <c r="EN90" i="19"/>
  <c r="EN407" i="19"/>
  <c r="EN389" i="19"/>
  <c r="EN411" i="19"/>
  <c r="EN393" i="19"/>
  <c r="EN235" i="19"/>
  <c r="EN318" i="19"/>
  <c r="EN132" i="19"/>
  <c r="EN326" i="19"/>
  <c r="EN202" i="19"/>
  <c r="EN295" i="19"/>
  <c r="EN163" i="19"/>
  <c r="EN218" i="19"/>
  <c r="EN224" i="19"/>
  <c r="EN140" i="19"/>
  <c r="EN150" i="19"/>
  <c r="EN396" i="19"/>
  <c r="EN85" i="19"/>
  <c r="EN372" i="19"/>
  <c r="EN213" i="19"/>
  <c r="EN109" i="19"/>
  <c r="EN152" i="19"/>
  <c r="EN35" i="19"/>
  <c r="EN449" i="19"/>
  <c r="EN344" i="19"/>
  <c r="EN322" i="19"/>
  <c r="EN173" i="19"/>
  <c r="EN159" i="19"/>
  <c r="EN341" i="19"/>
  <c r="EN209" i="19"/>
  <c r="EN380" i="19"/>
  <c r="EN211" i="19"/>
  <c r="EN175" i="19"/>
  <c r="EN58" i="19"/>
  <c r="EN404" i="19"/>
  <c r="EN201" i="19"/>
  <c r="EN171" i="19"/>
  <c r="EN261" i="19"/>
  <c r="EN268" i="19"/>
  <c r="EN208" i="19"/>
  <c r="EN316" i="19"/>
  <c r="EN363" i="19"/>
  <c r="EN83" i="19"/>
  <c r="EN359" i="19"/>
  <c r="EN185" i="19"/>
  <c r="EN212" i="19"/>
  <c r="EN392" i="19"/>
  <c r="EN80" i="19"/>
  <c r="EN376" i="19"/>
  <c r="EN345" i="19"/>
  <c r="EN96" i="19"/>
  <c r="EN264" i="19"/>
  <c r="EN34" i="19"/>
  <c r="EN243" i="19"/>
  <c r="EN142" i="19"/>
  <c r="EN300" i="19"/>
  <c r="EN232" i="19"/>
  <c r="EN158" i="19"/>
  <c r="EN362" i="19"/>
  <c r="EN187" i="19"/>
  <c r="EN107" i="19"/>
  <c r="EN423" i="19"/>
  <c r="EN304" i="19"/>
  <c r="EN311" i="19"/>
  <c r="EN365" i="19"/>
  <c r="EN86" i="19"/>
  <c r="EN214" i="19"/>
  <c r="EN162" i="19"/>
  <c r="EN231" i="19"/>
  <c r="EN327" i="19"/>
  <c r="EN430" i="19"/>
  <c r="EN74" i="19"/>
  <c r="EN12" i="19"/>
  <c r="EN307" i="19"/>
  <c r="EN79" i="19"/>
  <c r="EN447" i="19"/>
  <c r="FQ258" i="19"/>
  <c r="FQ365" i="19"/>
  <c r="FQ394" i="19"/>
  <c r="FQ449" i="19"/>
  <c r="FQ134" i="19"/>
  <c r="FQ307" i="19"/>
  <c r="FQ104" i="19"/>
  <c r="FQ443" i="19"/>
  <c r="FQ396" i="19"/>
  <c r="FQ270" i="19"/>
  <c r="FQ204" i="19"/>
  <c r="FQ144" i="19"/>
  <c r="FQ239" i="19"/>
  <c r="FQ249" i="19"/>
  <c r="FQ411" i="19"/>
  <c r="FQ137" i="19"/>
  <c r="FQ269" i="19"/>
  <c r="FQ141" i="19"/>
  <c r="FQ418" i="19"/>
  <c r="FQ283" i="19"/>
  <c r="FQ227" i="19"/>
  <c r="FQ332" i="19"/>
  <c r="FQ207" i="19"/>
  <c r="FQ342" i="19"/>
  <c r="FQ438" i="19"/>
  <c r="FQ445" i="19"/>
  <c r="FP11" i="19"/>
  <c r="FQ33" i="19"/>
  <c r="FQ168" i="19"/>
  <c r="FQ316" i="19"/>
  <c r="FQ222" i="19"/>
  <c r="FQ211" i="19"/>
  <c r="FQ159" i="19"/>
  <c r="FQ190" i="19"/>
  <c r="FQ308" i="19"/>
  <c r="FQ345" i="19"/>
  <c r="FQ370" i="19"/>
  <c r="FQ225" i="19"/>
  <c r="FQ151" i="19"/>
  <c r="FQ428" i="19"/>
  <c r="FQ291" i="19"/>
  <c r="FQ410" i="19"/>
  <c r="FQ422" i="19"/>
  <c r="FQ402" i="19"/>
  <c r="FQ284" i="19"/>
  <c r="FQ193" i="19"/>
  <c r="FQ188" i="19"/>
  <c r="FQ383" i="19"/>
  <c r="FQ238" i="19"/>
  <c r="FQ140" i="19"/>
  <c r="FQ242" i="19"/>
  <c r="FQ170" i="19"/>
  <c r="FQ304" i="19"/>
  <c r="FQ413" i="19"/>
  <c r="FQ382" i="19"/>
  <c r="FQ218" i="19"/>
  <c r="FQ40" i="19"/>
  <c r="FQ53" i="19"/>
  <c r="FQ183" i="19"/>
  <c r="FQ431" i="19"/>
  <c r="FQ330" i="19"/>
  <c r="FQ97" i="19"/>
  <c r="FQ256" i="19"/>
  <c r="FQ359" i="19"/>
  <c r="FQ177" i="19"/>
  <c r="FQ337" i="19"/>
  <c r="FQ212" i="19"/>
  <c r="FQ408" i="19"/>
  <c r="FQ120" i="19"/>
  <c r="FQ379" i="19"/>
  <c r="FQ357" i="19"/>
  <c r="FQ444" i="19"/>
  <c r="FQ427" i="19"/>
  <c r="FQ277" i="19"/>
  <c r="FQ94" i="19"/>
  <c r="FQ176" i="19"/>
  <c r="FQ128" i="19"/>
  <c r="FQ107" i="19"/>
  <c r="FQ400" i="19"/>
  <c r="FQ221" i="19"/>
  <c r="FQ215" i="19"/>
  <c r="FQ178" i="19"/>
  <c r="FQ81" i="19"/>
  <c r="FQ172" i="19"/>
  <c r="FQ447" i="19"/>
  <c r="FQ208" i="19"/>
  <c r="FQ49" i="19"/>
  <c r="FQ325" i="19"/>
  <c r="FQ234" i="19"/>
  <c r="FQ336" i="19"/>
  <c r="FQ417" i="19"/>
  <c r="FQ331" i="19"/>
  <c r="FQ197" i="19"/>
  <c r="FQ50" i="19"/>
  <c r="FQ278" i="19"/>
  <c r="FQ388" i="19"/>
  <c r="FQ80" i="19"/>
  <c r="FQ98" i="19"/>
  <c r="FQ317" i="19"/>
  <c r="FQ452" i="19"/>
  <c r="FQ124" i="19"/>
  <c r="FQ272" i="19"/>
  <c r="FQ436" i="19"/>
  <c r="FQ386" i="19"/>
  <c r="FQ433" i="19"/>
  <c r="FQ201" i="19"/>
  <c r="FQ119" i="19"/>
  <c r="FQ174" i="19"/>
  <c r="FQ34" i="19"/>
  <c r="FQ348" i="19"/>
  <c r="FQ232" i="19"/>
  <c r="FQ52" i="19"/>
  <c r="FQ152" i="19"/>
  <c r="FQ375" i="19"/>
  <c r="FQ142" i="19"/>
  <c r="FQ274" i="19"/>
  <c r="FQ381" i="19"/>
  <c r="FQ360" i="19"/>
  <c r="FQ329" i="19"/>
  <c r="FQ257" i="19"/>
  <c r="FQ111" i="19"/>
  <c r="FQ260" i="19"/>
  <c r="FQ248" i="19"/>
  <c r="FQ161" i="19"/>
  <c r="FQ273" i="19"/>
  <c r="FQ48" i="19"/>
  <c r="FQ279" i="19"/>
  <c r="FQ194" i="19"/>
  <c r="FQ259" i="19"/>
  <c r="FQ287" i="19"/>
  <c r="FQ371" i="19"/>
  <c r="FQ187" i="19"/>
  <c r="FQ364" i="19"/>
  <c r="FQ311" i="19"/>
  <c r="FQ295" i="19"/>
  <c r="FQ267" i="19"/>
  <c r="FQ301" i="19"/>
  <c r="FQ404" i="19"/>
  <c r="FQ209" i="19"/>
  <c r="FQ220" i="19"/>
  <c r="FQ420" i="19"/>
  <c r="FQ146" i="19"/>
  <c r="FQ302" i="19"/>
  <c r="FQ397" i="19"/>
  <c r="FQ351" i="19"/>
  <c r="FQ65" i="19"/>
  <c r="FQ451" i="19"/>
  <c r="FQ175" i="19"/>
  <c r="FQ298" i="19"/>
  <c r="FQ384" i="19"/>
  <c r="FQ192" i="19"/>
  <c r="FQ101" i="19"/>
  <c r="FQ199" i="19"/>
  <c r="FQ235" i="19"/>
  <c r="FQ155" i="19"/>
  <c r="FQ236" i="19"/>
  <c r="FQ162" i="19"/>
  <c r="FQ185" i="19"/>
  <c r="FQ376" i="19"/>
  <c r="FQ294" i="19"/>
  <c r="FQ299" i="19"/>
  <c r="FQ63" i="19"/>
  <c r="FQ54" i="19"/>
  <c r="FQ425" i="19"/>
  <c r="FQ206" i="19"/>
  <c r="FQ377" i="19"/>
  <c r="FQ254" i="19"/>
  <c r="FQ281" i="19"/>
  <c r="FQ261" i="19"/>
  <c r="FQ341" i="19"/>
  <c r="FQ276" i="19"/>
  <c r="FQ181" i="19"/>
  <c r="FQ123" i="19"/>
  <c r="FQ72" i="19"/>
  <c r="FQ338" i="19"/>
  <c r="FQ167" i="19"/>
  <c r="FQ297" i="19"/>
  <c r="FQ85" i="19"/>
  <c r="FQ113" i="19"/>
  <c r="FQ305" i="19"/>
  <c r="FQ135" i="19"/>
  <c r="FQ327" i="19"/>
  <c r="FQ86" i="19"/>
  <c r="FQ300" i="19"/>
  <c r="FQ255" i="19"/>
  <c r="FQ180" i="19"/>
  <c r="FQ240" i="19"/>
  <c r="FQ132" i="19"/>
  <c r="FQ237" i="19"/>
  <c r="FQ102" i="19"/>
  <c r="FQ145" i="19"/>
  <c r="FQ121" i="19"/>
  <c r="FQ347" i="19"/>
  <c r="FQ406" i="19"/>
  <c r="FQ150" i="19"/>
  <c r="FQ442" i="19"/>
  <c r="FQ392" i="19"/>
  <c r="FQ346" i="19"/>
  <c r="FQ275" i="19"/>
  <c r="FQ339" i="19"/>
  <c r="FQ229" i="19"/>
  <c r="FQ93" i="19"/>
  <c r="FQ446" i="19"/>
  <c r="FQ390" i="19"/>
  <c r="FQ139" i="19"/>
  <c r="FQ251" i="19"/>
  <c r="FQ373" i="19"/>
  <c r="FQ31" i="19"/>
  <c r="FQ264" i="19"/>
  <c r="FQ266" i="19"/>
  <c r="FQ245" i="19"/>
  <c r="FQ138" i="19"/>
  <c r="FQ448" i="19"/>
  <c r="FQ405" i="19"/>
  <c r="FQ340" i="19"/>
  <c r="FQ414" i="19"/>
  <c r="FQ324" i="19"/>
  <c r="FQ216" i="19"/>
  <c r="FQ37" i="19"/>
  <c r="FQ131" i="19"/>
  <c r="FQ326" i="19"/>
  <c r="FQ353" i="19"/>
  <c r="FQ306" i="19"/>
  <c r="FQ243" i="19"/>
  <c r="FQ171" i="19"/>
  <c r="FQ280" i="19"/>
  <c r="FQ231" i="19"/>
  <c r="FQ60" i="19"/>
  <c r="FQ44" i="19"/>
  <c r="FQ219" i="19"/>
  <c r="FQ244" i="19"/>
  <c r="FQ75" i="19"/>
  <c r="FQ73" i="19"/>
  <c r="FQ387" i="19"/>
  <c r="FQ262" i="19"/>
  <c r="FQ82" i="19"/>
  <c r="FQ323" i="19"/>
  <c r="FQ217" i="19"/>
  <c r="FQ421" i="19"/>
  <c r="FQ79" i="19"/>
  <c r="FQ69" i="19"/>
  <c r="FQ99" i="19"/>
  <c r="FQ169" i="19"/>
  <c r="FQ89" i="19"/>
  <c r="FQ157" i="19"/>
  <c r="FQ363" i="19"/>
  <c r="FQ164" i="19"/>
  <c r="FQ147" i="19"/>
  <c r="FQ241" i="19"/>
  <c r="FQ191" i="19"/>
  <c r="FQ424" i="19"/>
  <c r="FQ83" i="19"/>
  <c r="FQ223" i="19"/>
  <c r="FQ393" i="19"/>
  <c r="FQ118" i="19"/>
  <c r="FQ125" i="19"/>
  <c r="FQ292" i="19"/>
  <c r="FQ30" i="19"/>
  <c r="FQ322" i="19"/>
  <c r="FQ70" i="19"/>
  <c r="FQ228" i="19"/>
  <c r="FQ290" i="19"/>
  <c r="FQ129" i="19"/>
  <c r="FQ78" i="19"/>
  <c r="FQ401" i="19"/>
  <c r="FQ62" i="19"/>
  <c r="FQ253" i="19"/>
  <c r="FQ437" i="19"/>
  <c r="FQ100" i="19"/>
  <c r="FQ389" i="19"/>
  <c r="FQ372" i="19"/>
  <c r="FQ263" i="19"/>
  <c r="FQ454" i="19"/>
  <c r="FQ112" i="19"/>
  <c r="FQ12" i="19"/>
  <c r="FQ16" i="19" s="1"/>
  <c r="FQ224" i="19"/>
  <c r="FQ416" i="19"/>
  <c r="FQ285" i="19"/>
  <c r="FQ117" i="19"/>
  <c r="FQ106" i="19"/>
  <c r="FQ233" i="19"/>
  <c r="FQ344" i="19"/>
  <c r="FQ154" i="19"/>
  <c r="FQ296" i="19"/>
  <c r="FQ173" i="19"/>
  <c r="FQ313" i="19"/>
  <c r="FQ35" i="19"/>
  <c r="FQ202" i="19"/>
  <c r="FQ92" i="19"/>
  <c r="FQ385" i="19"/>
  <c r="FQ108" i="19"/>
  <c r="FQ114" i="19"/>
  <c r="FQ46" i="19"/>
  <c r="FQ380" i="19"/>
  <c r="FQ415" i="19"/>
  <c r="FQ439" i="19"/>
  <c r="FQ440" i="19"/>
  <c r="FQ74" i="19"/>
  <c r="FQ226" i="19"/>
  <c r="FQ189" i="19"/>
  <c r="FQ429" i="19"/>
  <c r="FQ64" i="19"/>
  <c r="FQ419" i="19"/>
  <c r="FQ334" i="19"/>
  <c r="FQ362" i="19"/>
  <c r="FQ391" i="19"/>
  <c r="FQ39" i="19"/>
  <c r="FQ45" i="19"/>
  <c r="FQ398" i="19"/>
  <c r="FQ136" i="19"/>
  <c r="FQ55" i="19"/>
  <c r="FQ412" i="19"/>
  <c r="FQ271" i="19"/>
  <c r="FQ116" i="19"/>
  <c r="FQ126" i="19"/>
  <c r="FQ203" i="19"/>
  <c r="FQ356" i="19"/>
  <c r="FQ148" i="19"/>
  <c r="FQ91" i="19"/>
  <c r="FQ71" i="19"/>
  <c r="FQ378" i="19"/>
  <c r="FQ143" i="19"/>
  <c r="FQ47" i="19"/>
  <c r="FQ196" i="19"/>
  <c r="FQ358" i="19"/>
  <c r="FQ133" i="19"/>
  <c r="FQ110" i="19"/>
  <c r="FQ165" i="19"/>
  <c r="FQ435" i="19"/>
  <c r="FQ230" i="19"/>
  <c r="FQ57" i="19"/>
  <c r="FQ282" i="19"/>
  <c r="FQ41" i="19"/>
  <c r="FQ343" i="19"/>
  <c r="FQ321" i="19"/>
  <c r="FQ210" i="19"/>
  <c r="FQ303" i="19"/>
  <c r="FQ158" i="19"/>
  <c r="FQ122" i="19"/>
  <c r="FQ349" i="19"/>
  <c r="FQ268" i="19"/>
  <c r="FQ42" i="19"/>
  <c r="FQ354" i="19"/>
  <c r="FQ328" i="19"/>
  <c r="FQ130" i="19"/>
  <c r="FQ335" i="19"/>
  <c r="FQ195" i="19"/>
  <c r="FQ430" i="19"/>
  <c r="FQ58" i="19"/>
  <c r="FQ66" i="19"/>
  <c r="FQ163" i="19"/>
  <c r="FQ367" i="19"/>
  <c r="FQ252" i="19"/>
  <c r="FQ333" i="19"/>
  <c r="FQ350" i="19"/>
  <c r="FQ319" i="19"/>
  <c r="FQ96" i="19"/>
  <c r="FQ213" i="19"/>
  <c r="FQ441" i="19"/>
  <c r="FQ182" i="19"/>
  <c r="FQ198" i="19"/>
  <c r="FQ265" i="19"/>
  <c r="FQ67" i="19"/>
  <c r="FQ318" i="19"/>
  <c r="FQ205" i="19"/>
  <c r="FQ56" i="19"/>
  <c r="FQ156" i="19"/>
  <c r="FQ250" i="19"/>
  <c r="FQ426" i="19"/>
  <c r="FQ403" i="19"/>
  <c r="FQ76" i="19"/>
  <c r="FQ361" i="19"/>
  <c r="DK468" i="19"/>
  <c r="DL551" i="19" s="1"/>
  <c r="CI14" i="19"/>
  <c r="H56" i="19"/>
  <c r="Q56" i="19" s="1"/>
  <c r="F499" i="19"/>
  <c r="O97" i="19" s="1"/>
  <c r="G497" i="19"/>
  <c r="P95" i="19" s="1"/>
  <c r="EX902" i="19"/>
  <c r="EX567" i="19"/>
  <c r="GJ22" i="19"/>
  <c r="FQ561" i="19"/>
  <c r="FQ504" i="19"/>
  <c r="FQ581" i="19"/>
  <c r="FQ904" i="19"/>
  <c r="FQ656" i="19"/>
  <c r="FQ491" i="19"/>
  <c r="FQ890" i="19"/>
  <c r="FQ689" i="19"/>
  <c r="FQ596" i="19"/>
  <c r="FQ783" i="19"/>
  <c r="FQ537" i="19"/>
  <c r="FQ701" i="19"/>
  <c r="FQ821" i="19"/>
  <c r="FQ855" i="19"/>
  <c r="FQ886" i="19"/>
  <c r="FQ591" i="19"/>
  <c r="FQ754" i="19"/>
  <c r="FQ875" i="19"/>
  <c r="FQ703" i="19"/>
  <c r="FQ790" i="19"/>
  <c r="FQ646" i="19"/>
  <c r="FQ850" i="19"/>
  <c r="FQ547" i="19"/>
  <c r="FQ758" i="19"/>
  <c r="FQ518" i="19"/>
  <c r="FQ635" i="19"/>
  <c r="FQ779" i="19"/>
  <c r="FQ739" i="19"/>
  <c r="FQ642" i="19"/>
  <c r="FQ891" i="19"/>
  <c r="FQ651" i="19"/>
  <c r="FQ661" i="19"/>
  <c r="FQ506" i="19"/>
  <c r="FQ669" i="19"/>
  <c r="FQ752" i="19"/>
  <c r="FQ530" i="19"/>
  <c r="FQ575" i="19"/>
  <c r="FQ492" i="19"/>
  <c r="FQ553" i="19"/>
  <c r="FQ639" i="19"/>
  <c r="FQ628" i="19"/>
  <c r="FQ735" i="19"/>
  <c r="FQ574" i="19"/>
  <c r="FQ644" i="19"/>
  <c r="FQ578" i="19"/>
  <c r="FQ830" i="19"/>
  <c r="FQ580" i="19"/>
  <c r="FQ634" i="19"/>
  <c r="FQ655" i="19"/>
  <c r="FQ505" i="19"/>
  <c r="FQ892" i="19"/>
  <c r="FQ918" i="19"/>
  <c r="FQ613" i="19"/>
  <c r="FQ727" i="19"/>
  <c r="FQ592" i="19"/>
  <c r="FQ793" i="19"/>
  <c r="FQ549" i="19"/>
  <c r="FQ874" i="19"/>
  <c r="FQ818" i="19"/>
  <c r="FQ514" i="19"/>
  <c r="FQ558" i="19"/>
  <c r="FQ849" i="19"/>
  <c r="FQ811" i="19"/>
  <c r="FQ836" i="19"/>
  <c r="FQ679" i="19"/>
  <c r="FQ507" i="19"/>
  <c r="FQ552" i="19"/>
  <c r="FQ839" i="19"/>
  <c r="FQ567" i="19"/>
  <c r="FQ908" i="19"/>
  <c r="FQ788" i="19"/>
  <c r="FQ903" i="19"/>
  <c r="FQ794" i="19"/>
  <c r="FQ862" i="19"/>
  <c r="FQ733" i="19"/>
  <c r="FQ873" i="19"/>
  <c r="FQ717" i="19"/>
  <c r="FQ542" i="19"/>
  <c r="FQ707" i="19"/>
  <c r="FQ843" i="19"/>
  <c r="FQ880" i="19"/>
  <c r="FQ698" i="19"/>
  <c r="FQ626" i="19"/>
  <c r="FQ565" i="19"/>
  <c r="FQ576" i="19"/>
  <c r="FQ569" i="19"/>
  <c r="FQ756" i="19"/>
  <c r="FQ515" i="19"/>
  <c r="FQ888" i="19"/>
  <c r="FQ583" i="19"/>
  <c r="FQ550" i="19"/>
  <c r="FQ820" i="19"/>
  <c r="FQ806" i="19"/>
  <c r="FQ522" i="19"/>
  <c r="FQ524" i="19"/>
  <c r="FQ869" i="19"/>
  <c r="FQ560" i="19"/>
  <c r="FQ692" i="19"/>
  <c r="FQ860" i="19"/>
  <c r="FQ695" i="19"/>
  <c r="FQ737" i="19"/>
  <c r="FQ523" i="19"/>
  <c r="FQ757" i="19"/>
  <c r="FQ726" i="19"/>
  <c r="FQ851" i="19"/>
  <c r="FQ664" i="19"/>
  <c r="FQ652" i="19"/>
  <c r="FQ512" i="19"/>
  <c r="FQ847" i="19"/>
  <c r="FQ508" i="19"/>
  <c r="FQ467" i="19"/>
  <c r="FQ474" i="19" s="1"/>
  <c r="FQ840" i="19"/>
  <c r="FQ907" i="19"/>
  <c r="FQ764" i="19"/>
  <c r="FQ813" i="19"/>
  <c r="FQ770" i="19"/>
  <c r="FQ660" i="19"/>
  <c r="FQ582" i="19"/>
  <c r="FQ683" i="19"/>
  <c r="FQ544" i="19"/>
  <c r="FQ797" i="19"/>
  <c r="FQ677" i="19"/>
  <c r="FQ585" i="19"/>
  <c r="FQ763" i="19"/>
  <c r="FQ616" i="19"/>
  <c r="FQ563" i="19"/>
  <c r="FQ620" i="19"/>
  <c r="FQ748" i="19"/>
  <c r="FQ723" i="19"/>
  <c r="FQ867" i="19"/>
  <c r="FQ882" i="19"/>
  <c r="FQ647" i="19"/>
  <c r="FQ608" i="19"/>
  <c r="FQ539" i="19"/>
  <c r="FQ673" i="19"/>
  <c r="FQ887" i="19"/>
  <c r="FQ745" i="19"/>
  <c r="FQ654" i="19"/>
  <c r="FQ657" i="19"/>
  <c r="FQ538" i="19"/>
  <c r="FQ676" i="19"/>
  <c r="FQ738" i="19"/>
  <c r="FQ824" i="19"/>
  <c r="FQ577" i="19"/>
  <c r="FQ696" i="19"/>
  <c r="FQ742" i="19"/>
  <c r="FQ714" i="19"/>
  <c r="FQ881" i="19"/>
  <c r="FQ787" i="19"/>
  <c r="FQ720" i="19"/>
  <c r="FQ659" i="19"/>
  <c r="FQ791" i="19"/>
  <c r="FQ876" i="19"/>
  <c r="FQ774" i="19"/>
  <c r="FQ570" i="19"/>
  <c r="FQ562" i="19"/>
  <c r="FQ767" i="19"/>
  <c r="FQ609" i="19"/>
  <c r="FQ495" i="19"/>
  <c r="FQ687" i="19"/>
  <c r="FQ623" i="19"/>
  <c r="FQ751" i="19"/>
  <c r="FQ868" i="19"/>
  <c r="FQ809" i="19"/>
  <c r="FQ852" i="19"/>
  <c r="FQ734" i="19"/>
  <c r="FQ551" i="19"/>
  <c r="FQ879" i="19"/>
  <c r="FQ877" i="19"/>
  <c r="FQ798" i="19"/>
  <c r="FQ621" i="19"/>
  <c r="FQ863" i="19"/>
  <c r="FQ610" i="19"/>
  <c r="FQ630" i="19"/>
  <c r="FQ705" i="19"/>
  <c r="FQ617" i="19"/>
  <c r="FQ777" i="19"/>
  <c r="FQ648" i="19"/>
  <c r="FQ684" i="19"/>
  <c r="FQ785" i="19"/>
  <c r="FQ746" i="19"/>
  <c r="FQ795" i="19"/>
  <c r="FQ911" i="19"/>
  <c r="FQ844" i="19"/>
  <c r="FQ744" i="19"/>
  <c r="FQ604" i="19"/>
  <c r="FQ490" i="19"/>
  <c r="FQ741" i="19"/>
  <c r="FQ826" i="19"/>
  <c r="FQ848" i="19"/>
  <c r="FQ715" i="19"/>
  <c r="FQ831" i="19"/>
  <c r="FQ819" i="19"/>
  <c r="FQ494" i="19"/>
  <c r="FQ671" i="19"/>
  <c r="FQ755" i="19"/>
  <c r="FQ808" i="19"/>
  <c r="FQ543" i="19"/>
  <c r="FQ559" i="19"/>
  <c r="FQ540" i="19"/>
  <c r="FQ810" i="19"/>
  <c r="FQ740" i="19"/>
  <c r="FQ898" i="19"/>
  <c r="FQ527" i="19"/>
  <c r="FQ502" i="19"/>
  <c r="FQ516" i="19"/>
  <c r="FQ603" i="19"/>
  <c r="FQ759" i="19"/>
  <c r="FQ730" i="19"/>
  <c r="FQ906" i="19"/>
  <c r="FQ825" i="19"/>
  <c r="FQ663" i="19"/>
  <c r="FQ747" i="19"/>
  <c r="FQ546" i="19"/>
  <c r="FQ498" i="19"/>
  <c r="FQ792" i="19"/>
  <c r="FQ618" i="19"/>
  <c r="FQ804" i="19"/>
  <c r="FQ750" i="19"/>
  <c r="FQ704" i="19"/>
  <c r="FQ710" i="19"/>
  <c r="FQ627" i="19"/>
  <c r="FQ531" i="19"/>
  <c r="FQ668" i="19"/>
  <c r="FQ606" i="19"/>
  <c r="FQ601" i="19"/>
  <c r="FQ588" i="19"/>
  <c r="FQ716" i="19"/>
  <c r="FQ772" i="19"/>
  <c r="FQ611" i="19"/>
  <c r="FQ799" i="19"/>
  <c r="FQ629" i="19"/>
  <c r="FQ579" i="19"/>
  <c r="FQ686" i="19"/>
  <c r="FQ789" i="19"/>
  <c r="FQ545" i="19"/>
  <c r="FQ816" i="19"/>
  <c r="FQ699" i="19"/>
  <c r="FQ857" i="19"/>
  <c r="FQ513" i="19"/>
  <c r="FQ641" i="19"/>
  <c r="FQ607" i="19"/>
  <c r="FQ590" i="19"/>
  <c r="FQ619" i="19"/>
  <c r="FQ838" i="19"/>
  <c r="FQ534" i="19"/>
  <c r="FQ762" i="19"/>
  <c r="FQ675" i="19"/>
  <c r="FQ897" i="19"/>
  <c r="FQ845" i="19"/>
  <c r="FQ805" i="19"/>
  <c r="FQ658" i="19"/>
  <c r="FQ769" i="19"/>
  <c r="FQ782" i="19"/>
  <c r="FQ910" i="19"/>
  <c r="FQ678" i="19"/>
  <c r="FQ493" i="19"/>
  <c r="FQ899" i="19"/>
  <c r="FQ765" i="19"/>
  <c r="FQ682" i="19"/>
  <c r="FQ624" i="19"/>
  <c r="FQ638" i="19"/>
  <c r="FQ728" i="19"/>
  <c r="FQ503" i="19"/>
  <c r="FQ776" i="19"/>
  <c r="FQ526" i="19"/>
  <c r="FQ674" i="19"/>
  <c r="FQ896" i="19"/>
  <c r="FQ572" i="19"/>
  <c r="FQ650" i="19"/>
  <c r="FQ595" i="19"/>
  <c r="FQ718" i="19"/>
  <c r="FQ729" i="19"/>
  <c r="FQ587" i="19"/>
  <c r="FQ800" i="19"/>
  <c r="FQ724" i="19"/>
  <c r="FQ584" i="19"/>
  <c r="FQ688" i="19"/>
  <c r="FQ586" i="19"/>
  <c r="FQ775" i="19"/>
  <c r="FQ605" i="19"/>
  <c r="FQ556" i="19"/>
  <c r="FQ835" i="19"/>
  <c r="FQ517" i="19"/>
  <c r="FQ535" i="19"/>
  <c r="FQ625" i="19"/>
  <c r="FQ557" i="19"/>
  <c r="FQ533" i="19"/>
  <c r="FQ633" i="19"/>
  <c r="FP466" i="19"/>
  <c r="FQ532" i="19"/>
  <c r="FQ802" i="19"/>
  <c r="FQ878" i="19"/>
  <c r="FQ768" i="19"/>
  <c r="FQ915" i="19"/>
  <c r="FQ895" i="19"/>
  <c r="FQ713" i="19"/>
  <c r="FQ732" i="19"/>
  <c r="FQ667" i="19"/>
  <c r="FQ828" i="19"/>
  <c r="FQ643" i="19"/>
  <c r="FQ541" i="19"/>
  <c r="FQ528" i="19"/>
  <c r="FQ612" i="19"/>
  <c r="FQ771" i="19"/>
  <c r="FQ631" i="19"/>
  <c r="FQ529" i="19"/>
  <c r="FQ916" i="19"/>
  <c r="FQ832" i="19"/>
  <c r="FQ509" i="19"/>
  <c r="FQ712" i="19"/>
  <c r="FQ817" i="19"/>
  <c r="FQ649" i="19"/>
  <c r="FQ823" i="19"/>
  <c r="FQ803" i="19"/>
  <c r="FQ736" i="19"/>
  <c r="FQ721" i="19"/>
  <c r="FQ554" i="19"/>
  <c r="FQ690" i="19"/>
  <c r="FQ801" i="19"/>
  <c r="FQ778" i="19"/>
  <c r="FQ856" i="19"/>
  <c r="FQ665" i="19"/>
  <c r="FQ693" i="19"/>
  <c r="FQ853" i="19"/>
  <c r="FQ796" i="19"/>
  <c r="FQ685" i="19"/>
  <c r="FQ645" i="19"/>
  <c r="FQ822" i="19"/>
  <c r="FQ905" i="19"/>
  <c r="FQ501" i="19"/>
  <c r="FQ725" i="19"/>
  <c r="FQ909" i="19"/>
  <c r="FQ614" i="19"/>
  <c r="FQ666" i="19"/>
  <c r="FQ640" i="19"/>
  <c r="FQ511" i="19"/>
  <c r="FQ708" i="19"/>
  <c r="FQ589" i="19"/>
  <c r="FQ672" i="19"/>
  <c r="FQ594" i="19"/>
  <c r="FQ865" i="19"/>
  <c r="FQ889" i="19"/>
  <c r="FQ781" i="19"/>
  <c r="FQ680" i="19"/>
  <c r="FQ597" i="19"/>
  <c r="FQ894" i="19"/>
  <c r="FQ901" i="19"/>
  <c r="FQ780" i="19"/>
  <c r="FQ766" i="19"/>
  <c r="FQ622" i="19"/>
  <c r="FQ743" i="19"/>
  <c r="FQ884" i="19"/>
  <c r="FQ499" i="19"/>
  <c r="FQ902" i="19"/>
  <c r="FQ858" i="19"/>
  <c r="FQ525" i="19"/>
  <c r="FQ497" i="19"/>
  <c r="FQ662" i="19"/>
  <c r="FQ834" i="19"/>
  <c r="FQ917" i="19"/>
  <c r="FQ900" i="19"/>
  <c r="FQ833" i="19"/>
  <c r="FQ885" i="19"/>
  <c r="FQ753" i="19"/>
  <c r="FQ842" i="19"/>
  <c r="FQ548" i="19"/>
  <c r="FQ871" i="19"/>
  <c r="FQ599" i="19"/>
  <c r="FQ829" i="19"/>
  <c r="FQ637" i="19"/>
  <c r="FQ500" i="19"/>
  <c r="FQ912" i="19"/>
  <c r="FQ700" i="19"/>
  <c r="FQ786" i="19"/>
  <c r="FQ615" i="19"/>
  <c r="FQ866" i="19"/>
  <c r="FQ496" i="19"/>
  <c r="FQ636" i="19"/>
  <c r="FQ709" i="19"/>
  <c r="FQ519" i="19"/>
  <c r="FQ571" i="19"/>
  <c r="FQ711" i="19"/>
  <c r="FQ681" i="19"/>
  <c r="FQ731" i="19"/>
  <c r="FQ872" i="19"/>
  <c r="FQ722" i="19"/>
  <c r="FQ913" i="19"/>
  <c r="FQ632" i="19"/>
  <c r="FQ846" i="19"/>
  <c r="FQ859" i="19"/>
  <c r="FQ536" i="19"/>
  <c r="FQ914" i="19"/>
  <c r="FQ520" i="19"/>
  <c r="FQ568" i="19"/>
  <c r="FQ564" i="19"/>
  <c r="FQ719" i="19"/>
  <c r="FQ670" i="19"/>
  <c r="FQ864" i="19"/>
  <c r="FQ854" i="19"/>
  <c r="FQ784" i="19"/>
  <c r="FQ706" i="19"/>
  <c r="FQ773" i="19"/>
  <c r="FQ694" i="19"/>
  <c r="FQ749" i="19"/>
  <c r="FQ600" i="19"/>
  <c r="FQ841" i="19"/>
  <c r="FQ555" i="19"/>
  <c r="FQ593" i="19"/>
  <c r="FQ760" i="19"/>
  <c r="FQ602" i="19"/>
  <c r="FQ691" i="19"/>
  <c r="FQ883" i="19"/>
  <c r="FQ653" i="19"/>
  <c r="FQ702" i="19"/>
  <c r="FQ870" i="19"/>
  <c r="FQ521" i="19"/>
  <c r="FQ761" i="19"/>
  <c r="FQ573" i="19"/>
  <c r="FQ814" i="19"/>
  <c r="FQ807" i="19"/>
  <c r="FQ510" i="19"/>
  <c r="FQ812" i="19"/>
  <c r="DU256" i="19"/>
  <c r="FG16" i="19"/>
  <c r="FG21" i="19"/>
  <c r="FG15" i="19"/>
  <c r="FG22" i="19"/>
  <c r="FG19" i="19"/>
  <c r="FG20" i="19"/>
  <c r="FG17" i="19"/>
  <c r="FG23" i="19"/>
  <c r="FG18" i="19"/>
  <c r="FQ893" i="19"/>
  <c r="DU43" i="19"/>
  <c r="DU233" i="19"/>
  <c r="DU255" i="19"/>
  <c r="DU118" i="19"/>
  <c r="DU435" i="19"/>
  <c r="DU385" i="19"/>
  <c r="FQ815" i="19"/>
  <c r="FQ598" i="19"/>
  <c r="DU122" i="19"/>
  <c r="DU332" i="19"/>
  <c r="DU109" i="19"/>
  <c r="DU320" i="19"/>
  <c r="DU341" i="19"/>
  <c r="DU74" i="19"/>
  <c r="DU77" i="19"/>
  <c r="DU387" i="19"/>
  <c r="DU144" i="19"/>
  <c r="DU40" i="19"/>
  <c r="DU212" i="19"/>
  <c r="DU173" i="19"/>
  <c r="DU246" i="19"/>
  <c r="DU181" i="19"/>
  <c r="DU226" i="19"/>
  <c r="DU314" i="19"/>
  <c r="DU115" i="19"/>
  <c r="DU286" i="19"/>
  <c r="DU389" i="19"/>
  <c r="DU188" i="19"/>
  <c r="DU404" i="19"/>
  <c r="DU414" i="19"/>
  <c r="DU88" i="19"/>
  <c r="DU407" i="19"/>
  <c r="DU395" i="19"/>
  <c r="DU268" i="19"/>
  <c r="DU362" i="19"/>
  <c r="DU401" i="19"/>
  <c r="DU400" i="19"/>
  <c r="DU370" i="19"/>
  <c r="DU422" i="19"/>
  <c r="DU102" i="19"/>
  <c r="DU299" i="19"/>
  <c r="DU178" i="19"/>
  <c r="DU399" i="19"/>
  <c r="DU91" i="19"/>
  <c r="DU316" i="19"/>
  <c r="DU235" i="19"/>
  <c r="DU145" i="19"/>
  <c r="DU51" i="19"/>
  <c r="DU120" i="19"/>
  <c r="DU117" i="19"/>
  <c r="DU430" i="19"/>
  <c r="DU54" i="19"/>
  <c r="FQ566" i="19"/>
  <c r="FQ837" i="19"/>
  <c r="FQ697" i="19"/>
  <c r="FQ861" i="19"/>
  <c r="GJ23" i="19"/>
  <c r="GJ21" i="19"/>
  <c r="EX550" i="19"/>
  <c r="EX646" i="19"/>
  <c r="EX647" i="19"/>
  <c r="GJ17" i="19"/>
  <c r="CG480" i="19"/>
  <c r="CH469" i="19"/>
  <c r="CI469" i="19" s="1"/>
  <c r="CI480" i="19" s="1"/>
  <c r="DU321" i="19"/>
  <c r="DU307" i="19"/>
  <c r="DU443" i="19"/>
  <c r="DU432" i="19"/>
  <c r="DU87" i="19"/>
  <c r="DU258" i="19"/>
  <c r="DU405" i="19"/>
  <c r="DU319" i="19"/>
  <c r="DU241" i="19"/>
  <c r="DU403" i="19"/>
  <c r="DU69" i="19"/>
  <c r="DU334" i="19"/>
  <c r="DU196" i="19"/>
  <c r="DU137" i="19"/>
  <c r="DU194" i="19"/>
  <c r="DU30" i="19"/>
  <c r="DU180" i="19"/>
  <c r="DU331" i="19"/>
  <c r="DU146" i="19"/>
  <c r="DU140" i="19"/>
  <c r="DU301" i="19"/>
  <c r="DU153" i="19"/>
  <c r="DU67" i="19"/>
  <c r="DU234" i="19"/>
  <c r="DU136" i="19"/>
  <c r="DU151" i="19"/>
  <c r="DU352" i="19"/>
  <c r="DU142" i="19"/>
  <c r="DU306" i="19"/>
  <c r="DU303" i="19"/>
  <c r="DU94" i="19"/>
  <c r="DU269" i="19"/>
  <c r="DU315" i="19"/>
  <c r="DU280" i="19"/>
  <c r="DU127" i="19"/>
  <c r="DU57" i="19"/>
  <c r="DU277" i="19"/>
  <c r="DU152" i="19"/>
  <c r="DU193" i="19"/>
  <c r="DU139" i="19"/>
  <c r="DU271" i="19"/>
  <c r="DU62" i="19"/>
  <c r="DU60" i="19"/>
  <c r="DU294" i="19"/>
  <c r="DU429" i="19"/>
  <c r="DU262" i="19"/>
  <c r="DU382" i="19"/>
  <c r="DU39" i="19"/>
  <c r="DU200" i="19"/>
  <c r="DU75" i="19"/>
  <c r="DU225" i="19"/>
  <c r="DU410" i="19"/>
  <c r="DU324" i="19"/>
  <c r="DU218" i="19"/>
  <c r="DU227" i="19"/>
  <c r="DU304" i="19"/>
  <c r="DU162" i="19"/>
  <c r="DU318" i="19"/>
  <c r="DU37" i="19"/>
  <c r="DU441" i="19"/>
  <c r="DU428" i="19"/>
  <c r="DU169" i="19"/>
  <c r="DU292" i="19"/>
  <c r="DU135" i="19"/>
  <c r="DU41" i="19"/>
  <c r="DU368" i="19"/>
  <c r="DU358" i="19"/>
  <c r="DU48" i="19"/>
  <c r="DU89" i="19"/>
  <c r="DU71" i="19"/>
  <c r="DU423" i="19"/>
  <c r="DU224" i="19"/>
  <c r="DU72" i="19"/>
  <c r="DU365" i="19"/>
  <c r="DU369" i="19"/>
  <c r="DU220" i="19"/>
  <c r="DU182" i="19"/>
  <c r="DU45" i="19"/>
  <c r="DU384" i="19"/>
  <c r="DU103" i="19"/>
  <c r="DU437" i="19"/>
  <c r="DU313" i="19"/>
  <c r="DU355" i="19"/>
  <c r="DU440" i="19"/>
  <c r="DU111" i="19"/>
  <c r="DU282" i="19"/>
  <c r="DU351" i="19"/>
  <c r="DU342" i="19"/>
  <c r="DU380" i="19"/>
  <c r="DU129" i="19"/>
  <c r="DU454" i="19"/>
  <c r="DU185" i="19"/>
  <c r="DU85" i="19"/>
  <c r="DU217" i="19"/>
  <c r="DU184" i="19"/>
  <c r="DU322" i="19"/>
  <c r="DU275" i="19"/>
  <c r="DU157" i="19"/>
  <c r="DU439" i="19"/>
  <c r="DU354" i="19"/>
  <c r="DU201" i="19"/>
  <c r="DU68" i="19"/>
  <c r="DU133" i="19"/>
  <c r="DU125" i="19"/>
  <c r="DU50" i="19"/>
  <c r="DU337" i="19"/>
  <c r="DU59" i="19"/>
  <c r="DU317" i="19"/>
  <c r="DU328" i="19"/>
  <c r="DU338" i="19"/>
  <c r="DU58" i="19"/>
  <c r="DU161" i="19"/>
  <c r="DU243" i="19"/>
  <c r="DU113" i="19"/>
  <c r="DU409" i="19"/>
  <c r="DU247" i="19"/>
  <c r="DU187" i="19"/>
  <c r="DU412" i="19"/>
  <c r="DU431" i="19"/>
  <c r="DU300" i="19"/>
  <c r="DU213" i="19"/>
  <c r="DT11" i="19"/>
  <c r="DU308" i="19"/>
  <c r="DU284" i="19"/>
  <c r="DU203" i="19"/>
  <c r="DU80" i="19"/>
  <c r="DU402" i="19"/>
  <c r="DU232" i="19"/>
  <c r="DU357" i="19"/>
  <c r="DU160" i="19"/>
  <c r="DU44" i="19"/>
  <c r="DU397" i="19"/>
  <c r="DU143" i="19"/>
  <c r="DU239" i="19"/>
  <c r="DU176" i="19"/>
  <c r="DU348" i="19"/>
  <c r="DU388" i="19"/>
  <c r="DU55" i="19"/>
  <c r="DU302" i="19"/>
  <c r="DU155" i="19"/>
  <c r="DU192" i="19"/>
  <c r="DU378" i="19"/>
  <c r="DU210" i="19"/>
  <c r="DU130" i="19"/>
  <c r="DU278" i="19"/>
  <c r="DU253" i="19"/>
  <c r="DU340" i="19"/>
  <c r="DU427" i="19"/>
  <c r="DU61" i="19"/>
  <c r="DU383" i="19"/>
  <c r="DU207" i="19"/>
  <c r="DU119" i="19"/>
  <c r="DU366" i="19"/>
  <c r="DU249" i="19"/>
  <c r="DU364" i="19"/>
  <c r="DU231" i="19"/>
  <c r="DU38" i="19"/>
  <c r="DU295" i="19"/>
  <c r="DU353" i="19"/>
  <c r="DU287" i="19"/>
  <c r="DU329" i="19"/>
  <c r="DU56" i="19"/>
  <c r="DU123" i="19"/>
  <c r="DU361" i="19"/>
  <c r="DU150" i="19"/>
  <c r="DU110" i="19"/>
  <c r="DU450" i="19"/>
  <c r="DU64" i="19"/>
  <c r="DU215" i="19"/>
  <c r="DU223" i="19"/>
  <c r="DU312" i="19"/>
  <c r="DU134" i="19"/>
  <c r="DU221" i="19"/>
  <c r="DU424" i="19"/>
  <c r="DU189" i="19"/>
  <c r="DU296" i="19"/>
  <c r="DU211" i="19"/>
  <c r="DU270" i="19"/>
  <c r="DU281" i="19"/>
  <c r="DU250" i="19"/>
  <c r="DU65" i="19"/>
  <c r="DU373" i="19"/>
  <c r="DU447" i="19"/>
  <c r="DU202" i="19"/>
  <c r="DU394" i="19"/>
  <c r="DU209" i="19"/>
  <c r="DU446" i="19"/>
  <c r="DU191" i="19"/>
  <c r="DU371" i="19"/>
  <c r="DU452" i="19"/>
  <c r="DU426" i="19"/>
  <c r="DU411" i="19"/>
  <c r="DU82" i="19"/>
  <c r="DU254" i="19"/>
  <c r="DU128" i="19"/>
  <c r="DU393" i="19"/>
  <c r="DU386" i="19"/>
  <c r="DU251" i="19"/>
  <c r="DU198" i="19"/>
  <c r="DU363" i="19"/>
  <c r="DU310" i="19"/>
  <c r="DU376" i="19"/>
  <c r="DU36" i="19"/>
  <c r="DU379" i="19"/>
  <c r="DU274" i="19"/>
  <c r="DU158" i="19"/>
  <c r="DU108" i="19"/>
  <c r="DU175" i="19"/>
  <c r="DU73" i="19"/>
  <c r="DU79" i="19"/>
  <c r="DU174" i="19"/>
  <c r="DU381" i="19"/>
  <c r="DU121" i="19"/>
  <c r="DU195" i="19"/>
  <c r="DU305" i="19"/>
  <c r="DU433" i="19"/>
  <c r="DU396" i="19"/>
  <c r="DU149" i="19"/>
  <c r="DU360" i="19"/>
  <c r="DU93" i="19"/>
  <c r="DU309" i="19"/>
  <c r="DU336" i="19"/>
  <c r="DU264" i="19"/>
  <c r="DU141" i="19"/>
  <c r="DU97" i="19"/>
  <c r="DU112" i="19"/>
  <c r="DU168" i="19"/>
  <c r="DU252" i="19"/>
  <c r="DU105" i="19"/>
  <c r="DU42" i="19"/>
  <c r="DU434" i="19"/>
  <c r="DU199" i="19"/>
  <c r="DU377" i="19"/>
  <c r="DU35" i="19"/>
  <c r="DU76" i="19"/>
  <c r="DU166" i="19"/>
  <c r="DU261" i="19"/>
  <c r="DU47" i="19"/>
  <c r="DU445" i="19"/>
  <c r="DU132" i="19"/>
  <c r="DU204" i="19"/>
  <c r="DU375" i="19"/>
  <c r="DU323" i="19"/>
  <c r="DU298" i="19"/>
  <c r="DU156" i="19"/>
  <c r="DU96" i="19"/>
  <c r="DU92" i="19"/>
  <c r="DU205" i="19"/>
  <c r="DU398" i="19"/>
  <c r="DU81" i="19"/>
  <c r="DU84" i="19"/>
  <c r="DU170" i="19"/>
  <c r="DU177" i="19"/>
  <c r="DU372" i="19"/>
  <c r="DU159" i="19"/>
  <c r="DU273" i="19"/>
  <c r="DU339" i="19"/>
  <c r="DU190" i="19"/>
  <c r="DU345" i="19"/>
  <c r="DU406" i="19"/>
  <c r="DU442" i="19"/>
  <c r="DU101" i="19"/>
  <c r="DU95" i="19"/>
  <c r="DU230" i="19"/>
  <c r="DU219" i="19"/>
  <c r="DU265" i="19"/>
  <c r="DU444" i="19"/>
  <c r="DU222" i="19"/>
  <c r="DU326" i="19"/>
  <c r="DU343" i="19"/>
  <c r="DU327" i="19"/>
  <c r="DU288" i="19"/>
  <c r="DU49" i="19"/>
  <c r="DU344" i="19"/>
  <c r="DU126" i="19"/>
  <c r="DU350" i="19"/>
  <c r="DU78" i="19"/>
  <c r="DU206" i="19"/>
  <c r="DU116" i="19"/>
  <c r="DU293" i="19"/>
  <c r="DU34" i="19"/>
  <c r="DU154" i="19"/>
  <c r="DU12" i="19"/>
  <c r="DU18" i="19" s="1"/>
  <c r="DU124" i="19"/>
  <c r="DU263" i="19"/>
  <c r="DU415" i="19"/>
  <c r="DU421" i="19"/>
  <c r="DU98" i="19"/>
  <c r="DU374" i="19"/>
  <c r="DU390" i="19"/>
  <c r="DU107" i="19"/>
  <c r="DU104" i="19"/>
  <c r="DU238" i="19"/>
  <c r="DU63" i="19"/>
  <c r="DU33" i="19"/>
  <c r="DU83" i="19"/>
  <c r="DU356" i="19"/>
  <c r="DU391" i="19"/>
  <c r="DU240" i="19"/>
  <c r="DU367" i="19"/>
  <c r="DU419" i="19"/>
  <c r="DU100" i="19"/>
  <c r="DU279" i="19"/>
  <c r="DU272" i="19"/>
  <c r="DU285" i="19"/>
  <c r="DU418" i="19"/>
  <c r="DU349" i="19"/>
  <c r="DU333" i="19"/>
  <c r="DU330" i="19"/>
  <c r="DU257" i="19"/>
  <c r="DU451" i="19"/>
  <c r="DU197" i="19"/>
  <c r="DU260" i="19"/>
  <c r="DU214" i="19"/>
  <c r="DU171" i="19"/>
  <c r="DU208" i="19"/>
  <c r="DU408" i="19"/>
  <c r="DU131" i="19"/>
  <c r="DU99" i="19"/>
  <c r="DU436" i="19"/>
  <c r="DU229" i="19"/>
  <c r="DU31" i="19"/>
  <c r="DU453" i="19"/>
  <c r="DU106" i="19"/>
  <c r="DU425" i="19"/>
  <c r="DU167" i="19"/>
  <c r="DU276" i="19"/>
  <c r="DU183" i="19"/>
  <c r="DU291" i="19"/>
  <c r="DU90" i="19"/>
  <c r="DU283" i="19"/>
  <c r="DU172" i="19"/>
  <c r="DU267" i="19"/>
  <c r="DU216" i="19"/>
  <c r="DU46" i="19"/>
  <c r="DU413" i="19"/>
  <c r="DU236" i="19"/>
  <c r="DU311" i="19"/>
  <c r="DU266" i="19"/>
  <c r="DU164" i="19"/>
  <c r="DU148" i="19"/>
  <c r="DU449" i="19"/>
  <c r="DU346" i="19"/>
  <c r="DU359" i="19"/>
  <c r="DU416" i="19"/>
  <c r="DU335" i="19"/>
  <c r="DU52" i="19"/>
  <c r="DU392" i="19"/>
  <c r="DU438" i="19"/>
  <c r="DU114" i="19"/>
  <c r="DU417" i="19"/>
  <c r="DU163" i="19"/>
  <c r="DU147" i="19"/>
  <c r="DU179" i="19"/>
  <c r="DU53" i="19"/>
  <c r="DU420" i="19"/>
  <c r="DU448" i="19"/>
  <c r="DU66" i="19"/>
  <c r="DU244" i="19"/>
  <c r="DU186" i="19"/>
  <c r="DU325" i="19"/>
  <c r="DU259" i="19"/>
  <c r="DU70" i="19"/>
  <c r="DU297" i="19"/>
  <c r="DU290" i="19"/>
  <c r="DU245" i="19"/>
  <c r="DU86" i="19"/>
  <c r="DU289" i="19"/>
  <c r="DU138" i="19"/>
  <c r="DU242" i="19"/>
  <c r="DU228" i="19"/>
  <c r="DU165" i="19"/>
  <c r="DU248" i="19"/>
  <c r="DU32" i="19"/>
  <c r="DU237" i="19"/>
  <c r="GJ18" i="19"/>
  <c r="GJ24" i="19"/>
  <c r="GJ19" i="19"/>
  <c r="GJ15" i="19"/>
  <c r="GJ16" i="19"/>
  <c r="FF14" i="19"/>
  <c r="E64" i="19" s="1"/>
  <c r="N64" i="19" s="1"/>
  <c r="GI14" i="19"/>
  <c r="D67" i="19" s="1"/>
  <c r="M67" i="19" s="1"/>
  <c r="DB617" i="19"/>
  <c r="ED13" i="19"/>
  <c r="EE450" i="19" s="1"/>
  <c r="CU863" i="19"/>
  <c r="CQ469" i="19"/>
  <c r="DB751" i="19"/>
  <c r="CU600" i="19"/>
  <c r="DB698" i="19"/>
  <c r="DB878" i="19"/>
  <c r="CU757" i="19"/>
  <c r="DB769" i="19"/>
  <c r="DB702" i="19"/>
  <c r="CU761" i="19"/>
  <c r="DB639" i="19"/>
  <c r="CU737" i="19"/>
  <c r="DB536" i="19"/>
  <c r="DB917" i="19"/>
  <c r="CU627" i="19"/>
  <c r="CU505" i="19"/>
  <c r="DB906" i="19"/>
  <c r="DB567" i="19"/>
  <c r="CU502" i="19"/>
  <c r="DB742" i="19"/>
  <c r="CU535" i="19"/>
  <c r="DB497" i="19"/>
  <c r="DB694" i="19"/>
  <c r="DB791" i="19"/>
  <c r="CU584" i="19"/>
  <c r="DB773" i="19"/>
  <c r="DB823" i="19"/>
  <c r="CU882" i="19"/>
  <c r="DB606" i="19"/>
  <c r="DB590" i="19"/>
  <c r="CU640" i="19"/>
  <c r="DB537" i="19"/>
  <c r="DB915" i="19"/>
  <c r="CU724" i="19"/>
  <c r="CU666" i="19"/>
  <c r="CU751" i="19"/>
  <c r="DB643" i="19"/>
  <c r="DB747" i="19"/>
  <c r="DB735" i="19"/>
  <c r="DB864" i="19"/>
  <c r="DB748" i="19"/>
  <c r="CU650" i="19"/>
  <c r="CU801" i="19"/>
  <c r="DB841" i="19"/>
  <c r="DB867" i="19"/>
  <c r="CU669" i="19"/>
  <c r="DB784" i="19"/>
  <c r="CU512" i="19"/>
  <c r="CU562" i="19"/>
  <c r="CU765" i="19"/>
  <c r="CU616" i="19"/>
  <c r="CU527" i="19"/>
  <c r="CU691" i="19"/>
  <c r="DB832" i="19"/>
  <c r="CU729" i="19"/>
  <c r="CU540" i="19"/>
  <c r="CU727" i="19"/>
  <c r="CU595" i="19"/>
  <c r="CU907" i="19"/>
  <c r="CU833" i="19"/>
  <c r="CU796" i="19"/>
  <c r="CU674" i="19"/>
  <c r="DB798" i="19"/>
  <c r="DB613" i="19"/>
  <c r="DB760" i="19"/>
  <c r="CU790" i="19"/>
  <c r="DB905" i="19"/>
  <c r="CU529" i="19"/>
  <c r="CU792" i="19"/>
  <c r="DB601" i="19"/>
  <c r="CU552" i="19"/>
  <c r="CU526" i="19"/>
  <c r="CU494" i="19"/>
  <c r="CU606" i="19"/>
  <c r="CU707" i="19"/>
  <c r="CU703" i="19"/>
  <c r="DB844" i="19"/>
  <c r="DB557" i="19"/>
  <c r="DB543" i="19"/>
  <c r="CU644" i="19"/>
  <c r="CU848" i="19"/>
  <c r="DB768" i="19"/>
  <c r="CU698" i="19"/>
  <c r="DB783" i="19"/>
  <c r="CU702" i="19"/>
  <c r="DB732" i="19"/>
  <c r="DB621" i="19"/>
  <c r="CU518" i="19"/>
  <c r="CU750" i="19"/>
  <c r="CU557" i="19"/>
  <c r="CU726" i="19"/>
  <c r="CU799" i="19"/>
  <c r="DB802" i="19"/>
  <c r="DB657" i="19"/>
  <c r="DB734" i="19"/>
  <c r="DB849" i="19"/>
  <c r="DB907" i="19"/>
  <c r="DB522" i="19"/>
  <c r="DB873" i="19"/>
  <c r="CU906" i="19"/>
  <c r="CU901" i="19"/>
  <c r="DB625" i="19"/>
  <c r="CU629" i="19"/>
  <c r="CU897" i="19"/>
  <c r="DB834" i="19"/>
  <c r="CU532" i="19"/>
  <c r="DB572" i="19"/>
  <c r="CU571" i="19"/>
  <c r="CU793" i="19"/>
  <c r="CU677" i="19"/>
  <c r="DB766" i="19"/>
  <c r="DB658" i="19"/>
  <c r="DB883" i="19"/>
  <c r="DB533" i="19"/>
  <c r="CU752" i="19"/>
  <c r="CU853" i="19"/>
  <c r="CU531" i="19"/>
  <c r="CU684" i="19"/>
  <c r="DB600" i="19"/>
  <c r="CU859" i="19"/>
  <c r="DB515" i="19"/>
  <c r="DB848" i="19"/>
  <c r="DB690" i="19"/>
  <c r="DB573" i="19"/>
  <c r="CU501" i="19"/>
  <c r="CU725" i="19"/>
  <c r="CU514" i="19"/>
  <c r="DB736" i="19"/>
  <c r="DB646" i="19"/>
  <c r="DB500" i="19"/>
  <c r="DB562" i="19"/>
  <c r="DB892" i="19"/>
  <c r="CU537" i="19"/>
  <c r="CU779" i="19"/>
  <c r="DB649" i="19"/>
  <c r="CU667" i="19"/>
  <c r="DB568" i="19"/>
  <c r="CU738" i="19"/>
  <c r="CU862" i="19"/>
  <c r="CU721" i="19"/>
  <c r="CU899" i="19"/>
  <c r="CU857" i="19"/>
  <c r="CU886" i="19"/>
  <c r="CU597" i="19"/>
  <c r="DB587" i="19"/>
  <c r="CU599" i="19"/>
  <c r="DB505" i="19"/>
  <c r="DB743" i="19"/>
  <c r="DB644" i="19"/>
  <c r="CU769" i="19"/>
  <c r="CU736" i="19"/>
  <c r="CU915" i="19"/>
  <c r="CU780" i="19"/>
  <c r="DB514" i="19"/>
  <c r="DB602" i="19"/>
  <c r="CU783" i="19"/>
  <c r="CU814" i="19"/>
  <c r="CU662" i="19"/>
  <c r="CU800" i="19"/>
  <c r="CU680" i="19"/>
  <c r="DB897" i="19"/>
  <c r="DB595" i="19"/>
  <c r="DB512" i="19"/>
  <c r="DB519" i="19"/>
  <c r="CU547" i="19"/>
  <c r="CU806" i="19"/>
  <c r="CU692" i="19"/>
  <c r="CU773" i="19"/>
  <c r="CU646" i="19"/>
  <c r="CU913" i="19"/>
  <c r="CU742" i="19"/>
  <c r="CU564" i="19"/>
  <c r="CU688" i="19"/>
  <c r="CU825" i="19"/>
  <c r="DB498" i="19"/>
  <c r="CU743" i="19"/>
  <c r="CU654" i="19"/>
  <c r="CU837" i="19"/>
  <c r="DB680" i="19"/>
  <c r="DB913" i="19"/>
  <c r="DB542" i="19"/>
  <c r="DB825" i="19"/>
  <c r="CU911" i="19"/>
  <c r="DB560" i="19"/>
  <c r="CU590" i="19"/>
  <c r="DB579" i="19"/>
  <c r="DB616" i="19"/>
  <c r="DB586" i="19"/>
  <c r="DB704" i="19"/>
  <c r="DB796" i="19"/>
  <c r="DB556" i="19"/>
  <c r="DB545" i="19"/>
  <c r="CU508" i="19"/>
  <c r="CU831" i="19"/>
  <c r="CU497" i="19"/>
  <c r="DB761" i="19"/>
  <c r="DB852" i="19"/>
  <c r="CU767" i="19"/>
  <c r="DB531" i="19"/>
  <c r="DB725" i="19"/>
  <c r="CU734" i="19"/>
  <c r="CU498" i="19"/>
  <c r="CU821" i="19"/>
  <c r="DB619" i="19"/>
  <c r="DB689" i="19"/>
  <c r="DB728" i="19"/>
  <c r="DB857" i="19"/>
  <c r="DB695" i="19"/>
  <c r="CU910" i="19"/>
  <c r="CU611" i="19"/>
  <c r="CU711" i="19"/>
  <c r="DB564" i="19"/>
  <c r="DB693" i="19"/>
  <c r="DB880" i="19"/>
  <c r="DB580" i="19"/>
  <c r="DB894" i="19"/>
  <c r="DB752" i="19"/>
  <c r="CU668" i="19"/>
  <c r="CU747" i="19"/>
  <c r="CU701" i="19"/>
  <c r="CU785" i="19"/>
  <c r="DB713" i="19"/>
  <c r="CU569" i="19"/>
  <c r="DB503" i="19"/>
  <c r="DB623" i="19"/>
  <c r="DB746" i="19"/>
  <c r="CU689" i="19"/>
  <c r="DB758" i="19"/>
  <c r="CU763" i="19"/>
  <c r="DA466" i="19"/>
  <c r="CU731" i="19"/>
  <c r="DB697" i="19"/>
  <c r="DB719" i="19"/>
  <c r="DB661" i="19"/>
  <c r="CU917" i="19"/>
  <c r="CU715" i="19"/>
  <c r="CU560" i="19"/>
  <c r="CU889" i="19"/>
  <c r="DB615" i="19"/>
  <c r="CU866" i="19"/>
  <c r="CU632" i="19"/>
  <c r="CU636" i="19"/>
  <c r="CU685" i="19"/>
  <c r="DB565" i="19"/>
  <c r="CU643" i="19"/>
  <c r="DB607" i="19"/>
  <c r="DB502" i="19"/>
  <c r="DB705" i="19"/>
  <c r="DB599" i="19"/>
  <c r="CU828" i="19"/>
  <c r="CU541" i="19"/>
  <c r="CU856" i="19"/>
  <c r="CU534" i="19"/>
  <c r="CU586" i="19"/>
  <c r="CU598" i="19"/>
  <c r="CU612" i="19"/>
  <c r="DB780" i="19"/>
  <c r="CU550" i="19"/>
  <c r="DB836" i="19"/>
  <c r="CU592" i="19"/>
  <c r="CU551" i="19"/>
  <c r="DB654" i="19"/>
  <c r="CU909" i="19"/>
  <c r="CU791" i="19"/>
  <c r="DB788" i="19"/>
  <c r="CU730" i="19"/>
  <c r="DB778" i="19"/>
  <c r="CU714" i="19"/>
  <c r="CU798" i="19"/>
  <c r="CU888" i="19"/>
  <c r="CU682" i="19"/>
  <c r="CU515" i="19"/>
  <c r="DB777" i="19"/>
  <c r="DB666" i="19"/>
  <c r="DB528" i="19"/>
  <c r="DB717" i="19"/>
  <c r="DB660" i="19"/>
  <c r="CU639" i="19"/>
  <c r="CU620" i="19"/>
  <c r="CU860" i="19"/>
  <c r="CU522" i="19"/>
  <c r="CU563" i="19"/>
  <c r="DB753" i="19"/>
  <c r="DB722" i="19"/>
  <c r="CU504" i="19"/>
  <c r="CU804" i="19"/>
  <c r="CU578" i="19"/>
  <c r="CU630" i="19"/>
  <c r="CU788" i="19"/>
  <c r="DB612" i="19"/>
  <c r="DB538" i="19"/>
  <c r="CU787" i="19"/>
  <c r="CU869" i="19"/>
  <c r="CU876" i="19"/>
  <c r="CU664" i="19"/>
  <c r="CU846" i="19"/>
  <c r="DB679" i="19"/>
  <c r="DB776" i="19"/>
  <c r="DB804" i="19"/>
  <c r="CU628" i="19"/>
  <c r="CU868" i="19"/>
  <c r="CU905" i="19"/>
  <c r="DB663" i="19"/>
  <c r="DB729" i="19"/>
  <c r="CU844" i="19"/>
  <c r="CU665" i="19"/>
  <c r="DB814" i="19"/>
  <c r="DB676" i="19"/>
  <c r="CU755" i="19"/>
  <c r="DB807" i="19"/>
  <c r="CU565" i="19"/>
  <c r="CU575" i="19"/>
  <c r="CU754" i="19"/>
  <c r="CU538" i="19"/>
  <c r="CU634" i="19"/>
  <c r="DB510" i="19"/>
  <c r="DB896" i="19"/>
  <c r="CU624" i="19"/>
  <c r="DB582" i="19"/>
  <c r="CU797" i="19"/>
  <c r="CU704" i="19"/>
  <c r="CU879" i="19"/>
  <c r="DB828" i="19"/>
  <c r="DB757" i="19"/>
  <c r="DB683" i="19"/>
  <c r="DB626" i="19"/>
  <c r="DB596" i="19"/>
  <c r="DB781" i="19"/>
  <c r="CU904" i="19"/>
  <c r="DB741" i="19"/>
  <c r="DB790" i="19"/>
  <c r="DB831" i="19"/>
  <c r="CU491" i="19"/>
  <c r="DB534" i="19"/>
  <c r="DB866" i="19"/>
  <c r="DB799" i="19"/>
  <c r="CU490" i="19"/>
  <c r="CU673" i="19"/>
  <c r="CU499" i="19"/>
  <c r="DB516" i="19"/>
  <c r="DB744" i="19"/>
  <c r="DB544" i="19"/>
  <c r="CU855" i="19"/>
  <c r="CU509" i="19"/>
  <c r="DB715" i="19"/>
  <c r="CU858" i="19"/>
  <c r="CU851" i="19"/>
  <c r="DB764" i="19"/>
  <c r="CU621" i="19"/>
  <c r="DB668" i="19"/>
  <c r="DB706" i="19"/>
  <c r="DB691" i="19"/>
  <c r="DB610" i="19"/>
  <c r="DB518" i="19"/>
  <c r="DB765" i="19"/>
  <c r="DB506" i="19"/>
  <c r="DB838" i="19"/>
  <c r="DB525" i="19"/>
  <c r="DB862" i="19"/>
  <c r="DB868" i="19"/>
  <c r="DB517" i="19"/>
  <c r="CU914" i="19"/>
  <c r="CU671" i="19"/>
  <c r="DB620" i="19"/>
  <c r="DB509" i="19"/>
  <c r="CU872" i="19"/>
  <c r="CU642" i="19"/>
  <c r="CU745" i="19"/>
  <c r="DB641" i="19"/>
  <c r="DB730" i="19"/>
  <c r="CU809" i="19"/>
  <c r="CU700" i="19"/>
  <c r="DB733" i="19"/>
  <c r="CU756" i="19"/>
  <c r="CU705" i="19"/>
  <c r="CU841" i="19"/>
  <c r="DB656" i="19"/>
  <c r="CU549" i="19"/>
  <c r="CU546" i="19"/>
  <c r="CU493" i="19"/>
  <c r="CU735" i="19"/>
  <c r="DB685" i="19"/>
  <c r="CU555" i="19"/>
  <c r="DB662" i="19"/>
  <c r="DB532" i="19"/>
  <c r="CU661" i="19"/>
  <c r="CU852" i="19"/>
  <c r="CU849" i="19"/>
  <c r="CU607" i="19"/>
  <c r="CU583" i="19"/>
  <c r="CU699" i="19"/>
  <c r="CU656" i="19"/>
  <c r="DB763" i="19"/>
  <c r="DB893" i="19"/>
  <c r="CU830" i="19"/>
  <c r="CU826" i="19"/>
  <c r="CU553" i="19"/>
  <c r="CU722" i="19"/>
  <c r="DB771" i="19"/>
  <c r="CU601" i="19"/>
  <c r="DB521" i="19"/>
  <c r="DB890" i="19"/>
  <c r="DB808" i="19"/>
  <c r="DB865" i="19"/>
  <c r="DB566" i="19"/>
  <c r="CU697" i="19"/>
  <c r="CU660" i="19"/>
  <c r="CU832" i="19"/>
  <c r="DB569" i="19"/>
  <c r="DB721" i="19"/>
  <c r="DB847" i="19"/>
  <c r="DB720" i="19"/>
  <c r="DB853" i="19"/>
  <c r="DB603" i="19"/>
  <c r="CU713" i="19"/>
  <c r="DB558" i="19"/>
  <c r="DB622" i="19"/>
  <c r="DB496" i="19"/>
  <c r="DB795" i="19"/>
  <c r="DB645" i="19"/>
  <c r="DB627" i="19"/>
  <c r="DB854" i="19"/>
  <c r="CU864" i="19"/>
  <c r="DB845" i="19"/>
  <c r="CU602" i="19"/>
  <c r="DB637" i="19"/>
  <c r="DB614" i="19"/>
  <c r="CU588" i="19"/>
  <c r="CU614" i="19"/>
  <c r="CU839" i="19"/>
  <c r="CU572" i="19"/>
  <c r="CU567" i="19"/>
  <c r="CU525" i="19"/>
  <c r="DB904" i="19"/>
  <c r="DB501" i="19"/>
  <c r="DB812" i="19"/>
  <c r="DB755" i="19"/>
  <c r="DB887" i="19"/>
  <c r="CU918" i="19"/>
  <c r="CU912" i="19"/>
  <c r="CU649" i="19"/>
  <c r="DB819" i="19"/>
  <c r="DB895" i="19"/>
  <c r="DB874" i="19"/>
  <c r="DB667" i="19"/>
  <c r="DB830" i="19"/>
  <c r="DB739" i="19"/>
  <c r="DB688" i="19"/>
  <c r="CU608" i="19"/>
  <c r="CU687" i="19"/>
  <c r="CU739" i="19"/>
  <c r="DB604" i="19"/>
  <c r="DB636" i="19"/>
  <c r="CU593" i="19"/>
  <c r="DB608" i="19"/>
  <c r="CU887" i="19"/>
  <c r="CU587" i="19"/>
  <c r="CU772" i="19"/>
  <c r="CU558" i="19"/>
  <c r="CU834" i="19"/>
  <c r="DB816" i="19"/>
  <c r="CU871" i="19"/>
  <c r="CU728" i="19"/>
  <c r="DB809" i="19"/>
  <c r="CU838" i="19"/>
  <c r="CU635" i="19"/>
  <c r="DB687" i="19"/>
  <c r="DB856" i="19"/>
  <c r="DB581" i="19"/>
  <c r="DB891" i="19"/>
  <c r="CU566" i="19"/>
  <c r="CU870" i="19"/>
  <c r="CU658" i="19"/>
  <c r="CU873" i="19"/>
  <c r="DB818" i="19"/>
  <c r="CU521" i="19"/>
  <c r="DB902" i="19"/>
  <c r="DB593" i="19"/>
  <c r="CU813" i="19"/>
  <c r="CU881" i="19"/>
  <c r="CU764" i="19"/>
  <c r="CU709" i="19"/>
  <c r="CU878" i="19"/>
  <c r="CU805" i="19"/>
  <c r="DB633" i="19"/>
  <c r="DB810" i="19"/>
  <c r="CU622" i="19"/>
  <c r="DB875" i="19"/>
  <c r="DB774" i="19"/>
  <c r="DB745" i="19"/>
  <c r="CU613" i="19"/>
  <c r="CU733" i="19"/>
  <c r="CU854" i="19"/>
  <c r="CU824" i="19"/>
  <c r="DB495" i="19"/>
  <c r="DB526" i="19"/>
  <c r="DB523" i="19"/>
  <c r="CU604" i="19"/>
  <c r="CU655" i="19"/>
  <c r="CU818" i="19"/>
  <c r="CU789" i="19"/>
  <c r="CU683" i="19"/>
  <c r="CU822" i="19"/>
  <c r="DB699" i="19"/>
  <c r="DB805" i="19"/>
  <c r="DB827" i="19"/>
  <c r="DB634" i="19"/>
  <c r="CU875" i="19"/>
  <c r="CU539" i="19"/>
  <c r="CU885" i="19"/>
  <c r="DB903" i="19"/>
  <c r="DB793" i="19"/>
  <c r="DB726" i="19"/>
  <c r="DB749" i="19"/>
  <c r="DB885" i="19"/>
  <c r="CU845" i="19"/>
  <c r="DB513" i="19"/>
  <c r="CU749" i="19"/>
  <c r="DB692" i="19"/>
  <c r="DB833" i="19"/>
  <c r="DB789" i="19"/>
  <c r="DB916" i="19"/>
  <c r="DB803" i="19"/>
  <c r="CU693" i="19"/>
  <c r="CU690" i="19"/>
  <c r="CU523" i="19"/>
  <c r="CU574" i="19"/>
  <c r="CU865" i="19"/>
  <c r="DB811" i="19"/>
  <c r="DB900" i="19"/>
  <c r="DB871" i="19"/>
  <c r="DB550" i="19"/>
  <c r="CU670" i="19"/>
  <c r="CU835" i="19"/>
  <c r="CU678" i="19"/>
  <c r="DB555" i="19"/>
  <c r="CU820" i="19"/>
  <c r="DB710" i="19"/>
  <c r="DB869" i="19"/>
  <c r="DB574" i="19"/>
  <c r="CU893" i="19"/>
  <c r="CU842" i="19"/>
  <c r="DB822" i="19"/>
  <c r="CU679" i="19"/>
  <c r="CU902" i="19"/>
  <c r="DB559" i="19"/>
  <c r="CU543" i="19"/>
  <c r="CU843" i="19"/>
  <c r="CU605" i="19"/>
  <c r="CU659" i="19"/>
  <c r="CU810" i="19"/>
  <c r="DB659" i="19"/>
  <c r="DB701" i="19"/>
  <c r="DB801" i="19"/>
  <c r="CU884" i="19"/>
  <c r="CU794" i="19"/>
  <c r="CU719" i="19"/>
  <c r="DB589" i="19"/>
  <c r="CU516" i="19"/>
  <c r="CU903" i="19"/>
  <c r="CU883" i="19"/>
  <c r="DB826" i="19"/>
  <c r="DB731" i="19"/>
  <c r="CU771" i="19"/>
  <c r="CU784" i="19"/>
  <c r="CU892" i="19"/>
  <c r="CU645" i="19"/>
  <c r="CU710" i="19"/>
  <c r="DB740" i="19"/>
  <c r="DB664" i="19"/>
  <c r="DB530" i="19"/>
  <c r="DB759" i="19"/>
  <c r="DB504" i="19"/>
  <c r="DB772" i="19"/>
  <c r="DB677" i="19"/>
  <c r="CU580" i="19"/>
  <c r="CU492" i="19"/>
  <c r="CU536" i="19"/>
  <c r="DB914" i="19"/>
  <c r="DB779" i="19"/>
  <c r="CU895" i="19"/>
  <c r="CU511" i="19"/>
  <c r="DB594" i="19"/>
  <c r="CU533" i="19"/>
  <c r="CU840" i="19"/>
  <c r="CU651" i="19"/>
  <c r="DB813" i="19"/>
  <c r="DB714" i="19"/>
  <c r="DB671" i="19"/>
  <c r="DB737" i="19"/>
  <c r="DB817" i="19"/>
  <c r="DB491" i="19"/>
  <c r="CU556" i="19"/>
  <c r="CU741" i="19"/>
  <c r="DB707" i="19"/>
  <c r="DB640" i="19"/>
  <c r="CU850" i="19"/>
  <c r="CU803" i="19"/>
  <c r="DB535" i="19"/>
  <c r="DB727" i="19"/>
  <c r="CU768" i="19"/>
  <c r="DB877" i="19"/>
  <c r="DB756" i="19"/>
  <c r="DB696" i="19"/>
  <c r="DB863" i="19"/>
  <c r="DB665" i="19"/>
  <c r="CU696" i="19"/>
  <c r="CU638" i="19"/>
  <c r="CU746" i="19"/>
  <c r="CU770" i="19"/>
  <c r="CU877" i="19"/>
  <c r="DB846" i="19"/>
  <c r="DB547" i="19"/>
  <c r="DB631" i="19"/>
  <c r="DB898" i="19"/>
  <c r="DB850" i="19"/>
  <c r="DB672" i="19"/>
  <c r="CU815" i="19"/>
  <c r="CU542" i="19"/>
  <c r="DB770" i="19"/>
  <c r="DB889" i="19"/>
  <c r="DB754" i="19"/>
  <c r="DB872" i="19"/>
  <c r="DB858" i="19"/>
  <c r="CU617" i="19"/>
  <c r="DB546" i="19"/>
  <c r="CU758" i="19"/>
  <c r="DB618" i="19"/>
  <c r="DB642" i="19"/>
  <c r="DB638" i="19"/>
  <c r="DB901" i="19"/>
  <c r="DB886" i="19"/>
  <c r="DB815" i="19"/>
  <c r="CU519" i="19"/>
  <c r="DB794" i="19"/>
  <c r="CU554" i="19"/>
  <c r="DB882" i="19"/>
  <c r="CU686" i="19"/>
  <c r="DB820" i="19"/>
  <c r="CU530" i="19"/>
  <c r="DB511" i="19"/>
  <c r="CU500" i="19"/>
  <c r="CU513" i="19"/>
  <c r="CU898" i="19"/>
  <c r="CU836" i="19"/>
  <c r="CU908" i="19"/>
  <c r="CU676" i="19"/>
  <c r="CU829" i="19"/>
  <c r="CU506" i="19"/>
  <c r="DB563" i="19"/>
  <c r="DB630" i="19"/>
  <c r="DB675" i="19"/>
  <c r="DB708" i="19"/>
  <c r="CU712" i="19"/>
  <c r="CU695" i="19"/>
  <c r="CU718" i="19"/>
  <c r="DB577" i="19"/>
  <c r="DB597" i="19"/>
  <c r="DB859" i="19"/>
  <c r="CU891" i="19"/>
  <c r="DB592" i="19"/>
  <c r="CU777" i="19"/>
  <c r="DB861" i="19"/>
  <c r="DB724" i="19"/>
  <c r="DB650" i="19"/>
  <c r="DB539" i="19"/>
  <c r="DB785" i="19"/>
  <c r="DB605" i="19"/>
  <c r="CU657" i="19"/>
  <c r="CU524" i="19"/>
  <c r="DB911" i="19"/>
  <c r="DB888" i="19"/>
  <c r="CU694" i="19"/>
  <c r="DB655" i="19"/>
  <c r="CU603" i="19"/>
  <c r="CU576" i="19"/>
  <c r="CU759" i="19"/>
  <c r="DB492" i="19"/>
  <c r="DB806" i="19"/>
  <c r="DB583" i="19"/>
  <c r="DB540" i="19"/>
  <c r="DB653" i="19"/>
  <c r="DB716" i="19"/>
  <c r="CU625" i="19"/>
  <c r="CU610" i="19"/>
  <c r="CU744" i="19"/>
  <c r="DB712" i="19"/>
  <c r="DB561" i="19"/>
  <c r="DB767" i="19"/>
  <c r="DB551" i="19"/>
  <c r="DB651" i="19"/>
  <c r="CU723" i="19"/>
  <c r="DB884" i="19"/>
  <c r="DB837" i="19"/>
  <c r="DB652" i="19"/>
  <c r="DB855" i="19"/>
  <c r="DB762" i="19"/>
  <c r="CU652" i="19"/>
  <c r="DB870" i="19"/>
  <c r="DB718" i="19"/>
  <c r="DB821" i="19"/>
  <c r="DB591" i="19"/>
  <c r="DB632" i="19"/>
  <c r="CU672" i="19"/>
  <c r="CU819" i="19"/>
  <c r="CU890" i="19"/>
  <c r="DB584" i="19"/>
  <c r="DB829" i="19"/>
  <c r="DB527" i="19"/>
  <c r="DB585" i="19"/>
  <c r="CU874" i="19"/>
  <c r="DB549" i="19"/>
  <c r="CU817" i="19"/>
  <c r="CU663" i="19"/>
  <c r="CU626" i="19"/>
  <c r="CU561" i="19"/>
  <c r="CU548" i="19"/>
  <c r="CU811" i="19"/>
  <c r="DB670" i="19"/>
  <c r="CU573" i="19"/>
  <c r="CU795" i="19"/>
  <c r="DB628" i="19"/>
  <c r="CU782" i="19"/>
  <c r="DB553" i="19"/>
  <c r="DB851" i="19"/>
  <c r="DB576" i="19"/>
  <c r="DB571" i="19"/>
  <c r="DB499" i="19"/>
  <c r="DB876" i="19"/>
  <c r="DB673" i="19"/>
  <c r="DB824" i="19"/>
  <c r="CU867" i="19"/>
  <c r="CU896" i="19"/>
  <c r="CU816" i="19"/>
  <c r="CU675" i="19"/>
  <c r="DB787" i="19"/>
  <c r="DB909" i="19"/>
  <c r="DB835" i="19"/>
  <c r="DB493" i="19"/>
  <c r="DB775" i="19"/>
  <c r="CU596" i="19"/>
  <c r="DB578" i="19"/>
  <c r="CU648" i="19"/>
  <c r="CU496" i="19"/>
  <c r="DB508" i="19"/>
  <c r="DB681" i="19"/>
  <c r="DB686" i="19"/>
  <c r="DB524" i="19"/>
  <c r="DB860" i="19"/>
  <c r="CU880" i="19"/>
  <c r="DB723" i="19"/>
  <c r="CU775" i="19"/>
  <c r="DB648" i="19"/>
  <c r="CU720" i="19"/>
  <c r="DB700" i="19"/>
  <c r="DB797" i="19"/>
  <c r="DB912" i="19"/>
  <c r="DB541" i="19"/>
  <c r="DB520" i="19"/>
  <c r="DB899" i="19"/>
  <c r="CU559" i="19"/>
  <c r="CU740" i="19"/>
  <c r="CU732" i="19"/>
  <c r="CU582" i="19"/>
  <c r="HC19" i="19"/>
  <c r="DB839" i="19"/>
  <c r="DB669" i="19"/>
  <c r="DB588" i="19"/>
  <c r="DB678" i="19"/>
  <c r="DB552" i="19"/>
  <c r="DB635" i="19"/>
  <c r="CU778" i="19"/>
  <c r="CU706" i="19"/>
  <c r="DB548" i="19"/>
  <c r="DB598" i="19"/>
  <c r="DB490" i="19"/>
  <c r="DB674" i="19"/>
  <c r="DB703" i="19"/>
  <c r="DB529" i="19"/>
  <c r="CU520" i="19"/>
  <c r="DB910" i="19"/>
  <c r="CU802" i="19"/>
  <c r="DB647" i="19"/>
  <c r="CU760" i="19"/>
  <c r="DB792" i="19"/>
  <c r="CU619" i="19"/>
  <c r="DB750" i="19"/>
  <c r="CU544" i="19"/>
  <c r="DB709" i="19"/>
  <c r="DB570" i="19"/>
  <c r="DB786" i="19"/>
  <c r="DB782" i="19"/>
  <c r="CU766" i="19"/>
  <c r="DB800" i="19"/>
  <c r="CU591" i="19"/>
  <c r="DB494" i="19"/>
  <c r="CU585" i="19"/>
  <c r="CU716" i="19"/>
  <c r="CU581" i="19"/>
  <c r="CU637" i="19"/>
  <c r="DB840" i="19"/>
  <c r="DB843" i="19"/>
  <c r="CU633" i="19"/>
  <c r="CU776" i="19"/>
  <c r="CU641" i="19"/>
  <c r="CU781" i="19"/>
  <c r="CU847" i="19"/>
  <c r="CU916" i="19"/>
  <c r="DB682" i="19"/>
  <c r="DB918" i="19"/>
  <c r="DB842" i="19"/>
  <c r="DB711" i="19"/>
  <c r="DB611" i="19"/>
  <c r="DB629" i="19"/>
  <c r="CU507" i="19"/>
  <c r="CU786" i="19"/>
  <c r="CU894" i="19"/>
  <c r="CU589" i="19"/>
  <c r="DB575" i="19"/>
  <c r="DB554" i="19"/>
  <c r="CU528" i="19"/>
  <c r="CU510" i="19"/>
  <c r="CU623" i="19"/>
  <c r="CU762" i="19"/>
  <c r="CU900" i="19"/>
  <c r="CU577" i="19"/>
  <c r="CU517" i="19"/>
  <c r="CU609" i="19"/>
  <c r="CU618" i="19"/>
  <c r="CU748" i="19"/>
  <c r="CU808" i="19"/>
  <c r="CU774" i="19"/>
  <c r="DB609" i="19"/>
  <c r="DB624" i="19"/>
  <c r="CU812" i="19"/>
  <c r="CU568" i="19"/>
  <c r="CU495" i="19"/>
  <c r="CU823" i="19"/>
  <c r="CU545" i="19"/>
  <c r="CU827" i="19"/>
  <c r="DB684" i="19"/>
  <c r="CU647" i="19"/>
  <c r="DB881" i="19"/>
  <c r="DB908" i="19"/>
  <c r="CU807" i="19"/>
  <c r="CU570" i="19"/>
  <c r="CU717" i="19"/>
  <c r="CU708" i="19"/>
  <c r="DB507" i="19"/>
  <c r="CU861" i="19"/>
  <c r="CU653" i="19"/>
  <c r="CU681" i="19"/>
  <c r="CU615" i="19"/>
  <c r="CU579" i="19"/>
  <c r="CU594" i="19"/>
  <c r="CU503" i="19"/>
  <c r="CU753" i="19"/>
  <c r="DB879" i="19"/>
  <c r="CU631" i="19"/>
  <c r="EW13" i="19"/>
  <c r="EX201" i="19" s="1"/>
  <c r="FZ13" i="19"/>
  <c r="GT467" i="19"/>
  <c r="GT825" i="19"/>
  <c r="GY825" i="19" s="1"/>
  <c r="GT713" i="19"/>
  <c r="GY713" i="19" s="1"/>
  <c r="GT549" i="19"/>
  <c r="GY549" i="19" s="1"/>
  <c r="GT809" i="19"/>
  <c r="GY809" i="19" s="1"/>
  <c r="GT624" i="19"/>
  <c r="GY624" i="19" s="1"/>
  <c r="GT501" i="19"/>
  <c r="GY501" i="19" s="1"/>
  <c r="GT865" i="19"/>
  <c r="GY865" i="19" s="1"/>
  <c r="GT813" i="19"/>
  <c r="GY813" i="19" s="1"/>
  <c r="GT559" i="19"/>
  <c r="GY559" i="19" s="1"/>
  <c r="GT791" i="19"/>
  <c r="GY791" i="19" s="1"/>
  <c r="GT564" i="19"/>
  <c r="GY564" i="19" s="1"/>
  <c r="GT634" i="19"/>
  <c r="GY634" i="19" s="1"/>
  <c r="GT856" i="19"/>
  <c r="GY856" i="19" s="1"/>
  <c r="GT705" i="19"/>
  <c r="GY705" i="19" s="1"/>
  <c r="GT592" i="19"/>
  <c r="GY592" i="19" s="1"/>
  <c r="GT676" i="19"/>
  <c r="GY676" i="19" s="1"/>
  <c r="GT645" i="19"/>
  <c r="GY645" i="19" s="1"/>
  <c r="GT686" i="19"/>
  <c r="GY686" i="19" s="1"/>
  <c r="GT506" i="19"/>
  <c r="GY506" i="19" s="1"/>
  <c r="GT613" i="19"/>
  <c r="GY613" i="19" s="1"/>
  <c r="GT797" i="19"/>
  <c r="GY797" i="19" s="1"/>
  <c r="GT620" i="19"/>
  <c r="GY620" i="19" s="1"/>
  <c r="GT888" i="19"/>
  <c r="GY888" i="19" s="1"/>
  <c r="GT778" i="19"/>
  <c r="GY778" i="19" s="1"/>
  <c r="GT811" i="19"/>
  <c r="GY811" i="19" s="1"/>
  <c r="GT737" i="19"/>
  <c r="GY737" i="19" s="1"/>
  <c r="GT551" i="19"/>
  <c r="GY551" i="19" s="1"/>
  <c r="GT861" i="19"/>
  <c r="GY861" i="19" s="1"/>
  <c r="GT597" i="19"/>
  <c r="GY597" i="19" s="1"/>
  <c r="GS466" i="19"/>
  <c r="GT626" i="19"/>
  <c r="GY626" i="19" s="1"/>
  <c r="GT745" i="19"/>
  <c r="GY745" i="19" s="1"/>
  <c r="GT776" i="19"/>
  <c r="GY776" i="19" s="1"/>
  <c r="GT855" i="19"/>
  <c r="GY855" i="19" s="1"/>
  <c r="GT679" i="19"/>
  <c r="GY679" i="19" s="1"/>
  <c r="GT507" i="19"/>
  <c r="GY507" i="19" s="1"/>
  <c r="GT828" i="19"/>
  <c r="GY828" i="19" s="1"/>
  <c r="GT753" i="19"/>
  <c r="GY753" i="19" s="1"/>
  <c r="GT590" i="19"/>
  <c r="GY590" i="19" s="1"/>
  <c r="GT814" i="19"/>
  <c r="GY814" i="19" s="1"/>
  <c r="GT648" i="19"/>
  <c r="GY648" i="19" s="1"/>
  <c r="GT604" i="19"/>
  <c r="GY604" i="19" s="1"/>
  <c r="GT701" i="19"/>
  <c r="GY701" i="19" s="1"/>
  <c r="GT807" i="19"/>
  <c r="GY807" i="19" s="1"/>
  <c r="GT655" i="19"/>
  <c r="GY655" i="19" s="1"/>
  <c r="GT810" i="19"/>
  <c r="GY810" i="19" s="1"/>
  <c r="GT703" i="19"/>
  <c r="GY703" i="19" s="1"/>
  <c r="GT885" i="19"/>
  <c r="GY885" i="19" s="1"/>
  <c r="GT722" i="19"/>
  <c r="GY722" i="19" s="1"/>
  <c r="GT687" i="19"/>
  <c r="GY687" i="19" s="1"/>
  <c r="GT844" i="19"/>
  <c r="GY844" i="19" s="1"/>
  <c r="GT570" i="19"/>
  <c r="GY570" i="19" s="1"/>
  <c r="GT497" i="19"/>
  <c r="GY497" i="19" s="1"/>
  <c r="GT685" i="19"/>
  <c r="GY685" i="19" s="1"/>
  <c r="GT614" i="19"/>
  <c r="GY614" i="19" s="1"/>
  <c r="GT852" i="19"/>
  <c r="GY852" i="19" s="1"/>
  <c r="GT904" i="19"/>
  <c r="GY904" i="19" s="1"/>
  <c r="GT900" i="19"/>
  <c r="GY900" i="19" s="1"/>
  <c r="GT602" i="19"/>
  <c r="GY602" i="19" s="1"/>
  <c r="GT650" i="19"/>
  <c r="GY650" i="19" s="1"/>
  <c r="GT619" i="19"/>
  <c r="GY619" i="19" s="1"/>
  <c r="GT667" i="19"/>
  <c r="GY667" i="19" s="1"/>
  <c r="GT699" i="19"/>
  <c r="GY699" i="19" s="1"/>
  <c r="GT647" i="19"/>
  <c r="GY647" i="19" s="1"/>
  <c r="GT839" i="19"/>
  <c r="GY839" i="19" s="1"/>
  <c r="GT859" i="19"/>
  <c r="GY859" i="19" s="1"/>
  <c r="GT912" i="19"/>
  <c r="GY912" i="19" s="1"/>
  <c r="GT835" i="19"/>
  <c r="GY835" i="19" s="1"/>
  <c r="GT706" i="19"/>
  <c r="GY706" i="19" s="1"/>
  <c r="GT674" i="19"/>
  <c r="GY674" i="19" s="1"/>
  <c r="GT808" i="19"/>
  <c r="GY808" i="19" s="1"/>
  <c r="GT612" i="19"/>
  <c r="GY612" i="19" s="1"/>
  <c r="GT853" i="19"/>
  <c r="GY853" i="19" s="1"/>
  <c r="GT660" i="19"/>
  <c r="GY660" i="19" s="1"/>
  <c r="GT800" i="19"/>
  <c r="GY800" i="19" s="1"/>
  <c r="GT767" i="19"/>
  <c r="GY767" i="19" s="1"/>
  <c r="GT656" i="19"/>
  <c r="GY656" i="19" s="1"/>
  <c r="GT523" i="19"/>
  <c r="GY523" i="19" s="1"/>
  <c r="GT913" i="19"/>
  <c r="GY913" i="19" s="1"/>
  <c r="GT508" i="19"/>
  <c r="GY508" i="19" s="1"/>
  <c r="GT750" i="19"/>
  <c r="GY750" i="19" s="1"/>
  <c r="GT494" i="19"/>
  <c r="GY494" i="19" s="1"/>
  <c r="GT582" i="19"/>
  <c r="GY582" i="19" s="1"/>
  <c r="GT760" i="19"/>
  <c r="GY760" i="19" s="1"/>
  <c r="GT538" i="19"/>
  <c r="GY538" i="19" s="1"/>
  <c r="GT804" i="19"/>
  <c r="GY804" i="19" s="1"/>
  <c r="GT504" i="19"/>
  <c r="GY504" i="19" s="1"/>
  <c r="GT845" i="19"/>
  <c r="GY845" i="19" s="1"/>
  <c r="GT552" i="19"/>
  <c r="GY552" i="19" s="1"/>
  <c r="GT765" i="19"/>
  <c r="GY765" i="19" s="1"/>
  <c r="GT574" i="19"/>
  <c r="GY574" i="19" s="1"/>
  <c r="GT509" i="19"/>
  <c r="GY509" i="19" s="1"/>
  <c r="GT788" i="19"/>
  <c r="GY788" i="19" s="1"/>
  <c r="GT729" i="19"/>
  <c r="GY729" i="19" s="1"/>
  <c r="GT578" i="19"/>
  <c r="GY578" i="19" s="1"/>
  <c r="GT812" i="19"/>
  <c r="GY812" i="19" s="1"/>
  <c r="GT815" i="19"/>
  <c r="GY815" i="19" s="1"/>
  <c r="GT576" i="19"/>
  <c r="GY576" i="19" s="1"/>
  <c r="GT593" i="19"/>
  <c r="GY593" i="19" s="1"/>
  <c r="GT796" i="19"/>
  <c r="GY796" i="19" s="1"/>
  <c r="GT575" i="19"/>
  <c r="GY575" i="19" s="1"/>
  <c r="GT777" i="19"/>
  <c r="GY777" i="19" s="1"/>
  <c r="GT661" i="19"/>
  <c r="GY661" i="19" s="1"/>
  <c r="GT695" i="19"/>
  <c r="GY695" i="19" s="1"/>
  <c r="GT820" i="19"/>
  <c r="GY820" i="19" s="1"/>
  <c r="GT588" i="19"/>
  <c r="GY588" i="19" s="1"/>
  <c r="GT728" i="19"/>
  <c r="GY728" i="19" s="1"/>
  <c r="GT553" i="19"/>
  <c r="GY553" i="19" s="1"/>
  <c r="GT568" i="19"/>
  <c r="GY568" i="19" s="1"/>
  <c r="GT527" i="19"/>
  <c r="GY527" i="19" s="1"/>
  <c r="GT545" i="19"/>
  <c r="GY545" i="19" s="1"/>
  <c r="GT510" i="19"/>
  <c r="GY510" i="19" s="1"/>
  <c r="GT596" i="19"/>
  <c r="GY596" i="19" s="1"/>
  <c r="GT755" i="19"/>
  <c r="GY755" i="19" s="1"/>
  <c r="GT536" i="19"/>
  <c r="GY536" i="19" s="1"/>
  <c r="GT716" i="19"/>
  <c r="GY716" i="19" s="1"/>
  <c r="GT756" i="19"/>
  <c r="GY756" i="19" s="1"/>
  <c r="GT683" i="19"/>
  <c r="GY683" i="19" s="1"/>
  <c r="GT739" i="19"/>
  <c r="GY739" i="19" s="1"/>
  <c r="GT714" i="19"/>
  <c r="GY714" i="19" s="1"/>
  <c r="GT895" i="19"/>
  <c r="GY895" i="19" s="1"/>
  <c r="GT911" i="19"/>
  <c r="GY911" i="19" s="1"/>
  <c r="GT899" i="19"/>
  <c r="GY899" i="19" s="1"/>
  <c r="GT871" i="19"/>
  <c r="GY871" i="19" s="1"/>
  <c r="GT908" i="19"/>
  <c r="GY908" i="19" s="1"/>
  <c r="GT595" i="19"/>
  <c r="GY595" i="19" s="1"/>
  <c r="GT644" i="19"/>
  <c r="GY644" i="19" s="1"/>
  <c r="GT906" i="19"/>
  <c r="GY906" i="19" s="1"/>
  <c r="GT868" i="19"/>
  <c r="GY868" i="19" s="1"/>
  <c r="GT615" i="19"/>
  <c r="GY615" i="19" s="1"/>
  <c r="GT664" i="19"/>
  <c r="GY664" i="19" s="1"/>
  <c r="GT586" i="19"/>
  <c r="GY586" i="19" s="1"/>
  <c r="GT544" i="19"/>
  <c r="GY544" i="19" s="1"/>
  <c r="GT805" i="19"/>
  <c r="GY805" i="19" s="1"/>
  <c r="GT514" i="19"/>
  <c r="GY514" i="19" s="1"/>
  <c r="GT623" i="19"/>
  <c r="GY623" i="19" s="1"/>
  <c r="GT589" i="19"/>
  <c r="GY589" i="19" s="1"/>
  <c r="GT566" i="19"/>
  <c r="GY566" i="19" s="1"/>
  <c r="GT838" i="19"/>
  <c r="GY838" i="19" s="1"/>
  <c r="GT632" i="19"/>
  <c r="GY632" i="19" s="1"/>
  <c r="GT495" i="19"/>
  <c r="GY495" i="19" s="1"/>
  <c r="GT843" i="19"/>
  <c r="GY843" i="19" s="1"/>
  <c r="GT594" i="19"/>
  <c r="GY594" i="19" s="1"/>
  <c r="GT491" i="19"/>
  <c r="GY491" i="19" s="1"/>
  <c r="GT610" i="19"/>
  <c r="GY610" i="19" s="1"/>
  <c r="GT652" i="19"/>
  <c r="GY652" i="19" s="1"/>
  <c r="GT787" i="19"/>
  <c r="GY787" i="19" s="1"/>
  <c r="GT727" i="19"/>
  <c r="GY727" i="19" s="1"/>
  <c r="GT599" i="19"/>
  <c r="GY599" i="19" s="1"/>
  <c r="GT622" i="19"/>
  <c r="GY622" i="19" s="1"/>
  <c r="GT762" i="19"/>
  <c r="GY762" i="19" s="1"/>
  <c r="GT877" i="19"/>
  <c r="GY877" i="19" s="1"/>
  <c r="GT558" i="19"/>
  <c r="GY558" i="19" s="1"/>
  <c r="GT792" i="19"/>
  <c r="GY792" i="19" s="1"/>
  <c r="GT744" i="19"/>
  <c r="GY744" i="19" s="1"/>
  <c r="GT816" i="19"/>
  <c r="GY816" i="19" s="1"/>
  <c r="GT607" i="19"/>
  <c r="GY607" i="19" s="1"/>
  <c r="GT781" i="19"/>
  <c r="GY781" i="19" s="1"/>
  <c r="GT790" i="19"/>
  <c r="GY790" i="19" s="1"/>
  <c r="GT773" i="19"/>
  <c r="GY773" i="19" s="1"/>
  <c r="GT889" i="19"/>
  <c r="GY889" i="19" s="1"/>
  <c r="GT841" i="19"/>
  <c r="GY841" i="19" s="1"/>
  <c r="GT731" i="19"/>
  <c r="GY731" i="19" s="1"/>
  <c r="GT700" i="19"/>
  <c r="GY700" i="19" s="1"/>
  <c r="GT678" i="19"/>
  <c r="GY678" i="19" s="1"/>
  <c r="GT606" i="19"/>
  <c r="GY606" i="19" s="1"/>
  <c r="GT505" i="19"/>
  <c r="GY505" i="19" s="1"/>
  <c r="GT795" i="19"/>
  <c r="GY795" i="19" s="1"/>
  <c r="GT892" i="19"/>
  <c r="GY892" i="19" s="1"/>
  <c r="GT637" i="19"/>
  <c r="GY637" i="19" s="1"/>
  <c r="GT869" i="19"/>
  <c r="GY869" i="19" s="1"/>
  <c r="GT735" i="19"/>
  <c r="GY735" i="19" s="1"/>
  <c r="GT918" i="19"/>
  <c r="GY918" i="19" s="1"/>
  <c r="GT818" i="19"/>
  <c r="GY818" i="19" s="1"/>
  <c r="GT834" i="19"/>
  <c r="GY834" i="19" s="1"/>
  <c r="GT779" i="19"/>
  <c r="GY779" i="19" s="1"/>
  <c r="GT669" i="19"/>
  <c r="GY669" i="19" s="1"/>
  <c r="GT840" i="19"/>
  <c r="GY840" i="19" s="1"/>
  <c r="GT758" i="19"/>
  <c r="GY758" i="19" s="1"/>
  <c r="GT492" i="19"/>
  <c r="GY492" i="19" s="1"/>
  <c r="GT880" i="19"/>
  <c r="GY880" i="19" s="1"/>
  <c r="GT684" i="19"/>
  <c r="GY684" i="19" s="1"/>
  <c r="GT742" i="19"/>
  <c r="GY742" i="19" s="1"/>
  <c r="GT542" i="19"/>
  <c r="GY542" i="19" s="1"/>
  <c r="GT829" i="19"/>
  <c r="GY829" i="19" s="1"/>
  <c r="GT630" i="19"/>
  <c r="GY630" i="19" s="1"/>
  <c r="GT784" i="19"/>
  <c r="GY784" i="19" s="1"/>
  <c r="GT830" i="19"/>
  <c r="GY830" i="19" s="1"/>
  <c r="GT690" i="19"/>
  <c r="GY690" i="19" s="1"/>
  <c r="GT766" i="19"/>
  <c r="GY766" i="19" s="1"/>
  <c r="GT905" i="19"/>
  <c r="GY905" i="19" s="1"/>
  <c r="GT903" i="19"/>
  <c r="GY903" i="19" s="1"/>
  <c r="GT702" i="19"/>
  <c r="GY702" i="19" s="1"/>
  <c r="GT560" i="19"/>
  <c r="GY560" i="19" s="1"/>
  <c r="GT866" i="19"/>
  <c r="GY866" i="19" s="1"/>
  <c r="GT511" i="19"/>
  <c r="GY511" i="19" s="1"/>
  <c r="GT822" i="19"/>
  <c r="GY822" i="19" s="1"/>
  <c r="GT524" i="19"/>
  <c r="GY524" i="19" s="1"/>
  <c r="GT565" i="19"/>
  <c r="GY565" i="19" s="1"/>
  <c r="GT628" i="19"/>
  <c r="GY628" i="19" s="1"/>
  <c r="GT821" i="19"/>
  <c r="GY821" i="19" s="1"/>
  <c r="GT733" i="19"/>
  <c r="GY733" i="19" s="1"/>
  <c r="GT730" i="19"/>
  <c r="GY730" i="19" s="1"/>
  <c r="GT799" i="19"/>
  <c r="GY799" i="19" s="1"/>
  <c r="GT513" i="19"/>
  <c r="GY513" i="19" s="1"/>
  <c r="GT870" i="19"/>
  <c r="GY870" i="19" s="1"/>
  <c r="GT694" i="19"/>
  <c r="GY694" i="19" s="1"/>
  <c r="GT561" i="19"/>
  <c r="GY561" i="19" s="1"/>
  <c r="GT688" i="19"/>
  <c r="GY688" i="19" s="1"/>
  <c r="GT771" i="19"/>
  <c r="GY771" i="19" s="1"/>
  <c r="GT711" i="19"/>
  <c r="GY711" i="19" s="1"/>
  <c r="GT691" i="19"/>
  <c r="GY691" i="19" s="1"/>
  <c r="GT528" i="19"/>
  <c r="GY528" i="19" s="1"/>
  <c r="GT875" i="19"/>
  <c r="GY875" i="19" s="1"/>
  <c r="GT915" i="19"/>
  <c r="GY915" i="19" s="1"/>
  <c r="GT748" i="19"/>
  <c r="GY748" i="19" s="1"/>
  <c r="GT668" i="19"/>
  <c r="GY668" i="19" s="1"/>
  <c r="GT535" i="19"/>
  <c r="GY535" i="19" s="1"/>
  <c r="GT754" i="19"/>
  <c r="GY754" i="19" s="1"/>
  <c r="GT550" i="19"/>
  <c r="GY550" i="19" s="1"/>
  <c r="GT617" i="19"/>
  <c r="GY617" i="19" s="1"/>
  <c r="GT591" i="19"/>
  <c r="GY591" i="19" s="1"/>
  <c r="GT692" i="19"/>
  <c r="GY692" i="19" s="1"/>
  <c r="GT867" i="19"/>
  <c r="GY867" i="19" s="1"/>
  <c r="GT671" i="19"/>
  <c r="GY671" i="19" s="1"/>
  <c r="GT569" i="19"/>
  <c r="GY569" i="19" s="1"/>
  <c r="GT520" i="19"/>
  <c r="GY520" i="19" s="1"/>
  <c r="GT782" i="19"/>
  <c r="GY782" i="19" s="1"/>
  <c r="GT680" i="19"/>
  <c r="GY680" i="19" s="1"/>
  <c r="GT635" i="19"/>
  <c r="GY635" i="19" s="1"/>
  <c r="GT723" i="19"/>
  <c r="GY723" i="19" s="1"/>
  <c r="GT724" i="19"/>
  <c r="GY724" i="19" s="1"/>
  <c r="GT712" i="19"/>
  <c r="GY712" i="19" s="1"/>
  <c r="GT738" i="19"/>
  <c r="GY738" i="19" s="1"/>
  <c r="GT715" i="19"/>
  <c r="GY715" i="19" s="1"/>
  <c r="GT836" i="19"/>
  <c r="GY836" i="19" s="1"/>
  <c r="GT670" i="19"/>
  <c r="GY670" i="19" s="1"/>
  <c r="GT580" i="19"/>
  <c r="GY580" i="19" s="1"/>
  <c r="GT752" i="19"/>
  <c r="GY752" i="19" s="1"/>
  <c r="GT554" i="19"/>
  <c r="GY554" i="19" s="1"/>
  <c r="GT831" i="19"/>
  <c r="GY831" i="19" s="1"/>
  <c r="GT546" i="19"/>
  <c r="GY546" i="19" s="1"/>
  <c r="GT638" i="19"/>
  <c r="GY638" i="19" s="1"/>
  <c r="GT708" i="19"/>
  <c r="GY708" i="19" s="1"/>
  <c r="GT633" i="19"/>
  <c r="GY633" i="19" s="1"/>
  <c r="GT741" i="19"/>
  <c r="GY741" i="19" s="1"/>
  <c r="GT759" i="19"/>
  <c r="GY759" i="19" s="1"/>
  <c r="GT887" i="19"/>
  <c r="GY887" i="19" s="1"/>
  <c r="GT605" i="19"/>
  <c r="GY605" i="19" s="1"/>
  <c r="GT864" i="19"/>
  <c r="GY864" i="19" s="1"/>
  <c r="GT774" i="19"/>
  <c r="GY774" i="19" s="1"/>
  <c r="GT677" i="19"/>
  <c r="GY677" i="19" s="1"/>
  <c r="GT519" i="19"/>
  <c r="GY519" i="19" s="1"/>
  <c r="GT721" i="19"/>
  <c r="GY721" i="19" s="1"/>
  <c r="GT898" i="19"/>
  <c r="GY898" i="19" s="1"/>
  <c r="GT827" i="19"/>
  <c r="GY827" i="19" s="1"/>
  <c r="GT579" i="19"/>
  <c r="GY579" i="19" s="1"/>
  <c r="GT837" i="19"/>
  <c r="GY837" i="19" s="1"/>
  <c r="GT543" i="19"/>
  <c r="GY543" i="19" s="1"/>
  <c r="GT769" i="19"/>
  <c r="GY769" i="19" s="1"/>
  <c r="GT884" i="19"/>
  <c r="GY884" i="19" s="1"/>
  <c r="GT896" i="19"/>
  <c r="GY896" i="19" s="1"/>
  <c r="GT530" i="19"/>
  <c r="GY530" i="19" s="1"/>
  <c r="GT848" i="19"/>
  <c r="GY848" i="19" s="1"/>
  <c r="GT642" i="19"/>
  <c r="GY642" i="19" s="1"/>
  <c r="GT657" i="19"/>
  <c r="GY657" i="19" s="1"/>
  <c r="GT682" i="19"/>
  <c r="GY682" i="19" s="1"/>
  <c r="GT525" i="19"/>
  <c r="GY525" i="19" s="1"/>
  <c r="GT567" i="19"/>
  <c r="GY567" i="19" s="1"/>
  <c r="GT704" i="19"/>
  <c r="GY704" i="19" s="1"/>
  <c r="GT707" i="19"/>
  <c r="GY707" i="19" s="1"/>
  <c r="GT646" i="19"/>
  <c r="GY646" i="19" s="1"/>
  <c r="GT571" i="19"/>
  <c r="GY571" i="19" s="1"/>
  <c r="GT720" i="19"/>
  <c r="GY720" i="19" s="1"/>
  <c r="GT533" i="19"/>
  <c r="GY533" i="19" s="1"/>
  <c r="GT609" i="19"/>
  <c r="GY609" i="19" s="1"/>
  <c r="GT532" i="19"/>
  <c r="GY532" i="19" s="1"/>
  <c r="GT785" i="19"/>
  <c r="GY785" i="19" s="1"/>
  <c r="GT806" i="19"/>
  <c r="GY806" i="19" s="1"/>
  <c r="GT909" i="19"/>
  <c r="GY909" i="19" s="1"/>
  <c r="GT659" i="19"/>
  <c r="GY659" i="19" s="1"/>
  <c r="GT641" i="19"/>
  <c r="GY641" i="19" s="1"/>
  <c r="GT681" i="19"/>
  <c r="GY681" i="19" s="1"/>
  <c r="GT640" i="19"/>
  <c r="GY640" i="19" s="1"/>
  <c r="GT772" i="19"/>
  <c r="GY772" i="19" s="1"/>
  <c r="GT770" i="19"/>
  <c r="GY770" i="19" s="1"/>
  <c r="GT794" i="19"/>
  <c r="GY794" i="19" s="1"/>
  <c r="GT901" i="19"/>
  <c r="GY901" i="19" s="1"/>
  <c r="GT577" i="19"/>
  <c r="GY577" i="19" s="1"/>
  <c r="GT517" i="19"/>
  <c r="GY517" i="19" s="1"/>
  <c r="GT801" i="19"/>
  <c r="GY801" i="19" s="1"/>
  <c r="GT534" i="19"/>
  <c r="GY534" i="19" s="1"/>
  <c r="GT902" i="19"/>
  <c r="GY902" i="19" s="1"/>
  <c r="GT857" i="19"/>
  <c r="GY857" i="19" s="1"/>
  <c r="GT824" i="19"/>
  <c r="GY824" i="19" s="1"/>
  <c r="GT751" i="19"/>
  <c r="GY751" i="19" s="1"/>
  <c r="GT557" i="19"/>
  <c r="GY557" i="19" s="1"/>
  <c r="GT601" i="19"/>
  <c r="GY601" i="19" s="1"/>
  <c r="GT891" i="19"/>
  <c r="GY891" i="19" s="1"/>
  <c r="GT556" i="19"/>
  <c r="GY556" i="19" s="1"/>
  <c r="GT846" i="19"/>
  <c r="GY846" i="19" s="1"/>
  <c r="GT583" i="19"/>
  <c r="GY583" i="19" s="1"/>
  <c r="GT743" i="19"/>
  <c r="GY743" i="19" s="1"/>
  <c r="GT698" i="19"/>
  <c r="GY698" i="19" s="1"/>
  <c r="GT621" i="19"/>
  <c r="GY621" i="19" s="1"/>
  <c r="GT696" i="19"/>
  <c r="GY696" i="19" s="1"/>
  <c r="GT629" i="19"/>
  <c r="GY629" i="19" s="1"/>
  <c r="GT649" i="19"/>
  <c r="GY649" i="19" s="1"/>
  <c r="GT823" i="19"/>
  <c r="GY823" i="19" s="1"/>
  <c r="GT675" i="19"/>
  <c r="GY675" i="19" s="1"/>
  <c r="GT817" i="19"/>
  <c r="GY817" i="19" s="1"/>
  <c r="GT719" i="19"/>
  <c r="GY719" i="19" s="1"/>
  <c r="GT910" i="19"/>
  <c r="GY910" i="19" s="1"/>
  <c r="GT603" i="19"/>
  <c r="GY603" i="19" s="1"/>
  <c r="GT916" i="19"/>
  <c r="GY916" i="19" s="1"/>
  <c r="GT587" i="19"/>
  <c r="GY587" i="19" s="1"/>
  <c r="GT540" i="19"/>
  <c r="GY540" i="19" s="1"/>
  <c r="GT862" i="19"/>
  <c r="GY862" i="19" s="1"/>
  <c r="GT873" i="19"/>
  <c r="GY873" i="19" s="1"/>
  <c r="GT718" i="19"/>
  <c r="GY718" i="19" s="1"/>
  <c r="GT842" i="19"/>
  <c r="GY842" i="19" s="1"/>
  <c r="GT498" i="19"/>
  <c r="GY498" i="19" s="1"/>
  <c r="GT537" i="19"/>
  <c r="GY537" i="19" s="1"/>
  <c r="GT789" i="19"/>
  <c r="GY789" i="19" s="1"/>
  <c r="GT726" i="19"/>
  <c r="GY726" i="19" s="1"/>
  <c r="GT563" i="19"/>
  <c r="GY563" i="19" s="1"/>
  <c r="GT548" i="19"/>
  <c r="GY548" i="19" s="1"/>
  <c r="GT749" i="19"/>
  <c r="GY749" i="19" s="1"/>
  <c r="GT531" i="19"/>
  <c r="GY531" i="19" s="1"/>
  <c r="GT847" i="19"/>
  <c r="GY847" i="19" s="1"/>
  <c r="GT879" i="19"/>
  <c r="GY879" i="19" s="1"/>
  <c r="GT673" i="19"/>
  <c r="GY673" i="19" s="1"/>
  <c r="GT914" i="19"/>
  <c r="GY914" i="19" s="1"/>
  <c r="GT573" i="19"/>
  <c r="GY573" i="19" s="1"/>
  <c r="GT850" i="19"/>
  <c r="GY850" i="19" s="1"/>
  <c r="GT672" i="19"/>
  <c r="GY672" i="19" s="1"/>
  <c r="GT653" i="19"/>
  <c r="GY653" i="19" s="1"/>
  <c r="GT851" i="19"/>
  <c r="GY851" i="19" s="1"/>
  <c r="GT876" i="19"/>
  <c r="GY876" i="19" s="1"/>
  <c r="GT666" i="19"/>
  <c r="GY666" i="19" s="1"/>
  <c r="GT562" i="19"/>
  <c r="GY562" i="19" s="1"/>
  <c r="GT858" i="19"/>
  <c r="GY858" i="19" s="1"/>
  <c r="GT625" i="19"/>
  <c r="GY625" i="19" s="1"/>
  <c r="GT529" i="19"/>
  <c r="GY529" i="19" s="1"/>
  <c r="GT598" i="19"/>
  <c r="GY598" i="19" s="1"/>
  <c r="GT734" i="19"/>
  <c r="GY734" i="19" s="1"/>
  <c r="GT793" i="19"/>
  <c r="GY793" i="19" s="1"/>
  <c r="GT764" i="19"/>
  <c r="GY764" i="19" s="1"/>
  <c r="GT539" i="19"/>
  <c r="GY539" i="19" s="1"/>
  <c r="GT709" i="19"/>
  <c r="GY709" i="19" s="1"/>
  <c r="GT863" i="19"/>
  <c r="GY863" i="19" s="1"/>
  <c r="GT893" i="19"/>
  <c r="GY893" i="19" s="1"/>
  <c r="GT515" i="19"/>
  <c r="GY515" i="19" s="1"/>
  <c r="GT627" i="19"/>
  <c r="GY627" i="19" s="1"/>
  <c r="GT886" i="19"/>
  <c r="GY886" i="19" s="1"/>
  <c r="GT618" i="19"/>
  <c r="GY618" i="19" s="1"/>
  <c r="GT881" i="19"/>
  <c r="GY881" i="19" s="1"/>
  <c r="GT547" i="19"/>
  <c r="GY547" i="19" s="1"/>
  <c r="GT833" i="19"/>
  <c r="GY833" i="19" s="1"/>
  <c r="GT611" i="19"/>
  <c r="GY611" i="19" s="1"/>
  <c r="GT826" i="19"/>
  <c r="GY826" i="19" s="1"/>
  <c r="GT883" i="19"/>
  <c r="GY883" i="19" s="1"/>
  <c r="GT878" i="19"/>
  <c r="GY878" i="19" s="1"/>
  <c r="GT502" i="19"/>
  <c r="GY502" i="19" s="1"/>
  <c r="GT802" i="19"/>
  <c r="GY802" i="19" s="1"/>
  <c r="GT689" i="19"/>
  <c r="GY689" i="19" s="1"/>
  <c r="GT639" i="19"/>
  <c r="GY639" i="19" s="1"/>
  <c r="GT717" i="19"/>
  <c r="GY717" i="19" s="1"/>
  <c r="GT616" i="19"/>
  <c r="GY616" i="19" s="1"/>
  <c r="GT860" i="19"/>
  <c r="GY860" i="19" s="1"/>
  <c r="GT917" i="19"/>
  <c r="GY917" i="19" s="1"/>
  <c r="GT526" i="19"/>
  <c r="GY526" i="19" s="1"/>
  <c r="GT763" i="19"/>
  <c r="GY763" i="19" s="1"/>
  <c r="GT775" i="19"/>
  <c r="GY775" i="19" s="1"/>
  <c r="GT521" i="19"/>
  <c r="GY521" i="19" s="1"/>
  <c r="GT697" i="19"/>
  <c r="GY697" i="19" s="1"/>
  <c r="GT516" i="19"/>
  <c r="GY516" i="19" s="1"/>
  <c r="GT732" i="19"/>
  <c r="GY732" i="19" s="1"/>
  <c r="GT786" i="19"/>
  <c r="GY786" i="19" s="1"/>
  <c r="GT555" i="19"/>
  <c r="GY555" i="19" s="1"/>
  <c r="GT872" i="19"/>
  <c r="GY872" i="19" s="1"/>
  <c r="GT740" i="19"/>
  <c r="GY740" i="19" s="1"/>
  <c r="GT768" i="19"/>
  <c r="GY768" i="19" s="1"/>
  <c r="GT693" i="19"/>
  <c r="GY693" i="19" s="1"/>
  <c r="GT736" i="19"/>
  <c r="GY736" i="19" s="1"/>
  <c r="GT710" i="19"/>
  <c r="GY710" i="19" s="1"/>
  <c r="GT503" i="19"/>
  <c r="GY503" i="19" s="1"/>
  <c r="GT761" i="19"/>
  <c r="GY761" i="19" s="1"/>
  <c r="GT854" i="19"/>
  <c r="GY854" i="19" s="1"/>
  <c r="GT780" i="19"/>
  <c r="GY780" i="19" s="1"/>
  <c r="GT608" i="19"/>
  <c r="GY608" i="19" s="1"/>
  <c r="GT643" i="19"/>
  <c r="GY643" i="19" s="1"/>
  <c r="GT496" i="19"/>
  <c r="GY496" i="19" s="1"/>
  <c r="GT662" i="19"/>
  <c r="GY662" i="19" s="1"/>
  <c r="GT849" i="19"/>
  <c r="GY849" i="19" s="1"/>
  <c r="GT803" i="19"/>
  <c r="GY803" i="19" s="1"/>
  <c r="GT584" i="19"/>
  <c r="GY584" i="19" s="1"/>
  <c r="GT894" i="19"/>
  <c r="GY894" i="19" s="1"/>
  <c r="GT651" i="19"/>
  <c r="GY651" i="19" s="1"/>
  <c r="GT890" i="19"/>
  <c r="GY890" i="19" s="1"/>
  <c r="GT541" i="19"/>
  <c r="GY541" i="19" s="1"/>
  <c r="GT636" i="19"/>
  <c r="GY636" i="19" s="1"/>
  <c r="GT490" i="19"/>
  <c r="GT874" i="19"/>
  <c r="GY874" i="19" s="1"/>
  <c r="GT798" i="19"/>
  <c r="GY798" i="19" s="1"/>
  <c r="GT819" i="19"/>
  <c r="GY819" i="19" s="1"/>
  <c r="GT522" i="19"/>
  <c r="GY522" i="19" s="1"/>
  <c r="GT512" i="19"/>
  <c r="GY512" i="19" s="1"/>
  <c r="GT585" i="19"/>
  <c r="GY585" i="19" s="1"/>
  <c r="GT500" i="19"/>
  <c r="GY500" i="19" s="1"/>
  <c r="GT747" i="19"/>
  <c r="GY747" i="19" s="1"/>
  <c r="GT631" i="19"/>
  <c r="GY631" i="19" s="1"/>
  <c r="GT572" i="19"/>
  <c r="GY572" i="19" s="1"/>
  <c r="GT746" i="19"/>
  <c r="GY746" i="19" s="1"/>
  <c r="GT663" i="19"/>
  <c r="GY663" i="19" s="1"/>
  <c r="GT493" i="19"/>
  <c r="GY493" i="19" s="1"/>
  <c r="GT499" i="19"/>
  <c r="GY499" i="19" s="1"/>
  <c r="GT882" i="19"/>
  <c r="GY882" i="19" s="1"/>
  <c r="GT757" i="19"/>
  <c r="GY757" i="19" s="1"/>
  <c r="GT907" i="19"/>
  <c r="GY907" i="19" s="1"/>
  <c r="GT600" i="19"/>
  <c r="GY600" i="19" s="1"/>
  <c r="GT658" i="19"/>
  <c r="GY658" i="19" s="1"/>
  <c r="GT897" i="19"/>
  <c r="GY897" i="19" s="1"/>
  <c r="GT665" i="19"/>
  <c r="GY665" i="19" s="1"/>
  <c r="GT783" i="19"/>
  <c r="GY783" i="19" s="1"/>
  <c r="GT518" i="19"/>
  <c r="GY518" i="19" s="1"/>
  <c r="GT581" i="19"/>
  <c r="GY581" i="19" s="1"/>
  <c r="GT654" i="19"/>
  <c r="GY654" i="19" s="1"/>
  <c r="GT725" i="19"/>
  <c r="GY725" i="19" s="1"/>
  <c r="GT832" i="19"/>
  <c r="GY832" i="19" s="1"/>
  <c r="F38" i="22"/>
  <c r="HJ688" i="19"/>
  <c r="HJ601" i="19"/>
  <c r="HJ791" i="19"/>
  <c r="HJ673" i="19"/>
  <c r="HJ643" i="19"/>
  <c r="HJ575" i="19"/>
  <c r="HJ548" i="19"/>
  <c r="HJ581" i="19"/>
  <c r="HJ500" i="19"/>
  <c r="HJ693" i="19"/>
  <c r="HJ533" i="19"/>
  <c r="HJ783" i="19"/>
  <c r="HJ838" i="19"/>
  <c r="HJ776" i="19"/>
  <c r="HJ663" i="19"/>
  <c r="HJ525" i="19"/>
  <c r="HJ659" i="19"/>
  <c r="HJ790" i="19"/>
  <c r="HJ817" i="19"/>
  <c r="HJ682" i="19"/>
  <c r="HJ586" i="19"/>
  <c r="HJ731" i="19"/>
  <c r="HJ842" i="19"/>
  <c r="HJ690" i="19"/>
  <c r="HJ645" i="19"/>
  <c r="HJ532" i="19"/>
  <c r="HJ746" i="19"/>
  <c r="HJ711" i="19"/>
  <c r="HJ905" i="19"/>
  <c r="HJ689" i="19"/>
  <c r="HJ893" i="19"/>
  <c r="HJ712" i="19"/>
  <c r="HJ901" i="19"/>
  <c r="HJ640" i="19"/>
  <c r="HJ536" i="19"/>
  <c r="HJ771" i="19"/>
  <c r="HJ870" i="19"/>
  <c r="HJ885" i="19"/>
  <c r="HJ756" i="19"/>
  <c r="HJ564" i="19"/>
  <c r="HJ565" i="19"/>
  <c r="HJ537" i="19"/>
  <c r="HJ763" i="19"/>
  <c r="HJ587" i="19"/>
  <c r="HJ593" i="19"/>
  <c r="HJ889" i="19"/>
  <c r="HJ804" i="19"/>
  <c r="HJ722" i="19"/>
  <c r="HJ864" i="19"/>
  <c r="HJ822" i="19"/>
  <c r="HJ597" i="19"/>
  <c r="HJ616" i="19"/>
  <c r="HJ669" i="19"/>
  <c r="HJ607" i="19"/>
  <c r="HJ815" i="19"/>
  <c r="HJ684" i="19"/>
  <c r="HJ492" i="19"/>
  <c r="HJ622" i="19"/>
  <c r="HJ816" i="19"/>
  <c r="HJ567" i="19"/>
  <c r="HJ676" i="19"/>
  <c r="HJ549" i="19"/>
  <c r="HJ503" i="19"/>
  <c r="HJ721" i="19"/>
  <c r="HJ582" i="19"/>
  <c r="HJ779" i="19"/>
  <c r="HJ658" i="19"/>
  <c r="HJ703" i="19"/>
  <c r="HJ509" i="19"/>
  <c r="HJ612" i="19"/>
  <c r="HJ526" i="19"/>
  <c r="HJ773" i="19"/>
  <c r="HJ913" i="19"/>
  <c r="HJ881" i="19"/>
  <c r="HJ512" i="19"/>
  <c r="HJ819" i="19"/>
  <c r="HJ854" i="19"/>
  <c r="HJ784" i="19"/>
  <c r="HJ628" i="19"/>
  <c r="HJ605" i="19"/>
  <c r="HJ626" i="19"/>
  <c r="HJ615" i="19"/>
  <c r="HJ514" i="19"/>
  <c r="HJ752" i="19"/>
  <c r="HJ606" i="19"/>
  <c r="HJ570" i="19"/>
  <c r="HJ692" i="19"/>
  <c r="HJ769" i="19"/>
  <c r="HJ813" i="19"/>
  <c r="HJ686" i="19"/>
  <c r="HJ802" i="19"/>
  <c r="HJ706" i="19"/>
  <c r="HJ511" i="19"/>
  <c r="HJ811" i="19"/>
  <c r="HJ916" i="19"/>
  <c r="HJ662" i="19"/>
  <c r="HJ667" i="19"/>
  <c r="HJ904" i="19"/>
  <c r="HJ552" i="19"/>
  <c r="HJ681" i="19"/>
  <c r="HJ793" i="19"/>
  <c r="HJ734" i="19"/>
  <c r="HJ655" i="19"/>
  <c r="HJ741" i="19"/>
  <c r="HJ504" i="19"/>
  <c r="HJ515" i="19"/>
  <c r="HJ572" i="19"/>
  <c r="HJ876" i="19"/>
  <c r="HJ848" i="19"/>
  <c r="HJ894" i="19"/>
  <c r="HJ914" i="19"/>
  <c r="HJ757" i="19"/>
  <c r="HJ868" i="19"/>
  <c r="HJ750" i="19"/>
  <c r="HJ699" i="19"/>
  <c r="HJ683" i="19"/>
  <c r="HJ705" i="19"/>
  <c r="HJ583" i="19"/>
  <c r="HJ613" i="19"/>
  <c r="HJ743" i="19"/>
  <c r="HJ778" i="19"/>
  <c r="HJ789" i="19"/>
  <c r="HJ836" i="19"/>
  <c r="HJ610" i="19"/>
  <c r="HJ541" i="19"/>
  <c r="HJ810" i="19"/>
  <c r="HJ798" i="19"/>
  <c r="HJ647" i="19"/>
  <c r="HJ847" i="19"/>
  <c r="HJ862" i="19"/>
  <c r="HJ678" i="19"/>
  <c r="HJ850" i="19"/>
  <c r="HJ625" i="19"/>
  <c r="HJ828" i="19"/>
  <c r="HJ765" i="19"/>
  <c r="HJ633" i="19"/>
  <c r="HJ853" i="19"/>
  <c r="HJ717" i="19"/>
  <c r="HJ554" i="19"/>
  <c r="HJ502" i="19"/>
  <c r="HJ523" i="19"/>
  <c r="HJ544" i="19"/>
  <c r="HJ725" i="19"/>
  <c r="HJ596" i="19"/>
  <c r="HJ740" i="19"/>
  <c r="HJ646" i="19"/>
  <c r="HJ917" i="19"/>
  <c r="HJ594" i="19"/>
  <c r="HJ529" i="19"/>
  <c r="HJ654" i="19"/>
  <c r="HJ912" i="19"/>
  <c r="HJ871" i="19"/>
  <c r="HJ796" i="19"/>
  <c r="HJ501" i="19"/>
  <c r="HJ883" i="19"/>
  <c r="HJ516" i="19"/>
  <c r="HJ719" i="19"/>
  <c r="HJ641" i="19"/>
  <c r="HJ680" i="19"/>
  <c r="HJ677" i="19"/>
  <c r="HJ878" i="19"/>
  <c r="HJ521" i="19"/>
  <c r="HJ832" i="19"/>
  <c r="HJ629" i="19"/>
  <c r="HJ621" i="19"/>
  <c r="HJ566" i="19"/>
  <c r="HJ691" i="19"/>
  <c r="HJ494" i="19"/>
  <c r="HJ644" i="19"/>
  <c r="HJ792" i="19"/>
  <c r="HJ496" i="19"/>
  <c r="HJ867" i="19"/>
  <c r="HJ823" i="19"/>
  <c r="HJ869" i="19"/>
  <c r="HJ825" i="19"/>
  <c r="HJ882" i="19"/>
  <c r="HJ696" i="19"/>
  <c r="HJ767" i="19"/>
  <c r="HJ897" i="19"/>
  <c r="HJ618" i="19"/>
  <c r="HJ835" i="19"/>
  <c r="HJ755" i="19"/>
  <c r="HJ821" i="19"/>
  <c r="HJ737" i="19"/>
  <c r="HJ574" i="19"/>
  <c r="HJ653" i="19"/>
  <c r="HJ797" i="19"/>
  <c r="HJ665" i="19"/>
  <c r="HJ635" i="19"/>
  <c r="HJ664" i="19"/>
  <c r="HJ830" i="19"/>
  <c r="HJ799" i="19"/>
  <c r="HJ785" i="19"/>
  <c r="HJ562" i="19"/>
  <c r="HJ906" i="19"/>
  <c r="HJ829" i="19"/>
  <c r="HJ685" i="19"/>
  <c r="HJ809" i="19"/>
  <c r="HJ579" i="19"/>
  <c r="HJ557" i="19"/>
  <c r="HJ631" i="19"/>
  <c r="HJ674" i="19"/>
  <c r="HJ860" i="19"/>
  <c r="HJ844" i="19"/>
  <c r="HJ522" i="19"/>
  <c r="HJ540" i="19"/>
  <c r="HJ826" i="19"/>
  <c r="HJ786" i="19"/>
  <c r="HJ580" i="19"/>
  <c r="HJ758" i="19"/>
  <c r="HJ507" i="19"/>
  <c r="HJ588" i="19"/>
  <c r="HJ595" i="19"/>
  <c r="HJ632" i="19"/>
  <c r="HJ598" i="19"/>
  <c r="HJ707" i="19"/>
  <c r="HJ543" i="19"/>
  <c r="HJ639" i="19"/>
  <c r="HJ831" i="19"/>
  <c r="HJ863" i="19"/>
  <c r="HJ794" i="19"/>
  <c r="HJ774" i="19"/>
  <c r="HJ695" i="19"/>
  <c r="HJ702" i="19"/>
  <c r="HJ846" i="19"/>
  <c r="HJ560" i="19"/>
  <c r="HJ720" i="19"/>
  <c r="HJ561" i="19"/>
  <c r="HJ744" i="19"/>
  <c r="HJ609" i="19"/>
  <c r="HJ679" i="19"/>
  <c r="HJ590" i="19"/>
  <c r="HJ887" i="19"/>
  <c r="HJ668" i="19"/>
  <c r="HJ513" i="19"/>
  <c r="HJ538" i="19"/>
  <c r="HJ820" i="19"/>
  <c r="HJ875" i="19"/>
  <c r="HJ723" i="19"/>
  <c r="HJ781" i="19"/>
  <c r="HJ592" i="19"/>
  <c r="HJ845" i="19"/>
  <c r="HJ733" i="19"/>
  <c r="HJ656" i="19"/>
  <c r="HJ604" i="19"/>
  <c r="HJ603" i="19"/>
  <c r="HJ865" i="19"/>
  <c r="HJ908" i="19"/>
  <c r="HJ713" i="19"/>
  <c r="HJ649" i="19"/>
  <c r="HJ708" i="19"/>
  <c r="HJ555" i="19"/>
  <c r="HJ795" i="19"/>
  <c r="HJ884" i="19"/>
  <c r="HJ851" i="19"/>
  <c r="HJ728" i="19"/>
  <c r="HJ727" i="19"/>
  <c r="HJ787" i="19"/>
  <c r="HJ918" i="19"/>
  <c r="HJ547" i="19"/>
  <c r="HJ698" i="19"/>
  <c r="HJ910" i="19"/>
  <c r="HJ716" i="19"/>
  <c r="HJ859" i="19"/>
  <c r="HJ749" i="19"/>
  <c r="HJ824" i="19"/>
  <c r="HJ891" i="19"/>
  <c r="HJ718" i="19"/>
  <c r="HJ556" i="19"/>
  <c r="HJ519" i="19"/>
  <c r="HJ535" i="19"/>
  <c r="HJ657" i="19"/>
  <c r="HJ873" i="19"/>
  <c r="HJ542" i="19"/>
  <c r="HJ505" i="19"/>
  <c r="HJ530" i="19"/>
  <c r="HJ738" i="19"/>
  <c r="HJ753" i="19"/>
  <c r="HJ801" i="19"/>
  <c r="HJ775" i="19"/>
  <c r="HJ694" i="19"/>
  <c r="HJ834" i="19"/>
  <c r="HJ715" i="19"/>
  <c r="HJ710" i="19"/>
  <c r="HJ558" i="19"/>
  <c r="HJ638" i="19"/>
  <c r="HJ730" i="19"/>
  <c r="HJ636" i="19"/>
  <c r="HJ539" i="19"/>
  <c r="HJ578" i="19"/>
  <c r="HJ527" i="19"/>
  <c r="HJ896" i="19"/>
  <c r="HJ857" i="19"/>
  <c r="HJ807" i="19"/>
  <c r="HJ812" i="19"/>
  <c r="HJ843" i="19"/>
  <c r="HJ759" i="19"/>
  <c r="HJ709" i="19"/>
  <c r="HJ700" i="19"/>
  <c r="HJ559" i="19"/>
  <c r="HJ856" i="19"/>
  <c r="HJ573" i="19"/>
  <c r="HJ585" i="19"/>
  <c r="HJ788" i="19"/>
  <c r="HJ563" i="19"/>
  <c r="HJ599" i="19"/>
  <c r="HJ818" i="19"/>
  <c r="HJ782" i="19"/>
  <c r="HJ714" i="19"/>
  <c r="HJ545" i="19"/>
  <c r="HJ508" i="19"/>
  <c r="HJ858" i="19"/>
  <c r="HJ528" i="19"/>
  <c r="HJ874" i="19"/>
  <c r="HJ888" i="19"/>
  <c r="HJ895" i="19"/>
  <c r="HJ671" i="19"/>
  <c r="HJ805" i="19"/>
  <c r="HJ630" i="19"/>
  <c r="HJ704" i="19"/>
  <c r="HJ648" i="19"/>
  <c r="HJ742" i="19"/>
  <c r="HJ584" i="19"/>
  <c r="HJ754" i="19"/>
  <c r="HJ666" i="19"/>
  <c r="HJ806" i="19"/>
  <c r="HJ551" i="19"/>
  <c r="HJ724" i="19"/>
  <c r="HJ748" i="19"/>
  <c r="HJ493" i="19"/>
  <c r="HJ841" i="19"/>
  <c r="HJ701" i="19"/>
  <c r="HJ546" i="19"/>
  <c r="HJ898" i="19"/>
  <c r="HJ569" i="19"/>
  <c r="HJ907" i="19"/>
  <c r="HJ637" i="19"/>
  <c r="HJ764" i="19"/>
  <c r="HJ849" i="19"/>
  <c r="HJ498" i="19"/>
  <c r="HJ634" i="19"/>
  <c r="HJ739" i="19"/>
  <c r="HJ915" i="19"/>
  <c r="HJ506" i="19"/>
  <c r="HJ890" i="19"/>
  <c r="HJ534" i="19"/>
  <c r="HJ770" i="19"/>
  <c r="HJ589" i="19"/>
  <c r="HJ900" i="19"/>
  <c r="HJ491" i="19"/>
  <c r="HJ577" i="19"/>
  <c r="HJ747" i="19"/>
  <c r="HJ619" i="19"/>
  <c r="HJ520" i="19"/>
  <c r="HJ892" i="19"/>
  <c r="HJ732" i="19"/>
  <c r="HJ672" i="19"/>
  <c r="HJ768" i="19"/>
  <c r="HJ879" i="19"/>
  <c r="HJ903" i="19"/>
  <c r="HJ839" i="19"/>
  <c r="HJ729" i="19"/>
  <c r="HJ861" i="19"/>
  <c r="HJ627" i="19"/>
  <c r="HJ833" i="19"/>
  <c r="HJ617" i="19"/>
  <c r="HJ518" i="19"/>
  <c r="HJ614" i="19"/>
  <c r="HJ735" i="19"/>
  <c r="HJ840" i="19"/>
  <c r="HJ510" i="19"/>
  <c r="HJ623" i="19"/>
  <c r="HJ497" i="19"/>
  <c r="HJ650" i="19"/>
  <c r="HJ661" i="19"/>
  <c r="HJ591" i="19"/>
  <c r="HJ772" i="19"/>
  <c r="HJ736" i="19"/>
  <c r="HJ866" i="19"/>
  <c r="HJ697" i="19"/>
  <c r="HJ762" i="19"/>
  <c r="HJ660" i="19"/>
  <c r="HJ611" i="19"/>
  <c r="HJ761" i="19"/>
  <c r="HJ880" i="19"/>
  <c r="HJ576" i="19"/>
  <c r="HJ602" i="19"/>
  <c r="HJ803" i="19"/>
  <c r="HJ726" i="19"/>
  <c r="HJ808" i="19"/>
  <c r="HJ827" i="19"/>
  <c r="HJ902" i="19"/>
  <c r="HJ837" i="19"/>
  <c r="HJ760" i="19"/>
  <c r="HJ911" i="19"/>
  <c r="HJ872" i="19"/>
  <c r="HJ651" i="19"/>
  <c r="HJ600" i="19"/>
  <c r="HJ886" i="19"/>
  <c r="HJ745" i="19"/>
  <c r="HJ899" i="19"/>
  <c r="HJ652" i="19"/>
  <c r="HJ571" i="19"/>
  <c r="HJ490" i="19"/>
  <c r="HJ751" i="19"/>
  <c r="HJ852" i="19"/>
  <c r="HJ524" i="19"/>
  <c r="HJ670" i="19"/>
  <c r="HJ495" i="19"/>
  <c r="HJ531" i="19"/>
  <c r="HJ517" i="19"/>
  <c r="HJ624" i="19"/>
  <c r="HJ608" i="19"/>
  <c r="HJ568" i="19"/>
  <c r="HJ766" i="19"/>
  <c r="HJ553" i="19"/>
  <c r="HJ777" i="19"/>
  <c r="HJ687" i="19"/>
  <c r="HJ877" i="19"/>
  <c r="HJ675" i="19"/>
  <c r="HJ780" i="19"/>
  <c r="HJ550" i="19"/>
  <c r="HJ642" i="19"/>
  <c r="HJ800" i="19"/>
  <c r="HJ855" i="19"/>
  <c r="HJ909" i="19"/>
  <c r="HJ620" i="19"/>
  <c r="HJ499" i="19"/>
  <c r="HJ814" i="19"/>
  <c r="FG470" i="19"/>
  <c r="FG477" i="19"/>
  <c r="FG472" i="19"/>
  <c r="FG474" i="19"/>
  <c r="FG471" i="19"/>
  <c r="FG475" i="19"/>
  <c r="FG478" i="19"/>
  <c r="FG479" i="19"/>
  <c r="FG476" i="19"/>
  <c r="FG473" i="19"/>
  <c r="ID461" i="19"/>
  <c r="HW18" i="19"/>
  <c r="HW16" i="19"/>
  <c r="HW19" i="19"/>
  <c r="HW17" i="19"/>
  <c r="HW15" i="19"/>
  <c r="HT582" i="19"/>
  <c r="HT880" i="19"/>
  <c r="HT549" i="19"/>
  <c r="HT722" i="19"/>
  <c r="HT913" i="19"/>
  <c r="HT616" i="19"/>
  <c r="HT887" i="19"/>
  <c r="HT849" i="19"/>
  <c r="HT824" i="19"/>
  <c r="HT772" i="19"/>
  <c r="HT740" i="19"/>
  <c r="HT694" i="19"/>
  <c r="HT659" i="19"/>
  <c r="HT645" i="19"/>
  <c r="HT648" i="19"/>
  <c r="HT696" i="19"/>
  <c r="HT642" i="19"/>
  <c r="HT610" i="19"/>
  <c r="HT737" i="19"/>
  <c r="HT788" i="19"/>
  <c r="HT653" i="19"/>
  <c r="HT542" i="19"/>
  <c r="HT792" i="19"/>
  <c r="HT644" i="19"/>
  <c r="HT810" i="19"/>
  <c r="HT857" i="19"/>
  <c r="HT731" i="19"/>
  <c r="HT820" i="19"/>
  <c r="HT842" i="19"/>
  <c r="HT800" i="19"/>
  <c r="HT837" i="19"/>
  <c r="HT807" i="19"/>
  <c r="HT725" i="19"/>
  <c r="HT535" i="19"/>
  <c r="HT560" i="19"/>
  <c r="HT490" i="19"/>
  <c r="HT692" i="19"/>
  <c r="HT806" i="19"/>
  <c r="HT876" i="19"/>
  <c r="HT519" i="19"/>
  <c r="HT628" i="19"/>
  <c r="HT765" i="19"/>
  <c r="HT678" i="19"/>
  <c r="HT790" i="19"/>
  <c r="HT826" i="19"/>
  <c r="HT661" i="19"/>
  <c r="HT914" i="19"/>
  <c r="HT902" i="19"/>
  <c r="HT713" i="19"/>
  <c r="HT777" i="19"/>
  <c r="HT829" i="19"/>
  <c r="HT871" i="19"/>
  <c r="HT576" i="19"/>
  <c r="HT823" i="19"/>
  <c r="HT718" i="19"/>
  <c r="HT915" i="19"/>
  <c r="HT518" i="19"/>
  <c r="HT709" i="19"/>
  <c r="HT599" i="19"/>
  <c r="HT701" i="19"/>
  <c r="HT537" i="19"/>
  <c r="HT528" i="19"/>
  <c r="HT865" i="19"/>
  <c r="HT753" i="19"/>
  <c r="HT804" i="19"/>
  <c r="HT688" i="19"/>
  <c r="HT714" i="19"/>
  <c r="HT673" i="19"/>
  <c r="HT608" i="19"/>
  <c r="HT520" i="19"/>
  <c r="HT626" i="19"/>
  <c r="HT583" i="19"/>
  <c r="HT687" i="19"/>
  <c r="HT559" i="19"/>
  <c r="HT643" i="19"/>
  <c r="HT672" i="19"/>
  <c r="HT500" i="19"/>
  <c r="HT727" i="19"/>
  <c r="HT515" i="19"/>
  <c r="HT848" i="19"/>
  <c r="HT587" i="19"/>
  <c r="HT665" i="19"/>
  <c r="HT598" i="19"/>
  <c r="HT818" i="19"/>
  <c r="HT620" i="19"/>
  <c r="HT684" i="19"/>
  <c r="HT784" i="19"/>
  <c r="HT828" i="19"/>
  <c r="HT609" i="19"/>
  <c r="HT894" i="19"/>
  <c r="HT504" i="19"/>
  <c r="HT891" i="19"/>
  <c r="HT532" i="19"/>
  <c r="HT495" i="19"/>
  <c r="HT522" i="19"/>
  <c r="HT638" i="19"/>
  <c r="HT507" i="19"/>
  <c r="HT786" i="19"/>
  <c r="HT719" i="19"/>
  <c r="HT573" i="19"/>
  <c r="HT523" i="19"/>
  <c r="HT543" i="19"/>
  <c r="HT899" i="19"/>
  <c r="HT732" i="19"/>
  <c r="HT605" i="19"/>
  <c r="HT651" i="19"/>
  <c r="HT596" i="19"/>
  <c r="HT618" i="19"/>
  <c r="HT909" i="19"/>
  <c r="HT501" i="19"/>
  <c r="HT843" i="19"/>
  <c r="HT562" i="19"/>
  <c r="HT898" i="19"/>
  <c r="HT888" i="19"/>
  <c r="HT681" i="19"/>
  <c r="HT553" i="19"/>
  <c r="HT900" i="19"/>
  <c r="HT621" i="19"/>
  <c r="HT512" i="19"/>
  <c r="HT670" i="19"/>
  <c r="HT783" i="19"/>
  <c r="HT663" i="19"/>
  <c r="HT728" i="19"/>
  <c r="HT572" i="19"/>
  <c r="HT798" i="19"/>
  <c r="HT752" i="19"/>
  <c r="HT588" i="19"/>
  <c r="HT655" i="19"/>
  <c r="HT693" i="19"/>
  <c r="HT734" i="19"/>
  <c r="HT859" i="19"/>
  <c r="HT766" i="19"/>
  <c r="HT698" i="19"/>
  <c r="HT521" i="19"/>
  <c r="HT912" i="19"/>
  <c r="HT585" i="19"/>
  <c r="HT493" i="19"/>
  <c r="HT746" i="19"/>
  <c r="HT759" i="19"/>
  <c r="HT903" i="19"/>
  <c r="HT508" i="19"/>
  <c r="HT847" i="19"/>
  <c r="HT715" i="19"/>
  <c r="HT652" i="19"/>
  <c r="HT756" i="19"/>
  <c r="HT908" i="19"/>
  <c r="HT889" i="19"/>
  <c r="HT631" i="19"/>
  <c r="HT622" i="19"/>
  <c r="HT671" i="19"/>
  <c r="HT852" i="19"/>
  <c r="HT577" i="19"/>
  <c r="HT685" i="19"/>
  <c r="HT726" i="19"/>
  <c r="HT580" i="19"/>
  <c r="HT509" i="19"/>
  <c r="HT796" i="19"/>
  <c r="HT916" i="19"/>
  <c r="HT634" i="19"/>
  <c r="HT557" i="19"/>
  <c r="HT822" i="19"/>
  <c r="HT879" i="19"/>
  <c r="HT793" i="19"/>
  <c r="HT686" i="19"/>
  <c r="HT513" i="19"/>
  <c r="HT637" i="19"/>
  <c r="HT863" i="19"/>
  <c r="HT575" i="19"/>
  <c r="HT802" i="19"/>
  <c r="HT491" i="19"/>
  <c r="HT716" i="19"/>
  <c r="HT511" i="19"/>
  <c r="HT763" i="19"/>
  <c r="HT856" i="19"/>
  <c r="HT836" i="19"/>
  <c r="HT750" i="19"/>
  <c r="HT533" i="19"/>
  <c r="HT861" i="19"/>
  <c r="HT629" i="19"/>
  <c r="HT769" i="19"/>
  <c r="HT742" i="19"/>
  <c r="HT601" i="19"/>
  <c r="HT614" i="19"/>
  <c r="HT751" i="19"/>
  <c r="HT506" i="19"/>
  <c r="HT574" i="19"/>
  <c r="HT805" i="19"/>
  <c r="HT691" i="19"/>
  <c r="HT669" i="19"/>
  <c r="HT720" i="19"/>
  <c r="HT860" i="19"/>
  <c r="HT782" i="19"/>
  <c r="HT892" i="19"/>
  <c r="HT683" i="19"/>
  <c r="HT538" i="19"/>
  <c r="HT797" i="19"/>
  <c r="HT584" i="19"/>
  <c r="HT566" i="19"/>
  <c r="HT556" i="19"/>
  <c r="HT813" i="19"/>
  <c r="HT581" i="19"/>
  <c r="HT603" i="19"/>
  <c r="HT695" i="19"/>
  <c r="HT768" i="19"/>
  <c r="HT872" i="19"/>
  <c r="HT918" i="19"/>
  <c r="HT604" i="19"/>
  <c r="HT689" i="19"/>
  <c r="HT712" i="19"/>
  <c r="HT741" i="19"/>
  <c r="HT834" i="19"/>
  <c r="HT882" i="19"/>
  <c r="HT649" i="19"/>
  <c r="HT547" i="19"/>
  <c r="HT568" i="19"/>
  <c r="HT862" i="19"/>
  <c r="HT640" i="19"/>
  <c r="HT758" i="19"/>
  <c r="HT704" i="19"/>
  <c r="HT505" i="19"/>
  <c r="HT570" i="19"/>
  <c r="HT654" i="19"/>
  <c r="HT901" i="19"/>
  <c r="HT730" i="19"/>
  <c r="HT825" i="19"/>
  <c r="HT624" i="19"/>
  <c r="HT711" i="19"/>
  <c r="HT675" i="19"/>
  <c r="HT607" i="19"/>
  <c r="HT703" i="19"/>
  <c r="HT545" i="19"/>
  <c r="HT680" i="19"/>
  <c r="HT858" i="19"/>
  <c r="HT611" i="19"/>
  <c r="HT492" i="19"/>
  <c r="HT707" i="19"/>
  <c r="HT801" i="19"/>
  <c r="HT762" i="19"/>
  <c r="HT780" i="19"/>
  <c r="HT657" i="19"/>
  <c r="HT569" i="19"/>
  <c r="HT817" i="19"/>
  <c r="HT821" i="19"/>
  <c r="HT866" i="19"/>
  <c r="HT904" i="19"/>
  <c r="HT774" i="19"/>
  <c r="HT897" i="19"/>
  <c r="HT831" i="19"/>
  <c r="HT666" i="19"/>
  <c r="HT723" i="19"/>
  <c r="HT775" i="19"/>
  <c r="HT744" i="19"/>
  <c r="HT660" i="19"/>
  <c r="HT594" i="19"/>
  <c r="HT502" i="19"/>
  <c r="HT625" i="19"/>
  <c r="HT773" i="19"/>
  <c r="HT785" i="19"/>
  <c r="HT534" i="19"/>
  <c r="HT881" i="19"/>
  <c r="HT554" i="19"/>
  <c r="HT869" i="19"/>
  <c r="HT632" i="19"/>
  <c r="HT550" i="19"/>
  <c r="HT527" i="19"/>
  <c r="HT503" i="19"/>
  <c r="HT799" i="19"/>
  <c r="HT877" i="19"/>
  <c r="HT565" i="19"/>
  <c r="HT760" i="19"/>
  <c r="HT612" i="19"/>
  <c r="HT717" i="19"/>
  <c r="HT874" i="19"/>
  <c r="HT516" i="19"/>
  <c r="HT617" i="19"/>
  <c r="HT781" i="19"/>
  <c r="HT789" i="19"/>
  <c r="HT531" i="19"/>
  <c r="HT682" i="19"/>
  <c r="HT846" i="19"/>
  <c r="HT602" i="19"/>
  <c r="HT795" i="19"/>
  <c r="HT536" i="19"/>
  <c r="HT552" i="19"/>
  <c r="HT830" i="19"/>
  <c r="HT833" i="19"/>
  <c r="HT551" i="19"/>
  <c r="HT757" i="19"/>
  <c r="HT814" i="19"/>
  <c r="HT724" i="19"/>
  <c r="HT702" i="19"/>
  <c r="HT841" i="19"/>
  <c r="HT593" i="19"/>
  <c r="HT619" i="19"/>
  <c r="HT662" i="19"/>
  <c r="HT729" i="19"/>
  <c r="HT627" i="19"/>
  <c r="HT906" i="19"/>
  <c r="HT636" i="19"/>
  <c r="HT885" i="19"/>
  <c r="HT705" i="19"/>
  <c r="HT529" i="19"/>
  <c r="HT749" i="19"/>
  <c r="HT917" i="19"/>
  <c r="HT816" i="19"/>
  <c r="HT578" i="19"/>
  <c r="HT748" i="19"/>
  <c r="HT494" i="19"/>
  <c r="HT667" i="19"/>
  <c r="HT664" i="19"/>
  <c r="HT597" i="19"/>
  <c r="HT677" i="19"/>
  <c r="HT571" i="19"/>
  <c r="HT864" i="19"/>
  <c r="HT910" i="19"/>
  <c r="HT635" i="19"/>
  <c r="HT835" i="19"/>
  <c r="HT656" i="19"/>
  <c r="HT745" i="19"/>
  <c r="HT591" i="19"/>
  <c r="HT896" i="19"/>
  <c r="HT499" i="19"/>
  <c r="HT613" i="19"/>
  <c r="HT873" i="19"/>
  <c r="HT721" i="19"/>
  <c r="HT878" i="19"/>
  <c r="HT827" i="19"/>
  <c r="HT808" i="19"/>
  <c r="HT623" i="19"/>
  <c r="HT733" i="19"/>
  <c r="HT819" i="19"/>
  <c r="HT606" i="19"/>
  <c r="HT791" i="19"/>
  <c r="HT907" i="19"/>
  <c r="HT524" i="19"/>
  <c r="HT739" i="19"/>
  <c r="HT868" i="19"/>
  <c r="HT840" i="19"/>
  <c r="HT650" i="19"/>
  <c r="HT735" i="19"/>
  <c r="HT767" i="19"/>
  <c r="HT854" i="19"/>
  <c r="HT658" i="19"/>
  <c r="HT496" i="19"/>
  <c r="HT589" i="19"/>
  <c r="HT641" i="19"/>
  <c r="HT867" i="19"/>
  <c r="HT883" i="19"/>
  <c r="HT525" i="19"/>
  <c r="HT890" i="19"/>
  <c r="HT747" i="19"/>
  <c r="HT706" i="19"/>
  <c r="HT558" i="19"/>
  <c r="HT595" i="19"/>
  <c r="HT700" i="19"/>
  <c r="HT676" i="19"/>
  <c r="HT592" i="19"/>
  <c r="HT630" i="19"/>
  <c r="HT851" i="19"/>
  <c r="HT674" i="19"/>
  <c r="HT526" i="19"/>
  <c r="HT541" i="19"/>
  <c r="HT690" i="19"/>
  <c r="HT738" i="19"/>
  <c r="HT548" i="19"/>
  <c r="HT803" i="19"/>
  <c r="HT815" i="19"/>
  <c r="HT764" i="19"/>
  <c r="HT743" i="19"/>
  <c r="HT679" i="19"/>
  <c r="HT517" i="19"/>
  <c r="HT564" i="19"/>
  <c r="HT498" i="19"/>
  <c r="HT838" i="19"/>
  <c r="HT855" i="19"/>
  <c r="HT787" i="19"/>
  <c r="HT794" i="19"/>
  <c r="HT754" i="19"/>
  <c r="HT708" i="19"/>
  <c r="HT510" i="19"/>
  <c r="HT755" i="19"/>
  <c r="HT811" i="19"/>
  <c r="HT770" i="19"/>
  <c r="HT844" i="19"/>
  <c r="HT870" i="19"/>
  <c r="HT761" i="19"/>
  <c r="HT646" i="19"/>
  <c r="HT893" i="19"/>
  <c r="HT895" i="19"/>
  <c r="HT710" i="19"/>
  <c r="HT809" i="19"/>
  <c r="HT905" i="19"/>
  <c r="HT647" i="19"/>
  <c r="HT911" i="19"/>
  <c r="HT590" i="19"/>
  <c r="HT697" i="19"/>
  <c r="HT544" i="19"/>
  <c r="HT736" i="19"/>
  <c r="HT546" i="19"/>
  <c r="HT563" i="19"/>
  <c r="HT886" i="19"/>
  <c r="HT850" i="19"/>
  <c r="HT853" i="19"/>
  <c r="HT497" i="19"/>
  <c r="HT567" i="19"/>
  <c r="HT776" i="19"/>
  <c r="HT586" i="19"/>
  <c r="HT514" i="19"/>
  <c r="HT615" i="19"/>
  <c r="HT845" i="19"/>
  <c r="HT779" i="19"/>
  <c r="HT812" i="19"/>
  <c r="HT839" i="19"/>
  <c r="HT884" i="19"/>
  <c r="HT530" i="19"/>
  <c r="HT639" i="19"/>
  <c r="HT561" i="19"/>
  <c r="HT555" i="19"/>
  <c r="HT699" i="19"/>
  <c r="HT539" i="19"/>
  <c r="HT540" i="19"/>
  <c r="HT668" i="19"/>
  <c r="HT579" i="19"/>
  <c r="HT832" i="19"/>
  <c r="HT600" i="19"/>
  <c r="HT875" i="19"/>
  <c r="HT633" i="19"/>
  <c r="HT771" i="19"/>
  <c r="HT778" i="19"/>
  <c r="HW467" i="19"/>
  <c r="HZ461" i="19"/>
  <c r="IB488" i="19"/>
  <c r="HT461" i="19"/>
  <c r="HM470" i="19" s="1"/>
  <c r="HM19" i="19"/>
  <c r="HM17" i="19"/>
  <c r="HM18" i="19"/>
  <c r="HM15" i="19"/>
  <c r="HM16" i="19"/>
  <c r="HR488" i="19"/>
  <c r="HP461" i="19"/>
  <c r="FF469" i="19"/>
  <c r="FF480" i="19" s="1"/>
  <c r="GT93" i="19"/>
  <c r="GT392" i="19"/>
  <c r="GT125" i="19"/>
  <c r="GT136" i="19"/>
  <c r="GT31" i="19"/>
  <c r="GT79" i="19"/>
  <c r="GT289" i="19"/>
  <c r="GT381" i="19"/>
  <c r="GT388" i="19"/>
  <c r="GT71" i="19"/>
  <c r="GT198" i="19"/>
  <c r="GT233" i="19"/>
  <c r="GT449" i="19"/>
  <c r="GT143" i="19"/>
  <c r="GT279" i="19"/>
  <c r="GT330" i="19"/>
  <c r="GT100" i="19"/>
  <c r="GT431" i="19"/>
  <c r="GT120" i="19"/>
  <c r="GT297" i="19"/>
  <c r="GT210" i="19"/>
  <c r="GT141" i="19"/>
  <c r="GT188" i="19"/>
  <c r="GT437" i="19"/>
  <c r="GT259" i="19"/>
  <c r="GT170" i="19"/>
  <c r="GT154" i="19"/>
  <c r="GT128" i="19"/>
  <c r="GT288" i="19"/>
  <c r="GT435" i="19"/>
  <c r="GT361" i="19"/>
  <c r="GT260" i="19"/>
  <c r="GT147" i="19"/>
  <c r="GT394" i="19"/>
  <c r="GT243" i="19"/>
  <c r="GT315" i="19"/>
  <c r="GT325" i="19"/>
  <c r="GT281" i="19"/>
  <c r="GT191" i="19"/>
  <c r="GT338" i="19"/>
  <c r="GT433" i="19"/>
  <c r="GT64" i="19"/>
  <c r="GT237" i="19"/>
  <c r="GT104" i="19"/>
  <c r="GT72" i="19"/>
  <c r="GT453" i="19"/>
  <c r="GT44" i="19"/>
  <c r="GT316" i="19"/>
  <c r="GT146" i="19"/>
  <c r="GT413" i="19"/>
  <c r="GT150" i="19"/>
  <c r="GT218" i="19"/>
  <c r="GT119" i="19"/>
  <c r="GT404" i="19"/>
  <c r="GT278" i="19"/>
  <c r="GT320" i="19"/>
  <c r="GT45" i="19"/>
  <c r="GT43" i="19"/>
  <c r="GT273" i="19"/>
  <c r="GT216" i="19"/>
  <c r="GT213" i="19"/>
  <c r="GT369" i="19"/>
  <c r="GT82" i="19"/>
  <c r="GT226" i="19"/>
  <c r="GT38" i="19"/>
  <c r="GT362" i="19"/>
  <c r="GT334" i="19"/>
  <c r="GT126" i="19"/>
  <c r="GT186" i="19"/>
  <c r="GT209" i="19"/>
  <c r="GT332" i="19"/>
  <c r="GT307" i="19"/>
  <c r="GT356" i="19"/>
  <c r="GT63" i="19"/>
  <c r="GT211" i="19"/>
  <c r="GT161" i="19"/>
  <c r="GT192" i="19"/>
  <c r="GT53" i="19"/>
  <c r="GT335" i="19"/>
  <c r="GT59" i="19"/>
  <c r="GT417" i="19"/>
  <c r="GT241" i="19"/>
  <c r="GT378" i="19"/>
  <c r="GT323" i="19"/>
  <c r="GT40" i="19"/>
  <c r="GT214" i="19"/>
  <c r="GT76" i="19"/>
  <c r="GT193" i="19"/>
  <c r="GT299" i="19"/>
  <c r="GT107" i="19"/>
  <c r="GT32" i="19"/>
  <c r="GT352" i="19"/>
  <c r="GT454" i="19"/>
  <c r="GT222" i="19"/>
  <c r="GT208" i="19"/>
  <c r="GT374" i="19"/>
  <c r="GT447" i="19"/>
  <c r="GT217" i="19"/>
  <c r="GT269" i="19"/>
  <c r="GT390" i="19"/>
  <c r="GT165" i="19"/>
  <c r="GT397" i="19"/>
  <c r="GT255" i="19"/>
  <c r="GT414" i="19"/>
  <c r="GT30" i="19"/>
  <c r="GT235" i="19"/>
  <c r="GT293" i="19"/>
  <c r="GT117" i="19"/>
  <c r="GT88" i="19"/>
  <c r="GT389" i="19"/>
  <c r="GT408" i="19"/>
  <c r="GT111" i="19"/>
  <c r="GT98" i="19"/>
  <c r="GT99" i="19"/>
  <c r="GT271" i="19"/>
  <c r="GT380" i="19"/>
  <c r="GT199" i="19"/>
  <c r="GT129" i="19"/>
  <c r="GT373" i="19"/>
  <c r="GT229" i="19"/>
  <c r="GT166" i="19"/>
  <c r="GT440" i="19"/>
  <c r="GT84" i="19"/>
  <c r="GT153" i="19"/>
  <c r="GT319" i="19"/>
  <c r="GT359" i="19"/>
  <c r="GT50" i="19"/>
  <c r="GT377" i="19"/>
  <c r="GT329" i="19"/>
  <c r="GT290" i="19"/>
  <c r="GT428" i="19"/>
  <c r="GT291" i="19"/>
  <c r="GT138" i="19"/>
  <c r="GT284" i="19"/>
  <c r="GT185" i="19"/>
  <c r="GT280" i="19"/>
  <c r="GT101" i="19"/>
  <c r="GT445" i="19"/>
  <c r="GT172" i="19"/>
  <c r="GT236" i="19"/>
  <c r="GT73" i="19"/>
  <c r="GT421" i="19"/>
  <c r="GT382" i="19"/>
  <c r="GT399" i="19"/>
  <c r="GT204" i="19"/>
  <c r="GT205" i="19"/>
  <c r="GT391" i="19"/>
  <c r="GT366" i="19"/>
  <c r="GT108" i="19"/>
  <c r="GT322" i="19"/>
  <c r="GT224" i="19"/>
  <c r="GT149" i="19"/>
  <c r="GT416" i="19"/>
  <c r="GT169" i="19"/>
  <c r="GT175" i="19"/>
  <c r="GT250" i="19"/>
  <c r="GT406" i="19"/>
  <c r="GT306" i="19"/>
  <c r="GT313" i="19"/>
  <c r="GT65" i="19"/>
  <c r="GT436" i="19"/>
  <c r="GT396" i="19"/>
  <c r="GT285" i="19"/>
  <c r="GT158" i="19"/>
  <c r="GT103" i="19"/>
  <c r="GT450" i="19"/>
  <c r="GT247" i="19"/>
  <c r="GT89" i="19"/>
  <c r="GT77" i="19"/>
  <c r="GT231" i="19"/>
  <c r="GT215" i="19"/>
  <c r="GT441" i="19"/>
  <c r="GT122" i="19"/>
  <c r="GT298" i="19"/>
  <c r="GT152" i="19"/>
  <c r="GT340" i="19"/>
  <c r="GT253" i="19"/>
  <c r="GT419" i="19"/>
  <c r="GT145" i="19"/>
  <c r="GT265" i="19"/>
  <c r="GT251" i="19"/>
  <c r="GT33" i="19"/>
  <c r="GT308" i="19"/>
  <c r="GT155" i="19"/>
  <c r="GT384" i="19"/>
  <c r="GT239" i="19"/>
  <c r="GT137" i="19"/>
  <c r="GT363" i="19"/>
  <c r="GT46" i="19"/>
  <c r="GT403" i="19"/>
  <c r="GT123" i="19"/>
  <c r="GT61" i="19"/>
  <c r="GT379" i="19"/>
  <c r="GT144" i="19"/>
  <c r="GT92" i="19"/>
  <c r="GT328" i="19"/>
  <c r="GT60" i="19"/>
  <c r="GT446" i="19"/>
  <c r="GT49" i="19"/>
  <c r="GT85" i="19"/>
  <c r="GT344" i="19"/>
  <c r="GT124" i="19"/>
  <c r="GT272" i="19"/>
  <c r="GT401" i="19"/>
  <c r="GT337" i="19"/>
  <c r="GT202" i="19"/>
  <c r="GT133" i="19"/>
  <c r="GT370" i="19"/>
  <c r="GT114" i="19"/>
  <c r="GT180" i="19"/>
  <c r="GT402" i="19"/>
  <c r="GT176" i="19"/>
  <c r="GT349" i="19"/>
  <c r="GT336" i="19"/>
  <c r="GT296" i="19"/>
  <c r="GT106" i="19"/>
  <c r="GT365" i="19"/>
  <c r="GT244" i="19"/>
  <c r="GT311" i="19"/>
  <c r="GT228" i="19"/>
  <c r="GT301" i="19"/>
  <c r="GT160" i="19"/>
  <c r="GT257" i="19"/>
  <c r="GT418" i="19"/>
  <c r="GT350" i="19"/>
  <c r="GT42" i="19"/>
  <c r="GT275" i="19"/>
  <c r="GT331" i="19"/>
  <c r="GT432" i="19"/>
  <c r="GT376" i="19"/>
  <c r="GT360" i="19"/>
  <c r="GT174" i="19"/>
  <c r="GT348" i="19"/>
  <c r="GT303" i="19"/>
  <c r="GT57" i="19"/>
  <c r="GT47" i="19"/>
  <c r="GT70" i="19"/>
  <c r="GT97" i="19"/>
  <c r="GT132" i="19"/>
  <c r="GT346" i="19"/>
  <c r="GT242" i="19"/>
  <c r="GT135" i="19"/>
  <c r="GT286" i="19"/>
  <c r="GT197" i="19"/>
  <c r="GT56" i="19"/>
  <c r="GT86" i="19"/>
  <c r="GT68" i="19"/>
  <c r="GT223" i="19"/>
  <c r="GT238" i="19"/>
  <c r="GT294" i="19"/>
  <c r="GT48" i="19"/>
  <c r="GT327" i="19"/>
  <c r="GT256" i="19"/>
  <c r="GT262" i="19"/>
  <c r="GT287" i="19"/>
  <c r="GT177" i="19"/>
  <c r="GT343" i="19"/>
  <c r="GT173" i="19"/>
  <c r="GT118" i="19"/>
  <c r="GT121" i="19"/>
  <c r="GT425" i="19"/>
  <c r="GT36" i="19"/>
  <c r="GT102" i="19"/>
  <c r="GT163" i="19"/>
  <c r="GT385" i="19"/>
  <c r="GT252" i="19"/>
  <c r="GT411" i="19"/>
  <c r="GT448" i="19"/>
  <c r="GT52" i="19"/>
  <c r="GT270" i="19"/>
  <c r="GT295" i="19"/>
  <c r="GT438" i="19"/>
  <c r="GT261" i="19"/>
  <c r="GT225" i="19"/>
  <c r="GT426" i="19"/>
  <c r="GT139" i="19"/>
  <c r="GT358" i="19"/>
  <c r="GT300" i="19"/>
  <c r="GT452" i="19"/>
  <c r="GT148" i="19"/>
  <c r="GT127" i="19"/>
  <c r="GT424" i="19"/>
  <c r="GT55" i="19"/>
  <c r="GT439" i="19"/>
  <c r="GT162" i="19"/>
  <c r="GT395" i="19"/>
  <c r="GT183" i="19"/>
  <c r="GT167" i="19"/>
  <c r="GT305" i="19"/>
  <c r="GS11" i="19"/>
  <c r="GT393" i="19"/>
  <c r="GT203" i="19"/>
  <c r="GT207" i="19"/>
  <c r="GT442" i="19"/>
  <c r="GT274" i="19"/>
  <c r="GT317" i="19"/>
  <c r="GT292" i="19"/>
  <c r="GT400" i="19"/>
  <c r="GT266" i="19"/>
  <c r="GT312" i="19"/>
  <c r="GT254" i="19"/>
  <c r="GT405" i="19"/>
  <c r="GT94" i="19"/>
  <c r="GT189" i="19"/>
  <c r="GT194" i="19"/>
  <c r="GT263" i="19"/>
  <c r="GT112" i="19"/>
  <c r="GT221" i="19"/>
  <c r="GT212" i="19"/>
  <c r="GT90" i="19"/>
  <c r="GT187" i="19"/>
  <c r="GT249" i="19"/>
  <c r="GT367" i="19"/>
  <c r="GT80" i="19"/>
  <c r="GT157" i="19"/>
  <c r="GT206" i="19"/>
  <c r="GT420" i="19"/>
  <c r="GT423" i="19"/>
  <c r="GT219" i="19"/>
  <c r="GT196" i="19"/>
  <c r="GT324" i="19"/>
  <c r="GT264" i="19"/>
  <c r="GT342" i="19"/>
  <c r="GT282" i="19"/>
  <c r="GT75" i="19"/>
  <c r="GT339" i="19"/>
  <c r="GT96" i="19"/>
  <c r="GT109" i="19"/>
  <c r="GT184" i="19"/>
  <c r="GT67" i="19"/>
  <c r="GT51" i="19"/>
  <c r="GT142" i="19"/>
  <c r="GT182" i="19"/>
  <c r="GT66" i="19"/>
  <c r="GT164" i="19"/>
  <c r="GT354" i="19"/>
  <c r="GT134" i="19"/>
  <c r="GT357" i="19"/>
  <c r="GT314" i="19"/>
  <c r="GT190" i="19"/>
  <c r="GT412" i="19"/>
  <c r="GT268" i="19"/>
  <c r="GT195" i="19"/>
  <c r="GT78" i="19"/>
  <c r="GT245" i="19"/>
  <c r="GT105" i="19"/>
  <c r="GT386" i="19"/>
  <c r="GT434" i="19"/>
  <c r="GT232" i="19"/>
  <c r="GT140" i="19"/>
  <c r="GT179" i="19"/>
  <c r="GT240" i="19"/>
  <c r="GT415" i="19"/>
  <c r="GT302" i="19"/>
  <c r="GT410" i="19"/>
  <c r="GT62" i="19"/>
  <c r="GT451" i="19"/>
  <c r="GT430" i="19"/>
  <c r="GT200" i="19"/>
  <c r="GT168" i="19"/>
  <c r="GT277" i="19"/>
  <c r="GT159" i="19"/>
  <c r="GT409" i="19"/>
  <c r="GT151" i="19"/>
  <c r="GT375" i="19"/>
  <c r="GT258" i="19"/>
  <c r="GT234" i="19"/>
  <c r="GT58" i="19"/>
  <c r="GT227" i="19"/>
  <c r="GT443" i="19"/>
  <c r="GT318" i="19"/>
  <c r="GT345" i="19"/>
  <c r="GT387" i="19"/>
  <c r="GT246" i="19"/>
  <c r="GT54" i="19"/>
  <c r="GT310" i="19"/>
  <c r="GT115" i="19"/>
  <c r="GT248" i="19"/>
  <c r="GT181" i="19"/>
  <c r="GT353" i="19"/>
  <c r="GT87" i="19"/>
  <c r="GT333" i="19"/>
  <c r="GT131" i="19"/>
  <c r="GT304" i="19"/>
  <c r="GT220" i="19"/>
  <c r="GT74" i="19"/>
  <c r="GT444" i="19"/>
  <c r="GT341" i="19"/>
  <c r="GT12" i="19"/>
  <c r="GT326" i="19"/>
  <c r="GT130" i="19"/>
  <c r="GT39" i="19"/>
  <c r="GT372" i="19"/>
  <c r="GT37" i="19"/>
  <c r="GT81" i="19"/>
  <c r="GT69" i="19"/>
  <c r="GT201" i="19"/>
  <c r="GT383" i="19"/>
  <c r="GT95" i="19"/>
  <c r="GT178" i="19"/>
  <c r="GT351" i="19"/>
  <c r="GT398" i="19"/>
  <c r="GT429" i="19"/>
  <c r="GT309" i="19"/>
  <c r="GT267" i="19"/>
  <c r="GT91" i="19"/>
  <c r="GT156" i="19"/>
  <c r="GT427" i="19"/>
  <c r="GT34" i="19"/>
  <c r="GT371" i="19"/>
  <c r="GT283" i="19"/>
  <c r="GT422" i="19"/>
  <c r="GT407" i="19"/>
  <c r="GT230" i="19"/>
  <c r="GT113" i="19"/>
  <c r="GT368" i="19"/>
  <c r="GT355" i="19"/>
  <c r="GT321" i="19"/>
  <c r="GT276" i="19"/>
  <c r="GT364" i="19"/>
  <c r="GT110" i="19"/>
  <c r="GT83" i="19"/>
  <c r="GT347" i="19"/>
  <c r="GT171" i="19"/>
  <c r="GT41" i="19"/>
  <c r="GT35" i="19"/>
  <c r="GT116" i="19"/>
  <c r="GJ470" i="19"/>
  <c r="GJ473" i="19"/>
  <c r="GJ477" i="19"/>
  <c r="GJ475" i="19"/>
  <c r="GJ478" i="19"/>
  <c r="GJ476" i="19"/>
  <c r="GJ474" i="19"/>
  <c r="GJ471" i="19"/>
  <c r="GJ479" i="19"/>
  <c r="GJ472" i="19"/>
  <c r="GO490" i="19"/>
  <c r="GO487" i="19" s="1"/>
  <c r="GI469" i="19"/>
  <c r="GI480" i="19" s="1"/>
  <c r="D505" i="19" s="1"/>
  <c r="M103" i="19" s="1"/>
  <c r="HJ461" i="19"/>
  <c r="HC470" i="19" s="1"/>
  <c r="HC16" i="19"/>
  <c r="HC18" i="19"/>
  <c r="HC15" i="19"/>
  <c r="FZ468" i="19"/>
  <c r="IN6" i="19"/>
  <c r="IG20" i="19" s="1"/>
  <c r="IL28" i="19"/>
  <c r="IJ6" i="19"/>
  <c r="IH460" i="19"/>
  <c r="HH488" i="19"/>
  <c r="HF461" i="19"/>
  <c r="C509" i="19"/>
  <c r="C71" i="19"/>
  <c r="E98" i="19"/>
  <c r="H57" i="19"/>
  <c r="Q57" i="19" s="1"/>
  <c r="CR14" i="19"/>
  <c r="I57" i="19" s="1"/>
  <c r="R57" i="19" s="1"/>
  <c r="EE875" i="19"/>
  <c r="EX595" i="19" l="1"/>
  <c r="EX855" i="19"/>
  <c r="EX722" i="19"/>
  <c r="EX648" i="19"/>
  <c r="EE595" i="19"/>
  <c r="EX637" i="19"/>
  <c r="EX618" i="19"/>
  <c r="EX580" i="19"/>
  <c r="EX509" i="19"/>
  <c r="EX561" i="19"/>
  <c r="EX766" i="19"/>
  <c r="EX720" i="19"/>
  <c r="EE521" i="19"/>
  <c r="EX571" i="19"/>
  <c r="EX856" i="19"/>
  <c r="EX677" i="19"/>
  <c r="EX636" i="19"/>
  <c r="EX838" i="19"/>
  <c r="EE533" i="19"/>
  <c r="EX851" i="19"/>
  <c r="EX498" i="19"/>
  <c r="EX676" i="19"/>
  <c r="EX556" i="19"/>
  <c r="EX829" i="19"/>
  <c r="EX693" i="19"/>
  <c r="EX649" i="19"/>
  <c r="EX551" i="19"/>
  <c r="EE584" i="19"/>
  <c r="EX898" i="19"/>
  <c r="EX611" i="19"/>
  <c r="EX915" i="19"/>
  <c r="EX800" i="19"/>
  <c r="EX861" i="19"/>
  <c r="EX819" i="19"/>
  <c r="EX584" i="19"/>
  <c r="EX526" i="19"/>
  <c r="EX650" i="19"/>
  <c r="EX701" i="19"/>
  <c r="EX878" i="19"/>
  <c r="EX845" i="19"/>
  <c r="EE513" i="19"/>
  <c r="EE865" i="19"/>
  <c r="EX587" i="19"/>
  <c r="EX607" i="19"/>
  <c r="EX808" i="19"/>
  <c r="EX853" i="19"/>
  <c r="EX624" i="19"/>
  <c r="EX599" i="19"/>
  <c r="EX812" i="19"/>
  <c r="EE853" i="19"/>
  <c r="EX781" i="19"/>
  <c r="EX511" i="19"/>
  <c r="EX835" i="19"/>
  <c r="EX629" i="19"/>
  <c r="EX832" i="19"/>
  <c r="EX723" i="19"/>
  <c r="EE756" i="19"/>
  <c r="EE832" i="19"/>
  <c r="EX850" i="19"/>
  <c r="EX503" i="19"/>
  <c r="EX575" i="19"/>
  <c r="EX768" i="19"/>
  <c r="EX909" i="19"/>
  <c r="EX657" i="19"/>
  <c r="EX818" i="19"/>
  <c r="EX708" i="19"/>
  <c r="EX548" i="19"/>
  <c r="EX805" i="19"/>
  <c r="EX671" i="19"/>
  <c r="EX631" i="19"/>
  <c r="EX888" i="19"/>
  <c r="EX777" i="19"/>
  <c r="EE783" i="19"/>
  <c r="EE669" i="19"/>
  <c r="EX534" i="19"/>
  <c r="EX785" i="19"/>
  <c r="EX784" i="19"/>
  <c r="EX679" i="19"/>
  <c r="EX578" i="19"/>
  <c r="EX834" i="19"/>
  <c r="EX574" i="19"/>
  <c r="EX698" i="19"/>
  <c r="EX807" i="19"/>
  <c r="EX492" i="19"/>
  <c r="EX569" i="19"/>
  <c r="EX680" i="19"/>
  <c r="EX565" i="19"/>
  <c r="EX906" i="19"/>
  <c r="EE880" i="19"/>
  <c r="EX545" i="19"/>
  <c r="EX863" i="19"/>
  <c r="EX656" i="19"/>
  <c r="EX641" i="19"/>
  <c r="EX694" i="19"/>
  <c r="EX664" i="19"/>
  <c r="EX633" i="19"/>
  <c r="EX772" i="19"/>
  <c r="EX652" i="19"/>
  <c r="EX519" i="19"/>
  <c r="EX833" i="19"/>
  <c r="EX714" i="19"/>
  <c r="EX597" i="19"/>
  <c r="EE629" i="19"/>
  <c r="EE785" i="19"/>
  <c r="EX860" i="19"/>
  <c r="EX672" i="19"/>
  <c r="EX815" i="19"/>
  <c r="EX681" i="19"/>
  <c r="EX724" i="19"/>
  <c r="EX804" i="19"/>
  <c r="EX505" i="19"/>
  <c r="EX697" i="19"/>
  <c r="EX598" i="19"/>
  <c r="EX532" i="19"/>
  <c r="EX761" i="19"/>
  <c r="EX700" i="19"/>
  <c r="EX817" i="19"/>
  <c r="EX730" i="19"/>
  <c r="EE766" i="19"/>
  <c r="EE858" i="19"/>
  <c r="EE870" i="19"/>
  <c r="EE518" i="19"/>
  <c r="EX713" i="19"/>
  <c r="EX739" i="19"/>
  <c r="EX791" i="19"/>
  <c r="EX917" i="19"/>
  <c r="EX751" i="19"/>
  <c r="EX702" i="19"/>
  <c r="EX547" i="19"/>
  <c r="EX864" i="19"/>
  <c r="EX823" i="19"/>
  <c r="EX521" i="19"/>
  <c r="EX798" i="19"/>
  <c r="EX803" i="19"/>
  <c r="EX826" i="19"/>
  <c r="EX886" i="19"/>
  <c r="EX660" i="19"/>
  <c r="EX552" i="19"/>
  <c r="EX741" i="19"/>
  <c r="EX755" i="19"/>
  <c r="EX699" i="19"/>
  <c r="EX746" i="19"/>
  <c r="EX795" i="19"/>
  <c r="EX707" i="19"/>
  <c r="EX504" i="19"/>
  <c r="EX500" i="19"/>
  <c r="EX908" i="19"/>
  <c r="EX628" i="19"/>
  <c r="EX603" i="19"/>
  <c r="EE791" i="19"/>
  <c r="EE607" i="19"/>
  <c r="EE552" i="19"/>
  <c r="EE917" i="19"/>
  <c r="EX596" i="19"/>
  <c r="EX787" i="19"/>
  <c r="EX836" i="19"/>
  <c r="EX865" i="19"/>
  <c r="EX728" i="19"/>
  <c r="EX670" i="19"/>
  <c r="EX490" i="19"/>
  <c r="EX559" i="19"/>
  <c r="EX582" i="19"/>
  <c r="EX666" i="19"/>
  <c r="EX900" i="19"/>
  <c r="EX712" i="19"/>
  <c r="EX753" i="19"/>
  <c r="EX581" i="19"/>
  <c r="EX602" i="19"/>
  <c r="EX678" i="19"/>
  <c r="EX592" i="19"/>
  <c r="EX889" i="19"/>
  <c r="EX632" i="19"/>
  <c r="EX566" i="19"/>
  <c r="EX612" i="19"/>
  <c r="EX689" i="19"/>
  <c r="EX630" i="19"/>
  <c r="EX669" i="19"/>
  <c r="EX683" i="19"/>
  <c r="EX658" i="19"/>
  <c r="EX758" i="19"/>
  <c r="EE649" i="19"/>
  <c r="EE764" i="19"/>
  <c r="EE742" i="19"/>
  <c r="EE565" i="19"/>
  <c r="EX635" i="19"/>
  <c r="EX654" i="19"/>
  <c r="EX494" i="19"/>
  <c r="EX585" i="19"/>
  <c r="EX754" i="19"/>
  <c r="EX748" i="19"/>
  <c r="EX792" i="19"/>
  <c r="EX673" i="19"/>
  <c r="EX726" i="19"/>
  <c r="EX750" i="19"/>
  <c r="EX644" i="19"/>
  <c r="EX686" i="19"/>
  <c r="EX790" i="19"/>
  <c r="EX524" i="19"/>
  <c r="EX601" i="19"/>
  <c r="EX762" i="19"/>
  <c r="EX743" i="19"/>
  <c r="EX769" i="19"/>
  <c r="EX776" i="19"/>
  <c r="EX589" i="19"/>
  <c r="EX733" i="19"/>
  <c r="EX515" i="19"/>
  <c r="EX816" i="19"/>
  <c r="EX576" i="19"/>
  <c r="EX870" i="19"/>
  <c r="EX796" i="19"/>
  <c r="EX854" i="19"/>
  <c r="EE542" i="19"/>
  <c r="EE645" i="19"/>
  <c r="EE501" i="19"/>
  <c r="EE546" i="19"/>
  <c r="EX593" i="19"/>
  <c r="EX778" i="19"/>
  <c r="EX523" i="19"/>
  <c r="EX716" i="19"/>
  <c r="EX594" i="19"/>
  <c r="EX848" i="19"/>
  <c r="EX738" i="19"/>
  <c r="EX731" i="19"/>
  <c r="EX859" i="19"/>
  <c r="EX604" i="19"/>
  <c r="EX873" i="19"/>
  <c r="EX774" i="19"/>
  <c r="EX910" i="19"/>
  <c r="EX674" i="19"/>
  <c r="EX493" i="19"/>
  <c r="EX623" i="19"/>
  <c r="EX879" i="19"/>
  <c r="EX802" i="19"/>
  <c r="EX866" i="19"/>
  <c r="EX725" i="19"/>
  <c r="EX506" i="19"/>
  <c r="EX813" i="19"/>
  <c r="EX737" i="19"/>
  <c r="EX510" i="19"/>
  <c r="EX620" i="19"/>
  <c r="EX869" i="19"/>
  <c r="EX608" i="19"/>
  <c r="EE634" i="19"/>
  <c r="EE803" i="19"/>
  <c r="EE680" i="19"/>
  <c r="EE674" i="19"/>
  <c r="EE538" i="19"/>
  <c r="EE806" i="19"/>
  <c r="EE682" i="19"/>
  <c r="EE897" i="19"/>
  <c r="EX827" i="19"/>
  <c r="EX749" i="19"/>
  <c r="EX881" i="19"/>
  <c r="EX756" i="19"/>
  <c r="EX615" i="19"/>
  <c r="EX844" i="19"/>
  <c r="EX541" i="19"/>
  <c r="EX736" i="19"/>
  <c r="EX883" i="19"/>
  <c r="EX549" i="19"/>
  <c r="EX899" i="19"/>
  <c r="EX846" i="19"/>
  <c r="EX830" i="19"/>
  <c r="EX616" i="19"/>
  <c r="EX767" i="19"/>
  <c r="EX696" i="19"/>
  <c r="EX687" i="19"/>
  <c r="EX718" i="19"/>
  <c r="EX499" i="19"/>
  <c r="EX843" i="19"/>
  <c r="EX719" i="19"/>
  <c r="EX606" i="19"/>
  <c r="EX518" i="19"/>
  <c r="EX535" i="19"/>
  <c r="EX531" i="19"/>
  <c r="EX555" i="19"/>
  <c r="EX858" i="19"/>
  <c r="EX522" i="19"/>
  <c r="EX513" i="19"/>
  <c r="EX747" i="19"/>
  <c r="EX760" i="19"/>
  <c r="EX841" i="19"/>
  <c r="EX744" i="19"/>
  <c r="EX780" i="19"/>
  <c r="EX839" i="19"/>
  <c r="EX752" i="19"/>
  <c r="EX591" i="19"/>
  <c r="EX801" i="19"/>
  <c r="EX643" i="19"/>
  <c r="EX914" i="19"/>
  <c r="EX789" i="19"/>
  <c r="EX916" i="19"/>
  <c r="EX890" i="19"/>
  <c r="EX885" i="19"/>
  <c r="EX770" i="19"/>
  <c r="EX609" i="19"/>
  <c r="EX740" i="19"/>
  <c r="EX717" i="19"/>
  <c r="EX820" i="19"/>
  <c r="EX605" i="19"/>
  <c r="EX507" i="19"/>
  <c r="EX828" i="19"/>
  <c r="EX653" i="19"/>
  <c r="EX893" i="19"/>
  <c r="EX901" i="19"/>
  <c r="EE619" i="19"/>
  <c r="EE576" i="19"/>
  <c r="EX688" i="19"/>
  <c r="EX514" i="19"/>
  <c r="EX467" i="19"/>
  <c r="EX479" i="19" s="1"/>
  <c r="EX572" i="19"/>
  <c r="EX563" i="19"/>
  <c r="EX590" i="19"/>
  <c r="EX586" i="19"/>
  <c r="EX715" i="19"/>
  <c r="EX727" i="19"/>
  <c r="EX655" i="19"/>
  <c r="EX685" i="19"/>
  <c r="EX831" i="19"/>
  <c r="EX884" i="19"/>
  <c r="EX558" i="19"/>
  <c r="EX520" i="19"/>
  <c r="EW466" i="19"/>
  <c r="EX622" i="19"/>
  <c r="EX642" i="19"/>
  <c r="EX771" i="19"/>
  <c r="EX874" i="19"/>
  <c r="EX617" i="19"/>
  <c r="EX517" i="19"/>
  <c r="EX568" i="19"/>
  <c r="EX512" i="19"/>
  <c r="EX742" i="19"/>
  <c r="EX794" i="19"/>
  <c r="EX625" i="19"/>
  <c r="EX614" i="19"/>
  <c r="EX911" i="19"/>
  <c r="EX892" i="19"/>
  <c r="EX782" i="19"/>
  <c r="EX763" i="19"/>
  <c r="EX896" i="19"/>
  <c r="EX897" i="19"/>
  <c r="EX577" i="19"/>
  <c r="EX867" i="19"/>
  <c r="EX775" i="19"/>
  <c r="EX872" i="19"/>
  <c r="EX621" i="19"/>
  <c r="EX788" i="19"/>
  <c r="EX527" i="19"/>
  <c r="EX542" i="19"/>
  <c r="EX797" i="19"/>
  <c r="EX882" i="19"/>
  <c r="EX732" i="19"/>
  <c r="EX665" i="19"/>
  <c r="EX540" i="19"/>
  <c r="EX734" i="19"/>
  <c r="EX528" i="19"/>
  <c r="EX645" i="19"/>
  <c r="EX840" i="19"/>
  <c r="EX875" i="19"/>
  <c r="EX692" i="19"/>
  <c r="EX543" i="19"/>
  <c r="EX682" i="19"/>
  <c r="EX491" i="19"/>
  <c r="EX779" i="19"/>
  <c r="EX640" i="19"/>
  <c r="EX496" i="19"/>
  <c r="EX588" i="19"/>
  <c r="EX814" i="19"/>
  <c r="EX619" i="19"/>
  <c r="EX891" i="19"/>
  <c r="EX651" i="19"/>
  <c r="EX811" i="19"/>
  <c r="EX918" i="19"/>
  <c r="EX690" i="19"/>
  <c r="EX849" i="19"/>
  <c r="EX684" i="19"/>
  <c r="EX529" i="19"/>
  <c r="EX735" i="19"/>
  <c r="EX703" i="19"/>
  <c r="EX894" i="19"/>
  <c r="EX508" i="19"/>
  <c r="EX562" i="19"/>
  <c r="EX912" i="19"/>
  <c r="EX704" i="19"/>
  <c r="EX862" i="19"/>
  <c r="EX786" i="19"/>
  <c r="EX546" i="19"/>
  <c r="EX793" i="19"/>
  <c r="EX709" i="19"/>
  <c r="EX610" i="19"/>
  <c r="EX691" i="19"/>
  <c r="EX663" i="19"/>
  <c r="EX533" i="19"/>
  <c r="EX668" i="19"/>
  <c r="EX710" i="19"/>
  <c r="EX799" i="19"/>
  <c r="EX759" i="19"/>
  <c r="EX810" i="19"/>
  <c r="EX554" i="19"/>
  <c r="EX905" i="19"/>
  <c r="EX544" i="19"/>
  <c r="EX765" i="19"/>
  <c r="EX868" i="19"/>
  <c r="EX501" i="19"/>
  <c r="EX495" i="19"/>
  <c r="EX537" i="19"/>
  <c r="EX876" i="19"/>
  <c r="EX659" i="19"/>
  <c r="EX573" i="19"/>
  <c r="EX661" i="19"/>
  <c r="EX557" i="19"/>
  <c r="EX497" i="19"/>
  <c r="EE572" i="19"/>
  <c r="EE624" i="19"/>
  <c r="EE590" i="19"/>
  <c r="EE554" i="19"/>
  <c r="EE759" i="19"/>
  <c r="EE860" i="19"/>
  <c r="EE600" i="19"/>
  <c r="EE695" i="19"/>
  <c r="EE773" i="19"/>
  <c r="EE893" i="19"/>
  <c r="EE871" i="19"/>
  <c r="EE901" i="19"/>
  <c r="EE855" i="19"/>
  <c r="EE672" i="19"/>
  <c r="EE771" i="19"/>
  <c r="EE676" i="19"/>
  <c r="EE769" i="19"/>
  <c r="EE635" i="19"/>
  <c r="EX880" i="19"/>
  <c r="EX857" i="19"/>
  <c r="EX706" i="19"/>
  <c r="EX825" i="19"/>
  <c r="EX852" i="19"/>
  <c r="EX579" i="19"/>
  <c r="EX695" i="19"/>
  <c r="EX757" i="19"/>
  <c r="EX705" i="19"/>
  <c r="EX721" i="19"/>
  <c r="EX871" i="19"/>
  <c r="EX847" i="19"/>
  <c r="EX564" i="19"/>
  <c r="EX903" i="19"/>
  <c r="EX583" i="19"/>
  <c r="EX634" i="19"/>
  <c r="EX764" i="19"/>
  <c r="EX745" i="19"/>
  <c r="EX675" i="19"/>
  <c r="EX627" i="19"/>
  <c r="EX783" i="19"/>
  <c r="EX525" i="19"/>
  <c r="EX887" i="19"/>
  <c r="EX729" i="19"/>
  <c r="EX773" i="19"/>
  <c r="EX638" i="19"/>
  <c r="EX516" i="19"/>
  <c r="EX553" i="19"/>
  <c r="EX667" i="19"/>
  <c r="EX842" i="19"/>
  <c r="EX530" i="19"/>
  <c r="EX806" i="19"/>
  <c r="EX502" i="19"/>
  <c r="EX560" i="19"/>
  <c r="EX809" i="19"/>
  <c r="EX913" i="19"/>
  <c r="EX613" i="19"/>
  <c r="EX570" i="19"/>
  <c r="EX824" i="19"/>
  <c r="EX536" i="19"/>
  <c r="EX821" i="19"/>
  <c r="EX907" i="19"/>
  <c r="EX539" i="19"/>
  <c r="EX895" i="19"/>
  <c r="EX904" i="19"/>
  <c r="EX822" i="19"/>
  <c r="EX837" i="19"/>
  <c r="EX662" i="19"/>
  <c r="EX626" i="19"/>
  <c r="EX877" i="19"/>
  <c r="EX600" i="19"/>
  <c r="EX711" i="19"/>
  <c r="EX538" i="19"/>
  <c r="EN472" i="19"/>
  <c r="DB85" i="19"/>
  <c r="DB370" i="19"/>
  <c r="DB379" i="19"/>
  <c r="DB129" i="19"/>
  <c r="DB122" i="19"/>
  <c r="DB103" i="19"/>
  <c r="DB401" i="19"/>
  <c r="DB195" i="19"/>
  <c r="DB349" i="19"/>
  <c r="DB227" i="19"/>
  <c r="DB442" i="19"/>
  <c r="DB367" i="19"/>
  <c r="DB364" i="19"/>
  <c r="DB440" i="19"/>
  <c r="DB350" i="19"/>
  <c r="DB312" i="19"/>
  <c r="DB250" i="19"/>
  <c r="DB449" i="19"/>
  <c r="DB394" i="19"/>
  <c r="DB132" i="19"/>
  <c r="DB139" i="19"/>
  <c r="DB231" i="19"/>
  <c r="DB78" i="19"/>
  <c r="DB142" i="19"/>
  <c r="DB309" i="19"/>
  <c r="DB148" i="19"/>
  <c r="DB123" i="19"/>
  <c r="DB365" i="19"/>
  <c r="DB79" i="19"/>
  <c r="DB91" i="19"/>
  <c r="DB241" i="19"/>
  <c r="DB280" i="19"/>
  <c r="DB431" i="19"/>
  <c r="DB257" i="19"/>
  <c r="DB232" i="19"/>
  <c r="DB274" i="19"/>
  <c r="DB416" i="19"/>
  <c r="DB296" i="19"/>
  <c r="DB361" i="19"/>
  <c r="DB72" i="19"/>
  <c r="DB278" i="19"/>
  <c r="DB205" i="19"/>
  <c r="DB135" i="19"/>
  <c r="DB164" i="19"/>
  <c r="DB374" i="19"/>
  <c r="DB34" i="19"/>
  <c r="DB294" i="19"/>
  <c r="DB69" i="19"/>
  <c r="DB403" i="19"/>
  <c r="DB240" i="19"/>
  <c r="DB308" i="19"/>
  <c r="DB110" i="19"/>
  <c r="DB376" i="19"/>
  <c r="DB237" i="19"/>
  <c r="DB89" i="19"/>
  <c r="DB262" i="19"/>
  <c r="DB44" i="19"/>
  <c r="DB58" i="19"/>
  <c r="DB254" i="19"/>
  <c r="DB424" i="19"/>
  <c r="DB156" i="19"/>
  <c r="DB402" i="19"/>
  <c r="DB183" i="19"/>
  <c r="DB221" i="19"/>
  <c r="DB381" i="19"/>
  <c r="DB146" i="19"/>
  <c r="DB281" i="19"/>
  <c r="DB41" i="19"/>
  <c r="DB311" i="19"/>
  <c r="DB397" i="19"/>
  <c r="DB49" i="19"/>
  <c r="DB347" i="19"/>
  <c r="DB389" i="19"/>
  <c r="DB219" i="19"/>
  <c r="DB326" i="19"/>
  <c r="DB284" i="19"/>
  <c r="DB423" i="19"/>
  <c r="DB306" i="19"/>
  <c r="DB176" i="19"/>
  <c r="DB134" i="19"/>
  <c r="DB222" i="19"/>
  <c r="DB202" i="19"/>
  <c r="DB321" i="19"/>
  <c r="DB96" i="19"/>
  <c r="DB380" i="19"/>
  <c r="DB292" i="19"/>
  <c r="DB419" i="19"/>
  <c r="DB305" i="19"/>
  <c r="DB163" i="19"/>
  <c r="DB434" i="19"/>
  <c r="DB371" i="19"/>
  <c r="DB427" i="19"/>
  <c r="DB323" i="19"/>
  <c r="DB35" i="19"/>
  <c r="DB68" i="19"/>
  <c r="DB426" i="19"/>
  <c r="DB120" i="19"/>
  <c r="DB316" i="19"/>
  <c r="DB244" i="19"/>
  <c r="DB286" i="19"/>
  <c r="DB384" i="19"/>
  <c r="DB333" i="19"/>
  <c r="DB118" i="19"/>
  <c r="DB47" i="19"/>
  <c r="DB295" i="19"/>
  <c r="DB218" i="19"/>
  <c r="DB356" i="19"/>
  <c r="DB137" i="19"/>
  <c r="DB141" i="19"/>
  <c r="DB451" i="19"/>
  <c r="DB99" i="19"/>
  <c r="DB150" i="19"/>
  <c r="DB97" i="19"/>
  <c r="DB336" i="19"/>
  <c r="DB438" i="19"/>
  <c r="DB276" i="19"/>
  <c r="DB454" i="19"/>
  <c r="DB452" i="19"/>
  <c r="DB61" i="19"/>
  <c r="DB261" i="19"/>
  <c r="DB130" i="19"/>
  <c r="DB93" i="19"/>
  <c r="DB433" i="19"/>
  <c r="DB80" i="19"/>
  <c r="DB331" i="19"/>
  <c r="DB94" i="19"/>
  <c r="DB147" i="19"/>
  <c r="DB413" i="19"/>
  <c r="DB329" i="19"/>
  <c r="DB290" i="19"/>
  <c r="DB162" i="19"/>
  <c r="DB245" i="19"/>
  <c r="DB170" i="19"/>
  <c r="DB149" i="19"/>
  <c r="DB189" i="19"/>
  <c r="DB216" i="19"/>
  <c r="DB206" i="19"/>
  <c r="DB420" i="19"/>
  <c r="DB435" i="19"/>
  <c r="DB418" i="19"/>
  <c r="DB412" i="19"/>
  <c r="DB52" i="19"/>
  <c r="DB197" i="19"/>
  <c r="DB310" i="19"/>
  <c r="DB430" i="19"/>
  <c r="DB399" i="19"/>
  <c r="DB264" i="19"/>
  <c r="DB288" i="19"/>
  <c r="DB220" i="19"/>
  <c r="DB375" i="19"/>
  <c r="DB229" i="19"/>
  <c r="DB354" i="19"/>
  <c r="DB444" i="19"/>
  <c r="DB359" i="19"/>
  <c r="DB71" i="19"/>
  <c r="DB126" i="19"/>
  <c r="DB217" i="19"/>
  <c r="DB352" i="19"/>
  <c r="DB128" i="19"/>
  <c r="DB215" i="19"/>
  <c r="DB119" i="19"/>
  <c r="DB82" i="19"/>
  <c r="DB199" i="19"/>
  <c r="DB277" i="19"/>
  <c r="DB57" i="19"/>
  <c r="DB315" i="19"/>
  <c r="DB140" i="19"/>
  <c r="DB173" i="19"/>
  <c r="DB208" i="19"/>
  <c r="DB105" i="19"/>
  <c r="DB407" i="19"/>
  <c r="DB177" i="19"/>
  <c r="DB37" i="19"/>
  <c r="DB83" i="19"/>
  <c r="DB253" i="19"/>
  <c r="DB236" i="19"/>
  <c r="DB158" i="19"/>
  <c r="DB101" i="19"/>
  <c r="DB439" i="19"/>
  <c r="DB198" i="19"/>
  <c r="DB154" i="19"/>
  <c r="DB165" i="19"/>
  <c r="DB65" i="19"/>
  <c r="DB36" i="19"/>
  <c r="DB348" i="19"/>
  <c r="DB302" i="19"/>
  <c r="DB144" i="19"/>
  <c r="DB70" i="19"/>
  <c r="DB346" i="19"/>
  <c r="DB443" i="19"/>
  <c r="DB360" i="19"/>
  <c r="DB211" i="19"/>
  <c r="DB106" i="19"/>
  <c r="DB77" i="19"/>
  <c r="DB271" i="19"/>
  <c r="DB317" i="19"/>
  <c r="DB59" i="19"/>
  <c r="DB113" i="19"/>
  <c r="DB448" i="19"/>
  <c r="DB31" i="19"/>
  <c r="DB377" i="19"/>
  <c r="DB392" i="19"/>
  <c r="DB64" i="19"/>
  <c r="DB395" i="19"/>
  <c r="DB40" i="19"/>
  <c r="DB55" i="19"/>
  <c r="DB115" i="19"/>
  <c r="DB213" i="19"/>
  <c r="DB209" i="19"/>
  <c r="DB167" i="19"/>
  <c r="DB396" i="19"/>
  <c r="DB355" i="19"/>
  <c r="DB337" i="19"/>
  <c r="DB383" i="19"/>
  <c r="DB363" i="19"/>
  <c r="DB151" i="19"/>
  <c r="DB314" i="19"/>
  <c r="DB133" i="19"/>
  <c r="DB414" i="19"/>
  <c r="DB429" i="19"/>
  <c r="DB345" i="19"/>
  <c r="DB190" i="19"/>
  <c r="DB124" i="19"/>
  <c r="DB88" i="19"/>
  <c r="DB422" i="19"/>
  <c r="DB334" i="19"/>
  <c r="DB74" i="19"/>
  <c r="DB111" i="19"/>
  <c r="DB272" i="19"/>
  <c r="DB56" i="19"/>
  <c r="DB299" i="19"/>
  <c r="DB76" i="19"/>
  <c r="DB66" i="19"/>
  <c r="DB179" i="19"/>
  <c r="DB304" i="19"/>
  <c r="DB251" i="19"/>
  <c r="DB287" i="19"/>
  <c r="DB387" i="19"/>
  <c r="DB279" i="19"/>
  <c r="DB362" i="19"/>
  <c r="DB408" i="19"/>
  <c r="DB385" i="19"/>
  <c r="DB301" i="19"/>
  <c r="DB332" i="19"/>
  <c r="DB33" i="19"/>
  <c r="DB168" i="19"/>
  <c r="DB289" i="19"/>
  <c r="DB405" i="19"/>
  <c r="DB131" i="19"/>
  <c r="DB143" i="19"/>
  <c r="DB233" i="19"/>
  <c r="DB73" i="19"/>
  <c r="DB38" i="19"/>
  <c r="DB246" i="19"/>
  <c r="DB259" i="19"/>
  <c r="DB266" i="19"/>
  <c r="DB353" i="19"/>
  <c r="DB270" i="19"/>
  <c r="DB320" i="19"/>
  <c r="DB155" i="19"/>
  <c r="DB338" i="19"/>
  <c r="DB157" i="19"/>
  <c r="DB428" i="19"/>
  <c r="DB214" i="19"/>
  <c r="DB203" i="19"/>
  <c r="DB160" i="19"/>
  <c r="DB201" i="19"/>
  <c r="DB116" i="19"/>
  <c r="DB230" i="19"/>
  <c r="DB48" i="19"/>
  <c r="DB453" i="19"/>
  <c r="DB108" i="19"/>
  <c r="DB104" i="19"/>
  <c r="DB50" i="19"/>
  <c r="DB235" i="19"/>
  <c r="DB406" i="19"/>
  <c r="DB319" i="19"/>
  <c r="DB300" i="19"/>
  <c r="DB161" i="19"/>
  <c r="DB109" i="19"/>
  <c r="DB398" i="19"/>
  <c r="DB252" i="19"/>
  <c r="DB92" i="19"/>
  <c r="DB159" i="19"/>
  <c r="DB247" i="19"/>
  <c r="DB174" i="19"/>
  <c r="DB212" i="19"/>
  <c r="DB153" i="19"/>
  <c r="DB341" i="19"/>
  <c r="DB175" i="19"/>
  <c r="DB62" i="19"/>
  <c r="DB283" i="19"/>
  <c r="DB39" i="19"/>
  <c r="DB400" i="19"/>
  <c r="DB223" i="19"/>
  <c r="DB32" i="19"/>
  <c r="DB117" i="19"/>
  <c r="DB342" i="19"/>
  <c r="DB366" i="19"/>
  <c r="DB90" i="19"/>
  <c r="DB228" i="19"/>
  <c r="DB180" i="19"/>
  <c r="DB210" i="19"/>
  <c r="DB388" i="19"/>
  <c r="DB256" i="19"/>
  <c r="DB368" i="19"/>
  <c r="DB303" i="19"/>
  <c r="DB51" i="19"/>
  <c r="DB243" i="19"/>
  <c r="DB260" i="19"/>
  <c r="DB225" i="19"/>
  <c r="DB181" i="19"/>
  <c r="DB258" i="19"/>
  <c r="DB330" i="19"/>
  <c r="DB107" i="19"/>
  <c r="DB445" i="19"/>
  <c r="DB192" i="19"/>
  <c r="DB313" i="19"/>
  <c r="DB172" i="19"/>
  <c r="DB193" i="19"/>
  <c r="DB171" i="19"/>
  <c r="DB138" i="19"/>
  <c r="DB86" i="19"/>
  <c r="DB369" i="19"/>
  <c r="DB373" i="19"/>
  <c r="DA11" i="19"/>
  <c r="DB446" i="19"/>
  <c r="DB432" i="19"/>
  <c r="DB263" i="19"/>
  <c r="DB127" i="19"/>
  <c r="DB327" i="19"/>
  <c r="DB178" i="19"/>
  <c r="DB441" i="19"/>
  <c r="DB437" i="19"/>
  <c r="DB293" i="19"/>
  <c r="DB196" i="19"/>
  <c r="DB344" i="19"/>
  <c r="DB386" i="19"/>
  <c r="DB114" i="19"/>
  <c r="DB54" i="19"/>
  <c r="DB358" i="19"/>
  <c r="DB268" i="19"/>
  <c r="DB325" i="19"/>
  <c r="DB285" i="19"/>
  <c r="DB53" i="19"/>
  <c r="DB343" i="19"/>
  <c r="DB415" i="19"/>
  <c r="DB75" i="19"/>
  <c r="DB239" i="19"/>
  <c r="DB191" i="19"/>
  <c r="DB249" i="19"/>
  <c r="DB339" i="19"/>
  <c r="DB425" i="19"/>
  <c r="DB30" i="19"/>
  <c r="DB182" i="19"/>
  <c r="DB248" i="19"/>
  <c r="DB234" i="19"/>
  <c r="DB98" i="19"/>
  <c r="DB357" i="19"/>
  <c r="DB410" i="19"/>
  <c r="DB200" i="19"/>
  <c r="DB169" i="19"/>
  <c r="DB194" i="19"/>
  <c r="DB145" i="19"/>
  <c r="DB242" i="19"/>
  <c r="DB46" i="19"/>
  <c r="DB188" i="19"/>
  <c r="DB238" i="19"/>
  <c r="DB255" i="19"/>
  <c r="DB186" i="19"/>
  <c r="DB166" i="19"/>
  <c r="DB81" i="19"/>
  <c r="DB393" i="19"/>
  <c r="DB450" i="19"/>
  <c r="DB273" i="19"/>
  <c r="DB125" i="19"/>
  <c r="DB63" i="19"/>
  <c r="DB324" i="19"/>
  <c r="DB60" i="19"/>
  <c r="DB447" i="19"/>
  <c r="DB351" i="19"/>
  <c r="DB378" i="19"/>
  <c r="DB136" i="19"/>
  <c r="DB45" i="19"/>
  <c r="DS465" i="19" s="1"/>
  <c r="DB269" i="19"/>
  <c r="DB318" i="19"/>
  <c r="DB372" i="19"/>
  <c r="DB417" i="19"/>
  <c r="DB421" i="19"/>
  <c r="DB226" i="19"/>
  <c r="DB152" i="19"/>
  <c r="DB390" i="19"/>
  <c r="DB297" i="19"/>
  <c r="DB95" i="19"/>
  <c r="DB42" i="19"/>
  <c r="DB204" i="19"/>
  <c r="DB282" i="19"/>
  <c r="DB411" i="19"/>
  <c r="DB391" i="19"/>
  <c r="DB84" i="19"/>
  <c r="DB100" i="19"/>
  <c r="DB207" i="19"/>
  <c r="DB224" i="19"/>
  <c r="DB275" i="19"/>
  <c r="DB307" i="19"/>
  <c r="DB87" i="19"/>
  <c r="DB328" i="19"/>
  <c r="DB335" i="19"/>
  <c r="DB185" i="19"/>
  <c r="DB267" i="19"/>
  <c r="DB322" i="19"/>
  <c r="DB121" i="19"/>
  <c r="DB340" i="19"/>
  <c r="DB404" i="19"/>
  <c r="DB382" i="19"/>
  <c r="DB409" i="19"/>
  <c r="DB112" i="19"/>
  <c r="DB298" i="19"/>
  <c r="DB265" i="19"/>
  <c r="DB102" i="19"/>
  <c r="DB184" i="19"/>
  <c r="DB436" i="19"/>
  <c r="DB187" i="19"/>
  <c r="DB43" i="19"/>
  <c r="DB67" i="19"/>
  <c r="DB291" i="19"/>
  <c r="EE523" i="19"/>
  <c r="EE662" i="19"/>
  <c r="EE519" i="19"/>
  <c r="EE848" i="19"/>
  <c r="EE781" i="19"/>
  <c r="EE660" i="19"/>
  <c r="EE505" i="19"/>
  <c r="EE811" i="19"/>
  <c r="EE910" i="19"/>
  <c r="EE689" i="19"/>
  <c r="EE661" i="19"/>
  <c r="EE524" i="19"/>
  <c r="EE751" i="19"/>
  <c r="EE913" i="19"/>
  <c r="EE714" i="19"/>
  <c r="EE835" i="19"/>
  <c r="EE767" i="19"/>
  <c r="EE609" i="19"/>
  <c r="EE716" i="19"/>
  <c r="EE822" i="19"/>
  <c r="EE569" i="19"/>
  <c r="EE610" i="19"/>
  <c r="EE909" i="19"/>
  <c r="EE575" i="19"/>
  <c r="EE754" i="19"/>
  <c r="EE758" i="19"/>
  <c r="EE679" i="19"/>
  <c r="EE630" i="19"/>
  <c r="EE798" i="19"/>
  <c r="EE647" i="19"/>
  <c r="EE658" i="19"/>
  <c r="EE735" i="19"/>
  <c r="EE673" i="19"/>
  <c r="EE549" i="19"/>
  <c r="EE650" i="19"/>
  <c r="EE787" i="19"/>
  <c r="EE776" i="19"/>
  <c r="EE499" i="19"/>
  <c r="EE834" i="19"/>
  <c r="EE753" i="19"/>
  <c r="EE648" i="19"/>
  <c r="EE873" i="19"/>
  <c r="EE579" i="19"/>
  <c r="EE863" i="19"/>
  <c r="EE536" i="19"/>
  <c r="EE768" i="19"/>
  <c r="EE838" i="19"/>
  <c r="EE494" i="19"/>
  <c r="EE578" i="19"/>
  <c r="EE800" i="19"/>
  <c r="EE653" i="19"/>
  <c r="EE504" i="19"/>
  <c r="EE511" i="19"/>
  <c r="EE687" i="19"/>
  <c r="EE668" i="19"/>
  <c r="EE625" i="19"/>
  <c r="EE786" i="19"/>
  <c r="EE739" i="19"/>
  <c r="EE847" i="19"/>
  <c r="EE836" i="19"/>
  <c r="EE746" i="19"/>
  <c r="EE640" i="19"/>
  <c r="EE734" i="19"/>
  <c r="EE573" i="19"/>
  <c r="EE685" i="19"/>
  <c r="EE510" i="19"/>
  <c r="EE587" i="19"/>
  <c r="EE601" i="19"/>
  <c r="EE792" i="19"/>
  <c r="EE598" i="19"/>
  <c r="EE723" i="19"/>
  <c r="EE557" i="19"/>
  <c r="EE872" i="19"/>
  <c r="EE737" i="19"/>
  <c r="EE728" i="19"/>
  <c r="EE741" i="19"/>
  <c r="EE736" i="19"/>
  <c r="EE696" i="19"/>
  <c r="EE704" i="19"/>
  <c r="EE548" i="19"/>
  <c r="EE715" i="19"/>
  <c r="EE862" i="19"/>
  <c r="EE918" i="19"/>
  <c r="EE655" i="19"/>
  <c r="EE899" i="19"/>
  <c r="EE732" i="19"/>
  <c r="EE540" i="19"/>
  <c r="EE765" i="19"/>
  <c r="EE528" i="19"/>
  <c r="EE904" i="19"/>
  <c r="EE529" i="19"/>
  <c r="EE809" i="19"/>
  <c r="EE867" i="19"/>
  <c r="EE711" i="19"/>
  <c r="EE701" i="19"/>
  <c r="EE833" i="19"/>
  <c r="EE829" i="19"/>
  <c r="EE789" i="19"/>
  <c r="EE531" i="19"/>
  <c r="EE614" i="19"/>
  <c r="EE568" i="19"/>
  <c r="EE582" i="19"/>
  <c r="EE879" i="19"/>
  <c r="EE717" i="19"/>
  <c r="EE667" i="19"/>
  <c r="EE884" i="19"/>
  <c r="EE652" i="19"/>
  <c r="EE623" i="19"/>
  <c r="EE907" i="19"/>
  <c r="EE506" i="19"/>
  <c r="EE738" i="19"/>
  <c r="EE608" i="19"/>
  <c r="EE784" i="19"/>
  <c r="EE541" i="19"/>
  <c r="EE730" i="19"/>
  <c r="EE722" i="19"/>
  <c r="EE618" i="19"/>
  <c r="EE503" i="19"/>
  <c r="EE816" i="19"/>
  <c r="EE580" i="19"/>
  <c r="EE841" i="19"/>
  <c r="EE718" i="19"/>
  <c r="EE599" i="19"/>
  <c r="EE827" i="19"/>
  <c r="EE642" i="19"/>
  <c r="EE812" i="19"/>
  <c r="EE826" i="19"/>
  <c r="EE752" i="19"/>
  <c r="EE588" i="19"/>
  <c r="EE757" i="19"/>
  <c r="EE697" i="19"/>
  <c r="EE818" i="19"/>
  <c r="EE793" i="19"/>
  <c r="EE916" i="19"/>
  <c r="EE807" i="19"/>
  <c r="EE750" i="19"/>
  <c r="EE851" i="19"/>
  <c r="EE617" i="19"/>
  <c r="EE651" i="19"/>
  <c r="EE864" i="19"/>
  <c r="EE810" i="19"/>
  <c r="EE797" i="19"/>
  <c r="EE665" i="19"/>
  <c r="EE498" i="19"/>
  <c r="EE493" i="19"/>
  <c r="EE681" i="19"/>
  <c r="EE666" i="19"/>
  <c r="EE678" i="19"/>
  <c r="EE671" i="19"/>
  <c r="EE777" i="19"/>
  <c r="EE830" i="19"/>
  <c r="EE846" i="19"/>
  <c r="ED466" i="19"/>
  <c r="EE703" i="19"/>
  <c r="EE878" i="19"/>
  <c r="EE868" i="19"/>
  <c r="EE692" i="19"/>
  <c r="EE644" i="19"/>
  <c r="EE828" i="19"/>
  <c r="EE611" i="19"/>
  <c r="EE747" i="19"/>
  <c r="EE594" i="19"/>
  <c r="EE721" i="19"/>
  <c r="EE902" i="19"/>
  <c r="EE550" i="19"/>
  <c r="EE556" i="19"/>
  <c r="EE631" i="19"/>
  <c r="EE700" i="19"/>
  <c r="EE577" i="19"/>
  <c r="EE633" i="19"/>
  <c r="EE686" i="19"/>
  <c r="EE643" i="19"/>
  <c r="EE795" i="19"/>
  <c r="EE709" i="19"/>
  <c r="EE705" i="19"/>
  <c r="EE664" i="19"/>
  <c r="EE912" i="19"/>
  <c r="EE831" i="19"/>
  <c r="EE824" i="19"/>
  <c r="EE592" i="19"/>
  <c r="EE502" i="19"/>
  <c r="EE632" i="19"/>
  <c r="EE516" i="19"/>
  <c r="EE788" i="19"/>
  <c r="EE574" i="19"/>
  <c r="EE708" i="19"/>
  <c r="EE887" i="19"/>
  <c r="EE500" i="19"/>
  <c r="EE842" i="19"/>
  <c r="EE744" i="19"/>
  <c r="EE564" i="19"/>
  <c r="EE849" i="19"/>
  <c r="EE840" i="19"/>
  <c r="EE581" i="19"/>
  <c r="EE886" i="19"/>
  <c r="EE874" i="19"/>
  <c r="EE770" i="19"/>
  <c r="EE467" i="19"/>
  <c r="EE472" i="19" s="1"/>
  <c r="EE762" i="19"/>
  <c r="EE911" i="19"/>
  <c r="EE526" i="19"/>
  <c r="EE532" i="19"/>
  <c r="EE507" i="19"/>
  <c r="EE710" i="19"/>
  <c r="EE719" i="19"/>
  <c r="EE859" i="19"/>
  <c r="EE866" i="19"/>
  <c r="EE547" i="19"/>
  <c r="EE638" i="19"/>
  <c r="EE561" i="19"/>
  <c r="EE790" i="19"/>
  <c r="EE915" i="19"/>
  <c r="EE691" i="19"/>
  <c r="EE804" i="19"/>
  <c r="EE843" i="19"/>
  <c r="EE854" i="19"/>
  <c r="EE839" i="19"/>
  <c r="EE683" i="19"/>
  <c r="EE670" i="19"/>
  <c r="EE675" i="19"/>
  <c r="EE761" i="19"/>
  <c r="EE702" i="19"/>
  <c r="EE637" i="19"/>
  <c r="EE636" i="19"/>
  <c r="EE690" i="19"/>
  <c r="EE796" i="19"/>
  <c r="EE813" i="19"/>
  <c r="EE597" i="19"/>
  <c r="EE514" i="19"/>
  <c r="EE748" i="19"/>
  <c r="EE852" i="19"/>
  <c r="EE606" i="19"/>
  <c r="EE563" i="19"/>
  <c r="EE763" i="19"/>
  <c r="EE559" i="19"/>
  <c r="EE857" i="19"/>
  <c r="EE522" i="19"/>
  <c r="EE760" i="19"/>
  <c r="EE908" i="19"/>
  <c r="EE604" i="19"/>
  <c r="EE616" i="19"/>
  <c r="EE571" i="19"/>
  <c r="EE740" i="19"/>
  <c r="EE525" i="19"/>
  <c r="EE727" i="19"/>
  <c r="EE622" i="19"/>
  <c r="EE659" i="19"/>
  <c r="EE562" i="19"/>
  <c r="EE914" i="19"/>
  <c r="EE898" i="19"/>
  <c r="EE794" i="19"/>
  <c r="EE699" i="19"/>
  <c r="EE885" i="19"/>
  <c r="EE802" i="19"/>
  <c r="EE889" i="19"/>
  <c r="EE605" i="19"/>
  <c r="EE900" i="19"/>
  <c r="EE888" i="19"/>
  <c r="EE883" i="19"/>
  <c r="EE891" i="19"/>
  <c r="EE534" i="19"/>
  <c r="EE801" i="19"/>
  <c r="EE654" i="19"/>
  <c r="EE837" i="19"/>
  <c r="EE906" i="19"/>
  <c r="EE520" i="19"/>
  <c r="EE515" i="19"/>
  <c r="EE780" i="19"/>
  <c r="EE725" i="19"/>
  <c r="EE593" i="19"/>
  <c r="EE799" i="19"/>
  <c r="EE845" i="19"/>
  <c r="EE603" i="19"/>
  <c r="EE805" i="19"/>
  <c r="EE823" i="19"/>
  <c r="EE720" i="19"/>
  <c r="EE589" i="19"/>
  <c r="EE620" i="19"/>
  <c r="EE544" i="19"/>
  <c r="EE539" i="19"/>
  <c r="EE496" i="19"/>
  <c r="EE497" i="19"/>
  <c r="EE749" i="19"/>
  <c r="EE877" i="19"/>
  <c r="EE591" i="19"/>
  <c r="EE530" i="19"/>
  <c r="EE684" i="19"/>
  <c r="EE537" i="19"/>
  <c r="EE779" i="19"/>
  <c r="EE509" i="19"/>
  <c r="EE820" i="19"/>
  <c r="EE726" i="19"/>
  <c r="EE553" i="19"/>
  <c r="EE905" i="19"/>
  <c r="EE774" i="19"/>
  <c r="EE688" i="19"/>
  <c r="EE821" i="19"/>
  <c r="EE627" i="19"/>
  <c r="EE731" i="19"/>
  <c r="EE724" i="19"/>
  <c r="EE825" i="19"/>
  <c r="EE729" i="19"/>
  <c r="EE656" i="19"/>
  <c r="EE896" i="19"/>
  <c r="EE782" i="19"/>
  <c r="EE602" i="19"/>
  <c r="EE495" i="19"/>
  <c r="EE778" i="19"/>
  <c r="EE743" i="19"/>
  <c r="EE657" i="19"/>
  <c r="EE895" i="19"/>
  <c r="EE626" i="19"/>
  <c r="EE612" i="19"/>
  <c r="EE819" i="19"/>
  <c r="EE677" i="19"/>
  <c r="EE583" i="19"/>
  <c r="EE881" i="19"/>
  <c r="EE517" i="19"/>
  <c r="EE570" i="19"/>
  <c r="EE712" i="19"/>
  <c r="EE567" i="19"/>
  <c r="EE869" i="19"/>
  <c r="EE646" i="19"/>
  <c r="EE755" i="19"/>
  <c r="EE892" i="19"/>
  <c r="EE856" i="19"/>
  <c r="EE876" i="19"/>
  <c r="EE628" i="19"/>
  <c r="EE535" i="19"/>
  <c r="EE596" i="19"/>
  <c r="EE861" i="19"/>
  <c r="EE745" i="19"/>
  <c r="EE512" i="19"/>
  <c r="EE527" i="19"/>
  <c r="EE543" i="19"/>
  <c r="EE586" i="19"/>
  <c r="EE850" i="19"/>
  <c r="EE621" i="19"/>
  <c r="EE491" i="19"/>
  <c r="EE545" i="19"/>
  <c r="EE560" i="19"/>
  <c r="EE555" i="19"/>
  <c r="EE558" i="19"/>
  <c r="EE613" i="19"/>
  <c r="EE706" i="19"/>
  <c r="EE713" i="19"/>
  <c r="EE772" i="19"/>
  <c r="EE814" i="19"/>
  <c r="EE551" i="19"/>
  <c r="EE903" i="19"/>
  <c r="EE733" i="19"/>
  <c r="EE639" i="19"/>
  <c r="EE694" i="19"/>
  <c r="EE815" i="19"/>
  <c r="EE844" i="19"/>
  <c r="EE663" i="19"/>
  <c r="EE492" i="19"/>
  <c r="EE693" i="19"/>
  <c r="EE508" i="19"/>
  <c r="EE585" i="19"/>
  <c r="EE566" i="19"/>
  <c r="EE890" i="19"/>
  <c r="EE707" i="19"/>
  <c r="EE490" i="19"/>
  <c r="EE894" i="19"/>
  <c r="EE817" i="19"/>
  <c r="EE615" i="19"/>
  <c r="EE641" i="19"/>
  <c r="EE698" i="19"/>
  <c r="EE882" i="19"/>
  <c r="EE808" i="19"/>
  <c r="IG23" i="19"/>
  <c r="IG24" i="19"/>
  <c r="IG21" i="19"/>
  <c r="IG22" i="19"/>
  <c r="I493" i="19"/>
  <c r="R91" i="19" s="1"/>
  <c r="EN478" i="19"/>
  <c r="DU472" i="19"/>
  <c r="DU476" i="19"/>
  <c r="DU479" i="19"/>
  <c r="DU471" i="19"/>
  <c r="DU478" i="19"/>
  <c r="DU473" i="19"/>
  <c r="DU475" i="19"/>
  <c r="DU477" i="19"/>
  <c r="DU470" i="19"/>
  <c r="DL77" i="19"/>
  <c r="DT469" i="19"/>
  <c r="DT480" i="19" s="1"/>
  <c r="G498" i="19" s="1"/>
  <c r="P96" i="19" s="1"/>
  <c r="DL444" i="19"/>
  <c r="DL243" i="19"/>
  <c r="EN471" i="19"/>
  <c r="EN468" i="19" s="1"/>
  <c r="EO537" i="19" s="1"/>
  <c r="EN476" i="19"/>
  <c r="EN479" i="19"/>
  <c r="EN474" i="19"/>
  <c r="EN473" i="19"/>
  <c r="EN475" i="19"/>
  <c r="EN477" i="19"/>
  <c r="DL44" i="19"/>
  <c r="DL358" i="19"/>
  <c r="DL38" i="19"/>
  <c r="DL241" i="19"/>
  <c r="DL335" i="19"/>
  <c r="DL385" i="19"/>
  <c r="DL244" i="19"/>
  <c r="DL293" i="19"/>
  <c r="DL122" i="19"/>
  <c r="DL440" i="19"/>
  <c r="DL315" i="19"/>
  <c r="DL224" i="19"/>
  <c r="DL102" i="19"/>
  <c r="DL146" i="19"/>
  <c r="DL148" i="19"/>
  <c r="DL336" i="19"/>
  <c r="DL95" i="19"/>
  <c r="DL204" i="19"/>
  <c r="DL206" i="19"/>
  <c r="DL193" i="19"/>
  <c r="DL215" i="19"/>
  <c r="DL96" i="19"/>
  <c r="DL452" i="19"/>
  <c r="DL124" i="19"/>
  <c r="DL274" i="19"/>
  <c r="DL320" i="19"/>
  <c r="DL352" i="19"/>
  <c r="DL281" i="19"/>
  <c r="DL175" i="19"/>
  <c r="DL415" i="19"/>
  <c r="DL321" i="19"/>
  <c r="DL266" i="19"/>
  <c r="DL51" i="19"/>
  <c r="DL447" i="19"/>
  <c r="DL260" i="19"/>
  <c r="DL37" i="19"/>
  <c r="DL298" i="19"/>
  <c r="DL156" i="19"/>
  <c r="DL396" i="19"/>
  <c r="EM469" i="19"/>
  <c r="EM480" i="19" s="1"/>
  <c r="EM483" i="19" s="1"/>
  <c r="DL273" i="19"/>
  <c r="DL346" i="19"/>
  <c r="DL380" i="19"/>
  <c r="DL270" i="19"/>
  <c r="DL232" i="19"/>
  <c r="DL116" i="19"/>
  <c r="DL211" i="19"/>
  <c r="DL218" i="19"/>
  <c r="DL417" i="19"/>
  <c r="DL238" i="19"/>
  <c r="DL356" i="19"/>
  <c r="DL81" i="19"/>
  <c r="DL311" i="19"/>
  <c r="DL354" i="19"/>
  <c r="DL326" i="19"/>
  <c r="DL82" i="19"/>
  <c r="DL216" i="19"/>
  <c r="DL252" i="19"/>
  <c r="DL312" i="19"/>
  <c r="DL186" i="19"/>
  <c r="DL412" i="19"/>
  <c r="DL413" i="19"/>
  <c r="DL397" i="19"/>
  <c r="DL406" i="19"/>
  <c r="DL182" i="19"/>
  <c r="DL207" i="19"/>
  <c r="DL425" i="19"/>
  <c r="DL90" i="19"/>
  <c r="DL34" i="19"/>
  <c r="DL103" i="19"/>
  <c r="DL446" i="19"/>
  <c r="DL70" i="19"/>
  <c r="DL205" i="19"/>
  <c r="DL340" i="19"/>
  <c r="DL92" i="19"/>
  <c r="DL379" i="19"/>
  <c r="DL342" i="19"/>
  <c r="DL434" i="19"/>
  <c r="DL399" i="19"/>
  <c r="DL327" i="19"/>
  <c r="DL231" i="19"/>
  <c r="DL101" i="19"/>
  <c r="DL183" i="19"/>
  <c r="DL292" i="19"/>
  <c r="DL318" i="19"/>
  <c r="DL110" i="19"/>
  <c r="DL43" i="19"/>
  <c r="DL325" i="19"/>
  <c r="DL135" i="19"/>
  <c r="DL305" i="19"/>
  <c r="DL414" i="19"/>
  <c r="DL284" i="19"/>
  <c r="DL443" i="19"/>
  <c r="DL389" i="19"/>
  <c r="DL235" i="19"/>
  <c r="DL373" i="19"/>
  <c r="DL64" i="19"/>
  <c r="DL384" i="19"/>
  <c r="DL279" i="19"/>
  <c r="DL53" i="19"/>
  <c r="DL303" i="19"/>
  <c r="DL307" i="19"/>
  <c r="DL147" i="19"/>
  <c r="DL333" i="19"/>
  <c r="DL39" i="19"/>
  <c r="DL322" i="19"/>
  <c r="DL245" i="19"/>
  <c r="DL372" i="19"/>
  <c r="DL450" i="19"/>
  <c r="DL140" i="19"/>
  <c r="DL155" i="19"/>
  <c r="DL162" i="19"/>
  <c r="DL359" i="19"/>
  <c r="DL167" i="19"/>
  <c r="DL107" i="19"/>
  <c r="DL345" i="19"/>
  <c r="DL368" i="19"/>
  <c r="DL174" i="19"/>
  <c r="DL177" i="19"/>
  <c r="DL240" i="19"/>
  <c r="DL190" i="19"/>
  <c r="DL202" i="19"/>
  <c r="DL229" i="19"/>
  <c r="DL381" i="19"/>
  <c r="DL408" i="19"/>
  <c r="DL170" i="19"/>
  <c r="DL185" i="19"/>
  <c r="DL341" i="19"/>
  <c r="DL362" i="19"/>
  <c r="DL114" i="19"/>
  <c r="DL369" i="19"/>
  <c r="DL153" i="19"/>
  <c r="DL349" i="19"/>
  <c r="DL99" i="19"/>
  <c r="DL128" i="19"/>
  <c r="DL194" i="19"/>
  <c r="DL404" i="19"/>
  <c r="DL291" i="19"/>
  <c r="DL33" i="19"/>
  <c r="DL429" i="19"/>
  <c r="DL201" i="19"/>
  <c r="DL324" i="19"/>
  <c r="DL134" i="19"/>
  <c r="DL361" i="19"/>
  <c r="DL451" i="19"/>
  <c r="DL337" i="19"/>
  <c r="DL61" i="19"/>
  <c r="DL115" i="19"/>
  <c r="DL250" i="19"/>
  <c r="DL40" i="19"/>
  <c r="DL118" i="19"/>
  <c r="DL383" i="19"/>
  <c r="DL105" i="19"/>
  <c r="DL196" i="19"/>
  <c r="DL285" i="19"/>
  <c r="DL109" i="19"/>
  <c r="DL46" i="19"/>
  <c r="DL65" i="19"/>
  <c r="DL364" i="19"/>
  <c r="DL257" i="19"/>
  <c r="DL209" i="19"/>
  <c r="DL130" i="19"/>
  <c r="DL276" i="19"/>
  <c r="DL258" i="19"/>
  <c r="DL454" i="19"/>
  <c r="DL50" i="19"/>
  <c r="DL393" i="19"/>
  <c r="DL382" i="19"/>
  <c r="DL230" i="19"/>
  <c r="DL145" i="19"/>
  <c r="DL261" i="19"/>
  <c r="DL242" i="19"/>
  <c r="DL375" i="19"/>
  <c r="DL420" i="19"/>
  <c r="DL176" i="19"/>
  <c r="DL143" i="19"/>
  <c r="DL367" i="19"/>
  <c r="DL142" i="19"/>
  <c r="DL97" i="19"/>
  <c r="DL269" i="19"/>
  <c r="DL391" i="19"/>
  <c r="DL328" i="19"/>
  <c r="DL30" i="19"/>
  <c r="DL94" i="19"/>
  <c r="DL85" i="19"/>
  <c r="DL120" i="19"/>
  <c r="DL160" i="19"/>
  <c r="DL181" i="19"/>
  <c r="DL259" i="19"/>
  <c r="DL400" i="19"/>
  <c r="DL83" i="19"/>
  <c r="DL268" i="19"/>
  <c r="DL365" i="19"/>
  <c r="DL304" i="19"/>
  <c r="DL246" i="19"/>
  <c r="DL264" i="19"/>
  <c r="DL387" i="19"/>
  <c r="DL149" i="19"/>
  <c r="DL56" i="19"/>
  <c r="DL428" i="19"/>
  <c r="DL157" i="19"/>
  <c r="DL108" i="19"/>
  <c r="DL338" i="19"/>
  <c r="DL184" i="19"/>
  <c r="DL416" i="19"/>
  <c r="DL169" i="19"/>
  <c r="DL394" i="19"/>
  <c r="DL282" i="19"/>
  <c r="DL123" i="19"/>
  <c r="DL35" i="19"/>
  <c r="DL424" i="19"/>
  <c r="DL67" i="19"/>
  <c r="DL297" i="19"/>
  <c r="DL448" i="19"/>
  <c r="DL237" i="19"/>
  <c r="DL418" i="19"/>
  <c r="DL54" i="19"/>
  <c r="DL256" i="19"/>
  <c r="DL309" i="19"/>
  <c r="DL289" i="19"/>
  <c r="DL80" i="19"/>
  <c r="DL199" i="19"/>
  <c r="DL152" i="19"/>
  <c r="DL93" i="19"/>
  <c r="DL351" i="19"/>
  <c r="DL121" i="19"/>
  <c r="DL163" i="19"/>
  <c r="DL407" i="19"/>
  <c r="DL403" i="19"/>
  <c r="DL210" i="19"/>
  <c r="DL164" i="19"/>
  <c r="DL119" i="19"/>
  <c r="DL313" i="19"/>
  <c r="DL104" i="19"/>
  <c r="DL225" i="19"/>
  <c r="DL126" i="19"/>
  <c r="DL188" i="19"/>
  <c r="DL63" i="19"/>
  <c r="DL154" i="19"/>
  <c r="DL265" i="19"/>
  <c r="DL262" i="19"/>
  <c r="DL113" i="19"/>
  <c r="DL357" i="19"/>
  <c r="DL127" i="19"/>
  <c r="DL370" i="19"/>
  <c r="DL195" i="19"/>
  <c r="DL371" i="19"/>
  <c r="DL179" i="19"/>
  <c r="DL253" i="19"/>
  <c r="DL168" i="19"/>
  <c r="DL76" i="19"/>
  <c r="DL398" i="19"/>
  <c r="DL366" i="19"/>
  <c r="DL100" i="19"/>
  <c r="DL363" i="19"/>
  <c r="DL343" i="19"/>
  <c r="DL255" i="19"/>
  <c r="DL71" i="19"/>
  <c r="DL59" i="19"/>
  <c r="DL84" i="19"/>
  <c r="DL75" i="19"/>
  <c r="DL72" i="19"/>
  <c r="DL161" i="19"/>
  <c r="DL331" i="19"/>
  <c r="DL332" i="19"/>
  <c r="DL88" i="19"/>
  <c r="DL437" i="19"/>
  <c r="DL449" i="19"/>
  <c r="DL319" i="19"/>
  <c r="DL453" i="19"/>
  <c r="DL112" i="19"/>
  <c r="DL427" i="19"/>
  <c r="DL271" i="19"/>
  <c r="DL441" i="19"/>
  <c r="DL208" i="19"/>
  <c r="DL409" i="19"/>
  <c r="DL392" i="19"/>
  <c r="DL323" i="19"/>
  <c r="DL360" i="19"/>
  <c r="DL222" i="19"/>
  <c r="DL49" i="19"/>
  <c r="DL86" i="19"/>
  <c r="DL306" i="19"/>
  <c r="DL295" i="19"/>
  <c r="DL47" i="19"/>
  <c r="DL45" i="19"/>
  <c r="EC465" i="19" s="1"/>
  <c r="DL197" i="19"/>
  <c r="DL302" i="19"/>
  <c r="DL62" i="19"/>
  <c r="DL442" i="19"/>
  <c r="DL150" i="19"/>
  <c r="DL151" i="19"/>
  <c r="DL339" i="19"/>
  <c r="DL106" i="19"/>
  <c r="DL348" i="19"/>
  <c r="DL344" i="19"/>
  <c r="DL267" i="19"/>
  <c r="DL98" i="19"/>
  <c r="DL445" i="19"/>
  <c r="DL191" i="19"/>
  <c r="DL353" i="19"/>
  <c r="DL433" i="19"/>
  <c r="DL294" i="19"/>
  <c r="DK11" i="19"/>
  <c r="DL203" i="19"/>
  <c r="DL36" i="19"/>
  <c r="DL212" i="19"/>
  <c r="DL192" i="19"/>
  <c r="DL171" i="19"/>
  <c r="DL438" i="19"/>
  <c r="DL423" i="19"/>
  <c r="DL411" i="19"/>
  <c r="DL317" i="19"/>
  <c r="DL91" i="19"/>
  <c r="DL131" i="19"/>
  <c r="DL221" i="19"/>
  <c r="DL247" i="19"/>
  <c r="DL330" i="19"/>
  <c r="DL236" i="19"/>
  <c r="DL286" i="19"/>
  <c r="DL69" i="19"/>
  <c r="DL376" i="19"/>
  <c r="DL277" i="19"/>
  <c r="DL227" i="19"/>
  <c r="DL239" i="19"/>
  <c r="DL280" i="19"/>
  <c r="DL89" i="19"/>
  <c r="DL32" i="19"/>
  <c r="DL187" i="19"/>
  <c r="DL405" i="19"/>
  <c r="DL138" i="19"/>
  <c r="DL42" i="19"/>
  <c r="DL374" i="19"/>
  <c r="DL214" i="19"/>
  <c r="DL431" i="19"/>
  <c r="DL377" i="19"/>
  <c r="DL213" i="19"/>
  <c r="DL334" i="19"/>
  <c r="DL308" i="19"/>
  <c r="DL435" i="19"/>
  <c r="DL288" i="19"/>
  <c r="DL60" i="19"/>
  <c r="DL310" i="19"/>
  <c r="DL58" i="19"/>
  <c r="DL172" i="19"/>
  <c r="DL314" i="19"/>
  <c r="DL66" i="19"/>
  <c r="DL139" i="19"/>
  <c r="DL426" i="19"/>
  <c r="DL233" i="19"/>
  <c r="DL73" i="19"/>
  <c r="DL421" i="19"/>
  <c r="DL117" i="19"/>
  <c r="DL430" i="19"/>
  <c r="DL226" i="19"/>
  <c r="DL316" i="19"/>
  <c r="DL301" i="19"/>
  <c r="DL48" i="19"/>
  <c r="DL158" i="19"/>
  <c r="DL31" i="19"/>
  <c r="DL436" i="19"/>
  <c r="DL189" i="19"/>
  <c r="DL347" i="19"/>
  <c r="DL386" i="19"/>
  <c r="DL439" i="19"/>
  <c r="DL129" i="19"/>
  <c r="DL329" i="19"/>
  <c r="DL432" i="19"/>
  <c r="DL401" i="19"/>
  <c r="DL141" i="19"/>
  <c r="DL198" i="19"/>
  <c r="DL254" i="19"/>
  <c r="DL87" i="19"/>
  <c r="DL217" i="19"/>
  <c r="DL79" i="19"/>
  <c r="DL234" i="19"/>
  <c r="DL388" i="19"/>
  <c r="DL137" i="19"/>
  <c r="DL419" i="19"/>
  <c r="DL125" i="19"/>
  <c r="DL350" i="19"/>
  <c r="DL228" i="19"/>
  <c r="DL219" i="19"/>
  <c r="DL272" i="19"/>
  <c r="DL251" i="19"/>
  <c r="DL249" i="19"/>
  <c r="DL283" i="19"/>
  <c r="DL78" i="19"/>
  <c r="DL166" i="19"/>
  <c r="DL378" i="19"/>
  <c r="DL355" i="19"/>
  <c r="DL144" i="19"/>
  <c r="DL68" i="19"/>
  <c r="DL410" i="19"/>
  <c r="DL52" i="19"/>
  <c r="DL287" i="19"/>
  <c r="DL299" i="19"/>
  <c r="DL390" i="19"/>
  <c r="DL41" i="19"/>
  <c r="DL200" i="19"/>
  <c r="DL275" i="19"/>
  <c r="DL402" i="19"/>
  <c r="DL263" i="19"/>
  <c r="DL223" i="19"/>
  <c r="DL159" i="19"/>
  <c r="DL248" i="19"/>
  <c r="DL74" i="19"/>
  <c r="DL136" i="19"/>
  <c r="DL422" i="19"/>
  <c r="DL296" i="19"/>
  <c r="DL133" i="19"/>
  <c r="DL290" i="19"/>
  <c r="DL132" i="19"/>
  <c r="DL395" i="19"/>
  <c r="DL300" i="19"/>
  <c r="DL180" i="19"/>
  <c r="DL111" i="19"/>
  <c r="DL178" i="19"/>
  <c r="DL220" i="19"/>
  <c r="DL55" i="19"/>
  <c r="DL173" i="19"/>
  <c r="DL278" i="19"/>
  <c r="DL165" i="19"/>
  <c r="FQ22" i="19"/>
  <c r="FQ19" i="19"/>
  <c r="FQ24" i="19"/>
  <c r="FQ18" i="19"/>
  <c r="FQ21" i="19"/>
  <c r="FQ15" i="19"/>
  <c r="FQ20" i="19"/>
  <c r="FQ17" i="19"/>
  <c r="FQ23" i="19"/>
  <c r="DE668" i="19"/>
  <c r="DL827" i="19"/>
  <c r="DE769" i="19"/>
  <c r="DL703" i="19"/>
  <c r="DL607" i="19"/>
  <c r="DL714" i="19"/>
  <c r="DE847" i="19"/>
  <c r="DL594" i="19"/>
  <c r="DL815" i="19"/>
  <c r="DE666" i="19"/>
  <c r="DE597" i="19"/>
  <c r="DL547" i="19"/>
  <c r="DE648" i="19"/>
  <c r="DL770" i="19"/>
  <c r="DL796" i="19"/>
  <c r="DL861" i="19"/>
  <c r="DL666" i="19"/>
  <c r="DE728" i="19"/>
  <c r="DE809" i="19"/>
  <c r="DL699" i="19"/>
  <c r="DE547" i="19"/>
  <c r="DL823" i="19"/>
  <c r="DL748" i="19"/>
  <c r="DE890" i="19"/>
  <c r="DE610" i="19"/>
  <c r="DE906" i="19"/>
  <c r="DL587" i="19"/>
  <c r="DL774" i="19"/>
  <c r="DL880" i="19"/>
  <c r="DE575" i="19"/>
  <c r="DL654" i="19"/>
  <c r="DE688" i="19"/>
  <c r="DE687" i="19"/>
  <c r="DL914" i="19"/>
  <c r="DE649" i="19"/>
  <c r="DE651" i="19"/>
  <c r="DL853" i="19"/>
  <c r="DE828" i="19"/>
  <c r="DL814" i="19"/>
  <c r="DL844" i="19"/>
  <c r="DL847" i="19"/>
  <c r="DE602" i="19"/>
  <c r="DL702" i="19"/>
  <c r="DE518" i="19"/>
  <c r="DE881" i="19"/>
  <c r="DL794" i="19"/>
  <c r="DE786" i="19"/>
  <c r="DL858" i="19"/>
  <c r="DL611" i="19"/>
  <c r="DL754" i="19"/>
  <c r="DE516" i="19"/>
  <c r="DE845" i="19"/>
  <c r="DE757" i="19"/>
  <c r="DL795" i="19"/>
  <c r="DE562" i="19"/>
  <c r="EN19" i="19"/>
  <c r="EN23" i="19"/>
  <c r="EN22" i="19"/>
  <c r="EN16" i="19"/>
  <c r="EN20" i="19"/>
  <c r="EN17" i="19"/>
  <c r="EN21" i="19"/>
  <c r="EN24" i="19"/>
  <c r="DE630" i="19"/>
  <c r="DE621" i="19"/>
  <c r="DL629" i="19"/>
  <c r="DE615" i="19"/>
  <c r="DL812" i="19"/>
  <c r="DL527" i="19"/>
  <c r="DL506" i="19"/>
  <c r="DL538" i="19"/>
  <c r="DL767" i="19"/>
  <c r="DL896" i="19"/>
  <c r="DL661" i="19"/>
  <c r="DL495" i="19"/>
  <c r="DL591" i="19"/>
  <c r="DL875" i="19"/>
  <c r="DL908" i="19"/>
  <c r="DE742" i="19"/>
  <c r="DL548" i="19"/>
  <c r="DE914" i="19"/>
  <c r="DL727" i="19"/>
  <c r="DE774" i="19"/>
  <c r="DL786" i="19"/>
  <c r="DE712" i="19"/>
  <c r="DE806" i="19"/>
  <c r="DE749" i="19"/>
  <c r="DL674" i="19"/>
  <c r="DL623" i="19"/>
  <c r="DL872" i="19"/>
  <c r="DL526" i="19"/>
  <c r="DE885" i="19"/>
  <c r="DL848" i="19"/>
  <c r="DE759" i="19"/>
  <c r="DL579" i="19"/>
  <c r="DE607" i="19"/>
  <c r="DE879" i="19"/>
  <c r="DE601" i="19"/>
  <c r="DE685" i="19"/>
  <c r="DL752" i="19"/>
  <c r="DL619" i="19"/>
  <c r="DL590" i="19"/>
  <c r="DL572" i="19"/>
  <c r="DE593" i="19"/>
  <c r="DL789" i="19"/>
  <c r="DE534" i="19"/>
  <c r="DL566" i="19"/>
  <c r="DL817" i="19"/>
  <c r="DL905" i="19"/>
  <c r="DE740" i="19"/>
  <c r="DL617" i="19"/>
  <c r="DE842" i="19"/>
  <c r="DL578" i="19"/>
  <c r="DL744" i="19"/>
  <c r="DL855" i="19"/>
  <c r="DE814" i="19"/>
  <c r="DL647" i="19"/>
  <c r="DL648" i="19"/>
  <c r="DE918" i="19"/>
  <c r="DL568" i="19"/>
  <c r="DE772" i="19"/>
  <c r="DL888" i="19"/>
  <c r="DE659" i="19"/>
  <c r="DL603" i="19"/>
  <c r="DL515" i="19"/>
  <c r="DL664" i="19"/>
  <c r="DE693" i="19"/>
  <c r="DL784" i="19"/>
  <c r="DL718" i="19"/>
  <c r="DE640" i="19"/>
  <c r="DE870" i="19"/>
  <c r="DE641" i="19"/>
  <c r="DL536" i="19"/>
  <c r="DL576" i="19"/>
  <c r="DL546" i="19"/>
  <c r="DL670" i="19"/>
  <c r="DL570" i="19"/>
  <c r="DL705" i="19"/>
  <c r="EN18" i="19"/>
  <c r="DE694" i="19"/>
  <c r="DL620" i="19"/>
  <c r="DL757" i="19"/>
  <c r="DE730" i="19"/>
  <c r="DL720" i="19"/>
  <c r="DE817" i="19"/>
  <c r="DL768" i="19"/>
  <c r="DE569" i="19"/>
  <c r="DL575" i="19"/>
  <c r="DL535" i="19"/>
  <c r="DE599" i="19"/>
  <c r="DL494" i="19"/>
  <c r="DL811" i="19"/>
  <c r="DL741" i="19"/>
  <c r="DL734" i="19"/>
  <c r="DL892" i="19"/>
  <c r="DL825" i="19"/>
  <c r="DE581" i="19"/>
  <c r="DE796" i="19"/>
  <c r="DL712" i="19"/>
  <c r="DL552" i="19"/>
  <c r="DL910" i="19"/>
  <c r="DL792" i="19"/>
  <c r="DE822" i="19"/>
  <c r="DL595" i="19"/>
  <c r="DE834" i="19"/>
  <c r="DL521" i="19"/>
  <c r="DL518" i="19"/>
  <c r="DL802" i="19"/>
  <c r="DE844" i="19"/>
  <c r="DL743" i="19"/>
  <c r="DE876" i="19"/>
  <c r="DE862" i="19"/>
  <c r="DL906" i="19"/>
  <c r="DL860" i="19"/>
  <c r="DL653" i="19"/>
  <c r="DE830" i="19"/>
  <c r="DL747" i="19"/>
  <c r="DE782" i="19"/>
  <c r="DE494" i="19"/>
  <c r="DL913" i="19"/>
  <c r="DL785" i="19"/>
  <c r="DE495" i="19"/>
  <c r="DE868" i="19"/>
  <c r="DL573" i="19"/>
  <c r="DL898" i="19"/>
  <c r="DE915" i="19"/>
  <c r="DE860" i="19"/>
  <c r="DL651" i="19"/>
  <c r="DE560" i="19"/>
  <c r="DL667" i="19"/>
  <c r="DE536" i="19"/>
  <c r="DL839" i="19"/>
  <c r="DL694" i="19"/>
  <c r="DK466" i="19"/>
  <c r="DL859" i="19"/>
  <c r="DL650" i="19"/>
  <c r="DE543" i="19"/>
  <c r="DL841" i="19"/>
  <c r="DE883" i="19"/>
  <c r="DE874" i="19"/>
  <c r="DL799" i="19"/>
  <c r="DE559" i="19"/>
  <c r="DL704" i="19"/>
  <c r="DE711" i="19"/>
  <c r="DL915" i="19"/>
  <c r="DL549" i="19"/>
  <c r="DL773" i="19"/>
  <c r="DL742" i="19"/>
  <c r="DE519" i="19"/>
  <c r="DE642" i="19"/>
  <c r="DL779" i="19"/>
  <c r="DL627" i="19"/>
  <c r="DL826" i="19"/>
  <c r="DL895" i="19"/>
  <c r="DE568" i="19"/>
  <c r="DL532" i="19"/>
  <c r="DE905" i="19"/>
  <c r="DE598" i="19"/>
  <c r="DE747" i="19"/>
  <c r="DE497" i="19"/>
  <c r="DE722" i="19"/>
  <c r="DE571" i="19"/>
  <c r="DL731" i="19"/>
  <c r="DL675" i="19"/>
  <c r="DL581" i="19"/>
  <c r="DL571" i="19"/>
  <c r="DL503" i="19"/>
  <c r="DE837" i="19"/>
  <c r="DE551" i="19"/>
  <c r="DE544" i="19"/>
  <c r="DE765" i="19"/>
  <c r="DE715" i="19"/>
  <c r="DL539" i="19"/>
  <c r="DE865" i="19"/>
  <c r="DL739" i="19"/>
  <c r="DL529" i="19"/>
  <c r="DL843" i="19"/>
  <c r="DL583" i="19"/>
  <c r="DE818" i="19"/>
  <c r="DE709" i="19"/>
  <c r="DE564" i="19"/>
  <c r="DE901" i="19"/>
  <c r="DL657" i="19"/>
  <c r="DL633" i="19"/>
  <c r="DL868" i="19"/>
  <c r="DL842" i="19"/>
  <c r="DE815" i="19"/>
  <c r="DE499" i="19"/>
  <c r="DE585" i="19"/>
  <c r="DE538" i="19"/>
  <c r="DL756" i="19"/>
  <c r="DL707" i="19"/>
  <c r="DL559" i="19"/>
  <c r="DE788" i="19"/>
  <c r="DE698" i="19"/>
  <c r="DL690" i="19"/>
  <c r="DL801" i="19"/>
  <c r="DL562" i="19"/>
  <c r="DL832" i="19"/>
  <c r="DE603" i="19"/>
  <c r="DE632" i="19"/>
  <c r="DE500" i="19"/>
  <c r="DE683" i="19"/>
  <c r="DE678" i="19"/>
  <c r="DL869" i="19"/>
  <c r="DE869" i="19"/>
  <c r="DE888" i="19"/>
  <c r="DE763" i="19"/>
  <c r="DL761" i="19"/>
  <c r="DL746" i="19"/>
  <c r="DE819" i="19"/>
  <c r="DE643" i="19"/>
  <c r="DE524" i="19"/>
  <c r="DE732" i="19"/>
  <c r="DE721" i="19"/>
  <c r="DL682" i="19"/>
  <c r="DL764" i="19"/>
  <c r="DL723" i="19"/>
  <c r="DL625" i="19"/>
  <c r="DL557" i="19"/>
  <c r="DL883" i="19"/>
  <c r="DE894" i="19"/>
  <c r="DL745" i="19"/>
  <c r="DE661" i="19"/>
  <c r="DL831" i="19"/>
  <c r="DL671" i="19"/>
  <c r="DL499" i="19"/>
  <c r="DE686" i="19"/>
  <c r="DL829" i="19"/>
  <c r="DL781" i="19"/>
  <c r="DL681" i="19"/>
  <c r="DL593" i="19"/>
  <c r="DE813" i="19"/>
  <c r="DL717" i="19"/>
  <c r="DL874" i="19"/>
  <c r="DE609" i="19"/>
  <c r="DL867" i="19"/>
  <c r="DL610" i="19"/>
  <c r="DL624" i="19"/>
  <c r="DL904" i="19"/>
  <c r="DL897" i="19"/>
  <c r="DE510" i="19"/>
  <c r="DE733" i="19"/>
  <c r="DE785" i="19"/>
  <c r="DE904" i="19"/>
  <c r="DE533" i="19"/>
  <c r="DL689" i="19"/>
  <c r="DE820" i="19"/>
  <c r="DL735" i="19"/>
  <c r="DL775" i="19"/>
  <c r="DL635" i="19"/>
  <c r="DE577" i="19"/>
  <c r="DE854" i="19"/>
  <c r="DE767" i="19"/>
  <c r="DE671" i="19"/>
  <c r="DL528" i="19"/>
  <c r="DL830" i="19"/>
  <c r="DL776" i="19"/>
  <c r="DE843" i="19"/>
  <c r="DE558" i="19"/>
  <c r="DE596" i="19"/>
  <c r="DE804" i="19"/>
  <c r="DE574" i="19"/>
  <c r="DL658" i="19"/>
  <c r="DE810" i="19"/>
  <c r="DL894" i="19"/>
  <c r="DE909" i="19"/>
  <c r="DE681" i="19"/>
  <c r="DL724" i="19"/>
  <c r="DL696" i="19"/>
  <c r="DL737" i="19"/>
  <c r="DL885" i="19"/>
  <c r="DE743" i="19"/>
  <c r="DL524" i="19"/>
  <c r="DE741" i="19"/>
  <c r="DE866" i="19"/>
  <c r="DE679" i="19"/>
  <c r="DE735" i="19"/>
  <c r="DE802" i="19"/>
  <c r="DL716" i="19"/>
  <c r="DE882" i="19"/>
  <c r="DL713" i="19"/>
  <c r="DL630" i="19"/>
  <c r="DL893" i="19"/>
  <c r="DE719" i="19"/>
  <c r="DE764" i="19"/>
  <c r="DL537" i="19"/>
  <c r="DL686" i="19"/>
  <c r="DL567" i="19"/>
  <c r="DL878" i="19"/>
  <c r="DL554" i="19"/>
  <c r="DE714" i="19"/>
  <c r="DE545" i="19"/>
  <c r="DE492" i="19"/>
  <c r="DL733" i="19"/>
  <c r="DE840" i="19"/>
  <c r="DE784" i="19"/>
  <c r="DE662" i="19"/>
  <c r="DE889" i="19"/>
  <c r="DE846" i="19"/>
  <c r="DL637" i="19"/>
  <c r="DE490" i="19"/>
  <c r="DL771" i="19"/>
  <c r="DL665" i="19"/>
  <c r="DL834" i="19"/>
  <c r="DL545" i="19"/>
  <c r="DL750" i="19"/>
  <c r="DE631" i="19"/>
  <c r="DL609" i="19"/>
  <c r="DE523" i="19"/>
  <c r="DE745" i="19"/>
  <c r="DE851" i="19"/>
  <c r="DE887" i="19"/>
  <c r="DL820" i="19"/>
  <c r="DL693" i="19"/>
  <c r="DL800" i="19"/>
  <c r="DE849" i="19"/>
  <c r="DL555" i="19"/>
  <c r="DE791" i="19"/>
  <c r="DE827" i="19"/>
  <c r="DL656" i="19"/>
  <c r="DL684" i="19"/>
  <c r="DE731" i="19"/>
  <c r="DE689" i="19"/>
  <c r="DE496" i="19"/>
  <c r="DE871" i="19"/>
  <c r="DE867" i="19"/>
  <c r="DE570" i="19"/>
  <c r="DL668" i="19"/>
  <c r="DE833" i="19"/>
  <c r="DE655" i="19"/>
  <c r="DE531" i="19"/>
  <c r="DL522" i="19"/>
  <c r="DL822" i="19"/>
  <c r="DE530" i="19"/>
  <c r="DE658" i="19"/>
  <c r="DE795" i="19"/>
  <c r="DE748" i="19"/>
  <c r="DL688" i="19"/>
  <c r="DL890" i="19"/>
  <c r="DL876" i="19"/>
  <c r="DL673" i="19"/>
  <c r="DE848" i="19"/>
  <c r="DE608" i="19"/>
  <c r="DE521" i="19"/>
  <c r="DE838" i="19"/>
  <c r="DE801" i="19"/>
  <c r="DE768" i="19"/>
  <c r="DE674" i="19"/>
  <c r="DE705" i="19"/>
  <c r="DE897" i="19"/>
  <c r="DL626" i="19"/>
  <c r="DL849" i="19"/>
  <c r="DL493" i="19"/>
  <c r="DL584" i="19"/>
  <c r="DL864" i="19"/>
  <c r="DE710" i="19"/>
  <c r="DE898" i="19"/>
  <c r="DE738" i="19"/>
  <c r="DE726" i="19"/>
  <c r="DL511" i="19"/>
  <c r="DE656" i="19"/>
  <c r="DL837" i="19"/>
  <c r="DE590" i="19"/>
  <c r="DE527" i="19"/>
  <c r="DL541" i="19"/>
  <c r="DE900" i="19"/>
  <c r="DE690" i="19"/>
  <c r="DE790" i="19"/>
  <c r="DE537" i="19"/>
  <c r="DE625" i="19"/>
  <c r="DL753" i="19"/>
  <c r="DL856" i="19"/>
  <c r="DL873" i="19"/>
  <c r="DE744" i="19"/>
  <c r="DE637" i="19"/>
  <c r="DL649" i="19"/>
  <c r="DE579" i="19"/>
  <c r="DE734" i="19"/>
  <c r="DE613" i="19"/>
  <c r="DL534" i="19"/>
  <c r="DE704" i="19"/>
  <c r="DL851" i="19"/>
  <c r="DE770" i="19"/>
  <c r="DE498" i="19"/>
  <c r="DE514" i="19"/>
  <c r="DL490" i="19"/>
  <c r="DL700" i="19"/>
  <c r="DE595" i="19"/>
  <c r="DE650" i="19"/>
  <c r="DL765" i="19"/>
  <c r="DE903" i="19"/>
  <c r="DL710" i="19"/>
  <c r="DL492" i="19"/>
  <c r="DL879" i="19"/>
  <c r="DL523" i="19"/>
  <c r="DL862" i="19"/>
  <c r="DE701" i="19"/>
  <c r="DE561" i="19"/>
  <c r="DE875" i="19"/>
  <c r="DE600" i="19"/>
  <c r="DL504" i="19"/>
  <c r="DE751" i="19"/>
  <c r="DE653" i="19"/>
  <c r="DL782" i="19"/>
  <c r="DL728" i="19"/>
  <c r="DE586" i="19"/>
  <c r="DE507" i="19"/>
  <c r="DE850" i="19"/>
  <c r="DL798" i="19"/>
  <c r="DE708" i="19"/>
  <c r="DL561" i="19"/>
  <c r="DE821" i="19"/>
  <c r="DE855" i="19"/>
  <c r="DE852" i="19"/>
  <c r="DE886" i="19"/>
  <c r="DL846" i="19"/>
  <c r="DE677" i="19"/>
  <c r="DE513" i="19"/>
  <c r="DE508" i="19"/>
  <c r="DL778" i="19"/>
  <c r="DL602" i="19"/>
  <c r="DL722" i="19"/>
  <c r="DL708" i="19"/>
  <c r="DL769" i="19"/>
  <c r="DL729" i="19"/>
  <c r="DE907" i="19"/>
  <c r="DE891" i="19"/>
  <c r="DL709" i="19"/>
  <c r="DE592" i="19"/>
  <c r="DE754" i="19"/>
  <c r="DL677" i="19"/>
  <c r="DL608" i="19"/>
  <c r="DL600" i="19"/>
  <c r="DE775" i="19"/>
  <c r="DL854" i="19"/>
  <c r="DL807" i="19"/>
  <c r="DL680" i="19"/>
  <c r="DE638" i="19"/>
  <c r="DL687" i="19"/>
  <c r="DL640" i="19"/>
  <c r="DL726" i="19"/>
  <c r="DE723" i="19"/>
  <c r="DL662" i="19"/>
  <c r="DL597" i="19"/>
  <c r="DL783" i="19"/>
  <c r="DL592" i="19"/>
  <c r="DE808" i="19"/>
  <c r="DE779" i="19"/>
  <c r="DE611" i="19"/>
  <c r="DE639" i="19"/>
  <c r="DE899" i="19"/>
  <c r="DE692" i="19"/>
  <c r="DE878" i="19"/>
  <c r="DL759" i="19"/>
  <c r="DL612" i="19"/>
  <c r="DL899" i="19"/>
  <c r="DL850" i="19"/>
  <c r="DE841" i="19"/>
  <c r="DE627" i="19"/>
  <c r="DE857" i="19"/>
  <c r="DE771" i="19"/>
  <c r="DE539" i="19"/>
  <c r="DE626" i="19"/>
  <c r="DE766" i="19"/>
  <c r="DE880" i="19"/>
  <c r="DE859" i="19"/>
  <c r="DE557" i="19"/>
  <c r="DE706" i="19"/>
  <c r="DL824" i="19"/>
  <c r="DL589" i="19"/>
  <c r="DE696" i="19"/>
  <c r="DE913" i="19"/>
  <c r="DE511" i="19"/>
  <c r="DL916" i="19"/>
  <c r="DL558" i="19"/>
  <c r="DE716" i="19"/>
  <c r="DL672" i="19"/>
  <c r="DE792" i="19"/>
  <c r="DL516" i="19"/>
  <c r="DE617" i="19"/>
  <c r="DL725" i="19"/>
  <c r="DL891" i="19"/>
  <c r="DE515" i="19"/>
  <c r="DE629" i="19"/>
  <c r="DL809" i="19"/>
  <c r="DE761" i="19"/>
  <c r="DL596" i="19"/>
  <c r="DE911" i="19"/>
  <c r="DE836" i="19"/>
  <c r="DE491" i="19"/>
  <c r="DE700" i="19"/>
  <c r="DE853" i="19"/>
  <c r="DE572" i="19"/>
  <c r="DL508" i="19"/>
  <c r="DL738" i="19"/>
  <c r="DE633" i="19"/>
  <c r="DE636" i="19"/>
  <c r="DE550" i="19"/>
  <c r="DE803" i="19"/>
  <c r="DE654" i="19"/>
  <c r="DL845" i="19"/>
  <c r="DL806" i="19"/>
  <c r="DE872" i="19"/>
  <c r="DE628" i="19"/>
  <c r="DE805" i="19"/>
  <c r="DL550" i="19"/>
  <c r="DL870" i="19"/>
  <c r="DL808" i="19"/>
  <c r="DL865" i="19"/>
  <c r="DE910" i="19"/>
  <c r="DE793" i="19"/>
  <c r="DE502" i="19"/>
  <c r="DE645" i="19"/>
  <c r="DE540" i="19"/>
  <c r="DL659" i="19"/>
  <c r="DE902" i="19"/>
  <c r="DE778" i="19"/>
  <c r="DE755" i="19"/>
  <c r="DE832" i="19"/>
  <c r="DL585" i="19"/>
  <c r="DL852" i="19"/>
  <c r="DE665" i="19"/>
  <c r="DE691" i="19"/>
  <c r="DL599" i="19"/>
  <c r="DL613" i="19"/>
  <c r="DL749" i="19"/>
  <c r="DE565" i="19"/>
  <c r="DE664" i="19"/>
  <c r="DL553" i="19"/>
  <c r="DE614" i="19"/>
  <c r="DL525" i="19"/>
  <c r="DE799" i="19"/>
  <c r="DL755" i="19"/>
  <c r="DL586" i="19"/>
  <c r="DE781" i="19"/>
  <c r="DL543" i="19"/>
  <c r="DE684" i="19"/>
  <c r="DL632" i="19"/>
  <c r="DE669" i="19"/>
  <c r="DE863" i="19"/>
  <c r="DE807" i="19"/>
  <c r="DE724" i="19"/>
  <c r="DL505" i="19"/>
  <c r="DL871" i="19"/>
  <c r="DL902" i="19"/>
  <c r="DL652" i="19"/>
  <c r="DE824" i="19"/>
  <c r="DE725" i="19"/>
  <c r="DE634" i="19"/>
  <c r="DL638" i="19"/>
  <c r="DE758" i="19"/>
  <c r="DE587" i="19"/>
  <c r="DE623" i="19"/>
  <c r="DE652" i="19"/>
  <c r="DL588" i="19"/>
  <c r="DE916" i="19"/>
  <c r="DL514" i="19"/>
  <c r="DL497" i="19"/>
  <c r="DL560" i="19"/>
  <c r="DL678" i="19"/>
  <c r="DL643" i="19"/>
  <c r="DL721" i="19"/>
  <c r="DL598" i="19"/>
  <c r="DE591" i="19"/>
  <c r="DL889" i="19"/>
  <c r="DL788" i="19"/>
  <c r="DE552" i="19"/>
  <c r="DE811" i="19"/>
  <c r="DE663" i="19"/>
  <c r="DE762" i="19"/>
  <c r="DE501" i="19"/>
  <c r="DE604" i="19"/>
  <c r="DE861" i="19"/>
  <c r="DE736" i="19"/>
  <c r="DE553" i="19"/>
  <c r="DL530" i="19"/>
  <c r="DL791" i="19"/>
  <c r="DL912" i="19"/>
  <c r="DE541" i="19"/>
  <c r="DE680" i="19"/>
  <c r="DL816" i="19"/>
  <c r="DE548" i="19"/>
  <c r="DE580" i="19"/>
  <c r="DE703" i="19"/>
  <c r="DL618" i="19"/>
  <c r="DE556" i="19"/>
  <c r="DE578" i="19"/>
  <c r="DE908" i="19"/>
  <c r="DL544" i="19"/>
  <c r="DL901" i="19"/>
  <c r="DL519" i="19"/>
  <c r="DE825" i="19"/>
  <c r="DE584" i="19"/>
  <c r="DE835" i="19"/>
  <c r="DE917" i="19"/>
  <c r="DE542" i="19"/>
  <c r="DL644" i="19"/>
  <c r="DL631" i="19"/>
  <c r="DL540" i="19"/>
  <c r="DL542" i="19"/>
  <c r="DE505" i="19"/>
  <c r="DE526" i="19"/>
  <c r="DL917" i="19"/>
  <c r="DL711" i="19"/>
  <c r="DE503" i="19"/>
  <c r="DL758" i="19"/>
  <c r="DL569" i="19"/>
  <c r="DE644" i="19"/>
  <c r="DL669" i="19"/>
  <c r="DE583" i="19"/>
  <c r="DE797" i="19"/>
  <c r="DE670" i="19"/>
  <c r="DL715" i="19"/>
  <c r="DL517" i="19"/>
  <c r="DL760" i="19"/>
  <c r="DL732" i="19"/>
  <c r="DE858" i="19"/>
  <c r="DL660" i="19"/>
  <c r="DL646" i="19"/>
  <c r="DL804" i="19"/>
  <c r="DL507" i="19"/>
  <c r="DL736" i="19"/>
  <c r="DL502" i="19"/>
  <c r="DE635" i="19"/>
  <c r="DL614" i="19"/>
  <c r="DE884" i="19"/>
  <c r="DL513" i="19"/>
  <c r="DL498" i="19"/>
  <c r="DE912" i="19"/>
  <c r="DE667" i="19"/>
  <c r="DL751" i="19"/>
  <c r="DE588" i="19"/>
  <c r="DE826" i="19"/>
  <c r="DL574" i="19"/>
  <c r="DL531" i="19"/>
  <c r="DL803" i="19"/>
  <c r="DE672" i="19"/>
  <c r="DL877" i="19"/>
  <c r="DE646" i="19"/>
  <c r="DL676" i="19"/>
  <c r="DE549" i="19"/>
  <c r="DE573" i="19"/>
  <c r="DE839" i="19"/>
  <c r="DL719" i="19"/>
  <c r="DE504" i="19"/>
  <c r="DE594" i="19"/>
  <c r="DE816" i="19"/>
  <c r="DL790" i="19"/>
  <c r="DE555" i="19"/>
  <c r="DL556" i="19"/>
  <c r="DE893" i="19"/>
  <c r="DE896" i="19"/>
  <c r="DL679" i="19"/>
  <c r="DE787" i="19"/>
  <c r="DL564" i="19"/>
  <c r="DE752" i="19"/>
  <c r="DE720" i="19"/>
  <c r="DE760" i="19"/>
  <c r="DL616" i="19"/>
  <c r="FP14" i="19"/>
  <c r="E65" i="19" s="1"/>
  <c r="N65" i="19" s="1"/>
  <c r="DL501" i="19"/>
  <c r="DE606" i="19"/>
  <c r="DL520" i="19"/>
  <c r="DL918" i="19"/>
  <c r="DL701" i="19"/>
  <c r="DL810" i="19"/>
  <c r="DE567" i="19"/>
  <c r="DL887" i="19"/>
  <c r="DL763" i="19"/>
  <c r="DE554" i="19"/>
  <c r="DE794" i="19"/>
  <c r="DE718" i="19"/>
  <c r="DL582" i="19"/>
  <c r="DL615" i="19"/>
  <c r="DE750" i="19"/>
  <c r="DL730" i="19"/>
  <c r="DE777" i="19"/>
  <c r="DL655" i="19"/>
  <c r="DL634" i="19"/>
  <c r="DE612" i="19"/>
  <c r="DL510" i="19"/>
  <c r="DE773" i="19"/>
  <c r="EN15" i="19"/>
  <c r="DL533" i="19"/>
  <c r="DL797" i="19"/>
  <c r="DL780" i="19"/>
  <c r="DE619" i="19"/>
  <c r="DL819" i="19"/>
  <c r="DE616" i="19"/>
  <c r="DL766" i="19"/>
  <c r="DE776" i="19"/>
  <c r="DL512" i="19"/>
  <c r="DL818" i="19"/>
  <c r="DE532" i="19"/>
  <c r="DL835" i="19"/>
  <c r="DE657" i="19"/>
  <c r="DL805" i="19"/>
  <c r="DL740" i="19"/>
  <c r="DL828" i="19"/>
  <c r="DE589" i="19"/>
  <c r="DE739" i="19"/>
  <c r="DE522" i="19"/>
  <c r="DE506" i="19"/>
  <c r="DL772" i="19"/>
  <c r="DE624" i="19"/>
  <c r="DL685" i="19"/>
  <c r="DL762" i="19"/>
  <c r="DE529" i="19"/>
  <c r="DL565" i="19"/>
  <c r="DL697" i="19"/>
  <c r="DE892" i="19"/>
  <c r="DE856" i="19"/>
  <c r="DL577" i="19"/>
  <c r="DL866" i="19"/>
  <c r="DL907" i="19"/>
  <c r="DL604" i="19"/>
  <c r="DE789" i="19"/>
  <c r="DL695" i="19"/>
  <c r="DL605" i="19"/>
  <c r="DE512" i="19"/>
  <c r="DE620" i="19"/>
  <c r="DL622" i="19"/>
  <c r="DL698" i="19"/>
  <c r="DL881" i="19"/>
  <c r="DE566" i="19"/>
  <c r="DL500" i="19"/>
  <c r="DE895" i="19"/>
  <c r="DE520" i="19"/>
  <c r="DE509" i="19"/>
  <c r="DL833" i="19"/>
  <c r="DE675" i="19"/>
  <c r="DE864" i="19"/>
  <c r="DE812" i="19"/>
  <c r="DE699" i="19"/>
  <c r="DL884" i="19"/>
  <c r="DE582" i="19"/>
  <c r="DL509" i="19"/>
  <c r="DE756" i="19"/>
  <c r="DE682" i="19"/>
  <c r="DL496" i="19"/>
  <c r="DL840" i="19"/>
  <c r="DL903" i="19"/>
  <c r="DE717" i="19"/>
  <c r="DL821" i="19"/>
  <c r="DL636" i="19"/>
  <c r="DE707" i="19"/>
  <c r="DE783" i="19"/>
  <c r="DL692" i="19"/>
  <c r="DE695" i="19"/>
  <c r="DL683" i="19"/>
  <c r="DE647" i="19"/>
  <c r="DE798" i="19"/>
  <c r="DL793" i="19"/>
  <c r="DL606" i="19"/>
  <c r="DE493" i="19"/>
  <c r="DL706" i="19"/>
  <c r="DL639" i="19"/>
  <c r="DE525" i="19"/>
  <c r="DE753" i="19"/>
  <c r="DE697" i="19"/>
  <c r="DL621" i="19"/>
  <c r="DL645" i="19"/>
  <c r="DL911" i="19"/>
  <c r="DE727" i="19"/>
  <c r="DL663" i="19"/>
  <c r="DE676" i="19"/>
  <c r="DL909" i="19"/>
  <c r="DE622" i="19"/>
  <c r="DE877" i="19"/>
  <c r="DE713" i="19"/>
  <c r="DE702" i="19"/>
  <c r="DE528" i="19"/>
  <c r="DE576" i="19"/>
  <c r="DL563" i="19"/>
  <c r="DE780" i="19"/>
  <c r="DE517" i="19"/>
  <c r="DL882" i="19"/>
  <c r="DL838" i="19"/>
  <c r="DE829" i="19"/>
  <c r="DL691" i="19"/>
  <c r="DE618" i="19"/>
  <c r="DE800" i="19"/>
  <c r="DL900" i="19"/>
  <c r="DL863" i="19"/>
  <c r="DE563" i="19"/>
  <c r="DL601" i="19"/>
  <c r="DL628" i="19"/>
  <c r="DL813" i="19"/>
  <c r="DL777" i="19"/>
  <c r="DL787" i="19"/>
  <c r="DL580" i="19"/>
  <c r="DE535" i="19"/>
  <c r="DL641" i="19"/>
  <c r="DE673" i="19"/>
  <c r="DE873" i="19"/>
  <c r="DE737" i="19"/>
  <c r="DL886" i="19"/>
  <c r="DE823" i="19"/>
  <c r="DE746" i="19"/>
  <c r="DE605" i="19"/>
  <c r="DL642" i="19"/>
  <c r="DE729" i="19"/>
  <c r="DE546" i="19"/>
  <c r="DL491" i="19"/>
  <c r="DL836" i="19"/>
  <c r="DL857" i="19"/>
  <c r="DE831" i="19"/>
  <c r="DE660" i="19"/>
  <c r="EM14" i="19"/>
  <c r="F62" i="19" s="1"/>
  <c r="O62" i="19" s="1"/>
  <c r="FG468" i="19"/>
  <c r="FH740" i="19" s="1"/>
  <c r="HM471" i="19"/>
  <c r="HC471" i="19"/>
  <c r="HC468" i="19" s="1"/>
  <c r="HD659" i="19" s="1"/>
  <c r="HI659" i="19" s="1"/>
  <c r="HM474" i="19"/>
  <c r="HC474" i="19"/>
  <c r="HC472" i="19"/>
  <c r="HM472" i="19"/>
  <c r="HC473" i="19"/>
  <c r="HM473" i="19"/>
  <c r="FQ472" i="19"/>
  <c r="FG13" i="19"/>
  <c r="FH319" i="19" s="1"/>
  <c r="FQ479" i="19"/>
  <c r="FQ475" i="19"/>
  <c r="FQ471" i="19"/>
  <c r="FQ470" i="19"/>
  <c r="FQ473" i="19"/>
  <c r="FQ478" i="19"/>
  <c r="FQ477" i="19"/>
  <c r="FQ476" i="19"/>
  <c r="FP469" i="19"/>
  <c r="FP480" i="19" s="1"/>
  <c r="E503" i="19" s="1"/>
  <c r="N101" i="19" s="1"/>
  <c r="EX471" i="19"/>
  <c r="EE380" i="19"/>
  <c r="EE83" i="19"/>
  <c r="EX413" i="19"/>
  <c r="CH480" i="19"/>
  <c r="CI483" i="19"/>
  <c r="H494" i="19"/>
  <c r="Q92" i="19" s="1"/>
  <c r="CG483" i="19"/>
  <c r="DU15" i="19"/>
  <c r="DU21" i="19"/>
  <c r="DU23" i="19"/>
  <c r="DU20" i="19"/>
  <c r="DU19" i="19"/>
  <c r="DU17" i="19"/>
  <c r="DU24" i="19"/>
  <c r="DU22" i="19"/>
  <c r="DU16" i="19"/>
  <c r="GJ13" i="19"/>
  <c r="DT14" i="19"/>
  <c r="G60" i="19" s="1"/>
  <c r="P60" i="19" s="1"/>
  <c r="EE328" i="19"/>
  <c r="EE325" i="19"/>
  <c r="EE169" i="19"/>
  <c r="EX153" i="19"/>
  <c r="EE336" i="19"/>
  <c r="EE128" i="19"/>
  <c r="EX165" i="19"/>
  <c r="EE345" i="19"/>
  <c r="EE189" i="19"/>
  <c r="EE105" i="19"/>
  <c r="EE327" i="19"/>
  <c r="EX105" i="19"/>
  <c r="EE368" i="19"/>
  <c r="EE166" i="19"/>
  <c r="EE34" i="19"/>
  <c r="EE242" i="19"/>
  <c r="EE66" i="19"/>
  <c r="EE209" i="19"/>
  <c r="EE307" i="19"/>
  <c r="EE112" i="19"/>
  <c r="EE116" i="19"/>
  <c r="EX35" i="19"/>
  <c r="EE321" i="19"/>
  <c r="EE203" i="19"/>
  <c r="EE224" i="19"/>
  <c r="EE135" i="19"/>
  <c r="EE51" i="19"/>
  <c r="EE69" i="19"/>
  <c r="EE42" i="19"/>
  <c r="EX316" i="19"/>
  <c r="EE145" i="19"/>
  <c r="EE347" i="19"/>
  <c r="EE252" i="19"/>
  <c r="EE47" i="19"/>
  <c r="EE99" i="19"/>
  <c r="EE351" i="19"/>
  <c r="EE137" i="19"/>
  <c r="EE101" i="19"/>
  <c r="EE440" i="19"/>
  <c r="EE425" i="19"/>
  <c r="EE415" i="19"/>
  <c r="EE185" i="19"/>
  <c r="EE67" i="19"/>
  <c r="EE228" i="19"/>
  <c r="EE48" i="19"/>
  <c r="EE324" i="19"/>
  <c r="EE378" i="19"/>
  <c r="EE122" i="19"/>
  <c r="EE372" i="19"/>
  <c r="EE352" i="19"/>
  <c r="EE53" i="19"/>
  <c r="EE427" i="19"/>
  <c r="EE180" i="19"/>
  <c r="EE253" i="19"/>
  <c r="EE58" i="19"/>
  <c r="EE138" i="19"/>
  <c r="EX403" i="19"/>
  <c r="EX393" i="19"/>
  <c r="EE195" i="19"/>
  <c r="EE159" i="19"/>
  <c r="EE40" i="19"/>
  <c r="EE374" i="19"/>
  <c r="EE388" i="19"/>
  <c r="EE331" i="19"/>
  <c r="EE231" i="19"/>
  <c r="EE91" i="19"/>
  <c r="EE90" i="19"/>
  <c r="EE401" i="19"/>
  <c r="EE314" i="19"/>
  <c r="EE104" i="19"/>
  <c r="EE421" i="19"/>
  <c r="EE64" i="19"/>
  <c r="EE319" i="19"/>
  <c r="EE424" i="19"/>
  <c r="EE155" i="19"/>
  <c r="EE293" i="19"/>
  <c r="EE240" i="19"/>
  <c r="EE308" i="19"/>
  <c r="EE126" i="19"/>
  <c r="EE412" i="19"/>
  <c r="EE106" i="19"/>
  <c r="EE202" i="19"/>
  <c r="EE428" i="19"/>
  <c r="EE188" i="19"/>
  <c r="EE356" i="19"/>
  <c r="EE384" i="19"/>
  <c r="EE94" i="19"/>
  <c r="EE339" i="19"/>
  <c r="EE394" i="19"/>
  <c r="EE429" i="19"/>
  <c r="EE340" i="19"/>
  <c r="EE111" i="19"/>
  <c r="EE343" i="19"/>
  <c r="EE413" i="19"/>
  <c r="EE419" i="19"/>
  <c r="EE68" i="19"/>
  <c r="EE77" i="19"/>
  <c r="EE289" i="19"/>
  <c r="EE381" i="19"/>
  <c r="EE170" i="19"/>
  <c r="EE134" i="19"/>
  <c r="EE448" i="19"/>
  <c r="EE229" i="19"/>
  <c r="EE411" i="19"/>
  <c r="EE359" i="19"/>
  <c r="EE357" i="19"/>
  <c r="EE157" i="19"/>
  <c r="EE130" i="19"/>
  <c r="EE333" i="19"/>
  <c r="EE179" i="19"/>
  <c r="EE426" i="19"/>
  <c r="EE95" i="19"/>
  <c r="EE443" i="19"/>
  <c r="EE353" i="19"/>
  <c r="EE310" i="19"/>
  <c r="EE230" i="19"/>
  <c r="EE406" i="19"/>
  <c r="EE12" i="19"/>
  <c r="EE21" i="19" s="1"/>
  <c r="EE309" i="19"/>
  <c r="EE39" i="19"/>
  <c r="EE280" i="19"/>
  <c r="EE435" i="19"/>
  <c r="EE390" i="19"/>
  <c r="EE52" i="19"/>
  <c r="EE147" i="19"/>
  <c r="EE187" i="19"/>
  <c r="EE234" i="19"/>
  <c r="EE326" i="19"/>
  <c r="EE350" i="19"/>
  <c r="EE200" i="19"/>
  <c r="EE119" i="19"/>
  <c r="EE335" i="19"/>
  <c r="EE175" i="19"/>
  <c r="EE358" i="19"/>
  <c r="EE226" i="19"/>
  <c r="EE205" i="19"/>
  <c r="EE423" i="19"/>
  <c r="EE263" i="19"/>
  <c r="EE420" i="19"/>
  <c r="EE454" i="19"/>
  <c r="EE172" i="19"/>
  <c r="EE287" i="19"/>
  <c r="EE144" i="19"/>
  <c r="EE436" i="19"/>
  <c r="EE243" i="19"/>
  <c r="EE148" i="19"/>
  <c r="EE391" i="19"/>
  <c r="EE238" i="19"/>
  <c r="EE244" i="19"/>
  <c r="EE45" i="19"/>
  <c r="EE306" i="19"/>
  <c r="EE272" i="19"/>
  <c r="EE73" i="19"/>
  <c r="EE204" i="19"/>
  <c r="EE35" i="19"/>
  <c r="EE315" i="19"/>
  <c r="EE268" i="19"/>
  <c r="EE113" i="19"/>
  <c r="EE373" i="19"/>
  <c r="EE283" i="19"/>
  <c r="EE294" i="19"/>
  <c r="EE322" i="19"/>
  <c r="EE194" i="19"/>
  <c r="EE163" i="19"/>
  <c r="EE438" i="19"/>
  <c r="EE81" i="19"/>
  <c r="EE215" i="19"/>
  <c r="EE318" i="19"/>
  <c r="EE54" i="19"/>
  <c r="EE78" i="19"/>
  <c r="EE232" i="19"/>
  <c r="EE397" i="19"/>
  <c r="EE154" i="19"/>
  <c r="EE449" i="19"/>
  <c r="EE196" i="19"/>
  <c r="EE431" i="19"/>
  <c r="EE417" i="19"/>
  <c r="EE445" i="19"/>
  <c r="EE385" i="19"/>
  <c r="EE193" i="19"/>
  <c r="EE300" i="19"/>
  <c r="EE261" i="19"/>
  <c r="EE452" i="19"/>
  <c r="EE444" i="19"/>
  <c r="EE89" i="19"/>
  <c r="EE210" i="19"/>
  <c r="EE97" i="19"/>
  <c r="EE301" i="19"/>
  <c r="EE362" i="19"/>
  <c r="EE274" i="19"/>
  <c r="EE297" i="19"/>
  <c r="EE422" i="19"/>
  <c r="EE247" i="19"/>
  <c r="EE96" i="19"/>
  <c r="EE161" i="19"/>
  <c r="EE292" i="19"/>
  <c r="EE132" i="19"/>
  <c r="EE87" i="19"/>
  <c r="EE237" i="19"/>
  <c r="EE216" i="19"/>
  <c r="EE222" i="19"/>
  <c r="EE282" i="19"/>
  <c r="EE262" i="19"/>
  <c r="EE451" i="19"/>
  <c r="EE37" i="19"/>
  <c r="EE400" i="19"/>
  <c r="EE299" i="19"/>
  <c r="EE103" i="19"/>
  <c r="EE174" i="19"/>
  <c r="EE136" i="19"/>
  <c r="EE220" i="19"/>
  <c r="EE236" i="19"/>
  <c r="EE44" i="19"/>
  <c r="EE150" i="19"/>
  <c r="EE139" i="19"/>
  <c r="EE364" i="19"/>
  <c r="EE395" i="19"/>
  <c r="EE190" i="19"/>
  <c r="EE441" i="19"/>
  <c r="EE165" i="19"/>
  <c r="EE258" i="19"/>
  <c r="EE267" i="19"/>
  <c r="EE201" i="19"/>
  <c r="EE55" i="19"/>
  <c r="EE38" i="19"/>
  <c r="EE156" i="19"/>
  <c r="EE198" i="19"/>
  <c r="EE367" i="19"/>
  <c r="EE129" i="19"/>
  <c r="EE329" i="19"/>
  <c r="EE30" i="19"/>
  <c r="EE392" i="19"/>
  <c r="EE259" i="19"/>
  <c r="EE63" i="19"/>
  <c r="EE158" i="19"/>
  <c r="EE212" i="19"/>
  <c r="EE71" i="19"/>
  <c r="EE246" i="19"/>
  <c r="EE393" i="19"/>
  <c r="EE375" i="19"/>
  <c r="EE266" i="19"/>
  <c r="EE235" i="19"/>
  <c r="EE239" i="19"/>
  <c r="EE36" i="19"/>
  <c r="EE131" i="19"/>
  <c r="EE84" i="19"/>
  <c r="EE369" i="19"/>
  <c r="EE79" i="19"/>
  <c r="EE168" i="19"/>
  <c r="EE80" i="19"/>
  <c r="EE88" i="19"/>
  <c r="EE386" i="19"/>
  <c r="EE171" i="19"/>
  <c r="EE125" i="19"/>
  <c r="EE405" i="19"/>
  <c r="EE223" i="19"/>
  <c r="EE213" i="19"/>
  <c r="EE311" i="19"/>
  <c r="EE453" i="19"/>
  <c r="EE114" i="19"/>
  <c r="EE49" i="19"/>
  <c r="EE56" i="19"/>
  <c r="EE121" i="19"/>
  <c r="EE409" i="19"/>
  <c r="EE281" i="19"/>
  <c r="EE337" i="19"/>
  <c r="EE186" i="19"/>
  <c r="EE184" i="19"/>
  <c r="ED11" i="19"/>
  <c r="EE338" i="19"/>
  <c r="EE342" i="19"/>
  <c r="EE124" i="19"/>
  <c r="EE285" i="19"/>
  <c r="EE65" i="19"/>
  <c r="EE290" i="19"/>
  <c r="EE442" i="19"/>
  <c r="EE399" i="19"/>
  <c r="EE257" i="19"/>
  <c r="EE376" i="19"/>
  <c r="EE164" i="19"/>
  <c r="EE295" i="19"/>
  <c r="EE227" i="19"/>
  <c r="EE414" i="19"/>
  <c r="EE279" i="19"/>
  <c r="EE152" i="19"/>
  <c r="EE142" i="19"/>
  <c r="EE86" i="19"/>
  <c r="EE344" i="19"/>
  <c r="EE303" i="19"/>
  <c r="EE118" i="19"/>
  <c r="EE178" i="19"/>
  <c r="EE396" i="19"/>
  <c r="EE365" i="19"/>
  <c r="EE265" i="19"/>
  <c r="EE403" i="19"/>
  <c r="EE93" i="19"/>
  <c r="EE305" i="19"/>
  <c r="EE60" i="19"/>
  <c r="EE85" i="19"/>
  <c r="EE57" i="19"/>
  <c r="EE115" i="19"/>
  <c r="EE181" i="19"/>
  <c r="EE176" i="19"/>
  <c r="EE278" i="19"/>
  <c r="EE408" i="19"/>
  <c r="EE214" i="19"/>
  <c r="EE312" i="19"/>
  <c r="EE434" i="19"/>
  <c r="EE404" i="19"/>
  <c r="EE75" i="19"/>
  <c r="EE260" i="19"/>
  <c r="EE218" i="19"/>
  <c r="EE313" i="19"/>
  <c r="EE398" i="19"/>
  <c r="EE332" i="19"/>
  <c r="EE59" i="19"/>
  <c r="EE346" i="19"/>
  <c r="EE173" i="19"/>
  <c r="EE320" i="19"/>
  <c r="EE361" i="19"/>
  <c r="EE334" i="19"/>
  <c r="EE323" i="19"/>
  <c r="EE62" i="19"/>
  <c r="EE109" i="19"/>
  <c r="EE100" i="19"/>
  <c r="EE102" i="19"/>
  <c r="EE371" i="19"/>
  <c r="EE269" i="19"/>
  <c r="EE250" i="19"/>
  <c r="EE255" i="19"/>
  <c r="EE33" i="19"/>
  <c r="EE416" i="19"/>
  <c r="EE146" i="19"/>
  <c r="EE182" i="19"/>
  <c r="EE141" i="19"/>
  <c r="EE354" i="19"/>
  <c r="EE277" i="19"/>
  <c r="EE183" i="19"/>
  <c r="EE348" i="19"/>
  <c r="EE167" i="19"/>
  <c r="EE433" i="19"/>
  <c r="EE407" i="19"/>
  <c r="EE298" i="19"/>
  <c r="EE72" i="19"/>
  <c r="EE221" i="19"/>
  <c r="EE208" i="19"/>
  <c r="EE127" i="19"/>
  <c r="EE366" i="19"/>
  <c r="EE276" i="19"/>
  <c r="EE162" i="19"/>
  <c r="EE160" i="19"/>
  <c r="EE363" i="19"/>
  <c r="EE41" i="19"/>
  <c r="EE98" i="19"/>
  <c r="EE123" i="19"/>
  <c r="EE241" i="19"/>
  <c r="EE377" i="19"/>
  <c r="EE256" i="19"/>
  <c r="EE31" i="19"/>
  <c r="EE206" i="19"/>
  <c r="EE382" i="19"/>
  <c r="EE379" i="19"/>
  <c r="EE360" i="19"/>
  <c r="EE251" i="19"/>
  <c r="EE61" i="19"/>
  <c r="EE74" i="19"/>
  <c r="EE383" i="19"/>
  <c r="EE264" i="19"/>
  <c r="EE270" i="19"/>
  <c r="EE254" i="19"/>
  <c r="EE341" i="19"/>
  <c r="EE207" i="19"/>
  <c r="EE82" i="19"/>
  <c r="EE288" i="19"/>
  <c r="EE437" i="19"/>
  <c r="EE446" i="19"/>
  <c r="EE432" i="19"/>
  <c r="EE387" i="19"/>
  <c r="EE430" i="19"/>
  <c r="EE317" i="19"/>
  <c r="EE316" i="19"/>
  <c r="EE249" i="19"/>
  <c r="EE225" i="19"/>
  <c r="EE355" i="19"/>
  <c r="EE143" i="19"/>
  <c r="EE447" i="19"/>
  <c r="EE110" i="19"/>
  <c r="EE217" i="19"/>
  <c r="EE439" i="19"/>
  <c r="EE117" i="19"/>
  <c r="EE273" i="19"/>
  <c r="EE151" i="19"/>
  <c r="EE286" i="19"/>
  <c r="EE177" i="19"/>
  <c r="EE92" i="19"/>
  <c r="EE349" i="19"/>
  <c r="EE389" i="19"/>
  <c r="EE211" i="19"/>
  <c r="EE191" i="19"/>
  <c r="EE149" i="19"/>
  <c r="EE120" i="19"/>
  <c r="EE76" i="19"/>
  <c r="EE233" i="19"/>
  <c r="EE330" i="19"/>
  <c r="EE248" i="19"/>
  <c r="EE304" i="19"/>
  <c r="EE192" i="19"/>
  <c r="EE140" i="19"/>
  <c r="EE50" i="19"/>
  <c r="EE46" i="19"/>
  <c r="EE32" i="19"/>
  <c r="EE70" i="19"/>
  <c r="EE107" i="19"/>
  <c r="EE133" i="19"/>
  <c r="EE153" i="19"/>
  <c r="EE291" i="19"/>
  <c r="EE197" i="19"/>
  <c r="EE43" i="19"/>
  <c r="EE402" i="19"/>
  <c r="EE296" i="19"/>
  <c r="EE199" i="19"/>
  <c r="EE245" i="19"/>
  <c r="EE271" i="19"/>
  <c r="EE219" i="19"/>
  <c r="EE108" i="19"/>
  <c r="EE302" i="19"/>
  <c r="EE418" i="19"/>
  <c r="EE410" i="19"/>
  <c r="EE370" i="19"/>
  <c r="EE284" i="19"/>
  <c r="EE275" i="19"/>
  <c r="CQ480" i="19"/>
  <c r="CR469" i="19"/>
  <c r="CS469" i="19" s="1"/>
  <c r="CS480" i="19" s="1"/>
  <c r="DA469" i="19"/>
  <c r="DB469" i="19" s="1"/>
  <c r="DC469" i="19" s="1"/>
  <c r="DC480" i="19" s="1"/>
  <c r="EX158" i="19"/>
  <c r="EX294" i="19"/>
  <c r="EX410" i="19"/>
  <c r="EX257" i="19"/>
  <c r="EX264" i="19"/>
  <c r="EX168" i="19"/>
  <c r="EX415" i="19"/>
  <c r="EX442" i="19"/>
  <c r="EX180" i="19"/>
  <c r="EX38" i="19"/>
  <c r="EX78" i="19"/>
  <c r="EX69" i="19"/>
  <c r="EX313" i="19"/>
  <c r="EX359" i="19"/>
  <c r="EX303" i="19"/>
  <c r="EX112" i="19"/>
  <c r="EX119" i="19"/>
  <c r="EX360" i="19"/>
  <c r="EX354" i="19"/>
  <c r="EX223" i="19"/>
  <c r="EX317" i="19"/>
  <c r="EX271" i="19"/>
  <c r="EX109" i="19"/>
  <c r="EX55" i="19"/>
  <c r="EX256" i="19"/>
  <c r="EX235" i="19"/>
  <c r="EX386" i="19"/>
  <c r="EX221" i="19"/>
  <c r="EX203" i="19"/>
  <c r="EX416" i="19"/>
  <c r="EX135" i="19"/>
  <c r="EX314" i="19"/>
  <c r="EX77" i="19"/>
  <c r="EX177" i="19"/>
  <c r="EX127" i="19"/>
  <c r="EX216" i="19"/>
  <c r="EX107" i="19"/>
  <c r="EX328" i="19"/>
  <c r="EX74" i="19"/>
  <c r="EX189" i="19"/>
  <c r="EX164" i="19"/>
  <c r="EX435" i="19"/>
  <c r="EX197" i="19"/>
  <c r="EX121" i="19"/>
  <c r="EX299" i="19"/>
  <c r="EX73" i="19"/>
  <c r="EX95" i="19"/>
  <c r="EX176" i="19"/>
  <c r="EX204" i="19"/>
  <c r="EX240" i="19"/>
  <c r="EX82" i="19"/>
  <c r="EX212" i="19"/>
  <c r="EX60" i="19"/>
  <c r="EX329" i="19"/>
  <c r="EX146" i="19"/>
  <c r="EX32" i="19"/>
  <c r="EX406" i="19"/>
  <c r="EX147" i="19"/>
  <c r="EX163" i="19"/>
  <c r="EX444" i="19"/>
  <c r="EX144" i="19"/>
  <c r="EX187" i="19"/>
  <c r="EX208" i="19"/>
  <c r="EX232" i="19"/>
  <c r="EX188" i="19"/>
  <c r="EX423" i="19"/>
  <c r="EX276" i="19"/>
  <c r="EX67" i="19"/>
  <c r="EX298" i="19"/>
  <c r="EX450" i="19"/>
  <c r="EX280" i="19"/>
  <c r="EX92" i="19"/>
  <c r="EX362" i="19"/>
  <c r="EX184" i="19"/>
  <c r="EX452" i="19"/>
  <c r="EX387" i="19"/>
  <c r="EX398" i="19"/>
  <c r="EX356" i="19"/>
  <c r="EX99" i="19"/>
  <c r="EX111" i="19"/>
  <c r="EX39" i="19"/>
  <c r="EX318" i="19"/>
  <c r="EX315" i="19"/>
  <c r="EX427" i="19"/>
  <c r="EX376" i="19"/>
  <c r="EX214" i="19"/>
  <c r="EX335" i="19"/>
  <c r="EX61" i="19"/>
  <c r="EX370" i="19"/>
  <c r="EX412" i="19"/>
  <c r="EX434" i="19"/>
  <c r="EX253" i="19"/>
  <c r="EX433" i="19"/>
  <c r="EX98" i="19"/>
  <c r="EX116" i="19"/>
  <c r="EX190" i="19"/>
  <c r="EX173" i="19"/>
  <c r="EX296" i="19"/>
  <c r="EX120" i="19"/>
  <c r="EX321" i="19"/>
  <c r="EX108" i="19"/>
  <c r="EX142" i="19"/>
  <c r="EX246" i="19"/>
  <c r="EX81" i="19"/>
  <c r="EX145" i="19"/>
  <c r="EX206" i="19"/>
  <c r="EX33" i="19"/>
  <c r="EX345" i="19"/>
  <c r="EX137" i="19"/>
  <c r="EX305" i="19"/>
  <c r="EX447" i="19"/>
  <c r="EX262" i="19"/>
  <c r="EX186" i="19"/>
  <c r="EX364" i="19"/>
  <c r="EX255" i="19"/>
  <c r="EX311" i="19"/>
  <c r="EX222" i="19"/>
  <c r="EX385" i="19"/>
  <c r="EX230" i="19"/>
  <c r="EX88" i="19"/>
  <c r="EX369" i="19"/>
  <c r="EX96" i="19"/>
  <c r="EX50" i="19"/>
  <c r="EX272" i="19"/>
  <c r="EX381" i="19"/>
  <c r="EX358" i="19"/>
  <c r="EX266" i="19"/>
  <c r="EX411" i="19"/>
  <c r="EX207" i="19"/>
  <c r="EX52" i="19"/>
  <c r="EX453" i="19"/>
  <c r="EX287" i="19"/>
  <c r="EX31" i="19"/>
  <c r="EX143" i="19"/>
  <c r="EX429" i="19"/>
  <c r="EX402" i="19"/>
  <c r="EX243" i="19"/>
  <c r="EX428" i="19"/>
  <c r="EX185" i="19"/>
  <c r="EX377" i="19"/>
  <c r="EX170" i="19"/>
  <c r="EX424" i="19"/>
  <c r="EX115" i="19"/>
  <c r="EX181" i="19"/>
  <c r="EX409" i="19"/>
  <c r="EX441" i="19"/>
  <c r="EX162" i="19"/>
  <c r="EX439" i="19"/>
  <c r="EX45" i="19"/>
  <c r="EX436" i="19"/>
  <c r="EX229" i="19"/>
  <c r="EX125" i="19"/>
  <c r="EX48" i="19"/>
  <c r="EX339" i="19"/>
  <c r="EX310" i="19"/>
  <c r="EX159" i="19"/>
  <c r="EX161" i="19"/>
  <c r="EX41" i="19"/>
  <c r="EX338" i="19"/>
  <c r="EX378" i="19"/>
  <c r="EX431" i="19"/>
  <c r="EX117" i="19"/>
  <c r="EX349" i="19"/>
  <c r="EX219" i="19"/>
  <c r="EX352" i="19"/>
  <c r="EX342" i="19"/>
  <c r="EX47" i="19"/>
  <c r="EX160" i="19"/>
  <c r="EX87" i="19"/>
  <c r="EX133" i="19"/>
  <c r="EX284" i="19"/>
  <c r="EX286" i="19"/>
  <c r="EX128" i="19"/>
  <c r="EX43" i="19"/>
  <c r="EX124" i="19"/>
  <c r="EX193" i="19"/>
  <c r="EX375" i="19"/>
  <c r="EX250" i="19"/>
  <c r="EX46" i="19"/>
  <c r="EX141" i="19"/>
  <c r="EX220" i="19"/>
  <c r="EX75" i="19"/>
  <c r="EX304" i="19"/>
  <c r="EX234" i="19"/>
  <c r="EX191" i="19"/>
  <c r="EX373" i="19"/>
  <c r="EX239" i="19"/>
  <c r="EX49" i="19"/>
  <c r="EX247" i="19"/>
  <c r="EX301" i="19"/>
  <c r="EX72" i="19"/>
  <c r="EX175" i="19"/>
  <c r="EX327" i="19"/>
  <c r="EX54" i="19"/>
  <c r="EX292" i="19"/>
  <c r="EX308" i="19"/>
  <c r="EX130" i="19"/>
  <c r="EX254" i="19"/>
  <c r="EX290" i="19"/>
  <c r="EX63" i="19"/>
  <c r="EX389" i="19"/>
  <c r="EX199" i="19"/>
  <c r="EX167" i="19"/>
  <c r="EX260" i="19"/>
  <c r="EX417" i="19"/>
  <c r="EX451" i="19"/>
  <c r="EX179" i="19"/>
  <c r="EX344" i="19"/>
  <c r="EX53" i="19"/>
  <c r="EX388" i="19"/>
  <c r="EX151" i="19"/>
  <c r="EX330" i="19"/>
  <c r="EX198" i="19"/>
  <c r="EX136" i="19"/>
  <c r="EX157" i="19"/>
  <c r="EX122" i="19"/>
  <c r="EX396" i="19"/>
  <c r="EX40" i="19"/>
  <c r="EX399" i="19"/>
  <c r="EX383" i="19"/>
  <c r="EX274" i="19"/>
  <c r="EX297" i="19"/>
  <c r="EX371" i="19"/>
  <c r="EX384" i="19"/>
  <c r="EX336" i="19"/>
  <c r="EX302" i="19"/>
  <c r="EX407" i="19"/>
  <c r="EX334" i="19"/>
  <c r="EX217" i="19"/>
  <c r="EX76" i="19"/>
  <c r="EX194" i="19"/>
  <c r="EX156" i="19"/>
  <c r="EX101" i="19"/>
  <c r="EX51" i="19"/>
  <c r="EX174" i="19"/>
  <c r="EX134" i="19"/>
  <c r="EX281" i="19"/>
  <c r="EX62" i="19"/>
  <c r="EX171" i="19"/>
  <c r="EX325" i="19"/>
  <c r="EX337" i="19"/>
  <c r="EX400" i="19"/>
  <c r="EX363" i="19"/>
  <c r="EX150" i="19"/>
  <c r="EX277" i="19"/>
  <c r="EX233" i="19"/>
  <c r="EX100" i="19"/>
  <c r="EX414" i="19"/>
  <c r="EX306" i="19"/>
  <c r="EX227" i="19"/>
  <c r="EX309" i="19"/>
  <c r="EX454" i="19"/>
  <c r="EX154" i="19"/>
  <c r="EX237" i="19"/>
  <c r="EX430" i="19"/>
  <c r="EX295" i="19"/>
  <c r="EX307" i="19"/>
  <c r="EX113" i="19"/>
  <c r="EX213" i="19"/>
  <c r="EX110" i="19"/>
  <c r="EX140" i="19"/>
  <c r="EX341" i="19"/>
  <c r="EX89" i="19"/>
  <c r="EX449" i="19"/>
  <c r="EX118" i="19"/>
  <c r="EX445" i="19"/>
  <c r="EX285" i="19"/>
  <c r="EX248" i="19"/>
  <c r="EX443" i="19"/>
  <c r="EX394" i="19"/>
  <c r="EX268" i="19"/>
  <c r="EX202" i="19"/>
  <c r="EX236" i="19"/>
  <c r="EX42" i="19"/>
  <c r="EX210" i="19"/>
  <c r="EX34" i="19"/>
  <c r="EX368" i="19"/>
  <c r="EX405" i="19"/>
  <c r="EX245" i="19"/>
  <c r="EX226" i="19"/>
  <c r="EX446" i="19"/>
  <c r="EX278" i="19"/>
  <c r="EX70" i="19"/>
  <c r="EX380" i="19"/>
  <c r="EX353" i="19"/>
  <c r="EX323" i="19"/>
  <c r="EX365" i="19"/>
  <c r="EX421" i="19"/>
  <c r="EX333" i="19"/>
  <c r="EX273" i="19"/>
  <c r="EX94" i="19"/>
  <c r="EX332" i="19"/>
  <c r="EX241" i="19"/>
  <c r="EX426" i="19"/>
  <c r="EX64" i="19"/>
  <c r="EX346" i="19"/>
  <c r="EX138" i="19"/>
  <c r="EX148" i="19"/>
  <c r="EX44" i="19"/>
  <c r="EX351" i="19"/>
  <c r="EX448" i="19"/>
  <c r="EX97" i="19"/>
  <c r="EX291" i="19"/>
  <c r="EX418" i="19"/>
  <c r="EX372" i="19"/>
  <c r="EX275" i="19"/>
  <c r="EX131" i="19"/>
  <c r="EX320" i="19"/>
  <c r="EX265" i="19"/>
  <c r="EX36" i="19"/>
  <c r="EX347" i="19"/>
  <c r="EX155" i="19"/>
  <c r="EX12" i="19"/>
  <c r="EX24" i="19" s="1"/>
  <c r="EX215" i="19"/>
  <c r="EX361" i="19"/>
  <c r="EX172" i="19"/>
  <c r="EX91" i="19"/>
  <c r="EX343" i="19"/>
  <c r="EX252" i="19"/>
  <c r="EX30" i="19"/>
  <c r="EX419" i="19"/>
  <c r="EX231" i="19"/>
  <c r="EX209" i="19"/>
  <c r="EX283" i="19"/>
  <c r="EX238" i="19"/>
  <c r="EX390" i="19"/>
  <c r="EX288" i="19"/>
  <c r="EX319" i="19"/>
  <c r="EX263" i="19"/>
  <c r="EX169" i="19"/>
  <c r="EX139" i="19"/>
  <c r="EX350" i="19"/>
  <c r="EX366" i="19"/>
  <c r="EX90" i="19"/>
  <c r="EX192" i="19"/>
  <c r="EX178" i="19"/>
  <c r="EX79" i="19"/>
  <c r="EX106" i="19"/>
  <c r="EX293" i="19"/>
  <c r="EX261" i="19"/>
  <c r="EX211" i="19"/>
  <c r="EX225" i="19"/>
  <c r="EX37" i="19"/>
  <c r="EX224" i="19"/>
  <c r="EX249" i="19"/>
  <c r="EX56" i="19"/>
  <c r="EX422" i="19"/>
  <c r="EX183" i="19"/>
  <c r="EX126" i="19"/>
  <c r="EX166" i="19"/>
  <c r="EX86" i="19"/>
  <c r="EX322" i="19"/>
  <c r="EX432" i="19"/>
  <c r="EX300" i="19"/>
  <c r="EX57" i="19"/>
  <c r="EX324" i="19"/>
  <c r="EX149" i="19"/>
  <c r="EX182" i="19"/>
  <c r="EX244" i="19"/>
  <c r="EX80" i="19"/>
  <c r="EX326" i="19"/>
  <c r="EX401" i="19"/>
  <c r="EX408" i="19"/>
  <c r="EX425" i="19"/>
  <c r="EX392" i="19"/>
  <c r="EX374" i="19"/>
  <c r="EX84" i="19"/>
  <c r="EW11" i="19"/>
  <c r="EX331" i="19"/>
  <c r="EX440" i="19"/>
  <c r="EX196" i="19"/>
  <c r="EX123" i="19"/>
  <c r="EX269" i="19"/>
  <c r="EX66" i="19"/>
  <c r="EX355" i="19"/>
  <c r="EX437" i="19"/>
  <c r="EX205" i="19"/>
  <c r="EX340" i="19"/>
  <c r="EX312" i="19"/>
  <c r="EX379" i="19"/>
  <c r="EX132" i="19"/>
  <c r="EX102" i="19"/>
  <c r="EX242" i="19"/>
  <c r="EX103" i="19"/>
  <c r="EX85" i="19"/>
  <c r="EX395" i="19"/>
  <c r="EX391" i="19"/>
  <c r="EX420" i="19"/>
  <c r="EX93" i="19"/>
  <c r="EX114" i="19"/>
  <c r="EX65" i="19"/>
  <c r="EX270" i="19"/>
  <c r="EX279" i="19"/>
  <c r="EX348" i="19"/>
  <c r="EX59" i="19"/>
  <c r="EX289" i="19"/>
  <c r="EX258" i="19"/>
  <c r="EX195" i="19"/>
  <c r="EX251" i="19"/>
  <c r="EX382" i="19"/>
  <c r="EX129" i="19"/>
  <c r="EX228" i="19"/>
  <c r="EX218" i="19"/>
  <c r="EX83" i="19"/>
  <c r="EX397" i="19"/>
  <c r="EX104" i="19"/>
  <c r="EX259" i="19"/>
  <c r="EX267" i="19"/>
  <c r="EX71" i="19"/>
  <c r="EX438" i="19"/>
  <c r="EX404" i="19"/>
  <c r="EX282" i="19"/>
  <c r="EX367" i="19"/>
  <c r="EX58" i="19"/>
  <c r="EX200" i="19"/>
  <c r="EX68" i="19"/>
  <c r="EX152" i="19"/>
  <c r="EX357" i="19"/>
  <c r="GJ468" i="19"/>
  <c r="GK712" i="19" s="1"/>
  <c r="GT470" i="19"/>
  <c r="GT478" i="19"/>
  <c r="GT471" i="19"/>
  <c r="GT476" i="19"/>
  <c r="GT479" i="19"/>
  <c r="GT474" i="19"/>
  <c r="GT477" i="19"/>
  <c r="GT472" i="19"/>
  <c r="GT475" i="19"/>
  <c r="GT473" i="19"/>
  <c r="GA127" i="19"/>
  <c r="GA157" i="19"/>
  <c r="GA111" i="19"/>
  <c r="GA407" i="19"/>
  <c r="GA360" i="19"/>
  <c r="GA411" i="19"/>
  <c r="GA143" i="19"/>
  <c r="GA36" i="19"/>
  <c r="GA198" i="19"/>
  <c r="GA282" i="19"/>
  <c r="GA415" i="19"/>
  <c r="GA450" i="19"/>
  <c r="GA298" i="19"/>
  <c r="GA54" i="19"/>
  <c r="GA84" i="19"/>
  <c r="GA285" i="19"/>
  <c r="GA191" i="19"/>
  <c r="GA317" i="19"/>
  <c r="GA243" i="19"/>
  <c r="GA259" i="19"/>
  <c r="GA325" i="19"/>
  <c r="GA179" i="19"/>
  <c r="GA417" i="19"/>
  <c r="GA230" i="19"/>
  <c r="GA212" i="19"/>
  <c r="GA187" i="19"/>
  <c r="GA126" i="19"/>
  <c r="GA342" i="19"/>
  <c r="GA203" i="19"/>
  <c r="GA147" i="19"/>
  <c r="GA335" i="19"/>
  <c r="GA35" i="19"/>
  <c r="GA46" i="19"/>
  <c r="GA38" i="19"/>
  <c r="GA260" i="19"/>
  <c r="GA237" i="19"/>
  <c r="GA56" i="19"/>
  <c r="GA166" i="19"/>
  <c r="GA269" i="19"/>
  <c r="GA240" i="19"/>
  <c r="GA185" i="19"/>
  <c r="GA232" i="19"/>
  <c r="GA105" i="19"/>
  <c r="GA73" i="19"/>
  <c r="GA241" i="19"/>
  <c r="GA119" i="19"/>
  <c r="GA276" i="19"/>
  <c r="GA395" i="19"/>
  <c r="GA136" i="19"/>
  <c r="GA277" i="19"/>
  <c r="GA253" i="19"/>
  <c r="GA66" i="19"/>
  <c r="GA52" i="19"/>
  <c r="GA408" i="19"/>
  <c r="GA355" i="19"/>
  <c r="GA91" i="19"/>
  <c r="GA151" i="19"/>
  <c r="GA336" i="19"/>
  <c r="GA160" i="19"/>
  <c r="GA72" i="19"/>
  <c r="GA125" i="19"/>
  <c r="GA371" i="19"/>
  <c r="GA112" i="19"/>
  <c r="GA248" i="19"/>
  <c r="GA373" i="19"/>
  <c r="GA443" i="19"/>
  <c r="GA271" i="19"/>
  <c r="GA116" i="19"/>
  <c r="GA369" i="19"/>
  <c r="GA308" i="19"/>
  <c r="GA392" i="19"/>
  <c r="GA299" i="19"/>
  <c r="FZ11" i="19"/>
  <c r="GA315" i="19"/>
  <c r="GA302" i="19"/>
  <c r="GA162" i="19"/>
  <c r="GA123" i="19"/>
  <c r="GA323" i="19"/>
  <c r="GA321" i="19"/>
  <c r="GA452" i="19"/>
  <c r="GA340" i="19"/>
  <c r="GA301" i="19"/>
  <c r="GA244" i="19"/>
  <c r="GA305" i="19"/>
  <c r="GA350" i="19"/>
  <c r="GA193" i="19"/>
  <c r="GA380" i="19"/>
  <c r="GA90" i="19"/>
  <c r="GA221" i="19"/>
  <c r="GA422" i="19"/>
  <c r="GA362" i="19"/>
  <c r="GA334" i="19"/>
  <c r="GA206" i="19"/>
  <c r="GA300" i="19"/>
  <c r="GA251" i="19"/>
  <c r="GA189" i="19"/>
  <c r="GA103" i="19"/>
  <c r="GA384" i="19"/>
  <c r="GA358" i="19"/>
  <c r="GA427" i="19"/>
  <c r="GA96" i="19"/>
  <c r="GA347" i="19"/>
  <c r="GA320" i="19"/>
  <c r="GA270" i="19"/>
  <c r="GA295" i="19"/>
  <c r="GA345" i="19"/>
  <c r="GA70" i="19"/>
  <c r="GA296" i="19"/>
  <c r="GA192" i="19"/>
  <c r="GA145" i="19"/>
  <c r="GA247" i="19"/>
  <c r="GA286" i="19"/>
  <c r="GA403" i="19"/>
  <c r="GA425" i="19"/>
  <c r="GA210" i="19"/>
  <c r="GA57" i="19"/>
  <c r="GA418" i="19"/>
  <c r="GA121" i="19"/>
  <c r="GA356" i="19"/>
  <c r="GA216" i="19"/>
  <c r="GA137" i="19"/>
  <c r="GA445" i="19"/>
  <c r="GA30" i="19"/>
  <c r="GA359" i="19"/>
  <c r="GA44" i="19"/>
  <c r="GA170" i="19"/>
  <c r="GA58" i="19"/>
  <c r="GA141" i="19"/>
  <c r="GA167" i="19"/>
  <c r="GA310" i="19"/>
  <c r="GA249" i="19"/>
  <c r="GA134" i="19"/>
  <c r="GA86" i="19"/>
  <c r="GA207" i="19"/>
  <c r="GA376" i="19"/>
  <c r="GA172" i="19"/>
  <c r="GA82" i="19"/>
  <c r="GA283" i="19"/>
  <c r="GA432" i="19"/>
  <c r="GA279" i="19"/>
  <c r="GA378" i="19"/>
  <c r="GA152" i="19"/>
  <c r="GA113" i="19"/>
  <c r="GA402" i="19"/>
  <c r="GA194" i="19"/>
  <c r="GA200" i="19"/>
  <c r="GA372" i="19"/>
  <c r="GA429" i="19"/>
  <c r="GA215" i="19"/>
  <c r="GA399" i="19"/>
  <c r="GA328" i="19"/>
  <c r="GA264" i="19"/>
  <c r="GA256" i="19"/>
  <c r="GA49" i="19"/>
  <c r="GA352" i="19"/>
  <c r="GA87" i="19"/>
  <c r="GA104" i="19"/>
  <c r="GA69" i="19"/>
  <c r="GA59" i="19"/>
  <c r="GA337" i="19"/>
  <c r="GA261" i="19"/>
  <c r="GA275" i="19"/>
  <c r="GA165" i="19"/>
  <c r="GA32" i="19"/>
  <c r="GA312" i="19"/>
  <c r="GA158" i="19"/>
  <c r="GA262" i="19"/>
  <c r="GA180" i="19"/>
  <c r="GA436" i="19"/>
  <c r="GA294" i="19"/>
  <c r="GA81" i="19"/>
  <c r="GA181" i="19"/>
  <c r="GA274" i="19"/>
  <c r="GA431" i="19"/>
  <c r="GA406" i="19"/>
  <c r="GA229" i="19"/>
  <c r="GA309" i="19"/>
  <c r="GA40" i="19"/>
  <c r="GA142" i="19"/>
  <c r="GA47" i="19"/>
  <c r="GA122" i="19"/>
  <c r="GA42" i="19"/>
  <c r="GA120" i="19"/>
  <c r="GA101" i="19"/>
  <c r="GA448" i="19"/>
  <c r="GA416" i="19"/>
  <c r="GA306" i="19"/>
  <c r="GA226" i="19"/>
  <c r="GA442" i="19"/>
  <c r="GA224" i="19"/>
  <c r="GA420" i="19"/>
  <c r="GA297" i="19"/>
  <c r="GA404" i="19"/>
  <c r="GA208" i="19"/>
  <c r="GA330" i="19"/>
  <c r="GA50" i="19"/>
  <c r="GA117" i="19"/>
  <c r="GA138" i="19"/>
  <c r="GA410" i="19"/>
  <c r="GA108" i="19"/>
  <c r="GA129" i="19"/>
  <c r="GA329" i="19"/>
  <c r="GA394" i="19"/>
  <c r="GA55" i="19"/>
  <c r="GA164" i="19"/>
  <c r="GA174" i="19"/>
  <c r="GA314" i="19"/>
  <c r="GA273" i="19"/>
  <c r="GA140" i="19"/>
  <c r="GA446" i="19"/>
  <c r="GA439" i="19"/>
  <c r="GA12" i="19"/>
  <c r="GA290" i="19"/>
  <c r="GA252" i="19"/>
  <c r="GA97" i="19"/>
  <c r="GA311" i="19"/>
  <c r="GA388" i="19"/>
  <c r="GA396" i="19"/>
  <c r="GA176" i="19"/>
  <c r="GA202" i="19"/>
  <c r="GA293" i="19"/>
  <c r="GA365" i="19"/>
  <c r="GA435" i="19"/>
  <c r="GA368" i="19"/>
  <c r="GA239" i="19"/>
  <c r="GA354" i="19"/>
  <c r="GA225" i="19"/>
  <c r="GA280" i="19"/>
  <c r="GA149" i="19"/>
  <c r="GA423" i="19"/>
  <c r="GA93" i="19"/>
  <c r="GA186" i="19"/>
  <c r="GA349" i="19"/>
  <c r="GA169" i="19"/>
  <c r="GA386" i="19"/>
  <c r="GA339" i="19"/>
  <c r="GA412" i="19"/>
  <c r="GA183" i="19"/>
  <c r="GA95" i="19"/>
  <c r="GA437" i="19"/>
  <c r="GA146" i="19"/>
  <c r="GA254" i="19"/>
  <c r="GA413" i="19"/>
  <c r="GA220" i="19"/>
  <c r="GA218" i="19"/>
  <c r="GA291" i="19"/>
  <c r="GA175" i="19"/>
  <c r="GA263" i="19"/>
  <c r="GA106" i="19"/>
  <c r="GA267" i="19"/>
  <c r="GA139" i="19"/>
  <c r="GA426" i="19"/>
  <c r="GA178" i="19"/>
  <c r="GA124" i="19"/>
  <c r="GA361" i="19"/>
  <c r="GA234" i="19"/>
  <c r="GA433" i="19"/>
  <c r="GA100" i="19"/>
  <c r="GA250" i="19"/>
  <c r="GA307" i="19"/>
  <c r="GA383" i="19"/>
  <c r="GA434" i="19"/>
  <c r="GA155" i="19"/>
  <c r="GA421" i="19"/>
  <c r="GA242" i="19"/>
  <c r="GA222" i="19"/>
  <c r="GA217" i="19"/>
  <c r="GA118" i="19"/>
  <c r="GA199" i="19"/>
  <c r="GA288" i="19"/>
  <c r="GA80" i="19"/>
  <c r="GA363" i="19"/>
  <c r="GA348" i="19"/>
  <c r="GA327" i="19"/>
  <c r="GA430" i="19"/>
  <c r="GA364" i="19"/>
  <c r="GA39" i="19"/>
  <c r="GA389" i="19"/>
  <c r="GA190" i="19"/>
  <c r="GA85" i="19"/>
  <c r="GA304" i="19"/>
  <c r="GA316" i="19"/>
  <c r="GA88" i="19"/>
  <c r="GA61" i="19"/>
  <c r="GA235" i="19"/>
  <c r="GA79" i="19"/>
  <c r="GA454" i="19"/>
  <c r="GA156" i="19"/>
  <c r="GA451" i="19"/>
  <c r="GA128" i="19"/>
  <c r="GA266" i="19"/>
  <c r="GA326" i="19"/>
  <c r="GA68" i="19"/>
  <c r="GA64" i="19"/>
  <c r="GA211" i="19"/>
  <c r="GA34" i="19"/>
  <c r="GA419" i="19"/>
  <c r="GA379" i="19"/>
  <c r="GA53" i="19"/>
  <c r="GA303" i="19"/>
  <c r="GA453" i="19"/>
  <c r="GA71" i="19"/>
  <c r="GA246" i="19"/>
  <c r="GA284" i="19"/>
  <c r="GA133" i="19"/>
  <c r="GA223" i="19"/>
  <c r="GA67" i="19"/>
  <c r="GA51" i="19"/>
  <c r="GA338" i="19"/>
  <c r="GA75" i="19"/>
  <c r="GA332" i="19"/>
  <c r="GA324" i="19"/>
  <c r="GA287" i="19"/>
  <c r="GA278" i="19"/>
  <c r="GA76" i="19"/>
  <c r="GA391" i="19"/>
  <c r="GA366" i="19"/>
  <c r="GA74" i="19"/>
  <c r="GA289" i="19"/>
  <c r="GA77" i="19"/>
  <c r="GA37" i="19"/>
  <c r="GA401" i="19"/>
  <c r="GA441" i="19"/>
  <c r="GA233" i="19"/>
  <c r="GA227" i="19"/>
  <c r="GA99" i="19"/>
  <c r="GA400" i="19"/>
  <c r="GA313" i="19"/>
  <c r="GA213" i="19"/>
  <c r="GA393" i="19"/>
  <c r="GA346" i="19"/>
  <c r="GA131" i="19"/>
  <c r="GA168" i="19"/>
  <c r="GA236" i="19"/>
  <c r="GA231" i="19"/>
  <c r="GA377" i="19"/>
  <c r="GA398" i="19"/>
  <c r="GA375" i="19"/>
  <c r="GA409" i="19"/>
  <c r="GA135" i="19"/>
  <c r="GA182" i="19"/>
  <c r="GA161" i="19"/>
  <c r="GA89" i="19"/>
  <c r="GA144" i="19"/>
  <c r="GA209" i="19"/>
  <c r="GA322" i="19"/>
  <c r="GA238" i="19"/>
  <c r="GA397" i="19"/>
  <c r="GA258" i="19"/>
  <c r="GA265" i="19"/>
  <c r="GA255" i="19"/>
  <c r="GA48" i="19"/>
  <c r="GA94" i="19"/>
  <c r="GA109" i="19"/>
  <c r="GA115" i="19"/>
  <c r="GA184" i="19"/>
  <c r="GA41" i="19"/>
  <c r="GA197" i="19"/>
  <c r="GA281" i="19"/>
  <c r="GA447" i="19"/>
  <c r="GA195" i="19"/>
  <c r="GA31" i="19"/>
  <c r="GA374" i="19"/>
  <c r="GA438" i="19"/>
  <c r="GA188" i="19"/>
  <c r="GA357" i="19"/>
  <c r="GA201" i="19"/>
  <c r="GA148" i="19"/>
  <c r="GA132" i="19"/>
  <c r="GA150" i="19"/>
  <c r="GA405" i="19"/>
  <c r="GA351" i="19"/>
  <c r="GA159" i="19"/>
  <c r="GA205" i="19"/>
  <c r="GA173" i="19"/>
  <c r="GA382" i="19"/>
  <c r="GA268" i="19"/>
  <c r="GA341" i="19"/>
  <c r="GA33" i="19"/>
  <c r="GA63" i="19"/>
  <c r="GA449" i="19"/>
  <c r="GA83" i="19"/>
  <c r="GA318" i="19"/>
  <c r="GA130" i="19"/>
  <c r="GA257" i="19"/>
  <c r="GA424" i="19"/>
  <c r="GA370" i="19"/>
  <c r="GA228" i="19"/>
  <c r="GA428" i="19"/>
  <c r="GA171" i="19"/>
  <c r="GA219" i="19"/>
  <c r="GA387" i="19"/>
  <c r="GA78" i="19"/>
  <c r="GA107" i="19"/>
  <c r="GA331" i="19"/>
  <c r="GA353" i="19"/>
  <c r="GA385" i="19"/>
  <c r="GA110" i="19"/>
  <c r="GA65" i="19"/>
  <c r="GA177" i="19"/>
  <c r="GA114" i="19"/>
  <c r="GA333" i="19"/>
  <c r="GA367" i="19"/>
  <c r="GA62" i="19"/>
  <c r="GA60" i="19"/>
  <c r="GA444" i="19"/>
  <c r="GA343" i="19"/>
  <c r="GA102" i="19"/>
  <c r="GA92" i="19"/>
  <c r="GA414" i="19"/>
  <c r="GA154" i="19"/>
  <c r="GA43" i="19"/>
  <c r="GA153" i="19"/>
  <c r="GA390" i="19"/>
  <c r="GA245" i="19"/>
  <c r="GA45" i="19"/>
  <c r="GA381" i="19"/>
  <c r="GA272" i="19"/>
  <c r="GA163" i="19"/>
  <c r="GA319" i="19"/>
  <c r="GA292" i="19"/>
  <c r="GA440" i="19"/>
  <c r="GA98" i="19"/>
  <c r="GA214" i="19"/>
  <c r="GA344" i="19"/>
  <c r="GA204" i="19"/>
  <c r="GA196" i="19"/>
  <c r="F39" i="22"/>
  <c r="F40" i="22" s="1"/>
  <c r="F41" i="22" s="1"/>
  <c r="GY490" i="19"/>
  <c r="GY487" i="19" s="1"/>
  <c r="GS469" i="19"/>
  <c r="GS480" i="19" s="1"/>
  <c r="D506" i="19" s="1"/>
  <c r="M104" i="19" s="1"/>
  <c r="D99" i="19"/>
  <c r="E43" i="22"/>
  <c r="E44" i="22" s="1"/>
  <c r="E45" i="22" s="1"/>
  <c r="IN461" i="19"/>
  <c r="IG15" i="19"/>
  <c r="IG19" i="19"/>
  <c r="IG17" i="19"/>
  <c r="IG16" i="19"/>
  <c r="HW13" i="19"/>
  <c r="GS14" i="19"/>
  <c r="D68" i="19" s="1"/>
  <c r="M68" i="19" s="1"/>
  <c r="E502" i="19"/>
  <c r="N100" i="19" s="1"/>
  <c r="FF483" i="19"/>
  <c r="IG18" i="19"/>
  <c r="GA577" i="19"/>
  <c r="GA682" i="19"/>
  <c r="GA600" i="19"/>
  <c r="GA768" i="19"/>
  <c r="GA834" i="19"/>
  <c r="GA910" i="19"/>
  <c r="GA672" i="19"/>
  <c r="GA785" i="19"/>
  <c r="GA885" i="19"/>
  <c r="GA644" i="19"/>
  <c r="GA702" i="19"/>
  <c r="GA810" i="19"/>
  <c r="GA918" i="19"/>
  <c r="GA623" i="19"/>
  <c r="GA604" i="19"/>
  <c r="GA827" i="19"/>
  <c r="GA890" i="19"/>
  <c r="GA751" i="19"/>
  <c r="GA542" i="19"/>
  <c r="GA610" i="19"/>
  <c r="GA759" i="19"/>
  <c r="GA880" i="19"/>
  <c r="GA858" i="19"/>
  <c r="GA819" i="19"/>
  <c r="GA780" i="19"/>
  <c r="GA883" i="19"/>
  <c r="GA824" i="19"/>
  <c r="GA523" i="19"/>
  <c r="GA825" i="19"/>
  <c r="GA601" i="19"/>
  <c r="GA745" i="19"/>
  <c r="GA580" i="19"/>
  <c r="GA822" i="19"/>
  <c r="GA775" i="19"/>
  <c r="GA539" i="19"/>
  <c r="GA850" i="19"/>
  <c r="GA872" i="19"/>
  <c r="GA602" i="19"/>
  <c r="GA864" i="19"/>
  <c r="GA879" i="19"/>
  <c r="GA550" i="19"/>
  <c r="GA731" i="19"/>
  <c r="GA659" i="19"/>
  <c r="GA676" i="19"/>
  <c r="GA609" i="19"/>
  <c r="GA708" i="19"/>
  <c r="GA588" i="19"/>
  <c r="GA514" i="19"/>
  <c r="GA583" i="19"/>
  <c r="GA570" i="19"/>
  <c r="GA620" i="19"/>
  <c r="GA776" i="19"/>
  <c r="GA689" i="19"/>
  <c r="GA622" i="19"/>
  <c r="GA763" i="19"/>
  <c r="GA688" i="19"/>
  <c r="GA637" i="19"/>
  <c r="GA617" i="19"/>
  <c r="GA695" i="19"/>
  <c r="GA899" i="19"/>
  <c r="GA832" i="19"/>
  <c r="GA579" i="19"/>
  <c r="GA585" i="19"/>
  <c r="GA852" i="19"/>
  <c r="GA870" i="19"/>
  <c r="GA597" i="19"/>
  <c r="GA552" i="19"/>
  <c r="GA603" i="19"/>
  <c r="GA491" i="19"/>
  <c r="GA914" i="19"/>
  <c r="GA714" i="19"/>
  <c r="GA866" i="19"/>
  <c r="GA598" i="19"/>
  <c r="GA875" i="19"/>
  <c r="GA528" i="19"/>
  <c r="GA861" i="19"/>
  <c r="GA881" i="19"/>
  <c r="GA877" i="19"/>
  <c r="GA829" i="19"/>
  <c r="GA790" i="19"/>
  <c r="GA783" i="19"/>
  <c r="GA614" i="19"/>
  <c r="GA562" i="19"/>
  <c r="GA893" i="19"/>
  <c r="GA878" i="19"/>
  <c r="FZ466" i="19"/>
  <c r="GA887" i="19"/>
  <c r="GA737" i="19"/>
  <c r="GA531" i="19"/>
  <c r="GA844" i="19"/>
  <c r="GA863" i="19"/>
  <c r="GA895" i="19"/>
  <c r="GA750" i="19"/>
  <c r="GA670" i="19"/>
  <c r="GA793" i="19"/>
  <c r="GA856" i="19"/>
  <c r="GA818" i="19"/>
  <c r="GA837" i="19"/>
  <c r="GA736" i="19"/>
  <c r="GA519" i="19"/>
  <c r="GA766" i="19"/>
  <c r="GA851" i="19"/>
  <c r="GA900" i="19"/>
  <c r="GA805" i="19"/>
  <c r="GA638" i="19"/>
  <c r="GA566" i="19"/>
  <c r="GA795" i="19"/>
  <c r="GA648" i="19"/>
  <c r="GA772" i="19"/>
  <c r="GA813" i="19"/>
  <c r="GA711" i="19"/>
  <c r="GA556" i="19"/>
  <c r="GA904" i="19"/>
  <c r="GA606" i="19"/>
  <c r="GA892" i="19"/>
  <c r="GA587" i="19"/>
  <c r="GA685" i="19"/>
  <c r="GA497" i="19"/>
  <c r="GA522" i="19"/>
  <c r="GA565" i="19"/>
  <c r="GA806" i="19"/>
  <c r="GA529" i="19"/>
  <c r="GA716" i="19"/>
  <c r="GA794" i="19"/>
  <c r="GA788" i="19"/>
  <c r="GA505" i="19"/>
  <c r="GA846" i="19"/>
  <c r="GA536" i="19"/>
  <c r="GA717" i="19"/>
  <c r="GA561" i="19"/>
  <c r="GA823" i="19"/>
  <c r="GA758" i="19"/>
  <c r="GA594" i="19"/>
  <c r="GA865" i="19"/>
  <c r="GA667" i="19"/>
  <c r="GA467" i="19"/>
  <c r="GA503" i="19"/>
  <c r="GA691" i="19"/>
  <c r="GA784" i="19"/>
  <c r="GA661" i="19"/>
  <c r="GA727" i="19"/>
  <c r="GA700" i="19"/>
  <c r="GA789" i="19"/>
  <c r="GA809" i="19"/>
  <c r="GA656" i="19"/>
  <c r="GA568" i="19"/>
  <c r="GA681" i="19"/>
  <c r="GA873" i="19"/>
  <c r="GA684" i="19"/>
  <c r="GA896" i="19"/>
  <c r="GA493" i="19"/>
  <c r="GA567" i="19"/>
  <c r="GA632" i="19"/>
  <c r="GA507" i="19"/>
  <c r="GA640" i="19"/>
  <c r="GA771" i="19"/>
  <c r="GA826" i="19"/>
  <c r="GA812" i="19"/>
  <c r="GA572" i="19"/>
  <c r="GA490" i="19"/>
  <c r="GA515" i="19"/>
  <c r="GA847" i="19"/>
  <c r="GA683" i="19"/>
  <c r="GA719" i="19"/>
  <c r="GA599" i="19"/>
  <c r="GA764" i="19"/>
  <c r="GA848" i="19"/>
  <c r="GA753" i="19"/>
  <c r="GA849" i="19"/>
  <c r="GA582" i="19"/>
  <c r="GA634" i="19"/>
  <c r="GA532" i="19"/>
  <c r="GA510" i="19"/>
  <c r="GA749" i="19"/>
  <c r="GA792" i="19"/>
  <c r="GA718" i="19"/>
  <c r="GA781" i="19"/>
  <c r="GA642" i="19"/>
  <c r="GA564" i="19"/>
  <c r="GA558" i="19"/>
  <c r="GA627" i="19"/>
  <c r="GA674" i="19"/>
  <c r="GA901" i="19"/>
  <c r="GA821" i="19"/>
  <c r="GA538" i="19"/>
  <c r="GA687" i="19"/>
  <c r="GA693" i="19"/>
  <c r="GA898" i="19"/>
  <c r="GA734" i="19"/>
  <c r="GA629" i="19"/>
  <c r="GA798" i="19"/>
  <c r="GA651" i="19"/>
  <c r="GA630" i="19"/>
  <c r="GA869" i="19"/>
  <c r="GA619" i="19"/>
  <c r="GA654" i="19"/>
  <c r="GA553" i="19"/>
  <c r="GA831" i="19"/>
  <c r="GA607" i="19"/>
  <c r="GA725" i="19"/>
  <c r="GA913" i="19"/>
  <c r="GA506" i="19"/>
  <c r="GA662" i="19"/>
  <c r="GA807" i="19"/>
  <c r="GA647" i="19"/>
  <c r="GA712" i="19"/>
  <c r="GA755" i="19"/>
  <c r="GA543" i="19"/>
  <c r="GA673" i="19"/>
  <c r="GA517" i="19"/>
  <c r="GA855" i="19"/>
  <c r="GA699" i="19"/>
  <c r="GA527" i="19"/>
  <c r="GA916" i="19"/>
  <c r="GA830" i="19"/>
  <c r="GA633" i="19"/>
  <c r="GA722" i="19"/>
  <c r="GA840" i="19"/>
  <c r="GA652" i="19"/>
  <c r="GA907" i="19"/>
  <c r="GA669" i="19"/>
  <c r="GA909" i="19"/>
  <c r="GA905" i="19"/>
  <c r="GA882" i="19"/>
  <c r="GA703" i="19"/>
  <c r="GA845" i="19"/>
  <c r="GA621" i="19"/>
  <c r="GA513" i="19"/>
  <c r="GA704" i="19"/>
  <c r="GA778" i="19"/>
  <c r="GA862" i="19"/>
  <c r="GA748" i="19"/>
  <c r="GA859" i="19"/>
  <c r="GA537" i="19"/>
  <c r="GA770" i="19"/>
  <c r="GA779" i="19"/>
  <c r="GA889" i="19"/>
  <c r="GA884" i="19"/>
  <c r="GA706" i="19"/>
  <c r="GA686" i="19"/>
  <c r="GA917" i="19"/>
  <c r="GA595" i="19"/>
  <c r="GA698" i="19"/>
  <c r="GA761" i="19"/>
  <c r="GA560" i="19"/>
  <c r="GA653" i="19"/>
  <c r="GA671" i="19"/>
  <c r="GA874" i="19"/>
  <c r="GA816" i="19"/>
  <c r="GA509" i="19"/>
  <c r="GA608" i="19"/>
  <c r="GA548" i="19"/>
  <c r="GA906" i="19"/>
  <c r="GA820" i="19"/>
  <c r="GA502" i="19"/>
  <c r="GA526" i="19"/>
  <c r="GA589" i="19"/>
  <c r="GA724" i="19"/>
  <c r="GA894" i="19"/>
  <c r="GA735" i="19"/>
  <c r="GA657" i="19"/>
  <c r="GA728" i="19"/>
  <c r="GA744" i="19"/>
  <c r="GA730" i="19"/>
  <c r="GA903" i="19"/>
  <c r="GA801" i="19"/>
  <c r="GA828" i="19"/>
  <c r="GA752" i="19"/>
  <c r="GA496" i="19"/>
  <c r="GA584" i="19"/>
  <c r="GA720" i="19"/>
  <c r="GA833" i="19"/>
  <c r="GA618" i="19"/>
  <c r="GA739" i="19"/>
  <c r="GA501" i="19"/>
  <c r="GA655" i="19"/>
  <c r="GA593" i="19"/>
  <c r="GA571" i="19"/>
  <c r="GA811" i="19"/>
  <c r="GA540" i="19"/>
  <c r="GA541" i="19"/>
  <c r="GA650" i="19"/>
  <c r="GA911" i="19"/>
  <c r="GA516" i="19"/>
  <c r="GA814" i="19"/>
  <c r="GA555" i="19"/>
  <c r="GA868" i="19"/>
  <c r="GA613" i="19"/>
  <c r="GA902" i="19"/>
  <c r="GA547" i="19"/>
  <c r="GA701" i="19"/>
  <c r="GA628" i="19"/>
  <c r="GA838" i="19"/>
  <c r="GA677" i="19"/>
  <c r="GA787" i="19"/>
  <c r="GA726" i="19"/>
  <c r="GA876" i="19"/>
  <c r="GA643" i="19"/>
  <c r="GA743" i="19"/>
  <c r="GA800" i="19"/>
  <c r="GA512" i="19"/>
  <c r="GA754" i="19"/>
  <c r="GA563" i="19"/>
  <c r="GA520" i="19"/>
  <c r="GA915" i="19"/>
  <c r="GA891" i="19"/>
  <c r="GA733" i="19"/>
  <c r="GA494" i="19"/>
  <c r="GA802" i="19"/>
  <c r="GA645" i="19"/>
  <c r="GA765" i="19"/>
  <c r="GA581" i="19"/>
  <c r="GA836" i="19"/>
  <c r="GA694" i="19"/>
  <c r="GA666" i="19"/>
  <c r="GA886" i="19"/>
  <c r="GA546" i="19"/>
  <c r="GA757" i="19"/>
  <c r="GA658" i="19"/>
  <c r="GA769" i="19"/>
  <c r="GA746" i="19"/>
  <c r="GA639" i="19"/>
  <c r="GA804" i="19"/>
  <c r="GA554" i="19"/>
  <c r="GA817" i="19"/>
  <c r="GA605" i="19"/>
  <c r="GA707" i="19"/>
  <c r="GA557" i="19"/>
  <c r="GA569" i="19"/>
  <c r="GA549" i="19"/>
  <c r="GA912" i="19"/>
  <c r="GA760" i="19"/>
  <c r="GA525" i="19"/>
  <c r="GA559" i="19"/>
  <c r="GA498" i="19"/>
  <c r="GA678" i="19"/>
  <c r="GA841" i="19"/>
  <c r="GA533" i="19"/>
  <c r="GA492" i="19"/>
  <c r="GA675" i="19"/>
  <c r="GA573" i="19"/>
  <c r="GA773" i="19"/>
  <c r="GA782" i="19"/>
  <c r="GA723" i="19"/>
  <c r="GA815" i="19"/>
  <c r="GA508" i="19"/>
  <c r="GA777" i="19"/>
  <c r="GA839" i="19"/>
  <c r="GA611" i="19"/>
  <c r="GA664" i="19"/>
  <c r="GA635" i="19"/>
  <c r="GA624" i="19"/>
  <c r="GA721" i="19"/>
  <c r="GA575" i="19"/>
  <c r="GA646" i="19"/>
  <c r="GA641" i="19"/>
  <c r="GA665" i="19"/>
  <c r="GA713" i="19"/>
  <c r="GA867" i="19"/>
  <c r="GA660" i="19"/>
  <c r="GA576" i="19"/>
  <c r="GA679" i="19"/>
  <c r="GA504" i="19"/>
  <c r="GA715" i="19"/>
  <c r="GA853" i="19"/>
  <c r="GA636" i="19"/>
  <c r="GA596" i="19"/>
  <c r="GA586" i="19"/>
  <c r="GA797" i="19"/>
  <c r="GA697" i="19"/>
  <c r="GA524" i="19"/>
  <c r="GA843" i="19"/>
  <c r="GA696" i="19"/>
  <c r="GA500" i="19"/>
  <c r="GA612" i="19"/>
  <c r="GA521" i="19"/>
  <c r="GA592" i="19"/>
  <c r="GA857" i="19"/>
  <c r="GA741" i="19"/>
  <c r="GA499" i="19"/>
  <c r="GA888" i="19"/>
  <c r="GA742" i="19"/>
  <c r="GA663" i="19"/>
  <c r="GA803" i="19"/>
  <c r="GA649" i="19"/>
  <c r="GA791" i="19"/>
  <c r="GA535" i="19"/>
  <c r="GA860" i="19"/>
  <c r="GA631" i="19"/>
  <c r="GA534" i="19"/>
  <c r="GA626" i="19"/>
  <c r="GA756" i="19"/>
  <c r="GA740" i="19"/>
  <c r="GA578" i="19"/>
  <c r="GA692" i="19"/>
  <c r="GA574" i="19"/>
  <c r="GA738" i="19"/>
  <c r="GA616" i="19"/>
  <c r="GA551" i="19"/>
  <c r="GA680" i="19"/>
  <c r="GA871" i="19"/>
  <c r="GA590" i="19"/>
  <c r="GA511" i="19"/>
  <c r="GA796" i="19"/>
  <c r="GA530" i="19"/>
  <c r="GA786" i="19"/>
  <c r="GA518" i="19"/>
  <c r="GA808" i="19"/>
  <c r="GA908" i="19"/>
  <c r="GA854" i="19"/>
  <c r="GA544" i="19"/>
  <c r="GA495" i="19"/>
  <c r="GA897" i="19"/>
  <c r="GA762" i="19"/>
  <c r="GA774" i="19"/>
  <c r="GA835" i="19"/>
  <c r="GA690" i="19"/>
  <c r="GA842" i="19"/>
  <c r="GA668" i="19"/>
  <c r="GA545" i="19"/>
  <c r="GA709" i="19"/>
  <c r="GA615" i="19"/>
  <c r="GA729" i="19"/>
  <c r="GA799" i="19"/>
  <c r="GA625" i="19"/>
  <c r="GA732" i="19"/>
  <c r="GA747" i="19"/>
  <c r="GA710" i="19"/>
  <c r="GA767" i="19"/>
  <c r="GA591" i="19"/>
  <c r="GA705" i="19"/>
  <c r="HT487" i="19"/>
  <c r="HT486" i="19" s="1"/>
  <c r="IG467" i="19"/>
  <c r="IL488" i="19"/>
  <c r="IJ461" i="19"/>
  <c r="HJ487" i="19"/>
  <c r="HJ486" i="19" s="1"/>
  <c r="HC13" i="19"/>
  <c r="GT17" i="19"/>
  <c r="GT22" i="19"/>
  <c r="GT15" i="19"/>
  <c r="GT18" i="19"/>
  <c r="GT23" i="19"/>
  <c r="GT20" i="19"/>
  <c r="GT21" i="19"/>
  <c r="GT24" i="19"/>
  <c r="GT16" i="19"/>
  <c r="GT19" i="19"/>
  <c r="HM13" i="19"/>
  <c r="ID767" i="19"/>
  <c r="ID703" i="19"/>
  <c r="ID861" i="19"/>
  <c r="ID593" i="19"/>
  <c r="ID883" i="19"/>
  <c r="ID496" i="19"/>
  <c r="ID531" i="19"/>
  <c r="ID857" i="19"/>
  <c r="ID817" i="19"/>
  <c r="ID526" i="19"/>
  <c r="ID551" i="19"/>
  <c r="ID765" i="19"/>
  <c r="ID877" i="19"/>
  <c r="ID847" i="19"/>
  <c r="ID549" i="19"/>
  <c r="ID522" i="19"/>
  <c r="ID790" i="19"/>
  <c r="ID493" i="19"/>
  <c r="ID859" i="19"/>
  <c r="ID660" i="19"/>
  <c r="ID718" i="19"/>
  <c r="ID534" i="19"/>
  <c r="ID761" i="19"/>
  <c r="ID712" i="19"/>
  <c r="ID622" i="19"/>
  <c r="ID633" i="19"/>
  <c r="ID668" i="19"/>
  <c r="ID514" i="19"/>
  <c r="ID625" i="19"/>
  <c r="ID825" i="19"/>
  <c r="ID865" i="19"/>
  <c r="ID606" i="19"/>
  <c r="ID611" i="19"/>
  <c r="ID816" i="19"/>
  <c r="ID864" i="19"/>
  <c r="ID552" i="19"/>
  <c r="ID570" i="19"/>
  <c r="ID639" i="19"/>
  <c r="ID521" i="19"/>
  <c r="ID499" i="19"/>
  <c r="ID582" i="19"/>
  <c r="ID510" i="19"/>
  <c r="ID837" i="19"/>
  <c r="ID786" i="19"/>
  <c r="ID766" i="19"/>
  <c r="ID663" i="19"/>
  <c r="ID646" i="19"/>
  <c r="ID778" i="19"/>
  <c r="ID803" i="19"/>
  <c r="ID897" i="19"/>
  <c r="ID661" i="19"/>
  <c r="ID500" i="19"/>
  <c r="ID894" i="19"/>
  <c r="ID671" i="19"/>
  <c r="ID670" i="19"/>
  <c r="ID643" i="19"/>
  <c r="ID807" i="19"/>
  <c r="ID644" i="19"/>
  <c r="ID876" i="19"/>
  <c r="ID654" i="19"/>
  <c r="ID490" i="19"/>
  <c r="ID585" i="19"/>
  <c r="ID735" i="19"/>
  <c r="ID666" i="19"/>
  <c r="ID536" i="19"/>
  <c r="ID509" i="19"/>
  <c r="ID731" i="19"/>
  <c r="ID813" i="19"/>
  <c r="ID821" i="19"/>
  <c r="ID615" i="19"/>
  <c r="ID828" i="19"/>
  <c r="ID754" i="19"/>
  <c r="ID733" i="19"/>
  <c r="ID795" i="19"/>
  <c r="ID891" i="19"/>
  <c r="ID667" i="19"/>
  <c r="ID568" i="19"/>
  <c r="ID688" i="19"/>
  <c r="ID777" i="19"/>
  <c r="ID853" i="19"/>
  <c r="ID684" i="19"/>
  <c r="ID879" i="19"/>
  <c r="ID626" i="19"/>
  <c r="ID846" i="19"/>
  <c r="ID577" i="19"/>
  <c r="ID710" i="19"/>
  <c r="ID737" i="19"/>
  <c r="ID791" i="19"/>
  <c r="ID885" i="19"/>
  <c r="ID517" i="19"/>
  <c r="HW471" i="19"/>
  <c r="ID899" i="19"/>
  <c r="ID839" i="19"/>
  <c r="ID841" i="19"/>
  <c r="ID648" i="19"/>
  <c r="ID811" i="19"/>
  <c r="ID852" i="19"/>
  <c r="ID501" i="19"/>
  <c r="ID533" i="19"/>
  <c r="ID637" i="19"/>
  <c r="ID722" i="19"/>
  <c r="ID695" i="19"/>
  <c r="ID711" i="19"/>
  <c r="ID566" i="19"/>
  <c r="ID557" i="19"/>
  <c r="ID693" i="19"/>
  <c r="ID750" i="19"/>
  <c r="ID581" i="19"/>
  <c r="ID832" i="19"/>
  <c r="ID893" i="19"/>
  <c r="ID550" i="19"/>
  <c r="ID772" i="19"/>
  <c r="ID546" i="19"/>
  <c r="ID571" i="19"/>
  <c r="ID623" i="19"/>
  <c r="ID915" i="19"/>
  <c r="ID840" i="19"/>
  <c r="ID559" i="19"/>
  <c r="ID641" i="19"/>
  <c r="ID740" i="19"/>
  <c r="ID605" i="19"/>
  <c r="ID518" i="19"/>
  <c r="ID524" i="19"/>
  <c r="ID562" i="19"/>
  <c r="ID513" i="19"/>
  <c r="ID610" i="19"/>
  <c r="ID597" i="19"/>
  <c r="ID520" i="19"/>
  <c r="ID875" i="19"/>
  <c r="ID831" i="19"/>
  <c r="ID917" i="19"/>
  <c r="ID855" i="19"/>
  <c r="ID835" i="19"/>
  <c r="ID887" i="19"/>
  <c r="ID881" i="19"/>
  <c r="ID492" i="19"/>
  <c r="ID829" i="19"/>
  <c r="ID573" i="19"/>
  <c r="ID701" i="19"/>
  <c r="ID656" i="19"/>
  <c r="ID758" i="19"/>
  <c r="ID842" i="19"/>
  <c r="ID719" i="19"/>
  <c r="ID574" i="19"/>
  <c r="ID751" i="19"/>
  <c r="ID619" i="19"/>
  <c r="ID752" i="19"/>
  <c r="ID682" i="19"/>
  <c r="ID856" i="19"/>
  <c r="ID683" i="19"/>
  <c r="ID788" i="19"/>
  <c r="HW472" i="19"/>
  <c r="ID515" i="19"/>
  <c r="ID607" i="19"/>
  <c r="ID819" i="19"/>
  <c r="ID689" i="19"/>
  <c r="ID529" i="19"/>
  <c r="ID674" i="19"/>
  <c r="ID635" i="19"/>
  <c r="ID575" i="19"/>
  <c r="ID739" i="19"/>
  <c r="ID798" i="19"/>
  <c r="ID912" i="19"/>
  <c r="ID567" i="19"/>
  <c r="ID702" i="19"/>
  <c r="ID612" i="19"/>
  <c r="ID592" i="19"/>
  <c r="ID775" i="19"/>
  <c r="ID503" i="19"/>
  <c r="ID594" i="19"/>
  <c r="ID624" i="19"/>
  <c r="ID681" i="19"/>
  <c r="ID794" i="19"/>
  <c r="ID642" i="19"/>
  <c r="ID669" i="19"/>
  <c r="ID704" i="19"/>
  <c r="ID677" i="19"/>
  <c r="ID580" i="19"/>
  <c r="ID717" i="19"/>
  <c r="ID539" i="19"/>
  <c r="ID621" i="19"/>
  <c r="ID707" i="19"/>
  <c r="ID569" i="19"/>
  <c r="ID556" i="19"/>
  <c r="ID553" i="19"/>
  <c r="ID565" i="19"/>
  <c r="ID726" i="19"/>
  <c r="ID810" i="19"/>
  <c r="ID538" i="19"/>
  <c r="ID543" i="19"/>
  <c r="ID779" i="19"/>
  <c r="ID600" i="19"/>
  <c r="ID603" i="19"/>
  <c r="ID862" i="19"/>
  <c r="ID519" i="19"/>
  <c r="ID732" i="19"/>
  <c r="ID697" i="19"/>
  <c r="ID741" i="19"/>
  <c r="ID628" i="19"/>
  <c r="ID727" i="19"/>
  <c r="ID848" i="19"/>
  <c r="ID851" i="19"/>
  <c r="ID632" i="19"/>
  <c r="ID801" i="19"/>
  <c r="ID863" i="19"/>
  <c r="HW470" i="19"/>
  <c r="ID653" i="19"/>
  <c r="ID691" i="19"/>
  <c r="ID692" i="19"/>
  <c r="ID708" i="19"/>
  <c r="ID858" i="19"/>
  <c r="ID548" i="19"/>
  <c r="ID896" i="19"/>
  <c r="ID904" i="19"/>
  <c r="HW473" i="19"/>
  <c r="ID909" i="19"/>
  <c r="ID820" i="19"/>
  <c r="ID747" i="19"/>
  <c r="ID730" i="19"/>
  <c r="ID782" i="19"/>
  <c r="ID649" i="19"/>
  <c r="ID773" i="19"/>
  <c r="ID849" i="19"/>
  <c r="ID563" i="19"/>
  <c r="ID595" i="19"/>
  <c r="ID716" i="19"/>
  <c r="ID746" i="19"/>
  <c r="ID872" i="19"/>
  <c r="ID783" i="19"/>
  <c r="ID804" i="19"/>
  <c r="ID880" i="19"/>
  <c r="ID690" i="19"/>
  <c r="ID799" i="19"/>
  <c r="ID680" i="19"/>
  <c r="ID743" i="19"/>
  <c r="ID866" i="19"/>
  <c r="ID700" i="19"/>
  <c r="ID808" i="19"/>
  <c r="ID826" i="19"/>
  <c r="ID616" i="19"/>
  <c r="ID588" i="19"/>
  <c r="ID686" i="19"/>
  <c r="ID540" i="19"/>
  <c r="ID860" i="19"/>
  <c r="ID502" i="19"/>
  <c r="ID506" i="19"/>
  <c r="ID721" i="19"/>
  <c r="ID830" i="19"/>
  <c r="ID560" i="19"/>
  <c r="ID793" i="19"/>
  <c r="ID836" i="19"/>
  <c r="ID809" i="19"/>
  <c r="ID627" i="19"/>
  <c r="ID720" i="19"/>
  <c r="ID908" i="19"/>
  <c r="ID802" i="19"/>
  <c r="ID634" i="19"/>
  <c r="ID694" i="19"/>
  <c r="ID586" i="19"/>
  <c r="ID523" i="19"/>
  <c r="ID545" i="19"/>
  <c r="ID815" i="19"/>
  <c r="ID554" i="19"/>
  <c r="ID757" i="19"/>
  <c r="ID498" i="19"/>
  <c r="ID878" i="19"/>
  <c r="ID497" i="19"/>
  <c r="ID918" i="19"/>
  <c r="ID838" i="19"/>
  <c r="ID873" i="19"/>
  <c r="ID827" i="19"/>
  <c r="ID658" i="19"/>
  <c r="ID850" i="19"/>
  <c r="ID495" i="19"/>
  <c r="ID608" i="19"/>
  <c r="ID676" i="19"/>
  <c r="ID874" i="19"/>
  <c r="ID755" i="19"/>
  <c r="HW474" i="19"/>
  <c r="ID748" i="19"/>
  <c r="ID760" i="19"/>
  <c r="ID814" i="19"/>
  <c r="ID888" i="19"/>
  <c r="ID823" i="19"/>
  <c r="ID822" i="19"/>
  <c r="ID892" i="19"/>
  <c r="ID672" i="19"/>
  <c r="ID724" i="19"/>
  <c r="ID645" i="19"/>
  <c r="ID785" i="19"/>
  <c r="ID601" i="19"/>
  <c r="ID844" i="19"/>
  <c r="ID532" i="19"/>
  <c r="ID792" i="19"/>
  <c r="ID584" i="19"/>
  <c r="ID744" i="19"/>
  <c r="ID911" i="19"/>
  <c r="ID714" i="19"/>
  <c r="ID675" i="19"/>
  <c r="ID763" i="19"/>
  <c r="ID759" i="19"/>
  <c r="ID651" i="19"/>
  <c r="ID587" i="19"/>
  <c r="ID614" i="19"/>
  <c r="ID631" i="19"/>
  <c r="ID640" i="19"/>
  <c r="ID630" i="19"/>
  <c r="ID491" i="19"/>
  <c r="ID598" i="19"/>
  <c r="ID636" i="19"/>
  <c r="ID768" i="19"/>
  <c r="ID884" i="19"/>
  <c r="ID833" i="19"/>
  <c r="ID871" i="19"/>
  <c r="ID589" i="19"/>
  <c r="ID914" i="19"/>
  <c r="ID854" i="19"/>
  <c r="ID516" i="19"/>
  <c r="ID494" i="19"/>
  <c r="ID713" i="19"/>
  <c r="ID729" i="19"/>
  <c r="ID541" i="19"/>
  <c r="ID889" i="19"/>
  <c r="ID535" i="19"/>
  <c r="ID583" i="19"/>
  <c r="ID913" i="19"/>
  <c r="ID507" i="19"/>
  <c r="ID715" i="19"/>
  <c r="ID784" i="19"/>
  <c r="ID867" i="19"/>
  <c r="ID869" i="19"/>
  <c r="ID898" i="19"/>
  <c r="ID756" i="19"/>
  <c r="ID617" i="19"/>
  <c r="ID665" i="19"/>
  <c r="ID806" i="19"/>
  <c r="ID505" i="19"/>
  <c r="ID591" i="19"/>
  <c r="ID812" i="19"/>
  <c r="ID882" i="19"/>
  <c r="ID618" i="19"/>
  <c r="ID723" i="19"/>
  <c r="ID613" i="19"/>
  <c r="ID890" i="19"/>
  <c r="ID843" i="19"/>
  <c r="ID771" i="19"/>
  <c r="ID910" i="19"/>
  <c r="ID525" i="19"/>
  <c r="ID745" i="19"/>
  <c r="ID742" i="19"/>
  <c r="ID868" i="19"/>
  <c r="ID753" i="19"/>
  <c r="ID762" i="19"/>
  <c r="ID512" i="19"/>
  <c r="ID706" i="19"/>
  <c r="ID544" i="19"/>
  <c r="ID650" i="19"/>
  <c r="ID561" i="19"/>
  <c r="ID511" i="19"/>
  <c r="ID609" i="19"/>
  <c r="ID530" i="19"/>
  <c r="ID824" i="19"/>
  <c r="ID576" i="19"/>
  <c r="ID685" i="19"/>
  <c r="ID647" i="19"/>
  <c r="ID900" i="19"/>
  <c r="ID736" i="19"/>
  <c r="ID558" i="19"/>
  <c r="ID725" i="19"/>
  <c r="ID916" i="19"/>
  <c r="ID604" i="19"/>
  <c r="ID547" i="19"/>
  <c r="ID903" i="19"/>
  <c r="ID673" i="19"/>
  <c r="ID564" i="19"/>
  <c r="ID528" i="19"/>
  <c r="ID555" i="19"/>
  <c r="ID818" i="19"/>
  <c r="ID599" i="19"/>
  <c r="ID542" i="19"/>
  <c r="ID905" i="19"/>
  <c r="ID764" i="19"/>
  <c r="ID537" i="19"/>
  <c r="ID629" i="19"/>
  <c r="ID508" i="19"/>
  <c r="ID845" i="19"/>
  <c r="ID527" i="19"/>
  <c r="ID698" i="19"/>
  <c r="ID781" i="19"/>
  <c r="ID774" i="19"/>
  <c r="ID579" i="19"/>
  <c r="ID638" i="19"/>
  <c r="ID596" i="19"/>
  <c r="ID834" i="19"/>
  <c r="ID662" i="19"/>
  <c r="ID699" i="19"/>
  <c r="ID504" i="19"/>
  <c r="ID572" i="19"/>
  <c r="ID907" i="19"/>
  <c r="ID796" i="19"/>
  <c r="ID797" i="19"/>
  <c r="ID800" i="19"/>
  <c r="ID780" i="19"/>
  <c r="ID770" i="19"/>
  <c r="ID902" i="19"/>
  <c r="ID657" i="19"/>
  <c r="ID749" i="19"/>
  <c r="ID679" i="19"/>
  <c r="ID870" i="19"/>
  <c r="ID696" i="19"/>
  <c r="ID906" i="19"/>
  <c r="ID659" i="19"/>
  <c r="ID602" i="19"/>
  <c r="ID578" i="19"/>
  <c r="ID787" i="19"/>
  <c r="ID652" i="19"/>
  <c r="ID664" i="19"/>
  <c r="ID728" i="19"/>
  <c r="ID769" i="19"/>
  <c r="ID590" i="19"/>
  <c r="ID687" i="19"/>
  <c r="ID620" i="19"/>
  <c r="ID901" i="19"/>
  <c r="ID655" i="19"/>
  <c r="ID738" i="19"/>
  <c r="ID776" i="19"/>
  <c r="ID789" i="19"/>
  <c r="ID805" i="19"/>
  <c r="ID705" i="19"/>
  <c r="ID886" i="19"/>
  <c r="ID734" i="19"/>
  <c r="ID709" i="19"/>
  <c r="ID678" i="19"/>
  <c r="ID895" i="19"/>
  <c r="CS14" i="19"/>
  <c r="EX477" i="19" l="1"/>
  <c r="EX475" i="19"/>
  <c r="EX478" i="19"/>
  <c r="EX473" i="19"/>
  <c r="EX472" i="19"/>
  <c r="EX476" i="19"/>
  <c r="EX474" i="19"/>
  <c r="EX470" i="19"/>
  <c r="EX468" i="19" s="1"/>
  <c r="EY578" i="19" s="1"/>
  <c r="EW469" i="19"/>
  <c r="EW480" i="19" s="1"/>
  <c r="F501" i="19" s="1"/>
  <c r="O99" i="19" s="1"/>
  <c r="EE473" i="19"/>
  <c r="EE478" i="19"/>
  <c r="EE471" i="19"/>
  <c r="EE476" i="19"/>
  <c r="EE474" i="19"/>
  <c r="EE470" i="19"/>
  <c r="EE468" i="19" s="1"/>
  <c r="EF728" i="19" s="1"/>
  <c r="EE479" i="19"/>
  <c r="EE477" i="19"/>
  <c r="EE475" i="19"/>
  <c r="ED469" i="19"/>
  <c r="ED480" i="19" s="1"/>
  <c r="DA14" i="19"/>
  <c r="FQ13" i="19"/>
  <c r="FR89" i="19" s="1"/>
  <c r="EO744" i="19"/>
  <c r="DT483" i="19"/>
  <c r="DU468" i="19"/>
  <c r="DO743" i="19" s="1"/>
  <c r="EO678" i="19"/>
  <c r="EO759" i="19"/>
  <c r="FH414" i="19"/>
  <c r="F500" i="19"/>
  <c r="O98" i="19" s="1"/>
  <c r="EO661" i="19"/>
  <c r="EO738" i="19"/>
  <c r="EO710" i="19"/>
  <c r="EO701" i="19"/>
  <c r="EO835" i="19"/>
  <c r="EO685" i="19"/>
  <c r="EO629" i="19"/>
  <c r="EO528" i="19"/>
  <c r="EO589" i="19"/>
  <c r="EO652" i="19"/>
  <c r="EO746" i="19"/>
  <c r="EO882" i="19"/>
  <c r="EO815" i="19"/>
  <c r="EO636" i="19"/>
  <c r="EO515" i="19"/>
  <c r="EO817" i="19"/>
  <c r="EO808" i="19"/>
  <c r="EO620" i="19"/>
  <c r="EO734" i="19"/>
  <c r="EO566" i="19"/>
  <c r="EO660" i="19"/>
  <c r="EO559" i="19"/>
  <c r="EO614" i="19"/>
  <c r="EO501" i="19"/>
  <c r="EO718" i="19"/>
  <c r="EO868" i="19"/>
  <c r="EO727" i="19"/>
  <c r="EO545" i="19"/>
  <c r="EO546" i="19"/>
  <c r="EO869" i="19"/>
  <c r="EO616" i="19"/>
  <c r="EO908" i="19"/>
  <c r="EO787" i="19"/>
  <c r="EO682" i="19"/>
  <c r="EO498" i="19"/>
  <c r="EO750" i="19"/>
  <c r="EO747" i="19"/>
  <c r="EO626" i="19"/>
  <c r="EO642" i="19"/>
  <c r="EO631" i="19"/>
  <c r="EO609" i="19"/>
  <c r="EO584" i="19"/>
  <c r="EO628" i="19"/>
  <c r="EO708" i="19"/>
  <c r="EO715" i="19"/>
  <c r="EO558" i="19"/>
  <c r="EO725" i="19"/>
  <c r="EO796" i="19"/>
  <c r="EO581" i="19"/>
  <c r="EO723" i="19"/>
  <c r="EO875" i="19"/>
  <c r="EO641" i="19"/>
  <c r="EO578" i="19"/>
  <c r="EO524" i="19"/>
  <c r="EO737" i="19"/>
  <c r="EO800" i="19"/>
  <c r="EO543" i="19"/>
  <c r="EO816" i="19"/>
  <c r="EO669" i="19"/>
  <c r="EO580" i="19"/>
  <c r="EO514" i="19"/>
  <c r="EO525" i="19"/>
  <c r="EO836" i="19"/>
  <c r="EO776" i="19"/>
  <c r="EO826" i="19"/>
  <c r="EO781" i="19"/>
  <c r="EO914" i="19"/>
  <c r="EO872" i="19"/>
  <c r="EO907" i="19"/>
  <c r="EO892" i="19"/>
  <c r="EO622" i="19"/>
  <c r="EO758" i="19"/>
  <c r="EO766" i="19"/>
  <c r="EO864" i="19"/>
  <c r="EO888" i="19"/>
  <c r="EO613" i="19"/>
  <c r="EO674" i="19"/>
  <c r="EO793" i="19"/>
  <c r="EO736" i="19"/>
  <c r="EO712" i="19"/>
  <c r="EO510" i="19"/>
  <c r="EO854" i="19"/>
  <c r="EO555" i="19"/>
  <c r="EO611" i="19"/>
  <c r="EO675" i="19"/>
  <c r="EO768" i="19"/>
  <c r="EO748" i="19"/>
  <c r="EO662" i="19"/>
  <c r="EO673" i="19"/>
  <c r="EO890" i="19"/>
  <c r="EO597" i="19"/>
  <c r="EO518" i="19"/>
  <c r="EO540" i="19"/>
  <c r="EO565" i="19"/>
  <c r="EO761" i="19"/>
  <c r="EO612" i="19"/>
  <c r="EO810" i="19"/>
  <c r="EO635" i="19"/>
  <c r="EO705" i="19"/>
  <c r="EO858" i="19"/>
  <c r="EO659" i="19"/>
  <c r="EO575" i="19"/>
  <c r="EO663" i="19"/>
  <c r="EO756" i="19"/>
  <c r="EO812" i="19"/>
  <c r="EO606" i="19"/>
  <c r="EO655" i="19"/>
  <c r="EO601" i="19"/>
  <c r="EO494" i="19"/>
  <c r="EO838" i="19"/>
  <c r="EO824" i="19"/>
  <c r="EO574" i="19"/>
  <c r="EO912" i="19"/>
  <c r="EO490" i="19"/>
  <c r="EO562" i="19"/>
  <c r="EO508" i="19"/>
  <c r="EO677" i="19"/>
  <c r="EO903" i="19"/>
  <c r="EO859" i="19"/>
  <c r="EO853" i="19"/>
  <c r="EO577" i="19"/>
  <c r="EO633" i="19"/>
  <c r="EO733" i="19"/>
  <c r="EO691" i="19"/>
  <c r="EO855" i="19"/>
  <c r="EO814" i="19"/>
  <c r="EO702" i="19"/>
  <c r="EO532" i="19"/>
  <c r="EO741" i="19"/>
  <c r="EO467" i="19"/>
  <c r="EO476" i="19" s="1"/>
  <c r="EO610" i="19"/>
  <c r="EO552" i="19"/>
  <c r="EO492" i="19"/>
  <c r="EO871" i="19"/>
  <c r="EO902" i="19"/>
  <c r="EO608" i="19"/>
  <c r="EO896" i="19"/>
  <c r="EO496" i="19"/>
  <c r="EO805" i="19"/>
  <c r="EO753" i="19"/>
  <c r="EO811" i="19"/>
  <c r="EO506" i="19"/>
  <c r="EO873" i="19"/>
  <c r="EO846" i="19"/>
  <c r="EO794" i="19"/>
  <c r="EO782" i="19"/>
  <c r="EO774" i="19"/>
  <c r="EO615" i="19"/>
  <c r="EO845" i="19"/>
  <c r="EO909" i="19"/>
  <c r="EO657" i="19"/>
  <c r="EO915" i="19"/>
  <c r="EO833" i="19"/>
  <c r="EO830" i="19"/>
  <c r="EO548" i="19"/>
  <c r="EO539" i="19"/>
  <c r="EO637" i="19"/>
  <c r="EO825" i="19"/>
  <c r="EO887" i="19"/>
  <c r="EO512" i="19"/>
  <c r="EO605" i="19"/>
  <c r="EO697" i="19"/>
  <c r="EO504" i="19"/>
  <c r="EO595" i="19"/>
  <c r="EO687" i="19"/>
  <c r="EO713" i="19"/>
  <c r="EO695" i="19"/>
  <c r="EO692" i="19"/>
  <c r="EO901" i="19"/>
  <c r="EO507" i="19"/>
  <c r="EO572" i="19"/>
  <c r="EO594" i="19"/>
  <c r="EO860" i="19"/>
  <c r="EO730" i="19"/>
  <c r="EO879" i="19"/>
  <c r="EO743" i="19"/>
  <c r="EO493" i="19"/>
  <c r="EO531" i="19"/>
  <c r="EO850" i="19"/>
  <c r="EO714" i="19"/>
  <c r="EO658" i="19"/>
  <c r="EO700" i="19"/>
  <c r="EO711" i="19"/>
  <c r="EO680" i="19"/>
  <c r="EO904" i="19"/>
  <c r="EO582" i="19"/>
  <c r="EO529" i="19"/>
  <c r="EO690" i="19"/>
  <c r="EO780" i="19"/>
  <c r="EO726" i="19"/>
  <c r="EO906" i="19"/>
  <c r="EO767" i="19"/>
  <c r="EO821" i="19"/>
  <c r="EO851" i="19"/>
  <c r="EO828" i="19"/>
  <c r="EO693" i="19"/>
  <c r="EO499" i="19"/>
  <c r="EO911" i="19"/>
  <c r="EO783" i="19"/>
  <c r="EO762" i="19"/>
  <c r="EO541" i="19"/>
  <c r="EO870" i="19"/>
  <c r="EO703" i="19"/>
  <c r="EO564" i="19"/>
  <c r="EO698" i="19"/>
  <c r="EO676" i="19"/>
  <c r="EO894" i="19"/>
  <c r="EO689" i="19"/>
  <c r="EO819" i="19"/>
  <c r="EO634" i="19"/>
  <c r="EO534" i="19"/>
  <c r="EO542" i="19"/>
  <c r="EO621" i="19"/>
  <c r="EO651" i="19"/>
  <c r="EO874" i="19"/>
  <c r="EO639" i="19"/>
  <c r="EO795" i="19"/>
  <c r="EO770" i="19"/>
  <c r="EO876" i="19"/>
  <c r="EO763" i="19"/>
  <c r="EO640" i="19"/>
  <c r="EO536" i="19"/>
  <c r="EO839" i="19"/>
  <c r="EO886" i="19"/>
  <c r="EO571" i="19"/>
  <c r="EO849" i="19"/>
  <c r="EO538" i="19"/>
  <c r="EO898" i="19"/>
  <c r="EO757" i="19"/>
  <c r="EO491" i="19"/>
  <c r="EO865" i="19"/>
  <c r="EO671" i="19"/>
  <c r="EO731" i="19"/>
  <c r="EO560" i="19"/>
  <c r="EO551" i="19"/>
  <c r="EO527" i="19"/>
  <c r="EO848" i="19"/>
  <c r="EO694" i="19"/>
  <c r="EO704" i="19"/>
  <c r="EO646" i="19"/>
  <c r="EO786" i="19"/>
  <c r="EO500" i="19"/>
  <c r="EO667" i="19"/>
  <c r="EO792" i="19"/>
  <c r="EO720" i="19"/>
  <c r="EO779" i="19"/>
  <c r="EO683" i="19"/>
  <c r="EO742" i="19"/>
  <c r="EO777" i="19"/>
  <c r="EO603" i="19"/>
  <c r="EO893" i="19"/>
  <c r="EO729" i="19"/>
  <c r="EO647" i="19"/>
  <c r="EO656" i="19"/>
  <c r="EO596" i="19"/>
  <c r="EO495" i="19"/>
  <c r="EO813" i="19"/>
  <c r="EO509" i="19"/>
  <c r="EO847" i="19"/>
  <c r="EO724" i="19"/>
  <c r="EO497" i="19"/>
  <c r="EO707" i="19"/>
  <c r="EO547" i="19"/>
  <c r="EO852" i="19"/>
  <c r="EO625" i="19"/>
  <c r="EO716" i="19"/>
  <c r="EO739" i="19"/>
  <c r="EO740" i="19"/>
  <c r="EO791" i="19"/>
  <c r="EO627" i="19"/>
  <c r="EO728" i="19"/>
  <c r="EO843" i="19"/>
  <c r="EO809" i="19"/>
  <c r="EO556" i="19"/>
  <c r="EO519" i="19"/>
  <c r="EO550" i="19"/>
  <c r="EO789" i="19"/>
  <c r="EO877" i="19"/>
  <c r="EO820" i="19"/>
  <c r="EO861" i="19"/>
  <c r="EO665" i="19"/>
  <c r="EO857" i="19"/>
  <c r="EO917" i="19"/>
  <c r="EO798" i="19"/>
  <c r="EO672" i="19"/>
  <c r="EO717" i="19"/>
  <c r="EO764" i="19"/>
  <c r="EO884" i="19"/>
  <c r="EO721" i="19"/>
  <c r="EO607" i="19"/>
  <c r="EO802" i="19"/>
  <c r="EO880" i="19"/>
  <c r="EO775" i="19"/>
  <c r="EO568" i="19"/>
  <c r="EO554" i="19"/>
  <c r="EO576" i="19"/>
  <c r="EO593" i="19"/>
  <c r="EO883" i="19"/>
  <c r="EO806" i="19"/>
  <c r="EO706" i="19"/>
  <c r="EO619" i="19"/>
  <c r="EO579" i="19"/>
  <c r="EO653" i="19"/>
  <c r="EO722" i="19"/>
  <c r="EO521" i="19"/>
  <c r="EO749" i="19"/>
  <c r="EO878" i="19"/>
  <c r="EO681" i="19"/>
  <c r="EO585" i="19"/>
  <c r="EO918" i="19"/>
  <c r="EO533" i="19"/>
  <c r="EO505" i="19"/>
  <c r="EO679" i="19"/>
  <c r="EO668" i="19"/>
  <c r="EO784" i="19"/>
  <c r="EO523" i="19"/>
  <c r="EO832" i="19"/>
  <c r="EO910" i="19"/>
  <c r="EO684" i="19"/>
  <c r="EO511" i="19"/>
  <c r="EO699" i="19"/>
  <c r="EO526" i="19"/>
  <c r="EO643" i="19"/>
  <c r="EO837" i="19"/>
  <c r="EO818" i="19"/>
  <c r="EO752" i="19"/>
  <c r="EO788" i="19"/>
  <c r="EO649" i="19"/>
  <c r="EO804" i="19"/>
  <c r="EO797" i="19"/>
  <c r="EO570" i="19"/>
  <c r="EO900" i="19"/>
  <c r="EO567" i="19"/>
  <c r="EO785" i="19"/>
  <c r="EO696" i="19"/>
  <c r="EO592" i="19"/>
  <c r="EO807" i="19"/>
  <c r="EO644" i="19"/>
  <c r="EO862" i="19"/>
  <c r="EO630" i="19"/>
  <c r="EO905" i="19"/>
  <c r="EO530" i="19"/>
  <c r="EO709" i="19"/>
  <c r="EO895" i="19"/>
  <c r="EO557" i="19"/>
  <c r="EO803" i="19"/>
  <c r="EO897" i="19"/>
  <c r="EO829" i="19"/>
  <c r="EO773" i="19"/>
  <c r="EO632" i="19"/>
  <c r="EO569" i="19"/>
  <c r="EO834" i="19"/>
  <c r="EO590" i="19"/>
  <c r="EN466" i="19"/>
  <c r="EO618" i="19"/>
  <c r="EO588" i="19"/>
  <c r="EO719" i="19"/>
  <c r="EO778" i="19"/>
  <c r="EO686" i="19"/>
  <c r="EO688" i="19"/>
  <c r="EO899" i="19"/>
  <c r="EO666" i="19"/>
  <c r="EO583" i="19"/>
  <c r="EO885" i="19"/>
  <c r="EO516" i="19"/>
  <c r="EO648" i="19"/>
  <c r="EO790" i="19"/>
  <c r="EO513" i="19"/>
  <c r="EO881" i="19"/>
  <c r="EO587" i="19"/>
  <c r="EO664" i="19"/>
  <c r="EO638" i="19"/>
  <c r="EO844" i="19"/>
  <c r="EO769" i="19"/>
  <c r="EO745" i="19"/>
  <c r="EO623" i="19"/>
  <c r="EO520" i="19"/>
  <c r="EO502" i="19"/>
  <c r="EO544" i="19"/>
  <c r="EO891" i="19"/>
  <c r="EO670" i="19"/>
  <c r="EO517" i="19"/>
  <c r="EO732" i="19"/>
  <c r="EO765" i="19"/>
  <c r="EO842" i="19"/>
  <c r="EO866" i="19"/>
  <c r="EO772" i="19"/>
  <c r="EO751" i="19"/>
  <c r="EO617" i="19"/>
  <c r="EO916" i="19"/>
  <c r="EO650" i="19"/>
  <c r="EO735" i="19"/>
  <c r="EO771" i="19"/>
  <c r="EO591" i="19"/>
  <c r="EO604" i="19"/>
  <c r="EO867" i="19"/>
  <c r="EO573" i="19"/>
  <c r="EO840" i="19"/>
  <c r="EO598" i="19"/>
  <c r="EO549" i="19"/>
  <c r="EO799" i="19"/>
  <c r="EO823" i="19"/>
  <c r="EO841" i="19"/>
  <c r="EO801" i="19"/>
  <c r="EO654" i="19"/>
  <c r="EO599" i="19"/>
  <c r="EO553" i="19"/>
  <c r="EO561" i="19"/>
  <c r="EO760" i="19"/>
  <c r="EO827" i="19"/>
  <c r="EO563" i="19"/>
  <c r="EO522" i="19"/>
  <c r="EO503" i="19"/>
  <c r="EO889" i="19"/>
  <c r="EO535" i="19"/>
  <c r="EO600" i="19"/>
  <c r="EO913" i="19"/>
  <c r="EO755" i="19"/>
  <c r="EO624" i="19"/>
  <c r="EO754" i="19"/>
  <c r="EO645" i="19"/>
  <c r="EO822" i="19"/>
  <c r="EO602" i="19"/>
  <c r="EO831" i="19"/>
  <c r="EO856" i="19"/>
  <c r="EO586" i="19"/>
  <c r="EO863" i="19"/>
  <c r="FH254" i="19"/>
  <c r="FH802" i="19"/>
  <c r="FH504" i="19"/>
  <c r="FH542" i="19"/>
  <c r="FH647" i="19"/>
  <c r="FH742" i="19"/>
  <c r="FH536" i="19"/>
  <c r="FH840" i="19"/>
  <c r="FH718" i="19"/>
  <c r="FH645" i="19"/>
  <c r="FH900" i="19"/>
  <c r="FH865" i="19"/>
  <c r="FH853" i="19"/>
  <c r="FH512" i="19"/>
  <c r="FH809" i="19"/>
  <c r="FH673" i="19"/>
  <c r="FH508" i="19"/>
  <c r="FH913" i="19"/>
  <c r="FH872" i="19"/>
  <c r="FH824" i="19"/>
  <c r="FH753" i="19"/>
  <c r="FH562" i="19"/>
  <c r="FH614" i="19"/>
  <c r="FH894" i="19"/>
  <c r="FH596" i="19"/>
  <c r="FH604" i="19"/>
  <c r="FH633" i="19"/>
  <c r="FH552" i="19"/>
  <c r="FH574" i="19"/>
  <c r="FH605" i="19"/>
  <c r="FH648" i="19"/>
  <c r="FH843" i="19"/>
  <c r="FH624" i="19"/>
  <c r="FH864" i="19"/>
  <c r="FH492" i="19"/>
  <c r="FH819" i="19"/>
  <c r="FH890" i="19"/>
  <c r="FH675" i="19"/>
  <c r="FH556" i="19"/>
  <c r="FH664" i="19"/>
  <c r="FH701" i="19"/>
  <c r="FH625" i="19"/>
  <c r="FH547" i="19"/>
  <c r="FH643" i="19"/>
  <c r="FH823" i="19"/>
  <c r="FH830" i="19"/>
  <c r="FH607" i="19"/>
  <c r="FH838" i="19"/>
  <c r="FH653" i="19"/>
  <c r="FH855" i="19"/>
  <c r="FH651" i="19"/>
  <c r="FH797" i="19"/>
  <c r="FH741" i="19"/>
  <c r="FH564" i="19"/>
  <c r="FH723" i="19"/>
  <c r="DK14" i="19"/>
  <c r="H59" i="19" s="1"/>
  <c r="Q59" i="19" s="1"/>
  <c r="FH670" i="19"/>
  <c r="FH595" i="19"/>
  <c r="FH615" i="19"/>
  <c r="FH534" i="19"/>
  <c r="FH674" i="19"/>
  <c r="FH880" i="19"/>
  <c r="FH490" i="19"/>
  <c r="FH551" i="19"/>
  <c r="FH825" i="19"/>
  <c r="FH539" i="19"/>
  <c r="FH902" i="19"/>
  <c r="FH695" i="19"/>
  <c r="FH906" i="19"/>
  <c r="FH725" i="19"/>
  <c r="FH558" i="19"/>
  <c r="FH833" i="19"/>
  <c r="FH867" i="19"/>
  <c r="FH769" i="19"/>
  <c r="FH679" i="19"/>
  <c r="FH548" i="19"/>
  <c r="FH569" i="19"/>
  <c r="FH734" i="19"/>
  <c r="FH903" i="19"/>
  <c r="FH731" i="19"/>
  <c r="FH859" i="19"/>
  <c r="FH743" i="19"/>
  <c r="FH587" i="19"/>
  <c r="FH599" i="19"/>
  <c r="FH585" i="19"/>
  <c r="FH629" i="19"/>
  <c r="FH656" i="19"/>
  <c r="FH641" i="19"/>
  <c r="FH677" i="19"/>
  <c r="FH815" i="19"/>
  <c r="FH494" i="19"/>
  <c r="FH582" i="19"/>
  <c r="FH822" i="19"/>
  <c r="FH603" i="19"/>
  <c r="FH839" i="19"/>
  <c r="FH530" i="19"/>
  <c r="FH592" i="19"/>
  <c r="FH901" i="19"/>
  <c r="FH665" i="19"/>
  <c r="FH565" i="19"/>
  <c r="FH721" i="19"/>
  <c r="FH509" i="19"/>
  <c r="FH692" i="19"/>
  <c r="FH545" i="19"/>
  <c r="FH831" i="19"/>
  <c r="FH786" i="19"/>
  <c r="FH493" i="19"/>
  <c r="FH524" i="19"/>
  <c r="FH828" i="19"/>
  <c r="FH897" i="19"/>
  <c r="FH791" i="19"/>
  <c r="FH800" i="19"/>
  <c r="FH563" i="19"/>
  <c r="FH813" i="19"/>
  <c r="FH871" i="19"/>
  <c r="FH535" i="19"/>
  <c r="FH527" i="19"/>
  <c r="FH760" i="19"/>
  <c r="FH593" i="19"/>
  <c r="FH918" i="19"/>
  <c r="FH671" i="19"/>
  <c r="FH690" i="19"/>
  <c r="FH520" i="19"/>
  <c r="FH511" i="19"/>
  <c r="FH827" i="19"/>
  <c r="FH703" i="19"/>
  <c r="FH713" i="19"/>
  <c r="FH682" i="19"/>
  <c r="FH522" i="19"/>
  <c r="FH911" i="19"/>
  <c r="FH649" i="19"/>
  <c r="FH821" i="19"/>
  <c r="FH812" i="19"/>
  <c r="FH720" i="19"/>
  <c r="FH523" i="19"/>
  <c r="FH637" i="19"/>
  <c r="FH708" i="19"/>
  <c r="FH766" i="19"/>
  <c r="FH573" i="19"/>
  <c r="FH516" i="19"/>
  <c r="FH891" i="19"/>
  <c r="FH841" i="19"/>
  <c r="FH580" i="19"/>
  <c r="FH538" i="19"/>
  <c r="FH716" i="19"/>
  <c r="FH834" i="19"/>
  <c r="FH781" i="19"/>
  <c r="FH711" i="19"/>
  <c r="FH829" i="19"/>
  <c r="FH842" i="19"/>
  <c r="FH684" i="19"/>
  <c r="FH540" i="19"/>
  <c r="FH765" i="19"/>
  <c r="FH875" i="19"/>
  <c r="FH619" i="19"/>
  <c r="FH561" i="19"/>
  <c r="FH617" i="19"/>
  <c r="FH634" i="19"/>
  <c r="FH618" i="19"/>
  <c r="FH904" i="19"/>
  <c r="FH907" i="19"/>
  <c r="FH589" i="19"/>
  <c r="FH715" i="19"/>
  <c r="FH541" i="19"/>
  <c r="FH869" i="19"/>
  <c r="FH507" i="19"/>
  <c r="FH526" i="19"/>
  <c r="FH770" i="19"/>
  <c r="FH594" i="19"/>
  <c r="FH676" i="19"/>
  <c r="FH726" i="19"/>
  <c r="FH506" i="19"/>
  <c r="FH630" i="19"/>
  <c r="FH554" i="19"/>
  <c r="FH608" i="19"/>
  <c r="FH798" i="19"/>
  <c r="FH883" i="19"/>
  <c r="FH854" i="19"/>
  <c r="FH893" i="19"/>
  <c r="FH560" i="19"/>
  <c r="FH639" i="19"/>
  <c r="FH559" i="19"/>
  <c r="FH737" i="19"/>
  <c r="FH912" i="19"/>
  <c r="FH762" i="19"/>
  <c r="FH612" i="19"/>
  <c r="FH887" i="19"/>
  <c r="FH601" i="19"/>
  <c r="FH908" i="19"/>
  <c r="FH583" i="19"/>
  <c r="FH497" i="19"/>
  <c r="FH886" i="19"/>
  <c r="FH806" i="19"/>
  <c r="FH719" i="19"/>
  <c r="FH640" i="19"/>
  <c r="FH586" i="19"/>
  <c r="FH693" i="19"/>
  <c r="FH752" i="19"/>
  <c r="FH706" i="19"/>
  <c r="FH521" i="19"/>
  <c r="FH550" i="19"/>
  <c r="FH757" i="19"/>
  <c r="FH623" i="19"/>
  <c r="FH801" i="19"/>
  <c r="FH751" i="19"/>
  <c r="FH849" i="19"/>
  <c r="FH768" i="19"/>
  <c r="FH597" i="19"/>
  <c r="FH857" i="19"/>
  <c r="FH616" i="19"/>
  <c r="FH793" i="19"/>
  <c r="FH876" i="19"/>
  <c r="FH495" i="19"/>
  <c r="FH909" i="19"/>
  <c r="FH736" i="19"/>
  <c r="FH779" i="19"/>
  <c r="FH572" i="19"/>
  <c r="FH685" i="19"/>
  <c r="EN13" i="19"/>
  <c r="EO422" i="19" s="1"/>
  <c r="FH748" i="19"/>
  <c r="FH683" i="19"/>
  <c r="FH784" i="19"/>
  <c r="FH697" i="19"/>
  <c r="FH678" i="19"/>
  <c r="FH543" i="19"/>
  <c r="FH709" i="19"/>
  <c r="FH794" i="19"/>
  <c r="FH764" i="19"/>
  <c r="FH689" i="19"/>
  <c r="FH606" i="19"/>
  <c r="FH501" i="19"/>
  <c r="FH728" i="19"/>
  <c r="FH632" i="19"/>
  <c r="FH499" i="19"/>
  <c r="FH650" i="19"/>
  <c r="FH749" i="19"/>
  <c r="FH861" i="19"/>
  <c r="FH579" i="19"/>
  <c r="FH575" i="19"/>
  <c r="FH515" i="19"/>
  <c r="FH503" i="19"/>
  <c r="FH850" i="19"/>
  <c r="FH724" i="19"/>
  <c r="FH895" i="19"/>
  <c r="FH498" i="19"/>
  <c r="FH898" i="19"/>
  <c r="FH662" i="19"/>
  <c r="FH491" i="19"/>
  <c r="FH549" i="19"/>
  <c r="FH667" i="19"/>
  <c r="FH588" i="19"/>
  <c r="FH659" i="19"/>
  <c r="FH744" i="19"/>
  <c r="FH584" i="19"/>
  <c r="FH910" i="19"/>
  <c r="FH782" i="19"/>
  <c r="FH644" i="19"/>
  <c r="FH820" i="19"/>
  <c r="FH817" i="19"/>
  <c r="FH505" i="19"/>
  <c r="FH621" i="19"/>
  <c r="FH884" i="19"/>
  <c r="FH795" i="19"/>
  <c r="FH680" i="19"/>
  <c r="FH571" i="19"/>
  <c r="FH613" i="19"/>
  <c r="FH845" i="19"/>
  <c r="FH862" i="19"/>
  <c r="FH732" i="19"/>
  <c r="FH566" i="19"/>
  <c r="FH804" i="19"/>
  <c r="FH642" i="19"/>
  <c r="FH654" i="19"/>
  <c r="FH811" i="19"/>
  <c r="FH816" i="19"/>
  <c r="FH581" i="19"/>
  <c r="FH518" i="19"/>
  <c r="FH576" i="19"/>
  <c r="FH631" i="19"/>
  <c r="FH916" i="19"/>
  <c r="FH851" i="19"/>
  <c r="FH755" i="19"/>
  <c r="FH858" i="19"/>
  <c r="FH609" i="19"/>
  <c r="FH832" i="19"/>
  <c r="FH467" i="19"/>
  <c r="FH472" i="19" s="1"/>
  <c r="FH863" i="19"/>
  <c r="FH707" i="19"/>
  <c r="FH500" i="19"/>
  <c r="FH514" i="19"/>
  <c r="FH735" i="19"/>
  <c r="FH699" i="19"/>
  <c r="FH710" i="19"/>
  <c r="FH600" i="19"/>
  <c r="FH877" i="19"/>
  <c r="FH810" i="19"/>
  <c r="FH591" i="19"/>
  <c r="FH754" i="19"/>
  <c r="FH750" i="19"/>
  <c r="FH622" i="19"/>
  <c r="FH696" i="19"/>
  <c r="FH847" i="19"/>
  <c r="FH691" i="19"/>
  <c r="FH519" i="19"/>
  <c r="FH638" i="19"/>
  <c r="FH557" i="19"/>
  <c r="FH687" i="19"/>
  <c r="FH856" i="19"/>
  <c r="FH694" i="19"/>
  <c r="FH763" i="19"/>
  <c r="FH502" i="19"/>
  <c r="FH722" i="19"/>
  <c r="FH681" i="19"/>
  <c r="FH888" i="19"/>
  <c r="FH917" i="19"/>
  <c r="FH790" i="19"/>
  <c r="FH620" i="19"/>
  <c r="FH767" i="19"/>
  <c r="FH657" i="19"/>
  <c r="FH882" i="19"/>
  <c r="FH874" i="19"/>
  <c r="FH805" i="19"/>
  <c r="FH704" i="19"/>
  <c r="FH771" i="19"/>
  <c r="FH577" i="19"/>
  <c r="FH745" i="19"/>
  <c r="FH529" i="19"/>
  <c r="FH788" i="19"/>
  <c r="FH496" i="19"/>
  <c r="FH896" i="19"/>
  <c r="FH783" i="19"/>
  <c r="FH513" i="19"/>
  <c r="FH852" i="19"/>
  <c r="FH660" i="19"/>
  <c r="FH686" i="19"/>
  <c r="FH780" i="19"/>
  <c r="FH727" i="19"/>
  <c r="FH525" i="19"/>
  <c r="FH879" i="19"/>
  <c r="FH669" i="19"/>
  <c r="FH739" i="19"/>
  <c r="FH705" i="19"/>
  <c r="FH590" i="19"/>
  <c r="FH835" i="19"/>
  <c r="FH702" i="19"/>
  <c r="FH892" i="19"/>
  <c r="FH658" i="19"/>
  <c r="FH860" i="19"/>
  <c r="FH881" i="19"/>
  <c r="FH758" i="19"/>
  <c r="FH578" i="19"/>
  <c r="FH807" i="19"/>
  <c r="FH808" i="19"/>
  <c r="FH636" i="19"/>
  <c r="FH826" i="19"/>
  <c r="FH517" i="19"/>
  <c r="FH528" i="19"/>
  <c r="FH889" i="19"/>
  <c r="FH866" i="19"/>
  <c r="FH628" i="19"/>
  <c r="FH717" i="19"/>
  <c r="FH733" i="19"/>
  <c r="FH714" i="19"/>
  <c r="FH655" i="19"/>
  <c r="FH792" i="19"/>
  <c r="FH635" i="19"/>
  <c r="FH546" i="19"/>
  <c r="FH688" i="19"/>
  <c r="FH666" i="19"/>
  <c r="FH774" i="19"/>
  <c r="FH531" i="19"/>
  <c r="FH878" i="19"/>
  <c r="FH672" i="19"/>
  <c r="FH836" i="19"/>
  <c r="FH777" i="19"/>
  <c r="FH738" i="19"/>
  <c r="FH914" i="19"/>
  <c r="FH698" i="19"/>
  <c r="FG466" i="19"/>
  <c r="FH544" i="19"/>
  <c r="FH803" i="19"/>
  <c r="FH905" i="19"/>
  <c r="FH776" i="19"/>
  <c r="FH773" i="19"/>
  <c r="FH814" i="19"/>
  <c r="FH652" i="19"/>
  <c r="FH661" i="19"/>
  <c r="FH785" i="19"/>
  <c r="FH747" i="19"/>
  <c r="FH844" i="19"/>
  <c r="FH818" i="19"/>
  <c r="FH761" i="19"/>
  <c r="FH796" i="19"/>
  <c r="FH627" i="19"/>
  <c r="FH799" i="19"/>
  <c r="FH668" i="19"/>
  <c r="FH885" i="19"/>
  <c r="FH602" i="19"/>
  <c r="FH570" i="19"/>
  <c r="FH568" i="19"/>
  <c r="FH712" i="19"/>
  <c r="FH646" i="19"/>
  <c r="FH759" i="19"/>
  <c r="FH598" i="19"/>
  <c r="FH533" i="19"/>
  <c r="FH537" i="19"/>
  <c r="FH846" i="19"/>
  <c r="FH730" i="19"/>
  <c r="FH789" i="19"/>
  <c r="FH729" i="19"/>
  <c r="FH787" i="19"/>
  <c r="FH567" i="19"/>
  <c r="FH611" i="19"/>
  <c r="FH837" i="19"/>
  <c r="FH532" i="19"/>
  <c r="FH626" i="19"/>
  <c r="FH610" i="19"/>
  <c r="FH700" i="19"/>
  <c r="FH868" i="19"/>
  <c r="FH746" i="19"/>
  <c r="FH848" i="19"/>
  <c r="FH663" i="19"/>
  <c r="FH899" i="19"/>
  <c r="FH772" i="19"/>
  <c r="FH555" i="19"/>
  <c r="FH873" i="19"/>
  <c r="FH870" i="19"/>
  <c r="FH553" i="19"/>
  <c r="FH915" i="19"/>
  <c r="FH510" i="19"/>
  <c r="FH775" i="19"/>
  <c r="FH778" i="19"/>
  <c r="FH756" i="19"/>
  <c r="FH161" i="19"/>
  <c r="FH297" i="19"/>
  <c r="FH181" i="19"/>
  <c r="FH155" i="19"/>
  <c r="FH90" i="19"/>
  <c r="FH162" i="19"/>
  <c r="DK469" i="19"/>
  <c r="DK480" i="19" s="1"/>
  <c r="DK483" i="19" s="1"/>
  <c r="FH353" i="19"/>
  <c r="FH64" i="19"/>
  <c r="FH434" i="19"/>
  <c r="FH347" i="19"/>
  <c r="FH292" i="19"/>
  <c r="FH185" i="19"/>
  <c r="FH384" i="19"/>
  <c r="FH407" i="19"/>
  <c r="FH100" i="19"/>
  <c r="FH193" i="19"/>
  <c r="FH221" i="19"/>
  <c r="FH236" i="19"/>
  <c r="FH248" i="19"/>
  <c r="FH441" i="19"/>
  <c r="FH73" i="19"/>
  <c r="FH196" i="19"/>
  <c r="FH437" i="19"/>
  <c r="FH320" i="19"/>
  <c r="FH144" i="19"/>
  <c r="FH91" i="19"/>
  <c r="FH359" i="19"/>
  <c r="FH325" i="19"/>
  <c r="HM468" i="19"/>
  <c r="HN851" i="19" s="1"/>
  <c r="HS851" i="19" s="1"/>
  <c r="FH342" i="19"/>
  <c r="FH117" i="19"/>
  <c r="FH197" i="19"/>
  <c r="FH418" i="19"/>
  <c r="FH130" i="19"/>
  <c r="FH52" i="19"/>
  <c r="FH392" i="19"/>
  <c r="FH160" i="19"/>
  <c r="FH237" i="19"/>
  <c r="FH184" i="19"/>
  <c r="FH270" i="19"/>
  <c r="FH385" i="19"/>
  <c r="FH227" i="19"/>
  <c r="FH393" i="19"/>
  <c r="FH408" i="19"/>
  <c r="FH376" i="19"/>
  <c r="FH281" i="19"/>
  <c r="FH240" i="19"/>
  <c r="FH228" i="19"/>
  <c r="FH198" i="19"/>
  <c r="FH272" i="19"/>
  <c r="FH440" i="19"/>
  <c r="FH422" i="19"/>
  <c r="FH204" i="19"/>
  <c r="FH72" i="19"/>
  <c r="FH268" i="19"/>
  <c r="FH174" i="19"/>
  <c r="FH280" i="19"/>
  <c r="FH120" i="19"/>
  <c r="FH428" i="19"/>
  <c r="DU13" i="19"/>
  <c r="DV82" i="19" s="1"/>
  <c r="FH287" i="19"/>
  <c r="FH92" i="19"/>
  <c r="FH33" i="19"/>
  <c r="FH143" i="19"/>
  <c r="FH364" i="19"/>
  <c r="FH134" i="19"/>
  <c r="FH97" i="19"/>
  <c r="FH56" i="19"/>
  <c r="FH431" i="19"/>
  <c r="FH372" i="19"/>
  <c r="FH182" i="19"/>
  <c r="FH294" i="19"/>
  <c r="FH38" i="19"/>
  <c r="FH36" i="19"/>
  <c r="FH421" i="19"/>
  <c r="FH397" i="19"/>
  <c r="FH448" i="19"/>
  <c r="FH75" i="19"/>
  <c r="FH127" i="19"/>
  <c r="FH167" i="19"/>
  <c r="FH218" i="19"/>
  <c r="FH213" i="19"/>
  <c r="FH217" i="19"/>
  <c r="FH309" i="19"/>
  <c r="FH189" i="19"/>
  <c r="FH114" i="19"/>
  <c r="FH357" i="19"/>
  <c r="FH209" i="19"/>
  <c r="FH129" i="19"/>
  <c r="FH40" i="19"/>
  <c r="FH296" i="19"/>
  <c r="FH164" i="19"/>
  <c r="FH420" i="19"/>
  <c r="FH67" i="19"/>
  <c r="FH273" i="19"/>
  <c r="FH323" i="19"/>
  <c r="FH105" i="19"/>
  <c r="FH145" i="19"/>
  <c r="FH277" i="19"/>
  <c r="FH180" i="19"/>
  <c r="FH151" i="19"/>
  <c r="FH119" i="19"/>
  <c r="FH404" i="19"/>
  <c r="FH241" i="19"/>
  <c r="FH283" i="19"/>
  <c r="FH328" i="19"/>
  <c r="FH87" i="19"/>
  <c r="FH242" i="19"/>
  <c r="FH66" i="19"/>
  <c r="FH230" i="19"/>
  <c r="FH430" i="19"/>
  <c r="FH214" i="19"/>
  <c r="FH255" i="19"/>
  <c r="FH186" i="19"/>
  <c r="FH366" i="19"/>
  <c r="FH116" i="19"/>
  <c r="FH377" i="19"/>
  <c r="FH136" i="19"/>
  <c r="FH168" i="19"/>
  <c r="FH126" i="19"/>
  <c r="FH135" i="19"/>
  <c r="FH253" i="19"/>
  <c r="FH220" i="19"/>
  <c r="FH202" i="19"/>
  <c r="FH337" i="19"/>
  <c r="FH453" i="19"/>
  <c r="FH65" i="19"/>
  <c r="FH30" i="19"/>
  <c r="FH289" i="19"/>
  <c r="FH232" i="19"/>
  <c r="FH386" i="19"/>
  <c r="FH62" i="19"/>
  <c r="FH452" i="19"/>
  <c r="FH147" i="19"/>
  <c r="FH239" i="19"/>
  <c r="FH148" i="19"/>
  <c r="FH37" i="19"/>
  <c r="FH211" i="19"/>
  <c r="FH141" i="19"/>
  <c r="FH417" i="19"/>
  <c r="FH413" i="19"/>
  <c r="FH443" i="19"/>
  <c r="FH322" i="19"/>
  <c r="FH88" i="19"/>
  <c r="FH79" i="19"/>
  <c r="FH158" i="19"/>
  <c r="FH121" i="19"/>
  <c r="FH336" i="19"/>
  <c r="FH150" i="19"/>
  <c r="FH229" i="19"/>
  <c r="FH106" i="19"/>
  <c r="FH332" i="19"/>
  <c r="FH316" i="19"/>
  <c r="FH279" i="19"/>
  <c r="FH415" i="19"/>
  <c r="FH175" i="19"/>
  <c r="FH439" i="19"/>
  <c r="FH194" i="19"/>
  <c r="FH442" i="19"/>
  <c r="FH156" i="19"/>
  <c r="FH190" i="19"/>
  <c r="FH122" i="19"/>
  <c r="FH233" i="19"/>
  <c r="FH403" i="19"/>
  <c r="FH207" i="19"/>
  <c r="FH388" i="19"/>
  <c r="FH238" i="19"/>
  <c r="FH112" i="19"/>
  <c r="FH400" i="19"/>
  <c r="FH300" i="19"/>
  <c r="FH394" i="19"/>
  <c r="FH451" i="19"/>
  <c r="FH146" i="19"/>
  <c r="FH317" i="19"/>
  <c r="FH315" i="19"/>
  <c r="FH358" i="19"/>
  <c r="FH419" i="19"/>
  <c r="FH98" i="19"/>
  <c r="FH450" i="19"/>
  <c r="FH454" i="19"/>
  <c r="FH278" i="19"/>
  <c r="FH82" i="19"/>
  <c r="FH314" i="19"/>
  <c r="FH351" i="19"/>
  <c r="FH401" i="19"/>
  <c r="FH250" i="19"/>
  <c r="FH68" i="19"/>
  <c r="FH200" i="19"/>
  <c r="FH251" i="19"/>
  <c r="FH303" i="19"/>
  <c r="FH219" i="19"/>
  <c r="FH355" i="19"/>
  <c r="FH436" i="19"/>
  <c r="FH274" i="19"/>
  <c r="FH371" i="19"/>
  <c r="FH396" i="19"/>
  <c r="FH346" i="19"/>
  <c r="FH163" i="19"/>
  <c r="FH446" i="19"/>
  <c r="FH406" i="19"/>
  <c r="FH324" i="19"/>
  <c r="FH402" i="19"/>
  <c r="FH63" i="19"/>
  <c r="FH118" i="19"/>
  <c r="FH142" i="19"/>
  <c r="FH188" i="19"/>
  <c r="FH235" i="19"/>
  <c r="FH334" i="19"/>
  <c r="FH231" i="19"/>
  <c r="FH247" i="19"/>
  <c r="FH380" i="19"/>
  <c r="FH304" i="19"/>
  <c r="FH257" i="19"/>
  <c r="FH318" i="19"/>
  <c r="FH299" i="19"/>
  <c r="FH51" i="19"/>
  <c r="FH378" i="19"/>
  <c r="FH373" i="19"/>
  <c r="FH344" i="19"/>
  <c r="FH368" i="19"/>
  <c r="FH77" i="19"/>
  <c r="FH208" i="19"/>
  <c r="FH425" i="19"/>
  <c r="FH61" i="19"/>
  <c r="FH381" i="19"/>
  <c r="FH166" i="19"/>
  <c r="FH171" i="19"/>
  <c r="FH399" i="19"/>
  <c r="FH48" i="19"/>
  <c r="FH291" i="19"/>
  <c r="FH49" i="19"/>
  <c r="FH313" i="19"/>
  <c r="FH432" i="19"/>
  <c r="FH302" i="19"/>
  <c r="FH70" i="19"/>
  <c r="FH35" i="19"/>
  <c r="FH349" i="19"/>
  <c r="FH108" i="19"/>
  <c r="FH263" i="19"/>
  <c r="FH128" i="19"/>
  <c r="FH101" i="19"/>
  <c r="FH433" i="19"/>
  <c r="FH95" i="19"/>
  <c r="FH43" i="19"/>
  <c r="FH266" i="19"/>
  <c r="FH154" i="19"/>
  <c r="FH170" i="19"/>
  <c r="FH39" i="19"/>
  <c r="FH360" i="19"/>
  <c r="FH282" i="19"/>
  <c r="FH429" i="19"/>
  <c r="FH93" i="19"/>
  <c r="FH245" i="19"/>
  <c r="FH298" i="19"/>
  <c r="FH44" i="19"/>
  <c r="FH447" i="19"/>
  <c r="FH152" i="19"/>
  <c r="FH124" i="19"/>
  <c r="FH275" i="19"/>
  <c r="FH411" i="19"/>
  <c r="FH335" i="19"/>
  <c r="FH265" i="19"/>
  <c r="FH45" i="19"/>
  <c r="FH131" i="19"/>
  <c r="FH179" i="19"/>
  <c r="FH387" i="19"/>
  <c r="FH111" i="19"/>
  <c r="FH173" i="19"/>
  <c r="FH210" i="19"/>
  <c r="FH205" i="19"/>
  <c r="FH290" i="19"/>
  <c r="FH329" i="19"/>
  <c r="FH311" i="19"/>
  <c r="FH327" i="19"/>
  <c r="FH312" i="19"/>
  <c r="FH262" i="19"/>
  <c r="FH81" i="19"/>
  <c r="FH41" i="19"/>
  <c r="FH310" i="19"/>
  <c r="FH47" i="19"/>
  <c r="FH256" i="19"/>
  <c r="FH195" i="19"/>
  <c r="FH178" i="19"/>
  <c r="FH123" i="19"/>
  <c r="FH338" i="19"/>
  <c r="FG11" i="19"/>
  <c r="FH96" i="19"/>
  <c r="FH69" i="19"/>
  <c r="FH293" i="19"/>
  <c r="FH249" i="19"/>
  <c r="FH343" i="19"/>
  <c r="FH86" i="19"/>
  <c r="FH340" i="19"/>
  <c r="FH370" i="19"/>
  <c r="FH50" i="19"/>
  <c r="FH99" i="19"/>
  <c r="FH102" i="19"/>
  <c r="FH71" i="19"/>
  <c r="FH269" i="19"/>
  <c r="FH369" i="19"/>
  <c r="FH305" i="19"/>
  <c r="FH55" i="19"/>
  <c r="FH226" i="19"/>
  <c r="FH390" i="19"/>
  <c r="FH260" i="19"/>
  <c r="FH125" i="19"/>
  <c r="FH222" i="19"/>
  <c r="FH42" i="19"/>
  <c r="FH363" i="19"/>
  <c r="FH365" i="19"/>
  <c r="FH176" i="19"/>
  <c r="FH58" i="19"/>
  <c r="FH333" i="19"/>
  <c r="FH177" i="19"/>
  <c r="FH252" i="19"/>
  <c r="FH375" i="19"/>
  <c r="FH383" i="19"/>
  <c r="FH331" i="19"/>
  <c r="FH409" i="19"/>
  <c r="FH115" i="19"/>
  <c r="FH206" i="19"/>
  <c r="FH405" i="19"/>
  <c r="FH361" i="19"/>
  <c r="FH165" i="19"/>
  <c r="FH382" i="19"/>
  <c r="FH424" i="19"/>
  <c r="FH374" i="19"/>
  <c r="FH78" i="19"/>
  <c r="FH339" i="19"/>
  <c r="FH203" i="19"/>
  <c r="FH362" i="19"/>
  <c r="FH345" i="19"/>
  <c r="FH367" i="19"/>
  <c r="FH234" i="19"/>
  <c r="FH427" i="19"/>
  <c r="FH159" i="19"/>
  <c r="FH321" i="19"/>
  <c r="FH138" i="19"/>
  <c r="FH60" i="19"/>
  <c r="FH285" i="19"/>
  <c r="FH356" i="19"/>
  <c r="FH261" i="19"/>
  <c r="FH438" i="19"/>
  <c r="FH107" i="19"/>
  <c r="FH139" i="19"/>
  <c r="FH192" i="19"/>
  <c r="FH32" i="19"/>
  <c r="FH435" i="19"/>
  <c r="FH354" i="19"/>
  <c r="FH389" i="19"/>
  <c r="FH416" i="19"/>
  <c r="FH104" i="19"/>
  <c r="FH412" i="19"/>
  <c r="FH199" i="19"/>
  <c r="FH267" i="19"/>
  <c r="FH286" i="19"/>
  <c r="FH133" i="19"/>
  <c r="FH113" i="19"/>
  <c r="FH246" i="19"/>
  <c r="FH259" i="19"/>
  <c r="FH53" i="19"/>
  <c r="FH224" i="19"/>
  <c r="FH244" i="19"/>
  <c r="FH271" i="19"/>
  <c r="FH85" i="19"/>
  <c r="FH59" i="19"/>
  <c r="FH423" i="19"/>
  <c r="FH348" i="19"/>
  <c r="FH301" i="19"/>
  <c r="FH330" i="19"/>
  <c r="FH445" i="19"/>
  <c r="FH83" i="19"/>
  <c r="FH326" i="19"/>
  <c r="FH110" i="19"/>
  <c r="FH172" i="19"/>
  <c r="FH216" i="19"/>
  <c r="FH352" i="19"/>
  <c r="FH307" i="19"/>
  <c r="FH149" i="19"/>
  <c r="FH74" i="19"/>
  <c r="FH284" i="19"/>
  <c r="FH258" i="19"/>
  <c r="FH34" i="19"/>
  <c r="FH341" i="19"/>
  <c r="FH109" i="19"/>
  <c r="FH276" i="19"/>
  <c r="FH191" i="19"/>
  <c r="FH223" i="19"/>
  <c r="FH54" i="19"/>
  <c r="FH308" i="19"/>
  <c r="FH80" i="19"/>
  <c r="FH57" i="19"/>
  <c r="FH212" i="19"/>
  <c r="FH306" i="19"/>
  <c r="FH76" i="19"/>
  <c r="FH391" i="19"/>
  <c r="FH187" i="19"/>
  <c r="FH132" i="19"/>
  <c r="FH288" i="19"/>
  <c r="FH395" i="19"/>
  <c r="FH350" i="19"/>
  <c r="FH89" i="19"/>
  <c r="FH225" i="19"/>
  <c r="FH153" i="19"/>
  <c r="FH31" i="19"/>
  <c r="FH243" i="19"/>
  <c r="FH201" i="19"/>
  <c r="FH46" i="19"/>
  <c r="FH94" i="19"/>
  <c r="FH215" i="19"/>
  <c r="FH169" i="19"/>
  <c r="FH84" i="19"/>
  <c r="FH12" i="19"/>
  <c r="FH24" i="19" s="1"/>
  <c r="FH183" i="19"/>
  <c r="FH295" i="19"/>
  <c r="FH103" i="19"/>
  <c r="FH140" i="19"/>
  <c r="FH444" i="19"/>
  <c r="FH379" i="19"/>
  <c r="FH157" i="19"/>
  <c r="FH410" i="19"/>
  <c r="FH264" i="19"/>
  <c r="FH137" i="19"/>
  <c r="FH426" i="19"/>
  <c r="FH449" i="19"/>
  <c r="FH398" i="19"/>
  <c r="FQ468" i="19"/>
  <c r="FR729" i="19" s="1"/>
  <c r="HD546" i="19"/>
  <c r="HI546" i="19" s="1"/>
  <c r="HD593" i="19"/>
  <c r="HI593" i="19" s="1"/>
  <c r="HD491" i="19"/>
  <c r="HI491" i="19" s="1"/>
  <c r="HD609" i="19"/>
  <c r="HI609" i="19" s="1"/>
  <c r="HD634" i="19"/>
  <c r="HI634" i="19" s="1"/>
  <c r="HD881" i="19"/>
  <c r="HI881" i="19" s="1"/>
  <c r="HD535" i="19"/>
  <c r="HI535" i="19" s="1"/>
  <c r="HD685" i="19"/>
  <c r="HI685" i="19" s="1"/>
  <c r="HD497" i="19"/>
  <c r="HI497" i="19" s="1"/>
  <c r="HD887" i="19"/>
  <c r="HI887" i="19" s="1"/>
  <c r="HD819" i="19"/>
  <c r="HI819" i="19" s="1"/>
  <c r="HD836" i="19"/>
  <c r="HI836" i="19" s="1"/>
  <c r="HD846" i="19"/>
  <c r="HI846" i="19" s="1"/>
  <c r="HD590" i="19"/>
  <c r="HI590" i="19" s="1"/>
  <c r="HD589" i="19"/>
  <c r="HI589" i="19" s="1"/>
  <c r="HD729" i="19"/>
  <c r="HI729" i="19" s="1"/>
  <c r="HD826" i="19"/>
  <c r="HI826" i="19" s="1"/>
  <c r="HD664" i="19"/>
  <c r="HI664" i="19" s="1"/>
  <c r="HD814" i="19"/>
  <c r="HI814" i="19" s="1"/>
  <c r="HD827" i="19"/>
  <c r="HI827" i="19" s="1"/>
  <c r="HD747" i="19"/>
  <c r="HI747" i="19" s="1"/>
  <c r="HD602" i="19"/>
  <c r="HI602" i="19" s="1"/>
  <c r="HD734" i="19"/>
  <c r="HI734" i="19" s="1"/>
  <c r="HD565" i="19"/>
  <c r="HI565" i="19" s="1"/>
  <c r="HD849" i="19"/>
  <c r="HI849" i="19" s="1"/>
  <c r="HD621" i="19"/>
  <c r="HI621" i="19" s="1"/>
  <c r="HD820" i="19"/>
  <c r="HI820" i="19" s="1"/>
  <c r="HD536" i="19"/>
  <c r="HI536" i="19" s="1"/>
  <c r="HD667" i="19"/>
  <c r="HI667" i="19" s="1"/>
  <c r="HD795" i="19"/>
  <c r="HI795" i="19" s="1"/>
  <c r="HD561" i="19"/>
  <c r="HI561" i="19" s="1"/>
  <c r="HD719" i="19"/>
  <c r="HI719" i="19" s="1"/>
  <c r="HD736" i="19"/>
  <c r="HI736" i="19" s="1"/>
  <c r="HD758" i="19"/>
  <c r="HI758" i="19" s="1"/>
  <c r="HD903" i="19"/>
  <c r="HI903" i="19" s="1"/>
  <c r="HD577" i="19"/>
  <c r="HI577" i="19" s="1"/>
  <c r="HD709" i="19"/>
  <c r="HI709" i="19" s="1"/>
  <c r="HD856" i="19"/>
  <c r="HI856" i="19" s="1"/>
  <c r="HD715" i="19"/>
  <c r="HI715" i="19" s="1"/>
  <c r="HD914" i="19"/>
  <c r="HI914" i="19" s="1"/>
  <c r="HD884" i="19"/>
  <c r="HI884" i="19" s="1"/>
  <c r="HD595" i="19"/>
  <c r="HI595" i="19" s="1"/>
  <c r="HD861" i="19"/>
  <c r="HI861" i="19" s="1"/>
  <c r="HD622" i="19"/>
  <c r="HI622" i="19" s="1"/>
  <c r="HD779" i="19"/>
  <c r="HI779" i="19" s="1"/>
  <c r="HD710" i="19"/>
  <c r="HI710" i="19" s="1"/>
  <c r="HD594" i="19"/>
  <c r="HI594" i="19" s="1"/>
  <c r="HD686" i="19"/>
  <c r="HI686" i="19" s="1"/>
  <c r="HD523" i="19"/>
  <c r="HI523" i="19" s="1"/>
  <c r="HD651" i="19"/>
  <c r="HI651" i="19" s="1"/>
  <c r="HD566" i="19"/>
  <c r="HI566" i="19" s="1"/>
  <c r="HD724" i="19"/>
  <c r="HI724" i="19" s="1"/>
  <c r="HD533" i="19"/>
  <c r="HI533" i="19" s="1"/>
  <c r="HD749" i="19"/>
  <c r="HI749" i="19" s="1"/>
  <c r="HD807" i="19"/>
  <c r="HI807" i="19" s="1"/>
  <c r="HD852" i="19"/>
  <c r="HI852" i="19" s="1"/>
  <c r="HD770" i="19"/>
  <c r="HI770" i="19" s="1"/>
  <c r="HD675" i="19"/>
  <c r="HI675" i="19" s="1"/>
  <c r="HD507" i="19"/>
  <c r="HI507" i="19" s="1"/>
  <c r="HD525" i="19"/>
  <c r="HI525" i="19" s="1"/>
  <c r="HD638" i="19"/>
  <c r="HI638" i="19" s="1"/>
  <c r="HD830" i="19"/>
  <c r="HI830" i="19" s="1"/>
  <c r="HD642" i="19"/>
  <c r="HI642" i="19" s="1"/>
  <c r="HD754" i="19"/>
  <c r="HI754" i="19" s="1"/>
  <c r="HD553" i="19"/>
  <c r="HI553" i="19" s="1"/>
  <c r="HD616" i="19"/>
  <c r="HI616" i="19" s="1"/>
  <c r="HD673" i="19"/>
  <c r="HI673" i="19" s="1"/>
  <c r="HD572" i="19"/>
  <c r="HI572" i="19" s="1"/>
  <c r="HD908" i="19"/>
  <c r="HI908" i="19" s="1"/>
  <c r="HD580" i="19"/>
  <c r="HI580" i="19" s="1"/>
  <c r="HD878" i="19"/>
  <c r="HI878" i="19" s="1"/>
  <c r="HD765" i="19"/>
  <c r="HI765" i="19" s="1"/>
  <c r="HD522" i="19"/>
  <c r="HI522" i="19" s="1"/>
  <c r="HD636" i="19"/>
  <c r="HI636" i="19" s="1"/>
  <c r="HD907" i="19"/>
  <c r="HI907" i="19" s="1"/>
  <c r="HD875" i="19"/>
  <c r="HI875" i="19" s="1"/>
  <c r="HD653" i="19"/>
  <c r="HI653" i="19" s="1"/>
  <c r="HD683" i="19"/>
  <c r="HI683" i="19" s="1"/>
  <c r="HD573" i="19"/>
  <c r="HI573" i="19" s="1"/>
  <c r="HD672" i="19"/>
  <c r="HI672" i="19" s="1"/>
  <c r="HD772" i="19"/>
  <c r="HI772" i="19" s="1"/>
  <c r="HD866" i="19"/>
  <c r="HI866" i="19" s="1"/>
  <c r="HD885" i="19"/>
  <c r="HI885" i="19" s="1"/>
  <c r="HD763" i="19"/>
  <c r="HI763" i="19" s="1"/>
  <c r="HD909" i="19"/>
  <c r="HI909" i="19" s="1"/>
  <c r="HD890" i="19"/>
  <c r="HI890" i="19" s="1"/>
  <c r="HD868" i="19"/>
  <c r="HI868" i="19" s="1"/>
  <c r="HD848" i="19"/>
  <c r="HI848" i="19" s="1"/>
  <c r="HD808" i="19"/>
  <c r="HI808" i="19" s="1"/>
  <c r="HD641" i="19"/>
  <c r="HI641" i="19" s="1"/>
  <c r="HD901" i="19"/>
  <c r="HI901" i="19" s="1"/>
  <c r="HD802" i="19"/>
  <c r="HI802" i="19" s="1"/>
  <c r="HD898" i="19"/>
  <c r="HI898" i="19" s="1"/>
  <c r="HD550" i="19"/>
  <c r="HI550" i="19" s="1"/>
  <c r="HD778" i="19"/>
  <c r="HI778" i="19" s="1"/>
  <c r="HD855" i="19"/>
  <c r="HI855" i="19" s="1"/>
  <c r="HD603" i="19"/>
  <c r="HI603" i="19" s="1"/>
  <c r="HD578" i="19"/>
  <c r="HI578" i="19" s="1"/>
  <c r="HD879" i="19"/>
  <c r="HI879" i="19" s="1"/>
  <c r="HD552" i="19"/>
  <c r="HI552" i="19" s="1"/>
  <c r="HD500" i="19"/>
  <c r="HI500" i="19" s="1"/>
  <c r="HD915" i="19"/>
  <c r="HI915" i="19" s="1"/>
  <c r="HD832" i="19"/>
  <c r="HI832" i="19" s="1"/>
  <c r="HD660" i="19"/>
  <c r="HI660" i="19" s="1"/>
  <c r="HD823" i="19"/>
  <c r="HI823" i="19" s="1"/>
  <c r="HD539" i="19"/>
  <c r="HI539" i="19" s="1"/>
  <c r="HD558" i="19"/>
  <c r="HI558" i="19" s="1"/>
  <c r="HD708" i="19"/>
  <c r="HI708" i="19" s="1"/>
  <c r="HD688" i="19"/>
  <c r="HI688" i="19" s="1"/>
  <c r="HD753" i="19"/>
  <c r="HI753" i="19" s="1"/>
  <c r="HD618" i="19"/>
  <c r="HI618" i="19" s="1"/>
  <c r="HD611" i="19"/>
  <c r="HI611" i="19" s="1"/>
  <c r="HD663" i="19"/>
  <c r="HI663" i="19" s="1"/>
  <c r="HD513" i="19"/>
  <c r="HI513" i="19" s="1"/>
  <c r="HD501" i="19"/>
  <c r="HI501" i="19" s="1"/>
  <c r="HD809" i="19"/>
  <c r="HI809" i="19" s="1"/>
  <c r="HD775" i="19"/>
  <c r="HI775" i="19" s="1"/>
  <c r="HD837" i="19"/>
  <c r="HI837" i="19" s="1"/>
  <c r="HD851" i="19"/>
  <c r="HI851" i="19" s="1"/>
  <c r="HD730" i="19"/>
  <c r="HI730" i="19" s="1"/>
  <c r="HD727" i="19"/>
  <c r="HI727" i="19" s="1"/>
  <c r="HD512" i="19"/>
  <c r="HI512" i="19" s="1"/>
  <c r="HD822" i="19"/>
  <c r="HI822" i="19" s="1"/>
  <c r="HD617" i="19"/>
  <c r="HI617" i="19" s="1"/>
  <c r="HD804" i="19"/>
  <c r="HI804" i="19" s="1"/>
  <c r="HD833" i="19"/>
  <c r="HI833" i="19" s="1"/>
  <c r="HD599" i="19"/>
  <c r="HI599" i="19" s="1"/>
  <c r="HD527" i="19"/>
  <c r="HI527" i="19" s="1"/>
  <c r="HD551" i="19"/>
  <c r="HI551" i="19" s="1"/>
  <c r="HD604" i="19"/>
  <c r="HI604" i="19" s="1"/>
  <c r="HD742" i="19"/>
  <c r="HI742" i="19" s="1"/>
  <c r="HD682" i="19"/>
  <c r="HI682" i="19" s="1"/>
  <c r="HD467" i="19"/>
  <c r="HD471" i="19" s="1"/>
  <c r="HD494" i="19"/>
  <c r="HI494" i="19" s="1"/>
  <c r="HD803" i="19"/>
  <c r="HI803" i="19" s="1"/>
  <c r="HD864" i="19"/>
  <c r="HI864" i="19" s="1"/>
  <c r="HD873" i="19"/>
  <c r="HI873" i="19" s="1"/>
  <c r="HD646" i="19"/>
  <c r="HI646" i="19" s="1"/>
  <c r="HD598" i="19"/>
  <c r="HI598" i="19" s="1"/>
  <c r="HD720" i="19"/>
  <c r="HI720" i="19" s="1"/>
  <c r="HD581" i="19"/>
  <c r="HI581" i="19" s="1"/>
  <c r="HD726" i="19"/>
  <c r="HI726" i="19" s="1"/>
  <c r="HD859" i="19"/>
  <c r="HI859" i="19" s="1"/>
  <c r="HD850" i="19"/>
  <c r="HI850" i="19" s="1"/>
  <c r="HD835" i="19"/>
  <c r="HI835" i="19" s="1"/>
  <c r="HD806" i="19"/>
  <c r="HI806" i="19" s="1"/>
  <c r="HC466" i="19"/>
  <c r="HD567" i="19"/>
  <c r="HI567" i="19" s="1"/>
  <c r="HD629" i="19"/>
  <c r="HI629" i="19" s="1"/>
  <c r="HD769" i="19"/>
  <c r="HI769" i="19" s="1"/>
  <c r="HD863" i="19"/>
  <c r="HI863" i="19" s="1"/>
  <c r="HD591" i="19"/>
  <c r="HI591" i="19" s="1"/>
  <c r="HD789" i="19"/>
  <c r="HI789" i="19" s="1"/>
  <c r="HD515" i="19"/>
  <c r="HI515" i="19" s="1"/>
  <c r="HD838" i="19"/>
  <c r="HI838" i="19" s="1"/>
  <c r="HD739" i="19"/>
  <c r="HI739" i="19" s="1"/>
  <c r="HD657" i="19"/>
  <c r="HI657" i="19" s="1"/>
  <c r="HD712" i="19"/>
  <c r="HI712" i="19" s="1"/>
  <c r="HD674" i="19"/>
  <c r="HI674" i="19" s="1"/>
  <c r="HD854" i="19"/>
  <c r="HI854" i="19" s="1"/>
  <c r="HD874" i="19"/>
  <c r="HI874" i="19" s="1"/>
  <c r="HD493" i="19"/>
  <c r="HI493" i="19" s="1"/>
  <c r="HD872" i="19"/>
  <c r="HI872" i="19" s="1"/>
  <c r="HD787" i="19"/>
  <c r="HI787" i="19" s="1"/>
  <c r="HD906" i="19"/>
  <c r="HI906" i="19" s="1"/>
  <c r="HD541" i="19"/>
  <c r="HI541" i="19" s="1"/>
  <c r="HD582" i="19"/>
  <c r="HI582" i="19" s="1"/>
  <c r="HD668" i="19"/>
  <c r="HI668" i="19" s="1"/>
  <c r="HD796" i="19"/>
  <c r="HI796" i="19" s="1"/>
  <c r="HD824" i="19"/>
  <c r="HI824" i="19" s="1"/>
  <c r="HD702" i="19"/>
  <c r="HI702" i="19" s="1"/>
  <c r="HD745" i="19"/>
  <c r="HI745" i="19" s="1"/>
  <c r="HD771" i="19"/>
  <c r="HI771" i="19" s="1"/>
  <c r="HD545" i="19"/>
  <c r="HI545" i="19" s="1"/>
  <c r="HD760" i="19"/>
  <c r="HI760" i="19" s="1"/>
  <c r="HD776" i="19"/>
  <c r="HI776" i="19" s="1"/>
  <c r="HD514" i="19"/>
  <c r="HI514" i="19" s="1"/>
  <c r="HD584" i="19"/>
  <c r="HI584" i="19" s="1"/>
  <c r="HD559" i="19"/>
  <c r="HI559" i="19" s="1"/>
  <c r="HD732" i="19"/>
  <c r="HI732" i="19" s="1"/>
  <c r="HD509" i="19"/>
  <c r="HI509" i="19" s="1"/>
  <c r="HD825" i="19"/>
  <c r="HI825" i="19" s="1"/>
  <c r="HD839" i="19"/>
  <c r="HI839" i="19" s="1"/>
  <c r="HD625" i="19"/>
  <c r="HI625" i="19" s="1"/>
  <c r="HD828" i="19"/>
  <c r="HI828" i="19" s="1"/>
  <c r="HD652" i="19"/>
  <c r="HI652" i="19" s="1"/>
  <c r="HD897" i="19"/>
  <c r="HI897" i="19" s="1"/>
  <c r="HD496" i="19"/>
  <c r="HI496" i="19" s="1"/>
  <c r="HD711" i="19"/>
  <c r="HI711" i="19" s="1"/>
  <c r="HD902" i="19"/>
  <c r="HI902" i="19" s="1"/>
  <c r="HD569" i="19"/>
  <c r="HI569" i="19" s="1"/>
  <c r="HD817" i="19"/>
  <c r="HI817" i="19" s="1"/>
  <c r="HD690" i="19"/>
  <c r="HI690" i="19" s="1"/>
  <c r="HD793" i="19"/>
  <c r="HI793" i="19" s="1"/>
  <c r="HD858" i="19"/>
  <c r="HI858" i="19" s="1"/>
  <c r="HD532" i="19"/>
  <c r="HI532" i="19" s="1"/>
  <c r="HD495" i="19"/>
  <c r="HI495" i="19" s="1"/>
  <c r="HD502" i="19"/>
  <c r="HI502" i="19" s="1"/>
  <c r="HD521" i="19"/>
  <c r="HI521" i="19" s="1"/>
  <c r="HD717" i="19"/>
  <c r="HI717" i="19" s="1"/>
  <c r="HD644" i="19"/>
  <c r="HI644" i="19" s="1"/>
  <c r="HD619" i="19"/>
  <c r="HI619" i="19" s="1"/>
  <c r="HD788" i="19"/>
  <c r="HI788" i="19" s="1"/>
  <c r="HD762" i="19"/>
  <c r="HI762" i="19" s="1"/>
  <c r="HD592" i="19"/>
  <c r="HI592" i="19" s="1"/>
  <c r="HD649" i="19"/>
  <c r="HI649" i="19" s="1"/>
  <c r="HD847" i="19"/>
  <c r="HI847" i="19" s="1"/>
  <c r="HD896" i="19"/>
  <c r="HI896" i="19" s="1"/>
  <c r="HD613" i="19"/>
  <c r="HI613" i="19" s="1"/>
  <c r="HD786" i="19"/>
  <c r="HI786" i="19" s="1"/>
  <c r="HD517" i="19"/>
  <c r="HI517" i="19" s="1"/>
  <c r="HD665" i="19"/>
  <c r="HI665" i="19" s="1"/>
  <c r="HD857" i="19"/>
  <c r="HI857" i="19" s="1"/>
  <c r="HD713" i="19"/>
  <c r="HI713" i="19" s="1"/>
  <c r="HD735" i="19"/>
  <c r="HI735" i="19" s="1"/>
  <c r="HD650" i="19"/>
  <c r="HI650" i="19" s="1"/>
  <c r="HD748" i="19"/>
  <c r="HI748" i="19" s="1"/>
  <c r="HD756" i="19"/>
  <c r="HI756" i="19" s="1"/>
  <c r="HD684" i="19"/>
  <c r="HI684" i="19" s="1"/>
  <c r="HD880" i="19"/>
  <c r="HI880" i="19" s="1"/>
  <c r="HD700" i="19"/>
  <c r="HI700" i="19" s="1"/>
  <c r="HD623" i="19"/>
  <c r="HI623" i="19" s="1"/>
  <c r="HD637" i="19"/>
  <c r="HI637" i="19" s="1"/>
  <c r="HD671" i="19"/>
  <c r="HI671" i="19" s="1"/>
  <c r="HD725" i="19"/>
  <c r="HI725" i="19" s="1"/>
  <c r="HD889" i="19"/>
  <c r="HI889" i="19" s="1"/>
  <c r="HD549" i="19"/>
  <c r="HI549" i="19" s="1"/>
  <c r="HD587" i="19"/>
  <c r="HI587" i="19" s="1"/>
  <c r="HD601" i="19"/>
  <c r="HI601" i="19" s="1"/>
  <c r="HD528" i="19"/>
  <c r="HI528" i="19" s="1"/>
  <c r="HD585" i="19"/>
  <c r="HI585" i="19" s="1"/>
  <c r="HD761" i="19"/>
  <c r="HI761" i="19" s="1"/>
  <c r="HD704" i="19"/>
  <c r="HI704" i="19" s="1"/>
  <c r="HD841" i="19"/>
  <c r="HI841" i="19" s="1"/>
  <c r="HD865" i="19"/>
  <c r="HI865" i="19" s="1"/>
  <c r="HD564" i="19"/>
  <c r="HI564" i="19" s="1"/>
  <c r="HD583" i="19"/>
  <c r="HI583" i="19" s="1"/>
  <c r="HD596" i="19"/>
  <c r="HI596" i="19" s="1"/>
  <c r="HD503" i="19"/>
  <c r="HI503" i="19" s="1"/>
  <c r="HD722" i="19"/>
  <c r="HI722" i="19" s="1"/>
  <c r="HD624" i="19"/>
  <c r="HI624" i="19" s="1"/>
  <c r="HD681" i="19"/>
  <c r="HI681" i="19" s="1"/>
  <c r="HD612" i="19"/>
  <c r="HI612" i="19" s="1"/>
  <c r="HD746" i="19"/>
  <c r="HI746" i="19" s="1"/>
  <c r="HD811" i="19"/>
  <c r="HI811" i="19" s="1"/>
  <c r="HD845" i="19"/>
  <c r="HI845" i="19" s="1"/>
  <c r="HD678" i="19"/>
  <c r="HI678" i="19" s="1"/>
  <c r="HD631" i="19"/>
  <c r="HI631" i="19" s="1"/>
  <c r="HD658" i="19"/>
  <c r="HI658" i="19" s="1"/>
  <c r="HD829" i="19"/>
  <c r="HI829" i="19" s="1"/>
  <c r="HD805" i="19"/>
  <c r="HI805" i="19" s="1"/>
  <c r="HD766" i="19"/>
  <c r="HI766" i="19" s="1"/>
  <c r="HD530" i="19"/>
  <c r="HI530" i="19" s="1"/>
  <c r="HD834" i="19"/>
  <c r="HI834" i="19" s="1"/>
  <c r="HD917" i="19"/>
  <c r="HI917" i="19" s="1"/>
  <c r="HD490" i="19"/>
  <c r="HI490" i="19" s="1"/>
  <c r="HD740" i="19"/>
  <c r="HI740" i="19" s="1"/>
  <c r="HD543" i="19"/>
  <c r="HI543" i="19" s="1"/>
  <c r="HD752" i="19"/>
  <c r="HI752" i="19" s="1"/>
  <c r="HD813" i="19"/>
  <c r="HI813" i="19" s="1"/>
  <c r="HD750" i="19"/>
  <c r="HI750" i="19" s="1"/>
  <c r="HD871" i="19"/>
  <c r="HI871" i="19" s="1"/>
  <c r="HD692" i="19"/>
  <c r="HI692" i="19" s="1"/>
  <c r="HD716" i="19"/>
  <c r="HI716" i="19" s="1"/>
  <c r="HD714" i="19"/>
  <c r="HI714" i="19" s="1"/>
  <c r="HD531" i="19"/>
  <c r="HI531" i="19" s="1"/>
  <c r="HD687" i="19"/>
  <c r="HI687" i="19" s="1"/>
  <c r="HD870" i="19"/>
  <c r="HI870" i="19" s="1"/>
  <c r="HD698" i="19"/>
  <c r="HI698" i="19" s="1"/>
  <c r="HD818" i="19"/>
  <c r="HI818" i="19" s="1"/>
  <c r="HD911" i="19"/>
  <c r="HI911" i="19" s="1"/>
  <c r="HD606" i="19"/>
  <c r="HI606" i="19" s="1"/>
  <c r="HD900" i="19"/>
  <c r="HI900" i="19" s="1"/>
  <c r="HD556" i="19"/>
  <c r="HI556" i="19" s="1"/>
  <c r="HD524" i="19"/>
  <c r="HI524" i="19" s="1"/>
  <c r="HD506" i="19"/>
  <c r="HI506" i="19" s="1"/>
  <c r="HD913" i="19"/>
  <c r="HI913" i="19" s="1"/>
  <c r="HD706" i="19"/>
  <c r="HI706" i="19" s="1"/>
  <c r="HD843" i="19"/>
  <c r="HI843" i="19" s="1"/>
  <c r="HD639" i="19"/>
  <c r="HI639" i="19" s="1"/>
  <c r="HD738" i="19"/>
  <c r="HI738" i="19" s="1"/>
  <c r="HD800" i="19"/>
  <c r="HI800" i="19" s="1"/>
  <c r="HD892" i="19"/>
  <c r="HI892" i="19" s="1"/>
  <c r="HD504" i="19"/>
  <c r="HI504" i="19" s="1"/>
  <c r="HD538" i="19"/>
  <c r="HI538" i="19" s="1"/>
  <c r="HD694" i="19"/>
  <c r="HI694" i="19" s="1"/>
  <c r="HD498" i="19"/>
  <c r="HI498" i="19" s="1"/>
  <c r="HD860" i="19"/>
  <c r="HI860" i="19" s="1"/>
  <c r="HD844" i="19"/>
  <c r="HI844" i="19" s="1"/>
  <c r="HD759" i="19"/>
  <c r="HI759" i="19" s="1"/>
  <c r="HD691" i="19"/>
  <c r="HI691" i="19" s="1"/>
  <c r="HD905" i="19"/>
  <c r="HI905" i="19" s="1"/>
  <c r="HD831" i="19"/>
  <c r="HI831" i="19" s="1"/>
  <c r="HD893" i="19"/>
  <c r="HI893" i="19" s="1"/>
  <c r="HD821" i="19"/>
  <c r="HI821" i="19" s="1"/>
  <c r="HD731" i="19"/>
  <c r="HI731" i="19" s="1"/>
  <c r="HD782" i="19"/>
  <c r="HI782" i="19" s="1"/>
  <c r="HD661" i="19"/>
  <c r="HI661" i="19" s="1"/>
  <c r="HD570" i="19"/>
  <c r="HI570" i="19" s="1"/>
  <c r="HD780" i="19"/>
  <c r="HI780" i="19" s="1"/>
  <c r="HD534" i="19"/>
  <c r="HI534" i="19" s="1"/>
  <c r="HD916" i="19"/>
  <c r="HI916" i="19" s="1"/>
  <c r="HD751" i="19"/>
  <c r="HI751" i="19" s="1"/>
  <c r="HD741" i="19"/>
  <c r="HI741" i="19" s="1"/>
  <c r="HD876" i="19"/>
  <c r="HI876" i="19" s="1"/>
  <c r="HD812" i="19"/>
  <c r="HI812" i="19" s="1"/>
  <c r="HD755" i="19"/>
  <c r="HI755" i="19" s="1"/>
  <c r="HD883" i="19"/>
  <c r="HI883" i="19" s="1"/>
  <c r="HD626" i="19"/>
  <c r="HI626" i="19" s="1"/>
  <c r="HD842" i="19"/>
  <c r="HI842" i="19" s="1"/>
  <c r="HD647" i="19"/>
  <c r="HI647" i="19" s="1"/>
  <c r="HD568" i="19"/>
  <c r="HI568" i="19" s="1"/>
  <c r="HD505" i="19"/>
  <c r="HI505" i="19" s="1"/>
  <c r="HD586" i="19"/>
  <c r="HI586" i="19" s="1"/>
  <c r="HD785" i="19"/>
  <c r="HI785" i="19" s="1"/>
  <c r="HD640" i="19"/>
  <c r="HI640" i="19" s="1"/>
  <c r="HD784" i="19"/>
  <c r="HI784" i="19" s="1"/>
  <c r="HD648" i="19"/>
  <c r="HI648" i="19" s="1"/>
  <c r="HD620" i="19"/>
  <c r="HI620" i="19" s="1"/>
  <c r="HD853" i="19"/>
  <c r="HI853" i="19" s="1"/>
  <c r="HD670" i="19"/>
  <c r="HI670" i="19" s="1"/>
  <c r="HD607" i="19"/>
  <c r="HI607" i="19" s="1"/>
  <c r="HD600" i="19"/>
  <c r="HI600" i="19" s="1"/>
  <c r="HD548" i="19"/>
  <c r="HI548" i="19" s="1"/>
  <c r="HD798" i="19"/>
  <c r="HI798" i="19" s="1"/>
  <c r="HD757" i="19"/>
  <c r="HI757" i="19" s="1"/>
  <c r="HD777" i="19"/>
  <c r="HI777" i="19" s="1"/>
  <c r="HD669" i="19"/>
  <c r="HI669" i="19" s="1"/>
  <c r="HD676" i="19"/>
  <c r="HI676" i="19" s="1"/>
  <c r="HD520" i="19"/>
  <c r="HI520" i="19" s="1"/>
  <c r="HD575" i="19"/>
  <c r="HI575" i="19" s="1"/>
  <c r="HD693" i="19"/>
  <c r="HI693" i="19" s="1"/>
  <c r="HD799" i="19"/>
  <c r="HI799" i="19" s="1"/>
  <c r="HD563" i="19"/>
  <c r="HI563" i="19" s="1"/>
  <c r="HD516" i="19"/>
  <c r="HI516" i="19" s="1"/>
  <c r="HD737" i="19"/>
  <c r="HI737" i="19" s="1"/>
  <c r="HD605" i="19"/>
  <c r="HI605" i="19" s="1"/>
  <c r="HD877" i="19"/>
  <c r="HI877" i="19" s="1"/>
  <c r="HD894" i="19"/>
  <c r="HI894" i="19" s="1"/>
  <c r="HD588" i="19"/>
  <c r="HI588" i="19" s="1"/>
  <c r="HD816" i="19"/>
  <c r="HI816" i="19" s="1"/>
  <c r="HD519" i="19"/>
  <c r="HI519" i="19" s="1"/>
  <c r="HD499" i="19"/>
  <c r="HI499" i="19" s="1"/>
  <c r="HD791" i="19"/>
  <c r="HI791" i="19" s="1"/>
  <c r="HD867" i="19"/>
  <c r="HI867" i="19" s="1"/>
  <c r="HD743" i="19"/>
  <c r="HI743" i="19" s="1"/>
  <c r="HD547" i="19"/>
  <c r="HI547" i="19" s="1"/>
  <c r="HD695" i="19"/>
  <c r="HI695" i="19" s="1"/>
  <c r="HD764" i="19"/>
  <c r="HI764" i="19" s="1"/>
  <c r="HD579" i="19"/>
  <c r="HI579" i="19" s="1"/>
  <c r="HD655" i="19"/>
  <c r="HI655" i="19" s="1"/>
  <c r="HD728" i="19"/>
  <c r="HI728" i="19" s="1"/>
  <c r="HD696" i="19"/>
  <c r="HI696" i="19" s="1"/>
  <c r="HD707" i="19"/>
  <c r="HI707" i="19" s="1"/>
  <c r="HD542" i="19"/>
  <c r="HI542" i="19" s="1"/>
  <c r="HD518" i="19"/>
  <c r="HI518" i="19" s="1"/>
  <c r="HD597" i="19"/>
  <c r="HI597" i="19" s="1"/>
  <c r="HD614" i="19"/>
  <c r="HI614" i="19" s="1"/>
  <c r="HD783" i="19"/>
  <c r="HI783" i="19" s="1"/>
  <c r="HD689" i="19"/>
  <c r="HI689" i="19" s="1"/>
  <c r="HD701" i="19"/>
  <c r="HI701" i="19" s="1"/>
  <c r="HD610" i="19"/>
  <c r="HI610" i="19" s="1"/>
  <c r="HD562" i="19"/>
  <c r="HI562" i="19" s="1"/>
  <c r="HD645" i="19"/>
  <c r="HI645" i="19" s="1"/>
  <c r="HD632" i="19"/>
  <c r="HI632" i="19" s="1"/>
  <c r="HD781" i="19"/>
  <c r="HI781" i="19" s="1"/>
  <c r="HD810" i="19"/>
  <c r="HI810" i="19" s="1"/>
  <c r="HD886" i="19"/>
  <c r="HI886" i="19" s="1"/>
  <c r="HD555" i="19"/>
  <c r="HI555" i="19" s="1"/>
  <c r="HD790" i="19"/>
  <c r="HI790" i="19" s="1"/>
  <c r="HD862" i="19"/>
  <c r="HI862" i="19" s="1"/>
  <c r="HD677" i="19"/>
  <c r="HI677" i="19" s="1"/>
  <c r="HD774" i="19"/>
  <c r="HI774" i="19" s="1"/>
  <c r="HD662" i="19"/>
  <c r="HI662" i="19" s="1"/>
  <c r="HD560" i="19"/>
  <c r="HI560" i="19" s="1"/>
  <c r="HD510" i="19"/>
  <c r="HI510" i="19" s="1"/>
  <c r="HD703" i="19"/>
  <c r="HI703" i="19" s="1"/>
  <c r="HD773" i="19"/>
  <c r="HI773" i="19" s="1"/>
  <c r="HD723" i="19"/>
  <c r="HI723" i="19" s="1"/>
  <c r="HD794" i="19"/>
  <c r="HI794" i="19" s="1"/>
  <c r="HD768" i="19"/>
  <c r="HI768" i="19" s="1"/>
  <c r="HD797" i="19"/>
  <c r="HI797" i="19" s="1"/>
  <c r="HD615" i="19"/>
  <c r="HI615" i="19" s="1"/>
  <c r="HD508" i="19"/>
  <c r="HI508" i="19" s="1"/>
  <c r="HD888" i="19"/>
  <c r="HI888" i="19" s="1"/>
  <c r="HD557" i="19"/>
  <c r="HI557" i="19" s="1"/>
  <c r="HD801" i="19"/>
  <c r="HI801" i="19" s="1"/>
  <c r="HD680" i="19"/>
  <c r="HI680" i="19" s="1"/>
  <c r="HD910" i="19"/>
  <c r="HI910" i="19" s="1"/>
  <c r="HD630" i="19"/>
  <c r="HI630" i="19" s="1"/>
  <c r="HD643" i="19"/>
  <c r="HI643" i="19" s="1"/>
  <c r="HD815" i="19"/>
  <c r="HI815" i="19" s="1"/>
  <c r="HD529" i="19"/>
  <c r="HI529" i="19" s="1"/>
  <c r="HD705" i="19"/>
  <c r="HI705" i="19" s="1"/>
  <c r="HD628" i="19"/>
  <c r="HI628" i="19" s="1"/>
  <c r="HD912" i="19"/>
  <c r="HI912" i="19" s="1"/>
  <c r="HD744" i="19"/>
  <c r="HI744" i="19" s="1"/>
  <c r="HD526" i="19"/>
  <c r="HI526" i="19" s="1"/>
  <c r="HD635" i="19"/>
  <c r="HI635" i="19" s="1"/>
  <c r="HD718" i="19"/>
  <c r="HI718" i="19" s="1"/>
  <c r="HD537" i="19"/>
  <c r="HI537" i="19" s="1"/>
  <c r="HD633" i="19"/>
  <c r="HI633" i="19" s="1"/>
  <c r="HD540" i="19"/>
  <c r="HI540" i="19" s="1"/>
  <c r="HD792" i="19"/>
  <c r="HI792" i="19" s="1"/>
  <c r="HD869" i="19"/>
  <c r="HI869" i="19" s="1"/>
  <c r="HD767" i="19"/>
  <c r="HI767" i="19" s="1"/>
  <c r="HD574" i="19"/>
  <c r="HI574" i="19" s="1"/>
  <c r="HD699" i="19"/>
  <c r="HI699" i="19" s="1"/>
  <c r="HD656" i="19"/>
  <c r="HI656" i="19" s="1"/>
  <c r="HD576" i="19"/>
  <c r="HI576" i="19" s="1"/>
  <c r="HD627" i="19"/>
  <c r="HI627" i="19" s="1"/>
  <c r="HD895" i="19"/>
  <c r="HI895" i="19" s="1"/>
  <c r="HD571" i="19"/>
  <c r="HI571" i="19" s="1"/>
  <c r="HD492" i="19"/>
  <c r="HI492" i="19" s="1"/>
  <c r="HD904" i="19"/>
  <c r="HI904" i="19" s="1"/>
  <c r="HD554" i="19"/>
  <c r="HI554" i="19" s="1"/>
  <c r="HD697" i="19"/>
  <c r="HI697" i="19" s="1"/>
  <c r="HD608" i="19"/>
  <c r="HI608" i="19" s="1"/>
  <c r="HD679" i="19"/>
  <c r="HI679" i="19" s="1"/>
  <c r="HD666" i="19"/>
  <c r="HI666" i="19" s="1"/>
  <c r="HD721" i="19"/>
  <c r="HI721" i="19" s="1"/>
  <c r="HD511" i="19"/>
  <c r="HI511" i="19" s="1"/>
  <c r="HD733" i="19"/>
  <c r="HI733" i="19" s="1"/>
  <c r="HD840" i="19"/>
  <c r="HI840" i="19" s="1"/>
  <c r="HD891" i="19"/>
  <c r="HI891" i="19" s="1"/>
  <c r="HD882" i="19"/>
  <c r="HI882" i="19" s="1"/>
  <c r="HD544" i="19"/>
  <c r="HI544" i="19" s="1"/>
  <c r="HD654" i="19"/>
  <c r="HI654" i="19" s="1"/>
  <c r="HD918" i="19"/>
  <c r="HI918" i="19" s="1"/>
  <c r="HD899" i="19"/>
  <c r="HI899" i="19" s="1"/>
  <c r="FP483" i="19"/>
  <c r="EW483" i="19"/>
  <c r="CH483" i="19"/>
  <c r="I494" i="19"/>
  <c r="R92" i="19" s="1"/>
  <c r="GK352" i="19"/>
  <c r="GK216" i="19"/>
  <c r="GK276" i="19"/>
  <c r="GK422" i="19"/>
  <c r="GK266" i="19"/>
  <c r="GK293" i="19"/>
  <c r="GK321" i="19"/>
  <c r="GK441" i="19"/>
  <c r="GK92" i="19"/>
  <c r="GK308" i="19"/>
  <c r="GK157" i="19"/>
  <c r="GK224" i="19"/>
  <c r="GK272" i="19"/>
  <c r="GK415" i="19"/>
  <c r="GK324" i="19"/>
  <c r="GK378" i="19"/>
  <c r="GK417" i="19"/>
  <c r="GK294" i="19"/>
  <c r="GK118" i="19"/>
  <c r="GK424" i="19"/>
  <c r="GK60" i="19"/>
  <c r="GK181" i="19"/>
  <c r="GK170" i="19"/>
  <c r="GK108" i="19"/>
  <c r="GK310" i="19"/>
  <c r="GK211" i="19"/>
  <c r="GK420" i="19"/>
  <c r="GK291" i="19"/>
  <c r="GK59" i="19"/>
  <c r="GK297" i="19"/>
  <c r="GK301" i="19"/>
  <c r="GK309" i="19"/>
  <c r="GK47" i="19"/>
  <c r="GK418" i="19"/>
  <c r="GK158" i="19"/>
  <c r="GK202" i="19"/>
  <c r="GK271" i="19"/>
  <c r="GK265" i="19"/>
  <c r="GK327" i="19"/>
  <c r="GK264" i="19"/>
  <c r="GK314" i="19"/>
  <c r="GK278" i="19"/>
  <c r="GK428" i="19"/>
  <c r="GK48" i="19"/>
  <c r="GK421" i="19"/>
  <c r="GK274" i="19"/>
  <c r="GK171" i="19"/>
  <c r="GK125" i="19"/>
  <c r="GK45" i="19"/>
  <c r="GK177" i="19"/>
  <c r="GK289" i="19"/>
  <c r="GK174" i="19"/>
  <c r="GK150" i="19"/>
  <c r="GK337" i="19"/>
  <c r="GK58" i="19"/>
  <c r="GK218" i="19"/>
  <c r="GK237" i="19"/>
  <c r="GK198" i="19"/>
  <c r="GK194" i="19"/>
  <c r="GK98" i="19"/>
  <c r="GK392" i="19"/>
  <c r="GK347" i="19"/>
  <c r="GK403" i="19"/>
  <c r="GK129" i="19"/>
  <c r="GK412" i="19"/>
  <c r="GK186" i="19"/>
  <c r="GK354" i="19"/>
  <c r="GK448" i="19"/>
  <c r="GK182" i="19"/>
  <c r="GK152" i="19"/>
  <c r="GK445" i="19"/>
  <c r="GK101" i="19"/>
  <c r="GK398" i="19"/>
  <c r="GK54" i="19"/>
  <c r="GK270" i="19"/>
  <c r="GK223" i="19"/>
  <c r="GK396" i="19"/>
  <c r="GK404" i="19"/>
  <c r="GK372" i="19"/>
  <c r="GK172" i="19"/>
  <c r="GK413" i="19"/>
  <c r="GK161" i="19"/>
  <c r="GK284" i="19"/>
  <c r="GK50" i="19"/>
  <c r="GK253" i="19"/>
  <c r="GK222" i="19"/>
  <c r="GK234" i="19"/>
  <c r="GK341" i="19"/>
  <c r="GK207" i="19"/>
  <c r="GK235" i="19"/>
  <c r="GK163" i="19"/>
  <c r="GK31" i="19"/>
  <c r="GK443" i="19"/>
  <c r="GK240" i="19"/>
  <c r="GK305" i="19"/>
  <c r="GK292" i="19"/>
  <c r="GK184" i="19"/>
  <c r="GK381" i="19"/>
  <c r="GK131" i="19"/>
  <c r="GK254" i="19"/>
  <c r="GK312" i="19"/>
  <c r="GK76" i="19"/>
  <c r="GK83" i="19"/>
  <c r="GK406" i="19"/>
  <c r="GK62" i="19"/>
  <c r="GK282" i="19"/>
  <c r="GK72" i="19"/>
  <c r="GK65" i="19"/>
  <c r="GK388" i="19"/>
  <c r="GK338" i="19"/>
  <c r="GK155" i="19"/>
  <c r="GK79" i="19"/>
  <c r="GK133" i="19"/>
  <c r="GK231" i="19"/>
  <c r="GK215" i="19"/>
  <c r="GK436" i="19"/>
  <c r="GK167" i="19"/>
  <c r="GK209" i="19"/>
  <c r="GK208" i="19"/>
  <c r="GK340" i="19"/>
  <c r="GK244" i="19"/>
  <c r="GK304" i="19"/>
  <c r="GK249" i="19"/>
  <c r="GK259" i="19"/>
  <c r="GK437" i="19"/>
  <c r="GK85" i="19"/>
  <c r="GK348" i="19"/>
  <c r="GK245" i="19"/>
  <c r="GK137" i="19"/>
  <c r="GK332" i="19"/>
  <c r="GK199" i="19"/>
  <c r="GK343" i="19"/>
  <c r="GK425" i="19"/>
  <c r="GK385" i="19"/>
  <c r="GK345" i="19"/>
  <c r="GK346" i="19"/>
  <c r="GK12" i="19"/>
  <c r="GK145" i="19"/>
  <c r="GK427" i="19"/>
  <c r="GK402" i="19"/>
  <c r="GK166" i="19"/>
  <c r="GK35" i="19"/>
  <c r="GK90" i="19"/>
  <c r="GK128" i="19"/>
  <c r="GK426" i="19"/>
  <c r="GK251" i="19"/>
  <c r="GK434" i="19"/>
  <c r="GK322" i="19"/>
  <c r="GK70" i="19"/>
  <c r="GK400" i="19"/>
  <c r="GK438" i="19"/>
  <c r="GK189" i="19"/>
  <c r="GK144" i="19"/>
  <c r="GK51" i="19"/>
  <c r="GK299" i="19"/>
  <c r="GK53" i="19"/>
  <c r="GK136" i="19"/>
  <c r="GK411" i="19"/>
  <c r="GK452" i="19"/>
  <c r="GK262" i="19"/>
  <c r="GK401" i="19"/>
  <c r="GK173" i="19"/>
  <c r="GK339" i="19"/>
  <c r="GK447" i="19"/>
  <c r="GK33" i="19"/>
  <c r="GK440" i="19"/>
  <c r="GK263" i="19"/>
  <c r="GK176" i="19"/>
  <c r="GK75" i="19"/>
  <c r="GK423" i="19"/>
  <c r="GK82" i="19"/>
  <c r="GK357" i="19"/>
  <c r="GK97" i="19"/>
  <c r="GK311" i="19"/>
  <c r="GK44" i="19"/>
  <c r="GK226" i="19"/>
  <c r="GK100" i="19"/>
  <c r="GK217" i="19"/>
  <c r="GK236" i="19"/>
  <c r="GK168" i="19"/>
  <c r="GK248" i="19"/>
  <c r="GK40" i="19"/>
  <c r="GK203" i="19"/>
  <c r="GK124" i="19"/>
  <c r="GK68" i="19"/>
  <c r="GK353" i="19"/>
  <c r="GK138" i="19"/>
  <c r="GK61" i="19"/>
  <c r="GK344" i="19"/>
  <c r="GK127" i="19"/>
  <c r="GK454" i="19"/>
  <c r="GK342" i="19"/>
  <c r="GK178" i="19"/>
  <c r="GK139" i="19"/>
  <c r="GK99" i="19"/>
  <c r="GK213" i="19"/>
  <c r="GK151" i="19"/>
  <c r="GK386" i="19"/>
  <c r="GK212" i="19"/>
  <c r="GK113" i="19"/>
  <c r="GK74" i="19"/>
  <c r="GK307" i="19"/>
  <c r="GK325" i="19"/>
  <c r="GK290" i="19"/>
  <c r="GK196" i="19"/>
  <c r="GK287" i="19"/>
  <c r="GK106" i="19"/>
  <c r="GK39" i="19"/>
  <c r="GK141" i="19"/>
  <c r="GK38" i="19"/>
  <c r="GK238" i="19"/>
  <c r="GK135" i="19"/>
  <c r="GK56" i="19"/>
  <c r="GK318" i="19"/>
  <c r="GK116" i="19"/>
  <c r="GK103" i="19"/>
  <c r="GK260" i="19"/>
  <c r="GK277" i="19"/>
  <c r="GK414" i="19"/>
  <c r="GK285" i="19"/>
  <c r="GK394" i="19"/>
  <c r="GK306" i="19"/>
  <c r="GK384" i="19"/>
  <c r="GK295" i="19"/>
  <c r="GK360" i="19"/>
  <c r="GK444" i="19"/>
  <c r="GK439" i="19"/>
  <c r="GK362" i="19"/>
  <c r="GK268" i="19"/>
  <c r="GK229" i="19"/>
  <c r="GK149" i="19"/>
  <c r="GK78" i="19"/>
  <c r="GK239" i="19"/>
  <c r="GK49" i="19"/>
  <c r="GK46" i="19"/>
  <c r="GK405" i="19"/>
  <c r="GK66" i="19"/>
  <c r="GK243" i="19"/>
  <c r="GK328" i="19"/>
  <c r="GK183" i="19"/>
  <c r="GK370" i="19"/>
  <c r="GK286" i="19"/>
  <c r="GK349" i="19"/>
  <c r="GK429" i="19"/>
  <c r="GK395" i="19"/>
  <c r="GK273" i="19"/>
  <c r="GK146" i="19"/>
  <c r="GK361" i="19"/>
  <c r="GK96" i="19"/>
  <c r="GK185" i="19"/>
  <c r="GK373" i="19"/>
  <c r="GK41" i="19"/>
  <c r="GK323" i="19"/>
  <c r="GK214" i="19"/>
  <c r="GK192" i="19"/>
  <c r="GK267" i="19"/>
  <c r="GK435" i="19"/>
  <c r="GK204" i="19"/>
  <c r="GK197" i="19"/>
  <c r="GK313" i="19"/>
  <c r="GK73" i="19"/>
  <c r="GK55" i="19"/>
  <c r="GK190" i="19"/>
  <c r="GK366" i="19"/>
  <c r="GK450" i="19"/>
  <c r="GK121" i="19"/>
  <c r="GK432" i="19"/>
  <c r="GK228" i="19"/>
  <c r="GK195" i="19"/>
  <c r="GK36" i="19"/>
  <c r="GK300" i="19"/>
  <c r="GK221" i="19"/>
  <c r="GK126" i="19"/>
  <c r="GK280" i="19"/>
  <c r="GK379" i="19"/>
  <c r="GK317" i="19"/>
  <c r="GK88" i="19"/>
  <c r="GK387" i="19"/>
  <c r="GK431" i="19"/>
  <c r="GK288" i="19"/>
  <c r="GK374" i="19"/>
  <c r="GK102" i="19"/>
  <c r="GK279" i="19"/>
  <c r="GK275" i="19"/>
  <c r="GK32" i="19"/>
  <c r="GK63" i="19"/>
  <c r="GK180" i="19"/>
  <c r="GK367" i="19"/>
  <c r="GK165" i="19"/>
  <c r="GK201" i="19"/>
  <c r="GK132" i="19"/>
  <c r="GK375" i="19"/>
  <c r="GK119" i="19"/>
  <c r="GK419" i="19"/>
  <c r="GK159" i="19"/>
  <c r="GK67" i="19"/>
  <c r="GK326" i="19"/>
  <c r="GK104" i="19"/>
  <c r="GK191" i="19"/>
  <c r="GK383" i="19"/>
  <c r="GK389" i="19"/>
  <c r="GK320" i="19"/>
  <c r="GK335" i="19"/>
  <c r="GK364" i="19"/>
  <c r="GK368" i="19"/>
  <c r="GK219" i="19"/>
  <c r="GK187" i="19"/>
  <c r="GK69" i="19"/>
  <c r="GK371" i="19"/>
  <c r="GK93" i="19"/>
  <c r="GK110" i="19"/>
  <c r="GK333" i="19"/>
  <c r="GK122" i="19"/>
  <c r="GK334" i="19"/>
  <c r="GK84" i="19"/>
  <c r="GK143" i="19"/>
  <c r="GK453" i="19"/>
  <c r="GK169" i="19"/>
  <c r="GK162" i="19"/>
  <c r="GK416" i="19"/>
  <c r="GK206" i="19"/>
  <c r="GK233" i="19"/>
  <c r="GK107" i="19"/>
  <c r="GK315" i="19"/>
  <c r="GK246" i="19"/>
  <c r="GK296" i="19"/>
  <c r="GK316" i="19"/>
  <c r="GK225" i="19"/>
  <c r="GK193" i="19"/>
  <c r="GK156" i="19"/>
  <c r="GK380" i="19"/>
  <c r="GJ11" i="19"/>
  <c r="GK449" i="19"/>
  <c r="GK281" i="19"/>
  <c r="GK179" i="19"/>
  <c r="GK37" i="19"/>
  <c r="GK86" i="19"/>
  <c r="GK115" i="19"/>
  <c r="GK319" i="19"/>
  <c r="GK175" i="19"/>
  <c r="GK42" i="19"/>
  <c r="GK451" i="19"/>
  <c r="GK123" i="19"/>
  <c r="GK230" i="19"/>
  <c r="GK120" i="19"/>
  <c r="GK442" i="19"/>
  <c r="GK34" i="19"/>
  <c r="GK105" i="19"/>
  <c r="GK89" i="19"/>
  <c r="GK377" i="19"/>
  <c r="GK114" i="19"/>
  <c r="GK80" i="19"/>
  <c r="GK298" i="19"/>
  <c r="GK382" i="19"/>
  <c r="GK283" i="19"/>
  <c r="GK269" i="19"/>
  <c r="GK399" i="19"/>
  <c r="GK227" i="19"/>
  <c r="GK142" i="19"/>
  <c r="GK117" i="19"/>
  <c r="GK330" i="19"/>
  <c r="GK71" i="19"/>
  <c r="GK393" i="19"/>
  <c r="GK336" i="19"/>
  <c r="GK331" i="19"/>
  <c r="GK153" i="19"/>
  <c r="GK355" i="19"/>
  <c r="GK43" i="19"/>
  <c r="GK303" i="19"/>
  <c r="GK95" i="19"/>
  <c r="GK302" i="19"/>
  <c r="GK407" i="19"/>
  <c r="GK356" i="19"/>
  <c r="GK247" i="19"/>
  <c r="GK258" i="19"/>
  <c r="GK329" i="19"/>
  <c r="GK255" i="19"/>
  <c r="GK410" i="19"/>
  <c r="GK350" i="19"/>
  <c r="GK30" i="19"/>
  <c r="GK359" i="19"/>
  <c r="GK261" i="19"/>
  <c r="GK91" i="19"/>
  <c r="GK220" i="19"/>
  <c r="GK77" i="19"/>
  <c r="GK109" i="19"/>
  <c r="GK252" i="19"/>
  <c r="GK154" i="19"/>
  <c r="GK242" i="19"/>
  <c r="GK363" i="19"/>
  <c r="GK376" i="19"/>
  <c r="GK433" i="19"/>
  <c r="GK130" i="19"/>
  <c r="GK94" i="19"/>
  <c r="GK140" i="19"/>
  <c r="GK232" i="19"/>
  <c r="GK256" i="19"/>
  <c r="GK200" i="19"/>
  <c r="GK390" i="19"/>
  <c r="GK148" i="19"/>
  <c r="GK64" i="19"/>
  <c r="GK358" i="19"/>
  <c r="GK397" i="19"/>
  <c r="GK111" i="19"/>
  <c r="GK391" i="19"/>
  <c r="GK446" i="19"/>
  <c r="GK81" i="19"/>
  <c r="GK408" i="19"/>
  <c r="GK57" i="19"/>
  <c r="GK205" i="19"/>
  <c r="GK409" i="19"/>
  <c r="GK351" i="19"/>
  <c r="GK52" i="19"/>
  <c r="GK160" i="19"/>
  <c r="GK188" i="19"/>
  <c r="GK365" i="19"/>
  <c r="GK241" i="19"/>
  <c r="GK112" i="19"/>
  <c r="GK250" i="19"/>
  <c r="GK210" i="19"/>
  <c r="GK147" i="19"/>
  <c r="GK430" i="19"/>
  <c r="GK369" i="19"/>
  <c r="GK87" i="19"/>
  <c r="GK134" i="19"/>
  <c r="GK164" i="19"/>
  <c r="GK257" i="19"/>
  <c r="EX17" i="19"/>
  <c r="EE17" i="19"/>
  <c r="EE24" i="19"/>
  <c r="EE20" i="19"/>
  <c r="EE15" i="19"/>
  <c r="EE19" i="19"/>
  <c r="EE22" i="19"/>
  <c r="EE23" i="19"/>
  <c r="EE18" i="19"/>
  <c r="EE16" i="19"/>
  <c r="EX22" i="19"/>
  <c r="EX20" i="19"/>
  <c r="EX19" i="19"/>
  <c r="EX23" i="19"/>
  <c r="EX21" i="19"/>
  <c r="EX16" i="19"/>
  <c r="EX15" i="19"/>
  <c r="EX18" i="19"/>
  <c r="DA480" i="19"/>
  <c r="H496" i="19" s="1"/>
  <c r="Q94" i="19" s="1"/>
  <c r="ED14" i="19"/>
  <c r="G61" i="19" s="1"/>
  <c r="P61" i="19" s="1"/>
  <c r="CS483" i="19"/>
  <c r="CR480" i="19"/>
  <c r="CQ483" i="19"/>
  <c r="H495" i="19"/>
  <c r="Q93" i="19" s="1"/>
  <c r="EW14" i="19"/>
  <c r="F63" i="19" s="1"/>
  <c r="O63" i="19" s="1"/>
  <c r="GK494" i="19"/>
  <c r="HW468" i="19"/>
  <c r="HX742" i="19" s="1"/>
  <c r="IC742" i="19" s="1"/>
  <c r="DC483" i="19"/>
  <c r="GK544" i="19"/>
  <c r="GK794" i="19"/>
  <c r="GK895" i="19"/>
  <c r="GK511" i="19"/>
  <c r="GK910" i="19"/>
  <c r="GK798" i="19"/>
  <c r="GK803" i="19"/>
  <c r="GK696" i="19"/>
  <c r="GK796" i="19"/>
  <c r="GK611" i="19"/>
  <c r="GK815" i="19"/>
  <c r="GK641" i="19"/>
  <c r="GK612" i="19"/>
  <c r="GK842" i="19"/>
  <c r="GK883" i="19"/>
  <c r="GK733" i="19"/>
  <c r="GK673" i="19"/>
  <c r="GK730" i="19"/>
  <c r="GK493" i="19"/>
  <c r="GK851" i="19"/>
  <c r="GK750" i="19"/>
  <c r="GK625" i="19"/>
  <c r="GK505" i="19"/>
  <c r="GK693" i="19"/>
  <c r="GK577" i="19"/>
  <c r="GK499" i="19"/>
  <c r="GK660" i="19"/>
  <c r="GK887" i="19"/>
  <c r="GK576" i="19"/>
  <c r="GK694" i="19"/>
  <c r="GK572" i="19"/>
  <c r="GK721" i="19"/>
  <c r="GK623" i="19"/>
  <c r="GK768" i="19"/>
  <c r="GK752" i="19"/>
  <c r="GK770" i="19"/>
  <c r="GK650" i="19"/>
  <c r="GK849" i="19"/>
  <c r="GK893" i="19"/>
  <c r="GK916" i="19"/>
  <c r="GK711" i="19"/>
  <c r="GK512" i="19"/>
  <c r="GK765" i="19"/>
  <c r="GK843" i="19"/>
  <c r="GK587" i="19"/>
  <c r="GK692" i="19"/>
  <c r="GK524" i="19"/>
  <c r="GK657" i="19"/>
  <c r="GK632" i="19"/>
  <c r="GK819" i="19"/>
  <c r="GK538" i="19"/>
  <c r="GK516" i="19"/>
  <c r="GK809" i="19"/>
  <c r="GK666" i="19"/>
  <c r="GK821" i="19"/>
  <c r="GK846" i="19"/>
  <c r="GK575" i="19"/>
  <c r="GK597" i="19"/>
  <c r="GK898" i="19"/>
  <c r="GK789" i="19"/>
  <c r="GK869" i="19"/>
  <c r="GK917" i="19"/>
  <c r="GK672" i="19"/>
  <c r="GK525" i="19"/>
  <c r="GK837" i="19"/>
  <c r="GK550" i="19"/>
  <c r="GK514" i="19"/>
  <c r="GK496" i="19"/>
  <c r="GK726" i="19"/>
  <c r="GK865" i="19"/>
  <c r="GK719" i="19"/>
  <c r="GK738" i="19"/>
  <c r="GK528" i="19"/>
  <c r="GK703" i="19"/>
  <c r="GK679" i="19"/>
  <c r="GK856" i="19"/>
  <c r="GK668" i="19"/>
  <c r="GK804" i="19"/>
  <c r="GK854" i="19"/>
  <c r="GK562" i="19"/>
  <c r="GK911" i="19"/>
  <c r="GK631" i="19"/>
  <c r="GK773" i="19"/>
  <c r="GK891" i="19"/>
  <c r="GK731" i="19"/>
  <c r="GK521" i="19"/>
  <c r="GK886" i="19"/>
  <c r="GK758" i="19"/>
  <c r="GK570" i="19"/>
  <c r="GK681" i="19"/>
  <c r="GK640" i="19"/>
  <c r="GK615" i="19"/>
  <c r="GK680" i="19"/>
  <c r="GK772" i="19"/>
  <c r="GK857" i="19"/>
  <c r="GK781" i="19"/>
  <c r="GK600" i="19"/>
  <c r="GK609" i="19"/>
  <c r="GK603" i="19"/>
  <c r="GK647" i="19"/>
  <c r="GK537" i="19"/>
  <c r="GK779" i="19"/>
  <c r="GK834" i="19"/>
  <c r="GK667" i="19"/>
  <c r="GK601" i="19"/>
  <c r="GK534" i="19"/>
  <c r="GK522" i="19"/>
  <c r="GK598" i="19"/>
  <c r="GK841" i="19"/>
  <c r="GK686" i="19"/>
  <c r="GK684" i="19"/>
  <c r="GK877" i="19"/>
  <c r="GK566" i="19"/>
  <c r="GK782" i="19"/>
  <c r="GK542" i="19"/>
  <c r="GK778" i="19"/>
  <c r="GK716" i="19"/>
  <c r="GK838" i="19"/>
  <c r="GK596" i="19"/>
  <c r="GK829" i="19"/>
  <c r="GK872" i="19"/>
  <c r="GK531" i="19"/>
  <c r="GK814" i="19"/>
  <c r="GK670" i="19"/>
  <c r="GK822" i="19"/>
  <c r="GK648" i="19"/>
  <c r="GK676" i="19"/>
  <c r="GK599" i="19"/>
  <c r="GK547" i="19"/>
  <c r="GK728" i="19"/>
  <c r="GK912" i="19"/>
  <c r="GK560" i="19"/>
  <c r="GK624" i="19"/>
  <c r="GK658" i="19"/>
  <c r="GK748" i="19"/>
  <c r="GK913" i="19"/>
  <c r="GK709" i="19"/>
  <c r="GK579" i="19"/>
  <c r="GK655" i="19"/>
  <c r="GK553" i="19"/>
  <c r="GK656" i="19"/>
  <c r="GK610" i="19"/>
  <c r="GK530" i="19"/>
  <c r="GK914" i="19"/>
  <c r="GK761" i="19"/>
  <c r="GK915" i="19"/>
  <c r="GK689" i="19"/>
  <c r="GK797" i="19"/>
  <c r="GK506" i="19"/>
  <c r="GK691" i="19"/>
  <c r="GK777" i="19"/>
  <c r="GK653" i="19"/>
  <c r="GK810" i="19"/>
  <c r="GK519" i="19"/>
  <c r="GK669" i="19"/>
  <c r="GK870" i="19"/>
  <c r="GK892" i="19"/>
  <c r="GK633" i="19"/>
  <c r="GK862" i="19"/>
  <c r="GK643" i="19"/>
  <c r="GK833" i="19"/>
  <c r="GK832" i="19"/>
  <c r="GK706" i="19"/>
  <c r="GK571" i="19"/>
  <c r="GK539" i="19"/>
  <c r="GK501" i="19"/>
  <c r="GK513" i="19"/>
  <c r="GK855" i="19"/>
  <c r="GK532" i="19"/>
  <c r="GK852" i="19"/>
  <c r="GK671" i="19"/>
  <c r="GK540" i="19"/>
  <c r="GK663" i="19"/>
  <c r="GK662" i="19"/>
  <c r="GK639" i="19"/>
  <c r="GK824" i="19"/>
  <c r="GK760" i="19"/>
  <c r="GK736" i="19"/>
  <c r="GK518" i="19"/>
  <c r="GK825" i="19"/>
  <c r="GK541" i="19"/>
  <c r="GK860" i="19"/>
  <c r="GK799" i="19"/>
  <c r="GK665" i="19"/>
  <c r="GK559" i="19"/>
  <c r="GK674" i="19"/>
  <c r="GK584" i="19"/>
  <c r="GK592" i="19"/>
  <c r="GK509" i="19"/>
  <c r="GK495" i="19"/>
  <c r="GK688" i="19"/>
  <c r="GK699" i="19"/>
  <c r="GK905" i="19"/>
  <c r="GK828" i="19"/>
  <c r="GK605" i="19"/>
  <c r="GK885" i="19"/>
  <c r="GK717" i="19"/>
  <c r="GK637" i="19"/>
  <c r="GK894" i="19"/>
  <c r="GK564" i="19"/>
  <c r="GK807" i="19"/>
  <c r="GK897" i="19"/>
  <c r="GK618" i="19"/>
  <c r="GK850" i="19"/>
  <c r="GK502" i="19"/>
  <c r="GJ466" i="19"/>
  <c r="GK590" i="19"/>
  <c r="GK520" i="19"/>
  <c r="GK690" i="19"/>
  <c r="GK739" i="19"/>
  <c r="GK636" i="19"/>
  <c r="GK652" i="19"/>
  <c r="GK714" i="19"/>
  <c r="GK831" i="19"/>
  <c r="GK710" i="19"/>
  <c r="GK859" i="19"/>
  <c r="GK904" i="19"/>
  <c r="GK718" i="19"/>
  <c r="GK816" i="19"/>
  <c r="GK812" i="19"/>
  <c r="GK594" i="19"/>
  <c r="GK583" i="19"/>
  <c r="GK808" i="19"/>
  <c r="GK835" i="19"/>
  <c r="GK545" i="19"/>
  <c r="GK595" i="19"/>
  <c r="GK536" i="19"/>
  <c r="GK490" i="19"/>
  <c r="GK661" i="19"/>
  <c r="GK780" i="19"/>
  <c r="GK586" i="19"/>
  <c r="GK581" i="19"/>
  <c r="GK747" i="19"/>
  <c r="GK622" i="19"/>
  <c r="GK510" i="19"/>
  <c r="GK741" i="19"/>
  <c r="GK788" i="19"/>
  <c r="GK732" i="19"/>
  <c r="GK863" i="19"/>
  <c r="GK695" i="19"/>
  <c r="GK879" i="19"/>
  <c r="GK908" i="19"/>
  <c r="GK503" i="19"/>
  <c r="GK749" i="19"/>
  <c r="GK787" i="19"/>
  <c r="GK786" i="19"/>
  <c r="GK552" i="19"/>
  <c r="GK517" i="19"/>
  <c r="GK769" i="19"/>
  <c r="GK790" i="19"/>
  <c r="GK801" i="19"/>
  <c r="GK873" i="19"/>
  <c r="GK754" i="19"/>
  <c r="GK853" i="19"/>
  <c r="GK880" i="19"/>
  <c r="GK818" i="19"/>
  <c r="GK574" i="19"/>
  <c r="GK900" i="19"/>
  <c r="GK634" i="19"/>
  <c r="GK687" i="19"/>
  <c r="GK729" i="19"/>
  <c r="GK555" i="19"/>
  <c r="GK535" i="19"/>
  <c r="GK888" i="19"/>
  <c r="GK644" i="19"/>
  <c r="GK602" i="19"/>
  <c r="GK565" i="19"/>
  <c r="GK533" i="19"/>
  <c r="GK800" i="19"/>
  <c r="GK844" i="19"/>
  <c r="GK607" i="19"/>
  <c r="GK561" i="19"/>
  <c r="GK907" i="19"/>
  <c r="GK785" i="19"/>
  <c r="GK792" i="19"/>
  <c r="GK628" i="19"/>
  <c r="GK795" i="19"/>
  <c r="GK529" i="19"/>
  <c r="GK751" i="19"/>
  <c r="GK744" i="19"/>
  <c r="GK811" i="19"/>
  <c r="GK678" i="19"/>
  <c r="GK683" i="19"/>
  <c r="GK845" i="19"/>
  <c r="GK866" i="19"/>
  <c r="GK715" i="19"/>
  <c r="GK626" i="19"/>
  <c r="GK896" i="19"/>
  <c r="GK720" i="19"/>
  <c r="GK567" i="19"/>
  <c r="GK491" i="19"/>
  <c r="GK868" i="19"/>
  <c r="GK740" i="19"/>
  <c r="GK918" i="19"/>
  <c r="GK878" i="19"/>
  <c r="GK867" i="19"/>
  <c r="GK763" i="19"/>
  <c r="GK753" i="19"/>
  <c r="GK593" i="19"/>
  <c r="GK735" i="19"/>
  <c r="GK620" i="19"/>
  <c r="GK697" i="19"/>
  <c r="GK582" i="19"/>
  <c r="GK764" i="19"/>
  <c r="GK638" i="19"/>
  <c r="GK742" i="19"/>
  <c r="GK848" i="19"/>
  <c r="GK774" i="19"/>
  <c r="GK627" i="19"/>
  <c r="GK875" i="19"/>
  <c r="GK827" i="19"/>
  <c r="GK864" i="19"/>
  <c r="GK759" i="19"/>
  <c r="GK589" i="19"/>
  <c r="GK504" i="19"/>
  <c r="GK629" i="19"/>
  <c r="GK682" i="19"/>
  <c r="GK492" i="19"/>
  <c r="GK839" i="19"/>
  <c r="GK806" i="19"/>
  <c r="GK557" i="19"/>
  <c r="GK884" i="19"/>
  <c r="GK805" i="19"/>
  <c r="GK909" i="19"/>
  <c r="GK526" i="19"/>
  <c r="GK604" i="19"/>
  <c r="GK549" i="19"/>
  <c r="GK858" i="19"/>
  <c r="GK554" i="19"/>
  <c r="GK826" i="19"/>
  <c r="GK646" i="19"/>
  <c r="GK746" i="19"/>
  <c r="GK725" i="19"/>
  <c r="GK563" i="19"/>
  <c r="GK616" i="19"/>
  <c r="GK783" i="19"/>
  <c r="GK585" i="19"/>
  <c r="GK823" i="19"/>
  <c r="GK713" i="19"/>
  <c r="GK784" i="19"/>
  <c r="GK619" i="19"/>
  <c r="GK675" i="19"/>
  <c r="GK776" i="19"/>
  <c r="GK745" i="19"/>
  <c r="GK591" i="19"/>
  <c r="GK802" i="19"/>
  <c r="GK621" i="19"/>
  <c r="GK659" i="19"/>
  <c r="GK756" i="19"/>
  <c r="GK707" i="19"/>
  <c r="GK793" i="19"/>
  <c r="GK635" i="19"/>
  <c r="GK649" i="19"/>
  <c r="GK568" i="19"/>
  <c r="GK813" i="19"/>
  <c r="GK727" i="19"/>
  <c r="GK757" i="19"/>
  <c r="GK569" i="19"/>
  <c r="GK817" i="19"/>
  <c r="GK840" i="19"/>
  <c r="GK556" i="19"/>
  <c r="GK881" i="19"/>
  <c r="GK882" i="19"/>
  <c r="GK507" i="19"/>
  <c r="GK546" i="19"/>
  <c r="GK847" i="19"/>
  <c r="GK588" i="19"/>
  <c r="GK498" i="19"/>
  <c r="GK578" i="19"/>
  <c r="GK723" i="19"/>
  <c r="GK527" i="19"/>
  <c r="GK890" i="19"/>
  <c r="GK743" i="19"/>
  <c r="GK548" i="19"/>
  <c r="GK899" i="19"/>
  <c r="GK701" i="19"/>
  <c r="GK700" i="19"/>
  <c r="GK876" i="19"/>
  <c r="GK791" i="19"/>
  <c r="GK664" i="19"/>
  <c r="GK737" i="19"/>
  <c r="GK903" i="19"/>
  <c r="GK901" i="19"/>
  <c r="GK558" i="19"/>
  <c r="GK830" i="19"/>
  <c r="GK467" i="19"/>
  <c r="GK724" i="19"/>
  <c r="GK654" i="19"/>
  <c r="GK775" i="19"/>
  <c r="GK771" i="19"/>
  <c r="GK708" i="19"/>
  <c r="GK722" i="19"/>
  <c r="GK685" i="19"/>
  <c r="GK580" i="19"/>
  <c r="GK523" i="19"/>
  <c r="GK497" i="19"/>
  <c r="GK871" i="19"/>
  <c r="GK906" i="19"/>
  <c r="GK836" i="19"/>
  <c r="GK755" i="19"/>
  <c r="GK543" i="19"/>
  <c r="GK698" i="19"/>
  <c r="GK508" i="19"/>
  <c r="GK617" i="19"/>
  <c r="GK734" i="19"/>
  <c r="GK705" i="19"/>
  <c r="GK614" i="19"/>
  <c r="GK651" i="19"/>
  <c r="GK573" i="19"/>
  <c r="GK642" i="19"/>
  <c r="GK861" i="19"/>
  <c r="GK613" i="19"/>
  <c r="GK515" i="19"/>
  <c r="GK500" i="19"/>
  <c r="GK762" i="19"/>
  <c r="GK820" i="19"/>
  <c r="GK902" i="19"/>
  <c r="GK766" i="19"/>
  <c r="GK606" i="19"/>
  <c r="GK645" i="19"/>
  <c r="GK608" i="19"/>
  <c r="GK704" i="19"/>
  <c r="GK767" i="19"/>
  <c r="GK889" i="19"/>
  <c r="GK630" i="19"/>
  <c r="GK551" i="19"/>
  <c r="GK702" i="19"/>
  <c r="GK874" i="19"/>
  <c r="GK677" i="19"/>
  <c r="GA23" i="19"/>
  <c r="GA15" i="19"/>
  <c r="GA19" i="19"/>
  <c r="GA17" i="19"/>
  <c r="GA16" i="19"/>
  <c r="GA20" i="19"/>
  <c r="GA18" i="19"/>
  <c r="GA21" i="19"/>
  <c r="GA24" i="19"/>
  <c r="GA22" i="19"/>
  <c r="FZ14" i="19"/>
  <c r="E66" i="19" s="1"/>
  <c r="N66" i="19" s="1"/>
  <c r="GT468" i="19"/>
  <c r="ID487" i="19"/>
  <c r="ID486" i="19" s="1"/>
  <c r="HD115" i="19"/>
  <c r="HD178" i="19"/>
  <c r="HD170" i="19"/>
  <c r="HD404" i="19"/>
  <c r="HD158" i="19"/>
  <c r="HD202" i="19"/>
  <c r="HD433" i="19"/>
  <c r="HD97" i="19"/>
  <c r="HD415" i="19"/>
  <c r="HD42" i="19"/>
  <c r="HD421" i="19"/>
  <c r="HD232" i="19"/>
  <c r="HD219" i="19"/>
  <c r="HD339" i="19"/>
  <c r="HD218" i="19"/>
  <c r="HD411" i="19"/>
  <c r="HD66" i="19"/>
  <c r="HD183" i="19"/>
  <c r="HD266" i="19"/>
  <c r="HD384" i="19"/>
  <c r="HD287" i="19"/>
  <c r="HD124" i="19"/>
  <c r="HD284" i="19"/>
  <c r="HD122" i="19"/>
  <c r="HD148" i="19"/>
  <c r="HD424" i="19"/>
  <c r="HD176" i="19"/>
  <c r="HD188" i="19"/>
  <c r="HD251" i="19"/>
  <c r="HD70" i="19"/>
  <c r="HD117" i="19"/>
  <c r="HD413" i="19"/>
  <c r="HD247" i="19"/>
  <c r="HD204" i="19"/>
  <c r="HD123" i="19"/>
  <c r="HD258" i="19"/>
  <c r="HD195" i="19"/>
  <c r="HD298" i="19"/>
  <c r="HD236" i="19"/>
  <c r="HD283" i="19"/>
  <c r="HD403" i="19"/>
  <c r="HD226" i="19"/>
  <c r="HD186" i="19"/>
  <c r="HD234" i="19"/>
  <c r="HD34" i="19"/>
  <c r="HD394" i="19"/>
  <c r="HD417" i="19"/>
  <c r="HD184" i="19"/>
  <c r="HD331" i="19"/>
  <c r="HD327" i="19"/>
  <c r="HD105" i="19"/>
  <c r="HD297" i="19"/>
  <c r="HD399" i="19"/>
  <c r="HD235" i="19"/>
  <c r="HD333" i="19"/>
  <c r="HD261" i="19"/>
  <c r="HD330" i="19"/>
  <c r="HD119" i="19"/>
  <c r="HD361" i="19"/>
  <c r="HD127" i="19"/>
  <c r="HD369" i="19"/>
  <c r="HD201" i="19"/>
  <c r="HD392" i="19"/>
  <c r="HD342" i="19"/>
  <c r="HD368" i="19"/>
  <c r="HD390" i="19"/>
  <c r="HD326" i="19"/>
  <c r="HD173" i="19"/>
  <c r="HD177" i="19"/>
  <c r="HD167" i="19"/>
  <c r="HD445" i="19"/>
  <c r="HD180" i="19"/>
  <c r="HD37" i="19"/>
  <c r="HD256" i="19"/>
  <c r="HD41" i="19"/>
  <c r="HD131" i="19"/>
  <c r="HD344" i="19"/>
  <c r="HD317" i="19"/>
  <c r="HD55" i="19"/>
  <c r="HD318" i="19"/>
  <c r="HD133" i="19"/>
  <c r="HD136" i="19"/>
  <c r="HD387" i="19"/>
  <c r="HD310" i="19"/>
  <c r="HD107" i="19"/>
  <c r="HD351" i="19"/>
  <c r="HD452" i="19"/>
  <c r="HD321" i="19"/>
  <c r="HD163" i="19"/>
  <c r="HD400" i="19"/>
  <c r="HD81" i="19"/>
  <c r="HD388" i="19"/>
  <c r="HD164" i="19"/>
  <c r="HD77" i="19"/>
  <c r="HD308" i="19"/>
  <c r="HD189" i="19"/>
  <c r="HD154" i="19"/>
  <c r="HD106" i="19"/>
  <c r="HD274" i="19"/>
  <c r="HD208" i="19"/>
  <c r="HD272" i="19"/>
  <c r="HD145" i="19"/>
  <c r="HD87" i="19"/>
  <c r="HD270" i="19"/>
  <c r="HD328" i="19"/>
  <c r="HD389" i="19"/>
  <c r="HD275" i="19"/>
  <c r="HD99" i="19"/>
  <c r="HD63" i="19"/>
  <c r="HD206" i="19"/>
  <c r="HD337" i="19"/>
  <c r="HD102" i="19"/>
  <c r="HD373" i="19"/>
  <c r="HD356" i="19"/>
  <c r="HD435" i="19"/>
  <c r="HD360" i="19"/>
  <c r="HD108" i="19"/>
  <c r="HD396" i="19"/>
  <c r="HD239" i="19"/>
  <c r="HD203" i="19"/>
  <c r="HD324" i="19"/>
  <c r="HD207" i="19"/>
  <c r="HD348" i="19"/>
  <c r="HD150" i="19"/>
  <c r="HD265" i="19"/>
  <c r="HD397" i="19"/>
  <c r="HD309" i="19"/>
  <c r="HD12" i="19"/>
  <c r="HD185" i="19"/>
  <c r="HD227" i="19"/>
  <c r="HD285" i="19"/>
  <c r="HD50" i="19"/>
  <c r="HD200" i="19"/>
  <c r="HD168" i="19"/>
  <c r="HD446" i="19"/>
  <c r="HD82" i="19"/>
  <c r="HD135" i="19"/>
  <c r="HD86" i="19"/>
  <c r="HD407" i="19"/>
  <c r="HD428" i="19"/>
  <c r="HD126" i="19"/>
  <c r="HD332" i="19"/>
  <c r="HD410" i="19"/>
  <c r="HD114" i="19"/>
  <c r="HD296" i="19"/>
  <c r="HD320" i="19"/>
  <c r="HD372" i="19"/>
  <c r="HD137" i="19"/>
  <c r="HD370" i="19"/>
  <c r="HD65" i="19"/>
  <c r="HD76" i="19"/>
  <c r="HD376" i="19"/>
  <c r="HD129" i="19"/>
  <c r="HD43" i="19"/>
  <c r="HD134" i="19"/>
  <c r="HD197" i="19"/>
  <c r="HD132" i="19"/>
  <c r="HD442" i="19"/>
  <c r="HD260" i="19"/>
  <c r="HD243" i="19"/>
  <c r="HD93" i="19"/>
  <c r="HD250" i="19"/>
  <c r="HD191" i="19"/>
  <c r="HD398" i="19"/>
  <c r="HD312" i="19"/>
  <c r="HD259" i="19"/>
  <c r="HC11" i="19"/>
  <c r="HD449" i="19"/>
  <c r="HD352" i="19"/>
  <c r="HD96" i="19"/>
  <c r="HD118" i="19"/>
  <c r="HD90" i="19"/>
  <c r="HD349" i="19"/>
  <c r="HD33" i="19"/>
  <c r="HD214" i="19"/>
  <c r="HD156" i="19"/>
  <c r="HD160" i="19"/>
  <c r="HD30" i="19"/>
  <c r="HD366" i="19"/>
  <c r="HD140" i="19"/>
  <c r="HD228" i="19"/>
  <c r="HD166" i="19"/>
  <c r="HD453" i="19"/>
  <c r="HD343" i="19"/>
  <c r="HD440" i="19"/>
  <c r="HD71" i="19"/>
  <c r="HD401" i="19"/>
  <c r="HD268" i="19"/>
  <c r="HD165" i="19"/>
  <c r="HD182" i="19"/>
  <c r="HD436" i="19"/>
  <c r="HD112" i="19"/>
  <c r="HD353" i="19"/>
  <c r="HD365" i="19"/>
  <c r="HD53" i="19"/>
  <c r="HD301" i="19"/>
  <c r="HD32" i="19"/>
  <c r="HD335" i="19"/>
  <c r="HD450" i="19"/>
  <c r="HD142" i="19"/>
  <c r="HD289" i="19"/>
  <c r="HD210" i="19"/>
  <c r="HD125" i="19"/>
  <c r="HD46" i="19"/>
  <c r="HD432" i="19"/>
  <c r="HD152" i="19"/>
  <c r="HD257" i="19"/>
  <c r="HD278" i="19"/>
  <c r="HD179" i="19"/>
  <c r="HD215" i="19"/>
  <c r="HD406" i="19"/>
  <c r="HD224" i="19"/>
  <c r="HD68" i="19"/>
  <c r="HD237" i="19"/>
  <c r="HD425" i="19"/>
  <c r="HD273" i="19"/>
  <c r="HD338" i="19"/>
  <c r="HD69" i="19"/>
  <c r="HD409" i="19"/>
  <c r="HD80" i="19"/>
  <c r="HD72" i="19"/>
  <c r="HD60" i="19"/>
  <c r="HD231" i="19"/>
  <c r="HD439" i="19"/>
  <c r="HD73" i="19"/>
  <c r="HD54" i="19"/>
  <c r="HD304" i="19"/>
  <c r="HD44" i="19"/>
  <c r="HD92" i="19"/>
  <c r="HD222" i="19"/>
  <c r="HD205" i="19"/>
  <c r="HD429" i="19"/>
  <c r="HD238" i="19"/>
  <c r="HD225" i="19"/>
  <c r="HD252" i="19"/>
  <c r="HD341" i="19"/>
  <c r="HD47" i="19"/>
  <c r="HD174" i="19"/>
  <c r="HD171" i="19"/>
  <c r="HD416" i="19"/>
  <c r="HD434" i="19"/>
  <c r="HD213" i="19"/>
  <c r="HD74" i="19"/>
  <c r="HD190" i="19"/>
  <c r="HD279" i="19"/>
  <c r="HD302" i="19"/>
  <c r="HD130" i="19"/>
  <c r="HD169" i="19"/>
  <c r="HD267" i="19"/>
  <c r="HD385" i="19"/>
  <c r="HD216" i="19"/>
  <c r="HD379" i="19"/>
  <c r="HD359" i="19"/>
  <c r="HD85" i="19"/>
  <c r="HD38" i="19"/>
  <c r="HD264" i="19"/>
  <c r="HD161" i="19"/>
  <c r="HD334" i="19"/>
  <c r="HD246" i="19"/>
  <c r="HD311" i="19"/>
  <c r="HD355" i="19"/>
  <c r="HD345" i="19"/>
  <c r="HD276" i="19"/>
  <c r="HD451" i="19"/>
  <c r="HD83" i="19"/>
  <c r="HD172" i="19"/>
  <c r="HD217" i="19"/>
  <c r="HD209" i="19"/>
  <c r="HD418" i="19"/>
  <c r="HD371" i="19"/>
  <c r="HD194" i="19"/>
  <c r="HD271" i="19"/>
  <c r="HD378" i="19"/>
  <c r="HD40" i="19"/>
  <c r="HD57" i="19"/>
  <c r="HD144" i="19"/>
  <c r="HD281" i="19"/>
  <c r="HD444" i="19"/>
  <c r="HD329" i="19"/>
  <c r="HD45" i="19"/>
  <c r="HD336" i="19"/>
  <c r="HD293" i="19"/>
  <c r="HD212" i="19"/>
  <c r="HD211" i="19"/>
  <c r="HD94" i="19"/>
  <c r="HD241" i="19"/>
  <c r="HD364" i="19"/>
  <c r="HD113" i="19"/>
  <c r="HD91" i="19"/>
  <c r="HD242" i="19"/>
  <c r="HD233" i="19"/>
  <c r="HD347" i="19"/>
  <c r="HD59" i="19"/>
  <c r="HD35" i="19"/>
  <c r="HD229" i="19"/>
  <c r="HD381" i="19"/>
  <c r="HD67" i="19"/>
  <c r="HD306" i="19"/>
  <c r="HD414" i="19"/>
  <c r="HD319" i="19"/>
  <c r="HD193" i="19"/>
  <c r="HD380" i="19"/>
  <c r="HD100" i="19"/>
  <c r="HD104" i="19"/>
  <c r="HD408" i="19"/>
  <c r="HD426" i="19"/>
  <c r="HD51" i="19"/>
  <c r="HD454" i="19"/>
  <c r="HD244" i="19"/>
  <c r="HD386" i="19"/>
  <c r="HD196" i="19"/>
  <c r="HD110" i="19"/>
  <c r="HD263" i="19"/>
  <c r="HD249" i="19"/>
  <c r="HD325" i="19"/>
  <c r="HD149" i="19"/>
  <c r="HD245" i="19"/>
  <c r="HD139" i="19"/>
  <c r="HD431" i="19"/>
  <c r="HD109" i="19"/>
  <c r="HD151" i="19"/>
  <c r="HD230" i="19"/>
  <c r="HD422" i="19"/>
  <c r="HD61" i="19"/>
  <c r="HD56" i="19"/>
  <c r="HD48" i="19"/>
  <c r="HD198" i="19"/>
  <c r="HD95" i="19"/>
  <c r="HD192" i="19"/>
  <c r="HD255" i="19"/>
  <c r="HD291" i="19"/>
  <c r="HD262" i="19"/>
  <c r="HD391" i="19"/>
  <c r="HD181" i="19"/>
  <c r="HD412" i="19"/>
  <c r="HD393" i="19"/>
  <c r="HD362" i="19"/>
  <c r="HD357" i="19"/>
  <c r="HD363" i="19"/>
  <c r="HD350" i="19"/>
  <c r="HD162" i="19"/>
  <c r="HD313" i="19"/>
  <c r="HD101" i="19"/>
  <c r="HD240" i="19"/>
  <c r="HD443" i="19"/>
  <c r="HD111" i="19"/>
  <c r="HD187" i="19"/>
  <c r="HD294" i="19"/>
  <c r="HD315" i="19"/>
  <c r="HD138" i="19"/>
  <c r="HD89" i="19"/>
  <c r="HD377" i="19"/>
  <c r="HD303" i="19"/>
  <c r="HD116" i="19"/>
  <c r="HD147" i="19"/>
  <c r="HD346" i="19"/>
  <c r="HD78" i="19"/>
  <c r="HD358" i="19"/>
  <c r="HD221" i="19"/>
  <c r="HD427" i="19"/>
  <c r="HD438" i="19"/>
  <c r="HD141" i="19"/>
  <c r="HD153" i="19"/>
  <c r="HD354" i="19"/>
  <c r="HD299" i="19"/>
  <c r="HD98" i="19"/>
  <c r="HD305" i="19"/>
  <c r="HD128" i="19"/>
  <c r="HD316" i="19"/>
  <c r="HD58" i="19"/>
  <c r="HD146" i="19"/>
  <c r="HD340" i="19"/>
  <c r="HD62" i="19"/>
  <c r="HD120" i="19"/>
  <c r="HD295" i="19"/>
  <c r="HD374" i="19"/>
  <c r="HD220" i="19"/>
  <c r="HD175" i="19"/>
  <c r="HD103" i="19"/>
  <c r="HD277" i="19"/>
  <c r="HD121" i="19"/>
  <c r="HD253" i="19"/>
  <c r="HD269" i="19"/>
  <c r="HD314" i="19"/>
  <c r="HD286" i="19"/>
  <c r="HD84" i="19"/>
  <c r="HD39" i="19"/>
  <c r="HD223" i="19"/>
  <c r="HD75" i="19"/>
  <c r="HD441" i="19"/>
  <c r="HD79" i="19"/>
  <c r="HD31" i="19"/>
  <c r="HD375" i="19"/>
  <c r="HD437" i="19"/>
  <c r="HD395" i="19"/>
  <c r="HD157" i="19"/>
  <c r="HD405" i="19"/>
  <c r="HD430" i="19"/>
  <c r="HD419" i="19"/>
  <c r="HD248" i="19"/>
  <c r="HD292" i="19"/>
  <c r="HD64" i="19"/>
  <c r="HD159" i="19"/>
  <c r="HD52" i="19"/>
  <c r="HD49" i="19"/>
  <c r="HD423" i="19"/>
  <c r="HD143" i="19"/>
  <c r="HD254" i="19"/>
  <c r="HD323" i="19"/>
  <c r="HD448" i="19"/>
  <c r="HD280" i="19"/>
  <c r="HD290" i="19"/>
  <c r="HD300" i="19"/>
  <c r="HD402" i="19"/>
  <c r="HD288" i="19"/>
  <c r="HD88" i="19"/>
  <c r="HD322" i="19"/>
  <c r="HD36" i="19"/>
  <c r="HD199" i="19"/>
  <c r="HD367" i="19"/>
  <c r="HD382" i="19"/>
  <c r="HD420" i="19"/>
  <c r="HD155" i="19"/>
  <c r="HD383" i="19"/>
  <c r="HD447" i="19"/>
  <c r="HD307" i="19"/>
  <c r="HD282" i="19"/>
  <c r="IG13" i="19"/>
  <c r="IN600" i="19"/>
  <c r="IN895" i="19"/>
  <c r="IN576" i="19"/>
  <c r="IN756" i="19"/>
  <c r="IN691" i="19"/>
  <c r="IN904" i="19"/>
  <c r="IN587" i="19"/>
  <c r="IN698" i="19"/>
  <c r="IN518" i="19"/>
  <c r="IN624" i="19"/>
  <c r="IN710" i="19"/>
  <c r="IN729" i="19"/>
  <c r="IN813" i="19"/>
  <c r="IN891" i="19"/>
  <c r="IN546" i="19"/>
  <c r="IN868" i="19"/>
  <c r="IN798" i="19"/>
  <c r="IN677" i="19"/>
  <c r="IN773" i="19"/>
  <c r="IN573" i="19"/>
  <c r="IN866" i="19"/>
  <c r="IN498" i="19"/>
  <c r="IN894" i="19"/>
  <c r="IN580" i="19"/>
  <c r="IN743" i="19"/>
  <c r="IN490" i="19"/>
  <c r="IN529" i="19"/>
  <c r="IN663" i="19"/>
  <c r="IN615" i="19"/>
  <c r="IN797" i="19"/>
  <c r="IN660" i="19"/>
  <c r="IN799" i="19"/>
  <c r="IN915" i="19"/>
  <c r="IN616" i="19"/>
  <c r="IN598" i="19"/>
  <c r="IN857" i="19"/>
  <c r="IN647" i="19"/>
  <c r="IN651" i="19"/>
  <c r="IN502" i="19"/>
  <c r="IN750" i="19"/>
  <c r="IN913" i="19"/>
  <c r="IN809" i="19"/>
  <c r="IN700" i="19"/>
  <c r="IN545" i="19"/>
  <c r="IN860" i="19"/>
  <c r="IN741" i="19"/>
  <c r="IN683" i="19"/>
  <c r="IN509" i="19"/>
  <c r="IN754" i="19"/>
  <c r="IN690" i="19"/>
  <c r="IN688" i="19"/>
  <c r="IN532" i="19"/>
  <c r="IN533" i="19"/>
  <c r="IN556" i="19"/>
  <c r="IN550" i="19"/>
  <c r="IN642" i="19"/>
  <c r="IN779" i="19"/>
  <c r="IN543" i="19"/>
  <c r="IN653" i="19"/>
  <c r="IN775" i="19"/>
  <c r="IG470" i="19"/>
  <c r="IN793" i="19"/>
  <c r="IN578" i="19"/>
  <c r="IN818" i="19"/>
  <c r="IN900" i="19"/>
  <c r="IN636" i="19"/>
  <c r="IN654" i="19"/>
  <c r="IN720" i="19"/>
  <c r="IN791" i="19"/>
  <c r="IN892" i="19"/>
  <c r="IN508" i="19"/>
  <c r="IN676" i="19"/>
  <c r="IN506" i="19"/>
  <c r="IN669" i="19"/>
  <c r="IN831" i="19"/>
  <c r="IN570" i="19"/>
  <c r="IN707" i="19"/>
  <c r="IN619" i="19"/>
  <c r="IN519" i="19"/>
  <c r="IN594" i="19"/>
  <c r="IN525" i="19"/>
  <c r="IN890" i="19"/>
  <c r="IN517" i="19"/>
  <c r="IN863" i="19"/>
  <c r="IN844" i="19"/>
  <c r="IN777" i="19"/>
  <c r="IN571" i="19"/>
  <c r="IN685" i="19"/>
  <c r="IN510" i="19"/>
  <c r="IG474" i="19"/>
  <c r="IN697" i="19"/>
  <c r="IN759" i="19"/>
  <c r="IN611" i="19"/>
  <c r="IN613" i="19"/>
  <c r="IN795" i="19"/>
  <c r="IN623" i="19"/>
  <c r="IN808" i="19"/>
  <c r="IN755" i="19"/>
  <c r="IN567" i="19"/>
  <c r="IN869" i="19"/>
  <c r="IN670" i="19"/>
  <c r="IN810" i="19"/>
  <c r="IN552" i="19"/>
  <c r="IN511" i="19"/>
  <c r="IN789" i="19"/>
  <c r="IN909" i="19"/>
  <c r="IN534" i="19"/>
  <c r="IN835" i="19"/>
  <c r="IN542" i="19"/>
  <c r="IN671" i="19"/>
  <c r="IN621" i="19"/>
  <c r="IN840" i="19"/>
  <c r="IN905" i="19"/>
  <c r="IN649" i="19"/>
  <c r="IN880" i="19"/>
  <c r="IN672" i="19"/>
  <c r="IN884" i="19"/>
  <c r="IN780" i="19"/>
  <c r="IN514" i="19"/>
  <c r="IN745" i="19"/>
  <c r="IN786" i="19"/>
  <c r="IN723" i="19"/>
  <c r="IN832" i="19"/>
  <c r="IN513" i="19"/>
  <c r="IN871" i="19"/>
  <c r="IN595" i="19"/>
  <c r="IN724" i="19"/>
  <c r="IN553" i="19"/>
  <c r="IN709" i="19"/>
  <c r="IN622" i="19"/>
  <c r="IN882" i="19"/>
  <c r="IN827" i="19"/>
  <c r="IN593" i="19"/>
  <c r="IN731" i="19"/>
  <c r="IN849" i="19"/>
  <c r="IN620" i="19"/>
  <c r="IN667" i="19"/>
  <c r="IN708" i="19"/>
  <c r="IN551" i="19"/>
  <c r="IN521" i="19"/>
  <c r="IN561" i="19"/>
  <c r="IN504" i="19"/>
  <c r="IN843" i="19"/>
  <c r="IN782" i="19"/>
  <c r="IN855" i="19"/>
  <c r="IN784" i="19"/>
  <c r="IN781" i="19"/>
  <c r="IN870" i="19"/>
  <c r="IN692" i="19"/>
  <c r="IN770" i="19"/>
  <c r="IN858" i="19"/>
  <c r="IN879" i="19"/>
  <c r="IN893" i="19"/>
  <c r="IN535" i="19"/>
  <c r="IN579" i="19"/>
  <c r="IN680" i="19"/>
  <c r="IN493" i="19"/>
  <c r="IN815" i="19"/>
  <c r="IN763" i="19"/>
  <c r="IN822" i="19"/>
  <c r="IN662" i="19"/>
  <c r="IN744" i="19"/>
  <c r="IN673" i="19"/>
  <c r="IN742" i="19"/>
  <c r="IN733" i="19"/>
  <c r="IN829" i="19"/>
  <c r="IN906" i="19"/>
  <c r="IN812" i="19"/>
  <c r="IN785" i="19"/>
  <c r="IN910" i="19"/>
  <c r="IN674" i="19"/>
  <c r="IN897" i="19"/>
  <c r="IN728" i="19"/>
  <c r="IN512" i="19"/>
  <c r="IN630" i="19"/>
  <c r="IN838" i="19"/>
  <c r="IN664" i="19"/>
  <c r="IN604" i="19"/>
  <c r="IN583" i="19"/>
  <c r="IN751" i="19"/>
  <c r="IN848" i="19"/>
  <c r="IN803" i="19"/>
  <c r="IN842" i="19"/>
  <c r="IN760" i="19"/>
  <c r="IN527" i="19"/>
  <c r="IN559" i="19"/>
  <c r="IN788" i="19"/>
  <c r="IN902" i="19"/>
  <c r="IN605" i="19"/>
  <c r="IN718" i="19"/>
  <c r="IN862" i="19"/>
  <c r="IN852" i="19"/>
  <c r="IN878" i="19"/>
  <c r="IN657" i="19"/>
  <c r="IN575" i="19"/>
  <c r="IN706" i="19"/>
  <c r="IN914" i="19"/>
  <c r="IN644" i="19"/>
  <c r="IN614" i="19"/>
  <c r="IN846" i="19"/>
  <c r="IN544" i="19"/>
  <c r="IN541" i="19"/>
  <c r="IN875" i="19"/>
  <c r="IN796" i="19"/>
  <c r="IN625" i="19"/>
  <c r="IN596" i="19"/>
  <c r="IN876" i="19"/>
  <c r="IN655" i="19"/>
  <c r="IN864" i="19"/>
  <c r="IN918" i="19"/>
  <c r="IN716" i="19"/>
  <c r="IN526" i="19"/>
  <c r="IN577" i="19"/>
  <c r="IN668" i="19"/>
  <c r="IN736" i="19"/>
  <c r="IN515" i="19"/>
  <c r="IN719" i="19"/>
  <c r="IG471" i="19"/>
  <c r="IN767" i="19"/>
  <c r="IN585" i="19"/>
  <c r="IN496" i="19"/>
  <c r="IN631" i="19"/>
  <c r="IN694" i="19"/>
  <c r="IN499" i="19"/>
  <c r="IN610" i="19"/>
  <c r="IN505" i="19"/>
  <c r="IN747" i="19"/>
  <c r="IN794" i="19"/>
  <c r="IN762" i="19"/>
  <c r="IN783" i="19"/>
  <c r="IN589" i="19"/>
  <c r="IN704" i="19"/>
  <c r="IN712" i="19"/>
  <c r="IN656" i="19"/>
  <c r="IN503" i="19"/>
  <c r="IN823" i="19"/>
  <c r="IN771" i="19"/>
  <c r="IN811" i="19"/>
  <c r="IN582" i="19"/>
  <c r="IN874" i="19"/>
  <c r="IN898" i="19"/>
  <c r="IN675" i="19"/>
  <c r="IN824" i="19"/>
  <c r="IN817" i="19"/>
  <c r="IN916" i="19"/>
  <c r="IN856" i="19"/>
  <c r="IN659" i="19"/>
  <c r="IN666" i="19"/>
  <c r="IN661" i="19"/>
  <c r="IN896" i="19"/>
  <c r="IN872" i="19"/>
  <c r="IN820" i="19"/>
  <c r="IN854" i="19"/>
  <c r="IN899" i="19"/>
  <c r="IN845" i="19"/>
  <c r="IN612" i="19"/>
  <c r="IN790" i="19"/>
  <c r="IN699" i="19"/>
  <c r="IN877" i="19"/>
  <c r="IN530" i="19"/>
  <c r="IN693" i="19"/>
  <c r="IN801" i="19"/>
  <c r="IN520" i="19"/>
  <c r="IN682" i="19"/>
  <c r="IN908" i="19"/>
  <c r="IN696" i="19"/>
  <c r="IN737" i="19"/>
  <c r="IN841" i="19"/>
  <c r="IN907" i="19"/>
  <c r="IN889" i="19"/>
  <c r="IN588" i="19"/>
  <c r="IN537" i="19"/>
  <c r="IN492" i="19"/>
  <c r="IN903" i="19"/>
  <c r="IN536" i="19"/>
  <c r="IN606" i="19"/>
  <c r="IN678" i="19"/>
  <c r="IN711" i="19"/>
  <c r="IN592" i="19"/>
  <c r="IN645" i="19"/>
  <c r="IN727" i="19"/>
  <c r="IN609" i="19"/>
  <c r="IN569" i="19"/>
  <c r="IN772" i="19"/>
  <c r="IN917" i="19"/>
  <c r="IN800" i="19"/>
  <c r="IN628" i="19"/>
  <c r="IN757" i="19"/>
  <c r="IN501" i="19"/>
  <c r="IN641" i="19"/>
  <c r="IN807" i="19"/>
  <c r="IN632" i="19"/>
  <c r="IN740" i="19"/>
  <c r="IN768" i="19"/>
  <c r="IN639" i="19"/>
  <c r="IN548" i="19"/>
  <c r="IN847" i="19"/>
  <c r="IN873" i="19"/>
  <c r="IN497" i="19"/>
  <c r="IN617" i="19"/>
  <c r="IN627" i="19"/>
  <c r="IN834" i="19"/>
  <c r="IN695" i="19"/>
  <c r="IG472" i="19"/>
  <c r="IN650" i="19"/>
  <c r="IN885" i="19"/>
  <c r="IN516" i="19"/>
  <c r="IN554" i="19"/>
  <c r="IN599" i="19"/>
  <c r="IN626" i="19"/>
  <c r="IN597" i="19"/>
  <c r="IN565" i="19"/>
  <c r="IN603" i="19"/>
  <c r="IN633" i="19"/>
  <c r="IN681" i="19"/>
  <c r="IN652" i="19"/>
  <c r="IN629" i="19"/>
  <c r="IN637" i="19"/>
  <c r="IN608" i="19"/>
  <c r="IN638" i="19"/>
  <c r="IN850" i="19"/>
  <c r="IN746" i="19"/>
  <c r="IN778" i="19"/>
  <c r="IN836" i="19"/>
  <c r="IN826" i="19"/>
  <c r="IN787" i="19"/>
  <c r="IN735" i="19"/>
  <c r="IN539" i="19"/>
  <c r="IN769" i="19"/>
  <c r="IN602" i="19"/>
  <c r="IN901" i="19"/>
  <c r="IN837" i="19"/>
  <c r="IN495" i="19"/>
  <c r="IN566" i="19"/>
  <c r="IN601" i="19"/>
  <c r="IN853" i="19"/>
  <c r="IN705" i="19"/>
  <c r="IN765" i="19"/>
  <c r="IN648" i="19"/>
  <c r="IN861" i="19"/>
  <c r="IN734" i="19"/>
  <c r="IN686" i="19"/>
  <c r="IN665" i="19"/>
  <c r="IN549" i="19"/>
  <c r="IN607" i="19"/>
  <c r="IN766" i="19"/>
  <c r="IN703" i="19"/>
  <c r="IN560" i="19"/>
  <c r="IN715" i="19"/>
  <c r="IN804" i="19"/>
  <c r="IN584" i="19"/>
  <c r="IN701" i="19"/>
  <c r="IN758" i="19"/>
  <c r="IN805" i="19"/>
  <c r="IN618" i="19"/>
  <c r="IN738" i="19"/>
  <c r="IN564" i="19"/>
  <c r="IN776" i="19"/>
  <c r="IN557" i="19"/>
  <c r="IN540" i="19"/>
  <c r="IN500" i="19"/>
  <c r="IN547" i="19"/>
  <c r="IN883" i="19"/>
  <c r="IN722" i="19"/>
  <c r="IG473" i="19"/>
  <c r="IN640" i="19"/>
  <c r="IN774" i="19"/>
  <c r="IN821" i="19"/>
  <c r="IN726" i="19"/>
  <c r="IN568" i="19"/>
  <c r="IN749" i="19"/>
  <c r="IN522" i="19"/>
  <c r="IN881" i="19"/>
  <c r="IN572" i="19"/>
  <c r="IN586" i="19"/>
  <c r="IN851" i="19"/>
  <c r="IN634" i="19"/>
  <c r="IN531" i="19"/>
  <c r="IN679" i="19"/>
  <c r="IN635" i="19"/>
  <c r="IN563" i="19"/>
  <c r="IN528" i="19"/>
  <c r="IN830" i="19"/>
  <c r="IN702" i="19"/>
  <c r="IN825" i="19"/>
  <c r="IN806" i="19"/>
  <c r="IN732" i="19"/>
  <c r="IN713" i="19"/>
  <c r="IN753" i="19"/>
  <c r="IN859" i="19"/>
  <c r="IN867" i="19"/>
  <c r="IN730" i="19"/>
  <c r="IN828" i="19"/>
  <c r="IN507" i="19"/>
  <c r="IN761" i="19"/>
  <c r="IN714" i="19"/>
  <c r="IN887" i="19"/>
  <c r="IN886" i="19"/>
  <c r="IN725" i="19"/>
  <c r="IN839" i="19"/>
  <c r="IN574" i="19"/>
  <c r="IN912" i="19"/>
  <c r="IN721" i="19"/>
  <c r="IN523" i="19"/>
  <c r="IN658" i="19"/>
  <c r="IN911" i="19"/>
  <c r="IN524" i="19"/>
  <c r="IN684" i="19"/>
  <c r="IN752" i="19"/>
  <c r="IN717" i="19"/>
  <c r="IN591" i="19"/>
  <c r="IN865" i="19"/>
  <c r="IN748" i="19"/>
  <c r="IN802" i="19"/>
  <c r="IN562" i="19"/>
  <c r="IN494" i="19"/>
  <c r="IN491" i="19"/>
  <c r="IN819" i="19"/>
  <c r="IN590" i="19"/>
  <c r="IN764" i="19"/>
  <c r="IN646" i="19"/>
  <c r="IN687" i="19"/>
  <c r="IN739" i="19"/>
  <c r="IN581" i="19"/>
  <c r="IN814" i="19"/>
  <c r="IN888" i="19"/>
  <c r="IN816" i="19"/>
  <c r="IN833" i="19"/>
  <c r="IN689" i="19"/>
  <c r="IN538" i="19"/>
  <c r="IN555" i="19"/>
  <c r="IN558" i="19"/>
  <c r="IN643" i="19"/>
  <c r="IN792" i="19"/>
  <c r="FZ469" i="19"/>
  <c r="FZ480" i="19" s="1"/>
  <c r="GA473" i="19"/>
  <c r="GA476" i="19"/>
  <c r="GA470" i="19"/>
  <c r="GA475" i="19"/>
  <c r="GA474" i="19"/>
  <c r="GA478" i="19"/>
  <c r="GA479" i="19"/>
  <c r="GA472" i="19"/>
  <c r="GA477" i="19"/>
  <c r="GA471" i="19"/>
  <c r="HX206" i="19"/>
  <c r="HX169" i="19"/>
  <c r="HX420" i="19"/>
  <c r="HX244" i="19"/>
  <c r="HX218" i="19"/>
  <c r="HX293" i="19"/>
  <c r="HX149" i="19"/>
  <c r="HX290" i="19"/>
  <c r="HX197" i="19"/>
  <c r="HX292" i="19"/>
  <c r="HX440" i="19"/>
  <c r="HX280" i="19"/>
  <c r="HX410" i="19"/>
  <c r="HX424" i="19"/>
  <c r="HX191" i="19"/>
  <c r="HX361" i="19"/>
  <c r="HX74" i="19"/>
  <c r="HX285" i="19"/>
  <c r="HX273" i="19"/>
  <c r="HX305" i="19"/>
  <c r="HX54" i="19"/>
  <c r="HX214" i="19"/>
  <c r="HX294" i="19"/>
  <c r="HX90" i="19"/>
  <c r="HX390" i="19"/>
  <c r="HX282" i="19"/>
  <c r="HX355" i="19"/>
  <c r="HX240" i="19"/>
  <c r="HX445" i="19"/>
  <c r="HX258" i="19"/>
  <c r="HX316" i="19"/>
  <c r="HX287" i="19"/>
  <c r="HX257" i="19"/>
  <c r="HX427" i="19"/>
  <c r="HX142" i="19"/>
  <c r="HX384" i="19"/>
  <c r="HX67" i="19"/>
  <c r="HX221" i="19"/>
  <c r="HX94" i="19"/>
  <c r="HX251" i="19"/>
  <c r="HX52" i="19"/>
  <c r="HX172" i="19"/>
  <c r="HX175" i="19"/>
  <c r="HX237" i="19"/>
  <c r="HX124" i="19"/>
  <c r="HX211" i="19"/>
  <c r="HX35" i="19"/>
  <c r="HX38" i="19"/>
  <c r="HX171" i="19"/>
  <c r="HX57" i="19"/>
  <c r="HX279" i="19"/>
  <c r="HX66" i="19"/>
  <c r="HX289" i="19"/>
  <c r="HX264" i="19"/>
  <c r="HX217" i="19"/>
  <c r="HX377" i="19"/>
  <c r="HX259" i="19"/>
  <c r="HX431" i="19"/>
  <c r="HX428" i="19"/>
  <c r="HX39" i="19"/>
  <c r="HX145" i="19"/>
  <c r="HX417" i="19"/>
  <c r="HX130" i="19"/>
  <c r="HX271" i="19"/>
  <c r="HX78" i="19"/>
  <c r="HX121" i="19"/>
  <c r="HX133" i="19"/>
  <c r="HX113" i="19"/>
  <c r="HX180" i="19"/>
  <c r="HX250" i="19"/>
  <c r="HX336" i="19"/>
  <c r="HX226" i="19"/>
  <c r="HX306" i="19"/>
  <c r="HX162" i="19"/>
  <c r="HX184" i="19"/>
  <c r="HX105" i="19"/>
  <c r="HX58" i="19"/>
  <c r="HX341" i="19"/>
  <c r="HX249" i="19"/>
  <c r="HX238" i="19"/>
  <c r="HX117" i="19"/>
  <c r="HX320" i="19"/>
  <c r="HX204" i="19"/>
  <c r="HX347" i="19"/>
  <c r="HX253" i="19"/>
  <c r="HW11" i="19"/>
  <c r="HX434" i="19"/>
  <c r="HX386" i="19"/>
  <c r="HX98" i="19"/>
  <c r="HX157" i="19"/>
  <c r="HX302" i="19"/>
  <c r="HX59" i="19"/>
  <c r="HX178" i="19"/>
  <c r="HX136" i="19"/>
  <c r="HX298" i="19"/>
  <c r="HX337" i="19"/>
  <c r="HX332" i="19"/>
  <c r="HX322" i="19"/>
  <c r="HX326" i="19"/>
  <c r="HX223" i="19"/>
  <c r="HX328" i="19"/>
  <c r="HX64" i="19"/>
  <c r="HX376" i="19"/>
  <c r="HX310" i="19"/>
  <c r="HX43" i="19"/>
  <c r="HX40" i="19"/>
  <c r="HX263" i="19"/>
  <c r="HX125" i="19"/>
  <c r="HX343" i="19"/>
  <c r="HX268" i="19"/>
  <c r="HX194" i="19"/>
  <c r="HX432" i="19"/>
  <c r="HX187" i="19"/>
  <c r="HX147" i="19"/>
  <c r="HX168" i="19"/>
  <c r="HX365" i="19"/>
  <c r="HX391" i="19"/>
  <c r="HX447" i="19"/>
  <c r="HX224" i="19"/>
  <c r="HX47" i="19"/>
  <c r="HX398" i="19"/>
  <c r="HX439" i="19"/>
  <c r="HX127" i="19"/>
  <c r="HX274" i="19"/>
  <c r="HX69" i="19"/>
  <c r="HX363" i="19"/>
  <c r="HX30" i="19"/>
  <c r="HX371" i="19"/>
  <c r="HX205" i="19"/>
  <c r="HX318" i="19"/>
  <c r="HX97" i="19"/>
  <c r="HX252" i="19"/>
  <c r="HX161" i="19"/>
  <c r="HX177" i="19"/>
  <c r="HX394" i="19"/>
  <c r="HX230" i="19"/>
  <c r="HX349" i="19"/>
  <c r="HX256" i="19"/>
  <c r="HX123" i="19"/>
  <c r="HX443" i="19"/>
  <c r="HX119" i="19"/>
  <c r="HX277" i="19"/>
  <c r="HX311" i="19"/>
  <c r="HX304" i="19"/>
  <c r="HX155" i="19"/>
  <c r="HX340" i="19"/>
  <c r="HX158" i="19"/>
  <c r="HX72" i="19"/>
  <c r="HX234" i="19"/>
  <c r="HX319" i="19"/>
  <c r="HX233" i="19"/>
  <c r="HX369" i="19"/>
  <c r="HX103" i="19"/>
  <c r="HX418" i="19"/>
  <c r="HX295" i="19"/>
  <c r="HX344" i="19"/>
  <c r="HX296" i="19"/>
  <c r="HX91" i="19"/>
  <c r="HX330" i="19"/>
  <c r="HX228" i="19"/>
  <c r="HX297" i="19"/>
  <c r="HX202" i="19"/>
  <c r="HX415" i="19"/>
  <c r="HX68" i="19"/>
  <c r="HX46" i="19"/>
  <c r="HX339" i="19"/>
  <c r="HX348" i="19"/>
  <c r="HX435" i="19"/>
  <c r="HX404" i="19"/>
  <c r="HX182" i="19"/>
  <c r="HX400" i="19"/>
  <c r="HX425" i="19"/>
  <c r="HX150" i="19"/>
  <c r="HX71" i="19"/>
  <c r="HX96" i="19"/>
  <c r="HX426" i="19"/>
  <c r="HX216" i="19"/>
  <c r="HX272" i="19"/>
  <c r="HX120" i="19"/>
  <c r="HX450" i="19"/>
  <c r="HX345" i="19"/>
  <c r="HX409" i="19"/>
  <c r="HX185" i="19"/>
  <c r="HX236" i="19"/>
  <c r="HX128" i="19"/>
  <c r="HX215" i="19"/>
  <c r="HX189" i="19"/>
  <c r="HX389" i="19"/>
  <c r="HX32" i="19"/>
  <c r="HX186" i="19"/>
  <c r="HX110" i="19"/>
  <c r="HX61" i="19"/>
  <c r="HX448" i="19"/>
  <c r="HX101" i="19"/>
  <c r="HX164" i="19"/>
  <c r="HX131" i="19"/>
  <c r="HX116" i="19"/>
  <c r="HX12" i="19"/>
  <c r="HX229" i="19"/>
  <c r="HX368" i="19"/>
  <c r="HX135" i="19"/>
  <c r="HX245" i="19"/>
  <c r="HX173" i="19"/>
  <c r="HX362" i="19"/>
  <c r="HX176" i="19"/>
  <c r="HX108" i="19"/>
  <c r="HX288" i="19"/>
  <c r="HX276" i="19"/>
  <c r="HX115" i="19"/>
  <c r="HX382" i="19"/>
  <c r="HX138" i="19"/>
  <c r="HX166" i="19"/>
  <c r="HX367" i="19"/>
  <c r="HX346" i="19"/>
  <c r="HX31" i="19"/>
  <c r="HX387" i="19"/>
  <c r="HX429" i="19"/>
  <c r="HX195" i="19"/>
  <c r="HX436" i="19"/>
  <c r="HX70" i="19"/>
  <c r="HX396" i="19"/>
  <c r="HX154" i="19"/>
  <c r="HX118" i="19"/>
  <c r="HX49" i="19"/>
  <c r="HX235" i="19"/>
  <c r="HX449" i="19"/>
  <c r="HX323" i="19"/>
  <c r="HX190" i="19"/>
  <c r="HX397" i="19"/>
  <c r="HX42" i="19"/>
  <c r="HX266" i="19"/>
  <c r="HX364" i="19"/>
  <c r="HX303" i="19"/>
  <c r="HX181" i="19"/>
  <c r="HX165" i="19"/>
  <c r="HX148" i="19"/>
  <c r="HX312" i="19"/>
  <c r="HX140" i="19"/>
  <c r="HX372" i="19"/>
  <c r="HX83" i="19"/>
  <c r="HX79" i="19"/>
  <c r="HX380" i="19"/>
  <c r="HX334" i="19"/>
  <c r="HX453" i="19"/>
  <c r="HX452" i="19"/>
  <c r="HX283" i="19"/>
  <c r="HX213" i="19"/>
  <c r="HX423" i="19"/>
  <c r="HX104" i="19"/>
  <c r="HX222" i="19"/>
  <c r="HX111" i="19"/>
  <c r="HX106" i="19"/>
  <c r="HX45" i="19"/>
  <c r="HX317" i="19"/>
  <c r="HX246" i="19"/>
  <c r="HX350" i="19"/>
  <c r="HX299" i="19"/>
  <c r="HX73" i="19"/>
  <c r="HX247" i="19"/>
  <c r="HX77" i="19"/>
  <c r="HX329" i="19"/>
  <c r="HX132" i="19"/>
  <c r="HX308" i="19"/>
  <c r="HX399" i="19"/>
  <c r="HX198" i="19"/>
  <c r="HX373" i="19"/>
  <c r="HX395" i="19"/>
  <c r="HX60" i="19"/>
  <c r="HX151" i="19"/>
  <c r="HX351" i="19"/>
  <c r="HX378" i="19"/>
  <c r="HX327" i="19"/>
  <c r="HX208" i="19"/>
  <c r="HX359" i="19"/>
  <c r="HX51" i="19"/>
  <c r="HX338" i="19"/>
  <c r="HX114" i="19"/>
  <c r="HX352" i="19"/>
  <c r="HX388" i="19"/>
  <c r="HX286" i="19"/>
  <c r="HX152" i="19"/>
  <c r="HX241" i="19"/>
  <c r="HX102" i="19"/>
  <c r="HX353" i="19"/>
  <c r="HX248" i="19"/>
  <c r="HX232" i="19"/>
  <c r="HX421" i="19"/>
  <c r="HX88" i="19"/>
  <c r="HX441" i="19"/>
  <c r="HX325" i="19"/>
  <c r="HX92" i="19"/>
  <c r="HX375" i="19"/>
  <c r="HX284" i="19"/>
  <c r="HX37" i="19"/>
  <c r="HX199" i="19"/>
  <c r="HX358" i="19"/>
  <c r="HX281" i="19"/>
  <c r="HX242" i="19"/>
  <c r="HX401" i="19"/>
  <c r="HX270" i="19"/>
  <c r="HX93" i="19"/>
  <c r="HX356" i="19"/>
  <c r="HX179" i="19"/>
  <c r="HX44" i="19"/>
  <c r="HX442" i="19"/>
  <c r="HX309" i="19"/>
  <c r="HX357" i="19"/>
  <c r="HX419" i="19"/>
  <c r="HX413" i="19"/>
  <c r="HX370" i="19"/>
  <c r="HX225" i="19"/>
  <c r="HX141" i="19"/>
  <c r="HX156" i="19"/>
  <c r="HX412" i="19"/>
  <c r="HX56" i="19"/>
  <c r="HX159" i="19"/>
  <c r="HX89" i="19"/>
  <c r="HX134" i="19"/>
  <c r="HX126" i="19"/>
  <c r="HX416" i="19"/>
  <c r="HX210" i="19"/>
  <c r="HX408" i="19"/>
  <c r="HX65" i="19"/>
  <c r="HX129" i="19"/>
  <c r="HX321" i="19"/>
  <c r="HX95" i="19"/>
  <c r="HX196" i="19"/>
  <c r="HX55" i="19"/>
  <c r="HX188" i="19"/>
  <c r="HX385" i="19"/>
  <c r="HX444" i="19"/>
  <c r="HX275" i="19"/>
  <c r="HX33" i="19"/>
  <c r="HX446" i="19"/>
  <c r="HX203" i="19"/>
  <c r="HX167" i="19"/>
  <c r="HX109" i="19"/>
  <c r="HX201" i="19"/>
  <c r="HX220" i="19"/>
  <c r="HX269" i="19"/>
  <c r="HX333" i="19"/>
  <c r="HX207" i="19"/>
  <c r="HX82" i="19"/>
  <c r="HX231" i="19"/>
  <c r="HX260" i="19"/>
  <c r="HX212" i="19"/>
  <c r="HX170" i="19"/>
  <c r="HX314" i="19"/>
  <c r="HX146" i="19"/>
  <c r="HX48" i="19"/>
  <c r="HX422" i="19"/>
  <c r="HX451" i="19"/>
  <c r="HX342" i="19"/>
  <c r="HX160" i="19"/>
  <c r="HX324" i="19"/>
  <c r="HX36" i="19"/>
  <c r="HX379" i="19"/>
  <c r="HX81" i="19"/>
  <c r="HX75" i="19"/>
  <c r="HX438" i="19"/>
  <c r="HX307" i="19"/>
  <c r="HX174" i="19"/>
  <c r="HX53" i="19"/>
  <c r="HX265" i="19"/>
  <c r="HX219" i="19"/>
  <c r="HX100" i="19"/>
  <c r="HX139" i="19"/>
  <c r="HX50" i="19"/>
  <c r="HX122" i="19"/>
  <c r="HX313" i="19"/>
  <c r="HX383" i="19"/>
  <c r="HX262" i="19"/>
  <c r="HX392" i="19"/>
  <c r="HX209" i="19"/>
  <c r="HX239" i="19"/>
  <c r="HX84" i="19"/>
  <c r="HX183" i="19"/>
  <c r="HX255" i="19"/>
  <c r="HX335" i="19"/>
  <c r="HX85" i="19"/>
  <c r="HX407" i="19"/>
  <c r="HX301" i="19"/>
  <c r="HX366" i="19"/>
  <c r="HX243" i="19"/>
  <c r="HX267" i="19"/>
  <c r="HX76" i="19"/>
  <c r="HX200" i="19"/>
  <c r="HX192" i="19"/>
  <c r="HX34" i="19"/>
  <c r="HX331" i="19"/>
  <c r="HX153" i="19"/>
  <c r="HX402" i="19"/>
  <c r="HX99" i="19"/>
  <c r="HX403" i="19"/>
  <c r="HX411" i="19"/>
  <c r="HX315" i="19"/>
  <c r="HX278" i="19"/>
  <c r="HX193" i="19"/>
  <c r="HX63" i="19"/>
  <c r="HX437" i="19"/>
  <c r="HX143" i="19"/>
  <c r="HX360" i="19"/>
  <c r="HX41" i="19"/>
  <c r="HX163" i="19"/>
  <c r="HX300" i="19"/>
  <c r="HX381" i="19"/>
  <c r="HX144" i="19"/>
  <c r="HX393" i="19"/>
  <c r="HX406" i="19"/>
  <c r="HX414" i="19"/>
  <c r="HX112" i="19"/>
  <c r="HX227" i="19"/>
  <c r="HX137" i="19"/>
  <c r="HX86" i="19"/>
  <c r="HX354" i="19"/>
  <c r="HX87" i="19"/>
  <c r="HX261" i="19"/>
  <c r="HX62" i="19"/>
  <c r="HX405" i="19"/>
  <c r="HX107" i="19"/>
  <c r="HX374" i="19"/>
  <c r="HX254" i="19"/>
  <c r="HX433" i="19"/>
  <c r="HX430" i="19"/>
  <c r="HX80" i="19"/>
  <c r="HX291" i="19"/>
  <c r="HX454" i="19"/>
  <c r="E99" i="19"/>
  <c r="E100" i="19" s="1"/>
  <c r="J77" i="19" s="1"/>
  <c r="J79" i="19" s="1"/>
  <c r="C510" i="19"/>
  <c r="C72" i="19"/>
  <c r="D100" i="19"/>
  <c r="HN56" i="19"/>
  <c r="HN212" i="19"/>
  <c r="HN262" i="19"/>
  <c r="HN43" i="19"/>
  <c r="HN347" i="19"/>
  <c r="HN243" i="19"/>
  <c r="HN245" i="19"/>
  <c r="HN229" i="19"/>
  <c r="HN388" i="19"/>
  <c r="HN182" i="19"/>
  <c r="HN383" i="19"/>
  <c r="HN423" i="19"/>
  <c r="HN315" i="19"/>
  <c r="HN251" i="19"/>
  <c r="HN242" i="19"/>
  <c r="HN399" i="19"/>
  <c r="HN317" i="19"/>
  <c r="HN309" i="19"/>
  <c r="HN117" i="19"/>
  <c r="HN203" i="19"/>
  <c r="HN253" i="19"/>
  <c r="HN102" i="19"/>
  <c r="HN41" i="19"/>
  <c r="HN54" i="19"/>
  <c r="HN407" i="19"/>
  <c r="HN272" i="19"/>
  <c r="HN303" i="19"/>
  <c r="HN165" i="19"/>
  <c r="HN12" i="19"/>
  <c r="HN289" i="19"/>
  <c r="HN432" i="19"/>
  <c r="HN312" i="19"/>
  <c r="HN216" i="19"/>
  <c r="HN195" i="19"/>
  <c r="HN59" i="19"/>
  <c r="HN269" i="19"/>
  <c r="HN438" i="19"/>
  <c r="HN226" i="19"/>
  <c r="HN81" i="19"/>
  <c r="HN48" i="19"/>
  <c r="HN401" i="19"/>
  <c r="HN282" i="19"/>
  <c r="HN149" i="19"/>
  <c r="HN454" i="19"/>
  <c r="HN128" i="19"/>
  <c r="HN387" i="19"/>
  <c r="HN247" i="19"/>
  <c r="HN191" i="19"/>
  <c r="HN77" i="19"/>
  <c r="HN363" i="19"/>
  <c r="HN185" i="19"/>
  <c r="HN236" i="19"/>
  <c r="HN90" i="19"/>
  <c r="HN425" i="19"/>
  <c r="HN121" i="19"/>
  <c r="HN161" i="19"/>
  <c r="HN109" i="19"/>
  <c r="HN52" i="19"/>
  <c r="HN340" i="19"/>
  <c r="HN252" i="19"/>
  <c r="HN445" i="19"/>
  <c r="HN219" i="19"/>
  <c r="HN241" i="19"/>
  <c r="HN152" i="19"/>
  <c r="HN110" i="19"/>
  <c r="HN53" i="19"/>
  <c r="HN76" i="19"/>
  <c r="HN437" i="19"/>
  <c r="HN224" i="19"/>
  <c r="HN45" i="19"/>
  <c r="HN113" i="19"/>
  <c r="HN274" i="19"/>
  <c r="HN57" i="19"/>
  <c r="HN301" i="19"/>
  <c r="HN115" i="19"/>
  <c r="HN125" i="19"/>
  <c r="HN50" i="19"/>
  <c r="HN261" i="19"/>
  <c r="HN134" i="19"/>
  <c r="HN104" i="19"/>
  <c r="HN227" i="19"/>
  <c r="HN263" i="19"/>
  <c r="HN318" i="19"/>
  <c r="HN332" i="19"/>
  <c r="HN82" i="19"/>
  <c r="HN372" i="19"/>
  <c r="HN221" i="19"/>
  <c r="HN112" i="19"/>
  <c r="HN234" i="19"/>
  <c r="HN135" i="19"/>
  <c r="HN42" i="19"/>
  <c r="HN71" i="19"/>
  <c r="HN32" i="19"/>
  <c r="HN66" i="19"/>
  <c r="HN123" i="19"/>
  <c r="HN99" i="19"/>
  <c r="HN353" i="19"/>
  <c r="HN106" i="19"/>
  <c r="HN426" i="19"/>
  <c r="HN167" i="19"/>
  <c r="HN442" i="19"/>
  <c r="HN30" i="19"/>
  <c r="HN239" i="19"/>
  <c r="HN118" i="19"/>
  <c r="HN449" i="19"/>
  <c r="HN264" i="19"/>
  <c r="HN385" i="19"/>
  <c r="HN292" i="19"/>
  <c r="HN331" i="19"/>
  <c r="HN285" i="19"/>
  <c r="HN321" i="19"/>
  <c r="HN162" i="19"/>
  <c r="HN414" i="19"/>
  <c r="HN304" i="19"/>
  <c r="HN266" i="19"/>
  <c r="HN141" i="19"/>
  <c r="HN395" i="19"/>
  <c r="HN240" i="19"/>
  <c r="HN237" i="19"/>
  <c r="HN65" i="19"/>
  <c r="HN79" i="19"/>
  <c r="HN333" i="19"/>
  <c r="HN60" i="19"/>
  <c r="HN35" i="19"/>
  <c r="HN70" i="19"/>
  <c r="HN409" i="19"/>
  <c r="HN120" i="19"/>
  <c r="HN288" i="19"/>
  <c r="HN335" i="19"/>
  <c r="HM11" i="19"/>
  <c r="HN367" i="19"/>
  <c r="HN169" i="19"/>
  <c r="HN386" i="19"/>
  <c r="HN100" i="19"/>
  <c r="HN254" i="19"/>
  <c r="HN427" i="19"/>
  <c r="HN105" i="19"/>
  <c r="HN75" i="19"/>
  <c r="HN230" i="19"/>
  <c r="HN281" i="19"/>
  <c r="HN397" i="19"/>
  <c r="HN381" i="19"/>
  <c r="HN158" i="19"/>
  <c r="HN202" i="19"/>
  <c r="HN352" i="19"/>
  <c r="HN359" i="19"/>
  <c r="HN369" i="19"/>
  <c r="HN249" i="19"/>
  <c r="HN336" i="19"/>
  <c r="HN250" i="19"/>
  <c r="HN379" i="19"/>
  <c r="HN298" i="19"/>
  <c r="HN291" i="19"/>
  <c r="HN180" i="19"/>
  <c r="HN39" i="19"/>
  <c r="HN89" i="19"/>
  <c r="HN415" i="19"/>
  <c r="HN412" i="19"/>
  <c r="HN394" i="19"/>
  <c r="HN439" i="19"/>
  <c r="HN431" i="19"/>
  <c r="HN214" i="19"/>
  <c r="HN365" i="19"/>
  <c r="HN83" i="19"/>
  <c r="HN235" i="19"/>
  <c r="HN168" i="19"/>
  <c r="HN49" i="19"/>
  <c r="HN300" i="19"/>
  <c r="HN145" i="19"/>
  <c r="HN164" i="19"/>
  <c r="HN223" i="19"/>
  <c r="HN418" i="19"/>
  <c r="HN453" i="19"/>
  <c r="HN143" i="19"/>
  <c r="HN337" i="19"/>
  <c r="HN116" i="19"/>
  <c r="HN341" i="19"/>
  <c r="HN424" i="19"/>
  <c r="HN62" i="19"/>
  <c r="HN392" i="19"/>
  <c r="HN327" i="19"/>
  <c r="HN355" i="19"/>
  <c r="HN406" i="19"/>
  <c r="HN144" i="19"/>
  <c r="HN255" i="19"/>
  <c r="HN297" i="19"/>
  <c r="HN132" i="19"/>
  <c r="HN95" i="19"/>
  <c r="HN419" i="19"/>
  <c r="HN338" i="19"/>
  <c r="HN159" i="19"/>
  <c r="HN339" i="19"/>
  <c r="HN448" i="19"/>
  <c r="HN400" i="19"/>
  <c r="HN108" i="19"/>
  <c r="HN362" i="19"/>
  <c r="HN294" i="19"/>
  <c r="HN68" i="19"/>
  <c r="HN287" i="19"/>
  <c r="HN265" i="19"/>
  <c r="HN403" i="19"/>
  <c r="HN127" i="19"/>
  <c r="HN271" i="19"/>
  <c r="HN391" i="19"/>
  <c r="HN193" i="19"/>
  <c r="HN171" i="19"/>
  <c r="HN310" i="19"/>
  <c r="HN38" i="19"/>
  <c r="HN211" i="19"/>
  <c r="HN192" i="19"/>
  <c r="HN411" i="19"/>
  <c r="HN217" i="19"/>
  <c r="HN122" i="19"/>
  <c r="HN441" i="19"/>
  <c r="HN92" i="19"/>
  <c r="HN107" i="19"/>
  <c r="HN267" i="19"/>
  <c r="HN78" i="19"/>
  <c r="HN189" i="19"/>
  <c r="HN389" i="19"/>
  <c r="HN450" i="19"/>
  <c r="HN248" i="19"/>
  <c r="HN206" i="19"/>
  <c r="HN278" i="19"/>
  <c r="HN421" i="19"/>
  <c r="HN290" i="19"/>
  <c r="HN293" i="19"/>
  <c r="HN80" i="19"/>
  <c r="HN434" i="19"/>
  <c r="HN319" i="19"/>
  <c r="HN37" i="19"/>
  <c r="HN323" i="19"/>
  <c r="HN85" i="19"/>
  <c r="HN330" i="19"/>
  <c r="HN351" i="19"/>
  <c r="HN133" i="19"/>
  <c r="HN402" i="19"/>
  <c r="HN305" i="19"/>
  <c r="HN349" i="19"/>
  <c r="HN361" i="19"/>
  <c r="HN218" i="19"/>
  <c r="HN166" i="19"/>
  <c r="HN396" i="19"/>
  <c r="HN268" i="19"/>
  <c r="HN140" i="19"/>
  <c r="HN279" i="19"/>
  <c r="HN417" i="19"/>
  <c r="HN390" i="19"/>
  <c r="HN443" i="19"/>
  <c r="HN398" i="19"/>
  <c r="HN194" i="19"/>
  <c r="HN88" i="19"/>
  <c r="HN184" i="19"/>
  <c r="HN410" i="19"/>
  <c r="HN444" i="19"/>
  <c r="HN370" i="19"/>
  <c r="HN198" i="19"/>
  <c r="HN364" i="19"/>
  <c r="HN199" i="19"/>
  <c r="HN416" i="19"/>
  <c r="HN196" i="19"/>
  <c r="HN302" i="19"/>
  <c r="HN258" i="19"/>
  <c r="HN322" i="19"/>
  <c r="HN447" i="19"/>
  <c r="HN222" i="19"/>
  <c r="HN208" i="19"/>
  <c r="HN186" i="19"/>
  <c r="HN435" i="19"/>
  <c r="HN156" i="19"/>
  <c r="HN72" i="19"/>
  <c r="HN354" i="19"/>
  <c r="HN124" i="19"/>
  <c r="HN154" i="19"/>
  <c r="HN148" i="19"/>
  <c r="HN346" i="19"/>
  <c r="HN87" i="19"/>
  <c r="HN151" i="19"/>
  <c r="HN187" i="19"/>
  <c r="HN176" i="19"/>
  <c r="HN101" i="19"/>
  <c r="HN207" i="19"/>
  <c r="HN170" i="19"/>
  <c r="HN233" i="19"/>
  <c r="HN299" i="19"/>
  <c r="HN358" i="19"/>
  <c r="HN429" i="19"/>
  <c r="HN334" i="19"/>
  <c r="HN205" i="19"/>
  <c r="HN153" i="19"/>
  <c r="HN324" i="19"/>
  <c r="HN40" i="19"/>
  <c r="HN276" i="19"/>
  <c r="HN393" i="19"/>
  <c r="HN174" i="19"/>
  <c r="HN382" i="19"/>
  <c r="HN244" i="19"/>
  <c r="HN342" i="19"/>
  <c r="HN34" i="19"/>
  <c r="HN405" i="19"/>
  <c r="HN136" i="19"/>
  <c r="HN257" i="19"/>
  <c r="HN111" i="19"/>
  <c r="HN47" i="19"/>
  <c r="HN375" i="19"/>
  <c r="HN350" i="19"/>
  <c r="HN69" i="19"/>
  <c r="HN231" i="19"/>
  <c r="HN178" i="19"/>
  <c r="HN137" i="19"/>
  <c r="HN98" i="19"/>
  <c r="HN63" i="19"/>
  <c r="HN220" i="19"/>
  <c r="HN286" i="19"/>
  <c r="HN36" i="19"/>
  <c r="HN74" i="19"/>
  <c r="HN55" i="19"/>
  <c r="HN308" i="19"/>
  <c r="HN320" i="19"/>
  <c r="HN428" i="19"/>
  <c r="HN348" i="19"/>
  <c r="HN232" i="19"/>
  <c r="HN325" i="19"/>
  <c r="HN183" i="19"/>
  <c r="HN378" i="19"/>
  <c r="HN306" i="19"/>
  <c r="HN215" i="19"/>
  <c r="HN126" i="19"/>
  <c r="HN259" i="19"/>
  <c r="HN73" i="19"/>
  <c r="HN329" i="19"/>
  <c r="HN213" i="19"/>
  <c r="HN307" i="19"/>
  <c r="HN46" i="19"/>
  <c r="HN177" i="19"/>
  <c r="HN93" i="19"/>
  <c r="HN139" i="19"/>
  <c r="HN173" i="19"/>
  <c r="HN371" i="19"/>
  <c r="HN181" i="19"/>
  <c r="HN197" i="19"/>
  <c r="HN51" i="19"/>
  <c r="HN33" i="19"/>
  <c r="HN61" i="19"/>
  <c r="HN277" i="19"/>
  <c r="HN58" i="19"/>
  <c r="HN452" i="19"/>
  <c r="HN172" i="19"/>
  <c r="HN296" i="19"/>
  <c r="HN147" i="19"/>
  <c r="HN275" i="19"/>
  <c r="HN129" i="19"/>
  <c r="HN225" i="19"/>
  <c r="HN377" i="19"/>
  <c r="HN142" i="19"/>
  <c r="HN273" i="19"/>
  <c r="HN408" i="19"/>
  <c r="HN97" i="19"/>
  <c r="HN345" i="19"/>
  <c r="HN420" i="19"/>
  <c r="HN179" i="19"/>
  <c r="HN209" i="19"/>
  <c r="HN163" i="19"/>
  <c r="HN260" i="19"/>
  <c r="HN188" i="19"/>
  <c r="HN366" i="19"/>
  <c r="HN190" i="19"/>
  <c r="HN201" i="19"/>
  <c r="HN283" i="19"/>
  <c r="HN436" i="19"/>
  <c r="HN344" i="19"/>
  <c r="HN86" i="19"/>
  <c r="HN314" i="19"/>
  <c r="HN440" i="19"/>
  <c r="HN284" i="19"/>
  <c r="HN451" i="19"/>
  <c r="HN228" i="19"/>
  <c r="HN422" i="19"/>
  <c r="HN326" i="19"/>
  <c r="HN376" i="19"/>
  <c r="HN96" i="19"/>
  <c r="HN157" i="19"/>
  <c r="HN91" i="19"/>
  <c r="HN374" i="19"/>
  <c r="HN373" i="19"/>
  <c r="HN404" i="19"/>
  <c r="HN295" i="19"/>
  <c r="HN210" i="19"/>
  <c r="HN94" i="19"/>
  <c r="HN160" i="19"/>
  <c r="HN280" i="19"/>
  <c r="HN343" i="19"/>
  <c r="HN238" i="19"/>
  <c r="HN360" i="19"/>
  <c r="HN150" i="19"/>
  <c r="HN130" i="19"/>
  <c r="HN446" i="19"/>
  <c r="HN356" i="19"/>
  <c r="HN430" i="19"/>
  <c r="HN146" i="19"/>
  <c r="HN131" i="19"/>
  <c r="HN64" i="19"/>
  <c r="HN114" i="19"/>
  <c r="HN313" i="19"/>
  <c r="HN103" i="19"/>
  <c r="HN138" i="19"/>
  <c r="HN316" i="19"/>
  <c r="HN119" i="19"/>
  <c r="HN368" i="19"/>
  <c r="HN44" i="19"/>
  <c r="HN270" i="19"/>
  <c r="HN84" i="19"/>
  <c r="HN328" i="19"/>
  <c r="HN380" i="19"/>
  <c r="HN200" i="19"/>
  <c r="HN31" i="19"/>
  <c r="HN311" i="19"/>
  <c r="HN413" i="19"/>
  <c r="HN433" i="19"/>
  <c r="HN357" i="19"/>
  <c r="HN384" i="19"/>
  <c r="HN204" i="19"/>
  <c r="HN155" i="19"/>
  <c r="HN175" i="19"/>
  <c r="HN67" i="19"/>
  <c r="HN256" i="19"/>
  <c r="HN246" i="19"/>
  <c r="GT13" i="19"/>
  <c r="FR313" i="19" l="1"/>
  <c r="FR226" i="19"/>
  <c r="FR67" i="19"/>
  <c r="FR394" i="19"/>
  <c r="FR227" i="19"/>
  <c r="FR346" i="19"/>
  <c r="FR421" i="19"/>
  <c r="FR230" i="19"/>
  <c r="FR141" i="19"/>
  <c r="FR244" i="19"/>
  <c r="FR317" i="19"/>
  <c r="FR86" i="19"/>
  <c r="FR169" i="19"/>
  <c r="FR39" i="19"/>
  <c r="FR450" i="19"/>
  <c r="FR278" i="19"/>
  <c r="FR96" i="19"/>
  <c r="FR238" i="19"/>
  <c r="FR80" i="19"/>
  <c r="FR444" i="19"/>
  <c r="FR37" i="19"/>
  <c r="FR396" i="19"/>
  <c r="FR419" i="19"/>
  <c r="FR350" i="19"/>
  <c r="FR362" i="19"/>
  <c r="FR97" i="19"/>
  <c r="FR329" i="19"/>
  <c r="FR131" i="19"/>
  <c r="FR145" i="19"/>
  <c r="FR387" i="19"/>
  <c r="FR187" i="19"/>
  <c r="FR45" i="19"/>
  <c r="FR254" i="19"/>
  <c r="FR218" i="19"/>
  <c r="FR258" i="19"/>
  <c r="FR149" i="19"/>
  <c r="FR398" i="19"/>
  <c r="FR247" i="19"/>
  <c r="FR422" i="19"/>
  <c r="FR167" i="19"/>
  <c r="FR66" i="19"/>
  <c r="FR253" i="19"/>
  <c r="FR336" i="19"/>
  <c r="FR297" i="19"/>
  <c r="FR266" i="19"/>
  <c r="FR274" i="19"/>
  <c r="FR103" i="19"/>
  <c r="FR249" i="19"/>
  <c r="FR378" i="19"/>
  <c r="FR221" i="19"/>
  <c r="FR151" i="19"/>
  <c r="FR133" i="19"/>
  <c r="FR231" i="19"/>
  <c r="FR35" i="19"/>
  <c r="FR214" i="19"/>
  <c r="FR184" i="19"/>
  <c r="FR106" i="19"/>
  <c r="FR433" i="19"/>
  <c r="FR381" i="19"/>
  <c r="FR276" i="19"/>
  <c r="FR385" i="19"/>
  <c r="FR281" i="19"/>
  <c r="FR90" i="19"/>
  <c r="FR181" i="19"/>
  <c r="FR232" i="19"/>
  <c r="FR263" i="19"/>
  <c r="FR206" i="19"/>
  <c r="FR139" i="19"/>
  <c r="FR129" i="19"/>
  <c r="FR374" i="19"/>
  <c r="FR41" i="19"/>
  <c r="FR217" i="19"/>
  <c r="FR196" i="19"/>
  <c r="FR410" i="19"/>
  <c r="FR192" i="19"/>
  <c r="FR360" i="19"/>
  <c r="FR324" i="19"/>
  <c r="FR160" i="19"/>
  <c r="FR137" i="19"/>
  <c r="FR395" i="19"/>
  <c r="FR264" i="19"/>
  <c r="FR357" i="19"/>
  <c r="FR95" i="19"/>
  <c r="FR191" i="19"/>
  <c r="FR352" i="19"/>
  <c r="FR204" i="19"/>
  <c r="FR275" i="19"/>
  <c r="FR393" i="19"/>
  <c r="FR304" i="19"/>
  <c r="FR391" i="19"/>
  <c r="FR42" i="19"/>
  <c r="FR429" i="19"/>
  <c r="FR162" i="19"/>
  <c r="FR112" i="19"/>
  <c r="FR223" i="19"/>
  <c r="FR291" i="19"/>
  <c r="FR56" i="19"/>
  <c r="FR284" i="19"/>
  <c r="FR114" i="19"/>
  <c r="FR48" i="19"/>
  <c r="FR170" i="19"/>
  <c r="FR215" i="19"/>
  <c r="FR87" i="19"/>
  <c r="FR319" i="19"/>
  <c r="FR193" i="19"/>
  <c r="FR409" i="19"/>
  <c r="FR338" i="19"/>
  <c r="FR209" i="19"/>
  <c r="FR438" i="19"/>
  <c r="FR341" i="19"/>
  <c r="FR277" i="19"/>
  <c r="FR138" i="19"/>
  <c r="FR111" i="19"/>
  <c r="FR92" i="19"/>
  <c r="FR219" i="19"/>
  <c r="FR49" i="19"/>
  <c r="FR99" i="19"/>
  <c r="FR63" i="19"/>
  <c r="FR314" i="19"/>
  <c r="FR84" i="19"/>
  <c r="FR46" i="19"/>
  <c r="FR113" i="19"/>
  <c r="FR36" i="19"/>
  <c r="FR34" i="19"/>
  <c r="FR239" i="19"/>
  <c r="FR290" i="19"/>
  <c r="FR285" i="19"/>
  <c r="FR155" i="19"/>
  <c r="FR202" i="19"/>
  <c r="FR268" i="19"/>
  <c r="FR430" i="19"/>
  <c r="FR295" i="19"/>
  <c r="FR325" i="19"/>
  <c r="FR120" i="19"/>
  <c r="FR38" i="19"/>
  <c r="FR370" i="19"/>
  <c r="FR451" i="19"/>
  <c r="FR287" i="19"/>
  <c r="FR257" i="19"/>
  <c r="FR93" i="19"/>
  <c r="FR408" i="19"/>
  <c r="FR293" i="19"/>
  <c r="FR425" i="19"/>
  <c r="FR355" i="19"/>
  <c r="FR434" i="19"/>
  <c r="FR435" i="19"/>
  <c r="FR158" i="19"/>
  <c r="FR376" i="19"/>
  <c r="FR440" i="19"/>
  <c r="FR116" i="19"/>
  <c r="FR283" i="19"/>
  <c r="FR33" i="19"/>
  <c r="FR243" i="19"/>
  <c r="FR252" i="19"/>
  <c r="FR382" i="19"/>
  <c r="FR188" i="19"/>
  <c r="FR320" i="19"/>
  <c r="FR389" i="19"/>
  <c r="FR78" i="19"/>
  <c r="FR128" i="19"/>
  <c r="FR200" i="19"/>
  <c r="FR337" i="19"/>
  <c r="FR178" i="19"/>
  <c r="FR94" i="19"/>
  <c r="FR368" i="19"/>
  <c r="FR130" i="19"/>
  <c r="FR418" i="19"/>
  <c r="FR100" i="19"/>
  <c r="FR216" i="19"/>
  <c r="FR390" i="19"/>
  <c r="FR123" i="19"/>
  <c r="FR185" i="19"/>
  <c r="FR417" i="19"/>
  <c r="FR58" i="19"/>
  <c r="FR148" i="19"/>
  <c r="FR32" i="19"/>
  <c r="FR220" i="19"/>
  <c r="FR380" i="19"/>
  <c r="FR153" i="19"/>
  <c r="FR411" i="19"/>
  <c r="FR272" i="19"/>
  <c r="FR445" i="19"/>
  <c r="FR235" i="19"/>
  <c r="FR246" i="19"/>
  <c r="FR371" i="19"/>
  <c r="FR118" i="19"/>
  <c r="FR298" i="19"/>
  <c r="FR315" i="19"/>
  <c r="FR222" i="19"/>
  <c r="FR182" i="19"/>
  <c r="FR150" i="19"/>
  <c r="FR306" i="19"/>
  <c r="FR361" i="19"/>
  <c r="FR400" i="19"/>
  <c r="FR177" i="19"/>
  <c r="FR242" i="19"/>
  <c r="FR321" i="19"/>
  <c r="FR305" i="19"/>
  <c r="FR171" i="19"/>
  <c r="FR236" i="19"/>
  <c r="FR442" i="19"/>
  <c r="FR358" i="19"/>
  <c r="FR211" i="19"/>
  <c r="FR234" i="19"/>
  <c r="FR331" i="19"/>
  <c r="FR210" i="19"/>
  <c r="FR101" i="19"/>
  <c r="FR446" i="19"/>
  <c r="FR351" i="19"/>
  <c r="FR436" i="19"/>
  <c r="FR61" i="19"/>
  <c r="FR124" i="19"/>
  <c r="FR428" i="19"/>
  <c r="FR154" i="19"/>
  <c r="FR328" i="19"/>
  <c r="FR127" i="19"/>
  <c r="FR132" i="19"/>
  <c r="FR441" i="19"/>
  <c r="FR199" i="19"/>
  <c r="FR147" i="19"/>
  <c r="FR347" i="19"/>
  <c r="FR288" i="19"/>
  <c r="FR345" i="19"/>
  <c r="FR303" i="19"/>
  <c r="FR399" i="19"/>
  <c r="FR212" i="19"/>
  <c r="FR69" i="19"/>
  <c r="FR189" i="19"/>
  <c r="FR51" i="19"/>
  <c r="FR64" i="19"/>
  <c r="FR233" i="19"/>
  <c r="FR402" i="19"/>
  <c r="FR60" i="19"/>
  <c r="FR292" i="19"/>
  <c r="FR12" i="19"/>
  <c r="FR20" i="19" s="1"/>
  <c r="FR375" i="19"/>
  <c r="FR53" i="19"/>
  <c r="FR353" i="19"/>
  <c r="FR195" i="19"/>
  <c r="FR198" i="19"/>
  <c r="FR163" i="19"/>
  <c r="FR251" i="19"/>
  <c r="FR190" i="19"/>
  <c r="FR54" i="19"/>
  <c r="FR205" i="19"/>
  <c r="FR427" i="19"/>
  <c r="FR308" i="19"/>
  <c r="FR108" i="19"/>
  <c r="FR126" i="19"/>
  <c r="FR271" i="19"/>
  <c r="FR159" i="19"/>
  <c r="FR175" i="19"/>
  <c r="FR245" i="19"/>
  <c r="FR366" i="19"/>
  <c r="FR301" i="19"/>
  <c r="FR135" i="19"/>
  <c r="FR180" i="19"/>
  <c r="FR62" i="19"/>
  <c r="FR453" i="19"/>
  <c r="FR104" i="19"/>
  <c r="FR267" i="19"/>
  <c r="FR363" i="19"/>
  <c r="FR384" i="19"/>
  <c r="FR91" i="19"/>
  <c r="FR286" i="19"/>
  <c r="FR85" i="19"/>
  <c r="FR383" i="19"/>
  <c r="FR109" i="19"/>
  <c r="FR403" i="19"/>
  <c r="FR152" i="19"/>
  <c r="FR426" i="19"/>
  <c r="FR110" i="19"/>
  <c r="FR348" i="19"/>
  <c r="FR405" i="19"/>
  <c r="FR52" i="19"/>
  <c r="FR270" i="19"/>
  <c r="FR447" i="19"/>
  <c r="FR339" i="19"/>
  <c r="FR208" i="19"/>
  <c r="FR77" i="19"/>
  <c r="FR333" i="19"/>
  <c r="FR76" i="19"/>
  <c r="FR107" i="19"/>
  <c r="FR280" i="19"/>
  <c r="FR255" i="19"/>
  <c r="FR70" i="19"/>
  <c r="FR256" i="19"/>
  <c r="FR142" i="19"/>
  <c r="FR379" i="19"/>
  <c r="FR406" i="19"/>
  <c r="FR172" i="19"/>
  <c r="FR125" i="19"/>
  <c r="FR311" i="19"/>
  <c r="FR420" i="19"/>
  <c r="FR105" i="19"/>
  <c r="FR332" i="19"/>
  <c r="FR59" i="19"/>
  <c r="FR300" i="19"/>
  <c r="FR229" i="19"/>
  <c r="FR203" i="19"/>
  <c r="FR367" i="19"/>
  <c r="FR228" i="19"/>
  <c r="FR102" i="19"/>
  <c r="FR55" i="19"/>
  <c r="FR439" i="19"/>
  <c r="FR81" i="19"/>
  <c r="FR432" i="19"/>
  <c r="FR335" i="19"/>
  <c r="FR372" i="19"/>
  <c r="FR134" i="19"/>
  <c r="FR401" i="19"/>
  <c r="FR186" i="19"/>
  <c r="FR44" i="19"/>
  <c r="FR174" i="19"/>
  <c r="FR157" i="19"/>
  <c r="FR183" i="19"/>
  <c r="FR115" i="19"/>
  <c r="FR72" i="19"/>
  <c r="FR282" i="19"/>
  <c r="FR83" i="19"/>
  <c r="FR224" i="19"/>
  <c r="FR423" i="19"/>
  <c r="FR412" i="19"/>
  <c r="FR43" i="19"/>
  <c r="FR365" i="19"/>
  <c r="FR369" i="19"/>
  <c r="FR431" i="19"/>
  <c r="FR294" i="19"/>
  <c r="FR73" i="19"/>
  <c r="FR250" i="19"/>
  <c r="FR386" i="19"/>
  <c r="FR416" i="19"/>
  <c r="FR392" i="19"/>
  <c r="FR309" i="19"/>
  <c r="FR166" i="19"/>
  <c r="FR143" i="19"/>
  <c r="FR194" i="19"/>
  <c r="FR179" i="19"/>
  <c r="FR122" i="19"/>
  <c r="FR316" i="19"/>
  <c r="FR359" i="19"/>
  <c r="FR299" i="19"/>
  <c r="FR144" i="19"/>
  <c r="FR40" i="19"/>
  <c r="FR404" i="19"/>
  <c r="FR342" i="19"/>
  <c r="FR377" i="19"/>
  <c r="FR146" i="19"/>
  <c r="FR407" i="19"/>
  <c r="FR50" i="19"/>
  <c r="FR349" i="19"/>
  <c r="FR344" i="19"/>
  <c r="FR240" i="19"/>
  <c r="FQ11" i="19"/>
  <c r="FR323" i="19"/>
  <c r="FR136" i="19"/>
  <c r="FR165" i="19"/>
  <c r="FR31" i="19"/>
  <c r="FR415" i="19"/>
  <c r="FR71" i="19"/>
  <c r="FR373" i="19"/>
  <c r="FR168" i="19"/>
  <c r="FR47" i="19"/>
  <c r="FR312" i="19"/>
  <c r="FR318" i="19"/>
  <c r="FR364" i="19"/>
  <c r="FR289" i="19"/>
  <c r="FR413" i="19"/>
  <c r="FR98" i="19"/>
  <c r="FR343" i="19"/>
  <c r="FR340" i="19"/>
  <c r="FR207" i="19"/>
  <c r="FR79" i="19"/>
  <c r="FR176" i="19"/>
  <c r="FR241" i="19"/>
  <c r="FR443" i="19"/>
  <c r="FR265" i="19"/>
  <c r="FR74" i="19"/>
  <c r="FR75" i="19"/>
  <c r="FR225" i="19"/>
  <c r="FR261" i="19"/>
  <c r="FR121" i="19"/>
  <c r="FR161" i="19"/>
  <c r="FR449" i="19"/>
  <c r="FR334" i="19"/>
  <c r="FR248" i="19"/>
  <c r="FR310" i="19"/>
  <c r="FR262" i="19"/>
  <c r="FR327" i="19"/>
  <c r="FR260" i="19"/>
  <c r="FR454" i="19"/>
  <c r="FR273" i="19"/>
  <c r="FR330" i="19"/>
  <c r="FR452" i="19"/>
  <c r="FR82" i="19"/>
  <c r="FR119" i="19"/>
  <c r="FR414" i="19"/>
  <c r="FR397" i="19"/>
  <c r="FR117" i="19"/>
  <c r="FR424" i="19"/>
  <c r="FR173" i="19"/>
  <c r="FR65" i="19"/>
  <c r="FR201" i="19"/>
  <c r="FR326" i="19"/>
  <c r="FR156" i="19"/>
  <c r="FR213" i="19"/>
  <c r="FR279" i="19"/>
  <c r="FR57" i="19"/>
  <c r="FR354" i="19"/>
  <c r="FR197" i="19"/>
  <c r="FR322" i="19"/>
  <c r="FR437" i="19"/>
  <c r="FR68" i="19"/>
  <c r="FR140" i="19"/>
  <c r="FR259" i="19"/>
  <c r="FR30" i="19"/>
  <c r="FR88" i="19"/>
  <c r="FR164" i="19"/>
  <c r="FR448" i="19"/>
  <c r="FR302" i="19"/>
  <c r="FR269" i="19"/>
  <c r="FR296" i="19"/>
  <c r="FR237" i="19"/>
  <c r="FR356" i="19"/>
  <c r="FR307" i="19"/>
  <c r="FR388" i="19"/>
  <c r="DV681" i="19"/>
  <c r="DV809" i="19"/>
  <c r="DV491" i="19"/>
  <c r="DO841" i="19"/>
  <c r="H58" i="19"/>
  <c r="Q58" i="19" s="1"/>
  <c r="DB14" i="19"/>
  <c r="DV773" i="19"/>
  <c r="DV559" i="19"/>
  <c r="DV835" i="19"/>
  <c r="DO510" i="19"/>
  <c r="DV526" i="19"/>
  <c r="DO628" i="19"/>
  <c r="DV776" i="19"/>
  <c r="DV694" i="19"/>
  <c r="DO556" i="19"/>
  <c r="DO911" i="19"/>
  <c r="DV917" i="19"/>
  <c r="DO585" i="19"/>
  <c r="DV525" i="19"/>
  <c r="DO829" i="19"/>
  <c r="DO697" i="19"/>
  <c r="DO814" i="19"/>
  <c r="DO554" i="19"/>
  <c r="DV819" i="19"/>
  <c r="DV787" i="19"/>
  <c r="DV541" i="19"/>
  <c r="DO672" i="19"/>
  <c r="DO694" i="19"/>
  <c r="DV523" i="19"/>
  <c r="DV628" i="19"/>
  <c r="DO705" i="19"/>
  <c r="DV490" i="19"/>
  <c r="DO847" i="19"/>
  <c r="DO723" i="19"/>
  <c r="DV871" i="19"/>
  <c r="DV847" i="19"/>
  <c r="DV650" i="19"/>
  <c r="DO708" i="19"/>
  <c r="DO591" i="19"/>
  <c r="DO680" i="19"/>
  <c r="DV604" i="19"/>
  <c r="DV632" i="19"/>
  <c r="DO786" i="19"/>
  <c r="DV565" i="19"/>
  <c r="DO793" i="19"/>
  <c r="DV826" i="19"/>
  <c r="DO698" i="19"/>
  <c r="DO834" i="19"/>
  <c r="DV693" i="19"/>
  <c r="DV622" i="19"/>
  <c r="DV528" i="19"/>
  <c r="DV781" i="19"/>
  <c r="DV510" i="19"/>
  <c r="DO775" i="19"/>
  <c r="DV730" i="19"/>
  <c r="DO903" i="19"/>
  <c r="DV765" i="19"/>
  <c r="DV769" i="19"/>
  <c r="DV627" i="19"/>
  <c r="DO636" i="19"/>
  <c r="DO641" i="19"/>
  <c r="DO492" i="19"/>
  <c r="DO587" i="19"/>
  <c r="DV680" i="19"/>
  <c r="DO808" i="19"/>
  <c r="DO689" i="19"/>
  <c r="DO691" i="19"/>
  <c r="DO521" i="19"/>
  <c r="DV695" i="19"/>
  <c r="DO797" i="19"/>
  <c r="DO539" i="19"/>
  <c r="DO812" i="19"/>
  <c r="DO906" i="19"/>
  <c r="DO599" i="19"/>
  <c r="DV918" i="19"/>
  <c r="DV830" i="19"/>
  <c r="DV543" i="19"/>
  <c r="DO558" i="19"/>
  <c r="DV771" i="19"/>
  <c r="DV513" i="19"/>
  <c r="DV754" i="19"/>
  <c r="DV863" i="19"/>
  <c r="DV697" i="19"/>
  <c r="DO564" i="19"/>
  <c r="DO875" i="19"/>
  <c r="DO788" i="19"/>
  <c r="DV755" i="19"/>
  <c r="DO669" i="19"/>
  <c r="DO675" i="19"/>
  <c r="DV888" i="19"/>
  <c r="DO664" i="19"/>
  <c r="DV522" i="19"/>
  <c r="DV665" i="19"/>
  <c r="DO827" i="19"/>
  <c r="DV634" i="19"/>
  <c r="DV671" i="19"/>
  <c r="DV572" i="19"/>
  <c r="DO570" i="19"/>
  <c r="DO490" i="19"/>
  <c r="DO813" i="19"/>
  <c r="DV789" i="19"/>
  <c r="DO909" i="19"/>
  <c r="DV882" i="19"/>
  <c r="DV764" i="19"/>
  <c r="DV735" i="19"/>
  <c r="DO614" i="19"/>
  <c r="DV870" i="19"/>
  <c r="DV609" i="19"/>
  <c r="DV684" i="19"/>
  <c r="DO683" i="19"/>
  <c r="DV647" i="19"/>
  <c r="DV713" i="19"/>
  <c r="DV625" i="19"/>
  <c r="DO729" i="19"/>
  <c r="DO529" i="19"/>
  <c r="DO630" i="19"/>
  <c r="DO649" i="19"/>
  <c r="DO798" i="19"/>
  <c r="DO565" i="19"/>
  <c r="DV853" i="19"/>
  <c r="DO914" i="19"/>
  <c r="DO711" i="19"/>
  <c r="DO888" i="19"/>
  <c r="DO881" i="19"/>
  <c r="DV656" i="19"/>
  <c r="DO566" i="19"/>
  <c r="DO709" i="19"/>
  <c r="DO526" i="19"/>
  <c r="DO508" i="19"/>
  <c r="DV539" i="19"/>
  <c r="DV724" i="19"/>
  <c r="DV662" i="19"/>
  <c r="DV811" i="19"/>
  <c r="DV594" i="19"/>
  <c r="DO737" i="19"/>
  <c r="DV759" i="19"/>
  <c r="DV899" i="19"/>
  <c r="DO739" i="19"/>
  <c r="DV568" i="19"/>
  <c r="DO699" i="19"/>
  <c r="DO602" i="19"/>
  <c r="DV706" i="19"/>
  <c r="DO520" i="19"/>
  <c r="DO912" i="19"/>
  <c r="DV910" i="19"/>
  <c r="DV608" i="19"/>
  <c r="DO716" i="19"/>
  <c r="DO902" i="19"/>
  <c r="DV530" i="19"/>
  <c r="DV821" i="19"/>
  <c r="DO607" i="19"/>
  <c r="DV654" i="19"/>
  <c r="DV563" i="19"/>
  <c r="DO613" i="19"/>
  <c r="DO746" i="19"/>
  <c r="DV793" i="19"/>
  <c r="DO563" i="19"/>
  <c r="DO854" i="19"/>
  <c r="DV573" i="19"/>
  <c r="DV601" i="19"/>
  <c r="DO806" i="19"/>
  <c r="DO882" i="19"/>
  <c r="DV913" i="19"/>
  <c r="DO792" i="19"/>
  <c r="DV748" i="19"/>
  <c r="DO552" i="19"/>
  <c r="DO528" i="19"/>
  <c r="DV728" i="19"/>
  <c r="DV914" i="19"/>
  <c r="DO616" i="19"/>
  <c r="DV832" i="19"/>
  <c r="DV778" i="19"/>
  <c r="DO759" i="19"/>
  <c r="DV872" i="19"/>
  <c r="DV875" i="19"/>
  <c r="DV645" i="19"/>
  <c r="DO645" i="19"/>
  <c r="DO805" i="19"/>
  <c r="DO758" i="19"/>
  <c r="DO751" i="19"/>
  <c r="DO542" i="19"/>
  <c r="DV738" i="19"/>
  <c r="DO572" i="19"/>
  <c r="DV606" i="19"/>
  <c r="DV666" i="19"/>
  <c r="DV707" i="19"/>
  <c r="DV874" i="19"/>
  <c r="DO654" i="19"/>
  <c r="DO878" i="19"/>
  <c r="DO505" i="19"/>
  <c r="DV570" i="19"/>
  <c r="DO735" i="19"/>
  <c r="DV890" i="19"/>
  <c r="DO512" i="19"/>
  <c r="DV795" i="19"/>
  <c r="DO502" i="19"/>
  <c r="DO766" i="19"/>
  <c r="DO876" i="19"/>
  <c r="DO770" i="19"/>
  <c r="DO907" i="19"/>
  <c r="DO687" i="19"/>
  <c r="DV533" i="19"/>
  <c r="DO790" i="19"/>
  <c r="DO867" i="19"/>
  <c r="DV849" i="19"/>
  <c r="DO590" i="19"/>
  <c r="DO795" i="19"/>
  <c r="DV814" i="19"/>
  <c r="DO874" i="19"/>
  <c r="DV803" i="19"/>
  <c r="DO754" i="19"/>
  <c r="DV783" i="19"/>
  <c r="DV792" i="19"/>
  <c r="DV549" i="19"/>
  <c r="DO846" i="19"/>
  <c r="DO662" i="19"/>
  <c r="DV837" i="19"/>
  <c r="DV911" i="19"/>
  <c r="DO551" i="19"/>
  <c r="DO850" i="19"/>
  <c r="DV619" i="19"/>
  <c r="DV743" i="19"/>
  <c r="DO627" i="19"/>
  <c r="DV852" i="19"/>
  <c r="DV562" i="19"/>
  <c r="DV716" i="19"/>
  <c r="DO799" i="19"/>
  <c r="DV784" i="19"/>
  <c r="DO571" i="19"/>
  <c r="DV638" i="19"/>
  <c r="DO625" i="19"/>
  <c r="DO681" i="19"/>
  <c r="DV851" i="19"/>
  <c r="DO504" i="19"/>
  <c r="DO653" i="19"/>
  <c r="DV705" i="19"/>
  <c r="DV519" i="19"/>
  <c r="DV679" i="19"/>
  <c r="DO677" i="19"/>
  <c r="DV869" i="19"/>
  <c r="DO507" i="19"/>
  <c r="DO722" i="19"/>
  <c r="DO546" i="19"/>
  <c r="DO666" i="19"/>
  <c r="DV715" i="19"/>
  <c r="DO773" i="19"/>
  <c r="DO752" i="19"/>
  <c r="DO695" i="19"/>
  <c r="DO632" i="19"/>
  <c r="DO580" i="19"/>
  <c r="DO787" i="19"/>
  <c r="DV825" i="19"/>
  <c r="DO601" i="19"/>
  <c r="DV646" i="19"/>
  <c r="DV599" i="19"/>
  <c r="DV744" i="19"/>
  <c r="DO769" i="19"/>
  <c r="DO703" i="19"/>
  <c r="DV589" i="19"/>
  <c r="DV660" i="19"/>
  <c r="DV822" i="19"/>
  <c r="DO783" i="19"/>
  <c r="DO784" i="19"/>
  <c r="DV508" i="19"/>
  <c r="DO886" i="19"/>
  <c r="DV612" i="19"/>
  <c r="DV745" i="19"/>
  <c r="DO873" i="19"/>
  <c r="DV532" i="19"/>
  <c r="DO863" i="19"/>
  <c r="DV677" i="19"/>
  <c r="DV616" i="19"/>
  <c r="DV718" i="19"/>
  <c r="DO763" i="19"/>
  <c r="DO605" i="19"/>
  <c r="DO567" i="19"/>
  <c r="DV893" i="19"/>
  <c r="DO647" i="19"/>
  <c r="DO522" i="19"/>
  <c r="DV780" i="19"/>
  <c r="DO821" i="19"/>
  <c r="DO516" i="19"/>
  <c r="DO715" i="19"/>
  <c r="DV721" i="19"/>
  <c r="DO509" i="19"/>
  <c r="DV824" i="19"/>
  <c r="DV840" i="19"/>
  <c r="DO527" i="19"/>
  <c r="DV729" i="19"/>
  <c r="DO497" i="19"/>
  <c r="DO685" i="19"/>
  <c r="DO606" i="19"/>
  <c r="DV630" i="19"/>
  <c r="DV569" i="19"/>
  <c r="DO804" i="19"/>
  <c r="DO668" i="19"/>
  <c r="DO823" i="19"/>
  <c r="DO872" i="19"/>
  <c r="DV741" i="19"/>
  <c r="DO753" i="19"/>
  <c r="DV600" i="19"/>
  <c r="DO595" i="19"/>
  <c r="DO540" i="19"/>
  <c r="DO727" i="19"/>
  <c r="DO550" i="19"/>
  <c r="DO781" i="19"/>
  <c r="DO779" i="19"/>
  <c r="DO764" i="19"/>
  <c r="DV747" i="19"/>
  <c r="DO704" i="19"/>
  <c r="DO777" i="19"/>
  <c r="DO910" i="19"/>
  <c r="DV704" i="19"/>
  <c r="DV880" i="19"/>
  <c r="DV535" i="19"/>
  <c r="DO891" i="19"/>
  <c r="DO621" i="19"/>
  <c r="DO774" i="19"/>
  <c r="DV551" i="19"/>
  <c r="DV644" i="19"/>
  <c r="DV542" i="19"/>
  <c r="DV818" i="19"/>
  <c r="DO646" i="19"/>
  <c r="DO868" i="19"/>
  <c r="DV639" i="19"/>
  <c r="DV841" i="19"/>
  <c r="DV796" i="19"/>
  <c r="DO671" i="19"/>
  <c r="DV886" i="19"/>
  <c r="DV857" i="19"/>
  <c r="DO648" i="19"/>
  <c r="DV909" i="19"/>
  <c r="DV732" i="19"/>
  <c r="DO658" i="19"/>
  <c r="DO839" i="19"/>
  <c r="DV552" i="19"/>
  <c r="DO761" i="19"/>
  <c r="DV894" i="19"/>
  <c r="DV740" i="19"/>
  <c r="DV517" i="19"/>
  <c r="DV617" i="19"/>
  <c r="DO815" i="19"/>
  <c r="DO852" i="19"/>
  <c r="DO678" i="19"/>
  <c r="DV763" i="19"/>
  <c r="DO824" i="19"/>
  <c r="DV657" i="19"/>
  <c r="DO767" i="19"/>
  <c r="DV750" i="19"/>
  <c r="DO592" i="19"/>
  <c r="DO726" i="19"/>
  <c r="DO895" i="19"/>
  <c r="DO861" i="19"/>
  <c r="DV804" i="19"/>
  <c r="DV761" i="19"/>
  <c r="DO869" i="19"/>
  <c r="DV884" i="19"/>
  <c r="DV507" i="19"/>
  <c r="DV667" i="19"/>
  <c r="DO533" i="19"/>
  <c r="DO517" i="19"/>
  <c r="DV655" i="19"/>
  <c r="DO626" i="19"/>
  <c r="DO904" i="19"/>
  <c r="DO531" i="19"/>
  <c r="DV651" i="19"/>
  <c r="DO719" i="19"/>
  <c r="DO714" i="19"/>
  <c r="DO575" i="19"/>
  <c r="DV757" i="19"/>
  <c r="DO609" i="19"/>
  <c r="DO913" i="19"/>
  <c r="DO548" i="19"/>
  <c r="DO789" i="19"/>
  <c r="DO561" i="19"/>
  <c r="DO707" i="19"/>
  <c r="DO871" i="19"/>
  <c r="DO676" i="19"/>
  <c r="DO545" i="19"/>
  <c r="DO547" i="19"/>
  <c r="DO574" i="19"/>
  <c r="DV497" i="19"/>
  <c r="DO624" i="19"/>
  <c r="DO884" i="19"/>
  <c r="DO905" i="19"/>
  <c r="DO845" i="19"/>
  <c r="DO620" i="19"/>
  <c r="DV574" i="19"/>
  <c r="DO853" i="19"/>
  <c r="DO642" i="19"/>
  <c r="DO618" i="19"/>
  <c r="DV659" i="19"/>
  <c r="DO772" i="19"/>
  <c r="DV586" i="19"/>
  <c r="DV742" i="19"/>
  <c r="DV520" i="19"/>
  <c r="DV896" i="19"/>
  <c r="DV583" i="19"/>
  <c r="DV828" i="19"/>
  <c r="DO622" i="19"/>
  <c r="DO832" i="19"/>
  <c r="DV515" i="19"/>
  <c r="DV668" i="19"/>
  <c r="DV897" i="19"/>
  <c r="DO801" i="19"/>
  <c r="DV887" i="19"/>
  <c r="DO757" i="19"/>
  <c r="DV674" i="19"/>
  <c r="DO710" i="19"/>
  <c r="DV664" i="19"/>
  <c r="DV708" i="19"/>
  <c r="DV550" i="19"/>
  <c r="DV892" i="19"/>
  <c r="DV691" i="19"/>
  <c r="DV669" i="19"/>
  <c r="DV610" i="19"/>
  <c r="DV854" i="19"/>
  <c r="DV768" i="19"/>
  <c r="DV700" i="19"/>
  <c r="DO610" i="19"/>
  <c r="DO740" i="19"/>
  <c r="DV512" i="19"/>
  <c r="DO771" i="19"/>
  <c r="DO498" i="19"/>
  <c r="DO584" i="19"/>
  <c r="DO582" i="19"/>
  <c r="DO749" i="19"/>
  <c r="DO684" i="19"/>
  <c r="DO696" i="19"/>
  <c r="DO800" i="19"/>
  <c r="DV571" i="19"/>
  <c r="DV751" i="19"/>
  <c r="DO857" i="19"/>
  <c r="DV701" i="19"/>
  <c r="DV864" i="19"/>
  <c r="DV499" i="19"/>
  <c r="DO532" i="19"/>
  <c r="DO583" i="19"/>
  <c r="DV881" i="19"/>
  <c r="DV848" i="19"/>
  <c r="DV904" i="19"/>
  <c r="DV584" i="19"/>
  <c r="DO717" i="19"/>
  <c r="DV614" i="19"/>
  <c r="DV642" i="19"/>
  <c r="DO712" i="19"/>
  <c r="DO494" i="19"/>
  <c r="DV504" i="19"/>
  <c r="DO803" i="19"/>
  <c r="DV727" i="19"/>
  <c r="DO718" i="19"/>
  <c r="DV844" i="19"/>
  <c r="DV492" i="19"/>
  <c r="DO557" i="19"/>
  <c r="DO682" i="19"/>
  <c r="DO744" i="19"/>
  <c r="DO860" i="19"/>
  <c r="DO553" i="19"/>
  <c r="DO810" i="19"/>
  <c r="DV675" i="19"/>
  <c r="DV753" i="19"/>
  <c r="DV767" i="19"/>
  <c r="DO887" i="19"/>
  <c r="DO544" i="19"/>
  <c r="DV661" i="19"/>
  <c r="DV801" i="19"/>
  <c r="DV556" i="19"/>
  <c r="DO898" i="19"/>
  <c r="DV633" i="19"/>
  <c r="DV736" i="19"/>
  <c r="DV788" i="19"/>
  <c r="DV902" i="19"/>
  <c r="DV567" i="19"/>
  <c r="DV838" i="19"/>
  <c r="DV817" i="19"/>
  <c r="DV592" i="19"/>
  <c r="DV756" i="19"/>
  <c r="DO663" i="19"/>
  <c r="DV254" i="19"/>
  <c r="DO848" i="19"/>
  <c r="DO862" i="19"/>
  <c r="DV839" i="19"/>
  <c r="DV676" i="19"/>
  <c r="DV901" i="19"/>
  <c r="DU466" i="19"/>
  <c r="DV652" i="19"/>
  <c r="DV514" i="19"/>
  <c r="DV858" i="19"/>
  <c r="DV895" i="19"/>
  <c r="DO864" i="19"/>
  <c r="DV815" i="19"/>
  <c r="DV579" i="19"/>
  <c r="DV518" i="19"/>
  <c r="DO518" i="19"/>
  <c r="DO568" i="19"/>
  <c r="DO608" i="19"/>
  <c r="DV772" i="19"/>
  <c r="DV585" i="19"/>
  <c r="DO890" i="19"/>
  <c r="DO650" i="19"/>
  <c r="DV806" i="19"/>
  <c r="DO559" i="19"/>
  <c r="DO762" i="19"/>
  <c r="DO569" i="19"/>
  <c r="DV786" i="19"/>
  <c r="DV597" i="19"/>
  <c r="DV862" i="19"/>
  <c r="DO640" i="19"/>
  <c r="DO530" i="19"/>
  <c r="DV779" i="19"/>
  <c r="DO578" i="19"/>
  <c r="DO826" i="19"/>
  <c r="DO679" i="19"/>
  <c r="DV613" i="19"/>
  <c r="DO866" i="19"/>
  <c r="DO690" i="19"/>
  <c r="DO879" i="19"/>
  <c r="DO738" i="19"/>
  <c r="DO768" i="19"/>
  <c r="DV663" i="19"/>
  <c r="DO720" i="19"/>
  <c r="DV688" i="19"/>
  <c r="DO785" i="19"/>
  <c r="DO519" i="19"/>
  <c r="DV856" i="19"/>
  <c r="DV720" i="19"/>
  <c r="DV673" i="19"/>
  <c r="DV739" i="19"/>
  <c r="DO842" i="19"/>
  <c r="DO835" i="19"/>
  <c r="DV907" i="19"/>
  <c r="DO856" i="19"/>
  <c r="DV636" i="19"/>
  <c r="DV587" i="19"/>
  <c r="DO615" i="19"/>
  <c r="DO745" i="19"/>
  <c r="DO840" i="19"/>
  <c r="DV916" i="19"/>
  <c r="DV760" i="19"/>
  <c r="DO688" i="19"/>
  <c r="DV495" i="19"/>
  <c r="DV496" i="19"/>
  <c r="DO877" i="19"/>
  <c r="DV807" i="19"/>
  <c r="DO816" i="19"/>
  <c r="DV798" i="19"/>
  <c r="DO851" i="19"/>
  <c r="DO721" i="19"/>
  <c r="DV731" i="19"/>
  <c r="DV527" i="19"/>
  <c r="DV908" i="19"/>
  <c r="DO611" i="19"/>
  <c r="DV544" i="19"/>
  <c r="DO728" i="19"/>
  <c r="DO651" i="19"/>
  <c r="DV791" i="19"/>
  <c r="DV641" i="19"/>
  <c r="DO702" i="19"/>
  <c r="DO883" i="19"/>
  <c r="DO555" i="19"/>
  <c r="DV885" i="19"/>
  <c r="DV624" i="19"/>
  <c r="DV516" i="19"/>
  <c r="DV805" i="19"/>
  <c r="DV891" i="19"/>
  <c r="DV878" i="19"/>
  <c r="DV692" i="19"/>
  <c r="DV554" i="19"/>
  <c r="DV859" i="19"/>
  <c r="DO733" i="19"/>
  <c r="DV802" i="19"/>
  <c r="DV689" i="19"/>
  <c r="DV714" i="19"/>
  <c r="DO734" i="19"/>
  <c r="DO536" i="19"/>
  <c r="DV698" i="19"/>
  <c r="DO843" i="19"/>
  <c r="DV591" i="19"/>
  <c r="DO633" i="19"/>
  <c r="DO655" i="19"/>
  <c r="DV598" i="19"/>
  <c r="DO593" i="19"/>
  <c r="DO736" i="19"/>
  <c r="DV502" i="19"/>
  <c r="DV710" i="19"/>
  <c r="DV687" i="19"/>
  <c r="DV900" i="19"/>
  <c r="DV752" i="19"/>
  <c r="DO885" i="19"/>
  <c r="DV749" i="19"/>
  <c r="DO623" i="19"/>
  <c r="DO756" i="19"/>
  <c r="DO511" i="19"/>
  <c r="DV850" i="19"/>
  <c r="DO576" i="19"/>
  <c r="DV831" i="19"/>
  <c r="DV912" i="19"/>
  <c r="DO491" i="19"/>
  <c r="DV548" i="19"/>
  <c r="DV524" i="19"/>
  <c r="DO639" i="19"/>
  <c r="DO501" i="19"/>
  <c r="DO870" i="19"/>
  <c r="DV605" i="19"/>
  <c r="DV611" i="19"/>
  <c r="DV501" i="19"/>
  <c r="DV725" i="19"/>
  <c r="DV898" i="19"/>
  <c r="DO589" i="19"/>
  <c r="DO673" i="19"/>
  <c r="DO706" i="19"/>
  <c r="DO665" i="19"/>
  <c r="DV829" i="19"/>
  <c r="DO674" i="19"/>
  <c r="DO831" i="19"/>
  <c r="DV595" i="19"/>
  <c r="DV915" i="19"/>
  <c r="DO822" i="19"/>
  <c r="DV623" i="19"/>
  <c r="DV555" i="19"/>
  <c r="DV635" i="19"/>
  <c r="DV717" i="19"/>
  <c r="DV536" i="19"/>
  <c r="DV500" i="19"/>
  <c r="DO499" i="19"/>
  <c r="DO908" i="19"/>
  <c r="DO807" i="19"/>
  <c r="DV816" i="19"/>
  <c r="DV823" i="19"/>
  <c r="DO730" i="19"/>
  <c r="DO692" i="19"/>
  <c r="DO765" i="19"/>
  <c r="DV905" i="19"/>
  <c r="DO670" i="19"/>
  <c r="DO619" i="19"/>
  <c r="DO844" i="19"/>
  <c r="DV521" i="19"/>
  <c r="DO543" i="19"/>
  <c r="DO660" i="19"/>
  <c r="DO748" i="19"/>
  <c r="DV581" i="19"/>
  <c r="DV580" i="19"/>
  <c r="DO604" i="19"/>
  <c r="DV529" i="19"/>
  <c r="DO817" i="19"/>
  <c r="DV531" i="19"/>
  <c r="DO893" i="19"/>
  <c r="DV762" i="19"/>
  <c r="DV626" i="19"/>
  <c r="DO782" i="19"/>
  <c r="DV686" i="19"/>
  <c r="DV746" i="19"/>
  <c r="DV578" i="19"/>
  <c r="DV855" i="19"/>
  <c r="DV877" i="19"/>
  <c r="DO515" i="19"/>
  <c r="DO892" i="19"/>
  <c r="DV534" i="19"/>
  <c r="DV643" i="19"/>
  <c r="DV843" i="19"/>
  <c r="DV547" i="19"/>
  <c r="DO896" i="19"/>
  <c r="DO742" i="19"/>
  <c r="DV575" i="19"/>
  <c r="DO750" i="19"/>
  <c r="DO638" i="19"/>
  <c r="DV699" i="19"/>
  <c r="DV794" i="19"/>
  <c r="DV506" i="19"/>
  <c r="DO534" i="19"/>
  <c r="DO760" i="19"/>
  <c r="DO701" i="19"/>
  <c r="DO837" i="19"/>
  <c r="DV876" i="19"/>
  <c r="DO833" i="19"/>
  <c r="DO894" i="19"/>
  <c r="DV615" i="19"/>
  <c r="DO652" i="19"/>
  <c r="DV607" i="19"/>
  <c r="DV540" i="19"/>
  <c r="DO747" i="19"/>
  <c r="DV833" i="19"/>
  <c r="DO820" i="19"/>
  <c r="DO794" i="19"/>
  <c r="DO603" i="19"/>
  <c r="DO577" i="19"/>
  <c r="DO514" i="19"/>
  <c r="DO724" i="19"/>
  <c r="DV493" i="19"/>
  <c r="DV557" i="19"/>
  <c r="DO828" i="19"/>
  <c r="DV845" i="19"/>
  <c r="DV883" i="19"/>
  <c r="DV649" i="19"/>
  <c r="DO541" i="19"/>
  <c r="DV682" i="19"/>
  <c r="DV723" i="19"/>
  <c r="DO818" i="19"/>
  <c r="DO897" i="19"/>
  <c r="DV797" i="19"/>
  <c r="DV631" i="19"/>
  <c r="DO819" i="19"/>
  <c r="DO513" i="19"/>
  <c r="DV658" i="19"/>
  <c r="DV648" i="19"/>
  <c r="DV503" i="19"/>
  <c r="DV866" i="19"/>
  <c r="DV709" i="19"/>
  <c r="DV593" i="19"/>
  <c r="DO631" i="19"/>
  <c r="DO776" i="19"/>
  <c r="DV861" i="19"/>
  <c r="DO836" i="19"/>
  <c r="DO865" i="19"/>
  <c r="DO573" i="19"/>
  <c r="DV733" i="19"/>
  <c r="DO659" i="19"/>
  <c r="DV790" i="19"/>
  <c r="DV537" i="19"/>
  <c r="DO686" i="19"/>
  <c r="DV576" i="19"/>
  <c r="DV903" i="19"/>
  <c r="DV618" i="19"/>
  <c r="DV685" i="19"/>
  <c r="DO635" i="19"/>
  <c r="DO830" i="19"/>
  <c r="DV546" i="19"/>
  <c r="DO849" i="19"/>
  <c r="DO802" i="19"/>
  <c r="DO780" i="19"/>
  <c r="DO594" i="19"/>
  <c r="DV690" i="19"/>
  <c r="DO503" i="19"/>
  <c r="DO700" i="19"/>
  <c r="DV577" i="19"/>
  <c r="DV834" i="19"/>
  <c r="DO634" i="19"/>
  <c r="DO667" i="19"/>
  <c r="DO598" i="19"/>
  <c r="DO656" i="19"/>
  <c r="DV566" i="19"/>
  <c r="DV702" i="19"/>
  <c r="DV602" i="19"/>
  <c r="DV603" i="19"/>
  <c r="DV553" i="19"/>
  <c r="DV711" i="19"/>
  <c r="DO643" i="19"/>
  <c r="DO500" i="19"/>
  <c r="DO859" i="19"/>
  <c r="DO600" i="19"/>
  <c r="DO586" i="19"/>
  <c r="DO524" i="19"/>
  <c r="DV558" i="19"/>
  <c r="DV775" i="19"/>
  <c r="DV498" i="19"/>
  <c r="DO549" i="19"/>
  <c r="DV827" i="19"/>
  <c r="DV867" i="19"/>
  <c r="DV726" i="19"/>
  <c r="DV561" i="19"/>
  <c r="DO538" i="19"/>
  <c r="DO657" i="19"/>
  <c r="DV842" i="19"/>
  <c r="DO889" i="19"/>
  <c r="DV846" i="19"/>
  <c r="DV813" i="19"/>
  <c r="DV538" i="19"/>
  <c r="DO496" i="19"/>
  <c r="DO731" i="19"/>
  <c r="DV672" i="19"/>
  <c r="DO917" i="19"/>
  <c r="DV770" i="19"/>
  <c r="DV712" i="19"/>
  <c r="DO588" i="19"/>
  <c r="DO755" i="19"/>
  <c r="DO617" i="19"/>
  <c r="DV653" i="19"/>
  <c r="DV799" i="19"/>
  <c r="DV868" i="19"/>
  <c r="DV640" i="19"/>
  <c r="DV800" i="19"/>
  <c r="DO811" i="19"/>
  <c r="DV509" i="19"/>
  <c r="DV590" i="19"/>
  <c r="DV734" i="19"/>
  <c r="DV812" i="19"/>
  <c r="DV722" i="19"/>
  <c r="DV906" i="19"/>
  <c r="DV629" i="19"/>
  <c r="DV873" i="19"/>
  <c r="DO858" i="19"/>
  <c r="DO880" i="19"/>
  <c r="DV777" i="19"/>
  <c r="DO901" i="19"/>
  <c r="DO612" i="19"/>
  <c r="DO560" i="19"/>
  <c r="DV774" i="19"/>
  <c r="DV505" i="19"/>
  <c r="DV637" i="19"/>
  <c r="DV758" i="19"/>
  <c r="DO725" i="19"/>
  <c r="DO493" i="19"/>
  <c r="DV865" i="19"/>
  <c r="DO796" i="19"/>
  <c r="DV560" i="19"/>
  <c r="DO732" i="19"/>
  <c r="DV860" i="19"/>
  <c r="DO809" i="19"/>
  <c r="DO535" i="19"/>
  <c r="DO825" i="19"/>
  <c r="DV889" i="19"/>
  <c r="DO899" i="19"/>
  <c r="DV621" i="19"/>
  <c r="DO855" i="19"/>
  <c r="DO915" i="19"/>
  <c r="DO579" i="19"/>
  <c r="DV588" i="19"/>
  <c r="DV620" i="19"/>
  <c r="DO495" i="19"/>
  <c r="DV545" i="19"/>
  <c r="DO916" i="19"/>
  <c r="DO713" i="19"/>
  <c r="DV782" i="19"/>
  <c r="DV808" i="19"/>
  <c r="DV494" i="19"/>
  <c r="DO778" i="19"/>
  <c r="DV766" i="19"/>
  <c r="DV810" i="19"/>
  <c r="DO581" i="19"/>
  <c r="DV670" i="19"/>
  <c r="DV683" i="19"/>
  <c r="DO525" i="19"/>
  <c r="DO537" i="19"/>
  <c r="DO597" i="19"/>
  <c r="DO900" i="19"/>
  <c r="DV703" i="19"/>
  <c r="DV820" i="19"/>
  <c r="DO523" i="19"/>
  <c r="DV879" i="19"/>
  <c r="DV737" i="19"/>
  <c r="DO596" i="19"/>
  <c r="DV696" i="19"/>
  <c r="DO838" i="19"/>
  <c r="DO644" i="19"/>
  <c r="DO661" i="19"/>
  <c r="DO562" i="19"/>
  <c r="DO791" i="19"/>
  <c r="DV678" i="19"/>
  <c r="DO693" i="19"/>
  <c r="DV785" i="19"/>
  <c r="DV564" i="19"/>
  <c r="DV511" i="19"/>
  <c r="DO506" i="19"/>
  <c r="DO637" i="19"/>
  <c r="DO629" i="19"/>
  <c r="DV719" i="19"/>
  <c r="DO918" i="19"/>
  <c r="DV836" i="19"/>
  <c r="DO741" i="19"/>
  <c r="DV582" i="19"/>
  <c r="DV596" i="19"/>
  <c r="EO284" i="19"/>
  <c r="EO117" i="19"/>
  <c r="EO145" i="19"/>
  <c r="EO351" i="19"/>
  <c r="EO449" i="19"/>
  <c r="EO134" i="19"/>
  <c r="EO258" i="19"/>
  <c r="EO243" i="19"/>
  <c r="EO231" i="19"/>
  <c r="EO363" i="19"/>
  <c r="EO167" i="19"/>
  <c r="EO147" i="19"/>
  <c r="EN469" i="19"/>
  <c r="EN480" i="19" s="1"/>
  <c r="G500" i="19" s="1"/>
  <c r="P98" i="19" s="1"/>
  <c r="EO472" i="19"/>
  <c r="EO479" i="19"/>
  <c r="EO478" i="19"/>
  <c r="EO474" i="19"/>
  <c r="EO475" i="19"/>
  <c r="EO477" i="19"/>
  <c r="EO473" i="19"/>
  <c r="EO470" i="19"/>
  <c r="EO471" i="19"/>
  <c r="FH473" i="19"/>
  <c r="EO85" i="19"/>
  <c r="EO254" i="19"/>
  <c r="EO220" i="19"/>
  <c r="EO31" i="19"/>
  <c r="EO419" i="19"/>
  <c r="EO107" i="19"/>
  <c r="EO255" i="19"/>
  <c r="EO223" i="19"/>
  <c r="EO218" i="19"/>
  <c r="EO161" i="19"/>
  <c r="EO356" i="19"/>
  <c r="EO242" i="19"/>
  <c r="EO400" i="19"/>
  <c r="EO65" i="19"/>
  <c r="FH477" i="19"/>
  <c r="EO307" i="19"/>
  <c r="EO142" i="19"/>
  <c r="EO205" i="19"/>
  <c r="EO238" i="19"/>
  <c r="EO103" i="19"/>
  <c r="EO387" i="19"/>
  <c r="EO71" i="19"/>
  <c r="EO158" i="19"/>
  <c r="EO51" i="19"/>
  <c r="EO396" i="19"/>
  <c r="EO183" i="19"/>
  <c r="EO69" i="19"/>
  <c r="EO227" i="19"/>
  <c r="EO433" i="19"/>
  <c r="EO140" i="19"/>
  <c r="EO198" i="19"/>
  <c r="EO290" i="19"/>
  <c r="EO241" i="19"/>
  <c r="EO174" i="19"/>
  <c r="EO344" i="19"/>
  <c r="EO257" i="19"/>
  <c r="EO80" i="19"/>
  <c r="EO146" i="19"/>
  <c r="EO184" i="19"/>
  <c r="EO151" i="19"/>
  <c r="EO208" i="19"/>
  <c r="EO393" i="19"/>
  <c r="EO429" i="19"/>
  <c r="EO407" i="19"/>
  <c r="EO299" i="19"/>
  <c r="EO366" i="19"/>
  <c r="EO377" i="19"/>
  <c r="EO383" i="19"/>
  <c r="EO342" i="19"/>
  <c r="EO100" i="19"/>
  <c r="EO297" i="19"/>
  <c r="EO143" i="19"/>
  <c r="EO415" i="19"/>
  <c r="EO122" i="19"/>
  <c r="EO148" i="19"/>
  <c r="EO401" i="19"/>
  <c r="EO442" i="19"/>
  <c r="EO394" i="19"/>
  <c r="EO211" i="19"/>
  <c r="EO185" i="19"/>
  <c r="EO70" i="19"/>
  <c r="EO395" i="19"/>
  <c r="EO355" i="19"/>
  <c r="EO354" i="19"/>
  <c r="EO171" i="19"/>
  <c r="EO42" i="19"/>
  <c r="EO109" i="19"/>
  <c r="EO282" i="19"/>
  <c r="EO388" i="19"/>
  <c r="EO168" i="19"/>
  <c r="EO190" i="19"/>
  <c r="EO277" i="19"/>
  <c r="EO314" i="19"/>
  <c r="EO60" i="19"/>
  <c r="EO120" i="19"/>
  <c r="EO357" i="19"/>
  <c r="EO265" i="19"/>
  <c r="EO37" i="19"/>
  <c r="EO139" i="19"/>
  <c r="EO444" i="19"/>
  <c r="EO46" i="19"/>
  <c r="EO322" i="19"/>
  <c r="EO424" i="19"/>
  <c r="EO397" i="19"/>
  <c r="EO47" i="19"/>
  <c r="EO217" i="19"/>
  <c r="EO141" i="19"/>
  <c r="EO57" i="19"/>
  <c r="EO61" i="19"/>
  <c r="EO438" i="19"/>
  <c r="EO365" i="19"/>
  <c r="EO281" i="19"/>
  <c r="EO450" i="19"/>
  <c r="EO200" i="19"/>
  <c r="EO345" i="19"/>
  <c r="EO286" i="19"/>
  <c r="DL14" i="19"/>
  <c r="DM14" i="19" s="1"/>
  <c r="FH474" i="19"/>
  <c r="EO123" i="19"/>
  <c r="EO214" i="19"/>
  <c r="EO328" i="19"/>
  <c r="EO384" i="19"/>
  <c r="EO245" i="19"/>
  <c r="EO256" i="19"/>
  <c r="EO150" i="19"/>
  <c r="EO311" i="19"/>
  <c r="EO101" i="19"/>
  <c r="EO48" i="19"/>
  <c r="EO95" i="19"/>
  <c r="EO137" i="19"/>
  <c r="EO52" i="19"/>
  <c r="EO272" i="19"/>
  <c r="EO432" i="19"/>
  <c r="EO406" i="19"/>
  <c r="EO152" i="19"/>
  <c r="EO98" i="19"/>
  <c r="EO374" i="19"/>
  <c r="EO359" i="19"/>
  <c r="EO111" i="19"/>
  <c r="EO443" i="19"/>
  <c r="EO263" i="19"/>
  <c r="EO82" i="19"/>
  <c r="EO283" i="19"/>
  <c r="EO420" i="19"/>
  <c r="EO320" i="19"/>
  <c r="EO445" i="19"/>
  <c r="EO155" i="19"/>
  <c r="EO229" i="19"/>
  <c r="EO371" i="19"/>
  <c r="EO86" i="19"/>
  <c r="EO385" i="19"/>
  <c r="EO124" i="19"/>
  <c r="EO428" i="19"/>
  <c r="EO316" i="19"/>
  <c r="EO375" i="19"/>
  <c r="EO119" i="19"/>
  <c r="EO292" i="19"/>
  <c r="EO97" i="19"/>
  <c r="EO233" i="19"/>
  <c r="EO87" i="19"/>
  <c r="EO259" i="19"/>
  <c r="EO302" i="19"/>
  <c r="EO64" i="19"/>
  <c r="EO40" i="19"/>
  <c r="EO224" i="19"/>
  <c r="EO411" i="19"/>
  <c r="EO413" i="19"/>
  <c r="EO132" i="19"/>
  <c r="EO423" i="19"/>
  <c r="EO230" i="19"/>
  <c r="EO202" i="19"/>
  <c r="EO113" i="19"/>
  <c r="FH475" i="19"/>
  <c r="EO43" i="19"/>
  <c r="EO409" i="19"/>
  <c r="EO186" i="19"/>
  <c r="EO404" i="19"/>
  <c r="EO326" i="19"/>
  <c r="EO338" i="19"/>
  <c r="EO425" i="19"/>
  <c r="EO275" i="19"/>
  <c r="EO335" i="19"/>
  <c r="EO285" i="19"/>
  <c r="EO67" i="19"/>
  <c r="EO191" i="19"/>
  <c r="EO341" i="19"/>
  <c r="EO310" i="19"/>
  <c r="EO159" i="19"/>
  <c r="EO89" i="19"/>
  <c r="EO430" i="19"/>
  <c r="EO349" i="19"/>
  <c r="EO187" i="19"/>
  <c r="EO153" i="19"/>
  <c r="EO390" i="19"/>
  <c r="EO280" i="19"/>
  <c r="EO435" i="19"/>
  <c r="EO380" i="19"/>
  <c r="EO201" i="19"/>
  <c r="EO391" i="19"/>
  <c r="EO78" i="19"/>
  <c r="EO235" i="19"/>
  <c r="EO274" i="19"/>
  <c r="EO179" i="19"/>
  <c r="EO188" i="19"/>
  <c r="EO133" i="19"/>
  <c r="EO63" i="19"/>
  <c r="EO276" i="19"/>
  <c r="EO182" i="19"/>
  <c r="EO181" i="19"/>
  <c r="EO319" i="19"/>
  <c r="EO309" i="19"/>
  <c r="EO209" i="19"/>
  <c r="EO203" i="19"/>
  <c r="EO116" i="19"/>
  <c r="EO50" i="19"/>
  <c r="EO437" i="19"/>
  <c r="EO41" i="19"/>
  <c r="EO315" i="19"/>
  <c r="EO304" i="19"/>
  <c r="EO75" i="19"/>
  <c r="EO448" i="19"/>
  <c r="EO436" i="19"/>
  <c r="EO368" i="19"/>
  <c r="EO418" i="19"/>
  <c r="EO169" i="19"/>
  <c r="EO232" i="19"/>
  <c r="FH471" i="19"/>
  <c r="FH478" i="19"/>
  <c r="EO417" i="19"/>
  <c r="EO216" i="19"/>
  <c r="EO373" i="19"/>
  <c r="EO33" i="19"/>
  <c r="EO399" i="19"/>
  <c r="EO128" i="19"/>
  <c r="EO178" i="19"/>
  <c r="EO96" i="19"/>
  <c r="EO149" i="19"/>
  <c r="EO240" i="19"/>
  <c r="EO358" i="19"/>
  <c r="EO339" i="19"/>
  <c r="EO300" i="19"/>
  <c r="EO90" i="19"/>
  <c r="EO294" i="19"/>
  <c r="EO264" i="19"/>
  <c r="EO196" i="19"/>
  <c r="EO431" i="19"/>
  <c r="EO49" i="19"/>
  <c r="EO83" i="19"/>
  <c r="EO392" i="19"/>
  <c r="EO278" i="19"/>
  <c r="EO271" i="19"/>
  <c r="EO441" i="19"/>
  <c r="EO378" i="19"/>
  <c r="EO439" i="19"/>
  <c r="EO76" i="19"/>
  <c r="EO403" i="19"/>
  <c r="EO74" i="19"/>
  <c r="EO154" i="19"/>
  <c r="EO293" i="19"/>
  <c r="EO327" i="19"/>
  <c r="EO410" i="19"/>
  <c r="EO99" i="19"/>
  <c r="EO213" i="19"/>
  <c r="EO329" i="19"/>
  <c r="EO360" i="19"/>
  <c r="EO288" i="19"/>
  <c r="EO73" i="19"/>
  <c r="EO105" i="19"/>
  <c r="EO59" i="19"/>
  <c r="EO197" i="19"/>
  <c r="EO323" i="19"/>
  <c r="EO364" i="19"/>
  <c r="EO261" i="19"/>
  <c r="EO193" i="19"/>
  <c r="EO91" i="19"/>
  <c r="EO206" i="19"/>
  <c r="EO279" i="19"/>
  <c r="EO308" i="19"/>
  <c r="EO305" i="19"/>
  <c r="EO381" i="19"/>
  <c r="EO318" i="19"/>
  <c r="EO176" i="19"/>
  <c r="EO136" i="19"/>
  <c r="EO239" i="19"/>
  <c r="EO398" i="19"/>
  <c r="EO250" i="19"/>
  <c r="EO353" i="19"/>
  <c r="EO236" i="19"/>
  <c r="EO412" i="19"/>
  <c r="EO332" i="19"/>
  <c r="EO249" i="19"/>
  <c r="EO253" i="19"/>
  <c r="EO246" i="19"/>
  <c r="EO118" i="19"/>
  <c r="EO32" i="19"/>
  <c r="EO88" i="19"/>
  <c r="EO260" i="19"/>
  <c r="EO112" i="19"/>
  <c r="EO421" i="19"/>
  <c r="EO268" i="19"/>
  <c r="EO372" i="19"/>
  <c r="EO157" i="19"/>
  <c r="EO454" i="19"/>
  <c r="EO102" i="19"/>
  <c r="EO30" i="19"/>
  <c r="EO189" i="19"/>
  <c r="EO199" i="19"/>
  <c r="EO287" i="19"/>
  <c r="EO36" i="19"/>
  <c r="EO195" i="19"/>
  <c r="EO173" i="19"/>
  <c r="EO376" i="19"/>
  <c r="EO212" i="19"/>
  <c r="EO72" i="19"/>
  <c r="EO81" i="19"/>
  <c r="EO180" i="19"/>
  <c r="EO295" i="19"/>
  <c r="EO426" i="19"/>
  <c r="EO177" i="19"/>
  <c r="EO194" i="19"/>
  <c r="EO222" i="19"/>
  <c r="EO175" i="19"/>
  <c r="EO447" i="19"/>
  <c r="EO34" i="19"/>
  <c r="EO298" i="19"/>
  <c r="EO93" i="19"/>
  <c r="EO303" i="19"/>
  <c r="EO321" i="19"/>
  <c r="EO301" i="19"/>
  <c r="EO331" i="19"/>
  <c r="EO362" i="19"/>
  <c r="EO306" i="19"/>
  <c r="EO53" i="19"/>
  <c r="FH476" i="19"/>
  <c r="FH470" i="19"/>
  <c r="EO58" i="19"/>
  <c r="EO325" i="19"/>
  <c r="EO130" i="19"/>
  <c r="EO369" i="19"/>
  <c r="EO379" i="19"/>
  <c r="EO389" i="19"/>
  <c r="EO225" i="19"/>
  <c r="EO451" i="19"/>
  <c r="EO270" i="19"/>
  <c r="EO165" i="19"/>
  <c r="EO108" i="19"/>
  <c r="EO170" i="19"/>
  <c r="EO352" i="19"/>
  <c r="EO416" i="19"/>
  <c r="EO94" i="19"/>
  <c r="EO131" i="19"/>
  <c r="EO386" i="19"/>
  <c r="EO110" i="19"/>
  <c r="EO434" i="19"/>
  <c r="EO104" i="19"/>
  <c r="EO54" i="19"/>
  <c r="EO336" i="19"/>
  <c r="EO446" i="19"/>
  <c r="EO226" i="19"/>
  <c r="EO452" i="19"/>
  <c r="EN11" i="19"/>
  <c r="EO129" i="19"/>
  <c r="EO55" i="19"/>
  <c r="EO45" i="19"/>
  <c r="EO39" i="19"/>
  <c r="EO126" i="19"/>
  <c r="EO440" i="19"/>
  <c r="EO144" i="19"/>
  <c r="EO289" i="19"/>
  <c r="EO414" i="19"/>
  <c r="EO106" i="19"/>
  <c r="EO84" i="19"/>
  <c r="EO266" i="19"/>
  <c r="EO163" i="19"/>
  <c r="EO77" i="19"/>
  <c r="EO79" i="19"/>
  <c r="EO68" i="19"/>
  <c r="EO312" i="19"/>
  <c r="EO453" i="19"/>
  <c r="EO343" i="19"/>
  <c r="EO337" i="19"/>
  <c r="EO38" i="19"/>
  <c r="EO221" i="19"/>
  <c r="EO138" i="19"/>
  <c r="EO370" i="19"/>
  <c r="EO427" i="19"/>
  <c r="EO405" i="19"/>
  <c r="EO160" i="19"/>
  <c r="FH479" i="19"/>
  <c r="EO204" i="19"/>
  <c r="EO348" i="19"/>
  <c r="EO121" i="19"/>
  <c r="EO262" i="19"/>
  <c r="EO114" i="19"/>
  <c r="EO291" i="19"/>
  <c r="EO228" i="19"/>
  <c r="EO347" i="19"/>
  <c r="EO12" i="19"/>
  <c r="EO20" i="19" s="1"/>
  <c r="EO164" i="19"/>
  <c r="EO267" i="19"/>
  <c r="EO135" i="19"/>
  <c r="EO56" i="19"/>
  <c r="EO219" i="19"/>
  <c r="EO210" i="19"/>
  <c r="EO172" i="19"/>
  <c r="EO66" i="19"/>
  <c r="EO156" i="19"/>
  <c r="EO35" i="19"/>
  <c r="EO115" i="19"/>
  <c r="EO269" i="19"/>
  <c r="EO340" i="19"/>
  <c r="EO251" i="19"/>
  <c r="EO215" i="19"/>
  <c r="EO317" i="19"/>
  <c r="EO273" i="19"/>
  <c r="EO296" i="19"/>
  <c r="EO382" i="19"/>
  <c r="EO207" i="19"/>
  <c r="EO234" i="19"/>
  <c r="EO334" i="19"/>
  <c r="EO125" i="19"/>
  <c r="EO244" i="19"/>
  <c r="EO346" i="19"/>
  <c r="EO62" i="19"/>
  <c r="EO333" i="19"/>
  <c r="EO127" i="19"/>
  <c r="EO350" i="19"/>
  <c r="EO330" i="19"/>
  <c r="EO361" i="19"/>
  <c r="EO166" i="19"/>
  <c r="EO248" i="19"/>
  <c r="EO44" i="19"/>
  <c r="EO367" i="19"/>
  <c r="EO92" i="19"/>
  <c r="EO408" i="19"/>
  <c r="EO324" i="19"/>
  <c r="EO252" i="19"/>
  <c r="EO192" i="19"/>
  <c r="EO247" i="19"/>
  <c r="EO162" i="19"/>
  <c r="EO237" i="19"/>
  <c r="EO402" i="19"/>
  <c r="EO313" i="19"/>
  <c r="DV368" i="19"/>
  <c r="HN723" i="19"/>
  <c r="HS723" i="19" s="1"/>
  <c r="DV425" i="19"/>
  <c r="DV166" i="19"/>
  <c r="DV445" i="19"/>
  <c r="DV415" i="19"/>
  <c r="DV64" i="19"/>
  <c r="DV393" i="19"/>
  <c r="HN598" i="19"/>
  <c r="HS598" i="19" s="1"/>
  <c r="HN905" i="19"/>
  <c r="HS905" i="19" s="1"/>
  <c r="HN778" i="19"/>
  <c r="HS778" i="19" s="1"/>
  <c r="HN775" i="19"/>
  <c r="HS775" i="19" s="1"/>
  <c r="HN732" i="19"/>
  <c r="HS732" i="19" s="1"/>
  <c r="HN812" i="19"/>
  <c r="HS812" i="19" s="1"/>
  <c r="FG469" i="19"/>
  <c r="FG480" i="19" s="1"/>
  <c r="F502" i="19" s="1"/>
  <c r="O100" i="19" s="1"/>
  <c r="HN602" i="19"/>
  <c r="HS602" i="19" s="1"/>
  <c r="HN553" i="19"/>
  <c r="HS553" i="19" s="1"/>
  <c r="HN579" i="19"/>
  <c r="HS579" i="19" s="1"/>
  <c r="HN536" i="19"/>
  <c r="HS536" i="19" s="1"/>
  <c r="HN514" i="19"/>
  <c r="HS514" i="19" s="1"/>
  <c r="HN890" i="19"/>
  <c r="HS890" i="19" s="1"/>
  <c r="HN845" i="19"/>
  <c r="HS845" i="19" s="1"/>
  <c r="HN685" i="19"/>
  <c r="HS685" i="19" s="1"/>
  <c r="HN530" i="19"/>
  <c r="HS530" i="19" s="1"/>
  <c r="HN870" i="19"/>
  <c r="HS870" i="19" s="1"/>
  <c r="HN673" i="19"/>
  <c r="HS673" i="19" s="1"/>
  <c r="HN794" i="19"/>
  <c r="HS794" i="19" s="1"/>
  <c r="HN494" i="19"/>
  <c r="HS494" i="19" s="1"/>
  <c r="HN802" i="19"/>
  <c r="HS802" i="19" s="1"/>
  <c r="HN725" i="19"/>
  <c r="HS725" i="19" s="1"/>
  <c r="HN795" i="19"/>
  <c r="HS795" i="19" s="1"/>
  <c r="HN596" i="19"/>
  <c r="HS596" i="19" s="1"/>
  <c r="HN654" i="19"/>
  <c r="HS654" i="19" s="1"/>
  <c r="HN567" i="19"/>
  <c r="HS567" i="19" s="1"/>
  <c r="HN744" i="19"/>
  <c r="HS744" i="19" s="1"/>
  <c r="HN658" i="19"/>
  <c r="HS658" i="19" s="1"/>
  <c r="HN563" i="19"/>
  <c r="HS563" i="19" s="1"/>
  <c r="HN647" i="19"/>
  <c r="HS647" i="19" s="1"/>
  <c r="HN748" i="19"/>
  <c r="HS748" i="19" s="1"/>
  <c r="HN648" i="19"/>
  <c r="HS648" i="19" s="1"/>
  <c r="HN799" i="19"/>
  <c r="HS799" i="19" s="1"/>
  <c r="HN521" i="19"/>
  <c r="HS521" i="19" s="1"/>
  <c r="HN496" i="19"/>
  <c r="HS496" i="19" s="1"/>
  <c r="HN698" i="19"/>
  <c r="HS698" i="19" s="1"/>
  <c r="HN588" i="19"/>
  <c r="HS588" i="19" s="1"/>
  <c r="HN703" i="19"/>
  <c r="HS703" i="19" s="1"/>
  <c r="HN711" i="19"/>
  <c r="HS711" i="19" s="1"/>
  <c r="HN715" i="19"/>
  <c r="HS715" i="19" s="1"/>
  <c r="HN869" i="19"/>
  <c r="HS869" i="19" s="1"/>
  <c r="HN910" i="19"/>
  <c r="HS910" i="19" s="1"/>
  <c r="HN513" i="19"/>
  <c r="HS513" i="19" s="1"/>
  <c r="HN904" i="19"/>
  <c r="HS904" i="19" s="1"/>
  <c r="HN693" i="19"/>
  <c r="HS693" i="19" s="1"/>
  <c r="HN705" i="19"/>
  <c r="HS705" i="19" s="1"/>
  <c r="HN497" i="19"/>
  <c r="HS497" i="19" s="1"/>
  <c r="HN803" i="19"/>
  <c r="HS803" i="19" s="1"/>
  <c r="HN730" i="19"/>
  <c r="HS730" i="19" s="1"/>
  <c r="HN743" i="19"/>
  <c r="HS743" i="19" s="1"/>
  <c r="HN590" i="19"/>
  <c r="HS590" i="19" s="1"/>
  <c r="HN726" i="19"/>
  <c r="HS726" i="19" s="1"/>
  <c r="HN697" i="19"/>
  <c r="HS697" i="19" s="1"/>
  <c r="HN821" i="19"/>
  <c r="HS821" i="19" s="1"/>
  <c r="DL469" i="19"/>
  <c r="DM469" i="19" s="1"/>
  <c r="DM480" i="19" s="1"/>
  <c r="DL480" i="19" s="1"/>
  <c r="I497" i="19" s="1"/>
  <c r="R95" i="19" s="1"/>
  <c r="H497" i="19"/>
  <c r="Q95" i="19" s="1"/>
  <c r="HN735" i="19"/>
  <c r="HS735" i="19" s="1"/>
  <c r="HN625" i="19"/>
  <c r="HS625" i="19" s="1"/>
  <c r="HN755" i="19"/>
  <c r="HS755" i="19" s="1"/>
  <c r="HN766" i="19"/>
  <c r="HS766" i="19" s="1"/>
  <c r="HN503" i="19"/>
  <c r="HS503" i="19" s="1"/>
  <c r="HN900" i="19"/>
  <c r="HS900" i="19" s="1"/>
  <c r="HN665" i="19"/>
  <c r="HS665" i="19" s="1"/>
  <c r="HN889" i="19"/>
  <c r="HS889" i="19" s="1"/>
  <c r="HN892" i="19"/>
  <c r="HS892" i="19" s="1"/>
  <c r="HN767" i="19"/>
  <c r="HS767" i="19" s="1"/>
  <c r="HN639" i="19"/>
  <c r="HS639" i="19" s="1"/>
  <c r="HN858" i="19"/>
  <c r="HS858" i="19" s="1"/>
  <c r="HN814" i="19"/>
  <c r="HS814" i="19" s="1"/>
  <c r="HN783" i="19"/>
  <c r="HS783" i="19" s="1"/>
  <c r="HN777" i="19"/>
  <c r="HS777" i="19" s="1"/>
  <c r="HN504" i="19"/>
  <c r="HS504" i="19" s="1"/>
  <c r="HN801" i="19"/>
  <c r="HS801" i="19" s="1"/>
  <c r="HN907" i="19"/>
  <c r="HS907" i="19" s="1"/>
  <c r="HN616" i="19"/>
  <c r="HS616" i="19" s="1"/>
  <c r="HN467" i="19"/>
  <c r="HN473" i="19" s="1"/>
  <c r="HN518" i="19"/>
  <c r="HS518" i="19" s="1"/>
  <c r="HN531" i="19"/>
  <c r="HS531" i="19" s="1"/>
  <c r="HN825" i="19"/>
  <c r="HS825" i="19" s="1"/>
  <c r="HN789" i="19"/>
  <c r="HS789" i="19" s="1"/>
  <c r="HN632" i="19"/>
  <c r="HS632" i="19" s="1"/>
  <c r="HN694" i="19"/>
  <c r="HS694" i="19" s="1"/>
  <c r="HN624" i="19"/>
  <c r="HS624" i="19" s="1"/>
  <c r="HN813" i="19"/>
  <c r="HS813" i="19" s="1"/>
  <c r="HN611" i="19"/>
  <c r="HS611" i="19" s="1"/>
  <c r="HN742" i="19"/>
  <c r="HS742" i="19" s="1"/>
  <c r="HN756" i="19"/>
  <c r="HS756" i="19" s="1"/>
  <c r="HN566" i="19"/>
  <c r="HS566" i="19" s="1"/>
  <c r="HN676" i="19"/>
  <c r="HS676" i="19" s="1"/>
  <c r="HN667" i="19"/>
  <c r="HS667" i="19" s="1"/>
  <c r="HN902" i="19"/>
  <c r="HS902" i="19" s="1"/>
  <c r="HN780" i="19"/>
  <c r="HS780" i="19" s="1"/>
  <c r="HN631" i="19"/>
  <c r="HS631" i="19" s="1"/>
  <c r="HN630" i="19"/>
  <c r="HS630" i="19" s="1"/>
  <c r="HN840" i="19"/>
  <c r="HS840" i="19" s="1"/>
  <c r="HN523" i="19"/>
  <c r="HS523" i="19" s="1"/>
  <c r="HN856" i="19"/>
  <c r="HS856" i="19" s="1"/>
  <c r="HN807" i="19"/>
  <c r="HS807" i="19" s="1"/>
  <c r="HN776" i="19"/>
  <c r="HS776" i="19" s="1"/>
  <c r="HN627" i="19"/>
  <c r="HS627" i="19" s="1"/>
  <c r="HN546" i="19"/>
  <c r="HS546" i="19" s="1"/>
  <c r="HN644" i="19"/>
  <c r="HS644" i="19" s="1"/>
  <c r="HN852" i="19"/>
  <c r="HS852" i="19" s="1"/>
  <c r="HN675" i="19"/>
  <c r="HS675" i="19" s="1"/>
  <c r="HN915" i="19"/>
  <c r="HS915" i="19" s="1"/>
  <c r="HN746" i="19"/>
  <c r="HS746" i="19" s="1"/>
  <c r="HN605" i="19"/>
  <c r="HS605" i="19" s="1"/>
  <c r="HN550" i="19"/>
  <c r="HS550" i="19" s="1"/>
  <c r="HN597" i="19"/>
  <c r="HS597" i="19" s="1"/>
  <c r="HN899" i="19"/>
  <c r="HS899" i="19" s="1"/>
  <c r="HN541" i="19"/>
  <c r="HS541" i="19" s="1"/>
  <c r="HN684" i="19"/>
  <c r="HS684" i="19" s="1"/>
  <c r="HN816" i="19"/>
  <c r="HS816" i="19" s="1"/>
  <c r="HN722" i="19"/>
  <c r="HS722" i="19" s="1"/>
  <c r="HN660" i="19"/>
  <c r="HS660" i="19" s="1"/>
  <c r="HN687" i="19"/>
  <c r="HS687" i="19" s="1"/>
  <c r="HN717" i="19"/>
  <c r="HS717" i="19" s="1"/>
  <c r="HN891" i="19"/>
  <c r="HS891" i="19" s="1"/>
  <c r="HN522" i="19"/>
  <c r="HS522" i="19" s="1"/>
  <c r="HN882" i="19"/>
  <c r="HS882" i="19" s="1"/>
  <c r="HN540" i="19"/>
  <c r="HS540" i="19" s="1"/>
  <c r="HN618" i="19"/>
  <c r="HS618" i="19" s="1"/>
  <c r="HN873" i="19"/>
  <c r="HS873" i="19" s="1"/>
  <c r="HN862" i="19"/>
  <c r="HS862" i="19" s="1"/>
  <c r="HN574" i="19"/>
  <c r="HS574" i="19" s="1"/>
  <c r="HN492" i="19"/>
  <c r="HS492" i="19" s="1"/>
  <c r="HN850" i="19"/>
  <c r="HS850" i="19" s="1"/>
  <c r="HN810" i="19"/>
  <c r="HS810" i="19" s="1"/>
  <c r="HN668" i="19"/>
  <c r="HS668" i="19" s="1"/>
  <c r="HN548" i="19"/>
  <c r="HS548" i="19" s="1"/>
  <c r="HN516" i="19"/>
  <c r="HS516" i="19" s="1"/>
  <c r="HN785" i="19"/>
  <c r="HS785" i="19" s="1"/>
  <c r="HN898" i="19"/>
  <c r="HS898" i="19" s="1"/>
  <c r="HN788" i="19"/>
  <c r="HS788" i="19" s="1"/>
  <c r="HN500" i="19"/>
  <c r="HS500" i="19" s="1"/>
  <c r="HN887" i="19"/>
  <c r="HS887" i="19" s="1"/>
  <c r="HN604" i="19"/>
  <c r="HS604" i="19" s="1"/>
  <c r="HN677" i="19"/>
  <c r="HS677" i="19" s="1"/>
  <c r="HN609" i="19"/>
  <c r="HS609" i="19" s="1"/>
  <c r="HN505" i="19"/>
  <c r="HS505" i="19" s="1"/>
  <c r="HN653" i="19"/>
  <c r="HS653" i="19" s="1"/>
  <c r="HN529" i="19"/>
  <c r="HS529" i="19" s="1"/>
  <c r="HN663" i="19"/>
  <c r="HS663" i="19" s="1"/>
  <c r="HN655" i="19"/>
  <c r="HS655" i="19" s="1"/>
  <c r="HN680" i="19"/>
  <c r="HS680" i="19" s="1"/>
  <c r="HN587" i="19"/>
  <c r="HS587" i="19" s="1"/>
  <c r="HN573" i="19"/>
  <c r="HS573" i="19" s="1"/>
  <c r="HN771" i="19"/>
  <c r="HS771" i="19" s="1"/>
  <c r="HN635" i="19"/>
  <c r="HS635" i="19" s="1"/>
  <c r="HN747" i="19"/>
  <c r="HS747" i="19" s="1"/>
  <c r="HN781" i="19"/>
  <c r="HS781" i="19" s="1"/>
  <c r="HN912" i="19"/>
  <c r="HS912" i="19" s="1"/>
  <c r="HN581" i="19"/>
  <c r="HS581" i="19" s="1"/>
  <c r="HN706" i="19"/>
  <c r="HS706" i="19" s="1"/>
  <c r="HN591" i="19"/>
  <c r="HS591" i="19" s="1"/>
  <c r="HN565" i="19"/>
  <c r="HS565" i="19" s="1"/>
  <c r="HN678" i="19"/>
  <c r="HS678" i="19" s="1"/>
  <c r="HN556" i="19"/>
  <c r="HS556" i="19" s="1"/>
  <c r="HN491" i="19"/>
  <c r="HS491" i="19" s="1"/>
  <c r="HN811" i="19"/>
  <c r="HS811" i="19" s="1"/>
  <c r="HN719" i="19"/>
  <c r="HS719" i="19" s="1"/>
  <c r="HN876" i="19"/>
  <c r="HS876" i="19" s="1"/>
  <c r="HN671" i="19"/>
  <c r="HS671" i="19" s="1"/>
  <c r="HN692" i="19"/>
  <c r="HS692" i="19" s="1"/>
  <c r="HN790" i="19"/>
  <c r="HS790" i="19" s="1"/>
  <c r="HN885" i="19"/>
  <c r="HS885" i="19" s="1"/>
  <c r="HN867" i="19"/>
  <c r="HS867" i="19" s="1"/>
  <c r="HN884" i="19"/>
  <c r="HS884" i="19" s="1"/>
  <c r="HN507" i="19"/>
  <c r="HS507" i="19" s="1"/>
  <c r="HN886" i="19"/>
  <c r="HS886" i="19" s="1"/>
  <c r="HN519" i="19"/>
  <c r="HS519" i="19" s="1"/>
  <c r="HN844" i="19"/>
  <c r="HS844" i="19" s="1"/>
  <c r="HN623" i="19"/>
  <c r="HS623" i="19" s="1"/>
  <c r="HN643" i="19"/>
  <c r="HS643" i="19" s="1"/>
  <c r="HN760" i="19"/>
  <c r="HS760" i="19" s="1"/>
  <c r="HN782" i="19"/>
  <c r="HS782" i="19" s="1"/>
  <c r="HN613" i="19"/>
  <c r="HS613" i="19" s="1"/>
  <c r="HN848" i="19"/>
  <c r="HS848" i="19" s="1"/>
  <c r="HN674" i="19"/>
  <c r="HS674" i="19" s="1"/>
  <c r="HN793" i="19"/>
  <c r="HS793" i="19" s="1"/>
  <c r="HN508" i="19"/>
  <c r="HS508" i="19" s="1"/>
  <c r="HN901" i="19"/>
  <c r="HS901" i="19" s="1"/>
  <c r="HN695" i="19"/>
  <c r="HS695" i="19" s="1"/>
  <c r="HN843" i="19"/>
  <c r="HS843" i="19" s="1"/>
  <c r="HN728" i="19"/>
  <c r="HS728" i="19" s="1"/>
  <c r="HN740" i="19"/>
  <c r="HS740" i="19" s="1"/>
  <c r="HN634" i="19"/>
  <c r="HS634" i="19" s="1"/>
  <c r="HN681" i="19"/>
  <c r="HS681" i="19" s="1"/>
  <c r="HN701" i="19"/>
  <c r="HS701" i="19" s="1"/>
  <c r="HN817" i="19"/>
  <c r="HS817" i="19" s="1"/>
  <c r="HN615" i="19"/>
  <c r="HS615" i="19" s="1"/>
  <c r="HN893" i="19"/>
  <c r="HS893" i="19" s="1"/>
  <c r="HN626" i="19"/>
  <c r="HS626" i="19" s="1"/>
  <c r="HN903" i="19"/>
  <c r="HS903" i="19" s="1"/>
  <c r="HN896" i="19"/>
  <c r="HS896" i="19" s="1"/>
  <c r="HN704" i="19"/>
  <c r="HS704" i="19" s="1"/>
  <c r="HN608" i="19"/>
  <c r="HS608" i="19" s="1"/>
  <c r="HN576" i="19"/>
  <c r="HS576" i="19" s="1"/>
  <c r="HN506" i="19"/>
  <c r="HS506" i="19" s="1"/>
  <c r="HN515" i="19"/>
  <c r="HS515" i="19" s="1"/>
  <c r="HN861" i="19"/>
  <c r="HS861" i="19" s="1"/>
  <c r="HN815" i="19"/>
  <c r="HS815" i="19" s="1"/>
  <c r="HN709" i="19"/>
  <c r="HS709" i="19" s="1"/>
  <c r="HN855" i="19"/>
  <c r="HS855" i="19" s="1"/>
  <c r="HN872" i="19"/>
  <c r="HS872" i="19" s="1"/>
  <c r="HN592" i="19"/>
  <c r="HS592" i="19" s="1"/>
  <c r="HN822" i="19"/>
  <c r="HS822" i="19" s="1"/>
  <c r="HN842" i="19"/>
  <c r="HS842" i="19" s="1"/>
  <c r="HN533" i="19"/>
  <c r="HS533" i="19" s="1"/>
  <c r="HN696" i="19"/>
  <c r="HS696" i="19" s="1"/>
  <c r="HN914" i="19"/>
  <c r="HS914" i="19" s="1"/>
  <c r="HN710" i="19"/>
  <c r="HS710" i="19" s="1"/>
  <c r="HN542" i="19"/>
  <c r="HS542" i="19" s="1"/>
  <c r="HN768" i="19"/>
  <c r="HS768" i="19" s="1"/>
  <c r="HN804" i="19"/>
  <c r="HS804" i="19" s="1"/>
  <c r="HN637" i="19"/>
  <c r="HS637" i="19" s="1"/>
  <c r="HN894" i="19"/>
  <c r="HS894" i="19" s="1"/>
  <c r="HN686" i="19"/>
  <c r="HS686" i="19" s="1"/>
  <c r="HN551" i="19"/>
  <c r="HS551" i="19" s="1"/>
  <c r="HN733" i="19"/>
  <c r="HS733" i="19" s="1"/>
  <c r="HN772" i="19"/>
  <c r="HS772" i="19" s="1"/>
  <c r="HN577" i="19"/>
  <c r="HS577" i="19" s="1"/>
  <c r="HN524" i="19"/>
  <c r="HS524" i="19" s="1"/>
  <c r="HN511" i="19"/>
  <c r="HS511" i="19" s="1"/>
  <c r="HN734" i="19"/>
  <c r="HS734" i="19" s="1"/>
  <c r="HN610" i="19"/>
  <c r="HS610" i="19" s="1"/>
  <c r="HN784" i="19"/>
  <c r="HS784" i="19" s="1"/>
  <c r="HN806" i="19"/>
  <c r="HS806" i="19" s="1"/>
  <c r="HN657" i="19"/>
  <c r="HS657" i="19" s="1"/>
  <c r="HN741" i="19"/>
  <c r="HS741" i="19" s="1"/>
  <c r="HN758" i="19"/>
  <c r="HS758" i="19" s="1"/>
  <c r="HN716" i="19"/>
  <c r="HS716" i="19" s="1"/>
  <c r="HN800" i="19"/>
  <c r="HS800" i="19" s="1"/>
  <c r="HN737" i="19"/>
  <c r="HS737" i="19" s="1"/>
  <c r="HN770" i="19"/>
  <c r="HS770" i="19" s="1"/>
  <c r="HN863" i="19"/>
  <c r="HS863" i="19" s="1"/>
  <c r="HN499" i="19"/>
  <c r="HS499" i="19" s="1"/>
  <c r="HN633" i="19"/>
  <c r="HS633" i="19" s="1"/>
  <c r="HN593" i="19"/>
  <c r="HS593" i="19" s="1"/>
  <c r="HN805" i="19"/>
  <c r="HS805" i="19" s="1"/>
  <c r="HN761" i="19"/>
  <c r="HS761" i="19" s="1"/>
  <c r="HN757" i="19"/>
  <c r="HS757" i="19" s="1"/>
  <c r="HN554" i="19"/>
  <c r="HS554" i="19" s="1"/>
  <c r="HN575" i="19"/>
  <c r="HS575" i="19" s="1"/>
  <c r="HN699" i="19"/>
  <c r="HS699" i="19" s="1"/>
  <c r="HN866" i="19"/>
  <c r="HS866" i="19" s="1"/>
  <c r="HN881" i="19"/>
  <c r="HS881" i="19" s="1"/>
  <c r="HN561" i="19"/>
  <c r="HS561" i="19" s="1"/>
  <c r="HN763" i="19"/>
  <c r="HS763" i="19" s="1"/>
  <c r="HN629" i="19"/>
  <c r="HS629" i="19" s="1"/>
  <c r="HN682" i="19"/>
  <c r="HS682" i="19" s="1"/>
  <c r="HN650" i="19"/>
  <c r="HS650" i="19" s="1"/>
  <c r="HN880" i="19"/>
  <c r="HS880" i="19" s="1"/>
  <c r="HN874" i="19"/>
  <c r="HS874" i="19" s="1"/>
  <c r="HN773" i="19"/>
  <c r="HS773" i="19" s="1"/>
  <c r="HN543" i="19"/>
  <c r="HS543" i="19" s="1"/>
  <c r="HN833" i="19"/>
  <c r="HS833" i="19" s="1"/>
  <c r="HN580" i="19"/>
  <c r="HS580" i="19" s="1"/>
  <c r="HN897" i="19"/>
  <c r="HS897" i="19" s="1"/>
  <c r="HN661" i="19"/>
  <c r="HS661" i="19" s="1"/>
  <c r="HN568" i="19"/>
  <c r="HS568" i="19" s="1"/>
  <c r="HN690" i="19"/>
  <c r="HS690" i="19" s="1"/>
  <c r="HN841" i="19"/>
  <c r="HS841" i="19" s="1"/>
  <c r="HN736" i="19"/>
  <c r="HS736" i="19" s="1"/>
  <c r="HN509" i="19"/>
  <c r="HS509" i="19" s="1"/>
  <c r="HN641" i="19"/>
  <c r="HS641" i="19" s="1"/>
  <c r="HN749" i="19"/>
  <c r="HS749" i="19" s="1"/>
  <c r="HN659" i="19"/>
  <c r="HS659" i="19" s="1"/>
  <c r="HN670" i="19"/>
  <c r="HS670" i="19" s="1"/>
  <c r="HN628" i="19"/>
  <c r="HS628" i="19" s="1"/>
  <c r="HN849" i="19"/>
  <c r="HS849" i="19" s="1"/>
  <c r="HN493" i="19"/>
  <c r="HS493" i="19" s="1"/>
  <c r="HN532" i="19"/>
  <c r="HS532" i="19" s="1"/>
  <c r="HN586" i="19"/>
  <c r="HS586" i="19" s="1"/>
  <c r="HN792" i="19"/>
  <c r="HS792" i="19" s="1"/>
  <c r="HN652" i="19"/>
  <c r="HS652" i="19" s="1"/>
  <c r="HN786" i="19"/>
  <c r="HS786" i="19" s="1"/>
  <c r="HN642" i="19"/>
  <c r="HS642" i="19" s="1"/>
  <c r="HN517" i="19"/>
  <c r="HS517" i="19" s="1"/>
  <c r="HN558" i="19"/>
  <c r="HS558" i="19" s="1"/>
  <c r="HN683" i="19"/>
  <c r="HS683" i="19" s="1"/>
  <c r="HN614" i="19"/>
  <c r="HS614" i="19" s="1"/>
  <c r="HN718" i="19"/>
  <c r="HS718" i="19" s="1"/>
  <c r="HN830" i="19"/>
  <c r="HS830" i="19" s="1"/>
  <c r="HN913" i="19"/>
  <c r="HS913" i="19" s="1"/>
  <c r="HN527" i="19"/>
  <c r="HS527" i="19" s="1"/>
  <c r="HN714" i="19"/>
  <c r="HS714" i="19" s="1"/>
  <c r="HN828" i="19"/>
  <c r="HS828" i="19" s="1"/>
  <c r="HN526" i="19"/>
  <c r="HS526" i="19" s="1"/>
  <c r="HN729" i="19"/>
  <c r="HS729" i="19" s="1"/>
  <c r="HN751" i="19"/>
  <c r="HS751" i="19" s="1"/>
  <c r="HN827" i="19"/>
  <c r="HS827" i="19" s="1"/>
  <c r="HN832" i="19"/>
  <c r="HS832" i="19" s="1"/>
  <c r="HN525" i="19"/>
  <c r="HS525" i="19" s="1"/>
  <c r="HN774" i="19"/>
  <c r="HS774" i="19" s="1"/>
  <c r="HN555" i="19"/>
  <c r="HS555" i="19" s="1"/>
  <c r="HN916" i="19"/>
  <c r="HS916" i="19" s="1"/>
  <c r="HN809" i="19"/>
  <c r="HS809" i="19" s="1"/>
  <c r="HN544" i="19"/>
  <c r="HS544" i="19" s="1"/>
  <c r="HN666" i="19"/>
  <c r="HS666" i="19" s="1"/>
  <c r="HN512" i="19"/>
  <c r="HS512" i="19" s="1"/>
  <c r="HN549" i="19"/>
  <c r="HS549" i="19" s="1"/>
  <c r="HN534" i="19"/>
  <c r="HS534" i="19" s="1"/>
  <c r="HN877" i="19"/>
  <c r="HS877" i="19" s="1"/>
  <c r="HN721" i="19"/>
  <c r="HS721" i="19" s="1"/>
  <c r="HN854" i="19"/>
  <c r="HS854" i="19" s="1"/>
  <c r="HN727" i="19"/>
  <c r="HS727" i="19" s="1"/>
  <c r="HN829" i="19"/>
  <c r="HS829" i="19" s="1"/>
  <c r="HN589" i="19"/>
  <c r="HS589" i="19" s="1"/>
  <c r="HN662" i="19"/>
  <c r="HS662" i="19" s="1"/>
  <c r="HN823" i="19"/>
  <c r="HS823" i="19" s="1"/>
  <c r="HN656" i="19"/>
  <c r="HS656" i="19" s="1"/>
  <c r="HN875" i="19"/>
  <c r="HS875" i="19" s="1"/>
  <c r="HN688" i="19"/>
  <c r="HS688" i="19" s="1"/>
  <c r="HN750" i="19"/>
  <c r="HS750" i="19" s="1"/>
  <c r="HN620" i="19"/>
  <c r="HS620" i="19" s="1"/>
  <c r="HN846" i="19"/>
  <c r="HS846" i="19" s="1"/>
  <c r="HN621" i="19"/>
  <c r="HS621" i="19" s="1"/>
  <c r="HN911" i="19"/>
  <c r="HS911" i="19" s="1"/>
  <c r="HN490" i="19"/>
  <c r="HS490" i="19" s="1"/>
  <c r="HN765" i="19"/>
  <c r="HS765" i="19" s="1"/>
  <c r="HN731" i="19"/>
  <c r="HS731" i="19" s="1"/>
  <c r="HN888" i="19"/>
  <c r="HS888" i="19" s="1"/>
  <c r="HN808" i="19"/>
  <c r="HS808" i="19" s="1"/>
  <c r="HN689" i="19"/>
  <c r="HS689" i="19" s="1"/>
  <c r="HN498" i="19"/>
  <c r="HS498" i="19" s="1"/>
  <c r="HN853" i="19"/>
  <c r="HS853" i="19" s="1"/>
  <c r="HN779" i="19"/>
  <c r="HS779" i="19" s="1"/>
  <c r="HN537" i="19"/>
  <c r="HS537" i="19" s="1"/>
  <c r="HN607" i="19"/>
  <c r="HS607" i="19" s="1"/>
  <c r="HN640" i="19"/>
  <c r="HS640" i="19" s="1"/>
  <c r="HN787" i="19"/>
  <c r="HS787" i="19" s="1"/>
  <c r="HN612" i="19"/>
  <c r="HS612" i="19" s="1"/>
  <c r="HN559" i="19"/>
  <c r="HS559" i="19" s="1"/>
  <c r="HN745" i="19"/>
  <c r="HS745" i="19" s="1"/>
  <c r="HN708" i="19"/>
  <c r="HS708" i="19" s="1"/>
  <c r="HN664" i="19"/>
  <c r="HS664" i="19" s="1"/>
  <c r="HN865" i="19"/>
  <c r="HS865" i="19" s="1"/>
  <c r="HN859" i="19"/>
  <c r="HS859" i="19" s="1"/>
  <c r="HN738" i="19"/>
  <c r="HS738" i="19" s="1"/>
  <c r="HN819" i="19"/>
  <c r="HS819" i="19" s="1"/>
  <c r="HN649" i="19"/>
  <c r="HS649" i="19" s="1"/>
  <c r="HN578" i="19"/>
  <c r="HS578" i="19" s="1"/>
  <c r="HN645" i="19"/>
  <c r="HS645" i="19" s="1"/>
  <c r="HN769" i="19"/>
  <c r="HS769" i="19" s="1"/>
  <c r="HN606" i="19"/>
  <c r="HS606" i="19" s="1"/>
  <c r="HN759" i="19"/>
  <c r="HS759" i="19" s="1"/>
  <c r="HN617" i="19"/>
  <c r="HS617" i="19" s="1"/>
  <c r="HN724" i="19"/>
  <c r="HS724" i="19" s="1"/>
  <c r="HN603" i="19"/>
  <c r="HS603" i="19" s="1"/>
  <c r="HN700" i="19"/>
  <c r="HS700" i="19" s="1"/>
  <c r="HN762" i="19"/>
  <c r="HS762" i="19" s="1"/>
  <c r="HN569" i="19"/>
  <c r="HS569" i="19" s="1"/>
  <c r="HN838" i="19"/>
  <c r="HS838" i="19" s="1"/>
  <c r="HN557" i="19"/>
  <c r="HS557" i="19" s="1"/>
  <c r="HN669" i="19"/>
  <c r="HS669" i="19" s="1"/>
  <c r="HN572" i="19"/>
  <c r="HS572" i="19" s="1"/>
  <c r="HN836" i="19"/>
  <c r="HS836" i="19" s="1"/>
  <c r="HN878" i="19"/>
  <c r="HS878" i="19" s="1"/>
  <c r="HN638" i="19"/>
  <c r="HS638" i="19" s="1"/>
  <c r="HN691" i="19"/>
  <c r="HS691" i="19" s="1"/>
  <c r="HN909" i="19"/>
  <c r="HS909" i="19" s="1"/>
  <c r="HN713" i="19"/>
  <c r="HS713" i="19" s="1"/>
  <c r="HN868" i="19"/>
  <c r="HS868" i="19" s="1"/>
  <c r="HN672" i="19"/>
  <c r="HS672" i="19" s="1"/>
  <c r="HN908" i="19"/>
  <c r="HS908" i="19" s="1"/>
  <c r="HN646" i="19"/>
  <c r="HS646" i="19" s="1"/>
  <c r="HN720" i="19"/>
  <c r="HS720" i="19" s="1"/>
  <c r="HN651" i="19"/>
  <c r="HS651" i="19" s="1"/>
  <c r="HN764" i="19"/>
  <c r="HS764" i="19" s="1"/>
  <c r="HN584" i="19"/>
  <c r="HS584" i="19" s="1"/>
  <c r="HN520" i="19"/>
  <c r="HS520" i="19" s="1"/>
  <c r="HN583" i="19"/>
  <c r="HS583" i="19" s="1"/>
  <c r="HN679" i="19"/>
  <c r="HS679" i="19" s="1"/>
  <c r="HN820" i="19"/>
  <c r="HS820" i="19" s="1"/>
  <c r="HM466" i="19"/>
  <c r="HN585" i="19"/>
  <c r="HS585" i="19" s="1"/>
  <c r="HN834" i="19"/>
  <c r="HS834" i="19" s="1"/>
  <c r="HN883" i="19"/>
  <c r="HS883" i="19" s="1"/>
  <c r="HN495" i="19"/>
  <c r="HS495" i="19" s="1"/>
  <c r="HN753" i="19"/>
  <c r="HS753" i="19" s="1"/>
  <c r="HN796" i="19"/>
  <c r="HS796" i="19" s="1"/>
  <c r="HN754" i="19"/>
  <c r="HS754" i="19" s="1"/>
  <c r="HN600" i="19"/>
  <c r="HS600" i="19" s="1"/>
  <c r="HN791" i="19"/>
  <c r="HS791" i="19" s="1"/>
  <c r="HN552" i="19"/>
  <c r="HS552" i="19" s="1"/>
  <c r="HN560" i="19"/>
  <c r="HS560" i="19" s="1"/>
  <c r="HN864" i="19"/>
  <c r="HS864" i="19" s="1"/>
  <c r="HN826" i="19"/>
  <c r="HS826" i="19" s="1"/>
  <c r="HN562" i="19"/>
  <c r="HS562" i="19" s="1"/>
  <c r="HN839" i="19"/>
  <c r="HS839" i="19" s="1"/>
  <c r="HN712" i="19"/>
  <c r="HS712" i="19" s="1"/>
  <c r="HN545" i="19"/>
  <c r="HS545" i="19" s="1"/>
  <c r="HN564" i="19"/>
  <c r="HS564" i="19" s="1"/>
  <c r="HN501" i="19"/>
  <c r="HS501" i="19" s="1"/>
  <c r="HN831" i="19"/>
  <c r="HS831" i="19" s="1"/>
  <c r="HN879" i="19"/>
  <c r="HS879" i="19" s="1"/>
  <c r="HN571" i="19"/>
  <c r="HS571" i="19" s="1"/>
  <c r="HN538" i="19"/>
  <c r="HS538" i="19" s="1"/>
  <c r="HN570" i="19"/>
  <c r="HS570" i="19" s="1"/>
  <c r="HN582" i="19"/>
  <c r="HS582" i="19" s="1"/>
  <c r="HN510" i="19"/>
  <c r="HS510" i="19" s="1"/>
  <c r="HN622" i="19"/>
  <c r="HS622" i="19" s="1"/>
  <c r="HN860" i="19"/>
  <c r="HS860" i="19" s="1"/>
  <c r="HN835" i="19"/>
  <c r="HS835" i="19" s="1"/>
  <c r="HN797" i="19"/>
  <c r="HS797" i="19" s="1"/>
  <c r="HN528" i="19"/>
  <c r="HS528" i="19" s="1"/>
  <c r="HN895" i="19"/>
  <c r="HS895" i="19" s="1"/>
  <c r="HN535" i="19"/>
  <c r="HS535" i="19" s="1"/>
  <c r="HN702" i="19"/>
  <c r="HS702" i="19" s="1"/>
  <c r="HN918" i="19"/>
  <c r="HS918" i="19" s="1"/>
  <c r="HN595" i="19"/>
  <c r="HS595" i="19" s="1"/>
  <c r="HN847" i="19"/>
  <c r="HS847" i="19" s="1"/>
  <c r="HN594" i="19"/>
  <c r="HS594" i="19" s="1"/>
  <c r="HN837" i="19"/>
  <c r="HS837" i="19" s="1"/>
  <c r="HN824" i="19"/>
  <c r="HS824" i="19" s="1"/>
  <c r="HN818" i="19"/>
  <c r="HS818" i="19" s="1"/>
  <c r="HN752" i="19"/>
  <c r="HS752" i="19" s="1"/>
  <c r="HN636" i="19"/>
  <c r="HS636" i="19" s="1"/>
  <c r="HN601" i="19"/>
  <c r="HS601" i="19" s="1"/>
  <c r="HN502" i="19"/>
  <c r="HS502" i="19" s="1"/>
  <c r="HN917" i="19"/>
  <c r="HS917" i="19" s="1"/>
  <c r="HN619" i="19"/>
  <c r="HS619" i="19" s="1"/>
  <c r="HN599" i="19"/>
  <c r="HS599" i="19" s="1"/>
  <c r="HN798" i="19"/>
  <c r="HS798" i="19" s="1"/>
  <c r="HN547" i="19"/>
  <c r="HS547" i="19" s="1"/>
  <c r="HN539" i="19"/>
  <c r="HS539" i="19" s="1"/>
  <c r="HN871" i="19"/>
  <c r="HS871" i="19" s="1"/>
  <c r="HN906" i="19"/>
  <c r="HS906" i="19" s="1"/>
  <c r="HN739" i="19"/>
  <c r="HS739" i="19" s="1"/>
  <c r="HN857" i="19"/>
  <c r="HS857" i="19" s="1"/>
  <c r="HN707" i="19"/>
  <c r="HS707" i="19" s="1"/>
  <c r="GA13" i="19"/>
  <c r="GB159" i="19" s="1"/>
  <c r="DV366" i="19"/>
  <c r="DV57" i="19"/>
  <c r="DV128" i="19"/>
  <c r="DV143" i="19"/>
  <c r="DV75" i="19"/>
  <c r="DV421" i="19"/>
  <c r="DV233" i="19"/>
  <c r="DV333" i="19"/>
  <c r="DV407" i="19"/>
  <c r="DV46" i="19"/>
  <c r="DV84" i="19"/>
  <c r="DV93" i="19"/>
  <c r="DV444" i="19"/>
  <c r="DV37" i="19"/>
  <c r="DV65" i="19"/>
  <c r="DV148" i="19"/>
  <c r="DV271" i="19"/>
  <c r="DV315" i="19"/>
  <c r="DV95" i="19"/>
  <c r="DV123" i="19"/>
  <c r="DV140" i="19"/>
  <c r="DV322" i="19"/>
  <c r="DV293" i="19"/>
  <c r="DV436" i="19"/>
  <c r="DV311" i="19"/>
  <c r="DV263" i="19"/>
  <c r="DV223" i="19"/>
  <c r="DV204" i="19"/>
  <c r="DV299" i="19"/>
  <c r="DV180" i="19"/>
  <c r="DV67" i="19"/>
  <c r="DV316" i="19"/>
  <c r="DV439" i="19"/>
  <c r="DV190" i="19"/>
  <c r="DV243" i="19"/>
  <c r="DV114" i="19"/>
  <c r="DV339" i="19"/>
  <c r="DV208" i="19"/>
  <c r="DV203" i="19"/>
  <c r="DV127" i="19"/>
  <c r="DV122" i="19"/>
  <c r="DV160" i="19"/>
  <c r="DV392" i="19"/>
  <c r="DV152" i="19"/>
  <c r="DV73" i="19"/>
  <c r="DV279" i="19"/>
  <c r="DV388" i="19"/>
  <c r="DV341" i="19"/>
  <c r="DV447" i="19"/>
  <c r="DV402" i="19"/>
  <c r="DV350" i="19"/>
  <c r="DV221" i="19"/>
  <c r="DV398" i="19"/>
  <c r="DV386" i="19"/>
  <c r="DV77" i="19"/>
  <c r="DV257" i="19"/>
  <c r="DV304" i="19"/>
  <c r="DV414" i="19"/>
  <c r="DV325" i="19"/>
  <c r="DV290" i="19"/>
  <c r="DV207" i="19"/>
  <c r="DV217" i="19"/>
  <c r="DV441" i="19"/>
  <c r="DV328" i="19"/>
  <c r="DV63" i="19"/>
  <c r="DV146" i="19"/>
  <c r="DV89" i="19"/>
  <c r="DV310" i="19"/>
  <c r="DV396" i="19"/>
  <c r="DV427" i="19"/>
  <c r="DV215" i="19"/>
  <c r="DV130" i="19"/>
  <c r="DV247" i="19"/>
  <c r="DV292" i="19"/>
  <c r="DV454" i="19"/>
  <c r="DV232" i="19"/>
  <c r="DV288" i="19"/>
  <c r="DV33" i="19"/>
  <c r="DV34" i="19"/>
  <c r="DV119" i="19"/>
  <c r="DV360" i="19"/>
  <c r="DV373" i="19"/>
  <c r="DV222" i="19"/>
  <c r="DV182" i="19"/>
  <c r="DV201" i="19"/>
  <c r="DV236" i="19"/>
  <c r="DV273" i="19"/>
  <c r="DV295" i="19"/>
  <c r="DV48" i="19"/>
  <c r="DV433" i="19"/>
  <c r="DV227" i="19"/>
  <c r="DV426" i="19"/>
  <c r="DV423" i="19"/>
  <c r="DV300" i="19"/>
  <c r="DV86" i="19"/>
  <c r="DV61" i="19"/>
  <c r="DV189" i="19"/>
  <c r="DV401" i="19"/>
  <c r="DU11" i="19"/>
  <c r="DV246" i="19"/>
  <c r="DV156" i="19"/>
  <c r="DV186" i="19"/>
  <c r="DV179" i="19"/>
  <c r="DV79" i="19"/>
  <c r="DV438" i="19"/>
  <c r="DV230" i="19"/>
  <c r="DV55" i="19"/>
  <c r="DV185" i="19"/>
  <c r="DV372" i="19"/>
  <c r="DV164" i="19"/>
  <c r="DV134" i="19"/>
  <c r="DV118" i="19"/>
  <c r="DV355" i="19"/>
  <c r="DV120" i="19"/>
  <c r="DV369" i="19"/>
  <c r="DV177" i="19"/>
  <c r="DV356" i="19"/>
  <c r="DV385" i="19"/>
  <c r="DV319" i="19"/>
  <c r="DV324" i="19"/>
  <c r="DV187" i="19"/>
  <c r="DV169" i="19"/>
  <c r="DV422" i="19"/>
  <c r="DV219" i="19"/>
  <c r="DV379" i="19"/>
  <c r="DV125" i="19"/>
  <c r="DV348" i="19"/>
  <c r="DV260" i="19"/>
  <c r="DV362" i="19"/>
  <c r="DV213" i="19"/>
  <c r="DV390" i="19"/>
  <c r="DV384" i="19"/>
  <c r="DV43" i="19"/>
  <c r="DV296" i="19"/>
  <c r="DV262" i="19"/>
  <c r="DV216" i="19"/>
  <c r="DV275" i="19"/>
  <c r="DV124" i="19"/>
  <c r="DV231" i="19"/>
  <c r="DV381" i="19"/>
  <c r="DV62" i="19"/>
  <c r="DV256" i="19"/>
  <c r="DV135" i="19"/>
  <c r="DV60" i="19"/>
  <c r="DV47" i="19"/>
  <c r="DV329" i="19"/>
  <c r="DV346" i="19"/>
  <c r="DV178" i="19"/>
  <c r="DV335" i="19"/>
  <c r="DV202" i="19"/>
  <c r="DV161" i="19"/>
  <c r="DV109" i="19"/>
  <c r="DV428" i="19"/>
  <c r="DV131" i="19"/>
  <c r="DV442" i="19"/>
  <c r="DV145" i="19"/>
  <c r="DV191" i="19"/>
  <c r="DV45" i="19"/>
  <c r="EM465" i="19" s="1"/>
  <c r="DV52" i="19"/>
  <c r="DV282" i="19"/>
  <c r="DV139" i="19"/>
  <c r="DV334" i="19"/>
  <c r="DV404" i="19"/>
  <c r="DV405" i="19"/>
  <c r="DV434" i="19"/>
  <c r="DV259" i="19"/>
  <c r="DV332" i="19"/>
  <c r="DV408" i="19"/>
  <c r="DV129" i="19"/>
  <c r="DV220" i="19"/>
  <c r="DV347" i="19"/>
  <c r="DV375" i="19"/>
  <c r="DV406" i="19"/>
  <c r="DV38" i="19"/>
  <c r="DV364" i="19"/>
  <c r="DV345" i="19"/>
  <c r="DV126" i="19"/>
  <c r="DV308" i="19"/>
  <c r="DV195" i="19"/>
  <c r="DV41" i="19"/>
  <c r="DV218" i="19"/>
  <c r="DV132" i="19"/>
  <c r="DV358" i="19"/>
  <c r="DV155" i="19"/>
  <c r="DV30" i="19"/>
  <c r="DV413" i="19"/>
  <c r="DV157" i="19"/>
  <c r="DV44" i="19"/>
  <c r="DV224" i="19"/>
  <c r="DV194" i="19"/>
  <c r="DV437" i="19"/>
  <c r="DV54" i="19"/>
  <c r="DV32" i="19"/>
  <c r="DV184" i="19"/>
  <c r="DV121" i="19"/>
  <c r="DV314" i="19"/>
  <c r="DV234" i="19"/>
  <c r="DV49" i="19"/>
  <c r="DV298" i="19"/>
  <c r="DV403" i="19"/>
  <c r="DV56" i="19"/>
  <c r="DV370" i="19"/>
  <c r="DV431" i="19"/>
  <c r="DV419" i="19"/>
  <c r="DV58" i="19"/>
  <c r="DV198" i="19"/>
  <c r="DV141" i="19"/>
  <c r="DV361" i="19"/>
  <c r="DV133" i="19"/>
  <c r="DV225" i="19"/>
  <c r="DV265" i="19"/>
  <c r="DV59" i="19"/>
  <c r="DV353" i="19"/>
  <c r="DV69" i="19"/>
  <c r="DV285" i="19"/>
  <c r="DV297" i="19"/>
  <c r="DV162" i="19"/>
  <c r="DV103" i="19"/>
  <c r="DV268" i="19"/>
  <c r="DV289" i="19"/>
  <c r="DV66" i="19"/>
  <c r="DV269" i="19"/>
  <c r="DV117" i="19"/>
  <c r="DV286" i="19"/>
  <c r="DV363" i="19"/>
  <c r="DV395" i="19"/>
  <c r="DV240" i="19"/>
  <c r="DV212" i="19"/>
  <c r="DV102" i="19"/>
  <c r="DV241" i="19"/>
  <c r="DV278" i="19"/>
  <c r="DV92" i="19"/>
  <c r="DV430" i="19"/>
  <c r="DV226" i="19"/>
  <c r="DV242" i="19"/>
  <c r="DV175" i="19"/>
  <c r="DV211" i="19"/>
  <c r="DV193" i="19"/>
  <c r="DV40" i="19"/>
  <c r="DV192" i="19"/>
  <c r="DV251" i="19"/>
  <c r="DV151" i="19"/>
  <c r="DV283" i="19"/>
  <c r="DV453" i="19"/>
  <c r="DV100" i="19"/>
  <c r="DV448" i="19"/>
  <c r="DV70" i="19"/>
  <c r="DV380" i="19"/>
  <c r="DV42" i="19"/>
  <c r="DV74" i="19"/>
  <c r="DV376" i="19"/>
  <c r="DV168" i="19"/>
  <c r="DV31" i="19"/>
  <c r="DV116" i="19"/>
  <c r="DV323" i="19"/>
  <c r="DV196" i="19"/>
  <c r="DV239" i="19"/>
  <c r="DV238" i="19"/>
  <c r="DV321" i="19"/>
  <c r="DV250" i="19"/>
  <c r="DV261" i="19"/>
  <c r="DV228" i="19"/>
  <c r="DV253" i="19"/>
  <c r="DV206" i="19"/>
  <c r="DV112" i="19"/>
  <c r="DV83" i="19"/>
  <c r="DV245" i="19"/>
  <c r="DV435" i="19"/>
  <c r="DV76" i="19"/>
  <c r="DV267" i="19"/>
  <c r="DV72" i="19"/>
  <c r="DV306" i="19"/>
  <c r="DV85" i="19"/>
  <c r="DV237" i="19"/>
  <c r="DV365" i="19"/>
  <c r="DV110" i="19"/>
  <c r="DV312" i="19"/>
  <c r="DV107" i="19"/>
  <c r="DV391" i="19"/>
  <c r="DV170" i="19"/>
  <c r="DV173" i="19"/>
  <c r="DV326" i="19"/>
  <c r="DV452" i="19"/>
  <c r="DV317" i="19"/>
  <c r="DV229" i="19"/>
  <c r="DV357" i="19"/>
  <c r="DV94" i="19"/>
  <c r="DV400" i="19"/>
  <c r="DV142" i="19"/>
  <c r="DV287" i="19"/>
  <c r="DV111" i="19"/>
  <c r="DV342" i="19"/>
  <c r="DV397" i="19"/>
  <c r="DV255" i="19"/>
  <c r="DV337" i="19"/>
  <c r="DV81" i="19"/>
  <c r="DV429" i="19"/>
  <c r="DV291" i="19"/>
  <c r="DV280" i="19"/>
  <c r="DV432" i="19"/>
  <c r="DV344" i="19"/>
  <c r="DV276" i="19"/>
  <c r="DV90" i="19"/>
  <c r="DV389" i="19"/>
  <c r="DV309" i="19"/>
  <c r="DV272" i="19"/>
  <c r="DV71" i="19"/>
  <c r="DV305" i="19"/>
  <c r="DV80" i="19"/>
  <c r="DV367" i="19"/>
  <c r="DV150" i="19"/>
  <c r="DV336" i="19"/>
  <c r="DV106" i="19"/>
  <c r="DV244" i="19"/>
  <c r="DV188" i="19"/>
  <c r="DV301" i="19"/>
  <c r="DV382" i="19"/>
  <c r="DV88" i="19"/>
  <c r="DV281" i="19"/>
  <c r="DV330" i="19"/>
  <c r="DV136" i="19"/>
  <c r="DV113" i="19"/>
  <c r="DV327" i="19"/>
  <c r="DV440" i="19"/>
  <c r="DV104" i="19"/>
  <c r="DV210" i="19"/>
  <c r="DV410" i="19"/>
  <c r="DV200" i="19"/>
  <c r="DV96" i="19"/>
  <c r="DV154" i="19"/>
  <c r="DV159" i="19"/>
  <c r="DV409" i="19"/>
  <c r="DV171" i="19"/>
  <c r="DV101" i="19"/>
  <c r="DV163" i="19"/>
  <c r="DV115" i="19"/>
  <c r="DV235" i="19"/>
  <c r="DV53" i="19"/>
  <c r="DV197" i="19"/>
  <c r="DV394" i="19"/>
  <c r="DV264" i="19"/>
  <c r="DV340" i="19"/>
  <c r="DV209" i="19"/>
  <c r="DV137" i="19"/>
  <c r="DV412" i="19"/>
  <c r="DV399" i="19"/>
  <c r="DV371" i="19"/>
  <c r="DV378" i="19"/>
  <c r="DV331" i="19"/>
  <c r="DV450" i="19"/>
  <c r="DV277" i="19"/>
  <c r="DV359" i="19"/>
  <c r="DV35" i="19"/>
  <c r="DV284" i="19"/>
  <c r="DV313" i="19"/>
  <c r="DV172" i="19"/>
  <c r="DV307" i="19"/>
  <c r="DV183" i="19"/>
  <c r="DV252" i="19"/>
  <c r="DV147" i="19"/>
  <c r="DV249" i="19"/>
  <c r="DV446" i="19"/>
  <c r="DV98" i="19"/>
  <c r="DV443" i="19"/>
  <c r="DV36" i="19"/>
  <c r="DV318" i="19"/>
  <c r="DV176" i="19"/>
  <c r="DV108" i="19"/>
  <c r="DV105" i="19"/>
  <c r="DV97" i="19"/>
  <c r="DV258" i="19"/>
  <c r="DV78" i="19"/>
  <c r="DV205" i="19"/>
  <c r="DV338" i="19"/>
  <c r="DV417" i="19"/>
  <c r="DV158" i="19"/>
  <c r="DV91" i="19"/>
  <c r="DV294" i="19"/>
  <c r="DV87" i="19"/>
  <c r="DV153" i="19"/>
  <c r="DV68" i="19"/>
  <c r="DV144" i="19"/>
  <c r="DV181" i="19"/>
  <c r="DV449" i="19"/>
  <c r="DV351" i="19"/>
  <c r="DV248" i="19"/>
  <c r="DV411" i="19"/>
  <c r="DV349" i="19"/>
  <c r="DV451" i="19"/>
  <c r="DV418" i="19"/>
  <c r="DV51" i="19"/>
  <c r="DV39" i="19"/>
  <c r="DV138" i="19"/>
  <c r="DV303" i="19"/>
  <c r="DV266" i="19"/>
  <c r="DV274" i="19"/>
  <c r="DV424" i="19"/>
  <c r="DV167" i="19"/>
  <c r="DV174" i="19"/>
  <c r="DV383" i="19"/>
  <c r="DV416" i="19"/>
  <c r="DV270" i="19"/>
  <c r="DV352" i="19"/>
  <c r="DV302" i="19"/>
  <c r="DV387" i="19"/>
  <c r="DV343" i="19"/>
  <c r="DV354" i="19"/>
  <c r="DV165" i="19"/>
  <c r="DV420" i="19"/>
  <c r="DV199" i="19"/>
  <c r="DV377" i="19"/>
  <c r="DV214" i="19"/>
  <c r="DV50" i="19"/>
  <c r="DV99" i="19"/>
  <c r="DV320" i="19"/>
  <c r="DV149" i="19"/>
  <c r="DV374" i="19"/>
  <c r="EX13" i="19"/>
  <c r="EY288" i="19" s="1"/>
  <c r="EE13" i="19"/>
  <c r="EF160" i="19" s="1"/>
  <c r="FH17" i="19"/>
  <c r="FH18" i="19"/>
  <c r="FH23" i="19"/>
  <c r="FH16" i="19"/>
  <c r="FH19" i="19"/>
  <c r="FH21" i="19"/>
  <c r="FH20" i="19"/>
  <c r="FH22" i="19"/>
  <c r="FH15" i="19"/>
  <c r="FG14" i="19"/>
  <c r="F64" i="19" s="1"/>
  <c r="O64" i="19" s="1"/>
  <c r="EY858" i="19"/>
  <c r="EY844" i="19"/>
  <c r="EY541" i="19"/>
  <c r="EY767" i="19"/>
  <c r="HD472" i="19"/>
  <c r="FR777" i="19"/>
  <c r="FR632" i="19"/>
  <c r="FR511" i="19"/>
  <c r="FR778" i="19"/>
  <c r="FR786" i="19"/>
  <c r="FR746" i="19"/>
  <c r="FR543" i="19"/>
  <c r="FR674" i="19"/>
  <c r="FR519" i="19"/>
  <c r="FR503" i="19"/>
  <c r="FR574" i="19"/>
  <c r="FR852" i="19"/>
  <c r="FR718" i="19"/>
  <c r="FR804" i="19"/>
  <c r="FR573" i="19"/>
  <c r="FR710" i="19"/>
  <c r="FR531" i="19"/>
  <c r="FR739" i="19"/>
  <c r="FR802" i="19"/>
  <c r="FR704" i="19"/>
  <c r="FR555" i="19"/>
  <c r="FR890" i="19"/>
  <c r="FR846" i="19"/>
  <c r="FR725" i="19"/>
  <c r="FR552" i="19"/>
  <c r="FR506" i="19"/>
  <c r="FR801" i="19"/>
  <c r="FR840" i="19"/>
  <c r="FR743" i="19"/>
  <c r="FR761" i="19"/>
  <c r="FR903" i="19"/>
  <c r="FR855" i="19"/>
  <c r="FR728" i="19"/>
  <c r="FR673" i="19"/>
  <c r="FR866" i="19"/>
  <c r="FR603" i="19"/>
  <c r="FR912" i="19"/>
  <c r="FR507" i="19"/>
  <c r="FR857" i="19"/>
  <c r="FR688" i="19"/>
  <c r="FR796" i="19"/>
  <c r="FR691" i="19"/>
  <c r="FR810" i="19"/>
  <c r="FR590" i="19"/>
  <c r="FR868" i="19"/>
  <c r="FR638" i="19"/>
  <c r="FR540" i="19"/>
  <c r="FR758" i="19"/>
  <c r="FR532" i="19"/>
  <c r="FR822" i="19"/>
  <c r="FR535" i="19"/>
  <c r="FR640" i="19"/>
  <c r="FR610" i="19"/>
  <c r="FR660" i="19"/>
  <c r="FR566" i="19"/>
  <c r="FR587" i="19"/>
  <c r="FR524" i="19"/>
  <c r="FR626" i="19"/>
  <c r="FR612" i="19"/>
  <c r="FR853" i="19"/>
  <c r="FR861" i="19"/>
  <c r="FR738" i="19"/>
  <c r="FR713" i="19"/>
  <c r="FR525" i="19"/>
  <c r="FR834" i="19"/>
  <c r="FR832" i="19"/>
  <c r="FR641" i="19"/>
  <c r="FR467" i="19"/>
  <c r="FR665" i="19"/>
  <c r="FR753" i="19"/>
  <c r="FR522" i="19"/>
  <c r="FR644" i="19"/>
  <c r="FR541" i="19"/>
  <c r="FR628" i="19"/>
  <c r="FR498" i="19"/>
  <c r="FR677" i="19"/>
  <c r="FR581" i="19"/>
  <c r="FQ466" i="19"/>
  <c r="FR690" i="19"/>
  <c r="FR915" i="19"/>
  <c r="FR595" i="19"/>
  <c r="FR875" i="19"/>
  <c r="FR611" i="19"/>
  <c r="FR631" i="19"/>
  <c r="FR550" i="19"/>
  <c r="FR700" i="19"/>
  <c r="FR545" i="19"/>
  <c r="FR568" i="19"/>
  <c r="FR623" i="19"/>
  <c r="FR685" i="19"/>
  <c r="FR886" i="19"/>
  <c r="FR870" i="19"/>
  <c r="FR867" i="19"/>
  <c r="FR783" i="19"/>
  <c r="FR526" i="19"/>
  <c r="FR727" i="19"/>
  <c r="FR693" i="19"/>
  <c r="FR816" i="19"/>
  <c r="FR666" i="19"/>
  <c r="FR554" i="19"/>
  <c r="FR495" i="19"/>
  <c r="FR570" i="19"/>
  <c r="FR717" i="19"/>
  <c r="FR622" i="19"/>
  <c r="FR897" i="19"/>
  <c r="FR911" i="19"/>
  <c r="FR559" i="19"/>
  <c r="FR830" i="19"/>
  <c r="FR502" i="19"/>
  <c r="FR732" i="19"/>
  <c r="FR680" i="19"/>
  <c r="FR745" i="19"/>
  <c r="FR742" i="19"/>
  <c r="FR646" i="19"/>
  <c r="FR500" i="19"/>
  <c r="FR762" i="19"/>
  <c r="FR735" i="19"/>
  <c r="FR572" i="19"/>
  <c r="FR812" i="19"/>
  <c r="FR766" i="19"/>
  <c r="FR720" i="19"/>
  <c r="FR510" i="19"/>
  <c r="FR888" i="19"/>
  <c r="FR656" i="19"/>
  <c r="FR723" i="19"/>
  <c r="FR734" i="19"/>
  <c r="FR756" i="19"/>
  <c r="FR916" i="19"/>
  <c r="FR686" i="19"/>
  <c r="FR592" i="19"/>
  <c r="FR891" i="19"/>
  <c r="FR492" i="19"/>
  <c r="FR593" i="19"/>
  <c r="FR721" i="19"/>
  <c r="FR774" i="19"/>
  <c r="FR585" i="19"/>
  <c r="FR683" i="19"/>
  <c r="FR904" i="19"/>
  <c r="FR648" i="19"/>
  <c r="FR843" i="19"/>
  <c r="FR521" i="19"/>
  <c r="FR845" i="19"/>
  <c r="FR913" i="19"/>
  <c r="FR862" i="19"/>
  <c r="FR815" i="19"/>
  <c r="FR512" i="19"/>
  <c r="FR678" i="19"/>
  <c r="FR501" i="19"/>
  <c r="FR872" i="19"/>
  <c r="FR676" i="19"/>
  <c r="FR751" i="19"/>
  <c r="FR508" i="19"/>
  <c r="FR860" i="19"/>
  <c r="FR869" i="19"/>
  <c r="FR850" i="19"/>
  <c r="FR726" i="19"/>
  <c r="FR731" i="19"/>
  <c r="FR701" i="19"/>
  <c r="FR505" i="19"/>
  <c r="FR601" i="19"/>
  <c r="FR752" i="19"/>
  <c r="FR772" i="19"/>
  <c r="FR763" i="19"/>
  <c r="FR553" i="19"/>
  <c r="FR698" i="19"/>
  <c r="FR617" i="19"/>
  <c r="FR730" i="19"/>
  <c r="FR884" i="19"/>
  <c r="FR705" i="19"/>
  <c r="FR614" i="19"/>
  <c r="FR539" i="19"/>
  <c r="FR565" i="19"/>
  <c r="FR696" i="19"/>
  <c r="FR538" i="19"/>
  <c r="FR829" i="19"/>
  <c r="FR900" i="19"/>
  <c r="FR542" i="19"/>
  <c r="FR768" i="19"/>
  <c r="FR606" i="19"/>
  <c r="FR537" i="19"/>
  <c r="FR809" i="19"/>
  <c r="FR755" i="19"/>
  <c r="FR780" i="19"/>
  <c r="FR589" i="19"/>
  <c r="FR865" i="19"/>
  <c r="FR719" i="19"/>
  <c r="FR910" i="19"/>
  <c r="FR788" i="19"/>
  <c r="FR588" i="19"/>
  <c r="FR896" i="19"/>
  <c r="FR814" i="19"/>
  <c r="FR633" i="19"/>
  <c r="FR624" i="19"/>
  <c r="FR811" i="19"/>
  <c r="FR711" i="19"/>
  <c r="FR798" i="19"/>
  <c r="FR528" i="19"/>
  <c r="FR741" i="19"/>
  <c r="FR668" i="19"/>
  <c r="FR839" i="19"/>
  <c r="FR848" i="19"/>
  <c r="FR779" i="19"/>
  <c r="FR836" i="19"/>
  <c r="FR789" i="19"/>
  <c r="FR818" i="19"/>
  <c r="FR817" i="19"/>
  <c r="FR513" i="19"/>
  <c r="FR661" i="19"/>
  <c r="FR533" i="19"/>
  <c r="FR819" i="19"/>
  <c r="FR577" i="19"/>
  <c r="FR833" i="19"/>
  <c r="FR667" i="19"/>
  <c r="FR692" i="19"/>
  <c r="FR794" i="19"/>
  <c r="FR558" i="19"/>
  <c r="FR556" i="19"/>
  <c r="FR807" i="19"/>
  <c r="FR914" i="19"/>
  <c r="FR563" i="19"/>
  <c r="FR635" i="19"/>
  <c r="FR579" i="19"/>
  <c r="FR625" i="19"/>
  <c r="FR520" i="19"/>
  <c r="FR496" i="19"/>
  <c r="FR894" i="19"/>
  <c r="FR546" i="19"/>
  <c r="FR664" i="19"/>
  <c r="FR697" i="19"/>
  <c r="FR747" i="19"/>
  <c r="FR899" i="19"/>
  <c r="FR567" i="19"/>
  <c r="FR908" i="19"/>
  <c r="FR706" i="19"/>
  <c r="FR684" i="19"/>
  <c r="FR889" i="19"/>
  <c r="FR687" i="19"/>
  <c r="FR847" i="19"/>
  <c r="FR649" i="19"/>
  <c r="FR771" i="19"/>
  <c r="FR750" i="19"/>
  <c r="FR598" i="19"/>
  <c r="FR639" i="19"/>
  <c r="FR657" i="19"/>
  <c r="FR907" i="19"/>
  <c r="FR584" i="19"/>
  <c r="FR586" i="19"/>
  <c r="FR527" i="19"/>
  <c r="FR864" i="19"/>
  <c r="FR748" i="19"/>
  <c r="FR835" i="19"/>
  <c r="FR707" i="19"/>
  <c r="FR679" i="19"/>
  <c r="FR642" i="19"/>
  <c r="FR733" i="19"/>
  <c r="FR882" i="19"/>
  <c r="FR605" i="19"/>
  <c r="FR769" i="19"/>
  <c r="FR517" i="19"/>
  <c r="FR551" i="19"/>
  <c r="FR887" i="19"/>
  <c r="FR708" i="19"/>
  <c r="FR754" i="19"/>
  <c r="FR837" i="19"/>
  <c r="FR722" i="19"/>
  <c r="FR497" i="19"/>
  <c r="FR518" i="19"/>
  <c r="FR645" i="19"/>
  <c r="FR634" i="19"/>
  <c r="FR826" i="19"/>
  <c r="FR616" i="19"/>
  <c r="FR902" i="19"/>
  <c r="FR782" i="19"/>
  <c r="FR770" i="19"/>
  <c r="FR647" i="19"/>
  <c r="FR600" i="19"/>
  <c r="FR699" i="19"/>
  <c r="FR672" i="19"/>
  <c r="FR880" i="19"/>
  <c r="FR703" i="19"/>
  <c r="FR564" i="19"/>
  <c r="FR714" i="19"/>
  <c r="FR871" i="19"/>
  <c r="FR609" i="19"/>
  <c r="FR881" i="19"/>
  <c r="FR808" i="19"/>
  <c r="FR874" i="19"/>
  <c r="FR504" i="19"/>
  <c r="FR917" i="19"/>
  <c r="FR671" i="19"/>
  <c r="FR791" i="19"/>
  <c r="FR828" i="19"/>
  <c r="FR515" i="19"/>
  <c r="FR561" i="19"/>
  <c r="FR594" i="19"/>
  <c r="FR883" i="19"/>
  <c r="FR662" i="19"/>
  <c r="FR578" i="19"/>
  <c r="FR806" i="19"/>
  <c r="FR849" i="19"/>
  <c r="FR675" i="19"/>
  <c r="FR901" i="19"/>
  <c r="FR827" i="19"/>
  <c r="FR893" i="19"/>
  <c r="FR547" i="19"/>
  <c r="FR560" i="19"/>
  <c r="FR629" i="19"/>
  <c r="FR775" i="19"/>
  <c r="FR792" i="19"/>
  <c r="FR607" i="19"/>
  <c r="FR737" i="19"/>
  <c r="FR773" i="19"/>
  <c r="FR655" i="19"/>
  <c r="FR776" i="19"/>
  <c r="FR787" i="19"/>
  <c r="FR764" i="19"/>
  <c r="FR499" i="19"/>
  <c r="FR536" i="19"/>
  <c r="FR793" i="19"/>
  <c r="FR785" i="19"/>
  <c r="FR652" i="19"/>
  <c r="FR820" i="19"/>
  <c r="FR694" i="19"/>
  <c r="FR909" i="19"/>
  <c r="FR659" i="19"/>
  <c r="FR716" i="19"/>
  <c r="FR906" i="19"/>
  <c r="FR575" i="19"/>
  <c r="FR838" i="19"/>
  <c r="FR620" i="19"/>
  <c r="FR821" i="19"/>
  <c r="FR529" i="19"/>
  <c r="FR878" i="19"/>
  <c r="FR654" i="19"/>
  <c r="FR859" i="19"/>
  <c r="FR576" i="19"/>
  <c r="FR844" i="19"/>
  <c r="FR490" i="19"/>
  <c r="FR895" i="19"/>
  <c r="FR493" i="19"/>
  <c r="FR619" i="19"/>
  <c r="FR825" i="19"/>
  <c r="FR670" i="19"/>
  <c r="FR831" i="19"/>
  <c r="FR803" i="19"/>
  <c r="FR898" i="19"/>
  <c r="FR682" i="19"/>
  <c r="FR823" i="19"/>
  <c r="FR669" i="19"/>
  <c r="FR799" i="19"/>
  <c r="FR658" i="19"/>
  <c r="FR663" i="19"/>
  <c r="FR650" i="19"/>
  <c r="FR841" i="19"/>
  <c r="FR813" i="19"/>
  <c r="FR877" i="19"/>
  <c r="FR583" i="19"/>
  <c r="FR599" i="19"/>
  <c r="FR851" i="19"/>
  <c r="FR797" i="19"/>
  <c r="FR767" i="19"/>
  <c r="FR534" i="19"/>
  <c r="FR709" i="19"/>
  <c r="FR569" i="19"/>
  <c r="FR557" i="19"/>
  <c r="FR918" i="19"/>
  <c r="FR562" i="19"/>
  <c r="FR494" i="19"/>
  <c r="FR613" i="19"/>
  <c r="FR781" i="19"/>
  <c r="FR858" i="19"/>
  <c r="FR549" i="19"/>
  <c r="FR863" i="19"/>
  <c r="FR757" i="19"/>
  <c r="FR702" i="19"/>
  <c r="FR602" i="19"/>
  <c r="FR885" i="19"/>
  <c r="FR876" i="19"/>
  <c r="FR636" i="19"/>
  <c r="FR580" i="19"/>
  <c r="FR596" i="19"/>
  <c r="FR608" i="19"/>
  <c r="FR695" i="19"/>
  <c r="FR637" i="19"/>
  <c r="FR759" i="19"/>
  <c r="FR516" i="19"/>
  <c r="FR548" i="19"/>
  <c r="FR784" i="19"/>
  <c r="FR530" i="19"/>
  <c r="FR736" i="19"/>
  <c r="FR651" i="19"/>
  <c r="FR509" i="19"/>
  <c r="FR744" i="19"/>
  <c r="FR621" i="19"/>
  <c r="FR712" i="19"/>
  <c r="FR824" i="19"/>
  <c r="FR724" i="19"/>
  <c r="FR681" i="19"/>
  <c r="FR740" i="19"/>
  <c r="FR523" i="19"/>
  <c r="FR582" i="19"/>
  <c r="FR854" i="19"/>
  <c r="FR790" i="19"/>
  <c r="FR715" i="19"/>
  <c r="FR544" i="19"/>
  <c r="FR905" i="19"/>
  <c r="FR749" i="19"/>
  <c r="FR514" i="19"/>
  <c r="FR643" i="19"/>
  <c r="FR597" i="19"/>
  <c r="FR892" i="19"/>
  <c r="FR618" i="19"/>
  <c r="FR805" i="19"/>
  <c r="FR873" i="19"/>
  <c r="FR800" i="19"/>
  <c r="FR627" i="19"/>
  <c r="FR591" i="19"/>
  <c r="FR630" i="19"/>
  <c r="FR491" i="19"/>
  <c r="FR856" i="19"/>
  <c r="FR571" i="19"/>
  <c r="FR795" i="19"/>
  <c r="FR765" i="19"/>
  <c r="FR604" i="19"/>
  <c r="FR653" i="19"/>
  <c r="FR760" i="19"/>
  <c r="FR842" i="19"/>
  <c r="FR615" i="19"/>
  <c r="FR689" i="19"/>
  <c r="FR879" i="19"/>
  <c r="EY673" i="19"/>
  <c r="EY512" i="19"/>
  <c r="EY653" i="19"/>
  <c r="EY524" i="19"/>
  <c r="EY586" i="19"/>
  <c r="EY918" i="19"/>
  <c r="EY846" i="19"/>
  <c r="EY914" i="19"/>
  <c r="EY626" i="19"/>
  <c r="EY916" i="19"/>
  <c r="EY905" i="19"/>
  <c r="EY823" i="19"/>
  <c r="EY818" i="19"/>
  <c r="EY690" i="19"/>
  <c r="EY909" i="19"/>
  <c r="EY726" i="19"/>
  <c r="EY751" i="19"/>
  <c r="EY540" i="19"/>
  <c r="EY780" i="19"/>
  <c r="EY565" i="19"/>
  <c r="EY492" i="19"/>
  <c r="EY650" i="19"/>
  <c r="EY759" i="19"/>
  <c r="EY598" i="19"/>
  <c r="EY671" i="19"/>
  <c r="EY900" i="19"/>
  <c r="EY852" i="19"/>
  <c r="EY686" i="19"/>
  <c r="EY649" i="19"/>
  <c r="EY609" i="19"/>
  <c r="EY718" i="19"/>
  <c r="EY514" i="19"/>
  <c r="EY570" i="19"/>
  <c r="EY790" i="19"/>
  <c r="EY793" i="19"/>
  <c r="EY752" i="19"/>
  <c r="EY745" i="19"/>
  <c r="EY815" i="19"/>
  <c r="EY710" i="19"/>
  <c r="EY782" i="19"/>
  <c r="EY694" i="19"/>
  <c r="EY501" i="19"/>
  <c r="EY693" i="19"/>
  <c r="EY738" i="19"/>
  <c r="EY839" i="19"/>
  <c r="EY544" i="19"/>
  <c r="EY611" i="19"/>
  <c r="EY667" i="19"/>
  <c r="EY682" i="19"/>
  <c r="EY675" i="19"/>
  <c r="EY833" i="19"/>
  <c r="EY806" i="19"/>
  <c r="EY551" i="19"/>
  <c r="EY725" i="19"/>
  <c r="EY791" i="19"/>
  <c r="EY507" i="19"/>
  <c r="EY610" i="19"/>
  <c r="EY628" i="19"/>
  <c r="EY898" i="19"/>
  <c r="EY596" i="19"/>
  <c r="EY789" i="19"/>
  <c r="EY561" i="19"/>
  <c r="EY678" i="19"/>
  <c r="EY604" i="19"/>
  <c r="EY758" i="19"/>
  <c r="EY679" i="19"/>
  <c r="EY845" i="19"/>
  <c r="EY854" i="19"/>
  <c r="EY881" i="19"/>
  <c r="EY568" i="19"/>
  <c r="EY829" i="19"/>
  <c r="EY910" i="19"/>
  <c r="EY804" i="19"/>
  <c r="EY627" i="19"/>
  <c r="EY792" i="19"/>
  <c r="EY606" i="19"/>
  <c r="EY744" i="19"/>
  <c r="EY571" i="19"/>
  <c r="EY776" i="19"/>
  <c r="EY618" i="19"/>
  <c r="EY608" i="19"/>
  <c r="EY705" i="19"/>
  <c r="EY723" i="19"/>
  <c r="EY888" i="19"/>
  <c r="EY879" i="19"/>
  <c r="EY638" i="19"/>
  <c r="EY597" i="19"/>
  <c r="EY742" i="19"/>
  <c r="EY695" i="19"/>
  <c r="EY539" i="19"/>
  <c r="EY865" i="19"/>
  <c r="EY795" i="19"/>
  <c r="EY698" i="19"/>
  <c r="EY715" i="19"/>
  <c r="EY591" i="19"/>
  <c r="EY755" i="19"/>
  <c r="EY843" i="19"/>
  <c r="EY889" i="19"/>
  <c r="EY746" i="19"/>
  <c r="EY731" i="19"/>
  <c r="EY825" i="19"/>
  <c r="EY572" i="19"/>
  <c r="EY871" i="19"/>
  <c r="EY819" i="19"/>
  <c r="EY802" i="19"/>
  <c r="EY719" i="19"/>
  <c r="EY856" i="19"/>
  <c r="EY630" i="19"/>
  <c r="EY558" i="19"/>
  <c r="EY555" i="19"/>
  <c r="EY533" i="19"/>
  <c r="EY836" i="19"/>
  <c r="EY580" i="19"/>
  <c r="EY621" i="19"/>
  <c r="EY861" i="19"/>
  <c r="EY687" i="19"/>
  <c r="EY642" i="19"/>
  <c r="EY904" i="19"/>
  <c r="EY510" i="19"/>
  <c r="EY700" i="19"/>
  <c r="EY893" i="19"/>
  <c r="EY546" i="19"/>
  <c r="EY691" i="19"/>
  <c r="EY859" i="19"/>
  <c r="EY877" i="19"/>
  <c r="EY624" i="19"/>
  <c r="EY794" i="19"/>
  <c r="EY876" i="19"/>
  <c r="EY867" i="19"/>
  <c r="EY869" i="19"/>
  <c r="EY495" i="19"/>
  <c r="EY527" i="19"/>
  <c r="EY908" i="19"/>
  <c r="EY890" i="19"/>
  <c r="EY730" i="19"/>
  <c r="EY515" i="19"/>
  <c r="EY531" i="19"/>
  <c r="EY652" i="19"/>
  <c r="EY631" i="19"/>
  <c r="EY847" i="19"/>
  <c r="EY677" i="19"/>
  <c r="EY857" i="19"/>
  <c r="EY569" i="19"/>
  <c r="EY588" i="19"/>
  <c r="EY664" i="19"/>
  <c r="EY669" i="19"/>
  <c r="EY556" i="19"/>
  <c r="EY635" i="19"/>
  <c r="EY494" i="19"/>
  <c r="EY560" i="19"/>
  <c r="EY689" i="19"/>
  <c r="EY862" i="19"/>
  <c r="EY616" i="19"/>
  <c r="EY773" i="19"/>
  <c r="EY658" i="19"/>
  <c r="EY837" i="19"/>
  <c r="EY547" i="19"/>
  <c r="EY619" i="19"/>
  <c r="EY874" i="19"/>
  <c r="EY566" i="19"/>
  <c r="EY766" i="19"/>
  <c r="EY778" i="19"/>
  <c r="EY848" i="19"/>
  <c r="EY740" i="19"/>
  <c r="EY520" i="19"/>
  <c r="EY866" i="19"/>
  <c r="EY535" i="19"/>
  <c r="EY722" i="19"/>
  <c r="EY716" i="19"/>
  <c r="EY748" i="19"/>
  <c r="EY672" i="19"/>
  <c r="EY912" i="19"/>
  <c r="EY801" i="19"/>
  <c r="EY813" i="19"/>
  <c r="EY702" i="19"/>
  <c r="EY911" i="19"/>
  <c r="EY851" i="19"/>
  <c r="EY899" i="19"/>
  <c r="EY805" i="19"/>
  <c r="EY803" i="19"/>
  <c r="EY528" i="19"/>
  <c r="EY681" i="19"/>
  <c r="EY612" i="19"/>
  <c r="EY585" i="19"/>
  <c r="EY688" i="19"/>
  <c r="EY567" i="19"/>
  <c r="EY717" i="19"/>
  <c r="EY525" i="19"/>
  <c r="EY822" i="19"/>
  <c r="EY668" i="19"/>
  <c r="EY639" i="19"/>
  <c r="EY656" i="19"/>
  <c r="EY720" i="19"/>
  <c r="EY601" i="19"/>
  <c r="EY728" i="19"/>
  <c r="EY875" i="19"/>
  <c r="EY753" i="19"/>
  <c r="EY620" i="19"/>
  <c r="EY493" i="19"/>
  <c r="EY613" i="19"/>
  <c r="EY774" i="19"/>
  <c r="EY864" i="19"/>
  <c r="EY915" i="19"/>
  <c r="EY708" i="19"/>
  <c r="EY704" i="19"/>
  <c r="EY762" i="19"/>
  <c r="EY714" i="19"/>
  <c r="EY576" i="19"/>
  <c r="EY615" i="19"/>
  <c r="EY706" i="19"/>
  <c r="EY594" i="19"/>
  <c r="EY573" i="19"/>
  <c r="EY549" i="19"/>
  <c r="EY502" i="19"/>
  <c r="EY548" i="19"/>
  <c r="EY727" i="19"/>
  <c r="EY557" i="19"/>
  <c r="EY636" i="19"/>
  <c r="EY607" i="19"/>
  <c r="EY600" i="19"/>
  <c r="EY590" i="19"/>
  <c r="EY820" i="19"/>
  <c r="EY498" i="19"/>
  <c r="EY906" i="19"/>
  <c r="EY799" i="19"/>
  <c r="EY644" i="19"/>
  <c r="EY809" i="19"/>
  <c r="EY595" i="19"/>
  <c r="EY625" i="19"/>
  <c r="EY593" i="19"/>
  <c r="EX466" i="19"/>
  <c r="EY496" i="19"/>
  <c r="EY599" i="19"/>
  <c r="EY781" i="19"/>
  <c r="EY763" i="19"/>
  <c r="EY676" i="19"/>
  <c r="EY811" i="19"/>
  <c r="EY674" i="19"/>
  <c r="EY739" i="19"/>
  <c r="EY832" i="19"/>
  <c r="EY538" i="19"/>
  <c r="EY699" i="19"/>
  <c r="EY583" i="19"/>
  <c r="EY884" i="19"/>
  <c r="EY523" i="19"/>
  <c r="EY775" i="19"/>
  <c r="EY517" i="19"/>
  <c r="EY750" i="19"/>
  <c r="EY902" i="19"/>
  <c r="EY697" i="19"/>
  <c r="EY521" i="19"/>
  <c r="EY734" i="19"/>
  <c r="EY623" i="19"/>
  <c r="EY536" i="19"/>
  <c r="EY516" i="19"/>
  <c r="EY564" i="19"/>
  <c r="EY840" i="19"/>
  <c r="EY800" i="19"/>
  <c r="EY817" i="19"/>
  <c r="EY741" i="19"/>
  <c r="EY886" i="19"/>
  <c r="EY587" i="19"/>
  <c r="EY532" i="19"/>
  <c r="EY545" i="19"/>
  <c r="EY896" i="19"/>
  <c r="EY756" i="19"/>
  <c r="EY771" i="19"/>
  <c r="EY633" i="19"/>
  <c r="EY617" i="19"/>
  <c r="EY509" i="19"/>
  <c r="EY511" i="19"/>
  <c r="EY835" i="19"/>
  <c r="EY506" i="19"/>
  <c r="EY660" i="19"/>
  <c r="EY850" i="19"/>
  <c r="EY647" i="19"/>
  <c r="EY729" i="19"/>
  <c r="EY786" i="19"/>
  <c r="EY796" i="19"/>
  <c r="EY784" i="19"/>
  <c r="EY887" i="19"/>
  <c r="EY622" i="19"/>
  <c r="EY870" i="19"/>
  <c r="EY777" i="19"/>
  <c r="EY772" i="19"/>
  <c r="EY519" i="19"/>
  <c r="EY821" i="19"/>
  <c r="EY637" i="19"/>
  <c r="EY883" i="19"/>
  <c r="EY670" i="19"/>
  <c r="EY807" i="19"/>
  <c r="EY779" i="19"/>
  <c r="EY897" i="19"/>
  <c r="EY841" i="19"/>
  <c r="EY711" i="19"/>
  <c r="EY522" i="19"/>
  <c r="EY526" i="19"/>
  <c r="EY648" i="19"/>
  <c r="EY662" i="19"/>
  <c r="EY764" i="19"/>
  <c r="EY575" i="19"/>
  <c r="EY490" i="19"/>
  <c r="EY913" i="19"/>
  <c r="EY873" i="19"/>
  <c r="EY654" i="19"/>
  <c r="EY826" i="19"/>
  <c r="EY537" i="19"/>
  <c r="EY894" i="19"/>
  <c r="EY895" i="19"/>
  <c r="EY834" i="19"/>
  <c r="EY892" i="19"/>
  <c r="EY831" i="19"/>
  <c r="EY885" i="19"/>
  <c r="EY707" i="19"/>
  <c r="EY683" i="19"/>
  <c r="EY665" i="19"/>
  <c r="EY655" i="19"/>
  <c r="EY903" i="19"/>
  <c r="EY663" i="19"/>
  <c r="EY824" i="19"/>
  <c r="EY553" i="19"/>
  <c r="EY732" i="19"/>
  <c r="EY808" i="19"/>
  <c r="EY629" i="19"/>
  <c r="EY534" i="19"/>
  <c r="EY605" i="19"/>
  <c r="EY863" i="19"/>
  <c r="EY878" i="19"/>
  <c r="EY814" i="19"/>
  <c r="EY757" i="19"/>
  <c r="EY901" i="19"/>
  <c r="EY554" i="19"/>
  <c r="EY812" i="19"/>
  <c r="EY765" i="19"/>
  <c r="EY838" i="19"/>
  <c r="EY592" i="19"/>
  <c r="EY810" i="19"/>
  <c r="EY513" i="19"/>
  <c r="EY747" i="19"/>
  <c r="EY500" i="19"/>
  <c r="EY703" i="19"/>
  <c r="EY891" i="19"/>
  <c r="EY491" i="19"/>
  <c r="EY737" i="19"/>
  <c r="EY603" i="19"/>
  <c r="EY872" i="19"/>
  <c r="EY868" i="19"/>
  <c r="EY761" i="19"/>
  <c r="EY661" i="19"/>
  <c r="EY880" i="19"/>
  <c r="EY816" i="19"/>
  <c r="EY849" i="19"/>
  <c r="EY503" i="19"/>
  <c r="EY709" i="19"/>
  <c r="EY640" i="19"/>
  <c r="EY562" i="19"/>
  <c r="EY659" i="19"/>
  <c r="EY721" i="19"/>
  <c r="EY769" i="19"/>
  <c r="EY735" i="19"/>
  <c r="EY701" i="19"/>
  <c r="EY530" i="19"/>
  <c r="EY643" i="19"/>
  <c r="EY518" i="19"/>
  <c r="EY614" i="19"/>
  <c r="EY581" i="19"/>
  <c r="EY582" i="19"/>
  <c r="EY696" i="19"/>
  <c r="EY505" i="19"/>
  <c r="EY508" i="19"/>
  <c r="EY563" i="19"/>
  <c r="EY589" i="19"/>
  <c r="EY760" i="19"/>
  <c r="EY855" i="19"/>
  <c r="EY685" i="19"/>
  <c r="EY828" i="19"/>
  <c r="EY504" i="19"/>
  <c r="EY684" i="19"/>
  <c r="EY882" i="19"/>
  <c r="EY749" i="19"/>
  <c r="EY787" i="19"/>
  <c r="EY860" i="19"/>
  <c r="EY712" i="19"/>
  <c r="EY632" i="19"/>
  <c r="EY584" i="19"/>
  <c r="EY842" i="19"/>
  <c r="EY754" i="19"/>
  <c r="EY853" i="19"/>
  <c r="EY666" i="19"/>
  <c r="EY797" i="19"/>
  <c r="EY641" i="19"/>
  <c r="EY798" i="19"/>
  <c r="EY713" i="19"/>
  <c r="EY602" i="19"/>
  <c r="EY550" i="19"/>
  <c r="EY499" i="19"/>
  <c r="EY646" i="19"/>
  <c r="EY657" i="19"/>
  <c r="EY733" i="19"/>
  <c r="EY529" i="19"/>
  <c r="EY577" i="19"/>
  <c r="EY559" i="19"/>
  <c r="EY634" i="19"/>
  <c r="EY743" i="19"/>
  <c r="EY830" i="19"/>
  <c r="EY736" i="19"/>
  <c r="EY467" i="19"/>
  <c r="EY473" i="19" s="1"/>
  <c r="EY645" i="19"/>
  <c r="EY788" i="19"/>
  <c r="EY785" i="19"/>
  <c r="EY692" i="19"/>
  <c r="EY651" i="19"/>
  <c r="EY768" i="19"/>
  <c r="EY497" i="19"/>
  <c r="EY552" i="19"/>
  <c r="EY724" i="19"/>
  <c r="EY770" i="19"/>
  <c r="EY783" i="19"/>
  <c r="EY579" i="19"/>
  <c r="EY907" i="19"/>
  <c r="EY543" i="19"/>
  <c r="EY827" i="19"/>
  <c r="EY542" i="19"/>
  <c r="EY680" i="19"/>
  <c r="EY574" i="19"/>
  <c r="EY917" i="19"/>
  <c r="HI487" i="19"/>
  <c r="HD478" i="19"/>
  <c r="HD474" i="19"/>
  <c r="HD473" i="19"/>
  <c r="HD475" i="19"/>
  <c r="HD476" i="19"/>
  <c r="HC469" i="19"/>
  <c r="HC480" i="19" s="1"/>
  <c r="D507" i="19" s="1"/>
  <c r="M105" i="19" s="1"/>
  <c r="HD470" i="19"/>
  <c r="HD479" i="19"/>
  <c r="HD477" i="19"/>
  <c r="GK20" i="19"/>
  <c r="GK15" i="19"/>
  <c r="GK21" i="19"/>
  <c r="GK23" i="19"/>
  <c r="GK16" i="19"/>
  <c r="GK17" i="19"/>
  <c r="GK19" i="19"/>
  <c r="GK18" i="19"/>
  <c r="GK22" i="19"/>
  <c r="GK24" i="19"/>
  <c r="GJ14" i="19"/>
  <c r="E67" i="19" s="1"/>
  <c r="N67" i="19" s="1"/>
  <c r="DB480" i="19"/>
  <c r="DB483" i="19" s="1"/>
  <c r="DA483" i="19"/>
  <c r="CR483" i="19"/>
  <c r="I495" i="19"/>
  <c r="R93" i="19" s="1"/>
  <c r="HX809" i="19"/>
  <c r="IC809" i="19" s="1"/>
  <c r="HX813" i="19"/>
  <c r="IC813" i="19" s="1"/>
  <c r="HX761" i="19"/>
  <c r="IC761" i="19" s="1"/>
  <c r="HX781" i="19"/>
  <c r="IC781" i="19" s="1"/>
  <c r="HX528" i="19"/>
  <c r="IC528" i="19" s="1"/>
  <c r="HX866" i="19"/>
  <c r="IC866" i="19" s="1"/>
  <c r="HX875" i="19"/>
  <c r="IC875" i="19" s="1"/>
  <c r="HX842" i="19"/>
  <c r="IC842" i="19" s="1"/>
  <c r="HX899" i="19"/>
  <c r="IC899" i="19" s="1"/>
  <c r="HX795" i="19"/>
  <c r="IC795" i="19" s="1"/>
  <c r="HX561" i="19"/>
  <c r="IC561" i="19" s="1"/>
  <c r="HX624" i="19"/>
  <c r="IC624" i="19" s="1"/>
  <c r="HX712" i="19"/>
  <c r="IC712" i="19" s="1"/>
  <c r="HX668" i="19"/>
  <c r="IC668" i="19" s="1"/>
  <c r="HX877" i="19"/>
  <c r="IC877" i="19" s="1"/>
  <c r="HX590" i="19"/>
  <c r="IC590" i="19" s="1"/>
  <c r="HX908" i="19"/>
  <c r="IC908" i="19" s="1"/>
  <c r="HX520" i="19"/>
  <c r="IC520" i="19" s="1"/>
  <c r="HX639" i="19"/>
  <c r="IC639" i="19" s="1"/>
  <c r="HX801" i="19"/>
  <c r="IC801" i="19" s="1"/>
  <c r="HX559" i="19"/>
  <c r="IC559" i="19" s="1"/>
  <c r="HX859" i="19"/>
  <c r="IC859" i="19" s="1"/>
  <c r="HX711" i="19"/>
  <c r="IC711" i="19" s="1"/>
  <c r="HX643" i="19"/>
  <c r="IC643" i="19" s="1"/>
  <c r="HX907" i="19"/>
  <c r="IC907" i="19" s="1"/>
  <c r="HX849" i="19"/>
  <c r="IC849" i="19" s="1"/>
  <c r="HX544" i="19"/>
  <c r="IC544" i="19" s="1"/>
  <c r="HX715" i="19"/>
  <c r="IC715" i="19" s="1"/>
  <c r="HX652" i="19"/>
  <c r="IC652" i="19" s="1"/>
  <c r="HX719" i="19"/>
  <c r="IC719" i="19" s="1"/>
  <c r="HX631" i="19"/>
  <c r="IC631" i="19" s="1"/>
  <c r="HX516" i="19"/>
  <c r="IC516" i="19" s="1"/>
  <c r="HX776" i="19"/>
  <c r="IC776" i="19" s="1"/>
  <c r="HX885" i="19"/>
  <c r="IC885" i="19" s="1"/>
  <c r="HX506" i="19"/>
  <c r="IC506" i="19" s="1"/>
  <c r="HX662" i="19"/>
  <c r="IC662" i="19" s="1"/>
  <c r="HX918" i="19"/>
  <c r="IC918" i="19" s="1"/>
  <c r="HX551" i="19"/>
  <c r="IC551" i="19" s="1"/>
  <c r="HX863" i="19"/>
  <c r="IC863" i="19" s="1"/>
  <c r="HX679" i="19"/>
  <c r="IC679" i="19" s="1"/>
  <c r="HX646" i="19"/>
  <c r="IC646" i="19" s="1"/>
  <c r="HX645" i="19"/>
  <c r="IC645" i="19" s="1"/>
  <c r="HX582" i="19"/>
  <c r="IC582" i="19" s="1"/>
  <c r="HX726" i="19"/>
  <c r="IC726" i="19" s="1"/>
  <c r="HX770" i="19"/>
  <c r="IC770" i="19" s="1"/>
  <c r="HX682" i="19"/>
  <c r="IC682" i="19" s="1"/>
  <c r="HX819" i="19"/>
  <c r="IC819" i="19" s="1"/>
  <c r="HX572" i="19"/>
  <c r="IC572" i="19" s="1"/>
  <c r="HX617" i="19"/>
  <c r="IC617" i="19" s="1"/>
  <c r="HX705" i="19"/>
  <c r="IC705" i="19" s="1"/>
  <c r="HX735" i="19"/>
  <c r="IC735" i="19" s="1"/>
  <c r="HX666" i="19"/>
  <c r="IC666" i="19" s="1"/>
  <c r="HX525" i="19"/>
  <c r="IC525" i="19" s="1"/>
  <c r="HX747" i="19"/>
  <c r="IC747" i="19" s="1"/>
  <c r="HX600" i="19"/>
  <c r="IC600" i="19" s="1"/>
  <c r="HX890" i="19"/>
  <c r="IC890" i="19" s="1"/>
  <c r="HX591" i="19"/>
  <c r="IC591" i="19" s="1"/>
  <c r="HX709" i="19"/>
  <c r="IC709" i="19" s="1"/>
  <c r="HX900" i="19"/>
  <c r="IC900" i="19" s="1"/>
  <c r="HX490" i="19"/>
  <c r="IC490" i="19" s="1"/>
  <c r="HX523" i="19"/>
  <c r="IC523" i="19" s="1"/>
  <c r="HX865" i="19"/>
  <c r="IC865" i="19" s="1"/>
  <c r="HX575" i="19"/>
  <c r="IC575" i="19" s="1"/>
  <c r="HX816" i="19"/>
  <c r="IC816" i="19" s="1"/>
  <c r="HX889" i="19"/>
  <c r="IC889" i="19" s="1"/>
  <c r="HX623" i="19"/>
  <c r="IC623" i="19" s="1"/>
  <c r="HX563" i="19"/>
  <c r="IC563" i="19" s="1"/>
  <c r="HX604" i="19"/>
  <c r="IC604" i="19" s="1"/>
  <c r="HX609" i="19"/>
  <c r="IC609" i="19" s="1"/>
  <c r="HX651" i="19"/>
  <c r="IC651" i="19" s="1"/>
  <c r="HX904" i="19"/>
  <c r="IC904" i="19" s="1"/>
  <c r="HX909" i="19"/>
  <c r="IC909" i="19" s="1"/>
  <c r="HX762" i="19"/>
  <c r="IC762" i="19" s="1"/>
  <c r="HX789" i="19"/>
  <c r="IC789" i="19" s="1"/>
  <c r="HX547" i="19"/>
  <c r="IC547" i="19" s="1"/>
  <c r="HX578" i="19"/>
  <c r="IC578" i="19" s="1"/>
  <c r="HX808" i="19"/>
  <c r="IC808" i="19" s="1"/>
  <c r="HX912" i="19"/>
  <c r="IC912" i="19" s="1"/>
  <c r="HX517" i="19"/>
  <c r="IC517" i="19" s="1"/>
  <c r="HX536" i="19"/>
  <c r="IC536" i="19" s="1"/>
  <c r="HX786" i="19"/>
  <c r="IC786" i="19" s="1"/>
  <c r="HX873" i="19"/>
  <c r="IC873" i="19" s="1"/>
  <c r="HX850" i="19"/>
  <c r="IC850" i="19" s="1"/>
  <c r="HX625" i="19"/>
  <c r="IC625" i="19" s="1"/>
  <c r="HX642" i="19"/>
  <c r="IC642" i="19" s="1"/>
  <c r="HX615" i="19"/>
  <c r="IC615" i="19" s="1"/>
  <c r="HX884" i="19"/>
  <c r="IC884" i="19" s="1"/>
  <c r="HX635" i="19"/>
  <c r="IC635" i="19" s="1"/>
  <c r="HX860" i="19"/>
  <c r="IC860" i="19" s="1"/>
  <c r="HX769" i="19"/>
  <c r="IC769" i="19" s="1"/>
  <c r="HX765" i="19"/>
  <c r="IC765" i="19" s="1"/>
  <c r="HX820" i="19"/>
  <c r="IC820" i="19" s="1"/>
  <c r="HX621" i="19"/>
  <c r="IC621" i="19" s="1"/>
  <c r="HX764" i="19"/>
  <c r="IC764" i="19" s="1"/>
  <c r="HX869" i="19"/>
  <c r="IC869" i="19" s="1"/>
  <c r="HX539" i="19"/>
  <c r="IC539" i="19" s="1"/>
  <c r="HX620" i="19"/>
  <c r="IC620" i="19" s="1"/>
  <c r="HX777" i="19"/>
  <c r="IC777" i="19" s="1"/>
  <c r="HX917" i="19"/>
  <c r="IC917" i="19" s="1"/>
  <c r="HX821" i="19"/>
  <c r="IC821" i="19" s="1"/>
  <c r="HX702" i="19"/>
  <c r="IC702" i="19" s="1"/>
  <c r="HX568" i="19"/>
  <c r="IC568" i="19" s="1"/>
  <c r="HX829" i="19"/>
  <c r="IC829" i="19" s="1"/>
  <c r="HX573" i="19"/>
  <c r="IC573" i="19" s="1"/>
  <c r="HX810" i="19"/>
  <c r="IC810" i="19" s="1"/>
  <c r="HX837" i="19"/>
  <c r="IC837" i="19" s="1"/>
  <c r="HX799" i="19"/>
  <c r="IC799" i="19" s="1"/>
  <c r="HX650" i="19"/>
  <c r="IC650" i="19" s="1"/>
  <c r="HX661" i="19"/>
  <c r="IC661" i="19" s="1"/>
  <c r="HX558" i="19"/>
  <c r="IC558" i="19" s="1"/>
  <c r="HX589" i="19"/>
  <c r="IC589" i="19" s="1"/>
  <c r="HX804" i="19"/>
  <c r="IC804" i="19" s="1"/>
  <c r="HX685" i="19"/>
  <c r="IC685" i="19" s="1"/>
  <c r="HX532" i="19"/>
  <c r="IC532" i="19" s="1"/>
  <c r="HX805" i="19"/>
  <c r="IC805" i="19" s="1"/>
  <c r="HX629" i="19"/>
  <c r="IC629" i="19" s="1"/>
  <c r="HX775" i="19"/>
  <c r="IC775" i="19" s="1"/>
  <c r="HX834" i="19"/>
  <c r="IC834" i="19" s="1"/>
  <c r="HX911" i="19"/>
  <c r="IC911" i="19" s="1"/>
  <c r="HX696" i="19"/>
  <c r="IC696" i="19" s="1"/>
  <c r="HX826" i="19"/>
  <c r="IC826" i="19" s="1"/>
  <c r="HX686" i="19"/>
  <c r="IC686" i="19" s="1"/>
  <c r="HX857" i="19"/>
  <c r="IC857" i="19" s="1"/>
  <c r="HX577" i="19"/>
  <c r="IC577" i="19" s="1"/>
  <c r="HX630" i="19"/>
  <c r="IC630" i="19" s="1"/>
  <c r="HX727" i="19"/>
  <c r="IC727" i="19" s="1"/>
  <c r="HX653" i="19"/>
  <c r="IC653" i="19" s="1"/>
  <c r="HX756" i="19"/>
  <c r="IC756" i="19" s="1"/>
  <c r="HX825" i="19"/>
  <c r="IC825" i="19" s="1"/>
  <c r="HX718" i="19"/>
  <c r="IC718" i="19" s="1"/>
  <c r="HX510" i="19"/>
  <c r="IC510" i="19" s="1"/>
  <c r="HX513" i="19"/>
  <c r="IC513" i="19" s="1"/>
  <c r="HX677" i="19"/>
  <c r="IC677" i="19" s="1"/>
  <c r="HX492" i="19"/>
  <c r="IC492" i="19" s="1"/>
  <c r="HX807" i="19"/>
  <c r="IC807" i="19" s="1"/>
  <c r="HX872" i="19"/>
  <c r="IC872" i="19" s="1"/>
  <c r="HX739" i="19"/>
  <c r="IC739" i="19" s="1"/>
  <c r="HX616" i="19"/>
  <c r="IC616" i="19" s="1"/>
  <c r="HX828" i="19"/>
  <c r="IC828" i="19" s="1"/>
  <c r="HX672" i="19"/>
  <c r="IC672" i="19" s="1"/>
  <c r="HX706" i="19"/>
  <c r="IC706" i="19" s="1"/>
  <c r="HX554" i="19"/>
  <c r="IC554" i="19" s="1"/>
  <c r="HX501" i="19"/>
  <c r="IC501" i="19" s="1"/>
  <c r="HX557" i="19"/>
  <c r="IC557" i="19" s="1"/>
  <c r="HX684" i="19"/>
  <c r="IC684" i="19" s="1"/>
  <c r="HX637" i="19"/>
  <c r="IC637" i="19" s="1"/>
  <c r="HX699" i="19"/>
  <c r="IC699" i="19" s="1"/>
  <c r="HX759" i="19"/>
  <c r="IC759" i="19" s="1"/>
  <c r="HX846" i="19"/>
  <c r="IC846" i="19" s="1"/>
  <c r="HX841" i="19"/>
  <c r="IC841" i="19" s="1"/>
  <c r="HX787" i="19"/>
  <c r="IC787" i="19" s="1"/>
  <c r="HX784" i="19"/>
  <c r="IC784" i="19" s="1"/>
  <c r="HX767" i="19"/>
  <c r="IC767" i="19" s="1"/>
  <c r="HX634" i="19"/>
  <c r="IC634" i="19" s="1"/>
  <c r="HX594" i="19"/>
  <c r="IC594" i="19" s="1"/>
  <c r="HX545" i="19"/>
  <c r="IC545" i="19" s="1"/>
  <c r="HX688" i="19"/>
  <c r="IC688" i="19" s="1"/>
  <c r="HX515" i="19"/>
  <c r="IC515" i="19" s="1"/>
  <c r="HX701" i="19"/>
  <c r="IC701" i="19" s="1"/>
  <c r="HX607" i="19"/>
  <c r="IC607" i="19" s="1"/>
  <c r="HX592" i="19"/>
  <c r="IC592" i="19" s="1"/>
  <c r="HX527" i="19"/>
  <c r="IC527" i="19" s="1"/>
  <c r="HX614" i="19"/>
  <c r="IC614" i="19" s="1"/>
  <c r="HX493" i="19"/>
  <c r="IC493" i="19" s="1"/>
  <c r="HX895" i="19"/>
  <c r="IC895" i="19" s="1"/>
  <c r="HX843" i="19"/>
  <c r="IC843" i="19" s="1"/>
  <c r="HX878" i="19"/>
  <c r="IC878" i="19" s="1"/>
  <c r="HX541" i="19"/>
  <c r="IC541" i="19" s="1"/>
  <c r="HX599" i="19"/>
  <c r="IC599" i="19" s="1"/>
  <c r="HX524" i="19"/>
  <c r="IC524" i="19" s="1"/>
  <c r="HX504" i="19"/>
  <c r="IC504" i="19" s="1"/>
  <c r="HX540" i="19"/>
  <c r="IC540" i="19" s="1"/>
  <c r="HX862" i="19"/>
  <c r="IC862" i="19" s="1"/>
  <c r="HX743" i="19"/>
  <c r="IC743" i="19" s="1"/>
  <c r="HX613" i="19"/>
  <c r="IC613" i="19" s="1"/>
  <c r="HX896" i="19"/>
  <c r="IC896" i="19" s="1"/>
  <c r="HX626" i="19"/>
  <c r="IC626" i="19" s="1"/>
  <c r="HX716" i="19"/>
  <c r="IC716" i="19" s="1"/>
  <c r="HX509" i="19"/>
  <c r="IC509" i="19" s="1"/>
  <c r="HX687" i="19"/>
  <c r="IC687" i="19" s="1"/>
  <c r="HX883" i="19"/>
  <c r="IC883" i="19" s="1"/>
  <c r="HX856" i="19"/>
  <c r="IC856" i="19" s="1"/>
  <c r="HX608" i="19"/>
  <c r="IC608" i="19" s="1"/>
  <c r="HX790" i="19"/>
  <c r="IC790" i="19" s="1"/>
  <c r="HX870" i="19"/>
  <c r="IC870" i="19" s="1"/>
  <c r="HX505" i="19"/>
  <c r="IC505" i="19" s="1"/>
  <c r="HX636" i="19"/>
  <c r="IC636" i="19" s="1"/>
  <c r="HX746" i="19"/>
  <c r="IC746" i="19" s="1"/>
  <c r="HX603" i="19"/>
  <c r="IC603" i="19" s="1"/>
  <c r="HX678" i="19"/>
  <c r="IC678" i="19" s="1"/>
  <c r="HX840" i="19"/>
  <c r="IC840" i="19" s="1"/>
  <c r="HX519" i="19"/>
  <c r="IC519" i="19" s="1"/>
  <c r="HX550" i="19"/>
  <c r="IC550" i="19" s="1"/>
  <c r="HX798" i="19"/>
  <c r="IC798" i="19" s="1"/>
  <c r="HX864" i="19"/>
  <c r="IC864" i="19" s="1"/>
  <c r="HX867" i="19"/>
  <c r="IC867" i="19" s="1"/>
  <c r="HX659" i="19"/>
  <c r="IC659" i="19" s="1"/>
  <c r="HX495" i="19"/>
  <c r="IC495" i="19" s="1"/>
  <c r="HX644" i="19"/>
  <c r="IC644" i="19" s="1"/>
  <c r="HX680" i="19"/>
  <c r="IC680" i="19" s="1"/>
  <c r="HX886" i="19"/>
  <c r="IC886" i="19" s="1"/>
  <c r="HX549" i="19"/>
  <c r="IC549" i="19" s="1"/>
  <c r="HX543" i="19"/>
  <c r="IC543" i="19" s="1"/>
  <c r="HX768" i="19"/>
  <c r="IC768" i="19" s="1"/>
  <c r="HX514" i="19"/>
  <c r="IC514" i="19" s="1"/>
  <c r="HX778" i="19"/>
  <c r="IC778" i="19" s="1"/>
  <c r="HX656" i="19"/>
  <c r="IC656" i="19" s="1"/>
  <c r="HX738" i="19"/>
  <c r="IC738" i="19" s="1"/>
  <c r="HX824" i="19"/>
  <c r="IC824" i="19" s="1"/>
  <c r="HX905" i="19"/>
  <c r="IC905" i="19" s="1"/>
  <c r="HX723" i="19"/>
  <c r="IC723" i="19" s="1"/>
  <c r="HX914" i="19"/>
  <c r="IC914" i="19" s="1"/>
  <c r="HX570" i="19"/>
  <c r="IC570" i="19" s="1"/>
  <c r="HX581" i="19"/>
  <c r="IC581" i="19" s="1"/>
  <c r="HX887" i="19"/>
  <c r="IC887" i="19" s="1"/>
  <c r="HX605" i="19"/>
  <c r="IC605" i="19" s="1"/>
  <c r="HX815" i="19"/>
  <c r="IC815" i="19" s="1"/>
  <c r="HX530" i="19"/>
  <c r="IC530" i="19" s="1"/>
  <c r="HX749" i="19"/>
  <c r="IC749" i="19" s="1"/>
  <c r="HX579" i="19"/>
  <c r="IC579" i="19" s="1"/>
  <c r="HX780" i="19"/>
  <c r="IC780" i="19" s="1"/>
  <c r="HX632" i="19"/>
  <c r="IC632" i="19" s="1"/>
  <c r="HX496" i="19"/>
  <c r="IC496" i="19" s="1"/>
  <c r="HX806" i="19"/>
  <c r="IC806" i="19" s="1"/>
  <c r="HX694" i="19"/>
  <c r="IC694" i="19" s="1"/>
  <c r="HX584" i="19"/>
  <c r="IC584" i="19" s="1"/>
  <c r="HX814" i="19"/>
  <c r="IC814" i="19" s="1"/>
  <c r="HX785" i="19"/>
  <c r="IC785" i="19" s="1"/>
  <c r="HX774" i="19"/>
  <c r="IC774" i="19" s="1"/>
  <c r="HX724" i="19"/>
  <c r="IC724" i="19" s="1"/>
  <c r="HX494" i="19"/>
  <c r="IC494" i="19" s="1"/>
  <c r="HX855" i="19"/>
  <c r="IC855" i="19" s="1"/>
  <c r="HX760" i="19"/>
  <c r="IC760" i="19" s="1"/>
  <c r="HX542" i="19"/>
  <c r="IC542" i="19" s="1"/>
  <c r="HX822" i="19"/>
  <c r="IC822" i="19" s="1"/>
  <c r="HX571" i="19"/>
  <c r="IC571" i="19" s="1"/>
  <c r="HX910" i="19"/>
  <c r="IC910" i="19" s="1"/>
  <c r="HX497" i="19"/>
  <c r="IC497" i="19" s="1"/>
  <c r="HX737" i="19"/>
  <c r="IC737" i="19" s="1"/>
  <c r="HX893" i="19"/>
  <c r="IC893" i="19" s="1"/>
  <c r="HX663" i="19"/>
  <c r="IC663" i="19" s="1"/>
  <c r="HX773" i="19"/>
  <c r="IC773" i="19" s="1"/>
  <c r="HX537" i="19"/>
  <c r="IC537" i="19" s="1"/>
  <c r="HX902" i="19"/>
  <c r="IC902" i="19" s="1"/>
  <c r="HX529" i="19"/>
  <c r="IC529" i="19" s="1"/>
  <c r="HX906" i="19"/>
  <c r="IC906" i="19" s="1"/>
  <c r="HX916" i="19"/>
  <c r="IC916" i="19" s="1"/>
  <c r="HX565" i="19"/>
  <c r="IC565" i="19" s="1"/>
  <c r="HX732" i="19"/>
  <c r="IC732" i="19" s="1"/>
  <c r="HX888" i="19"/>
  <c r="IC888" i="19" s="1"/>
  <c r="HX580" i="19"/>
  <c r="IC580" i="19" s="1"/>
  <c r="HX670" i="19"/>
  <c r="IC670" i="19" s="1"/>
  <c r="HX832" i="19"/>
  <c r="IC832" i="19" s="1"/>
  <c r="HX671" i="19"/>
  <c r="IC671" i="19" s="1"/>
  <c r="HX817" i="19"/>
  <c r="IC817" i="19" s="1"/>
  <c r="HX903" i="19"/>
  <c r="IC903" i="19" s="1"/>
  <c r="HX748" i="19"/>
  <c r="IC748" i="19" s="1"/>
  <c r="HX498" i="19"/>
  <c r="IC498" i="19" s="1"/>
  <c r="HX695" i="19"/>
  <c r="IC695" i="19" s="1"/>
  <c r="HX788" i="19"/>
  <c r="IC788" i="19" s="1"/>
  <c r="HX782" i="19"/>
  <c r="IC782" i="19" s="1"/>
  <c r="HX835" i="19"/>
  <c r="IC835" i="19" s="1"/>
  <c r="HX733" i="19"/>
  <c r="IC733" i="19" s="1"/>
  <c r="HX800" i="19"/>
  <c r="IC800" i="19" s="1"/>
  <c r="HX783" i="19"/>
  <c r="IC783" i="19" s="1"/>
  <c r="HX619" i="19"/>
  <c r="IC619" i="19" s="1"/>
  <c r="HX881" i="19"/>
  <c r="IC881" i="19" s="1"/>
  <c r="HX913" i="19"/>
  <c r="IC913" i="19" s="1"/>
  <c r="HX717" i="19"/>
  <c r="IC717" i="19" s="1"/>
  <c r="HX598" i="19"/>
  <c r="IC598" i="19" s="1"/>
  <c r="HX657" i="19"/>
  <c r="IC657" i="19" s="1"/>
  <c r="HX518" i="19"/>
  <c r="IC518" i="19" s="1"/>
  <c r="HX707" i="19"/>
  <c r="IC707" i="19" s="1"/>
  <c r="HX566" i="19"/>
  <c r="IC566" i="19" s="1"/>
  <c r="HX811" i="19"/>
  <c r="IC811" i="19" s="1"/>
  <c r="HX593" i="19"/>
  <c r="IC593" i="19" s="1"/>
  <c r="HX729" i="19"/>
  <c r="IC729" i="19" s="1"/>
  <c r="HX693" i="19"/>
  <c r="IC693" i="19" s="1"/>
  <c r="HX588" i="19"/>
  <c r="IC588" i="19" s="1"/>
  <c r="HX744" i="19"/>
  <c r="IC744" i="19" s="1"/>
  <c r="HX681" i="19"/>
  <c r="IC681" i="19" s="1"/>
  <c r="HX796" i="19"/>
  <c r="IC796" i="19" s="1"/>
  <c r="HX734" i="19"/>
  <c r="IC734" i="19" s="1"/>
  <c r="HX754" i="19"/>
  <c r="IC754" i="19" s="1"/>
  <c r="HX802" i="19"/>
  <c r="IC802" i="19" s="1"/>
  <c r="HX779" i="19"/>
  <c r="IC779" i="19" s="1"/>
  <c r="HX552" i="19"/>
  <c r="IC552" i="19" s="1"/>
  <c r="HX868" i="19"/>
  <c r="IC868" i="19" s="1"/>
  <c r="HX612" i="19"/>
  <c r="IC612" i="19" s="1"/>
  <c r="HX710" i="19"/>
  <c r="IC710" i="19" s="1"/>
  <c r="HX700" i="19"/>
  <c r="IC700" i="19" s="1"/>
  <c r="HX901" i="19"/>
  <c r="IC901" i="19" s="1"/>
  <c r="HX654" i="19"/>
  <c r="IC654" i="19" s="1"/>
  <c r="HX823" i="19"/>
  <c r="IC823" i="19" s="1"/>
  <c r="HX772" i="19"/>
  <c r="IC772" i="19" s="1"/>
  <c r="HX812" i="19"/>
  <c r="IC812" i="19" s="1"/>
  <c r="HX531" i="19"/>
  <c r="IC531" i="19" s="1"/>
  <c r="HX546" i="19"/>
  <c r="IC546" i="19" s="1"/>
  <c r="HX874" i="19"/>
  <c r="IC874" i="19" s="1"/>
  <c r="HX844" i="19"/>
  <c r="IC844" i="19" s="1"/>
  <c r="HX602" i="19"/>
  <c r="IC602" i="19" s="1"/>
  <c r="HX713" i="19"/>
  <c r="IC713" i="19" s="1"/>
  <c r="HX669" i="19"/>
  <c r="IC669" i="19" s="1"/>
  <c r="HX791" i="19"/>
  <c r="IC791" i="19" s="1"/>
  <c r="HX597" i="19"/>
  <c r="IC597" i="19" s="1"/>
  <c r="HX553" i="19"/>
  <c r="IC553" i="19" s="1"/>
  <c r="HX467" i="19"/>
  <c r="HX507" i="19"/>
  <c r="IC507" i="19" s="1"/>
  <c r="HX876" i="19"/>
  <c r="IC876" i="19" s="1"/>
  <c r="HX647" i="19"/>
  <c r="IC647" i="19" s="1"/>
  <c r="HX534" i="19"/>
  <c r="IC534" i="19" s="1"/>
  <c r="HX736" i="19"/>
  <c r="IC736" i="19" s="1"/>
  <c r="HX758" i="19"/>
  <c r="IC758" i="19" s="1"/>
  <c r="HX548" i="19"/>
  <c r="IC548" i="19" s="1"/>
  <c r="HX793" i="19"/>
  <c r="IC793" i="19" s="1"/>
  <c r="HX703" i="19"/>
  <c r="IC703" i="19" s="1"/>
  <c r="HX740" i="19"/>
  <c r="IC740" i="19" s="1"/>
  <c r="HX511" i="19"/>
  <c r="IC511" i="19" s="1"/>
  <c r="HX503" i="19"/>
  <c r="IC503" i="19" s="1"/>
  <c r="HX854" i="19"/>
  <c r="IC854" i="19" s="1"/>
  <c r="HX673" i="19"/>
  <c r="IC673" i="19" s="1"/>
  <c r="HX858" i="19"/>
  <c r="IC858" i="19" s="1"/>
  <c r="HX845" i="19"/>
  <c r="IC845" i="19" s="1"/>
  <c r="HX675" i="19"/>
  <c r="IC675" i="19" s="1"/>
  <c r="HX569" i="19"/>
  <c r="IC569" i="19" s="1"/>
  <c r="HX728" i="19"/>
  <c r="IC728" i="19" s="1"/>
  <c r="HX648" i="19"/>
  <c r="IC648" i="19" s="1"/>
  <c r="HX898" i="19"/>
  <c r="IC898" i="19" s="1"/>
  <c r="HX692" i="19"/>
  <c r="IC692" i="19" s="1"/>
  <c r="HX638" i="19"/>
  <c r="IC638" i="19" s="1"/>
  <c r="HX831" i="19"/>
  <c r="IC831" i="19" s="1"/>
  <c r="HX691" i="19"/>
  <c r="IC691" i="19" s="1"/>
  <c r="HX915" i="19"/>
  <c r="IC915" i="19" s="1"/>
  <c r="HX852" i="19"/>
  <c r="IC852" i="19" s="1"/>
  <c r="HX803" i="19"/>
  <c r="IC803" i="19" s="1"/>
  <c r="HX562" i="19"/>
  <c r="IC562" i="19" s="1"/>
  <c r="HX704" i="19"/>
  <c r="IC704" i="19" s="1"/>
  <c r="HX500" i="19"/>
  <c r="IC500" i="19" s="1"/>
  <c r="HX535" i="19"/>
  <c r="IC535" i="19" s="1"/>
  <c r="HX622" i="19"/>
  <c r="IC622" i="19" s="1"/>
  <c r="HX763" i="19"/>
  <c r="IC763" i="19" s="1"/>
  <c r="HX697" i="19"/>
  <c r="IC697" i="19" s="1"/>
  <c r="HX892" i="19"/>
  <c r="IC892" i="19" s="1"/>
  <c r="HX861" i="19"/>
  <c r="IC861" i="19" s="1"/>
  <c r="HX595" i="19"/>
  <c r="IC595" i="19" s="1"/>
  <c r="HX491" i="19"/>
  <c r="IC491" i="19" s="1"/>
  <c r="HX853" i="19"/>
  <c r="IC853" i="19" s="1"/>
  <c r="HX585" i="19"/>
  <c r="IC585" i="19" s="1"/>
  <c r="HX596" i="19"/>
  <c r="IC596" i="19" s="1"/>
  <c r="HX752" i="19"/>
  <c r="IC752" i="19" s="1"/>
  <c r="HX555" i="19"/>
  <c r="IC555" i="19" s="1"/>
  <c r="HX611" i="19"/>
  <c r="IC611" i="19" s="1"/>
  <c r="HX838" i="19"/>
  <c r="IC838" i="19" s="1"/>
  <c r="HX660" i="19"/>
  <c r="IC660" i="19" s="1"/>
  <c r="HX674" i="19"/>
  <c r="IC674" i="19" s="1"/>
  <c r="HX641" i="19"/>
  <c r="IC641" i="19" s="1"/>
  <c r="HX502" i="19"/>
  <c r="IC502" i="19" s="1"/>
  <c r="HX851" i="19"/>
  <c r="IC851" i="19" s="1"/>
  <c r="HX731" i="19"/>
  <c r="IC731" i="19" s="1"/>
  <c r="HX722" i="19"/>
  <c r="IC722" i="19" s="1"/>
  <c r="HX751" i="19"/>
  <c r="IC751" i="19" s="1"/>
  <c r="HX708" i="19"/>
  <c r="IC708" i="19" s="1"/>
  <c r="HX836" i="19"/>
  <c r="IC836" i="19" s="1"/>
  <c r="HX897" i="19"/>
  <c r="IC897" i="19" s="1"/>
  <c r="HX667" i="19"/>
  <c r="IC667" i="19" s="1"/>
  <c r="HX827" i="19"/>
  <c r="IC827" i="19" s="1"/>
  <c r="HX628" i="19"/>
  <c r="IC628" i="19" s="1"/>
  <c r="HX560" i="19"/>
  <c r="IC560" i="19" s="1"/>
  <c r="HX512" i="19"/>
  <c r="IC512" i="19" s="1"/>
  <c r="HX792" i="19"/>
  <c r="IC792" i="19" s="1"/>
  <c r="HX567" i="19"/>
  <c r="IC567" i="19" s="1"/>
  <c r="HX750" i="19"/>
  <c r="IC750" i="19" s="1"/>
  <c r="HX533" i="19"/>
  <c r="IC533" i="19" s="1"/>
  <c r="HX833" i="19"/>
  <c r="IC833" i="19" s="1"/>
  <c r="HX522" i="19"/>
  <c r="IC522" i="19" s="1"/>
  <c r="HX725" i="19"/>
  <c r="IC725" i="19" s="1"/>
  <c r="HX664" i="19"/>
  <c r="IC664" i="19" s="1"/>
  <c r="HX882" i="19"/>
  <c r="IC882" i="19" s="1"/>
  <c r="HX848" i="19"/>
  <c r="IC848" i="19" s="1"/>
  <c r="HX757" i="19"/>
  <c r="IC757" i="19" s="1"/>
  <c r="HX508" i="19"/>
  <c r="IC508" i="19" s="1"/>
  <c r="HX683" i="19"/>
  <c r="IC683" i="19" s="1"/>
  <c r="HX655" i="19"/>
  <c r="IC655" i="19" s="1"/>
  <c r="HX583" i="19"/>
  <c r="IC583" i="19" s="1"/>
  <c r="HX586" i="19"/>
  <c r="IC586" i="19" s="1"/>
  <c r="HX606" i="19"/>
  <c r="IC606" i="19" s="1"/>
  <c r="HX839" i="19"/>
  <c r="IC839" i="19" s="1"/>
  <c r="HX526" i="19"/>
  <c r="IC526" i="19" s="1"/>
  <c r="HX880" i="19"/>
  <c r="IC880" i="19" s="1"/>
  <c r="HX771" i="19"/>
  <c r="IC771" i="19" s="1"/>
  <c r="HX847" i="19"/>
  <c r="IC847" i="19" s="1"/>
  <c r="HX894" i="19"/>
  <c r="IC894" i="19" s="1"/>
  <c r="HX690" i="19"/>
  <c r="IC690" i="19" s="1"/>
  <c r="HX891" i="19"/>
  <c r="IC891" i="19" s="1"/>
  <c r="HX766" i="19"/>
  <c r="IC766" i="19" s="1"/>
  <c r="HX618" i="19"/>
  <c r="IC618" i="19" s="1"/>
  <c r="HX741" i="19"/>
  <c r="IC741" i="19" s="1"/>
  <c r="HX574" i="19"/>
  <c r="IC574" i="19" s="1"/>
  <c r="HX610" i="19"/>
  <c r="IC610" i="19" s="1"/>
  <c r="HX830" i="19"/>
  <c r="IC830" i="19" s="1"/>
  <c r="HX753" i="19"/>
  <c r="IC753" i="19" s="1"/>
  <c r="HX689" i="19"/>
  <c r="IC689" i="19" s="1"/>
  <c r="HX521" i="19"/>
  <c r="IC521" i="19" s="1"/>
  <c r="GA468" i="19"/>
  <c r="GB590" i="19" s="1"/>
  <c r="HX640" i="19"/>
  <c r="IC640" i="19" s="1"/>
  <c r="HX649" i="19"/>
  <c r="IC649" i="19" s="1"/>
  <c r="HX564" i="19"/>
  <c r="IC564" i="19" s="1"/>
  <c r="HX587" i="19"/>
  <c r="IC587" i="19" s="1"/>
  <c r="HX538" i="19"/>
  <c r="IC538" i="19" s="1"/>
  <c r="HX665" i="19"/>
  <c r="IC665" i="19" s="1"/>
  <c r="HX794" i="19"/>
  <c r="IC794" i="19" s="1"/>
  <c r="HX627" i="19"/>
  <c r="IC627" i="19" s="1"/>
  <c r="HX745" i="19"/>
  <c r="IC745" i="19" s="1"/>
  <c r="HX601" i="19"/>
  <c r="IC601" i="19" s="1"/>
  <c r="HX698" i="19"/>
  <c r="IC698" i="19" s="1"/>
  <c r="HX871" i="19"/>
  <c r="IC871" i="19" s="1"/>
  <c r="HX714" i="19"/>
  <c r="IC714" i="19" s="1"/>
  <c r="HX676" i="19"/>
  <c r="IC676" i="19" s="1"/>
  <c r="HX755" i="19"/>
  <c r="IC755" i="19" s="1"/>
  <c r="HX499" i="19"/>
  <c r="HX633" i="19"/>
  <c r="IC633" i="19" s="1"/>
  <c r="HX797" i="19"/>
  <c r="IC797" i="19" s="1"/>
  <c r="HX730" i="19"/>
  <c r="IC730" i="19" s="1"/>
  <c r="HX720" i="19"/>
  <c r="IC720" i="19" s="1"/>
  <c r="HX556" i="19"/>
  <c r="IC556" i="19" s="1"/>
  <c r="HX879" i="19"/>
  <c r="IC879" i="19" s="1"/>
  <c r="HX721" i="19"/>
  <c r="IC721" i="19" s="1"/>
  <c r="HX576" i="19"/>
  <c r="IC576" i="19" s="1"/>
  <c r="HW466" i="19"/>
  <c r="HX658" i="19"/>
  <c r="IC658" i="19" s="1"/>
  <c r="HX818" i="19"/>
  <c r="IC818" i="19" s="1"/>
  <c r="GJ469" i="19"/>
  <c r="GJ480" i="19" s="1"/>
  <c r="GK478" i="19"/>
  <c r="GK479" i="19"/>
  <c r="GK472" i="19"/>
  <c r="GK471" i="19"/>
  <c r="GK473" i="19"/>
  <c r="GK476" i="19"/>
  <c r="GK474" i="19"/>
  <c r="GK477" i="19"/>
  <c r="GK475" i="19"/>
  <c r="GK470" i="19"/>
  <c r="GU628" i="19"/>
  <c r="GU568" i="19"/>
  <c r="GU918" i="19"/>
  <c r="GU868" i="19"/>
  <c r="GU842" i="19"/>
  <c r="GU539" i="19"/>
  <c r="GU519" i="19"/>
  <c r="GU834" i="19"/>
  <c r="GU762" i="19"/>
  <c r="GU846" i="19"/>
  <c r="GU721" i="19"/>
  <c r="GU711" i="19"/>
  <c r="GU880" i="19"/>
  <c r="GU761" i="19"/>
  <c r="GU800" i="19"/>
  <c r="GU867" i="19"/>
  <c r="GU709" i="19"/>
  <c r="GU490" i="19"/>
  <c r="GU873" i="19"/>
  <c r="GU686" i="19"/>
  <c r="GU492" i="19"/>
  <c r="GU658" i="19"/>
  <c r="GU685" i="19"/>
  <c r="GU752" i="19"/>
  <c r="GU719" i="19"/>
  <c r="GU667" i="19"/>
  <c r="GU623" i="19"/>
  <c r="GU680" i="19"/>
  <c r="GU841" i="19"/>
  <c r="GU518" i="19"/>
  <c r="GU637" i="19"/>
  <c r="GU513" i="19"/>
  <c r="GU801" i="19"/>
  <c r="GU766" i="19"/>
  <c r="GU669" i="19"/>
  <c r="GU694" i="19"/>
  <c r="GU696" i="19"/>
  <c r="GU795" i="19"/>
  <c r="GU560" i="19"/>
  <c r="GU699" i="19"/>
  <c r="GU671" i="19"/>
  <c r="GU578" i="19"/>
  <c r="GU847" i="19"/>
  <c r="GU596" i="19"/>
  <c r="GU517" i="19"/>
  <c r="GU779" i="19"/>
  <c r="GU619" i="19"/>
  <c r="GU630" i="19"/>
  <c r="GU693" i="19"/>
  <c r="GU764" i="19"/>
  <c r="GU532" i="19"/>
  <c r="GU792" i="19"/>
  <c r="GU708" i="19"/>
  <c r="GU716" i="19"/>
  <c r="GU835" i="19"/>
  <c r="GU778" i="19"/>
  <c r="GU850" i="19"/>
  <c r="GU757" i="19"/>
  <c r="GU787" i="19"/>
  <c r="GU825" i="19"/>
  <c r="GU580" i="19"/>
  <c r="GU626" i="19"/>
  <c r="GU467" i="19"/>
  <c r="GU879" i="19"/>
  <c r="GU887" i="19"/>
  <c r="GU584" i="19"/>
  <c r="GU641" i="19"/>
  <c r="GU610" i="19"/>
  <c r="GU751" i="19"/>
  <c r="GU785" i="19"/>
  <c r="GU915" i="19"/>
  <c r="GU494" i="19"/>
  <c r="GU612" i="19"/>
  <c r="GU739" i="19"/>
  <c r="GU910" i="19"/>
  <c r="GU516" i="19"/>
  <c r="GU874" i="19"/>
  <c r="GU763" i="19"/>
  <c r="GU750" i="19"/>
  <c r="GU595" i="19"/>
  <c r="GU758" i="19"/>
  <c r="GU542" i="19"/>
  <c r="GU803" i="19"/>
  <c r="GU743" i="19"/>
  <c r="GU741" i="19"/>
  <c r="GU675" i="19"/>
  <c r="GU548" i="19"/>
  <c r="GU649" i="19"/>
  <c r="GU856" i="19"/>
  <c r="GU852" i="19"/>
  <c r="GU591" i="19"/>
  <c r="GU877" i="19"/>
  <c r="GU559" i="19"/>
  <c r="GU723" i="19"/>
  <c r="GU802" i="19"/>
  <c r="GU859" i="19"/>
  <c r="GU633" i="19"/>
  <c r="GU861" i="19"/>
  <c r="GU729" i="19"/>
  <c r="GU673" i="19"/>
  <c r="GU499" i="19"/>
  <c r="GU772" i="19"/>
  <c r="GU736" i="19"/>
  <c r="GU576" i="19"/>
  <c r="GU605" i="19"/>
  <c r="GU710" i="19"/>
  <c r="GU912" i="19"/>
  <c r="GU798" i="19"/>
  <c r="GU528" i="19"/>
  <c r="GU648" i="19"/>
  <c r="GU786" i="19"/>
  <c r="GU597" i="19"/>
  <c r="GU732" i="19"/>
  <c r="GU639" i="19"/>
  <c r="GU807" i="19"/>
  <c r="GU545" i="19"/>
  <c r="GU562" i="19"/>
  <c r="GU885" i="19"/>
  <c r="GU622" i="19"/>
  <c r="GU717" i="19"/>
  <c r="GU839" i="19"/>
  <c r="GU889" i="19"/>
  <c r="GU603" i="19"/>
  <c r="GU505" i="19"/>
  <c r="GU541" i="19"/>
  <c r="GU629" i="19"/>
  <c r="GU893" i="19"/>
  <c r="GU491" i="19"/>
  <c r="GU598" i="19"/>
  <c r="GU714" i="19"/>
  <c r="GU876" i="19"/>
  <c r="GU589" i="19"/>
  <c r="GU806" i="19"/>
  <c r="GU727" i="19"/>
  <c r="GU746" i="19"/>
  <c r="GU577" i="19"/>
  <c r="GU870" i="19"/>
  <c r="GU681" i="19"/>
  <c r="GU820" i="19"/>
  <c r="GU581" i="19"/>
  <c r="GU745" i="19"/>
  <c r="GU726" i="19"/>
  <c r="GU647" i="19"/>
  <c r="GU501" i="19"/>
  <c r="GU654" i="19"/>
  <c r="GU706" i="19"/>
  <c r="GU865" i="19"/>
  <c r="GU674" i="19"/>
  <c r="GU509" i="19"/>
  <c r="GU713" i="19"/>
  <c r="GU817" i="19"/>
  <c r="GU771" i="19"/>
  <c r="GU782" i="19"/>
  <c r="GU818" i="19"/>
  <c r="GU794" i="19"/>
  <c r="GU690" i="19"/>
  <c r="GU570" i="19"/>
  <c r="GU854" i="19"/>
  <c r="GU525" i="19"/>
  <c r="GU558" i="19"/>
  <c r="GU830" i="19"/>
  <c r="GU604" i="19"/>
  <c r="GU734" i="19"/>
  <c r="GU878" i="19"/>
  <c r="GU552" i="19"/>
  <c r="GU666" i="19"/>
  <c r="GT466" i="19"/>
  <c r="GU635" i="19"/>
  <c r="GU662" i="19"/>
  <c r="GU911" i="19"/>
  <c r="GU826" i="19"/>
  <c r="GU522" i="19"/>
  <c r="GU875" i="19"/>
  <c r="GU753" i="19"/>
  <c r="GU585" i="19"/>
  <c r="GU917" i="19"/>
  <c r="GU678" i="19"/>
  <c r="GU631" i="19"/>
  <c r="GU698" i="19"/>
  <c r="GU805" i="19"/>
  <c r="GU564" i="19"/>
  <c r="GU495" i="19"/>
  <c r="GU587" i="19"/>
  <c r="GU524" i="19"/>
  <c r="GU547" i="19"/>
  <c r="GU543" i="19"/>
  <c r="GU515" i="19"/>
  <c r="GU514" i="19"/>
  <c r="GU574" i="19"/>
  <c r="GU808" i="19"/>
  <c r="GU770" i="19"/>
  <c r="GU670" i="19"/>
  <c r="GU909" i="19"/>
  <c r="GU890" i="19"/>
  <c r="GU722" i="19"/>
  <c r="GU863" i="19"/>
  <c r="GU549" i="19"/>
  <c r="GU701" i="19"/>
  <c r="GU892" i="19"/>
  <c r="GU677" i="19"/>
  <c r="GU683" i="19"/>
  <c r="GU656" i="19"/>
  <c r="GU551" i="19"/>
  <c r="GU904" i="19"/>
  <c r="GU679" i="19"/>
  <c r="GU780" i="19"/>
  <c r="GU544" i="19"/>
  <c r="GU845" i="19"/>
  <c r="GU811" i="19"/>
  <c r="GU617" i="19"/>
  <c r="GU767" i="19"/>
  <c r="GU625" i="19"/>
  <c r="GU507" i="19"/>
  <c r="GU659" i="19"/>
  <c r="GU744" i="19"/>
  <c r="GU724" i="19"/>
  <c r="GU896" i="19"/>
  <c r="GU862" i="19"/>
  <c r="GU827" i="19"/>
  <c r="GU914" i="19"/>
  <c r="GU872" i="19"/>
  <c r="GU702" i="19"/>
  <c r="GU502" i="19"/>
  <c r="GU824" i="19"/>
  <c r="GU556" i="19"/>
  <c r="GU555" i="19"/>
  <c r="GU506" i="19"/>
  <c r="GU907" i="19"/>
  <c r="GU895" i="19"/>
  <c r="GU840" i="19"/>
  <c r="GU586" i="19"/>
  <c r="GU554" i="19"/>
  <c r="GU538" i="19"/>
  <c r="GU624" i="19"/>
  <c r="GU498" i="19"/>
  <c r="GU606" i="19"/>
  <c r="GU569" i="19"/>
  <c r="GU730" i="19"/>
  <c r="GU616" i="19"/>
  <c r="GU691" i="19"/>
  <c r="GU858" i="19"/>
  <c r="GU557" i="19"/>
  <c r="GU660" i="19"/>
  <c r="GU905" i="19"/>
  <c r="GU899" i="19"/>
  <c r="GU777" i="19"/>
  <c r="GU728" i="19"/>
  <c r="GU611" i="19"/>
  <c r="GU749" i="19"/>
  <c r="GU493" i="19"/>
  <c r="GU832" i="19"/>
  <c r="GU575" i="19"/>
  <c r="GU773" i="19"/>
  <c r="GU661" i="19"/>
  <c r="GU531" i="19"/>
  <c r="GU566" i="19"/>
  <c r="GU720" i="19"/>
  <c r="GU634" i="19"/>
  <c r="GU592" i="19"/>
  <c r="GU769" i="19"/>
  <c r="GU636" i="19"/>
  <c r="GU837" i="19"/>
  <c r="GU646" i="19"/>
  <c r="GU655" i="19"/>
  <c r="GU567" i="19"/>
  <c r="GU857" i="19"/>
  <c r="GU916" i="19"/>
  <c r="GU790" i="19"/>
  <c r="GU503" i="19"/>
  <c r="GU695" i="19"/>
  <c r="GU496" i="19"/>
  <c r="GU672" i="19"/>
  <c r="GU703" i="19"/>
  <c r="GU886" i="19"/>
  <c r="GU508" i="19"/>
  <c r="GU788" i="19"/>
  <c r="GU829" i="19"/>
  <c r="GU791" i="19"/>
  <c r="GU898" i="19"/>
  <c r="GU833" i="19"/>
  <c r="GU687" i="19"/>
  <c r="GU651" i="19"/>
  <c r="GU754" i="19"/>
  <c r="GU843" i="19"/>
  <c r="GU618" i="19"/>
  <c r="GU849" i="19"/>
  <c r="GU883" i="19"/>
  <c r="GU607" i="19"/>
  <c r="GU601" i="19"/>
  <c r="GU663" i="19"/>
  <c r="GU594" i="19"/>
  <c r="GU600" i="19"/>
  <c r="GU563" i="19"/>
  <c r="GU810" i="19"/>
  <c r="GU523" i="19"/>
  <c r="GU804" i="19"/>
  <c r="GU599" i="19"/>
  <c r="GU704" i="19"/>
  <c r="GU888" i="19"/>
  <c r="GU884" i="19"/>
  <c r="GU836" i="19"/>
  <c r="GU590" i="19"/>
  <c r="GU819" i="19"/>
  <c r="GU735" i="19"/>
  <c r="GU853" i="19"/>
  <c r="GU645" i="19"/>
  <c r="GU534" i="19"/>
  <c r="GU553" i="19"/>
  <c r="GU621" i="19"/>
  <c r="GU831" i="19"/>
  <c r="GU500" i="19"/>
  <c r="GU747" i="19"/>
  <c r="GU650" i="19"/>
  <c r="GU588" i="19"/>
  <c r="GU737" i="19"/>
  <c r="GU725" i="19"/>
  <c r="GU776" i="19"/>
  <c r="GU665" i="19"/>
  <c r="GU593" i="19"/>
  <c r="GU864" i="19"/>
  <c r="GU913" i="19"/>
  <c r="GU828" i="19"/>
  <c r="GU869" i="19"/>
  <c r="GU684" i="19"/>
  <c r="GU533" i="19"/>
  <c r="GU881" i="19"/>
  <c r="GU712" i="19"/>
  <c r="GU809" i="19"/>
  <c r="GU627" i="19"/>
  <c r="GU520" i="19"/>
  <c r="GU784" i="19"/>
  <c r="GU615" i="19"/>
  <c r="GU822" i="19"/>
  <c r="GU812" i="19"/>
  <c r="GU838" i="19"/>
  <c r="GU614" i="19"/>
  <c r="GU816" i="19"/>
  <c r="GU731" i="19"/>
  <c r="GU643" i="19"/>
  <c r="GU814" i="19"/>
  <c r="GU707" i="19"/>
  <c r="GU613" i="19"/>
  <c r="GU748" i="19"/>
  <c r="GU866" i="19"/>
  <c r="GU756" i="19"/>
  <c r="GU609" i="19"/>
  <c r="GU783" i="19"/>
  <c r="GU718" i="19"/>
  <c r="GU793" i="19"/>
  <c r="GU700" i="19"/>
  <c r="GU664" i="19"/>
  <c r="GU692" i="19"/>
  <c r="GU900" i="19"/>
  <c r="GU882" i="19"/>
  <c r="GU796" i="19"/>
  <c r="GU733" i="19"/>
  <c r="GU550" i="19"/>
  <c r="GU572" i="19"/>
  <c r="GU705" i="19"/>
  <c r="GU906" i="19"/>
  <c r="GU848" i="19"/>
  <c r="GU774" i="19"/>
  <c r="GU657" i="19"/>
  <c r="GU682" i="19"/>
  <c r="GU697" i="19"/>
  <c r="GU497" i="19"/>
  <c r="GU561" i="19"/>
  <c r="GU821" i="19"/>
  <c r="GU536" i="19"/>
  <c r="GU527" i="19"/>
  <c r="GU797" i="19"/>
  <c r="GU908" i="19"/>
  <c r="GU546" i="19"/>
  <c r="GU676" i="19"/>
  <c r="GU512" i="19"/>
  <c r="GU813" i="19"/>
  <c r="GU582" i="19"/>
  <c r="GU689" i="19"/>
  <c r="GU565" i="19"/>
  <c r="GU638" i="19"/>
  <c r="GU781" i="19"/>
  <c r="GU653" i="19"/>
  <c r="GU540" i="19"/>
  <c r="GU760" i="19"/>
  <c r="GU535" i="19"/>
  <c r="GU642" i="19"/>
  <c r="GU668" i="19"/>
  <c r="GU640" i="19"/>
  <c r="GU740" i="19"/>
  <c r="GU644" i="19"/>
  <c r="GU894" i="19"/>
  <c r="GU688" i="19"/>
  <c r="GU579" i="19"/>
  <c r="GU799" i="19"/>
  <c r="GU521" i="19"/>
  <c r="GU765" i="19"/>
  <c r="GU530" i="19"/>
  <c r="GU510" i="19"/>
  <c r="GU529" i="19"/>
  <c r="GU775" i="19"/>
  <c r="GU860" i="19"/>
  <c r="GU815" i="19"/>
  <c r="GU526" i="19"/>
  <c r="GU844" i="19"/>
  <c r="GU738" i="19"/>
  <c r="GU851" i="19"/>
  <c r="GU504" i="19"/>
  <c r="GU789" i="19"/>
  <c r="GU537" i="19"/>
  <c r="GU652" i="19"/>
  <c r="GU571" i="19"/>
  <c r="GU871" i="19"/>
  <c r="GU759" i="19"/>
  <c r="GU855" i="19"/>
  <c r="GU823" i="19"/>
  <c r="GU608" i="19"/>
  <c r="GU715" i="19"/>
  <c r="GU891" i="19"/>
  <c r="GU768" i="19"/>
  <c r="GU897" i="19"/>
  <c r="GU602" i="19"/>
  <c r="GU573" i="19"/>
  <c r="GU903" i="19"/>
  <c r="GU632" i="19"/>
  <c r="GU742" i="19"/>
  <c r="GU755" i="19"/>
  <c r="GU902" i="19"/>
  <c r="GU583" i="19"/>
  <c r="GU620" i="19"/>
  <c r="GU901" i="19"/>
  <c r="GU511" i="19"/>
  <c r="IG468" i="19"/>
  <c r="IH502" i="19" s="1"/>
  <c r="IM502" i="19" s="1"/>
  <c r="HN17" i="19"/>
  <c r="HN15" i="19"/>
  <c r="HN16" i="19"/>
  <c r="HN18" i="19"/>
  <c r="HN24" i="19"/>
  <c r="HN20" i="19"/>
  <c r="HN19" i="19"/>
  <c r="HN21" i="19"/>
  <c r="HN22" i="19"/>
  <c r="HN23" i="19"/>
  <c r="HX23" i="19"/>
  <c r="HX24" i="19"/>
  <c r="HX20" i="19"/>
  <c r="HX21" i="19"/>
  <c r="HX15" i="19"/>
  <c r="HX19" i="19"/>
  <c r="HX16" i="19"/>
  <c r="HX17" i="19"/>
  <c r="HX18" i="19"/>
  <c r="HX22" i="19"/>
  <c r="GU326" i="19"/>
  <c r="GU240" i="19"/>
  <c r="GU270" i="19"/>
  <c r="GU41" i="19"/>
  <c r="GU137" i="19"/>
  <c r="GU111" i="19"/>
  <c r="GU339" i="19"/>
  <c r="GU43" i="19"/>
  <c r="GU218" i="19"/>
  <c r="GU117" i="19"/>
  <c r="GU284" i="19"/>
  <c r="GU36" i="19"/>
  <c r="GU173" i="19"/>
  <c r="GU60" i="19"/>
  <c r="GU99" i="19"/>
  <c r="GU382" i="19"/>
  <c r="GU424" i="19"/>
  <c r="GU132" i="19"/>
  <c r="GU310" i="19"/>
  <c r="GU131" i="19"/>
  <c r="GU363" i="19"/>
  <c r="GU39" i="19"/>
  <c r="GU90" i="19"/>
  <c r="GU67" i="19"/>
  <c r="GU268" i="19"/>
  <c r="GU161" i="19"/>
  <c r="GU187" i="19"/>
  <c r="GU68" i="19"/>
  <c r="GU440" i="19"/>
  <c r="GU276" i="19"/>
  <c r="GU239" i="19"/>
  <c r="GU174" i="19"/>
  <c r="GU446" i="19"/>
  <c r="GU336" i="19"/>
  <c r="GU118" i="19"/>
  <c r="GU253" i="19"/>
  <c r="GU259" i="19"/>
  <c r="GU403" i="19"/>
  <c r="GU95" i="19"/>
  <c r="GU417" i="19"/>
  <c r="GU155" i="19"/>
  <c r="GU387" i="19"/>
  <c r="GU85" i="19"/>
  <c r="GU192" i="19"/>
  <c r="GU364" i="19"/>
  <c r="GU331" i="19"/>
  <c r="GU377" i="19"/>
  <c r="GU96" i="19"/>
  <c r="GU406" i="19"/>
  <c r="GU246" i="19"/>
  <c r="GU265" i="19"/>
  <c r="GU160" i="19"/>
  <c r="GU333" i="19"/>
  <c r="GU302" i="19"/>
  <c r="GU199" i="19"/>
  <c r="GU425" i="19"/>
  <c r="GU12" i="19"/>
  <c r="GU450" i="19"/>
  <c r="GU300" i="19"/>
  <c r="GU298" i="19"/>
  <c r="GU324" i="19"/>
  <c r="GU236" i="19"/>
  <c r="GU37" i="19"/>
  <c r="GU144" i="19"/>
  <c r="GU32" i="19"/>
  <c r="GU356" i="19"/>
  <c r="GU383" i="19"/>
  <c r="GU109" i="19"/>
  <c r="GU272" i="19"/>
  <c r="GU264" i="19"/>
  <c r="GU415" i="19"/>
  <c r="GU77" i="19"/>
  <c r="GU294" i="19"/>
  <c r="GU296" i="19"/>
  <c r="GU213" i="19"/>
  <c r="GU318" i="19"/>
  <c r="GU42" i="19"/>
  <c r="GU168" i="19"/>
  <c r="GU366" i="19"/>
  <c r="GU288" i="19"/>
  <c r="GU47" i="19"/>
  <c r="GU235" i="19"/>
  <c r="GU101" i="19"/>
  <c r="GU166" i="19"/>
  <c r="GU97" i="19"/>
  <c r="GU304" i="19"/>
  <c r="GU189" i="19"/>
  <c r="GU64" i="19"/>
  <c r="GU274" i="19"/>
  <c r="GU337" i="19"/>
  <c r="GU368" i="19"/>
  <c r="GU314" i="19"/>
  <c r="GU232" i="19"/>
  <c r="GU399" i="19"/>
  <c r="GU393" i="19"/>
  <c r="GU84" i="19"/>
  <c r="GU143" i="19"/>
  <c r="GU317" i="19"/>
  <c r="GU257" i="19"/>
  <c r="GU289" i="19"/>
  <c r="GU231" i="19"/>
  <c r="GU313" i="19"/>
  <c r="GU45" i="19"/>
  <c r="GU352" i="19"/>
  <c r="GU93" i="19"/>
  <c r="GU295" i="19"/>
  <c r="GU279" i="19"/>
  <c r="GU222" i="19"/>
  <c r="GU378" i="19"/>
  <c r="GU348" i="19"/>
  <c r="GU167" i="19"/>
  <c r="GU305" i="19"/>
  <c r="GU385" i="19"/>
  <c r="GU130" i="19"/>
  <c r="GU83" i="19"/>
  <c r="GU283" i="19"/>
  <c r="GU110" i="19"/>
  <c r="GU400" i="19"/>
  <c r="GU209" i="19"/>
  <c r="GU394" i="19"/>
  <c r="GU260" i="19"/>
  <c r="GU405" i="19"/>
  <c r="GU149" i="19"/>
  <c r="GU250" i="19"/>
  <c r="GU358" i="19"/>
  <c r="GU162" i="19"/>
  <c r="GU202" i="19"/>
  <c r="GU321" i="19"/>
  <c r="GU51" i="19"/>
  <c r="GU411" i="19"/>
  <c r="GU285" i="19"/>
  <c r="GU238" i="19"/>
  <c r="GU128" i="19"/>
  <c r="GU242" i="19"/>
  <c r="GU316" i="19"/>
  <c r="GU53" i="19"/>
  <c r="GU127" i="19"/>
  <c r="GU320" i="19"/>
  <c r="GU201" i="19"/>
  <c r="GU31" i="19"/>
  <c r="GU146" i="19"/>
  <c r="GU205" i="19"/>
  <c r="GU434" i="19"/>
  <c r="GU198" i="19"/>
  <c r="GU55" i="19"/>
  <c r="GU275" i="19"/>
  <c r="GU228" i="19"/>
  <c r="GU48" i="19"/>
  <c r="GU299" i="19"/>
  <c r="GU186" i="19"/>
  <c r="GU181" i="19"/>
  <c r="GU226" i="19"/>
  <c r="GU148" i="19"/>
  <c r="GU280" i="19"/>
  <c r="GU159" i="19"/>
  <c r="GU286" i="19"/>
  <c r="GU410" i="19"/>
  <c r="GU353" i="19"/>
  <c r="GU100" i="19"/>
  <c r="GU312" i="19"/>
  <c r="GU416" i="19"/>
  <c r="GU74" i="19"/>
  <c r="GU388" i="19"/>
  <c r="GU438" i="19"/>
  <c r="GU269" i="19"/>
  <c r="GU248" i="19"/>
  <c r="GU219" i="19"/>
  <c r="GU413" i="19"/>
  <c r="GU379" i="19"/>
  <c r="GU361" i="19"/>
  <c r="GU419" i="19"/>
  <c r="GU369" i="19"/>
  <c r="GU61" i="19"/>
  <c r="GU433" i="19"/>
  <c r="GU431" i="19"/>
  <c r="GU390" i="19"/>
  <c r="GU266" i="19"/>
  <c r="GU311" i="19"/>
  <c r="GU443" i="19"/>
  <c r="GU123" i="19"/>
  <c r="GU227" i="19"/>
  <c r="GU454" i="19"/>
  <c r="GU170" i="19"/>
  <c r="GU427" i="19"/>
  <c r="GU432" i="19"/>
  <c r="GU292" i="19"/>
  <c r="GU315" i="19"/>
  <c r="GU389" i="19"/>
  <c r="GU164" i="19"/>
  <c r="GU46" i="19"/>
  <c r="GU233" i="19"/>
  <c r="GU217" i="19"/>
  <c r="GU287" i="19"/>
  <c r="GU430" i="19"/>
  <c r="GU444" i="19"/>
  <c r="GU191" i="19"/>
  <c r="GU267" i="19"/>
  <c r="GU210" i="19"/>
  <c r="GU158" i="19"/>
  <c r="GU445" i="19"/>
  <c r="GU243" i="19"/>
  <c r="GU306" i="19"/>
  <c r="GU362" i="19"/>
  <c r="GU261" i="19"/>
  <c r="GU262" i="19"/>
  <c r="GU412" i="19"/>
  <c r="GU344" i="19"/>
  <c r="GU254" i="19"/>
  <c r="GU152" i="19"/>
  <c r="GU86" i="19"/>
  <c r="GU429" i="19"/>
  <c r="GU62" i="19"/>
  <c r="GU303" i="19"/>
  <c r="GU357" i="19"/>
  <c r="GU374" i="19"/>
  <c r="GU437" i="19"/>
  <c r="GU196" i="19"/>
  <c r="GU391" i="19"/>
  <c r="GU197" i="19"/>
  <c r="GU423" i="19"/>
  <c r="GU386" i="19"/>
  <c r="GU59" i="19"/>
  <c r="GU188" i="19"/>
  <c r="GU82" i="19"/>
  <c r="GU154" i="19"/>
  <c r="GU404" i="19"/>
  <c r="GU225" i="19"/>
  <c r="GU176" i="19"/>
  <c r="GU301" i="19"/>
  <c r="GU441" i="19"/>
  <c r="GU151" i="19"/>
  <c r="GU185" i="19"/>
  <c r="GU247" i="19"/>
  <c r="GU69" i="19"/>
  <c r="GU258" i="19"/>
  <c r="GU332" i="19"/>
  <c r="GU138" i="19"/>
  <c r="GU179" i="19"/>
  <c r="GU448" i="19"/>
  <c r="GU234" i="19"/>
  <c r="GU71" i="19"/>
  <c r="GU428" i="19"/>
  <c r="GU126" i="19"/>
  <c r="GU220" i="19"/>
  <c r="GU125" i="19"/>
  <c r="GU392" i="19"/>
  <c r="GU277" i="19"/>
  <c r="GU115" i="19"/>
  <c r="GU102" i="19"/>
  <c r="GU88" i="19"/>
  <c r="GU107" i="19"/>
  <c r="GU214" i="19"/>
  <c r="GU38" i="19"/>
  <c r="GU91" i="19"/>
  <c r="GU150" i="19"/>
  <c r="GU141" i="19"/>
  <c r="GU439" i="19"/>
  <c r="GU453" i="19"/>
  <c r="GU449" i="19"/>
  <c r="GU341" i="19"/>
  <c r="GU182" i="19"/>
  <c r="GU184" i="19"/>
  <c r="GU395" i="19"/>
  <c r="GU442" i="19"/>
  <c r="GU94" i="19"/>
  <c r="GU334" i="19"/>
  <c r="GU396" i="19"/>
  <c r="GU165" i="19"/>
  <c r="GU224" i="19"/>
  <c r="GU89" i="19"/>
  <c r="GU340" i="19"/>
  <c r="GU256" i="19"/>
  <c r="GU163" i="19"/>
  <c r="GU370" i="19"/>
  <c r="GU54" i="19"/>
  <c r="GU56" i="19"/>
  <c r="GU373" i="19"/>
  <c r="GU255" i="19"/>
  <c r="GU372" i="19"/>
  <c r="GU271" i="19"/>
  <c r="GU402" i="19"/>
  <c r="GU136" i="19"/>
  <c r="GU367" i="19"/>
  <c r="GU273" i="19"/>
  <c r="GU139" i="19"/>
  <c r="GU35" i="19"/>
  <c r="GU119" i="19"/>
  <c r="GU208" i="19"/>
  <c r="GU156" i="19"/>
  <c r="GU58" i="19"/>
  <c r="GT11" i="19"/>
  <c r="GU195" i="19"/>
  <c r="GU180" i="19"/>
  <c r="GU124" i="19"/>
  <c r="GU420" i="19"/>
  <c r="GU87" i="19"/>
  <c r="GU291" i="19"/>
  <c r="GU414" i="19"/>
  <c r="GU129" i="19"/>
  <c r="GU44" i="19"/>
  <c r="GU327" i="19"/>
  <c r="GU351" i="19"/>
  <c r="GU451" i="19"/>
  <c r="GU325" i="19"/>
  <c r="GU293" i="19"/>
  <c r="GU380" i="19"/>
  <c r="GU359" i="19"/>
  <c r="GU342" i="19"/>
  <c r="GU72" i="19"/>
  <c r="GU157" i="19"/>
  <c r="GU245" i="19"/>
  <c r="GU113" i="19"/>
  <c r="GU183" i="19"/>
  <c r="GU350" i="19"/>
  <c r="GU120" i="19"/>
  <c r="GU206" i="19"/>
  <c r="GU371" i="19"/>
  <c r="GU178" i="19"/>
  <c r="GU172" i="19"/>
  <c r="GU147" i="19"/>
  <c r="GU322" i="19"/>
  <c r="GU297" i="19"/>
  <c r="GU307" i="19"/>
  <c r="GU190" i="19"/>
  <c r="GU330" i="19"/>
  <c r="GU426" i="19"/>
  <c r="GU98" i="19"/>
  <c r="GU57" i="19"/>
  <c r="GU80" i="19"/>
  <c r="GU207" i="19"/>
  <c r="GU216" i="19"/>
  <c r="GU263" i="19"/>
  <c r="GU81" i="19"/>
  <c r="GU343" i="19"/>
  <c r="GU308" i="19"/>
  <c r="GU418" i="19"/>
  <c r="GU76" i="19"/>
  <c r="GU365" i="19"/>
  <c r="GU375" i="19"/>
  <c r="GU193" i="19"/>
  <c r="GU215" i="19"/>
  <c r="GU345" i="19"/>
  <c r="GU355" i="19"/>
  <c r="GU175" i="19"/>
  <c r="GU421" i="19"/>
  <c r="GU347" i="19"/>
  <c r="GU252" i="19"/>
  <c r="GU384" i="19"/>
  <c r="GU78" i="19"/>
  <c r="GU244" i="19"/>
  <c r="GU452" i="19"/>
  <c r="GU171" i="19"/>
  <c r="GU278" i="19"/>
  <c r="GU194" i="19"/>
  <c r="GU92" i="19"/>
  <c r="GU33" i="19"/>
  <c r="GU230" i="19"/>
  <c r="GU290" i="19"/>
  <c r="GU251" i="19"/>
  <c r="GU381" i="19"/>
  <c r="GU104" i="19"/>
  <c r="GU140" i="19"/>
  <c r="GU229" i="19"/>
  <c r="GU401" i="19"/>
  <c r="GU346" i="19"/>
  <c r="GU237" i="19"/>
  <c r="GU407" i="19"/>
  <c r="GU200" i="19"/>
  <c r="GU30" i="19"/>
  <c r="GU376" i="19"/>
  <c r="GU241" i="19"/>
  <c r="GU40" i="19"/>
  <c r="GU52" i="19"/>
  <c r="GU145" i="19"/>
  <c r="GU65" i="19"/>
  <c r="GU223" i="19"/>
  <c r="GU360" i="19"/>
  <c r="GU436" i="19"/>
  <c r="GU34" i="19"/>
  <c r="GU249" i="19"/>
  <c r="GU435" i="19"/>
  <c r="GU319" i="19"/>
  <c r="GU329" i="19"/>
  <c r="GU108" i="19"/>
  <c r="GU73" i="19"/>
  <c r="GU349" i="19"/>
  <c r="GU354" i="19"/>
  <c r="GU398" i="19"/>
  <c r="GU408" i="19"/>
  <c r="GU309" i="19"/>
  <c r="GU116" i="19"/>
  <c r="GU221" i="19"/>
  <c r="GU63" i="19"/>
  <c r="GU79" i="19"/>
  <c r="GU49" i="19"/>
  <c r="GU106" i="19"/>
  <c r="GU323" i="19"/>
  <c r="GU422" i="19"/>
  <c r="GU328" i="19"/>
  <c r="GU169" i="19"/>
  <c r="GU112" i="19"/>
  <c r="GU397" i="19"/>
  <c r="GU66" i="19"/>
  <c r="GU447" i="19"/>
  <c r="GU409" i="19"/>
  <c r="GU338" i="19"/>
  <c r="GU281" i="19"/>
  <c r="GU121" i="19"/>
  <c r="GU50" i="19"/>
  <c r="GU203" i="19"/>
  <c r="GU105" i="19"/>
  <c r="GU204" i="19"/>
  <c r="GU75" i="19"/>
  <c r="GU282" i="19"/>
  <c r="GU70" i="19"/>
  <c r="GU134" i="19"/>
  <c r="GU133" i="19"/>
  <c r="GU114" i="19"/>
  <c r="GU135" i="19"/>
  <c r="GU122" i="19"/>
  <c r="GU212" i="19"/>
  <c r="GU335" i="19"/>
  <c r="GU177" i="19"/>
  <c r="GU153" i="19"/>
  <c r="GU211" i="19"/>
  <c r="GU103" i="19"/>
  <c r="GU142" i="19"/>
  <c r="FZ483" i="19"/>
  <c r="E504" i="19"/>
  <c r="N102" i="19" s="1"/>
  <c r="IH88" i="19"/>
  <c r="IH152" i="19"/>
  <c r="IH429" i="19"/>
  <c r="IH289" i="19"/>
  <c r="IH409" i="19"/>
  <c r="IH277" i="19"/>
  <c r="IH53" i="19"/>
  <c r="IH227" i="19"/>
  <c r="IH284" i="19"/>
  <c r="IH218" i="19"/>
  <c r="IH402" i="19"/>
  <c r="IH417" i="19"/>
  <c r="IH108" i="19"/>
  <c r="IH99" i="19"/>
  <c r="IH373" i="19"/>
  <c r="IH395" i="19"/>
  <c r="IH135" i="19"/>
  <c r="IH425" i="19"/>
  <c r="IH295" i="19"/>
  <c r="IH129" i="19"/>
  <c r="IH139" i="19"/>
  <c r="IH62" i="19"/>
  <c r="IH201" i="19"/>
  <c r="IH276" i="19"/>
  <c r="IH448" i="19"/>
  <c r="IH442" i="19"/>
  <c r="IH104" i="19"/>
  <c r="IH154" i="19"/>
  <c r="IH86" i="19"/>
  <c r="IH376" i="19"/>
  <c r="IH334" i="19"/>
  <c r="IH450" i="19"/>
  <c r="IH122" i="19"/>
  <c r="IH162" i="19"/>
  <c r="IH323" i="19"/>
  <c r="IH34" i="19"/>
  <c r="IH279" i="19"/>
  <c r="IH207" i="19"/>
  <c r="IH404" i="19"/>
  <c r="IH147" i="19"/>
  <c r="IH113" i="19"/>
  <c r="IH137" i="19"/>
  <c r="IH238" i="19"/>
  <c r="IH340" i="19"/>
  <c r="IH195" i="19"/>
  <c r="IH446" i="19"/>
  <c r="IH332" i="19"/>
  <c r="IH346" i="19"/>
  <c r="IH71" i="19"/>
  <c r="IH203" i="19"/>
  <c r="IH379" i="19"/>
  <c r="IH272" i="19"/>
  <c r="IH148" i="19"/>
  <c r="IH126" i="19"/>
  <c r="IH166" i="19"/>
  <c r="IH447" i="19"/>
  <c r="IH377" i="19"/>
  <c r="IH380" i="19"/>
  <c r="IH314" i="19"/>
  <c r="IH64" i="19"/>
  <c r="IH118" i="19"/>
  <c r="IH282" i="19"/>
  <c r="IH315" i="19"/>
  <c r="IH80" i="19"/>
  <c r="IH258" i="19"/>
  <c r="IH274" i="19"/>
  <c r="IH87" i="19"/>
  <c r="IH375" i="19"/>
  <c r="IH244" i="19"/>
  <c r="IH116" i="19"/>
  <c r="IH117" i="19"/>
  <c r="IH266" i="19"/>
  <c r="IH68" i="19"/>
  <c r="IH454" i="19"/>
  <c r="IH66" i="19"/>
  <c r="IH105" i="19"/>
  <c r="IH362" i="19"/>
  <c r="IH399" i="19"/>
  <c r="IH193" i="19"/>
  <c r="IH384" i="19"/>
  <c r="IH111" i="19"/>
  <c r="IH223" i="19"/>
  <c r="IH236" i="19"/>
  <c r="IH424" i="19"/>
  <c r="IH371" i="19"/>
  <c r="IH93" i="19"/>
  <c r="IH226" i="19"/>
  <c r="IH75" i="19"/>
  <c r="IH73" i="19"/>
  <c r="IH245" i="19"/>
  <c r="IH12" i="19"/>
  <c r="IH286" i="19"/>
  <c r="IH186" i="19"/>
  <c r="IH439" i="19"/>
  <c r="IH31" i="19"/>
  <c r="IH72" i="19"/>
  <c r="IH355" i="19"/>
  <c r="IH275" i="19"/>
  <c r="IH124" i="19"/>
  <c r="IH291" i="19"/>
  <c r="IH292" i="19"/>
  <c r="IH175" i="19"/>
  <c r="IH110" i="19"/>
  <c r="IH130" i="19"/>
  <c r="IH309" i="19"/>
  <c r="IH344" i="19"/>
  <c r="IH115" i="19"/>
  <c r="IH57" i="19"/>
  <c r="IH173" i="19"/>
  <c r="IH92" i="19"/>
  <c r="IH368" i="19"/>
  <c r="IH405" i="19"/>
  <c r="IH188" i="19"/>
  <c r="IH146" i="19"/>
  <c r="IH451" i="19"/>
  <c r="IH412" i="19"/>
  <c r="IH319" i="19"/>
  <c r="IH268" i="19"/>
  <c r="IH387" i="19"/>
  <c r="IH398" i="19"/>
  <c r="IH391" i="19"/>
  <c r="IH253" i="19"/>
  <c r="IH177" i="19"/>
  <c r="IH77" i="19"/>
  <c r="IH341" i="19"/>
  <c r="IH296" i="19"/>
  <c r="IH160" i="19"/>
  <c r="IH65" i="19"/>
  <c r="IH233" i="19"/>
  <c r="IH374" i="19"/>
  <c r="IH270" i="19"/>
  <c r="IH91" i="19"/>
  <c r="IH440" i="19"/>
  <c r="IH246" i="19"/>
  <c r="IH361" i="19"/>
  <c r="IH202" i="19"/>
  <c r="IH392" i="19"/>
  <c r="IH143" i="19"/>
  <c r="IH78" i="19"/>
  <c r="IH290" i="19"/>
  <c r="IH293" i="19"/>
  <c r="IH359" i="19"/>
  <c r="IH389" i="19"/>
  <c r="IH79" i="19"/>
  <c r="IH220" i="19"/>
  <c r="IH128" i="19"/>
  <c r="IH140" i="19"/>
  <c r="IH385" i="19"/>
  <c r="IH397" i="19"/>
  <c r="IH163" i="19"/>
  <c r="IH248" i="19"/>
  <c r="IH182" i="19"/>
  <c r="IH229" i="19"/>
  <c r="IH264" i="19"/>
  <c r="IH329" i="19"/>
  <c r="IH441" i="19"/>
  <c r="IH82" i="19"/>
  <c r="IH102" i="19"/>
  <c r="IH269" i="19"/>
  <c r="IH45" i="19"/>
  <c r="IH199" i="19"/>
  <c r="IH430" i="19"/>
  <c r="IH133" i="19"/>
  <c r="IH433" i="19"/>
  <c r="IH141" i="19"/>
  <c r="IH288" i="19"/>
  <c r="IH449" i="19"/>
  <c r="IH217" i="19"/>
  <c r="IH305" i="19"/>
  <c r="IH351" i="19"/>
  <c r="IH308" i="19"/>
  <c r="IH401" i="19"/>
  <c r="IH298" i="19"/>
  <c r="IH224" i="19"/>
  <c r="IH352" i="19"/>
  <c r="IH342" i="19"/>
  <c r="IH328" i="19"/>
  <c r="IH415" i="19"/>
  <c r="IH58" i="19"/>
  <c r="IH283" i="19"/>
  <c r="IH61" i="19"/>
  <c r="IH204" i="19"/>
  <c r="IH241" i="19"/>
  <c r="IH453" i="19"/>
  <c r="IH184" i="19"/>
  <c r="IH247" i="19"/>
  <c r="IH225" i="19"/>
  <c r="IH281" i="19"/>
  <c r="IH427" i="19"/>
  <c r="IH36" i="19"/>
  <c r="IH33" i="19"/>
  <c r="IH432" i="19"/>
  <c r="IH230" i="19"/>
  <c r="IH165" i="19"/>
  <c r="IH349" i="19"/>
  <c r="IH209" i="19"/>
  <c r="IH326" i="19"/>
  <c r="IH32" i="19"/>
  <c r="IH436" i="19"/>
  <c r="IH103" i="19"/>
  <c r="IH172" i="19"/>
  <c r="IH357" i="19"/>
  <c r="IH302" i="19"/>
  <c r="IH445" i="19"/>
  <c r="IH112" i="19"/>
  <c r="IH310" i="19"/>
  <c r="IH444" i="19"/>
  <c r="IH327" i="19"/>
  <c r="IH59" i="19"/>
  <c r="IH94" i="19"/>
  <c r="IH426" i="19"/>
  <c r="IH221" i="19"/>
  <c r="IH299" i="19"/>
  <c r="IH428" i="19"/>
  <c r="IH307" i="19"/>
  <c r="IH114" i="19"/>
  <c r="IH335" i="19"/>
  <c r="IH46" i="19"/>
  <c r="IH388" i="19"/>
  <c r="IH348" i="19"/>
  <c r="IH60" i="19"/>
  <c r="IH37" i="19"/>
  <c r="IH262" i="19"/>
  <c r="IH378" i="19"/>
  <c r="IH301" i="19"/>
  <c r="IH261" i="19"/>
  <c r="IH317" i="19"/>
  <c r="IH69" i="19"/>
  <c r="IH396" i="19"/>
  <c r="IH435" i="19"/>
  <c r="IH239" i="19"/>
  <c r="IH85" i="19"/>
  <c r="IH303" i="19"/>
  <c r="IH390" i="19"/>
  <c r="IH434" i="19"/>
  <c r="IH325" i="19"/>
  <c r="IH185" i="19"/>
  <c r="IH119" i="19"/>
  <c r="IH259" i="19"/>
  <c r="IH127" i="19"/>
  <c r="IH407" i="19"/>
  <c r="IH331" i="19"/>
  <c r="IH213" i="19"/>
  <c r="IH171" i="19"/>
  <c r="IH67" i="19"/>
  <c r="IH170" i="19"/>
  <c r="IH181" i="19"/>
  <c r="IH138" i="19"/>
  <c r="IH39" i="19"/>
  <c r="IH222" i="19"/>
  <c r="IH179" i="19"/>
  <c r="IH51" i="19"/>
  <c r="IH40" i="19"/>
  <c r="IH142" i="19"/>
  <c r="IH159" i="19"/>
  <c r="IH47" i="19"/>
  <c r="IH76" i="19"/>
  <c r="IH414" i="19"/>
  <c r="IH151" i="19"/>
  <c r="IH145" i="19"/>
  <c r="IH403" i="19"/>
  <c r="IH192" i="19"/>
  <c r="IH437" i="19"/>
  <c r="IH98" i="19"/>
  <c r="IH153" i="19"/>
  <c r="IH237" i="19"/>
  <c r="IH194" i="19"/>
  <c r="IH158" i="19"/>
  <c r="IH438" i="19"/>
  <c r="IH149" i="19"/>
  <c r="IH324" i="19"/>
  <c r="IH372" i="19"/>
  <c r="IH97" i="19"/>
  <c r="IH343" i="19"/>
  <c r="IH167" i="19"/>
  <c r="IH189" i="19"/>
  <c r="IH421" i="19"/>
  <c r="IH123" i="19"/>
  <c r="IH212" i="19"/>
  <c r="IH121" i="19"/>
  <c r="IH260" i="19"/>
  <c r="IH228" i="19"/>
  <c r="IH273" i="19"/>
  <c r="IH174" i="19"/>
  <c r="IH419" i="19"/>
  <c r="IH155" i="19"/>
  <c r="IH191" i="19"/>
  <c r="IH96" i="19"/>
  <c r="IH431" i="19"/>
  <c r="IH369" i="19"/>
  <c r="IH345" i="19"/>
  <c r="IH408" i="19"/>
  <c r="IH205" i="19"/>
  <c r="IH164" i="19"/>
  <c r="IH49" i="19"/>
  <c r="IH234" i="19"/>
  <c r="IH106" i="19"/>
  <c r="IH423" i="19"/>
  <c r="IH90" i="19"/>
  <c r="IH347" i="19"/>
  <c r="IH208" i="19"/>
  <c r="IH196" i="19"/>
  <c r="IH313" i="19"/>
  <c r="IH50" i="19"/>
  <c r="IH370" i="19"/>
  <c r="IH418" i="19"/>
  <c r="IG11" i="19"/>
  <c r="IH364" i="19"/>
  <c r="IH156" i="19"/>
  <c r="IH294" i="19"/>
  <c r="IH84" i="19"/>
  <c r="IH157" i="19"/>
  <c r="IH311" i="19"/>
  <c r="IH358" i="19"/>
  <c r="IH304" i="19"/>
  <c r="IH265" i="19"/>
  <c r="IH42" i="19"/>
  <c r="IH169" i="19"/>
  <c r="IH256" i="19"/>
  <c r="IH63" i="19"/>
  <c r="IH30" i="19"/>
  <c r="IH267" i="19"/>
  <c r="IH353" i="19"/>
  <c r="IH107" i="19"/>
  <c r="IH363" i="19"/>
  <c r="IH300" i="19"/>
  <c r="IH180" i="19"/>
  <c r="IH144" i="19"/>
  <c r="IH381" i="19"/>
  <c r="IH136" i="19"/>
  <c r="IH243" i="19"/>
  <c r="IH44" i="19"/>
  <c r="IH411" i="19"/>
  <c r="IH443" i="19"/>
  <c r="IH81" i="19"/>
  <c r="IH211" i="19"/>
  <c r="IH134" i="19"/>
  <c r="IH386" i="19"/>
  <c r="IH183" i="19"/>
  <c r="IH100" i="19"/>
  <c r="IH242" i="19"/>
  <c r="IH360" i="19"/>
  <c r="IH54" i="19"/>
  <c r="IH109" i="19"/>
  <c r="IH316" i="19"/>
  <c r="IH382" i="19"/>
  <c r="IH70" i="19"/>
  <c r="IH365" i="19"/>
  <c r="IH206" i="19"/>
  <c r="IH297" i="19"/>
  <c r="IH48" i="19"/>
  <c r="IH254" i="19"/>
  <c r="IH120" i="19"/>
  <c r="IH150" i="19"/>
  <c r="IH356" i="19"/>
  <c r="IH232" i="19"/>
  <c r="IH83" i="19"/>
  <c r="IH271" i="19"/>
  <c r="IH393" i="19"/>
  <c r="IH176" i="19"/>
  <c r="IH318" i="19"/>
  <c r="IH197" i="19"/>
  <c r="IH235" i="19"/>
  <c r="IH200" i="19"/>
  <c r="IH214" i="19"/>
  <c r="IH366" i="19"/>
  <c r="IH95" i="19"/>
  <c r="IH339" i="19"/>
  <c r="IH330" i="19"/>
  <c r="IH257" i="19"/>
  <c r="IH252" i="19"/>
  <c r="IH452" i="19"/>
  <c r="IH263" i="19"/>
  <c r="IH312" i="19"/>
  <c r="IH336" i="19"/>
  <c r="IH131" i="19"/>
  <c r="IH367" i="19"/>
  <c r="IH210" i="19"/>
  <c r="IH250" i="19"/>
  <c r="IH35" i="19"/>
  <c r="IH255" i="19"/>
  <c r="IH187" i="19"/>
  <c r="IH249" i="19"/>
  <c r="IH420" i="19"/>
  <c r="IH416" i="19"/>
  <c r="IH278" i="19"/>
  <c r="IH350" i="19"/>
  <c r="IH406" i="19"/>
  <c r="IH231" i="19"/>
  <c r="IH41" i="19"/>
  <c r="IH321" i="19"/>
  <c r="IH89" i="19"/>
  <c r="IH74" i="19"/>
  <c r="IH56" i="19"/>
  <c r="IH168" i="19"/>
  <c r="IH198" i="19"/>
  <c r="IH52" i="19"/>
  <c r="IH219" i="19"/>
  <c r="IH55" i="19"/>
  <c r="IH125" i="19"/>
  <c r="IH338" i="19"/>
  <c r="IH215" i="19"/>
  <c r="IH383" i="19"/>
  <c r="IH280" i="19"/>
  <c r="IH132" i="19"/>
  <c r="IH306" i="19"/>
  <c r="IH333" i="19"/>
  <c r="IH394" i="19"/>
  <c r="IH337" i="19"/>
  <c r="IH285" i="19"/>
  <c r="IH216" i="19"/>
  <c r="IH43" i="19"/>
  <c r="IH413" i="19"/>
  <c r="IH320" i="19"/>
  <c r="IH178" i="19"/>
  <c r="IH322" i="19"/>
  <c r="IH422" i="19"/>
  <c r="IH38" i="19"/>
  <c r="IH354" i="19"/>
  <c r="IH190" i="19"/>
  <c r="IH287" i="19"/>
  <c r="IH240" i="19"/>
  <c r="IH410" i="19"/>
  <c r="IH101" i="19"/>
  <c r="IH161" i="19"/>
  <c r="IH251" i="19"/>
  <c r="IH400" i="19"/>
  <c r="HC14" i="19"/>
  <c r="D69" i="19" s="1"/>
  <c r="M69" i="19" s="1"/>
  <c r="HD23" i="19"/>
  <c r="HD16" i="19"/>
  <c r="HD17" i="19"/>
  <c r="HD18" i="19"/>
  <c r="HD22" i="19"/>
  <c r="HD24" i="19"/>
  <c r="HD20" i="19"/>
  <c r="HD15" i="19"/>
  <c r="HD21" i="19"/>
  <c r="HD19" i="19"/>
  <c r="IN487" i="19"/>
  <c r="IN486" i="19" s="1"/>
  <c r="HM14" i="19"/>
  <c r="D70" i="19" s="1"/>
  <c r="M70" i="19" s="1"/>
  <c r="C99" i="19"/>
  <c r="C95" i="19"/>
  <c r="C86" i="19"/>
  <c r="C90" i="19"/>
  <c r="C98" i="19"/>
  <c r="C80" i="19"/>
  <c r="C97" i="19"/>
  <c r="C511" i="19"/>
  <c r="C79" i="19"/>
  <c r="C92" i="19"/>
  <c r="C82" i="19"/>
  <c r="C87" i="19"/>
  <c r="C91" i="19"/>
  <c r="C77" i="19"/>
  <c r="C96" i="19"/>
  <c r="C73" i="19"/>
  <c r="C78" i="19"/>
  <c r="C94" i="19"/>
  <c r="C88" i="19"/>
  <c r="C84" i="19"/>
  <c r="C93" i="19"/>
  <c r="C83" i="19"/>
  <c r="C89" i="19"/>
  <c r="C81" i="19"/>
  <c r="C85" i="19"/>
  <c r="HW14" i="19"/>
  <c r="D71" i="19" s="1"/>
  <c r="M71" i="19" s="1"/>
  <c r="EF499" i="19"/>
  <c r="DY784" i="19"/>
  <c r="EF898" i="19"/>
  <c r="DY690" i="19"/>
  <c r="EF833" i="19"/>
  <c r="EF535" i="19"/>
  <c r="EF744" i="19"/>
  <c r="EF795" i="19"/>
  <c r="EF596" i="19"/>
  <c r="DY652" i="19"/>
  <c r="DY552" i="19"/>
  <c r="DY758" i="19"/>
  <c r="DY874" i="19"/>
  <c r="EF747" i="19"/>
  <c r="DY830" i="19"/>
  <c r="DY707" i="19"/>
  <c r="DY529" i="19"/>
  <c r="DY623" i="19"/>
  <c r="EF885" i="19"/>
  <c r="DY907" i="19"/>
  <c r="DY710" i="19"/>
  <c r="EF839" i="19"/>
  <c r="DY701" i="19"/>
  <c r="EF909" i="19"/>
  <c r="EF889" i="19"/>
  <c r="DY822" i="19"/>
  <c r="DY829" i="19"/>
  <c r="DY718" i="19"/>
  <c r="DY586" i="19"/>
  <c r="EF792" i="19"/>
  <c r="DY613" i="19"/>
  <c r="DY715" i="19"/>
  <c r="DY869" i="19"/>
  <c r="DY818" i="19"/>
  <c r="EF821" i="19"/>
  <c r="EF570" i="19"/>
  <c r="DY597" i="19"/>
  <c r="DY639" i="19"/>
  <c r="DY575" i="19"/>
  <c r="DY653" i="19"/>
  <c r="DY495" i="19"/>
  <c r="DY892" i="19"/>
  <c r="EF628" i="19"/>
  <c r="EF906" i="19"/>
  <c r="EF867" i="19"/>
  <c r="DY757" i="19"/>
  <c r="DY544" i="19"/>
  <c r="DY844" i="19"/>
  <c r="DY702" i="19"/>
  <c r="EF879" i="19"/>
  <c r="EF789" i="19"/>
  <c r="EF490" i="19"/>
  <c r="DY878" i="19"/>
  <c r="DY768" i="19"/>
  <c r="DY728" i="19"/>
  <c r="DY696" i="19"/>
  <c r="DY849" i="19"/>
  <c r="EF560" i="19"/>
  <c r="EF569" i="19"/>
  <c r="EF830" i="19"/>
  <c r="EF511" i="19"/>
  <c r="DY625" i="19"/>
  <c r="DY853" i="19"/>
  <c r="DY641" i="19"/>
  <c r="DY708" i="19"/>
  <c r="DY889" i="19"/>
  <c r="DY596" i="19"/>
  <c r="DY557" i="19"/>
  <c r="DY847" i="19"/>
  <c r="DY850" i="19"/>
  <c r="DY813" i="19"/>
  <c r="DY839" i="19"/>
  <c r="DY680" i="19"/>
  <c r="DY554" i="19"/>
  <c r="DY746" i="19"/>
  <c r="DY753" i="19"/>
  <c r="DY520" i="19"/>
  <c r="DY821" i="19"/>
  <c r="DY512" i="19"/>
  <c r="EF764" i="19"/>
  <c r="EF584" i="19"/>
  <c r="EF587" i="19"/>
  <c r="EF567" i="19"/>
  <c r="EF803" i="19"/>
  <c r="EF761" i="19"/>
  <c r="EF527" i="19"/>
  <c r="DY599" i="19"/>
  <c r="DY910" i="19"/>
  <c r="DY901" i="19"/>
  <c r="DY915" i="19"/>
  <c r="DY607" i="19"/>
  <c r="DY660" i="19"/>
  <c r="DY546" i="19"/>
  <c r="DY903" i="19"/>
  <c r="DY559" i="19"/>
  <c r="DY541" i="19"/>
  <c r="DY631" i="19"/>
  <c r="DY663" i="19"/>
  <c r="DY506" i="19"/>
  <c r="DY719" i="19"/>
  <c r="DY683" i="19"/>
  <c r="DY900" i="19"/>
  <c r="DY896" i="19"/>
  <c r="DY868" i="19"/>
  <c r="EF654" i="19"/>
  <c r="EF579" i="19"/>
  <c r="EF868" i="19"/>
  <c r="EF598" i="19"/>
  <c r="EF642" i="19"/>
  <c r="EF705" i="19"/>
  <c r="DY675" i="19"/>
  <c r="DY658" i="19"/>
  <c r="DY535" i="19"/>
  <c r="DY898" i="19"/>
  <c r="DY817" i="19"/>
  <c r="DY712" i="19"/>
  <c r="DY882" i="19"/>
  <c r="DY793" i="19"/>
  <c r="DY490" i="19"/>
  <c r="DY511" i="19"/>
  <c r="DY612" i="19"/>
  <c r="DY828" i="19"/>
  <c r="DY732" i="19"/>
  <c r="DY899" i="19"/>
  <c r="DY508" i="19"/>
  <c r="DY820" i="19"/>
  <c r="DY795" i="19"/>
  <c r="DY742" i="19"/>
  <c r="EF818" i="19"/>
  <c r="EF626" i="19"/>
  <c r="DY674" i="19"/>
  <c r="DY711" i="19"/>
  <c r="DY537" i="19"/>
  <c r="DY771" i="19"/>
  <c r="DY826" i="19"/>
  <c r="DY909" i="19"/>
  <c r="DY603" i="19"/>
  <c r="DY888" i="19"/>
  <c r="DY743" i="19"/>
  <c r="DY562" i="19"/>
  <c r="DY628" i="19"/>
  <c r="DY735" i="19"/>
  <c r="DY601" i="19"/>
  <c r="DY854" i="19"/>
  <c r="DY877" i="19"/>
  <c r="DY647" i="19"/>
  <c r="DY572" i="19"/>
  <c r="DY655" i="19"/>
  <c r="DY497" i="19"/>
  <c r="EE466" i="19"/>
  <c r="DY906" i="19"/>
  <c r="DY632" i="19"/>
  <c r="DY810" i="19"/>
  <c r="DY823" i="19"/>
  <c r="DY547" i="19"/>
  <c r="DY592" i="19"/>
  <c r="DY775" i="19"/>
  <c r="DY566" i="19"/>
  <c r="DY912" i="19"/>
  <c r="DY664" i="19"/>
  <c r="DY530" i="19"/>
  <c r="DY832" i="19"/>
  <c r="DY604" i="19"/>
  <c r="DY589" i="19"/>
  <c r="DY761" i="19"/>
  <c r="EF851" i="19"/>
  <c r="EF652" i="19"/>
  <c r="EF807" i="19"/>
  <c r="EF551" i="19"/>
  <c r="EF600" i="19"/>
  <c r="DY570" i="19"/>
  <c r="DY788" i="19"/>
  <c r="DY694" i="19"/>
  <c r="DY815" i="19"/>
  <c r="DY806" i="19"/>
  <c r="DY609" i="19"/>
  <c r="DY791" i="19"/>
  <c r="DY494" i="19"/>
  <c r="DY614" i="19"/>
  <c r="DY816" i="19"/>
  <c r="DY699" i="19"/>
  <c r="DY794" i="19"/>
  <c r="DY682" i="19"/>
  <c r="DY734" i="19"/>
  <c r="DY865" i="19"/>
  <c r="DY918" i="19"/>
  <c r="DY752" i="19"/>
  <c r="EF552" i="19"/>
  <c r="DY685" i="19"/>
  <c r="DY548" i="19"/>
  <c r="DY725" i="19"/>
  <c r="DY716" i="19"/>
  <c r="DY792" i="19"/>
  <c r="DY916" i="19"/>
  <c r="DY827" i="19"/>
  <c r="DY867" i="19"/>
  <c r="DY689" i="19"/>
  <c r="DY883" i="19"/>
  <c r="DY595" i="19"/>
  <c r="DY857" i="19"/>
  <c r="DY705" i="19"/>
  <c r="DY514" i="19"/>
  <c r="DY776" i="19"/>
  <c r="DY875" i="19"/>
  <c r="DY635" i="19"/>
  <c r="DY676" i="19"/>
  <c r="DY762" i="19"/>
  <c r="DY496" i="19"/>
  <c r="DY700" i="19"/>
  <c r="DY802" i="19"/>
  <c r="DY770" i="19"/>
  <c r="DY773" i="19"/>
  <c r="DY558" i="19"/>
  <c r="DY542" i="19"/>
  <c r="DY870" i="19"/>
  <c r="DY499" i="19"/>
  <c r="DY611" i="19"/>
  <c r="DY779" i="19"/>
  <c r="DY687" i="19"/>
  <c r="DY789" i="19"/>
  <c r="DY638" i="19"/>
  <c r="DY873" i="19"/>
  <c r="DY531" i="19"/>
  <c r="DY502" i="19"/>
  <c r="DY841" i="19"/>
  <c r="DY522" i="19"/>
  <c r="DY884" i="19"/>
  <c r="DY636" i="19"/>
  <c r="DY523" i="19"/>
  <c r="DY646" i="19"/>
  <c r="DY540" i="19"/>
  <c r="DY876" i="19"/>
  <c r="DY894" i="19"/>
  <c r="DY755" i="19"/>
  <c r="DY577" i="19"/>
  <c r="DY786" i="19"/>
  <c r="EF798" i="19"/>
  <c r="DY534" i="19"/>
  <c r="DY644" i="19"/>
  <c r="DY593" i="19"/>
  <c r="DY722" i="19"/>
  <c r="DY729" i="19"/>
  <c r="DY630" i="19"/>
  <c r="DY741" i="19"/>
  <c r="DY519" i="19"/>
  <c r="DY783" i="19"/>
  <c r="DY491" i="19"/>
  <c r="DY756" i="19"/>
  <c r="DY657" i="19"/>
  <c r="DY649" i="19"/>
  <c r="DY513" i="19"/>
  <c r="DY627" i="19"/>
  <c r="DY610" i="19"/>
  <c r="DY634" i="19"/>
  <c r="DY521" i="19"/>
  <c r="DY507" i="19"/>
  <c r="DY536" i="19"/>
  <c r="EF725" i="19"/>
  <c r="EF753" i="19"/>
  <c r="EF594" i="19"/>
  <c r="DY872" i="19"/>
  <c r="DY812" i="19"/>
  <c r="DY864" i="19"/>
  <c r="DY569" i="19"/>
  <c r="DY765" i="19"/>
  <c r="DY622" i="19"/>
  <c r="DY782" i="19"/>
  <c r="DY861" i="19"/>
  <c r="DY887" i="19"/>
  <c r="DY749" i="19"/>
  <c r="DY838" i="19"/>
  <c r="DY905" i="19"/>
  <c r="DY574" i="19"/>
  <c r="DY777" i="19"/>
  <c r="EF612" i="19"/>
  <c r="EF548" i="19"/>
  <c r="DY893" i="19"/>
  <c r="DY692" i="19"/>
  <c r="DY583" i="19"/>
  <c r="DY677" i="19"/>
  <c r="DY667" i="19"/>
  <c r="DY840" i="19"/>
  <c r="DY651" i="19"/>
  <c r="DY688" i="19"/>
  <c r="DY656" i="19"/>
  <c r="DY737" i="19"/>
  <c r="DY588" i="19"/>
  <c r="DY598" i="19"/>
  <c r="DY860" i="19"/>
  <c r="DY684" i="19"/>
  <c r="DY563" i="19"/>
  <c r="DY796" i="19"/>
  <c r="DY637" i="19"/>
  <c r="DY640" i="19"/>
  <c r="DY556" i="19"/>
  <c r="DY648" i="19"/>
  <c r="EF621" i="19"/>
  <c r="EF740" i="19"/>
  <c r="DY608" i="19"/>
  <c r="DY551" i="19"/>
  <c r="DY695" i="19"/>
  <c r="DY659" i="19"/>
  <c r="DY736" i="19"/>
  <c r="DY492" i="19"/>
  <c r="DY528" i="19"/>
  <c r="DY759" i="19"/>
  <c r="DY879" i="19"/>
  <c r="DY797" i="19"/>
  <c r="DY851" i="19"/>
  <c r="DY526" i="19"/>
  <c r="DY533" i="19"/>
  <c r="DY620" i="19"/>
  <c r="DY579" i="19"/>
  <c r="DY517" i="19"/>
  <c r="DY527" i="19"/>
  <c r="DY503" i="19"/>
  <c r="DY913" i="19"/>
  <c r="DY619" i="19"/>
  <c r="DY578" i="19"/>
  <c r="EF812" i="19"/>
  <c r="DY723" i="19"/>
  <c r="DY549" i="19"/>
  <c r="DY498" i="19"/>
  <c r="EF891" i="19"/>
  <c r="EF603" i="19"/>
  <c r="EF531" i="19"/>
  <c r="EF751" i="19"/>
  <c r="DY564" i="19"/>
  <c r="DY681" i="19"/>
  <c r="DY745" i="19"/>
  <c r="DY914" i="19"/>
  <c r="DY624" i="19"/>
  <c r="DY626" i="19"/>
  <c r="DY584" i="19"/>
  <c r="DY738" i="19"/>
  <c r="DY666" i="19"/>
  <c r="DY629" i="19"/>
  <c r="DY665" i="19"/>
  <c r="DY842" i="19"/>
  <c r="DY803" i="19"/>
  <c r="DY697" i="19"/>
  <c r="DY654" i="19"/>
  <c r="DY571" i="19"/>
  <c r="DY720" i="19"/>
  <c r="DY505" i="19"/>
  <c r="DY805" i="19"/>
  <c r="DY807" i="19"/>
  <c r="EF698" i="19"/>
  <c r="EF519" i="19"/>
  <c r="EF878" i="19"/>
  <c r="EF536" i="19"/>
  <c r="EF897" i="19"/>
  <c r="DY760" i="19"/>
  <c r="DY881" i="19"/>
  <c r="DY871" i="19"/>
  <c r="DY662" i="19"/>
  <c r="DY852" i="19"/>
  <c r="DY691" i="19"/>
  <c r="DY713" i="19"/>
  <c r="DY785" i="19"/>
  <c r="DY855" i="19"/>
  <c r="DY897" i="19"/>
  <c r="DY721" i="19"/>
  <c r="DY590" i="19"/>
  <c r="DY650" i="19"/>
  <c r="DY769" i="19"/>
  <c r="DY550" i="19"/>
  <c r="DY780" i="19"/>
  <c r="DY605" i="19"/>
  <c r="DY678" i="19"/>
  <c r="DY671" i="19"/>
  <c r="DY560" i="19"/>
  <c r="DY726" i="19"/>
  <c r="DY724" i="19"/>
  <c r="DY886" i="19"/>
  <c r="DY545" i="19"/>
  <c r="DY538" i="19"/>
  <c r="DY908" i="19"/>
  <c r="DY744" i="19"/>
  <c r="DY679" i="19"/>
  <c r="DY618" i="19"/>
  <c r="DY781" i="19"/>
  <c r="DY885" i="19"/>
  <c r="DY767" i="19"/>
  <c r="DY800" i="19"/>
  <c r="DY727" i="19"/>
  <c r="DY846" i="19"/>
  <c r="DY581" i="19"/>
  <c r="DY891" i="19"/>
  <c r="DY917" i="19"/>
  <c r="DY543" i="19"/>
  <c r="DY880" i="19"/>
  <c r="DY567" i="19"/>
  <c r="DY585" i="19"/>
  <c r="DY504" i="19"/>
  <c r="DY602" i="19"/>
  <c r="DY778" i="19"/>
  <c r="DY787" i="19"/>
  <c r="DY642" i="19"/>
  <c r="DY645" i="19"/>
  <c r="DY501" i="19"/>
  <c r="EF655" i="19"/>
  <c r="EF631" i="19"/>
  <c r="EF862" i="19"/>
  <c r="EF514" i="19"/>
  <c r="EF819" i="19"/>
  <c r="EF665" i="19"/>
  <c r="EF630" i="19"/>
  <c r="EF706" i="19"/>
  <c r="EF491" i="19"/>
  <c r="EF555" i="19"/>
  <c r="EF494" i="19"/>
  <c r="EF840" i="19"/>
  <c r="DY835" i="19"/>
  <c r="DY706" i="19"/>
  <c r="DY561" i="19"/>
  <c r="DY808" i="19"/>
  <c r="DY555" i="19"/>
  <c r="DY730" i="19"/>
  <c r="DY615" i="19"/>
  <c r="DY532" i="19"/>
  <c r="DY798" i="19"/>
  <c r="DY911" i="19"/>
  <c r="DY565" i="19"/>
  <c r="DY661" i="19"/>
  <c r="DY902" i="19"/>
  <c r="DY616" i="19"/>
  <c r="DY799" i="19"/>
  <c r="DY843" i="19"/>
  <c r="DY766" i="19"/>
  <c r="DY606" i="19"/>
  <c r="DY804" i="19"/>
  <c r="DY809" i="19"/>
  <c r="DY845" i="19"/>
  <c r="DY836" i="19"/>
  <c r="DY573" i="19"/>
  <c r="DY709" i="19"/>
  <c r="DY704" i="19"/>
  <c r="DY866" i="19"/>
  <c r="DY525" i="19"/>
  <c r="DY837" i="19"/>
  <c r="DY672" i="19"/>
  <c r="DY890" i="19"/>
  <c r="DY859" i="19"/>
  <c r="DY856" i="19"/>
  <c r="DY819" i="19"/>
  <c r="DY591" i="19"/>
  <c r="DY509" i="19"/>
  <c r="DY740" i="19"/>
  <c r="DY731" i="19"/>
  <c r="DY811" i="19"/>
  <c r="DY751" i="19"/>
  <c r="DY833" i="19"/>
  <c r="DY500" i="19"/>
  <c r="DY814" i="19"/>
  <c r="DY831" i="19"/>
  <c r="DY717" i="19"/>
  <c r="DY862" i="19"/>
  <c r="DY733" i="19"/>
  <c r="DY747" i="19"/>
  <c r="DY669" i="19"/>
  <c r="DY754" i="19"/>
  <c r="EF894" i="19"/>
  <c r="EF842" i="19"/>
  <c r="EF609" i="19"/>
  <c r="EF686" i="19"/>
  <c r="DY576" i="19"/>
  <c r="DY750" i="19"/>
  <c r="DY774" i="19"/>
  <c r="DY764" i="19"/>
  <c r="DY516" i="19"/>
  <c r="DY518" i="19"/>
  <c r="DY834" i="19"/>
  <c r="DY673" i="19"/>
  <c r="EF566" i="19"/>
  <c r="EF562" i="19"/>
  <c r="EF625" i="19"/>
  <c r="EF882" i="19"/>
  <c r="EF714" i="19"/>
  <c r="EF880" i="19"/>
  <c r="EF668" i="19"/>
  <c r="EF895" i="19"/>
  <c r="EF586" i="19"/>
  <c r="EF601" i="19"/>
  <c r="EF781" i="19"/>
  <c r="EF678" i="19"/>
  <c r="EF788" i="19"/>
  <c r="EF545" i="19"/>
  <c r="EF703" i="19"/>
  <c r="EF776" i="19"/>
  <c r="EF593" i="19"/>
  <c r="EF684" i="19"/>
  <c r="EF595" i="19"/>
  <c r="EF749" i="19"/>
  <c r="EF505" i="19"/>
  <c r="EF718" i="19"/>
  <c r="EF786" i="19"/>
  <c r="EF656" i="19"/>
  <c r="EF745" i="19"/>
  <c r="EF904" i="19"/>
  <c r="EF623" i="19"/>
  <c r="EF869" i="19"/>
  <c r="EF857" i="19"/>
  <c r="EF537" i="19"/>
  <c r="EF690" i="19"/>
  <c r="EF843" i="19"/>
  <c r="EF899" i="19"/>
  <c r="EF854" i="19"/>
  <c r="EF663" i="19"/>
  <c r="EF635" i="19"/>
  <c r="EF849" i="19"/>
  <c r="EF533" i="19"/>
  <c r="EF627" i="19"/>
  <c r="EF611" i="19"/>
  <c r="EF719" i="19"/>
  <c r="EF907" i="19"/>
  <c r="EF574" i="19"/>
  <c r="EF525" i="19"/>
  <c r="EF637" i="19"/>
  <c r="EF578" i="19"/>
  <c r="EF815" i="19"/>
  <c r="DY895" i="19"/>
  <c r="DY524" i="19"/>
  <c r="DY668" i="19"/>
  <c r="DY553" i="19"/>
  <c r="DY825" i="19"/>
  <c r="DY703" i="19"/>
  <c r="DY858" i="19"/>
  <c r="EF608" i="19"/>
  <c r="EF915" i="19"/>
  <c r="EF739" i="19"/>
  <c r="EF903" i="19"/>
  <c r="EF757" i="19"/>
  <c r="EF727" i="19"/>
  <c r="EF743" i="19"/>
  <c r="EF775" i="19"/>
  <c r="EF602" i="19"/>
  <c r="EF874" i="19"/>
  <c r="EF500" i="19"/>
  <c r="EF914" i="19"/>
  <c r="EF636" i="19"/>
  <c r="EF693" i="19"/>
  <c r="EF896" i="19"/>
  <c r="EF544" i="19"/>
  <c r="EF871" i="19"/>
  <c r="EF633" i="19"/>
  <c r="DY617" i="19"/>
  <c r="DY693" i="19"/>
  <c r="DY600" i="19"/>
  <c r="DY670" i="19"/>
  <c r="DY801" i="19"/>
  <c r="DY621" i="19"/>
  <c r="DY824" i="19"/>
  <c r="DY594" i="19"/>
  <c r="DY748" i="19"/>
  <c r="EF859" i="19"/>
  <c r="EF855" i="19"/>
  <c r="EF806" i="19"/>
  <c r="EF696" i="19"/>
  <c r="EF497" i="19"/>
  <c r="EF916" i="19"/>
  <c r="EF831" i="19"/>
  <c r="EF754" i="19"/>
  <c r="EF707" i="19"/>
  <c r="EF861" i="19"/>
  <c r="EF624" i="19"/>
  <c r="EF866" i="19"/>
  <c r="EF829" i="19"/>
  <c r="EF650" i="19"/>
  <c r="EF770" i="19"/>
  <c r="EF787" i="19"/>
  <c r="EF685" i="19"/>
  <c r="EF512" i="19"/>
  <c r="EF910" i="19"/>
  <c r="DY772" i="19"/>
  <c r="DY848" i="19"/>
  <c r="DY863" i="19"/>
  <c r="DY763" i="19"/>
  <c r="DY587" i="19"/>
  <c r="DY568" i="19"/>
  <c r="DY510" i="19"/>
  <c r="DY515" i="19"/>
  <c r="DY739" i="19"/>
  <c r="DY493" i="19"/>
  <c r="DY582" i="19"/>
  <c r="DY714" i="19"/>
  <c r="DY790" i="19"/>
  <c r="EF784" i="19"/>
  <c r="EF756" i="19"/>
  <c r="EF580" i="19"/>
  <c r="EF683" i="19"/>
  <c r="EF733" i="19"/>
  <c r="EF672" i="19"/>
  <c r="EF653" i="19"/>
  <c r="EF774" i="19"/>
  <c r="EF688" i="19"/>
  <c r="EF881" i="19"/>
  <c r="EF887" i="19"/>
  <c r="EF836" i="19"/>
  <c r="EF711" i="19"/>
  <c r="EF553" i="19"/>
  <c r="EF522" i="19"/>
  <c r="EF613" i="19"/>
  <c r="EF890" i="19"/>
  <c r="EF620" i="19"/>
  <c r="EF529" i="19"/>
  <c r="EF704" i="19"/>
  <c r="DY686" i="19"/>
  <c r="DY904" i="19"/>
  <c r="DY633" i="19"/>
  <c r="DY580" i="19"/>
  <c r="DY539" i="19"/>
  <c r="DY643" i="19"/>
  <c r="DY698" i="19"/>
  <c r="EF720" i="19"/>
  <c r="EF534" i="19"/>
  <c r="EF557" i="19"/>
  <c r="EF513" i="19"/>
  <c r="EF730" i="19"/>
  <c r="EF760" i="19"/>
  <c r="EF583" i="19"/>
  <c r="EF847" i="19"/>
  <c r="EF752" i="19"/>
  <c r="EF629" i="19"/>
  <c r="EF901" i="19"/>
  <c r="EF794" i="19"/>
  <c r="EF506" i="19"/>
  <c r="EF701" i="19"/>
  <c r="EF782" i="19"/>
  <c r="EF852" i="19"/>
  <c r="EF498" i="19"/>
  <c r="EF516" i="19"/>
  <c r="EF592" i="19"/>
  <c r="EF599" i="19"/>
  <c r="EF773" i="19"/>
  <c r="EF731" i="19"/>
  <c r="EF679" i="19"/>
  <c r="EF875" i="19"/>
  <c r="EF565" i="19"/>
  <c r="EF546" i="19"/>
  <c r="EF510" i="19"/>
  <c r="EF721" i="19"/>
  <c r="EF917" i="19"/>
  <c r="EF908" i="19"/>
  <c r="EF605" i="19"/>
  <c r="EF765" i="19"/>
  <c r="EF644" i="19"/>
  <c r="EF645" i="19"/>
  <c r="EF722" i="19"/>
  <c r="EF796" i="19"/>
  <c r="EF802" i="19"/>
  <c r="EF791" i="19"/>
  <c r="EF616" i="19"/>
  <c r="EF884" i="19"/>
  <c r="EF568" i="19"/>
  <c r="EF520" i="19"/>
  <c r="EF900" i="19"/>
  <c r="EF777" i="19"/>
  <c r="EF530" i="19"/>
  <c r="EF816" i="19"/>
  <c r="EF695" i="19"/>
  <c r="EF662" i="19"/>
  <c r="EF675" i="19"/>
  <c r="EF713" i="19"/>
  <c r="EF911" i="19"/>
  <c r="EF848" i="19"/>
  <c r="EF838" i="19"/>
  <c r="EF888" i="19"/>
  <c r="EF617" i="19"/>
  <c r="EF716" i="19"/>
  <c r="EF648" i="19"/>
  <c r="EF710" i="19"/>
  <c r="EF712" i="19"/>
  <c r="EF726" i="19"/>
  <c r="EF872" i="19"/>
  <c r="EF597" i="19"/>
  <c r="EF892" i="19"/>
  <c r="EF640" i="19"/>
  <c r="EF564" i="19"/>
  <c r="EF523" i="19"/>
  <c r="EF547" i="19"/>
  <c r="EF554" i="19"/>
  <c r="EF793" i="19"/>
  <c r="EF778" i="19"/>
  <c r="EF540" i="19"/>
  <c r="EF681" i="19"/>
  <c r="EF844" i="19"/>
  <c r="EF877" i="19"/>
  <c r="EF841" i="19"/>
  <c r="EF676" i="19"/>
  <c r="EF661" i="19"/>
  <c r="EF700" i="19"/>
  <c r="EF755" i="19"/>
  <c r="EF561" i="19"/>
  <c r="EF837" i="19"/>
  <c r="EF614" i="19"/>
  <c r="EF542" i="19"/>
  <c r="EF748" i="19"/>
  <c r="EF509" i="19"/>
  <c r="EF496" i="19"/>
  <c r="EF677" i="19"/>
  <c r="EF809" i="19"/>
  <c r="EF805" i="19"/>
  <c r="EF832" i="19"/>
  <c r="EF771" i="19"/>
  <c r="EF820" i="19"/>
  <c r="EF825" i="19"/>
  <c r="EF804" i="19"/>
  <c r="EF737" i="19"/>
  <c r="EF692" i="19"/>
  <c r="EF828" i="19"/>
  <c r="EF651" i="19"/>
  <c r="EF559" i="19"/>
  <c r="EF604" i="19"/>
  <c r="EF646" i="19"/>
  <c r="EF517" i="19"/>
  <c r="EF671" i="19"/>
  <c r="EF813" i="19"/>
  <c r="EF573" i="19"/>
  <c r="EF507" i="19"/>
  <c r="EF817" i="19"/>
  <c r="EF618" i="19"/>
  <c r="EF643" i="19"/>
  <c r="EF673" i="19"/>
  <c r="EF660" i="19"/>
  <c r="EF687" i="19"/>
  <c r="EF572" i="19"/>
  <c r="EF504" i="19"/>
  <c r="EF521" i="19"/>
  <c r="EF729" i="19"/>
  <c r="EF883" i="19"/>
  <c r="EF734" i="19"/>
  <c r="EF669" i="19"/>
  <c r="EF674" i="19"/>
  <c r="EF691" i="19"/>
  <c r="EF639" i="19"/>
  <c r="EF826" i="19"/>
  <c r="EF606" i="19"/>
  <c r="EF576" i="19"/>
  <c r="EF563" i="19"/>
  <c r="EF702" i="19"/>
  <c r="EF697" i="19"/>
  <c r="EF846" i="19"/>
  <c r="EF835" i="19"/>
  <c r="EF680" i="19"/>
  <c r="EF870" i="19"/>
  <c r="EF913" i="19"/>
  <c r="EF632" i="19"/>
  <c r="EF550" i="19"/>
  <c r="EF708" i="19"/>
  <c r="EF501" i="19"/>
  <c r="EF822" i="19"/>
  <c r="EF797" i="19"/>
  <c r="EF543" i="19"/>
  <c r="EF638" i="19"/>
  <c r="EF619" i="19"/>
  <c r="EF856" i="19"/>
  <c r="EF766" i="19"/>
  <c r="EF886" i="19"/>
  <c r="EF515" i="19"/>
  <c r="EF723" i="19"/>
  <c r="EF779" i="19"/>
  <c r="EF738" i="19"/>
  <c r="EF585" i="19"/>
  <c r="EF689" i="19"/>
  <c r="EF905" i="19"/>
  <c r="EF590" i="19"/>
  <c r="EF715" i="19"/>
  <c r="EF610" i="19"/>
  <c r="EF667" i="19"/>
  <c r="EF750" i="19"/>
  <c r="EF659" i="19"/>
  <c r="EF865" i="19"/>
  <c r="EF503" i="19"/>
  <c r="EF581" i="19"/>
  <c r="EF918" i="19"/>
  <c r="EF539" i="19"/>
  <c r="EF801" i="19"/>
  <c r="EF808" i="19"/>
  <c r="EF518" i="19"/>
  <c r="EF912" i="19"/>
  <c r="EF799" i="19"/>
  <c r="EF824" i="19"/>
  <c r="EF649" i="19"/>
  <c r="EF746" i="19"/>
  <c r="EF575" i="19"/>
  <c r="EF850" i="19"/>
  <c r="EF538" i="19"/>
  <c r="EF694" i="19"/>
  <c r="EF622" i="19"/>
  <c r="EF657" i="19"/>
  <c r="EF717" i="19"/>
  <c r="EF641" i="19"/>
  <c r="EF577" i="19"/>
  <c r="EF853" i="19"/>
  <c r="EF823" i="19"/>
  <c r="EF860" i="19"/>
  <c r="EF767" i="19"/>
  <c r="EF811" i="19"/>
  <c r="EF709" i="19"/>
  <c r="EF607" i="19"/>
  <c r="EF758" i="19"/>
  <c r="EF814" i="19"/>
  <c r="EF762" i="19"/>
  <c r="EF682" i="19"/>
  <c r="EF558" i="19"/>
  <c r="EF736" i="19"/>
  <c r="EF742" i="19"/>
  <c r="EF876" i="19"/>
  <c r="EF858" i="19"/>
  <c r="EF845" i="19"/>
  <c r="EF532" i="19"/>
  <c r="EF589" i="19"/>
  <c r="EF634" i="19"/>
  <c r="EF800" i="19"/>
  <c r="EF741" i="19"/>
  <c r="EF549" i="19"/>
  <c r="EF658" i="19"/>
  <c r="EF768" i="19"/>
  <c r="EF769" i="19"/>
  <c r="EF827" i="19"/>
  <c r="EF582" i="19"/>
  <c r="EF902" i="19"/>
  <c r="EF591" i="19"/>
  <c r="EF732" i="19"/>
  <c r="EF524" i="19"/>
  <c r="EF863" i="19"/>
  <c r="EF724" i="19"/>
  <c r="EF526" i="19"/>
  <c r="EF772" i="19"/>
  <c r="EF735" i="19"/>
  <c r="EF541" i="19"/>
  <c r="EF785" i="19"/>
  <c r="EF810" i="19"/>
  <c r="EF588" i="19"/>
  <c r="EF495" i="19"/>
  <c r="EF864" i="19"/>
  <c r="EF763" i="19"/>
  <c r="EF615" i="19"/>
  <c r="EF780" i="19"/>
  <c r="EF493" i="19"/>
  <c r="EF893" i="19"/>
  <c r="EF502" i="19"/>
  <c r="EF528" i="19"/>
  <c r="EF492" i="19"/>
  <c r="EF873" i="19"/>
  <c r="EF508" i="19"/>
  <c r="EF670" i="19"/>
  <c r="EF699" i="19"/>
  <c r="EF834" i="19"/>
  <c r="EF571" i="19"/>
  <c r="EF647" i="19"/>
  <c r="EF556" i="19"/>
  <c r="EF759" i="19"/>
  <c r="EF783" i="19"/>
  <c r="EF664" i="19"/>
  <c r="EF666" i="19"/>
  <c r="EF790" i="19"/>
  <c r="ED483" i="19"/>
  <c r="G499" i="19"/>
  <c r="P97" i="19" s="1"/>
  <c r="FR24" i="19" l="1"/>
  <c r="FR22" i="19"/>
  <c r="FR23" i="19"/>
  <c r="FR19" i="19"/>
  <c r="FR17" i="19"/>
  <c r="FR21" i="19"/>
  <c r="FR15" i="19"/>
  <c r="FR16" i="19"/>
  <c r="FR18" i="19"/>
  <c r="FQ14" i="19"/>
  <c r="F65" i="19" s="1"/>
  <c r="O65" i="19" s="1"/>
  <c r="I58" i="19"/>
  <c r="R58" i="19" s="1"/>
  <c r="DC14" i="19"/>
  <c r="EN483" i="19"/>
  <c r="DU469" i="19"/>
  <c r="DU480" i="19" s="1"/>
  <c r="DU483" i="19" s="1"/>
  <c r="GB151" i="19"/>
  <c r="GB210" i="19"/>
  <c r="I59" i="19"/>
  <c r="R59" i="19" s="1"/>
  <c r="EO468" i="19"/>
  <c r="EP728" i="19" s="1"/>
  <c r="GB450" i="19"/>
  <c r="GB339" i="19"/>
  <c r="GB271" i="19"/>
  <c r="GB322" i="19"/>
  <c r="GB434" i="19"/>
  <c r="GB221" i="19"/>
  <c r="GB173" i="19"/>
  <c r="GB119" i="19"/>
  <c r="GB397" i="19"/>
  <c r="GB367" i="19"/>
  <c r="GB66" i="19"/>
  <c r="GB334" i="19"/>
  <c r="GB80" i="19"/>
  <c r="GB356" i="19"/>
  <c r="GB352" i="19"/>
  <c r="GB58" i="19"/>
  <c r="GB285" i="19"/>
  <c r="GB279" i="19"/>
  <c r="GB306" i="19"/>
  <c r="GB414" i="19"/>
  <c r="GB301" i="19"/>
  <c r="GB310" i="19"/>
  <c r="GB69" i="19"/>
  <c r="GB273" i="19"/>
  <c r="GB175" i="19"/>
  <c r="GB136" i="19"/>
  <c r="GB178" i="19"/>
  <c r="GB388" i="19"/>
  <c r="GB125" i="19"/>
  <c r="GB323" i="19"/>
  <c r="GB269" i="19"/>
  <c r="GB110" i="19"/>
  <c r="GB382" i="19"/>
  <c r="GB373" i="19"/>
  <c r="GB248" i="19"/>
  <c r="GB77" i="19"/>
  <c r="GB267" i="19"/>
  <c r="GB251" i="19"/>
  <c r="GB158" i="19"/>
  <c r="GB454" i="19"/>
  <c r="GB197" i="19"/>
  <c r="GB390" i="19"/>
  <c r="GB188" i="19"/>
  <c r="GB441" i="19"/>
  <c r="GB329" i="19"/>
  <c r="GB155" i="19"/>
  <c r="GB341" i="19"/>
  <c r="GB132" i="19"/>
  <c r="GB33" i="19"/>
  <c r="GB99" i="19"/>
  <c r="EO17" i="19"/>
  <c r="EO16" i="19"/>
  <c r="EO15" i="19"/>
  <c r="EO19" i="19"/>
  <c r="EO24" i="19"/>
  <c r="EO21" i="19"/>
  <c r="EO18" i="19"/>
  <c r="EO23" i="19"/>
  <c r="EO22" i="19"/>
  <c r="FH468" i="19"/>
  <c r="FI858" i="19" s="1"/>
  <c r="EN14" i="19"/>
  <c r="G62" i="19" s="1"/>
  <c r="P62" i="19" s="1"/>
  <c r="EF134" i="19"/>
  <c r="DL483" i="19"/>
  <c r="FG483" i="19"/>
  <c r="EF42" i="19"/>
  <c r="EF427" i="19"/>
  <c r="EF326" i="19"/>
  <c r="EF340" i="19"/>
  <c r="EF300" i="19"/>
  <c r="GB192" i="19"/>
  <c r="GB90" i="19"/>
  <c r="GB432" i="19"/>
  <c r="GB357" i="19"/>
  <c r="GB428" i="19"/>
  <c r="GB40" i="19"/>
  <c r="GB216" i="19"/>
  <c r="GB256" i="19"/>
  <c r="GB277" i="19"/>
  <c r="GB263" i="19"/>
  <c r="GB38" i="19"/>
  <c r="GB387" i="19"/>
  <c r="GB358" i="19"/>
  <c r="GB200" i="19"/>
  <c r="GB439" i="19"/>
  <c r="GB196" i="19"/>
  <c r="GB249" i="19"/>
  <c r="GB133" i="19"/>
  <c r="GB73" i="19"/>
  <c r="GB156" i="19"/>
  <c r="GB261" i="19"/>
  <c r="GB309" i="19"/>
  <c r="GB204" i="19"/>
  <c r="GB452" i="19"/>
  <c r="GB262" i="19"/>
  <c r="GB253" i="19"/>
  <c r="GB225" i="19"/>
  <c r="GB316" i="19"/>
  <c r="GB59" i="19"/>
  <c r="GB86" i="19"/>
  <c r="GB53" i="19"/>
  <c r="GB187" i="19"/>
  <c r="GB366" i="19"/>
  <c r="GB148" i="19"/>
  <c r="GB305" i="19"/>
  <c r="GB88" i="19"/>
  <c r="GB445" i="19"/>
  <c r="GB299" i="19"/>
  <c r="GB50" i="19"/>
  <c r="GB237" i="19"/>
  <c r="GB111" i="19"/>
  <c r="GB337" i="19"/>
  <c r="GB193" i="19"/>
  <c r="GB30" i="19"/>
  <c r="GB220" i="19"/>
  <c r="GB46" i="19"/>
  <c r="GB398" i="19"/>
  <c r="GB215" i="19"/>
  <c r="GB326" i="19"/>
  <c r="GB67" i="19"/>
  <c r="GB292" i="19"/>
  <c r="GB97" i="19"/>
  <c r="GB235" i="19"/>
  <c r="GB12" i="19"/>
  <c r="GB23" i="19" s="1"/>
  <c r="GB184" i="19"/>
  <c r="GB449" i="19"/>
  <c r="GB413" i="19"/>
  <c r="GB420" i="19"/>
  <c r="GB412" i="19"/>
  <c r="GB393" i="19"/>
  <c r="GB164" i="19"/>
  <c r="GB409" i="19"/>
  <c r="GB100" i="19"/>
  <c r="GB75" i="19"/>
  <c r="GB424" i="19"/>
  <c r="GB140" i="19"/>
  <c r="GB286" i="19"/>
  <c r="GB381" i="19"/>
  <c r="GB70" i="19"/>
  <c r="GB405" i="19"/>
  <c r="GB342" i="19"/>
  <c r="GB149" i="19"/>
  <c r="GB257" i="19"/>
  <c r="GB108" i="19"/>
  <c r="GB346" i="19"/>
  <c r="GB311" i="19"/>
  <c r="GB422" i="19"/>
  <c r="GB380" i="19"/>
  <c r="GB417" i="19"/>
  <c r="GB102" i="19"/>
  <c r="GB223" i="19"/>
  <c r="GB431" i="19"/>
  <c r="GB290" i="19"/>
  <c r="GB410" i="19"/>
  <c r="GB129" i="19"/>
  <c r="GB34" i="19"/>
  <c r="GB142" i="19"/>
  <c r="GB170" i="19"/>
  <c r="GB440" i="19"/>
  <c r="GB211" i="19"/>
  <c r="GB179" i="19"/>
  <c r="GB231" i="19"/>
  <c r="GB370" i="19"/>
  <c r="GB105" i="19"/>
  <c r="GB411" i="19"/>
  <c r="GB76" i="19"/>
  <c r="GB96" i="19"/>
  <c r="GB335" i="19"/>
  <c r="GB139" i="19"/>
  <c r="GB254" i="19"/>
  <c r="GB116" i="19"/>
  <c r="GB242" i="19"/>
  <c r="GB402" i="19"/>
  <c r="GB383" i="19"/>
  <c r="GB348" i="19"/>
  <c r="GB418" i="19"/>
  <c r="GB224" i="19"/>
  <c r="GB429" i="19"/>
  <c r="GB117" i="19"/>
  <c r="GA11" i="19"/>
  <c r="GB289" i="19"/>
  <c r="GB363" i="19"/>
  <c r="GB241" i="19"/>
  <c r="GB89" i="19"/>
  <c r="GB160" i="19"/>
  <c r="GB68" i="19"/>
  <c r="GB115" i="19"/>
  <c r="GB246" i="19"/>
  <c r="GB239" i="19"/>
  <c r="GB144" i="19"/>
  <c r="GB162" i="19"/>
  <c r="GB207" i="19"/>
  <c r="GB361" i="19"/>
  <c r="GB212" i="19"/>
  <c r="GB232" i="19"/>
  <c r="GB44" i="19"/>
  <c r="GB61" i="19"/>
  <c r="GB426" i="19"/>
  <c r="GB327" i="19"/>
  <c r="GB32" i="19"/>
  <c r="GB147" i="19"/>
  <c r="GB406" i="19"/>
  <c r="GB385" i="19"/>
  <c r="GB185" i="19"/>
  <c r="GB120" i="19"/>
  <c r="GB208" i="19"/>
  <c r="GB199" i="19"/>
  <c r="GB47" i="19"/>
  <c r="GB174" i="19"/>
  <c r="GB384" i="19"/>
  <c r="GB227" i="19"/>
  <c r="GB226" i="19"/>
  <c r="GB315" i="19"/>
  <c r="GB395" i="19"/>
  <c r="GB109" i="19"/>
  <c r="GB55" i="19"/>
  <c r="GB386" i="19"/>
  <c r="GB350" i="19"/>
  <c r="GB127" i="19"/>
  <c r="GB98" i="19"/>
  <c r="GB118" i="19"/>
  <c r="GB62" i="19"/>
  <c r="GB93" i="19"/>
  <c r="GB372" i="19"/>
  <c r="GB345" i="19"/>
  <c r="GB92" i="19"/>
  <c r="GB195" i="19"/>
  <c r="GB360" i="19"/>
  <c r="GB425" i="19"/>
  <c r="GB430" i="19"/>
  <c r="GB52" i="19"/>
  <c r="GB282" i="19"/>
  <c r="GB371" i="19"/>
  <c r="GB389" i="19"/>
  <c r="GB131" i="19"/>
  <c r="GB157" i="19"/>
  <c r="GB168" i="19"/>
  <c r="GB113" i="19"/>
  <c r="GB150" i="19"/>
  <c r="GB247" i="19"/>
  <c r="GB320" i="19"/>
  <c r="GB403" i="19"/>
  <c r="GB243" i="19"/>
  <c r="GB302" i="19"/>
  <c r="GB423" i="19"/>
  <c r="GB308" i="19"/>
  <c r="GB265" i="19"/>
  <c r="GB83" i="19"/>
  <c r="GB376" i="19"/>
  <c r="GB87" i="19"/>
  <c r="GB138" i="19"/>
  <c r="GB112" i="19"/>
  <c r="GB330" i="19"/>
  <c r="GB145" i="19"/>
  <c r="GB435" i="19"/>
  <c r="GB255" i="19"/>
  <c r="GB272" i="19"/>
  <c r="GB266" i="19"/>
  <c r="GB318" i="19"/>
  <c r="GB37" i="19"/>
  <c r="GB391" i="19"/>
  <c r="GB152" i="19"/>
  <c r="GB416" i="19"/>
  <c r="GB48" i="19"/>
  <c r="GB63" i="19"/>
  <c r="GB72" i="19"/>
  <c r="GB300" i="19"/>
  <c r="GB442" i="19"/>
  <c r="GB31" i="19"/>
  <c r="GB214" i="19"/>
  <c r="GB296" i="19"/>
  <c r="GB392" i="19"/>
  <c r="GB404" i="19"/>
  <c r="GB260" i="19"/>
  <c r="GB276" i="19"/>
  <c r="GB258" i="19"/>
  <c r="GB377" i="19"/>
  <c r="GB41" i="19"/>
  <c r="GB275" i="19"/>
  <c r="GB107" i="19"/>
  <c r="GB228" i="19"/>
  <c r="GB336" i="19"/>
  <c r="GB438" i="19"/>
  <c r="GB359" i="19"/>
  <c r="GB84" i="19"/>
  <c r="GB354" i="19"/>
  <c r="GB64" i="19"/>
  <c r="GB293" i="19"/>
  <c r="GB280" i="19"/>
  <c r="GB82" i="19"/>
  <c r="GB176" i="19"/>
  <c r="GB307" i="19"/>
  <c r="GB182" i="19"/>
  <c r="GB407" i="19"/>
  <c r="GB328" i="19"/>
  <c r="GB298" i="19"/>
  <c r="GB94" i="19"/>
  <c r="GB218" i="19"/>
  <c r="GB344" i="19"/>
  <c r="GB421" i="19"/>
  <c r="GB401" i="19"/>
  <c r="GB325" i="19"/>
  <c r="GB295" i="19"/>
  <c r="GB206" i="19"/>
  <c r="GB419" i="19"/>
  <c r="GB57" i="19"/>
  <c r="GB340" i="19"/>
  <c r="GB281" i="19"/>
  <c r="GB365" i="19"/>
  <c r="GB161" i="19"/>
  <c r="GB270" i="19"/>
  <c r="GB171" i="19"/>
  <c r="GB324" i="19"/>
  <c r="GB194" i="19"/>
  <c r="GB141" i="19"/>
  <c r="GB154" i="19"/>
  <c r="GB364" i="19"/>
  <c r="GB379" i="19"/>
  <c r="GB338" i="19"/>
  <c r="GB134" i="19"/>
  <c r="GB122" i="19"/>
  <c r="GB447" i="19"/>
  <c r="GB209" i="19"/>
  <c r="GB45" i="19"/>
  <c r="GB79" i="19"/>
  <c r="GB294" i="19"/>
  <c r="GB166" i="19"/>
  <c r="GB453" i="19"/>
  <c r="GB71" i="19"/>
  <c r="GB238" i="19"/>
  <c r="GB219" i="19"/>
  <c r="GB186" i="19"/>
  <c r="GB81" i="19"/>
  <c r="GB331" i="19"/>
  <c r="GB278" i="19"/>
  <c r="GB291" i="19"/>
  <c r="GB60" i="19"/>
  <c r="GB124" i="19"/>
  <c r="GB451" i="19"/>
  <c r="GB446" i="19"/>
  <c r="GB233" i="19"/>
  <c r="GB240" i="19"/>
  <c r="GB234" i="19"/>
  <c r="GB85" i="19"/>
  <c r="GB433" i="19"/>
  <c r="GB317" i="19"/>
  <c r="GB353" i="19"/>
  <c r="GB163" i="19"/>
  <c r="GB259" i="19"/>
  <c r="GB400" i="19"/>
  <c r="GB128" i="19"/>
  <c r="GB244" i="19"/>
  <c r="GB268" i="19"/>
  <c r="GB283" i="19"/>
  <c r="GB213" i="19"/>
  <c r="GB314" i="19"/>
  <c r="GB56" i="19"/>
  <c r="GB114" i="19"/>
  <c r="GB362" i="19"/>
  <c r="GB167" i="19"/>
  <c r="GB368" i="19"/>
  <c r="GB375" i="19"/>
  <c r="GB399" i="19"/>
  <c r="GB104" i="19"/>
  <c r="GB408" i="19"/>
  <c r="GB135" i="19"/>
  <c r="GB190" i="19"/>
  <c r="GB189" i="19"/>
  <c r="GB121" i="19"/>
  <c r="GB78" i="19"/>
  <c r="GB287" i="19"/>
  <c r="GB274" i="19"/>
  <c r="GB54" i="19"/>
  <c r="GB351" i="19"/>
  <c r="GB191" i="19"/>
  <c r="GB137" i="19"/>
  <c r="GB394" i="19"/>
  <c r="GB202" i="19"/>
  <c r="GB101" i="19"/>
  <c r="GB177" i="19"/>
  <c r="GB146" i="19"/>
  <c r="GB252" i="19"/>
  <c r="GB217" i="19"/>
  <c r="GB427" i="19"/>
  <c r="GB201" i="19"/>
  <c r="GB378" i="19"/>
  <c r="GB303" i="19"/>
  <c r="GB355" i="19"/>
  <c r="GB245" i="19"/>
  <c r="GB183" i="19"/>
  <c r="GB91" i="19"/>
  <c r="GB153" i="19"/>
  <c r="GB95" i="19"/>
  <c r="GB343" i="19"/>
  <c r="GB169" i="19"/>
  <c r="GB396" i="19"/>
  <c r="GB49" i="19"/>
  <c r="GB74" i="19"/>
  <c r="GB172" i="19"/>
  <c r="GB229" i="19"/>
  <c r="GB51" i="19"/>
  <c r="GB448" i="19"/>
  <c r="GB437" i="19"/>
  <c r="GB321" i="19"/>
  <c r="GB143" i="19"/>
  <c r="GB205" i="19"/>
  <c r="GB198" i="19"/>
  <c r="GB349" i="19"/>
  <c r="GB443" i="19"/>
  <c r="GB222" i="19"/>
  <c r="GB347" i="19"/>
  <c r="GB65" i="19"/>
  <c r="GB374" i="19"/>
  <c r="GB312" i="19"/>
  <c r="GB319" i="19"/>
  <c r="GB43" i="19"/>
  <c r="GB203" i="19"/>
  <c r="GB35" i="19"/>
  <c r="GB264" i="19"/>
  <c r="GB36" i="19"/>
  <c r="GB123" i="19"/>
  <c r="GB369" i="19"/>
  <c r="GB415" i="19"/>
  <c r="GB106" i="19"/>
  <c r="GB236" i="19"/>
  <c r="GB181" i="19"/>
  <c r="GB288" i="19"/>
  <c r="GB304" i="19"/>
  <c r="GB126" i="19"/>
  <c r="GB42" i="19"/>
  <c r="GB130" i="19"/>
  <c r="GB284" i="19"/>
  <c r="GB103" i="19"/>
  <c r="GB165" i="19"/>
  <c r="GB333" i="19"/>
  <c r="GB436" i="19"/>
  <c r="GB297" i="19"/>
  <c r="GB444" i="19"/>
  <c r="GB230" i="19"/>
  <c r="GB332" i="19"/>
  <c r="GB250" i="19"/>
  <c r="GB313" i="19"/>
  <c r="GB39" i="19"/>
  <c r="GB180" i="19"/>
  <c r="EF276" i="19"/>
  <c r="EF248" i="19"/>
  <c r="EF116" i="19"/>
  <c r="EF169" i="19"/>
  <c r="EF288" i="19"/>
  <c r="EF364" i="19"/>
  <c r="EF207" i="19"/>
  <c r="EF268" i="19"/>
  <c r="EF153" i="19"/>
  <c r="EF62" i="19"/>
  <c r="EF322" i="19"/>
  <c r="EF240" i="19"/>
  <c r="EF203" i="19"/>
  <c r="EF105" i="19"/>
  <c r="EF37" i="19"/>
  <c r="EF177" i="19"/>
  <c r="EF220" i="19"/>
  <c r="EF139" i="19"/>
  <c r="HN476" i="19"/>
  <c r="EY56" i="19"/>
  <c r="HN472" i="19"/>
  <c r="EF193" i="19"/>
  <c r="EF192" i="19"/>
  <c r="EF264" i="19"/>
  <c r="EF263" i="19"/>
  <c r="EF210" i="19"/>
  <c r="EF266" i="19"/>
  <c r="EF154" i="19"/>
  <c r="EF294" i="19"/>
  <c r="EF48" i="19"/>
  <c r="EF338" i="19"/>
  <c r="EF41" i="19"/>
  <c r="EF235" i="19"/>
  <c r="EF65" i="19"/>
  <c r="EF55" i="19"/>
  <c r="EF150" i="19"/>
  <c r="EF50" i="19"/>
  <c r="EF30" i="19"/>
  <c r="EF392" i="19"/>
  <c r="EF378" i="19"/>
  <c r="EF221" i="19"/>
  <c r="EF402" i="19"/>
  <c r="EF395" i="19"/>
  <c r="EF96" i="19"/>
  <c r="EF175" i="19"/>
  <c r="EF375" i="19"/>
  <c r="EF180" i="19"/>
  <c r="EF259" i="19"/>
  <c r="EF316" i="19"/>
  <c r="EF290" i="19"/>
  <c r="EF434" i="19"/>
  <c r="EF226" i="19"/>
  <c r="EF393" i="19"/>
  <c r="EF68" i="19"/>
  <c r="EF329" i="19"/>
  <c r="EF272" i="19"/>
  <c r="EF164" i="19"/>
  <c r="EF121" i="19"/>
  <c r="EF32" i="19"/>
  <c r="EF115" i="19"/>
  <c r="EF98" i="19"/>
  <c r="EF246" i="19"/>
  <c r="EF348" i="19"/>
  <c r="EF385" i="19"/>
  <c r="EF79" i="19"/>
  <c r="EF255" i="19"/>
  <c r="EF34" i="19"/>
  <c r="EF227" i="19"/>
  <c r="EF59" i="19"/>
  <c r="EF185" i="19"/>
  <c r="EF330" i="19"/>
  <c r="EF110" i="19"/>
  <c r="EF396" i="19"/>
  <c r="EF357" i="19"/>
  <c r="EF101" i="19"/>
  <c r="EF303" i="19"/>
  <c r="EF197" i="19"/>
  <c r="EF213" i="19"/>
  <c r="EF58" i="19"/>
  <c r="EF217" i="19"/>
  <c r="EF448" i="19"/>
  <c r="EF447" i="19"/>
  <c r="EF376" i="19"/>
  <c r="EF328" i="19"/>
  <c r="EF123" i="19"/>
  <c r="EF258" i="19"/>
  <c r="EF144" i="19"/>
  <c r="EF372" i="19"/>
  <c r="EE11" i="19"/>
  <c r="EF310" i="19"/>
  <c r="EF40" i="19"/>
  <c r="EF415" i="19"/>
  <c r="EF451" i="19"/>
  <c r="EF406" i="19"/>
  <c r="EF286" i="19"/>
  <c r="EF399" i="19"/>
  <c r="EF166" i="19"/>
  <c r="EF99" i="19"/>
  <c r="EF327" i="19"/>
  <c r="EF439" i="19"/>
  <c r="EF368" i="19"/>
  <c r="EF189" i="19"/>
  <c r="EF250" i="19"/>
  <c r="EF156" i="19"/>
  <c r="EF287" i="19"/>
  <c r="EF363" i="19"/>
  <c r="EF46" i="19"/>
  <c r="EF104" i="19"/>
  <c r="EF108" i="19"/>
  <c r="EF158" i="19"/>
  <c r="EF151" i="19"/>
  <c r="EF243" i="19"/>
  <c r="EF436" i="19"/>
  <c r="EF45" i="19"/>
  <c r="EW465" i="19" s="1"/>
  <c r="EF271" i="19"/>
  <c r="EF441" i="19"/>
  <c r="EF242" i="19"/>
  <c r="EF417" i="19"/>
  <c r="EF419" i="19"/>
  <c r="EF349" i="19"/>
  <c r="EF423" i="19"/>
  <c r="EF317" i="19"/>
  <c r="EF347" i="19"/>
  <c r="EF435" i="19"/>
  <c r="EF206" i="19"/>
  <c r="EF260" i="19"/>
  <c r="EF129" i="19"/>
  <c r="EF162" i="19"/>
  <c r="EF195" i="19"/>
  <c r="EF187" i="19"/>
  <c r="EF265" i="19"/>
  <c r="EF97" i="19"/>
  <c r="EF355" i="19"/>
  <c r="EF176" i="19"/>
  <c r="EF306" i="19"/>
  <c r="EF200" i="19"/>
  <c r="EF346" i="19"/>
  <c r="EF36" i="19"/>
  <c r="EF161" i="19"/>
  <c r="EF291" i="19"/>
  <c r="EF71" i="19"/>
  <c r="EF173" i="19"/>
  <c r="EF409" i="19"/>
  <c r="EF38" i="19"/>
  <c r="EF191" i="19"/>
  <c r="EF74" i="19"/>
  <c r="EF165" i="19"/>
  <c r="EF335" i="19"/>
  <c r="EF143" i="19"/>
  <c r="EF142" i="19"/>
  <c r="EF358" i="19"/>
  <c r="EF412" i="19"/>
  <c r="EF283" i="19"/>
  <c r="EF33" i="19"/>
  <c r="EF285" i="19"/>
  <c r="EF85" i="19"/>
  <c r="EF54" i="19"/>
  <c r="EF233" i="19"/>
  <c r="EF78" i="19"/>
  <c r="EF95" i="19"/>
  <c r="EF113" i="19"/>
  <c r="EF431" i="19"/>
  <c r="EF339" i="19"/>
  <c r="EF253" i="19"/>
  <c r="EF39" i="19"/>
  <c r="EF80" i="19"/>
  <c r="EF107" i="19"/>
  <c r="EF137" i="19"/>
  <c r="EF127" i="19"/>
  <c r="EF135" i="19"/>
  <c r="EF49" i="19"/>
  <c r="EF232" i="19"/>
  <c r="EF52" i="19"/>
  <c r="EF147" i="19"/>
  <c r="EF384" i="19"/>
  <c r="EF31" i="19"/>
  <c r="EF51" i="19"/>
  <c r="EF374" i="19"/>
  <c r="EF82" i="19"/>
  <c r="EF138" i="19"/>
  <c r="EF140" i="19"/>
  <c r="EF410" i="19"/>
  <c r="EF411" i="19"/>
  <c r="EF234" i="19"/>
  <c r="EF125" i="19"/>
  <c r="EF204" i="19"/>
  <c r="EF445" i="19"/>
  <c r="EF43" i="19"/>
  <c r="EF314" i="19"/>
  <c r="EF53" i="19"/>
  <c r="EF170" i="19"/>
  <c r="EF91" i="19"/>
  <c r="EF278" i="19"/>
  <c r="EF298" i="19"/>
  <c r="EF100" i="19"/>
  <c r="EF369" i="19"/>
  <c r="EF397" i="19"/>
  <c r="EF183" i="19"/>
  <c r="EF75" i="19"/>
  <c r="EF443" i="19"/>
  <c r="EF179" i="19"/>
  <c r="EF102" i="19"/>
  <c r="EF152" i="19"/>
  <c r="EF297" i="19"/>
  <c r="EF262" i="19"/>
  <c r="EF122" i="19"/>
  <c r="EF418" i="19"/>
  <c r="EF112" i="19"/>
  <c r="EF426" i="19"/>
  <c r="EF236" i="19"/>
  <c r="EF168" i="19"/>
  <c r="EF350" i="19"/>
  <c r="EF212" i="19"/>
  <c r="EF282" i="19"/>
  <c r="EF430" i="19"/>
  <c r="EF324" i="19"/>
  <c r="EF146" i="19"/>
  <c r="EF442" i="19"/>
  <c r="EF194" i="19"/>
  <c r="EF344" i="19"/>
  <c r="EF184" i="19"/>
  <c r="EF56" i="19"/>
  <c r="EF228" i="19"/>
  <c r="EF444" i="19"/>
  <c r="EF313" i="19"/>
  <c r="EF321" i="19"/>
  <c r="EF132" i="19"/>
  <c r="EF319" i="19"/>
  <c r="EF72" i="19"/>
  <c r="EF405" i="19"/>
  <c r="EF223" i="19"/>
  <c r="EF383" i="19"/>
  <c r="EF299" i="19"/>
  <c r="EF124" i="19"/>
  <c r="EF67" i="19"/>
  <c r="EF280" i="19"/>
  <c r="EF281" i="19"/>
  <c r="EF432" i="19"/>
  <c r="EF270" i="19"/>
  <c r="EF141" i="19"/>
  <c r="EF172" i="19"/>
  <c r="EF284" i="19"/>
  <c r="EF211" i="19"/>
  <c r="EF86" i="19"/>
  <c r="EF292" i="19"/>
  <c r="EF351" i="19"/>
  <c r="EF239" i="19"/>
  <c r="EF365" i="19"/>
  <c r="EF128" i="19"/>
  <c r="EF178" i="19"/>
  <c r="EF356" i="19"/>
  <c r="EF380" i="19"/>
  <c r="EF404" i="19"/>
  <c r="EF130" i="19"/>
  <c r="EF252" i="19"/>
  <c r="EF354" i="19"/>
  <c r="EF44" i="19"/>
  <c r="EF181" i="19"/>
  <c r="EF118" i="19"/>
  <c r="EF379" i="19"/>
  <c r="EF89" i="19"/>
  <c r="EF251" i="19"/>
  <c r="EF279" i="19"/>
  <c r="EF425" i="19"/>
  <c r="EF403" i="19"/>
  <c r="EF438" i="19"/>
  <c r="EF81" i="19"/>
  <c r="EF103" i="19"/>
  <c r="EF345" i="19"/>
  <c r="EF198" i="19"/>
  <c r="EF360" i="19"/>
  <c r="EF331" i="19"/>
  <c r="EF136" i="19"/>
  <c r="EF256" i="19"/>
  <c r="EF293" i="19"/>
  <c r="EF182" i="19"/>
  <c r="EF201" i="19"/>
  <c r="EF341" i="19"/>
  <c r="EF267" i="19"/>
  <c r="EF389" i="19"/>
  <c r="EF277" i="19"/>
  <c r="EF167" i="19"/>
  <c r="EF407" i="19"/>
  <c r="EF377" i="19"/>
  <c r="EF371" i="19"/>
  <c r="EF390" i="19"/>
  <c r="EF325" i="19"/>
  <c r="EF309" i="19"/>
  <c r="EF66" i="19"/>
  <c r="EY304" i="19"/>
  <c r="EF413" i="19"/>
  <c r="EF261" i="19"/>
  <c r="EF76" i="19"/>
  <c r="EF215" i="19"/>
  <c r="EF148" i="19"/>
  <c r="EF224" i="19"/>
  <c r="EF237" i="19"/>
  <c r="EF304" i="19"/>
  <c r="EF382" i="19"/>
  <c r="EF352" i="19"/>
  <c r="EF114" i="19"/>
  <c r="EF332" i="19"/>
  <c r="EF64" i="19"/>
  <c r="EF209" i="19"/>
  <c r="EF90" i="19"/>
  <c r="EF157" i="19"/>
  <c r="EF190" i="19"/>
  <c r="EF126" i="19"/>
  <c r="EF88" i="19"/>
  <c r="EF93" i="19"/>
  <c r="EF275" i="19"/>
  <c r="EF219" i="19"/>
  <c r="EF202" i="19"/>
  <c r="EF73" i="19"/>
  <c r="EF370" i="19"/>
  <c r="EF301" i="19"/>
  <c r="EF69" i="19"/>
  <c r="EF244" i="19"/>
  <c r="EF361" i="19"/>
  <c r="EF159" i="19"/>
  <c r="EF421" i="19"/>
  <c r="EF408" i="19"/>
  <c r="EF218" i="19"/>
  <c r="EF83" i="19"/>
  <c r="EF449" i="19"/>
  <c r="EF452" i="19"/>
  <c r="EF94" i="19"/>
  <c r="EF318" i="19"/>
  <c r="EF400" i="19"/>
  <c r="EF155" i="19"/>
  <c r="EF149" i="19"/>
  <c r="EF388" i="19"/>
  <c r="EF334" i="19"/>
  <c r="EF109" i="19"/>
  <c r="EF302" i="19"/>
  <c r="EF111" i="19"/>
  <c r="EF353" i="19"/>
  <c r="EF174" i="19"/>
  <c r="EF57" i="19"/>
  <c r="EF420" i="19"/>
  <c r="DM483" i="19"/>
  <c r="EF214" i="19"/>
  <c r="EF273" i="19"/>
  <c r="EF422" i="19"/>
  <c r="EF440" i="19"/>
  <c r="EF230" i="19"/>
  <c r="EF308" i="19"/>
  <c r="EF47" i="19"/>
  <c r="EF274" i="19"/>
  <c r="EF61" i="19"/>
  <c r="EF84" i="19"/>
  <c r="EF401" i="19"/>
  <c r="EF229" i="19"/>
  <c r="EF205" i="19"/>
  <c r="EF257" i="19"/>
  <c r="EF307" i="19"/>
  <c r="EF120" i="19"/>
  <c r="EF133" i="19"/>
  <c r="EF186" i="19"/>
  <c r="EF381" i="19"/>
  <c r="EF92" i="19"/>
  <c r="EF367" i="19"/>
  <c r="EF106" i="19"/>
  <c r="EF119" i="19"/>
  <c r="EF35" i="19"/>
  <c r="EF323" i="19"/>
  <c r="EF295" i="19"/>
  <c r="EF342" i="19"/>
  <c r="EF145" i="19"/>
  <c r="EF414" i="19"/>
  <c r="EF428" i="19"/>
  <c r="EF437" i="19"/>
  <c r="EF446" i="19"/>
  <c r="EF337" i="19"/>
  <c r="EF433" i="19"/>
  <c r="EF359" i="19"/>
  <c r="EF131" i="19"/>
  <c r="EF315" i="19"/>
  <c r="EF343" i="19"/>
  <c r="EF336" i="19"/>
  <c r="EF296" i="19"/>
  <c r="EF362" i="19"/>
  <c r="EF163" i="19"/>
  <c r="EF416" i="19"/>
  <c r="EF450" i="19"/>
  <c r="EF222" i="19"/>
  <c r="EF241" i="19"/>
  <c r="EF225" i="19"/>
  <c r="EF366" i="19"/>
  <c r="EF254" i="19"/>
  <c r="EF312" i="19"/>
  <c r="HN479" i="19"/>
  <c r="HN475" i="19"/>
  <c r="HN470" i="19"/>
  <c r="HN474" i="19"/>
  <c r="HN478" i="19"/>
  <c r="HN477" i="19"/>
  <c r="HN471" i="19"/>
  <c r="EY178" i="19"/>
  <c r="EY61" i="19"/>
  <c r="EY309" i="19"/>
  <c r="EY434" i="19"/>
  <c r="EY362" i="19"/>
  <c r="EY94" i="19"/>
  <c r="EY87" i="19"/>
  <c r="EY152" i="19"/>
  <c r="EY414" i="19"/>
  <c r="EY129" i="19"/>
  <c r="EY160" i="19"/>
  <c r="EY52" i="19"/>
  <c r="EY284" i="19"/>
  <c r="EY109" i="19"/>
  <c r="EY158" i="19"/>
  <c r="EY332" i="19"/>
  <c r="EY391" i="19"/>
  <c r="EY55" i="19"/>
  <c r="EY420" i="19"/>
  <c r="EY105" i="19"/>
  <c r="EY358" i="19"/>
  <c r="EY79" i="19"/>
  <c r="EY347" i="19"/>
  <c r="EY76" i="19"/>
  <c r="EY98" i="19"/>
  <c r="EY206" i="19"/>
  <c r="EY210" i="19"/>
  <c r="EY143" i="19"/>
  <c r="EY305" i="19"/>
  <c r="EY447" i="19"/>
  <c r="EY264" i="19"/>
  <c r="EY165" i="19"/>
  <c r="EY96" i="19"/>
  <c r="EY100" i="19"/>
  <c r="EY388" i="19"/>
  <c r="EY387" i="19"/>
  <c r="EY392" i="19"/>
  <c r="EY359" i="19"/>
  <c r="EY231" i="19"/>
  <c r="EY417" i="19"/>
  <c r="EY299" i="19"/>
  <c r="EY208" i="19"/>
  <c r="EY394" i="19"/>
  <c r="EY251" i="19"/>
  <c r="EY196" i="19"/>
  <c r="EY437" i="19"/>
  <c r="EY95" i="19"/>
  <c r="EY57" i="19"/>
  <c r="EY310" i="19"/>
  <c r="EY253" i="19"/>
  <c r="EY326" i="19"/>
  <c r="EY306" i="19"/>
  <c r="EY256" i="19"/>
  <c r="EY216" i="19"/>
  <c r="EY33" i="19"/>
  <c r="EY112" i="19"/>
  <c r="EY126" i="19"/>
  <c r="EY349" i="19"/>
  <c r="EY378" i="19"/>
  <c r="EY327" i="19"/>
  <c r="EY237" i="19"/>
  <c r="EY155" i="19"/>
  <c r="EY71" i="19"/>
  <c r="EY275" i="19"/>
  <c r="EY268" i="19"/>
  <c r="EY142" i="19"/>
  <c r="EY54" i="19"/>
  <c r="EY317" i="19"/>
  <c r="EY383" i="19"/>
  <c r="EY145" i="19"/>
  <c r="EY123" i="19"/>
  <c r="EY397" i="19"/>
  <c r="EY351" i="19"/>
  <c r="EY40" i="19"/>
  <c r="EY445" i="19"/>
  <c r="EY367" i="19"/>
  <c r="EY338" i="19"/>
  <c r="EY89" i="19"/>
  <c r="EY195" i="19"/>
  <c r="EY279" i="19"/>
  <c r="EY170" i="19"/>
  <c r="EY296" i="19"/>
  <c r="EY72" i="19"/>
  <c r="EY355" i="19"/>
  <c r="EY197" i="19"/>
  <c r="EY233" i="19"/>
  <c r="EY181" i="19"/>
  <c r="EY315" i="19"/>
  <c r="EY58" i="19"/>
  <c r="EY225" i="19"/>
  <c r="EY270" i="19"/>
  <c r="EY211" i="19"/>
  <c r="EY190" i="19"/>
  <c r="EY68" i="19"/>
  <c r="EY70" i="19"/>
  <c r="EY254" i="19"/>
  <c r="EY438" i="19"/>
  <c r="EY425" i="19"/>
  <c r="EY144" i="19"/>
  <c r="EY51" i="19"/>
  <c r="EY346" i="19"/>
  <c r="EY176" i="19"/>
  <c r="EY73" i="19"/>
  <c r="EY408" i="19"/>
  <c r="EY232" i="19"/>
  <c r="EY321" i="19"/>
  <c r="EY43" i="19"/>
  <c r="EY91" i="19"/>
  <c r="EY146" i="19"/>
  <c r="EY386" i="19"/>
  <c r="EY330" i="19"/>
  <c r="EY289" i="19"/>
  <c r="EY421" i="19"/>
  <c r="EY433" i="19"/>
  <c r="EY281" i="19"/>
  <c r="EY213" i="19"/>
  <c r="EY273" i="19"/>
  <c r="EY65" i="19"/>
  <c r="EY353" i="19"/>
  <c r="EY371" i="19"/>
  <c r="EY127" i="19"/>
  <c r="EY122" i="19"/>
  <c r="EY180" i="19"/>
  <c r="EY120" i="19"/>
  <c r="EY364" i="19"/>
  <c r="EY249" i="19"/>
  <c r="EY285" i="19"/>
  <c r="EY416" i="19"/>
  <c r="EY453" i="19"/>
  <c r="EY422" i="19"/>
  <c r="EY141" i="19"/>
  <c r="EY218" i="19"/>
  <c r="EY227" i="19"/>
  <c r="EY74" i="19"/>
  <c r="EY382" i="19"/>
  <c r="EY344" i="19"/>
  <c r="EY36" i="19"/>
  <c r="EY135" i="19"/>
  <c r="EY48" i="19"/>
  <c r="EY238" i="19"/>
  <c r="EY280" i="19"/>
  <c r="EY262" i="19"/>
  <c r="EY93" i="19"/>
  <c r="EY182" i="19"/>
  <c r="EY140" i="19"/>
  <c r="EY343" i="19"/>
  <c r="EY259" i="19"/>
  <c r="EY133" i="19"/>
  <c r="EY173" i="19"/>
  <c r="EY157" i="19"/>
  <c r="EY46" i="19"/>
  <c r="EY411" i="19"/>
  <c r="EY384" i="19"/>
  <c r="EY276" i="19"/>
  <c r="EX11" i="19"/>
  <c r="EY363" i="19"/>
  <c r="EY193" i="19"/>
  <c r="EY374" i="19"/>
  <c r="EY229" i="19"/>
  <c r="EY30" i="19"/>
  <c r="EY63" i="19"/>
  <c r="EY329" i="19"/>
  <c r="EY124" i="19"/>
  <c r="EY324" i="19"/>
  <c r="EY35" i="19"/>
  <c r="EY88" i="19"/>
  <c r="EY118" i="19"/>
  <c r="EY372" i="19"/>
  <c r="EY200" i="19"/>
  <c r="EY151" i="19"/>
  <c r="EY266" i="19"/>
  <c r="EY175" i="19"/>
  <c r="EY440" i="19"/>
  <c r="EY300" i="19"/>
  <c r="EY348" i="19"/>
  <c r="EY104" i="19"/>
  <c r="EY185" i="19"/>
  <c r="EY125" i="19"/>
  <c r="EY244" i="19"/>
  <c r="EY297" i="19"/>
  <c r="EY116" i="19"/>
  <c r="EY102" i="19"/>
  <c r="EY313" i="19"/>
  <c r="EY443" i="19"/>
  <c r="EY298" i="19"/>
  <c r="EY245" i="19"/>
  <c r="EY369" i="19"/>
  <c r="EY37" i="19"/>
  <c r="EY282" i="19"/>
  <c r="EY205" i="19"/>
  <c r="EY325" i="19"/>
  <c r="EY379" i="19"/>
  <c r="EY323" i="19"/>
  <c r="EY217" i="19"/>
  <c r="EY148" i="19"/>
  <c r="EY389" i="19"/>
  <c r="EY401" i="19"/>
  <c r="EY60" i="19"/>
  <c r="EY209" i="19"/>
  <c r="EY312" i="19"/>
  <c r="EY441" i="19"/>
  <c r="EY365" i="19"/>
  <c r="EY451" i="19"/>
  <c r="EY375" i="19"/>
  <c r="EY161" i="19"/>
  <c r="EY247" i="19"/>
  <c r="EY250" i="19"/>
  <c r="EY92" i="19"/>
  <c r="EY41" i="19"/>
  <c r="EY334" i="19"/>
  <c r="EY198" i="19"/>
  <c r="EY234" i="19"/>
  <c r="EY446" i="19"/>
  <c r="EY220" i="19"/>
  <c r="EY354" i="19"/>
  <c r="EY340" i="19"/>
  <c r="EY44" i="19"/>
  <c r="EY39" i="19"/>
  <c r="EY290" i="19"/>
  <c r="EY311" i="19"/>
  <c r="EY269" i="19"/>
  <c r="EY405" i="19"/>
  <c r="EY381" i="19"/>
  <c r="EY431" i="19"/>
  <c r="EY336" i="19"/>
  <c r="EY62" i="19"/>
  <c r="EY34" i="19"/>
  <c r="EY302" i="19"/>
  <c r="EY212" i="19"/>
  <c r="EY373" i="19"/>
  <c r="EY184" i="19"/>
  <c r="EY243" i="19"/>
  <c r="EY339" i="19"/>
  <c r="EY194" i="19"/>
  <c r="EY260" i="19"/>
  <c r="EY192" i="19"/>
  <c r="EY350" i="19"/>
  <c r="EY406" i="19"/>
  <c r="EY99" i="19"/>
  <c r="EY368" i="19"/>
  <c r="EY429" i="19"/>
  <c r="EY307" i="19"/>
  <c r="EY314" i="19"/>
  <c r="EY67" i="19"/>
  <c r="EY439" i="19"/>
  <c r="EY188" i="19"/>
  <c r="EY452" i="19"/>
  <c r="EY219" i="19"/>
  <c r="EY230" i="19"/>
  <c r="EY430" i="19"/>
  <c r="EY403" i="19"/>
  <c r="EY265" i="19"/>
  <c r="EY356" i="19"/>
  <c r="EY83" i="19"/>
  <c r="EY409" i="19"/>
  <c r="EY308" i="19"/>
  <c r="EY169" i="19"/>
  <c r="EY435" i="19"/>
  <c r="EY316" i="19"/>
  <c r="EY295" i="19"/>
  <c r="EY224" i="19"/>
  <c r="EY293" i="19"/>
  <c r="EY191" i="19"/>
  <c r="EY236" i="19"/>
  <c r="EY352" i="19"/>
  <c r="EY69" i="19"/>
  <c r="EY81" i="19"/>
  <c r="EY376" i="19"/>
  <c r="EY86" i="19"/>
  <c r="EY128" i="19"/>
  <c r="EY248" i="19"/>
  <c r="EY139" i="19"/>
  <c r="EY164" i="19"/>
  <c r="EY283" i="19"/>
  <c r="EY114" i="19"/>
  <c r="EY345" i="19"/>
  <c r="EY415" i="19"/>
  <c r="EY426" i="19"/>
  <c r="EY442" i="19"/>
  <c r="EY42" i="19"/>
  <c r="EY407" i="19"/>
  <c r="EY80" i="19"/>
  <c r="EY90" i="19"/>
  <c r="EY398" i="19"/>
  <c r="EY31" i="19"/>
  <c r="EY240" i="19"/>
  <c r="EY400" i="19"/>
  <c r="EY228" i="19"/>
  <c r="EY261" i="19"/>
  <c r="EY272" i="19"/>
  <c r="EY113" i="19"/>
  <c r="EY301" i="19"/>
  <c r="EY45" i="19"/>
  <c r="EY53" i="19"/>
  <c r="EY424" i="19"/>
  <c r="EY101" i="19"/>
  <c r="EY201" i="19"/>
  <c r="EY427" i="19"/>
  <c r="EY242" i="19"/>
  <c r="EY38" i="19"/>
  <c r="EY292" i="19"/>
  <c r="EY335" i="19"/>
  <c r="EY179" i="19"/>
  <c r="EY131" i="19"/>
  <c r="EY166" i="19"/>
  <c r="EY121" i="19"/>
  <c r="EY107" i="19"/>
  <c r="EY246" i="19"/>
  <c r="EY267" i="19"/>
  <c r="EY64" i="19"/>
  <c r="EY380" i="19"/>
  <c r="EY204" i="19"/>
  <c r="EY331" i="19"/>
  <c r="EY108" i="19"/>
  <c r="EY448" i="19"/>
  <c r="EY137" i="19"/>
  <c r="EY286" i="19"/>
  <c r="EY342" i="19"/>
  <c r="EY423" i="19"/>
  <c r="EY385" i="19"/>
  <c r="EY255" i="19"/>
  <c r="EY402" i="19"/>
  <c r="EY258" i="19"/>
  <c r="EY84" i="19"/>
  <c r="EY450" i="19"/>
  <c r="EY153" i="19"/>
  <c r="EY177" i="19"/>
  <c r="EY78" i="19"/>
  <c r="EY278" i="19"/>
  <c r="EY156" i="19"/>
  <c r="EY174" i="19"/>
  <c r="EY271" i="19"/>
  <c r="EY119" i="19"/>
  <c r="EY163" i="19"/>
  <c r="EY136" i="19"/>
  <c r="EY199" i="19"/>
  <c r="EY132" i="19"/>
  <c r="EY444" i="19"/>
  <c r="EY172" i="19"/>
  <c r="EY187" i="19"/>
  <c r="EY396" i="19"/>
  <c r="EY171" i="19"/>
  <c r="EY215" i="19"/>
  <c r="EY111" i="19"/>
  <c r="EY322" i="19"/>
  <c r="EY75" i="19"/>
  <c r="EY241" i="19"/>
  <c r="EY361" i="19"/>
  <c r="EY189" i="19"/>
  <c r="EY263" i="19"/>
  <c r="EY370" i="19"/>
  <c r="EY239" i="19"/>
  <c r="EY59" i="19"/>
  <c r="EY186" i="19"/>
  <c r="EY390" i="19"/>
  <c r="EY138" i="19"/>
  <c r="EY32" i="19"/>
  <c r="EY147" i="19"/>
  <c r="EY287" i="19"/>
  <c r="EY149" i="19"/>
  <c r="EY252" i="19"/>
  <c r="EY130" i="19"/>
  <c r="EY203" i="19"/>
  <c r="EY168" i="19"/>
  <c r="EY183" i="19"/>
  <c r="EY150" i="19"/>
  <c r="EY449" i="19"/>
  <c r="EY333" i="19"/>
  <c r="EY82" i="19"/>
  <c r="EY454" i="19"/>
  <c r="EY393" i="19"/>
  <c r="EY413" i="19"/>
  <c r="EY377" i="19"/>
  <c r="EY103" i="19"/>
  <c r="EY162" i="19"/>
  <c r="EY432" i="19"/>
  <c r="EY412" i="19"/>
  <c r="EY319" i="19"/>
  <c r="EY167" i="19"/>
  <c r="EY97" i="19"/>
  <c r="EY207" i="19"/>
  <c r="EY110" i="19"/>
  <c r="EY117" i="19"/>
  <c r="EY428" i="19"/>
  <c r="EY66" i="19"/>
  <c r="EY320" i="19"/>
  <c r="EY410" i="19"/>
  <c r="EY318" i="19"/>
  <c r="EY436" i="19"/>
  <c r="EY328" i="19"/>
  <c r="EY226" i="19"/>
  <c r="EY154" i="19"/>
  <c r="EY277" i="19"/>
  <c r="EY134" i="19"/>
  <c r="EY357" i="19"/>
  <c r="EY303" i="19"/>
  <c r="EY274" i="19"/>
  <c r="EY222" i="19"/>
  <c r="EY85" i="19"/>
  <c r="EY360" i="19"/>
  <c r="EY47" i="19"/>
  <c r="EY50" i="19"/>
  <c r="EY294" i="19"/>
  <c r="EY257" i="19"/>
  <c r="EY235" i="19"/>
  <c r="EY223" i="19"/>
  <c r="EY337" i="19"/>
  <c r="EY341" i="19"/>
  <c r="EY12" i="19"/>
  <c r="EY19" i="19" s="1"/>
  <c r="EY49" i="19"/>
  <c r="EY115" i="19"/>
  <c r="EY214" i="19"/>
  <c r="EY419" i="19"/>
  <c r="EY221" i="19"/>
  <c r="EY106" i="19"/>
  <c r="EY395" i="19"/>
  <c r="EY77" i="19"/>
  <c r="EY202" i="19"/>
  <c r="EY399" i="19"/>
  <c r="EY404" i="19"/>
  <c r="EY366" i="19"/>
  <c r="EY291" i="19"/>
  <c r="EY159" i="19"/>
  <c r="EY418" i="19"/>
  <c r="HS487" i="19"/>
  <c r="HM469" i="19"/>
  <c r="HM480" i="19" s="1"/>
  <c r="D508" i="19" s="1"/>
  <c r="M106" i="19" s="1"/>
  <c r="HN13" i="19"/>
  <c r="HO35" i="19" s="1"/>
  <c r="DU14" i="19"/>
  <c r="DV14" i="19" s="1"/>
  <c r="HD13" i="19"/>
  <c r="HE403" i="19" s="1"/>
  <c r="EF245" i="19"/>
  <c r="EF454" i="19"/>
  <c r="EF87" i="19"/>
  <c r="EF289" i="19"/>
  <c r="EF199" i="19"/>
  <c r="EF77" i="19"/>
  <c r="EF387" i="19"/>
  <c r="EF238" i="19"/>
  <c r="EF247" i="19"/>
  <c r="EF398" i="19"/>
  <c r="EF216" i="19"/>
  <c r="EF249" i="19"/>
  <c r="EF311" i="19"/>
  <c r="EF171" i="19"/>
  <c r="EF424" i="19"/>
  <c r="EY471" i="19"/>
  <c r="EF453" i="19"/>
  <c r="EF208" i="19"/>
  <c r="EF429" i="19"/>
  <c r="EF196" i="19"/>
  <c r="EF373" i="19"/>
  <c r="EF117" i="19"/>
  <c r="EF269" i="19"/>
  <c r="EF70" i="19"/>
  <c r="EF60" i="19"/>
  <c r="EF386" i="19"/>
  <c r="GK13" i="19"/>
  <c r="GL83" i="19" s="1"/>
  <c r="EF394" i="19"/>
  <c r="EF63" i="19"/>
  <c r="EF188" i="19"/>
  <c r="EF231" i="19"/>
  <c r="EF305" i="19"/>
  <c r="EF320" i="19"/>
  <c r="EF333" i="19"/>
  <c r="EF391" i="19"/>
  <c r="FH13" i="19"/>
  <c r="FI444" i="19" s="1"/>
  <c r="HX13" i="19"/>
  <c r="HY159" i="19" s="1"/>
  <c r="HD468" i="19"/>
  <c r="HE789" i="19" s="1"/>
  <c r="GB790" i="19"/>
  <c r="EY474" i="19"/>
  <c r="EY470" i="19"/>
  <c r="EY476" i="19"/>
  <c r="EY478" i="19"/>
  <c r="EY472" i="19"/>
  <c r="EY479" i="19"/>
  <c r="EY477" i="19"/>
  <c r="EY475" i="19"/>
  <c r="FQ469" i="19"/>
  <c r="FQ480" i="19" s="1"/>
  <c r="F503" i="19" s="1"/>
  <c r="O101" i="19" s="1"/>
  <c r="FR475" i="19"/>
  <c r="FR473" i="19"/>
  <c r="FR479" i="19"/>
  <c r="FR477" i="19"/>
  <c r="FR470" i="19"/>
  <c r="FR472" i="19"/>
  <c r="FR478" i="19"/>
  <c r="FR476" i="19"/>
  <c r="FR471" i="19"/>
  <c r="FR474" i="19"/>
  <c r="EX469" i="19"/>
  <c r="EX480" i="19" s="1"/>
  <c r="EX483" i="19" s="1"/>
  <c r="GB830" i="19"/>
  <c r="GB911" i="19"/>
  <c r="GB847" i="19"/>
  <c r="GB773" i="19"/>
  <c r="GB602" i="19"/>
  <c r="GB744" i="19"/>
  <c r="GB887" i="19"/>
  <c r="GB854" i="19"/>
  <c r="GB641" i="19"/>
  <c r="GB879" i="19"/>
  <c r="GB626" i="19"/>
  <c r="GB601" i="19"/>
  <c r="GB808" i="19"/>
  <c r="GB756" i="19"/>
  <c r="GB901" i="19"/>
  <c r="GB569" i="19"/>
  <c r="GB726" i="19"/>
  <c r="GB743" i="19"/>
  <c r="GB541" i="19"/>
  <c r="GB559" i="19"/>
  <c r="GB749" i="19"/>
  <c r="GB689" i="19"/>
  <c r="GB540" i="19"/>
  <c r="GB761" i="19"/>
  <c r="GB579" i="19"/>
  <c r="GB852" i="19"/>
  <c r="GB863" i="19"/>
  <c r="GB631" i="19"/>
  <c r="GB795" i="19"/>
  <c r="GB741" i="19"/>
  <c r="GB467" i="19"/>
  <c r="GB476" i="19" s="1"/>
  <c r="GB851" i="19"/>
  <c r="GB723" i="19"/>
  <c r="GB558" i="19"/>
  <c r="GB701" i="19"/>
  <c r="GB869" i="19"/>
  <c r="GB681" i="19"/>
  <c r="GB788" i="19"/>
  <c r="GB732" i="19"/>
  <c r="GB500" i="19"/>
  <c r="GB677" i="19"/>
  <c r="GB862" i="19"/>
  <c r="GB514" i="19"/>
  <c r="GB564" i="19"/>
  <c r="GB759" i="19"/>
  <c r="GB833" i="19"/>
  <c r="GB607" i="19"/>
  <c r="GB568" i="19"/>
  <c r="GB635" i="19"/>
  <c r="GB805" i="19"/>
  <c r="GB570" i="19"/>
  <c r="GB839" i="19"/>
  <c r="GB521" i="19"/>
  <c r="GB700" i="19"/>
  <c r="GB793" i="19"/>
  <c r="GB900" i="19"/>
  <c r="GB752" i="19"/>
  <c r="GB857" i="19"/>
  <c r="GB757" i="19"/>
  <c r="GB634" i="19"/>
  <c r="GB809" i="19"/>
  <c r="GB536" i="19"/>
  <c r="GB778" i="19"/>
  <c r="GB838" i="19"/>
  <c r="GB553" i="19"/>
  <c r="GB595" i="19"/>
  <c r="GB526" i="19"/>
  <c r="GB789" i="19"/>
  <c r="GB774" i="19"/>
  <c r="GB527" i="19"/>
  <c r="GB636" i="19"/>
  <c r="GB874" i="19"/>
  <c r="GB593" i="19"/>
  <c r="GB502" i="19"/>
  <c r="GB629" i="19"/>
  <c r="GB760" i="19"/>
  <c r="GB746" i="19"/>
  <c r="GB864" i="19"/>
  <c r="GB574" i="19"/>
  <c r="GB767" i="19"/>
  <c r="GB543" i="19"/>
  <c r="GB537" i="19"/>
  <c r="GB518" i="19"/>
  <c r="GB538" i="19"/>
  <c r="GB718" i="19"/>
  <c r="GB644" i="19"/>
  <c r="GB597" i="19"/>
  <c r="GB860" i="19"/>
  <c r="GB721" i="19"/>
  <c r="GB720" i="19"/>
  <c r="GB663" i="19"/>
  <c r="GB850" i="19"/>
  <c r="GB771" i="19"/>
  <c r="GB531" i="19"/>
  <c r="GB664" i="19"/>
  <c r="GB522" i="19"/>
  <c r="GB578" i="19"/>
  <c r="GB903" i="19"/>
  <c r="GB639" i="19"/>
  <c r="GB786" i="19"/>
  <c r="GB916" i="19"/>
  <c r="GB492" i="19"/>
  <c r="GB554" i="19"/>
  <c r="GB712" i="19"/>
  <c r="GB504" i="19"/>
  <c r="GB800" i="19"/>
  <c r="GB734" i="19"/>
  <c r="GB589" i="19"/>
  <c r="GB662" i="19"/>
  <c r="GB709" i="19"/>
  <c r="GB582" i="19"/>
  <c r="GB642" i="19"/>
  <c r="GB680" i="19"/>
  <c r="GB555" i="19"/>
  <c r="GB755" i="19"/>
  <c r="GB708" i="19"/>
  <c r="GB625" i="19"/>
  <c r="GB807" i="19"/>
  <c r="GB888" i="19"/>
  <c r="GB886" i="19"/>
  <c r="GB703" i="19"/>
  <c r="GB704" i="19"/>
  <c r="GB707" i="19"/>
  <c r="GB766" i="19"/>
  <c r="GB908" i="19"/>
  <c r="GB520" i="19"/>
  <c r="GB824" i="19"/>
  <c r="GB858" i="19"/>
  <c r="GB606" i="19"/>
  <c r="GB605" i="19"/>
  <c r="GB848" i="19"/>
  <c r="GB843" i="19"/>
  <c r="GB870" i="19"/>
  <c r="GB499" i="19"/>
  <c r="GB714" i="19"/>
  <c r="GB875" i="19"/>
  <c r="GB803" i="19"/>
  <c r="GB894" i="19"/>
  <c r="GB884" i="19"/>
  <c r="GB672" i="19"/>
  <c r="GB621" i="19"/>
  <c r="GB735" i="19"/>
  <c r="GB798" i="19"/>
  <c r="GB584" i="19"/>
  <c r="GB669" i="19"/>
  <c r="GB618" i="19"/>
  <c r="GB490" i="19"/>
  <c r="GB781" i="19"/>
  <c r="GB866" i="19"/>
  <c r="GB762" i="19"/>
  <c r="GB685" i="19"/>
  <c r="GB503" i="19"/>
  <c r="GB610" i="19"/>
  <c r="GB834" i="19"/>
  <c r="GB509" i="19"/>
  <c r="GB583" i="19"/>
  <c r="GB740" i="19"/>
  <c r="GB498" i="19"/>
  <c r="GB575" i="19"/>
  <c r="GB562" i="19"/>
  <c r="GB684" i="19"/>
  <c r="GB647" i="19"/>
  <c r="GB845" i="19"/>
  <c r="GB877" i="19"/>
  <c r="GB692" i="19"/>
  <c r="GB832" i="19"/>
  <c r="GB493" i="19"/>
  <c r="GB705" i="19"/>
  <c r="GB915" i="19"/>
  <c r="GB902" i="19"/>
  <c r="GB913" i="19"/>
  <c r="GB586" i="19"/>
  <c r="GB623" i="19"/>
  <c r="GB660" i="19"/>
  <c r="GB844" i="19"/>
  <c r="GB678" i="19"/>
  <c r="GB737" i="19"/>
  <c r="GB868" i="19"/>
  <c r="GB519" i="19"/>
  <c r="GB893" i="19"/>
  <c r="GB686" i="19"/>
  <c r="GB587" i="19"/>
  <c r="GB904" i="19"/>
  <c r="GB697" i="19"/>
  <c r="GB733" i="19"/>
  <c r="GB694" i="19"/>
  <c r="GB658" i="19"/>
  <c r="GB659" i="19"/>
  <c r="GB495" i="19"/>
  <c r="GB683" i="19"/>
  <c r="GB819" i="19"/>
  <c r="GB840" i="19"/>
  <c r="GB510" i="19"/>
  <c r="GB779" i="19"/>
  <c r="GB637" i="19"/>
  <c r="GB713" i="19"/>
  <c r="GB849" i="19"/>
  <c r="GB687" i="19"/>
  <c r="GB899" i="19"/>
  <c r="GB831" i="19"/>
  <c r="GB780" i="19"/>
  <c r="GB524" i="19"/>
  <c r="GB730" i="19"/>
  <c r="GB776" i="19"/>
  <c r="GB758" i="19"/>
  <c r="GB768" i="19"/>
  <c r="GB616" i="19"/>
  <c r="GB619" i="19"/>
  <c r="GB501" i="19"/>
  <c r="GB826" i="19"/>
  <c r="GB545" i="19"/>
  <c r="GB667" i="19"/>
  <c r="GB654" i="19"/>
  <c r="GB552" i="19"/>
  <c r="GB494" i="19"/>
  <c r="GB811" i="19"/>
  <c r="GB750" i="19"/>
  <c r="GB613" i="19"/>
  <c r="GB627" i="19"/>
  <c r="GB695" i="19"/>
  <c r="GB891" i="19"/>
  <c r="GB716" i="19"/>
  <c r="GB512" i="19"/>
  <c r="GB836" i="19"/>
  <c r="GB890" i="19"/>
  <c r="GB638" i="19"/>
  <c r="GB592" i="19"/>
  <c r="GB682" i="19"/>
  <c r="GB876" i="19"/>
  <c r="GB802" i="19"/>
  <c r="GB547" i="19"/>
  <c r="GB912" i="19"/>
  <c r="GB861" i="19"/>
  <c r="GB693" i="19"/>
  <c r="GB580" i="19"/>
  <c r="GB523" i="19"/>
  <c r="GB696" i="19"/>
  <c r="GB873" i="19"/>
  <c r="GB896" i="19"/>
  <c r="GB821" i="19"/>
  <c r="GB530" i="19"/>
  <c r="GB604" i="19"/>
  <c r="GB825" i="19"/>
  <c r="GB591" i="19"/>
  <c r="GB698" i="19"/>
  <c r="GB532" i="19"/>
  <c r="GB617" i="19"/>
  <c r="GB670" i="19"/>
  <c r="GB719" i="19"/>
  <c r="GB799" i="19"/>
  <c r="GB736" i="19"/>
  <c r="GB563" i="19"/>
  <c r="GB909" i="19"/>
  <c r="GB598" i="19"/>
  <c r="GB910" i="19"/>
  <c r="GB542" i="19"/>
  <c r="GB810" i="19"/>
  <c r="GB615" i="19"/>
  <c r="GB507" i="19"/>
  <c r="GB535" i="19"/>
  <c r="GB491" i="19"/>
  <c r="GB753" i="19"/>
  <c r="GB596" i="19"/>
  <c r="GB655" i="19"/>
  <c r="GB837" i="19"/>
  <c r="GB576" i="19"/>
  <c r="GB506" i="19"/>
  <c r="GB787" i="19"/>
  <c r="GB674" i="19"/>
  <c r="GB878" i="19"/>
  <c r="GB516" i="19"/>
  <c r="GB818" i="19"/>
  <c r="GB865" i="19"/>
  <c r="GB513" i="19"/>
  <c r="GB769" i="19"/>
  <c r="GB711" i="19"/>
  <c r="GB794" i="19"/>
  <c r="GB725" i="19"/>
  <c r="GB724" i="19"/>
  <c r="GB717" i="19"/>
  <c r="GB603" i="19"/>
  <c r="GB539" i="19"/>
  <c r="GB816" i="19"/>
  <c r="GB820" i="19"/>
  <c r="GB688" i="19"/>
  <c r="GB747" i="19"/>
  <c r="GB765" i="19"/>
  <c r="GB676" i="19"/>
  <c r="GB508" i="19"/>
  <c r="GB823" i="19"/>
  <c r="GB549" i="19"/>
  <c r="GB533" i="19"/>
  <c r="GB835" i="19"/>
  <c r="GB710" i="19"/>
  <c r="GB571" i="19"/>
  <c r="GB817" i="19"/>
  <c r="GB577" i="19"/>
  <c r="GB565" i="19"/>
  <c r="GB784" i="19"/>
  <c r="GB775" i="19"/>
  <c r="GB640" i="19"/>
  <c r="GB649" i="19"/>
  <c r="GB917" i="19"/>
  <c r="GB764" i="19"/>
  <c r="GB633" i="19"/>
  <c r="GB731" i="19"/>
  <c r="GB614" i="19"/>
  <c r="GB797" i="19"/>
  <c r="GB841" i="19"/>
  <c r="GB546" i="19"/>
  <c r="GB715" i="19"/>
  <c r="GB722" i="19"/>
  <c r="GB612" i="19"/>
  <c r="GB567" i="19"/>
  <c r="GB791" i="19"/>
  <c r="GB496" i="19"/>
  <c r="GB898" i="19"/>
  <c r="GB572" i="19"/>
  <c r="GB632" i="19"/>
  <c r="GB599" i="19"/>
  <c r="GB885" i="19"/>
  <c r="GB796" i="19"/>
  <c r="GB738" i="19"/>
  <c r="GB880" i="19"/>
  <c r="GB856" i="19"/>
  <c r="GB905" i="19"/>
  <c r="GB528" i="19"/>
  <c r="GB673" i="19"/>
  <c r="GB914" i="19"/>
  <c r="GB859" i="19"/>
  <c r="GB846" i="19"/>
  <c r="GB882" i="19"/>
  <c r="GB772" i="19"/>
  <c r="GB534" i="19"/>
  <c r="GB699" i="19"/>
  <c r="GB842" i="19"/>
  <c r="GB497" i="19"/>
  <c r="GB585" i="19"/>
  <c r="GB815" i="19"/>
  <c r="GB611" i="19"/>
  <c r="GB529" i="19"/>
  <c r="GB792" i="19"/>
  <c r="GB739" i="19"/>
  <c r="GB581" i="19"/>
  <c r="GB624" i="19"/>
  <c r="GB783" i="19"/>
  <c r="GB881" i="19"/>
  <c r="GB814" i="19"/>
  <c r="GB895" i="19"/>
  <c r="GB668" i="19"/>
  <c r="GA466" i="19"/>
  <c r="GB646" i="19"/>
  <c r="GB751" i="19"/>
  <c r="GB671" i="19"/>
  <c r="GB804" i="19"/>
  <c r="GB867" i="19"/>
  <c r="GB691" i="19"/>
  <c r="GB548" i="19"/>
  <c r="GB544" i="19"/>
  <c r="GB525" i="19"/>
  <c r="GB907" i="19"/>
  <c r="GB785" i="19"/>
  <c r="GB515" i="19"/>
  <c r="GB556" i="19"/>
  <c r="GB777" i="19"/>
  <c r="GB853" i="19"/>
  <c r="GB594" i="19"/>
  <c r="GB855" i="19"/>
  <c r="GB897" i="19"/>
  <c r="GB628" i="19"/>
  <c r="GB566" i="19"/>
  <c r="GB871" i="19"/>
  <c r="GB608" i="19"/>
  <c r="GB679" i="19"/>
  <c r="GB648" i="19"/>
  <c r="GB666" i="19"/>
  <c r="GB600" i="19"/>
  <c r="GB551" i="19"/>
  <c r="GB702" i="19"/>
  <c r="GB745" i="19"/>
  <c r="GB645" i="19"/>
  <c r="GB754" i="19"/>
  <c r="GB620" i="19"/>
  <c r="GB560" i="19"/>
  <c r="GB806" i="19"/>
  <c r="GB729" i="19"/>
  <c r="GB630" i="19"/>
  <c r="GB665" i="19"/>
  <c r="GB657" i="19"/>
  <c r="GB801" i="19"/>
  <c r="GB889" i="19"/>
  <c r="GB822" i="19"/>
  <c r="GB690" i="19"/>
  <c r="GB827" i="19"/>
  <c r="GB588" i="19"/>
  <c r="GB609" i="19"/>
  <c r="GB675" i="19"/>
  <c r="GB742" i="19"/>
  <c r="GB728" i="19"/>
  <c r="GB557" i="19"/>
  <c r="GB883" i="19"/>
  <c r="GB813" i="19"/>
  <c r="GB706" i="19"/>
  <c r="GB643" i="19"/>
  <c r="GB892" i="19"/>
  <c r="GB653" i="19"/>
  <c r="GB651" i="19"/>
  <c r="GB517" i="19"/>
  <c r="GB656" i="19"/>
  <c r="GB782" i="19"/>
  <c r="GB872" i="19"/>
  <c r="GB511" i="19"/>
  <c r="GB829" i="19"/>
  <c r="GB550" i="19"/>
  <c r="GB748" i="19"/>
  <c r="GB661" i="19"/>
  <c r="GB622" i="19"/>
  <c r="GB652" i="19"/>
  <c r="GB918" i="19"/>
  <c r="GB727" i="19"/>
  <c r="GB573" i="19"/>
  <c r="GB828" i="19"/>
  <c r="GB812" i="19"/>
  <c r="GB505" i="19"/>
  <c r="GB770" i="19"/>
  <c r="GB561" i="19"/>
  <c r="GB763" i="19"/>
  <c r="GB906" i="19"/>
  <c r="GB650" i="19"/>
  <c r="IH864" i="19"/>
  <c r="IM864" i="19" s="1"/>
  <c r="IH630" i="19"/>
  <c r="IM630" i="19" s="1"/>
  <c r="IH499" i="19"/>
  <c r="IM499" i="19" s="1"/>
  <c r="IH806" i="19"/>
  <c r="IM806" i="19" s="1"/>
  <c r="IH517" i="19"/>
  <c r="IM517" i="19" s="1"/>
  <c r="IH627" i="19"/>
  <c r="IM627" i="19" s="1"/>
  <c r="IH610" i="19"/>
  <c r="IM610" i="19" s="1"/>
  <c r="I496" i="19"/>
  <c r="R94" i="19" s="1"/>
  <c r="IH513" i="19"/>
  <c r="IM513" i="19" s="1"/>
  <c r="IH688" i="19"/>
  <c r="IM688" i="19" s="1"/>
  <c r="IH898" i="19"/>
  <c r="IM898" i="19" s="1"/>
  <c r="IH745" i="19"/>
  <c r="IM745" i="19" s="1"/>
  <c r="IH611" i="19"/>
  <c r="IM611" i="19" s="1"/>
  <c r="IH544" i="19"/>
  <c r="IM544" i="19" s="1"/>
  <c r="IH616" i="19"/>
  <c r="IM616" i="19" s="1"/>
  <c r="IH524" i="19"/>
  <c r="IM524" i="19" s="1"/>
  <c r="IH634" i="19"/>
  <c r="IM634" i="19" s="1"/>
  <c r="IH523" i="19"/>
  <c r="IM523" i="19" s="1"/>
  <c r="IH775" i="19"/>
  <c r="IM775" i="19" s="1"/>
  <c r="IH506" i="19"/>
  <c r="IM506" i="19" s="1"/>
  <c r="IH667" i="19"/>
  <c r="IM667" i="19" s="1"/>
  <c r="IH507" i="19"/>
  <c r="IM507" i="19" s="1"/>
  <c r="IH915" i="19"/>
  <c r="IM915" i="19" s="1"/>
  <c r="IH683" i="19"/>
  <c r="IM683" i="19" s="1"/>
  <c r="IH535" i="19"/>
  <c r="IM535" i="19" s="1"/>
  <c r="IH649" i="19"/>
  <c r="IM649" i="19" s="1"/>
  <c r="IH550" i="19"/>
  <c r="IM550" i="19" s="1"/>
  <c r="IH595" i="19"/>
  <c r="IM595" i="19" s="1"/>
  <c r="IH661" i="19"/>
  <c r="IM661" i="19" s="1"/>
  <c r="IH902" i="19"/>
  <c r="IM902" i="19" s="1"/>
  <c r="IH497" i="19"/>
  <c r="IM497" i="19" s="1"/>
  <c r="IH872" i="19"/>
  <c r="IM872" i="19" s="1"/>
  <c r="IH589" i="19"/>
  <c r="IM589" i="19" s="1"/>
  <c r="IH580" i="19"/>
  <c r="IM580" i="19" s="1"/>
  <c r="IH753" i="19"/>
  <c r="IM753" i="19" s="1"/>
  <c r="IH821" i="19"/>
  <c r="IM821" i="19" s="1"/>
  <c r="IH779" i="19"/>
  <c r="IM779" i="19" s="1"/>
  <c r="IH713" i="19"/>
  <c r="IM713" i="19" s="1"/>
  <c r="IH889" i="19"/>
  <c r="IM889" i="19" s="1"/>
  <c r="IH663" i="19"/>
  <c r="IM663" i="19" s="1"/>
  <c r="IH652" i="19"/>
  <c r="IM652" i="19" s="1"/>
  <c r="IH585" i="19"/>
  <c r="IM585" i="19" s="1"/>
  <c r="IH726" i="19"/>
  <c r="IM726" i="19" s="1"/>
  <c r="IH597" i="19"/>
  <c r="IM597" i="19" s="1"/>
  <c r="IH651" i="19"/>
  <c r="IM651" i="19" s="1"/>
  <c r="IH770" i="19"/>
  <c r="IM770" i="19" s="1"/>
  <c r="IH562" i="19"/>
  <c r="IM562" i="19" s="1"/>
  <c r="IH604" i="19"/>
  <c r="IM604" i="19" s="1"/>
  <c r="IH633" i="19"/>
  <c r="IM633" i="19" s="1"/>
  <c r="IH851" i="19"/>
  <c r="IM851" i="19" s="1"/>
  <c r="IH622" i="19"/>
  <c r="IM622" i="19" s="1"/>
  <c r="IH717" i="19"/>
  <c r="IM717" i="19" s="1"/>
  <c r="IH761" i="19"/>
  <c r="IM761" i="19" s="1"/>
  <c r="IH641" i="19"/>
  <c r="IM641" i="19" s="1"/>
  <c r="IH704" i="19"/>
  <c r="IM704" i="19" s="1"/>
  <c r="IH624" i="19"/>
  <c r="IM624" i="19" s="1"/>
  <c r="IH778" i="19"/>
  <c r="IM778" i="19" s="1"/>
  <c r="IH632" i="19"/>
  <c r="IM632" i="19" s="1"/>
  <c r="IH740" i="19"/>
  <c r="IM740" i="19" s="1"/>
  <c r="IH636" i="19"/>
  <c r="IM636" i="19" s="1"/>
  <c r="IH570" i="19"/>
  <c r="IM570" i="19" s="1"/>
  <c r="IH615" i="19"/>
  <c r="IM615" i="19" s="1"/>
  <c r="IH765" i="19"/>
  <c r="IM765" i="19" s="1"/>
  <c r="IH815" i="19"/>
  <c r="IM815" i="19" s="1"/>
  <c r="IH577" i="19"/>
  <c r="IM577" i="19" s="1"/>
  <c r="IH698" i="19"/>
  <c r="IM698" i="19" s="1"/>
  <c r="IH494" i="19"/>
  <c r="IM494" i="19" s="1"/>
  <c r="IH658" i="19"/>
  <c r="IM658" i="19" s="1"/>
  <c r="IH592" i="19"/>
  <c r="IM592" i="19" s="1"/>
  <c r="IH598" i="19"/>
  <c r="IM598" i="19" s="1"/>
  <c r="IH584" i="19"/>
  <c r="IM584" i="19" s="1"/>
  <c r="IH754" i="19"/>
  <c r="IM754" i="19" s="1"/>
  <c r="IH813" i="19"/>
  <c r="IM813" i="19" s="1"/>
  <c r="IH545" i="19"/>
  <c r="IM545" i="19" s="1"/>
  <c r="IH521" i="19"/>
  <c r="IM521" i="19" s="1"/>
  <c r="IH795" i="19"/>
  <c r="IM795" i="19" s="1"/>
  <c r="IH727" i="19"/>
  <c r="IM727" i="19" s="1"/>
  <c r="IH907" i="19"/>
  <c r="IM907" i="19" s="1"/>
  <c r="IH769" i="19"/>
  <c r="IM769" i="19" s="1"/>
  <c r="IH639" i="19"/>
  <c r="IM639" i="19" s="1"/>
  <c r="IH760" i="19"/>
  <c r="IM760" i="19" s="1"/>
  <c r="IH644" i="19"/>
  <c r="IM644" i="19" s="1"/>
  <c r="IH702" i="19"/>
  <c r="IM702" i="19" s="1"/>
  <c r="IH625" i="19"/>
  <c r="IM625" i="19" s="1"/>
  <c r="IH891" i="19"/>
  <c r="IM891" i="19" s="1"/>
  <c r="IH829" i="19"/>
  <c r="IM829" i="19" s="1"/>
  <c r="IH687" i="19"/>
  <c r="IM687" i="19" s="1"/>
  <c r="IH491" i="19"/>
  <c r="IM491" i="19" s="1"/>
  <c r="IH818" i="19"/>
  <c r="IM818" i="19" s="1"/>
  <c r="IH635" i="19"/>
  <c r="IM635" i="19" s="1"/>
  <c r="IH619" i="19"/>
  <c r="IM619" i="19" s="1"/>
  <c r="IH879" i="19"/>
  <c r="IM879" i="19" s="1"/>
  <c r="IH868" i="19"/>
  <c r="IM868" i="19" s="1"/>
  <c r="IH549" i="19"/>
  <c r="IM549" i="19" s="1"/>
  <c r="IH723" i="19"/>
  <c r="IM723" i="19" s="1"/>
  <c r="IH591" i="19"/>
  <c r="IM591" i="19" s="1"/>
  <c r="IH492" i="19"/>
  <c r="IM492" i="19" s="1"/>
  <c r="IH650" i="19"/>
  <c r="IM650" i="19" s="1"/>
  <c r="IH762" i="19"/>
  <c r="IM762" i="19" s="1"/>
  <c r="IH728" i="19"/>
  <c r="IM728" i="19" s="1"/>
  <c r="IH563" i="19"/>
  <c r="IM563" i="19" s="1"/>
  <c r="IH906" i="19"/>
  <c r="IM906" i="19" s="1"/>
  <c r="IH830" i="19"/>
  <c r="IM830" i="19" s="1"/>
  <c r="IH674" i="19"/>
  <c r="IM674" i="19" s="1"/>
  <c r="IH810" i="19"/>
  <c r="IM810" i="19" s="1"/>
  <c r="IH532" i="19"/>
  <c r="IM532" i="19" s="1"/>
  <c r="IH675" i="19"/>
  <c r="IM675" i="19" s="1"/>
  <c r="IH744" i="19"/>
  <c r="IM744" i="19" s="1"/>
  <c r="IH767" i="19"/>
  <c r="IM767" i="19" s="1"/>
  <c r="IH548" i="19"/>
  <c r="IM548" i="19" s="1"/>
  <c r="IH759" i="19"/>
  <c r="IM759" i="19" s="1"/>
  <c r="IH900" i="19"/>
  <c r="IM900" i="19" s="1"/>
  <c r="IH555" i="19"/>
  <c r="IM555" i="19" s="1"/>
  <c r="IH600" i="19"/>
  <c r="IM600" i="19" s="1"/>
  <c r="IH805" i="19"/>
  <c r="IM805" i="19" s="1"/>
  <c r="IH655" i="19"/>
  <c r="IM655" i="19" s="1"/>
  <c r="IH721" i="19"/>
  <c r="IM721" i="19" s="1"/>
  <c r="IH792" i="19"/>
  <c r="IM792" i="19" s="1"/>
  <c r="IH730" i="19"/>
  <c r="IM730" i="19" s="1"/>
  <c r="IH809" i="19"/>
  <c r="IM809" i="19" s="1"/>
  <c r="IH609" i="19"/>
  <c r="IM609" i="19" s="1"/>
  <c r="IH869" i="19"/>
  <c r="IM869" i="19" s="1"/>
  <c r="IH882" i="19"/>
  <c r="IM882" i="19" s="1"/>
  <c r="IH841" i="19"/>
  <c r="IM841" i="19" s="1"/>
  <c r="IH707" i="19"/>
  <c r="IM707" i="19" s="1"/>
  <c r="IH654" i="19"/>
  <c r="IM654" i="19" s="1"/>
  <c r="IH712" i="19"/>
  <c r="IM712" i="19" s="1"/>
  <c r="IH534" i="19"/>
  <c r="IM534" i="19" s="1"/>
  <c r="IH638" i="19"/>
  <c r="IM638" i="19" s="1"/>
  <c r="IH490" i="19"/>
  <c r="IM490" i="19" s="1"/>
  <c r="IH536" i="19"/>
  <c r="IM536" i="19" s="1"/>
  <c r="IH800" i="19"/>
  <c r="IM800" i="19" s="1"/>
  <c r="IH856" i="19"/>
  <c r="IM856" i="19" s="1"/>
  <c r="IH719" i="19"/>
  <c r="IM719" i="19" s="1"/>
  <c r="IH533" i="19"/>
  <c r="IM533" i="19" s="1"/>
  <c r="IH554" i="19"/>
  <c r="IM554" i="19" s="1"/>
  <c r="IH777" i="19"/>
  <c r="IM777" i="19" s="1"/>
  <c r="IH587" i="19"/>
  <c r="IM587" i="19" s="1"/>
  <c r="IH784" i="19"/>
  <c r="IM784" i="19" s="1"/>
  <c r="IH786" i="19"/>
  <c r="IM786" i="19" s="1"/>
  <c r="IH722" i="19"/>
  <c r="IM722" i="19" s="1"/>
  <c r="IH618" i="19"/>
  <c r="IM618" i="19" s="1"/>
  <c r="IH612" i="19"/>
  <c r="IM612" i="19" s="1"/>
  <c r="IH697" i="19"/>
  <c r="IM697" i="19" s="1"/>
  <c r="IH594" i="19"/>
  <c r="IM594" i="19" s="1"/>
  <c r="IH672" i="19"/>
  <c r="IM672" i="19" s="1"/>
  <c r="IH828" i="19"/>
  <c r="IM828" i="19" s="1"/>
  <c r="IH819" i="19"/>
  <c r="IM819" i="19" s="1"/>
  <c r="IH514" i="19"/>
  <c r="IM514" i="19" s="1"/>
  <c r="IH566" i="19"/>
  <c r="IM566" i="19" s="1"/>
  <c r="IH552" i="19"/>
  <c r="IM552" i="19" s="1"/>
  <c r="IH578" i="19"/>
  <c r="IM578" i="19" s="1"/>
  <c r="IH789" i="19"/>
  <c r="IM789" i="19" s="1"/>
  <c r="IH755" i="19"/>
  <c r="IM755" i="19" s="1"/>
  <c r="IH511" i="19"/>
  <c r="IM511" i="19" s="1"/>
  <c r="IH695" i="19"/>
  <c r="IM695" i="19" s="1"/>
  <c r="IH764" i="19"/>
  <c r="IM764" i="19" s="1"/>
  <c r="IH708" i="19"/>
  <c r="IM708" i="19" s="1"/>
  <c r="IH518" i="19"/>
  <c r="IM518" i="19" s="1"/>
  <c r="IH528" i="19"/>
  <c r="IM528" i="19" s="1"/>
  <c r="IH731" i="19"/>
  <c r="IM731" i="19" s="1"/>
  <c r="IH575" i="19"/>
  <c r="IM575" i="19" s="1"/>
  <c r="IH867" i="19"/>
  <c r="IM867" i="19" s="1"/>
  <c r="IH537" i="19"/>
  <c r="IM537" i="19" s="1"/>
  <c r="IH808" i="19"/>
  <c r="IM808" i="19" s="1"/>
  <c r="IH546" i="19"/>
  <c r="IM546" i="19" s="1"/>
  <c r="IH588" i="19"/>
  <c r="IM588" i="19" s="1"/>
  <c r="IH738" i="19"/>
  <c r="IM738" i="19" s="1"/>
  <c r="IH512" i="19"/>
  <c r="IM512" i="19" s="1"/>
  <c r="IH509" i="19"/>
  <c r="IM509" i="19" s="1"/>
  <c r="IH684" i="19"/>
  <c r="IM684" i="19" s="1"/>
  <c r="IH749" i="19"/>
  <c r="IM749" i="19" s="1"/>
  <c r="IH833" i="19"/>
  <c r="IM833" i="19" s="1"/>
  <c r="IH496" i="19"/>
  <c r="IM496" i="19" s="1"/>
  <c r="IH788" i="19"/>
  <c r="IM788" i="19" s="1"/>
  <c r="IH586" i="19"/>
  <c r="IM586" i="19" s="1"/>
  <c r="IH783" i="19"/>
  <c r="IM783" i="19" s="1"/>
  <c r="IH852" i="19"/>
  <c r="IM852" i="19" s="1"/>
  <c r="IH691" i="19"/>
  <c r="IM691" i="19" s="1"/>
  <c r="IH551" i="19"/>
  <c r="IM551" i="19" s="1"/>
  <c r="IH501" i="19"/>
  <c r="IM501" i="19" s="1"/>
  <c r="IH845" i="19"/>
  <c r="IM845" i="19" s="1"/>
  <c r="IH850" i="19"/>
  <c r="IM850" i="19" s="1"/>
  <c r="IH884" i="19"/>
  <c r="IM884" i="19" s="1"/>
  <c r="IH620" i="19"/>
  <c r="IM620" i="19" s="1"/>
  <c r="IH599" i="19"/>
  <c r="IM599" i="19" s="1"/>
  <c r="IH689" i="19"/>
  <c r="IM689" i="19" s="1"/>
  <c r="IH725" i="19"/>
  <c r="IM725" i="19" s="1"/>
  <c r="IH763" i="19"/>
  <c r="IM763" i="19" s="1"/>
  <c r="IH871" i="19"/>
  <c r="IM871" i="19" s="1"/>
  <c r="IH834" i="19"/>
  <c r="IM834" i="19" s="1"/>
  <c r="IH858" i="19"/>
  <c r="IM858" i="19" s="1"/>
  <c r="IH916" i="19"/>
  <c r="IM916" i="19" s="1"/>
  <c r="IH542" i="19"/>
  <c r="IM542" i="19" s="1"/>
  <c r="IG466" i="19"/>
  <c r="IH861" i="19"/>
  <c r="IM861" i="19" s="1"/>
  <c r="IH657" i="19"/>
  <c r="IM657" i="19" s="1"/>
  <c r="IH706" i="19"/>
  <c r="IM706" i="19" s="1"/>
  <c r="IH529" i="19"/>
  <c r="IM529" i="19" s="1"/>
  <c r="IH733" i="19"/>
  <c r="IM733" i="19" s="1"/>
  <c r="IH538" i="19"/>
  <c r="IM538" i="19" s="1"/>
  <c r="IH844" i="19"/>
  <c r="IM844" i="19" s="1"/>
  <c r="IH897" i="19"/>
  <c r="IM897" i="19" s="1"/>
  <c r="IH917" i="19"/>
  <c r="IM917" i="19" s="1"/>
  <c r="IH865" i="19"/>
  <c r="IM865" i="19" s="1"/>
  <c r="IH773" i="19"/>
  <c r="IM773" i="19" s="1"/>
  <c r="IH853" i="19"/>
  <c r="IM853" i="19" s="1"/>
  <c r="IH711" i="19"/>
  <c r="IM711" i="19" s="1"/>
  <c r="IH870" i="19"/>
  <c r="IM870" i="19" s="1"/>
  <c r="IH824" i="19"/>
  <c r="IM824" i="19" s="1"/>
  <c r="IH771" i="19"/>
  <c r="IM771" i="19" s="1"/>
  <c r="IH888" i="19"/>
  <c r="IM888" i="19" s="1"/>
  <c r="IH835" i="19"/>
  <c r="IM835" i="19" s="1"/>
  <c r="IH568" i="19"/>
  <c r="IM568" i="19" s="1"/>
  <c r="IH671" i="19"/>
  <c r="IM671" i="19" s="1"/>
  <c r="IH739" i="19"/>
  <c r="IM739" i="19" s="1"/>
  <c r="IH914" i="19"/>
  <c r="IM914" i="19" s="1"/>
  <c r="IH647" i="19"/>
  <c r="IM647" i="19" s="1"/>
  <c r="IH500" i="19"/>
  <c r="IM500" i="19" s="1"/>
  <c r="IH899" i="19"/>
  <c r="IM899" i="19" s="1"/>
  <c r="IH710" i="19"/>
  <c r="IM710" i="19" s="1"/>
  <c r="IH590" i="19"/>
  <c r="IM590" i="19" s="1"/>
  <c r="IH825" i="19"/>
  <c r="IM825" i="19" s="1"/>
  <c r="IH556" i="19"/>
  <c r="IM556" i="19" s="1"/>
  <c r="IH766" i="19"/>
  <c r="IM766" i="19" s="1"/>
  <c r="IH839" i="19"/>
  <c r="IM839" i="19" s="1"/>
  <c r="IH608" i="19"/>
  <c r="IM608" i="19" s="1"/>
  <c r="IH637" i="19"/>
  <c r="IM637" i="19" s="1"/>
  <c r="IH883" i="19"/>
  <c r="IM883" i="19" s="1"/>
  <c r="IH843" i="19"/>
  <c r="IM843" i="19" s="1"/>
  <c r="IH854" i="19"/>
  <c r="IM854" i="19" s="1"/>
  <c r="IH640" i="19"/>
  <c r="IM640" i="19" s="1"/>
  <c r="IH526" i="19"/>
  <c r="IM526" i="19" s="1"/>
  <c r="IH911" i="19"/>
  <c r="IM911" i="19" s="1"/>
  <c r="IH582" i="19"/>
  <c r="IM582" i="19" s="1"/>
  <c r="IH547" i="19"/>
  <c r="IM547" i="19" s="1"/>
  <c r="IH894" i="19"/>
  <c r="IM894" i="19" s="1"/>
  <c r="IH747" i="19"/>
  <c r="IM747" i="19" s="1"/>
  <c r="IH561" i="19"/>
  <c r="IM561" i="19" s="1"/>
  <c r="IH508" i="19"/>
  <c r="IM508" i="19" s="1"/>
  <c r="IH605" i="19"/>
  <c r="IM605" i="19" s="1"/>
  <c r="IH520" i="19"/>
  <c r="IM520" i="19" s="1"/>
  <c r="IH557" i="19"/>
  <c r="IM557" i="19" s="1"/>
  <c r="IH690" i="19"/>
  <c r="IM690" i="19" s="1"/>
  <c r="IH876" i="19"/>
  <c r="IM876" i="19" s="1"/>
  <c r="IH796" i="19"/>
  <c r="IM796" i="19" s="1"/>
  <c r="IH623" i="19"/>
  <c r="IM623" i="19" s="1"/>
  <c r="IH873" i="19"/>
  <c r="IM873" i="19" s="1"/>
  <c r="IH510" i="19"/>
  <c r="IM510" i="19" s="1"/>
  <c r="IH756" i="19"/>
  <c r="IM756" i="19" s="1"/>
  <c r="IH729" i="19"/>
  <c r="IM729" i="19" s="1"/>
  <c r="IH752" i="19"/>
  <c r="IM752" i="19" s="1"/>
  <c r="IH607" i="19"/>
  <c r="IM607" i="19" s="1"/>
  <c r="IH673" i="19"/>
  <c r="IM673" i="19" s="1"/>
  <c r="IH877" i="19"/>
  <c r="IM877" i="19" s="1"/>
  <c r="IH696" i="19"/>
  <c r="IM696" i="19" s="1"/>
  <c r="IH670" i="19"/>
  <c r="IM670" i="19" s="1"/>
  <c r="IH666" i="19"/>
  <c r="IM666" i="19" s="1"/>
  <c r="IH541" i="19"/>
  <c r="IM541" i="19" s="1"/>
  <c r="IH832" i="19"/>
  <c r="IM832" i="19" s="1"/>
  <c r="IH742" i="19"/>
  <c r="IM742" i="19" s="1"/>
  <c r="IH905" i="19"/>
  <c r="IM905" i="19" s="1"/>
  <c r="IH569" i="19"/>
  <c r="IM569" i="19" s="1"/>
  <c r="IH682" i="19"/>
  <c r="IM682" i="19" s="1"/>
  <c r="IH811" i="19"/>
  <c r="IM811" i="19" s="1"/>
  <c r="IH581" i="19"/>
  <c r="IM581" i="19" s="1"/>
  <c r="IH860" i="19"/>
  <c r="IM860" i="19" s="1"/>
  <c r="IH720" i="19"/>
  <c r="IM720" i="19" s="1"/>
  <c r="IH846" i="19"/>
  <c r="IM846" i="19" s="1"/>
  <c r="IH859" i="19"/>
  <c r="IM859" i="19" s="1"/>
  <c r="IH748" i="19"/>
  <c r="IM748" i="19" s="1"/>
  <c r="IH804" i="19"/>
  <c r="IM804" i="19" s="1"/>
  <c r="IH847" i="19"/>
  <c r="IM847" i="19" s="1"/>
  <c r="IH881" i="19"/>
  <c r="IM881" i="19" s="1"/>
  <c r="IH621" i="19"/>
  <c r="IM621" i="19" s="1"/>
  <c r="IH493" i="19"/>
  <c r="IM493" i="19" s="1"/>
  <c r="IH823" i="19"/>
  <c r="IM823" i="19" s="1"/>
  <c r="IH628" i="19"/>
  <c r="IM628" i="19" s="1"/>
  <c r="IH848" i="19"/>
  <c r="IM848" i="19" s="1"/>
  <c r="IH681" i="19"/>
  <c r="IM681" i="19" s="1"/>
  <c r="IH560" i="19"/>
  <c r="IM560" i="19" s="1"/>
  <c r="IH515" i="19"/>
  <c r="IM515" i="19" s="1"/>
  <c r="IH758" i="19"/>
  <c r="IM758" i="19" s="1"/>
  <c r="IH734" i="19"/>
  <c r="IM734" i="19" s="1"/>
  <c r="IH714" i="19"/>
  <c r="IM714" i="19" s="1"/>
  <c r="IH614" i="19"/>
  <c r="IM614" i="19" s="1"/>
  <c r="IH543" i="19"/>
  <c r="IM543" i="19" s="1"/>
  <c r="IH703" i="19"/>
  <c r="IM703" i="19" s="1"/>
  <c r="IH642" i="19"/>
  <c r="IM642" i="19" s="1"/>
  <c r="IH787" i="19"/>
  <c r="IM787" i="19" s="1"/>
  <c r="IH593" i="19"/>
  <c r="IM593" i="19" s="1"/>
  <c r="IH564" i="19"/>
  <c r="IM564" i="19" s="1"/>
  <c r="IH849" i="19"/>
  <c r="IM849" i="19" s="1"/>
  <c r="IH842" i="19"/>
  <c r="IM842" i="19" s="1"/>
  <c r="IH793" i="19"/>
  <c r="IM793" i="19" s="1"/>
  <c r="IH659" i="19"/>
  <c r="IM659" i="19" s="1"/>
  <c r="IH617" i="19"/>
  <c r="IM617" i="19" s="1"/>
  <c r="IH694" i="19"/>
  <c r="IM694" i="19" s="1"/>
  <c r="IH803" i="19"/>
  <c r="IM803" i="19" s="1"/>
  <c r="IH822" i="19"/>
  <c r="IM822" i="19" s="1"/>
  <c r="IH836" i="19"/>
  <c r="IM836" i="19" s="1"/>
  <c r="IH798" i="19"/>
  <c r="IM798" i="19" s="1"/>
  <c r="IH885" i="19"/>
  <c r="IM885" i="19" s="1"/>
  <c r="IH908" i="19"/>
  <c r="IM908" i="19" s="1"/>
  <c r="IH646" i="19"/>
  <c r="IM646" i="19" s="1"/>
  <c r="IH571" i="19"/>
  <c r="IM571" i="19" s="1"/>
  <c r="IH814" i="19"/>
  <c r="IM814" i="19" s="1"/>
  <c r="IH573" i="19"/>
  <c r="IM573" i="19" s="1"/>
  <c r="IH709" i="19"/>
  <c r="IM709" i="19" s="1"/>
  <c r="IH596" i="19"/>
  <c r="IM596" i="19" s="1"/>
  <c r="IH603" i="19"/>
  <c r="IM603" i="19" s="1"/>
  <c r="IH676" i="19"/>
  <c r="IM676" i="19" s="1"/>
  <c r="IH530" i="19"/>
  <c r="IM530" i="19" s="1"/>
  <c r="IH750" i="19"/>
  <c r="IM750" i="19" s="1"/>
  <c r="IH693" i="19"/>
  <c r="IM693" i="19" s="1"/>
  <c r="IH826" i="19"/>
  <c r="IM826" i="19" s="1"/>
  <c r="IH498" i="19"/>
  <c r="IM498" i="19" s="1"/>
  <c r="IH685" i="19"/>
  <c r="IM685" i="19" s="1"/>
  <c r="IH660" i="19"/>
  <c r="IM660" i="19" s="1"/>
  <c r="IH735" i="19"/>
  <c r="IM735" i="19" s="1"/>
  <c r="IH802" i="19"/>
  <c r="IM802" i="19" s="1"/>
  <c r="IH668" i="19"/>
  <c r="IM668" i="19" s="1"/>
  <c r="IH776" i="19"/>
  <c r="IM776" i="19" s="1"/>
  <c r="IH820" i="19"/>
  <c r="IM820" i="19" s="1"/>
  <c r="IH519" i="19"/>
  <c r="IM519" i="19" s="1"/>
  <c r="IH645" i="19"/>
  <c r="IM645" i="19" s="1"/>
  <c r="IH840" i="19"/>
  <c r="IM840" i="19" s="1"/>
  <c r="IH505" i="19"/>
  <c r="IM505" i="19" s="1"/>
  <c r="IH737" i="19"/>
  <c r="IM737" i="19" s="1"/>
  <c r="IH715" i="19"/>
  <c r="IM715" i="19" s="1"/>
  <c r="IH857" i="19"/>
  <c r="IM857" i="19" s="1"/>
  <c r="IH525" i="19"/>
  <c r="IM525" i="19" s="1"/>
  <c r="IH504" i="19"/>
  <c r="IM504" i="19" s="1"/>
  <c r="IH837" i="19"/>
  <c r="IM837" i="19" s="1"/>
  <c r="IH680" i="19"/>
  <c r="IM680" i="19" s="1"/>
  <c r="IH910" i="19"/>
  <c r="IM910" i="19" s="1"/>
  <c r="IH677" i="19"/>
  <c r="IM677" i="19" s="1"/>
  <c r="IH780" i="19"/>
  <c r="IM780" i="19" s="1"/>
  <c r="IH886" i="19"/>
  <c r="IM886" i="19" s="1"/>
  <c r="IH701" i="19"/>
  <c r="IM701" i="19" s="1"/>
  <c r="IH751" i="19"/>
  <c r="IM751" i="19" s="1"/>
  <c r="IH579" i="19"/>
  <c r="IM579" i="19" s="1"/>
  <c r="IH772" i="19"/>
  <c r="IM772" i="19" s="1"/>
  <c r="IH527" i="19"/>
  <c r="IM527" i="19" s="1"/>
  <c r="IH816" i="19"/>
  <c r="IM816" i="19" s="1"/>
  <c r="IH895" i="19"/>
  <c r="IM895" i="19" s="1"/>
  <c r="IH878" i="19"/>
  <c r="IM878" i="19" s="1"/>
  <c r="IH664" i="19"/>
  <c r="IM664" i="19" s="1"/>
  <c r="IH912" i="19"/>
  <c r="IM912" i="19" s="1"/>
  <c r="IH567" i="19"/>
  <c r="IM567" i="19" s="1"/>
  <c r="IH896" i="19"/>
  <c r="IM896" i="19" s="1"/>
  <c r="IH553" i="19"/>
  <c r="IM553" i="19" s="1"/>
  <c r="IH716" i="19"/>
  <c r="IM716" i="19" s="1"/>
  <c r="IH631" i="19"/>
  <c r="IM631" i="19" s="1"/>
  <c r="IH732" i="19"/>
  <c r="IM732" i="19" s="1"/>
  <c r="IH648" i="19"/>
  <c r="IM648" i="19" s="1"/>
  <c r="IH863" i="19"/>
  <c r="IM863" i="19" s="1"/>
  <c r="IH827" i="19"/>
  <c r="IM827" i="19" s="1"/>
  <c r="IH831" i="19"/>
  <c r="IM831" i="19" s="1"/>
  <c r="IH583" i="19"/>
  <c r="IM583" i="19" s="1"/>
  <c r="IH678" i="19"/>
  <c r="IM678" i="19" s="1"/>
  <c r="IH812" i="19"/>
  <c r="IM812" i="19" s="1"/>
  <c r="IH913" i="19"/>
  <c r="IM913" i="19" s="1"/>
  <c r="IH785" i="19"/>
  <c r="IM785" i="19" s="1"/>
  <c r="IH558" i="19"/>
  <c r="IM558" i="19" s="1"/>
  <c r="IH807" i="19"/>
  <c r="IM807" i="19" s="1"/>
  <c r="IH890" i="19"/>
  <c r="IM890" i="19" s="1"/>
  <c r="IH531" i="19"/>
  <c r="IM531" i="19" s="1"/>
  <c r="IH700" i="19"/>
  <c r="IM700" i="19" s="1"/>
  <c r="IH662" i="19"/>
  <c r="IM662" i="19" s="1"/>
  <c r="IH904" i="19"/>
  <c r="IM904" i="19" s="1"/>
  <c r="IH705" i="19"/>
  <c r="IM705" i="19" s="1"/>
  <c r="IH574" i="19"/>
  <c r="IM574" i="19" s="1"/>
  <c r="IH467" i="19"/>
  <c r="IH473" i="19" s="1"/>
  <c r="IH781" i="19"/>
  <c r="IM781" i="19" s="1"/>
  <c r="IH918" i="19"/>
  <c r="IM918" i="19" s="1"/>
  <c r="IH736" i="19"/>
  <c r="IM736" i="19" s="1"/>
  <c r="IH743" i="19"/>
  <c r="IM743" i="19" s="1"/>
  <c r="IH774" i="19"/>
  <c r="IM774" i="19" s="1"/>
  <c r="IH866" i="19"/>
  <c r="IM866" i="19" s="1"/>
  <c r="IH576" i="19"/>
  <c r="IM576" i="19" s="1"/>
  <c r="IH495" i="19"/>
  <c r="IM495" i="19" s="1"/>
  <c r="IH669" i="19"/>
  <c r="IM669" i="19" s="1"/>
  <c r="IH643" i="19"/>
  <c r="IM643" i="19" s="1"/>
  <c r="IH794" i="19"/>
  <c r="IM794" i="19" s="1"/>
  <c r="IH817" i="19"/>
  <c r="IM817" i="19" s="1"/>
  <c r="IH909" i="19"/>
  <c r="IM909" i="19" s="1"/>
  <c r="IH665" i="19"/>
  <c r="IM665" i="19" s="1"/>
  <c r="IH539" i="19"/>
  <c r="IM539" i="19" s="1"/>
  <c r="IH613" i="19"/>
  <c r="IM613" i="19" s="1"/>
  <c r="IH768" i="19"/>
  <c r="IM768" i="19" s="1"/>
  <c r="IH746" i="19"/>
  <c r="IM746" i="19" s="1"/>
  <c r="IH572" i="19"/>
  <c r="IM572" i="19" s="1"/>
  <c r="IH699" i="19"/>
  <c r="IM699" i="19" s="1"/>
  <c r="IH855" i="19"/>
  <c r="IM855" i="19" s="1"/>
  <c r="IH656" i="19"/>
  <c r="IM656" i="19" s="1"/>
  <c r="IH601" i="19"/>
  <c r="IM601" i="19" s="1"/>
  <c r="IH901" i="19"/>
  <c r="IM901" i="19" s="1"/>
  <c r="IH797" i="19"/>
  <c r="IM797" i="19" s="1"/>
  <c r="IH874" i="19"/>
  <c r="IM874" i="19" s="1"/>
  <c r="IH801" i="19"/>
  <c r="IM801" i="19" s="1"/>
  <c r="IH893" i="19"/>
  <c r="IM893" i="19" s="1"/>
  <c r="IH679" i="19"/>
  <c r="IM679" i="19" s="1"/>
  <c r="IH606" i="19"/>
  <c r="IM606" i="19" s="1"/>
  <c r="IH799" i="19"/>
  <c r="IM799" i="19" s="1"/>
  <c r="IH559" i="19"/>
  <c r="IM559" i="19" s="1"/>
  <c r="IH516" i="19"/>
  <c r="IM516" i="19" s="1"/>
  <c r="IH875" i="19"/>
  <c r="IM875" i="19" s="1"/>
  <c r="IH741" i="19"/>
  <c r="IM741" i="19" s="1"/>
  <c r="IH602" i="19"/>
  <c r="IM602" i="19" s="1"/>
  <c r="IH692" i="19"/>
  <c r="IM692" i="19" s="1"/>
  <c r="IH522" i="19"/>
  <c r="IM522" i="19" s="1"/>
  <c r="IH540" i="19"/>
  <c r="IM540" i="19" s="1"/>
  <c r="IH903" i="19"/>
  <c r="IM903" i="19" s="1"/>
  <c r="IH880" i="19"/>
  <c r="IM880" i="19" s="1"/>
  <c r="IH757" i="19"/>
  <c r="IM757" i="19" s="1"/>
  <c r="IH629" i="19"/>
  <c r="IM629" i="19" s="1"/>
  <c r="IH892" i="19"/>
  <c r="IM892" i="19" s="1"/>
  <c r="IH565" i="19"/>
  <c r="IM565" i="19" s="1"/>
  <c r="IH718" i="19"/>
  <c r="IM718" i="19" s="1"/>
  <c r="IH626" i="19"/>
  <c r="IM626" i="19" s="1"/>
  <c r="IH790" i="19"/>
  <c r="IM790" i="19" s="1"/>
  <c r="IH838" i="19"/>
  <c r="IM838" i="19" s="1"/>
  <c r="IH653" i="19"/>
  <c r="IM653" i="19" s="1"/>
  <c r="IH887" i="19"/>
  <c r="IM887" i="19" s="1"/>
  <c r="IH862" i="19"/>
  <c r="IM862" i="19" s="1"/>
  <c r="IH686" i="19"/>
  <c r="IM686" i="19" s="1"/>
  <c r="IH724" i="19"/>
  <c r="IM724" i="19" s="1"/>
  <c r="IH782" i="19"/>
  <c r="IM782" i="19" s="1"/>
  <c r="IH503" i="19"/>
  <c r="IM503" i="19" s="1"/>
  <c r="IH791" i="19"/>
  <c r="IM791" i="19" s="1"/>
  <c r="HX475" i="19"/>
  <c r="HX470" i="19"/>
  <c r="HX479" i="19"/>
  <c r="HX473" i="19"/>
  <c r="HX472" i="19"/>
  <c r="HX476" i="19"/>
  <c r="HX478" i="19"/>
  <c r="HX474" i="19"/>
  <c r="HX471" i="19"/>
  <c r="HX477" i="19"/>
  <c r="IC499" i="19"/>
  <c r="IC487" i="19" s="1"/>
  <c r="HW469" i="19"/>
  <c r="HW480" i="19" s="1"/>
  <c r="D509" i="19" s="1"/>
  <c r="M107" i="19" s="1"/>
  <c r="GK468" i="19"/>
  <c r="E505" i="19"/>
  <c r="N103" i="19" s="1"/>
  <c r="GJ483" i="19"/>
  <c r="GU474" i="19"/>
  <c r="GU477" i="19"/>
  <c r="GU473" i="19"/>
  <c r="GU476" i="19"/>
  <c r="GU472" i="19"/>
  <c r="GU479" i="19"/>
  <c r="GU471" i="19"/>
  <c r="GU470" i="19"/>
  <c r="GU475" i="19"/>
  <c r="GU478" i="19"/>
  <c r="GT469" i="19"/>
  <c r="GT480" i="19" s="1"/>
  <c r="B495" i="19"/>
  <c r="B57" i="19"/>
  <c r="B498" i="19"/>
  <c r="B60" i="19"/>
  <c r="B501" i="19"/>
  <c r="B63" i="19"/>
  <c r="B499" i="19"/>
  <c r="B61" i="19"/>
  <c r="B493" i="19"/>
  <c r="B55" i="19"/>
  <c r="B497" i="19"/>
  <c r="B59" i="19"/>
  <c r="IH21" i="19"/>
  <c r="IH24" i="19"/>
  <c r="IH18" i="19"/>
  <c r="IH19" i="19"/>
  <c r="IH17" i="19"/>
  <c r="IH20" i="19"/>
  <c r="IH23" i="19"/>
  <c r="IH15" i="19"/>
  <c r="IH16" i="19"/>
  <c r="IH22" i="19"/>
  <c r="B67" i="19"/>
  <c r="B505" i="19"/>
  <c r="B65" i="19"/>
  <c r="B503" i="19"/>
  <c r="B506" i="19"/>
  <c r="B68" i="19"/>
  <c r="B58" i="19"/>
  <c r="B496" i="19"/>
  <c r="B489" i="19"/>
  <c r="B51" i="19"/>
  <c r="B490" i="19"/>
  <c r="B52" i="19"/>
  <c r="B510" i="19"/>
  <c r="B72" i="19"/>
  <c r="IG14" i="19"/>
  <c r="D72" i="19" s="1"/>
  <c r="GT14" i="19"/>
  <c r="E68" i="19" s="1"/>
  <c r="N68" i="19" s="1"/>
  <c r="GU16" i="19"/>
  <c r="GU22" i="19"/>
  <c r="GU21" i="19"/>
  <c r="GU15" i="19"/>
  <c r="GU24" i="19"/>
  <c r="GU17" i="19"/>
  <c r="GU23" i="19"/>
  <c r="GU18" i="19"/>
  <c r="GU20" i="19"/>
  <c r="GU19" i="19"/>
  <c r="B492" i="19"/>
  <c r="B54" i="19"/>
  <c r="B500" i="19"/>
  <c r="B62" i="19"/>
  <c r="B69" i="19"/>
  <c r="B507" i="19"/>
  <c r="B508" i="19"/>
  <c r="B70" i="19"/>
  <c r="B494" i="19"/>
  <c r="B56" i="19"/>
  <c r="C100" i="19"/>
  <c r="B488" i="19"/>
  <c r="B50" i="19"/>
  <c r="B53" i="19"/>
  <c r="B491" i="19"/>
  <c r="B66" i="19"/>
  <c r="B504" i="19"/>
  <c r="B502" i="19"/>
  <c r="B64" i="19"/>
  <c r="B71" i="19"/>
  <c r="B509" i="19"/>
  <c r="EE469" i="19"/>
  <c r="EF469" i="19" s="1"/>
  <c r="EG469" i="19" s="1"/>
  <c r="EG480" i="19" s="1"/>
  <c r="FR13" i="19" l="1"/>
  <c r="FS39" i="19" s="1"/>
  <c r="EI696" i="19"/>
  <c r="EO13" i="19"/>
  <c r="FI605" i="19"/>
  <c r="FI557" i="19"/>
  <c r="FI570" i="19"/>
  <c r="FI777" i="19"/>
  <c r="FI631" i="19"/>
  <c r="FI726" i="19"/>
  <c r="FI643" i="19"/>
  <c r="FI695" i="19"/>
  <c r="FI875" i="19"/>
  <c r="FI615" i="19"/>
  <c r="FI779" i="19"/>
  <c r="FI736" i="19"/>
  <c r="FI560" i="19"/>
  <c r="FI623" i="19"/>
  <c r="FI703" i="19"/>
  <c r="FI756" i="19"/>
  <c r="FI867" i="19"/>
  <c r="FI674" i="19"/>
  <c r="FI601" i="19"/>
  <c r="FI874" i="19"/>
  <c r="FI628" i="19"/>
  <c r="FI847" i="19"/>
  <c r="FI672" i="19"/>
  <c r="FI744" i="19"/>
  <c r="FI675" i="19"/>
  <c r="FI609" i="19"/>
  <c r="FI733" i="19"/>
  <c r="FI648" i="19"/>
  <c r="EP901" i="19"/>
  <c r="EP754" i="19"/>
  <c r="EP582" i="19"/>
  <c r="FI670" i="19"/>
  <c r="FI629" i="19"/>
  <c r="FI829" i="19"/>
  <c r="FI598" i="19"/>
  <c r="FI540" i="19"/>
  <c r="FI655" i="19"/>
  <c r="FI901" i="19"/>
  <c r="FI873" i="19"/>
  <c r="FI863" i="19"/>
  <c r="FI832" i="19"/>
  <c r="FI868" i="19"/>
  <c r="FI565" i="19"/>
  <c r="FI692" i="19"/>
  <c r="H498" i="19"/>
  <c r="Q96" i="19" s="1"/>
  <c r="FI660" i="19"/>
  <c r="FI511" i="19"/>
  <c r="FI905" i="19"/>
  <c r="FI918" i="19"/>
  <c r="FI642" i="19"/>
  <c r="FI554" i="19"/>
  <c r="FI587" i="19"/>
  <c r="FI771" i="19"/>
  <c r="FI718" i="19"/>
  <c r="FI850" i="19"/>
  <c r="FI676" i="19"/>
  <c r="FI816" i="19"/>
  <c r="FI599" i="19"/>
  <c r="DV469" i="19"/>
  <c r="DW469" i="19" s="1"/>
  <c r="DW480" i="19" s="1"/>
  <c r="DW483" i="19" s="1"/>
  <c r="FI707" i="19"/>
  <c r="FI813" i="19"/>
  <c r="FI716" i="19"/>
  <c r="FI775" i="19"/>
  <c r="FI723" i="19"/>
  <c r="FI712" i="19"/>
  <c r="FI594" i="19"/>
  <c r="FI878" i="19"/>
  <c r="FI611" i="19"/>
  <c r="FI830" i="19"/>
  <c r="FI856" i="19"/>
  <c r="FI752" i="19"/>
  <c r="FI612" i="19"/>
  <c r="FI794" i="19"/>
  <c r="FI721" i="19"/>
  <c r="FI667" i="19"/>
  <c r="FI821" i="19"/>
  <c r="FI857" i="19"/>
  <c r="FI811" i="19"/>
  <c r="FI579" i="19"/>
  <c r="FI666" i="19"/>
  <c r="FI525" i="19"/>
  <c r="FI760" i="19"/>
  <c r="FI688" i="19"/>
  <c r="FI862" i="19"/>
  <c r="FI803" i="19"/>
  <c r="FI504" i="19"/>
  <c r="FI708" i="19"/>
  <c r="FI600" i="19"/>
  <c r="FI768" i="19"/>
  <c r="FI800" i="19"/>
  <c r="FI855" i="19"/>
  <c r="FI538" i="19"/>
  <c r="FI641" i="19"/>
  <c r="FI621" i="19"/>
  <c r="FI619" i="19"/>
  <c r="FI553" i="19"/>
  <c r="FI815" i="19"/>
  <c r="FI807" i="19"/>
  <c r="FI817" i="19"/>
  <c r="FI502" i="19"/>
  <c r="FI728" i="19"/>
  <c r="FI761" i="19"/>
  <c r="FI673" i="19"/>
  <c r="FI617" i="19"/>
  <c r="FI604" i="19"/>
  <c r="FI748" i="19"/>
  <c r="FI618" i="19"/>
  <c r="FI588" i="19"/>
  <c r="FI861" i="19"/>
  <c r="FI539" i="19"/>
  <c r="FI787" i="19"/>
  <c r="FH466" i="19"/>
  <c r="EI559" i="19"/>
  <c r="EP711" i="19"/>
  <c r="EI799" i="19"/>
  <c r="EI560" i="19"/>
  <c r="EP733" i="19"/>
  <c r="EP782" i="19"/>
  <c r="EI716" i="19"/>
  <c r="EI712" i="19"/>
  <c r="EI750" i="19"/>
  <c r="EI817" i="19"/>
  <c r="EP658" i="19"/>
  <c r="EP555" i="19"/>
  <c r="EP875" i="19"/>
  <c r="EI864" i="19"/>
  <c r="EI645" i="19"/>
  <c r="EP814" i="19"/>
  <c r="EI858" i="19"/>
  <c r="EI759" i="19"/>
  <c r="EI733" i="19"/>
  <c r="EI723" i="19"/>
  <c r="EP650" i="19"/>
  <c r="EP637" i="19"/>
  <c r="EI876" i="19"/>
  <c r="EI574" i="19"/>
  <c r="EI532" i="19"/>
  <c r="EP596" i="19"/>
  <c r="EI828" i="19"/>
  <c r="EP574" i="19"/>
  <c r="EI646" i="19"/>
  <c r="EP643" i="19"/>
  <c r="EI845" i="19"/>
  <c r="EI834" i="19"/>
  <c r="EI566" i="19"/>
  <c r="EP786" i="19"/>
  <c r="EP803" i="19"/>
  <c r="EP506" i="19"/>
  <c r="EP891" i="19"/>
  <c r="EI529" i="19"/>
  <c r="EP521" i="19"/>
  <c r="EP896" i="19"/>
  <c r="EI571" i="19"/>
  <c r="EP856" i="19"/>
  <c r="EP718" i="19"/>
  <c r="EP886" i="19"/>
  <c r="EP840" i="19"/>
  <c r="EP821" i="19"/>
  <c r="EI520" i="19"/>
  <c r="EI854" i="19"/>
  <c r="EI813" i="19"/>
  <c r="EI881" i="19"/>
  <c r="EI792" i="19"/>
  <c r="EP759" i="19"/>
  <c r="EI569" i="19"/>
  <c r="EP544" i="19"/>
  <c r="EI499" i="19"/>
  <c r="EO466" i="19"/>
  <c r="EP610" i="19"/>
  <c r="EP785" i="19"/>
  <c r="EI521" i="19"/>
  <c r="EP828" i="19"/>
  <c r="EP890" i="19"/>
  <c r="EP545" i="19"/>
  <c r="EP640" i="19"/>
  <c r="EI812" i="19"/>
  <c r="EI916" i="19"/>
  <c r="EI553" i="19"/>
  <c r="EP807" i="19"/>
  <c r="EP818" i="19"/>
  <c r="EP790" i="19"/>
  <c r="EP557" i="19"/>
  <c r="EI522" i="19"/>
  <c r="EP846" i="19"/>
  <c r="EI701" i="19"/>
  <c r="EI633" i="19"/>
  <c r="EI873" i="19"/>
  <c r="EP692" i="19"/>
  <c r="EI771" i="19"/>
  <c r="EP563" i="19"/>
  <c r="EI577" i="19"/>
  <c r="EI554" i="19"/>
  <c r="EP826" i="19"/>
  <c r="EI751" i="19"/>
  <c r="EI644" i="19"/>
  <c r="EP523" i="19"/>
  <c r="EP708" i="19"/>
  <c r="EI717" i="19"/>
  <c r="EP688" i="19"/>
  <c r="EP580" i="19"/>
  <c r="EP869" i="19"/>
  <c r="EP645" i="19"/>
  <c r="EP859" i="19"/>
  <c r="EP670" i="19"/>
  <c r="EP671" i="19"/>
  <c r="EP572" i="19"/>
  <c r="EP796" i="19"/>
  <c r="EP836" i="19"/>
  <c r="EP787" i="19"/>
  <c r="EI637" i="19"/>
  <c r="EP515" i="19"/>
  <c r="EP771" i="19"/>
  <c r="EI885" i="19"/>
  <c r="EI558" i="19"/>
  <c r="EP690" i="19"/>
  <c r="EP893" i="19"/>
  <c r="EP548" i="19"/>
  <c r="EI783" i="19"/>
  <c r="EP815" i="19"/>
  <c r="EP649" i="19"/>
  <c r="EI664" i="19"/>
  <c r="EI674" i="19"/>
  <c r="EI857" i="19"/>
  <c r="EP636" i="19"/>
  <c r="EI579" i="19"/>
  <c r="EP608" i="19"/>
  <c r="EI839" i="19"/>
  <c r="EI538" i="19"/>
  <c r="EI883" i="19"/>
  <c r="EP663" i="19"/>
  <c r="EI891" i="19"/>
  <c r="EI904" i="19"/>
  <c r="EP866" i="19"/>
  <c r="EP742" i="19"/>
  <c r="EP634" i="19"/>
  <c r="EP607" i="19"/>
  <c r="EI555" i="19"/>
  <c r="EI678" i="19"/>
  <c r="EI726" i="19"/>
  <c r="EP872" i="19"/>
  <c r="EP854" i="19"/>
  <c r="EP526" i="19"/>
  <c r="EI600" i="19"/>
  <c r="EP855" i="19"/>
  <c r="EP699" i="19"/>
  <c r="EI697" i="19"/>
  <c r="EP629" i="19"/>
  <c r="EI629" i="19"/>
  <c r="EP849" i="19"/>
  <c r="EP909" i="19"/>
  <c r="EP703" i="19"/>
  <c r="EP741" i="19"/>
  <c r="EP516" i="19"/>
  <c r="EP632" i="19"/>
  <c r="EP769" i="19"/>
  <c r="EP508" i="19"/>
  <c r="EP757" i="19"/>
  <c r="EP784" i="19"/>
  <c r="EI635" i="19"/>
  <c r="EP745" i="19"/>
  <c r="EP599" i="19"/>
  <c r="EI833" i="19"/>
  <c r="EP537" i="19"/>
  <c r="EP622" i="19"/>
  <c r="EI815" i="19"/>
  <c r="EP604" i="19"/>
  <c r="EP684" i="19"/>
  <c r="EP621" i="19"/>
  <c r="EP566" i="19"/>
  <c r="EI911" i="19"/>
  <c r="EI816" i="19"/>
  <c r="EI772" i="19"/>
  <c r="EI685" i="19"/>
  <c r="EP721" i="19"/>
  <c r="EI680" i="19"/>
  <c r="EP673" i="19"/>
  <c r="EP822" i="19"/>
  <c r="EI868" i="19"/>
  <c r="EI787" i="19"/>
  <c r="EI549" i="19"/>
  <c r="EI884" i="19"/>
  <c r="EI906" i="19"/>
  <c r="EP571" i="19"/>
  <c r="EI837" i="19"/>
  <c r="EI601" i="19"/>
  <c r="EI738" i="19"/>
  <c r="EI547" i="19"/>
  <c r="EP763" i="19"/>
  <c r="EI627" i="19"/>
  <c r="EP627" i="19"/>
  <c r="EI605" i="19"/>
  <c r="EP586" i="19"/>
  <c r="EP873" i="19"/>
  <c r="EI782" i="19"/>
  <c r="EI562" i="19"/>
  <c r="EI863" i="19"/>
  <c r="EP853" i="19"/>
  <c r="EI705" i="19"/>
  <c r="EP679" i="19"/>
  <c r="EI915" i="19"/>
  <c r="EP591" i="19"/>
  <c r="EP567" i="19"/>
  <c r="EP904" i="19"/>
  <c r="EI889" i="19"/>
  <c r="EP676" i="19"/>
  <c r="EP631" i="19"/>
  <c r="EI732" i="19"/>
  <c r="EI513" i="19"/>
  <c r="EI531" i="19"/>
  <c r="EI660" i="19"/>
  <c r="EP678" i="19"/>
  <c r="EI836" i="19"/>
  <c r="EP779" i="19"/>
  <c r="EP534" i="19"/>
  <c r="EI613" i="19"/>
  <c r="EI675" i="19"/>
  <c r="EI604" i="19"/>
  <c r="EI636" i="19"/>
  <c r="EP756" i="19"/>
  <c r="EI598" i="19"/>
  <c r="EI625" i="19"/>
  <c r="EI737" i="19"/>
  <c r="EI908" i="19"/>
  <c r="EP525" i="19"/>
  <c r="EI862" i="19"/>
  <c r="EI658" i="19"/>
  <c r="EI679" i="19"/>
  <c r="EP540" i="19"/>
  <c r="EI576" i="19"/>
  <c r="EP768" i="19"/>
  <c r="EI527" i="19"/>
  <c r="EP730" i="19"/>
  <c r="EI820" i="19"/>
  <c r="EI720" i="19"/>
  <c r="EI794" i="19"/>
  <c r="EP820" i="19"/>
  <c r="EP761" i="19"/>
  <c r="EI573" i="19"/>
  <c r="EI746" i="19"/>
  <c r="EI649" i="19"/>
  <c r="EP588" i="19"/>
  <c r="EI917" i="19"/>
  <c r="EP635" i="19"/>
  <c r="EP838" i="19"/>
  <c r="EP500" i="19"/>
  <c r="EP736" i="19"/>
  <c r="EP765" i="19"/>
  <c r="EP614" i="19"/>
  <c r="EP617" i="19"/>
  <c r="EI503" i="19"/>
  <c r="EI728" i="19"/>
  <c r="EP573" i="19"/>
  <c r="EP686" i="19"/>
  <c r="EI731" i="19"/>
  <c r="EP612" i="19"/>
  <c r="EP843" i="19"/>
  <c r="EP903" i="19"/>
  <c r="EP611" i="19"/>
  <c r="EP664" i="19"/>
  <c r="EI626" i="19"/>
  <c r="EP722" i="19"/>
  <c r="EP913" i="19"/>
  <c r="EI805" i="19"/>
  <c r="EP810" i="19"/>
  <c r="EP817" i="19"/>
  <c r="EP536" i="19"/>
  <c r="EP766" i="19"/>
  <c r="EI535" i="19"/>
  <c r="EI702" i="19"/>
  <c r="EI514" i="19"/>
  <c r="EP532" i="19"/>
  <c r="EP653" i="19"/>
  <c r="EP865" i="19"/>
  <c r="EP819" i="19"/>
  <c r="EI767" i="19"/>
  <c r="EI880" i="19"/>
  <c r="EI515" i="19"/>
  <c r="EI671" i="19"/>
  <c r="EP668" i="19"/>
  <c r="EP581" i="19"/>
  <c r="EI670" i="19"/>
  <c r="EI754" i="19"/>
  <c r="EP834" i="19"/>
  <c r="EI595" i="19"/>
  <c r="EI630" i="19"/>
  <c r="EP750" i="19"/>
  <c r="EP509" i="19"/>
  <c r="EI736" i="19"/>
  <c r="EI530" i="19"/>
  <c r="EP740" i="19"/>
  <c r="EI900" i="19"/>
  <c r="EP842" i="19"/>
  <c r="EI541" i="19"/>
  <c r="EP660" i="19"/>
  <c r="EI743" i="19"/>
  <c r="EP857" i="19"/>
  <c r="EP539" i="19"/>
  <c r="EP852" i="19"/>
  <c r="EP568" i="19"/>
  <c r="EI706" i="19"/>
  <c r="EP880" i="19"/>
  <c r="EI793" i="19"/>
  <c r="EI570" i="19"/>
  <c r="EI517" i="19"/>
  <c r="EI769" i="19"/>
  <c r="EP776" i="19"/>
  <c r="EP802" i="19"/>
  <c r="EI615" i="19"/>
  <c r="EI768" i="19"/>
  <c r="EI544" i="19"/>
  <c r="EP892" i="19"/>
  <c r="EP877" i="19"/>
  <c r="EI742" i="19"/>
  <c r="EP535" i="19"/>
  <c r="EI715" i="19"/>
  <c r="EI842" i="19"/>
  <c r="EP527" i="19"/>
  <c r="EI775" i="19"/>
  <c r="EI622" i="19"/>
  <c r="EI867" i="19"/>
  <c r="EI690" i="19"/>
  <c r="EP504" i="19"/>
  <c r="EI519" i="19"/>
  <c r="EP662" i="19"/>
  <c r="EI760" i="19"/>
  <c r="EI710" i="19"/>
  <c r="EP783" i="19"/>
  <c r="EI624" i="19"/>
  <c r="EP577" i="19"/>
  <c r="EI718" i="19"/>
  <c r="EI623" i="19"/>
  <c r="EP533" i="19"/>
  <c r="EI860" i="19"/>
  <c r="EI848" i="19"/>
  <c r="EI603" i="19"/>
  <c r="EI729" i="19"/>
  <c r="EI901" i="19"/>
  <c r="EP654" i="19"/>
  <c r="EP618" i="19"/>
  <c r="EP795" i="19"/>
  <c r="EI903" i="19"/>
  <c r="EI851" i="19"/>
  <c r="EI819" i="19"/>
  <c r="EI725" i="19"/>
  <c r="EI511" i="19"/>
  <c r="EI642" i="19"/>
  <c r="EP902" i="19"/>
  <c r="EP770" i="19"/>
  <c r="EI734" i="19"/>
  <c r="EI802" i="19"/>
  <c r="EP626" i="19"/>
  <c r="EP562" i="19"/>
  <c r="EP888" i="19"/>
  <c r="EP837" i="19"/>
  <c r="EI546" i="19"/>
  <c r="EI866" i="19"/>
  <c r="EP804" i="19"/>
  <c r="EP845" i="19"/>
  <c r="EP595" i="19"/>
  <c r="EI825" i="19"/>
  <c r="EI494" i="19"/>
  <c r="EI853" i="19"/>
  <c r="EI865" i="19"/>
  <c r="EP789" i="19"/>
  <c r="EP744" i="19"/>
  <c r="EI611" i="19"/>
  <c r="EI589" i="19"/>
  <c r="EP638" i="19"/>
  <c r="EI786" i="19"/>
  <c r="EP691" i="19"/>
  <c r="EI683" i="19"/>
  <c r="EI780" i="19"/>
  <c r="EP858" i="19"/>
  <c r="EI580" i="19"/>
  <c r="EP724" i="19"/>
  <c r="EI835" i="19"/>
  <c r="EI524" i="19"/>
  <c r="EP805" i="19"/>
  <c r="EP910" i="19"/>
  <c r="EI634" i="19"/>
  <c r="EI617" i="19"/>
  <c r="EI654" i="19"/>
  <c r="EP737" i="19"/>
  <c r="EP587" i="19"/>
  <c r="EP799" i="19"/>
  <c r="EP781" i="19"/>
  <c r="EI886" i="19"/>
  <c r="EP712" i="19"/>
  <c r="EI791" i="19"/>
  <c r="EP720" i="19"/>
  <c r="EP669" i="19"/>
  <c r="EP811" i="19"/>
  <c r="EP625" i="19"/>
  <c r="EI708" i="19"/>
  <c r="EP882" i="19"/>
  <c r="EI667" i="19"/>
  <c r="EP490" i="19"/>
  <c r="EP725" i="19"/>
  <c r="EP894" i="19"/>
  <c r="EP844" i="19"/>
  <c r="EP559" i="19"/>
  <c r="EP498" i="19"/>
  <c r="EP707" i="19"/>
  <c r="EP792" i="19"/>
  <c r="EP863" i="19"/>
  <c r="EI661" i="19"/>
  <c r="EI895" i="19"/>
  <c r="EI765" i="19"/>
  <c r="EP674" i="19"/>
  <c r="EP594" i="19"/>
  <c r="EI673" i="19"/>
  <c r="EP507" i="19"/>
  <c r="EP705" i="19"/>
  <c r="EI512" i="19"/>
  <c r="EI830" i="19"/>
  <c r="EP825" i="19"/>
  <c r="EP529" i="19"/>
  <c r="EP918" i="19"/>
  <c r="EI614" i="19"/>
  <c r="EP788" i="19"/>
  <c r="EI877" i="19"/>
  <c r="EP578" i="19"/>
  <c r="EP600" i="19"/>
  <c r="EP675" i="19"/>
  <c r="EI542" i="19"/>
  <c r="EI902" i="19"/>
  <c r="EI602" i="19"/>
  <c r="EI700" i="19"/>
  <c r="EP546" i="19"/>
  <c r="EP603" i="19"/>
  <c r="EI744" i="19"/>
  <c r="EI770" i="19"/>
  <c r="EI898" i="19"/>
  <c r="EI501" i="19"/>
  <c r="EI582" i="19"/>
  <c r="EP847" i="19"/>
  <c r="EI887" i="19"/>
  <c r="EI796" i="19"/>
  <c r="EP850" i="19"/>
  <c r="EP502" i="19"/>
  <c r="EI504" i="19"/>
  <c r="EI831" i="19"/>
  <c r="EI686" i="19"/>
  <c r="EI800" i="19"/>
  <c r="EP791" i="19"/>
  <c r="EP623" i="19"/>
  <c r="EI852" i="19"/>
  <c r="EP702" i="19"/>
  <c r="EP682" i="19"/>
  <c r="EP518" i="19"/>
  <c r="EP713" i="19"/>
  <c r="EP651" i="19"/>
  <c r="EI502" i="19"/>
  <c r="EP693" i="19"/>
  <c r="EP672" i="19"/>
  <c r="EP714" i="19"/>
  <c r="EP735" i="19"/>
  <c r="EI784" i="19"/>
  <c r="EP605" i="19"/>
  <c r="EP689" i="19"/>
  <c r="EI676" i="19"/>
  <c r="EI741" i="19"/>
  <c r="EI665" i="19"/>
  <c r="EP694" i="19"/>
  <c r="EP556" i="19"/>
  <c r="EI632" i="19"/>
  <c r="EP916" i="19"/>
  <c r="EI586" i="19"/>
  <c r="EP598" i="19"/>
  <c r="EP590" i="19"/>
  <c r="EI894" i="19"/>
  <c r="EP734" i="19"/>
  <c r="EI870" i="19"/>
  <c r="EI861" i="19"/>
  <c r="EP576" i="19"/>
  <c r="EI713" i="19"/>
  <c r="EI669" i="19"/>
  <c r="EI584" i="19"/>
  <c r="EP746" i="19"/>
  <c r="EP505" i="19"/>
  <c r="EP528" i="19"/>
  <c r="EI505" i="19"/>
  <c r="EI875" i="19"/>
  <c r="EP794" i="19"/>
  <c r="EP806" i="19"/>
  <c r="EI557" i="19"/>
  <c r="EI528" i="19"/>
  <c r="EI827" i="19"/>
  <c r="EI651" i="19"/>
  <c r="EP823" i="19"/>
  <c r="EP592" i="19"/>
  <c r="EI583" i="19"/>
  <c r="EI620" i="19"/>
  <c r="EI752" i="19"/>
  <c r="EP657" i="19"/>
  <c r="EP530" i="19"/>
  <c r="EI871" i="19"/>
  <c r="EP565" i="19"/>
  <c r="EP696" i="19"/>
  <c r="EP710" i="19"/>
  <c r="EI811" i="19"/>
  <c r="EI585" i="19"/>
  <c r="EP868" i="19"/>
  <c r="EP620" i="19"/>
  <c r="EI755" i="19"/>
  <c r="EI818" i="19"/>
  <c r="EI788" i="19"/>
  <c r="EP561" i="19"/>
  <c r="EP564" i="19"/>
  <c r="EP915" i="19"/>
  <c r="EP659" i="19"/>
  <c r="EP606" i="19"/>
  <c r="EP619" i="19"/>
  <c r="EP522" i="19"/>
  <c r="EP727" i="19"/>
  <c r="EI561" i="19"/>
  <c r="EP615" i="19"/>
  <c r="EP639" i="19"/>
  <c r="EI507" i="19"/>
  <c r="EP633" i="19"/>
  <c r="EP613" i="19"/>
  <c r="EI810" i="19"/>
  <c r="EP628" i="19"/>
  <c r="EP751" i="19"/>
  <c r="EI892" i="19"/>
  <c r="EI556" i="19"/>
  <c r="EI869" i="19"/>
  <c r="EP624" i="19"/>
  <c r="EP503" i="19"/>
  <c r="EP511" i="19"/>
  <c r="EP647" i="19"/>
  <c r="EP646" i="19"/>
  <c r="EP667" i="19"/>
  <c r="EP885" i="19"/>
  <c r="EP835" i="19"/>
  <c r="EP499" i="19"/>
  <c r="EP601" i="19"/>
  <c r="EP755" i="19"/>
  <c r="EI785" i="19"/>
  <c r="EI797" i="19"/>
  <c r="EP501" i="19"/>
  <c r="EP876" i="19"/>
  <c r="EI526" i="19"/>
  <c r="EP908" i="19"/>
  <c r="EP760" i="19"/>
  <c r="EI668" i="19"/>
  <c r="EP510" i="19"/>
  <c r="EI639" i="19"/>
  <c r="EP641" i="19"/>
  <c r="EI803" i="19"/>
  <c r="EP497" i="19"/>
  <c r="EP681" i="19"/>
  <c r="EI587" i="19"/>
  <c r="EP848" i="19"/>
  <c r="EP524" i="19"/>
  <c r="EI565" i="19"/>
  <c r="EI844" i="19"/>
  <c r="EP648" i="19"/>
  <c r="EI850" i="19"/>
  <c r="EP551" i="19"/>
  <c r="EI838" i="19"/>
  <c r="EP851" i="19"/>
  <c r="EI590" i="19"/>
  <c r="EI778" i="19"/>
  <c r="EI495" i="19"/>
  <c r="EP748" i="19"/>
  <c r="EI594" i="19"/>
  <c r="EP881" i="19"/>
  <c r="EI730" i="19"/>
  <c r="EI789" i="19"/>
  <c r="EP558" i="19"/>
  <c r="EI762" i="19"/>
  <c r="EI824" i="19"/>
  <c r="EP780" i="19"/>
  <c r="EI631" i="19"/>
  <c r="EI790" i="19"/>
  <c r="EI888" i="19"/>
  <c r="EP743" i="19"/>
  <c r="EI691" i="19"/>
  <c r="EI647" i="19"/>
  <c r="EP560" i="19"/>
  <c r="EI619" i="19"/>
  <c r="EP496" i="19"/>
  <c r="EP709" i="19"/>
  <c r="EI804" i="19"/>
  <c r="EP832" i="19"/>
  <c r="EP584" i="19"/>
  <c r="EP883" i="19"/>
  <c r="EP898" i="19"/>
  <c r="EP704" i="19"/>
  <c r="EP861" i="19"/>
  <c r="EP697" i="19"/>
  <c r="EP889" i="19"/>
  <c r="EP914" i="19"/>
  <c r="EP911" i="19"/>
  <c r="EI523" i="19"/>
  <c r="EP579" i="19"/>
  <c r="EP887" i="19"/>
  <c r="EI841" i="19"/>
  <c r="EI608" i="19"/>
  <c r="EP907" i="19"/>
  <c r="EP583" i="19"/>
  <c r="EP553" i="19"/>
  <c r="EI591" i="19"/>
  <c r="EI518" i="19"/>
  <c r="EP812" i="19"/>
  <c r="EI721" i="19"/>
  <c r="EP830" i="19"/>
  <c r="EI640" i="19"/>
  <c r="EP808" i="19"/>
  <c r="EP775" i="19"/>
  <c r="EI829" i="19"/>
  <c r="EP801" i="19"/>
  <c r="EI493" i="19"/>
  <c r="EI525" i="19"/>
  <c r="EP717" i="19"/>
  <c r="EI740" i="19"/>
  <c r="EI899" i="19"/>
  <c r="EI672" i="19"/>
  <c r="EI897" i="19"/>
  <c r="EI749" i="19"/>
  <c r="EI588" i="19"/>
  <c r="EP879" i="19"/>
  <c r="EP569" i="19"/>
  <c r="EI777" i="19"/>
  <c r="EI650" i="19"/>
  <c r="EI536" i="19"/>
  <c r="EI616" i="19"/>
  <c r="EI714" i="19"/>
  <c r="EP871" i="19"/>
  <c r="EI648" i="19"/>
  <c r="EI578" i="19"/>
  <c r="EI628" i="19"/>
  <c r="EI801" i="19"/>
  <c r="EP874" i="19"/>
  <c r="EI506" i="19"/>
  <c r="EI492" i="19"/>
  <c r="EI722" i="19"/>
  <c r="EI773" i="19"/>
  <c r="EP833" i="19"/>
  <c r="EI814" i="19"/>
  <c r="EI761" i="19"/>
  <c r="EP773" i="19"/>
  <c r="EI498" i="19"/>
  <c r="EP813" i="19"/>
  <c r="EI508" i="19"/>
  <c r="EI659" i="19"/>
  <c r="EP547" i="19"/>
  <c r="EI677" i="19"/>
  <c r="EI567" i="19"/>
  <c r="EI846" i="19"/>
  <c r="EP552" i="19"/>
  <c r="EI843" i="19"/>
  <c r="EI689" i="19"/>
  <c r="EI693" i="19"/>
  <c r="EP762" i="19"/>
  <c r="EI564" i="19"/>
  <c r="EI855" i="19"/>
  <c r="EI745" i="19"/>
  <c r="EP652" i="19"/>
  <c r="EI822" i="19"/>
  <c r="EI550" i="19"/>
  <c r="EP738" i="19"/>
  <c r="EI821" i="19"/>
  <c r="EI823" i="19"/>
  <c r="EP531" i="19"/>
  <c r="EI859" i="19"/>
  <c r="EP630" i="19"/>
  <c r="EP593" i="19"/>
  <c r="EI806" i="19"/>
  <c r="EI491" i="19"/>
  <c r="EP732" i="19"/>
  <c r="EP767" i="19"/>
  <c r="EP550" i="19"/>
  <c r="EP906" i="19"/>
  <c r="EP917" i="19"/>
  <c r="EP739" i="19"/>
  <c r="EP666" i="19"/>
  <c r="EI657" i="19"/>
  <c r="EI543" i="19"/>
  <c r="EI537" i="19"/>
  <c r="EP723" i="19"/>
  <c r="EP798" i="19"/>
  <c r="EP683" i="19"/>
  <c r="EP644" i="19"/>
  <c r="EI666" i="19"/>
  <c r="EP585" i="19"/>
  <c r="EP589" i="19"/>
  <c r="EP824" i="19"/>
  <c r="EP899" i="19"/>
  <c r="EI779" i="19"/>
  <c r="EI500" i="19"/>
  <c r="EP793" i="19"/>
  <c r="EP867" i="19"/>
  <c r="EI534" i="19"/>
  <c r="EI753" i="19"/>
  <c r="EI849" i="19"/>
  <c r="EP777" i="19"/>
  <c r="EI893" i="19"/>
  <c r="EP575" i="19"/>
  <c r="EP716" i="19"/>
  <c r="EI707" i="19"/>
  <c r="EP715" i="19"/>
  <c r="EI610" i="19"/>
  <c r="EI687" i="19"/>
  <c r="EP747" i="19"/>
  <c r="EI612" i="19"/>
  <c r="EP706" i="19"/>
  <c r="EP870" i="19"/>
  <c r="EI879" i="19"/>
  <c r="EI807" i="19"/>
  <c r="EP493" i="19"/>
  <c r="EI907" i="19"/>
  <c r="EI882" i="19"/>
  <c r="EP554" i="19"/>
  <c r="EP864" i="19"/>
  <c r="EP778" i="19"/>
  <c r="EP774" i="19"/>
  <c r="EP665" i="19"/>
  <c r="EI551" i="19"/>
  <c r="EP701" i="19"/>
  <c r="EI914" i="19"/>
  <c r="EP602" i="19"/>
  <c r="EI809" i="19"/>
  <c r="EI540" i="19"/>
  <c r="EI563" i="19"/>
  <c r="EI704" i="19"/>
  <c r="EP827" i="19"/>
  <c r="EP884" i="19"/>
  <c r="EP549" i="19"/>
  <c r="EI747" i="19"/>
  <c r="EP912" i="19"/>
  <c r="EI496" i="19"/>
  <c r="EI575" i="19"/>
  <c r="EP538" i="19"/>
  <c r="EP570" i="19"/>
  <c r="EI552" i="19"/>
  <c r="EP758" i="19"/>
  <c r="EI533" i="19"/>
  <c r="EP839" i="19"/>
  <c r="EI756" i="19"/>
  <c r="EP726" i="19"/>
  <c r="EP542" i="19"/>
  <c r="EI878" i="19"/>
  <c r="EI709" i="19"/>
  <c r="EI694" i="19"/>
  <c r="EP514" i="19"/>
  <c r="EI695" i="19"/>
  <c r="EP541" i="19"/>
  <c r="EI681" i="19"/>
  <c r="EP685" i="19"/>
  <c r="EP829" i="19"/>
  <c r="EI568" i="19"/>
  <c r="EI764" i="19"/>
  <c r="EP609" i="19"/>
  <c r="EI655" i="19"/>
  <c r="EP809" i="19"/>
  <c r="EI905" i="19"/>
  <c r="EP677" i="19"/>
  <c r="EP687" i="19"/>
  <c r="EP519" i="19"/>
  <c r="EI593" i="19"/>
  <c r="EP862" i="19"/>
  <c r="EI739" i="19"/>
  <c r="EI757" i="19"/>
  <c r="EP655" i="19"/>
  <c r="EP841" i="19"/>
  <c r="EP543" i="19"/>
  <c r="EP512" i="19"/>
  <c r="EI832" i="19"/>
  <c r="EP517" i="19"/>
  <c r="EP695" i="19"/>
  <c r="EP878" i="19"/>
  <c r="EI599" i="19"/>
  <c r="EI699" i="19"/>
  <c r="EP800" i="19"/>
  <c r="EI840" i="19"/>
  <c r="EP656" i="19"/>
  <c r="EP895" i="19"/>
  <c r="EI607" i="19"/>
  <c r="EP698" i="19"/>
  <c r="EI896" i="19"/>
  <c r="EP905" i="19"/>
  <c r="EI539" i="19"/>
  <c r="EI698" i="19"/>
  <c r="EP772" i="19"/>
  <c r="EI597" i="19"/>
  <c r="EI913" i="19"/>
  <c r="EP831" i="19"/>
  <c r="EI826" i="19"/>
  <c r="EI638" i="19"/>
  <c r="EP816" i="19"/>
  <c r="EI766" i="19"/>
  <c r="EP700" i="19"/>
  <c r="EI621" i="19"/>
  <c r="EI581" i="19"/>
  <c r="EI510" i="19"/>
  <c r="EI684" i="19"/>
  <c r="EI758" i="19"/>
  <c r="EI763" i="19"/>
  <c r="EP753" i="19"/>
  <c r="EI798" i="19"/>
  <c r="EP752" i="19"/>
  <c r="EI727" i="19"/>
  <c r="EI890" i="19"/>
  <c r="EP860" i="19"/>
  <c r="EP491" i="19"/>
  <c r="EI776" i="19"/>
  <c r="EI872" i="19"/>
  <c r="EP616" i="19"/>
  <c r="EI748" i="19"/>
  <c r="EI682" i="19"/>
  <c r="EI795" i="19"/>
  <c r="EI774" i="19"/>
  <c r="EI497" i="19"/>
  <c r="EP520" i="19"/>
  <c r="EI703" i="19"/>
  <c r="EP729" i="19"/>
  <c r="EP642" i="19"/>
  <c r="EI606" i="19"/>
  <c r="EI652" i="19"/>
  <c r="EI516" i="19"/>
  <c r="EI808" i="19"/>
  <c r="EP764" i="19"/>
  <c r="EP749" i="19"/>
  <c r="EI874" i="19"/>
  <c r="EI548" i="19"/>
  <c r="EP597" i="19"/>
  <c r="EI735" i="19"/>
  <c r="EP661" i="19"/>
  <c r="EI912" i="19"/>
  <c r="EI692" i="19"/>
  <c r="EP797" i="19"/>
  <c r="EP731" i="19"/>
  <c r="EP494" i="19"/>
  <c r="EI847" i="19"/>
  <c r="EI688" i="19"/>
  <c r="EI618" i="19"/>
  <c r="EI719" i="19"/>
  <c r="EP900" i="19"/>
  <c r="EI643" i="19"/>
  <c r="EI490" i="19"/>
  <c r="EI663" i="19"/>
  <c r="EI918" i="19"/>
  <c r="EI641" i="19"/>
  <c r="EI724" i="19"/>
  <c r="EP897" i="19"/>
  <c r="EI910" i="19"/>
  <c r="EI653" i="19"/>
  <c r="EP495" i="19"/>
  <c r="EP513" i="19"/>
  <c r="EI781" i="19"/>
  <c r="EI592" i="19"/>
  <c r="EI572" i="19"/>
  <c r="EI662" i="19"/>
  <c r="EI609" i="19"/>
  <c r="EP492" i="19"/>
  <c r="EI711" i="19"/>
  <c r="EP719" i="19"/>
  <c r="EI596" i="19"/>
  <c r="EI656" i="19"/>
  <c r="EI545" i="19"/>
  <c r="EI856" i="19"/>
  <c r="EP680" i="19"/>
  <c r="EI909" i="19"/>
  <c r="EI509" i="19"/>
  <c r="HE376" i="19"/>
  <c r="FI595" i="19"/>
  <c r="FI826" i="19"/>
  <c r="FI788" i="19"/>
  <c r="FI677" i="19"/>
  <c r="FI917" i="19"/>
  <c r="FI691" i="19"/>
  <c r="FI697" i="19"/>
  <c r="FI785" i="19"/>
  <c r="FI499" i="19"/>
  <c r="FI755" i="19"/>
  <c r="FI556" i="19"/>
  <c r="FI700" i="19"/>
  <c r="FI528" i="19"/>
  <c r="FI765" i="19"/>
  <c r="FI846" i="19"/>
  <c r="FI757" i="19"/>
  <c r="FI508" i="19"/>
  <c r="FI530" i="19"/>
  <c r="FI892" i="19"/>
  <c r="FI496" i="19"/>
  <c r="FI649" i="19"/>
  <c r="FI668" i="19"/>
  <c r="FI603" i="19"/>
  <c r="FI725" i="19"/>
  <c r="FI701" i="19"/>
  <c r="FI633" i="19"/>
  <c r="FI799" i="19"/>
  <c r="FI865" i="19"/>
  <c r="FI551" i="19"/>
  <c r="FI764" i="19"/>
  <c r="FI552" i="19"/>
  <c r="FI550" i="19"/>
  <c r="FI635" i="19"/>
  <c r="FI542" i="19"/>
  <c r="FI822" i="19"/>
  <c r="FI740" i="19"/>
  <c r="FI523" i="19"/>
  <c r="FI810" i="19"/>
  <c r="FI809" i="19"/>
  <c r="FI521" i="19"/>
  <c r="FI805" i="19"/>
  <c r="FI791" i="19"/>
  <c r="FI745" i="19"/>
  <c r="FI520" i="19"/>
  <c r="FI650" i="19"/>
  <c r="FI750" i="19"/>
  <c r="FI602" i="19"/>
  <c r="FI881" i="19"/>
  <c r="FI798" i="19"/>
  <c r="FI899" i="19"/>
  <c r="FI661" i="19"/>
  <c r="FI729" i="19"/>
  <c r="FI515" i="19"/>
  <c r="FI866" i="19"/>
  <c r="FI574" i="19"/>
  <c r="FI808" i="19"/>
  <c r="FI562" i="19"/>
  <c r="FI758" i="19"/>
  <c r="FI624" i="19"/>
  <c r="FI620" i="19"/>
  <c r="FI853" i="19"/>
  <c r="FI533" i="19"/>
  <c r="FI544" i="19"/>
  <c r="FI914" i="19"/>
  <c r="FI840" i="19"/>
  <c r="FI501" i="19"/>
  <c r="FI512" i="19"/>
  <c r="FI526" i="19"/>
  <c r="FI573" i="19"/>
  <c r="FI686" i="19"/>
  <c r="FI584" i="19"/>
  <c r="FI776" i="19"/>
  <c r="FI636" i="19"/>
  <c r="FI739" i="19"/>
  <c r="FI778" i="19"/>
  <c r="FI698" i="19"/>
  <c r="FI492" i="19"/>
  <c r="FI653" i="19"/>
  <c r="FI532" i="19"/>
  <c r="FI872" i="19"/>
  <c r="FI781" i="19"/>
  <c r="FI749" i="19"/>
  <c r="FI545" i="19"/>
  <c r="FI837" i="19"/>
  <c r="FI883" i="19"/>
  <c r="FI514" i="19"/>
  <c r="FI500" i="19"/>
  <c r="FI561" i="19"/>
  <c r="FI770" i="19"/>
  <c r="FI679" i="19"/>
  <c r="FI759" i="19"/>
  <c r="FI694" i="19"/>
  <c r="FI912" i="19"/>
  <c r="FI895" i="19"/>
  <c r="FI564" i="19"/>
  <c r="FI491" i="19"/>
  <c r="FI747" i="19"/>
  <c r="FI906" i="19"/>
  <c r="FI680" i="19"/>
  <c r="FI506" i="19"/>
  <c r="FI839" i="19"/>
  <c r="FI833" i="19"/>
  <c r="FI782" i="19"/>
  <c r="FI894" i="19"/>
  <c r="FI548" i="19"/>
  <c r="FI585" i="19"/>
  <c r="FI503" i="19"/>
  <c r="FI893" i="19"/>
  <c r="FI812" i="19"/>
  <c r="FI614" i="19"/>
  <c r="FI517" i="19"/>
  <c r="FI793" i="19"/>
  <c r="FI784" i="19"/>
  <c r="FI634" i="19"/>
  <c r="FI916" i="19"/>
  <c r="FI647" i="19"/>
  <c r="FI827" i="19"/>
  <c r="FI717" i="19"/>
  <c r="FI582" i="19"/>
  <c r="FI516" i="19"/>
  <c r="FI590" i="19"/>
  <c r="FI536" i="19"/>
  <c r="FI773" i="19"/>
  <c r="FI576" i="19"/>
  <c r="FI769" i="19"/>
  <c r="FI724" i="19"/>
  <c r="FI613" i="19"/>
  <c r="FI741" i="19"/>
  <c r="FI715" i="19"/>
  <c r="FI569" i="19"/>
  <c r="FI754" i="19"/>
  <c r="FI852" i="19"/>
  <c r="FI646" i="19"/>
  <c r="FI910" i="19"/>
  <c r="FI586" i="19"/>
  <c r="FI547" i="19"/>
  <c r="FI495" i="19"/>
  <c r="FI467" i="19"/>
  <c r="FI477" i="19" s="1"/>
  <c r="FI498" i="19"/>
  <c r="FI831" i="19"/>
  <c r="FI902" i="19"/>
  <c r="FI900" i="19"/>
  <c r="FI854" i="19"/>
  <c r="FI824" i="19"/>
  <c r="FI541" i="19"/>
  <c r="FI727" i="19"/>
  <c r="FI871" i="19"/>
  <c r="FI705" i="19"/>
  <c r="FI880" i="19"/>
  <c r="FI714" i="19"/>
  <c r="FI518" i="19"/>
  <c r="FI702" i="19"/>
  <c r="FI828" i="19"/>
  <c r="FI529" i="19"/>
  <c r="FI659" i="19"/>
  <c r="FI580" i="19"/>
  <c r="FI513" i="19"/>
  <c r="FI876" i="19"/>
  <c r="FI535" i="19"/>
  <c r="FI663" i="19"/>
  <c r="FI719" i="19"/>
  <c r="FI797" i="19"/>
  <c r="FI509" i="19"/>
  <c r="FI651" i="19"/>
  <c r="FI845" i="19"/>
  <c r="FI885" i="19"/>
  <c r="FI531" i="19"/>
  <c r="FI709" i="19"/>
  <c r="FI864" i="19"/>
  <c r="FI825" i="19"/>
  <c r="FI796" i="19"/>
  <c r="FI909" i="19"/>
  <c r="FI563" i="19"/>
  <c r="FI879" i="19"/>
  <c r="FI645" i="19"/>
  <c r="FI903" i="19"/>
  <c r="FI567" i="19"/>
  <c r="FI665" i="19"/>
  <c r="FI848" i="19"/>
  <c r="FI537" i="19"/>
  <c r="FI704" i="19"/>
  <c r="FI608" i="19"/>
  <c r="FI820" i="19"/>
  <c r="FI546" i="19"/>
  <c r="FI654" i="19"/>
  <c r="FI746" i="19"/>
  <c r="FI751" i="19"/>
  <c r="FI772" i="19"/>
  <c r="FI823" i="19"/>
  <c r="FI490" i="19"/>
  <c r="FI505" i="19"/>
  <c r="FI802" i="19"/>
  <c r="FI559" i="19"/>
  <c r="FI710" i="19"/>
  <c r="FI494" i="19"/>
  <c r="FI762" i="19"/>
  <c r="FI681" i="19"/>
  <c r="FI711" i="19"/>
  <c r="FI897" i="19"/>
  <c r="FI766" i="19"/>
  <c r="FI664" i="19"/>
  <c r="FI578" i="19"/>
  <c r="FI627" i="19"/>
  <c r="FI734" i="19"/>
  <c r="FI558" i="19"/>
  <c r="FI632" i="19"/>
  <c r="FI593" i="19"/>
  <c r="FI742" i="19"/>
  <c r="FI860" i="19"/>
  <c r="FI678" i="19"/>
  <c r="FI706" i="19"/>
  <c r="FI591" i="19"/>
  <c r="FI534" i="19"/>
  <c r="FI767" i="19"/>
  <c r="FI786" i="19"/>
  <c r="FI658" i="19"/>
  <c r="FI519" i="19"/>
  <c r="FI844" i="19"/>
  <c r="FI622" i="19"/>
  <c r="FI571" i="19"/>
  <c r="FI743" i="19"/>
  <c r="FI819" i="19"/>
  <c r="FI737" i="19"/>
  <c r="FI890" i="19"/>
  <c r="FI730" i="19"/>
  <c r="FI497" i="19"/>
  <c r="FI566" i="19"/>
  <c r="FI806" i="19"/>
  <c r="FI683" i="19"/>
  <c r="FI738" i="19"/>
  <c r="FI896" i="19"/>
  <c r="FI836" i="19"/>
  <c r="FI597" i="19"/>
  <c r="FI887" i="19"/>
  <c r="FI907" i="19"/>
  <c r="FI592" i="19"/>
  <c r="FI753" i="19"/>
  <c r="FI843" i="19"/>
  <c r="FI877" i="19"/>
  <c r="FI886" i="19"/>
  <c r="FI814" i="19"/>
  <c r="FI898" i="19"/>
  <c r="FI913" i="19"/>
  <c r="FI522" i="19"/>
  <c r="FI859" i="19"/>
  <c r="FI908" i="19"/>
  <c r="FI577" i="19"/>
  <c r="FI682" i="19"/>
  <c r="FI687" i="19"/>
  <c r="FI888" i="19"/>
  <c r="FI639" i="19"/>
  <c r="FI841" i="19"/>
  <c r="FI792" i="19"/>
  <c r="FI713" i="19"/>
  <c r="FI774" i="19"/>
  <c r="FI790" i="19"/>
  <c r="FI783" i="19"/>
  <c r="FI644" i="19"/>
  <c r="FI543" i="19"/>
  <c r="FI640" i="19"/>
  <c r="FI911" i="19"/>
  <c r="FI891" i="19"/>
  <c r="FI693" i="19"/>
  <c r="FI869" i="19"/>
  <c r="FI610" i="19"/>
  <c r="FI669" i="19"/>
  <c r="FI662" i="19"/>
  <c r="FI870" i="19"/>
  <c r="FI835" i="19"/>
  <c r="FI849" i="19"/>
  <c r="FI638" i="19"/>
  <c r="FI732" i="19"/>
  <c r="FI882" i="19"/>
  <c r="FI555" i="19"/>
  <c r="FI915" i="19"/>
  <c r="FI795" i="19"/>
  <c r="FI722" i="19"/>
  <c r="FI690" i="19"/>
  <c r="FI731" i="19"/>
  <c r="FI583" i="19"/>
  <c r="FI572" i="19"/>
  <c r="FI804" i="19"/>
  <c r="FI507" i="19"/>
  <c r="FI549" i="19"/>
  <c r="FI527" i="19"/>
  <c r="FI589" i="19"/>
  <c r="FI889" i="19"/>
  <c r="FI838" i="19"/>
  <c r="FI606" i="19"/>
  <c r="FI607" i="19"/>
  <c r="FI801" i="19"/>
  <c r="FI780" i="19"/>
  <c r="FI596" i="19"/>
  <c r="FI524" i="19"/>
  <c r="FI685" i="19"/>
  <c r="FI735" i="19"/>
  <c r="FI789" i="19"/>
  <c r="FI657" i="19"/>
  <c r="FI696" i="19"/>
  <c r="FI684" i="19"/>
  <c r="FI581" i="19"/>
  <c r="FI568" i="19"/>
  <c r="FI493" i="19"/>
  <c r="FI671" i="19"/>
  <c r="FI884" i="19"/>
  <c r="FI699" i="19"/>
  <c r="FI630" i="19"/>
  <c r="FI851" i="19"/>
  <c r="FI575" i="19"/>
  <c r="FI510" i="19"/>
  <c r="FI818" i="19"/>
  <c r="FI834" i="19"/>
  <c r="FI720" i="19"/>
  <c r="FI637" i="19"/>
  <c r="FI904" i="19"/>
  <c r="FI842" i="19"/>
  <c r="FI652" i="19"/>
  <c r="FI763" i="19"/>
  <c r="FI689" i="19"/>
  <c r="FI625" i="19"/>
  <c r="FI626" i="19"/>
  <c r="FI616" i="19"/>
  <c r="FI656" i="19"/>
  <c r="HE167" i="19"/>
  <c r="HN468" i="19"/>
  <c r="HO719" i="19" s="1"/>
  <c r="HO75" i="19"/>
  <c r="HO382" i="19"/>
  <c r="HO255" i="19"/>
  <c r="HO299" i="19"/>
  <c r="HO438" i="19"/>
  <c r="HO85" i="19"/>
  <c r="HO327" i="19"/>
  <c r="HO342" i="19"/>
  <c r="HO328" i="19"/>
  <c r="HO88" i="19"/>
  <c r="HO103" i="19"/>
  <c r="HO194" i="19"/>
  <c r="HO98" i="19"/>
  <c r="HO388" i="19"/>
  <c r="HO407" i="19"/>
  <c r="HO296" i="19"/>
  <c r="HO213" i="19"/>
  <c r="HO326" i="19"/>
  <c r="HO129" i="19"/>
  <c r="HO203" i="19"/>
  <c r="HO169" i="19"/>
  <c r="HO355" i="19"/>
  <c r="HO357" i="19"/>
  <c r="HO72" i="19"/>
  <c r="HO158" i="19"/>
  <c r="HO315" i="19"/>
  <c r="HO141" i="19"/>
  <c r="HO399" i="19"/>
  <c r="HO32" i="19"/>
  <c r="HO269" i="19"/>
  <c r="HO47" i="19"/>
  <c r="HO383" i="19"/>
  <c r="HO42" i="19"/>
  <c r="HO111" i="19"/>
  <c r="HO183" i="19"/>
  <c r="HO369" i="19"/>
  <c r="HO322" i="19"/>
  <c r="HO79" i="19"/>
  <c r="HO275" i="19"/>
  <c r="HO361" i="19"/>
  <c r="HO38" i="19"/>
  <c r="HO105" i="19"/>
  <c r="HO434" i="19"/>
  <c r="HO391" i="19"/>
  <c r="HO112" i="19"/>
  <c r="HO415" i="19"/>
  <c r="HO82" i="19"/>
  <c r="HO190" i="19"/>
  <c r="HO366" i="19"/>
  <c r="HO423" i="19"/>
  <c r="HO314" i="19"/>
  <c r="HO121" i="19"/>
  <c r="HO447" i="19"/>
  <c r="HO83" i="19"/>
  <c r="HO124" i="19"/>
  <c r="HO61" i="19"/>
  <c r="HO107" i="19"/>
  <c r="HO77" i="19"/>
  <c r="HO266" i="19"/>
  <c r="HO425" i="19"/>
  <c r="HO349" i="19"/>
  <c r="HO408" i="19"/>
  <c r="HO70" i="19"/>
  <c r="HO411" i="19"/>
  <c r="HO229" i="19"/>
  <c r="HO251" i="19"/>
  <c r="HO33" i="19"/>
  <c r="HO164" i="19"/>
  <c r="HO287" i="19"/>
  <c r="HO143" i="19"/>
  <c r="HO340" i="19"/>
  <c r="HO346" i="19"/>
  <c r="HO298" i="19"/>
  <c r="HO303" i="19"/>
  <c r="HO46" i="19"/>
  <c r="HO243" i="19"/>
  <c r="HO390" i="19"/>
  <c r="HO295" i="19"/>
  <c r="HO347" i="19"/>
  <c r="HO290" i="19"/>
  <c r="HO339" i="19"/>
  <c r="HO294" i="19"/>
  <c r="HO171" i="19"/>
  <c r="HO441" i="19"/>
  <c r="HO114" i="19"/>
  <c r="HO59" i="19"/>
  <c r="HO43" i="19"/>
  <c r="HO265" i="19"/>
  <c r="HO370" i="19"/>
  <c r="HO50" i="19"/>
  <c r="HO86" i="19"/>
  <c r="HO310" i="19"/>
  <c r="HO224" i="19"/>
  <c r="HO398" i="19"/>
  <c r="HO429" i="19"/>
  <c r="HO118" i="19"/>
  <c r="HO193" i="19"/>
  <c r="HO380" i="19"/>
  <c r="HO81" i="19"/>
  <c r="HO413" i="19"/>
  <c r="HO253" i="19"/>
  <c r="HO154" i="19"/>
  <c r="HO280" i="19"/>
  <c r="HO306" i="19"/>
  <c r="HO409" i="19"/>
  <c r="HO304" i="19"/>
  <c r="HO297" i="19"/>
  <c r="HO389" i="19"/>
  <c r="HO195" i="19"/>
  <c r="HO159" i="19"/>
  <c r="HO41" i="19"/>
  <c r="HO301" i="19"/>
  <c r="HO395" i="19"/>
  <c r="HO333" i="19"/>
  <c r="HO372" i="19"/>
  <c r="HO365" i="19"/>
  <c r="HO58" i="19"/>
  <c r="HO167" i="19"/>
  <c r="HO348" i="19"/>
  <c r="HO218" i="19"/>
  <c r="HO212" i="19"/>
  <c r="HO208" i="19"/>
  <c r="HO316" i="19"/>
  <c r="HO116" i="19"/>
  <c r="HO74" i="19"/>
  <c r="HO93" i="19"/>
  <c r="HO249" i="19"/>
  <c r="HO174" i="19"/>
  <c r="HO334" i="19"/>
  <c r="HO354" i="19"/>
  <c r="HO377" i="19"/>
  <c r="HO410" i="19"/>
  <c r="HO62" i="19"/>
  <c r="HO137" i="19"/>
  <c r="HO307" i="19"/>
  <c r="HO165" i="19"/>
  <c r="HO237" i="19"/>
  <c r="HO67" i="19"/>
  <c r="HO414" i="19"/>
  <c r="HO148" i="19"/>
  <c r="HO226" i="19"/>
  <c r="HO117" i="19"/>
  <c r="HO449" i="19"/>
  <c r="HO202" i="19"/>
  <c r="HO147" i="19"/>
  <c r="HO175" i="19"/>
  <c r="HO106" i="19"/>
  <c r="HO426" i="19"/>
  <c r="HO139" i="19"/>
  <c r="HO228" i="19"/>
  <c r="HO308" i="19"/>
  <c r="HO179" i="19"/>
  <c r="HO136" i="19"/>
  <c r="HO421" i="19"/>
  <c r="HO152" i="19"/>
  <c r="HO48" i="19"/>
  <c r="HO144" i="19"/>
  <c r="HO381" i="19"/>
  <c r="HO12" i="19"/>
  <c r="HO22" i="19" s="1"/>
  <c r="HO359" i="19"/>
  <c r="HO126" i="19"/>
  <c r="HO189" i="19"/>
  <c r="HO122" i="19"/>
  <c r="HO235" i="19"/>
  <c r="HO207" i="19"/>
  <c r="HO335" i="19"/>
  <c r="HO30" i="19"/>
  <c r="HO260" i="19"/>
  <c r="HO419" i="19"/>
  <c r="HO110" i="19"/>
  <c r="HO160" i="19"/>
  <c r="HO443" i="19"/>
  <c r="HO192" i="19"/>
  <c r="HO91" i="19"/>
  <c r="HO250" i="19"/>
  <c r="HO94" i="19"/>
  <c r="HO451" i="19"/>
  <c r="HO454" i="19"/>
  <c r="HN11" i="19"/>
  <c r="HO210" i="19"/>
  <c r="HO371" i="19"/>
  <c r="HO436" i="19"/>
  <c r="HO319" i="19"/>
  <c r="HO233" i="19"/>
  <c r="HO367" i="19"/>
  <c r="HO362" i="19"/>
  <c r="HO92" i="19"/>
  <c r="HO336" i="19"/>
  <c r="HO54" i="19"/>
  <c r="HO215" i="19"/>
  <c r="HO254" i="19"/>
  <c r="HO291" i="19"/>
  <c r="HO252" i="19"/>
  <c r="HO227" i="19"/>
  <c r="HO402" i="19"/>
  <c r="HO282" i="19"/>
  <c r="HO104" i="19"/>
  <c r="HO200" i="19"/>
  <c r="HO311" i="19"/>
  <c r="HO268" i="19"/>
  <c r="HO60" i="19"/>
  <c r="HO257" i="19"/>
  <c r="HO417" i="19"/>
  <c r="HO270" i="19"/>
  <c r="HO452" i="19"/>
  <c r="HO343" i="19"/>
  <c r="HO337" i="19"/>
  <c r="HO96" i="19"/>
  <c r="HO168" i="19"/>
  <c r="HO341" i="19"/>
  <c r="HO125" i="19"/>
  <c r="HO261" i="19"/>
  <c r="HO36" i="19"/>
  <c r="HE326" i="19"/>
  <c r="HE399" i="19"/>
  <c r="HE357" i="19"/>
  <c r="HE37" i="19"/>
  <c r="HE366" i="19"/>
  <c r="HE154" i="19"/>
  <c r="HE423" i="19"/>
  <c r="HE172" i="19"/>
  <c r="HE410" i="19"/>
  <c r="HE224" i="19"/>
  <c r="GA14" i="19"/>
  <c r="F66" i="19" s="1"/>
  <c r="O66" i="19" s="1"/>
  <c r="GB15" i="19"/>
  <c r="GB22" i="19"/>
  <c r="GB20" i="19"/>
  <c r="GB17" i="19"/>
  <c r="GB19" i="19"/>
  <c r="GB21" i="19"/>
  <c r="GB16" i="19"/>
  <c r="GB24" i="19"/>
  <c r="GB18" i="19"/>
  <c r="HO40" i="19"/>
  <c r="HO317" i="19"/>
  <c r="HO276" i="19"/>
  <c r="HO318" i="19"/>
  <c r="HO162" i="19"/>
  <c r="HO73" i="19"/>
  <c r="HO405" i="19"/>
  <c r="HO51" i="19"/>
  <c r="HO320" i="19"/>
  <c r="HO209" i="19"/>
  <c r="HO132" i="19"/>
  <c r="HO284" i="19"/>
  <c r="HO338" i="19"/>
  <c r="HO140" i="19"/>
  <c r="HO222" i="19"/>
  <c r="HO386" i="19"/>
  <c r="HO146" i="19"/>
  <c r="HO188" i="19"/>
  <c r="HO138" i="19"/>
  <c r="HO406" i="19"/>
  <c r="HO281" i="19"/>
  <c r="HO332" i="19"/>
  <c r="HO220" i="19"/>
  <c r="HO87" i="19"/>
  <c r="HO242" i="19"/>
  <c r="HO420" i="19"/>
  <c r="HO184" i="19"/>
  <c r="HO177" i="19"/>
  <c r="HO368" i="19"/>
  <c r="HO80" i="19"/>
  <c r="HO321" i="19"/>
  <c r="HO401" i="19"/>
  <c r="HO404" i="19"/>
  <c r="HO403" i="19"/>
  <c r="HO245" i="19"/>
  <c r="HO216" i="19"/>
  <c r="HO440" i="19"/>
  <c r="HO433" i="19"/>
  <c r="HO145" i="19"/>
  <c r="HO331" i="19"/>
  <c r="HO31" i="19"/>
  <c r="HO173" i="19"/>
  <c r="HO120" i="19"/>
  <c r="HO115" i="19"/>
  <c r="HO34" i="19"/>
  <c r="HO428" i="19"/>
  <c r="HO45" i="19"/>
  <c r="HO329" i="19"/>
  <c r="HO64" i="19"/>
  <c r="HO142" i="19"/>
  <c r="HO56" i="19"/>
  <c r="HO312" i="19"/>
  <c r="HO292" i="19"/>
  <c r="HO358" i="19"/>
  <c r="HO178" i="19"/>
  <c r="HO76" i="19"/>
  <c r="HO437" i="19"/>
  <c r="HO309" i="19"/>
  <c r="HO197" i="19"/>
  <c r="HO206" i="19"/>
  <c r="HO286" i="19"/>
  <c r="HO445" i="19"/>
  <c r="HO248" i="19"/>
  <c r="HO432" i="19"/>
  <c r="HO427" i="19"/>
  <c r="HO151" i="19"/>
  <c r="HO244" i="19"/>
  <c r="HO344" i="19"/>
  <c r="HO412" i="19"/>
  <c r="HO223" i="19"/>
  <c r="HO170" i="19"/>
  <c r="HO444" i="19"/>
  <c r="HO350" i="19"/>
  <c r="HO283" i="19"/>
  <c r="HO65" i="19"/>
  <c r="HO400" i="19"/>
  <c r="HO273" i="19"/>
  <c r="HO324" i="19"/>
  <c r="HO293" i="19"/>
  <c r="HO256" i="19"/>
  <c r="HO240" i="19"/>
  <c r="HO453" i="19"/>
  <c r="HO424" i="19"/>
  <c r="HO277" i="19"/>
  <c r="HO205" i="19"/>
  <c r="HO351" i="19"/>
  <c r="HO263" i="19"/>
  <c r="HO394" i="19"/>
  <c r="HO166" i="19"/>
  <c r="HO352" i="19"/>
  <c r="HO285" i="19"/>
  <c r="HO258" i="19"/>
  <c r="HO185" i="19"/>
  <c r="HO397" i="19"/>
  <c r="HO393" i="19"/>
  <c r="HO49" i="19"/>
  <c r="HO232" i="19"/>
  <c r="HO246" i="19"/>
  <c r="HO53" i="19"/>
  <c r="HO204" i="19"/>
  <c r="HO176" i="19"/>
  <c r="HO363" i="19"/>
  <c r="HO187" i="19"/>
  <c r="HO274" i="19"/>
  <c r="HO52" i="19"/>
  <c r="HO153" i="19"/>
  <c r="HO435" i="19"/>
  <c r="HO325" i="19"/>
  <c r="HO89" i="19"/>
  <c r="HO236" i="19"/>
  <c r="HO356" i="19"/>
  <c r="HO271" i="19"/>
  <c r="HO422" i="19"/>
  <c r="HO238" i="19"/>
  <c r="HO182" i="19"/>
  <c r="HO439" i="19"/>
  <c r="HO353" i="19"/>
  <c r="HO446" i="19"/>
  <c r="HO302" i="19"/>
  <c r="HO211" i="19"/>
  <c r="HO289" i="19"/>
  <c r="HO230" i="19"/>
  <c r="HO431" i="19"/>
  <c r="HO69" i="19"/>
  <c r="HO127" i="19"/>
  <c r="HO198" i="19"/>
  <c r="HO430" i="19"/>
  <c r="HO44" i="19"/>
  <c r="HO214" i="19"/>
  <c r="HO71" i="19"/>
  <c r="HO241" i="19"/>
  <c r="HO119" i="19"/>
  <c r="HO239" i="19"/>
  <c r="HO396" i="19"/>
  <c r="HO133" i="19"/>
  <c r="HO313" i="19"/>
  <c r="HO384" i="19"/>
  <c r="HO90" i="19"/>
  <c r="HO102" i="19"/>
  <c r="HO418" i="19"/>
  <c r="HO375" i="19"/>
  <c r="HO376" i="19"/>
  <c r="HO131" i="19"/>
  <c r="HO264" i="19"/>
  <c r="HO450" i="19"/>
  <c r="HO225" i="19"/>
  <c r="HO157" i="19"/>
  <c r="HO305" i="19"/>
  <c r="HO109" i="19"/>
  <c r="HO385" i="19"/>
  <c r="HO217" i="19"/>
  <c r="HO379" i="19"/>
  <c r="HO156" i="19"/>
  <c r="HO345" i="19"/>
  <c r="HO99" i="19"/>
  <c r="HO180" i="19"/>
  <c r="HO134" i="19"/>
  <c r="HO57" i="19"/>
  <c r="HO364" i="19"/>
  <c r="HO272" i="19"/>
  <c r="HO247" i="19"/>
  <c r="HO39" i="19"/>
  <c r="HO163" i="19"/>
  <c r="HO95" i="19"/>
  <c r="HO373" i="19"/>
  <c r="HO300" i="19"/>
  <c r="HO113" i="19"/>
  <c r="HO149" i="19"/>
  <c r="HO55" i="19"/>
  <c r="HO387" i="19"/>
  <c r="HO360" i="19"/>
  <c r="HO101" i="19"/>
  <c r="HO278" i="19"/>
  <c r="HO172" i="19"/>
  <c r="HO231" i="19"/>
  <c r="HO262" i="19"/>
  <c r="HO68" i="19"/>
  <c r="HO279" i="19"/>
  <c r="HO37" i="19"/>
  <c r="HO108" i="19"/>
  <c r="HO219" i="19"/>
  <c r="HO123" i="19"/>
  <c r="HO66" i="19"/>
  <c r="HO330" i="19"/>
  <c r="HO100" i="19"/>
  <c r="HO97" i="19"/>
  <c r="HO448" i="19"/>
  <c r="HO78" i="19"/>
  <c r="HO288" i="19"/>
  <c r="HO130" i="19"/>
  <c r="HO442" i="19"/>
  <c r="HO191" i="19"/>
  <c r="HO267" i="19"/>
  <c r="HO63" i="19"/>
  <c r="HO416" i="19"/>
  <c r="HO196" i="19"/>
  <c r="HO155" i="19"/>
  <c r="HO201" i="19"/>
  <c r="HO392" i="19"/>
  <c r="HO374" i="19"/>
  <c r="HO135" i="19"/>
  <c r="HO323" i="19"/>
  <c r="HO234" i="19"/>
  <c r="HO161" i="19"/>
  <c r="HO259" i="19"/>
  <c r="HO128" i="19"/>
  <c r="HO378" i="19"/>
  <c r="HO186" i="19"/>
  <c r="HO84" i="19"/>
  <c r="HO199" i="19"/>
  <c r="HO181" i="19"/>
  <c r="HO221" i="19"/>
  <c r="HO150" i="19"/>
  <c r="HE76" i="19"/>
  <c r="HE205" i="19"/>
  <c r="HE454" i="19"/>
  <c r="HE350" i="19"/>
  <c r="HE418" i="19"/>
  <c r="HE320" i="19"/>
  <c r="HE31" i="19"/>
  <c r="HE39" i="19"/>
  <c r="HE383" i="19"/>
  <c r="HE114" i="19"/>
  <c r="HE440" i="19"/>
  <c r="HE299" i="19"/>
  <c r="HE62" i="19"/>
  <c r="HE346" i="19"/>
  <c r="HE243" i="19"/>
  <c r="HE395" i="19"/>
  <c r="HE131" i="19"/>
  <c r="HE133" i="19"/>
  <c r="HE342" i="19"/>
  <c r="HE210" i="19"/>
  <c r="HE180" i="19"/>
  <c r="HE267" i="19"/>
  <c r="HE436" i="19"/>
  <c r="HE104" i="19"/>
  <c r="HE442" i="19"/>
  <c r="HE38" i="19"/>
  <c r="HE435" i="19"/>
  <c r="HE425" i="19"/>
  <c r="HE101" i="19"/>
  <c r="HE211" i="19"/>
  <c r="HE12" i="19"/>
  <c r="HE23" i="19" s="1"/>
  <c r="HE382" i="19"/>
  <c r="HE80" i="19"/>
  <c r="HE370" i="19"/>
  <c r="HE179" i="19"/>
  <c r="HE306" i="19"/>
  <c r="HE338" i="19"/>
  <c r="HE170" i="19"/>
  <c r="HE312" i="19"/>
  <c r="HE235" i="19"/>
  <c r="HE125" i="19"/>
  <c r="HE134" i="19"/>
  <c r="HE274" i="19"/>
  <c r="HE393" i="19"/>
  <c r="HE85" i="19"/>
  <c r="HE192" i="19"/>
  <c r="HE315" i="19"/>
  <c r="HE365" i="19"/>
  <c r="HE385" i="19"/>
  <c r="HE234" i="19"/>
  <c r="HE290" i="19"/>
  <c r="HE137" i="19"/>
  <c r="HE189" i="19"/>
  <c r="HE336" i="19"/>
  <c r="HE126" i="19"/>
  <c r="HE233" i="19"/>
  <c r="HE328" i="19"/>
  <c r="HE407" i="19"/>
  <c r="HE214" i="19"/>
  <c r="HE305" i="19"/>
  <c r="HE203" i="19"/>
  <c r="HE252" i="19"/>
  <c r="HE263" i="19"/>
  <c r="HE390" i="19"/>
  <c r="HE108" i="19"/>
  <c r="HE50" i="19"/>
  <c r="HE386" i="19"/>
  <c r="HE324" i="19"/>
  <c r="HE53" i="19"/>
  <c r="HE337" i="19"/>
  <c r="HE228" i="19"/>
  <c r="HE273" i="19"/>
  <c r="HE96" i="19"/>
  <c r="HE448" i="19"/>
  <c r="HE296" i="19"/>
  <c r="HE413" i="19"/>
  <c r="HE60" i="19"/>
  <c r="HE372" i="19"/>
  <c r="HE400" i="19"/>
  <c r="HE231" i="19"/>
  <c r="HE377" i="19"/>
  <c r="HE349" i="19"/>
  <c r="HE219" i="19"/>
  <c r="HE352" i="19"/>
  <c r="HE132" i="19"/>
  <c r="HE90" i="19"/>
  <c r="HE145" i="19"/>
  <c r="HE57" i="19"/>
  <c r="HE439" i="19"/>
  <c r="EY23" i="19"/>
  <c r="EY17" i="19"/>
  <c r="EY22" i="19"/>
  <c r="EY24" i="19"/>
  <c r="EY15" i="19"/>
  <c r="EY21" i="19"/>
  <c r="HE289" i="19"/>
  <c r="HE291" i="19"/>
  <c r="HE88" i="19"/>
  <c r="HE193" i="19"/>
  <c r="HE388" i="19"/>
  <c r="HE75" i="19"/>
  <c r="HE394" i="19"/>
  <c r="HE310" i="19"/>
  <c r="HE387" i="19"/>
  <c r="HE103" i="19"/>
  <c r="HE301" i="19"/>
  <c r="HE202" i="19"/>
  <c r="HE136" i="19"/>
  <c r="HE30" i="19"/>
  <c r="HE327" i="19"/>
  <c r="HE361" i="19"/>
  <c r="HE73" i="19"/>
  <c r="HE302" i="19"/>
  <c r="HE34" i="19"/>
  <c r="HE384" i="19"/>
  <c r="HE258" i="19"/>
  <c r="HE284" i="19"/>
  <c r="HE147" i="19"/>
  <c r="HE196" i="19"/>
  <c r="HE160" i="19"/>
  <c r="HE127" i="19"/>
  <c r="HE445" i="19"/>
  <c r="HE401" i="19"/>
  <c r="HE47" i="19"/>
  <c r="HE360" i="19"/>
  <c r="HE171" i="19"/>
  <c r="HE446" i="19"/>
  <c r="HE297" i="19"/>
  <c r="HE225" i="19"/>
  <c r="HE41" i="19"/>
  <c r="HE353" i="19"/>
  <c r="HE298" i="19"/>
  <c r="HE77" i="19"/>
  <c r="HE67" i="19"/>
  <c r="HE245" i="19"/>
  <c r="HE250" i="19"/>
  <c r="HE97" i="19"/>
  <c r="HE275" i="19"/>
  <c r="HE282" i="19"/>
  <c r="HE430" i="19"/>
  <c r="HE450" i="19"/>
  <c r="HE271" i="19"/>
  <c r="HE429" i="19"/>
  <c r="HE109" i="19"/>
  <c r="HE347" i="19"/>
  <c r="HE89" i="19"/>
  <c r="HE213" i="19"/>
  <c r="HE241" i="19"/>
  <c r="HE358" i="19"/>
  <c r="HE82" i="19"/>
  <c r="HE281" i="19"/>
  <c r="HE345" i="19"/>
  <c r="HE424" i="19"/>
  <c r="HE402" i="19"/>
  <c r="HE153" i="19"/>
  <c r="HE437" i="19"/>
  <c r="HE334" i="19"/>
  <c r="HE447" i="19"/>
  <c r="HE285" i="19"/>
  <c r="HE405" i="19"/>
  <c r="HE162" i="19"/>
  <c r="HE139" i="19"/>
  <c r="HE251" i="19"/>
  <c r="HE45" i="19"/>
  <c r="HE65" i="19"/>
  <c r="HE93" i="19"/>
  <c r="HE159" i="19"/>
  <c r="HE335" i="19"/>
  <c r="HE332" i="19"/>
  <c r="HE218" i="19"/>
  <c r="HE253" i="19"/>
  <c r="HE194" i="19"/>
  <c r="HE409" i="19"/>
  <c r="HE427" i="19"/>
  <c r="HE420" i="19"/>
  <c r="HE181" i="19"/>
  <c r="HE264" i="19"/>
  <c r="HE397" i="19"/>
  <c r="HE449" i="19"/>
  <c r="HE359" i="19"/>
  <c r="HE70" i="19"/>
  <c r="HE110" i="19"/>
  <c r="HE374" i="19"/>
  <c r="HE287" i="19"/>
  <c r="HE277" i="19"/>
  <c r="HE433" i="19"/>
  <c r="HE222" i="19"/>
  <c r="HE169" i="19"/>
  <c r="HE46" i="19"/>
  <c r="HE142" i="19"/>
  <c r="HE63" i="19"/>
  <c r="HE116" i="19"/>
  <c r="HE72" i="19"/>
  <c r="HE398" i="19"/>
  <c r="HE340" i="19"/>
  <c r="HE64" i="19"/>
  <c r="HE351" i="19"/>
  <c r="HE195" i="19"/>
  <c r="HE198" i="19"/>
  <c r="HE61" i="19"/>
  <c r="HD11" i="19"/>
  <c r="HE311" i="19"/>
  <c r="HE260" i="19"/>
  <c r="HE265" i="19"/>
  <c r="HE411" i="19"/>
  <c r="HE168" i="19"/>
  <c r="HE155" i="19"/>
  <c r="HE182" i="19"/>
  <c r="HE48" i="19"/>
  <c r="HE177" i="19"/>
  <c r="HE146" i="19"/>
  <c r="HE111" i="19"/>
  <c r="HE98" i="19"/>
  <c r="HE279" i="19"/>
  <c r="HE178" i="19"/>
  <c r="HE278" i="19"/>
  <c r="HE406" i="19"/>
  <c r="HE158" i="19"/>
  <c r="HE330" i="19"/>
  <c r="HE58" i="19"/>
  <c r="HE268" i="19"/>
  <c r="HE307" i="19"/>
  <c r="HE216" i="19"/>
  <c r="HE242" i="19"/>
  <c r="HE236" i="19"/>
  <c r="HE414" i="19"/>
  <c r="HE91" i="19"/>
  <c r="HE343" i="19"/>
  <c r="HE49" i="19"/>
  <c r="HE161" i="19"/>
  <c r="HE308" i="19"/>
  <c r="HE259" i="19"/>
  <c r="HE84" i="19"/>
  <c r="HE122" i="19"/>
  <c r="HE199" i="19"/>
  <c r="HE44" i="19"/>
  <c r="HE83" i="19"/>
  <c r="HE323" i="19"/>
  <c r="HE138" i="19"/>
  <c r="HE369" i="19"/>
  <c r="HE348" i="19"/>
  <c r="HE54" i="19"/>
  <c r="HE107" i="19"/>
  <c r="HE294" i="19"/>
  <c r="HE379" i="19"/>
  <c r="HE208" i="19"/>
  <c r="HE317" i="19"/>
  <c r="HE232" i="19"/>
  <c r="HE371" i="19"/>
  <c r="HE453" i="19"/>
  <c r="HE197" i="19"/>
  <c r="HE105" i="19"/>
  <c r="HE102" i="19"/>
  <c r="HE293" i="19"/>
  <c r="HE226" i="19"/>
  <c r="HE204" i="19"/>
  <c r="HE364" i="19"/>
  <c r="HE149" i="19"/>
  <c r="HE381" i="19"/>
  <c r="HE71" i="19"/>
  <c r="HE42" i="19"/>
  <c r="HE175" i="19"/>
  <c r="HE304" i="19"/>
  <c r="HE333" i="19"/>
  <c r="HE94" i="19"/>
  <c r="HE69" i="19"/>
  <c r="HE283" i="19"/>
  <c r="HE200" i="19"/>
  <c r="HE255" i="19"/>
  <c r="HE313" i="19"/>
  <c r="HE124" i="19"/>
  <c r="HE206" i="19"/>
  <c r="HE237" i="19"/>
  <c r="HE86" i="19"/>
  <c r="HE106" i="19"/>
  <c r="HE452" i="19"/>
  <c r="HE438" i="19"/>
  <c r="HE375" i="19"/>
  <c r="HE269" i="19"/>
  <c r="HE186" i="19"/>
  <c r="HE51" i="19"/>
  <c r="HE207" i="19"/>
  <c r="HE184" i="19"/>
  <c r="HE276" i="19"/>
  <c r="HE157" i="19"/>
  <c r="HE113" i="19"/>
  <c r="HE87" i="19"/>
  <c r="HE339" i="19"/>
  <c r="HE99" i="19"/>
  <c r="HE292" i="19"/>
  <c r="HE164" i="19"/>
  <c r="HE416" i="19"/>
  <c r="HE166" i="19"/>
  <c r="HE408" i="19"/>
  <c r="HE432" i="19"/>
  <c r="HE156" i="19"/>
  <c r="HE391" i="19"/>
  <c r="HE95" i="19"/>
  <c r="HE117" i="19"/>
  <c r="HE261" i="19"/>
  <c r="HE249" i="19"/>
  <c r="HE185" i="19"/>
  <c r="HE151" i="19"/>
  <c r="HE176" i="19"/>
  <c r="HE221" i="19"/>
  <c r="HE378" i="19"/>
  <c r="HE426" i="19"/>
  <c r="HE33" i="19"/>
  <c r="HE262" i="19"/>
  <c r="HE355" i="19"/>
  <c r="HE81" i="19"/>
  <c r="HE144" i="19"/>
  <c r="HE356" i="19"/>
  <c r="HE121" i="19"/>
  <c r="HE434" i="19"/>
  <c r="HE78" i="19"/>
  <c r="HE165" i="19"/>
  <c r="HE56" i="19"/>
  <c r="HE321" i="19"/>
  <c r="HE444" i="19"/>
  <c r="HE223" i="19"/>
  <c r="HE319" i="19"/>
  <c r="HE217" i="19"/>
  <c r="HE230" i="19"/>
  <c r="HE79" i="19"/>
  <c r="HE59" i="19"/>
  <c r="HE295" i="19"/>
  <c r="HE183" i="19"/>
  <c r="HE272" i="19"/>
  <c r="HE140" i="19"/>
  <c r="HE396" i="19"/>
  <c r="HE280" i="19"/>
  <c r="HE367" i="19"/>
  <c r="HE220" i="19"/>
  <c r="HE174" i="19"/>
  <c r="HE428" i="19"/>
  <c r="HE318" i="19"/>
  <c r="HE112" i="19"/>
  <c r="HE118" i="19"/>
  <c r="HE412" i="19"/>
  <c r="HE451" i="19"/>
  <c r="HE331" i="19"/>
  <c r="HE128" i="19"/>
  <c r="HE173" i="19"/>
  <c r="HE246" i="19"/>
  <c r="HE201" i="19"/>
  <c r="HE150" i="19"/>
  <c r="HE229" i="19"/>
  <c r="HE40" i="19"/>
  <c r="HE354" i="19"/>
  <c r="HE316" i="19"/>
  <c r="HE380" i="19"/>
  <c r="HE135" i="19"/>
  <c r="HE100" i="19"/>
  <c r="HE74" i="19"/>
  <c r="HE422" i="19"/>
  <c r="HE270" i="19"/>
  <c r="HE288" i="19"/>
  <c r="HE314" i="19"/>
  <c r="HE212" i="19"/>
  <c r="HE239" i="19"/>
  <c r="HE227" i="19"/>
  <c r="HE32" i="19"/>
  <c r="HE443" i="19"/>
  <c r="HE143" i="19"/>
  <c r="HE266" i="19"/>
  <c r="HE341" i="19"/>
  <c r="HE248" i="19"/>
  <c r="HE329" i="19"/>
  <c r="HE66" i="19"/>
  <c r="HE309" i="19"/>
  <c r="HE52" i="19"/>
  <c r="HE300" i="19"/>
  <c r="HE188" i="19"/>
  <c r="HE363" i="19"/>
  <c r="HE123" i="19"/>
  <c r="HE322" i="19"/>
  <c r="HE187" i="19"/>
  <c r="HE35" i="19"/>
  <c r="HE141" i="19"/>
  <c r="HE119" i="19"/>
  <c r="HE190" i="19"/>
  <c r="HE215" i="19"/>
  <c r="HE43" i="19"/>
  <c r="HE419" i="19"/>
  <c r="HE362" i="19"/>
  <c r="HE344" i="19"/>
  <c r="HE431" i="19"/>
  <c r="HE120" i="19"/>
  <c r="HE421" i="19"/>
  <c r="HE130" i="19"/>
  <c r="HE415" i="19"/>
  <c r="HE286" i="19"/>
  <c r="HE129" i="19"/>
  <c r="HE36" i="19"/>
  <c r="HE325" i="19"/>
  <c r="EY20" i="19"/>
  <c r="EY16" i="19"/>
  <c r="HE152" i="19"/>
  <c r="HE441" i="19"/>
  <c r="HE404" i="19"/>
  <c r="HE191" i="19"/>
  <c r="HE148" i="19"/>
  <c r="HE257" i="19"/>
  <c r="HE115" i="19"/>
  <c r="HE238" i="19"/>
  <c r="HE55" i="19"/>
  <c r="HE392" i="19"/>
  <c r="HE256" i="19"/>
  <c r="HE247" i="19"/>
  <c r="HE68" i="19"/>
  <c r="HE209" i="19"/>
  <c r="HE254" i="19"/>
  <c r="HE389" i="19"/>
  <c r="HE163" i="19"/>
  <c r="HE92" i="19"/>
  <c r="HE244" i="19"/>
  <c r="HE417" i="19"/>
  <c r="HE368" i="19"/>
  <c r="HE240" i="19"/>
  <c r="HE303" i="19"/>
  <c r="HE373" i="19"/>
  <c r="EX14" i="19"/>
  <c r="G63" i="19" s="1"/>
  <c r="P63" i="19" s="1"/>
  <c r="EY18" i="19"/>
  <c r="H60" i="19"/>
  <c r="Q60" i="19" s="1"/>
  <c r="FR468" i="19"/>
  <c r="FS851" i="19" s="1"/>
  <c r="GU468" i="19"/>
  <c r="GV665" i="19" s="1"/>
  <c r="HY258" i="19"/>
  <c r="HY190" i="19"/>
  <c r="HY391" i="19"/>
  <c r="HY76" i="19"/>
  <c r="HY436" i="19"/>
  <c r="HY344" i="19"/>
  <c r="HY53" i="19"/>
  <c r="HY358" i="19"/>
  <c r="HY255" i="19"/>
  <c r="HY385" i="19"/>
  <c r="HY389" i="19"/>
  <c r="HY324" i="19"/>
  <c r="HY408" i="19"/>
  <c r="HY179" i="19"/>
  <c r="HY46" i="19"/>
  <c r="HY341" i="19"/>
  <c r="HY201" i="19"/>
  <c r="HY157" i="19"/>
  <c r="HY131" i="19"/>
  <c r="HY294" i="19"/>
  <c r="HY140" i="19"/>
  <c r="HY339" i="19"/>
  <c r="HY204" i="19"/>
  <c r="HY278" i="19"/>
  <c r="HY142" i="19"/>
  <c r="HY197" i="19"/>
  <c r="HY438" i="19"/>
  <c r="HY236" i="19"/>
  <c r="HY348" i="19"/>
  <c r="HY45" i="19"/>
  <c r="HY355" i="19"/>
  <c r="HY83" i="19"/>
  <c r="HY85" i="19"/>
  <c r="HY227" i="19"/>
  <c r="HY383" i="19"/>
  <c r="HY192" i="19"/>
  <c r="HY65" i="19"/>
  <c r="HY99" i="19"/>
  <c r="HY338" i="19"/>
  <c r="HY170" i="19"/>
  <c r="HY320" i="19"/>
  <c r="HY332" i="19"/>
  <c r="HY41" i="19"/>
  <c r="HY401" i="19"/>
  <c r="HY74" i="19"/>
  <c r="HY153" i="19"/>
  <c r="HY305" i="19"/>
  <c r="HY71" i="19"/>
  <c r="HY369" i="19"/>
  <c r="HY165" i="19"/>
  <c r="HY248" i="19"/>
  <c r="HY326" i="19"/>
  <c r="HY127" i="19"/>
  <c r="GL98" i="19"/>
  <c r="GL298" i="19"/>
  <c r="GL162" i="19"/>
  <c r="GL231" i="19"/>
  <c r="FS296" i="19"/>
  <c r="HY394" i="19"/>
  <c r="FS294" i="19"/>
  <c r="FS102" i="19"/>
  <c r="FS426" i="19"/>
  <c r="HY55" i="19"/>
  <c r="HY72" i="19"/>
  <c r="HY375" i="19"/>
  <c r="HY124" i="19"/>
  <c r="HY117" i="19"/>
  <c r="HY235" i="19"/>
  <c r="HY406" i="19"/>
  <c r="HY185" i="19"/>
  <c r="HY283" i="19"/>
  <c r="HY177" i="19"/>
  <c r="HY412" i="19"/>
  <c r="HY116" i="19"/>
  <c r="HY171" i="19"/>
  <c r="HY195" i="19"/>
  <c r="HY288" i="19"/>
  <c r="HY234" i="19"/>
  <c r="HY303" i="19"/>
  <c r="HY370" i="19"/>
  <c r="HY286" i="19"/>
  <c r="HY351" i="19"/>
  <c r="HY154" i="19"/>
  <c r="HY130" i="19"/>
  <c r="HY233" i="19"/>
  <c r="HY335" i="19"/>
  <c r="HY50" i="19"/>
  <c r="HY319" i="19"/>
  <c r="HY411" i="19"/>
  <c r="HY308" i="19"/>
  <c r="HY105" i="19"/>
  <c r="HY432" i="19"/>
  <c r="HY86" i="19"/>
  <c r="HY64" i="19"/>
  <c r="HY184" i="19"/>
  <c r="HY342" i="19"/>
  <c r="HY311" i="19"/>
  <c r="HY376" i="19"/>
  <c r="HY293" i="19"/>
  <c r="HY313" i="19"/>
  <c r="HY330" i="19"/>
  <c r="HY220" i="19"/>
  <c r="HY110" i="19"/>
  <c r="HY367" i="19"/>
  <c r="HY175" i="19"/>
  <c r="HY433" i="19"/>
  <c r="HY107" i="19"/>
  <c r="HY164" i="19"/>
  <c r="HY212" i="19"/>
  <c r="HY205" i="19"/>
  <c r="HY161" i="19"/>
  <c r="HY47" i="19"/>
  <c r="HY361" i="19"/>
  <c r="HY447" i="19"/>
  <c r="HY137" i="19"/>
  <c r="HY405" i="19"/>
  <c r="HY103" i="19"/>
  <c r="HY114" i="19"/>
  <c r="HY297" i="19"/>
  <c r="HY268" i="19"/>
  <c r="HY136" i="19"/>
  <c r="HY343" i="19"/>
  <c r="HY104" i="19"/>
  <c r="HY256" i="19"/>
  <c r="HY32" i="19"/>
  <c r="HY63" i="19"/>
  <c r="HY420" i="19"/>
  <c r="HY316" i="19"/>
  <c r="HY451" i="19"/>
  <c r="HY206" i="19"/>
  <c r="HY176" i="19"/>
  <c r="HY395" i="19"/>
  <c r="HY450" i="19"/>
  <c r="HY120" i="19"/>
  <c r="HY359" i="19"/>
  <c r="HY321" i="19"/>
  <c r="HY166" i="19"/>
  <c r="HY112" i="19"/>
  <c r="HY301" i="19"/>
  <c r="HY80" i="19"/>
  <c r="HY403" i="19"/>
  <c r="HY441" i="19"/>
  <c r="HX11" i="19"/>
  <c r="HY279" i="19"/>
  <c r="HY271" i="19"/>
  <c r="HY36" i="19"/>
  <c r="HY357" i="19"/>
  <c r="HY428" i="19"/>
  <c r="HY128" i="19"/>
  <c r="HY254" i="19"/>
  <c r="HY267" i="19"/>
  <c r="HY292" i="19"/>
  <c r="HY404" i="19"/>
  <c r="HY187" i="19"/>
  <c r="HY57" i="19"/>
  <c r="HY393" i="19"/>
  <c r="HY79" i="19"/>
  <c r="HY266" i="19"/>
  <c r="HY312" i="19"/>
  <c r="HY442" i="19"/>
  <c r="HY273" i="19"/>
  <c r="HY78" i="19"/>
  <c r="HY365" i="19"/>
  <c r="HY276" i="19"/>
  <c r="HY434" i="19"/>
  <c r="HY307" i="19"/>
  <c r="HY172" i="19"/>
  <c r="HY437" i="19"/>
  <c r="HY368" i="19"/>
  <c r="HY90" i="19"/>
  <c r="HY302" i="19"/>
  <c r="HY314" i="19"/>
  <c r="HY399" i="19"/>
  <c r="HY416" i="19"/>
  <c r="HY295" i="19"/>
  <c r="HY169" i="19"/>
  <c r="HY245" i="19"/>
  <c r="HY261" i="19"/>
  <c r="HY247" i="19"/>
  <c r="HY402" i="19"/>
  <c r="HY439" i="19"/>
  <c r="HY426" i="19"/>
  <c r="HY188" i="19"/>
  <c r="HY398" i="19"/>
  <c r="HY129" i="19"/>
  <c r="HY427" i="19"/>
  <c r="HY306" i="19"/>
  <c r="HY186" i="19"/>
  <c r="HY42" i="19"/>
  <c r="HY100" i="19"/>
  <c r="HY218" i="19"/>
  <c r="HY58" i="19"/>
  <c r="HY156" i="19"/>
  <c r="HY431" i="19"/>
  <c r="HY93" i="19"/>
  <c r="HY440" i="19"/>
  <c r="HY282" i="19"/>
  <c r="HY363" i="19"/>
  <c r="HY158" i="19"/>
  <c r="HY217" i="19"/>
  <c r="HY152" i="19"/>
  <c r="HY213" i="19"/>
  <c r="HY160" i="19"/>
  <c r="HY309" i="19"/>
  <c r="HY146" i="19"/>
  <c r="HY155" i="19"/>
  <c r="HY444" i="19"/>
  <c r="HY372" i="19"/>
  <c r="HY181" i="19"/>
  <c r="HY325" i="19"/>
  <c r="HY400" i="19"/>
  <c r="HY281" i="19"/>
  <c r="HY287" i="19"/>
  <c r="HY37" i="19"/>
  <c r="HY454" i="19"/>
  <c r="HY56" i="19"/>
  <c r="HY336" i="19"/>
  <c r="HY340" i="19"/>
  <c r="HY174" i="19"/>
  <c r="HY435" i="19"/>
  <c r="HY414" i="19"/>
  <c r="HY96" i="19"/>
  <c r="HY366" i="19"/>
  <c r="HY148" i="19"/>
  <c r="HY232" i="19"/>
  <c r="HY162" i="19"/>
  <c r="HY265" i="19"/>
  <c r="HY167" i="19"/>
  <c r="HY259" i="19"/>
  <c r="HY300" i="19"/>
  <c r="HY413" i="19"/>
  <c r="HY270" i="19"/>
  <c r="HY168" i="19"/>
  <c r="HY238" i="19"/>
  <c r="HY123" i="19"/>
  <c r="HY331" i="19"/>
  <c r="HY215" i="19"/>
  <c r="HY409" i="19"/>
  <c r="HY415" i="19"/>
  <c r="HY349" i="19"/>
  <c r="HY92" i="19"/>
  <c r="HY87" i="19"/>
  <c r="HY373" i="19"/>
  <c r="HY143" i="19"/>
  <c r="HY350" i="19"/>
  <c r="HY39" i="19"/>
  <c r="HY299" i="19"/>
  <c r="HY34" i="19"/>
  <c r="HY423" i="19"/>
  <c r="HY122" i="19"/>
  <c r="HY239" i="19"/>
  <c r="HY132" i="19"/>
  <c r="HY178" i="19"/>
  <c r="HY31" i="19"/>
  <c r="HY102" i="19"/>
  <c r="HY189" i="19"/>
  <c r="HY244" i="19"/>
  <c r="HY443" i="19"/>
  <c r="HY61" i="19"/>
  <c r="HY88" i="19"/>
  <c r="HY353" i="19"/>
  <c r="HY425" i="19"/>
  <c r="HY317" i="19"/>
  <c r="HY362" i="19"/>
  <c r="HY84" i="19"/>
  <c r="HY113" i="19"/>
  <c r="HY77" i="19"/>
  <c r="HY381" i="19"/>
  <c r="HY382" i="19"/>
  <c r="HY222" i="19"/>
  <c r="HY193" i="19"/>
  <c r="HY318" i="19"/>
  <c r="HY354" i="19"/>
  <c r="HY183" i="19"/>
  <c r="HY260" i="19"/>
  <c r="HY275" i="19"/>
  <c r="HY323" i="19"/>
  <c r="HY446" i="19"/>
  <c r="HY70" i="19"/>
  <c r="HY242" i="19"/>
  <c r="HY249" i="19"/>
  <c r="HY69" i="19"/>
  <c r="HY445" i="19"/>
  <c r="HY95" i="19"/>
  <c r="HY386" i="19"/>
  <c r="HY135" i="19"/>
  <c r="HY139" i="19"/>
  <c r="HY51" i="19"/>
  <c r="HY62" i="19"/>
  <c r="HY289" i="19"/>
  <c r="HY333" i="19"/>
  <c r="HY269" i="19"/>
  <c r="HY101" i="19"/>
  <c r="HY150" i="19"/>
  <c r="HY106" i="19"/>
  <c r="HY30" i="19"/>
  <c r="HY448" i="19"/>
  <c r="HY144" i="19"/>
  <c r="HY304" i="19"/>
  <c r="HY75" i="19"/>
  <c r="HY180" i="19"/>
  <c r="HY371" i="19"/>
  <c r="HY35" i="19"/>
  <c r="HY347" i="19"/>
  <c r="HY68" i="19"/>
  <c r="HY257" i="19"/>
  <c r="HY264" i="19"/>
  <c r="HY111" i="19"/>
  <c r="HY352" i="19"/>
  <c r="HY377" i="19"/>
  <c r="HY59" i="19"/>
  <c r="HY356" i="19"/>
  <c r="HY449" i="19"/>
  <c r="HY315" i="19"/>
  <c r="HY374" i="19"/>
  <c r="HY231" i="19"/>
  <c r="HY388" i="19"/>
  <c r="HY40" i="19"/>
  <c r="HY284" i="19"/>
  <c r="HY199" i="19"/>
  <c r="HY60" i="19"/>
  <c r="HY109" i="19"/>
  <c r="HY151" i="19"/>
  <c r="HY310" i="19"/>
  <c r="HY262" i="19"/>
  <c r="HY173" i="19"/>
  <c r="HY223" i="19"/>
  <c r="HY246" i="19"/>
  <c r="HY417" i="19"/>
  <c r="HY230" i="19"/>
  <c r="HY134" i="19"/>
  <c r="HY346" i="19"/>
  <c r="HY290" i="19"/>
  <c r="HY141" i="19"/>
  <c r="HY280" i="19"/>
  <c r="HY228" i="19"/>
  <c r="HY410" i="19"/>
  <c r="HY89" i="19"/>
  <c r="HY277" i="19"/>
  <c r="HY115" i="19"/>
  <c r="HY138" i="19"/>
  <c r="HY429" i="19"/>
  <c r="HY119" i="19"/>
  <c r="HY419" i="19"/>
  <c r="HY191" i="19"/>
  <c r="HY250" i="19"/>
  <c r="HY263" i="19"/>
  <c r="HY200" i="19"/>
  <c r="HY108" i="19"/>
  <c r="HY211" i="19"/>
  <c r="HY81" i="19"/>
  <c r="HY392" i="19"/>
  <c r="HY452" i="19"/>
  <c r="HY296" i="19"/>
  <c r="HY397" i="19"/>
  <c r="HY196" i="19"/>
  <c r="HY229" i="19"/>
  <c r="HY453" i="19"/>
  <c r="HY133" i="19"/>
  <c r="HY380" i="19"/>
  <c r="HY91" i="19"/>
  <c r="HY48" i="19"/>
  <c r="HY334" i="19"/>
  <c r="HY241" i="19"/>
  <c r="HY118" i="19"/>
  <c r="HY221" i="19"/>
  <c r="HY274" i="19"/>
  <c r="HY214" i="19"/>
  <c r="HY424" i="19"/>
  <c r="HY194" i="19"/>
  <c r="HY203" i="19"/>
  <c r="HY291" i="19"/>
  <c r="HY345" i="19"/>
  <c r="HY329" i="19"/>
  <c r="HY322" i="19"/>
  <c r="HY49" i="19"/>
  <c r="HY216" i="19"/>
  <c r="HY44" i="19"/>
  <c r="HY43" i="19"/>
  <c r="HY285" i="19"/>
  <c r="HY430" i="19"/>
  <c r="HY121" i="19"/>
  <c r="HY253" i="19"/>
  <c r="HY54" i="19"/>
  <c r="HY73" i="19"/>
  <c r="HY97" i="19"/>
  <c r="HY226" i="19"/>
  <c r="HY364" i="19"/>
  <c r="HY407" i="19"/>
  <c r="HY12" i="19"/>
  <c r="HY23" i="19" s="1"/>
  <c r="HY207" i="19"/>
  <c r="HY149" i="19"/>
  <c r="HY67" i="19"/>
  <c r="HY182" i="19"/>
  <c r="HY52" i="19"/>
  <c r="HY126" i="19"/>
  <c r="HY237" i="19"/>
  <c r="HY125" i="19"/>
  <c r="HY82" i="19"/>
  <c r="HY272" i="19"/>
  <c r="HY224" i="19"/>
  <c r="HY421" i="19"/>
  <c r="HY337" i="19"/>
  <c r="HY209" i="19"/>
  <c r="HY98" i="19"/>
  <c r="HY202" i="19"/>
  <c r="HY38" i="19"/>
  <c r="HY422" i="19"/>
  <c r="HY396" i="19"/>
  <c r="HY252" i="19"/>
  <c r="HY360" i="19"/>
  <c r="HY208" i="19"/>
  <c r="HY94" i="19"/>
  <c r="HY379" i="19"/>
  <c r="HY225" i="19"/>
  <c r="HY327" i="19"/>
  <c r="HY243" i="19"/>
  <c r="HY384" i="19"/>
  <c r="HY298" i="19"/>
  <c r="HY418" i="19"/>
  <c r="HY251" i="19"/>
  <c r="HY219" i="19"/>
  <c r="HY328" i="19"/>
  <c r="HY66" i="19"/>
  <c r="HY145" i="19"/>
  <c r="HY390" i="19"/>
  <c r="HY240" i="19"/>
  <c r="HY387" i="19"/>
  <c r="HY198" i="19"/>
  <c r="HY147" i="19"/>
  <c r="HY163" i="19"/>
  <c r="HY378" i="19"/>
  <c r="HY210" i="19"/>
  <c r="HY33" i="19"/>
  <c r="GL337" i="19"/>
  <c r="GL222" i="19"/>
  <c r="FS67" i="19"/>
  <c r="FS235" i="19"/>
  <c r="GL99" i="19"/>
  <c r="GL110" i="19"/>
  <c r="FS424" i="19"/>
  <c r="FS252" i="19"/>
  <c r="FS333" i="19"/>
  <c r="GL360" i="19"/>
  <c r="GL34" i="19"/>
  <c r="FS176" i="19"/>
  <c r="FS317" i="19"/>
  <c r="FS396" i="19"/>
  <c r="GL79" i="19"/>
  <c r="GL112" i="19"/>
  <c r="FS200" i="19"/>
  <c r="FS60" i="19"/>
  <c r="FS69" i="19"/>
  <c r="GL38" i="19"/>
  <c r="GL198" i="19"/>
  <c r="FS115" i="19"/>
  <c r="FS64" i="19"/>
  <c r="GL190" i="19"/>
  <c r="GL384" i="19"/>
  <c r="FS413" i="19"/>
  <c r="FS106" i="19"/>
  <c r="FS118" i="19"/>
  <c r="FS431" i="19"/>
  <c r="FS209" i="19"/>
  <c r="FS323" i="19"/>
  <c r="FS85" i="19"/>
  <c r="FS189" i="19"/>
  <c r="FS215" i="19"/>
  <c r="FS202" i="19"/>
  <c r="FS334" i="19"/>
  <c r="FS386" i="19"/>
  <c r="FS140" i="19"/>
  <c r="FS273" i="19"/>
  <c r="FS421" i="19"/>
  <c r="FS314" i="19"/>
  <c r="FS441" i="19"/>
  <c r="FS310" i="19"/>
  <c r="FS445" i="19"/>
  <c r="FS77" i="19"/>
  <c r="FS76" i="19"/>
  <c r="FR11" i="19"/>
  <c r="FS438" i="19"/>
  <c r="FS372" i="19"/>
  <c r="FS231" i="19"/>
  <c r="FS177" i="19"/>
  <c r="FS96" i="19"/>
  <c r="FS86" i="19"/>
  <c r="FS243" i="19"/>
  <c r="FS353" i="19"/>
  <c r="FS41" i="19"/>
  <c r="FS126" i="19"/>
  <c r="FS281" i="19"/>
  <c r="FS229" i="19"/>
  <c r="FS59" i="19"/>
  <c r="FS31" i="19"/>
  <c r="FS163" i="19"/>
  <c r="FS263" i="19"/>
  <c r="FS250" i="19"/>
  <c r="FS449" i="19"/>
  <c r="FS430" i="19"/>
  <c r="FS267" i="19"/>
  <c r="FS236" i="19"/>
  <c r="FS375" i="19"/>
  <c r="FS279" i="19"/>
  <c r="FS282" i="19"/>
  <c r="FS63" i="19"/>
  <c r="FS94" i="19"/>
  <c r="FS406" i="19"/>
  <c r="FS248" i="19"/>
  <c r="FS403" i="19"/>
  <c r="FS383" i="19"/>
  <c r="FS61" i="19"/>
  <c r="FS224" i="19"/>
  <c r="FS174" i="19"/>
  <c r="FS306" i="19"/>
  <c r="FS414" i="19"/>
  <c r="FS37" i="19"/>
  <c r="FS312" i="19"/>
  <c r="GL137" i="19"/>
  <c r="GL274" i="19"/>
  <c r="GL250" i="19"/>
  <c r="FS378" i="19"/>
  <c r="FS45" i="19"/>
  <c r="FS132" i="19"/>
  <c r="FS363" i="19"/>
  <c r="FS283" i="19"/>
  <c r="FS341" i="19"/>
  <c r="FS347" i="19"/>
  <c r="FS454" i="19"/>
  <c r="FS127" i="19"/>
  <c r="FS35" i="19"/>
  <c r="FS409" i="19"/>
  <c r="FS388" i="19"/>
  <c r="FS253" i="19"/>
  <c r="FS394" i="19"/>
  <c r="FS201" i="19"/>
  <c r="GL96" i="19"/>
  <c r="GL73" i="19"/>
  <c r="GL224" i="19"/>
  <c r="FS451" i="19"/>
  <c r="FS36" i="19"/>
  <c r="FS362" i="19"/>
  <c r="FS113" i="19"/>
  <c r="FS104" i="19"/>
  <c r="FS246" i="19"/>
  <c r="FS401" i="19"/>
  <c r="FS199" i="19"/>
  <c r="FS331" i="19"/>
  <c r="FS50" i="19"/>
  <c r="FS373" i="19"/>
  <c r="FS315" i="19"/>
  <c r="FS417" i="19"/>
  <c r="FS91" i="19"/>
  <c r="FS205" i="19"/>
  <c r="FS135" i="19"/>
  <c r="GL283" i="19"/>
  <c r="GL348" i="19"/>
  <c r="GL184" i="19"/>
  <c r="FS53" i="19"/>
  <c r="FS182" i="19"/>
  <c r="FS38" i="19"/>
  <c r="FS168" i="19"/>
  <c r="FS348" i="19"/>
  <c r="FS361" i="19"/>
  <c r="FS298" i="19"/>
  <c r="FS286" i="19"/>
  <c r="FS330" i="19"/>
  <c r="FS125" i="19"/>
  <c r="FS326" i="19"/>
  <c r="FS142" i="19"/>
  <c r="FS124" i="19"/>
  <c r="FS62" i="19"/>
  <c r="FS71" i="19"/>
  <c r="GL410" i="19"/>
  <c r="GL280" i="19"/>
  <c r="GL264" i="19"/>
  <c r="GL284" i="19"/>
  <c r="GL261" i="19"/>
  <c r="GL355" i="19"/>
  <c r="GL167" i="19"/>
  <c r="GL192" i="19"/>
  <c r="GL30" i="19"/>
  <c r="GL421" i="19"/>
  <c r="GL257" i="19"/>
  <c r="GL45" i="19"/>
  <c r="GL60" i="19"/>
  <c r="GL372" i="19"/>
  <c r="GL187" i="19"/>
  <c r="GL316" i="19"/>
  <c r="GL113" i="19"/>
  <c r="GL230" i="19"/>
  <c r="GL177" i="19"/>
  <c r="GL432" i="19"/>
  <c r="GL248" i="19"/>
  <c r="GL249" i="19"/>
  <c r="GL193" i="19"/>
  <c r="GL153" i="19"/>
  <c r="GL144" i="19"/>
  <c r="GL408" i="19"/>
  <c r="GL392" i="19"/>
  <c r="GL349" i="19"/>
  <c r="GL241" i="19"/>
  <c r="GL138" i="19"/>
  <c r="GL429" i="19"/>
  <c r="GL220" i="19"/>
  <c r="GL147" i="19"/>
  <c r="GL253" i="19"/>
  <c r="GL255" i="19"/>
  <c r="GL164" i="19"/>
  <c r="GL91" i="19"/>
  <c r="GL70" i="19"/>
  <c r="GL39" i="19"/>
  <c r="GL281" i="19"/>
  <c r="GL105" i="19"/>
  <c r="GL409" i="19"/>
  <c r="GL203" i="19"/>
  <c r="GL399" i="19"/>
  <c r="GL393" i="19"/>
  <c r="GL107" i="19"/>
  <c r="GL369" i="19"/>
  <c r="GL352" i="19"/>
  <c r="GL312" i="19"/>
  <c r="GL413" i="19"/>
  <c r="GL412" i="19"/>
  <c r="GL276" i="19"/>
  <c r="GL395" i="19"/>
  <c r="GL185" i="19"/>
  <c r="GL213" i="19"/>
  <c r="GL308" i="19"/>
  <c r="GL63" i="19"/>
  <c r="GL427" i="19"/>
  <c r="GL425" i="19"/>
  <c r="GL302" i="19"/>
  <c r="GL282" i="19"/>
  <c r="GL44" i="19"/>
  <c r="GL202" i="19"/>
  <c r="GL374" i="19"/>
  <c r="GL406" i="19"/>
  <c r="GL149" i="19"/>
  <c r="GL35" i="19"/>
  <c r="GL336" i="19"/>
  <c r="GL304" i="19"/>
  <c r="GL42" i="19"/>
  <c r="GL171" i="19"/>
  <c r="GL232" i="19"/>
  <c r="GL365" i="19"/>
  <c r="GL136" i="19"/>
  <c r="GL146" i="19"/>
  <c r="GL398" i="19"/>
  <c r="GL309" i="19"/>
  <c r="GL95" i="19"/>
  <c r="GL340" i="19"/>
  <c r="GL436" i="19"/>
  <c r="GL313" i="19"/>
  <c r="GL277" i="19"/>
  <c r="GL196" i="19"/>
  <c r="GL182" i="19"/>
  <c r="GL260" i="19"/>
  <c r="GL76" i="19"/>
  <c r="GL50" i="19"/>
  <c r="GL43" i="19"/>
  <c r="GL100" i="19"/>
  <c r="GL375" i="19"/>
  <c r="GL158" i="19"/>
  <c r="GL263" i="19"/>
  <c r="GL411" i="19"/>
  <c r="GL405" i="19"/>
  <c r="GL243" i="19"/>
  <c r="GL234" i="19"/>
  <c r="GL128" i="19"/>
  <c r="GL347" i="19"/>
  <c r="GL218" i="19"/>
  <c r="GL106" i="19"/>
  <c r="GL376" i="19"/>
  <c r="GL67" i="19"/>
  <c r="GL104" i="19"/>
  <c r="GL139" i="19"/>
  <c r="GL314" i="19"/>
  <c r="GL330" i="19"/>
  <c r="GL443" i="19"/>
  <c r="GL244" i="19"/>
  <c r="GL163" i="19"/>
  <c r="GL451" i="19"/>
  <c r="GL254" i="19"/>
  <c r="GL388" i="19"/>
  <c r="GL36" i="19"/>
  <c r="GL450" i="19"/>
  <c r="GL179" i="19"/>
  <c r="GL380" i="19"/>
  <c r="GL394" i="19"/>
  <c r="GL85" i="19"/>
  <c r="GL169" i="19"/>
  <c r="GL64" i="19"/>
  <c r="GL420" i="19"/>
  <c r="GL294" i="19"/>
  <c r="GL332" i="19"/>
  <c r="GL404" i="19"/>
  <c r="GL318" i="19"/>
  <c r="GL245" i="19"/>
  <c r="GL101" i="19"/>
  <c r="GL368" i="19"/>
  <c r="GL159" i="19"/>
  <c r="GL343" i="19"/>
  <c r="GL129" i="19"/>
  <c r="GL367" i="19"/>
  <c r="GL417" i="19"/>
  <c r="GL228" i="19"/>
  <c r="GL345" i="19"/>
  <c r="GL157" i="19"/>
  <c r="GL108" i="19"/>
  <c r="GL386" i="19"/>
  <c r="GL78" i="19"/>
  <c r="GL54" i="19"/>
  <c r="GL114" i="19"/>
  <c r="GL69" i="19"/>
  <c r="GL297" i="19"/>
  <c r="GL215" i="19"/>
  <c r="GL12" i="19"/>
  <c r="GL19" i="19" s="1"/>
  <c r="GL154" i="19"/>
  <c r="GL148" i="19"/>
  <c r="GL262" i="19"/>
  <c r="GL142" i="19"/>
  <c r="GL306" i="19"/>
  <c r="GL438" i="19"/>
  <c r="GL155" i="19"/>
  <c r="GL150" i="19"/>
  <c r="GL173" i="19"/>
  <c r="GL338" i="19"/>
  <c r="GL94" i="19"/>
  <c r="GL61" i="19"/>
  <c r="GL422" i="19"/>
  <c r="GL324" i="19"/>
  <c r="GL303" i="19"/>
  <c r="GL74" i="19"/>
  <c r="GL287" i="19"/>
  <c r="GL449" i="19"/>
  <c r="GL265" i="19"/>
  <c r="GL390" i="19"/>
  <c r="GL201" i="19"/>
  <c r="GL49" i="19"/>
  <c r="GL300" i="19"/>
  <c r="GL331" i="19"/>
  <c r="GL447" i="19"/>
  <c r="GL452" i="19"/>
  <c r="GL363" i="19"/>
  <c r="GL370" i="19"/>
  <c r="GL454" i="19"/>
  <c r="GL145" i="19"/>
  <c r="GL356" i="19"/>
  <c r="GL373" i="19"/>
  <c r="GL194" i="19"/>
  <c r="GL71" i="19"/>
  <c r="GL333" i="19"/>
  <c r="GL89" i="19"/>
  <c r="GL446" i="19"/>
  <c r="GL47" i="19"/>
  <c r="GL134" i="19"/>
  <c r="GL197" i="19"/>
  <c r="GL77" i="19"/>
  <c r="GL214" i="19"/>
  <c r="GL135" i="19"/>
  <c r="GL227" i="19"/>
  <c r="GL31" i="19"/>
  <c r="GL131" i="19"/>
  <c r="GL442" i="19"/>
  <c r="GL351" i="19"/>
  <c r="GL428" i="19"/>
  <c r="GL52" i="19"/>
  <c r="GL269" i="19"/>
  <c r="GL209" i="19"/>
  <c r="GL383" i="19"/>
  <c r="GL46" i="19"/>
  <c r="GL251" i="19"/>
  <c r="GL165" i="19"/>
  <c r="GL434" i="19"/>
  <c r="GL290" i="19"/>
  <c r="GL189" i="19"/>
  <c r="GL239" i="19"/>
  <c r="GL221" i="19"/>
  <c r="GL288" i="19"/>
  <c r="GL199" i="19"/>
  <c r="GL33" i="19"/>
  <c r="GL122" i="19"/>
  <c r="GL172" i="19"/>
  <c r="GL160" i="19"/>
  <c r="GL342" i="19"/>
  <c r="GL389" i="19"/>
  <c r="GL326" i="19"/>
  <c r="GL130" i="19"/>
  <c r="GL439" i="19"/>
  <c r="GL357" i="19"/>
  <c r="GL156" i="19"/>
  <c r="GL62" i="19"/>
  <c r="GL381" i="19"/>
  <c r="GL426" i="19"/>
  <c r="GL440" i="19"/>
  <c r="GL327" i="19"/>
  <c r="GL143" i="19"/>
  <c r="GL344" i="19"/>
  <c r="GL133" i="19"/>
  <c r="GL311" i="19"/>
  <c r="GL387" i="19"/>
  <c r="GL120" i="19"/>
  <c r="GL419" i="19"/>
  <c r="GL240" i="19"/>
  <c r="GL119" i="19"/>
  <c r="GL441" i="19"/>
  <c r="GL170" i="19"/>
  <c r="GL111" i="19"/>
  <c r="GL317" i="19"/>
  <c r="GL339" i="19"/>
  <c r="GL117" i="19"/>
  <c r="GL414" i="19"/>
  <c r="GL242" i="19"/>
  <c r="GL301" i="19"/>
  <c r="GL211" i="19"/>
  <c r="GL415" i="19"/>
  <c r="GL53" i="19"/>
  <c r="GL319" i="19"/>
  <c r="GL358" i="19"/>
  <c r="GL168" i="19"/>
  <c r="GL448" i="19"/>
  <c r="GL286" i="19"/>
  <c r="GL328" i="19"/>
  <c r="GL103" i="19"/>
  <c r="GL174" i="19"/>
  <c r="GL361" i="19"/>
  <c r="GL431" i="19"/>
  <c r="GL371" i="19"/>
  <c r="GK11" i="19"/>
  <c r="GL307" i="19"/>
  <c r="GL359" i="19"/>
  <c r="GL205" i="19"/>
  <c r="GL285" i="19"/>
  <c r="GL433" i="19"/>
  <c r="GL180" i="19"/>
  <c r="GL183" i="19"/>
  <c r="GL178" i="19"/>
  <c r="GL55" i="19"/>
  <c r="GL329" i="19"/>
  <c r="GL362" i="19"/>
  <c r="GL423" i="19"/>
  <c r="GL430" i="19"/>
  <c r="GL275" i="19"/>
  <c r="GL141" i="19"/>
  <c r="GL273" i="19"/>
  <c r="FS191" i="19"/>
  <c r="FS154" i="19"/>
  <c r="FS222" i="19"/>
  <c r="FS275" i="19"/>
  <c r="FS192" i="19"/>
  <c r="FS339" i="19"/>
  <c r="FS225" i="19"/>
  <c r="FS181" i="19"/>
  <c r="FS288" i="19"/>
  <c r="FS137" i="19"/>
  <c r="FS365" i="19"/>
  <c r="FS352" i="19"/>
  <c r="FS73" i="19"/>
  <c r="FS89" i="19"/>
  <c r="FS399" i="19"/>
  <c r="FS307" i="19"/>
  <c r="FS271" i="19"/>
  <c r="FS55" i="19"/>
  <c r="FS278" i="19"/>
  <c r="FS193" i="19"/>
  <c r="FS274" i="19"/>
  <c r="FS290" i="19"/>
  <c r="FS180" i="19"/>
  <c r="FS190" i="19"/>
  <c r="FS434" i="19"/>
  <c r="FS319" i="19"/>
  <c r="FS167" i="19"/>
  <c r="FS130" i="19"/>
  <c r="FS338" i="19"/>
  <c r="FS208" i="19"/>
  <c r="FS335" i="19"/>
  <c r="GL246" i="19"/>
  <c r="GL152" i="19"/>
  <c r="GL237" i="19"/>
  <c r="GL236" i="19"/>
  <c r="GL299" i="19"/>
  <c r="GL445" i="19"/>
  <c r="GL272" i="19"/>
  <c r="GL322" i="19"/>
  <c r="GL321" i="19"/>
  <c r="GL181" i="19"/>
  <c r="GL235" i="19"/>
  <c r="GL435" i="19"/>
  <c r="GL88" i="19"/>
  <c r="GL407" i="19"/>
  <c r="GL127" i="19"/>
  <c r="GL216" i="19"/>
  <c r="GL175" i="19"/>
  <c r="GL403" i="19"/>
  <c r="GL65" i="19"/>
  <c r="GL212" i="19"/>
  <c r="GL291" i="19"/>
  <c r="GL289" i="19"/>
  <c r="GL166" i="19"/>
  <c r="GL48" i="19"/>
  <c r="GL75" i="19"/>
  <c r="GL125" i="19"/>
  <c r="GL267" i="19"/>
  <c r="GL56" i="19"/>
  <c r="GL416" i="19"/>
  <c r="GL377" i="19"/>
  <c r="GL176" i="19"/>
  <c r="GL126" i="19"/>
  <c r="GL341" i="19"/>
  <c r="GL270" i="19"/>
  <c r="GL121" i="19"/>
  <c r="GL295" i="19"/>
  <c r="GL453" i="19"/>
  <c r="GL279" i="19"/>
  <c r="GL444" i="19"/>
  <c r="GL252" i="19"/>
  <c r="GL132" i="19"/>
  <c r="GL188" i="19"/>
  <c r="GL58" i="19"/>
  <c r="FS308" i="19"/>
  <c r="FS418" i="19"/>
  <c r="FS108" i="19"/>
  <c r="FS83" i="19"/>
  <c r="FS128" i="19"/>
  <c r="FS356" i="19"/>
  <c r="FS220" i="19"/>
  <c r="FS245" i="19"/>
  <c r="FS313" i="19"/>
  <c r="FS287" i="19"/>
  <c r="FS366" i="19"/>
  <c r="FS447" i="19"/>
  <c r="FS51" i="19"/>
  <c r="FS162" i="19"/>
  <c r="FS120" i="19"/>
  <c r="FS321" i="19"/>
  <c r="FS374" i="19"/>
  <c r="FS277" i="19"/>
  <c r="FS48" i="19"/>
  <c r="FS233" i="19"/>
  <c r="FS242" i="19"/>
  <c r="FS155" i="19"/>
  <c r="FS425" i="19"/>
  <c r="FS116" i="19"/>
  <c r="FS105" i="19"/>
  <c r="FS119" i="19"/>
  <c r="FS152" i="19"/>
  <c r="FS415" i="19"/>
  <c r="FS268" i="19"/>
  <c r="FS446" i="19"/>
  <c r="FS30" i="19"/>
  <c r="FS214" i="19"/>
  <c r="GL397" i="19"/>
  <c r="GL401" i="19"/>
  <c r="GL325" i="19"/>
  <c r="GL391" i="19"/>
  <c r="GL151" i="19"/>
  <c r="GL40" i="19"/>
  <c r="GL378" i="19"/>
  <c r="GL225" i="19"/>
  <c r="GL124" i="19"/>
  <c r="GL310" i="19"/>
  <c r="GL32" i="19"/>
  <c r="GL256" i="19"/>
  <c r="GL382" i="19"/>
  <c r="GL57" i="19"/>
  <c r="GL116" i="19"/>
  <c r="GL258" i="19"/>
  <c r="GL335" i="19"/>
  <c r="GL346" i="19"/>
  <c r="GL204" i="19"/>
  <c r="GL396" i="19"/>
  <c r="GL82" i="19"/>
  <c r="GL81" i="19"/>
  <c r="GL115" i="19"/>
  <c r="GL210" i="19"/>
  <c r="GL195" i="19"/>
  <c r="GL350" i="19"/>
  <c r="GL219" i="19"/>
  <c r="GL296" i="19"/>
  <c r="GL161" i="19"/>
  <c r="GL259" i="19"/>
  <c r="GL320" i="19"/>
  <c r="GL233" i="19"/>
  <c r="GL229" i="19"/>
  <c r="GL385" i="19"/>
  <c r="GL37" i="19"/>
  <c r="GL87" i="19"/>
  <c r="GL102" i="19"/>
  <c r="GL247" i="19"/>
  <c r="GL400" i="19"/>
  <c r="GL379" i="19"/>
  <c r="GL437" i="19"/>
  <c r="GL109" i="19"/>
  <c r="GL191" i="19"/>
  <c r="FS444" i="19"/>
  <c r="FS226" i="19"/>
  <c r="FS187" i="19"/>
  <c r="FS387" i="19"/>
  <c r="FS92" i="19"/>
  <c r="FS379" i="19"/>
  <c r="FS164" i="19"/>
  <c r="FS266" i="19"/>
  <c r="FS398" i="19"/>
  <c r="FS318" i="19"/>
  <c r="FS149" i="19"/>
  <c r="FS416" i="19"/>
  <c r="FS284" i="19"/>
  <c r="FS129" i="19"/>
  <c r="FS84" i="19"/>
  <c r="FS257" i="19"/>
  <c r="FS107" i="19"/>
  <c r="FS153" i="19"/>
  <c r="FS74" i="19"/>
  <c r="FS402" i="19"/>
  <c r="FS443" i="19"/>
  <c r="FS404" i="19"/>
  <c r="FS359" i="19"/>
  <c r="FS148" i="19"/>
  <c r="FS198" i="19"/>
  <c r="FS265" i="19"/>
  <c r="FS344" i="19"/>
  <c r="FS42" i="19"/>
  <c r="FS100" i="19"/>
  <c r="FS342" i="19"/>
  <c r="FS170" i="19"/>
  <c r="FS380" i="19"/>
  <c r="GL424" i="19"/>
  <c r="GL200" i="19"/>
  <c r="GL266" i="19"/>
  <c r="GL90" i="19"/>
  <c r="GL97" i="19"/>
  <c r="GL84" i="19"/>
  <c r="GL402" i="19"/>
  <c r="GL186" i="19"/>
  <c r="GL293" i="19"/>
  <c r="GL268" i="19"/>
  <c r="GL140" i="19"/>
  <c r="GL41" i="19"/>
  <c r="GL226" i="19"/>
  <c r="GL292" i="19"/>
  <c r="GL208" i="19"/>
  <c r="GL51" i="19"/>
  <c r="GL93" i="19"/>
  <c r="GL315" i="19"/>
  <c r="GL364" i="19"/>
  <c r="GL217" i="19"/>
  <c r="GL92" i="19"/>
  <c r="GL366" i="19"/>
  <c r="GL238" i="19"/>
  <c r="GL118" i="19"/>
  <c r="GL354" i="19"/>
  <c r="GL323" i="19"/>
  <c r="GL68" i="19"/>
  <c r="GL66" i="19"/>
  <c r="GL305" i="19"/>
  <c r="GL206" i="19"/>
  <c r="GL271" i="19"/>
  <c r="GL207" i="19"/>
  <c r="GL80" i="19"/>
  <c r="GL72" i="19"/>
  <c r="GL334" i="19"/>
  <c r="GL353" i="19"/>
  <c r="GL418" i="19"/>
  <c r="GL59" i="19"/>
  <c r="GL86" i="19"/>
  <c r="GL123" i="19"/>
  <c r="GL278" i="19"/>
  <c r="GL223" i="19"/>
  <c r="FS244" i="19"/>
  <c r="FS111" i="19"/>
  <c r="FS80" i="19"/>
  <c r="FS194" i="19"/>
  <c r="FS450" i="19"/>
  <c r="FS332" i="19"/>
  <c r="FS389" i="19"/>
  <c r="FS400" i="19"/>
  <c r="FS239" i="19"/>
  <c r="FS97" i="19"/>
  <c r="FS221" i="19"/>
  <c r="FS186" i="19"/>
  <c r="FS437" i="19"/>
  <c r="FS165" i="19"/>
  <c r="FS355" i="19"/>
  <c r="FS219" i="19"/>
  <c r="FS377" i="19"/>
  <c r="FS261" i="19"/>
  <c r="FS203" i="19"/>
  <c r="FS262" i="19"/>
  <c r="FS213" i="19"/>
  <c r="FS407" i="19"/>
  <c r="FS349" i="19"/>
  <c r="FS255" i="19"/>
  <c r="FS134" i="19"/>
  <c r="FS369" i="19"/>
  <c r="FS160" i="19"/>
  <c r="FS408" i="19"/>
  <c r="FS158" i="19"/>
  <c r="FS145" i="19"/>
  <c r="FS440" i="19"/>
  <c r="FS256" i="19"/>
  <c r="FS412" i="19"/>
  <c r="FS58" i="19"/>
  <c r="FS139" i="19"/>
  <c r="FS227" i="19"/>
  <c r="FS303" i="19"/>
  <c r="FS218" i="19"/>
  <c r="FS93" i="19"/>
  <c r="FS66" i="19"/>
  <c r="FS329" i="19"/>
  <c r="FS185" i="19"/>
  <c r="FS166" i="19"/>
  <c r="FS324" i="19"/>
  <c r="FS395" i="19"/>
  <c r="FS204" i="19"/>
  <c r="FS336" i="19"/>
  <c r="FS376" i="19"/>
  <c r="FS247" i="19"/>
  <c r="FS264" i="19"/>
  <c r="FS90" i="19"/>
  <c r="FS217" i="19"/>
  <c r="FS147" i="19"/>
  <c r="FS78" i="19"/>
  <c r="FS95" i="19"/>
  <c r="FS44" i="19"/>
  <c r="FS72" i="19"/>
  <c r="FS328" i="19"/>
  <c r="FS79" i="19"/>
  <c r="FS351" i="19"/>
  <c r="FS141" i="19"/>
  <c r="FS123" i="19"/>
  <c r="FS410" i="19"/>
  <c r="FS138" i="19"/>
  <c r="FS87" i="19"/>
  <c r="FS179" i="19"/>
  <c r="FS357" i="19"/>
  <c r="FS216" i="19"/>
  <c r="FS304" i="19"/>
  <c r="FS65" i="19"/>
  <c r="FS382" i="19"/>
  <c r="FS297" i="19"/>
  <c r="FS293" i="19"/>
  <c r="FS322" i="19"/>
  <c r="FS428" i="19"/>
  <c r="FS206" i="19"/>
  <c r="FS291" i="19"/>
  <c r="FS254" i="19"/>
  <c r="FS270" i="19"/>
  <c r="FS289" i="19"/>
  <c r="FS311" i="19"/>
  <c r="FS75" i="19"/>
  <c r="FS435" i="19"/>
  <c r="FS371" i="19"/>
  <c r="FS442" i="19"/>
  <c r="FS364" i="19"/>
  <c r="FS228" i="19"/>
  <c r="FS397" i="19"/>
  <c r="FS238" i="19"/>
  <c r="FS272" i="19"/>
  <c r="FS40" i="19"/>
  <c r="FS260" i="19"/>
  <c r="FS391" i="19"/>
  <c r="FS33" i="19"/>
  <c r="FS136" i="19"/>
  <c r="FS276" i="19"/>
  <c r="FS436" i="19"/>
  <c r="FS232" i="19"/>
  <c r="FS57" i="19"/>
  <c r="FS420" i="19"/>
  <c r="FS223" i="19"/>
  <c r="FS360" i="19"/>
  <c r="FS178" i="19"/>
  <c r="FS292" i="19"/>
  <c r="FS207" i="19"/>
  <c r="FS452" i="19"/>
  <c r="FS309" i="19"/>
  <c r="FS285" i="19"/>
  <c r="FS280" i="19"/>
  <c r="FS367" i="19"/>
  <c r="FS133" i="19"/>
  <c r="FS114" i="19"/>
  <c r="FS295" i="19"/>
  <c r="FS131" i="19"/>
  <c r="FS325" i="19"/>
  <c r="FS316" i="19"/>
  <c r="FS70" i="19"/>
  <c r="FS439" i="19"/>
  <c r="FS81" i="19"/>
  <c r="FS300" i="19"/>
  <c r="FS121" i="19"/>
  <c r="FS171" i="19"/>
  <c r="FS384" i="19"/>
  <c r="FS390" i="19"/>
  <c r="FS172" i="19"/>
  <c r="FS99" i="19"/>
  <c r="FS101" i="19"/>
  <c r="FS210" i="19"/>
  <c r="FS68" i="19"/>
  <c r="FS173" i="19"/>
  <c r="FS159" i="19"/>
  <c r="FS110" i="19"/>
  <c r="FS169" i="19"/>
  <c r="FS411" i="19"/>
  <c r="FS49" i="19"/>
  <c r="FS112" i="19"/>
  <c r="FS150" i="19"/>
  <c r="FS146" i="19"/>
  <c r="FS143" i="19"/>
  <c r="FS184" i="19"/>
  <c r="FS448" i="19"/>
  <c r="FS151" i="19"/>
  <c r="FS269" i="19"/>
  <c r="FS433" i="19"/>
  <c r="FS240" i="19"/>
  <c r="FS47" i="19"/>
  <c r="FS98" i="19"/>
  <c r="FS302" i="19"/>
  <c r="FS234" i="19"/>
  <c r="FS251" i="19"/>
  <c r="FS423" i="19"/>
  <c r="FS196" i="19"/>
  <c r="FS156" i="19"/>
  <c r="FS259" i="19"/>
  <c r="FS103" i="19"/>
  <c r="FS368" i="19"/>
  <c r="FS346" i="19"/>
  <c r="FS453" i="19"/>
  <c r="FS52" i="19"/>
  <c r="FS32" i="19"/>
  <c r="FS327" i="19"/>
  <c r="FS419" i="19"/>
  <c r="FS392" i="19"/>
  <c r="FS393" i="19"/>
  <c r="FS320" i="19"/>
  <c r="FS183" i="19"/>
  <c r="FS385" i="19"/>
  <c r="FS429" i="19"/>
  <c r="FS12" i="19"/>
  <c r="FS23" i="19" s="1"/>
  <c r="FS188" i="19"/>
  <c r="FS175" i="19"/>
  <c r="FS157" i="19"/>
  <c r="FS405" i="19"/>
  <c r="FS43" i="19"/>
  <c r="FS195" i="19"/>
  <c r="FS370" i="19"/>
  <c r="FS56" i="19"/>
  <c r="FS345" i="19"/>
  <c r="FS249" i="19"/>
  <c r="FS211" i="19"/>
  <c r="FS122" i="19"/>
  <c r="FS82" i="19"/>
  <c r="FS109" i="19"/>
  <c r="FS88" i="19"/>
  <c r="FS46" i="19"/>
  <c r="FS34" i="19"/>
  <c r="FS230" i="19"/>
  <c r="FS422" i="19"/>
  <c r="FS432" i="19"/>
  <c r="FS161" i="19"/>
  <c r="FS305" i="19"/>
  <c r="FS381" i="19"/>
  <c r="FS427" i="19"/>
  <c r="FS117" i="19"/>
  <c r="FS144" i="19"/>
  <c r="FS354" i="19"/>
  <c r="FS197" i="19"/>
  <c r="FS258" i="19"/>
  <c r="FS350" i="19"/>
  <c r="FS212" i="19"/>
  <c r="FS299" i="19"/>
  <c r="FS241" i="19"/>
  <c r="FS358" i="19"/>
  <c r="FS237" i="19"/>
  <c r="FS301" i="19"/>
  <c r="FS54" i="19"/>
  <c r="FS340" i="19"/>
  <c r="FS337" i="19"/>
  <c r="FS343" i="19"/>
  <c r="EY468" i="19"/>
  <c r="ES768" i="19" s="1"/>
  <c r="FI206" i="19"/>
  <c r="FI62" i="19"/>
  <c r="FI90" i="19"/>
  <c r="FI113" i="19"/>
  <c r="FI396" i="19"/>
  <c r="FI260" i="19"/>
  <c r="FI200" i="19"/>
  <c r="FI41" i="19"/>
  <c r="FI406" i="19"/>
  <c r="FI226" i="19"/>
  <c r="EE14" i="19"/>
  <c r="EF14" i="19" s="1"/>
  <c r="I61" i="19" s="1"/>
  <c r="R61" i="19" s="1"/>
  <c r="FI285" i="19"/>
  <c r="FI214" i="19"/>
  <c r="FI142" i="19"/>
  <c r="FI163" i="19"/>
  <c r="FI121" i="19"/>
  <c r="FI94" i="19"/>
  <c r="FI156" i="19"/>
  <c r="FI236" i="19"/>
  <c r="FI371" i="19"/>
  <c r="FI34" i="19"/>
  <c r="FI197" i="19"/>
  <c r="FI304" i="19"/>
  <c r="FI249" i="19"/>
  <c r="FI395" i="19"/>
  <c r="FI337" i="19"/>
  <c r="FI284" i="19"/>
  <c r="FI301" i="19"/>
  <c r="FI43" i="19"/>
  <c r="FI67" i="19"/>
  <c r="FI184" i="19"/>
  <c r="FI158" i="19"/>
  <c r="FI191" i="19"/>
  <c r="FI408" i="19"/>
  <c r="FI232" i="19"/>
  <c r="FI129" i="19"/>
  <c r="FI251" i="19"/>
  <c r="FI150" i="19"/>
  <c r="FI242" i="19"/>
  <c r="FI195" i="19"/>
  <c r="FI410" i="19"/>
  <c r="FI79" i="19"/>
  <c r="FI187" i="19"/>
  <c r="FI201" i="19"/>
  <c r="FI183" i="19"/>
  <c r="FI288" i="19"/>
  <c r="FI332" i="19"/>
  <c r="FI349" i="19"/>
  <c r="FI246" i="19"/>
  <c r="FI379" i="19"/>
  <c r="FI405" i="19"/>
  <c r="FI248" i="19"/>
  <c r="FI42" i="19"/>
  <c r="FI124" i="19"/>
  <c r="FI364" i="19"/>
  <c r="FI421" i="19"/>
  <c r="FI193" i="19"/>
  <c r="FI355" i="19"/>
  <c r="FI207" i="19"/>
  <c r="FI44" i="19"/>
  <c r="FI354" i="19"/>
  <c r="FI291" i="19"/>
  <c r="FI345" i="19"/>
  <c r="FI358" i="19"/>
  <c r="FI74" i="19"/>
  <c r="FI446" i="19"/>
  <c r="FI387" i="19"/>
  <c r="FI275" i="19"/>
  <c r="FI399" i="19"/>
  <c r="FI102" i="19"/>
  <c r="FI165" i="19"/>
  <c r="FI368" i="19"/>
  <c r="FI326" i="19"/>
  <c r="FI112" i="19"/>
  <c r="FI311" i="19"/>
  <c r="FI392" i="19"/>
  <c r="FI115" i="19"/>
  <c r="FI412" i="19"/>
  <c r="FI323" i="19"/>
  <c r="FI441" i="19"/>
  <c r="FI105" i="19"/>
  <c r="FI59" i="19"/>
  <c r="FI376" i="19"/>
  <c r="FI276" i="19"/>
  <c r="FI152" i="19"/>
  <c r="FI127" i="19"/>
  <c r="FI114" i="19"/>
  <c r="FI225" i="19"/>
  <c r="FI286" i="19"/>
  <c r="FI268" i="19"/>
  <c r="FI299" i="19"/>
  <c r="FI385" i="19"/>
  <c r="FI202" i="19"/>
  <c r="FI185" i="19"/>
  <c r="FI422" i="19"/>
  <c r="FI179" i="19"/>
  <c r="FI135" i="19"/>
  <c r="FI256" i="19"/>
  <c r="FI119" i="19"/>
  <c r="FI411" i="19"/>
  <c r="FI190" i="19"/>
  <c r="FI339" i="19"/>
  <c r="FI97" i="19"/>
  <c r="FI181" i="19"/>
  <c r="FI381" i="19"/>
  <c r="FI148" i="19"/>
  <c r="FI168" i="19"/>
  <c r="FI341" i="19"/>
  <c r="FI346" i="19"/>
  <c r="FI40" i="19"/>
  <c r="FI134" i="19"/>
  <c r="FI203" i="19"/>
  <c r="FI325" i="19"/>
  <c r="FI230" i="19"/>
  <c r="FI120" i="19"/>
  <c r="FI335" i="19"/>
  <c r="FI233" i="19"/>
  <c r="FI175" i="19"/>
  <c r="FI64" i="19"/>
  <c r="FI199" i="19"/>
  <c r="FI407" i="19"/>
  <c r="FH11" i="19"/>
  <c r="FI282" i="19"/>
  <c r="FI60" i="19"/>
  <c r="FI216" i="19"/>
  <c r="FI298" i="19"/>
  <c r="FI83" i="19"/>
  <c r="FI437" i="19"/>
  <c r="FI430" i="19"/>
  <c r="FI336" i="19"/>
  <c r="FI164" i="19"/>
  <c r="FI453" i="19"/>
  <c r="FI177" i="19"/>
  <c r="FI273" i="19"/>
  <c r="FI99" i="19"/>
  <c r="FI356" i="19"/>
  <c r="FI69" i="19"/>
  <c r="FI280" i="19"/>
  <c r="FI89" i="19"/>
  <c r="FI318" i="19"/>
  <c r="FI238" i="19"/>
  <c r="FI178" i="19"/>
  <c r="FI182" i="19"/>
  <c r="FI146" i="19"/>
  <c r="FI84" i="19"/>
  <c r="FI296" i="19"/>
  <c r="FI131" i="19"/>
  <c r="FI86" i="19"/>
  <c r="FI292" i="19"/>
  <c r="FI253" i="19"/>
  <c r="FI429" i="19"/>
  <c r="FI162" i="19"/>
  <c r="FI98" i="19"/>
  <c r="FI427" i="19"/>
  <c r="FI180" i="19"/>
  <c r="FI107" i="19"/>
  <c r="FI375" i="19"/>
  <c r="FI319" i="19"/>
  <c r="FI269" i="19"/>
  <c r="FI128" i="19"/>
  <c r="FI283" i="19"/>
  <c r="FI61" i="19"/>
  <c r="FI149" i="19"/>
  <c r="FI321" i="19"/>
  <c r="FI71" i="19"/>
  <c r="FI160" i="19"/>
  <c r="FI130" i="19"/>
  <c r="FI451" i="19"/>
  <c r="FI239" i="19"/>
  <c r="FI378" i="19"/>
  <c r="FI54" i="19"/>
  <c r="FI359" i="19"/>
  <c r="FI50" i="19"/>
  <c r="FI447" i="19"/>
  <c r="FI417" i="19"/>
  <c r="FI212" i="19"/>
  <c r="FI314" i="19"/>
  <c r="FI93" i="19"/>
  <c r="FI289" i="19"/>
  <c r="FI36" i="19"/>
  <c r="FI76" i="19"/>
  <c r="FI169" i="19"/>
  <c r="FI400" i="19"/>
  <c r="FI39" i="19"/>
  <c r="FI192" i="19"/>
  <c r="FI449" i="19"/>
  <c r="FI265" i="19"/>
  <c r="FI255" i="19"/>
  <c r="FI133" i="19"/>
  <c r="FI82" i="19"/>
  <c r="FI300" i="19"/>
  <c r="FI388" i="19"/>
  <c r="FI240" i="19"/>
  <c r="FI241" i="19"/>
  <c r="FI46" i="19"/>
  <c r="FI305" i="19"/>
  <c r="FI100" i="19"/>
  <c r="FI145" i="19"/>
  <c r="FI87" i="19"/>
  <c r="FI377" i="19"/>
  <c r="FI33" i="19"/>
  <c r="FI329" i="19"/>
  <c r="FI420" i="19"/>
  <c r="FI393" i="19"/>
  <c r="FI144" i="19"/>
  <c r="FI435" i="19"/>
  <c r="FI167" i="19"/>
  <c r="FI217" i="19"/>
  <c r="FI294" i="19"/>
  <c r="FI361" i="19"/>
  <c r="FI153" i="19"/>
  <c r="FI55" i="19"/>
  <c r="FI250" i="19"/>
  <c r="FI367" i="19"/>
  <c r="FI293" i="19"/>
  <c r="FI357" i="19"/>
  <c r="FI58" i="19"/>
  <c r="FI157" i="19"/>
  <c r="FI413" i="19"/>
  <c r="FI309" i="19"/>
  <c r="FI370" i="19"/>
  <c r="FI258" i="19"/>
  <c r="FI386" i="19"/>
  <c r="FI172" i="19"/>
  <c r="FI159" i="19"/>
  <c r="FI80" i="19"/>
  <c r="FI88" i="19"/>
  <c r="FI266" i="19"/>
  <c r="FI448" i="19"/>
  <c r="FI438" i="19"/>
  <c r="FI433" i="19"/>
  <c r="FI317" i="19"/>
  <c r="FI322" i="19"/>
  <c r="FI237" i="19"/>
  <c r="FI340" i="19"/>
  <c r="FI391" i="19"/>
  <c r="FI155" i="19"/>
  <c r="FI307" i="19"/>
  <c r="FI147" i="19"/>
  <c r="FI37" i="19"/>
  <c r="FI324" i="19"/>
  <c r="FI210" i="19"/>
  <c r="FI161" i="19"/>
  <c r="FI48" i="19"/>
  <c r="FI428" i="19"/>
  <c r="FI141" i="19"/>
  <c r="FI218" i="19"/>
  <c r="FI372" i="19"/>
  <c r="FI12" i="19"/>
  <c r="FI15" i="19" s="1"/>
  <c r="FI85" i="19"/>
  <c r="FI382" i="19"/>
  <c r="FI439" i="19"/>
  <c r="FI328" i="19"/>
  <c r="FI432" i="19"/>
  <c r="FI116" i="19"/>
  <c r="FI353" i="19"/>
  <c r="FI373" i="19"/>
  <c r="FI252" i="19"/>
  <c r="FI436" i="19"/>
  <c r="FI362" i="19"/>
  <c r="FI189" i="19"/>
  <c r="FI415" i="19"/>
  <c r="FI104" i="19"/>
  <c r="FI271" i="19"/>
  <c r="FI35" i="19"/>
  <c r="FI92" i="19"/>
  <c r="FI261" i="19"/>
  <c r="FI75" i="19"/>
  <c r="FI143" i="19"/>
  <c r="FI338" i="19"/>
  <c r="FI198" i="19"/>
  <c r="FI315" i="19"/>
  <c r="FI402" i="19"/>
  <c r="FI351" i="19"/>
  <c r="FI380" i="19"/>
  <c r="FI53" i="19"/>
  <c r="FI270" i="19"/>
  <c r="FI263" i="19"/>
  <c r="FI443" i="19"/>
  <c r="FI369" i="19"/>
  <c r="FI229" i="19"/>
  <c r="FI70" i="19"/>
  <c r="FI166" i="19"/>
  <c r="FI65" i="19"/>
  <c r="FI308" i="19"/>
  <c r="FI245" i="19"/>
  <c r="FI394" i="19"/>
  <c r="FI221" i="19"/>
  <c r="FI306" i="19"/>
  <c r="FI136" i="19"/>
  <c r="FI213" i="19"/>
  <c r="FI281" i="19"/>
  <c r="FI423" i="19"/>
  <c r="FI374" i="19"/>
  <c r="FI235" i="19"/>
  <c r="FI123" i="19"/>
  <c r="FI401" i="19"/>
  <c r="FI171" i="19"/>
  <c r="FI366" i="19"/>
  <c r="FI327" i="19"/>
  <c r="FI52" i="19"/>
  <c r="FI310" i="19"/>
  <c r="FI363" i="19"/>
  <c r="FI126" i="19"/>
  <c r="FI418" i="19"/>
  <c r="FI262" i="19"/>
  <c r="FI66" i="19"/>
  <c r="FI204" i="19"/>
  <c r="FI51" i="19"/>
  <c r="FI222" i="19"/>
  <c r="FI224" i="19"/>
  <c r="FI404" i="19"/>
  <c r="FI215" i="19"/>
  <c r="FI32" i="19"/>
  <c r="FI397" i="19"/>
  <c r="FI287" i="19"/>
  <c r="FI219" i="19"/>
  <c r="FI211" i="19"/>
  <c r="FI205" i="19"/>
  <c r="FI434" i="19"/>
  <c r="FI47" i="19"/>
  <c r="FI45" i="19"/>
  <c r="FI31" i="19"/>
  <c r="FI138" i="19"/>
  <c r="FI196" i="19"/>
  <c r="FI414" i="19"/>
  <c r="FI403" i="19"/>
  <c r="FI227" i="19"/>
  <c r="FI244" i="19"/>
  <c r="FI350" i="19"/>
  <c r="FI278" i="19"/>
  <c r="FI330" i="19"/>
  <c r="FI118" i="19"/>
  <c r="FI188" i="19"/>
  <c r="FI416" i="19"/>
  <c r="FI426" i="19"/>
  <c r="FI63" i="19"/>
  <c r="FI106" i="19"/>
  <c r="FI272" i="19"/>
  <c r="FI419" i="19"/>
  <c r="FI109" i="19"/>
  <c r="FI56" i="19"/>
  <c r="FI295" i="19"/>
  <c r="FI125" i="19"/>
  <c r="FI220" i="19"/>
  <c r="FI279" i="19"/>
  <c r="FI151" i="19"/>
  <c r="FI445" i="19"/>
  <c r="FI389" i="19"/>
  <c r="FI424" i="19"/>
  <c r="FI348" i="19"/>
  <c r="FI431" i="19"/>
  <c r="FI139" i="19"/>
  <c r="FI194" i="19"/>
  <c r="FI101" i="19"/>
  <c r="FI365" i="19"/>
  <c r="FI243" i="19"/>
  <c r="FI38" i="19"/>
  <c r="FI81" i="19"/>
  <c r="FI347" i="19"/>
  <c r="FI383" i="19"/>
  <c r="FI110" i="19"/>
  <c r="FI231" i="19"/>
  <c r="FI425" i="19"/>
  <c r="FI352" i="19"/>
  <c r="FI342" i="19"/>
  <c r="FI452" i="19"/>
  <c r="FI111" i="19"/>
  <c r="FI390" i="19"/>
  <c r="FI343" i="19"/>
  <c r="FI137" i="19"/>
  <c r="FI154" i="19"/>
  <c r="FI320" i="19"/>
  <c r="FI316" i="19"/>
  <c r="FI303" i="19"/>
  <c r="FI223" i="19"/>
  <c r="FI186" i="19"/>
  <c r="FI174" i="19"/>
  <c r="FI68" i="19"/>
  <c r="FI228" i="19"/>
  <c r="FI91" i="19"/>
  <c r="FI254" i="19"/>
  <c r="FI259" i="19"/>
  <c r="FI72" i="19"/>
  <c r="FI312" i="19"/>
  <c r="FI132" i="19"/>
  <c r="FI334" i="19"/>
  <c r="FI57" i="19"/>
  <c r="FI234" i="19"/>
  <c r="FI176" i="19"/>
  <c r="FI122" i="19"/>
  <c r="FI96" i="19"/>
  <c r="FI117" i="19"/>
  <c r="FI360" i="19"/>
  <c r="FI277" i="19"/>
  <c r="FI409" i="19"/>
  <c r="FI140" i="19"/>
  <c r="FI297" i="19"/>
  <c r="FI247" i="19"/>
  <c r="FI344" i="19"/>
  <c r="FI384" i="19"/>
  <c r="FI302" i="19"/>
  <c r="FI208" i="19"/>
  <c r="FI264" i="19"/>
  <c r="FI267" i="19"/>
  <c r="FI103" i="19"/>
  <c r="FI49" i="19"/>
  <c r="FI442" i="19"/>
  <c r="FI73" i="19"/>
  <c r="FI290" i="19"/>
  <c r="FI78" i="19"/>
  <c r="FI313" i="19"/>
  <c r="FI274" i="19"/>
  <c r="FI173" i="19"/>
  <c r="FI257" i="19"/>
  <c r="FI209" i="19"/>
  <c r="FI450" i="19"/>
  <c r="FI454" i="19"/>
  <c r="FI77" i="19"/>
  <c r="FI30" i="19"/>
  <c r="FI170" i="19"/>
  <c r="FI95" i="19"/>
  <c r="FI108" i="19"/>
  <c r="FI331" i="19"/>
  <c r="FI440" i="19"/>
  <c r="GU13" i="19"/>
  <c r="GV393" i="19" s="1"/>
  <c r="FI398" i="19"/>
  <c r="FI333" i="19"/>
  <c r="IH13" i="19"/>
  <c r="II268" i="19" s="1"/>
  <c r="HE915" i="19"/>
  <c r="HE878" i="19"/>
  <c r="HE833" i="19"/>
  <c r="HE722" i="19"/>
  <c r="HE916" i="19"/>
  <c r="HE666" i="19"/>
  <c r="HE495" i="19"/>
  <c r="HE865" i="19"/>
  <c r="HE584" i="19"/>
  <c r="HE610" i="19"/>
  <c r="HE701" i="19"/>
  <c r="HE876" i="19"/>
  <c r="HE685" i="19"/>
  <c r="HE713" i="19"/>
  <c r="HE583" i="19"/>
  <c r="HE517" i="19"/>
  <c r="HE847" i="19"/>
  <c r="HE604" i="19"/>
  <c r="HE659" i="19"/>
  <c r="HE695" i="19"/>
  <c r="HE684" i="19"/>
  <c r="HE879" i="19"/>
  <c r="HE874" i="19"/>
  <c r="HE796" i="19"/>
  <c r="HE683" i="19"/>
  <c r="HE633" i="19"/>
  <c r="HE809" i="19"/>
  <c r="HE819" i="19"/>
  <c r="HE597" i="19"/>
  <c r="HE736" i="19"/>
  <c r="HE725" i="19"/>
  <c r="HE883" i="19"/>
  <c r="HE721" i="19"/>
  <c r="HE499" i="19"/>
  <c r="HE513" i="19"/>
  <c r="HE871" i="19"/>
  <c r="HE824" i="19"/>
  <c r="HE853" i="19"/>
  <c r="HE735" i="19"/>
  <c r="HE579" i="19"/>
  <c r="HE515" i="19"/>
  <c r="HE814" i="19"/>
  <c r="HE828" i="19"/>
  <c r="HE918" i="19"/>
  <c r="HE526" i="19"/>
  <c r="HE764" i="19"/>
  <c r="HE663" i="19"/>
  <c r="HE776" i="19"/>
  <c r="HE536" i="19"/>
  <c r="HE759" i="19"/>
  <c r="HE784" i="19"/>
  <c r="HE635" i="19"/>
  <c r="HE493" i="19"/>
  <c r="HE624" i="19"/>
  <c r="HE830" i="19"/>
  <c r="HE689" i="19"/>
  <c r="HE586" i="19"/>
  <c r="HE662" i="19"/>
  <c r="HE556" i="19"/>
  <c r="HE750" i="19"/>
  <c r="HE741" i="19"/>
  <c r="HE810" i="19"/>
  <c r="HE575" i="19"/>
  <c r="HE626" i="19"/>
  <c r="HE522" i="19"/>
  <c r="HE906" i="19"/>
  <c r="HE887" i="19"/>
  <c r="HE697" i="19"/>
  <c r="HE561" i="19"/>
  <c r="HE768" i="19"/>
  <c r="HE500" i="19"/>
  <c r="HE692" i="19"/>
  <c r="HE843" i="19"/>
  <c r="HE558" i="19"/>
  <c r="HE787" i="19"/>
  <c r="HE706" i="19"/>
  <c r="HE602" i="19"/>
  <c r="HE645" i="19"/>
  <c r="HE576" i="19"/>
  <c r="HE838" i="19"/>
  <c r="HE711" i="19"/>
  <c r="HE870" i="19"/>
  <c r="HE613" i="19"/>
  <c r="HE582" i="19"/>
  <c r="HE581" i="19"/>
  <c r="HE646" i="19"/>
  <c r="HE533" i="19"/>
  <c r="HE623" i="19"/>
  <c r="HE651" i="19"/>
  <c r="HE733" i="19"/>
  <c r="HE858" i="19"/>
  <c r="HE734" i="19"/>
  <c r="HE551" i="19"/>
  <c r="HE852" i="19"/>
  <c r="HE821" i="19"/>
  <c r="HE590" i="19"/>
  <c r="HE857" i="19"/>
  <c r="HE648" i="19"/>
  <c r="HE881" i="19"/>
  <c r="HE817" i="19"/>
  <c r="HE566" i="19"/>
  <c r="HE650" i="19"/>
  <c r="HE568" i="19"/>
  <c r="HE520" i="19"/>
  <c r="HE755" i="19"/>
  <c r="HE496" i="19"/>
  <c r="HE811" i="19"/>
  <c r="HE657" i="19"/>
  <c r="HE868" i="19"/>
  <c r="HE761" i="19"/>
  <c r="HD466" i="19"/>
  <c r="HE719" i="19"/>
  <c r="HE687" i="19"/>
  <c r="HE519" i="19"/>
  <c r="HE795" i="19"/>
  <c r="HE608" i="19"/>
  <c r="HE716" i="19"/>
  <c r="HE803" i="19"/>
  <c r="HE506" i="19"/>
  <c r="HE544" i="19"/>
  <c r="HE782" i="19"/>
  <c r="HE700" i="19"/>
  <c r="HE589" i="19"/>
  <c r="HE593" i="19"/>
  <c r="HE770" i="19"/>
  <c r="HE704" i="19"/>
  <c r="HE498" i="19"/>
  <c r="HE564" i="19"/>
  <c r="HE652" i="19"/>
  <c r="HE592" i="19"/>
  <c r="HE792" i="19"/>
  <c r="HE777" i="19"/>
  <c r="HE831" i="19"/>
  <c r="HE531" i="19"/>
  <c r="HE917" i="19"/>
  <c r="HE665" i="19"/>
  <c r="HE674" i="19"/>
  <c r="HE691" i="19"/>
  <c r="HE866" i="19"/>
  <c r="HE622" i="19"/>
  <c r="HE842" i="19"/>
  <c r="HE781" i="19"/>
  <c r="HE910" i="19"/>
  <c r="HE806" i="19"/>
  <c r="HE754" i="19"/>
  <c r="HE908" i="19"/>
  <c r="HE903" i="19"/>
  <c r="HE863" i="19"/>
  <c r="HE511" i="19"/>
  <c r="HE467" i="19"/>
  <c r="HE474" i="19" s="1"/>
  <c r="HE826" i="19"/>
  <c r="HE891" i="19"/>
  <c r="HE756" i="19"/>
  <c r="HE801" i="19"/>
  <c r="HE570" i="19"/>
  <c r="HE864" i="19"/>
  <c r="HE587" i="19"/>
  <c r="HE512" i="19"/>
  <c r="HE612" i="19"/>
  <c r="HE886" i="19"/>
  <c r="HE773" i="19"/>
  <c r="HE800" i="19"/>
  <c r="HE765" i="19"/>
  <c r="HE637" i="19"/>
  <c r="HE603" i="19"/>
  <c r="HE509" i="19"/>
  <c r="HE530" i="19"/>
  <c r="HE728" i="19"/>
  <c r="HE574" i="19"/>
  <c r="HE595" i="19"/>
  <c r="HE688" i="19"/>
  <c r="HE609" i="19"/>
  <c r="HE523" i="19"/>
  <c r="HE565" i="19"/>
  <c r="HE867" i="19"/>
  <c r="HE550" i="19"/>
  <c r="HE893" i="19"/>
  <c r="HE912" i="19"/>
  <c r="HE732" i="19"/>
  <c r="HE854" i="19"/>
  <c r="HE525" i="19"/>
  <c r="HE840" i="19"/>
  <c r="HE885" i="19"/>
  <c r="HE640" i="19"/>
  <c r="HE805" i="19"/>
  <c r="HE788" i="19"/>
  <c r="HE549" i="19"/>
  <c r="HE727" i="19"/>
  <c r="HE900" i="19"/>
  <c r="HE607" i="19"/>
  <c r="HE720" i="19"/>
  <c r="HE524" i="19"/>
  <c r="HE710" i="19"/>
  <c r="HE702" i="19"/>
  <c r="HE834" i="19"/>
  <c r="HE892" i="19"/>
  <c r="HE654" i="19"/>
  <c r="HE552" i="19"/>
  <c r="HE818" i="19"/>
  <c r="HE753" i="19"/>
  <c r="HE799" i="19"/>
  <c r="HE779" i="19"/>
  <c r="HE673" i="19"/>
  <c r="HE902" i="19"/>
  <c r="HE632" i="19"/>
  <c r="HE548" i="19"/>
  <c r="HE539" i="19"/>
  <c r="HE856" i="19"/>
  <c r="HE794" i="19"/>
  <c r="HE614" i="19"/>
  <c r="HE634" i="19"/>
  <c r="HE909" i="19"/>
  <c r="HE668" i="19"/>
  <c r="HE851" i="19"/>
  <c r="HE888" i="19"/>
  <c r="HE567" i="19"/>
  <c r="HE671" i="19"/>
  <c r="HE630" i="19"/>
  <c r="HE686" i="19"/>
  <c r="HE497" i="19"/>
  <c r="HE783" i="19"/>
  <c r="HE618" i="19"/>
  <c r="HE877" i="19"/>
  <c r="HE615" i="19"/>
  <c r="HE889" i="19"/>
  <c r="HE882" i="19"/>
  <c r="HE850" i="19"/>
  <c r="HE491" i="19"/>
  <c r="HE717" i="19"/>
  <c r="HE742" i="19"/>
  <c r="HE492" i="19"/>
  <c r="HE861" i="19"/>
  <c r="HE767" i="19"/>
  <c r="HE766" i="19"/>
  <c r="HE914" i="19"/>
  <c r="HE494" i="19"/>
  <c r="HE746" i="19"/>
  <c r="HE598" i="19"/>
  <c r="HE793" i="19"/>
  <c r="HE724" i="19"/>
  <c r="HE501" i="19"/>
  <c r="HE621" i="19"/>
  <c r="HE855" i="19"/>
  <c r="HE791" i="19"/>
  <c r="HE669" i="19"/>
  <c r="HE661" i="19"/>
  <c r="HE682" i="19"/>
  <c r="HE521" i="19"/>
  <c r="HE757" i="19"/>
  <c r="HE872" i="19"/>
  <c r="HE778" i="19"/>
  <c r="HE823" i="19"/>
  <c r="HE751" i="19"/>
  <c r="HE729" i="19"/>
  <c r="HE731" i="19"/>
  <c r="HE572" i="19"/>
  <c r="HE690" i="19"/>
  <c r="HE804" i="19"/>
  <c r="HE585" i="19"/>
  <c r="HE606" i="19"/>
  <c r="HE752" i="19"/>
  <c r="HE712" i="19"/>
  <c r="HE647" i="19"/>
  <c r="HE563" i="19"/>
  <c r="HE797" i="19"/>
  <c r="HE653" i="19"/>
  <c r="HE726" i="19"/>
  <c r="HE904" i="19"/>
  <c r="HE744" i="19"/>
  <c r="HE631" i="19"/>
  <c r="HE642" i="19"/>
  <c r="HE703" i="19"/>
  <c r="HE718" i="19"/>
  <c r="HE873" i="19"/>
  <c r="HE569" i="19"/>
  <c r="HE763" i="19"/>
  <c r="HE898" i="19"/>
  <c r="HE681" i="19"/>
  <c r="HE844" i="19"/>
  <c r="HE580" i="19"/>
  <c r="HE546" i="19"/>
  <c r="HE594" i="19"/>
  <c r="HE528" i="19"/>
  <c r="HE490" i="19"/>
  <c r="HE895" i="19"/>
  <c r="HE591" i="19"/>
  <c r="HE820" i="19"/>
  <c r="HE813" i="19"/>
  <c r="HE884" i="19"/>
  <c r="HE510" i="19"/>
  <c r="HE667" i="19"/>
  <c r="HE628" i="19"/>
  <c r="HE527" i="19"/>
  <c r="HE516" i="19"/>
  <c r="HE859" i="19"/>
  <c r="HE504" i="19"/>
  <c r="HE605" i="19"/>
  <c r="HE679" i="19"/>
  <c r="HE890" i="19"/>
  <c r="HE636" i="19"/>
  <c r="HE897" i="19"/>
  <c r="HE699" i="19"/>
  <c r="HE808" i="19"/>
  <c r="HE616" i="19"/>
  <c r="HE620" i="19"/>
  <c r="HE649" i="19"/>
  <c r="HE780" i="19"/>
  <c r="HE557" i="19"/>
  <c r="HE869" i="19"/>
  <c r="HE774" i="19"/>
  <c r="HE714" i="19"/>
  <c r="HE825" i="19"/>
  <c r="HE790" i="19"/>
  <c r="HE837" i="19"/>
  <c r="HE745" i="19"/>
  <c r="HE807" i="19"/>
  <c r="HE785" i="19"/>
  <c r="HE538" i="19"/>
  <c r="HE845" i="19"/>
  <c r="HE760" i="19"/>
  <c r="HE601" i="19"/>
  <c r="HE739" i="19"/>
  <c r="HE677" i="19"/>
  <c r="HE758" i="19"/>
  <c r="HE693" i="19"/>
  <c r="HE672" i="19"/>
  <c r="HE839" i="19"/>
  <c r="HE578" i="19"/>
  <c r="HE709" i="19"/>
  <c r="HE507" i="19"/>
  <c r="HE786" i="19"/>
  <c r="HE775" i="19"/>
  <c r="HE816" i="19"/>
  <c r="HE619" i="19"/>
  <c r="HE562" i="19"/>
  <c r="HE911" i="19"/>
  <c r="HE846" i="19"/>
  <c r="HE894" i="19"/>
  <c r="HE913" i="19"/>
  <c r="HE880" i="19"/>
  <c r="HE749" i="19"/>
  <c r="HE747" i="19"/>
  <c r="HE629" i="19"/>
  <c r="HE848" i="19"/>
  <c r="HE696" i="19"/>
  <c r="HE643" i="19"/>
  <c r="HE627" i="19"/>
  <c r="HE715" i="19"/>
  <c r="HE660" i="19"/>
  <c r="HE705" i="19"/>
  <c r="HE555" i="19"/>
  <c r="HE508" i="19"/>
  <c r="HE644" i="19"/>
  <c r="HE599" i="19"/>
  <c r="HE676" i="19"/>
  <c r="HE815" i="19"/>
  <c r="HE547" i="19"/>
  <c r="HE664" i="19"/>
  <c r="HE798" i="19"/>
  <c r="HE680" i="19"/>
  <c r="HE832" i="19"/>
  <c r="HE554" i="19"/>
  <c r="HE537" i="19"/>
  <c r="HE600" i="19"/>
  <c r="HE802" i="19"/>
  <c r="HE896" i="19"/>
  <c r="HE596" i="19"/>
  <c r="HE518" i="19"/>
  <c r="HE540" i="19"/>
  <c r="HE723" i="19"/>
  <c r="HE771" i="19"/>
  <c r="HE772" i="19"/>
  <c r="HE505" i="19"/>
  <c r="HE588" i="19"/>
  <c r="HE737" i="19"/>
  <c r="HE514" i="19"/>
  <c r="HE907" i="19"/>
  <c r="HE707" i="19"/>
  <c r="HE658" i="19"/>
  <c r="HE678" i="19"/>
  <c r="HE571" i="19"/>
  <c r="HE730" i="19"/>
  <c r="HE553" i="19"/>
  <c r="HE769" i="19"/>
  <c r="HE545" i="19"/>
  <c r="HE577" i="19"/>
  <c r="HE698" i="19"/>
  <c r="HE675" i="19"/>
  <c r="HE656" i="19"/>
  <c r="HE638" i="19"/>
  <c r="HE502" i="19"/>
  <c r="HE543" i="19"/>
  <c r="HE559" i="19"/>
  <c r="HE738" i="19"/>
  <c r="HE762" i="19"/>
  <c r="HE875" i="19"/>
  <c r="HE611" i="19"/>
  <c r="HE573" i="19"/>
  <c r="HE860" i="19"/>
  <c r="HE641" i="19"/>
  <c r="HE743" i="19"/>
  <c r="HE534" i="19"/>
  <c r="HE899" i="19"/>
  <c r="HE849" i="19"/>
  <c r="HE812" i="19"/>
  <c r="HE560" i="19"/>
  <c r="HE639" i="19"/>
  <c r="HE827" i="19"/>
  <c r="HE822" i="19"/>
  <c r="HE655" i="19"/>
  <c r="HE708" i="19"/>
  <c r="HE694" i="19"/>
  <c r="HE503" i="19"/>
  <c r="HE829" i="19"/>
  <c r="HE617" i="19"/>
  <c r="HE542" i="19"/>
  <c r="HE529" i="19"/>
  <c r="HE862" i="19"/>
  <c r="HE532" i="19"/>
  <c r="HE670" i="19"/>
  <c r="HE740" i="19"/>
  <c r="HE905" i="19"/>
  <c r="HE901" i="19"/>
  <c r="HE748" i="19"/>
  <c r="HE541" i="19"/>
  <c r="HE835" i="19"/>
  <c r="HE841" i="19"/>
  <c r="HE535" i="19"/>
  <c r="HE625" i="19"/>
  <c r="HE836" i="19"/>
  <c r="G501" i="19"/>
  <c r="P99" i="19" s="1"/>
  <c r="FQ483" i="19"/>
  <c r="GB475" i="19"/>
  <c r="GB471" i="19"/>
  <c r="GB473" i="19"/>
  <c r="GB470" i="19"/>
  <c r="GB477" i="19"/>
  <c r="GB472" i="19"/>
  <c r="GB479" i="19"/>
  <c r="GB478" i="19"/>
  <c r="GB474" i="19"/>
  <c r="EP146" i="19"/>
  <c r="EP320" i="19"/>
  <c r="EP232" i="19"/>
  <c r="EP322" i="19"/>
  <c r="EP128" i="19"/>
  <c r="EP69" i="19"/>
  <c r="EP123" i="19"/>
  <c r="EP441" i="19"/>
  <c r="EP276" i="19"/>
  <c r="EP439" i="19"/>
  <c r="EP274" i="19"/>
  <c r="EP154" i="19"/>
  <c r="EP444" i="19"/>
  <c r="EP169" i="19"/>
  <c r="EP294" i="19"/>
  <c r="EP134" i="19"/>
  <c r="EP243" i="19"/>
  <c r="EP227" i="19"/>
  <c r="EP330" i="19"/>
  <c r="EP141" i="19"/>
  <c r="EO11" i="19"/>
  <c r="EP300" i="19"/>
  <c r="EP119" i="19"/>
  <c r="EP211" i="19"/>
  <c r="EP417" i="19"/>
  <c r="EP207" i="19"/>
  <c r="EP95" i="19"/>
  <c r="EP194" i="19"/>
  <c r="EP358" i="19"/>
  <c r="EP419" i="19"/>
  <c r="EP400" i="19"/>
  <c r="EP267" i="19"/>
  <c r="EP83" i="19"/>
  <c r="EP374" i="19"/>
  <c r="EP73" i="19"/>
  <c r="EP210" i="19"/>
  <c r="EP362" i="19"/>
  <c r="EP315" i="19"/>
  <c r="EP182" i="19"/>
  <c r="EP30" i="19"/>
  <c r="EP93" i="19"/>
  <c r="EP388" i="19"/>
  <c r="EP429" i="19"/>
  <c r="EP433" i="19"/>
  <c r="EP47" i="19"/>
  <c r="EP219" i="19"/>
  <c r="EP425" i="19"/>
  <c r="EP342" i="19"/>
  <c r="EP416" i="19"/>
  <c r="EP139" i="19"/>
  <c r="EP54" i="19"/>
  <c r="EP78" i="19"/>
  <c r="EP217" i="19"/>
  <c r="EP302" i="19"/>
  <c r="EP102" i="19"/>
  <c r="EP285" i="19"/>
  <c r="EP282" i="19"/>
  <c r="EP427" i="19"/>
  <c r="EP133" i="19"/>
  <c r="EP168" i="19"/>
  <c r="EP310" i="19"/>
  <c r="EP126" i="19"/>
  <c r="EP249" i="19"/>
  <c r="EP162" i="19"/>
  <c r="EP240" i="19"/>
  <c r="EP55" i="19"/>
  <c r="EP299" i="19"/>
  <c r="EP32" i="19"/>
  <c r="EP63" i="19"/>
  <c r="EP393" i="19"/>
  <c r="EP367" i="19"/>
  <c r="EP160" i="19"/>
  <c r="EP270" i="19"/>
  <c r="EP148" i="19"/>
  <c r="EP103" i="19"/>
  <c r="EP376" i="19"/>
  <c r="EP149" i="19"/>
  <c r="EP253" i="19"/>
  <c r="EP306" i="19"/>
  <c r="EP266" i="19"/>
  <c r="EP399" i="19"/>
  <c r="EP312" i="19"/>
  <c r="EP158" i="19"/>
  <c r="EP360" i="19"/>
  <c r="EP72" i="19"/>
  <c r="EP76" i="19"/>
  <c r="EP238" i="19"/>
  <c r="EP105" i="19"/>
  <c r="EP336" i="19"/>
  <c r="EP151" i="19"/>
  <c r="EP402" i="19"/>
  <c r="EP38" i="19"/>
  <c r="EP124" i="19"/>
  <c r="EP371" i="19"/>
  <c r="EP228" i="19"/>
  <c r="EP436" i="19"/>
  <c r="EP383" i="19"/>
  <c r="EP259" i="19"/>
  <c r="EP173" i="19"/>
  <c r="EP346" i="19"/>
  <c r="EP350" i="19"/>
  <c r="EP242" i="19"/>
  <c r="EP311" i="19"/>
  <c r="EP348" i="19"/>
  <c r="EP60" i="19"/>
  <c r="EP361" i="19"/>
  <c r="EP34" i="19"/>
  <c r="EP426" i="19"/>
  <c r="EP434" i="19"/>
  <c r="EP412" i="19"/>
  <c r="EP223" i="19"/>
  <c r="EP116" i="19"/>
  <c r="EP179" i="19"/>
  <c r="EP153" i="19"/>
  <c r="EP31" i="19"/>
  <c r="EP48" i="19"/>
  <c r="EP401" i="19"/>
  <c r="EP87" i="19"/>
  <c r="EP319" i="19"/>
  <c r="EP35" i="19"/>
  <c r="EP220" i="19"/>
  <c r="EP239" i="19"/>
  <c r="EP379" i="19"/>
  <c r="EP389" i="19"/>
  <c r="EP209" i="19"/>
  <c r="EP333" i="19"/>
  <c r="EP52" i="19"/>
  <c r="EP356" i="19"/>
  <c r="EP137" i="19"/>
  <c r="EP188" i="19"/>
  <c r="EP172" i="19"/>
  <c r="EP365" i="19"/>
  <c r="EP382" i="19"/>
  <c r="EP114" i="19"/>
  <c r="EP234" i="19"/>
  <c r="EP187" i="19"/>
  <c r="EP364" i="19"/>
  <c r="EP318" i="19"/>
  <c r="EP256" i="19"/>
  <c r="EP46" i="19"/>
  <c r="EP244" i="19"/>
  <c r="EP384" i="19"/>
  <c r="EP452" i="19"/>
  <c r="EP378" i="19"/>
  <c r="EP262" i="19"/>
  <c r="EP255" i="19"/>
  <c r="EP428" i="19"/>
  <c r="EP363" i="19"/>
  <c r="EP129" i="19"/>
  <c r="EP254" i="19"/>
  <c r="EP171" i="19"/>
  <c r="EP448" i="19"/>
  <c r="EP132" i="19"/>
  <c r="EP143" i="19"/>
  <c r="EP287" i="19"/>
  <c r="EP407" i="19"/>
  <c r="EP70" i="19"/>
  <c r="EP314" i="19"/>
  <c r="EP64" i="19"/>
  <c r="EP313" i="19"/>
  <c r="EP174" i="19"/>
  <c r="EP109" i="19"/>
  <c r="EP340" i="19"/>
  <c r="EP247" i="19"/>
  <c r="EP65" i="19"/>
  <c r="EP335" i="19"/>
  <c r="EP115" i="19"/>
  <c r="EP293" i="19"/>
  <c r="EP92" i="19"/>
  <c r="EP286" i="19"/>
  <c r="EP203" i="19"/>
  <c r="EP305" i="19"/>
  <c r="EP166" i="19"/>
  <c r="EP40" i="19"/>
  <c r="EP233" i="19"/>
  <c r="EP177" i="19"/>
  <c r="EP108" i="19"/>
  <c r="EP183" i="19"/>
  <c r="EP252" i="19"/>
  <c r="EP301" i="19"/>
  <c r="EP224" i="19"/>
  <c r="EP445" i="19"/>
  <c r="EP359" i="19"/>
  <c r="EP449" i="19"/>
  <c r="EP450" i="19"/>
  <c r="EP96" i="19"/>
  <c r="EP214" i="19"/>
  <c r="EP357" i="19"/>
  <c r="EP131" i="19"/>
  <c r="EP403" i="19"/>
  <c r="EP272" i="19"/>
  <c r="EP59" i="19"/>
  <c r="EP291" i="19"/>
  <c r="EP260" i="19"/>
  <c r="EP241" i="19"/>
  <c r="EP250" i="19"/>
  <c r="EP304" i="19"/>
  <c r="EP91" i="19"/>
  <c r="EP107" i="19"/>
  <c r="EP181" i="19"/>
  <c r="EP152" i="19"/>
  <c r="EP343" i="19"/>
  <c r="EP398" i="19"/>
  <c r="EP127" i="19"/>
  <c r="EP397" i="19"/>
  <c r="EP193" i="19"/>
  <c r="EP284" i="19"/>
  <c r="EP385" i="19"/>
  <c r="EP206" i="19"/>
  <c r="EP201" i="19"/>
  <c r="EP331" i="19"/>
  <c r="EP68" i="19"/>
  <c r="EP296" i="19"/>
  <c r="EP283" i="19"/>
  <c r="EP289" i="19"/>
  <c r="EP221" i="19"/>
  <c r="EP202" i="19"/>
  <c r="EP189" i="19"/>
  <c r="EP414" i="19"/>
  <c r="EP454" i="19"/>
  <c r="EP94" i="19"/>
  <c r="EP191" i="19"/>
  <c r="EP184" i="19"/>
  <c r="EP185" i="19"/>
  <c r="EP106" i="19"/>
  <c r="EP351" i="19"/>
  <c r="EP36" i="19"/>
  <c r="EP408" i="19"/>
  <c r="EP230" i="19"/>
  <c r="EP368" i="19"/>
  <c r="EP43" i="19"/>
  <c r="EP273" i="19"/>
  <c r="EP61" i="19"/>
  <c r="EP53" i="19"/>
  <c r="EP423" i="19"/>
  <c r="EP49" i="19"/>
  <c r="EP390" i="19"/>
  <c r="EP443" i="19"/>
  <c r="EP413" i="19"/>
  <c r="EP446" i="19"/>
  <c r="EP41" i="19"/>
  <c r="EP140" i="19"/>
  <c r="EP77" i="19"/>
  <c r="EP438" i="19"/>
  <c r="EP161" i="19"/>
  <c r="EP42" i="19"/>
  <c r="EP212" i="19"/>
  <c r="EP204" i="19"/>
  <c r="EP349" i="19"/>
  <c r="EP74" i="19"/>
  <c r="EP192" i="19"/>
  <c r="EP265" i="19"/>
  <c r="EP180" i="19"/>
  <c r="EP325" i="19"/>
  <c r="EP164" i="19"/>
  <c r="EP237" i="19"/>
  <c r="EP440" i="19"/>
  <c r="EP290" i="19"/>
  <c r="EP142" i="19"/>
  <c r="EP50" i="19"/>
  <c r="EP424" i="19"/>
  <c r="EP405" i="19"/>
  <c r="EP45" i="19"/>
  <c r="FG465" i="19" s="1"/>
  <c r="EP280" i="19"/>
  <c r="EP370" i="19"/>
  <c r="EP135" i="19"/>
  <c r="EP198" i="19"/>
  <c r="EP406" i="19"/>
  <c r="EP197" i="19"/>
  <c r="EP117" i="19"/>
  <c r="EP39" i="19"/>
  <c r="EP222" i="19"/>
  <c r="EP391" i="19"/>
  <c r="EP44" i="19"/>
  <c r="EP88" i="19"/>
  <c r="EP110" i="19"/>
  <c r="EP195" i="19"/>
  <c r="EP328" i="19"/>
  <c r="EP190" i="19"/>
  <c r="EP97" i="19"/>
  <c r="EP394" i="19"/>
  <c r="EP138" i="19"/>
  <c r="EP269" i="19"/>
  <c r="EP345" i="19"/>
  <c r="EP337" i="19"/>
  <c r="EP66" i="19"/>
  <c r="EP75" i="19"/>
  <c r="EP297" i="19"/>
  <c r="EP410" i="19"/>
  <c r="EP411" i="19"/>
  <c r="EP372" i="19"/>
  <c r="EP420" i="19"/>
  <c r="EP352" i="19"/>
  <c r="EP326" i="19"/>
  <c r="EP309" i="19"/>
  <c r="EP418" i="19"/>
  <c r="EP307" i="19"/>
  <c r="EP355" i="19"/>
  <c r="EP246" i="19"/>
  <c r="EP451" i="19"/>
  <c r="EP366" i="19"/>
  <c r="EP245" i="19"/>
  <c r="EP323" i="19"/>
  <c r="EP100" i="19"/>
  <c r="EP58" i="19"/>
  <c r="EP288" i="19"/>
  <c r="EP98" i="19"/>
  <c r="EP338" i="19"/>
  <c r="EP334" i="19"/>
  <c r="EP236" i="19"/>
  <c r="EP387" i="19"/>
  <c r="EP165" i="19"/>
  <c r="EP136" i="19"/>
  <c r="EP251" i="19"/>
  <c r="EP186" i="19"/>
  <c r="EP101" i="19"/>
  <c r="EP99" i="19"/>
  <c r="EP353" i="19"/>
  <c r="EP144" i="19"/>
  <c r="EP235" i="19"/>
  <c r="EP271" i="19"/>
  <c r="EP205" i="19"/>
  <c r="EP79" i="19"/>
  <c r="EP163" i="19"/>
  <c r="EP111" i="19"/>
  <c r="EP208" i="19"/>
  <c r="EP56" i="19"/>
  <c r="EP339" i="19"/>
  <c r="EP275" i="19"/>
  <c r="EP89" i="19"/>
  <c r="EP145" i="19"/>
  <c r="EP157" i="19"/>
  <c r="EP442" i="19"/>
  <c r="EP125" i="19"/>
  <c r="EP178" i="19"/>
  <c r="EP118" i="19"/>
  <c r="EP120" i="19"/>
  <c r="EP57" i="19"/>
  <c r="EP392" i="19"/>
  <c r="EP395" i="19"/>
  <c r="EP354" i="19"/>
  <c r="EP155" i="19"/>
  <c r="EP90" i="19"/>
  <c r="EP277" i="19"/>
  <c r="EP422" i="19"/>
  <c r="EP248" i="19"/>
  <c r="EP332" i="19"/>
  <c r="EP231" i="19"/>
  <c r="EP435" i="19"/>
  <c r="EP175" i="19"/>
  <c r="EP215" i="19"/>
  <c r="EP176" i="19"/>
  <c r="EP218" i="19"/>
  <c r="EP37" i="19"/>
  <c r="EP377" i="19"/>
  <c r="EP81" i="19"/>
  <c r="EP295" i="19"/>
  <c r="EP278" i="19"/>
  <c r="EP264" i="19"/>
  <c r="EP308" i="19"/>
  <c r="EP386" i="19"/>
  <c r="EP415" i="19"/>
  <c r="EP229" i="19"/>
  <c r="EP130" i="19"/>
  <c r="EP347" i="19"/>
  <c r="EP113" i="19"/>
  <c r="EP263" i="19"/>
  <c r="EP261" i="19"/>
  <c r="EP104" i="19"/>
  <c r="EP33" i="19"/>
  <c r="EP321" i="19"/>
  <c r="EP316" i="19"/>
  <c r="EP317" i="19"/>
  <c r="EP258" i="19"/>
  <c r="EP369" i="19"/>
  <c r="EP375" i="19"/>
  <c r="EP327" i="19"/>
  <c r="EP453" i="19"/>
  <c r="EP85" i="19"/>
  <c r="EP409" i="19"/>
  <c r="EP86" i="19"/>
  <c r="EP80" i="19"/>
  <c r="EP121" i="19"/>
  <c r="EP71" i="19"/>
  <c r="EP380" i="19"/>
  <c r="EP67" i="19"/>
  <c r="EP213" i="19"/>
  <c r="EP324" i="19"/>
  <c r="EP167" i="19"/>
  <c r="EP84" i="19"/>
  <c r="EP200" i="19"/>
  <c r="EP329" i="19"/>
  <c r="EP298" i="19"/>
  <c r="EP373" i="19"/>
  <c r="EP279" i="19"/>
  <c r="EP216" i="19"/>
  <c r="EP82" i="19"/>
  <c r="EP196" i="19"/>
  <c r="EP303" i="19"/>
  <c r="EP225" i="19"/>
  <c r="EP292" i="19"/>
  <c r="EP150" i="19"/>
  <c r="EP170" i="19"/>
  <c r="EP381" i="19"/>
  <c r="EP122" i="19"/>
  <c r="EP112" i="19"/>
  <c r="EP159" i="19"/>
  <c r="EP430" i="19"/>
  <c r="EP51" i="19"/>
  <c r="EP226" i="19"/>
  <c r="EP447" i="19"/>
  <c r="EP437" i="19"/>
  <c r="EP421" i="19"/>
  <c r="EP257" i="19"/>
  <c r="EP432" i="19"/>
  <c r="EP341" i="19"/>
  <c r="EP344" i="19"/>
  <c r="EP281" i="19"/>
  <c r="EP431" i="19"/>
  <c r="EP62" i="19"/>
  <c r="EP156" i="19"/>
  <c r="EP147" i="19"/>
  <c r="EP199" i="19"/>
  <c r="EP268" i="19"/>
  <c r="EP404" i="19"/>
  <c r="EP396" i="19"/>
  <c r="I60" i="19"/>
  <c r="R60" i="19" s="1"/>
  <c r="DW14" i="19"/>
  <c r="GA469" i="19"/>
  <c r="GA480" i="19" s="1"/>
  <c r="F504" i="19" s="1"/>
  <c r="O102" i="19" s="1"/>
  <c r="IH475" i="19"/>
  <c r="IH471" i="19"/>
  <c r="IH479" i="19"/>
  <c r="IH476" i="19"/>
  <c r="IH478" i="19"/>
  <c r="IH472" i="19"/>
  <c r="IH477" i="19"/>
  <c r="IH474" i="19"/>
  <c r="IH470" i="19"/>
  <c r="IG469" i="19"/>
  <c r="IG480" i="19" s="1"/>
  <c r="D510" i="19" s="1"/>
  <c r="M108" i="19" s="1"/>
  <c r="M83" i="19" s="1"/>
  <c r="IM487" i="19"/>
  <c r="HX468" i="19"/>
  <c r="GL586" i="19"/>
  <c r="GL675" i="19"/>
  <c r="GL674" i="19"/>
  <c r="GL569" i="19"/>
  <c r="GL767" i="19"/>
  <c r="GL835" i="19"/>
  <c r="GL842" i="19"/>
  <c r="GL768" i="19"/>
  <c r="GL566" i="19"/>
  <c r="GL750" i="19"/>
  <c r="GL884" i="19"/>
  <c r="GL607" i="19"/>
  <c r="GL584" i="19"/>
  <c r="GL612" i="19"/>
  <c r="GL779" i="19"/>
  <c r="GL813" i="19"/>
  <c r="GL740" i="19"/>
  <c r="GL780" i="19"/>
  <c r="GL565" i="19"/>
  <c r="GL800" i="19"/>
  <c r="GL763" i="19"/>
  <c r="GL856" i="19"/>
  <c r="GL823" i="19"/>
  <c r="GL826" i="19"/>
  <c r="GL864" i="19"/>
  <c r="GL690" i="19"/>
  <c r="GL496" i="19"/>
  <c r="GL829" i="19"/>
  <c r="GL802" i="19"/>
  <c r="GL831" i="19"/>
  <c r="GL899" i="19"/>
  <c r="GL736" i="19"/>
  <c r="GL716" i="19"/>
  <c r="GL531" i="19"/>
  <c r="GL534" i="19"/>
  <c r="GL908" i="19"/>
  <c r="GL765" i="19"/>
  <c r="GL810" i="19"/>
  <c r="GL757" i="19"/>
  <c r="GL781" i="19"/>
  <c r="GL804" i="19"/>
  <c r="GL613" i="19"/>
  <c r="GL738" i="19"/>
  <c r="GL640" i="19"/>
  <c r="GL636" i="19"/>
  <c r="GL881" i="19"/>
  <c r="GL834" i="19"/>
  <c r="GL661" i="19"/>
  <c r="GL879" i="19"/>
  <c r="GL866" i="19"/>
  <c r="GL616" i="19"/>
  <c r="GL862" i="19"/>
  <c r="GL887" i="19"/>
  <c r="GL872" i="19"/>
  <c r="GL852" i="19"/>
  <c r="GL889" i="19"/>
  <c r="GL742" i="19"/>
  <c r="GL794" i="19"/>
  <c r="GL783" i="19"/>
  <c r="GL510" i="19"/>
  <c r="GL671" i="19"/>
  <c r="GL776" i="19"/>
  <c r="GL830" i="19"/>
  <c r="GL912" i="19"/>
  <c r="GL541" i="19"/>
  <c r="GL680" i="19"/>
  <c r="GL894" i="19"/>
  <c r="GL720" i="19"/>
  <c r="GL665" i="19"/>
  <c r="GL814" i="19"/>
  <c r="GL686" i="19"/>
  <c r="GL821" i="19"/>
  <c r="GL525" i="19"/>
  <c r="GL653" i="19"/>
  <c r="GL877" i="19"/>
  <c r="GL673" i="19"/>
  <c r="GL818" i="19"/>
  <c r="GL692" i="19"/>
  <c r="GL516" i="19"/>
  <c r="GL837" i="19"/>
  <c r="GL914" i="19"/>
  <c r="GL622" i="19"/>
  <c r="GL782" i="19"/>
  <c r="GL548" i="19"/>
  <c r="GL618" i="19"/>
  <c r="GL561" i="19"/>
  <c r="GL630" i="19"/>
  <c r="GL687" i="19"/>
  <c r="GL554" i="19"/>
  <c r="GL893" i="19"/>
  <c r="GL667" i="19"/>
  <c r="GL605" i="19"/>
  <c r="GL583" i="19"/>
  <c r="GL773" i="19"/>
  <c r="GL571" i="19"/>
  <c r="GL870" i="19"/>
  <c r="GL536" i="19"/>
  <c r="GL611" i="19"/>
  <c r="GL688" i="19"/>
  <c r="GL858" i="19"/>
  <c r="GL770" i="19"/>
  <c r="GL624" i="19"/>
  <c r="GL679" i="19"/>
  <c r="GL759" i="19"/>
  <c r="GL693" i="19"/>
  <c r="GL878" i="19"/>
  <c r="GL713" i="19"/>
  <c r="GL535" i="19"/>
  <c r="GL659" i="19"/>
  <c r="GL638" i="19"/>
  <c r="GL709" i="19"/>
  <c r="GL721" i="19"/>
  <c r="GL538" i="19"/>
  <c r="GL754" i="19"/>
  <c r="GL681" i="19"/>
  <c r="GL845" i="19"/>
  <c r="GL522" i="19"/>
  <c r="GL722" i="19"/>
  <c r="GL639" i="19"/>
  <c r="GL729" i="19"/>
  <c r="GL643" i="19"/>
  <c r="GL514" i="19"/>
  <c r="GL603" i="19"/>
  <c r="GL739" i="19"/>
  <c r="GL593" i="19"/>
  <c r="GL691" i="19"/>
  <c r="GL758" i="19"/>
  <c r="GL747" i="19"/>
  <c r="GL660" i="19"/>
  <c r="GL631" i="19"/>
  <c r="GL812" i="19"/>
  <c r="GL705" i="19"/>
  <c r="GL664" i="19"/>
  <c r="GL620" i="19"/>
  <c r="GL642" i="19"/>
  <c r="GL529" i="19"/>
  <c r="GL918" i="19"/>
  <c r="GL715" i="19"/>
  <c r="GL495" i="19"/>
  <c r="GL545" i="19"/>
  <c r="GL819" i="19"/>
  <c r="GL649" i="19"/>
  <c r="GL599" i="19"/>
  <c r="GL907" i="19"/>
  <c r="GL589" i="19"/>
  <c r="GL637" i="19"/>
  <c r="GL695" i="19"/>
  <c r="GL848" i="19"/>
  <c r="GL634" i="19"/>
  <c r="GL596" i="19"/>
  <c r="GL628" i="19"/>
  <c r="GL788" i="19"/>
  <c r="GL844" i="19"/>
  <c r="GL517" i="19"/>
  <c r="GL587" i="19"/>
  <c r="GL815" i="19"/>
  <c r="GL839" i="19"/>
  <c r="GL890" i="19"/>
  <c r="GL512" i="19"/>
  <c r="GL857" i="19"/>
  <c r="GL493" i="19"/>
  <c r="GL682" i="19"/>
  <c r="GL632" i="19"/>
  <c r="GL702" i="19"/>
  <c r="GL670" i="19"/>
  <c r="GL557" i="19"/>
  <c r="GL672" i="19"/>
  <c r="GL827" i="19"/>
  <c r="GL910" i="19"/>
  <c r="GL906" i="19"/>
  <c r="GL868" i="19"/>
  <c r="GL764" i="19"/>
  <c r="GL833" i="19"/>
  <c r="GL880" i="19"/>
  <c r="GL656" i="19"/>
  <c r="GL741" i="19"/>
  <c r="GL696" i="19"/>
  <c r="GL799" i="19"/>
  <c r="GL635" i="19"/>
  <c r="GL886" i="19"/>
  <c r="GL527" i="19"/>
  <c r="GL601" i="19"/>
  <c r="GL694" i="19"/>
  <c r="GL865" i="19"/>
  <c r="GL733" i="19"/>
  <c r="GL689" i="19"/>
  <c r="GL598" i="19"/>
  <c r="GL500" i="19"/>
  <c r="GL888" i="19"/>
  <c r="GL744" i="19"/>
  <c r="GL506" i="19"/>
  <c r="GL775" i="19"/>
  <c r="GL726" i="19"/>
  <c r="GL838" i="19"/>
  <c r="GL654" i="19"/>
  <c r="GL737" i="19"/>
  <c r="GL573" i="19"/>
  <c r="GL863" i="19"/>
  <c r="GL811" i="19"/>
  <c r="GL760" i="19"/>
  <c r="GL592" i="19"/>
  <c r="GL874" i="19"/>
  <c r="GL568" i="19"/>
  <c r="GL916" i="19"/>
  <c r="GL843" i="19"/>
  <c r="GL902" i="19"/>
  <c r="GL905" i="19"/>
  <c r="GL772" i="19"/>
  <c r="GL582" i="19"/>
  <c r="GL526" i="19"/>
  <c r="GL539" i="19"/>
  <c r="GL542" i="19"/>
  <c r="GL873" i="19"/>
  <c r="GL711" i="19"/>
  <c r="GL755" i="19"/>
  <c r="GL883" i="19"/>
  <c r="GL807" i="19"/>
  <c r="GL723" i="19"/>
  <c r="GL803" i="19"/>
  <c r="GL574" i="19"/>
  <c r="GL732" i="19"/>
  <c r="GL761" i="19"/>
  <c r="GL652" i="19"/>
  <c r="GL625" i="19"/>
  <c r="GL734" i="19"/>
  <c r="GL895" i="19"/>
  <c r="GL502" i="19"/>
  <c r="GL615" i="19"/>
  <c r="GL552" i="19"/>
  <c r="GL549" i="19"/>
  <c r="GL524" i="19"/>
  <c r="GL507" i="19"/>
  <c r="GL543" i="19"/>
  <c r="GL789" i="19"/>
  <c r="GL684" i="19"/>
  <c r="GL766" i="19"/>
  <c r="GL904" i="19"/>
  <c r="GL629" i="19"/>
  <c r="GL490" i="19"/>
  <c r="GL515" i="19"/>
  <c r="GL901" i="19"/>
  <c r="GL608" i="19"/>
  <c r="GL892" i="19"/>
  <c r="GL728" i="19"/>
  <c r="GL774" i="19"/>
  <c r="GL792" i="19"/>
  <c r="GL575" i="19"/>
  <c r="GL756" i="19"/>
  <c r="GL860" i="19"/>
  <c r="GL577" i="19"/>
  <c r="GL591" i="19"/>
  <c r="GL854" i="19"/>
  <c r="GL610" i="19"/>
  <c r="GL861" i="19"/>
  <c r="GL677" i="19"/>
  <c r="GL748" i="19"/>
  <c r="GL621" i="19"/>
  <c r="GL645" i="19"/>
  <c r="GL704" i="19"/>
  <c r="GL708" i="19"/>
  <c r="GL849" i="19"/>
  <c r="GL817" i="19"/>
  <c r="GL840" i="19"/>
  <c r="GL784" i="19"/>
  <c r="GL597" i="19"/>
  <c r="GL519" i="19"/>
  <c r="GL579" i="19"/>
  <c r="GL727" i="19"/>
  <c r="GL585" i="19"/>
  <c r="GL609" i="19"/>
  <c r="GL832" i="19"/>
  <c r="GL627" i="19"/>
  <c r="GL746" i="19"/>
  <c r="GL505" i="19"/>
  <c r="GL594" i="19"/>
  <c r="GL590" i="19"/>
  <c r="GL676" i="19"/>
  <c r="GL731" i="19"/>
  <c r="GL796" i="19"/>
  <c r="GL641" i="19"/>
  <c r="GL822" i="19"/>
  <c r="GL743" i="19"/>
  <c r="GL867" i="19"/>
  <c r="GL718" i="19"/>
  <c r="GL647" i="19"/>
  <c r="GL669" i="19"/>
  <c r="GL703" i="19"/>
  <c r="GL797" i="19"/>
  <c r="GL707" i="19"/>
  <c r="GL769" i="19"/>
  <c r="GL915" i="19"/>
  <c r="GL809" i="19"/>
  <c r="GL685" i="19"/>
  <c r="GL771" i="19"/>
  <c r="GL666" i="19"/>
  <c r="GL623" i="19"/>
  <c r="GL511" i="19"/>
  <c r="GL563" i="19"/>
  <c r="GL504" i="19"/>
  <c r="GL562" i="19"/>
  <c r="GL791" i="19"/>
  <c r="GL777" i="19"/>
  <c r="GL851" i="19"/>
  <c r="GL785" i="19"/>
  <c r="GL537" i="19"/>
  <c r="GL719" i="19"/>
  <c r="GL795" i="19"/>
  <c r="GL749" i="19"/>
  <c r="GL859" i="19"/>
  <c r="GL651" i="19"/>
  <c r="GL530" i="19"/>
  <c r="GL853" i="19"/>
  <c r="GL836" i="19"/>
  <c r="GL805" i="19"/>
  <c r="GL786" i="19"/>
  <c r="GL533" i="19"/>
  <c r="GL646" i="19"/>
  <c r="GL626" i="19"/>
  <c r="GL492" i="19"/>
  <c r="GL606" i="19"/>
  <c r="GL903" i="19"/>
  <c r="GL655" i="19"/>
  <c r="GL614" i="19"/>
  <c r="GL567" i="19"/>
  <c r="GL532" i="19"/>
  <c r="GL885" i="19"/>
  <c r="GL678" i="19"/>
  <c r="GL855" i="19"/>
  <c r="GL663" i="19"/>
  <c r="GL909" i="19"/>
  <c r="GL503" i="19"/>
  <c r="GL658" i="19"/>
  <c r="GL560" i="19"/>
  <c r="GL699" i="19"/>
  <c r="GL633" i="19"/>
  <c r="GL617" i="19"/>
  <c r="GL712" i="19"/>
  <c r="GL717" i="19"/>
  <c r="GL753" i="19"/>
  <c r="GL846" i="19"/>
  <c r="GL847" i="19"/>
  <c r="GL558" i="19"/>
  <c r="GL700" i="19"/>
  <c r="GL662" i="19"/>
  <c r="GL657" i="19"/>
  <c r="GL553" i="19"/>
  <c r="GL793" i="19"/>
  <c r="GL911" i="19"/>
  <c r="GL808" i="19"/>
  <c r="GL820" i="19"/>
  <c r="GL650" i="19"/>
  <c r="GL467" i="19"/>
  <c r="GL499" i="19"/>
  <c r="GL648" i="19"/>
  <c r="GL724" i="19"/>
  <c r="GL491" i="19"/>
  <c r="GL762" i="19"/>
  <c r="GL555" i="19"/>
  <c r="GL544" i="19"/>
  <c r="GL900" i="19"/>
  <c r="GL595" i="19"/>
  <c r="GL706" i="19"/>
  <c r="GL787" i="19"/>
  <c r="GL698" i="19"/>
  <c r="GL580" i="19"/>
  <c r="GL917" i="19"/>
  <c r="GL564" i="19"/>
  <c r="GL572" i="19"/>
  <c r="GL518" i="19"/>
  <c r="GL751" i="19"/>
  <c r="GL745" i="19"/>
  <c r="GL550" i="19"/>
  <c r="GL816" i="19"/>
  <c r="GL509" i="19"/>
  <c r="GL559" i="19"/>
  <c r="GL668" i="19"/>
  <c r="GL841" i="19"/>
  <c r="GL546" i="19"/>
  <c r="GL581" i="19"/>
  <c r="GL498" i="19"/>
  <c r="GL578" i="19"/>
  <c r="GL600" i="19"/>
  <c r="GL604" i="19"/>
  <c r="GL556" i="19"/>
  <c r="GL576" i="19"/>
  <c r="GL897" i="19"/>
  <c r="GL710" i="19"/>
  <c r="GL619" i="19"/>
  <c r="GL523" i="19"/>
  <c r="GL801" i="19"/>
  <c r="GL824" i="19"/>
  <c r="GL725" i="19"/>
  <c r="GK466" i="19"/>
  <c r="GL806" i="19"/>
  <c r="GL850" i="19"/>
  <c r="GL701" i="19"/>
  <c r="GL528" i="19"/>
  <c r="GL570" i="19"/>
  <c r="GL501" i="19"/>
  <c r="GL521" i="19"/>
  <c r="GL540" i="19"/>
  <c r="GL875" i="19"/>
  <c r="GL891" i="19"/>
  <c r="GL896" i="19"/>
  <c r="GL697" i="19"/>
  <c r="GL520" i="19"/>
  <c r="GL730" i="19"/>
  <c r="GL798" i="19"/>
  <c r="GL876" i="19"/>
  <c r="GL497" i="19"/>
  <c r="GL790" i="19"/>
  <c r="GL494" i="19"/>
  <c r="GL644" i="19"/>
  <c r="GL735" i="19"/>
  <c r="GL778" i="19"/>
  <c r="GL551" i="19"/>
  <c r="GL683" i="19"/>
  <c r="GL913" i="19"/>
  <c r="GL602" i="19"/>
  <c r="GL898" i="19"/>
  <c r="GL547" i="19"/>
  <c r="GL871" i="19"/>
  <c r="GL588" i="19"/>
  <c r="GL714" i="19"/>
  <c r="GL825" i="19"/>
  <c r="GL752" i="19"/>
  <c r="GL508" i="19"/>
  <c r="GL882" i="19"/>
  <c r="GL869" i="19"/>
  <c r="GL828" i="19"/>
  <c r="GL513" i="19"/>
  <c r="E506" i="19"/>
  <c r="N104" i="19" s="1"/>
  <c r="GT483" i="19"/>
  <c r="M72" i="19"/>
  <c r="M48" i="19" s="1"/>
  <c r="C24" i="19"/>
  <c r="B511" i="19"/>
  <c r="B73" i="19"/>
  <c r="EE480" i="19"/>
  <c r="EF480" i="19" s="1"/>
  <c r="EG483" i="19"/>
  <c r="HO853" i="19" l="1"/>
  <c r="EY13" i="19"/>
  <c r="EZ243" i="19" s="1"/>
  <c r="FI471" i="19"/>
  <c r="FI473" i="19"/>
  <c r="FI479" i="19"/>
  <c r="FI474" i="19"/>
  <c r="FI475" i="19"/>
  <c r="FI472" i="19"/>
  <c r="DV480" i="19"/>
  <c r="I498" i="19" s="1"/>
  <c r="R96" i="19" s="1"/>
  <c r="EO469" i="19"/>
  <c r="EP469" i="19" s="1"/>
  <c r="EQ469" i="19" s="1"/>
  <c r="EQ480" i="19" s="1"/>
  <c r="EQ483" i="19" s="1"/>
  <c r="HO661" i="19"/>
  <c r="HO797" i="19"/>
  <c r="HO801" i="19"/>
  <c r="HO623" i="19"/>
  <c r="HO575" i="19"/>
  <c r="HO564" i="19"/>
  <c r="HO497" i="19"/>
  <c r="HO806" i="19"/>
  <c r="HO796" i="19"/>
  <c r="HO611" i="19"/>
  <c r="HO568" i="19"/>
  <c r="HO734" i="19"/>
  <c r="HO491" i="19"/>
  <c r="HO769" i="19"/>
  <c r="HO724" i="19"/>
  <c r="HO755" i="19"/>
  <c r="HO774" i="19"/>
  <c r="HO595" i="19"/>
  <c r="HO653" i="19"/>
  <c r="HO649" i="19"/>
  <c r="HO729" i="19"/>
  <c r="HO890" i="19"/>
  <c r="HO600" i="19"/>
  <c r="HO842" i="19"/>
  <c r="HO858" i="19"/>
  <c r="HO860" i="19"/>
  <c r="HO656" i="19"/>
  <c r="HO587" i="19"/>
  <c r="HO499" i="19"/>
  <c r="HO652" i="19"/>
  <c r="HO786" i="19"/>
  <c r="HO549" i="19"/>
  <c r="HO872" i="19"/>
  <c r="HO846" i="19"/>
  <c r="HO841" i="19"/>
  <c r="HO908" i="19"/>
  <c r="HO722" i="19"/>
  <c r="HO560" i="19"/>
  <c r="HO870" i="19"/>
  <c r="HO544" i="19"/>
  <c r="HO578" i="19"/>
  <c r="HO859" i="19"/>
  <c r="HO754" i="19"/>
  <c r="HO669" i="19"/>
  <c r="HO839" i="19"/>
  <c r="HO711" i="19"/>
  <c r="HO716" i="19"/>
  <c r="HO677" i="19"/>
  <c r="HO627" i="19"/>
  <c r="HO857" i="19"/>
  <c r="HO911" i="19"/>
  <c r="HO672" i="19"/>
  <c r="HO506" i="19"/>
  <c r="HO780" i="19"/>
  <c r="HO809" i="19"/>
  <c r="HO606" i="19"/>
  <c r="HO638" i="19"/>
  <c r="HO679" i="19"/>
  <c r="HO867" i="19"/>
  <c r="HO565" i="19"/>
  <c r="HO619" i="19"/>
  <c r="HO757" i="19"/>
  <c r="HO718" i="19"/>
  <c r="HO879" i="19"/>
  <c r="HO559" i="19"/>
  <c r="HO760" i="19"/>
  <c r="HO895" i="19"/>
  <c r="HO851" i="19"/>
  <c r="HO892" i="19"/>
  <c r="HO561" i="19"/>
  <c r="HO590" i="19"/>
  <c r="HO847" i="19"/>
  <c r="HO903" i="19"/>
  <c r="HO667" i="19"/>
  <c r="HO885" i="19"/>
  <c r="HO662" i="19"/>
  <c r="HO637" i="19"/>
  <c r="HO613" i="19"/>
  <c r="HO657" i="19"/>
  <c r="HO528" i="19"/>
  <c r="HO697" i="19"/>
  <c r="HO678" i="19"/>
  <c r="HO579" i="19"/>
  <c r="HO585" i="19"/>
  <c r="HO907" i="19"/>
  <c r="HO501" i="19"/>
  <c r="HO799" i="19"/>
  <c r="HO752" i="19"/>
  <c r="HO880" i="19"/>
  <c r="HO537" i="19"/>
  <c r="HO636" i="19"/>
  <c r="HO751" i="19"/>
  <c r="HO767" i="19"/>
  <c r="HO739" i="19"/>
  <c r="HO622" i="19"/>
  <c r="HO673" i="19"/>
  <c r="HO562" i="19"/>
  <c r="HO810" i="19"/>
  <c r="HO512" i="19"/>
  <c r="HO763" i="19"/>
  <c r="HO912" i="19"/>
  <c r="HO517" i="19"/>
  <c r="HO840" i="19"/>
  <c r="HO681" i="19"/>
  <c r="HO529" i="19"/>
  <c r="HO878" i="19"/>
  <c r="HO790" i="19"/>
  <c r="HO556" i="19"/>
  <c r="HO715" i="19"/>
  <c r="HO685" i="19"/>
  <c r="HO706" i="19"/>
  <c r="HO819" i="19"/>
  <c r="HO710" i="19"/>
  <c r="HO689" i="19"/>
  <c r="HO789" i="19"/>
  <c r="HO670" i="19"/>
  <c r="HO699" i="19"/>
  <c r="HO531" i="19"/>
  <c r="HO589" i="19"/>
  <c r="HO554" i="19"/>
  <c r="HO771" i="19"/>
  <c r="HO873" i="19"/>
  <c r="HO624" i="19"/>
  <c r="HO721" i="19"/>
  <c r="HO813" i="19"/>
  <c r="HO745" i="19"/>
  <c r="HO553" i="19"/>
  <c r="HO650" i="19"/>
  <c r="HO764" i="19"/>
  <c r="HO654" i="19"/>
  <c r="HO704" i="19"/>
  <c r="HO717" i="19"/>
  <c r="HO607" i="19"/>
  <c r="HO552" i="19"/>
  <c r="HO709" i="19"/>
  <c r="HO865" i="19"/>
  <c r="HO630" i="19"/>
  <c r="HO725" i="19"/>
  <c r="HO687" i="19"/>
  <c r="HO688" i="19"/>
  <c r="HO628" i="19"/>
  <c r="HO542" i="19"/>
  <c r="HO827" i="19"/>
  <c r="HO626" i="19"/>
  <c r="HO787" i="19"/>
  <c r="HO496" i="19"/>
  <c r="HO866" i="19"/>
  <c r="HO642" i="19"/>
  <c r="HO576" i="19"/>
  <c r="HO596" i="19"/>
  <c r="HO748" i="19"/>
  <c r="HO567" i="19"/>
  <c r="HO822" i="19"/>
  <c r="HO882" i="19"/>
  <c r="HO490" i="19"/>
  <c r="HO582" i="19"/>
  <c r="HO492" i="19"/>
  <c r="HO864" i="19"/>
  <c r="HO918" i="19"/>
  <c r="HO881" i="19"/>
  <c r="HO805" i="19"/>
  <c r="HO500" i="19"/>
  <c r="HN466" i="19"/>
  <c r="HO594" i="19"/>
  <c r="HO635" i="19"/>
  <c r="HO854" i="19"/>
  <c r="HO720" i="19"/>
  <c r="HO507" i="19"/>
  <c r="HO913" i="19"/>
  <c r="HO746" i="19"/>
  <c r="HO569" i="19"/>
  <c r="HO904" i="19"/>
  <c r="HO705" i="19"/>
  <c r="HO592" i="19"/>
  <c r="HO835" i="19"/>
  <c r="HO701" i="19"/>
  <c r="HO573" i="19"/>
  <c r="HO647" i="19"/>
  <c r="HO906" i="19"/>
  <c r="HO546" i="19"/>
  <c r="HO829" i="19"/>
  <c r="HO526" i="19"/>
  <c r="HO830" i="19"/>
  <c r="HO808" i="19"/>
  <c r="HO708" i="19"/>
  <c r="HO518" i="19"/>
  <c r="HO832" i="19"/>
  <c r="HO664" i="19"/>
  <c r="HO817" i="19"/>
  <c r="HO524" i="19"/>
  <c r="HO869" i="19"/>
  <c r="HO707" i="19"/>
  <c r="HO783" i="19"/>
  <c r="HO868" i="19"/>
  <c r="HO730" i="19"/>
  <c r="HO768" i="19"/>
  <c r="HO494" i="19"/>
  <c r="HO632" i="19"/>
  <c r="HO772" i="19"/>
  <c r="HO844" i="19"/>
  <c r="HO723" i="19"/>
  <c r="HO513" i="19"/>
  <c r="HO629" i="19"/>
  <c r="HO525" i="19"/>
  <c r="HO812" i="19"/>
  <c r="HO503" i="19"/>
  <c r="HO696" i="19"/>
  <c r="HO539" i="19"/>
  <c r="HO558" i="19"/>
  <c r="HO843" i="19"/>
  <c r="HO616" i="19"/>
  <c r="HO639" i="19"/>
  <c r="HO893" i="19"/>
  <c r="HO609" i="19"/>
  <c r="HO915" i="19"/>
  <c r="HO887" i="19"/>
  <c r="HO617" i="19"/>
  <c r="HO883" i="19"/>
  <c r="HO833" i="19"/>
  <c r="HO838" i="19"/>
  <c r="HO741" i="19"/>
  <c r="HO815" i="19"/>
  <c r="HO493" i="19"/>
  <c r="HO547" i="19"/>
  <c r="HO902" i="19"/>
  <c r="HO776" i="19"/>
  <c r="HO533" i="19"/>
  <c r="HO519" i="19"/>
  <c r="HO804" i="19"/>
  <c r="HO510" i="19"/>
  <c r="HO728" i="19"/>
  <c r="HO765" i="19"/>
  <c r="HO917" i="19"/>
  <c r="HO713" i="19"/>
  <c r="HO534" i="19"/>
  <c r="HO750" i="19"/>
  <c r="HO530" i="19"/>
  <c r="HO618" i="19"/>
  <c r="HO563" i="19"/>
  <c r="HO693" i="19"/>
  <c r="HO555" i="19"/>
  <c r="HO658" i="19"/>
  <c r="HO703" i="19"/>
  <c r="HO828" i="19"/>
  <c r="HO727" i="19"/>
  <c r="HO848" i="19"/>
  <c r="HO794" i="19"/>
  <c r="HO668" i="19"/>
  <c r="HO516" i="19"/>
  <c r="HO550" i="19"/>
  <c r="HO811" i="19"/>
  <c r="HO738" i="19"/>
  <c r="HO889" i="19"/>
  <c r="HO753" i="19"/>
  <c r="HO651" i="19"/>
  <c r="HO604" i="19"/>
  <c r="HO541" i="19"/>
  <c r="HO877" i="19"/>
  <c r="HO634" i="19"/>
  <c r="HO852" i="19"/>
  <c r="HO580" i="19"/>
  <c r="HO660" i="19"/>
  <c r="HO862" i="19"/>
  <c r="HO736" i="19"/>
  <c r="HO758" i="19"/>
  <c r="HO698" i="19"/>
  <c r="HO690" i="19"/>
  <c r="HO785" i="19"/>
  <c r="FH469" i="19"/>
  <c r="FH480" i="19" s="1"/>
  <c r="G502" i="19" s="1"/>
  <c r="P100" i="19" s="1"/>
  <c r="FI470" i="19"/>
  <c r="HO591" i="19"/>
  <c r="HO802" i="19"/>
  <c r="HO782" i="19"/>
  <c r="HO899" i="19"/>
  <c r="HO680" i="19"/>
  <c r="HO605" i="19"/>
  <c r="HO856" i="19"/>
  <c r="HO509" i="19"/>
  <c r="HO775" i="19"/>
  <c r="HO663" i="19"/>
  <c r="HO684" i="19"/>
  <c r="HO749" i="19"/>
  <c r="HO714" i="19"/>
  <c r="HO823" i="19"/>
  <c r="HO527" i="19"/>
  <c r="HO631" i="19"/>
  <c r="HO855" i="19"/>
  <c r="HO646" i="19"/>
  <c r="HO814" i="19"/>
  <c r="HO666" i="19"/>
  <c r="HO674" i="19"/>
  <c r="HO645" i="19"/>
  <c r="HO583" i="19"/>
  <c r="HO545" i="19"/>
  <c r="HO621" i="19"/>
  <c r="HO732" i="19"/>
  <c r="HO894" i="19"/>
  <c r="HO676" i="19"/>
  <c r="HO505" i="19"/>
  <c r="HO644" i="19"/>
  <c r="HO610" i="19"/>
  <c r="HO850" i="19"/>
  <c r="HO593" i="19"/>
  <c r="HO792" i="19"/>
  <c r="HO837" i="19"/>
  <c r="HO916" i="19"/>
  <c r="HO504" i="19"/>
  <c r="HO863" i="19"/>
  <c r="HO737" i="19"/>
  <c r="HO514" i="19"/>
  <c r="HO773" i="19"/>
  <c r="HO665" i="19"/>
  <c r="HO803" i="19"/>
  <c r="HO551" i="19"/>
  <c r="HO836" i="19"/>
  <c r="HO498" i="19"/>
  <c r="HO540" i="19"/>
  <c r="HO572" i="19"/>
  <c r="HO816" i="19"/>
  <c r="HO820" i="19"/>
  <c r="HO602" i="19"/>
  <c r="HO901" i="19"/>
  <c r="HO515" i="19"/>
  <c r="HO909" i="19"/>
  <c r="FI476" i="19"/>
  <c r="HO896" i="19"/>
  <c r="HO625" i="19"/>
  <c r="HO744" i="19"/>
  <c r="HO766" i="19"/>
  <c r="HO614" i="19"/>
  <c r="HO821" i="19"/>
  <c r="HO548" i="19"/>
  <c r="HO615" i="19"/>
  <c r="HO566" i="19"/>
  <c r="HO502" i="19"/>
  <c r="HO914" i="19"/>
  <c r="HO692" i="19"/>
  <c r="HO648" i="19"/>
  <c r="HO691" i="19"/>
  <c r="HO800" i="19"/>
  <c r="HO795" i="19"/>
  <c r="HO825" i="19"/>
  <c r="HO495" i="19"/>
  <c r="HO655" i="19"/>
  <c r="HO523" i="19"/>
  <c r="HO818" i="19"/>
  <c r="HO557" i="19"/>
  <c r="HO603" i="19"/>
  <c r="HO532" i="19"/>
  <c r="HO905" i="19"/>
  <c r="HO735" i="19"/>
  <c r="HO888" i="19"/>
  <c r="HO601" i="19"/>
  <c r="HO608" i="19"/>
  <c r="HO897" i="19"/>
  <c r="HO784" i="19"/>
  <c r="HO793" i="19"/>
  <c r="HO682" i="19"/>
  <c r="HO683" i="19"/>
  <c r="HO770" i="19"/>
  <c r="HO884" i="19"/>
  <c r="HO791" i="19"/>
  <c r="HO756" i="19"/>
  <c r="HO535" i="19"/>
  <c r="HO824" i="19"/>
  <c r="HO640" i="19"/>
  <c r="HO633" i="19"/>
  <c r="HO733" i="19"/>
  <c r="HO659" i="19"/>
  <c r="HO538" i="19"/>
  <c r="HO598" i="19"/>
  <c r="HO747" i="19"/>
  <c r="HO898" i="19"/>
  <c r="HO712" i="19"/>
  <c r="HO586" i="19"/>
  <c r="HO778" i="19"/>
  <c r="HO570" i="19"/>
  <c r="HO779" i="19"/>
  <c r="HO686" i="19"/>
  <c r="FI478" i="19"/>
  <c r="HO781" i="19"/>
  <c r="HO726" i="19"/>
  <c r="HO826" i="19"/>
  <c r="HO584" i="19"/>
  <c r="HO761" i="19"/>
  <c r="HO759" i="19"/>
  <c r="HO700" i="19"/>
  <c r="HO788" i="19"/>
  <c r="HO599" i="19"/>
  <c r="HO543" i="19"/>
  <c r="HO886" i="19"/>
  <c r="HO875" i="19"/>
  <c r="HO574" i="19"/>
  <c r="HO588" i="19"/>
  <c r="HO807" i="19"/>
  <c r="HO702" i="19"/>
  <c r="HO891" i="19"/>
  <c r="HO740" i="19"/>
  <c r="HO520" i="19"/>
  <c r="HO597" i="19"/>
  <c r="HO675" i="19"/>
  <c r="HO900" i="19"/>
  <c r="HO874" i="19"/>
  <c r="HO671" i="19"/>
  <c r="HO743" i="19"/>
  <c r="HO508" i="19"/>
  <c r="HO742" i="19"/>
  <c r="HO577" i="19"/>
  <c r="HO581" i="19"/>
  <c r="HO845" i="19"/>
  <c r="HO695" i="19"/>
  <c r="HO536" i="19"/>
  <c r="HO777" i="19"/>
  <c r="HO798" i="19"/>
  <c r="HO522" i="19"/>
  <c r="HO612" i="19"/>
  <c r="HO467" i="19"/>
  <c r="HO476" i="19" s="1"/>
  <c r="HO731" i="19"/>
  <c r="HO641" i="19"/>
  <c r="HO831" i="19"/>
  <c r="HO620" i="19"/>
  <c r="HO876" i="19"/>
  <c r="HO571" i="19"/>
  <c r="HO834" i="19"/>
  <c r="HO762" i="19"/>
  <c r="HO861" i="19"/>
  <c r="HO694" i="19"/>
  <c r="HO643" i="19"/>
  <c r="HO511" i="19"/>
  <c r="HO871" i="19"/>
  <c r="HO910" i="19"/>
  <c r="HO849" i="19"/>
  <c r="HO521" i="19"/>
  <c r="HO17" i="19"/>
  <c r="GB13" i="19"/>
  <c r="GC53" i="19" s="1"/>
  <c r="HO16" i="19"/>
  <c r="HO23" i="19"/>
  <c r="HO20" i="19"/>
  <c r="HO18" i="19"/>
  <c r="HO21" i="19"/>
  <c r="HO19" i="19"/>
  <c r="HO24" i="19"/>
  <c r="HO15" i="19"/>
  <c r="GV441" i="19"/>
  <c r="GV96" i="19"/>
  <c r="GV348" i="19"/>
  <c r="GV170" i="19"/>
  <c r="GV65" i="19"/>
  <c r="GV269" i="19"/>
  <c r="GV191" i="19"/>
  <c r="GV422" i="19"/>
  <c r="GV147" i="19"/>
  <c r="GV389" i="19"/>
  <c r="GV139" i="19"/>
  <c r="GV69" i="19"/>
  <c r="GV148" i="19"/>
  <c r="GV205" i="19"/>
  <c r="GV293" i="19"/>
  <c r="GV414" i="19"/>
  <c r="GV453" i="19"/>
  <c r="GV417" i="19"/>
  <c r="GV329" i="19"/>
  <c r="GV74" i="19"/>
  <c r="GV117" i="19"/>
  <c r="GV34" i="19"/>
  <c r="GV239" i="19"/>
  <c r="GV283" i="19"/>
  <c r="GV370" i="19"/>
  <c r="GV331" i="19"/>
  <c r="GV369" i="19"/>
  <c r="GV56" i="19"/>
  <c r="GV38" i="19"/>
  <c r="GV323" i="19"/>
  <c r="GV278" i="19"/>
  <c r="GV267" i="19"/>
  <c r="GV430" i="19"/>
  <c r="GV431" i="19"/>
  <c r="GV292" i="19"/>
  <c r="GV366" i="19"/>
  <c r="GV46" i="19"/>
  <c r="GV210" i="19"/>
  <c r="GV43" i="19"/>
  <c r="GV198" i="19"/>
  <c r="GV116" i="19"/>
  <c r="GV318" i="19"/>
  <c r="GV325" i="19"/>
  <c r="GV136" i="19"/>
  <c r="GV428" i="19"/>
  <c r="GV207" i="19"/>
  <c r="GV335" i="19"/>
  <c r="GV334" i="19"/>
  <c r="II220" i="19"/>
  <c r="II440" i="19"/>
  <c r="FS827" i="19"/>
  <c r="FS632" i="19"/>
  <c r="GV81" i="19"/>
  <c r="FS630" i="19"/>
  <c r="FS576" i="19"/>
  <c r="FS797" i="19"/>
  <c r="GV408" i="19"/>
  <c r="FS543" i="19"/>
  <c r="FS760" i="19"/>
  <c r="FS802" i="19"/>
  <c r="FS582" i="19"/>
  <c r="FS903" i="19"/>
  <c r="FS561" i="19"/>
  <c r="FS539" i="19"/>
  <c r="FS780" i="19"/>
  <c r="FS824" i="19"/>
  <c r="FS530" i="19"/>
  <c r="FS606" i="19"/>
  <c r="FS809" i="19"/>
  <c r="FS694" i="19"/>
  <c r="FS622" i="19"/>
  <c r="FS626" i="19"/>
  <c r="FS667" i="19"/>
  <c r="FS588" i="19"/>
  <c r="FS629" i="19"/>
  <c r="FS519" i="19"/>
  <c r="FS589" i="19"/>
  <c r="FS502" i="19"/>
  <c r="FS542" i="19"/>
  <c r="FS724" i="19"/>
  <c r="FS725" i="19"/>
  <c r="FS644" i="19"/>
  <c r="FS865" i="19"/>
  <c r="FS600" i="19"/>
  <c r="FS861" i="19"/>
  <c r="FS548" i="19"/>
  <c r="FS908" i="19"/>
  <c r="FS524" i="19"/>
  <c r="FS617" i="19"/>
  <c r="FS676" i="19"/>
  <c r="FS620" i="19"/>
  <c r="FS682" i="19"/>
  <c r="HE21" i="19"/>
  <c r="FS688" i="19"/>
  <c r="FS635" i="19"/>
  <c r="FS772" i="19"/>
  <c r="FS520" i="19"/>
  <c r="FS670" i="19"/>
  <c r="FS536" i="19"/>
  <c r="FS737" i="19"/>
  <c r="FS847" i="19"/>
  <c r="FS507" i="19"/>
  <c r="FS552" i="19"/>
  <c r="FS491" i="19"/>
  <c r="FS668" i="19"/>
  <c r="FS744" i="19"/>
  <c r="FS878" i="19"/>
  <c r="HE18" i="19"/>
  <c r="HE17" i="19"/>
  <c r="HE16" i="19"/>
  <c r="FS788" i="19"/>
  <c r="FS773" i="19"/>
  <c r="FS765" i="19"/>
  <c r="FS655" i="19"/>
  <c r="FS795" i="19"/>
  <c r="FS759" i="19"/>
  <c r="FS722" i="19"/>
  <c r="FS575" i="19"/>
  <c r="FS862" i="19"/>
  <c r="FS527" i="19"/>
  <c r="FS686" i="19"/>
  <c r="FS701" i="19"/>
  <c r="FS877" i="19"/>
  <c r="FS665" i="19"/>
  <c r="FS509" i="19"/>
  <c r="FS887" i="19"/>
  <c r="FS745" i="19"/>
  <c r="FS815" i="19"/>
  <c r="FS731" i="19"/>
  <c r="FS677" i="19"/>
  <c r="FS631" i="19"/>
  <c r="FS812" i="19"/>
  <c r="FS805" i="19"/>
  <c r="FS657" i="19"/>
  <c r="FS647" i="19"/>
  <c r="FS549" i="19"/>
  <c r="FS533" i="19"/>
  <c r="FS587" i="19"/>
  <c r="FS863" i="19"/>
  <c r="FS696" i="19"/>
  <c r="FS679" i="19"/>
  <c r="FS899" i="19"/>
  <c r="FS700" i="19"/>
  <c r="FS902" i="19"/>
  <c r="FS546" i="19"/>
  <c r="FS739" i="19"/>
  <c r="FS514" i="19"/>
  <c r="FS661" i="19"/>
  <c r="FS513" i="19"/>
  <c r="FS909" i="19"/>
  <c r="FS654" i="19"/>
  <c r="FS776" i="19"/>
  <c r="FS741" i="19"/>
  <c r="FS820" i="19"/>
  <c r="FS889" i="19"/>
  <c r="FS604" i="19"/>
  <c r="FS648" i="19"/>
  <c r="FS666" i="19"/>
  <c r="FS563" i="19"/>
  <c r="FS572" i="19"/>
  <c r="FS748" i="19"/>
  <c r="FS490" i="19"/>
  <c r="FS896" i="19"/>
  <c r="FS845" i="19"/>
  <c r="HE24" i="19"/>
  <c r="HE20" i="19"/>
  <c r="HE22" i="19"/>
  <c r="FS866" i="19"/>
  <c r="FS836" i="19"/>
  <c r="FS864" i="19"/>
  <c r="FS860" i="19"/>
  <c r="FS663" i="19"/>
  <c r="FS888" i="19"/>
  <c r="FS512" i="19"/>
  <c r="FS918" i="19"/>
  <c r="FS515" i="19"/>
  <c r="FS634" i="19"/>
  <c r="FS638" i="19"/>
  <c r="FS868" i="19"/>
  <c r="FS623" i="19"/>
  <c r="FS510" i="19"/>
  <c r="FS544" i="19"/>
  <c r="FS633" i="19"/>
  <c r="FS702" i="19"/>
  <c r="FS565" i="19"/>
  <c r="FS616" i="19"/>
  <c r="FS747" i="19"/>
  <c r="FS705" i="19"/>
  <c r="FS628" i="19"/>
  <c r="FS905" i="19"/>
  <c r="FS594" i="19"/>
  <c r="FS881" i="19"/>
  <c r="FS498" i="19"/>
  <c r="FS855" i="19"/>
  <c r="FS770" i="19"/>
  <c r="FS906" i="19"/>
  <c r="FS709" i="19"/>
  <c r="FS601" i="19"/>
  <c r="FS882" i="19"/>
  <c r="FS726" i="19"/>
  <c r="FS518" i="19"/>
  <c r="FS826" i="19"/>
  <c r="FS819" i="19"/>
  <c r="FS707" i="19"/>
  <c r="FS869" i="19"/>
  <c r="FS834" i="19"/>
  <c r="FS517" i="19"/>
  <c r="FS830" i="19"/>
  <c r="FS768" i="19"/>
  <c r="FS786" i="19"/>
  <c r="FS564" i="19"/>
  <c r="FS568" i="19"/>
  <c r="FS821" i="19"/>
  <c r="FS825" i="19"/>
  <c r="FS672" i="19"/>
  <c r="FS522" i="19"/>
  <c r="FS844" i="19"/>
  <c r="FS775" i="19"/>
  <c r="FS639" i="19"/>
  <c r="FS505" i="19"/>
  <c r="FS621" i="19"/>
  <c r="FS781" i="19"/>
  <c r="FS554" i="19"/>
  <c r="FS711" i="19"/>
  <c r="FS784" i="19"/>
  <c r="FS846" i="19"/>
  <c r="FR466" i="19"/>
  <c r="FS735" i="19"/>
  <c r="FS699" i="19"/>
  <c r="FS673" i="19"/>
  <c r="FS706" i="19"/>
  <c r="FS734" i="19"/>
  <c r="FS685" i="19"/>
  <c r="FS624" i="19"/>
  <c r="FS559" i="19"/>
  <c r="FS777" i="19"/>
  <c r="FS570" i="19"/>
  <c r="FS501" i="19"/>
  <c r="FS794" i="19"/>
  <c r="FS763" i="19"/>
  <c r="FS541" i="19"/>
  <c r="FS778" i="19"/>
  <c r="FS566" i="19"/>
  <c r="FS853" i="19"/>
  <c r="FS913" i="19"/>
  <c r="FS627" i="19"/>
  <c r="FS907" i="19"/>
  <c r="FS839" i="19"/>
  <c r="FS730" i="19"/>
  <c r="FS645" i="19"/>
  <c r="FS625" i="19"/>
  <c r="FS890" i="19"/>
  <c r="FS642" i="19"/>
  <c r="FS492" i="19"/>
  <c r="FS800" i="19"/>
  <c r="FS550" i="19"/>
  <c r="FS526" i="19"/>
  <c r="FS842" i="19"/>
  <c r="FS867" i="19"/>
  <c r="FS698" i="19"/>
  <c r="FS691" i="19"/>
  <c r="FS675" i="19"/>
  <c r="FS611" i="19"/>
  <c r="FS560" i="19"/>
  <c r="FS494" i="19"/>
  <c r="FS746" i="19"/>
  <c r="FS671" i="19"/>
  <c r="FS525" i="19"/>
  <c r="FS710" i="19"/>
  <c r="FS810" i="19"/>
  <c r="FS738" i="19"/>
  <c r="FS516" i="19"/>
  <c r="FS757" i="19"/>
  <c r="FS736" i="19"/>
  <c r="FS583" i="19"/>
  <c r="HE15" i="19"/>
  <c r="HE19" i="19"/>
  <c r="FS769" i="19"/>
  <c r="FS534" i="19"/>
  <c r="FS740" i="19"/>
  <c r="FS754" i="19"/>
  <c r="FS547" i="19"/>
  <c r="FS497" i="19"/>
  <c r="FS503" i="19"/>
  <c r="FS723" i="19"/>
  <c r="FS807" i="19"/>
  <c r="FS636" i="19"/>
  <c r="FS858" i="19"/>
  <c r="FS500" i="19"/>
  <c r="FS523" i="19"/>
  <c r="FS669" i="19"/>
  <c r="FS528" i="19"/>
  <c r="FS894" i="19"/>
  <c r="FS764" i="19"/>
  <c r="FS883" i="19"/>
  <c r="FS689" i="19"/>
  <c r="FS892" i="19"/>
  <c r="FS915" i="19"/>
  <c r="FS603" i="19"/>
  <c r="FS569" i="19"/>
  <c r="FS586" i="19"/>
  <c r="FS571" i="19"/>
  <c r="FS875" i="19"/>
  <c r="FS712" i="19"/>
  <c r="FS496" i="19"/>
  <c r="FS651" i="19"/>
  <c r="FS557" i="19"/>
  <c r="FS467" i="19"/>
  <c r="FS479" i="19" s="1"/>
  <c r="FS843" i="19"/>
  <c r="FS538" i="19"/>
  <c r="FS782" i="19"/>
  <c r="FS779" i="19"/>
  <c r="FS595" i="19"/>
  <c r="FS720" i="19"/>
  <c r="FS852" i="19"/>
  <c r="FS901" i="19"/>
  <c r="FS610" i="19"/>
  <c r="FS732" i="19"/>
  <c r="FS916" i="19"/>
  <c r="FS613" i="19"/>
  <c r="FS493" i="19"/>
  <c r="FS751" i="19"/>
  <c r="FS743" i="19"/>
  <c r="FS893" i="19"/>
  <c r="FS504" i="19"/>
  <c r="FS545" i="19"/>
  <c r="FS506" i="19"/>
  <c r="FS900" i="19"/>
  <c r="FS885" i="19"/>
  <c r="FS859" i="19"/>
  <c r="FS658" i="19"/>
  <c r="FS771" i="19"/>
  <c r="FS793" i="19"/>
  <c r="FS683" i="19"/>
  <c r="FS721" i="19"/>
  <c r="FS593" i="19"/>
  <c r="FS718" i="19"/>
  <c r="FS499" i="19"/>
  <c r="FS753" i="19"/>
  <c r="FS597" i="19"/>
  <c r="FS619" i="19"/>
  <c r="FS687" i="19"/>
  <c r="FS840" i="19"/>
  <c r="FS749" i="19"/>
  <c r="FS551" i="19"/>
  <c r="FS891" i="19"/>
  <c r="FS904" i="19"/>
  <c r="FS680" i="19"/>
  <c r="FS618" i="19"/>
  <c r="FS556" i="19"/>
  <c r="FS715" i="19"/>
  <c r="FS607" i="19"/>
  <c r="FS898" i="19"/>
  <c r="FS796" i="19"/>
  <c r="FS832" i="19"/>
  <c r="FS884" i="19"/>
  <c r="FS886" i="19"/>
  <c r="FS574" i="19"/>
  <c r="FS562" i="19"/>
  <c r="FS761" i="19"/>
  <c r="FS678" i="19"/>
  <c r="FS762" i="19"/>
  <c r="FS540" i="19"/>
  <c r="FS872" i="19"/>
  <c r="FS592" i="19"/>
  <c r="FS584" i="19"/>
  <c r="FS876" i="19"/>
  <c r="FS831" i="19"/>
  <c r="FS835" i="19"/>
  <c r="FS637" i="19"/>
  <c r="FS750" i="19"/>
  <c r="FS649" i="19"/>
  <c r="FS756" i="19"/>
  <c r="FS704" i="19"/>
  <c r="FS804" i="19"/>
  <c r="FS719" i="19"/>
  <c r="FS581" i="19"/>
  <c r="FS818" i="19"/>
  <c r="FS596" i="19"/>
  <c r="FS652" i="19"/>
  <c r="FS555" i="19"/>
  <c r="FS814" i="19"/>
  <c r="FS828" i="19"/>
  <c r="FS590" i="19"/>
  <c r="FS690" i="19"/>
  <c r="FS531" i="19"/>
  <c r="FS716" i="19"/>
  <c r="FS813" i="19"/>
  <c r="FS873" i="19"/>
  <c r="FS811" i="19"/>
  <c r="FS850" i="19"/>
  <c r="FS742" i="19"/>
  <c r="FS758" i="19"/>
  <c r="FS816" i="19"/>
  <c r="FS650" i="19"/>
  <c r="FS508" i="19"/>
  <c r="FS914" i="19"/>
  <c r="FS693" i="19"/>
  <c r="FS708" i="19"/>
  <c r="FS567" i="19"/>
  <c r="FS656" i="19"/>
  <c r="FS558" i="19"/>
  <c r="FS674" i="19"/>
  <c r="FS829" i="19"/>
  <c r="FS848" i="19"/>
  <c r="FS857" i="19"/>
  <c r="FS713" i="19"/>
  <c r="FS798" i="19"/>
  <c r="FS646" i="19"/>
  <c r="FS729" i="19"/>
  <c r="FS692" i="19"/>
  <c r="FS783" i="19"/>
  <c r="FS791" i="19"/>
  <c r="FS856" i="19"/>
  <c r="FS806" i="19"/>
  <c r="FS664" i="19"/>
  <c r="FS790" i="19"/>
  <c r="FS854" i="19"/>
  <c r="FS579" i="19"/>
  <c r="FS681" i="19"/>
  <c r="FS874" i="19"/>
  <c r="FS766" i="19"/>
  <c r="FS598" i="19"/>
  <c r="FS897" i="19"/>
  <c r="FS792" i="19"/>
  <c r="FS838" i="19"/>
  <c r="FS643" i="19"/>
  <c r="FS870" i="19"/>
  <c r="FS871" i="19"/>
  <c r="FS695" i="19"/>
  <c r="FS912" i="19"/>
  <c r="FS837" i="19"/>
  <c r="FS573" i="19"/>
  <c r="FS849" i="19"/>
  <c r="FS785" i="19"/>
  <c r="FS697" i="19"/>
  <c r="FS880" i="19"/>
  <c r="FS577" i="19"/>
  <c r="FS917" i="19"/>
  <c r="FS615" i="19"/>
  <c r="FS608" i="19"/>
  <c r="FS799" i="19"/>
  <c r="FS803" i="19"/>
  <c r="FS823" i="19"/>
  <c r="FS910" i="19"/>
  <c r="FS714" i="19"/>
  <c r="FS841" i="19"/>
  <c r="FS717" i="19"/>
  <c r="FS578" i="19"/>
  <c r="FS703" i="19"/>
  <c r="FS535" i="19"/>
  <c r="FS833" i="19"/>
  <c r="FS774" i="19"/>
  <c r="FS591" i="19"/>
  <c r="FS495" i="19"/>
  <c r="FS659" i="19"/>
  <c r="FS660" i="19"/>
  <c r="FS787" i="19"/>
  <c r="FS727" i="19"/>
  <c r="FS817" i="19"/>
  <c r="FS609" i="19"/>
  <c r="FS614" i="19"/>
  <c r="FS640" i="19"/>
  <c r="FS585" i="19"/>
  <c r="FS537" i="19"/>
  <c r="FS895" i="19"/>
  <c r="FS521" i="19"/>
  <c r="FS532" i="19"/>
  <c r="FS789" i="19"/>
  <c r="FS511" i="19"/>
  <c r="FS602" i="19"/>
  <c r="FS752" i="19"/>
  <c r="FS911" i="19"/>
  <c r="FS580" i="19"/>
  <c r="FS733" i="19"/>
  <c r="FS605" i="19"/>
  <c r="FS662" i="19"/>
  <c r="FS612" i="19"/>
  <c r="FS755" i="19"/>
  <c r="FS529" i="19"/>
  <c r="FS767" i="19"/>
  <c r="FS801" i="19"/>
  <c r="FS599" i="19"/>
  <c r="FS879" i="19"/>
  <c r="FS822" i="19"/>
  <c r="FS641" i="19"/>
  <c r="FS653" i="19"/>
  <c r="FS728" i="19"/>
  <c r="FS553" i="19"/>
  <c r="FS684" i="19"/>
  <c r="FS808" i="19"/>
  <c r="HN14" i="19"/>
  <c r="E70" i="19" s="1"/>
  <c r="N70" i="19" s="1"/>
  <c r="HY17" i="19"/>
  <c r="GV594" i="19"/>
  <c r="GV821" i="19"/>
  <c r="GV678" i="19"/>
  <c r="ES804" i="19"/>
  <c r="GV906" i="19"/>
  <c r="GV641" i="19"/>
  <c r="GV570" i="19"/>
  <c r="GV863" i="19"/>
  <c r="GV714" i="19"/>
  <c r="GV605" i="19"/>
  <c r="GV504" i="19"/>
  <c r="GV661" i="19"/>
  <c r="GV795" i="19"/>
  <c r="GV517" i="19"/>
  <c r="GV667" i="19"/>
  <c r="EZ503" i="19"/>
  <c r="GV848" i="19"/>
  <c r="GV712" i="19"/>
  <c r="GV511" i="19"/>
  <c r="GV572" i="19"/>
  <c r="GV492" i="19"/>
  <c r="GV687" i="19"/>
  <c r="EZ855" i="19"/>
  <c r="GV742" i="19"/>
  <c r="GV670" i="19"/>
  <c r="GV643" i="19"/>
  <c r="GV798" i="19"/>
  <c r="GV563" i="19"/>
  <c r="GV800" i="19"/>
  <c r="ES907" i="19"/>
  <c r="GV792" i="19"/>
  <c r="GV555" i="19"/>
  <c r="GV731" i="19"/>
  <c r="GV833" i="19"/>
  <c r="GV604" i="19"/>
  <c r="GV749" i="19"/>
  <c r="GV695" i="19"/>
  <c r="EZ665" i="19"/>
  <c r="GV491" i="19"/>
  <c r="GV632" i="19"/>
  <c r="GV755" i="19"/>
  <c r="GV836" i="19"/>
  <c r="GV642" i="19"/>
  <c r="GV782" i="19"/>
  <c r="GV811" i="19"/>
  <c r="GV579" i="19"/>
  <c r="GV804" i="19"/>
  <c r="GV556" i="19"/>
  <c r="GV790" i="19"/>
  <c r="GV704" i="19"/>
  <c r="GV499" i="19"/>
  <c r="GV849" i="19"/>
  <c r="GV696" i="19"/>
  <c r="GV651" i="19"/>
  <c r="GV514" i="19"/>
  <c r="GV645" i="19"/>
  <c r="GV608" i="19"/>
  <c r="FS21" i="19"/>
  <c r="II127" i="19"/>
  <c r="II180" i="19"/>
  <c r="II135" i="19"/>
  <c r="II138" i="19"/>
  <c r="II292" i="19"/>
  <c r="FS22" i="19"/>
  <c r="II386" i="19"/>
  <c r="II119" i="19"/>
  <c r="II391" i="19"/>
  <c r="II326" i="19"/>
  <c r="II45" i="19"/>
  <c r="II168" i="19"/>
  <c r="II318" i="19"/>
  <c r="II403" i="19"/>
  <c r="II317" i="19"/>
  <c r="II210" i="19"/>
  <c r="II105" i="19"/>
  <c r="II337" i="19"/>
  <c r="II169" i="19"/>
  <c r="II97" i="19"/>
  <c r="II261" i="19"/>
  <c r="II287" i="19"/>
  <c r="II85" i="19"/>
  <c r="II327" i="19"/>
  <c r="II449" i="19"/>
  <c r="II137" i="19"/>
  <c r="II379" i="19"/>
  <c r="II330" i="19"/>
  <c r="II159" i="19"/>
  <c r="II249" i="19"/>
  <c r="II402" i="19"/>
  <c r="II448" i="19"/>
  <c r="II373" i="19"/>
  <c r="II279" i="19"/>
  <c r="II79" i="19"/>
  <c r="II149" i="19"/>
  <c r="II202" i="19"/>
  <c r="II340" i="19"/>
  <c r="II396" i="19"/>
  <c r="II109" i="19"/>
  <c r="II412" i="19"/>
  <c r="II194" i="19"/>
  <c r="II115" i="19"/>
  <c r="II163" i="19"/>
  <c r="II252" i="19"/>
  <c r="II73" i="19"/>
  <c r="II106" i="19"/>
  <c r="II408" i="19"/>
  <c r="II71" i="19"/>
  <c r="II49" i="19"/>
  <c r="II82" i="19"/>
  <c r="II181" i="19"/>
  <c r="GV533" i="19"/>
  <c r="GV741" i="19"/>
  <c r="GV819" i="19"/>
  <c r="GV705" i="19"/>
  <c r="GV518" i="19"/>
  <c r="GV659" i="19"/>
  <c r="GV529" i="19"/>
  <c r="GV672" i="19"/>
  <c r="GV648" i="19"/>
  <c r="GV813" i="19"/>
  <c r="GV495" i="19"/>
  <c r="GV767" i="19"/>
  <c r="GV597" i="19"/>
  <c r="GV760" i="19"/>
  <c r="GV764" i="19"/>
  <c r="GV629" i="19"/>
  <c r="GV505" i="19"/>
  <c r="GV791" i="19"/>
  <c r="GV897" i="19"/>
  <c r="GV622" i="19"/>
  <c r="GV497" i="19"/>
  <c r="GV779" i="19"/>
  <c r="GV807" i="19"/>
  <c r="GV858" i="19"/>
  <c r="GV820" i="19"/>
  <c r="GV715" i="19"/>
  <c r="GV650" i="19"/>
  <c r="GV616" i="19"/>
  <c r="GV553" i="19"/>
  <c r="GV613" i="19"/>
  <c r="GV509" i="19"/>
  <c r="GV496" i="19"/>
  <c r="GV503" i="19"/>
  <c r="GV737" i="19"/>
  <c r="GV908" i="19"/>
  <c r="GV744" i="19"/>
  <c r="GV595" i="19"/>
  <c r="GV516" i="19"/>
  <c r="GV636" i="19"/>
  <c r="GV513" i="19"/>
  <c r="GV681" i="19"/>
  <c r="GV844" i="19"/>
  <c r="GV851" i="19"/>
  <c r="GV522" i="19"/>
  <c r="GV785" i="19"/>
  <c r="GV784" i="19"/>
  <c r="GV777" i="19"/>
  <c r="GV512" i="19"/>
  <c r="GV907" i="19"/>
  <c r="GV787" i="19"/>
  <c r="GV891" i="19"/>
  <c r="GV564" i="19"/>
  <c r="GV775" i="19"/>
  <c r="ES798" i="19"/>
  <c r="EZ613" i="19"/>
  <c r="EZ551" i="19"/>
  <c r="ES629" i="19"/>
  <c r="EZ768" i="19"/>
  <c r="GV898" i="19"/>
  <c r="GV655" i="19"/>
  <c r="GV902" i="19"/>
  <c r="GV847" i="19"/>
  <c r="GV573" i="19"/>
  <c r="GV588" i="19"/>
  <c r="GV676" i="19"/>
  <c r="GV835" i="19"/>
  <c r="GV602" i="19"/>
  <c r="GV839" i="19"/>
  <c r="GV842" i="19"/>
  <c r="GV546" i="19"/>
  <c r="GV571" i="19"/>
  <c r="GV788" i="19"/>
  <c r="GV558" i="19"/>
  <c r="GV638" i="19"/>
  <c r="GV644" i="19"/>
  <c r="GV614" i="19"/>
  <c r="GV628" i="19"/>
  <c r="GV918" i="19"/>
  <c r="GV876" i="19"/>
  <c r="GV720" i="19"/>
  <c r="GV631" i="19"/>
  <c r="GV545" i="19"/>
  <c r="GV490" i="19"/>
  <c r="GV845" i="19"/>
  <c r="GV649" i="19"/>
  <c r="GV824" i="19"/>
  <c r="GV688" i="19"/>
  <c r="GV657" i="19"/>
  <c r="GV822" i="19"/>
  <c r="GV656" i="19"/>
  <c r="GV675" i="19"/>
  <c r="GV693" i="19"/>
  <c r="GV773" i="19"/>
  <c r="GV519" i="19"/>
  <c r="GV601" i="19"/>
  <c r="GV743" i="19"/>
  <c r="GV754" i="19"/>
  <c r="GV682" i="19"/>
  <c r="GV671" i="19"/>
  <c r="GV711" i="19"/>
  <c r="GV740" i="19"/>
  <c r="GV869" i="19"/>
  <c r="GV652" i="19"/>
  <c r="GV494" i="19"/>
  <c r="GV882" i="19"/>
  <c r="GV702" i="19"/>
  <c r="GV527" i="19"/>
  <c r="GV599" i="19"/>
  <c r="GV581" i="19"/>
  <c r="GV855" i="19"/>
  <c r="GV868" i="19"/>
  <c r="EZ747" i="19"/>
  <c r="EZ765" i="19"/>
  <c r="ES554" i="19"/>
  <c r="EZ616" i="19"/>
  <c r="ES891" i="19"/>
  <c r="EZ623" i="19"/>
  <c r="GV903" i="19"/>
  <c r="GU466" i="19"/>
  <c r="GV580" i="19"/>
  <c r="GV799" i="19"/>
  <c r="GV554" i="19"/>
  <c r="GV805" i="19"/>
  <c r="GV706" i="19"/>
  <c r="GV771" i="19"/>
  <c r="GV565" i="19"/>
  <c r="GV750" i="19"/>
  <c r="GV677" i="19"/>
  <c r="GV534" i="19"/>
  <c r="GV829" i="19"/>
  <c r="GV617" i="19"/>
  <c r="GV683" i="19"/>
  <c r="GV866" i="19"/>
  <c r="GV837" i="19"/>
  <c r="GV874" i="19"/>
  <c r="GV697" i="19"/>
  <c r="GV890" i="19"/>
  <c r="GV884" i="19"/>
  <c r="GV873" i="19"/>
  <c r="GV684" i="19"/>
  <c r="GV547" i="19"/>
  <c r="GV530" i="19"/>
  <c r="GV875" i="19"/>
  <c r="GV567" i="19"/>
  <c r="GV710" i="19"/>
  <c r="GV689" i="19"/>
  <c r="GV500" i="19"/>
  <c r="GV881" i="19"/>
  <c r="GV783" i="19"/>
  <c r="GV524" i="19"/>
  <c r="GV520" i="19"/>
  <c r="GV578" i="19"/>
  <c r="GV703" i="19"/>
  <c r="GV574" i="19"/>
  <c r="GV905" i="19"/>
  <c r="GV817" i="19"/>
  <c r="GV621" i="19"/>
  <c r="GV735" i="19"/>
  <c r="GV612" i="19"/>
  <c r="GV772" i="19"/>
  <c r="GV765" i="19"/>
  <c r="GV794" i="19"/>
  <c r="GV895" i="19"/>
  <c r="GV587" i="19"/>
  <c r="GV525" i="19"/>
  <c r="GV748" i="19"/>
  <c r="GV660" i="19"/>
  <c r="GV900" i="19"/>
  <c r="GV539" i="19"/>
  <c r="GV540" i="19"/>
  <c r="GV606" i="19"/>
  <c r="EZ854" i="19"/>
  <c r="EZ740" i="19"/>
  <c r="EZ572" i="19"/>
  <c r="ES892" i="19"/>
  <c r="EZ749" i="19"/>
  <c r="GV763" i="19"/>
  <c r="GV796" i="19"/>
  <c r="GV619" i="19"/>
  <c r="GV568" i="19"/>
  <c r="GV746" i="19"/>
  <c r="GV668" i="19"/>
  <c r="GV745" i="19"/>
  <c r="GV766" i="19"/>
  <c r="GV635" i="19"/>
  <c r="GV752" i="19"/>
  <c r="GV658" i="19"/>
  <c r="GV871" i="19"/>
  <c r="GV699" i="19"/>
  <c r="GV725" i="19"/>
  <c r="GV549" i="19"/>
  <c r="GV832" i="19"/>
  <c r="GV618" i="19"/>
  <c r="GV770" i="19"/>
  <c r="GV561" i="19"/>
  <c r="GV724" i="19"/>
  <c r="GV910" i="19"/>
  <c r="GV769" i="19"/>
  <c r="GV846" i="19"/>
  <c r="GV729" i="19"/>
  <c r="GV830" i="19"/>
  <c r="GV827" i="19"/>
  <c r="GV894" i="19"/>
  <c r="GV730" i="19"/>
  <c r="GV535" i="19"/>
  <c r="GV716" i="19"/>
  <c r="GV870" i="19"/>
  <c r="GV786" i="19"/>
  <c r="GV721" i="19"/>
  <c r="GV776" i="19"/>
  <c r="GV768" i="19"/>
  <c r="GV912" i="19"/>
  <c r="GV781" i="19"/>
  <c r="GV818" i="19"/>
  <c r="GV860" i="19"/>
  <c r="GV802" i="19"/>
  <c r="GV761" i="19"/>
  <c r="GV576" i="19"/>
  <c r="GV647" i="19"/>
  <c r="GV913" i="19"/>
  <c r="GV877" i="19"/>
  <c r="GV566" i="19"/>
  <c r="GV892" i="19"/>
  <c r="GV904" i="19"/>
  <c r="GV551" i="19"/>
  <c r="GV559" i="19"/>
  <c r="GV562" i="19"/>
  <c r="GV718" i="19"/>
  <c r="EZ767" i="19"/>
  <c r="EZ657" i="19"/>
  <c r="EZ733" i="19"/>
  <c r="EZ640" i="19"/>
  <c r="GV536" i="19"/>
  <c r="GV584" i="19"/>
  <c r="GV531" i="19"/>
  <c r="GV736" i="19"/>
  <c r="GV686" i="19"/>
  <c r="GV543" i="19"/>
  <c r="GV809" i="19"/>
  <c r="GV637" i="19"/>
  <c r="GV753" i="19"/>
  <c r="GV528" i="19"/>
  <c r="GV502" i="19"/>
  <c r="GV864" i="19"/>
  <c r="GV501" i="19"/>
  <c r="GV557" i="19"/>
  <c r="GV747" i="19"/>
  <c r="GV591" i="19"/>
  <c r="GV626" i="19"/>
  <c r="GV640" i="19"/>
  <c r="GV808" i="19"/>
  <c r="GV727" i="19"/>
  <c r="GV878" i="19"/>
  <c r="GV521" i="19"/>
  <c r="GV592" i="19"/>
  <c r="GV803" i="19"/>
  <c r="GV801" i="19"/>
  <c r="GV593" i="19"/>
  <c r="GV887" i="19"/>
  <c r="GV793" i="19"/>
  <c r="GV548" i="19"/>
  <c r="GV862" i="19"/>
  <c r="GV589" i="19"/>
  <c r="GV841" i="19"/>
  <c r="GV662" i="19"/>
  <c r="GV886" i="19"/>
  <c r="GV861" i="19"/>
  <c r="GV639" i="19"/>
  <c r="GV757" i="19"/>
  <c r="GV854" i="19"/>
  <c r="GV607" i="19"/>
  <c r="GV719" i="19"/>
  <c r="GV840" i="19"/>
  <c r="GV537" i="19"/>
  <c r="GV896" i="19"/>
  <c r="GV909" i="19"/>
  <c r="GV669" i="19"/>
  <c r="GV507" i="19"/>
  <c r="GV758" i="19"/>
  <c r="GV634" i="19"/>
  <c r="GV738" i="19"/>
  <c r="GV575" i="19"/>
  <c r="GV914" i="19"/>
  <c r="GV701" i="19"/>
  <c r="GV812" i="19"/>
  <c r="GV759" i="19"/>
  <c r="GV585" i="19"/>
  <c r="ES538" i="19"/>
  <c r="EZ679" i="19"/>
  <c r="ES518" i="19"/>
  <c r="ES566" i="19"/>
  <c r="GV663" i="19"/>
  <c r="GV916" i="19"/>
  <c r="GV739" i="19"/>
  <c r="GV577" i="19"/>
  <c r="GV586" i="19"/>
  <c r="GV609" i="19"/>
  <c r="GV713" i="19"/>
  <c r="GV789" i="19"/>
  <c r="GV883" i="19"/>
  <c r="GV666" i="19"/>
  <c r="GV872" i="19"/>
  <c r="GV889" i="19"/>
  <c r="GV560" i="19"/>
  <c r="GV550" i="19"/>
  <c r="GV506" i="19"/>
  <c r="GV893" i="19"/>
  <c r="GV510" i="19"/>
  <c r="GV508" i="19"/>
  <c r="GV899" i="19"/>
  <c r="GV611" i="19"/>
  <c r="GV493" i="19"/>
  <c r="GV685" i="19"/>
  <c r="GV623" i="19"/>
  <c r="GV590" i="19"/>
  <c r="GV544" i="19"/>
  <c r="GV646" i="19"/>
  <c r="GV654" i="19"/>
  <c r="GV901" i="19"/>
  <c r="GV674" i="19"/>
  <c r="GV834" i="19"/>
  <c r="GV828" i="19"/>
  <c r="GV542" i="19"/>
  <c r="GV523" i="19"/>
  <c r="GV625" i="19"/>
  <c r="GV911" i="19"/>
  <c r="GV538" i="19"/>
  <c r="GV780" i="19"/>
  <c r="GV633" i="19"/>
  <c r="GV733" i="19"/>
  <c r="GV728" i="19"/>
  <c r="GV664" i="19"/>
  <c r="GV734" i="19"/>
  <c r="GV700" i="19"/>
  <c r="GV825" i="19"/>
  <c r="GV707" i="19"/>
  <c r="GV598" i="19"/>
  <c r="GV498" i="19"/>
  <c r="GV624" i="19"/>
  <c r="GV600" i="19"/>
  <c r="GV627" i="19"/>
  <c r="GV673" i="19"/>
  <c r="GV885" i="19"/>
  <c r="GV582" i="19"/>
  <c r="GV843" i="19"/>
  <c r="GV630" i="19"/>
  <c r="GV857" i="19"/>
  <c r="ES753" i="19"/>
  <c r="EZ809" i="19"/>
  <c r="ES535" i="19"/>
  <c r="ES696" i="19"/>
  <c r="GV467" i="19"/>
  <c r="GV474" i="19" s="1"/>
  <c r="GV853" i="19"/>
  <c r="GV888" i="19"/>
  <c r="GV810" i="19"/>
  <c r="GV852" i="19"/>
  <c r="GV756" i="19"/>
  <c r="GV778" i="19"/>
  <c r="GV815" i="19"/>
  <c r="GV859" i="19"/>
  <c r="GV814" i="19"/>
  <c r="GV653" i="19"/>
  <c r="GV797" i="19"/>
  <c r="GV569" i="19"/>
  <c r="GV708" i="19"/>
  <c r="GV726" i="19"/>
  <c r="GV515" i="19"/>
  <c r="GV723" i="19"/>
  <c r="GV690" i="19"/>
  <c r="GV806" i="19"/>
  <c r="GV816" i="19"/>
  <c r="GV526" i="19"/>
  <c r="GV583" i="19"/>
  <c r="GV679" i="19"/>
  <c r="GV722" i="19"/>
  <c r="GV879" i="19"/>
  <c r="GV774" i="19"/>
  <c r="GV694" i="19"/>
  <c r="GV717" i="19"/>
  <c r="GV732" i="19"/>
  <c r="GV831" i="19"/>
  <c r="GV856" i="19"/>
  <c r="GV709" i="19"/>
  <c r="GV691" i="19"/>
  <c r="GV838" i="19"/>
  <c r="GV826" i="19"/>
  <c r="GV917" i="19"/>
  <c r="GV762" i="19"/>
  <c r="GV596" i="19"/>
  <c r="GV751" i="19"/>
  <c r="GV680" i="19"/>
  <c r="GV532" i="19"/>
  <c r="GV880" i="19"/>
  <c r="GV615" i="19"/>
  <c r="GV867" i="19"/>
  <c r="GV698" i="19"/>
  <c r="GV603" i="19"/>
  <c r="GV850" i="19"/>
  <c r="GV915" i="19"/>
  <c r="GV692" i="19"/>
  <c r="GV823" i="19"/>
  <c r="GV552" i="19"/>
  <c r="GV620" i="19"/>
  <c r="GV610" i="19"/>
  <c r="GV541" i="19"/>
  <c r="GV865" i="19"/>
  <c r="ES890" i="19"/>
  <c r="EZ901" i="19"/>
  <c r="ES734" i="19"/>
  <c r="EZ656" i="19"/>
  <c r="EZ600" i="19"/>
  <c r="II63" i="19"/>
  <c r="EZ380" i="19"/>
  <c r="GV226" i="19"/>
  <c r="GV159" i="19"/>
  <c r="GV83" i="19"/>
  <c r="GV30" i="19"/>
  <c r="GV89" i="19"/>
  <c r="GV381" i="19"/>
  <c r="GV67" i="19"/>
  <c r="GV409" i="19"/>
  <c r="GV319" i="19"/>
  <c r="GV358" i="19"/>
  <c r="GV328" i="19"/>
  <c r="GV324" i="19"/>
  <c r="GV152" i="19"/>
  <c r="GV111" i="19"/>
  <c r="GV279" i="19"/>
  <c r="GV238" i="19"/>
  <c r="GV165" i="19"/>
  <c r="GV199" i="19"/>
  <c r="GV146" i="19"/>
  <c r="GV277" i="19"/>
  <c r="GV436" i="19"/>
  <c r="GV183" i="19"/>
  <c r="GV383" i="19"/>
  <c r="GV222" i="19"/>
  <c r="GV90" i="19"/>
  <c r="GV105" i="19"/>
  <c r="GV338" i="19"/>
  <c r="GV403" i="19"/>
  <c r="GV42" i="19"/>
  <c r="GV388" i="19"/>
  <c r="GV99" i="19"/>
  <c r="GV63" i="19"/>
  <c r="GV343" i="19"/>
  <c r="GV68" i="19"/>
  <c r="GV372" i="19"/>
  <c r="GV256" i="19"/>
  <c r="GV314" i="19"/>
  <c r="GV236" i="19"/>
  <c r="GV395" i="19"/>
  <c r="GV204" i="19"/>
  <c r="GV368" i="19"/>
  <c r="GV54" i="19"/>
  <c r="GV41" i="19"/>
  <c r="GV55" i="19"/>
  <c r="GV378" i="19"/>
  <c r="GV333" i="19"/>
  <c r="GV123" i="19"/>
  <c r="GV364" i="19"/>
  <c r="GV106" i="19"/>
  <c r="GV143" i="19"/>
  <c r="GV234" i="19"/>
  <c r="GV184" i="19"/>
  <c r="GV423" i="19"/>
  <c r="GV447" i="19"/>
  <c r="GV66" i="19"/>
  <c r="GV262" i="19"/>
  <c r="GV220" i="19"/>
  <c r="GV12" i="19"/>
  <c r="GV16" i="19" s="1"/>
  <c r="GV439" i="19"/>
  <c r="GV261" i="19"/>
  <c r="GV87" i="19"/>
  <c r="GV175" i="19"/>
  <c r="GV214" i="19"/>
  <c r="GV171" i="19"/>
  <c r="GV391" i="19"/>
  <c r="GV95" i="19"/>
  <c r="GV197" i="19"/>
  <c r="GV402" i="19"/>
  <c r="GV355" i="19"/>
  <c r="GV344" i="19"/>
  <c r="GV172" i="19"/>
  <c r="GV315" i="19"/>
  <c r="GV290" i="19"/>
  <c r="GV299" i="19"/>
  <c r="GV219" i="19"/>
  <c r="GV454" i="19"/>
  <c r="GV37" i="19"/>
  <c r="GV141" i="19"/>
  <c r="GV78" i="19"/>
  <c r="GV252" i="19"/>
  <c r="GV114" i="19"/>
  <c r="GV282" i="19"/>
  <c r="GV154" i="19"/>
  <c r="GV386" i="19"/>
  <c r="GV94" i="19"/>
  <c r="GV167" i="19"/>
  <c r="GV392" i="19"/>
  <c r="GV179" i="19"/>
  <c r="GV189" i="19"/>
  <c r="GV127" i="19"/>
  <c r="GV45" i="19"/>
  <c r="GV332" i="19"/>
  <c r="GV280" i="19"/>
  <c r="GV437" i="19"/>
  <c r="GV248" i="19"/>
  <c r="GV229" i="19"/>
  <c r="GV347" i="19"/>
  <c r="GV36" i="19"/>
  <c r="GV118" i="19"/>
  <c r="GV218" i="19"/>
  <c r="GV173" i="19"/>
  <c r="GV301" i="19"/>
  <c r="GV98" i="19"/>
  <c r="GV365" i="19"/>
  <c r="GV346" i="19"/>
  <c r="GV176" i="19"/>
  <c r="GV330" i="19"/>
  <c r="GV427" i="19"/>
  <c r="GV133" i="19"/>
  <c r="GV356" i="19"/>
  <c r="GV291" i="19"/>
  <c r="GV384" i="19"/>
  <c r="GV340" i="19"/>
  <c r="GV415" i="19"/>
  <c r="GV434" i="19"/>
  <c r="GV142" i="19"/>
  <c r="GV75" i="19"/>
  <c r="GV416" i="19"/>
  <c r="GV223" i="19"/>
  <c r="GV336" i="19"/>
  <c r="GV57" i="19"/>
  <c r="GV235" i="19"/>
  <c r="GV255" i="19"/>
  <c r="GV72" i="19"/>
  <c r="GV379" i="19"/>
  <c r="GV115" i="19"/>
  <c r="GV337" i="19"/>
  <c r="GV285" i="19"/>
  <c r="GV58" i="19"/>
  <c r="GV245" i="19"/>
  <c r="GV341" i="19"/>
  <c r="GV406" i="19"/>
  <c r="GV281" i="19"/>
  <c r="GV225" i="19"/>
  <c r="GV353" i="19"/>
  <c r="GV182" i="19"/>
  <c r="GV156" i="19"/>
  <c r="GV193" i="19"/>
  <c r="GV420" i="19"/>
  <c r="GV426" i="19"/>
  <c r="GV445" i="19"/>
  <c r="GV134" i="19"/>
  <c r="GV418" i="19"/>
  <c r="GV339" i="19"/>
  <c r="GV125" i="19"/>
  <c r="GV221" i="19"/>
  <c r="GV88" i="19"/>
  <c r="GV440" i="19"/>
  <c r="GV135" i="19"/>
  <c r="GV354" i="19"/>
  <c r="GV33" i="19"/>
  <c r="GV380" i="19"/>
  <c r="GV387" i="19"/>
  <c r="GV327" i="19"/>
  <c r="GV357" i="19"/>
  <c r="GV241" i="19"/>
  <c r="GV151" i="19"/>
  <c r="GV149" i="19"/>
  <c r="GV342" i="19"/>
  <c r="GV373" i="19"/>
  <c r="GV360" i="19"/>
  <c r="GV112" i="19"/>
  <c r="GV310" i="19"/>
  <c r="GV59" i="19"/>
  <c r="GV140" i="19"/>
  <c r="GV97" i="19"/>
  <c r="GV446" i="19"/>
  <c r="GV70" i="19"/>
  <c r="GV326" i="19"/>
  <c r="GV100" i="19"/>
  <c r="GV201" i="19"/>
  <c r="GV311" i="19"/>
  <c r="GV249" i="19"/>
  <c r="GV275" i="19"/>
  <c r="GV247" i="19"/>
  <c r="GV73" i="19"/>
  <c r="GV162" i="19"/>
  <c r="GV376" i="19"/>
  <c r="GV367" i="19"/>
  <c r="GV411" i="19"/>
  <c r="GV306" i="19"/>
  <c r="GV399" i="19"/>
  <c r="GV120" i="19"/>
  <c r="GV227" i="19"/>
  <c r="GV307" i="19"/>
  <c r="GV296" i="19"/>
  <c r="GV122" i="19"/>
  <c r="GV270" i="19"/>
  <c r="GV85" i="19"/>
  <c r="GV110" i="19"/>
  <c r="GV53" i="19"/>
  <c r="GV251" i="19"/>
  <c r="GV286" i="19"/>
  <c r="GV178" i="19"/>
  <c r="GV161" i="19"/>
  <c r="GV44" i="19"/>
  <c r="GV84" i="19"/>
  <c r="GU11" i="19"/>
  <c r="GV153" i="19"/>
  <c r="GV305" i="19"/>
  <c r="GV259" i="19"/>
  <c r="GV39" i="19"/>
  <c r="GV91" i="19"/>
  <c r="GV80" i="19"/>
  <c r="GV158" i="19"/>
  <c r="GV349" i="19"/>
  <c r="GV121" i="19"/>
  <c r="GV361" i="19"/>
  <c r="GV260" i="19"/>
  <c r="GV186" i="19"/>
  <c r="GV449" i="19"/>
  <c r="GV297" i="19"/>
  <c r="GV246" i="19"/>
  <c r="GV47" i="19"/>
  <c r="GV82" i="19"/>
  <c r="GV215" i="19"/>
  <c r="GV145" i="19"/>
  <c r="GV421" i="19"/>
  <c r="GV192" i="19"/>
  <c r="GV243" i="19"/>
  <c r="GV31" i="19"/>
  <c r="GV128" i="19"/>
  <c r="GV77" i="19"/>
  <c r="GV452" i="19"/>
  <c r="GV317" i="19"/>
  <c r="GV102" i="19"/>
  <c r="GV64" i="19"/>
  <c r="GV92" i="19"/>
  <c r="GV448" i="19"/>
  <c r="GV263" i="19"/>
  <c r="GV50" i="19"/>
  <c r="GV93" i="19"/>
  <c r="GV276" i="19"/>
  <c r="GV113" i="19"/>
  <c r="GV168" i="19"/>
  <c r="GV203" i="19"/>
  <c r="GV288" i="19"/>
  <c r="GV244" i="19"/>
  <c r="GV62" i="19"/>
  <c r="GV432" i="19"/>
  <c r="GV309" i="19"/>
  <c r="GV138" i="19"/>
  <c r="GV268" i="19"/>
  <c r="GV312" i="19"/>
  <c r="GV157" i="19"/>
  <c r="GV104" i="19"/>
  <c r="GV385" i="19"/>
  <c r="GV209" i="19"/>
  <c r="GV107" i="19"/>
  <c r="GV351" i="19"/>
  <c r="GV273" i="19"/>
  <c r="GV232" i="19"/>
  <c r="GV320" i="19"/>
  <c r="GV233" i="19"/>
  <c r="GV181" i="19"/>
  <c r="GV144" i="19"/>
  <c r="GV405" i="19"/>
  <c r="GV208" i="19"/>
  <c r="GV397" i="19"/>
  <c r="GV413" i="19"/>
  <c r="GV345" i="19"/>
  <c r="GV257" i="19"/>
  <c r="GV316" i="19"/>
  <c r="GV163" i="19"/>
  <c r="GV150" i="19"/>
  <c r="GV359" i="19"/>
  <c r="GV382" i="19"/>
  <c r="GV308" i="19"/>
  <c r="GV294" i="19"/>
  <c r="GV271" i="19"/>
  <c r="GV274" i="19"/>
  <c r="GV71" i="19"/>
  <c r="GV76" i="19"/>
  <c r="GV390" i="19"/>
  <c r="GV410" i="19"/>
  <c r="GV185" i="19"/>
  <c r="GV424" i="19"/>
  <c r="GV412" i="19"/>
  <c r="GV304" i="19"/>
  <c r="GV322" i="19"/>
  <c r="GV237" i="19"/>
  <c r="GV130" i="19"/>
  <c r="GV313" i="19"/>
  <c r="GV224" i="19"/>
  <c r="GV264" i="19"/>
  <c r="GV211" i="19"/>
  <c r="GV160" i="19"/>
  <c r="GV253" i="19"/>
  <c r="GV187" i="19"/>
  <c r="GV60" i="19"/>
  <c r="GV61" i="19"/>
  <c r="GV155" i="19"/>
  <c r="GV396" i="19"/>
  <c r="GV450" i="19"/>
  <c r="GV350" i="19"/>
  <c r="GV300" i="19"/>
  <c r="GV254" i="19"/>
  <c r="GV265" i="19"/>
  <c r="GV231" i="19"/>
  <c r="GV429" i="19"/>
  <c r="GV217" i="19"/>
  <c r="GV169" i="19"/>
  <c r="GV289" i="19"/>
  <c r="GV188" i="19"/>
  <c r="GV206" i="19"/>
  <c r="GV51" i="19"/>
  <c r="GV363" i="19"/>
  <c r="GV419" i="19"/>
  <c r="GV35" i="19"/>
  <c r="GV177" i="19"/>
  <c r="GV374" i="19"/>
  <c r="GV195" i="19"/>
  <c r="GV108" i="19"/>
  <c r="GV398" i="19"/>
  <c r="GV213" i="19"/>
  <c r="GV438" i="19"/>
  <c r="GV137" i="19"/>
  <c r="GV242" i="19"/>
  <c r="GV433" i="19"/>
  <c r="GV190" i="19"/>
  <c r="GV126" i="19"/>
  <c r="GV272" i="19"/>
  <c r="GV250" i="19"/>
  <c r="GV174" i="19"/>
  <c r="GV101" i="19"/>
  <c r="GV119" i="19"/>
  <c r="GV132" i="19"/>
  <c r="GV352" i="19"/>
  <c r="GV295" i="19"/>
  <c r="GV230" i="19"/>
  <c r="GV48" i="19"/>
  <c r="GV400" i="19"/>
  <c r="GV302" i="19"/>
  <c r="GV258" i="19"/>
  <c r="GV443" i="19"/>
  <c r="GV303" i="19"/>
  <c r="GV52" i="19"/>
  <c r="GV86" i="19"/>
  <c r="GV200" i="19"/>
  <c r="GV442" i="19"/>
  <c r="GV196" i="19"/>
  <c r="GV216" i="19"/>
  <c r="GV362" i="19"/>
  <c r="GV164" i="19"/>
  <c r="GV131" i="19"/>
  <c r="GV228" i="19"/>
  <c r="GV451" i="19"/>
  <c r="GV79" i="19"/>
  <c r="GV32" i="19"/>
  <c r="GV401" i="19"/>
  <c r="GV375" i="19"/>
  <c r="GV404" i="19"/>
  <c r="GV194" i="19"/>
  <c r="GV287" i="19"/>
  <c r="GV103" i="19"/>
  <c r="GV321" i="19"/>
  <c r="GV284" i="19"/>
  <c r="GV425" i="19"/>
  <c r="GV40" i="19"/>
  <c r="GV180" i="19"/>
  <c r="GV49" i="19"/>
  <c r="GV298" i="19"/>
  <c r="GV109" i="19"/>
  <c r="GV444" i="19"/>
  <c r="GV266" i="19"/>
  <c r="GV202" i="19"/>
  <c r="GV212" i="19"/>
  <c r="GV407" i="19"/>
  <c r="GV371" i="19"/>
  <c r="GV435" i="19"/>
  <c r="GV240" i="19"/>
  <c r="GV129" i="19"/>
  <c r="GV394" i="19"/>
  <c r="GV377" i="19"/>
  <c r="GV166" i="19"/>
  <c r="GV124" i="19"/>
  <c r="HD14" i="19"/>
  <c r="E69" i="19" s="1"/>
  <c r="N69" i="19" s="1"/>
  <c r="EG14" i="19"/>
  <c r="FS19" i="19"/>
  <c r="FS18" i="19"/>
  <c r="FS16" i="19"/>
  <c r="FS17" i="19"/>
  <c r="FS20" i="19"/>
  <c r="FS15" i="19"/>
  <c r="FS24" i="19"/>
  <c r="HY24" i="19"/>
  <c r="GB468" i="19"/>
  <c r="GC814" i="19" s="1"/>
  <c r="HY18" i="19"/>
  <c r="HY21" i="19"/>
  <c r="HE475" i="19"/>
  <c r="HY22" i="19"/>
  <c r="HY15" i="19"/>
  <c r="HE472" i="19"/>
  <c r="HY20" i="19"/>
  <c r="HY16" i="19"/>
  <c r="HY19" i="19"/>
  <c r="GL18" i="19"/>
  <c r="II143" i="19"/>
  <c r="II207" i="19"/>
  <c r="II62" i="19"/>
  <c r="II77" i="19"/>
  <c r="II354" i="19"/>
  <c r="II256" i="19"/>
  <c r="II387" i="19"/>
  <c r="II56" i="19"/>
  <c r="II349" i="19"/>
  <c r="II99" i="19"/>
  <c r="II357" i="19"/>
  <c r="II144" i="19"/>
  <c r="II129" i="19"/>
  <c r="II205" i="19"/>
  <c r="II425" i="19"/>
  <c r="II342" i="19"/>
  <c r="II321" i="19"/>
  <c r="II393" i="19"/>
  <c r="II346" i="19"/>
  <c r="II368" i="19"/>
  <c r="II145" i="19"/>
  <c r="II186" i="19"/>
  <c r="II111" i="19"/>
  <c r="II389" i="19"/>
  <c r="II377" i="19"/>
  <c r="II272" i="19"/>
  <c r="II276" i="19"/>
  <c r="II196" i="19"/>
  <c r="II141" i="19"/>
  <c r="II332" i="19"/>
  <c r="II78" i="19"/>
  <c r="II300" i="19"/>
  <c r="II348" i="19"/>
  <c r="II215" i="19"/>
  <c r="II298" i="19"/>
  <c r="II441" i="19"/>
  <c r="II299" i="19"/>
  <c r="II404" i="19"/>
  <c r="II303" i="19"/>
  <c r="II225" i="19"/>
  <c r="II286" i="19"/>
  <c r="II89" i="19"/>
  <c r="II53" i="19"/>
  <c r="II217" i="19"/>
  <c r="II54" i="19"/>
  <c r="II36" i="19"/>
  <c r="II248" i="19"/>
  <c r="II413" i="19"/>
  <c r="II132" i="19"/>
  <c r="II308" i="19"/>
  <c r="II320" i="19"/>
  <c r="II87" i="19"/>
  <c r="II382" i="19"/>
  <c r="II394" i="19"/>
  <c r="II397" i="19"/>
  <c r="II43" i="19"/>
  <c r="II172" i="19"/>
  <c r="II31" i="19"/>
  <c r="II383" i="19"/>
  <c r="II102" i="19"/>
  <c r="II100" i="19"/>
  <c r="II370" i="19"/>
  <c r="II322" i="19"/>
  <c r="II281" i="19"/>
  <c r="II173" i="19"/>
  <c r="II92" i="19"/>
  <c r="II350" i="19"/>
  <c r="II46" i="19"/>
  <c r="II302" i="19"/>
  <c r="II134" i="19"/>
  <c r="II262" i="19"/>
  <c r="II305" i="19"/>
  <c r="II439" i="19"/>
  <c r="II353" i="19"/>
  <c r="II362" i="19"/>
  <c r="II152" i="19"/>
  <c r="II187" i="19"/>
  <c r="II257" i="19"/>
  <c r="II385" i="19"/>
  <c r="II185" i="19"/>
  <c r="II229" i="19"/>
  <c r="II171" i="19"/>
  <c r="II179" i="19"/>
  <c r="II91" i="19"/>
  <c r="II208" i="19"/>
  <c r="II400" i="19"/>
  <c r="II65" i="19"/>
  <c r="II121" i="19"/>
  <c r="II254" i="19"/>
  <c r="II411" i="19"/>
  <c r="II446" i="19"/>
  <c r="II193" i="19"/>
  <c r="II199" i="19"/>
  <c r="II96" i="19"/>
  <c r="II285" i="19"/>
  <c r="II117" i="19"/>
  <c r="II147" i="19"/>
  <c r="II343" i="19"/>
  <c r="II288" i="19"/>
  <c r="II264" i="19"/>
  <c r="II434" i="19"/>
  <c r="II319" i="19"/>
  <c r="II150" i="19"/>
  <c r="II198" i="19"/>
  <c r="II415" i="19"/>
  <c r="II365" i="19"/>
  <c r="II452" i="19"/>
  <c r="II151" i="19"/>
  <c r="II236" i="19"/>
  <c r="II405" i="19"/>
  <c r="II443" i="19"/>
  <c r="II136" i="19"/>
  <c r="II433" i="19"/>
  <c r="II417" i="19"/>
  <c r="II182" i="19"/>
  <c r="II445" i="19"/>
  <c r="II90" i="19"/>
  <c r="II239" i="19"/>
  <c r="II44" i="19"/>
  <c r="II347" i="19"/>
  <c r="II406" i="19"/>
  <c r="II358" i="19"/>
  <c r="II170" i="19"/>
  <c r="II426" i="19"/>
  <c r="II216" i="19"/>
  <c r="II124" i="19"/>
  <c r="II223" i="19"/>
  <c r="II355" i="19"/>
  <c r="II93" i="19"/>
  <c r="II341" i="19"/>
  <c r="II42" i="19"/>
  <c r="II12" i="19"/>
  <c r="II19" i="19" s="1"/>
  <c r="II419" i="19"/>
  <c r="II75" i="19"/>
  <c r="II371" i="19"/>
  <c r="II154" i="19"/>
  <c r="II430" i="19"/>
  <c r="II158" i="19"/>
  <c r="II253" i="19"/>
  <c r="II423" i="19"/>
  <c r="II395" i="19"/>
  <c r="II197" i="19"/>
  <c r="II148" i="19"/>
  <c r="II310" i="19"/>
  <c r="II314" i="19"/>
  <c r="II228" i="19"/>
  <c r="II296" i="19"/>
  <c r="II125" i="19"/>
  <c r="II51" i="19"/>
  <c r="II420" i="19"/>
  <c r="II177" i="19"/>
  <c r="II160" i="19"/>
  <c r="II378" i="19"/>
  <c r="II328" i="19"/>
  <c r="II226" i="19"/>
  <c r="II146" i="19"/>
  <c r="II375" i="19"/>
  <c r="II153" i="19"/>
  <c r="II313" i="19"/>
  <c r="II224" i="19"/>
  <c r="II233" i="19"/>
  <c r="II390" i="19"/>
  <c r="II267" i="19"/>
  <c r="II195" i="19"/>
  <c r="II424" i="19"/>
  <c r="II428" i="19"/>
  <c r="II213" i="19"/>
  <c r="II246" i="19"/>
  <c r="II59" i="19"/>
  <c r="II392" i="19"/>
  <c r="II338" i="19"/>
  <c r="II69" i="19"/>
  <c r="II418" i="19"/>
  <c r="II245" i="19"/>
  <c r="II421" i="19"/>
  <c r="II409" i="19"/>
  <c r="II60" i="19"/>
  <c r="II381" i="19"/>
  <c r="II444" i="19"/>
  <c r="II84" i="19"/>
  <c r="II209" i="19"/>
  <c r="II55" i="19"/>
  <c r="II128" i="19"/>
  <c r="II271" i="19"/>
  <c r="II110" i="19"/>
  <c r="II32" i="19"/>
  <c r="II58" i="19"/>
  <c r="II214" i="19"/>
  <c r="II142" i="19"/>
  <c r="II311" i="19"/>
  <c r="II384" i="19"/>
  <c r="II139" i="19"/>
  <c r="II235" i="19"/>
  <c r="II250" i="19"/>
  <c r="II206" i="19"/>
  <c r="II329" i="19"/>
  <c r="II189" i="19"/>
  <c r="II130" i="19"/>
  <c r="II315" i="19"/>
  <c r="II435" i="19"/>
  <c r="II83" i="19"/>
  <c r="II283" i="19"/>
  <c r="II282" i="19"/>
  <c r="II95" i="19"/>
  <c r="II274" i="19"/>
  <c r="II48" i="19"/>
  <c r="II372" i="19"/>
  <c r="II34" i="19"/>
  <c r="II275" i="19"/>
  <c r="II161" i="19"/>
  <c r="II306" i="19"/>
  <c r="II166" i="19"/>
  <c r="II407" i="19"/>
  <c r="II293" i="19"/>
  <c r="II352" i="19"/>
  <c r="II416" i="19"/>
  <c r="II374" i="19"/>
  <c r="II38" i="19"/>
  <c r="II162" i="19"/>
  <c r="II112" i="19"/>
  <c r="II336" i="19"/>
  <c r="II57" i="19"/>
  <c r="II335" i="19"/>
  <c r="II219" i="19"/>
  <c r="II399" i="19"/>
  <c r="II431" i="19"/>
  <c r="II325" i="19"/>
  <c r="II155" i="19"/>
  <c r="II126" i="19"/>
  <c r="II297" i="19"/>
  <c r="II255" i="19"/>
  <c r="II269" i="19"/>
  <c r="II47" i="19"/>
  <c r="II123" i="19"/>
  <c r="II76" i="19"/>
  <c r="II277" i="19"/>
  <c r="II422" i="19"/>
  <c r="II72" i="19"/>
  <c r="II204" i="19"/>
  <c r="II334" i="19"/>
  <c r="II35" i="19"/>
  <c r="II363" i="19"/>
  <c r="II291" i="19"/>
  <c r="II120" i="19"/>
  <c r="II131" i="19"/>
  <c r="II295" i="19"/>
  <c r="II414" i="19"/>
  <c r="II450" i="19"/>
  <c r="II222" i="19"/>
  <c r="II234" i="19"/>
  <c r="II266" i="19"/>
  <c r="II212" i="19"/>
  <c r="II366" i="19"/>
  <c r="II316" i="19"/>
  <c r="II114" i="19"/>
  <c r="II451" i="19"/>
  <c r="II218" i="19"/>
  <c r="II294" i="19"/>
  <c r="II140" i="19"/>
  <c r="II289" i="19"/>
  <c r="II40" i="19"/>
  <c r="II190" i="19"/>
  <c r="II191" i="19"/>
  <c r="II133" i="19"/>
  <c r="II369" i="19"/>
  <c r="II66" i="19"/>
  <c r="II351" i="19"/>
  <c r="II67" i="19"/>
  <c r="II278" i="19"/>
  <c r="II211" i="19"/>
  <c r="II432" i="19"/>
  <c r="II68" i="19"/>
  <c r="II175" i="19"/>
  <c r="II437" i="19"/>
  <c r="II447" i="19"/>
  <c r="II244" i="19"/>
  <c r="II39" i="19"/>
  <c r="II260" i="19"/>
  <c r="II64" i="19"/>
  <c r="II50" i="19"/>
  <c r="II376" i="19"/>
  <c r="II231" i="19"/>
  <c r="II301" i="19"/>
  <c r="II284" i="19"/>
  <c r="II398" i="19"/>
  <c r="II103" i="19"/>
  <c r="II361" i="19"/>
  <c r="II107" i="19"/>
  <c r="II232" i="19"/>
  <c r="II359" i="19"/>
  <c r="II312" i="19"/>
  <c r="II307" i="19"/>
  <c r="II200" i="19"/>
  <c r="II116" i="19"/>
  <c r="II88" i="19"/>
  <c r="II273" i="19"/>
  <c r="II221" i="19"/>
  <c r="II344" i="19"/>
  <c r="II331" i="19"/>
  <c r="II258" i="19"/>
  <c r="II453" i="19"/>
  <c r="II251" i="19"/>
  <c r="II122" i="19"/>
  <c r="II237" i="19"/>
  <c r="II227" i="19"/>
  <c r="II188" i="19"/>
  <c r="II178" i="19"/>
  <c r="II74" i="19"/>
  <c r="II356" i="19"/>
  <c r="II442" i="19"/>
  <c r="II192" i="19"/>
  <c r="II80" i="19"/>
  <c r="II380" i="19"/>
  <c r="II81" i="19"/>
  <c r="II98" i="19"/>
  <c r="II167" i="19"/>
  <c r="II263" i="19"/>
  <c r="II176" i="19"/>
  <c r="II108" i="19"/>
  <c r="II184" i="19"/>
  <c r="II360" i="19"/>
  <c r="II388" i="19"/>
  <c r="II94" i="19"/>
  <c r="II238" i="19"/>
  <c r="II86" i="19"/>
  <c r="II201" i="19"/>
  <c r="II41" i="19"/>
  <c r="II156" i="19"/>
  <c r="II247" i="19"/>
  <c r="II410" i="19"/>
  <c r="II427" i="19"/>
  <c r="II345" i="19"/>
  <c r="II290" i="19"/>
  <c r="II30" i="19"/>
  <c r="II364" i="19"/>
  <c r="II174" i="19"/>
  <c r="II33" i="19"/>
  <c r="II203" i="19"/>
  <c r="II101" i="19"/>
  <c r="IH11" i="19"/>
  <c r="II37" i="19"/>
  <c r="II270" i="19"/>
  <c r="II259" i="19"/>
  <c r="II243" i="19"/>
  <c r="II324" i="19"/>
  <c r="II240" i="19"/>
  <c r="II61" i="19"/>
  <c r="II339" i="19"/>
  <c r="II454" i="19"/>
  <c r="II401" i="19"/>
  <c r="II165" i="19"/>
  <c r="II230" i="19"/>
  <c r="II429" i="19"/>
  <c r="II265" i="19"/>
  <c r="II104" i="19"/>
  <c r="II333" i="19"/>
  <c r="II242" i="19"/>
  <c r="II118" i="19"/>
  <c r="II438" i="19"/>
  <c r="II70" i="19"/>
  <c r="II52" i="19"/>
  <c r="II113" i="19"/>
  <c r="II323" i="19"/>
  <c r="II367" i="19"/>
  <c r="II241" i="19"/>
  <c r="II304" i="19"/>
  <c r="II280" i="19"/>
  <c r="II164" i="19"/>
  <c r="II183" i="19"/>
  <c r="II157" i="19"/>
  <c r="II436" i="19"/>
  <c r="II309" i="19"/>
  <c r="FI20" i="19"/>
  <c r="EZ716" i="19"/>
  <c r="ES527" i="19"/>
  <c r="EZ501" i="19"/>
  <c r="ES903" i="19"/>
  <c r="EZ524" i="19"/>
  <c r="EZ661" i="19"/>
  <c r="EZ625" i="19"/>
  <c r="EZ835" i="19"/>
  <c r="ES698" i="19"/>
  <c r="EZ666" i="19"/>
  <c r="EZ808" i="19"/>
  <c r="ES580" i="19"/>
  <c r="EZ645" i="19"/>
  <c r="EZ769" i="19"/>
  <c r="EZ887" i="19"/>
  <c r="EZ687" i="19"/>
  <c r="EZ867" i="19"/>
  <c r="EZ735" i="19"/>
  <c r="EZ682" i="19"/>
  <c r="EZ780" i="19"/>
  <c r="EZ628" i="19"/>
  <c r="EZ897" i="19"/>
  <c r="ES494" i="19"/>
  <c r="ES641" i="19"/>
  <c r="EZ688" i="19"/>
  <c r="EZ916" i="19"/>
  <c r="EZ490" i="19"/>
  <c r="ES623" i="19"/>
  <c r="EZ602" i="19"/>
  <c r="ES512" i="19"/>
  <c r="ES643" i="19"/>
  <c r="ES563" i="19"/>
  <c r="EZ802" i="19"/>
  <c r="EZ537" i="19"/>
  <c r="ES500" i="19"/>
  <c r="EZ648" i="19"/>
  <c r="EZ906" i="19"/>
  <c r="EZ737" i="19"/>
  <c r="ES915" i="19"/>
  <c r="EZ784" i="19"/>
  <c r="EZ580" i="19"/>
  <c r="ES759" i="19"/>
  <c r="ES614" i="19"/>
  <c r="ES635" i="19"/>
  <c r="EZ585" i="19"/>
  <c r="ES733" i="19"/>
  <c r="EZ604" i="19"/>
  <c r="ES640" i="19"/>
  <c r="EZ697" i="19"/>
  <c r="ES691" i="19"/>
  <c r="EZ563" i="19"/>
  <c r="ES503" i="19"/>
  <c r="EZ692" i="19"/>
  <c r="EZ766" i="19"/>
  <c r="ES724" i="19"/>
  <c r="EZ574" i="19"/>
  <c r="ES865" i="19"/>
  <c r="ES704" i="19"/>
  <c r="ES893" i="19"/>
  <c r="ES823" i="19"/>
  <c r="ES587" i="19"/>
  <c r="EZ711" i="19"/>
  <c r="EZ860" i="19"/>
  <c r="EZ528" i="19"/>
  <c r="EZ844" i="19"/>
  <c r="EZ655" i="19"/>
  <c r="ES775" i="19"/>
  <c r="ES523" i="19"/>
  <c r="ES605" i="19"/>
  <c r="ES882" i="19"/>
  <c r="ES728" i="19"/>
  <c r="ES592" i="19"/>
  <c r="EZ719" i="19"/>
  <c r="ES864" i="19"/>
  <c r="ES568" i="19"/>
  <c r="ES571" i="19"/>
  <c r="ES773" i="19"/>
  <c r="EZ837" i="19"/>
  <c r="EZ861" i="19"/>
  <c r="EZ876" i="19"/>
  <c r="ES747" i="19"/>
  <c r="EZ511" i="19"/>
  <c r="EZ793" i="19"/>
  <c r="ES689" i="19"/>
  <c r="ES708" i="19"/>
  <c r="EZ883" i="19"/>
  <c r="ES885" i="19"/>
  <c r="EZ622" i="19"/>
  <c r="ES774" i="19"/>
  <c r="ES577" i="19"/>
  <c r="EZ619" i="19"/>
  <c r="ES806" i="19"/>
  <c r="ES550" i="19"/>
  <c r="ES820" i="19"/>
  <c r="ES490" i="19"/>
  <c r="ES562" i="19"/>
  <c r="EZ763" i="19"/>
  <c r="EZ609" i="19"/>
  <c r="EZ712" i="19"/>
  <c r="EZ523" i="19"/>
  <c r="EZ575" i="19"/>
  <c r="ES752" i="19"/>
  <c r="EZ550" i="19"/>
  <c r="EZ558" i="19"/>
  <c r="ES818" i="19"/>
  <c r="ES917" i="19"/>
  <c r="EZ611" i="19"/>
  <c r="ES531" i="19"/>
  <c r="EZ771" i="19"/>
  <c r="ES537" i="19"/>
  <c r="ES528" i="19"/>
  <c r="EZ753" i="19"/>
  <c r="EZ748" i="19"/>
  <c r="ES649" i="19"/>
  <c r="ES735" i="19"/>
  <c r="ES561" i="19"/>
  <c r="EZ530" i="19"/>
  <c r="EZ762" i="19"/>
  <c r="EZ569" i="19"/>
  <c r="EZ605" i="19"/>
  <c r="EZ829" i="19"/>
  <c r="EZ836" i="19"/>
  <c r="EZ587" i="19"/>
  <c r="ES638" i="19"/>
  <c r="ES553" i="19"/>
  <c r="EZ868" i="19"/>
  <c r="ES894" i="19"/>
  <c r="ES539" i="19"/>
  <c r="ES811" i="19"/>
  <c r="EZ899" i="19"/>
  <c r="ES782" i="19"/>
  <c r="ES511" i="19"/>
  <c r="ES856" i="19"/>
  <c r="EZ741" i="19"/>
  <c r="ES914" i="19"/>
  <c r="ES650" i="19"/>
  <c r="ES682" i="19"/>
  <c r="EZ873" i="19"/>
  <c r="ES613" i="19"/>
  <c r="ES883" i="19"/>
  <c r="ES666" i="19"/>
  <c r="ES493" i="19"/>
  <c r="EZ694" i="19"/>
  <c r="EZ582" i="19"/>
  <c r="ES700" i="19"/>
  <c r="ES572" i="19"/>
  <c r="ES675" i="19"/>
  <c r="ES644" i="19"/>
  <c r="EZ698" i="19"/>
  <c r="EZ684" i="19"/>
  <c r="EZ858" i="19"/>
  <c r="ES654" i="19"/>
  <c r="EZ791" i="19"/>
  <c r="ES618" i="19"/>
  <c r="ES822" i="19"/>
  <c r="EZ799" i="19"/>
  <c r="ES738" i="19"/>
  <c r="ES583" i="19"/>
  <c r="ES749" i="19"/>
  <c r="ES560" i="19"/>
  <c r="EZ891" i="19"/>
  <c r="EZ822" i="19"/>
  <c r="EZ500" i="19"/>
  <c r="EZ879" i="19"/>
  <c r="ES545" i="19"/>
  <c r="EZ779" i="19"/>
  <c r="ES810" i="19"/>
  <c r="ES817" i="19"/>
  <c r="ES719" i="19"/>
  <c r="EZ800" i="19"/>
  <c r="EZ908" i="19"/>
  <c r="EZ597" i="19"/>
  <c r="ES694" i="19"/>
  <c r="EZ538" i="19"/>
  <c r="EZ513" i="19"/>
  <c r="ES757" i="19"/>
  <c r="EZ900" i="19"/>
  <c r="ES796" i="19"/>
  <c r="ES762" i="19"/>
  <c r="EZ881" i="19"/>
  <c r="EZ595" i="19"/>
  <c r="EZ825" i="19"/>
  <c r="EZ913" i="19"/>
  <c r="EZ814" i="19"/>
  <c r="EZ911" i="19"/>
  <c r="EZ556" i="19"/>
  <c r="EZ557" i="19"/>
  <c r="EZ703" i="19"/>
  <c r="ES594" i="19"/>
  <c r="EZ754" i="19"/>
  <c r="EZ493" i="19"/>
  <c r="EZ898" i="19"/>
  <c r="EZ884" i="19"/>
  <c r="ES517" i="19"/>
  <c r="ES549" i="19"/>
  <c r="EZ607" i="19"/>
  <c r="ES866" i="19"/>
  <c r="ES834" i="19"/>
  <c r="ES729" i="19"/>
  <c r="EZ566" i="19"/>
  <c r="ES848" i="19"/>
  <c r="EZ505" i="19"/>
  <c r="EZ683" i="19"/>
  <c r="EZ708" i="19"/>
  <c r="ES898" i="19"/>
  <c r="ES526" i="19"/>
  <c r="EZ693" i="19"/>
  <c r="EZ664" i="19"/>
  <c r="EZ522" i="19"/>
  <c r="EZ542" i="19"/>
  <c r="EZ752" i="19"/>
  <c r="ES656" i="19"/>
  <c r="EZ508" i="19"/>
  <c r="ES911" i="19"/>
  <c r="EZ561" i="19"/>
  <c r="ES520" i="19"/>
  <c r="ES897" i="19"/>
  <c r="ES888" i="19"/>
  <c r="EZ502" i="19"/>
  <c r="EZ736" i="19"/>
  <c r="ES779" i="19"/>
  <c r="ES755" i="19"/>
  <c r="EZ603" i="19"/>
  <c r="ES685" i="19"/>
  <c r="ES557" i="19"/>
  <c r="ES830" i="19"/>
  <c r="ES760" i="19"/>
  <c r="ES657" i="19"/>
  <c r="ES819" i="19"/>
  <c r="ES504" i="19"/>
  <c r="ES620" i="19"/>
  <c r="ES508" i="19"/>
  <c r="EZ629" i="19"/>
  <c r="EZ774" i="19"/>
  <c r="EZ746" i="19"/>
  <c r="ES631" i="19"/>
  <c r="ES510" i="19"/>
  <c r="ES540" i="19"/>
  <c r="ES769" i="19"/>
  <c r="ES565" i="19"/>
  <c r="EZ785" i="19"/>
  <c r="EZ498" i="19"/>
  <c r="ES607" i="19"/>
  <c r="EZ801" i="19"/>
  <c r="ES671" i="19"/>
  <c r="ES791" i="19"/>
  <c r="EZ525" i="19"/>
  <c r="EZ586" i="19"/>
  <c r="ES498" i="19"/>
  <c r="ES786" i="19"/>
  <c r="ES861" i="19"/>
  <c r="ES585" i="19"/>
  <c r="ES870" i="19"/>
  <c r="EZ596" i="19"/>
  <c r="EZ845" i="19"/>
  <c r="EZ635" i="19"/>
  <c r="ES828" i="19"/>
  <c r="ES646" i="19"/>
  <c r="EZ571" i="19"/>
  <c r="EZ713" i="19"/>
  <c r="ES908" i="19"/>
  <c r="ES868" i="19"/>
  <c r="EZ764" i="19"/>
  <c r="ES532" i="19"/>
  <c r="ES578" i="19"/>
  <c r="ES792" i="19"/>
  <c r="EZ813" i="19"/>
  <c r="EZ864" i="19"/>
  <c r="EZ731" i="19"/>
  <c r="ES854" i="19"/>
  <c r="ES816" i="19"/>
  <c r="ES509" i="19"/>
  <c r="EZ820" i="19"/>
  <c r="ES871" i="19"/>
  <c r="EZ757" i="19"/>
  <c r="EZ750" i="19"/>
  <c r="EZ653" i="19"/>
  <c r="EZ914" i="19"/>
  <c r="EZ553" i="19"/>
  <c r="ES551" i="19"/>
  <c r="ES632" i="19"/>
  <c r="ES593" i="19"/>
  <c r="ES765" i="19"/>
  <c r="ES783" i="19"/>
  <c r="ES916" i="19"/>
  <c r="ES727" i="19"/>
  <c r="ES588" i="19"/>
  <c r="EZ671" i="19"/>
  <c r="ES637" i="19"/>
  <c r="ES787" i="19"/>
  <c r="EZ872" i="19"/>
  <c r="EZ669" i="19"/>
  <c r="EZ559" i="19"/>
  <c r="EZ689" i="19"/>
  <c r="EZ641" i="19"/>
  <c r="EZ581" i="19"/>
  <c r="EZ761" i="19"/>
  <c r="EZ907" i="19"/>
  <c r="EZ846" i="19"/>
  <c r="ES832" i="19"/>
  <c r="EZ863" i="19"/>
  <c r="EZ549" i="19"/>
  <c r="ES723" i="19"/>
  <c r="EZ584" i="19"/>
  <c r="ES739" i="19"/>
  <c r="EZ554" i="19"/>
  <c r="ES826" i="19"/>
  <c r="ES712" i="19"/>
  <c r="EZ706" i="19"/>
  <c r="ES873" i="19"/>
  <c r="ES653" i="19"/>
  <c r="ES672" i="19"/>
  <c r="ES680" i="19"/>
  <c r="ES731" i="19"/>
  <c r="ES835" i="19"/>
  <c r="EZ509" i="19"/>
  <c r="ES701" i="19"/>
  <c r="ES901" i="19"/>
  <c r="ES608" i="19"/>
  <c r="EZ862" i="19"/>
  <c r="EZ668" i="19"/>
  <c r="EZ545" i="19"/>
  <c r="ES746" i="19"/>
  <c r="ES710" i="19"/>
  <c r="ES809" i="19"/>
  <c r="ES777" i="19"/>
  <c r="ES736" i="19"/>
  <c r="ES716" i="19"/>
  <c r="EZ690" i="19"/>
  <c r="ES711" i="19"/>
  <c r="ES763" i="19"/>
  <c r="ES860" i="19"/>
  <c r="ES849" i="19"/>
  <c r="EZ729" i="19"/>
  <c r="EZ638" i="19"/>
  <c r="ES652" i="19"/>
  <c r="ES664" i="19"/>
  <c r="EZ696" i="19"/>
  <c r="ES833" i="19"/>
  <c r="EZ631" i="19"/>
  <c r="EZ849" i="19"/>
  <c r="EZ701" i="19"/>
  <c r="EZ519" i="19"/>
  <c r="ES668" i="19"/>
  <c r="ES789" i="19"/>
  <c r="ES859" i="19"/>
  <c r="ES703" i="19"/>
  <c r="EZ705" i="19"/>
  <c r="EZ662" i="19"/>
  <c r="ES525" i="19"/>
  <c r="ES505" i="19"/>
  <c r="ES622" i="19"/>
  <c r="ES794" i="19"/>
  <c r="EZ812" i="19"/>
  <c r="EZ895" i="19"/>
  <c r="ES876" i="19"/>
  <c r="ES524" i="19"/>
  <c r="ES544" i="19"/>
  <c r="EZ541" i="19"/>
  <c r="EZ815" i="19"/>
  <c r="EZ856" i="19"/>
  <c r="EZ866" i="19"/>
  <c r="EZ888" i="19"/>
  <c r="EZ536" i="19"/>
  <c r="ES584" i="19"/>
  <c r="ES515" i="19"/>
  <c r="EZ583" i="19"/>
  <c r="EZ798" i="19"/>
  <c r="ES534" i="19"/>
  <c r="ES684" i="19"/>
  <c r="ES625" i="19"/>
  <c r="ES881" i="19"/>
  <c r="ES589" i="19"/>
  <c r="ES767" i="19"/>
  <c r="EZ562" i="19"/>
  <c r="EZ734" i="19"/>
  <c r="EZ878" i="19"/>
  <c r="EZ646" i="19"/>
  <c r="ES840" i="19"/>
  <c r="EZ721" i="19"/>
  <c r="EZ807" i="19"/>
  <c r="EZ896" i="19"/>
  <c r="EZ644" i="19"/>
  <c r="ES722" i="19"/>
  <c r="EZ626" i="19"/>
  <c r="EZ670" i="19"/>
  <c r="EZ718" i="19"/>
  <c r="ES601" i="19"/>
  <c r="ES842" i="19"/>
  <c r="ES690" i="19"/>
  <c r="EZ699" i="19"/>
  <c r="EZ823" i="19"/>
  <c r="ES597" i="19"/>
  <c r="ES851" i="19"/>
  <c r="EZ824" i="19"/>
  <c r="ES642" i="19"/>
  <c r="ES602" i="19"/>
  <c r="ES619" i="19"/>
  <c r="EZ745" i="19"/>
  <c r="EZ783" i="19"/>
  <c r="EZ788" i="19"/>
  <c r="ES663" i="19"/>
  <c r="ES655" i="19"/>
  <c r="ES877" i="19"/>
  <c r="ES497" i="19"/>
  <c r="EZ725" i="19"/>
  <c r="EZ893" i="19"/>
  <c r="EZ499" i="19"/>
  <c r="ES569" i="19"/>
  <c r="ES609" i="19"/>
  <c r="ES626" i="19"/>
  <c r="ES839" i="19"/>
  <c r="ES582" i="19"/>
  <c r="EZ598" i="19"/>
  <c r="EZ781" i="19"/>
  <c r="EZ674" i="19"/>
  <c r="EZ673" i="19"/>
  <c r="EZ831" i="19"/>
  <c r="EZ847" i="19"/>
  <c r="ES603" i="19"/>
  <c r="ES902" i="19"/>
  <c r="EZ527" i="19"/>
  <c r="EZ795" i="19"/>
  <c r="ES499" i="19"/>
  <c r="EZ717" i="19"/>
  <c r="ES611" i="19"/>
  <c r="EZ859" i="19"/>
  <c r="EZ560" i="19"/>
  <c r="EZ592" i="19"/>
  <c r="ES905" i="19"/>
  <c r="ES874" i="19"/>
  <c r="ES529" i="19"/>
  <c r="EZ651" i="19"/>
  <c r="EZ577" i="19"/>
  <c r="EZ510" i="19"/>
  <c r="ES579" i="19"/>
  <c r="EZ792" i="19"/>
  <c r="EZ568" i="19"/>
  <c r="ES721" i="19"/>
  <c r="EZ728" i="19"/>
  <c r="ES784" i="19"/>
  <c r="EZ865" i="19"/>
  <c r="EZ591" i="19"/>
  <c r="EZ724" i="19"/>
  <c r="EZ695" i="19"/>
  <c r="ES636" i="19"/>
  <c r="EZ722" i="19"/>
  <c r="EZ700" i="19"/>
  <c r="ES869" i="19"/>
  <c r="EZ565" i="19"/>
  <c r="ES492" i="19"/>
  <c r="ES677" i="19"/>
  <c r="ES658" i="19"/>
  <c r="ES670" i="19"/>
  <c r="EZ848" i="19"/>
  <c r="ES829" i="19"/>
  <c r="EZ659" i="19"/>
  <c r="ES707" i="19"/>
  <c r="EZ621" i="19"/>
  <c r="ES659" i="19"/>
  <c r="ES665" i="19"/>
  <c r="EZ529" i="19"/>
  <c r="EZ778" i="19"/>
  <c r="ES909" i="19"/>
  <c r="ES772" i="19"/>
  <c r="ES853" i="19"/>
  <c r="ES852" i="19"/>
  <c r="ES895" i="19"/>
  <c r="EZ772" i="19"/>
  <c r="EZ504" i="19"/>
  <c r="EZ686" i="19"/>
  <c r="EZ675" i="19"/>
  <c r="ES687" i="19"/>
  <c r="ES596" i="19"/>
  <c r="ES872" i="19"/>
  <c r="ES846" i="19"/>
  <c r="EZ892" i="19"/>
  <c r="ES824" i="19"/>
  <c r="EZ634" i="19"/>
  <c r="EZ828" i="19"/>
  <c r="EZ755" i="19"/>
  <c r="ES522" i="19"/>
  <c r="EZ917" i="19"/>
  <c r="EZ751" i="19"/>
  <c r="EZ573" i="19"/>
  <c r="ES742" i="19"/>
  <c r="ES918" i="19"/>
  <c r="ES801" i="19"/>
  <c r="ES807" i="19"/>
  <c r="EZ787" i="19"/>
  <c r="EZ618" i="19"/>
  <c r="EZ548" i="19"/>
  <c r="EZ520" i="19"/>
  <c r="ES556" i="19"/>
  <c r="ES513" i="19"/>
  <c r="EZ885" i="19"/>
  <c r="ES879" i="19"/>
  <c r="EZ576" i="19"/>
  <c r="ES900" i="19"/>
  <c r="ES730" i="19"/>
  <c r="ES744" i="19"/>
  <c r="EZ632" i="19"/>
  <c r="ES647" i="19"/>
  <c r="EZ526" i="19"/>
  <c r="EZ782" i="19"/>
  <c r="EZ512" i="19"/>
  <c r="EZ590" i="19"/>
  <c r="ES754" i="19"/>
  <c r="ES910" i="19"/>
  <c r="ES634" i="19"/>
  <c r="ES575" i="19"/>
  <c r="EZ710" i="19"/>
  <c r="ES764" i="19"/>
  <c r="EZ636" i="19"/>
  <c r="EZ790" i="19"/>
  <c r="EZ589" i="19"/>
  <c r="ES781" i="19"/>
  <c r="EZ658" i="19"/>
  <c r="ES713" i="19"/>
  <c r="ES567" i="19"/>
  <c r="EZ685" i="19"/>
  <c r="EZ827" i="19"/>
  <c r="ES717" i="19"/>
  <c r="EZ794" i="19"/>
  <c r="EZ852" i="19"/>
  <c r="EZ543" i="19"/>
  <c r="ES745" i="19"/>
  <c r="EZ723" i="19"/>
  <c r="EZ810" i="19"/>
  <c r="EZ652" i="19"/>
  <c r="EZ672" i="19"/>
  <c r="ES570" i="19"/>
  <c r="ES519" i="19"/>
  <c r="ES797" i="19"/>
  <c r="ES697" i="19"/>
  <c r="ES808" i="19"/>
  <c r="ES813" i="19"/>
  <c r="ES850" i="19"/>
  <c r="EZ804" i="19"/>
  <c r="EZ599" i="19"/>
  <c r="EZ821" i="19"/>
  <c r="EZ832" i="19"/>
  <c r="EZ841" i="19"/>
  <c r="EZ709" i="19"/>
  <c r="ES778" i="19"/>
  <c r="ES591" i="19"/>
  <c r="EZ608" i="19"/>
  <c r="EZ534" i="19"/>
  <c r="ES899" i="19"/>
  <c r="ES633" i="19"/>
  <c r="ES837" i="19"/>
  <c r="ES748" i="19"/>
  <c r="EZ857" i="19"/>
  <c r="EZ870" i="19"/>
  <c r="EZ905" i="19"/>
  <c r="EZ805" i="19"/>
  <c r="ES720" i="19"/>
  <c r="EZ776" i="19"/>
  <c r="EZ639" i="19"/>
  <c r="ES576" i="19"/>
  <c r="EZ850" i="19"/>
  <c r="ES740" i="19"/>
  <c r="ES599" i="19"/>
  <c r="EZ615" i="19"/>
  <c r="EZ912" i="19"/>
  <c r="ES913" i="19"/>
  <c r="EZ547" i="19"/>
  <c r="EZ517" i="19"/>
  <c r="ES661" i="19"/>
  <c r="EZ588" i="19"/>
  <c r="EZ918" i="19"/>
  <c r="ES502" i="19"/>
  <c r="ES627" i="19"/>
  <c r="EZ506" i="19"/>
  <c r="EZ544" i="19"/>
  <c r="EZ818" i="19"/>
  <c r="ES799" i="19"/>
  <c r="ES699" i="19"/>
  <c r="ES673" i="19"/>
  <c r="ES651" i="19"/>
  <c r="ES595" i="19"/>
  <c r="ES766" i="19"/>
  <c r="ES795" i="19"/>
  <c r="ES674" i="19"/>
  <c r="ES862" i="19"/>
  <c r="ES547" i="19"/>
  <c r="ES574" i="19"/>
  <c r="EZ909" i="19"/>
  <c r="EZ796" i="19"/>
  <c r="ES761" i="19"/>
  <c r="ES884" i="19"/>
  <c r="EZ601" i="19"/>
  <c r="EZ890" i="19"/>
  <c r="EZ514" i="19"/>
  <c r="EZ663" i="19"/>
  <c r="EZ649" i="19"/>
  <c r="EZ839" i="19"/>
  <c r="ES880" i="19"/>
  <c r="ES800" i="19"/>
  <c r="EZ518" i="19"/>
  <c r="ES855" i="19"/>
  <c r="ES780" i="19"/>
  <c r="ES516" i="19"/>
  <c r="EZ691" i="19"/>
  <c r="EZ491" i="19"/>
  <c r="EZ546" i="19"/>
  <c r="ES606" i="19"/>
  <c r="ES612" i="19"/>
  <c r="EZ515" i="19"/>
  <c r="EZ627" i="19"/>
  <c r="EZ732" i="19"/>
  <c r="ES878" i="19"/>
  <c r="EZ654" i="19"/>
  <c r="EZ715" i="19"/>
  <c r="ES555" i="19"/>
  <c r="EZ775" i="19"/>
  <c r="EZ833" i="19"/>
  <c r="EZ677" i="19"/>
  <c r="EZ667" i="19"/>
  <c r="EZ564" i="19"/>
  <c r="ES604" i="19"/>
  <c r="ES501" i="19"/>
  <c r="ES617" i="19"/>
  <c r="ES678" i="19"/>
  <c r="ES838" i="19"/>
  <c r="ES648" i="19"/>
  <c r="EZ507" i="19"/>
  <c r="EZ826" i="19"/>
  <c r="ES858" i="19"/>
  <c r="ES542" i="19"/>
  <c r="EZ497" i="19"/>
  <c r="ES506" i="19"/>
  <c r="ES639" i="19"/>
  <c r="ES491" i="19"/>
  <c r="EZ840" i="19"/>
  <c r="ES615" i="19"/>
  <c r="ES889" i="19"/>
  <c r="ES564" i="19"/>
  <c r="EZ594" i="19"/>
  <c r="EZ614" i="19"/>
  <c r="ES904" i="19"/>
  <c r="ES660" i="19"/>
  <c r="ES630" i="19"/>
  <c r="EZ842" i="19"/>
  <c r="ES709" i="19"/>
  <c r="ES695" i="19"/>
  <c r="ES600" i="19"/>
  <c r="EZ904" i="19"/>
  <c r="EZ610" i="19"/>
  <c r="ES814" i="19"/>
  <c r="ES667" i="19"/>
  <c r="ES705" i="19"/>
  <c r="EZ726" i="19"/>
  <c r="ES541" i="19"/>
  <c r="EZ567" i="19"/>
  <c r="EZ678" i="19"/>
  <c r="EZ535" i="19"/>
  <c r="EZ882" i="19"/>
  <c r="EZ540" i="19"/>
  <c r="EZ531" i="19"/>
  <c r="ES624" i="19"/>
  <c r="ES610" i="19"/>
  <c r="ES598" i="19"/>
  <c r="EZ803" i="19"/>
  <c r="ES662" i="19"/>
  <c r="EZ680" i="19"/>
  <c r="EZ744" i="19"/>
  <c r="EZ915" i="19"/>
  <c r="ES706" i="19"/>
  <c r="ES645" i="19"/>
  <c r="ES841" i="19"/>
  <c r="EZ730" i="19"/>
  <c r="ES495" i="19"/>
  <c r="ES536" i="19"/>
  <c r="EZ650" i="19"/>
  <c r="EZ889" i="19"/>
  <c r="ES679" i="19"/>
  <c r="EZ894" i="19"/>
  <c r="EZ532" i="19"/>
  <c r="EZ851" i="19"/>
  <c r="ES514" i="19"/>
  <c r="ES875" i="19"/>
  <c r="ES507" i="19"/>
  <c r="EZ714" i="19"/>
  <c r="EZ910" i="19"/>
  <c r="EZ496" i="19"/>
  <c r="ES906" i="19"/>
  <c r="EZ492" i="19"/>
  <c r="EZ770" i="19"/>
  <c r="ES533" i="19"/>
  <c r="ES886" i="19"/>
  <c r="EZ743" i="19"/>
  <c r="EZ676" i="19"/>
  <c r="ES825" i="19"/>
  <c r="ES725" i="19"/>
  <c r="EZ707" i="19"/>
  <c r="EZ578" i="19"/>
  <c r="EZ773" i="19"/>
  <c r="EZ739" i="19"/>
  <c r="EZ539" i="19"/>
  <c r="ES693" i="19"/>
  <c r="EZ647" i="19"/>
  <c r="ES616" i="19"/>
  <c r="ES863" i="19"/>
  <c r="EZ660" i="19"/>
  <c r="ES590" i="19"/>
  <c r="EZ533" i="19"/>
  <c r="ES802" i="19"/>
  <c r="ES688" i="19"/>
  <c r="EZ816" i="19"/>
  <c r="EZ758" i="19"/>
  <c r="ES669" i="19"/>
  <c r="EZ617" i="19"/>
  <c r="ES812" i="19"/>
  <c r="ES702" i="19"/>
  <c r="EZ742" i="19"/>
  <c r="ES552" i="19"/>
  <c r="ES718" i="19"/>
  <c r="EZ830" i="19"/>
  <c r="ES686" i="19"/>
  <c r="EZ789" i="19"/>
  <c r="ES790" i="19"/>
  <c r="EY466" i="19"/>
  <c r="ES628" i="19"/>
  <c r="EZ806" i="19"/>
  <c r="ES751" i="19"/>
  <c r="ES573" i="19"/>
  <c r="ES843" i="19"/>
  <c r="EZ570" i="19"/>
  <c r="EZ720" i="19"/>
  <c r="EZ797" i="19"/>
  <c r="ES750" i="19"/>
  <c r="EZ853" i="19"/>
  <c r="EZ877" i="19"/>
  <c r="EZ759" i="19"/>
  <c r="ES785" i="19"/>
  <c r="ES776" i="19"/>
  <c r="EZ624" i="19"/>
  <c r="EZ727" i="19"/>
  <c r="ES741" i="19"/>
  <c r="EZ902" i="19"/>
  <c r="ES805" i="19"/>
  <c r="ES821" i="19"/>
  <c r="ES867" i="19"/>
  <c r="ES912" i="19"/>
  <c r="EZ760" i="19"/>
  <c r="ES847" i="19"/>
  <c r="EZ738" i="19"/>
  <c r="ES586" i="19"/>
  <c r="EZ811" i="19"/>
  <c r="ES683" i="19"/>
  <c r="EZ843" i="19"/>
  <c r="EZ579" i="19"/>
  <c r="ES756" i="19"/>
  <c r="ES831" i="19"/>
  <c r="ES827" i="19"/>
  <c r="EZ516" i="19"/>
  <c r="ES543" i="19"/>
  <c r="ES844" i="19"/>
  <c r="ES836" i="19"/>
  <c r="ES715" i="19"/>
  <c r="EZ552" i="19"/>
  <c r="ES743" i="19"/>
  <c r="ES771" i="19"/>
  <c r="ES803" i="19"/>
  <c r="EZ555" i="19"/>
  <c r="ES845" i="19"/>
  <c r="ES692" i="19"/>
  <c r="EZ620" i="19"/>
  <c r="ES521" i="19"/>
  <c r="EZ871" i="19"/>
  <c r="EZ593" i="19"/>
  <c r="ES857" i="19"/>
  <c r="EZ633" i="19"/>
  <c r="EZ495" i="19"/>
  <c r="EZ612" i="19"/>
  <c r="EZ637" i="19"/>
  <c r="ES548" i="19"/>
  <c r="ES788" i="19"/>
  <c r="EZ874" i="19"/>
  <c r="ES530" i="19"/>
  <c r="EZ786" i="19"/>
  <c r="EZ681" i="19"/>
  <c r="ES621" i="19"/>
  <c r="ES732" i="19"/>
  <c r="ES887" i="19"/>
  <c r="EZ869" i="19"/>
  <c r="EZ903" i="19"/>
  <c r="EZ819" i="19"/>
  <c r="EZ643" i="19"/>
  <c r="EZ880" i="19"/>
  <c r="ES793" i="19"/>
  <c r="EZ777" i="19"/>
  <c r="EZ704" i="19"/>
  <c r="ES737" i="19"/>
  <c r="ES676" i="19"/>
  <c r="ES581" i="19"/>
  <c r="EZ834" i="19"/>
  <c r="EZ642" i="19"/>
  <c r="EZ886" i="19"/>
  <c r="ES758" i="19"/>
  <c r="ES559" i="19"/>
  <c r="EZ630" i="19"/>
  <c r="ES896" i="19"/>
  <c r="ES496" i="19"/>
  <c r="ES681" i="19"/>
  <c r="EZ838" i="19"/>
  <c r="ES714" i="19"/>
  <c r="EZ494" i="19"/>
  <c r="EZ702" i="19"/>
  <c r="ES726" i="19"/>
  <c r="ES546" i="19"/>
  <c r="EZ817" i="19"/>
  <c r="ES770" i="19"/>
  <c r="ES558" i="19"/>
  <c r="EZ521" i="19"/>
  <c r="ES815" i="19"/>
  <c r="EZ875" i="19"/>
  <c r="EZ756" i="19"/>
  <c r="EZ606" i="19"/>
  <c r="HX14" i="19"/>
  <c r="E71" i="19" s="1"/>
  <c r="N71" i="19" s="1"/>
  <c r="FI19" i="19"/>
  <c r="FR14" i="19"/>
  <c r="G65" i="19" s="1"/>
  <c r="P65" i="19" s="1"/>
  <c r="EZ330" i="19"/>
  <c r="EZ361" i="19"/>
  <c r="EZ374" i="19"/>
  <c r="FI24" i="19"/>
  <c r="EZ428" i="19"/>
  <c r="EZ400" i="19"/>
  <c r="GL22" i="19"/>
  <c r="EZ50" i="19"/>
  <c r="EZ190" i="19"/>
  <c r="EZ450" i="19"/>
  <c r="EZ318" i="19"/>
  <c r="EZ420" i="19"/>
  <c r="EZ45" i="19"/>
  <c r="FQ465" i="19" s="1"/>
  <c r="EZ47" i="19"/>
  <c r="GL23" i="19"/>
  <c r="EZ228" i="19"/>
  <c r="EZ123" i="19"/>
  <c r="EZ171" i="19"/>
  <c r="EZ390" i="19"/>
  <c r="EZ439" i="19"/>
  <c r="EZ182" i="19"/>
  <c r="EZ55" i="19"/>
  <c r="GL20" i="19"/>
  <c r="GL17" i="19"/>
  <c r="EZ208" i="19"/>
  <c r="EZ269" i="19"/>
  <c r="EZ427" i="19"/>
  <c r="EZ418" i="19"/>
  <c r="EZ448" i="19"/>
  <c r="EZ161" i="19"/>
  <c r="GL15" i="19"/>
  <c r="GL16" i="19"/>
  <c r="EZ95" i="19"/>
  <c r="EZ32" i="19"/>
  <c r="EZ267" i="19"/>
  <c r="EZ444" i="19"/>
  <c r="EZ187" i="19"/>
  <c r="EZ436" i="19"/>
  <c r="GL24" i="19"/>
  <c r="EZ394" i="19"/>
  <c r="EZ432" i="19"/>
  <c r="EZ337" i="19"/>
  <c r="EZ312" i="19"/>
  <c r="EZ404" i="19"/>
  <c r="EZ94" i="19"/>
  <c r="EZ102" i="19"/>
  <c r="GL21" i="19"/>
  <c r="EZ242" i="19"/>
  <c r="EZ348" i="19"/>
  <c r="EZ57" i="19"/>
  <c r="EZ347" i="19"/>
  <c r="EZ179" i="19"/>
  <c r="EZ276" i="19"/>
  <c r="EZ35" i="19"/>
  <c r="EZ396" i="19"/>
  <c r="EZ199" i="19"/>
  <c r="EZ59" i="19"/>
  <c r="EZ106" i="19"/>
  <c r="EZ277" i="19"/>
  <c r="GK14" i="19"/>
  <c r="F67" i="19" s="1"/>
  <c r="O67" i="19" s="1"/>
  <c r="H61" i="19"/>
  <c r="Q61" i="19" s="1"/>
  <c r="FI17" i="19"/>
  <c r="FI22" i="19"/>
  <c r="FI18" i="19"/>
  <c r="FI16" i="19"/>
  <c r="FI21" i="19"/>
  <c r="FI23" i="19"/>
  <c r="HE477" i="19"/>
  <c r="HE479" i="19"/>
  <c r="HE476" i="19"/>
  <c r="HE473" i="19"/>
  <c r="HE471" i="19"/>
  <c r="HE470" i="19"/>
  <c r="FH14" i="19"/>
  <c r="G64" i="19" s="1"/>
  <c r="P64" i="19" s="1"/>
  <c r="HE478" i="19"/>
  <c r="EZ425" i="19"/>
  <c r="EZ369" i="19"/>
  <c r="HD469" i="19"/>
  <c r="HD480" i="19" s="1"/>
  <c r="E507" i="19" s="1"/>
  <c r="N105" i="19" s="1"/>
  <c r="GA483" i="19"/>
  <c r="IH468" i="19"/>
  <c r="II548" i="19" s="1"/>
  <c r="EO14" i="19"/>
  <c r="HY844" i="19"/>
  <c r="HY590" i="19"/>
  <c r="HY559" i="19"/>
  <c r="HY795" i="19"/>
  <c r="HY594" i="19"/>
  <c r="HY822" i="19"/>
  <c r="HY542" i="19"/>
  <c r="HY650" i="19"/>
  <c r="HY661" i="19"/>
  <c r="HY655" i="19"/>
  <c r="HY669" i="19"/>
  <c r="HY857" i="19"/>
  <c r="HY861" i="19"/>
  <c r="HY507" i="19"/>
  <c r="HY801" i="19"/>
  <c r="HY641" i="19"/>
  <c r="HY785" i="19"/>
  <c r="HY517" i="19"/>
  <c r="HY638" i="19"/>
  <c r="HY766" i="19"/>
  <c r="HY716" i="19"/>
  <c r="HY731" i="19"/>
  <c r="HY913" i="19"/>
  <c r="HY560" i="19"/>
  <c r="HY554" i="19"/>
  <c r="HY528" i="19"/>
  <c r="HY763" i="19"/>
  <c r="HY653" i="19"/>
  <c r="HY911" i="19"/>
  <c r="HY865" i="19"/>
  <c r="HY524" i="19"/>
  <c r="HY628" i="19"/>
  <c r="HY678" i="19"/>
  <c r="HY518" i="19"/>
  <c r="HY740" i="19"/>
  <c r="HY690" i="19"/>
  <c r="HY792" i="19"/>
  <c r="HY608" i="19"/>
  <c r="HY675" i="19"/>
  <c r="HY866" i="19"/>
  <c r="HY853" i="19"/>
  <c r="HY516" i="19"/>
  <c r="HY658" i="19"/>
  <c r="HY753" i="19"/>
  <c r="HY819" i="19"/>
  <c r="HY532" i="19"/>
  <c r="HY809" i="19"/>
  <c r="HY817" i="19"/>
  <c r="HY623" i="19"/>
  <c r="HY491" i="19"/>
  <c r="HY743" i="19"/>
  <c r="HY672" i="19"/>
  <c r="HY734" i="19"/>
  <c r="HY578" i="19"/>
  <c r="HY546" i="19"/>
  <c r="HY540" i="19"/>
  <c r="HY652" i="19"/>
  <c r="HY848" i="19"/>
  <c r="HY647" i="19"/>
  <c r="HY744" i="19"/>
  <c r="HY522" i="19"/>
  <c r="HY664" i="19"/>
  <c r="HY579" i="19"/>
  <c r="HY636" i="19"/>
  <c r="HY749" i="19"/>
  <c r="HY851" i="19"/>
  <c r="HY612" i="19"/>
  <c r="HY606" i="19"/>
  <c r="HY831" i="19"/>
  <c r="HY786" i="19"/>
  <c r="HY739" i="19"/>
  <c r="HY573" i="19"/>
  <c r="HY877" i="19"/>
  <c r="HY607" i="19"/>
  <c r="HY548" i="19"/>
  <c r="HY496" i="19"/>
  <c r="HY671" i="19"/>
  <c r="HY772" i="19"/>
  <c r="HY907" i="19"/>
  <c r="HY899" i="19"/>
  <c r="HY550" i="19"/>
  <c r="HY572" i="19"/>
  <c r="HY790" i="19"/>
  <c r="HY820" i="19"/>
  <c r="HY730" i="19"/>
  <c r="HY805" i="19"/>
  <c r="HY834" i="19"/>
  <c r="HY639" i="19"/>
  <c r="HY752" i="19"/>
  <c r="HY896" i="19"/>
  <c r="HY707" i="19"/>
  <c r="HY906" i="19"/>
  <c r="HY635" i="19"/>
  <c r="HY616" i="19"/>
  <c r="HY713" i="19"/>
  <c r="HY895" i="19"/>
  <c r="HY889" i="19"/>
  <c r="HY824" i="19"/>
  <c r="HY582" i="19"/>
  <c r="HY898" i="19"/>
  <c r="HY745" i="19"/>
  <c r="HY696" i="19"/>
  <c r="HY797" i="19"/>
  <c r="HY666" i="19"/>
  <c r="HY891" i="19"/>
  <c r="HX466" i="19"/>
  <c r="HY767" i="19"/>
  <c r="HY737" i="19"/>
  <c r="HY855" i="19"/>
  <c r="HY558" i="19"/>
  <c r="HY601" i="19"/>
  <c r="HY835" i="19"/>
  <c r="HY526" i="19"/>
  <c r="HY502" i="19"/>
  <c r="HY701" i="19"/>
  <c r="HY698" i="19"/>
  <c r="HY703" i="19"/>
  <c r="HY754" i="19"/>
  <c r="HY581" i="19"/>
  <c r="HY699" i="19"/>
  <c r="HY903" i="19"/>
  <c r="HY611" i="19"/>
  <c r="HY854" i="19"/>
  <c r="HY656" i="19"/>
  <c r="HY782" i="19"/>
  <c r="HY733" i="19"/>
  <c r="HY815" i="19"/>
  <c r="HY555" i="19"/>
  <c r="HY910" i="19"/>
  <c r="HY900" i="19"/>
  <c r="HY702" i="19"/>
  <c r="HY882" i="19"/>
  <c r="HY600" i="19"/>
  <c r="HY771" i="19"/>
  <c r="HY894" i="19"/>
  <c r="HY862" i="19"/>
  <c r="HY828" i="19"/>
  <c r="HY514" i="19"/>
  <c r="HY762" i="19"/>
  <c r="HY693" i="19"/>
  <c r="HY768" i="19"/>
  <c r="HY632" i="19"/>
  <c r="HY564" i="19"/>
  <c r="HY689" i="19"/>
  <c r="HY493" i="19"/>
  <c r="HY886" i="19"/>
  <c r="HY735" i="19"/>
  <c r="HY868" i="19"/>
  <c r="HY588" i="19"/>
  <c r="HY561" i="19"/>
  <c r="HY887" i="19"/>
  <c r="HY512" i="19"/>
  <c r="HY914" i="19"/>
  <c r="HY759" i="19"/>
  <c r="HY593" i="19"/>
  <c r="HY497" i="19"/>
  <c r="HY610" i="19"/>
  <c r="HY538" i="19"/>
  <c r="HY890" i="19"/>
  <c r="HY575" i="19"/>
  <c r="HY802" i="19"/>
  <c r="HY909" i="19"/>
  <c r="HY563" i="19"/>
  <c r="HY643" i="19"/>
  <c r="HY506" i="19"/>
  <c r="HY773" i="19"/>
  <c r="HY615" i="19"/>
  <c r="HY871" i="19"/>
  <c r="HY774" i="19"/>
  <c r="HY604" i="19"/>
  <c r="HY807" i="19"/>
  <c r="HY897" i="19"/>
  <c r="HY832" i="19"/>
  <c r="HY494" i="19"/>
  <c r="HY595" i="19"/>
  <c r="HY566" i="19"/>
  <c r="HY627" i="19"/>
  <c r="HY826" i="19"/>
  <c r="HY556" i="19"/>
  <c r="HY727" i="19"/>
  <c r="HY688" i="19"/>
  <c r="HY814" i="19"/>
  <c r="HY758" i="19"/>
  <c r="HY841" i="19"/>
  <c r="HY747" i="19"/>
  <c r="HY681" i="19"/>
  <c r="HY660" i="19"/>
  <c r="HY856" i="19"/>
  <c r="HY520" i="19"/>
  <c r="HY719" i="19"/>
  <c r="HY539" i="19"/>
  <c r="HY830" i="19"/>
  <c r="HY916" i="19"/>
  <c r="HY757" i="19"/>
  <c r="HY570" i="19"/>
  <c r="HY781" i="19"/>
  <c r="HY509" i="19"/>
  <c r="HY562" i="19"/>
  <c r="HY789" i="19"/>
  <c r="HY537" i="19"/>
  <c r="HY629" i="19"/>
  <c r="HY842" i="19"/>
  <c r="HY917" i="19"/>
  <c r="HY642" i="19"/>
  <c r="HY545" i="19"/>
  <c r="HY495" i="19"/>
  <c r="HY633" i="19"/>
  <c r="HY915" i="19"/>
  <c r="HY697" i="19"/>
  <c r="HY676" i="19"/>
  <c r="HY609" i="19"/>
  <c r="HY840" i="19"/>
  <c r="HY864" i="19"/>
  <c r="HY620" i="19"/>
  <c r="HY535" i="19"/>
  <c r="HY700" i="19"/>
  <c r="HY694" i="19"/>
  <c r="HY503" i="19"/>
  <c r="HY630" i="19"/>
  <c r="HY722" i="19"/>
  <c r="HY845" i="19"/>
  <c r="HY649" i="19"/>
  <c r="HY691" i="19"/>
  <c r="HY778" i="19"/>
  <c r="HY645" i="19"/>
  <c r="HY602" i="19"/>
  <c r="HY850" i="19"/>
  <c r="HY732" i="19"/>
  <c r="HY592" i="19"/>
  <c r="HY549" i="19"/>
  <c r="HY686" i="19"/>
  <c r="HY598" i="19"/>
  <c r="HY873" i="19"/>
  <c r="HY679" i="19"/>
  <c r="HY626" i="19"/>
  <c r="HY765" i="19"/>
  <c r="HY597" i="19"/>
  <c r="HY614" i="19"/>
  <c r="HY706" i="19"/>
  <c r="HY852" i="19"/>
  <c r="HY547" i="19"/>
  <c r="HY654" i="19"/>
  <c r="HY648" i="19"/>
  <c r="HY738" i="19"/>
  <c r="HY770" i="19"/>
  <c r="HY530" i="19"/>
  <c r="HY918" i="19"/>
  <c r="HY843" i="19"/>
  <c r="HY728" i="19"/>
  <c r="HY829" i="19"/>
  <c r="HY490" i="19"/>
  <c r="HY599" i="19"/>
  <c r="HY725" i="19"/>
  <c r="HY646" i="19"/>
  <c r="HY687" i="19"/>
  <c r="HY500" i="19"/>
  <c r="HY505" i="19"/>
  <c r="HY837" i="19"/>
  <c r="HY884" i="19"/>
  <c r="HY525" i="19"/>
  <c r="HY591" i="19"/>
  <c r="HY589" i="19"/>
  <c r="HY619" i="19"/>
  <c r="HY557" i="19"/>
  <c r="HY718" i="19"/>
  <c r="HY584" i="19"/>
  <c r="HY704" i="19"/>
  <c r="HY813" i="19"/>
  <c r="HY859" i="19"/>
  <c r="HY510" i="19"/>
  <c r="HY796" i="19"/>
  <c r="HY869" i="19"/>
  <c r="HY721" i="19"/>
  <c r="HY625" i="19"/>
  <c r="HY617" i="19"/>
  <c r="HY803" i="19"/>
  <c r="HY769" i="19"/>
  <c r="HY673" i="19"/>
  <c r="HY833" i="19"/>
  <c r="HY717" i="19"/>
  <c r="HY742" i="19"/>
  <c r="HY816" i="19"/>
  <c r="HY804" i="19"/>
  <c r="HY791" i="19"/>
  <c r="HY875" i="19"/>
  <c r="HY571" i="19"/>
  <c r="HY659" i="19"/>
  <c r="HY618" i="19"/>
  <c r="HY711" i="19"/>
  <c r="HY513" i="19"/>
  <c r="HY827" i="19"/>
  <c r="HY878" i="19"/>
  <c r="HY760" i="19"/>
  <c r="HY880" i="19"/>
  <c r="HY870" i="19"/>
  <c r="HY751" i="19"/>
  <c r="HY798" i="19"/>
  <c r="HY726" i="19"/>
  <c r="HY657" i="19"/>
  <c r="HY777" i="19"/>
  <c r="HY883" i="19"/>
  <c r="HY788" i="19"/>
  <c r="HY683" i="19"/>
  <c r="HY605" i="19"/>
  <c r="HY680" i="19"/>
  <c r="HY876" i="19"/>
  <c r="HY467" i="19"/>
  <c r="HY674" i="19"/>
  <c r="HY692" i="19"/>
  <c r="HY533" i="19"/>
  <c r="HY567" i="19"/>
  <c r="HY613" i="19"/>
  <c r="HY585" i="19"/>
  <c r="HY569" i="19"/>
  <c r="HY710" i="19"/>
  <c r="HY631" i="19"/>
  <c r="HY677" i="19"/>
  <c r="HY783" i="19"/>
  <c r="HY670" i="19"/>
  <c r="HY836" i="19"/>
  <c r="HY741" i="19"/>
  <c r="HY723" i="19"/>
  <c r="HY879" i="19"/>
  <c r="HY750" i="19"/>
  <c r="HY624" i="19"/>
  <c r="HY515" i="19"/>
  <c r="HY858" i="19"/>
  <c r="HY551" i="19"/>
  <c r="HY541" i="19"/>
  <c r="HY553" i="19"/>
  <c r="HY812" i="19"/>
  <c r="HY576" i="19"/>
  <c r="HY825" i="19"/>
  <c r="HY714" i="19"/>
  <c r="HY881" i="19"/>
  <c r="HY508" i="19"/>
  <c r="HY565" i="19"/>
  <c r="HY712" i="19"/>
  <c r="HY902" i="19"/>
  <c r="HY746" i="19"/>
  <c r="HY644" i="19"/>
  <c r="HY756" i="19"/>
  <c r="HY577" i="19"/>
  <c r="HY787" i="19"/>
  <c r="HY908" i="19"/>
  <c r="HY720" i="19"/>
  <c r="HY736" i="19"/>
  <c r="HY519" i="19"/>
  <c r="HY872" i="19"/>
  <c r="HY668" i="19"/>
  <c r="HY552" i="19"/>
  <c r="HY583" i="19"/>
  <c r="HY501" i="19"/>
  <c r="HY499" i="19"/>
  <c r="HY527" i="19"/>
  <c r="HY818" i="19"/>
  <c r="HY637" i="19"/>
  <c r="HY784" i="19"/>
  <c r="HY863" i="19"/>
  <c r="HY838" i="19"/>
  <c r="HY724" i="19"/>
  <c r="HY799" i="19"/>
  <c r="HY839" i="19"/>
  <c r="HY531" i="19"/>
  <c r="HY603" i="19"/>
  <c r="HY860" i="19"/>
  <c r="HY708" i="19"/>
  <c r="HY534" i="19"/>
  <c r="HY596" i="19"/>
  <c r="HY892" i="19"/>
  <c r="HY665" i="19"/>
  <c r="HY888" i="19"/>
  <c r="HY912" i="19"/>
  <c r="HY543" i="19"/>
  <c r="HY793" i="19"/>
  <c r="HY663" i="19"/>
  <c r="HY821" i="19"/>
  <c r="HY498" i="19"/>
  <c r="HY901" i="19"/>
  <c r="HY764" i="19"/>
  <c r="HY640" i="19"/>
  <c r="HY808" i="19"/>
  <c r="HY761" i="19"/>
  <c r="HY682" i="19"/>
  <c r="HY662" i="19"/>
  <c r="HY695" i="19"/>
  <c r="HY523" i="19"/>
  <c r="HY810" i="19"/>
  <c r="HY806" i="19"/>
  <c r="HY634" i="19"/>
  <c r="HY586" i="19"/>
  <c r="HY779" i="19"/>
  <c r="HY867" i="19"/>
  <c r="HY684" i="19"/>
  <c r="HY587" i="19"/>
  <c r="HY776" i="19"/>
  <c r="HY846" i="19"/>
  <c r="HY800" i="19"/>
  <c r="HY755" i="19"/>
  <c r="HY521" i="19"/>
  <c r="HY504" i="19"/>
  <c r="HY885" i="19"/>
  <c r="HY651" i="19"/>
  <c r="HY905" i="19"/>
  <c r="HY536" i="19"/>
  <c r="HY685" i="19"/>
  <c r="HY544" i="19"/>
  <c r="HY568" i="19"/>
  <c r="HY780" i="19"/>
  <c r="HY874" i="19"/>
  <c r="HY748" i="19"/>
  <c r="HY621" i="19"/>
  <c r="HY529" i="19"/>
  <c r="HY622" i="19"/>
  <c r="HY580" i="19"/>
  <c r="HY715" i="19"/>
  <c r="HY811" i="19"/>
  <c r="HY823" i="19"/>
  <c r="HY847" i="19"/>
  <c r="HY904" i="19"/>
  <c r="HY667" i="19"/>
  <c r="HY893" i="19"/>
  <c r="HY492" i="19"/>
  <c r="HY729" i="19"/>
  <c r="HY775" i="19"/>
  <c r="HY849" i="19"/>
  <c r="HY705" i="19"/>
  <c r="HY794" i="19"/>
  <c r="HY574" i="19"/>
  <c r="HY709" i="19"/>
  <c r="HY511" i="19"/>
  <c r="GL479" i="19"/>
  <c r="GL478" i="19"/>
  <c r="GL472" i="19"/>
  <c r="GL477" i="19"/>
  <c r="GL476" i="19"/>
  <c r="GL470" i="19"/>
  <c r="GL471" i="19"/>
  <c r="GL473" i="19"/>
  <c r="GL474" i="19"/>
  <c r="GL475" i="19"/>
  <c r="GK469" i="19"/>
  <c r="GK480" i="19" s="1"/>
  <c r="EE483" i="19"/>
  <c r="H499" i="19"/>
  <c r="Q97" i="19" s="1"/>
  <c r="I499" i="19"/>
  <c r="R97" i="19" s="1"/>
  <c r="EF483" i="19"/>
  <c r="FI13" i="19" l="1"/>
  <c r="FJ169" i="19" s="1"/>
  <c r="EZ177" i="19"/>
  <c r="EZ191" i="19"/>
  <c r="EZ170" i="19"/>
  <c r="EZ160" i="19"/>
  <c r="EZ117" i="19"/>
  <c r="EZ419" i="19"/>
  <c r="EZ366" i="19"/>
  <c r="EZ349" i="19"/>
  <c r="EZ48" i="19"/>
  <c r="EZ342" i="19"/>
  <c r="EZ445" i="19"/>
  <c r="EZ203" i="19"/>
  <c r="EZ262" i="19"/>
  <c r="EZ423" i="19"/>
  <c r="EZ67" i="19"/>
  <c r="EZ88" i="19"/>
  <c r="EZ122" i="19"/>
  <c r="EZ34" i="19"/>
  <c r="EZ447" i="19"/>
  <c r="EZ256" i="19"/>
  <c r="EZ285" i="19"/>
  <c r="EZ360" i="19"/>
  <c r="EZ231" i="19"/>
  <c r="EZ434" i="19"/>
  <c r="EZ210" i="19"/>
  <c r="EZ53" i="19"/>
  <c r="EZ52" i="19"/>
  <c r="EZ128" i="19"/>
  <c r="EZ81" i="19"/>
  <c r="EZ303" i="19"/>
  <c r="EZ227" i="19"/>
  <c r="EZ387" i="19"/>
  <c r="EZ107" i="19"/>
  <c r="EZ351" i="19"/>
  <c r="EZ406" i="19"/>
  <c r="EZ422" i="19"/>
  <c r="EZ454" i="19"/>
  <c r="EZ319" i="19"/>
  <c r="EZ279" i="19"/>
  <c r="EZ316" i="19"/>
  <c r="EZ260" i="19"/>
  <c r="EZ62" i="19"/>
  <c r="EZ108" i="19"/>
  <c r="EZ378" i="19"/>
  <c r="EZ54" i="19"/>
  <c r="EZ201" i="19"/>
  <c r="EZ136" i="19"/>
  <c r="EZ414" i="19"/>
  <c r="EZ168" i="19"/>
  <c r="EZ192" i="19"/>
  <c r="EZ164" i="19"/>
  <c r="EZ226" i="19"/>
  <c r="EZ186" i="19"/>
  <c r="EZ134" i="19"/>
  <c r="EZ421" i="19"/>
  <c r="EZ287" i="19"/>
  <c r="EZ175" i="19"/>
  <c r="EZ151" i="19"/>
  <c r="EZ254" i="19"/>
  <c r="EZ217" i="19"/>
  <c r="EZ292" i="19"/>
  <c r="EZ111" i="19"/>
  <c r="EZ383" i="19"/>
  <c r="EZ115" i="19"/>
  <c r="EZ71" i="19"/>
  <c r="EZ257" i="19"/>
  <c r="EZ299" i="19"/>
  <c r="EZ382" i="19"/>
  <c r="EZ282" i="19"/>
  <c r="EZ356" i="19"/>
  <c r="EZ233" i="19"/>
  <c r="EZ251" i="19"/>
  <c r="EZ246" i="19"/>
  <c r="EZ93" i="19"/>
  <c r="EZ411" i="19"/>
  <c r="EZ388" i="19"/>
  <c r="EZ328" i="19"/>
  <c r="EZ42" i="19"/>
  <c r="EZ219" i="19"/>
  <c r="EZ211" i="19"/>
  <c r="EZ158" i="19"/>
  <c r="EZ368" i="19"/>
  <c r="EZ83" i="19"/>
  <c r="EZ40" i="19"/>
  <c r="EZ209" i="19"/>
  <c r="EZ51" i="19"/>
  <c r="EZ258" i="19"/>
  <c r="EZ323" i="19"/>
  <c r="EZ223" i="19"/>
  <c r="EZ263" i="19"/>
  <c r="EZ334" i="19"/>
  <c r="EZ213" i="19"/>
  <c r="EZ266" i="19"/>
  <c r="EZ212" i="19"/>
  <c r="EZ341" i="19"/>
  <c r="EZ322" i="19"/>
  <c r="EZ288" i="19"/>
  <c r="EZ82" i="19"/>
  <c r="EZ141" i="19"/>
  <c r="EZ294" i="19"/>
  <c r="EZ373" i="19"/>
  <c r="EZ326" i="19"/>
  <c r="EZ241" i="19"/>
  <c r="EZ306" i="19"/>
  <c r="EZ252" i="19"/>
  <c r="EZ44" i="19"/>
  <c r="EZ132" i="19"/>
  <c r="EZ214" i="19"/>
  <c r="EZ362" i="19"/>
  <c r="EZ325" i="19"/>
  <c r="EZ153" i="19"/>
  <c r="EZ261" i="19"/>
  <c r="EZ216" i="19"/>
  <c r="EZ176" i="19"/>
  <c r="EZ63" i="19"/>
  <c r="EZ169" i="19"/>
  <c r="EZ375" i="19"/>
  <c r="EZ73" i="19"/>
  <c r="EZ253" i="19"/>
  <c r="EZ173" i="19"/>
  <c r="EZ449" i="19"/>
  <c r="EZ284" i="19"/>
  <c r="EZ150" i="19"/>
  <c r="EZ129" i="19"/>
  <c r="EZ218" i="19"/>
  <c r="EZ357" i="19"/>
  <c r="EZ119" i="19"/>
  <c r="EZ172" i="19"/>
  <c r="EZ301" i="19"/>
  <c r="EZ66" i="19"/>
  <c r="EZ437" i="19"/>
  <c r="EZ273" i="19"/>
  <c r="EZ443" i="19"/>
  <c r="EZ196" i="19"/>
  <c r="EZ105" i="19"/>
  <c r="EZ127" i="19"/>
  <c r="EZ237" i="19"/>
  <c r="EZ97" i="19"/>
  <c r="EZ275" i="19"/>
  <c r="EZ185" i="19"/>
  <c r="EZ393" i="19"/>
  <c r="EZ239" i="19"/>
  <c r="EZ69" i="19"/>
  <c r="EZ104" i="19"/>
  <c r="EZ75" i="19"/>
  <c r="EZ336" i="19"/>
  <c r="EZ84" i="19"/>
  <c r="EZ130" i="19"/>
  <c r="EZ304" i="19"/>
  <c r="EZ163" i="19"/>
  <c r="EZ344" i="19"/>
  <c r="EZ109" i="19"/>
  <c r="EZ307" i="19"/>
  <c r="EZ424" i="19"/>
  <c r="EZ339" i="19"/>
  <c r="EZ204" i="19"/>
  <c r="EZ147" i="19"/>
  <c r="EZ354" i="19"/>
  <c r="EZ324" i="19"/>
  <c r="EZ112" i="19"/>
  <c r="EZ417" i="19"/>
  <c r="EZ234" i="19"/>
  <c r="EZ118" i="19"/>
  <c r="EZ345" i="19"/>
  <c r="EZ157" i="19"/>
  <c r="EZ272" i="19"/>
  <c r="EZ431" i="19"/>
  <c r="EZ371" i="19"/>
  <c r="EZ110" i="19"/>
  <c r="EZ300" i="19"/>
  <c r="EZ96" i="19"/>
  <c r="EZ70" i="19"/>
  <c r="EZ215" i="19"/>
  <c r="EZ236" i="19"/>
  <c r="EZ100" i="19"/>
  <c r="EZ197" i="19"/>
  <c r="EZ202" i="19"/>
  <c r="EZ395" i="19"/>
  <c r="EZ159" i="19"/>
  <c r="EZ376" i="19"/>
  <c r="EZ232" i="19"/>
  <c r="EZ98" i="19"/>
  <c r="EZ31" i="19"/>
  <c r="EZ327" i="19"/>
  <c r="EZ259" i="19"/>
  <c r="EZ329" i="19"/>
  <c r="EZ289" i="19"/>
  <c r="EZ205" i="19"/>
  <c r="EZ39" i="19"/>
  <c r="EZ193" i="19"/>
  <c r="EZ409" i="19"/>
  <c r="EZ286" i="19"/>
  <c r="EZ412" i="19"/>
  <c r="EZ103" i="19"/>
  <c r="EZ320" i="19"/>
  <c r="EZ265" i="19"/>
  <c r="EZ126" i="19"/>
  <c r="EZ76" i="19"/>
  <c r="EZ165" i="19"/>
  <c r="EZ314" i="19"/>
  <c r="EZ194" i="19"/>
  <c r="EZ181" i="19"/>
  <c r="EZ438" i="19"/>
  <c r="EZ415" i="19"/>
  <c r="EZ229" i="19"/>
  <c r="EZ140" i="19"/>
  <c r="EZ407" i="19"/>
  <c r="EZ222" i="19"/>
  <c r="EZ435" i="19"/>
  <c r="EZ370" i="19"/>
  <c r="EZ56" i="19"/>
  <c r="EZ290" i="19"/>
  <c r="EZ313" i="19"/>
  <c r="EZ225" i="19"/>
  <c r="EZ240" i="19"/>
  <c r="EZ238" i="19"/>
  <c r="EZ283" i="19"/>
  <c r="EZ410" i="19"/>
  <c r="EZ183" i="19"/>
  <c r="EZ270" i="19"/>
  <c r="EZ343" i="19"/>
  <c r="EZ305" i="19"/>
  <c r="EZ426" i="19"/>
  <c r="EZ80" i="19"/>
  <c r="EZ386" i="19"/>
  <c r="EZ392" i="19"/>
  <c r="EZ180" i="19"/>
  <c r="EZ91" i="19"/>
  <c r="EZ247" i="19"/>
  <c r="EZ133" i="19"/>
  <c r="EZ90" i="19"/>
  <c r="EZ36" i="19"/>
  <c r="EZ452" i="19"/>
  <c r="EZ167" i="19"/>
  <c r="EZ92" i="19"/>
  <c r="EZ355" i="19"/>
  <c r="EZ41" i="19"/>
  <c r="EZ86" i="19"/>
  <c r="EZ116" i="19"/>
  <c r="EZ281" i="19"/>
  <c r="EZ142" i="19"/>
  <c r="EZ198" i="19"/>
  <c r="EZ121" i="19"/>
  <c r="EZ195" i="19"/>
  <c r="EZ245" i="19"/>
  <c r="EZ446" i="19"/>
  <c r="EZ384" i="19"/>
  <c r="EZ113" i="19"/>
  <c r="EZ101" i="19"/>
  <c r="EZ408" i="19"/>
  <c r="EZ359" i="19"/>
  <c r="EZ125" i="19"/>
  <c r="EZ120" i="19"/>
  <c r="EZ43" i="19"/>
  <c r="EZ37" i="19"/>
  <c r="EZ453" i="19"/>
  <c r="EZ332" i="19"/>
  <c r="EZ79" i="19"/>
  <c r="EZ379" i="19"/>
  <c r="EZ280" i="19"/>
  <c r="EZ358" i="19"/>
  <c r="EZ338" i="19"/>
  <c r="EZ352" i="19"/>
  <c r="EZ365" i="19"/>
  <c r="EZ271" i="19"/>
  <c r="EZ220" i="19"/>
  <c r="EZ188" i="19"/>
  <c r="EZ264" i="19"/>
  <c r="EZ114" i="19"/>
  <c r="EZ38" i="19"/>
  <c r="EZ385" i="19"/>
  <c r="EZ278" i="19"/>
  <c r="EZ87" i="19"/>
  <c r="EZ413" i="19"/>
  <c r="EZ139" i="19"/>
  <c r="EZ274" i="19"/>
  <c r="EZ268" i="19"/>
  <c r="EZ30" i="19"/>
  <c r="EZ155" i="19"/>
  <c r="EZ137" i="19"/>
  <c r="EZ315" i="19"/>
  <c r="EZ77" i="19"/>
  <c r="EZ377" i="19"/>
  <c r="EZ184" i="19"/>
  <c r="EZ381" i="19"/>
  <c r="EZ321" i="19"/>
  <c r="EY11" i="19"/>
  <c r="EZ291" i="19"/>
  <c r="EZ364" i="19"/>
  <c r="EZ399" i="19"/>
  <c r="EZ58" i="19"/>
  <c r="EZ145" i="19"/>
  <c r="EZ350" i="19"/>
  <c r="EZ131" i="19"/>
  <c r="EZ249" i="19"/>
  <c r="EZ124" i="19"/>
  <c r="EZ346" i="19"/>
  <c r="EZ33" i="19"/>
  <c r="EZ248" i="19"/>
  <c r="EZ46" i="19"/>
  <c r="EZ85" i="19"/>
  <c r="EZ65" i="19"/>
  <c r="EZ317" i="19"/>
  <c r="EZ221" i="19"/>
  <c r="EZ138" i="19"/>
  <c r="EZ178" i="19"/>
  <c r="EZ144" i="19"/>
  <c r="EZ391" i="19"/>
  <c r="EZ64" i="19"/>
  <c r="EZ397" i="19"/>
  <c r="EZ402" i="19"/>
  <c r="EZ235" i="19"/>
  <c r="EZ429" i="19"/>
  <c r="EZ293" i="19"/>
  <c r="EZ189" i="19"/>
  <c r="EZ295" i="19"/>
  <c r="EZ298" i="19"/>
  <c r="EZ442" i="19"/>
  <c r="EZ433" i="19"/>
  <c r="EZ405" i="19"/>
  <c r="EZ149" i="19"/>
  <c r="EZ296" i="19"/>
  <c r="EZ451" i="19"/>
  <c r="EZ74" i="19"/>
  <c r="EZ403" i="19"/>
  <c r="EZ143" i="19"/>
  <c r="EZ311" i="19"/>
  <c r="EZ244" i="19"/>
  <c r="EZ389" i="19"/>
  <c r="EZ255" i="19"/>
  <c r="EZ367" i="19"/>
  <c r="EZ166" i="19"/>
  <c r="EZ207" i="19"/>
  <c r="EZ72" i="19"/>
  <c r="EZ152" i="19"/>
  <c r="EZ308" i="19"/>
  <c r="EZ146" i="19"/>
  <c r="EZ68" i="19"/>
  <c r="EZ331" i="19"/>
  <c r="EZ49" i="19"/>
  <c r="EZ340" i="19"/>
  <c r="EZ250" i="19"/>
  <c r="EZ440" i="19"/>
  <c r="EZ310" i="19"/>
  <c r="EZ297" i="19"/>
  <c r="EZ135" i="19"/>
  <c r="EZ224" i="19"/>
  <c r="EZ200" i="19"/>
  <c r="EZ154" i="19"/>
  <c r="EZ206" i="19"/>
  <c r="EZ78" i="19"/>
  <c r="EZ156" i="19"/>
  <c r="EZ61" i="19"/>
  <c r="EZ162" i="19"/>
  <c r="EZ398" i="19"/>
  <c r="EZ89" i="19"/>
  <c r="EZ353" i="19"/>
  <c r="EZ441" i="19"/>
  <c r="EZ372" i="19"/>
  <c r="EZ309" i="19"/>
  <c r="EZ430" i="19"/>
  <c r="EZ60" i="19"/>
  <c r="EZ174" i="19"/>
  <c r="EZ302" i="19"/>
  <c r="EZ333" i="19"/>
  <c r="EZ148" i="19"/>
  <c r="EZ99" i="19"/>
  <c r="EZ416" i="19"/>
  <c r="EZ230" i="19"/>
  <c r="EZ363" i="19"/>
  <c r="EZ401" i="19"/>
  <c r="EZ335" i="19"/>
  <c r="FI468" i="19"/>
  <c r="FJ714" i="19" s="1"/>
  <c r="EO480" i="19"/>
  <c r="EP480" i="19" s="1"/>
  <c r="EP483" i="19" s="1"/>
  <c r="DV483" i="19"/>
  <c r="FS472" i="19"/>
  <c r="FH483" i="19"/>
  <c r="GV21" i="19"/>
  <c r="GV23" i="19"/>
  <c r="GV475" i="19"/>
  <c r="GV473" i="19"/>
  <c r="GV470" i="19"/>
  <c r="GV472" i="19"/>
  <c r="GC338" i="19"/>
  <c r="HO478" i="19"/>
  <c r="HO471" i="19"/>
  <c r="GC151" i="19"/>
  <c r="GC50" i="19"/>
  <c r="GC226" i="19"/>
  <c r="GC301" i="19"/>
  <c r="GC43" i="19"/>
  <c r="GC442" i="19"/>
  <c r="GC73" i="19"/>
  <c r="GC184" i="19"/>
  <c r="GC349" i="19"/>
  <c r="GC237" i="19"/>
  <c r="GC174" i="19"/>
  <c r="GC339" i="19"/>
  <c r="GC12" i="19"/>
  <c r="GC18" i="19" s="1"/>
  <c r="GC352" i="19"/>
  <c r="GC85" i="19"/>
  <c r="GC103" i="19"/>
  <c r="GC118" i="19"/>
  <c r="GC231" i="19"/>
  <c r="GC65" i="19"/>
  <c r="GC200" i="19"/>
  <c r="GC67" i="19"/>
  <c r="GC413" i="19"/>
  <c r="GC369" i="19"/>
  <c r="GC206" i="19"/>
  <c r="GC221" i="19"/>
  <c r="GC116" i="19"/>
  <c r="GC397" i="19"/>
  <c r="GC407" i="19"/>
  <c r="GC229" i="19"/>
  <c r="GC353" i="19"/>
  <c r="GC136" i="19"/>
  <c r="GC396" i="19"/>
  <c r="GC38" i="19"/>
  <c r="GC297" i="19"/>
  <c r="GC207" i="19"/>
  <c r="GC280" i="19"/>
  <c r="GC372" i="19"/>
  <c r="GC335" i="19"/>
  <c r="GC330" i="19"/>
  <c r="GC39" i="19"/>
  <c r="GC64" i="19"/>
  <c r="GC44" i="19"/>
  <c r="GC167" i="19"/>
  <c r="GC212" i="19"/>
  <c r="GC129" i="19"/>
  <c r="GC245" i="19"/>
  <c r="GC59" i="19"/>
  <c r="GC252" i="19"/>
  <c r="GC137" i="19"/>
  <c r="GC283" i="19"/>
  <c r="GC364" i="19"/>
  <c r="GC424" i="19"/>
  <c r="HO13" i="19"/>
  <c r="HP107" i="19" s="1"/>
  <c r="HO479" i="19"/>
  <c r="HO472" i="19"/>
  <c r="HO473" i="19"/>
  <c r="HO475" i="19"/>
  <c r="HO477" i="19"/>
  <c r="HO474" i="19"/>
  <c r="HO470" i="19"/>
  <c r="GC306" i="19"/>
  <c r="GC58" i="19"/>
  <c r="GC164" i="19"/>
  <c r="GC310" i="19"/>
  <c r="GC189" i="19"/>
  <c r="GC292" i="19"/>
  <c r="GC430" i="19"/>
  <c r="GC77" i="19"/>
  <c r="GC156" i="19"/>
  <c r="GC382" i="19"/>
  <c r="GC100" i="19"/>
  <c r="GC383" i="19"/>
  <c r="GC279" i="19"/>
  <c r="GC144" i="19"/>
  <c r="GC153" i="19"/>
  <c r="GC143" i="19"/>
  <c r="GC376" i="19"/>
  <c r="GC57" i="19"/>
  <c r="GC415" i="19"/>
  <c r="GC69" i="19"/>
  <c r="GC197" i="19"/>
  <c r="GC354" i="19"/>
  <c r="GC293" i="19"/>
  <c r="GC55" i="19"/>
  <c r="GC409" i="19"/>
  <c r="GC444" i="19"/>
  <c r="GC296" i="19"/>
  <c r="GC435" i="19"/>
  <c r="GC406" i="19"/>
  <c r="GC76" i="19"/>
  <c r="GC163" i="19"/>
  <c r="GC412" i="19"/>
  <c r="GC191" i="19"/>
  <c r="GC238" i="19"/>
  <c r="GC147" i="19"/>
  <c r="GC107" i="19"/>
  <c r="GC195" i="19"/>
  <c r="GC172" i="19"/>
  <c r="GC332" i="19"/>
  <c r="GC113" i="19"/>
  <c r="GC342" i="19"/>
  <c r="GC63" i="19"/>
  <c r="GC433" i="19"/>
  <c r="GC126" i="19"/>
  <c r="GC88" i="19"/>
  <c r="GB11" i="19"/>
  <c r="GC30" i="19"/>
  <c r="GC450" i="19"/>
  <c r="GC235" i="19"/>
  <c r="GC243" i="19"/>
  <c r="GC265" i="19"/>
  <c r="GC232" i="19"/>
  <c r="GC128" i="19"/>
  <c r="GC233" i="19"/>
  <c r="GC170" i="19"/>
  <c r="GC321" i="19"/>
  <c r="GC132" i="19"/>
  <c r="GC175" i="19"/>
  <c r="GC368" i="19"/>
  <c r="GC267" i="19"/>
  <c r="GC401" i="19"/>
  <c r="GC327" i="19"/>
  <c r="GC87" i="19"/>
  <c r="GC269" i="19"/>
  <c r="GC162" i="19"/>
  <c r="GC258" i="19"/>
  <c r="GC356" i="19"/>
  <c r="GC140" i="19"/>
  <c r="GC141" i="19"/>
  <c r="GC211" i="19"/>
  <c r="GC367" i="19"/>
  <c r="GC110" i="19"/>
  <c r="GC320" i="19"/>
  <c r="GC117" i="19"/>
  <c r="GC52" i="19"/>
  <c r="GC451" i="19"/>
  <c r="GC312" i="19"/>
  <c r="GC134" i="19"/>
  <c r="GC432" i="19"/>
  <c r="GC157" i="19"/>
  <c r="GC358" i="19"/>
  <c r="GC193" i="19"/>
  <c r="GC326" i="19"/>
  <c r="GC213" i="19"/>
  <c r="GC268" i="19"/>
  <c r="GC68" i="19"/>
  <c r="GC133" i="19"/>
  <c r="GC182" i="19"/>
  <c r="GC423" i="19"/>
  <c r="GC223" i="19"/>
  <c r="GC222" i="19"/>
  <c r="GC360" i="19"/>
  <c r="GC441" i="19"/>
  <c r="GC384" i="19"/>
  <c r="GC165" i="19"/>
  <c r="GC281" i="19"/>
  <c r="GC405" i="19"/>
  <c r="GC448" i="19"/>
  <c r="GC99" i="19"/>
  <c r="GC192" i="19"/>
  <c r="GC375" i="19"/>
  <c r="GC403" i="19"/>
  <c r="GC385" i="19"/>
  <c r="GC152" i="19"/>
  <c r="GC220" i="19"/>
  <c r="GC261" i="19"/>
  <c r="GC48" i="19"/>
  <c r="GC37" i="19"/>
  <c r="GC40" i="19"/>
  <c r="GC125" i="19"/>
  <c r="GC171" i="19"/>
  <c r="GC440" i="19"/>
  <c r="GC202" i="19"/>
  <c r="GC62" i="19"/>
  <c r="GC348" i="19"/>
  <c r="GC179" i="19"/>
  <c r="GC389" i="19"/>
  <c r="GC271" i="19"/>
  <c r="GC307" i="19"/>
  <c r="GC190" i="19"/>
  <c r="GC337" i="19"/>
  <c r="GC379" i="19"/>
  <c r="GC247" i="19"/>
  <c r="GC120" i="19"/>
  <c r="GC362" i="19"/>
  <c r="GC436" i="19"/>
  <c r="GC308" i="19"/>
  <c r="GC344" i="19"/>
  <c r="GC41" i="19"/>
  <c r="GC386" i="19"/>
  <c r="GC121" i="19"/>
  <c r="GC142" i="19"/>
  <c r="GC227" i="19"/>
  <c r="GC319" i="19"/>
  <c r="GC46" i="19"/>
  <c r="GC290" i="19"/>
  <c r="GC443" i="19"/>
  <c r="GC215" i="19"/>
  <c r="GC398" i="19"/>
  <c r="GC377" i="19"/>
  <c r="GC176" i="19"/>
  <c r="GC102" i="19"/>
  <c r="GC249" i="19"/>
  <c r="GC313" i="19"/>
  <c r="GC255" i="19"/>
  <c r="GC289" i="19"/>
  <c r="GC236" i="19"/>
  <c r="GC51" i="19"/>
  <c r="GC86" i="19"/>
  <c r="GC388" i="19"/>
  <c r="GC427" i="19"/>
  <c r="GC145" i="19"/>
  <c r="GC302" i="19"/>
  <c r="GC343" i="19"/>
  <c r="GC217" i="19"/>
  <c r="GC108" i="19"/>
  <c r="GC54" i="19"/>
  <c r="GC183" i="19"/>
  <c r="GC404" i="19"/>
  <c r="GC109" i="19"/>
  <c r="GC357" i="19"/>
  <c r="GC449" i="19"/>
  <c r="GC294" i="19"/>
  <c r="GC454" i="19"/>
  <c r="GC305" i="19"/>
  <c r="GC208" i="19"/>
  <c r="GC45" i="19"/>
  <c r="GC351" i="19"/>
  <c r="GC36" i="19"/>
  <c r="GC49" i="19"/>
  <c r="GC392" i="19"/>
  <c r="GC158" i="19"/>
  <c r="GC309" i="19"/>
  <c r="GC89" i="19"/>
  <c r="GC445" i="19"/>
  <c r="GC168" i="19"/>
  <c r="GC154" i="19"/>
  <c r="GC228" i="19"/>
  <c r="GC101" i="19"/>
  <c r="GC328" i="19"/>
  <c r="GC169" i="19"/>
  <c r="GC166" i="19"/>
  <c r="GC270" i="19"/>
  <c r="GC341" i="19"/>
  <c r="GC366" i="19"/>
  <c r="GC115" i="19"/>
  <c r="GC127" i="19"/>
  <c r="GC185" i="19"/>
  <c r="GC304" i="19"/>
  <c r="GC96" i="19"/>
  <c r="GC350" i="19"/>
  <c r="GC33" i="19"/>
  <c r="GC284" i="19"/>
  <c r="GC272" i="19"/>
  <c r="GC453" i="19"/>
  <c r="GC402" i="19"/>
  <c r="GC274" i="19"/>
  <c r="GC81" i="19"/>
  <c r="GC91" i="19"/>
  <c r="GC378" i="19"/>
  <c r="GC420" i="19"/>
  <c r="GC371" i="19"/>
  <c r="GC346" i="19"/>
  <c r="GC75" i="19"/>
  <c r="GC395" i="19"/>
  <c r="GC264" i="19"/>
  <c r="GC244" i="19"/>
  <c r="GC317" i="19"/>
  <c r="GC219" i="19"/>
  <c r="GC446" i="19"/>
  <c r="GC325" i="19"/>
  <c r="GC70" i="19"/>
  <c r="GC111" i="19"/>
  <c r="GC194" i="19"/>
  <c r="GC434" i="19"/>
  <c r="GC112" i="19"/>
  <c r="GC66" i="19"/>
  <c r="GC186" i="19"/>
  <c r="GC316" i="19"/>
  <c r="GC61" i="19"/>
  <c r="GC47" i="19"/>
  <c r="GC447" i="19"/>
  <c r="GC34" i="19"/>
  <c r="GC92" i="19"/>
  <c r="GC277" i="19"/>
  <c r="GC331" i="19"/>
  <c r="GC135" i="19"/>
  <c r="GC149" i="19"/>
  <c r="GC285" i="19"/>
  <c r="GC394" i="19"/>
  <c r="GC105" i="19"/>
  <c r="GC333" i="19"/>
  <c r="GC414" i="19"/>
  <c r="GC381" i="19"/>
  <c r="GC234" i="19"/>
  <c r="GC421" i="19"/>
  <c r="GC411" i="19"/>
  <c r="GC324" i="19"/>
  <c r="GC199" i="19"/>
  <c r="GC418" i="19"/>
  <c r="GC95" i="19"/>
  <c r="GC288" i="19"/>
  <c r="GC359" i="19"/>
  <c r="GC393" i="19"/>
  <c r="GC373" i="19"/>
  <c r="GC257" i="19"/>
  <c r="GC295" i="19"/>
  <c r="GC230" i="19"/>
  <c r="GC119" i="19"/>
  <c r="GC250" i="19"/>
  <c r="GC198" i="19"/>
  <c r="GC56" i="19"/>
  <c r="GC201" i="19"/>
  <c r="GC300" i="19"/>
  <c r="GC282" i="19"/>
  <c r="GC155" i="19"/>
  <c r="GC428" i="19"/>
  <c r="GC242" i="19"/>
  <c r="GC35" i="19"/>
  <c r="GC159" i="19"/>
  <c r="GC251" i="19"/>
  <c r="GC204" i="19"/>
  <c r="GC287" i="19"/>
  <c r="GC246" i="19"/>
  <c r="GC241" i="19"/>
  <c r="GC370" i="19"/>
  <c r="GC273" i="19"/>
  <c r="GC83" i="19"/>
  <c r="GC123" i="19"/>
  <c r="GC173" i="19"/>
  <c r="GC322" i="19"/>
  <c r="GC314" i="19"/>
  <c r="GC266" i="19"/>
  <c r="GC311" i="19"/>
  <c r="GC347" i="19"/>
  <c r="GC225" i="19"/>
  <c r="GC291" i="19"/>
  <c r="GC374" i="19"/>
  <c r="GC254" i="19"/>
  <c r="GC259" i="19"/>
  <c r="GC181" i="19"/>
  <c r="GC410" i="19"/>
  <c r="GC334" i="19"/>
  <c r="GC205" i="19"/>
  <c r="GC329" i="19"/>
  <c r="GC298" i="19"/>
  <c r="GC399" i="19"/>
  <c r="GC425" i="19"/>
  <c r="GC275" i="19"/>
  <c r="GC429" i="19"/>
  <c r="GC387" i="19"/>
  <c r="GC131" i="19"/>
  <c r="GC431" i="19"/>
  <c r="GC248" i="19"/>
  <c r="GC390" i="19"/>
  <c r="GC422" i="19"/>
  <c r="GC90" i="19"/>
  <c r="GC80" i="19"/>
  <c r="GC253" i="19"/>
  <c r="GC138" i="19"/>
  <c r="GC82" i="19"/>
  <c r="GC452" i="19"/>
  <c r="GC323" i="19"/>
  <c r="GC239" i="19"/>
  <c r="GC278" i="19"/>
  <c r="GC438" i="19"/>
  <c r="GC71" i="19"/>
  <c r="GC240" i="19"/>
  <c r="GC365" i="19"/>
  <c r="GC363" i="19"/>
  <c r="GC391" i="19"/>
  <c r="GC60" i="19"/>
  <c r="GC318" i="19"/>
  <c r="GC263" i="19"/>
  <c r="GC150" i="19"/>
  <c r="GC106" i="19"/>
  <c r="GC408" i="19"/>
  <c r="GC97" i="19"/>
  <c r="GC303" i="19"/>
  <c r="GC74" i="19"/>
  <c r="GC439" i="19"/>
  <c r="GC210" i="19"/>
  <c r="GC31" i="19"/>
  <c r="GC94" i="19"/>
  <c r="GC146" i="19"/>
  <c r="GC78" i="19"/>
  <c r="GC79" i="19"/>
  <c r="GC260" i="19"/>
  <c r="GC160" i="19"/>
  <c r="GC148" i="19"/>
  <c r="GC177" i="19"/>
  <c r="GC203" i="19"/>
  <c r="GC161" i="19"/>
  <c r="GC262" i="19"/>
  <c r="GC104" i="19"/>
  <c r="GC93" i="19"/>
  <c r="GC84" i="19"/>
  <c r="GC214" i="19"/>
  <c r="GC42" i="19"/>
  <c r="GC32" i="19"/>
  <c r="GC286" i="19"/>
  <c r="GC122" i="19"/>
  <c r="GC114" i="19"/>
  <c r="GC400" i="19"/>
  <c r="GC72" i="19"/>
  <c r="GC196" i="19"/>
  <c r="GC416" i="19"/>
  <c r="GC178" i="19"/>
  <c r="GC426" i="19"/>
  <c r="GC315" i="19"/>
  <c r="GC218" i="19"/>
  <c r="GC224" i="19"/>
  <c r="GC98" i="19"/>
  <c r="GC187" i="19"/>
  <c r="GC419" i="19"/>
  <c r="GC361" i="19"/>
  <c r="GC355" i="19"/>
  <c r="GC256" i="19"/>
  <c r="GC124" i="19"/>
  <c r="GC340" i="19"/>
  <c r="GC180" i="19"/>
  <c r="GC380" i="19"/>
  <c r="GC299" i="19"/>
  <c r="GC209" i="19"/>
  <c r="GC188" i="19"/>
  <c r="GC130" i="19"/>
  <c r="GC216" i="19"/>
  <c r="GC437" i="19"/>
  <c r="GC276" i="19"/>
  <c r="GC417" i="19"/>
  <c r="GC139" i="19"/>
  <c r="GC336" i="19"/>
  <c r="GC345" i="19"/>
  <c r="HN469" i="19"/>
  <c r="HN480" i="19" s="1"/>
  <c r="HN483" i="19" s="1"/>
  <c r="FS476" i="19"/>
  <c r="FS471" i="19"/>
  <c r="FS474" i="19"/>
  <c r="FS475" i="19"/>
  <c r="FS470" i="19"/>
  <c r="FS478" i="19"/>
  <c r="FS477" i="19"/>
  <c r="FS473" i="19"/>
  <c r="HE13" i="19"/>
  <c r="HF260" i="19" s="1"/>
  <c r="GC811" i="19"/>
  <c r="GC728" i="19"/>
  <c r="GC698" i="19"/>
  <c r="GC637" i="19"/>
  <c r="GC758" i="19"/>
  <c r="GC506" i="19"/>
  <c r="GC876" i="19"/>
  <c r="GC546" i="19"/>
  <c r="GC648" i="19"/>
  <c r="GC713" i="19"/>
  <c r="GC725" i="19"/>
  <c r="GC740" i="19"/>
  <c r="GC783" i="19"/>
  <c r="FR469" i="19"/>
  <c r="FR480" i="19" s="1"/>
  <c r="FR483" i="19" s="1"/>
  <c r="GV15" i="19"/>
  <c r="GV13" i="19" s="1"/>
  <c r="GW102" i="19" s="1"/>
  <c r="GV478" i="19"/>
  <c r="GV20" i="19"/>
  <c r="GV24" i="19"/>
  <c r="GV471" i="19"/>
  <c r="GV22" i="19"/>
  <c r="GV18" i="19"/>
  <c r="GV19" i="19"/>
  <c r="GV479" i="19"/>
  <c r="GV17" i="19"/>
  <c r="GV477" i="19"/>
  <c r="GV476" i="19"/>
  <c r="GC890" i="19"/>
  <c r="GC662" i="19"/>
  <c r="GC653" i="19"/>
  <c r="GC652" i="19"/>
  <c r="GC891" i="19"/>
  <c r="GC564" i="19"/>
  <c r="GC767" i="19"/>
  <c r="GC908" i="19"/>
  <c r="GC778" i="19"/>
  <c r="GC862" i="19"/>
  <c r="GC734" i="19"/>
  <c r="GC632" i="19"/>
  <c r="GC857" i="19"/>
  <c r="GC880" i="19"/>
  <c r="GC849" i="19"/>
  <c r="GC878" i="19"/>
  <c r="GC835" i="19"/>
  <c r="GC528" i="19"/>
  <c r="GC747" i="19"/>
  <c r="GC913" i="19"/>
  <c r="GC610" i="19"/>
  <c r="GC548" i="19"/>
  <c r="GC900" i="19"/>
  <c r="GC583" i="19"/>
  <c r="GC837" i="19"/>
  <c r="GC497" i="19"/>
  <c r="GC901" i="19"/>
  <c r="GC661" i="19"/>
  <c r="GC886" i="19"/>
  <c r="GC527" i="19"/>
  <c r="GC794" i="19"/>
  <c r="GC854" i="19"/>
  <c r="GC688" i="19"/>
  <c r="GC603" i="19"/>
  <c r="GC843" i="19"/>
  <c r="GC643" i="19"/>
  <c r="GC509" i="19"/>
  <c r="GC516" i="19"/>
  <c r="GC555" i="19"/>
  <c r="GC672" i="19"/>
  <c r="GC590" i="19"/>
  <c r="GC565" i="19"/>
  <c r="II21" i="19"/>
  <c r="II23" i="19"/>
  <c r="II16" i="19"/>
  <c r="II18" i="19"/>
  <c r="II15" i="19"/>
  <c r="II20" i="19"/>
  <c r="II24" i="19"/>
  <c r="II17" i="19"/>
  <c r="II22" i="19"/>
  <c r="GU469" i="19"/>
  <c r="GU480" i="19" s="1"/>
  <c r="F506" i="19" s="1"/>
  <c r="O104" i="19" s="1"/>
  <c r="GU14" i="19"/>
  <c r="F68" i="19" s="1"/>
  <c r="O68" i="19" s="1"/>
  <c r="FS13" i="19"/>
  <c r="FT140" i="19" s="1"/>
  <c r="GC701" i="19"/>
  <c r="GC786" i="19"/>
  <c r="GC859" i="19"/>
  <c r="GC549" i="19"/>
  <c r="GC694" i="19"/>
  <c r="GC494" i="19"/>
  <c r="GC720" i="19"/>
  <c r="GC562" i="19"/>
  <c r="GC798" i="19"/>
  <c r="GC646" i="19"/>
  <c r="GC861" i="19"/>
  <c r="GC769" i="19"/>
  <c r="GC737" i="19"/>
  <c r="GC619" i="19"/>
  <c r="GC608" i="19"/>
  <c r="GC656" i="19"/>
  <c r="GC800" i="19"/>
  <c r="GC630" i="19"/>
  <c r="GC689" i="19"/>
  <c r="GC760" i="19"/>
  <c r="GC687" i="19"/>
  <c r="GC586" i="19"/>
  <c r="GC660" i="19"/>
  <c r="GC686" i="19"/>
  <c r="GC520" i="19"/>
  <c r="GC721" i="19"/>
  <c r="GC885" i="19"/>
  <c r="GC753" i="19"/>
  <c r="GC851" i="19"/>
  <c r="GC561" i="19"/>
  <c r="GC906" i="19"/>
  <c r="GC651" i="19"/>
  <c r="GC830" i="19"/>
  <c r="GC544" i="19"/>
  <c r="GC615" i="19"/>
  <c r="GC840" i="19"/>
  <c r="GC582" i="19"/>
  <c r="GC596" i="19"/>
  <c r="GC576" i="19"/>
  <c r="GC554" i="19"/>
  <c r="GC733" i="19"/>
  <c r="GC640" i="19"/>
  <c r="GC668" i="19"/>
  <c r="GC781" i="19"/>
  <c r="GC771" i="19"/>
  <c r="GC773" i="19"/>
  <c r="GC853" i="19"/>
  <c r="GC752" i="19"/>
  <c r="GC793" i="19"/>
  <c r="GC541" i="19"/>
  <c r="GC710" i="19"/>
  <c r="GC492" i="19"/>
  <c r="GC881" i="19"/>
  <c r="GC836" i="19"/>
  <c r="GC578" i="19"/>
  <c r="GC657" i="19"/>
  <c r="GC645" i="19"/>
  <c r="GC808" i="19"/>
  <c r="GC825" i="19"/>
  <c r="GC895" i="19"/>
  <c r="GC739" i="19"/>
  <c r="GC642" i="19"/>
  <c r="GC524" i="19"/>
  <c r="GC779" i="19"/>
  <c r="GC568" i="19"/>
  <c r="GC623" i="19"/>
  <c r="GC522" i="19"/>
  <c r="GC759" i="19"/>
  <c r="GC702" i="19"/>
  <c r="GC551" i="19"/>
  <c r="GC704" i="19"/>
  <c r="GC750" i="19"/>
  <c r="GC809" i="19"/>
  <c r="GC860" i="19"/>
  <c r="GC573" i="19"/>
  <c r="GC727" i="19"/>
  <c r="GC914" i="19"/>
  <c r="GC588" i="19"/>
  <c r="GC910" i="19"/>
  <c r="GC601" i="19"/>
  <c r="GC872" i="19"/>
  <c r="GC715" i="19"/>
  <c r="GC826" i="19"/>
  <c r="GC806" i="19"/>
  <c r="GC641" i="19"/>
  <c r="GC591" i="19"/>
  <c r="GC574" i="19"/>
  <c r="GC639" i="19"/>
  <c r="GC675" i="19"/>
  <c r="GC766" i="19"/>
  <c r="GC907" i="19"/>
  <c r="GC521" i="19"/>
  <c r="GC553" i="19"/>
  <c r="GC609" i="19"/>
  <c r="GC789" i="19"/>
  <c r="GC846" i="19"/>
  <c r="GC620" i="19"/>
  <c r="GC816" i="19"/>
  <c r="GC612" i="19"/>
  <c r="GC617" i="19"/>
  <c r="GC498" i="19"/>
  <c r="GC813" i="19"/>
  <c r="GC829" i="19"/>
  <c r="GC897" i="19"/>
  <c r="GC670" i="19"/>
  <c r="GC669" i="19"/>
  <c r="GC636" i="19"/>
  <c r="GC691" i="19"/>
  <c r="GC552" i="19"/>
  <c r="GC659" i="19"/>
  <c r="GC916" i="19"/>
  <c r="GC677" i="19"/>
  <c r="GC918" i="19"/>
  <c r="GC536" i="19"/>
  <c r="GC904" i="19"/>
  <c r="GC593" i="19"/>
  <c r="GC828" i="19"/>
  <c r="GC911" i="19"/>
  <c r="GC690" i="19"/>
  <c r="GC882" i="19"/>
  <c r="GC577" i="19"/>
  <c r="GC770" i="19"/>
  <c r="GC545" i="19"/>
  <c r="GC680" i="19"/>
  <c r="GC834" i="19"/>
  <c r="GC550" i="19"/>
  <c r="GC775" i="19"/>
  <c r="GC787" i="19"/>
  <c r="GC756" i="19"/>
  <c r="GC529" i="19"/>
  <c r="GC611" i="19"/>
  <c r="GC512" i="19"/>
  <c r="GC572" i="19"/>
  <c r="GC599" i="19"/>
  <c r="GC649" i="19"/>
  <c r="GC667" i="19"/>
  <c r="GC815" i="19"/>
  <c r="GC631" i="19"/>
  <c r="GC795" i="19"/>
  <c r="GC510" i="19"/>
  <c r="GC673" i="19"/>
  <c r="GC684" i="19"/>
  <c r="GC624" i="19"/>
  <c r="GC805" i="19"/>
  <c r="GC705" i="19"/>
  <c r="GC664" i="19"/>
  <c r="GC847" i="19"/>
  <c r="GC537" i="19"/>
  <c r="GC508" i="19"/>
  <c r="GC838" i="19"/>
  <c r="GC748" i="19"/>
  <c r="GC676" i="19"/>
  <c r="GC569" i="19"/>
  <c r="GC742" i="19"/>
  <c r="GC547" i="19"/>
  <c r="GC902" i="19"/>
  <c r="GC503" i="19"/>
  <c r="GC580" i="19"/>
  <c r="GC717" i="19"/>
  <c r="GC803" i="19"/>
  <c r="GC700" i="19"/>
  <c r="GC534" i="19"/>
  <c r="GC526" i="19"/>
  <c r="GC762" i="19"/>
  <c r="GC777" i="19"/>
  <c r="GC587" i="19"/>
  <c r="GC496" i="19"/>
  <c r="GC604" i="19"/>
  <c r="GC679" i="19"/>
  <c r="GC515" i="19"/>
  <c r="GC754" i="19"/>
  <c r="GC903" i="19"/>
  <c r="GC796" i="19"/>
  <c r="GC730" i="19"/>
  <c r="GC820" i="19"/>
  <c r="GC507" i="19"/>
  <c r="GC605" i="19"/>
  <c r="GC716" i="19"/>
  <c r="GC722" i="19"/>
  <c r="GC709" i="19"/>
  <c r="GC600" i="19"/>
  <c r="GC899" i="19"/>
  <c r="GC863" i="19"/>
  <c r="GC538" i="19"/>
  <c r="GC556" i="19"/>
  <c r="GC595" i="19"/>
  <c r="GC618" i="19"/>
  <c r="GC791" i="19"/>
  <c r="GC868" i="19"/>
  <c r="GC819" i="19"/>
  <c r="GC654" i="19"/>
  <c r="GC839" i="19"/>
  <c r="GB466" i="19"/>
  <c r="GC666" i="19"/>
  <c r="GC703" i="19"/>
  <c r="GC883" i="19"/>
  <c r="GC589" i="19"/>
  <c r="GC856" i="19"/>
  <c r="GC531" i="19"/>
  <c r="GC533" i="19"/>
  <c r="GC500" i="19"/>
  <c r="GC570" i="19"/>
  <c r="GC566" i="19"/>
  <c r="GC784" i="19"/>
  <c r="GC887" i="19"/>
  <c r="GC614" i="19"/>
  <c r="GC504" i="19"/>
  <c r="GC912" i="19"/>
  <c r="GC867" i="19"/>
  <c r="GC511" i="19"/>
  <c r="GC627" i="19"/>
  <c r="GC681" i="19"/>
  <c r="GC879" i="19"/>
  <c r="GC768" i="19"/>
  <c r="GC575" i="19"/>
  <c r="GC744" i="19"/>
  <c r="GC738" i="19"/>
  <c r="GC909" i="19"/>
  <c r="GC802" i="19"/>
  <c r="GC774" i="19"/>
  <c r="GC874" i="19"/>
  <c r="GC674" i="19"/>
  <c r="GC746" i="19"/>
  <c r="GC693" i="19"/>
  <c r="GC850" i="19"/>
  <c r="GC749" i="19"/>
  <c r="GC818" i="19"/>
  <c r="GC519" i="19"/>
  <c r="GC718" i="19"/>
  <c r="GC607" i="19"/>
  <c r="GC513" i="19"/>
  <c r="GC682" i="19"/>
  <c r="GC723" i="19"/>
  <c r="GC741" i="19"/>
  <c r="GC467" i="19"/>
  <c r="GC476" i="19" s="1"/>
  <c r="GC799" i="19"/>
  <c r="GC841" i="19"/>
  <c r="GC592" i="19"/>
  <c r="GC917" i="19"/>
  <c r="GC870" i="19"/>
  <c r="GC501" i="19"/>
  <c r="GC776" i="19"/>
  <c r="GC502" i="19"/>
  <c r="GC563" i="19"/>
  <c r="GC761" i="19"/>
  <c r="GC833" i="19"/>
  <c r="GC763" i="19"/>
  <c r="GC567" i="19"/>
  <c r="GC585" i="19"/>
  <c r="GC683" i="19"/>
  <c r="GC785" i="19"/>
  <c r="GC579" i="19"/>
  <c r="GC708" i="19"/>
  <c r="GC557" i="19"/>
  <c r="GC514" i="19"/>
  <c r="GC745" i="19"/>
  <c r="GC735" i="19"/>
  <c r="GC491" i="19"/>
  <c r="GC626" i="19"/>
  <c r="GC865" i="19"/>
  <c r="GC493" i="19"/>
  <c r="GC650" i="19"/>
  <c r="GC633" i="19"/>
  <c r="GC695" i="19"/>
  <c r="GC635" i="19"/>
  <c r="GC871" i="19"/>
  <c r="GC719" i="19"/>
  <c r="GC905" i="19"/>
  <c r="GC780" i="19"/>
  <c r="GC707" i="19"/>
  <c r="GC712" i="19"/>
  <c r="GC893" i="19"/>
  <c r="GC726" i="19"/>
  <c r="GC896" i="19"/>
  <c r="GC696" i="19"/>
  <c r="GC855" i="19"/>
  <c r="GC831" i="19"/>
  <c r="GC540" i="19"/>
  <c r="GC560" i="19"/>
  <c r="GC729" i="19"/>
  <c r="GC699" i="19"/>
  <c r="GC505" i="19"/>
  <c r="GC864" i="19"/>
  <c r="GC495" i="19"/>
  <c r="GC530" i="19"/>
  <c r="GC517" i="19"/>
  <c r="GC678" i="19"/>
  <c r="GC915" i="19"/>
  <c r="GC898" i="19"/>
  <c r="GC671" i="19"/>
  <c r="GC790" i="19"/>
  <c r="GC848" i="19"/>
  <c r="GC743" i="19"/>
  <c r="GC518" i="19"/>
  <c r="GC532" i="19"/>
  <c r="GC801" i="19"/>
  <c r="GC711" i="19"/>
  <c r="GC832" i="19"/>
  <c r="GC525" i="19"/>
  <c r="GC732" i="19"/>
  <c r="GC888" i="19"/>
  <c r="GC852" i="19"/>
  <c r="GC842" i="19"/>
  <c r="GC628" i="19"/>
  <c r="GC755" i="19"/>
  <c r="GC697" i="19"/>
  <c r="GC869" i="19"/>
  <c r="GC807" i="19"/>
  <c r="GC764" i="19"/>
  <c r="GC584" i="19"/>
  <c r="GC581" i="19"/>
  <c r="GC877" i="19"/>
  <c r="GC535" i="19"/>
  <c r="GC844" i="19"/>
  <c r="GC821" i="19"/>
  <c r="GC788" i="19"/>
  <c r="GC644" i="19"/>
  <c r="GC625" i="19"/>
  <c r="GC606" i="19"/>
  <c r="GC782" i="19"/>
  <c r="GC559" i="19"/>
  <c r="GC858" i="19"/>
  <c r="GC655" i="19"/>
  <c r="GC792" i="19"/>
  <c r="GC558" i="19"/>
  <c r="GC594" i="19"/>
  <c r="GC765" i="19"/>
  <c r="GC597" i="19"/>
  <c r="GC751" i="19"/>
  <c r="GC523" i="19"/>
  <c r="GC571" i="19"/>
  <c r="GC685" i="19"/>
  <c r="GC629" i="19"/>
  <c r="GC817" i="19"/>
  <c r="GC824" i="19"/>
  <c r="GC804" i="19"/>
  <c r="GC663" i="19"/>
  <c r="GC731" i="19"/>
  <c r="GC665" i="19"/>
  <c r="GC822" i="19"/>
  <c r="GC634" i="19"/>
  <c r="GC736" i="19"/>
  <c r="GC873" i="19"/>
  <c r="GC810" i="19"/>
  <c r="GC499" i="19"/>
  <c r="GC542" i="19"/>
  <c r="GC827" i="19"/>
  <c r="GC706" i="19"/>
  <c r="GC884" i="19"/>
  <c r="GC622" i="19"/>
  <c r="GC866" i="19"/>
  <c r="GC797" i="19"/>
  <c r="GC724" i="19"/>
  <c r="GC638" i="19"/>
  <c r="GC894" i="19"/>
  <c r="GC621" i="19"/>
  <c r="GC772" i="19"/>
  <c r="GC889" i="19"/>
  <c r="GC616" i="19"/>
  <c r="GC602" i="19"/>
  <c r="GC647" i="19"/>
  <c r="GC714" i="19"/>
  <c r="GC812" i="19"/>
  <c r="GC845" i="19"/>
  <c r="GC490" i="19"/>
  <c r="GC598" i="19"/>
  <c r="GC757" i="19"/>
  <c r="GC892" i="19"/>
  <c r="GC658" i="19"/>
  <c r="GC875" i="19"/>
  <c r="GC543" i="19"/>
  <c r="GC539" i="19"/>
  <c r="GC613" i="19"/>
  <c r="GC823" i="19"/>
  <c r="GC692" i="19"/>
  <c r="II783" i="19"/>
  <c r="II564" i="19"/>
  <c r="II880" i="19"/>
  <c r="II536" i="19"/>
  <c r="II808" i="19"/>
  <c r="II560" i="19"/>
  <c r="II655" i="19"/>
  <c r="II612" i="19"/>
  <c r="II519" i="19"/>
  <c r="II506" i="19"/>
  <c r="II537" i="19"/>
  <c r="II888" i="19"/>
  <c r="II538" i="19"/>
  <c r="HY13" i="19"/>
  <c r="HZ93" i="19" s="1"/>
  <c r="HE468" i="19"/>
  <c r="HF808" i="19" s="1"/>
  <c r="IH14" i="19"/>
  <c r="E72" i="19" s="1"/>
  <c r="D24" i="19" s="1"/>
  <c r="EY469" i="19"/>
  <c r="EY480" i="19" s="1"/>
  <c r="H501" i="19" s="1"/>
  <c r="Q99" i="19" s="1"/>
  <c r="GL13" i="19"/>
  <c r="II731" i="19"/>
  <c r="II779" i="19"/>
  <c r="II875" i="19"/>
  <c r="II543" i="19"/>
  <c r="II634" i="19"/>
  <c r="II685" i="19"/>
  <c r="II868" i="19"/>
  <c r="II763" i="19"/>
  <c r="II499" i="19"/>
  <c r="II646" i="19"/>
  <c r="II526" i="19"/>
  <c r="II591" i="19"/>
  <c r="II584" i="19"/>
  <c r="II495" i="19"/>
  <c r="II872" i="19"/>
  <c r="II758" i="19"/>
  <c r="II629" i="19"/>
  <c r="II547" i="19"/>
  <c r="II768" i="19"/>
  <c r="II916" i="19"/>
  <c r="II790" i="19"/>
  <c r="II516" i="19"/>
  <c r="II776" i="19"/>
  <c r="II649" i="19"/>
  <c r="II514" i="19"/>
  <c r="II882" i="19"/>
  <c r="II691" i="19"/>
  <c r="II899" i="19"/>
  <c r="II676" i="19"/>
  <c r="II502" i="19"/>
  <c r="II914" i="19"/>
  <c r="II679" i="19"/>
  <c r="II513" i="19"/>
  <c r="II562" i="19"/>
  <c r="II897" i="19"/>
  <c r="II871" i="19"/>
  <c r="II573" i="19"/>
  <c r="II805" i="19"/>
  <c r="II762" i="19"/>
  <c r="II906" i="19"/>
  <c r="II593" i="19"/>
  <c r="II874" i="19"/>
  <c r="II866" i="19"/>
  <c r="II523" i="19"/>
  <c r="II845" i="19"/>
  <c r="II675" i="19"/>
  <c r="II553" i="19"/>
  <c r="II586" i="19"/>
  <c r="II569" i="19"/>
  <c r="II798" i="19"/>
  <c r="II885" i="19"/>
  <c r="II844" i="19"/>
  <c r="II865" i="19"/>
  <c r="II699" i="19"/>
  <c r="II741" i="19"/>
  <c r="II824" i="19"/>
  <c r="II647" i="19"/>
  <c r="II657" i="19"/>
  <c r="II909" i="19"/>
  <c r="II848" i="19"/>
  <c r="II905" i="19"/>
  <c r="II521" i="19"/>
  <c r="II532" i="19"/>
  <c r="II658" i="19"/>
  <c r="II640" i="19"/>
  <c r="II619" i="19"/>
  <c r="II654" i="19"/>
  <c r="II834" i="19"/>
  <c r="II738" i="19"/>
  <c r="II556" i="19"/>
  <c r="II729" i="19"/>
  <c r="II855" i="19"/>
  <c r="II689" i="19"/>
  <c r="II660" i="19"/>
  <c r="II726" i="19"/>
  <c r="II643" i="19"/>
  <c r="II903" i="19"/>
  <c r="II578" i="19"/>
  <c r="II540" i="19"/>
  <c r="II707" i="19"/>
  <c r="II794" i="19"/>
  <c r="II803" i="19"/>
  <c r="II575" i="19"/>
  <c r="II616" i="19"/>
  <c r="IH466" i="19"/>
  <c r="II881" i="19"/>
  <c r="II678" i="19"/>
  <c r="II567" i="19"/>
  <c r="II614" i="19"/>
  <c r="II797" i="19"/>
  <c r="II665" i="19"/>
  <c r="II581" i="19"/>
  <c r="II761" i="19"/>
  <c r="II756" i="19"/>
  <c r="II734" i="19"/>
  <c r="II764" i="19"/>
  <c r="II517" i="19"/>
  <c r="II602" i="19"/>
  <c r="II520" i="19"/>
  <c r="II724" i="19"/>
  <c r="II893" i="19"/>
  <c r="II709" i="19"/>
  <c r="II752" i="19"/>
  <c r="II561" i="19"/>
  <c r="II814" i="19"/>
  <c r="II828" i="19"/>
  <c r="II835" i="19"/>
  <c r="II639" i="19"/>
  <c r="II546" i="19"/>
  <c r="II911" i="19"/>
  <c r="II615" i="19"/>
  <c r="II557" i="19"/>
  <c r="II854" i="19"/>
  <c r="II793" i="19"/>
  <c r="II684" i="19"/>
  <c r="II545" i="19"/>
  <c r="II507" i="19"/>
  <c r="II775" i="19"/>
  <c r="II598" i="19"/>
  <c r="II832" i="19"/>
  <c r="II723" i="19"/>
  <c r="II595" i="19"/>
  <c r="II687" i="19"/>
  <c r="II508" i="19"/>
  <c r="II759" i="19"/>
  <c r="II611" i="19"/>
  <c r="II839" i="19"/>
  <c r="II651" i="19"/>
  <c r="II732" i="19"/>
  <c r="HD483" i="19"/>
  <c r="II791" i="19"/>
  <c r="II563" i="19"/>
  <c r="II541" i="19"/>
  <c r="II635" i="19"/>
  <c r="II898" i="19"/>
  <c r="II645" i="19"/>
  <c r="II901" i="19"/>
  <c r="II830" i="19"/>
  <c r="II701" i="19"/>
  <c r="II823" i="19"/>
  <c r="II800" i="19"/>
  <c r="II711" i="19"/>
  <c r="II807" i="19"/>
  <c r="II565" i="19"/>
  <c r="II551" i="19"/>
  <c r="II918" i="19"/>
  <c r="II716" i="19"/>
  <c r="II490" i="19"/>
  <c r="II672" i="19"/>
  <c r="II625" i="19"/>
  <c r="II859" i="19"/>
  <c r="II782" i="19"/>
  <c r="II518" i="19"/>
  <c r="II851" i="19"/>
  <c r="II656" i="19"/>
  <c r="II704" i="19"/>
  <c r="II822" i="19"/>
  <c r="II609" i="19"/>
  <c r="II902" i="19"/>
  <c r="II697" i="19"/>
  <c r="II641" i="19"/>
  <c r="II746" i="19"/>
  <c r="II673" i="19"/>
  <c r="II908" i="19"/>
  <c r="II630" i="19"/>
  <c r="II668" i="19"/>
  <c r="II566" i="19"/>
  <c r="II754" i="19"/>
  <c r="II592" i="19"/>
  <c r="II515" i="19"/>
  <c r="II733" i="19"/>
  <c r="II597" i="19"/>
  <c r="II786" i="19"/>
  <c r="II771" i="19"/>
  <c r="II509" i="19"/>
  <c r="II534" i="19"/>
  <c r="II719" i="19"/>
  <c r="II750" i="19"/>
  <c r="II813" i="19"/>
  <c r="II688" i="19"/>
  <c r="II607" i="19"/>
  <c r="II767" i="19"/>
  <c r="II529" i="19"/>
  <c r="II836" i="19"/>
  <c r="II583" i="19"/>
  <c r="II624" i="19"/>
  <c r="II511" i="19"/>
  <c r="II720" i="19"/>
  <c r="II670" i="19"/>
  <c r="II549" i="19"/>
  <c r="II580" i="19"/>
  <c r="II821" i="19"/>
  <c r="II505" i="19"/>
  <c r="II686" i="19"/>
  <c r="II755" i="19"/>
  <c r="II638" i="19"/>
  <c r="II747" i="19"/>
  <c r="II876" i="19"/>
  <c r="II528" i="19"/>
  <c r="II626" i="19"/>
  <c r="II618" i="19"/>
  <c r="II817" i="19"/>
  <c r="II617" i="19"/>
  <c r="II631" i="19"/>
  <c r="II742" i="19"/>
  <c r="II819" i="19"/>
  <c r="II539" i="19"/>
  <c r="II748" i="19"/>
  <c r="II900" i="19"/>
  <c r="II863" i="19"/>
  <c r="II894" i="19"/>
  <c r="II907" i="19"/>
  <c r="II804" i="19"/>
  <c r="II703" i="19"/>
  <c r="II605" i="19"/>
  <c r="II493" i="19"/>
  <c r="II620" i="19"/>
  <c r="II663" i="19"/>
  <c r="II777" i="19"/>
  <c r="II869" i="19"/>
  <c r="II715" i="19"/>
  <c r="II877" i="19"/>
  <c r="II725" i="19"/>
  <c r="II889" i="19"/>
  <c r="II787" i="19"/>
  <c r="II664" i="19"/>
  <c r="II736" i="19"/>
  <c r="II849" i="19"/>
  <c r="II530" i="19"/>
  <c r="II606" i="19"/>
  <c r="II694" i="19"/>
  <c r="II795" i="19"/>
  <c r="II585" i="19"/>
  <c r="II683" i="19"/>
  <c r="II850" i="19"/>
  <c r="II858" i="19"/>
  <c r="II579" i="19"/>
  <c r="II512" i="19"/>
  <c r="II713" i="19"/>
  <c r="II857" i="19"/>
  <c r="II796" i="19"/>
  <c r="II558" i="19"/>
  <c r="II571" i="19"/>
  <c r="II644" i="19"/>
  <c r="II891" i="19"/>
  <c r="II792" i="19"/>
  <c r="II525" i="19"/>
  <c r="II820" i="19"/>
  <c r="II831" i="19"/>
  <c r="II727" i="19"/>
  <c r="II692" i="19"/>
  <c r="II778" i="19"/>
  <c r="II577" i="19"/>
  <c r="II785" i="19"/>
  <c r="II892" i="19"/>
  <c r="II613" i="19"/>
  <c r="II717" i="19"/>
  <c r="II690" i="19"/>
  <c r="II837" i="19"/>
  <c r="II781" i="19"/>
  <c r="II550" i="19"/>
  <c r="II751" i="19"/>
  <c r="II594" i="19"/>
  <c r="II503" i="19"/>
  <c r="II913" i="19"/>
  <c r="II632" i="19"/>
  <c r="II826" i="19"/>
  <c r="II501" i="19"/>
  <c r="II589" i="19"/>
  <c r="II728" i="19"/>
  <c r="II590" i="19"/>
  <c r="II856" i="19"/>
  <c r="II712" i="19"/>
  <c r="II652" i="19"/>
  <c r="II568" i="19"/>
  <c r="II576" i="19"/>
  <c r="II693" i="19"/>
  <c r="II702" i="19"/>
  <c r="II710" i="19"/>
  <c r="II601" i="19"/>
  <c r="II760" i="19"/>
  <c r="II774" i="19"/>
  <c r="II861" i="19"/>
  <c r="II917" i="19"/>
  <c r="II915" i="19"/>
  <c r="II842" i="19"/>
  <c r="II574" i="19"/>
  <c r="II801" i="19"/>
  <c r="II674" i="19"/>
  <c r="II886" i="19"/>
  <c r="II510" i="19"/>
  <c r="II677" i="19"/>
  <c r="II650" i="19"/>
  <c r="II809" i="19"/>
  <c r="II596" i="19"/>
  <c r="II642" i="19"/>
  <c r="II603" i="19"/>
  <c r="II895" i="19"/>
  <c r="II527" i="19"/>
  <c r="II852" i="19"/>
  <c r="II770" i="19"/>
  <c r="II555" i="19"/>
  <c r="II623" i="19"/>
  <c r="II749" i="19"/>
  <c r="II700" i="19"/>
  <c r="II504" i="19"/>
  <c r="II864" i="19"/>
  <c r="II757" i="19"/>
  <c r="II829" i="19"/>
  <c r="II887" i="19"/>
  <c r="II773" i="19"/>
  <c r="II708" i="19"/>
  <c r="II818" i="19"/>
  <c r="II608" i="19"/>
  <c r="II661" i="19"/>
  <c r="II524" i="19"/>
  <c r="II843" i="19"/>
  <c r="II910" i="19"/>
  <c r="II740" i="19"/>
  <c r="II862" i="19"/>
  <c r="II878" i="19"/>
  <c r="II815" i="19"/>
  <c r="II870" i="19"/>
  <c r="II680" i="19"/>
  <c r="II496" i="19"/>
  <c r="II714" i="19"/>
  <c r="II827" i="19"/>
  <c r="II542" i="19"/>
  <c r="II531" i="19"/>
  <c r="II497" i="19"/>
  <c r="II494" i="19"/>
  <c r="II588" i="19"/>
  <c r="II904" i="19"/>
  <c r="II552" i="19"/>
  <c r="II604" i="19"/>
  <c r="II533" i="19"/>
  <c r="II912" i="19"/>
  <c r="II582" i="19"/>
  <c r="II846" i="19"/>
  <c r="II648" i="19"/>
  <c r="II789" i="19"/>
  <c r="II669" i="19"/>
  <c r="II498" i="19"/>
  <c r="II572" i="19"/>
  <c r="II722" i="19"/>
  <c r="II812" i="19"/>
  <c r="II570" i="19"/>
  <c r="II636" i="19"/>
  <c r="II873" i="19"/>
  <c r="II705" i="19"/>
  <c r="II554" i="19"/>
  <c r="II788" i="19"/>
  <c r="II544" i="19"/>
  <c r="II535" i="19"/>
  <c r="II883" i="19"/>
  <c r="II784" i="19"/>
  <c r="II810" i="19"/>
  <c r="II681" i="19"/>
  <c r="II853" i="19"/>
  <c r="II847" i="19"/>
  <c r="II637" i="19"/>
  <c r="II825" i="19"/>
  <c r="II600" i="19"/>
  <c r="II743" i="19"/>
  <c r="II610" i="19"/>
  <c r="II879" i="19"/>
  <c r="II671" i="19"/>
  <c r="II667" i="19"/>
  <c r="II682" i="19"/>
  <c r="II765" i="19"/>
  <c r="II772" i="19"/>
  <c r="II730" i="19"/>
  <c r="II666" i="19"/>
  <c r="II769" i="19"/>
  <c r="II884" i="19"/>
  <c r="II522" i="19"/>
  <c r="II721" i="19"/>
  <c r="II559" i="19"/>
  <c r="II695" i="19"/>
  <c r="II653" i="19"/>
  <c r="II735" i="19"/>
  <c r="II890" i="19"/>
  <c r="II492" i="19"/>
  <c r="II698" i="19"/>
  <c r="II802" i="19"/>
  <c r="II621" i="19"/>
  <c r="II587" i="19"/>
  <c r="II627" i="19"/>
  <c r="II706" i="19"/>
  <c r="II833" i="19"/>
  <c r="II659" i="19"/>
  <c r="II491" i="19"/>
  <c r="II696" i="19"/>
  <c r="II662" i="19"/>
  <c r="II737" i="19"/>
  <c r="II467" i="19"/>
  <c r="II471" i="19" s="1"/>
  <c r="II799" i="19"/>
  <c r="II628" i="19"/>
  <c r="II780" i="19"/>
  <c r="II766" i="19"/>
  <c r="II867" i="19"/>
  <c r="II745" i="19"/>
  <c r="II718" i="19"/>
  <c r="II633" i="19"/>
  <c r="II860" i="19"/>
  <c r="II838" i="19"/>
  <c r="II753" i="19"/>
  <c r="II840" i="19"/>
  <c r="II816" i="19"/>
  <c r="II744" i="19"/>
  <c r="II739" i="19"/>
  <c r="II599" i="19"/>
  <c r="II811" i="19"/>
  <c r="II806" i="19"/>
  <c r="II896" i="19"/>
  <c r="II841" i="19"/>
  <c r="II500" i="19"/>
  <c r="II622" i="19"/>
  <c r="H62" i="19"/>
  <c r="Q62" i="19" s="1"/>
  <c r="EP14" i="19"/>
  <c r="GL468" i="19"/>
  <c r="GM906" i="19" s="1"/>
  <c r="HY471" i="19"/>
  <c r="HY475" i="19"/>
  <c r="HY477" i="19"/>
  <c r="HY472" i="19"/>
  <c r="HY476" i="19"/>
  <c r="HY478" i="19"/>
  <c r="HY470" i="19"/>
  <c r="HY474" i="19"/>
  <c r="HY479" i="19"/>
  <c r="HY473" i="19"/>
  <c r="HX469" i="19"/>
  <c r="HX480" i="19" s="1"/>
  <c r="F505" i="19"/>
  <c r="O103" i="19" s="1"/>
  <c r="GK483" i="19"/>
  <c r="FC502" i="19" l="1"/>
  <c r="FC903" i="19"/>
  <c r="FJ630" i="19"/>
  <c r="FJ644" i="19"/>
  <c r="FC723" i="19"/>
  <c r="FJ906" i="19"/>
  <c r="FJ729" i="19"/>
  <c r="FJ534" i="19"/>
  <c r="FC678" i="19"/>
  <c r="FJ786" i="19"/>
  <c r="FC522" i="19"/>
  <c r="FJ543" i="19"/>
  <c r="FJ740" i="19"/>
  <c r="FC587" i="19"/>
  <c r="FC809" i="19"/>
  <c r="FC525" i="19"/>
  <c r="FC798" i="19"/>
  <c r="FC777" i="19"/>
  <c r="FJ508" i="19"/>
  <c r="FC916" i="19"/>
  <c r="FJ596" i="19"/>
  <c r="FC696" i="19"/>
  <c r="FC526" i="19"/>
  <c r="FC912" i="19"/>
  <c r="FC719" i="19"/>
  <c r="FJ526" i="19"/>
  <c r="FJ594" i="19"/>
  <c r="FJ911" i="19"/>
  <c r="FC812" i="19"/>
  <c r="FJ665" i="19"/>
  <c r="FJ524" i="19"/>
  <c r="FC568" i="19"/>
  <c r="FJ748" i="19"/>
  <c r="FC511" i="19"/>
  <c r="FJ565" i="19"/>
  <c r="FC746" i="19"/>
  <c r="FC799" i="19"/>
  <c r="FC703" i="19"/>
  <c r="FJ585" i="19"/>
  <c r="FJ671" i="19"/>
  <c r="FJ735" i="19"/>
  <c r="FJ679" i="19"/>
  <c r="FC518" i="19"/>
  <c r="FJ676" i="19"/>
  <c r="FJ561" i="19"/>
  <c r="FJ898" i="19"/>
  <c r="FC528" i="19"/>
  <c r="FC838" i="19"/>
  <c r="FC491" i="19"/>
  <c r="FJ500" i="19"/>
  <c r="FC560" i="19"/>
  <c r="FJ555" i="19"/>
  <c r="FJ584" i="19"/>
  <c r="FJ817" i="19"/>
  <c r="FC555" i="19"/>
  <c r="FC598" i="19"/>
  <c r="FJ608" i="19"/>
  <c r="FC807" i="19"/>
  <c r="FJ634" i="19"/>
  <c r="FC694" i="19"/>
  <c r="FC513" i="19"/>
  <c r="FJ861" i="19"/>
  <c r="FC530" i="19"/>
  <c r="FC794" i="19"/>
  <c r="FC661" i="19"/>
  <c r="FJ695" i="19"/>
  <c r="FC804" i="19"/>
  <c r="FJ744" i="19"/>
  <c r="FJ712" i="19"/>
  <c r="FJ582" i="19"/>
  <c r="FJ733" i="19"/>
  <c r="FC738" i="19"/>
  <c r="FC849" i="19"/>
  <c r="FJ518" i="19"/>
  <c r="FC543" i="19"/>
  <c r="FC668" i="19"/>
  <c r="FC775" i="19"/>
  <c r="FC834" i="19"/>
  <c r="FJ771" i="19"/>
  <c r="FJ624" i="19"/>
  <c r="FC616" i="19"/>
  <c r="FC710" i="19"/>
  <c r="FJ574" i="19"/>
  <c r="FC717" i="19"/>
  <c r="FC521" i="19"/>
  <c r="FC589" i="19"/>
  <c r="FC699" i="19"/>
  <c r="FJ716" i="19"/>
  <c r="FC501" i="19"/>
  <c r="FC646" i="19"/>
  <c r="FJ900" i="19"/>
  <c r="FJ637" i="19"/>
  <c r="FJ499" i="19"/>
  <c r="FC861" i="19"/>
  <c r="FJ651" i="19"/>
  <c r="FJ521" i="19"/>
  <c r="FC819" i="19"/>
  <c r="FJ557" i="19"/>
  <c r="FJ688" i="19"/>
  <c r="FC686" i="19"/>
  <c r="FJ510" i="19"/>
  <c r="FJ730" i="19"/>
  <c r="FJ490" i="19"/>
  <c r="FC725" i="19"/>
  <c r="FJ824" i="19"/>
  <c r="FC567" i="19"/>
  <c r="FC509" i="19"/>
  <c r="FC604" i="19"/>
  <c r="FJ742" i="19"/>
  <c r="FC730" i="19"/>
  <c r="FJ726" i="19"/>
  <c r="FJ566" i="19"/>
  <c r="FC685" i="19"/>
  <c r="FJ533" i="19"/>
  <c r="FJ761" i="19"/>
  <c r="FJ812" i="19"/>
  <c r="FC529" i="19"/>
  <c r="FJ711" i="19"/>
  <c r="FJ545" i="19"/>
  <c r="FC542" i="19"/>
  <c r="FJ757" i="19"/>
  <c r="FJ833" i="19"/>
  <c r="FJ649" i="19"/>
  <c r="FJ558" i="19"/>
  <c r="FJ501" i="19"/>
  <c r="FC869" i="19"/>
  <c r="FJ708" i="19"/>
  <c r="FJ764" i="19"/>
  <c r="FC797" i="19"/>
  <c r="FC811" i="19"/>
  <c r="FJ755" i="19"/>
  <c r="FC641" i="19"/>
  <c r="FC627" i="19"/>
  <c r="FJ760" i="19"/>
  <c r="FJ572" i="19"/>
  <c r="FC588" i="19"/>
  <c r="FC517" i="19"/>
  <c r="FJ872" i="19"/>
  <c r="FC793" i="19"/>
  <c r="FJ836" i="19"/>
  <c r="FC639" i="19"/>
  <c r="FC886" i="19"/>
  <c r="FJ621" i="19"/>
  <c r="FJ698" i="19"/>
  <c r="FJ512" i="19"/>
  <c r="FJ532" i="19"/>
  <c r="FC842" i="19"/>
  <c r="FJ569" i="19"/>
  <c r="FC572" i="19"/>
  <c r="FJ620" i="19"/>
  <c r="FC618" i="19"/>
  <c r="FC888" i="19"/>
  <c r="FJ668" i="19"/>
  <c r="FJ802" i="19"/>
  <c r="FC659" i="19"/>
  <c r="FC550" i="19"/>
  <c r="FJ873" i="19"/>
  <c r="FC742" i="19"/>
  <c r="FJ860" i="19"/>
  <c r="FC740" i="19"/>
  <c r="FC691" i="19"/>
  <c r="FC660" i="19"/>
  <c r="FC575" i="19"/>
  <c r="FJ662" i="19"/>
  <c r="FC563" i="19"/>
  <c r="FC872" i="19"/>
  <c r="FJ691" i="19"/>
  <c r="FC792" i="19"/>
  <c r="FJ769" i="19"/>
  <c r="FC551" i="19"/>
  <c r="FC524" i="19"/>
  <c r="FJ579" i="19"/>
  <c r="FJ869" i="19"/>
  <c r="FJ703" i="19"/>
  <c r="FJ815" i="19"/>
  <c r="FJ875" i="19"/>
  <c r="FC651" i="19"/>
  <c r="FC883" i="19"/>
  <c r="FC682" i="19"/>
  <c r="FC779" i="19"/>
  <c r="FC580" i="19"/>
  <c r="FJ658" i="19"/>
  <c r="FC534" i="19"/>
  <c r="FJ661" i="19"/>
  <c r="FC665" i="19"/>
  <c r="FJ606" i="19"/>
  <c r="FJ829" i="19"/>
  <c r="FJ820" i="19"/>
  <c r="FJ723" i="19"/>
  <c r="FJ739" i="19"/>
  <c r="FC677" i="19"/>
  <c r="FC876" i="19"/>
  <c r="FJ519" i="19"/>
  <c r="FJ773" i="19"/>
  <c r="FJ881" i="19"/>
  <c r="FJ776" i="19"/>
  <c r="FJ838" i="19"/>
  <c r="FJ641" i="19"/>
  <c r="FC745" i="19"/>
  <c r="FC786" i="19"/>
  <c r="FJ551" i="19"/>
  <c r="FC837" i="19"/>
  <c r="FJ629" i="19"/>
  <c r="FC824" i="19"/>
  <c r="FJ670" i="19"/>
  <c r="FC713" i="19"/>
  <c r="FC735" i="19"/>
  <c r="FC591" i="19"/>
  <c r="FJ538" i="19"/>
  <c r="FC626" i="19"/>
  <c r="FC776" i="19"/>
  <c r="FC787" i="19"/>
  <c r="FC692" i="19"/>
  <c r="FJ722" i="19"/>
  <c r="FC857" i="19"/>
  <c r="FC497" i="19"/>
  <c r="FJ842" i="19"/>
  <c r="FJ753" i="19"/>
  <c r="FC499" i="19"/>
  <c r="FJ680" i="19"/>
  <c r="FC845" i="19"/>
  <c r="FJ556" i="19"/>
  <c r="FJ796" i="19"/>
  <c r="FC698" i="19"/>
  <c r="FJ520" i="19"/>
  <c r="FC773" i="19"/>
  <c r="FJ699" i="19"/>
  <c r="FJ639" i="19"/>
  <c r="FJ515" i="19"/>
  <c r="FJ583" i="19"/>
  <c r="FC896" i="19"/>
  <c r="FC897" i="19"/>
  <c r="FC541" i="19"/>
  <c r="FJ693" i="19"/>
  <c r="FC862" i="19"/>
  <c r="FJ826" i="19"/>
  <c r="FC889" i="19"/>
  <c r="FJ612" i="19"/>
  <c r="FC726" i="19"/>
  <c r="FC882" i="19"/>
  <c r="FC693" i="19"/>
  <c r="FC785" i="19"/>
  <c r="FC892" i="19"/>
  <c r="FC843" i="19"/>
  <c r="FJ745" i="19"/>
  <c r="FJ721" i="19"/>
  <c r="FC864" i="19"/>
  <c r="FJ681" i="19"/>
  <c r="FC657" i="19"/>
  <c r="FJ885" i="19"/>
  <c r="FJ798" i="19"/>
  <c r="FJ549" i="19"/>
  <c r="FJ643" i="19"/>
  <c r="FC653" i="19"/>
  <c r="FC879" i="19"/>
  <c r="FJ673" i="19"/>
  <c r="FC917" i="19"/>
  <c r="FJ795" i="19"/>
  <c r="FJ888" i="19"/>
  <c r="FC784" i="19"/>
  <c r="FJ770" i="19"/>
  <c r="FJ903" i="19"/>
  <c r="FC500" i="19"/>
  <c r="FC700" i="19"/>
  <c r="FJ672" i="19"/>
  <c r="FJ694" i="19"/>
  <c r="FJ660" i="19"/>
  <c r="FJ709" i="19"/>
  <c r="FJ638" i="19"/>
  <c r="FC810" i="19"/>
  <c r="FJ857" i="19"/>
  <c r="FC752" i="19"/>
  <c r="FJ827" i="19"/>
  <c r="FC561" i="19"/>
  <c r="FC766" i="19"/>
  <c r="FC760" i="19"/>
  <c r="FC673" i="19"/>
  <c r="FJ803" i="19"/>
  <c r="FC833" i="19"/>
  <c r="FC581" i="19"/>
  <c r="FJ889" i="19"/>
  <c r="FC629" i="19"/>
  <c r="FC774" i="19"/>
  <c r="FJ645" i="19"/>
  <c r="FC583" i="19"/>
  <c r="FC795" i="19"/>
  <c r="FJ648" i="19"/>
  <c r="FJ491" i="19"/>
  <c r="FJ751" i="19"/>
  <c r="FJ697" i="19"/>
  <c r="FJ528" i="19"/>
  <c r="FC736" i="19"/>
  <c r="FJ916" i="19"/>
  <c r="FC905" i="19"/>
  <c r="FJ586" i="19"/>
  <c r="FC765" i="19"/>
  <c r="FC498" i="19"/>
  <c r="FC891" i="19"/>
  <c r="FC652" i="19"/>
  <c r="FC601" i="19"/>
  <c r="FC680" i="19"/>
  <c r="FJ677" i="19"/>
  <c r="FJ559" i="19"/>
  <c r="FC505" i="19"/>
  <c r="FC697" i="19"/>
  <c r="FJ765" i="19"/>
  <c r="FJ832" i="19"/>
  <c r="FJ856" i="19"/>
  <c r="FC715" i="19"/>
  <c r="FJ588" i="19"/>
  <c r="FJ700" i="19"/>
  <c r="FJ541" i="19"/>
  <c r="FC805" i="19"/>
  <c r="FC592" i="19"/>
  <c r="FJ848" i="19"/>
  <c r="FC911" i="19"/>
  <c r="FJ766" i="19"/>
  <c r="FC772" i="19"/>
  <c r="FJ525" i="19"/>
  <c r="FJ741" i="19"/>
  <c r="FJ763" i="19"/>
  <c r="FJ617" i="19"/>
  <c r="FC675" i="19"/>
  <c r="FC492" i="19"/>
  <c r="FJ816" i="19"/>
  <c r="FJ603" i="19"/>
  <c r="FJ568" i="19"/>
  <c r="FJ717" i="19"/>
  <c r="FJ675" i="19"/>
  <c r="FJ910" i="19"/>
  <c r="FJ800" i="19"/>
  <c r="FC712" i="19"/>
  <c r="FC533" i="19"/>
  <c r="FC729" i="19"/>
  <c r="FJ609" i="19"/>
  <c r="FJ863" i="19"/>
  <c r="FC880" i="19"/>
  <c r="FC519" i="19"/>
  <c r="FC865" i="19"/>
  <c r="FJ846" i="19"/>
  <c r="FC803" i="19"/>
  <c r="FJ909" i="19"/>
  <c r="FC829" i="19"/>
  <c r="FJ852" i="19"/>
  <c r="FJ835" i="19"/>
  <c r="FC846" i="19"/>
  <c r="FJ720" i="19"/>
  <c r="FJ736" i="19"/>
  <c r="FC545" i="19"/>
  <c r="FC658" i="19"/>
  <c r="FC836" i="19"/>
  <c r="FJ894" i="19"/>
  <c r="FJ576" i="19"/>
  <c r="FJ886" i="19"/>
  <c r="FC823" i="19"/>
  <c r="FJ732" i="19"/>
  <c r="FJ855" i="19"/>
  <c r="FJ837" i="19"/>
  <c r="FC761" i="19"/>
  <c r="FJ715" i="19"/>
  <c r="FC548" i="19"/>
  <c r="FJ610" i="19"/>
  <c r="FC747" i="19"/>
  <c r="FC750" i="19"/>
  <c r="FJ704" i="19"/>
  <c r="FC503" i="19"/>
  <c r="FC704" i="19"/>
  <c r="FJ805" i="19"/>
  <c r="FJ511" i="19"/>
  <c r="FJ548" i="19"/>
  <c r="FC840" i="19"/>
  <c r="FJ834" i="19"/>
  <c r="FC643" i="19"/>
  <c r="FJ877" i="19"/>
  <c r="FC607" i="19"/>
  <c r="FJ823" i="19"/>
  <c r="FC599" i="19"/>
  <c r="FC606" i="19"/>
  <c r="FC494" i="19"/>
  <c r="FC523" i="19"/>
  <c r="FJ646" i="19"/>
  <c r="FC634" i="19"/>
  <c r="FJ664" i="19"/>
  <c r="FJ590" i="19"/>
  <c r="FC681" i="19"/>
  <c r="FC667" i="19"/>
  <c r="FC721" i="19"/>
  <c r="FC615" i="19"/>
  <c r="FC590" i="19"/>
  <c r="FJ785" i="19"/>
  <c r="FC835" i="19"/>
  <c r="FJ546" i="19"/>
  <c r="FJ905" i="19"/>
  <c r="FC825" i="19"/>
  <c r="FC875" i="19"/>
  <c r="FJ623" i="19"/>
  <c r="FC571" i="19"/>
  <c r="FJ657" i="19"/>
  <c r="FC619" i="19"/>
  <c r="FJ653" i="19"/>
  <c r="FJ493" i="19"/>
  <c r="FJ652" i="19"/>
  <c r="FC553" i="19"/>
  <c r="FJ845" i="19"/>
  <c r="FJ537" i="19"/>
  <c r="FJ807" i="19"/>
  <c r="FC640" i="19"/>
  <c r="FC546" i="19"/>
  <c r="FC918" i="19"/>
  <c r="FC642" i="19"/>
  <c r="FJ656" i="19"/>
  <c r="FJ682" i="19"/>
  <c r="FJ859" i="19"/>
  <c r="FC768" i="19"/>
  <c r="FJ707" i="19"/>
  <c r="FC901" i="19"/>
  <c r="FC855" i="19"/>
  <c r="FC741" i="19"/>
  <c r="FJ839" i="19"/>
  <c r="FC856" i="19"/>
  <c r="FJ758" i="19"/>
  <c r="FC672" i="19"/>
  <c r="FJ908" i="19"/>
  <c r="FC832" i="19"/>
  <c r="FJ780" i="19"/>
  <c r="FJ781" i="19"/>
  <c r="FC594" i="19"/>
  <c r="FJ853" i="19"/>
  <c r="FJ564" i="19"/>
  <c r="FJ547" i="19"/>
  <c r="FJ801" i="19"/>
  <c r="FC637" i="19"/>
  <c r="FC624" i="19"/>
  <c r="FJ507" i="19"/>
  <c r="FC676" i="19"/>
  <c r="FC630" i="19"/>
  <c r="FJ632" i="19"/>
  <c r="FC535" i="19"/>
  <c r="FC577" i="19"/>
  <c r="FJ768" i="19"/>
  <c r="FC906" i="19"/>
  <c r="FJ862" i="19"/>
  <c r="FC595" i="19"/>
  <c r="FJ562" i="19"/>
  <c r="FJ692" i="19"/>
  <c r="FJ495" i="19"/>
  <c r="FJ794" i="19"/>
  <c r="FJ880" i="19"/>
  <c r="FC753" i="19"/>
  <c r="FJ540" i="19"/>
  <c r="FC778" i="19"/>
  <c r="FC908" i="19"/>
  <c r="FJ544" i="19"/>
  <c r="FC564" i="19"/>
  <c r="FC515" i="19"/>
  <c r="FJ523" i="19"/>
  <c r="FC537" i="19"/>
  <c r="FC574" i="19"/>
  <c r="FC771" i="19"/>
  <c r="FC737" i="19"/>
  <c r="FJ502" i="19"/>
  <c r="FC603" i="19"/>
  <c r="FC895" i="19"/>
  <c r="FJ809" i="19"/>
  <c r="FJ793" i="19"/>
  <c r="FC531" i="19"/>
  <c r="FC706" i="19"/>
  <c r="FC885" i="19"/>
  <c r="FC506" i="19"/>
  <c r="FC887" i="19"/>
  <c r="FC714" i="19"/>
  <c r="FJ626" i="19"/>
  <c r="FC520" i="19"/>
  <c r="FC716" i="19"/>
  <c r="FJ505" i="19"/>
  <c r="FC749" i="19"/>
  <c r="FJ752" i="19"/>
  <c r="FJ706" i="19"/>
  <c r="FJ727" i="19"/>
  <c r="FC610" i="19"/>
  <c r="FC827" i="19"/>
  <c r="FC868" i="19"/>
  <c r="FC841" i="19"/>
  <c r="FJ550" i="19"/>
  <c r="FC718" i="19"/>
  <c r="FC844" i="19"/>
  <c r="FJ914" i="19"/>
  <c r="FJ522" i="19"/>
  <c r="FC904" i="19"/>
  <c r="FJ635" i="19"/>
  <c r="FC884" i="19"/>
  <c r="FC893" i="19"/>
  <c r="FJ615" i="19"/>
  <c r="FJ713" i="19"/>
  <c r="FC764" i="19"/>
  <c r="FJ847" i="19"/>
  <c r="FC757" i="19"/>
  <c r="FJ791" i="19"/>
  <c r="FJ731" i="19"/>
  <c r="FJ613" i="19"/>
  <c r="FC645" i="19"/>
  <c r="FJ865" i="19"/>
  <c r="FJ619" i="19"/>
  <c r="FC754" i="19"/>
  <c r="FJ640" i="19"/>
  <c r="FJ669" i="19"/>
  <c r="FJ871" i="19"/>
  <c r="FJ497" i="19"/>
  <c r="FJ779" i="19"/>
  <c r="FC649" i="19"/>
  <c r="FC853" i="19"/>
  <c r="FJ678" i="19"/>
  <c r="FC739" i="19"/>
  <c r="FJ531" i="19"/>
  <c r="FC822" i="19"/>
  <c r="FJ813" i="19"/>
  <c r="FC655" i="19"/>
  <c r="FC907" i="19"/>
  <c r="FJ719" i="19"/>
  <c r="FC851" i="19"/>
  <c r="FC915" i="19"/>
  <c r="FC593" i="19"/>
  <c r="FC536" i="19"/>
  <c r="FJ598" i="19"/>
  <c r="FC826" i="19"/>
  <c r="FC770" i="19"/>
  <c r="FJ913" i="19"/>
  <c r="FJ667" i="19"/>
  <c r="FC632" i="19"/>
  <c r="FJ577" i="19"/>
  <c r="FJ747" i="19"/>
  <c r="FC540" i="19"/>
  <c r="FJ642" i="19"/>
  <c r="FJ811" i="19"/>
  <c r="FJ915" i="19"/>
  <c r="FC780" i="19"/>
  <c r="FC582" i="19"/>
  <c r="FC614" i="19"/>
  <c r="FJ685" i="19"/>
  <c r="FJ788" i="19"/>
  <c r="FJ509" i="19"/>
  <c r="FC707" i="19"/>
  <c r="FJ536" i="19"/>
  <c r="FJ799" i="19"/>
  <c r="FJ689" i="19"/>
  <c r="FJ636" i="19"/>
  <c r="FC584" i="19"/>
  <c r="FJ494" i="19"/>
  <c r="FJ683" i="19"/>
  <c r="FJ814" i="19"/>
  <c r="FC709" i="19"/>
  <c r="FJ854" i="19"/>
  <c r="FC796" i="19"/>
  <c r="FC512" i="19"/>
  <c r="FC914" i="19"/>
  <c r="FC801" i="19"/>
  <c r="FC806" i="19"/>
  <c r="FJ783" i="19"/>
  <c r="FJ828" i="19"/>
  <c r="FC558" i="19"/>
  <c r="FJ754" i="19"/>
  <c r="FC802" i="19"/>
  <c r="FJ496" i="19"/>
  <c r="FC808" i="19"/>
  <c r="FC732" i="19"/>
  <c r="FC631" i="19"/>
  <c r="FJ891" i="19"/>
  <c r="FC913" i="19"/>
  <c r="FC788" i="19"/>
  <c r="FC514" i="19"/>
  <c r="FC815" i="19"/>
  <c r="FC556" i="19"/>
  <c r="FC791" i="19"/>
  <c r="FC863" i="19"/>
  <c r="FJ899" i="19"/>
  <c r="FC755" i="19"/>
  <c r="FJ684" i="19"/>
  <c r="FC867" i="19"/>
  <c r="FJ595" i="19"/>
  <c r="FJ790" i="19"/>
  <c r="FJ674" i="19"/>
  <c r="FJ756" i="19"/>
  <c r="FJ840" i="19"/>
  <c r="FJ841" i="19"/>
  <c r="FJ702" i="19"/>
  <c r="FJ851" i="19"/>
  <c r="FC664" i="19"/>
  <c r="FC881" i="19"/>
  <c r="FC860" i="19"/>
  <c r="FJ887" i="19"/>
  <c r="FJ650" i="19"/>
  <c r="FC628" i="19"/>
  <c r="FJ746" i="19"/>
  <c r="FJ554" i="19"/>
  <c r="FC859" i="19"/>
  <c r="FJ882" i="19"/>
  <c r="FJ772" i="19"/>
  <c r="FJ762" i="19"/>
  <c r="FJ804" i="19"/>
  <c r="FJ787" i="19"/>
  <c r="FJ633" i="19"/>
  <c r="FC789" i="19"/>
  <c r="FC847" i="19"/>
  <c r="FC900" i="19"/>
  <c r="FC890" i="19"/>
  <c r="FC751" i="19"/>
  <c r="FC609" i="19"/>
  <c r="FC813" i="19"/>
  <c r="FJ819" i="19"/>
  <c r="FC656" i="19"/>
  <c r="FJ767" i="19"/>
  <c r="FJ858" i="19"/>
  <c r="FC756" i="19"/>
  <c r="FC565" i="19"/>
  <c r="FJ792" i="19"/>
  <c r="FJ897" i="19"/>
  <c r="FC510" i="19"/>
  <c r="FJ850" i="19"/>
  <c r="FC744" i="19"/>
  <c r="FC625" i="19"/>
  <c r="FJ895" i="19"/>
  <c r="FC585" i="19"/>
  <c r="FJ870" i="19"/>
  <c r="FC586" i="19"/>
  <c r="FJ647" i="19"/>
  <c r="FJ659" i="19"/>
  <c r="FJ492" i="19"/>
  <c r="FC854" i="19"/>
  <c r="FC507" i="19"/>
  <c r="FC711" i="19"/>
  <c r="FC734" i="19"/>
  <c r="FC490" i="19"/>
  <c r="FJ591" i="19"/>
  <c r="FC559" i="19"/>
  <c r="FJ625" i="19"/>
  <c r="FJ560" i="19"/>
  <c r="FJ503" i="19"/>
  <c r="FJ542" i="19"/>
  <c r="FC538" i="19"/>
  <c r="FC830" i="19"/>
  <c r="FC663" i="19"/>
  <c r="FJ593" i="19"/>
  <c r="FC695" i="19"/>
  <c r="FJ874" i="19"/>
  <c r="FJ571" i="19"/>
  <c r="FJ705" i="19"/>
  <c r="FC670" i="19"/>
  <c r="FC597" i="19"/>
  <c r="FJ614" i="19"/>
  <c r="FC620" i="19"/>
  <c r="FC783" i="19"/>
  <c r="FC638" i="19"/>
  <c r="FJ587" i="19"/>
  <c r="FC623" i="19"/>
  <c r="FJ599" i="19"/>
  <c r="FC820" i="19"/>
  <c r="FC516" i="19"/>
  <c r="FJ631" i="19"/>
  <c r="FJ592" i="19"/>
  <c r="FJ778" i="19"/>
  <c r="FC848" i="19"/>
  <c r="FC666" i="19"/>
  <c r="FC566" i="19"/>
  <c r="FJ725" i="19"/>
  <c r="FC701" i="19"/>
  <c r="FC662" i="19"/>
  <c r="FC613" i="19"/>
  <c r="FJ666" i="19"/>
  <c r="FC910" i="19"/>
  <c r="FC878" i="19"/>
  <c r="FJ581" i="19"/>
  <c r="FJ580" i="19"/>
  <c r="FC669" i="19"/>
  <c r="FJ818" i="19"/>
  <c r="FJ529" i="19"/>
  <c r="FC899" i="19"/>
  <c r="FC790" i="19"/>
  <c r="FC617" i="19"/>
  <c r="FJ902" i="19"/>
  <c r="FC728" i="19"/>
  <c r="FJ843" i="19"/>
  <c r="FJ516" i="19"/>
  <c r="FC493" i="19"/>
  <c r="FJ622" i="19"/>
  <c r="FJ912" i="19"/>
  <c r="FC873" i="19"/>
  <c r="FC727" i="19"/>
  <c r="FJ806" i="19"/>
  <c r="FJ901" i="19"/>
  <c r="FC817" i="19"/>
  <c r="FC858" i="19"/>
  <c r="FC508" i="19"/>
  <c r="FJ777" i="19"/>
  <c r="FC816" i="19"/>
  <c r="FC532" i="19"/>
  <c r="FJ789" i="19"/>
  <c r="FJ601" i="19"/>
  <c r="FC684" i="19"/>
  <c r="FJ738" i="19"/>
  <c r="FC733" i="19"/>
  <c r="FJ844" i="19"/>
  <c r="FJ686" i="19"/>
  <c r="FJ589" i="19"/>
  <c r="FJ810" i="19"/>
  <c r="FJ864" i="19"/>
  <c r="FJ513" i="19"/>
  <c r="FC722" i="19"/>
  <c r="FC850" i="19"/>
  <c r="FJ797" i="19"/>
  <c r="FC909" i="19"/>
  <c r="FC496" i="19"/>
  <c r="FC562" i="19"/>
  <c r="FJ774" i="19"/>
  <c r="FC549" i="19"/>
  <c r="FC687" i="19"/>
  <c r="FJ775" i="19"/>
  <c r="FJ701" i="19"/>
  <c r="FJ849" i="19"/>
  <c r="FJ498" i="19"/>
  <c r="FJ575" i="19"/>
  <c r="FJ718" i="19"/>
  <c r="FJ737" i="19"/>
  <c r="FJ654" i="19"/>
  <c r="FJ600" i="19"/>
  <c r="FC708" i="19"/>
  <c r="FJ876" i="19"/>
  <c r="FJ918" i="19"/>
  <c r="FJ611" i="19"/>
  <c r="FJ896" i="19"/>
  <c r="FC821" i="19"/>
  <c r="FC767" i="19"/>
  <c r="FI466" i="19"/>
  <c r="FC539" i="19"/>
  <c r="FJ866" i="19"/>
  <c r="FJ808" i="19"/>
  <c r="FC782" i="19"/>
  <c r="FC612" i="19"/>
  <c r="FJ750" i="19"/>
  <c r="FJ517" i="19"/>
  <c r="FC608" i="19"/>
  <c r="FJ743" i="19"/>
  <c r="FC866" i="19"/>
  <c r="FC702" i="19"/>
  <c r="FJ879" i="19"/>
  <c r="FC720" i="19"/>
  <c r="FC683" i="19"/>
  <c r="FC688" i="19"/>
  <c r="FJ655" i="19"/>
  <c r="FJ604" i="19"/>
  <c r="FC870" i="19"/>
  <c r="FJ784" i="19"/>
  <c r="FC600" i="19"/>
  <c r="FC759" i="19"/>
  <c r="FJ825" i="19"/>
  <c r="FJ618" i="19"/>
  <c r="FJ687" i="19"/>
  <c r="FC557" i="19"/>
  <c r="FC576" i="19"/>
  <c r="FC814" i="19"/>
  <c r="FC748" i="19"/>
  <c r="FC852" i="19"/>
  <c r="FC871" i="19"/>
  <c r="FC902" i="19"/>
  <c r="FC762" i="19"/>
  <c r="FC596" i="19"/>
  <c r="FC818" i="19"/>
  <c r="FJ605" i="19"/>
  <c r="FC877" i="19"/>
  <c r="FJ782" i="19"/>
  <c r="FC647" i="19"/>
  <c r="FC894" i="19"/>
  <c r="FC898" i="19"/>
  <c r="FC671" i="19"/>
  <c r="FJ514" i="19"/>
  <c r="FC644" i="19"/>
  <c r="FJ892" i="19"/>
  <c r="FJ597" i="19"/>
  <c r="FC635" i="19"/>
  <c r="FJ917" i="19"/>
  <c r="FJ539" i="19"/>
  <c r="FJ893" i="19"/>
  <c r="FJ710" i="19"/>
  <c r="FJ527" i="19"/>
  <c r="FC547" i="19"/>
  <c r="FC578" i="19"/>
  <c r="FC527" i="19"/>
  <c r="FJ884" i="19"/>
  <c r="FC579" i="19"/>
  <c r="FC781" i="19"/>
  <c r="FJ822" i="19"/>
  <c r="FC758" i="19"/>
  <c r="FJ578" i="19"/>
  <c r="FJ663" i="19"/>
  <c r="FJ552" i="19"/>
  <c r="FJ563" i="19"/>
  <c r="FC654" i="19"/>
  <c r="FJ883" i="19"/>
  <c r="FJ616" i="19"/>
  <c r="FJ821" i="19"/>
  <c r="FC800" i="19"/>
  <c r="FJ907" i="19"/>
  <c r="FC569" i="19"/>
  <c r="FC648" i="19"/>
  <c r="FC552" i="19"/>
  <c r="FC633" i="19"/>
  <c r="FJ570" i="19"/>
  <c r="FC570" i="19"/>
  <c r="FJ607" i="19"/>
  <c r="FJ530" i="19"/>
  <c r="FJ749" i="19"/>
  <c r="FC874" i="19"/>
  <c r="FC731" i="19"/>
  <c r="FC689" i="19"/>
  <c r="FC573" i="19"/>
  <c r="FJ535" i="19"/>
  <c r="FC554" i="19"/>
  <c r="FJ553" i="19"/>
  <c r="FJ628" i="19"/>
  <c r="FJ904" i="19"/>
  <c r="FJ831" i="19"/>
  <c r="FJ734" i="19"/>
  <c r="FJ690" i="19"/>
  <c r="FC636" i="19"/>
  <c r="FJ506" i="19"/>
  <c r="FJ627" i="19"/>
  <c r="FC650" i="19"/>
  <c r="FC621" i="19"/>
  <c r="FC769" i="19"/>
  <c r="FC743" i="19"/>
  <c r="FC705" i="19"/>
  <c r="FJ890" i="19"/>
  <c r="FC495" i="19"/>
  <c r="FC679" i="19"/>
  <c r="FJ567" i="19"/>
  <c r="FJ696" i="19"/>
  <c r="FC828" i="19"/>
  <c r="FJ573" i="19"/>
  <c r="FC504" i="19"/>
  <c r="FJ602" i="19"/>
  <c r="FC690" i="19"/>
  <c r="FJ724" i="19"/>
  <c r="FC763" i="19"/>
  <c r="FC611" i="19"/>
  <c r="FC831" i="19"/>
  <c r="FJ759" i="19"/>
  <c r="FC544" i="19"/>
  <c r="FJ504" i="19"/>
  <c r="FJ867" i="19"/>
  <c r="FC674" i="19"/>
  <c r="FC724" i="19"/>
  <c r="FJ878" i="19"/>
  <c r="FJ868" i="19"/>
  <c r="FC602" i="19"/>
  <c r="FJ728" i="19"/>
  <c r="FC622" i="19"/>
  <c r="FC605" i="19"/>
  <c r="FJ830" i="19"/>
  <c r="FC839" i="19"/>
  <c r="FJ132" i="19"/>
  <c r="FJ397" i="19"/>
  <c r="FJ414" i="19"/>
  <c r="FJ317" i="19"/>
  <c r="FJ130" i="19"/>
  <c r="FJ293" i="19"/>
  <c r="FJ448" i="19"/>
  <c r="FJ328" i="19"/>
  <c r="FJ319" i="19"/>
  <c r="FJ128" i="19"/>
  <c r="FJ278" i="19"/>
  <c r="FJ202" i="19"/>
  <c r="FJ395" i="19"/>
  <c r="FJ208" i="19"/>
  <c r="FJ227" i="19"/>
  <c r="FJ168" i="19"/>
  <c r="FJ398" i="19"/>
  <c r="FJ447" i="19"/>
  <c r="FJ145" i="19"/>
  <c r="FJ247" i="19"/>
  <c r="FJ216" i="19"/>
  <c r="FJ309" i="19"/>
  <c r="FJ47" i="19"/>
  <c r="FJ69" i="19"/>
  <c r="FJ428" i="19"/>
  <c r="FJ347" i="19"/>
  <c r="FJ146" i="19"/>
  <c r="FJ120" i="19"/>
  <c r="FJ262" i="19"/>
  <c r="FJ198" i="19"/>
  <c r="FJ238" i="19"/>
  <c r="FJ117" i="19"/>
  <c r="FJ114" i="19"/>
  <c r="FJ188" i="19"/>
  <c r="FJ121" i="19"/>
  <c r="FJ174" i="19"/>
  <c r="FJ123" i="19"/>
  <c r="FJ385" i="19"/>
  <c r="FJ338" i="19"/>
  <c r="FJ449" i="19"/>
  <c r="FJ368" i="19"/>
  <c r="FJ413" i="19"/>
  <c r="FJ450" i="19"/>
  <c r="FJ416" i="19"/>
  <c r="FJ101" i="19"/>
  <c r="FJ35" i="19"/>
  <c r="FJ62" i="19"/>
  <c r="FJ249" i="19"/>
  <c r="FJ226" i="19"/>
  <c r="FJ244" i="19"/>
  <c r="FJ422" i="19"/>
  <c r="FJ171" i="19"/>
  <c r="FJ211" i="19"/>
  <c r="FJ304" i="19"/>
  <c r="FJ371" i="19"/>
  <c r="FJ167" i="19"/>
  <c r="FJ40" i="19"/>
  <c r="FJ355" i="19"/>
  <c r="FJ446" i="19"/>
  <c r="FJ366" i="19"/>
  <c r="FJ92" i="19"/>
  <c r="FJ257" i="19"/>
  <c r="FJ289" i="19"/>
  <c r="FJ283" i="19"/>
  <c r="FJ79" i="19"/>
  <c r="FJ91" i="19"/>
  <c r="FJ275" i="19"/>
  <c r="FJ135" i="19"/>
  <c r="FJ353" i="19"/>
  <c r="FJ410" i="19"/>
  <c r="FJ36" i="19"/>
  <c r="FJ359" i="19"/>
  <c r="FJ193" i="19"/>
  <c r="FJ307" i="19"/>
  <c r="FJ230" i="19"/>
  <c r="FJ73" i="19"/>
  <c r="FJ445" i="19"/>
  <c r="FJ308" i="19"/>
  <c r="FJ222" i="19"/>
  <c r="FJ362" i="19"/>
  <c r="FJ271" i="19"/>
  <c r="FJ179" i="19"/>
  <c r="FJ279" i="19"/>
  <c r="FJ172" i="19"/>
  <c r="FJ439" i="19"/>
  <c r="FJ42" i="19"/>
  <c r="FJ170" i="19"/>
  <c r="FJ54" i="19"/>
  <c r="FI11" i="19"/>
  <c r="FJ212" i="19"/>
  <c r="FJ440" i="19"/>
  <c r="FJ402" i="19"/>
  <c r="FJ339" i="19"/>
  <c r="FJ218" i="19"/>
  <c r="FJ265" i="19"/>
  <c r="FJ38" i="19"/>
  <c r="FJ327" i="19"/>
  <c r="FJ380" i="19"/>
  <c r="FJ361" i="19"/>
  <c r="FJ346" i="19"/>
  <c r="FJ298" i="19"/>
  <c r="FJ281" i="19"/>
  <c r="FJ88" i="19"/>
  <c r="FJ295" i="19"/>
  <c r="FJ58" i="19"/>
  <c r="FJ119" i="19"/>
  <c r="FJ70" i="19"/>
  <c r="FJ332" i="19"/>
  <c r="FJ261" i="19"/>
  <c r="FJ382" i="19"/>
  <c r="FJ210" i="19"/>
  <c r="FJ409" i="19"/>
  <c r="FJ61" i="19"/>
  <c r="FJ412" i="19"/>
  <c r="FJ136" i="19"/>
  <c r="FJ269" i="19"/>
  <c r="FJ231" i="19"/>
  <c r="FJ258" i="19"/>
  <c r="FJ358" i="19"/>
  <c r="FJ312" i="19"/>
  <c r="FJ32" i="19"/>
  <c r="FJ454" i="19"/>
  <c r="FJ160" i="19"/>
  <c r="FJ37" i="19"/>
  <c r="FJ287" i="19"/>
  <c r="FJ83" i="19"/>
  <c r="FJ392" i="19"/>
  <c r="FJ326" i="19"/>
  <c r="FJ388" i="19"/>
  <c r="FJ343" i="19"/>
  <c r="FJ426" i="19"/>
  <c r="FJ30" i="19"/>
  <c r="FJ377" i="19"/>
  <c r="FJ153" i="19"/>
  <c r="FJ375" i="19"/>
  <c r="FJ387" i="19"/>
  <c r="FJ194" i="19"/>
  <c r="FJ99" i="19"/>
  <c r="FJ360" i="19"/>
  <c r="FJ429" i="19"/>
  <c r="FJ140" i="19"/>
  <c r="FJ204" i="19"/>
  <c r="FJ116" i="19"/>
  <c r="FJ94" i="19"/>
  <c r="FJ224" i="19"/>
  <c r="FJ60" i="19"/>
  <c r="FJ331" i="19"/>
  <c r="FJ334" i="19"/>
  <c r="FJ181" i="19"/>
  <c r="FJ182" i="19"/>
  <c r="FJ425" i="19"/>
  <c r="FJ148" i="19"/>
  <c r="FJ434" i="19"/>
  <c r="FJ185" i="19"/>
  <c r="FJ403" i="19"/>
  <c r="FJ306" i="19"/>
  <c r="FJ215" i="19"/>
  <c r="FJ259" i="19"/>
  <c r="FJ156" i="19"/>
  <c r="FJ162" i="19"/>
  <c r="FJ237" i="19"/>
  <c r="FJ102" i="19"/>
  <c r="FJ242" i="19"/>
  <c r="FJ207" i="19"/>
  <c r="FJ246" i="19"/>
  <c r="FJ64" i="19"/>
  <c r="FJ109" i="19"/>
  <c r="FJ138" i="19"/>
  <c r="FJ59" i="19"/>
  <c r="FJ187" i="19"/>
  <c r="FJ311" i="19"/>
  <c r="FJ96" i="19"/>
  <c r="FJ209" i="19"/>
  <c r="FJ297" i="19"/>
  <c r="FJ285" i="19"/>
  <c r="FJ86" i="19"/>
  <c r="FJ453" i="19"/>
  <c r="FJ164" i="19"/>
  <c r="FJ165" i="19"/>
  <c r="FJ229" i="19"/>
  <c r="FJ139" i="19"/>
  <c r="FJ256" i="19"/>
  <c r="FJ318" i="19"/>
  <c r="FJ291" i="19"/>
  <c r="FJ234" i="19"/>
  <c r="FJ81" i="19"/>
  <c r="FJ217" i="19"/>
  <c r="FJ421" i="19"/>
  <c r="FJ126" i="19"/>
  <c r="FJ408" i="19"/>
  <c r="FJ143" i="19"/>
  <c r="FJ315" i="19"/>
  <c r="FJ177" i="19"/>
  <c r="FJ417" i="19"/>
  <c r="FJ110" i="19"/>
  <c r="FJ390" i="19"/>
  <c r="FJ144" i="19"/>
  <c r="FJ321" i="19"/>
  <c r="FJ349" i="19"/>
  <c r="FJ154" i="19"/>
  <c r="FJ77" i="19"/>
  <c r="FJ391" i="19"/>
  <c r="FJ68" i="19"/>
  <c r="FJ301" i="19"/>
  <c r="FJ241" i="19"/>
  <c r="FJ336" i="19"/>
  <c r="FJ373" i="19"/>
  <c r="FJ379" i="19"/>
  <c r="FJ115" i="19"/>
  <c r="FJ213" i="19"/>
  <c r="FJ142" i="19"/>
  <c r="FJ190" i="19"/>
  <c r="FJ404" i="19"/>
  <c r="FJ374" i="19"/>
  <c r="FJ330" i="19"/>
  <c r="FJ442" i="19"/>
  <c r="FJ337" i="19"/>
  <c r="FJ263" i="19"/>
  <c r="FJ282" i="19"/>
  <c r="FJ415" i="19"/>
  <c r="FJ248" i="19"/>
  <c r="FJ243" i="19"/>
  <c r="FJ214" i="19"/>
  <c r="FJ103" i="19"/>
  <c r="FJ195" i="19"/>
  <c r="FJ430" i="19"/>
  <c r="FJ196" i="19"/>
  <c r="FJ104" i="19"/>
  <c r="FJ300" i="19"/>
  <c r="FJ381" i="19"/>
  <c r="FJ129" i="19"/>
  <c r="FJ436" i="19"/>
  <c r="FJ411" i="19"/>
  <c r="FJ270" i="19"/>
  <c r="FJ376" i="19"/>
  <c r="FJ151" i="19"/>
  <c r="FJ39" i="19"/>
  <c r="FJ33" i="19"/>
  <c r="FJ203" i="19"/>
  <c r="FJ310" i="19"/>
  <c r="FJ441" i="19"/>
  <c r="FJ431" i="19"/>
  <c r="FJ333" i="19"/>
  <c r="FJ112" i="19"/>
  <c r="FJ378" i="19"/>
  <c r="FJ52" i="19"/>
  <c r="FJ118" i="19"/>
  <c r="FJ124" i="19"/>
  <c r="FJ406" i="19"/>
  <c r="FJ303" i="19"/>
  <c r="FJ253" i="19"/>
  <c r="FJ206" i="19"/>
  <c r="FJ420" i="19"/>
  <c r="FJ452" i="19"/>
  <c r="FJ199" i="19"/>
  <c r="FJ267" i="19"/>
  <c r="FJ451" i="19"/>
  <c r="FJ113" i="19"/>
  <c r="FJ284" i="19"/>
  <c r="FJ323" i="19"/>
  <c r="FJ100" i="19"/>
  <c r="FJ131" i="19"/>
  <c r="FJ50" i="19"/>
  <c r="FJ225" i="19"/>
  <c r="FJ290" i="19"/>
  <c r="FJ348" i="19"/>
  <c r="FJ405" i="19"/>
  <c r="FJ89" i="19"/>
  <c r="FJ264" i="19"/>
  <c r="FJ201" i="19"/>
  <c r="FJ67" i="19"/>
  <c r="FJ277" i="19"/>
  <c r="FJ147" i="19"/>
  <c r="FJ74" i="19"/>
  <c r="FJ178" i="19"/>
  <c r="FJ399" i="19"/>
  <c r="FJ223" i="19"/>
  <c r="FJ254" i="19"/>
  <c r="FJ141" i="19"/>
  <c r="FJ266" i="19"/>
  <c r="FJ191" i="19"/>
  <c r="FJ150" i="19"/>
  <c r="FJ197" i="19"/>
  <c r="FJ31" i="19"/>
  <c r="FJ95" i="19"/>
  <c r="FJ352" i="19"/>
  <c r="FJ302" i="19"/>
  <c r="FJ418" i="19"/>
  <c r="FJ107" i="19"/>
  <c r="FJ383" i="19"/>
  <c r="FJ394" i="19"/>
  <c r="FJ239" i="19"/>
  <c r="FJ350" i="19"/>
  <c r="FJ127" i="19"/>
  <c r="FJ280" i="19"/>
  <c r="FJ48" i="19"/>
  <c r="FJ272" i="19"/>
  <c r="FJ200" i="19"/>
  <c r="FJ401" i="19"/>
  <c r="FJ252" i="19"/>
  <c r="FJ76" i="19"/>
  <c r="FJ166" i="19"/>
  <c r="FJ351" i="19"/>
  <c r="FJ173" i="19"/>
  <c r="FJ51" i="19"/>
  <c r="FJ314" i="19"/>
  <c r="FJ57" i="19"/>
  <c r="FJ273" i="19"/>
  <c r="FJ233" i="19"/>
  <c r="FJ427" i="19"/>
  <c r="FJ44" i="19"/>
  <c r="FJ85" i="19"/>
  <c r="FJ356" i="19"/>
  <c r="FJ250" i="19"/>
  <c r="FJ53" i="19"/>
  <c r="FJ87" i="19"/>
  <c r="FJ305" i="19"/>
  <c r="FJ341" i="19"/>
  <c r="FJ400" i="19"/>
  <c r="FJ56" i="19"/>
  <c r="FJ365" i="19"/>
  <c r="FJ72" i="19"/>
  <c r="FJ176" i="19"/>
  <c r="FJ228" i="19"/>
  <c r="FJ276" i="19"/>
  <c r="FJ268" i="19"/>
  <c r="FJ41" i="19"/>
  <c r="FJ384" i="19"/>
  <c r="FJ192" i="19"/>
  <c r="FJ438" i="19"/>
  <c r="FJ158" i="19"/>
  <c r="FJ46" i="19"/>
  <c r="FJ161" i="19"/>
  <c r="FJ65" i="19"/>
  <c r="FJ424" i="19"/>
  <c r="FJ125" i="19"/>
  <c r="FJ221" i="19"/>
  <c r="FJ111" i="19"/>
  <c r="FJ133" i="19"/>
  <c r="FJ294" i="19"/>
  <c r="FJ320" i="19"/>
  <c r="FJ155" i="19"/>
  <c r="FJ63" i="19"/>
  <c r="FJ324" i="19"/>
  <c r="FJ386" i="19"/>
  <c r="FJ292" i="19"/>
  <c r="FJ396" i="19"/>
  <c r="FJ235" i="19"/>
  <c r="FJ370" i="19"/>
  <c r="FJ122" i="19"/>
  <c r="FJ322" i="19"/>
  <c r="FJ186" i="19"/>
  <c r="FJ183" i="19"/>
  <c r="FJ288" i="19"/>
  <c r="FJ299" i="19"/>
  <c r="FJ34" i="19"/>
  <c r="FJ363" i="19"/>
  <c r="FJ255" i="19"/>
  <c r="FJ423" i="19"/>
  <c r="FJ184" i="19"/>
  <c r="FJ393" i="19"/>
  <c r="FJ98" i="19"/>
  <c r="FJ316" i="19"/>
  <c r="FJ245" i="19"/>
  <c r="FJ313" i="19"/>
  <c r="FJ205" i="19"/>
  <c r="FJ45" i="19"/>
  <c r="GA465" i="19" s="1"/>
  <c r="FJ407" i="19"/>
  <c r="FJ82" i="19"/>
  <c r="FJ367" i="19"/>
  <c r="FJ357" i="19"/>
  <c r="FJ149" i="19"/>
  <c r="FJ340" i="19"/>
  <c r="FJ354" i="19"/>
  <c r="FJ80" i="19"/>
  <c r="FJ134" i="19"/>
  <c r="FJ93" i="19"/>
  <c r="FJ220" i="19"/>
  <c r="FJ152" i="19"/>
  <c r="FJ251" i="19"/>
  <c r="FJ444" i="19"/>
  <c r="FJ55" i="19"/>
  <c r="FJ71" i="19"/>
  <c r="FJ419" i="19"/>
  <c r="FJ236" i="19"/>
  <c r="FJ329" i="19"/>
  <c r="FJ432" i="19"/>
  <c r="FJ435" i="19"/>
  <c r="FJ286" i="19"/>
  <c r="FJ105" i="19"/>
  <c r="FJ90" i="19"/>
  <c r="FJ369" i="19"/>
  <c r="FJ43" i="19"/>
  <c r="FJ437" i="19"/>
  <c r="FJ443" i="19"/>
  <c r="FJ260" i="19"/>
  <c r="FJ342" i="19"/>
  <c r="FJ49" i="19"/>
  <c r="FJ78" i="19"/>
  <c r="FJ163" i="19"/>
  <c r="FJ75" i="19"/>
  <c r="FJ219" i="19"/>
  <c r="FJ84" i="19"/>
  <c r="FJ335" i="19"/>
  <c r="FJ157" i="19"/>
  <c r="FJ97" i="19"/>
  <c r="FJ106" i="19"/>
  <c r="FJ345" i="19"/>
  <c r="FJ372" i="19"/>
  <c r="FJ137" i="19"/>
  <c r="FJ240" i="19"/>
  <c r="FJ66" i="19"/>
  <c r="FJ364" i="19"/>
  <c r="FJ232" i="19"/>
  <c r="FJ159" i="19"/>
  <c r="FJ433" i="19"/>
  <c r="FJ389" i="19"/>
  <c r="FJ325" i="19"/>
  <c r="FJ344" i="19"/>
  <c r="FJ189" i="19"/>
  <c r="FJ274" i="19"/>
  <c r="FJ175" i="19"/>
  <c r="FJ108" i="19"/>
  <c r="FJ296" i="19"/>
  <c r="FJ180" i="19"/>
  <c r="EY14" i="19"/>
  <c r="EZ14" i="19" s="1"/>
  <c r="I63" i="19" s="1"/>
  <c r="R63" i="19" s="1"/>
  <c r="HY468" i="19"/>
  <c r="HZ801" i="19" s="1"/>
  <c r="H500" i="19"/>
  <c r="Q98" i="19" s="1"/>
  <c r="I500" i="19"/>
  <c r="R98" i="19" s="1"/>
  <c r="EO483" i="19"/>
  <c r="GV468" i="19"/>
  <c r="GW759" i="19" s="1"/>
  <c r="HO468" i="19"/>
  <c r="HP662" i="19" s="1"/>
  <c r="II13" i="19"/>
  <c r="IJ419" i="19" s="1"/>
  <c r="HP183" i="19"/>
  <c r="FS468" i="19"/>
  <c r="FM601" i="19" s="1"/>
  <c r="HP435" i="19"/>
  <c r="HP174" i="19"/>
  <c r="HP185" i="19"/>
  <c r="HP119" i="19"/>
  <c r="HP138" i="19"/>
  <c r="HP312" i="19"/>
  <c r="HP424" i="19"/>
  <c r="HP136" i="19"/>
  <c r="HP378" i="19"/>
  <c r="HP71" i="19"/>
  <c r="HP42" i="19"/>
  <c r="HP64" i="19"/>
  <c r="HP137" i="19"/>
  <c r="HP345" i="19"/>
  <c r="HP86" i="19"/>
  <c r="HP233" i="19"/>
  <c r="HP206" i="19"/>
  <c r="HP75" i="19"/>
  <c r="HP406" i="19"/>
  <c r="HP133" i="19"/>
  <c r="HP409" i="19"/>
  <c r="HP254" i="19"/>
  <c r="HP72" i="19"/>
  <c r="HP317" i="19"/>
  <c r="HO11" i="19"/>
  <c r="HP402" i="19"/>
  <c r="HP129" i="19"/>
  <c r="HP175" i="19"/>
  <c r="HP166" i="19"/>
  <c r="HP159" i="19"/>
  <c r="GC21" i="19"/>
  <c r="HP148" i="19"/>
  <c r="HP207" i="19"/>
  <c r="HP142" i="19"/>
  <c r="HP161" i="19"/>
  <c r="HP296" i="19"/>
  <c r="HP343" i="19"/>
  <c r="HP224" i="19"/>
  <c r="HP319" i="19"/>
  <c r="HP121" i="19"/>
  <c r="HP309" i="19"/>
  <c r="HP120" i="19"/>
  <c r="HP385" i="19"/>
  <c r="HP415" i="19"/>
  <c r="HP429" i="19"/>
  <c r="HP323" i="19"/>
  <c r="HP243" i="19"/>
  <c r="HP421" i="19"/>
  <c r="HP412" i="19"/>
  <c r="HP49" i="19"/>
  <c r="HP428" i="19"/>
  <c r="HP154" i="19"/>
  <c r="HP191" i="19"/>
  <c r="HP398" i="19"/>
  <c r="HP383" i="19"/>
  <c r="HP453" i="19"/>
  <c r="HP420" i="19"/>
  <c r="HP33" i="19"/>
  <c r="HP360" i="19"/>
  <c r="HP446" i="19"/>
  <c r="HP352" i="19"/>
  <c r="HP143" i="19"/>
  <c r="HP388" i="19"/>
  <c r="HP202" i="19"/>
  <c r="HP217" i="19"/>
  <c r="HP98" i="19"/>
  <c r="HP205" i="19"/>
  <c r="HP274" i="19"/>
  <c r="HP365" i="19"/>
  <c r="HP321" i="19"/>
  <c r="HP139" i="19"/>
  <c r="HP40" i="19"/>
  <c r="HP266" i="19"/>
  <c r="HP297" i="19"/>
  <c r="HP275" i="19"/>
  <c r="HP439" i="19"/>
  <c r="HP65" i="19"/>
  <c r="HP134" i="19"/>
  <c r="HP56" i="19"/>
  <c r="HP263" i="19"/>
  <c r="HP61" i="19"/>
  <c r="HP348" i="19"/>
  <c r="HP147" i="19"/>
  <c r="HP186" i="19"/>
  <c r="HP114" i="19"/>
  <c r="HP350" i="19"/>
  <c r="HP294" i="19"/>
  <c r="HP333" i="19"/>
  <c r="HP226" i="19"/>
  <c r="HP271" i="19"/>
  <c r="HP94" i="19"/>
  <c r="GC23" i="19"/>
  <c r="HP220" i="19"/>
  <c r="HP344" i="19"/>
  <c r="HP443" i="19"/>
  <c r="HP204" i="19"/>
  <c r="HP425" i="19"/>
  <c r="HP252" i="19"/>
  <c r="HP283" i="19"/>
  <c r="GC20" i="19"/>
  <c r="HP381" i="19"/>
  <c r="HP405" i="19"/>
  <c r="HP354" i="19"/>
  <c r="HP282" i="19"/>
  <c r="HP83" i="19"/>
  <c r="HP397" i="19"/>
  <c r="HP318" i="19"/>
  <c r="HP130" i="19"/>
  <c r="HP347" i="19"/>
  <c r="HP433" i="19"/>
  <c r="HP135" i="19"/>
  <c r="HP162" i="19"/>
  <c r="HP284" i="19"/>
  <c r="HP209" i="19"/>
  <c r="HP307" i="19"/>
  <c r="HP102" i="19"/>
  <c r="HP419" i="19"/>
  <c r="HP105" i="19"/>
  <c r="HP177" i="19"/>
  <c r="HP116" i="19"/>
  <c r="HP195" i="19"/>
  <c r="HP302" i="19"/>
  <c r="HP92" i="19"/>
  <c r="HP338" i="19"/>
  <c r="HP380" i="19"/>
  <c r="HP228" i="19"/>
  <c r="HP326" i="19"/>
  <c r="HP167" i="19"/>
  <c r="HP91" i="19"/>
  <c r="HP244" i="19"/>
  <c r="HP267" i="19"/>
  <c r="HP113" i="19"/>
  <c r="HP298" i="19"/>
  <c r="HP432" i="19"/>
  <c r="HP322" i="19"/>
  <c r="HP301" i="19"/>
  <c r="HP190" i="19"/>
  <c r="HP391" i="19"/>
  <c r="HP265" i="19"/>
  <c r="HP178" i="19"/>
  <c r="HP278" i="19"/>
  <c r="HP101" i="19"/>
  <c r="HP248" i="19"/>
  <c r="HP240" i="19"/>
  <c r="HP327" i="19"/>
  <c r="HP82" i="19"/>
  <c r="HP156" i="19"/>
  <c r="HP427" i="19"/>
  <c r="HP96" i="19"/>
  <c r="HP260" i="19"/>
  <c r="HP76" i="19"/>
  <c r="HP39" i="19"/>
  <c r="HP387" i="19"/>
  <c r="GC22" i="19"/>
  <c r="HP389" i="19"/>
  <c r="HP251" i="19"/>
  <c r="HP445" i="19"/>
  <c r="HP132" i="19"/>
  <c r="HP60" i="19"/>
  <c r="HP194" i="19"/>
  <c r="HP334" i="19"/>
  <c r="GC17" i="19"/>
  <c r="HP399" i="19"/>
  <c r="HP245" i="19"/>
  <c r="HP434" i="19"/>
  <c r="HP349" i="19"/>
  <c r="HP210" i="19"/>
  <c r="HP247" i="19"/>
  <c r="HP273" i="19"/>
  <c r="HP353" i="19"/>
  <c r="HP361" i="19"/>
  <c r="HP437" i="19"/>
  <c r="HP66" i="19"/>
  <c r="HP272" i="19"/>
  <c r="HP371" i="19"/>
  <c r="HP452" i="19"/>
  <c r="HP369" i="19"/>
  <c r="HP193" i="19"/>
  <c r="HP442" i="19"/>
  <c r="HP341" i="19"/>
  <c r="HP125" i="19"/>
  <c r="HP45" i="19"/>
  <c r="HP80" i="19"/>
  <c r="HP232" i="19"/>
  <c r="HP447" i="19"/>
  <c r="HP124" i="19"/>
  <c r="HP73" i="19"/>
  <c r="HP256" i="19"/>
  <c r="HP364" i="19"/>
  <c r="HP280" i="19"/>
  <c r="HP77" i="19"/>
  <c r="HP444" i="19"/>
  <c r="HP47" i="19"/>
  <c r="HP250" i="19"/>
  <c r="HP203" i="19"/>
  <c r="HP426" i="19"/>
  <c r="HP103" i="19"/>
  <c r="HP441" i="19"/>
  <c r="HP325" i="19"/>
  <c r="HP290" i="19"/>
  <c r="HP151" i="19"/>
  <c r="HP115" i="19"/>
  <c r="HP222" i="19"/>
  <c r="HP292" i="19"/>
  <c r="HP165" i="19"/>
  <c r="HP85" i="19"/>
  <c r="HP241" i="19"/>
  <c r="HP239" i="19"/>
  <c r="GC19" i="19"/>
  <c r="HP112" i="19"/>
  <c r="HP100" i="19"/>
  <c r="HP41" i="19"/>
  <c r="HP145" i="19"/>
  <c r="HP176" i="19"/>
  <c r="HP403" i="19"/>
  <c r="HP172" i="19"/>
  <c r="HP355" i="19"/>
  <c r="HP328" i="19"/>
  <c r="HP163" i="19"/>
  <c r="HP320" i="19"/>
  <c r="HP386" i="19"/>
  <c r="HP448" i="19"/>
  <c r="HP287" i="19"/>
  <c r="HP63" i="19"/>
  <c r="HP362" i="19"/>
  <c r="HP410" i="19"/>
  <c r="HP12" i="19"/>
  <c r="HP15" i="19" s="1"/>
  <c r="HP270" i="19"/>
  <c r="HP422" i="19"/>
  <c r="HP286" i="19"/>
  <c r="HP396" i="19"/>
  <c r="HP395" i="19"/>
  <c r="HP310" i="19"/>
  <c r="HP89" i="19"/>
  <c r="HP324" i="19"/>
  <c r="HP221" i="19"/>
  <c r="HP370" i="19"/>
  <c r="HP34" i="19"/>
  <c r="HP79" i="19"/>
  <c r="HP438" i="19"/>
  <c r="HP214" i="19"/>
  <c r="HP152" i="19"/>
  <c r="HP146" i="19"/>
  <c r="HP358" i="19"/>
  <c r="HP417" i="19"/>
  <c r="HP314" i="19"/>
  <c r="HP155" i="19"/>
  <c r="HP230" i="19"/>
  <c r="HP246" i="19"/>
  <c r="HP449" i="19"/>
  <c r="HP329" i="19"/>
  <c r="HP269" i="19"/>
  <c r="HP157" i="19"/>
  <c r="HP184" i="19"/>
  <c r="HP313" i="19"/>
  <c r="HP164" i="19"/>
  <c r="HP431" i="19"/>
  <c r="HP74" i="19"/>
  <c r="HP48" i="19"/>
  <c r="HP128" i="19"/>
  <c r="HP331" i="19"/>
  <c r="HP390" i="19"/>
  <c r="HP404" i="19"/>
  <c r="HP218" i="19"/>
  <c r="HP416" i="19"/>
  <c r="HP201" i="19"/>
  <c r="HP423" i="19"/>
  <c r="HP276" i="19"/>
  <c r="HP170" i="19"/>
  <c r="HP93" i="19"/>
  <c r="HP216" i="19"/>
  <c r="HP199" i="19"/>
  <c r="HP236" i="19"/>
  <c r="HP384" i="19"/>
  <c r="HP127" i="19"/>
  <c r="HP160" i="19"/>
  <c r="HP285" i="19"/>
  <c r="HP234" i="19"/>
  <c r="HP335" i="19"/>
  <c r="HP117" i="19"/>
  <c r="HP308" i="19"/>
  <c r="HP430" i="19"/>
  <c r="HP99" i="19"/>
  <c r="HP316" i="19"/>
  <c r="HP342" i="19"/>
  <c r="HP59" i="19"/>
  <c r="HP376" i="19"/>
  <c r="HP122" i="19"/>
  <c r="HP189" i="19"/>
  <c r="HP227" i="19"/>
  <c r="HP188" i="19"/>
  <c r="HP454" i="19"/>
  <c r="HP249" i="19"/>
  <c r="HP70" i="19"/>
  <c r="HP315" i="19"/>
  <c r="HP111" i="19"/>
  <c r="HP373" i="19"/>
  <c r="HP418" i="19"/>
  <c r="HP54" i="19"/>
  <c r="HP118" i="19"/>
  <c r="HP264" i="19"/>
  <c r="HP293" i="19"/>
  <c r="HP126" i="19"/>
  <c r="HP78" i="19"/>
  <c r="HP379" i="19"/>
  <c r="HP257" i="19"/>
  <c r="HP451" i="19"/>
  <c r="HP450" i="19"/>
  <c r="HP291" i="19"/>
  <c r="HP187" i="19"/>
  <c r="HP169" i="19"/>
  <c r="HP140" i="19"/>
  <c r="HP357" i="19"/>
  <c r="HP400" i="19"/>
  <c r="HP196" i="19"/>
  <c r="HP261" i="19"/>
  <c r="HP372" i="19"/>
  <c r="HP180" i="19"/>
  <c r="HP242" i="19"/>
  <c r="HP62" i="19"/>
  <c r="HP407" i="19"/>
  <c r="HP368" i="19"/>
  <c r="HP36" i="19"/>
  <c r="HP192" i="19"/>
  <c r="HP81" i="19"/>
  <c r="GC16" i="19"/>
  <c r="HP131" i="19"/>
  <c r="HP351" i="19"/>
  <c r="HP51" i="19"/>
  <c r="HP237" i="19"/>
  <c r="HP306" i="19"/>
  <c r="HP68" i="19"/>
  <c r="HP262" i="19"/>
  <c r="HP43" i="19"/>
  <c r="HP109" i="19"/>
  <c r="HP55" i="19"/>
  <c r="HP53" i="19"/>
  <c r="HP182" i="19"/>
  <c r="HP150" i="19"/>
  <c r="HP88" i="19"/>
  <c r="HP366" i="19"/>
  <c r="HP219" i="19"/>
  <c r="HP304" i="19"/>
  <c r="HP332" i="19"/>
  <c r="HP413" i="19"/>
  <c r="HP401" i="19"/>
  <c r="HP411" i="19"/>
  <c r="HP208" i="19"/>
  <c r="HP95" i="19"/>
  <c r="HP279" i="19"/>
  <c r="HP104" i="19"/>
  <c r="HP340" i="19"/>
  <c r="HP440" i="19"/>
  <c r="HP259" i="19"/>
  <c r="HP382" i="19"/>
  <c r="HP179" i="19"/>
  <c r="HP375" i="19"/>
  <c r="HP144" i="19"/>
  <c r="HP57" i="19"/>
  <c r="HP32" i="19"/>
  <c r="HP408" i="19"/>
  <c r="HP123" i="19"/>
  <c r="HP108" i="19"/>
  <c r="HP213" i="19"/>
  <c r="HP84" i="19"/>
  <c r="HP300" i="19"/>
  <c r="HP356" i="19"/>
  <c r="HP377" i="19"/>
  <c r="HP30" i="19"/>
  <c r="HP231" i="19"/>
  <c r="HP141" i="19"/>
  <c r="GC15" i="19"/>
  <c r="HP97" i="19"/>
  <c r="HP181" i="19"/>
  <c r="HP288" i="19"/>
  <c r="HP277" i="19"/>
  <c r="HP436" i="19"/>
  <c r="HP69" i="19"/>
  <c r="HP238" i="19"/>
  <c r="HP367" i="19"/>
  <c r="HP303" i="19"/>
  <c r="HP414" i="19"/>
  <c r="HP339" i="19"/>
  <c r="HP37" i="19"/>
  <c r="HP359" i="19"/>
  <c r="HP392" i="19"/>
  <c r="HP67" i="19"/>
  <c r="HP255" i="19"/>
  <c r="HP197" i="19"/>
  <c r="HP235" i="19"/>
  <c r="HP171" i="19"/>
  <c r="HP225" i="19"/>
  <c r="HP168" i="19"/>
  <c r="HP394" i="19"/>
  <c r="HP336" i="19"/>
  <c r="HP52" i="19"/>
  <c r="HP149" i="19"/>
  <c r="HP58" i="19"/>
  <c r="HP158" i="19"/>
  <c r="HP281" i="19"/>
  <c r="HP46" i="19"/>
  <c r="HP337" i="19"/>
  <c r="HP330" i="19"/>
  <c r="HP311" i="19"/>
  <c r="HP38" i="19"/>
  <c r="HP198" i="19"/>
  <c r="HP153" i="19"/>
  <c r="HP87" i="19"/>
  <c r="HP346" i="19"/>
  <c r="HP393" i="19"/>
  <c r="HP258" i="19"/>
  <c r="HP173" i="19"/>
  <c r="HP299" i="19"/>
  <c r="HP229" i="19"/>
  <c r="HP305" i="19"/>
  <c r="HP268" i="19"/>
  <c r="HP212" i="19"/>
  <c r="HP110" i="19"/>
  <c r="HP200" i="19"/>
  <c r="HP295" i="19"/>
  <c r="HP31" i="19"/>
  <c r="HP50" i="19"/>
  <c r="HP223" i="19"/>
  <c r="HP211" i="19"/>
  <c r="HP289" i="19"/>
  <c r="GC24" i="19"/>
  <c r="HP44" i="19"/>
  <c r="HP90" i="19"/>
  <c r="HP215" i="19"/>
  <c r="HP35" i="19"/>
  <c r="HP374" i="19"/>
  <c r="HP363" i="19"/>
  <c r="HP106" i="19"/>
  <c r="HP253" i="19"/>
  <c r="E508" i="19"/>
  <c r="N106" i="19" s="1"/>
  <c r="GB14" i="19"/>
  <c r="G66" i="19" s="1"/>
  <c r="P66" i="19" s="1"/>
  <c r="GU483" i="19"/>
  <c r="GC471" i="19"/>
  <c r="HF404" i="19"/>
  <c r="HF103" i="19"/>
  <c r="HF421" i="19"/>
  <c r="HF30" i="19"/>
  <c r="HF205" i="19"/>
  <c r="HF442" i="19"/>
  <c r="HF831" i="19"/>
  <c r="HF312" i="19"/>
  <c r="HF156" i="19"/>
  <c r="HF440" i="19"/>
  <c r="HF271" i="19"/>
  <c r="HF253" i="19"/>
  <c r="HF273" i="19"/>
  <c r="HF202" i="19"/>
  <c r="HF91" i="19"/>
  <c r="HF393" i="19"/>
  <c r="HF240" i="19"/>
  <c r="HF274" i="19"/>
  <c r="HF441" i="19"/>
  <c r="HF32" i="19"/>
  <c r="HF286" i="19"/>
  <c r="HF145" i="19"/>
  <c r="HF278" i="19"/>
  <c r="HF161" i="19"/>
  <c r="HF320" i="19"/>
  <c r="HF33" i="19"/>
  <c r="HF254" i="19"/>
  <c r="HF334" i="19"/>
  <c r="HF453" i="19"/>
  <c r="HF396" i="19"/>
  <c r="HF300" i="19"/>
  <c r="HF384" i="19"/>
  <c r="HF44" i="19"/>
  <c r="HF39" i="19"/>
  <c r="HF141" i="19"/>
  <c r="HF124" i="19"/>
  <c r="HF337" i="19"/>
  <c r="HF213" i="19"/>
  <c r="HF451" i="19"/>
  <c r="HF135" i="19"/>
  <c r="HF107" i="19"/>
  <c r="HF188" i="19"/>
  <c r="HF127" i="19"/>
  <c r="HF204" i="19"/>
  <c r="HF321" i="19"/>
  <c r="HF281" i="19"/>
  <c r="HF357" i="19"/>
  <c r="HF401" i="19"/>
  <c r="HF392" i="19"/>
  <c r="HF284" i="19"/>
  <c r="HF316" i="19"/>
  <c r="HF283" i="19"/>
  <c r="HF369" i="19"/>
  <c r="HF385" i="19"/>
  <c r="HF146" i="19"/>
  <c r="HF236" i="19"/>
  <c r="HF47" i="19"/>
  <c r="HF424" i="19"/>
  <c r="HF400" i="19"/>
  <c r="HF370" i="19"/>
  <c r="HF136" i="19"/>
  <c r="HF431" i="19"/>
  <c r="HF238" i="19"/>
  <c r="HF217" i="19"/>
  <c r="HE11" i="19"/>
  <c r="HF67" i="19"/>
  <c r="HF187" i="19"/>
  <c r="HF292" i="19"/>
  <c r="HF310" i="19"/>
  <c r="HF452" i="19"/>
  <c r="HF353" i="19"/>
  <c r="HF446" i="19"/>
  <c r="HF439" i="19"/>
  <c r="HF301" i="19"/>
  <c r="HF277" i="19"/>
  <c r="HF176" i="19"/>
  <c r="HF336" i="19"/>
  <c r="HF235" i="19"/>
  <c r="HF227" i="19"/>
  <c r="HF68" i="19"/>
  <c r="HF309" i="19"/>
  <c r="HF233" i="19"/>
  <c r="HF420" i="19"/>
  <c r="HF35" i="19"/>
  <c r="HF376" i="19"/>
  <c r="HF449" i="19"/>
  <c r="HF128" i="19"/>
  <c r="HF195" i="19"/>
  <c r="HF402" i="19"/>
  <c r="HF116" i="19"/>
  <c r="HF126" i="19"/>
  <c r="HF386" i="19"/>
  <c r="HF144" i="19"/>
  <c r="HF110" i="19"/>
  <c r="HF414" i="19"/>
  <c r="HF267" i="19"/>
  <c r="HF239" i="19"/>
  <c r="HF40" i="19"/>
  <c r="HF394" i="19"/>
  <c r="HF147" i="19"/>
  <c r="HF218" i="19"/>
  <c r="HF244" i="19"/>
  <c r="HF252" i="19"/>
  <c r="HF291" i="19"/>
  <c r="HF121" i="19"/>
  <c r="HF299" i="19"/>
  <c r="HF180" i="19"/>
  <c r="HF54" i="19"/>
  <c r="HF444" i="19"/>
  <c r="HF406" i="19"/>
  <c r="HF249" i="19"/>
  <c r="HF261" i="19"/>
  <c r="HF59" i="19"/>
  <c r="HF329" i="19"/>
  <c r="HF162" i="19"/>
  <c r="HF154" i="19"/>
  <c r="HF210" i="19"/>
  <c r="HF303" i="19"/>
  <c r="HF306" i="19"/>
  <c r="HF447" i="19"/>
  <c r="HF49" i="19"/>
  <c r="HF43" i="19"/>
  <c r="HF134" i="19"/>
  <c r="HF140" i="19"/>
  <c r="HF48" i="19"/>
  <c r="HF381" i="19"/>
  <c r="HF89" i="19"/>
  <c r="HF76" i="19"/>
  <c r="HF341" i="19"/>
  <c r="HF323" i="19"/>
  <c r="HF119" i="19"/>
  <c r="HF322" i="19"/>
  <c r="HF295" i="19"/>
  <c r="HF250" i="19"/>
  <c r="HF251" i="19"/>
  <c r="HF138" i="19"/>
  <c r="HF417" i="19"/>
  <c r="HF335" i="19"/>
  <c r="HF132" i="19"/>
  <c r="HF275" i="19"/>
  <c r="HF314" i="19"/>
  <c r="HF182" i="19"/>
  <c r="HF436" i="19"/>
  <c r="HF34" i="19"/>
  <c r="HF450" i="19"/>
  <c r="HF241" i="19"/>
  <c r="HF304" i="19"/>
  <c r="HF216" i="19"/>
  <c r="HF338" i="19"/>
  <c r="HF168" i="19"/>
  <c r="HF82" i="19"/>
  <c r="HF152" i="19"/>
  <c r="HF305" i="19"/>
  <c r="HF109" i="19"/>
  <c r="HF90" i="19"/>
  <c r="HF258" i="19"/>
  <c r="HF377" i="19"/>
  <c r="HF437" i="19"/>
  <c r="HF308" i="19"/>
  <c r="HF318" i="19"/>
  <c r="HF287" i="19"/>
  <c r="HF55" i="19"/>
  <c r="HF85" i="19"/>
  <c r="HF53" i="19"/>
  <c r="HF222" i="19"/>
  <c r="HF57" i="19"/>
  <c r="HF101" i="19"/>
  <c r="HF389" i="19"/>
  <c r="HF359" i="19"/>
  <c r="HF191" i="19"/>
  <c r="HF349" i="19"/>
  <c r="HF379" i="19"/>
  <c r="HF419" i="19"/>
  <c r="HF75" i="19"/>
  <c r="HF255" i="19"/>
  <c r="HF339" i="19"/>
  <c r="HF149" i="19"/>
  <c r="HF265" i="19"/>
  <c r="HF374" i="19"/>
  <c r="HF221" i="19"/>
  <c r="HF92" i="19"/>
  <c r="HF257" i="19"/>
  <c r="HF264" i="19"/>
  <c r="HF344" i="19"/>
  <c r="HF201" i="19"/>
  <c r="HF179" i="19"/>
  <c r="HF342" i="19"/>
  <c r="HF183" i="19"/>
  <c r="HF438" i="19"/>
  <c r="HF42" i="19"/>
  <c r="HF276" i="19"/>
  <c r="HF193" i="19"/>
  <c r="HF170" i="19"/>
  <c r="HF208" i="19"/>
  <c r="HF340" i="19"/>
  <c r="HF163" i="19"/>
  <c r="HF448" i="19"/>
  <c r="HF331" i="19"/>
  <c r="HF95" i="19"/>
  <c r="HF158" i="19"/>
  <c r="HF418" i="19"/>
  <c r="HF190" i="19"/>
  <c r="HF412" i="19"/>
  <c r="HF368" i="19"/>
  <c r="HF209" i="19"/>
  <c r="HF319" i="19"/>
  <c r="HF164" i="19"/>
  <c r="HF172" i="19"/>
  <c r="HF426" i="19"/>
  <c r="HF148" i="19"/>
  <c r="HF206" i="19"/>
  <c r="HF159" i="19"/>
  <c r="HF317" i="19"/>
  <c r="HF87" i="19"/>
  <c r="HF328" i="19"/>
  <c r="HF327" i="19"/>
  <c r="HF367" i="19"/>
  <c r="HF358" i="19"/>
  <c r="HF113" i="19"/>
  <c r="HF192" i="19"/>
  <c r="HF166" i="19"/>
  <c r="HF142" i="19"/>
  <c r="HF130" i="19"/>
  <c r="HF433" i="19"/>
  <c r="HF315" i="19"/>
  <c r="HF61" i="19"/>
  <c r="HF362" i="19"/>
  <c r="HF427" i="19"/>
  <c r="HF118" i="19"/>
  <c r="HF65" i="19"/>
  <c r="HF285" i="19"/>
  <c r="HF326" i="19"/>
  <c r="HF106" i="19"/>
  <c r="HF167" i="19"/>
  <c r="HF345" i="19"/>
  <c r="HF416" i="19"/>
  <c r="HF56" i="19"/>
  <c r="HF153" i="19"/>
  <c r="HF348" i="19"/>
  <c r="HF296" i="19"/>
  <c r="HF423" i="19"/>
  <c r="HF173" i="19"/>
  <c r="HF289" i="19"/>
  <c r="HF245" i="19"/>
  <c r="HF100" i="19"/>
  <c r="HF230" i="19"/>
  <c r="HF232" i="19"/>
  <c r="HF150" i="19"/>
  <c r="HF243" i="19"/>
  <c r="HF311" i="19"/>
  <c r="HF422" i="19"/>
  <c r="HF435" i="19"/>
  <c r="HF248" i="19"/>
  <c r="HF272" i="19"/>
  <c r="HF399" i="19"/>
  <c r="HF41" i="19"/>
  <c r="HF391" i="19"/>
  <c r="HF189" i="19"/>
  <c r="HF371" i="19"/>
  <c r="HF151" i="19"/>
  <c r="HF266" i="19"/>
  <c r="HF352" i="19"/>
  <c r="HF99" i="19"/>
  <c r="HF185" i="19"/>
  <c r="HF247" i="19"/>
  <c r="HF398" i="19"/>
  <c r="HF234" i="19"/>
  <c r="HF288" i="19"/>
  <c r="HF72" i="19"/>
  <c r="HF343" i="19"/>
  <c r="HF79" i="19"/>
  <c r="HF382" i="19"/>
  <c r="HF395" i="19"/>
  <c r="HF133" i="19"/>
  <c r="HF31" i="19"/>
  <c r="HF104" i="19"/>
  <c r="HF325" i="19"/>
  <c r="HF181" i="19"/>
  <c r="HF428" i="19"/>
  <c r="HF45" i="19"/>
  <c r="HF354" i="19"/>
  <c r="HF375" i="19"/>
  <c r="HF425" i="19"/>
  <c r="HF351" i="19"/>
  <c r="HF98" i="19"/>
  <c r="HF229" i="19"/>
  <c r="HF429" i="19"/>
  <c r="HF51" i="19"/>
  <c r="HF122" i="19"/>
  <c r="HF388" i="19"/>
  <c r="HF69" i="19"/>
  <c r="HF74" i="19"/>
  <c r="HF270" i="19"/>
  <c r="HF88" i="19"/>
  <c r="HF454" i="19"/>
  <c r="HF332" i="19"/>
  <c r="HF194" i="19"/>
  <c r="HF46" i="19"/>
  <c r="HF378" i="19"/>
  <c r="HF171" i="19"/>
  <c r="HF409" i="19"/>
  <c r="HF137" i="19"/>
  <c r="HF407" i="19"/>
  <c r="HF80" i="19"/>
  <c r="HF364" i="19"/>
  <c r="HF380" i="19"/>
  <c r="HF200" i="19"/>
  <c r="HF73" i="19"/>
  <c r="HF160" i="19"/>
  <c r="HF324" i="19"/>
  <c r="HF282" i="19"/>
  <c r="HF37" i="19"/>
  <c r="HF203" i="19"/>
  <c r="HF77" i="19"/>
  <c r="HF215" i="19"/>
  <c r="HF129" i="19"/>
  <c r="HF313" i="19"/>
  <c r="HF415" i="19"/>
  <c r="HF197" i="19"/>
  <c r="HF373" i="19"/>
  <c r="HF360" i="19"/>
  <c r="HF120" i="19"/>
  <c r="HF108" i="19"/>
  <c r="HF355" i="19"/>
  <c r="HF372" i="19"/>
  <c r="HF131" i="19"/>
  <c r="HF12" i="19"/>
  <c r="HF19" i="19" s="1"/>
  <c r="HF66" i="19"/>
  <c r="HF224" i="19"/>
  <c r="HF174" i="19"/>
  <c r="HF219" i="19"/>
  <c r="HF105" i="19"/>
  <c r="HF93" i="19"/>
  <c r="HF363" i="19"/>
  <c r="HF307" i="19"/>
  <c r="HF58" i="19"/>
  <c r="HF298" i="19"/>
  <c r="HF115" i="19"/>
  <c r="HF175" i="19"/>
  <c r="HF114" i="19"/>
  <c r="HF62" i="19"/>
  <c r="HF123" i="19"/>
  <c r="HF290" i="19"/>
  <c r="HF178" i="19"/>
  <c r="HF38" i="19"/>
  <c r="HF211" i="19"/>
  <c r="HF413" i="19"/>
  <c r="HF262" i="19"/>
  <c r="HF186" i="19"/>
  <c r="HF242" i="19"/>
  <c r="HF410" i="19"/>
  <c r="HF366" i="19"/>
  <c r="HF356" i="19"/>
  <c r="HF405" i="19"/>
  <c r="HF84" i="19"/>
  <c r="HF263" i="19"/>
  <c r="HF408" i="19"/>
  <c r="HF434" i="19"/>
  <c r="HF207" i="19"/>
  <c r="HF71" i="19"/>
  <c r="HF350" i="19"/>
  <c r="HF223" i="19"/>
  <c r="HF333" i="19"/>
  <c r="HF220" i="19"/>
  <c r="HF52" i="19"/>
  <c r="HF346" i="19"/>
  <c r="HF280" i="19"/>
  <c r="HF196" i="19"/>
  <c r="HF411" i="19"/>
  <c r="HF212" i="19"/>
  <c r="HF387" i="19"/>
  <c r="HF155" i="19"/>
  <c r="HF330" i="19"/>
  <c r="HF256" i="19"/>
  <c r="HF246" i="19"/>
  <c r="HF63" i="19"/>
  <c r="HF293" i="19"/>
  <c r="HF184" i="19"/>
  <c r="HF102" i="19"/>
  <c r="HF237" i="19"/>
  <c r="HF397" i="19"/>
  <c r="HF214" i="19"/>
  <c r="HF268" i="19"/>
  <c r="HF86" i="19"/>
  <c r="HF50" i="19"/>
  <c r="HF390" i="19"/>
  <c r="HF443" i="19"/>
  <c r="HF94" i="19"/>
  <c r="HF70" i="19"/>
  <c r="HF96" i="19"/>
  <c r="HF297" i="19"/>
  <c r="HF430" i="19"/>
  <c r="HF199" i="19"/>
  <c r="HF81" i="19"/>
  <c r="HF78" i="19"/>
  <c r="HF112" i="19"/>
  <c r="HF125" i="19"/>
  <c r="HF198" i="19"/>
  <c r="HF269" i="19"/>
  <c r="HF177" i="19"/>
  <c r="HF97" i="19"/>
  <c r="HF432" i="19"/>
  <c r="HF139" i="19"/>
  <c r="HF365" i="19"/>
  <c r="HF302" i="19"/>
  <c r="HF445" i="19"/>
  <c r="HF117" i="19"/>
  <c r="HF225" i="19"/>
  <c r="HF143" i="19"/>
  <c r="HF228" i="19"/>
  <c r="HF347" i="19"/>
  <c r="HF294" i="19"/>
  <c r="HF226" i="19"/>
  <c r="HF60" i="19"/>
  <c r="HF279" i="19"/>
  <c r="HF383" i="19"/>
  <c r="HF231" i="19"/>
  <c r="HF403" i="19"/>
  <c r="HF157" i="19"/>
  <c r="HF165" i="19"/>
  <c r="HF83" i="19"/>
  <c r="HF36" i="19"/>
  <c r="HF259" i="19"/>
  <c r="HF64" i="19"/>
  <c r="HF169" i="19"/>
  <c r="HF361" i="19"/>
  <c r="HF111" i="19"/>
  <c r="G503" i="19"/>
  <c r="P101" i="19" s="1"/>
  <c r="FT399" i="19"/>
  <c r="N72" i="19"/>
  <c r="N48" i="19" s="1"/>
  <c r="HP614" i="19"/>
  <c r="FT319" i="19"/>
  <c r="FT214" i="19"/>
  <c r="FT242" i="19"/>
  <c r="FT194" i="19"/>
  <c r="FT228" i="19"/>
  <c r="FT291" i="19"/>
  <c r="HZ185" i="19"/>
  <c r="FT245" i="19"/>
  <c r="FT354" i="19"/>
  <c r="HZ358" i="19"/>
  <c r="FT422" i="19"/>
  <c r="FT410" i="19"/>
  <c r="FT154" i="19"/>
  <c r="FT97" i="19"/>
  <c r="FT90" i="19"/>
  <c r="FT105" i="19"/>
  <c r="FT271" i="19"/>
  <c r="FT141" i="19"/>
  <c r="FT146" i="19"/>
  <c r="FT423" i="19"/>
  <c r="FT305" i="19"/>
  <c r="FT377" i="19"/>
  <c r="FT52" i="19"/>
  <c r="FT256" i="19"/>
  <c r="FT310" i="19"/>
  <c r="FT348" i="19"/>
  <c r="FT80" i="19"/>
  <c r="FT445" i="19"/>
  <c r="FT347" i="19"/>
  <c r="FT333" i="19"/>
  <c r="FT273" i="19"/>
  <c r="FT221" i="19"/>
  <c r="FT162" i="19"/>
  <c r="FT83" i="19"/>
  <c r="FT441" i="19"/>
  <c r="FT226" i="19"/>
  <c r="FT276" i="19"/>
  <c r="FT187" i="19"/>
  <c r="FT344" i="19"/>
  <c r="FT109" i="19"/>
  <c r="FT239" i="19"/>
  <c r="FT267" i="19"/>
  <c r="HZ184" i="19"/>
  <c r="HZ352" i="19"/>
  <c r="FT158" i="19"/>
  <c r="FT438" i="19"/>
  <c r="FT272" i="19"/>
  <c r="FT282" i="19"/>
  <c r="FT362" i="19"/>
  <c r="FT259" i="19"/>
  <c r="FT163" i="19"/>
  <c r="FT318" i="19"/>
  <c r="FT442" i="19"/>
  <c r="FT179" i="19"/>
  <c r="FT193" i="19"/>
  <c r="FT35" i="19"/>
  <c r="FT304" i="19"/>
  <c r="HZ351" i="19"/>
  <c r="HZ320" i="19"/>
  <c r="HZ204" i="19"/>
  <c r="HZ196" i="19"/>
  <c r="FT42" i="19"/>
  <c r="FT44" i="19"/>
  <c r="FT386" i="19"/>
  <c r="FT379" i="19"/>
  <c r="FT110" i="19"/>
  <c r="FT389" i="19"/>
  <c r="FT46" i="19"/>
  <c r="FT342" i="19"/>
  <c r="FT327" i="19"/>
  <c r="FT390" i="19"/>
  <c r="FT111" i="19"/>
  <c r="FT38" i="19"/>
  <c r="HZ49" i="19"/>
  <c r="HZ34" i="19"/>
  <c r="FT155" i="19"/>
  <c r="FT403" i="19"/>
  <c r="FT401" i="19"/>
  <c r="FT397" i="19"/>
  <c r="FT119" i="19"/>
  <c r="FT363" i="19"/>
  <c r="FT98" i="19"/>
  <c r="FT200" i="19"/>
  <c r="FT181" i="19"/>
  <c r="FT161" i="19"/>
  <c r="FT382" i="19"/>
  <c r="HZ419" i="19"/>
  <c r="HZ260" i="19"/>
  <c r="FT372" i="19"/>
  <c r="FT418" i="19"/>
  <c r="FT145" i="19"/>
  <c r="FT203" i="19"/>
  <c r="FT311" i="19"/>
  <c r="FT209" i="19"/>
  <c r="FT443" i="19"/>
  <c r="FT427" i="19"/>
  <c r="FT394" i="19"/>
  <c r="FT185" i="19"/>
  <c r="FT197" i="19"/>
  <c r="FT84" i="19"/>
  <c r="FT414" i="19"/>
  <c r="FT398" i="19"/>
  <c r="FT251" i="19"/>
  <c r="FT130" i="19"/>
  <c r="FT279" i="19"/>
  <c r="FT233" i="19"/>
  <c r="FT329" i="19"/>
  <c r="FT165" i="19"/>
  <c r="FT95" i="19"/>
  <c r="FT180" i="19"/>
  <c r="FT198" i="19"/>
  <c r="FT128" i="19"/>
  <c r="FT361" i="19"/>
  <c r="FT99" i="19"/>
  <c r="FT321" i="19"/>
  <c r="FT106" i="19"/>
  <c r="FT301" i="19"/>
  <c r="FT437" i="19"/>
  <c r="FT419" i="19"/>
  <c r="FT426" i="19"/>
  <c r="FT453" i="19"/>
  <c r="FT369" i="19"/>
  <c r="FT421" i="19"/>
  <c r="FT314" i="19"/>
  <c r="FT151" i="19"/>
  <c r="FT292" i="19"/>
  <c r="FT320" i="19"/>
  <c r="FT250" i="19"/>
  <c r="FT62" i="19"/>
  <c r="FT241" i="19"/>
  <c r="FT316" i="19"/>
  <c r="FT254" i="19"/>
  <c r="FT66" i="19"/>
  <c r="FT48" i="19"/>
  <c r="FT330" i="19"/>
  <c r="FT258" i="19"/>
  <c r="FT114" i="19"/>
  <c r="FT88" i="19"/>
  <c r="FT183" i="19"/>
  <c r="FT131" i="19"/>
  <c r="FT49" i="19"/>
  <c r="FT425" i="19"/>
  <c r="FT231" i="19"/>
  <c r="FT409" i="19"/>
  <c r="FT167" i="19"/>
  <c r="FT152" i="19"/>
  <c r="FT264" i="19"/>
  <c r="FT103" i="19"/>
  <c r="FT402" i="19"/>
  <c r="FT144" i="19"/>
  <c r="FT352" i="19"/>
  <c r="FT243" i="19"/>
  <c r="FT391" i="19"/>
  <c r="FT122" i="19"/>
  <c r="FT125" i="19"/>
  <c r="FT132" i="19"/>
  <c r="FT77" i="19"/>
  <c r="FT244" i="19"/>
  <c r="FT249" i="19"/>
  <c r="FT222" i="19"/>
  <c r="FT70" i="19"/>
  <c r="FT366" i="19"/>
  <c r="FT166" i="19"/>
  <c r="FT331" i="19"/>
  <c r="FT123" i="19"/>
  <c r="FT217" i="19"/>
  <c r="FT69" i="19"/>
  <c r="FT230" i="19"/>
  <c r="FT127" i="19"/>
  <c r="FT392" i="19"/>
  <c r="FT297" i="19"/>
  <c r="FT248" i="19"/>
  <c r="FT216" i="19"/>
  <c r="FT376" i="19"/>
  <c r="FT439" i="19"/>
  <c r="FT175" i="19"/>
  <c r="FT94" i="19"/>
  <c r="FT31" i="19"/>
  <c r="FT303" i="19"/>
  <c r="FT413" i="19"/>
  <c r="FT312" i="19"/>
  <c r="FT325" i="19"/>
  <c r="FT102" i="19"/>
  <c r="FT156" i="19"/>
  <c r="FT433" i="19"/>
  <c r="FT299" i="19"/>
  <c r="FT447" i="19"/>
  <c r="FT452" i="19"/>
  <c r="FT339" i="19"/>
  <c r="FT274" i="19"/>
  <c r="FT33" i="19"/>
  <c r="FT450" i="19"/>
  <c r="FT134" i="19"/>
  <c r="FT424" i="19"/>
  <c r="FT235" i="19"/>
  <c r="FT160" i="19"/>
  <c r="FT313" i="19"/>
  <c r="FT381" i="19"/>
  <c r="FT384" i="19"/>
  <c r="FT188" i="19"/>
  <c r="FT280" i="19"/>
  <c r="FT300" i="19"/>
  <c r="FT446" i="19"/>
  <c r="FT238" i="19"/>
  <c r="FT218" i="19"/>
  <c r="FT349" i="19"/>
  <c r="FT380" i="19"/>
  <c r="FT57" i="19"/>
  <c r="FT449" i="19"/>
  <c r="FT265" i="19"/>
  <c r="FT387" i="19"/>
  <c r="FT360" i="19"/>
  <c r="FT263" i="19"/>
  <c r="FT252" i="19"/>
  <c r="FT373" i="19"/>
  <c r="FT64" i="19"/>
  <c r="FT253" i="19"/>
  <c r="FT58" i="19"/>
  <c r="FT328" i="19"/>
  <c r="FT257" i="19"/>
  <c r="FT336" i="19"/>
  <c r="FT428" i="19"/>
  <c r="FT294" i="19"/>
  <c r="FT68" i="19"/>
  <c r="FT355" i="19"/>
  <c r="FT47" i="19"/>
  <c r="FT432" i="19"/>
  <c r="FT429" i="19"/>
  <c r="FT260" i="19"/>
  <c r="FT290" i="19"/>
  <c r="FT225" i="19"/>
  <c r="FT41" i="19"/>
  <c r="FT170" i="19"/>
  <c r="FT322" i="19"/>
  <c r="FT104" i="19"/>
  <c r="FT169" i="19"/>
  <c r="FT430" i="19"/>
  <c r="FT404" i="19"/>
  <c r="FT173" i="19"/>
  <c r="FT142" i="19"/>
  <c r="FT268" i="19"/>
  <c r="FT346" i="19"/>
  <c r="FT153" i="19"/>
  <c r="FT309" i="19"/>
  <c r="FT359" i="19"/>
  <c r="FT79" i="19"/>
  <c r="FT138" i="19"/>
  <c r="FT440" i="19"/>
  <c r="FT34" i="19"/>
  <c r="FT139" i="19"/>
  <c r="FT353" i="19"/>
  <c r="FT293" i="19"/>
  <c r="FT61" i="19"/>
  <c r="FT351" i="19"/>
  <c r="FT100" i="19"/>
  <c r="FT120" i="19"/>
  <c r="FT206" i="19"/>
  <c r="FT211" i="19"/>
  <c r="FT302" i="19"/>
  <c r="FT334" i="19"/>
  <c r="FT368" i="19"/>
  <c r="FT190" i="19"/>
  <c r="FT383" i="19"/>
  <c r="FT223" i="19"/>
  <c r="FT143" i="19"/>
  <c r="FT108" i="19"/>
  <c r="FT150" i="19"/>
  <c r="FT196" i="19"/>
  <c r="FT91" i="19"/>
  <c r="FT86" i="19"/>
  <c r="FT126" i="19"/>
  <c r="FT59" i="19"/>
  <c r="FT289" i="19"/>
  <c r="FT448" i="19"/>
  <c r="FT417" i="19"/>
  <c r="FT115" i="19"/>
  <c r="FT275" i="19"/>
  <c r="FT296" i="19"/>
  <c r="FT395" i="19"/>
  <c r="FT295" i="19"/>
  <c r="FT56" i="19"/>
  <c r="FT308" i="19"/>
  <c r="FT317" i="19"/>
  <c r="FT220" i="19"/>
  <c r="FT269" i="19"/>
  <c r="FT60" i="19"/>
  <c r="FT117" i="19"/>
  <c r="FT76" i="19"/>
  <c r="FT435" i="19"/>
  <c r="FT53" i="19"/>
  <c r="FT71" i="19"/>
  <c r="FT283" i="19"/>
  <c r="FT208" i="19"/>
  <c r="FT315" i="19"/>
  <c r="FT340" i="19"/>
  <c r="FT229" i="19"/>
  <c r="FT224" i="19"/>
  <c r="FT341" i="19"/>
  <c r="FT357" i="19"/>
  <c r="FT186" i="19"/>
  <c r="FT281" i="19"/>
  <c r="FT288" i="19"/>
  <c r="FT75" i="19"/>
  <c r="FT45" i="19"/>
  <c r="GK465" i="19" s="1"/>
  <c r="FT207" i="19"/>
  <c r="FT199" i="19"/>
  <c r="FT393" i="19"/>
  <c r="FT332" i="19"/>
  <c r="FT212" i="19"/>
  <c r="FT82" i="19"/>
  <c r="FS11" i="19"/>
  <c r="FT177" i="19"/>
  <c r="FT213" i="19"/>
  <c r="FT236" i="19"/>
  <c r="FT343" i="19"/>
  <c r="FT385" i="19"/>
  <c r="FT356" i="19"/>
  <c r="FT451" i="19"/>
  <c r="FT431" i="19"/>
  <c r="FT278" i="19"/>
  <c r="FT307" i="19"/>
  <c r="FT118" i="19"/>
  <c r="FT176" i="19"/>
  <c r="FT405" i="19"/>
  <c r="FT178" i="19"/>
  <c r="FT396" i="19"/>
  <c r="FT89" i="19"/>
  <c r="FT191" i="19"/>
  <c r="FT174" i="19"/>
  <c r="FT408" i="19"/>
  <c r="FT37" i="19"/>
  <c r="FT261" i="19"/>
  <c r="FT416" i="19"/>
  <c r="FT137" i="19"/>
  <c r="FT135" i="19"/>
  <c r="FT232" i="19"/>
  <c r="FT324" i="19"/>
  <c r="FT205" i="19"/>
  <c r="FT407" i="19"/>
  <c r="FT124" i="19"/>
  <c r="FT147" i="19"/>
  <c r="FT400" i="19"/>
  <c r="FT367" i="19"/>
  <c r="FT172" i="19"/>
  <c r="FT219" i="19"/>
  <c r="FT116" i="19"/>
  <c r="FT121" i="19"/>
  <c r="FT277" i="19"/>
  <c r="FT81" i="19"/>
  <c r="FT63" i="19"/>
  <c r="FT204" i="19"/>
  <c r="FT415" i="19"/>
  <c r="FT107" i="19"/>
  <c r="FT210" i="19"/>
  <c r="FT412" i="19"/>
  <c r="FT50" i="19"/>
  <c r="FT262" i="19"/>
  <c r="FT201" i="19"/>
  <c r="FT129" i="19"/>
  <c r="FT406" i="19"/>
  <c r="FT65" i="19"/>
  <c r="FT337" i="19"/>
  <c r="FT246" i="19"/>
  <c r="FT149" i="19"/>
  <c r="FT101" i="19"/>
  <c r="FT182" i="19"/>
  <c r="FT30" i="19"/>
  <c r="FT184" i="19"/>
  <c r="FT234" i="19"/>
  <c r="FT113" i="19"/>
  <c r="FT157" i="19"/>
  <c r="FT284" i="19"/>
  <c r="FT358" i="19"/>
  <c r="FT148" i="19"/>
  <c r="FT32" i="19"/>
  <c r="FT345" i="19"/>
  <c r="FT67" i="19"/>
  <c r="FT237" i="19"/>
  <c r="FT371" i="19"/>
  <c r="FT364" i="19"/>
  <c r="FT40" i="19"/>
  <c r="FT195" i="19"/>
  <c r="FT112" i="19"/>
  <c r="FT93" i="19"/>
  <c r="FT378" i="19"/>
  <c r="FT78" i="19"/>
  <c r="FT287" i="19"/>
  <c r="FT326" i="19"/>
  <c r="FT338" i="19"/>
  <c r="FT39" i="19"/>
  <c r="FT350" i="19"/>
  <c r="FT189" i="19"/>
  <c r="FT136" i="19"/>
  <c r="FT375" i="19"/>
  <c r="FT43" i="19"/>
  <c r="FT365" i="19"/>
  <c r="FT74" i="19"/>
  <c r="FT335" i="19"/>
  <c r="FT388" i="19"/>
  <c r="FT454" i="19"/>
  <c r="FT286" i="19"/>
  <c r="FT72" i="19"/>
  <c r="FT434" i="19"/>
  <c r="FT411" i="19"/>
  <c r="FT323" i="19"/>
  <c r="FT247" i="19"/>
  <c r="FT227" i="19"/>
  <c r="FT215" i="19"/>
  <c r="FT285" i="19"/>
  <c r="FT87" i="19"/>
  <c r="FT133" i="19"/>
  <c r="FT168" i="19"/>
  <c r="FT370" i="19"/>
  <c r="FT96" i="19"/>
  <c r="FT171" i="19"/>
  <c r="FT298" i="19"/>
  <c r="FT164" i="19"/>
  <c r="FT159" i="19"/>
  <c r="FT306" i="19"/>
  <c r="FT374" i="19"/>
  <c r="FT420" i="19"/>
  <c r="FT266" i="19"/>
  <c r="FT444" i="19"/>
  <c r="FT240" i="19"/>
  <c r="FT36" i="19"/>
  <c r="FT51" i="19"/>
  <c r="FT73" i="19"/>
  <c r="FT436" i="19"/>
  <c r="FT92" i="19"/>
  <c r="FT54" i="19"/>
  <c r="FT270" i="19"/>
  <c r="FT202" i="19"/>
  <c r="FT85" i="19"/>
  <c r="FT55" i="19"/>
  <c r="FT192" i="19"/>
  <c r="FT255" i="19"/>
  <c r="GW132" i="19"/>
  <c r="GC477" i="19"/>
  <c r="HF562" i="19"/>
  <c r="GC478" i="19"/>
  <c r="GC470" i="19"/>
  <c r="HF792" i="19"/>
  <c r="HF884" i="19"/>
  <c r="GC473" i="19"/>
  <c r="GC472" i="19"/>
  <c r="HF698" i="19"/>
  <c r="GC475" i="19"/>
  <c r="GC474" i="19"/>
  <c r="GC479" i="19"/>
  <c r="HF515" i="19"/>
  <c r="GB469" i="19"/>
  <c r="GB480" i="19" s="1"/>
  <c r="GB483" i="19" s="1"/>
  <c r="HZ422" i="19"/>
  <c r="HZ280" i="19"/>
  <c r="HZ337" i="19"/>
  <c r="HZ363" i="19"/>
  <c r="HZ253" i="19"/>
  <c r="HZ349" i="19"/>
  <c r="HZ226" i="19"/>
  <c r="HZ247" i="19"/>
  <c r="HZ70" i="19"/>
  <c r="HZ51" i="19"/>
  <c r="HZ329" i="19"/>
  <c r="HZ148" i="19"/>
  <c r="HZ232" i="19"/>
  <c r="HZ296" i="19"/>
  <c r="HZ149" i="19"/>
  <c r="HZ289" i="19"/>
  <c r="HZ224" i="19"/>
  <c r="HZ71" i="19"/>
  <c r="HZ74" i="19"/>
  <c r="HZ267" i="19"/>
  <c r="HZ243" i="19"/>
  <c r="HZ122" i="19"/>
  <c r="HZ202" i="19"/>
  <c r="HZ346" i="19"/>
  <c r="HZ345" i="19"/>
  <c r="HZ102" i="19"/>
  <c r="HZ161" i="19"/>
  <c r="HZ215" i="19"/>
  <c r="HZ115" i="19"/>
  <c r="HZ330" i="19"/>
  <c r="HZ145" i="19"/>
  <c r="HZ394" i="19"/>
  <c r="HZ446" i="19"/>
  <c r="HZ138" i="19"/>
  <c r="HZ300" i="19"/>
  <c r="HZ322" i="19"/>
  <c r="HZ120" i="19"/>
  <c r="HZ306" i="19"/>
  <c r="HZ286" i="19"/>
  <c r="HZ445" i="19"/>
  <c r="HZ203" i="19"/>
  <c r="HZ227" i="19"/>
  <c r="HZ379" i="19"/>
  <c r="HZ298" i="19"/>
  <c r="HZ67" i="19"/>
  <c r="HZ268" i="19"/>
  <c r="HZ132" i="19"/>
  <c r="HZ411" i="19"/>
  <c r="HZ246" i="19"/>
  <c r="HZ444" i="19"/>
  <c r="HZ255" i="19"/>
  <c r="HZ297" i="19"/>
  <c r="HZ416" i="19"/>
  <c r="HZ179" i="19"/>
  <c r="HZ277" i="19"/>
  <c r="HZ201" i="19"/>
  <c r="HZ259" i="19"/>
  <c r="HZ126" i="19"/>
  <c r="HZ385" i="19"/>
  <c r="HZ119" i="19"/>
  <c r="HZ269" i="19"/>
  <c r="HZ310" i="19"/>
  <c r="HZ134" i="19"/>
  <c r="HZ60" i="19"/>
  <c r="HZ91" i="19"/>
  <c r="HZ62" i="19"/>
  <c r="HZ139" i="19"/>
  <c r="HZ299" i="19"/>
  <c r="HZ414" i="19"/>
  <c r="HZ344" i="19"/>
  <c r="HZ369" i="19"/>
  <c r="HZ182" i="19"/>
  <c r="HZ103" i="19"/>
  <c r="HZ186" i="19"/>
  <c r="HZ56" i="19"/>
  <c r="HZ395" i="19"/>
  <c r="HZ97" i="19"/>
  <c r="HZ407" i="19"/>
  <c r="HZ418" i="19"/>
  <c r="HZ354" i="19"/>
  <c r="HZ42" i="19"/>
  <c r="HZ220" i="19"/>
  <c r="HZ429" i="19"/>
  <c r="HZ81" i="19"/>
  <c r="HZ63" i="19"/>
  <c r="HZ37" i="19"/>
  <c r="HZ114" i="19"/>
  <c r="HZ438" i="19"/>
  <c r="HZ240" i="19"/>
  <c r="HZ72" i="19"/>
  <c r="HZ90" i="19"/>
  <c r="HZ106" i="19"/>
  <c r="HZ333" i="19"/>
  <c r="HZ439" i="19"/>
  <c r="HZ257" i="19"/>
  <c r="HZ167" i="19"/>
  <c r="HZ431" i="19"/>
  <c r="HZ290" i="19"/>
  <c r="HZ206" i="19"/>
  <c r="HZ69" i="19"/>
  <c r="HZ409" i="19"/>
  <c r="HZ331" i="19"/>
  <c r="HZ338" i="19"/>
  <c r="HZ400" i="19"/>
  <c r="HZ123" i="19"/>
  <c r="HZ129" i="19"/>
  <c r="HZ124" i="19"/>
  <c r="HZ175" i="19"/>
  <c r="HZ413" i="19"/>
  <c r="HZ359" i="19"/>
  <c r="HZ383" i="19"/>
  <c r="HZ424" i="19"/>
  <c r="HZ153" i="19"/>
  <c r="HZ327" i="19"/>
  <c r="HZ108" i="19"/>
  <c r="HZ219" i="19"/>
  <c r="HZ309" i="19"/>
  <c r="HZ434" i="19"/>
  <c r="HZ264" i="19"/>
  <c r="HZ314" i="19"/>
  <c r="HZ214" i="19"/>
  <c r="HZ212" i="19"/>
  <c r="HZ301" i="19"/>
  <c r="HZ52" i="19"/>
  <c r="HZ39" i="19"/>
  <c r="HZ270" i="19"/>
  <c r="HZ162" i="19"/>
  <c r="HZ326" i="19"/>
  <c r="HZ406" i="19"/>
  <c r="HZ390" i="19"/>
  <c r="HZ229" i="19"/>
  <c r="HZ305" i="19"/>
  <c r="HZ80" i="19"/>
  <c r="HZ64" i="19"/>
  <c r="HZ48" i="19"/>
  <c r="HZ415" i="19"/>
  <c r="HZ105" i="19"/>
  <c r="HZ285" i="19"/>
  <c r="HZ291" i="19"/>
  <c r="HZ332" i="19"/>
  <c r="HZ50" i="19"/>
  <c r="HZ146" i="19"/>
  <c r="HZ180" i="19"/>
  <c r="HZ112" i="19"/>
  <c r="HZ40" i="19"/>
  <c r="HZ276" i="19"/>
  <c r="HZ193" i="19"/>
  <c r="HZ190" i="19"/>
  <c r="HZ343" i="19"/>
  <c r="HZ386" i="19"/>
  <c r="HZ281" i="19"/>
  <c r="HZ372" i="19"/>
  <c r="HZ125" i="19"/>
  <c r="HZ222" i="19"/>
  <c r="HZ141" i="19"/>
  <c r="HZ181" i="19"/>
  <c r="HZ272" i="19"/>
  <c r="HZ412" i="19"/>
  <c r="HZ130" i="19"/>
  <c r="HZ118" i="19"/>
  <c r="HZ47" i="19"/>
  <c r="HZ111" i="19"/>
  <c r="HZ241" i="19"/>
  <c r="HZ355" i="19"/>
  <c r="HZ57" i="19"/>
  <c r="HZ288" i="19"/>
  <c r="HZ312" i="19"/>
  <c r="HZ45" i="19"/>
  <c r="HZ58" i="19"/>
  <c r="HZ441" i="19"/>
  <c r="HZ382" i="19"/>
  <c r="HZ76" i="19"/>
  <c r="HZ151" i="19"/>
  <c r="HZ451" i="19"/>
  <c r="HZ96" i="19"/>
  <c r="HZ436" i="19"/>
  <c r="HZ233" i="19"/>
  <c r="HZ339" i="19"/>
  <c r="HZ210" i="19"/>
  <c r="HZ263" i="19"/>
  <c r="HZ30" i="19"/>
  <c r="HZ38" i="19"/>
  <c r="HZ86" i="19"/>
  <c r="HY11" i="19"/>
  <c r="HZ348" i="19"/>
  <c r="HZ295" i="19"/>
  <c r="HZ183" i="19"/>
  <c r="HZ442" i="19"/>
  <c r="HZ426" i="19"/>
  <c r="HZ353" i="19"/>
  <c r="HZ287" i="19"/>
  <c r="HZ36" i="19"/>
  <c r="HZ143" i="19"/>
  <c r="HZ410" i="19"/>
  <c r="HZ242" i="19"/>
  <c r="HZ347" i="19"/>
  <c r="HZ166" i="19"/>
  <c r="HZ404" i="19"/>
  <c r="HZ323" i="19"/>
  <c r="HZ88" i="19"/>
  <c r="HZ381" i="19"/>
  <c r="HZ341" i="19"/>
  <c r="HZ194" i="19"/>
  <c r="HZ154" i="19"/>
  <c r="HZ283" i="19"/>
  <c r="HZ256" i="19"/>
  <c r="HZ205" i="19"/>
  <c r="HZ171" i="19"/>
  <c r="HZ449" i="19"/>
  <c r="HZ245" i="19"/>
  <c r="HZ53" i="19"/>
  <c r="HZ170" i="19"/>
  <c r="HZ443" i="19"/>
  <c r="HZ340" i="19"/>
  <c r="HZ113" i="19"/>
  <c r="HZ198" i="19"/>
  <c r="HZ155" i="19"/>
  <c r="HZ207" i="19"/>
  <c r="HZ319" i="19"/>
  <c r="HZ157" i="19"/>
  <c r="HZ150" i="19"/>
  <c r="HZ127" i="19"/>
  <c r="HZ84" i="19"/>
  <c r="HZ356" i="19"/>
  <c r="HZ335" i="19"/>
  <c r="HZ54" i="19"/>
  <c r="HZ136" i="19"/>
  <c r="HZ365" i="19"/>
  <c r="HZ250" i="19"/>
  <c r="HZ380" i="19"/>
  <c r="HZ65" i="19"/>
  <c r="HZ284" i="19"/>
  <c r="HZ307" i="19"/>
  <c r="HZ279" i="19"/>
  <c r="HZ164" i="19"/>
  <c r="HZ336" i="19"/>
  <c r="HZ239" i="19"/>
  <c r="HZ373" i="19"/>
  <c r="HZ304" i="19"/>
  <c r="HZ174" i="19"/>
  <c r="HZ235" i="19"/>
  <c r="HZ362" i="19"/>
  <c r="HZ321" i="19"/>
  <c r="HZ213" i="19"/>
  <c r="HZ430" i="19"/>
  <c r="HZ218" i="19"/>
  <c r="HZ273" i="19"/>
  <c r="HZ159" i="19"/>
  <c r="HZ223" i="19"/>
  <c r="HZ158" i="19"/>
  <c r="HZ423" i="19"/>
  <c r="HZ316" i="19"/>
  <c r="HZ370" i="19"/>
  <c r="HZ33" i="19"/>
  <c r="HZ367" i="19"/>
  <c r="HZ275" i="19"/>
  <c r="HZ302" i="19"/>
  <c r="HZ258" i="19"/>
  <c r="HZ211" i="19"/>
  <c r="HZ12" i="19"/>
  <c r="HZ21" i="19" s="1"/>
  <c r="HZ399" i="19"/>
  <c r="HZ388" i="19"/>
  <c r="HZ177" i="19"/>
  <c r="HZ248" i="19"/>
  <c r="HZ454" i="19"/>
  <c r="HZ176" i="19"/>
  <c r="HZ292" i="19"/>
  <c r="HZ311" i="19"/>
  <c r="HZ144" i="19"/>
  <c r="HZ452" i="19"/>
  <c r="HZ238" i="19"/>
  <c r="HZ274" i="19"/>
  <c r="HZ172" i="19"/>
  <c r="HZ317" i="19"/>
  <c r="HZ142" i="19"/>
  <c r="HZ408" i="19"/>
  <c r="HZ61" i="19"/>
  <c r="HZ104" i="19"/>
  <c r="HZ427" i="19"/>
  <c r="HZ100" i="19"/>
  <c r="HZ128" i="19"/>
  <c r="HZ221" i="19"/>
  <c r="HZ313" i="19"/>
  <c r="HZ278" i="19"/>
  <c r="HZ135" i="19"/>
  <c r="HZ156" i="19"/>
  <c r="HZ160" i="19"/>
  <c r="HZ82" i="19"/>
  <c r="HZ66" i="19"/>
  <c r="HZ230" i="19"/>
  <c r="HZ195" i="19"/>
  <c r="HZ374" i="19"/>
  <c r="HZ350" i="19"/>
  <c r="HZ92" i="19"/>
  <c r="HZ133" i="19"/>
  <c r="HZ32" i="19"/>
  <c r="HZ324" i="19"/>
  <c r="HZ99" i="19"/>
  <c r="HZ169" i="19"/>
  <c r="HZ432" i="19"/>
  <c r="HZ234" i="19"/>
  <c r="HZ371" i="19"/>
  <c r="HZ31" i="19"/>
  <c r="HZ435" i="19"/>
  <c r="HZ377" i="19"/>
  <c r="HZ364" i="19"/>
  <c r="HZ402" i="19"/>
  <c r="HZ217" i="19"/>
  <c r="HZ228" i="19"/>
  <c r="HZ55" i="19"/>
  <c r="HZ78" i="19"/>
  <c r="HZ387" i="19"/>
  <c r="HZ137" i="19"/>
  <c r="HZ44" i="19"/>
  <c r="HZ398" i="19"/>
  <c r="HZ140" i="19"/>
  <c r="HZ318" i="19"/>
  <c r="HZ110" i="19"/>
  <c r="HZ403" i="19"/>
  <c r="HZ163" i="19"/>
  <c r="HZ187" i="19"/>
  <c r="HZ271" i="19"/>
  <c r="HZ244" i="19"/>
  <c r="HZ450" i="19"/>
  <c r="HZ425" i="19"/>
  <c r="HZ197" i="19"/>
  <c r="HZ189" i="19"/>
  <c r="HZ294" i="19"/>
  <c r="HZ315" i="19"/>
  <c r="HZ376" i="19"/>
  <c r="HZ378" i="19"/>
  <c r="HZ448" i="19"/>
  <c r="HZ46" i="19"/>
  <c r="HZ266" i="19"/>
  <c r="HZ83" i="19"/>
  <c r="HZ59" i="19"/>
  <c r="HZ231" i="19"/>
  <c r="HZ89" i="19"/>
  <c r="HZ41" i="19"/>
  <c r="HZ95" i="19"/>
  <c r="HZ261" i="19"/>
  <c r="HZ428" i="19"/>
  <c r="HZ437" i="19"/>
  <c r="HZ192" i="19"/>
  <c r="HZ393" i="19"/>
  <c r="HZ208" i="19"/>
  <c r="HZ43" i="19"/>
  <c r="HZ447" i="19"/>
  <c r="HZ391" i="19"/>
  <c r="HZ361" i="19"/>
  <c r="HZ94" i="19"/>
  <c r="HZ35" i="19"/>
  <c r="HZ357" i="19"/>
  <c r="HZ325" i="19"/>
  <c r="HZ433" i="19"/>
  <c r="HZ368" i="19"/>
  <c r="HZ152" i="19"/>
  <c r="HZ308" i="19"/>
  <c r="HZ360" i="19"/>
  <c r="HZ173" i="19"/>
  <c r="HZ396" i="19"/>
  <c r="HZ116" i="19"/>
  <c r="HZ389" i="19"/>
  <c r="HZ366" i="19"/>
  <c r="HZ420" i="19"/>
  <c r="HZ265" i="19"/>
  <c r="HZ73" i="19"/>
  <c r="HZ98" i="19"/>
  <c r="HZ334" i="19"/>
  <c r="HZ417" i="19"/>
  <c r="HZ421" i="19"/>
  <c r="HZ453" i="19"/>
  <c r="HZ168" i="19"/>
  <c r="HZ303" i="19"/>
  <c r="HZ68" i="19"/>
  <c r="HZ254" i="19"/>
  <c r="HZ209" i="19"/>
  <c r="HZ101" i="19"/>
  <c r="HZ293" i="19"/>
  <c r="HZ216" i="19"/>
  <c r="HZ405" i="19"/>
  <c r="HZ282" i="19"/>
  <c r="HZ397" i="19"/>
  <c r="HZ147" i="19"/>
  <c r="HZ252" i="19"/>
  <c r="HZ375" i="19"/>
  <c r="HZ107" i="19"/>
  <c r="HZ440" i="19"/>
  <c r="HZ87" i="19"/>
  <c r="HZ384" i="19"/>
  <c r="HZ121" i="19"/>
  <c r="HZ165" i="19"/>
  <c r="HZ251" i="19"/>
  <c r="HZ249" i="19"/>
  <c r="HZ225" i="19"/>
  <c r="HZ85" i="19"/>
  <c r="HZ237" i="19"/>
  <c r="HZ131" i="19"/>
  <c r="HZ77" i="19"/>
  <c r="HZ199" i="19"/>
  <c r="HZ401" i="19"/>
  <c r="HZ236" i="19"/>
  <c r="HZ117" i="19"/>
  <c r="HZ342" i="19"/>
  <c r="HZ262" i="19"/>
  <c r="HZ392" i="19"/>
  <c r="HZ191" i="19"/>
  <c r="HZ328" i="19"/>
  <c r="HZ79" i="19"/>
  <c r="HZ75" i="19"/>
  <c r="HZ188" i="19"/>
  <c r="HZ109" i="19"/>
  <c r="HZ200" i="19"/>
  <c r="HZ178" i="19"/>
  <c r="HF797" i="19"/>
  <c r="HF751" i="19"/>
  <c r="HF673" i="19"/>
  <c r="HF583" i="19"/>
  <c r="HF757" i="19"/>
  <c r="HF830" i="19"/>
  <c r="HF781" i="19"/>
  <c r="HF582" i="19"/>
  <c r="HF633" i="19"/>
  <c r="HF915" i="19"/>
  <c r="HF906" i="19"/>
  <c r="HF530" i="19"/>
  <c r="HF693" i="19"/>
  <c r="HF839" i="19"/>
  <c r="HF561" i="19"/>
  <c r="HF770" i="19"/>
  <c r="HF602" i="19"/>
  <c r="HF511" i="19"/>
  <c r="HF785" i="19"/>
  <c r="HF704" i="19"/>
  <c r="HF609" i="19"/>
  <c r="HF691" i="19"/>
  <c r="HF574" i="19"/>
  <c r="HF557" i="19"/>
  <c r="HF705" i="19"/>
  <c r="HF598" i="19"/>
  <c r="HF766" i="19"/>
  <c r="HF498" i="19"/>
  <c r="HF648" i="19"/>
  <c r="HF682" i="19"/>
  <c r="HF504" i="19"/>
  <c r="HF535" i="19"/>
  <c r="HF818" i="19"/>
  <c r="HF777" i="19"/>
  <c r="HF715" i="19"/>
  <c r="HF650" i="19"/>
  <c r="HF903" i="19"/>
  <c r="HF886" i="19"/>
  <c r="HF750" i="19"/>
  <c r="HF662" i="19"/>
  <c r="HF889" i="19"/>
  <c r="HF495" i="19"/>
  <c r="HF850" i="19"/>
  <c r="HF819" i="19"/>
  <c r="HF621" i="19"/>
  <c r="HF711" i="19"/>
  <c r="HF833" i="19"/>
  <c r="HF518" i="19"/>
  <c r="HF896" i="19"/>
  <c r="GW446" i="19"/>
  <c r="EZ469" i="19"/>
  <c r="FA469" i="19" s="1"/>
  <c r="FA480" i="19" s="1"/>
  <c r="EZ480" i="19" s="1"/>
  <c r="EZ483" i="19" s="1"/>
  <c r="EY483" i="19"/>
  <c r="GW365" i="19"/>
  <c r="HF551" i="19"/>
  <c r="HF878" i="19"/>
  <c r="HF523" i="19"/>
  <c r="HF590" i="19"/>
  <c r="HF706" i="19"/>
  <c r="HF814" i="19"/>
  <c r="HF882" i="19"/>
  <c r="HF733" i="19"/>
  <c r="HF709" i="19"/>
  <c r="GW363" i="19"/>
  <c r="GW425" i="19"/>
  <c r="GW350" i="19"/>
  <c r="HF467" i="19"/>
  <c r="HF471" i="19" s="1"/>
  <c r="HF567" i="19"/>
  <c r="HF732" i="19"/>
  <c r="HF663" i="19"/>
  <c r="HF701" i="19"/>
  <c r="HF722" i="19"/>
  <c r="HF742" i="19"/>
  <c r="HF700" i="19"/>
  <c r="HF780" i="19"/>
  <c r="HF697" i="19"/>
  <c r="HF868" i="19"/>
  <c r="HF875" i="19"/>
  <c r="HF740" i="19"/>
  <c r="HF861" i="19"/>
  <c r="HF852" i="19"/>
  <c r="HF634" i="19"/>
  <c r="HF552" i="19"/>
  <c r="HF646" i="19"/>
  <c r="HF893" i="19"/>
  <c r="HF563" i="19"/>
  <c r="HF664" i="19"/>
  <c r="HF544" i="19"/>
  <c r="HF739" i="19"/>
  <c r="HF652" i="19"/>
  <c r="HF654" i="19"/>
  <c r="HF507" i="19"/>
  <c r="HF593" i="19"/>
  <c r="HF658" i="19"/>
  <c r="HF545" i="19"/>
  <c r="HF659" i="19"/>
  <c r="HF529" i="19"/>
  <c r="HF579" i="19"/>
  <c r="HF516" i="19"/>
  <c r="HF613" i="19"/>
  <c r="HF881" i="19"/>
  <c r="HF720" i="19"/>
  <c r="HF564" i="19"/>
  <c r="HF631" i="19"/>
  <c r="HF525" i="19"/>
  <c r="HF624" i="19"/>
  <c r="HF671" i="19"/>
  <c r="HF610" i="19"/>
  <c r="HF553" i="19"/>
  <c r="HF554" i="19"/>
  <c r="HF786" i="19"/>
  <c r="HF639" i="19"/>
  <c r="HF679" i="19"/>
  <c r="HF647" i="19"/>
  <c r="HF681" i="19"/>
  <c r="HF761" i="19"/>
  <c r="HF723" i="19"/>
  <c r="HF519" i="19"/>
  <c r="HF820" i="19"/>
  <c r="HF666" i="19"/>
  <c r="HF837" i="19"/>
  <c r="HF778" i="19"/>
  <c r="HF845" i="19"/>
  <c r="HF537" i="19"/>
  <c r="GW45" i="19"/>
  <c r="GW340" i="19"/>
  <c r="HF676" i="19"/>
  <c r="HF632" i="19"/>
  <c r="HF798" i="19"/>
  <c r="HF586" i="19"/>
  <c r="HF655" i="19"/>
  <c r="HF907" i="19"/>
  <c r="HF846" i="19"/>
  <c r="HF762" i="19"/>
  <c r="HF703" i="19"/>
  <c r="HF735" i="19"/>
  <c r="HF578" i="19"/>
  <c r="HF522" i="19"/>
  <c r="HF669" i="19"/>
  <c r="HF790" i="19"/>
  <c r="HF891" i="19"/>
  <c r="HF726" i="19"/>
  <c r="HF603" i="19"/>
  <c r="HF678" i="19"/>
  <c r="HF869" i="19"/>
  <c r="HF754" i="19"/>
  <c r="HF864" i="19"/>
  <c r="HF638" i="19"/>
  <c r="HF826" i="19"/>
  <c r="HF627" i="19"/>
  <c r="HF677" i="19"/>
  <c r="HF640" i="19"/>
  <c r="HF909" i="19"/>
  <c r="HF724" i="19"/>
  <c r="HF841" i="19"/>
  <c r="HF694" i="19"/>
  <c r="HF687" i="19"/>
  <c r="HF804" i="19"/>
  <c r="HF568" i="19"/>
  <c r="HF546" i="19"/>
  <c r="HF756" i="19"/>
  <c r="HF657" i="19"/>
  <c r="HF809" i="19"/>
  <c r="HF749" i="19"/>
  <c r="HF913" i="19"/>
  <c r="HF791" i="19"/>
  <c r="HF807" i="19"/>
  <c r="HF825" i="19"/>
  <c r="HF555" i="19"/>
  <c r="HF534" i="19"/>
  <c r="HF900" i="19"/>
  <c r="HF888" i="19"/>
  <c r="HF744" i="19"/>
  <c r="HF644" i="19"/>
  <c r="HF870" i="19"/>
  <c r="HF501" i="19"/>
  <c r="HF746" i="19"/>
  <c r="HF829" i="19"/>
  <c r="HF570" i="19"/>
  <c r="HF840" i="19"/>
  <c r="HF760" i="19"/>
  <c r="HF606" i="19"/>
  <c r="HF743" i="19"/>
  <c r="HF623" i="19"/>
  <c r="HF661" i="19"/>
  <c r="HF911" i="19"/>
  <c r="HF702" i="19"/>
  <c r="HF587" i="19"/>
  <c r="HF526" i="19"/>
  <c r="HF589" i="19"/>
  <c r="HF842" i="19"/>
  <c r="HF782" i="19"/>
  <c r="HF684" i="19"/>
  <c r="HF651" i="19"/>
  <c r="GW144" i="19"/>
  <c r="HF905" i="19"/>
  <c r="HF597" i="19"/>
  <c r="HF674" i="19"/>
  <c r="HF588" i="19"/>
  <c r="HF645" i="19"/>
  <c r="HF520" i="19"/>
  <c r="HF788" i="19"/>
  <c r="HF517" i="19"/>
  <c r="HF708" i="19"/>
  <c r="HF604" i="19"/>
  <c r="HF642" i="19"/>
  <c r="HF524" i="19"/>
  <c r="HF843" i="19"/>
  <c r="HF817" i="19"/>
  <c r="HF823" i="19"/>
  <c r="HF620" i="19"/>
  <c r="HF805" i="19"/>
  <c r="HF531" i="19"/>
  <c r="HF540" i="19"/>
  <c r="HF581" i="19"/>
  <c r="HF656" i="19"/>
  <c r="HF813" i="19"/>
  <c r="HF594" i="19"/>
  <c r="HF836" i="19"/>
  <c r="HF779" i="19"/>
  <c r="HF622" i="19"/>
  <c r="HF855" i="19"/>
  <c r="HF856" i="19"/>
  <c r="HF619" i="19"/>
  <c r="HF848" i="19"/>
  <c r="HF765" i="19"/>
  <c r="HF491" i="19"/>
  <c r="HF605" i="19"/>
  <c r="HF636" i="19"/>
  <c r="HF608" i="19"/>
  <c r="HF908" i="19"/>
  <c r="HF914" i="19"/>
  <c r="HF536" i="19"/>
  <c r="HF898" i="19"/>
  <c r="HF649" i="19"/>
  <c r="HF918" i="19"/>
  <c r="HF787" i="19"/>
  <c r="HF874" i="19"/>
  <c r="HF858" i="19"/>
  <c r="HF802" i="19"/>
  <c r="HF611" i="19"/>
  <c r="HF630" i="19"/>
  <c r="HF637" i="19"/>
  <c r="HF532" i="19"/>
  <c r="HF871" i="19"/>
  <c r="HF851" i="19"/>
  <c r="HF729" i="19"/>
  <c r="GW150" i="19"/>
  <c r="HF571" i="19"/>
  <c r="HF752" i="19"/>
  <c r="HF692" i="19"/>
  <c r="HF801" i="19"/>
  <c r="HF629" i="19"/>
  <c r="HF718" i="19"/>
  <c r="HF755" i="19"/>
  <c r="HF904" i="19"/>
  <c r="HF853" i="19"/>
  <c r="HF576" i="19"/>
  <c r="HF497" i="19"/>
  <c r="HF572" i="19"/>
  <c r="HF592" i="19"/>
  <c r="HF584" i="19"/>
  <c r="HF543" i="19"/>
  <c r="HF824" i="19"/>
  <c r="HF680" i="19"/>
  <c r="HF784" i="19"/>
  <c r="HF533" i="19"/>
  <c r="HF810" i="19"/>
  <c r="HF838" i="19"/>
  <c r="HF541" i="19"/>
  <c r="HF734" i="19"/>
  <c r="HF685" i="19"/>
  <c r="HF772" i="19"/>
  <c r="HF793" i="19"/>
  <c r="HF794" i="19"/>
  <c r="HF547" i="19"/>
  <c r="HF847" i="19"/>
  <c r="HF668" i="19"/>
  <c r="HF721" i="19"/>
  <c r="HF727" i="19"/>
  <c r="HF493" i="19"/>
  <c r="HF566" i="19"/>
  <c r="HF521" i="19"/>
  <c r="HF510" i="19"/>
  <c r="HF538" i="19"/>
  <c r="HF775" i="19"/>
  <c r="HF556" i="19"/>
  <c r="HF503" i="19"/>
  <c r="HF707" i="19"/>
  <c r="HF626" i="19"/>
  <c r="HF774" i="19"/>
  <c r="HF689" i="19"/>
  <c r="HF725" i="19"/>
  <c r="HF625" i="19"/>
  <c r="HF599" i="19"/>
  <c r="HF748" i="19"/>
  <c r="HF695" i="19"/>
  <c r="HF737" i="19"/>
  <c r="HF585" i="19"/>
  <c r="HF505" i="19"/>
  <c r="HF527" i="19"/>
  <c r="HF614" i="19"/>
  <c r="HF872" i="19"/>
  <c r="HF897" i="19"/>
  <c r="HF854" i="19"/>
  <c r="HF862" i="19"/>
  <c r="HF600" i="19"/>
  <c r="HF827" i="19"/>
  <c r="HF577" i="19"/>
  <c r="HF699" i="19"/>
  <c r="HF559" i="19"/>
  <c r="HF767" i="19"/>
  <c r="HE466" i="19"/>
  <c r="HF844" i="19"/>
  <c r="HF710" i="19"/>
  <c r="HF910" i="19"/>
  <c r="HF759" i="19"/>
  <c r="HF653" i="19"/>
  <c r="HF895" i="19"/>
  <c r="HF616" i="19"/>
  <c r="HF738" i="19"/>
  <c r="HF499" i="19"/>
  <c r="HF502" i="19"/>
  <c r="GW261" i="19"/>
  <c r="HF628" i="19"/>
  <c r="HF635" i="19"/>
  <c r="HF672" i="19"/>
  <c r="HF822" i="19"/>
  <c r="HF490" i="19"/>
  <c r="HF730" i="19"/>
  <c r="HF716" i="19"/>
  <c r="HF747" i="19"/>
  <c r="HF894" i="19"/>
  <c r="HF867" i="19"/>
  <c r="HF796" i="19"/>
  <c r="HF753" i="19"/>
  <c r="HF885" i="19"/>
  <c r="HF745" i="19"/>
  <c r="HF595" i="19"/>
  <c r="HF670" i="19"/>
  <c r="HF880" i="19"/>
  <c r="HF803" i="19"/>
  <c r="HF912" i="19"/>
  <c r="HF573" i="19"/>
  <c r="HF596" i="19"/>
  <c r="HF763" i="19"/>
  <c r="HF509" i="19"/>
  <c r="HF741" i="19"/>
  <c r="HF641" i="19"/>
  <c r="HF811" i="19"/>
  <c r="HF601" i="19"/>
  <c r="HF764" i="19"/>
  <c r="HF607" i="19"/>
  <c r="HF916" i="19"/>
  <c r="HF812" i="19"/>
  <c r="HF494" i="19"/>
  <c r="HF873" i="19"/>
  <c r="HF821" i="19"/>
  <c r="HF902" i="19"/>
  <c r="HF789" i="19"/>
  <c r="HF835" i="19"/>
  <c r="HF863" i="19"/>
  <c r="HF783" i="19"/>
  <c r="HF618" i="19"/>
  <c r="HF719" i="19"/>
  <c r="HF675" i="19"/>
  <c r="HF565" i="19"/>
  <c r="HF514" i="19"/>
  <c r="HF512" i="19"/>
  <c r="HF857" i="19"/>
  <c r="HF849" i="19"/>
  <c r="HF496" i="19"/>
  <c r="HF877" i="19"/>
  <c r="HF806" i="19"/>
  <c r="HF643" i="19"/>
  <c r="HF736" i="19"/>
  <c r="HF799" i="19"/>
  <c r="HF800" i="19"/>
  <c r="HF876" i="19"/>
  <c r="HF890" i="19"/>
  <c r="HF815" i="19"/>
  <c r="HF717" i="19"/>
  <c r="HF901" i="19"/>
  <c r="HF887" i="19"/>
  <c r="GW357" i="19"/>
  <c r="HF612" i="19"/>
  <c r="HF865" i="19"/>
  <c r="HF539" i="19"/>
  <c r="HF688" i="19"/>
  <c r="HF883" i="19"/>
  <c r="HF690" i="19"/>
  <c r="HF683" i="19"/>
  <c r="HF771" i="19"/>
  <c r="HF879" i="19"/>
  <c r="HF866" i="19"/>
  <c r="HF773" i="19"/>
  <c r="HF917" i="19"/>
  <c r="HF892" i="19"/>
  <c r="HF580" i="19"/>
  <c r="HF549" i="19"/>
  <c r="HF686" i="19"/>
  <c r="HF513" i="19"/>
  <c r="HF569" i="19"/>
  <c r="HF731" i="19"/>
  <c r="HF816" i="19"/>
  <c r="HF758" i="19"/>
  <c r="HF500" i="19"/>
  <c r="HF617" i="19"/>
  <c r="HF768" i="19"/>
  <c r="HF776" i="19"/>
  <c r="HF492" i="19"/>
  <c r="HF615" i="19"/>
  <c r="HF508" i="19"/>
  <c r="HF832" i="19"/>
  <c r="HF667" i="19"/>
  <c r="HF795" i="19"/>
  <c r="HF548" i="19"/>
  <c r="HF769" i="19"/>
  <c r="HF550" i="19"/>
  <c r="HF660" i="19"/>
  <c r="HF528" i="19"/>
  <c r="HF665" i="19"/>
  <c r="HF560" i="19"/>
  <c r="HF696" i="19"/>
  <c r="HF728" i="19"/>
  <c r="HF714" i="19"/>
  <c r="HF558" i="19"/>
  <c r="HF860" i="19"/>
  <c r="HF575" i="19"/>
  <c r="HF834" i="19"/>
  <c r="HF591" i="19"/>
  <c r="HF506" i="19"/>
  <c r="HF542" i="19"/>
  <c r="HF859" i="19"/>
  <c r="HF713" i="19"/>
  <c r="HF828" i="19"/>
  <c r="HF899" i="19"/>
  <c r="HF712" i="19"/>
  <c r="GW299" i="19"/>
  <c r="GW414" i="19"/>
  <c r="GW79" i="19"/>
  <c r="GW95" i="19"/>
  <c r="GW450" i="19"/>
  <c r="GW58" i="19"/>
  <c r="GW220" i="19"/>
  <c r="GW225" i="19"/>
  <c r="GW304" i="19"/>
  <c r="GW275" i="19"/>
  <c r="GW451" i="19"/>
  <c r="GW183" i="19"/>
  <c r="GW190" i="19"/>
  <c r="GW382" i="19"/>
  <c r="GW374" i="19"/>
  <c r="GW223" i="19"/>
  <c r="GW69" i="19"/>
  <c r="GW338" i="19"/>
  <c r="GW112" i="19"/>
  <c r="GW401" i="19"/>
  <c r="GW160" i="19"/>
  <c r="GW431" i="19"/>
  <c r="GW198" i="19"/>
  <c r="GW271" i="19"/>
  <c r="GW94" i="19"/>
  <c r="GW166" i="19"/>
  <c r="GW104" i="19"/>
  <c r="GW108" i="19"/>
  <c r="GW83" i="19"/>
  <c r="GW142" i="19"/>
  <c r="GW424" i="19"/>
  <c r="GW85" i="19"/>
  <c r="GW233" i="19"/>
  <c r="GW426" i="19"/>
  <c r="GW207" i="19"/>
  <c r="GW177" i="19"/>
  <c r="GW349" i="19"/>
  <c r="GW98" i="19"/>
  <c r="GW301" i="19"/>
  <c r="GW354" i="19"/>
  <c r="GW398" i="19"/>
  <c r="GW449" i="19"/>
  <c r="GW41" i="19"/>
  <c r="GW208" i="19"/>
  <c r="GW78" i="19"/>
  <c r="GW72" i="19"/>
  <c r="GW422" i="19"/>
  <c r="GW381" i="19"/>
  <c r="GW267" i="19"/>
  <c r="GW227" i="19"/>
  <c r="GW294" i="19"/>
  <c r="GW96" i="19"/>
  <c r="GW82" i="19"/>
  <c r="GW189" i="19"/>
  <c r="GW39" i="19"/>
  <c r="GW326" i="19"/>
  <c r="GW228" i="19"/>
  <c r="GW330" i="19"/>
  <c r="GW246" i="19"/>
  <c r="GW212" i="19"/>
  <c r="GW306" i="19"/>
  <c r="GW296" i="19"/>
  <c r="GW353" i="19"/>
  <c r="GW38" i="19"/>
  <c r="GW412" i="19"/>
  <c r="GW154" i="19"/>
  <c r="GW270" i="19"/>
  <c r="GW312" i="19"/>
  <c r="GW278" i="19"/>
  <c r="GW397" i="19"/>
  <c r="GW285" i="19"/>
  <c r="GW40" i="19"/>
  <c r="GW439" i="19"/>
  <c r="GW288" i="19"/>
  <c r="GW146" i="19"/>
  <c r="GW169" i="19"/>
  <c r="GW402" i="19"/>
  <c r="GW46" i="19"/>
  <c r="GW224" i="19"/>
  <c r="GW131" i="19"/>
  <c r="GW419" i="19"/>
  <c r="GW140" i="19"/>
  <c r="GW318" i="19"/>
  <c r="GW355" i="19"/>
  <c r="GW230" i="19"/>
  <c r="GW191" i="19"/>
  <c r="GW297" i="19"/>
  <c r="GW55" i="19"/>
  <c r="GW438" i="19"/>
  <c r="GW293" i="19"/>
  <c r="GW452" i="19"/>
  <c r="GW405" i="19"/>
  <c r="GW84" i="19"/>
  <c r="GW243" i="19"/>
  <c r="GW62" i="19"/>
  <c r="GW109" i="19"/>
  <c r="GW406" i="19"/>
  <c r="GW379" i="19"/>
  <c r="GW175" i="19"/>
  <c r="GW182" i="19"/>
  <c r="GW181" i="19"/>
  <c r="GW429" i="19"/>
  <c r="GW317" i="19"/>
  <c r="GW211" i="19"/>
  <c r="GW209" i="19"/>
  <c r="GW375" i="19"/>
  <c r="GW395" i="19"/>
  <c r="GW384" i="19"/>
  <c r="GW298" i="19"/>
  <c r="GW344" i="19"/>
  <c r="GW307" i="19"/>
  <c r="GW201" i="19"/>
  <c r="GW404" i="19"/>
  <c r="GW156" i="19"/>
  <c r="GW268" i="19"/>
  <c r="GW125" i="19"/>
  <c r="GW81" i="19"/>
  <c r="GW311" i="19"/>
  <c r="GW71" i="19"/>
  <c r="GW260" i="19"/>
  <c r="GW61" i="19"/>
  <c r="GW281" i="19"/>
  <c r="GW391" i="19"/>
  <c r="GW196" i="19"/>
  <c r="GW453" i="19"/>
  <c r="GW245" i="19"/>
  <c r="GW106" i="19"/>
  <c r="GW30" i="19"/>
  <c r="GW403" i="19"/>
  <c r="GW433" i="19"/>
  <c r="GW139" i="19"/>
  <c r="GW105" i="19"/>
  <c r="GW32" i="19"/>
  <c r="GW341" i="19"/>
  <c r="GW367" i="19"/>
  <c r="GW327" i="19"/>
  <c r="GW219" i="19"/>
  <c r="GW454" i="19"/>
  <c r="GW387" i="19"/>
  <c r="GW86" i="19"/>
  <c r="GW262" i="19"/>
  <c r="GW138" i="19"/>
  <c r="GW234" i="19"/>
  <c r="GW252" i="19"/>
  <c r="GW122" i="19"/>
  <c r="GW305" i="19"/>
  <c r="GW411" i="19"/>
  <c r="GW388" i="19"/>
  <c r="GW434" i="19"/>
  <c r="GW332" i="19"/>
  <c r="GW447" i="19"/>
  <c r="GW295" i="19"/>
  <c r="GW277" i="19"/>
  <c r="GW90" i="19"/>
  <c r="GW251" i="19"/>
  <c r="GW407" i="19"/>
  <c r="GW197" i="19"/>
  <c r="GW253" i="19"/>
  <c r="GW336" i="19"/>
  <c r="GW258" i="19"/>
  <c r="GW371" i="19"/>
  <c r="GW352" i="19"/>
  <c r="GW410" i="19"/>
  <c r="GW378" i="19"/>
  <c r="GW74" i="19"/>
  <c r="GW313" i="19"/>
  <c r="GW356" i="19"/>
  <c r="GW203" i="19"/>
  <c r="GW89" i="19"/>
  <c r="GW393" i="19"/>
  <c r="GW273" i="19"/>
  <c r="GW324" i="19"/>
  <c r="GW331" i="19"/>
  <c r="GW135" i="19"/>
  <c r="GW172" i="19"/>
  <c r="GW64" i="19"/>
  <c r="GW247" i="19"/>
  <c r="GW48" i="19"/>
  <c r="GW376" i="19"/>
  <c r="GW126" i="19"/>
  <c r="GW292" i="19"/>
  <c r="GW385" i="19"/>
  <c r="GW423" i="19"/>
  <c r="GW272" i="19"/>
  <c r="GW186" i="19"/>
  <c r="GW188" i="19"/>
  <c r="GW218" i="19"/>
  <c r="GW141" i="19"/>
  <c r="GW276" i="19"/>
  <c r="GW399" i="19"/>
  <c r="GW111" i="19"/>
  <c r="GW309" i="19"/>
  <c r="GW290" i="19"/>
  <c r="GW170" i="19"/>
  <c r="GW130" i="19"/>
  <c r="GW249" i="19"/>
  <c r="GW50" i="19"/>
  <c r="GW308" i="19"/>
  <c r="GW282" i="19"/>
  <c r="GW289" i="19"/>
  <c r="GW303" i="19"/>
  <c r="GW73" i="19"/>
  <c r="GW173" i="19"/>
  <c r="GW92" i="19"/>
  <c r="GW179" i="19"/>
  <c r="GW68" i="19"/>
  <c r="GW35" i="19"/>
  <c r="GW113" i="19"/>
  <c r="GW115" i="19"/>
  <c r="GW174" i="19"/>
  <c r="GW360" i="19"/>
  <c r="GW114" i="19"/>
  <c r="GW335" i="19"/>
  <c r="GW51" i="19"/>
  <c r="GW440" i="19"/>
  <c r="GW302" i="19"/>
  <c r="GW149" i="19"/>
  <c r="GW428" i="19"/>
  <c r="GW60" i="19"/>
  <c r="GW383" i="19"/>
  <c r="GW226" i="19"/>
  <c r="GW99" i="19"/>
  <c r="GW333" i="19"/>
  <c r="GW323" i="19"/>
  <c r="GW53" i="19"/>
  <c r="GW178" i="19"/>
  <c r="GW348" i="19"/>
  <c r="GW443" i="19"/>
  <c r="GW118" i="19"/>
  <c r="GW310" i="19"/>
  <c r="GW314" i="19"/>
  <c r="GW415" i="19"/>
  <c r="GW241" i="19"/>
  <c r="GW286" i="19"/>
  <c r="GW217" i="19"/>
  <c r="GW319" i="19"/>
  <c r="GW143" i="19"/>
  <c r="GW232" i="19"/>
  <c r="GW390" i="19"/>
  <c r="GW386" i="19"/>
  <c r="GW192" i="19"/>
  <c r="GW145" i="19"/>
  <c r="GW205" i="19"/>
  <c r="GW430" i="19"/>
  <c r="GW448" i="19"/>
  <c r="GW193" i="19"/>
  <c r="GV11" i="19"/>
  <c r="GW265" i="19"/>
  <c r="GW269" i="19"/>
  <c r="GW43" i="19"/>
  <c r="GW171" i="19"/>
  <c r="GW396" i="19"/>
  <c r="GW274" i="19"/>
  <c r="GW242" i="19"/>
  <c r="GW119" i="19"/>
  <c r="GW315" i="19"/>
  <c r="GW236" i="19"/>
  <c r="GW31" i="19"/>
  <c r="GW418" i="19"/>
  <c r="GW345" i="19"/>
  <c r="GW250" i="19"/>
  <c r="GW221" i="19"/>
  <c r="GW97" i="19"/>
  <c r="GW151" i="19"/>
  <c r="GW259" i="19"/>
  <c r="GW377" i="19"/>
  <c r="GW239" i="19"/>
  <c r="GW369" i="19"/>
  <c r="GW346" i="19"/>
  <c r="GW121" i="19"/>
  <c r="GW204" i="19"/>
  <c r="GW148" i="19"/>
  <c r="GW147" i="19"/>
  <c r="GW162" i="19"/>
  <c r="GW129" i="19"/>
  <c r="GW107" i="19"/>
  <c r="GW409" i="19"/>
  <c r="GW184" i="19"/>
  <c r="GW117" i="19"/>
  <c r="GW380" i="19"/>
  <c r="GW229" i="19"/>
  <c r="GW152" i="19"/>
  <c r="GW442" i="19"/>
  <c r="GW116" i="19"/>
  <c r="GW329" i="19"/>
  <c r="GW66" i="19"/>
  <c r="GW75" i="19"/>
  <c r="GW300" i="19"/>
  <c r="GW394" i="19"/>
  <c r="GW263" i="19"/>
  <c r="GW266" i="19"/>
  <c r="GW445" i="19"/>
  <c r="GW334" i="19"/>
  <c r="GW134" i="19"/>
  <c r="GW136" i="19"/>
  <c r="GW240" i="19"/>
  <c r="GW133" i="19"/>
  <c r="GW370" i="19"/>
  <c r="GW67" i="19"/>
  <c r="GW280" i="19"/>
  <c r="GW87" i="19"/>
  <c r="GW235" i="19"/>
  <c r="GW206" i="19"/>
  <c r="GW328" i="19"/>
  <c r="GW63" i="19"/>
  <c r="GW421" i="19"/>
  <c r="GW101" i="19"/>
  <c r="GW214" i="19"/>
  <c r="GW213" i="19"/>
  <c r="GW416" i="19"/>
  <c r="GW435" i="19"/>
  <c r="GW120" i="19"/>
  <c r="GW123" i="19"/>
  <c r="GW37" i="19"/>
  <c r="GW222" i="19"/>
  <c r="GW413" i="19"/>
  <c r="GW373" i="19"/>
  <c r="GW432" i="19"/>
  <c r="GW12" i="19"/>
  <c r="GW19" i="19" s="1"/>
  <c r="GW436" i="19"/>
  <c r="GW157" i="19"/>
  <c r="GW257" i="19"/>
  <c r="GW59" i="19"/>
  <c r="GW368" i="19"/>
  <c r="GW342" i="19"/>
  <c r="GW237" i="19"/>
  <c r="GW44" i="19"/>
  <c r="GW52" i="19"/>
  <c r="GW168" i="19"/>
  <c r="GW42" i="19"/>
  <c r="GW279" i="19"/>
  <c r="GW165" i="19"/>
  <c r="GW110" i="19"/>
  <c r="GW155" i="19"/>
  <c r="GW400" i="19"/>
  <c r="GW77" i="19"/>
  <c r="GW153" i="19"/>
  <c r="GW100" i="19"/>
  <c r="GW444" i="19"/>
  <c r="GW57" i="19"/>
  <c r="GW364" i="19"/>
  <c r="GW366" i="19"/>
  <c r="GW362" i="19"/>
  <c r="GW339" i="19"/>
  <c r="GW358" i="19"/>
  <c r="GW417" i="19"/>
  <c r="GW248" i="19"/>
  <c r="GW231" i="19"/>
  <c r="GW56" i="19"/>
  <c r="GW256" i="19"/>
  <c r="GW176" i="19"/>
  <c r="GW322" i="19"/>
  <c r="GW437" i="19"/>
  <c r="GW199" i="19"/>
  <c r="GW215" i="19"/>
  <c r="GW128" i="19"/>
  <c r="GW36" i="19"/>
  <c r="GW103" i="19"/>
  <c r="GW127" i="19"/>
  <c r="GW291" i="19"/>
  <c r="GW163" i="19"/>
  <c r="GW238" i="19"/>
  <c r="GW287" i="19"/>
  <c r="GW283" i="19"/>
  <c r="GW49" i="19"/>
  <c r="GW351" i="19"/>
  <c r="GW159" i="19"/>
  <c r="GW316" i="19"/>
  <c r="GW420" i="19"/>
  <c r="GW161" i="19"/>
  <c r="GW194" i="19"/>
  <c r="GW124" i="19"/>
  <c r="GW76" i="19"/>
  <c r="GW392" i="19"/>
  <c r="GW195" i="19"/>
  <c r="GW264" i="19"/>
  <c r="GW408" i="19"/>
  <c r="GW284" i="19"/>
  <c r="GW347" i="19"/>
  <c r="GW441" i="19"/>
  <c r="GW88" i="19"/>
  <c r="GW359" i="19"/>
  <c r="GW244" i="19"/>
  <c r="GW200" i="19"/>
  <c r="GW158" i="19"/>
  <c r="GW33" i="19"/>
  <c r="GW216" i="19"/>
  <c r="GW427" i="19"/>
  <c r="GW372" i="19"/>
  <c r="GW389" i="19"/>
  <c r="GW320" i="19"/>
  <c r="GW337" i="19"/>
  <c r="GW202" i="19"/>
  <c r="GW54" i="19"/>
  <c r="GW321" i="19"/>
  <c r="GW361" i="19"/>
  <c r="GW187" i="19"/>
  <c r="GW80" i="19"/>
  <c r="GW343" i="19"/>
  <c r="GW210" i="19"/>
  <c r="GW34" i="19"/>
  <c r="GW185" i="19"/>
  <c r="GW137" i="19"/>
  <c r="GW47" i="19"/>
  <c r="GW65" i="19"/>
  <c r="GW91" i="19"/>
  <c r="GW254" i="19"/>
  <c r="GW255" i="19"/>
  <c r="GW325" i="19"/>
  <c r="GW164" i="19"/>
  <c r="GW167" i="19"/>
  <c r="GW70" i="19"/>
  <c r="GW93" i="19"/>
  <c r="GW180" i="19"/>
  <c r="GM390" i="19"/>
  <c r="GM49" i="19"/>
  <c r="GM334" i="19"/>
  <c r="GM67" i="19"/>
  <c r="GM114" i="19"/>
  <c r="GM431" i="19"/>
  <c r="GM406" i="19"/>
  <c r="GM261" i="19"/>
  <c r="GM230" i="19"/>
  <c r="GM46" i="19"/>
  <c r="GM320" i="19"/>
  <c r="GM120" i="19"/>
  <c r="GM65" i="19"/>
  <c r="GM140" i="19"/>
  <c r="GM89" i="19"/>
  <c r="GM98" i="19"/>
  <c r="GM324" i="19"/>
  <c r="GM56" i="19"/>
  <c r="GM432" i="19"/>
  <c r="GM212" i="19"/>
  <c r="GM190" i="19"/>
  <c r="GM322" i="19"/>
  <c r="GM182" i="19"/>
  <c r="GM96" i="19"/>
  <c r="GM125" i="19"/>
  <c r="GM284" i="19"/>
  <c r="GM170" i="19"/>
  <c r="GM359" i="19"/>
  <c r="GM419" i="19"/>
  <c r="GM100" i="19"/>
  <c r="GM44" i="19"/>
  <c r="GM119" i="19"/>
  <c r="GM354" i="19"/>
  <c r="GM163" i="19"/>
  <c r="GM402" i="19"/>
  <c r="GM433" i="19"/>
  <c r="GM403" i="19"/>
  <c r="GM229" i="19"/>
  <c r="GM448" i="19"/>
  <c r="GM351" i="19"/>
  <c r="GM217" i="19"/>
  <c r="GM143" i="19"/>
  <c r="GM145" i="19"/>
  <c r="GM365" i="19"/>
  <c r="GM385" i="19"/>
  <c r="GM205" i="19"/>
  <c r="GM316" i="19"/>
  <c r="GM434" i="19"/>
  <c r="GM50" i="19"/>
  <c r="GM221" i="19"/>
  <c r="GM399" i="19"/>
  <c r="GM176" i="19"/>
  <c r="GM352" i="19"/>
  <c r="GM335" i="19"/>
  <c r="GM381" i="19"/>
  <c r="GM233" i="19"/>
  <c r="GM449" i="19"/>
  <c r="GM327" i="19"/>
  <c r="GM410" i="19"/>
  <c r="GM444" i="19"/>
  <c r="GM174" i="19"/>
  <c r="GM139" i="19"/>
  <c r="GM64" i="19"/>
  <c r="GM311" i="19"/>
  <c r="GM345" i="19"/>
  <c r="GM63" i="19"/>
  <c r="GM436" i="19"/>
  <c r="GM88" i="19"/>
  <c r="GM305" i="19"/>
  <c r="GM420" i="19"/>
  <c r="GM338" i="19"/>
  <c r="GM424" i="19"/>
  <c r="GM231" i="19"/>
  <c r="GM127" i="19"/>
  <c r="GM379" i="19"/>
  <c r="GM378" i="19"/>
  <c r="GM81" i="19"/>
  <c r="GM162" i="19"/>
  <c r="GM341" i="19"/>
  <c r="GM151" i="19"/>
  <c r="GM328" i="19"/>
  <c r="GM333" i="19"/>
  <c r="GM413" i="19"/>
  <c r="GM74" i="19"/>
  <c r="GM107" i="19"/>
  <c r="GM292" i="19"/>
  <c r="GM255" i="19"/>
  <c r="GM166" i="19"/>
  <c r="GM336" i="19"/>
  <c r="GM437" i="19"/>
  <c r="GM326" i="19"/>
  <c r="GM325" i="19"/>
  <c r="GM244" i="19"/>
  <c r="GM128" i="19"/>
  <c r="GM12" i="19"/>
  <c r="GM377" i="19"/>
  <c r="GM337" i="19"/>
  <c r="GM264" i="19"/>
  <c r="GM52" i="19"/>
  <c r="GM219" i="19"/>
  <c r="GM165" i="19"/>
  <c r="GM439" i="19"/>
  <c r="GM301" i="19"/>
  <c r="GM172" i="19"/>
  <c r="GM148" i="19"/>
  <c r="GM440" i="19"/>
  <c r="GM267" i="19"/>
  <c r="GM149" i="19"/>
  <c r="GM200" i="19"/>
  <c r="GM372" i="19"/>
  <c r="GM177" i="19"/>
  <c r="GM394" i="19"/>
  <c r="GM396" i="19"/>
  <c r="GM250" i="19"/>
  <c r="GM453" i="19"/>
  <c r="GM265" i="19"/>
  <c r="GM188" i="19"/>
  <c r="GM80" i="19"/>
  <c r="GM134" i="19"/>
  <c r="GM376" i="19"/>
  <c r="GM251" i="19"/>
  <c r="GM315" i="19"/>
  <c r="GM362" i="19"/>
  <c r="GM291" i="19"/>
  <c r="GM430" i="19"/>
  <c r="GM157" i="19"/>
  <c r="GM171" i="19"/>
  <c r="GM443" i="19"/>
  <c r="GM39" i="19"/>
  <c r="GM225" i="19"/>
  <c r="GM423" i="19"/>
  <c r="GM323" i="19"/>
  <c r="GM382" i="19"/>
  <c r="GM331" i="19"/>
  <c r="GM72" i="19"/>
  <c r="GM108" i="19"/>
  <c r="GM41" i="19"/>
  <c r="GM400" i="19"/>
  <c r="GM167" i="19"/>
  <c r="GM196" i="19"/>
  <c r="GM152" i="19"/>
  <c r="GM144" i="19"/>
  <c r="GM374" i="19"/>
  <c r="GM408" i="19"/>
  <c r="GM278" i="19"/>
  <c r="GM344" i="19"/>
  <c r="GM276" i="19"/>
  <c r="GM364" i="19"/>
  <c r="GM262" i="19"/>
  <c r="GM286" i="19"/>
  <c r="GM45" i="19"/>
  <c r="GM409" i="19"/>
  <c r="GM297" i="19"/>
  <c r="GM245" i="19"/>
  <c r="GM87" i="19"/>
  <c r="GM85" i="19"/>
  <c r="GM79" i="19"/>
  <c r="GM122" i="19"/>
  <c r="GM273" i="19"/>
  <c r="GM391" i="19"/>
  <c r="GM130" i="19"/>
  <c r="GM302" i="19"/>
  <c r="GM192" i="19"/>
  <c r="GM38" i="19"/>
  <c r="GM332" i="19"/>
  <c r="GM427" i="19"/>
  <c r="GM189" i="19"/>
  <c r="GM361" i="19"/>
  <c r="GM375" i="19"/>
  <c r="GM356" i="19"/>
  <c r="GM330" i="19"/>
  <c r="GM321" i="19"/>
  <c r="GM246" i="19"/>
  <c r="GM43" i="19"/>
  <c r="GM304" i="19"/>
  <c r="GM214" i="19"/>
  <c r="GM452" i="19"/>
  <c r="GM131" i="19"/>
  <c r="GM366" i="19"/>
  <c r="GM109" i="19"/>
  <c r="GM70" i="19"/>
  <c r="GM236" i="19"/>
  <c r="GM307" i="19"/>
  <c r="GM299" i="19"/>
  <c r="GM387" i="19"/>
  <c r="GM173" i="19"/>
  <c r="GM33" i="19"/>
  <c r="GM54" i="19"/>
  <c r="GM86" i="19"/>
  <c r="GM253" i="19"/>
  <c r="GM213" i="19"/>
  <c r="GM154" i="19"/>
  <c r="GM78" i="19"/>
  <c r="GM99" i="19"/>
  <c r="GM256" i="19"/>
  <c r="GM346" i="19"/>
  <c r="GM97" i="19"/>
  <c r="GM249" i="19"/>
  <c r="GM142" i="19"/>
  <c r="GM243" i="19"/>
  <c r="GM93" i="19"/>
  <c r="GM275" i="19"/>
  <c r="GM60" i="19"/>
  <c r="GM47" i="19"/>
  <c r="GM429" i="19"/>
  <c r="GM77" i="19"/>
  <c r="GM259" i="19"/>
  <c r="GM368" i="19"/>
  <c r="GM35" i="19"/>
  <c r="GM198" i="19"/>
  <c r="GM303" i="19"/>
  <c r="GM290" i="19"/>
  <c r="GM51" i="19"/>
  <c r="GM92" i="19"/>
  <c r="GM101" i="19"/>
  <c r="GM84" i="19"/>
  <c r="GM360" i="19"/>
  <c r="GM348" i="19"/>
  <c r="GM294" i="19"/>
  <c r="GM91" i="19"/>
  <c r="GM340" i="19"/>
  <c r="GM36" i="19"/>
  <c r="GM281" i="19"/>
  <c r="GM111" i="19"/>
  <c r="GM263" i="19"/>
  <c r="GM135" i="19"/>
  <c r="GM242" i="19"/>
  <c r="GM103" i="19"/>
  <c r="GM66" i="19"/>
  <c r="GM418" i="19"/>
  <c r="GM318" i="19"/>
  <c r="GM164" i="19"/>
  <c r="GM133" i="19"/>
  <c r="GM104" i="19"/>
  <c r="GM75" i="19"/>
  <c r="GM57" i="19"/>
  <c r="GM132" i="19"/>
  <c r="GM417" i="19"/>
  <c r="GM68" i="19"/>
  <c r="GM82" i="19"/>
  <c r="GM269" i="19"/>
  <c r="GM266" i="19"/>
  <c r="GM94" i="19"/>
  <c r="GM447" i="19"/>
  <c r="GM310" i="19"/>
  <c r="GM319" i="19"/>
  <c r="GM232" i="19"/>
  <c r="GM312" i="19"/>
  <c r="GM155" i="19"/>
  <c r="GM158" i="19"/>
  <c r="GM62" i="19"/>
  <c r="GM277" i="19"/>
  <c r="GM288" i="19"/>
  <c r="GM211" i="19"/>
  <c r="GM260" i="19"/>
  <c r="GM61" i="19"/>
  <c r="GM184" i="19"/>
  <c r="GM105" i="19"/>
  <c r="GM141" i="19"/>
  <c r="GM407" i="19"/>
  <c r="GM160" i="19"/>
  <c r="GM422" i="19"/>
  <c r="GM293" i="19"/>
  <c r="GM388" i="19"/>
  <c r="GM426" i="19"/>
  <c r="GM210" i="19"/>
  <c r="GM83" i="19"/>
  <c r="GM414" i="19"/>
  <c r="GM106" i="19"/>
  <c r="GM159" i="19"/>
  <c r="GM123" i="19"/>
  <c r="GM445" i="19"/>
  <c r="GM227" i="19"/>
  <c r="GM446" i="19"/>
  <c r="GM282" i="19"/>
  <c r="GM222" i="19"/>
  <c r="GM55" i="19"/>
  <c r="GM380" i="19"/>
  <c r="GM274" i="19"/>
  <c r="GM150" i="19"/>
  <c r="GM220" i="19"/>
  <c r="GM206" i="19"/>
  <c r="GM298" i="19"/>
  <c r="GM197" i="19"/>
  <c r="GM386" i="19"/>
  <c r="GM76" i="19"/>
  <c r="GM271" i="19"/>
  <c r="GM239" i="19"/>
  <c r="GM30" i="19"/>
  <c r="GM34" i="19"/>
  <c r="GM191" i="19"/>
  <c r="GM226" i="19"/>
  <c r="GM296" i="19"/>
  <c r="GM441" i="19"/>
  <c r="GM37" i="19"/>
  <c r="GM254" i="19"/>
  <c r="GM428" i="19"/>
  <c r="GM90" i="19"/>
  <c r="GM280" i="19"/>
  <c r="GM329" i="19"/>
  <c r="GM370" i="19"/>
  <c r="GM317" i="19"/>
  <c r="GM116" i="19"/>
  <c r="GM270" i="19"/>
  <c r="GM412" i="19"/>
  <c r="GM194" i="19"/>
  <c r="GM295" i="19"/>
  <c r="GM252" i="19"/>
  <c r="GM237" i="19"/>
  <c r="GM208" i="19"/>
  <c r="GM283" i="19"/>
  <c r="GM209" i="19"/>
  <c r="GM343" i="19"/>
  <c r="GM240" i="19"/>
  <c r="GM393" i="19"/>
  <c r="GM216" i="19"/>
  <c r="GM224" i="19"/>
  <c r="GM369" i="19"/>
  <c r="GM308" i="19"/>
  <c r="GM169" i="19"/>
  <c r="GM415" i="19"/>
  <c r="GM168" i="19"/>
  <c r="GM398" i="19"/>
  <c r="GM358" i="19"/>
  <c r="GM405" i="19"/>
  <c r="GM384" i="19"/>
  <c r="GM181" i="19"/>
  <c r="GM117" i="19"/>
  <c r="GM287" i="19"/>
  <c r="GM404" i="19"/>
  <c r="GM395" i="19"/>
  <c r="GM367" i="19"/>
  <c r="GM451" i="19"/>
  <c r="GM115" i="19"/>
  <c r="GM248" i="19"/>
  <c r="GM201" i="19"/>
  <c r="GM450" i="19"/>
  <c r="GM137" i="19"/>
  <c r="GM147" i="19"/>
  <c r="GM180" i="19"/>
  <c r="GM59" i="19"/>
  <c r="GM31" i="19"/>
  <c r="GM313" i="19"/>
  <c r="GM258" i="19"/>
  <c r="GM218" i="19"/>
  <c r="GM215" i="19"/>
  <c r="GM411" i="19"/>
  <c r="GM136" i="19"/>
  <c r="GM257" i="19"/>
  <c r="GM187" i="19"/>
  <c r="GM454" i="19"/>
  <c r="GM207" i="19"/>
  <c r="GM121" i="19"/>
  <c r="GM124" i="19"/>
  <c r="GM126" i="19"/>
  <c r="GM223" i="19"/>
  <c r="GM314" i="19"/>
  <c r="GM48" i="19"/>
  <c r="GM186" i="19"/>
  <c r="GM199" i="19"/>
  <c r="GM401" i="19"/>
  <c r="GM228" i="19"/>
  <c r="GM118" i="19"/>
  <c r="GM309" i="19"/>
  <c r="GM289" i="19"/>
  <c r="GM279" i="19"/>
  <c r="GM349" i="19"/>
  <c r="GM435" i="19"/>
  <c r="GM425" i="19"/>
  <c r="GM175" i="19"/>
  <c r="GM53" i="19"/>
  <c r="GM58" i="19"/>
  <c r="GM363" i="19"/>
  <c r="GM193" i="19"/>
  <c r="GM347" i="19"/>
  <c r="GM342" i="19"/>
  <c r="GM421" i="19"/>
  <c r="GM392" i="19"/>
  <c r="GM95" i="19"/>
  <c r="GM102" i="19"/>
  <c r="GM195" i="19"/>
  <c r="GM272" i="19"/>
  <c r="GM73" i="19"/>
  <c r="GM247" i="19"/>
  <c r="GM268" i="19"/>
  <c r="GM185" i="19"/>
  <c r="GM383" i="19"/>
  <c r="GM350" i="19"/>
  <c r="GM416" i="19"/>
  <c r="GM42" i="19"/>
  <c r="GM179" i="19"/>
  <c r="GM161" i="19"/>
  <c r="GM138" i="19"/>
  <c r="GM183" i="19"/>
  <c r="GM357" i="19"/>
  <c r="GM146" i="19"/>
  <c r="GM306" i="19"/>
  <c r="GM203" i="19"/>
  <c r="GM285" i="19"/>
  <c r="GM241" i="19"/>
  <c r="GM69" i="19"/>
  <c r="GM40" i="19"/>
  <c r="GM355" i="19"/>
  <c r="GM234" i="19"/>
  <c r="GM110" i="19"/>
  <c r="GM202" i="19"/>
  <c r="GM373" i="19"/>
  <c r="GM178" i="19"/>
  <c r="GM442" i="19"/>
  <c r="GM339" i="19"/>
  <c r="GM112" i="19"/>
  <c r="GM156" i="19"/>
  <c r="GL11" i="19"/>
  <c r="GM71" i="19"/>
  <c r="GM235" i="19"/>
  <c r="GM204" i="19"/>
  <c r="GM32" i="19"/>
  <c r="GM153" i="19"/>
  <c r="GM353" i="19"/>
  <c r="GM129" i="19"/>
  <c r="GM438" i="19"/>
  <c r="GM397" i="19"/>
  <c r="GM113" i="19"/>
  <c r="GM300" i="19"/>
  <c r="GM238" i="19"/>
  <c r="GM371" i="19"/>
  <c r="GM389" i="19"/>
  <c r="II478" i="19"/>
  <c r="II470" i="19"/>
  <c r="II475" i="19"/>
  <c r="II479" i="19"/>
  <c r="II476" i="19"/>
  <c r="II472" i="19"/>
  <c r="II473" i="19"/>
  <c r="IH469" i="19"/>
  <c r="IH480" i="19" s="1"/>
  <c r="E510" i="19" s="1"/>
  <c r="N108" i="19" s="1"/>
  <c r="II474" i="19"/>
  <c r="II477" i="19"/>
  <c r="I62" i="19"/>
  <c r="R62" i="19" s="1"/>
  <c r="EQ14" i="19"/>
  <c r="GM582" i="19"/>
  <c r="GM777" i="19"/>
  <c r="GM871" i="19"/>
  <c r="GM916" i="19"/>
  <c r="GM784" i="19"/>
  <c r="GM911" i="19"/>
  <c r="GM656" i="19"/>
  <c r="GM558" i="19"/>
  <c r="GM717" i="19"/>
  <c r="GM704" i="19"/>
  <c r="GM714" i="19"/>
  <c r="GM687" i="19"/>
  <c r="GM904" i="19"/>
  <c r="GM554" i="19"/>
  <c r="GM787" i="19"/>
  <c r="GM703" i="19"/>
  <c r="GM593" i="19"/>
  <c r="GM531" i="19"/>
  <c r="GM617" i="19"/>
  <c r="GM759" i="19"/>
  <c r="GM832" i="19"/>
  <c r="GM746" i="19"/>
  <c r="GM835" i="19"/>
  <c r="GM822" i="19"/>
  <c r="GM884" i="19"/>
  <c r="GM877" i="19"/>
  <c r="GM668" i="19"/>
  <c r="GM628" i="19"/>
  <c r="GM509" i="19"/>
  <c r="GM705" i="19"/>
  <c r="GM592" i="19"/>
  <c r="GM551" i="19"/>
  <c r="GM879" i="19"/>
  <c r="GM773" i="19"/>
  <c r="GM586" i="19"/>
  <c r="GM772" i="19"/>
  <c r="GM563" i="19"/>
  <c r="GM528" i="19"/>
  <c r="GM700" i="19"/>
  <c r="GM516" i="19"/>
  <c r="GM663" i="19"/>
  <c r="GM782" i="19"/>
  <c r="GM529" i="19"/>
  <c r="GM651" i="19"/>
  <c r="GL466" i="19"/>
  <c r="GM875" i="19"/>
  <c r="GM729" i="19"/>
  <c r="GM610" i="19"/>
  <c r="GM893" i="19"/>
  <c r="GM868" i="19"/>
  <c r="GM572" i="19"/>
  <c r="GM743" i="19"/>
  <c r="GM675" i="19"/>
  <c r="GM890" i="19"/>
  <c r="GM624" i="19"/>
  <c r="GM869" i="19"/>
  <c r="GM655" i="19"/>
  <c r="GM856" i="19"/>
  <c r="GM587" i="19"/>
  <c r="GM817" i="19"/>
  <c r="GM603" i="19"/>
  <c r="GM467" i="19"/>
  <c r="GM477" i="19" s="1"/>
  <c r="GM669" i="19"/>
  <c r="GM806" i="19"/>
  <c r="GM813" i="19"/>
  <c r="GM556" i="19"/>
  <c r="GM867" i="19"/>
  <c r="GM894" i="19"/>
  <c r="GM807" i="19"/>
  <c r="GM699" i="19"/>
  <c r="GM527" i="19"/>
  <c r="GM567" i="19"/>
  <c r="GM889" i="19"/>
  <c r="GM823" i="19"/>
  <c r="GM544" i="19"/>
  <c r="GM612" i="19"/>
  <c r="GM519" i="19"/>
  <c r="GM734" i="19"/>
  <c r="GM633" i="19"/>
  <c r="GM697" i="19"/>
  <c r="GM763" i="19"/>
  <c r="GM618" i="19"/>
  <c r="GM722" i="19"/>
  <c r="GM492" i="19"/>
  <c r="GM728" i="19"/>
  <c r="GM786" i="19"/>
  <c r="GM583" i="19"/>
  <c r="GM896" i="19"/>
  <c r="GM814" i="19"/>
  <c r="GM881" i="19"/>
  <c r="GM659" i="19"/>
  <c r="GM629" i="19"/>
  <c r="GM745" i="19"/>
  <c r="GM757" i="19"/>
  <c r="GM494" i="19"/>
  <c r="GM597" i="19"/>
  <c r="GM727" i="19"/>
  <c r="GM630" i="19"/>
  <c r="GM606" i="19"/>
  <c r="GM846" i="19"/>
  <c r="GM490" i="19"/>
  <c r="GM909" i="19"/>
  <c r="GM788" i="19"/>
  <c r="GM750" i="19"/>
  <c r="GM604" i="19"/>
  <c r="GM661" i="19"/>
  <c r="GM643" i="19"/>
  <c r="GM524" i="19"/>
  <c r="GM682" i="19"/>
  <c r="GM790" i="19"/>
  <c r="GM711" i="19"/>
  <c r="GM621" i="19"/>
  <c r="GM791" i="19"/>
  <c r="GM874" i="19"/>
  <c r="GM789" i="19"/>
  <c r="GM845" i="19"/>
  <c r="GM560" i="19"/>
  <c r="GM625" i="19"/>
  <c r="GM503" i="19"/>
  <c r="GM589" i="19"/>
  <c r="GM654" i="19"/>
  <c r="GM683" i="19"/>
  <c r="GM865" i="19"/>
  <c r="GM844" i="19"/>
  <c r="GM565" i="19"/>
  <c r="GM662" i="19"/>
  <c r="GM826" i="19"/>
  <c r="GM557" i="19"/>
  <c r="GM622" i="19"/>
  <c r="GM756" i="19"/>
  <c r="GM607" i="19"/>
  <c r="GM897" i="19"/>
  <c r="GM800" i="19"/>
  <c r="GM508" i="19"/>
  <c r="GM736" i="19"/>
  <c r="GM576" i="19"/>
  <c r="GM801" i="19"/>
  <c r="GM574" i="19"/>
  <c r="GM602" i="19"/>
  <c r="GM652" i="19"/>
  <c r="GM918" i="19"/>
  <c r="GM698" i="19"/>
  <c r="GM644" i="19"/>
  <c r="GM864" i="19"/>
  <c r="GM577" i="19"/>
  <c r="GM753" i="19"/>
  <c r="GM858" i="19"/>
  <c r="GM631" i="19"/>
  <c r="GM715" i="19"/>
  <c r="GM804" i="19"/>
  <c r="GM825" i="19"/>
  <c r="GM768" i="19"/>
  <c r="GM619" i="19"/>
  <c r="GM695" i="19"/>
  <c r="GM559" i="19"/>
  <c r="GM552" i="19"/>
  <c r="GM915" i="19"/>
  <c r="GM523" i="19"/>
  <c r="GM891" i="19"/>
  <c r="GM838" i="19"/>
  <c r="GM635" i="19"/>
  <c r="GM752" i="19"/>
  <c r="GM767" i="19"/>
  <c r="GM899" i="19"/>
  <c r="GM694" i="19"/>
  <c r="GM855" i="19"/>
  <c r="GM912" i="19"/>
  <c r="GM888" i="19"/>
  <c r="GM550" i="19"/>
  <c r="GM561" i="19"/>
  <c r="GM620" i="19"/>
  <c r="GM725" i="19"/>
  <c r="GM749" i="19"/>
  <c r="GM831" i="19"/>
  <c r="GM866" i="19"/>
  <c r="GM505" i="19"/>
  <c r="GM799" i="19"/>
  <c r="GM863" i="19"/>
  <c r="GM751" i="19"/>
  <c r="GM878" i="19"/>
  <c r="GM498" i="19"/>
  <c r="GM693" i="19"/>
  <c r="GM744" i="19"/>
  <c r="GM848" i="19"/>
  <c r="GM755" i="19"/>
  <c r="GM660" i="19"/>
  <c r="GM885" i="19"/>
  <c r="GM754" i="19"/>
  <c r="GM730" i="19"/>
  <c r="GM882" i="19"/>
  <c r="GM914" i="19"/>
  <c r="GM766" i="19"/>
  <c r="GM598" i="19"/>
  <c r="GM496" i="19"/>
  <c r="GM685" i="19"/>
  <c r="GM532" i="19"/>
  <c r="GM887" i="19"/>
  <c r="GM632" i="19"/>
  <c r="GM575" i="19"/>
  <c r="GM737" i="19"/>
  <c r="GM748" i="19"/>
  <c r="GM707" i="19"/>
  <c r="GM740" i="19"/>
  <c r="GM816" i="19"/>
  <c r="GM672" i="19"/>
  <c r="GM650" i="19"/>
  <c r="GM680" i="19"/>
  <c r="GM812" i="19"/>
  <c r="GM795" i="19"/>
  <c r="GM590" i="19"/>
  <c r="GM518" i="19"/>
  <c r="GM850" i="19"/>
  <c r="GM779" i="19"/>
  <c r="GM512" i="19"/>
  <c r="GM726" i="19"/>
  <c r="GM614" i="19"/>
  <c r="GM720" i="19"/>
  <c r="GM731" i="19"/>
  <c r="GM764" i="19"/>
  <c r="GM706" i="19"/>
  <c r="GM537" i="19"/>
  <c r="GM501" i="19"/>
  <c r="GM793" i="19"/>
  <c r="GM536" i="19"/>
  <c r="GM646" i="19"/>
  <c r="GM842" i="19"/>
  <c r="GM917" i="19"/>
  <c r="GM562" i="19"/>
  <c r="GM539" i="19"/>
  <c r="GM778" i="19"/>
  <c r="GM515" i="19"/>
  <c r="GM507" i="19"/>
  <c r="GM830" i="19"/>
  <c r="GM585" i="19"/>
  <c r="GM901" i="19"/>
  <c r="GM535" i="19"/>
  <c r="GM770" i="19"/>
  <c r="GM578" i="19"/>
  <c r="GM641" i="19"/>
  <c r="GM613" i="19"/>
  <c r="GM548" i="19"/>
  <c r="GM713" i="19"/>
  <c r="GM497" i="19"/>
  <c r="GM908" i="19"/>
  <c r="GM678" i="19"/>
  <c r="GM667" i="19"/>
  <c r="GM903" i="19"/>
  <c r="GM796" i="19"/>
  <c r="GM833" i="19"/>
  <c r="GM708" i="19"/>
  <c r="GM780" i="19"/>
  <c r="GM616" i="19"/>
  <c r="GM564" i="19"/>
  <c r="GM547" i="19"/>
  <c r="GM553" i="19"/>
  <c r="GM627" i="19"/>
  <c r="GM581" i="19"/>
  <c r="GM907" i="19"/>
  <c r="GM895" i="19"/>
  <c r="GM588" i="19"/>
  <c r="GM601" i="19"/>
  <c r="GM792" i="19"/>
  <c r="GM716" i="19"/>
  <c r="GM595" i="19"/>
  <c r="GM649" i="19"/>
  <c r="GM665" i="19"/>
  <c r="GM570" i="19"/>
  <c r="GM876" i="19"/>
  <c r="GM510" i="19"/>
  <c r="GM853" i="19"/>
  <c r="GM541" i="19"/>
  <c r="GM500" i="19"/>
  <c r="GM543" i="19"/>
  <c r="GM506" i="19"/>
  <c r="GM526" i="19"/>
  <c r="GM852" i="19"/>
  <c r="GM521" i="19"/>
  <c r="GM599" i="19"/>
  <c r="GM608" i="19"/>
  <c r="GM525" i="19"/>
  <c r="GM674" i="19"/>
  <c r="GM615" i="19"/>
  <c r="GM702" i="19"/>
  <c r="GM859" i="19"/>
  <c r="GM815" i="19"/>
  <c r="GM514" i="19"/>
  <c r="GM861" i="19"/>
  <c r="GM522" i="19"/>
  <c r="GM609" i="19"/>
  <c r="GM747" i="19"/>
  <c r="GM872" i="19"/>
  <c r="GM819" i="19"/>
  <c r="GM688" i="19"/>
  <c r="GM797" i="19"/>
  <c r="GM542" i="19"/>
  <c r="GM774" i="19"/>
  <c r="GM802" i="19"/>
  <c r="GM626" i="19"/>
  <c r="GM692" i="19"/>
  <c r="GM810" i="19"/>
  <c r="GM691" i="19"/>
  <c r="GM670" i="19"/>
  <c r="GM645" i="19"/>
  <c r="GM709" i="19"/>
  <c r="GM493" i="19"/>
  <c r="GM491" i="19"/>
  <c r="GM517" i="19"/>
  <c r="GM637" i="19"/>
  <c r="GM634" i="19"/>
  <c r="GM857" i="19"/>
  <c r="GM809" i="19"/>
  <c r="GM783" i="19"/>
  <c r="GM579" i="19"/>
  <c r="GM794" i="19"/>
  <c r="GM712" i="19"/>
  <c r="GM785" i="19"/>
  <c r="GM584" i="19"/>
  <c r="GM696" i="19"/>
  <c r="GM781" i="19"/>
  <c r="GM647" i="19"/>
  <c r="GM681" i="19"/>
  <c r="GM840" i="19"/>
  <c r="GM735" i="19"/>
  <c r="GM638" i="19"/>
  <c r="GM549" i="19"/>
  <c r="GM495" i="19"/>
  <c r="GM623" i="19"/>
  <c r="GM504" i="19"/>
  <c r="GM765" i="19"/>
  <c r="GM760" i="19"/>
  <c r="GM657" i="19"/>
  <c r="GM836" i="19"/>
  <c r="GM839" i="19"/>
  <c r="GM571" i="19"/>
  <c r="GM710" i="19"/>
  <c r="GM677" i="19"/>
  <c r="GM873" i="19"/>
  <c r="GM870" i="19"/>
  <c r="GM513" i="19"/>
  <c r="GM600" i="19"/>
  <c r="GM827" i="19"/>
  <c r="GM664" i="19"/>
  <c r="GM900" i="19"/>
  <c r="GM676" i="19"/>
  <c r="GM690" i="19"/>
  <c r="GM530" i="19"/>
  <c r="GM566" i="19"/>
  <c r="GM653" i="19"/>
  <c r="GM910" i="19"/>
  <c r="GM520" i="19"/>
  <c r="GM742" i="19"/>
  <c r="GM841" i="19"/>
  <c r="GM820" i="19"/>
  <c r="GM733" i="19"/>
  <c r="GM761" i="19"/>
  <c r="GM569" i="19"/>
  <c r="GM580" i="19"/>
  <c r="GM596" i="19"/>
  <c r="GM828" i="19"/>
  <c r="GM854" i="19"/>
  <c r="GM658" i="19"/>
  <c r="GM679" i="19"/>
  <c r="GM686" i="19"/>
  <c r="GM684" i="19"/>
  <c r="GM502" i="19"/>
  <c r="GM892" i="19"/>
  <c r="GM776" i="19"/>
  <c r="GM880" i="19"/>
  <c r="GM834" i="19"/>
  <c r="GM545" i="19"/>
  <c r="GM798" i="19"/>
  <c r="GM534" i="19"/>
  <c r="GM546" i="19"/>
  <c r="GM860" i="19"/>
  <c r="GM771" i="19"/>
  <c r="GM718" i="19"/>
  <c r="GM732" i="19"/>
  <c r="GM758" i="19"/>
  <c r="GM555" i="19"/>
  <c r="GM883" i="19"/>
  <c r="GM701" i="19"/>
  <c r="GM805" i="19"/>
  <c r="GM723" i="19"/>
  <c r="GM808" i="19"/>
  <c r="GM803" i="19"/>
  <c r="GM639" i="19"/>
  <c r="GM738" i="19"/>
  <c r="GM847" i="19"/>
  <c r="GM824" i="19"/>
  <c r="GM673" i="19"/>
  <c r="GM818" i="19"/>
  <c r="GM499" i="19"/>
  <c r="GM913" i="19"/>
  <c r="GM821" i="19"/>
  <c r="GM739" i="19"/>
  <c r="GM648" i="19"/>
  <c r="GM811" i="19"/>
  <c r="GM724" i="19"/>
  <c r="GM769" i="19"/>
  <c r="GM605" i="19"/>
  <c r="GM721" i="19"/>
  <c r="GM594" i="19"/>
  <c r="GM538" i="19"/>
  <c r="GM886" i="19"/>
  <c r="GM573" i="19"/>
  <c r="GM591" i="19"/>
  <c r="GM642" i="19"/>
  <c r="GM851" i="19"/>
  <c r="GM640" i="19"/>
  <c r="GM898" i="19"/>
  <c r="GM902" i="19"/>
  <c r="GM540" i="19"/>
  <c r="GM775" i="19"/>
  <c r="GM837" i="19"/>
  <c r="GM741" i="19"/>
  <c r="GM533" i="19"/>
  <c r="GM762" i="19"/>
  <c r="GM843" i="19"/>
  <c r="GM719" i="19"/>
  <c r="GM636" i="19"/>
  <c r="GM829" i="19"/>
  <c r="GM905" i="19"/>
  <c r="GM689" i="19"/>
  <c r="GM611" i="19"/>
  <c r="GM849" i="19"/>
  <c r="GM666" i="19"/>
  <c r="GM862" i="19"/>
  <c r="GM511" i="19"/>
  <c r="GM671" i="19"/>
  <c r="GM568" i="19"/>
  <c r="E509" i="19"/>
  <c r="N107" i="19" s="1"/>
  <c r="HX483" i="19"/>
  <c r="HZ642" i="19"/>
  <c r="HZ858" i="19"/>
  <c r="HZ618" i="19"/>
  <c r="HZ770" i="19"/>
  <c r="HZ496" i="19"/>
  <c r="HZ550" i="19" l="1"/>
  <c r="HZ860" i="19"/>
  <c r="HZ843" i="19"/>
  <c r="HZ516" i="19"/>
  <c r="HZ896" i="19"/>
  <c r="HZ816" i="19"/>
  <c r="HZ506" i="19"/>
  <c r="HZ704" i="19"/>
  <c r="HZ570" i="19"/>
  <c r="HZ543" i="19"/>
  <c r="HZ639" i="19"/>
  <c r="HZ906" i="19"/>
  <c r="HZ558" i="19"/>
  <c r="HZ777" i="19"/>
  <c r="HZ718" i="19"/>
  <c r="HZ689" i="19"/>
  <c r="HZ864" i="19"/>
  <c r="HZ588" i="19"/>
  <c r="HZ875" i="19"/>
  <c r="HZ891" i="19"/>
  <c r="HZ733" i="19"/>
  <c r="HZ910" i="19"/>
  <c r="FA14" i="19"/>
  <c r="H63" i="19"/>
  <c r="Q63" i="19" s="1"/>
  <c r="HZ789" i="19"/>
  <c r="HZ628" i="19"/>
  <c r="HZ687" i="19"/>
  <c r="HZ711" i="19"/>
  <c r="HZ751" i="19"/>
  <c r="HZ893" i="19"/>
  <c r="HZ539" i="19"/>
  <c r="HZ917" i="19"/>
  <c r="HZ574" i="19"/>
  <c r="HZ869" i="19"/>
  <c r="HZ634" i="19"/>
  <c r="HZ597" i="19"/>
  <c r="HZ898" i="19"/>
  <c r="HZ546" i="19"/>
  <c r="HZ661" i="19"/>
  <c r="HZ587" i="19"/>
  <c r="HZ815" i="19"/>
  <c r="HZ830" i="19"/>
  <c r="HZ545" i="19"/>
  <c r="HZ743" i="19"/>
  <c r="HZ522" i="19"/>
  <c r="HZ738" i="19"/>
  <c r="HZ900" i="19"/>
  <c r="HZ750" i="19"/>
  <c r="HZ653" i="19"/>
  <c r="HZ644" i="19"/>
  <c r="HZ914" i="19"/>
  <c r="HZ670" i="19"/>
  <c r="HZ623" i="19"/>
  <c r="HZ793" i="19"/>
  <c r="HZ663" i="19"/>
  <c r="HZ492" i="19"/>
  <c r="HZ605" i="19"/>
  <c r="HZ797" i="19"/>
  <c r="HZ676" i="19"/>
  <c r="HZ886" i="19"/>
  <c r="HZ804" i="19"/>
  <c r="HZ657" i="19"/>
  <c r="HZ696" i="19"/>
  <c r="HZ541" i="19"/>
  <c r="HZ753" i="19"/>
  <c r="HZ814" i="19"/>
  <c r="HZ629" i="19"/>
  <c r="HZ880" i="19"/>
  <c r="HZ648" i="19"/>
  <c r="HZ799" i="19"/>
  <c r="HZ706" i="19"/>
  <c r="HZ531" i="19"/>
  <c r="HZ791" i="19"/>
  <c r="HZ659" i="19"/>
  <c r="HZ637" i="19"/>
  <c r="HZ643" i="19"/>
  <c r="HZ881" i="19"/>
  <c r="HZ759" i="19"/>
  <c r="HZ532" i="19"/>
  <c r="HZ581" i="19"/>
  <c r="HZ715" i="19"/>
  <c r="HZ599" i="19"/>
  <c r="HZ829" i="19"/>
  <c r="HZ853" i="19"/>
  <c r="HZ518" i="19"/>
  <c r="HZ913" i="19"/>
  <c r="HZ899" i="19"/>
  <c r="HZ909" i="19"/>
  <c r="HZ916" i="19"/>
  <c r="HZ609" i="19"/>
  <c r="HZ755" i="19"/>
  <c r="HZ646" i="19"/>
  <c r="HZ556" i="19"/>
  <c r="HZ513" i="19"/>
  <c r="HZ552" i="19"/>
  <c r="HZ852" i="19"/>
  <c r="HZ626" i="19"/>
  <c r="HZ818" i="19"/>
  <c r="HZ591" i="19"/>
  <c r="HZ784" i="19"/>
  <c r="HZ766" i="19"/>
  <c r="HZ908" i="19"/>
  <c r="HZ878" i="19"/>
  <c r="HZ610" i="19"/>
  <c r="HZ836" i="19"/>
  <c r="HZ803" i="19"/>
  <c r="HZ876" i="19"/>
  <c r="HZ697" i="19"/>
  <c r="HZ723" i="19"/>
  <c r="HZ819" i="19"/>
  <c r="HZ721" i="19"/>
  <c r="HZ877" i="19"/>
  <c r="HZ622" i="19"/>
  <c r="HZ800" i="19"/>
  <c r="HZ510" i="19"/>
  <c r="HZ835" i="19"/>
  <c r="HZ890" i="19"/>
  <c r="HZ668" i="19"/>
  <c r="HZ565" i="19"/>
  <c r="HZ851" i="19"/>
  <c r="HZ865" i="19"/>
  <c r="HZ511" i="19"/>
  <c r="HZ773" i="19"/>
  <c r="HZ825" i="19"/>
  <c r="HZ579" i="19"/>
  <c r="HZ497" i="19"/>
  <c r="HZ765" i="19"/>
  <c r="HZ813" i="19"/>
  <c r="HZ527" i="19"/>
  <c r="HZ665" i="19"/>
  <c r="HZ807" i="19"/>
  <c r="HZ535" i="19"/>
  <c r="HZ763" i="19"/>
  <c r="HZ871" i="19"/>
  <c r="HZ790" i="19"/>
  <c r="HZ788" i="19"/>
  <c r="HZ624" i="19"/>
  <c r="HZ498" i="19"/>
  <c r="HZ548" i="19"/>
  <c r="HZ564" i="19"/>
  <c r="HZ888" i="19"/>
  <c r="HZ833" i="19"/>
  <c r="HZ742" i="19"/>
  <c r="HZ627" i="19"/>
  <c r="HZ872" i="19"/>
  <c r="HZ695" i="19"/>
  <c r="HZ589" i="19"/>
  <c r="HZ664" i="19"/>
  <c r="HZ662" i="19"/>
  <c r="HZ754" i="19"/>
  <c r="HZ817" i="19"/>
  <c r="HZ805" i="19"/>
  <c r="HZ641" i="19"/>
  <c r="HZ560" i="19"/>
  <c r="HZ769" i="19"/>
  <c r="HZ760" i="19"/>
  <c r="HZ684" i="19"/>
  <c r="HZ756" i="19"/>
  <c r="HZ616" i="19"/>
  <c r="HZ669" i="19"/>
  <c r="HZ859" i="19"/>
  <c r="HZ700" i="19"/>
  <c r="HZ749" i="19"/>
  <c r="HZ501" i="19"/>
  <c r="HZ538" i="19"/>
  <c r="HZ544" i="19"/>
  <c r="HZ809" i="19"/>
  <c r="HZ617" i="19"/>
  <c r="HZ844" i="19"/>
  <c r="HZ885" i="19"/>
  <c r="HZ647" i="19"/>
  <c r="HZ701" i="19"/>
  <c r="HZ847" i="19"/>
  <c r="HZ673" i="19"/>
  <c r="HZ740" i="19"/>
  <c r="HZ841" i="19"/>
  <c r="HZ493" i="19"/>
  <c r="HZ902" i="19"/>
  <c r="HZ802" i="19"/>
  <c r="HZ874" i="19"/>
  <c r="HZ779" i="19"/>
  <c r="HZ722" i="19"/>
  <c r="HZ592" i="19"/>
  <c r="HZ652" i="19"/>
  <c r="HZ620" i="19"/>
  <c r="HZ808" i="19"/>
  <c r="HZ692" i="19"/>
  <c r="HZ615" i="19"/>
  <c r="HZ575" i="19"/>
  <c r="HZ866" i="19"/>
  <c r="HZ703" i="19"/>
  <c r="HZ530" i="19"/>
  <c r="HZ561" i="19"/>
  <c r="HZ739" i="19"/>
  <c r="HZ758" i="19"/>
  <c r="HZ720" i="19"/>
  <c r="HZ524" i="19"/>
  <c r="HZ764" i="19"/>
  <c r="HZ778" i="19"/>
  <c r="HZ630" i="19"/>
  <c r="HZ785" i="19"/>
  <c r="HZ846" i="19"/>
  <c r="HZ679" i="19"/>
  <c r="HZ660" i="19"/>
  <c r="HZ563" i="19"/>
  <c r="HZ578" i="19"/>
  <c r="HZ787" i="19"/>
  <c r="HZ702" i="19"/>
  <c r="HZ752" i="19"/>
  <c r="HZ776" i="19"/>
  <c r="HZ576" i="19"/>
  <c r="HZ850" i="19"/>
  <c r="HZ786" i="19"/>
  <c r="HZ834" i="19"/>
  <c r="HZ772" i="19"/>
  <c r="HZ678" i="19"/>
  <c r="HZ731" i="19"/>
  <c r="HZ904" i="19"/>
  <c r="HZ562" i="19"/>
  <c r="HZ494" i="19"/>
  <c r="HZ693" i="19"/>
  <c r="HZ840" i="19"/>
  <c r="HZ735" i="19"/>
  <c r="HZ838" i="19"/>
  <c r="HZ714" i="19"/>
  <c r="HZ901" i="19"/>
  <c r="HZ730" i="19"/>
  <c r="HZ845" i="19"/>
  <c r="HZ596" i="19"/>
  <c r="HZ915" i="19"/>
  <c r="HZ625" i="19"/>
  <c r="HZ879" i="19"/>
  <c r="HZ559" i="19"/>
  <c r="HZ621" i="19"/>
  <c r="HZ856" i="19"/>
  <c r="HZ619" i="19"/>
  <c r="HZ504" i="19"/>
  <c r="HZ677" i="19"/>
  <c r="HZ775" i="19"/>
  <c r="HZ655" i="19"/>
  <c r="HZ551" i="19"/>
  <c r="HZ699" i="19"/>
  <c r="HZ734" i="19"/>
  <c r="HZ823" i="19"/>
  <c r="HZ895" i="19"/>
  <c r="HZ774" i="19"/>
  <c r="HZ712" i="19"/>
  <c r="HZ889" i="19"/>
  <c r="HZ631" i="19"/>
  <c r="HZ526" i="19"/>
  <c r="HZ557" i="19"/>
  <c r="HZ708" i="19"/>
  <c r="HZ536" i="19"/>
  <c r="HZ741" i="19"/>
  <c r="HZ849" i="19"/>
  <c r="HZ837" i="19"/>
  <c r="HZ811" i="19"/>
  <c r="HZ667" i="19"/>
  <c r="HZ580" i="19"/>
  <c r="HZ822" i="19"/>
  <c r="HZ600" i="19"/>
  <c r="HZ671" i="19"/>
  <c r="HZ612" i="19"/>
  <c r="HZ521" i="19"/>
  <c r="HZ542" i="19"/>
  <c r="HZ710" i="19"/>
  <c r="HZ905" i="19"/>
  <c r="HZ848" i="19"/>
  <c r="HZ603" i="19"/>
  <c r="HZ593" i="19"/>
  <c r="HZ716" i="19"/>
  <c r="HZ918" i="19"/>
  <c r="HZ748" i="19"/>
  <c r="HZ569" i="19"/>
  <c r="HZ607" i="19"/>
  <c r="HZ861" i="19"/>
  <c r="HZ555" i="19"/>
  <c r="HZ467" i="19"/>
  <c r="HZ473" i="19" s="1"/>
  <c r="HZ502" i="19"/>
  <c r="HZ503" i="19"/>
  <c r="HZ507" i="19"/>
  <c r="HZ744" i="19"/>
  <c r="HZ870" i="19"/>
  <c r="HZ709" i="19"/>
  <c r="HZ606" i="19"/>
  <c r="HY466" i="19"/>
  <c r="HZ828" i="19"/>
  <c r="HZ573" i="19"/>
  <c r="HZ855" i="19"/>
  <c r="HZ614" i="19"/>
  <c r="HZ694" i="19"/>
  <c r="HZ582" i="19"/>
  <c r="HZ523" i="19"/>
  <c r="HZ571" i="19"/>
  <c r="HZ520" i="19"/>
  <c r="HZ491" i="19"/>
  <c r="HZ827" i="19"/>
  <c r="HZ537" i="19"/>
  <c r="HZ598" i="19"/>
  <c r="HZ894" i="19"/>
  <c r="HZ674" i="19"/>
  <c r="HZ812" i="19"/>
  <c r="HZ602" i="19"/>
  <c r="HZ883" i="19"/>
  <c r="HZ554" i="19"/>
  <c r="HZ882" i="19"/>
  <c r="HZ707" i="19"/>
  <c r="HZ495" i="19"/>
  <c r="HZ782" i="19"/>
  <c r="HZ608" i="19"/>
  <c r="HZ887" i="19"/>
  <c r="HZ736" i="19"/>
  <c r="HZ584" i="19"/>
  <c r="HZ762" i="19"/>
  <c r="HZ771" i="19"/>
  <c r="HZ747" i="19"/>
  <c r="HZ826" i="19"/>
  <c r="HZ732" i="19"/>
  <c r="HZ863" i="19"/>
  <c r="HZ806" i="19"/>
  <c r="HZ675" i="19"/>
  <c r="HZ638" i="19"/>
  <c r="HZ636" i="19"/>
  <c r="HZ698" i="19"/>
  <c r="HZ633" i="19"/>
  <c r="HZ780" i="19"/>
  <c r="HZ854" i="19"/>
  <c r="HZ737" i="19"/>
  <c r="HZ500" i="19"/>
  <c r="HZ640" i="19"/>
  <c r="HZ688" i="19"/>
  <c r="HZ686" i="19"/>
  <c r="HZ798" i="19"/>
  <c r="HZ781" i="19"/>
  <c r="HZ690" i="19"/>
  <c r="HZ810" i="19"/>
  <c r="HZ761" i="19"/>
  <c r="HZ604" i="19"/>
  <c r="HZ583" i="19"/>
  <c r="HZ821" i="19"/>
  <c r="HZ534" i="19"/>
  <c r="HZ512" i="19"/>
  <c r="HZ549" i="19"/>
  <c r="HZ649" i="19"/>
  <c r="HZ907" i="19"/>
  <c r="HZ515" i="19"/>
  <c r="HZ613" i="19"/>
  <c r="HZ725" i="19"/>
  <c r="HZ611" i="19"/>
  <c r="HZ719" i="19"/>
  <c r="HZ820" i="19"/>
  <c r="HZ594" i="19"/>
  <c r="HZ654" i="19"/>
  <c r="HZ839" i="19"/>
  <c r="HZ632" i="19"/>
  <c r="HZ568" i="19"/>
  <c r="HZ873" i="19"/>
  <c r="HZ832" i="19"/>
  <c r="HZ745" i="19"/>
  <c r="HZ824" i="19"/>
  <c r="HZ683" i="19"/>
  <c r="HZ746" i="19"/>
  <c r="HZ792" i="19"/>
  <c r="HZ680" i="19"/>
  <c r="HZ586" i="19"/>
  <c r="HZ795" i="19"/>
  <c r="HZ794" i="19"/>
  <c r="HZ499" i="19"/>
  <c r="HZ768" i="19"/>
  <c r="HZ681" i="19"/>
  <c r="HZ590" i="19"/>
  <c r="HZ857" i="19"/>
  <c r="HZ525" i="19"/>
  <c r="HZ903" i="19"/>
  <c r="HZ577" i="19"/>
  <c r="HZ595" i="19"/>
  <c r="HZ767" i="19"/>
  <c r="HZ831" i="19"/>
  <c r="HZ519" i="19"/>
  <c r="HZ656" i="19"/>
  <c r="HZ540" i="19"/>
  <c r="HZ911" i="19"/>
  <c r="HZ505" i="19"/>
  <c r="HZ682" i="19"/>
  <c r="HZ666" i="19"/>
  <c r="HZ713" i="19"/>
  <c r="HZ717" i="19"/>
  <c r="HZ508" i="19"/>
  <c r="HZ547" i="19"/>
  <c r="HZ514" i="19"/>
  <c r="HZ566" i="19"/>
  <c r="HZ528" i="19"/>
  <c r="HZ509" i="19"/>
  <c r="HZ727" i="19"/>
  <c r="HZ724" i="19"/>
  <c r="HZ757" i="19"/>
  <c r="HZ585" i="19"/>
  <c r="HZ726" i="19"/>
  <c r="HZ729" i="19"/>
  <c r="HZ553" i="19"/>
  <c r="HZ658" i="19"/>
  <c r="HZ645" i="19"/>
  <c r="HZ685" i="19"/>
  <c r="HZ490" i="19"/>
  <c r="HZ635" i="19"/>
  <c r="HZ691" i="19"/>
  <c r="HZ868" i="19"/>
  <c r="HZ728" i="19"/>
  <c r="HZ567" i="19"/>
  <c r="HZ796" i="19"/>
  <c r="HZ912" i="19"/>
  <c r="HZ867" i="19"/>
  <c r="HZ517" i="19"/>
  <c r="HZ533" i="19"/>
  <c r="HZ601" i="19"/>
  <c r="HZ842" i="19"/>
  <c r="HZ862" i="19"/>
  <c r="HZ884" i="19"/>
  <c r="HZ672" i="19"/>
  <c r="HZ529" i="19"/>
  <c r="HZ897" i="19"/>
  <c r="HZ572" i="19"/>
  <c r="HZ650" i="19"/>
  <c r="HZ705" i="19"/>
  <c r="HZ892" i="19"/>
  <c r="HZ651" i="19"/>
  <c r="HZ783" i="19"/>
  <c r="FI469" i="19"/>
  <c r="FJ469" i="19" s="1"/>
  <c r="FK469" i="19" s="1"/>
  <c r="FK480" i="19" s="1"/>
  <c r="FK483" i="19" s="1"/>
  <c r="FI14" i="19"/>
  <c r="H64" i="19" s="1"/>
  <c r="Q64" i="19" s="1"/>
  <c r="II468" i="19"/>
  <c r="IJ526" i="19" s="1"/>
  <c r="GV466" i="19"/>
  <c r="GW547" i="19"/>
  <c r="GW602" i="19"/>
  <c r="HP540" i="19"/>
  <c r="GW495" i="19"/>
  <c r="GW505" i="19"/>
  <c r="GW672" i="19"/>
  <c r="GW702" i="19"/>
  <c r="GW626" i="19"/>
  <c r="GW757" i="19"/>
  <c r="GW493" i="19"/>
  <c r="GW893" i="19"/>
  <c r="GW853" i="19"/>
  <c r="GW601" i="19"/>
  <c r="GW589" i="19"/>
  <c r="GW883" i="19"/>
  <c r="GW635" i="19"/>
  <c r="GW811" i="19"/>
  <c r="GW592" i="19"/>
  <c r="GW513" i="19"/>
  <c r="GW873" i="19"/>
  <c r="GW807" i="19"/>
  <c r="HP781" i="19"/>
  <c r="HP541" i="19"/>
  <c r="HP550" i="19"/>
  <c r="HP905" i="19"/>
  <c r="HP714" i="19"/>
  <c r="HP613" i="19"/>
  <c r="HP823" i="19"/>
  <c r="HP770" i="19"/>
  <c r="HP636" i="19"/>
  <c r="HP649" i="19"/>
  <c r="HP548" i="19"/>
  <c r="HP914" i="19"/>
  <c r="GW775" i="19"/>
  <c r="GW629" i="19"/>
  <c r="GW533" i="19"/>
  <c r="GW825" i="19"/>
  <c r="GW518" i="19"/>
  <c r="GW542" i="19"/>
  <c r="GW755" i="19"/>
  <c r="GW764" i="19"/>
  <c r="GW636" i="19"/>
  <c r="GW750" i="19"/>
  <c r="GW685" i="19"/>
  <c r="GW683" i="19"/>
  <c r="GW579" i="19"/>
  <c r="GW526" i="19"/>
  <c r="GW620" i="19"/>
  <c r="GW664" i="19"/>
  <c r="GW877" i="19"/>
  <c r="GW503" i="19"/>
  <c r="GW666" i="19"/>
  <c r="GW574" i="19"/>
  <c r="GW536" i="19"/>
  <c r="GW804" i="19"/>
  <c r="GW760" i="19"/>
  <c r="GW909" i="19"/>
  <c r="GW585" i="19"/>
  <c r="GW623" i="19"/>
  <c r="GW555" i="19"/>
  <c r="GW740" i="19"/>
  <c r="GW789" i="19"/>
  <c r="GW788" i="19"/>
  <c r="GW682" i="19"/>
  <c r="GW751" i="19"/>
  <c r="GW739" i="19"/>
  <c r="GW849" i="19"/>
  <c r="GW597" i="19"/>
  <c r="GW559" i="19"/>
  <c r="GW777" i="19"/>
  <c r="GW562" i="19"/>
  <c r="GW866" i="19"/>
  <c r="GW855" i="19"/>
  <c r="GW704" i="19"/>
  <c r="GW752" i="19"/>
  <c r="GW831" i="19"/>
  <c r="GW803" i="19"/>
  <c r="GW714" i="19"/>
  <c r="GW688" i="19"/>
  <c r="GW658" i="19"/>
  <c r="GW646" i="19"/>
  <c r="GW765" i="19"/>
  <c r="GW797" i="19"/>
  <c r="GW684" i="19"/>
  <c r="GW661" i="19"/>
  <c r="GW783" i="19"/>
  <c r="GW834" i="19"/>
  <c r="GW735" i="19"/>
  <c r="GW619" i="19"/>
  <c r="GW689" i="19"/>
  <c r="GW540" i="19"/>
  <c r="GW496" i="19"/>
  <c r="GW741" i="19"/>
  <c r="GW794" i="19"/>
  <c r="HP590" i="19"/>
  <c r="HP871" i="19"/>
  <c r="HP630" i="19"/>
  <c r="HP840" i="19"/>
  <c r="HP598" i="19"/>
  <c r="FM625" i="19"/>
  <c r="HP853" i="19"/>
  <c r="HP537" i="19"/>
  <c r="HP525" i="19"/>
  <c r="HP772" i="19"/>
  <c r="HP562" i="19"/>
  <c r="HP647" i="19"/>
  <c r="HP639" i="19"/>
  <c r="HP651" i="19"/>
  <c r="HP733" i="19"/>
  <c r="HP725" i="19"/>
  <c r="HP508" i="19"/>
  <c r="HP633" i="19"/>
  <c r="HP779" i="19"/>
  <c r="HP496" i="19"/>
  <c r="HP764" i="19"/>
  <c r="HP790" i="19"/>
  <c r="HP877" i="19"/>
  <c r="HP731" i="19"/>
  <c r="HP879" i="19"/>
  <c r="HP556" i="19"/>
  <c r="HP570" i="19"/>
  <c r="HP661" i="19"/>
  <c r="HP890" i="19"/>
  <c r="HP903" i="19"/>
  <c r="HP499" i="19"/>
  <c r="HP509" i="19"/>
  <c r="HP911" i="19"/>
  <c r="HP608" i="19"/>
  <c r="HP691" i="19"/>
  <c r="HP761" i="19"/>
  <c r="HP892" i="19"/>
  <c r="HP707" i="19"/>
  <c r="HP904" i="19"/>
  <c r="HP650" i="19"/>
  <c r="HP873" i="19"/>
  <c r="HP607" i="19"/>
  <c r="HP913" i="19"/>
  <c r="HP775" i="19"/>
  <c r="HP599" i="19"/>
  <c r="HP547" i="19"/>
  <c r="HP564" i="19"/>
  <c r="HP610" i="19"/>
  <c r="HP526" i="19"/>
  <c r="HP845" i="19"/>
  <c r="HP505" i="19"/>
  <c r="HP739" i="19"/>
  <c r="HP634" i="19"/>
  <c r="HP735" i="19"/>
  <c r="HP659" i="19"/>
  <c r="HP802" i="19"/>
  <c r="HP754" i="19"/>
  <c r="HP816" i="19"/>
  <c r="HP658" i="19"/>
  <c r="HP711" i="19"/>
  <c r="HP745" i="19"/>
  <c r="HP703" i="19"/>
  <c r="HP580" i="19"/>
  <c r="HP569" i="19"/>
  <c r="HP768" i="19"/>
  <c r="HP493" i="19"/>
  <c r="HP491" i="19"/>
  <c r="HP737" i="19"/>
  <c r="HP868" i="19"/>
  <c r="HP552" i="19"/>
  <c r="HP653" i="19"/>
  <c r="HP638" i="19"/>
  <c r="HP693" i="19"/>
  <c r="HP585" i="19"/>
  <c r="HP529" i="19"/>
  <c r="HP718" i="19"/>
  <c r="HP818" i="19"/>
  <c r="HP874" i="19"/>
  <c r="HP821" i="19"/>
  <c r="HP763" i="19"/>
  <c r="HP792" i="19"/>
  <c r="HP704" i="19"/>
  <c r="HP836" i="19"/>
  <c r="HP825" i="19"/>
  <c r="HP671" i="19"/>
  <c r="HP696" i="19"/>
  <c r="HP629" i="19"/>
  <c r="HP700" i="19"/>
  <c r="HP727" i="19"/>
  <c r="HP544" i="19"/>
  <c r="HP794" i="19"/>
  <c r="HP715" i="19"/>
  <c r="HP865" i="19"/>
  <c r="HP695" i="19"/>
  <c r="HP680" i="19"/>
  <c r="FT847" i="19"/>
  <c r="FT582" i="19"/>
  <c r="FT551" i="19"/>
  <c r="FT860" i="19"/>
  <c r="FM830" i="19"/>
  <c r="FM664" i="19"/>
  <c r="FM892" i="19"/>
  <c r="FM589" i="19"/>
  <c r="FT630" i="19"/>
  <c r="FT659" i="19"/>
  <c r="FT699" i="19"/>
  <c r="FT682" i="19"/>
  <c r="FM722" i="19"/>
  <c r="FT547" i="19"/>
  <c r="FM512" i="19"/>
  <c r="FM768" i="19"/>
  <c r="FT626" i="19"/>
  <c r="FT703" i="19"/>
  <c r="FT698" i="19"/>
  <c r="FT716" i="19"/>
  <c r="FT556" i="19"/>
  <c r="FM900" i="19"/>
  <c r="FM826" i="19"/>
  <c r="FM829" i="19"/>
  <c r="FT857" i="19"/>
  <c r="FT632" i="19"/>
  <c r="FT645" i="19"/>
  <c r="FM888" i="19"/>
  <c r="FT595" i="19"/>
  <c r="FT907" i="19"/>
  <c r="FM518" i="19"/>
  <c r="FM759" i="19"/>
  <c r="FT519" i="19"/>
  <c r="FT597" i="19"/>
  <c r="FT828" i="19"/>
  <c r="FM860" i="19"/>
  <c r="FT640" i="19"/>
  <c r="FM910" i="19"/>
  <c r="FM534" i="19"/>
  <c r="FM746" i="19"/>
  <c r="FT673" i="19"/>
  <c r="FT528" i="19"/>
  <c r="FT824" i="19"/>
  <c r="FM584" i="19"/>
  <c r="FT794" i="19"/>
  <c r="FT591" i="19"/>
  <c r="FM541" i="19"/>
  <c r="FM776" i="19"/>
  <c r="FT627" i="19"/>
  <c r="FT872" i="19"/>
  <c r="FT505" i="19"/>
  <c r="FT704" i="19"/>
  <c r="FM628" i="19"/>
  <c r="FM499" i="19"/>
  <c r="FM790" i="19"/>
  <c r="FM552" i="19"/>
  <c r="FT738" i="19"/>
  <c r="FT563" i="19"/>
  <c r="FT692" i="19"/>
  <c r="FT649" i="19"/>
  <c r="FT797" i="19"/>
  <c r="FM498" i="19"/>
  <c r="FM711" i="19"/>
  <c r="FM755" i="19"/>
  <c r="FT895" i="19"/>
  <c r="FT550" i="19"/>
  <c r="FT532" i="19"/>
  <c r="FT741" i="19"/>
  <c r="FT831" i="19"/>
  <c r="FT874" i="19"/>
  <c r="FT770" i="19"/>
  <c r="FT496" i="19"/>
  <c r="FT613" i="19"/>
  <c r="FT764" i="19"/>
  <c r="FT836" i="19"/>
  <c r="FT647" i="19"/>
  <c r="FT731" i="19"/>
  <c r="FT742" i="19"/>
  <c r="FT608" i="19"/>
  <c r="FT560" i="19"/>
  <c r="FT567" i="19"/>
  <c r="FT515" i="19"/>
  <c r="FT681" i="19"/>
  <c r="FT859" i="19"/>
  <c r="FT881" i="19"/>
  <c r="FT542" i="19"/>
  <c r="FT534" i="19"/>
  <c r="FT760" i="19"/>
  <c r="FT866" i="19"/>
  <c r="FT793" i="19"/>
  <c r="FT616" i="19"/>
  <c r="FM899" i="19"/>
  <c r="FT886" i="19"/>
  <c r="FM521" i="19"/>
  <c r="FT885" i="19"/>
  <c r="FT906" i="19"/>
  <c r="FT676" i="19"/>
  <c r="FT709" i="19"/>
  <c r="FM908" i="19"/>
  <c r="FT651" i="19"/>
  <c r="FM727" i="19"/>
  <c r="FM493" i="19"/>
  <c r="FT767" i="19"/>
  <c r="FT643" i="19"/>
  <c r="FT513" i="19"/>
  <c r="FT517" i="19"/>
  <c r="FT869" i="19"/>
  <c r="FT784" i="19"/>
  <c r="FT884" i="19"/>
  <c r="FT540" i="19"/>
  <c r="FM646" i="19"/>
  <c r="FM585" i="19"/>
  <c r="FM648" i="19"/>
  <c r="FM799" i="19"/>
  <c r="FM611" i="19"/>
  <c r="FM904" i="19"/>
  <c r="FM832" i="19"/>
  <c r="FM510" i="19"/>
  <c r="FM652" i="19"/>
  <c r="FM653" i="19"/>
  <c r="FM794" i="19"/>
  <c r="FM836" i="19"/>
  <c r="FM638" i="19"/>
  <c r="FM792" i="19"/>
  <c r="FM528" i="19"/>
  <c r="FM716" i="19"/>
  <c r="FM663" i="19"/>
  <c r="FM680" i="19"/>
  <c r="FT655" i="19"/>
  <c r="FT810" i="19"/>
  <c r="FT573" i="19"/>
  <c r="FT646" i="19"/>
  <c r="FT536" i="19"/>
  <c r="FT754" i="19"/>
  <c r="FT900" i="19"/>
  <c r="FT841" i="19"/>
  <c r="FT490" i="19"/>
  <c r="FT712" i="19"/>
  <c r="FT786" i="19"/>
  <c r="FT498" i="19"/>
  <c r="FT809" i="19"/>
  <c r="FT819" i="19"/>
  <c r="FT729" i="19"/>
  <c r="FT705" i="19"/>
  <c r="FT690" i="19"/>
  <c r="FT914" i="19"/>
  <c r="FT587" i="19"/>
  <c r="FT910" i="19"/>
  <c r="FT807" i="19"/>
  <c r="FT775" i="19"/>
  <c r="FT620" i="19"/>
  <c r="FT533" i="19"/>
  <c r="FT610" i="19"/>
  <c r="FT803" i="19"/>
  <c r="FT848" i="19"/>
  <c r="FM719" i="19"/>
  <c r="FM729" i="19"/>
  <c r="FM662" i="19"/>
  <c r="FT772" i="19"/>
  <c r="FT633" i="19"/>
  <c r="FT552" i="19"/>
  <c r="FM725" i="19"/>
  <c r="FM588" i="19"/>
  <c r="FT813" i="19"/>
  <c r="FT904" i="19"/>
  <c r="FT509" i="19"/>
  <c r="FM724" i="19"/>
  <c r="FM809" i="19"/>
  <c r="FT650" i="19"/>
  <c r="FM613" i="19"/>
  <c r="FM695" i="19"/>
  <c r="FM889" i="19"/>
  <c r="FT735" i="19"/>
  <c r="FT832" i="19"/>
  <c r="FM797" i="19"/>
  <c r="FM816" i="19"/>
  <c r="FM712" i="19"/>
  <c r="FM575" i="19"/>
  <c r="FM798" i="19"/>
  <c r="FM675" i="19"/>
  <c r="FM745" i="19"/>
  <c r="FM807" i="19"/>
  <c r="FM490" i="19"/>
  <c r="FM591" i="19"/>
  <c r="FM553" i="19"/>
  <c r="FM641" i="19"/>
  <c r="FM795" i="19"/>
  <c r="FM914" i="19"/>
  <c r="FM856" i="19"/>
  <c r="FM757" i="19"/>
  <c r="FM876" i="19"/>
  <c r="FM667" i="19"/>
  <c r="FM820" i="19"/>
  <c r="FT898" i="19"/>
  <c r="FT877" i="19"/>
  <c r="FT776" i="19"/>
  <c r="FT607" i="19"/>
  <c r="FT855" i="19"/>
  <c r="FT783" i="19"/>
  <c r="FT788" i="19"/>
  <c r="FT871" i="19"/>
  <c r="FT508" i="19"/>
  <c r="FT523" i="19"/>
  <c r="FT696" i="19"/>
  <c r="FT827" i="19"/>
  <c r="FT713" i="19"/>
  <c r="FT823" i="19"/>
  <c r="FT494" i="19"/>
  <c r="FT501" i="19"/>
  <c r="FT769" i="19"/>
  <c r="FT579" i="19"/>
  <c r="FT653" i="19"/>
  <c r="FT500" i="19"/>
  <c r="FT750" i="19"/>
  <c r="FT575" i="19"/>
  <c r="FT708" i="19"/>
  <c r="FT862" i="19"/>
  <c r="FT683" i="19"/>
  <c r="FT800" i="19"/>
  <c r="FT879" i="19"/>
  <c r="FT549" i="19"/>
  <c r="FT497" i="19"/>
  <c r="FM839" i="19"/>
  <c r="FM709" i="19"/>
  <c r="FT652" i="19"/>
  <c r="FT733" i="19"/>
  <c r="FT861" i="19"/>
  <c r="FM513" i="19"/>
  <c r="FM715" i="19"/>
  <c r="FM692" i="19"/>
  <c r="FM583" i="19"/>
  <c r="FM752" i="19"/>
  <c r="FT538" i="19"/>
  <c r="FM796" i="19"/>
  <c r="FM819" i="19"/>
  <c r="FM706" i="19"/>
  <c r="FM891" i="19"/>
  <c r="FT628" i="19"/>
  <c r="FT564" i="19"/>
  <c r="FM912" i="19"/>
  <c r="FT759" i="19"/>
  <c r="FM500" i="19"/>
  <c r="FM562" i="19"/>
  <c r="FM669" i="19"/>
  <c r="FM636" i="19"/>
  <c r="FM615" i="19"/>
  <c r="FM844" i="19"/>
  <c r="FM639" i="19"/>
  <c r="FM881" i="19"/>
  <c r="FM788" i="19"/>
  <c r="FM632" i="19"/>
  <c r="FM802" i="19"/>
  <c r="FM524" i="19"/>
  <c r="FM785" i="19"/>
  <c r="FM623" i="19"/>
  <c r="FM607" i="19"/>
  <c r="FM586" i="19"/>
  <c r="FM621" i="19"/>
  <c r="FT623" i="19"/>
  <c r="FT762" i="19"/>
  <c r="FT614" i="19"/>
  <c r="FT543" i="19"/>
  <c r="FT514" i="19"/>
  <c r="FT525" i="19"/>
  <c r="FT585" i="19"/>
  <c r="FT892" i="19"/>
  <c r="FT856" i="19"/>
  <c r="FT694" i="19"/>
  <c r="FT668" i="19"/>
  <c r="FT763" i="19"/>
  <c r="FT693" i="19"/>
  <c r="FT572" i="19"/>
  <c r="FT785" i="19"/>
  <c r="FT782" i="19"/>
  <c r="FT586" i="19"/>
  <c r="FT593" i="19"/>
  <c r="FT524" i="19"/>
  <c r="FT748" i="19"/>
  <c r="FT678" i="19"/>
  <c r="FT723" i="19"/>
  <c r="FT529" i="19"/>
  <c r="FT619" i="19"/>
  <c r="FT812" i="19"/>
  <c r="FT526" i="19"/>
  <c r="FT751" i="19"/>
  <c r="FT852" i="19"/>
  <c r="FM666" i="19"/>
  <c r="FM642" i="19"/>
  <c r="FM731" i="19"/>
  <c r="FT814" i="19"/>
  <c r="FT657" i="19"/>
  <c r="FT527" i="19"/>
  <c r="FM781" i="19"/>
  <c r="FT612" i="19"/>
  <c r="FT636" i="19"/>
  <c r="FT853" i="19"/>
  <c r="FM850" i="19"/>
  <c r="FT570" i="19"/>
  <c r="FT761" i="19"/>
  <c r="FM743" i="19"/>
  <c r="FT850" i="19"/>
  <c r="FM883" i="19"/>
  <c r="FM700" i="19"/>
  <c r="FM610" i="19"/>
  <c r="FT815" i="19"/>
  <c r="FM867" i="19"/>
  <c r="FM603" i="19"/>
  <c r="FM657" i="19"/>
  <c r="FM698" i="19"/>
  <c r="FM665" i="19"/>
  <c r="FM821" i="19"/>
  <c r="FM744" i="19"/>
  <c r="FM827" i="19"/>
  <c r="FM767" i="19"/>
  <c r="FM529" i="19"/>
  <c r="FM760" i="19"/>
  <c r="FM492" i="19"/>
  <c r="FM861" i="19"/>
  <c r="FM580" i="19"/>
  <c r="FM572" i="19"/>
  <c r="FM801" i="19"/>
  <c r="FM526" i="19"/>
  <c r="FM917" i="19"/>
  <c r="FT695" i="19"/>
  <c r="FT665" i="19"/>
  <c r="FT625" i="19"/>
  <c r="FT818" i="19"/>
  <c r="FT600" i="19"/>
  <c r="FT618" i="19"/>
  <c r="FT882" i="19"/>
  <c r="FT658" i="19"/>
  <c r="FT896" i="19"/>
  <c r="FT706" i="19"/>
  <c r="FT773" i="19"/>
  <c r="FT845" i="19"/>
  <c r="FT905" i="19"/>
  <c r="FT909" i="19"/>
  <c r="FT688" i="19"/>
  <c r="FT574" i="19"/>
  <c r="FT583" i="19"/>
  <c r="FT781" i="19"/>
  <c r="FT837" i="19"/>
  <c r="FT546" i="19"/>
  <c r="FT795" i="19"/>
  <c r="FT768" i="19"/>
  <c r="FT771" i="19"/>
  <c r="FT721" i="19"/>
  <c r="FT685" i="19"/>
  <c r="FT799" i="19"/>
  <c r="FT666" i="19"/>
  <c r="FT805" i="19"/>
  <c r="FT756" i="19"/>
  <c r="FT766" i="19"/>
  <c r="FM616" i="19"/>
  <c r="FT568" i="19"/>
  <c r="FT622" i="19"/>
  <c r="FM828" i="19"/>
  <c r="FM511" i="19"/>
  <c r="FT499" i="19"/>
  <c r="FT589" i="19"/>
  <c r="FM890" i="19"/>
  <c r="FM769" i="19"/>
  <c r="FT912" i="19"/>
  <c r="FT743" i="19"/>
  <c r="FM849" i="19"/>
  <c r="FT883" i="19"/>
  <c r="FT902" i="19"/>
  <c r="FM764" i="19"/>
  <c r="FT796" i="19"/>
  <c r="FM577" i="19"/>
  <c r="FT726" i="19"/>
  <c r="FM770" i="19"/>
  <c r="FM817" i="19"/>
  <c r="FM629" i="19"/>
  <c r="FM689" i="19"/>
  <c r="FM555" i="19"/>
  <c r="FM803" i="19"/>
  <c r="FM882" i="19"/>
  <c r="FM568" i="19"/>
  <c r="FM811" i="19"/>
  <c r="FM509" i="19"/>
  <c r="FM907" i="19"/>
  <c r="FM546" i="19"/>
  <c r="FM902" i="19"/>
  <c r="FM774" i="19"/>
  <c r="FM710" i="19"/>
  <c r="FM617" i="19"/>
  <c r="FM738" i="19"/>
  <c r="FT727" i="19"/>
  <c r="FT603" i="19"/>
  <c r="FT707" i="19"/>
  <c r="FT511" i="19"/>
  <c r="FT686" i="19"/>
  <c r="FT506" i="19"/>
  <c r="FT617" i="19"/>
  <c r="FT732" i="19"/>
  <c r="FT606" i="19"/>
  <c r="FT604" i="19"/>
  <c r="FT842" i="19"/>
  <c r="FT581" i="19"/>
  <c r="FT876" i="19"/>
  <c r="FT888" i="19"/>
  <c r="FT530" i="19"/>
  <c r="FT757" i="19"/>
  <c r="FT790" i="19"/>
  <c r="FT789" i="19"/>
  <c r="FT601" i="19"/>
  <c r="FT903" i="19"/>
  <c r="FT644" i="19"/>
  <c r="FT638" i="19"/>
  <c r="FT548" i="19"/>
  <c r="FT916" i="19"/>
  <c r="FT717" i="19"/>
  <c r="FT728" i="19"/>
  <c r="FM539" i="19"/>
  <c r="FT918" i="19"/>
  <c r="FM772" i="19"/>
  <c r="FT656" i="19"/>
  <c r="FT592" i="19"/>
  <c r="FT737" i="19"/>
  <c r="FT493" i="19"/>
  <c r="FM686" i="19"/>
  <c r="FT642" i="19"/>
  <c r="FT908" i="19"/>
  <c r="FT736" i="19"/>
  <c r="FT605" i="19"/>
  <c r="FT599" i="19"/>
  <c r="FT700" i="19"/>
  <c r="FM560" i="19"/>
  <c r="FM766" i="19"/>
  <c r="FM573" i="19"/>
  <c r="FM761" i="19"/>
  <c r="FM634" i="19"/>
  <c r="FM691" i="19"/>
  <c r="FM497" i="19"/>
  <c r="FT503" i="19"/>
  <c r="FM554" i="19"/>
  <c r="FM590" i="19"/>
  <c r="FM880" i="19"/>
  <c r="FM833" i="19"/>
  <c r="FM869" i="19"/>
  <c r="FM565" i="19"/>
  <c r="FM845" i="19"/>
  <c r="FM793" i="19"/>
  <c r="FM525" i="19"/>
  <c r="FM683" i="19"/>
  <c r="FM503" i="19"/>
  <c r="FM852" i="19"/>
  <c r="FM557" i="19"/>
  <c r="FM566" i="19"/>
  <c r="FM916" i="19"/>
  <c r="FM739" i="19"/>
  <c r="FM704" i="19"/>
  <c r="FT635" i="19"/>
  <c r="FT808" i="19"/>
  <c r="FT887" i="19"/>
  <c r="FT739" i="19"/>
  <c r="FT671" i="19"/>
  <c r="FT594" i="19"/>
  <c r="FT680" i="19"/>
  <c r="FT512" i="19"/>
  <c r="FT580" i="19"/>
  <c r="FT863" i="19"/>
  <c r="FT722" i="19"/>
  <c r="FT746" i="19"/>
  <c r="FT917" i="19"/>
  <c r="FT660" i="19"/>
  <c r="FT753" i="19"/>
  <c r="FT502" i="19"/>
  <c r="FT901" i="19"/>
  <c r="FT826" i="19"/>
  <c r="FT648" i="19"/>
  <c r="FT834" i="19"/>
  <c r="FT747" i="19"/>
  <c r="FT639" i="19"/>
  <c r="FT557" i="19"/>
  <c r="FT674" i="19"/>
  <c r="FT577" i="19"/>
  <c r="FT752" i="19"/>
  <c r="FM504" i="19"/>
  <c r="FM676" i="19"/>
  <c r="FT758" i="19"/>
  <c r="FT730" i="19"/>
  <c r="FM567" i="19"/>
  <c r="FT779" i="19"/>
  <c r="FM887" i="19"/>
  <c r="FT684" i="19"/>
  <c r="FM574" i="19"/>
  <c r="FM905" i="19"/>
  <c r="FT669" i="19"/>
  <c r="FM579" i="19"/>
  <c r="FT491" i="19"/>
  <c r="FT609" i="19"/>
  <c r="FT899" i="19"/>
  <c r="FT870" i="19"/>
  <c r="FM619" i="19"/>
  <c r="FM581" i="19"/>
  <c r="FM688" i="19"/>
  <c r="FM491" i="19"/>
  <c r="FT777" i="19"/>
  <c r="FM523" i="19"/>
  <c r="FM635" i="19"/>
  <c r="FM578" i="19"/>
  <c r="FM740" i="19"/>
  <c r="FM773" i="19"/>
  <c r="FM651" i="19"/>
  <c r="FM779" i="19"/>
  <c r="FM906" i="19"/>
  <c r="FM871" i="19"/>
  <c r="FM854" i="19"/>
  <c r="FM694" i="19"/>
  <c r="FM673" i="19"/>
  <c r="FM886" i="19"/>
  <c r="FM545" i="19"/>
  <c r="FM822" i="19"/>
  <c r="FM778" i="19"/>
  <c r="FM791" i="19"/>
  <c r="IJ402" i="19"/>
  <c r="HP776" i="19"/>
  <c r="HP563" i="19"/>
  <c r="HP640" i="19"/>
  <c r="HP720" i="19"/>
  <c r="HP560" i="19"/>
  <c r="HP574" i="19"/>
  <c r="HP644" i="19"/>
  <c r="HP646" i="19"/>
  <c r="HP796" i="19"/>
  <c r="HP511" i="19"/>
  <c r="HP530" i="19"/>
  <c r="HP782" i="19"/>
  <c r="HP622" i="19"/>
  <c r="HP843" i="19"/>
  <c r="HP751" i="19"/>
  <c r="HP791" i="19"/>
  <c r="HP785" i="19"/>
  <c r="HP769" i="19"/>
  <c r="HP655" i="19"/>
  <c r="HP685" i="19"/>
  <c r="HP827" i="19"/>
  <c r="HP730" i="19"/>
  <c r="HP677" i="19"/>
  <c r="HP697" i="19"/>
  <c r="HP872" i="19"/>
  <c r="HP848" i="19"/>
  <c r="HP734" i="19"/>
  <c r="HP760" i="19"/>
  <c r="HP675" i="19"/>
  <c r="HP594" i="19"/>
  <c r="HP746" i="19"/>
  <c r="HP637" i="19"/>
  <c r="HP706" i="19"/>
  <c r="HP690" i="19"/>
  <c r="HP678" i="19"/>
  <c r="HP571" i="19"/>
  <c r="HP536" i="19"/>
  <c r="HP555" i="19"/>
  <c r="HP668" i="19"/>
  <c r="HP667" i="19"/>
  <c r="HP568" i="19"/>
  <c r="HP857" i="19"/>
  <c r="HP683" i="19"/>
  <c r="HP573" i="19"/>
  <c r="HP814" i="19"/>
  <c r="HP780" i="19"/>
  <c r="HP910" i="19"/>
  <c r="HP806" i="19"/>
  <c r="HP586" i="19"/>
  <c r="HP726" i="19"/>
  <c r="HP604" i="19"/>
  <c r="HP789" i="19"/>
  <c r="HP643" i="19"/>
  <c r="HP532" i="19"/>
  <c r="HP587" i="19"/>
  <c r="HP805" i="19"/>
  <c r="HP842" i="19"/>
  <c r="HP878" i="19"/>
  <c r="HP531" i="19"/>
  <c r="HP835" i="19"/>
  <c r="HP830" i="19"/>
  <c r="HP844" i="19"/>
  <c r="HP681" i="19"/>
  <c r="HP666" i="19"/>
  <c r="HP759" i="19"/>
  <c r="HP617" i="19"/>
  <c r="HP804" i="19"/>
  <c r="HP773" i="19"/>
  <c r="HP510" i="19"/>
  <c r="HP729" i="19"/>
  <c r="HP753" i="19"/>
  <c r="HP841" i="19"/>
  <c r="HP801" i="19"/>
  <c r="HP506" i="19"/>
  <c r="HP518" i="19"/>
  <c r="HP885" i="19"/>
  <c r="HP833" i="19"/>
  <c r="HP882" i="19"/>
  <c r="HP831" i="19"/>
  <c r="HP504" i="19"/>
  <c r="HP854" i="19"/>
  <c r="HP808" i="19"/>
  <c r="HP756" i="19"/>
  <c r="HP606" i="19"/>
  <c r="HP807" i="19"/>
  <c r="HP572" i="19"/>
  <c r="HP799" i="19"/>
  <c r="HP815" i="19"/>
  <c r="HP701" i="19"/>
  <c r="HP553" i="19"/>
  <c r="HP546" i="19"/>
  <c r="HP728" i="19"/>
  <c r="HP712" i="19"/>
  <c r="HP758" i="19"/>
  <c r="HP679" i="19"/>
  <c r="HP891" i="19"/>
  <c r="HP839" i="19"/>
  <c r="HP762" i="19"/>
  <c r="HP809" i="19"/>
  <c r="HP765" i="19"/>
  <c r="HP710" i="19"/>
  <c r="HP880" i="19"/>
  <c r="HP749" i="19"/>
  <c r="HP576" i="19"/>
  <c r="HP558" i="19"/>
  <c r="HP625" i="19"/>
  <c r="HP898" i="19"/>
  <c r="HP722" i="19"/>
  <c r="HP741" i="19"/>
  <c r="HP687" i="19"/>
  <c r="HP713" i="19"/>
  <c r="HP584" i="19"/>
  <c r="HP817" i="19"/>
  <c r="HP583" i="19"/>
  <c r="HP512" i="19"/>
  <c r="HP851" i="19"/>
  <c r="HP888" i="19"/>
  <c r="HP660" i="19"/>
  <c r="HP723" i="19"/>
  <c r="HP820" i="19"/>
  <c r="HP684" i="19"/>
  <c r="HP534" i="19"/>
  <c r="HP887" i="19"/>
  <c r="HP688" i="19"/>
  <c r="HP605" i="19"/>
  <c r="HP673" i="19"/>
  <c r="HP579" i="19"/>
  <c r="HP837" i="19"/>
  <c r="HP869" i="19"/>
  <c r="HP628" i="19"/>
  <c r="HP609" i="19"/>
  <c r="HP736" i="19"/>
  <c r="HP767" i="19"/>
  <c r="HP670" i="19"/>
  <c r="HP495" i="19"/>
  <c r="HP793" i="19"/>
  <c r="HP500" i="19"/>
  <c r="HP549" i="19"/>
  <c r="HP884" i="19"/>
  <c r="HP665" i="19"/>
  <c r="HP648" i="19"/>
  <c r="HP863" i="19"/>
  <c r="HP829" i="19"/>
  <c r="HP717" i="19"/>
  <c r="HP822" i="19"/>
  <c r="HO466" i="19"/>
  <c r="HP542" i="19"/>
  <c r="HP813" i="19"/>
  <c r="HP603" i="19"/>
  <c r="HP507" i="19"/>
  <c r="HP795" i="19"/>
  <c r="HP522" i="19"/>
  <c r="HP619" i="19"/>
  <c r="HP895" i="19"/>
  <c r="HP686" i="19"/>
  <c r="HP543" i="19"/>
  <c r="HP797" i="19"/>
  <c r="HP906" i="19"/>
  <c r="HP642" i="19"/>
  <c r="HP800" i="19"/>
  <c r="HP592" i="19"/>
  <c r="HP899" i="19"/>
  <c r="HP632" i="19"/>
  <c r="HP521" i="19"/>
  <c r="HP567" i="19"/>
  <c r="HP811" i="19"/>
  <c r="HP740" i="19"/>
  <c r="HP589" i="19"/>
  <c r="HP656" i="19"/>
  <c r="HP846" i="19"/>
  <c r="HP755" i="19"/>
  <c r="HP524" i="19"/>
  <c r="HP621" i="19"/>
  <c r="HP917" i="19"/>
  <c r="HP641" i="19"/>
  <c r="HP490" i="19"/>
  <c r="HP742" i="19"/>
  <c r="HP901" i="19"/>
  <c r="HP627" i="19"/>
  <c r="HP855" i="19"/>
  <c r="HP798" i="19"/>
  <c r="HP908" i="19"/>
  <c r="HP620" i="19"/>
  <c r="HP517" i="19"/>
  <c r="HP856" i="19"/>
  <c r="HP916" i="19"/>
  <c r="HP698" i="19"/>
  <c r="HP611" i="19"/>
  <c r="HP744" i="19"/>
  <c r="HP778" i="19"/>
  <c r="HP705" i="19"/>
  <c r="HP689" i="19"/>
  <c r="HP708" i="19"/>
  <c r="HP907" i="19"/>
  <c r="HP657" i="19"/>
  <c r="HP492" i="19"/>
  <c r="HP875" i="19"/>
  <c r="HP902" i="19"/>
  <c r="HP819" i="19"/>
  <c r="HP826" i="19"/>
  <c r="HP597" i="19"/>
  <c r="HP674" i="19"/>
  <c r="HP602" i="19"/>
  <c r="HP812" i="19"/>
  <c r="HP828" i="19"/>
  <c r="HP912" i="19"/>
  <c r="HP889" i="19"/>
  <c r="HP862" i="19"/>
  <c r="HP803" i="19"/>
  <c r="HP909" i="19"/>
  <c r="HP824" i="19"/>
  <c r="HP724" i="19"/>
  <c r="HP783" i="19"/>
  <c r="HP870" i="19"/>
  <c r="HP626" i="19"/>
  <c r="HP719" i="19"/>
  <c r="HP616" i="19"/>
  <c r="HP692" i="19"/>
  <c r="HP766" i="19"/>
  <c r="HP747" i="19"/>
  <c r="HP716" i="19"/>
  <c r="HP838" i="19"/>
  <c r="HP669" i="19"/>
  <c r="HP748" i="19"/>
  <c r="HP672" i="19"/>
  <c r="HP787" i="19"/>
  <c r="HP566" i="19"/>
  <c r="HP654" i="19"/>
  <c r="HP788" i="19"/>
  <c r="HP786" i="19"/>
  <c r="HP834" i="19"/>
  <c r="HP538" i="19"/>
  <c r="HP612" i="19"/>
  <c r="HP554" i="19"/>
  <c r="HP595" i="19"/>
  <c r="HP664" i="19"/>
  <c r="HP596" i="19"/>
  <c r="HP784" i="19"/>
  <c r="HP498" i="19"/>
  <c r="HP900" i="19"/>
  <c r="HP750" i="19"/>
  <c r="HP513" i="19"/>
  <c r="HP519" i="19"/>
  <c r="HP883" i="19"/>
  <c r="HP523" i="19"/>
  <c r="HP757" i="19"/>
  <c r="HP502" i="19"/>
  <c r="HP881" i="19"/>
  <c r="HP859" i="19"/>
  <c r="HP709" i="19"/>
  <c r="HP652" i="19"/>
  <c r="HP864" i="19"/>
  <c r="HP849" i="19"/>
  <c r="HP702" i="19"/>
  <c r="HP897" i="19"/>
  <c r="HP676" i="19"/>
  <c r="HP581" i="19"/>
  <c r="HP497" i="19"/>
  <c r="HP514" i="19"/>
  <c r="HP894" i="19"/>
  <c r="HP738" i="19"/>
  <c r="HP615" i="19"/>
  <c r="HP588" i="19"/>
  <c r="HP850" i="19"/>
  <c r="HP774" i="19"/>
  <c r="HP810" i="19"/>
  <c r="HP501" i="19"/>
  <c r="HP847" i="19"/>
  <c r="HP515" i="19"/>
  <c r="HP582" i="19"/>
  <c r="HP545" i="19"/>
  <c r="HP896" i="19"/>
  <c r="HP699" i="19"/>
  <c r="HP682" i="19"/>
  <c r="HP893" i="19"/>
  <c r="HP721" i="19"/>
  <c r="HP663" i="19"/>
  <c r="HP503" i="19"/>
  <c r="HP918" i="19"/>
  <c r="HP832" i="19"/>
  <c r="HP535" i="19"/>
  <c r="HP771" i="19"/>
  <c r="HP631" i="19"/>
  <c r="HP533" i="19"/>
  <c r="HP867" i="19"/>
  <c r="HP575" i="19"/>
  <c r="HP557" i="19"/>
  <c r="HP635" i="19"/>
  <c r="HP601" i="19"/>
  <c r="HP861" i="19"/>
  <c r="HP559" i="19"/>
  <c r="HP494" i="19"/>
  <c r="HP732" i="19"/>
  <c r="HP860" i="19"/>
  <c r="HP520" i="19"/>
  <c r="HP777" i="19"/>
  <c r="HP578" i="19"/>
  <c r="HP577" i="19"/>
  <c r="HP752" i="19"/>
  <c r="HP561" i="19"/>
  <c r="HP876" i="19"/>
  <c r="HP858" i="19"/>
  <c r="HP624" i="19"/>
  <c r="HP516" i="19"/>
  <c r="HP527" i="19"/>
  <c r="HP593" i="19"/>
  <c r="HP551" i="19"/>
  <c r="HP467" i="19"/>
  <c r="HP476" i="19" s="1"/>
  <c r="HP565" i="19"/>
  <c r="HP915" i="19"/>
  <c r="HP645" i="19"/>
  <c r="HP866" i="19"/>
  <c r="HP743" i="19"/>
  <c r="HP886" i="19"/>
  <c r="HP600" i="19"/>
  <c r="HP528" i="19"/>
  <c r="HP694" i="19"/>
  <c r="HP591" i="19"/>
  <c r="HP623" i="19"/>
  <c r="HP852" i="19"/>
  <c r="HP539" i="19"/>
  <c r="HP618" i="19"/>
  <c r="FT740" i="19"/>
  <c r="FM576" i="19"/>
  <c r="FM520" i="19"/>
  <c r="FM805" i="19"/>
  <c r="FM786" i="19"/>
  <c r="FM650" i="19"/>
  <c r="FM702" i="19"/>
  <c r="FM911" i="19"/>
  <c r="FM864" i="19"/>
  <c r="FM544" i="19"/>
  <c r="FM505" i="19"/>
  <c r="FM679" i="19"/>
  <c r="FM918" i="19"/>
  <c r="FM893" i="19"/>
  <c r="FM494" i="19"/>
  <c r="FM631" i="19"/>
  <c r="FM728" i="19"/>
  <c r="FM877" i="19"/>
  <c r="FM750" i="19"/>
  <c r="FM537" i="19"/>
  <c r="FM606" i="19"/>
  <c r="FM620" i="19"/>
  <c r="FM682" i="19"/>
  <c r="FM659" i="19"/>
  <c r="FM872" i="19"/>
  <c r="FM901" i="19"/>
  <c r="FM569" i="19"/>
  <c r="FM834" i="19"/>
  <c r="FM530" i="19"/>
  <c r="FM737" i="19"/>
  <c r="FM751" i="19"/>
  <c r="FM754" i="19"/>
  <c r="FM735" i="19"/>
  <c r="FM593" i="19"/>
  <c r="FM622" i="19"/>
  <c r="FT697" i="19"/>
  <c r="FM784" i="19"/>
  <c r="FM824" i="19"/>
  <c r="FT801" i="19"/>
  <c r="FT702" i="19"/>
  <c r="FM804" i="19"/>
  <c r="FM542" i="19"/>
  <c r="FT518" i="19"/>
  <c r="FM838" i="19"/>
  <c r="FM859" i="19"/>
  <c r="FT821" i="19"/>
  <c r="FT838" i="19"/>
  <c r="FT641" i="19"/>
  <c r="FT710" i="19"/>
  <c r="FM624" i="19"/>
  <c r="FM756" i="19"/>
  <c r="FT687" i="19"/>
  <c r="FT893" i="19"/>
  <c r="FM753" i="19"/>
  <c r="FT553" i="19"/>
  <c r="FM514" i="19"/>
  <c r="FT843" i="19"/>
  <c r="FM863" i="19"/>
  <c r="FM763" i="19"/>
  <c r="FT865" i="19"/>
  <c r="FT598" i="19"/>
  <c r="FT663" i="19"/>
  <c r="FT661" i="19"/>
  <c r="FT566" i="19"/>
  <c r="FM713" i="19"/>
  <c r="FT714" i="19"/>
  <c r="FM909" i="19"/>
  <c r="FM582" i="19"/>
  <c r="FM806" i="19"/>
  <c r="FT835" i="19"/>
  <c r="FM681" i="19"/>
  <c r="FT571" i="19"/>
  <c r="FT720" i="19"/>
  <c r="FM645" i="19"/>
  <c r="FM644" i="19"/>
  <c r="FM815" i="19"/>
  <c r="FT724" i="19"/>
  <c r="FM637" i="19"/>
  <c r="FT829" i="19"/>
  <c r="FT878" i="19"/>
  <c r="FT873" i="19"/>
  <c r="FT679" i="19"/>
  <c r="FT844" i="19"/>
  <c r="FT664" i="19"/>
  <c r="FT798" i="19"/>
  <c r="FM736" i="19"/>
  <c r="FM672" i="19"/>
  <c r="FM515" i="19"/>
  <c r="FM506" i="19"/>
  <c r="FM873" i="19"/>
  <c r="FM714" i="19"/>
  <c r="FM540" i="19"/>
  <c r="FM762" i="19"/>
  <c r="FM598" i="19"/>
  <c r="FM903" i="19"/>
  <c r="FM732" i="19"/>
  <c r="FM846" i="19"/>
  <c r="FM810" i="19"/>
  <c r="FM550" i="19"/>
  <c r="FM720" i="19"/>
  <c r="FM627" i="19"/>
  <c r="FM748" i="19"/>
  <c r="FM508" i="19"/>
  <c r="FM723" i="19"/>
  <c r="FM571" i="19"/>
  <c r="FM771" i="19"/>
  <c r="FM677" i="19"/>
  <c r="FM614" i="19"/>
  <c r="FM878" i="19"/>
  <c r="FM656" i="19"/>
  <c r="FM884" i="19"/>
  <c r="FM640" i="19"/>
  <c r="FM870" i="19"/>
  <c r="FM814" i="19"/>
  <c r="FM570" i="19"/>
  <c r="FM495" i="19"/>
  <c r="FM800" i="19"/>
  <c r="FM522" i="19"/>
  <c r="FM558" i="19"/>
  <c r="FM701" i="19"/>
  <c r="FM649" i="19"/>
  <c r="FT662" i="19"/>
  <c r="FT535" i="19"/>
  <c r="FT602" i="19"/>
  <c r="FT911" i="19"/>
  <c r="FT689" i="19"/>
  <c r="FT561" i="19"/>
  <c r="FT631" i="19"/>
  <c r="FM813" i="19"/>
  <c r="FT774" i="19"/>
  <c r="FM843" i="19"/>
  <c r="FT849" i="19"/>
  <c r="FM502" i="19"/>
  <c r="FT725" i="19"/>
  <c r="FT868" i="19"/>
  <c r="FT711" i="19"/>
  <c r="FT787" i="19"/>
  <c r="FT578" i="19"/>
  <c r="FT894" i="19"/>
  <c r="FM543" i="19"/>
  <c r="FT734" i="19"/>
  <c r="FT522" i="19"/>
  <c r="FT541" i="19"/>
  <c r="FM671" i="19"/>
  <c r="FT520" i="19"/>
  <c r="FT816" i="19"/>
  <c r="FM915" i="19"/>
  <c r="FT851" i="19"/>
  <c r="FT521" i="19"/>
  <c r="FT875" i="19"/>
  <c r="FT891" i="19"/>
  <c r="FM670" i="19"/>
  <c r="FM897" i="19"/>
  <c r="FT677" i="19"/>
  <c r="FT915" i="19"/>
  <c r="FM608" i="19"/>
  <c r="FT820" i="19"/>
  <c r="FT555" i="19"/>
  <c r="FM868" i="19"/>
  <c r="FM597" i="19"/>
  <c r="FM668" i="19"/>
  <c r="FM913" i="19"/>
  <c r="FM647" i="19"/>
  <c r="FT516" i="19"/>
  <c r="FT495" i="19"/>
  <c r="FT691" i="19"/>
  <c r="FT670" i="19"/>
  <c r="FT719" i="19"/>
  <c r="FT858" i="19"/>
  <c r="FT840" i="19"/>
  <c r="FM734" i="19"/>
  <c r="FM783" i="19"/>
  <c r="FM823" i="19"/>
  <c r="FS466" i="19"/>
  <c r="FM789" i="19"/>
  <c r="FM717" i="19"/>
  <c r="FM726" i="19"/>
  <c r="FM895" i="19"/>
  <c r="FM596" i="19"/>
  <c r="FM630" i="19"/>
  <c r="FM857" i="19"/>
  <c r="FM765" i="19"/>
  <c r="FM733" i="19"/>
  <c r="FM532" i="19"/>
  <c r="FM559" i="19"/>
  <c r="FM787" i="19"/>
  <c r="FM609" i="19"/>
  <c r="FM678" i="19"/>
  <c r="FM496" i="19"/>
  <c r="FM718" i="19"/>
  <c r="FM730" i="19"/>
  <c r="FM604" i="19"/>
  <c r="FM775" i="19"/>
  <c r="FM595" i="19"/>
  <c r="FM885" i="19"/>
  <c r="FM894" i="19"/>
  <c r="FM618" i="19"/>
  <c r="FM612" i="19"/>
  <c r="FM693" i="19"/>
  <c r="FM690" i="19"/>
  <c r="FM758" i="19"/>
  <c r="FM749" i="19"/>
  <c r="FM896" i="19"/>
  <c r="FM705" i="19"/>
  <c r="FM531" i="19"/>
  <c r="FM556" i="19"/>
  <c r="FT749" i="19"/>
  <c r="FT897" i="19"/>
  <c r="FM684" i="19"/>
  <c r="FT584" i="19"/>
  <c r="FM699" i="19"/>
  <c r="FM674" i="19"/>
  <c r="FT492" i="19"/>
  <c r="FM697" i="19"/>
  <c r="FT880" i="19"/>
  <c r="FT504" i="19"/>
  <c r="FM538" i="19"/>
  <c r="FM851" i="19"/>
  <c r="FT765" i="19"/>
  <c r="FT654" i="19"/>
  <c r="FM782" i="19"/>
  <c r="FT744" i="19"/>
  <c r="FT558" i="19"/>
  <c r="FM808" i="19"/>
  <c r="FM594" i="19"/>
  <c r="FM548" i="19"/>
  <c r="FT701" i="19"/>
  <c r="FM587" i="19"/>
  <c r="FT802" i="19"/>
  <c r="FM875" i="19"/>
  <c r="FT780" i="19"/>
  <c r="FT913" i="19"/>
  <c r="FM501" i="19"/>
  <c r="FM841" i="19"/>
  <c r="FT825" i="19"/>
  <c r="FM592" i="19"/>
  <c r="FT822" i="19"/>
  <c r="FT839" i="19"/>
  <c r="FT745" i="19"/>
  <c r="FT890" i="19"/>
  <c r="FM561" i="19"/>
  <c r="FT507" i="19"/>
  <c r="FT621" i="19"/>
  <c r="FT672" i="19"/>
  <c r="FM549" i="19"/>
  <c r="FM898" i="19"/>
  <c r="FM840" i="19"/>
  <c r="FT634" i="19"/>
  <c r="FT615" i="19"/>
  <c r="FT637" i="19"/>
  <c r="FT804" i="19"/>
  <c r="FT792" i="19"/>
  <c r="FT830" i="19"/>
  <c r="FT596" i="19"/>
  <c r="FT715" i="19"/>
  <c r="FM564" i="19"/>
  <c r="FM687" i="19"/>
  <c r="FM707" i="19"/>
  <c r="FM661" i="19"/>
  <c r="FM703" i="19"/>
  <c r="FM855" i="19"/>
  <c r="FM527" i="19"/>
  <c r="FM741" i="19"/>
  <c r="FM862" i="19"/>
  <c r="FM643" i="19"/>
  <c r="FM866" i="19"/>
  <c r="FM837" i="19"/>
  <c r="FM517" i="19"/>
  <c r="FM605" i="19"/>
  <c r="FM747" i="19"/>
  <c r="FM536" i="19"/>
  <c r="FM516" i="19"/>
  <c r="FM879" i="19"/>
  <c r="FM535" i="19"/>
  <c r="FM825" i="19"/>
  <c r="FM708" i="19"/>
  <c r="FM551" i="19"/>
  <c r="FM874" i="19"/>
  <c r="FM818" i="19"/>
  <c r="FM602" i="19"/>
  <c r="FM865" i="19"/>
  <c r="FM696" i="19"/>
  <c r="FM626" i="19"/>
  <c r="FM600" i="19"/>
  <c r="FM658" i="19"/>
  <c r="FM633" i="19"/>
  <c r="FM721" i="19"/>
  <c r="FM777" i="19"/>
  <c r="FM547" i="19"/>
  <c r="FM654" i="19"/>
  <c r="FM780" i="19"/>
  <c r="FT864" i="19"/>
  <c r="FT510" i="19"/>
  <c r="FT611" i="19"/>
  <c r="FM563" i="19"/>
  <c r="FT811" i="19"/>
  <c r="FT559" i="19"/>
  <c r="FT544" i="19"/>
  <c r="FM858" i="19"/>
  <c r="FM831" i="19"/>
  <c r="FT817" i="19"/>
  <c r="FM533" i="19"/>
  <c r="FM853" i="19"/>
  <c r="FT562" i="19"/>
  <c r="FT675" i="19"/>
  <c r="FM685" i="19"/>
  <c r="FT545" i="19"/>
  <c r="FT629" i="19"/>
  <c r="FT565" i="19"/>
  <c r="FT718" i="19"/>
  <c r="FM848" i="19"/>
  <c r="FM655" i="19"/>
  <c r="FM599" i="19"/>
  <c r="FT667" i="19"/>
  <c r="FT537" i="19"/>
  <c r="FM842" i="19"/>
  <c r="FT778" i="19"/>
  <c r="FT833" i="19"/>
  <c r="FM847" i="19"/>
  <c r="FT755" i="19"/>
  <c r="FT590" i="19"/>
  <c r="FT867" i="19"/>
  <c r="FT624" i="19"/>
  <c r="FM742" i="19"/>
  <c r="FT846" i="19"/>
  <c r="FT569" i="19"/>
  <c r="FM519" i="19"/>
  <c r="FM660" i="19"/>
  <c r="FM835" i="19"/>
  <c r="FM812" i="19"/>
  <c r="FT806" i="19"/>
  <c r="FM507" i="19"/>
  <c r="FT576" i="19"/>
  <c r="FT588" i="19"/>
  <c r="FT539" i="19"/>
  <c r="FT554" i="19"/>
  <c r="FT889" i="19"/>
  <c r="FT791" i="19"/>
  <c r="FT531" i="19"/>
  <c r="FT854" i="19"/>
  <c r="IJ44" i="19"/>
  <c r="IJ33" i="19"/>
  <c r="IJ136" i="19"/>
  <c r="IJ67" i="19"/>
  <c r="IJ278" i="19"/>
  <c r="IJ399" i="19"/>
  <c r="IJ92" i="19"/>
  <c r="IJ228" i="19"/>
  <c r="IJ66" i="19"/>
  <c r="IJ77" i="19"/>
  <c r="IJ63" i="19"/>
  <c r="IJ227" i="19"/>
  <c r="IJ230" i="19"/>
  <c r="IJ271" i="19"/>
  <c r="IJ448" i="19"/>
  <c r="IJ365" i="19"/>
  <c r="IJ410" i="19"/>
  <c r="IJ260" i="19"/>
  <c r="IJ199" i="19"/>
  <c r="IJ222" i="19"/>
  <c r="IJ60" i="19"/>
  <c r="IJ451" i="19"/>
  <c r="IJ274" i="19"/>
  <c r="IJ268" i="19"/>
  <c r="IJ142" i="19"/>
  <c r="IJ185" i="19"/>
  <c r="IJ107" i="19"/>
  <c r="IJ353" i="19"/>
  <c r="IJ174" i="19"/>
  <c r="IJ12" i="19"/>
  <c r="IJ16" i="19" s="1"/>
  <c r="IJ428" i="19"/>
  <c r="IJ171" i="19"/>
  <c r="IJ417" i="19"/>
  <c r="IJ150" i="19"/>
  <c r="IJ137" i="19"/>
  <c r="IJ263" i="19"/>
  <c r="IJ243" i="19"/>
  <c r="IJ215" i="19"/>
  <c r="IJ383" i="19"/>
  <c r="IJ133" i="19"/>
  <c r="IJ74" i="19"/>
  <c r="IJ316" i="19"/>
  <c r="IJ173" i="19"/>
  <c r="IJ345" i="19"/>
  <c r="IJ287" i="19"/>
  <c r="IJ140" i="19"/>
  <c r="IJ347" i="19"/>
  <c r="IJ442" i="19"/>
  <c r="IJ147" i="19"/>
  <c r="IJ373" i="19"/>
  <c r="IJ288" i="19"/>
  <c r="IJ265" i="19"/>
  <c r="IJ368" i="19"/>
  <c r="IJ438" i="19"/>
  <c r="IJ176" i="19"/>
  <c r="IJ30" i="19"/>
  <c r="IJ75" i="19"/>
  <c r="IJ296" i="19"/>
  <c r="IJ238" i="19"/>
  <c r="IJ42" i="19"/>
  <c r="IJ202" i="19"/>
  <c r="IJ423" i="19"/>
  <c r="IJ261" i="19"/>
  <c r="IJ102" i="19"/>
  <c r="IJ324" i="19"/>
  <c r="IJ189" i="19"/>
  <c r="IJ154" i="19"/>
  <c r="IJ123" i="19"/>
  <c r="IJ362" i="19"/>
  <c r="IJ333" i="19"/>
  <c r="IJ411" i="19"/>
  <c r="IJ429" i="19"/>
  <c r="IJ210" i="19"/>
  <c r="IJ393" i="19"/>
  <c r="IJ390" i="19"/>
  <c r="IJ312" i="19"/>
  <c r="IJ46" i="19"/>
  <c r="IJ201" i="19"/>
  <c r="IJ398" i="19"/>
  <c r="IJ331" i="19"/>
  <c r="IJ253" i="19"/>
  <c r="IJ241" i="19"/>
  <c r="IJ325" i="19"/>
  <c r="IJ446" i="19"/>
  <c r="IJ322" i="19"/>
  <c r="IJ384" i="19"/>
  <c r="IJ163" i="19"/>
  <c r="IJ277" i="19"/>
  <c r="IJ100" i="19"/>
  <c r="IJ197" i="19"/>
  <c r="IJ229" i="19"/>
  <c r="IJ240" i="19"/>
  <c r="IJ79" i="19"/>
  <c r="IJ180" i="19"/>
  <c r="IJ200" i="19"/>
  <c r="IJ72" i="19"/>
  <c r="IJ343" i="19"/>
  <c r="IJ389" i="19"/>
  <c r="IJ126" i="19"/>
  <c r="IJ113" i="19"/>
  <c r="IJ391" i="19"/>
  <c r="IJ454" i="19"/>
  <c r="IJ435" i="19"/>
  <c r="IJ237" i="19"/>
  <c r="IJ245" i="19"/>
  <c r="IJ164" i="19"/>
  <c r="IJ450" i="19"/>
  <c r="IJ436" i="19"/>
  <c r="IJ89" i="19"/>
  <c r="IJ283" i="19"/>
  <c r="IJ54" i="19"/>
  <c r="IJ254" i="19"/>
  <c r="IJ330" i="19"/>
  <c r="IJ416" i="19"/>
  <c r="IJ291" i="19"/>
  <c r="IJ223" i="19"/>
  <c r="IJ220" i="19"/>
  <c r="IJ301" i="19"/>
  <c r="IJ165" i="19"/>
  <c r="IJ52" i="19"/>
  <c r="IJ93" i="19"/>
  <c r="IJ327" i="19"/>
  <c r="IJ138" i="19"/>
  <c r="IJ186" i="19"/>
  <c r="IJ310" i="19"/>
  <c r="IJ111" i="19"/>
  <c r="IJ352" i="19"/>
  <c r="IJ196" i="19"/>
  <c r="IJ251" i="19"/>
  <c r="IJ374" i="19"/>
  <c r="IJ318" i="19"/>
  <c r="IJ38" i="19"/>
  <c r="IJ183" i="19"/>
  <c r="IJ396" i="19"/>
  <c r="IJ449" i="19"/>
  <c r="IJ273" i="19"/>
  <c r="IJ36" i="19"/>
  <c r="IJ255" i="19"/>
  <c r="IJ334" i="19"/>
  <c r="IJ259" i="19"/>
  <c r="IJ218" i="19"/>
  <c r="IJ387" i="19"/>
  <c r="IJ169" i="19"/>
  <c r="IJ208" i="19"/>
  <c r="IJ303" i="19"/>
  <c r="IJ349" i="19"/>
  <c r="IJ289" i="19"/>
  <c r="IJ187" i="19"/>
  <c r="IJ313" i="19"/>
  <c r="IJ264" i="19"/>
  <c r="IJ80" i="19"/>
  <c r="IJ175" i="19"/>
  <c r="IJ90" i="19"/>
  <c r="IJ97" i="19"/>
  <c r="IJ53" i="19"/>
  <c r="IJ248" i="19"/>
  <c r="IJ114" i="19"/>
  <c r="IJ124" i="19"/>
  <c r="IJ408" i="19"/>
  <c r="IJ315" i="19"/>
  <c r="IJ335" i="19"/>
  <c r="IJ178" i="19"/>
  <c r="IJ203" i="19"/>
  <c r="IJ34" i="19"/>
  <c r="IJ361" i="19"/>
  <c r="IJ226" i="19"/>
  <c r="IJ135" i="19"/>
  <c r="IJ413" i="19"/>
  <c r="IJ440" i="19"/>
  <c r="IJ378" i="19"/>
  <c r="IJ285" i="19"/>
  <c r="IJ404" i="19"/>
  <c r="IJ300" i="19"/>
  <c r="IJ232" i="19"/>
  <c r="IJ117" i="19"/>
  <c r="IJ267" i="19"/>
  <c r="IJ145" i="19"/>
  <c r="IJ272" i="19"/>
  <c r="IJ166" i="19"/>
  <c r="IJ151" i="19"/>
  <c r="IJ338" i="19"/>
  <c r="IJ332" i="19"/>
  <c r="IJ355" i="19"/>
  <c r="IJ234" i="19"/>
  <c r="IJ445" i="19"/>
  <c r="IJ78" i="19"/>
  <c r="IJ406" i="19"/>
  <c r="IJ319" i="19"/>
  <c r="IJ98" i="19"/>
  <c r="IJ452" i="19"/>
  <c r="IJ388" i="19"/>
  <c r="IJ68" i="19"/>
  <c r="IJ286" i="19"/>
  <c r="IJ184" i="19"/>
  <c r="IJ139" i="19"/>
  <c r="IJ304" i="19"/>
  <c r="IJ149" i="19"/>
  <c r="IJ134" i="19"/>
  <c r="IJ168" i="19"/>
  <c r="IJ375" i="19"/>
  <c r="IJ386" i="19"/>
  <c r="IJ432" i="19"/>
  <c r="IJ247" i="19"/>
  <c r="IJ430" i="19"/>
  <c r="IJ367" i="19"/>
  <c r="IJ415" i="19"/>
  <c r="IJ143" i="19"/>
  <c r="IJ101" i="19"/>
  <c r="IJ354" i="19"/>
  <c r="IJ377" i="19"/>
  <c r="IJ382" i="19"/>
  <c r="IJ37" i="19"/>
  <c r="IJ308" i="19"/>
  <c r="IJ250" i="19"/>
  <c r="IJ258" i="19"/>
  <c r="IJ370" i="19"/>
  <c r="IJ115" i="19"/>
  <c r="IJ158" i="19"/>
  <c r="IJ86" i="19"/>
  <c r="IJ381" i="19"/>
  <c r="IJ326" i="19"/>
  <c r="IJ397" i="19"/>
  <c r="IJ356" i="19"/>
  <c r="IJ122" i="19"/>
  <c r="IJ112" i="19"/>
  <c r="IJ191" i="19"/>
  <c r="IJ270" i="19"/>
  <c r="IJ340" i="19"/>
  <c r="IJ242" i="19"/>
  <c r="IJ212" i="19"/>
  <c r="IJ292" i="19"/>
  <c r="IJ81" i="19"/>
  <c r="IJ394" i="19"/>
  <c r="IJ392" i="19"/>
  <c r="IJ195" i="19"/>
  <c r="IJ256" i="19"/>
  <c r="IJ395" i="19"/>
  <c r="IJ213" i="19"/>
  <c r="IJ336" i="19"/>
  <c r="IJ55" i="19"/>
  <c r="IJ299" i="19"/>
  <c r="IJ281" i="19"/>
  <c r="IJ412" i="19"/>
  <c r="IJ51" i="19"/>
  <c r="IJ342" i="19"/>
  <c r="IJ119" i="19"/>
  <c r="IJ132" i="19"/>
  <c r="IJ120" i="19"/>
  <c r="IJ181" i="19"/>
  <c r="IJ156" i="19"/>
  <c r="IJ58" i="19"/>
  <c r="IJ131" i="19"/>
  <c r="IJ125" i="19"/>
  <c r="IJ434" i="19"/>
  <c r="IJ433" i="19"/>
  <c r="IJ369" i="19"/>
  <c r="IJ294" i="19"/>
  <c r="IJ146" i="19"/>
  <c r="IJ426" i="19"/>
  <c r="IJ188" i="19"/>
  <c r="IJ35" i="19"/>
  <c r="IJ130" i="19"/>
  <c r="IJ279" i="19"/>
  <c r="IJ128" i="19"/>
  <c r="IJ414" i="19"/>
  <c r="IJ439" i="19"/>
  <c r="IJ290" i="19"/>
  <c r="IJ400" i="19"/>
  <c r="IJ144" i="19"/>
  <c r="II11" i="19"/>
  <c r="IJ364" i="19"/>
  <c r="IJ82" i="19"/>
  <c r="IJ39" i="19"/>
  <c r="IJ99" i="19"/>
  <c r="IJ190" i="19"/>
  <c r="IJ216" i="19"/>
  <c r="IJ443" i="19"/>
  <c r="IJ71" i="19"/>
  <c r="IJ351" i="19"/>
  <c r="IJ244" i="19"/>
  <c r="IJ372" i="19"/>
  <c r="IJ65" i="19"/>
  <c r="IJ266" i="19"/>
  <c r="IJ106" i="19"/>
  <c r="IJ127" i="19"/>
  <c r="IJ148" i="19"/>
  <c r="IJ141" i="19"/>
  <c r="IJ73" i="19"/>
  <c r="IJ403" i="19"/>
  <c r="IJ235" i="19"/>
  <c r="IJ152" i="19"/>
  <c r="IJ69" i="19"/>
  <c r="IJ348" i="19"/>
  <c r="IJ32" i="19"/>
  <c r="IJ337" i="19"/>
  <c r="IJ87" i="19"/>
  <c r="IJ366" i="19"/>
  <c r="IJ249" i="19"/>
  <c r="IJ357" i="19"/>
  <c r="IJ276" i="19"/>
  <c r="IJ83" i="19"/>
  <c r="IJ385" i="19"/>
  <c r="IJ172" i="19"/>
  <c r="IJ328" i="19"/>
  <c r="IJ311" i="19"/>
  <c r="IJ221" i="19"/>
  <c r="IJ70" i="19"/>
  <c r="IJ323" i="19"/>
  <c r="IJ157" i="19"/>
  <c r="IJ95" i="19"/>
  <c r="IJ116" i="19"/>
  <c r="IJ207" i="19"/>
  <c r="IJ155" i="19"/>
  <c r="IJ420" i="19"/>
  <c r="IJ317" i="19"/>
  <c r="IJ91" i="19"/>
  <c r="IJ344" i="19"/>
  <c r="IJ422" i="19"/>
  <c r="IJ359" i="19"/>
  <c r="IJ269" i="19"/>
  <c r="IJ205" i="19"/>
  <c r="IJ121" i="19"/>
  <c r="IJ297" i="19"/>
  <c r="IJ236" i="19"/>
  <c r="IJ453" i="19"/>
  <c r="IJ427" i="19"/>
  <c r="IJ94" i="19"/>
  <c r="IJ341" i="19"/>
  <c r="IJ50" i="19"/>
  <c r="IJ321" i="19"/>
  <c r="IJ108" i="19"/>
  <c r="IJ320" i="19"/>
  <c r="IJ339" i="19"/>
  <c r="IJ307" i="19"/>
  <c r="IJ206" i="19"/>
  <c r="IJ88" i="19"/>
  <c r="IJ45" i="19"/>
  <c r="IJ407" i="19"/>
  <c r="IJ437" i="19"/>
  <c r="IJ298" i="19"/>
  <c r="IJ314" i="19"/>
  <c r="IJ405" i="19"/>
  <c r="IJ295" i="19"/>
  <c r="IJ129" i="19"/>
  <c r="IJ194" i="19"/>
  <c r="IJ161" i="19"/>
  <c r="IJ104" i="19"/>
  <c r="IJ358" i="19"/>
  <c r="IJ409" i="19"/>
  <c r="IJ401" i="19"/>
  <c r="IJ421" i="19"/>
  <c r="IJ209" i="19"/>
  <c r="IJ179" i="19"/>
  <c r="IJ246" i="19"/>
  <c r="IJ204" i="19"/>
  <c r="IJ219" i="19"/>
  <c r="IJ211" i="19"/>
  <c r="IJ170" i="19"/>
  <c r="IJ48" i="19"/>
  <c r="IJ40" i="19"/>
  <c r="IJ193" i="19"/>
  <c r="IJ380" i="19"/>
  <c r="IJ275" i="19"/>
  <c r="IJ47" i="19"/>
  <c r="IJ233" i="19"/>
  <c r="IJ96" i="19"/>
  <c r="IJ41" i="19"/>
  <c r="IJ302" i="19"/>
  <c r="IJ360" i="19"/>
  <c r="IJ198" i="19"/>
  <c r="IJ59" i="19"/>
  <c r="IJ182" i="19"/>
  <c r="IJ105" i="19"/>
  <c r="IJ110" i="19"/>
  <c r="IJ57" i="19"/>
  <c r="IJ363" i="19"/>
  <c r="IJ350" i="19"/>
  <c r="IJ284" i="19"/>
  <c r="IJ431" i="19"/>
  <c r="IJ153" i="19"/>
  <c r="IJ309" i="19"/>
  <c r="IJ379" i="19"/>
  <c r="IJ231" i="19"/>
  <c r="IJ76" i="19"/>
  <c r="IJ192" i="19"/>
  <c r="IJ159" i="19"/>
  <c r="IJ239" i="19"/>
  <c r="IJ162" i="19"/>
  <c r="IJ64" i="19"/>
  <c r="IJ376" i="19"/>
  <c r="IJ447" i="19"/>
  <c r="IJ31" i="19"/>
  <c r="IJ214" i="19"/>
  <c r="IJ109" i="19"/>
  <c r="IJ371" i="19"/>
  <c r="IJ441" i="19"/>
  <c r="IJ217" i="19"/>
  <c r="IJ305" i="19"/>
  <c r="IJ85" i="19"/>
  <c r="IJ160" i="19"/>
  <c r="IJ418" i="19"/>
  <c r="IJ282" i="19"/>
  <c r="IJ346" i="19"/>
  <c r="IJ118" i="19"/>
  <c r="IJ257" i="19"/>
  <c r="IJ306" i="19"/>
  <c r="IJ167" i="19"/>
  <c r="IJ49" i="19"/>
  <c r="IJ56" i="19"/>
  <c r="IJ424" i="19"/>
  <c r="IJ61" i="19"/>
  <c r="IJ293" i="19"/>
  <c r="IJ103" i="19"/>
  <c r="IJ425" i="19"/>
  <c r="IJ84" i="19"/>
  <c r="IJ444" i="19"/>
  <c r="IJ224" i="19"/>
  <c r="IJ43" i="19"/>
  <c r="IJ329" i="19"/>
  <c r="IJ62" i="19"/>
  <c r="IJ262" i="19"/>
  <c r="IJ225" i="19"/>
  <c r="IJ177" i="19"/>
  <c r="IJ280" i="19"/>
  <c r="IJ252" i="19"/>
  <c r="GW509" i="19"/>
  <c r="GW835" i="19"/>
  <c r="GW583" i="19"/>
  <c r="GW677" i="19"/>
  <c r="GW529" i="19"/>
  <c r="GW851" i="19"/>
  <c r="GW792" i="19"/>
  <c r="GW781" i="19"/>
  <c r="GW903" i="19"/>
  <c r="GW705" i="19"/>
  <c r="GW609" i="19"/>
  <c r="GW875" i="19"/>
  <c r="GW501" i="19"/>
  <c r="GW611" i="19"/>
  <c r="GW824" i="19"/>
  <c r="GW511" i="19"/>
  <c r="GW710" i="19"/>
  <c r="GW616" i="19"/>
  <c r="GW865" i="19"/>
  <c r="GW569" i="19"/>
  <c r="GW607" i="19"/>
  <c r="GW669" i="19"/>
  <c r="GW731" i="19"/>
  <c r="GW693" i="19"/>
  <c r="GW901" i="19"/>
  <c r="GW870" i="19"/>
  <c r="GW776" i="19"/>
  <c r="GW506" i="19"/>
  <c r="GW857" i="19"/>
  <c r="GW647" i="19"/>
  <c r="GW593" i="19"/>
  <c r="GW801" i="19"/>
  <c r="GW673" i="19"/>
  <c r="GW713" i="19"/>
  <c r="GW913" i="19"/>
  <c r="GW889" i="19"/>
  <c r="GW497" i="19"/>
  <c r="GW502" i="19"/>
  <c r="GW816" i="19"/>
  <c r="GW736" i="19"/>
  <c r="GW614" i="19"/>
  <c r="GW617" i="19"/>
  <c r="GW570" i="19"/>
  <c r="GW701" i="19"/>
  <c r="GW815" i="19"/>
  <c r="GW549" i="19"/>
  <c r="GW615" i="19"/>
  <c r="GW571" i="19"/>
  <c r="GW805" i="19"/>
  <c r="GW695" i="19"/>
  <c r="GW833" i="19"/>
  <c r="GW912" i="19"/>
  <c r="GW726" i="19"/>
  <c r="GW769" i="19"/>
  <c r="GW625" i="19"/>
  <c r="GW596" i="19"/>
  <c r="GW895" i="19"/>
  <c r="GW584" i="19"/>
  <c r="GW730" i="19"/>
  <c r="GW917" i="19"/>
  <c r="GW594" i="19"/>
  <c r="GW577" i="19"/>
  <c r="GW519" i="19"/>
  <c r="GW897" i="19"/>
  <c r="GW828" i="19"/>
  <c r="GW761" i="19"/>
  <c r="GW844" i="19"/>
  <c r="GW637" i="19"/>
  <c r="GW724" i="19"/>
  <c r="GW582" i="19"/>
  <c r="GW747" i="19"/>
  <c r="GW523" i="19"/>
  <c r="GW578" i="19"/>
  <c r="GW678" i="19"/>
  <c r="GW733" i="19"/>
  <c r="GW561" i="19"/>
  <c r="GW892" i="19"/>
  <c r="GW848" i="19"/>
  <c r="GW610" i="19"/>
  <c r="GW674" i="19"/>
  <c r="GW906" i="19"/>
  <c r="GW711" i="19"/>
  <c r="GW786" i="19"/>
  <c r="GW846" i="19"/>
  <c r="GW709" i="19"/>
  <c r="GW560" i="19"/>
  <c r="GW743" i="19"/>
  <c r="GW872" i="19"/>
  <c r="GW756" i="19"/>
  <c r="GW564" i="19"/>
  <c r="GW818" i="19"/>
  <c r="GW528" i="19"/>
  <c r="GW766" i="19"/>
  <c r="GW649" i="19"/>
  <c r="GW544" i="19"/>
  <c r="GW510" i="19"/>
  <c r="GW520" i="19"/>
  <c r="GW565" i="19"/>
  <c r="GW827" i="19"/>
  <c r="GW864" i="19"/>
  <c r="GW500" i="19"/>
  <c r="GW790" i="19"/>
  <c r="GW907" i="19"/>
  <c r="GW836" i="19"/>
  <c r="GW882" i="19"/>
  <c r="GW905" i="19"/>
  <c r="GW516" i="19"/>
  <c r="GW899" i="19"/>
  <c r="GW908" i="19"/>
  <c r="GW532" i="19"/>
  <c r="GW655" i="19"/>
  <c r="GW530" i="19"/>
  <c r="GW543" i="19"/>
  <c r="GW746" i="19"/>
  <c r="GW517" i="19"/>
  <c r="GW657" i="19"/>
  <c r="GW586" i="19"/>
  <c r="GW612" i="19"/>
  <c r="GW885" i="19"/>
  <c r="GW552" i="19"/>
  <c r="GW618" i="19"/>
  <c r="GW580" i="19"/>
  <c r="GW782" i="19"/>
  <c r="GW706" i="19"/>
  <c r="GW878" i="19"/>
  <c r="GW894" i="19"/>
  <c r="GW812" i="19"/>
  <c r="GW748" i="19"/>
  <c r="GW687" i="19"/>
  <c r="GW852" i="19"/>
  <c r="GW660" i="19"/>
  <c r="GW598" i="19"/>
  <c r="GW590" i="19"/>
  <c r="GW699" i="19"/>
  <c r="GW696" i="19"/>
  <c r="GW904" i="19"/>
  <c r="GW795" i="19"/>
  <c r="GW814" i="19"/>
  <c r="GW606" i="19"/>
  <c r="GW698" i="19"/>
  <c r="GW492" i="19"/>
  <c r="GW822" i="19"/>
  <c r="GW588" i="19"/>
  <c r="GW754" i="19"/>
  <c r="GW670" i="19"/>
  <c r="GW608" i="19"/>
  <c r="GW817" i="19"/>
  <c r="GW762" i="19"/>
  <c r="GW830" i="19"/>
  <c r="GW914" i="19"/>
  <c r="GW681" i="19"/>
  <c r="GW768" i="19"/>
  <c r="GW896" i="19"/>
  <c r="GW898" i="19"/>
  <c r="GW767" i="19"/>
  <c r="GW591" i="19"/>
  <c r="GW863" i="19"/>
  <c r="GW599" i="19"/>
  <c r="GW680" i="19"/>
  <c r="GW531" i="19"/>
  <c r="GW737" i="19"/>
  <c r="GW859" i="19"/>
  <c r="GW856" i="19"/>
  <c r="GW810" i="19"/>
  <c r="GW663" i="19"/>
  <c r="GW641" i="19"/>
  <c r="GW813" i="19"/>
  <c r="GW671" i="19"/>
  <c r="GW638" i="19"/>
  <c r="GW725" i="19"/>
  <c r="GW700" i="19"/>
  <c r="GW648" i="19"/>
  <c r="GW539" i="19"/>
  <c r="GW884" i="19"/>
  <c r="GW826" i="19"/>
  <c r="GW556" i="19"/>
  <c r="GW840" i="19"/>
  <c r="GW679" i="19"/>
  <c r="GW567" i="19"/>
  <c r="GW900" i="19"/>
  <c r="GW881" i="19"/>
  <c r="GW581" i="19"/>
  <c r="GW850" i="19"/>
  <c r="GW650" i="19"/>
  <c r="GW494" i="19"/>
  <c r="GW774" i="19"/>
  <c r="GW573" i="19"/>
  <c r="GW524" i="19"/>
  <c r="GW551" i="19"/>
  <c r="GW796" i="19"/>
  <c r="GW916" i="19"/>
  <c r="GW780" i="19"/>
  <c r="GW628" i="19"/>
  <c r="GW793" i="19"/>
  <c r="GW887" i="19"/>
  <c r="GW749" i="19"/>
  <c r="GW605" i="19"/>
  <c r="GW880" i="19"/>
  <c r="GW498" i="19"/>
  <c r="GW631" i="19"/>
  <c r="GW490" i="19"/>
  <c r="GW514" i="19"/>
  <c r="GW791" i="19"/>
  <c r="GW847" i="19"/>
  <c r="GW861" i="19"/>
  <c r="GW838" i="19"/>
  <c r="GW728" i="19"/>
  <c r="GW862" i="19"/>
  <c r="GW676" i="19"/>
  <c r="GW918" i="19"/>
  <c r="GW829" i="19"/>
  <c r="GW719" i="19"/>
  <c r="GW806" i="19"/>
  <c r="GW868" i="19"/>
  <c r="GW772" i="19"/>
  <c r="GW841" i="19"/>
  <c r="GW600" i="19"/>
  <c r="GW734" i="19"/>
  <c r="GW632" i="19"/>
  <c r="GW802" i="19"/>
  <c r="GW712" i="19"/>
  <c r="GW753" i="19"/>
  <c r="GW763" i="19"/>
  <c r="GW644" i="19"/>
  <c r="GW491" i="19"/>
  <c r="GW773" i="19"/>
  <c r="GW534" i="19"/>
  <c r="GW800" i="19"/>
  <c r="GW779" i="19"/>
  <c r="GW651" i="19"/>
  <c r="GW715" i="19"/>
  <c r="GW691" i="19"/>
  <c r="GW548" i="19"/>
  <c r="GW537" i="19"/>
  <c r="GW515" i="19"/>
  <c r="GW721" i="19"/>
  <c r="GW525" i="19"/>
  <c r="GW499" i="19"/>
  <c r="GW624" i="19"/>
  <c r="GW558" i="19"/>
  <c r="GW662" i="19"/>
  <c r="GW668" i="19"/>
  <c r="GW738" i="19"/>
  <c r="GW507" i="19"/>
  <c r="GW745" i="19"/>
  <c r="GW820" i="19"/>
  <c r="GW860" i="19"/>
  <c r="GW553" i="19"/>
  <c r="GW568" i="19"/>
  <c r="GW694" i="19"/>
  <c r="GW758" i="19"/>
  <c r="GW652" i="19"/>
  <c r="GW563" i="19"/>
  <c r="GW535" i="19"/>
  <c r="GW642" i="19"/>
  <c r="GW675" i="19"/>
  <c r="GW627" i="19"/>
  <c r="GW867" i="19"/>
  <c r="GW886" i="19"/>
  <c r="GW727" i="19"/>
  <c r="GW630" i="19"/>
  <c r="GW634" i="19"/>
  <c r="GW729" i="19"/>
  <c r="GW843" i="19"/>
  <c r="GW613" i="19"/>
  <c r="GW538" i="19"/>
  <c r="GW910" i="19"/>
  <c r="GW832" i="19"/>
  <c r="GW890" i="19"/>
  <c r="GW911" i="19"/>
  <c r="GW575" i="19"/>
  <c r="GW785" i="19"/>
  <c r="GW798" i="19"/>
  <c r="GW550" i="19"/>
  <c r="GW902" i="19"/>
  <c r="GW876" i="19"/>
  <c r="GW708" i="19"/>
  <c r="GW645" i="19"/>
  <c r="GW869" i="19"/>
  <c r="GW512" i="19"/>
  <c r="GW821" i="19"/>
  <c r="GW692" i="19"/>
  <c r="GW604" i="19"/>
  <c r="GW541" i="19"/>
  <c r="GW546" i="19"/>
  <c r="GW603" i="19"/>
  <c r="GW527" i="19"/>
  <c r="GW697" i="19"/>
  <c r="GW722" i="19"/>
  <c r="GW723" i="19"/>
  <c r="GW837" i="19"/>
  <c r="GW521" i="19"/>
  <c r="GW778" i="19"/>
  <c r="GW799" i="19"/>
  <c r="GW566" i="19"/>
  <c r="GW771" i="19"/>
  <c r="GW621" i="19"/>
  <c r="GW508" i="19"/>
  <c r="GW665" i="19"/>
  <c r="GW809" i="19"/>
  <c r="GW819" i="19"/>
  <c r="GW656" i="19"/>
  <c r="GW808" i="19"/>
  <c r="GW659" i="19"/>
  <c r="GW557" i="19"/>
  <c r="GW874" i="19"/>
  <c r="GW707" i="19"/>
  <c r="GW467" i="19"/>
  <c r="GW473" i="19" s="1"/>
  <c r="GW891" i="19"/>
  <c r="GW823" i="19"/>
  <c r="GW744" i="19"/>
  <c r="GW686" i="19"/>
  <c r="GW888" i="19"/>
  <c r="GW742" i="19"/>
  <c r="GW639" i="19"/>
  <c r="GW643" i="19"/>
  <c r="GW587" i="19"/>
  <c r="GW716" i="19"/>
  <c r="GW633" i="19"/>
  <c r="GW667" i="19"/>
  <c r="GW690" i="19"/>
  <c r="GW504" i="19"/>
  <c r="GW879" i="19"/>
  <c r="GW653" i="19"/>
  <c r="GW640" i="19"/>
  <c r="GW576" i="19"/>
  <c r="GW720" i="19"/>
  <c r="GW770" i="19"/>
  <c r="GW654" i="19"/>
  <c r="GW787" i="19"/>
  <c r="GW718" i="19"/>
  <c r="GW572" i="19"/>
  <c r="GW784" i="19"/>
  <c r="GW717" i="19"/>
  <c r="GW839" i="19"/>
  <c r="GW915" i="19"/>
  <c r="GW845" i="19"/>
  <c r="GW703" i="19"/>
  <c r="GW854" i="19"/>
  <c r="GW622" i="19"/>
  <c r="GW871" i="19"/>
  <c r="GW732" i="19"/>
  <c r="GW595" i="19"/>
  <c r="GW522" i="19"/>
  <c r="GW858" i="19"/>
  <c r="GW842" i="19"/>
  <c r="GW545" i="19"/>
  <c r="GW554" i="19"/>
  <c r="HP22" i="19"/>
  <c r="HP21" i="19"/>
  <c r="HP18" i="19"/>
  <c r="HP19" i="19"/>
  <c r="HP20" i="19"/>
  <c r="HP17" i="19"/>
  <c r="HP24" i="19"/>
  <c r="HP16" i="19"/>
  <c r="HP13" i="19" s="1"/>
  <c r="HQ423" i="19" s="1"/>
  <c r="HP23" i="19"/>
  <c r="GC13" i="19"/>
  <c r="GC468" i="19"/>
  <c r="FW863" i="19" s="1"/>
  <c r="HO14" i="19"/>
  <c r="F70" i="19" s="1"/>
  <c r="O70" i="19" s="1"/>
  <c r="HF16" i="19"/>
  <c r="HE14" i="19"/>
  <c r="F69" i="19" s="1"/>
  <c r="O69" i="19" s="1"/>
  <c r="HF20" i="19"/>
  <c r="HF22" i="19"/>
  <c r="HF17" i="19"/>
  <c r="HF15" i="19"/>
  <c r="HF23" i="19"/>
  <c r="HF18" i="19"/>
  <c r="HF24" i="19"/>
  <c r="HF21" i="19"/>
  <c r="HZ22" i="19"/>
  <c r="FJ14" i="19"/>
  <c r="I64" i="19" s="1"/>
  <c r="R64" i="19" s="1"/>
  <c r="HP471" i="19"/>
  <c r="G504" i="19"/>
  <c r="P102" i="19" s="1"/>
  <c r="HF479" i="19"/>
  <c r="HF477" i="19"/>
  <c r="HF475" i="19"/>
  <c r="GW18" i="19"/>
  <c r="HF472" i="19"/>
  <c r="FS14" i="19"/>
  <c r="FT14" i="19" s="1"/>
  <c r="I65" i="19" s="1"/>
  <c r="R65" i="19" s="1"/>
  <c r="HZ16" i="19"/>
  <c r="HZ20" i="19"/>
  <c r="HZ17" i="19"/>
  <c r="HZ19" i="19"/>
  <c r="HZ23" i="19"/>
  <c r="HZ15" i="19"/>
  <c r="HZ24" i="19"/>
  <c r="HZ18" i="19"/>
  <c r="HF473" i="19"/>
  <c r="HF470" i="19"/>
  <c r="HF478" i="19"/>
  <c r="I501" i="19"/>
  <c r="R99" i="19" s="1"/>
  <c r="HY14" i="19"/>
  <c r="F71" i="19" s="1"/>
  <c r="O71" i="19" s="1"/>
  <c r="FA483" i="19"/>
  <c r="HE469" i="19"/>
  <c r="HE480" i="19" s="1"/>
  <c r="HE483" i="19" s="1"/>
  <c r="HF476" i="19"/>
  <c r="HF474" i="19"/>
  <c r="GW15" i="19"/>
  <c r="GW20" i="19"/>
  <c r="GW24" i="19"/>
  <c r="GW23" i="19"/>
  <c r="GW16" i="19"/>
  <c r="GW22" i="19"/>
  <c r="GW17" i="19"/>
  <c r="GW21" i="19"/>
  <c r="GV14" i="19"/>
  <c r="G68" i="19" s="1"/>
  <c r="P68" i="19" s="1"/>
  <c r="GM20" i="19"/>
  <c r="GM15" i="19"/>
  <c r="GM17" i="19"/>
  <c r="GM16" i="19"/>
  <c r="GM23" i="19"/>
  <c r="GM22" i="19"/>
  <c r="GM19" i="19"/>
  <c r="GM24" i="19"/>
  <c r="GM21" i="19"/>
  <c r="GM18" i="19"/>
  <c r="GL14" i="19"/>
  <c r="G67" i="19" s="1"/>
  <c r="P67" i="19" s="1"/>
  <c r="N83" i="19"/>
  <c r="IH483" i="19"/>
  <c r="GM474" i="19"/>
  <c r="GM471" i="19"/>
  <c r="GM475" i="19"/>
  <c r="GM473" i="19"/>
  <c r="GM470" i="19"/>
  <c r="GM479" i="19"/>
  <c r="GM478" i="19"/>
  <c r="GM476" i="19"/>
  <c r="GM472" i="19"/>
  <c r="GL469" i="19"/>
  <c r="GL480" i="19" s="1"/>
  <c r="GL483" i="19" s="1"/>
  <c r="IJ687" i="19" l="1"/>
  <c r="IJ697" i="19"/>
  <c r="HZ475" i="19"/>
  <c r="IJ802" i="19"/>
  <c r="IJ493" i="19"/>
  <c r="IJ804" i="19"/>
  <c r="IJ746" i="19"/>
  <c r="IJ846" i="19"/>
  <c r="IJ511" i="19"/>
  <c r="IJ698" i="19"/>
  <c r="IJ717" i="19"/>
  <c r="IJ567" i="19"/>
  <c r="IJ868" i="19"/>
  <c r="IJ916" i="19"/>
  <c r="IJ538" i="19"/>
  <c r="IJ712" i="19"/>
  <c r="IJ582" i="19"/>
  <c r="IJ853" i="19"/>
  <c r="IJ588" i="19"/>
  <c r="IJ897" i="19"/>
  <c r="IJ544" i="19"/>
  <c r="IJ617" i="19"/>
  <c r="IJ772" i="19"/>
  <c r="IJ811" i="19"/>
  <c r="IJ650" i="19"/>
  <c r="IJ790" i="19"/>
  <c r="IJ615" i="19"/>
  <c r="IJ629" i="19"/>
  <c r="HZ470" i="19"/>
  <c r="IJ764" i="19"/>
  <c r="IJ837" i="19"/>
  <c r="IJ626" i="19"/>
  <c r="IJ634" i="19"/>
  <c r="IJ883" i="19"/>
  <c r="IJ826" i="19"/>
  <c r="IJ670" i="19"/>
  <c r="IJ854" i="19"/>
  <c r="IJ734" i="19"/>
  <c r="IJ677" i="19"/>
  <c r="IJ618" i="19"/>
  <c r="IJ836" i="19"/>
  <c r="IJ776" i="19"/>
  <c r="IJ807" i="19"/>
  <c r="IJ848" i="19"/>
  <c r="IJ568" i="19"/>
  <c r="IJ552" i="19"/>
  <c r="IJ711" i="19"/>
  <c r="IJ633" i="19"/>
  <c r="IJ664" i="19"/>
  <c r="IJ613" i="19"/>
  <c r="IJ767" i="19"/>
  <c r="IJ571" i="19"/>
  <c r="IJ726" i="19"/>
  <c r="IJ681" i="19"/>
  <c r="IJ556" i="19"/>
  <c r="IJ770" i="19"/>
  <c r="IJ647" i="19"/>
  <c r="IJ723" i="19"/>
  <c r="IJ611" i="19"/>
  <c r="IJ858" i="19"/>
  <c r="IJ659" i="19"/>
  <c r="IJ543" i="19"/>
  <c r="IJ636" i="19"/>
  <c r="IJ691" i="19"/>
  <c r="IJ635" i="19"/>
  <c r="IJ519" i="19"/>
  <c r="IJ628" i="19"/>
  <c r="IJ595" i="19"/>
  <c r="IJ658" i="19"/>
  <c r="IJ832" i="19"/>
  <c r="IJ742" i="19"/>
  <c r="IJ672" i="19"/>
  <c r="IJ541" i="19"/>
  <c r="IJ794" i="19"/>
  <c r="IJ720" i="19"/>
  <c r="IJ597" i="19"/>
  <c r="IJ641" i="19"/>
  <c r="IJ873" i="19"/>
  <c r="IJ738" i="19"/>
  <c r="IJ757" i="19"/>
  <c r="IJ751" i="19"/>
  <c r="IJ893" i="19"/>
  <c r="IJ797" i="19"/>
  <c r="IJ644" i="19"/>
  <c r="IJ702" i="19"/>
  <c r="IJ910" i="19"/>
  <c r="IJ732" i="19"/>
  <c r="IJ850" i="19"/>
  <c r="IJ879" i="19"/>
  <c r="IJ514" i="19"/>
  <c r="IJ895" i="19"/>
  <c r="IJ780" i="19"/>
  <c r="HZ477" i="19"/>
  <c r="IJ847" i="19"/>
  <c r="IJ606" i="19"/>
  <c r="IJ596" i="19"/>
  <c r="IJ646" i="19"/>
  <c r="IJ748" i="19"/>
  <c r="IJ573" i="19"/>
  <c r="IJ496" i="19"/>
  <c r="IJ500" i="19"/>
  <c r="IJ671" i="19"/>
  <c r="IJ803" i="19"/>
  <c r="IJ651" i="19"/>
  <c r="IJ752" i="19"/>
  <c r="IJ643" i="19"/>
  <c r="HZ471" i="19"/>
  <c r="IJ882" i="19"/>
  <c r="IJ539" i="19"/>
  <c r="IJ887" i="19"/>
  <c r="IJ535" i="19"/>
  <c r="IJ509" i="19"/>
  <c r="IJ502" i="19"/>
  <c r="IJ907" i="19"/>
  <c r="IJ808" i="19"/>
  <c r="IJ769" i="19"/>
  <c r="IJ759" i="19"/>
  <c r="IJ898" i="19"/>
  <c r="IJ675" i="19"/>
  <c r="IJ531" i="19"/>
  <c r="IJ872" i="19"/>
  <c r="IJ827" i="19"/>
  <c r="IJ688" i="19"/>
  <c r="IJ498" i="19"/>
  <c r="IJ546" i="19"/>
  <c r="IJ834" i="19"/>
  <c r="IJ784" i="19"/>
  <c r="IJ731" i="19"/>
  <c r="IJ755" i="19"/>
  <c r="IJ565" i="19"/>
  <c r="IJ510" i="19"/>
  <c r="IJ678" i="19"/>
  <c r="IJ885" i="19"/>
  <c r="IJ913" i="19"/>
  <c r="IJ863" i="19"/>
  <c r="IJ690" i="19"/>
  <c r="IJ867" i="19"/>
  <c r="IJ492" i="19"/>
  <c r="IJ693" i="19"/>
  <c r="IJ708" i="19"/>
  <c r="IJ601" i="19"/>
  <c r="IJ529" i="19"/>
  <c r="IJ809" i="19"/>
  <c r="IJ533" i="19"/>
  <c r="IJ578" i="19"/>
  <c r="IJ894" i="19"/>
  <c r="IJ785" i="19"/>
  <c r="IJ490" i="19"/>
  <c r="IJ812" i="19"/>
  <c r="IJ778" i="19"/>
  <c r="IJ788" i="19"/>
  <c r="IJ604" i="19"/>
  <c r="IJ557" i="19"/>
  <c r="IJ572" i="19"/>
  <c r="IJ908" i="19"/>
  <c r="IJ818" i="19"/>
  <c r="IJ805" i="19"/>
  <c r="IJ638" i="19"/>
  <c r="IJ594" i="19"/>
  <c r="IJ682" i="19"/>
  <c r="IJ869" i="19"/>
  <c r="IJ909" i="19"/>
  <c r="IJ655" i="19"/>
  <c r="IJ891" i="19"/>
  <c r="IJ550" i="19"/>
  <c r="IJ718" i="19"/>
  <c r="IJ674" i="19"/>
  <c r="IJ841" i="19"/>
  <c r="IJ692" i="19"/>
  <c r="IJ676" i="19"/>
  <c r="IJ580" i="19"/>
  <c r="IJ710" i="19"/>
  <c r="IJ888" i="19"/>
  <c r="IJ632" i="19"/>
  <c r="IJ534" i="19"/>
  <c r="IJ815" i="19"/>
  <c r="IJ739" i="19"/>
  <c r="IJ750" i="19"/>
  <c r="IJ607" i="19"/>
  <c r="IJ696" i="19"/>
  <c r="IJ599" i="19"/>
  <c r="IJ756" i="19"/>
  <c r="IJ654" i="19"/>
  <c r="IJ653" i="19"/>
  <c r="IJ857" i="19"/>
  <c r="IJ491" i="19"/>
  <c r="IJ603" i="19"/>
  <c r="IJ806" i="19"/>
  <c r="IJ685" i="19"/>
  <c r="IJ880" i="19"/>
  <c r="IJ773" i="19"/>
  <c r="IJ745" i="19"/>
  <c r="IJ865" i="19"/>
  <c r="IJ522" i="19"/>
  <c r="IJ822" i="19"/>
  <c r="IJ823" i="19"/>
  <c r="IJ906" i="19"/>
  <c r="IJ782" i="19"/>
  <c r="IJ733" i="19"/>
  <c r="IJ793" i="19"/>
  <c r="IJ798" i="19"/>
  <c r="IJ819" i="19"/>
  <c r="IJ871" i="19"/>
  <c r="IJ515" i="19"/>
  <c r="IJ656" i="19"/>
  <c r="IJ553" i="19"/>
  <c r="IJ890" i="19"/>
  <c r="IJ713" i="19"/>
  <c r="IJ542" i="19"/>
  <c r="IJ862" i="19"/>
  <c r="IJ849" i="19"/>
  <c r="IJ649" i="19"/>
  <c r="IJ855" i="19"/>
  <c r="IJ695" i="19"/>
  <c r="IJ845" i="19"/>
  <c r="IJ575" i="19"/>
  <c r="IJ787" i="19"/>
  <c r="IJ518" i="19"/>
  <c r="IJ503" i="19"/>
  <c r="IJ779" i="19"/>
  <c r="IJ495" i="19"/>
  <c r="IJ532" i="19"/>
  <c r="IJ799" i="19"/>
  <c r="IJ549" i="19"/>
  <c r="IJ699" i="19"/>
  <c r="IJ856" i="19"/>
  <c r="IJ614" i="19"/>
  <c r="IJ917" i="19"/>
  <c r="IJ523" i="19"/>
  <c r="IJ667" i="19"/>
  <c r="IJ902" i="19"/>
  <c r="IJ774" i="19"/>
  <c r="IJ800" i="19"/>
  <c r="IJ843" i="19"/>
  <c r="IJ627" i="19"/>
  <c r="IJ559" i="19"/>
  <c r="IJ585" i="19"/>
  <c r="IJ762" i="19"/>
  <c r="IJ631" i="19"/>
  <c r="IJ507" i="19"/>
  <c r="IJ467" i="19"/>
  <c r="IJ476" i="19" s="1"/>
  <c r="IJ494" i="19"/>
  <c r="IJ524" i="19"/>
  <c r="IJ694" i="19"/>
  <c r="IJ592" i="19"/>
  <c r="IJ564" i="19"/>
  <c r="IJ737" i="19"/>
  <c r="IJ753" i="19"/>
  <c r="IJ602" i="19"/>
  <c r="IJ661" i="19"/>
  <c r="IJ570" i="19"/>
  <c r="IJ789" i="19"/>
  <c r="IJ639" i="19"/>
  <c r="IJ660" i="19"/>
  <c r="IJ915" i="19"/>
  <c r="IJ508" i="19"/>
  <c r="IJ666" i="19"/>
  <c r="IJ724" i="19"/>
  <c r="IJ835" i="19"/>
  <c r="IJ608" i="19"/>
  <c r="IJ703" i="19"/>
  <c r="IJ728" i="19"/>
  <c r="IJ512" i="19"/>
  <c r="IJ625" i="19"/>
  <c r="IJ758" i="19"/>
  <c r="IJ562" i="19"/>
  <c r="IJ630" i="19"/>
  <c r="IJ831" i="19"/>
  <c r="IJ640" i="19"/>
  <c r="IJ886" i="19"/>
  <c r="IJ878" i="19"/>
  <c r="IJ736" i="19"/>
  <c r="IJ721" i="19"/>
  <c r="IJ504" i="19"/>
  <c r="IJ689" i="19"/>
  <c r="IJ525" i="19"/>
  <c r="IJ621" i="19"/>
  <c r="IJ612" i="19"/>
  <c r="IJ838" i="19"/>
  <c r="IJ558" i="19"/>
  <c r="IJ540" i="19"/>
  <c r="IJ889" i="19"/>
  <c r="IJ547" i="19"/>
  <c r="IJ877" i="19"/>
  <c r="IJ536" i="19"/>
  <c r="IJ795" i="19"/>
  <c r="IJ548" i="19"/>
  <c r="IJ791" i="19"/>
  <c r="IJ760" i="19"/>
  <c r="IJ521" i="19"/>
  <c r="IJ622" i="19"/>
  <c r="IJ516" i="19"/>
  <c r="IJ740" i="19"/>
  <c r="IJ680" i="19"/>
  <c r="IJ842" i="19"/>
  <c r="IJ709" i="19"/>
  <c r="IJ844" i="19"/>
  <c r="IJ623" i="19"/>
  <c r="IJ569" i="19"/>
  <c r="IJ914" i="19"/>
  <c r="IJ683" i="19"/>
  <c r="IJ528" i="19"/>
  <c r="IJ652" i="19"/>
  <c r="IJ813" i="19"/>
  <c r="IJ766" i="19"/>
  <c r="IJ668" i="19"/>
  <c r="IJ587" i="19"/>
  <c r="IJ892" i="19"/>
  <c r="IJ563" i="19"/>
  <c r="IJ763" i="19"/>
  <c r="IJ796" i="19"/>
  <c r="IJ669" i="19"/>
  <c r="IJ741" i="19"/>
  <c r="IJ771" i="19"/>
  <c r="IJ899" i="19"/>
  <c r="IJ609" i="19"/>
  <c r="IJ520" i="19"/>
  <c r="IJ905" i="19"/>
  <c r="IJ761" i="19"/>
  <c r="IJ561" i="19"/>
  <c r="IJ555" i="19"/>
  <c r="IJ875" i="19"/>
  <c r="IJ783" i="19"/>
  <c r="IJ566" i="19"/>
  <c r="IJ747" i="19"/>
  <c r="IJ801" i="19"/>
  <c r="IJ554" i="19"/>
  <c r="IJ730" i="19"/>
  <c r="IJ840" i="19"/>
  <c r="IJ896" i="19"/>
  <c r="IJ700" i="19"/>
  <c r="IJ706" i="19"/>
  <c r="IJ705" i="19"/>
  <c r="IJ719" i="19"/>
  <c r="IJ918" i="19"/>
  <c r="IJ499" i="19"/>
  <c r="IJ704" i="19"/>
  <c r="IJ645" i="19"/>
  <c r="IJ545" i="19"/>
  <c r="IJ870" i="19"/>
  <c r="IJ637" i="19"/>
  <c r="IJ876" i="19"/>
  <c r="IJ583" i="19"/>
  <c r="IJ605" i="19"/>
  <c r="IJ825" i="19"/>
  <c r="IJ527" i="19"/>
  <c r="IJ619" i="19"/>
  <c r="IJ560" i="19"/>
  <c r="IJ684" i="19"/>
  <c r="IJ648" i="19"/>
  <c r="IJ584" i="19"/>
  <c r="IJ821" i="19"/>
  <c r="IJ828" i="19"/>
  <c r="IJ722" i="19"/>
  <c r="IJ598" i="19"/>
  <c r="IJ735" i="19"/>
  <c r="IJ754" i="19"/>
  <c r="IJ497" i="19"/>
  <c r="IJ775" i="19"/>
  <c r="IJ817" i="19"/>
  <c r="IJ852" i="19"/>
  <c r="IJ586" i="19"/>
  <c r="IJ581" i="19"/>
  <c r="IJ662" i="19"/>
  <c r="IJ829" i="19"/>
  <c r="IJ839" i="19"/>
  <c r="IJ537" i="19"/>
  <c r="IJ513" i="19"/>
  <c r="IJ501" i="19"/>
  <c r="II466" i="19"/>
  <c r="IJ744" i="19"/>
  <c r="IJ884" i="19"/>
  <c r="IJ686" i="19"/>
  <c r="IJ816" i="19"/>
  <c r="IJ505" i="19"/>
  <c r="IJ593" i="19"/>
  <c r="IJ777" i="19"/>
  <c r="IJ663" i="19"/>
  <c r="IJ903" i="19"/>
  <c r="IJ860" i="19"/>
  <c r="IJ786" i="19"/>
  <c r="IJ874" i="19"/>
  <c r="IJ781" i="19"/>
  <c r="IJ506" i="19"/>
  <c r="IJ620" i="19"/>
  <c r="IJ574" i="19"/>
  <c r="IJ551" i="19"/>
  <c r="IJ577" i="19"/>
  <c r="IJ657" i="19"/>
  <c r="IJ624" i="19"/>
  <c r="IJ866" i="19"/>
  <c r="IJ589" i="19"/>
  <c r="IJ714" i="19"/>
  <c r="IJ701" i="19"/>
  <c r="IJ579" i="19"/>
  <c r="IJ716" i="19"/>
  <c r="IJ830" i="19"/>
  <c r="IJ673" i="19"/>
  <c r="IJ864" i="19"/>
  <c r="IJ610" i="19"/>
  <c r="IJ820" i="19"/>
  <c r="IJ881" i="19"/>
  <c r="IJ749" i="19"/>
  <c r="IJ833" i="19"/>
  <c r="IJ911" i="19"/>
  <c r="IJ900" i="19"/>
  <c r="IJ904" i="19"/>
  <c r="IJ715" i="19"/>
  <c r="IJ792" i="19"/>
  <c r="IJ814" i="19"/>
  <c r="IJ616" i="19"/>
  <c r="IJ912" i="19"/>
  <c r="IJ679" i="19"/>
  <c r="IJ824" i="19"/>
  <c r="IJ851" i="19"/>
  <c r="IJ743" i="19"/>
  <c r="IJ530" i="19"/>
  <c r="IJ725" i="19"/>
  <c r="IJ859" i="19"/>
  <c r="IJ642" i="19"/>
  <c r="IJ600" i="19"/>
  <c r="IJ517" i="19"/>
  <c r="IJ665" i="19"/>
  <c r="IJ707" i="19"/>
  <c r="IJ729" i="19"/>
  <c r="IJ576" i="19"/>
  <c r="IJ591" i="19"/>
  <c r="IJ810" i="19"/>
  <c r="IJ901" i="19"/>
  <c r="IJ765" i="19"/>
  <c r="IJ861" i="19"/>
  <c r="IJ727" i="19"/>
  <c r="IJ590" i="19"/>
  <c r="HZ472" i="19"/>
  <c r="HZ474" i="19"/>
  <c r="HZ476" i="19"/>
  <c r="HZ479" i="19"/>
  <c r="HZ478" i="19"/>
  <c r="IJ768" i="19"/>
  <c r="HY469" i="19"/>
  <c r="HY480" i="19" s="1"/>
  <c r="F509" i="19" s="1"/>
  <c r="O107" i="19" s="1"/>
  <c r="FI480" i="19"/>
  <c r="H502" i="19" s="1"/>
  <c r="Q100" i="19" s="1"/>
  <c r="HF13" i="19"/>
  <c r="HG155" i="19" s="1"/>
  <c r="IJ24" i="19"/>
  <c r="IJ17" i="19"/>
  <c r="HP472" i="19"/>
  <c r="HP470" i="19"/>
  <c r="HP468" i="19" s="1"/>
  <c r="HQ906" i="19" s="1"/>
  <c r="IJ23" i="19"/>
  <c r="HP474" i="19"/>
  <c r="IJ15" i="19"/>
  <c r="IJ13" i="19" s="1"/>
  <c r="IK202" i="19" s="1"/>
  <c r="GW471" i="19"/>
  <c r="IJ21" i="19"/>
  <c r="HP478" i="19"/>
  <c r="IJ18" i="19"/>
  <c r="HP473" i="19"/>
  <c r="IJ20" i="19"/>
  <c r="HP479" i="19"/>
  <c r="IJ22" i="19"/>
  <c r="HP477" i="19"/>
  <c r="IJ19" i="19"/>
  <c r="HP475" i="19"/>
  <c r="GW472" i="19"/>
  <c r="GW478" i="19"/>
  <c r="GW476" i="19"/>
  <c r="GW477" i="19"/>
  <c r="GW470" i="19"/>
  <c r="GW475" i="19"/>
  <c r="GW479" i="19"/>
  <c r="GW474" i="19"/>
  <c r="HO469" i="19"/>
  <c r="HO480" i="19" s="1"/>
  <c r="F508" i="19" s="1"/>
  <c r="O106" i="19" s="1"/>
  <c r="FS469" i="19"/>
  <c r="FS480" i="19" s="1"/>
  <c r="II14" i="19"/>
  <c r="F72" i="19" s="1"/>
  <c r="O72" i="19" s="1"/>
  <c r="O48" i="19" s="1"/>
  <c r="GV469" i="19"/>
  <c r="GV480" i="19" s="1"/>
  <c r="GV483" i="19" s="1"/>
  <c r="GD886" i="19"/>
  <c r="GD714" i="19"/>
  <c r="FW692" i="19"/>
  <c r="FW796" i="19"/>
  <c r="FW854" i="19"/>
  <c r="HQ205" i="19"/>
  <c r="GD611" i="19"/>
  <c r="FW745" i="19"/>
  <c r="GD863" i="19"/>
  <c r="FW612" i="19"/>
  <c r="GD777" i="19"/>
  <c r="FW593" i="19"/>
  <c r="GD722" i="19"/>
  <c r="FW550" i="19"/>
  <c r="HQ202" i="19"/>
  <c r="HQ120" i="19"/>
  <c r="HQ41" i="19"/>
  <c r="HQ238" i="19"/>
  <c r="HQ193" i="19"/>
  <c r="HQ103" i="19"/>
  <c r="HQ198" i="19"/>
  <c r="HQ52" i="19"/>
  <c r="HQ250" i="19"/>
  <c r="HQ269" i="19"/>
  <c r="HQ367" i="19"/>
  <c r="HQ357" i="19"/>
  <c r="HQ266" i="19"/>
  <c r="HQ288" i="19"/>
  <c r="HQ419" i="19"/>
  <c r="HQ373" i="19"/>
  <c r="HQ375" i="19"/>
  <c r="HQ220" i="19"/>
  <c r="HQ356" i="19"/>
  <c r="HQ383" i="19"/>
  <c r="HQ42" i="19"/>
  <c r="HQ230" i="19"/>
  <c r="HQ313" i="19"/>
  <c r="HQ160" i="19"/>
  <c r="HQ381" i="19"/>
  <c r="HQ240" i="19"/>
  <c r="HQ273" i="19"/>
  <c r="HQ318" i="19"/>
  <c r="HQ299" i="19"/>
  <c r="HQ174" i="19"/>
  <c r="HQ422" i="19"/>
  <c r="HQ264" i="19"/>
  <c r="FW827" i="19"/>
  <c r="FW631" i="19"/>
  <c r="FW577" i="19"/>
  <c r="FW510" i="19"/>
  <c r="HQ286" i="19"/>
  <c r="HQ194" i="19"/>
  <c r="HQ344" i="19"/>
  <c r="HQ268" i="19"/>
  <c r="HQ84" i="19"/>
  <c r="HQ148" i="19"/>
  <c r="HQ309" i="19"/>
  <c r="FW728" i="19"/>
  <c r="GD619" i="19"/>
  <c r="GD794" i="19"/>
  <c r="HQ130" i="19"/>
  <c r="HQ319" i="19"/>
  <c r="HQ451" i="19"/>
  <c r="HQ61" i="19"/>
  <c r="HQ137" i="19"/>
  <c r="HQ258" i="19"/>
  <c r="HQ285" i="19"/>
  <c r="GD764" i="19"/>
  <c r="FW723" i="19"/>
  <c r="FW788" i="19"/>
  <c r="FW915" i="19"/>
  <c r="HQ108" i="19"/>
  <c r="HQ228" i="19"/>
  <c r="HQ263" i="19"/>
  <c r="HQ210" i="19"/>
  <c r="HQ406" i="19"/>
  <c r="HQ207" i="19"/>
  <c r="HQ413" i="19"/>
  <c r="GD818" i="19"/>
  <c r="GD599" i="19"/>
  <c r="FW509" i="19"/>
  <c r="FW794" i="19"/>
  <c r="HQ287" i="19"/>
  <c r="HQ262" i="19"/>
  <c r="HQ310" i="19"/>
  <c r="HQ312" i="19"/>
  <c r="HQ348" i="19"/>
  <c r="HQ149" i="19"/>
  <c r="HQ53" i="19"/>
  <c r="HQ145" i="19"/>
  <c r="HQ425" i="19"/>
  <c r="HQ395" i="19"/>
  <c r="HQ274" i="19"/>
  <c r="HQ125" i="19"/>
  <c r="HQ396" i="19"/>
  <c r="HQ141" i="19"/>
  <c r="HQ68" i="19"/>
  <c r="HQ196" i="19"/>
  <c r="HQ405" i="19"/>
  <c r="HQ217" i="19"/>
  <c r="HQ453" i="19"/>
  <c r="HQ132" i="19"/>
  <c r="HQ281" i="19"/>
  <c r="HQ377" i="19"/>
  <c r="HQ75" i="19"/>
  <c r="HQ444" i="19"/>
  <c r="HQ219" i="19"/>
  <c r="HQ157" i="19"/>
  <c r="HQ304" i="19"/>
  <c r="HQ374" i="19"/>
  <c r="HQ54" i="19"/>
  <c r="HQ58" i="19"/>
  <c r="HQ74" i="19"/>
  <c r="HQ336" i="19"/>
  <c r="HQ179" i="19"/>
  <c r="HQ315" i="19"/>
  <c r="HQ77" i="19"/>
  <c r="HQ400" i="19"/>
  <c r="HQ124" i="19"/>
  <c r="HQ300" i="19"/>
  <c r="HQ417" i="19"/>
  <c r="HQ440" i="19"/>
  <c r="HQ156" i="19"/>
  <c r="HQ355" i="19"/>
  <c r="HQ172" i="19"/>
  <c r="HQ384" i="19"/>
  <c r="HQ322" i="19"/>
  <c r="HQ126" i="19"/>
  <c r="HQ166" i="19"/>
  <c r="HQ259" i="19"/>
  <c r="HQ62" i="19"/>
  <c r="HQ270" i="19"/>
  <c r="HQ164" i="19"/>
  <c r="HQ111" i="19"/>
  <c r="HQ366" i="19"/>
  <c r="HQ151" i="19"/>
  <c r="HQ376" i="19"/>
  <c r="HQ71" i="19"/>
  <c r="HQ176" i="19"/>
  <c r="HQ37" i="19"/>
  <c r="HQ79" i="19"/>
  <c r="HQ95" i="19"/>
  <c r="HQ233" i="19"/>
  <c r="HQ100" i="19"/>
  <c r="HQ302" i="19"/>
  <c r="HQ39" i="19"/>
  <c r="HQ415" i="19"/>
  <c r="HQ243" i="19"/>
  <c r="HQ189" i="19"/>
  <c r="HQ257" i="19"/>
  <c r="HQ60" i="19"/>
  <c r="HQ70" i="19"/>
  <c r="HQ55" i="19"/>
  <c r="HQ454" i="19"/>
  <c r="HQ119" i="19"/>
  <c r="HQ241" i="19"/>
  <c r="HQ98" i="19"/>
  <c r="HQ277" i="19"/>
  <c r="HQ134" i="19"/>
  <c r="HQ369" i="19"/>
  <c r="HQ57" i="19"/>
  <c r="HQ44" i="19"/>
  <c r="HQ87" i="19"/>
  <c r="HQ403" i="19"/>
  <c r="HQ121" i="19"/>
  <c r="HQ81" i="19"/>
  <c r="HQ178" i="19"/>
  <c r="HQ102" i="19"/>
  <c r="HQ410" i="19"/>
  <c r="HQ291" i="19"/>
  <c r="HQ354" i="19"/>
  <c r="HQ339" i="19"/>
  <c r="HQ414" i="19"/>
  <c r="HQ85" i="19"/>
  <c r="HQ36" i="19"/>
  <c r="HQ224" i="19"/>
  <c r="HQ280" i="19"/>
  <c r="HQ301" i="19"/>
  <c r="HQ433" i="19"/>
  <c r="HQ351" i="19"/>
  <c r="HQ390" i="19"/>
  <c r="HQ128" i="19"/>
  <c r="HQ426" i="19"/>
  <c r="HQ432" i="19"/>
  <c r="HQ99" i="19"/>
  <c r="HQ424" i="19"/>
  <c r="HQ447" i="19"/>
  <c r="HQ332" i="19"/>
  <c r="HQ171" i="19"/>
  <c r="HQ47" i="19"/>
  <c r="HQ184" i="19"/>
  <c r="HQ110" i="19"/>
  <c r="HQ165" i="19"/>
  <c r="HQ242" i="19"/>
  <c r="HQ421" i="19"/>
  <c r="HQ175" i="19"/>
  <c r="HQ234" i="19"/>
  <c r="HQ409" i="19"/>
  <c r="HQ331" i="19"/>
  <c r="HQ342" i="19"/>
  <c r="HQ200" i="19"/>
  <c r="HQ89" i="19"/>
  <c r="HQ131" i="19"/>
  <c r="HQ394" i="19"/>
  <c r="HQ362" i="19"/>
  <c r="HQ213" i="19"/>
  <c r="HQ321" i="19"/>
  <c r="HQ114" i="19"/>
  <c r="HQ118" i="19"/>
  <c r="HQ107" i="19"/>
  <c r="HQ427" i="19"/>
  <c r="HQ181" i="19"/>
  <c r="HQ256" i="19"/>
  <c r="HQ275" i="19"/>
  <c r="HQ33" i="19"/>
  <c r="HQ223" i="19"/>
  <c r="HQ92" i="19"/>
  <c r="HQ173" i="19"/>
  <c r="HQ368" i="19"/>
  <c r="HQ389" i="19"/>
  <c r="HQ104" i="19"/>
  <c r="HQ428" i="19"/>
  <c r="HQ244" i="19"/>
  <c r="HQ150" i="19"/>
  <c r="HQ43" i="19"/>
  <c r="HQ63" i="19"/>
  <c r="HQ401" i="19"/>
  <c r="HQ138" i="19"/>
  <c r="HQ38" i="19"/>
  <c r="HQ186" i="19"/>
  <c r="HQ265" i="19"/>
  <c r="HQ209" i="19"/>
  <c r="HQ431" i="19"/>
  <c r="HQ308" i="19"/>
  <c r="HQ30" i="19"/>
  <c r="HQ347" i="19"/>
  <c r="HQ289" i="19"/>
  <c r="HQ361" i="19"/>
  <c r="HQ303" i="19"/>
  <c r="HQ341" i="19"/>
  <c r="HQ146" i="19"/>
  <c r="HQ392" i="19"/>
  <c r="HQ251" i="19"/>
  <c r="HQ214" i="19"/>
  <c r="HQ50" i="19"/>
  <c r="HQ32" i="19"/>
  <c r="HQ448" i="19"/>
  <c r="HQ294" i="19"/>
  <c r="HQ408" i="19"/>
  <c r="HQ325" i="19"/>
  <c r="HQ380" i="19"/>
  <c r="HQ365" i="19"/>
  <c r="HQ407" i="19"/>
  <c r="HQ276" i="19"/>
  <c r="HQ345" i="19"/>
  <c r="HQ155" i="19"/>
  <c r="HQ343" i="19"/>
  <c r="HQ83" i="19"/>
  <c r="HQ86" i="19"/>
  <c r="HQ112" i="19"/>
  <c r="HQ66" i="19"/>
  <c r="HQ253" i="19"/>
  <c r="HQ206" i="19"/>
  <c r="HQ397" i="19"/>
  <c r="HQ69" i="19"/>
  <c r="HQ295" i="19"/>
  <c r="HQ204" i="19"/>
  <c r="HQ350" i="19"/>
  <c r="HQ105" i="19"/>
  <c r="HQ314" i="19"/>
  <c r="HQ346" i="19"/>
  <c r="HQ290" i="19"/>
  <c r="HQ153" i="19"/>
  <c r="HQ82" i="19"/>
  <c r="HQ412" i="19"/>
  <c r="HQ254" i="19"/>
  <c r="HQ333" i="19"/>
  <c r="HQ162" i="19"/>
  <c r="HQ317" i="19"/>
  <c r="HQ237" i="19"/>
  <c r="HQ212" i="19"/>
  <c r="HQ78" i="19"/>
  <c r="HQ147" i="19"/>
  <c r="HQ387" i="19"/>
  <c r="HQ90" i="19"/>
  <c r="HQ65" i="19"/>
  <c r="HQ231" i="19"/>
  <c r="HQ418" i="19"/>
  <c r="HQ199" i="19"/>
  <c r="HQ379" i="19"/>
  <c r="HQ334" i="19"/>
  <c r="HQ88" i="19"/>
  <c r="HQ437" i="19"/>
  <c r="HQ284" i="19"/>
  <c r="HQ245" i="19"/>
  <c r="HQ136" i="19"/>
  <c r="HQ293" i="19"/>
  <c r="HQ91" i="19"/>
  <c r="HQ129" i="19"/>
  <c r="HQ133" i="19"/>
  <c r="HQ127" i="19"/>
  <c r="HQ236" i="19"/>
  <c r="HQ246" i="19"/>
  <c r="HQ135" i="19"/>
  <c r="HQ109" i="19"/>
  <c r="HQ278" i="19"/>
  <c r="HQ94" i="19"/>
  <c r="HQ203" i="19"/>
  <c r="HQ279" i="19"/>
  <c r="HQ399" i="19"/>
  <c r="HQ360" i="19"/>
  <c r="HQ404" i="19"/>
  <c r="HQ305" i="19"/>
  <c r="HQ247" i="19"/>
  <c r="HQ163" i="19"/>
  <c r="HQ442" i="19"/>
  <c r="HQ307" i="19"/>
  <c r="HQ180" i="19"/>
  <c r="HQ185" i="19"/>
  <c r="HQ430" i="19"/>
  <c r="HQ372" i="19"/>
  <c r="HQ363" i="19"/>
  <c r="HQ191" i="19"/>
  <c r="HQ248" i="19"/>
  <c r="HQ370" i="19"/>
  <c r="HQ154" i="19"/>
  <c r="HQ64" i="19"/>
  <c r="HQ349" i="19"/>
  <c r="HQ330" i="19"/>
  <c r="HQ271" i="19"/>
  <c r="HQ297" i="19"/>
  <c r="HQ358" i="19"/>
  <c r="HQ115" i="19"/>
  <c r="HQ338" i="19"/>
  <c r="HQ188" i="19"/>
  <c r="HQ337" i="19"/>
  <c r="HQ197" i="19"/>
  <c r="HQ51" i="19"/>
  <c r="HQ324" i="19"/>
  <c r="HQ255" i="19"/>
  <c r="HQ101" i="19"/>
  <c r="HQ56" i="19"/>
  <c r="HQ329" i="19"/>
  <c r="HQ449" i="19"/>
  <c r="HQ73" i="19"/>
  <c r="HQ139" i="19"/>
  <c r="HQ218" i="19"/>
  <c r="HQ252" i="19"/>
  <c r="HQ216" i="19"/>
  <c r="HQ352" i="19"/>
  <c r="HQ215" i="19"/>
  <c r="HQ123" i="19"/>
  <c r="HQ46" i="19"/>
  <c r="HQ97" i="19"/>
  <c r="HP11" i="19"/>
  <c r="HQ169" i="19"/>
  <c r="HQ328" i="19"/>
  <c r="HQ31" i="19"/>
  <c r="HQ402" i="19"/>
  <c r="HQ152" i="19"/>
  <c r="HQ195" i="19"/>
  <c r="HQ48" i="19"/>
  <c r="HQ45" i="19"/>
  <c r="HQ441" i="19"/>
  <c r="HQ159" i="19"/>
  <c r="HQ226" i="19"/>
  <c r="HQ93" i="19"/>
  <c r="HQ446" i="19"/>
  <c r="HQ235" i="19"/>
  <c r="HQ208" i="19"/>
  <c r="HQ378" i="19"/>
  <c r="HQ388" i="19"/>
  <c r="HQ232" i="19"/>
  <c r="HQ211" i="19"/>
  <c r="HQ316" i="19"/>
  <c r="HQ439" i="19"/>
  <c r="HQ59" i="19"/>
  <c r="HQ142" i="19"/>
  <c r="HQ429" i="19"/>
  <c r="HQ398" i="19"/>
  <c r="HQ311" i="19"/>
  <c r="HQ67" i="19"/>
  <c r="HQ450" i="19"/>
  <c r="HQ359" i="19"/>
  <c r="HQ192" i="19"/>
  <c r="HQ117" i="19"/>
  <c r="HQ416" i="19"/>
  <c r="HQ391" i="19"/>
  <c r="HQ187" i="19"/>
  <c r="HQ167" i="19"/>
  <c r="HQ261" i="19"/>
  <c r="HQ327" i="19"/>
  <c r="HQ340" i="19"/>
  <c r="HQ443" i="19"/>
  <c r="HQ76" i="19"/>
  <c r="HQ323" i="19"/>
  <c r="HQ34" i="19"/>
  <c r="HQ249" i="19"/>
  <c r="HQ190" i="19"/>
  <c r="HQ267" i="19"/>
  <c r="HQ40" i="19"/>
  <c r="HQ445" i="19"/>
  <c r="HQ144" i="19"/>
  <c r="HQ353" i="19"/>
  <c r="HQ435" i="19"/>
  <c r="HQ386" i="19"/>
  <c r="HQ201" i="19"/>
  <c r="HQ452" i="19"/>
  <c r="HQ72" i="19"/>
  <c r="HQ320" i="19"/>
  <c r="HQ227" i="19"/>
  <c r="HQ182" i="19"/>
  <c r="HQ12" i="19"/>
  <c r="HQ17" i="19" s="1"/>
  <c r="HQ326" i="19"/>
  <c r="HQ385" i="19"/>
  <c r="HQ225" i="19"/>
  <c r="HQ436" i="19"/>
  <c r="HQ140" i="19"/>
  <c r="HQ420" i="19"/>
  <c r="HQ260" i="19"/>
  <c r="HQ177" i="19"/>
  <c r="HQ116" i="19"/>
  <c r="HQ96" i="19"/>
  <c r="HQ161" i="19"/>
  <c r="HQ239" i="19"/>
  <c r="HQ222" i="19"/>
  <c r="HQ168" i="19"/>
  <c r="HQ292" i="19"/>
  <c r="HQ113" i="19"/>
  <c r="HQ306" i="19"/>
  <c r="HQ183" i="19"/>
  <c r="HQ158" i="19"/>
  <c r="HQ438" i="19"/>
  <c r="HQ282" i="19"/>
  <c r="HQ371" i="19"/>
  <c r="HQ296" i="19"/>
  <c r="HQ335" i="19"/>
  <c r="HQ49" i="19"/>
  <c r="HQ35" i="19"/>
  <c r="HQ106" i="19"/>
  <c r="HQ221" i="19"/>
  <c r="HQ298" i="19"/>
  <c r="HQ434" i="19"/>
  <c r="HQ80" i="19"/>
  <c r="HQ229" i="19"/>
  <c r="HQ122" i="19"/>
  <c r="HQ170" i="19"/>
  <c r="HQ283" i="19"/>
  <c r="HQ272" i="19"/>
  <c r="HQ382" i="19"/>
  <c r="HQ411" i="19"/>
  <c r="HQ393" i="19"/>
  <c r="HQ143" i="19"/>
  <c r="HQ364" i="19"/>
  <c r="GD593" i="19"/>
  <c r="GD723" i="19"/>
  <c r="FW559" i="19"/>
  <c r="GD569" i="19"/>
  <c r="GD614" i="19"/>
  <c r="GD498" i="19"/>
  <c r="GD604" i="19"/>
  <c r="FW811" i="19"/>
  <c r="FW595" i="19"/>
  <c r="FW850" i="19"/>
  <c r="FW522" i="19"/>
  <c r="FW812" i="19"/>
  <c r="FW552" i="19"/>
  <c r="GD749" i="19"/>
  <c r="GD679" i="19"/>
  <c r="GD644" i="19"/>
  <c r="GD580" i="19"/>
  <c r="FW914" i="19"/>
  <c r="FW842" i="19"/>
  <c r="FW904" i="19"/>
  <c r="FW534" i="19"/>
  <c r="FW873" i="19"/>
  <c r="FW764" i="19"/>
  <c r="FW720" i="19"/>
  <c r="GD909" i="19"/>
  <c r="GD911" i="19"/>
  <c r="FW776" i="19"/>
  <c r="FW705" i="19"/>
  <c r="GD700" i="19"/>
  <c r="FW586" i="19"/>
  <c r="FW569" i="19"/>
  <c r="GD709" i="19"/>
  <c r="FW908" i="19"/>
  <c r="GD712" i="19"/>
  <c r="FW540" i="19"/>
  <c r="GD571" i="19"/>
  <c r="GD550" i="19"/>
  <c r="FW778" i="19"/>
  <c r="FW530" i="19"/>
  <c r="FW633" i="19"/>
  <c r="GD654" i="19"/>
  <c r="FW621" i="19"/>
  <c r="FW609" i="19"/>
  <c r="GD621" i="19"/>
  <c r="FW688" i="19"/>
  <c r="GD770" i="19"/>
  <c r="GD835" i="19"/>
  <c r="GD788" i="19"/>
  <c r="GD546" i="19"/>
  <c r="FW913" i="19"/>
  <c r="FW616" i="19"/>
  <c r="FW647" i="19"/>
  <c r="FW743" i="19"/>
  <c r="FW547" i="19"/>
  <c r="FW832" i="19"/>
  <c r="GD865" i="19"/>
  <c r="GD815" i="19"/>
  <c r="GD499" i="19"/>
  <c r="GD518" i="19"/>
  <c r="FW877" i="19"/>
  <c r="FW823" i="19"/>
  <c r="FW625" i="19"/>
  <c r="FW636" i="19"/>
  <c r="FW782" i="19"/>
  <c r="FW585" i="19"/>
  <c r="FW623" i="19"/>
  <c r="GD713" i="19"/>
  <c r="GD586" i="19"/>
  <c r="FW661" i="19"/>
  <c r="FW655" i="19"/>
  <c r="GD563" i="19"/>
  <c r="FW501" i="19"/>
  <c r="FW752" i="19"/>
  <c r="GD829" i="19"/>
  <c r="FW912" i="19"/>
  <c r="GD638" i="19"/>
  <c r="FW835" i="19"/>
  <c r="GD716" i="19"/>
  <c r="GD880" i="19"/>
  <c r="GD698" i="19"/>
  <c r="GD742" i="19"/>
  <c r="GD607" i="19"/>
  <c r="GD725" i="19"/>
  <c r="FW674" i="19"/>
  <c r="GD660" i="19"/>
  <c r="GD898" i="19"/>
  <c r="GD680" i="19"/>
  <c r="GD543" i="19"/>
  <c r="FW578" i="19"/>
  <c r="FW821" i="19"/>
  <c r="GD826" i="19"/>
  <c r="GD814" i="19"/>
  <c r="GD628" i="19"/>
  <c r="FW902" i="19"/>
  <c r="GD525" i="19"/>
  <c r="GD759" i="19"/>
  <c r="GD851" i="19"/>
  <c r="FW642" i="19"/>
  <c r="GD588" i="19"/>
  <c r="GD595" i="19"/>
  <c r="GD507" i="19"/>
  <c r="FW589" i="19"/>
  <c r="GD641" i="19"/>
  <c r="GD875" i="19"/>
  <c r="GD683" i="19"/>
  <c r="FW493" i="19"/>
  <c r="GD882" i="19"/>
  <c r="GD674" i="19"/>
  <c r="FW766" i="19"/>
  <c r="FW779" i="19"/>
  <c r="GD523" i="19"/>
  <c r="GD878" i="19"/>
  <c r="FW706" i="19"/>
  <c r="FW610" i="19"/>
  <c r="GD681" i="19"/>
  <c r="GD534" i="19"/>
  <c r="GD602" i="19"/>
  <c r="GD610" i="19"/>
  <c r="GD904" i="19"/>
  <c r="FW707" i="19"/>
  <c r="FW544" i="19"/>
  <c r="FW624" i="19"/>
  <c r="GD811" i="19"/>
  <c r="GD554" i="19"/>
  <c r="GD792" i="19"/>
  <c r="GD809" i="19"/>
  <c r="GD812" i="19"/>
  <c r="FW580" i="19"/>
  <c r="FW657" i="19"/>
  <c r="FW546" i="19"/>
  <c r="GD608" i="19"/>
  <c r="GD849" i="19"/>
  <c r="GD630" i="19"/>
  <c r="GD564" i="19"/>
  <c r="GD869" i="19"/>
  <c r="FW894" i="19"/>
  <c r="FW810" i="19"/>
  <c r="FW611" i="19"/>
  <c r="GD801" i="19"/>
  <c r="GD772" i="19"/>
  <c r="GD885" i="19"/>
  <c r="GD567" i="19"/>
  <c r="GD533" i="19"/>
  <c r="FW628" i="19"/>
  <c r="FW664" i="19"/>
  <c r="FW690" i="19"/>
  <c r="FW839" i="19"/>
  <c r="FW497" i="19"/>
  <c r="FW533" i="19"/>
  <c r="FW626" i="19"/>
  <c r="FW594" i="19"/>
  <c r="FW833" i="19"/>
  <c r="FW800" i="19"/>
  <c r="GD587" i="19"/>
  <c r="GD832" i="19"/>
  <c r="GD655" i="19"/>
  <c r="GD766" i="19"/>
  <c r="FW518" i="19"/>
  <c r="FW836" i="19"/>
  <c r="FW762" i="19"/>
  <c r="FW677" i="19"/>
  <c r="FW602" i="19"/>
  <c r="FW755" i="19"/>
  <c r="FW598" i="19"/>
  <c r="GD891" i="19"/>
  <c r="FW689" i="19"/>
  <c r="GD877" i="19"/>
  <c r="GD697" i="19"/>
  <c r="GD860" i="19"/>
  <c r="GD678" i="19"/>
  <c r="FW557" i="19"/>
  <c r="FW582" i="19"/>
  <c r="GD808" i="19"/>
  <c r="GD855" i="19"/>
  <c r="FW751" i="19"/>
  <c r="FW797" i="19"/>
  <c r="GD503" i="19"/>
  <c r="GD745" i="19"/>
  <c r="FW767" i="19"/>
  <c r="FW818" i="19"/>
  <c r="GD600" i="19"/>
  <c r="GD514" i="19"/>
  <c r="FW632" i="19"/>
  <c r="FW560" i="19"/>
  <c r="GD741" i="19"/>
  <c r="GD791" i="19"/>
  <c r="FW619" i="19"/>
  <c r="FW722" i="19"/>
  <c r="GD738" i="19"/>
  <c r="GD899" i="19"/>
  <c r="FW524" i="19"/>
  <c r="FW887" i="19"/>
  <c r="GD649" i="19"/>
  <c r="GD652" i="19"/>
  <c r="FW804" i="19"/>
  <c r="FW789" i="19"/>
  <c r="GD622" i="19"/>
  <c r="GD647" i="19"/>
  <c r="GD568" i="19"/>
  <c r="GD894" i="19"/>
  <c r="GD589" i="19"/>
  <c r="FW777" i="19"/>
  <c r="FW686" i="19"/>
  <c r="FW681" i="19"/>
  <c r="GD707" i="19"/>
  <c r="GD802" i="19"/>
  <c r="GD889" i="19"/>
  <c r="GD597" i="19"/>
  <c r="GD672" i="19"/>
  <c r="FW869" i="19"/>
  <c r="FW799" i="19"/>
  <c r="FW564" i="19"/>
  <c r="GD684" i="19"/>
  <c r="GD537" i="19"/>
  <c r="GD612" i="19"/>
  <c r="GD841" i="19"/>
  <c r="GD524" i="19"/>
  <c r="FW831" i="19"/>
  <c r="FW725" i="19"/>
  <c r="FW649" i="19"/>
  <c r="GD575" i="19"/>
  <c r="GD774" i="19"/>
  <c r="GD842" i="19"/>
  <c r="GD834" i="19"/>
  <c r="GD726" i="19"/>
  <c r="FW700" i="19"/>
  <c r="FW687" i="19"/>
  <c r="FW697" i="19"/>
  <c r="FW645" i="19"/>
  <c r="FW499" i="19"/>
  <c r="FW867" i="19"/>
  <c r="FW857" i="19"/>
  <c r="FW907" i="19"/>
  <c r="FW551" i="19"/>
  <c r="FW786" i="19"/>
  <c r="GD704" i="19"/>
  <c r="GD710" i="19"/>
  <c r="GD637" i="19"/>
  <c r="GD912" i="19"/>
  <c r="FW651" i="19"/>
  <c r="FW591" i="19"/>
  <c r="FW693" i="19"/>
  <c r="GC466" i="19"/>
  <c r="FW856" i="19"/>
  <c r="FW665" i="19"/>
  <c r="GD703" i="19"/>
  <c r="GD702" i="19"/>
  <c r="GD768" i="19"/>
  <c r="GD539" i="19"/>
  <c r="GD664" i="19"/>
  <c r="FW881" i="19"/>
  <c r="GD892" i="19"/>
  <c r="FW849" i="19"/>
  <c r="GD838" i="19"/>
  <c r="GD782" i="19"/>
  <c r="FW845" i="19"/>
  <c r="FW738" i="19"/>
  <c r="GD615" i="19"/>
  <c r="GD900" i="19"/>
  <c r="FW514" i="19"/>
  <c r="FW868" i="19"/>
  <c r="GD917" i="19"/>
  <c r="GD541" i="19"/>
  <c r="FW676" i="19"/>
  <c r="FW561" i="19"/>
  <c r="GD747" i="19"/>
  <c r="GD868" i="19"/>
  <c r="FW793" i="19"/>
  <c r="FW858" i="19"/>
  <c r="GD502" i="19"/>
  <c r="GD897" i="19"/>
  <c r="FW600" i="19"/>
  <c r="FW535" i="19"/>
  <c r="GD606" i="19"/>
  <c r="GD565" i="19"/>
  <c r="FW791" i="19"/>
  <c r="FW572" i="19"/>
  <c r="GD505" i="19"/>
  <c r="GD867" i="19"/>
  <c r="FW531" i="19"/>
  <c r="FW906" i="19"/>
  <c r="GD765" i="19"/>
  <c r="GD661" i="19"/>
  <c r="GD677" i="19"/>
  <c r="GD538" i="19"/>
  <c r="GD859" i="19"/>
  <c r="FW893" i="19"/>
  <c r="FW775" i="19"/>
  <c r="FW516" i="19"/>
  <c r="GD535" i="19"/>
  <c r="GD719" i="19"/>
  <c r="GD751" i="19"/>
  <c r="GD515" i="19"/>
  <c r="GD506" i="19"/>
  <c r="FW498" i="19"/>
  <c r="FW749" i="19"/>
  <c r="FW695" i="19"/>
  <c r="GD536" i="19"/>
  <c r="GD756" i="19"/>
  <c r="GD908" i="19"/>
  <c r="GD609" i="19"/>
  <c r="GD501" i="19"/>
  <c r="FW691" i="19"/>
  <c r="FW826" i="19"/>
  <c r="FW709" i="19"/>
  <c r="GD711" i="19"/>
  <c r="GD696" i="19"/>
  <c r="GD651" i="19"/>
  <c r="GD504" i="19"/>
  <c r="GD746" i="19"/>
  <c r="FW889" i="19"/>
  <c r="FW635" i="19"/>
  <c r="FW678" i="19"/>
  <c r="FW504" i="19"/>
  <c r="FW698" i="19"/>
  <c r="FW640" i="19"/>
  <c r="FW568" i="19"/>
  <c r="FW731" i="19"/>
  <c r="FW829" i="19"/>
  <c r="FW898" i="19"/>
  <c r="GD786" i="19"/>
  <c r="GD907" i="19"/>
  <c r="GD820" i="19"/>
  <c r="GD752" i="19"/>
  <c r="FW659" i="19"/>
  <c r="FW648" i="19"/>
  <c r="FW861" i="19"/>
  <c r="FW556" i="19"/>
  <c r="FW545" i="19"/>
  <c r="FW529" i="19"/>
  <c r="GD516" i="19"/>
  <c r="GD547" i="19"/>
  <c r="GD790" i="19"/>
  <c r="GD508" i="19"/>
  <c r="FW885" i="19"/>
  <c r="GD633" i="19"/>
  <c r="FW815" i="19"/>
  <c r="GD717" i="19"/>
  <c r="GD650" i="19"/>
  <c r="GD671" i="19"/>
  <c r="FW819" i="19"/>
  <c r="FW525" i="19"/>
  <c r="GD687" i="19"/>
  <c r="GD846" i="19"/>
  <c r="FW682" i="19"/>
  <c r="FW555" i="19"/>
  <c r="GD659" i="19"/>
  <c r="GD762" i="19"/>
  <c r="FW758" i="19"/>
  <c r="FW673" i="19"/>
  <c r="GD635" i="19"/>
  <c r="GD624" i="19"/>
  <c r="FW848" i="19"/>
  <c r="FW747" i="19"/>
  <c r="GD530" i="19"/>
  <c r="GD895" i="19"/>
  <c r="FW627" i="19"/>
  <c r="FW771" i="19"/>
  <c r="GD632" i="19"/>
  <c r="GD705" i="19"/>
  <c r="FW765" i="19"/>
  <c r="FW816" i="19"/>
  <c r="GD861" i="19"/>
  <c r="GD871" i="19"/>
  <c r="FW900" i="19"/>
  <c r="FW613" i="19"/>
  <c r="GD806" i="19"/>
  <c r="GD667" i="19"/>
  <c r="GD690" i="19"/>
  <c r="GD495" i="19"/>
  <c r="GD753" i="19"/>
  <c r="FW711" i="19"/>
  <c r="FW653" i="19"/>
  <c r="FW859" i="19"/>
  <c r="GD748" i="19"/>
  <c r="GD657" i="19"/>
  <c r="GD888" i="19"/>
  <c r="GD847" i="19"/>
  <c r="GD557" i="19"/>
  <c r="FW737" i="19"/>
  <c r="FW622" i="19"/>
  <c r="FW817" i="19"/>
  <c r="GD783" i="19"/>
  <c r="GD605" i="19"/>
  <c r="GD618" i="19"/>
  <c r="GD824" i="19"/>
  <c r="GD913" i="19"/>
  <c r="FW656" i="19"/>
  <c r="FW844" i="19"/>
  <c r="FW634" i="19"/>
  <c r="GD493" i="19"/>
  <c r="GD763" i="19"/>
  <c r="GD675" i="19"/>
  <c r="GD845" i="19"/>
  <c r="GD776" i="19"/>
  <c r="FW822" i="19"/>
  <c r="FW617" i="19"/>
  <c r="FW576" i="19"/>
  <c r="FW662" i="19"/>
  <c r="FW874" i="19"/>
  <c r="FW741" i="19"/>
  <c r="FW855" i="19"/>
  <c r="FW579" i="19"/>
  <c r="FW549" i="19"/>
  <c r="FW727" i="19"/>
  <c r="GD558" i="19"/>
  <c r="GD617" i="19"/>
  <c r="GD701" i="19"/>
  <c r="GD673" i="19"/>
  <c r="FW847" i="19"/>
  <c r="FW643" i="19"/>
  <c r="FW574" i="19"/>
  <c r="FW744" i="19"/>
  <c r="FW717" i="19"/>
  <c r="FW503" i="19"/>
  <c r="GD761" i="19"/>
  <c r="GD591" i="19"/>
  <c r="GD582" i="19"/>
  <c r="GD560" i="19"/>
  <c r="FW715" i="19"/>
  <c r="GD598" i="19"/>
  <c r="FW784" i="19"/>
  <c r="GD864" i="19"/>
  <c r="GD901" i="19"/>
  <c r="GD645" i="19"/>
  <c r="FW629" i="19"/>
  <c r="FW892" i="19"/>
  <c r="GD666" i="19"/>
  <c r="GD676" i="19"/>
  <c r="FW901" i="19"/>
  <c r="FW820" i="19"/>
  <c r="GD584" i="19"/>
  <c r="GD905" i="19"/>
  <c r="FW886" i="19"/>
  <c r="FW668" i="19"/>
  <c r="GD870" i="19"/>
  <c r="GD494" i="19"/>
  <c r="FW520" i="19"/>
  <c r="FW512" i="19"/>
  <c r="GD800" i="19"/>
  <c r="GD658" i="19"/>
  <c r="FW596" i="19"/>
  <c r="FW852" i="19"/>
  <c r="GD585" i="19"/>
  <c r="GD581" i="19"/>
  <c r="FW862" i="19"/>
  <c r="FW759" i="19"/>
  <c r="GD694" i="19"/>
  <c r="GD682" i="19"/>
  <c r="FW756" i="19"/>
  <c r="FW519" i="19"/>
  <c r="GD519" i="19"/>
  <c r="GD708" i="19"/>
  <c r="GD850" i="19"/>
  <c r="GD566" i="19"/>
  <c r="FW543" i="19"/>
  <c r="FW694" i="19"/>
  <c r="FW507" i="19"/>
  <c r="FW802" i="19"/>
  <c r="GD740" i="19"/>
  <c r="GD771" i="19"/>
  <c r="GD784" i="19"/>
  <c r="GD542" i="19"/>
  <c r="GD572" i="19"/>
  <c r="FW807" i="19"/>
  <c r="FW814" i="19"/>
  <c r="FW803" i="19"/>
  <c r="GD497" i="19"/>
  <c r="GD555" i="19"/>
  <c r="GD592" i="19"/>
  <c r="GD876" i="19"/>
  <c r="GD916" i="19"/>
  <c r="FW683" i="19"/>
  <c r="FW666" i="19"/>
  <c r="FW768" i="19"/>
  <c r="GD795" i="19"/>
  <c r="GD853" i="19"/>
  <c r="GD583" i="19"/>
  <c r="GD620" i="19"/>
  <c r="FW637" i="19"/>
  <c r="FW658" i="19"/>
  <c r="FW884" i="19"/>
  <c r="FW801" i="19"/>
  <c r="FW872" i="19"/>
  <c r="FW588" i="19"/>
  <c r="FW573" i="19"/>
  <c r="FW753" i="19"/>
  <c r="FW548" i="19"/>
  <c r="FW685" i="19"/>
  <c r="GD844" i="19"/>
  <c r="GD662" i="19"/>
  <c r="GD601" i="19"/>
  <c r="GD603" i="19"/>
  <c r="FW604" i="19"/>
  <c r="FW515" i="19"/>
  <c r="FW792" i="19"/>
  <c r="FW754" i="19"/>
  <c r="FW584" i="19"/>
  <c r="FW734" i="19"/>
  <c r="FW492" i="19"/>
  <c r="FW871" i="19"/>
  <c r="GD548" i="19"/>
  <c r="FW605" i="19"/>
  <c r="GD727" i="19"/>
  <c r="GD640" i="19"/>
  <c r="GD706" i="19"/>
  <c r="GD862" i="19"/>
  <c r="GD906" i="19"/>
  <c r="FW732" i="19"/>
  <c r="GD854" i="19"/>
  <c r="GD896" i="19"/>
  <c r="GD510" i="19"/>
  <c r="FW536" i="19"/>
  <c r="GD893" i="19"/>
  <c r="GD827" i="19"/>
  <c r="GD760" i="19"/>
  <c r="FW891" i="19"/>
  <c r="GD496" i="19"/>
  <c r="GD721" i="19"/>
  <c r="GD686" i="19"/>
  <c r="FW824" i="19"/>
  <c r="GD883" i="19"/>
  <c r="GD732" i="19"/>
  <c r="GD887" i="19"/>
  <c r="FW757" i="19"/>
  <c r="GD642" i="19"/>
  <c r="GD879" i="19"/>
  <c r="GD823" i="19"/>
  <c r="FW710" i="19"/>
  <c r="GD577" i="19"/>
  <c r="GD737" i="19"/>
  <c r="GD915" i="19"/>
  <c r="FW878" i="19"/>
  <c r="GD529" i="19"/>
  <c r="GD743" i="19"/>
  <c r="GD798" i="19"/>
  <c r="GD561" i="19"/>
  <c r="GD526" i="19"/>
  <c r="FW592" i="19"/>
  <c r="FW740" i="19"/>
  <c r="FW770" i="19"/>
  <c r="FW558" i="19"/>
  <c r="GD822" i="19"/>
  <c r="GD663" i="19"/>
  <c r="GD866" i="19"/>
  <c r="GD512" i="19"/>
  <c r="FW570" i="19"/>
  <c r="GD839" i="19"/>
  <c r="FW671" i="19"/>
  <c r="FW774" i="19"/>
  <c r="GD695" i="19"/>
  <c r="GD549" i="19"/>
  <c r="GD639" i="19"/>
  <c r="FW597" i="19"/>
  <c r="GD573" i="19"/>
  <c r="GD767" i="19"/>
  <c r="GD813" i="19"/>
  <c r="FW508" i="19"/>
  <c r="GD491" i="19"/>
  <c r="GD689" i="19"/>
  <c r="GD873" i="19"/>
  <c r="FW675" i="19"/>
  <c r="GD821" i="19"/>
  <c r="GD520" i="19"/>
  <c r="GD540" i="19"/>
  <c r="FW899" i="19"/>
  <c r="GD522" i="19"/>
  <c r="GD736" i="19"/>
  <c r="GD562" i="19"/>
  <c r="FW917" i="19"/>
  <c r="GD730" i="19"/>
  <c r="GD578" i="19"/>
  <c r="GD750" i="19"/>
  <c r="FW843" i="19"/>
  <c r="GD775" i="19"/>
  <c r="GD918" i="19"/>
  <c r="GD552" i="19"/>
  <c r="FW566" i="19"/>
  <c r="GD793" i="19"/>
  <c r="GD884" i="19"/>
  <c r="GD685" i="19"/>
  <c r="GD910" i="19"/>
  <c r="GD517" i="19"/>
  <c r="FW783" i="19"/>
  <c r="FW730" i="19"/>
  <c r="FW916" i="19"/>
  <c r="GD796" i="19"/>
  <c r="GD836" i="19"/>
  <c r="GD858" i="19"/>
  <c r="GD902" i="19"/>
  <c r="GD594" i="19"/>
  <c r="FW703" i="19"/>
  <c r="FW911" i="19"/>
  <c r="FW838" i="19"/>
  <c r="GD731" i="19"/>
  <c r="GD831" i="19"/>
  <c r="GD810" i="19"/>
  <c r="GD848" i="19"/>
  <c r="GD511" i="19"/>
  <c r="FW837" i="19"/>
  <c r="FW746" i="19"/>
  <c r="FW724" i="19"/>
  <c r="GD744" i="19"/>
  <c r="GD579" i="19"/>
  <c r="GD781" i="19"/>
  <c r="GD574" i="19"/>
  <c r="GD769" i="19"/>
  <c r="FW538" i="19"/>
  <c r="FW646" i="19"/>
  <c r="FW805" i="19"/>
  <c r="FW780" i="19"/>
  <c r="FW860" i="19"/>
  <c r="FW527" i="19"/>
  <c r="FW905" i="19"/>
  <c r="FW773" i="19"/>
  <c r="FW494" i="19"/>
  <c r="FW918" i="19"/>
  <c r="GD553" i="19"/>
  <c r="GD874" i="19"/>
  <c r="GD699" i="19"/>
  <c r="GD804" i="19"/>
  <c r="FW505" i="19"/>
  <c r="FW718" i="19"/>
  <c r="FW554" i="19"/>
  <c r="FW785" i="19"/>
  <c r="FW864" i="19"/>
  <c r="FW526" i="19"/>
  <c r="FW896" i="19"/>
  <c r="GD914" i="19"/>
  <c r="GD669" i="19"/>
  <c r="GD803" i="19"/>
  <c r="GD631" i="19"/>
  <c r="GD840" i="19"/>
  <c r="GD636" i="19"/>
  <c r="GD779" i="19"/>
  <c r="FW654" i="19"/>
  <c r="FW511" i="19"/>
  <c r="FW809" i="19"/>
  <c r="FW669" i="19"/>
  <c r="FW638" i="19"/>
  <c r="FW650" i="19"/>
  <c r="FW841" i="19"/>
  <c r="GD856" i="19"/>
  <c r="GD805" i="19"/>
  <c r="GD693" i="19"/>
  <c r="GD773" i="19"/>
  <c r="FW702" i="19"/>
  <c r="FW528" i="19"/>
  <c r="FW684" i="19"/>
  <c r="FW825" i="19"/>
  <c r="FW883" i="19"/>
  <c r="FW879" i="19"/>
  <c r="FW618" i="19"/>
  <c r="GD789" i="19"/>
  <c r="GD837" i="19"/>
  <c r="FW761" i="19"/>
  <c r="GD816" i="19"/>
  <c r="FW517" i="19"/>
  <c r="FW670" i="19"/>
  <c r="FW571" i="19"/>
  <c r="GD656" i="19"/>
  <c r="FW553" i="19"/>
  <c r="GD881" i="19"/>
  <c r="FW614" i="19"/>
  <c r="FW606" i="19"/>
  <c r="FW742" i="19"/>
  <c r="FW699" i="19"/>
  <c r="FW897" i="19"/>
  <c r="FW641" i="19"/>
  <c r="GD490" i="19"/>
  <c r="GD787" i="19"/>
  <c r="GD613" i="19"/>
  <c r="GD668" i="19"/>
  <c r="GD780" i="19"/>
  <c r="GD521" i="19"/>
  <c r="GD825" i="19"/>
  <c r="FW882" i="19"/>
  <c r="FW846" i="19"/>
  <c r="FW575" i="19"/>
  <c r="FW495" i="19"/>
  <c r="FW909" i="19"/>
  <c r="FW583" i="19"/>
  <c r="FW763" i="19"/>
  <c r="GD551" i="19"/>
  <c r="GD828" i="19"/>
  <c r="GD545" i="19"/>
  <c r="GD500" i="19"/>
  <c r="FW603" i="19"/>
  <c r="FW875" i="19"/>
  <c r="FW620" i="19"/>
  <c r="FW607" i="19"/>
  <c r="FW521" i="19"/>
  <c r="FW888" i="19"/>
  <c r="GD734" i="19"/>
  <c r="GD556" i="19"/>
  <c r="GD623" i="19"/>
  <c r="FW716" i="19"/>
  <c r="GD570" i="19"/>
  <c r="FW748" i="19"/>
  <c r="FW853" i="19"/>
  <c r="FW890" i="19"/>
  <c r="GD728" i="19"/>
  <c r="FW865" i="19"/>
  <c r="GD715" i="19"/>
  <c r="FW565" i="19"/>
  <c r="FW721" i="19"/>
  <c r="FW679" i="19"/>
  <c r="FW739" i="19"/>
  <c r="FW672" i="19"/>
  <c r="FW713" i="19"/>
  <c r="GD532" i="19"/>
  <c r="GD531" i="19"/>
  <c r="GD857" i="19"/>
  <c r="GD890" i="19"/>
  <c r="GD903" i="19"/>
  <c r="FW760" i="19"/>
  <c r="FW712" i="19"/>
  <c r="FW769" i="19"/>
  <c r="FW496" i="19"/>
  <c r="FW500" i="19"/>
  <c r="FW808" i="19"/>
  <c r="FW790" i="19"/>
  <c r="GD625" i="19"/>
  <c r="GD665" i="19"/>
  <c r="GD629" i="19"/>
  <c r="GD758" i="19"/>
  <c r="FW639" i="19"/>
  <c r="FW587" i="19"/>
  <c r="FW733" i="19"/>
  <c r="FW729" i="19"/>
  <c r="FW581" i="19"/>
  <c r="FW601" i="19"/>
  <c r="GD691" i="19"/>
  <c r="GD692" i="19"/>
  <c r="FW866" i="19"/>
  <c r="FW708" i="19"/>
  <c r="GD729" i="19"/>
  <c r="FW660" i="19"/>
  <c r="FW663" i="19"/>
  <c r="FW491" i="19"/>
  <c r="GD513" i="19"/>
  <c r="FW834" i="19"/>
  <c r="GD559" i="19"/>
  <c r="FW644" i="19"/>
  <c r="FW608" i="19"/>
  <c r="GD634" i="19"/>
  <c r="GD509" i="19"/>
  <c r="GD688" i="19"/>
  <c r="GD528" i="19"/>
  <c r="FW876" i="19"/>
  <c r="GD755" i="19"/>
  <c r="GD596" i="19"/>
  <c r="GD646" i="19"/>
  <c r="GD872" i="19"/>
  <c r="FW772" i="19"/>
  <c r="FW506" i="19"/>
  <c r="FW630" i="19"/>
  <c r="FW851" i="19"/>
  <c r="FW701" i="19"/>
  <c r="FW813" i="19"/>
  <c r="FW680" i="19"/>
  <c r="GD733" i="19"/>
  <c r="GD735" i="19"/>
  <c r="GD653" i="19"/>
  <c r="GD670" i="19"/>
  <c r="FW539" i="19"/>
  <c r="FW870" i="19"/>
  <c r="FW502" i="19"/>
  <c r="FW704" i="19"/>
  <c r="FW735" i="19"/>
  <c r="FW830" i="19"/>
  <c r="GD544" i="19"/>
  <c r="GD527" i="19"/>
  <c r="FW750" i="19"/>
  <c r="FW895" i="19"/>
  <c r="GD754" i="19"/>
  <c r="FW696" i="19"/>
  <c r="FW599" i="19"/>
  <c r="FW781" i="19"/>
  <c r="GD778" i="19"/>
  <c r="FW652" i="19"/>
  <c r="GD817" i="19"/>
  <c r="FW726" i="19"/>
  <c r="FW903" i="19"/>
  <c r="GD797" i="19"/>
  <c r="GD724" i="19"/>
  <c r="GD576" i="19"/>
  <c r="GD492" i="19"/>
  <c r="GD590" i="19"/>
  <c r="FW542" i="19"/>
  <c r="FW523" i="19"/>
  <c r="GD843" i="19"/>
  <c r="GD643" i="19"/>
  <c r="GD785" i="19"/>
  <c r="GD739" i="19"/>
  <c r="FW615" i="19"/>
  <c r="FW537" i="19"/>
  <c r="FW567" i="19"/>
  <c r="FW590" i="19"/>
  <c r="FW714" i="19"/>
  <c r="FW719" i="19"/>
  <c r="GD757" i="19"/>
  <c r="GD718" i="19"/>
  <c r="GD830" i="19"/>
  <c r="GD799" i="19"/>
  <c r="FW736" i="19"/>
  <c r="FW910" i="19"/>
  <c r="FW563" i="19"/>
  <c r="FW806" i="19"/>
  <c r="FW840" i="19"/>
  <c r="FW532" i="19"/>
  <c r="FW795" i="19"/>
  <c r="GD819" i="19"/>
  <c r="GD852" i="19"/>
  <c r="FW562" i="19"/>
  <c r="FW513" i="19"/>
  <c r="GD627" i="19"/>
  <c r="FW787" i="19"/>
  <c r="FW541" i="19"/>
  <c r="GD807" i="19"/>
  <c r="FW880" i="19"/>
  <c r="GD616" i="19"/>
  <c r="FW798" i="19"/>
  <c r="GD833" i="19"/>
  <c r="GD626" i="19"/>
  <c r="FW828" i="19"/>
  <c r="FW667" i="19"/>
  <c r="FW490" i="19"/>
  <c r="GD648" i="19"/>
  <c r="GD720" i="19"/>
  <c r="GD347" i="19"/>
  <c r="GD108" i="19"/>
  <c r="GD407" i="19"/>
  <c r="GD52" i="19"/>
  <c r="GD404" i="19"/>
  <c r="GD161" i="19"/>
  <c r="GD282" i="19"/>
  <c r="GD111" i="19"/>
  <c r="GD224" i="19"/>
  <c r="GD113" i="19"/>
  <c r="GD431" i="19"/>
  <c r="GD424" i="19"/>
  <c r="GD167" i="19"/>
  <c r="GD187" i="19"/>
  <c r="GD103" i="19"/>
  <c r="GD99" i="19"/>
  <c r="GD149" i="19"/>
  <c r="GD51" i="19"/>
  <c r="GD448" i="19"/>
  <c r="GD334" i="19"/>
  <c r="GD164" i="19"/>
  <c r="GD122" i="19"/>
  <c r="GD159" i="19"/>
  <c r="GD119" i="19"/>
  <c r="GD125" i="19"/>
  <c r="GD170" i="19"/>
  <c r="GD131" i="19"/>
  <c r="GD248" i="19"/>
  <c r="GD97" i="19"/>
  <c r="GD260" i="19"/>
  <c r="GD454" i="19"/>
  <c r="GD146" i="19"/>
  <c r="GD101" i="19"/>
  <c r="GD110" i="19"/>
  <c r="GD238" i="19"/>
  <c r="GD236" i="19"/>
  <c r="GD165" i="19"/>
  <c r="GD258" i="19"/>
  <c r="GD201" i="19"/>
  <c r="GD439" i="19"/>
  <c r="GD244" i="19"/>
  <c r="GD276" i="19"/>
  <c r="GD37" i="19"/>
  <c r="GD209" i="19"/>
  <c r="GD140" i="19"/>
  <c r="GD216" i="19"/>
  <c r="GD419" i="19"/>
  <c r="GD178" i="19"/>
  <c r="GD34" i="19"/>
  <c r="GD353" i="19"/>
  <c r="GD210" i="19"/>
  <c r="GD399" i="19"/>
  <c r="GD186" i="19"/>
  <c r="GD245" i="19"/>
  <c r="GD231" i="19"/>
  <c r="GD318" i="19"/>
  <c r="GD156" i="19"/>
  <c r="GD305" i="19"/>
  <c r="GD40" i="19"/>
  <c r="GD411" i="19"/>
  <c r="GD323" i="19"/>
  <c r="GD54" i="19"/>
  <c r="GD421" i="19"/>
  <c r="GD120" i="19"/>
  <c r="GD148" i="19"/>
  <c r="GD309" i="19"/>
  <c r="GD121" i="19"/>
  <c r="GD189" i="19"/>
  <c r="GD87" i="19"/>
  <c r="GD76" i="19"/>
  <c r="GD271" i="19"/>
  <c r="GD246" i="19"/>
  <c r="GD45" i="19"/>
  <c r="GU465" i="19" s="1"/>
  <c r="GD214" i="19"/>
  <c r="GD32" i="19"/>
  <c r="GD373" i="19"/>
  <c r="GD398" i="19"/>
  <c r="GD303" i="19"/>
  <c r="GD215" i="19"/>
  <c r="GD330" i="19"/>
  <c r="GD174" i="19"/>
  <c r="GD265" i="19"/>
  <c r="GD98" i="19"/>
  <c r="GD226" i="19"/>
  <c r="GD415" i="19"/>
  <c r="GD335" i="19"/>
  <c r="GD247" i="19"/>
  <c r="GD55" i="19"/>
  <c r="GD428" i="19"/>
  <c r="GD356" i="19"/>
  <c r="GD207" i="19"/>
  <c r="GD44" i="19"/>
  <c r="GD134" i="19"/>
  <c r="GD333" i="19"/>
  <c r="GD364" i="19"/>
  <c r="GD314" i="19"/>
  <c r="GD197" i="19"/>
  <c r="GD283" i="19"/>
  <c r="GD47" i="19"/>
  <c r="GD157" i="19"/>
  <c r="GD320" i="19"/>
  <c r="GD82" i="19"/>
  <c r="GD452" i="19"/>
  <c r="GD391" i="19"/>
  <c r="GD36" i="19"/>
  <c r="GD261" i="19"/>
  <c r="GD160" i="19"/>
  <c r="GD267" i="19"/>
  <c r="GD422" i="19"/>
  <c r="GD50" i="19"/>
  <c r="GD438" i="19"/>
  <c r="GD384" i="19"/>
  <c r="GD342" i="19"/>
  <c r="GD66" i="19"/>
  <c r="GD445" i="19"/>
  <c r="GD31" i="19"/>
  <c r="GD223" i="19"/>
  <c r="GD416" i="19"/>
  <c r="GD370" i="19"/>
  <c r="GD64" i="19"/>
  <c r="GD442" i="19"/>
  <c r="GD59" i="19"/>
  <c r="GD332" i="19"/>
  <c r="GD328" i="19"/>
  <c r="GD81" i="19"/>
  <c r="GD77" i="19"/>
  <c r="GD402" i="19"/>
  <c r="GD107" i="19"/>
  <c r="GD195" i="19"/>
  <c r="GD299" i="19"/>
  <c r="GD80" i="19"/>
  <c r="GD343" i="19"/>
  <c r="GD106" i="19"/>
  <c r="GD192" i="19"/>
  <c r="GD253" i="19"/>
  <c r="GD340" i="19"/>
  <c r="GD105" i="19"/>
  <c r="GD381" i="19"/>
  <c r="GD250" i="19"/>
  <c r="GD217" i="19"/>
  <c r="GD298" i="19"/>
  <c r="GD441" i="19"/>
  <c r="GD84" i="19"/>
  <c r="GD30" i="19"/>
  <c r="GD270" i="19"/>
  <c r="GD264" i="19"/>
  <c r="GD308" i="19"/>
  <c r="GD117" i="19"/>
  <c r="GD75" i="19"/>
  <c r="GD72" i="19"/>
  <c r="GD427" i="19"/>
  <c r="GD83" i="19"/>
  <c r="GD358" i="19"/>
  <c r="GD296" i="19"/>
  <c r="GD395" i="19"/>
  <c r="GD203" i="19"/>
  <c r="GD433" i="19"/>
  <c r="GD132" i="19"/>
  <c r="GD410" i="19"/>
  <c r="GD380" i="19"/>
  <c r="GD292" i="19"/>
  <c r="GD89" i="19"/>
  <c r="GD65" i="19"/>
  <c r="GD425" i="19"/>
  <c r="GD440" i="19"/>
  <c r="GD350" i="19"/>
  <c r="GD211" i="19"/>
  <c r="GD124" i="19"/>
  <c r="GD406" i="19"/>
  <c r="GD344" i="19"/>
  <c r="GD181" i="19"/>
  <c r="GD115" i="19"/>
  <c r="GD73" i="19"/>
  <c r="GD232" i="19"/>
  <c r="GD351" i="19"/>
  <c r="GD443" i="19"/>
  <c r="GD432" i="19"/>
  <c r="GD74" i="19"/>
  <c r="GD346" i="19"/>
  <c r="GD151" i="19"/>
  <c r="GD169" i="19"/>
  <c r="GD377" i="19"/>
  <c r="GD327" i="19"/>
  <c r="GD142" i="19"/>
  <c r="GD137" i="19"/>
  <c r="GD315" i="19"/>
  <c r="GD254" i="19"/>
  <c r="GD325" i="19"/>
  <c r="GD259" i="19"/>
  <c r="GD152" i="19"/>
  <c r="GD92" i="19"/>
  <c r="GD227" i="19"/>
  <c r="GD41" i="19"/>
  <c r="GD154" i="19"/>
  <c r="GD202" i="19"/>
  <c r="GD42" i="19"/>
  <c r="GD240" i="19"/>
  <c r="GD290" i="19"/>
  <c r="GD57" i="19"/>
  <c r="GD408" i="19"/>
  <c r="GD414" i="19"/>
  <c r="GD79" i="19"/>
  <c r="GD376" i="19"/>
  <c r="GD206" i="19"/>
  <c r="GD63" i="19"/>
  <c r="GD114" i="19"/>
  <c r="GD144" i="19"/>
  <c r="GD277" i="19"/>
  <c r="GD222" i="19"/>
  <c r="GD284" i="19"/>
  <c r="GD394" i="19"/>
  <c r="GD409" i="19"/>
  <c r="GD85" i="19"/>
  <c r="GD273" i="19"/>
  <c r="GD389" i="19"/>
  <c r="GD336" i="19"/>
  <c r="GD355" i="19"/>
  <c r="GD166" i="19"/>
  <c r="GD56" i="19"/>
  <c r="GD387" i="19"/>
  <c r="GD388" i="19"/>
  <c r="GD241" i="19"/>
  <c r="GD256" i="19"/>
  <c r="GD230" i="19"/>
  <c r="GD71" i="19"/>
  <c r="GD365" i="19"/>
  <c r="GD208" i="19"/>
  <c r="GD293" i="19"/>
  <c r="GD447" i="19"/>
  <c r="GD329" i="19"/>
  <c r="GD138" i="19"/>
  <c r="GD198" i="19"/>
  <c r="GD312" i="19"/>
  <c r="GD205" i="19"/>
  <c r="GD102" i="19"/>
  <c r="GD297" i="19"/>
  <c r="GD372" i="19"/>
  <c r="GD104" i="19"/>
  <c r="GD446" i="19"/>
  <c r="GD229" i="19"/>
  <c r="GD126" i="19"/>
  <c r="GD171" i="19"/>
  <c r="GD141" i="19"/>
  <c r="GD275" i="19"/>
  <c r="GD262" i="19"/>
  <c r="GD228" i="19"/>
  <c r="GD349" i="19"/>
  <c r="GD278" i="19"/>
  <c r="GD100" i="19"/>
  <c r="GD172" i="19"/>
  <c r="GD35" i="19"/>
  <c r="GD429" i="19"/>
  <c r="GD326" i="19"/>
  <c r="GD405" i="19"/>
  <c r="GD300" i="19"/>
  <c r="GD434" i="19"/>
  <c r="GD316" i="19"/>
  <c r="GD363" i="19"/>
  <c r="GD403" i="19"/>
  <c r="GD221" i="19"/>
  <c r="GD158" i="19"/>
  <c r="GD194" i="19"/>
  <c r="GD67" i="19"/>
  <c r="GD302" i="19"/>
  <c r="GD369" i="19"/>
  <c r="GD91" i="19"/>
  <c r="GD184" i="19"/>
  <c r="GD382" i="19"/>
  <c r="GD237" i="19"/>
  <c r="GD43" i="19"/>
  <c r="GD128" i="19"/>
  <c r="GD392" i="19"/>
  <c r="GD385" i="19"/>
  <c r="GD266" i="19"/>
  <c r="GD225" i="19"/>
  <c r="GD274" i="19"/>
  <c r="GD61" i="19"/>
  <c r="GD435" i="19"/>
  <c r="GD301" i="19"/>
  <c r="GD383" i="19"/>
  <c r="GD393" i="19"/>
  <c r="GD280" i="19"/>
  <c r="GD453" i="19"/>
  <c r="GD62" i="19"/>
  <c r="GD112" i="19"/>
  <c r="GD396" i="19"/>
  <c r="GD386" i="19"/>
  <c r="GD430" i="19"/>
  <c r="GD185" i="19"/>
  <c r="GD285" i="19"/>
  <c r="GD116" i="19"/>
  <c r="GD213" i="19"/>
  <c r="GD306" i="19"/>
  <c r="GD338" i="19"/>
  <c r="GD367" i="19"/>
  <c r="GD219" i="19"/>
  <c r="GD354" i="19"/>
  <c r="GD143" i="19"/>
  <c r="GD94" i="19"/>
  <c r="GD135" i="19"/>
  <c r="GD127" i="19"/>
  <c r="GD93" i="19"/>
  <c r="GD348" i="19"/>
  <c r="GD136" i="19"/>
  <c r="GD147" i="19"/>
  <c r="GD288" i="19"/>
  <c r="GD220" i="19"/>
  <c r="GD233" i="19"/>
  <c r="GD155" i="19"/>
  <c r="GD420" i="19"/>
  <c r="GD357" i="19"/>
  <c r="GD337" i="19"/>
  <c r="GD310" i="19"/>
  <c r="GD345" i="19"/>
  <c r="GD177" i="19"/>
  <c r="GD279" i="19"/>
  <c r="GD436" i="19"/>
  <c r="GD251" i="19"/>
  <c r="GD359" i="19"/>
  <c r="GD48" i="19"/>
  <c r="GD176" i="19"/>
  <c r="GD360" i="19"/>
  <c r="GD321" i="19"/>
  <c r="GD109" i="19"/>
  <c r="GD68" i="19"/>
  <c r="GD168" i="19"/>
  <c r="GD130" i="19"/>
  <c r="GD38" i="19"/>
  <c r="GD451" i="19"/>
  <c r="GD368" i="19"/>
  <c r="GD60" i="19"/>
  <c r="GD95" i="19"/>
  <c r="GD289" i="19"/>
  <c r="GD49" i="19"/>
  <c r="GD183" i="19"/>
  <c r="GD374" i="19"/>
  <c r="GD313" i="19"/>
  <c r="GD204" i="19"/>
  <c r="GD118" i="19"/>
  <c r="GD96" i="19"/>
  <c r="GD287" i="19"/>
  <c r="GD123" i="19"/>
  <c r="GD235" i="19"/>
  <c r="GD417" i="19"/>
  <c r="GD255" i="19"/>
  <c r="GD218" i="19"/>
  <c r="GD53" i="19"/>
  <c r="GD418" i="19"/>
  <c r="GD70" i="19"/>
  <c r="GD361" i="19"/>
  <c r="GD58" i="19"/>
  <c r="GD412" i="19"/>
  <c r="GD163" i="19"/>
  <c r="GD150" i="19"/>
  <c r="GD413" i="19"/>
  <c r="GD78" i="19"/>
  <c r="GD379" i="19"/>
  <c r="GD173" i="19"/>
  <c r="GD86" i="19"/>
  <c r="GD291" i="19"/>
  <c r="GD268" i="19"/>
  <c r="GD263" i="19"/>
  <c r="GD401" i="19"/>
  <c r="GD378" i="19"/>
  <c r="GD371" i="19"/>
  <c r="GD200" i="19"/>
  <c r="GD191" i="19"/>
  <c r="GD307" i="19"/>
  <c r="GD243" i="19"/>
  <c r="GD129" i="19"/>
  <c r="GD286" i="19"/>
  <c r="GD234" i="19"/>
  <c r="GD182" i="19"/>
  <c r="GD193" i="19"/>
  <c r="GD179" i="19"/>
  <c r="GD242" i="19"/>
  <c r="GD444" i="19"/>
  <c r="GD341" i="19"/>
  <c r="GD90" i="19"/>
  <c r="GD46" i="19"/>
  <c r="GD212" i="19"/>
  <c r="GD375" i="19"/>
  <c r="GD322" i="19"/>
  <c r="GD239" i="19"/>
  <c r="GD319" i="19"/>
  <c r="GD139" i="19"/>
  <c r="GD295" i="19"/>
  <c r="GD88" i="19"/>
  <c r="GD362" i="19"/>
  <c r="GD331" i="19"/>
  <c r="GD190" i="19"/>
  <c r="GD317" i="19"/>
  <c r="GD450" i="19"/>
  <c r="GD269" i="19"/>
  <c r="GD39" i="19"/>
  <c r="GD390" i="19"/>
  <c r="GD33" i="19"/>
  <c r="GD69" i="19"/>
  <c r="GD133" i="19"/>
  <c r="GD199" i="19"/>
  <c r="GD366" i="19"/>
  <c r="GD294" i="19"/>
  <c r="GD339" i="19"/>
  <c r="GD426" i="19"/>
  <c r="GD249" i="19"/>
  <c r="GD153" i="19"/>
  <c r="GD180" i="19"/>
  <c r="GC11" i="19"/>
  <c r="GD324" i="19"/>
  <c r="GD175" i="19"/>
  <c r="GD188" i="19"/>
  <c r="GD252" i="19"/>
  <c r="GD311" i="19"/>
  <c r="GD423" i="19"/>
  <c r="GD352" i="19"/>
  <c r="GD281" i="19"/>
  <c r="GD437" i="19"/>
  <c r="GD257" i="19"/>
  <c r="GD162" i="19"/>
  <c r="GD397" i="19"/>
  <c r="GD272" i="19"/>
  <c r="GD145" i="19"/>
  <c r="GD449" i="19"/>
  <c r="GD196" i="19"/>
  <c r="GD304" i="19"/>
  <c r="GD400" i="19"/>
  <c r="FK14" i="19"/>
  <c r="HG124" i="19"/>
  <c r="HG31" i="19"/>
  <c r="HG314" i="19"/>
  <c r="HG127" i="19"/>
  <c r="HZ13" i="19"/>
  <c r="IA119" i="19" s="1"/>
  <c r="HF468" i="19"/>
  <c r="HG880" i="19" s="1"/>
  <c r="FU14" i="19"/>
  <c r="H65" i="19"/>
  <c r="Q65" i="19" s="1"/>
  <c r="GW13" i="19"/>
  <c r="GX302" i="19" s="1"/>
  <c r="F507" i="19"/>
  <c r="O105" i="19" s="1"/>
  <c r="GM13" i="19"/>
  <c r="GM468" i="19"/>
  <c r="GN731" i="19" s="1"/>
  <c r="G505" i="19"/>
  <c r="P103" i="19" s="1"/>
  <c r="FJ480" i="19" l="1"/>
  <c r="IJ470" i="19"/>
  <c r="IJ474" i="19"/>
  <c r="II469" i="19"/>
  <c r="II480" i="19" s="1"/>
  <c r="F510" i="19" s="1"/>
  <c r="O108" i="19" s="1"/>
  <c r="FI483" i="19"/>
  <c r="HG301" i="19"/>
  <c r="HG114" i="19"/>
  <c r="HG364" i="19"/>
  <c r="HG211" i="19"/>
  <c r="HG329" i="19"/>
  <c r="HG196" i="19"/>
  <c r="HG380" i="19"/>
  <c r="HG209" i="19"/>
  <c r="HG212" i="19"/>
  <c r="HG230" i="19"/>
  <c r="HG84" i="19"/>
  <c r="HG345" i="19"/>
  <c r="HG120" i="19"/>
  <c r="HG172" i="19"/>
  <c r="HZ468" i="19"/>
  <c r="IA560" i="19" s="1"/>
  <c r="HG91" i="19"/>
  <c r="HG78" i="19"/>
  <c r="HG340" i="19"/>
  <c r="HG221" i="19"/>
  <c r="HG404" i="19"/>
  <c r="HG74" i="19"/>
  <c r="HG185" i="19"/>
  <c r="HG227" i="19"/>
  <c r="IJ471" i="19"/>
  <c r="HG341" i="19"/>
  <c r="HG111" i="19"/>
  <c r="HG158" i="19"/>
  <c r="IJ472" i="19"/>
  <c r="HG207" i="19"/>
  <c r="HG304" i="19"/>
  <c r="HG310" i="19"/>
  <c r="HG406" i="19"/>
  <c r="HG123" i="19"/>
  <c r="HG390" i="19"/>
  <c r="HG248" i="19"/>
  <c r="HG325" i="19"/>
  <c r="HG202" i="19"/>
  <c r="HG236" i="19"/>
  <c r="HG342" i="19"/>
  <c r="HG282" i="19"/>
  <c r="HG126" i="19"/>
  <c r="HG193" i="19"/>
  <c r="HG66" i="19"/>
  <c r="HG343" i="19"/>
  <c r="HG303" i="19"/>
  <c r="HG372" i="19"/>
  <c r="HG57" i="19"/>
  <c r="HG356" i="19"/>
  <c r="HG73" i="19"/>
  <c r="HG129" i="19"/>
  <c r="HG381" i="19"/>
  <c r="HG203" i="19"/>
  <c r="HG50" i="19"/>
  <c r="HG442" i="19"/>
  <c r="HG260" i="19"/>
  <c r="HG382" i="19"/>
  <c r="HG194" i="19"/>
  <c r="HG277" i="19"/>
  <c r="HG263" i="19"/>
  <c r="HG365" i="19"/>
  <c r="HG81" i="19"/>
  <c r="HG360" i="19"/>
  <c r="HG147" i="19"/>
  <c r="HG426" i="19"/>
  <c r="HG121" i="19"/>
  <c r="HG256" i="19"/>
  <c r="HG35" i="19"/>
  <c r="HG297" i="19"/>
  <c r="HG249" i="19"/>
  <c r="HG323" i="19"/>
  <c r="HG410" i="19"/>
  <c r="HG184" i="19"/>
  <c r="HG34" i="19"/>
  <c r="HG72" i="19"/>
  <c r="HG405" i="19"/>
  <c r="HG60" i="19"/>
  <c r="HG133" i="19"/>
  <c r="HG97" i="19"/>
  <c r="HG247" i="19"/>
  <c r="HG409" i="19"/>
  <c r="HG274" i="19"/>
  <c r="HG171" i="19"/>
  <c r="HG245" i="19"/>
  <c r="HG65" i="19"/>
  <c r="HG294" i="19"/>
  <c r="HG56" i="19"/>
  <c r="HG117" i="19"/>
  <c r="HG422" i="19"/>
  <c r="HG258" i="19"/>
  <c r="HG216" i="19"/>
  <c r="HG195" i="19"/>
  <c r="HG100" i="19"/>
  <c r="HG145" i="19"/>
  <c r="HG241" i="19"/>
  <c r="HG170" i="19"/>
  <c r="HG54" i="19"/>
  <c r="HG62" i="19"/>
  <c r="HG428" i="19"/>
  <c r="HG394" i="19"/>
  <c r="HG269" i="19"/>
  <c r="HG86" i="19"/>
  <c r="HG218" i="19"/>
  <c r="HG228" i="19"/>
  <c r="HG41" i="19"/>
  <c r="HG204" i="19"/>
  <c r="HG445" i="19"/>
  <c r="HG115" i="19"/>
  <c r="HG400" i="19"/>
  <c r="HG291" i="19"/>
  <c r="HG272" i="19"/>
  <c r="HG112" i="19"/>
  <c r="HG105" i="19"/>
  <c r="HG118" i="19"/>
  <c r="HG252" i="19"/>
  <c r="HG385" i="19"/>
  <c r="HG266" i="19"/>
  <c r="HG93" i="19"/>
  <c r="HG146" i="19"/>
  <c r="HG452" i="19"/>
  <c r="HG152" i="19"/>
  <c r="HG418" i="19"/>
  <c r="HG173" i="19"/>
  <c r="HG332" i="19"/>
  <c r="HG67" i="19"/>
  <c r="HG378" i="19"/>
  <c r="HG273" i="19"/>
  <c r="HG261" i="19"/>
  <c r="HG333" i="19"/>
  <c r="HG401" i="19"/>
  <c r="HG292" i="19"/>
  <c r="HG187" i="19"/>
  <c r="HG58" i="19"/>
  <c r="HG137" i="19"/>
  <c r="HG156" i="19"/>
  <c r="HG219" i="19"/>
  <c r="HG402" i="19"/>
  <c r="HG119" i="19"/>
  <c r="HG215" i="19"/>
  <c r="HG403" i="19"/>
  <c r="HG414" i="19"/>
  <c r="HG338" i="19"/>
  <c r="HG419" i="19"/>
  <c r="HG103" i="19"/>
  <c r="HG198" i="19"/>
  <c r="HG318" i="19"/>
  <c r="HG208" i="19"/>
  <c r="HG416" i="19"/>
  <c r="HG352" i="19"/>
  <c r="HG107" i="19"/>
  <c r="HG379" i="19"/>
  <c r="HG186" i="19"/>
  <c r="HG444" i="19"/>
  <c r="HG99" i="19"/>
  <c r="HG348" i="19"/>
  <c r="HG37" i="19"/>
  <c r="HG43" i="19"/>
  <c r="HG70" i="19"/>
  <c r="HG267" i="19"/>
  <c r="HG223" i="19"/>
  <c r="HG298" i="19"/>
  <c r="HG89" i="19"/>
  <c r="HG154" i="19"/>
  <c r="HG122" i="19"/>
  <c r="HG98" i="19"/>
  <c r="HG336" i="19"/>
  <c r="HG439" i="19"/>
  <c r="HG328" i="19"/>
  <c r="HG446" i="19"/>
  <c r="HG131" i="19"/>
  <c r="HG279" i="19"/>
  <c r="HG48" i="19"/>
  <c r="HG335" i="19"/>
  <c r="HG59" i="19"/>
  <c r="HG63" i="19"/>
  <c r="HG384" i="19"/>
  <c r="HG163" i="19"/>
  <c r="HG144" i="19"/>
  <c r="HG177" i="19"/>
  <c r="HG315" i="19"/>
  <c r="HG396" i="19"/>
  <c r="HG278" i="19"/>
  <c r="HG12" i="19"/>
  <c r="HG20" i="19" s="1"/>
  <c r="HG237" i="19"/>
  <c r="HG430" i="19"/>
  <c r="HG288" i="19"/>
  <c r="HG357" i="19"/>
  <c r="HG179" i="19"/>
  <c r="HG276" i="19"/>
  <c r="HG331" i="19"/>
  <c r="HG101" i="19"/>
  <c r="HG181" i="19"/>
  <c r="HG326" i="19"/>
  <c r="HG240" i="19"/>
  <c r="HG280" i="19"/>
  <c r="HG337" i="19"/>
  <c r="HG375" i="19"/>
  <c r="HG425" i="19"/>
  <c r="HG88" i="19"/>
  <c r="HG242" i="19"/>
  <c r="HG191" i="19"/>
  <c r="HG169" i="19"/>
  <c r="HG165" i="19"/>
  <c r="HG161" i="19"/>
  <c r="HG377" i="19"/>
  <c r="HG217" i="19"/>
  <c r="HG233" i="19"/>
  <c r="HG395" i="19"/>
  <c r="HG299" i="19"/>
  <c r="HG52" i="19"/>
  <c r="HG330" i="19"/>
  <c r="HG238" i="19"/>
  <c r="HG96" i="19"/>
  <c r="HG361" i="19"/>
  <c r="HG38" i="19"/>
  <c r="HG239" i="19"/>
  <c r="HG300" i="19"/>
  <c r="HG159" i="19"/>
  <c r="HG134" i="19"/>
  <c r="HG447" i="19"/>
  <c r="HG370" i="19"/>
  <c r="HG157" i="19"/>
  <c r="HG116" i="19"/>
  <c r="HG176" i="19"/>
  <c r="HG45" i="19"/>
  <c r="HG413" i="19"/>
  <c r="HG40" i="19"/>
  <c r="HG106" i="19"/>
  <c r="HG386" i="19"/>
  <c r="HG251" i="19"/>
  <c r="HG393" i="19"/>
  <c r="HG150" i="19"/>
  <c r="HG371" i="19"/>
  <c r="HG388" i="19"/>
  <c r="HG75" i="19"/>
  <c r="HG286" i="19"/>
  <c r="HG264" i="19"/>
  <c r="HG438" i="19"/>
  <c r="HG224" i="19"/>
  <c r="HG399" i="19"/>
  <c r="HG334" i="19"/>
  <c r="HG324" i="19"/>
  <c r="HG353" i="19"/>
  <c r="HG128" i="19"/>
  <c r="HF11" i="19"/>
  <c r="HG344" i="19"/>
  <c r="HG451" i="19"/>
  <c r="HG213" i="19"/>
  <c r="HG53" i="19"/>
  <c r="HG287" i="19"/>
  <c r="HG312" i="19"/>
  <c r="HG437" i="19"/>
  <c r="HG316" i="19"/>
  <c r="HG285" i="19"/>
  <c r="HG79" i="19"/>
  <c r="HG175" i="19"/>
  <c r="HG69" i="19"/>
  <c r="HG139" i="19"/>
  <c r="HG136" i="19"/>
  <c r="HG295" i="19"/>
  <c r="HG431" i="19"/>
  <c r="HG389" i="19"/>
  <c r="HG391" i="19"/>
  <c r="HG82" i="19"/>
  <c r="HG320" i="19"/>
  <c r="HG135" i="19"/>
  <c r="HG234" i="19"/>
  <c r="HG362" i="19"/>
  <c r="HG434" i="19"/>
  <c r="HG102" i="19"/>
  <c r="HG225" i="19"/>
  <c r="HG454" i="19"/>
  <c r="HG206" i="19"/>
  <c r="HG110" i="19"/>
  <c r="HG412" i="19"/>
  <c r="HG32" i="19"/>
  <c r="HG148" i="19"/>
  <c r="HG113" i="19"/>
  <c r="HG214" i="19"/>
  <c r="HG319" i="19"/>
  <c r="HG443" i="19"/>
  <c r="HG313" i="19"/>
  <c r="HG36" i="19"/>
  <c r="HG366" i="19"/>
  <c r="HG42" i="19"/>
  <c r="HG349" i="19"/>
  <c r="HG306" i="19"/>
  <c r="HG363" i="19"/>
  <c r="HG142" i="19"/>
  <c r="HG47" i="19"/>
  <c r="HG167" i="19"/>
  <c r="HG339" i="19"/>
  <c r="HG398" i="19"/>
  <c r="HG355" i="19"/>
  <c r="HG253" i="19"/>
  <c r="HG354" i="19"/>
  <c r="HG192" i="19"/>
  <c r="HG49" i="19"/>
  <c r="HG440" i="19"/>
  <c r="HG259" i="19"/>
  <c r="HG257" i="19"/>
  <c r="HG188" i="19"/>
  <c r="HG39" i="19"/>
  <c r="HG153" i="19"/>
  <c r="HG392" i="19"/>
  <c r="HG132" i="19"/>
  <c r="HG317" i="19"/>
  <c r="HG109" i="19"/>
  <c r="HG417" i="19"/>
  <c r="HG358" i="19"/>
  <c r="HG290" i="19"/>
  <c r="HG351" i="19"/>
  <c r="HG55" i="19"/>
  <c r="HG321" i="19"/>
  <c r="HG250" i="19"/>
  <c r="HG44" i="19"/>
  <c r="HG210" i="19"/>
  <c r="HG408" i="19"/>
  <c r="HG432" i="19"/>
  <c r="HG411" i="19"/>
  <c r="HG189" i="19"/>
  <c r="HG151" i="19"/>
  <c r="HG283" i="19"/>
  <c r="HG383" i="19"/>
  <c r="HG33" i="19"/>
  <c r="HG302" i="19"/>
  <c r="HG235" i="19"/>
  <c r="HG415" i="19"/>
  <c r="HG87" i="19"/>
  <c r="HG92" i="19"/>
  <c r="HG424" i="19"/>
  <c r="HG180" i="19"/>
  <c r="HG270" i="19"/>
  <c r="HG149" i="19"/>
  <c r="HG64" i="19"/>
  <c r="HG435" i="19"/>
  <c r="HG85" i="19"/>
  <c r="HG284" i="19"/>
  <c r="HG76" i="19"/>
  <c r="HG77" i="19"/>
  <c r="HG229" i="19"/>
  <c r="HG368" i="19"/>
  <c r="HG243" i="19"/>
  <c r="HG450" i="19"/>
  <c r="HG322" i="19"/>
  <c r="HG201" i="19"/>
  <c r="HG244" i="19"/>
  <c r="HG30" i="19"/>
  <c r="HG143" i="19"/>
  <c r="HG347" i="19"/>
  <c r="HG162" i="19"/>
  <c r="HG141" i="19"/>
  <c r="HG226" i="19"/>
  <c r="HG289" i="19"/>
  <c r="HG140" i="19"/>
  <c r="HG305" i="19"/>
  <c r="HG174" i="19"/>
  <c r="HG449" i="19"/>
  <c r="HG71" i="19"/>
  <c r="HG387" i="19"/>
  <c r="HG436" i="19"/>
  <c r="HG232" i="19"/>
  <c r="HG309" i="19"/>
  <c r="HG183" i="19"/>
  <c r="HG327" i="19"/>
  <c r="HG268" i="19"/>
  <c r="HG182" i="19"/>
  <c r="HG160" i="19"/>
  <c r="HG262" i="19"/>
  <c r="HG80" i="19"/>
  <c r="HG190" i="19"/>
  <c r="HG453" i="19"/>
  <c r="HG448" i="19"/>
  <c r="HG197" i="19"/>
  <c r="HG271" i="19"/>
  <c r="HG427" i="19"/>
  <c r="HG369" i="19"/>
  <c r="HG373" i="19"/>
  <c r="HG168" i="19"/>
  <c r="HG108" i="19"/>
  <c r="HG246" i="19"/>
  <c r="HG61" i="19"/>
  <c r="HG293" i="19"/>
  <c r="HG308" i="19"/>
  <c r="HG420" i="19"/>
  <c r="HG433" i="19"/>
  <c r="HG83" i="19"/>
  <c r="HG255" i="19"/>
  <c r="HG281" i="19"/>
  <c r="HG138" i="19"/>
  <c r="HG51" i="19"/>
  <c r="HG166" i="19"/>
  <c r="HG199" i="19"/>
  <c r="HG200" i="19"/>
  <c r="HG104" i="19"/>
  <c r="HG423" i="19"/>
  <c r="HG130" i="19"/>
  <c r="HG68" i="19"/>
  <c r="HG374" i="19"/>
  <c r="HG178" i="19"/>
  <c r="HG222" i="19"/>
  <c r="HG125" i="19"/>
  <c r="HG164" i="19"/>
  <c r="HG311" i="19"/>
  <c r="HG307" i="19"/>
  <c r="HG265" i="19"/>
  <c r="HG429" i="19"/>
  <c r="HG231" i="19"/>
  <c r="HG346" i="19"/>
  <c r="HG205" i="19"/>
  <c r="HG421" i="19"/>
  <c r="HG441" i="19"/>
  <c r="HG254" i="19"/>
  <c r="HG367" i="19"/>
  <c r="HG350" i="19"/>
  <c r="HG95" i="19"/>
  <c r="HG397" i="19"/>
  <c r="HG220" i="19"/>
  <c r="HG376" i="19"/>
  <c r="HG359" i="19"/>
  <c r="HG94" i="19"/>
  <c r="HG407" i="19"/>
  <c r="HG275" i="19"/>
  <c r="HG90" i="19"/>
  <c r="HG296" i="19"/>
  <c r="HG46" i="19"/>
  <c r="IJ473" i="19"/>
  <c r="IJ478" i="19"/>
  <c r="IJ475" i="19"/>
  <c r="IJ477" i="19"/>
  <c r="IJ479" i="19"/>
  <c r="HY483" i="19"/>
  <c r="FT469" i="19"/>
  <c r="FU469" i="19" s="1"/>
  <c r="FU480" i="19" s="1"/>
  <c r="FU483" i="19" s="1"/>
  <c r="IK271" i="19"/>
  <c r="IK378" i="19"/>
  <c r="IK343" i="19"/>
  <c r="IK227" i="19"/>
  <c r="IK154" i="19"/>
  <c r="IK394" i="19"/>
  <c r="IK193" i="19"/>
  <c r="IK379" i="19"/>
  <c r="IK196" i="19"/>
  <c r="IK151" i="19"/>
  <c r="IK231" i="19"/>
  <c r="IK147" i="19"/>
  <c r="IK390" i="19"/>
  <c r="IK95" i="19"/>
  <c r="IK56" i="19"/>
  <c r="IK264" i="19"/>
  <c r="IK363" i="19"/>
  <c r="IK208" i="19"/>
  <c r="IK51" i="19"/>
  <c r="IK283" i="19"/>
  <c r="IK140" i="19"/>
  <c r="IK399" i="19"/>
  <c r="IK122" i="19"/>
  <c r="IK86" i="19"/>
  <c r="IK435" i="19"/>
  <c r="IK164" i="19"/>
  <c r="IK44" i="19"/>
  <c r="IK388" i="19"/>
  <c r="IK103" i="19"/>
  <c r="IK91" i="19"/>
  <c r="IK112" i="19"/>
  <c r="IK408" i="19"/>
  <c r="IK153" i="19"/>
  <c r="IK404" i="19"/>
  <c r="IK190" i="19"/>
  <c r="IK197" i="19"/>
  <c r="IK359" i="19"/>
  <c r="IK305" i="19"/>
  <c r="IK114" i="19"/>
  <c r="IK436" i="19"/>
  <c r="IK280" i="19"/>
  <c r="IK320" i="19"/>
  <c r="IK53" i="19"/>
  <c r="IK241" i="19"/>
  <c r="IK45" i="19"/>
  <c r="IK74" i="19"/>
  <c r="IK299" i="19"/>
  <c r="IK393" i="19"/>
  <c r="IK322" i="19"/>
  <c r="IK452" i="19"/>
  <c r="IK34" i="19"/>
  <c r="IK249" i="19"/>
  <c r="IK268" i="19"/>
  <c r="IK194" i="19"/>
  <c r="IJ11" i="19"/>
  <c r="IK244" i="19"/>
  <c r="IK68" i="19"/>
  <c r="IK278" i="19"/>
  <c r="IK274" i="19"/>
  <c r="IK288" i="19"/>
  <c r="IK432" i="19"/>
  <c r="IK450" i="19"/>
  <c r="IK284" i="19"/>
  <c r="IK223" i="19"/>
  <c r="IK62" i="19"/>
  <c r="IK350" i="19"/>
  <c r="IK414" i="19"/>
  <c r="IK340" i="19"/>
  <c r="IK276" i="19"/>
  <c r="IK116" i="19"/>
  <c r="IK250" i="19"/>
  <c r="IK261" i="19"/>
  <c r="IK439" i="19"/>
  <c r="IK32" i="19"/>
  <c r="IK417" i="19"/>
  <c r="IK344" i="19"/>
  <c r="IK337" i="19"/>
  <c r="IK302" i="19"/>
  <c r="IK425" i="19"/>
  <c r="IK335" i="19"/>
  <c r="IK326" i="19"/>
  <c r="IK80" i="19"/>
  <c r="IK159" i="19"/>
  <c r="IK324" i="19"/>
  <c r="IK211" i="19"/>
  <c r="IK273" i="19"/>
  <c r="IK226" i="19"/>
  <c r="IK396" i="19"/>
  <c r="IK289" i="19"/>
  <c r="IK260" i="19"/>
  <c r="IK353" i="19"/>
  <c r="IK89" i="19"/>
  <c r="IK118" i="19"/>
  <c r="IK266" i="19"/>
  <c r="IK298" i="19"/>
  <c r="IK130" i="19"/>
  <c r="IK150" i="19"/>
  <c r="IK238" i="19"/>
  <c r="IK12" i="19"/>
  <c r="IK18" i="19" s="1"/>
  <c r="IK102" i="19"/>
  <c r="IK419" i="19"/>
  <c r="IK448" i="19"/>
  <c r="IK181" i="19"/>
  <c r="IK281" i="19"/>
  <c r="IK269" i="19"/>
  <c r="IK362" i="19"/>
  <c r="IK50" i="19"/>
  <c r="IK109" i="19"/>
  <c r="E24" i="19"/>
  <c r="IK405" i="19"/>
  <c r="IK55" i="19"/>
  <c r="IK352" i="19"/>
  <c r="IK170" i="19"/>
  <c r="IK410" i="19"/>
  <c r="IK119" i="19"/>
  <c r="IK318" i="19"/>
  <c r="IK373" i="19"/>
  <c r="IK81" i="19"/>
  <c r="IK137" i="19"/>
  <c r="IK65" i="19"/>
  <c r="IK96" i="19"/>
  <c r="IK228" i="19"/>
  <c r="IK347" i="19"/>
  <c r="IK356" i="19"/>
  <c r="IK382" i="19"/>
  <c r="IK167" i="19"/>
  <c r="IK58" i="19"/>
  <c r="IK99" i="19"/>
  <c r="IK125" i="19"/>
  <c r="IK111" i="19"/>
  <c r="IK364" i="19"/>
  <c r="IK411" i="19"/>
  <c r="IK183" i="19"/>
  <c r="IK209" i="19"/>
  <c r="IK136" i="19"/>
  <c r="IK214" i="19"/>
  <c r="IK433" i="19"/>
  <c r="IK191" i="19"/>
  <c r="IK312" i="19"/>
  <c r="IK319" i="19"/>
  <c r="IK43" i="19"/>
  <c r="IK123" i="19"/>
  <c r="IK295" i="19"/>
  <c r="IK41" i="19"/>
  <c r="IK169" i="19"/>
  <c r="IK360" i="19"/>
  <c r="IK438" i="19"/>
  <c r="IK105" i="19"/>
  <c r="IK79" i="19"/>
  <c r="IK144" i="19"/>
  <c r="IK287" i="19"/>
  <c r="IK104" i="19"/>
  <c r="IK317" i="19"/>
  <c r="IK219" i="19"/>
  <c r="IK235" i="19"/>
  <c r="IK323" i="19"/>
  <c r="IK401" i="19"/>
  <c r="IK126" i="19"/>
  <c r="IK83" i="19"/>
  <c r="IK257" i="19"/>
  <c r="IK52" i="19"/>
  <c r="IK251" i="19"/>
  <c r="IK346" i="19"/>
  <c r="IK75" i="19"/>
  <c r="IK375" i="19"/>
  <c r="IK442" i="19"/>
  <c r="IK307" i="19"/>
  <c r="IK327" i="19"/>
  <c r="IK155" i="19"/>
  <c r="IK384" i="19"/>
  <c r="IK366" i="19"/>
  <c r="IK47" i="19"/>
  <c r="IK416" i="19"/>
  <c r="IK409" i="19"/>
  <c r="IK179" i="19"/>
  <c r="IK447" i="19"/>
  <c r="IK36" i="19"/>
  <c r="IK85" i="19"/>
  <c r="IK357" i="19"/>
  <c r="IK272" i="19"/>
  <c r="IK300" i="19"/>
  <c r="IK42" i="19"/>
  <c r="IK129" i="19"/>
  <c r="IK92" i="19"/>
  <c r="IK303" i="19"/>
  <c r="IK291" i="19"/>
  <c r="IK383" i="19"/>
  <c r="IK329" i="19"/>
  <c r="IK78" i="19"/>
  <c r="IK163" i="19"/>
  <c r="IK165" i="19"/>
  <c r="IK243" i="19"/>
  <c r="IK426" i="19"/>
  <c r="IK354" i="19"/>
  <c r="IK121" i="19"/>
  <c r="IK108" i="19"/>
  <c r="IK242" i="19"/>
  <c r="IK454" i="19"/>
  <c r="IK98" i="19"/>
  <c r="IK148" i="19"/>
  <c r="IK316" i="19"/>
  <c r="IK418" i="19"/>
  <c r="IK225" i="19"/>
  <c r="IK431" i="19"/>
  <c r="IK345" i="19"/>
  <c r="IK230" i="19"/>
  <c r="IK141" i="19"/>
  <c r="IK87" i="19"/>
  <c r="IK106" i="19"/>
  <c r="IK184" i="19"/>
  <c r="IK427" i="19"/>
  <c r="IK161" i="19"/>
  <c r="IK200" i="19"/>
  <c r="IK377" i="19"/>
  <c r="IK372" i="19"/>
  <c r="IK387" i="19"/>
  <c r="IK253" i="19"/>
  <c r="IK440" i="19"/>
  <c r="IK101" i="19"/>
  <c r="IK301" i="19"/>
  <c r="IK132" i="19"/>
  <c r="IK240" i="19"/>
  <c r="IK35" i="19"/>
  <c r="IK93" i="19"/>
  <c r="IK178" i="19"/>
  <c r="IK239" i="19"/>
  <c r="IK142" i="19"/>
  <c r="IK453" i="19"/>
  <c r="IK255" i="19"/>
  <c r="IK445" i="19"/>
  <c r="IK368" i="19"/>
  <c r="IK380" i="19"/>
  <c r="IK376" i="19"/>
  <c r="IK349" i="19"/>
  <c r="IK246" i="19"/>
  <c r="IK199" i="19"/>
  <c r="IK296" i="19"/>
  <c r="IK275" i="19"/>
  <c r="IK173" i="19"/>
  <c r="IK421" i="19"/>
  <c r="IK367" i="19"/>
  <c r="IK70" i="19"/>
  <c r="IK389" i="19"/>
  <c r="IK400" i="19"/>
  <c r="IK429" i="19"/>
  <c r="IK245" i="19"/>
  <c r="IK386" i="19"/>
  <c r="IK282" i="19"/>
  <c r="IK315" i="19"/>
  <c r="IK407" i="19"/>
  <c r="IK115" i="19"/>
  <c r="IK381" i="19"/>
  <c r="IK277" i="19"/>
  <c r="IK365" i="19"/>
  <c r="IK128" i="19"/>
  <c r="IK292" i="19"/>
  <c r="IK175" i="19"/>
  <c r="IK90" i="19"/>
  <c r="IK38" i="19"/>
  <c r="IK195" i="19"/>
  <c r="IK215" i="19"/>
  <c r="IK139" i="19"/>
  <c r="IK204" i="19"/>
  <c r="IK146" i="19"/>
  <c r="IK310" i="19"/>
  <c r="IK82" i="19"/>
  <c r="IK131" i="19"/>
  <c r="IK252" i="19"/>
  <c r="IK84" i="19"/>
  <c r="IK331" i="19"/>
  <c r="IK77" i="19"/>
  <c r="IK232" i="19"/>
  <c r="IK398" i="19"/>
  <c r="IK422" i="19"/>
  <c r="IK100" i="19"/>
  <c r="IK397" i="19"/>
  <c r="IK107" i="19"/>
  <c r="IK48" i="19"/>
  <c r="IK156" i="19"/>
  <c r="IK234" i="19"/>
  <c r="IK229" i="19"/>
  <c r="IK186" i="19"/>
  <c r="IK309" i="19"/>
  <c r="IK267" i="19"/>
  <c r="IK138" i="19"/>
  <c r="IK221" i="19"/>
  <c r="IK328" i="19"/>
  <c r="IK355" i="19"/>
  <c r="IK392" i="19"/>
  <c r="IK306" i="19"/>
  <c r="IK143" i="19"/>
  <c r="IK76" i="19"/>
  <c r="IK254" i="19"/>
  <c r="IK222" i="19"/>
  <c r="IK166" i="19"/>
  <c r="IK247" i="19"/>
  <c r="IK198" i="19"/>
  <c r="IK304" i="19"/>
  <c r="IK217" i="19"/>
  <c r="IK127" i="19"/>
  <c r="IK370" i="19"/>
  <c r="IK224" i="19"/>
  <c r="IK262" i="19"/>
  <c r="IK270" i="19"/>
  <c r="IK236" i="19"/>
  <c r="IK330" i="19"/>
  <c r="IK135" i="19"/>
  <c r="IK185" i="19"/>
  <c r="IK189" i="19"/>
  <c r="IK415" i="19"/>
  <c r="IK192" i="19"/>
  <c r="IK290" i="19"/>
  <c r="IK133" i="19"/>
  <c r="IK180" i="19"/>
  <c r="IK441" i="19"/>
  <c r="IK110" i="19"/>
  <c r="IK358" i="19"/>
  <c r="IK31" i="19"/>
  <c r="IK160" i="19"/>
  <c r="IK188" i="19"/>
  <c r="IK113" i="19"/>
  <c r="IK33" i="19"/>
  <c r="IK69" i="19"/>
  <c r="IK342" i="19"/>
  <c r="IK413" i="19"/>
  <c r="IK321" i="19"/>
  <c r="IK351" i="19"/>
  <c r="IK207" i="19"/>
  <c r="IK203" i="19"/>
  <c r="IK263" i="19"/>
  <c r="IK71" i="19"/>
  <c r="IK420" i="19"/>
  <c r="IK134" i="19"/>
  <c r="IK176" i="19"/>
  <c r="IK213" i="19"/>
  <c r="IK59" i="19"/>
  <c r="IK187" i="19"/>
  <c r="IK248" i="19"/>
  <c r="IK149" i="19"/>
  <c r="IK308" i="19"/>
  <c r="IK314" i="19"/>
  <c r="IK258" i="19"/>
  <c r="IK371" i="19"/>
  <c r="IK66" i="19"/>
  <c r="IK57" i="19"/>
  <c r="IK341" i="19"/>
  <c r="IK152" i="19"/>
  <c r="IK40" i="19"/>
  <c r="IK338" i="19"/>
  <c r="IK294" i="19"/>
  <c r="IK286" i="19"/>
  <c r="IK206" i="19"/>
  <c r="IK158" i="19"/>
  <c r="IK451" i="19"/>
  <c r="IK212" i="19"/>
  <c r="IK423" i="19"/>
  <c r="IK30" i="19"/>
  <c r="IK177" i="19"/>
  <c r="IK172" i="19"/>
  <c r="IK443" i="19"/>
  <c r="IK39" i="19"/>
  <c r="IK63" i="19"/>
  <c r="IK97" i="19"/>
  <c r="IK37" i="19"/>
  <c r="IK60" i="19"/>
  <c r="IK348" i="19"/>
  <c r="IK336" i="19"/>
  <c r="IK402" i="19"/>
  <c r="IK403" i="19"/>
  <c r="IK67" i="19"/>
  <c r="IK428" i="19"/>
  <c r="IK406" i="19"/>
  <c r="IK218" i="19"/>
  <c r="IK369" i="19"/>
  <c r="IK220" i="19"/>
  <c r="IK72" i="19"/>
  <c r="IK64" i="19"/>
  <c r="IK162" i="19"/>
  <c r="IK120" i="19"/>
  <c r="IK449" i="19"/>
  <c r="IK313" i="19"/>
  <c r="IK265" i="19"/>
  <c r="IK216" i="19"/>
  <c r="IK49" i="19"/>
  <c r="IK339" i="19"/>
  <c r="IK424" i="19"/>
  <c r="IK297" i="19"/>
  <c r="IK201" i="19"/>
  <c r="IK395" i="19"/>
  <c r="IK279" i="19"/>
  <c r="IK256" i="19"/>
  <c r="IK374" i="19"/>
  <c r="IK88" i="19"/>
  <c r="IK391" i="19"/>
  <c r="IK285" i="19"/>
  <c r="IK311" i="19"/>
  <c r="IK210" i="19"/>
  <c r="IK117" i="19"/>
  <c r="IK73" i="19"/>
  <c r="IK237" i="19"/>
  <c r="IK46" i="19"/>
  <c r="IK385" i="19"/>
  <c r="IK325" i="19"/>
  <c r="IK334" i="19"/>
  <c r="IK430" i="19"/>
  <c r="IK61" i="19"/>
  <c r="IK233" i="19"/>
  <c r="IK444" i="19"/>
  <c r="IK293" i="19"/>
  <c r="IK437" i="19"/>
  <c r="IK259" i="19"/>
  <c r="IK205" i="19"/>
  <c r="IK171" i="19"/>
  <c r="IK94" i="19"/>
  <c r="IK332" i="19"/>
  <c r="IK124" i="19"/>
  <c r="IK54" i="19"/>
  <c r="IK182" i="19"/>
  <c r="IK434" i="19"/>
  <c r="IK157" i="19"/>
  <c r="IK412" i="19"/>
  <c r="IK174" i="19"/>
  <c r="IK145" i="19"/>
  <c r="IK168" i="19"/>
  <c r="IK333" i="19"/>
  <c r="IK361" i="19"/>
  <c r="IK446" i="19"/>
  <c r="GW468" i="19"/>
  <c r="GX506" i="19" s="1"/>
  <c r="HO483" i="19"/>
  <c r="G506" i="19"/>
  <c r="P104" i="19" s="1"/>
  <c r="HQ766" i="19"/>
  <c r="HQ613" i="19"/>
  <c r="HQ702" i="19"/>
  <c r="HQ829" i="19"/>
  <c r="HQ596" i="19"/>
  <c r="HQ808" i="19"/>
  <c r="HQ794" i="19"/>
  <c r="HQ603" i="19"/>
  <c r="HQ836" i="19"/>
  <c r="HQ787" i="19"/>
  <c r="HQ611" i="19"/>
  <c r="HQ510" i="19"/>
  <c r="HQ22" i="19"/>
  <c r="HQ777" i="19"/>
  <c r="HQ900" i="19"/>
  <c r="HQ733" i="19"/>
  <c r="HQ866" i="19"/>
  <c r="HQ788" i="19"/>
  <c r="HQ615" i="19"/>
  <c r="HQ19" i="19"/>
  <c r="HQ548" i="19"/>
  <c r="HQ719" i="19"/>
  <c r="HQ805" i="19"/>
  <c r="HQ647" i="19"/>
  <c r="HQ831" i="19"/>
  <c r="HQ740" i="19"/>
  <c r="HQ858" i="19"/>
  <c r="HQ560" i="19"/>
  <c r="HQ689" i="19"/>
  <c r="HQ546" i="19"/>
  <c r="HQ23" i="19"/>
  <c r="HQ18" i="19"/>
  <c r="HQ15" i="19"/>
  <c r="HQ24" i="19"/>
  <c r="HQ20" i="19"/>
  <c r="HQ16" i="19"/>
  <c r="HQ21" i="19"/>
  <c r="HQ578" i="19"/>
  <c r="HQ892" i="19"/>
  <c r="HQ731" i="19"/>
  <c r="HQ513" i="19"/>
  <c r="HQ886" i="19"/>
  <c r="HQ801" i="19"/>
  <c r="HP14" i="19"/>
  <c r="G70" i="19" s="1"/>
  <c r="P70" i="19" s="1"/>
  <c r="HQ672" i="19"/>
  <c r="HQ705" i="19"/>
  <c r="HQ652" i="19"/>
  <c r="HQ577" i="19"/>
  <c r="HQ574" i="19"/>
  <c r="HQ490" i="19"/>
  <c r="HQ684" i="19"/>
  <c r="HQ889" i="19"/>
  <c r="HQ529" i="19"/>
  <c r="HQ752" i="19"/>
  <c r="HQ767" i="19"/>
  <c r="HQ544" i="19"/>
  <c r="HQ908" i="19"/>
  <c r="HQ499" i="19"/>
  <c r="HQ586" i="19"/>
  <c r="HQ894" i="19"/>
  <c r="HQ743" i="19"/>
  <c r="HQ891" i="19"/>
  <c r="HQ820" i="19"/>
  <c r="HQ660" i="19"/>
  <c r="HQ630" i="19"/>
  <c r="HQ893" i="19"/>
  <c r="HQ860" i="19"/>
  <c r="HQ864" i="19"/>
  <c r="HQ757" i="19"/>
  <c r="HQ792" i="19"/>
  <c r="HQ763" i="19"/>
  <c r="HQ845" i="19"/>
  <c r="HQ594" i="19"/>
  <c r="HQ531" i="19"/>
  <c r="HQ657" i="19"/>
  <c r="HQ822" i="19"/>
  <c r="HQ697" i="19"/>
  <c r="HQ572" i="19"/>
  <c r="HQ682" i="19"/>
  <c r="HQ561" i="19"/>
  <c r="HQ616" i="19"/>
  <c r="HQ832" i="19"/>
  <c r="HQ692" i="19"/>
  <c r="HQ528" i="19"/>
  <c r="HQ750" i="19"/>
  <c r="HQ618" i="19"/>
  <c r="HQ824" i="19"/>
  <c r="HQ638" i="19"/>
  <c r="HQ612" i="19"/>
  <c r="HQ547" i="19"/>
  <c r="HQ520" i="19"/>
  <c r="HQ840" i="19"/>
  <c r="HQ535" i="19"/>
  <c r="HQ738" i="19"/>
  <c r="HQ712" i="19"/>
  <c r="HQ905" i="19"/>
  <c r="HQ786" i="19"/>
  <c r="HQ583" i="19"/>
  <c r="HQ871" i="19"/>
  <c r="HQ917" i="19"/>
  <c r="HQ655" i="19"/>
  <c r="HQ502" i="19"/>
  <c r="HQ809" i="19"/>
  <c r="HQ667" i="19"/>
  <c r="HQ517" i="19"/>
  <c r="HQ645" i="19"/>
  <c r="HQ773" i="19"/>
  <c r="HQ821" i="19"/>
  <c r="HQ728" i="19"/>
  <c r="HQ797" i="19"/>
  <c r="HQ730" i="19"/>
  <c r="HQ890" i="19"/>
  <c r="HQ861" i="19"/>
  <c r="HQ796" i="19"/>
  <c r="HQ887" i="19"/>
  <c r="HQ662" i="19"/>
  <c r="HQ779" i="19"/>
  <c r="HQ587" i="19"/>
  <c r="HQ621" i="19"/>
  <c r="HQ699" i="19"/>
  <c r="HQ704" i="19"/>
  <c r="HQ850" i="19"/>
  <c r="HQ598" i="19"/>
  <c r="HQ669" i="19"/>
  <c r="HQ710" i="19"/>
  <c r="HQ610" i="19"/>
  <c r="HQ753" i="19"/>
  <c r="HQ659" i="19"/>
  <c r="HQ504" i="19"/>
  <c r="HQ526" i="19"/>
  <c r="HQ723" i="19"/>
  <c r="HQ804" i="19"/>
  <c r="HQ853" i="19"/>
  <c r="HQ494" i="19"/>
  <c r="HQ688" i="19"/>
  <c r="HQ590" i="19"/>
  <c r="HQ873" i="19"/>
  <c r="HQ708" i="19"/>
  <c r="HQ895" i="19"/>
  <c r="HQ507" i="19"/>
  <c r="HQ678" i="19"/>
  <c r="HQ518" i="19"/>
  <c r="HQ776" i="19"/>
  <c r="HQ847" i="19"/>
  <c r="HQ715" i="19"/>
  <c r="HQ833" i="19"/>
  <c r="HQ795" i="19"/>
  <c r="HQ634" i="19"/>
  <c r="HQ790" i="19"/>
  <c r="HQ718" i="19"/>
  <c r="HQ691" i="19"/>
  <c r="HQ784" i="19"/>
  <c r="HQ626" i="19"/>
  <c r="HQ581" i="19"/>
  <c r="HQ656" i="19"/>
  <c r="HQ768" i="19"/>
  <c r="HQ649" i="19"/>
  <c r="HQ780" i="19"/>
  <c r="HQ707" i="19"/>
  <c r="HQ825" i="19"/>
  <c r="HQ558" i="19"/>
  <c r="HQ880" i="19"/>
  <c r="HQ852" i="19"/>
  <c r="HQ685" i="19"/>
  <c r="HQ724" i="19"/>
  <c r="HQ567" i="19"/>
  <c r="HQ745" i="19"/>
  <c r="HQ648" i="19"/>
  <c r="HQ493" i="19"/>
  <c r="HQ642" i="19"/>
  <c r="HQ781" i="19"/>
  <c r="HQ762" i="19"/>
  <c r="HQ600" i="19"/>
  <c r="HQ782" i="19"/>
  <c r="HQ650" i="19"/>
  <c r="HQ888" i="19"/>
  <c r="HQ811" i="19"/>
  <c r="HQ855" i="19"/>
  <c r="HQ711" i="19"/>
  <c r="HQ877" i="19"/>
  <c r="HQ671" i="19"/>
  <c r="HQ665" i="19"/>
  <c r="HQ778" i="19"/>
  <c r="HQ903" i="19"/>
  <c r="HQ539" i="19"/>
  <c r="HQ694" i="19"/>
  <c r="HQ620" i="19"/>
  <c r="HQ721" i="19"/>
  <c r="HQ571" i="19"/>
  <c r="HQ605" i="19"/>
  <c r="HQ624" i="19"/>
  <c r="HQ748" i="19"/>
  <c r="HQ617" i="19"/>
  <c r="HQ764" i="19"/>
  <c r="HQ872" i="19"/>
  <c r="HQ686" i="19"/>
  <c r="HQ538" i="19"/>
  <c r="HQ913" i="19"/>
  <c r="HQ735" i="19"/>
  <c r="HQ834" i="19"/>
  <c r="HQ563" i="19"/>
  <c r="HQ670" i="19"/>
  <c r="HQ576" i="19"/>
  <c r="HQ609" i="19"/>
  <c r="HQ635" i="19"/>
  <c r="HQ726" i="19"/>
  <c r="HQ846" i="19"/>
  <c r="HQ910" i="19"/>
  <c r="HQ565" i="19"/>
  <c r="HQ523" i="19"/>
  <c r="HQ651" i="19"/>
  <c r="HQ756" i="19"/>
  <c r="HQ854" i="19"/>
  <c r="HQ816" i="19"/>
  <c r="HQ537" i="19"/>
  <c r="HQ842" i="19"/>
  <c r="HQ806" i="19"/>
  <c r="HQ573" i="19"/>
  <c r="HQ597" i="19"/>
  <c r="HQ810" i="19"/>
  <c r="HQ698" i="19"/>
  <c r="HQ532" i="19"/>
  <c r="HQ760" i="19"/>
  <c r="HQ687" i="19"/>
  <c r="HQ807" i="19"/>
  <c r="HQ785" i="19"/>
  <c r="HQ863" i="19"/>
  <c r="HQ639" i="19"/>
  <c r="HQ516" i="19"/>
  <c r="HQ636" i="19"/>
  <c r="HQ559" i="19"/>
  <c r="HQ511" i="19"/>
  <c r="HQ580" i="19"/>
  <c r="HQ534" i="19"/>
  <c r="HQ533" i="19"/>
  <c r="HQ727" i="19"/>
  <c r="HQ588" i="19"/>
  <c r="HQ542" i="19"/>
  <c r="HQ604" i="19"/>
  <c r="HQ693" i="19"/>
  <c r="HQ772" i="19"/>
  <c r="HQ628" i="19"/>
  <c r="HQ771" i="19"/>
  <c r="HQ879" i="19"/>
  <c r="HQ622" i="19"/>
  <c r="HQ729" i="19"/>
  <c r="HQ521" i="19"/>
  <c r="HQ746" i="19"/>
  <c r="HQ789" i="19"/>
  <c r="HQ770" i="19"/>
  <c r="HQ643" i="19"/>
  <c r="HQ557" i="19"/>
  <c r="HQ614" i="19"/>
  <c r="HQ631" i="19"/>
  <c r="HQ898" i="19"/>
  <c r="HQ673" i="19"/>
  <c r="HQ741" i="19"/>
  <c r="HQ793" i="19"/>
  <c r="HQ791" i="19"/>
  <c r="HQ857" i="19"/>
  <c r="HQ495" i="19"/>
  <c r="HQ677" i="19"/>
  <c r="HQ695" i="19"/>
  <c r="HQ496" i="19"/>
  <c r="HQ798" i="19"/>
  <c r="HQ736" i="19"/>
  <c r="HQ562" i="19"/>
  <c r="HQ540" i="19"/>
  <c r="HQ899" i="19"/>
  <c r="HQ883" i="19"/>
  <c r="HQ918" i="19"/>
  <c r="HQ522" i="19"/>
  <c r="HQ679" i="19"/>
  <c r="HQ803" i="19"/>
  <c r="HQ849" i="19"/>
  <c r="HQ716" i="19"/>
  <c r="HQ676" i="19"/>
  <c r="HQ623" i="19"/>
  <c r="HQ744" i="19"/>
  <c r="HQ582" i="19"/>
  <c r="HQ664" i="19"/>
  <c r="HQ881" i="19"/>
  <c r="HQ608" i="19"/>
  <c r="HQ799" i="19"/>
  <c r="HQ501" i="19"/>
  <c r="HQ843" i="19"/>
  <c r="HQ680" i="19"/>
  <c r="HQ817" i="19"/>
  <c r="HQ637" i="19"/>
  <c r="HQ589" i="19"/>
  <c r="HQ506" i="19"/>
  <c r="HQ646" i="19"/>
  <c r="HQ912" i="19"/>
  <c r="HQ584" i="19"/>
  <c r="HQ885" i="19"/>
  <c r="HQ541" i="19"/>
  <c r="HQ653" i="19"/>
  <c r="HQ568" i="19"/>
  <c r="HQ566" i="19"/>
  <c r="HQ769" i="19"/>
  <c r="HQ545" i="19"/>
  <c r="HQ633" i="19"/>
  <c r="HQ503" i="19"/>
  <c r="HQ579" i="19"/>
  <c r="HQ814" i="19"/>
  <c r="HQ625" i="19"/>
  <c r="HQ524" i="19"/>
  <c r="HQ674" i="19"/>
  <c r="HQ709" i="19"/>
  <c r="HQ722" i="19"/>
  <c r="HQ859" i="19"/>
  <c r="HQ837" i="19"/>
  <c r="HQ720" i="19"/>
  <c r="HQ751" i="19"/>
  <c r="HQ914" i="19"/>
  <c r="HQ663" i="19"/>
  <c r="HQ553" i="19"/>
  <c r="HQ675" i="19"/>
  <c r="HQ725" i="19"/>
  <c r="HQ703" i="19"/>
  <c r="HQ661" i="19"/>
  <c r="HQ774" i="19"/>
  <c r="HQ896" i="19"/>
  <c r="HQ875" i="19"/>
  <c r="HQ868" i="19"/>
  <c r="HQ564" i="19"/>
  <c r="HQ839" i="19"/>
  <c r="HQ761" i="19"/>
  <c r="HQ666" i="19"/>
  <c r="HQ717" i="19"/>
  <c r="HQ640" i="19"/>
  <c r="HQ915" i="19"/>
  <c r="HQ706" i="19"/>
  <c r="HQ467" i="19"/>
  <c r="HQ471" i="19" s="1"/>
  <c r="HQ827" i="19"/>
  <c r="HQ819" i="19"/>
  <c r="HQ530" i="19"/>
  <c r="HQ602" i="19"/>
  <c r="HQ508" i="19"/>
  <c r="HQ570" i="19"/>
  <c r="HQ732" i="19"/>
  <c r="HQ683" i="19"/>
  <c r="HQ884" i="19"/>
  <c r="HQ813" i="19"/>
  <c r="HQ527" i="19"/>
  <c r="HQ492" i="19"/>
  <c r="HQ916" i="19"/>
  <c r="HQ826" i="19"/>
  <c r="HQ515" i="19"/>
  <c r="HQ690" i="19"/>
  <c r="HQ828" i="19"/>
  <c r="HQ556" i="19"/>
  <c r="HQ870" i="19"/>
  <c r="HQ835" i="19"/>
  <c r="HQ904" i="19"/>
  <c r="HQ830" i="19"/>
  <c r="HQ909" i="19"/>
  <c r="HQ901" i="19"/>
  <c r="HQ907" i="19"/>
  <c r="HQ815" i="19"/>
  <c r="HQ882" i="19"/>
  <c r="HQ525" i="19"/>
  <c r="HQ701" i="19"/>
  <c r="HQ668" i="19"/>
  <c r="HQ599" i="19"/>
  <c r="HQ591" i="19"/>
  <c r="HQ551" i="19"/>
  <c r="HQ734" i="19"/>
  <c r="HQ592" i="19"/>
  <c r="HQ509" i="19"/>
  <c r="HQ627" i="19"/>
  <c r="HQ838" i="19"/>
  <c r="HQ714" i="19"/>
  <c r="HQ755" i="19"/>
  <c r="HQ783" i="19"/>
  <c r="HQ749" i="19"/>
  <c r="HQ867" i="19"/>
  <c r="HQ491" i="19"/>
  <c r="HQ765" i="19"/>
  <c r="HQ818" i="19"/>
  <c r="HQ848" i="19"/>
  <c r="HQ569" i="19"/>
  <c r="HQ878" i="19"/>
  <c r="HQ865" i="19"/>
  <c r="HQ800" i="19"/>
  <c r="HQ876" i="19"/>
  <c r="HQ549" i="19"/>
  <c r="HQ681" i="19"/>
  <c r="HQ505" i="19"/>
  <c r="HQ737" i="19"/>
  <c r="HQ585" i="19"/>
  <c r="HQ658" i="19"/>
  <c r="HQ555" i="19"/>
  <c r="HQ575" i="19"/>
  <c r="HQ500" i="19"/>
  <c r="HQ812" i="19"/>
  <c r="HQ550" i="19"/>
  <c r="HQ619" i="19"/>
  <c r="HQ498" i="19"/>
  <c r="HQ519" i="19"/>
  <c r="HQ874" i="19"/>
  <c r="HQ851" i="19"/>
  <c r="HQ754" i="19"/>
  <c r="HQ654" i="19"/>
  <c r="HQ869" i="19"/>
  <c r="HQ554" i="19"/>
  <c r="HQ759" i="19"/>
  <c r="HQ747" i="19"/>
  <c r="HQ823" i="19"/>
  <c r="HQ775" i="19"/>
  <c r="HP466" i="19"/>
  <c r="HQ629" i="19"/>
  <c r="HQ593" i="19"/>
  <c r="HQ742" i="19"/>
  <c r="HQ700" i="19"/>
  <c r="HQ514" i="19"/>
  <c r="HQ841" i="19"/>
  <c r="HQ606" i="19"/>
  <c r="HQ713" i="19"/>
  <c r="HQ641" i="19"/>
  <c r="HQ897" i="19"/>
  <c r="HQ696" i="19"/>
  <c r="HQ543" i="19"/>
  <c r="HQ802" i="19"/>
  <c r="HQ902" i="19"/>
  <c r="HQ862" i="19"/>
  <c r="HQ552" i="19"/>
  <c r="HQ844" i="19"/>
  <c r="HQ536" i="19"/>
  <c r="HQ739" i="19"/>
  <c r="HQ497" i="19"/>
  <c r="HQ758" i="19"/>
  <c r="HQ607" i="19"/>
  <c r="HQ601" i="19"/>
  <c r="HQ595" i="19"/>
  <c r="HQ644" i="19"/>
  <c r="HQ856" i="19"/>
  <c r="HQ512" i="19"/>
  <c r="HQ911" i="19"/>
  <c r="HQ632" i="19"/>
  <c r="GC469" i="19"/>
  <c r="GC480" i="19" s="1"/>
  <c r="GC483" i="19" s="1"/>
  <c r="IA72" i="19"/>
  <c r="IA348" i="19"/>
  <c r="IA167" i="19"/>
  <c r="HZ11" i="19"/>
  <c r="IA286" i="19"/>
  <c r="IA275" i="19"/>
  <c r="IA212" i="19"/>
  <c r="IA357" i="19"/>
  <c r="IA258" i="19"/>
  <c r="IA389" i="19"/>
  <c r="IA307" i="19"/>
  <c r="IA153" i="19"/>
  <c r="IA337" i="19"/>
  <c r="IA255" i="19"/>
  <c r="IA192" i="19"/>
  <c r="IA63" i="19"/>
  <c r="IA248" i="19"/>
  <c r="IA157" i="19"/>
  <c r="IA328" i="19"/>
  <c r="IA270" i="19"/>
  <c r="IA190" i="19"/>
  <c r="IA94" i="19"/>
  <c r="IA246" i="19"/>
  <c r="IA199" i="19"/>
  <c r="IA393" i="19"/>
  <c r="IA297" i="19"/>
  <c r="IA121" i="19"/>
  <c r="IA59" i="19"/>
  <c r="IA203" i="19"/>
  <c r="IA223" i="19"/>
  <c r="IA200" i="19"/>
  <c r="IA117" i="19"/>
  <c r="IA51" i="19"/>
  <c r="IA219" i="19"/>
  <c r="IA388" i="19"/>
  <c r="IA340" i="19"/>
  <c r="IA279" i="19"/>
  <c r="IA383" i="19"/>
  <c r="IA38" i="19"/>
  <c r="IA215" i="19"/>
  <c r="IA91" i="19"/>
  <c r="IA99" i="19"/>
  <c r="IA313" i="19"/>
  <c r="IA133" i="19"/>
  <c r="IA87" i="19"/>
  <c r="IA439" i="19"/>
  <c r="IA343" i="19"/>
  <c r="IA396" i="19"/>
  <c r="IA312" i="19"/>
  <c r="IA244" i="19"/>
  <c r="IA176" i="19"/>
  <c r="IA70" i="19"/>
  <c r="IA257" i="19"/>
  <c r="IA292" i="19"/>
  <c r="IA189" i="19"/>
  <c r="IA331" i="19"/>
  <c r="IA398" i="19"/>
  <c r="IA418" i="19"/>
  <c r="IA194" i="19"/>
  <c r="IA406" i="19"/>
  <c r="IA180" i="19"/>
  <c r="IA123" i="19"/>
  <c r="IA214" i="19"/>
  <c r="IA366" i="19"/>
  <c r="IA431" i="19"/>
  <c r="IA175" i="19"/>
  <c r="IA209" i="19"/>
  <c r="IA172" i="19"/>
  <c r="IA54" i="19"/>
  <c r="IA208" i="19"/>
  <c r="IA442" i="19"/>
  <c r="IA421" i="19"/>
  <c r="IA228" i="19"/>
  <c r="IA268" i="19"/>
  <c r="IA363" i="19"/>
  <c r="IA207" i="19"/>
  <c r="IA410" i="19"/>
  <c r="IA229" i="19"/>
  <c r="IA211" i="19"/>
  <c r="IA277" i="19"/>
  <c r="IA173" i="19"/>
  <c r="GC14" i="19"/>
  <c r="IA451" i="19"/>
  <c r="IA181" i="19"/>
  <c r="IA429" i="19"/>
  <c r="IA60" i="19"/>
  <c r="IA360" i="19"/>
  <c r="IA115" i="19"/>
  <c r="IA39" i="19"/>
  <c r="IA58" i="19"/>
  <c r="IA450" i="19"/>
  <c r="IA65" i="19"/>
  <c r="IA264" i="19"/>
  <c r="IA30" i="19"/>
  <c r="IA144" i="19"/>
  <c r="IA147" i="19"/>
  <c r="IA294" i="19"/>
  <c r="IA401" i="19"/>
  <c r="IA238" i="19"/>
  <c r="IA287" i="19"/>
  <c r="IA95" i="19"/>
  <c r="IA198" i="19"/>
  <c r="IA295" i="19"/>
  <c r="IA112" i="19"/>
  <c r="IA420" i="19"/>
  <c r="IA345" i="19"/>
  <c r="IA347" i="19"/>
  <c r="IA178" i="19"/>
  <c r="IA267" i="19"/>
  <c r="IA143" i="19"/>
  <c r="IA49" i="19"/>
  <c r="IA382" i="19"/>
  <c r="IA452" i="19"/>
  <c r="IA201" i="19"/>
  <c r="IA120" i="19"/>
  <c r="IA385" i="19"/>
  <c r="IA37" i="19"/>
  <c r="IA387" i="19"/>
  <c r="IA103" i="19"/>
  <c r="IA437" i="19"/>
  <c r="IA137" i="19"/>
  <c r="IA242" i="19"/>
  <c r="IA441" i="19"/>
  <c r="IA314" i="19"/>
  <c r="IA152" i="19"/>
  <c r="IA327" i="19"/>
  <c r="IA142" i="19"/>
  <c r="IA122" i="19"/>
  <c r="IA48" i="19"/>
  <c r="IA365" i="19"/>
  <c r="IA151" i="19"/>
  <c r="IA315" i="19"/>
  <c r="IA101" i="19"/>
  <c r="IA322" i="19"/>
  <c r="IA284" i="19"/>
  <c r="IA36" i="19"/>
  <c r="IA369" i="19"/>
  <c r="IA128" i="19"/>
  <c r="IA149" i="19"/>
  <c r="IA435" i="19"/>
  <c r="IA105" i="19"/>
  <c r="IA204" i="19"/>
  <c r="IA243" i="19"/>
  <c r="IA230" i="19"/>
  <c r="IA102" i="19"/>
  <c r="IA436" i="19"/>
  <c r="IA303" i="19"/>
  <c r="IA305" i="19"/>
  <c r="IA222" i="19"/>
  <c r="IA350" i="19"/>
  <c r="IA75" i="19"/>
  <c r="IA126" i="19"/>
  <c r="IA403" i="19"/>
  <c r="IA306" i="19"/>
  <c r="IA163" i="19"/>
  <c r="IA335" i="19"/>
  <c r="IA425" i="19"/>
  <c r="IA352" i="19"/>
  <c r="IA445" i="19"/>
  <c r="IA197" i="19"/>
  <c r="IA114" i="19"/>
  <c r="IA373" i="19"/>
  <c r="IA379" i="19"/>
  <c r="IA408" i="19"/>
  <c r="IA432" i="19"/>
  <c r="IA184" i="19"/>
  <c r="IA138" i="19"/>
  <c r="IA131" i="19"/>
  <c r="IA132" i="19"/>
  <c r="IA146" i="19"/>
  <c r="IA241" i="19"/>
  <c r="IA12" i="19"/>
  <c r="IA21" i="19" s="1"/>
  <c r="IA374" i="19"/>
  <c r="IA446" i="19"/>
  <c r="IA224" i="19"/>
  <c r="IA97" i="19"/>
  <c r="IA273" i="19"/>
  <c r="IA155" i="19"/>
  <c r="IA293" i="19"/>
  <c r="IA430" i="19"/>
  <c r="IA141" i="19"/>
  <c r="IA353" i="19"/>
  <c r="IA179" i="19"/>
  <c r="IA79" i="19"/>
  <c r="IA325" i="19"/>
  <c r="IA266" i="19"/>
  <c r="IA185" i="19"/>
  <c r="IA351" i="19"/>
  <c r="IA367" i="19"/>
  <c r="IA158" i="19"/>
  <c r="IA433" i="19"/>
  <c r="IA402" i="19"/>
  <c r="IA416" i="19"/>
  <c r="IA316" i="19"/>
  <c r="IA80" i="19"/>
  <c r="IA245" i="19"/>
  <c r="IA339" i="19"/>
  <c r="IA191" i="19"/>
  <c r="IA412" i="19"/>
  <c r="IA139" i="19"/>
  <c r="IA220" i="19"/>
  <c r="IA454" i="19"/>
  <c r="IA236" i="19"/>
  <c r="IA150" i="19"/>
  <c r="IA378" i="19"/>
  <c r="IA438" i="19"/>
  <c r="IA69" i="19"/>
  <c r="IA247" i="19"/>
  <c r="IA440" i="19"/>
  <c r="IA40" i="19"/>
  <c r="IA415" i="19"/>
  <c r="IA33" i="19"/>
  <c r="IA397" i="19"/>
  <c r="IA43" i="19"/>
  <c r="IA160" i="19"/>
  <c r="IA427" i="19"/>
  <c r="IA231" i="19"/>
  <c r="IA332" i="19"/>
  <c r="IA304" i="19"/>
  <c r="IA423" i="19"/>
  <c r="IA291" i="19"/>
  <c r="IA324" i="19"/>
  <c r="IA336" i="19"/>
  <c r="IA159" i="19"/>
  <c r="IA280" i="19"/>
  <c r="IA35" i="19"/>
  <c r="IA392" i="19"/>
  <c r="IA42" i="19"/>
  <c r="IA443" i="19"/>
  <c r="IA218" i="19"/>
  <c r="IA107" i="19"/>
  <c r="IA174" i="19"/>
  <c r="IA414" i="19"/>
  <c r="IA162" i="19"/>
  <c r="IA32" i="19"/>
  <c r="IA361" i="19"/>
  <c r="IA62" i="19"/>
  <c r="IA210" i="19"/>
  <c r="IA193" i="19"/>
  <c r="IA148" i="19"/>
  <c r="IA46" i="19"/>
  <c r="IA323" i="19"/>
  <c r="IA202" i="19"/>
  <c r="IA196" i="19"/>
  <c r="IA359" i="19"/>
  <c r="IA47" i="19"/>
  <c r="IA111" i="19"/>
  <c r="IA233" i="19"/>
  <c r="IA278" i="19"/>
  <c r="IA310" i="19"/>
  <c r="IA276" i="19"/>
  <c r="IA81" i="19"/>
  <c r="IA89" i="19"/>
  <c r="IA271" i="19"/>
  <c r="IA188" i="19"/>
  <c r="IA93" i="19"/>
  <c r="IA269" i="19"/>
  <c r="IA434" i="19"/>
  <c r="IA186" i="19"/>
  <c r="IA116" i="19"/>
  <c r="IA53" i="19"/>
  <c r="IA290" i="19"/>
  <c r="IA317" i="19"/>
  <c r="IA349" i="19"/>
  <c r="IA370" i="19"/>
  <c r="IA371" i="19"/>
  <c r="IA78" i="19"/>
  <c r="IA272" i="19"/>
  <c r="IA413" i="19"/>
  <c r="IA344" i="19"/>
  <c r="IA428" i="19"/>
  <c r="IA31" i="19"/>
  <c r="IA225" i="19"/>
  <c r="IA300" i="19"/>
  <c r="IA285" i="19"/>
  <c r="IA355" i="19"/>
  <c r="IA358" i="19"/>
  <c r="IA182" i="19"/>
  <c r="IA318" i="19"/>
  <c r="IA329" i="19"/>
  <c r="IA50" i="19"/>
  <c r="IA390" i="19"/>
  <c r="IA289" i="19"/>
  <c r="IA251" i="19"/>
  <c r="IA386" i="19"/>
  <c r="IA364" i="19"/>
  <c r="IA74" i="19"/>
  <c r="IA334" i="19"/>
  <c r="IA221" i="19"/>
  <c r="IA90" i="19"/>
  <c r="IA130" i="19"/>
  <c r="IA354" i="19"/>
  <c r="IA226" i="19"/>
  <c r="IA422" i="19"/>
  <c r="IA249" i="19"/>
  <c r="IA262" i="19"/>
  <c r="IA375" i="19"/>
  <c r="IA227" i="19"/>
  <c r="IA449" i="19"/>
  <c r="IA240" i="19"/>
  <c r="IA341" i="19"/>
  <c r="IA234" i="19"/>
  <c r="IA166" i="19"/>
  <c r="IA92" i="19"/>
  <c r="IA253" i="19"/>
  <c r="IA419" i="19"/>
  <c r="IA82" i="19"/>
  <c r="IA407" i="19"/>
  <c r="IA250" i="19"/>
  <c r="IA409" i="19"/>
  <c r="IA301" i="19"/>
  <c r="IA395" i="19"/>
  <c r="IA299" i="19"/>
  <c r="IA283" i="19"/>
  <c r="IA57" i="19"/>
  <c r="IA109" i="19"/>
  <c r="IA411" i="19"/>
  <c r="IA281" i="19"/>
  <c r="IA98" i="19"/>
  <c r="IA376" i="19"/>
  <c r="IA288" i="19"/>
  <c r="IA448" i="19"/>
  <c r="IA368" i="19"/>
  <c r="IA52" i="19"/>
  <c r="IA124" i="19"/>
  <c r="IA426" i="19"/>
  <c r="IA71" i="19"/>
  <c r="IA252" i="19"/>
  <c r="IA55" i="19"/>
  <c r="IA453" i="19"/>
  <c r="IA206" i="19"/>
  <c r="IA170" i="19"/>
  <c r="IA140" i="19"/>
  <c r="IA104" i="19"/>
  <c r="IA88" i="19"/>
  <c r="IA384" i="19"/>
  <c r="IA205" i="19"/>
  <c r="IA168" i="19"/>
  <c r="IA424" i="19"/>
  <c r="IA145" i="19"/>
  <c r="IA135" i="19"/>
  <c r="IA239" i="19"/>
  <c r="IA260" i="19"/>
  <c r="IA282" i="19"/>
  <c r="IA235" i="19"/>
  <c r="IA154" i="19"/>
  <c r="IA134" i="19"/>
  <c r="IA85" i="19"/>
  <c r="IA319" i="19"/>
  <c r="IA254" i="19"/>
  <c r="IA86" i="19"/>
  <c r="IA377" i="19"/>
  <c r="IA136" i="19"/>
  <c r="IA169" i="19"/>
  <c r="IA125" i="19"/>
  <c r="IA68" i="19"/>
  <c r="IA263" i="19"/>
  <c r="IA356" i="19"/>
  <c r="IA164" i="19"/>
  <c r="IA66" i="19"/>
  <c r="IA330" i="19"/>
  <c r="IA259" i="19"/>
  <c r="IA232" i="19"/>
  <c r="IA161" i="19"/>
  <c r="IA237" i="19"/>
  <c r="IA372" i="19"/>
  <c r="IA380" i="19"/>
  <c r="IA326" i="19"/>
  <c r="IA108" i="19"/>
  <c r="IA274" i="19"/>
  <c r="IA309" i="19"/>
  <c r="IA113" i="19"/>
  <c r="IA261" i="19"/>
  <c r="IA302" i="19"/>
  <c r="IA84" i="19"/>
  <c r="IA100" i="19"/>
  <c r="IA61" i="19"/>
  <c r="IA381" i="19"/>
  <c r="IA444" i="19"/>
  <c r="IA77" i="19"/>
  <c r="IA177" i="19"/>
  <c r="IA391" i="19"/>
  <c r="IA265" i="19"/>
  <c r="IA311" i="19"/>
  <c r="IA183" i="19"/>
  <c r="IA83" i="19"/>
  <c r="IA362" i="19"/>
  <c r="IA405" i="19"/>
  <c r="IA338" i="19"/>
  <c r="IA96" i="19"/>
  <c r="IA394" i="19"/>
  <c r="IA417" i="19"/>
  <c r="IA256" i="19"/>
  <c r="IA129" i="19"/>
  <c r="IA106" i="19"/>
  <c r="IA346" i="19"/>
  <c r="IA56" i="19"/>
  <c r="IA156" i="19"/>
  <c r="IA217" i="19"/>
  <c r="IA110" i="19"/>
  <c r="IA127" i="19"/>
  <c r="IA34" i="19"/>
  <c r="IA213" i="19"/>
  <c r="IA342" i="19"/>
  <c r="IA41" i="19"/>
  <c r="IA296" i="19"/>
  <c r="IA195" i="19"/>
  <c r="IA321" i="19"/>
  <c r="IA400" i="19"/>
  <c r="IA171" i="19"/>
  <c r="IA73" i="19"/>
  <c r="IA76" i="19"/>
  <c r="IA320" i="19"/>
  <c r="IA404" i="19"/>
  <c r="IA67" i="19"/>
  <c r="IA44" i="19"/>
  <c r="IA399" i="19"/>
  <c r="IA64" i="19"/>
  <c r="IA308" i="19"/>
  <c r="IA118" i="19"/>
  <c r="IA45" i="19"/>
  <c r="IA216" i="19"/>
  <c r="IA447" i="19"/>
  <c r="IA333" i="19"/>
  <c r="IA298" i="19"/>
  <c r="IA187" i="19"/>
  <c r="IA165" i="19"/>
  <c r="GN724" i="19"/>
  <c r="GN599" i="19"/>
  <c r="GG761" i="19"/>
  <c r="GG651" i="19"/>
  <c r="GN597" i="19"/>
  <c r="GG602" i="19"/>
  <c r="GN576" i="19"/>
  <c r="GN666" i="19"/>
  <c r="GN609" i="19"/>
  <c r="GN733" i="19"/>
  <c r="GN805" i="19"/>
  <c r="GN510" i="19"/>
  <c r="GN915" i="19"/>
  <c r="GG790" i="19"/>
  <c r="GG673" i="19"/>
  <c r="GN636" i="19"/>
  <c r="GG840" i="19"/>
  <c r="GN651" i="19"/>
  <c r="GG723" i="19"/>
  <c r="GN832" i="19"/>
  <c r="GN544" i="19"/>
  <c r="GG854" i="19"/>
  <c r="GG692" i="19"/>
  <c r="GN564" i="19"/>
  <c r="GN820" i="19"/>
  <c r="GG703" i="19"/>
  <c r="GN822" i="19"/>
  <c r="GN865" i="19"/>
  <c r="GG520" i="19"/>
  <c r="GN740" i="19"/>
  <c r="GG644" i="19"/>
  <c r="GN884" i="19"/>
  <c r="GG708" i="19"/>
  <c r="GN682" i="19"/>
  <c r="GG514" i="19"/>
  <c r="GG701" i="19"/>
  <c r="GN514" i="19"/>
  <c r="GG887" i="19"/>
  <c r="GG912" i="19"/>
  <c r="GN664" i="19"/>
  <c r="GN903" i="19"/>
  <c r="GN503" i="19"/>
  <c r="GN498" i="19"/>
  <c r="GG881" i="19"/>
  <c r="HG606" i="19"/>
  <c r="HG850" i="19"/>
  <c r="HG544" i="19"/>
  <c r="HG864" i="19"/>
  <c r="HG560" i="19"/>
  <c r="HG697" i="19"/>
  <c r="HG646" i="19"/>
  <c r="HG617" i="19"/>
  <c r="HG590" i="19"/>
  <c r="HG549" i="19"/>
  <c r="HG669" i="19"/>
  <c r="HG903" i="19"/>
  <c r="HG632" i="19"/>
  <c r="HG714" i="19"/>
  <c r="HG579" i="19"/>
  <c r="HG833" i="19"/>
  <c r="HG885" i="19"/>
  <c r="HG683" i="19"/>
  <c r="HG659" i="19"/>
  <c r="HG597" i="19"/>
  <c r="HG507" i="19"/>
  <c r="HG788" i="19"/>
  <c r="HG712" i="19"/>
  <c r="HG799" i="19"/>
  <c r="HG548" i="19"/>
  <c r="HG729" i="19"/>
  <c r="HG641" i="19"/>
  <c r="HG746" i="19"/>
  <c r="HG777" i="19"/>
  <c r="HG909" i="19"/>
  <c r="HG517" i="19"/>
  <c r="HG644" i="19"/>
  <c r="HG554" i="19"/>
  <c r="HG588" i="19"/>
  <c r="HG638" i="19"/>
  <c r="HG766" i="19"/>
  <c r="HG567" i="19"/>
  <c r="HG532" i="19"/>
  <c r="HG618" i="19"/>
  <c r="HG545" i="19"/>
  <c r="HG540" i="19"/>
  <c r="HG520" i="19"/>
  <c r="HG647" i="19"/>
  <c r="HG518" i="19"/>
  <c r="HG732" i="19"/>
  <c r="HG812" i="19"/>
  <c r="HG538" i="19"/>
  <c r="HG759" i="19"/>
  <c r="HG677" i="19"/>
  <c r="HG645" i="19"/>
  <c r="HG556" i="19"/>
  <c r="HG629" i="19"/>
  <c r="HG760" i="19"/>
  <c r="HG897" i="19"/>
  <c r="HG725" i="19"/>
  <c r="HG830" i="19"/>
  <c r="HG741" i="19"/>
  <c r="HG811" i="19"/>
  <c r="HG609" i="19"/>
  <c r="HG574" i="19"/>
  <c r="HG863" i="19"/>
  <c r="HG493" i="19"/>
  <c r="HG658" i="19"/>
  <c r="HG910" i="19"/>
  <c r="HG904" i="19"/>
  <c r="HG855" i="19"/>
  <c r="HG750" i="19"/>
  <c r="HG869" i="19"/>
  <c r="HG496" i="19"/>
  <c r="HG502" i="19"/>
  <c r="HG801" i="19"/>
  <c r="HG743" i="19"/>
  <c r="HG820" i="19"/>
  <c r="HG519" i="19"/>
  <c r="HG874" i="19"/>
  <c r="HG711" i="19"/>
  <c r="HG547" i="19"/>
  <c r="HG634" i="19"/>
  <c r="HG608" i="19"/>
  <c r="HG558" i="19"/>
  <c r="HG506" i="19"/>
  <c r="HG849" i="19"/>
  <c r="HG512" i="19"/>
  <c r="HG635" i="19"/>
  <c r="HG631" i="19"/>
  <c r="HG562" i="19"/>
  <c r="HG582" i="19"/>
  <c r="HG524" i="19"/>
  <c r="HG636" i="19"/>
  <c r="HG709" i="19"/>
  <c r="HG497" i="19"/>
  <c r="HG776" i="19"/>
  <c r="HG780" i="19"/>
  <c r="HG568" i="19"/>
  <c r="HG527" i="19"/>
  <c r="HG798" i="19"/>
  <c r="HG868" i="19"/>
  <c r="HG719" i="19"/>
  <c r="HG682" i="19"/>
  <c r="HG896" i="19"/>
  <c r="HG775" i="19"/>
  <c r="HG886" i="19"/>
  <c r="HG564" i="19"/>
  <c r="HG878" i="19"/>
  <c r="HG550" i="19"/>
  <c r="HG748" i="19"/>
  <c r="HG643" i="19"/>
  <c r="HG884" i="19"/>
  <c r="HG664" i="19"/>
  <c r="HG773" i="19"/>
  <c r="HG912" i="19"/>
  <c r="HG802" i="19"/>
  <c r="HG895" i="19"/>
  <c r="HG899" i="19"/>
  <c r="HG832" i="19"/>
  <c r="HG861" i="19"/>
  <c r="HG789" i="19"/>
  <c r="HG530" i="19"/>
  <c r="HG670" i="19"/>
  <c r="HG856" i="19"/>
  <c r="HG847" i="19"/>
  <c r="HG736" i="19"/>
  <c r="HG673" i="19"/>
  <c r="HG721" i="19"/>
  <c r="HG826" i="19"/>
  <c r="HG599" i="19"/>
  <c r="HG630" i="19"/>
  <c r="HG891" i="19"/>
  <c r="HG860" i="19"/>
  <c r="HG666" i="19"/>
  <c r="HG898" i="19"/>
  <c r="HG905" i="19"/>
  <c r="HG917" i="19"/>
  <c r="HG580" i="19"/>
  <c r="HG892" i="19"/>
  <c r="HG718" i="19"/>
  <c r="HG573" i="19"/>
  <c r="HG561" i="19"/>
  <c r="HG734" i="19"/>
  <c r="HG707" i="19"/>
  <c r="HG543" i="19"/>
  <c r="HG681" i="19"/>
  <c r="HG546" i="19"/>
  <c r="HG700" i="19"/>
  <c r="HG685" i="19"/>
  <c r="HG809" i="19"/>
  <c r="HG901" i="19"/>
  <c r="HG808" i="19"/>
  <c r="HG887" i="19"/>
  <c r="HG843" i="19"/>
  <c r="HG822" i="19"/>
  <c r="HG578" i="19"/>
  <c r="HG686" i="19"/>
  <c r="HG740" i="19"/>
  <c r="HG528" i="19"/>
  <c r="HG571" i="19"/>
  <c r="HG915" i="19"/>
  <c r="HG739" i="19"/>
  <c r="HG492" i="19"/>
  <c r="HG853" i="19"/>
  <c r="HG753" i="19"/>
  <c r="HG731" i="19"/>
  <c r="HG603" i="19"/>
  <c r="HG754" i="19"/>
  <c r="HG757" i="19"/>
  <c r="HG613" i="19"/>
  <c r="HG696" i="19"/>
  <c r="HG774" i="19"/>
  <c r="HG783" i="19"/>
  <c r="HG871" i="19"/>
  <c r="HG906" i="19"/>
  <c r="HG894" i="19"/>
  <c r="HG591" i="19"/>
  <c r="HG834" i="19"/>
  <c r="HG622" i="19"/>
  <c r="HG806" i="19"/>
  <c r="HG717" i="19"/>
  <c r="HG637" i="19"/>
  <c r="HG793" i="19"/>
  <c r="HG650" i="19"/>
  <c r="HG703" i="19"/>
  <c r="HG810" i="19"/>
  <c r="HG514" i="19"/>
  <c r="HG662" i="19"/>
  <c r="HG592" i="19"/>
  <c r="HG624" i="19"/>
  <c r="HG848" i="19"/>
  <c r="HG768" i="19"/>
  <c r="HG675" i="19"/>
  <c r="HG565" i="19"/>
  <c r="HG866" i="19"/>
  <c r="HG817" i="19"/>
  <c r="HG825" i="19"/>
  <c r="HG640" i="19"/>
  <c r="HG778" i="19"/>
  <c r="HG875" i="19"/>
  <c r="HG680" i="19"/>
  <c r="HG807" i="19"/>
  <c r="HG724" i="19"/>
  <c r="HG772" i="19"/>
  <c r="HG873" i="19"/>
  <c r="HG764" i="19"/>
  <c r="HG552" i="19"/>
  <c r="HG577" i="19"/>
  <c r="HG594" i="19"/>
  <c r="HG633" i="19"/>
  <c r="HG751" i="19"/>
  <c r="HG665" i="19"/>
  <c r="HG621" i="19"/>
  <c r="HG572" i="19"/>
  <c r="HG676" i="19"/>
  <c r="HG767" i="19"/>
  <c r="HG744" i="19"/>
  <c r="HG611" i="19"/>
  <c r="HG805" i="19"/>
  <c r="HG770" i="19"/>
  <c r="HG672" i="19"/>
  <c r="HG649" i="19"/>
  <c r="HG836" i="19"/>
  <c r="HG598" i="19"/>
  <c r="HG653" i="19"/>
  <c r="HG790" i="19"/>
  <c r="HG881" i="19"/>
  <c r="HG581" i="19"/>
  <c r="HG745" i="19"/>
  <c r="HG551" i="19"/>
  <c r="HG593" i="19"/>
  <c r="HG570" i="19"/>
  <c r="HG815" i="19"/>
  <c r="HG726" i="19"/>
  <c r="HG816" i="19"/>
  <c r="HG652" i="19"/>
  <c r="HG765" i="19"/>
  <c r="HG602" i="19"/>
  <c r="HG758" i="19"/>
  <c r="HG752" i="19"/>
  <c r="HG702" i="19"/>
  <c r="HG510" i="19"/>
  <c r="HG600" i="19"/>
  <c r="HG877" i="19"/>
  <c r="HG857" i="19"/>
  <c r="HG619" i="19"/>
  <c r="HG639" i="19"/>
  <c r="HG824" i="19"/>
  <c r="HG747" i="19"/>
  <c r="HG720" i="19"/>
  <c r="HG614" i="19"/>
  <c r="HG692" i="19"/>
  <c r="HG911" i="19"/>
  <c r="HG693" i="19"/>
  <c r="HG648" i="19"/>
  <c r="HG814" i="19"/>
  <c r="HG522" i="19"/>
  <c r="HG756" i="19"/>
  <c r="HG689" i="19"/>
  <c r="HG521" i="19"/>
  <c r="HG698" i="19"/>
  <c r="HG688" i="19"/>
  <c r="HG515" i="19"/>
  <c r="HG733" i="19"/>
  <c r="HG589" i="19"/>
  <c r="HG763" i="19"/>
  <c r="HG563" i="19"/>
  <c r="HG867" i="19"/>
  <c r="HG491" i="19"/>
  <c r="HG626" i="19"/>
  <c r="HG694" i="19"/>
  <c r="HG737" i="19"/>
  <c r="HG607" i="19"/>
  <c r="HG660" i="19"/>
  <c r="HG679" i="19"/>
  <c r="HG785" i="19"/>
  <c r="HG913" i="19"/>
  <c r="HG605" i="19"/>
  <c r="HG667" i="19"/>
  <c r="HG779" i="19"/>
  <c r="HG663" i="19"/>
  <c r="HG678" i="19"/>
  <c r="HG523" i="19"/>
  <c r="HG706" i="19"/>
  <c r="HG882" i="19"/>
  <c r="HG684" i="19"/>
  <c r="HG862" i="19"/>
  <c r="HG823" i="19"/>
  <c r="HG893" i="19"/>
  <c r="HG762" i="19"/>
  <c r="HG498" i="19"/>
  <c r="HG710" i="19"/>
  <c r="HG889" i="19"/>
  <c r="HG918" i="19"/>
  <c r="HG494" i="19"/>
  <c r="HG728" i="19"/>
  <c r="HG499" i="19"/>
  <c r="HG796" i="19"/>
  <c r="HG584" i="19"/>
  <c r="HG687" i="19"/>
  <c r="HG841" i="19"/>
  <c r="HG781" i="19"/>
  <c r="HG846" i="19"/>
  <c r="HG690" i="19"/>
  <c r="HG525" i="19"/>
  <c r="HG708" i="19"/>
  <c r="HG625" i="19"/>
  <c r="HG513" i="19"/>
  <c r="HG642" i="19"/>
  <c r="HG610" i="19"/>
  <c r="HG656" i="19"/>
  <c r="HG879" i="19"/>
  <c r="HG503" i="19"/>
  <c r="HG536" i="19"/>
  <c r="HG616" i="19"/>
  <c r="HG504" i="19"/>
  <c r="HG615" i="19"/>
  <c r="HG840" i="19"/>
  <c r="HG784" i="19"/>
  <c r="HG505" i="19"/>
  <c r="HG792" i="19"/>
  <c r="HG557" i="19"/>
  <c r="HG916" i="19"/>
  <c r="HG755" i="19"/>
  <c r="HG845" i="19"/>
  <c r="HG821" i="19"/>
  <c r="HG900" i="19"/>
  <c r="HG604" i="19"/>
  <c r="HG511" i="19"/>
  <c r="HG837" i="19"/>
  <c r="HG691" i="19"/>
  <c r="HG914" i="19"/>
  <c r="HG651" i="19"/>
  <c r="HG533" i="19"/>
  <c r="HG819" i="19"/>
  <c r="HG671" i="19"/>
  <c r="HG883" i="19"/>
  <c r="HG555" i="19"/>
  <c r="HG701" i="19"/>
  <c r="HG865" i="19"/>
  <c r="HG654" i="19"/>
  <c r="HG576" i="19"/>
  <c r="HG902" i="19"/>
  <c r="HG858" i="19"/>
  <c r="HG787" i="19"/>
  <c r="HG705" i="19"/>
  <c r="HG876" i="19"/>
  <c r="HG467" i="19"/>
  <c r="HG479" i="19" s="1"/>
  <c r="HG655" i="19"/>
  <c r="HG715" i="19"/>
  <c r="HG870" i="19"/>
  <c r="HG727" i="19"/>
  <c r="HG534" i="19"/>
  <c r="HG723" i="19"/>
  <c r="HG508" i="19"/>
  <c r="HG844" i="19"/>
  <c r="HG803" i="19"/>
  <c r="HG795" i="19"/>
  <c r="HG842" i="19"/>
  <c r="HG749" i="19"/>
  <c r="HG813" i="19"/>
  <c r="HG704" i="19"/>
  <c r="HG818" i="19"/>
  <c r="HG797" i="19"/>
  <c r="HG771" i="19"/>
  <c r="HG559" i="19"/>
  <c r="HG908" i="19"/>
  <c r="HG761" i="19"/>
  <c r="HG575" i="19"/>
  <c r="HG829" i="19"/>
  <c r="HG553" i="19"/>
  <c r="HG531" i="19"/>
  <c r="HG872" i="19"/>
  <c r="HG612" i="19"/>
  <c r="HG800" i="19"/>
  <c r="HG509" i="19"/>
  <c r="HG738" i="19"/>
  <c r="HG742" i="19"/>
  <c r="HG595" i="19"/>
  <c r="HG516" i="19"/>
  <c r="HG526" i="19"/>
  <c r="HG490" i="19"/>
  <c r="HG851" i="19"/>
  <c r="HG627" i="19"/>
  <c r="HG713" i="19"/>
  <c r="HG838" i="19"/>
  <c r="HG623" i="19"/>
  <c r="HG716" i="19"/>
  <c r="HG804" i="19"/>
  <c r="HG541" i="19"/>
  <c r="HG529" i="19"/>
  <c r="HG735" i="19"/>
  <c r="HG782" i="19"/>
  <c r="HG854" i="19"/>
  <c r="HG542" i="19"/>
  <c r="HG730" i="19"/>
  <c r="HG586" i="19"/>
  <c r="HG501" i="19"/>
  <c r="HG661" i="19"/>
  <c r="HG786" i="19"/>
  <c r="HG835" i="19"/>
  <c r="HG699" i="19"/>
  <c r="HG535" i="19"/>
  <c r="HG907" i="19"/>
  <c r="HG596" i="19"/>
  <c r="HG769" i="19"/>
  <c r="HG794" i="19"/>
  <c r="HG585" i="19"/>
  <c r="HG657" i="19"/>
  <c r="HG791" i="19"/>
  <c r="HG695" i="19"/>
  <c r="HG890" i="19"/>
  <c r="HG859" i="19"/>
  <c r="HG722" i="19"/>
  <c r="HG601" i="19"/>
  <c r="HG831" i="19"/>
  <c r="HF466" i="19"/>
  <c r="HG537" i="19"/>
  <c r="HG674" i="19"/>
  <c r="HG583" i="19"/>
  <c r="HG852" i="19"/>
  <c r="HG500" i="19"/>
  <c r="HG539" i="19"/>
  <c r="HG827" i="19"/>
  <c r="HG888" i="19"/>
  <c r="HG569" i="19"/>
  <c r="HG668" i="19"/>
  <c r="HG587" i="19"/>
  <c r="HG620" i="19"/>
  <c r="HG839" i="19"/>
  <c r="HG566" i="19"/>
  <c r="HG628" i="19"/>
  <c r="HG495" i="19"/>
  <c r="HG828" i="19"/>
  <c r="GG659" i="19"/>
  <c r="GN797" i="19"/>
  <c r="GG759" i="19"/>
  <c r="GN689" i="19"/>
  <c r="GG493" i="19"/>
  <c r="GN761" i="19"/>
  <c r="GG495" i="19"/>
  <c r="GG695" i="19"/>
  <c r="GN601" i="19"/>
  <c r="GG592" i="19"/>
  <c r="GN736" i="19"/>
  <c r="GN548" i="19"/>
  <c r="GN751" i="19"/>
  <c r="GN818" i="19"/>
  <c r="GN520" i="19"/>
  <c r="GG583" i="19"/>
  <c r="GN770" i="19"/>
  <c r="GG530" i="19"/>
  <c r="GN803" i="19"/>
  <c r="GN791" i="19"/>
  <c r="GG785" i="19"/>
  <c r="GG523" i="19"/>
  <c r="GN858" i="19"/>
  <c r="GN795" i="19"/>
  <c r="GG639" i="19"/>
  <c r="GG903" i="19"/>
  <c r="GG512" i="19"/>
  <c r="GN722" i="19"/>
  <c r="GG619" i="19"/>
  <c r="GG873" i="19"/>
  <c r="GG506" i="19"/>
  <c r="GG893" i="19"/>
  <c r="GN817" i="19"/>
  <c r="GG721" i="19"/>
  <c r="GG805" i="19"/>
  <c r="GN714" i="19"/>
  <c r="GG601" i="19"/>
  <c r="GG591" i="19"/>
  <c r="GG653" i="19"/>
  <c r="GG850" i="19"/>
  <c r="GN495" i="19"/>
  <c r="GG877" i="19"/>
  <c r="GG622" i="19"/>
  <c r="GN598" i="19"/>
  <c r="GG774" i="19"/>
  <c r="GN493" i="19"/>
  <c r="GG500" i="19"/>
  <c r="GN760" i="19"/>
  <c r="GG839" i="19"/>
  <c r="GN557" i="19"/>
  <c r="GN622" i="19"/>
  <c r="GN721" i="19"/>
  <c r="GN629" i="19"/>
  <c r="GG636" i="19"/>
  <c r="GG637" i="19"/>
  <c r="GG618" i="19"/>
  <c r="GN583" i="19"/>
  <c r="GN614" i="19"/>
  <c r="GN523" i="19"/>
  <c r="GN745" i="19"/>
  <c r="GN880" i="19"/>
  <c r="GN517" i="19"/>
  <c r="GG712" i="19"/>
  <c r="GN790" i="19"/>
  <c r="GN894" i="19"/>
  <c r="GN872" i="19"/>
  <c r="GN874" i="19"/>
  <c r="GG754" i="19"/>
  <c r="GN759" i="19"/>
  <c r="GG532" i="19"/>
  <c r="GN900" i="19"/>
  <c r="GG916" i="19"/>
  <c r="GN798" i="19"/>
  <c r="GN735" i="19"/>
  <c r="GN536" i="19"/>
  <c r="GG533" i="19"/>
  <c r="GN861" i="19"/>
  <c r="GN524" i="19"/>
  <c r="GN658" i="19"/>
  <c r="GN582" i="19"/>
  <c r="GG716" i="19"/>
  <c r="GG646" i="19"/>
  <c r="GG808" i="19"/>
  <c r="GG752" i="19"/>
  <c r="GN570" i="19"/>
  <c r="GN896" i="19"/>
  <c r="GN857" i="19"/>
  <c r="GN574" i="19"/>
  <c r="GN730" i="19"/>
  <c r="GN494" i="19"/>
  <c r="GN837" i="19"/>
  <c r="GG843" i="19"/>
  <c r="GN634" i="19"/>
  <c r="GG833" i="19"/>
  <c r="GG834" i="19"/>
  <c r="GN577" i="19"/>
  <c r="GN701" i="19"/>
  <c r="GG784" i="19"/>
  <c r="GN904" i="19"/>
  <c r="GN708" i="19"/>
  <c r="GN907" i="19"/>
  <c r="GG609" i="19"/>
  <c r="GN703" i="19"/>
  <c r="GG494" i="19"/>
  <c r="GN617" i="19"/>
  <c r="GG615" i="19"/>
  <c r="GN716" i="19"/>
  <c r="GG566" i="19"/>
  <c r="GN873" i="19"/>
  <c r="GG890" i="19"/>
  <c r="GG909" i="19"/>
  <c r="GN893" i="19"/>
  <c r="GN782" i="19"/>
  <c r="GG719" i="19"/>
  <c r="GG821" i="19"/>
  <c r="GG503" i="19"/>
  <c r="GG564" i="19"/>
  <c r="GN819" i="19"/>
  <c r="GG524" i="19"/>
  <c r="GG561" i="19"/>
  <c r="GN543" i="19"/>
  <c r="GG515" i="19"/>
  <c r="GN850" i="19"/>
  <c r="GN513" i="19"/>
  <c r="GG799" i="19"/>
  <c r="GG896" i="19"/>
  <c r="GN706" i="19"/>
  <c r="GN913" i="19"/>
  <c r="GG762" i="19"/>
  <c r="GG607" i="19"/>
  <c r="GG559" i="19"/>
  <c r="GN611" i="19"/>
  <c r="GN698" i="19"/>
  <c r="GG756" i="19"/>
  <c r="GN868" i="19"/>
  <c r="GN892" i="19"/>
  <c r="GN502" i="19"/>
  <c r="GG745" i="19"/>
  <c r="GG904" i="19"/>
  <c r="GN527" i="19"/>
  <c r="GG556" i="19"/>
  <c r="GG579" i="19"/>
  <c r="GN695" i="19"/>
  <c r="GN501" i="19"/>
  <c r="GN665" i="19"/>
  <c r="GG687" i="19"/>
  <c r="GG608" i="19"/>
  <c r="GG588" i="19"/>
  <c r="GN785" i="19"/>
  <c r="GG884" i="19"/>
  <c r="GN737" i="19"/>
  <c r="GG913" i="19"/>
  <c r="GG671" i="19"/>
  <c r="GG885" i="19"/>
  <c r="GG804" i="19"/>
  <c r="GN507" i="19"/>
  <c r="GN767" i="19"/>
  <c r="GG630" i="19"/>
  <c r="GG621" i="19"/>
  <c r="GN529" i="19"/>
  <c r="GN839" i="19"/>
  <c r="GN910" i="19"/>
  <c r="GN901" i="19"/>
  <c r="GN746" i="19"/>
  <c r="GN902" i="19"/>
  <c r="GN808" i="19"/>
  <c r="GG918" i="19"/>
  <c r="GN684" i="19"/>
  <c r="GG696" i="19"/>
  <c r="GN518" i="19"/>
  <c r="GG641" i="19"/>
  <c r="GG800" i="19"/>
  <c r="GG847" i="19"/>
  <c r="GG570" i="19"/>
  <c r="GG700" i="19"/>
  <c r="GN573" i="19"/>
  <c r="GN499" i="19"/>
  <c r="GG900" i="19"/>
  <c r="GG606" i="19"/>
  <c r="GN897" i="19"/>
  <c r="GN697" i="19"/>
  <c r="GG704" i="19"/>
  <c r="GG801" i="19"/>
  <c r="GN575" i="19"/>
  <c r="GN807" i="19"/>
  <c r="GN899" i="19"/>
  <c r="GN662" i="19"/>
  <c r="GN869" i="19"/>
  <c r="GG866" i="19"/>
  <c r="GN670" i="19"/>
  <c r="GN870" i="19"/>
  <c r="GN821" i="19"/>
  <c r="GN505" i="19"/>
  <c r="GN889" i="19"/>
  <c r="GN625" i="19"/>
  <c r="GN533" i="19"/>
  <c r="GN553" i="19"/>
  <c r="GN679" i="19"/>
  <c r="GG542" i="19"/>
  <c r="GG526" i="19"/>
  <c r="GG628" i="19"/>
  <c r="GN809" i="19"/>
  <c r="GG531" i="19"/>
  <c r="GN686" i="19"/>
  <c r="GG505" i="19"/>
  <c r="GG543" i="19"/>
  <c r="GG814" i="19"/>
  <c r="GG577" i="19"/>
  <c r="GN834" i="19"/>
  <c r="GG666" i="19"/>
  <c r="GG670" i="19"/>
  <c r="GG589" i="19"/>
  <c r="GG705" i="19"/>
  <c r="GN594" i="19"/>
  <c r="GN829" i="19"/>
  <c r="GN766" i="19"/>
  <c r="GG717" i="19"/>
  <c r="GG765" i="19"/>
  <c r="GG724" i="19"/>
  <c r="GG664" i="19"/>
  <c r="GN778" i="19"/>
  <c r="GN781" i="19"/>
  <c r="GN848" i="19"/>
  <c r="GN632" i="19"/>
  <c r="GN812" i="19"/>
  <c r="GG870" i="19"/>
  <c r="GN775" i="19"/>
  <c r="GN749" i="19"/>
  <c r="GN687" i="19"/>
  <c r="GN763" i="19"/>
  <c r="GN877" i="19"/>
  <c r="GN600" i="19"/>
  <c r="GN885" i="19"/>
  <c r="GN833" i="19"/>
  <c r="GG888" i="19"/>
  <c r="GG574" i="19"/>
  <c r="GN711" i="19"/>
  <c r="GG764" i="19"/>
  <c r="GN727" i="19"/>
  <c r="GG578" i="19"/>
  <c r="GN717" i="19"/>
  <c r="GG496" i="19"/>
  <c r="GN794" i="19"/>
  <c r="GG730" i="19"/>
  <c r="GN690" i="19"/>
  <c r="GG626" i="19"/>
  <c r="GG809" i="19"/>
  <c r="GG507" i="19"/>
  <c r="GG600" i="19"/>
  <c r="GG528" i="19"/>
  <c r="GN793" i="19"/>
  <c r="GN856" i="19"/>
  <c r="GN876" i="19"/>
  <c r="GG491" i="19"/>
  <c r="GG742" i="19"/>
  <c r="GN541" i="19"/>
  <c r="GN531" i="19"/>
  <c r="GG807" i="19"/>
  <c r="GG861" i="19"/>
  <c r="GN674" i="19"/>
  <c r="GN530" i="19"/>
  <c r="GG810" i="19"/>
  <c r="GN603" i="19"/>
  <c r="GN506" i="19"/>
  <c r="GN555" i="19"/>
  <c r="GN732" i="19"/>
  <c r="GG897" i="19"/>
  <c r="GN500" i="19"/>
  <c r="GG728" i="19"/>
  <c r="GN742" i="19"/>
  <c r="GN747" i="19"/>
  <c r="GN635" i="19"/>
  <c r="GN748" i="19"/>
  <c r="GN916" i="19"/>
  <c r="GN710" i="19"/>
  <c r="GN842" i="19"/>
  <c r="GN783" i="19"/>
  <c r="GN519" i="19"/>
  <c r="GG510" i="19"/>
  <c r="GN648" i="19"/>
  <c r="GN612" i="19"/>
  <c r="GN705" i="19"/>
  <c r="GN883" i="19"/>
  <c r="GN654" i="19"/>
  <c r="GG889" i="19"/>
  <c r="GN540" i="19"/>
  <c r="GN878" i="19"/>
  <c r="GN620" i="19"/>
  <c r="GG883" i="19"/>
  <c r="GG776" i="19"/>
  <c r="GG862" i="19"/>
  <c r="GN558" i="19"/>
  <c r="GN681" i="19"/>
  <c r="GG668" i="19"/>
  <c r="GN618" i="19"/>
  <c r="GG652" i="19"/>
  <c r="GN715" i="19"/>
  <c r="GN836" i="19"/>
  <c r="GG864" i="19"/>
  <c r="GN813" i="19"/>
  <c r="GN668" i="19"/>
  <c r="GN841" i="19"/>
  <c r="GG535" i="19"/>
  <c r="GG789" i="19"/>
  <c r="GN678" i="19"/>
  <c r="GN657" i="19"/>
  <c r="GX327" i="19"/>
  <c r="GX446" i="19"/>
  <c r="GX433" i="19"/>
  <c r="GX278" i="19"/>
  <c r="GX392" i="19"/>
  <c r="GX405" i="19"/>
  <c r="GX307" i="19"/>
  <c r="GX348" i="19"/>
  <c r="GX174" i="19"/>
  <c r="GX168" i="19"/>
  <c r="GX442" i="19"/>
  <c r="GX165" i="19"/>
  <c r="GX407" i="19"/>
  <c r="GX145" i="19"/>
  <c r="GX255" i="19"/>
  <c r="GX402" i="19"/>
  <c r="GX369" i="19"/>
  <c r="GX440" i="19"/>
  <c r="GX313" i="19"/>
  <c r="GX228" i="19"/>
  <c r="GX235" i="19"/>
  <c r="GX379" i="19"/>
  <c r="GX84" i="19"/>
  <c r="GX202" i="19"/>
  <c r="GX351" i="19"/>
  <c r="GX345" i="19"/>
  <c r="GX164" i="19"/>
  <c r="GX182" i="19"/>
  <c r="GX198" i="19"/>
  <c r="GX63" i="19"/>
  <c r="GX90" i="19"/>
  <c r="GX356" i="19"/>
  <c r="GX87" i="19"/>
  <c r="GX266" i="19"/>
  <c r="GX252" i="19"/>
  <c r="GX180" i="19"/>
  <c r="GX288" i="19"/>
  <c r="GX425" i="19"/>
  <c r="GX412" i="19"/>
  <c r="GX186" i="19"/>
  <c r="GX358" i="19"/>
  <c r="GX272" i="19"/>
  <c r="GX436" i="19"/>
  <c r="GX452" i="19"/>
  <c r="GW11" i="19"/>
  <c r="GX31" i="19"/>
  <c r="GX312" i="19"/>
  <c r="GX233" i="19"/>
  <c r="GX200" i="19"/>
  <c r="GX259" i="19"/>
  <c r="GX341" i="19"/>
  <c r="GX82" i="19"/>
  <c r="GX140" i="19"/>
  <c r="GX64" i="19"/>
  <c r="GX434" i="19"/>
  <c r="GX276" i="19"/>
  <c r="GX286" i="19"/>
  <c r="GX390" i="19"/>
  <c r="GX83" i="19"/>
  <c r="GX304" i="19"/>
  <c r="GX349" i="19"/>
  <c r="GX93" i="19"/>
  <c r="GX130" i="19"/>
  <c r="GX224" i="19"/>
  <c r="GX243" i="19"/>
  <c r="GX415" i="19"/>
  <c r="GX247" i="19"/>
  <c r="GX403" i="19"/>
  <c r="GX376" i="19"/>
  <c r="GX404" i="19"/>
  <c r="GX86" i="19"/>
  <c r="GX400" i="19"/>
  <c r="GX102" i="19"/>
  <c r="GX343" i="19"/>
  <c r="GX193" i="19"/>
  <c r="GX435" i="19"/>
  <c r="GX152" i="19"/>
  <c r="GX178" i="19"/>
  <c r="GX226" i="19"/>
  <c r="GX37" i="19"/>
  <c r="GX95" i="19"/>
  <c r="GX406" i="19"/>
  <c r="GX112" i="19"/>
  <c r="GX99" i="19"/>
  <c r="GX175" i="19"/>
  <c r="GX241" i="19"/>
  <c r="GX185" i="19"/>
  <c r="GX352" i="19"/>
  <c r="GX427" i="19"/>
  <c r="GX242" i="19"/>
  <c r="GX301" i="19"/>
  <c r="GX52" i="19"/>
  <c r="GX117" i="19"/>
  <c r="GX344" i="19"/>
  <c r="GX207" i="19"/>
  <c r="GX227" i="19"/>
  <c r="GX314" i="19"/>
  <c r="GX253" i="19"/>
  <c r="GX273" i="19"/>
  <c r="GX172" i="19"/>
  <c r="GX184" i="19"/>
  <c r="GX373" i="19"/>
  <c r="GX320" i="19"/>
  <c r="GX142" i="19"/>
  <c r="GX166" i="19"/>
  <c r="GX204" i="19"/>
  <c r="GX332" i="19"/>
  <c r="GX303" i="19"/>
  <c r="GX92" i="19"/>
  <c r="GX438" i="19"/>
  <c r="GX47" i="19"/>
  <c r="GX447" i="19"/>
  <c r="GX298" i="19"/>
  <c r="GX246" i="19"/>
  <c r="GX177" i="19"/>
  <c r="GX416" i="19"/>
  <c r="GX223" i="19"/>
  <c r="GX89" i="19"/>
  <c r="GX155" i="19"/>
  <c r="GX163" i="19"/>
  <c r="GX429" i="19"/>
  <c r="GX382" i="19"/>
  <c r="GX354" i="19"/>
  <c r="GX269" i="19"/>
  <c r="GX387" i="19"/>
  <c r="GX318" i="19"/>
  <c r="GX274" i="19"/>
  <c r="GX384" i="19"/>
  <c r="GX148" i="19"/>
  <c r="GX113" i="19"/>
  <c r="GX65" i="19"/>
  <c r="GX98" i="19"/>
  <c r="GX100" i="19"/>
  <c r="GX261" i="19"/>
  <c r="GX359" i="19"/>
  <c r="GX203" i="19"/>
  <c r="GX291" i="19"/>
  <c r="GX299" i="19"/>
  <c r="GX282" i="19"/>
  <c r="GX322" i="19"/>
  <c r="GX271" i="19"/>
  <c r="GX258" i="19"/>
  <c r="GX289" i="19"/>
  <c r="GX315" i="19"/>
  <c r="GX372" i="19"/>
  <c r="GX173" i="19"/>
  <c r="GX366" i="19"/>
  <c r="GX188" i="19"/>
  <c r="GX134" i="19"/>
  <c r="GX365" i="19"/>
  <c r="GX201" i="19"/>
  <c r="GX311" i="19"/>
  <c r="GX53" i="19"/>
  <c r="GX67" i="19"/>
  <c r="GX181" i="19"/>
  <c r="GX153" i="19"/>
  <c r="GX141" i="19"/>
  <c r="GX159" i="19"/>
  <c r="GX137" i="19"/>
  <c r="GX409" i="19"/>
  <c r="GX210" i="19"/>
  <c r="GX55" i="19"/>
  <c r="GX411" i="19"/>
  <c r="GX50" i="19"/>
  <c r="GX268" i="19"/>
  <c r="GX396" i="19"/>
  <c r="GX91" i="19"/>
  <c r="GX306" i="19"/>
  <c r="GX394" i="19"/>
  <c r="GX197" i="19"/>
  <c r="GX215" i="19"/>
  <c r="GX115" i="19"/>
  <c r="GX260" i="19"/>
  <c r="GX284" i="19"/>
  <c r="GX319" i="19"/>
  <c r="GX139" i="19"/>
  <c r="GX199" i="19"/>
  <c r="GX108" i="19"/>
  <c r="GX410" i="19"/>
  <c r="GX439" i="19"/>
  <c r="GX107" i="19"/>
  <c r="GX218" i="19"/>
  <c r="GX421" i="19"/>
  <c r="GX250" i="19"/>
  <c r="GX267" i="19"/>
  <c r="GX94" i="19"/>
  <c r="GX40" i="19"/>
  <c r="GX296" i="19"/>
  <c r="GX75" i="19"/>
  <c r="GX179" i="19"/>
  <c r="GX61" i="19"/>
  <c r="GX444" i="19"/>
  <c r="GX335" i="19"/>
  <c r="GX44" i="19"/>
  <c r="GX187" i="19"/>
  <c r="GX339" i="19"/>
  <c r="GX347" i="19"/>
  <c r="GX116" i="19"/>
  <c r="GX103" i="19"/>
  <c r="GX62" i="19"/>
  <c r="GX398" i="19"/>
  <c r="GX325" i="19"/>
  <c r="GX132" i="19"/>
  <c r="GX326" i="19"/>
  <c r="GX239" i="19"/>
  <c r="GX363" i="19"/>
  <c r="GX450" i="19"/>
  <c r="GX125" i="19"/>
  <c r="GX147" i="19"/>
  <c r="GX110" i="19"/>
  <c r="GX443" i="19"/>
  <c r="GX231" i="19"/>
  <c r="GX120" i="19"/>
  <c r="GX171" i="19"/>
  <c r="GX248" i="19"/>
  <c r="GX119" i="19"/>
  <c r="GX346" i="19"/>
  <c r="GX46" i="19"/>
  <c r="GX216" i="19"/>
  <c r="GX367" i="19"/>
  <c r="GX309" i="19"/>
  <c r="GX397" i="19"/>
  <c r="GX221" i="19"/>
  <c r="GX54" i="19"/>
  <c r="GX256" i="19"/>
  <c r="GX374" i="19"/>
  <c r="GX234" i="19"/>
  <c r="GX449" i="19"/>
  <c r="GX96" i="19"/>
  <c r="GX138" i="19"/>
  <c r="GX324" i="19"/>
  <c r="GX297" i="19"/>
  <c r="GX56" i="19"/>
  <c r="GX34" i="19"/>
  <c r="GX123" i="19"/>
  <c r="GX240" i="19"/>
  <c r="GX219" i="19"/>
  <c r="GX264" i="19"/>
  <c r="GX328" i="19"/>
  <c r="GX238" i="19"/>
  <c r="GX149" i="19"/>
  <c r="GX323" i="19"/>
  <c r="GX362" i="19"/>
  <c r="GX337" i="19"/>
  <c r="GX420" i="19"/>
  <c r="GX190" i="19"/>
  <c r="GX128" i="19"/>
  <c r="GX424" i="19"/>
  <c r="GX360" i="19"/>
  <c r="GX293" i="19"/>
  <c r="GX414" i="19"/>
  <c r="GX334" i="19"/>
  <c r="GX48" i="19"/>
  <c r="GX428" i="19"/>
  <c r="GX448" i="19"/>
  <c r="GX437" i="19"/>
  <c r="GX225" i="19"/>
  <c r="GX57" i="19"/>
  <c r="GX321" i="19"/>
  <c r="GX263" i="19"/>
  <c r="GX36" i="19"/>
  <c r="GX194" i="19"/>
  <c r="GX316" i="19"/>
  <c r="GX426" i="19"/>
  <c r="GX162" i="19"/>
  <c r="GX131" i="19"/>
  <c r="GX378" i="19"/>
  <c r="GX280" i="19"/>
  <c r="GX79" i="19"/>
  <c r="GX191" i="19"/>
  <c r="GX158" i="19"/>
  <c r="GX211" i="19"/>
  <c r="GX80" i="19"/>
  <c r="GX317" i="19"/>
  <c r="GX257" i="19"/>
  <c r="GX105" i="19"/>
  <c r="GX124" i="19"/>
  <c r="GX310" i="19"/>
  <c r="GX395" i="19"/>
  <c r="GX249" i="19"/>
  <c r="GX388" i="19"/>
  <c r="GX68" i="19"/>
  <c r="GX167" i="19"/>
  <c r="GX212" i="19"/>
  <c r="GX287" i="19"/>
  <c r="GX283" i="19"/>
  <c r="GX214" i="19"/>
  <c r="GX58" i="19"/>
  <c r="GX430" i="19"/>
  <c r="GX370" i="19"/>
  <c r="GX73" i="19"/>
  <c r="GX368" i="19"/>
  <c r="GX295" i="19"/>
  <c r="GX69" i="19"/>
  <c r="GX292" i="19"/>
  <c r="GX386" i="19"/>
  <c r="GX183" i="19"/>
  <c r="GX38" i="19"/>
  <c r="GX189" i="19"/>
  <c r="GX329" i="19"/>
  <c r="GX77" i="19"/>
  <c r="GX401" i="19"/>
  <c r="GX364" i="19"/>
  <c r="GX143" i="19"/>
  <c r="GX385" i="19"/>
  <c r="GX71" i="19"/>
  <c r="GX97" i="19"/>
  <c r="GX66" i="19"/>
  <c r="GX74" i="19"/>
  <c r="GX331" i="19"/>
  <c r="GX104" i="19"/>
  <c r="GX195" i="19"/>
  <c r="GX146" i="19"/>
  <c r="GX32" i="19"/>
  <c r="GX285" i="19"/>
  <c r="GX126" i="19"/>
  <c r="GX254" i="19"/>
  <c r="GX150" i="19"/>
  <c r="GX300" i="19"/>
  <c r="GX160" i="19"/>
  <c r="GX229" i="19"/>
  <c r="GX70" i="19"/>
  <c r="GX72" i="19"/>
  <c r="GX78" i="19"/>
  <c r="GX413" i="19"/>
  <c r="GX451" i="19"/>
  <c r="GX33" i="19"/>
  <c r="GX230" i="19"/>
  <c r="GX355" i="19"/>
  <c r="GX42" i="19"/>
  <c r="GX432" i="19"/>
  <c r="GX281" i="19"/>
  <c r="GX237" i="19"/>
  <c r="GX340" i="19"/>
  <c r="GX333" i="19"/>
  <c r="GX308" i="19"/>
  <c r="GX151" i="19"/>
  <c r="GX206" i="19"/>
  <c r="GX49" i="19"/>
  <c r="GX156" i="19"/>
  <c r="GX161" i="19"/>
  <c r="GX118" i="19"/>
  <c r="GX422" i="19"/>
  <c r="GX59" i="19"/>
  <c r="GX275" i="19"/>
  <c r="GX88" i="19"/>
  <c r="GX383" i="19"/>
  <c r="GX445" i="19"/>
  <c r="GX170" i="19"/>
  <c r="GX208" i="19"/>
  <c r="GX144" i="19"/>
  <c r="GX127" i="19"/>
  <c r="GX133" i="19"/>
  <c r="GX43" i="19"/>
  <c r="GX60" i="19"/>
  <c r="GX236" i="19"/>
  <c r="GX209" i="19"/>
  <c r="GX213" i="19"/>
  <c r="GX441" i="19"/>
  <c r="GX196" i="19"/>
  <c r="GX371" i="19"/>
  <c r="GX217" i="19"/>
  <c r="GX423" i="19"/>
  <c r="GX220" i="19"/>
  <c r="GX129" i="19"/>
  <c r="GX277" i="19"/>
  <c r="GX389" i="19"/>
  <c r="GX453" i="19"/>
  <c r="GX262" i="19"/>
  <c r="GX330" i="19"/>
  <c r="GX270" i="19"/>
  <c r="GX176" i="19"/>
  <c r="GX290" i="19"/>
  <c r="GX375" i="19"/>
  <c r="GX381" i="19"/>
  <c r="GX169" i="19"/>
  <c r="GX431" i="19"/>
  <c r="GX39" i="19"/>
  <c r="GX419" i="19"/>
  <c r="GX121" i="19"/>
  <c r="GX222" i="19"/>
  <c r="GX51" i="19"/>
  <c r="GX357" i="19"/>
  <c r="GX205" i="19"/>
  <c r="GX350" i="19"/>
  <c r="GX391" i="19"/>
  <c r="GX417" i="19"/>
  <c r="GX393" i="19"/>
  <c r="GX245" i="19"/>
  <c r="GX336" i="19"/>
  <c r="GX338" i="19"/>
  <c r="GX30" i="19"/>
  <c r="GX418" i="19"/>
  <c r="GX35" i="19"/>
  <c r="GX122" i="19"/>
  <c r="GX135" i="19"/>
  <c r="GX154" i="19"/>
  <c r="GX114" i="19"/>
  <c r="GX408" i="19"/>
  <c r="GX109" i="19"/>
  <c r="GX244" i="19"/>
  <c r="GX361" i="19"/>
  <c r="GX136" i="19"/>
  <c r="GX399" i="19"/>
  <c r="GX380" i="19"/>
  <c r="GX353" i="19"/>
  <c r="GX45" i="19"/>
  <c r="HO465" i="19" s="1"/>
  <c r="GX305" i="19"/>
  <c r="GX377" i="19"/>
  <c r="GX265" i="19"/>
  <c r="GX157" i="19"/>
  <c r="GX232" i="19"/>
  <c r="GX41" i="19"/>
  <c r="GX192" i="19"/>
  <c r="GX111" i="19"/>
  <c r="GX81" i="19"/>
  <c r="GX294" i="19"/>
  <c r="GX106" i="19"/>
  <c r="GX251" i="19"/>
  <c r="GX85" i="19"/>
  <c r="GX279" i="19"/>
  <c r="GX342" i="19"/>
  <c r="GX76" i="19"/>
  <c r="GX454" i="19"/>
  <c r="GX101" i="19"/>
  <c r="GG603" i="19"/>
  <c r="GN720" i="19"/>
  <c r="GG674" i="19"/>
  <c r="GN535" i="19"/>
  <c r="GN906" i="19"/>
  <c r="GG509" i="19"/>
  <c r="GG595" i="19"/>
  <c r="GN630" i="19"/>
  <c r="GN757" i="19"/>
  <c r="GN621" i="19"/>
  <c r="GN606" i="19"/>
  <c r="GN851" i="19"/>
  <c r="GN862" i="19"/>
  <c r="GN497" i="19"/>
  <c r="GN755" i="19"/>
  <c r="GN688" i="19"/>
  <c r="GG779" i="19"/>
  <c r="GN565" i="19"/>
  <c r="GN863" i="19"/>
  <c r="GG612" i="19"/>
  <c r="GG738" i="19"/>
  <c r="GG819" i="19"/>
  <c r="GN723" i="19"/>
  <c r="GN796" i="19"/>
  <c r="GG536" i="19"/>
  <c r="GN511" i="19"/>
  <c r="GG858" i="19"/>
  <c r="GG660" i="19"/>
  <c r="GG597" i="19"/>
  <c r="GN628" i="19"/>
  <c r="GG617" i="19"/>
  <c r="GG792" i="19"/>
  <c r="GG760" i="19"/>
  <c r="GG739" i="19"/>
  <c r="GG867" i="19"/>
  <c r="GN596" i="19"/>
  <c r="GN644" i="19"/>
  <c r="GG744" i="19"/>
  <c r="GG895" i="19"/>
  <c r="GG691" i="19"/>
  <c r="GG686" i="19"/>
  <c r="GG763" i="19"/>
  <c r="GN631" i="19"/>
  <c r="GN579" i="19"/>
  <c r="GN656" i="19"/>
  <c r="GN815" i="19"/>
  <c r="GN835" i="19"/>
  <c r="GG699" i="19"/>
  <c r="GN593" i="19"/>
  <c r="GN602" i="19"/>
  <c r="GG711" i="19"/>
  <c r="GG822" i="19"/>
  <c r="GN905" i="19"/>
  <c r="GN871" i="19"/>
  <c r="GN804" i="19"/>
  <c r="GG757" i="19"/>
  <c r="GN647" i="19"/>
  <c r="GN739" i="19"/>
  <c r="GG782" i="19"/>
  <c r="GN806" i="19"/>
  <c r="GG770" i="19"/>
  <c r="GN547" i="19"/>
  <c r="GN891" i="19"/>
  <c r="GG773" i="19"/>
  <c r="GN774" i="19"/>
  <c r="GG627" i="19"/>
  <c r="GN830" i="19"/>
  <c r="GN909" i="19"/>
  <c r="GG917" i="19"/>
  <c r="GN508" i="19"/>
  <c r="GN811" i="19"/>
  <c r="GG710" i="19"/>
  <c r="GN788" i="19"/>
  <c r="GG901" i="19"/>
  <c r="GG749" i="19"/>
  <c r="GG590" i="19"/>
  <c r="GN659" i="19"/>
  <c r="GG527" i="19"/>
  <c r="GG625" i="19"/>
  <c r="GG582" i="19"/>
  <c r="GG681" i="19"/>
  <c r="GG806" i="19"/>
  <c r="GG624" i="19"/>
  <c r="GG534" i="19"/>
  <c r="GG876" i="19"/>
  <c r="GG713" i="19"/>
  <c r="GN641" i="19"/>
  <c r="GN537" i="19"/>
  <c r="GG780" i="19"/>
  <c r="GN539" i="19"/>
  <c r="GG551" i="19"/>
  <c r="GN914" i="19"/>
  <c r="GG661" i="19"/>
  <c r="GG560" i="19"/>
  <c r="GN522" i="19"/>
  <c r="GN608" i="19"/>
  <c r="GG522" i="19"/>
  <c r="GG786" i="19"/>
  <c r="GG734" i="19"/>
  <c r="GN852" i="19"/>
  <c r="GG824" i="19"/>
  <c r="GG853" i="19"/>
  <c r="GG516" i="19"/>
  <c r="GN860" i="19"/>
  <c r="GG548" i="19"/>
  <c r="GG678" i="19"/>
  <c r="GN719" i="19"/>
  <c r="GN676" i="19"/>
  <c r="GN694" i="19"/>
  <c r="GN823" i="19"/>
  <c r="GG872" i="19"/>
  <c r="GG685" i="19"/>
  <c r="GN741" i="19"/>
  <c r="GG831" i="19"/>
  <c r="GN589" i="19"/>
  <c r="GN845" i="19"/>
  <c r="GG892" i="19"/>
  <c r="GG709" i="19"/>
  <c r="GG899" i="19"/>
  <c r="GG767" i="19"/>
  <c r="GN764" i="19"/>
  <c r="GG753" i="19"/>
  <c r="GG740" i="19"/>
  <c r="GN627" i="19"/>
  <c r="GN709" i="19"/>
  <c r="GN610" i="19"/>
  <c r="GG584" i="19"/>
  <c r="GG620" i="19"/>
  <c r="GN551" i="19"/>
  <c r="GN744" i="19"/>
  <c r="GG798" i="19"/>
  <c r="GN645" i="19"/>
  <c r="GG841" i="19"/>
  <c r="GN590" i="19"/>
  <c r="GN643" i="19"/>
  <c r="GG803" i="19"/>
  <c r="GG656" i="19"/>
  <c r="GG690" i="19"/>
  <c r="GG544" i="19"/>
  <c r="GG871" i="19"/>
  <c r="GG665" i="19"/>
  <c r="GG594" i="19"/>
  <c r="GN898" i="19"/>
  <c r="GG648" i="19"/>
  <c r="GN777" i="19"/>
  <c r="GN756" i="19"/>
  <c r="GN580" i="19"/>
  <c r="GG571" i="19"/>
  <c r="GG632" i="19"/>
  <c r="GG859" i="19"/>
  <c r="GN702" i="19"/>
  <c r="GG828" i="19"/>
  <c r="GG688" i="19"/>
  <c r="GN613" i="19"/>
  <c r="GG751" i="19"/>
  <c r="GN667" i="19"/>
  <c r="GG581" i="19"/>
  <c r="GN887" i="19"/>
  <c r="GG748" i="19"/>
  <c r="GG778" i="19"/>
  <c r="GN828" i="19"/>
  <c r="GG878" i="19"/>
  <c r="GN879" i="19"/>
  <c r="GG874" i="19"/>
  <c r="GG845" i="19"/>
  <c r="GN571" i="19"/>
  <c r="GG657" i="19"/>
  <c r="GG669" i="19"/>
  <c r="GN491" i="19"/>
  <c r="GN646" i="19"/>
  <c r="GG750" i="19"/>
  <c r="GN831" i="19"/>
  <c r="GN677" i="19"/>
  <c r="GG655" i="19"/>
  <c r="GN866" i="19"/>
  <c r="GN607" i="19"/>
  <c r="GG837" i="19"/>
  <c r="GG835" i="19"/>
  <c r="GN859" i="19"/>
  <c r="GG683" i="19"/>
  <c r="GN810" i="19"/>
  <c r="GN623" i="19"/>
  <c r="GG519" i="19"/>
  <c r="GN838" i="19"/>
  <c r="GG645" i="19"/>
  <c r="GG844" i="19"/>
  <c r="GG662" i="19"/>
  <c r="GG894" i="19"/>
  <c r="GG537" i="19"/>
  <c r="GN752" i="19"/>
  <c r="GG682" i="19"/>
  <c r="GN799" i="19"/>
  <c r="GG794" i="19"/>
  <c r="GG616" i="19"/>
  <c r="GG552" i="19"/>
  <c r="GG905" i="19"/>
  <c r="GG772" i="19"/>
  <c r="GN881" i="19"/>
  <c r="GG614" i="19"/>
  <c r="GG793" i="19"/>
  <c r="GG797" i="19"/>
  <c r="GG743" i="19"/>
  <c r="GG693" i="19"/>
  <c r="GG667" i="19"/>
  <c r="GG879" i="19"/>
  <c r="GN526" i="19"/>
  <c r="GG572" i="19"/>
  <c r="GN569" i="19"/>
  <c r="GG775" i="19"/>
  <c r="GG902" i="19"/>
  <c r="GN864" i="19"/>
  <c r="GN750" i="19"/>
  <c r="GG731" i="19"/>
  <c r="GG643" i="19"/>
  <c r="GG787" i="19"/>
  <c r="GN615" i="19"/>
  <c r="GN776" i="19"/>
  <c r="GG910" i="19"/>
  <c r="GG596" i="19"/>
  <c r="GN867" i="19"/>
  <c r="GN853" i="19"/>
  <c r="GN773" i="19"/>
  <c r="GG538" i="19"/>
  <c r="GN655" i="19"/>
  <c r="GG680" i="19"/>
  <c r="GG654" i="19"/>
  <c r="GN490" i="19"/>
  <c r="GG549" i="19"/>
  <c r="GG553" i="19"/>
  <c r="GN556" i="19"/>
  <c r="GN895" i="19"/>
  <c r="GN661" i="19"/>
  <c r="GG886" i="19"/>
  <c r="GG604" i="19"/>
  <c r="GG642" i="19"/>
  <c r="GG915" i="19"/>
  <c r="GN639" i="19"/>
  <c r="GG815" i="19"/>
  <c r="GG848" i="19"/>
  <c r="GN619" i="19"/>
  <c r="GG914" i="19"/>
  <c r="GN546" i="19"/>
  <c r="GN816" i="19"/>
  <c r="GG647" i="19"/>
  <c r="GN642" i="19"/>
  <c r="GN538" i="19"/>
  <c r="GG640" i="19"/>
  <c r="GG802" i="19"/>
  <c r="GG490" i="19"/>
  <c r="GN568" i="19"/>
  <c r="GG598" i="19"/>
  <c r="GG832" i="19"/>
  <c r="GN801" i="19"/>
  <c r="GG504" i="19"/>
  <c r="GN890" i="19"/>
  <c r="GG555" i="19"/>
  <c r="GN563" i="19"/>
  <c r="GN578" i="19"/>
  <c r="GG829" i="19"/>
  <c r="GN743" i="19"/>
  <c r="GG676" i="19"/>
  <c r="GN693" i="19"/>
  <c r="GN765" i="19"/>
  <c r="GG842" i="19"/>
  <c r="GG875" i="19"/>
  <c r="GG554" i="19"/>
  <c r="GN516" i="19"/>
  <c r="GN515" i="19"/>
  <c r="GN671" i="19"/>
  <c r="GG649" i="19"/>
  <c r="GG567" i="19"/>
  <c r="GG557" i="19"/>
  <c r="GN707" i="19"/>
  <c r="GN616" i="19"/>
  <c r="GN624" i="19"/>
  <c r="GN528" i="19"/>
  <c r="GG758" i="19"/>
  <c r="GG698" i="19"/>
  <c r="GG820" i="19"/>
  <c r="GG882" i="19"/>
  <c r="GN844" i="19"/>
  <c r="GG869" i="19"/>
  <c r="GG633" i="19"/>
  <c r="GG550" i="19"/>
  <c r="GG726" i="19"/>
  <c r="GG907" i="19"/>
  <c r="GN504" i="19"/>
  <c r="GN888" i="19"/>
  <c r="GG846" i="19"/>
  <c r="GN699" i="19"/>
  <c r="GN825" i="19"/>
  <c r="GN753" i="19"/>
  <c r="GN780" i="19"/>
  <c r="GN772" i="19"/>
  <c r="GN827" i="19"/>
  <c r="GG722" i="19"/>
  <c r="GN567" i="19"/>
  <c r="GG575" i="19"/>
  <c r="GN875" i="19"/>
  <c r="GG497" i="19"/>
  <c r="GG714" i="19"/>
  <c r="GG706" i="19"/>
  <c r="GN911" i="19"/>
  <c r="GG856" i="19"/>
  <c r="GN534" i="19"/>
  <c r="GN854" i="19"/>
  <c r="GG755" i="19"/>
  <c r="GG599" i="19"/>
  <c r="GN673" i="19"/>
  <c r="GN585" i="19"/>
  <c r="GG517" i="19"/>
  <c r="GG513" i="19"/>
  <c r="GN800" i="19"/>
  <c r="GG781" i="19"/>
  <c r="GG563" i="19"/>
  <c r="GG838" i="19"/>
  <c r="GG727" i="19"/>
  <c r="GG771" i="19"/>
  <c r="GG540" i="19"/>
  <c r="GN509" i="19"/>
  <c r="GG906" i="19"/>
  <c r="GN802" i="19"/>
  <c r="GN696" i="19"/>
  <c r="GG547" i="19"/>
  <c r="GN704" i="19"/>
  <c r="GG860" i="19"/>
  <c r="GG766" i="19"/>
  <c r="GN496" i="19"/>
  <c r="GG634" i="19"/>
  <c r="GG747" i="19"/>
  <c r="GG650" i="19"/>
  <c r="GN595" i="19"/>
  <c r="GN584" i="19"/>
  <c r="GN789" i="19"/>
  <c r="GG546" i="19"/>
  <c r="GN683" i="19"/>
  <c r="GG679" i="19"/>
  <c r="GG898" i="19"/>
  <c r="GN566" i="19"/>
  <c r="GG891" i="19"/>
  <c r="GN663" i="19"/>
  <c r="GG635" i="19"/>
  <c r="GG545" i="19"/>
  <c r="GN726" i="19"/>
  <c r="GG830" i="19"/>
  <c r="GN660" i="19"/>
  <c r="GG788" i="19"/>
  <c r="GG694" i="19"/>
  <c r="GN521" i="19"/>
  <c r="GN604" i="19"/>
  <c r="GG735" i="19"/>
  <c r="GN545" i="19"/>
  <c r="GG569" i="19"/>
  <c r="GN552" i="19"/>
  <c r="GN849" i="19"/>
  <c r="GG816" i="19"/>
  <c r="GG684" i="19"/>
  <c r="GG825" i="19"/>
  <c r="GG736" i="19"/>
  <c r="GN824" i="19"/>
  <c r="GN840" i="19"/>
  <c r="GN712" i="19"/>
  <c r="GG605" i="19"/>
  <c r="GG702" i="19"/>
  <c r="GG502" i="19"/>
  <c r="GG908" i="19"/>
  <c r="GG791" i="19"/>
  <c r="GN787" i="19"/>
  <c r="GG518" i="19"/>
  <c r="GG746" i="19"/>
  <c r="GG511" i="19"/>
  <c r="GG715" i="19"/>
  <c r="GN692" i="19"/>
  <c r="GN700" i="19"/>
  <c r="GG852" i="19"/>
  <c r="GN754" i="19"/>
  <c r="GN638" i="19"/>
  <c r="GN917" i="19"/>
  <c r="GG610" i="19"/>
  <c r="GG826" i="19"/>
  <c r="GG737" i="19"/>
  <c r="GG658" i="19"/>
  <c r="GG796" i="19"/>
  <c r="GG851" i="19"/>
  <c r="GN649" i="19"/>
  <c r="GN559" i="19"/>
  <c r="GG631" i="19"/>
  <c r="GG623" i="19"/>
  <c r="GG629" i="19"/>
  <c r="GN685" i="19"/>
  <c r="GG795" i="19"/>
  <c r="GG663" i="19"/>
  <c r="GG568" i="19"/>
  <c r="GG817" i="19"/>
  <c r="GN549" i="19"/>
  <c r="GG849" i="19"/>
  <c r="GG576" i="19"/>
  <c r="GN554" i="19"/>
  <c r="GG587" i="19"/>
  <c r="GG611" i="19"/>
  <c r="GG498" i="19"/>
  <c r="GN768" i="19"/>
  <c r="GG777" i="19"/>
  <c r="GN550" i="19"/>
  <c r="GG541" i="19"/>
  <c r="GN626" i="19"/>
  <c r="GN605" i="19"/>
  <c r="GG697" i="19"/>
  <c r="GG857" i="19"/>
  <c r="GG769" i="19"/>
  <c r="GN560" i="19"/>
  <c r="GN653" i="19"/>
  <c r="GG672" i="19"/>
  <c r="GG732" i="19"/>
  <c r="GG811" i="19"/>
  <c r="GG675" i="19"/>
  <c r="GN738" i="19"/>
  <c r="GN691" i="19"/>
  <c r="GG585" i="19"/>
  <c r="GN572" i="19"/>
  <c r="GG565" i="19"/>
  <c r="GG827" i="19"/>
  <c r="GN713" i="19"/>
  <c r="GG911" i="19"/>
  <c r="GN912" i="19"/>
  <c r="GG562" i="19"/>
  <c r="GG499" i="19"/>
  <c r="GN532" i="19"/>
  <c r="GN512" i="19"/>
  <c r="GN633" i="19"/>
  <c r="GG508" i="19"/>
  <c r="GG733" i="19"/>
  <c r="GN591" i="19"/>
  <c r="GG593" i="19"/>
  <c r="GN675" i="19"/>
  <c r="GG812" i="19"/>
  <c r="GG558" i="19"/>
  <c r="GN592" i="19"/>
  <c r="GG689" i="19"/>
  <c r="GG539" i="19"/>
  <c r="GN525" i="19"/>
  <c r="GN586" i="19"/>
  <c r="GN672" i="19"/>
  <c r="GG836" i="19"/>
  <c r="GN587" i="19"/>
  <c r="GG863" i="19"/>
  <c r="GN669" i="19"/>
  <c r="GN918" i="19"/>
  <c r="GN680" i="19"/>
  <c r="GG720" i="19"/>
  <c r="GN771" i="19"/>
  <c r="GG741" i="19"/>
  <c r="GN734" i="19"/>
  <c r="GN882" i="19"/>
  <c r="GN784" i="19"/>
  <c r="GN769" i="19"/>
  <c r="GN886" i="19"/>
  <c r="GN650" i="19"/>
  <c r="GN637" i="19"/>
  <c r="GN588" i="19"/>
  <c r="GG729" i="19"/>
  <c r="GN725" i="19"/>
  <c r="GG725" i="19"/>
  <c r="GG580" i="19"/>
  <c r="GN908" i="19"/>
  <c r="GN718" i="19"/>
  <c r="GN542" i="19"/>
  <c r="GG823" i="19"/>
  <c r="GG529" i="19"/>
  <c r="GG783" i="19"/>
  <c r="GG718" i="19"/>
  <c r="GN561" i="19"/>
  <c r="GN786" i="19"/>
  <c r="GG880" i="19"/>
  <c r="GG586" i="19"/>
  <c r="GN814" i="19"/>
  <c r="GN758" i="19"/>
  <c r="GN855" i="19"/>
  <c r="GN492" i="19"/>
  <c r="GG707" i="19"/>
  <c r="GN847" i="19"/>
  <c r="GN826" i="19"/>
  <c r="GM466" i="19"/>
  <c r="GG638" i="19"/>
  <c r="GN846" i="19"/>
  <c r="GN728" i="19"/>
  <c r="GN729" i="19"/>
  <c r="GN652" i="19"/>
  <c r="GG813" i="19"/>
  <c r="GG855" i="19"/>
  <c r="GG521" i="19"/>
  <c r="GG525" i="19"/>
  <c r="GG573" i="19"/>
  <c r="GN581" i="19"/>
  <c r="GN562" i="19"/>
  <c r="GN762" i="19"/>
  <c r="GN250" i="19"/>
  <c r="GN339" i="19"/>
  <c r="GN215" i="19"/>
  <c r="GN266" i="19"/>
  <c r="GN396" i="19"/>
  <c r="GN325" i="19"/>
  <c r="GN347" i="19"/>
  <c r="GN381" i="19"/>
  <c r="GN301" i="19"/>
  <c r="GN363" i="19"/>
  <c r="GN328" i="19"/>
  <c r="GN125" i="19"/>
  <c r="GN329" i="19"/>
  <c r="GN323" i="19"/>
  <c r="GN402" i="19"/>
  <c r="GN89" i="19"/>
  <c r="GN368" i="19"/>
  <c r="GN257" i="19"/>
  <c r="GN416" i="19"/>
  <c r="GN96" i="19"/>
  <c r="GN265" i="19"/>
  <c r="GN336" i="19"/>
  <c r="GN258" i="19"/>
  <c r="GN75" i="19"/>
  <c r="GN85" i="19"/>
  <c r="GN123" i="19"/>
  <c r="GN324" i="19"/>
  <c r="GN282" i="19"/>
  <c r="GN424" i="19"/>
  <c r="GN451" i="19"/>
  <c r="GN220" i="19"/>
  <c r="GN74" i="19"/>
  <c r="GN281" i="19"/>
  <c r="GN122" i="19"/>
  <c r="GN45" i="19"/>
  <c r="HE465" i="19" s="1"/>
  <c r="GN434" i="19"/>
  <c r="GN93" i="19"/>
  <c r="GN51" i="19"/>
  <c r="GN131" i="19"/>
  <c r="GN148" i="19"/>
  <c r="GN155" i="19"/>
  <c r="GN314" i="19"/>
  <c r="GN296" i="19"/>
  <c r="GN113" i="19"/>
  <c r="GN268" i="19"/>
  <c r="GN84" i="19"/>
  <c r="GN366" i="19"/>
  <c r="GN393" i="19"/>
  <c r="GN377" i="19"/>
  <c r="GN426" i="19"/>
  <c r="GN160" i="19"/>
  <c r="GN90" i="19"/>
  <c r="GN372" i="19"/>
  <c r="GN444" i="19"/>
  <c r="GN31" i="19"/>
  <c r="GN221" i="19"/>
  <c r="GN210" i="19"/>
  <c r="GN101" i="19"/>
  <c r="GN375" i="19"/>
  <c r="GN140" i="19"/>
  <c r="GN373" i="19"/>
  <c r="GN183" i="19"/>
  <c r="GN442" i="19"/>
  <c r="GN292" i="19"/>
  <c r="GN270" i="19"/>
  <c r="GN53" i="19"/>
  <c r="GN248" i="19"/>
  <c r="GN370" i="19"/>
  <c r="GN429" i="19"/>
  <c r="GN135" i="19"/>
  <c r="GN95" i="19"/>
  <c r="GN392" i="19"/>
  <c r="GN213" i="19"/>
  <c r="GN376" i="19"/>
  <c r="GN157" i="19"/>
  <c r="GN102" i="19"/>
  <c r="GN340" i="19"/>
  <c r="GN66" i="19"/>
  <c r="GN394" i="19"/>
  <c r="GN86" i="19"/>
  <c r="GN290" i="19"/>
  <c r="GN294" i="19"/>
  <c r="GN228" i="19"/>
  <c r="GN383" i="19"/>
  <c r="GN191" i="19"/>
  <c r="GN175" i="19"/>
  <c r="GN302" i="19"/>
  <c r="GN39" i="19"/>
  <c r="GN112" i="19"/>
  <c r="GN433" i="19"/>
  <c r="GN307" i="19"/>
  <c r="GN212" i="19"/>
  <c r="GN367" i="19"/>
  <c r="GN128" i="19"/>
  <c r="GN203" i="19"/>
  <c r="GN399" i="19"/>
  <c r="GN129" i="19"/>
  <c r="GN313" i="19"/>
  <c r="GN144" i="19"/>
  <c r="GN335" i="19"/>
  <c r="GN163" i="19"/>
  <c r="GN285" i="19"/>
  <c r="GN344" i="19"/>
  <c r="GN254" i="19"/>
  <c r="GN173" i="19"/>
  <c r="GN299" i="19"/>
  <c r="GN41" i="19"/>
  <c r="GN119" i="19"/>
  <c r="GN201" i="19"/>
  <c r="GN219" i="19"/>
  <c r="GN81" i="19"/>
  <c r="GN235" i="19"/>
  <c r="GN60" i="19"/>
  <c r="GN385" i="19"/>
  <c r="GN256" i="19"/>
  <c r="GN67" i="19"/>
  <c r="GN331" i="19"/>
  <c r="GN151" i="19"/>
  <c r="GN200" i="19"/>
  <c r="GN421" i="19"/>
  <c r="GN232" i="19"/>
  <c r="GN71" i="19"/>
  <c r="GN36" i="19"/>
  <c r="GN387" i="19"/>
  <c r="GN38" i="19"/>
  <c r="GN435" i="19"/>
  <c r="GN145" i="19"/>
  <c r="GN436" i="19"/>
  <c r="GN425" i="19"/>
  <c r="GN214" i="19"/>
  <c r="GN192" i="19"/>
  <c r="GN154" i="19"/>
  <c r="GN400" i="19"/>
  <c r="GN423" i="19"/>
  <c r="GN47" i="19"/>
  <c r="GN50" i="19"/>
  <c r="GN322" i="19"/>
  <c r="GN241" i="19"/>
  <c r="GN82" i="19"/>
  <c r="GN63" i="19"/>
  <c r="GN316" i="19"/>
  <c r="GN166" i="19"/>
  <c r="GN97" i="19"/>
  <c r="GN267" i="19"/>
  <c r="GN330" i="19"/>
  <c r="GN202" i="19"/>
  <c r="GN271" i="19"/>
  <c r="GN158" i="19"/>
  <c r="GN448" i="19"/>
  <c r="GN117" i="19"/>
  <c r="GN450" i="19"/>
  <c r="GN146" i="19"/>
  <c r="GN142" i="19"/>
  <c r="GN337" i="19"/>
  <c r="GN286" i="19"/>
  <c r="GN441" i="19"/>
  <c r="GN247" i="19"/>
  <c r="GN364" i="19"/>
  <c r="GN362" i="19"/>
  <c r="GN181" i="19"/>
  <c r="GN284" i="19"/>
  <c r="GN44" i="19"/>
  <c r="GN447" i="19"/>
  <c r="GN109" i="19"/>
  <c r="GN251" i="19"/>
  <c r="GN136" i="19"/>
  <c r="GN177" i="19"/>
  <c r="GN246" i="19"/>
  <c r="GN118" i="19"/>
  <c r="GN167" i="19"/>
  <c r="GN91" i="19"/>
  <c r="GN349" i="19"/>
  <c r="GN132" i="19"/>
  <c r="GN346" i="19"/>
  <c r="GN187" i="19"/>
  <c r="GN306" i="19"/>
  <c r="GN293" i="19"/>
  <c r="GN319" i="19"/>
  <c r="GN43" i="19"/>
  <c r="GN408" i="19"/>
  <c r="GN207" i="19"/>
  <c r="GN126" i="19"/>
  <c r="GN116" i="19"/>
  <c r="GN422" i="19"/>
  <c r="GN110" i="19"/>
  <c r="GN382" i="19"/>
  <c r="GN355" i="19"/>
  <c r="GN360" i="19"/>
  <c r="GN70" i="19"/>
  <c r="GN168" i="19"/>
  <c r="GN124" i="19"/>
  <c r="GN56" i="19"/>
  <c r="GN401" i="19"/>
  <c r="GN211" i="19"/>
  <c r="GN312" i="19"/>
  <c r="GN379" i="19"/>
  <c r="GN352" i="19"/>
  <c r="GN234" i="19"/>
  <c r="GN411" i="19"/>
  <c r="GN54" i="19"/>
  <c r="GM11" i="19"/>
  <c r="GN79" i="19"/>
  <c r="GN427" i="19"/>
  <c r="GN380" i="19"/>
  <c r="GN288" i="19"/>
  <c r="GN224" i="19"/>
  <c r="GN273" i="19"/>
  <c r="GN350" i="19"/>
  <c r="GN133" i="19"/>
  <c r="GN111" i="19"/>
  <c r="GN58" i="19"/>
  <c r="GN264" i="19"/>
  <c r="GN274" i="19"/>
  <c r="GN278" i="19"/>
  <c r="GN77" i="19"/>
  <c r="GN341" i="19"/>
  <c r="GN413" i="19"/>
  <c r="GN261" i="19"/>
  <c r="GN34" i="19"/>
  <c r="GN127" i="19"/>
  <c r="GN139" i="19"/>
  <c r="GN106" i="19"/>
  <c r="GN239" i="19"/>
  <c r="GN205" i="19"/>
  <c r="GN283" i="19"/>
  <c r="GN276" i="19"/>
  <c r="GN87" i="19"/>
  <c r="GN229" i="19"/>
  <c r="GN365" i="19"/>
  <c r="GN121" i="19"/>
  <c r="GN170" i="19"/>
  <c r="GN431" i="19"/>
  <c r="GN80" i="19"/>
  <c r="GN353" i="19"/>
  <c r="GN199" i="19"/>
  <c r="GN245" i="19"/>
  <c r="GN291" i="19"/>
  <c r="GN369" i="19"/>
  <c r="GN406" i="19"/>
  <c r="GN99" i="19"/>
  <c r="GN354" i="19"/>
  <c r="GN206" i="19"/>
  <c r="GN174" i="19"/>
  <c r="GN300" i="19"/>
  <c r="GN311" i="19"/>
  <c r="GN103" i="19"/>
  <c r="GN195" i="19"/>
  <c r="GN32" i="19"/>
  <c r="GN153" i="19"/>
  <c r="GN242" i="19"/>
  <c r="GN342" i="19"/>
  <c r="GN343" i="19"/>
  <c r="GN279" i="19"/>
  <c r="GN57" i="19"/>
  <c r="GN333" i="19"/>
  <c r="GN230" i="19"/>
  <c r="GN159" i="19"/>
  <c r="GN62" i="19"/>
  <c r="GN161" i="19"/>
  <c r="GN147" i="19"/>
  <c r="GN236" i="19"/>
  <c r="GN449" i="19"/>
  <c r="GN223" i="19"/>
  <c r="GN68" i="19"/>
  <c r="GN305" i="19"/>
  <c r="GN217" i="19"/>
  <c r="GN114" i="19"/>
  <c r="GN297" i="19"/>
  <c r="GN409" i="19"/>
  <c r="GN222" i="19"/>
  <c r="GN150" i="19"/>
  <c r="GN252" i="19"/>
  <c r="GN92" i="19"/>
  <c r="GN374" i="19"/>
  <c r="GN184" i="19"/>
  <c r="GN432" i="19"/>
  <c r="GN384" i="19"/>
  <c r="GN359" i="19"/>
  <c r="GN303" i="19"/>
  <c r="GN171" i="19"/>
  <c r="GN304" i="19"/>
  <c r="GN310" i="19"/>
  <c r="GN165" i="19"/>
  <c r="GN356" i="19"/>
  <c r="GN138" i="19"/>
  <c r="GN88" i="19"/>
  <c r="GN141" i="19"/>
  <c r="GN439" i="19"/>
  <c r="GN295" i="19"/>
  <c r="GN388" i="19"/>
  <c r="GN169" i="19"/>
  <c r="GN98" i="19"/>
  <c r="GN308" i="19"/>
  <c r="GN338" i="19"/>
  <c r="GN386" i="19"/>
  <c r="GN404" i="19"/>
  <c r="GN263" i="19"/>
  <c r="GN196" i="19"/>
  <c r="GN190" i="19"/>
  <c r="GN332" i="19"/>
  <c r="GN397" i="19"/>
  <c r="GN391" i="19"/>
  <c r="GN269" i="19"/>
  <c r="GN193" i="19"/>
  <c r="GN49" i="19"/>
  <c r="GN275" i="19"/>
  <c r="GN326" i="19"/>
  <c r="GN78" i="19"/>
  <c r="GN73" i="19"/>
  <c r="GN178" i="19"/>
  <c r="GN348" i="19"/>
  <c r="GN233" i="19"/>
  <c r="GN130" i="19"/>
  <c r="GN238" i="19"/>
  <c r="GN69" i="19"/>
  <c r="GN253" i="19"/>
  <c r="GN420" i="19"/>
  <c r="GN272" i="19"/>
  <c r="GN172" i="19"/>
  <c r="GN227" i="19"/>
  <c r="GN255" i="19"/>
  <c r="GN194" i="19"/>
  <c r="GN438" i="19"/>
  <c r="GN244" i="19"/>
  <c r="GN318" i="19"/>
  <c r="GN398" i="19"/>
  <c r="GN162" i="19"/>
  <c r="GN198" i="19"/>
  <c r="GN55" i="19"/>
  <c r="GN237" i="19"/>
  <c r="GN164" i="19"/>
  <c r="GN407" i="19"/>
  <c r="GN443" i="19"/>
  <c r="GN65" i="19"/>
  <c r="GN414" i="19"/>
  <c r="GN317" i="19"/>
  <c r="GN189" i="19"/>
  <c r="GN176" i="19"/>
  <c r="GN260" i="19"/>
  <c r="GN315" i="19"/>
  <c r="GN440" i="19"/>
  <c r="GN218" i="19"/>
  <c r="GN280" i="19"/>
  <c r="GN105" i="19"/>
  <c r="GN412" i="19"/>
  <c r="GN185" i="19"/>
  <c r="GN277" i="19"/>
  <c r="GN143" i="19"/>
  <c r="GN52" i="19"/>
  <c r="GN446" i="19"/>
  <c r="GN453" i="19"/>
  <c r="GN452" i="19"/>
  <c r="GN405" i="19"/>
  <c r="GN371" i="19"/>
  <c r="GN389" i="19"/>
  <c r="GN334" i="19"/>
  <c r="GN390" i="19"/>
  <c r="GN430" i="19"/>
  <c r="GN107" i="19"/>
  <c r="GN204" i="19"/>
  <c r="GN415" i="19"/>
  <c r="GN180" i="19"/>
  <c r="GN240" i="19"/>
  <c r="GN149" i="19"/>
  <c r="GN30" i="19"/>
  <c r="GN156" i="19"/>
  <c r="GN48" i="19"/>
  <c r="GN358" i="19"/>
  <c r="GN419" i="19"/>
  <c r="GN378" i="19"/>
  <c r="GN345" i="19"/>
  <c r="GN225" i="19"/>
  <c r="GN262" i="19"/>
  <c r="GN37" i="19"/>
  <c r="GN309" i="19"/>
  <c r="GN46" i="19"/>
  <c r="GN120" i="19"/>
  <c r="GN351" i="19"/>
  <c r="GN357" i="19"/>
  <c r="GN33" i="19"/>
  <c r="GN186" i="19"/>
  <c r="GN327" i="19"/>
  <c r="GN259" i="19"/>
  <c r="GN104" i="19"/>
  <c r="GN417" i="19"/>
  <c r="GN418" i="19"/>
  <c r="GN59" i="19"/>
  <c r="GN428" i="19"/>
  <c r="GN209" i="19"/>
  <c r="GN76" i="19"/>
  <c r="GN231" i="19"/>
  <c r="GN321" i="19"/>
  <c r="GN115" i="19"/>
  <c r="GN188" i="19"/>
  <c r="GN72" i="19"/>
  <c r="GN361" i="19"/>
  <c r="GN243" i="19"/>
  <c r="GN289" i="19"/>
  <c r="GN100" i="19"/>
  <c r="GN208" i="19"/>
  <c r="GN42" i="19"/>
  <c r="GN226" i="19"/>
  <c r="GN197" i="19"/>
  <c r="GN64" i="19"/>
  <c r="GN182" i="19"/>
  <c r="GN179" i="19"/>
  <c r="GN134" i="19"/>
  <c r="GN403" i="19"/>
  <c r="GN137" i="19"/>
  <c r="GN454" i="19"/>
  <c r="GN61" i="19"/>
  <c r="GN108" i="19"/>
  <c r="GN94" i="19"/>
  <c r="GN437" i="19"/>
  <c r="GN287" i="19"/>
  <c r="GN216" i="19"/>
  <c r="GN298" i="19"/>
  <c r="GN152" i="19"/>
  <c r="GN249" i="19"/>
  <c r="GN83" i="19"/>
  <c r="GN35" i="19"/>
  <c r="GN410" i="19"/>
  <c r="GN40" i="19"/>
  <c r="GN320" i="19"/>
  <c r="GN395" i="19"/>
  <c r="GN445" i="19"/>
  <c r="GG613" i="19"/>
  <c r="GG768" i="19"/>
  <c r="GN843" i="19"/>
  <c r="GN779" i="19"/>
  <c r="GN792" i="19"/>
  <c r="GG818" i="19"/>
  <c r="GG868" i="19"/>
  <c r="GG677" i="19"/>
  <c r="GG492" i="19"/>
  <c r="GN640" i="19"/>
  <c r="GG865" i="19"/>
  <c r="GG501" i="19"/>
  <c r="O83" i="19"/>
  <c r="H503" i="19"/>
  <c r="Q101" i="19" s="1"/>
  <c r="FS483" i="19"/>
  <c r="II483" i="19"/>
  <c r="FJ483" i="19"/>
  <c r="I502" i="19"/>
  <c r="R100" i="19" s="1"/>
  <c r="IA877" i="19"/>
  <c r="IA634" i="19"/>
  <c r="IA499" i="19"/>
  <c r="IA726" i="19"/>
  <c r="IA858" i="19"/>
  <c r="IA519" i="19"/>
  <c r="IA679" i="19"/>
  <c r="IA894" i="19"/>
  <c r="IA584" i="19"/>
  <c r="IA777" i="19"/>
  <c r="IA599" i="19"/>
  <c r="IA543" i="19"/>
  <c r="IA747" i="19"/>
  <c r="IA833" i="19"/>
  <c r="IA551" i="19"/>
  <c r="IA570" i="19"/>
  <c r="IA538" i="19"/>
  <c r="IA616" i="19"/>
  <c r="IA913" i="19"/>
  <c r="IA823" i="19"/>
  <c r="IA491" i="19"/>
  <c r="IA649" i="19"/>
  <c r="IA614" i="19"/>
  <c r="IA577" i="19"/>
  <c r="IA590" i="19"/>
  <c r="IA860" i="19"/>
  <c r="IA541" i="19"/>
  <c r="IA617" i="19"/>
  <c r="IA558" i="19"/>
  <c r="IA556" i="19"/>
  <c r="IA791" i="19"/>
  <c r="IA887" i="19"/>
  <c r="IA748" i="19"/>
  <c r="IA910" i="19"/>
  <c r="IA561" i="19"/>
  <c r="IA684" i="19"/>
  <c r="IA746" i="19"/>
  <c r="IA728" i="19"/>
  <c r="IA566" i="19"/>
  <c r="IA498" i="19"/>
  <c r="IA824" i="19"/>
  <c r="IA696" i="19"/>
  <c r="IA799" i="19"/>
  <c r="IA554" i="19"/>
  <c r="IA659" i="19"/>
  <c r="IA553" i="19"/>
  <c r="IA559" i="19"/>
  <c r="IA641" i="19"/>
  <c r="IA534" i="19"/>
  <c r="IA905" i="19"/>
  <c r="IA716" i="19"/>
  <c r="IA520" i="19"/>
  <c r="IA606" i="19"/>
  <c r="IA644" i="19"/>
  <c r="IA500" i="19"/>
  <c r="IA723" i="19"/>
  <c r="IA732" i="19"/>
  <c r="IA694" i="19"/>
  <c r="IA852" i="19"/>
  <c r="IA847" i="19"/>
  <c r="IA637" i="19"/>
  <c r="IA909" i="19"/>
  <c r="IA752" i="19"/>
  <c r="IA526" i="19"/>
  <c r="IA596" i="19"/>
  <c r="IA670" i="19"/>
  <c r="IA736" i="19"/>
  <c r="IA714" i="19"/>
  <c r="IA869" i="19"/>
  <c r="IA783" i="19"/>
  <c r="IA525" i="19"/>
  <c r="IA798" i="19"/>
  <c r="IA532" i="19"/>
  <c r="IA703" i="19"/>
  <c r="IA744" i="19"/>
  <c r="IA604" i="19"/>
  <c r="IA864" i="19"/>
  <c r="IA916" i="19"/>
  <c r="IA528" i="19"/>
  <c r="IA692" i="19"/>
  <c r="IA886" i="19"/>
  <c r="IA704" i="19"/>
  <c r="IA509" i="19"/>
  <c r="IA834" i="19"/>
  <c r="IA701" i="19"/>
  <c r="IA613" i="19"/>
  <c r="IA652" i="19"/>
  <c r="IA812" i="19"/>
  <c r="IA575" i="19"/>
  <c r="IA707" i="19"/>
  <c r="IA730" i="19"/>
  <c r="IA801" i="19"/>
  <c r="IA591" i="19"/>
  <c r="IA907" i="19"/>
  <c r="IA544" i="19"/>
  <c r="IA624" i="19"/>
  <c r="IA762" i="19"/>
  <c r="IA862" i="19"/>
  <c r="IA810" i="19"/>
  <c r="IA676" i="19"/>
  <c r="IA904" i="19"/>
  <c r="IA795" i="19"/>
  <c r="IA815" i="19"/>
  <c r="IA724" i="19"/>
  <c r="IA851" i="19"/>
  <c r="IA861" i="19"/>
  <c r="IA839" i="19"/>
  <c r="IA515" i="19"/>
  <c r="IA813" i="19"/>
  <c r="IA866" i="19"/>
  <c r="IA796" i="19"/>
  <c r="IA755" i="19"/>
  <c r="IA573" i="19"/>
  <c r="IA608" i="19"/>
  <c r="IA808" i="19"/>
  <c r="IA490" i="19"/>
  <c r="IA850" i="19"/>
  <c r="IA648" i="19"/>
  <c r="IA494" i="19"/>
  <c r="IA646" i="19"/>
  <c r="IA523" i="19"/>
  <c r="IA625" i="19"/>
  <c r="IA745" i="19"/>
  <c r="IA735" i="19"/>
  <c r="IA706" i="19"/>
  <c r="IA819" i="19"/>
  <c r="IA594" i="19"/>
  <c r="IA664" i="19"/>
  <c r="IA722" i="19"/>
  <c r="IA758" i="19"/>
  <c r="IA636" i="19"/>
  <c r="IA539" i="19"/>
  <c r="IA635" i="19"/>
  <c r="IA677" i="19"/>
  <c r="IA621" i="19"/>
  <c r="IA797" i="19"/>
  <c r="IA767" i="19"/>
  <c r="IA873" i="19"/>
  <c r="IA793" i="19"/>
  <c r="IA580" i="19"/>
  <c r="IA805" i="19"/>
  <c r="IA495" i="19"/>
  <c r="IA874" i="19"/>
  <c r="IA773" i="19"/>
  <c r="IA647" i="19"/>
  <c r="IA725" i="19"/>
  <c r="IA682" i="19"/>
  <c r="IA588" i="19"/>
  <c r="IA771" i="19"/>
  <c r="IA754" i="19"/>
  <c r="IA668" i="19"/>
  <c r="IA700" i="19"/>
  <c r="IA600" i="19"/>
  <c r="IA879" i="19"/>
  <c r="IA892" i="19"/>
  <c r="IA809" i="19"/>
  <c r="IA510" i="19"/>
  <c r="IA884" i="19"/>
  <c r="IA574" i="19"/>
  <c r="IA533" i="19"/>
  <c r="IA841" i="19"/>
  <c r="IA713" i="19"/>
  <c r="IA888" i="19"/>
  <c r="IA899" i="19"/>
  <c r="IA718" i="19"/>
  <c r="IA786" i="19"/>
  <c r="IA669" i="19"/>
  <c r="IA514" i="19"/>
  <c r="IA763" i="19"/>
  <c r="IA578" i="19"/>
  <c r="IA607" i="19"/>
  <c r="IA576" i="19"/>
  <c r="IA737" i="19"/>
  <c r="IA680" i="19"/>
  <c r="IA587" i="19"/>
  <c r="IA627" i="19"/>
  <c r="IA802" i="19"/>
  <c r="IA683" i="19"/>
  <c r="IA658" i="19"/>
  <c r="IA504" i="19"/>
  <c r="IA912" i="19"/>
  <c r="IA897" i="19"/>
  <c r="IA661" i="19"/>
  <c r="IA697" i="19"/>
  <c r="IA918" i="19"/>
  <c r="IA640" i="19"/>
  <c r="IA583" i="19"/>
  <c r="IA492" i="19"/>
  <c r="IA734" i="19"/>
  <c r="IA522" i="19"/>
  <c r="IA830" i="19"/>
  <c r="IA893" i="19"/>
  <c r="IA579" i="19"/>
  <c r="IA774" i="19"/>
  <c r="IA917" i="19"/>
  <c r="IA602" i="19"/>
  <c r="IA631" i="19"/>
  <c r="IA756" i="19"/>
  <c r="IA908" i="19"/>
  <c r="IA592" i="19"/>
  <c r="IA710" i="19"/>
  <c r="IA776" i="19"/>
  <c r="IA857" i="19"/>
  <c r="IA853" i="19"/>
  <c r="IA593" i="19"/>
  <c r="IA829" i="19"/>
  <c r="IA595" i="19"/>
  <c r="IA507" i="19"/>
  <c r="IA530" i="19"/>
  <c r="IA654" i="19"/>
  <c r="IA831" i="19"/>
  <c r="IA547" i="19"/>
  <c r="IA867" i="19"/>
  <c r="IA516" i="19"/>
  <c r="IA789" i="19"/>
  <c r="IJ468" i="19" l="1"/>
  <c r="IK503" i="19" s="1"/>
  <c r="HF14" i="19"/>
  <c r="G69" i="19" s="1"/>
  <c r="P69" i="19" s="1"/>
  <c r="IA750" i="19"/>
  <c r="IA496" i="19"/>
  <c r="IA689" i="19"/>
  <c r="IA715" i="19"/>
  <c r="IA785" i="19"/>
  <c r="IA502" i="19"/>
  <c r="IA540" i="19"/>
  <c r="IA687" i="19"/>
  <c r="IA807" i="19"/>
  <c r="IA675" i="19"/>
  <c r="IA870" i="19"/>
  <c r="IA764" i="19"/>
  <c r="IA632" i="19"/>
  <c r="IA711" i="19"/>
  <c r="IA828" i="19"/>
  <c r="IA720" i="19"/>
  <c r="IA546" i="19"/>
  <c r="IA555" i="19"/>
  <c r="IA780" i="19"/>
  <c r="IA890" i="19"/>
  <c r="IA902" i="19"/>
  <c r="IA721" i="19"/>
  <c r="IA743" i="19"/>
  <c r="IA671" i="19"/>
  <c r="IA691" i="19"/>
  <c r="IA695" i="19"/>
  <c r="IA766" i="19"/>
  <c r="IA804" i="19"/>
  <c r="IA650" i="19"/>
  <c r="IA882" i="19"/>
  <c r="IA656" i="19"/>
  <c r="IA811" i="19"/>
  <c r="IA673" i="19"/>
  <c r="IA569" i="19"/>
  <c r="IA653" i="19"/>
  <c r="IA826" i="19"/>
  <c r="IA876" i="19"/>
  <c r="IA753" i="19"/>
  <c r="IA906" i="19"/>
  <c r="IA782" i="19"/>
  <c r="IA708" i="19"/>
  <c r="IA529" i="19"/>
  <c r="IA779" i="19"/>
  <c r="IA827" i="19"/>
  <c r="IA778" i="19"/>
  <c r="IA667" i="19"/>
  <c r="IA557" i="19"/>
  <c r="IA896" i="19"/>
  <c r="IA784" i="19"/>
  <c r="IA512" i="19"/>
  <c r="IA742" i="19"/>
  <c r="IA545" i="19"/>
  <c r="IA549" i="19"/>
  <c r="IA816" i="19"/>
  <c r="IA889" i="19"/>
  <c r="IA618" i="19"/>
  <c r="IA628" i="19"/>
  <c r="IA686" i="19"/>
  <c r="IA629" i="19"/>
  <c r="IA832" i="19"/>
  <c r="IA524" i="19"/>
  <c r="IA564" i="19"/>
  <c r="IA901" i="19"/>
  <c r="IA733" i="19"/>
  <c r="IA770" i="19"/>
  <c r="IA854" i="19"/>
  <c r="IA759" i="19"/>
  <c r="IA612" i="19"/>
  <c r="IA651" i="19"/>
  <c r="IA891" i="19"/>
  <c r="IA915" i="19"/>
  <c r="IA883" i="19"/>
  <c r="IA821" i="19"/>
  <c r="IA518" i="19"/>
  <c r="IA586" i="19"/>
  <c r="IA788" i="19"/>
  <c r="IA765" i="19"/>
  <c r="IA868" i="19"/>
  <c r="IA729" i="19"/>
  <c r="IA567" i="19"/>
  <c r="IA803" i="19"/>
  <c r="IA550" i="19"/>
  <c r="IA800" i="19"/>
  <c r="IA531" i="19"/>
  <c r="IA521" i="19"/>
  <c r="IA761" i="19"/>
  <c r="IA585" i="19"/>
  <c r="IA769" i="19"/>
  <c r="IA865" i="19"/>
  <c r="IA645" i="19"/>
  <c r="IA741" i="19"/>
  <c r="IA565" i="19"/>
  <c r="IA688" i="19"/>
  <c r="IA589" i="19"/>
  <c r="IA601" i="19"/>
  <c r="IA845" i="19"/>
  <c r="IA548" i="19"/>
  <c r="IA642" i="19"/>
  <c r="IA603" i="19"/>
  <c r="IA705" i="19"/>
  <c r="IA898" i="19"/>
  <c r="IA840" i="19"/>
  <c r="IA527" i="19"/>
  <c r="IA639" i="19"/>
  <c r="IA508" i="19"/>
  <c r="IA881" i="19"/>
  <c r="IA738" i="19"/>
  <c r="IA749" i="19"/>
  <c r="IA849" i="19"/>
  <c r="IA844" i="19"/>
  <c r="IA760" i="19"/>
  <c r="IA856" i="19"/>
  <c r="IA610" i="19"/>
  <c r="IA623" i="19"/>
  <c r="IA772" i="19"/>
  <c r="IA818" i="19"/>
  <c r="IA630" i="19"/>
  <c r="IA511" i="19"/>
  <c r="IA657" i="19"/>
  <c r="IA740" i="19"/>
  <c r="IA846" i="19"/>
  <c r="IA622" i="19"/>
  <c r="IA581" i="19"/>
  <c r="IA615" i="19"/>
  <c r="IA837" i="19"/>
  <c r="IA914" i="19"/>
  <c r="IA739" i="19"/>
  <c r="IA638" i="19"/>
  <c r="IA503" i="19"/>
  <c r="IA820" i="19"/>
  <c r="IA681" i="19"/>
  <c r="IA836" i="19"/>
  <c r="IA666" i="19"/>
  <c r="IA702" i="19"/>
  <c r="IA911" i="19"/>
  <c r="IA768" i="19"/>
  <c r="IA693" i="19"/>
  <c r="IA493" i="19"/>
  <c r="IA672" i="19"/>
  <c r="IA855" i="19"/>
  <c r="IA685" i="19"/>
  <c r="IA536" i="19"/>
  <c r="IA817" i="19"/>
  <c r="IA699" i="19"/>
  <c r="IA787" i="19"/>
  <c r="IA790" i="19"/>
  <c r="IA875" i="19"/>
  <c r="IA571" i="19"/>
  <c r="IA806" i="19"/>
  <c r="IA825" i="19"/>
  <c r="IA895" i="19"/>
  <c r="IA562" i="19"/>
  <c r="IA626" i="19"/>
  <c r="IA655" i="19"/>
  <c r="IA814" i="19"/>
  <c r="IA662" i="19"/>
  <c r="IA497" i="19"/>
  <c r="IA727" i="19"/>
  <c r="IA822" i="19"/>
  <c r="IA678" i="19"/>
  <c r="IA859" i="19"/>
  <c r="FT480" i="19"/>
  <c r="IA663" i="19"/>
  <c r="IA900" i="19"/>
  <c r="IA719" i="19"/>
  <c r="IA535" i="19"/>
  <c r="IA794" i="19"/>
  <c r="IA835" i="19"/>
  <c r="IA552" i="19"/>
  <c r="IA568" i="19"/>
  <c r="IA863" i="19"/>
  <c r="IA517" i="19"/>
  <c r="IA872" i="19"/>
  <c r="IA757" i="19"/>
  <c r="IA611" i="19"/>
  <c r="IA563" i="19"/>
  <c r="IA605" i="19"/>
  <c r="IA843" i="19"/>
  <c r="IA501" i="19"/>
  <c r="IA698" i="19"/>
  <c r="IA620" i="19"/>
  <c r="IA633" i="19"/>
  <c r="IA775" i="19"/>
  <c r="IA880" i="19"/>
  <c r="IA467" i="19"/>
  <c r="IA470" i="19" s="1"/>
  <c r="IA903" i="19"/>
  <c r="IA619" i="19"/>
  <c r="IA598" i="19"/>
  <c r="IA542" i="19"/>
  <c r="IA609" i="19"/>
  <c r="IA781" i="19"/>
  <c r="HZ466" i="19"/>
  <c r="IA537" i="19"/>
  <c r="IA572" i="19"/>
  <c r="IA709" i="19"/>
  <c r="IA643" i="19"/>
  <c r="IA690" i="19"/>
  <c r="IA731" i="19"/>
  <c r="IA717" i="19"/>
  <c r="IA582" i="19"/>
  <c r="IA871" i="19"/>
  <c r="IA505" i="19"/>
  <c r="IA506" i="19"/>
  <c r="IA674" i="19"/>
  <c r="IA597" i="19"/>
  <c r="IA712" i="19"/>
  <c r="IA751" i="19"/>
  <c r="IA665" i="19"/>
  <c r="IA842" i="19"/>
  <c r="IA848" i="19"/>
  <c r="IA838" i="19"/>
  <c r="IA792" i="19"/>
  <c r="IA660" i="19"/>
  <c r="IA885" i="19"/>
  <c r="IA513" i="19"/>
  <c r="IA878" i="19"/>
  <c r="HG17" i="19"/>
  <c r="HG15" i="19"/>
  <c r="HG16" i="19"/>
  <c r="HG19" i="19"/>
  <c r="IK22" i="19"/>
  <c r="HG23" i="19"/>
  <c r="HG18" i="19"/>
  <c r="HG21" i="19"/>
  <c r="HG22" i="19"/>
  <c r="HG24" i="19"/>
  <c r="GX678" i="19"/>
  <c r="GX667" i="19"/>
  <c r="GQ612" i="19"/>
  <c r="GQ664" i="19"/>
  <c r="GQ876" i="19"/>
  <c r="GQ751" i="19"/>
  <c r="GQ757" i="19"/>
  <c r="GQ552" i="19"/>
  <c r="GX847" i="19"/>
  <c r="GX883" i="19"/>
  <c r="GQ574" i="19"/>
  <c r="GX737" i="19"/>
  <c r="GX862" i="19"/>
  <c r="GX751" i="19"/>
  <c r="IK24" i="19"/>
  <c r="IK15" i="19"/>
  <c r="IK17" i="19"/>
  <c r="IK20" i="19"/>
  <c r="IK16" i="19"/>
  <c r="IK21" i="19"/>
  <c r="IK23" i="19"/>
  <c r="IK19" i="19"/>
  <c r="GD469" i="19"/>
  <c r="GE469" i="19" s="1"/>
  <c r="GE480" i="19" s="1"/>
  <c r="GE483" i="19" s="1"/>
  <c r="H504" i="19"/>
  <c r="Q102" i="19" s="1"/>
  <c r="GX880" i="19"/>
  <c r="GQ497" i="19"/>
  <c r="GX796" i="19"/>
  <c r="GQ572" i="19"/>
  <c r="GQ801" i="19"/>
  <c r="GX664" i="19"/>
  <c r="GQ767" i="19"/>
  <c r="GQ902" i="19"/>
  <c r="GQ911" i="19"/>
  <c r="GX545" i="19"/>
  <c r="GQ514" i="19"/>
  <c r="GQ717" i="19"/>
  <c r="GQ820" i="19"/>
  <c r="GQ613" i="19"/>
  <c r="GX732" i="19"/>
  <c r="GQ534" i="19"/>
  <c r="GX872" i="19"/>
  <c r="GQ521" i="19"/>
  <c r="GQ555" i="19"/>
  <c r="GX562" i="19"/>
  <c r="GQ775" i="19"/>
  <c r="GQ633" i="19"/>
  <c r="GQ821" i="19"/>
  <c r="GX804" i="19"/>
  <c r="GQ797" i="19"/>
  <c r="GQ604" i="19"/>
  <c r="GQ828" i="19"/>
  <c r="GQ789" i="19"/>
  <c r="GX621" i="19"/>
  <c r="GQ731" i="19"/>
  <c r="GQ667" i="19"/>
  <c r="GX917" i="19"/>
  <c r="GQ558" i="19"/>
  <c r="GQ916" i="19"/>
  <c r="GX626" i="19"/>
  <c r="GX634" i="19"/>
  <c r="GQ749" i="19"/>
  <c r="GQ788" i="19"/>
  <c r="GX533" i="19"/>
  <c r="GQ879" i="19"/>
  <c r="GX610" i="19"/>
  <c r="GX869" i="19"/>
  <c r="GX645" i="19"/>
  <c r="GX711" i="19"/>
  <c r="GQ706" i="19"/>
  <c r="GQ616" i="19"/>
  <c r="GX638" i="19"/>
  <c r="GQ918" i="19"/>
  <c r="GQ549" i="19"/>
  <c r="GQ632" i="19"/>
  <c r="GX786" i="19"/>
  <c r="GQ729" i="19"/>
  <c r="GQ575" i="19"/>
  <c r="GX661" i="19"/>
  <c r="GQ808" i="19"/>
  <c r="GX845" i="19"/>
  <c r="GX518" i="19"/>
  <c r="GX615" i="19"/>
  <c r="GX625" i="19"/>
  <c r="GX756" i="19"/>
  <c r="GQ805" i="19"/>
  <c r="GQ726" i="19"/>
  <c r="GX812" i="19"/>
  <c r="GQ700" i="19"/>
  <c r="GX498" i="19"/>
  <c r="GQ611" i="19"/>
  <c r="GX695" i="19"/>
  <c r="GQ736" i="19"/>
  <c r="GQ847" i="19"/>
  <c r="GQ659" i="19"/>
  <c r="GX860" i="19"/>
  <c r="GQ602" i="19"/>
  <c r="GQ872" i="19"/>
  <c r="GQ672" i="19"/>
  <c r="GX745" i="19"/>
  <c r="GX588" i="19"/>
  <c r="GQ895" i="19"/>
  <c r="GQ669" i="19"/>
  <c r="GX826" i="19"/>
  <c r="GQ639" i="19"/>
  <c r="GX631" i="19"/>
  <c r="GQ756" i="19"/>
  <c r="GX722" i="19"/>
  <c r="GQ657" i="19"/>
  <c r="GQ508" i="19"/>
  <c r="GQ725" i="19"/>
  <c r="GX911" i="19"/>
  <c r="GQ720" i="19"/>
  <c r="GQ900" i="19"/>
  <c r="GX901" i="19"/>
  <c r="GQ752" i="19"/>
  <c r="GX757" i="19"/>
  <c r="GQ594" i="19"/>
  <c r="GQ668" i="19"/>
  <c r="GX515" i="19"/>
  <c r="GQ733" i="19"/>
  <c r="GX850" i="19"/>
  <c r="GQ745" i="19"/>
  <c r="GQ511" i="19"/>
  <c r="GX705" i="19"/>
  <c r="GQ712" i="19"/>
  <c r="GQ740" i="19"/>
  <c r="GX762" i="19"/>
  <c r="GX857" i="19"/>
  <c r="GX887" i="19"/>
  <c r="IJ14" i="19"/>
  <c r="G72" i="19" s="1"/>
  <c r="P72" i="19" s="1"/>
  <c r="GQ806" i="19"/>
  <c r="GX522" i="19"/>
  <c r="GX795" i="19"/>
  <c r="GX798" i="19"/>
  <c r="GX744" i="19"/>
  <c r="GQ619" i="19"/>
  <c r="GQ827" i="19"/>
  <c r="GQ640" i="19"/>
  <c r="GQ846" i="19"/>
  <c r="GQ610" i="19"/>
  <c r="GQ536" i="19"/>
  <c r="GQ728" i="19"/>
  <c r="GX535" i="19"/>
  <c r="GX813" i="19"/>
  <c r="GX529" i="19"/>
  <c r="GQ735" i="19"/>
  <c r="GQ910" i="19"/>
  <c r="GQ674" i="19"/>
  <c r="GQ826" i="19"/>
  <c r="GQ790" i="19"/>
  <c r="GQ836" i="19"/>
  <c r="GQ501" i="19"/>
  <c r="GX818" i="19"/>
  <c r="GX743" i="19"/>
  <c r="GX918" i="19"/>
  <c r="GQ571" i="19"/>
  <c r="GQ681" i="19"/>
  <c r="GQ581" i="19"/>
  <c r="GQ582" i="19"/>
  <c r="GX532" i="19"/>
  <c r="GX688" i="19"/>
  <c r="GQ761" i="19"/>
  <c r="GQ634" i="19"/>
  <c r="GQ798" i="19"/>
  <c r="GX728" i="19"/>
  <c r="GX717" i="19"/>
  <c r="GQ625" i="19"/>
  <c r="GQ631" i="19"/>
  <c r="GQ663" i="19"/>
  <c r="GQ679" i="19"/>
  <c r="GX805" i="19"/>
  <c r="GQ518" i="19"/>
  <c r="GQ823" i="19"/>
  <c r="GQ897" i="19"/>
  <c r="GQ680" i="19"/>
  <c r="GQ699" i="19"/>
  <c r="GX843" i="19"/>
  <c r="GX632" i="19"/>
  <c r="GX720" i="19"/>
  <c r="GX595" i="19"/>
  <c r="GX607" i="19"/>
  <c r="GX764" i="19"/>
  <c r="GQ917" i="19"/>
  <c r="GX648" i="19"/>
  <c r="GQ901" i="19"/>
  <c r="GX885" i="19"/>
  <c r="GQ816" i="19"/>
  <c r="GX884" i="19"/>
  <c r="GX608" i="19"/>
  <c r="GX902" i="19"/>
  <c r="GQ529" i="19"/>
  <c r="GX820" i="19"/>
  <c r="GX519" i="19"/>
  <c r="GX499" i="19"/>
  <c r="GX763" i="19"/>
  <c r="GQ857" i="19"/>
  <c r="GQ848" i="19"/>
  <c r="GQ779" i="19"/>
  <c r="GQ676" i="19"/>
  <c r="GQ643" i="19"/>
  <c r="GQ618" i="19"/>
  <c r="GQ777" i="19"/>
  <c r="GX496" i="19"/>
  <c r="GX731" i="19"/>
  <c r="GX733" i="19"/>
  <c r="GQ884" i="19"/>
  <c r="GQ658" i="19"/>
  <c r="GQ607" i="19"/>
  <c r="GQ845" i="19"/>
  <c r="GQ586" i="19"/>
  <c r="GQ873" i="19"/>
  <c r="GQ914" i="19"/>
  <c r="GX842" i="19"/>
  <c r="GX878" i="19"/>
  <c r="GX734" i="19"/>
  <c r="GQ560" i="19"/>
  <c r="GQ500" i="19"/>
  <c r="GQ830" i="19"/>
  <c r="GQ684" i="19"/>
  <c r="GX916" i="19"/>
  <c r="GX856" i="19"/>
  <c r="GQ852" i="19"/>
  <c r="GQ687" i="19"/>
  <c r="GQ732" i="19"/>
  <c r="GX526" i="19"/>
  <c r="GX879" i="19"/>
  <c r="GQ913" i="19"/>
  <c r="GQ867" i="19"/>
  <c r="GQ569" i="19"/>
  <c r="GX808" i="19"/>
  <c r="GX623" i="19"/>
  <c r="GQ537" i="19"/>
  <c r="GQ545" i="19"/>
  <c r="GQ764" i="19"/>
  <c r="GQ546" i="19"/>
  <c r="GX596" i="19"/>
  <c r="GX838" i="19"/>
  <c r="GQ690" i="19"/>
  <c r="GX523" i="19"/>
  <c r="GX630" i="19"/>
  <c r="GX891" i="19"/>
  <c r="GX854" i="19"/>
  <c r="GX577" i="19"/>
  <c r="GX849" i="19"/>
  <c r="GX628" i="19"/>
  <c r="GX590" i="19"/>
  <c r="GQ793" i="19"/>
  <c r="GX810" i="19"/>
  <c r="GQ864" i="19"/>
  <c r="GQ894" i="19"/>
  <c r="GX870" i="19"/>
  <c r="GX806" i="19"/>
  <c r="GX848" i="19"/>
  <c r="GX691" i="19"/>
  <c r="GX507" i="19"/>
  <c r="GQ522" i="19"/>
  <c r="GQ853" i="19"/>
  <c r="GQ716" i="19"/>
  <c r="GQ491" i="19"/>
  <c r="GQ753" i="19"/>
  <c r="GQ814" i="19"/>
  <c r="GX792" i="19"/>
  <c r="GX670" i="19"/>
  <c r="GX699" i="19"/>
  <c r="GX750" i="19"/>
  <c r="GQ551" i="19"/>
  <c r="GQ851" i="19"/>
  <c r="GQ912" i="19"/>
  <c r="GQ730" i="19"/>
  <c r="GQ834" i="19"/>
  <c r="GQ792" i="19"/>
  <c r="GQ861" i="19"/>
  <c r="GX620" i="19"/>
  <c r="GX622" i="19"/>
  <c r="GX834" i="19"/>
  <c r="GQ523" i="19"/>
  <c r="GQ885" i="19"/>
  <c r="GQ538" i="19"/>
  <c r="GQ637" i="19"/>
  <c r="GX755" i="19"/>
  <c r="GX592" i="19"/>
  <c r="GQ810" i="19"/>
  <c r="GQ906" i="19"/>
  <c r="GQ809" i="19"/>
  <c r="GX828" i="19"/>
  <c r="GX508" i="19"/>
  <c r="GQ907" i="19"/>
  <c r="GQ822" i="19"/>
  <c r="GQ524" i="19"/>
  <c r="GX504" i="19"/>
  <c r="GX742" i="19"/>
  <c r="GQ747" i="19"/>
  <c r="GQ629" i="19"/>
  <c r="GQ648" i="19"/>
  <c r="GQ525" i="19"/>
  <c r="GX554" i="19"/>
  <c r="GX723" i="19"/>
  <c r="GQ837" i="19"/>
  <c r="GX616" i="19"/>
  <c r="GX738" i="19"/>
  <c r="GX582" i="19"/>
  <c r="GX624" i="19"/>
  <c r="GX680" i="19"/>
  <c r="GX707" i="19"/>
  <c r="GX886" i="19"/>
  <c r="GX789" i="19"/>
  <c r="GX721" i="19"/>
  <c r="GX777" i="19"/>
  <c r="GX712" i="19"/>
  <c r="GX551" i="19"/>
  <c r="GX502" i="19"/>
  <c r="GX858" i="19"/>
  <c r="GX907" i="19"/>
  <c r="GX783" i="19"/>
  <c r="GX542" i="19"/>
  <c r="GQ532" i="19"/>
  <c r="GQ710" i="19"/>
  <c r="GQ628" i="19"/>
  <c r="GQ893" i="19"/>
  <c r="GQ844" i="19"/>
  <c r="GQ880" i="19"/>
  <c r="GX557" i="19"/>
  <c r="GX855" i="19"/>
  <c r="GX640" i="19"/>
  <c r="GX766" i="19"/>
  <c r="GQ746" i="19"/>
  <c r="GQ721" i="19"/>
  <c r="GQ877" i="19"/>
  <c r="GQ579" i="19"/>
  <c r="GQ758" i="19"/>
  <c r="GQ755" i="19"/>
  <c r="GQ671" i="19"/>
  <c r="GX779" i="19"/>
  <c r="GX874" i="19"/>
  <c r="GX574" i="19"/>
  <c r="GQ585" i="19"/>
  <c r="GQ570" i="19"/>
  <c r="GQ794" i="19"/>
  <c r="GQ696" i="19"/>
  <c r="GX900" i="19"/>
  <c r="GX772" i="19"/>
  <c r="GQ795" i="19"/>
  <c r="GQ596" i="19"/>
  <c r="GQ840" i="19"/>
  <c r="GX895" i="19"/>
  <c r="GX775" i="19"/>
  <c r="GQ874" i="19"/>
  <c r="GQ843" i="19"/>
  <c r="GQ791" i="19"/>
  <c r="GX905" i="19"/>
  <c r="GX837" i="19"/>
  <c r="GQ838" i="19"/>
  <c r="GQ824" i="19"/>
  <c r="GQ603" i="19"/>
  <c r="GQ530" i="19"/>
  <c r="GX558" i="19"/>
  <c r="GX700" i="19"/>
  <c r="GQ646" i="19"/>
  <c r="GX791" i="19"/>
  <c r="GQ804" i="19"/>
  <c r="GX651" i="19"/>
  <c r="GX556" i="19"/>
  <c r="GX739" i="19"/>
  <c r="GX835" i="19"/>
  <c r="GX823" i="19"/>
  <c r="GX822" i="19"/>
  <c r="GX548" i="19"/>
  <c r="GX660" i="19"/>
  <c r="GX729" i="19"/>
  <c r="GQ741" i="19"/>
  <c r="GX710" i="19"/>
  <c r="GX866" i="19"/>
  <c r="GX788" i="19"/>
  <c r="GX492" i="19"/>
  <c r="GQ650" i="19"/>
  <c r="GQ595" i="19"/>
  <c r="GQ685" i="19"/>
  <c r="GQ653" i="19"/>
  <c r="GQ759" i="19"/>
  <c r="GQ713" i="19"/>
  <c r="GQ559" i="19"/>
  <c r="GX894" i="19"/>
  <c r="GX851" i="19"/>
  <c r="GX673" i="19"/>
  <c r="GX589" i="19"/>
  <c r="GQ645" i="19"/>
  <c r="GQ503" i="19"/>
  <c r="GQ829" i="19"/>
  <c r="GQ905" i="19"/>
  <c r="GQ760" i="19"/>
  <c r="GQ796" i="19"/>
  <c r="GQ870" i="19"/>
  <c r="GX612" i="19"/>
  <c r="GX784" i="19"/>
  <c r="GX719" i="19"/>
  <c r="GQ556" i="19"/>
  <c r="GQ609" i="19"/>
  <c r="GQ540" i="19"/>
  <c r="GQ621" i="19"/>
  <c r="GX816" i="19"/>
  <c r="GQ776" i="19"/>
  <c r="GQ904" i="19"/>
  <c r="GQ750" i="19"/>
  <c r="GQ693" i="19"/>
  <c r="GX875" i="19"/>
  <c r="GX560" i="19"/>
  <c r="GQ858" i="19"/>
  <c r="GQ856" i="19"/>
  <c r="GQ723" i="19"/>
  <c r="GX536" i="19"/>
  <c r="GX746" i="19"/>
  <c r="GQ773" i="19"/>
  <c r="GQ605" i="19"/>
  <c r="GQ606" i="19"/>
  <c r="GQ599" i="19"/>
  <c r="GX827" i="19"/>
  <c r="GX500" i="19"/>
  <c r="GQ899" i="19"/>
  <c r="GX802" i="19"/>
  <c r="GQ577" i="19"/>
  <c r="GX865" i="19"/>
  <c r="GQ787" i="19"/>
  <c r="GX910" i="19"/>
  <c r="GQ890" i="19"/>
  <c r="GX898" i="19"/>
  <c r="GX794" i="19"/>
  <c r="GX814" i="19"/>
  <c r="GX778" i="19"/>
  <c r="GX658" i="19"/>
  <c r="GX807" i="19"/>
  <c r="GX771" i="19"/>
  <c r="GX773" i="19"/>
  <c r="GX524" i="19"/>
  <c r="GX677" i="19"/>
  <c r="GQ855" i="19"/>
  <c r="GQ711" i="19"/>
  <c r="GQ580" i="19"/>
  <c r="GQ799" i="19"/>
  <c r="GQ694" i="19"/>
  <c r="GQ803" i="19"/>
  <c r="GQ517" i="19"/>
  <c r="GX512" i="19"/>
  <c r="GX681" i="19"/>
  <c r="GX671" i="19"/>
  <c r="GX652" i="19"/>
  <c r="GQ561" i="19"/>
  <c r="GQ554" i="19"/>
  <c r="GQ528" i="19"/>
  <c r="GQ652" i="19"/>
  <c r="GQ765" i="19"/>
  <c r="GQ743" i="19"/>
  <c r="GX572" i="19"/>
  <c r="GX527" i="19"/>
  <c r="GX708" i="19"/>
  <c r="GX666" i="19"/>
  <c r="GQ727" i="19"/>
  <c r="GQ831" i="19"/>
  <c r="GQ708" i="19"/>
  <c r="GQ817" i="19"/>
  <c r="GX852" i="19"/>
  <c r="GQ860" i="19"/>
  <c r="GQ502" i="19"/>
  <c r="GQ898" i="19"/>
  <c r="GQ526" i="19"/>
  <c r="GX686" i="19"/>
  <c r="GX897" i="19"/>
  <c r="GQ683" i="19"/>
  <c r="GQ859" i="19"/>
  <c r="GQ675" i="19"/>
  <c r="GX603" i="19"/>
  <c r="GX605" i="19"/>
  <c r="GQ506" i="19"/>
  <c r="GQ655" i="19"/>
  <c r="GQ697" i="19"/>
  <c r="GQ868" i="19"/>
  <c r="GX725" i="19"/>
  <c r="GX694" i="19"/>
  <c r="GQ651" i="19"/>
  <c r="GX511" i="19"/>
  <c r="GQ520" i="19"/>
  <c r="GX790" i="19"/>
  <c r="GQ878" i="19"/>
  <c r="GX627" i="19"/>
  <c r="GQ832" i="19"/>
  <c r="GX503" i="19"/>
  <c r="GQ835" i="19"/>
  <c r="GX541" i="19"/>
  <c r="GQ492" i="19"/>
  <c r="GX662" i="19"/>
  <c r="GX770" i="19"/>
  <c r="GX593" i="19"/>
  <c r="GQ661" i="19"/>
  <c r="GQ863" i="19"/>
  <c r="GX655" i="19"/>
  <c r="GQ875" i="19"/>
  <c r="GX528" i="19"/>
  <c r="GX759" i="19"/>
  <c r="GX509" i="19"/>
  <c r="GX665" i="19"/>
  <c r="GX730" i="19"/>
  <c r="GX800" i="19"/>
  <c r="GX636" i="19"/>
  <c r="GX611" i="19"/>
  <c r="GQ866" i="19"/>
  <c r="GQ892" i="19"/>
  <c r="GX643" i="19"/>
  <c r="GX525" i="19"/>
  <c r="GX581" i="19"/>
  <c r="GX704" i="19"/>
  <c r="GQ568" i="19"/>
  <c r="GQ865" i="19"/>
  <c r="GX521" i="19"/>
  <c r="GX889" i="19"/>
  <c r="GX698" i="19"/>
  <c r="GX540" i="19"/>
  <c r="GQ888" i="19"/>
  <c r="GX657" i="19"/>
  <c r="GX520" i="19"/>
  <c r="GX641" i="19"/>
  <c r="GX570" i="19"/>
  <c r="GQ573" i="19"/>
  <c r="GQ748" i="19"/>
  <c r="GX669" i="19"/>
  <c r="GX692" i="19"/>
  <c r="GX575" i="19"/>
  <c r="GX530" i="19"/>
  <c r="GQ849" i="19"/>
  <c r="GX832" i="19"/>
  <c r="GX785" i="19"/>
  <c r="GX514" i="19"/>
  <c r="GX584" i="19"/>
  <c r="GQ588" i="19"/>
  <c r="GQ563" i="19"/>
  <c r="GX841" i="19"/>
  <c r="GX903" i="19"/>
  <c r="GX517" i="19"/>
  <c r="GX654" i="19"/>
  <c r="GQ627" i="19"/>
  <c r="GQ527" i="19"/>
  <c r="GQ915" i="19"/>
  <c r="GQ591" i="19"/>
  <c r="GQ714" i="19"/>
  <c r="GQ636" i="19"/>
  <c r="GQ567" i="19"/>
  <c r="GQ841" i="19"/>
  <c r="GX571" i="19"/>
  <c r="GX809" i="19"/>
  <c r="GX672" i="19"/>
  <c r="GX604" i="19"/>
  <c r="GQ505" i="19"/>
  <c r="GQ766" i="19"/>
  <c r="GQ842" i="19"/>
  <c r="GQ719" i="19"/>
  <c r="GQ854" i="19"/>
  <c r="GQ507" i="19"/>
  <c r="GX718" i="19"/>
  <c r="GX531" i="19"/>
  <c r="GX776" i="19"/>
  <c r="GX505" i="19"/>
  <c r="GQ891" i="19"/>
  <c r="GQ509" i="19"/>
  <c r="GQ819" i="19"/>
  <c r="GQ769" i="19"/>
  <c r="GQ490" i="19"/>
  <c r="GQ642" i="19"/>
  <c r="GQ739" i="19"/>
  <c r="GX767" i="19"/>
  <c r="GX888" i="19"/>
  <c r="GX815" i="19"/>
  <c r="GX646" i="19"/>
  <c r="GQ496" i="19"/>
  <c r="GQ583" i="19"/>
  <c r="GQ908" i="19"/>
  <c r="GQ869" i="19"/>
  <c r="GX892" i="19"/>
  <c r="GX683" i="19"/>
  <c r="GX724" i="19"/>
  <c r="GX567" i="19"/>
  <c r="GX682" i="19"/>
  <c r="GX555" i="19"/>
  <c r="GX715" i="19"/>
  <c r="GX586" i="19"/>
  <c r="GQ882" i="19"/>
  <c r="GQ782" i="19"/>
  <c r="GX594" i="19"/>
  <c r="GX644" i="19"/>
  <c r="GX867" i="19"/>
  <c r="GX748" i="19"/>
  <c r="GQ673" i="19"/>
  <c r="GQ592" i="19"/>
  <c r="GX716" i="19"/>
  <c r="GX687" i="19"/>
  <c r="GX591" i="19"/>
  <c r="GX543" i="19"/>
  <c r="GQ601" i="19"/>
  <c r="GX839" i="19"/>
  <c r="GX493" i="19"/>
  <c r="GX563" i="19"/>
  <c r="GX727" i="19"/>
  <c r="GQ886" i="19"/>
  <c r="GQ513" i="19"/>
  <c r="GX696" i="19"/>
  <c r="GX697" i="19"/>
  <c r="GX650" i="19"/>
  <c r="GX749" i="19"/>
  <c r="GQ883" i="19"/>
  <c r="GX912" i="19"/>
  <c r="GX702" i="19"/>
  <c r="GX803" i="19"/>
  <c r="GX599" i="19"/>
  <c r="GX618" i="19"/>
  <c r="GX863" i="19"/>
  <c r="GQ649" i="19"/>
  <c r="GX797" i="19"/>
  <c r="GX516" i="19"/>
  <c r="GX752" i="19"/>
  <c r="GX642" i="19"/>
  <c r="GX747" i="19"/>
  <c r="GX714" i="19"/>
  <c r="GQ812" i="19"/>
  <c r="GQ701" i="19"/>
  <c r="GX782" i="19"/>
  <c r="GX576" i="19"/>
  <c r="GX552" i="19"/>
  <c r="GX606" i="19"/>
  <c r="GQ553" i="19"/>
  <c r="GQ638" i="19"/>
  <c r="GX579" i="19"/>
  <c r="GX559" i="19"/>
  <c r="GX914" i="19"/>
  <c r="GQ598" i="19"/>
  <c r="GQ737" i="19"/>
  <c r="GX587" i="19"/>
  <c r="GX909" i="19"/>
  <c r="GX629" i="19"/>
  <c r="GX840" i="19"/>
  <c r="GQ665" i="19"/>
  <c r="GQ800" i="19"/>
  <c r="GX819" i="19"/>
  <c r="GX868" i="19"/>
  <c r="GX497" i="19"/>
  <c r="GQ541" i="19"/>
  <c r="GQ510" i="19"/>
  <c r="GX534" i="19"/>
  <c r="GX833" i="19"/>
  <c r="GX663" i="19"/>
  <c r="GX564" i="19"/>
  <c r="GQ686" i="19"/>
  <c r="GQ623" i="19"/>
  <c r="GX706" i="19"/>
  <c r="GX614" i="19"/>
  <c r="GX829" i="19"/>
  <c r="GQ825" i="19"/>
  <c r="GQ622" i="19"/>
  <c r="GQ535" i="19"/>
  <c r="GQ590" i="19"/>
  <c r="GQ784" i="19"/>
  <c r="GQ715" i="19"/>
  <c r="GQ762" i="19"/>
  <c r="GQ504" i="19"/>
  <c r="GQ691" i="19"/>
  <c r="GX824" i="19"/>
  <c r="GX713" i="19"/>
  <c r="GX787" i="19"/>
  <c r="GQ887" i="19"/>
  <c r="GQ550" i="19"/>
  <c r="GQ644" i="19"/>
  <c r="GQ647" i="19"/>
  <c r="GQ707" i="19"/>
  <c r="GQ608" i="19"/>
  <c r="GQ813" i="19"/>
  <c r="GX761" i="19"/>
  <c r="GX684" i="19"/>
  <c r="GX758" i="19"/>
  <c r="GX639" i="19"/>
  <c r="GQ695" i="19"/>
  <c r="GQ783" i="19"/>
  <c r="GQ542" i="19"/>
  <c r="GQ576" i="19"/>
  <c r="GQ635" i="19"/>
  <c r="GW466" i="19"/>
  <c r="GQ909" i="19"/>
  <c r="GX701" i="19"/>
  <c r="GX561" i="19"/>
  <c r="GX831" i="19"/>
  <c r="GQ544" i="19"/>
  <c r="GQ493" i="19"/>
  <c r="GQ724" i="19"/>
  <c r="GQ547" i="19"/>
  <c r="GQ531" i="19"/>
  <c r="GX675" i="19"/>
  <c r="GX609" i="19"/>
  <c r="GQ682" i="19"/>
  <c r="GQ734" i="19"/>
  <c r="GX565" i="19"/>
  <c r="GX513" i="19"/>
  <c r="GX859" i="19"/>
  <c r="GX765" i="19"/>
  <c r="GX510" i="19"/>
  <c r="GX495" i="19"/>
  <c r="GX568" i="19"/>
  <c r="GX601" i="19"/>
  <c r="GQ494" i="19"/>
  <c r="GQ688" i="19"/>
  <c r="GX549" i="19"/>
  <c r="GX689" i="19"/>
  <c r="GX550" i="19"/>
  <c r="GX544" i="19"/>
  <c r="GQ654" i="19"/>
  <c r="GQ660" i="19"/>
  <c r="GX821" i="19"/>
  <c r="GX913" i="19"/>
  <c r="GX799" i="19"/>
  <c r="GX617" i="19"/>
  <c r="GQ495" i="19"/>
  <c r="GX501" i="19"/>
  <c r="GX538" i="19"/>
  <c r="GX853" i="19"/>
  <c r="GX690" i="19"/>
  <c r="GQ678" i="19"/>
  <c r="GQ771" i="19"/>
  <c r="GX774" i="19"/>
  <c r="GX906" i="19"/>
  <c r="GX726" i="19"/>
  <c r="GX769" i="19"/>
  <c r="GQ722" i="19"/>
  <c r="GX871" i="19"/>
  <c r="GX685" i="19"/>
  <c r="GX735" i="19"/>
  <c r="GX709" i="19"/>
  <c r="GQ565" i="19"/>
  <c r="GQ770" i="19"/>
  <c r="GX585" i="19"/>
  <c r="GX736" i="19"/>
  <c r="GX768" i="19"/>
  <c r="GX619" i="19"/>
  <c r="GQ718" i="19"/>
  <c r="GX693" i="19"/>
  <c r="GX583" i="19"/>
  <c r="GX679" i="19"/>
  <c r="GX656" i="19"/>
  <c r="GQ763" i="19"/>
  <c r="GQ630" i="19"/>
  <c r="GQ516" i="19"/>
  <c r="GQ600" i="19"/>
  <c r="GQ850" i="19"/>
  <c r="GQ566" i="19"/>
  <c r="GQ624" i="19"/>
  <c r="GQ780" i="19"/>
  <c r="GX836" i="19"/>
  <c r="GX846" i="19"/>
  <c r="GX597" i="19"/>
  <c r="GX825" i="19"/>
  <c r="GQ692" i="19"/>
  <c r="GQ839" i="19"/>
  <c r="GQ903" i="19"/>
  <c r="GQ597" i="19"/>
  <c r="GQ702" i="19"/>
  <c r="GQ754" i="19"/>
  <c r="GQ807" i="19"/>
  <c r="GX753" i="19"/>
  <c r="GX649" i="19"/>
  <c r="GX881" i="19"/>
  <c r="GX602" i="19"/>
  <c r="GQ578" i="19"/>
  <c r="GQ889" i="19"/>
  <c r="GQ539" i="19"/>
  <c r="GQ802" i="19"/>
  <c r="GQ677" i="19"/>
  <c r="GQ871" i="19"/>
  <c r="GX674" i="19"/>
  <c r="GX817" i="19"/>
  <c r="GX741" i="19"/>
  <c r="GX537" i="19"/>
  <c r="GQ593" i="19"/>
  <c r="GQ709" i="19"/>
  <c r="GQ768" i="19"/>
  <c r="GQ626" i="19"/>
  <c r="GQ620" i="19"/>
  <c r="GQ818" i="19"/>
  <c r="GQ703" i="19"/>
  <c r="GX546" i="19"/>
  <c r="GX637" i="19"/>
  <c r="GX547" i="19"/>
  <c r="GQ519" i="19"/>
  <c r="GX908" i="19"/>
  <c r="GX876" i="19"/>
  <c r="GX864" i="19"/>
  <c r="GQ698" i="19"/>
  <c r="GQ881" i="19"/>
  <c r="GQ589" i="19"/>
  <c r="GX781" i="19"/>
  <c r="GX494" i="19"/>
  <c r="GX811" i="19"/>
  <c r="GQ614" i="19"/>
  <c r="GQ543" i="19"/>
  <c r="GX580" i="19"/>
  <c r="GX647" i="19"/>
  <c r="GX844" i="19"/>
  <c r="GX861" i="19"/>
  <c r="GQ615" i="19"/>
  <c r="GX703" i="19"/>
  <c r="GX633" i="19"/>
  <c r="GX740" i="19"/>
  <c r="GX754" i="19"/>
  <c r="GQ781" i="19"/>
  <c r="GQ778" i="19"/>
  <c r="GX882" i="19"/>
  <c r="GX676" i="19"/>
  <c r="GX780" i="19"/>
  <c r="GX893" i="19"/>
  <c r="GQ689" i="19"/>
  <c r="GX553" i="19"/>
  <c r="GX598" i="19"/>
  <c r="GX653" i="19"/>
  <c r="GX873" i="19"/>
  <c r="GQ617" i="19"/>
  <c r="GQ744" i="19"/>
  <c r="GX899" i="19"/>
  <c r="GX600" i="19"/>
  <c r="GX793" i="19"/>
  <c r="GX890" i="19"/>
  <c r="GQ785" i="19"/>
  <c r="GX491" i="19"/>
  <c r="GX490" i="19"/>
  <c r="GX613" i="19"/>
  <c r="GX877" i="19"/>
  <c r="GQ641" i="19"/>
  <c r="GQ704" i="19"/>
  <c r="GQ564" i="19"/>
  <c r="GQ557" i="19"/>
  <c r="GQ815" i="19"/>
  <c r="GQ742" i="19"/>
  <c r="GQ499" i="19"/>
  <c r="GQ738" i="19"/>
  <c r="GX801" i="19"/>
  <c r="GX659" i="19"/>
  <c r="GX539" i="19"/>
  <c r="GX904" i="19"/>
  <c r="GQ670" i="19"/>
  <c r="GQ811" i="19"/>
  <c r="GQ584" i="19"/>
  <c r="GQ533" i="19"/>
  <c r="GQ896" i="19"/>
  <c r="GQ772" i="19"/>
  <c r="GQ562" i="19"/>
  <c r="GX566" i="19"/>
  <c r="GX760" i="19"/>
  <c r="GX830" i="19"/>
  <c r="GX896" i="19"/>
  <c r="GQ548" i="19"/>
  <c r="GQ666" i="19"/>
  <c r="GQ498" i="19"/>
  <c r="GQ833" i="19"/>
  <c r="GQ786" i="19"/>
  <c r="GQ587" i="19"/>
  <c r="GX578" i="19"/>
  <c r="GX915" i="19"/>
  <c r="GX635" i="19"/>
  <c r="GX668" i="19"/>
  <c r="GQ774" i="19"/>
  <c r="GQ515" i="19"/>
  <c r="GQ705" i="19"/>
  <c r="GQ512" i="19"/>
  <c r="GQ862" i="19"/>
  <c r="GQ656" i="19"/>
  <c r="GQ662" i="19"/>
  <c r="GX569" i="19"/>
  <c r="GX573" i="19"/>
  <c r="HQ479" i="19"/>
  <c r="IA20" i="19"/>
  <c r="HQ474" i="19"/>
  <c r="HQ13" i="19"/>
  <c r="HQ11" i="19" s="1"/>
  <c r="HP469" i="19"/>
  <c r="HP480" i="19" s="1"/>
  <c r="HP483" i="19" s="1"/>
  <c r="IA22" i="19"/>
  <c r="HQ473" i="19"/>
  <c r="HQ475" i="19"/>
  <c r="IA18" i="19"/>
  <c r="HQ470" i="19"/>
  <c r="HQ468" i="19" s="1"/>
  <c r="HR699" i="19" s="1"/>
  <c r="HQ478" i="19"/>
  <c r="IA19" i="19"/>
  <c r="HQ476" i="19"/>
  <c r="IA23" i="19"/>
  <c r="HQ472" i="19"/>
  <c r="IA24" i="19"/>
  <c r="HQ477" i="19"/>
  <c r="IA15" i="19"/>
  <c r="HG13" i="19"/>
  <c r="HH103" i="19" s="1"/>
  <c r="GD14" i="19"/>
  <c r="I66" i="19" s="1"/>
  <c r="R66" i="19" s="1"/>
  <c r="H66" i="19"/>
  <c r="Q66" i="19" s="1"/>
  <c r="HZ14" i="19"/>
  <c r="G71" i="19" s="1"/>
  <c r="P71" i="19" s="1"/>
  <c r="IA16" i="19"/>
  <c r="IA17" i="19"/>
  <c r="HG477" i="19"/>
  <c r="HG476" i="19"/>
  <c r="HG471" i="19"/>
  <c r="HG478" i="19"/>
  <c r="HG472" i="19"/>
  <c r="HG474" i="19"/>
  <c r="HG470" i="19"/>
  <c r="HG475" i="19"/>
  <c r="HG473" i="19"/>
  <c r="HF469" i="19"/>
  <c r="HF480" i="19" s="1"/>
  <c r="G507" i="19" s="1"/>
  <c r="P105" i="19" s="1"/>
  <c r="GW14" i="19"/>
  <c r="GX14" i="19" s="1"/>
  <c r="I68" i="19" s="1"/>
  <c r="R68" i="19" s="1"/>
  <c r="GM14" i="19"/>
  <c r="GM469" i="19"/>
  <c r="GM480" i="19" s="1"/>
  <c r="H505" i="19" s="1"/>
  <c r="Q103" i="19" s="1"/>
  <c r="IK638" i="19"/>
  <c r="IK715" i="19"/>
  <c r="IK747" i="19"/>
  <c r="IK507" i="19"/>
  <c r="IK695" i="19"/>
  <c r="IK791" i="19"/>
  <c r="IK761" i="19"/>
  <c r="IK578" i="19"/>
  <c r="IK570" i="19"/>
  <c r="IK654" i="19"/>
  <c r="IK726" i="19"/>
  <c r="IK770" i="19"/>
  <c r="IK827" i="19"/>
  <c r="IK781" i="19"/>
  <c r="IK653" i="19"/>
  <c r="IK765" i="19"/>
  <c r="IK649" i="19"/>
  <c r="IK677" i="19"/>
  <c r="IK530" i="19"/>
  <c r="IK743" i="19"/>
  <c r="IK829" i="19"/>
  <c r="IK694" i="19"/>
  <c r="IK741" i="19"/>
  <c r="IK534" i="19"/>
  <c r="IK585" i="19"/>
  <c r="IK869" i="19"/>
  <c r="IK584" i="19"/>
  <c r="IK904" i="19"/>
  <c r="IK675" i="19"/>
  <c r="IK831" i="19"/>
  <c r="IK500" i="19"/>
  <c r="IK798" i="19"/>
  <c r="IK799" i="19"/>
  <c r="IK537" i="19"/>
  <c r="IK763" i="19"/>
  <c r="IK875" i="19"/>
  <c r="IK856" i="19"/>
  <c r="IK814" i="19"/>
  <c r="IK773" i="19"/>
  <c r="IK525" i="19"/>
  <c r="IK823" i="19"/>
  <c r="IK734" i="19"/>
  <c r="IK836" i="19"/>
  <c r="IK867" i="19"/>
  <c r="IK746" i="19"/>
  <c r="IK895" i="19"/>
  <c r="IK592" i="19"/>
  <c r="IK501" i="19"/>
  <c r="IK702" i="19"/>
  <c r="IK692" i="19"/>
  <c r="IK496" i="19"/>
  <c r="IK815" i="19"/>
  <c r="IK526" i="19"/>
  <c r="IK849" i="19"/>
  <c r="IK824" i="19"/>
  <c r="IK880" i="19"/>
  <c r="IK611" i="19"/>
  <c r="IK608" i="19"/>
  <c r="IK583" i="19"/>
  <c r="IK912" i="19"/>
  <c r="IK736" i="19"/>
  <c r="IK568" i="19"/>
  <c r="IK801" i="19"/>
  <c r="IK752" i="19"/>
  <c r="IK843" i="19"/>
  <c r="IK840" i="19"/>
  <c r="IK630" i="19"/>
  <c r="IK523" i="19"/>
  <c r="IK718" i="19"/>
  <c r="IK784" i="19"/>
  <c r="IK670" i="19"/>
  <c r="IK506" i="19"/>
  <c r="IK909" i="19"/>
  <c r="IK576" i="19"/>
  <c r="IK674" i="19"/>
  <c r="IK556" i="19"/>
  <c r="IK582" i="19"/>
  <c r="IK793" i="19"/>
  <c r="IK591" i="19"/>
  <c r="IK552" i="19"/>
  <c r="IK529" i="19"/>
  <c r="IK808" i="19"/>
  <c r="IK782" i="19"/>
  <c r="IK515" i="19"/>
  <c r="IK894" i="19"/>
  <c r="IK756" i="19"/>
  <c r="IK505" i="19"/>
  <c r="IK888" i="19"/>
  <c r="IK789" i="19"/>
  <c r="IK524" i="19"/>
  <c r="IK618" i="19"/>
  <c r="IK710" i="19"/>
  <c r="IK807" i="19"/>
  <c r="IK758" i="19"/>
  <c r="IK548" i="19"/>
  <c r="IK873" i="19"/>
  <c r="IK598" i="19"/>
  <c r="IK689" i="19"/>
  <c r="IK711" i="19"/>
  <c r="IK839" i="19"/>
  <c r="IK724" i="19"/>
  <c r="IK703" i="19"/>
  <c r="IK877" i="19"/>
  <c r="IK628" i="19"/>
  <c r="IK917" i="19"/>
  <c r="IK544" i="19"/>
  <c r="IK800" i="19"/>
  <c r="IK768" i="19"/>
  <c r="IK864" i="19"/>
  <c r="IK841" i="19"/>
  <c r="IK658" i="19"/>
  <c r="IK554" i="19"/>
  <c r="IK633" i="19"/>
  <c r="IK738" i="19"/>
  <c r="IK852" i="19"/>
  <c r="IK625" i="19"/>
  <c r="IK776" i="19"/>
  <c r="IK545" i="19"/>
  <c r="IK878" i="19"/>
  <c r="IK879" i="19"/>
  <c r="IK662" i="19"/>
  <c r="IK597" i="19"/>
  <c r="IK651" i="19"/>
  <c r="IK632" i="19"/>
  <c r="IK830" i="19"/>
  <c r="IK660" i="19"/>
  <c r="IK512" i="19"/>
  <c r="IK889" i="19"/>
  <c r="IK859" i="19"/>
  <c r="IK769" i="19"/>
  <c r="IK780" i="19"/>
  <c r="IK519" i="19"/>
  <c r="IK579" i="19"/>
  <c r="IK848" i="19"/>
  <c r="IK820" i="19"/>
  <c r="IK847" i="19"/>
  <c r="IK720" i="19"/>
  <c r="IK723" i="19"/>
  <c r="IK555" i="19"/>
  <c r="IK897" i="19"/>
  <c r="IK748" i="19"/>
  <c r="IK860" i="19"/>
  <c r="IK699" i="19"/>
  <c r="IK744" i="19"/>
  <c r="IK580" i="19"/>
  <c r="IK725" i="19"/>
  <c r="IK522" i="19"/>
  <c r="IK682" i="19"/>
  <c r="IK844" i="19"/>
  <c r="IK553" i="19"/>
  <c r="IK615" i="19"/>
  <c r="IK516" i="19"/>
  <c r="IK498" i="19"/>
  <c r="IK698" i="19"/>
  <c r="IK603" i="19"/>
  <c r="IK709" i="19"/>
  <c r="IK835" i="19"/>
  <c r="IK588" i="19"/>
  <c r="IK634" i="19"/>
  <c r="IK617" i="19"/>
  <c r="IK527" i="19"/>
  <c r="IK599" i="19"/>
  <c r="IK610" i="19"/>
  <c r="IK669" i="19"/>
  <c r="IK612" i="19"/>
  <c r="IK737" i="19"/>
  <c r="IK581" i="19"/>
  <c r="IK614" i="19"/>
  <c r="IK817" i="19"/>
  <c r="IK656" i="19"/>
  <c r="IK866" i="19"/>
  <c r="IK778" i="19"/>
  <c r="IK901" i="19"/>
  <c r="IK528" i="19"/>
  <c r="IK729" i="19"/>
  <c r="IK646" i="19"/>
  <c r="IK622" i="19"/>
  <c r="IK745" i="19"/>
  <c r="IK766" i="19"/>
  <c r="IK514" i="19"/>
  <c r="IK727" i="19"/>
  <c r="IK542" i="19"/>
  <c r="IK663" i="19"/>
  <c r="IK511" i="19"/>
  <c r="IK648" i="19"/>
  <c r="IK577" i="19"/>
  <c r="IK790" i="19"/>
  <c r="IK686" i="19"/>
  <c r="IK885" i="19"/>
  <c r="IK517" i="19"/>
  <c r="IK606" i="19"/>
  <c r="IK834" i="19"/>
  <c r="IK650" i="19"/>
  <c r="IK872" i="19"/>
  <c r="IK641" i="19"/>
  <c r="IK637" i="19"/>
  <c r="IK918" i="19"/>
  <c r="IK642" i="19"/>
  <c r="IK822" i="19"/>
  <c r="IK601" i="19"/>
  <c r="IK787" i="19"/>
  <c r="IK886" i="19"/>
  <c r="IK687" i="19"/>
  <c r="IK854" i="19"/>
  <c r="IK850" i="19"/>
  <c r="IK826" i="19"/>
  <c r="IK547" i="19"/>
  <c r="IK629" i="19"/>
  <c r="IK697" i="19"/>
  <c r="IK562" i="19"/>
  <c r="IK546" i="19"/>
  <c r="IK704" i="19"/>
  <c r="IK518" i="19"/>
  <c r="IK520" i="19"/>
  <c r="IK813" i="19"/>
  <c r="IK664" i="19"/>
  <c r="IK804" i="19"/>
  <c r="IK678" i="19"/>
  <c r="IK661" i="19"/>
  <c r="IK690" i="19"/>
  <c r="IK563" i="19"/>
  <c r="IK655" i="19"/>
  <c r="IK916" i="19"/>
  <c r="IK575" i="19"/>
  <c r="IK587" i="19"/>
  <c r="IK851" i="19"/>
  <c r="IK805" i="19"/>
  <c r="IK685" i="19"/>
  <c r="IK846" i="19"/>
  <c r="IK564" i="19"/>
  <c r="IK513" i="19"/>
  <c r="IK750" i="19"/>
  <c r="IK811" i="19"/>
  <c r="IK683" i="19"/>
  <c r="IK883" i="19"/>
  <c r="IK621" i="19"/>
  <c r="IK868" i="19"/>
  <c r="IK751" i="19"/>
  <c r="IK755" i="19"/>
  <c r="IK504" i="19"/>
  <c r="IK890" i="19"/>
  <c r="IK899" i="19"/>
  <c r="IK825" i="19"/>
  <c r="IK691" i="19"/>
  <c r="IK551" i="19"/>
  <c r="IK753" i="19"/>
  <c r="IK636" i="19"/>
  <c r="IK627" i="19"/>
  <c r="IK508" i="19"/>
  <c r="IK492" i="19"/>
  <c r="IK619" i="19"/>
  <c r="IK623" i="19"/>
  <c r="IK779" i="19"/>
  <c r="IK502" i="19"/>
  <c r="IK561" i="19"/>
  <c r="IK680" i="19"/>
  <c r="IK607" i="19"/>
  <c r="IK862" i="19"/>
  <c r="IK771" i="19"/>
  <c r="IK838" i="19"/>
  <c r="IK639" i="19"/>
  <c r="IK792" i="19"/>
  <c r="IK700" i="19"/>
  <c r="IK772" i="19"/>
  <c r="IK717" i="19"/>
  <c r="IK731" i="19"/>
  <c r="IK531" i="19"/>
  <c r="IK657" i="19"/>
  <c r="IK735" i="19"/>
  <c r="IK910" i="19"/>
  <c r="IK586" i="19"/>
  <c r="IK913" i="19"/>
  <c r="IK819" i="19"/>
  <c r="IK696" i="19"/>
  <c r="IK604" i="19"/>
  <c r="IK635" i="19"/>
  <c r="IK495" i="19"/>
  <c r="IK812" i="19"/>
  <c r="IK733" i="19"/>
  <c r="IK728" i="19"/>
  <c r="IK535" i="19"/>
  <c r="IK652" i="19"/>
  <c r="IK602" i="19"/>
  <c r="IK788" i="19"/>
  <c r="IK833" i="19"/>
  <c r="IK842" i="19"/>
  <c r="IK803" i="19"/>
  <c r="IK539" i="19"/>
  <c r="IK876" i="19"/>
  <c r="IK532" i="19"/>
  <c r="IK764" i="19"/>
  <c r="IK596" i="19"/>
  <c r="IK693" i="19"/>
  <c r="IK887" i="19"/>
  <c r="IK767" i="19"/>
  <c r="IK845" i="19"/>
  <c r="IK494" i="19"/>
  <c r="IK490" i="19"/>
  <c r="IK896" i="19"/>
  <c r="IK911" i="19"/>
  <c r="IK870" i="19"/>
  <c r="IK795" i="19"/>
  <c r="IK491" i="19"/>
  <c r="IK732" i="19"/>
  <c r="IK684" i="19"/>
  <c r="IK861" i="19"/>
  <c r="IK569" i="19"/>
  <c r="IK701" i="19"/>
  <c r="IK882" i="19"/>
  <c r="IK898" i="19"/>
  <c r="IK543" i="19"/>
  <c r="IK721" i="19"/>
  <c r="IK775" i="19"/>
  <c r="IK891" i="19"/>
  <c r="IK871" i="19"/>
  <c r="IK558" i="19"/>
  <c r="IK533" i="19"/>
  <c r="IK774" i="19"/>
  <c r="IK538" i="19"/>
  <c r="IK668" i="19"/>
  <c r="IK818" i="19"/>
  <c r="IK559" i="19"/>
  <c r="IK705" i="19"/>
  <c r="IK858" i="19"/>
  <c r="IK713" i="19"/>
  <c r="IK510" i="19"/>
  <c r="IK857" i="19"/>
  <c r="IK679" i="19"/>
  <c r="IK609" i="19"/>
  <c r="IK810" i="19"/>
  <c r="IK600" i="19"/>
  <c r="IK665" i="19"/>
  <c r="IK749" i="19"/>
  <c r="IK672" i="19"/>
  <c r="IK560" i="19"/>
  <c r="IK855" i="19"/>
  <c r="IK865" i="19"/>
  <c r="IK915" i="19"/>
  <c r="IK549" i="19"/>
  <c r="IK631" i="19"/>
  <c r="IK645" i="19"/>
  <c r="IK659" i="19"/>
  <c r="IK902" i="19"/>
  <c r="IK884" i="19"/>
  <c r="IK906" i="19"/>
  <c r="IK643" i="19"/>
  <c r="IK708" i="19"/>
  <c r="IK714" i="19"/>
  <c r="IK828" i="19"/>
  <c r="IK863" i="19"/>
  <c r="IK640" i="19"/>
  <c r="IK676" i="19"/>
  <c r="IK541" i="19"/>
  <c r="IK874" i="19"/>
  <c r="IK722" i="19"/>
  <c r="IK905" i="19"/>
  <c r="IK759" i="19"/>
  <c r="IK794" i="19"/>
  <c r="IK550" i="19"/>
  <c r="IK881" i="19"/>
  <c r="IK566" i="19"/>
  <c r="IK754" i="19"/>
  <c r="IK719" i="19"/>
  <c r="IK509" i="19"/>
  <c r="IK821" i="19"/>
  <c r="IK712" i="19"/>
  <c r="IK565" i="19"/>
  <c r="IK673" i="19"/>
  <c r="IK762" i="19"/>
  <c r="IK536" i="19"/>
  <c r="IK605" i="19"/>
  <c r="IK707" i="19"/>
  <c r="IK571" i="19"/>
  <c r="IK499" i="19"/>
  <c r="IK620" i="19"/>
  <c r="IK671" i="19"/>
  <c r="IK595" i="19"/>
  <c r="IK593" i="19"/>
  <c r="IK688" i="19"/>
  <c r="IK816" i="19"/>
  <c r="IK567" i="19"/>
  <c r="IJ466" i="19"/>
  <c r="IK740" i="19"/>
  <c r="IK681" i="19"/>
  <c r="IK574" i="19"/>
  <c r="IK806" i="19"/>
  <c r="IK590" i="19"/>
  <c r="IK493" i="19"/>
  <c r="IK783" i="19"/>
  <c r="IK797" i="19"/>
  <c r="IK802" i="19"/>
  <c r="IK589" i="19"/>
  <c r="IK914" i="19"/>
  <c r="IK893" i="19"/>
  <c r="IK594" i="19"/>
  <c r="IK760" i="19"/>
  <c r="IK667" i="19"/>
  <c r="IK730" i="19"/>
  <c r="IK907" i="19"/>
  <c r="IK521" i="19"/>
  <c r="IK540" i="19"/>
  <c r="IK572" i="19"/>
  <c r="IK616" i="19"/>
  <c r="IK573" i="19"/>
  <c r="IK757" i="19"/>
  <c r="IK892" i="19"/>
  <c r="IK739" i="19"/>
  <c r="IK742" i="19"/>
  <c r="IK644" i="19"/>
  <c r="IK785" i="19"/>
  <c r="IK497" i="19"/>
  <c r="IK853" i="19"/>
  <c r="IK706" i="19"/>
  <c r="IK624" i="19"/>
  <c r="IK647" i="19"/>
  <c r="IK837" i="19"/>
  <c r="IK832" i="19"/>
  <c r="IK467" i="19"/>
  <c r="IK475" i="19" s="1"/>
  <c r="IK900" i="19"/>
  <c r="IK557" i="19"/>
  <c r="IK809" i="19"/>
  <c r="IK626" i="19"/>
  <c r="IK903" i="19"/>
  <c r="IK786" i="19"/>
  <c r="IK777" i="19"/>
  <c r="IK716" i="19"/>
  <c r="IK908" i="19"/>
  <c r="IK796" i="19"/>
  <c r="IK666" i="19"/>
  <c r="IK613" i="19"/>
  <c r="FT483" i="19"/>
  <c r="I503" i="19"/>
  <c r="R101" i="19" s="1"/>
  <c r="IA476" i="19"/>
  <c r="IA475" i="19"/>
  <c r="IA478" i="19"/>
  <c r="IA472" i="19"/>
  <c r="IA474" i="19"/>
  <c r="IA477" i="19"/>
  <c r="IA471" i="19" l="1"/>
  <c r="IA479" i="19"/>
  <c r="IA473" i="19"/>
  <c r="HZ469" i="19"/>
  <c r="HZ480" i="19" s="1"/>
  <c r="IK13" i="19"/>
  <c r="IL172" i="19" s="1"/>
  <c r="P48" i="19"/>
  <c r="GD480" i="19"/>
  <c r="GD483" i="19" s="1"/>
  <c r="HR228" i="19"/>
  <c r="GW469" i="19"/>
  <c r="GW480" i="19" s="1"/>
  <c r="H506" i="19" s="1"/>
  <c r="Q104" i="19" s="1"/>
  <c r="HR230" i="19"/>
  <c r="HR406" i="19"/>
  <c r="HR309" i="19"/>
  <c r="HR105" i="19"/>
  <c r="HR133" i="19"/>
  <c r="HR49" i="19"/>
  <c r="HR78" i="19"/>
  <c r="HR374" i="19"/>
  <c r="HR418" i="19"/>
  <c r="HR110" i="19"/>
  <c r="HR295" i="19"/>
  <c r="HR147" i="19"/>
  <c r="HR267" i="19"/>
  <c r="HR361" i="19"/>
  <c r="HR387" i="19"/>
  <c r="HR396" i="19"/>
  <c r="HR100" i="19"/>
  <c r="HR337" i="19"/>
  <c r="HR46" i="19"/>
  <c r="HR57" i="19"/>
  <c r="HR169" i="19"/>
  <c r="HR102" i="19"/>
  <c r="HR421" i="19"/>
  <c r="HR445" i="19"/>
  <c r="HR172" i="19"/>
  <c r="HR432" i="19"/>
  <c r="HR376" i="19"/>
  <c r="HR108" i="19"/>
  <c r="HR261" i="19"/>
  <c r="HR358" i="19"/>
  <c r="HR111" i="19"/>
  <c r="HR144" i="19"/>
  <c r="HR311" i="19"/>
  <c r="HR344" i="19"/>
  <c r="HR137" i="19"/>
  <c r="HR233" i="19"/>
  <c r="HR73" i="19"/>
  <c r="HR403" i="19"/>
  <c r="HR150" i="19"/>
  <c r="HR196" i="19"/>
  <c r="HR382" i="19"/>
  <c r="HR162" i="19"/>
  <c r="HR214" i="19"/>
  <c r="HR289" i="19"/>
  <c r="HR83" i="19"/>
  <c r="HR44" i="19"/>
  <c r="HR451" i="19"/>
  <c r="HR54" i="19"/>
  <c r="HR91" i="19"/>
  <c r="HR394" i="19"/>
  <c r="HR414" i="19"/>
  <c r="HR139" i="19"/>
  <c r="HR201" i="19"/>
  <c r="HR77" i="19"/>
  <c r="HR332" i="19"/>
  <c r="HR363" i="19"/>
  <c r="HR435" i="19"/>
  <c r="HR131" i="19"/>
  <c r="HR408" i="19"/>
  <c r="HR170" i="19"/>
  <c r="HR134" i="19"/>
  <c r="HR174" i="19"/>
  <c r="HR272" i="19"/>
  <c r="HR365" i="19"/>
  <c r="HR296" i="19"/>
  <c r="HR188" i="19"/>
  <c r="HR304" i="19"/>
  <c r="HR338" i="19"/>
  <c r="HR266" i="19"/>
  <c r="HR373" i="19"/>
  <c r="HR52" i="19"/>
  <c r="HR270" i="19"/>
  <c r="HR114" i="19"/>
  <c r="HR178" i="19"/>
  <c r="HR283" i="19"/>
  <c r="HR62" i="19"/>
  <c r="HR331" i="19"/>
  <c r="HR268" i="19"/>
  <c r="HR107" i="19"/>
  <c r="HR146" i="19"/>
  <c r="HR425" i="19"/>
  <c r="HR99" i="19"/>
  <c r="HR355" i="19"/>
  <c r="HR128" i="19"/>
  <c r="HR437" i="19"/>
  <c r="HR30" i="19"/>
  <c r="HR101" i="19"/>
  <c r="HR40" i="19"/>
  <c r="HR292" i="19"/>
  <c r="HR416" i="19"/>
  <c r="HR236" i="19"/>
  <c r="HR391" i="19"/>
  <c r="HR258" i="19"/>
  <c r="HR63" i="19"/>
  <c r="HR127" i="19"/>
  <c r="HR167" i="19"/>
  <c r="HR246" i="19"/>
  <c r="HR240" i="19"/>
  <c r="HR35" i="19"/>
  <c r="HR181" i="19"/>
  <c r="HR362" i="19"/>
  <c r="HR417" i="19"/>
  <c r="HR259" i="19"/>
  <c r="HR85" i="19"/>
  <c r="HR176" i="19"/>
  <c r="HR354" i="19"/>
  <c r="HR359" i="19"/>
  <c r="HR305" i="19"/>
  <c r="HR299" i="19"/>
  <c r="HR141" i="19"/>
  <c r="HR179" i="19"/>
  <c r="HR250" i="19"/>
  <c r="HR329" i="19"/>
  <c r="HR203" i="19"/>
  <c r="HR164" i="19"/>
  <c r="HR143" i="19"/>
  <c r="HR330" i="19"/>
  <c r="HR92" i="19"/>
  <c r="HR171" i="19"/>
  <c r="HR307" i="19"/>
  <c r="HR454" i="19"/>
  <c r="HR440" i="19"/>
  <c r="HR42" i="19"/>
  <c r="HR314" i="19"/>
  <c r="HR55" i="19"/>
  <c r="HR212" i="19"/>
  <c r="HR103" i="19"/>
  <c r="HR198" i="19"/>
  <c r="HR263" i="19"/>
  <c r="HR239" i="19"/>
  <c r="HR209" i="19"/>
  <c r="HR392" i="19"/>
  <c r="HR36" i="19"/>
  <c r="HR389" i="19"/>
  <c r="HR151" i="19"/>
  <c r="HR43" i="19"/>
  <c r="HR255" i="19"/>
  <c r="HR439" i="19"/>
  <c r="HR124" i="19"/>
  <c r="HR217" i="19"/>
  <c r="HR269" i="19"/>
  <c r="HR407" i="19"/>
  <c r="HR410" i="19"/>
  <c r="HR320" i="19"/>
  <c r="HR112" i="19"/>
  <c r="HR154" i="19"/>
  <c r="HR218" i="19"/>
  <c r="HR248" i="19"/>
  <c r="HR419" i="19"/>
  <c r="HR177" i="19"/>
  <c r="HR173" i="19"/>
  <c r="HR343" i="19"/>
  <c r="HR402" i="19"/>
  <c r="HR335" i="19"/>
  <c r="HR441" i="19"/>
  <c r="HR306" i="19"/>
  <c r="HR69" i="19"/>
  <c r="HR318" i="19"/>
  <c r="HR378" i="19"/>
  <c r="HR109" i="19"/>
  <c r="HR65" i="19"/>
  <c r="HR280" i="19"/>
  <c r="HR227" i="19"/>
  <c r="HR431" i="19"/>
  <c r="HR422" i="19"/>
  <c r="HR50" i="19"/>
  <c r="HR275" i="19"/>
  <c r="HR75" i="19"/>
  <c r="HR207" i="19"/>
  <c r="HR356" i="19"/>
  <c r="HR229" i="19"/>
  <c r="HR125" i="19"/>
  <c r="HR88" i="19"/>
  <c r="HR86" i="19"/>
  <c r="HR351" i="19"/>
  <c r="HR106" i="19"/>
  <c r="HR195" i="19"/>
  <c r="HR377" i="19"/>
  <c r="HR438" i="19"/>
  <c r="HR183" i="19"/>
  <c r="HR211" i="19"/>
  <c r="HR39" i="19"/>
  <c r="HR182" i="19"/>
  <c r="HR397" i="19"/>
  <c r="HR152" i="19"/>
  <c r="HR159" i="19"/>
  <c r="HR279" i="19"/>
  <c r="HR399" i="19"/>
  <c r="HR220" i="19"/>
  <c r="HR449" i="19"/>
  <c r="HR222" i="19"/>
  <c r="HR93" i="19"/>
  <c r="HR428" i="19"/>
  <c r="HR136" i="19"/>
  <c r="HR446" i="19"/>
  <c r="HR293" i="19"/>
  <c r="HR244" i="19"/>
  <c r="HR225" i="19"/>
  <c r="HR142" i="19"/>
  <c r="HR41" i="19"/>
  <c r="HR45" i="19"/>
  <c r="II465" i="19" s="1"/>
  <c r="HR148" i="19"/>
  <c r="HR208" i="19"/>
  <c r="HR243" i="19"/>
  <c r="HR51" i="19"/>
  <c r="HR400" i="19"/>
  <c r="HR317" i="19"/>
  <c r="HR433" i="19"/>
  <c r="HR347" i="19"/>
  <c r="HR235" i="19"/>
  <c r="HR415" i="19"/>
  <c r="HR130" i="19"/>
  <c r="HR149" i="19"/>
  <c r="HR122" i="19"/>
  <c r="HR129" i="19"/>
  <c r="HR48" i="19"/>
  <c r="HR285" i="19"/>
  <c r="HR340" i="19"/>
  <c r="HR185" i="19"/>
  <c r="HR241" i="19"/>
  <c r="HR71" i="19"/>
  <c r="HR278" i="19"/>
  <c r="HR197" i="19"/>
  <c r="HR401" i="19"/>
  <c r="HR215" i="19"/>
  <c r="HR265" i="19"/>
  <c r="HR200" i="19"/>
  <c r="HR138" i="19"/>
  <c r="HR118" i="19"/>
  <c r="HR33" i="19"/>
  <c r="HR153" i="19"/>
  <c r="HR132" i="19"/>
  <c r="HR371" i="19"/>
  <c r="HR316" i="19"/>
  <c r="HR34" i="19"/>
  <c r="HR67" i="19"/>
  <c r="HR453" i="19"/>
  <c r="HR345" i="19"/>
  <c r="HR298" i="19"/>
  <c r="HR60" i="19"/>
  <c r="HR282" i="19"/>
  <c r="HR319" i="19"/>
  <c r="HR324" i="19"/>
  <c r="HR334" i="19"/>
  <c r="HR84" i="19"/>
  <c r="HR323" i="19"/>
  <c r="HR237" i="19"/>
  <c r="HR97" i="19"/>
  <c r="HR163" i="19"/>
  <c r="HR165" i="19"/>
  <c r="HR333" i="19"/>
  <c r="HR257" i="19"/>
  <c r="HR420" i="19"/>
  <c r="HR126" i="19"/>
  <c r="HR213" i="19"/>
  <c r="HR68" i="19"/>
  <c r="HR287" i="19"/>
  <c r="HR194" i="19"/>
  <c r="HR385" i="19"/>
  <c r="HR187" i="19"/>
  <c r="HR219" i="19"/>
  <c r="HR70" i="19"/>
  <c r="HR450" i="19"/>
  <c r="HR115" i="19"/>
  <c r="HR390" i="19"/>
  <c r="HR160" i="19"/>
  <c r="HR315" i="19"/>
  <c r="HR312" i="19"/>
  <c r="HR398" i="19"/>
  <c r="HR413" i="19"/>
  <c r="HR301" i="19"/>
  <c r="HR288" i="19"/>
  <c r="HR327" i="19"/>
  <c r="HR123" i="19"/>
  <c r="HR175" i="19"/>
  <c r="HR245" i="19"/>
  <c r="HR168" i="19"/>
  <c r="HR216" i="19"/>
  <c r="HR368" i="19"/>
  <c r="HR224" i="19"/>
  <c r="HR434" i="19"/>
  <c r="HR404" i="19"/>
  <c r="HR231" i="19"/>
  <c r="HR189" i="19"/>
  <c r="HR31" i="19"/>
  <c r="HR412" i="19"/>
  <c r="HR321" i="19"/>
  <c r="HR37" i="19"/>
  <c r="HR352" i="19"/>
  <c r="HR386" i="19"/>
  <c r="HR411" i="19"/>
  <c r="HR32" i="19"/>
  <c r="HR349" i="19"/>
  <c r="HR252" i="19"/>
  <c r="HR202" i="19"/>
  <c r="HR310" i="19"/>
  <c r="HR166" i="19"/>
  <c r="HR191" i="19"/>
  <c r="HR262" i="19"/>
  <c r="HR90" i="19"/>
  <c r="HR423" i="19"/>
  <c r="HR145" i="19"/>
  <c r="HR436" i="19"/>
  <c r="HR313" i="19"/>
  <c r="HR184" i="19"/>
  <c r="HR341" i="19"/>
  <c r="HR242" i="19"/>
  <c r="HR430" i="19"/>
  <c r="HR72" i="19"/>
  <c r="HR350" i="19"/>
  <c r="HR82" i="19"/>
  <c r="HR369" i="19"/>
  <c r="HR284" i="19"/>
  <c r="HR247" i="19"/>
  <c r="HR38" i="19"/>
  <c r="HR383" i="19"/>
  <c r="HR116" i="19"/>
  <c r="HR276" i="19"/>
  <c r="HR205" i="19"/>
  <c r="HR424" i="19"/>
  <c r="HR121" i="19"/>
  <c r="HR303" i="19"/>
  <c r="HR119" i="19"/>
  <c r="HR238" i="19"/>
  <c r="HR286" i="19"/>
  <c r="HR427" i="19"/>
  <c r="HR98" i="19"/>
  <c r="HR360" i="19"/>
  <c r="HR442" i="19"/>
  <c r="HR64" i="19"/>
  <c r="HR140" i="19"/>
  <c r="HR199" i="19"/>
  <c r="HR161" i="19"/>
  <c r="HR273" i="19"/>
  <c r="HR447" i="19"/>
  <c r="HR232" i="19"/>
  <c r="HR328" i="19"/>
  <c r="G508" i="19"/>
  <c r="P106" i="19" s="1"/>
  <c r="HR326" i="19"/>
  <c r="HR336" i="19"/>
  <c r="HR87" i="19"/>
  <c r="HR94" i="19"/>
  <c r="HR348" i="19"/>
  <c r="HR192" i="19"/>
  <c r="HR249" i="19"/>
  <c r="HR342" i="19"/>
  <c r="HR302" i="19"/>
  <c r="HR364" i="19"/>
  <c r="HR308" i="19"/>
  <c r="HR380" i="19"/>
  <c r="HR448" i="19"/>
  <c r="HR405" i="19"/>
  <c r="HR409" i="19"/>
  <c r="F24" i="19"/>
  <c r="HH403" i="19"/>
  <c r="HR74" i="19"/>
  <c r="HR104" i="19"/>
  <c r="HR366" i="19"/>
  <c r="HR204" i="19"/>
  <c r="HR47" i="19"/>
  <c r="HR113" i="19"/>
  <c r="HR264" i="19"/>
  <c r="HR300" i="19"/>
  <c r="HR297" i="19"/>
  <c r="HR59" i="19"/>
  <c r="HR294" i="19"/>
  <c r="HR210" i="19"/>
  <c r="HR444" i="19"/>
  <c r="HR429" i="19"/>
  <c r="HR80" i="19"/>
  <c r="HR291" i="19"/>
  <c r="HR96" i="19"/>
  <c r="HR193" i="19"/>
  <c r="HR206" i="19"/>
  <c r="HR95" i="19"/>
  <c r="HR443" i="19"/>
  <c r="HR135" i="19"/>
  <c r="HR253" i="19"/>
  <c r="HR256" i="19"/>
  <c r="HR357" i="19"/>
  <c r="HR260" i="19"/>
  <c r="HR56" i="19"/>
  <c r="HR61" i="19"/>
  <c r="HR290" i="19"/>
  <c r="HR370" i="19"/>
  <c r="HR375" i="19"/>
  <c r="HR117" i="19"/>
  <c r="HR274" i="19"/>
  <c r="HR277" i="19"/>
  <c r="HR393" i="19"/>
  <c r="HR339" i="19"/>
  <c r="HR388" i="19"/>
  <c r="HR271" i="19"/>
  <c r="HR156" i="19"/>
  <c r="HR81" i="19"/>
  <c r="HR223" i="19"/>
  <c r="HR58" i="19"/>
  <c r="HR53" i="19"/>
  <c r="HR426" i="19"/>
  <c r="HR234" i="19"/>
  <c r="HR353" i="19"/>
  <c r="HR325" i="19"/>
  <c r="HR346" i="19"/>
  <c r="HR157" i="19"/>
  <c r="HR89" i="19"/>
  <c r="HR395" i="19"/>
  <c r="HR384" i="19"/>
  <c r="HR120" i="19"/>
  <c r="HR66" i="19"/>
  <c r="HR322" i="19"/>
  <c r="HR251" i="19"/>
  <c r="HR221" i="19"/>
  <c r="HR254" i="19"/>
  <c r="HR452" i="19"/>
  <c r="HR379" i="19"/>
  <c r="HR226" i="19"/>
  <c r="HR367" i="19"/>
  <c r="HR372" i="19"/>
  <c r="HR186" i="19"/>
  <c r="HR155" i="19"/>
  <c r="HR190" i="19"/>
  <c r="HR281" i="19"/>
  <c r="HR381" i="19"/>
  <c r="HR180" i="19"/>
  <c r="HR158" i="19"/>
  <c r="HR79" i="19"/>
  <c r="HR76" i="19"/>
  <c r="HH66" i="19"/>
  <c r="HH90" i="19"/>
  <c r="HH287" i="19"/>
  <c r="HH52" i="19"/>
  <c r="HH452" i="19"/>
  <c r="HH404" i="19"/>
  <c r="HH454" i="19"/>
  <c r="HH426" i="19"/>
  <c r="HH233" i="19"/>
  <c r="HH208" i="19"/>
  <c r="HH382" i="19"/>
  <c r="HH62" i="19"/>
  <c r="HH84" i="19"/>
  <c r="HH425" i="19"/>
  <c r="HH254" i="19"/>
  <c r="HH190" i="19"/>
  <c r="HH144" i="19"/>
  <c r="HH348" i="19"/>
  <c r="HH365" i="19"/>
  <c r="HH339" i="19"/>
  <c r="HH33" i="19"/>
  <c r="HH150" i="19"/>
  <c r="HH229" i="19"/>
  <c r="HH241" i="19"/>
  <c r="HH277" i="19"/>
  <c r="HH92" i="19"/>
  <c r="HH36" i="19"/>
  <c r="HH126" i="19"/>
  <c r="HH332" i="19"/>
  <c r="HH306" i="19"/>
  <c r="HH242" i="19"/>
  <c r="HH82" i="19"/>
  <c r="HH307" i="19"/>
  <c r="HH288" i="19"/>
  <c r="HH304" i="19"/>
  <c r="HH170" i="19"/>
  <c r="HH197" i="19"/>
  <c r="HH183" i="19"/>
  <c r="HH224" i="19"/>
  <c r="HH139" i="19"/>
  <c r="HH433" i="19"/>
  <c r="HH50" i="19"/>
  <c r="HH421" i="19"/>
  <c r="HH298" i="19"/>
  <c r="HH147" i="19"/>
  <c r="HH345" i="19"/>
  <c r="HH258" i="19"/>
  <c r="HH384" i="19"/>
  <c r="HH255" i="19"/>
  <c r="HH280" i="19"/>
  <c r="HH281" i="19"/>
  <c r="HH109" i="19"/>
  <c r="HH74" i="19"/>
  <c r="HH272" i="19"/>
  <c r="HH153" i="19"/>
  <c r="HH56" i="19"/>
  <c r="HH309" i="19"/>
  <c r="HH366" i="19"/>
  <c r="HH399" i="19"/>
  <c r="HH311" i="19"/>
  <c r="HH122" i="19"/>
  <c r="HH252" i="19"/>
  <c r="HH112" i="19"/>
  <c r="HH406" i="19"/>
  <c r="HH315" i="19"/>
  <c r="HH202" i="19"/>
  <c r="HH34" i="19"/>
  <c r="HH422" i="19"/>
  <c r="HH253" i="19"/>
  <c r="HH196" i="19"/>
  <c r="HH189" i="19"/>
  <c r="HH39" i="19"/>
  <c r="HH157" i="19"/>
  <c r="HH231" i="19"/>
  <c r="HH390" i="19"/>
  <c r="HH212" i="19"/>
  <c r="HH430" i="19"/>
  <c r="HH383" i="19"/>
  <c r="HH314" i="19"/>
  <c r="HH209" i="19"/>
  <c r="HH443" i="19"/>
  <c r="HH162" i="19"/>
  <c r="HH321" i="19"/>
  <c r="HH175" i="19"/>
  <c r="HH261" i="19"/>
  <c r="HH449" i="19"/>
  <c r="HH213" i="19"/>
  <c r="HH54" i="19"/>
  <c r="HH407" i="19"/>
  <c r="HH441" i="19"/>
  <c r="HH167" i="19"/>
  <c r="HH271" i="19"/>
  <c r="HH409" i="19"/>
  <c r="HH227" i="19"/>
  <c r="HH244" i="19"/>
  <c r="HH439" i="19"/>
  <c r="HH333" i="19"/>
  <c r="HH324" i="19"/>
  <c r="HH341" i="19"/>
  <c r="HH136" i="19"/>
  <c r="HH363" i="19"/>
  <c r="HH259" i="19"/>
  <c r="HH428" i="19"/>
  <c r="HH236" i="19"/>
  <c r="HH237" i="19"/>
  <c r="HH338" i="19"/>
  <c r="HH275" i="19"/>
  <c r="HH83" i="19"/>
  <c r="HH349" i="19"/>
  <c r="HH310" i="19"/>
  <c r="HH398" i="19"/>
  <c r="HH361" i="19"/>
  <c r="HH214" i="19"/>
  <c r="HH385" i="19"/>
  <c r="HH64" i="19"/>
  <c r="HH97" i="19"/>
  <c r="HH45" i="19"/>
  <c r="HY465" i="19" s="1"/>
  <c r="HH289" i="19"/>
  <c r="HH355" i="19"/>
  <c r="HH380" i="19"/>
  <c r="HH376" i="19"/>
  <c r="HH173" i="19"/>
  <c r="HH293" i="19"/>
  <c r="HH392" i="19"/>
  <c r="HH416" i="19"/>
  <c r="HH57" i="19"/>
  <c r="HH163" i="19"/>
  <c r="HH172" i="19"/>
  <c r="HH283" i="19"/>
  <c r="HH450" i="19"/>
  <c r="HH222" i="19"/>
  <c r="HH278" i="19"/>
  <c r="HH316" i="19"/>
  <c r="HH313" i="19"/>
  <c r="HH397" i="19"/>
  <c r="HH151" i="19"/>
  <c r="HH53" i="19"/>
  <c r="HH205" i="19"/>
  <c r="HH146" i="19"/>
  <c r="HH42" i="19"/>
  <c r="HH354" i="19"/>
  <c r="HH373" i="19"/>
  <c r="HH130" i="19"/>
  <c r="HH169" i="19"/>
  <c r="HH129" i="19"/>
  <c r="HH273" i="19"/>
  <c r="HH436" i="19"/>
  <c r="HH143" i="19"/>
  <c r="HH270" i="19"/>
  <c r="HH228" i="19"/>
  <c r="HH319" i="19"/>
  <c r="HH38" i="19"/>
  <c r="HH46" i="19"/>
  <c r="HH192" i="19"/>
  <c r="HH389" i="19"/>
  <c r="HH420" i="19"/>
  <c r="HH405" i="19"/>
  <c r="HH194" i="19"/>
  <c r="HH442" i="19"/>
  <c r="HH413" i="19"/>
  <c r="HH135" i="19"/>
  <c r="HH438" i="19"/>
  <c r="HH85" i="19"/>
  <c r="HH249" i="19"/>
  <c r="HH215" i="19"/>
  <c r="HH199" i="19"/>
  <c r="HH152" i="19"/>
  <c r="HH188" i="19"/>
  <c r="HH65" i="19"/>
  <c r="HH285" i="19"/>
  <c r="HH159" i="19"/>
  <c r="HH358" i="19"/>
  <c r="HH326" i="19"/>
  <c r="HH453" i="19"/>
  <c r="HH174" i="19"/>
  <c r="HH279" i="19"/>
  <c r="HH269" i="19"/>
  <c r="HH431" i="19"/>
  <c r="HH77" i="19"/>
  <c r="HH260" i="19"/>
  <c r="HH117" i="19"/>
  <c r="HH140" i="19"/>
  <c r="HH299" i="19"/>
  <c r="HH308" i="19"/>
  <c r="HH377" i="19"/>
  <c r="HH239" i="19"/>
  <c r="HH179" i="19"/>
  <c r="HH102" i="19"/>
  <c r="HH132" i="19"/>
  <c r="HH119" i="19"/>
  <c r="HH342" i="19"/>
  <c r="HH79" i="19"/>
  <c r="HH206" i="19"/>
  <c r="HH240" i="19"/>
  <c r="HH346" i="19"/>
  <c r="HH329" i="19"/>
  <c r="HH411" i="19"/>
  <c r="HH247" i="19"/>
  <c r="HH266" i="19"/>
  <c r="HH155" i="19"/>
  <c r="HH81" i="19"/>
  <c r="HH148" i="19"/>
  <c r="HH195" i="19"/>
  <c r="HH393" i="19"/>
  <c r="HH204" i="19"/>
  <c r="HH367" i="19"/>
  <c r="HH444" i="19"/>
  <c r="HH104" i="19"/>
  <c r="HH331" i="19"/>
  <c r="HH201" i="19"/>
  <c r="HH220" i="19"/>
  <c r="HH203" i="19"/>
  <c r="HH226" i="19"/>
  <c r="HH320" i="19"/>
  <c r="HH111" i="19"/>
  <c r="HH356" i="19"/>
  <c r="HH217" i="19"/>
  <c r="HH71" i="19"/>
  <c r="HH221" i="19"/>
  <c r="HH335" i="19"/>
  <c r="HH178" i="19"/>
  <c r="HH362" i="19"/>
  <c r="HH115" i="19"/>
  <c r="HH317" i="19"/>
  <c r="HH176" i="19"/>
  <c r="HH375" i="19"/>
  <c r="HH337" i="19"/>
  <c r="HH419" i="19"/>
  <c r="HH156" i="19"/>
  <c r="HH186" i="19"/>
  <c r="HH100" i="19"/>
  <c r="HH295" i="19"/>
  <c r="HH218" i="19"/>
  <c r="HH290" i="19"/>
  <c r="HH31" i="19"/>
  <c r="HH350" i="19"/>
  <c r="HH418" i="19"/>
  <c r="HH113" i="19"/>
  <c r="HH302" i="19"/>
  <c r="HH60" i="19"/>
  <c r="HH125" i="19"/>
  <c r="HH116" i="19"/>
  <c r="HH267" i="19"/>
  <c r="HH165" i="19"/>
  <c r="HH447" i="19"/>
  <c r="HH114" i="19"/>
  <c r="HH30" i="19"/>
  <c r="HH230" i="19"/>
  <c r="HH58" i="19"/>
  <c r="HH440" i="19"/>
  <c r="HH286" i="19"/>
  <c r="HH73" i="19"/>
  <c r="HH369" i="19"/>
  <c r="HH296" i="19"/>
  <c r="HH347" i="19"/>
  <c r="HH336" i="19"/>
  <c r="HH445" i="19"/>
  <c r="HH44" i="19"/>
  <c r="HH353" i="19"/>
  <c r="HH191" i="19"/>
  <c r="HH412" i="19"/>
  <c r="HH32" i="19"/>
  <c r="HH118" i="19"/>
  <c r="HH41" i="19"/>
  <c r="HH40" i="19"/>
  <c r="HH297" i="19"/>
  <c r="HH245" i="19"/>
  <c r="HH322" i="19"/>
  <c r="HH70" i="19"/>
  <c r="HH93" i="19"/>
  <c r="HH451" i="19"/>
  <c r="HH35" i="19"/>
  <c r="HH198" i="19"/>
  <c r="HH185" i="19"/>
  <c r="HH99" i="19"/>
  <c r="HH49" i="19"/>
  <c r="HH43" i="19"/>
  <c r="HH276" i="19"/>
  <c r="HH257" i="19"/>
  <c r="HH63" i="19"/>
  <c r="HH360" i="19"/>
  <c r="HH75" i="19"/>
  <c r="HH364" i="19"/>
  <c r="HH168" i="19"/>
  <c r="HH327" i="19"/>
  <c r="HH284" i="19"/>
  <c r="HH110" i="19"/>
  <c r="HH387" i="19"/>
  <c r="HH105" i="19"/>
  <c r="HH394" i="19"/>
  <c r="HH415" i="19"/>
  <c r="HH211" i="19"/>
  <c r="HH141" i="19"/>
  <c r="HH368" i="19"/>
  <c r="HH123" i="19"/>
  <c r="HH243" i="19"/>
  <c r="HH108" i="19"/>
  <c r="HH301" i="19"/>
  <c r="HH142" i="19"/>
  <c r="HH359" i="19"/>
  <c r="HH400" i="19"/>
  <c r="HH78" i="19"/>
  <c r="HH396" i="19"/>
  <c r="HH76" i="19"/>
  <c r="HH343" i="19"/>
  <c r="HH68" i="19"/>
  <c r="HH210" i="19"/>
  <c r="HH312" i="19"/>
  <c r="HH340" i="19"/>
  <c r="HH72" i="19"/>
  <c r="HH138" i="19"/>
  <c r="HH251" i="19"/>
  <c r="HH121" i="19"/>
  <c r="HH145" i="19"/>
  <c r="HH120" i="19"/>
  <c r="HH402" i="19"/>
  <c r="HH248" i="19"/>
  <c r="IA13" i="19"/>
  <c r="IB299" i="19" s="1"/>
  <c r="HH291" i="19"/>
  <c r="HH323" i="19"/>
  <c r="HH149" i="19"/>
  <c r="HH166" i="19"/>
  <c r="HH164" i="19"/>
  <c r="HH282" i="19"/>
  <c r="HH371" i="19"/>
  <c r="HH219" i="19"/>
  <c r="HH55" i="19"/>
  <c r="HH370" i="19"/>
  <c r="HH334" i="19"/>
  <c r="HH180" i="19"/>
  <c r="HH372" i="19"/>
  <c r="HH263" i="19"/>
  <c r="HH61" i="19"/>
  <c r="HH262" i="19"/>
  <c r="HH128" i="19"/>
  <c r="HH238" i="19"/>
  <c r="HH48" i="19"/>
  <c r="HH357" i="19"/>
  <c r="HH414" i="19"/>
  <c r="HH101" i="19"/>
  <c r="HH67" i="19"/>
  <c r="HH184" i="19"/>
  <c r="HH98" i="19"/>
  <c r="HH124" i="19"/>
  <c r="HH158" i="19"/>
  <c r="HH381" i="19"/>
  <c r="HH274" i="19"/>
  <c r="HH388" i="19"/>
  <c r="HH37" i="19"/>
  <c r="HH133" i="19"/>
  <c r="HH423" i="19"/>
  <c r="HH59" i="19"/>
  <c r="HH429" i="19"/>
  <c r="HH106" i="19"/>
  <c r="HH250" i="19"/>
  <c r="HH134" i="19"/>
  <c r="HH95" i="19"/>
  <c r="HH328" i="19"/>
  <c r="HH171" i="19"/>
  <c r="HH325" i="19"/>
  <c r="HH177" i="19"/>
  <c r="HH51" i="19"/>
  <c r="HH303" i="19"/>
  <c r="HH417" i="19"/>
  <c r="HH378" i="19"/>
  <c r="HH401" i="19"/>
  <c r="HH352" i="19"/>
  <c r="HH87" i="19"/>
  <c r="HH69" i="19"/>
  <c r="HH89" i="19"/>
  <c r="HH137" i="19"/>
  <c r="HH292" i="19"/>
  <c r="HH446" i="19"/>
  <c r="HH391" i="19"/>
  <c r="HH88" i="19"/>
  <c r="HG11" i="19"/>
  <c r="HH268" i="19"/>
  <c r="HH294" i="19"/>
  <c r="HH379" i="19"/>
  <c r="HH182" i="19"/>
  <c r="HH434" i="19"/>
  <c r="HH131" i="19"/>
  <c r="HH86" i="19"/>
  <c r="HH437" i="19"/>
  <c r="HH395" i="19"/>
  <c r="HH351" i="19"/>
  <c r="HH94" i="19"/>
  <c r="HH435" i="19"/>
  <c r="HH80" i="19"/>
  <c r="HH300" i="19"/>
  <c r="HH154" i="19"/>
  <c r="HH330" i="19"/>
  <c r="HH256" i="19"/>
  <c r="HH386" i="19"/>
  <c r="HH410" i="19"/>
  <c r="HH161" i="19"/>
  <c r="HH107" i="19"/>
  <c r="HH160" i="19"/>
  <c r="HH344" i="19"/>
  <c r="HH432" i="19"/>
  <c r="HH91" i="19"/>
  <c r="HH374" i="19"/>
  <c r="HH448" i="19"/>
  <c r="HH225" i="19"/>
  <c r="HH216" i="19"/>
  <c r="HH427" i="19"/>
  <c r="HH235" i="19"/>
  <c r="HH234" i="19"/>
  <c r="HH193" i="19"/>
  <c r="HH223" i="19"/>
  <c r="HH265" i="19"/>
  <c r="HH127" i="19"/>
  <c r="HH47" i="19"/>
  <c r="HH232" i="19"/>
  <c r="HH408" i="19"/>
  <c r="HH424" i="19"/>
  <c r="HH187" i="19"/>
  <c r="HH207" i="19"/>
  <c r="HH246" i="19"/>
  <c r="HH264" i="19"/>
  <c r="HH305" i="19"/>
  <c r="HH181" i="19"/>
  <c r="HH96" i="19"/>
  <c r="HH318" i="19"/>
  <c r="HH200" i="19"/>
  <c r="GE14" i="19"/>
  <c r="GM483" i="19"/>
  <c r="H68" i="19"/>
  <c r="Q68" i="19" s="1"/>
  <c r="HG468" i="19"/>
  <c r="HA601" i="19" s="1"/>
  <c r="HF483" i="19"/>
  <c r="HR891" i="19"/>
  <c r="IL441" i="19"/>
  <c r="IL124" i="19"/>
  <c r="IL115" i="19"/>
  <c r="HK530" i="19"/>
  <c r="HR633" i="19"/>
  <c r="HR573" i="19"/>
  <c r="HR847" i="19"/>
  <c r="HR665" i="19"/>
  <c r="HR653" i="19"/>
  <c r="HR834" i="19"/>
  <c r="HR670" i="19"/>
  <c r="HR908" i="19"/>
  <c r="HK801" i="19"/>
  <c r="HR669" i="19"/>
  <c r="HR907" i="19"/>
  <c r="HK898" i="19"/>
  <c r="HK494" i="19"/>
  <c r="HR713" i="19"/>
  <c r="HR551" i="19"/>
  <c r="HR762" i="19"/>
  <c r="HK828" i="19"/>
  <c r="HR739" i="19"/>
  <c r="HR535" i="19"/>
  <c r="HK785" i="19"/>
  <c r="IL122" i="19"/>
  <c r="IL268" i="19"/>
  <c r="IL398" i="19"/>
  <c r="IL256" i="19"/>
  <c r="IL363" i="19"/>
  <c r="IL96" i="19"/>
  <c r="IL300" i="19"/>
  <c r="IL308" i="19"/>
  <c r="IL423" i="19"/>
  <c r="IL449" i="19"/>
  <c r="IL217" i="19"/>
  <c r="IL304" i="19"/>
  <c r="IL291" i="19"/>
  <c r="IL107" i="19"/>
  <c r="IL351" i="19"/>
  <c r="IL426" i="19"/>
  <c r="IL316" i="19"/>
  <c r="IL246" i="19"/>
  <c r="IL299" i="19"/>
  <c r="IL92" i="19"/>
  <c r="IL395" i="19"/>
  <c r="IL380" i="19"/>
  <c r="IL425" i="19"/>
  <c r="IL94" i="19"/>
  <c r="IL243" i="19"/>
  <c r="IL78" i="19"/>
  <c r="IL82" i="19"/>
  <c r="IL179" i="19"/>
  <c r="IL168" i="19"/>
  <c r="IL332" i="19"/>
  <c r="IL371" i="19"/>
  <c r="IL313" i="19"/>
  <c r="IL181" i="19"/>
  <c r="IL329" i="19"/>
  <c r="IL113" i="19"/>
  <c r="IL55" i="19"/>
  <c r="IL85" i="19"/>
  <c r="IL415" i="19"/>
  <c r="IL48" i="19"/>
  <c r="IL204" i="19"/>
  <c r="IL424" i="19"/>
  <c r="IL257" i="19"/>
  <c r="IL338" i="19"/>
  <c r="IL382" i="19"/>
  <c r="IL379" i="19"/>
  <c r="IL222" i="19"/>
  <c r="IL406" i="19"/>
  <c r="IL152" i="19"/>
  <c r="IL146" i="19"/>
  <c r="IL269" i="19"/>
  <c r="IL333" i="19"/>
  <c r="IL413" i="19"/>
  <c r="IL400" i="19"/>
  <c r="IL361" i="19"/>
  <c r="IL331" i="19"/>
  <c r="IL79" i="19"/>
  <c r="IL282" i="19"/>
  <c r="IL321" i="19"/>
  <c r="IL70" i="19"/>
  <c r="IL142" i="19"/>
  <c r="IL45" i="19"/>
  <c r="IL73" i="19"/>
  <c r="IL102" i="19"/>
  <c r="IL173" i="19"/>
  <c r="IL150" i="19"/>
  <c r="IL430" i="19"/>
  <c r="IL209" i="19"/>
  <c r="IL437" i="19"/>
  <c r="IL407" i="19"/>
  <c r="IL403" i="19"/>
  <c r="IL31" i="19"/>
  <c r="IL259" i="19"/>
  <c r="IL302" i="19"/>
  <c r="IL197" i="19"/>
  <c r="HK767" i="19"/>
  <c r="HR562" i="19"/>
  <c r="HK658" i="19"/>
  <c r="IL180" i="19"/>
  <c r="IL365" i="19"/>
  <c r="IL144" i="19"/>
  <c r="IL163" i="19"/>
  <c r="IL386" i="19"/>
  <c r="IL399" i="19"/>
  <c r="IL69" i="19"/>
  <c r="IL337" i="19"/>
  <c r="IL114" i="19"/>
  <c r="IL431" i="19"/>
  <c r="IL310" i="19"/>
  <c r="IL364" i="19"/>
  <c r="IL410" i="19"/>
  <c r="IL339" i="19"/>
  <c r="IL123" i="19"/>
  <c r="IL272" i="19"/>
  <c r="IL445" i="19"/>
  <c r="IL169" i="19"/>
  <c r="IL444" i="19"/>
  <c r="IL205" i="19"/>
  <c r="IL116" i="19"/>
  <c r="IL159" i="19"/>
  <c r="IL325" i="19"/>
  <c r="IL64" i="19"/>
  <c r="IL86" i="19"/>
  <c r="IL140" i="19"/>
  <c r="IL223" i="19"/>
  <c r="GN14" i="19"/>
  <c r="H67" i="19"/>
  <c r="Q67" i="19" s="1"/>
  <c r="IK473" i="19"/>
  <c r="IL340" i="19"/>
  <c r="IL344" i="19"/>
  <c r="IL433" i="19"/>
  <c r="IL412" i="19"/>
  <c r="IL442" i="19"/>
  <c r="IL67" i="19"/>
  <c r="IL420" i="19"/>
  <c r="IL390" i="19"/>
  <c r="IL117" i="19"/>
  <c r="IL38" i="19"/>
  <c r="IL235" i="19"/>
  <c r="IL178" i="19"/>
  <c r="IL111" i="19"/>
  <c r="IL49" i="19"/>
  <c r="IL353" i="19"/>
  <c r="IL84" i="19"/>
  <c r="IL42" i="19"/>
  <c r="IL81" i="19"/>
  <c r="IL233" i="19"/>
  <c r="IL362" i="19"/>
  <c r="IL394" i="19"/>
  <c r="IL286" i="19"/>
  <c r="IL125" i="19"/>
  <c r="HR569" i="19"/>
  <c r="HR758" i="19"/>
  <c r="HK620" i="19"/>
  <c r="HK851" i="19"/>
  <c r="HK846" i="19"/>
  <c r="HR497" i="19"/>
  <c r="HR519" i="19"/>
  <c r="GN469" i="19"/>
  <c r="GO469" i="19" s="1"/>
  <c r="GO480" i="19" s="1"/>
  <c r="GN480" i="19" s="1"/>
  <c r="I505" i="19" s="1"/>
  <c r="R103" i="19" s="1"/>
  <c r="HK505" i="19"/>
  <c r="HR807" i="19"/>
  <c r="HR630" i="19"/>
  <c r="HR563" i="19"/>
  <c r="HK677" i="19"/>
  <c r="HK914" i="19"/>
  <c r="HR719" i="19"/>
  <c r="HR911" i="19"/>
  <c r="HR520" i="19"/>
  <c r="HR813" i="19"/>
  <c r="HK794" i="19"/>
  <c r="HK809" i="19"/>
  <c r="HK878" i="19"/>
  <c r="HR805" i="19"/>
  <c r="HR539" i="19"/>
  <c r="HK827" i="19"/>
  <c r="HR490" i="19"/>
  <c r="HR779" i="19"/>
  <c r="HK683" i="19"/>
  <c r="HR585" i="19"/>
  <c r="HK761" i="19"/>
  <c r="HR579" i="19"/>
  <c r="HK570" i="19"/>
  <c r="HK835" i="19"/>
  <c r="HK696" i="19"/>
  <c r="HR848" i="19"/>
  <c r="HR786" i="19"/>
  <c r="HR782" i="19"/>
  <c r="HR599" i="19"/>
  <c r="HK601" i="19"/>
  <c r="HR603" i="19"/>
  <c r="HR629" i="19"/>
  <c r="HK831" i="19"/>
  <c r="HK868" i="19"/>
  <c r="HK697" i="19"/>
  <c r="HR722" i="19"/>
  <c r="HR845" i="19"/>
  <c r="HR583" i="19"/>
  <c r="HK648" i="19"/>
  <c r="HR530" i="19"/>
  <c r="HR715" i="19"/>
  <c r="HR783" i="19"/>
  <c r="HK495" i="19"/>
  <c r="HK883" i="19"/>
  <c r="HK749" i="19"/>
  <c r="HK700" i="19"/>
  <c r="HK888" i="19"/>
  <c r="HK886" i="19"/>
  <c r="HK859" i="19"/>
  <c r="HK556" i="19"/>
  <c r="HK510" i="19"/>
  <c r="HK558" i="19"/>
  <c r="HR723" i="19"/>
  <c r="HR503" i="19"/>
  <c r="HK807" i="19"/>
  <c r="HK660" i="19"/>
  <c r="HK522" i="19"/>
  <c r="HK744" i="19"/>
  <c r="HK694" i="19"/>
  <c r="HR576" i="19"/>
  <c r="HK663" i="19"/>
  <c r="HK917" i="19"/>
  <c r="HR867" i="19"/>
  <c r="HR871" i="19"/>
  <c r="HR494" i="19"/>
  <c r="HR608" i="19"/>
  <c r="HR753" i="19"/>
  <c r="HK881" i="19"/>
  <c r="HK549" i="19"/>
  <c r="HK643" i="19"/>
  <c r="HK840" i="19"/>
  <c r="HK575" i="19"/>
  <c r="HK723" i="19"/>
  <c r="HR668" i="19"/>
  <c r="HK884" i="19"/>
  <c r="HR546" i="19"/>
  <c r="HR887" i="19"/>
  <c r="HR702" i="19"/>
  <c r="HK720" i="19"/>
  <c r="HR851" i="19"/>
  <c r="HK709" i="19"/>
  <c r="HR752" i="19"/>
  <c r="HK630" i="19"/>
  <c r="HR900" i="19"/>
  <c r="HR522" i="19"/>
  <c r="HR906" i="19"/>
  <c r="HR624" i="19"/>
  <c r="HR566" i="19"/>
  <c r="HR496" i="19"/>
  <c r="HR888" i="19"/>
  <c r="HK833" i="19"/>
  <c r="HR689" i="19"/>
  <c r="HR577" i="19"/>
  <c r="HK553" i="19"/>
  <c r="HK599" i="19"/>
  <c r="HR557" i="19"/>
  <c r="HR692" i="19"/>
  <c r="HR732" i="19"/>
  <c r="HK596" i="19"/>
  <c r="HR705" i="19"/>
  <c r="HR602" i="19"/>
  <c r="HK580" i="19"/>
  <c r="HK535" i="19"/>
  <c r="HK890" i="19"/>
  <c r="HK735" i="19"/>
  <c r="HR559" i="19"/>
  <c r="HR714" i="19"/>
  <c r="HR706" i="19"/>
  <c r="HR741" i="19"/>
  <c r="HR901" i="19"/>
  <c r="HR820" i="19"/>
  <c r="HK762" i="19"/>
  <c r="HK830" i="19"/>
  <c r="HR909" i="19"/>
  <c r="HK778" i="19"/>
  <c r="HR743" i="19"/>
  <c r="HR733" i="19"/>
  <c r="HR862" i="19"/>
  <c r="HR586" i="19"/>
  <c r="HK628" i="19"/>
  <c r="HK675" i="19"/>
  <c r="HR506" i="19"/>
  <c r="HR759" i="19"/>
  <c r="HR690" i="19"/>
  <c r="HK756" i="19"/>
  <c r="HK712" i="19"/>
  <c r="HR556" i="19"/>
  <c r="HK638" i="19"/>
  <c r="HK877" i="19"/>
  <c r="HK517" i="19"/>
  <c r="HK539" i="19"/>
  <c r="HK666" i="19"/>
  <c r="HK654" i="19"/>
  <c r="HK604" i="19"/>
  <c r="HK636" i="19"/>
  <c r="HK763" i="19"/>
  <c r="HK736" i="19"/>
  <c r="HK908" i="19"/>
  <c r="HK852" i="19"/>
  <c r="HR838" i="19"/>
  <c r="HK796" i="19"/>
  <c r="HK842" i="19"/>
  <c r="HK918" i="19"/>
  <c r="HK521" i="19"/>
  <c r="HK597" i="19"/>
  <c r="HR809" i="19"/>
  <c r="HR897" i="19"/>
  <c r="HK870" i="19"/>
  <c r="HR531" i="19"/>
  <c r="HK764" i="19"/>
  <c r="HK634" i="19"/>
  <c r="HK737" i="19"/>
  <c r="HK752" i="19"/>
  <c r="HR775" i="19"/>
  <c r="HK843" i="19"/>
  <c r="HR554" i="19"/>
  <c r="HR796" i="19"/>
  <c r="HR784" i="19"/>
  <c r="HK771" i="19"/>
  <c r="HR543" i="19"/>
  <c r="HR671" i="19"/>
  <c r="HK885" i="19"/>
  <c r="HK882" i="19"/>
  <c r="HR774" i="19"/>
  <c r="HK900" i="19"/>
  <c r="HR504" i="19"/>
  <c r="HR841" i="19"/>
  <c r="HK811" i="19"/>
  <c r="HR780" i="19"/>
  <c r="HR664" i="19"/>
  <c r="HK585" i="19"/>
  <c r="HK871" i="19"/>
  <c r="HR618" i="19"/>
  <c r="HR695" i="19"/>
  <c r="HR601" i="19"/>
  <c r="HK839" i="19"/>
  <c r="HK813" i="19"/>
  <c r="HR831" i="19"/>
  <c r="HR823" i="19"/>
  <c r="HR607" i="19"/>
  <c r="HK814" i="19"/>
  <c r="HR827" i="19"/>
  <c r="HR821" i="19"/>
  <c r="HK566" i="19"/>
  <c r="HR507" i="19"/>
  <c r="HR588" i="19"/>
  <c r="HR564" i="19"/>
  <c r="HK520" i="19"/>
  <c r="HK650" i="19"/>
  <c r="HK815" i="19"/>
  <c r="HK526" i="19"/>
  <c r="HR597" i="19"/>
  <c r="HR511" i="19"/>
  <c r="HR721" i="19"/>
  <c r="HK822" i="19"/>
  <c r="HR893" i="19"/>
  <c r="HK600" i="19"/>
  <c r="HR814" i="19"/>
  <c r="HK739" i="19"/>
  <c r="HK710" i="19"/>
  <c r="HK676" i="19"/>
  <c r="HR685" i="19"/>
  <c r="HR856" i="19"/>
  <c r="HR918" i="19"/>
  <c r="HK562" i="19"/>
  <c r="HR568" i="19"/>
  <c r="HK673" i="19"/>
  <c r="HR540" i="19"/>
  <c r="HR532" i="19"/>
  <c r="HK856" i="19"/>
  <c r="HK537" i="19"/>
  <c r="HK589" i="19"/>
  <c r="HK623" i="19"/>
  <c r="HK653" i="19"/>
  <c r="HK532" i="19"/>
  <c r="HK823" i="19"/>
  <c r="HR680" i="19"/>
  <c r="HK741" i="19"/>
  <c r="HK564" i="19"/>
  <c r="HK754" i="19"/>
  <c r="HR691" i="19"/>
  <c r="HK699" i="19"/>
  <c r="HK593" i="19"/>
  <c r="HK810" i="19"/>
  <c r="HR812" i="19"/>
  <c r="HK812" i="19"/>
  <c r="HR761" i="19"/>
  <c r="HK808" i="19"/>
  <c r="HR917" i="19"/>
  <c r="HR846" i="19"/>
  <c r="HK742" i="19"/>
  <c r="HK693" i="19"/>
  <c r="HK850" i="19"/>
  <c r="HK499" i="19"/>
  <c r="HK837" i="19"/>
  <c r="HR592" i="19"/>
  <c r="HK542" i="19"/>
  <c r="HK716" i="19"/>
  <c r="HK904" i="19"/>
  <c r="HK686" i="19"/>
  <c r="HK818" i="19"/>
  <c r="HK687" i="19"/>
  <c r="HR560" i="19"/>
  <c r="HR707" i="19"/>
  <c r="HK607" i="19"/>
  <c r="HR589" i="19"/>
  <c r="HK582" i="19"/>
  <c r="HR518" i="19"/>
  <c r="HK879" i="19"/>
  <c r="HK544" i="19"/>
  <c r="HK642" i="19"/>
  <c r="HK853" i="19"/>
  <c r="HR645" i="19"/>
  <c r="HR678" i="19"/>
  <c r="HK803" i="19"/>
  <c r="HR696" i="19"/>
  <c r="HK702" i="19"/>
  <c r="HR789" i="19"/>
  <c r="HR749" i="19"/>
  <c r="HK894" i="19"/>
  <c r="HK627" i="19"/>
  <c r="HK902" i="19"/>
  <c r="HR832" i="19"/>
  <c r="HR628" i="19"/>
  <c r="HK519" i="19"/>
  <c r="HR550" i="19"/>
  <c r="HR567" i="19"/>
  <c r="HR525" i="19"/>
  <c r="HR843" i="19"/>
  <c r="HR693" i="19"/>
  <c r="HR619" i="19"/>
  <c r="HK757" i="19"/>
  <c r="HK907" i="19"/>
  <c r="HR514" i="19"/>
  <c r="HR873" i="19"/>
  <c r="HR606" i="19"/>
  <c r="HR720" i="19"/>
  <c r="HR643" i="19"/>
  <c r="HR787" i="19"/>
  <c r="HR561" i="19"/>
  <c r="HR826" i="19"/>
  <c r="HK618" i="19"/>
  <c r="HK644" i="19"/>
  <c r="HR524" i="19"/>
  <c r="HR495" i="19"/>
  <c r="HR581" i="19"/>
  <c r="HK625" i="19"/>
  <c r="HK858" i="19"/>
  <c r="HR769" i="19"/>
  <c r="HR729" i="19"/>
  <c r="HK560" i="19"/>
  <c r="HR611" i="19"/>
  <c r="HK893" i="19"/>
  <c r="HK591" i="19"/>
  <c r="HR622" i="19"/>
  <c r="HK787" i="19"/>
  <c r="HK569" i="19"/>
  <c r="HR649" i="19"/>
  <c r="HR881" i="19"/>
  <c r="HR598" i="19"/>
  <c r="HK680" i="19"/>
  <c r="HK899" i="19"/>
  <c r="HK707" i="19"/>
  <c r="HK621" i="19"/>
  <c r="HR548" i="19"/>
  <c r="HR855" i="19"/>
  <c r="HK635" i="19"/>
  <c r="HK523" i="19"/>
  <c r="HR709" i="19"/>
  <c r="HR776" i="19"/>
  <c r="HK662" i="19"/>
  <c r="HK891" i="19"/>
  <c r="HR516" i="19"/>
  <c r="HK614" i="19"/>
  <c r="HK592" i="19"/>
  <c r="HK732" i="19"/>
  <c r="HK603" i="19"/>
  <c r="HK790" i="19"/>
  <c r="HK726" i="19"/>
  <c r="HR639" i="19"/>
  <c r="HR492" i="19"/>
  <c r="HR672" i="19"/>
  <c r="HK889" i="19"/>
  <c r="HK611" i="19"/>
  <c r="HK689" i="19"/>
  <c r="HR836" i="19"/>
  <c r="HR864" i="19"/>
  <c r="HR517" i="19"/>
  <c r="HR896" i="19"/>
  <c r="HK747" i="19"/>
  <c r="HR778" i="19"/>
  <c r="HK557" i="19"/>
  <c r="HK855" i="19"/>
  <c r="HK722" i="19"/>
  <c r="HK821" i="19"/>
  <c r="HR810" i="19"/>
  <c r="HR852" i="19"/>
  <c r="HR616" i="19"/>
  <c r="HR704" i="19"/>
  <c r="HK587" i="19"/>
  <c r="HR801" i="19"/>
  <c r="HR505" i="19"/>
  <c r="HR558" i="19"/>
  <c r="HR727" i="19"/>
  <c r="HR698" i="19"/>
  <c r="HK518" i="19"/>
  <c r="HK708" i="19"/>
  <c r="HR659" i="19"/>
  <c r="HR792" i="19"/>
  <c r="HR694" i="19"/>
  <c r="HR837" i="19"/>
  <c r="HK672" i="19"/>
  <c r="HR889" i="19"/>
  <c r="HK641" i="19"/>
  <c r="HK867" i="19"/>
  <c r="HK500" i="19"/>
  <c r="HR905" i="19"/>
  <c r="HK574" i="19"/>
  <c r="HR667" i="19"/>
  <c r="HK682" i="19"/>
  <c r="HR596" i="19"/>
  <c r="HR734" i="19"/>
  <c r="HR886" i="19"/>
  <c r="HR700" i="19"/>
  <c r="HK547" i="19"/>
  <c r="HK701" i="19"/>
  <c r="HK667" i="19"/>
  <c r="HR655" i="19"/>
  <c r="HR898" i="19"/>
  <c r="HK862" i="19"/>
  <c r="HR617" i="19"/>
  <c r="HK565" i="19"/>
  <c r="HR555" i="19"/>
  <c r="HR863" i="19"/>
  <c r="HK874" i="19"/>
  <c r="HK492" i="19"/>
  <c r="HK622" i="19"/>
  <c r="HK493" i="19"/>
  <c r="HR802" i="19"/>
  <c r="HK905" i="19"/>
  <c r="HK632" i="19"/>
  <c r="HK551" i="19"/>
  <c r="HR767" i="19"/>
  <c r="HK633" i="19"/>
  <c r="HK584" i="19"/>
  <c r="HR868" i="19"/>
  <c r="HK506" i="19"/>
  <c r="HR625" i="19"/>
  <c r="HK759" i="19"/>
  <c r="HR806" i="19"/>
  <c r="HK554" i="19"/>
  <c r="HR757" i="19"/>
  <c r="HR745" i="19"/>
  <c r="HR623" i="19"/>
  <c r="HK826" i="19"/>
  <c r="HK865" i="19"/>
  <c r="HK892" i="19"/>
  <c r="HK610" i="19"/>
  <c r="HK718" i="19"/>
  <c r="HK799" i="19"/>
  <c r="HK629" i="19"/>
  <c r="HK577" i="19"/>
  <c r="HK748" i="19"/>
  <c r="HK816" i="19"/>
  <c r="HK725" i="19"/>
  <c r="HK901" i="19"/>
  <c r="HK906" i="19"/>
  <c r="HK729" i="19"/>
  <c r="HR828" i="19"/>
  <c r="HR677" i="19"/>
  <c r="HR662" i="19"/>
  <c r="HR595" i="19"/>
  <c r="HR750" i="19"/>
  <c r="HR626" i="19"/>
  <c r="HK703" i="19"/>
  <c r="HR584" i="19"/>
  <c r="HR642" i="19"/>
  <c r="HK719" i="19"/>
  <c r="HR654" i="19"/>
  <c r="HR661" i="19"/>
  <c r="HK615" i="19"/>
  <c r="HR869" i="19"/>
  <c r="HR850" i="19"/>
  <c r="HR572" i="19"/>
  <c r="HK750" i="19"/>
  <c r="HR861" i="19"/>
  <c r="HR717" i="19"/>
  <c r="HK639" i="19"/>
  <c r="HK915" i="19"/>
  <c r="HR688" i="19"/>
  <c r="HR600" i="19"/>
  <c r="HR523" i="19"/>
  <c r="HR605" i="19"/>
  <c r="HR637" i="19"/>
  <c r="HR818" i="19"/>
  <c r="HK524" i="19"/>
  <c r="HK845" i="19"/>
  <c r="HR565" i="19"/>
  <c r="HK848" i="19"/>
  <c r="HR859" i="19"/>
  <c r="HK583" i="19"/>
  <c r="HR641" i="19"/>
  <c r="HR770" i="19"/>
  <c r="HR798" i="19"/>
  <c r="HK514" i="19"/>
  <c r="HK753" i="19"/>
  <c r="HR742" i="19"/>
  <c r="HK784" i="19"/>
  <c r="HR765" i="19"/>
  <c r="HR842" i="19"/>
  <c r="HR793" i="19"/>
  <c r="HR799" i="19"/>
  <c r="HK800" i="19"/>
  <c r="HR747" i="19"/>
  <c r="HK766" i="19"/>
  <c r="HK772" i="19"/>
  <c r="HK738" i="19"/>
  <c r="HK691" i="19"/>
  <c r="HK876" i="19"/>
  <c r="HK656" i="19"/>
  <c r="HK674" i="19"/>
  <c r="HK903" i="19"/>
  <c r="HK661" i="19"/>
  <c r="HK854" i="19"/>
  <c r="HK817" i="19"/>
  <c r="HK860" i="19"/>
  <c r="HR738" i="19"/>
  <c r="HK713" i="19"/>
  <c r="HK805" i="19"/>
  <c r="HK573" i="19"/>
  <c r="HK668" i="19"/>
  <c r="HK670" i="19"/>
  <c r="HR508" i="19"/>
  <c r="HR578" i="19"/>
  <c r="HK910" i="19"/>
  <c r="HR877" i="19"/>
  <c r="HK552" i="19"/>
  <c r="HK608" i="19"/>
  <c r="HK497" i="19"/>
  <c r="HR803" i="19"/>
  <c r="HK578" i="19"/>
  <c r="HK775" i="19"/>
  <c r="HK819" i="19"/>
  <c r="HK571" i="19"/>
  <c r="HR646" i="19"/>
  <c r="HR610" i="19"/>
  <c r="HK798" i="19"/>
  <c r="HK896" i="19"/>
  <c r="HR634" i="19"/>
  <c r="HR773" i="19"/>
  <c r="HR711" i="19"/>
  <c r="HR552" i="19"/>
  <c r="HQ466" i="19"/>
  <c r="HR735" i="19"/>
  <c r="HR638" i="19"/>
  <c r="HK516" i="19"/>
  <c r="HR795" i="19"/>
  <c r="HK561" i="19"/>
  <c r="HK909" i="19"/>
  <c r="HR604" i="19"/>
  <c r="HK588" i="19"/>
  <c r="HR609" i="19"/>
  <c r="HK829" i="19"/>
  <c r="HK760" i="19"/>
  <c r="HR679" i="19"/>
  <c r="HK832" i="19"/>
  <c r="HK802" i="19"/>
  <c r="HK640" i="19"/>
  <c r="HR768" i="19"/>
  <c r="HR538" i="19"/>
  <c r="HK911" i="19"/>
  <c r="HR541" i="19"/>
  <c r="HK849" i="19"/>
  <c r="HR800" i="19"/>
  <c r="HK795" i="19"/>
  <c r="HR756" i="19"/>
  <c r="HK887" i="19"/>
  <c r="HK695" i="19"/>
  <c r="HK541" i="19"/>
  <c r="HK806" i="19"/>
  <c r="HR746" i="19"/>
  <c r="HR521" i="19"/>
  <c r="HR712" i="19"/>
  <c r="HK543" i="19"/>
  <c r="HR498" i="19"/>
  <c r="HK873" i="19"/>
  <c r="HK527" i="19"/>
  <c r="HK563" i="19"/>
  <c r="HR849" i="19"/>
  <c r="HR744" i="19"/>
  <c r="HK728" i="19"/>
  <c r="HK594" i="19"/>
  <c r="HK825" i="19"/>
  <c r="HK559" i="19"/>
  <c r="HR582" i="19"/>
  <c r="HR534" i="19"/>
  <c r="HK498" i="19"/>
  <c r="HR587" i="19"/>
  <c r="HK617" i="19"/>
  <c r="HR612" i="19"/>
  <c r="HK731" i="19"/>
  <c r="HR615" i="19"/>
  <c r="HK724" i="19"/>
  <c r="HR553" i="19"/>
  <c r="HR658" i="19"/>
  <c r="HK704" i="19"/>
  <c r="HR499" i="19"/>
  <c r="HK895" i="19"/>
  <c r="HK533" i="19"/>
  <c r="HR883" i="19"/>
  <c r="HR636" i="19"/>
  <c r="HK503" i="19"/>
  <c r="HR640" i="19"/>
  <c r="HR790" i="19"/>
  <c r="HR703" i="19"/>
  <c r="HK619" i="19"/>
  <c r="HR660" i="19"/>
  <c r="HR656" i="19"/>
  <c r="HR899" i="19"/>
  <c r="HR529" i="19"/>
  <c r="HR916" i="19"/>
  <c r="HR580" i="19"/>
  <c r="HK755" i="19"/>
  <c r="HK572" i="19"/>
  <c r="HK525" i="19"/>
  <c r="HR903" i="19"/>
  <c r="HK758" i="19"/>
  <c r="HR860" i="19"/>
  <c r="HR763" i="19"/>
  <c r="HR493" i="19"/>
  <c r="HK824" i="19"/>
  <c r="HR621" i="19"/>
  <c r="HK490" i="19"/>
  <c r="HK913" i="19"/>
  <c r="HK598" i="19"/>
  <c r="HK717" i="19"/>
  <c r="HK820" i="19"/>
  <c r="HK734" i="19"/>
  <c r="HR718" i="19"/>
  <c r="HK684" i="19"/>
  <c r="HK792" i="19"/>
  <c r="HR682" i="19"/>
  <c r="HR725" i="19"/>
  <c r="HK863" i="19"/>
  <c r="HR824" i="19"/>
  <c r="HR676" i="19"/>
  <c r="HR547" i="19"/>
  <c r="HK746" i="19"/>
  <c r="HK791" i="19"/>
  <c r="HR879" i="19"/>
  <c r="HR772" i="19"/>
  <c r="HR632" i="19"/>
  <c r="HR890" i="19"/>
  <c r="HK745" i="19"/>
  <c r="HR895" i="19"/>
  <c r="HR574" i="19"/>
  <c r="HR651" i="19"/>
  <c r="HR857" i="19"/>
  <c r="HK872" i="19"/>
  <c r="HK512" i="19"/>
  <c r="HK733" i="19"/>
  <c r="HK657" i="19"/>
  <c r="HK502" i="19"/>
  <c r="HK546" i="19"/>
  <c r="HR912" i="19"/>
  <c r="HR781" i="19"/>
  <c r="HR491" i="19"/>
  <c r="HK711" i="19"/>
  <c r="HK793" i="19"/>
  <c r="HK897" i="19"/>
  <c r="HK659" i="19"/>
  <c r="HR697" i="19"/>
  <c r="HR914" i="19"/>
  <c r="HR817" i="19"/>
  <c r="HR915" i="19"/>
  <c r="HR755" i="19"/>
  <c r="HK581" i="19"/>
  <c r="HR788" i="19"/>
  <c r="HK631" i="19"/>
  <c r="HK679" i="19"/>
  <c r="HR666" i="19"/>
  <c r="HK605" i="19"/>
  <c r="HR500" i="19"/>
  <c r="HK779" i="19"/>
  <c r="HK776" i="19"/>
  <c r="HR853" i="19"/>
  <c r="HK730" i="19"/>
  <c r="HR902" i="19"/>
  <c r="HK616" i="19"/>
  <c r="HK538" i="19"/>
  <c r="HR724" i="19"/>
  <c r="HK783" i="19"/>
  <c r="HR650" i="19"/>
  <c r="HR815" i="19"/>
  <c r="HR875" i="19"/>
  <c r="HK714" i="19"/>
  <c r="HR509" i="19"/>
  <c r="HR686" i="19"/>
  <c r="HK624" i="19"/>
  <c r="HK529" i="19"/>
  <c r="HK602" i="19"/>
  <c r="HK786" i="19"/>
  <c r="HK513" i="19"/>
  <c r="HK857" i="19"/>
  <c r="HR716" i="19"/>
  <c r="HK698" i="19"/>
  <c r="HR766" i="19"/>
  <c r="HK706" i="19"/>
  <c r="HR804" i="19"/>
  <c r="HR904" i="19"/>
  <c r="HK765" i="19"/>
  <c r="HK536" i="19"/>
  <c r="HK836" i="19"/>
  <c r="HR777" i="19"/>
  <c r="HR527" i="19"/>
  <c r="HR872" i="19"/>
  <c r="HR840" i="19"/>
  <c r="HR620" i="19"/>
  <c r="HR731" i="19"/>
  <c r="HR545" i="19"/>
  <c r="HK609" i="19"/>
  <c r="HR537" i="19"/>
  <c r="HK612" i="19"/>
  <c r="HK743" i="19"/>
  <c r="HR590" i="19"/>
  <c r="HK769" i="19"/>
  <c r="HK690" i="19"/>
  <c r="HK509" i="19"/>
  <c r="HK834" i="19"/>
  <c r="HR631" i="19"/>
  <c r="HK548" i="19"/>
  <c r="HR811" i="19"/>
  <c r="HR594" i="19"/>
  <c r="HK645" i="19"/>
  <c r="HR710" i="19"/>
  <c r="HR571" i="19"/>
  <c r="HK664" i="19"/>
  <c r="HR683" i="19"/>
  <c r="HK528" i="19"/>
  <c r="HK880" i="19"/>
  <c r="HR833" i="19"/>
  <c r="HK847" i="19"/>
  <c r="HK501" i="19"/>
  <c r="HK678" i="19"/>
  <c r="HK875" i="19"/>
  <c r="HK727" i="19"/>
  <c r="HK576" i="19"/>
  <c r="HR835" i="19"/>
  <c r="HR808" i="19"/>
  <c r="HR866" i="19"/>
  <c r="HR591" i="19"/>
  <c r="HK804" i="19"/>
  <c r="HR570" i="19"/>
  <c r="HR878" i="19"/>
  <c r="HK782" i="19"/>
  <c r="HK685" i="19"/>
  <c r="HK797" i="19"/>
  <c r="HR614" i="19"/>
  <c r="HR663" i="19"/>
  <c r="HR771" i="19"/>
  <c r="HR865" i="19"/>
  <c r="HR726" i="19"/>
  <c r="HR533" i="19"/>
  <c r="HR785" i="19"/>
  <c r="HR894" i="19"/>
  <c r="HK540" i="19"/>
  <c r="HK681" i="19"/>
  <c r="HK647" i="19"/>
  <c r="HR674" i="19"/>
  <c r="HR854" i="19"/>
  <c r="HK740" i="19"/>
  <c r="HK508" i="19"/>
  <c r="HK866" i="19"/>
  <c r="HR687" i="19"/>
  <c r="HK649" i="19"/>
  <c r="HR870" i="19"/>
  <c r="HR791" i="19"/>
  <c r="HK626" i="19"/>
  <c r="HK507" i="19"/>
  <c r="HK595" i="19"/>
  <c r="HK773" i="19"/>
  <c r="HR913" i="19"/>
  <c r="HR797" i="19"/>
  <c r="HK768" i="19"/>
  <c r="HR764" i="19"/>
  <c r="HK491" i="19"/>
  <c r="HR627" i="19"/>
  <c r="HK841" i="19"/>
  <c r="HK515" i="19"/>
  <c r="HR647" i="19"/>
  <c r="HR515" i="19"/>
  <c r="HK789" i="19"/>
  <c r="HR575" i="19"/>
  <c r="HR657" i="19"/>
  <c r="HR728" i="19"/>
  <c r="HK665" i="19"/>
  <c r="HK777" i="19"/>
  <c r="HK652" i="19"/>
  <c r="HR526" i="19"/>
  <c r="HR816" i="19"/>
  <c r="HR512" i="19"/>
  <c r="HR825" i="19"/>
  <c r="HR760" i="19"/>
  <c r="HK861" i="19"/>
  <c r="HR880" i="19"/>
  <c r="HK869" i="19"/>
  <c r="HR648" i="19"/>
  <c r="HK586" i="19"/>
  <c r="HK545" i="19"/>
  <c r="HK671" i="19"/>
  <c r="HK844" i="19"/>
  <c r="HK912" i="19"/>
  <c r="HK613" i="19"/>
  <c r="HK838" i="19"/>
  <c r="HR510" i="19"/>
  <c r="HR754" i="19"/>
  <c r="HK651" i="19"/>
  <c r="HK504" i="19"/>
  <c r="HR613" i="19"/>
  <c r="HR822" i="19"/>
  <c r="HR652" i="19"/>
  <c r="HK568" i="19"/>
  <c r="HR740" i="19"/>
  <c r="IL160" i="19"/>
  <c r="IL266" i="19"/>
  <c r="IL230" i="19"/>
  <c r="IL389" i="19"/>
  <c r="IL90" i="19"/>
  <c r="IL388" i="19"/>
  <c r="IL68" i="19"/>
  <c r="IL305" i="19"/>
  <c r="IL128" i="19"/>
  <c r="IL248" i="19"/>
  <c r="IL356" i="19"/>
  <c r="IL307" i="19"/>
  <c r="IL377" i="19"/>
  <c r="IL336" i="19"/>
  <c r="IL314" i="19"/>
  <c r="IL397" i="19"/>
  <c r="IL36" i="19"/>
  <c r="IL145" i="19"/>
  <c r="IL54" i="19"/>
  <c r="IL75" i="19"/>
  <c r="IL432" i="19"/>
  <c r="IL374" i="19"/>
  <c r="IL63" i="19"/>
  <c r="IL77" i="19"/>
  <c r="IL201" i="19"/>
  <c r="IL143" i="19"/>
  <c r="IL37" i="19"/>
  <c r="IL110" i="19"/>
  <c r="IL271" i="19"/>
  <c r="IL211" i="19"/>
  <c r="IL46" i="19"/>
  <c r="IL264" i="19"/>
  <c r="IL108" i="19"/>
  <c r="IL97" i="19"/>
  <c r="IL224" i="19"/>
  <c r="IL301" i="19"/>
  <c r="IL136" i="19"/>
  <c r="IL33" i="19"/>
  <c r="IL255" i="19"/>
  <c r="IL137" i="19"/>
  <c r="IL132" i="19"/>
  <c r="IL402" i="19"/>
  <c r="IL323" i="19"/>
  <c r="IL210" i="19"/>
  <c r="IL298" i="19"/>
  <c r="IL422" i="19"/>
  <c r="IL320" i="19"/>
  <c r="IL238" i="19"/>
  <c r="IL440" i="19"/>
  <c r="IL319" i="19"/>
  <c r="IL318" i="19"/>
  <c r="IL208" i="19"/>
  <c r="IL214" i="19"/>
  <c r="IL182" i="19"/>
  <c r="IL194" i="19"/>
  <c r="IL171" i="19"/>
  <c r="IL249" i="19"/>
  <c r="IL418" i="19"/>
  <c r="IL263" i="19"/>
  <c r="IL225" i="19"/>
  <c r="IL83" i="19"/>
  <c r="HR684" i="19"/>
  <c r="HR644" i="19"/>
  <c r="HK721" i="19"/>
  <c r="HR884" i="19"/>
  <c r="HR839" i="19"/>
  <c r="HR737" i="19"/>
  <c r="HK780" i="19"/>
  <c r="HR536" i="19"/>
  <c r="HK781" i="19"/>
  <c r="HR819" i="19"/>
  <c r="HK646" i="19"/>
  <c r="HK774" i="19"/>
  <c r="HR736" i="19"/>
  <c r="HR751" i="19"/>
  <c r="HK770" i="19"/>
  <c r="IL184" i="19"/>
  <c r="HR882" i="19"/>
  <c r="HR708" i="19"/>
  <c r="HK555" i="19"/>
  <c r="HR673" i="19"/>
  <c r="HK788" i="19"/>
  <c r="HK692" i="19"/>
  <c r="HR844" i="19"/>
  <c r="HK511" i="19"/>
  <c r="HR892" i="19"/>
  <c r="HR748" i="19"/>
  <c r="HK550" i="19"/>
  <c r="HR730" i="19"/>
  <c r="HR502" i="19"/>
  <c r="HK637" i="19"/>
  <c r="HR910" i="19"/>
  <c r="IL404" i="19"/>
  <c r="IL421" i="19"/>
  <c r="IL392" i="19"/>
  <c r="IL239" i="19"/>
  <c r="IL414" i="19"/>
  <c r="HK751" i="19"/>
  <c r="HR635" i="19"/>
  <c r="HR542" i="19"/>
  <c r="HR513" i="19"/>
  <c r="HR858" i="19"/>
  <c r="HK590" i="19"/>
  <c r="HK496" i="19"/>
  <c r="HR681" i="19"/>
  <c r="IL369" i="19"/>
  <c r="HK864" i="19"/>
  <c r="HR830" i="19"/>
  <c r="HR794" i="19"/>
  <c r="HR528" i="19"/>
  <c r="HK655" i="19"/>
  <c r="HR501" i="19"/>
  <c r="HK606" i="19"/>
  <c r="HK534" i="19"/>
  <c r="HK916" i="19"/>
  <c r="IL288" i="19"/>
  <c r="IL56" i="19"/>
  <c r="IL447" i="19"/>
  <c r="IL242" i="19"/>
  <c r="IL120" i="19"/>
  <c r="IL378" i="19"/>
  <c r="IL384" i="19"/>
  <c r="IL284" i="19"/>
  <c r="HR874" i="19"/>
  <c r="HR829" i="19"/>
  <c r="HR549" i="19"/>
  <c r="HK567" i="19"/>
  <c r="HR876" i="19"/>
  <c r="HR593" i="19"/>
  <c r="IL126" i="19"/>
  <c r="IL250" i="19"/>
  <c r="IL175" i="19"/>
  <c r="HK715" i="19"/>
  <c r="IL241" i="19"/>
  <c r="IL130" i="19"/>
  <c r="HR544" i="19"/>
  <c r="IL119" i="19"/>
  <c r="IL285" i="19"/>
  <c r="IL236" i="19"/>
  <c r="IL349" i="19"/>
  <c r="HK531" i="19"/>
  <c r="HK705" i="19"/>
  <c r="IL328" i="19"/>
  <c r="IL276" i="19"/>
  <c r="HR885" i="19"/>
  <c r="HK688" i="19"/>
  <c r="HR701" i="19"/>
  <c r="HR675" i="19"/>
  <c r="IA468" i="19"/>
  <c r="HU547" i="19" s="1"/>
  <c r="HK579" i="19"/>
  <c r="HK669" i="19"/>
  <c r="IK470" i="19"/>
  <c r="IK479" i="19"/>
  <c r="IK477" i="19"/>
  <c r="IK472" i="19"/>
  <c r="IK478" i="19"/>
  <c r="IK474" i="19"/>
  <c r="IK476" i="19"/>
  <c r="IK471" i="19"/>
  <c r="IJ469" i="19"/>
  <c r="IJ480" i="19" s="1"/>
  <c r="G510" i="19" s="1"/>
  <c r="P108" i="19" s="1"/>
  <c r="HZ483" i="19"/>
  <c r="G509" i="19"/>
  <c r="P107" i="19" s="1"/>
  <c r="GY14" i="19"/>
  <c r="IL297" i="19" l="1"/>
  <c r="IL151" i="19"/>
  <c r="IL342" i="19"/>
  <c r="IL91" i="19"/>
  <c r="IL187" i="19"/>
  <c r="IL148" i="19"/>
  <c r="IL280" i="19"/>
  <c r="IL262" i="19"/>
  <c r="IL154" i="19"/>
  <c r="IL202" i="19"/>
  <c r="IL213" i="19"/>
  <c r="IL429" i="19"/>
  <c r="IL247" i="19"/>
  <c r="IL281" i="19"/>
  <c r="IL135" i="19"/>
  <c r="IL306" i="19"/>
  <c r="IL354" i="19"/>
  <c r="IL274" i="19"/>
  <c r="IL334" i="19"/>
  <c r="IL317" i="19"/>
  <c r="IL267" i="19"/>
  <c r="IL393" i="19"/>
  <c r="IL30" i="19"/>
  <c r="IL32" i="19"/>
  <c r="IL188" i="19"/>
  <c r="IL234" i="19"/>
  <c r="IL34" i="19"/>
  <c r="IL367" i="19"/>
  <c r="IL57" i="19"/>
  <c r="IL93" i="19"/>
  <c r="IL161" i="19"/>
  <c r="IL131" i="19"/>
  <c r="IL41" i="19"/>
  <c r="IL212" i="19"/>
  <c r="IL71" i="19"/>
  <c r="IL164" i="19"/>
  <c r="IL158" i="19"/>
  <c r="IL165" i="19"/>
  <c r="IL240" i="19"/>
  <c r="IL311" i="19"/>
  <c r="IL373" i="19"/>
  <c r="IL74" i="19"/>
  <c r="IL376" i="19"/>
  <c r="IL80" i="19"/>
  <c r="IL347" i="19"/>
  <c r="IL416" i="19"/>
  <c r="IL65" i="19"/>
  <c r="IL279" i="19"/>
  <c r="IL452" i="19"/>
  <c r="IL155" i="19"/>
  <c r="IL343" i="19"/>
  <c r="IL129" i="19"/>
  <c r="IL189" i="19"/>
  <c r="IL166" i="19"/>
  <c r="IL121" i="19"/>
  <c r="IL375" i="19"/>
  <c r="IL95" i="19"/>
  <c r="IL427" i="19"/>
  <c r="IL419" i="19"/>
  <c r="IL322" i="19"/>
  <c r="IL147" i="19"/>
  <c r="IL149" i="19"/>
  <c r="IL366" i="19"/>
  <c r="IL261" i="19"/>
  <c r="IL409" i="19"/>
  <c r="IL104" i="19"/>
  <c r="IL40" i="19"/>
  <c r="IL283" i="19"/>
  <c r="IL383" i="19"/>
  <c r="IL183" i="19"/>
  <c r="IL324" i="19"/>
  <c r="IL59" i="19"/>
  <c r="IL203" i="19"/>
  <c r="IL109" i="19"/>
  <c r="IL251" i="19"/>
  <c r="IL198" i="19"/>
  <c r="IL215" i="19"/>
  <c r="IL141" i="19"/>
  <c r="IL167" i="19"/>
  <c r="IL39" i="19"/>
  <c r="IL133" i="19"/>
  <c r="IL176" i="19"/>
  <c r="IL226" i="19"/>
  <c r="IL295" i="19"/>
  <c r="IL153" i="19"/>
  <c r="IL196" i="19"/>
  <c r="IL396" i="19"/>
  <c r="IL252" i="19"/>
  <c r="IL52" i="19"/>
  <c r="IL335" i="19"/>
  <c r="IL326" i="19"/>
  <c r="IL244" i="19"/>
  <c r="IL359" i="19"/>
  <c r="IL348" i="19"/>
  <c r="IL387" i="19"/>
  <c r="IL401" i="19"/>
  <c r="IL220" i="19"/>
  <c r="IL434" i="19"/>
  <c r="IL139" i="19"/>
  <c r="IL51" i="19"/>
  <c r="IL237" i="19"/>
  <c r="IL100" i="19"/>
  <c r="IL174" i="19"/>
  <c r="IL216" i="19"/>
  <c r="IL277" i="19"/>
  <c r="IL186" i="19"/>
  <c r="IL103" i="19"/>
  <c r="IL294" i="19"/>
  <c r="IL448" i="19"/>
  <c r="IL105" i="19"/>
  <c r="IL195" i="19"/>
  <c r="IL330" i="19"/>
  <c r="IL35" i="19"/>
  <c r="IL134" i="19"/>
  <c r="IL435" i="19"/>
  <c r="IL290" i="19"/>
  <c r="IL372" i="19"/>
  <c r="IL417" i="19"/>
  <c r="IL219" i="19"/>
  <c r="IL221" i="19"/>
  <c r="IL87" i="19"/>
  <c r="IL118" i="19"/>
  <c r="IL278" i="19"/>
  <c r="IL275" i="19"/>
  <c r="IL98" i="19"/>
  <c r="IL358" i="19"/>
  <c r="IL170" i="19"/>
  <c r="IL355" i="19"/>
  <c r="IL61" i="19"/>
  <c r="IL451" i="19"/>
  <c r="IL446" i="19"/>
  <c r="IL231" i="19"/>
  <c r="IL292" i="19"/>
  <c r="IL72" i="19"/>
  <c r="IL357" i="19"/>
  <c r="IL232" i="19"/>
  <c r="IL273" i="19"/>
  <c r="IL192" i="19"/>
  <c r="IL391" i="19"/>
  <c r="IL309" i="19"/>
  <c r="IL438" i="19"/>
  <c r="IL89" i="19"/>
  <c r="IL227" i="19"/>
  <c r="IL454" i="19"/>
  <c r="IL43" i="19"/>
  <c r="IL177" i="19"/>
  <c r="IL190" i="19"/>
  <c r="IL327" i="19"/>
  <c r="IL112" i="19"/>
  <c r="IL439" i="19"/>
  <c r="IL360" i="19"/>
  <c r="IL60" i="19"/>
  <c r="IL206" i="19"/>
  <c r="IL53" i="19"/>
  <c r="IL127" i="19"/>
  <c r="I504" i="19"/>
  <c r="R102" i="19" s="1"/>
  <c r="IL88" i="19"/>
  <c r="IL289" i="19"/>
  <c r="IL428" i="19"/>
  <c r="IL162" i="19"/>
  <c r="IL253" i="19"/>
  <c r="IL370" i="19"/>
  <c r="IL218" i="19"/>
  <c r="IL315" i="19"/>
  <c r="IL258" i="19"/>
  <c r="IL193" i="19"/>
  <c r="IL303" i="19"/>
  <c r="IL101" i="19"/>
  <c r="IL411" i="19"/>
  <c r="IL228" i="19"/>
  <c r="IL293" i="19"/>
  <c r="IL185" i="19"/>
  <c r="IK11" i="19"/>
  <c r="IL200" i="19"/>
  <c r="IL270" i="19"/>
  <c r="IL265" i="19"/>
  <c r="IL408" i="19"/>
  <c r="IL157" i="19"/>
  <c r="IL346" i="19"/>
  <c r="IL287" i="19"/>
  <c r="IL450" i="19"/>
  <c r="IL368" i="19"/>
  <c r="IL207" i="19"/>
  <c r="IL254" i="19"/>
  <c r="IL47" i="19"/>
  <c r="IL350" i="19"/>
  <c r="IL106" i="19"/>
  <c r="IL405" i="19"/>
  <c r="IL156" i="19"/>
  <c r="IL453" i="19"/>
  <c r="IL352" i="19"/>
  <c r="IL385" i="19"/>
  <c r="IL66" i="19"/>
  <c r="IL191" i="19"/>
  <c r="IL62" i="19"/>
  <c r="IL443" i="19"/>
  <c r="IL58" i="19"/>
  <c r="IL312" i="19"/>
  <c r="IL260" i="19"/>
  <c r="IL44" i="19"/>
  <c r="IL138" i="19"/>
  <c r="IL199" i="19"/>
  <c r="IL50" i="19"/>
  <c r="IL381" i="19"/>
  <c r="IL296" i="19"/>
  <c r="IL345" i="19"/>
  <c r="IL99" i="19"/>
  <c r="IL245" i="19"/>
  <c r="IL229" i="19"/>
  <c r="IL341" i="19"/>
  <c r="IL436" i="19"/>
  <c r="IL76" i="19"/>
  <c r="GW483" i="19"/>
  <c r="GX469" i="19"/>
  <c r="GY469" i="19" s="1"/>
  <c r="GY480" i="19" s="1"/>
  <c r="GY483" i="19" s="1"/>
  <c r="IB310" i="19"/>
  <c r="IB330" i="19"/>
  <c r="IB205" i="19"/>
  <c r="IB136" i="19"/>
  <c r="IB426" i="19"/>
  <c r="IB137" i="19"/>
  <c r="IB431" i="19"/>
  <c r="IB242" i="19"/>
  <c r="IB406" i="19"/>
  <c r="IB61" i="19"/>
  <c r="IB288" i="19"/>
  <c r="IB142" i="19"/>
  <c r="IB275" i="19"/>
  <c r="IB386" i="19"/>
  <c r="IB94" i="19"/>
  <c r="IB155" i="19"/>
  <c r="IB63" i="19"/>
  <c r="IB251" i="19"/>
  <c r="IB445" i="19"/>
  <c r="IB73" i="19"/>
  <c r="IB292" i="19"/>
  <c r="IB358" i="19"/>
  <c r="IB201" i="19"/>
  <c r="IB48" i="19"/>
  <c r="IB138" i="19"/>
  <c r="IB172" i="19"/>
  <c r="IB420" i="19"/>
  <c r="IB131" i="19"/>
  <c r="IB403" i="19"/>
  <c r="IB409" i="19"/>
  <c r="IB397" i="19"/>
  <c r="IB419" i="19"/>
  <c r="IB300" i="19"/>
  <c r="IB154" i="19"/>
  <c r="IB237" i="19"/>
  <c r="IB308" i="19"/>
  <c r="IB281" i="19"/>
  <c r="IB278" i="19"/>
  <c r="HQ14" i="19"/>
  <c r="HR14" i="19" s="1"/>
  <c r="I70" i="19" s="1"/>
  <c r="R70" i="19" s="1"/>
  <c r="IB341" i="19"/>
  <c r="IB207" i="19"/>
  <c r="IB430" i="19"/>
  <c r="IB257" i="19"/>
  <c r="IB176" i="19"/>
  <c r="IB261" i="19"/>
  <c r="IB55" i="19"/>
  <c r="IB173" i="19"/>
  <c r="IB339" i="19"/>
  <c r="IB379" i="19"/>
  <c r="IB270" i="19"/>
  <c r="IB369" i="19"/>
  <c r="IB220" i="19"/>
  <c r="IB429" i="19"/>
  <c r="IB182" i="19"/>
  <c r="IB297" i="19"/>
  <c r="IB104" i="19"/>
  <c r="IB326" i="19"/>
  <c r="IB213" i="19"/>
  <c r="IB340" i="19"/>
  <c r="IB392" i="19"/>
  <c r="IB365" i="19"/>
  <c r="IB271" i="19"/>
  <c r="IB328" i="19"/>
  <c r="IB301" i="19"/>
  <c r="IB388" i="19"/>
  <c r="IB193" i="19"/>
  <c r="IB267" i="19"/>
  <c r="IB115" i="19"/>
  <c r="IB30" i="19"/>
  <c r="IB411" i="19"/>
  <c r="IB303" i="19"/>
  <c r="IB359" i="19"/>
  <c r="IB302" i="19"/>
  <c r="IB92" i="19"/>
  <c r="IB86" i="19"/>
  <c r="IB180" i="19"/>
  <c r="IB410" i="19"/>
  <c r="IB227" i="19"/>
  <c r="IB187" i="19"/>
  <c r="IB402" i="19"/>
  <c r="IB39" i="19"/>
  <c r="IB108" i="19"/>
  <c r="IB195" i="19"/>
  <c r="IB424" i="19"/>
  <c r="IB343" i="19"/>
  <c r="IB235" i="19"/>
  <c r="IB364" i="19"/>
  <c r="IB414" i="19"/>
  <c r="IB194" i="19"/>
  <c r="IB46" i="19"/>
  <c r="IB296" i="19"/>
  <c r="IB373" i="19"/>
  <c r="IB215" i="19"/>
  <c r="IB250" i="19"/>
  <c r="IB452" i="19"/>
  <c r="IB398" i="19"/>
  <c r="IB222" i="19"/>
  <c r="IB355" i="19"/>
  <c r="IB432" i="19"/>
  <c r="IB444" i="19"/>
  <c r="IB268" i="19"/>
  <c r="IB119" i="19"/>
  <c r="IB31" i="19"/>
  <c r="IB132" i="19"/>
  <c r="IB159" i="19"/>
  <c r="IB304" i="19"/>
  <c r="IB433" i="19"/>
  <c r="IB428" i="19"/>
  <c r="IB189" i="19"/>
  <c r="IB151" i="19"/>
  <c r="IB191" i="19"/>
  <c r="IB298" i="19"/>
  <c r="IB385" i="19"/>
  <c r="IB335" i="19"/>
  <c r="IB345" i="19"/>
  <c r="IB342" i="19"/>
  <c r="IB51" i="19"/>
  <c r="IB70" i="19"/>
  <c r="IB60" i="19"/>
  <c r="IB76" i="19"/>
  <c r="IB354" i="19"/>
  <c r="IB66" i="19"/>
  <c r="IB69" i="19"/>
  <c r="IB439" i="19"/>
  <c r="IB415" i="19"/>
  <c r="IB146" i="19"/>
  <c r="IB317" i="19"/>
  <c r="IB435" i="19"/>
  <c r="IB126" i="19"/>
  <c r="IB240" i="19"/>
  <c r="IB321" i="19"/>
  <c r="IB375" i="19"/>
  <c r="IB313" i="19"/>
  <c r="IB97" i="19"/>
  <c r="IB265" i="19"/>
  <c r="IB309" i="19"/>
  <c r="IB238" i="19"/>
  <c r="IB279" i="19"/>
  <c r="IB448" i="19"/>
  <c r="IB262" i="19"/>
  <c r="IB264" i="19"/>
  <c r="IB319" i="19"/>
  <c r="IB47" i="19"/>
  <c r="IB147" i="19"/>
  <c r="IB183" i="19"/>
  <c r="IB284" i="19"/>
  <c r="IB436" i="19"/>
  <c r="IB133" i="19"/>
  <c r="IB156" i="19"/>
  <c r="IB214" i="19"/>
  <c r="IB89" i="19"/>
  <c r="IB234" i="19"/>
  <c r="IB282" i="19"/>
  <c r="IB158" i="19"/>
  <c r="IB315" i="19"/>
  <c r="IB376" i="19"/>
  <c r="IB404" i="19"/>
  <c r="IB413" i="19"/>
  <c r="IB338" i="19"/>
  <c r="IB171" i="19"/>
  <c r="IB209" i="19"/>
  <c r="IB280" i="19"/>
  <c r="IB233" i="19"/>
  <c r="IB139" i="19"/>
  <c r="IB290" i="19"/>
  <c r="IB74" i="19"/>
  <c r="IB451" i="19"/>
  <c r="IB219" i="19"/>
  <c r="IB198" i="19"/>
  <c r="IB84" i="19"/>
  <c r="IB252" i="19"/>
  <c r="IB223" i="19"/>
  <c r="IB87" i="19"/>
  <c r="IB144" i="19"/>
  <c r="IB287" i="19"/>
  <c r="IB244" i="19"/>
  <c r="IB178" i="19"/>
  <c r="IB408" i="19"/>
  <c r="IB454" i="19"/>
  <c r="IB371" i="19"/>
  <c r="IB347" i="19"/>
  <c r="IB332" i="19"/>
  <c r="IB102" i="19"/>
  <c r="IB434" i="19"/>
  <c r="IB407" i="19"/>
  <c r="IB353" i="19"/>
  <c r="IB79" i="19"/>
  <c r="IB210" i="19"/>
  <c r="IB447" i="19"/>
  <c r="IB112" i="19"/>
  <c r="IB75" i="19"/>
  <c r="IB175" i="19"/>
  <c r="IB200" i="19"/>
  <c r="IB226" i="19"/>
  <c r="IB170" i="19"/>
  <c r="IB368" i="19"/>
  <c r="IB236" i="19"/>
  <c r="IB196" i="19"/>
  <c r="IB383" i="19"/>
  <c r="IB116" i="19"/>
  <c r="IB72" i="19"/>
  <c r="IB344" i="19"/>
  <c r="IB241" i="19"/>
  <c r="IB283" i="19"/>
  <c r="IB149" i="19"/>
  <c r="IB391" i="19"/>
  <c r="IB122" i="19"/>
  <c r="IB336" i="19"/>
  <c r="IB111" i="19"/>
  <c r="IB192" i="19"/>
  <c r="IB266" i="19"/>
  <c r="IB356" i="19"/>
  <c r="IB427" i="19"/>
  <c r="IB167" i="19"/>
  <c r="IB78" i="19"/>
  <c r="IB128" i="19"/>
  <c r="IB273" i="19"/>
  <c r="IB54" i="19"/>
  <c r="IB400" i="19"/>
  <c r="IB248" i="19"/>
  <c r="IB143" i="19"/>
  <c r="IB130" i="19"/>
  <c r="IB91" i="19"/>
  <c r="IB305" i="19"/>
  <c r="IB401" i="19"/>
  <c r="IB65" i="19"/>
  <c r="IB360" i="19"/>
  <c r="IB93" i="19"/>
  <c r="IB350" i="19"/>
  <c r="IB32" i="19"/>
  <c r="IB337" i="19"/>
  <c r="IB162" i="19"/>
  <c r="IB291" i="19"/>
  <c r="IB62" i="19"/>
  <c r="IB216" i="19"/>
  <c r="IB197" i="19"/>
  <c r="IB423" i="19"/>
  <c r="IB120" i="19"/>
  <c r="IB117" i="19"/>
  <c r="IB153" i="19"/>
  <c r="IB285" i="19"/>
  <c r="IB316" i="19"/>
  <c r="IB41" i="19"/>
  <c r="IB106" i="19"/>
  <c r="IB442" i="19"/>
  <c r="IB169" i="19"/>
  <c r="IB421" i="19"/>
  <c r="IB212" i="19"/>
  <c r="IA11" i="19"/>
  <c r="IB269" i="19"/>
  <c r="IB109" i="19"/>
  <c r="IB127" i="19"/>
  <c r="IB450" i="19"/>
  <c r="IB295" i="19"/>
  <c r="IB145" i="19"/>
  <c r="IB307" i="19"/>
  <c r="IB306" i="19"/>
  <c r="IB95" i="19"/>
  <c r="IB394" i="19"/>
  <c r="IB186" i="19"/>
  <c r="IB150" i="19"/>
  <c r="IB199" i="19"/>
  <c r="IB417" i="19"/>
  <c r="IB185" i="19"/>
  <c r="IB188" i="19"/>
  <c r="IB163" i="19"/>
  <c r="IB396" i="19"/>
  <c r="IB113" i="19"/>
  <c r="IB293" i="19"/>
  <c r="IB384" i="19"/>
  <c r="IB382" i="19"/>
  <c r="IB348" i="19"/>
  <c r="IB357" i="19"/>
  <c r="IB441" i="19"/>
  <c r="IB57" i="19"/>
  <c r="IB181" i="19"/>
  <c r="IB64" i="19"/>
  <c r="IB124" i="19"/>
  <c r="IB329" i="19"/>
  <c r="IB105" i="19"/>
  <c r="IB258" i="19"/>
  <c r="IB157" i="19"/>
  <c r="IB372" i="19"/>
  <c r="IB71" i="19"/>
  <c r="IB168" i="19"/>
  <c r="IB239" i="19"/>
  <c r="IB286" i="19"/>
  <c r="IB161" i="19"/>
  <c r="IB101" i="19"/>
  <c r="IB134" i="19"/>
  <c r="IB118" i="19"/>
  <c r="IB103" i="19"/>
  <c r="IB437" i="19"/>
  <c r="IB453" i="19"/>
  <c r="IB228" i="19"/>
  <c r="IB349" i="19"/>
  <c r="IB129" i="19"/>
  <c r="IB85" i="19"/>
  <c r="IB311" i="19"/>
  <c r="IB125" i="19"/>
  <c r="IB58" i="19"/>
  <c r="IB141" i="19"/>
  <c r="IB412" i="19"/>
  <c r="IB35" i="19"/>
  <c r="IB100" i="19"/>
  <c r="IB243" i="19"/>
  <c r="IB276" i="19"/>
  <c r="IB249" i="19"/>
  <c r="IB377" i="19"/>
  <c r="IB294" i="19"/>
  <c r="IB230" i="19"/>
  <c r="IB405" i="19"/>
  <c r="IB38" i="19"/>
  <c r="IB393" i="19"/>
  <c r="IB363" i="19"/>
  <c r="IB231" i="19"/>
  <c r="IB82" i="19"/>
  <c r="IB259" i="19"/>
  <c r="IB256" i="19"/>
  <c r="IB255" i="19"/>
  <c r="IB325" i="19"/>
  <c r="IB190" i="19"/>
  <c r="IB416" i="19"/>
  <c r="IB177" i="19"/>
  <c r="IB59" i="19"/>
  <c r="IB203" i="19"/>
  <c r="IB390" i="19"/>
  <c r="IB184" i="19"/>
  <c r="IB224" i="19"/>
  <c r="IB204" i="19"/>
  <c r="IB247" i="19"/>
  <c r="IB36" i="19"/>
  <c r="IB217" i="19"/>
  <c r="IB44" i="19"/>
  <c r="IB160" i="19"/>
  <c r="IB202" i="19"/>
  <c r="IB245" i="19"/>
  <c r="IB331" i="19"/>
  <c r="IB107" i="19"/>
  <c r="IB274" i="19"/>
  <c r="IB229" i="19"/>
  <c r="IB378" i="19"/>
  <c r="IB324" i="19"/>
  <c r="IB352" i="19"/>
  <c r="IB81" i="19"/>
  <c r="IB443" i="19"/>
  <c r="IB246" i="19"/>
  <c r="IB218" i="19"/>
  <c r="IB370" i="19"/>
  <c r="IB110" i="19"/>
  <c r="IB312" i="19"/>
  <c r="IB90" i="19"/>
  <c r="IB387" i="19"/>
  <c r="IB289" i="19"/>
  <c r="IB314" i="19"/>
  <c r="IB33" i="19"/>
  <c r="IB367" i="19"/>
  <c r="IB253" i="19"/>
  <c r="IB221" i="19"/>
  <c r="IB123" i="19"/>
  <c r="IB446" i="19"/>
  <c r="IB99" i="19"/>
  <c r="IB422" i="19"/>
  <c r="IB77" i="19"/>
  <c r="IB362" i="19"/>
  <c r="IB322" i="19"/>
  <c r="IB320" i="19"/>
  <c r="IB211" i="19"/>
  <c r="IB399" i="19"/>
  <c r="IB52" i="19"/>
  <c r="IB56" i="19"/>
  <c r="IB67" i="19"/>
  <c r="IB206" i="19"/>
  <c r="IB351" i="19"/>
  <c r="IB374" i="19"/>
  <c r="IB323" i="19"/>
  <c r="IB83" i="19"/>
  <c r="IB425" i="19"/>
  <c r="IB80" i="19"/>
  <c r="IB96" i="19"/>
  <c r="IB254" i="19"/>
  <c r="IB43" i="19"/>
  <c r="IB333" i="19"/>
  <c r="IB381" i="19"/>
  <c r="IB164" i="19"/>
  <c r="IB418" i="19"/>
  <c r="IB361" i="19"/>
  <c r="IB366" i="19"/>
  <c r="IB50" i="19"/>
  <c r="IB334" i="19"/>
  <c r="IB42" i="19"/>
  <c r="IB165" i="19"/>
  <c r="IB37" i="19"/>
  <c r="IB318" i="19"/>
  <c r="IB114" i="19"/>
  <c r="IB263" i="19"/>
  <c r="IB449" i="19"/>
  <c r="IB98" i="19"/>
  <c r="IB148" i="19"/>
  <c r="IB88" i="19"/>
  <c r="IB225" i="19"/>
  <c r="IB174" i="19"/>
  <c r="IB327" i="19"/>
  <c r="IB49" i="19"/>
  <c r="IB380" i="19"/>
  <c r="IB395" i="19"/>
  <c r="IB272" i="19"/>
  <c r="IB53" i="19"/>
  <c r="IB45" i="19"/>
  <c r="IB389" i="19"/>
  <c r="IB277" i="19"/>
  <c r="IB438" i="19"/>
  <c r="IB40" i="19"/>
  <c r="IB135" i="19"/>
  <c r="IB232" i="19"/>
  <c r="IB260" i="19"/>
  <c r="IB208" i="19"/>
  <c r="IB34" i="19"/>
  <c r="IB440" i="19"/>
  <c r="IB152" i="19"/>
  <c r="IB121" i="19"/>
  <c r="IB166" i="19"/>
  <c r="IB179" i="19"/>
  <c r="IB140" i="19"/>
  <c r="IB68" i="19"/>
  <c r="IB346" i="19"/>
  <c r="HG14" i="19"/>
  <c r="H69" i="19" s="1"/>
  <c r="Q69" i="19" s="1"/>
  <c r="HA520" i="19"/>
  <c r="HA595" i="19"/>
  <c r="HA888" i="19"/>
  <c r="HA748" i="19"/>
  <c r="HA677" i="19"/>
  <c r="HH758" i="19"/>
  <c r="HA831" i="19"/>
  <c r="HA784" i="19"/>
  <c r="HH730" i="19"/>
  <c r="HH674" i="19"/>
  <c r="HH639" i="19"/>
  <c r="HA654" i="19"/>
  <c r="HA512" i="19"/>
  <c r="HA910" i="19"/>
  <c r="HA680" i="19"/>
  <c r="HA584" i="19"/>
  <c r="HA887" i="19"/>
  <c r="HA817" i="19"/>
  <c r="HA717" i="19"/>
  <c r="HH798" i="19"/>
  <c r="HH592" i="19"/>
  <c r="HH619" i="19"/>
  <c r="HH724" i="19"/>
  <c r="HH671" i="19"/>
  <c r="HA912" i="19"/>
  <c r="HA640" i="19"/>
  <c r="HA741" i="19"/>
  <c r="HA891" i="19"/>
  <c r="HA642" i="19"/>
  <c r="HA909" i="19"/>
  <c r="HA780" i="19"/>
  <c r="HA628" i="19"/>
  <c r="HH808" i="19"/>
  <c r="HH684" i="19"/>
  <c r="HA539" i="19"/>
  <c r="HA755" i="19"/>
  <c r="HH862" i="19"/>
  <c r="HH599" i="19"/>
  <c r="HH500" i="19"/>
  <c r="HH667" i="19"/>
  <c r="HA589" i="19"/>
  <c r="HH689" i="19"/>
  <c r="HH802" i="19"/>
  <c r="HH662" i="19"/>
  <c r="HH546" i="19"/>
  <c r="HA691" i="19"/>
  <c r="HA594" i="19"/>
  <c r="HH723" i="19"/>
  <c r="HA785" i="19"/>
  <c r="HA561" i="19"/>
  <c r="HH857" i="19"/>
  <c r="HH585" i="19"/>
  <c r="HH913" i="19"/>
  <c r="HA857" i="19"/>
  <c r="HH694" i="19"/>
  <c r="HH735" i="19"/>
  <c r="HA897" i="19"/>
  <c r="HH806" i="19"/>
  <c r="HA626" i="19"/>
  <c r="HA752" i="19"/>
  <c r="HA896" i="19"/>
  <c r="HA770" i="19"/>
  <c r="HA833" i="19"/>
  <c r="HA610" i="19"/>
  <c r="HH719" i="19"/>
  <c r="HH582" i="19"/>
  <c r="HH826" i="19"/>
  <c r="HA794" i="19"/>
  <c r="HH833" i="19"/>
  <c r="HH842" i="19"/>
  <c r="HA777" i="19"/>
  <c r="HH750" i="19"/>
  <c r="HH678" i="19"/>
  <c r="HA838" i="19"/>
  <c r="HA516" i="19"/>
  <c r="HH767" i="19"/>
  <c r="HA916" i="19"/>
  <c r="HA768" i="19"/>
  <c r="HH584" i="19"/>
  <c r="HH843" i="19"/>
  <c r="HH554" i="19"/>
  <c r="HH527" i="19"/>
  <c r="HH615" i="19"/>
  <c r="HH810" i="19"/>
  <c r="HA862" i="19"/>
  <c r="HH681" i="19"/>
  <c r="HA875" i="19"/>
  <c r="HA733" i="19"/>
  <c r="HH874" i="19"/>
  <c r="HH646" i="19"/>
  <c r="HH700" i="19"/>
  <c r="HH638" i="19"/>
  <c r="HH664" i="19"/>
  <c r="HH755" i="19"/>
  <c r="HA613" i="19"/>
  <c r="HA683" i="19"/>
  <c r="HH737" i="19"/>
  <c r="HA763" i="19"/>
  <c r="HA711" i="19"/>
  <c r="HH576" i="19"/>
  <c r="HA913" i="19"/>
  <c r="HH866" i="19"/>
  <c r="HH763" i="19"/>
  <c r="HA609" i="19"/>
  <c r="HH542" i="19"/>
  <c r="HA871" i="19"/>
  <c r="HA557" i="19"/>
  <c r="HH786" i="19"/>
  <c r="HH553" i="19"/>
  <c r="HH869" i="19"/>
  <c r="HH708" i="19"/>
  <c r="HA695" i="19"/>
  <c r="HA647" i="19"/>
  <c r="HA745" i="19"/>
  <c r="HH891" i="19"/>
  <c r="HH512" i="19"/>
  <c r="HH501" i="19"/>
  <c r="HA685" i="19"/>
  <c r="HH780" i="19"/>
  <c r="HH718" i="19"/>
  <c r="HH765" i="19"/>
  <c r="HH603" i="19"/>
  <c r="HA697" i="19"/>
  <c r="HH794" i="19"/>
  <c r="HA576" i="19"/>
  <c r="HA588" i="19"/>
  <c r="HA575" i="19"/>
  <c r="HH828" i="19"/>
  <c r="HA792" i="19"/>
  <c r="HA546" i="19"/>
  <c r="HH813" i="19"/>
  <c r="HA830" i="19"/>
  <c r="HA793" i="19"/>
  <c r="HA495" i="19"/>
  <c r="HH889" i="19"/>
  <c r="HH629" i="19"/>
  <c r="HA603" i="19"/>
  <c r="HH903" i="19"/>
  <c r="HH836" i="19"/>
  <c r="HH672" i="19"/>
  <c r="HA667" i="19"/>
  <c r="HA526" i="19"/>
  <c r="HA714" i="19"/>
  <c r="HA508" i="19"/>
  <c r="HA872" i="19"/>
  <c r="HA805" i="19"/>
  <c r="HH564" i="19"/>
  <c r="HA671" i="19"/>
  <c r="HH779" i="19"/>
  <c r="HA540" i="19"/>
  <c r="HH597" i="19"/>
  <c r="HH743" i="19"/>
  <c r="HA744" i="19"/>
  <c r="HH693" i="19"/>
  <c r="HH915" i="19"/>
  <c r="HH830" i="19"/>
  <c r="HH789" i="19"/>
  <c r="HA623" i="19"/>
  <c r="HH803" i="19"/>
  <c r="HH720" i="19"/>
  <c r="HA809" i="19"/>
  <c r="HA843" i="19"/>
  <c r="HA903" i="19"/>
  <c r="HH572" i="19"/>
  <c r="HH666" i="19"/>
  <c r="HA600" i="19"/>
  <c r="HA917" i="19"/>
  <c r="HA749" i="19"/>
  <c r="HA517" i="19"/>
  <c r="HH709" i="19"/>
  <c r="HA750" i="19"/>
  <c r="HH900" i="19"/>
  <c r="HH518" i="19"/>
  <c r="HH751" i="19"/>
  <c r="HH690" i="19"/>
  <c r="HH652" i="19"/>
  <c r="HH557" i="19"/>
  <c r="HA664" i="19"/>
  <c r="HH732" i="19"/>
  <c r="HH917" i="19"/>
  <c r="HH600" i="19"/>
  <c r="HA556" i="19"/>
  <c r="HH768" i="19"/>
  <c r="HH815" i="19"/>
  <c r="HA804" i="19"/>
  <c r="HA501" i="19"/>
  <c r="HH524" i="19"/>
  <c r="HA543" i="19"/>
  <c r="HA918" i="19"/>
  <c r="HA736" i="19"/>
  <c r="HA761" i="19"/>
  <c r="HA658" i="19"/>
  <c r="HA513" i="19"/>
  <c r="HH514" i="19"/>
  <c r="HH904" i="19"/>
  <c r="HH829" i="19"/>
  <c r="HH598" i="19"/>
  <c r="HH631" i="19"/>
  <c r="HA808" i="19"/>
  <c r="HH785" i="19"/>
  <c r="HA701" i="19"/>
  <c r="HA730" i="19"/>
  <c r="HA828" i="19"/>
  <c r="HH649" i="19"/>
  <c r="HH505" i="19"/>
  <c r="HH490" i="19"/>
  <c r="HA630" i="19"/>
  <c r="HA835" i="19"/>
  <c r="HH588" i="19"/>
  <c r="HH741" i="19"/>
  <c r="HA491" i="19"/>
  <c r="HH579" i="19"/>
  <c r="HH581" i="19"/>
  <c r="HA900" i="19"/>
  <c r="HH711" i="19"/>
  <c r="HH680" i="19"/>
  <c r="HA811" i="19"/>
  <c r="HH760" i="19"/>
  <c r="HA545" i="19"/>
  <c r="HA880" i="19"/>
  <c r="HA510" i="19"/>
  <c r="HA739" i="19"/>
  <c r="HA656" i="19"/>
  <c r="HH835" i="19"/>
  <c r="HH530" i="19"/>
  <c r="HA902" i="19"/>
  <c r="HH549" i="19"/>
  <c r="HA529" i="19"/>
  <c r="HH849" i="19"/>
  <c r="HG466" i="19"/>
  <c r="HA558" i="19"/>
  <c r="HH825" i="19"/>
  <c r="HA823" i="19"/>
  <c r="HH805" i="19"/>
  <c r="HH560" i="19"/>
  <c r="HA592" i="19"/>
  <c r="HA670" i="19"/>
  <c r="HH858" i="19"/>
  <c r="HA861" i="19"/>
  <c r="HH589" i="19"/>
  <c r="HA521" i="19"/>
  <c r="HH545" i="19"/>
  <c r="HH695" i="19"/>
  <c r="HH602" i="19"/>
  <c r="HH887" i="19"/>
  <c r="HH892" i="19"/>
  <c r="HA863" i="19"/>
  <c r="HH764" i="19"/>
  <c r="HH624" i="19"/>
  <c r="HA549" i="19"/>
  <c r="HH540" i="19"/>
  <c r="HH814" i="19"/>
  <c r="HH669" i="19"/>
  <c r="HA806" i="19"/>
  <c r="HA646" i="19"/>
  <c r="HA858" i="19"/>
  <c r="HH712" i="19"/>
  <c r="HA915" i="19"/>
  <c r="HH698" i="19"/>
  <c r="HA851" i="19"/>
  <c r="HH491" i="19"/>
  <c r="HH523" i="19"/>
  <c r="HA523" i="19"/>
  <c r="HA800" i="19"/>
  <c r="HH894" i="19"/>
  <c r="HH696" i="19"/>
  <c r="HA637" i="19"/>
  <c r="HH844" i="19"/>
  <c r="HA674" i="19"/>
  <c r="HA616" i="19"/>
  <c r="HH640" i="19"/>
  <c r="HH692" i="19"/>
  <c r="HH538" i="19"/>
  <c r="HH636" i="19"/>
  <c r="HA541" i="19"/>
  <c r="HA534" i="19"/>
  <c r="HA554" i="19"/>
  <c r="HA607" i="19"/>
  <c r="HH612" i="19"/>
  <c r="HH854" i="19"/>
  <c r="HH661" i="19"/>
  <c r="HH838" i="19"/>
  <c r="HH749" i="19"/>
  <c r="HH578" i="19"/>
  <c r="HA725" i="19"/>
  <c r="HH807" i="19"/>
  <c r="HA852" i="19"/>
  <c r="HH790" i="19"/>
  <c r="HH795" i="19"/>
  <c r="HA649" i="19"/>
  <c r="HH665" i="19"/>
  <c r="HA652" i="19"/>
  <c r="HH591" i="19"/>
  <c r="HA617" i="19"/>
  <c r="HA597" i="19"/>
  <c r="HH647" i="19"/>
  <c r="HA663" i="19"/>
  <c r="HH706" i="19"/>
  <c r="HH532" i="19"/>
  <c r="HH831" i="19"/>
  <c r="HH846" i="19"/>
  <c r="HA682" i="19"/>
  <c r="HH731" i="19"/>
  <c r="HA648" i="19"/>
  <c r="HA815" i="19"/>
  <c r="HH563" i="19"/>
  <c r="HH499" i="19"/>
  <c r="HH754" i="19"/>
  <c r="HA698" i="19"/>
  <c r="HH856" i="19"/>
  <c r="HA731" i="19"/>
  <c r="HH722" i="19"/>
  <c r="HH746" i="19"/>
  <c r="HA813" i="19"/>
  <c r="HH552" i="19"/>
  <c r="HA799" i="19"/>
  <c r="HA797" i="19"/>
  <c r="HA746" i="19"/>
  <c r="HH531" i="19"/>
  <c r="HA870" i="19"/>
  <c r="HA580" i="19"/>
  <c r="HA627" i="19"/>
  <c r="HA497" i="19"/>
  <c r="HA819" i="19"/>
  <c r="HH907" i="19"/>
  <c r="HA856" i="19"/>
  <c r="HA689" i="19"/>
  <c r="HH777" i="19"/>
  <c r="HA757" i="19"/>
  <c r="HH859" i="19"/>
  <c r="HA734" i="19"/>
  <c r="HH782" i="19"/>
  <c r="HH837" i="19"/>
  <c r="HA837" i="19"/>
  <c r="HH525" i="19"/>
  <c r="HA569" i="19"/>
  <c r="HH918" i="19"/>
  <c r="HH609" i="19"/>
  <c r="HA884" i="19"/>
  <c r="HA890" i="19"/>
  <c r="HH577" i="19"/>
  <c r="HH593" i="19"/>
  <c r="HH873" i="19"/>
  <c r="HA498" i="19"/>
  <c r="HH822" i="19"/>
  <c r="HA500" i="19"/>
  <c r="HH547" i="19"/>
  <c r="HH818" i="19"/>
  <c r="HH536" i="19"/>
  <c r="HA659" i="19"/>
  <c r="HH568" i="19"/>
  <c r="HH610" i="19"/>
  <c r="HA801" i="19"/>
  <c r="HH850" i="19"/>
  <c r="HA743" i="19"/>
  <c r="HA641" i="19"/>
  <c r="HA834" i="19"/>
  <c r="HA728" i="19"/>
  <c r="HH744" i="19"/>
  <c r="HA675" i="19"/>
  <c r="HA562" i="19"/>
  <c r="HA765" i="19"/>
  <c r="HH513" i="19"/>
  <c r="HH885" i="19"/>
  <c r="HH620" i="19"/>
  <c r="HH776" i="19"/>
  <c r="HH650" i="19"/>
  <c r="HH704" i="19"/>
  <c r="HA812" i="19"/>
  <c r="HH769" i="19"/>
  <c r="HH791" i="19"/>
  <c r="HH555" i="19"/>
  <c r="HH617" i="19"/>
  <c r="HH679" i="19"/>
  <c r="HH747" i="19"/>
  <c r="HH683" i="19"/>
  <c r="HH521" i="19"/>
  <c r="HA767" i="19"/>
  <c r="HH622" i="19"/>
  <c r="HA807" i="19"/>
  <c r="HA848" i="19"/>
  <c r="HH573" i="19"/>
  <c r="HA494" i="19"/>
  <c r="HH675" i="19"/>
  <c r="HH691" i="19"/>
  <c r="HA687" i="19"/>
  <c r="HA907" i="19"/>
  <c r="HH721" i="19"/>
  <c r="HH784" i="19"/>
  <c r="HH618" i="19"/>
  <c r="HA702" i="19"/>
  <c r="HA593" i="19"/>
  <c r="HA759" i="19"/>
  <c r="HA551" i="19"/>
  <c r="HA548" i="19"/>
  <c r="HH881" i="19"/>
  <c r="HA766" i="19"/>
  <c r="HA802" i="19"/>
  <c r="HA666" i="19"/>
  <c r="HA822" i="19"/>
  <c r="HA715" i="19"/>
  <c r="HH914" i="19"/>
  <c r="HH623" i="19"/>
  <c r="HA660" i="19"/>
  <c r="HA669" i="19"/>
  <c r="HH811" i="19"/>
  <c r="HH548" i="19"/>
  <c r="HA532" i="19"/>
  <c r="HA703" i="19"/>
  <c r="HA618" i="19"/>
  <c r="HH886" i="19"/>
  <c r="HH586" i="19"/>
  <c r="HA786" i="19"/>
  <c r="HH569" i="19"/>
  <c r="HH596" i="19"/>
  <c r="HH537" i="19"/>
  <c r="HA788" i="19"/>
  <c r="HA885" i="19"/>
  <c r="HA615" i="19"/>
  <c r="HA713" i="19"/>
  <c r="HH840" i="19"/>
  <c r="HA598" i="19"/>
  <c r="HH656" i="19"/>
  <c r="HA776" i="19"/>
  <c r="HH607" i="19"/>
  <c r="HA820" i="19"/>
  <c r="HA779" i="19"/>
  <c r="HA726" i="19"/>
  <c r="HA650" i="19"/>
  <c r="HH611" i="19"/>
  <c r="HA631" i="19"/>
  <c r="HH834" i="19"/>
  <c r="HA735" i="19"/>
  <c r="HA868" i="19"/>
  <c r="HA710" i="19"/>
  <c r="HA795" i="19"/>
  <c r="HA665" i="19"/>
  <c r="HH905" i="19"/>
  <c r="HH637" i="19"/>
  <c r="HH616" i="19"/>
  <c r="HA622" i="19"/>
  <c r="HA499" i="19"/>
  <c r="HA688" i="19"/>
  <c r="HA729" i="19"/>
  <c r="HH632" i="19"/>
  <c r="HA564" i="19"/>
  <c r="HA707" i="19"/>
  <c r="HA825" i="19"/>
  <c r="HH772" i="19"/>
  <c r="HA678" i="19"/>
  <c r="HH736" i="19"/>
  <c r="HA535" i="19"/>
  <c r="HH908" i="19"/>
  <c r="HA533" i="19"/>
  <c r="HA573" i="19"/>
  <c r="HH783" i="19"/>
  <c r="HH800" i="19"/>
  <c r="HH653" i="19"/>
  <c r="HA751" i="19"/>
  <c r="HH535" i="19"/>
  <c r="HH522" i="19"/>
  <c r="HA778" i="19"/>
  <c r="HA608" i="19"/>
  <c r="HA635" i="19"/>
  <c r="HH778" i="19"/>
  <c r="HH775" i="19"/>
  <c r="HA572" i="19"/>
  <c r="HH728" i="19"/>
  <c r="HA876" i="19"/>
  <c r="HH910" i="19"/>
  <c r="HA877" i="19"/>
  <c r="HA905" i="19"/>
  <c r="HH748" i="19"/>
  <c r="HA514" i="19"/>
  <c r="HH817" i="19"/>
  <c r="HA643" i="19"/>
  <c r="HA570" i="19"/>
  <c r="HA699" i="19"/>
  <c r="HH659" i="19"/>
  <c r="HH517" i="19"/>
  <c r="HA657" i="19"/>
  <c r="HH556" i="19"/>
  <c r="HA577" i="19"/>
  <c r="HA639" i="19"/>
  <c r="HA824" i="19"/>
  <c r="HH604" i="19"/>
  <c r="HH660" i="19"/>
  <c r="HH630" i="19"/>
  <c r="HA686" i="19"/>
  <c r="HH594" i="19"/>
  <c r="HA895" i="19"/>
  <c r="HA571" i="19"/>
  <c r="HH771" i="19"/>
  <c r="HH899" i="19"/>
  <c r="HA653" i="19"/>
  <c r="HA709" i="19"/>
  <c r="HA879" i="19"/>
  <c r="HH863" i="19"/>
  <c r="HH902" i="19"/>
  <c r="HA503" i="19"/>
  <c r="HH544" i="19"/>
  <c r="HH812" i="19"/>
  <c r="HH897" i="19"/>
  <c r="HA531" i="19"/>
  <c r="HA790" i="19"/>
  <c r="HH872" i="19"/>
  <c r="HH705" i="19"/>
  <c r="HH685" i="19"/>
  <c r="HA668" i="19"/>
  <c r="HH644" i="19"/>
  <c r="HA525" i="19"/>
  <c r="HA536" i="19"/>
  <c r="HA732" i="19"/>
  <c r="HA605" i="19"/>
  <c r="HH878" i="19"/>
  <c r="HA586" i="19"/>
  <c r="HH752" i="19"/>
  <c r="HH595" i="19"/>
  <c r="HA515" i="19"/>
  <c r="HH550" i="19"/>
  <c r="HH561" i="19"/>
  <c r="HA530" i="19"/>
  <c r="HH559" i="19"/>
  <c r="HA747" i="19"/>
  <c r="HA528" i="19"/>
  <c r="HA684" i="19"/>
  <c r="HA899" i="19"/>
  <c r="HH774" i="19"/>
  <c r="HH725" i="19"/>
  <c r="HH551" i="19"/>
  <c r="HA502" i="19"/>
  <c r="HA869" i="19"/>
  <c r="HH824" i="19"/>
  <c r="HH710" i="19"/>
  <c r="HA712" i="19"/>
  <c r="HA844" i="19"/>
  <c r="HA507" i="19"/>
  <c r="HA651" i="19"/>
  <c r="HA493" i="19"/>
  <c r="HA853" i="19"/>
  <c r="HA914" i="19"/>
  <c r="HH534" i="19"/>
  <c r="HA865" i="19"/>
  <c r="HH726" i="19"/>
  <c r="HA559" i="19"/>
  <c r="HA661" i="19"/>
  <c r="HH819" i="19"/>
  <c r="HH506" i="19"/>
  <c r="HA889" i="19"/>
  <c r="HA842" i="19"/>
  <c r="HH880" i="19"/>
  <c r="HA908" i="19"/>
  <c r="HH734" i="19"/>
  <c r="HH793" i="19"/>
  <c r="HA760" i="19"/>
  <c r="HH635" i="19"/>
  <c r="HH883" i="19"/>
  <c r="HA810" i="19"/>
  <c r="HA676" i="19"/>
  <c r="HH738" i="19"/>
  <c r="HA783" i="19"/>
  <c r="HA566" i="19"/>
  <c r="HA850" i="19"/>
  <c r="HH625" i="19"/>
  <c r="HH493" i="19"/>
  <c r="HH502" i="19"/>
  <c r="HA818" i="19"/>
  <c r="HH867" i="19"/>
  <c r="HA625" i="19"/>
  <c r="HA553" i="19"/>
  <c r="HH884" i="19"/>
  <c r="HH492" i="19"/>
  <c r="HA753" i="19"/>
  <c r="HH688" i="19"/>
  <c r="HH773" i="19"/>
  <c r="HA506" i="19"/>
  <c r="HA591" i="19"/>
  <c r="HH796" i="19"/>
  <c r="HH676" i="19"/>
  <c r="HA662" i="19"/>
  <c r="HH759" i="19"/>
  <c r="HH519" i="19"/>
  <c r="HA762" i="19"/>
  <c r="HA505" i="19"/>
  <c r="HA694" i="19"/>
  <c r="HA582" i="19"/>
  <c r="HH608" i="19"/>
  <c r="HH816" i="19"/>
  <c r="HH855" i="19"/>
  <c r="HH801" i="19"/>
  <c r="HA796" i="19"/>
  <c r="HA864" i="19"/>
  <c r="HH543" i="19"/>
  <c r="HA574" i="19"/>
  <c r="HA827" i="19"/>
  <c r="HA568" i="19"/>
  <c r="HA901" i="19"/>
  <c r="HA798" i="19"/>
  <c r="HH510" i="19"/>
  <c r="HH707" i="19"/>
  <c r="HA511" i="19"/>
  <c r="HA718" i="19"/>
  <c r="HA645" i="19"/>
  <c r="HH756" i="19"/>
  <c r="HA542" i="19"/>
  <c r="HH716" i="19"/>
  <c r="HH861" i="19"/>
  <c r="HH766" i="19"/>
  <c r="HH717" i="19"/>
  <c r="HH916" i="19"/>
  <c r="HH590" i="19"/>
  <c r="HH601" i="19"/>
  <c r="HH809" i="19"/>
  <c r="HA620" i="19"/>
  <c r="HH821" i="19"/>
  <c r="HA621" i="19"/>
  <c r="HH845" i="19"/>
  <c r="HA773" i="19"/>
  <c r="HA579" i="19"/>
  <c r="HA544" i="19"/>
  <c r="HA892" i="19"/>
  <c r="HA873" i="19"/>
  <c r="HA633" i="19"/>
  <c r="HA839" i="19"/>
  <c r="HA832" i="19"/>
  <c r="HA846" i="19"/>
  <c r="HH495" i="19"/>
  <c r="HA721" i="19"/>
  <c r="HH820" i="19"/>
  <c r="HH906" i="19"/>
  <c r="HH871" i="19"/>
  <c r="HH658" i="19"/>
  <c r="HA490" i="19"/>
  <c r="HA550" i="19"/>
  <c r="HA581" i="19"/>
  <c r="HA636" i="19"/>
  <c r="HH909" i="19"/>
  <c r="HA690" i="19"/>
  <c r="HH583" i="19"/>
  <c r="HH895" i="19"/>
  <c r="HH740" i="19"/>
  <c r="HA696" i="19"/>
  <c r="HH792" i="19"/>
  <c r="HH529" i="19"/>
  <c r="HA522" i="19"/>
  <c r="HA816" i="19"/>
  <c r="HA629" i="19"/>
  <c r="HA840" i="19"/>
  <c r="HH677" i="19"/>
  <c r="HA527" i="19"/>
  <c r="HH832" i="19"/>
  <c r="HH848" i="19"/>
  <c r="HH515" i="19"/>
  <c r="HH912" i="19"/>
  <c r="HA722" i="19"/>
  <c r="HA705" i="19"/>
  <c r="HH770" i="19"/>
  <c r="HH641" i="19"/>
  <c r="HA563" i="19"/>
  <c r="HH587" i="19"/>
  <c r="HH516" i="19"/>
  <c r="HA898" i="19"/>
  <c r="HA782" i="19"/>
  <c r="HH508" i="19"/>
  <c r="HA769" i="19"/>
  <c r="HA758" i="19"/>
  <c r="HA829" i="19"/>
  <c r="HA893" i="19"/>
  <c r="HA719" i="19"/>
  <c r="HA524" i="19"/>
  <c r="HH654" i="19"/>
  <c r="HH864" i="19"/>
  <c r="HH494" i="19"/>
  <c r="HH645" i="19"/>
  <c r="HH633" i="19"/>
  <c r="HH888" i="19"/>
  <c r="HA847" i="19"/>
  <c r="HH539" i="19"/>
  <c r="HH757" i="19"/>
  <c r="HA692" i="19"/>
  <c r="HH663" i="19"/>
  <c r="HH575" i="19"/>
  <c r="HA791" i="19"/>
  <c r="HA555" i="19"/>
  <c r="HA911" i="19"/>
  <c r="HA836" i="19"/>
  <c r="HA519" i="19"/>
  <c r="HA886" i="19"/>
  <c r="HA583" i="19"/>
  <c r="HA537" i="19"/>
  <c r="HA881" i="19"/>
  <c r="HA693" i="19"/>
  <c r="HH797" i="19"/>
  <c r="HH853" i="19"/>
  <c r="HA606" i="19"/>
  <c r="HH742" i="19"/>
  <c r="HA740" i="19"/>
  <c r="HH715" i="19"/>
  <c r="HH496" i="19"/>
  <c r="HH727" i="19"/>
  <c r="HH668" i="19"/>
  <c r="HH651" i="19"/>
  <c r="HH580" i="19"/>
  <c r="HH541" i="19"/>
  <c r="HH627" i="19"/>
  <c r="HA774" i="19"/>
  <c r="HH628" i="19"/>
  <c r="HH503" i="19"/>
  <c r="HA614" i="19"/>
  <c r="HH761" i="19"/>
  <c r="HH605" i="19"/>
  <c r="HA867" i="19"/>
  <c r="HH781" i="19"/>
  <c r="HH509" i="19"/>
  <c r="HH642" i="19"/>
  <c r="HA673" i="19"/>
  <c r="HA518" i="19"/>
  <c r="HA611" i="19"/>
  <c r="HH507" i="19"/>
  <c r="HA904" i="19"/>
  <c r="HA538" i="19"/>
  <c r="HA644" i="19"/>
  <c r="HA854" i="19"/>
  <c r="HH643" i="19"/>
  <c r="HH570" i="19"/>
  <c r="HH851" i="19"/>
  <c r="HH875" i="19"/>
  <c r="HA826" i="19"/>
  <c r="HA727" i="19"/>
  <c r="HA596" i="19"/>
  <c r="HA845" i="19"/>
  <c r="HH504" i="19"/>
  <c r="HA742" i="19"/>
  <c r="HH753" i="19"/>
  <c r="HA906" i="19"/>
  <c r="HH739" i="19"/>
  <c r="HH673" i="19"/>
  <c r="HA849" i="19"/>
  <c r="HA638" i="19"/>
  <c r="HA821" i="19"/>
  <c r="HA874" i="19"/>
  <c r="HA882" i="19"/>
  <c r="HA567" i="19"/>
  <c r="HH686" i="19"/>
  <c r="HA492" i="19"/>
  <c r="HA754" i="19"/>
  <c r="HH703" i="19"/>
  <c r="HA624" i="19"/>
  <c r="HH733" i="19"/>
  <c r="HH827" i="19"/>
  <c r="HA509" i="19"/>
  <c r="HA552" i="19"/>
  <c r="HH839" i="19"/>
  <c r="HH533" i="19"/>
  <c r="HA700" i="19"/>
  <c r="HH787" i="19"/>
  <c r="HH520" i="19"/>
  <c r="HA883" i="19"/>
  <c r="HH497" i="19"/>
  <c r="HA803" i="19"/>
  <c r="HH626" i="19"/>
  <c r="HH893" i="19"/>
  <c r="HH562" i="19"/>
  <c r="HH865" i="19"/>
  <c r="HH890" i="19"/>
  <c r="HA679" i="19"/>
  <c r="HA878" i="19"/>
  <c r="HA560" i="19"/>
  <c r="HH799" i="19"/>
  <c r="HA602" i="19"/>
  <c r="HH762" i="19"/>
  <c r="HA672" i="19"/>
  <c r="HH614" i="19"/>
  <c r="HH713" i="19"/>
  <c r="HA724" i="19"/>
  <c r="HA619" i="19"/>
  <c r="HH670" i="19"/>
  <c r="HA738" i="19"/>
  <c r="HH682" i="19"/>
  <c r="HH876" i="19"/>
  <c r="HH729" i="19"/>
  <c r="HA772" i="19"/>
  <c r="HH877" i="19"/>
  <c r="HH498" i="19"/>
  <c r="HA756" i="19"/>
  <c r="HA866" i="19"/>
  <c r="HA504" i="19"/>
  <c r="HH526" i="19"/>
  <c r="HA894" i="19"/>
  <c r="HA612" i="19"/>
  <c r="HA634" i="19"/>
  <c r="HH841" i="19"/>
  <c r="HH852" i="19"/>
  <c r="HH911" i="19"/>
  <c r="HH847" i="19"/>
  <c r="HA716" i="19"/>
  <c r="HA681" i="19"/>
  <c r="HH882" i="19"/>
  <c r="HA787" i="19"/>
  <c r="HH648" i="19"/>
  <c r="HA599" i="19"/>
  <c r="HH574" i="19"/>
  <c r="HH655" i="19"/>
  <c r="HA706" i="19"/>
  <c r="HH621" i="19"/>
  <c r="HA704" i="19"/>
  <c r="HA708" i="19"/>
  <c r="HH702" i="19"/>
  <c r="HA496" i="19"/>
  <c r="HH511" i="19"/>
  <c r="HH558" i="19"/>
  <c r="HA737" i="19"/>
  <c r="HA720" i="19"/>
  <c r="HA814" i="19"/>
  <c r="HA632" i="19"/>
  <c r="HA789" i="19"/>
  <c r="HH804" i="19"/>
  <c r="HA764" i="19"/>
  <c r="HA655" i="19"/>
  <c r="HA859" i="19"/>
  <c r="HA855" i="19"/>
  <c r="HA771" i="19"/>
  <c r="HA547" i="19"/>
  <c r="HH657" i="19"/>
  <c r="HH606" i="19"/>
  <c r="HH860" i="19"/>
  <c r="HH613" i="19"/>
  <c r="HH870" i="19"/>
  <c r="HH898" i="19"/>
  <c r="HA775" i="19"/>
  <c r="HH567" i="19"/>
  <c r="HH566" i="19"/>
  <c r="HH687" i="19"/>
  <c r="HA723" i="19"/>
  <c r="HA841" i="19"/>
  <c r="HH697" i="19"/>
  <c r="HH714" i="19"/>
  <c r="HA565" i="19"/>
  <c r="HA590" i="19"/>
  <c r="HH634" i="19"/>
  <c r="HH699" i="19"/>
  <c r="HH896" i="19"/>
  <c r="HH823" i="19"/>
  <c r="HA604" i="19"/>
  <c r="HA585" i="19"/>
  <c r="HA578" i="19"/>
  <c r="HH868" i="19"/>
  <c r="HH879" i="19"/>
  <c r="HH701" i="19"/>
  <c r="HH565" i="19"/>
  <c r="HH528" i="19"/>
  <c r="HH788" i="19"/>
  <c r="HA781" i="19"/>
  <c r="HH571" i="19"/>
  <c r="HA860" i="19"/>
  <c r="HH745" i="19"/>
  <c r="HH901" i="19"/>
  <c r="HA587" i="19"/>
  <c r="I67" i="19"/>
  <c r="R67" i="19" s="1"/>
  <c r="GO14" i="19"/>
  <c r="GO483" i="19"/>
  <c r="GN483" i="19"/>
  <c r="IB532" i="19"/>
  <c r="IB628" i="19"/>
  <c r="IB839" i="19"/>
  <c r="IB547" i="19"/>
  <c r="IB574" i="19"/>
  <c r="IB732" i="19"/>
  <c r="HU866" i="19"/>
  <c r="HU639" i="19"/>
  <c r="HU757" i="19"/>
  <c r="IB642" i="19"/>
  <c r="IB563" i="19"/>
  <c r="HU829" i="19"/>
  <c r="IB638" i="19"/>
  <c r="IB700" i="19"/>
  <c r="IB697" i="19"/>
  <c r="IB832" i="19"/>
  <c r="HU741" i="19"/>
  <c r="IB499" i="19"/>
  <c r="IB858" i="19"/>
  <c r="HU824" i="19"/>
  <c r="HU865" i="19"/>
  <c r="IB847" i="19"/>
  <c r="HU702" i="19"/>
  <c r="HU564" i="19"/>
  <c r="HU492" i="19"/>
  <c r="IB757" i="19"/>
  <c r="HU697" i="19"/>
  <c r="HU708" i="19"/>
  <c r="HU592" i="19"/>
  <c r="HU612" i="19"/>
  <c r="IB567" i="19"/>
  <c r="IB672" i="19"/>
  <c r="HU774" i="19"/>
  <c r="HU798" i="19"/>
  <c r="IB596" i="19"/>
  <c r="IB523" i="19"/>
  <c r="IB753" i="19"/>
  <c r="IB777" i="19"/>
  <c r="HU831" i="19"/>
  <c r="HU507" i="19"/>
  <c r="HU545" i="19"/>
  <c r="HU494" i="19"/>
  <c r="HU742" i="19"/>
  <c r="HU836" i="19"/>
  <c r="IB497" i="19"/>
  <c r="IB743" i="19"/>
  <c r="HU567" i="19"/>
  <c r="HU812" i="19"/>
  <c r="HU796" i="19"/>
  <c r="IB564" i="19"/>
  <c r="IB760" i="19"/>
  <c r="IB723" i="19"/>
  <c r="IB902" i="19"/>
  <c r="HU581" i="19"/>
  <c r="HU712" i="19"/>
  <c r="HU569" i="19"/>
  <c r="IB917" i="19"/>
  <c r="HU604" i="19"/>
  <c r="IB674" i="19"/>
  <c r="HU763" i="19"/>
  <c r="IB767" i="19"/>
  <c r="HU608" i="19"/>
  <c r="HU568" i="19"/>
  <c r="IB836" i="19"/>
  <c r="HU594" i="19"/>
  <c r="HU771" i="19"/>
  <c r="HU853" i="19"/>
  <c r="HU506" i="19"/>
  <c r="HU543" i="19"/>
  <c r="IB577" i="19"/>
  <c r="HU718" i="19"/>
  <c r="HU854" i="19"/>
  <c r="IB827" i="19"/>
  <c r="HU640" i="19"/>
  <c r="HU552" i="19"/>
  <c r="HU672" i="19"/>
  <c r="HU498" i="19"/>
  <c r="HU878" i="19"/>
  <c r="HU648" i="19"/>
  <c r="IB565" i="19"/>
  <c r="HU713" i="19"/>
  <c r="HU841" i="19"/>
  <c r="IB611" i="19"/>
  <c r="HU585" i="19"/>
  <c r="HU537" i="19"/>
  <c r="HU699" i="19"/>
  <c r="HU872" i="19"/>
  <c r="HU628" i="19"/>
  <c r="HU676" i="19"/>
  <c r="HU807" i="19"/>
  <c r="HU743" i="19"/>
  <c r="HU728" i="19"/>
  <c r="HU833" i="19"/>
  <c r="IB634" i="19"/>
  <c r="IB681" i="19"/>
  <c r="IB536" i="19"/>
  <c r="IB758" i="19"/>
  <c r="HU703" i="19"/>
  <c r="HU669" i="19"/>
  <c r="HU597" i="19"/>
  <c r="IB545" i="19"/>
  <c r="IB569" i="19"/>
  <c r="HU917" i="19"/>
  <c r="HU849" i="19"/>
  <c r="HU550" i="19"/>
  <c r="IB766" i="19"/>
  <c r="IB865" i="19"/>
  <c r="IB889" i="19"/>
  <c r="HU781" i="19"/>
  <c r="HU870" i="19"/>
  <c r="IB875" i="19"/>
  <c r="HU580" i="19"/>
  <c r="IB877" i="19"/>
  <c r="HU768" i="19"/>
  <c r="HU835" i="19"/>
  <c r="IB673" i="19"/>
  <c r="HU562" i="19"/>
  <c r="HU800" i="19"/>
  <c r="HU906" i="19"/>
  <c r="HU509" i="19"/>
  <c r="HU678" i="19"/>
  <c r="IB712" i="19"/>
  <c r="IB868" i="19"/>
  <c r="IB544" i="19"/>
  <c r="HU725" i="19"/>
  <c r="IB546" i="19"/>
  <c r="IB670" i="19"/>
  <c r="IB580" i="19"/>
  <c r="IB776" i="19"/>
  <c r="HU769" i="19"/>
  <c r="IB869" i="19"/>
  <c r="IB763" i="19"/>
  <c r="HU852" i="19"/>
  <c r="IB583" i="19"/>
  <c r="HU826" i="19"/>
  <c r="IB786" i="19"/>
  <c r="HU828" i="19"/>
  <c r="IB851" i="19"/>
  <c r="HU859" i="19"/>
  <c r="HU682" i="19"/>
  <c r="HU658" i="19"/>
  <c r="HU607" i="19"/>
  <c r="HU505" i="19"/>
  <c r="IB874" i="19"/>
  <c r="IB512" i="19"/>
  <c r="IB905" i="19"/>
  <c r="HU554" i="19"/>
  <c r="IB752" i="19"/>
  <c r="HU642" i="19"/>
  <c r="HU596" i="19"/>
  <c r="IB556" i="19"/>
  <c r="IB709" i="19"/>
  <c r="IB821" i="19"/>
  <c r="IB496" i="19"/>
  <c r="HU576" i="19"/>
  <c r="IB880" i="19"/>
  <c r="IB502" i="19"/>
  <c r="IB526" i="19"/>
  <c r="HU736" i="19"/>
  <c r="HU897" i="19"/>
  <c r="IB823" i="19"/>
  <c r="IB879" i="19"/>
  <c r="IB645" i="19"/>
  <c r="IB714" i="19"/>
  <c r="IB516" i="19"/>
  <c r="HU573" i="19"/>
  <c r="IB685" i="19"/>
  <c r="HU560" i="19"/>
  <c r="IB729" i="19"/>
  <c r="IB846" i="19"/>
  <c r="HU913" i="19"/>
  <c r="HU850" i="19"/>
  <c r="IB640" i="19"/>
  <c r="IB500" i="19"/>
  <c r="HU899" i="19"/>
  <c r="IB635" i="19"/>
  <c r="HU661" i="19"/>
  <c r="IB676" i="19"/>
  <c r="IB730" i="19"/>
  <c r="IB661" i="19"/>
  <c r="IB737" i="19"/>
  <c r="IB529" i="19"/>
  <c r="HU837" i="19"/>
  <c r="HU867" i="19"/>
  <c r="IB835" i="19"/>
  <c r="IB608" i="19"/>
  <c r="IB551" i="19"/>
  <c r="HU558" i="19"/>
  <c r="HU602" i="19"/>
  <c r="IB759" i="19"/>
  <c r="HU793" i="19"/>
  <c r="IB594" i="19"/>
  <c r="HU524" i="19"/>
  <c r="HU534" i="19"/>
  <c r="IB707" i="19"/>
  <c r="HU591" i="19"/>
  <c r="IB493" i="19"/>
  <c r="IB726" i="19"/>
  <c r="IB764" i="19"/>
  <c r="IB504" i="19"/>
  <c r="HU512" i="19"/>
  <c r="IB644" i="19"/>
  <c r="IB914" i="19"/>
  <c r="HU671" i="19"/>
  <c r="IB571" i="19"/>
  <c r="HU660" i="19"/>
  <c r="HU522" i="19"/>
  <c r="HU491" i="19"/>
  <c r="HU860" i="19"/>
  <c r="IB682" i="19"/>
  <c r="HU843" i="19"/>
  <c r="IB831" i="19"/>
  <c r="HU539" i="19"/>
  <c r="HU664" i="19"/>
  <c r="HU609" i="19"/>
  <c r="IB761" i="19"/>
  <c r="IB703" i="19"/>
  <c r="IB842" i="19"/>
  <c r="HU679" i="19"/>
  <c r="HU624" i="19"/>
  <c r="IB662" i="19"/>
  <c r="IB667" i="19"/>
  <c r="HU587" i="19"/>
  <c r="IB878" i="19"/>
  <c r="IB800" i="19"/>
  <c r="HU655" i="19"/>
  <c r="HU801" i="19"/>
  <c r="HU892" i="19"/>
  <c r="HU802" i="19"/>
  <c r="HU832" i="19"/>
  <c r="IB741" i="19"/>
  <c r="IB534" i="19"/>
  <c r="HU827" i="19"/>
  <c r="IB717" i="19"/>
  <c r="IB848" i="19"/>
  <c r="HU908" i="19"/>
  <c r="HU896" i="19"/>
  <c r="HU516" i="19"/>
  <c r="IB780" i="19"/>
  <c r="HU711" i="19"/>
  <c r="HU858" i="19"/>
  <c r="HU777" i="19"/>
  <c r="HU586" i="19"/>
  <c r="HU652" i="19"/>
  <c r="HU617" i="19"/>
  <c r="IB579" i="19"/>
  <c r="IB778" i="19"/>
  <c r="IB908" i="19"/>
  <c r="IB704" i="19"/>
  <c r="HU734" i="19"/>
  <c r="HU799" i="19"/>
  <c r="IB527" i="19"/>
  <c r="HU746" i="19"/>
  <c r="IB617" i="19"/>
  <c r="IB618" i="19"/>
  <c r="IB542" i="19"/>
  <c r="IB885" i="19"/>
  <c r="IB735" i="19"/>
  <c r="IB916" i="19"/>
  <c r="HU731" i="19"/>
  <c r="HU601" i="19"/>
  <c r="HU815" i="19"/>
  <c r="HU662" i="19"/>
  <c r="HU681" i="19"/>
  <c r="IB808" i="19"/>
  <c r="HU883" i="19"/>
  <c r="HU595" i="19"/>
  <c r="IB600" i="19"/>
  <c r="HU504" i="19"/>
  <c r="HU540" i="19"/>
  <c r="IB706" i="19"/>
  <c r="IB762" i="19"/>
  <c r="HU895" i="19"/>
  <c r="HU886" i="19"/>
  <c r="HU514" i="19"/>
  <c r="HU856" i="19"/>
  <c r="IB772" i="19"/>
  <c r="IB505" i="19"/>
  <c r="HU809" i="19"/>
  <c r="IB863" i="19"/>
  <c r="HU529" i="19"/>
  <c r="HU760" i="19"/>
  <c r="HU808" i="19"/>
  <c r="IB598" i="19"/>
  <c r="HU629" i="19"/>
  <c r="IB770" i="19"/>
  <c r="P83" i="19"/>
  <c r="IB668" i="19"/>
  <c r="HU519" i="19"/>
  <c r="IB605" i="19"/>
  <c r="HU656" i="19"/>
  <c r="HU761" i="19"/>
  <c r="HU600" i="19"/>
  <c r="HU838" i="19"/>
  <c r="IB492" i="19"/>
  <c r="HU903" i="19"/>
  <c r="IB689" i="19"/>
  <c r="IB519" i="19"/>
  <c r="HU574" i="19"/>
  <c r="IB621" i="19"/>
  <c r="HU839" i="19"/>
  <c r="IB742" i="19"/>
  <c r="HU780" i="19"/>
  <c r="IB746" i="19"/>
  <c r="IB694" i="19"/>
  <c r="HU685" i="19"/>
  <c r="IB595" i="19"/>
  <c r="HU575" i="19"/>
  <c r="IB781" i="19"/>
  <c r="IB884" i="19"/>
  <c r="IB886" i="19"/>
  <c r="HU888" i="19"/>
  <c r="IB659" i="19"/>
  <c r="IB900" i="19"/>
  <c r="IB859" i="19"/>
  <c r="IB867" i="19"/>
  <c r="IB648" i="19"/>
  <c r="IB787" i="19"/>
  <c r="IB550" i="19"/>
  <c r="HU590" i="19"/>
  <c r="HU875" i="19"/>
  <c r="IB799" i="19"/>
  <c r="IB740" i="19"/>
  <c r="IB637" i="19"/>
  <c r="IB853" i="19"/>
  <c r="IB604" i="19"/>
  <c r="HU864" i="19"/>
  <c r="HU794" i="19"/>
  <c r="HU557" i="19"/>
  <c r="IB826" i="19"/>
  <c r="HU845" i="19"/>
  <c r="HU692" i="19"/>
  <c r="HU750" i="19"/>
  <c r="IB720" i="19"/>
  <c r="HU623" i="19"/>
  <c r="HU776" i="19"/>
  <c r="HU770" i="19"/>
  <c r="IB822" i="19"/>
  <c r="IB888" i="19"/>
  <c r="IB626" i="19"/>
  <c r="HU825" i="19"/>
  <c r="HU754" i="19"/>
  <c r="IB653" i="19"/>
  <c r="HU510" i="19"/>
  <c r="IB495" i="19"/>
  <c r="IB553" i="19"/>
  <c r="HU633" i="19"/>
  <c r="HU520" i="19"/>
  <c r="IB903" i="19"/>
  <c r="IB796" i="19"/>
  <c r="HU548" i="19"/>
  <c r="IB771" i="19"/>
  <c r="HU823" i="19"/>
  <c r="IB599" i="19"/>
  <c r="HU649" i="19"/>
  <c r="HU855" i="19"/>
  <c r="HU772" i="19"/>
  <c r="HU650" i="19"/>
  <c r="HU778" i="19"/>
  <c r="IB660" i="19"/>
  <c r="IB907" i="19"/>
  <c r="HU787" i="19"/>
  <c r="HU532" i="19"/>
  <c r="IB607" i="19"/>
  <c r="HU880" i="19"/>
  <c r="HU582" i="19"/>
  <c r="HU636" i="19"/>
  <c r="IB578" i="19"/>
  <c r="IB856" i="19"/>
  <c r="HU566" i="19"/>
  <c r="HU493" i="19"/>
  <c r="IB894" i="19"/>
  <c r="IB548" i="19"/>
  <c r="HU900" i="19"/>
  <c r="HU909" i="19"/>
  <c r="HU687" i="19"/>
  <c r="HU619" i="19"/>
  <c r="IB783" i="19"/>
  <c r="HU546" i="19"/>
  <c r="HU583" i="19"/>
  <c r="HU722" i="19"/>
  <c r="IB511" i="19"/>
  <c r="IB893" i="19"/>
  <c r="HU588" i="19"/>
  <c r="IB756" i="19"/>
  <c r="IB724" i="19"/>
  <c r="HU869" i="19"/>
  <c r="HU710" i="19"/>
  <c r="IB912" i="19"/>
  <c r="HU690" i="19"/>
  <c r="HU589" i="19"/>
  <c r="HU598" i="19"/>
  <c r="HU511" i="19"/>
  <c r="IB654" i="19"/>
  <c r="IB913" i="19"/>
  <c r="HU879" i="19"/>
  <c r="HU627" i="19"/>
  <c r="HU530" i="19"/>
  <c r="IB533" i="19"/>
  <c r="IB696" i="19"/>
  <c r="HU818" i="19"/>
  <c r="HU673" i="19"/>
  <c r="IB601" i="19"/>
  <c r="HU686" i="19"/>
  <c r="HU635" i="19"/>
  <c r="IB882" i="19"/>
  <c r="IB918" i="19"/>
  <c r="IB768" i="19"/>
  <c r="IB515" i="19"/>
  <c r="HU495" i="19"/>
  <c r="HU499" i="19"/>
  <c r="HU905" i="19"/>
  <c r="HU653" i="19"/>
  <c r="IB506" i="19"/>
  <c r="HU792" i="19"/>
  <c r="HU738" i="19"/>
  <c r="IB610" i="19"/>
  <c r="IB795" i="19"/>
  <c r="IB525" i="19"/>
  <c r="IB750" i="19"/>
  <c r="HU614" i="19"/>
  <c r="HU700" i="19"/>
  <c r="IB622" i="19"/>
  <c r="IB806" i="19"/>
  <c r="HU674" i="19"/>
  <c r="HU533" i="19"/>
  <c r="IB538" i="19"/>
  <c r="IB855" i="19"/>
  <c r="IB833" i="19"/>
  <c r="HU559" i="19"/>
  <c r="IB647" i="19"/>
  <c r="IB843" i="19"/>
  <c r="IB775" i="19"/>
  <c r="HU745" i="19"/>
  <c r="HU881" i="19"/>
  <c r="IB840" i="19"/>
  <c r="IB828" i="19"/>
  <c r="IB671" i="19"/>
  <c r="HU616" i="19"/>
  <c r="IB844" i="19"/>
  <c r="IB543" i="19"/>
  <c r="IB698" i="19"/>
  <c r="HU684" i="19"/>
  <c r="HU634" i="19"/>
  <c r="IB589" i="19"/>
  <c r="IB597" i="19"/>
  <c r="IB834" i="19"/>
  <c r="HU842" i="19"/>
  <c r="IB683" i="19"/>
  <c r="IB818" i="19"/>
  <c r="HU705" i="19"/>
  <c r="IB837" i="19"/>
  <c r="IB587" i="19"/>
  <c r="HU572" i="19"/>
  <c r="HU578" i="19"/>
  <c r="HU730" i="19"/>
  <c r="IB748" i="19"/>
  <c r="HU882" i="19"/>
  <c r="HU641" i="19"/>
  <c r="IB680" i="19"/>
  <c r="IB494" i="19"/>
  <c r="HU714" i="19"/>
  <c r="IB632" i="19"/>
  <c r="IB558" i="19"/>
  <c r="IB603" i="19"/>
  <c r="HU904" i="19"/>
  <c r="HU577" i="19"/>
  <c r="IB820" i="19"/>
  <c r="IB915" i="19"/>
  <c r="IB854" i="19"/>
  <c r="IB747" i="19"/>
  <c r="HU783" i="19"/>
  <c r="IB810" i="19"/>
  <c r="HU717" i="19"/>
  <c r="IB813" i="19"/>
  <c r="IB572" i="19"/>
  <c r="HU747" i="19"/>
  <c r="HU544" i="19"/>
  <c r="IB679" i="19"/>
  <c r="HU490" i="19"/>
  <c r="IB609" i="19"/>
  <c r="IB562" i="19"/>
  <c r="HU767" i="19"/>
  <c r="IB751" i="19"/>
  <c r="IB722" i="19"/>
  <c r="HU584" i="19"/>
  <c r="IB521" i="19"/>
  <c r="IB721" i="19"/>
  <c r="HU496" i="19"/>
  <c r="IB549" i="19"/>
  <c r="IB904" i="19"/>
  <c r="HU707" i="19"/>
  <c r="IB557" i="19"/>
  <c r="IB816" i="19"/>
  <c r="IB537" i="19"/>
  <c r="HU630" i="19"/>
  <c r="IB559" i="19"/>
  <c r="IB692" i="19"/>
  <c r="IB552" i="19"/>
  <c r="IB614" i="19"/>
  <c r="HU890" i="19"/>
  <c r="HU898" i="19"/>
  <c r="HU735" i="19"/>
  <c r="IB790" i="19"/>
  <c r="IB518" i="19"/>
  <c r="IB624" i="19"/>
  <c r="HU723" i="19"/>
  <c r="HU764" i="19"/>
  <c r="IB774" i="19"/>
  <c r="HU667" i="19"/>
  <c r="HU605" i="19"/>
  <c r="IB797" i="19"/>
  <c r="IB593" i="19"/>
  <c r="IB649" i="19"/>
  <c r="IB814" i="19"/>
  <c r="HU525" i="19"/>
  <c r="HU643" i="19"/>
  <c r="IB804" i="19"/>
  <c r="HU709" i="19"/>
  <c r="HU693" i="19"/>
  <c r="IB555" i="19"/>
  <c r="IB630" i="19"/>
  <c r="IB784" i="19"/>
  <c r="HU791" i="19"/>
  <c r="IB829" i="19"/>
  <c r="IB585" i="19"/>
  <c r="IB650" i="19"/>
  <c r="HU885" i="19"/>
  <c r="IB788" i="19"/>
  <c r="HU632" i="19"/>
  <c r="IB539" i="19"/>
  <c r="IB531" i="19"/>
  <c r="IB782" i="19"/>
  <c r="HU613" i="19"/>
  <c r="HU893" i="19"/>
  <c r="IB718" i="19"/>
  <c r="IB631" i="19"/>
  <c r="IB575" i="19"/>
  <c r="HU646" i="19"/>
  <c r="HU753" i="19"/>
  <c r="IB715" i="19"/>
  <c r="HU615" i="19"/>
  <c r="IB871" i="19"/>
  <c r="IB845" i="19"/>
  <c r="IB873" i="19"/>
  <c r="IB514" i="19"/>
  <c r="HU561" i="19"/>
  <c r="HU814" i="19"/>
  <c r="IB794" i="19"/>
  <c r="IB716" i="19"/>
  <c r="IB710" i="19"/>
  <c r="IB573" i="19"/>
  <c r="IB802" i="19"/>
  <c r="IB687" i="19"/>
  <c r="IB872" i="19"/>
  <c r="IB899" i="19"/>
  <c r="IB861" i="19"/>
  <c r="HU691" i="19"/>
  <c r="IB636" i="19"/>
  <c r="IB510" i="19"/>
  <c r="IB695" i="19"/>
  <c r="IB588" i="19"/>
  <c r="IB615" i="19"/>
  <c r="HU752" i="19"/>
  <c r="IB725" i="19"/>
  <c r="IB711" i="19"/>
  <c r="IB498" i="19"/>
  <c r="HU762" i="19"/>
  <c r="IB754" i="19"/>
  <c r="IB581" i="19"/>
  <c r="HU821" i="19"/>
  <c r="IB664" i="19"/>
  <c r="IB749" i="19"/>
  <c r="HU706" i="19"/>
  <c r="HU788" i="19"/>
  <c r="HU720" i="19"/>
  <c r="IB566" i="19"/>
  <c r="HU500" i="19"/>
  <c r="HU918" i="19"/>
  <c r="HU871" i="19"/>
  <c r="HU570" i="19"/>
  <c r="HU813" i="19"/>
  <c r="IB850" i="19"/>
  <c r="IA466" i="19"/>
  <c r="HU889" i="19"/>
  <c r="HU659" i="19"/>
  <c r="HU861" i="19"/>
  <c r="HU790" i="19"/>
  <c r="IB554" i="19"/>
  <c r="IB708" i="19"/>
  <c r="HU851" i="19"/>
  <c r="HU565" i="19"/>
  <c r="IB807" i="19"/>
  <c r="HU887" i="19"/>
  <c r="IB890" i="19"/>
  <c r="IB798" i="19"/>
  <c r="HU688" i="19"/>
  <c r="HU830" i="19"/>
  <c r="IB675" i="19"/>
  <c r="HU626" i="19"/>
  <c r="IB830" i="19"/>
  <c r="IB503" i="19"/>
  <c r="IB736" i="19"/>
  <c r="IB727" i="19"/>
  <c r="IB576" i="19"/>
  <c r="HU571" i="19"/>
  <c r="IB612" i="19"/>
  <c r="HU789" i="19"/>
  <c r="IB690" i="19"/>
  <c r="HU645" i="19"/>
  <c r="HU877" i="19"/>
  <c r="IB785" i="19"/>
  <c r="IB876" i="19"/>
  <c r="HU553" i="19"/>
  <c r="IB895" i="19"/>
  <c r="IB733" i="19"/>
  <c r="IB817" i="19"/>
  <c r="HU820" i="19"/>
  <c r="HU647" i="19"/>
  <c r="IB541" i="19"/>
  <c r="IB702" i="19"/>
  <c r="HU786" i="19"/>
  <c r="IB731" i="19"/>
  <c r="IB651" i="19"/>
  <c r="IB910" i="19"/>
  <c r="HU873" i="19"/>
  <c r="HU651" i="19"/>
  <c r="IB560" i="19"/>
  <c r="IB819" i="19"/>
  <c r="HU704" i="19"/>
  <c r="IB509" i="19"/>
  <c r="IB629" i="19"/>
  <c r="IB862" i="19"/>
  <c r="HU497" i="19"/>
  <c r="HU916" i="19"/>
  <c r="IB791" i="19"/>
  <c r="IB693" i="19"/>
  <c r="HU696" i="19"/>
  <c r="IB793" i="19"/>
  <c r="IB857" i="19"/>
  <c r="IB691" i="19"/>
  <c r="HU784" i="19"/>
  <c r="IB686" i="19"/>
  <c r="IB734" i="19"/>
  <c r="IB738" i="19"/>
  <c r="HU526" i="19"/>
  <c r="HU819" i="19"/>
  <c r="HU756" i="19"/>
  <c r="HU579" i="19"/>
  <c r="IB719" i="19"/>
  <c r="HU779" i="19"/>
  <c r="HU654" i="19"/>
  <c r="IB666" i="19"/>
  <c r="HU677" i="19"/>
  <c r="HU515" i="19"/>
  <c r="HU914" i="19"/>
  <c r="HU901" i="19"/>
  <c r="IB627" i="19"/>
  <c r="HU555" i="19"/>
  <c r="HU876" i="19"/>
  <c r="IB540" i="19"/>
  <c r="IB508" i="19"/>
  <c r="HU523" i="19"/>
  <c r="HU517" i="19"/>
  <c r="HU727" i="19"/>
  <c r="HU863" i="19"/>
  <c r="HU538" i="19"/>
  <c r="HU644" i="19"/>
  <c r="IB765" i="19"/>
  <c r="HU621" i="19"/>
  <c r="HU527" i="19"/>
  <c r="HU848" i="19"/>
  <c r="HU618" i="19"/>
  <c r="HU611" i="19"/>
  <c r="HU563" i="19"/>
  <c r="HU715" i="19"/>
  <c r="IB582" i="19"/>
  <c r="HU666" i="19"/>
  <c r="HU701" i="19"/>
  <c r="HQ469" i="19"/>
  <c r="HR469" i="19" s="1"/>
  <c r="HS469" i="19" s="1"/>
  <c r="HS480" i="19" s="1"/>
  <c r="HS483" i="19" s="1"/>
  <c r="IB773" i="19"/>
  <c r="HU694" i="19"/>
  <c r="IB606" i="19"/>
  <c r="HU663" i="19"/>
  <c r="HU518" i="19"/>
  <c r="IB652" i="19"/>
  <c r="IB852" i="19"/>
  <c r="HU805" i="19"/>
  <c r="IK14" i="19"/>
  <c r="IL14" i="19" s="1"/>
  <c r="I72" i="19" s="1"/>
  <c r="R72" i="19" s="1"/>
  <c r="IB501" i="19"/>
  <c r="HU536" i="19"/>
  <c r="IB860" i="19"/>
  <c r="HU846" i="19"/>
  <c r="IB898" i="19"/>
  <c r="HU766" i="19"/>
  <c r="HU657" i="19"/>
  <c r="IB656" i="19"/>
  <c r="HU874" i="19"/>
  <c r="IB824" i="19"/>
  <c r="HU737" i="19"/>
  <c r="HU795" i="19"/>
  <c r="HU868" i="19"/>
  <c r="IB641" i="19"/>
  <c r="HU501" i="19"/>
  <c r="HU593" i="19"/>
  <c r="IB883" i="19"/>
  <c r="HU622" i="19"/>
  <c r="IB789" i="19"/>
  <c r="IB812" i="19"/>
  <c r="HU551" i="19"/>
  <c r="IB705" i="19"/>
  <c r="IB897" i="19"/>
  <c r="HU721" i="19"/>
  <c r="HU816" i="19"/>
  <c r="IB745" i="19"/>
  <c r="IB584" i="19"/>
  <c r="HU744" i="19"/>
  <c r="HU535" i="19"/>
  <c r="HU719" i="19"/>
  <c r="HU785" i="19"/>
  <c r="HU739" i="19"/>
  <c r="HU689" i="19"/>
  <c r="HU503" i="19"/>
  <c r="IB896" i="19"/>
  <c r="HU810" i="19"/>
  <c r="IB619" i="19"/>
  <c r="HU748" i="19"/>
  <c r="IB677" i="19"/>
  <c r="IB633" i="19"/>
  <c r="IB892" i="19"/>
  <c r="HU513" i="19"/>
  <c r="HU840" i="19"/>
  <c r="IB528" i="19"/>
  <c r="HU541" i="19"/>
  <c r="IB491" i="19"/>
  <c r="HU902" i="19"/>
  <c r="IB803" i="19"/>
  <c r="HU549" i="19"/>
  <c r="HU891" i="19"/>
  <c r="IB570" i="19"/>
  <c r="IB739" i="19"/>
  <c r="IB744" i="19"/>
  <c r="IB643" i="19"/>
  <c r="IB669" i="19"/>
  <c r="IB639" i="19"/>
  <c r="HU729" i="19"/>
  <c r="HU637" i="19"/>
  <c r="IB684" i="19"/>
  <c r="IB870" i="19"/>
  <c r="HU817" i="19"/>
  <c r="IB713" i="19"/>
  <c r="HU620" i="19"/>
  <c r="HU599" i="19"/>
  <c r="IB513" i="19"/>
  <c r="HU606" i="19"/>
  <c r="IB530" i="19"/>
  <c r="HU531" i="19"/>
  <c r="IB838" i="19"/>
  <c r="HU755" i="19"/>
  <c r="IB755" i="19"/>
  <c r="IB901" i="19"/>
  <c r="IB911" i="19"/>
  <c r="HU765" i="19"/>
  <c r="HU857" i="19"/>
  <c r="IB699" i="19"/>
  <c r="HU847" i="19"/>
  <c r="HU665" i="19"/>
  <c r="HU740" i="19"/>
  <c r="IB657" i="19"/>
  <c r="HU862" i="19"/>
  <c r="HU907" i="19"/>
  <c r="IB663" i="19"/>
  <c r="IB655" i="19"/>
  <c r="HU803" i="19"/>
  <c r="IB811" i="19"/>
  <c r="IB520" i="19"/>
  <c r="HU884" i="19"/>
  <c r="HU625" i="19"/>
  <c r="HU732" i="19"/>
  <c r="HU675" i="19"/>
  <c r="IB591" i="19"/>
  <c r="IB561" i="19"/>
  <c r="IB887" i="19"/>
  <c r="IB864" i="19"/>
  <c r="HU759" i="19"/>
  <c r="IB522" i="19"/>
  <c r="IB616" i="19"/>
  <c r="HU683" i="19"/>
  <c r="IB701" i="19"/>
  <c r="HU698" i="19"/>
  <c r="HU726" i="19"/>
  <c r="HU521" i="19"/>
  <c r="HU782" i="19"/>
  <c r="HU716" i="19"/>
  <c r="HU910" i="19"/>
  <c r="HU806" i="19"/>
  <c r="IB849" i="19"/>
  <c r="HU502" i="19"/>
  <c r="IB805" i="19"/>
  <c r="HU724" i="19"/>
  <c r="IB769" i="19"/>
  <c r="IB646" i="19"/>
  <c r="IB688" i="19"/>
  <c r="HU610" i="19"/>
  <c r="HU670" i="19"/>
  <c r="IB517" i="19"/>
  <c r="HU508" i="19"/>
  <c r="IB881" i="19"/>
  <c r="HU911" i="19"/>
  <c r="IB602" i="19"/>
  <c r="HU556" i="19"/>
  <c r="HU751" i="19"/>
  <c r="IB490" i="19"/>
  <c r="IB665" i="19"/>
  <c r="IB825" i="19"/>
  <c r="IB678" i="19"/>
  <c r="IB507" i="19"/>
  <c r="IB535" i="19"/>
  <c r="HU758" i="19"/>
  <c r="HU912" i="19"/>
  <c r="IB590" i="19"/>
  <c r="IB866" i="19"/>
  <c r="HU915" i="19"/>
  <c r="IB568" i="19"/>
  <c r="HU668" i="19"/>
  <c r="HU542" i="19"/>
  <c r="IB592" i="19"/>
  <c r="HU811" i="19"/>
  <c r="IB809" i="19"/>
  <c r="HU749" i="19"/>
  <c r="IB815" i="19"/>
  <c r="HU733" i="19"/>
  <c r="HU797" i="19"/>
  <c r="IB841" i="19"/>
  <c r="IB623" i="19"/>
  <c r="HU894" i="19"/>
  <c r="IB891" i="19"/>
  <c r="IB801" i="19"/>
  <c r="HU528" i="19"/>
  <c r="HU695" i="19"/>
  <c r="IB779" i="19"/>
  <c r="IB613" i="19"/>
  <c r="HU804" i="19"/>
  <c r="HU638" i="19"/>
  <c r="IB586" i="19"/>
  <c r="IB658" i="19"/>
  <c r="IB792" i="19"/>
  <c r="IB620" i="19"/>
  <c r="IB906" i="19"/>
  <c r="IB625" i="19"/>
  <c r="HU603" i="19"/>
  <c r="IB909" i="19"/>
  <c r="IB728" i="19"/>
  <c r="HU631" i="19"/>
  <c r="HU834" i="19"/>
  <c r="HU844" i="19"/>
  <c r="HU822" i="19"/>
  <c r="HU773" i="19"/>
  <c r="HU775" i="19"/>
  <c r="HU680" i="19"/>
  <c r="IB524" i="19"/>
  <c r="IK468" i="19"/>
  <c r="IL900" i="19" s="1"/>
  <c r="IJ483" i="19"/>
  <c r="HS14" i="19"/>
  <c r="GX480" i="19" l="1"/>
  <c r="GX483" i="19" s="1"/>
  <c r="H70" i="19"/>
  <c r="Q70" i="19" s="1"/>
  <c r="IA14" i="19"/>
  <c r="H71" i="19" s="1"/>
  <c r="Q71" i="19" s="1"/>
  <c r="HH14" i="19"/>
  <c r="I69" i="19" s="1"/>
  <c r="R69" i="19" s="1"/>
  <c r="HG469" i="19"/>
  <c r="HG480" i="19" s="1"/>
  <c r="H507" i="19" s="1"/>
  <c r="Q105" i="19" s="1"/>
  <c r="IE906" i="19"/>
  <c r="IE663" i="19"/>
  <c r="IL731" i="19"/>
  <c r="IE548" i="19"/>
  <c r="IE814" i="19"/>
  <c r="IE584" i="19"/>
  <c r="IE575" i="19"/>
  <c r="IE795" i="19"/>
  <c r="IE791" i="19"/>
  <c r="IE768" i="19"/>
  <c r="IE763" i="19"/>
  <c r="IE846" i="19"/>
  <c r="IE602" i="19"/>
  <c r="IE771" i="19"/>
  <c r="IE604" i="19"/>
  <c r="IL893" i="19"/>
  <c r="IE835" i="19"/>
  <c r="IE780" i="19"/>
  <c r="IL666" i="19"/>
  <c r="IE662" i="19"/>
  <c r="IE822" i="19"/>
  <c r="IE804" i="19"/>
  <c r="IE653" i="19"/>
  <c r="IE792" i="19"/>
  <c r="IL557" i="19"/>
  <c r="IL830" i="19"/>
  <c r="IE550" i="19"/>
  <c r="IE757" i="19"/>
  <c r="IL537" i="19"/>
  <c r="IE743" i="19"/>
  <c r="IL835" i="19"/>
  <c r="IE805" i="19"/>
  <c r="IL538" i="19"/>
  <c r="IE516" i="19"/>
  <c r="IL670" i="19"/>
  <c r="IE521" i="19"/>
  <c r="IE557" i="19"/>
  <c r="IE809" i="19"/>
  <c r="IE678" i="19"/>
  <c r="IE806" i="19"/>
  <c r="IE582" i="19"/>
  <c r="IL576" i="19"/>
  <c r="IE613" i="19"/>
  <c r="IL610" i="19"/>
  <c r="IL850" i="19"/>
  <c r="IE693" i="19"/>
  <c r="IE646" i="19"/>
  <c r="IE583" i="19"/>
  <c r="IE896" i="19"/>
  <c r="IE632" i="19"/>
  <c r="IE506" i="19"/>
  <c r="IL837" i="19"/>
  <c r="IL513" i="19"/>
  <c r="IE610" i="19"/>
  <c r="IE912" i="19"/>
  <c r="IE851" i="19"/>
  <c r="IE540" i="19"/>
  <c r="IE726" i="19"/>
  <c r="IE541" i="19"/>
  <c r="IE703" i="19"/>
  <c r="IL887" i="19"/>
  <c r="IL811" i="19"/>
  <c r="IE536" i="19"/>
  <c r="IE683" i="19"/>
  <c r="IE586" i="19"/>
  <c r="IE570" i="19"/>
  <c r="IE738" i="19"/>
  <c r="IE614" i="19"/>
  <c r="IE874" i="19"/>
  <c r="IE629" i="19"/>
  <c r="IL721" i="19"/>
  <c r="IL614" i="19"/>
  <c r="IL512" i="19"/>
  <c r="IE890" i="19"/>
  <c r="IL769" i="19"/>
  <c r="IE852" i="19"/>
  <c r="IE816" i="19"/>
  <c r="IE608" i="19"/>
  <c r="IL510" i="19"/>
  <c r="IM14" i="19"/>
  <c r="IL652" i="19"/>
  <c r="IE866" i="19"/>
  <c r="IL803" i="19"/>
  <c r="IE783" i="19"/>
  <c r="IL917" i="19"/>
  <c r="IE529" i="19"/>
  <c r="IE764" i="19"/>
  <c r="IE725" i="19"/>
  <c r="IE746" i="19"/>
  <c r="IE694" i="19"/>
  <c r="IE698" i="19"/>
  <c r="IE861" i="19"/>
  <c r="IE490" i="19"/>
  <c r="IE491" i="19"/>
  <c r="IE897" i="19"/>
  <c r="IE844" i="19"/>
  <c r="IE785" i="19"/>
  <c r="IL508" i="19"/>
  <c r="IL804" i="19"/>
  <c r="HQ480" i="19"/>
  <c r="HQ483" i="19" s="1"/>
  <c r="IL810" i="19"/>
  <c r="IE845" i="19"/>
  <c r="IL566" i="19"/>
  <c r="IE772" i="19"/>
  <c r="IE562" i="19"/>
  <c r="IE752" i="19"/>
  <c r="IE661" i="19"/>
  <c r="IL745" i="19"/>
  <c r="IE587" i="19"/>
  <c r="IE563" i="19"/>
  <c r="IE654" i="19"/>
  <c r="IE883" i="19"/>
  <c r="IE672" i="19"/>
  <c r="IE537" i="19"/>
  <c r="IE618" i="19"/>
  <c r="IE718" i="19"/>
  <c r="IL730" i="19"/>
  <c r="IL539" i="19"/>
  <c r="IL759" i="19"/>
  <c r="IL877" i="19"/>
  <c r="IE514" i="19"/>
  <c r="IE760" i="19"/>
  <c r="IE898" i="19"/>
  <c r="IE519" i="19"/>
  <c r="IE499" i="19"/>
  <c r="IL891" i="19"/>
  <c r="IE705" i="19"/>
  <c r="IE854" i="19"/>
  <c r="IE688" i="19"/>
  <c r="IE819" i="19"/>
  <c r="IE617" i="19"/>
  <c r="IE515" i="19"/>
  <c r="IE569" i="19"/>
  <c r="IE539" i="19"/>
  <c r="IE619" i="19"/>
  <c r="IE598" i="19"/>
  <c r="IL541" i="19"/>
  <c r="IL534" i="19"/>
  <c r="IL501" i="19"/>
  <c r="IL628" i="19"/>
  <c r="IE633" i="19"/>
  <c r="IE907" i="19"/>
  <c r="IE914" i="19"/>
  <c r="IL916" i="19"/>
  <c r="IE589" i="19"/>
  <c r="IE523" i="19"/>
  <c r="IE721" i="19"/>
  <c r="IE882" i="19"/>
  <c r="IE505" i="19"/>
  <c r="IE871" i="19"/>
  <c r="IE776" i="19"/>
  <c r="IE666" i="19"/>
  <c r="IE801" i="19"/>
  <c r="IE884" i="19"/>
  <c r="IE596" i="19"/>
  <c r="IE670" i="19"/>
  <c r="IL682" i="19"/>
  <c r="IL784" i="19"/>
  <c r="IL834" i="19"/>
  <c r="IE839" i="19"/>
  <c r="IE508" i="19"/>
  <c r="IE827" i="19"/>
  <c r="IE643" i="19"/>
  <c r="IL668" i="19"/>
  <c r="IL733" i="19"/>
  <c r="IL765" i="19"/>
  <c r="IE513" i="19"/>
  <c r="IE794" i="19"/>
  <c r="IE859" i="19"/>
  <c r="IE841" i="19"/>
  <c r="IE628" i="19"/>
  <c r="IE681" i="19"/>
  <c r="IE719" i="19"/>
  <c r="IE512" i="19"/>
  <c r="IE675" i="19"/>
  <c r="IL500" i="19"/>
  <c r="IL789" i="19"/>
  <c r="IL818" i="19"/>
  <c r="IE755" i="19"/>
  <c r="IE597" i="19"/>
  <c r="IL710" i="19"/>
  <c r="IE784" i="19"/>
  <c r="IE530" i="19"/>
  <c r="IE621" i="19"/>
  <c r="IE865" i="19"/>
  <c r="IE657" i="19"/>
  <c r="IE740" i="19"/>
  <c r="IE880" i="19"/>
  <c r="IE501" i="19"/>
  <c r="IE697" i="19"/>
  <c r="IE677" i="19"/>
  <c r="IE510" i="19"/>
  <c r="IE493" i="19"/>
  <c r="IE733" i="19"/>
  <c r="IE734" i="19"/>
  <c r="IL689" i="19"/>
  <c r="IL758" i="19"/>
  <c r="IL495" i="19"/>
  <c r="IL831" i="19"/>
  <c r="IL763" i="19"/>
  <c r="IE807" i="19"/>
  <c r="IE639" i="19"/>
  <c r="IE581" i="19"/>
  <c r="IE790" i="19"/>
  <c r="IE758" i="19"/>
  <c r="IE748" i="19"/>
  <c r="IE579" i="19"/>
  <c r="IE812" i="19"/>
  <c r="IE736" i="19"/>
  <c r="IE667" i="19"/>
  <c r="IE599" i="19"/>
  <c r="IE561" i="19"/>
  <c r="IE673" i="19"/>
  <c r="IE640" i="19"/>
  <c r="IE902" i="19"/>
  <c r="IE774" i="19"/>
  <c r="IE701" i="19"/>
  <c r="IL569" i="19"/>
  <c r="IL844" i="19"/>
  <c r="IL905" i="19"/>
  <c r="IL788" i="19"/>
  <c r="IL876" i="19"/>
  <c r="IL549" i="19"/>
  <c r="IL832" i="19"/>
  <c r="IL663" i="19"/>
  <c r="IE800" i="19"/>
  <c r="IL550" i="19"/>
  <c r="IE534" i="19"/>
  <c r="IE607" i="19"/>
  <c r="IL657" i="19"/>
  <c r="IE699" i="19"/>
  <c r="IE691" i="19"/>
  <c r="IE507" i="19"/>
  <c r="IE500" i="19"/>
  <c r="IE848" i="19"/>
  <c r="IE879" i="19"/>
  <c r="IE591" i="19"/>
  <c r="IE538" i="19"/>
  <c r="IE830" i="19"/>
  <c r="IE622" i="19"/>
  <c r="IE660" i="19"/>
  <c r="IE533" i="19"/>
  <c r="IE545" i="19"/>
  <c r="IE498" i="19"/>
  <c r="IE885" i="19"/>
  <c r="IE623" i="19"/>
  <c r="IE729" i="19"/>
  <c r="IE857" i="19"/>
  <c r="IE856" i="19"/>
  <c r="IE823" i="19"/>
  <c r="IE754" i="19"/>
  <c r="IE766" i="19"/>
  <c r="IE750" i="19"/>
  <c r="IE761" i="19"/>
  <c r="IE665" i="19"/>
  <c r="IE576" i="19"/>
  <c r="IL565" i="19"/>
  <c r="IL899" i="19"/>
  <c r="IL836" i="19"/>
  <c r="IL910" i="19"/>
  <c r="IL707" i="19"/>
  <c r="IL571" i="19"/>
  <c r="IL752" i="19"/>
  <c r="IL636" i="19"/>
  <c r="IL526" i="19"/>
  <c r="IA469" i="19"/>
  <c r="IA480" i="19" s="1"/>
  <c r="IE585" i="19"/>
  <c r="IE668" i="19"/>
  <c r="IE779" i="19"/>
  <c r="IE651" i="19"/>
  <c r="IE717" i="19"/>
  <c r="IL742" i="19"/>
  <c r="IL642" i="19"/>
  <c r="IL568" i="19"/>
  <c r="IE590" i="19"/>
  <c r="IE524" i="19"/>
  <c r="IE685" i="19"/>
  <c r="IE786" i="19"/>
  <c r="IE739" i="19"/>
  <c r="IE509" i="19"/>
  <c r="IE494" i="19"/>
  <c r="IE492" i="19"/>
  <c r="IE759" i="19"/>
  <c r="IE876" i="19"/>
  <c r="IE652" i="19"/>
  <c r="IE789" i="19"/>
  <c r="IE878" i="19"/>
  <c r="IL530" i="19"/>
  <c r="IL869" i="19"/>
  <c r="IL552" i="19"/>
  <c r="IL760" i="19"/>
  <c r="IL808" i="19"/>
  <c r="IL590" i="19"/>
  <c r="IL609" i="19"/>
  <c r="IE742" i="19"/>
  <c r="IL543" i="19"/>
  <c r="IE732" i="19"/>
  <c r="IL860" i="19"/>
  <c r="IE564" i="19"/>
  <c r="IL766" i="19"/>
  <c r="IE770" i="19"/>
  <c r="IE869" i="19"/>
  <c r="IE527" i="19"/>
  <c r="IL800" i="19"/>
  <c r="IE850" i="19"/>
  <c r="IK466" i="19"/>
  <c r="IE817" i="19"/>
  <c r="IE559" i="19"/>
  <c r="IE873" i="19"/>
  <c r="IE888" i="19"/>
  <c r="IE707" i="19"/>
  <c r="IE782" i="19"/>
  <c r="IE749" i="19"/>
  <c r="IE682" i="19"/>
  <c r="IE700" i="19"/>
  <c r="IE503" i="19"/>
  <c r="IE797" i="19"/>
  <c r="IE773" i="19"/>
  <c r="IE713" i="19"/>
  <c r="IE609" i="19"/>
  <c r="IE908" i="19"/>
  <c r="IE518" i="19"/>
  <c r="IE626" i="19"/>
  <c r="IE787" i="19"/>
  <c r="IE820" i="19"/>
  <c r="IL854" i="19"/>
  <c r="IL676" i="19"/>
  <c r="IL504" i="19"/>
  <c r="IL794" i="19"/>
  <c r="IL604" i="19"/>
  <c r="IL748" i="19"/>
  <c r="IL770" i="19"/>
  <c r="IL712" i="19"/>
  <c r="IL895" i="19"/>
  <c r="IE735" i="19"/>
  <c r="IL868" i="19"/>
  <c r="IL761" i="19"/>
  <c r="IL631" i="19"/>
  <c r="IL633" i="19"/>
  <c r="IL851" i="19"/>
  <c r="IL881" i="19"/>
  <c r="IL693" i="19"/>
  <c r="IL638" i="19"/>
  <c r="IL813" i="19"/>
  <c r="IL664" i="19"/>
  <c r="IL544" i="19"/>
  <c r="IL680" i="19"/>
  <c r="IL845" i="19"/>
  <c r="IL732" i="19"/>
  <c r="IL778" i="19"/>
  <c r="IL674" i="19"/>
  <c r="IL727" i="19"/>
  <c r="IL886" i="19"/>
  <c r="IL859" i="19"/>
  <c r="IL882" i="19"/>
  <c r="IL589" i="19"/>
  <c r="IL843" i="19"/>
  <c r="IL915" i="19"/>
  <c r="IL669" i="19"/>
  <c r="IE709" i="19"/>
  <c r="IE836" i="19"/>
  <c r="IE637" i="19"/>
  <c r="IE842" i="19"/>
  <c r="IE577" i="19"/>
  <c r="IE886" i="19"/>
  <c r="IE708" i="19"/>
  <c r="IE588" i="19"/>
  <c r="IE611" i="19"/>
  <c r="IL703" i="19"/>
  <c r="IE580" i="19"/>
  <c r="IE904" i="19"/>
  <c r="IE811" i="19"/>
  <c r="IE802" i="19"/>
  <c r="IL696" i="19"/>
  <c r="IE615" i="19"/>
  <c r="IE692" i="19"/>
  <c r="IE849" i="19"/>
  <c r="IE887" i="19"/>
  <c r="IE555" i="19"/>
  <c r="IE862" i="19"/>
  <c r="IE535" i="19"/>
  <c r="IE724" i="19"/>
  <c r="IE824" i="19"/>
  <c r="IE918" i="19"/>
  <c r="IE737" i="19"/>
  <c r="IE552" i="19"/>
  <c r="IE745" i="19"/>
  <c r="IE832" i="19"/>
  <c r="IE635" i="19"/>
  <c r="IE645" i="19"/>
  <c r="IE595" i="19"/>
  <c r="IE531" i="19"/>
  <c r="IE511" i="19"/>
  <c r="IE676" i="19"/>
  <c r="IE747" i="19"/>
  <c r="IE558" i="19"/>
  <c r="IE864" i="19"/>
  <c r="IE549" i="19"/>
  <c r="IE900" i="19"/>
  <c r="IE728" i="19"/>
  <c r="IE674" i="19"/>
  <c r="IE894" i="19"/>
  <c r="IL607" i="19"/>
  <c r="IL768" i="19"/>
  <c r="IL688" i="19"/>
  <c r="IL786" i="19"/>
  <c r="IL630" i="19"/>
  <c r="IL849" i="19"/>
  <c r="IL771" i="19"/>
  <c r="IL691" i="19"/>
  <c r="IL912" i="19"/>
  <c r="IL701" i="19"/>
  <c r="IL632" i="19"/>
  <c r="IL616" i="19"/>
  <c r="IL648" i="19"/>
  <c r="IL883" i="19"/>
  <c r="IL506" i="19"/>
  <c r="IL531" i="19"/>
  <c r="IL671" i="19"/>
  <c r="IL738" i="19"/>
  <c r="IL904" i="19"/>
  <c r="IL862" i="19"/>
  <c r="IL646" i="19"/>
  <c r="IL511" i="19"/>
  <c r="IE875" i="19"/>
  <c r="IE863" i="19"/>
  <c r="IE620" i="19"/>
  <c r="IL863" i="19"/>
  <c r="IE915" i="19"/>
  <c r="IL841" i="19"/>
  <c r="IE568" i="19"/>
  <c r="IE716" i="19"/>
  <c r="IE916" i="19"/>
  <c r="IE603" i="19"/>
  <c r="IE815" i="19"/>
  <c r="IE917" i="19"/>
  <c r="IL897" i="19"/>
  <c r="IE578" i="19"/>
  <c r="IE642" i="19"/>
  <c r="IE528" i="19"/>
  <c r="IE593" i="19"/>
  <c r="IE636" i="19"/>
  <c r="IE870" i="19"/>
  <c r="IE712" i="19"/>
  <c r="IE496" i="19"/>
  <c r="IE788" i="19"/>
  <c r="IE911" i="19"/>
  <c r="IE669" i="19"/>
  <c r="IE627" i="19"/>
  <c r="IE680" i="19"/>
  <c r="IE796" i="19"/>
  <c r="IE775" i="19"/>
  <c r="IE592" i="19"/>
  <c r="IE702" i="19"/>
  <c r="IE695" i="19"/>
  <c r="IE767" i="19"/>
  <c r="IE704" i="19"/>
  <c r="IE853" i="19"/>
  <c r="IE741" i="19"/>
  <c r="IE723" i="19"/>
  <c r="IE648" i="19"/>
  <c r="IE810" i="19"/>
  <c r="IE826" i="19"/>
  <c r="IE647" i="19"/>
  <c r="IE650" i="19"/>
  <c r="IE495" i="19"/>
  <c r="IE600" i="19"/>
  <c r="IL858" i="19"/>
  <c r="IL558" i="19"/>
  <c r="IL613" i="19"/>
  <c r="IL694" i="19"/>
  <c r="IL746" i="19"/>
  <c r="IL622" i="19"/>
  <c r="IL573" i="19"/>
  <c r="IL726" i="19"/>
  <c r="IL775" i="19"/>
  <c r="IL548" i="19"/>
  <c r="IL777" i="19"/>
  <c r="IL753" i="19"/>
  <c r="IL793" i="19"/>
  <c r="IL718" i="19"/>
  <c r="IL551" i="19"/>
  <c r="IL871" i="19"/>
  <c r="IL821" i="19"/>
  <c r="IL683" i="19"/>
  <c r="IL723" i="19"/>
  <c r="IL637" i="19"/>
  <c r="IL525" i="19"/>
  <c r="IL764" i="19"/>
  <c r="IL556" i="19"/>
  <c r="IL852" i="19"/>
  <c r="IL857" i="19"/>
  <c r="IL621" i="19"/>
  <c r="IL580" i="19"/>
  <c r="IL667" i="19"/>
  <c r="IL806" i="19"/>
  <c r="IL623" i="19"/>
  <c r="IL494" i="19"/>
  <c r="IL497" i="19"/>
  <c r="IL781" i="19"/>
  <c r="IL756" i="19"/>
  <c r="IL776" i="19"/>
  <c r="IL767" i="19"/>
  <c r="IL889" i="19"/>
  <c r="IL582" i="19"/>
  <c r="IL634" i="19"/>
  <c r="IL600" i="19"/>
  <c r="IL644" i="19"/>
  <c r="IL705" i="19"/>
  <c r="IL817" i="19"/>
  <c r="IL542" i="19"/>
  <c r="IL570" i="19"/>
  <c r="IL824" i="19"/>
  <c r="IL898" i="19"/>
  <c r="IL737" i="19"/>
  <c r="IL774" i="19"/>
  <c r="IL606" i="19"/>
  <c r="IL792" i="19"/>
  <c r="IL847" i="19"/>
  <c r="IL602" i="19"/>
  <c r="IL498" i="19"/>
  <c r="IL884" i="19"/>
  <c r="IL744" i="19"/>
  <c r="IL627" i="19"/>
  <c r="IL619" i="19"/>
  <c r="IL755" i="19"/>
  <c r="IL722" i="19"/>
  <c r="IL699" i="19"/>
  <c r="IL650" i="19"/>
  <c r="IL829" i="19"/>
  <c r="IL574" i="19"/>
  <c r="IL700" i="19"/>
  <c r="IL902" i="19"/>
  <c r="IL720" i="19"/>
  <c r="IL785" i="19"/>
  <c r="IL867" i="19"/>
  <c r="IL798" i="19"/>
  <c r="IL838" i="19"/>
  <c r="IL685" i="19"/>
  <c r="IL515" i="19"/>
  <c r="IL846" i="19"/>
  <c r="IL560" i="19"/>
  <c r="IL588" i="19"/>
  <c r="IL888" i="19"/>
  <c r="IL734" i="19"/>
  <c r="IL872" i="19"/>
  <c r="IL702" i="19"/>
  <c r="IL809" i="19"/>
  <c r="IL572" i="19"/>
  <c r="IL599" i="19"/>
  <c r="IL596" i="19"/>
  <c r="IL640" i="19"/>
  <c r="IL762" i="19"/>
  <c r="IL865" i="19"/>
  <c r="IL611" i="19"/>
  <c r="IL751" i="19"/>
  <c r="IL684" i="19"/>
  <c r="IL672" i="19"/>
  <c r="H72" i="19"/>
  <c r="IE566" i="19"/>
  <c r="IE793" i="19"/>
  <c r="IE690" i="19"/>
  <c r="IE751" i="19"/>
  <c r="IE722" i="19"/>
  <c r="IE831" i="19"/>
  <c r="IE798" i="19"/>
  <c r="IE502" i="19"/>
  <c r="IE893" i="19"/>
  <c r="IE689" i="19"/>
  <c r="IE825" i="19"/>
  <c r="IE818" i="19"/>
  <c r="IE631" i="19"/>
  <c r="IE556" i="19"/>
  <c r="IE546" i="19"/>
  <c r="IE517" i="19"/>
  <c r="IE497" i="19"/>
  <c r="IE781" i="19"/>
  <c r="IE658" i="19"/>
  <c r="IE520" i="19"/>
  <c r="IL896" i="19"/>
  <c r="IL815" i="19"/>
  <c r="IL892" i="19"/>
  <c r="IL856" i="19"/>
  <c r="IL490" i="19"/>
  <c r="IL535" i="19"/>
  <c r="IL795" i="19"/>
  <c r="IL711" i="19"/>
  <c r="IL612" i="19"/>
  <c r="IL890" i="19"/>
  <c r="IL578" i="19"/>
  <c r="IL725" i="19"/>
  <c r="IL618" i="19"/>
  <c r="IL523" i="19"/>
  <c r="IL749" i="19"/>
  <c r="IL692" i="19"/>
  <c r="IL873" i="19"/>
  <c r="IL592" i="19"/>
  <c r="IL855" i="19"/>
  <c r="IL546" i="19"/>
  <c r="IL782" i="19"/>
  <c r="IL528" i="19"/>
  <c r="IL740" i="19"/>
  <c r="IL653" i="19"/>
  <c r="IL579" i="19"/>
  <c r="IL724" i="19"/>
  <c r="IL879" i="19"/>
  <c r="IL741" i="19"/>
  <c r="IL802" i="19"/>
  <c r="IL658" i="19"/>
  <c r="IL647" i="19"/>
  <c r="IL522" i="19"/>
  <c r="IL714" i="19"/>
  <c r="IL673" i="19"/>
  <c r="IL584" i="19"/>
  <c r="IL908" i="19"/>
  <c r="IL496" i="19"/>
  <c r="IL690" i="19"/>
  <c r="IL880" i="19"/>
  <c r="IL654" i="19"/>
  <c r="IL820" i="19"/>
  <c r="IL708" i="19"/>
  <c r="IL625" i="19"/>
  <c r="IL826" i="19"/>
  <c r="IL639" i="19"/>
  <c r="IL659" i="19"/>
  <c r="IL656" i="19"/>
  <c r="IL620" i="19"/>
  <c r="IL894" i="19"/>
  <c r="IL823" i="19"/>
  <c r="IL822" i="19"/>
  <c r="IL536" i="19"/>
  <c r="IE553" i="19"/>
  <c r="IE616" i="19"/>
  <c r="IE671" i="19"/>
  <c r="IE799" i="19"/>
  <c r="IE526" i="19"/>
  <c r="IE889" i="19"/>
  <c r="IE544" i="19"/>
  <c r="IE765" i="19"/>
  <c r="IE829" i="19"/>
  <c r="IE547" i="19"/>
  <c r="IE731" i="19"/>
  <c r="IE821" i="19"/>
  <c r="IE833" i="19"/>
  <c r="IE649" i="19"/>
  <c r="IE803" i="19"/>
  <c r="IE605" i="19"/>
  <c r="IE843" i="19"/>
  <c r="IE572" i="19"/>
  <c r="IE542" i="19"/>
  <c r="IE679" i="19"/>
  <c r="IL678" i="19"/>
  <c r="IL791" i="19"/>
  <c r="IL913" i="19"/>
  <c r="IL709" i="19"/>
  <c r="IL503" i="19"/>
  <c r="IL739" i="19"/>
  <c r="IL687" i="19"/>
  <c r="IL825" i="19"/>
  <c r="IL909" i="19"/>
  <c r="IL505" i="19"/>
  <c r="IL595" i="19"/>
  <c r="IL864" i="19"/>
  <c r="IL660" i="19"/>
  <c r="IL583" i="19"/>
  <c r="IL816" i="19"/>
  <c r="IL577" i="19"/>
  <c r="IL743" i="19"/>
  <c r="IL772" i="19"/>
  <c r="IL757" i="19"/>
  <c r="IL491" i="19"/>
  <c r="IL626" i="19"/>
  <c r="IL874" i="19"/>
  <c r="IL717" i="19"/>
  <c r="IL643" i="19"/>
  <c r="IL502" i="19"/>
  <c r="IL641" i="19"/>
  <c r="IL754" i="19"/>
  <c r="IL728" i="19"/>
  <c r="IL601" i="19"/>
  <c r="IL567" i="19"/>
  <c r="IL861" i="19"/>
  <c r="IL787" i="19"/>
  <c r="IL807" i="19"/>
  <c r="IL624" i="19"/>
  <c r="IL598" i="19"/>
  <c r="IL747" i="19"/>
  <c r="IL914" i="19"/>
  <c r="IL547" i="19"/>
  <c r="IL735" i="19"/>
  <c r="IL686" i="19"/>
  <c r="IL587" i="19"/>
  <c r="IL906" i="19"/>
  <c r="IL507" i="19"/>
  <c r="IL805" i="19"/>
  <c r="IL527" i="19"/>
  <c r="IL878" i="19"/>
  <c r="IL706" i="19"/>
  <c r="IL553" i="19"/>
  <c r="IL780" i="19"/>
  <c r="IL799" i="19"/>
  <c r="IL842" i="19"/>
  <c r="IL697" i="19"/>
  <c r="IL907" i="19"/>
  <c r="IL918" i="19"/>
  <c r="IL840" i="19"/>
  <c r="IL493" i="19"/>
  <c r="IL713" i="19"/>
  <c r="IL594" i="19"/>
  <c r="IL651" i="19"/>
  <c r="IL514" i="19"/>
  <c r="IL819" i="19"/>
  <c r="IL801" i="19"/>
  <c r="IL519" i="19"/>
  <c r="IL797" i="19"/>
  <c r="IL635" i="19"/>
  <c r="IL814" i="19"/>
  <c r="IL828" i="19"/>
  <c r="IL848" i="19"/>
  <c r="IL773" i="19"/>
  <c r="IL866" i="19"/>
  <c r="IL833" i="19"/>
  <c r="IL698" i="19"/>
  <c r="IL563" i="19"/>
  <c r="IL554" i="19"/>
  <c r="IL492" i="19"/>
  <c r="IL517" i="19"/>
  <c r="IL679" i="19"/>
  <c r="IL645" i="19"/>
  <c r="IL750" i="19"/>
  <c r="IL729" i="19"/>
  <c r="IL704" i="19"/>
  <c r="IL615" i="19"/>
  <c r="IL903" i="19"/>
  <c r="IL559" i="19"/>
  <c r="IL901" i="19"/>
  <c r="IL911" i="19"/>
  <c r="IL603" i="19"/>
  <c r="IL499" i="19"/>
  <c r="IL562" i="19"/>
  <c r="IL521" i="19"/>
  <c r="IE808" i="19"/>
  <c r="IE913" i="19"/>
  <c r="IE872" i="19"/>
  <c r="IE571" i="19"/>
  <c r="IE630" i="19"/>
  <c r="IE567" i="19"/>
  <c r="IE762" i="19"/>
  <c r="IE656" i="19"/>
  <c r="IE720" i="19"/>
  <c r="IE710" i="19"/>
  <c r="IE877" i="19"/>
  <c r="IE909" i="19"/>
  <c r="IE910" i="19"/>
  <c r="IE565" i="19"/>
  <c r="IE834" i="19"/>
  <c r="IE525" i="19"/>
  <c r="IE903" i="19"/>
  <c r="IE624" i="19"/>
  <c r="IE777" i="19"/>
  <c r="IE813" i="19"/>
  <c r="IE905" i="19"/>
  <c r="IE706" i="19"/>
  <c r="IE727" i="19"/>
  <c r="IE828" i="19"/>
  <c r="IE714" i="19"/>
  <c r="IE858" i="19"/>
  <c r="IE899" i="19"/>
  <c r="IE778" i="19"/>
  <c r="IE606" i="19"/>
  <c r="IE686" i="19"/>
  <c r="IE634" i="19"/>
  <c r="IE711" i="19"/>
  <c r="IE638" i="19"/>
  <c r="IE554" i="19"/>
  <c r="IE756" i="19"/>
  <c r="IE715" i="19"/>
  <c r="IL533" i="19"/>
  <c r="IL605" i="19"/>
  <c r="IL617" i="19"/>
  <c r="IL575" i="19"/>
  <c r="IL870" i="19"/>
  <c r="IL555" i="19"/>
  <c r="IL518" i="19"/>
  <c r="IL655" i="19"/>
  <c r="IL875" i="19"/>
  <c r="IL783" i="19"/>
  <c r="IL885" i="19"/>
  <c r="IL540" i="19"/>
  <c r="IL812" i="19"/>
  <c r="IL516" i="19"/>
  <c r="IL585" i="19"/>
  <c r="IL509" i="19"/>
  <c r="IL675" i="19"/>
  <c r="IL661" i="19"/>
  <c r="IL532" i="19"/>
  <c r="IL593" i="19"/>
  <c r="IL716" i="19"/>
  <c r="IL715" i="19"/>
  <c r="IL591" i="19"/>
  <c r="IL629" i="19"/>
  <c r="IL520" i="19"/>
  <c r="IL608" i="19"/>
  <c r="IL796" i="19"/>
  <c r="IL564" i="19"/>
  <c r="IL779" i="19"/>
  <c r="IL586" i="19"/>
  <c r="IL681" i="19"/>
  <c r="IL827" i="19"/>
  <c r="IL561" i="19"/>
  <c r="IL529" i="19"/>
  <c r="IL545" i="19"/>
  <c r="IL839" i="19"/>
  <c r="IL597" i="19"/>
  <c r="IL665" i="19"/>
  <c r="IL719" i="19"/>
  <c r="IL695" i="19"/>
  <c r="IL524" i="19"/>
  <c r="IL649" i="19"/>
  <c r="IL677" i="19"/>
  <c r="IL853" i="19"/>
  <c r="IL662" i="19"/>
  <c r="IL581" i="19"/>
  <c r="IL790" i="19"/>
  <c r="IL736" i="19"/>
  <c r="IE847" i="19"/>
  <c r="IE573" i="19"/>
  <c r="IE551" i="19"/>
  <c r="IE574" i="19"/>
  <c r="IE901" i="19"/>
  <c r="IE522" i="19"/>
  <c r="IE601" i="19"/>
  <c r="IE867" i="19"/>
  <c r="IE684" i="19"/>
  <c r="IE895" i="19"/>
  <c r="IE625" i="19"/>
  <c r="IE664" i="19"/>
  <c r="IE696" i="19"/>
  <c r="IE594" i="19"/>
  <c r="IE659" i="19"/>
  <c r="IE753" i="19"/>
  <c r="IE655" i="19"/>
  <c r="IE769" i="19"/>
  <c r="IE612" i="19"/>
  <c r="IE744" i="19"/>
  <c r="IE891" i="19"/>
  <c r="IE892" i="19"/>
  <c r="IE838" i="19"/>
  <c r="IE860" i="19"/>
  <c r="IE504" i="19"/>
  <c r="IE543" i="19"/>
  <c r="IE560" i="19"/>
  <c r="IE730" i="19"/>
  <c r="IE532" i="19"/>
  <c r="IE868" i="19"/>
  <c r="IE687" i="19"/>
  <c r="IE644" i="19"/>
  <c r="IE881" i="19"/>
  <c r="IE641" i="19"/>
  <c r="IE840" i="19"/>
  <c r="IE855" i="19"/>
  <c r="IE837" i="19"/>
  <c r="I506" i="19" l="1"/>
  <c r="R104" i="19" s="1"/>
  <c r="HI14" i="19"/>
  <c r="IB14" i="19"/>
  <c r="HH469" i="19"/>
  <c r="HI469" i="19" s="1"/>
  <c r="HI480" i="19" s="1"/>
  <c r="HH480" i="19" s="1"/>
  <c r="I507" i="19" s="1"/>
  <c r="R105" i="19" s="1"/>
  <c r="HG483" i="19"/>
  <c r="H508" i="19"/>
  <c r="Q106" i="19" s="1"/>
  <c r="HR480" i="19"/>
  <c r="HR483" i="19" s="1"/>
  <c r="IB469" i="19"/>
  <c r="IC469" i="19" s="1"/>
  <c r="IC480" i="19" s="1"/>
  <c r="IC483" i="19" s="1"/>
  <c r="Q72" i="19"/>
  <c r="Q48" i="19" s="1"/>
  <c r="G24" i="19"/>
  <c r="IK469" i="19"/>
  <c r="IK480" i="19" s="1"/>
  <c r="IA483" i="19"/>
  <c r="H509" i="19"/>
  <c r="Q107" i="19" s="1"/>
  <c r="I71" i="19" l="1"/>
  <c r="IC14" i="19"/>
  <c r="HI483" i="19"/>
  <c r="HH483" i="19"/>
  <c r="I508" i="19"/>
  <c r="R106" i="19" s="1"/>
  <c r="IB480" i="19"/>
  <c r="I509" i="19" s="1"/>
  <c r="R107" i="19" s="1"/>
  <c r="IL469" i="19"/>
  <c r="IM469" i="19" s="1"/>
  <c r="IM480" i="19" s="1"/>
  <c r="IL480" i="19" s="1"/>
  <c r="H510" i="19"/>
  <c r="Q108" i="19" s="1"/>
  <c r="Q83" i="19" s="1"/>
  <c r="IK483" i="19"/>
  <c r="R71" i="19" l="1"/>
  <c r="R48" i="19" s="1"/>
  <c r="H24" i="19"/>
  <c r="IB483" i="19"/>
  <c r="IM483" i="19"/>
  <c r="I510" i="19"/>
  <c r="R108" i="19" s="1"/>
  <c r="R83" i="19" s="1"/>
  <c r="IL483" i="19"/>
  <c r="I24" i="19" l="1"/>
  <c r="S48" i="19"/>
  <c r="R49" i="19" s="1"/>
  <c r="Q4" i="19" s="1"/>
  <c r="Q3" i="19" s="1"/>
  <c r="AB5" i="21" s="1"/>
  <c r="S83" i="19"/>
  <c r="M84" i="19" s="1"/>
  <c r="S4" i="19" s="1"/>
  <c r="S3" i="19" s="1"/>
  <c r="AD5" i="21" s="1"/>
  <c r="O49" i="19" l="1"/>
  <c r="N4" i="19" s="1"/>
  <c r="N3" i="19" s="1"/>
  <c r="Y5" i="21" s="1"/>
  <c r="P49" i="19"/>
  <c r="O4" i="19" s="1"/>
  <c r="O3" i="19" s="1"/>
  <c r="Z5" i="21" s="1"/>
  <c r="N49" i="19"/>
  <c r="M4" i="19" s="1"/>
  <c r="M3" i="19" s="1"/>
  <c r="X5" i="21" s="1"/>
  <c r="M49" i="19"/>
  <c r="Q49" i="19"/>
  <c r="P4" i="19" s="1"/>
  <c r="P3" i="19" s="1"/>
  <c r="AA5" i="21" s="1"/>
  <c r="F25" i="19"/>
  <c r="I25" i="19"/>
  <c r="E25" i="19"/>
  <c r="G25" i="19"/>
  <c r="D25" i="19"/>
  <c r="C25" i="19"/>
  <c r="H25" i="19"/>
  <c r="R84" i="19"/>
  <c r="X4" i="19" s="1"/>
  <c r="X3" i="19" s="1"/>
  <c r="AI5" i="21" s="1"/>
  <c r="O84" i="19"/>
  <c r="U4" i="19" s="1"/>
  <c r="U3" i="19" s="1"/>
  <c r="AF5" i="21" s="1"/>
  <c r="P84" i="19"/>
  <c r="V4" i="19" s="1"/>
  <c r="V3" i="19" s="1"/>
  <c r="AG5" i="21" s="1"/>
  <c r="Q84" i="19"/>
  <c r="W4" i="19" s="1"/>
  <c r="W3" i="19" s="1"/>
  <c r="AH5" i="21" s="1"/>
  <c r="N84" i="19"/>
  <c r="T4" i="19" s="1"/>
  <c r="T3" i="19" s="1"/>
  <c r="AE5" i="21" s="1"/>
  <c r="L4" i="19" l="1"/>
  <c r="L3" i="19" s="1"/>
  <c r="W5" i="21" s="1"/>
  <c r="S49" i="19"/>
  <c r="R4" i="19" s="1"/>
  <c r="R3" i="19" s="1"/>
  <c r="AC5" i="21" s="1"/>
  <c r="S84" i="19"/>
  <c r="Y4" i="19" s="1"/>
  <c r="Y3" i="19" s="1"/>
  <c r="AJ5" i="21" s="1"/>
  <c r="D22" i="11" l="1"/>
  <c r="D24" i="11" s="1"/>
  <c r="G28" i="10" l="1"/>
  <c r="D6" i="14"/>
  <c r="D40" i="11"/>
  <c r="D42" i="11"/>
  <c r="D8" i="11" s="1"/>
  <c r="D11" i="11"/>
  <c r="G26" i="10"/>
  <c r="D4" i="14"/>
  <c r="D41" i="11"/>
  <c r="D7" i="11" s="1"/>
  <c r="D6" i="11" l="1"/>
  <c r="D43" i="11"/>
  <c r="L56" i="21"/>
  <c r="G28" i="41"/>
  <c r="J56" i="21"/>
  <c r="G26" i="41"/>
  <c r="D26" i="6" l="1"/>
  <c r="E28" i="6" l="1"/>
  <c r="D4" i="6"/>
  <c r="G16" i="10"/>
  <c r="D9" i="8"/>
  <c r="N30" i="21" l="1"/>
  <c r="G16" i="41"/>
  <c r="D26" i="12"/>
  <c r="E36" i="6"/>
  <c r="E35" i="6" s="1"/>
  <c r="E38" i="6" s="1"/>
  <c r="E20" i="6"/>
  <c r="E21" i="6"/>
  <c r="H11" i="10" s="1"/>
  <c r="E37" i="6"/>
  <c r="E39" i="6" s="1"/>
  <c r="D4" i="12" l="1"/>
  <c r="E28" i="12"/>
  <c r="G44" i="10"/>
  <c r="D9" i="15"/>
  <c r="H10" i="10"/>
  <c r="E3" i="8"/>
  <c r="H11" i="41"/>
  <c r="I31" i="21"/>
  <c r="G31" i="21" s="1"/>
  <c r="BD31" i="21" l="1"/>
  <c r="B27" i="37"/>
  <c r="G44" i="41"/>
  <c r="N82" i="21"/>
  <c r="H31" i="21"/>
  <c r="C27" i="37" s="1"/>
  <c r="H10" i="41"/>
  <c r="D22" i="12"/>
  <c r="E36" i="12"/>
  <c r="E20" i="12"/>
  <c r="E21" i="12"/>
  <c r="H39" i="10" s="1"/>
  <c r="D24" i="12" l="1"/>
  <c r="D41" i="12" s="1"/>
  <c r="D7" i="12" s="1"/>
  <c r="D10" i="12" s="1"/>
  <c r="D23" i="12"/>
  <c r="H39" i="41"/>
  <c r="I83" i="21"/>
  <c r="G83" i="21" s="1"/>
  <c r="D11" i="12"/>
  <c r="D4" i="15"/>
  <c r="D42" i="12"/>
  <c r="D8" i="12" s="1"/>
  <c r="G40" i="10"/>
  <c r="H38" i="10"/>
  <c r="E3" i="15"/>
  <c r="D27" i="12" l="1"/>
  <c r="D8" i="15" s="1"/>
  <c r="D5" i="15"/>
  <c r="G41" i="10"/>
  <c r="D6" i="15"/>
  <c r="G42" i="10"/>
  <c r="D40" i="12"/>
  <c r="E35" i="12"/>
  <c r="E38" i="12" s="1"/>
  <c r="E37" i="12"/>
  <c r="E39" i="12" s="1"/>
  <c r="G45" i="10"/>
  <c r="H83" i="21"/>
  <c r="C79" i="37" s="1"/>
  <c r="H38" i="41"/>
  <c r="BD83" i="21"/>
  <c r="B79" i="37"/>
  <c r="J82" i="21"/>
  <c r="G40" i="41"/>
  <c r="D5" i="12" l="1"/>
  <c r="D43" i="12"/>
  <c r="D25" i="12" s="1"/>
  <c r="D6" i="12"/>
  <c r="L82" i="21"/>
  <c r="G42" i="41"/>
  <c r="K82" i="21"/>
  <c r="G41" i="41"/>
  <c r="E26" i="6"/>
  <c r="G58" i="10"/>
  <c r="G67" i="10" s="1"/>
  <c r="G61" i="10" s="1"/>
  <c r="G45" i="41"/>
  <c r="O82" i="21"/>
  <c r="D3" i="12" l="1"/>
  <c r="G43" i="10"/>
  <c r="D7" i="15"/>
  <c r="E4" i="6"/>
  <c r="F28" i="6"/>
  <c r="H16" i="10"/>
  <c r="E9" i="8"/>
  <c r="AO82" i="21"/>
  <c r="AV82" i="21"/>
  <c r="AT82" i="21"/>
  <c r="AX82" i="21"/>
  <c r="AM82" i="21"/>
  <c r="AP82" i="21"/>
  <c r="AK82" i="21"/>
  <c r="AW82" i="21"/>
  <c r="AL82" i="21"/>
  <c r="AR82" i="21"/>
  <c r="AU82" i="21"/>
  <c r="AN82" i="21"/>
  <c r="AQ82" i="21"/>
  <c r="AS82" i="21"/>
  <c r="BE82" i="21" l="1"/>
  <c r="BC82" i="21"/>
  <c r="BA82" i="21"/>
  <c r="BB82" i="21"/>
  <c r="M82" i="21"/>
  <c r="G43" i="41"/>
  <c r="D19" i="12"/>
  <c r="D9" i="12"/>
  <c r="D12" i="12"/>
  <c r="D32" i="12" s="1"/>
  <c r="AY82" i="21"/>
  <c r="H16" i="41"/>
  <c r="N31" i="21"/>
  <c r="AZ82" i="21"/>
  <c r="F21" i="6"/>
  <c r="I11" i="10" s="1"/>
  <c r="F20" i="6"/>
  <c r="D34" i="12" l="1"/>
  <c r="G48" i="10" s="1"/>
  <c r="D31" i="12"/>
  <c r="D30" i="12" s="1"/>
  <c r="D29" i="12" s="1"/>
  <c r="D33" i="12"/>
  <c r="D14" i="12" s="1"/>
  <c r="D13" i="12"/>
  <c r="G46" i="10" s="1"/>
  <c r="I32" i="21"/>
  <c r="G32" i="21" s="1"/>
  <c r="I11" i="41"/>
  <c r="BF82" i="21"/>
  <c r="D78" i="37" s="1"/>
  <c r="I10" i="10"/>
  <c r="F3" i="8"/>
  <c r="E26" i="12"/>
  <c r="D15" i="12" l="1"/>
  <c r="G47" i="10"/>
  <c r="P82" i="21"/>
  <c r="G46" i="41"/>
  <c r="G48" i="41"/>
  <c r="G49" i="10"/>
  <c r="R82" i="21"/>
  <c r="H32" i="21"/>
  <c r="C28" i="37" s="1"/>
  <c r="I10" i="41"/>
  <c r="F28" i="12"/>
  <c r="E4" i="12"/>
  <c r="H44" i="10"/>
  <c r="E9" i="15"/>
  <c r="E22" i="12"/>
  <c r="E24" i="12" s="1"/>
  <c r="BD32" i="21"/>
  <c r="B28" i="37"/>
  <c r="E23" i="12" l="1"/>
  <c r="S82" i="21"/>
  <c r="G51" i="10"/>
  <c r="G49" i="41"/>
  <c r="G50" i="10"/>
  <c r="H42" i="10"/>
  <c r="E6" i="15"/>
  <c r="E40" i="12"/>
  <c r="G47" i="41"/>
  <c r="Q82" i="21"/>
  <c r="E11" i="12"/>
  <c r="H40" i="10"/>
  <c r="E4" i="15"/>
  <c r="E27" i="12"/>
  <c r="E42" i="12"/>
  <c r="E8" i="12" s="1"/>
  <c r="E41" i="12"/>
  <c r="E7" i="12" s="1"/>
  <c r="E10" i="12" s="1"/>
  <c r="H44" i="41"/>
  <c r="N83" i="21"/>
  <c r="F36" i="12"/>
  <c r="F20" i="12"/>
  <c r="F21" i="12"/>
  <c r="I39" i="10" s="1"/>
  <c r="E5" i="15"/>
  <c r="H41" i="10"/>
  <c r="T82" i="21" l="1"/>
  <c r="G50" i="41"/>
  <c r="L83" i="21"/>
  <c r="H42" i="41"/>
  <c r="U82" i="21"/>
  <c r="G51" i="41"/>
  <c r="G64" i="10"/>
  <c r="E43" i="12"/>
  <c r="E25" i="12" s="1"/>
  <c r="E6" i="12"/>
  <c r="K83" i="21"/>
  <c r="H41" i="41"/>
  <c r="H45" i="10"/>
  <c r="E5" i="12"/>
  <c r="E8" i="15"/>
  <c r="H40" i="41"/>
  <c r="J83" i="21"/>
  <c r="I38" i="10"/>
  <c r="F3" i="15"/>
  <c r="I39" i="41"/>
  <c r="I84" i="21"/>
  <c r="G84" i="21" s="1"/>
  <c r="H43" i="10" l="1"/>
  <c r="E3" i="12"/>
  <c r="E7" i="15"/>
  <c r="BD84" i="21"/>
  <c r="B80" i="37"/>
  <c r="H58" i="10"/>
  <c r="H67" i="10" s="1"/>
  <c r="H61" i="10" s="1"/>
  <c r="O83" i="21"/>
  <c r="H45" i="41"/>
  <c r="H84" i="21"/>
  <c r="C80" i="37" s="1"/>
  <c r="I38" i="41"/>
  <c r="E19" i="12" l="1"/>
  <c r="E9" i="12"/>
  <c r="E12" i="12"/>
  <c r="E32" i="12" s="1"/>
  <c r="H43" i="41"/>
  <c r="M83" i="21"/>
  <c r="AR83" i="21"/>
  <c r="AU83" i="21"/>
  <c r="AN83" i="21"/>
  <c r="AS83" i="21"/>
  <c r="AL83" i="21"/>
  <c r="AV83" i="21"/>
  <c r="AO83" i="21"/>
  <c r="AT83" i="21"/>
  <c r="AK83" i="21"/>
  <c r="AY83" i="21" s="1"/>
  <c r="AM83" i="21"/>
  <c r="AW83" i="21"/>
  <c r="BE83" i="21" s="1"/>
  <c r="AQ83" i="21"/>
  <c r="AX83" i="21"/>
  <c r="AP83" i="21"/>
  <c r="AZ83" i="21" l="1"/>
  <c r="F37" i="12"/>
  <c r="F39" i="12" s="1"/>
  <c r="E33" i="12"/>
  <c r="E14" i="12" s="1"/>
  <c r="F35" i="12"/>
  <c r="F38" i="12" s="1"/>
  <c r="E13" i="12"/>
  <c r="H46" i="10" s="1"/>
  <c r="E34" i="12"/>
  <c r="E31" i="12"/>
  <c r="E30" i="12" s="1"/>
  <c r="E29" i="12" s="1"/>
  <c r="BB83" i="21"/>
  <c r="BA83" i="21"/>
  <c r="BC83" i="21"/>
  <c r="H48" i="10" l="1"/>
  <c r="F24" i="12"/>
  <c r="H46" i="41"/>
  <c r="P83" i="21"/>
  <c r="H47" i="10"/>
  <c r="E15" i="12"/>
  <c r="BF83" i="21"/>
  <c r="D79" i="37" s="1"/>
  <c r="F40" i="12" l="1"/>
  <c r="I42" i="10"/>
  <c r="F6" i="15"/>
  <c r="H49" i="10"/>
  <c r="R83" i="21"/>
  <c r="H48" i="41"/>
  <c r="Q83" i="21"/>
  <c r="H47" i="41"/>
  <c r="S83" i="21" l="1"/>
  <c r="H51" i="10"/>
  <c r="H49" i="41"/>
  <c r="H50" i="10"/>
  <c r="L84" i="21"/>
  <c r="I42" i="41"/>
  <c r="F43" i="12"/>
  <c r="F25" i="12" s="1"/>
  <c r="F6" i="12"/>
  <c r="T83" i="21" l="1"/>
  <c r="H50" i="41"/>
  <c r="H51" i="41"/>
  <c r="H64" i="10"/>
  <c r="U83" i="21"/>
  <c r="F3" i="12"/>
  <c r="F9" i="12" s="1"/>
  <c r="F7" i="15"/>
  <c r="I43" i="10"/>
  <c r="F26" i="12"/>
  <c r="M84" i="21" l="1"/>
  <c r="I43" i="41"/>
  <c r="F19" i="12"/>
  <c r="F4" i="12"/>
  <c r="F9" i="15"/>
  <c r="F23" i="12"/>
  <c r="F22" i="12" s="1"/>
  <c r="G28" i="12"/>
  <c r="I44" i="10"/>
  <c r="F11" i="12" l="1"/>
  <c r="F12" i="12" s="1"/>
  <c r="F32" i="12" s="1"/>
  <c r="G37" i="12" s="1"/>
  <c r="G39" i="12" s="1"/>
  <c r="I40" i="10"/>
  <c r="F4" i="15"/>
  <c r="F27" i="12"/>
  <c r="F42" i="12"/>
  <c r="F8" i="12" s="1"/>
  <c r="F41" i="12"/>
  <c r="F7" i="12" s="1"/>
  <c r="F10" i="12" s="1"/>
  <c r="G20" i="12"/>
  <c r="G21" i="12"/>
  <c r="J39" i="10" s="1"/>
  <c r="G36" i="12"/>
  <c r="N84" i="21"/>
  <c r="I44" i="41"/>
  <c r="I41" i="10"/>
  <c r="F5" i="15"/>
  <c r="F33" i="12" l="1"/>
  <c r="F14" i="12" s="1"/>
  <c r="G35" i="12"/>
  <c r="G38" i="12" s="1"/>
  <c r="J39" i="41"/>
  <c r="I85" i="21"/>
  <c r="G85" i="21" s="1"/>
  <c r="I45" i="10"/>
  <c r="F5" i="12"/>
  <c r="F8" i="15"/>
  <c r="J38" i="10"/>
  <c r="G3" i="15"/>
  <c r="I41" i="41"/>
  <c r="K84" i="21"/>
  <c r="I40" i="41"/>
  <c r="J84" i="21"/>
  <c r="F13" i="12"/>
  <c r="I46" i="10" s="1"/>
  <c r="F31" i="12"/>
  <c r="F30" i="12" s="1"/>
  <c r="F29" i="12" s="1"/>
  <c r="F34" i="12"/>
  <c r="J38" i="41" l="1"/>
  <c r="H85" i="21"/>
  <c r="C81" i="37" s="1"/>
  <c r="P84" i="21"/>
  <c r="I46" i="41"/>
  <c r="I58" i="10"/>
  <c r="I67" i="10" s="1"/>
  <c r="I61" i="10" s="1"/>
  <c r="I45" i="41"/>
  <c r="O84" i="21"/>
  <c r="BD85" i="21"/>
  <c r="B81" i="37"/>
  <c r="I48" i="10"/>
  <c r="F15" i="12"/>
  <c r="G24" i="12" s="1"/>
  <c r="I47" i="10"/>
  <c r="AV84" i="21" l="1"/>
  <c r="AR84" i="21"/>
  <c r="AU84" i="21"/>
  <c r="AT84" i="21"/>
  <c r="AQ84" i="21"/>
  <c r="AX84" i="21"/>
  <c r="AW84" i="21"/>
  <c r="BE84" i="21" s="1"/>
  <c r="AN84" i="21"/>
  <c r="AP84" i="21"/>
  <c r="AK84" i="21"/>
  <c r="AY84" i="21" s="1"/>
  <c r="AO84" i="21"/>
  <c r="AL84" i="21"/>
  <c r="AS84" i="21"/>
  <c r="AM84" i="21"/>
  <c r="G6" i="15"/>
  <c r="J42" i="10"/>
  <c r="G40" i="12"/>
  <c r="I49" i="10"/>
  <c r="R84" i="21"/>
  <c r="I48" i="41"/>
  <c r="Q84" i="21"/>
  <c r="I47" i="41"/>
  <c r="AZ84" i="21" l="1"/>
  <c r="BA84" i="21"/>
  <c r="BB84" i="21"/>
  <c r="BC84" i="21"/>
  <c r="S84" i="21"/>
  <c r="I50" i="10"/>
  <c r="I51" i="10" s="1"/>
  <c r="I49" i="41"/>
  <c r="G6" i="12"/>
  <c r="G43" i="12"/>
  <c r="G25" i="12" s="1"/>
  <c r="J42" i="41"/>
  <c r="L85" i="21"/>
  <c r="BF84" i="21" l="1"/>
  <c r="D80" i="37" s="1"/>
  <c r="U84" i="21"/>
  <c r="I64" i="10"/>
  <c r="I51" i="41"/>
  <c r="T84" i="21"/>
  <c r="I50" i="41"/>
  <c r="G3" i="12"/>
  <c r="G19" i="12" s="1"/>
  <c r="G7" i="15"/>
  <c r="J43" i="10"/>
  <c r="G26" i="12"/>
  <c r="M85" i="21" l="1"/>
  <c r="J43" i="41"/>
  <c r="G4" i="12"/>
  <c r="H28" i="12"/>
  <c r="G9" i="15"/>
  <c r="J44" i="10"/>
  <c r="G23" i="12"/>
  <c r="G22" i="12" s="1"/>
  <c r="G9" i="12"/>
  <c r="N85" i="21" l="1"/>
  <c r="J44" i="41"/>
  <c r="H21" i="12"/>
  <c r="K39" i="10" s="1"/>
  <c r="H20" i="12"/>
  <c r="H36" i="12"/>
  <c r="G11" i="12"/>
  <c r="G12" i="12" s="1"/>
  <c r="G32" i="12" s="1"/>
  <c r="G4" i="15"/>
  <c r="J40" i="10"/>
  <c r="G27" i="12"/>
  <c r="G42" i="12"/>
  <c r="G8" i="12" s="1"/>
  <c r="G41" i="12"/>
  <c r="G7" i="12" s="1"/>
  <c r="G10" i="12" s="1"/>
  <c r="J41" i="10"/>
  <c r="G5" i="15"/>
  <c r="J41" i="41" l="1"/>
  <c r="K85" i="21"/>
  <c r="G31" i="12"/>
  <c r="G30" i="12" s="1"/>
  <c r="G29" i="12" s="1"/>
  <c r="G13" i="12"/>
  <c r="J46" i="10" s="1"/>
  <c r="H37" i="12"/>
  <c r="H39" i="12" s="1"/>
  <c r="K39" i="41"/>
  <c r="I86" i="21"/>
  <c r="G86" i="21" s="1"/>
  <c r="J40" i="41"/>
  <c r="J85" i="21"/>
  <c r="J45" i="10"/>
  <c r="G8" i="15"/>
  <c r="G5" i="12"/>
  <c r="H3" i="15"/>
  <c r="K38" i="10"/>
  <c r="H35" i="12" l="1"/>
  <c r="H38" i="12" s="1"/>
  <c r="G33" i="12"/>
  <c r="J46" i="41"/>
  <c r="P85" i="21"/>
  <c r="J58" i="10"/>
  <c r="J67" i="10" s="1"/>
  <c r="J61" i="10" s="1"/>
  <c r="O85" i="21"/>
  <c r="J45" i="41"/>
  <c r="B82" i="37"/>
  <c r="BD86" i="21"/>
  <c r="H86" i="21"/>
  <c r="C82" i="37" s="1"/>
  <c r="K38" i="41"/>
  <c r="G14" i="12" l="1"/>
  <c r="G34" i="12"/>
  <c r="AO85" i="21"/>
  <c r="AT85" i="21"/>
  <c r="AM85" i="21"/>
  <c r="AK85" i="21"/>
  <c r="AR85" i="21"/>
  <c r="AU85" i="21"/>
  <c r="AN85" i="21"/>
  <c r="AQ85" i="21"/>
  <c r="AW85" i="21"/>
  <c r="AS85" i="21"/>
  <c r="AX85" i="21"/>
  <c r="AL85" i="21"/>
  <c r="AV85" i="21"/>
  <c r="AP85" i="21"/>
  <c r="BE85" i="21" l="1"/>
  <c r="AY85" i="21"/>
  <c r="AZ85" i="21"/>
  <c r="J48" i="10"/>
  <c r="H24" i="12"/>
  <c r="J47" i="10"/>
  <c r="G15" i="12"/>
  <c r="BA85" i="21"/>
  <c r="BB85" i="21"/>
  <c r="BC85" i="21"/>
  <c r="BF85" i="21" l="1"/>
  <c r="D81" i="37" s="1"/>
  <c r="Q85" i="21"/>
  <c r="J47" i="41"/>
  <c r="H40" i="12"/>
  <c r="H6" i="15"/>
  <c r="K42" i="10"/>
  <c r="J48" i="41"/>
  <c r="R85" i="21"/>
  <c r="J49" i="10"/>
  <c r="L86" i="21" l="1"/>
  <c r="K42" i="41"/>
  <c r="H6" i="12"/>
  <c r="H43" i="12"/>
  <c r="H25" i="12" s="1"/>
  <c r="S85" i="21"/>
  <c r="J50" i="10"/>
  <c r="J49" i="41"/>
  <c r="T85" i="21" l="1"/>
  <c r="J50" i="41"/>
  <c r="H3" i="12"/>
  <c r="H9" i="12" s="1"/>
  <c r="K43" i="10"/>
  <c r="H19" i="12"/>
  <c r="H26" i="12"/>
  <c r="H7" i="15"/>
  <c r="J51" i="10"/>
  <c r="M86" i="21" l="1"/>
  <c r="K43" i="41"/>
  <c r="U85" i="21"/>
  <c r="J64" i="10"/>
  <c r="J51" i="41"/>
  <c r="H4" i="12"/>
  <c r="I28" i="12"/>
  <c r="H9" i="15"/>
  <c r="K44" i="10"/>
  <c r="H23" i="12"/>
  <c r="H22" i="12" l="1"/>
  <c r="I36" i="12" s="1"/>
  <c r="K41" i="10"/>
  <c r="H5" i="15"/>
  <c r="I20" i="12"/>
  <c r="I21" i="12"/>
  <c r="L39" i="10" s="1"/>
  <c r="K44" i="41"/>
  <c r="N86" i="21"/>
  <c r="I3" i="15" l="1"/>
  <c r="L38" i="10"/>
  <c r="I87" i="21"/>
  <c r="G87" i="21" s="1"/>
  <c r="L39" i="41"/>
  <c r="K41" i="41"/>
  <c r="K86" i="21"/>
  <c r="H4" i="15"/>
  <c r="H42" i="12"/>
  <c r="H8" i="12" s="1"/>
  <c r="H27" i="12"/>
  <c r="H11" i="12"/>
  <c r="H12" i="12" s="1"/>
  <c r="H32" i="12" s="1"/>
  <c r="I35" i="12" s="1"/>
  <c r="I38" i="12" s="1"/>
  <c r="K40" i="10"/>
  <c r="H41" i="12"/>
  <c r="H7" i="12" s="1"/>
  <c r="H10" i="12" s="1"/>
  <c r="B83" i="37" l="1"/>
  <c r="BD87" i="21"/>
  <c r="H87" i="21"/>
  <c r="C83" i="37" s="1"/>
  <c r="L38" i="41"/>
  <c r="K45" i="10"/>
  <c r="H8" i="15"/>
  <c r="H5" i="12"/>
  <c r="J86" i="21"/>
  <c r="K40" i="41"/>
  <c r="H31" i="12"/>
  <c r="H30" i="12" s="1"/>
  <c r="H29" i="12" s="1"/>
  <c r="H34" i="12"/>
  <c r="H13" i="12"/>
  <c r="K46" i="10" s="1"/>
  <c r="H33" i="12"/>
  <c r="H14" i="12" s="1"/>
  <c r="I37" i="12"/>
  <c r="I39" i="12" s="1"/>
  <c r="K47" i="10" l="1"/>
  <c r="H15" i="12"/>
  <c r="K45" i="41"/>
  <c r="O86" i="21"/>
  <c r="K58" i="10"/>
  <c r="K67" i="10" s="1"/>
  <c r="K61" i="10" s="1"/>
  <c r="K46" i="41"/>
  <c r="P86" i="21"/>
  <c r="K48" i="10"/>
  <c r="I24" i="12"/>
  <c r="I6" i="15" l="1"/>
  <c r="I40" i="12"/>
  <c r="L42" i="10"/>
  <c r="Q86" i="21"/>
  <c r="K47" i="41"/>
  <c r="K49" i="10"/>
  <c r="K48" i="41"/>
  <c r="R86" i="21"/>
  <c r="AM86" i="21"/>
  <c r="AR86" i="21"/>
  <c r="AW86" i="21"/>
  <c r="AO86" i="21"/>
  <c r="AP86" i="21"/>
  <c r="BE86" i="21" s="1"/>
  <c r="AS86" i="21"/>
  <c r="AZ86" i="21" s="1"/>
  <c r="AV86" i="21"/>
  <c r="BC86" i="21" s="1"/>
  <c r="AU86" i="21"/>
  <c r="BB86" i="21" s="1"/>
  <c r="AX86" i="21"/>
  <c r="AQ86" i="21"/>
  <c r="AN86" i="21"/>
  <c r="AT86" i="21"/>
  <c r="BA86" i="21" s="1"/>
  <c r="AL86" i="21"/>
  <c r="AK86" i="21"/>
  <c r="AY86" i="21" s="1"/>
  <c r="K51" i="10" l="1"/>
  <c r="S86" i="21"/>
  <c r="K50" i="10"/>
  <c r="K49" i="41"/>
  <c r="L87" i="21"/>
  <c r="L42" i="41"/>
  <c r="I6" i="12"/>
  <c r="I43" i="12"/>
  <c r="I25" i="12" s="1"/>
  <c r="BF86" i="21"/>
  <c r="D82" i="37" s="1"/>
  <c r="T86" i="21" l="1"/>
  <c r="K50" i="41"/>
  <c r="I3" i="12"/>
  <c r="I9" i="12" s="1"/>
  <c r="I26" i="12"/>
  <c r="L43" i="10"/>
  <c r="I7" i="15"/>
  <c r="I19" i="12"/>
  <c r="U86" i="21"/>
  <c r="K64" i="10"/>
  <c r="K51" i="41"/>
  <c r="L43" i="41" l="1"/>
  <c r="M87" i="21"/>
  <c r="L44" i="10"/>
  <c r="I9" i="15"/>
  <c r="I23" i="12"/>
  <c r="J28" i="12"/>
  <c r="I4" i="12"/>
  <c r="J21" i="12" l="1"/>
  <c r="M39" i="10" s="1"/>
  <c r="J20" i="12"/>
  <c r="L41" i="10"/>
  <c r="I5" i="15"/>
  <c r="L44" i="41"/>
  <c r="N87" i="21"/>
  <c r="I22" i="12"/>
  <c r="L41" i="41" l="1"/>
  <c r="K87" i="21"/>
  <c r="M38" i="10"/>
  <c r="J3" i="15"/>
  <c r="I11" i="12"/>
  <c r="I12" i="12" s="1"/>
  <c r="I32" i="12" s="1"/>
  <c r="L40" i="10"/>
  <c r="I4" i="15"/>
  <c r="I27" i="12"/>
  <c r="I42" i="12"/>
  <c r="I8" i="12" s="1"/>
  <c r="I41" i="12"/>
  <c r="I7" i="12" s="1"/>
  <c r="I10" i="12" s="1"/>
  <c r="I88" i="21"/>
  <c r="G88" i="21" s="1"/>
  <c r="M39" i="41"/>
  <c r="J36" i="12"/>
  <c r="L40" i="41" l="1"/>
  <c r="J87" i="21"/>
  <c r="I33" i="12"/>
  <c r="I14" i="12" s="1"/>
  <c r="I34" i="12"/>
  <c r="I13" i="12"/>
  <c r="L46" i="10" s="1"/>
  <c r="I31" i="12"/>
  <c r="I30" i="12" s="1"/>
  <c r="I29" i="12" s="1"/>
  <c r="J35" i="12"/>
  <c r="J38" i="12" s="1"/>
  <c r="J37" i="12"/>
  <c r="J39" i="12" s="1"/>
  <c r="B84" i="37"/>
  <c r="BD88" i="21"/>
  <c r="M38" i="41"/>
  <c r="H88" i="21"/>
  <c r="C84" i="37" s="1"/>
  <c r="L45" i="10"/>
  <c r="I5" i="12"/>
  <c r="I8" i="15"/>
  <c r="O87" i="21" l="1"/>
  <c r="L58" i="10"/>
  <c r="L67" i="10" s="1"/>
  <c r="L61" i="10" s="1"/>
  <c r="L45" i="41"/>
  <c r="L48" i="10"/>
  <c r="J24" i="12"/>
  <c r="L46" i="41"/>
  <c r="P87" i="21"/>
  <c r="I15" i="12"/>
  <c r="L47" i="10"/>
  <c r="L48" i="41" l="1"/>
  <c r="R87" i="21"/>
  <c r="L49" i="10"/>
  <c r="J40" i="12"/>
  <c r="M42" i="10"/>
  <c r="J6" i="15"/>
  <c r="Q87" i="21"/>
  <c r="L47" i="41"/>
  <c r="AT87" i="21"/>
  <c r="AS87" i="21"/>
  <c r="AV87" i="21"/>
  <c r="AW87" i="21"/>
  <c r="AU87" i="21"/>
  <c r="AQ87" i="21"/>
  <c r="AL87" i="21"/>
  <c r="AM87" i="21"/>
  <c r="AN87" i="21"/>
  <c r="AX87" i="21"/>
  <c r="AP87" i="21"/>
  <c r="AK87" i="21"/>
  <c r="AO87" i="21"/>
  <c r="AR87" i="21"/>
  <c r="BE87" i="21"/>
  <c r="BB87" i="21" l="1"/>
  <c r="AY87" i="21"/>
  <c r="L88" i="21"/>
  <c r="M42" i="41"/>
  <c r="J6" i="12"/>
  <c r="J43" i="12"/>
  <c r="J25" i="12" s="1"/>
  <c r="BC87" i="21"/>
  <c r="L51" i="10"/>
  <c r="L50" i="10"/>
  <c r="S87" i="21"/>
  <c r="L49" i="41"/>
  <c r="AZ87" i="21"/>
  <c r="BA87" i="21"/>
  <c r="BF87" i="21" l="1"/>
  <c r="D83" i="37" s="1"/>
  <c r="L51" i="41"/>
  <c r="U87" i="21"/>
  <c r="L64" i="10"/>
  <c r="L50" i="41"/>
  <c r="T87" i="21"/>
  <c r="J3" i="12"/>
  <c r="J9" i="12" s="1"/>
  <c r="M43" i="10"/>
  <c r="J7" i="15"/>
  <c r="J26" i="12"/>
  <c r="J19" i="12" l="1"/>
  <c r="M43" i="41"/>
  <c r="M88" i="21"/>
  <c r="K28" i="12"/>
  <c r="J23" i="12"/>
  <c r="J22" i="12" s="1"/>
  <c r="M44" i="10"/>
  <c r="J4" i="12"/>
  <c r="J9" i="15"/>
  <c r="M40" i="10" l="1"/>
  <c r="J4" i="15"/>
  <c r="J27" i="12"/>
  <c r="J42" i="12"/>
  <c r="J8" i="12" s="1"/>
  <c r="J41" i="12"/>
  <c r="J7" i="12" s="1"/>
  <c r="J10" i="12" s="1"/>
  <c r="J11" i="12"/>
  <c r="J12" i="12" s="1"/>
  <c r="J32" i="12" s="1"/>
  <c r="J34" i="12" s="1"/>
  <c r="N88" i="21"/>
  <c r="M44" i="41"/>
  <c r="K36" i="12"/>
  <c r="K21" i="12"/>
  <c r="N39" i="10" s="1"/>
  <c r="K20" i="12"/>
  <c r="M41" i="10"/>
  <c r="J5" i="15"/>
  <c r="K35" i="12" l="1"/>
  <c r="K38" i="12" s="1"/>
  <c r="K37" i="12"/>
  <c r="K39" i="12" s="1"/>
  <c r="J31" i="12"/>
  <c r="J30" i="12" s="1"/>
  <c r="J29" i="12" s="1"/>
  <c r="J13" i="12"/>
  <c r="M46" i="10" s="1"/>
  <c r="J33" i="12"/>
  <c r="J14" i="12" s="1"/>
  <c r="J15" i="12" s="1"/>
  <c r="M41" i="41"/>
  <c r="K88" i="21"/>
  <c r="N39" i="41"/>
  <c r="I89" i="21"/>
  <c r="G89" i="21" s="1"/>
  <c r="J5" i="12"/>
  <c r="M45" i="10"/>
  <c r="J8" i="15"/>
  <c r="N38" i="10"/>
  <c r="K3" i="15"/>
  <c r="M40" i="41"/>
  <c r="J88" i="21"/>
  <c r="M48" i="10"/>
  <c r="K24" i="12"/>
  <c r="M47" i="10" l="1"/>
  <c r="M47" i="41" s="1"/>
  <c r="BD89" i="21"/>
  <c r="B85" i="37"/>
  <c r="H89" i="21"/>
  <c r="C85" i="37" s="1"/>
  <c r="N38" i="41"/>
  <c r="P88" i="21"/>
  <c r="M46" i="41"/>
  <c r="M58" i="10"/>
  <c r="M67" i="10" s="1"/>
  <c r="M61" i="10" s="1"/>
  <c r="O88" i="21"/>
  <c r="M45" i="41"/>
  <c r="N42" i="10"/>
  <c r="K6" i="15"/>
  <c r="K40" i="12"/>
  <c r="M49" i="10"/>
  <c r="M48" i="41"/>
  <c r="R88" i="21"/>
  <c r="Q88" i="21" l="1"/>
  <c r="AQ88" i="21"/>
  <c r="AV88" i="21"/>
  <c r="AW88" i="21"/>
  <c r="AT88" i="21"/>
  <c r="AK88" i="21"/>
  <c r="AR88" i="21"/>
  <c r="AO88" i="21"/>
  <c r="AU88" i="21"/>
  <c r="AX88" i="21"/>
  <c r="AN88" i="21"/>
  <c r="AS88" i="21"/>
  <c r="AP88" i="21"/>
  <c r="BE88" i="21" s="1"/>
  <c r="AM88" i="21"/>
  <c r="AL88" i="21"/>
  <c r="K6" i="12"/>
  <c r="K43" i="12"/>
  <c r="K25" i="12" s="1"/>
  <c r="L89" i="21"/>
  <c r="N42" i="41"/>
  <c r="S88" i="21"/>
  <c r="M50" i="10"/>
  <c r="M49" i="41"/>
  <c r="AY88" i="21" l="1"/>
  <c r="BA88" i="21"/>
  <c r="AZ88" i="21"/>
  <c r="BC88" i="21"/>
  <c r="BB88" i="21"/>
  <c r="K3" i="12"/>
  <c r="K19" i="12" s="1"/>
  <c r="N43" i="10"/>
  <c r="K7" i="15"/>
  <c r="K26" i="12"/>
  <c r="T88" i="21"/>
  <c r="M50" i="41"/>
  <c r="M51" i="10"/>
  <c r="BF88" i="21" l="1"/>
  <c r="D84" i="37" s="1"/>
  <c r="K4" i="12"/>
  <c r="L28" i="12"/>
  <c r="N44" i="10"/>
  <c r="K9" i="15"/>
  <c r="K23" i="12"/>
  <c r="M89" i="21"/>
  <c r="N43" i="41"/>
  <c r="K9" i="12"/>
  <c r="U88" i="21"/>
  <c r="M64" i="10"/>
  <c r="M51" i="41"/>
  <c r="L20" i="12" l="1"/>
  <c r="L21" i="12"/>
  <c r="O39" i="10" s="1"/>
  <c r="K5" i="15"/>
  <c r="N41" i="10"/>
  <c r="K22" i="12"/>
  <c r="L36" i="12" s="1"/>
  <c r="N89" i="21"/>
  <c r="N44" i="41"/>
  <c r="L3" i="15" l="1"/>
  <c r="O38" i="10"/>
  <c r="N41" i="41"/>
  <c r="K89" i="21"/>
  <c r="I90" i="21"/>
  <c r="G90" i="21" s="1"/>
  <c r="O39" i="41"/>
  <c r="K11" i="12"/>
  <c r="K12" i="12" s="1"/>
  <c r="K32" i="12" s="1"/>
  <c r="K4" i="15"/>
  <c r="N40" i="10"/>
  <c r="K42" i="12"/>
  <c r="K8" i="12" s="1"/>
  <c r="K27" i="12"/>
  <c r="K41" i="12"/>
  <c r="K7" i="12" s="1"/>
  <c r="K10" i="12" s="1"/>
  <c r="K31" i="12" l="1"/>
  <c r="K30" i="12" s="1"/>
  <c r="K29" i="12" s="1"/>
  <c r="K13" i="12"/>
  <c r="N46" i="10" s="1"/>
  <c r="L35" i="12"/>
  <c r="L38" i="12" s="1"/>
  <c r="L37" i="12"/>
  <c r="L39" i="12" s="1"/>
  <c r="N45" i="10"/>
  <c r="K8" i="15"/>
  <c r="K5" i="12"/>
  <c r="H90" i="21"/>
  <c r="C86" i="37" s="1"/>
  <c r="O38" i="41"/>
  <c r="BD90" i="21"/>
  <c r="B86" i="37"/>
  <c r="J89" i="21"/>
  <c r="N40" i="41"/>
  <c r="K33" i="12" l="1"/>
  <c r="K14" i="12" s="1"/>
  <c r="K15" i="12" s="1"/>
  <c r="N46" i="41"/>
  <c r="P89" i="21"/>
  <c r="N58" i="10"/>
  <c r="N67" i="10" s="1"/>
  <c r="N61" i="10" s="1"/>
  <c r="O89" i="21"/>
  <c r="N45" i="41"/>
  <c r="N47" i="10" l="1"/>
  <c r="N47" i="41" s="1"/>
  <c r="K34" i="12"/>
  <c r="AO89" i="21"/>
  <c r="AT89" i="21"/>
  <c r="AQ89" i="21"/>
  <c r="AM89" i="21"/>
  <c r="AX89" i="21"/>
  <c r="AK89" i="21"/>
  <c r="AR89" i="21"/>
  <c r="AU89" i="21"/>
  <c r="AN89" i="21"/>
  <c r="AV89" i="21"/>
  <c r="BC89" i="21" s="1"/>
  <c r="AL89" i="21"/>
  <c r="AP89" i="21"/>
  <c r="BE89" i="21" s="1"/>
  <c r="AW89" i="21"/>
  <c r="AS89" i="21"/>
  <c r="Q89" i="21" l="1"/>
  <c r="N48" i="10"/>
  <c r="L24" i="12"/>
  <c r="BA89" i="21"/>
  <c r="AY89" i="21"/>
  <c r="BF89" i="21" s="1"/>
  <c r="D85" i="37" s="1"/>
  <c r="BB89" i="21"/>
  <c r="AZ89" i="21"/>
  <c r="L40" i="12" l="1"/>
  <c r="O42" i="10"/>
  <c r="L6" i="15"/>
  <c r="R89" i="21"/>
  <c r="N48" i="41"/>
  <c r="N49" i="10"/>
  <c r="S89" i="21" l="1"/>
  <c r="N50" i="10"/>
  <c r="N49" i="41"/>
  <c r="L90" i="21"/>
  <c r="O42" i="41"/>
  <c r="L6" i="12"/>
  <c r="L43" i="12"/>
  <c r="L25" i="12" s="1"/>
  <c r="L7" i="15" l="1"/>
  <c r="O43" i="10"/>
  <c r="L26" i="12"/>
  <c r="L3" i="12"/>
  <c r="L9" i="12" s="1"/>
  <c r="N51" i="10"/>
  <c r="T89" i="21"/>
  <c r="N50" i="41"/>
  <c r="N51" i="41" l="1"/>
  <c r="N64" i="10"/>
  <c r="U89" i="21"/>
  <c r="O43" i="41"/>
  <c r="M90" i="21"/>
  <c r="L19" i="12"/>
  <c r="L4" i="12"/>
  <c r="L9" i="15"/>
  <c r="O44" i="10"/>
  <c r="L23" i="12"/>
  <c r="M28" i="12"/>
  <c r="M20" i="12" l="1"/>
  <c r="M21" i="12"/>
  <c r="P39" i="10" s="1"/>
  <c r="L22" i="12"/>
  <c r="M36" i="12" s="1"/>
  <c r="O41" i="10"/>
  <c r="L5" i="15"/>
  <c r="N90" i="21"/>
  <c r="O44" i="41"/>
  <c r="K90" i="21" l="1"/>
  <c r="O41" i="41"/>
  <c r="L11" i="12"/>
  <c r="L12" i="12" s="1"/>
  <c r="L32" i="12" s="1"/>
  <c r="L41" i="12"/>
  <c r="L7" i="12" s="1"/>
  <c r="L10" i="12" s="1"/>
  <c r="O40" i="10"/>
  <c r="L4" i="15"/>
  <c r="L42" i="12"/>
  <c r="L8" i="12" s="1"/>
  <c r="L27" i="12"/>
  <c r="P39" i="41"/>
  <c r="I91" i="21"/>
  <c r="G91" i="21" s="1"/>
  <c r="M3" i="15"/>
  <c r="P38" i="10"/>
  <c r="O40" i="41" l="1"/>
  <c r="J90" i="21"/>
  <c r="H91" i="21"/>
  <c r="C87" i="37" s="1"/>
  <c r="P38" i="41"/>
  <c r="BD91" i="21"/>
  <c r="B87" i="37"/>
  <c r="M37" i="12"/>
  <c r="M39" i="12" s="1"/>
  <c r="L33" i="12"/>
  <c r="L14" i="12" s="1"/>
  <c r="L13" i="12"/>
  <c r="O46" i="10" s="1"/>
  <c r="L34" i="12"/>
  <c r="L31" i="12"/>
  <c r="L30" i="12" s="1"/>
  <c r="L29" i="12" s="1"/>
  <c r="L5" i="12"/>
  <c r="O45" i="10"/>
  <c r="L8" i="15"/>
  <c r="M35" i="12"/>
  <c r="M38" i="12" s="1"/>
  <c r="L15" i="12" l="1"/>
  <c r="O47" i="10"/>
  <c r="O58" i="10"/>
  <c r="O67" i="10" s="1"/>
  <c r="O61" i="10" s="1"/>
  <c r="O45" i="41"/>
  <c r="O90" i="21"/>
  <c r="O48" i="10"/>
  <c r="M24" i="12"/>
  <c r="O46" i="41"/>
  <c r="P90" i="21"/>
  <c r="M40" i="12" l="1"/>
  <c r="P42" i="10"/>
  <c r="M6" i="15"/>
  <c r="AN90" i="21"/>
  <c r="AO90" i="21"/>
  <c r="AX90" i="21"/>
  <c r="AS90" i="21"/>
  <c r="AT90" i="21"/>
  <c r="BA90" i="21" s="1"/>
  <c r="AP90" i="21"/>
  <c r="AM90" i="21"/>
  <c r="AU90" i="21"/>
  <c r="AL90" i="21"/>
  <c r="AK90" i="21"/>
  <c r="AV90" i="21"/>
  <c r="BC90" i="21" s="1"/>
  <c r="AR90" i="21"/>
  <c r="AW90" i="21"/>
  <c r="AQ90" i="21"/>
  <c r="R90" i="21"/>
  <c r="O48" i="41"/>
  <c r="O49" i="10"/>
  <c r="Q90" i="21"/>
  <c r="O47" i="41"/>
  <c r="BE90" i="21" l="1"/>
  <c r="AZ90" i="21"/>
  <c r="AY90" i="21"/>
  <c r="O50" i="10"/>
  <c r="S90" i="21"/>
  <c r="O51" i="10"/>
  <c r="O49" i="41"/>
  <c r="BB90" i="21"/>
  <c r="P42" i="41"/>
  <c r="L91" i="21"/>
  <c r="M43" i="12"/>
  <c r="M25" i="12" s="1"/>
  <c r="M6" i="12"/>
  <c r="O51" i="41" l="1"/>
  <c r="U90" i="21"/>
  <c r="O64" i="10"/>
  <c r="T90" i="21"/>
  <c r="O50" i="41"/>
  <c r="M3" i="12"/>
  <c r="P43" i="10"/>
  <c r="M7" i="15"/>
  <c r="M26" i="12"/>
  <c r="BF90" i="21"/>
  <c r="D86" i="37" s="1"/>
  <c r="M19" i="12" l="1"/>
  <c r="M9" i="12"/>
  <c r="P43" i="41"/>
  <c r="M91" i="21"/>
  <c r="P44" i="10"/>
  <c r="M9" i="15"/>
  <c r="M23" i="12"/>
  <c r="N28" i="12"/>
  <c r="M4" i="12"/>
  <c r="N20" i="12" l="1"/>
  <c r="N21" i="12"/>
  <c r="Q39" i="10" s="1"/>
  <c r="P44" i="41"/>
  <c r="N91" i="21"/>
  <c r="M22" i="12"/>
  <c r="P41" i="10"/>
  <c r="M5" i="15"/>
  <c r="M41" i="12" l="1"/>
  <c r="M7" i="12" s="1"/>
  <c r="M10" i="12" s="1"/>
  <c r="M27" i="12"/>
  <c r="M11" i="12"/>
  <c r="M12" i="12" s="1"/>
  <c r="M32" i="12" s="1"/>
  <c r="P40" i="10"/>
  <c r="M4" i="15"/>
  <c r="M42" i="12"/>
  <c r="M8" i="12" s="1"/>
  <c r="I92" i="21"/>
  <c r="G92" i="21" s="1"/>
  <c r="Q39" i="41"/>
  <c r="N36" i="12"/>
  <c r="K91" i="21"/>
  <c r="P41" i="41"/>
  <c r="N3" i="15"/>
  <c r="Q38" i="10"/>
  <c r="BD92" i="21" l="1"/>
  <c r="B88" i="37"/>
  <c r="M33" i="12"/>
  <c r="M14" i="12" s="1"/>
  <c r="M34" i="12"/>
  <c r="M31" i="12"/>
  <c r="M30" i="12" s="1"/>
  <c r="M29" i="12" s="1"/>
  <c r="M13" i="12"/>
  <c r="P46" i="10" s="1"/>
  <c r="N37" i="12"/>
  <c r="N39" i="12" s="1"/>
  <c r="N35" i="12"/>
  <c r="N38" i="12" s="1"/>
  <c r="H92" i="21"/>
  <c r="C88" i="37" s="1"/>
  <c r="Q38" i="41"/>
  <c r="P40" i="41"/>
  <c r="J91" i="21"/>
  <c r="M8" i="15"/>
  <c r="P45" i="10"/>
  <c r="M5" i="12"/>
  <c r="P58" i="10" l="1"/>
  <c r="P67" i="10" s="1"/>
  <c r="P61" i="10" s="1"/>
  <c r="O91" i="21"/>
  <c r="P45" i="41"/>
  <c r="P46" i="41"/>
  <c r="P91" i="21"/>
  <c r="P47" i="10"/>
  <c r="M15" i="12"/>
  <c r="P48" i="10"/>
  <c r="N24" i="12"/>
  <c r="P49" i="10" l="1"/>
  <c r="R91" i="21"/>
  <c r="P48" i="41"/>
  <c r="Q91" i="21"/>
  <c r="P47" i="41"/>
  <c r="AP91" i="21"/>
  <c r="AM91" i="21"/>
  <c r="AO91" i="21"/>
  <c r="AL91" i="21"/>
  <c r="AR91" i="21"/>
  <c r="AV91" i="21"/>
  <c r="AU91" i="21"/>
  <c r="BB91" i="21" s="1"/>
  <c r="AW91" i="21"/>
  <c r="AK91" i="21"/>
  <c r="AY91" i="21" s="1"/>
  <c r="AT91" i="21"/>
  <c r="AS91" i="21"/>
  <c r="AZ91" i="21" s="1"/>
  <c r="AQ91" i="21"/>
  <c r="AN91" i="21"/>
  <c r="AX91" i="21"/>
  <c r="N40" i="12"/>
  <c r="N6" i="15"/>
  <c r="Q42" i="10"/>
  <c r="BA91" i="21" l="1"/>
  <c r="BE91" i="21"/>
  <c r="N43" i="12"/>
  <c r="N25" i="12" s="1"/>
  <c r="N6" i="12"/>
  <c r="BC91" i="21"/>
  <c r="L92" i="21"/>
  <c r="Q42" i="41"/>
  <c r="P49" i="41"/>
  <c r="S91" i="21"/>
  <c r="P51" i="10"/>
  <c r="P50" i="10"/>
  <c r="BF91" i="21" l="1"/>
  <c r="D87" i="37" s="1"/>
  <c r="P50" i="41"/>
  <c r="T91" i="21"/>
  <c r="N7" i="15"/>
  <c r="N3" i="12"/>
  <c r="N9" i="12" s="1"/>
  <c r="N26" i="12"/>
  <c r="Q43" i="10"/>
  <c r="N19" i="12"/>
  <c r="U91" i="21"/>
  <c r="P64" i="10"/>
  <c r="P51" i="41"/>
  <c r="M92" i="21" l="1"/>
  <c r="Q43" i="41"/>
  <c r="O28" i="12"/>
  <c r="N9" i="15"/>
  <c r="N4" i="12"/>
  <c r="N23" i="12"/>
  <c r="N22" i="12" s="1"/>
  <c r="Q44" i="10"/>
  <c r="O36" i="12" l="1"/>
  <c r="N11" i="12"/>
  <c r="N12" i="12" s="1"/>
  <c r="N32" i="12" s="1"/>
  <c r="O37" i="12" s="1"/>
  <c r="O39" i="12" s="1"/>
  <c r="N41" i="12"/>
  <c r="N7" i="12" s="1"/>
  <c r="N10" i="12" s="1"/>
  <c r="Q40" i="10"/>
  <c r="N42" i="12"/>
  <c r="N8" i="12" s="1"/>
  <c r="N4" i="15"/>
  <c r="N27" i="12"/>
  <c r="Q44" i="41"/>
  <c r="N92" i="21"/>
  <c r="O21" i="12"/>
  <c r="R39" i="10" s="1"/>
  <c r="O20" i="12"/>
  <c r="O35" i="12"/>
  <c r="O38" i="12" s="1"/>
  <c r="N5" i="15"/>
  <c r="Q41" i="10"/>
  <c r="Q45" i="10" l="1"/>
  <c r="N8" i="15"/>
  <c r="N5" i="12"/>
  <c r="J92" i="21"/>
  <c r="Q40" i="41"/>
  <c r="I93" i="21"/>
  <c r="G93" i="21" s="1"/>
  <c r="R39" i="41"/>
  <c r="N31" i="12"/>
  <c r="N30" i="12" s="1"/>
  <c r="N29" i="12" s="1"/>
  <c r="N33" i="12"/>
  <c r="N14" i="12" s="1"/>
  <c r="N34" i="12"/>
  <c r="N13" i="12"/>
  <c r="Q46" i="10" s="1"/>
  <c r="Q41" i="41"/>
  <c r="K92" i="21"/>
  <c r="O3" i="15"/>
  <c r="R38" i="10"/>
  <c r="BD93" i="21" l="1"/>
  <c r="B89" i="37"/>
  <c r="Q46" i="41"/>
  <c r="P92" i="21"/>
  <c r="H93" i="21"/>
  <c r="C89" i="37" s="1"/>
  <c r="R38" i="41"/>
  <c r="Q48" i="10"/>
  <c r="O24" i="12"/>
  <c r="N15" i="12"/>
  <c r="Q47" i="10"/>
  <c r="O92" i="21"/>
  <c r="Q45" i="41"/>
  <c r="Q58" i="10"/>
  <c r="Q67" i="10" s="1"/>
  <c r="Q61" i="10" s="1"/>
  <c r="R42" i="10" l="1"/>
  <c r="O40" i="12"/>
  <c r="O6" i="15"/>
  <c r="AQ92" i="21"/>
  <c r="AT92" i="21"/>
  <c r="AU92" i="21"/>
  <c r="AS92" i="21"/>
  <c r="AZ92" i="21" s="1"/>
  <c r="AM92" i="21"/>
  <c r="AP92" i="21"/>
  <c r="AX92" i="21"/>
  <c r="AK92" i="21"/>
  <c r="AY92" i="21" s="1"/>
  <c r="AL92" i="21"/>
  <c r="AW92" i="21"/>
  <c r="BE92" i="21" s="1"/>
  <c r="AN92" i="21"/>
  <c r="AV92" i="21"/>
  <c r="AO92" i="21"/>
  <c r="AR92" i="21"/>
  <c r="Q92" i="21"/>
  <c r="Q47" i="41"/>
  <c r="R92" i="21"/>
  <c r="Q49" i="10"/>
  <c r="Q48" i="41"/>
  <c r="BB92" i="21" l="1"/>
  <c r="Q51" i="10"/>
  <c r="Q50" i="10"/>
  <c r="Q49" i="41"/>
  <c r="S92" i="21"/>
  <c r="BA92" i="21"/>
  <c r="BF92" i="21" s="1"/>
  <c r="D88" i="37" s="1"/>
  <c r="O43" i="12"/>
  <c r="O25" i="12" s="1"/>
  <c r="O6" i="12"/>
  <c r="BC92" i="21"/>
  <c r="L93" i="21"/>
  <c r="R42" i="41"/>
  <c r="U92" i="21" l="1"/>
  <c r="Q51" i="41"/>
  <c r="Q64" i="10"/>
  <c r="R43" i="10"/>
  <c r="O7" i="15"/>
  <c r="O26" i="12"/>
  <c r="O3" i="12"/>
  <c r="O9" i="12" s="1"/>
  <c r="O19" i="12"/>
  <c r="T92" i="21"/>
  <c r="Q50" i="41"/>
  <c r="O4" i="12" l="1"/>
  <c r="O9" i="15"/>
  <c r="O23" i="12"/>
  <c r="O22" i="12" s="1"/>
  <c r="P28" i="12"/>
  <c r="R44" i="10"/>
  <c r="M93" i="21"/>
  <c r="R43" i="41"/>
  <c r="O4" i="15" l="1"/>
  <c r="O42" i="12"/>
  <c r="O8" i="12" s="1"/>
  <c r="R40" i="10"/>
  <c r="O11" i="12"/>
  <c r="O12" i="12" s="1"/>
  <c r="O32" i="12" s="1"/>
  <c r="O27" i="12"/>
  <c r="O41" i="12"/>
  <c r="O7" i="12" s="1"/>
  <c r="O10" i="12" s="1"/>
  <c r="R41" i="10"/>
  <c r="O5" i="15"/>
  <c r="P20" i="12"/>
  <c r="P21" i="12"/>
  <c r="S39" i="10" s="1"/>
  <c r="P36" i="12"/>
  <c r="R44" i="41"/>
  <c r="N93" i="21"/>
  <c r="R41" i="41" l="1"/>
  <c r="K93" i="21"/>
  <c r="R40" i="41"/>
  <c r="J93" i="21"/>
  <c r="O5" i="12"/>
  <c r="O8" i="15"/>
  <c r="R45" i="10"/>
  <c r="O34" i="12"/>
  <c r="O31" i="12"/>
  <c r="O30" i="12" s="1"/>
  <c r="O29" i="12" s="1"/>
  <c r="O33" i="12"/>
  <c r="O14" i="12" s="1"/>
  <c r="O13" i="12"/>
  <c r="R46" i="10" s="1"/>
  <c r="P35" i="12"/>
  <c r="P38" i="12" s="1"/>
  <c r="P37" i="12"/>
  <c r="P39" i="12" s="1"/>
  <c r="S39" i="41"/>
  <c r="I94" i="21"/>
  <c r="G94" i="21" s="1"/>
  <c r="P3" i="15"/>
  <c r="S38" i="10"/>
  <c r="B90" i="37" l="1"/>
  <c r="BD94" i="21"/>
  <c r="R45" i="41"/>
  <c r="R58" i="10"/>
  <c r="R67" i="10" s="1"/>
  <c r="R61" i="10" s="1"/>
  <c r="O93" i="21"/>
  <c r="R46" i="41"/>
  <c r="P93" i="21"/>
  <c r="O15" i="12"/>
  <c r="R47" i="10"/>
  <c r="R48" i="10"/>
  <c r="P24" i="12"/>
  <c r="S38" i="41"/>
  <c r="H94" i="21"/>
  <c r="C90" i="37" s="1"/>
  <c r="P40" i="12" l="1"/>
  <c r="S42" i="10"/>
  <c r="P6" i="15"/>
  <c r="AS93" i="21"/>
  <c r="AM93" i="21"/>
  <c r="AK93" i="21"/>
  <c r="AQ93" i="21"/>
  <c r="AW93" i="21"/>
  <c r="BE93" i="21" s="1"/>
  <c r="AU93" i="21"/>
  <c r="AX93" i="21"/>
  <c r="AP93" i="21"/>
  <c r="AT93" i="21"/>
  <c r="AL93" i="21"/>
  <c r="AV93" i="21"/>
  <c r="BC93" i="21" s="1"/>
  <c r="AN93" i="21"/>
  <c r="AR93" i="21"/>
  <c r="AO93" i="21"/>
  <c r="R49" i="10"/>
  <c r="R48" i="41"/>
  <c r="R93" i="21"/>
  <c r="Q93" i="21"/>
  <c r="R47" i="41"/>
  <c r="AY93" i="21" l="1"/>
  <c r="AZ93" i="21"/>
  <c r="R50" i="10"/>
  <c r="R51" i="10"/>
  <c r="R49" i="41"/>
  <c r="S93" i="21"/>
  <c r="L94" i="21"/>
  <c r="S42" i="41"/>
  <c r="BA93" i="21"/>
  <c r="BB93" i="21"/>
  <c r="P43" i="12"/>
  <c r="P25" i="12" s="1"/>
  <c r="P6" i="12"/>
  <c r="R64" i="10" l="1"/>
  <c r="U93" i="21"/>
  <c r="R51" i="41"/>
  <c r="R50" i="41"/>
  <c r="T93" i="21"/>
  <c r="P7" i="15"/>
  <c r="P26" i="12"/>
  <c r="P3" i="12"/>
  <c r="S43" i="10"/>
  <c r="BF93" i="21"/>
  <c r="D89" i="37" s="1"/>
  <c r="P4" i="12" l="1"/>
  <c r="P9" i="15"/>
  <c r="S44" i="10"/>
  <c r="P23" i="12"/>
  <c r="Q28" i="12"/>
  <c r="P19" i="12"/>
  <c r="P9" i="12"/>
  <c r="S43" i="41"/>
  <c r="M94" i="21"/>
  <c r="S44" i="41" l="1"/>
  <c r="N94" i="21"/>
  <c r="P22" i="12"/>
  <c r="P5" i="15"/>
  <c r="S41" i="10"/>
  <c r="Q20" i="12"/>
  <c r="Q21" i="12"/>
  <c r="T39" i="10" s="1"/>
  <c r="K94" i="21" l="1"/>
  <c r="S41" i="41"/>
  <c r="Q3" i="15"/>
  <c r="T38" i="10"/>
  <c r="P11" i="12"/>
  <c r="P12" i="12" s="1"/>
  <c r="P32" i="12" s="1"/>
  <c r="P42" i="12"/>
  <c r="P8" i="12" s="1"/>
  <c r="P41" i="12"/>
  <c r="P7" i="12" s="1"/>
  <c r="P10" i="12" s="1"/>
  <c r="P4" i="15"/>
  <c r="S40" i="10"/>
  <c r="P27" i="12"/>
  <c r="T39" i="41"/>
  <c r="I95" i="21"/>
  <c r="G95" i="21" s="1"/>
  <c r="Q36" i="12"/>
  <c r="T38" i="41" l="1"/>
  <c r="H95" i="21"/>
  <c r="C91" i="37" s="1"/>
  <c r="Q37" i="12"/>
  <c r="Q39" i="12" s="1"/>
  <c r="P33" i="12"/>
  <c r="P14" i="12" s="1"/>
  <c r="P31" i="12"/>
  <c r="P30" i="12" s="1"/>
  <c r="P29" i="12" s="1"/>
  <c r="P34" i="12"/>
  <c r="P13" i="12"/>
  <c r="S46" i="10" s="1"/>
  <c r="Q35" i="12"/>
  <c r="Q38" i="12" s="1"/>
  <c r="P8" i="15"/>
  <c r="S45" i="10"/>
  <c r="P5" i="12"/>
  <c r="BD95" i="21"/>
  <c r="B91" i="37"/>
  <c r="J94" i="21"/>
  <c r="S40" i="41"/>
  <c r="S48" i="10" l="1"/>
  <c r="Q24" i="12"/>
  <c r="S47" i="10"/>
  <c r="P15" i="12"/>
  <c r="O94" i="21"/>
  <c r="S58" i="10"/>
  <c r="S67" i="10" s="1"/>
  <c r="S61" i="10" s="1"/>
  <c r="S45" i="41"/>
  <c r="P94" i="21"/>
  <c r="S46" i="41"/>
  <c r="AK94" i="21" l="1"/>
  <c r="AL94" i="21"/>
  <c r="AV94" i="21"/>
  <c r="AN94" i="21"/>
  <c r="AT94" i="21"/>
  <c r="AW94" i="21"/>
  <c r="BE94" i="21" s="1"/>
  <c r="AR94" i="21"/>
  <c r="AX94" i="21"/>
  <c r="AS94" i="21"/>
  <c r="AU94" i="21"/>
  <c r="AP94" i="21"/>
  <c r="AM94" i="21"/>
  <c r="AO94" i="21"/>
  <c r="AQ94" i="21"/>
  <c r="Q94" i="21"/>
  <c r="S47" i="41"/>
  <c r="Q40" i="12"/>
  <c r="T42" i="10"/>
  <c r="Q6" i="15"/>
  <c r="S49" i="10"/>
  <c r="R94" i="21"/>
  <c r="S48" i="41"/>
  <c r="S50" i="10" l="1"/>
  <c r="S49" i="41"/>
  <c r="S94" i="21"/>
  <c r="S51" i="10"/>
  <c r="BA94" i="21"/>
  <c r="Q43" i="12"/>
  <c r="Q25" i="12" s="1"/>
  <c r="Q6" i="12"/>
  <c r="BB94" i="21"/>
  <c r="T42" i="41"/>
  <c r="L95" i="21"/>
  <c r="BC94" i="21"/>
  <c r="AZ94" i="21"/>
  <c r="AY94" i="21"/>
  <c r="BF94" i="21" l="1"/>
  <c r="D90" i="37" s="1"/>
  <c r="Q26" i="12"/>
  <c r="Q7" i="15"/>
  <c r="Q3" i="12"/>
  <c r="Q9" i="12" s="1"/>
  <c r="T43" i="10"/>
  <c r="Q19" i="12"/>
  <c r="U94" i="21"/>
  <c r="S64" i="10"/>
  <c r="S51" i="41"/>
  <c r="T94" i="21"/>
  <c r="S50" i="41"/>
  <c r="M95" i="21" l="1"/>
  <c r="T43" i="41"/>
  <c r="Q23" i="12"/>
  <c r="Q22" i="12" s="1"/>
  <c r="Q4" i="12"/>
  <c r="T44" i="10"/>
  <c r="R28" i="12"/>
  <c r="Q9" i="15"/>
  <c r="R20" i="12" l="1"/>
  <c r="R21" i="12"/>
  <c r="U39" i="10" s="1"/>
  <c r="Q5" i="15"/>
  <c r="T41" i="10"/>
  <c r="R36" i="12"/>
  <c r="R35" i="12" s="1"/>
  <c r="R38" i="12" s="1"/>
  <c r="T40" i="10"/>
  <c r="Q4" i="15"/>
  <c r="Q27" i="12"/>
  <c r="Q41" i="12"/>
  <c r="Q7" i="12" s="1"/>
  <c r="Q10" i="12" s="1"/>
  <c r="Q11" i="12"/>
  <c r="Q12" i="12" s="1"/>
  <c r="Q32" i="12" s="1"/>
  <c r="Q42" i="12"/>
  <c r="Q8" i="12" s="1"/>
  <c r="N95" i="21"/>
  <c r="T44" i="41"/>
  <c r="Q8" i="15" l="1"/>
  <c r="T45" i="10"/>
  <c r="Q5" i="12"/>
  <c r="J95" i="21"/>
  <c r="T40" i="41"/>
  <c r="Q31" i="12"/>
  <c r="Q30" i="12" s="1"/>
  <c r="Q29" i="12" s="1"/>
  <c r="Q13" i="12"/>
  <c r="T46" i="10" s="1"/>
  <c r="Q34" i="12"/>
  <c r="Q33" i="12"/>
  <c r="Q14" i="12" s="1"/>
  <c r="U39" i="41"/>
  <c r="I96" i="21"/>
  <c r="G96" i="21" s="1"/>
  <c r="R37" i="12"/>
  <c r="R39" i="12" s="1"/>
  <c r="K95" i="21"/>
  <c r="T41" i="41"/>
  <c r="R3" i="15"/>
  <c r="U38" i="10"/>
  <c r="T48" i="10" l="1"/>
  <c r="R24" i="12"/>
  <c r="BD96" i="21"/>
  <c r="B92" i="37"/>
  <c r="P95" i="21"/>
  <c r="T46" i="41"/>
  <c r="T45" i="41"/>
  <c r="O95" i="21"/>
  <c r="T58" i="10"/>
  <c r="T67" i="10" s="1"/>
  <c r="T61" i="10" s="1"/>
  <c r="H96" i="21"/>
  <c r="C92" i="37" s="1"/>
  <c r="U38" i="41"/>
  <c r="Q15" i="12"/>
  <c r="T47" i="10"/>
  <c r="AR95" i="21" l="1"/>
  <c r="AV95" i="21"/>
  <c r="AX95" i="21"/>
  <c r="AO95" i="21"/>
  <c r="AM95" i="21"/>
  <c r="AU95" i="21"/>
  <c r="AW95" i="21"/>
  <c r="AN95" i="21"/>
  <c r="AT95" i="21"/>
  <c r="AQ95" i="21"/>
  <c r="AS95" i="21"/>
  <c r="AL95" i="21"/>
  <c r="AK95" i="21"/>
  <c r="AY95" i="21" s="1"/>
  <c r="AP95" i="21"/>
  <c r="BE95" i="21" s="1"/>
  <c r="U42" i="10"/>
  <c r="R6" i="15"/>
  <c r="R40" i="12"/>
  <c r="Q95" i="21"/>
  <c r="T47" i="41"/>
  <c r="T49" i="10"/>
  <c r="T48" i="41"/>
  <c r="R95" i="21"/>
  <c r="BB95" i="21" l="1"/>
  <c r="AZ95" i="21"/>
  <c r="BC95" i="21"/>
  <c r="R6" i="12"/>
  <c r="R43" i="12"/>
  <c r="R25" i="12" s="1"/>
  <c r="BA95" i="21"/>
  <c r="L96" i="21"/>
  <c r="U42" i="41"/>
  <c r="T50" i="10"/>
  <c r="T51" i="10"/>
  <c r="S95" i="21"/>
  <c r="T49" i="41"/>
  <c r="BF95" i="21" l="1"/>
  <c r="D91" i="37" s="1"/>
  <c r="R3" i="12"/>
  <c r="R9" i="12" s="1"/>
  <c r="R7" i="15"/>
  <c r="R26" i="12"/>
  <c r="U43" i="10"/>
  <c r="U95" i="21"/>
  <c r="T64" i="10"/>
  <c r="T51" i="41"/>
  <c r="T50" i="41"/>
  <c r="T95" i="21"/>
  <c r="M96" i="21" l="1"/>
  <c r="U43" i="41"/>
  <c r="R23" i="12"/>
  <c r="R4" i="12"/>
  <c r="U44" i="10"/>
  <c r="S28" i="12"/>
  <c r="R9" i="15"/>
  <c r="R19" i="12"/>
  <c r="S20" i="12" l="1"/>
  <c r="S21" i="12"/>
  <c r="V39" i="10" s="1"/>
  <c r="R22" i="12"/>
  <c r="R5" i="15"/>
  <c r="U41" i="10"/>
  <c r="N96" i="21"/>
  <c r="U44" i="41"/>
  <c r="R41" i="12" l="1"/>
  <c r="R7" i="12" s="1"/>
  <c r="R10" i="12" s="1"/>
  <c r="U40" i="10"/>
  <c r="R11" i="12"/>
  <c r="R12" i="12" s="1"/>
  <c r="R32" i="12" s="1"/>
  <c r="R4" i="15"/>
  <c r="R27" i="12"/>
  <c r="R42" i="12"/>
  <c r="R8" i="12" s="1"/>
  <c r="K96" i="21"/>
  <c r="U41" i="41"/>
  <c r="S36" i="12"/>
  <c r="V39" i="41"/>
  <c r="I97" i="21"/>
  <c r="G97" i="21" s="1"/>
  <c r="V38" i="10"/>
  <c r="S3" i="15"/>
  <c r="S35" i="12" l="1"/>
  <c r="S38" i="12" s="1"/>
  <c r="U45" i="10"/>
  <c r="R5" i="12"/>
  <c r="R8" i="15"/>
  <c r="R34" i="12"/>
  <c r="R33" i="12"/>
  <c r="R14" i="12" s="1"/>
  <c r="R31" i="12"/>
  <c r="R30" i="12" s="1"/>
  <c r="R29" i="12" s="1"/>
  <c r="R13" i="12"/>
  <c r="U46" i="10" s="1"/>
  <c r="S37" i="12"/>
  <c r="S39" i="12" s="1"/>
  <c r="H97" i="21"/>
  <c r="C93" i="37" s="1"/>
  <c r="V38" i="41"/>
  <c r="B93" i="37"/>
  <c r="BD97" i="21"/>
  <c r="U40" i="41"/>
  <c r="J96" i="21"/>
  <c r="P96" i="21" l="1"/>
  <c r="U46" i="41"/>
  <c r="U47" i="10"/>
  <c r="R15" i="12"/>
  <c r="U48" i="10"/>
  <c r="S24" i="12"/>
  <c r="O96" i="21"/>
  <c r="U58" i="10"/>
  <c r="U67" i="10" s="1"/>
  <c r="U61" i="10" s="1"/>
  <c r="U45" i="41"/>
  <c r="U48" i="41" l="1"/>
  <c r="U49" i="10"/>
  <c r="R96" i="21"/>
  <c r="Q96" i="21"/>
  <c r="U47" i="41"/>
  <c r="S6" i="15"/>
  <c r="V42" i="10"/>
  <c r="S40" i="12"/>
  <c r="AP96" i="21"/>
  <c r="AK96" i="21"/>
  <c r="AQ96" i="21"/>
  <c r="AR96" i="21"/>
  <c r="AW96" i="21"/>
  <c r="AS96" i="21"/>
  <c r="AL96" i="21"/>
  <c r="AU96" i="21"/>
  <c r="BB96" i="21" s="1"/>
  <c r="AV96" i="21"/>
  <c r="AN96" i="21"/>
  <c r="AO96" i="21"/>
  <c r="AX96" i="21"/>
  <c r="AT96" i="21"/>
  <c r="AM96" i="21"/>
  <c r="BE96" i="21"/>
  <c r="AZ96" i="21" l="1"/>
  <c r="S6" i="12"/>
  <c r="S43" i="12"/>
  <c r="S25" i="12" s="1"/>
  <c r="AY96" i="21"/>
  <c r="BF96" i="21" s="1"/>
  <c r="D92" i="37" s="1"/>
  <c r="S96" i="21"/>
  <c r="U50" i="10"/>
  <c r="U49" i="41"/>
  <c r="U51" i="10"/>
  <c r="L97" i="21"/>
  <c r="V42" i="41"/>
  <c r="BA96" i="21"/>
  <c r="BC96" i="21"/>
  <c r="U96" i="21" l="1"/>
  <c r="U64" i="10"/>
  <c r="U51" i="41"/>
  <c r="T96" i="21"/>
  <c r="U50" i="41"/>
  <c r="V43" i="10"/>
  <c r="S7" i="15"/>
  <c r="S26" i="12"/>
  <c r="S3" i="12"/>
  <c r="S9" i="12" s="1"/>
  <c r="S19" i="12"/>
  <c r="S4" i="12" l="1"/>
  <c r="T28" i="12"/>
  <c r="V44" i="10"/>
  <c r="S9" i="15"/>
  <c r="S23" i="12"/>
  <c r="M97" i="21"/>
  <c r="V43" i="41"/>
  <c r="S22" i="12" l="1"/>
  <c r="V41" i="10"/>
  <c r="S5" i="15"/>
  <c r="N97" i="21"/>
  <c r="V44" i="41"/>
  <c r="T21" i="12"/>
  <c r="W39" i="10" s="1"/>
  <c r="T20" i="12"/>
  <c r="T36" i="12"/>
  <c r="V41" i="41" l="1"/>
  <c r="K97" i="21"/>
  <c r="I98" i="21"/>
  <c r="G98" i="21" s="1"/>
  <c r="W39" i="41"/>
  <c r="T3" i="15"/>
  <c r="W38" i="10"/>
  <c r="S27" i="12"/>
  <c r="S41" i="12"/>
  <c r="S7" i="12" s="1"/>
  <c r="S10" i="12" s="1"/>
  <c r="S11" i="12"/>
  <c r="S12" i="12" s="1"/>
  <c r="S32" i="12" s="1"/>
  <c r="V40" i="10"/>
  <c r="S42" i="12"/>
  <c r="S8" i="12" s="1"/>
  <c r="S4" i="15"/>
  <c r="S8" i="15" l="1"/>
  <c r="V45" i="10"/>
  <c r="S5" i="12"/>
  <c r="H98" i="21"/>
  <c r="C94" i="37" s="1"/>
  <c r="W38" i="41"/>
  <c r="BD98" i="21"/>
  <c r="B94" i="37"/>
  <c r="V40" i="41"/>
  <c r="J97" i="21"/>
  <c r="S13" i="12"/>
  <c r="V46" i="10" s="1"/>
  <c r="S34" i="12"/>
  <c r="S31" i="12"/>
  <c r="S30" i="12" s="1"/>
  <c r="S29" i="12" s="1"/>
  <c r="S33" i="12"/>
  <c r="S14" i="12" s="1"/>
  <c r="T37" i="12"/>
  <c r="T39" i="12" s="1"/>
  <c r="T35" i="12"/>
  <c r="T38" i="12" s="1"/>
  <c r="S15" i="12" l="1"/>
  <c r="V47" i="10"/>
  <c r="V48" i="10"/>
  <c r="T24" i="12"/>
  <c r="P97" i="21"/>
  <c r="V46" i="41"/>
  <c r="V58" i="10"/>
  <c r="V67" i="10" s="1"/>
  <c r="V61" i="10" s="1"/>
  <c r="V45" i="41"/>
  <c r="O97" i="21"/>
  <c r="V48" i="41" l="1"/>
  <c r="V49" i="10"/>
  <c r="R97" i="21"/>
  <c r="W42" i="10"/>
  <c r="T40" i="12"/>
  <c r="T6" i="15"/>
  <c r="Q97" i="21"/>
  <c r="V47" i="41"/>
  <c r="AR97" i="21"/>
  <c r="AO97" i="21"/>
  <c r="AU97" i="21"/>
  <c r="AW97" i="21"/>
  <c r="AS97" i="21"/>
  <c r="AN97" i="21"/>
  <c r="AX97" i="21"/>
  <c r="AL97" i="21"/>
  <c r="AV97" i="21"/>
  <c r="AM97" i="21"/>
  <c r="AK97" i="21"/>
  <c r="AY97" i="21" s="1"/>
  <c r="AP97" i="21"/>
  <c r="BE97" i="21" s="1"/>
  <c r="AT97" i="21"/>
  <c r="BA97" i="21" s="1"/>
  <c r="AQ97" i="21"/>
  <c r="BC97" i="21" l="1"/>
  <c r="AZ97" i="21"/>
  <c r="T43" i="12"/>
  <c r="T25" i="12" s="1"/>
  <c r="T6" i="12"/>
  <c r="BB97" i="21"/>
  <c r="BF97" i="21" s="1"/>
  <c r="D93" i="37" s="1"/>
  <c r="V49" i="41"/>
  <c r="S97" i="21"/>
  <c r="V51" i="10"/>
  <c r="V50" i="10"/>
  <c r="W42" i="41"/>
  <c r="L98" i="21"/>
  <c r="V64" i="10" l="1"/>
  <c r="U97" i="21"/>
  <c r="V51" i="41"/>
  <c r="T97" i="21"/>
  <c r="V50" i="41"/>
  <c r="T26" i="12"/>
  <c r="T3" i="12"/>
  <c r="T9" i="12" s="1"/>
  <c r="W43" i="10"/>
  <c r="T7" i="15"/>
  <c r="T23" i="12" l="1"/>
  <c r="T4" i="12"/>
  <c r="U28" i="12"/>
  <c r="W44" i="10"/>
  <c r="T9" i="15"/>
  <c r="W43" i="41"/>
  <c r="M98" i="21"/>
  <c r="T19" i="12"/>
  <c r="U21" i="12" l="1"/>
  <c r="X39" i="10" s="1"/>
  <c r="I99" i="21" s="1"/>
  <c r="G99" i="21" s="1"/>
  <c r="U20" i="12"/>
  <c r="W44" i="41"/>
  <c r="N98" i="21"/>
  <c r="T22" i="12"/>
  <c r="U36" i="12" s="1"/>
  <c r="T5" i="15"/>
  <c r="W41" i="10"/>
  <c r="W41" i="41" l="1"/>
  <c r="K98" i="21"/>
  <c r="X38" i="10"/>
  <c r="H99" i="21" s="1"/>
  <c r="C95" i="37" s="1"/>
  <c r="U3" i="15"/>
  <c r="T42" i="12"/>
  <c r="T8" i="12" s="1"/>
  <c r="W40" i="10"/>
  <c r="T41" i="12"/>
  <c r="T7" i="12" s="1"/>
  <c r="T10" i="12" s="1"/>
  <c r="T11" i="12"/>
  <c r="T12" i="12" s="1"/>
  <c r="T32" i="12" s="1"/>
  <c r="T27" i="12"/>
  <c r="T4" i="15"/>
  <c r="B95" i="37"/>
  <c r="BD99" i="21"/>
  <c r="J98" i="21" l="1"/>
  <c r="W40" i="41"/>
  <c r="T31" i="12"/>
  <c r="T30" i="12" s="1"/>
  <c r="T29" i="12" s="1"/>
  <c r="T34" i="12"/>
  <c r="T13" i="12"/>
  <c r="W46" i="10" s="1"/>
  <c r="T33" i="12"/>
  <c r="T14" i="12" s="1"/>
  <c r="U35" i="12"/>
  <c r="U38" i="12" s="1"/>
  <c r="U37" i="12"/>
  <c r="U39" i="12" s="1"/>
  <c r="W45" i="10"/>
  <c r="T5" i="12"/>
  <c r="T8" i="15"/>
  <c r="W47" i="10" l="1"/>
  <c r="T15" i="12"/>
  <c r="W46" i="41"/>
  <c r="P98" i="21"/>
  <c r="W48" i="10"/>
  <c r="U24" i="12"/>
  <c r="W45" i="41"/>
  <c r="O98" i="21"/>
  <c r="W58" i="10"/>
  <c r="W67" i="10" s="1"/>
  <c r="W61" i="10" s="1"/>
  <c r="AR98" i="21" l="1"/>
  <c r="AQ98" i="21"/>
  <c r="AU98" i="21"/>
  <c r="AT98" i="21"/>
  <c r="BA98" i="21" s="1"/>
  <c r="AN98" i="21"/>
  <c r="AS98" i="21"/>
  <c r="AO98" i="21"/>
  <c r="AP98" i="21"/>
  <c r="BE98" i="21" s="1"/>
  <c r="AX98" i="21"/>
  <c r="AW98" i="21"/>
  <c r="AM98" i="21"/>
  <c r="AL98" i="21"/>
  <c r="AV98" i="21"/>
  <c r="AK98" i="21"/>
  <c r="AY98" i="21" s="1"/>
  <c r="X42" i="10"/>
  <c r="L99" i="21" s="1"/>
  <c r="U40" i="12"/>
  <c r="U6" i="15"/>
  <c r="W48" i="41"/>
  <c r="W49" i="10"/>
  <c r="R98" i="21"/>
  <c r="Q98" i="21"/>
  <c r="W47" i="41"/>
  <c r="AZ98" i="21" l="1"/>
  <c r="BB98" i="21"/>
  <c r="W51" i="10"/>
  <c r="W50" i="10"/>
  <c r="W49" i="41"/>
  <c r="S98" i="21"/>
  <c r="BC98" i="21"/>
  <c r="U6" i="12"/>
  <c r="U43" i="12"/>
  <c r="U25" i="12" s="1"/>
  <c r="BF98" i="21" l="1"/>
  <c r="D94" i="37" s="1"/>
  <c r="W64" i="10"/>
  <c r="W51" i="41"/>
  <c r="U98" i="21"/>
  <c r="W50" i="41"/>
  <c r="T98" i="21"/>
  <c r="U7" i="15"/>
  <c r="X43" i="10"/>
  <c r="M99" i="21" s="1"/>
  <c r="U26" i="12"/>
  <c r="U3" i="12"/>
  <c r="U9" i="12" s="1"/>
  <c r="U19" i="12"/>
  <c r="U23" i="12" l="1"/>
  <c r="U4" i="12"/>
  <c r="U9" i="15"/>
  <c r="V28" i="12"/>
  <c r="X44" i="10"/>
  <c r="N99" i="21" s="1"/>
  <c r="U22" i="12"/>
  <c r="U11" i="12" l="1"/>
  <c r="U12" i="12" s="1"/>
  <c r="U32" i="12" s="1"/>
  <c r="U42" i="12"/>
  <c r="U8" i="12" s="1"/>
  <c r="U4" i="15"/>
  <c r="X40" i="10"/>
  <c r="J99" i="21" s="1"/>
  <c r="U27" i="12"/>
  <c r="U41" i="12"/>
  <c r="U7" i="12" s="1"/>
  <c r="U10" i="12" s="1"/>
  <c r="V21" i="12"/>
  <c r="Y39" i="10" s="1"/>
  <c r="I100" i="21" s="1"/>
  <c r="G100" i="21" s="1"/>
  <c r="V20" i="12"/>
  <c r="Y38" i="10" s="1"/>
  <c r="H100" i="21" s="1"/>
  <c r="C96" i="37" s="1"/>
  <c r="V36" i="12"/>
  <c r="V35" i="12" s="1"/>
  <c r="V38" i="12" s="1"/>
  <c r="V37" i="12"/>
  <c r="V39" i="12" s="1"/>
  <c r="U5" i="15"/>
  <c r="X41" i="10"/>
  <c r="K99" i="21" s="1"/>
  <c r="X45" i="10" l="1"/>
  <c r="U8" i="15"/>
  <c r="U5" i="12"/>
  <c r="BD100" i="21"/>
  <c r="B96" i="37"/>
  <c r="U13" i="12"/>
  <c r="X46" i="10" s="1"/>
  <c r="P99" i="21" s="1"/>
  <c r="U34" i="12"/>
  <c r="U31" i="12"/>
  <c r="U30" i="12" s="1"/>
  <c r="U29" i="12" s="1"/>
  <c r="U33" i="12"/>
  <c r="U14" i="12" s="1"/>
  <c r="X48" i="10" l="1"/>
  <c r="V24" i="12"/>
  <c r="U15" i="12"/>
  <c r="X47" i="10"/>
  <c r="Q99" i="21" s="1"/>
  <c r="X58" i="10"/>
  <c r="X67" i="10" s="1"/>
  <c r="X61" i="10" s="1"/>
  <c r="O99" i="21"/>
  <c r="AK99" i="21" l="1"/>
  <c r="AW99" i="21"/>
  <c r="AQ99" i="21"/>
  <c r="AP99" i="21"/>
  <c r="BE99" i="21" s="1"/>
  <c r="AV99" i="21"/>
  <c r="AR99" i="21"/>
  <c r="AO99" i="21"/>
  <c r="AU99" i="21"/>
  <c r="BB99" i="21" s="1"/>
  <c r="AT99" i="21"/>
  <c r="AN99" i="21"/>
  <c r="AX99" i="21"/>
  <c r="AL99" i="21"/>
  <c r="AS99" i="21"/>
  <c r="AM99" i="21"/>
  <c r="Y42" i="10"/>
  <c r="L100" i="21" s="1"/>
  <c r="V40" i="12"/>
  <c r="X49" i="10"/>
  <c r="R99" i="21"/>
  <c r="AZ99" i="21" l="1"/>
  <c r="BC99" i="21"/>
  <c r="V6" i="12"/>
  <c r="V43" i="12"/>
  <c r="V25" i="12" s="1"/>
  <c r="S99" i="21"/>
  <c r="X50" i="10"/>
  <c r="T99" i="21" s="1"/>
  <c r="X51" i="10"/>
  <c r="BA99" i="21"/>
  <c r="AY99" i="21"/>
  <c r="Y43" i="10" l="1"/>
  <c r="M100" i="21" s="1"/>
  <c r="V26" i="12"/>
  <c r="V3" i="12"/>
  <c r="V9" i="12" s="1"/>
  <c r="U99" i="21"/>
  <c r="X64" i="10"/>
  <c r="BF99" i="21"/>
  <c r="D95" i="37" s="1"/>
  <c r="Y44" i="10" l="1"/>
  <c r="N100" i="21" s="1"/>
  <c r="V23" i="12"/>
  <c r="Y41" i="10" s="1"/>
  <c r="K100" i="21" s="1"/>
  <c r="W28" i="12"/>
  <c r="V4" i="12"/>
  <c r="V19" i="12"/>
  <c r="W20" i="12" l="1"/>
  <c r="Z38" i="10" s="1"/>
  <c r="H101" i="21" s="1"/>
  <c r="C97" i="37" s="1"/>
  <c r="W21" i="12"/>
  <c r="Z39" i="10" s="1"/>
  <c r="I101" i="21" s="1"/>
  <c r="G101" i="21" s="1"/>
  <c r="V22" i="12"/>
  <c r="V41" i="12" l="1"/>
  <c r="V7" i="12" s="1"/>
  <c r="V10" i="12" s="1"/>
  <c r="V11" i="12"/>
  <c r="V12" i="12" s="1"/>
  <c r="V32" i="12" s="1"/>
  <c r="Y40" i="10"/>
  <c r="J100" i="21" s="1"/>
  <c r="V27" i="12"/>
  <c r="V42" i="12"/>
  <c r="V8" i="12" s="1"/>
  <c r="BD101" i="21"/>
  <c r="B97" i="37"/>
  <c r="W36" i="12"/>
  <c r="Y45" i="10" l="1"/>
  <c r="V5" i="12"/>
  <c r="V31" i="12"/>
  <c r="V30" i="12" s="1"/>
  <c r="V29" i="12" s="1"/>
  <c r="V34" i="12"/>
  <c r="V13" i="12"/>
  <c r="Y46" i="10" s="1"/>
  <c r="P100" i="21" s="1"/>
  <c r="V33" i="12"/>
  <c r="V14" i="12" s="1"/>
  <c r="W35" i="12"/>
  <c r="W38" i="12" s="1"/>
  <c r="W37" i="12"/>
  <c r="W39" i="12" s="1"/>
  <c r="V15" i="12" l="1"/>
  <c r="Y47" i="10"/>
  <c r="Q100" i="21" s="1"/>
  <c r="Y48" i="10"/>
  <c r="W24" i="12"/>
  <c r="Y58" i="10"/>
  <c r="Y67" i="10" s="1"/>
  <c r="Y61" i="10" s="1"/>
  <c r="O100" i="21"/>
  <c r="AX100" i="21" l="1"/>
  <c r="AW100" i="21"/>
  <c r="AN100" i="21"/>
  <c r="AQ100" i="21"/>
  <c r="AT100" i="21"/>
  <c r="BA100" i="21" s="1"/>
  <c r="AS100" i="21"/>
  <c r="AV100" i="21"/>
  <c r="AO100" i="21"/>
  <c r="AM100" i="21"/>
  <c r="AP100" i="21"/>
  <c r="BE100" i="21" s="1"/>
  <c r="AK100" i="21"/>
  <c r="AL100" i="21"/>
  <c r="AR100" i="21"/>
  <c r="AU100" i="21"/>
  <c r="BB100" i="21" s="1"/>
  <c r="R100" i="21"/>
  <c r="Y49" i="10"/>
  <c r="Z42" i="10"/>
  <c r="L101" i="21" s="1"/>
  <c r="W40" i="12"/>
  <c r="AZ100" i="21" l="1"/>
  <c r="Y51" i="10"/>
  <c r="Y50" i="10"/>
  <c r="T100" i="21" s="1"/>
  <c r="S100" i="21"/>
  <c r="AY100" i="21"/>
  <c r="BC100" i="21"/>
  <c r="W6" i="12"/>
  <c r="W43" i="12"/>
  <c r="W25" i="12" s="1"/>
  <c r="W26" i="12" l="1"/>
  <c r="W3" i="12"/>
  <c r="W9" i="12" s="1"/>
  <c r="Z43" i="10"/>
  <c r="M101" i="21" s="1"/>
  <c r="W19" i="12"/>
  <c r="BF100" i="21"/>
  <c r="D96" i="37" s="1"/>
  <c r="U100" i="21"/>
  <c r="Y64" i="10"/>
  <c r="X28" i="12" l="1"/>
  <c r="Z44" i="10"/>
  <c r="N101" i="21" s="1"/>
  <c r="W23" i="12"/>
  <c r="Z41" i="10" s="1"/>
  <c r="K101" i="21" s="1"/>
  <c r="W4" i="12"/>
  <c r="W22" i="12" l="1"/>
  <c r="X36" i="12"/>
  <c r="X21" i="12"/>
  <c r="AA39" i="10" s="1"/>
  <c r="I102" i="21" s="1"/>
  <c r="G102" i="21" s="1"/>
  <c r="X20" i="12"/>
  <c r="AA38" i="10" s="1"/>
  <c r="H102" i="21" s="1"/>
  <c r="C98" i="37" s="1"/>
  <c r="B98" i="37" l="1"/>
  <c r="BD102" i="21"/>
  <c r="W11" i="12"/>
  <c r="W12" i="12" s="1"/>
  <c r="W32" i="12" s="1"/>
  <c r="W42" i="12"/>
  <c r="W8" i="12" s="1"/>
  <c r="Z40" i="10"/>
  <c r="J101" i="21" s="1"/>
  <c r="W27" i="12"/>
  <c r="W41" i="12"/>
  <c r="W7" i="12" s="1"/>
  <c r="W10" i="12" s="1"/>
  <c r="W5" i="12" l="1"/>
  <c r="Z45" i="10"/>
  <c r="W31" i="12"/>
  <c r="W30" i="12" s="1"/>
  <c r="W29" i="12" s="1"/>
  <c r="W13" i="12"/>
  <c r="Z46" i="10" s="1"/>
  <c r="P101" i="21" s="1"/>
  <c r="W34" i="12"/>
  <c r="W33" i="12"/>
  <c r="W14" i="12" s="1"/>
  <c r="X37" i="12"/>
  <c r="X39" i="12" s="1"/>
  <c r="X35" i="12"/>
  <c r="X38" i="12" s="1"/>
  <c r="Z47" i="10" l="1"/>
  <c r="Q101" i="21" s="1"/>
  <c r="W15" i="12"/>
  <c r="Z58" i="10"/>
  <c r="Z67" i="10" s="1"/>
  <c r="Z61" i="10" s="1"/>
  <c r="O101" i="21"/>
  <c r="Z48" i="10"/>
  <c r="X24" i="12"/>
  <c r="Z49" i="10" l="1"/>
  <c r="R101" i="21"/>
  <c r="AA42" i="10"/>
  <c r="L102" i="21" s="1"/>
  <c r="X40" i="12"/>
  <c r="AW101" i="21"/>
  <c r="AP101" i="21"/>
  <c r="BE101" i="21" s="1"/>
  <c r="AO101" i="21"/>
  <c r="AT101" i="21"/>
  <c r="BA101" i="21" s="1"/>
  <c r="AS101" i="21"/>
  <c r="AQ101" i="21"/>
  <c r="AM101" i="21"/>
  <c r="AN101" i="21"/>
  <c r="AK101" i="21"/>
  <c r="AU101" i="21"/>
  <c r="BB101" i="21" s="1"/>
  <c r="AX101" i="21"/>
  <c r="AR101" i="21"/>
  <c r="AL101" i="21"/>
  <c r="AV101" i="21"/>
  <c r="AY101" i="21" l="1"/>
  <c r="BC101" i="21"/>
  <c r="X43" i="12"/>
  <c r="X25" i="12" s="1"/>
  <c r="X6" i="12"/>
  <c r="AZ101" i="21"/>
  <c r="S101" i="21"/>
  <c r="Z50" i="10"/>
  <c r="T101" i="21" s="1"/>
  <c r="Z51" i="10"/>
  <c r="Z64" i="10" l="1"/>
  <c r="U101" i="21"/>
  <c r="AA43" i="10"/>
  <c r="M102" i="21" s="1"/>
  <c r="X3" i="12"/>
  <c r="X9" i="12" s="1"/>
  <c r="X26" i="12"/>
  <c r="X19" i="12"/>
  <c r="BF101" i="21"/>
  <c r="D97" i="37" s="1"/>
  <c r="AA44" i="10" l="1"/>
  <c r="N102" i="21" s="1"/>
  <c r="X23" i="12"/>
  <c r="AA41" i="10" s="1"/>
  <c r="K102" i="21" s="1"/>
  <c r="X4" i="12"/>
  <c r="Y28" i="12"/>
  <c r="X22" i="12" l="1"/>
  <c r="X11" i="12"/>
  <c r="X12" i="12" s="1"/>
  <c r="X32" i="12" s="1"/>
  <c r="Y37" i="12" s="1"/>
  <c r="Y39" i="12" s="1"/>
  <c r="AA40" i="10"/>
  <c r="J102" i="21" s="1"/>
  <c r="X27" i="12"/>
  <c r="X41" i="12"/>
  <c r="X7" i="12" s="1"/>
  <c r="X10" i="12" s="1"/>
  <c r="X42" i="12"/>
  <c r="X8" i="12" s="1"/>
  <c r="Y21" i="12"/>
  <c r="AB39" i="10" s="1"/>
  <c r="I103" i="21" s="1"/>
  <c r="G103" i="21" s="1"/>
  <c r="Y20" i="12"/>
  <c r="AB38" i="10" s="1"/>
  <c r="H103" i="21" s="1"/>
  <c r="C99" i="37" s="1"/>
  <c r="Y36" i="12"/>
  <c r="Y35" i="12" s="1"/>
  <c r="Y38" i="12" s="1"/>
  <c r="BD103" i="21" l="1"/>
  <c r="B99" i="37"/>
  <c r="AA45" i="10"/>
  <c r="X5" i="12"/>
  <c r="X31" i="12"/>
  <c r="X30" i="12" s="1"/>
  <c r="X29" i="12" s="1"/>
  <c r="X13" i="12"/>
  <c r="AA46" i="10" s="1"/>
  <c r="P102" i="21" s="1"/>
  <c r="X33" i="12"/>
  <c r="X14" i="12" s="1"/>
  <c r="X34" i="12"/>
  <c r="AA58" i="10" l="1"/>
  <c r="AA67" i="10" s="1"/>
  <c r="AA61" i="10" s="1"/>
  <c r="O102" i="21"/>
  <c r="AA48" i="10"/>
  <c r="Y24" i="12"/>
  <c r="AA47" i="10"/>
  <c r="Q102" i="21" s="1"/>
  <c r="X15" i="12"/>
  <c r="AA49" i="10" l="1"/>
  <c r="R102" i="21"/>
  <c r="AQ102" i="21"/>
  <c r="AO102" i="21"/>
  <c r="AM102" i="21"/>
  <c r="AP102" i="21"/>
  <c r="BE102" i="21" s="1"/>
  <c r="AX102" i="21"/>
  <c r="AR102" i="21"/>
  <c r="AU102" i="21"/>
  <c r="AN102" i="21"/>
  <c r="AS102" i="21"/>
  <c r="AW102" i="21"/>
  <c r="AK102" i="21"/>
  <c r="AL102" i="21"/>
  <c r="AV102" i="21"/>
  <c r="BC102" i="21" s="1"/>
  <c r="AT102" i="21"/>
  <c r="BA102" i="21" s="1"/>
  <c r="AB42" i="10"/>
  <c r="L103" i="21" s="1"/>
  <c r="Y40" i="12"/>
  <c r="Y43" i="12" l="1"/>
  <c r="Y25" i="12" s="1"/>
  <c r="Y6" i="12"/>
  <c r="AZ102" i="21"/>
  <c r="AY102" i="21"/>
  <c r="BB102" i="21"/>
  <c r="AA50" i="10"/>
  <c r="T102" i="21" s="1"/>
  <c r="AA51" i="10"/>
  <c r="S102" i="21"/>
  <c r="AA64" i="10" l="1"/>
  <c r="U102" i="21"/>
  <c r="BF102" i="21"/>
  <c r="D98" i="37" s="1"/>
  <c r="Y3" i="12"/>
  <c r="Y9" i="12" s="1"/>
  <c r="AB43" i="10"/>
  <c r="M103" i="21" s="1"/>
  <c r="Y26" i="12"/>
  <c r="Y19" i="12"/>
  <c r="Y23" i="12" l="1"/>
  <c r="AB41" i="10" s="1"/>
  <c r="K103" i="21" s="1"/>
  <c r="AB44" i="10"/>
  <c r="N103" i="21" s="1"/>
  <c r="Y4" i="12"/>
  <c r="Z28" i="12"/>
  <c r="Y22" i="12"/>
  <c r="Z36" i="12" l="1"/>
  <c r="AB40" i="10"/>
  <c r="J103" i="21" s="1"/>
  <c r="Y27" i="12"/>
  <c r="Y41" i="12"/>
  <c r="Y7" i="12" s="1"/>
  <c r="Y10" i="12" s="1"/>
  <c r="Y11" i="12"/>
  <c r="Y12" i="12" s="1"/>
  <c r="Y32" i="12" s="1"/>
  <c r="Y42" i="12"/>
  <c r="Y8" i="12" s="1"/>
  <c r="Z20" i="12"/>
  <c r="Z21" i="12"/>
  <c r="Y13" i="12" l="1"/>
  <c r="AB46" i="10" s="1"/>
  <c r="P103" i="21" s="1"/>
  <c r="Y34" i="12"/>
  <c r="Y33" i="12"/>
  <c r="Y14" i="12" s="1"/>
  <c r="Y31" i="12"/>
  <c r="Y30" i="12" s="1"/>
  <c r="Y29" i="12" s="1"/>
  <c r="Y5" i="12"/>
  <c r="AB45" i="10"/>
  <c r="Z37" i="12"/>
  <c r="Z39" i="12" s="1"/>
  <c r="Z35" i="12"/>
  <c r="Z38" i="12" s="1"/>
  <c r="O103" i="21" l="1"/>
  <c r="AB58" i="10"/>
  <c r="AB67" i="10" s="1"/>
  <c r="AB61" i="10" s="1"/>
  <c r="Y15" i="12"/>
  <c r="AB47" i="10"/>
  <c r="Q103" i="21" s="1"/>
  <c r="AB48" i="10"/>
  <c r="Z24" i="12"/>
  <c r="Z40" i="12" s="1"/>
  <c r="Z6" i="12" s="1"/>
  <c r="Z43" i="12" l="1"/>
  <c r="Z25" i="12" s="1"/>
  <c r="R103" i="21"/>
  <c r="AB49" i="10"/>
  <c r="AK103" i="21"/>
  <c r="AY103" i="21" s="1"/>
  <c r="AW103" i="21"/>
  <c r="AQ103" i="21"/>
  <c r="AN103" i="21"/>
  <c r="AT103" i="21"/>
  <c r="AS103" i="21"/>
  <c r="AR103" i="21"/>
  <c r="AO103" i="21"/>
  <c r="AU103" i="21"/>
  <c r="AV103" i="21"/>
  <c r="BC103" i="21" s="1"/>
  <c r="AX103" i="21"/>
  <c r="AP103" i="21"/>
  <c r="BE103" i="21" s="1"/>
  <c r="AM103" i="21"/>
  <c r="AL103" i="21"/>
  <c r="Z3" i="12"/>
  <c r="Z26" i="12"/>
  <c r="Z19" i="12"/>
  <c r="BB103" i="21" l="1"/>
  <c r="BA103" i="21"/>
  <c r="AB51" i="10"/>
  <c r="S103" i="21"/>
  <c r="AB50" i="10"/>
  <c r="T103" i="21" s="1"/>
  <c r="AZ103" i="21"/>
  <c r="BF103" i="21" s="1"/>
  <c r="D99" i="37" s="1"/>
  <c r="AA28" i="12"/>
  <c r="Z4" i="12"/>
  <c r="Z23" i="12"/>
  <c r="Z22" i="12" s="1"/>
  <c r="Z9" i="12"/>
  <c r="J106" i="21" l="1"/>
  <c r="J104" i="21"/>
  <c r="J105" i="21"/>
  <c r="L104" i="21"/>
  <c r="O104" i="21" s="1"/>
  <c r="L106" i="21"/>
  <c r="O106" i="21" s="1"/>
  <c r="L105" i="21"/>
  <c r="O105" i="21" s="1"/>
  <c r="AB64" i="10"/>
  <c r="U103" i="21"/>
  <c r="Z11" i="12"/>
  <c r="Z12" i="12" s="1"/>
  <c r="Z32" i="12" s="1"/>
  <c r="AA37" i="12" s="1"/>
  <c r="AA39" i="12" s="1"/>
  <c r="Z42" i="12"/>
  <c r="Z8" i="12" s="1"/>
  <c r="Z27" i="12"/>
  <c r="Z5" i="12" s="1"/>
  <c r="Z41" i="12"/>
  <c r="Z7" i="12" s="1"/>
  <c r="Z10" i="12"/>
  <c r="AA20" i="12"/>
  <c r="AA21" i="12"/>
  <c r="AA36" i="12"/>
  <c r="AX105" i="21" l="1"/>
  <c r="AU105" i="21"/>
  <c r="AT105" i="21"/>
  <c r="AL105" i="21"/>
  <c r="AV105" i="21"/>
  <c r="AW105" i="21"/>
  <c r="AO105" i="21"/>
  <c r="AR105" i="21"/>
  <c r="AQ105" i="21"/>
  <c r="AN105" i="21"/>
  <c r="AK105" i="21"/>
  <c r="AS105" i="21"/>
  <c r="AZ105" i="21" s="1"/>
  <c r="AM105" i="21"/>
  <c r="AP105" i="21"/>
  <c r="AW106" i="21"/>
  <c r="AK106" i="21"/>
  <c r="AV106" i="21"/>
  <c r="BC106" i="21" s="1"/>
  <c r="AM106" i="21"/>
  <c r="AO106" i="21"/>
  <c r="AN106" i="21"/>
  <c r="AT106" i="21"/>
  <c r="BA106" i="21" s="1"/>
  <c r="AX106" i="21"/>
  <c r="AR106" i="21"/>
  <c r="AS106" i="21"/>
  <c r="AZ106" i="21" s="1"/>
  <c r="AP106" i="21"/>
  <c r="AQ106" i="21"/>
  <c r="AU106" i="21"/>
  <c r="AL106" i="21"/>
  <c r="M105" i="21"/>
  <c r="H105" i="21"/>
  <c r="C101" i="37" s="1"/>
  <c r="M104" i="21"/>
  <c r="H104" i="21"/>
  <c r="C100" i="37" s="1"/>
  <c r="AO104" i="21"/>
  <c r="AW104" i="21"/>
  <c r="AN104" i="21"/>
  <c r="AU104" i="21"/>
  <c r="BB104" i="21" s="1"/>
  <c r="AT104" i="21"/>
  <c r="AM104" i="21"/>
  <c r="AP104" i="21"/>
  <c r="BE104" i="21" s="1"/>
  <c r="AV104" i="21"/>
  <c r="BC104" i="21" s="1"/>
  <c r="AX104" i="21"/>
  <c r="AK104" i="21"/>
  <c r="AS104" i="21"/>
  <c r="AR104" i="21"/>
  <c r="AL104" i="21"/>
  <c r="AQ104" i="21"/>
  <c r="H106" i="21"/>
  <c r="C102" i="37" s="1"/>
  <c r="M106" i="21"/>
  <c r="AA35" i="12"/>
  <c r="AA38" i="12" s="1"/>
  <c r="Z34" i="12"/>
  <c r="AA24" i="12" s="1"/>
  <c r="Z31" i="12"/>
  <c r="Z30" i="12" s="1"/>
  <c r="Z29" i="12" s="1"/>
  <c r="Z33" i="12"/>
  <c r="Z14" i="12" s="1"/>
  <c r="Z15" i="12" s="1"/>
  <c r="Z13" i="12"/>
  <c r="AY106" i="21" l="1"/>
  <c r="AZ104" i="21"/>
  <c r="BE105" i="21"/>
  <c r="BC105" i="21"/>
  <c r="AY104" i="21"/>
  <c r="BB106" i="21"/>
  <c r="AY105" i="21"/>
  <c r="BA105" i="21"/>
  <c r="BB105" i="21"/>
  <c r="BA104" i="21"/>
  <c r="BE106" i="21"/>
  <c r="BF106" i="21" s="1"/>
  <c r="D102" i="37" s="1"/>
  <c r="AA40" i="12"/>
  <c r="BF105" i="21" l="1"/>
  <c r="D101" i="37" s="1"/>
  <c r="BF104" i="21"/>
  <c r="D100" i="37" s="1"/>
  <c r="AA6" i="12"/>
  <c r="AA43" i="12"/>
  <c r="AA25" i="12" s="1"/>
  <c r="AA3" i="12" l="1"/>
  <c r="AA26" i="12"/>
  <c r="AA19" i="12"/>
  <c r="AA4" i="12" l="1"/>
  <c r="AB28" i="12"/>
  <c r="AA23" i="12"/>
  <c r="AA22" i="12" s="1"/>
  <c r="AA9" i="12"/>
  <c r="AA11" i="12" l="1"/>
  <c r="AA12" i="12" s="1"/>
  <c r="AA32" i="12" s="1"/>
  <c r="AA42" i="12"/>
  <c r="AA8" i="12" s="1"/>
  <c r="AA27" i="12"/>
  <c r="AA5" i="12" s="1"/>
  <c r="AA41" i="12"/>
  <c r="AA7" i="12" s="1"/>
  <c r="AA10" i="12" s="1"/>
  <c r="AB21" i="12"/>
  <c r="AB20" i="12"/>
  <c r="AB36" i="12"/>
  <c r="AB35" i="12" s="1"/>
  <c r="AB38" i="12" s="1"/>
  <c r="AB37" i="12"/>
  <c r="AB39" i="12" s="1"/>
  <c r="AA34" i="12" l="1"/>
  <c r="AB24" i="12" s="1"/>
  <c r="AA31" i="12"/>
  <c r="AA30" i="12" s="1"/>
  <c r="AA29" i="12" s="1"/>
  <c r="AA13" i="12"/>
  <c r="AA33" i="12"/>
  <c r="AA14" i="12" s="1"/>
  <c r="AA15" i="12" s="1"/>
  <c r="AB40" i="12" l="1"/>
  <c r="AB6" i="12" l="1"/>
  <c r="AB43" i="12"/>
  <c r="AB25" i="12" s="1"/>
  <c r="AB3" i="12" l="1"/>
  <c r="AB26" i="12"/>
  <c r="AB19" i="12"/>
  <c r="AB4" i="12" l="1"/>
  <c r="AC28" i="12"/>
  <c r="AB23" i="12"/>
  <c r="AB22" i="12" s="1"/>
  <c r="AB9" i="12"/>
  <c r="AB11" i="12" l="1"/>
  <c r="AB12" i="12" s="1"/>
  <c r="AB32" i="12" s="1"/>
  <c r="AB42" i="12"/>
  <c r="AB8" i="12" s="1"/>
  <c r="AB27" i="12"/>
  <c r="AB5" i="12" s="1"/>
  <c r="AB41" i="12"/>
  <c r="AB7" i="12" s="1"/>
  <c r="AB10" i="12" s="1"/>
  <c r="AC21" i="12"/>
  <c r="AC20" i="12"/>
  <c r="AC36" i="12"/>
  <c r="AC35" i="12" s="1"/>
  <c r="AC38" i="12" s="1"/>
  <c r="AC37" i="12"/>
  <c r="AC39" i="12" s="1"/>
  <c r="AB31" i="12" l="1"/>
  <c r="AB30" i="12" s="1"/>
  <c r="AB29" i="12" s="1"/>
  <c r="AB33" i="12"/>
  <c r="AB14" i="12" s="1"/>
  <c r="AB15" i="12" s="1"/>
  <c r="AB34" i="12"/>
  <c r="AC24" i="12" s="1"/>
  <c r="AB13" i="12"/>
  <c r="AC40" i="12" l="1"/>
  <c r="AC6" i="12" l="1"/>
  <c r="AC43" i="12"/>
  <c r="AC25" i="12" s="1"/>
  <c r="AC3" i="12" l="1"/>
  <c r="AC26" i="12"/>
  <c r="AC19" i="12"/>
  <c r="AD28" i="12" l="1"/>
  <c r="AC4" i="12"/>
  <c r="AC23" i="12"/>
  <c r="AC22" i="12" s="1"/>
  <c r="AC9" i="12"/>
  <c r="AC11" i="12" l="1"/>
  <c r="AC12" i="12" s="1"/>
  <c r="AC32" i="12" s="1"/>
  <c r="AC42" i="12"/>
  <c r="AC8" i="12" s="1"/>
  <c r="AC27" i="12"/>
  <c r="AC5" i="12" s="1"/>
  <c r="AC41" i="12"/>
  <c r="AC7" i="12" s="1"/>
  <c r="AC10" i="12" s="1"/>
  <c r="AD20" i="12"/>
  <c r="AD36" i="12"/>
  <c r="AD35" i="12" s="1"/>
  <c r="AD38" i="12" s="1"/>
  <c r="AD37" i="12"/>
  <c r="AD39" i="12" s="1"/>
  <c r="AD21" i="12"/>
  <c r="AC13" i="12" l="1"/>
  <c r="AC33" i="12"/>
  <c r="AC14" i="12" s="1"/>
  <c r="AC15" i="12" s="1"/>
  <c r="AC34" i="12"/>
  <c r="AD24" i="12" s="1"/>
  <c r="AC31" i="12"/>
  <c r="AC30" i="12" s="1"/>
  <c r="AC29" i="12" s="1"/>
  <c r="AD40" i="12" l="1"/>
  <c r="AD6" i="12" l="1"/>
  <c r="AD43" i="12"/>
  <c r="AD25" i="12" s="1"/>
  <c r="AD3" i="12" l="1"/>
  <c r="AD26" i="12"/>
  <c r="AD19" i="12"/>
  <c r="AE28" i="12" l="1"/>
  <c r="AD4" i="12"/>
  <c r="AD23" i="12"/>
  <c r="AD22" i="12" s="1"/>
  <c r="AD9" i="12"/>
  <c r="AD11" i="12" l="1"/>
  <c r="AD12" i="12" s="1"/>
  <c r="AD32" i="12" s="1"/>
  <c r="AD42" i="12"/>
  <c r="AD8" i="12" s="1"/>
  <c r="AD27" i="12"/>
  <c r="AD5" i="12" s="1"/>
  <c r="AD41" i="12"/>
  <c r="AD7" i="12" s="1"/>
  <c r="AD10" i="12" s="1"/>
  <c r="AE20" i="12"/>
  <c r="AE36" i="12"/>
  <c r="AE35" i="12" s="1"/>
  <c r="AE38" i="12" s="1"/>
  <c r="AE37" i="12"/>
  <c r="AE39" i="12" s="1"/>
  <c r="AE21" i="12"/>
  <c r="AD33" i="12" l="1"/>
  <c r="AD14" i="12" s="1"/>
  <c r="AD15" i="12" s="1"/>
  <c r="AD31" i="12"/>
  <c r="AD30" i="12" s="1"/>
  <c r="AD29" i="12" s="1"/>
  <c r="AD34" i="12"/>
  <c r="AE24" i="12" s="1"/>
  <c r="AD13" i="12"/>
  <c r="AE40" i="12" l="1"/>
  <c r="AE6" i="12" l="1"/>
  <c r="AE43" i="12"/>
  <c r="AE25" i="12" s="1"/>
  <c r="AE3" i="12" l="1"/>
  <c r="AE26" i="12"/>
  <c r="AE19" i="12"/>
  <c r="AE4" i="12" l="1"/>
  <c r="AF28" i="12"/>
  <c r="AE23" i="12"/>
  <c r="AE22" i="12" s="1"/>
  <c r="AE9" i="12"/>
  <c r="AE11" i="12" l="1"/>
  <c r="AE12" i="12" s="1"/>
  <c r="AE32" i="12" s="1"/>
  <c r="AE42" i="12"/>
  <c r="AE8" i="12" s="1"/>
  <c r="AE27" i="12"/>
  <c r="AE5" i="12" s="1"/>
  <c r="AE41" i="12"/>
  <c r="AE7" i="12" s="1"/>
  <c r="AE10" i="12" s="1"/>
  <c r="AF21" i="12"/>
  <c r="AF20" i="12"/>
  <c r="AF36" i="12"/>
  <c r="AF35" i="12" s="1"/>
  <c r="AF38" i="12" s="1"/>
  <c r="AF37" i="12"/>
  <c r="AF39" i="12" s="1"/>
  <c r="AE34" i="12" l="1"/>
  <c r="AF24" i="12" s="1"/>
  <c r="AE13" i="12"/>
  <c r="AE31" i="12"/>
  <c r="AE30" i="12" s="1"/>
  <c r="AE29" i="12" s="1"/>
  <c r="AE33" i="12"/>
  <c r="AE14" i="12" s="1"/>
  <c r="AE15" i="12" s="1"/>
  <c r="AF40" i="12" l="1"/>
  <c r="AF6" i="12" l="1"/>
  <c r="AF43" i="12"/>
  <c r="AF25" i="12" s="1"/>
  <c r="AF3" i="12" l="1"/>
  <c r="AF19" i="12"/>
  <c r="AF26" i="12"/>
  <c r="AF4" i="12" l="1"/>
  <c r="AG28" i="12"/>
  <c r="AF23" i="12"/>
  <c r="AF22" i="12" s="1"/>
  <c r="AF9" i="12"/>
  <c r="AF11" i="12" l="1"/>
  <c r="AF12" i="12" s="1"/>
  <c r="AF32" i="12" s="1"/>
  <c r="AF42" i="12"/>
  <c r="AF8" i="12" s="1"/>
  <c r="AF27" i="12"/>
  <c r="AF5" i="12" s="1"/>
  <c r="AF41" i="12"/>
  <c r="AF7" i="12" s="1"/>
  <c r="AF10" i="12" s="1"/>
  <c r="AG21" i="12"/>
  <c r="AG36" i="12"/>
  <c r="AG35" i="12" s="1"/>
  <c r="AG38" i="12" s="1"/>
  <c r="AG20" i="12"/>
  <c r="AG37" i="12"/>
  <c r="AG39" i="12" s="1"/>
  <c r="AF34" i="12" l="1"/>
  <c r="AG24" i="12" s="1"/>
  <c r="AF31" i="12"/>
  <c r="AF30" i="12" s="1"/>
  <c r="AF29" i="12" s="1"/>
  <c r="AF33" i="12"/>
  <c r="AF14" i="12" s="1"/>
  <c r="AF15" i="12" s="1"/>
  <c r="AF13" i="12"/>
  <c r="AG40" i="12" l="1"/>
  <c r="AG6" i="12" l="1"/>
  <c r="AG43" i="12"/>
  <c r="AG25" i="12" s="1"/>
  <c r="AG3" i="12" l="1"/>
  <c r="AG19" i="12"/>
  <c r="AG26" i="12"/>
  <c r="AG4" i="12" l="1"/>
  <c r="AG23" i="12"/>
  <c r="AG22" i="12" s="1"/>
  <c r="AG9" i="12"/>
  <c r="AG11" i="12" l="1"/>
  <c r="AG12" i="12" s="1"/>
  <c r="AG32" i="12" s="1"/>
  <c r="AG42" i="12"/>
  <c r="AG8" i="12" s="1"/>
  <c r="AG27" i="12"/>
  <c r="AG5" i="12" s="1"/>
  <c r="AG41" i="12"/>
  <c r="AG7" i="12" s="1"/>
  <c r="AG10" i="12" s="1"/>
  <c r="AG34" i="12" l="1"/>
  <c r="AG13" i="12"/>
  <c r="AG31" i="12"/>
  <c r="AG30" i="12" s="1"/>
  <c r="AG29" i="12" s="1"/>
  <c r="AG33" i="12"/>
  <c r="AG14" i="12" s="1"/>
  <c r="AG15" i="12" s="1"/>
  <c r="D22" i="6"/>
  <c r="G12" i="10" s="1"/>
  <c r="D26" i="11"/>
  <c r="D25" i="11" s="1"/>
  <c r="D27" i="11"/>
  <c r="G31" i="10" s="1"/>
  <c r="D4" i="11"/>
  <c r="D10" i="11" s="1"/>
  <c r="D5" i="11"/>
  <c r="G30" i="10"/>
  <c r="N56" i="21" s="1"/>
  <c r="G30" i="41"/>
  <c r="D9" i="14"/>
  <c r="D26" i="2"/>
  <c r="E28" i="2" s="1"/>
  <c r="D22" i="2"/>
  <c r="D11" i="2" s="1"/>
  <c r="G8" i="10"/>
  <c r="G8" i="41" s="1"/>
  <c r="D4" i="2"/>
  <c r="D9" i="7"/>
  <c r="D7" i="14" l="1"/>
  <c r="D3" i="11"/>
  <c r="G29" i="10"/>
  <c r="D19" i="11"/>
  <c r="E20" i="2"/>
  <c r="E3" i="7" s="1"/>
  <c r="E29" i="2"/>
  <c r="E32" i="2" s="1"/>
  <c r="E26" i="2"/>
  <c r="E22" i="2"/>
  <c r="G4" i="10"/>
  <c r="E28" i="11"/>
  <c r="D24" i="2"/>
  <c r="D23" i="2"/>
  <c r="G5" i="10" s="1"/>
  <c r="G5" i="41" s="1"/>
  <c r="D4" i="7"/>
  <c r="N7" i="21"/>
  <c r="D23" i="11"/>
  <c r="D8" i="14"/>
  <c r="F28" i="2"/>
  <c r="J30" i="21"/>
  <c r="G12" i="41"/>
  <c r="D5" i="7"/>
  <c r="D6" i="7"/>
  <c r="E31" i="2"/>
  <c r="E33" i="2" s="1"/>
  <c r="H2" i="10"/>
  <c r="E21" i="2"/>
  <c r="H3" i="10" s="1"/>
  <c r="E30" i="2"/>
  <c r="D27" i="2"/>
  <c r="E36" i="2"/>
  <c r="G57" i="10"/>
  <c r="G66" i="10" s="1"/>
  <c r="G60" i="10" s="1"/>
  <c r="O56" i="21"/>
  <c r="G31" i="41"/>
  <c r="D35" i="2"/>
  <c r="D7" i="2" s="1"/>
  <c r="D10" i="2" s="1"/>
  <c r="D24" i="6"/>
  <c r="E22" i="6"/>
  <c r="D11" i="6"/>
  <c r="D4" i="8"/>
  <c r="D23" i="6"/>
  <c r="D42" i="6"/>
  <c r="D8" i="6" s="1"/>
  <c r="E21" i="11"/>
  <c r="H25" i="10" s="1"/>
  <c r="E20" i="11"/>
  <c r="H4" i="10" l="1"/>
  <c r="E4" i="7"/>
  <c r="E11" i="2"/>
  <c r="H8" i="10"/>
  <c r="E9" i="7"/>
  <c r="E23" i="2"/>
  <c r="E5" i="7" s="1"/>
  <c r="D34" i="2"/>
  <c r="D6" i="2" s="1"/>
  <c r="D25" i="2"/>
  <c r="D12" i="2"/>
  <c r="G6" i="10"/>
  <c r="K7" i="21"/>
  <c r="E26" i="11"/>
  <c r="E37" i="11"/>
  <c r="E39" i="11" s="1"/>
  <c r="E35" i="11"/>
  <c r="E38" i="11" s="1"/>
  <c r="E36" i="11"/>
  <c r="E22" i="11"/>
  <c r="E42" i="11" s="1"/>
  <c r="E8" i="11" s="1"/>
  <c r="M56" i="21"/>
  <c r="G29" i="41"/>
  <c r="G27" i="10"/>
  <c r="D5" i="14"/>
  <c r="G4" i="41"/>
  <c r="J7" i="21"/>
  <c r="D12" i="11"/>
  <c r="D32" i="11" s="1"/>
  <c r="D9" i="11"/>
  <c r="E4" i="2"/>
  <c r="E24" i="2"/>
  <c r="E27" i="2" s="1"/>
  <c r="D25" i="6"/>
  <c r="D6" i="8"/>
  <c r="D41" i="6"/>
  <c r="D7" i="6" s="1"/>
  <c r="D10" i="6" s="1"/>
  <c r="G14" i="10"/>
  <c r="D40" i="6"/>
  <c r="E11" i="6"/>
  <c r="F36" i="6"/>
  <c r="E23" i="6"/>
  <c r="E24" i="6"/>
  <c r="E27" i="6"/>
  <c r="E4" i="8"/>
  <c r="H12" i="10"/>
  <c r="D5" i="8"/>
  <c r="G13" i="10"/>
  <c r="G9" i="10"/>
  <c r="D5" i="2"/>
  <c r="D8" i="7"/>
  <c r="AM56" i="21"/>
  <c r="AQ56" i="21"/>
  <c r="AU56" i="21"/>
  <c r="AX56" i="21"/>
  <c r="AK56" i="21"/>
  <c r="AN56" i="21"/>
  <c r="AL56" i="21"/>
  <c r="AW56" i="21"/>
  <c r="AR56" i="21"/>
  <c r="AS56" i="21"/>
  <c r="AV56" i="21"/>
  <c r="AO56" i="21"/>
  <c r="AT56" i="21"/>
  <c r="AP56" i="21"/>
  <c r="H3" i="41"/>
  <c r="I8" i="21"/>
  <c r="G8" i="21" s="1"/>
  <c r="F21" i="2"/>
  <c r="I3" i="10" s="1"/>
  <c r="F20" i="2"/>
  <c r="F30" i="2"/>
  <c r="D27" i="6"/>
  <c r="H54" i="10"/>
  <c r="H8" i="21"/>
  <c r="C4" i="37" s="1"/>
  <c r="H2" i="41"/>
  <c r="H54" i="41" s="1"/>
  <c r="I57" i="21"/>
  <c r="G57" i="21" s="1"/>
  <c r="H25" i="41"/>
  <c r="E3" i="14"/>
  <c r="H24" i="10"/>
  <c r="BE56" i="21" l="1"/>
  <c r="H9" i="10"/>
  <c r="E5" i="2"/>
  <c r="E8" i="7"/>
  <c r="K56" i="21"/>
  <c r="G27" i="41"/>
  <c r="H30" i="10"/>
  <c r="E9" i="14"/>
  <c r="F28" i="11"/>
  <c r="E23" i="11"/>
  <c r="E4" i="11"/>
  <c r="E12" i="2"/>
  <c r="E6" i="7"/>
  <c r="H6" i="10"/>
  <c r="E25" i="2"/>
  <c r="H8" i="41"/>
  <c r="N8" i="21"/>
  <c r="G6" i="41"/>
  <c r="L7" i="21"/>
  <c r="F36" i="2"/>
  <c r="H5" i="10"/>
  <c r="E11" i="11"/>
  <c r="E4" i="14"/>
  <c r="H26" i="10"/>
  <c r="E24" i="11"/>
  <c r="D31" i="11"/>
  <c r="D30" i="11" s="1"/>
  <c r="D29" i="11" s="1"/>
  <c r="D13" i="11"/>
  <c r="G32" i="10" s="1"/>
  <c r="D34" i="11"/>
  <c r="G34" i="10" s="1"/>
  <c r="D33" i="11"/>
  <c r="D14" i="11" s="1"/>
  <c r="G7" i="10"/>
  <c r="D7" i="7"/>
  <c r="D3" i="2"/>
  <c r="D9" i="2" s="1"/>
  <c r="D19" i="2"/>
  <c r="H4" i="41"/>
  <c r="J8" i="21"/>
  <c r="E25" i="6"/>
  <c r="E6" i="8"/>
  <c r="H14" i="10"/>
  <c r="H13" i="10"/>
  <c r="E5" i="8"/>
  <c r="BD8" i="21"/>
  <c r="B4" i="37"/>
  <c r="I2" i="10"/>
  <c r="F3" i="7"/>
  <c r="D3" i="6"/>
  <c r="G15" i="10"/>
  <c r="D19" i="6"/>
  <c r="E42" i="6" s="1"/>
  <c r="E8" i="6" s="1"/>
  <c r="D7" i="8"/>
  <c r="BA56" i="21"/>
  <c r="AY56" i="21"/>
  <c r="H17" i="10"/>
  <c r="E8" i="8"/>
  <c r="E5" i="6"/>
  <c r="G14" i="41"/>
  <c r="L30" i="21"/>
  <c r="H24" i="41"/>
  <c r="H57" i="21"/>
  <c r="C53" i="37" s="1"/>
  <c r="I3" i="41"/>
  <c r="I9" i="21"/>
  <c r="G9" i="21" s="1"/>
  <c r="G9" i="41"/>
  <c r="O7" i="21"/>
  <c r="G55" i="10"/>
  <c r="K30" i="21"/>
  <c r="G13" i="41"/>
  <c r="J31" i="21"/>
  <c r="H12" i="41"/>
  <c r="G17" i="10"/>
  <c r="D5" i="6"/>
  <c r="D8" i="8"/>
  <c r="BC56" i="21"/>
  <c r="BB56" i="21"/>
  <c r="H5" i="41"/>
  <c r="K8" i="21"/>
  <c r="BD57" i="21"/>
  <c r="B53" i="37"/>
  <c r="AZ56" i="21"/>
  <c r="H55" i="10"/>
  <c r="H9" i="41"/>
  <c r="O8" i="21"/>
  <c r="D43" i="6"/>
  <c r="D6" i="6"/>
  <c r="E34" i="2" l="1"/>
  <c r="E6" i="2" s="1"/>
  <c r="E37" i="2"/>
  <c r="E8" i="2" s="1"/>
  <c r="E38" i="2" s="1"/>
  <c r="E35" i="2"/>
  <c r="E7" i="2" s="1"/>
  <c r="E10" i="2" s="1"/>
  <c r="F24" i="2" s="1"/>
  <c r="J57" i="21"/>
  <c r="H26" i="41"/>
  <c r="E3" i="2"/>
  <c r="F31" i="2"/>
  <c r="F33" i="2" s="1"/>
  <c r="F29" i="2"/>
  <c r="F32" i="2" s="1"/>
  <c r="H7" i="10"/>
  <c r="E7" i="7"/>
  <c r="H30" i="41"/>
  <c r="N57" i="21"/>
  <c r="G7" i="41"/>
  <c r="M7" i="21"/>
  <c r="L8" i="21"/>
  <c r="H6" i="41"/>
  <c r="G33" i="10"/>
  <c r="D15" i="11"/>
  <c r="E25" i="11"/>
  <c r="E41" i="11"/>
  <c r="E7" i="11" s="1"/>
  <c r="E10" i="11" s="1"/>
  <c r="E6" i="14"/>
  <c r="H28" i="10"/>
  <c r="E40" i="11"/>
  <c r="E27" i="11"/>
  <c r="G35" i="10"/>
  <c r="G34" i="41"/>
  <c r="R56" i="21"/>
  <c r="F36" i="11"/>
  <c r="F21" i="11"/>
  <c r="I25" i="10" s="1"/>
  <c r="F20" i="11"/>
  <c r="P56" i="21"/>
  <c r="G32" i="41"/>
  <c r="H27" i="10"/>
  <c r="E5" i="14"/>
  <c r="E41" i="6"/>
  <c r="E7" i="6" s="1"/>
  <c r="E10" i="6" s="1"/>
  <c r="G15" i="41"/>
  <c r="M30" i="21"/>
  <c r="G56" i="10"/>
  <c r="G65" i="10" s="1"/>
  <c r="G59" i="10" s="1"/>
  <c r="G17" i="41"/>
  <c r="O30" i="21"/>
  <c r="D12" i="6"/>
  <c r="D32" i="6" s="1"/>
  <c r="D9" i="6"/>
  <c r="K31" i="21"/>
  <c r="H13" i="41"/>
  <c r="AK8" i="21"/>
  <c r="AU8" i="21"/>
  <c r="AS8" i="21"/>
  <c r="AR8" i="21"/>
  <c r="AN8" i="21"/>
  <c r="AP8" i="21"/>
  <c r="AW8" i="21"/>
  <c r="AV8" i="21"/>
  <c r="AX8" i="21"/>
  <c r="AT8" i="21"/>
  <c r="AL8" i="21"/>
  <c r="AQ8" i="21"/>
  <c r="AM8" i="21"/>
  <c r="AO8" i="21"/>
  <c r="L31" i="21"/>
  <c r="H14" i="41"/>
  <c r="AL7" i="21"/>
  <c r="AP7" i="21"/>
  <c r="AT7" i="21"/>
  <c r="AW7" i="21"/>
  <c r="AM7" i="21"/>
  <c r="AQ7" i="21"/>
  <c r="AK7" i="21"/>
  <c r="AN7" i="21"/>
  <c r="AU7" i="21"/>
  <c r="AV7" i="21"/>
  <c r="AO7" i="21"/>
  <c r="AR7" i="21"/>
  <c r="AX7" i="21"/>
  <c r="AS7" i="21"/>
  <c r="E40" i="6"/>
  <c r="BF56" i="21"/>
  <c r="D52" i="37" s="1"/>
  <c r="B5" i="37"/>
  <c r="BD9" i="21"/>
  <c r="H56" i="10"/>
  <c r="H65" i="10" s="1"/>
  <c r="H17" i="41"/>
  <c r="O31" i="21"/>
  <c r="H9" i="21"/>
  <c r="C5" i="37" s="1"/>
  <c r="I54" i="10"/>
  <c r="I2" i="41"/>
  <c r="I54" i="41" s="1"/>
  <c r="E3" i="6"/>
  <c r="E19" i="6"/>
  <c r="H15" i="10"/>
  <c r="E7" i="8"/>
  <c r="E43" i="11" l="1"/>
  <c r="E6" i="11"/>
  <c r="BE7" i="21"/>
  <c r="F3" i="14"/>
  <c r="I24" i="10"/>
  <c r="L57" i="21"/>
  <c r="H28" i="41"/>
  <c r="E9" i="2"/>
  <c r="E19" i="2"/>
  <c r="F37" i="2" s="1"/>
  <c r="I25" i="41"/>
  <c r="I58" i="21"/>
  <c r="G58" i="21" s="1"/>
  <c r="E7" i="14"/>
  <c r="H29" i="10"/>
  <c r="E3" i="11"/>
  <c r="E19" i="11"/>
  <c r="I6" i="10"/>
  <c r="F12" i="2"/>
  <c r="F6" i="7"/>
  <c r="F34" i="2"/>
  <c r="F6" i="2" s="1"/>
  <c r="K57" i="21"/>
  <c r="H27" i="41"/>
  <c r="H31" i="10"/>
  <c r="E5" i="11"/>
  <c r="E8" i="14"/>
  <c r="AY7" i="21"/>
  <c r="BA8" i="21"/>
  <c r="BB8" i="21"/>
  <c r="G35" i="41"/>
  <c r="G37" i="10"/>
  <c r="S56" i="21"/>
  <c r="G36" i="10"/>
  <c r="Q56" i="21"/>
  <c r="G33" i="41"/>
  <c r="H7" i="41"/>
  <c r="M8" i="21"/>
  <c r="AZ7" i="21"/>
  <c r="E12" i="6"/>
  <c r="E32" i="6" s="1"/>
  <c r="AY8" i="21"/>
  <c r="BC8" i="21"/>
  <c r="H15" i="41"/>
  <c r="M31" i="21"/>
  <c r="AS30" i="21"/>
  <c r="AN30" i="21"/>
  <c r="AL30" i="21"/>
  <c r="AV30" i="21"/>
  <c r="AK30" i="21"/>
  <c r="AO30" i="21"/>
  <c r="AM30" i="21"/>
  <c r="AT30" i="21"/>
  <c r="AU30" i="21"/>
  <c r="AQ30" i="21"/>
  <c r="AR30" i="21"/>
  <c r="AW30" i="21"/>
  <c r="AX30" i="21"/>
  <c r="AP30" i="21"/>
  <c r="BE30" i="21" s="1"/>
  <c r="BC7" i="21"/>
  <c r="BA7" i="21"/>
  <c r="BE8" i="21"/>
  <c r="E6" i="6"/>
  <c r="E9" i="6" s="1"/>
  <c r="E43" i="6"/>
  <c r="AZ8" i="21"/>
  <c r="AS31" i="21"/>
  <c r="AW31" i="21"/>
  <c r="AL31" i="21"/>
  <c r="AX31" i="21"/>
  <c r="AT31" i="21"/>
  <c r="AK31" i="21"/>
  <c r="AQ31" i="21"/>
  <c r="AN31" i="21"/>
  <c r="AV31" i="21"/>
  <c r="AO31" i="21"/>
  <c r="AP31" i="21"/>
  <c r="BE31" i="21" s="1"/>
  <c r="AU31" i="21"/>
  <c r="AR31" i="21"/>
  <c r="AM31" i="21"/>
  <c r="BB7" i="21"/>
  <c r="D31" i="6"/>
  <c r="D30" i="6" s="1"/>
  <c r="D29" i="6" s="1"/>
  <c r="D34" i="6"/>
  <c r="G20" i="10" s="1"/>
  <c r="D13" i="6"/>
  <c r="G18" i="10" s="1"/>
  <c r="D33" i="6"/>
  <c r="D14" i="6" s="1"/>
  <c r="H57" i="10" l="1"/>
  <c r="H66" i="10" s="1"/>
  <c r="O57" i="21"/>
  <c r="H31" i="41"/>
  <c r="E12" i="11"/>
  <c r="E32" i="11" s="1"/>
  <c r="E9" i="11"/>
  <c r="G63" i="10"/>
  <c r="U56" i="21"/>
  <c r="G37" i="41"/>
  <c r="M57" i="21"/>
  <c r="H29" i="41"/>
  <c r="I24" i="41"/>
  <c r="H58" i="21"/>
  <c r="C54" i="37" s="1"/>
  <c r="L9" i="21"/>
  <c r="I6" i="41"/>
  <c r="T56" i="21"/>
  <c r="G36" i="41"/>
  <c r="BD58" i="21"/>
  <c r="B54" i="37"/>
  <c r="BB30" i="21"/>
  <c r="BB31" i="21"/>
  <c r="BA30" i="21"/>
  <c r="F8" i="2"/>
  <c r="F38" i="2" s="1"/>
  <c r="F25" i="2" s="1"/>
  <c r="BC30" i="21"/>
  <c r="AY31" i="21"/>
  <c r="BF7" i="21"/>
  <c r="D3" i="37" s="1"/>
  <c r="BA31" i="21"/>
  <c r="D15" i="6"/>
  <c r="G19" i="10"/>
  <c r="G21" i="10"/>
  <c r="G20" i="41"/>
  <c r="R30" i="21"/>
  <c r="F35" i="6"/>
  <c r="F38" i="6" s="1"/>
  <c r="E34" i="6"/>
  <c r="E13" i="6"/>
  <c r="H18" i="10" s="1"/>
  <c r="E33" i="6"/>
  <c r="E14" i="6" s="1"/>
  <c r="E31" i="6"/>
  <c r="E30" i="6" s="1"/>
  <c r="E29" i="6" s="1"/>
  <c r="F37" i="6"/>
  <c r="F39" i="6" s="1"/>
  <c r="BF8" i="21"/>
  <c r="D4" i="37" s="1"/>
  <c r="G18" i="41"/>
  <c r="P30" i="21"/>
  <c r="AZ30" i="21"/>
  <c r="BC31" i="21"/>
  <c r="AZ31" i="21"/>
  <c r="AY30" i="21"/>
  <c r="I7" i="10" l="1"/>
  <c r="F3" i="2"/>
  <c r="F9" i="2" s="1"/>
  <c r="F7" i="7"/>
  <c r="F26" i="2"/>
  <c r="F19" i="2"/>
  <c r="E34" i="11"/>
  <c r="E13" i="11"/>
  <c r="H32" i="10" s="1"/>
  <c r="E31" i="11"/>
  <c r="E30" i="11" s="1"/>
  <c r="E29" i="11" s="1"/>
  <c r="E33" i="11"/>
  <c r="E14" i="11" s="1"/>
  <c r="F37" i="11"/>
  <c r="F39" i="11" s="1"/>
  <c r="F35" i="11"/>
  <c r="F38" i="11" s="1"/>
  <c r="AN57" i="21"/>
  <c r="AX57" i="21"/>
  <c r="AU57" i="21"/>
  <c r="BB57" i="21" s="1"/>
  <c r="AS57" i="21"/>
  <c r="AZ57" i="21" s="1"/>
  <c r="AM57" i="21"/>
  <c r="AO57" i="21"/>
  <c r="AV57" i="21"/>
  <c r="BC57" i="21" s="1"/>
  <c r="AT57" i="21"/>
  <c r="AQ57" i="21"/>
  <c r="AP57" i="21"/>
  <c r="BE57" i="21" s="1"/>
  <c r="AW57" i="21"/>
  <c r="AR57" i="21"/>
  <c r="AK57" i="21"/>
  <c r="AY57" i="21" s="1"/>
  <c r="AL57" i="21"/>
  <c r="H60" i="10"/>
  <c r="BF31" i="21"/>
  <c r="D27" i="37" s="1"/>
  <c r="S30" i="21"/>
  <c r="G23" i="10"/>
  <c r="G22" i="10"/>
  <c r="G21" i="41"/>
  <c r="Q30" i="21"/>
  <c r="G19" i="41"/>
  <c r="E15" i="6"/>
  <c r="H19" i="10"/>
  <c r="P31" i="21"/>
  <c r="H18" i="41"/>
  <c r="BF30" i="21"/>
  <c r="D26" i="37" s="1"/>
  <c r="F24" i="6"/>
  <c r="H20" i="10"/>
  <c r="F24" i="11" l="1"/>
  <c r="H34" i="10"/>
  <c r="F23" i="2"/>
  <c r="F4" i="2"/>
  <c r="I8" i="10"/>
  <c r="F9" i="7"/>
  <c r="G28" i="2"/>
  <c r="P57" i="21"/>
  <c r="H32" i="41"/>
  <c r="BA57" i="21"/>
  <c r="BF57" i="21" s="1"/>
  <c r="D53" i="37" s="1"/>
  <c r="E15" i="11"/>
  <c r="H33" i="10"/>
  <c r="I7" i="41"/>
  <c r="M9" i="21"/>
  <c r="H21" i="10"/>
  <c r="H20" i="41"/>
  <c r="R31" i="21"/>
  <c r="T30" i="21"/>
  <c r="G22" i="41"/>
  <c r="G62" i="10"/>
  <c r="H59" i="10" s="1"/>
  <c r="G23" i="41"/>
  <c r="U30" i="21"/>
  <c r="F40" i="6"/>
  <c r="I14" i="10"/>
  <c r="F6" i="8"/>
  <c r="H19" i="41"/>
  <c r="Q31" i="21"/>
  <c r="G20" i="2" l="1"/>
  <c r="G21" i="2"/>
  <c r="J3" i="10" s="1"/>
  <c r="G36" i="2"/>
  <c r="G37" i="2" s="1"/>
  <c r="G31" i="2"/>
  <c r="G33" i="2" s="1"/>
  <c r="N9" i="21"/>
  <c r="I8" i="41"/>
  <c r="H33" i="41"/>
  <c r="Q57" i="21"/>
  <c r="I5" i="10"/>
  <c r="F22" i="2"/>
  <c r="F5" i="7"/>
  <c r="H35" i="10"/>
  <c r="H34" i="41"/>
  <c r="R57" i="21"/>
  <c r="I28" i="10"/>
  <c r="F40" i="11"/>
  <c r="F6" i="14"/>
  <c r="I14" i="41"/>
  <c r="L32" i="21"/>
  <c r="S31" i="21"/>
  <c r="H22" i="10"/>
  <c r="H23" i="10"/>
  <c r="H21" i="41"/>
  <c r="F43" i="6"/>
  <c r="F25" i="6" s="1"/>
  <c r="F6" i="6"/>
  <c r="L58" i="21" l="1"/>
  <c r="I28" i="41"/>
  <c r="H35" i="41"/>
  <c r="H36" i="10"/>
  <c r="H37" i="10"/>
  <c r="S57" i="21"/>
  <c r="F43" i="11"/>
  <c r="F25" i="11" s="1"/>
  <c r="F6" i="11"/>
  <c r="G8" i="2"/>
  <c r="G38" i="2" s="1"/>
  <c r="G25" i="2" s="1"/>
  <c r="G30" i="2"/>
  <c r="G29" i="2" s="1"/>
  <c r="G32" i="2" s="1"/>
  <c r="F11" i="2"/>
  <c r="F4" i="7"/>
  <c r="I4" i="10"/>
  <c r="F27" i="2"/>
  <c r="F35" i="2"/>
  <c r="F7" i="2" s="1"/>
  <c r="F10" i="2" s="1"/>
  <c r="G24" i="2" s="1"/>
  <c r="I10" i="21"/>
  <c r="G10" i="21" s="1"/>
  <c r="J3" i="41"/>
  <c r="I5" i="41"/>
  <c r="K9" i="21"/>
  <c r="J2" i="10"/>
  <c r="G3" i="7"/>
  <c r="F26" i="6"/>
  <c r="F3" i="6"/>
  <c r="F19" i="6" s="1"/>
  <c r="F7" i="8"/>
  <c r="I15" i="10"/>
  <c r="H62" i="10"/>
  <c r="U31" i="21"/>
  <c r="H23" i="41"/>
  <c r="T31" i="21"/>
  <c r="H22" i="41"/>
  <c r="G3" i="2" l="1"/>
  <c r="J7" i="10"/>
  <c r="G7" i="7"/>
  <c r="G19" i="2"/>
  <c r="G26" i="2"/>
  <c r="G6" i="7"/>
  <c r="J6" i="10"/>
  <c r="G12" i="2"/>
  <c r="G34" i="2"/>
  <c r="G6" i="2" s="1"/>
  <c r="I4" i="41"/>
  <c r="J9" i="21"/>
  <c r="I9" i="10"/>
  <c r="F8" i="7"/>
  <c r="F5" i="2"/>
  <c r="H10" i="21"/>
  <c r="C6" i="37" s="1"/>
  <c r="J54" i="10"/>
  <c r="J2" i="41"/>
  <c r="J54" i="41" s="1"/>
  <c r="H63" i="10"/>
  <c r="H37" i="41"/>
  <c r="U57" i="21"/>
  <c r="F26" i="11"/>
  <c r="I29" i="10"/>
  <c r="F3" i="11"/>
  <c r="F9" i="11" s="1"/>
  <c r="F7" i="14"/>
  <c r="T57" i="21"/>
  <c r="H36" i="41"/>
  <c r="B6" i="37"/>
  <c r="BD10" i="21"/>
  <c r="M32" i="21"/>
  <c r="I15" i="41"/>
  <c r="F9" i="6"/>
  <c r="F23" i="6"/>
  <c r="F4" i="6"/>
  <c r="G28" i="6"/>
  <c r="F9" i="8"/>
  <c r="I16" i="10"/>
  <c r="G28" i="11" l="1"/>
  <c r="F4" i="11"/>
  <c r="I30" i="10"/>
  <c r="F9" i="14"/>
  <c r="F23" i="11"/>
  <c r="F22" i="11" s="1"/>
  <c r="G4" i="2"/>
  <c r="J8" i="10"/>
  <c r="G9" i="7"/>
  <c r="G23" i="2"/>
  <c r="H28" i="2"/>
  <c r="I9" i="41"/>
  <c r="I55" i="10"/>
  <c r="O9" i="21"/>
  <c r="F19" i="11"/>
  <c r="I29" i="41"/>
  <c r="M58" i="21"/>
  <c r="M10" i="21"/>
  <c r="J7" i="41"/>
  <c r="J6" i="41"/>
  <c r="L10" i="21"/>
  <c r="G9" i="2"/>
  <c r="I16" i="41"/>
  <c r="N32" i="21"/>
  <c r="G21" i="6"/>
  <c r="J11" i="10" s="1"/>
  <c r="G20" i="6"/>
  <c r="I13" i="10"/>
  <c r="F5" i="8"/>
  <c r="F22" i="6"/>
  <c r="F27" i="11" l="1"/>
  <c r="F42" i="11"/>
  <c r="F8" i="11" s="1"/>
  <c r="F41" i="11"/>
  <c r="F7" i="11" s="1"/>
  <c r="F11" i="11"/>
  <c r="F12" i="11" s="1"/>
  <c r="F32" i="11" s="1"/>
  <c r="F4" i="14"/>
  <c r="I26" i="10"/>
  <c r="AP9" i="21"/>
  <c r="BE9" i="21" s="1"/>
  <c r="AM9" i="21"/>
  <c r="AL9" i="21"/>
  <c r="AT9" i="21"/>
  <c r="AK9" i="21"/>
  <c r="AN9" i="21"/>
  <c r="AR9" i="21"/>
  <c r="AU9" i="21"/>
  <c r="AW9" i="21"/>
  <c r="AX9" i="21"/>
  <c r="AQ9" i="21"/>
  <c r="AO9" i="21"/>
  <c r="AV9" i="21"/>
  <c r="BC9" i="21" s="1"/>
  <c r="AS9" i="21"/>
  <c r="AZ9" i="21" s="1"/>
  <c r="I27" i="10"/>
  <c r="F5" i="14"/>
  <c r="H20" i="2"/>
  <c r="H21" i="2"/>
  <c r="H36" i="2"/>
  <c r="H37" i="2" s="1"/>
  <c r="H31" i="2"/>
  <c r="H33" i="2" s="1"/>
  <c r="I30" i="41"/>
  <c r="N58" i="21"/>
  <c r="N10" i="21"/>
  <c r="J8" i="41"/>
  <c r="G5" i="7"/>
  <c r="J5" i="10"/>
  <c r="G22" i="2"/>
  <c r="F10" i="11"/>
  <c r="G20" i="11"/>
  <c r="G21" i="11"/>
  <c r="J25" i="10" s="1"/>
  <c r="G36" i="11"/>
  <c r="G37" i="11"/>
  <c r="G39" i="11" s="1"/>
  <c r="I33" i="21"/>
  <c r="G33" i="21" s="1"/>
  <c r="J11" i="41"/>
  <c r="J10" i="10"/>
  <c r="G3" i="8"/>
  <c r="K32" i="21"/>
  <c r="I13" i="41"/>
  <c r="F11" i="6"/>
  <c r="F12" i="6" s="1"/>
  <c r="F32" i="6" s="1"/>
  <c r="F27" i="6"/>
  <c r="F42" i="6"/>
  <c r="F8" i="6" s="1"/>
  <c r="F4" i="8"/>
  <c r="I12" i="10"/>
  <c r="F41" i="6"/>
  <c r="F7" i="6" s="1"/>
  <c r="F10" i="6" s="1"/>
  <c r="G36" i="6"/>
  <c r="BB9" i="21" l="1"/>
  <c r="BA9" i="21"/>
  <c r="J58" i="21"/>
  <c r="I26" i="41"/>
  <c r="K58" i="21"/>
  <c r="I27" i="41"/>
  <c r="H3" i="7"/>
  <c r="K2" i="10"/>
  <c r="J25" i="41"/>
  <c r="I59" i="21"/>
  <c r="G59" i="21" s="1"/>
  <c r="G35" i="11"/>
  <c r="G38" i="11" s="1"/>
  <c r="F34" i="11"/>
  <c r="F31" i="11"/>
  <c r="F30" i="11" s="1"/>
  <c r="F29" i="11" s="1"/>
  <c r="F33" i="11"/>
  <c r="F14" i="11" s="1"/>
  <c r="F13" i="11"/>
  <c r="I32" i="10" s="1"/>
  <c r="G3" i="14"/>
  <c r="J24" i="10"/>
  <c r="AY9" i="21"/>
  <c r="BF9" i="21" s="1"/>
  <c r="D5" i="37" s="1"/>
  <c r="H8" i="2"/>
  <c r="H38" i="2"/>
  <c r="H25" i="2" s="1"/>
  <c r="F5" i="11"/>
  <c r="F8" i="14"/>
  <c r="I31" i="10"/>
  <c r="H30" i="2"/>
  <c r="H29" i="2" s="1"/>
  <c r="H32" i="2" s="1"/>
  <c r="G35" i="2"/>
  <c r="G7" i="2" s="1"/>
  <c r="G10" i="2" s="1"/>
  <c r="H24" i="2" s="1"/>
  <c r="J4" i="10"/>
  <c r="G27" i="2"/>
  <c r="G4" i="7"/>
  <c r="G11" i="2"/>
  <c r="J5" i="41"/>
  <c r="K10" i="21"/>
  <c r="K3" i="10"/>
  <c r="BD33" i="21"/>
  <c r="B29" i="37"/>
  <c r="J32" i="21"/>
  <c r="I12" i="41"/>
  <c r="H33" i="21"/>
  <c r="C29" i="37" s="1"/>
  <c r="J10" i="41"/>
  <c r="F34" i="6"/>
  <c r="F31" i="6"/>
  <c r="F33" i="6"/>
  <c r="F14" i="6" s="1"/>
  <c r="F13" i="6"/>
  <c r="I18" i="10" s="1"/>
  <c r="G35" i="6"/>
  <c r="G38" i="6" s="1"/>
  <c r="G37" i="6"/>
  <c r="G39" i="6" s="1"/>
  <c r="F8" i="8"/>
  <c r="F5" i="6"/>
  <c r="I17" i="10"/>
  <c r="H12" i="2" l="1"/>
  <c r="H34" i="2"/>
  <c r="H6" i="2" s="1"/>
  <c r="H6" i="7"/>
  <c r="K6" i="10"/>
  <c r="H11" i="21"/>
  <c r="C7" i="37" s="1"/>
  <c r="K54" i="10"/>
  <c r="K2" i="41"/>
  <c r="K54" i="41" s="1"/>
  <c r="B55" i="37"/>
  <c r="BD59" i="21"/>
  <c r="J24" i="41"/>
  <c r="H59" i="21"/>
  <c r="C55" i="37" s="1"/>
  <c r="I57" i="10"/>
  <c r="I66" i="10" s="1"/>
  <c r="I60" i="10" s="1"/>
  <c r="I31" i="41"/>
  <c r="O58" i="21"/>
  <c r="P58" i="21"/>
  <c r="I32" i="41"/>
  <c r="I11" i="21"/>
  <c r="G11" i="21" s="1"/>
  <c r="K3" i="41"/>
  <c r="I33" i="10"/>
  <c r="F15" i="11"/>
  <c r="J10" i="21"/>
  <c r="J4" i="41"/>
  <c r="H19" i="2"/>
  <c r="H26" i="2"/>
  <c r="H7" i="7"/>
  <c r="K7" i="10"/>
  <c r="H3" i="2"/>
  <c r="H9" i="2" s="1"/>
  <c r="I34" i="10"/>
  <c r="G24" i="11"/>
  <c r="G8" i="7"/>
  <c r="J9" i="10"/>
  <c r="G5" i="2"/>
  <c r="I20" i="10"/>
  <c r="G24" i="6"/>
  <c r="I56" i="10"/>
  <c r="I65" i="10" s="1"/>
  <c r="I59" i="10" s="1"/>
  <c r="I17" i="41"/>
  <c r="O32" i="21"/>
  <c r="I19" i="10"/>
  <c r="F15" i="6"/>
  <c r="I18" i="41"/>
  <c r="P32" i="21"/>
  <c r="F30" i="6"/>
  <c r="F29" i="6" s="1"/>
  <c r="F16" i="6"/>
  <c r="J9" i="41" l="1"/>
  <c r="J55" i="10"/>
  <c r="O10" i="21"/>
  <c r="AN58" i="21"/>
  <c r="AX58" i="21"/>
  <c r="AQ58" i="21"/>
  <c r="AU58" i="21"/>
  <c r="BB58" i="21" s="1"/>
  <c r="AO58" i="21"/>
  <c r="AS58" i="21"/>
  <c r="AV58" i="21"/>
  <c r="AP58" i="21"/>
  <c r="AW58" i="21"/>
  <c r="AT58" i="21"/>
  <c r="AK58" i="21"/>
  <c r="AY58" i="21" s="1"/>
  <c r="AL58" i="21"/>
  <c r="AM58" i="21"/>
  <c r="AR58" i="21"/>
  <c r="G40" i="11"/>
  <c r="J28" i="10"/>
  <c r="G6" i="14"/>
  <c r="I35" i="10"/>
  <c r="R58" i="21"/>
  <c r="I34" i="41"/>
  <c r="K6" i="41"/>
  <c r="L11" i="21"/>
  <c r="I33" i="41"/>
  <c r="Q58" i="21"/>
  <c r="I28" i="2"/>
  <c r="H9" i="7"/>
  <c r="H23" i="2"/>
  <c r="H4" i="2"/>
  <c r="K8" i="10"/>
  <c r="K7" i="41"/>
  <c r="M11" i="21"/>
  <c r="BD11" i="21"/>
  <c r="B7" i="37"/>
  <c r="I21" i="10"/>
  <c r="R32" i="21"/>
  <c r="I20" i="41"/>
  <c r="I19" i="41"/>
  <c r="Q32" i="21"/>
  <c r="J14" i="10"/>
  <c r="G6" i="8"/>
  <c r="G40" i="6"/>
  <c r="AL32" i="21"/>
  <c r="AO32" i="21"/>
  <c r="AT32" i="21"/>
  <c r="AP32" i="21"/>
  <c r="AM32" i="21"/>
  <c r="AW32" i="21"/>
  <c r="AK32" i="21"/>
  <c r="AN32" i="21"/>
  <c r="AX32" i="21"/>
  <c r="AU32" i="21"/>
  <c r="AV32" i="21"/>
  <c r="BC32" i="21" s="1"/>
  <c r="AR32" i="21"/>
  <c r="AQ32" i="21"/>
  <c r="AS32" i="21"/>
  <c r="BE58" i="21" l="1"/>
  <c r="K8" i="41"/>
  <c r="N11" i="21"/>
  <c r="H22" i="2"/>
  <c r="K5" i="10"/>
  <c r="H5" i="7"/>
  <c r="I35" i="41"/>
  <c r="I37" i="10"/>
  <c r="S58" i="21"/>
  <c r="I36" i="10"/>
  <c r="BA58" i="21"/>
  <c r="I30" i="2"/>
  <c r="I20" i="2"/>
  <c r="I31" i="2"/>
  <c r="I33" i="2" s="1"/>
  <c r="I21" i="2"/>
  <c r="L3" i="10" s="1"/>
  <c r="I29" i="2"/>
  <c r="I32" i="2" s="1"/>
  <c r="L59" i="21"/>
  <c r="J28" i="41"/>
  <c r="AN10" i="21"/>
  <c r="AM10" i="21"/>
  <c r="AU10" i="21"/>
  <c r="AW10" i="21"/>
  <c r="AK10" i="21"/>
  <c r="AX10" i="21"/>
  <c r="AS10" i="21"/>
  <c r="AV10" i="21"/>
  <c r="AT10" i="21"/>
  <c r="AP10" i="21"/>
  <c r="BE10" i="21" s="1"/>
  <c r="AQ10" i="21"/>
  <c r="AO10" i="21"/>
  <c r="AR10" i="21"/>
  <c r="AL10" i="21"/>
  <c r="G43" i="11"/>
  <c r="G25" i="11" s="1"/>
  <c r="G6" i="11"/>
  <c r="BC58" i="21"/>
  <c r="AY32" i="21"/>
  <c r="AZ58" i="21"/>
  <c r="BF58" i="21" s="1"/>
  <c r="D54" i="37" s="1"/>
  <c r="BA32" i="21"/>
  <c r="AZ32" i="21"/>
  <c r="BB32" i="21"/>
  <c r="G6" i="6"/>
  <c r="G43" i="6"/>
  <c r="G25" i="6" s="1"/>
  <c r="I22" i="10"/>
  <c r="S32" i="21"/>
  <c r="I21" i="41"/>
  <c r="I23" i="10"/>
  <c r="BE32" i="21"/>
  <c r="BF32" i="21" s="1"/>
  <c r="D28" i="37" s="1"/>
  <c r="J14" i="41"/>
  <c r="L33" i="21"/>
  <c r="BC10" i="21" l="1"/>
  <c r="BA10" i="21"/>
  <c r="I12" i="21"/>
  <c r="G12" i="21" s="1"/>
  <c r="L3" i="41"/>
  <c r="I37" i="41"/>
  <c r="I63" i="10"/>
  <c r="U58" i="21"/>
  <c r="G3" i="11"/>
  <c r="G9" i="11" s="1"/>
  <c r="J29" i="10"/>
  <c r="G7" i="14"/>
  <c r="G26" i="11"/>
  <c r="AZ10" i="21"/>
  <c r="L2" i="10"/>
  <c r="I3" i="7"/>
  <c r="K11" i="21"/>
  <c r="K5" i="41"/>
  <c r="AY10" i="21"/>
  <c r="H4" i="7"/>
  <c r="H27" i="2"/>
  <c r="H11" i="2"/>
  <c r="K4" i="10"/>
  <c r="H35" i="2"/>
  <c r="H7" i="2" s="1"/>
  <c r="H10" i="2" s="1"/>
  <c r="I24" i="2" s="1"/>
  <c r="I36" i="2"/>
  <c r="I37" i="2" s="1"/>
  <c r="I8" i="2" s="1"/>
  <c r="I38" i="2" s="1"/>
  <c r="I25" i="2" s="1"/>
  <c r="BB10" i="21"/>
  <c r="T58" i="21"/>
  <c r="I36" i="41"/>
  <c r="G3" i="6"/>
  <c r="G19" i="6" s="1"/>
  <c r="J15" i="10"/>
  <c r="G7" i="8"/>
  <c r="G26" i="6"/>
  <c r="T32" i="21"/>
  <c r="I22" i="41"/>
  <c r="I62" i="10"/>
  <c r="I23" i="41"/>
  <c r="U32" i="21"/>
  <c r="L6" i="10" l="1"/>
  <c r="I6" i="7"/>
  <c r="I12" i="2"/>
  <c r="I34" i="2"/>
  <c r="I6" i="2" s="1"/>
  <c r="I3" i="2"/>
  <c r="I9" i="2" s="1"/>
  <c r="I7" i="7"/>
  <c r="I26" i="2"/>
  <c r="L7" i="10"/>
  <c r="M59" i="21"/>
  <c r="J29" i="41"/>
  <c r="J11" i="21"/>
  <c r="K4" i="41"/>
  <c r="H12" i="21"/>
  <c r="C8" i="37" s="1"/>
  <c r="L54" i="10"/>
  <c r="L2" i="41"/>
  <c r="L54" i="41" s="1"/>
  <c r="H5" i="2"/>
  <c r="H8" i="7"/>
  <c r="K9" i="10"/>
  <c r="G19" i="11"/>
  <c r="G23" i="11"/>
  <c r="H28" i="11"/>
  <c r="G9" i="14"/>
  <c r="J30" i="10"/>
  <c r="G4" i="11"/>
  <c r="BD12" i="21"/>
  <c r="B8" i="37"/>
  <c r="BF10" i="21"/>
  <c r="D6" i="37" s="1"/>
  <c r="J16" i="10"/>
  <c r="H28" i="6"/>
  <c r="G9" i="8"/>
  <c r="G4" i="6"/>
  <c r="G23" i="6"/>
  <c r="G22" i="6" s="1"/>
  <c r="G9" i="6"/>
  <c r="M33" i="21"/>
  <c r="J15" i="41"/>
  <c r="J30" i="41" l="1"/>
  <c r="N59" i="21"/>
  <c r="I4" i="2"/>
  <c r="I9" i="7"/>
  <c r="J28" i="2"/>
  <c r="L8" i="10"/>
  <c r="I23" i="2"/>
  <c r="H21" i="11"/>
  <c r="K25" i="10" s="1"/>
  <c r="H20" i="11"/>
  <c r="J27" i="10"/>
  <c r="G5" i="14"/>
  <c r="I19" i="2"/>
  <c r="K55" i="10"/>
  <c r="K9" i="41"/>
  <c r="O11" i="21"/>
  <c r="G22" i="11"/>
  <c r="L7" i="41"/>
  <c r="M12" i="21"/>
  <c r="L6" i="41"/>
  <c r="L12" i="21"/>
  <c r="G11" i="6"/>
  <c r="G12" i="6" s="1"/>
  <c r="G32" i="6" s="1"/>
  <c r="H37" i="6" s="1"/>
  <c r="H39" i="6" s="1"/>
  <c r="J12" i="10"/>
  <c r="G4" i="8"/>
  <c r="G27" i="6"/>
  <c r="G42" i="6"/>
  <c r="G8" i="6" s="1"/>
  <c r="G41" i="6"/>
  <c r="G7" i="6" s="1"/>
  <c r="H21" i="6"/>
  <c r="K11" i="10" s="1"/>
  <c r="H20" i="6"/>
  <c r="H36" i="6"/>
  <c r="G5" i="8"/>
  <c r="J13" i="10"/>
  <c r="G10" i="6"/>
  <c r="J16" i="41"/>
  <c r="N33" i="21"/>
  <c r="I22" i="2" l="1"/>
  <c r="L5" i="10"/>
  <c r="I5" i="7"/>
  <c r="N12" i="21"/>
  <c r="L8" i="41"/>
  <c r="J31" i="2"/>
  <c r="J33" i="2" s="1"/>
  <c r="J30" i="2"/>
  <c r="J29" i="2" s="1"/>
  <c r="J32" i="2" s="1"/>
  <c r="J20" i="2"/>
  <c r="J21" i="2"/>
  <c r="I60" i="21"/>
  <c r="G60" i="21" s="1"/>
  <c r="K25" i="41"/>
  <c r="G4" i="14"/>
  <c r="G11" i="11"/>
  <c r="G12" i="11" s="1"/>
  <c r="G32" i="11" s="1"/>
  <c r="G27" i="11"/>
  <c r="G42" i="11"/>
  <c r="G8" i="11" s="1"/>
  <c r="G41" i="11"/>
  <c r="G7" i="11" s="1"/>
  <c r="G10" i="11" s="1"/>
  <c r="J26" i="10"/>
  <c r="K59" i="21"/>
  <c r="J27" i="41"/>
  <c r="H36" i="11"/>
  <c r="AN11" i="21"/>
  <c r="AM11" i="21"/>
  <c r="AW11" i="21"/>
  <c r="AO11" i="21"/>
  <c r="AR11" i="21"/>
  <c r="AK11" i="21"/>
  <c r="AY11" i="21" s="1"/>
  <c r="AV11" i="21"/>
  <c r="AU11" i="21"/>
  <c r="AS11" i="21"/>
  <c r="AZ11" i="21" s="1"/>
  <c r="AP11" i="21"/>
  <c r="BE11" i="21" s="1"/>
  <c r="AT11" i="21"/>
  <c r="AX11" i="21"/>
  <c r="AL11" i="21"/>
  <c r="AQ11" i="21"/>
  <c r="H3" i="14"/>
  <c r="K24" i="10"/>
  <c r="J13" i="41"/>
  <c r="K33" i="21"/>
  <c r="J17" i="10"/>
  <c r="G8" i="8"/>
  <c r="G5" i="6"/>
  <c r="H3" i="8"/>
  <c r="K10" i="10"/>
  <c r="I34" i="21"/>
  <c r="G34" i="21" s="1"/>
  <c r="K11" i="41"/>
  <c r="J12" i="41"/>
  <c r="J33" i="21"/>
  <c r="G31" i="6"/>
  <c r="G30" i="6" s="1"/>
  <c r="G29" i="6" s="1"/>
  <c r="G13" i="6"/>
  <c r="BC11" i="21" l="1"/>
  <c r="BB11" i="21"/>
  <c r="J31" i="10"/>
  <c r="G8" i="14"/>
  <c r="G5" i="11"/>
  <c r="G31" i="11"/>
  <c r="G30" i="11" s="1"/>
  <c r="G29" i="11" s="1"/>
  <c r="G13" i="11"/>
  <c r="J32" i="10" s="1"/>
  <c r="H37" i="11"/>
  <c r="H39" i="11" s="1"/>
  <c r="H60" i="21"/>
  <c r="C56" i="37" s="1"/>
  <c r="K24" i="41"/>
  <c r="M2" i="10"/>
  <c r="J3" i="7"/>
  <c r="BD60" i="21"/>
  <c r="B56" i="37"/>
  <c r="K12" i="21"/>
  <c r="L5" i="41"/>
  <c r="BA11" i="21"/>
  <c r="BF11" i="21" s="1"/>
  <c r="D7" i="37" s="1"/>
  <c r="J26" i="41"/>
  <c r="J59" i="21"/>
  <c r="M3" i="10"/>
  <c r="J36" i="2"/>
  <c r="J37" i="2" s="1"/>
  <c r="J8" i="2" s="1"/>
  <c r="J38" i="2" s="1"/>
  <c r="J25" i="2" s="1"/>
  <c r="M7" i="10" s="1"/>
  <c r="J24" i="2"/>
  <c r="I11" i="2"/>
  <c r="L4" i="10"/>
  <c r="I27" i="2"/>
  <c r="I35" i="2"/>
  <c r="I7" i="2" s="1"/>
  <c r="I10" i="2" s="1"/>
  <c r="I4" i="7"/>
  <c r="B30" i="37"/>
  <c r="BD34" i="21"/>
  <c r="H34" i="21"/>
  <c r="C30" i="37" s="1"/>
  <c r="K10" i="41"/>
  <c r="J18" i="10"/>
  <c r="H35" i="6"/>
  <c r="H38" i="6" s="1"/>
  <c r="J17" i="41"/>
  <c r="O33" i="21"/>
  <c r="J56" i="10"/>
  <c r="J65" i="10" s="1"/>
  <c r="J59" i="10" s="1"/>
  <c r="G33" i="6"/>
  <c r="M3" i="41" l="1"/>
  <c r="I13" i="21"/>
  <c r="G13" i="21" s="1"/>
  <c r="G33" i="11"/>
  <c r="M6" i="10"/>
  <c r="J12" i="2"/>
  <c r="J34" i="2"/>
  <c r="J6" i="2" s="1"/>
  <c r="J6" i="7"/>
  <c r="M2" i="41"/>
  <c r="M54" i="41" s="1"/>
  <c r="H13" i="21"/>
  <c r="C9" i="37" s="1"/>
  <c r="M54" i="10"/>
  <c r="P59" i="21"/>
  <c r="J32" i="41"/>
  <c r="J3" i="2"/>
  <c r="J19" i="2"/>
  <c r="L9" i="10"/>
  <c r="I8" i="7"/>
  <c r="I5" i="2"/>
  <c r="J7" i="7"/>
  <c r="J12" i="21"/>
  <c r="L4" i="41"/>
  <c r="J26" i="2"/>
  <c r="J22" i="2" s="1"/>
  <c r="H35" i="11"/>
  <c r="H38" i="11" s="1"/>
  <c r="J31" i="41"/>
  <c r="J57" i="10"/>
  <c r="J66" i="10" s="1"/>
  <c r="J60" i="10" s="1"/>
  <c r="O59" i="21"/>
  <c r="P33" i="21"/>
  <c r="J18" i="41"/>
  <c r="J4" i="2"/>
  <c r="J9" i="7"/>
  <c r="M8" i="10"/>
  <c r="J23" i="2"/>
  <c r="AK33" i="21"/>
  <c r="AP33" i="21"/>
  <c r="BE33" i="21" s="1"/>
  <c r="AU33" i="21"/>
  <c r="AR33" i="21"/>
  <c r="AW33" i="21"/>
  <c r="AM33" i="21"/>
  <c r="AQ33" i="21"/>
  <c r="AT33" i="21"/>
  <c r="AS33" i="21"/>
  <c r="AL33" i="21"/>
  <c r="AX33" i="21"/>
  <c r="AN33" i="21"/>
  <c r="AO33" i="21"/>
  <c r="AV33" i="21"/>
  <c r="M13" i="21"/>
  <c r="M7" i="41"/>
  <c r="G14" i="6"/>
  <c r="G34" i="6"/>
  <c r="L55" i="10" l="1"/>
  <c r="L9" i="41"/>
  <c r="O12" i="21"/>
  <c r="J9" i="2"/>
  <c r="BA33" i="21"/>
  <c r="K28" i="2"/>
  <c r="L13" i="21"/>
  <c r="M6" i="41"/>
  <c r="G14" i="11"/>
  <c r="G34" i="11"/>
  <c r="BD13" i="21"/>
  <c r="B9" i="37"/>
  <c r="AU59" i="21"/>
  <c r="AP59" i="21"/>
  <c r="AK59" i="21"/>
  <c r="AL59" i="21"/>
  <c r="AO59" i="21"/>
  <c r="AW59" i="21"/>
  <c r="AN59" i="21"/>
  <c r="AS59" i="21"/>
  <c r="AQ59" i="21"/>
  <c r="AM59" i="21"/>
  <c r="AX59" i="21"/>
  <c r="AR59" i="21"/>
  <c r="AV59" i="21"/>
  <c r="BC59" i="21" s="1"/>
  <c r="AT59" i="21"/>
  <c r="J20" i="10"/>
  <c r="BB33" i="21"/>
  <c r="J5" i="7"/>
  <c r="M5" i="10"/>
  <c r="J11" i="2"/>
  <c r="M4" i="10"/>
  <c r="J4" i="7"/>
  <c r="J27" i="2"/>
  <c r="J35" i="2"/>
  <c r="J7" i="2" s="1"/>
  <c r="J10" i="2" s="1"/>
  <c r="AZ33" i="21"/>
  <c r="AY33" i="21"/>
  <c r="M8" i="41"/>
  <c r="N13" i="21"/>
  <c r="G15" i="6"/>
  <c r="H24" i="6" s="1"/>
  <c r="J19" i="10"/>
  <c r="BC33" i="21"/>
  <c r="K20" i="2"/>
  <c r="K21" i="2"/>
  <c r="N3" i="10" s="1"/>
  <c r="K31" i="2"/>
  <c r="K33" i="2" s="1"/>
  <c r="K30" i="2"/>
  <c r="K29" i="2" s="1"/>
  <c r="K32" i="2" s="1"/>
  <c r="BF33" i="21" l="1"/>
  <c r="D29" i="37" s="1"/>
  <c r="AY59" i="21"/>
  <c r="BB59" i="21"/>
  <c r="AZ59" i="21"/>
  <c r="AQ12" i="21"/>
  <c r="AX12" i="21"/>
  <c r="AT12" i="21"/>
  <c r="BA12" i="21" s="1"/>
  <c r="AS12" i="21"/>
  <c r="AR12" i="21"/>
  <c r="AW12" i="21"/>
  <c r="AK12" i="21"/>
  <c r="AP12" i="21"/>
  <c r="BE12" i="21" s="1"/>
  <c r="AV12" i="21"/>
  <c r="AO12" i="21"/>
  <c r="AU12" i="21"/>
  <c r="AL12" i="21"/>
  <c r="AN12" i="21"/>
  <c r="AM12" i="21"/>
  <c r="BA59" i="21"/>
  <c r="BE59" i="21"/>
  <c r="BF59" i="21" s="1"/>
  <c r="D55" i="37" s="1"/>
  <c r="J34" i="10"/>
  <c r="K36" i="2"/>
  <c r="K37" i="2" s="1"/>
  <c r="K8" i="2" s="1"/>
  <c r="J33" i="10"/>
  <c r="G15" i="11"/>
  <c r="H24" i="11" s="1"/>
  <c r="K14" i="10"/>
  <c r="H6" i="8"/>
  <c r="H40" i="6"/>
  <c r="M5" i="41"/>
  <c r="K13" i="21"/>
  <c r="M9" i="10"/>
  <c r="J8" i="7"/>
  <c r="J5" i="2"/>
  <c r="Q33" i="21"/>
  <c r="J19" i="41"/>
  <c r="I14" i="21"/>
  <c r="G14" i="21" s="1"/>
  <c r="N3" i="41"/>
  <c r="N2" i="10"/>
  <c r="K3" i="7"/>
  <c r="J13" i="21"/>
  <c r="M4" i="41"/>
  <c r="K24" i="2"/>
  <c r="J21" i="10"/>
  <c r="R33" i="21"/>
  <c r="J20" i="41"/>
  <c r="K28" i="10" l="1"/>
  <c r="H6" i="14"/>
  <c r="H40" i="11"/>
  <c r="BB12" i="21"/>
  <c r="Q59" i="21"/>
  <c r="J33" i="41"/>
  <c r="AZ12" i="21"/>
  <c r="K38" i="2"/>
  <c r="K25" i="2" s="1"/>
  <c r="K26" i="2" s="1"/>
  <c r="J35" i="10"/>
  <c r="J34" i="41"/>
  <c r="R59" i="21"/>
  <c r="BC12" i="21"/>
  <c r="AY12" i="21"/>
  <c r="BF12" i="21" s="1"/>
  <c r="D8" i="37" s="1"/>
  <c r="K3" i="2"/>
  <c r="K7" i="7"/>
  <c r="N7" i="10"/>
  <c r="K12" i="2"/>
  <c r="K6" i="7"/>
  <c r="N6" i="10"/>
  <c r="K34" i="2"/>
  <c r="K6" i="2" s="1"/>
  <c r="M55" i="10"/>
  <c r="O13" i="21"/>
  <c r="M9" i="41"/>
  <c r="BD14" i="21"/>
  <c r="B10" i="37"/>
  <c r="H14" i="21"/>
  <c r="C10" i="37" s="1"/>
  <c r="N2" i="41"/>
  <c r="N54" i="41" s="1"/>
  <c r="N54" i="10"/>
  <c r="J22" i="10"/>
  <c r="S33" i="21"/>
  <c r="J21" i="41"/>
  <c r="H6" i="6"/>
  <c r="H43" i="6"/>
  <c r="H25" i="6" s="1"/>
  <c r="K14" i="41"/>
  <c r="L34" i="21"/>
  <c r="K19" i="2" l="1"/>
  <c r="H6" i="11"/>
  <c r="H43" i="11"/>
  <c r="H25" i="11" s="1"/>
  <c r="S59" i="21"/>
  <c r="J35" i="41"/>
  <c r="J36" i="10"/>
  <c r="J37" i="10" s="1"/>
  <c r="L60" i="21"/>
  <c r="K28" i="41"/>
  <c r="T33" i="21"/>
  <c r="J22" i="41"/>
  <c r="N7" i="41"/>
  <c r="M14" i="21"/>
  <c r="N6" i="41"/>
  <c r="L14" i="21"/>
  <c r="J23" i="10"/>
  <c r="H3" i="6"/>
  <c r="H7" i="8"/>
  <c r="K15" i="10"/>
  <c r="H19" i="6"/>
  <c r="H26" i="6"/>
  <c r="AT13" i="21"/>
  <c r="AU13" i="21"/>
  <c r="AQ13" i="21"/>
  <c r="AM13" i="21"/>
  <c r="AK13" i="21"/>
  <c r="AX13" i="21"/>
  <c r="AP13" i="21"/>
  <c r="AV13" i="21"/>
  <c r="AS13" i="21"/>
  <c r="AN13" i="21"/>
  <c r="AO13" i="21"/>
  <c r="AR13" i="21"/>
  <c r="AW13" i="21"/>
  <c r="AL13" i="21"/>
  <c r="BE13" i="21"/>
  <c r="K4" i="2"/>
  <c r="L28" i="2"/>
  <c r="N8" i="10"/>
  <c r="K9" i="7"/>
  <c r="K23" i="2"/>
  <c r="K9" i="2"/>
  <c r="J63" i="10" l="1"/>
  <c r="J37" i="41"/>
  <c r="U59" i="21"/>
  <c r="K29" i="10"/>
  <c r="H26" i="11"/>
  <c r="H7" i="14"/>
  <c r="H3" i="11"/>
  <c r="H9" i="11" s="1"/>
  <c r="J36" i="41"/>
  <c r="T59" i="21"/>
  <c r="AZ13" i="21"/>
  <c r="BA13" i="21"/>
  <c r="K5" i="7"/>
  <c r="N5" i="10"/>
  <c r="H9" i="6"/>
  <c r="L21" i="2"/>
  <c r="O3" i="10" s="1"/>
  <c r="L20" i="2"/>
  <c r="L31" i="2"/>
  <c r="L33" i="2" s="1"/>
  <c r="BC13" i="21"/>
  <c r="H4" i="6"/>
  <c r="I28" i="6"/>
  <c r="H9" i="8"/>
  <c r="K16" i="10"/>
  <c r="H23" i="6"/>
  <c r="U33" i="21"/>
  <c r="J62" i="10"/>
  <c r="J23" i="41"/>
  <c r="N14" i="21"/>
  <c r="N8" i="41"/>
  <c r="BB13" i="21"/>
  <c r="M34" i="21"/>
  <c r="K15" i="41"/>
  <c r="K22" i="2"/>
  <c r="L30" i="2" s="1"/>
  <c r="L29" i="2" s="1"/>
  <c r="L32" i="2" s="1"/>
  <c r="AY13" i="21"/>
  <c r="H19" i="11" l="1"/>
  <c r="H9" i="14"/>
  <c r="H23" i="11"/>
  <c r="I28" i="11"/>
  <c r="K30" i="10"/>
  <c r="H4" i="11"/>
  <c r="H22" i="11"/>
  <c r="K29" i="41"/>
  <c r="M60" i="21"/>
  <c r="BF13" i="21"/>
  <c r="D9" i="37" s="1"/>
  <c r="L36" i="2"/>
  <c r="L37" i="2" s="1"/>
  <c r="I15" i="21"/>
  <c r="G15" i="21" s="1"/>
  <c r="O3" i="41"/>
  <c r="O2" i="10"/>
  <c r="L3" i="7"/>
  <c r="I20" i="6"/>
  <c r="I21" i="6"/>
  <c r="L11" i="10" s="1"/>
  <c r="H5" i="8"/>
  <c r="K13" i="10"/>
  <c r="H22" i="6"/>
  <c r="I36" i="6" s="1"/>
  <c r="K16" i="41"/>
  <c r="N34" i="21"/>
  <c r="K14" i="21"/>
  <c r="N5" i="41"/>
  <c r="K11" i="2"/>
  <c r="N4" i="10"/>
  <c r="K4" i="7"/>
  <c r="K27" i="2"/>
  <c r="K35" i="2"/>
  <c r="K7" i="2" s="1"/>
  <c r="K10" i="2" s="1"/>
  <c r="L24" i="2" s="1"/>
  <c r="H27" i="11" l="1"/>
  <c r="H42" i="11"/>
  <c r="H8" i="11" s="1"/>
  <c r="H41" i="11"/>
  <c r="H7" i="11" s="1"/>
  <c r="H10" i="11" s="1"/>
  <c r="H11" i="11"/>
  <c r="H12" i="11" s="1"/>
  <c r="H32" i="11" s="1"/>
  <c r="H4" i="14"/>
  <c r="K26" i="10"/>
  <c r="K30" i="41"/>
  <c r="N60" i="21"/>
  <c r="I21" i="11"/>
  <c r="L25" i="10" s="1"/>
  <c r="I20" i="11"/>
  <c r="I36" i="11"/>
  <c r="I37" i="11"/>
  <c r="I39" i="11" s="1"/>
  <c r="I35" i="11"/>
  <c r="I38" i="11" s="1"/>
  <c r="H5" i="14"/>
  <c r="K27" i="10"/>
  <c r="L12" i="2"/>
  <c r="O6" i="10"/>
  <c r="L6" i="7"/>
  <c r="L34" i="2"/>
  <c r="L6" i="2" s="1"/>
  <c r="O54" i="10"/>
  <c r="O2" i="41"/>
  <c r="O54" i="41" s="1"/>
  <c r="H15" i="21"/>
  <c r="C11" i="37" s="1"/>
  <c r="N9" i="10"/>
  <c r="K8" i="7"/>
  <c r="K5" i="2"/>
  <c r="BD15" i="21"/>
  <c r="B11" i="37"/>
  <c r="N4" i="41"/>
  <c r="J14" i="21"/>
  <c r="L8" i="2"/>
  <c r="L38" i="2"/>
  <c r="L25" i="2" s="1"/>
  <c r="K34" i="21"/>
  <c r="K13" i="41"/>
  <c r="I3" i="8"/>
  <c r="L10" i="10"/>
  <c r="H11" i="6"/>
  <c r="H12" i="6" s="1"/>
  <c r="H32" i="6" s="1"/>
  <c r="H4" i="8"/>
  <c r="K12" i="10"/>
  <c r="H27" i="6"/>
  <c r="H42" i="6"/>
  <c r="H8" i="6" s="1"/>
  <c r="H41" i="6"/>
  <c r="H7" i="6" s="1"/>
  <c r="H10" i="6" s="1"/>
  <c r="I35" i="21"/>
  <c r="G35" i="21" s="1"/>
  <c r="L11" i="41"/>
  <c r="K27" i="41" l="1"/>
  <c r="K60" i="21"/>
  <c r="H31" i="11"/>
  <c r="H30" i="11" s="1"/>
  <c r="H29" i="11" s="1"/>
  <c r="H13" i="11"/>
  <c r="K32" i="10" s="1"/>
  <c r="H33" i="11"/>
  <c r="H14" i="11" s="1"/>
  <c r="H34" i="11"/>
  <c r="J60" i="21"/>
  <c r="K26" i="41"/>
  <c r="L24" i="10"/>
  <c r="I3" i="14"/>
  <c r="L25" i="41"/>
  <c r="I61" i="21"/>
  <c r="G61" i="21" s="1"/>
  <c r="K31" i="10"/>
  <c r="H8" i="14"/>
  <c r="H5" i="11"/>
  <c r="K17" i="10"/>
  <c r="H8" i="8"/>
  <c r="H5" i="6"/>
  <c r="H31" i="6"/>
  <c r="H30" i="6" s="1"/>
  <c r="H29" i="6" s="1"/>
  <c r="H34" i="6"/>
  <c r="H13" i="6"/>
  <c r="K18" i="10" s="1"/>
  <c r="H33" i="6"/>
  <c r="H14" i="6" s="1"/>
  <c r="I35" i="6"/>
  <c r="I38" i="6" s="1"/>
  <c r="I37" i="6"/>
  <c r="I39" i="6" s="1"/>
  <c r="K12" i="41"/>
  <c r="J34" i="21"/>
  <c r="L3" i="2"/>
  <c r="L9" i="2" s="1"/>
  <c r="L7" i="7"/>
  <c r="O7" i="10"/>
  <c r="L19" i="2"/>
  <c r="L26" i="2"/>
  <c r="O6" i="41"/>
  <c r="L15" i="21"/>
  <c r="B31" i="37"/>
  <c r="BD35" i="21"/>
  <c r="H35" i="21"/>
  <c r="C31" i="37" s="1"/>
  <c r="L10" i="41"/>
  <c r="O14" i="21"/>
  <c r="N55" i="10"/>
  <c r="N9" i="41"/>
  <c r="K34" i="10" l="1"/>
  <c r="I24" i="11"/>
  <c r="K57" i="10"/>
  <c r="K66" i="10" s="1"/>
  <c r="K60" i="10" s="1"/>
  <c r="O60" i="21"/>
  <c r="K31" i="41"/>
  <c r="K33" i="10"/>
  <c r="H15" i="11"/>
  <c r="BD61" i="21"/>
  <c r="B57" i="37"/>
  <c r="P60" i="21"/>
  <c r="K32" i="41"/>
  <c r="H61" i="21"/>
  <c r="C57" i="37" s="1"/>
  <c r="L24" i="41"/>
  <c r="M28" i="2"/>
  <c r="L4" i="2"/>
  <c r="O8" i="10"/>
  <c r="L9" i="7"/>
  <c r="L23" i="2"/>
  <c r="L22" i="2" s="1"/>
  <c r="O7" i="41"/>
  <c r="M15" i="21"/>
  <c r="K18" i="41"/>
  <c r="P34" i="21"/>
  <c r="K20" i="10"/>
  <c r="I24" i="6"/>
  <c r="H15" i="6"/>
  <c r="K19" i="10"/>
  <c r="AT14" i="21"/>
  <c r="AP14" i="21"/>
  <c r="BE14" i="21" s="1"/>
  <c r="AM14" i="21"/>
  <c r="AU14" i="21"/>
  <c r="AN14" i="21"/>
  <c r="AR14" i="21"/>
  <c r="AO14" i="21"/>
  <c r="AQ14" i="21"/>
  <c r="AS14" i="21"/>
  <c r="AX14" i="21"/>
  <c r="AV14" i="21"/>
  <c r="AL14" i="21"/>
  <c r="AW14" i="21"/>
  <c r="AK14" i="21"/>
  <c r="AY14" i="21" s="1"/>
  <c r="K56" i="10"/>
  <c r="K65" i="10" s="1"/>
  <c r="K59" i="10" s="1"/>
  <c r="O34" i="21"/>
  <c r="K17" i="41"/>
  <c r="Q60" i="21" l="1"/>
  <c r="K33" i="41"/>
  <c r="AM60" i="21"/>
  <c r="AL60" i="21"/>
  <c r="AX60" i="21"/>
  <c r="AU60" i="21"/>
  <c r="AV60" i="21"/>
  <c r="BC60" i="21" s="1"/>
  <c r="AR60" i="21"/>
  <c r="AW60" i="21"/>
  <c r="AO60" i="21"/>
  <c r="AK60" i="21"/>
  <c r="AT60" i="21"/>
  <c r="BA60" i="21" s="1"/>
  <c r="AP60" i="21"/>
  <c r="BE60" i="21" s="1"/>
  <c r="AN60" i="21"/>
  <c r="AQ60" i="21"/>
  <c r="AS60" i="21"/>
  <c r="AZ60" i="21" s="1"/>
  <c r="I6" i="14"/>
  <c r="L28" i="10"/>
  <c r="I40" i="11"/>
  <c r="R60" i="21"/>
  <c r="K34" i="41"/>
  <c r="K35" i="10"/>
  <c r="BA14" i="21"/>
  <c r="BF14" i="21" s="1"/>
  <c r="D10" i="37" s="1"/>
  <c r="BB14" i="21"/>
  <c r="AZ14" i="21"/>
  <c r="L4" i="7"/>
  <c r="O4" i="10"/>
  <c r="L11" i="2"/>
  <c r="L27" i="2"/>
  <c r="L35" i="2"/>
  <c r="L7" i="2" s="1"/>
  <c r="L10" i="2" s="1"/>
  <c r="K21" i="10"/>
  <c r="K20" i="41"/>
  <c r="R34" i="21"/>
  <c r="I6" i="8"/>
  <c r="L14" i="10"/>
  <c r="I40" i="6"/>
  <c r="AL34" i="21"/>
  <c r="AO34" i="21"/>
  <c r="AQ34" i="21"/>
  <c r="AT34" i="21"/>
  <c r="AM34" i="21"/>
  <c r="AK34" i="21"/>
  <c r="AN34" i="21"/>
  <c r="AP34" i="21"/>
  <c r="AR34" i="21"/>
  <c r="AW34" i="21"/>
  <c r="AS34" i="21"/>
  <c r="AX34" i="21"/>
  <c r="AU34" i="21"/>
  <c r="AV34" i="21"/>
  <c r="Q34" i="21"/>
  <c r="K19" i="41"/>
  <c r="O5" i="10"/>
  <c r="L5" i="7"/>
  <c r="O8" i="41"/>
  <c r="N15" i="21"/>
  <c r="BC14" i="21"/>
  <c r="M31" i="2"/>
  <c r="M33" i="2" s="1"/>
  <c r="M29" i="2"/>
  <c r="M32" i="2" s="1"/>
  <c r="M21" i="2"/>
  <c r="P3" i="10" s="1"/>
  <c r="M20" i="2"/>
  <c r="M30" i="2"/>
  <c r="BE34" i="21" l="1"/>
  <c r="K36" i="10"/>
  <c r="K35" i="41"/>
  <c r="S60" i="21"/>
  <c r="K37" i="10"/>
  <c r="BB60" i="21"/>
  <c r="BF60" i="21"/>
  <c r="D56" i="37" s="1"/>
  <c r="I43" i="11"/>
  <c r="I25" i="11" s="1"/>
  <c r="I6" i="11"/>
  <c r="AY60" i="21"/>
  <c r="L28" i="41"/>
  <c r="L61" i="21"/>
  <c r="BA34" i="21"/>
  <c r="BC34" i="21"/>
  <c r="AY34" i="21"/>
  <c r="L35" i="21"/>
  <c r="L14" i="41"/>
  <c r="BB34" i="21"/>
  <c r="L8" i="7"/>
  <c r="L5" i="2"/>
  <c r="O9" i="10"/>
  <c r="M3" i="7"/>
  <c r="P2" i="10"/>
  <c r="I16" i="21"/>
  <c r="G16" i="21" s="1"/>
  <c r="P3" i="41"/>
  <c r="I6" i="6"/>
  <c r="I43" i="6"/>
  <c r="I25" i="6" s="1"/>
  <c r="M24" i="2"/>
  <c r="M36" i="2"/>
  <c r="M37" i="2" s="1"/>
  <c r="AZ34" i="21"/>
  <c r="J15" i="21"/>
  <c r="O4" i="41"/>
  <c r="K15" i="21"/>
  <c r="O5" i="41"/>
  <c r="K22" i="10"/>
  <c r="S34" i="21"/>
  <c r="K23" i="10"/>
  <c r="K21" i="41"/>
  <c r="K63" i="10" l="1"/>
  <c r="U60" i="21"/>
  <c r="K37" i="41"/>
  <c r="L29" i="10"/>
  <c r="I26" i="11"/>
  <c r="I7" i="14"/>
  <c r="I3" i="11"/>
  <c r="I9" i="11" s="1"/>
  <c r="I19" i="11"/>
  <c r="K36" i="41"/>
  <c r="T60" i="21"/>
  <c r="M8" i="2"/>
  <c r="M38" i="2"/>
  <c r="M25" i="2" s="1"/>
  <c r="B12" i="37"/>
  <c r="BD16" i="21"/>
  <c r="K62" i="10"/>
  <c r="K23" i="41"/>
  <c r="U34" i="21"/>
  <c r="H16" i="21"/>
  <c r="C12" i="37" s="1"/>
  <c r="P2" i="41"/>
  <c r="P54" i="41" s="1"/>
  <c r="P54" i="10"/>
  <c r="BF34" i="21"/>
  <c r="D30" i="37" s="1"/>
  <c r="K22" i="41"/>
  <c r="T34" i="21"/>
  <c r="O55" i="10"/>
  <c r="O15" i="21"/>
  <c r="O9" i="41"/>
  <c r="P6" i="10"/>
  <c r="M12" i="2"/>
  <c r="M6" i="7"/>
  <c r="M34" i="2"/>
  <c r="M6" i="2" s="1"/>
  <c r="I3" i="6"/>
  <c r="L15" i="10"/>
  <c r="I7" i="8"/>
  <c r="I26" i="6"/>
  <c r="I9" i="14" l="1"/>
  <c r="I4" i="11"/>
  <c r="I23" i="11"/>
  <c r="J28" i="11"/>
  <c r="L30" i="10"/>
  <c r="I22" i="11"/>
  <c r="M61" i="21"/>
  <c r="L29" i="41"/>
  <c r="I9" i="6"/>
  <c r="L15" i="41"/>
  <c r="M35" i="21"/>
  <c r="M3" i="2"/>
  <c r="M9" i="2" s="1"/>
  <c r="M7" i="7"/>
  <c r="P7" i="10"/>
  <c r="M26" i="2"/>
  <c r="I19" i="6"/>
  <c r="J28" i="6"/>
  <c r="I4" i="6"/>
  <c r="I9" i="8"/>
  <c r="L16" i="10"/>
  <c r="I23" i="6"/>
  <c r="I22" i="6" s="1"/>
  <c r="P6" i="41"/>
  <c r="L16" i="21"/>
  <c r="AL15" i="21"/>
  <c r="AO15" i="21"/>
  <c r="AX15" i="21"/>
  <c r="AT15" i="21"/>
  <c r="AM15" i="21"/>
  <c r="AQ15" i="21"/>
  <c r="AK15" i="21"/>
  <c r="AN15" i="21"/>
  <c r="AP15" i="21"/>
  <c r="AR15" i="21"/>
  <c r="AW15" i="21"/>
  <c r="AU15" i="21"/>
  <c r="AV15" i="21"/>
  <c r="AS15" i="21"/>
  <c r="I41" i="11" l="1"/>
  <c r="I7" i="11" s="1"/>
  <c r="I10" i="11" s="1"/>
  <c r="I4" i="14"/>
  <c r="I27" i="11"/>
  <c r="I11" i="11"/>
  <c r="I12" i="11" s="1"/>
  <c r="I32" i="11" s="1"/>
  <c r="L26" i="10"/>
  <c r="I42" i="11"/>
  <c r="I8" i="11" s="1"/>
  <c r="N61" i="21"/>
  <c r="L30" i="41"/>
  <c r="J21" i="11"/>
  <c r="M25" i="10" s="1"/>
  <c r="J20" i="11"/>
  <c r="J36" i="11"/>
  <c r="L27" i="10"/>
  <c r="I5" i="14"/>
  <c r="M19" i="2"/>
  <c r="AZ15" i="21"/>
  <c r="BB15" i="21"/>
  <c r="BA15" i="21"/>
  <c r="N35" i="21"/>
  <c r="L16" i="41"/>
  <c r="P7" i="41"/>
  <c r="M16" i="21"/>
  <c r="BE15" i="21"/>
  <c r="J20" i="6"/>
  <c r="J21" i="6"/>
  <c r="M11" i="10" s="1"/>
  <c r="J36" i="6"/>
  <c r="P8" i="10"/>
  <c r="M9" i="7"/>
  <c r="N28" i="2"/>
  <c r="M4" i="2"/>
  <c r="M23" i="2"/>
  <c r="M22" i="2" s="1"/>
  <c r="AY15" i="21"/>
  <c r="I11" i="6"/>
  <c r="I12" i="6" s="1"/>
  <c r="I32" i="6" s="1"/>
  <c r="J35" i="6" s="1"/>
  <c r="J38" i="6" s="1"/>
  <c r="I4" i="8"/>
  <c r="L12" i="10"/>
  <c r="I42" i="6"/>
  <c r="I8" i="6" s="1"/>
  <c r="I27" i="6"/>
  <c r="I41" i="6"/>
  <c r="I7" i="6" s="1"/>
  <c r="I10" i="6" s="1"/>
  <c r="BC15" i="21"/>
  <c r="I5" i="8"/>
  <c r="L13" i="10"/>
  <c r="J61" i="21" l="1"/>
  <c r="L26" i="41"/>
  <c r="L27" i="41"/>
  <c r="K61" i="21"/>
  <c r="I33" i="11"/>
  <c r="I14" i="11" s="1"/>
  <c r="J35" i="11"/>
  <c r="J38" i="11" s="1"/>
  <c r="I13" i="11"/>
  <c r="L32" i="10" s="1"/>
  <c r="J37" i="11"/>
  <c r="J39" i="11" s="1"/>
  <c r="I31" i="11"/>
  <c r="I30" i="11" s="1"/>
  <c r="I29" i="11" s="1"/>
  <c r="I34" i="11"/>
  <c r="L31" i="10"/>
  <c r="I5" i="11"/>
  <c r="I8" i="14"/>
  <c r="M24" i="10"/>
  <c r="J3" i="14"/>
  <c r="M25" i="41"/>
  <c r="I62" i="21"/>
  <c r="G62" i="21" s="1"/>
  <c r="N20" i="2"/>
  <c r="N21" i="2"/>
  <c r="Q3" i="10" s="1"/>
  <c r="N30" i="2"/>
  <c r="N29" i="2" s="1"/>
  <c r="N32" i="2" s="1"/>
  <c r="N31" i="2"/>
  <c r="N33" i="2" s="1"/>
  <c r="L12" i="41"/>
  <c r="J35" i="21"/>
  <c r="L17" i="10"/>
  <c r="I5" i="6"/>
  <c r="I8" i="8"/>
  <c r="P8" i="41"/>
  <c r="N16" i="21"/>
  <c r="M11" i="41"/>
  <c r="I36" i="21"/>
  <c r="G36" i="21" s="1"/>
  <c r="J37" i="6"/>
  <c r="J39" i="6" s="1"/>
  <c r="K35" i="21"/>
  <c r="L13" i="41"/>
  <c r="M4" i="7"/>
  <c r="P4" i="10"/>
  <c r="M11" i="2"/>
  <c r="M27" i="2"/>
  <c r="M35" i="2"/>
  <c r="M7" i="2" s="1"/>
  <c r="M10" i="2" s="1"/>
  <c r="N24" i="2" s="1"/>
  <c r="I34" i="6"/>
  <c r="I31" i="6"/>
  <c r="I30" i="6" s="1"/>
  <c r="I29" i="6" s="1"/>
  <c r="I13" i="6"/>
  <c r="L18" i="10" s="1"/>
  <c r="I33" i="6"/>
  <c r="I14" i="6" s="1"/>
  <c r="M10" i="10"/>
  <c r="J3" i="8"/>
  <c r="BF15" i="21"/>
  <c r="D11" i="37" s="1"/>
  <c r="P5" i="10"/>
  <c r="M5" i="7"/>
  <c r="H62" i="21" l="1"/>
  <c r="C58" i="37" s="1"/>
  <c r="M24" i="41"/>
  <c r="L33" i="10"/>
  <c r="I15" i="11"/>
  <c r="P61" i="21"/>
  <c r="L32" i="41"/>
  <c r="L31" i="41"/>
  <c r="L57" i="10"/>
  <c r="L66" i="10" s="1"/>
  <c r="L60" i="10" s="1"/>
  <c r="O61" i="21"/>
  <c r="L34" i="10"/>
  <c r="J24" i="11"/>
  <c r="B58" i="37"/>
  <c r="BD62" i="21"/>
  <c r="N12" i="2"/>
  <c r="Q6" i="10"/>
  <c r="N6" i="7"/>
  <c r="N34" i="2"/>
  <c r="N6" i="2" s="1"/>
  <c r="Q2" i="10"/>
  <c r="N3" i="7"/>
  <c r="L18" i="41"/>
  <c r="P35" i="21"/>
  <c r="BD36" i="21"/>
  <c r="B32" i="37"/>
  <c r="P5" i="41"/>
  <c r="K16" i="21"/>
  <c r="L56" i="10"/>
  <c r="L65" i="10" s="1"/>
  <c r="L59" i="10" s="1"/>
  <c r="L17" i="41"/>
  <c r="O35" i="21"/>
  <c r="L20" i="10"/>
  <c r="J24" i="6"/>
  <c r="P4" i="41"/>
  <c r="J16" i="21"/>
  <c r="I17" i="21"/>
  <c r="G17" i="21" s="1"/>
  <c r="Q3" i="41"/>
  <c r="H36" i="21"/>
  <c r="C32" i="37" s="1"/>
  <c r="M10" i="41"/>
  <c r="P9" i="10"/>
  <c r="M8" i="7"/>
  <c r="M5" i="2"/>
  <c r="L19" i="10"/>
  <c r="I15" i="6"/>
  <c r="N36" i="2"/>
  <c r="N37" i="2" s="1"/>
  <c r="J40" i="11" l="1"/>
  <c r="M28" i="10"/>
  <c r="J6" i="14"/>
  <c r="L33" i="41"/>
  <c r="Q61" i="21"/>
  <c r="L34" i="41"/>
  <c r="L35" i="10"/>
  <c r="R61" i="21"/>
  <c r="AR61" i="21"/>
  <c r="AO61" i="21"/>
  <c r="AX61" i="21"/>
  <c r="AL61" i="21"/>
  <c r="AQ61" i="21"/>
  <c r="AN61" i="21"/>
  <c r="AW61" i="21"/>
  <c r="AK61" i="21"/>
  <c r="AY61" i="21" s="1"/>
  <c r="AS61" i="21"/>
  <c r="AU61" i="21"/>
  <c r="AV61" i="21"/>
  <c r="BC61" i="21" s="1"/>
  <c r="AP61" i="21"/>
  <c r="AT61" i="21"/>
  <c r="AM61" i="21"/>
  <c r="Q54" i="10"/>
  <c r="Q2" i="41"/>
  <c r="Q54" i="41" s="1"/>
  <c r="H17" i="21"/>
  <c r="C13" i="37" s="1"/>
  <c r="L21" i="10"/>
  <c r="L20" i="41"/>
  <c r="R35" i="21"/>
  <c r="AN35" i="21"/>
  <c r="AS35" i="21"/>
  <c r="AL35" i="21"/>
  <c r="AK35" i="21"/>
  <c r="AV35" i="21"/>
  <c r="AW35" i="21"/>
  <c r="AM35" i="21"/>
  <c r="AP35" i="21"/>
  <c r="AO35" i="21"/>
  <c r="AX35" i="21"/>
  <c r="AU35" i="21"/>
  <c r="AQ35" i="21"/>
  <c r="AT35" i="21"/>
  <c r="AR35" i="21"/>
  <c r="M14" i="10"/>
  <c r="J6" i="8"/>
  <c r="J40" i="6"/>
  <c r="P55" i="10"/>
  <c r="P9" i="41"/>
  <c r="O16" i="21"/>
  <c r="Q6" i="41"/>
  <c r="L17" i="21"/>
  <c r="L19" i="41"/>
  <c r="Q35" i="21"/>
  <c r="N8" i="2"/>
  <c r="N38" i="2" s="1"/>
  <c r="N25" i="2" s="1"/>
  <c r="BD17" i="21"/>
  <c r="B13" i="37"/>
  <c r="AZ35" i="21" l="1"/>
  <c r="L37" i="10"/>
  <c r="L35" i="41"/>
  <c r="L36" i="10"/>
  <c r="S61" i="21"/>
  <c r="BA61" i="21"/>
  <c r="BC35" i="21"/>
  <c r="BE61" i="21"/>
  <c r="BF61" i="21" s="1"/>
  <c r="D57" i="37" s="1"/>
  <c r="BB35" i="21"/>
  <c r="BB61" i="21"/>
  <c r="L62" i="21"/>
  <c r="M28" i="41"/>
  <c r="AZ61" i="21"/>
  <c r="J6" i="11"/>
  <c r="J43" i="11"/>
  <c r="J25" i="11" s="1"/>
  <c r="BA35" i="21"/>
  <c r="AY35" i="21"/>
  <c r="BE35" i="21"/>
  <c r="N7" i="7"/>
  <c r="N3" i="2"/>
  <c r="N9" i="2" s="1"/>
  <c r="Q7" i="10"/>
  <c r="N19" i="2"/>
  <c r="N26" i="2"/>
  <c r="AL16" i="21"/>
  <c r="AT16" i="21"/>
  <c r="AK16" i="21"/>
  <c r="AN16" i="21"/>
  <c r="AP16" i="21"/>
  <c r="AX16" i="21"/>
  <c r="AR16" i="21"/>
  <c r="AW16" i="21"/>
  <c r="AQ16" i="21"/>
  <c r="AS16" i="21"/>
  <c r="AM16" i="21"/>
  <c r="AU16" i="21"/>
  <c r="AO16" i="21"/>
  <c r="AV16" i="21"/>
  <c r="S35" i="21"/>
  <c r="L23" i="10"/>
  <c r="L21" i="41"/>
  <c r="L22" i="10"/>
  <c r="J6" i="6"/>
  <c r="J43" i="6"/>
  <c r="J25" i="6" s="1"/>
  <c r="L36" i="21"/>
  <c r="M14" i="41"/>
  <c r="BE16" i="21" l="1"/>
  <c r="J26" i="11"/>
  <c r="J7" i="14"/>
  <c r="M29" i="10"/>
  <c r="J19" i="11"/>
  <c r="J3" i="11"/>
  <c r="J9" i="11" s="1"/>
  <c r="T61" i="21"/>
  <c r="L36" i="41"/>
  <c r="BF35" i="21"/>
  <c r="D31" i="37" s="1"/>
  <c r="L37" i="41"/>
  <c r="L63" i="10"/>
  <c r="U61" i="21"/>
  <c r="BB16" i="21"/>
  <c r="BC16" i="21"/>
  <c r="J3" i="6"/>
  <c r="M15" i="10"/>
  <c r="J7" i="8"/>
  <c r="J19" i="6"/>
  <c r="J26" i="6"/>
  <c r="N4" i="2"/>
  <c r="O28" i="2"/>
  <c r="Q8" i="10"/>
  <c r="N9" i="7"/>
  <c r="N23" i="2"/>
  <c r="AZ16" i="21"/>
  <c r="BA16" i="21"/>
  <c r="Q7" i="41"/>
  <c r="M17" i="21"/>
  <c r="T35" i="21"/>
  <c r="L22" i="41"/>
  <c r="AY16" i="21"/>
  <c r="BF16" i="21" s="1"/>
  <c r="D12" i="37" s="1"/>
  <c r="L62" i="10"/>
  <c r="L23" i="41"/>
  <c r="U35" i="21"/>
  <c r="M29" i="41" l="1"/>
  <c r="M62" i="21"/>
  <c r="M30" i="10"/>
  <c r="J4" i="11"/>
  <c r="J9" i="14"/>
  <c r="J23" i="11"/>
  <c r="J22" i="11" s="1"/>
  <c r="K28" i="11"/>
  <c r="O21" i="2"/>
  <c r="R3" i="10" s="1"/>
  <c r="O36" i="2"/>
  <c r="O37" i="2" s="1"/>
  <c r="O20" i="2"/>
  <c r="O31" i="2"/>
  <c r="O33" i="2" s="1"/>
  <c r="K28" i="6"/>
  <c r="M16" i="10"/>
  <c r="J9" i="8"/>
  <c r="J4" i="6"/>
  <c r="J23" i="6"/>
  <c r="Q5" i="10"/>
  <c r="N5" i="7"/>
  <c r="N22" i="2"/>
  <c r="M36" i="21"/>
  <c r="M15" i="41"/>
  <c r="Q8" i="41"/>
  <c r="N17" i="21"/>
  <c r="J9" i="6"/>
  <c r="J4" i="14" l="1"/>
  <c r="M26" i="10"/>
  <c r="J41" i="11"/>
  <c r="J7" i="11" s="1"/>
  <c r="J10" i="11" s="1"/>
  <c r="J42" i="11"/>
  <c r="J8" i="11" s="1"/>
  <c r="J27" i="11"/>
  <c r="J11" i="11"/>
  <c r="J12" i="11" s="1"/>
  <c r="J32" i="11" s="1"/>
  <c r="K36" i="11"/>
  <c r="K21" i="11"/>
  <c r="N25" i="10" s="1"/>
  <c r="K20" i="11"/>
  <c r="N62" i="21"/>
  <c r="M30" i="41"/>
  <c r="M27" i="10"/>
  <c r="J5" i="14"/>
  <c r="O8" i="2"/>
  <c r="O38" i="2" s="1"/>
  <c r="O25" i="2" s="1"/>
  <c r="I18" i="21"/>
  <c r="G18" i="21" s="1"/>
  <c r="R3" i="41"/>
  <c r="K21" i="6"/>
  <c r="N11" i="10" s="1"/>
  <c r="K20" i="6"/>
  <c r="N36" i="21"/>
  <c r="M16" i="41"/>
  <c r="K17" i="21"/>
  <c r="Q5" i="41"/>
  <c r="Q4" i="10"/>
  <c r="N11" i="2"/>
  <c r="N4" i="7"/>
  <c r="N27" i="2"/>
  <c r="N35" i="2"/>
  <c r="N7" i="2" s="1"/>
  <c r="N10" i="2" s="1"/>
  <c r="O24" i="2" s="1"/>
  <c r="R2" i="10"/>
  <c r="O3" i="7"/>
  <c r="M13" i="10"/>
  <c r="J5" i="8"/>
  <c r="J22" i="6"/>
  <c r="O30" i="2"/>
  <c r="O29" i="2" s="1"/>
  <c r="O32" i="2" s="1"/>
  <c r="K35" i="11" l="1"/>
  <c r="K38" i="11" s="1"/>
  <c r="J34" i="11"/>
  <c r="J13" i="11"/>
  <c r="M32" i="10" s="1"/>
  <c r="J33" i="11"/>
  <c r="J14" i="11" s="1"/>
  <c r="J31" i="11"/>
  <c r="J30" i="11" s="1"/>
  <c r="J29" i="11" s="1"/>
  <c r="N25" i="41"/>
  <c r="I63" i="21"/>
  <c r="G63" i="21" s="1"/>
  <c r="M27" i="41"/>
  <c r="K62" i="21"/>
  <c r="M31" i="10"/>
  <c r="J8" i="14"/>
  <c r="J5" i="11"/>
  <c r="K37" i="11"/>
  <c r="K39" i="11" s="1"/>
  <c r="J62" i="21"/>
  <c r="M26" i="41"/>
  <c r="N24" i="10"/>
  <c r="K3" i="14"/>
  <c r="O3" i="2"/>
  <c r="O7" i="7"/>
  <c r="R7" i="10"/>
  <c r="O19" i="2"/>
  <c r="O26" i="2"/>
  <c r="J17" i="21"/>
  <c r="Q4" i="41"/>
  <c r="BD18" i="21"/>
  <c r="B14" i="37"/>
  <c r="M12" i="10"/>
  <c r="J4" i="8"/>
  <c r="J11" i="6"/>
  <c r="J12" i="6" s="1"/>
  <c r="J32" i="6" s="1"/>
  <c r="J42" i="6"/>
  <c r="J8" i="6" s="1"/>
  <c r="J27" i="6"/>
  <c r="J41" i="6"/>
  <c r="J7" i="6" s="1"/>
  <c r="J10" i="6" s="1"/>
  <c r="I37" i="21"/>
  <c r="G37" i="21" s="1"/>
  <c r="N11" i="41"/>
  <c r="O6" i="7"/>
  <c r="R6" i="10"/>
  <c r="O12" i="2"/>
  <c r="O34" i="2"/>
  <c r="O6" i="2" s="1"/>
  <c r="Q9" i="10"/>
  <c r="N8" i="7"/>
  <c r="N5" i="2"/>
  <c r="H18" i="21"/>
  <c r="C14" i="37" s="1"/>
  <c r="R2" i="41"/>
  <c r="R54" i="41" s="1"/>
  <c r="R54" i="10"/>
  <c r="K3" i="8"/>
  <c r="N10" i="10"/>
  <c r="K36" i="6"/>
  <c r="K36" i="21"/>
  <c r="M13" i="41"/>
  <c r="B59" i="37" l="1"/>
  <c r="BD63" i="21"/>
  <c r="N24" i="41"/>
  <c r="H63" i="21"/>
  <c r="C59" i="37" s="1"/>
  <c r="M33" i="10"/>
  <c r="J15" i="11"/>
  <c r="M32" i="41"/>
  <c r="P62" i="21"/>
  <c r="M57" i="10"/>
  <c r="M66" i="10" s="1"/>
  <c r="M60" i="10" s="1"/>
  <c r="O62" i="21"/>
  <c r="M31" i="41"/>
  <c r="K24" i="11"/>
  <c r="M34" i="10"/>
  <c r="M12" i="41"/>
  <c r="J36" i="21"/>
  <c r="BD37" i="21"/>
  <c r="B33" i="37"/>
  <c r="P28" i="2"/>
  <c r="R8" i="10"/>
  <c r="O9" i="7"/>
  <c r="O4" i="2"/>
  <c r="O23" i="2"/>
  <c r="O22" i="2" s="1"/>
  <c r="Q9" i="41"/>
  <c r="Q55" i="10"/>
  <c r="O17" i="21"/>
  <c r="M18" i="21"/>
  <c r="R7" i="41"/>
  <c r="R6" i="41"/>
  <c r="L18" i="21"/>
  <c r="M17" i="10"/>
  <c r="J8" i="8"/>
  <c r="J5" i="6"/>
  <c r="J31" i="6"/>
  <c r="J30" i="6" s="1"/>
  <c r="J29" i="6" s="1"/>
  <c r="J13" i="6"/>
  <c r="M18" i="10" s="1"/>
  <c r="K37" i="6"/>
  <c r="K39" i="6" s="1"/>
  <c r="N10" i="41"/>
  <c r="H37" i="21"/>
  <c r="C33" i="37" s="1"/>
  <c r="O9" i="2"/>
  <c r="K35" i="6" l="1"/>
  <c r="K38" i="6" s="1"/>
  <c r="M35" i="10"/>
  <c r="M34" i="41"/>
  <c r="R62" i="21"/>
  <c r="Q62" i="21"/>
  <c r="M33" i="41"/>
  <c r="K40" i="11"/>
  <c r="K6" i="14"/>
  <c r="N28" i="10"/>
  <c r="AQ62" i="21"/>
  <c r="AM62" i="21"/>
  <c r="AK62" i="21"/>
  <c r="AO62" i="21"/>
  <c r="AV62" i="21"/>
  <c r="BC62" i="21" s="1"/>
  <c r="AR62" i="21"/>
  <c r="AW62" i="21"/>
  <c r="AT62" i="21"/>
  <c r="AX62" i="21"/>
  <c r="AU62" i="21"/>
  <c r="AL62" i="21"/>
  <c r="AN62" i="21"/>
  <c r="AS62" i="21"/>
  <c r="AZ62" i="21" s="1"/>
  <c r="AP62" i="21"/>
  <c r="O4" i="7"/>
  <c r="O11" i="2"/>
  <c r="R4" i="10"/>
  <c r="O27" i="2"/>
  <c r="O35" i="2"/>
  <c r="O7" i="2" s="1"/>
  <c r="O10" i="2" s="1"/>
  <c r="P24" i="2" s="1"/>
  <c r="P30" i="2"/>
  <c r="P29" i="2" s="1"/>
  <c r="P32" i="2" s="1"/>
  <c r="P31" i="2"/>
  <c r="P33" i="2" s="1"/>
  <c r="P36" i="2"/>
  <c r="P37" i="2" s="1"/>
  <c r="P21" i="2"/>
  <c r="S3" i="10" s="1"/>
  <c r="P20" i="2"/>
  <c r="J33" i="6"/>
  <c r="AL17" i="21"/>
  <c r="AO17" i="21"/>
  <c r="AT17" i="21"/>
  <c r="AX17" i="21"/>
  <c r="AM17" i="21"/>
  <c r="AQ17" i="21"/>
  <c r="AR17" i="21"/>
  <c r="AN17" i="21"/>
  <c r="AK17" i="21"/>
  <c r="AV17" i="21"/>
  <c r="BC17" i="21" s="1"/>
  <c r="AS17" i="21"/>
  <c r="AW17" i="21"/>
  <c r="AU17" i="21"/>
  <c r="AP17" i="21"/>
  <c r="BE17" i="21" s="1"/>
  <c r="P36" i="21"/>
  <c r="M18" i="41"/>
  <c r="R5" i="10"/>
  <c r="O5" i="7"/>
  <c r="M56" i="10"/>
  <c r="M65" i="10" s="1"/>
  <c r="M59" i="10" s="1"/>
  <c r="O36" i="21"/>
  <c r="M17" i="41"/>
  <c r="N18" i="21"/>
  <c r="R8" i="41"/>
  <c r="BA62" i="21" l="1"/>
  <c r="BE62" i="21"/>
  <c r="K6" i="11"/>
  <c r="K43" i="11"/>
  <c r="K25" i="11" s="1"/>
  <c r="AY62" i="21"/>
  <c r="BB62" i="21"/>
  <c r="M35" i="41"/>
  <c r="M36" i="10"/>
  <c r="S62" i="21"/>
  <c r="M37" i="10"/>
  <c r="L63" i="21"/>
  <c r="N28" i="41"/>
  <c r="AY17" i="21"/>
  <c r="P8" i="2"/>
  <c r="P38" i="2"/>
  <c r="P25" i="2" s="1"/>
  <c r="P12" i="2"/>
  <c r="P6" i="7"/>
  <c r="S6" i="10"/>
  <c r="P34" i="2"/>
  <c r="P6" i="2" s="1"/>
  <c r="AM36" i="21"/>
  <c r="AX36" i="21"/>
  <c r="AU36" i="21"/>
  <c r="AP36" i="21"/>
  <c r="BE36" i="21" s="1"/>
  <c r="AQ36" i="21"/>
  <c r="AS36" i="21"/>
  <c r="AO36" i="21"/>
  <c r="AR36" i="21"/>
  <c r="AL36" i="21"/>
  <c r="AT36" i="21"/>
  <c r="AV36" i="21"/>
  <c r="AW36" i="21"/>
  <c r="AK36" i="21"/>
  <c r="AN36" i="21"/>
  <c r="BB17" i="21"/>
  <c r="AZ17" i="21"/>
  <c r="BA17" i="21"/>
  <c r="I19" i="21"/>
  <c r="G19" i="21" s="1"/>
  <c r="S3" i="41"/>
  <c r="J14" i="6"/>
  <c r="J34" i="6"/>
  <c r="O5" i="2"/>
  <c r="O8" i="7"/>
  <c r="R9" i="10"/>
  <c r="R5" i="41"/>
  <c r="K18" i="21"/>
  <c r="R4" i="41"/>
  <c r="J18" i="21"/>
  <c r="S2" i="10"/>
  <c r="P3" i="7"/>
  <c r="BF17" i="21" l="1"/>
  <c r="D13" i="37" s="1"/>
  <c r="BF62" i="21"/>
  <c r="D58" i="37" s="1"/>
  <c r="T62" i="21"/>
  <c r="M36" i="41"/>
  <c r="K26" i="11"/>
  <c r="K3" i="11"/>
  <c r="K9" i="11" s="1"/>
  <c r="K7" i="14"/>
  <c r="N29" i="10"/>
  <c r="U62" i="21"/>
  <c r="M63" i="10"/>
  <c r="M37" i="41"/>
  <c r="AZ36" i="21"/>
  <c r="S6" i="41"/>
  <c r="L19" i="21"/>
  <c r="AY36" i="21"/>
  <c r="M19" i="10"/>
  <c r="J15" i="6"/>
  <c r="K24" i="6" s="1"/>
  <c r="B15" i="37"/>
  <c r="BD19" i="21"/>
  <c r="BB36" i="21"/>
  <c r="P3" i="2"/>
  <c r="P9" i="2" s="1"/>
  <c r="S7" i="10"/>
  <c r="P7" i="7"/>
  <c r="P26" i="2"/>
  <c r="M20" i="10"/>
  <c r="H19" i="21"/>
  <c r="C15" i="37" s="1"/>
  <c r="S54" i="10"/>
  <c r="S2" i="41"/>
  <c r="S54" i="41" s="1"/>
  <c r="O18" i="21"/>
  <c r="R55" i="10"/>
  <c r="R9" i="41"/>
  <c r="BC36" i="21"/>
  <c r="BA36" i="21"/>
  <c r="M63" i="21" l="1"/>
  <c r="N29" i="41"/>
  <c r="P19" i="2"/>
  <c r="L28" i="11"/>
  <c r="K9" i="14"/>
  <c r="K4" i="11"/>
  <c r="N30" i="10"/>
  <c r="K23" i="11"/>
  <c r="K19" i="11"/>
  <c r="N14" i="10"/>
  <c r="K6" i="8"/>
  <c r="K40" i="6"/>
  <c r="Q36" i="21"/>
  <c r="M19" i="41"/>
  <c r="BF36" i="21"/>
  <c r="D32" i="37" s="1"/>
  <c r="AU18" i="21"/>
  <c r="AK18" i="21"/>
  <c r="AN18" i="21"/>
  <c r="AP18" i="21"/>
  <c r="AR18" i="21"/>
  <c r="AW18" i="21"/>
  <c r="AQ18" i="21"/>
  <c r="AT18" i="21"/>
  <c r="AL18" i="21"/>
  <c r="AS18" i="21"/>
  <c r="AX18" i="21"/>
  <c r="AV18" i="21"/>
  <c r="AM18" i="21"/>
  <c r="AO18" i="21"/>
  <c r="P4" i="2"/>
  <c r="Q28" i="2"/>
  <c r="S8" i="10"/>
  <c r="P9" i="7"/>
  <c r="P23" i="2"/>
  <c r="S7" i="41"/>
  <c r="M19" i="21"/>
  <c r="M21" i="10"/>
  <c r="M20" i="41"/>
  <c r="R36" i="21"/>
  <c r="N63" i="21" l="1"/>
  <c r="N30" i="41"/>
  <c r="L20" i="11"/>
  <c r="L21" i="11"/>
  <c r="O25" i="10" s="1"/>
  <c r="K22" i="11"/>
  <c r="L36" i="11" s="1"/>
  <c r="N27" i="10"/>
  <c r="K5" i="14"/>
  <c r="BE18" i="21"/>
  <c r="BC18" i="21"/>
  <c r="S5" i="10"/>
  <c r="P5" i="7"/>
  <c r="N19" i="21"/>
  <c r="S8" i="41"/>
  <c r="AZ18" i="21"/>
  <c r="AY18" i="21"/>
  <c r="K6" i="6"/>
  <c r="K43" i="6"/>
  <c r="K25" i="6" s="1"/>
  <c r="Q20" i="2"/>
  <c r="Q31" i="2"/>
  <c r="Q33" i="2" s="1"/>
  <c r="Q21" i="2"/>
  <c r="T3" i="10" s="1"/>
  <c r="BB18" i="21"/>
  <c r="BA18" i="21"/>
  <c r="S36" i="21"/>
  <c r="M22" i="10"/>
  <c r="M21" i="41"/>
  <c r="P22" i="2"/>
  <c r="Q30" i="2" s="1"/>
  <c r="Q29" i="2" s="1"/>
  <c r="Q32" i="2" s="1"/>
  <c r="L37" i="21"/>
  <c r="N14" i="41"/>
  <c r="K27" i="11" l="1"/>
  <c r="N26" i="10"/>
  <c r="K11" i="11"/>
  <c r="K12" i="11" s="1"/>
  <c r="K32" i="11" s="1"/>
  <c r="K4" i="14"/>
  <c r="K42" i="11"/>
  <c r="K8" i="11" s="1"/>
  <c r="K41" i="11"/>
  <c r="K7" i="11" s="1"/>
  <c r="K10" i="11" s="1"/>
  <c r="O25" i="41"/>
  <c r="I64" i="21"/>
  <c r="G64" i="21" s="1"/>
  <c r="O24" i="10"/>
  <c r="L3" i="14"/>
  <c r="K63" i="21"/>
  <c r="N27" i="41"/>
  <c r="BF18" i="21"/>
  <c r="D14" i="37" s="1"/>
  <c r="T36" i="21"/>
  <c r="M22" i="41"/>
  <c r="P11" i="2"/>
  <c r="P4" i="7"/>
  <c r="S4" i="10"/>
  <c r="P27" i="2"/>
  <c r="P35" i="2"/>
  <c r="P7" i="2" s="1"/>
  <c r="P10" i="2" s="1"/>
  <c r="Q24" i="2" s="1"/>
  <c r="T3" i="41"/>
  <c r="I20" i="21"/>
  <c r="G20" i="21" s="1"/>
  <c r="K3" i="6"/>
  <c r="K19" i="6" s="1"/>
  <c r="N15" i="10"/>
  <c r="K7" i="8"/>
  <c r="K26" i="6"/>
  <c r="K19" i="21"/>
  <c r="S5" i="41"/>
  <c r="M23" i="10"/>
  <c r="Q3" i="7"/>
  <c r="T2" i="10"/>
  <c r="Q36" i="2"/>
  <c r="Q37" i="2" s="1"/>
  <c r="BD64" i="21" l="1"/>
  <c r="B60" i="37"/>
  <c r="K13" i="11"/>
  <c r="N32" i="10" s="1"/>
  <c r="L37" i="11"/>
  <c r="L39" i="11" s="1"/>
  <c r="K33" i="11"/>
  <c r="K14" i="11" s="1"/>
  <c r="K31" i="11"/>
  <c r="K30" i="11" s="1"/>
  <c r="K29" i="11" s="1"/>
  <c r="K34" i="11"/>
  <c r="L35" i="11"/>
  <c r="L38" i="11" s="1"/>
  <c r="N26" i="41"/>
  <c r="J63" i="21"/>
  <c r="O24" i="41"/>
  <c r="H64" i="21"/>
  <c r="C60" i="37" s="1"/>
  <c r="K8" i="14"/>
  <c r="K5" i="11"/>
  <c r="N31" i="10"/>
  <c r="Q6" i="7"/>
  <c r="Q12" i="2"/>
  <c r="T6" i="10"/>
  <c r="Q34" i="2"/>
  <c r="Q6" i="2" s="1"/>
  <c r="B16" i="37"/>
  <c r="BD20" i="21"/>
  <c r="Q8" i="2"/>
  <c r="Q38" i="2" s="1"/>
  <c r="Q25" i="2" s="1"/>
  <c r="L28" i="6"/>
  <c r="K4" i="6"/>
  <c r="K9" i="8"/>
  <c r="N16" i="10"/>
  <c r="K23" i="6"/>
  <c r="K9" i="6"/>
  <c r="H20" i="21"/>
  <c r="C16" i="37" s="1"/>
  <c r="T54" i="10"/>
  <c r="T2" i="41"/>
  <c r="T54" i="41" s="1"/>
  <c r="S9" i="10"/>
  <c r="P5" i="2"/>
  <c r="P8" i="7"/>
  <c r="U36" i="21"/>
  <c r="M62" i="10"/>
  <c r="M23" i="41"/>
  <c r="S4" i="41"/>
  <c r="J19" i="21"/>
  <c r="M37" i="21"/>
  <c r="N15" i="41"/>
  <c r="N31" i="41" l="1"/>
  <c r="N57" i="10"/>
  <c r="N66" i="10" s="1"/>
  <c r="N60" i="10" s="1"/>
  <c r="O63" i="21"/>
  <c r="N33" i="10"/>
  <c r="K15" i="11"/>
  <c r="L24" i="11"/>
  <c r="N34" i="10"/>
  <c r="P63" i="21"/>
  <c r="N32" i="41"/>
  <c r="S9" i="41"/>
  <c r="O19" i="21"/>
  <c r="S55" i="10"/>
  <c r="T7" i="10"/>
  <c r="Q7" i="7"/>
  <c r="Q3" i="2"/>
  <c r="Q9" i="2" s="1"/>
  <c r="Q26" i="2"/>
  <c r="N13" i="10"/>
  <c r="K5" i="8"/>
  <c r="T6" i="41"/>
  <c r="L20" i="21"/>
  <c r="K22" i="6"/>
  <c r="N16" i="41"/>
  <c r="N37" i="21"/>
  <c r="L20" i="6"/>
  <c r="L21" i="6"/>
  <c r="O11" i="10" s="1"/>
  <c r="R63" i="21" l="1"/>
  <c r="N34" i="41"/>
  <c r="N35" i="10"/>
  <c r="O28" i="10"/>
  <c r="L6" i="14"/>
  <c r="L40" i="11"/>
  <c r="Q63" i="21"/>
  <c r="N33" i="41"/>
  <c r="AQ63" i="21"/>
  <c r="AN63" i="21"/>
  <c r="AX63" i="21"/>
  <c r="AP63" i="21"/>
  <c r="BE63" i="21" s="1"/>
  <c r="AS63" i="21"/>
  <c r="AZ63" i="21" s="1"/>
  <c r="AO63" i="21"/>
  <c r="AV63" i="21"/>
  <c r="BC63" i="21" s="1"/>
  <c r="AT63" i="21"/>
  <c r="AR63" i="21"/>
  <c r="AL63" i="21"/>
  <c r="AK63" i="21"/>
  <c r="AY63" i="21" s="1"/>
  <c r="AW63" i="21"/>
  <c r="AU63" i="21"/>
  <c r="BB63" i="21" s="1"/>
  <c r="AM63" i="21"/>
  <c r="Q19" i="2"/>
  <c r="M20" i="21"/>
  <c r="T7" i="41"/>
  <c r="K11" i="6"/>
  <c r="K12" i="6" s="1"/>
  <c r="K32" i="6" s="1"/>
  <c r="N12" i="10"/>
  <c r="K4" i="8"/>
  <c r="K42" i="6"/>
  <c r="K8" i="6" s="1"/>
  <c r="K27" i="6"/>
  <c r="K41" i="6"/>
  <c r="K7" i="6" s="1"/>
  <c r="K10" i="6" s="1"/>
  <c r="L36" i="6"/>
  <c r="AR19" i="21"/>
  <c r="AN19" i="21"/>
  <c r="AP19" i="21"/>
  <c r="AW19" i="21"/>
  <c r="AS19" i="21"/>
  <c r="AV19" i="21"/>
  <c r="AM19" i="21"/>
  <c r="AQ19" i="21"/>
  <c r="AK19" i="21"/>
  <c r="AY19" i="21" s="1"/>
  <c r="AL19" i="21"/>
  <c r="AT19" i="21"/>
  <c r="AU19" i="21"/>
  <c r="AO19" i="21"/>
  <c r="AX19" i="21"/>
  <c r="Q4" i="2"/>
  <c r="Q9" i="7"/>
  <c r="T8" i="10"/>
  <c r="R28" i="2"/>
  <c r="Q23" i="2"/>
  <c r="O10" i="10"/>
  <c r="L3" i="8"/>
  <c r="K37" i="21"/>
  <c r="N13" i="41"/>
  <c r="I38" i="21"/>
  <c r="G38" i="21" s="1"/>
  <c r="O11" i="41"/>
  <c r="L6" i="11" l="1"/>
  <c r="L43" i="11"/>
  <c r="L25" i="11" s="1"/>
  <c r="O28" i="41"/>
  <c r="L64" i="21"/>
  <c r="N37" i="10"/>
  <c r="S63" i="21"/>
  <c r="N36" i="10"/>
  <c r="N35" i="41"/>
  <c r="BA63" i="21"/>
  <c r="BF63" i="21" s="1"/>
  <c r="D59" i="37" s="1"/>
  <c r="AZ19" i="21"/>
  <c r="BB19" i="21"/>
  <c r="B34" i="37"/>
  <c r="BD38" i="21"/>
  <c r="R31" i="2"/>
  <c r="R33" i="2" s="1"/>
  <c r="R20" i="2"/>
  <c r="R21" i="2"/>
  <c r="U3" i="10" s="1"/>
  <c r="J37" i="21"/>
  <c r="N12" i="41"/>
  <c r="O10" i="41"/>
  <c r="H38" i="21"/>
  <c r="C34" i="37" s="1"/>
  <c r="BC19" i="21"/>
  <c r="K5" i="6"/>
  <c r="N17" i="10"/>
  <c r="K8" i="8"/>
  <c r="K31" i="6"/>
  <c r="K30" i="6" s="1"/>
  <c r="K29" i="6" s="1"/>
  <c r="K34" i="6"/>
  <c r="K33" i="6"/>
  <c r="K14" i="6" s="1"/>
  <c r="K13" i="6"/>
  <c r="N18" i="10" s="1"/>
  <c r="L35" i="6"/>
  <c r="L38" i="6" s="1"/>
  <c r="L37" i="6"/>
  <c r="L39" i="6" s="1"/>
  <c r="Q5" i="7"/>
  <c r="T5" i="10"/>
  <c r="N20" i="21"/>
  <c r="T8" i="41"/>
  <c r="Q22" i="2"/>
  <c r="BA19" i="21"/>
  <c r="BE19" i="21"/>
  <c r="T63" i="21" l="1"/>
  <c r="N36" i="41"/>
  <c r="N63" i="10"/>
  <c r="U63" i="21"/>
  <c r="N37" i="41"/>
  <c r="L7" i="14"/>
  <c r="L26" i="11"/>
  <c r="L3" i="11"/>
  <c r="L9" i="11" s="1"/>
  <c r="O29" i="10"/>
  <c r="R36" i="2"/>
  <c r="R37" i="2" s="1"/>
  <c r="R8" i="2" s="1"/>
  <c r="R38" i="2" s="1"/>
  <c r="R25" i="2" s="1"/>
  <c r="BF19" i="21"/>
  <c r="D15" i="37" s="1"/>
  <c r="T5" i="41"/>
  <c r="K20" i="21"/>
  <c r="N20" i="10"/>
  <c r="L24" i="6"/>
  <c r="N56" i="10"/>
  <c r="N65" i="10" s="1"/>
  <c r="N59" i="10" s="1"/>
  <c r="N17" i="41"/>
  <c r="O37" i="21"/>
  <c r="K15" i="6"/>
  <c r="N19" i="10"/>
  <c r="T4" i="10"/>
  <c r="Q11" i="2"/>
  <c r="Q4" i="7"/>
  <c r="Q27" i="2"/>
  <c r="Q35" i="2"/>
  <c r="Q7" i="2" s="1"/>
  <c r="Q10" i="2" s="1"/>
  <c r="R24" i="2" s="1"/>
  <c r="I21" i="21"/>
  <c r="G21" i="21" s="1"/>
  <c r="U3" i="41"/>
  <c r="P37" i="21"/>
  <c r="N18" i="41"/>
  <c r="R30" i="2"/>
  <c r="R29" i="2" s="1"/>
  <c r="R32" i="2" s="1"/>
  <c r="U2" i="10"/>
  <c r="R3" i="7"/>
  <c r="O30" i="10" l="1"/>
  <c r="L4" i="11"/>
  <c r="L9" i="14"/>
  <c r="L23" i="11"/>
  <c r="M28" i="11"/>
  <c r="L19" i="11"/>
  <c r="O29" i="41"/>
  <c r="M64" i="21"/>
  <c r="U7" i="10"/>
  <c r="R3" i="2"/>
  <c r="R7" i="7"/>
  <c r="R19" i="2"/>
  <c r="R26" i="2"/>
  <c r="AR37" i="21"/>
  <c r="AX37" i="21"/>
  <c r="AP37" i="21"/>
  <c r="AT37" i="21"/>
  <c r="AW37" i="21"/>
  <c r="AN37" i="21"/>
  <c r="AS37" i="21"/>
  <c r="AU37" i="21"/>
  <c r="BB37" i="21" s="1"/>
  <c r="AL37" i="21"/>
  <c r="AQ37" i="21"/>
  <c r="AK37" i="21"/>
  <c r="AM37" i="21"/>
  <c r="AV37" i="21"/>
  <c r="AO37" i="21"/>
  <c r="BC37" i="21" s="1"/>
  <c r="BE37" i="21"/>
  <c r="Q5" i="2"/>
  <c r="T9" i="10"/>
  <c r="Q8" i="7"/>
  <c r="T4" i="41"/>
  <c r="J20" i="21"/>
  <c r="B17" i="37"/>
  <c r="BD21" i="21"/>
  <c r="Q37" i="21"/>
  <c r="N19" i="41"/>
  <c r="O14" i="10"/>
  <c r="L6" i="8"/>
  <c r="L40" i="6"/>
  <c r="H21" i="21"/>
  <c r="C17" i="37" s="1"/>
  <c r="U54" i="10"/>
  <c r="U2" i="41"/>
  <c r="U54" i="41" s="1"/>
  <c r="R37" i="21"/>
  <c r="N20" i="41"/>
  <c r="N21" i="10"/>
  <c r="R12" i="2"/>
  <c r="U6" i="10"/>
  <c r="R6" i="7"/>
  <c r="R34" i="2"/>
  <c r="R6" i="2" s="1"/>
  <c r="M20" i="11" l="1"/>
  <c r="M21" i="11"/>
  <c r="P25" i="10" s="1"/>
  <c r="L22" i="11"/>
  <c r="L5" i="14"/>
  <c r="O27" i="10"/>
  <c r="O30" i="41"/>
  <c r="N64" i="21"/>
  <c r="U6" i="41"/>
  <c r="L21" i="21"/>
  <c r="N23" i="10"/>
  <c r="N22" i="10"/>
  <c r="N21" i="41"/>
  <c r="S37" i="21"/>
  <c r="AZ37" i="21"/>
  <c r="L38" i="21"/>
  <c r="O14" i="41"/>
  <c r="S28" i="2"/>
  <c r="R9" i="7"/>
  <c r="R4" i="2"/>
  <c r="U8" i="10"/>
  <c r="R23" i="2"/>
  <c r="R22" i="2" s="1"/>
  <c r="BA37" i="21"/>
  <c r="L6" i="6"/>
  <c r="L43" i="6"/>
  <c r="L25" i="6" s="1"/>
  <c r="AY37" i="21"/>
  <c r="R9" i="2"/>
  <c r="O20" i="21"/>
  <c r="T9" i="41"/>
  <c r="T55" i="10"/>
  <c r="M21" i="21"/>
  <c r="U7" i="41"/>
  <c r="L27" i="11" l="1"/>
  <c r="L41" i="11"/>
  <c r="L7" i="11" s="1"/>
  <c r="L10" i="11" s="1"/>
  <c r="L11" i="11"/>
  <c r="L12" i="11" s="1"/>
  <c r="L32" i="11" s="1"/>
  <c r="L4" i="14"/>
  <c r="O26" i="10"/>
  <c r="L42" i="11"/>
  <c r="L8" i="11" s="1"/>
  <c r="M36" i="11"/>
  <c r="K64" i="21"/>
  <c r="O27" i="41"/>
  <c r="P25" i="41"/>
  <c r="I65" i="21"/>
  <c r="G65" i="21" s="1"/>
  <c r="M3" i="14"/>
  <c r="P24" i="10"/>
  <c r="S20" i="2"/>
  <c r="S30" i="2"/>
  <c r="S29" i="2" s="1"/>
  <c r="S32" i="2" s="1"/>
  <c r="S21" i="2"/>
  <c r="V3" i="10" s="1"/>
  <c r="S31" i="2"/>
  <c r="S33" i="2" s="1"/>
  <c r="L3" i="6"/>
  <c r="L19" i="6" s="1"/>
  <c r="L7" i="8"/>
  <c r="O15" i="10"/>
  <c r="L26" i="6"/>
  <c r="BF37" i="21"/>
  <c r="D33" i="37" s="1"/>
  <c r="T37" i="21"/>
  <c r="N22" i="41"/>
  <c r="N62" i="10"/>
  <c r="N23" i="41"/>
  <c r="U37" i="21"/>
  <c r="AN20" i="21"/>
  <c r="AP20" i="21"/>
  <c r="BE20" i="21" s="1"/>
  <c r="AK20" i="21"/>
  <c r="AV20" i="21"/>
  <c r="AW20" i="21"/>
  <c r="AR20" i="21"/>
  <c r="AO20" i="21"/>
  <c r="AT20" i="21"/>
  <c r="AQ20" i="21"/>
  <c r="AL20" i="21"/>
  <c r="AS20" i="21"/>
  <c r="AU20" i="21"/>
  <c r="AM20" i="21"/>
  <c r="AX20" i="21"/>
  <c r="U5" i="10"/>
  <c r="R5" i="7"/>
  <c r="R11" i="2"/>
  <c r="R4" i="7"/>
  <c r="U4" i="10"/>
  <c r="R27" i="2"/>
  <c r="R35" i="2"/>
  <c r="R7" i="2" s="1"/>
  <c r="R10" i="2" s="1"/>
  <c r="N21" i="21"/>
  <c r="U8" i="41"/>
  <c r="H65" i="21" l="1"/>
  <c r="C61" i="37" s="1"/>
  <c r="P24" i="41"/>
  <c r="J64" i="21"/>
  <c r="O26" i="41"/>
  <c r="AZ20" i="21"/>
  <c r="S36" i="2"/>
  <c r="S37" i="2" s="1"/>
  <c r="S8" i="2" s="1"/>
  <c r="BD65" i="21"/>
  <c r="B61" i="37"/>
  <c r="L33" i="11"/>
  <c r="L14" i="11" s="1"/>
  <c r="L13" i="11"/>
  <c r="O32" i="10" s="1"/>
  <c r="L31" i="11"/>
  <c r="L30" i="11" s="1"/>
  <c r="L29" i="11" s="1"/>
  <c r="L34" i="11"/>
  <c r="M35" i="11"/>
  <c r="M38" i="11" s="1"/>
  <c r="M37" i="11"/>
  <c r="M39" i="11" s="1"/>
  <c r="BA20" i="21"/>
  <c r="O31" i="10"/>
  <c r="L5" i="11"/>
  <c r="L8" i="14"/>
  <c r="S24" i="2"/>
  <c r="M28" i="6"/>
  <c r="L4" i="6"/>
  <c r="L9" i="8"/>
  <c r="O16" i="10"/>
  <c r="L23" i="6"/>
  <c r="L22" i="6" s="1"/>
  <c r="V2" i="10"/>
  <c r="S3" i="7"/>
  <c r="M38" i="21"/>
  <c r="O15" i="41"/>
  <c r="I22" i="21"/>
  <c r="G22" i="21" s="1"/>
  <c r="V3" i="41"/>
  <c r="K21" i="21"/>
  <c r="U5" i="41"/>
  <c r="R8" i="7"/>
  <c r="U9" i="10"/>
  <c r="R5" i="2"/>
  <c r="AY20" i="21"/>
  <c r="L9" i="6"/>
  <c r="BB20" i="21"/>
  <c r="BC20" i="21"/>
  <c r="U4" i="41"/>
  <c r="J21" i="21"/>
  <c r="O57" i="10" l="1"/>
  <c r="O66" i="10" s="1"/>
  <c r="O60" i="10" s="1"/>
  <c r="O64" i="21"/>
  <c r="O31" i="41"/>
  <c r="S38" i="2"/>
  <c r="S25" i="2" s="1"/>
  <c r="S3" i="2" s="1"/>
  <c r="S9" i="2" s="1"/>
  <c r="O34" i="10"/>
  <c r="M24" i="11"/>
  <c r="BF20" i="21"/>
  <c r="D16" i="37" s="1"/>
  <c r="P64" i="21"/>
  <c r="O32" i="41"/>
  <c r="L15" i="11"/>
  <c r="O33" i="10"/>
  <c r="L11" i="6"/>
  <c r="L12" i="6" s="1"/>
  <c r="L32" i="6" s="1"/>
  <c r="M37" i="6" s="1"/>
  <c r="M39" i="6" s="1"/>
  <c r="O12" i="10"/>
  <c r="L4" i="8"/>
  <c r="L27" i="6"/>
  <c r="L42" i="6"/>
  <c r="L8" i="6" s="1"/>
  <c r="L41" i="6"/>
  <c r="L7" i="6" s="1"/>
  <c r="V7" i="10"/>
  <c r="O13" i="10"/>
  <c r="L5" i="8"/>
  <c r="V6" i="10"/>
  <c r="S12" i="2"/>
  <c r="S6" i="7"/>
  <c r="S34" i="2"/>
  <c r="S6" i="2" s="1"/>
  <c r="O21" i="21"/>
  <c r="U9" i="41"/>
  <c r="U55" i="10"/>
  <c r="N38" i="21"/>
  <c r="O16" i="41"/>
  <c r="B18" i="37"/>
  <c r="BD22" i="21"/>
  <c r="V2" i="41"/>
  <c r="V54" i="41" s="1"/>
  <c r="V54" i="10"/>
  <c r="H22" i="21"/>
  <c r="C18" i="37" s="1"/>
  <c r="L10" i="6"/>
  <c r="M21" i="6"/>
  <c r="P11" i="10" s="1"/>
  <c r="M20" i="6"/>
  <c r="M36" i="6"/>
  <c r="M35" i="6" s="1"/>
  <c r="M38" i="6" s="1"/>
  <c r="M6" i="14" l="1"/>
  <c r="P28" i="10"/>
  <c r="M40" i="11"/>
  <c r="S26" i="2"/>
  <c r="O34" i="41"/>
  <c r="R64" i="21"/>
  <c r="O35" i="10"/>
  <c r="S7" i="7"/>
  <c r="Q64" i="21"/>
  <c r="O33" i="41"/>
  <c r="AQ64" i="21"/>
  <c r="AW64" i="21"/>
  <c r="AS64" i="21"/>
  <c r="AZ64" i="21" s="1"/>
  <c r="AN64" i="21"/>
  <c r="AO64" i="21"/>
  <c r="AU64" i="21"/>
  <c r="BB64" i="21" s="1"/>
  <c r="AX64" i="21"/>
  <c r="AL64" i="21"/>
  <c r="AV64" i="21"/>
  <c r="AR64" i="21"/>
  <c r="AK64" i="21"/>
  <c r="AY64" i="21" s="1"/>
  <c r="AT64" i="21"/>
  <c r="AM64" i="21"/>
  <c r="AP64" i="21"/>
  <c r="BE64" i="21" s="1"/>
  <c r="L22" i="21"/>
  <c r="V6" i="41"/>
  <c r="K38" i="21"/>
  <c r="O13" i="41"/>
  <c r="L5" i="6"/>
  <c r="O17" i="10"/>
  <c r="L8" i="8"/>
  <c r="AS21" i="21"/>
  <c r="AO21" i="21"/>
  <c r="AL21" i="21"/>
  <c r="AT21" i="21"/>
  <c r="AU21" i="21"/>
  <c r="AP21" i="21"/>
  <c r="AQ21" i="21"/>
  <c r="AN21" i="21"/>
  <c r="AV21" i="21"/>
  <c r="AR21" i="21"/>
  <c r="AM21" i="21"/>
  <c r="AX21" i="21"/>
  <c r="AK21" i="21"/>
  <c r="AW21" i="21"/>
  <c r="BE21" i="21"/>
  <c r="S19" i="2"/>
  <c r="P10" i="10"/>
  <c r="M3" i="8"/>
  <c r="S4" i="2"/>
  <c r="T28" i="2"/>
  <c r="S9" i="7"/>
  <c r="V8" i="10"/>
  <c r="S23" i="2"/>
  <c r="S22" i="2" s="1"/>
  <c r="J38" i="21"/>
  <c r="O12" i="41"/>
  <c r="I39" i="21"/>
  <c r="G39" i="21" s="1"/>
  <c r="P11" i="41"/>
  <c r="V7" i="41"/>
  <c r="M22" i="21"/>
  <c r="L31" i="6"/>
  <c r="L30" i="6" s="1"/>
  <c r="L29" i="6" s="1"/>
  <c r="L34" i="6"/>
  <c r="L33" i="6"/>
  <c r="L14" i="6" s="1"/>
  <c r="L13" i="6"/>
  <c r="O18" i="10" s="1"/>
  <c r="BA64" i="21" l="1"/>
  <c r="O35" i="41"/>
  <c r="O37" i="10"/>
  <c r="S64" i="21"/>
  <c r="O36" i="10"/>
  <c r="BC64" i="21"/>
  <c r="BF64" i="21" s="1"/>
  <c r="D60" i="37" s="1"/>
  <c r="M43" i="11"/>
  <c r="M25" i="11" s="1"/>
  <c r="M6" i="11"/>
  <c r="L65" i="21"/>
  <c r="P28" i="41"/>
  <c r="BB21" i="21"/>
  <c r="BA21" i="21"/>
  <c r="AY21" i="21"/>
  <c r="O56" i="10"/>
  <c r="O65" i="10" s="1"/>
  <c r="O59" i="10" s="1"/>
  <c r="O17" i="41"/>
  <c r="O38" i="21"/>
  <c r="BD39" i="21"/>
  <c r="B35" i="37"/>
  <c r="P38" i="21"/>
  <c r="O18" i="41"/>
  <c r="O20" i="10"/>
  <c r="M24" i="6"/>
  <c r="P10" i="41"/>
  <c r="H39" i="21"/>
  <c r="C35" i="37" s="1"/>
  <c r="O19" i="10"/>
  <c r="L15" i="6"/>
  <c r="S11" i="2"/>
  <c r="V4" i="10"/>
  <c r="S4" i="7"/>
  <c r="S27" i="2"/>
  <c r="S35" i="2"/>
  <c r="S7" i="2" s="1"/>
  <c r="S10" i="2" s="1"/>
  <c r="V5" i="10"/>
  <c r="S5" i="7"/>
  <c r="BC21" i="21"/>
  <c r="AZ21" i="21"/>
  <c r="T21" i="2"/>
  <c r="W3" i="10" s="1"/>
  <c r="T30" i="2"/>
  <c r="T29" i="2" s="1"/>
  <c r="T32" i="2" s="1"/>
  <c r="T36" i="2"/>
  <c r="T37" i="2" s="1"/>
  <c r="T31" i="2"/>
  <c r="T33" i="2" s="1"/>
  <c r="T20" i="2"/>
  <c r="N22" i="21"/>
  <c r="V8" i="41"/>
  <c r="BF21" i="21" l="1"/>
  <c r="D17" i="37" s="1"/>
  <c r="M26" i="11"/>
  <c r="M7" i="14"/>
  <c r="M3" i="11"/>
  <c r="P29" i="10"/>
  <c r="T24" i="2"/>
  <c r="W6" i="10" s="1"/>
  <c r="T64" i="21"/>
  <c r="O36" i="41"/>
  <c r="U64" i="21"/>
  <c r="O63" i="10"/>
  <c r="O37" i="41"/>
  <c r="T12" i="2"/>
  <c r="T8" i="2"/>
  <c r="T38" i="2"/>
  <c r="T25" i="2" s="1"/>
  <c r="V4" i="41"/>
  <c r="J22" i="21"/>
  <c r="O21" i="10"/>
  <c r="R38" i="21"/>
  <c r="O20" i="41"/>
  <c r="W2" i="10"/>
  <c r="T3" i="7"/>
  <c r="AO38" i="21"/>
  <c r="AK38" i="21"/>
  <c r="AR38" i="21"/>
  <c r="AX38" i="21"/>
  <c r="AU38" i="21"/>
  <c r="AT38" i="21"/>
  <c r="AW38" i="21"/>
  <c r="AL38" i="21"/>
  <c r="AM38" i="21"/>
  <c r="AV38" i="21"/>
  <c r="AN38" i="21"/>
  <c r="AS38" i="21"/>
  <c r="AQ38" i="21"/>
  <c r="AP38" i="21"/>
  <c r="Q38" i="21"/>
  <c r="O19" i="41"/>
  <c r="S8" i="7"/>
  <c r="S5" i="2"/>
  <c r="V9" i="10"/>
  <c r="W3" i="41"/>
  <c r="I23" i="21"/>
  <c r="G23" i="21" s="1"/>
  <c r="V5" i="41"/>
  <c r="K22" i="21"/>
  <c r="M6" i="8"/>
  <c r="P14" i="10"/>
  <c r="M40" i="6"/>
  <c r="BE38" i="21" l="1"/>
  <c r="BB38" i="21"/>
  <c r="T34" i="2"/>
  <c r="T6" i="2" s="1"/>
  <c r="T6" i="7"/>
  <c r="M65" i="21"/>
  <c r="P29" i="41"/>
  <c r="M19" i="11"/>
  <c r="M9" i="11"/>
  <c r="M9" i="14"/>
  <c r="M4" i="11"/>
  <c r="P30" i="10"/>
  <c r="N28" i="11"/>
  <c r="M23" i="11"/>
  <c r="BA38" i="21"/>
  <c r="BC38" i="21"/>
  <c r="AY38" i="21"/>
  <c r="T7" i="7"/>
  <c r="T3" i="2"/>
  <c r="T9" i="2" s="1"/>
  <c r="W7" i="10"/>
  <c r="T26" i="2"/>
  <c r="O22" i="10"/>
  <c r="O23" i="10"/>
  <c r="S38" i="21"/>
  <c r="O21" i="41"/>
  <c r="P14" i="41"/>
  <c r="L39" i="21"/>
  <c r="V55" i="10"/>
  <c r="O22" i="21"/>
  <c r="V9" i="41"/>
  <c r="AZ38" i="21"/>
  <c r="BF38" i="21" s="1"/>
  <c r="D34" i="37" s="1"/>
  <c r="M6" i="6"/>
  <c r="M43" i="6"/>
  <c r="M25" i="6" s="1"/>
  <c r="BD23" i="21"/>
  <c r="B19" i="37"/>
  <c r="W54" i="10"/>
  <c r="W2" i="41"/>
  <c r="W54" i="41" s="1"/>
  <c r="H23" i="21"/>
  <c r="C19" i="37" s="1"/>
  <c r="W6" i="41"/>
  <c r="L23" i="21"/>
  <c r="M22" i="11" l="1"/>
  <c r="M5" i="14"/>
  <c r="P27" i="10"/>
  <c r="T19" i="2"/>
  <c r="N20" i="11"/>
  <c r="N21" i="11"/>
  <c r="Q25" i="10" s="1"/>
  <c r="N36" i="11"/>
  <c r="N65" i="21"/>
  <c r="P30" i="41"/>
  <c r="M3" i="6"/>
  <c r="M19" i="6" s="1"/>
  <c r="M7" i="8"/>
  <c r="P15" i="10"/>
  <c r="M26" i="6"/>
  <c r="T38" i="21"/>
  <c r="O22" i="41"/>
  <c r="U28" i="2"/>
  <c r="T9" i="7"/>
  <c r="W8" i="10"/>
  <c r="T4" i="2"/>
  <c r="T23" i="2"/>
  <c r="W7" i="41"/>
  <c r="M23" i="21"/>
  <c r="O62" i="10"/>
  <c r="O23" i="41"/>
  <c r="U38" i="21"/>
  <c r="AS22" i="21"/>
  <c r="AV22" i="21"/>
  <c r="AQ22" i="21"/>
  <c r="AL22" i="21"/>
  <c r="AO22" i="21"/>
  <c r="AX22" i="21"/>
  <c r="AK22" i="21"/>
  <c r="AP22" i="21"/>
  <c r="AM22" i="21"/>
  <c r="AR22" i="21"/>
  <c r="AW22" i="21"/>
  <c r="AT22" i="21"/>
  <c r="AN22" i="21"/>
  <c r="AU22" i="21"/>
  <c r="BB22" i="21" s="1"/>
  <c r="N3" i="14" l="1"/>
  <c r="Q24" i="10"/>
  <c r="Q25" i="41"/>
  <c r="I66" i="21"/>
  <c r="G66" i="21" s="1"/>
  <c r="K65" i="21"/>
  <c r="P27" i="41"/>
  <c r="M11" i="11"/>
  <c r="M12" i="11" s="1"/>
  <c r="M32" i="11" s="1"/>
  <c r="P26" i="10"/>
  <c r="M4" i="14"/>
  <c r="M27" i="11"/>
  <c r="M42" i="11"/>
  <c r="M8" i="11" s="1"/>
  <c r="M41" i="11"/>
  <c r="M7" i="11" s="1"/>
  <c r="M10" i="11" s="1"/>
  <c r="BA22" i="21"/>
  <c r="AZ22" i="21"/>
  <c r="BE22" i="21"/>
  <c r="U31" i="2"/>
  <c r="U33" i="2" s="1"/>
  <c r="U20" i="2"/>
  <c r="U21" i="2"/>
  <c r="X3" i="10" s="1"/>
  <c r="I24" i="21" s="1"/>
  <c r="G24" i="21" s="1"/>
  <c r="M4" i="6"/>
  <c r="N28" i="6"/>
  <c r="P16" i="10"/>
  <c r="M9" i="8"/>
  <c r="M23" i="6"/>
  <c r="BC22" i="21"/>
  <c r="N23" i="21"/>
  <c r="W8" i="41"/>
  <c r="T5" i="7"/>
  <c r="W5" i="10"/>
  <c r="M39" i="21"/>
  <c r="P15" i="41"/>
  <c r="AY22" i="21"/>
  <c r="T22" i="2"/>
  <c r="U30" i="2" s="1"/>
  <c r="U29" i="2" s="1"/>
  <c r="U32" i="2" s="1"/>
  <c r="M9" i="6"/>
  <c r="M33" i="11" l="1"/>
  <c r="M14" i="11" s="1"/>
  <c r="M13" i="11"/>
  <c r="P32" i="10" s="1"/>
  <c r="M34" i="11"/>
  <c r="M31" i="11"/>
  <c r="M30" i="11" s="1"/>
  <c r="M29" i="11" s="1"/>
  <c r="N35" i="11"/>
  <c r="N38" i="11" s="1"/>
  <c r="N37" i="11"/>
  <c r="N39" i="11" s="1"/>
  <c r="J65" i="21"/>
  <c r="P26" i="41"/>
  <c r="B62" i="37"/>
  <c r="BD66" i="21"/>
  <c r="M5" i="11"/>
  <c r="M8" i="14"/>
  <c r="P31" i="10"/>
  <c r="Q24" i="41"/>
  <c r="H66" i="21"/>
  <c r="C62" i="37" s="1"/>
  <c r="BF22" i="21"/>
  <c r="D18" i="37" s="1"/>
  <c r="P16" i="41"/>
  <c r="N39" i="21"/>
  <c r="U36" i="2"/>
  <c r="U37" i="2" s="1"/>
  <c r="U24" i="2"/>
  <c r="T4" i="7"/>
  <c r="T11" i="2"/>
  <c r="W4" i="10"/>
  <c r="T27" i="2"/>
  <c r="T35" i="2"/>
  <c r="T7" i="2" s="1"/>
  <c r="T10" i="2" s="1"/>
  <c r="N21" i="6"/>
  <c r="Q11" i="10" s="1"/>
  <c r="N20" i="6"/>
  <c r="B20" i="37"/>
  <c r="BD24" i="21"/>
  <c r="P13" i="10"/>
  <c r="M5" i="8"/>
  <c r="W5" i="41"/>
  <c r="K23" i="21"/>
  <c r="M22" i="6"/>
  <c r="N36" i="6" s="1"/>
  <c r="U3" i="7"/>
  <c r="X2" i="10"/>
  <c r="P31" i="41" l="1"/>
  <c r="P57" i="10"/>
  <c r="P66" i="10" s="1"/>
  <c r="P60" i="10" s="1"/>
  <c r="O65" i="21"/>
  <c r="P34" i="10"/>
  <c r="N24" i="11"/>
  <c r="P32" i="41"/>
  <c r="P65" i="21"/>
  <c r="P33" i="10"/>
  <c r="M15" i="11"/>
  <c r="I40" i="21"/>
  <c r="G40" i="21" s="1"/>
  <c r="Q11" i="41"/>
  <c r="X6" i="10"/>
  <c r="L24" i="21" s="1"/>
  <c r="U6" i="7"/>
  <c r="U12" i="2"/>
  <c r="U34" i="2"/>
  <c r="U6" i="2" s="1"/>
  <c r="Q10" i="10"/>
  <c r="N3" i="8"/>
  <c r="X54" i="10"/>
  <c r="H24" i="21"/>
  <c r="C20" i="37" s="1"/>
  <c r="U8" i="2"/>
  <c r="U38" i="2"/>
  <c r="U25" i="2" s="1"/>
  <c r="P13" i="41"/>
  <c r="K39" i="21"/>
  <c r="W9" i="10"/>
  <c r="T8" i="7"/>
  <c r="T5" i="2"/>
  <c r="M11" i="6"/>
  <c r="M12" i="6" s="1"/>
  <c r="M32" i="6" s="1"/>
  <c r="P12" i="10"/>
  <c r="M4" i="8"/>
  <c r="M27" i="6"/>
  <c r="M42" i="6"/>
  <c r="M8" i="6" s="1"/>
  <c r="M41" i="6"/>
  <c r="M7" i="6" s="1"/>
  <c r="M10" i="6" s="1"/>
  <c r="W4" i="41"/>
  <c r="J23" i="21"/>
  <c r="P33" i="41" l="1"/>
  <c r="Q65" i="21"/>
  <c r="N40" i="11"/>
  <c r="Q28" i="10"/>
  <c r="N6" i="14"/>
  <c r="P35" i="10"/>
  <c r="P34" i="41"/>
  <c r="R65" i="21"/>
  <c r="AL65" i="21"/>
  <c r="AM65" i="21"/>
  <c r="AU65" i="21"/>
  <c r="AT65" i="21"/>
  <c r="BA65" i="21" s="1"/>
  <c r="AQ65" i="21"/>
  <c r="AN65" i="21"/>
  <c r="AO65" i="21"/>
  <c r="AX65" i="21"/>
  <c r="AP65" i="21"/>
  <c r="AK65" i="21"/>
  <c r="AR65" i="21"/>
  <c r="AW65" i="21"/>
  <c r="BE65" i="21"/>
  <c r="AV65" i="21"/>
  <c r="AS65" i="21"/>
  <c r="AZ65" i="21" s="1"/>
  <c r="U3" i="2"/>
  <c r="U9" i="2" s="1"/>
  <c r="X7" i="10"/>
  <c r="M24" i="21" s="1"/>
  <c r="U7" i="7"/>
  <c r="U26" i="2"/>
  <c r="P17" i="10"/>
  <c r="M8" i="8"/>
  <c r="M5" i="6"/>
  <c r="H40" i="21"/>
  <c r="C36" i="37" s="1"/>
  <c r="Q10" i="41"/>
  <c r="O23" i="21"/>
  <c r="W9" i="41"/>
  <c r="W55" i="10"/>
  <c r="M34" i="6"/>
  <c r="M31" i="6"/>
  <c r="M30" i="6" s="1"/>
  <c r="M29" i="6" s="1"/>
  <c r="M33" i="6"/>
  <c r="M14" i="6" s="1"/>
  <c r="M13" i="6"/>
  <c r="P18" i="10" s="1"/>
  <c r="N37" i="6"/>
  <c r="N39" i="6" s="1"/>
  <c r="N35" i="6"/>
  <c r="N38" i="6" s="1"/>
  <c r="J39" i="21"/>
  <c r="P12" i="41"/>
  <c r="BD40" i="21"/>
  <c r="B36" i="37"/>
  <c r="BC65" i="21" l="1"/>
  <c r="P35" i="41"/>
  <c r="P36" i="10"/>
  <c r="S65" i="21"/>
  <c r="P37" i="10"/>
  <c r="Q28" i="41"/>
  <c r="L66" i="21"/>
  <c r="U19" i="2"/>
  <c r="BB65" i="21"/>
  <c r="N43" i="11"/>
  <c r="N25" i="11" s="1"/>
  <c r="N6" i="11"/>
  <c r="AY65" i="21"/>
  <c r="BF65" i="21" s="1"/>
  <c r="D61" i="37" s="1"/>
  <c r="P20" i="10"/>
  <c r="N24" i="6"/>
  <c r="X8" i="10"/>
  <c r="N24" i="21" s="1"/>
  <c r="U4" i="2"/>
  <c r="V28" i="2"/>
  <c r="U9" i="7"/>
  <c r="U23" i="2"/>
  <c r="AU23" i="21"/>
  <c r="AN23" i="21"/>
  <c r="AP23" i="21"/>
  <c r="AK23" i="21"/>
  <c r="AV23" i="21"/>
  <c r="AW23" i="21"/>
  <c r="AX23" i="21"/>
  <c r="AL23" i="21"/>
  <c r="AT23" i="21"/>
  <c r="AM23" i="21"/>
  <c r="AO23" i="21"/>
  <c r="AR23" i="21"/>
  <c r="AQ23" i="21"/>
  <c r="AS23" i="21"/>
  <c r="O39" i="21"/>
  <c r="P17" i="41"/>
  <c r="P56" i="10"/>
  <c r="P65" i="10" s="1"/>
  <c r="P59" i="10" s="1"/>
  <c r="P39" i="21"/>
  <c r="P18" i="41"/>
  <c r="P19" i="10"/>
  <c r="M15" i="6"/>
  <c r="BA23" i="21" l="1"/>
  <c r="BC23" i="21"/>
  <c r="P37" i="41"/>
  <c r="P63" i="10"/>
  <c r="U65" i="21"/>
  <c r="N3" i="11"/>
  <c r="N9" i="11" s="1"/>
  <c r="N19" i="11"/>
  <c r="N7" i="14"/>
  <c r="N26" i="11"/>
  <c r="Q29" i="10"/>
  <c r="P36" i="41"/>
  <c r="T65" i="21"/>
  <c r="BE23" i="21"/>
  <c r="BB23" i="21"/>
  <c r="U5" i="7"/>
  <c r="X5" i="10"/>
  <c r="K24" i="21" s="1"/>
  <c r="Q39" i="21"/>
  <c r="P19" i="41"/>
  <c r="AZ23" i="21"/>
  <c r="V20" i="2"/>
  <c r="V31" i="2"/>
  <c r="V33" i="2" s="1"/>
  <c r="V21" i="2"/>
  <c r="Y3" i="10" s="1"/>
  <c r="I25" i="21" s="1"/>
  <c r="G25" i="21" s="1"/>
  <c r="AY23" i="21"/>
  <c r="AM39" i="21"/>
  <c r="AS39" i="21"/>
  <c r="AX39" i="21"/>
  <c r="AL39" i="21"/>
  <c r="AP39" i="21"/>
  <c r="AO39" i="21"/>
  <c r="AU39" i="21"/>
  <c r="AK39" i="21"/>
  <c r="AR39" i="21"/>
  <c r="AN39" i="21"/>
  <c r="AT39" i="21"/>
  <c r="AV39" i="21"/>
  <c r="AW39" i="21"/>
  <c r="AQ39" i="21"/>
  <c r="U22" i="2"/>
  <c r="V30" i="2" s="1"/>
  <c r="V29" i="2" s="1"/>
  <c r="V32" i="2" s="1"/>
  <c r="Q14" i="10"/>
  <c r="N6" i="8"/>
  <c r="N40" i="6"/>
  <c r="P21" i="10"/>
  <c r="R39" i="21"/>
  <c r="P20" i="41"/>
  <c r="BC39" i="21" l="1"/>
  <c r="O28" i="11"/>
  <c r="N9" i="14"/>
  <c r="N4" i="11"/>
  <c r="Q30" i="10"/>
  <c r="N23" i="11"/>
  <c r="N22" i="11" s="1"/>
  <c r="V36" i="2"/>
  <c r="V37" i="2" s="1"/>
  <c r="V8" i="2" s="1"/>
  <c r="M66" i="21"/>
  <c r="Q29" i="41"/>
  <c r="BF23" i="21"/>
  <c r="D19" i="37" s="1"/>
  <c r="AY39" i="21"/>
  <c r="BE39" i="21"/>
  <c r="N6" i="6"/>
  <c r="N43" i="6"/>
  <c r="N25" i="6" s="1"/>
  <c r="AZ39" i="21"/>
  <c r="L40" i="21"/>
  <c r="Q14" i="41"/>
  <c r="BA39" i="21"/>
  <c r="X4" i="10"/>
  <c r="J24" i="21" s="1"/>
  <c r="U11" i="2"/>
  <c r="U4" i="7"/>
  <c r="U27" i="2"/>
  <c r="U35" i="2"/>
  <c r="U7" i="2" s="1"/>
  <c r="U10" i="2" s="1"/>
  <c r="V24" i="2" s="1"/>
  <c r="BB39" i="21"/>
  <c r="BD25" i="21"/>
  <c r="B21" i="37"/>
  <c r="S39" i="21"/>
  <c r="P23" i="10"/>
  <c r="P22" i="10"/>
  <c r="P21" i="41"/>
  <c r="Y2" i="10"/>
  <c r="V3" i="7"/>
  <c r="N42" i="11" l="1"/>
  <c r="N8" i="11" s="1"/>
  <c r="N41" i="11"/>
  <c r="N7" i="11" s="1"/>
  <c r="N10" i="11" s="1"/>
  <c r="N27" i="11"/>
  <c r="N11" i="11"/>
  <c r="N12" i="11" s="1"/>
  <c r="N32" i="11" s="1"/>
  <c r="Q26" i="10"/>
  <c r="N4" i="14"/>
  <c r="V38" i="2"/>
  <c r="V25" i="2" s="1"/>
  <c r="V7" i="7" s="1"/>
  <c r="N5" i="14"/>
  <c r="Q27" i="10"/>
  <c r="Q30" i="41"/>
  <c r="N66" i="21"/>
  <c r="O20" i="11"/>
  <c r="O21" i="11"/>
  <c r="R25" i="10" s="1"/>
  <c r="O36" i="11"/>
  <c r="O37" i="11"/>
  <c r="O39" i="11" s="1"/>
  <c r="O35" i="11"/>
  <c r="O38" i="11" s="1"/>
  <c r="N3" i="6"/>
  <c r="Q15" i="10"/>
  <c r="N7" i="8"/>
  <c r="N26" i="6"/>
  <c r="N19" i="6"/>
  <c r="Y54" i="10"/>
  <c r="H25" i="21"/>
  <c r="C21" i="37" s="1"/>
  <c r="T39" i="21"/>
  <c r="P22" i="41"/>
  <c r="Y6" i="10"/>
  <c r="L25" i="21" s="1"/>
  <c r="V6" i="7"/>
  <c r="V12" i="2"/>
  <c r="V34" i="2"/>
  <c r="V6" i="2" s="1"/>
  <c r="U5" i="2"/>
  <c r="X9" i="10"/>
  <c r="U8" i="7"/>
  <c r="BF39" i="21"/>
  <c r="D35" i="37" s="1"/>
  <c r="V26" i="2"/>
  <c r="P62" i="10"/>
  <c r="P23" i="41"/>
  <c r="U39" i="21"/>
  <c r="Y7" i="10" l="1"/>
  <c r="M25" i="21" s="1"/>
  <c r="V3" i="2"/>
  <c r="V19" i="2" s="1"/>
  <c r="I67" i="21"/>
  <c r="G67" i="21" s="1"/>
  <c r="R25" i="41"/>
  <c r="J66" i="21"/>
  <c r="Q26" i="41"/>
  <c r="N13" i="11"/>
  <c r="Q32" i="10" s="1"/>
  <c r="N34" i="11"/>
  <c r="N33" i="11"/>
  <c r="N14" i="11" s="1"/>
  <c r="N31" i="11"/>
  <c r="N30" i="11" s="1"/>
  <c r="N29" i="11" s="1"/>
  <c r="Q31" i="10"/>
  <c r="N5" i="11"/>
  <c r="N8" i="14"/>
  <c r="R24" i="10"/>
  <c r="O3" i="14"/>
  <c r="K66" i="21"/>
  <c r="Q27" i="41"/>
  <c r="V4" i="2"/>
  <c r="V9" i="7"/>
  <c r="Y8" i="10"/>
  <c r="N25" i="21" s="1"/>
  <c r="W28" i="2"/>
  <c r="V23" i="2"/>
  <c r="V22" i="2" s="1"/>
  <c r="O28" i="6"/>
  <c r="Q16" i="10"/>
  <c r="N9" i="8"/>
  <c r="N4" i="6"/>
  <c r="N23" i="6"/>
  <c r="N22" i="6" s="1"/>
  <c r="V9" i="2"/>
  <c r="M40" i="21"/>
  <c r="Q15" i="41"/>
  <c r="N9" i="6"/>
  <c r="O24" i="21"/>
  <c r="X55" i="10"/>
  <c r="Q32" i="41" l="1"/>
  <c r="P66" i="21"/>
  <c r="H67" i="21"/>
  <c r="C63" i="37" s="1"/>
  <c r="R24" i="41"/>
  <c r="Q31" i="41"/>
  <c r="Q57" i="10"/>
  <c r="Q66" i="10" s="1"/>
  <c r="Q60" i="10" s="1"/>
  <c r="O66" i="21"/>
  <c r="BD67" i="21"/>
  <c r="B63" i="37"/>
  <c r="Q34" i="10"/>
  <c r="O24" i="11"/>
  <c r="Q33" i="10"/>
  <c r="N15" i="11"/>
  <c r="N11" i="6"/>
  <c r="N12" i="6" s="1"/>
  <c r="N32" i="6" s="1"/>
  <c r="Q12" i="10"/>
  <c r="N4" i="8"/>
  <c r="N42" i="6"/>
  <c r="N8" i="6" s="1"/>
  <c r="N27" i="6"/>
  <c r="N41" i="6"/>
  <c r="N7" i="6" s="1"/>
  <c r="N10" i="6" s="1"/>
  <c r="O20" i="6"/>
  <c r="O21" i="6"/>
  <c r="R11" i="10" s="1"/>
  <c r="O37" i="6"/>
  <c r="O39" i="6" s="1"/>
  <c r="O36" i="6"/>
  <c r="Q16" i="41"/>
  <c r="N40" i="21"/>
  <c r="Y5" i="10"/>
  <c r="K25" i="21" s="1"/>
  <c r="V5" i="7"/>
  <c r="AS24" i="21"/>
  <c r="AV24" i="21"/>
  <c r="AL24" i="21"/>
  <c r="AO24" i="21"/>
  <c r="AT24" i="21"/>
  <c r="AU24" i="21"/>
  <c r="AN24" i="21"/>
  <c r="AR24" i="21"/>
  <c r="AW24" i="21"/>
  <c r="AQ24" i="21"/>
  <c r="AM24" i="21"/>
  <c r="AK24" i="21"/>
  <c r="AP24" i="21"/>
  <c r="AX24" i="21"/>
  <c r="W21" i="2"/>
  <c r="Z3" i="10" s="1"/>
  <c r="I26" i="21" s="1"/>
  <c r="G26" i="21" s="1"/>
  <c r="W36" i="2"/>
  <c r="W37" i="2" s="1"/>
  <c r="W31" i="2"/>
  <c r="W33" i="2" s="1"/>
  <c r="W20" i="2"/>
  <c r="W30" i="2"/>
  <c r="W29" i="2" s="1"/>
  <c r="W32" i="2" s="1"/>
  <c r="Y4" i="10"/>
  <c r="J25" i="21" s="1"/>
  <c r="V4" i="7"/>
  <c r="V11" i="2"/>
  <c r="V27" i="2"/>
  <c r="V35" i="2"/>
  <c r="V7" i="2" s="1"/>
  <c r="V10" i="2" s="1"/>
  <c r="W24" i="2" s="1"/>
  <c r="N5" i="8"/>
  <c r="Q13" i="10"/>
  <c r="AW66" i="21" l="1"/>
  <c r="AP66" i="21"/>
  <c r="AQ66" i="21"/>
  <c r="BE66" i="21"/>
  <c r="AX66" i="21"/>
  <c r="AU66" i="21"/>
  <c r="AV66" i="21"/>
  <c r="BC66" i="21" s="1"/>
  <c r="AN66" i="21"/>
  <c r="AL66" i="21"/>
  <c r="AO66" i="21"/>
  <c r="AM66" i="21"/>
  <c r="AT66" i="21"/>
  <c r="BA66" i="21" s="1"/>
  <c r="AS66" i="21"/>
  <c r="AZ66" i="21" s="1"/>
  <c r="AR66" i="21"/>
  <c r="AK66" i="21"/>
  <c r="AY66" i="21" s="1"/>
  <c r="Q33" i="41"/>
  <c r="Q66" i="21"/>
  <c r="O40" i="11"/>
  <c r="O6" i="14"/>
  <c r="R28" i="10"/>
  <c r="R66" i="21"/>
  <c r="Q35" i="10"/>
  <c r="Q34" i="41"/>
  <c r="BC24" i="21"/>
  <c r="BE24" i="21"/>
  <c r="W8" i="2"/>
  <c r="W38" i="2" s="1"/>
  <c r="W25" i="2" s="1"/>
  <c r="V5" i="2"/>
  <c r="V8" i="7"/>
  <c r="Y9" i="10"/>
  <c r="AZ24" i="21"/>
  <c r="AY24" i="21"/>
  <c r="W6" i="7"/>
  <c r="W12" i="2"/>
  <c r="Z6" i="10"/>
  <c r="L26" i="21" s="1"/>
  <c r="Q17" i="10"/>
  <c r="N5" i="6"/>
  <c r="N8" i="8"/>
  <c r="BD26" i="21"/>
  <c r="B22" i="37"/>
  <c r="W34" i="2"/>
  <c r="W6" i="2" s="1"/>
  <c r="K40" i="21"/>
  <c r="Q13" i="41"/>
  <c r="I41" i="21"/>
  <c r="G41" i="21" s="1"/>
  <c r="R11" i="41"/>
  <c r="J40" i="21"/>
  <c r="Q12" i="41"/>
  <c r="R10" i="10"/>
  <c r="O3" i="8"/>
  <c r="BB24" i="21"/>
  <c r="W3" i="7"/>
  <c r="Z2" i="10"/>
  <c r="BA24" i="21"/>
  <c r="N31" i="6"/>
  <c r="N30" i="6" s="1"/>
  <c r="N29" i="6" s="1"/>
  <c r="N13" i="6"/>
  <c r="Q37" i="10" l="1"/>
  <c r="Q35" i="41"/>
  <c r="Q36" i="10"/>
  <c r="S66" i="21"/>
  <c r="BB66" i="21"/>
  <c r="BF66" i="21" s="1"/>
  <c r="D62" i="37" s="1"/>
  <c r="R28" i="41"/>
  <c r="L67" i="21"/>
  <c r="O6" i="11"/>
  <c r="O43" i="11"/>
  <c r="O25" i="11" s="1"/>
  <c r="O25" i="21"/>
  <c r="Y55" i="10"/>
  <c r="H41" i="21"/>
  <c r="C37" i="37" s="1"/>
  <c r="R10" i="41"/>
  <c r="Z7" i="10"/>
  <c r="M26" i="21" s="1"/>
  <c r="W7" i="7"/>
  <c r="W3" i="2"/>
  <c r="W9" i="2" s="1"/>
  <c r="W26" i="2"/>
  <c r="Q56" i="10"/>
  <c r="Q65" i="10" s="1"/>
  <c r="Q59" i="10" s="1"/>
  <c r="O40" i="21"/>
  <c r="Q17" i="41"/>
  <c r="Z54" i="10"/>
  <c r="H26" i="21"/>
  <c r="C22" i="37" s="1"/>
  <c r="BF24" i="21"/>
  <c r="D20" i="37" s="1"/>
  <c r="Q18" i="10"/>
  <c r="O35" i="6"/>
  <c r="O38" i="6" s="1"/>
  <c r="N33" i="6"/>
  <c r="BD41" i="21"/>
  <c r="B37" i="37"/>
  <c r="T66" i="21" l="1"/>
  <c r="Q36" i="41"/>
  <c r="O3" i="11"/>
  <c r="R29" i="10"/>
  <c r="O7" i="14"/>
  <c r="O26" i="11"/>
  <c r="Q63" i="10"/>
  <c r="Q37" i="41"/>
  <c r="U66" i="21"/>
  <c r="W19" i="2"/>
  <c r="AM40" i="21"/>
  <c r="AQ40" i="21"/>
  <c r="AX40" i="21"/>
  <c r="AU40" i="21"/>
  <c r="AP40" i="21"/>
  <c r="BE40" i="21" s="1"/>
  <c r="AS40" i="21"/>
  <c r="AO40" i="21"/>
  <c r="AV40" i="21"/>
  <c r="AL40" i="21"/>
  <c r="AT40" i="21"/>
  <c r="AR40" i="21"/>
  <c r="AN40" i="21"/>
  <c r="AW40" i="21"/>
  <c r="AK40" i="21"/>
  <c r="P40" i="21"/>
  <c r="Q18" i="41"/>
  <c r="N14" i="6"/>
  <c r="N34" i="6"/>
  <c r="X28" i="2"/>
  <c r="W9" i="7"/>
  <c r="W4" i="2"/>
  <c r="Z8" i="10"/>
  <c r="N26" i="21" s="1"/>
  <c r="W23" i="2"/>
  <c r="AS25" i="21"/>
  <c r="AV25" i="21"/>
  <c r="AL25" i="21"/>
  <c r="AO25" i="21"/>
  <c r="AK25" i="21"/>
  <c r="AP25" i="21"/>
  <c r="AQ25" i="21"/>
  <c r="AR25" i="21"/>
  <c r="AW25" i="21"/>
  <c r="AX25" i="21"/>
  <c r="AT25" i="21"/>
  <c r="AM25" i="21"/>
  <c r="AN25" i="21"/>
  <c r="AU25" i="21"/>
  <c r="O4" i="11" l="1"/>
  <c r="P28" i="11"/>
  <c r="O9" i="14"/>
  <c r="R30" i="10"/>
  <c r="O23" i="11"/>
  <c r="O22" i="11"/>
  <c r="AY40" i="21"/>
  <c r="R29" i="41"/>
  <c r="M67" i="21"/>
  <c r="O19" i="11"/>
  <c r="O9" i="11"/>
  <c r="BC40" i="21"/>
  <c r="BE25" i="21"/>
  <c r="Z5" i="10"/>
  <c r="K26" i="21" s="1"/>
  <c r="W5" i="7"/>
  <c r="AY25" i="21"/>
  <c r="W22" i="2"/>
  <c r="BA40" i="21"/>
  <c r="AZ25" i="21"/>
  <c r="AZ40" i="21"/>
  <c r="BA25" i="21"/>
  <c r="BC25" i="21"/>
  <c r="BB40" i="21"/>
  <c r="X30" i="2"/>
  <c r="X29" i="2" s="1"/>
  <c r="X32" i="2" s="1"/>
  <c r="X31" i="2"/>
  <c r="X33" i="2" s="1"/>
  <c r="X20" i="2"/>
  <c r="X21" i="2"/>
  <c r="AA3" i="10" s="1"/>
  <c r="I27" i="21" s="1"/>
  <c r="G27" i="21" s="1"/>
  <c r="Q20" i="10"/>
  <c r="BB25" i="21"/>
  <c r="N15" i="6"/>
  <c r="O24" i="6" s="1"/>
  <c r="Q19" i="10"/>
  <c r="R26" i="10" l="1"/>
  <c r="O27" i="11"/>
  <c r="O42" i="11"/>
  <c r="O8" i="11" s="1"/>
  <c r="O41" i="11"/>
  <c r="O7" i="11" s="1"/>
  <c r="O10" i="11" s="1"/>
  <c r="O11" i="11"/>
  <c r="O12" i="11" s="1"/>
  <c r="O32" i="11" s="1"/>
  <c r="O4" i="14"/>
  <c r="R27" i="10"/>
  <c r="O5" i="14"/>
  <c r="X36" i="2"/>
  <c r="X37" i="2" s="1"/>
  <c r="X8" i="2" s="1"/>
  <c r="R30" i="41"/>
  <c r="N67" i="21"/>
  <c r="P21" i="11"/>
  <c r="S25" i="10" s="1"/>
  <c r="P20" i="11"/>
  <c r="P36" i="11"/>
  <c r="P35" i="11" s="1"/>
  <c r="P38" i="11" s="1"/>
  <c r="P37" i="11"/>
  <c r="P39" i="11" s="1"/>
  <c r="BF40" i="21"/>
  <c r="D36" i="37" s="1"/>
  <c r="O6" i="8"/>
  <c r="R14" i="10"/>
  <c r="O40" i="6"/>
  <c r="Q19" i="41"/>
  <c r="Q40" i="21"/>
  <c r="Z4" i="10"/>
  <c r="J26" i="21" s="1"/>
  <c r="W11" i="2"/>
  <c r="W4" i="7"/>
  <c r="W27" i="2"/>
  <c r="W35" i="2"/>
  <c r="W7" i="2" s="1"/>
  <c r="W10" i="2" s="1"/>
  <c r="X24" i="2" s="1"/>
  <c r="BF25" i="21"/>
  <c r="D21" i="37" s="1"/>
  <c r="X3" i="7"/>
  <c r="AA2" i="10"/>
  <c r="Q21" i="10"/>
  <c r="Q20" i="41"/>
  <c r="R40" i="21"/>
  <c r="B23" i="37"/>
  <c r="BD27" i="21"/>
  <c r="K67" i="21" l="1"/>
  <c r="R27" i="41"/>
  <c r="P3" i="14"/>
  <c r="S24" i="10"/>
  <c r="O34" i="11"/>
  <c r="O13" i="11"/>
  <c r="R32" i="10" s="1"/>
  <c r="O31" i="11"/>
  <c r="O30" i="11" s="1"/>
  <c r="O29" i="11" s="1"/>
  <c r="O33" i="11"/>
  <c r="O14" i="11" s="1"/>
  <c r="I68" i="21"/>
  <c r="G68" i="21" s="1"/>
  <c r="S25" i="41"/>
  <c r="X38" i="2"/>
  <c r="X25" i="2" s="1"/>
  <c r="AA7" i="10" s="1"/>
  <c r="M27" i="21" s="1"/>
  <c r="R31" i="10"/>
  <c r="O5" i="11"/>
  <c r="O8" i="14"/>
  <c r="R26" i="41"/>
  <c r="J67" i="21"/>
  <c r="X6" i="7"/>
  <c r="X12" i="2"/>
  <c r="AA6" i="10"/>
  <c r="L27" i="21" s="1"/>
  <c r="X34" i="2"/>
  <c r="X6" i="2" s="1"/>
  <c r="O6" i="6"/>
  <c r="O43" i="6"/>
  <c r="O25" i="6" s="1"/>
  <c r="Q22" i="10"/>
  <c r="Q23" i="10" s="1"/>
  <c r="S40" i="21"/>
  <c r="Q21" i="41"/>
  <c r="W5" i="2"/>
  <c r="W8" i="7"/>
  <c r="Z9" i="10"/>
  <c r="L41" i="21"/>
  <c r="R14" i="41"/>
  <c r="X3" i="2"/>
  <c r="X19" i="2" s="1"/>
  <c r="X26" i="2"/>
  <c r="H27" i="21"/>
  <c r="C23" i="37" s="1"/>
  <c r="AA54" i="10"/>
  <c r="R32" i="41" l="1"/>
  <c r="P67" i="21"/>
  <c r="R34" i="10"/>
  <c r="P24" i="11"/>
  <c r="R33" i="10"/>
  <c r="O15" i="11"/>
  <c r="R31" i="41"/>
  <c r="O67" i="21"/>
  <c r="R57" i="10"/>
  <c r="R66" i="10" s="1"/>
  <c r="R60" i="10" s="1"/>
  <c r="S24" i="41"/>
  <c r="H68" i="21"/>
  <c r="C64" i="37" s="1"/>
  <c r="X7" i="7"/>
  <c r="BD68" i="21"/>
  <c r="B64" i="37"/>
  <c r="O26" i="21"/>
  <c r="Z55" i="10"/>
  <c r="O3" i="6"/>
  <c r="O7" i="8"/>
  <c r="R15" i="10"/>
  <c r="O26" i="6"/>
  <c r="X9" i="7"/>
  <c r="AA8" i="10"/>
  <c r="N27" i="21" s="1"/>
  <c r="X4" i="2"/>
  <c r="Y28" i="2"/>
  <c r="X23" i="2"/>
  <c r="Q62" i="10"/>
  <c r="Q23" i="41"/>
  <c r="U40" i="21"/>
  <c r="X9" i="2"/>
  <c r="T40" i="21"/>
  <c r="Q22" i="41"/>
  <c r="Q67" i="21" l="1"/>
  <c r="R33" i="41"/>
  <c r="P6" i="14"/>
  <c r="S28" i="10"/>
  <c r="P40" i="11"/>
  <c r="R35" i="10"/>
  <c r="R34" i="41"/>
  <c r="R67" i="21"/>
  <c r="AW67" i="21"/>
  <c r="AO67" i="21"/>
  <c r="AQ67" i="21"/>
  <c r="AU67" i="21"/>
  <c r="AN67" i="21"/>
  <c r="AK67" i="21"/>
  <c r="AY67" i="21" s="1"/>
  <c r="AL67" i="21"/>
  <c r="AT67" i="21"/>
  <c r="BA67" i="21" s="1"/>
  <c r="AP67" i="21"/>
  <c r="BE67" i="21" s="1"/>
  <c r="AM67" i="21"/>
  <c r="AV67" i="21"/>
  <c r="BC67" i="21" s="1"/>
  <c r="AS67" i="21"/>
  <c r="AR67" i="21"/>
  <c r="AX67" i="21"/>
  <c r="O9" i="6"/>
  <c r="AV26" i="21"/>
  <c r="AX26" i="21"/>
  <c r="AS26" i="21"/>
  <c r="AO26" i="21"/>
  <c r="AQ26" i="21"/>
  <c r="AL26" i="21"/>
  <c r="AU26" i="21"/>
  <c r="AN26" i="21"/>
  <c r="AR26" i="21"/>
  <c r="AW26" i="21"/>
  <c r="AT26" i="21"/>
  <c r="AP26" i="21"/>
  <c r="BE26" i="21" s="1"/>
  <c r="AK26" i="21"/>
  <c r="AM26" i="21"/>
  <c r="Y20" i="2"/>
  <c r="Y31" i="2"/>
  <c r="Y33" i="2" s="1"/>
  <c r="Y21" i="2"/>
  <c r="AB3" i="10" s="1"/>
  <c r="I28" i="21" s="1"/>
  <c r="G28" i="21" s="1"/>
  <c r="AA5" i="10"/>
  <c r="K27" i="21" s="1"/>
  <c r="X5" i="7"/>
  <c r="O19" i="6"/>
  <c r="M41" i="21"/>
  <c r="R15" i="41"/>
  <c r="X22" i="2"/>
  <c r="Y30" i="2" s="1"/>
  <c r="Y29" i="2" s="1"/>
  <c r="Y32" i="2" s="1"/>
  <c r="P28" i="6"/>
  <c r="O4" i="6"/>
  <c r="R16" i="10"/>
  <c r="O9" i="8"/>
  <c r="O23" i="6"/>
  <c r="O22" i="6" s="1"/>
  <c r="R36" i="10" l="1"/>
  <c r="S67" i="21"/>
  <c r="R37" i="10"/>
  <c r="R35" i="41"/>
  <c r="P6" i="11"/>
  <c r="P43" i="11"/>
  <c r="P25" i="11" s="1"/>
  <c r="AY26" i="21"/>
  <c r="AZ67" i="21"/>
  <c r="BF67" i="21" s="1"/>
  <c r="D63" i="37" s="1"/>
  <c r="BB67" i="21"/>
  <c r="S28" i="41"/>
  <c r="L68" i="21"/>
  <c r="BC26" i="21"/>
  <c r="O11" i="6"/>
  <c r="O12" i="6" s="1"/>
  <c r="O32" i="6" s="1"/>
  <c r="O4" i="8"/>
  <c r="R12" i="10"/>
  <c r="O27" i="6"/>
  <c r="O42" i="6"/>
  <c r="O8" i="6" s="1"/>
  <c r="O41" i="6"/>
  <c r="O7" i="6" s="1"/>
  <c r="B24" i="37"/>
  <c r="BD28" i="21"/>
  <c r="BA26" i="21"/>
  <c r="AZ26" i="21"/>
  <c r="AA4" i="10"/>
  <c r="J27" i="21" s="1"/>
  <c r="X4" i="7"/>
  <c r="X11" i="2"/>
  <c r="X27" i="2"/>
  <c r="X35" i="2"/>
  <c r="X7" i="2" s="1"/>
  <c r="X10" i="2" s="1"/>
  <c r="Y24" i="2" s="1"/>
  <c r="Y3" i="7"/>
  <c r="AB2" i="10"/>
  <c r="Y36" i="2"/>
  <c r="Y37" i="2" s="1"/>
  <c r="O10" i="6"/>
  <c r="O5" i="8"/>
  <c r="R13" i="10"/>
  <c r="R16" i="41"/>
  <c r="N41" i="21"/>
  <c r="P20" i="6"/>
  <c r="P36" i="6"/>
  <c r="P21" i="6"/>
  <c r="S11" i="10" s="1"/>
  <c r="BB26" i="21"/>
  <c r="S29" i="10" l="1"/>
  <c r="P26" i="11"/>
  <c r="P7" i="14"/>
  <c r="P3" i="11"/>
  <c r="P9" i="11" s="1"/>
  <c r="R63" i="10"/>
  <c r="R37" i="41"/>
  <c r="U67" i="21"/>
  <c r="R36" i="41"/>
  <c r="T67" i="21"/>
  <c r="BF26" i="21"/>
  <c r="D22" i="37" s="1"/>
  <c r="O31" i="6"/>
  <c r="O30" i="6" s="1"/>
  <c r="O29" i="6" s="1"/>
  <c r="O34" i="6"/>
  <c r="O33" i="6"/>
  <c r="O14" i="6" s="1"/>
  <c r="O13" i="6"/>
  <c r="R18" i="10" s="1"/>
  <c r="P35" i="6"/>
  <c r="P38" i="6" s="1"/>
  <c r="AB6" i="10"/>
  <c r="L28" i="21" s="1"/>
  <c r="Y12" i="2"/>
  <c r="Y6" i="7"/>
  <c r="Y34" i="2"/>
  <c r="Y6" i="2" s="1"/>
  <c r="P37" i="6"/>
  <c r="P39" i="6" s="1"/>
  <c r="P3" i="8"/>
  <c r="S10" i="10"/>
  <c r="Y38" i="2"/>
  <c r="Y25" i="2" s="1"/>
  <c r="Y8" i="2"/>
  <c r="H28" i="21"/>
  <c r="C24" i="37" s="1"/>
  <c r="AB54" i="10"/>
  <c r="X5" i="2"/>
  <c r="X8" i="7"/>
  <c r="AA9" i="10"/>
  <c r="I42" i="21"/>
  <c r="G42" i="21" s="1"/>
  <c r="S11" i="41"/>
  <c r="K41" i="21"/>
  <c r="R13" i="41"/>
  <c r="R17" i="10"/>
  <c r="O8" i="8"/>
  <c r="O5" i="6"/>
  <c r="R12" i="41"/>
  <c r="J41" i="21"/>
  <c r="P19" i="11" l="1"/>
  <c r="Q28" i="11"/>
  <c r="P4" i="11"/>
  <c r="P9" i="14"/>
  <c r="P23" i="11"/>
  <c r="S30" i="10"/>
  <c r="M68" i="21"/>
  <c r="S29" i="41"/>
  <c r="B38" i="37"/>
  <c r="BD42" i="21"/>
  <c r="Y7" i="7"/>
  <c r="AB7" i="10"/>
  <c r="M28" i="21" s="1"/>
  <c r="Y3" i="2"/>
  <c r="Y9" i="2" s="1"/>
  <c r="Y26" i="2"/>
  <c r="R18" i="41"/>
  <c r="P41" i="21"/>
  <c r="S10" i="41"/>
  <c r="H42" i="21"/>
  <c r="C38" i="37" s="1"/>
  <c r="O15" i="6"/>
  <c r="R19" i="10"/>
  <c r="R20" i="10"/>
  <c r="P24" i="6"/>
  <c r="R56" i="10"/>
  <c r="R65" i="10" s="1"/>
  <c r="R59" i="10" s="1"/>
  <c r="O41" i="21"/>
  <c r="R17" i="41"/>
  <c r="O27" i="21"/>
  <c r="AA55" i="10"/>
  <c r="N68" i="21" l="1"/>
  <c r="S30" i="41"/>
  <c r="P22" i="11"/>
  <c r="S27" i="10"/>
  <c r="P5" i="14"/>
  <c r="Q21" i="11"/>
  <c r="T25" i="10" s="1"/>
  <c r="Q20" i="11"/>
  <c r="Q41" i="21"/>
  <c r="R19" i="41"/>
  <c r="S14" i="10"/>
  <c r="P6" i="8"/>
  <c r="P40" i="6"/>
  <c r="Y4" i="2"/>
  <c r="Y9" i="7"/>
  <c r="Z28" i="2"/>
  <c r="AB8" i="10"/>
  <c r="N28" i="21" s="1"/>
  <c r="Y23" i="2"/>
  <c r="AK41" i="21"/>
  <c r="AR41" i="21"/>
  <c r="AS41" i="21"/>
  <c r="AQ41" i="21"/>
  <c r="AT41" i="21"/>
  <c r="AO41" i="21"/>
  <c r="AN41" i="21"/>
  <c r="AW41" i="21"/>
  <c r="AM41" i="21"/>
  <c r="AU41" i="21"/>
  <c r="AX41" i="21"/>
  <c r="AV41" i="21"/>
  <c r="AP41" i="21"/>
  <c r="AL41" i="21"/>
  <c r="AS27" i="21"/>
  <c r="AO27" i="21"/>
  <c r="AL27" i="21"/>
  <c r="AT27" i="21"/>
  <c r="AU27" i="21"/>
  <c r="AP27" i="21"/>
  <c r="AK27" i="21"/>
  <c r="AW27" i="21"/>
  <c r="BE27" i="21" s="1"/>
  <c r="AX27" i="21"/>
  <c r="AR27" i="21"/>
  <c r="AQ27" i="21"/>
  <c r="AM27" i="21"/>
  <c r="AV27" i="21"/>
  <c r="AN27" i="21"/>
  <c r="R21" i="10"/>
  <c r="R20" i="41"/>
  <c r="R41" i="21"/>
  <c r="Y19" i="2"/>
  <c r="BE41" i="21" l="1"/>
  <c r="T25" i="41"/>
  <c r="I69" i="21"/>
  <c r="G69" i="21" s="1"/>
  <c r="Q3" i="14"/>
  <c r="T24" i="10"/>
  <c r="K68" i="21"/>
  <c r="S27" i="41"/>
  <c r="P27" i="11"/>
  <c r="P4" i="14"/>
  <c r="S26" i="10"/>
  <c r="P42" i="11"/>
  <c r="P8" i="11" s="1"/>
  <c r="P41" i="11"/>
  <c r="P7" i="11" s="1"/>
  <c r="P10" i="11" s="1"/>
  <c r="P11" i="11"/>
  <c r="P12" i="11" s="1"/>
  <c r="P32" i="11" s="1"/>
  <c r="BC41" i="21"/>
  <c r="AZ41" i="21"/>
  <c r="Q36" i="11"/>
  <c r="BA27" i="21"/>
  <c r="AY27" i="21"/>
  <c r="BC27" i="21"/>
  <c r="BB27" i="21"/>
  <c r="S41" i="21"/>
  <c r="R22" i="10"/>
  <c r="R21" i="41"/>
  <c r="R23" i="10"/>
  <c r="Z31" i="2"/>
  <c r="Z33" i="2" s="1"/>
  <c r="Z30" i="2"/>
  <c r="Z29" i="2" s="1"/>
  <c r="Z32" i="2" s="1"/>
  <c r="Z20" i="2"/>
  <c r="Z3" i="7" s="1"/>
  <c r="Z21" i="2"/>
  <c r="Z36" i="2" s="1"/>
  <c r="Z37" i="2" s="1"/>
  <c r="P6" i="6"/>
  <c r="P43" i="6"/>
  <c r="P25" i="6" s="1"/>
  <c r="AY41" i="21"/>
  <c r="S14" i="41"/>
  <c r="L42" i="21"/>
  <c r="AZ27" i="21"/>
  <c r="AB5" i="10"/>
  <c r="K28" i="21" s="1"/>
  <c r="Y5" i="7"/>
  <c r="BB41" i="21"/>
  <c r="Y22" i="2"/>
  <c r="BA41" i="21"/>
  <c r="P5" i="11" l="1"/>
  <c r="S31" i="10"/>
  <c r="P8" i="14"/>
  <c r="P31" i="11"/>
  <c r="P30" i="11" s="1"/>
  <c r="P29" i="11" s="1"/>
  <c r="P34" i="11"/>
  <c r="P33" i="11"/>
  <c r="P14" i="11" s="1"/>
  <c r="P13" i="11"/>
  <c r="S32" i="10" s="1"/>
  <c r="Q37" i="11"/>
  <c r="Q39" i="11" s="1"/>
  <c r="Q35" i="11"/>
  <c r="Q38" i="11" s="1"/>
  <c r="T24" i="41"/>
  <c r="H69" i="21"/>
  <c r="C65" i="37" s="1"/>
  <c r="B65" i="37"/>
  <c r="BD69" i="21"/>
  <c r="J68" i="21"/>
  <c r="S26" i="41"/>
  <c r="BF27" i="21"/>
  <c r="D23" i="37" s="1"/>
  <c r="Z8" i="2"/>
  <c r="Z38" i="2" s="1"/>
  <c r="Z25" i="2" s="1"/>
  <c r="T41" i="21"/>
  <c r="R22" i="41"/>
  <c r="BF41" i="21"/>
  <c r="D37" i="37" s="1"/>
  <c r="P3" i="6"/>
  <c r="P7" i="8"/>
  <c r="S15" i="10"/>
  <c r="P26" i="6"/>
  <c r="P19" i="6"/>
  <c r="R23" i="41"/>
  <c r="U41" i="21"/>
  <c r="R62" i="10"/>
  <c r="Y4" i="7"/>
  <c r="Y11" i="2"/>
  <c r="AB4" i="10"/>
  <c r="J28" i="21" s="1"/>
  <c r="Y27" i="2"/>
  <c r="Y35" i="2"/>
  <c r="Y7" i="2" s="1"/>
  <c r="Y10" i="2" s="1"/>
  <c r="Z24" i="2" s="1"/>
  <c r="P68" i="21" l="1"/>
  <c r="S32" i="41"/>
  <c r="S33" i="10"/>
  <c r="P15" i="11"/>
  <c r="S34" i="10"/>
  <c r="Q24" i="11"/>
  <c r="S31" i="41"/>
  <c r="S57" i="10"/>
  <c r="S66" i="10" s="1"/>
  <c r="S60" i="10" s="1"/>
  <c r="O68" i="21"/>
  <c r="Z6" i="7"/>
  <c r="Z12" i="2"/>
  <c r="Z34" i="2"/>
  <c r="Z6" i="2" s="1"/>
  <c r="Z7" i="7"/>
  <c r="Z3" i="2"/>
  <c r="Z19" i="2"/>
  <c r="Z26" i="2"/>
  <c r="M42" i="21"/>
  <c r="S15" i="41"/>
  <c r="P4" i="6"/>
  <c r="Q28" i="6"/>
  <c r="S16" i="10"/>
  <c r="P9" i="8"/>
  <c r="P23" i="6"/>
  <c r="P22" i="6" s="1"/>
  <c r="P9" i="6"/>
  <c r="Y8" i="7"/>
  <c r="Y5" i="2"/>
  <c r="AB9" i="10"/>
  <c r="Q6" i="14" l="1"/>
  <c r="T28" i="10"/>
  <c r="Q40" i="11"/>
  <c r="S35" i="10"/>
  <c r="R68" i="21"/>
  <c r="S34" i="41"/>
  <c r="Q68" i="21"/>
  <c r="S33" i="41"/>
  <c r="AV68" i="21"/>
  <c r="AS68" i="21"/>
  <c r="AT68" i="21"/>
  <c r="AM68" i="21"/>
  <c r="AK68" i="21"/>
  <c r="AY68" i="21" s="1"/>
  <c r="AX68" i="21"/>
  <c r="AQ68" i="21"/>
  <c r="AN68" i="21"/>
  <c r="AP68" i="21"/>
  <c r="AL68" i="21"/>
  <c r="AR68" i="21"/>
  <c r="AU68" i="21"/>
  <c r="AW68" i="21"/>
  <c r="AO68" i="21"/>
  <c r="BE68" i="21"/>
  <c r="S12" i="10"/>
  <c r="P11" i="6"/>
  <c r="P12" i="6" s="1"/>
  <c r="P32" i="6" s="1"/>
  <c r="P4" i="8"/>
  <c r="P42" i="6"/>
  <c r="P8" i="6" s="1"/>
  <c r="P27" i="6"/>
  <c r="P41" i="6"/>
  <c r="P7" i="6" s="1"/>
  <c r="Z9" i="2"/>
  <c r="Q21" i="6"/>
  <c r="T11" i="10" s="1"/>
  <c r="Q20" i="6"/>
  <c r="Q36" i="6"/>
  <c r="Q35" i="6" s="1"/>
  <c r="Q38" i="6" s="1"/>
  <c r="AA28" i="2"/>
  <c r="Z4" i="2"/>
  <c r="Z9" i="7"/>
  <c r="Z23" i="2"/>
  <c r="Z5" i="7" s="1"/>
  <c r="S16" i="41"/>
  <c r="N42" i="21"/>
  <c r="P5" i="8"/>
  <c r="S13" i="10"/>
  <c r="O28" i="21"/>
  <c r="AB55" i="10"/>
  <c r="P10" i="6"/>
  <c r="BB68" i="21" l="1"/>
  <c r="S68" i="21"/>
  <c r="S37" i="10"/>
  <c r="S35" i="41"/>
  <c r="S36" i="10"/>
  <c r="BA68" i="21"/>
  <c r="Q6" i="11"/>
  <c r="Q43" i="11"/>
  <c r="Q25" i="11" s="1"/>
  <c r="AZ68" i="21"/>
  <c r="L69" i="21"/>
  <c r="T28" i="41"/>
  <c r="BC68" i="21"/>
  <c r="AA20" i="2"/>
  <c r="AA3" i="7" s="1"/>
  <c r="AA21" i="2"/>
  <c r="AA36" i="2" s="1"/>
  <c r="AA37" i="2" s="1"/>
  <c r="AA31" i="2"/>
  <c r="AA33" i="2" s="1"/>
  <c r="Q3" i="8"/>
  <c r="T10" i="10"/>
  <c r="S17" i="10"/>
  <c r="P8" i="8"/>
  <c r="P5" i="6"/>
  <c r="P34" i="6"/>
  <c r="P33" i="6"/>
  <c r="P14" i="6" s="1"/>
  <c r="P13" i="6"/>
  <c r="S18" i="10" s="1"/>
  <c r="P31" i="6"/>
  <c r="P30" i="6" s="1"/>
  <c r="P29" i="6" s="1"/>
  <c r="Z22" i="2"/>
  <c r="AA30" i="2" s="1"/>
  <c r="AA29" i="2" s="1"/>
  <c r="AA32" i="2" s="1"/>
  <c r="AL28" i="21"/>
  <c r="AQ28" i="21"/>
  <c r="AX28" i="21"/>
  <c r="AT28" i="21"/>
  <c r="AK28" i="21"/>
  <c r="AN28" i="21"/>
  <c r="AP28" i="21"/>
  <c r="AV28" i="21"/>
  <c r="AO28" i="21"/>
  <c r="AS28" i="21"/>
  <c r="AZ28" i="21" s="1"/>
  <c r="AM28" i="21"/>
  <c r="AR28" i="21"/>
  <c r="AU28" i="21"/>
  <c r="AW28" i="21"/>
  <c r="BE28" i="21" s="1"/>
  <c r="I43" i="21"/>
  <c r="G43" i="21" s="1"/>
  <c r="T11" i="41"/>
  <c r="K42" i="21"/>
  <c r="S13" i="41"/>
  <c r="Q37" i="6"/>
  <c r="Q39" i="6" s="1"/>
  <c r="S12" i="41"/>
  <c r="J42" i="21"/>
  <c r="BF68" i="21" l="1"/>
  <c r="D64" i="37" s="1"/>
  <c r="S36" i="41"/>
  <c r="T68" i="21"/>
  <c r="S63" i="10"/>
  <c r="S37" i="41"/>
  <c r="U68" i="21"/>
  <c r="Q7" i="14"/>
  <c r="Q26" i="11"/>
  <c r="Q19" i="11"/>
  <c r="Q3" i="11"/>
  <c r="Q9" i="11" s="1"/>
  <c r="T29" i="10"/>
  <c r="BB28" i="21"/>
  <c r="BA28" i="21"/>
  <c r="AA8" i="2"/>
  <c r="AA38" i="2"/>
  <c r="AA25" i="2"/>
  <c r="P42" i="21"/>
  <c r="S18" i="41"/>
  <c r="S56" i="10"/>
  <c r="S65" i="10" s="1"/>
  <c r="S59" i="10" s="1"/>
  <c r="S17" i="41"/>
  <c r="O42" i="21"/>
  <c r="Z4" i="7"/>
  <c r="Z11" i="2"/>
  <c r="Z27" i="2"/>
  <c r="Z35" i="2"/>
  <c r="Z7" i="2" s="1"/>
  <c r="Z10" i="2" s="1"/>
  <c r="AA24" i="2" s="1"/>
  <c r="S19" i="10"/>
  <c r="P15" i="6"/>
  <c r="H43" i="21"/>
  <c r="C39" i="37" s="1"/>
  <c r="T10" i="41"/>
  <c r="S20" i="10"/>
  <c r="Q24" i="6"/>
  <c r="BD43" i="21"/>
  <c r="B39" i="37"/>
  <c r="BC28" i="21"/>
  <c r="AY28" i="21"/>
  <c r="Q4" i="11" l="1"/>
  <c r="Q9" i="14"/>
  <c r="T30" i="10"/>
  <c r="Q23" i="11"/>
  <c r="R28" i="11"/>
  <c r="M69" i="21"/>
  <c r="T29" i="41"/>
  <c r="BF28" i="21"/>
  <c r="D24" i="37" s="1"/>
  <c r="AA12" i="2"/>
  <c r="AA6" i="7"/>
  <c r="AA34" i="2"/>
  <c r="AA6" i="2" s="1"/>
  <c r="AA7" i="7"/>
  <c r="AA3" i="2"/>
  <c r="AA9" i="2" s="1"/>
  <c r="AA26" i="2"/>
  <c r="AA19" i="2"/>
  <c r="Q42" i="21"/>
  <c r="S19" i="41"/>
  <c r="Z5" i="2"/>
  <c r="Z8" i="7"/>
  <c r="S21" i="10"/>
  <c r="R42" i="21"/>
  <c r="S20" i="41"/>
  <c r="T14" i="10"/>
  <c r="Q6" i="8"/>
  <c r="Q40" i="6"/>
  <c r="AL42" i="21"/>
  <c r="AQ42" i="21"/>
  <c r="AU42" i="21"/>
  <c r="AN42" i="21"/>
  <c r="AO42" i="21"/>
  <c r="AM42" i="21"/>
  <c r="AW42" i="21"/>
  <c r="AT42" i="21"/>
  <c r="AK42" i="21"/>
  <c r="AR42" i="21"/>
  <c r="AX42" i="21"/>
  <c r="AV42" i="21"/>
  <c r="AS42" i="21"/>
  <c r="AP42" i="21"/>
  <c r="BE42" i="21"/>
  <c r="BA42" i="21" l="1"/>
  <c r="R20" i="11"/>
  <c r="R21" i="11"/>
  <c r="U25" i="10" s="1"/>
  <c r="Q22" i="11"/>
  <c r="T27" i="10"/>
  <c r="Q5" i="14"/>
  <c r="N69" i="21"/>
  <c r="T30" i="41"/>
  <c r="BC42" i="21"/>
  <c r="BB42" i="21"/>
  <c r="AY42" i="21"/>
  <c r="Q6" i="6"/>
  <c r="Q43" i="6"/>
  <c r="Q25" i="6" s="1"/>
  <c r="S42" i="21"/>
  <c r="S22" i="10"/>
  <c r="S23" i="10"/>
  <c r="S21" i="41"/>
  <c r="T14" i="41"/>
  <c r="L43" i="21"/>
  <c r="AA4" i="2"/>
  <c r="AB28" i="2"/>
  <c r="AA9" i="7"/>
  <c r="AA23" i="2"/>
  <c r="AA5" i="7" s="1"/>
  <c r="AZ42" i="21"/>
  <c r="BF42" i="21" s="1"/>
  <c r="D38" i="37" s="1"/>
  <c r="K69" i="21" l="1"/>
  <c r="T27" i="41"/>
  <c r="Q42" i="11"/>
  <c r="Q8" i="11" s="1"/>
  <c r="Q27" i="11"/>
  <c r="Q41" i="11"/>
  <c r="Q7" i="11" s="1"/>
  <c r="Q10" i="11" s="1"/>
  <c r="Q4" i="14"/>
  <c r="Q11" i="11"/>
  <c r="Q12" i="11" s="1"/>
  <c r="Q32" i="11" s="1"/>
  <c r="T26" i="10"/>
  <c r="U25" i="41"/>
  <c r="I70" i="21"/>
  <c r="G70" i="21" s="1"/>
  <c r="U24" i="10"/>
  <c r="R3" i="14"/>
  <c r="R36" i="11"/>
  <c r="AB21" i="2"/>
  <c r="AB36" i="2"/>
  <c r="AB37" i="2" s="1"/>
  <c r="AB30" i="2"/>
  <c r="AB29" i="2" s="1"/>
  <c r="AB32" i="2" s="1"/>
  <c r="AB20" i="2"/>
  <c r="AB3" i="7" s="1"/>
  <c r="AB31" i="2"/>
  <c r="AB33" i="2" s="1"/>
  <c r="Q3" i="6"/>
  <c r="Q7" i="8"/>
  <c r="T15" i="10"/>
  <c r="Q26" i="6"/>
  <c r="S23" i="41"/>
  <c r="S62" i="10"/>
  <c r="U42" i="21"/>
  <c r="T42" i="21"/>
  <c r="S22" i="41"/>
  <c r="AA22" i="2"/>
  <c r="R35" i="11" l="1"/>
  <c r="R38" i="11" s="1"/>
  <c r="Q34" i="11"/>
  <c r="Q31" i="11"/>
  <c r="Q30" i="11" s="1"/>
  <c r="Q29" i="11" s="1"/>
  <c r="Q33" i="11"/>
  <c r="Q14" i="11" s="1"/>
  <c r="Q13" i="11"/>
  <c r="T32" i="10" s="1"/>
  <c r="R37" i="11"/>
  <c r="R39" i="11" s="1"/>
  <c r="J69" i="21"/>
  <c r="T26" i="41"/>
  <c r="T31" i="10"/>
  <c r="Q5" i="11"/>
  <c r="Q8" i="14"/>
  <c r="U24" i="41"/>
  <c r="H70" i="21"/>
  <c r="C66" i="37" s="1"/>
  <c r="B66" i="37"/>
  <c r="BD70" i="21"/>
  <c r="M43" i="21"/>
  <c r="T15" i="41"/>
  <c r="AB8" i="2"/>
  <c r="AB38" i="2" s="1"/>
  <c r="AB25" i="2" s="1"/>
  <c r="Q9" i="6"/>
  <c r="AA4" i="7"/>
  <c r="AA11" i="2"/>
  <c r="AA27" i="2"/>
  <c r="AA35" i="2"/>
  <c r="AA7" i="2" s="1"/>
  <c r="AA10" i="2" s="1"/>
  <c r="AB24" i="2" s="1"/>
  <c r="Q4" i="6"/>
  <c r="R28" i="6"/>
  <c r="Q9" i="8"/>
  <c r="T16" i="10"/>
  <c r="Q23" i="6"/>
  <c r="Q19" i="6"/>
  <c r="P69" i="21" l="1"/>
  <c r="T32" i="41"/>
  <c r="T33" i="10"/>
  <c r="Q15" i="11"/>
  <c r="T34" i="10"/>
  <c r="R24" i="11"/>
  <c r="T57" i="10"/>
  <c r="T66" i="10" s="1"/>
  <c r="T60" i="10" s="1"/>
  <c r="O69" i="21"/>
  <c r="T31" i="41"/>
  <c r="AB7" i="7"/>
  <c r="AB3" i="2"/>
  <c r="AB26" i="2"/>
  <c r="AB19" i="2"/>
  <c r="R21" i="6"/>
  <c r="U11" i="10" s="1"/>
  <c r="R20" i="6"/>
  <c r="T13" i="10"/>
  <c r="Q5" i="8"/>
  <c r="AA8" i="7"/>
  <c r="AA5" i="2"/>
  <c r="Q22" i="6"/>
  <c r="R36" i="6" s="1"/>
  <c r="AB12" i="2"/>
  <c r="AB6" i="7"/>
  <c r="AB34" i="2"/>
  <c r="AB6" i="2" s="1"/>
  <c r="N43" i="21"/>
  <c r="T16" i="41"/>
  <c r="R6" i="14" l="1"/>
  <c r="U28" i="10"/>
  <c r="R40" i="11"/>
  <c r="T34" i="41"/>
  <c r="R69" i="21"/>
  <c r="T35" i="10"/>
  <c r="AT69" i="21"/>
  <c r="BA69" i="21" s="1"/>
  <c r="AX69" i="21"/>
  <c r="AM69" i="21"/>
  <c r="AW69" i="21"/>
  <c r="AQ69" i="21"/>
  <c r="AP69" i="21"/>
  <c r="AS69" i="21"/>
  <c r="AV69" i="21"/>
  <c r="BC69" i="21" s="1"/>
  <c r="AL69" i="21"/>
  <c r="AN69" i="21"/>
  <c r="AU69" i="21"/>
  <c r="AR69" i="21"/>
  <c r="AO69" i="21"/>
  <c r="AK69" i="21"/>
  <c r="AY69" i="21" s="1"/>
  <c r="BE69" i="21"/>
  <c r="Q69" i="21"/>
  <c r="T33" i="41"/>
  <c r="U10" i="10"/>
  <c r="R3" i="8"/>
  <c r="T13" i="41"/>
  <c r="K43" i="21"/>
  <c r="AC28" i="2"/>
  <c r="AB9" i="7"/>
  <c r="AB4" i="2"/>
  <c r="AB23" i="2"/>
  <c r="AB5" i="7" s="1"/>
  <c r="I44" i="21"/>
  <c r="G44" i="21" s="1"/>
  <c r="U11" i="41"/>
  <c r="AB9" i="2"/>
  <c r="Q11" i="6"/>
  <c r="Q12" i="6" s="1"/>
  <c r="Q32" i="6" s="1"/>
  <c r="Q4" i="8"/>
  <c r="T12" i="10"/>
  <c r="Q42" i="6"/>
  <c r="Q8" i="6" s="1"/>
  <c r="Q27" i="6"/>
  <c r="Q41" i="6"/>
  <c r="Q7" i="6" s="1"/>
  <c r="Q10" i="6" s="1"/>
  <c r="S69" i="21" l="1"/>
  <c r="T37" i="10"/>
  <c r="T35" i="41"/>
  <c r="T36" i="10"/>
  <c r="AZ69" i="21"/>
  <c r="BF69" i="21" s="1"/>
  <c r="D65" i="37" s="1"/>
  <c r="R6" i="11"/>
  <c r="R43" i="11"/>
  <c r="R25" i="11" s="1"/>
  <c r="L70" i="21"/>
  <c r="U28" i="41"/>
  <c r="BB69" i="21"/>
  <c r="BD44" i="21"/>
  <c r="B40" i="37"/>
  <c r="T12" i="41"/>
  <c r="J43" i="21"/>
  <c r="AC31" i="2"/>
  <c r="AC33" i="2" s="1"/>
  <c r="AC21" i="2"/>
  <c r="AC36" i="2" s="1"/>
  <c r="AC37" i="2" s="1"/>
  <c r="AC20" i="2"/>
  <c r="AC3" i="7" s="1"/>
  <c r="T17" i="10"/>
  <c r="Q8" i="8"/>
  <c r="Q5" i="6"/>
  <c r="U10" i="41"/>
  <c r="H44" i="21"/>
  <c r="C40" i="37" s="1"/>
  <c r="Q34" i="6"/>
  <c r="Q31" i="6"/>
  <c r="Q30" i="6" s="1"/>
  <c r="Q29" i="6" s="1"/>
  <c r="Q33" i="6"/>
  <c r="Q14" i="6" s="1"/>
  <c r="Q13" i="6"/>
  <c r="T18" i="10" s="1"/>
  <c r="R37" i="6"/>
  <c r="R39" i="6" s="1"/>
  <c r="R35" i="6"/>
  <c r="R38" i="6" s="1"/>
  <c r="AB22" i="2"/>
  <c r="AC30" i="2" s="1"/>
  <c r="AC29" i="2" s="1"/>
  <c r="AC32" i="2" s="1"/>
  <c r="T69" i="21" l="1"/>
  <c r="T36" i="41"/>
  <c r="R26" i="11"/>
  <c r="U29" i="10"/>
  <c r="R7" i="14"/>
  <c r="R3" i="11"/>
  <c r="T37" i="41"/>
  <c r="U69" i="21"/>
  <c r="T63" i="10"/>
  <c r="AC8" i="2"/>
  <c r="AC38" i="2"/>
  <c r="AC25" i="2"/>
  <c r="T56" i="10"/>
  <c r="T65" i="10" s="1"/>
  <c r="T59" i="10" s="1"/>
  <c r="O43" i="21"/>
  <c r="T17" i="41"/>
  <c r="AB11" i="2"/>
  <c r="AB4" i="7"/>
  <c r="AB27" i="2"/>
  <c r="AB35" i="2"/>
  <c r="AB7" i="2" s="1"/>
  <c r="AB10" i="2" s="1"/>
  <c r="AC24" i="2" s="1"/>
  <c r="T18" i="41"/>
  <c r="P43" i="21"/>
  <c r="Q15" i="6"/>
  <c r="T19" i="10"/>
  <c r="T20" i="10"/>
  <c r="R24" i="6"/>
  <c r="R19" i="11" l="1"/>
  <c r="R9" i="11"/>
  <c r="U29" i="41"/>
  <c r="M70" i="21"/>
  <c r="U30" i="10"/>
  <c r="R4" i="11"/>
  <c r="S28" i="11"/>
  <c r="R9" i="14"/>
  <c r="R23" i="11"/>
  <c r="R22" i="11" s="1"/>
  <c r="T19" i="41"/>
  <c r="Q43" i="21"/>
  <c r="AB8" i="7"/>
  <c r="AB5" i="2"/>
  <c r="AC6" i="7"/>
  <c r="AC12" i="2"/>
  <c r="AC34" i="2"/>
  <c r="AC6" i="2" s="1"/>
  <c r="AC3" i="2"/>
  <c r="AC7" i="7"/>
  <c r="AC26" i="2"/>
  <c r="AC19" i="2"/>
  <c r="U14" i="10"/>
  <c r="R6" i="8"/>
  <c r="R40" i="6"/>
  <c r="AT43" i="21"/>
  <c r="AP43" i="21"/>
  <c r="AM43" i="21"/>
  <c r="AV43" i="21"/>
  <c r="AU43" i="21"/>
  <c r="AN43" i="21"/>
  <c r="AK43" i="21"/>
  <c r="AQ43" i="21"/>
  <c r="AR43" i="21"/>
  <c r="AL43" i="21"/>
  <c r="AO43" i="21"/>
  <c r="AW43" i="21"/>
  <c r="BE43" i="21" s="1"/>
  <c r="AX43" i="21"/>
  <c r="AS43" i="21"/>
  <c r="T21" i="10"/>
  <c r="R43" i="21"/>
  <c r="T20" i="41"/>
  <c r="S36" i="11" l="1"/>
  <c r="R41" i="11"/>
  <c r="R7" i="11" s="1"/>
  <c r="R10" i="11" s="1"/>
  <c r="R27" i="11"/>
  <c r="R11" i="11"/>
  <c r="R12" i="11" s="1"/>
  <c r="R32" i="11" s="1"/>
  <c r="U26" i="10"/>
  <c r="R4" i="14"/>
  <c r="R42" i="11"/>
  <c r="R8" i="11" s="1"/>
  <c r="S20" i="11"/>
  <c r="S21" i="11"/>
  <c r="V25" i="10" s="1"/>
  <c r="U30" i="41"/>
  <c r="N70" i="21"/>
  <c r="AC9" i="2"/>
  <c r="U27" i="10"/>
  <c r="R5" i="14"/>
  <c r="BA43" i="21"/>
  <c r="L44" i="21"/>
  <c r="U14" i="41"/>
  <c r="R6" i="6"/>
  <c r="R43" i="6"/>
  <c r="R25" i="6" s="1"/>
  <c r="AC9" i="7"/>
  <c r="AD28" i="2"/>
  <c r="AC4" i="2"/>
  <c r="AC23" i="2"/>
  <c r="AC5" i="7" s="1"/>
  <c r="AY43" i="21"/>
  <c r="AZ43" i="21"/>
  <c r="BB43" i="21"/>
  <c r="T22" i="10"/>
  <c r="T23" i="10"/>
  <c r="S43" i="21"/>
  <c r="T21" i="41"/>
  <c r="BC43" i="21"/>
  <c r="K70" i="21" l="1"/>
  <c r="U27" i="41"/>
  <c r="U26" i="41"/>
  <c r="J70" i="21"/>
  <c r="R34" i="11"/>
  <c r="R31" i="11"/>
  <c r="R30" i="11" s="1"/>
  <c r="R29" i="11" s="1"/>
  <c r="R13" i="11"/>
  <c r="U32" i="10" s="1"/>
  <c r="R33" i="11"/>
  <c r="R14" i="11" s="1"/>
  <c r="V24" i="10"/>
  <c r="S3" i="14"/>
  <c r="S37" i="11"/>
  <c r="S39" i="11" s="1"/>
  <c r="U31" i="10"/>
  <c r="R8" i="14"/>
  <c r="R5" i="11"/>
  <c r="S35" i="11"/>
  <c r="S38" i="11" s="1"/>
  <c r="I71" i="21"/>
  <c r="G71" i="21" s="1"/>
  <c r="V25" i="41"/>
  <c r="AD20" i="2"/>
  <c r="AD3" i="7" s="1"/>
  <c r="AD21" i="2"/>
  <c r="AD36" i="2" s="1"/>
  <c r="AD37" i="2" s="1"/>
  <c r="AD31" i="2"/>
  <c r="AD33" i="2" s="1"/>
  <c r="T62" i="10"/>
  <c r="U43" i="21"/>
  <c r="T23" i="41"/>
  <c r="T22" i="41"/>
  <c r="T43" i="21"/>
  <c r="R3" i="6"/>
  <c r="R7" i="8"/>
  <c r="U15" i="10"/>
  <c r="R19" i="6"/>
  <c r="R26" i="6"/>
  <c r="AC22" i="2"/>
  <c r="BF43" i="21"/>
  <c r="D39" i="37" s="1"/>
  <c r="U32" i="41" l="1"/>
  <c r="P70" i="21"/>
  <c r="U33" i="10"/>
  <c r="R15" i="11"/>
  <c r="U34" i="10"/>
  <c r="S24" i="11"/>
  <c r="B67" i="37"/>
  <c r="BD71" i="21"/>
  <c r="U57" i="10"/>
  <c r="U66" i="10" s="1"/>
  <c r="U60" i="10" s="1"/>
  <c r="O70" i="21"/>
  <c r="U31" i="41"/>
  <c r="V24" i="41"/>
  <c r="H71" i="21"/>
  <c r="C67" i="37" s="1"/>
  <c r="AD8" i="2"/>
  <c r="AD38" i="2" s="1"/>
  <c r="AD25" i="2" s="1"/>
  <c r="AC4" i="7"/>
  <c r="AC11" i="2"/>
  <c r="AC27" i="2"/>
  <c r="AC35" i="2"/>
  <c r="AC7" i="2" s="1"/>
  <c r="AC10" i="2" s="1"/>
  <c r="AD24" i="2" s="1"/>
  <c r="S28" i="6"/>
  <c r="R4" i="6"/>
  <c r="U16" i="10"/>
  <c r="R9" i="8"/>
  <c r="R23" i="6"/>
  <c r="AD30" i="2"/>
  <c r="AD29" i="2" s="1"/>
  <c r="AD32" i="2" s="1"/>
  <c r="U15" i="41"/>
  <c r="M44" i="21"/>
  <c r="R9" i="6"/>
  <c r="S40" i="11" l="1"/>
  <c r="V28" i="10"/>
  <c r="S6" i="14"/>
  <c r="U35" i="10"/>
  <c r="U34" i="41"/>
  <c r="R70" i="21"/>
  <c r="Q70" i="21"/>
  <c r="U33" i="41"/>
  <c r="AS70" i="21"/>
  <c r="AR70" i="21"/>
  <c r="AW70" i="21"/>
  <c r="AL70" i="21"/>
  <c r="AM70" i="21"/>
  <c r="AT70" i="21"/>
  <c r="BA70" i="21" s="1"/>
  <c r="AO70" i="21"/>
  <c r="AK70" i="21"/>
  <c r="AY70" i="21" s="1"/>
  <c r="AX70" i="21"/>
  <c r="AU70" i="21"/>
  <c r="AN70" i="21"/>
  <c r="AV70" i="21"/>
  <c r="BC70" i="21" s="1"/>
  <c r="AP70" i="21"/>
  <c r="AQ70" i="21"/>
  <c r="AD12" i="2"/>
  <c r="AD6" i="7"/>
  <c r="AD34" i="2"/>
  <c r="AD6" i="2" s="1"/>
  <c r="AD3" i="2"/>
  <c r="AD9" i="2" s="1"/>
  <c r="AD7" i="7"/>
  <c r="AD26" i="2"/>
  <c r="R5" i="8"/>
  <c r="U13" i="10"/>
  <c r="R22" i="6"/>
  <c r="AC8" i="7"/>
  <c r="AC5" i="2"/>
  <c r="N44" i="21"/>
  <c r="U16" i="41"/>
  <c r="S20" i="6"/>
  <c r="S21" i="6"/>
  <c r="V11" i="10" s="1"/>
  <c r="S36" i="6"/>
  <c r="U36" i="10" l="1"/>
  <c r="U35" i="41"/>
  <c r="U37" i="10"/>
  <c r="S70" i="21"/>
  <c r="BE70" i="21"/>
  <c r="BB70" i="21"/>
  <c r="L71" i="21"/>
  <c r="V28" i="41"/>
  <c r="AD19" i="2"/>
  <c r="AZ70" i="21"/>
  <c r="S6" i="11"/>
  <c r="S43" i="11"/>
  <c r="S25" i="11" s="1"/>
  <c r="V11" i="41"/>
  <c r="I45" i="21"/>
  <c r="G45" i="21" s="1"/>
  <c r="AD4" i="2"/>
  <c r="AD9" i="7"/>
  <c r="AE28" i="2"/>
  <c r="AD23" i="2"/>
  <c r="AD5" i="7" s="1"/>
  <c r="U13" i="41"/>
  <c r="K44" i="21"/>
  <c r="V10" i="10"/>
  <c r="S3" i="8"/>
  <c r="R11" i="6"/>
  <c r="R12" i="6" s="1"/>
  <c r="R32" i="6" s="1"/>
  <c r="U12" i="10"/>
  <c r="R4" i="8"/>
  <c r="R42" i="6"/>
  <c r="R8" i="6" s="1"/>
  <c r="R27" i="6"/>
  <c r="R41" i="6"/>
  <c r="R7" i="6" s="1"/>
  <c r="R10" i="6" s="1"/>
  <c r="BF70" i="21" l="1"/>
  <c r="D66" i="37" s="1"/>
  <c r="V29" i="10"/>
  <c r="S26" i="11"/>
  <c r="S3" i="11"/>
  <c r="S9" i="11" s="1"/>
  <c r="S7" i="14"/>
  <c r="U70" i="21"/>
  <c r="U63" i="10"/>
  <c r="U37" i="41"/>
  <c r="U36" i="41"/>
  <c r="T70" i="21"/>
  <c r="R8" i="8"/>
  <c r="U17" i="10"/>
  <c r="R5" i="6"/>
  <c r="AE21" i="2"/>
  <c r="AE36" i="2" s="1"/>
  <c r="AE37" i="2" s="1"/>
  <c r="AE20" i="2"/>
  <c r="AE3" i="7" s="1"/>
  <c r="AE31" i="2"/>
  <c r="AE33" i="2" s="1"/>
  <c r="AD22" i="2"/>
  <c r="AE30" i="2" s="1"/>
  <c r="AE29" i="2" s="1"/>
  <c r="AE32" i="2" s="1"/>
  <c r="U12" i="41"/>
  <c r="J44" i="21"/>
  <c r="R31" i="6"/>
  <c r="R30" i="6" s="1"/>
  <c r="R29" i="6" s="1"/>
  <c r="R13" i="6"/>
  <c r="U18" i="10" s="1"/>
  <c r="R34" i="6"/>
  <c r="R33" i="6"/>
  <c r="R14" i="6" s="1"/>
  <c r="S35" i="6"/>
  <c r="S38" i="6" s="1"/>
  <c r="S37" i="6"/>
  <c r="S39" i="6" s="1"/>
  <c r="B41" i="37"/>
  <c r="BD45" i="21"/>
  <c r="H45" i="21"/>
  <c r="C41" i="37" s="1"/>
  <c r="V10" i="41"/>
  <c r="T28" i="11" l="1"/>
  <c r="V30" i="10"/>
  <c r="S9" i="14"/>
  <c r="S4" i="11"/>
  <c r="S23" i="11"/>
  <c r="S19" i="11"/>
  <c r="V29" i="41"/>
  <c r="M71" i="21"/>
  <c r="AE8" i="2"/>
  <c r="AE38" i="2" s="1"/>
  <c r="AE25" i="2" s="1"/>
  <c r="P44" i="21"/>
  <c r="U18" i="41"/>
  <c r="U19" i="10"/>
  <c r="R15" i="6"/>
  <c r="U56" i="10"/>
  <c r="U65" i="10" s="1"/>
  <c r="U59" i="10" s="1"/>
  <c r="O44" i="21"/>
  <c r="U17" i="41"/>
  <c r="AD11" i="2"/>
  <c r="AD4" i="7"/>
  <c r="AD27" i="2"/>
  <c r="AD35" i="2"/>
  <c r="AD7" i="2" s="1"/>
  <c r="AD10" i="2" s="1"/>
  <c r="AE24" i="2" s="1"/>
  <c r="U20" i="10"/>
  <c r="S24" i="6"/>
  <c r="S22" i="11" l="1"/>
  <c r="V27" i="10"/>
  <c r="S5" i="14"/>
  <c r="V30" i="41"/>
  <c r="N71" i="21"/>
  <c r="T20" i="11"/>
  <c r="T36" i="11"/>
  <c r="T21" i="11"/>
  <c r="W25" i="10" s="1"/>
  <c r="AE7" i="7"/>
  <c r="AE3" i="2"/>
  <c r="AE9" i="2" s="1"/>
  <c r="AE26" i="2"/>
  <c r="U19" i="41"/>
  <c r="Q44" i="21"/>
  <c r="S6" i="8"/>
  <c r="V14" i="10"/>
  <c r="S40" i="6"/>
  <c r="AE12" i="2"/>
  <c r="AE6" i="7"/>
  <c r="AE34" i="2"/>
  <c r="AE6" i="2" s="1"/>
  <c r="AD5" i="2"/>
  <c r="AD8" i="7"/>
  <c r="U21" i="10"/>
  <c r="U20" i="41"/>
  <c r="R44" i="21"/>
  <c r="AU44" i="21"/>
  <c r="AN44" i="21"/>
  <c r="AP44" i="21"/>
  <c r="AK44" i="21"/>
  <c r="AV44" i="21"/>
  <c r="AW44" i="21"/>
  <c r="AQ44" i="21"/>
  <c r="AL44" i="21"/>
  <c r="AT44" i="21"/>
  <c r="AS44" i="21"/>
  <c r="AM44" i="21"/>
  <c r="AO44" i="21"/>
  <c r="AX44" i="21"/>
  <c r="AR44" i="21"/>
  <c r="T3" i="14" l="1"/>
  <c r="W24" i="10"/>
  <c r="BE44" i="21"/>
  <c r="W25" i="41"/>
  <c r="I72" i="21"/>
  <c r="G72" i="21" s="1"/>
  <c r="V27" i="41"/>
  <c r="K71" i="21"/>
  <c r="AE19" i="2"/>
  <c r="V26" i="10"/>
  <c r="S42" i="11"/>
  <c r="S8" i="11" s="1"/>
  <c r="S4" i="14"/>
  <c r="S27" i="11"/>
  <c r="S41" i="11"/>
  <c r="S7" i="11" s="1"/>
  <c r="S10" i="11" s="1"/>
  <c r="S11" i="11"/>
  <c r="S12" i="11" s="1"/>
  <c r="S32" i="11" s="1"/>
  <c r="BA44" i="21"/>
  <c r="BC44" i="21"/>
  <c r="AZ44" i="21"/>
  <c r="BB44" i="21"/>
  <c r="AF28" i="2"/>
  <c r="AE9" i="7"/>
  <c r="AE4" i="2"/>
  <c r="AE23" i="2"/>
  <c r="AE5" i="7" s="1"/>
  <c r="U23" i="10"/>
  <c r="S44" i="21"/>
  <c r="U22" i="10"/>
  <c r="U21" i="41"/>
  <c r="S6" i="6"/>
  <c r="S43" i="6"/>
  <c r="S25" i="6" s="1"/>
  <c r="AY44" i="21"/>
  <c r="L45" i="21"/>
  <c r="V14" i="41"/>
  <c r="BF44" i="21" l="1"/>
  <c r="D40" i="37" s="1"/>
  <c r="S34" i="11"/>
  <c r="S13" i="11"/>
  <c r="V32" i="10" s="1"/>
  <c r="S31" i="11"/>
  <c r="S30" i="11" s="1"/>
  <c r="S29" i="11" s="1"/>
  <c r="S33" i="11"/>
  <c r="S14" i="11" s="1"/>
  <c r="T37" i="11"/>
  <c r="T39" i="11" s="1"/>
  <c r="B68" i="37"/>
  <c r="BD72" i="21"/>
  <c r="V31" i="10"/>
  <c r="S8" i="14"/>
  <c r="S5" i="11"/>
  <c r="T35" i="11"/>
  <c r="T38" i="11" s="1"/>
  <c r="V26" i="41"/>
  <c r="J71" i="21"/>
  <c r="W24" i="41"/>
  <c r="H72" i="21"/>
  <c r="C68" i="37" s="1"/>
  <c r="T44" i="21"/>
  <c r="U22" i="41"/>
  <c r="U62" i="10"/>
  <c r="U44" i="21"/>
  <c r="U23" i="41"/>
  <c r="S3" i="6"/>
  <c r="V15" i="10"/>
  <c r="S7" i="8"/>
  <c r="S26" i="6"/>
  <c r="AF31" i="2"/>
  <c r="AF33" i="2" s="1"/>
  <c r="AF20" i="2"/>
  <c r="AF3" i="7" s="1"/>
  <c r="AF21" i="2"/>
  <c r="AF36" i="2" s="1"/>
  <c r="AF37" i="2" s="1"/>
  <c r="AE22" i="2"/>
  <c r="AF30" i="2" s="1"/>
  <c r="AF29" i="2" s="1"/>
  <c r="AF32" i="2" s="1"/>
  <c r="V57" i="10" l="1"/>
  <c r="V66" i="10" s="1"/>
  <c r="V60" i="10" s="1"/>
  <c r="O71" i="21"/>
  <c r="V31" i="41"/>
  <c r="S15" i="11"/>
  <c r="V33" i="10"/>
  <c r="V32" i="41"/>
  <c r="P71" i="21"/>
  <c r="V34" i="10"/>
  <c r="T24" i="11"/>
  <c r="AF8" i="2"/>
  <c r="AF38" i="2" s="1"/>
  <c r="AF25" i="2" s="1"/>
  <c r="S9" i="6"/>
  <c r="AE4" i="7"/>
  <c r="AE11" i="2"/>
  <c r="AE27" i="2"/>
  <c r="AE35" i="2"/>
  <c r="AE7" i="2" s="1"/>
  <c r="AE10" i="2" s="1"/>
  <c r="AF24" i="2" s="1"/>
  <c r="T28" i="6"/>
  <c r="S4" i="6"/>
  <c r="V16" i="10"/>
  <c r="S9" i="8"/>
  <c r="S23" i="6"/>
  <c r="S19" i="6"/>
  <c r="M45" i="21"/>
  <c r="V15" i="41"/>
  <c r="Q71" i="21" l="1"/>
  <c r="V33" i="41"/>
  <c r="AO71" i="21"/>
  <c r="AT71" i="21"/>
  <c r="BA71" i="21" s="1"/>
  <c r="AM71" i="21"/>
  <c r="AQ71" i="21"/>
  <c r="AK71" i="21"/>
  <c r="AU71" i="21"/>
  <c r="BB71" i="21" s="1"/>
  <c r="AL71" i="21"/>
  <c r="AW71" i="21"/>
  <c r="AN71" i="21"/>
  <c r="AR71" i="21"/>
  <c r="AP71" i="21"/>
  <c r="AS71" i="21"/>
  <c r="AZ71" i="21" s="1"/>
  <c r="AV71" i="21"/>
  <c r="BC71" i="21" s="1"/>
  <c r="AX71" i="21"/>
  <c r="V34" i="41"/>
  <c r="R71" i="21"/>
  <c r="V35" i="10"/>
  <c r="W28" i="10"/>
  <c r="T6" i="14"/>
  <c r="T40" i="11"/>
  <c r="V13" i="10"/>
  <c r="S5" i="8"/>
  <c r="AF3" i="2"/>
  <c r="AF7" i="7"/>
  <c r="AF26" i="2"/>
  <c r="AE8" i="7"/>
  <c r="AE5" i="2"/>
  <c r="T21" i="6"/>
  <c r="W11" i="10" s="1"/>
  <c r="T20" i="6"/>
  <c r="S22" i="6"/>
  <c r="T36" i="6" s="1"/>
  <c r="N45" i="21"/>
  <c r="V16" i="41"/>
  <c r="AF6" i="7"/>
  <c r="AF12" i="2"/>
  <c r="AF34" i="2"/>
  <c r="AF6" i="2" s="1"/>
  <c r="AY71" i="21" l="1"/>
  <c r="T43" i="11"/>
  <c r="T25" i="11" s="1"/>
  <c r="T6" i="11"/>
  <c r="BE71" i="21"/>
  <c r="BF71" i="21" s="1"/>
  <c r="D67" i="37" s="1"/>
  <c r="L72" i="21"/>
  <c r="W28" i="41"/>
  <c r="AF9" i="2"/>
  <c r="V35" i="41"/>
  <c r="V36" i="10"/>
  <c r="S71" i="21"/>
  <c r="V37" i="10"/>
  <c r="I46" i="21"/>
  <c r="G46" i="21" s="1"/>
  <c r="W11" i="41"/>
  <c r="W10" i="10"/>
  <c r="T3" i="8"/>
  <c r="AF19" i="2"/>
  <c r="AG28" i="2"/>
  <c r="AF4" i="2"/>
  <c r="AF9" i="7"/>
  <c r="AF23" i="2"/>
  <c r="AF5" i="7" s="1"/>
  <c r="S11" i="6"/>
  <c r="S12" i="6" s="1"/>
  <c r="S32" i="6" s="1"/>
  <c r="S4" i="8"/>
  <c r="V12" i="10"/>
  <c r="S42" i="6"/>
  <c r="S8" i="6" s="1"/>
  <c r="S27" i="6"/>
  <c r="S41" i="6"/>
  <c r="S7" i="6" s="1"/>
  <c r="S10" i="6" s="1"/>
  <c r="V13" i="41"/>
  <c r="K45" i="21"/>
  <c r="V63" i="10" l="1"/>
  <c r="U71" i="21"/>
  <c r="V37" i="41"/>
  <c r="T71" i="21"/>
  <c r="V36" i="41"/>
  <c r="T3" i="11"/>
  <c r="T9" i="11" s="1"/>
  <c r="T26" i="11"/>
  <c r="W29" i="10"/>
  <c r="T7" i="14"/>
  <c r="W10" i="41"/>
  <c r="H46" i="21"/>
  <c r="C42" i="37" s="1"/>
  <c r="S34" i="6"/>
  <c r="S31" i="6"/>
  <c r="S30" i="6" s="1"/>
  <c r="S29" i="6" s="1"/>
  <c r="S33" i="6"/>
  <c r="S14" i="6" s="1"/>
  <c r="S13" i="6"/>
  <c r="V18" i="10" s="1"/>
  <c r="T35" i="6"/>
  <c r="T38" i="6" s="1"/>
  <c r="T37" i="6"/>
  <c r="T39" i="6" s="1"/>
  <c r="J45" i="21"/>
  <c r="V12" i="41"/>
  <c r="AG20" i="2"/>
  <c r="AG3" i="7" s="1"/>
  <c r="AG31" i="2"/>
  <c r="AG33" i="2" s="1"/>
  <c r="AG21" i="2"/>
  <c r="AG36" i="2" s="1"/>
  <c r="AG37" i="2" s="1"/>
  <c r="BD46" i="21"/>
  <c r="B42" i="37"/>
  <c r="AF22" i="2"/>
  <c r="AG30" i="2" s="1"/>
  <c r="AG29" i="2" s="1"/>
  <c r="AG32" i="2" s="1"/>
  <c r="S5" i="6"/>
  <c r="V17" i="10"/>
  <c r="S8" i="8"/>
  <c r="U28" i="11" l="1"/>
  <c r="T4" i="11"/>
  <c r="T9" i="14"/>
  <c r="T23" i="11"/>
  <c r="W30" i="10"/>
  <c r="M72" i="21"/>
  <c r="W29" i="41"/>
  <c r="T19" i="11"/>
  <c r="AG8" i="2"/>
  <c r="AG38" i="2" s="1"/>
  <c r="AG25" i="2" s="1"/>
  <c r="V18" i="41"/>
  <c r="P45" i="21"/>
  <c r="AF4" i="7"/>
  <c r="AF11" i="2"/>
  <c r="AF27" i="2"/>
  <c r="AF35" i="2"/>
  <c r="AF7" i="2" s="1"/>
  <c r="AF10" i="2" s="1"/>
  <c r="V19" i="10"/>
  <c r="S15" i="6"/>
  <c r="AG24" i="2"/>
  <c r="V20" i="10"/>
  <c r="T24" i="6"/>
  <c r="V56" i="10"/>
  <c r="V65" i="10" s="1"/>
  <c r="V59" i="10" s="1"/>
  <c r="V17" i="41"/>
  <c r="O45" i="21"/>
  <c r="N72" i="21" l="1"/>
  <c r="W30" i="41"/>
  <c r="T22" i="11"/>
  <c r="W27" i="10"/>
  <c r="T5" i="14"/>
  <c r="U20" i="11"/>
  <c r="U21" i="11"/>
  <c r="X25" i="10" s="1"/>
  <c r="I73" i="21" s="1"/>
  <c r="G73" i="21" s="1"/>
  <c r="U36" i="11"/>
  <c r="AG3" i="2"/>
  <c r="AG19" i="2" s="1"/>
  <c r="AG7" i="7"/>
  <c r="AG26" i="2"/>
  <c r="AK45" i="21"/>
  <c r="AN45" i="21"/>
  <c r="AP45" i="21"/>
  <c r="AR45" i="21"/>
  <c r="AV45" i="21"/>
  <c r="AW45" i="21"/>
  <c r="AS45" i="21"/>
  <c r="AO45" i="21"/>
  <c r="AT45" i="21"/>
  <c r="AX45" i="21"/>
  <c r="AM45" i="21"/>
  <c r="AU45" i="21"/>
  <c r="AQ45" i="21"/>
  <c r="AL45" i="21"/>
  <c r="V21" i="10"/>
  <c r="R45" i="21"/>
  <c r="V20" i="41"/>
  <c r="AG12" i="2"/>
  <c r="AG6" i="7"/>
  <c r="AG34" i="2"/>
  <c r="AG6" i="2" s="1"/>
  <c r="AF8" i="7"/>
  <c r="AF5" i="2"/>
  <c r="T6" i="8"/>
  <c r="W14" i="10"/>
  <c r="T40" i="6"/>
  <c r="V19" i="41"/>
  <c r="Q45" i="21"/>
  <c r="X24" i="10" l="1"/>
  <c r="H73" i="21" s="1"/>
  <c r="C69" i="37" s="1"/>
  <c r="U3" i="14"/>
  <c r="BE45" i="21"/>
  <c r="K72" i="21"/>
  <c r="W27" i="41"/>
  <c r="AY45" i="21"/>
  <c r="W26" i="10"/>
  <c r="T11" i="11"/>
  <c r="T12" i="11" s="1"/>
  <c r="T32" i="11" s="1"/>
  <c r="T4" i="14"/>
  <c r="T42" i="11"/>
  <c r="T8" i="11" s="1"/>
  <c r="T27" i="11"/>
  <c r="T41" i="11"/>
  <c r="T7" i="11" s="1"/>
  <c r="T10" i="11" s="1"/>
  <c r="BD73" i="21"/>
  <c r="B69" i="37"/>
  <c r="AZ45" i="21"/>
  <c r="BA45" i="21"/>
  <c r="S45" i="21"/>
  <c r="V22" i="10"/>
  <c r="V23" i="10"/>
  <c r="V21" i="41"/>
  <c r="AG4" i="2"/>
  <c r="AG9" i="7"/>
  <c r="AG23" i="2"/>
  <c r="AG5" i="7" s="1"/>
  <c r="T6" i="6"/>
  <c r="T43" i="6"/>
  <c r="T25" i="6" s="1"/>
  <c r="BC45" i="21"/>
  <c r="W14" i="41"/>
  <c r="L46" i="21"/>
  <c r="BB45" i="21"/>
  <c r="AG9" i="2"/>
  <c r="T13" i="11" l="1"/>
  <c r="W32" i="10" s="1"/>
  <c r="T31" i="11"/>
  <c r="T30" i="11" s="1"/>
  <c r="T29" i="11" s="1"/>
  <c r="T34" i="11"/>
  <c r="T33" i="11"/>
  <c r="T14" i="11" s="1"/>
  <c r="U35" i="11"/>
  <c r="U38" i="11" s="1"/>
  <c r="U37" i="11"/>
  <c r="U39" i="11" s="1"/>
  <c r="W26" i="41"/>
  <c r="J72" i="21"/>
  <c r="T8" i="14"/>
  <c r="T5" i="11"/>
  <c r="W31" i="10"/>
  <c r="BF45" i="21"/>
  <c r="D41" i="37" s="1"/>
  <c r="V62" i="10"/>
  <c r="U45" i="21"/>
  <c r="V23" i="41"/>
  <c r="T45" i="21"/>
  <c r="V22" i="41"/>
  <c r="T3" i="6"/>
  <c r="T19" i="6" s="1"/>
  <c r="W15" i="10"/>
  <c r="T7" i="8"/>
  <c r="T26" i="6"/>
  <c r="AG22" i="2"/>
  <c r="W33" i="10" l="1"/>
  <c r="T15" i="11"/>
  <c r="W57" i="10"/>
  <c r="W66" i="10" s="1"/>
  <c r="W60" i="10" s="1"/>
  <c r="W31" i="41"/>
  <c r="O72" i="21"/>
  <c r="W34" i="10"/>
  <c r="U24" i="11"/>
  <c r="P72" i="21"/>
  <c r="W32" i="41"/>
  <c r="AG4" i="7"/>
  <c r="AG11" i="2"/>
  <c r="AG27" i="2"/>
  <c r="AG35" i="2"/>
  <c r="AG7" i="2" s="1"/>
  <c r="AG10" i="2" s="1"/>
  <c r="T4" i="6"/>
  <c r="U28" i="6"/>
  <c r="T9" i="8"/>
  <c r="W16" i="10"/>
  <c r="T23" i="6"/>
  <c r="T22" i="6" s="1"/>
  <c r="T9" i="6"/>
  <c r="W15" i="41"/>
  <c r="M46" i="21"/>
  <c r="X28" i="10" l="1"/>
  <c r="L73" i="21" s="1"/>
  <c r="U6" i="14"/>
  <c r="U40" i="11"/>
  <c r="W34" i="41"/>
  <c r="R72" i="21"/>
  <c r="W35" i="10"/>
  <c r="AV72" i="21"/>
  <c r="BC72" i="21" s="1"/>
  <c r="AQ72" i="21"/>
  <c r="AW72" i="21"/>
  <c r="AU72" i="21"/>
  <c r="AT72" i="21"/>
  <c r="AN72" i="21"/>
  <c r="AX72" i="21"/>
  <c r="AR72" i="21"/>
  <c r="AP72" i="21"/>
  <c r="AM72" i="21"/>
  <c r="AK72" i="21"/>
  <c r="AO72" i="21"/>
  <c r="AS72" i="21"/>
  <c r="AL72" i="21"/>
  <c r="W33" i="41"/>
  <c r="Q72" i="21"/>
  <c r="T11" i="6"/>
  <c r="T12" i="6" s="1"/>
  <c r="T32" i="6" s="1"/>
  <c r="U37" i="6" s="1"/>
  <c r="U39" i="6" s="1"/>
  <c r="W12" i="10"/>
  <c r="T4" i="8"/>
  <c r="T27" i="6"/>
  <c r="T42" i="6"/>
  <c r="T8" i="6" s="1"/>
  <c r="T41" i="6"/>
  <c r="T7" i="6" s="1"/>
  <c r="T10" i="6" s="1"/>
  <c r="AG8" i="7"/>
  <c r="AG5" i="2"/>
  <c r="U21" i="6"/>
  <c r="X11" i="10" s="1"/>
  <c r="I47" i="21" s="1"/>
  <c r="G47" i="21" s="1"/>
  <c r="U20" i="6"/>
  <c r="U36" i="6"/>
  <c r="W13" i="10"/>
  <c r="T5" i="8"/>
  <c r="N46" i="21"/>
  <c r="W16" i="41"/>
  <c r="S72" i="21" l="1"/>
  <c r="W37" i="10"/>
  <c r="W36" i="10"/>
  <c r="W35" i="41"/>
  <c r="AZ72" i="21"/>
  <c r="BA72" i="21"/>
  <c r="U6" i="11"/>
  <c r="U43" i="11"/>
  <c r="U25" i="11" s="1"/>
  <c r="U35" i="6"/>
  <c r="U38" i="6" s="1"/>
  <c r="BB72" i="21"/>
  <c r="AY72" i="21"/>
  <c r="BE72" i="21"/>
  <c r="BF72" i="21" s="1"/>
  <c r="D68" i="37" s="1"/>
  <c r="W17" i="10"/>
  <c r="T5" i="6"/>
  <c r="T8" i="8"/>
  <c r="U3" i="8"/>
  <c r="X10" i="10"/>
  <c r="H47" i="21" s="1"/>
  <c r="C43" i="37" s="1"/>
  <c r="J46" i="21"/>
  <c r="W12" i="41"/>
  <c r="K46" i="21"/>
  <c r="W13" i="41"/>
  <c r="BD47" i="21"/>
  <c r="B43" i="37"/>
  <c r="T34" i="6"/>
  <c r="T31" i="6"/>
  <c r="T30" i="6" s="1"/>
  <c r="T29" i="6" s="1"/>
  <c r="T13" i="6"/>
  <c r="W18" i="10" s="1"/>
  <c r="T33" i="6"/>
  <c r="T14" i="6" s="1"/>
  <c r="U3" i="11" l="1"/>
  <c r="U9" i="11" s="1"/>
  <c r="X29" i="10"/>
  <c r="M73" i="21" s="1"/>
  <c r="U7" i="14"/>
  <c r="U26" i="11"/>
  <c r="U19" i="11"/>
  <c r="T72" i="21"/>
  <c r="W36" i="41"/>
  <c r="W63" i="10"/>
  <c r="U72" i="21"/>
  <c r="W37" i="41"/>
  <c r="P46" i="21"/>
  <c r="W18" i="41"/>
  <c r="W20" i="10"/>
  <c r="U24" i="6"/>
  <c r="W17" i="41"/>
  <c r="O46" i="21"/>
  <c r="W56" i="10"/>
  <c r="W65" i="10" s="1"/>
  <c r="W59" i="10" s="1"/>
  <c r="W19" i="10"/>
  <c r="T15" i="6"/>
  <c r="U23" i="11" l="1"/>
  <c r="U4" i="11"/>
  <c r="X30" i="10"/>
  <c r="N73" i="21" s="1"/>
  <c r="V28" i="11"/>
  <c r="U9" i="14"/>
  <c r="U22" i="11"/>
  <c r="W20" i="41"/>
  <c r="R46" i="21"/>
  <c r="W21" i="10"/>
  <c r="Q46" i="21"/>
  <c r="W19" i="41"/>
  <c r="AM46" i="21"/>
  <c r="AU46" i="21"/>
  <c r="AS46" i="21"/>
  <c r="AO46" i="21"/>
  <c r="AR46" i="21"/>
  <c r="AW46" i="21"/>
  <c r="AL46" i="21"/>
  <c r="AX46" i="21"/>
  <c r="AT46" i="21"/>
  <c r="AQ46" i="21"/>
  <c r="AK46" i="21"/>
  <c r="AP46" i="21"/>
  <c r="AV46" i="21"/>
  <c r="BC46" i="21" s="1"/>
  <c r="AN46" i="21"/>
  <c r="X14" i="10"/>
  <c r="L47" i="21" s="1"/>
  <c r="U6" i="8"/>
  <c r="U40" i="6"/>
  <c r="BA46" i="21" l="1"/>
  <c r="BE46" i="21"/>
  <c r="V36" i="11"/>
  <c r="U27" i="11"/>
  <c r="U4" i="14"/>
  <c r="U42" i="11"/>
  <c r="U8" i="11" s="1"/>
  <c r="X26" i="10"/>
  <c r="J73" i="21" s="1"/>
  <c r="U11" i="11"/>
  <c r="U12" i="11" s="1"/>
  <c r="U32" i="11" s="1"/>
  <c r="U41" i="11"/>
  <c r="U7" i="11" s="1"/>
  <c r="U10" i="11" s="1"/>
  <c r="V20" i="11"/>
  <c r="Y24" i="10" s="1"/>
  <c r="H74" i="21" s="1"/>
  <c r="C70" i="37" s="1"/>
  <c r="V21" i="11"/>
  <c r="Y25" i="10" s="1"/>
  <c r="I74" i="21" s="1"/>
  <c r="G74" i="21" s="1"/>
  <c r="U5" i="14"/>
  <c r="X27" i="10"/>
  <c r="K73" i="21" s="1"/>
  <c r="AZ46" i="21"/>
  <c r="W22" i="10"/>
  <c r="W23" i="10"/>
  <c r="S46" i="21"/>
  <c r="W21" i="41"/>
  <c r="U6" i="6"/>
  <c r="U43" i="6"/>
  <c r="U25" i="6" s="1"/>
  <c r="AY46" i="21"/>
  <c r="BB46" i="21"/>
  <c r="BF46" i="21" l="1"/>
  <c r="D42" i="37" s="1"/>
  <c r="U34" i="11"/>
  <c r="U13" i="11"/>
  <c r="X32" i="10" s="1"/>
  <c r="P73" i="21" s="1"/>
  <c r="U33" i="11"/>
  <c r="U14" i="11" s="1"/>
  <c r="U31" i="11"/>
  <c r="U30" i="11" s="1"/>
  <c r="U29" i="11" s="1"/>
  <c r="V35" i="11"/>
  <c r="V38" i="11" s="1"/>
  <c r="V37" i="11"/>
  <c r="V39" i="11" s="1"/>
  <c r="U5" i="11"/>
  <c r="U8" i="14"/>
  <c r="X31" i="10"/>
  <c r="BD74" i="21"/>
  <c r="B70" i="37"/>
  <c r="U3" i="6"/>
  <c r="U7" i="8"/>
  <c r="X15" i="10"/>
  <c r="M47" i="21" s="1"/>
  <c r="U19" i="6"/>
  <c r="U26" i="6"/>
  <c r="U46" i="21"/>
  <c r="W23" i="41"/>
  <c r="W62" i="10"/>
  <c r="T46" i="21"/>
  <c r="W22" i="41"/>
  <c r="X33" i="10" l="1"/>
  <c r="Q73" i="21" s="1"/>
  <c r="U15" i="11"/>
  <c r="O73" i="21"/>
  <c r="X57" i="10"/>
  <c r="X66" i="10" s="1"/>
  <c r="X60" i="10" s="1"/>
  <c r="X34" i="10"/>
  <c r="V24" i="11"/>
  <c r="U4" i="6"/>
  <c r="V28" i="6"/>
  <c r="U9" i="8"/>
  <c r="X16" i="10"/>
  <c r="N47" i="21" s="1"/>
  <c r="U23" i="6"/>
  <c r="U22" i="6" s="1"/>
  <c r="U9" i="6"/>
  <c r="Y28" i="10" l="1"/>
  <c r="L74" i="21" s="1"/>
  <c r="V40" i="11"/>
  <c r="X35" i="10"/>
  <c r="R73" i="21"/>
  <c r="AV73" i="21"/>
  <c r="BC73" i="21" s="1"/>
  <c r="AL73" i="21"/>
  <c r="AS73" i="21"/>
  <c r="AP73" i="21"/>
  <c r="BE73" i="21" s="1"/>
  <c r="AK73" i="21"/>
  <c r="AO73" i="21"/>
  <c r="AQ73" i="21"/>
  <c r="AX73" i="21"/>
  <c r="AN73" i="21"/>
  <c r="AW73" i="21"/>
  <c r="AU73" i="21"/>
  <c r="BB73" i="21" s="1"/>
  <c r="AM73" i="21"/>
  <c r="AR73" i="21"/>
  <c r="AT73" i="21"/>
  <c r="U11" i="6"/>
  <c r="U12" i="6" s="1"/>
  <c r="U32" i="6" s="1"/>
  <c r="V37" i="6" s="1"/>
  <c r="V39" i="6" s="1"/>
  <c r="U4" i="8"/>
  <c r="X12" i="10"/>
  <c r="J47" i="21" s="1"/>
  <c r="U27" i="6"/>
  <c r="U42" i="6"/>
  <c r="U8" i="6" s="1"/>
  <c r="U41" i="6"/>
  <c r="U7" i="6" s="1"/>
  <c r="U10" i="6" s="1"/>
  <c r="V21" i="6"/>
  <c r="Y11" i="10" s="1"/>
  <c r="I48" i="21" s="1"/>
  <c r="G48" i="21" s="1"/>
  <c r="V36" i="6"/>
  <c r="V35" i="6" s="1"/>
  <c r="V38" i="6" s="1"/>
  <c r="V20" i="6"/>
  <c r="X13" i="10"/>
  <c r="K47" i="21" s="1"/>
  <c r="U5" i="8"/>
  <c r="AZ73" i="21" l="1"/>
  <c r="S73" i="21"/>
  <c r="X37" i="10"/>
  <c r="X36" i="10"/>
  <c r="T73" i="21" s="1"/>
  <c r="BA73" i="21"/>
  <c r="V6" i="11"/>
  <c r="V43" i="11"/>
  <c r="V25" i="11" s="1"/>
  <c r="AY73" i="21"/>
  <c r="X17" i="10"/>
  <c r="U8" i="8"/>
  <c r="U5" i="6"/>
  <c r="B44" i="37"/>
  <c r="BD48" i="21"/>
  <c r="Y10" i="10"/>
  <c r="H48" i="21" s="1"/>
  <c r="C44" i="37" s="1"/>
  <c r="U34" i="6"/>
  <c r="U31" i="6"/>
  <c r="U30" i="6" s="1"/>
  <c r="U29" i="6" s="1"/>
  <c r="U33" i="6"/>
  <c r="U14" i="6" s="1"/>
  <c r="U13" i="6"/>
  <c r="X18" i="10" s="1"/>
  <c r="P47" i="21" s="1"/>
  <c r="V3" i="11" l="1"/>
  <c r="V9" i="11" s="1"/>
  <c r="Y29" i="10"/>
  <c r="M74" i="21" s="1"/>
  <c r="V26" i="11"/>
  <c r="V19" i="11"/>
  <c r="BF73" i="21"/>
  <c r="D69" i="37" s="1"/>
  <c r="U73" i="21"/>
  <c r="X63" i="10"/>
  <c r="X20" i="10"/>
  <c r="V24" i="6"/>
  <c r="U15" i="6"/>
  <c r="X19" i="10"/>
  <c r="Q47" i="21" s="1"/>
  <c r="X56" i="10"/>
  <c r="X65" i="10" s="1"/>
  <c r="X59" i="10" s="1"/>
  <c r="O47" i="21"/>
  <c r="V4" i="11" l="1"/>
  <c r="W28" i="11"/>
  <c r="Y30" i="10"/>
  <c r="N74" i="21" s="1"/>
  <c r="V23" i="11"/>
  <c r="Y27" i="10" s="1"/>
  <c r="K74" i="21" s="1"/>
  <c r="AU47" i="21"/>
  <c r="AX47" i="21"/>
  <c r="AN47" i="21"/>
  <c r="AP47" i="21"/>
  <c r="BE47" i="21" s="1"/>
  <c r="AK47" i="21"/>
  <c r="AV47" i="21"/>
  <c r="AW47" i="21"/>
  <c r="AL47" i="21"/>
  <c r="AT47" i="21"/>
  <c r="AQ47" i="21"/>
  <c r="AM47" i="21"/>
  <c r="AO47" i="21"/>
  <c r="AS47" i="21"/>
  <c r="AR47" i="21"/>
  <c r="Y14" i="10"/>
  <c r="L48" i="21" s="1"/>
  <c r="V40" i="6"/>
  <c r="X21" i="10"/>
  <c r="R47" i="21"/>
  <c r="BC47" i="21" l="1"/>
  <c r="V22" i="11"/>
  <c r="W20" i="11"/>
  <c r="Z24" i="10" s="1"/>
  <c r="H75" i="21" s="1"/>
  <c r="C71" i="37" s="1"/>
  <c r="W21" i="11"/>
  <c r="Z25" i="10" s="1"/>
  <c r="I75" i="21" s="1"/>
  <c r="G75" i="21" s="1"/>
  <c r="W36" i="11"/>
  <c r="AZ47" i="21"/>
  <c r="BA47" i="21"/>
  <c r="AY47" i="21"/>
  <c r="V6" i="6"/>
  <c r="V43" i="6"/>
  <c r="V25" i="6" s="1"/>
  <c r="BB47" i="21"/>
  <c r="X22" i="10"/>
  <c r="T47" i="21" s="1"/>
  <c r="X23" i="10"/>
  <c r="S47" i="21"/>
  <c r="BD75" i="21" l="1"/>
  <c r="B71" i="37"/>
  <c r="V11" i="11"/>
  <c r="V12" i="11" s="1"/>
  <c r="V32" i="11" s="1"/>
  <c r="V27" i="11"/>
  <c r="Y26" i="10"/>
  <c r="J74" i="21" s="1"/>
  <c r="V42" i="11"/>
  <c r="V8" i="11" s="1"/>
  <c r="V41" i="11"/>
  <c r="V7" i="11" s="1"/>
  <c r="V10" i="11" s="1"/>
  <c r="BF47" i="21"/>
  <c r="D43" i="37" s="1"/>
  <c r="V3" i="6"/>
  <c r="Y15" i="10"/>
  <c r="M48" i="21" s="1"/>
  <c r="V26" i="6"/>
  <c r="X62" i="10"/>
  <c r="U47" i="21"/>
  <c r="Y31" i="10" l="1"/>
  <c r="V5" i="11"/>
  <c r="V33" i="11"/>
  <c r="V14" i="11" s="1"/>
  <c r="V13" i="11"/>
  <c r="Y32" i="10" s="1"/>
  <c r="P74" i="21" s="1"/>
  <c r="V31" i="11"/>
  <c r="V30" i="11" s="1"/>
  <c r="V29" i="11" s="1"/>
  <c r="V34" i="11"/>
  <c r="W35" i="11"/>
  <c r="W38" i="11" s="1"/>
  <c r="W37" i="11"/>
  <c r="W39" i="11" s="1"/>
  <c r="V9" i="6"/>
  <c r="W28" i="6"/>
  <c r="V4" i="6"/>
  <c r="Y16" i="10"/>
  <c r="N48" i="21" s="1"/>
  <c r="V23" i="6"/>
  <c r="Y13" i="10" s="1"/>
  <c r="K48" i="21" s="1"/>
  <c r="V19" i="6"/>
  <c r="Y34" i="10" l="1"/>
  <c r="W24" i="11"/>
  <c r="V15" i="11"/>
  <c r="Y33" i="10"/>
  <c r="Q74" i="21" s="1"/>
  <c r="Y57" i="10"/>
  <c r="Y66" i="10" s="1"/>
  <c r="Y60" i="10" s="1"/>
  <c r="O74" i="21"/>
  <c r="V22" i="6"/>
  <c r="W36" i="6" s="1"/>
  <c r="W20" i="6"/>
  <c r="W21" i="6"/>
  <c r="Z11" i="10" s="1"/>
  <c r="I49" i="21" s="1"/>
  <c r="G49" i="21" s="1"/>
  <c r="AS74" i="21" l="1"/>
  <c r="AL74" i="21"/>
  <c r="AO74" i="21"/>
  <c r="AQ74" i="21"/>
  <c r="AM74" i="21"/>
  <c r="AT74" i="21"/>
  <c r="BE74" i="21"/>
  <c r="AK74" i="21"/>
  <c r="AY74" i="21" s="1"/>
  <c r="AV74" i="21"/>
  <c r="AP74" i="21"/>
  <c r="AW74" i="21"/>
  <c r="AN74" i="21"/>
  <c r="AU74" i="21"/>
  <c r="AR74" i="21"/>
  <c r="AX74" i="21"/>
  <c r="W40" i="11"/>
  <c r="Z28" i="10"/>
  <c r="L75" i="21" s="1"/>
  <c r="Y35" i="10"/>
  <c r="R74" i="21"/>
  <c r="B45" i="37"/>
  <c r="BD49" i="21"/>
  <c r="Z10" i="10"/>
  <c r="H49" i="21" s="1"/>
  <c r="C45" i="37" s="1"/>
  <c r="V11" i="6"/>
  <c r="V12" i="6" s="1"/>
  <c r="V32" i="6" s="1"/>
  <c r="Y12" i="10"/>
  <c r="J48" i="21" s="1"/>
  <c r="V42" i="6"/>
  <c r="V8" i="6" s="1"/>
  <c r="V27" i="6"/>
  <c r="V41" i="6"/>
  <c r="V7" i="6" s="1"/>
  <c r="V10" i="6" s="1"/>
  <c r="BB74" i="21" l="1"/>
  <c r="BA74" i="21"/>
  <c r="S74" i="21"/>
  <c r="Y37" i="10"/>
  <c r="Y36" i="10"/>
  <c r="T74" i="21" s="1"/>
  <c r="W6" i="11"/>
  <c r="W43" i="11"/>
  <c r="W25" i="11" s="1"/>
  <c r="BC74" i="21"/>
  <c r="AZ74" i="21"/>
  <c r="V34" i="6"/>
  <c r="V31" i="6"/>
  <c r="V30" i="6" s="1"/>
  <c r="V29" i="6" s="1"/>
  <c r="V13" i="6"/>
  <c r="Y18" i="10" s="1"/>
  <c r="P48" i="21" s="1"/>
  <c r="V33" i="6"/>
  <c r="V14" i="6" s="1"/>
  <c r="W35" i="6"/>
  <c r="W38" i="6" s="1"/>
  <c r="W37" i="6"/>
  <c r="W39" i="6" s="1"/>
  <c r="Y17" i="10"/>
  <c r="V5" i="6"/>
  <c r="BF74" i="21" l="1"/>
  <c r="D70" i="37" s="1"/>
  <c r="Y63" i="10"/>
  <c r="U74" i="21"/>
  <c r="Z29" i="10"/>
  <c r="M75" i="21" s="1"/>
  <c r="W3" i="11"/>
  <c r="W9" i="11" s="1"/>
  <c r="W26" i="11"/>
  <c r="W19" i="11"/>
  <c r="V15" i="6"/>
  <c r="Y19" i="10"/>
  <c r="Q48" i="21" s="1"/>
  <c r="Y56" i="10"/>
  <c r="Y65" i="10" s="1"/>
  <c r="Y59" i="10" s="1"/>
  <c r="O48" i="21"/>
  <c r="Y20" i="10"/>
  <c r="W24" i="6"/>
  <c r="W4" i="11" l="1"/>
  <c r="X28" i="11"/>
  <c r="Z30" i="10"/>
  <c r="N75" i="21" s="1"/>
  <c r="W23" i="11"/>
  <c r="Z27" i="10" s="1"/>
  <c r="K75" i="21" s="1"/>
  <c r="Y21" i="10"/>
  <c r="R48" i="21"/>
  <c r="Z14" i="10"/>
  <c r="L49" i="21" s="1"/>
  <c r="W40" i="6"/>
  <c r="AL48" i="21"/>
  <c r="AU48" i="21"/>
  <c r="AT48" i="21"/>
  <c r="AK48" i="21"/>
  <c r="AO48" i="21"/>
  <c r="AV48" i="21"/>
  <c r="AX48" i="21"/>
  <c r="AQ48" i="21"/>
  <c r="AR48" i="21"/>
  <c r="AW48" i="21"/>
  <c r="BE48" i="21" s="1"/>
  <c r="AP48" i="21"/>
  <c r="AS48" i="21"/>
  <c r="AM48" i="21"/>
  <c r="AN48" i="21"/>
  <c r="W22" i="11" l="1"/>
  <c r="X36" i="11" s="1"/>
  <c r="X21" i="11"/>
  <c r="AA25" i="10" s="1"/>
  <c r="I76" i="21" s="1"/>
  <c r="G76" i="21" s="1"/>
  <c r="X20" i="11"/>
  <c r="AA24" i="10" s="1"/>
  <c r="H76" i="21" s="1"/>
  <c r="C72" i="37" s="1"/>
  <c r="AZ48" i="21"/>
  <c r="AY48" i="21"/>
  <c r="BC48" i="21"/>
  <c r="S48" i="21"/>
  <c r="Y22" i="10"/>
  <c r="T48" i="21" s="1"/>
  <c r="Y23" i="10"/>
  <c r="W6" i="6"/>
  <c r="W43" i="6"/>
  <c r="W25" i="6" s="1"/>
  <c r="BB48" i="21"/>
  <c r="BA48" i="21"/>
  <c r="BF48" i="21" l="1"/>
  <c r="D44" i="37" s="1"/>
  <c r="B72" i="37"/>
  <c r="BD76" i="21"/>
  <c r="W27" i="11"/>
  <c r="W42" i="11"/>
  <c r="W8" i="11" s="1"/>
  <c r="W11" i="11"/>
  <c r="W12" i="11" s="1"/>
  <c r="W32" i="11" s="1"/>
  <c r="Z26" i="10"/>
  <c r="J75" i="21" s="1"/>
  <c r="W41" i="11"/>
  <c r="W7" i="11" s="1"/>
  <c r="W10" i="11" s="1"/>
  <c r="Y62" i="10"/>
  <c r="U48" i="21"/>
  <c r="W3" i="6"/>
  <c r="Z15" i="10"/>
  <c r="M49" i="21" s="1"/>
  <c r="W19" i="6"/>
  <c r="W26" i="6"/>
  <c r="W33" i="11" l="1"/>
  <c r="W14" i="11" s="1"/>
  <c r="W13" i="11"/>
  <c r="Z32" i="10" s="1"/>
  <c r="P75" i="21" s="1"/>
  <c r="W34" i="11"/>
  <c r="W31" i="11"/>
  <c r="W30" i="11" s="1"/>
  <c r="W29" i="11" s="1"/>
  <c r="X37" i="11"/>
  <c r="X39" i="11" s="1"/>
  <c r="X35" i="11"/>
  <c r="X38" i="11" s="1"/>
  <c r="W5" i="11"/>
  <c r="Z31" i="10"/>
  <c r="W9" i="6"/>
  <c r="X28" i="6"/>
  <c r="W4" i="6"/>
  <c r="Z16" i="10"/>
  <c r="N49" i="21" s="1"/>
  <c r="W23" i="6"/>
  <c r="Z13" i="10" s="1"/>
  <c r="K49" i="21" s="1"/>
  <c r="O75" i="21" l="1"/>
  <c r="Z57" i="10"/>
  <c r="Z66" i="10" s="1"/>
  <c r="Z60" i="10" s="1"/>
  <c r="Z34" i="10"/>
  <c r="X24" i="11"/>
  <c r="Z33" i="10"/>
  <c r="Q75" i="21" s="1"/>
  <c r="W15" i="11"/>
  <c r="X20" i="6"/>
  <c r="X21" i="6"/>
  <c r="AA11" i="10" s="1"/>
  <c r="I50" i="21" s="1"/>
  <c r="G50" i="21" s="1"/>
  <c r="W22" i="6"/>
  <c r="X36" i="6" s="1"/>
  <c r="AA28" i="10" l="1"/>
  <c r="L76" i="21" s="1"/>
  <c r="X40" i="11"/>
  <c r="Z35" i="10"/>
  <c r="R75" i="21"/>
  <c r="AW75" i="21"/>
  <c r="AQ75" i="21"/>
  <c r="AX75" i="21"/>
  <c r="AU75" i="21"/>
  <c r="BB75" i="21" s="1"/>
  <c r="AT75" i="21"/>
  <c r="AO75" i="21"/>
  <c r="AN75" i="21"/>
  <c r="AP75" i="21"/>
  <c r="BE75" i="21" s="1"/>
  <c r="AK75" i="21"/>
  <c r="AM75" i="21"/>
  <c r="AR75" i="21"/>
  <c r="AV75" i="21"/>
  <c r="BC75" i="21" s="1"/>
  <c r="AS75" i="21"/>
  <c r="AL75" i="21"/>
  <c r="B46" i="37"/>
  <c r="BD50" i="21"/>
  <c r="AA10" i="10"/>
  <c r="H50" i="21" s="1"/>
  <c r="C46" i="37" s="1"/>
  <c r="W11" i="6"/>
  <c r="W12" i="6" s="1"/>
  <c r="W32" i="6" s="1"/>
  <c r="Z12" i="10"/>
  <c r="J49" i="21" s="1"/>
  <c r="W42" i="6"/>
  <c r="W8" i="6" s="1"/>
  <c r="W27" i="6"/>
  <c r="W41" i="6"/>
  <c r="W7" i="6" s="1"/>
  <c r="W10" i="6" s="1"/>
  <c r="AY75" i="21" l="1"/>
  <c r="Z37" i="10"/>
  <c r="Z36" i="10"/>
  <c r="T75" i="21" s="1"/>
  <c r="S75" i="21"/>
  <c r="X6" i="11"/>
  <c r="X43" i="11"/>
  <c r="X25" i="11" s="1"/>
  <c r="AZ75" i="21"/>
  <c r="BA75" i="21"/>
  <c r="W34" i="6"/>
  <c r="W31" i="6"/>
  <c r="W30" i="6" s="1"/>
  <c r="W29" i="6" s="1"/>
  <c r="W13" i="6"/>
  <c r="Z18" i="10" s="1"/>
  <c r="P49" i="21" s="1"/>
  <c r="W33" i="6"/>
  <c r="W14" i="6" s="1"/>
  <c r="X37" i="6"/>
  <c r="X39" i="6" s="1"/>
  <c r="X35" i="6"/>
  <c r="X38" i="6" s="1"/>
  <c r="W5" i="6"/>
  <c r="Z17" i="10"/>
  <c r="BF75" i="21" l="1"/>
  <c r="D71" i="37" s="1"/>
  <c r="X19" i="11"/>
  <c r="X26" i="11"/>
  <c r="X3" i="11"/>
  <c r="X9" i="11" s="1"/>
  <c r="AA29" i="10"/>
  <c r="M76" i="21" s="1"/>
  <c r="U75" i="21"/>
  <c r="Z63" i="10"/>
  <c r="W15" i="6"/>
  <c r="Z19" i="10"/>
  <c r="Q49" i="21" s="1"/>
  <c r="Z56" i="10"/>
  <c r="Z65" i="10" s="1"/>
  <c r="Z59" i="10" s="1"/>
  <c r="O49" i="21"/>
  <c r="Z20" i="10"/>
  <c r="X24" i="6"/>
  <c r="Y28" i="11" l="1"/>
  <c r="X4" i="11"/>
  <c r="X23" i="11"/>
  <c r="AA27" i="10" s="1"/>
  <c r="K76" i="21" s="1"/>
  <c r="AA30" i="10"/>
  <c r="N76" i="21" s="1"/>
  <c r="AA14" i="10"/>
  <c r="L50" i="21" s="1"/>
  <c r="X40" i="6"/>
  <c r="Z21" i="10"/>
  <c r="R49" i="21"/>
  <c r="AT49" i="21"/>
  <c r="AM49" i="21"/>
  <c r="AQ49" i="21"/>
  <c r="AL49" i="21"/>
  <c r="AN49" i="21"/>
  <c r="AW49" i="21"/>
  <c r="AS49" i="21"/>
  <c r="AP49" i="21"/>
  <c r="AK49" i="21"/>
  <c r="AR49" i="21"/>
  <c r="AV49" i="21"/>
  <c r="AU49" i="21"/>
  <c r="AO49" i="21"/>
  <c r="AX49" i="21"/>
  <c r="BE49" i="21"/>
  <c r="BB49" i="21" l="1"/>
  <c r="X22" i="11"/>
  <c r="Y21" i="11"/>
  <c r="AB25" i="10" s="1"/>
  <c r="I77" i="21" s="1"/>
  <c r="G77" i="21" s="1"/>
  <c r="Y20" i="11"/>
  <c r="AB24" i="10" s="1"/>
  <c r="H77" i="21" s="1"/>
  <c r="C73" i="37" s="1"/>
  <c r="Y36" i="11"/>
  <c r="BA49" i="21"/>
  <c r="AY49" i="21"/>
  <c r="AZ49" i="21"/>
  <c r="S49" i="21"/>
  <c r="Z22" i="10"/>
  <c r="T49" i="21" s="1"/>
  <c r="Z23" i="10"/>
  <c r="X6" i="6"/>
  <c r="X43" i="6"/>
  <c r="X25" i="6" s="1"/>
  <c r="BC49" i="21"/>
  <c r="BF49" i="21" s="1"/>
  <c r="D45" i="37" s="1"/>
  <c r="BD77" i="21" l="1"/>
  <c r="B73" i="37"/>
  <c r="X42" i="11"/>
  <c r="X8" i="11" s="1"/>
  <c r="X41" i="11"/>
  <c r="X7" i="11" s="1"/>
  <c r="X10" i="11" s="1"/>
  <c r="X27" i="11"/>
  <c r="X11" i="11"/>
  <c r="X12" i="11" s="1"/>
  <c r="X32" i="11" s="1"/>
  <c r="AA26" i="10"/>
  <c r="J76" i="21" s="1"/>
  <c r="U49" i="21"/>
  <c r="Z62" i="10"/>
  <c r="X3" i="6"/>
  <c r="AA15" i="10"/>
  <c r="M50" i="21" s="1"/>
  <c r="X19" i="6"/>
  <c r="X26" i="6"/>
  <c r="X34" i="11" l="1"/>
  <c r="X13" i="11"/>
  <c r="AA32" i="10" s="1"/>
  <c r="P76" i="21" s="1"/>
  <c r="X33" i="11"/>
  <c r="X14" i="11" s="1"/>
  <c r="X31" i="11"/>
  <c r="X30" i="11" s="1"/>
  <c r="X29" i="11" s="1"/>
  <c r="Y35" i="11"/>
  <c r="Y38" i="11" s="1"/>
  <c r="Y37" i="11"/>
  <c r="Y39" i="11" s="1"/>
  <c r="X5" i="11"/>
  <c r="AA31" i="10"/>
  <c r="X4" i="6"/>
  <c r="Y28" i="6"/>
  <c r="AA16" i="10"/>
  <c r="N50" i="21" s="1"/>
  <c r="X23" i="6"/>
  <c r="AA13" i="10" s="1"/>
  <c r="K50" i="21" s="1"/>
  <c r="X9" i="6"/>
  <c r="AA33" i="10" l="1"/>
  <c r="Q76" i="21" s="1"/>
  <c r="X15" i="11"/>
  <c r="AA57" i="10"/>
  <c r="AA66" i="10" s="1"/>
  <c r="AA60" i="10" s="1"/>
  <c r="O76" i="21"/>
  <c r="AA34" i="10"/>
  <c r="Y24" i="11"/>
  <c r="X22" i="6"/>
  <c r="Y21" i="6"/>
  <c r="AB11" i="10" s="1"/>
  <c r="I51" i="21" s="1"/>
  <c r="G51" i="21" s="1"/>
  <c r="Y20" i="6"/>
  <c r="Y36" i="6"/>
  <c r="AB28" i="10" l="1"/>
  <c r="L77" i="21" s="1"/>
  <c r="Y40" i="11"/>
  <c r="R76" i="21"/>
  <c r="AA35" i="10"/>
  <c r="AL76" i="21"/>
  <c r="AR76" i="21"/>
  <c r="AT76" i="21"/>
  <c r="BA76" i="21" s="1"/>
  <c r="AS76" i="21"/>
  <c r="AZ76" i="21" s="1"/>
  <c r="AN76" i="21"/>
  <c r="AO76" i="21"/>
  <c r="AW76" i="21"/>
  <c r="AM76" i="21"/>
  <c r="AV76" i="21"/>
  <c r="AX76" i="21"/>
  <c r="AQ76" i="21"/>
  <c r="AK76" i="21"/>
  <c r="AY76" i="21" s="1"/>
  <c r="AU76" i="21"/>
  <c r="BB76" i="21" s="1"/>
  <c r="AP76" i="21"/>
  <c r="BE76" i="21" s="1"/>
  <c r="B47" i="37"/>
  <c r="BD51" i="21"/>
  <c r="AA12" i="10"/>
  <c r="J50" i="21" s="1"/>
  <c r="X11" i="6"/>
  <c r="X12" i="6" s="1"/>
  <c r="X32" i="6" s="1"/>
  <c r="X27" i="6"/>
  <c r="X42" i="6"/>
  <c r="X8" i="6" s="1"/>
  <c r="X41" i="6"/>
  <c r="X7" i="6" s="1"/>
  <c r="X10" i="6" s="1"/>
  <c r="AB10" i="10"/>
  <c r="H51" i="21" s="1"/>
  <c r="C47" i="37" s="1"/>
  <c r="BC76" i="21" l="1"/>
  <c r="S76" i="21"/>
  <c r="AA36" i="10"/>
  <c r="T76" i="21" s="1"/>
  <c r="AA37" i="10"/>
  <c r="BF76" i="21"/>
  <c r="D72" i="37" s="1"/>
  <c r="Y43" i="11"/>
  <c r="Y25" i="11" s="1"/>
  <c r="Y6" i="11"/>
  <c r="AA17" i="10"/>
  <c r="X5" i="6"/>
  <c r="X34" i="6"/>
  <c r="X31" i="6"/>
  <c r="X30" i="6" s="1"/>
  <c r="X29" i="6" s="1"/>
  <c r="X33" i="6"/>
  <c r="X14" i="6" s="1"/>
  <c r="X13" i="6"/>
  <c r="AA18" i="10" s="1"/>
  <c r="P50" i="21" s="1"/>
  <c r="Y37" i="6"/>
  <c r="Y39" i="6" s="1"/>
  <c r="Y35" i="6"/>
  <c r="Y38" i="6" s="1"/>
  <c r="Y3" i="11" l="1"/>
  <c r="Y9" i="11" s="1"/>
  <c r="AB29" i="10"/>
  <c r="M77" i="21" s="1"/>
  <c r="Y26" i="11"/>
  <c r="Y19" i="11"/>
  <c r="AA63" i="10"/>
  <c r="U76" i="21"/>
  <c r="X15" i="6"/>
  <c r="AA19" i="10"/>
  <c r="Q50" i="21" s="1"/>
  <c r="AA20" i="10"/>
  <c r="Y24" i="6"/>
  <c r="AA56" i="10"/>
  <c r="AA65" i="10" s="1"/>
  <c r="AA59" i="10" s="1"/>
  <c r="O50" i="21"/>
  <c r="AB30" i="10" l="1"/>
  <c r="N77" i="21" s="1"/>
  <c r="Y23" i="11"/>
  <c r="AB27" i="10" s="1"/>
  <c r="K77" i="21" s="1"/>
  <c r="Z28" i="11"/>
  <c r="Y4" i="11"/>
  <c r="Y22" i="11"/>
  <c r="AN50" i="21"/>
  <c r="AV50" i="21"/>
  <c r="AS50" i="21"/>
  <c r="AO50" i="21"/>
  <c r="AL50" i="21"/>
  <c r="AX50" i="21"/>
  <c r="AR50" i="21"/>
  <c r="AT50" i="21"/>
  <c r="AM50" i="21"/>
  <c r="AP50" i="21"/>
  <c r="BE50" i="21" s="1"/>
  <c r="AU50" i="21"/>
  <c r="BB50" i="21" s="1"/>
  <c r="AK50" i="21"/>
  <c r="AW50" i="21"/>
  <c r="AQ50" i="21"/>
  <c r="AB14" i="10"/>
  <c r="L51" i="21" s="1"/>
  <c r="Y40" i="6"/>
  <c r="R50" i="21"/>
  <c r="AA21" i="10"/>
  <c r="BA50" i="21" l="1"/>
  <c r="Y11" i="11"/>
  <c r="Y12" i="11" s="1"/>
  <c r="Y32" i="11" s="1"/>
  <c r="Z37" i="11" s="1"/>
  <c r="Z39" i="11" s="1"/>
  <c r="AB26" i="10"/>
  <c r="J77" i="21" s="1"/>
  <c r="Y42" i="11"/>
  <c r="Y8" i="11" s="1"/>
  <c r="Y27" i="11"/>
  <c r="Y41" i="11"/>
  <c r="Y7" i="11" s="1"/>
  <c r="Y10" i="11" s="1"/>
  <c r="Z21" i="11"/>
  <c r="Z36" i="11"/>
  <c r="Z35" i="11" s="1"/>
  <c r="Z38" i="11" s="1"/>
  <c r="Z20" i="11"/>
  <c r="S50" i="21"/>
  <c r="AA22" i="10"/>
  <c r="T50" i="21" s="1"/>
  <c r="AA23" i="10"/>
  <c r="AY50" i="21"/>
  <c r="BC50" i="21"/>
  <c r="AZ50" i="21"/>
  <c r="Y6" i="6"/>
  <c r="Y43" i="6"/>
  <c r="Y25" i="6" s="1"/>
  <c r="AB31" i="10" l="1"/>
  <c r="Y5" i="11"/>
  <c r="Y13" i="11"/>
  <c r="AB32" i="10" s="1"/>
  <c r="P77" i="21" s="1"/>
  <c r="Y31" i="11"/>
  <c r="Y30" i="11" s="1"/>
  <c r="Y29" i="11" s="1"/>
  <c r="Y33" i="11"/>
  <c r="Y14" i="11" s="1"/>
  <c r="Y34" i="11"/>
  <c r="AA62" i="10"/>
  <c r="U50" i="21"/>
  <c r="Y3" i="6"/>
  <c r="Y19" i="6" s="1"/>
  <c r="AB15" i="10"/>
  <c r="M51" i="21" s="1"/>
  <c r="Y26" i="6"/>
  <c r="BF50" i="21"/>
  <c r="D46" i="37" s="1"/>
  <c r="AB34" i="10" l="1"/>
  <c r="Z24" i="11"/>
  <c r="Z40" i="11" s="1"/>
  <c r="AB33" i="10"/>
  <c r="Q77" i="21" s="1"/>
  <c r="Y15" i="11"/>
  <c r="O77" i="21"/>
  <c r="AB57" i="10"/>
  <c r="AB66" i="10" s="1"/>
  <c r="AB60" i="10" s="1"/>
  <c r="Y9" i="6"/>
  <c r="Y4" i="6"/>
  <c r="Z28" i="6"/>
  <c r="AB16" i="10"/>
  <c r="N51" i="21" s="1"/>
  <c r="Y23" i="6"/>
  <c r="AB13" i="10" s="1"/>
  <c r="K51" i="21" s="1"/>
  <c r="AU77" i="21" l="1"/>
  <c r="AO77" i="21"/>
  <c r="AL77" i="21"/>
  <c r="AX77" i="21"/>
  <c r="AR77" i="21"/>
  <c r="AQ77" i="21"/>
  <c r="AV77" i="21"/>
  <c r="BC77" i="21" s="1"/>
  <c r="AN77" i="21"/>
  <c r="AS77" i="21"/>
  <c r="AP77" i="21"/>
  <c r="BE77" i="21" s="1"/>
  <c r="AK77" i="21"/>
  <c r="AT77" i="21"/>
  <c r="AW77" i="21"/>
  <c r="AM77" i="21"/>
  <c r="Z6" i="11"/>
  <c r="Z43" i="11"/>
  <c r="Z25" i="11" s="1"/>
  <c r="R77" i="21"/>
  <c r="AB35" i="10"/>
  <c r="Y22" i="6"/>
  <c r="Z21" i="6"/>
  <c r="Z36" i="6"/>
  <c r="Z20" i="6"/>
  <c r="AY77" i="21" l="1"/>
  <c r="BB77" i="21"/>
  <c r="Z26" i="11"/>
  <c r="Z3" i="11"/>
  <c r="Z9" i="11" s="1"/>
  <c r="AZ77" i="21"/>
  <c r="BA77" i="21"/>
  <c r="AB36" i="10"/>
  <c r="T77" i="21" s="1"/>
  <c r="S77" i="21"/>
  <c r="AB37" i="10"/>
  <c r="Y11" i="6"/>
  <c r="Y12" i="6" s="1"/>
  <c r="Y32" i="6" s="1"/>
  <c r="AB12" i="10"/>
  <c r="J51" i="21" s="1"/>
  <c r="Y42" i="6"/>
  <c r="Y8" i="6" s="1"/>
  <c r="Y27" i="6"/>
  <c r="Y41" i="6"/>
  <c r="Y7" i="6" s="1"/>
  <c r="Y10" i="6" s="1"/>
  <c r="BF77" i="21" l="1"/>
  <c r="D73" i="37" s="1"/>
  <c r="L79" i="21"/>
  <c r="O79" i="21" s="1"/>
  <c r="L80" i="21"/>
  <c r="O80" i="21" s="1"/>
  <c r="L78" i="21"/>
  <c r="O78" i="21" s="1"/>
  <c r="AB63" i="10"/>
  <c r="U77" i="21"/>
  <c r="Z4" i="11"/>
  <c r="AA28" i="11"/>
  <c r="Z23" i="11"/>
  <c r="Z22" i="11" s="1"/>
  <c r="J79" i="21"/>
  <c r="J78" i="21"/>
  <c r="J80" i="21"/>
  <c r="Z19" i="11"/>
  <c r="Y34" i="6"/>
  <c r="Y33" i="6"/>
  <c r="Y14" i="6" s="1"/>
  <c r="Y31" i="6"/>
  <c r="Y30" i="6" s="1"/>
  <c r="Y29" i="6" s="1"/>
  <c r="Y13" i="6"/>
  <c r="AB18" i="10" s="1"/>
  <c r="P51" i="21" s="1"/>
  <c r="Z37" i="6"/>
  <c r="Z39" i="6" s="1"/>
  <c r="Z35" i="6"/>
  <c r="Z38" i="6" s="1"/>
  <c r="Y5" i="6"/>
  <c r="AB17" i="10"/>
  <c r="Z27" i="11" l="1"/>
  <c r="Z5" i="11" s="1"/>
  <c r="Z11" i="11"/>
  <c r="Z12" i="11" s="1"/>
  <c r="Z32" i="11" s="1"/>
  <c r="Z42" i="11"/>
  <c r="Z8" i="11" s="1"/>
  <c r="Z41" i="11"/>
  <c r="Z7" i="11" s="1"/>
  <c r="Z10" i="11" s="1"/>
  <c r="AA21" i="11"/>
  <c r="AA36" i="11"/>
  <c r="AA35" i="11" s="1"/>
  <c r="AA38" i="11" s="1"/>
  <c r="AA37" i="11"/>
  <c r="AA39" i="11" s="1"/>
  <c r="AA20" i="11"/>
  <c r="AS78" i="21"/>
  <c r="AU78" i="21"/>
  <c r="AV78" i="21"/>
  <c r="AN78" i="21"/>
  <c r="AX78" i="21"/>
  <c r="AK78" i="21"/>
  <c r="AY78" i="21" s="1"/>
  <c r="AL78" i="21"/>
  <c r="AT78" i="21"/>
  <c r="AO78" i="21"/>
  <c r="AR78" i="21"/>
  <c r="AQ78" i="21"/>
  <c r="AW78" i="21"/>
  <c r="AM78" i="21"/>
  <c r="AP78" i="21"/>
  <c r="BE78" i="21" s="1"/>
  <c r="H78" i="21"/>
  <c r="C74" i="37" s="1"/>
  <c r="M78" i="21"/>
  <c r="AQ80" i="21"/>
  <c r="AN80" i="21"/>
  <c r="AL80" i="21"/>
  <c r="AV80" i="21"/>
  <c r="AT80" i="21"/>
  <c r="AK80" i="21"/>
  <c r="AX80" i="21"/>
  <c r="AO80" i="21"/>
  <c r="AM80" i="21"/>
  <c r="AW80" i="21"/>
  <c r="AP80" i="21"/>
  <c r="BE80" i="21" s="1"/>
  <c r="AU80" i="21"/>
  <c r="BB80" i="21" s="1"/>
  <c r="AS80" i="21"/>
  <c r="AZ80" i="21" s="1"/>
  <c r="AR80" i="21"/>
  <c r="M80" i="21"/>
  <c r="H80" i="21"/>
  <c r="C76" i="37" s="1"/>
  <c r="M79" i="21"/>
  <c r="H79" i="21"/>
  <c r="C75" i="37" s="1"/>
  <c r="AQ79" i="21"/>
  <c r="AO79" i="21"/>
  <c r="AM79" i="21"/>
  <c r="AK79" i="21"/>
  <c r="AW79" i="21"/>
  <c r="AX79" i="21"/>
  <c r="AU79" i="21"/>
  <c r="AR79" i="21"/>
  <c r="AN79" i="21"/>
  <c r="AS79" i="21"/>
  <c r="AZ79" i="21" s="1"/>
  <c r="AT79" i="21"/>
  <c r="BA79" i="21" s="1"/>
  <c r="AL79" i="21"/>
  <c r="AP79" i="21"/>
  <c r="BE79" i="21" s="1"/>
  <c r="AV79" i="21"/>
  <c r="BC79" i="21" s="1"/>
  <c r="O51" i="21"/>
  <c r="AB56" i="10"/>
  <c r="AB65" i="10" s="1"/>
  <c r="AB59" i="10" s="1"/>
  <c r="AB19" i="10"/>
  <c r="Q51" i="21" s="1"/>
  <c r="Y15" i="6"/>
  <c r="AB20" i="10"/>
  <c r="Z24" i="6"/>
  <c r="BC80" i="21" l="1"/>
  <c r="BB79" i="21"/>
  <c r="BA80" i="21"/>
  <c r="BC78" i="21"/>
  <c r="BB78" i="21"/>
  <c r="BA78" i="21"/>
  <c r="AZ78" i="21"/>
  <c r="BF78" i="21" s="1"/>
  <c r="D74" i="37" s="1"/>
  <c r="Z31" i="11"/>
  <c r="Z30" i="11" s="1"/>
  <c r="Z29" i="11" s="1"/>
  <c r="Z13" i="11"/>
  <c r="Z33" i="11"/>
  <c r="Z14" i="11" s="1"/>
  <c r="Z15" i="11" s="1"/>
  <c r="Z34" i="11"/>
  <c r="AA24" i="11" s="1"/>
  <c r="AA40" i="11" s="1"/>
  <c r="AY79" i="21"/>
  <c r="BF79" i="21" s="1"/>
  <c r="D75" i="37" s="1"/>
  <c r="AY80" i="21"/>
  <c r="BF80" i="21" s="1"/>
  <c r="D76" i="37" s="1"/>
  <c r="AU51" i="21"/>
  <c r="AO51" i="21"/>
  <c r="AX51" i="21"/>
  <c r="AN51" i="21"/>
  <c r="AQ51" i="21"/>
  <c r="AK51" i="21"/>
  <c r="AS51" i="21"/>
  <c r="AP51" i="21"/>
  <c r="AL51" i="21"/>
  <c r="AV51" i="21"/>
  <c r="BC51" i="21" s="1"/>
  <c r="AT51" i="21"/>
  <c r="AW51" i="21"/>
  <c r="AM51" i="21"/>
  <c r="AR51" i="21"/>
  <c r="Z40" i="6"/>
  <c r="AB21" i="10"/>
  <c r="R51" i="21"/>
  <c r="AZ51" i="21" l="1"/>
  <c r="AA6" i="11"/>
  <c r="AA43" i="11"/>
  <c r="AA25" i="11" s="1"/>
  <c r="AY51" i="21"/>
  <c r="BE51" i="21"/>
  <c r="AB22" i="10"/>
  <c r="T51" i="21" s="1"/>
  <c r="AB23" i="10"/>
  <c r="S51" i="21"/>
  <c r="Z6" i="6"/>
  <c r="Z43" i="6"/>
  <c r="Z25" i="6" s="1"/>
  <c r="BA51" i="21"/>
  <c r="BB51" i="21"/>
  <c r="AA3" i="11" l="1"/>
  <c r="AA26" i="11"/>
  <c r="L53" i="21"/>
  <c r="O53" i="21" s="1"/>
  <c r="L54" i="21"/>
  <c r="O54" i="21" s="1"/>
  <c r="L52" i="21"/>
  <c r="O52" i="21" s="1"/>
  <c r="U51" i="21"/>
  <c r="AB62" i="10"/>
  <c r="Z3" i="6"/>
  <c r="Z19" i="6" s="1"/>
  <c r="Z26" i="6"/>
  <c r="J52" i="21"/>
  <c r="J54" i="21"/>
  <c r="J53" i="21"/>
  <c r="BF51" i="21"/>
  <c r="D47" i="37" s="1"/>
  <c r="AB28" i="11" l="1"/>
  <c r="AA4" i="11"/>
  <c r="AA23" i="11"/>
  <c r="AA22" i="11" s="1"/>
  <c r="AA9" i="11"/>
  <c r="AA19" i="11"/>
  <c r="AM53" i="21"/>
  <c r="AW53" i="21"/>
  <c r="AU53" i="21"/>
  <c r="AS53" i="21"/>
  <c r="AV53" i="21"/>
  <c r="AR53" i="21"/>
  <c r="AQ53" i="21"/>
  <c r="AL53" i="21"/>
  <c r="AX53" i="21"/>
  <c r="AT53" i="21"/>
  <c r="AO53" i="21"/>
  <c r="AK53" i="21"/>
  <c r="AP53" i="21"/>
  <c r="AN53" i="21"/>
  <c r="AK52" i="21"/>
  <c r="AN52" i="21"/>
  <c r="AR52" i="21"/>
  <c r="AV52" i="21"/>
  <c r="AS52" i="21"/>
  <c r="AO52" i="21"/>
  <c r="AT52" i="21"/>
  <c r="AW52" i="21"/>
  <c r="AX52" i="21"/>
  <c r="AM52" i="21"/>
  <c r="AU52" i="21"/>
  <c r="AP52" i="21"/>
  <c r="AL52" i="21"/>
  <c r="AQ52" i="21"/>
  <c r="AA28" i="6"/>
  <c r="Z4" i="6"/>
  <c r="Z23" i="6"/>
  <c r="Z22" i="6" s="1"/>
  <c r="AT54" i="21"/>
  <c r="AM54" i="21"/>
  <c r="AP54" i="21"/>
  <c r="BE54" i="21" s="1"/>
  <c r="AS54" i="21"/>
  <c r="AW54" i="21"/>
  <c r="AV54" i="21"/>
  <c r="AR54" i="21"/>
  <c r="AK54" i="21"/>
  <c r="AU54" i="21"/>
  <c r="AN54" i="21"/>
  <c r="AO54" i="21"/>
  <c r="AX54" i="21"/>
  <c r="AQ54" i="21"/>
  <c r="AL54" i="21"/>
  <c r="M53" i="21"/>
  <c r="H53" i="21"/>
  <c r="C49" i="37" s="1"/>
  <c r="M52" i="21"/>
  <c r="H52" i="21"/>
  <c r="C48" i="37" s="1"/>
  <c r="Z9" i="6"/>
  <c r="H54" i="21"/>
  <c r="C50" i="37" s="1"/>
  <c r="M54" i="21"/>
  <c r="AY54" i="21" l="1"/>
  <c r="BE52" i="21"/>
  <c r="BE53" i="21"/>
  <c r="BA53" i="21"/>
  <c r="BB54" i="21"/>
  <c r="BA54" i="21"/>
  <c r="AY52" i="21"/>
  <c r="AA11" i="11"/>
  <c r="AA12" i="11" s="1"/>
  <c r="AA32" i="11" s="1"/>
  <c r="AA42" i="11"/>
  <c r="AA8" i="11" s="1"/>
  <c r="AA27" i="11"/>
  <c r="AA5" i="11" s="1"/>
  <c r="AA41" i="11"/>
  <c r="AA7" i="11" s="1"/>
  <c r="AA10" i="11" s="1"/>
  <c r="BC54" i="21"/>
  <c r="AB36" i="11"/>
  <c r="AB21" i="11"/>
  <c r="AB20" i="11"/>
  <c r="AB37" i="11"/>
  <c r="AB39" i="11" s="1"/>
  <c r="BC53" i="21"/>
  <c r="BA52" i="21"/>
  <c r="AZ53" i="21"/>
  <c r="BC52" i="21"/>
  <c r="BB52" i="21"/>
  <c r="Z11" i="6"/>
  <c r="Z12" i="6" s="1"/>
  <c r="Z32" i="6" s="1"/>
  <c r="AA37" i="6" s="1"/>
  <c r="AA39" i="6" s="1"/>
  <c r="Z27" i="6"/>
  <c r="Z5" i="6" s="1"/>
  <c r="Z42" i="6"/>
  <c r="Z8" i="6" s="1"/>
  <c r="Z41" i="6"/>
  <c r="Z7" i="6" s="1"/>
  <c r="Z10" i="6" s="1"/>
  <c r="AY53" i="21"/>
  <c r="AZ52" i="21"/>
  <c r="BB53" i="21"/>
  <c r="AA20" i="6"/>
  <c r="AA21" i="6"/>
  <c r="AA36" i="6"/>
  <c r="AA35" i="6"/>
  <c r="AA38" i="6" s="1"/>
  <c r="AZ54" i="21"/>
  <c r="BF54" i="21" l="1"/>
  <c r="D50" i="37" s="1"/>
  <c r="AA13" i="11"/>
  <c r="AA31" i="11"/>
  <c r="AA30" i="11" s="1"/>
  <c r="AA29" i="11" s="1"/>
  <c r="AA34" i="11"/>
  <c r="AB24" i="11" s="1"/>
  <c r="AB40" i="11" s="1"/>
  <c r="AB43" i="11" s="1"/>
  <c r="AB25" i="11" s="1"/>
  <c r="AA33" i="11"/>
  <c r="AA14" i="11" s="1"/>
  <c r="AA15" i="11" s="1"/>
  <c r="AB35" i="11"/>
  <c r="AB38" i="11" s="1"/>
  <c r="BF52" i="21"/>
  <c r="D48" i="37" s="1"/>
  <c r="BF53" i="21"/>
  <c r="D49" i="37" s="1"/>
  <c r="Z13" i="6"/>
  <c r="Z34" i="6"/>
  <c r="AA24" i="6" s="1"/>
  <c r="Z31" i="6"/>
  <c r="Z30" i="6" s="1"/>
  <c r="Z29" i="6" s="1"/>
  <c r="Z33" i="6"/>
  <c r="Z14" i="6" s="1"/>
  <c r="Z15" i="6" s="1"/>
  <c r="AB6" i="11" l="1"/>
  <c r="AA40" i="6"/>
  <c r="AB3" i="11"/>
  <c r="AB19" i="11"/>
  <c r="AB26" i="11"/>
  <c r="AA6" i="6" l="1"/>
  <c r="AA43" i="6"/>
  <c r="AA25" i="6" s="1"/>
  <c r="AC28" i="11"/>
  <c r="AB4" i="11"/>
  <c r="AB23" i="11"/>
  <c r="AB22" i="11" s="1"/>
  <c r="AB9" i="11"/>
  <c r="AB11" i="11" l="1"/>
  <c r="AB12" i="11" s="1"/>
  <c r="AB32" i="11" s="1"/>
  <c r="AB42" i="11"/>
  <c r="AB8" i="11" s="1"/>
  <c r="AB27" i="11"/>
  <c r="AB5" i="11" s="1"/>
  <c r="AB41" i="11"/>
  <c r="AB7" i="11" s="1"/>
  <c r="AB10" i="11" s="1"/>
  <c r="AA3" i="6"/>
  <c r="AA26" i="6"/>
  <c r="AA19" i="6"/>
  <c r="AC20" i="11"/>
  <c r="AC37" i="11"/>
  <c r="AC39" i="11" s="1"/>
  <c r="AC36" i="11"/>
  <c r="AC35" i="11" s="1"/>
  <c r="AC38" i="11" s="1"/>
  <c r="AC21" i="11"/>
  <c r="AB28" i="6" l="1"/>
  <c r="AA4" i="6"/>
  <c r="AA23" i="6"/>
  <c r="AA22" i="6" s="1"/>
  <c r="AA9" i="6"/>
  <c r="AB31" i="11"/>
  <c r="AB30" i="11" s="1"/>
  <c r="AB29" i="11" s="1"/>
  <c r="AB34" i="11"/>
  <c r="AC24" i="11" s="1"/>
  <c r="AB13" i="11"/>
  <c r="AB33" i="11"/>
  <c r="AB14" i="11" s="1"/>
  <c r="AB15" i="11" s="1"/>
  <c r="AA11" i="6" l="1"/>
  <c r="AA12" i="6" s="1"/>
  <c r="AA32" i="6" s="1"/>
  <c r="AA27" i="6"/>
  <c r="AA5" i="6" s="1"/>
  <c r="AA42" i="6"/>
  <c r="AA8" i="6" s="1"/>
  <c r="AA41" i="6"/>
  <c r="AA7" i="6" s="1"/>
  <c r="AA10" i="6" s="1"/>
  <c r="AC40" i="11"/>
  <c r="AB37" i="6"/>
  <c r="AB39" i="6" s="1"/>
  <c r="AB36" i="6"/>
  <c r="AB35" i="6" s="1"/>
  <c r="AB38" i="6" s="1"/>
  <c r="AB20" i="6"/>
  <c r="AB21" i="6"/>
  <c r="AC6" i="11" l="1"/>
  <c r="AC43" i="11"/>
  <c r="AC25" i="11" s="1"/>
  <c r="AA34" i="6"/>
  <c r="AB24" i="6" s="1"/>
  <c r="AA31" i="6"/>
  <c r="AA30" i="6" s="1"/>
  <c r="AA29" i="6" s="1"/>
  <c r="AA13" i="6"/>
  <c r="AA33" i="6"/>
  <c r="AA14" i="6" s="1"/>
  <c r="AA15" i="6" s="1"/>
  <c r="AB40" i="6" l="1"/>
  <c r="AC3" i="11"/>
  <c r="AC19" i="11"/>
  <c r="AC26" i="11"/>
  <c r="AC4" i="11" l="1"/>
  <c r="AD28" i="11"/>
  <c r="AC23" i="11"/>
  <c r="AC22" i="11" s="1"/>
  <c r="AB6" i="6"/>
  <c r="AB43" i="6"/>
  <c r="AB25" i="6" s="1"/>
  <c r="AC9" i="11"/>
  <c r="AC11" i="11" l="1"/>
  <c r="AC12" i="11" s="1"/>
  <c r="AC32" i="11" s="1"/>
  <c r="AC27" i="11"/>
  <c r="AC5" i="11" s="1"/>
  <c r="AC42" i="11"/>
  <c r="AC8" i="11" s="1"/>
  <c r="AC41" i="11"/>
  <c r="AC7" i="11" s="1"/>
  <c r="AC10" i="11" s="1"/>
  <c r="AB3" i="6"/>
  <c r="AB19" i="6"/>
  <c r="AB26" i="6"/>
  <c r="AD21" i="11"/>
  <c r="AD37" i="11"/>
  <c r="AD39" i="11" s="1"/>
  <c r="AD36" i="11"/>
  <c r="AD35" i="11" s="1"/>
  <c r="AD38" i="11" s="1"/>
  <c r="AD20" i="11"/>
  <c r="AB4" i="6" l="1"/>
  <c r="AC28" i="6"/>
  <c r="AB23" i="6"/>
  <c r="AB22" i="6" s="1"/>
  <c r="AB9" i="6"/>
  <c r="AC31" i="11"/>
  <c r="AC30" i="11" s="1"/>
  <c r="AC29" i="11" s="1"/>
  <c r="AC34" i="11"/>
  <c r="AD24" i="11" s="1"/>
  <c r="AC13" i="11"/>
  <c r="AC33" i="11"/>
  <c r="AC14" i="11" s="1"/>
  <c r="AC15" i="11" s="1"/>
  <c r="AB11" i="6" l="1"/>
  <c r="AB12" i="6" s="1"/>
  <c r="AB32" i="6" s="1"/>
  <c r="AB27" i="6"/>
  <c r="AB5" i="6" s="1"/>
  <c r="AB42" i="6"/>
  <c r="AB8" i="6" s="1"/>
  <c r="AB41" i="6"/>
  <c r="AB7" i="6" s="1"/>
  <c r="AB10" i="6" s="1"/>
  <c r="AD40" i="11"/>
  <c r="AC21" i="6"/>
  <c r="AC20" i="6"/>
  <c r="AC37" i="6"/>
  <c r="AC39" i="6" s="1"/>
  <c r="AC36" i="6"/>
  <c r="AC35" i="6" s="1"/>
  <c r="AC38" i="6" s="1"/>
  <c r="AD6" i="11" l="1"/>
  <c r="AD43" i="11"/>
  <c r="AD25" i="11" s="1"/>
  <c r="AB34" i="6"/>
  <c r="AC24" i="6" s="1"/>
  <c r="AB31" i="6"/>
  <c r="AB30" i="6" s="1"/>
  <c r="AB29" i="6" s="1"/>
  <c r="AB13" i="6"/>
  <c r="AB33" i="6"/>
  <c r="AB14" i="6" s="1"/>
  <c r="AB15" i="6" s="1"/>
  <c r="AC40" i="6" l="1"/>
  <c r="AD3" i="11"/>
  <c r="AD26" i="11"/>
  <c r="AD19" i="11"/>
  <c r="AD9" i="11" l="1"/>
  <c r="AD4" i="11"/>
  <c r="AE28" i="11"/>
  <c r="AD23" i="11"/>
  <c r="AD22" i="11" s="1"/>
  <c r="AC6" i="6"/>
  <c r="AC43" i="6"/>
  <c r="AC25" i="6" s="1"/>
  <c r="AD11" i="11" l="1"/>
  <c r="AD12" i="11" s="1"/>
  <c r="AD32" i="11" s="1"/>
  <c r="AD27" i="11"/>
  <c r="AD5" i="11" s="1"/>
  <c r="AD42" i="11"/>
  <c r="AD8" i="11" s="1"/>
  <c r="AD41" i="11"/>
  <c r="AD7" i="11" s="1"/>
  <c r="AD10" i="11" s="1"/>
  <c r="AC3" i="6"/>
  <c r="AC19" i="6"/>
  <c r="AC26" i="6"/>
  <c r="AE21" i="11"/>
  <c r="AE37" i="11"/>
  <c r="AE39" i="11" s="1"/>
  <c r="AE20" i="11"/>
  <c r="AE36" i="11"/>
  <c r="AE35" i="11" s="1"/>
  <c r="AE38" i="11" s="1"/>
  <c r="AC4" i="6" l="1"/>
  <c r="AD28" i="6"/>
  <c r="AC23" i="6"/>
  <c r="AC22" i="6" s="1"/>
  <c r="AC9" i="6"/>
  <c r="AD31" i="11"/>
  <c r="AD30" i="11" s="1"/>
  <c r="AD29" i="11" s="1"/>
  <c r="AD34" i="11"/>
  <c r="AE24" i="11" s="1"/>
  <c r="AD13" i="11"/>
  <c r="AD33" i="11"/>
  <c r="AD14" i="11" s="1"/>
  <c r="AD15" i="11" s="1"/>
  <c r="AD21" i="6" l="1"/>
  <c r="AD36" i="6"/>
  <c r="AD35" i="6" s="1"/>
  <c r="AD38" i="6" s="1"/>
  <c r="AD20" i="6"/>
  <c r="AC11" i="6"/>
  <c r="AC12" i="6" s="1"/>
  <c r="AC32" i="6" s="1"/>
  <c r="AD37" i="6" s="1"/>
  <c r="AD39" i="6" s="1"/>
  <c r="AC42" i="6"/>
  <c r="AC8" i="6" s="1"/>
  <c r="AC27" i="6"/>
  <c r="AC5" i="6" s="1"/>
  <c r="AC41" i="6"/>
  <c r="AC7" i="6" s="1"/>
  <c r="AC10" i="6" s="1"/>
  <c r="AE40" i="11"/>
  <c r="AE6" i="11" l="1"/>
  <c r="AE43" i="11"/>
  <c r="AE25" i="11" s="1"/>
  <c r="AC13" i="6"/>
  <c r="AC34" i="6"/>
  <c r="AD24" i="6" s="1"/>
  <c r="AC31" i="6"/>
  <c r="AC30" i="6" s="1"/>
  <c r="AC29" i="6" s="1"/>
  <c r="AC33" i="6"/>
  <c r="AC14" i="6" s="1"/>
  <c r="AC15" i="6" s="1"/>
  <c r="AD40" i="6" l="1"/>
  <c r="AE3" i="11"/>
  <c r="AE26" i="11"/>
  <c r="AE19" i="11"/>
  <c r="AD6" i="6" l="1"/>
  <c r="AD43" i="6"/>
  <c r="AD25" i="6" s="1"/>
  <c r="AE4" i="11"/>
  <c r="AF28" i="11"/>
  <c r="AE23" i="11"/>
  <c r="AE22" i="11" s="1"/>
  <c r="AE9" i="11"/>
  <c r="AE11" i="11" l="1"/>
  <c r="AE12" i="11" s="1"/>
  <c r="AE32" i="11" s="1"/>
  <c r="AE42" i="11"/>
  <c r="AE8" i="11" s="1"/>
  <c r="AE27" i="11"/>
  <c r="AE5" i="11" s="1"/>
  <c r="AE41" i="11"/>
  <c r="AE7" i="11" s="1"/>
  <c r="AE10" i="11" s="1"/>
  <c r="AD3" i="6"/>
  <c r="AD26" i="6"/>
  <c r="AD19" i="6"/>
  <c r="AF20" i="11"/>
  <c r="AF37" i="11"/>
  <c r="AF39" i="11" s="1"/>
  <c r="AF36" i="11"/>
  <c r="AF35" i="11" s="1"/>
  <c r="AF38" i="11" s="1"/>
  <c r="AF21" i="11"/>
  <c r="AE28" i="6" l="1"/>
  <c r="AD4" i="6"/>
  <c r="AD23" i="6"/>
  <c r="AD22" i="6" s="1"/>
  <c r="AD9" i="6"/>
  <c r="AE34" i="11"/>
  <c r="AF24" i="11" s="1"/>
  <c r="AE31" i="11"/>
  <c r="AE30" i="11" s="1"/>
  <c r="AE29" i="11" s="1"/>
  <c r="AE13" i="11"/>
  <c r="AE33" i="11"/>
  <c r="AE14" i="11" s="1"/>
  <c r="AE15" i="11" s="1"/>
  <c r="AD11" i="6" l="1"/>
  <c r="AD12" i="6" s="1"/>
  <c r="AD32" i="6" s="1"/>
  <c r="AD42" i="6"/>
  <c r="AD8" i="6" s="1"/>
  <c r="AD27" i="6"/>
  <c r="AD5" i="6" s="1"/>
  <c r="AD41" i="6"/>
  <c r="AD7" i="6" s="1"/>
  <c r="AD10" i="6" s="1"/>
  <c r="AF40" i="11"/>
  <c r="AE20" i="6"/>
  <c r="AE37" i="6"/>
  <c r="AE39" i="6" s="1"/>
  <c r="AE21" i="6"/>
  <c r="AE36" i="6"/>
  <c r="AE35" i="6" s="1"/>
  <c r="AE38" i="6" s="1"/>
  <c r="AF6" i="11" l="1"/>
  <c r="AF43" i="11"/>
  <c r="AF25" i="11" s="1"/>
  <c r="AD34" i="6"/>
  <c r="AE24" i="6" s="1"/>
  <c r="AD31" i="6"/>
  <c r="AD30" i="6" s="1"/>
  <c r="AD29" i="6" s="1"/>
  <c r="AD13" i="6"/>
  <c r="AD33" i="6"/>
  <c r="AD14" i="6" s="1"/>
  <c r="AD15" i="6" s="1"/>
  <c r="AE40" i="6" l="1"/>
  <c r="AF3" i="11"/>
  <c r="AF26" i="11"/>
  <c r="AF19" i="11"/>
  <c r="AF9" i="11" l="1"/>
  <c r="AG28" i="11"/>
  <c r="AF4" i="11"/>
  <c r="AF23" i="11"/>
  <c r="AF22" i="11" s="1"/>
  <c r="AE6" i="6"/>
  <c r="AE43" i="6"/>
  <c r="AE25" i="6" s="1"/>
  <c r="AF11" i="11" l="1"/>
  <c r="AF12" i="11" s="1"/>
  <c r="AF32" i="11" s="1"/>
  <c r="AF42" i="11"/>
  <c r="AF8" i="11" s="1"/>
  <c r="AF27" i="11"/>
  <c r="AF5" i="11" s="1"/>
  <c r="AF41" i="11"/>
  <c r="AF7" i="11" s="1"/>
  <c r="AF10" i="11" s="1"/>
  <c r="AE3" i="6"/>
  <c r="AE19" i="6"/>
  <c r="AE26" i="6"/>
  <c r="AG37" i="11"/>
  <c r="AG39" i="11" s="1"/>
  <c r="AG21" i="11"/>
  <c r="AG36" i="11"/>
  <c r="AG35" i="11"/>
  <c r="AG38" i="11" s="1"/>
  <c r="AG20" i="11"/>
  <c r="AE9" i="6" l="1"/>
  <c r="AF28" i="6"/>
  <c r="AE4" i="6"/>
  <c r="AE23" i="6"/>
  <c r="AE22" i="6" s="1"/>
  <c r="AF31" i="11"/>
  <c r="AF30" i="11" s="1"/>
  <c r="AF29" i="11" s="1"/>
  <c r="AF33" i="11"/>
  <c r="AF14" i="11" s="1"/>
  <c r="AF15" i="11" s="1"/>
  <c r="AF34" i="11"/>
  <c r="AG24" i="11" s="1"/>
  <c r="AF13" i="11"/>
  <c r="AE11" i="6" l="1"/>
  <c r="AE12" i="6" s="1"/>
  <c r="AE32" i="6" s="1"/>
  <c r="AE27" i="6"/>
  <c r="AE5" i="6" s="1"/>
  <c r="AE42" i="6"/>
  <c r="AE8" i="6" s="1"/>
  <c r="AE41" i="6"/>
  <c r="AE7" i="6" s="1"/>
  <c r="AE10" i="6" s="1"/>
  <c r="AG40" i="11"/>
  <c r="AF37" i="6"/>
  <c r="AF39" i="6" s="1"/>
  <c r="AF20" i="6"/>
  <c r="AF36" i="6"/>
  <c r="AF35" i="6" s="1"/>
  <c r="AF38" i="6" s="1"/>
  <c r="AF21" i="6"/>
  <c r="AG6" i="11" l="1"/>
  <c r="AG43" i="11"/>
  <c r="AG25" i="11" s="1"/>
  <c r="AE34" i="6"/>
  <c r="AF24" i="6" s="1"/>
  <c r="AE31" i="6"/>
  <c r="AE30" i="6" s="1"/>
  <c r="AE29" i="6" s="1"/>
  <c r="AE13" i="6"/>
  <c r="AE33" i="6"/>
  <c r="AE14" i="6" s="1"/>
  <c r="AE15" i="6" s="1"/>
  <c r="AG3" i="11" l="1"/>
  <c r="AG26" i="11"/>
  <c r="AG19" i="11"/>
  <c r="AF40" i="6"/>
  <c r="AF6" i="6" l="1"/>
  <c r="AF43" i="6"/>
  <c r="AF25" i="6" s="1"/>
  <c r="AG4" i="11"/>
  <c r="AG23" i="11"/>
  <c r="AG22" i="11" s="1"/>
  <c r="AG9" i="11"/>
  <c r="AG11" i="11" l="1"/>
  <c r="AG12" i="11" s="1"/>
  <c r="AG32" i="11" s="1"/>
  <c r="AG27" i="11"/>
  <c r="AG5" i="11" s="1"/>
  <c r="AG42" i="11"/>
  <c r="AG8" i="11" s="1"/>
  <c r="AG41" i="11"/>
  <c r="AG7" i="11" s="1"/>
  <c r="AG10" i="11" s="1"/>
  <c r="AF3" i="6"/>
  <c r="AF19" i="6"/>
  <c r="AF26" i="6"/>
  <c r="AG28" i="6" l="1"/>
  <c r="AF4" i="6"/>
  <c r="AF23" i="6"/>
  <c r="AF22" i="6" s="1"/>
  <c r="AF9" i="6"/>
  <c r="AG31" i="11"/>
  <c r="AG30" i="11" s="1"/>
  <c r="AG29" i="11" s="1"/>
  <c r="AG33" i="11"/>
  <c r="AG14" i="11" s="1"/>
  <c r="AG15" i="11" s="1"/>
  <c r="AG13" i="11"/>
  <c r="AG34" i="11"/>
  <c r="AF11" i="6" l="1"/>
  <c r="AF12" i="6" s="1"/>
  <c r="AF32" i="6" s="1"/>
  <c r="AG37" i="6" s="1"/>
  <c r="AG39" i="6" s="1"/>
  <c r="AF42" i="6"/>
  <c r="AF8" i="6" s="1"/>
  <c r="AF27" i="6"/>
  <c r="AF5" i="6" s="1"/>
  <c r="AF41" i="6"/>
  <c r="AF7" i="6" s="1"/>
  <c r="AF10" i="6" s="1"/>
  <c r="AG20" i="6"/>
  <c r="AG21" i="6"/>
  <c r="AG36" i="6"/>
  <c r="AG35" i="6" s="1"/>
  <c r="AG38" i="6" s="1"/>
  <c r="AF34" i="6" l="1"/>
  <c r="AG24" i="6" s="1"/>
  <c r="AF31" i="6"/>
  <c r="AF30" i="6" s="1"/>
  <c r="AF29" i="6" s="1"/>
  <c r="AF13" i="6"/>
  <c r="AF33" i="6"/>
  <c r="AF14" i="6" s="1"/>
  <c r="AF15" i="6" s="1"/>
  <c r="AG40" i="6" l="1"/>
  <c r="AG6" i="6" l="1"/>
  <c r="AG43" i="6"/>
  <c r="AG25" i="6" s="1"/>
  <c r="AG3" i="6" l="1"/>
  <c r="AG19" i="6" s="1"/>
  <c r="AG26" i="6"/>
  <c r="AG4" i="6" l="1"/>
  <c r="AG23" i="6"/>
  <c r="AG22" i="6" s="1"/>
  <c r="AG9" i="6"/>
  <c r="AG11" i="6" l="1"/>
  <c r="AG12" i="6" s="1"/>
  <c r="AG32" i="6" s="1"/>
  <c r="AG42" i="6"/>
  <c r="AG8" i="6" s="1"/>
  <c r="AG27" i="6"/>
  <c r="AG5" i="6" s="1"/>
  <c r="AG41" i="6"/>
  <c r="AG7" i="6" s="1"/>
  <c r="AG10" i="6" s="1"/>
  <c r="AG34" i="6" l="1"/>
  <c r="AG31" i="6"/>
  <c r="AG30" i="6" s="1"/>
  <c r="AG29" i="6" s="1"/>
  <c r="AG13" i="6"/>
  <c r="AG33" i="6"/>
  <c r="AG14" i="6" s="1"/>
  <c r="AG15" i="6" s="1"/>
</calcChain>
</file>

<file path=xl/comments1.xml><?xml version="1.0" encoding="utf-8"?>
<comments xmlns="http://schemas.openxmlformats.org/spreadsheetml/2006/main">
  <authors>
    <author>janisd</author>
  </authors>
  <commentList>
    <comment ref="D57" authorId="0" shapeId="0">
      <text>
        <r>
          <rPr>
            <b/>
            <sz val="9"/>
            <color indexed="81"/>
            <rFont val="Tahoma"/>
            <family val="2"/>
          </rPr>
          <t>janisd:</t>
        </r>
        <r>
          <rPr>
            <sz val="9"/>
            <color indexed="81"/>
            <rFont val="Tahoma"/>
            <family val="2"/>
          </rPr>
          <t xml:space="preserve">
Bez mizas 0,
Ar mizu 1</t>
        </r>
      </text>
    </comment>
  </commentList>
</comments>
</file>

<file path=xl/comments2.xml><?xml version="1.0" encoding="utf-8"?>
<comments xmlns="http://schemas.openxmlformats.org/spreadsheetml/2006/main">
  <authors>
    <author>janisd</author>
  </authors>
  <commentList>
    <comment ref="W4" authorId="0" shapeId="0">
      <text>
        <r>
          <rPr>
            <b/>
            <sz val="9"/>
            <color indexed="81"/>
            <rFont val="Tahoma"/>
            <family val="2"/>
          </rPr>
          <t>janisd:</t>
        </r>
        <r>
          <rPr>
            <sz val="9"/>
            <color indexed="81"/>
            <rFont val="Tahoma"/>
            <family val="2"/>
          </rPr>
          <t xml:space="preserve">
kāpēc 1.1 galā</t>
        </r>
      </text>
    </comment>
  </commentList>
</comments>
</file>

<file path=xl/comments3.xml><?xml version="1.0" encoding="utf-8"?>
<comments xmlns="http://schemas.openxmlformats.org/spreadsheetml/2006/main">
  <authors>
    <author>Janis Donis</author>
    <author>Donis</author>
  </authors>
  <commentList>
    <comment ref="F2" authorId="0" shapeId="0">
      <text>
        <r>
          <rPr>
            <b/>
            <sz val="9"/>
            <color indexed="81"/>
            <rFont val="Tahoma"/>
            <family val="2"/>
            <charset val="186"/>
          </rPr>
          <t>Janis Donis:</t>
        </r>
        <r>
          <rPr>
            <sz val="9"/>
            <color indexed="81"/>
            <rFont val="Tahoma"/>
            <family val="2"/>
            <charset val="186"/>
          </rPr>
          <t xml:space="preserve">
trupes augstuma palielināšanās, palielinoties caurmēram</t>
        </r>
      </text>
    </comment>
    <comment ref="E35" authorId="1" shapeId="0">
      <text>
        <r>
          <rPr>
            <b/>
            <sz val="8"/>
            <color indexed="81"/>
            <rFont val="Tahoma"/>
            <family val="2"/>
            <charset val="186"/>
          </rPr>
          <t>Donis:</t>
        </r>
        <r>
          <rPr>
            <sz val="8"/>
            <color indexed="81"/>
            <rFont val="Tahoma"/>
            <family val="2"/>
            <charset val="186"/>
          </rPr>
          <t xml:space="preserve">
Jāsakrīt ar T L:</t>
        </r>
      </text>
    </comment>
  </commentList>
</comments>
</file>

<file path=xl/sharedStrings.xml><?xml version="1.0" encoding="utf-8"?>
<sst xmlns="http://schemas.openxmlformats.org/spreadsheetml/2006/main" count="3271" uniqueCount="494">
  <si>
    <t>Ievade</t>
  </si>
  <si>
    <t>NEDRĪKST IEVADĪT GAN ŠĶĒRSLAUKUMU, GAN KOKU SKAITU!</t>
  </si>
  <si>
    <t>MT</t>
  </si>
  <si>
    <t>Jāievada vai nu koku skaits, vai šķērslaukums</t>
  </si>
  <si>
    <t>k</t>
  </si>
  <si>
    <t>Suga</t>
  </si>
  <si>
    <t>Bon</t>
  </si>
  <si>
    <t>ΔA</t>
  </si>
  <si>
    <t>A</t>
  </si>
  <si>
    <t>A1.3</t>
  </si>
  <si>
    <t>H</t>
  </si>
  <si>
    <t>Hdom</t>
  </si>
  <si>
    <t>D</t>
  </si>
  <si>
    <t>G</t>
  </si>
  <si>
    <t>N</t>
  </si>
  <si>
    <t>M</t>
  </si>
  <si>
    <t>Gmax</t>
  </si>
  <si>
    <t>Nmax</t>
  </si>
  <si>
    <t>A SI</t>
  </si>
  <si>
    <t>SI</t>
  </si>
  <si>
    <t>Gnorm</t>
  </si>
  <si>
    <t>s10</t>
  </si>
  <si>
    <t>s11</t>
  </si>
  <si>
    <t>s12</t>
  </si>
  <si>
    <t>s13</t>
  </si>
  <si>
    <t>s14</t>
  </si>
  <si>
    <t>Kopā</t>
  </si>
  <si>
    <t>suga</t>
  </si>
  <si>
    <t>mt</t>
  </si>
  <si>
    <t>bon</t>
  </si>
  <si>
    <t>s-b</t>
  </si>
  <si>
    <t>Koef</t>
  </si>
  <si>
    <t>H a&lt;5</t>
  </si>
  <si>
    <t>H a&gt;=5</t>
  </si>
  <si>
    <t>Hg vs Hdom</t>
  </si>
  <si>
    <t>G1</t>
  </si>
  <si>
    <t>G2</t>
  </si>
  <si>
    <t>b1</t>
  </si>
  <si>
    <t>b2</t>
  </si>
  <si>
    <t>b3</t>
  </si>
  <si>
    <t>b4</t>
  </si>
  <si>
    <t>b0</t>
  </si>
  <si>
    <t>b5</t>
  </si>
  <si>
    <t>ψ</t>
  </si>
  <si>
    <t>α</t>
  </si>
  <si>
    <t>β</t>
  </si>
  <si>
    <t>φ</t>
  </si>
  <si>
    <t>a</t>
  </si>
  <si>
    <t>b</t>
  </si>
  <si>
    <t>c</t>
  </si>
  <si>
    <t>d&lt;1.5</t>
  </si>
  <si>
    <t>Koeficienti</t>
  </si>
  <si>
    <t>Gmed</t>
  </si>
  <si>
    <t>Δt</t>
  </si>
  <si>
    <t>1.stāvs</t>
  </si>
  <si>
    <t>RBg</t>
  </si>
  <si>
    <t>RBn</t>
  </si>
  <si>
    <t>zg1</t>
  </si>
  <si>
    <t>zg2</t>
  </si>
  <si>
    <t>g`1</t>
  </si>
  <si>
    <t>g`2</t>
  </si>
  <si>
    <t>elements atmiris</t>
  </si>
  <si>
    <t>hdom</t>
  </si>
  <si>
    <t>d</t>
  </si>
  <si>
    <t>g</t>
  </si>
  <si>
    <t>n</t>
  </si>
  <si>
    <t>m</t>
  </si>
  <si>
    <t>a1.3</t>
  </si>
  <si>
    <t>MinH</t>
  </si>
  <si>
    <t>MinD</t>
  </si>
  <si>
    <t>h</t>
  </si>
  <si>
    <t>gmax</t>
  </si>
  <si>
    <t>nmax</t>
  </si>
  <si>
    <t>gmed</t>
  </si>
  <si>
    <t>gmax aprekiniem</t>
  </si>
  <si>
    <t>NG</t>
  </si>
  <si>
    <t>RG</t>
  </si>
  <si>
    <t>laiks pec cirtes</t>
  </si>
  <si>
    <t>Gpec KKC</t>
  </si>
  <si>
    <t>G pec KKC</t>
  </si>
  <si>
    <t>Npec KKC</t>
  </si>
  <si>
    <t>Dpec KKC</t>
  </si>
  <si>
    <t>N pec KKC</t>
  </si>
  <si>
    <t>Taksacijsa vieniba</t>
  </si>
  <si>
    <t>Elements</t>
  </si>
  <si>
    <t>kopā</t>
  </si>
  <si>
    <t>Biez</t>
  </si>
  <si>
    <t>Taksācijas vienība</t>
  </si>
  <si>
    <t>Hg</t>
  </si>
  <si>
    <t>A KKC</t>
  </si>
  <si>
    <t>min</t>
  </si>
  <si>
    <t>max</t>
  </si>
  <si>
    <t>Biez KKC</t>
  </si>
  <si>
    <t>sāk</t>
  </si>
  <si>
    <t>paliek</t>
  </si>
  <si>
    <t>Lietot tikai s10</t>
  </si>
  <si>
    <t>Variants</t>
  </si>
  <si>
    <t>paliek2</t>
  </si>
  <si>
    <t>slope</t>
  </si>
  <si>
    <t>paliek_x</t>
  </si>
  <si>
    <t>S10</t>
  </si>
  <si>
    <t>kcc_progr</t>
  </si>
  <si>
    <t>bezKKC</t>
  </si>
  <si>
    <t>rādītāji</t>
  </si>
  <si>
    <t>KKC1</t>
  </si>
  <si>
    <t>KKC2</t>
  </si>
  <si>
    <t>KKC3</t>
  </si>
  <si>
    <t>D_izc</t>
  </si>
  <si>
    <t>H_izc</t>
  </si>
  <si>
    <t xml:space="preserve">GpēcKKC </t>
  </si>
  <si>
    <t>N_pēc KKC</t>
  </si>
  <si>
    <t>h progn</t>
  </si>
  <si>
    <t>Gmin</t>
  </si>
  <si>
    <t>M_izc</t>
  </si>
  <si>
    <t>Suga kods</t>
  </si>
  <si>
    <t>Gaffrey a1</t>
  </si>
  <si>
    <t>Gaffrey a2</t>
  </si>
  <si>
    <t>t1</t>
  </si>
  <si>
    <t>t2</t>
  </si>
  <si>
    <t>t3</t>
  </si>
  <si>
    <t>t4</t>
  </si>
  <si>
    <t>t5</t>
  </si>
  <si>
    <t>t6</t>
  </si>
  <si>
    <t>t7</t>
  </si>
  <si>
    <t>t8</t>
  </si>
  <si>
    <t>t9</t>
  </si>
  <si>
    <t>t10</t>
  </si>
  <si>
    <t>t11</t>
  </si>
  <si>
    <t>t12</t>
  </si>
  <si>
    <t>t13</t>
  </si>
  <si>
    <t>t14</t>
  </si>
  <si>
    <t>t15</t>
  </si>
  <si>
    <t>t16</t>
  </si>
  <si>
    <t>t17</t>
  </si>
  <si>
    <t>t18</t>
  </si>
  <si>
    <t>t19</t>
  </si>
  <si>
    <t>t20</t>
  </si>
  <si>
    <t>t21</t>
  </si>
  <si>
    <t>t22</t>
  </si>
  <si>
    <t>t23</t>
  </si>
  <si>
    <t>KKC1 total</t>
  </si>
  <si>
    <t>KKC2 total</t>
  </si>
  <si>
    <t>KKC3 total</t>
  </si>
  <si>
    <t>D pēc KKC</t>
  </si>
  <si>
    <t>r</t>
  </si>
  <si>
    <t>B</t>
  </si>
  <si>
    <t>i</t>
  </si>
  <si>
    <t>RB(f(A))</t>
  </si>
  <si>
    <t>alfa</t>
  </si>
  <si>
    <t>beta</t>
  </si>
  <si>
    <t>alfa2</t>
  </si>
  <si>
    <t>beta2</t>
  </si>
  <si>
    <t>a2</t>
  </si>
  <si>
    <t>variants</t>
  </si>
  <si>
    <t>Nsak</t>
  </si>
  <si>
    <t>TL1</t>
  </si>
  <si>
    <t>TL2</t>
  </si>
  <si>
    <t>NĪN</t>
  </si>
  <si>
    <t>gads</t>
  </si>
  <si>
    <t>Atj. Izmaksas</t>
  </si>
  <si>
    <t>P</t>
  </si>
  <si>
    <t>E</t>
  </si>
  <si>
    <t>RLK</t>
  </si>
  <si>
    <t>VLK</t>
  </si>
  <si>
    <t>TLK</t>
  </si>
  <si>
    <t>PM</t>
  </si>
  <si>
    <t>Izejas dati</t>
  </si>
  <si>
    <t>trupe CHvid</t>
  </si>
  <si>
    <t>Sortimentu iznākums</t>
  </si>
  <si>
    <t>Veselie</t>
  </si>
  <si>
    <t>Koku suga</t>
  </si>
  <si>
    <t>Dvid, cm</t>
  </si>
  <si>
    <t>H, m</t>
  </si>
  <si>
    <t>G, m2/ha</t>
  </si>
  <si>
    <t>Krāja, m3/ha</t>
  </si>
  <si>
    <t>c1(slope)</t>
  </si>
  <si>
    <t>c2(interc)</t>
  </si>
  <si>
    <t>m1(slope)</t>
  </si>
  <si>
    <t>m2(interc)</t>
  </si>
  <si>
    <t>R LK</t>
  </si>
  <si>
    <t>V LK</t>
  </si>
  <si>
    <t>T LK</t>
  </si>
  <si>
    <t xml:space="preserve">   M</t>
  </si>
  <si>
    <t>Atlikumi</t>
  </si>
  <si>
    <t xml:space="preserve">   Malka</t>
  </si>
  <si>
    <t>x</t>
  </si>
  <si>
    <t xml:space="preserve">         Meža elementa sortimentu struktūras analīzes programma</t>
  </si>
  <si>
    <r>
      <t xml:space="preserve">       </t>
    </r>
    <r>
      <rPr>
        <u/>
        <sz val="8"/>
        <rFont val="Calibri"/>
        <family val="2"/>
        <charset val="186"/>
        <scheme val="minor"/>
      </rPr>
      <t>6. Konstantes</t>
    </r>
  </si>
  <si>
    <r>
      <t xml:space="preserve">Caurmēra pakāpe </t>
    </r>
    <r>
      <rPr>
        <i/>
        <sz val="8"/>
        <rFont val="Calibri"/>
        <family val="2"/>
        <charset val="186"/>
        <scheme val="minor"/>
      </rPr>
      <t>D</t>
    </r>
    <r>
      <rPr>
        <sz val="8"/>
        <rFont val="Calibri"/>
        <family val="2"/>
        <charset val="186"/>
        <scheme val="minor"/>
      </rPr>
      <t>=</t>
    </r>
  </si>
  <si>
    <r>
      <t xml:space="preserve">  Koka augstums </t>
    </r>
    <r>
      <rPr>
        <i/>
        <sz val="8"/>
        <rFont val="Calibri"/>
        <family val="2"/>
        <charset val="186"/>
        <scheme val="minor"/>
      </rPr>
      <t>H</t>
    </r>
    <r>
      <rPr>
        <sz val="8"/>
        <rFont val="Calibri"/>
        <family val="2"/>
        <charset val="186"/>
        <scheme val="minor"/>
      </rPr>
      <t>=</t>
    </r>
  </si>
  <si>
    <t xml:space="preserve">     1.3/H=</t>
  </si>
  <si>
    <t xml:space="preserve">   1. Ieejas dati</t>
  </si>
  <si>
    <r>
      <t xml:space="preserve">1) Sestās kārtas polinoma koeficienti un integrālis </t>
    </r>
    <r>
      <rPr>
        <i/>
        <sz val="8"/>
        <rFont val="Calibri"/>
        <family val="2"/>
        <charset val="186"/>
        <scheme val="minor"/>
      </rPr>
      <t xml:space="preserve">I </t>
    </r>
    <r>
      <rPr>
        <i/>
        <vertAlign val="subscript"/>
        <sz val="8"/>
        <rFont val="Calibri"/>
        <family val="2"/>
        <charset val="186"/>
        <scheme val="minor"/>
      </rPr>
      <t>6</t>
    </r>
  </si>
  <si>
    <r>
      <t xml:space="preserve">             P</t>
    </r>
    <r>
      <rPr>
        <i/>
        <vertAlign val="subscript"/>
        <sz val="8"/>
        <rFont val="Calibri"/>
        <family val="2"/>
        <charset val="186"/>
        <scheme val="minor"/>
      </rPr>
      <t>6</t>
    </r>
    <r>
      <rPr>
        <i/>
        <sz val="8"/>
        <rFont val="Calibri"/>
        <family val="2"/>
        <charset val="186"/>
        <scheme val="minor"/>
      </rPr>
      <t>(1.3/H)=</t>
    </r>
  </si>
  <si>
    <t>V=</t>
  </si>
  <si>
    <r>
      <t xml:space="preserve">         D / P</t>
    </r>
    <r>
      <rPr>
        <i/>
        <vertAlign val="subscript"/>
        <sz val="8"/>
        <rFont val="Calibri"/>
        <family val="2"/>
        <charset val="186"/>
        <scheme val="minor"/>
      </rPr>
      <t>6</t>
    </r>
    <r>
      <rPr>
        <i/>
        <sz val="8"/>
        <rFont val="Calibri"/>
        <family val="2"/>
        <charset val="186"/>
        <scheme val="minor"/>
      </rPr>
      <t>(1.3/H)=</t>
    </r>
  </si>
  <si>
    <t>Rel. biež.</t>
  </si>
  <si>
    <t>Abs. biež.</t>
  </si>
  <si>
    <t>Kub.m/ha</t>
  </si>
  <si>
    <t xml:space="preserve"> Suga</t>
  </si>
  <si>
    <r>
      <t>a</t>
    </r>
    <r>
      <rPr>
        <i/>
        <vertAlign val="subscript"/>
        <sz val="8"/>
        <rFont val="Calibri"/>
        <family val="2"/>
        <charset val="186"/>
        <scheme val="minor"/>
      </rPr>
      <t>0</t>
    </r>
  </si>
  <si>
    <r>
      <t>a</t>
    </r>
    <r>
      <rPr>
        <i/>
        <vertAlign val="subscript"/>
        <sz val="8"/>
        <rFont val="Calibri"/>
        <family val="2"/>
        <charset val="186"/>
        <scheme val="minor"/>
      </rPr>
      <t>1</t>
    </r>
  </si>
  <si>
    <r>
      <t>a</t>
    </r>
    <r>
      <rPr>
        <i/>
        <vertAlign val="subscript"/>
        <sz val="8"/>
        <rFont val="Calibri"/>
        <family val="2"/>
        <charset val="186"/>
        <scheme val="minor"/>
      </rPr>
      <t>2</t>
    </r>
    <r>
      <rPr>
        <b/>
        <sz val="12"/>
        <rFont val="Arial BaltRim"/>
        <charset val="186"/>
      </rPr>
      <t/>
    </r>
  </si>
  <si>
    <r>
      <t>a</t>
    </r>
    <r>
      <rPr>
        <i/>
        <vertAlign val="subscript"/>
        <sz val="8"/>
        <rFont val="Calibri"/>
        <family val="2"/>
        <charset val="186"/>
        <scheme val="minor"/>
      </rPr>
      <t>3</t>
    </r>
    <r>
      <rPr>
        <b/>
        <sz val="12"/>
        <rFont val="Arial BaltRim"/>
        <charset val="186"/>
      </rPr>
      <t/>
    </r>
  </si>
  <si>
    <r>
      <t>a</t>
    </r>
    <r>
      <rPr>
        <i/>
        <vertAlign val="subscript"/>
        <sz val="8"/>
        <rFont val="Calibri"/>
        <family val="2"/>
        <charset val="186"/>
        <scheme val="minor"/>
      </rPr>
      <t>4</t>
    </r>
    <r>
      <rPr>
        <b/>
        <sz val="12"/>
        <rFont val="Arial BaltRim"/>
        <charset val="186"/>
      </rPr>
      <t/>
    </r>
  </si>
  <si>
    <r>
      <t>a</t>
    </r>
    <r>
      <rPr>
        <i/>
        <vertAlign val="subscript"/>
        <sz val="8"/>
        <rFont val="Calibri"/>
        <family val="2"/>
        <charset val="186"/>
        <scheme val="minor"/>
      </rPr>
      <t>5</t>
    </r>
    <r>
      <rPr>
        <b/>
        <sz val="12"/>
        <rFont val="Arial BaltRim"/>
        <charset val="186"/>
      </rPr>
      <t/>
    </r>
  </si>
  <si>
    <r>
      <t>a</t>
    </r>
    <r>
      <rPr>
        <i/>
        <vertAlign val="subscript"/>
        <sz val="8"/>
        <rFont val="Calibri"/>
        <family val="2"/>
        <charset val="186"/>
        <scheme val="minor"/>
      </rPr>
      <t>6</t>
    </r>
    <r>
      <rPr>
        <b/>
        <sz val="12"/>
        <rFont val="Arial BaltRim"/>
        <charset val="186"/>
      </rPr>
      <t/>
    </r>
  </si>
  <si>
    <r>
      <t>I</t>
    </r>
    <r>
      <rPr>
        <i/>
        <vertAlign val="subscript"/>
        <sz val="8"/>
        <rFont val="Calibri"/>
        <family val="2"/>
        <charset val="186"/>
        <scheme val="minor"/>
      </rPr>
      <t>6</t>
    </r>
  </si>
  <si>
    <t>Sort.Nr.</t>
  </si>
  <si>
    <t>Atkritumi</t>
  </si>
  <si>
    <t>Garums L</t>
  </si>
  <si>
    <t>Min.tievg.</t>
  </si>
  <si>
    <t>Miza-ja,nē</t>
  </si>
  <si>
    <t>Atkārt.sk.</t>
  </si>
  <si>
    <r>
      <t>h</t>
    </r>
    <r>
      <rPr>
        <i/>
        <vertAlign val="subscript"/>
        <sz val="8"/>
        <rFont val="Calibri"/>
        <family val="2"/>
        <charset val="186"/>
        <scheme val="minor"/>
      </rPr>
      <t>1</t>
    </r>
  </si>
  <si>
    <t>Ba</t>
  </si>
  <si>
    <r>
      <t>h</t>
    </r>
    <r>
      <rPr>
        <i/>
        <vertAlign val="subscript"/>
        <sz val="8"/>
        <rFont val="Calibri"/>
        <family val="2"/>
        <charset val="186"/>
        <scheme val="minor"/>
      </rPr>
      <t>2</t>
    </r>
  </si>
  <si>
    <t>Os</t>
  </si>
  <si>
    <t>Tilp.v</t>
  </si>
  <si>
    <t>O</t>
  </si>
  <si>
    <r>
      <t>d</t>
    </r>
    <r>
      <rPr>
        <i/>
        <vertAlign val="subscript"/>
        <sz val="8"/>
        <rFont val="Calibri"/>
        <family val="2"/>
        <charset val="186"/>
        <scheme val="minor"/>
      </rPr>
      <t>1</t>
    </r>
  </si>
  <si>
    <t xml:space="preserve">     Dotās sugas konstantes tiek izvēlētas automātiski vadoties pēc sugas šifra,  </t>
  </si>
  <si>
    <r>
      <t>d</t>
    </r>
    <r>
      <rPr>
        <i/>
        <vertAlign val="subscript"/>
        <sz val="8"/>
        <rFont val="Calibri"/>
        <family val="2"/>
        <charset val="186"/>
        <scheme val="minor"/>
      </rPr>
      <t>2</t>
    </r>
    <r>
      <rPr>
        <sz val="10"/>
        <rFont val="Arial"/>
        <family val="2"/>
        <charset val="186"/>
      </rPr>
      <t/>
    </r>
  </si>
  <si>
    <r>
      <t>d</t>
    </r>
    <r>
      <rPr>
        <i/>
        <vertAlign val="subscript"/>
        <sz val="8"/>
        <rFont val="Calibri"/>
        <family val="2"/>
        <charset val="186"/>
        <scheme val="minor"/>
      </rPr>
      <t>3</t>
    </r>
    <r>
      <rPr>
        <sz val="10"/>
        <rFont val="Arial"/>
        <family val="2"/>
        <charset val="186"/>
      </rPr>
      <t/>
    </r>
  </si>
  <si>
    <r>
      <t>d</t>
    </r>
    <r>
      <rPr>
        <i/>
        <vertAlign val="subscript"/>
        <sz val="8"/>
        <rFont val="Calibri"/>
        <family val="2"/>
        <charset val="186"/>
        <scheme val="minor"/>
      </rPr>
      <t>4</t>
    </r>
    <r>
      <rPr>
        <sz val="10"/>
        <rFont val="Arial"/>
        <family val="2"/>
        <charset val="186"/>
      </rPr>
      <t/>
    </r>
  </si>
  <si>
    <t xml:space="preserve">   Krājas kub.m/ha absol. kļūda =</t>
  </si>
  <si>
    <t xml:space="preserve">1) Ceturtās kārtas polinoma koeficienti </t>
  </si>
  <si>
    <r>
      <t>d</t>
    </r>
    <r>
      <rPr>
        <i/>
        <vertAlign val="subscript"/>
        <sz val="8"/>
        <rFont val="Calibri"/>
        <family val="2"/>
        <charset val="186"/>
        <scheme val="minor"/>
      </rPr>
      <t>5</t>
    </r>
    <r>
      <rPr>
        <sz val="10"/>
        <rFont val="Arial"/>
        <family val="2"/>
        <charset val="186"/>
      </rPr>
      <t/>
    </r>
  </si>
  <si>
    <r>
      <t xml:space="preserve">   2. Operatīvā prioritāšu rinda </t>
    </r>
    <r>
      <rPr>
        <b/>
        <sz val="9"/>
        <color rgb="FFFF0000"/>
        <rFont val="Calibri"/>
        <family val="2"/>
        <scheme val="minor"/>
      </rPr>
      <t>VESELIE</t>
    </r>
  </si>
  <si>
    <t xml:space="preserve"> Izlīdzinātie augstumi</t>
  </si>
  <si>
    <r>
      <t>b</t>
    </r>
    <r>
      <rPr>
        <i/>
        <vertAlign val="subscript"/>
        <sz val="8"/>
        <rFont val="Calibri"/>
        <family val="2"/>
        <charset val="186"/>
        <scheme val="minor"/>
      </rPr>
      <t>0</t>
    </r>
  </si>
  <si>
    <r>
      <t>b</t>
    </r>
    <r>
      <rPr>
        <i/>
        <vertAlign val="subscript"/>
        <sz val="8"/>
        <rFont val="Calibri"/>
        <family val="2"/>
        <charset val="186"/>
        <scheme val="minor"/>
      </rPr>
      <t>1</t>
    </r>
  </si>
  <si>
    <r>
      <t>b</t>
    </r>
    <r>
      <rPr>
        <i/>
        <vertAlign val="subscript"/>
        <sz val="8"/>
        <rFont val="Calibri"/>
        <family val="2"/>
        <charset val="186"/>
        <scheme val="minor"/>
      </rPr>
      <t>2</t>
    </r>
    <r>
      <rPr>
        <b/>
        <sz val="12"/>
        <rFont val="Arial BaltRim"/>
        <charset val="186"/>
      </rPr>
      <t/>
    </r>
  </si>
  <si>
    <r>
      <t>b</t>
    </r>
    <r>
      <rPr>
        <i/>
        <vertAlign val="subscript"/>
        <sz val="8"/>
        <rFont val="Calibri"/>
        <family val="2"/>
        <charset val="186"/>
        <scheme val="minor"/>
      </rPr>
      <t>3</t>
    </r>
    <r>
      <rPr>
        <b/>
        <sz val="12"/>
        <rFont val="Arial BaltRim"/>
        <charset val="186"/>
      </rPr>
      <t/>
    </r>
  </si>
  <si>
    <r>
      <t>b</t>
    </r>
    <r>
      <rPr>
        <i/>
        <vertAlign val="subscript"/>
        <sz val="8"/>
        <rFont val="Calibri"/>
        <family val="2"/>
        <charset val="186"/>
        <scheme val="minor"/>
      </rPr>
      <t>4</t>
    </r>
    <r>
      <rPr>
        <b/>
        <sz val="12"/>
        <rFont val="Arial BaltRim"/>
        <charset val="186"/>
      </rPr>
      <t/>
    </r>
  </si>
  <si>
    <t xml:space="preserve"> Krājas procentuālā kļūda K% =</t>
  </si>
  <si>
    <t xml:space="preserve">   Sortimenta</t>
  </si>
  <si>
    <t>Garums,</t>
  </si>
  <si>
    <t xml:space="preserve">  Minimālais tievgaļa</t>
  </si>
  <si>
    <t xml:space="preserve">     Ar mizu (1) vai</t>
  </si>
  <si>
    <t>Maks.atk.</t>
  </si>
  <si>
    <t xml:space="preserve">      nosaukums</t>
  </si>
  <si>
    <t>Nr.</t>
  </si>
  <si>
    <t>metros</t>
  </si>
  <si>
    <t xml:space="preserve">     caurmērs, cm</t>
  </si>
  <si>
    <t xml:space="preserve">      bez mizas (0) </t>
  </si>
  <si>
    <t xml:space="preserve"> skaits</t>
  </si>
  <si>
    <t xml:space="preserve">  Tilpuma aprēķinu starprezultāti</t>
  </si>
  <si>
    <t xml:space="preserve">   PI*D^2/(24*10^5)/(P(1.3/H))^2=</t>
  </si>
  <si>
    <t xml:space="preserve">     Dotās sugas konstantes, kas tiek izvēlētas automātiski,</t>
  </si>
  <si>
    <t>h skala</t>
  </si>
  <si>
    <t>fakt. h</t>
  </si>
  <si>
    <r>
      <t xml:space="preserve">   3. Aprēķinu kopsavilkums </t>
    </r>
    <r>
      <rPr>
        <b/>
        <sz val="9"/>
        <color rgb="FFFF0000"/>
        <rFont val="Calibri"/>
        <family val="2"/>
        <scheme val="minor"/>
      </rPr>
      <t>VESELIE</t>
    </r>
  </si>
  <si>
    <t xml:space="preserve"> Sortimenta numurs</t>
  </si>
  <si>
    <t xml:space="preserve"> Garums, m</t>
  </si>
  <si>
    <t>-</t>
  </si>
  <si>
    <t xml:space="preserve"> Min.tievg.caurm.,cm</t>
  </si>
  <si>
    <t xml:space="preserve"> Tilpums, kub.metros</t>
  </si>
  <si>
    <t>c1</t>
  </si>
  <si>
    <t>c2</t>
  </si>
  <si>
    <t>c3</t>
  </si>
  <si>
    <t xml:space="preserve"> Tilpums, procentos</t>
  </si>
  <si>
    <t xml:space="preserve"> ir sadalījuma parametrs.</t>
  </si>
  <si>
    <t>Rel.biež.</t>
  </si>
  <si>
    <t>Abs.biež.</t>
  </si>
  <si>
    <t>Bojātie</t>
  </si>
  <si>
    <t>atkritumi</t>
  </si>
  <si>
    <t>"Elektroniskā" augstumlīkne</t>
  </si>
  <si>
    <t>tilp.v rev II</t>
  </si>
  <si>
    <t>atl</t>
  </si>
  <si>
    <t xml:space="preserve">   5. Koku skaita un sortimentu sadalījums pa caurmēra pakāpēm </t>
  </si>
  <si>
    <t>R ZB</t>
  </si>
  <si>
    <t>tievā lk</t>
  </si>
  <si>
    <t>malka</t>
  </si>
  <si>
    <t>Nizc</t>
  </si>
  <si>
    <t>Ievades lauki</t>
  </si>
  <si>
    <t xml:space="preserve">      aktīvas ir tikai ievades lauku šūnas!!!</t>
  </si>
  <si>
    <t>Kontroles lauki</t>
  </si>
  <si>
    <r>
      <t xml:space="preserve">    ja tiek pārkāpts kāds no ierobežojumiem - šajos laukos parādīsies </t>
    </r>
    <r>
      <rPr>
        <sz val="11"/>
        <color rgb="FFFF0000"/>
        <rFont val="Calibri"/>
        <family val="2"/>
        <charset val="186"/>
        <scheme val="minor"/>
      </rPr>
      <t>brīdinājuma teksts!</t>
    </r>
  </si>
  <si>
    <t>Formula</t>
  </si>
  <si>
    <t>Dizc</t>
  </si>
  <si>
    <t>y=a*D^b*N^c*Nizc%^d</t>
  </si>
  <si>
    <t>Dpaliek</t>
  </si>
  <si>
    <t>h=1.3+(Hg-1.3)*exp(a*(1-Dg/Di)+b*(1/Dg-1/Di))</t>
  </si>
  <si>
    <t>PM tr.c. %</t>
  </si>
  <si>
    <t>y=(a*b+c*D^d)/(b+D^d)</t>
  </si>
  <si>
    <t>PM josla %</t>
  </si>
  <si>
    <t>Weibull</t>
  </si>
  <si>
    <t>sum</t>
  </si>
  <si>
    <t>kv</t>
  </si>
  <si>
    <t>nog</t>
  </si>
  <si>
    <t>Nrpk</t>
  </si>
  <si>
    <t>miza</t>
  </si>
  <si>
    <r>
      <t xml:space="preserve">   5. Koku skaita un sortimentu sadalījums pa caurmēra pakāpēm </t>
    </r>
    <r>
      <rPr>
        <b/>
        <sz val="10"/>
        <color rgb="FFFF0000"/>
        <rFont val="Calibri"/>
        <family val="2"/>
        <scheme val="minor"/>
      </rPr>
      <t>VESELIE</t>
    </r>
  </si>
  <si>
    <t>Gaffrey</t>
  </si>
  <si>
    <t>M Liepa</t>
  </si>
  <si>
    <t>Gamma(Konstante)</t>
  </si>
  <si>
    <t>Beta(Konstante)</t>
  </si>
  <si>
    <t>Beta_d</t>
  </si>
  <si>
    <t>Beta_apr2</t>
  </si>
  <si>
    <t>Gamma_apr2</t>
  </si>
  <si>
    <t>a1</t>
  </si>
  <si>
    <t>Eta</t>
  </si>
  <si>
    <t>Beta</t>
  </si>
  <si>
    <t>Gamma</t>
  </si>
  <si>
    <t>Ia</t>
  </si>
  <si>
    <t>A1,3</t>
  </si>
  <si>
    <t>Dg</t>
  </si>
  <si>
    <t>starp</t>
  </si>
  <si>
    <t>Nr.p.k.</t>
  </si>
  <si>
    <t>Gamma_D</t>
  </si>
  <si>
    <t>Gamma_Biez</t>
  </si>
  <si>
    <t>Beta_Biez</t>
  </si>
  <si>
    <t>Alfa(Konstante)</t>
  </si>
  <si>
    <t>Alfa(D)</t>
  </si>
  <si>
    <t>Alfa(Bieziba)</t>
  </si>
  <si>
    <t>Alfa_apr2</t>
  </si>
  <si>
    <t>Nbāzes</t>
  </si>
  <si>
    <t>Biezība</t>
  </si>
  <si>
    <t>garums, m</t>
  </si>
  <si>
    <t>tievgaļa caurmērs</t>
  </si>
  <si>
    <t>Resnie</t>
  </si>
  <si>
    <t>Resnā lietkoksne (RLK)</t>
  </si>
  <si>
    <t>Vidējā lietkoksne (VLK)</t>
  </si>
  <si>
    <t>Malka</t>
  </si>
  <si>
    <t>Tievā lietkoksne/papīrmalka (TLK2)</t>
  </si>
  <si>
    <t>Tievā lietkoksne (TLK1)</t>
  </si>
  <si>
    <r>
      <t xml:space="preserve">4. Operatīvā prioritāšu rinda </t>
    </r>
    <r>
      <rPr>
        <b/>
        <sz val="9"/>
        <color rgb="FFFF0000"/>
        <rFont val="Calibri"/>
        <family val="2"/>
        <scheme val="minor"/>
      </rPr>
      <t>BOJĀTIE</t>
    </r>
  </si>
  <si>
    <t>Ikgadējās apsaimniekošanas izmaksas, € /ha</t>
  </si>
  <si>
    <t>Sākotnējais koku skaits (stādi)</t>
  </si>
  <si>
    <t>Augsnes gatavošana</t>
  </si>
  <si>
    <t>Stādīšana</t>
  </si>
  <si>
    <t>Izvēlās zināmās cenas no CSP vai sludinājumiem</t>
  </si>
  <si>
    <t xml:space="preserve">"ieguves vieta zināma" (kvalit. un bonit vidēja meža tipa ietvaros), </t>
  </si>
  <si>
    <t>Agrotehniskā kopšana</t>
  </si>
  <si>
    <t>Jaunaudžu kopšana</t>
  </si>
  <si>
    <t>Papildināšana</t>
  </si>
  <si>
    <t>Aizsardzība pret dzīvnieku bojājumiem</t>
  </si>
  <si>
    <t>Papildināšana koku skaits</t>
  </si>
  <si>
    <t xml:space="preserve"> vadoties pēc sugas šifra šūnā C7.</t>
  </si>
  <si>
    <t xml:space="preserve">     kas ievadāms šūnā C7 katram meža elementam atsevišķi.</t>
  </si>
  <si>
    <t>MEŽAUDZES TAKSĀCIJAS RĀDĪTĀJI</t>
  </si>
  <si>
    <t>Vecums</t>
  </si>
  <si>
    <t>Stādu kvalitāte</t>
  </si>
  <si>
    <t>Ieguves vieta zināma</t>
  </si>
  <si>
    <t>Atlasīts</t>
  </si>
  <si>
    <t>Uzlabots</t>
  </si>
  <si>
    <t xml:space="preserve">Pārāks </t>
  </si>
  <si>
    <t>Meža tips</t>
  </si>
  <si>
    <t>kods</t>
  </si>
  <si>
    <t>Sils</t>
  </si>
  <si>
    <t>Mētrājs</t>
  </si>
  <si>
    <t>Lāns</t>
  </si>
  <si>
    <t>Damaksnis</t>
  </si>
  <si>
    <t>Vēris</t>
  </si>
  <si>
    <t>Gārša</t>
  </si>
  <si>
    <t>Grīnis</t>
  </si>
  <si>
    <t xml:space="preserve">Slapjais mētrājs </t>
  </si>
  <si>
    <t>Slapjais damaksnis</t>
  </si>
  <si>
    <t>Slapjais vēris</t>
  </si>
  <si>
    <t>Slapjā gārša</t>
  </si>
  <si>
    <t>Purvājs</t>
  </si>
  <si>
    <t>Niedrājs</t>
  </si>
  <si>
    <t>Liekņa</t>
  </si>
  <si>
    <t>Viršu ārenis</t>
  </si>
  <si>
    <t>Mētru ārenis</t>
  </si>
  <si>
    <t>Šaurlapju ārenis</t>
  </si>
  <si>
    <t>Platlapju ārenis</t>
  </si>
  <si>
    <t>Viršu kūdrenis</t>
  </si>
  <si>
    <t>Mētru kūdrenis</t>
  </si>
  <si>
    <t>Šaurlapju kūdrenis</t>
  </si>
  <si>
    <t>Platlapju kūdrenis</t>
  </si>
  <si>
    <t xml:space="preserve">Stādu kvaltiāte </t>
  </si>
  <si>
    <t>izvēlne</t>
  </si>
  <si>
    <t>Ja saimnieciskā darbība netiek prognozēta, tad ievada "0"</t>
  </si>
  <si>
    <t>Finanšu rādītāji (izmaksas un ieņēmumi)</t>
  </si>
  <si>
    <t>Krājas kopšanas ciršu intensitātes:</t>
  </si>
  <si>
    <t>KKC_V1</t>
  </si>
  <si>
    <t>KKC_V2</t>
  </si>
  <si>
    <t>KKC_V3</t>
  </si>
  <si>
    <t>Ar Bojāti</t>
  </si>
  <si>
    <t>Veseli</t>
  </si>
  <si>
    <t>Augsnes sagatavošanas izmaksas, €/ha</t>
  </si>
  <si>
    <t>Stādu izmaksas, €/1000 gab.</t>
  </si>
  <si>
    <t>Stādīšanas, €/1000 gab.</t>
  </si>
  <si>
    <t>Aizsardzība pret dzīvnieku bojājumiem, €/ha</t>
  </si>
  <si>
    <t>Agrotehniskā kopšana, €/ha</t>
  </si>
  <si>
    <t>Jaunaudžu kopšana, €/ha</t>
  </si>
  <si>
    <t>Nekustāmā īpašuma nodoklis, € gadā</t>
  </si>
  <si>
    <t>Sākotnējais koku skaits, stādi/ha</t>
  </si>
  <si>
    <t>Noklusētās vērtības, kuras var pārrakstīt ievades laukos</t>
  </si>
  <si>
    <t>Uzsāk KKC(Gnorm)</t>
  </si>
  <si>
    <t>G pēc KKC no G norm 20 gados</t>
  </si>
  <si>
    <t>G pēc KKC no G norm 60 gados</t>
  </si>
  <si>
    <t>TLK2</t>
  </si>
  <si>
    <t>TLK1</t>
  </si>
  <si>
    <t>Vidējie</t>
  </si>
  <si>
    <t>xx</t>
  </si>
  <si>
    <t>Grand Total</t>
  </si>
  <si>
    <t>Row Labels</t>
  </si>
  <si>
    <t>Column Labels</t>
  </si>
  <si>
    <t>Max of NetValue</t>
  </si>
  <si>
    <t>NetValue</t>
  </si>
  <si>
    <t>izmaksas</t>
  </si>
  <si>
    <t>xx2</t>
  </si>
  <si>
    <t>Cena TLK2</t>
  </si>
  <si>
    <t>Cena TLK1</t>
  </si>
  <si>
    <t>Cena VLK</t>
  </si>
  <si>
    <t>Cena RLK</t>
  </si>
  <si>
    <t>A(EAA_max)</t>
  </si>
  <si>
    <t>A(NPV_max)</t>
  </si>
  <si>
    <t>max NPV</t>
  </si>
  <si>
    <t>atj</t>
  </si>
  <si>
    <t>objekts</t>
  </si>
  <si>
    <t>Nsāk</t>
  </si>
  <si>
    <t>cc</t>
  </si>
  <si>
    <t>nn</t>
  </si>
  <si>
    <t>EAA</t>
  </si>
  <si>
    <t>NPV</t>
  </si>
  <si>
    <t>vecums</t>
  </si>
  <si>
    <t>admin</t>
  </si>
  <si>
    <t>iegūstamās koksnes tīrā vērtība (sortimentu cena - izstrādes, pievešanas un izvešanas izmaksas)*apjoms</t>
  </si>
  <si>
    <t>1_bezKKC</t>
  </si>
  <si>
    <t>1_KKC_V1</t>
  </si>
  <si>
    <t>1_KKC_V1_c</t>
  </si>
  <si>
    <t>1_KKC_V2</t>
  </si>
  <si>
    <t>1_KKC_V2_c</t>
  </si>
  <si>
    <t>1_KKC_V3</t>
  </si>
  <si>
    <t>1_KKC_V3_c</t>
  </si>
  <si>
    <t>RLK (A (E) šķira)</t>
  </si>
  <si>
    <t>diskontētā sortimentu vērtība</t>
  </si>
  <si>
    <t>Cena M</t>
  </si>
  <si>
    <t>"atlasīts" (kvalit. (A (E) klasei no resno zāģbaļķu (RZB) apjoma atbilstošais īpatsvars , bonit atbilstoša meža tipam),</t>
  </si>
  <si>
    <t xml:space="preserve">“uzlabots” – kvalit. (A (E) klasei atbilstošais īpatsvars no RZB) &amp; (+0,5 bonit), </t>
  </si>
  <si>
    <t>"pārāks” kvalit. (A (E) klasei atbilstošais īpatsvars no RZB) &amp; (+1,0 bonit).</t>
  </si>
  <si>
    <t>ln</t>
  </si>
  <si>
    <t>N0</t>
  </si>
  <si>
    <t>Aprēkina pamatā pieņēmums, ja nocērt visu NG=1, ja nocērt 5% NG=2</t>
  </si>
  <si>
    <t>rG</t>
  </si>
  <si>
    <t>Veidojamo pievešanas ceļu īpatsvars no kopējās platības (pirmajā kopšanas cirtē), % (bet ne vairāk kā 20%)</t>
  </si>
  <si>
    <t>nr</t>
  </si>
  <si>
    <t>Krājas kopšanas cirtes izmaksas (izstrāde, pievešana, izvešana), €/m3</t>
  </si>
  <si>
    <r>
      <t xml:space="preserve">GC izmaksas (izstrāde, pievešana, izvešana), </t>
    </r>
    <r>
      <rPr>
        <sz val="10"/>
        <rFont val="Calibri"/>
        <family val="2"/>
      </rPr>
      <t>€/m3</t>
    </r>
  </si>
  <si>
    <t>npk</t>
  </si>
  <si>
    <t>Stādīšana+stādi</t>
  </si>
  <si>
    <t>Administratīvās  (apsaimniekošanas) izmaksas</t>
  </si>
  <si>
    <t>izcelsme</t>
  </si>
  <si>
    <t>Izcelsme</t>
  </si>
  <si>
    <t>Vajag tabulu, kurā jaunaudzes līdz 10 gadu vecumam, atkarībā no bonitātes aprēķinātu</t>
  </si>
  <si>
    <t>H,D un N jebkurā vecumā no 1 līdz 10</t>
  </si>
  <si>
    <t>Gadi kopš apsaimniekošanas uzsākšanas (0.gads, kurā veic pirmo ieguldījumu/maksājumu).</t>
  </si>
  <si>
    <t>bonit</t>
  </si>
  <si>
    <t>izc-mt</t>
  </si>
  <si>
    <t>`0-10</t>
  </si>
  <si>
    <t>`11-20</t>
  </si>
  <si>
    <t>Vidējais (kvadrātiskais) koka caurmērs, cm</t>
  </si>
  <si>
    <t>Vidējā (kvadrātiskā) caurmēra koka augstums, m</t>
  </si>
  <si>
    <t>Ja izvēlās ignorēt interešu likmi, jāievada skaitlis 0.001%</t>
  </si>
  <si>
    <t>Šķērslaukums (m2/ha)</t>
  </si>
  <si>
    <t>vecāks par 10</t>
  </si>
  <si>
    <t>jaunāks par 11</t>
  </si>
  <si>
    <t>delta H</t>
  </si>
  <si>
    <t>h/d antrop</t>
  </si>
  <si>
    <t>Aprēķini tiek attiecināti uz 1  ha lielu platību, ja platība lielāka, rezultāti attiecīgi jāreizina ar platību.</t>
  </si>
  <si>
    <t>1. Izvēlieties "Stādu kvalitāti" un "meža tipu"</t>
  </si>
  <si>
    <t>2.  Kokaudzes taksācijas rādītāji</t>
  </si>
  <si>
    <t>Koku skaits atbilstošajā vecumā (vismaz 600 gab., bet ne vairāk kā 3000) gab./ha</t>
  </si>
  <si>
    <t>3. Apsaimniekošanas režīms (plānotais vai vēsturiskais) jaunaudžu stadijā (gads kopš mežaudzes apsaimiekošanas uzsākšanas un saimniecisko darbību atkārtojumu skaits)</t>
  </si>
  <si>
    <t>4. Intereses procents</t>
  </si>
  <si>
    <t>5. Izmaksas</t>
  </si>
  <si>
    <t xml:space="preserve">6.  Sortimentu dimensijas </t>
  </si>
  <si>
    <t>7. Sortimentu cenas piegādes vietā</t>
  </si>
  <si>
    <t>8. A (E) šķiras finierkluču iznākums no RLK atkarībā no stādmateriāla veida</t>
  </si>
  <si>
    <t>9. Prognozētais bojāto (pazeminātas stumbra kvalitātes) koku īpatsvars no krājas</t>
  </si>
  <si>
    <t>10. Kokaudzes apsaimniekošanas programmas</t>
  </si>
  <si>
    <t>V1 (piem., krājas kopšanas cirti uzsāk, kad G=0.85Gnorm un G samazina līdz 0.7Gnorm)</t>
  </si>
  <si>
    <t>V2 (Krājas kopšanas cirti uzsāk, kad G=0.85Gnorm un G samazina līdz 0.45Gnorm</t>
  </si>
  <si>
    <t>V3 (Krājas kopšanas cirti uzsāk, kad G=0.85Gnorm un G samazina līdz Gmin</t>
  </si>
  <si>
    <t>Vecums (1 līdz 20 gadu)</t>
  </si>
  <si>
    <t>Tīrie cirtes ieņēmumi</t>
  </si>
  <si>
    <t>Ja vecums mazāks par 11 gadiem, ievada koku skaitu</t>
  </si>
  <si>
    <t>Ja vecums lielāks par 10 gadiem, tad aprēķinos primāri izmanto šķērslaukumu</t>
  </si>
  <si>
    <t>EEA</t>
  </si>
  <si>
    <t>UZMANĪBU!!! Modelis prognozē "statistiski iespējamāko" (ticamāko) audzes attīstību, balstot uz vēsturisko "bojājumu pakāpi" un paredzēts tikai aptuvenai sortimentu iznākuma prognozēšanai. Precīzai iegūstamo sortimentu aprēķināšanai nepieciešama  izcērtamo koku precīza uzmērīšana (dastošana), zināšanaas par koksnes vainām, kā arī detāla informācija par nākotnes riskiem! MODELIS izmantojams tikai TĪRAUDZĒS.</t>
  </si>
  <si>
    <t>Dumbrājs</t>
  </si>
  <si>
    <t>saīsinātais saraksts</t>
  </si>
  <si>
    <r>
      <t>modelē pēc MT un stādu kvalitātes, ievadot A,</t>
    </r>
    <r>
      <rPr>
        <b/>
        <sz val="10"/>
        <color rgb="FFFF0000"/>
        <rFont val="Arial"/>
        <family val="2"/>
      </rPr>
      <t>N</t>
    </r>
    <r>
      <rPr>
        <sz val="10"/>
        <rFont val="Arial"/>
        <family val="2"/>
      </rPr>
      <t>,H</t>
    </r>
  </si>
  <si>
    <r>
      <t>modelē pēc MT un stādu kvalitātes, ievadot A,</t>
    </r>
    <r>
      <rPr>
        <b/>
        <sz val="10"/>
        <color rgb="FFFF0000"/>
        <rFont val="Arial"/>
        <family val="2"/>
      </rPr>
      <t>G</t>
    </r>
    <r>
      <rPr>
        <sz val="10"/>
        <rFont val="Arial"/>
        <family val="2"/>
      </rPr>
      <t xml:space="preserve">,D, H, </t>
    </r>
  </si>
  <si>
    <t>Lai izvairītos no datorsistēmas drošības ierobežojumiem, nav izmantota makros funkcija, tādēļ pirms uzsākat datu ievadi, izvēlnē "Formulas", "Calculation Options" izvēlieties  iestatījumu "Automatic Except for Data Tables"</t>
  </si>
  <si>
    <t>Pēc datu ievades/ vai izmaiņām nospiediet  "Formulas", "Calculation Options" izvēlieties  iestatījumu "Automatic", un izvēlnē "Data" funkciju "Refresh All"</t>
  </si>
  <si>
    <t>Modelēšanas rezultāti redzami darba lapā "Rezultāti"</t>
  </si>
  <si>
    <t>Aprēķins atkarībā no datora jaudas var aizņemt 10 sekundes un vairāk.</t>
  </si>
  <si>
    <t>Krājas dinamika atsoguļota darba lapā "Krājas dinamikas grafiks"</t>
  </si>
  <si>
    <t>noklusētās vērtības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</si>
</sst>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E+00"/>
    <numFmt numFmtId="166" formatCode="0.000"/>
    <numFmt numFmtId="167" formatCode="0.0000"/>
    <numFmt numFmtId="168" formatCode="#,##0\ &quot;€&quot;;[Red]\-#,##0\ &quot;€&quot;"/>
    <numFmt numFmtId="169" formatCode="0.00000"/>
    <numFmt numFmtId="170" formatCode="0.000000"/>
    <numFmt numFmtId="171" formatCode="0.0E+00"/>
    <numFmt numFmtId="172" formatCode="0.000%"/>
  </numFmts>
  <fonts count="153">
    <font>
      <sz val="9"/>
      <color theme="1"/>
      <name val="Calibri"/>
      <family val="2"/>
      <scheme val="minor"/>
    </font>
    <font>
      <sz val="11"/>
      <color theme="1"/>
      <name val="Calibri"/>
      <family val="2"/>
      <scheme val="minor"/>
    </font>
    <font>
      <sz val="11"/>
      <color theme="1"/>
      <name val="Calibri"/>
      <family val="2"/>
      <scheme val="minor"/>
    </font>
    <font>
      <sz val="9"/>
      <color theme="1"/>
      <name val="Calibri"/>
      <family val="2"/>
      <scheme val="minor"/>
    </font>
    <font>
      <sz val="9"/>
      <color rgb="FF3F3F76"/>
      <name val="Calibri"/>
      <family val="2"/>
      <scheme val="minor"/>
    </font>
    <font>
      <b/>
      <sz val="9"/>
      <color rgb="FFFA7D00"/>
      <name val="Calibri"/>
      <family val="2"/>
      <scheme val="minor"/>
    </font>
    <font>
      <b/>
      <sz val="9"/>
      <color theme="0"/>
      <name val="Calibri"/>
      <family val="2"/>
      <scheme val="minor"/>
    </font>
    <font>
      <sz val="9"/>
      <color rgb="FFFF0000"/>
      <name val="Calibri"/>
      <family val="2"/>
      <scheme val="minor"/>
    </font>
    <font>
      <b/>
      <sz val="9"/>
      <color theme="1"/>
      <name val="Calibri"/>
      <family val="2"/>
      <scheme val="minor"/>
    </font>
    <font>
      <sz val="9"/>
      <color theme="0"/>
      <name val="Calibri"/>
      <family val="2"/>
      <scheme val="minor"/>
    </font>
    <font>
      <sz val="10"/>
      <color theme="1"/>
      <name val="Calibri"/>
      <family val="2"/>
      <charset val="186"/>
    </font>
    <font>
      <sz val="8"/>
      <color theme="1"/>
      <name val="Calibri"/>
      <family val="2"/>
      <charset val="186"/>
    </font>
    <font>
      <sz val="8"/>
      <color rgb="FFC00000"/>
      <name val="Calibri"/>
      <family val="2"/>
      <charset val="186"/>
    </font>
    <font>
      <i/>
      <sz val="8"/>
      <color rgb="FF002060"/>
      <name val="Calibri"/>
      <family val="2"/>
      <charset val="186"/>
      <scheme val="minor"/>
    </font>
    <font>
      <b/>
      <sz val="9"/>
      <color rgb="FFFF0000"/>
      <name val="Calibri"/>
      <family val="2"/>
      <scheme val="minor"/>
    </font>
    <font>
      <b/>
      <sz val="9"/>
      <color rgb="FF00B050"/>
      <name val="Calibri"/>
      <family val="2"/>
      <scheme val="minor"/>
    </font>
    <font>
      <b/>
      <sz val="9"/>
      <color rgb="FF002060"/>
      <name val="Calibri"/>
      <family val="2"/>
      <scheme val="minor"/>
    </font>
    <font>
      <sz val="9"/>
      <color rgb="FF002060"/>
      <name val="Calibri"/>
      <family val="2"/>
      <scheme val="minor"/>
    </font>
    <font>
      <b/>
      <sz val="9"/>
      <color rgb="FF002060"/>
      <name val="Calibri"/>
      <family val="2"/>
    </font>
    <font>
      <i/>
      <sz val="9"/>
      <color theme="1"/>
      <name val="Calibri"/>
      <family val="2"/>
      <scheme val="minor"/>
    </font>
    <font>
      <sz val="9"/>
      <color rgb="FFFF0000"/>
      <name val="Calibri"/>
      <family val="2"/>
    </font>
    <font>
      <b/>
      <i/>
      <sz val="9"/>
      <color theme="0"/>
      <name val="Calibri"/>
      <family val="2"/>
      <scheme val="minor"/>
    </font>
    <font>
      <i/>
      <sz val="9"/>
      <color theme="0"/>
      <name val="Calibri"/>
      <family val="2"/>
      <scheme val="minor"/>
    </font>
    <font>
      <sz val="8"/>
      <color theme="1"/>
      <name val="Calibri"/>
      <family val="2"/>
      <scheme val="minor"/>
    </font>
    <font>
      <b/>
      <sz val="8"/>
      <color theme="0"/>
      <name val="Calibri"/>
      <family val="2"/>
      <scheme val="minor"/>
    </font>
    <font>
      <sz val="8"/>
      <color rgb="FF3F3F76"/>
      <name val="Calibri"/>
      <family val="2"/>
      <scheme val="minor"/>
    </font>
    <font>
      <b/>
      <sz val="8"/>
      <color theme="1"/>
      <name val="Calibri"/>
      <family val="2"/>
      <scheme val="minor"/>
    </font>
    <font>
      <b/>
      <i/>
      <sz val="8"/>
      <color rgb="FF002060"/>
      <name val="Calibri"/>
      <family val="2"/>
      <scheme val="minor"/>
    </font>
    <font>
      <i/>
      <sz val="8"/>
      <color rgb="FF002060"/>
      <name val="Calibri"/>
      <family val="2"/>
      <scheme val="minor"/>
    </font>
    <font>
      <b/>
      <sz val="8"/>
      <color rgb="FF002060"/>
      <name val="Calibri"/>
      <family val="2"/>
      <scheme val="minor"/>
    </font>
    <font>
      <sz val="8"/>
      <name val="Calibri"/>
      <family val="2"/>
      <scheme val="minor"/>
    </font>
    <font>
      <b/>
      <i/>
      <sz val="8"/>
      <color theme="0" tint="-0.499984740745262"/>
      <name val="Calibri"/>
      <family val="2"/>
      <scheme val="minor"/>
    </font>
    <font>
      <i/>
      <sz val="8"/>
      <color theme="0" tint="-0.499984740745262"/>
      <name val="Calibri"/>
      <family val="2"/>
      <scheme val="minor"/>
    </font>
    <font>
      <b/>
      <sz val="8"/>
      <name val="Calibri"/>
      <family val="2"/>
      <scheme val="minor"/>
    </font>
    <font>
      <sz val="8"/>
      <color rgb="FF002060"/>
      <name val="Calibri"/>
      <family val="2"/>
      <scheme val="minor"/>
    </font>
    <font>
      <b/>
      <sz val="8"/>
      <color rgb="FFC00000"/>
      <name val="Calibri"/>
      <family val="2"/>
      <scheme val="minor"/>
    </font>
    <font>
      <sz val="8"/>
      <color rgb="FFC00000"/>
      <name val="Calibri"/>
      <family val="2"/>
      <scheme val="minor"/>
    </font>
    <font>
      <b/>
      <i/>
      <sz val="8"/>
      <color rgb="FFC00000"/>
      <name val="Calibri"/>
      <family val="2"/>
      <scheme val="minor"/>
    </font>
    <font>
      <i/>
      <sz val="8"/>
      <color rgb="FFC00000"/>
      <name val="Calibri"/>
      <family val="2"/>
      <scheme val="minor"/>
    </font>
    <font>
      <sz val="10"/>
      <color rgb="FF9C6500"/>
      <name val="Calibri"/>
      <family val="2"/>
      <charset val="186"/>
    </font>
    <font>
      <b/>
      <sz val="10"/>
      <color rgb="FF3F3F3F"/>
      <name val="Calibri"/>
      <family val="2"/>
      <charset val="186"/>
    </font>
    <font>
      <i/>
      <sz val="10"/>
      <color rgb="FF7F7F7F"/>
      <name val="Calibri"/>
      <family val="2"/>
      <charset val="186"/>
    </font>
    <font>
      <b/>
      <sz val="8"/>
      <color rgb="FFC00000"/>
      <name val="Calibri"/>
      <family val="2"/>
      <charset val="186"/>
      <scheme val="minor"/>
    </font>
    <font>
      <sz val="8"/>
      <color rgb="FF9C6500"/>
      <name val="Calibri"/>
      <family val="2"/>
      <charset val="186"/>
    </font>
    <font>
      <b/>
      <sz val="8"/>
      <color rgb="FF3F3F3F"/>
      <name val="Calibri"/>
      <family val="2"/>
      <charset val="186"/>
    </font>
    <font>
      <sz val="11"/>
      <color rgb="FF9C0006"/>
      <name val="Calibri"/>
      <family val="2"/>
      <charset val="186"/>
      <scheme val="minor"/>
    </font>
    <font>
      <b/>
      <sz val="8"/>
      <color rgb="FFFF0000"/>
      <name val="Calibri"/>
      <family val="2"/>
      <scheme val="minor"/>
    </font>
    <font>
      <sz val="8"/>
      <color rgb="FFFF0000"/>
      <name val="Calibri"/>
      <family val="2"/>
      <scheme val="minor"/>
    </font>
    <font>
      <b/>
      <sz val="8"/>
      <color theme="1"/>
      <name val="Calibri"/>
      <family val="2"/>
      <charset val="186"/>
      <scheme val="minor"/>
    </font>
    <font>
      <b/>
      <sz val="9"/>
      <color theme="1"/>
      <name val="Calibri"/>
      <family val="2"/>
      <charset val="186"/>
      <scheme val="minor"/>
    </font>
    <font>
      <sz val="9"/>
      <color rgb="FF595959"/>
      <name val="Calibri"/>
      <family val="2"/>
      <scheme val="minor"/>
    </font>
    <font>
      <sz val="9"/>
      <color theme="1"/>
      <name val="Calibri"/>
      <family val="2"/>
      <charset val="186"/>
      <scheme val="minor"/>
    </font>
    <font>
      <sz val="11"/>
      <color rgb="FF006100"/>
      <name val="Calibri"/>
      <family val="2"/>
      <charset val="186"/>
      <scheme val="minor"/>
    </font>
    <font>
      <sz val="9"/>
      <color theme="1"/>
      <name val="Calibri"/>
      <family val="2"/>
      <charset val="186"/>
      <scheme val="minor"/>
    </font>
    <font>
      <b/>
      <sz val="11"/>
      <color theme="1"/>
      <name val="Calibri"/>
      <family val="2"/>
      <scheme val="minor"/>
    </font>
    <font>
      <sz val="10"/>
      <color rgb="FF3F3F76"/>
      <name val="Calibri"/>
      <family val="2"/>
      <charset val="186"/>
    </font>
    <font>
      <sz val="10"/>
      <name val="Arial"/>
      <family val="2"/>
    </font>
    <font>
      <sz val="10"/>
      <color rgb="FF000000"/>
      <name val="Arial"/>
      <family val="2"/>
    </font>
    <font>
      <sz val="10"/>
      <color rgb="FF000000"/>
      <name val="Arial"/>
      <family val="2"/>
      <charset val="186"/>
    </font>
    <font>
      <sz val="10"/>
      <color rgb="FF006100"/>
      <name val="Calibri"/>
      <family val="2"/>
      <charset val="186"/>
    </font>
    <font>
      <sz val="10"/>
      <color rgb="FF9C0006"/>
      <name val="Calibri"/>
      <family val="2"/>
      <charset val="186"/>
    </font>
    <font>
      <sz val="10"/>
      <color rgb="FF000000"/>
      <name val="Times New Roman"/>
      <family val="1"/>
      <charset val="186"/>
    </font>
    <font>
      <b/>
      <sz val="9"/>
      <color indexed="81"/>
      <name val="Tahoma"/>
      <family val="2"/>
    </font>
    <font>
      <sz val="9"/>
      <color indexed="81"/>
      <name val="Tahoma"/>
      <family val="2"/>
    </font>
    <font>
      <b/>
      <sz val="9"/>
      <color indexed="81"/>
      <name val="Tahoma"/>
      <family val="2"/>
      <charset val="186"/>
    </font>
    <font>
      <sz val="9"/>
      <color indexed="81"/>
      <name val="Tahoma"/>
      <family val="2"/>
      <charset val="186"/>
    </font>
    <font>
      <sz val="10"/>
      <name val="Arial"/>
      <family val="2"/>
      <charset val="186"/>
    </font>
    <font>
      <sz val="8"/>
      <name val="Calibri"/>
      <family val="2"/>
      <charset val="186"/>
      <scheme val="minor"/>
    </font>
    <font>
      <b/>
      <i/>
      <sz val="8"/>
      <name val="Calibri"/>
      <family val="2"/>
      <charset val="186"/>
      <scheme val="minor"/>
    </font>
    <font>
      <sz val="8"/>
      <color rgb="FF3F3F76"/>
      <name val="Calibri"/>
      <family val="2"/>
      <charset val="186"/>
    </font>
    <font>
      <sz val="8"/>
      <color indexed="10"/>
      <name val="Calibri"/>
      <family val="2"/>
      <charset val="186"/>
      <scheme val="minor"/>
    </font>
    <font>
      <sz val="8"/>
      <color rgb="FF006100"/>
      <name val="Calibri"/>
      <family val="2"/>
      <charset val="186"/>
    </font>
    <font>
      <sz val="8"/>
      <color rgb="FF9C0006"/>
      <name val="Calibri"/>
      <family val="2"/>
      <charset val="186"/>
    </font>
    <font>
      <sz val="10"/>
      <color rgb="FFFA7D00"/>
      <name val="Calibri"/>
      <family val="2"/>
      <charset val="186"/>
    </font>
    <font>
      <sz val="8"/>
      <color rgb="FFFA7D00"/>
      <name val="Calibri"/>
      <family val="2"/>
      <charset val="186"/>
    </font>
    <font>
      <b/>
      <sz val="8"/>
      <name val="Calibri"/>
      <family val="2"/>
      <charset val="186"/>
      <scheme val="minor"/>
    </font>
    <font>
      <b/>
      <sz val="8"/>
      <color indexed="10"/>
      <name val="Calibri"/>
      <family val="2"/>
      <charset val="186"/>
      <scheme val="minor"/>
    </font>
    <font>
      <u/>
      <sz val="8"/>
      <name val="Calibri"/>
      <family val="2"/>
      <charset val="186"/>
      <scheme val="minor"/>
    </font>
    <font>
      <i/>
      <sz val="8"/>
      <name val="Calibri"/>
      <family val="2"/>
      <charset val="186"/>
      <scheme val="minor"/>
    </font>
    <font>
      <i/>
      <vertAlign val="subscript"/>
      <sz val="8"/>
      <name val="Calibri"/>
      <family val="2"/>
      <charset val="186"/>
      <scheme val="minor"/>
    </font>
    <font>
      <b/>
      <sz val="12"/>
      <name val="Arial BaltRim"/>
      <charset val="186"/>
    </font>
    <font>
      <b/>
      <sz val="11"/>
      <color rgb="FFFA7D00"/>
      <name val="Calibri"/>
      <family val="2"/>
      <charset val="186"/>
      <scheme val="minor"/>
    </font>
    <font>
      <sz val="11"/>
      <color rgb="FF9C6500"/>
      <name val="Calibri"/>
      <family val="2"/>
      <charset val="186"/>
      <scheme val="minor"/>
    </font>
    <font>
      <b/>
      <u/>
      <sz val="8"/>
      <color indexed="10"/>
      <name val="Calibri"/>
      <family val="2"/>
      <charset val="186"/>
      <scheme val="minor"/>
    </font>
    <font>
      <b/>
      <u/>
      <sz val="8"/>
      <color indexed="12"/>
      <name val="Calibri"/>
      <family val="2"/>
      <charset val="186"/>
      <scheme val="minor"/>
    </font>
    <font>
      <sz val="10"/>
      <color rgb="FF9C6500"/>
      <name val="Calibri"/>
      <family val="2"/>
      <charset val="186"/>
      <scheme val="minor"/>
    </font>
    <font>
      <b/>
      <u/>
      <sz val="8"/>
      <name val="Calibri"/>
      <family val="2"/>
      <charset val="186"/>
      <scheme val="minor"/>
    </font>
    <font>
      <b/>
      <sz val="8"/>
      <color indexed="81"/>
      <name val="Tahoma"/>
      <family val="2"/>
      <charset val="186"/>
    </font>
    <font>
      <sz val="8"/>
      <color indexed="81"/>
      <name val="Tahoma"/>
      <family val="2"/>
      <charset val="186"/>
    </font>
    <font>
      <i/>
      <sz val="11"/>
      <color rgb="FFFF0000"/>
      <name val="Calibri"/>
      <family val="2"/>
      <charset val="186"/>
      <scheme val="minor"/>
    </font>
    <font>
      <sz val="11"/>
      <name val="Calibri"/>
      <family val="2"/>
      <charset val="186"/>
      <scheme val="minor"/>
    </font>
    <font>
      <sz val="11"/>
      <color rgb="FFFF0000"/>
      <name val="Calibri"/>
      <family val="2"/>
      <charset val="186"/>
      <scheme val="minor"/>
    </font>
    <font>
      <sz val="8"/>
      <color theme="1"/>
      <name val="Calibri"/>
      <family val="2"/>
      <charset val="186"/>
      <scheme val="minor"/>
    </font>
    <font>
      <b/>
      <sz val="14"/>
      <color theme="0"/>
      <name val="Calibri"/>
      <family val="2"/>
      <charset val="186"/>
      <scheme val="minor"/>
    </font>
    <font>
      <sz val="11"/>
      <color rgb="FF3F3F76"/>
      <name val="Calibri"/>
      <family val="2"/>
      <charset val="186"/>
      <scheme val="minor"/>
    </font>
    <font>
      <i/>
      <sz val="11"/>
      <color rgb="FF3F3F76"/>
      <name val="Calibri"/>
      <family val="2"/>
      <charset val="186"/>
      <scheme val="minor"/>
    </font>
    <font>
      <sz val="8"/>
      <color rgb="FF006100"/>
      <name val="Calibri"/>
      <family val="2"/>
      <charset val="186"/>
      <scheme val="minor"/>
    </font>
    <font>
      <sz val="8"/>
      <color rgb="FF9C0006"/>
      <name val="Calibri"/>
      <family val="2"/>
      <charset val="186"/>
      <scheme val="minor"/>
    </font>
    <font>
      <b/>
      <sz val="8"/>
      <color rgb="FF3F3F3F"/>
      <name val="Calibri"/>
      <family val="2"/>
      <charset val="186"/>
      <scheme val="minor"/>
    </font>
    <font>
      <b/>
      <sz val="10"/>
      <color rgb="FFFF0000"/>
      <name val="Calibri"/>
      <family val="2"/>
      <scheme val="minor"/>
    </font>
    <font>
      <sz val="11"/>
      <color theme="1"/>
      <name val="Calibri"/>
      <family val="2"/>
      <charset val="186"/>
      <scheme val="minor"/>
    </font>
    <font>
      <b/>
      <sz val="10"/>
      <name val="Arial"/>
      <family val="2"/>
      <charset val="186"/>
    </font>
    <font>
      <sz val="10"/>
      <color rgb="FFFF0000"/>
      <name val="Arial"/>
      <family val="2"/>
      <charset val="186"/>
    </font>
    <font>
      <sz val="10"/>
      <color rgb="FF3F3F76"/>
      <name val="Calibri"/>
      <family val="2"/>
      <charset val="186"/>
      <scheme val="minor"/>
    </font>
    <font>
      <sz val="10"/>
      <name val="Calibri"/>
      <family val="2"/>
    </font>
    <font>
      <sz val="10"/>
      <color theme="1"/>
      <name val="Calibri"/>
      <family val="2"/>
      <scheme val="minor"/>
    </font>
    <font>
      <b/>
      <sz val="11"/>
      <color rgb="FFFF0000"/>
      <name val="Calibri"/>
      <family val="2"/>
      <scheme val="minor"/>
    </font>
    <font>
      <b/>
      <sz val="10"/>
      <color rgb="FF002060"/>
      <name val="Calibri"/>
      <family val="2"/>
      <scheme val="minor"/>
    </font>
    <font>
      <b/>
      <sz val="10"/>
      <color rgb="FF00B050"/>
      <name val="Calibri"/>
      <family val="2"/>
      <scheme val="minor"/>
    </font>
    <font>
      <b/>
      <sz val="11"/>
      <color rgb="FF00B050"/>
      <name val="Calibri"/>
      <family val="2"/>
      <scheme val="minor"/>
    </font>
    <font>
      <sz val="8"/>
      <color rgb="FF00B050"/>
      <name val="Calibri"/>
      <family val="2"/>
      <charset val="186"/>
      <scheme val="minor"/>
    </font>
    <font>
      <b/>
      <sz val="10"/>
      <color rgb="FF00B050"/>
      <name val="Arial"/>
      <family val="2"/>
    </font>
    <font>
      <sz val="10"/>
      <color rgb="FFFF0000"/>
      <name val="Arial"/>
      <family val="2"/>
    </font>
    <font>
      <i/>
      <sz val="8"/>
      <color rgb="FF00B050"/>
      <name val="Calibri"/>
      <family val="2"/>
      <scheme val="minor"/>
    </font>
    <font>
      <b/>
      <sz val="10"/>
      <color rgb="FF00B0F0"/>
      <name val="Calibri"/>
      <family val="2"/>
      <scheme val="minor"/>
    </font>
    <font>
      <sz val="8"/>
      <name val="Arial"/>
      <family val="2"/>
    </font>
    <font>
      <b/>
      <sz val="8"/>
      <name val="Arial"/>
      <family val="2"/>
    </font>
    <font>
      <b/>
      <sz val="14"/>
      <color rgb="FF00B050"/>
      <name val="Calibri"/>
      <family val="2"/>
      <scheme val="minor"/>
    </font>
    <font>
      <sz val="8"/>
      <color rgb="FF00B0F0"/>
      <name val="Arial"/>
      <family val="2"/>
    </font>
    <font>
      <sz val="10"/>
      <color rgb="FF00B0F0"/>
      <name val="Arial"/>
      <family val="2"/>
    </font>
    <font>
      <sz val="9"/>
      <color rgb="FF00B0F0"/>
      <name val="Calibri"/>
      <family val="2"/>
      <scheme val="minor"/>
    </font>
    <font>
      <b/>
      <sz val="10"/>
      <color rgb="FF000000"/>
      <name val="ARIAL"/>
      <family val="2"/>
      <charset val="186"/>
    </font>
    <font>
      <b/>
      <sz val="12"/>
      <color rgb="FF000000"/>
      <name val="ARIAL"/>
      <family val="2"/>
      <charset val="186"/>
    </font>
    <font>
      <sz val="10"/>
      <color theme="1"/>
      <name val="Arial"/>
      <family val="2"/>
    </font>
    <font>
      <sz val="8"/>
      <color rgb="FFC00000"/>
      <name val="Calibri"/>
      <family val="2"/>
      <charset val="186"/>
      <scheme val="minor"/>
    </font>
    <font>
      <sz val="8"/>
      <color rgb="FFFF0000"/>
      <name val="Times New Roman"/>
      <family val="2"/>
      <charset val="186"/>
    </font>
    <font>
      <sz val="8"/>
      <name val="Times New Roman"/>
      <family val="2"/>
      <charset val="186"/>
    </font>
    <font>
      <sz val="9"/>
      <color rgb="FF006100"/>
      <name val="Calibri"/>
      <family val="2"/>
      <charset val="186"/>
      <scheme val="minor"/>
    </font>
    <font>
      <sz val="12"/>
      <color theme="1"/>
      <name val="Calibri"/>
      <family val="2"/>
      <scheme val="minor"/>
    </font>
    <font>
      <b/>
      <sz val="20"/>
      <color rgb="FF000000"/>
      <name val="Arial"/>
      <family val="2"/>
    </font>
    <font>
      <sz val="11"/>
      <color rgb="FFFA7D00"/>
      <name val="Calibri"/>
      <family val="2"/>
      <scheme val="minor"/>
    </font>
    <font>
      <b/>
      <sz val="12"/>
      <color theme="0"/>
      <name val="Calibri"/>
      <family val="2"/>
      <scheme val="minor"/>
    </font>
    <font>
      <b/>
      <sz val="14"/>
      <color theme="0"/>
      <name val="Calibri"/>
      <family val="2"/>
      <scheme val="minor"/>
    </font>
    <font>
      <sz val="14"/>
      <color theme="0"/>
      <name val="Calibri"/>
      <family val="2"/>
      <scheme val="minor"/>
    </font>
    <font>
      <b/>
      <sz val="9"/>
      <name val="Arial"/>
      <family val="2"/>
    </font>
    <font>
      <sz val="11"/>
      <color rgb="FFFF0000"/>
      <name val="Calibri"/>
      <family val="2"/>
      <scheme val="minor"/>
    </font>
    <font>
      <b/>
      <sz val="12"/>
      <color rgb="FF00B050"/>
      <name val="Arial"/>
      <family val="2"/>
    </font>
    <font>
      <sz val="12"/>
      <color rgb="FF3F3F76"/>
      <name val="Calibri"/>
      <family val="2"/>
      <charset val="186"/>
      <scheme val="minor"/>
    </font>
    <font>
      <sz val="12"/>
      <name val="Arial"/>
      <family val="2"/>
    </font>
    <font>
      <sz val="10"/>
      <color rgb="FF3F3F76"/>
      <name val="Calibri"/>
      <family val="2"/>
      <scheme val="minor"/>
    </font>
    <font>
      <b/>
      <sz val="10"/>
      <name val="Arial"/>
      <family val="2"/>
    </font>
    <font>
      <sz val="14"/>
      <color rgb="FF3F3F76"/>
      <name val="Calibri"/>
      <family val="2"/>
      <scheme val="minor"/>
    </font>
    <font>
      <b/>
      <sz val="11"/>
      <color rgb="FF3F3F76"/>
      <name val="Calibri"/>
      <family val="2"/>
      <scheme val="minor"/>
    </font>
    <font>
      <b/>
      <sz val="11"/>
      <name val="Arial"/>
      <family val="2"/>
    </font>
    <font>
      <b/>
      <sz val="12"/>
      <color rgb="FF3F3F76"/>
      <name val="Calibri"/>
      <family val="2"/>
      <scheme val="minor"/>
    </font>
    <font>
      <b/>
      <sz val="14"/>
      <color rgb="FFFF0000"/>
      <name val="Calibri"/>
      <family val="2"/>
      <scheme val="minor"/>
    </font>
    <font>
      <sz val="16"/>
      <color rgb="FFFF0000"/>
      <name val="Arial"/>
      <family val="2"/>
    </font>
    <font>
      <sz val="18"/>
      <color rgb="FF3F3F76"/>
      <name val="Calibri"/>
      <family val="2"/>
      <scheme val="minor"/>
    </font>
    <font>
      <b/>
      <sz val="12"/>
      <color rgb="FFFF0000"/>
      <name val="Calibri"/>
      <family val="2"/>
      <scheme val="minor"/>
    </font>
    <font>
      <b/>
      <sz val="10"/>
      <color rgb="FFFF0000"/>
      <name val="Arial"/>
      <family val="2"/>
    </font>
    <font>
      <b/>
      <sz val="11"/>
      <color rgb="FFFF0000"/>
      <name val="Arial"/>
      <family val="2"/>
    </font>
    <font>
      <b/>
      <sz val="12"/>
      <color rgb="FF00B050"/>
      <name val="Calibri"/>
      <family val="2"/>
      <scheme val="minor"/>
    </font>
    <font>
      <b/>
      <sz val="11"/>
      <color rgb="FF00B050"/>
      <name val="Arial"/>
      <family val="2"/>
    </font>
  </fonts>
  <fills count="4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rgb="FF0070C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EB9C"/>
      </patternFill>
    </fill>
    <fill>
      <patternFill patternType="solid">
        <fgColor rgb="FFFFC7CE"/>
      </patternFill>
    </fill>
    <fill>
      <patternFill patternType="solid">
        <fgColor rgb="FF92D050"/>
        <bgColor indexed="64"/>
      </patternFill>
    </fill>
    <fill>
      <patternFill patternType="solid">
        <fgColor theme="6"/>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C6EFCE"/>
      </patternFill>
    </fill>
    <fill>
      <patternFill patternType="solid">
        <fgColor indexed="42"/>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indexed="41"/>
        <bgColor indexed="64"/>
      </patternFill>
    </fill>
    <fill>
      <patternFill patternType="solid">
        <fgColor indexed="11"/>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5"/>
        <bgColor indexed="64"/>
      </patternFill>
    </fill>
    <fill>
      <patternFill patternType="solid">
        <fgColor indexed="5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theme="4" tint="0.79998168889431442"/>
      </patternFill>
    </fill>
  </fills>
  <borders count="53">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rgb="FF7F7F7F"/>
      </bottom>
      <diagonal/>
    </border>
    <border>
      <left/>
      <right style="thin">
        <color theme="0" tint="-0.14996795556505021"/>
      </right>
      <top/>
      <bottom style="thin">
        <color rgb="FF7F7F7F"/>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0B050"/>
      </left>
      <right style="thin">
        <color rgb="FF00B050"/>
      </right>
      <top style="thin">
        <color rgb="FF00B050"/>
      </top>
      <bottom style="thin">
        <color rgb="FF00B050"/>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top style="thin">
        <color theme="0" tint="-0.14996795556505021"/>
      </top>
      <bottom style="thin">
        <color rgb="FF7F7F7F"/>
      </bottom>
      <diagonal/>
    </border>
    <border>
      <left/>
      <right style="thin">
        <color theme="0" tint="-0.14996795556505021"/>
      </right>
      <top style="thin">
        <color theme="0" tint="-0.14996795556505021"/>
      </top>
      <bottom style="thin">
        <color rgb="FF7F7F7F"/>
      </bottom>
      <diagonal/>
    </border>
    <border>
      <left style="thin">
        <color rgb="FF3F3F3F"/>
      </left>
      <right style="thin">
        <color rgb="FF3F3F3F"/>
      </right>
      <top style="thin">
        <color rgb="FF3F3F3F"/>
      </top>
      <bottom style="thin">
        <color rgb="FF3F3F3F"/>
      </bottom>
      <diagonal/>
    </border>
    <border>
      <left style="thin">
        <color theme="0" tint="-4.9989318521683403E-2"/>
      </left>
      <right style="thin">
        <color theme="0" tint="-4.9989318521683403E-2"/>
      </right>
      <top/>
      <bottom/>
      <diagonal/>
    </border>
    <border>
      <left style="thin">
        <color theme="0" tint="-0.499984740745262"/>
      </left>
      <right style="thin">
        <color theme="0" tint="-0.499984740745262"/>
      </right>
      <top/>
      <bottom style="thin">
        <color theme="0" tint="-0.499984740745262"/>
      </bottom>
      <diagonal/>
    </border>
    <border>
      <left/>
      <right style="thin">
        <color theme="0" tint="-4.9989318521683403E-2"/>
      </right>
      <top style="thin">
        <color theme="0" tint="-4.9989318521683403E-2"/>
      </top>
      <bottom style="thin">
        <color theme="0" tint="-4.9989318521683403E-2"/>
      </bottom>
      <diagonal/>
    </border>
    <border>
      <left style="thin">
        <color theme="0" tint="-0.499984740745262"/>
      </left>
      <right style="thin">
        <color theme="0" tint="-0.499984740745262"/>
      </right>
      <top style="thin">
        <color theme="0" tint="-0.499984740745262"/>
      </top>
      <bottom style="double">
        <color theme="1"/>
      </bottom>
      <diagonal/>
    </border>
    <border>
      <left style="thin">
        <color theme="0" tint="-0.499984740745262"/>
      </left>
      <right style="thin">
        <color theme="0" tint="-0.499984740745262"/>
      </right>
      <top style="thin">
        <color theme="0" tint="-0.499984740745262"/>
      </top>
      <bottom style="double">
        <color auto="1"/>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24994659260841701"/>
      </right>
      <top/>
      <bottom style="thin">
        <color theme="0" tint="-0.24994659260841701"/>
      </bottom>
      <diagonal/>
    </border>
    <border>
      <left style="thin">
        <color rgb="FF7F7F7F"/>
      </left>
      <right style="thin">
        <color rgb="FF7F7F7F"/>
      </right>
      <top style="thin">
        <color rgb="FF7F7F7F"/>
      </top>
      <bottom/>
      <diagonal/>
    </border>
    <border>
      <left/>
      <right/>
      <top/>
      <bottom style="thin">
        <color theme="4" tint="0.39997558519241921"/>
      </bottom>
      <diagonal/>
    </border>
    <border>
      <left style="thin">
        <color rgb="FF7F7F7F"/>
      </left>
      <right style="thin">
        <color rgb="FF7F7F7F"/>
      </right>
      <top/>
      <bottom style="thin">
        <color rgb="FF7F7F7F"/>
      </bottom>
      <diagonal/>
    </border>
  </borders>
  <cellStyleXfs count="26">
    <xf numFmtId="0" fontId="0" fillId="0" borderId="0"/>
    <xf numFmtId="0" fontId="4" fillId="2" borderId="1" applyNumberFormat="0" applyAlignment="0" applyProtection="0"/>
    <xf numFmtId="0" fontId="5" fillId="3" borderId="1" applyNumberFormat="0" applyAlignment="0" applyProtection="0"/>
    <xf numFmtId="0" fontId="7" fillId="0" borderId="0" applyNumberFormat="0" applyFill="0" applyBorder="0" applyAlignment="0" applyProtection="0"/>
    <xf numFmtId="0" fontId="3" fillId="4" borderId="2" applyNumberFormat="0" applyFont="0" applyAlignment="0" applyProtection="0"/>
    <xf numFmtId="0" fontId="9" fillId="5" borderId="0" applyNumberFormat="0" applyBorder="0" applyAlignment="0" applyProtection="0"/>
    <xf numFmtId="0" fontId="10" fillId="0" borderId="0"/>
    <xf numFmtId="0" fontId="39" fillId="16" borderId="0" applyNumberFormat="0" applyBorder="0" applyAlignment="0" applyProtection="0"/>
    <xf numFmtId="0" fontId="40" fillId="3" borderId="19" applyNumberFormat="0" applyAlignment="0" applyProtection="0"/>
    <xf numFmtId="0" fontId="41" fillId="0" borderId="0" applyNumberFormat="0" applyFill="0" applyBorder="0" applyAlignment="0" applyProtection="0"/>
    <xf numFmtId="0" fontId="45" fillId="17" borderId="0" applyNumberFormat="0" applyBorder="0" applyAlignment="0" applyProtection="0"/>
    <xf numFmtId="0" fontId="52" fillId="22" borderId="0" applyNumberFormat="0" applyBorder="0" applyAlignment="0" applyProtection="0"/>
    <xf numFmtId="0" fontId="55" fillId="2" borderId="1" applyNumberFormat="0" applyAlignment="0" applyProtection="0"/>
    <xf numFmtId="0" fontId="56" fillId="0" borderId="0">
      <alignment vertical="top"/>
    </xf>
    <xf numFmtId="0" fontId="59" fillId="22" borderId="0" applyNumberFormat="0" applyBorder="0" applyAlignment="0" applyProtection="0"/>
    <xf numFmtId="0" fontId="60" fillId="17" borderId="0" applyNumberFormat="0" applyBorder="0" applyAlignment="0" applyProtection="0"/>
    <xf numFmtId="0" fontId="66" fillId="4" borderId="2" applyNumberFormat="0" applyFont="0" applyAlignment="0" applyProtection="0"/>
    <xf numFmtId="0" fontId="73" fillId="0" borderId="25" applyNumberFormat="0" applyFill="0" applyAlignment="0" applyProtection="0"/>
    <xf numFmtId="0" fontId="81" fillId="3" borderId="1" applyNumberFormat="0" applyAlignment="0" applyProtection="0"/>
    <xf numFmtId="0" fontId="82" fillId="16" borderId="0" applyNumberFormat="0" applyBorder="0" applyAlignment="0" applyProtection="0"/>
    <xf numFmtId="0" fontId="100" fillId="0" borderId="0"/>
    <xf numFmtId="0" fontId="57" fillId="0" borderId="0"/>
    <xf numFmtId="0" fontId="94" fillId="2" borderId="1" applyNumberFormat="0" applyAlignment="0" applyProtection="0"/>
    <xf numFmtId="0" fontId="2" fillId="0" borderId="0"/>
    <xf numFmtId="0" fontId="58" fillId="4" borderId="2" applyNumberFormat="0" applyFont="0" applyAlignment="0" applyProtection="0"/>
    <xf numFmtId="0" fontId="130" fillId="0" borderId="25" applyNumberFormat="0" applyFill="0" applyAlignment="0" applyProtection="0"/>
  </cellStyleXfs>
  <cellXfs count="733">
    <xf numFmtId="0" fontId="0" fillId="0" borderId="0" xfId="0"/>
    <xf numFmtId="0" fontId="11" fillId="0" borderId="0" xfId="6" applyFont="1" applyAlignment="1">
      <alignment horizontal="center" vertical="center"/>
    </xf>
    <xf numFmtId="0" fontId="11" fillId="0" borderId="0" xfId="6" applyFont="1"/>
    <xf numFmtId="0" fontId="12" fillId="0" borderId="0" xfId="6" applyFont="1"/>
    <xf numFmtId="0" fontId="14" fillId="0" borderId="0" xfId="0" applyFont="1"/>
    <xf numFmtId="0" fontId="8" fillId="0" borderId="0" xfId="0" applyFont="1"/>
    <xf numFmtId="0" fontId="0" fillId="0" borderId="0" xfId="0" applyFont="1"/>
    <xf numFmtId="0" fontId="6" fillId="6" borderId="3" xfId="5" applyFont="1" applyFill="1" applyBorder="1"/>
    <xf numFmtId="0" fontId="15" fillId="0" borderId="0" xfId="0" applyFont="1"/>
    <xf numFmtId="0" fontId="16" fillId="14" borderId="12" xfId="0" applyFont="1" applyFill="1" applyBorder="1"/>
    <xf numFmtId="0" fontId="6" fillId="0" borderId="3" xfId="5" applyFont="1" applyFill="1" applyBorder="1" applyAlignment="1">
      <alignment horizontal="left" vertical="top" wrapText="1"/>
    </xf>
    <xf numFmtId="0" fontId="6" fillId="6" borderId="3" xfId="5" applyFont="1" applyFill="1" applyBorder="1" applyAlignment="1">
      <alignment horizontal="left" vertical="top" wrapText="1"/>
    </xf>
    <xf numFmtId="0" fontId="6" fillId="6" borderId="0" xfId="5" applyFont="1" applyFill="1" applyBorder="1" applyAlignment="1">
      <alignment horizontal="left" vertical="top" wrapText="1"/>
    </xf>
    <xf numFmtId="0" fontId="17" fillId="14" borderId="12" xfId="0" applyFont="1" applyFill="1" applyBorder="1"/>
    <xf numFmtId="0" fontId="6" fillId="6" borderId="3" xfId="5" applyFont="1" applyFill="1" applyBorder="1" applyAlignment="1">
      <alignment horizontal="center"/>
    </xf>
    <xf numFmtId="164" fontId="16" fillId="3" borderId="1" xfId="2" applyNumberFormat="1" applyFont="1"/>
    <xf numFmtId="0" fontId="16" fillId="2" borderId="1" xfId="1" applyFont="1" applyAlignment="1">
      <alignment horizontal="center" vertical="center"/>
    </xf>
    <xf numFmtId="0" fontId="16" fillId="3" borderId="1" xfId="2" applyFont="1" applyAlignment="1">
      <alignment horizontal="center" vertical="center"/>
    </xf>
    <xf numFmtId="0" fontId="16" fillId="3" borderId="1" xfId="2" applyFont="1"/>
    <xf numFmtId="1" fontId="16" fillId="2" borderId="1" xfId="1" applyNumberFormat="1" applyFont="1" applyAlignment="1">
      <alignment horizontal="center" vertical="center"/>
    </xf>
    <xf numFmtId="164" fontId="16" fillId="2" borderId="1" xfId="1" applyNumberFormat="1" applyFont="1" applyAlignment="1">
      <alignment horizontal="center" vertical="center"/>
    </xf>
    <xf numFmtId="2" fontId="16" fillId="3" borderId="1" xfId="2" applyNumberFormat="1" applyFont="1"/>
    <xf numFmtId="0" fontId="18" fillId="2" borderId="1" xfId="1" applyFont="1" applyAlignment="1">
      <alignment horizontal="center" vertical="center"/>
    </xf>
    <xf numFmtId="1" fontId="16" fillId="3" borderId="1" xfId="2" applyNumberFormat="1" applyFont="1"/>
    <xf numFmtId="1" fontId="18" fillId="2" borderId="1" xfId="1" applyNumberFormat="1" applyFont="1" applyAlignment="1">
      <alignment horizontal="center" vertical="center"/>
    </xf>
    <xf numFmtId="2" fontId="17" fillId="14" borderId="12" xfId="0" applyNumberFormat="1" applyFont="1" applyFill="1" applyBorder="1"/>
    <xf numFmtId="0" fontId="6" fillId="7" borderId="10" xfId="5" applyFont="1" applyFill="1" applyBorder="1" applyAlignment="1">
      <alignment horizontal="right"/>
    </xf>
    <xf numFmtId="164" fontId="6" fillId="7" borderId="2" xfId="4" applyNumberFormat="1" applyFont="1" applyFill="1"/>
    <xf numFmtId="0" fontId="6" fillId="7" borderId="2" xfId="4" applyFont="1" applyFill="1"/>
    <xf numFmtId="1" fontId="6" fillId="7" borderId="2" xfId="4" applyNumberFormat="1" applyFont="1" applyFill="1"/>
    <xf numFmtId="0" fontId="19" fillId="8" borderId="0" xfId="0" applyFont="1" applyFill="1"/>
    <xf numFmtId="164" fontId="20" fillId="0" borderId="1" xfId="3" applyNumberFormat="1" applyFont="1" applyFill="1" applyBorder="1"/>
    <xf numFmtId="0" fontId="21" fillId="11" borderId="11" xfId="0" applyFont="1" applyFill="1" applyBorder="1"/>
    <xf numFmtId="0" fontId="22" fillId="11" borderId="11" xfId="0" applyFont="1" applyFill="1" applyBorder="1"/>
    <xf numFmtId="2" fontId="22" fillId="11" borderId="11" xfId="0" applyNumberFormat="1" applyFont="1" applyFill="1" applyBorder="1"/>
    <xf numFmtId="164" fontId="22" fillId="11" borderId="11" xfId="0" applyNumberFormat="1" applyFont="1" applyFill="1" applyBorder="1"/>
    <xf numFmtId="1" fontId="22" fillId="11" borderId="11" xfId="0" applyNumberFormat="1" applyFont="1" applyFill="1" applyBorder="1"/>
    <xf numFmtId="165" fontId="22" fillId="11" borderId="11" xfId="0" applyNumberFormat="1" applyFont="1" applyFill="1" applyBorder="1"/>
    <xf numFmtId="0" fontId="23" fillId="0" borderId="0" xfId="0" applyFont="1"/>
    <xf numFmtId="0" fontId="24" fillId="6" borderId="3" xfId="5" applyFont="1" applyFill="1" applyBorder="1"/>
    <xf numFmtId="0" fontId="25" fillId="2" borderId="1" xfId="1" applyFont="1"/>
    <xf numFmtId="0" fontId="26" fillId="0" borderId="0" xfId="0" applyFont="1"/>
    <xf numFmtId="0" fontId="26" fillId="4" borderId="2" xfId="4" applyFont="1"/>
    <xf numFmtId="0" fontId="24" fillId="6" borderId="0" xfId="5" applyFont="1" applyFill="1" applyBorder="1" applyAlignment="1">
      <alignment horizontal="center"/>
    </xf>
    <xf numFmtId="0" fontId="27" fillId="13" borderId="13" xfId="4" applyFont="1" applyFill="1" applyBorder="1"/>
    <xf numFmtId="0" fontId="27" fillId="13" borderId="14" xfId="4" applyFont="1" applyFill="1" applyBorder="1"/>
    <xf numFmtId="0" fontId="24" fillId="0" borderId="3" xfId="5" applyFont="1" applyFill="1" applyBorder="1" applyAlignment="1">
      <alignment horizontal="left" vertical="top" wrapText="1"/>
    </xf>
    <xf numFmtId="0" fontId="24" fillId="6" borderId="3" xfId="5" applyFont="1" applyFill="1" applyBorder="1" applyAlignment="1">
      <alignment horizontal="left" vertical="top" wrapText="1"/>
    </xf>
    <xf numFmtId="0" fontId="24" fillId="6" borderId="4" xfId="5" applyFont="1" applyFill="1" applyBorder="1" applyAlignment="1">
      <alignment vertical="top" wrapText="1"/>
    </xf>
    <xf numFmtId="0" fontId="24" fillId="6" borderId="6" xfId="5" applyFont="1" applyFill="1" applyBorder="1" applyAlignment="1">
      <alignment vertical="top" wrapText="1"/>
    </xf>
    <xf numFmtId="0" fontId="24" fillId="6" borderId="8" xfId="5" applyFont="1" applyFill="1" applyBorder="1" applyAlignment="1">
      <alignment vertical="top" wrapText="1"/>
    </xf>
    <xf numFmtId="0" fontId="24" fillId="6" borderId="0" xfId="5" applyFont="1" applyFill="1" applyBorder="1" applyAlignment="1">
      <alignment horizontal="left" vertical="top" wrapText="1"/>
    </xf>
    <xf numFmtId="0" fontId="24" fillId="6" borderId="3" xfId="5" applyFont="1" applyFill="1" applyBorder="1" applyAlignment="1">
      <alignment horizontal="center"/>
    </xf>
    <xf numFmtId="164" fontId="29" fillId="3" borderId="1" xfId="2" applyNumberFormat="1" applyFont="1"/>
    <xf numFmtId="1" fontId="29" fillId="3" borderId="1" xfId="2" applyNumberFormat="1" applyFont="1"/>
    <xf numFmtId="0" fontId="26" fillId="4" borderId="15" xfId="4" applyFont="1" applyBorder="1"/>
    <xf numFmtId="0" fontId="26" fillId="12" borderId="15" xfId="4" applyFont="1" applyFill="1" applyBorder="1"/>
    <xf numFmtId="1" fontId="30" fillId="12" borderId="15" xfId="4" applyNumberFormat="1" applyFont="1" applyFill="1" applyBorder="1"/>
    <xf numFmtId="1" fontId="23" fillId="12" borderId="15" xfId="4" applyNumberFormat="1" applyFont="1" applyFill="1" applyBorder="1"/>
    <xf numFmtId="0" fontId="31" fillId="4" borderId="15" xfId="4" applyFont="1" applyBorder="1"/>
    <xf numFmtId="164" fontId="32" fillId="9" borderId="15" xfId="4" applyNumberFormat="1" applyFont="1" applyFill="1" applyBorder="1"/>
    <xf numFmtId="1" fontId="32" fillId="9" borderId="15" xfId="4" applyNumberFormat="1" applyFont="1" applyFill="1" applyBorder="1"/>
    <xf numFmtId="164" fontId="32" fillId="0" borderId="0" xfId="4" applyNumberFormat="1" applyFont="1" applyFill="1" applyBorder="1"/>
    <xf numFmtId="0" fontId="33" fillId="10" borderId="16" xfId="0" applyFont="1" applyFill="1" applyBorder="1"/>
    <xf numFmtId="0" fontId="30" fillId="10" borderId="11" xfId="0" applyFont="1" applyFill="1" applyBorder="1"/>
    <xf numFmtId="1" fontId="30" fillId="10" borderId="11" xfId="0" applyNumberFormat="1" applyFont="1" applyFill="1" applyBorder="1"/>
    <xf numFmtId="2" fontId="30" fillId="10" borderId="11" xfId="0" applyNumberFormat="1" applyFont="1" applyFill="1" applyBorder="1"/>
    <xf numFmtId="164" fontId="34" fillId="9" borderId="15" xfId="4" applyNumberFormat="1" applyFont="1" applyFill="1" applyBorder="1"/>
    <xf numFmtId="1" fontId="34" fillId="9" borderId="15" xfId="4" applyNumberFormat="1" applyFont="1" applyFill="1" applyBorder="1"/>
    <xf numFmtId="1" fontId="34" fillId="0" borderId="15" xfId="4" applyNumberFormat="1" applyFont="1" applyFill="1" applyBorder="1"/>
    <xf numFmtId="164" fontId="34" fillId="0" borderId="15" xfId="4" applyNumberFormat="1" applyFont="1" applyFill="1" applyBorder="1"/>
    <xf numFmtId="164" fontId="28" fillId="0" borderId="15" xfId="4" applyNumberFormat="1" applyFont="1" applyFill="1" applyBorder="1"/>
    <xf numFmtId="164" fontId="28" fillId="0" borderId="13" xfId="4" applyNumberFormat="1" applyFont="1" applyFill="1" applyBorder="1"/>
    <xf numFmtId="1" fontId="28" fillId="0" borderId="13" xfId="4" applyNumberFormat="1" applyFont="1" applyFill="1" applyBorder="1"/>
    <xf numFmtId="2" fontId="28" fillId="0" borderId="14" xfId="4" applyNumberFormat="1" applyFont="1" applyFill="1" applyBorder="1"/>
    <xf numFmtId="2" fontId="13" fillId="0" borderId="14" xfId="4" applyNumberFormat="1" applyFont="1" applyFill="1" applyBorder="1"/>
    <xf numFmtId="1" fontId="28" fillId="0" borderId="15" xfId="4" applyNumberFormat="1" applyFont="1" applyFill="1" applyBorder="1"/>
    <xf numFmtId="1" fontId="23" fillId="0" borderId="0" xfId="0" applyNumberFormat="1" applyFont="1"/>
    <xf numFmtId="1" fontId="27" fillId="13" borderId="14" xfId="4" applyNumberFormat="1" applyFont="1" applyFill="1" applyBorder="1"/>
    <xf numFmtId="2" fontId="23" fillId="0" borderId="0" xfId="0" applyNumberFormat="1" applyFont="1"/>
    <xf numFmtId="2" fontId="26" fillId="15" borderId="15" xfId="4" applyNumberFormat="1" applyFont="1" applyFill="1" applyBorder="1"/>
    <xf numFmtId="2" fontId="30" fillId="15" borderId="15" xfId="4" applyNumberFormat="1" applyFont="1" applyFill="1" applyBorder="1"/>
    <xf numFmtId="1" fontId="35" fillId="0" borderId="15" xfId="4" applyNumberFormat="1" applyFont="1" applyFill="1" applyBorder="1"/>
    <xf numFmtId="1" fontId="36" fillId="0" borderId="15" xfId="4" applyNumberFormat="1" applyFont="1" applyFill="1" applyBorder="1"/>
    <xf numFmtId="0" fontId="27" fillId="13" borderId="0" xfId="4" applyFont="1" applyFill="1" applyBorder="1"/>
    <xf numFmtId="0" fontId="37" fillId="13" borderId="14" xfId="4" applyFont="1" applyFill="1" applyBorder="1"/>
    <xf numFmtId="164" fontId="38" fillId="0" borderId="13" xfId="4" applyNumberFormat="1" applyFont="1" applyFill="1" applyBorder="1"/>
    <xf numFmtId="1" fontId="38" fillId="0" borderId="13" xfId="4" applyNumberFormat="1" applyFont="1" applyFill="1" applyBorder="1"/>
    <xf numFmtId="2" fontId="38" fillId="0" borderId="13" xfId="4" applyNumberFormat="1" applyFont="1" applyFill="1" applyBorder="1"/>
    <xf numFmtId="164" fontId="23" fillId="0" borderId="0" xfId="0" applyNumberFormat="1" applyFont="1"/>
    <xf numFmtId="0" fontId="23" fillId="0" borderId="0" xfId="0" applyFont="1" applyAlignment="1">
      <alignment horizontal="left" vertical="top"/>
    </xf>
    <xf numFmtId="0" fontId="23" fillId="0" borderId="0" xfId="0" applyFont="1" applyAlignment="1">
      <alignment horizontal="left" vertical="top" wrapText="1"/>
    </xf>
    <xf numFmtId="164" fontId="28" fillId="0" borderId="14" xfId="4" applyNumberFormat="1" applyFont="1" applyFill="1" applyBorder="1"/>
    <xf numFmtId="164" fontId="38" fillId="0" borderId="15" xfId="4" applyNumberFormat="1" applyFont="1" applyFill="1" applyBorder="1"/>
    <xf numFmtId="166" fontId="0" fillId="0" borderId="0" xfId="0" applyNumberFormat="1" applyFont="1"/>
    <xf numFmtId="166" fontId="7" fillId="0" borderId="0" xfId="3" applyNumberFormat="1"/>
    <xf numFmtId="1" fontId="16" fillId="14" borderId="12" xfId="0" applyNumberFormat="1" applyFont="1" applyFill="1" applyBorder="1"/>
    <xf numFmtId="1" fontId="17" fillId="14" borderId="12" xfId="0" applyNumberFormat="1" applyFont="1" applyFill="1" applyBorder="1"/>
    <xf numFmtId="0" fontId="42" fillId="12" borderId="0" xfId="0" applyFont="1" applyFill="1"/>
    <xf numFmtId="0" fontId="0" fillId="0" borderId="0" xfId="0" applyFill="1"/>
    <xf numFmtId="0" fontId="0" fillId="0" borderId="0" xfId="0" applyFont="1" applyFill="1"/>
    <xf numFmtId="1" fontId="0" fillId="0" borderId="0" xfId="0" applyNumberFormat="1" applyFont="1" applyFill="1"/>
    <xf numFmtId="0" fontId="7" fillId="0" borderId="0" xfId="0" applyFont="1"/>
    <xf numFmtId="0" fontId="4" fillId="2" borderId="1" xfId="1"/>
    <xf numFmtId="0" fontId="41" fillId="0" borderId="0" xfId="9"/>
    <xf numFmtId="0" fontId="43" fillId="16" borderId="0" xfId="7" applyFont="1" applyAlignment="1">
      <alignment horizontal="center"/>
    </xf>
    <xf numFmtId="164" fontId="44" fillId="3" borderId="19" xfId="8" applyNumberFormat="1" applyFont="1"/>
    <xf numFmtId="1" fontId="44" fillId="3" borderId="19" xfId="8" applyNumberFormat="1" applyFont="1"/>
    <xf numFmtId="1" fontId="22" fillId="15" borderId="11" xfId="0" applyNumberFormat="1" applyFont="1" applyFill="1" applyBorder="1"/>
    <xf numFmtId="2" fontId="22" fillId="15" borderId="11" xfId="0" applyNumberFormat="1" applyFont="1" applyFill="1" applyBorder="1"/>
    <xf numFmtId="0" fontId="22" fillId="11" borderId="20" xfId="0" applyFont="1" applyFill="1" applyBorder="1"/>
    <xf numFmtId="2" fontId="0" fillId="0" borderId="0" xfId="0" applyNumberFormat="1" applyFont="1"/>
    <xf numFmtId="167" fontId="0" fillId="0" borderId="0" xfId="0" applyNumberFormat="1" applyFont="1"/>
    <xf numFmtId="1" fontId="0" fillId="0" borderId="0" xfId="0" applyNumberFormat="1"/>
    <xf numFmtId="164" fontId="34" fillId="18" borderId="15" xfId="4" applyNumberFormat="1" applyFont="1" applyFill="1" applyBorder="1"/>
    <xf numFmtId="164" fontId="28" fillId="18" borderId="15" xfId="4" applyNumberFormat="1" applyFont="1" applyFill="1" applyBorder="1"/>
    <xf numFmtId="1" fontId="22" fillId="7" borderId="11" xfId="0" applyNumberFormat="1" applyFont="1" applyFill="1" applyBorder="1"/>
    <xf numFmtId="2" fontId="22" fillId="7" borderId="11" xfId="0" applyNumberFormat="1" applyFont="1" applyFill="1" applyBorder="1"/>
    <xf numFmtId="0" fontId="46" fillId="10" borderId="16" xfId="0" applyFont="1" applyFill="1" applyBorder="1"/>
    <xf numFmtId="0" fontId="47" fillId="10" borderId="11" xfId="0" applyFont="1" applyFill="1" applyBorder="1"/>
    <xf numFmtId="2" fontId="47" fillId="10" borderId="11" xfId="0" applyNumberFormat="1" applyFont="1" applyFill="1" applyBorder="1"/>
    <xf numFmtId="2" fontId="30" fillId="18" borderId="15" xfId="4" applyNumberFormat="1" applyFont="1" applyFill="1" applyBorder="1"/>
    <xf numFmtId="1" fontId="23" fillId="18" borderId="15" xfId="4" applyNumberFormat="1" applyFont="1" applyFill="1" applyBorder="1"/>
    <xf numFmtId="164" fontId="23" fillId="18" borderId="15" xfId="4" applyNumberFormat="1" applyFont="1" applyFill="1" applyBorder="1"/>
    <xf numFmtId="0" fontId="22" fillId="11" borderId="22" xfId="0" applyFont="1" applyFill="1" applyBorder="1"/>
    <xf numFmtId="2" fontId="22" fillId="11" borderId="22" xfId="0" applyNumberFormat="1" applyFont="1" applyFill="1" applyBorder="1"/>
    <xf numFmtId="165" fontId="22" fillId="11" borderId="22" xfId="0" applyNumberFormat="1" applyFont="1" applyFill="1" applyBorder="1"/>
    <xf numFmtId="1" fontId="0" fillId="0" borderId="15" xfId="0" applyNumberFormat="1" applyBorder="1"/>
    <xf numFmtId="164" fontId="0" fillId="0" borderId="15" xfId="0" applyNumberFormat="1" applyBorder="1"/>
    <xf numFmtId="164" fontId="0" fillId="18" borderId="15" xfId="0" applyNumberFormat="1" applyFill="1" applyBorder="1"/>
    <xf numFmtId="1" fontId="0" fillId="18" borderId="23" xfId="0" applyNumberFormat="1" applyFill="1" applyBorder="1"/>
    <xf numFmtId="1" fontId="0" fillId="0" borderId="21" xfId="0" applyNumberFormat="1" applyBorder="1"/>
    <xf numFmtId="0" fontId="17" fillId="19" borderId="15" xfId="0" applyFont="1" applyFill="1" applyBorder="1" applyAlignment="1">
      <alignment horizontal="left" vertical="top" wrapText="1"/>
    </xf>
    <xf numFmtId="0" fontId="48" fillId="20" borderId="15" xfId="4" applyFont="1" applyFill="1" applyBorder="1"/>
    <xf numFmtId="0" fontId="48" fillId="20" borderId="24" xfId="4" applyFont="1" applyFill="1" applyBorder="1"/>
    <xf numFmtId="0" fontId="48" fillId="20" borderId="21" xfId="4" applyFont="1" applyFill="1" applyBorder="1"/>
    <xf numFmtId="0" fontId="49" fillId="20" borderId="15" xfId="0" applyFont="1" applyFill="1" applyBorder="1"/>
    <xf numFmtId="0" fontId="49" fillId="20" borderId="23" xfId="0" applyFont="1" applyFill="1" applyBorder="1"/>
    <xf numFmtId="164" fontId="0" fillId="12" borderId="15" xfId="0" applyNumberFormat="1" applyFill="1" applyBorder="1"/>
    <xf numFmtId="1" fontId="0" fillId="13" borderId="15" xfId="0" applyNumberFormat="1" applyFill="1" applyBorder="1"/>
    <xf numFmtId="164" fontId="0" fillId="13" borderId="15" xfId="0" applyNumberFormat="1" applyFill="1" applyBorder="1"/>
    <xf numFmtId="1" fontId="0" fillId="13" borderId="24" xfId="0" applyNumberFormat="1" applyFill="1" applyBorder="1"/>
    <xf numFmtId="0" fontId="49" fillId="20" borderId="24" xfId="0" applyFont="1" applyFill="1" applyBorder="1"/>
    <xf numFmtId="0" fontId="49" fillId="20" borderId="21" xfId="0" applyFont="1" applyFill="1" applyBorder="1"/>
    <xf numFmtId="1" fontId="0" fillId="12" borderId="15" xfId="0" applyNumberFormat="1" applyFill="1" applyBorder="1"/>
    <xf numFmtId="0" fontId="49" fillId="20" borderId="0" xfId="0" applyFont="1" applyFill="1" applyBorder="1"/>
    <xf numFmtId="0" fontId="0" fillId="20" borderId="0" xfId="0" applyFill="1"/>
    <xf numFmtId="1" fontId="0" fillId="21" borderId="0" xfId="0" applyNumberFormat="1" applyFill="1"/>
    <xf numFmtId="2" fontId="45" fillId="0" borderId="0" xfId="10" applyNumberFormat="1" applyFont="1" applyFill="1"/>
    <xf numFmtId="164" fontId="45" fillId="0" borderId="0" xfId="10" applyNumberFormat="1" applyFont="1" applyFill="1"/>
    <xf numFmtId="0" fontId="51" fillId="0" borderId="0" xfId="0" applyFont="1" applyFill="1"/>
    <xf numFmtId="0" fontId="52" fillId="22" borderId="0" xfId="11"/>
    <xf numFmtId="0" fontId="41" fillId="0" borderId="0" xfId="9" applyFill="1"/>
    <xf numFmtId="0" fontId="26" fillId="0" borderId="0" xfId="4" applyFont="1" applyFill="1" applyBorder="1"/>
    <xf numFmtId="2" fontId="53" fillId="0" borderId="0" xfId="0" applyNumberFormat="1" applyFont="1" applyFill="1"/>
    <xf numFmtId="0" fontId="53" fillId="0" borderId="0" xfId="0" applyFont="1" applyFill="1"/>
    <xf numFmtId="2" fontId="0" fillId="0" borderId="0" xfId="0" applyNumberFormat="1" applyFont="1" applyFill="1"/>
    <xf numFmtId="0" fontId="11" fillId="12" borderId="0" xfId="6" applyFont="1" applyFill="1"/>
    <xf numFmtId="0" fontId="11" fillId="12" borderId="0" xfId="6" applyFont="1" applyFill="1" applyAlignment="1">
      <alignment horizontal="center" vertical="center"/>
    </xf>
    <xf numFmtId="0" fontId="12" fillId="12" borderId="0" xfId="6" applyFont="1" applyFill="1"/>
    <xf numFmtId="0" fontId="16" fillId="0" borderId="1" xfId="1" applyFont="1" applyFill="1" applyAlignment="1">
      <alignment horizontal="center" vertical="center"/>
    </xf>
    <xf numFmtId="0" fontId="56" fillId="0" borderId="0" xfId="13" applyAlignment="1"/>
    <xf numFmtId="0" fontId="57" fillId="0" borderId="0" xfId="13" applyFont="1" applyAlignment="1"/>
    <xf numFmtId="0" fontId="58" fillId="0" borderId="0" xfId="13" applyFont="1" applyAlignment="1"/>
    <xf numFmtId="168" fontId="56" fillId="0" borderId="0" xfId="13" applyNumberFormat="1" applyAlignment="1"/>
    <xf numFmtId="1" fontId="56" fillId="0" borderId="0" xfId="13" applyNumberFormat="1" applyAlignment="1"/>
    <xf numFmtId="0" fontId="61" fillId="0" borderId="0" xfId="13" applyFont="1" applyAlignment="1">
      <alignment horizontal="justify" vertical="center" wrapText="1"/>
    </xf>
    <xf numFmtId="0" fontId="67" fillId="4" borderId="2" xfId="16" applyFont="1" applyAlignment="1"/>
    <xf numFmtId="1" fontId="67" fillId="4" borderId="2" xfId="16" applyNumberFormat="1" applyFont="1" applyAlignment="1">
      <alignment horizontal="center"/>
    </xf>
    <xf numFmtId="164" fontId="67" fillId="4" borderId="2" xfId="16" applyNumberFormat="1" applyFont="1" applyAlignment="1">
      <alignment horizontal="center"/>
    </xf>
    <xf numFmtId="0" fontId="67" fillId="0" borderId="0" xfId="13" applyFont="1" applyAlignment="1"/>
    <xf numFmtId="1" fontId="67" fillId="4" borderId="2" xfId="16" applyNumberFormat="1" applyFont="1" applyAlignment="1"/>
    <xf numFmtId="0" fontId="68" fillId="0" borderId="0" xfId="13" applyFont="1" applyAlignment="1"/>
    <xf numFmtId="0" fontId="69" fillId="2" borderId="1" xfId="12" applyFont="1" applyAlignment="1"/>
    <xf numFmtId="0" fontId="70" fillId="23" borderId="0" xfId="13" applyFont="1" applyFill="1" applyAlignment="1"/>
    <xf numFmtId="0" fontId="44" fillId="3" borderId="19" xfId="8" applyFont="1" applyAlignment="1">
      <alignment horizontal="left"/>
    </xf>
    <xf numFmtId="0" fontId="71" fillId="22" borderId="0" xfId="14" applyFont="1" applyAlignment="1"/>
    <xf numFmtId="0" fontId="72" fillId="17" borderId="0" xfId="15" applyFont="1" applyAlignment="1"/>
    <xf numFmtId="0" fontId="67" fillId="24" borderId="0" xfId="13" applyFont="1" applyFill="1" applyAlignment="1"/>
    <xf numFmtId="0" fontId="67" fillId="0" borderId="26" xfId="13" applyFont="1" applyBorder="1" applyAlignment="1">
      <alignment horizontal="center" vertical="center" wrapText="1"/>
    </xf>
    <xf numFmtId="0" fontId="67" fillId="0" borderId="0" xfId="13" applyFont="1" applyAlignment="1">
      <alignment horizontal="center" vertical="center" wrapText="1"/>
    </xf>
    <xf numFmtId="0" fontId="67" fillId="25" borderId="27" xfId="13" applyFont="1" applyFill="1" applyBorder="1" applyAlignment="1">
      <alignment horizontal="left"/>
    </xf>
    <xf numFmtId="0" fontId="67" fillId="25" borderId="28" xfId="13" applyFont="1" applyFill="1" applyBorder="1" applyAlignment="1">
      <alignment horizontal="left"/>
    </xf>
    <xf numFmtId="0" fontId="67" fillId="25" borderId="28" xfId="13" applyFont="1" applyFill="1" applyBorder="1" applyAlignment="1"/>
    <xf numFmtId="0" fontId="67" fillId="25" borderId="29" xfId="13" applyFont="1" applyFill="1" applyBorder="1" applyAlignment="1"/>
    <xf numFmtId="0" fontId="44" fillId="3" borderId="19" xfId="8" applyFont="1" applyAlignment="1">
      <alignment horizontal="center"/>
    </xf>
    <xf numFmtId="0" fontId="67" fillId="24" borderId="26" xfId="13" applyFont="1" applyFill="1" applyBorder="1" applyAlignment="1">
      <alignment horizontal="center"/>
    </xf>
    <xf numFmtId="164" fontId="74" fillId="12" borderId="25" xfId="17" applyNumberFormat="1" applyFont="1" applyFill="1" applyAlignment="1">
      <alignment horizontal="center" vertical="center"/>
    </xf>
    <xf numFmtId="164" fontId="69" fillId="0" borderId="1" xfId="12" applyNumberFormat="1" applyFont="1" applyFill="1" applyAlignment="1">
      <alignment horizontal="center" vertical="center"/>
    </xf>
    <xf numFmtId="2" fontId="44" fillId="3" borderId="19" xfId="8" applyNumberFormat="1" applyFont="1" applyAlignment="1">
      <alignment horizontal="center"/>
    </xf>
    <xf numFmtId="0" fontId="75" fillId="0" borderId="0" xfId="13" applyFont="1" applyAlignment="1"/>
    <xf numFmtId="0" fontId="77" fillId="0" borderId="0" xfId="13" applyFont="1" applyAlignment="1"/>
    <xf numFmtId="0" fontId="77" fillId="0" borderId="0" xfId="13" applyFont="1" applyAlignment="1">
      <alignment horizontal="left"/>
    </xf>
    <xf numFmtId="169" fontId="77" fillId="0" borderId="0" xfId="13" applyNumberFormat="1" applyFont="1" applyAlignment="1">
      <alignment horizontal="center"/>
    </xf>
    <xf numFmtId="0" fontId="67" fillId="0" borderId="0" xfId="13" applyFont="1" applyAlignment="1">
      <alignment horizontal="left"/>
    </xf>
    <xf numFmtId="0" fontId="67" fillId="0" borderId="0" xfId="13" applyFont="1" applyAlignment="1">
      <alignment horizontal="center"/>
    </xf>
    <xf numFmtId="170" fontId="67" fillId="0" borderId="0" xfId="13" applyNumberFormat="1" applyFont="1" applyAlignment="1"/>
    <xf numFmtId="166" fontId="67" fillId="0" borderId="0" xfId="13" applyNumberFormat="1" applyFont="1" applyAlignment="1"/>
    <xf numFmtId="0" fontId="78" fillId="0" borderId="0" xfId="13" applyFont="1" applyAlignment="1"/>
    <xf numFmtId="167" fontId="67" fillId="0" borderId="0" xfId="13" applyNumberFormat="1" applyFont="1" applyAlignment="1">
      <alignment horizontal="left"/>
    </xf>
    <xf numFmtId="167" fontId="67" fillId="0" borderId="0" xfId="13" applyNumberFormat="1" applyFont="1" applyAlignment="1">
      <alignment horizontal="right"/>
    </xf>
    <xf numFmtId="170" fontId="67" fillId="0" borderId="0" xfId="13" applyNumberFormat="1" applyFont="1" applyAlignment="1">
      <alignment horizontal="left"/>
    </xf>
    <xf numFmtId="2" fontId="67" fillId="0" borderId="0" xfId="13" applyNumberFormat="1" applyFont="1" applyAlignment="1"/>
    <xf numFmtId="0" fontId="67" fillId="0" borderId="26" xfId="13" applyFont="1" applyBorder="1" applyAlignment="1">
      <alignment horizontal="center"/>
    </xf>
    <xf numFmtId="0" fontId="67" fillId="0" borderId="32" xfId="13" applyFont="1" applyBorder="1" applyAlignment="1">
      <alignment horizontal="center"/>
    </xf>
    <xf numFmtId="0" fontId="78" fillId="0" borderId="26" xfId="13" applyFont="1" applyBorder="1" applyAlignment="1">
      <alignment horizontal="center"/>
    </xf>
    <xf numFmtId="1" fontId="78" fillId="0" borderId="26" xfId="13" applyNumberFormat="1" applyFont="1" applyBorder="1" applyAlignment="1">
      <alignment horizontal="center"/>
    </xf>
    <xf numFmtId="164" fontId="67" fillId="0" borderId="0" xfId="13" applyNumberFormat="1" applyFont="1" applyAlignment="1">
      <alignment horizontal="center"/>
    </xf>
    <xf numFmtId="1" fontId="67" fillId="0" borderId="0" xfId="13" applyNumberFormat="1" applyFont="1" applyAlignment="1">
      <alignment horizontal="center"/>
    </xf>
    <xf numFmtId="1" fontId="67" fillId="0" borderId="26" xfId="13" applyNumberFormat="1" applyFont="1" applyBorder="1" applyAlignment="1">
      <alignment horizontal="center"/>
    </xf>
    <xf numFmtId="0" fontId="67" fillId="0" borderId="27" xfId="13" applyFont="1" applyBorder="1" applyAlignment="1">
      <alignment horizontal="center"/>
    </xf>
    <xf numFmtId="167" fontId="67" fillId="0" borderId="0" xfId="13" applyNumberFormat="1" applyFont="1" applyAlignment="1">
      <alignment horizontal="center"/>
    </xf>
    <xf numFmtId="0" fontId="67" fillId="0" borderId="28" xfId="13" applyFont="1" applyBorder="1" applyAlignment="1"/>
    <xf numFmtId="166" fontId="67" fillId="0" borderId="26" xfId="13" applyNumberFormat="1" applyFont="1" applyBorder="1" applyAlignment="1">
      <alignment horizontal="right"/>
    </xf>
    <xf numFmtId="164" fontId="67" fillId="0" borderId="26" xfId="13" applyNumberFormat="1" applyFont="1" applyBorder="1" applyAlignment="1">
      <alignment horizontal="center"/>
    </xf>
    <xf numFmtId="164" fontId="67" fillId="0" borderId="0" xfId="13" applyNumberFormat="1" applyFont="1" applyAlignment="1"/>
    <xf numFmtId="0" fontId="67" fillId="0" borderId="36" xfId="13" applyFont="1" applyBorder="1" applyAlignment="1">
      <alignment horizontal="center"/>
    </xf>
    <xf numFmtId="0" fontId="78" fillId="0" borderId="0" xfId="13" applyFont="1" applyAlignment="1">
      <alignment horizontal="center"/>
    </xf>
    <xf numFmtId="164" fontId="67" fillId="23" borderId="0" xfId="13" applyNumberFormat="1" applyFont="1" applyFill="1" applyAlignment="1">
      <alignment horizontal="center"/>
    </xf>
    <xf numFmtId="164" fontId="81" fillId="3" borderId="1" xfId="18" applyNumberFormat="1" applyAlignment="1">
      <alignment horizontal="center"/>
    </xf>
    <xf numFmtId="166" fontId="67" fillId="0" borderId="26" xfId="13" applyNumberFormat="1" applyFont="1" applyBorder="1" applyAlignment="1"/>
    <xf numFmtId="166" fontId="67" fillId="0" borderId="0" xfId="13" applyNumberFormat="1" applyFont="1" applyAlignment="1">
      <alignment horizontal="center"/>
    </xf>
    <xf numFmtId="169" fontId="67" fillId="0" borderId="0" xfId="13" applyNumberFormat="1" applyFont="1" applyAlignment="1">
      <alignment horizontal="center"/>
    </xf>
    <xf numFmtId="170" fontId="67" fillId="0" borderId="0" xfId="13" applyNumberFormat="1" applyFont="1" applyAlignment="1">
      <alignment horizontal="center"/>
    </xf>
    <xf numFmtId="2" fontId="67" fillId="0" borderId="26" xfId="13" applyNumberFormat="1" applyFont="1" applyBorder="1" applyAlignment="1"/>
    <xf numFmtId="167" fontId="67" fillId="0" borderId="0" xfId="13" applyNumberFormat="1" applyFont="1" applyAlignment="1"/>
    <xf numFmtId="0" fontId="67" fillId="0" borderId="27" xfId="13" applyFont="1" applyBorder="1" applyAlignment="1"/>
    <xf numFmtId="0" fontId="67" fillId="0" borderId="33" xfId="13" applyFont="1" applyBorder="1" applyAlignment="1"/>
    <xf numFmtId="0" fontId="67" fillId="0" borderId="29" xfId="13" applyFont="1" applyBorder="1" applyAlignment="1"/>
    <xf numFmtId="0" fontId="67" fillId="0" borderId="38" xfId="13" applyFont="1" applyBorder="1" applyAlignment="1"/>
    <xf numFmtId="1" fontId="67" fillId="0" borderId="0" xfId="13" applyNumberFormat="1" applyFont="1" applyAlignment="1"/>
    <xf numFmtId="0" fontId="82" fillId="16" borderId="0" xfId="19" applyAlignment="1">
      <alignment horizontal="center"/>
    </xf>
    <xf numFmtId="164" fontId="82" fillId="16" borderId="0" xfId="19" applyNumberFormat="1" applyAlignment="1">
      <alignment horizontal="center"/>
    </xf>
    <xf numFmtId="0" fontId="67" fillId="25" borderId="30" xfId="13" applyFont="1" applyFill="1" applyBorder="1" applyAlignment="1"/>
    <xf numFmtId="0" fontId="67" fillId="25" borderId="31" xfId="13" applyFont="1" applyFill="1" applyBorder="1" applyAlignment="1"/>
    <xf numFmtId="0" fontId="67" fillId="25" borderId="32" xfId="13" applyFont="1" applyFill="1" applyBorder="1" applyAlignment="1"/>
    <xf numFmtId="0" fontId="67" fillId="25" borderId="35" xfId="13" applyFont="1" applyFill="1" applyBorder="1" applyAlignment="1">
      <alignment horizontal="center"/>
    </xf>
    <xf numFmtId="0" fontId="67" fillId="25" borderId="37" xfId="13" applyFont="1" applyFill="1" applyBorder="1" applyAlignment="1">
      <alignment horizontal="left"/>
    </xf>
    <xf numFmtId="0" fontId="67" fillId="25" borderId="27" xfId="13" applyFont="1" applyFill="1" applyBorder="1" applyAlignment="1"/>
    <xf numFmtId="0" fontId="67" fillId="25" borderId="37" xfId="13" applyFont="1" applyFill="1" applyBorder="1" applyAlignment="1"/>
    <xf numFmtId="0" fontId="67" fillId="25" borderId="27" xfId="13" applyFont="1" applyFill="1" applyBorder="1" applyAlignment="1">
      <alignment horizontal="center"/>
    </xf>
    <xf numFmtId="2" fontId="67" fillId="0" borderId="26" xfId="13" applyNumberFormat="1" applyFont="1" applyBorder="1" applyAlignment="1">
      <alignment horizontal="center"/>
    </xf>
    <xf numFmtId="0" fontId="67" fillId="25" borderId="30" xfId="13" applyFont="1" applyFill="1" applyBorder="1" applyAlignment="1">
      <alignment horizontal="left"/>
    </xf>
    <xf numFmtId="0" fontId="67" fillId="25" borderId="26" xfId="13" applyFont="1" applyFill="1" applyBorder="1" applyAlignment="1">
      <alignment horizontal="center"/>
    </xf>
    <xf numFmtId="0" fontId="67" fillId="25" borderId="36" xfId="13" applyFont="1" applyFill="1" applyBorder="1" applyAlignment="1">
      <alignment horizontal="center"/>
    </xf>
    <xf numFmtId="0" fontId="67" fillId="25" borderId="29" xfId="13" applyFont="1" applyFill="1" applyBorder="1" applyAlignment="1">
      <alignment horizontal="left"/>
    </xf>
    <xf numFmtId="0" fontId="67" fillId="25" borderId="39" xfId="13" applyFont="1" applyFill="1" applyBorder="1" applyAlignment="1">
      <alignment horizontal="left"/>
    </xf>
    <xf numFmtId="0" fontId="67" fillId="25" borderId="39" xfId="13" applyFont="1" applyFill="1" applyBorder="1" applyAlignment="1"/>
    <xf numFmtId="0" fontId="67" fillId="25" borderId="29" xfId="13" applyFont="1" applyFill="1" applyBorder="1" applyAlignment="1">
      <alignment horizontal="center"/>
    </xf>
    <xf numFmtId="164" fontId="67" fillId="24" borderId="26" xfId="13" applyNumberFormat="1" applyFont="1" applyFill="1" applyBorder="1" applyAlignment="1">
      <alignment horizontal="center"/>
    </xf>
    <xf numFmtId="166" fontId="67" fillId="25" borderId="37" xfId="13" applyNumberFormat="1" applyFont="1" applyFill="1" applyBorder="1" applyAlignment="1">
      <alignment horizontal="left"/>
    </xf>
    <xf numFmtId="1" fontId="67" fillId="25" borderId="35" xfId="13" applyNumberFormat="1" applyFont="1" applyFill="1" applyBorder="1" applyAlignment="1">
      <alignment horizontal="center"/>
    </xf>
    <xf numFmtId="164" fontId="74" fillId="4" borderId="25" xfId="17" applyNumberFormat="1" applyFont="1" applyFill="1" applyAlignment="1">
      <alignment horizontal="center"/>
    </xf>
    <xf numFmtId="0" fontId="67" fillId="25" borderId="37" xfId="13" applyFont="1" applyFill="1" applyBorder="1" applyAlignment="1">
      <alignment horizontal="right"/>
    </xf>
    <xf numFmtId="0" fontId="67" fillId="25" borderId="27" xfId="13" applyFont="1" applyFill="1" applyBorder="1" applyAlignment="1">
      <alignment horizontal="right"/>
    </xf>
    <xf numFmtId="166" fontId="67" fillId="25" borderId="34" xfId="13" applyNumberFormat="1" applyFont="1" applyFill="1" applyBorder="1" applyAlignment="1">
      <alignment horizontal="left"/>
    </xf>
    <xf numFmtId="1" fontId="67" fillId="25" borderId="40" xfId="13" applyNumberFormat="1" applyFont="1" applyFill="1" applyBorder="1" applyAlignment="1">
      <alignment horizontal="center"/>
    </xf>
    <xf numFmtId="0" fontId="67" fillId="25" borderId="34" xfId="13" applyFont="1" applyFill="1" applyBorder="1" applyAlignment="1">
      <alignment horizontal="right"/>
    </xf>
    <xf numFmtId="0" fontId="67" fillId="25" borderId="34" xfId="13" applyFont="1" applyFill="1" applyBorder="1" applyAlignment="1"/>
    <xf numFmtId="0" fontId="67" fillId="25" borderId="28" xfId="13" applyFont="1" applyFill="1" applyBorder="1" applyAlignment="1">
      <alignment horizontal="center"/>
    </xf>
    <xf numFmtId="1" fontId="67" fillId="25" borderId="36" xfId="13" applyNumberFormat="1" applyFont="1" applyFill="1" applyBorder="1" applyAlignment="1">
      <alignment horizontal="center"/>
    </xf>
    <xf numFmtId="0" fontId="67" fillId="25" borderId="39" xfId="13" applyFont="1" applyFill="1" applyBorder="1" applyAlignment="1">
      <alignment horizontal="right"/>
    </xf>
    <xf numFmtId="0" fontId="67" fillId="25" borderId="29" xfId="13" applyFont="1" applyFill="1" applyBorder="1" applyAlignment="1">
      <alignment horizontal="right"/>
    </xf>
    <xf numFmtId="1" fontId="75" fillId="0" borderId="0" xfId="13" applyNumberFormat="1" applyFont="1" applyAlignment="1">
      <alignment horizontal="center"/>
    </xf>
    <xf numFmtId="164" fontId="67" fillId="0" borderId="33" xfId="13" applyNumberFormat="1" applyFont="1" applyBorder="1" applyAlignment="1">
      <alignment horizontal="center"/>
    </xf>
    <xf numFmtId="2" fontId="67" fillId="0" borderId="30" xfId="13" applyNumberFormat="1" applyFont="1" applyBorder="1" applyAlignment="1">
      <alignment horizontal="center"/>
    </xf>
    <xf numFmtId="0" fontId="67" fillId="0" borderId="26" xfId="13" applyFont="1" applyBorder="1" applyAlignment="1"/>
    <xf numFmtId="2" fontId="75" fillId="26" borderId="26" xfId="13" applyNumberFormat="1" applyFont="1" applyFill="1" applyBorder="1" applyAlignment="1">
      <alignment horizontal="center"/>
    </xf>
    <xf numFmtId="2" fontId="67" fillId="0" borderId="0" xfId="13" applyNumberFormat="1" applyFont="1" applyAlignment="1">
      <alignment horizontal="center"/>
    </xf>
    <xf numFmtId="2" fontId="75" fillId="0" borderId="0" xfId="13" applyNumberFormat="1" applyFont="1" applyAlignment="1">
      <alignment horizontal="center"/>
    </xf>
    <xf numFmtId="0" fontId="67" fillId="23" borderId="0" xfId="13" applyFont="1" applyFill="1" applyAlignment="1"/>
    <xf numFmtId="0" fontId="67" fillId="23" borderId="30" xfId="13" applyFont="1" applyFill="1" applyBorder="1" applyAlignment="1"/>
    <xf numFmtId="0" fontId="67" fillId="23" borderId="31" xfId="13" applyFont="1" applyFill="1" applyBorder="1" applyAlignment="1"/>
    <xf numFmtId="0" fontId="67" fillId="23" borderId="32" xfId="13" applyFont="1" applyFill="1" applyBorder="1" applyAlignment="1"/>
    <xf numFmtId="0" fontId="67" fillId="23" borderId="35" xfId="13" applyFont="1" applyFill="1" applyBorder="1" applyAlignment="1">
      <alignment horizontal="center"/>
    </xf>
    <xf numFmtId="0" fontId="67" fillId="23" borderId="27" xfId="13" applyFont="1" applyFill="1" applyBorder="1" applyAlignment="1">
      <alignment horizontal="left"/>
    </xf>
    <xf numFmtId="0" fontId="67" fillId="23" borderId="37" xfId="13" applyFont="1" applyFill="1" applyBorder="1" applyAlignment="1">
      <alignment horizontal="left"/>
    </xf>
    <xf numFmtId="0" fontId="67" fillId="23" borderId="27" xfId="13" applyFont="1" applyFill="1" applyBorder="1" applyAlignment="1"/>
    <xf numFmtId="0" fontId="67" fillId="23" borderId="37" xfId="13" applyFont="1" applyFill="1" applyBorder="1" applyAlignment="1"/>
    <xf numFmtId="0" fontId="67" fillId="23" borderId="27" xfId="13" applyFont="1" applyFill="1" applyBorder="1" applyAlignment="1">
      <alignment horizontal="center"/>
    </xf>
    <xf numFmtId="0" fontId="67" fillId="23" borderId="30" xfId="13" applyFont="1" applyFill="1" applyBorder="1" applyAlignment="1">
      <alignment horizontal="left"/>
    </xf>
    <xf numFmtId="0" fontId="67" fillId="23" borderId="26" xfId="13" applyFont="1" applyFill="1" applyBorder="1" applyAlignment="1">
      <alignment horizontal="center"/>
    </xf>
    <xf numFmtId="0" fontId="67" fillId="23" borderId="36" xfId="13" applyFont="1" applyFill="1" applyBorder="1" applyAlignment="1">
      <alignment horizontal="center"/>
    </xf>
    <xf numFmtId="0" fontId="67" fillId="23" borderId="29" xfId="13" applyFont="1" applyFill="1" applyBorder="1" applyAlignment="1">
      <alignment horizontal="left"/>
    </xf>
    <xf numFmtId="0" fontId="67" fillId="23" borderId="39" xfId="13" applyFont="1" applyFill="1" applyBorder="1" applyAlignment="1">
      <alignment horizontal="left"/>
    </xf>
    <xf numFmtId="0" fontId="67" fillId="23" borderId="29" xfId="13" applyFont="1" applyFill="1" applyBorder="1" applyAlignment="1"/>
    <xf numFmtId="0" fontId="67" fillId="23" borderId="39" xfId="13" applyFont="1" applyFill="1" applyBorder="1" applyAlignment="1"/>
    <xf numFmtId="0" fontId="67" fillId="23" borderId="29" xfId="13" applyFont="1" applyFill="1" applyBorder="1" applyAlignment="1">
      <alignment horizontal="center"/>
    </xf>
    <xf numFmtId="166" fontId="67" fillId="23" borderId="37" xfId="13" applyNumberFormat="1" applyFont="1" applyFill="1" applyBorder="1" applyAlignment="1">
      <alignment horizontal="left"/>
    </xf>
    <xf numFmtId="1" fontId="67" fillId="23" borderId="35" xfId="13" applyNumberFormat="1" applyFont="1" applyFill="1" applyBorder="1" applyAlignment="1">
      <alignment horizontal="center"/>
    </xf>
    <xf numFmtId="164" fontId="67" fillId="23" borderId="35" xfId="13" applyNumberFormat="1" applyFont="1" applyFill="1" applyBorder="1" applyAlignment="1">
      <alignment horizontal="center"/>
    </xf>
    <xf numFmtId="0" fontId="67" fillId="23" borderId="37" xfId="13" applyFont="1" applyFill="1" applyBorder="1" applyAlignment="1">
      <alignment horizontal="right"/>
    </xf>
    <xf numFmtId="0" fontId="67" fillId="23" borderId="27" xfId="13" applyFont="1" applyFill="1" applyBorder="1" applyAlignment="1">
      <alignment horizontal="right"/>
    </xf>
    <xf numFmtId="166" fontId="67" fillId="23" borderId="34" xfId="13" applyNumberFormat="1" applyFont="1" applyFill="1" applyBorder="1" applyAlignment="1">
      <alignment horizontal="left"/>
    </xf>
    <xf numFmtId="1" fontId="67" fillId="23" borderId="40" xfId="13" applyNumberFormat="1" applyFont="1" applyFill="1" applyBorder="1" applyAlignment="1">
      <alignment horizontal="center"/>
    </xf>
    <xf numFmtId="0" fontId="67" fillId="23" borderId="34" xfId="13" applyFont="1" applyFill="1" applyBorder="1" applyAlignment="1">
      <alignment horizontal="right"/>
    </xf>
    <xf numFmtId="0" fontId="67" fillId="23" borderId="34" xfId="13" applyFont="1" applyFill="1" applyBorder="1" applyAlignment="1"/>
    <xf numFmtId="0" fontId="67" fillId="23" borderId="28" xfId="13" applyFont="1" applyFill="1" applyBorder="1" applyAlignment="1">
      <alignment horizontal="center"/>
    </xf>
    <xf numFmtId="1" fontId="67" fillId="23" borderId="36" xfId="13" applyNumberFormat="1" applyFont="1" applyFill="1" applyBorder="1" applyAlignment="1">
      <alignment horizontal="center"/>
    </xf>
    <xf numFmtId="0" fontId="67" fillId="23" borderId="39" xfId="13" applyFont="1" applyFill="1" applyBorder="1" applyAlignment="1">
      <alignment horizontal="right"/>
    </xf>
    <xf numFmtId="0" fontId="67" fillId="23" borderId="29" xfId="13" applyFont="1" applyFill="1" applyBorder="1" applyAlignment="1">
      <alignment horizontal="right"/>
    </xf>
    <xf numFmtId="1" fontId="67" fillId="25" borderId="26" xfId="13" applyNumberFormat="1" applyFont="1" applyFill="1" applyBorder="1" applyAlignment="1">
      <alignment horizontal="center"/>
    </xf>
    <xf numFmtId="0" fontId="67" fillId="25" borderId="0" xfId="13" applyFont="1" applyFill="1" applyAlignment="1"/>
    <xf numFmtId="0" fontId="83" fillId="0" borderId="0" xfId="13" applyFont="1" applyAlignment="1">
      <alignment horizontal="center"/>
    </xf>
    <xf numFmtId="2" fontId="67" fillId="25" borderId="0" xfId="13" applyNumberFormat="1" applyFont="1" applyFill="1" applyAlignment="1">
      <alignment horizontal="center"/>
    </xf>
    <xf numFmtId="2" fontId="67" fillId="25" borderId="0" xfId="13" applyNumberFormat="1" applyFont="1" applyFill="1" applyAlignment="1"/>
    <xf numFmtId="2" fontId="67" fillId="0" borderId="0" xfId="13" applyNumberFormat="1" applyFont="1" applyAlignment="1">
      <alignment horizontal="left"/>
    </xf>
    <xf numFmtId="169" fontId="67" fillId="25" borderId="26" xfId="13" applyNumberFormat="1" applyFont="1" applyFill="1" applyBorder="1" applyAlignment="1">
      <alignment horizontal="center"/>
    </xf>
    <xf numFmtId="167" fontId="67" fillId="25" borderId="26" xfId="13" applyNumberFormat="1" applyFont="1" applyFill="1" applyBorder="1" applyAlignment="1">
      <alignment horizontal="center"/>
    </xf>
    <xf numFmtId="0" fontId="83" fillId="0" borderId="0" xfId="13" applyFont="1" applyAlignment="1"/>
    <xf numFmtId="2" fontId="70" fillId="23" borderId="0" xfId="13" applyNumberFormat="1" applyFont="1" applyFill="1" applyAlignment="1"/>
    <xf numFmtId="167" fontId="67" fillId="0" borderId="26" xfId="13" applyNumberFormat="1" applyFont="1" applyBorder="1" applyAlignment="1">
      <alignment horizontal="center"/>
    </xf>
    <xf numFmtId="0" fontId="67" fillId="0" borderId="40" xfId="13" applyFont="1" applyBorder="1" applyAlignment="1">
      <alignment horizontal="center"/>
    </xf>
    <xf numFmtId="0" fontId="84" fillId="0" borderId="0" xfId="13" applyFont="1" applyAlignment="1"/>
    <xf numFmtId="2" fontId="67" fillId="0" borderId="33" xfId="13" applyNumberFormat="1" applyFont="1" applyBorder="1" applyAlignment="1">
      <alignment horizontal="center"/>
    </xf>
    <xf numFmtId="167" fontId="75" fillId="0" borderId="33" xfId="13" applyNumberFormat="1" applyFont="1" applyBorder="1" applyAlignment="1">
      <alignment horizontal="left"/>
    </xf>
    <xf numFmtId="2" fontId="76" fillId="0" borderId="38" xfId="13" applyNumberFormat="1" applyFont="1" applyBorder="1" applyAlignment="1">
      <alignment horizontal="left"/>
    </xf>
    <xf numFmtId="1" fontId="78" fillId="0" borderId="0" xfId="13" applyNumberFormat="1" applyFont="1" applyAlignment="1">
      <alignment horizontal="center"/>
    </xf>
    <xf numFmtId="0" fontId="67" fillId="27" borderId="0" xfId="13" applyFont="1" applyFill="1" applyAlignment="1"/>
    <xf numFmtId="0" fontId="77" fillId="27" borderId="0" xfId="13" applyFont="1" applyFill="1" applyAlignment="1">
      <alignment horizontal="left"/>
    </xf>
    <xf numFmtId="169" fontId="77" fillId="27" borderId="0" xfId="13" applyNumberFormat="1" applyFont="1" applyFill="1" applyAlignment="1">
      <alignment horizontal="center"/>
    </xf>
    <xf numFmtId="0" fontId="67" fillId="27" borderId="0" xfId="13" applyFont="1" applyFill="1" applyAlignment="1">
      <alignment horizontal="left"/>
    </xf>
    <xf numFmtId="2" fontId="77" fillId="27" borderId="0" xfId="13" applyNumberFormat="1" applyFont="1" applyFill="1" applyAlignment="1">
      <alignment horizontal="center"/>
    </xf>
    <xf numFmtId="0" fontId="78" fillId="27" borderId="0" xfId="13" applyFont="1" applyFill="1" applyAlignment="1"/>
    <xf numFmtId="167" fontId="67" fillId="27" borderId="0" xfId="13" applyNumberFormat="1" applyFont="1" applyFill="1" applyAlignment="1">
      <alignment horizontal="left"/>
    </xf>
    <xf numFmtId="167" fontId="67" fillId="27" borderId="0" xfId="13" applyNumberFormat="1" applyFont="1" applyFill="1" applyAlignment="1">
      <alignment horizontal="right"/>
    </xf>
    <xf numFmtId="170" fontId="67" fillId="27" borderId="0" xfId="13" applyNumberFormat="1" applyFont="1" applyFill="1" applyAlignment="1">
      <alignment horizontal="left"/>
    </xf>
    <xf numFmtId="2" fontId="67" fillId="27" borderId="0" xfId="13" applyNumberFormat="1" applyFont="1" applyFill="1" applyAlignment="1"/>
    <xf numFmtId="164" fontId="67" fillId="27" borderId="0" xfId="13" applyNumberFormat="1" applyFont="1" applyFill="1" applyAlignment="1">
      <alignment horizontal="center"/>
    </xf>
    <xf numFmtId="1" fontId="67" fillId="27" borderId="0" xfId="13" applyNumberFormat="1" applyFont="1" applyFill="1" applyAlignment="1">
      <alignment horizontal="center"/>
    </xf>
    <xf numFmtId="0" fontId="67" fillId="27" borderId="0" xfId="13" applyFont="1" applyFill="1" applyAlignment="1">
      <alignment horizontal="center"/>
    </xf>
    <xf numFmtId="164" fontId="67" fillId="27" borderId="0" xfId="13" applyNumberFormat="1" applyFont="1" applyFill="1" applyAlignment="1"/>
    <xf numFmtId="0" fontId="78" fillId="27" borderId="0" xfId="13" applyFont="1" applyFill="1" applyAlignment="1">
      <alignment horizontal="center"/>
    </xf>
    <xf numFmtId="164" fontId="67" fillId="28" borderId="0" xfId="13" applyNumberFormat="1" applyFont="1" applyFill="1" applyAlignment="1">
      <alignment horizontal="center"/>
    </xf>
    <xf numFmtId="0" fontId="67" fillId="24" borderId="0" xfId="13" applyFont="1" applyFill="1" applyAlignment="1">
      <alignment horizontal="center"/>
    </xf>
    <xf numFmtId="167" fontId="67" fillId="24" borderId="0" xfId="13" applyNumberFormat="1" applyFont="1" applyFill="1" applyAlignment="1">
      <alignment horizontal="center"/>
    </xf>
    <xf numFmtId="0" fontId="67" fillId="27" borderId="0" xfId="13" applyFont="1" applyFill="1" applyAlignment="1">
      <alignment horizontal="right"/>
    </xf>
    <xf numFmtId="0" fontId="77" fillId="27" borderId="0" xfId="13" applyFont="1" applyFill="1" applyAlignment="1"/>
    <xf numFmtId="170" fontId="67" fillId="27" borderId="0" xfId="13" applyNumberFormat="1" applyFont="1" applyFill="1" applyAlignment="1"/>
    <xf numFmtId="2" fontId="67" fillId="27" borderId="0" xfId="13" applyNumberFormat="1" applyFont="1" applyFill="1" applyAlignment="1">
      <alignment horizontal="center"/>
    </xf>
    <xf numFmtId="166" fontId="78" fillId="27" borderId="0" xfId="13" applyNumberFormat="1" applyFont="1" applyFill="1" applyAlignment="1">
      <alignment horizontal="center"/>
    </xf>
    <xf numFmtId="169" fontId="67" fillId="27" borderId="0" xfId="13" applyNumberFormat="1" applyFont="1" applyFill="1" applyAlignment="1">
      <alignment horizontal="center"/>
    </xf>
    <xf numFmtId="166" fontId="67" fillId="27" borderId="0" xfId="13" applyNumberFormat="1" applyFont="1" applyFill="1" applyAlignment="1">
      <alignment horizontal="right"/>
    </xf>
    <xf numFmtId="1" fontId="67" fillId="27" borderId="0" xfId="13" applyNumberFormat="1" applyFont="1" applyFill="1" applyAlignment="1">
      <alignment horizontal="left"/>
    </xf>
    <xf numFmtId="164" fontId="85" fillId="16" borderId="0" xfId="19" applyNumberFormat="1" applyFont="1" applyAlignment="1">
      <alignment horizontal="center"/>
    </xf>
    <xf numFmtId="0" fontId="78" fillId="24" borderId="0" xfId="13" applyFont="1" applyFill="1" applyAlignment="1">
      <alignment horizontal="center"/>
    </xf>
    <xf numFmtId="170" fontId="67" fillId="24" borderId="0" xfId="13" applyNumberFormat="1" applyFont="1" applyFill="1" applyAlignment="1"/>
    <xf numFmtId="169" fontId="67" fillId="29" borderId="0" xfId="13" applyNumberFormat="1" applyFont="1" applyFill="1" applyAlignment="1"/>
    <xf numFmtId="170" fontId="67" fillId="29" borderId="0" xfId="13" applyNumberFormat="1" applyFont="1" applyFill="1" applyAlignment="1"/>
    <xf numFmtId="166" fontId="67" fillId="27" borderId="0" xfId="13" applyNumberFormat="1" applyFont="1" applyFill="1" applyAlignment="1">
      <alignment horizontal="center"/>
    </xf>
    <xf numFmtId="2" fontId="67" fillId="27" borderId="0" xfId="13" applyNumberFormat="1" applyFont="1" applyFill="1" applyAlignment="1">
      <alignment horizontal="left"/>
    </xf>
    <xf numFmtId="0" fontId="86" fillId="0" borderId="0" xfId="13" applyFont="1" applyAlignment="1"/>
    <xf numFmtId="0" fontId="67" fillId="29" borderId="0" xfId="13" applyFont="1" applyFill="1" applyAlignment="1"/>
    <xf numFmtId="0" fontId="78" fillId="27" borderId="26" xfId="13" applyFont="1" applyFill="1" applyBorder="1" applyAlignment="1">
      <alignment horizontal="center"/>
    </xf>
    <xf numFmtId="0" fontId="67" fillId="27" borderId="26" xfId="13" applyFont="1" applyFill="1" applyBorder="1" applyAlignment="1">
      <alignment horizontal="center"/>
    </xf>
    <xf numFmtId="1" fontId="67" fillId="27" borderId="26" xfId="13" applyNumberFormat="1" applyFont="1" applyFill="1" applyBorder="1" applyAlignment="1">
      <alignment horizontal="center"/>
    </xf>
    <xf numFmtId="169" fontId="67" fillId="27" borderId="26" xfId="13" applyNumberFormat="1" applyFont="1" applyFill="1" applyBorder="1" applyAlignment="1">
      <alignment horizontal="center"/>
    </xf>
    <xf numFmtId="167" fontId="67" fillId="27" borderId="26" xfId="13" applyNumberFormat="1" applyFont="1" applyFill="1" applyBorder="1" applyAlignment="1">
      <alignment horizontal="center"/>
    </xf>
    <xf numFmtId="1" fontId="67" fillId="27" borderId="0" xfId="13" applyNumberFormat="1" applyFont="1" applyFill="1" applyAlignment="1"/>
    <xf numFmtId="1" fontId="75" fillId="27" borderId="0" xfId="13" applyNumberFormat="1" applyFont="1" applyFill="1" applyAlignment="1">
      <alignment horizontal="center"/>
    </xf>
    <xf numFmtId="0" fontId="75" fillId="27" borderId="0" xfId="13" applyFont="1" applyFill="1" applyAlignment="1"/>
    <xf numFmtId="0" fontId="75" fillId="27" borderId="0" xfId="13" applyFont="1" applyFill="1" applyAlignment="1">
      <alignment horizontal="center"/>
    </xf>
    <xf numFmtId="2" fontId="75" fillId="27" borderId="0" xfId="13" applyNumberFormat="1" applyFont="1" applyFill="1" applyAlignment="1">
      <alignment horizontal="left"/>
    </xf>
    <xf numFmtId="164" fontId="75" fillId="27" borderId="0" xfId="13" applyNumberFormat="1" applyFont="1" applyFill="1" applyAlignment="1">
      <alignment horizontal="center"/>
    </xf>
    <xf numFmtId="164" fontId="67" fillId="27" borderId="0" xfId="13" applyNumberFormat="1" applyFont="1" applyFill="1" applyAlignment="1">
      <alignment horizontal="left"/>
    </xf>
    <xf numFmtId="2" fontId="75" fillId="27" borderId="0" xfId="13" applyNumberFormat="1" applyFont="1" applyFill="1" applyAlignment="1">
      <alignment horizontal="center"/>
    </xf>
    <xf numFmtId="167" fontId="67" fillId="27" borderId="0" xfId="13" applyNumberFormat="1" applyFont="1" applyFill="1" applyAlignment="1">
      <alignment horizontal="center"/>
    </xf>
    <xf numFmtId="169" fontId="67" fillId="27" borderId="0" xfId="13" applyNumberFormat="1" applyFont="1" applyFill="1" applyAlignment="1">
      <alignment horizontal="left"/>
    </xf>
    <xf numFmtId="167" fontId="75" fillId="27" borderId="0" xfId="13" applyNumberFormat="1" applyFont="1" applyFill="1" applyAlignment="1">
      <alignment horizontal="left"/>
    </xf>
    <xf numFmtId="2" fontId="76" fillId="27" borderId="0" xfId="13" applyNumberFormat="1" applyFont="1" applyFill="1" applyAlignment="1">
      <alignment horizontal="left"/>
    </xf>
    <xf numFmtId="0" fontId="89" fillId="0" borderId="0" xfId="13" applyFont="1" applyAlignment="1">
      <alignment horizontal="left" vertical="center"/>
    </xf>
    <xf numFmtId="0" fontId="90" fillId="12" borderId="0" xfId="13" applyFont="1" applyFill="1" applyAlignment="1">
      <alignment horizontal="left" vertical="top"/>
    </xf>
    <xf numFmtId="0" fontId="56" fillId="12" borderId="0" xfId="13" applyFill="1" applyAlignment="1">
      <alignment horizontal="center" vertical="top"/>
    </xf>
    <xf numFmtId="0" fontId="56" fillId="0" borderId="0" xfId="13" applyAlignment="1">
      <alignment horizontal="left" vertical="top"/>
    </xf>
    <xf numFmtId="166" fontId="94" fillId="4" borderId="2" xfId="16" applyNumberFormat="1" applyFont="1" applyAlignment="1"/>
    <xf numFmtId="1" fontId="94" fillId="4" borderId="2" xfId="16" applyNumberFormat="1" applyFont="1" applyAlignment="1"/>
    <xf numFmtId="164" fontId="94" fillId="4" borderId="2" xfId="16" applyNumberFormat="1" applyFont="1" applyAlignment="1"/>
    <xf numFmtId="0" fontId="96" fillId="22" borderId="0" xfId="14" applyFont="1" applyAlignment="1"/>
    <xf numFmtId="0" fontId="97" fillId="17" borderId="0" xfId="15" applyFont="1" applyAlignment="1"/>
    <xf numFmtId="1" fontId="48" fillId="0" borderId="15" xfId="13" applyNumberFormat="1" applyFont="1" applyBorder="1" applyAlignment="1"/>
    <xf numFmtId="164" fontId="48" fillId="0" borderId="15" xfId="13" applyNumberFormat="1" applyFont="1" applyBorder="1" applyAlignment="1"/>
    <xf numFmtId="0" fontId="98" fillId="3" borderId="19" xfId="8" applyFont="1" applyAlignment="1">
      <alignment horizontal="center"/>
    </xf>
    <xf numFmtId="1" fontId="92" fillId="0" borderId="15" xfId="13" applyNumberFormat="1" applyFont="1" applyBorder="1" applyAlignment="1"/>
    <xf numFmtId="164" fontId="92" fillId="0" borderId="15" xfId="13" applyNumberFormat="1" applyFont="1" applyBorder="1" applyAlignment="1"/>
    <xf numFmtId="2" fontId="98" fillId="3" borderId="19" xfId="8" applyNumberFormat="1" applyFont="1" applyAlignment="1"/>
    <xf numFmtId="0" fontId="67" fillId="12" borderId="0" xfId="13" applyFont="1" applyFill="1" applyAlignment="1"/>
    <xf numFmtId="0" fontId="92" fillId="31" borderId="0" xfId="20" applyFont="1" applyFill="1" applyAlignment="1">
      <alignment horizontal="center" vertical="center"/>
    </xf>
    <xf numFmtId="0" fontId="92" fillId="32" borderId="0" xfId="20" applyFont="1" applyFill="1" applyAlignment="1">
      <alignment horizontal="center" vertical="center" wrapText="1"/>
    </xf>
    <xf numFmtId="0" fontId="92" fillId="19" borderId="0" xfId="20" applyFont="1" applyFill="1" applyAlignment="1">
      <alignment horizontal="center" vertical="center" wrapText="1"/>
    </xf>
    <xf numFmtId="0" fontId="92" fillId="0" borderId="0" xfId="20" applyFont="1" applyAlignment="1">
      <alignment horizontal="left" vertical="top" wrapText="1"/>
    </xf>
    <xf numFmtId="0" fontId="92" fillId="31" borderId="0" xfId="20" applyFont="1" applyFill="1"/>
    <xf numFmtId="0" fontId="92" fillId="32" borderId="0" xfId="20" applyFont="1" applyFill="1"/>
    <xf numFmtId="0" fontId="11" fillId="19" borderId="0" xfId="20" applyFont="1" applyFill="1"/>
    <xf numFmtId="166" fontId="92" fillId="0" borderId="0" xfId="20" applyNumberFormat="1" applyFont="1"/>
    <xf numFmtId="0" fontId="92" fillId="0" borderId="0" xfId="20" applyFont="1"/>
    <xf numFmtId="0" fontId="42" fillId="8" borderId="35" xfId="20" applyFont="1" applyFill="1" applyBorder="1" applyAlignment="1">
      <alignment horizontal="center"/>
    </xf>
    <xf numFmtId="0" fontId="42" fillId="8" borderId="33" xfId="20" applyFont="1" applyFill="1" applyBorder="1" applyAlignment="1">
      <alignment horizontal="center"/>
    </xf>
    <xf numFmtId="0" fontId="42" fillId="8" borderId="37" xfId="20" applyFont="1" applyFill="1" applyBorder="1" applyAlignment="1">
      <alignment horizontal="center"/>
    </xf>
    <xf numFmtId="0" fontId="92" fillId="0" borderId="40" xfId="20" applyFont="1" applyBorder="1"/>
    <xf numFmtId="1" fontId="96" fillId="22" borderId="0" xfId="11" applyNumberFormat="1" applyFont="1" applyBorder="1"/>
    <xf numFmtId="1" fontId="92" fillId="0" borderId="0" xfId="20" applyNumberFormat="1" applyFont="1"/>
    <xf numFmtId="1" fontId="92" fillId="0" borderId="34" xfId="20" applyNumberFormat="1" applyFont="1" applyBorder="1"/>
    <xf numFmtId="164" fontId="96" fillId="22" borderId="0" xfId="11" applyNumberFormat="1" applyFont="1" applyBorder="1"/>
    <xf numFmtId="164" fontId="92" fillId="0" borderId="0" xfId="20" applyNumberFormat="1" applyFont="1"/>
    <xf numFmtId="164" fontId="92" fillId="0" borderId="34" xfId="20" applyNumberFormat="1" applyFont="1" applyBorder="1"/>
    <xf numFmtId="0" fontId="42" fillId="8" borderId="36" xfId="20" applyFont="1" applyFill="1" applyBorder="1" applyAlignment="1">
      <alignment horizontal="center"/>
    </xf>
    <xf numFmtId="0" fontId="42" fillId="8" borderId="38" xfId="20" applyFont="1" applyFill="1" applyBorder="1" applyAlignment="1">
      <alignment horizontal="center"/>
    </xf>
    <xf numFmtId="0" fontId="42" fillId="8" borderId="39" xfId="20" applyFont="1" applyFill="1" applyBorder="1" applyAlignment="1">
      <alignment horizontal="center"/>
    </xf>
    <xf numFmtId="0" fontId="92" fillId="0" borderId="26" xfId="20" applyFont="1" applyBorder="1"/>
    <xf numFmtId="0" fontId="92" fillId="0" borderId="31" xfId="20" applyFont="1" applyBorder="1"/>
    <xf numFmtId="0" fontId="92" fillId="0" borderId="32" xfId="20" applyFont="1" applyBorder="1"/>
    <xf numFmtId="2" fontId="92" fillId="0" borderId="0" xfId="20" applyNumberFormat="1" applyFont="1"/>
    <xf numFmtId="0" fontId="10" fillId="0" borderId="0" xfId="6" applyAlignment="1">
      <alignment horizontal="left" vertical="top" wrapText="1"/>
    </xf>
    <xf numFmtId="0" fontId="10" fillId="24" borderId="26" xfId="6" applyFill="1" applyBorder="1" applyAlignment="1">
      <alignment horizontal="left" vertical="top" wrapText="1"/>
    </xf>
    <xf numFmtId="0" fontId="10" fillId="18" borderId="26" xfId="6" applyFill="1" applyBorder="1" applyAlignment="1">
      <alignment horizontal="left" vertical="top" wrapText="1"/>
    </xf>
    <xf numFmtId="0" fontId="10" fillId="24" borderId="40" xfId="6" applyFill="1" applyBorder="1" applyAlignment="1">
      <alignment horizontal="left" vertical="top" wrapText="1"/>
    </xf>
    <xf numFmtId="0" fontId="10" fillId="34" borderId="0" xfId="6" applyFill="1" applyAlignment="1">
      <alignment horizontal="center" vertical="center"/>
    </xf>
    <xf numFmtId="0" fontId="102" fillId="0" borderId="0" xfId="6" applyFont="1" applyAlignment="1">
      <alignment vertical="top"/>
    </xf>
    <xf numFmtId="166" fontId="10" fillId="24" borderId="0" xfId="6" applyNumberFormat="1" applyFill="1"/>
    <xf numFmtId="166" fontId="10" fillId="27" borderId="0" xfId="6" applyNumberFormat="1" applyFill="1"/>
    <xf numFmtId="166" fontId="10" fillId="0" borderId="0" xfId="6" applyNumberFormat="1"/>
    <xf numFmtId="0" fontId="10" fillId="34" borderId="0" xfId="6" applyFill="1" applyAlignment="1">
      <alignment horizontal="center" vertical="top"/>
    </xf>
    <xf numFmtId="0" fontId="67" fillId="0" borderId="0" xfId="13" applyFont="1" applyBorder="1" applyAlignment="1"/>
    <xf numFmtId="0" fontId="67" fillId="0" borderId="0" xfId="13" applyFont="1" applyBorder="1" applyAlignment="1">
      <alignment horizontal="center"/>
    </xf>
    <xf numFmtId="1" fontId="67" fillId="0" borderId="0" xfId="13" applyNumberFormat="1" applyFont="1" applyBorder="1" applyAlignment="1">
      <alignment horizontal="center"/>
    </xf>
    <xf numFmtId="0" fontId="78" fillId="0" borderId="0" xfId="13" applyFont="1" applyBorder="1" applyAlignment="1">
      <alignment horizontal="center"/>
    </xf>
    <xf numFmtId="1" fontId="78" fillId="0" borderId="0" xfId="13" applyNumberFormat="1" applyFont="1" applyBorder="1" applyAlignment="1">
      <alignment horizontal="center"/>
    </xf>
    <xf numFmtId="164" fontId="67" fillId="0" borderId="0" xfId="13" applyNumberFormat="1" applyFont="1" applyBorder="1" applyAlignment="1">
      <alignment horizontal="center"/>
    </xf>
    <xf numFmtId="169" fontId="67" fillId="0" borderId="0" xfId="13" applyNumberFormat="1" applyFont="1" applyBorder="1" applyAlignment="1">
      <alignment horizontal="center"/>
    </xf>
    <xf numFmtId="0" fontId="75" fillId="0" borderId="0" xfId="13" applyFont="1" applyBorder="1" applyAlignment="1"/>
    <xf numFmtId="2" fontId="75" fillId="0" borderId="0" xfId="13" applyNumberFormat="1" applyFont="1" applyBorder="1" applyAlignment="1">
      <alignment horizontal="left"/>
    </xf>
    <xf numFmtId="0" fontId="75" fillId="0" borderId="0" xfId="13" applyFont="1" applyBorder="1" applyAlignment="1">
      <alignment horizontal="center"/>
    </xf>
    <xf numFmtId="1" fontId="75" fillId="0" borderId="0" xfId="13" applyNumberFormat="1" applyFont="1" applyBorder="1" applyAlignment="1">
      <alignment horizontal="center"/>
    </xf>
    <xf numFmtId="1" fontId="67" fillId="0" borderId="0" xfId="13" applyNumberFormat="1" applyFont="1" applyBorder="1" applyAlignment="1">
      <alignment horizontal="left"/>
    </xf>
    <xf numFmtId="164" fontId="75" fillId="0" borderId="0" xfId="13" applyNumberFormat="1" applyFont="1" applyBorder="1" applyAlignment="1">
      <alignment horizontal="center"/>
    </xf>
    <xf numFmtId="2" fontId="75" fillId="0" borderId="0" xfId="13" applyNumberFormat="1" applyFont="1" applyBorder="1" applyAlignment="1">
      <alignment horizontal="center"/>
    </xf>
    <xf numFmtId="0" fontId="67" fillId="0" borderId="0" xfId="13" applyFont="1" applyBorder="1" applyAlignment="1">
      <alignment horizontal="left"/>
    </xf>
    <xf numFmtId="164" fontId="67" fillId="0" borderId="0" xfId="13" applyNumberFormat="1" applyFont="1" applyBorder="1" applyAlignment="1">
      <alignment horizontal="left"/>
    </xf>
    <xf numFmtId="0" fontId="67" fillId="0" borderId="0" xfId="13" applyFont="1" applyBorder="1" applyAlignment="1">
      <alignment horizontal="right"/>
    </xf>
    <xf numFmtId="169" fontId="67" fillId="0" borderId="0" xfId="13" applyNumberFormat="1" applyFont="1" applyBorder="1" applyAlignment="1">
      <alignment horizontal="left"/>
    </xf>
    <xf numFmtId="0" fontId="67" fillId="0" borderId="0" xfId="13" applyFont="1" applyFill="1" applyAlignment="1"/>
    <xf numFmtId="0" fontId="67" fillId="0" borderId="0" xfId="13" applyFont="1" applyFill="1" applyAlignment="1">
      <alignment horizontal="center" vertical="center" wrapText="1"/>
    </xf>
    <xf numFmtId="0" fontId="67" fillId="0" borderId="0" xfId="13" applyFont="1" applyFill="1" applyBorder="1" applyAlignment="1">
      <alignment horizontal="center"/>
    </xf>
    <xf numFmtId="1" fontId="67" fillId="0" borderId="0" xfId="13" applyNumberFormat="1" applyFont="1" applyFill="1" applyBorder="1" applyAlignment="1">
      <alignment horizontal="center"/>
    </xf>
    <xf numFmtId="1" fontId="78" fillId="0" borderId="0" xfId="13" applyNumberFormat="1" applyFont="1" applyFill="1" applyBorder="1" applyAlignment="1">
      <alignment horizontal="center"/>
    </xf>
    <xf numFmtId="0" fontId="67" fillId="0" borderId="33" xfId="13" applyFont="1" applyFill="1" applyBorder="1" applyAlignment="1">
      <alignment horizontal="center"/>
    </xf>
    <xf numFmtId="0" fontId="67" fillId="0" borderId="38" xfId="13" applyFont="1" applyFill="1" applyBorder="1" applyAlignment="1">
      <alignment horizontal="center"/>
    </xf>
    <xf numFmtId="164" fontId="67" fillId="0" borderId="0" xfId="13" applyNumberFormat="1" applyFont="1" applyFill="1" applyBorder="1" applyAlignment="1">
      <alignment horizontal="center"/>
    </xf>
    <xf numFmtId="1" fontId="67" fillId="0" borderId="0" xfId="13" applyNumberFormat="1" applyFont="1" applyFill="1" applyAlignment="1">
      <alignment horizontal="center"/>
    </xf>
    <xf numFmtId="164" fontId="67" fillId="0" borderId="0" xfId="13" applyNumberFormat="1" applyFont="1" applyFill="1" applyAlignment="1">
      <alignment horizontal="center"/>
    </xf>
    <xf numFmtId="2" fontId="67" fillId="0" borderId="30" xfId="13" applyNumberFormat="1" applyFont="1" applyFill="1" applyBorder="1" applyAlignment="1">
      <alignment horizontal="center"/>
    </xf>
    <xf numFmtId="2" fontId="67" fillId="0" borderId="0" xfId="13" applyNumberFormat="1" applyFont="1" applyFill="1" applyAlignment="1">
      <alignment horizontal="center"/>
    </xf>
    <xf numFmtId="0" fontId="67" fillId="0" borderId="27" xfId="13" applyFont="1" applyFill="1" applyBorder="1" applyAlignment="1">
      <alignment horizontal="center"/>
    </xf>
    <xf numFmtId="0" fontId="67" fillId="0" borderId="29" xfId="13" applyFont="1" applyFill="1" applyBorder="1" applyAlignment="1">
      <alignment horizontal="center"/>
    </xf>
    <xf numFmtId="0" fontId="67" fillId="0" borderId="28" xfId="13" applyFont="1" applyFill="1" applyBorder="1" applyAlignment="1">
      <alignment horizontal="center"/>
    </xf>
    <xf numFmtId="2" fontId="67" fillId="0" borderId="0" xfId="13" applyNumberFormat="1" applyFont="1" applyFill="1" applyAlignment="1">
      <alignment horizontal="left"/>
    </xf>
    <xf numFmtId="167" fontId="67" fillId="0" borderId="0" xfId="13" applyNumberFormat="1" applyFont="1" applyFill="1" applyBorder="1" applyAlignment="1">
      <alignment horizontal="center"/>
    </xf>
    <xf numFmtId="0" fontId="67" fillId="0" borderId="0" xfId="13" applyFont="1" applyFill="1" applyBorder="1" applyAlignment="1"/>
    <xf numFmtId="0" fontId="75" fillId="0" borderId="0" xfId="13" applyFont="1" applyFill="1" applyBorder="1" applyAlignment="1">
      <alignment horizontal="center"/>
    </xf>
    <xf numFmtId="1" fontId="67" fillId="0" borderId="0" xfId="13" applyNumberFormat="1" applyFont="1" applyFill="1" applyBorder="1" applyAlignment="1">
      <alignment horizontal="left"/>
    </xf>
    <xf numFmtId="164" fontId="67" fillId="0" borderId="0" xfId="13" applyNumberFormat="1" applyFont="1" applyFill="1" applyBorder="1" applyAlignment="1">
      <alignment horizontal="left"/>
    </xf>
    <xf numFmtId="169" fontId="67" fillId="0" borderId="0" xfId="13" applyNumberFormat="1" applyFont="1" applyFill="1" applyBorder="1" applyAlignment="1">
      <alignment horizontal="left"/>
    </xf>
    <xf numFmtId="167" fontId="75" fillId="0" borderId="0" xfId="13" applyNumberFormat="1" applyFont="1" applyFill="1" applyBorder="1" applyAlignment="1">
      <alignment horizontal="left"/>
    </xf>
    <xf numFmtId="2" fontId="76" fillId="0" borderId="0" xfId="13" applyNumberFormat="1" applyFont="1" applyFill="1" applyBorder="1" applyAlignment="1">
      <alignment horizontal="left"/>
    </xf>
    <xf numFmtId="1" fontId="67" fillId="0" borderId="0" xfId="13" applyNumberFormat="1" applyFont="1" applyFill="1" applyAlignment="1">
      <alignment horizontal="left"/>
    </xf>
    <xf numFmtId="164" fontId="67" fillId="0" borderId="0" xfId="13" applyNumberFormat="1" applyFont="1" applyFill="1" applyAlignment="1">
      <alignment horizontal="left"/>
    </xf>
    <xf numFmtId="0" fontId="67" fillId="0" borderId="0" xfId="13" applyFont="1" applyFill="1" applyAlignment="1">
      <alignment horizontal="center"/>
    </xf>
    <xf numFmtId="169" fontId="67" fillId="0" borderId="0" xfId="13" applyNumberFormat="1" applyFont="1" applyFill="1" applyAlignment="1">
      <alignment horizontal="left"/>
    </xf>
    <xf numFmtId="167" fontId="75" fillId="0" borderId="0" xfId="13" applyNumberFormat="1" applyFont="1" applyFill="1" applyAlignment="1">
      <alignment horizontal="left"/>
    </xf>
    <xf numFmtId="2" fontId="76" fillId="0" borderId="0" xfId="13" applyNumberFormat="1" applyFont="1" applyFill="1" applyAlignment="1">
      <alignment horizontal="left"/>
    </xf>
    <xf numFmtId="0" fontId="67" fillId="0" borderId="2" xfId="16" applyFont="1" applyFill="1" applyAlignment="1"/>
    <xf numFmtId="1" fontId="67" fillId="0" borderId="2" xfId="16" applyNumberFormat="1" applyFont="1" applyFill="1" applyAlignment="1">
      <alignment horizontal="center"/>
    </xf>
    <xf numFmtId="0" fontId="56" fillId="0" borderId="0" xfId="13" applyFill="1" applyAlignment="1"/>
    <xf numFmtId="0" fontId="57" fillId="0" borderId="0" xfId="13" applyFont="1" applyFill="1" applyAlignment="1"/>
    <xf numFmtId="164" fontId="56" fillId="0" borderId="0" xfId="13" applyNumberFormat="1" applyFill="1" applyAlignment="1"/>
    <xf numFmtId="2" fontId="56" fillId="0" borderId="0" xfId="13" applyNumberFormat="1" applyFill="1" applyAlignment="1"/>
    <xf numFmtId="0" fontId="56" fillId="0" borderId="0" xfId="13" applyFill="1" applyBorder="1" applyAlignment="1"/>
    <xf numFmtId="1" fontId="103" fillId="0" borderId="1" xfId="12" applyNumberFormat="1" applyFont="1" applyFill="1" applyAlignment="1">
      <alignment horizontal="right" vertical="top"/>
    </xf>
    <xf numFmtId="2" fontId="56" fillId="0" borderId="0" xfId="13" applyNumberFormat="1" applyFill="1" applyAlignment="1">
      <alignment horizontal="right"/>
    </xf>
    <xf numFmtId="164" fontId="67" fillId="30" borderId="0" xfId="13" applyNumberFormat="1" applyFont="1" applyFill="1" applyBorder="1" applyAlignment="1">
      <alignment horizontal="center"/>
    </xf>
    <xf numFmtId="0" fontId="0" fillId="0" borderId="0" xfId="0" applyFont="1" applyFill="1" applyBorder="1"/>
    <xf numFmtId="0" fontId="99" fillId="0" borderId="0" xfId="0" applyFont="1"/>
    <xf numFmtId="0" fontId="2" fillId="0" borderId="0" xfId="0" applyFont="1"/>
    <xf numFmtId="0" fontId="106" fillId="0" borderId="0" xfId="0" applyFont="1"/>
    <xf numFmtId="0" fontId="54" fillId="0" borderId="0" xfId="0" applyFont="1"/>
    <xf numFmtId="0" fontId="107" fillId="2" borderId="1" xfId="1" applyFont="1" applyAlignment="1">
      <alignment horizontal="center" vertical="center"/>
    </xf>
    <xf numFmtId="0" fontId="108" fillId="0" borderId="0" xfId="0" applyFont="1"/>
    <xf numFmtId="0" fontId="109" fillId="0" borderId="0" xfId="0" applyFont="1"/>
    <xf numFmtId="166" fontId="10" fillId="0" borderId="35" xfId="6" applyNumberFormat="1" applyBorder="1"/>
    <xf numFmtId="0" fontId="92" fillId="0" borderId="0" xfId="20" applyFont="1" applyFill="1" applyBorder="1"/>
    <xf numFmtId="0" fontId="101" fillId="0" borderId="0" xfId="6" applyFont="1" applyFill="1" applyBorder="1" applyAlignment="1">
      <alignment horizontal="center" vertical="center"/>
    </xf>
    <xf numFmtId="0" fontId="102" fillId="0" borderId="0" xfId="6" applyFont="1" applyFill="1" applyBorder="1" applyAlignment="1">
      <alignment vertical="top"/>
    </xf>
    <xf numFmtId="166" fontId="10" fillId="0" borderId="0" xfId="6" applyNumberFormat="1" applyFill="1" applyBorder="1"/>
    <xf numFmtId="0" fontId="101" fillId="0" borderId="0" xfId="6" applyFont="1" applyFill="1" applyBorder="1" applyAlignment="1">
      <alignment horizontal="center" vertical="top"/>
    </xf>
    <xf numFmtId="0" fontId="10" fillId="0" borderId="0" xfId="6" applyFill="1" applyBorder="1" applyAlignment="1">
      <alignment vertical="top"/>
    </xf>
    <xf numFmtId="1" fontId="92" fillId="0" borderId="0" xfId="20" applyNumberFormat="1" applyFont="1" applyFill="1" applyBorder="1"/>
    <xf numFmtId="164" fontId="92" fillId="0" borderId="0" xfId="20" applyNumberFormat="1" applyFont="1" applyFill="1" applyBorder="1"/>
    <xf numFmtId="0" fontId="92" fillId="0" borderId="0" xfId="20" applyFont="1" applyBorder="1"/>
    <xf numFmtId="0" fontId="101" fillId="0" borderId="0" xfId="6" applyFont="1" applyBorder="1" applyAlignment="1">
      <alignment horizontal="center" vertical="top"/>
    </xf>
    <xf numFmtId="0" fontId="10" fillId="0" borderId="0" xfId="6" applyFill="1" applyBorder="1" applyAlignment="1">
      <alignment horizontal="center" vertical="top"/>
    </xf>
    <xf numFmtId="0" fontId="10" fillId="24" borderId="32" xfId="6" applyFill="1" applyBorder="1" applyAlignment="1">
      <alignment horizontal="left" vertical="top" wrapText="1"/>
    </xf>
    <xf numFmtId="0" fontId="92" fillId="0" borderId="0" xfId="20" applyFont="1" applyBorder="1" applyAlignment="1">
      <alignment horizontal="left" vertical="top" wrapText="1"/>
    </xf>
    <xf numFmtId="0" fontId="10" fillId="0" borderId="0" xfId="6" applyBorder="1" applyAlignment="1">
      <alignment horizontal="left" vertical="top" wrapText="1"/>
    </xf>
    <xf numFmtId="0" fontId="10" fillId="33" borderId="0" xfId="6" applyFill="1" applyBorder="1" applyAlignment="1">
      <alignment horizontal="left" vertical="top" wrapText="1"/>
    </xf>
    <xf numFmtId="164" fontId="110" fillId="0" borderId="0" xfId="13" applyNumberFormat="1" applyFont="1" applyAlignment="1"/>
    <xf numFmtId="0" fontId="8" fillId="0" borderId="0" xfId="0" applyFont="1" applyFill="1"/>
    <xf numFmtId="0" fontId="14" fillId="0" borderId="0" xfId="0" applyFont="1" applyFill="1"/>
    <xf numFmtId="0" fontId="111" fillId="0" borderId="0" xfId="13" applyFont="1" applyAlignment="1"/>
    <xf numFmtId="0" fontId="112" fillId="0" borderId="0" xfId="13" applyFont="1" applyAlignment="1"/>
    <xf numFmtId="0" fontId="56" fillId="30" borderId="0" xfId="13" applyFill="1" applyAlignment="1"/>
    <xf numFmtId="0" fontId="0" fillId="0" borderId="0" xfId="0" applyAlignment="1">
      <alignment horizontal="left"/>
    </xf>
    <xf numFmtId="0" fontId="90" fillId="4" borderId="2" xfId="16" applyFont="1" applyAlignment="1"/>
    <xf numFmtId="1" fontId="92" fillId="18" borderId="15" xfId="13" applyNumberFormat="1" applyFont="1" applyFill="1" applyBorder="1" applyAlignment="1"/>
    <xf numFmtId="1" fontId="92" fillId="35" borderId="15" xfId="13" applyNumberFormat="1" applyFont="1" applyFill="1" applyBorder="1" applyAlignment="1"/>
    <xf numFmtId="164" fontId="48" fillId="0" borderId="0" xfId="13" applyNumberFormat="1" applyFont="1" applyBorder="1" applyAlignment="1"/>
    <xf numFmtId="1" fontId="92" fillId="18" borderId="0" xfId="13" applyNumberFormat="1" applyFont="1" applyFill="1" applyBorder="1" applyAlignment="1"/>
    <xf numFmtId="164" fontId="92" fillId="0" borderId="0" xfId="13" applyNumberFormat="1" applyFont="1" applyBorder="1" applyAlignment="1"/>
    <xf numFmtId="1" fontId="92" fillId="36" borderId="15" xfId="13" applyNumberFormat="1" applyFont="1" applyFill="1" applyBorder="1" applyAlignment="1"/>
    <xf numFmtId="164" fontId="113" fillId="0" borderId="13" xfId="4" applyNumberFormat="1" applyFont="1" applyFill="1" applyBorder="1"/>
    <xf numFmtId="1" fontId="113" fillId="0" borderId="13" xfId="4" applyNumberFormat="1" applyFont="1" applyFill="1" applyBorder="1"/>
    <xf numFmtId="2" fontId="113" fillId="0" borderId="14" xfId="4" applyNumberFormat="1" applyFont="1" applyFill="1" applyBorder="1"/>
    <xf numFmtId="164" fontId="113" fillId="0" borderId="14" xfId="4" applyNumberFormat="1" applyFont="1" applyFill="1" applyBorder="1"/>
    <xf numFmtId="2" fontId="113" fillId="0" borderId="13" xfId="4" applyNumberFormat="1" applyFont="1" applyFill="1" applyBorder="1"/>
    <xf numFmtId="0" fontId="26" fillId="4" borderId="43" xfId="4" applyFont="1" applyBorder="1"/>
    <xf numFmtId="164" fontId="113" fillId="0" borderId="46" xfId="4" applyNumberFormat="1" applyFont="1" applyFill="1" applyBorder="1"/>
    <xf numFmtId="1" fontId="113" fillId="0" borderId="46" xfId="4" applyNumberFormat="1" applyFont="1" applyFill="1" applyBorder="1"/>
    <xf numFmtId="2" fontId="13" fillId="0" borderId="47" xfId="4" applyNumberFormat="1" applyFont="1" applyFill="1" applyBorder="1"/>
    <xf numFmtId="164" fontId="28" fillId="0" borderId="47" xfId="4" applyNumberFormat="1" applyFont="1" applyFill="1" applyBorder="1"/>
    <xf numFmtId="2" fontId="28" fillId="0" borderId="47" xfId="4" applyNumberFormat="1" applyFont="1" applyFill="1" applyBorder="1"/>
    <xf numFmtId="164" fontId="38" fillId="0" borderId="46" xfId="4" applyNumberFormat="1" applyFont="1" applyFill="1" applyBorder="1"/>
    <xf numFmtId="1" fontId="38" fillId="0" borderId="46" xfId="4" applyNumberFormat="1" applyFont="1" applyFill="1" applyBorder="1"/>
    <xf numFmtId="2" fontId="38" fillId="0" borderId="46" xfId="4" applyNumberFormat="1" applyFont="1" applyFill="1" applyBorder="1"/>
    <xf numFmtId="164" fontId="34" fillId="0" borderId="48" xfId="4" applyNumberFormat="1" applyFont="1" applyFill="1" applyBorder="1"/>
    <xf numFmtId="1" fontId="34" fillId="0" borderId="48" xfId="4" applyNumberFormat="1" applyFont="1" applyFill="1" applyBorder="1"/>
    <xf numFmtId="164" fontId="34" fillId="18" borderId="48" xfId="4" applyNumberFormat="1" applyFont="1" applyFill="1" applyBorder="1"/>
    <xf numFmtId="1" fontId="23" fillId="12" borderId="48" xfId="4" applyNumberFormat="1" applyFont="1" applyFill="1" applyBorder="1"/>
    <xf numFmtId="1" fontId="36" fillId="0" borderId="48" xfId="4" applyNumberFormat="1" applyFont="1" applyFill="1" applyBorder="1"/>
    <xf numFmtId="2" fontId="30" fillId="15" borderId="48" xfId="4" applyNumberFormat="1" applyFont="1" applyFill="1" applyBorder="1"/>
    <xf numFmtId="2" fontId="30" fillId="18" borderId="48" xfId="4" applyNumberFormat="1" applyFont="1" applyFill="1" applyBorder="1"/>
    <xf numFmtId="1" fontId="23" fillId="18" borderId="48" xfId="4" applyNumberFormat="1" applyFont="1" applyFill="1" applyBorder="1"/>
    <xf numFmtId="164" fontId="23" fillId="18" borderId="48" xfId="4" applyNumberFormat="1" applyFont="1" applyFill="1" applyBorder="1"/>
    <xf numFmtId="164" fontId="28" fillId="0" borderId="48" xfId="4" applyNumberFormat="1" applyFont="1" applyFill="1" applyBorder="1"/>
    <xf numFmtId="1" fontId="28" fillId="0" borderId="48" xfId="4" applyNumberFormat="1" applyFont="1" applyFill="1" applyBorder="1"/>
    <xf numFmtId="164" fontId="28" fillId="0" borderId="49" xfId="4" applyNumberFormat="1" applyFont="1" applyFill="1" applyBorder="1"/>
    <xf numFmtId="1" fontId="28" fillId="0" borderId="49" xfId="4" applyNumberFormat="1" applyFont="1" applyFill="1" applyBorder="1"/>
    <xf numFmtId="0" fontId="23" fillId="0" borderId="0" xfId="0" applyFont="1" applyFill="1" applyBorder="1"/>
    <xf numFmtId="164" fontId="113" fillId="0" borderId="0" xfId="4" applyNumberFormat="1" applyFont="1" applyFill="1" applyBorder="1"/>
    <xf numFmtId="1" fontId="113" fillId="0" borderId="0" xfId="4" applyNumberFormat="1" applyFont="1" applyFill="1" applyBorder="1"/>
    <xf numFmtId="2" fontId="13" fillId="0" borderId="0" xfId="4" applyNumberFormat="1" applyFont="1" applyFill="1" applyBorder="1"/>
    <xf numFmtId="164" fontId="28" fillId="0" borderId="0" xfId="4" applyNumberFormat="1" applyFont="1" applyFill="1" applyBorder="1"/>
    <xf numFmtId="2" fontId="28" fillId="0" borderId="0" xfId="4" applyNumberFormat="1" applyFont="1" applyFill="1" applyBorder="1"/>
    <xf numFmtId="164" fontId="38" fillId="0" borderId="0" xfId="4" applyNumberFormat="1" applyFont="1" applyFill="1" applyBorder="1"/>
    <xf numFmtId="1" fontId="38" fillId="0" borderId="0" xfId="4" applyNumberFormat="1" applyFont="1" applyFill="1" applyBorder="1"/>
    <xf numFmtId="2" fontId="38" fillId="0" borderId="0" xfId="4" applyNumberFormat="1" applyFont="1" applyFill="1" applyBorder="1"/>
    <xf numFmtId="164" fontId="34" fillId="0" borderId="0" xfId="4" applyNumberFormat="1" applyFont="1" applyFill="1" applyBorder="1"/>
    <xf numFmtId="1" fontId="34" fillId="0" borderId="0" xfId="4" applyNumberFormat="1" applyFont="1" applyFill="1" applyBorder="1"/>
    <xf numFmtId="1" fontId="23" fillId="0" borderId="0" xfId="4" applyNumberFormat="1" applyFont="1" applyFill="1" applyBorder="1"/>
    <xf numFmtId="1" fontId="36" fillId="0" borderId="0" xfId="4" applyNumberFormat="1" applyFont="1" applyFill="1" applyBorder="1"/>
    <xf numFmtId="2" fontId="30" fillId="0" borderId="0" xfId="4" applyNumberFormat="1" applyFont="1" applyFill="1" applyBorder="1"/>
    <xf numFmtId="164" fontId="23" fillId="0" borderId="0" xfId="4" applyNumberFormat="1" applyFont="1" applyFill="1" applyBorder="1"/>
    <xf numFmtId="1" fontId="28" fillId="0" borderId="0" xfId="4" applyNumberFormat="1" applyFont="1" applyFill="1" applyBorder="1"/>
    <xf numFmtId="0" fontId="26" fillId="0" borderId="0" xfId="0" applyFont="1" applyFill="1" applyBorder="1"/>
    <xf numFmtId="1" fontId="23" fillId="0" borderId="0" xfId="0" applyNumberFormat="1" applyFont="1" applyFill="1" applyBorder="1"/>
    <xf numFmtId="2" fontId="23" fillId="0" borderId="0" xfId="0" applyNumberFormat="1" applyFont="1" applyFill="1" applyBorder="1"/>
    <xf numFmtId="164" fontId="92" fillId="18" borderId="15" xfId="13" applyNumberFormat="1" applyFont="1" applyFill="1" applyBorder="1" applyAlignment="1"/>
    <xf numFmtId="164" fontId="92" fillId="35" borderId="15" xfId="13" applyNumberFormat="1" applyFont="1" applyFill="1" applyBorder="1" applyAlignment="1"/>
    <xf numFmtId="164" fontId="92" fillId="36" borderId="15" xfId="13" applyNumberFormat="1" applyFont="1" applyFill="1" applyBorder="1" applyAlignment="1"/>
    <xf numFmtId="2" fontId="113" fillId="0" borderId="47" xfId="4" applyNumberFormat="1" applyFont="1" applyFill="1" applyBorder="1"/>
    <xf numFmtId="164" fontId="113" fillId="0" borderId="47" xfId="4" applyNumberFormat="1" applyFont="1" applyFill="1" applyBorder="1"/>
    <xf numFmtId="2" fontId="113" fillId="0" borderId="46" xfId="4" applyNumberFormat="1" applyFont="1" applyFill="1" applyBorder="1"/>
    <xf numFmtId="2" fontId="113" fillId="0" borderId="0" xfId="4" applyNumberFormat="1" applyFont="1" applyFill="1" applyBorder="1"/>
    <xf numFmtId="0" fontId="31" fillId="15" borderId="15" xfId="4" applyFont="1" applyFill="1" applyBorder="1"/>
    <xf numFmtId="0" fontId="107" fillId="0" borderId="50" xfId="1" applyFont="1" applyFill="1" applyBorder="1" applyAlignment="1">
      <alignment horizontal="center" vertical="center"/>
    </xf>
    <xf numFmtId="0" fontId="107" fillId="0" borderId="0" xfId="1" applyFont="1" applyFill="1" applyBorder="1" applyAlignment="1">
      <alignment horizontal="center" vertical="center"/>
    </xf>
    <xf numFmtId="0" fontId="56" fillId="0" borderId="0" xfId="13" applyBorder="1" applyAlignment="1"/>
    <xf numFmtId="0" fontId="115" fillId="0" borderId="0" xfId="13" applyFont="1" applyFill="1" applyBorder="1" applyAlignment="1">
      <alignment horizontal="left" vertical="top"/>
    </xf>
    <xf numFmtId="0" fontId="115" fillId="0" borderId="0" xfId="13" applyFont="1" applyBorder="1" applyAlignment="1">
      <alignment horizontal="left" vertical="top"/>
    </xf>
    <xf numFmtId="0" fontId="116" fillId="0" borderId="0" xfId="13" applyFont="1" applyBorder="1" applyAlignment="1">
      <alignment horizontal="center" vertical="top"/>
    </xf>
    <xf numFmtId="0" fontId="117" fillId="0" borderId="0" xfId="0" applyFont="1"/>
    <xf numFmtId="0" fontId="118" fillId="0" borderId="0" xfId="13" applyFont="1" applyBorder="1" applyAlignment="1">
      <alignment horizontal="left" vertical="top"/>
    </xf>
    <xf numFmtId="0" fontId="119" fillId="0" borderId="0" xfId="13" applyFont="1" applyBorder="1" applyAlignment="1"/>
    <xf numFmtId="0" fontId="120" fillId="0" borderId="0" xfId="0" applyFont="1" applyFill="1" applyBorder="1"/>
    <xf numFmtId="0" fontId="114" fillId="0" borderId="0" xfId="1" applyFont="1" applyFill="1" applyBorder="1" applyAlignment="1">
      <alignment horizontal="center" vertical="center"/>
    </xf>
    <xf numFmtId="0" fontId="120" fillId="0" borderId="0" xfId="0" applyFont="1" applyFill="1"/>
    <xf numFmtId="168" fontId="56" fillId="0" borderId="0" xfId="13" applyNumberFormat="1" applyFill="1" applyAlignment="1"/>
    <xf numFmtId="1" fontId="56" fillId="0" borderId="0" xfId="13" applyNumberFormat="1" applyFill="1" applyAlignment="1">
      <alignment horizontal="center"/>
    </xf>
    <xf numFmtId="0" fontId="111" fillId="0" borderId="0" xfId="13" applyFont="1" applyFill="1" applyAlignment="1"/>
    <xf numFmtId="0" fontId="103" fillId="0" borderId="1" xfId="12" applyFont="1" applyFill="1" applyAlignment="1">
      <alignment horizontal="center"/>
    </xf>
    <xf numFmtId="10" fontId="103" fillId="0" borderId="1" xfId="12" applyNumberFormat="1" applyFont="1" applyFill="1" applyAlignment="1">
      <alignment horizontal="center"/>
    </xf>
    <xf numFmtId="0" fontId="56" fillId="0" borderId="0" xfId="13" applyFont="1" applyFill="1" applyAlignment="1"/>
    <xf numFmtId="10" fontId="56" fillId="0" borderId="0" xfId="13" applyNumberFormat="1" applyFont="1" applyFill="1" applyAlignment="1"/>
    <xf numFmtId="0" fontId="67" fillId="0" borderId="0" xfId="13" applyFont="1" applyFill="1" applyBorder="1" applyAlignment="1">
      <alignment horizontal="left"/>
    </xf>
    <xf numFmtId="2" fontId="76" fillId="0" borderId="0" xfId="13" applyNumberFormat="1" applyFont="1" applyFill="1" applyBorder="1" applyAlignment="1">
      <alignment horizontal="center"/>
    </xf>
    <xf numFmtId="0" fontId="67" fillId="0" borderId="0" xfId="13" applyFont="1" applyBorder="1" applyAlignment="1">
      <alignment horizontal="center" vertical="center" wrapText="1"/>
    </xf>
    <xf numFmtId="0" fontId="67" fillId="4" borderId="2" xfId="16" applyFont="1" applyAlignment="1">
      <alignment wrapText="1"/>
    </xf>
    <xf numFmtId="0" fontId="56" fillId="0" borderId="0" xfId="13" applyAlignment="1">
      <alignment wrapText="1"/>
    </xf>
    <xf numFmtId="171" fontId="67" fillId="0" borderId="0" xfId="13" applyNumberFormat="1" applyFont="1" applyAlignment="1"/>
    <xf numFmtId="0" fontId="57" fillId="0" borderId="0" xfId="21"/>
    <xf numFmtId="2" fontId="57" fillId="0" borderId="0" xfId="21" applyNumberFormat="1"/>
    <xf numFmtId="164" fontId="57" fillId="0" borderId="0" xfId="21" applyNumberFormat="1"/>
    <xf numFmtId="0" fontId="57" fillId="15" borderId="0" xfId="21" applyFill="1"/>
    <xf numFmtId="0" fontId="58" fillId="0" borderId="0" xfId="21" applyFont="1"/>
    <xf numFmtId="0" fontId="57" fillId="18" borderId="0" xfId="21" applyFill="1"/>
    <xf numFmtId="1" fontId="57" fillId="0" borderId="0" xfId="21" applyNumberFormat="1"/>
    <xf numFmtId="10" fontId="57" fillId="0" borderId="0" xfId="21" applyNumberFormat="1"/>
    <xf numFmtId="0" fontId="57" fillId="37" borderId="0" xfId="21" applyFill="1"/>
    <xf numFmtId="1" fontId="57" fillId="18" borderId="0" xfId="21" applyNumberFormat="1" applyFill="1"/>
    <xf numFmtId="0" fontId="81" fillId="3" borderId="1" xfId="18"/>
    <xf numFmtId="0" fontId="0" fillId="4" borderId="2" xfId="24" applyFont="1"/>
    <xf numFmtId="1" fontId="57" fillId="38" borderId="0" xfId="21" applyNumberFormat="1" applyFill="1"/>
    <xf numFmtId="0" fontId="121" fillId="0" borderId="0" xfId="21" applyFont="1" applyAlignment="1">
      <alignment vertical="top"/>
    </xf>
    <xf numFmtId="14" fontId="121" fillId="0" borderId="0" xfId="21" applyNumberFormat="1" applyFont="1" applyAlignment="1">
      <alignment vertical="top"/>
    </xf>
    <xf numFmtId="0" fontId="122" fillId="0" borderId="0" xfId="21" applyFont="1"/>
    <xf numFmtId="164" fontId="81" fillId="3" borderId="1" xfId="18" applyNumberFormat="1"/>
    <xf numFmtId="0" fontId="0" fillId="0" borderId="0" xfId="0" pivotButton="1"/>
    <xf numFmtId="2" fontId="0" fillId="0" borderId="0" xfId="0" applyNumberFormat="1"/>
    <xf numFmtId="164" fontId="0" fillId="0" borderId="0" xfId="0" applyNumberFormat="1"/>
    <xf numFmtId="0" fontId="8" fillId="40" borderId="51" xfId="0" applyFont="1" applyFill="1" applyBorder="1"/>
    <xf numFmtId="0" fontId="57" fillId="0" borderId="0" xfId="21" applyFill="1"/>
    <xf numFmtId="1" fontId="94" fillId="2" borderId="1" xfId="22" applyNumberFormat="1"/>
    <xf numFmtId="0" fontId="121" fillId="30" borderId="0" xfId="21" applyFont="1" applyFill="1" applyAlignment="1">
      <alignment vertical="top"/>
    </xf>
    <xf numFmtId="164" fontId="81" fillId="0" borderId="1" xfId="18" applyNumberFormat="1" applyFill="1"/>
    <xf numFmtId="2" fontId="81" fillId="3" borderId="1" xfId="18" applyNumberFormat="1"/>
    <xf numFmtId="1" fontId="57" fillId="0" borderId="0" xfId="21" applyNumberFormat="1" applyFill="1"/>
    <xf numFmtId="0" fontId="81" fillId="18" borderId="1" xfId="18" applyFill="1"/>
    <xf numFmtId="164" fontId="81" fillId="18" borderId="1" xfId="18" applyNumberFormat="1" applyFill="1"/>
    <xf numFmtId="1" fontId="57" fillId="14" borderId="0" xfId="21" applyNumberFormat="1" applyFill="1"/>
    <xf numFmtId="0" fontId="57" fillId="14" borderId="0" xfId="21" applyFill="1"/>
    <xf numFmtId="0" fontId="121" fillId="14" borderId="0" xfId="21" applyFont="1" applyFill="1" applyAlignment="1">
      <alignment vertical="top"/>
    </xf>
    <xf numFmtId="14" fontId="121" fillId="14" borderId="0" xfId="21" applyNumberFormat="1" applyFont="1" applyFill="1" applyAlignment="1">
      <alignment vertical="top"/>
    </xf>
    <xf numFmtId="0" fontId="56" fillId="8" borderId="0" xfId="13" applyFill="1" applyAlignment="1"/>
    <xf numFmtId="2" fontId="56" fillId="8" borderId="0" xfId="13" applyNumberFormat="1" applyFill="1" applyAlignment="1"/>
    <xf numFmtId="2" fontId="103" fillId="8" borderId="1" xfId="12" applyNumberFormat="1" applyFont="1" applyFill="1" applyAlignment="1">
      <alignment horizontal="center" vertical="top"/>
    </xf>
    <xf numFmtId="0" fontId="58" fillId="8" borderId="0" xfId="13" applyFont="1" applyFill="1" applyAlignment="1"/>
    <xf numFmtId="0" fontId="55" fillId="8" borderId="0" xfId="12" applyFill="1" applyBorder="1"/>
    <xf numFmtId="0" fontId="56" fillId="8" borderId="0" xfId="13" applyFill="1" applyBorder="1" applyAlignment="1"/>
    <xf numFmtId="1" fontId="56" fillId="8" borderId="0" xfId="13" applyNumberFormat="1" applyFill="1" applyAlignment="1"/>
    <xf numFmtId="0" fontId="103" fillId="0" borderId="1" xfId="12" applyFont="1" applyFill="1" applyAlignment="1">
      <alignment horizontal="center" vertical="top"/>
    </xf>
    <xf numFmtId="164" fontId="124" fillId="0" borderId="0" xfId="13" applyNumberFormat="1" applyFont="1" applyAlignment="1"/>
    <xf numFmtId="0" fontId="55" fillId="2" borderId="1" xfId="12" applyAlignment="1"/>
    <xf numFmtId="164" fontId="98" fillId="3" borderId="19" xfId="8" applyNumberFormat="1" applyFont="1" applyAlignment="1"/>
    <xf numFmtId="0" fontId="125" fillId="0" borderId="0" xfId="0" applyFont="1"/>
    <xf numFmtId="0" fontId="0" fillId="12" borderId="0" xfId="0" applyFill="1"/>
    <xf numFmtId="0" fontId="126" fillId="0" borderId="0" xfId="0" applyFont="1"/>
    <xf numFmtId="2" fontId="0" fillId="12" borderId="0" xfId="0" applyNumberFormat="1" applyFill="1"/>
    <xf numFmtId="0" fontId="127" fillId="22" borderId="0" xfId="11" applyFont="1"/>
    <xf numFmtId="0" fontId="96" fillId="22" borderId="0" xfId="11" applyFont="1"/>
    <xf numFmtId="164" fontId="74" fillId="0" borderId="25" xfId="17" applyNumberFormat="1" applyFont="1" applyFill="1" applyAlignment="1">
      <alignment horizontal="center" vertical="center"/>
    </xf>
    <xf numFmtId="2" fontId="92" fillId="0" borderId="34" xfId="20" applyNumberFormat="1" applyFont="1" applyBorder="1"/>
    <xf numFmtId="1" fontId="128" fillId="30" borderId="0" xfId="0" applyNumberFormat="1" applyFont="1" applyFill="1"/>
    <xf numFmtId="1" fontId="121" fillId="0" borderId="0" xfId="21" applyNumberFormat="1" applyFont="1" applyAlignment="1">
      <alignment vertical="top"/>
    </xf>
    <xf numFmtId="1" fontId="121" fillId="18" borderId="0" xfId="21" applyNumberFormat="1" applyFont="1" applyFill="1" applyAlignment="1">
      <alignment vertical="top"/>
    </xf>
    <xf numFmtId="1" fontId="121" fillId="39" borderId="0" xfId="21" applyNumberFormat="1" applyFont="1" applyFill="1" applyAlignment="1">
      <alignment vertical="top"/>
    </xf>
    <xf numFmtId="0" fontId="57" fillId="30" borderId="0" xfId="21" applyFill="1"/>
    <xf numFmtId="0" fontId="132" fillId="6" borderId="3" xfId="5" applyFont="1" applyFill="1" applyBorder="1" applyAlignment="1">
      <alignment horizontal="left" vertical="top" wrapText="1"/>
    </xf>
    <xf numFmtId="0" fontId="133" fillId="30" borderId="12" xfId="0" applyFont="1" applyFill="1" applyBorder="1"/>
    <xf numFmtId="0" fontId="131" fillId="30" borderId="1" xfId="1" applyFont="1" applyFill="1" applyAlignment="1">
      <alignment horizontal="center" vertical="center"/>
    </xf>
    <xf numFmtId="0" fontId="130" fillId="0" borderId="25" xfId="25" applyFill="1"/>
    <xf numFmtId="0" fontId="134" fillId="0" borderId="0" xfId="13" applyFont="1" applyBorder="1" applyAlignment="1">
      <alignment horizontal="left" vertical="top"/>
    </xf>
    <xf numFmtId="0" fontId="135" fillId="12" borderId="0" xfId="0" applyFont="1" applyFill="1" applyBorder="1"/>
    <xf numFmtId="0" fontId="7" fillId="0" borderId="0" xfId="0" applyFont="1" applyFill="1"/>
    <xf numFmtId="164" fontId="14" fillId="3" borderId="1" xfId="2" applyNumberFormat="1" applyFont="1"/>
    <xf numFmtId="0" fontId="108" fillId="0" borderId="50" xfId="1" applyFont="1" applyFill="1" applyBorder="1" applyAlignment="1">
      <alignment horizontal="left" vertical="center"/>
    </xf>
    <xf numFmtId="0" fontId="136" fillId="0" borderId="0" xfId="13" applyFont="1" applyAlignment="1"/>
    <xf numFmtId="0" fontId="138" fillId="0" borderId="0" xfId="13" applyFont="1" applyAlignment="1"/>
    <xf numFmtId="10" fontId="138" fillId="0" borderId="0" xfId="13" applyNumberFormat="1" applyFont="1" applyAlignment="1"/>
    <xf numFmtId="0" fontId="140" fillId="8" borderId="0" xfId="13" applyFont="1" applyFill="1" applyAlignment="1">
      <alignment horizontal="center"/>
    </xf>
    <xf numFmtId="0" fontId="137" fillId="8" borderId="1" xfId="12" applyFont="1" applyFill="1" applyAlignment="1">
      <alignment horizontal="center"/>
    </xf>
    <xf numFmtId="0" fontId="123" fillId="8" borderId="0" xfId="13" applyFont="1" applyFill="1" applyAlignment="1"/>
    <xf numFmtId="0" fontId="143" fillId="0" borderId="0" xfId="13" applyFont="1" applyAlignment="1"/>
    <xf numFmtId="2" fontId="144" fillId="2" borderId="1" xfId="1" applyNumberFormat="1" applyFont="1" applyAlignment="1">
      <alignment horizontal="right"/>
    </xf>
    <xf numFmtId="0" fontId="130" fillId="0" borderId="25" xfId="25"/>
    <xf numFmtId="0" fontId="11" fillId="30" borderId="0" xfId="6" applyFont="1" applyFill="1"/>
    <xf numFmtId="0" fontId="55" fillId="2" borderId="42" xfId="12" applyBorder="1" applyAlignment="1" applyProtection="1">
      <alignment horizontal="center" vertical="center"/>
    </xf>
    <xf numFmtId="2" fontId="57" fillId="0" borderId="0" xfId="21" applyNumberFormat="1" applyFill="1"/>
    <xf numFmtId="1" fontId="129" fillId="0" borderId="0" xfId="21" applyNumberFormat="1" applyFont="1" applyFill="1"/>
    <xf numFmtId="0" fontId="56" fillId="0" borderId="0" xfId="13" applyFill="1" applyAlignment="1">
      <alignment horizontal="center" vertical="top"/>
    </xf>
    <xf numFmtId="0" fontId="54" fillId="0" borderId="0" xfId="0" applyFont="1" applyFill="1"/>
    <xf numFmtId="0" fontId="146" fillId="0" borderId="0" xfId="13" applyFont="1" applyAlignment="1">
      <alignment wrapText="1"/>
    </xf>
    <xf numFmtId="2" fontId="16" fillId="2" borderId="1" xfId="1" applyNumberFormat="1" applyFont="1" applyAlignment="1">
      <alignment horizontal="center" vertical="center"/>
    </xf>
    <xf numFmtId="0" fontId="18" fillId="30" borderId="1" xfId="1" applyFont="1" applyFill="1" applyAlignment="1">
      <alignment horizontal="center" vertical="center"/>
    </xf>
    <xf numFmtId="0" fontId="1" fillId="30" borderId="25" xfId="25" applyFont="1" applyFill="1"/>
    <xf numFmtId="2" fontId="22" fillId="30" borderId="11" xfId="0" applyNumberFormat="1" applyFont="1" applyFill="1" applyBorder="1"/>
    <xf numFmtId="17" fontId="0" fillId="0" borderId="0" xfId="0" applyNumberFormat="1" applyFont="1" applyFill="1"/>
    <xf numFmtId="16" fontId="0" fillId="0" borderId="0" xfId="0" applyNumberFormat="1" applyFont="1" applyFill="1"/>
    <xf numFmtId="0" fontId="148" fillId="0" borderId="0" xfId="0" applyFont="1"/>
    <xf numFmtId="164" fontId="92" fillId="12" borderId="0" xfId="20" applyNumberFormat="1" applyFont="1" applyFill="1"/>
    <xf numFmtId="164" fontId="5" fillId="3" borderId="1" xfId="2" applyNumberFormat="1"/>
    <xf numFmtId="1" fontId="105" fillId="0" borderId="0" xfId="0" applyNumberFormat="1" applyFont="1"/>
    <xf numFmtId="0" fontId="81" fillId="3" borderId="1" xfId="18" applyAlignment="1">
      <alignment wrapText="1"/>
    </xf>
    <xf numFmtId="0" fontId="81" fillId="3" borderId="1" xfId="18" applyAlignment="1">
      <alignment horizontal="center" vertical="top"/>
    </xf>
    <xf numFmtId="0" fontId="81" fillId="3" borderId="1" xfId="18" applyAlignment="1"/>
    <xf numFmtId="1" fontId="81" fillId="3" borderId="1" xfId="18" applyNumberFormat="1" applyAlignment="1">
      <alignment horizontal="center"/>
    </xf>
    <xf numFmtId="168" fontId="81" fillId="3" borderId="1" xfId="18" applyNumberFormat="1" applyAlignment="1"/>
    <xf numFmtId="0" fontId="107" fillId="2" borderId="1" xfId="1" applyFont="1" applyAlignment="1" applyProtection="1">
      <alignment horizontal="center" vertical="center"/>
      <protection locked="0"/>
    </xf>
    <xf numFmtId="1" fontId="139" fillId="2" borderId="1" xfId="1" applyNumberFormat="1" applyFont="1" applyAlignment="1" applyProtection="1">
      <alignment horizontal="center"/>
      <protection locked="0"/>
    </xf>
    <xf numFmtId="172" fontId="145" fillId="2" borderId="1" xfId="1" applyNumberFormat="1" applyFont="1" applyAlignment="1" applyProtection="1">
      <alignment horizontal="center"/>
      <protection locked="0"/>
    </xf>
    <xf numFmtId="2" fontId="142" fillId="2" borderId="1" xfId="1" applyNumberFormat="1" applyFont="1" applyAlignment="1" applyProtection="1">
      <alignment horizontal="right"/>
      <protection locked="0"/>
    </xf>
    <xf numFmtId="2" fontId="142" fillId="2" borderId="1" xfId="1" applyNumberFormat="1" applyFont="1" applyAlignment="1" applyProtection="1">
      <alignment horizontal="right" vertical="top"/>
      <protection locked="0"/>
    </xf>
    <xf numFmtId="0" fontId="143" fillId="0" borderId="0" xfId="13" applyFont="1" applyAlignment="1" applyProtection="1">
      <protection locked="0"/>
    </xf>
    <xf numFmtId="1" fontId="142" fillId="2" borderId="1" xfId="1" applyNumberFormat="1" applyFont="1" applyAlignment="1" applyProtection="1">
      <alignment horizontal="right" vertical="top"/>
      <protection locked="0"/>
    </xf>
    <xf numFmtId="0" fontId="142" fillId="2" borderId="1" xfId="1" applyFont="1" applyAlignment="1" applyProtection="1">
      <alignment horizontal="center" vertical="top"/>
      <protection locked="0"/>
    </xf>
    <xf numFmtId="2" fontId="142" fillId="2" borderId="1" xfId="1" applyNumberFormat="1" applyFont="1" applyAlignment="1" applyProtection="1">
      <alignment horizontal="center" vertical="top"/>
      <protection locked="0"/>
    </xf>
    <xf numFmtId="0" fontId="141" fillId="2" borderId="1" xfId="1" applyFont="1" applyAlignment="1" applyProtection="1">
      <alignment horizontal="center" vertical="top"/>
      <protection locked="0"/>
    </xf>
    <xf numFmtId="0" fontId="147" fillId="2" borderId="1" xfId="1" applyFont="1" applyAlignment="1" applyProtection="1">
      <alignment horizontal="center" vertical="top"/>
      <protection locked="0"/>
    </xf>
    <xf numFmtId="0" fontId="150" fillId="0" borderId="0" xfId="13" applyFont="1" applyAlignment="1">
      <alignment horizontal="left" wrapText="1"/>
    </xf>
    <xf numFmtId="0" fontId="55" fillId="2" borderId="41" xfId="12" applyBorder="1" applyAlignment="1" applyProtection="1">
      <alignment horizontal="left" vertical="center"/>
    </xf>
    <xf numFmtId="0" fontId="50" fillId="0" borderId="0" xfId="0" applyFont="1" applyFill="1" applyAlignment="1">
      <alignment horizontal="left" vertical="center" readingOrder="1"/>
    </xf>
    <xf numFmtId="0" fontId="103" fillId="0" borderId="50" xfId="12" applyFont="1" applyFill="1" applyBorder="1" applyAlignment="1">
      <alignment horizontal="center" vertical="top"/>
    </xf>
    <xf numFmtId="0" fontId="103" fillId="0" borderId="52" xfId="12" applyFont="1" applyFill="1" applyBorder="1" applyAlignment="1">
      <alignment horizontal="center" vertical="top"/>
    </xf>
    <xf numFmtId="0" fontId="56" fillId="0" borderId="0" xfId="13" applyBorder="1" applyAlignment="1">
      <alignment wrapText="1"/>
    </xf>
    <xf numFmtId="0" fontId="103" fillId="0" borderId="0" xfId="12" applyFont="1" applyFill="1" applyBorder="1" applyAlignment="1">
      <alignment horizontal="center" vertical="top"/>
    </xf>
    <xf numFmtId="0" fontId="135" fillId="0" borderId="0" xfId="0" applyFont="1" applyFill="1" applyBorder="1"/>
    <xf numFmtId="0" fontId="151" fillId="0" borderId="0" xfId="0" applyFont="1"/>
    <xf numFmtId="0" fontId="152" fillId="0" borderId="0" xfId="13" applyFont="1" applyAlignment="1"/>
    <xf numFmtId="0" fontId="93" fillId="30" borderId="0" xfId="13" applyFont="1" applyFill="1" applyAlignment="1">
      <alignment horizontal="center" vertical="center" wrapText="1"/>
    </xf>
    <xf numFmtId="0" fontId="6" fillId="6" borderId="4" xfId="5" applyFont="1" applyFill="1" applyBorder="1" applyAlignment="1">
      <alignment horizontal="center" vertical="top" wrapText="1"/>
    </xf>
    <xf numFmtId="0" fontId="6" fillId="6" borderId="5" xfId="5" applyFont="1" applyFill="1" applyBorder="1" applyAlignment="1">
      <alignment horizontal="center" vertical="top" wrapText="1"/>
    </xf>
    <xf numFmtId="0" fontId="6" fillId="6" borderId="6" xfId="5" applyFont="1" applyFill="1" applyBorder="1" applyAlignment="1">
      <alignment horizontal="center" vertical="top" wrapText="1"/>
    </xf>
    <xf numFmtId="0" fontId="6" fillId="6" borderId="7" xfId="5" applyFont="1" applyFill="1" applyBorder="1" applyAlignment="1">
      <alignment horizontal="center" vertical="top" wrapText="1"/>
    </xf>
    <xf numFmtId="0" fontId="6" fillId="6" borderId="8" xfId="5" applyFont="1" applyFill="1" applyBorder="1" applyAlignment="1">
      <alignment horizontal="center" vertical="top" wrapText="1"/>
    </xf>
    <xf numFmtId="0" fontId="6" fillId="6" borderId="9" xfId="5" applyFont="1" applyFill="1" applyBorder="1" applyAlignment="1">
      <alignment horizontal="center" vertical="top" wrapText="1"/>
    </xf>
    <xf numFmtId="0" fontId="6" fillId="6" borderId="17" xfId="5" applyFont="1" applyFill="1" applyBorder="1" applyAlignment="1">
      <alignment horizontal="center" vertical="top" wrapText="1"/>
    </xf>
    <xf numFmtId="0" fontId="6" fillId="6" borderId="18" xfId="5" applyFont="1" applyFill="1" applyBorder="1" applyAlignment="1">
      <alignment horizontal="center" vertical="top" wrapText="1"/>
    </xf>
    <xf numFmtId="166" fontId="95" fillId="4" borderId="43" xfId="16" applyNumberFormat="1" applyFont="1" applyBorder="1" applyAlignment="1">
      <alignment horizontal="left"/>
    </xf>
    <xf numFmtId="166" fontId="95" fillId="4" borderId="44" xfId="16" applyNumberFormat="1" applyFont="1" applyBorder="1" applyAlignment="1">
      <alignment horizontal="left"/>
    </xf>
    <xf numFmtId="166" fontId="95" fillId="4" borderId="45" xfId="16" applyNumberFormat="1" applyFont="1" applyBorder="1" applyAlignment="1">
      <alignment horizontal="left"/>
    </xf>
    <xf numFmtId="1" fontId="95" fillId="4" borderId="43" xfId="16" applyNumberFormat="1" applyFont="1" applyBorder="1" applyAlignment="1">
      <alignment horizontal="center"/>
    </xf>
    <xf numFmtId="1" fontId="95" fillId="4" borderId="44" xfId="16" applyNumberFormat="1" applyFont="1" applyBorder="1" applyAlignment="1">
      <alignment horizontal="center"/>
    </xf>
    <xf numFmtId="1" fontId="95" fillId="4" borderId="45" xfId="16" applyNumberFormat="1" applyFont="1" applyBorder="1" applyAlignment="1">
      <alignment horizontal="center"/>
    </xf>
    <xf numFmtId="1" fontId="95" fillId="4" borderId="43" xfId="16" applyNumberFormat="1" applyFont="1" applyBorder="1" applyAlignment="1">
      <alignment horizontal="left"/>
    </xf>
    <xf numFmtId="1" fontId="95" fillId="4" borderId="44" xfId="16" applyNumberFormat="1" applyFont="1" applyBorder="1" applyAlignment="1">
      <alignment horizontal="left"/>
    </xf>
    <xf numFmtId="1" fontId="95" fillId="4" borderId="45" xfId="16" applyNumberFormat="1" applyFont="1" applyBorder="1" applyAlignment="1">
      <alignment horizontal="left"/>
    </xf>
  </cellXfs>
  <cellStyles count="26">
    <cellStyle name="Accent1" xfId="5" builtinId="29"/>
    <cellStyle name="Bad" xfId="10" builtinId="27"/>
    <cellStyle name="Bad 2" xfId="15"/>
    <cellStyle name="Calculation" xfId="2" builtinId="22"/>
    <cellStyle name="Calculation 2" xfId="18"/>
    <cellStyle name="Explanatory Text" xfId="9" builtinId="53"/>
    <cellStyle name="Good" xfId="11" builtinId="26"/>
    <cellStyle name="Good 2" xfId="14"/>
    <cellStyle name="Input" xfId="1" builtinId="20"/>
    <cellStyle name="Input 2" xfId="12"/>
    <cellStyle name="Input 3" xfId="22"/>
    <cellStyle name="Linked Cell" xfId="25" builtinId="24"/>
    <cellStyle name="Linked Cell 2" xfId="17"/>
    <cellStyle name="Neutral" xfId="7" builtinId="28"/>
    <cellStyle name="Neutral 2" xfId="19"/>
    <cellStyle name="Normal" xfId="0" builtinId="0"/>
    <cellStyle name="Normal 2" xfId="6"/>
    <cellStyle name="Normal 3" xfId="13"/>
    <cellStyle name="Normal 4" xfId="20"/>
    <cellStyle name="Normal 4 2" xfId="23"/>
    <cellStyle name="Normal 5" xfId="21"/>
    <cellStyle name="Note" xfId="4" builtinId="10"/>
    <cellStyle name="Note 2" xfId="16"/>
    <cellStyle name="Note 3" xfId="24"/>
    <cellStyle name="Output" xfId="8" builtinId="21"/>
    <cellStyle name="Warning Text" xfId="3" builtinId="11"/>
  </cellStyles>
  <dxfs count="2">
    <dxf>
      <fill>
        <patternFill patternType="solid">
          <bgColor rgb="FFFFFF00"/>
        </patternFill>
      </fill>
    </dxf>
    <dxf>
      <numFmt numFmtId="164" formatCode="0.0"/>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chartsheet" Target="chartsheets/sheet1.xml"/><Relationship Id="rId21" Type="http://schemas.openxmlformats.org/officeDocument/2006/relationships/pivotCacheDefinition" Target="pivotCache/pivotCacheDefinition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scatterChart>
        <c:scatterStyle val="lineMarker"/>
        <c:varyColors val="0"/>
        <c:ser>
          <c:idx val="0"/>
          <c:order val="0"/>
          <c:tx>
            <c:strRef>
              <c:f>starp_rezult!$E$55</c:f>
              <c:strCache>
                <c:ptCount val="1"/>
                <c:pt idx="0">
                  <c:v>bezKKC</c:v>
                </c:pt>
              </c:strCache>
            </c:strRef>
          </c:tx>
          <c:spPr>
            <a:ln w="19050">
              <a:solidFill>
                <a:sysClr val="windowText" lastClr="000000"/>
              </a:solidFill>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starp_rezult!$F$55:$AB$55</c:f>
              <c:numCache>
                <c:formatCode>0</c:formatCode>
                <c:ptCount val="23"/>
                <c:pt idx="0">
                  <c:v>0.14964149942213148</c:v>
                </c:pt>
                <c:pt idx="1">
                  <c:v>14.602246321243323</c:v>
                </c:pt>
                <c:pt idx="2">
                  <c:v>75.905864914803004</c:v>
                </c:pt>
                <c:pt idx="3">
                  <c:v>93.892875044012825</c:v>
                </c:pt>
                <c:pt idx="4">
                  <c:v>145.10505671133197</c:v>
                </c:pt>
                <c:pt idx="5">
                  <c:v>195.2967118089658</c:v>
                </c:pt>
                <c:pt idx="6">
                  <c:v>241.98477079496058</c:v>
                </c:pt>
                <c:pt idx="7">
                  <c:v>284.30517953356377</c:v>
                </c:pt>
                <c:pt idx="8">
                  <c:v>322.19940686025024</c:v>
                </c:pt>
                <c:pt idx="9">
                  <c:v>355.96515540829483</c:v>
                </c:pt>
                <c:pt idx="10">
                  <c:v>386.02878541254057</c:v>
                </c:pt>
                <c:pt idx="11">
                  <c:v>412.8370402295742</c:v>
                </c:pt>
                <c:pt idx="12">
                  <c:v>436.80950392811991</c:v>
                </c:pt>
                <c:pt idx="13">
                  <c:v>458.32088035642329</c:v>
                </c:pt>
                <c:pt idx="14">
                  <c:v>477.69734993863312</c:v>
                </c:pt>
                <c:pt idx="15">
                  <c:v>495.21915019358414</c:v>
                </c:pt>
                <c:pt idx="16">
                  <c:v>510.84710774436019</c:v>
                </c:pt>
                <c:pt idx="17">
                  <c:v>516.76743082284304</c:v>
                </c:pt>
                <c:pt idx="18">
                  <c:v>512.75590081424036</c:v>
                </c:pt>
                <c:pt idx="19">
                  <c:v>499.10218658472843</c:v>
                </c:pt>
                <c:pt idx="20">
                  <c:v>476.58956506510975</c:v>
                </c:pt>
                <c:pt idx="21">
                  <c:v>446.43359718256767</c:v>
                </c:pt>
                <c:pt idx="22">
                  <c:v>410.1858931140261</c:v>
                </c:pt>
              </c:numCache>
            </c:numRef>
          </c:yVal>
          <c:smooth val="0"/>
          <c:extLst>
            <c:ext xmlns:c16="http://schemas.microsoft.com/office/drawing/2014/chart" uri="{C3380CC4-5D6E-409C-BE32-E72D297353CC}">
              <c16:uniqueId val="{00000000-EEAA-497B-A1C6-7D21B152E769}"/>
            </c:ext>
          </c:extLst>
        </c:ser>
        <c:ser>
          <c:idx val="1"/>
          <c:order val="1"/>
          <c:tx>
            <c:strRef>
              <c:f>starp_rezult!$E$56</c:f>
              <c:strCache>
                <c:ptCount val="1"/>
                <c:pt idx="0">
                  <c:v>KKC1</c:v>
                </c:pt>
              </c:strCache>
            </c:strRef>
          </c:tx>
          <c:spPr>
            <a:ln w="19050">
              <a:solidFill>
                <a:srgbClr val="00B050"/>
              </a:solidFill>
              <a:prstDash val="solid"/>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starp_rezult!$F$56:$AB$56</c:f>
              <c:numCache>
                <c:formatCode>0</c:formatCode>
                <c:ptCount val="23"/>
                <c:pt idx="0">
                  <c:v>0.14964149942213148</c:v>
                </c:pt>
                <c:pt idx="1">
                  <c:v>14.602246321243323</c:v>
                </c:pt>
                <c:pt idx="2">
                  <c:v>75.905864914803004</c:v>
                </c:pt>
                <c:pt idx="3">
                  <c:v>163.59303135497768</c:v>
                </c:pt>
                <c:pt idx="4">
                  <c:v>238.54090983442325</c:v>
                </c:pt>
                <c:pt idx="5">
                  <c:v>166.28875008202399</c:v>
                </c:pt>
                <c:pt idx="6">
                  <c:v>233.49342624241584</c:v>
                </c:pt>
                <c:pt idx="7">
                  <c:v>308.37396057546226</c:v>
                </c:pt>
                <c:pt idx="8">
                  <c:v>277.01665429959621</c:v>
                </c:pt>
                <c:pt idx="9">
                  <c:v>337.45902438790904</c:v>
                </c:pt>
                <c:pt idx="10">
                  <c:v>398.68624316185935</c:v>
                </c:pt>
                <c:pt idx="11">
                  <c:v>458.52851213705924</c:v>
                </c:pt>
                <c:pt idx="12">
                  <c:v>370.92186153968453</c:v>
                </c:pt>
                <c:pt idx="13">
                  <c:v>407.33889704065194</c:v>
                </c:pt>
                <c:pt idx="14">
                  <c:v>437.85373794283191</c:v>
                </c:pt>
                <c:pt idx="15">
                  <c:v>461.07337400489223</c:v>
                </c:pt>
                <c:pt idx="16">
                  <c:v>475.91872669502487</c:v>
                </c:pt>
                <c:pt idx="17">
                  <c:v>481.71165562586981</c:v>
                </c:pt>
                <c:pt idx="18">
                  <c:v>478.23260272662179</c:v>
                </c:pt>
                <c:pt idx="19">
                  <c:v>465.741810724733</c:v>
                </c:pt>
                <c:pt idx="20">
                  <c:v>444.96096009035483</c:v>
                </c:pt>
                <c:pt idx="21">
                  <c:v>414.10716995858081</c:v>
                </c:pt>
                <c:pt idx="22">
                  <c:v>377.42816889931549</c:v>
                </c:pt>
              </c:numCache>
            </c:numRef>
          </c:yVal>
          <c:smooth val="0"/>
          <c:extLst>
            <c:ext xmlns:c16="http://schemas.microsoft.com/office/drawing/2014/chart" uri="{C3380CC4-5D6E-409C-BE32-E72D297353CC}">
              <c16:uniqueId val="{00000001-EEAA-497B-A1C6-7D21B152E769}"/>
            </c:ext>
          </c:extLst>
        </c:ser>
        <c:ser>
          <c:idx val="2"/>
          <c:order val="2"/>
          <c:tx>
            <c:strRef>
              <c:f>starp_rezult!$E$57</c:f>
              <c:strCache>
                <c:ptCount val="1"/>
                <c:pt idx="0">
                  <c:v>KKC2</c:v>
                </c:pt>
              </c:strCache>
            </c:strRef>
          </c:tx>
          <c:spPr>
            <a:ln w="19050">
              <a:solidFill>
                <a:srgbClr val="0070C0"/>
              </a:solidFill>
              <a:prstDash val="solid"/>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starp_rezult!$F$57:$AB$57</c:f>
              <c:numCache>
                <c:formatCode>0</c:formatCode>
                <c:ptCount val="23"/>
                <c:pt idx="0">
                  <c:v>0.14964149942213148</c:v>
                </c:pt>
                <c:pt idx="1">
                  <c:v>14.602246321243323</c:v>
                </c:pt>
                <c:pt idx="2">
                  <c:v>75.905864914803004</c:v>
                </c:pt>
                <c:pt idx="3">
                  <c:v>163.59303135497768</c:v>
                </c:pt>
                <c:pt idx="4">
                  <c:v>238.54090983442325</c:v>
                </c:pt>
                <c:pt idx="5">
                  <c:v>110.9647264477084</c:v>
                </c:pt>
                <c:pt idx="6">
                  <c:v>155.93204080880415</c:v>
                </c:pt>
                <c:pt idx="7">
                  <c:v>206.10480542091358</c:v>
                </c:pt>
                <c:pt idx="8">
                  <c:v>260.30444116941055</c:v>
                </c:pt>
                <c:pt idx="9">
                  <c:v>317.03812604637227</c:v>
                </c:pt>
                <c:pt idx="10">
                  <c:v>374.51288011737307</c:v>
                </c:pt>
                <c:pt idx="11">
                  <c:v>430.69499659069879</c:v>
                </c:pt>
                <c:pt idx="12">
                  <c:v>483.40725322391802</c:v>
                </c:pt>
                <c:pt idx="13">
                  <c:v>530.4551888271161</c:v>
                </c:pt>
                <c:pt idx="14">
                  <c:v>569.77113451981268</c:v>
                </c:pt>
                <c:pt idx="15">
                  <c:v>599.56227193127734</c:v>
                </c:pt>
                <c:pt idx="16">
                  <c:v>618.44765981518026</c:v>
                </c:pt>
                <c:pt idx="17">
                  <c:v>625.56945513581377</c:v>
                </c:pt>
                <c:pt idx="18">
                  <c:v>620.66565559070807</c:v>
                </c:pt>
                <c:pt idx="19">
                  <c:v>604.09548802596487</c:v>
                </c:pt>
                <c:pt idx="20">
                  <c:v>576.813647753022</c:v>
                </c:pt>
                <c:pt idx="21">
                  <c:v>540.29531480106868</c:v>
                </c:pt>
                <c:pt idx="22">
                  <c:v>496.41946299892993</c:v>
                </c:pt>
              </c:numCache>
            </c:numRef>
          </c:yVal>
          <c:smooth val="0"/>
          <c:extLst>
            <c:ext xmlns:c16="http://schemas.microsoft.com/office/drawing/2014/chart" uri="{C3380CC4-5D6E-409C-BE32-E72D297353CC}">
              <c16:uniqueId val="{00000002-EEAA-497B-A1C6-7D21B152E769}"/>
            </c:ext>
          </c:extLst>
        </c:ser>
        <c:ser>
          <c:idx val="3"/>
          <c:order val="3"/>
          <c:tx>
            <c:strRef>
              <c:f>starp_rezult!$E$58</c:f>
              <c:strCache>
                <c:ptCount val="1"/>
                <c:pt idx="0">
                  <c:v>KKC3</c:v>
                </c:pt>
              </c:strCache>
            </c:strRef>
          </c:tx>
          <c:spPr>
            <a:ln w="19050">
              <a:solidFill>
                <a:srgbClr val="FF0000"/>
              </a:solidFill>
              <a:prstDash val="solid"/>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starp_rezult!$F$58:$AB$58</c:f>
              <c:numCache>
                <c:formatCode>0</c:formatCode>
                <c:ptCount val="23"/>
                <c:pt idx="0">
                  <c:v>0.14964149942213148</c:v>
                </c:pt>
                <c:pt idx="1">
                  <c:v>14.602246321243323</c:v>
                </c:pt>
                <c:pt idx="2">
                  <c:v>75.905864914803004</c:v>
                </c:pt>
                <c:pt idx="3">
                  <c:v>163.59303135497768</c:v>
                </c:pt>
                <c:pt idx="4">
                  <c:v>238.54090983442325</c:v>
                </c:pt>
                <c:pt idx="5">
                  <c:v>145.50255745767535</c:v>
                </c:pt>
                <c:pt idx="6">
                  <c:v>204.36467600195198</c:v>
                </c:pt>
                <c:pt idx="7">
                  <c:v>269.98314058284933</c:v>
                </c:pt>
                <c:pt idx="8">
                  <c:v>340.79965129825763</c:v>
                </c:pt>
                <c:pt idx="9">
                  <c:v>285.34928530618237</c:v>
                </c:pt>
                <c:pt idx="10">
                  <c:v>337.23422624312599</c:v>
                </c:pt>
                <c:pt idx="11">
                  <c:v>387.98507649565369</c:v>
                </c:pt>
                <c:pt idx="12">
                  <c:v>435.63634637024415</c:v>
                </c:pt>
                <c:pt idx="13">
                  <c:v>478.20493548231894</c:v>
                </c:pt>
                <c:pt idx="14">
                  <c:v>513.82005332874314</c:v>
                </c:pt>
                <c:pt idx="15">
                  <c:v>540.85704277449236</c:v>
                </c:pt>
                <c:pt idx="16">
                  <c:v>558.06150594561211</c:v>
                </c:pt>
                <c:pt idx="17">
                  <c:v>564.65034733281516</c:v>
                </c:pt>
                <c:pt idx="18">
                  <c:v>560.37821005653996</c:v>
                </c:pt>
                <c:pt idx="19">
                  <c:v>545.56118797760587</c:v>
                </c:pt>
                <c:pt idx="20">
                  <c:v>521.0542800107587</c:v>
                </c:pt>
                <c:pt idx="21">
                  <c:v>488.18423384196882</c:v>
                </c:pt>
                <c:pt idx="22">
                  <c:v>448.6445037441564</c:v>
                </c:pt>
              </c:numCache>
            </c:numRef>
          </c:yVal>
          <c:smooth val="0"/>
          <c:extLst>
            <c:ext xmlns:c16="http://schemas.microsoft.com/office/drawing/2014/chart" uri="{C3380CC4-5D6E-409C-BE32-E72D297353CC}">
              <c16:uniqueId val="{00000003-EEAA-497B-A1C6-7D21B152E769}"/>
            </c:ext>
          </c:extLst>
        </c:ser>
        <c:ser>
          <c:idx val="4"/>
          <c:order val="4"/>
          <c:tx>
            <c:strRef>
              <c:f>starp_rezult!$E$59</c:f>
              <c:strCache>
                <c:ptCount val="1"/>
                <c:pt idx="0">
                  <c:v>KKC1 total</c:v>
                </c:pt>
              </c:strCache>
            </c:strRef>
          </c:tx>
          <c:spPr>
            <a:ln>
              <a:solidFill>
                <a:srgbClr val="00B050"/>
              </a:solidFill>
              <a:prstDash val="sysDash"/>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starp_rezult!$F$59:$AB$59</c:f>
              <c:numCache>
                <c:formatCode>0</c:formatCode>
                <c:ptCount val="23"/>
                <c:pt idx="0">
                  <c:v>0.14964149942213148</c:v>
                </c:pt>
                <c:pt idx="1">
                  <c:v>14.602246321243323</c:v>
                </c:pt>
                <c:pt idx="2">
                  <c:v>75.905864914803004</c:v>
                </c:pt>
                <c:pt idx="3">
                  <c:v>163.59303135497768</c:v>
                </c:pt>
                <c:pt idx="4">
                  <c:v>238.54090983442325</c:v>
                </c:pt>
                <c:pt idx="5">
                  <c:v>297.91800674792762</c:v>
                </c:pt>
                <c:pt idx="6">
                  <c:v>365.12268290831946</c:v>
                </c:pt>
                <c:pt idx="7">
                  <c:v>440.00321724136586</c:v>
                </c:pt>
                <c:pt idx="8">
                  <c:v>499.19819605980553</c:v>
                </c:pt>
                <c:pt idx="9">
                  <c:v>559.6405661481183</c:v>
                </c:pt>
                <c:pt idx="10">
                  <c:v>620.86778492206861</c:v>
                </c:pt>
                <c:pt idx="11">
                  <c:v>680.71005389726849</c:v>
                </c:pt>
                <c:pt idx="12">
                  <c:v>724.82101063953951</c:v>
                </c:pt>
                <c:pt idx="13">
                  <c:v>761.23804614050687</c:v>
                </c:pt>
                <c:pt idx="14">
                  <c:v>791.75288704268678</c:v>
                </c:pt>
                <c:pt idx="15">
                  <c:v>814.9725231047471</c:v>
                </c:pt>
                <c:pt idx="16">
                  <c:v>829.81787579487968</c:v>
                </c:pt>
                <c:pt idx="17">
                  <c:v>835.61080472572462</c:v>
                </c:pt>
                <c:pt idx="18">
                  <c:v>832.1317518264766</c:v>
                </c:pt>
                <c:pt idx="19">
                  <c:v>819.64095982458775</c:v>
                </c:pt>
                <c:pt idx="20">
                  <c:v>798.86010919020964</c:v>
                </c:pt>
                <c:pt idx="21">
                  <c:v>768.00631905843557</c:v>
                </c:pt>
                <c:pt idx="22">
                  <c:v>731.32731799917019</c:v>
                </c:pt>
              </c:numCache>
            </c:numRef>
          </c:yVal>
          <c:smooth val="0"/>
          <c:extLst>
            <c:ext xmlns:c16="http://schemas.microsoft.com/office/drawing/2014/chart" uri="{C3380CC4-5D6E-409C-BE32-E72D297353CC}">
              <c16:uniqueId val="{00000004-EEAA-497B-A1C6-7D21B152E769}"/>
            </c:ext>
          </c:extLst>
        </c:ser>
        <c:ser>
          <c:idx val="5"/>
          <c:order val="5"/>
          <c:tx>
            <c:strRef>
              <c:f>starp_rezult!$E$60</c:f>
              <c:strCache>
                <c:ptCount val="1"/>
                <c:pt idx="0">
                  <c:v>KKC2 total</c:v>
                </c:pt>
              </c:strCache>
            </c:strRef>
          </c:tx>
          <c:spPr>
            <a:ln>
              <a:solidFill>
                <a:srgbClr val="0070C0"/>
              </a:solidFill>
              <a:prstDash val="sysDash"/>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starp_rezult!$F$60:$AB$60</c:f>
              <c:numCache>
                <c:formatCode>0</c:formatCode>
                <c:ptCount val="23"/>
                <c:pt idx="0">
                  <c:v>0.14964149942213148</c:v>
                </c:pt>
                <c:pt idx="1">
                  <c:v>14.602246321243323</c:v>
                </c:pt>
                <c:pt idx="2">
                  <c:v>75.905864914803004</c:v>
                </c:pt>
                <c:pt idx="3">
                  <c:v>163.59303135497768</c:v>
                </c:pt>
                <c:pt idx="4">
                  <c:v>238.54090983442325</c:v>
                </c:pt>
                <c:pt idx="5">
                  <c:v>279.469522937254</c:v>
                </c:pt>
                <c:pt idx="6">
                  <c:v>324.43683729834976</c:v>
                </c:pt>
                <c:pt idx="7">
                  <c:v>374.60960191045922</c:v>
                </c:pt>
                <c:pt idx="8">
                  <c:v>428.80923765895619</c:v>
                </c:pt>
                <c:pt idx="9">
                  <c:v>485.54292253591791</c:v>
                </c:pt>
                <c:pt idx="10">
                  <c:v>543.01767660691871</c:v>
                </c:pt>
                <c:pt idx="11">
                  <c:v>599.19979308024449</c:v>
                </c:pt>
                <c:pt idx="12">
                  <c:v>651.91204971346372</c:v>
                </c:pt>
                <c:pt idx="13">
                  <c:v>698.9599853166618</c:v>
                </c:pt>
                <c:pt idx="14">
                  <c:v>738.27593100935837</c:v>
                </c:pt>
                <c:pt idx="15">
                  <c:v>768.06706842082303</c:v>
                </c:pt>
                <c:pt idx="16">
                  <c:v>786.95245630472596</c:v>
                </c:pt>
                <c:pt idx="17">
                  <c:v>794.07425162535947</c:v>
                </c:pt>
                <c:pt idx="18">
                  <c:v>789.17045208025377</c:v>
                </c:pt>
                <c:pt idx="19">
                  <c:v>772.60028451551057</c:v>
                </c:pt>
                <c:pt idx="20">
                  <c:v>745.31844424256769</c:v>
                </c:pt>
                <c:pt idx="21">
                  <c:v>708.80011129061438</c:v>
                </c:pt>
                <c:pt idx="22">
                  <c:v>664.92425948847563</c:v>
                </c:pt>
              </c:numCache>
            </c:numRef>
          </c:yVal>
          <c:smooth val="0"/>
          <c:extLst>
            <c:ext xmlns:c16="http://schemas.microsoft.com/office/drawing/2014/chart" uri="{C3380CC4-5D6E-409C-BE32-E72D297353CC}">
              <c16:uniqueId val="{00000005-EEAA-497B-A1C6-7D21B152E769}"/>
            </c:ext>
          </c:extLst>
        </c:ser>
        <c:ser>
          <c:idx val="6"/>
          <c:order val="6"/>
          <c:tx>
            <c:strRef>
              <c:f>starp_rezult!$E$61</c:f>
              <c:strCache>
                <c:ptCount val="1"/>
                <c:pt idx="0">
                  <c:v>KKC3 total</c:v>
                </c:pt>
              </c:strCache>
            </c:strRef>
          </c:tx>
          <c:spPr>
            <a:ln>
              <a:solidFill>
                <a:srgbClr val="FF0000"/>
              </a:solidFill>
              <a:prstDash val="sysDash"/>
            </a:ln>
          </c:spPr>
          <c:marker>
            <c:symbol val="none"/>
          </c:marker>
          <c:xVal>
            <c:numRef>
              <c:f>starp_rezult!$F$54:$AB$54</c:f>
              <c:numCache>
                <c:formatCode>0</c:formatCode>
                <c:ptCount val="23"/>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numCache>
            </c:numRef>
          </c:xVal>
          <c:yVal>
            <c:numRef>
              <c:f>starp_rezult!$F$61:$AB$61</c:f>
              <c:numCache>
                <c:formatCode>0</c:formatCode>
                <c:ptCount val="23"/>
                <c:pt idx="0">
                  <c:v>0.14964149942213148</c:v>
                </c:pt>
                <c:pt idx="1">
                  <c:v>14.602246321243323</c:v>
                </c:pt>
                <c:pt idx="2">
                  <c:v>75.905864914803004</c:v>
                </c:pt>
                <c:pt idx="3">
                  <c:v>163.59303135497768</c:v>
                </c:pt>
                <c:pt idx="4">
                  <c:v>238.54090983442325</c:v>
                </c:pt>
                <c:pt idx="5">
                  <c:v>291.04413813791268</c:v>
                </c:pt>
                <c:pt idx="6">
                  <c:v>349.90625668218934</c:v>
                </c:pt>
                <c:pt idx="7">
                  <c:v>415.52472126308669</c:v>
                </c:pt>
                <c:pt idx="8">
                  <c:v>486.34123197849499</c:v>
                </c:pt>
                <c:pt idx="9">
                  <c:v>539.64837854293899</c:v>
                </c:pt>
                <c:pt idx="10">
                  <c:v>591.53331947988261</c:v>
                </c:pt>
                <c:pt idx="11">
                  <c:v>642.28416973241031</c:v>
                </c:pt>
                <c:pt idx="12">
                  <c:v>689.93543960700072</c:v>
                </c:pt>
                <c:pt idx="13">
                  <c:v>732.50402871907545</c:v>
                </c:pt>
                <c:pt idx="14">
                  <c:v>768.1191465654997</c:v>
                </c:pt>
                <c:pt idx="15">
                  <c:v>795.15613601124892</c:v>
                </c:pt>
                <c:pt idx="16">
                  <c:v>812.36059918236867</c:v>
                </c:pt>
                <c:pt idx="17">
                  <c:v>818.94944056957172</c:v>
                </c:pt>
                <c:pt idx="18">
                  <c:v>814.67730329329652</c:v>
                </c:pt>
                <c:pt idx="19">
                  <c:v>799.86028121436243</c:v>
                </c:pt>
                <c:pt idx="20">
                  <c:v>775.35337324751526</c:v>
                </c:pt>
                <c:pt idx="21">
                  <c:v>742.48332707872532</c:v>
                </c:pt>
                <c:pt idx="22">
                  <c:v>702.94359698091284</c:v>
                </c:pt>
              </c:numCache>
            </c:numRef>
          </c:yVal>
          <c:smooth val="0"/>
          <c:extLst>
            <c:ext xmlns:c16="http://schemas.microsoft.com/office/drawing/2014/chart" uri="{C3380CC4-5D6E-409C-BE32-E72D297353CC}">
              <c16:uniqueId val="{00000006-EEAA-497B-A1C6-7D21B152E769}"/>
            </c:ext>
          </c:extLst>
        </c:ser>
        <c:dLbls>
          <c:showLegendKey val="0"/>
          <c:showVal val="0"/>
          <c:showCatName val="0"/>
          <c:showSerName val="0"/>
          <c:showPercent val="0"/>
          <c:showBubbleSize val="0"/>
        </c:dLbls>
        <c:axId val="35303936"/>
        <c:axId val="35304512"/>
      </c:scatterChart>
      <c:valAx>
        <c:axId val="35303936"/>
        <c:scaling>
          <c:orientation val="minMax"/>
          <c:max val="80"/>
        </c:scaling>
        <c:delete val="0"/>
        <c:axPos val="b"/>
        <c:majorGridlines>
          <c:spPr>
            <a:ln>
              <a:solidFill>
                <a:schemeClr val="bg1">
                  <a:lumMod val="85000"/>
                </a:schemeClr>
              </a:solidFill>
            </a:ln>
          </c:spPr>
        </c:majorGridlines>
        <c:title>
          <c:tx>
            <c:rich>
              <a:bodyPr/>
              <a:lstStyle/>
              <a:p>
                <a:pPr>
                  <a:defRPr/>
                </a:pPr>
                <a:r>
                  <a:rPr lang="en-US"/>
                  <a:t>A, gadi</a:t>
                </a:r>
              </a:p>
            </c:rich>
          </c:tx>
          <c:overlay val="0"/>
        </c:title>
        <c:numFmt formatCode="0" sourceLinked="1"/>
        <c:majorTickMark val="out"/>
        <c:minorTickMark val="none"/>
        <c:tickLblPos val="nextTo"/>
        <c:crossAx val="35304512"/>
        <c:crosses val="autoZero"/>
        <c:crossBetween val="midCat"/>
      </c:valAx>
      <c:valAx>
        <c:axId val="35304512"/>
        <c:scaling>
          <c:orientation val="minMax"/>
        </c:scaling>
        <c:delete val="0"/>
        <c:axPos val="l"/>
        <c:majorGridlines>
          <c:spPr>
            <a:ln>
              <a:solidFill>
                <a:schemeClr val="bg1">
                  <a:lumMod val="85000"/>
                </a:schemeClr>
              </a:solidFill>
            </a:ln>
          </c:spPr>
        </c:majorGridlines>
        <c:title>
          <c:tx>
            <c:rich>
              <a:bodyPr/>
              <a:lstStyle/>
              <a:p>
                <a:pPr>
                  <a:defRPr/>
                </a:pPr>
                <a:r>
                  <a:rPr lang="en-US"/>
                  <a:t>M, m</a:t>
                </a:r>
                <a:r>
                  <a:rPr lang="en-US" baseline="30000"/>
                  <a:t>3</a:t>
                </a:r>
                <a:r>
                  <a:rPr lang="en-US"/>
                  <a:t>ha</a:t>
                </a:r>
                <a:r>
                  <a:rPr lang="en-US" baseline="30000"/>
                  <a:t>-1</a:t>
                </a:r>
              </a:p>
            </c:rich>
          </c:tx>
          <c:overlay val="0"/>
        </c:title>
        <c:numFmt formatCode="0" sourceLinked="1"/>
        <c:majorTickMark val="out"/>
        <c:minorTickMark val="none"/>
        <c:tickLblPos val="nextTo"/>
        <c:crossAx val="35303936"/>
        <c:crosses val="autoZero"/>
        <c:crossBetween val="midCat"/>
      </c:valAx>
    </c:plotArea>
    <c:legend>
      <c:legendPos val="r"/>
      <c:overlay val="0"/>
    </c:legend>
    <c:plotVisOnly val="1"/>
    <c:dispBlanksAs val="gap"/>
    <c:showDLblsOverMax val="0"/>
  </c:char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Ar_KKC_V1_bildes!$B$4</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Ar_KKC_V1_bildes!$C$4:$AG$4</c:f>
              <c:numCache>
                <c:formatCode>0.0</c:formatCode>
                <c:ptCount val="31"/>
                <c:pt idx="0">
                  <c:v>0.68</c:v>
                </c:pt>
                <c:pt idx="1">
                  <c:v>4.08</c:v>
                </c:pt>
                <c:pt idx="2">
                  <c:v>7.48</c:v>
                </c:pt>
                <c:pt idx="3">
                  <c:v>11.316792407873782</c:v>
                </c:pt>
                <c:pt idx="4">
                  <c:v>14.778360368120108</c:v>
                </c:pt>
                <c:pt idx="5">
                  <c:v>18.766826794400345</c:v>
                </c:pt>
                <c:pt idx="6">
                  <c:v>21.296172102377845</c:v>
                </c:pt>
                <c:pt idx="7">
                  <c:v>23.412824688319468</c:v>
                </c:pt>
                <c:pt idx="8">
                  <c:v>25.999215465369758</c:v>
                </c:pt>
                <c:pt idx="9">
                  <c:v>27.56742030720201</c:v>
                </c:pt>
                <c:pt idx="10">
                  <c:v>28.911394487696967</c:v>
                </c:pt>
                <c:pt idx="11">
                  <c:v>30.076205138665266</c:v>
                </c:pt>
                <c:pt idx="12">
                  <c:v>32.068686994453003</c:v>
                </c:pt>
                <c:pt idx="13">
                  <c:v>33.021650343459399</c:v>
                </c:pt>
                <c:pt idx="14">
                  <c:v>33.88499442682437</c:v>
                </c:pt>
                <c:pt idx="15">
                  <c:v>34.679579486857179</c:v>
                </c:pt>
                <c:pt idx="16">
                  <c:v>35.422859363511506</c:v>
                </c:pt>
                <c:pt idx="17">
                  <c:v>36.129587059735471</c:v>
                </c:pt>
                <c:pt idx="18">
                  <c:v>36.812363060562539</c:v>
                </c:pt>
              </c:numCache>
            </c:numRef>
          </c:yVal>
          <c:smooth val="0"/>
          <c:extLst>
            <c:ext xmlns:c16="http://schemas.microsoft.com/office/drawing/2014/chart" uri="{C3380CC4-5D6E-409C-BE32-E72D297353CC}">
              <c16:uniqueId val="{00000000-4A9A-4360-80B1-1BC1F76918B0}"/>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4A9A-4360-80B1-1BC1F76918B0}"/>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4A9A-4360-80B1-1BC1F76918B0}"/>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4A9A-4360-80B1-1BC1F76918B0}"/>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6-4A9A-4360-80B1-1BC1F76918B0}"/>
            </c:ext>
          </c:extLst>
        </c:ser>
        <c:dLbls>
          <c:showLegendKey val="0"/>
          <c:showVal val="0"/>
          <c:showCatName val="0"/>
          <c:showSerName val="0"/>
          <c:showPercent val="0"/>
          <c:showBubbleSize val="0"/>
        </c:dLbls>
        <c:axId val="157323776"/>
        <c:axId val="157324352"/>
      </c:scatterChart>
      <c:valAx>
        <c:axId val="157323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7324352"/>
        <c:crosses val="autoZero"/>
        <c:crossBetween val="midCat"/>
      </c:valAx>
      <c:valAx>
        <c:axId val="1573243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7323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Ar_KKC_V1_bildes!$B$5</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Ar_KKC_V1_bildes!$C$5:$AG$5</c:f>
              <c:numCache>
                <c:formatCode>0.0</c:formatCode>
                <c:ptCount val="31"/>
                <c:pt idx="0">
                  <c:v>0.88569577365981011</c:v>
                </c:pt>
                <c:pt idx="1">
                  <c:v>5.092880254156734</c:v>
                </c:pt>
                <c:pt idx="2">
                  <c:v>9.2002735608786814</c:v>
                </c:pt>
                <c:pt idx="3">
                  <c:v>13.691336194456174</c:v>
                </c:pt>
                <c:pt idx="4">
                  <c:v>17.566452397765804</c:v>
                </c:pt>
                <c:pt idx="5">
                  <c:v>20.831627406003502</c:v>
                </c:pt>
                <c:pt idx="6">
                  <c:v>23.567167743622839</c:v>
                </c:pt>
                <c:pt idx="7">
                  <c:v>25.863409508667893</c:v>
                </c:pt>
                <c:pt idx="8">
                  <c:v>27.801207385601916</c:v>
                </c:pt>
                <c:pt idx="9">
                  <c:v>29.44762929843391</c:v>
                </c:pt>
                <c:pt idx="10">
                  <c:v>30.85666476381888</c:v>
                </c:pt>
                <c:pt idx="11">
                  <c:v>32.07130168777195</c:v>
                </c:pt>
                <c:pt idx="12">
                  <c:v>33.125702388868753</c:v>
                </c:pt>
                <c:pt idx="13">
                  <c:v>34.047087982137278</c:v>
                </c:pt>
                <c:pt idx="14">
                  <c:v>34.857258449789455</c:v>
                </c:pt>
                <c:pt idx="15">
                  <c:v>35.573781706411204</c:v>
                </c:pt>
                <c:pt idx="16">
                  <c:v>36.210911679909202</c:v>
                </c:pt>
                <c:pt idx="17">
                  <c:v>36.780294239474657</c:v>
                </c:pt>
                <c:pt idx="18">
                  <c:v>37.291510373536035</c:v>
                </c:pt>
              </c:numCache>
            </c:numRef>
          </c:yVal>
          <c:smooth val="0"/>
          <c:extLst>
            <c:ext xmlns:c16="http://schemas.microsoft.com/office/drawing/2014/chart" uri="{C3380CC4-5D6E-409C-BE32-E72D297353CC}">
              <c16:uniqueId val="{00000000-AF13-487D-B8A9-8580D9EF681C}"/>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AF13-487D-B8A9-8580D9EF681C}"/>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AF13-487D-B8A9-8580D9EF681C}"/>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AF13-487D-B8A9-8580D9EF681C}"/>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AF13-487D-B8A9-8580D9EF681C}"/>
            </c:ext>
          </c:extLst>
        </c:ser>
        <c:dLbls>
          <c:showLegendKey val="0"/>
          <c:showVal val="0"/>
          <c:showCatName val="0"/>
          <c:showSerName val="0"/>
          <c:showPercent val="0"/>
          <c:showBubbleSize val="0"/>
        </c:dLbls>
        <c:axId val="157326656"/>
        <c:axId val="205348864"/>
      </c:scatterChart>
      <c:valAx>
        <c:axId val="157326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348864"/>
        <c:crosses val="autoZero"/>
        <c:crossBetween val="midCat"/>
      </c:valAx>
      <c:valAx>
        <c:axId val="20534886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7326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Ar_KKC_V1_bildes!$B$6</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Ar_KKC_V1_bildes!$C$6:$AG$6</c:f>
              <c:numCache>
                <c:formatCode>0.0</c:formatCode>
                <c:ptCount val="31"/>
                <c:pt idx="0">
                  <c:v>0.8292682926829269</c:v>
                </c:pt>
                <c:pt idx="1">
                  <c:v>4.975609756097561</c:v>
                </c:pt>
                <c:pt idx="2">
                  <c:v>9.1219512195121961</c:v>
                </c:pt>
                <c:pt idx="3">
                  <c:v>12.010495716789208</c:v>
                </c:pt>
                <c:pt idx="4">
                  <c:v>14.368159937489482</c:v>
                </c:pt>
                <c:pt idx="5">
                  <c:v>19.404549143463633</c:v>
                </c:pt>
                <c:pt idx="6">
                  <c:v>21.722876963757486</c:v>
                </c:pt>
                <c:pt idx="7">
                  <c:v>23.795189593124288</c:v>
                </c:pt>
                <c:pt idx="8">
                  <c:v>28.413448898766372</c:v>
                </c:pt>
                <c:pt idx="9">
                  <c:v>30.398321499410663</c:v>
                </c:pt>
                <c:pt idx="10">
                  <c:v>32.214380911480923</c:v>
                </c:pt>
                <c:pt idx="11">
                  <c:v>33.878469660525461</c:v>
                </c:pt>
                <c:pt idx="12">
                  <c:v>39.134025439673763</c:v>
                </c:pt>
                <c:pt idx="13">
                  <c:v>40.854750014407394</c:v>
                </c:pt>
                <c:pt idx="14">
                  <c:v>42.47377726072304</c:v>
                </c:pt>
                <c:pt idx="15">
                  <c:v>44.005571301542233</c:v>
                </c:pt>
                <c:pt idx="16">
                  <c:v>45.464473602464281</c:v>
                </c:pt>
                <c:pt idx="17">
                  <c:v>46.864480322793071</c:v>
                </c:pt>
                <c:pt idx="18">
                  <c:v>48.218950396500475</c:v>
                </c:pt>
              </c:numCache>
            </c:numRef>
          </c:yVal>
          <c:smooth val="0"/>
          <c:extLst>
            <c:ext xmlns:c16="http://schemas.microsoft.com/office/drawing/2014/chart" uri="{C3380CC4-5D6E-409C-BE32-E72D297353CC}">
              <c16:uniqueId val="{00000000-2FF7-4517-B73C-2D77B42D17C1}"/>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2FF7-4517-B73C-2D77B42D17C1}"/>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2FF7-4517-B73C-2D77B42D17C1}"/>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2FF7-4517-B73C-2D77B42D17C1}"/>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2FF7-4517-B73C-2D77B42D17C1}"/>
            </c:ext>
          </c:extLst>
        </c:ser>
        <c:dLbls>
          <c:showLegendKey val="0"/>
          <c:showVal val="0"/>
          <c:showCatName val="0"/>
          <c:showSerName val="0"/>
          <c:showPercent val="0"/>
          <c:showBubbleSize val="0"/>
        </c:dLbls>
        <c:axId val="205351168"/>
        <c:axId val="205351744"/>
      </c:scatterChart>
      <c:valAx>
        <c:axId val="205351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351744"/>
        <c:crosses val="autoZero"/>
        <c:crossBetween val="midCat"/>
      </c:valAx>
      <c:valAx>
        <c:axId val="2053517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351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Ar_KKC_V1_bildes!$B$7</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Ar_KKC_V1_bildes!$C$7:$AG$7</c:f>
              <c:numCache>
                <c:formatCode>0.0</c:formatCode>
                <c:ptCount val="31"/>
                <c:pt idx="0">
                  <c:v>5.8904862254808616</c:v>
                </c:pt>
                <c:pt idx="1">
                  <c:v>5.7748266510890049</c:v>
                </c:pt>
                <c:pt idx="2">
                  <c:v>19.215735681498668</c:v>
                </c:pt>
                <c:pt idx="3">
                  <c:v>29.339637843772472</c:v>
                </c:pt>
                <c:pt idx="4">
                  <c:v>33.963207126449042</c:v>
                </c:pt>
                <c:pt idx="5">
                  <c:v>19.224658242619967</c:v>
                </c:pt>
                <c:pt idx="6">
                  <c:v>24.051937209091601</c:v>
                </c:pt>
                <c:pt idx="7">
                  <c:v>29.096636622752381</c:v>
                </c:pt>
                <c:pt idx="8">
                  <c:v>23.698552310259029</c:v>
                </c:pt>
                <c:pt idx="9">
                  <c:v>27.296630474486332</c:v>
                </c:pt>
                <c:pt idx="10">
                  <c:v>30.800810826462996</c:v>
                </c:pt>
                <c:pt idx="11">
                  <c:v>34.088003767853081</c:v>
                </c:pt>
                <c:pt idx="12">
                  <c:v>25.876711837262711</c:v>
                </c:pt>
                <c:pt idx="13">
                  <c:v>27.598755368007613</c:v>
                </c:pt>
                <c:pt idx="14">
                  <c:v>28.907120629849821</c:v>
                </c:pt>
                <c:pt idx="15">
                  <c:v>29.735701049682973</c:v>
                </c:pt>
                <c:pt idx="16">
                  <c:v>30.039442546639886</c:v>
                </c:pt>
                <c:pt idx="17">
                  <c:v>29.798769121607489</c:v>
                </c:pt>
                <c:pt idx="18">
                  <c:v>29.021986081918854</c:v>
                </c:pt>
              </c:numCache>
            </c:numRef>
          </c:yVal>
          <c:smooth val="0"/>
          <c:extLst>
            <c:ext xmlns:c16="http://schemas.microsoft.com/office/drawing/2014/chart" uri="{C3380CC4-5D6E-409C-BE32-E72D297353CC}">
              <c16:uniqueId val="{00000000-EA14-452F-9446-68E580276EE5}"/>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EA14-452F-9446-68E580276EE5}"/>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EA14-452F-9446-68E580276EE5}"/>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EA14-452F-9446-68E580276EE5}"/>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EA14-452F-9446-68E580276EE5}"/>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EA14-452F-9446-68E580276EE5}"/>
            </c:ext>
          </c:extLst>
        </c:ser>
        <c:dLbls>
          <c:showLegendKey val="0"/>
          <c:showVal val="0"/>
          <c:showCatName val="0"/>
          <c:showSerName val="0"/>
          <c:showPercent val="0"/>
          <c:showBubbleSize val="0"/>
        </c:dLbls>
        <c:axId val="205354048"/>
        <c:axId val="205354624"/>
      </c:scatterChart>
      <c:valAx>
        <c:axId val="205354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354624"/>
        <c:crosses val="autoZero"/>
        <c:crossBetween val="midCat"/>
      </c:valAx>
      <c:valAx>
        <c:axId val="2053546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354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Ar_KKC_V1_bildes!$B$8</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Ar_KKC_V1_bildes!$C$8:$AG$8</c:f>
              <c:numCache>
                <c:formatCode>0.0</c:formatCode>
                <c:ptCount val="31"/>
                <c:pt idx="0">
                  <c:v>0.14964149942213148</c:v>
                </c:pt>
                <c:pt idx="1">
                  <c:v>14.602246321243323</c:v>
                </c:pt>
                <c:pt idx="2">
                  <c:v>75.905864914803004</c:v>
                </c:pt>
                <c:pt idx="3">
                  <c:v>163.59303135497768</c:v>
                </c:pt>
                <c:pt idx="4">
                  <c:v>238.54090983442325</c:v>
                </c:pt>
                <c:pt idx="5">
                  <c:v>166.28875008202399</c:v>
                </c:pt>
                <c:pt idx="6">
                  <c:v>233.49342624241584</c:v>
                </c:pt>
                <c:pt idx="7">
                  <c:v>308.37396057546226</c:v>
                </c:pt>
                <c:pt idx="8">
                  <c:v>277.01665429959621</c:v>
                </c:pt>
                <c:pt idx="9">
                  <c:v>337.45902438790904</c:v>
                </c:pt>
                <c:pt idx="10">
                  <c:v>398.68624316185935</c:v>
                </c:pt>
                <c:pt idx="11">
                  <c:v>458.52851213705924</c:v>
                </c:pt>
                <c:pt idx="12">
                  <c:v>370.92186153968453</c:v>
                </c:pt>
                <c:pt idx="13">
                  <c:v>407.33889704065194</c:v>
                </c:pt>
                <c:pt idx="14">
                  <c:v>437.85373794283191</c:v>
                </c:pt>
                <c:pt idx="15">
                  <c:v>461.07337400489223</c:v>
                </c:pt>
                <c:pt idx="16">
                  <c:v>475.91872669502487</c:v>
                </c:pt>
                <c:pt idx="17">
                  <c:v>481.71165562586981</c:v>
                </c:pt>
                <c:pt idx="18">
                  <c:v>478.23260272662179</c:v>
                </c:pt>
              </c:numCache>
            </c:numRef>
          </c:yVal>
          <c:smooth val="0"/>
          <c:extLst>
            <c:ext xmlns:c16="http://schemas.microsoft.com/office/drawing/2014/chart" uri="{C3380CC4-5D6E-409C-BE32-E72D297353CC}">
              <c16:uniqueId val="{00000000-4DF0-4656-AA2C-397B0C874D66}"/>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4DF0-4656-AA2C-397B0C874D66}"/>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4DF0-4656-AA2C-397B0C874D66}"/>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4DF0-4656-AA2C-397B0C874D66}"/>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4DF0-4656-AA2C-397B0C874D66}"/>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4DF0-4656-AA2C-397B0C874D66}"/>
            </c:ext>
          </c:extLst>
        </c:ser>
        <c:dLbls>
          <c:showLegendKey val="0"/>
          <c:showVal val="0"/>
          <c:showCatName val="0"/>
          <c:showSerName val="0"/>
          <c:showPercent val="0"/>
          <c:showBubbleSize val="0"/>
        </c:dLbls>
        <c:axId val="205570048"/>
        <c:axId val="205570624"/>
      </c:scatterChart>
      <c:valAx>
        <c:axId val="205570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0624"/>
        <c:crosses val="autoZero"/>
        <c:crossBetween val="midCat"/>
        <c:majorUnit val="20"/>
      </c:valAx>
      <c:valAx>
        <c:axId val="2055706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0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Ar_KKC_V1_bildes!$B$9</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Ar_KKC_V1_bildes!$C$9:$AG$9</c:f>
              <c:numCache>
                <c:formatCode>0</c:formatCode>
                <c:ptCount val="31"/>
                <c:pt idx="0">
                  <c:v>3000</c:v>
                </c:pt>
                <c:pt idx="1">
                  <c:v>2970</c:v>
                </c:pt>
                <c:pt idx="2">
                  <c:v>2940.3</c:v>
                </c:pt>
                <c:pt idx="3">
                  <c:v>2589.6615106985382</c:v>
                </c:pt>
                <c:pt idx="4">
                  <c:v>2094.6743035556065</c:v>
                </c:pt>
                <c:pt idx="5">
                  <c:v>650.07225921930331</c:v>
                </c:pt>
                <c:pt idx="6">
                  <c:v>648.97130620717292</c:v>
                </c:pt>
                <c:pt idx="7">
                  <c:v>654.29645911373791</c:v>
                </c:pt>
                <c:pt idx="8">
                  <c:v>373.75243430224583</c:v>
                </c:pt>
                <c:pt idx="9">
                  <c:v>376.11439151444483</c:v>
                </c:pt>
                <c:pt idx="10">
                  <c:v>377.89634271869249</c:v>
                </c:pt>
                <c:pt idx="11">
                  <c:v>378.15001246380439</c:v>
                </c:pt>
                <c:pt idx="12">
                  <c:v>215.13454987554942</c:v>
                </c:pt>
                <c:pt idx="13">
                  <c:v>210.530247345813</c:v>
                </c:pt>
                <c:pt idx="14">
                  <c:v>204.0202065887346</c:v>
                </c:pt>
                <c:pt idx="15">
                  <c:v>195.51179966085618</c:v>
                </c:pt>
                <c:pt idx="16">
                  <c:v>185.03660583412702</c:v>
                </c:pt>
                <c:pt idx="17">
                  <c:v>172.75110456091622</c:v>
                </c:pt>
                <c:pt idx="18">
                  <c:v>158.9284847611363</c:v>
                </c:pt>
              </c:numCache>
            </c:numRef>
          </c:yVal>
          <c:smooth val="0"/>
          <c:extLst>
            <c:ext xmlns:c16="http://schemas.microsoft.com/office/drawing/2014/chart" uri="{C3380CC4-5D6E-409C-BE32-E72D297353CC}">
              <c16:uniqueId val="{00000000-8544-4F8D-AE18-11530A434B3B}"/>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8544-4F8D-AE18-11530A434B3B}"/>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8544-4F8D-AE18-11530A434B3B}"/>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8544-4F8D-AE18-11530A434B3B}"/>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8544-4F8D-AE18-11530A434B3B}"/>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8544-4F8D-AE18-11530A434B3B}"/>
            </c:ext>
          </c:extLst>
        </c:ser>
        <c:dLbls>
          <c:showLegendKey val="0"/>
          <c:showVal val="0"/>
          <c:showCatName val="0"/>
          <c:showSerName val="0"/>
          <c:showPercent val="0"/>
          <c:showBubbleSize val="0"/>
        </c:dLbls>
        <c:axId val="205572928"/>
        <c:axId val="205573504"/>
      </c:scatterChart>
      <c:valAx>
        <c:axId val="205572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3504"/>
        <c:crosses val="autoZero"/>
        <c:crossBetween val="midCat"/>
      </c:valAx>
      <c:valAx>
        <c:axId val="2055735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2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Ar_KKC_V2_bildes!$B$4</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Ar_KKC_V2_bildes!$C$4:$AG$4</c:f>
              <c:numCache>
                <c:formatCode>0.0</c:formatCode>
                <c:ptCount val="31"/>
                <c:pt idx="0">
                  <c:v>0.68</c:v>
                </c:pt>
                <c:pt idx="1">
                  <c:v>4.08</c:v>
                </c:pt>
                <c:pt idx="2">
                  <c:v>7.48</c:v>
                </c:pt>
                <c:pt idx="3">
                  <c:v>11.316792407873782</c:v>
                </c:pt>
                <c:pt idx="4">
                  <c:v>14.778360368120108</c:v>
                </c:pt>
                <c:pt idx="5">
                  <c:v>19.259407141121386</c:v>
                </c:pt>
                <c:pt idx="6">
                  <c:v>21.865722602895723</c:v>
                </c:pt>
                <c:pt idx="7">
                  <c:v>24.052021663791688</c:v>
                </c:pt>
                <c:pt idx="8">
                  <c:v>25.894628821074058</c:v>
                </c:pt>
                <c:pt idx="9">
                  <c:v>27.459580702737806</c:v>
                </c:pt>
                <c:pt idx="10">
                  <c:v>28.801697535670819</c:v>
                </c:pt>
                <c:pt idx="11">
                  <c:v>29.965786322752745</c:v>
                </c:pt>
                <c:pt idx="12">
                  <c:v>30.988350286280735</c:v>
                </c:pt>
                <c:pt idx="13">
                  <c:v>31.899222381145655</c:v>
                </c:pt>
                <c:pt idx="14">
                  <c:v>32.72294826340957</c:v>
                </c:pt>
                <c:pt idx="15">
                  <c:v>33.479898003272169</c:v>
                </c:pt>
                <c:pt idx="16">
                  <c:v>34.187138357014092</c:v>
                </c:pt>
                <c:pt idx="17">
                  <c:v>34.859110228386044</c:v>
                </c:pt>
                <c:pt idx="18">
                  <c:v>35.508154124767117</c:v>
                </c:pt>
              </c:numCache>
            </c:numRef>
          </c:yVal>
          <c:smooth val="0"/>
          <c:extLst>
            <c:ext xmlns:c16="http://schemas.microsoft.com/office/drawing/2014/chart" uri="{C3380CC4-5D6E-409C-BE32-E72D297353CC}">
              <c16:uniqueId val="{00000000-2876-4F75-8A8B-5355795F8CA0}"/>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2876-4F75-8A8B-5355795F8CA0}"/>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2876-4F75-8A8B-5355795F8CA0}"/>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2876-4F75-8A8B-5355795F8CA0}"/>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2876-4F75-8A8B-5355795F8CA0}"/>
            </c:ext>
          </c:extLst>
        </c:ser>
        <c:dLbls>
          <c:showLegendKey val="0"/>
          <c:showVal val="0"/>
          <c:showCatName val="0"/>
          <c:showSerName val="0"/>
          <c:showPercent val="0"/>
          <c:showBubbleSize val="0"/>
        </c:dLbls>
        <c:axId val="205575808"/>
        <c:axId val="205576384"/>
      </c:scatterChart>
      <c:valAx>
        <c:axId val="205575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6384"/>
        <c:crosses val="autoZero"/>
        <c:crossBetween val="midCat"/>
      </c:valAx>
      <c:valAx>
        <c:axId val="205576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575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Ar_KKC_V2_bildes!$B$5</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Ar_KKC_V2_bildes!$C$5:$AG$5</c:f>
              <c:numCache>
                <c:formatCode>0.0</c:formatCode>
                <c:ptCount val="31"/>
                <c:pt idx="0">
                  <c:v>0.88569577365981011</c:v>
                </c:pt>
                <c:pt idx="1">
                  <c:v>5.092880254156734</c:v>
                </c:pt>
                <c:pt idx="2">
                  <c:v>9.2002735608786814</c:v>
                </c:pt>
                <c:pt idx="3">
                  <c:v>13.691336194456174</c:v>
                </c:pt>
                <c:pt idx="4">
                  <c:v>17.566452397765804</c:v>
                </c:pt>
                <c:pt idx="5">
                  <c:v>20.831627406003502</c:v>
                </c:pt>
                <c:pt idx="6">
                  <c:v>23.567167743622839</c:v>
                </c:pt>
                <c:pt idx="7">
                  <c:v>25.863409508667893</c:v>
                </c:pt>
                <c:pt idx="8">
                  <c:v>27.801207385601916</c:v>
                </c:pt>
                <c:pt idx="9">
                  <c:v>29.44762929843391</c:v>
                </c:pt>
                <c:pt idx="10">
                  <c:v>30.85666476381888</c:v>
                </c:pt>
                <c:pt idx="11">
                  <c:v>32.07130168777195</c:v>
                </c:pt>
                <c:pt idx="12">
                  <c:v>33.125702388868753</c:v>
                </c:pt>
                <c:pt idx="13">
                  <c:v>34.047087982137278</c:v>
                </c:pt>
                <c:pt idx="14">
                  <c:v>34.857258449789455</c:v>
                </c:pt>
                <c:pt idx="15">
                  <c:v>35.573781706411204</c:v>
                </c:pt>
                <c:pt idx="16">
                  <c:v>36.210911679909202</c:v>
                </c:pt>
                <c:pt idx="17">
                  <c:v>36.780294239474657</c:v>
                </c:pt>
                <c:pt idx="18">
                  <c:v>37.291510373536035</c:v>
                </c:pt>
              </c:numCache>
            </c:numRef>
          </c:yVal>
          <c:smooth val="0"/>
          <c:extLst>
            <c:ext xmlns:c16="http://schemas.microsoft.com/office/drawing/2014/chart" uri="{C3380CC4-5D6E-409C-BE32-E72D297353CC}">
              <c16:uniqueId val="{00000000-3A74-4633-B7BE-A9C4DF4021BE}"/>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3A74-4633-B7BE-A9C4DF4021BE}"/>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3A74-4633-B7BE-A9C4DF4021BE}"/>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3A74-4633-B7BE-A9C4DF4021BE}"/>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3A74-4633-B7BE-A9C4DF4021BE}"/>
            </c:ext>
          </c:extLst>
        </c:ser>
        <c:dLbls>
          <c:showLegendKey val="0"/>
          <c:showVal val="0"/>
          <c:showCatName val="0"/>
          <c:showSerName val="0"/>
          <c:showPercent val="0"/>
          <c:showBubbleSize val="0"/>
        </c:dLbls>
        <c:axId val="205718080"/>
        <c:axId val="205718656"/>
      </c:scatterChart>
      <c:valAx>
        <c:axId val="205718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18656"/>
        <c:crosses val="autoZero"/>
        <c:crossBetween val="midCat"/>
      </c:valAx>
      <c:valAx>
        <c:axId val="2057186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180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Ar_KKC_V2_bildes!$B$6</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Ar_KKC_V2_bildes!$C$6:$AG$6</c:f>
              <c:numCache>
                <c:formatCode>0.0</c:formatCode>
                <c:ptCount val="31"/>
                <c:pt idx="0">
                  <c:v>0.8292682926829269</c:v>
                </c:pt>
                <c:pt idx="1">
                  <c:v>4.975609756097561</c:v>
                </c:pt>
                <c:pt idx="2">
                  <c:v>9.1219512195121961</c:v>
                </c:pt>
                <c:pt idx="3">
                  <c:v>12.010495716789208</c:v>
                </c:pt>
                <c:pt idx="4">
                  <c:v>14.368159937489482</c:v>
                </c:pt>
                <c:pt idx="5">
                  <c:v>19.826566289393163</c:v>
                </c:pt>
                <c:pt idx="6">
                  <c:v>22.293197531086506</c:v>
                </c:pt>
                <c:pt idx="7">
                  <c:v>24.540588905397282</c:v>
                </c:pt>
                <c:pt idx="8">
                  <c:v>26.597181407397141</c:v>
                </c:pt>
                <c:pt idx="9">
                  <c:v>28.48397529817062</c:v>
                </c:pt>
                <c:pt idx="10">
                  <c:v>30.218082023608087</c:v>
                </c:pt>
                <c:pt idx="11">
                  <c:v>31.814720460131511</c:v>
                </c:pt>
                <c:pt idx="12">
                  <c:v>33.288352018554789</c:v>
                </c:pt>
                <c:pt idx="13">
                  <c:v>34.653281473945867</c:v>
                </c:pt>
                <c:pt idx="14">
                  <c:v>35.923899301289687</c:v>
                </c:pt>
                <c:pt idx="15">
                  <c:v>37.114675698907782</c:v>
                </c:pt>
                <c:pt idx="16">
                  <c:v>38.239986459170304</c:v>
                </c:pt>
                <c:pt idx="17">
                  <c:v>39.313835345095484</c:v>
                </c:pt>
                <c:pt idx="18">
                  <c:v>40.349527344548278</c:v>
                </c:pt>
              </c:numCache>
            </c:numRef>
          </c:yVal>
          <c:smooth val="0"/>
          <c:extLst>
            <c:ext xmlns:c16="http://schemas.microsoft.com/office/drawing/2014/chart" uri="{C3380CC4-5D6E-409C-BE32-E72D297353CC}">
              <c16:uniqueId val="{00000000-9620-47F2-A754-821E5C1C76C6}"/>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9620-47F2-A754-821E5C1C76C6}"/>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9620-47F2-A754-821E5C1C76C6}"/>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9620-47F2-A754-821E5C1C76C6}"/>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9620-47F2-A754-821E5C1C76C6}"/>
            </c:ext>
          </c:extLst>
        </c:ser>
        <c:dLbls>
          <c:showLegendKey val="0"/>
          <c:showVal val="0"/>
          <c:showCatName val="0"/>
          <c:showSerName val="0"/>
          <c:showPercent val="0"/>
          <c:showBubbleSize val="0"/>
        </c:dLbls>
        <c:axId val="205720960"/>
        <c:axId val="205721536"/>
      </c:scatterChart>
      <c:valAx>
        <c:axId val="2057209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21536"/>
        <c:crosses val="autoZero"/>
        <c:crossBetween val="midCat"/>
      </c:valAx>
      <c:valAx>
        <c:axId val="2057215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2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Ar_KKC_V2_bildes!$B$7</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Ar_KKC_V2_bildes!$C$7:$AG$7</c:f>
              <c:numCache>
                <c:formatCode>0.00</c:formatCode>
                <c:ptCount val="31"/>
                <c:pt idx="0">
                  <c:v>5.8904862254808616</c:v>
                </c:pt>
                <c:pt idx="1">
                  <c:v>5.7748266510890049</c:v>
                </c:pt>
                <c:pt idx="2">
                  <c:v>19.215735681498668</c:v>
                </c:pt>
                <c:pt idx="3">
                  <c:v>29.339637843772472</c:v>
                </c:pt>
                <c:pt idx="4">
                  <c:v>33.963207126449042</c:v>
                </c:pt>
                <c:pt idx="5">
                  <c:v>12.530357604564799</c:v>
                </c:pt>
                <c:pt idx="6">
                  <c:v>15.676709073782918</c:v>
                </c:pt>
                <c:pt idx="7">
                  <c:v>18.964772084472536</c:v>
                </c:pt>
                <c:pt idx="8">
                  <c:v>22.344640907358354</c:v>
                </c:pt>
                <c:pt idx="9">
                  <c:v>25.737158875701184</c:v>
                </c:pt>
                <c:pt idx="10">
                  <c:v>29.041143465749052</c:v>
                </c:pt>
                <c:pt idx="11">
                  <c:v>32.140537256008884</c:v>
                </c:pt>
                <c:pt idx="12">
                  <c:v>34.912390302180071</c:v>
                </c:pt>
                <c:pt idx="13">
                  <c:v>37.235740202306715</c:v>
                </c:pt>
                <c:pt idx="14">
                  <c:v>39.000962884636557</c:v>
                </c:pt>
                <c:pt idx="15">
                  <c:v>40.118868559665295</c:v>
                </c:pt>
                <c:pt idx="16">
                  <c:v>40.52867107860272</c:v>
                </c:pt>
                <c:pt idx="17">
                  <c:v>40.203958858482316</c:v>
                </c:pt>
                <c:pt idx="18">
                  <c:v>39.155937269330046</c:v>
                </c:pt>
              </c:numCache>
            </c:numRef>
          </c:yVal>
          <c:smooth val="0"/>
          <c:extLst>
            <c:ext xmlns:c16="http://schemas.microsoft.com/office/drawing/2014/chart" uri="{C3380CC4-5D6E-409C-BE32-E72D297353CC}">
              <c16:uniqueId val="{00000000-51D6-42E8-84FA-61895446AFF8}"/>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51D6-42E8-84FA-61895446AFF8}"/>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51D6-42E8-84FA-61895446AFF8}"/>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51D6-42E8-84FA-61895446AFF8}"/>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51D6-42E8-84FA-61895446AFF8}"/>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5-51D6-42E8-84FA-61895446AFF8}"/>
            </c:ext>
          </c:extLst>
        </c:ser>
        <c:dLbls>
          <c:showLegendKey val="0"/>
          <c:showVal val="0"/>
          <c:showCatName val="0"/>
          <c:showSerName val="0"/>
          <c:showPercent val="0"/>
          <c:showBubbleSize val="0"/>
        </c:dLbls>
        <c:axId val="205723840"/>
        <c:axId val="205724416"/>
      </c:scatterChart>
      <c:valAx>
        <c:axId val="205723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24416"/>
        <c:crosses val="autoZero"/>
        <c:crossBetween val="midCat"/>
      </c:valAx>
      <c:valAx>
        <c:axId val="20572441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5723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246743087916"/>
          <c:y val="9.6899591583362116E-2"/>
          <c:w val="0.84949902139539191"/>
          <c:h val="0.6589172227668618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18</c:v>
                </c:pt>
                <c:pt idx="15">
                  <c:v>19</c:v>
                </c:pt>
                <c:pt idx="16">
                  <c:v>20</c:v>
                </c:pt>
                <c:pt idx="17">
                  <c:v>21</c:v>
                </c:pt>
                <c:pt idx="18">
                  <c:v>22</c:v>
                </c:pt>
                <c:pt idx="19">
                  <c:v>23</c:v>
                </c:pt>
                <c:pt idx="20">
                  <c:v>24</c:v>
                </c:pt>
                <c:pt idx="21">
                  <c:v>25</c:v>
                </c:pt>
                <c:pt idx="22">
                  <c:v>26</c:v>
                </c:pt>
              </c:numCache>
            </c:numRef>
          </c:xVal>
          <c:yVal>
            <c:numRef>
              <c:f>Audze_sort!$B$77:$B$99</c:f>
              <c:numCache>
                <c:formatCode>0.0</c:formatCode>
                <c:ptCount val="23"/>
                <c:pt idx="0">
                  <c:v>-41.69097402309874</c:v>
                </c:pt>
                <c:pt idx="1">
                  <c:v>-52.363005543005194</c:v>
                </c:pt>
                <c:pt idx="2">
                  <c:v>-60.911899952413201</c:v>
                </c:pt>
                <c:pt idx="3">
                  <c:v>-67.840022472351833</c:v>
                </c:pt>
                <c:pt idx="4">
                  <c:v>-73.537893545404913</c:v>
                </c:pt>
                <c:pt idx="5">
                  <c:v>-78.292274984032247</c:v>
                </c:pt>
                <c:pt idx="6">
                  <c:v>-82.312345985544198</c:v>
                </c:pt>
                <c:pt idx="7">
                  <c:v>-85.752066105866405</c:v>
                </c:pt>
                <c:pt idx="8">
                  <c:v>-88.726350498818135</c:v>
                </c:pt>
                <c:pt idx="9">
                  <c:v>-91.322288016387503</c:v>
                </c:pt>
                <c:pt idx="10">
                  <c:v>-93.606874371983082</c:v>
                </c:pt>
                <c:pt idx="11">
                  <c:v>-95.632381080866622</c:v>
                </c:pt>
                <c:pt idx="12">
                  <c:v>-97.440128946055481</c:v>
                </c:pt>
                <c:pt idx="13">
                  <c:v>-99.063177784621999</c:v>
                </c:pt>
                <c:pt idx="14">
                  <c:v>-100.52827147184841</c:v>
                </c:pt>
                <c:pt idx="15">
                  <c:v>-101.85726438742516</c:v>
                </c:pt>
                <c:pt idx="16">
                  <c:v>-103.06818164843533</c:v>
                </c:pt>
                <c:pt idx="17">
                  <c:v>-104.17601715875658</c:v>
                </c:pt>
                <c:pt idx="18">
                  <c:v>-105.19334145129105</c:v>
                </c:pt>
                <c:pt idx="19">
                  <c:v>-106.13076979204789</c:v>
                </c:pt>
                <c:pt idx="20">
                  <c:v>-106.99732639680478</c:v>
                </c:pt>
                <c:pt idx="21">
                  <c:v>-107.80073054573937</c:v>
                </c:pt>
                <c:pt idx="22">
                  <c:v>-108.54762336260087</c:v>
                </c:pt>
              </c:numCache>
            </c:numRef>
          </c:yVal>
          <c:smooth val="0"/>
          <c:extLst>
            <c:ext xmlns:c16="http://schemas.microsoft.com/office/drawing/2014/chart" uri="{C3380CC4-5D6E-409C-BE32-E72D297353CC}">
              <c16:uniqueId val="{00000000-56E1-4B8B-AE2C-BE3653930076}"/>
            </c:ext>
          </c:extLst>
        </c:ser>
        <c:dLbls>
          <c:showLegendKey val="0"/>
          <c:showVal val="0"/>
          <c:showCatName val="0"/>
          <c:showSerName val="0"/>
          <c:showPercent val="0"/>
          <c:showBubbleSize val="0"/>
        </c:dLbls>
        <c:axId val="188740672"/>
        <c:axId val="188741248"/>
      </c:scatterChart>
      <c:valAx>
        <c:axId val="188740672"/>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7658901790883207"/>
              <c:y val="0.86046837326025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188741248"/>
        <c:crosses val="autoZero"/>
        <c:crossBetween val="midCat"/>
        <c:majorUnit val="4"/>
        <c:minorUnit val="4"/>
      </c:valAx>
      <c:valAx>
        <c:axId val="18874124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h, m</a:t>
                </a:r>
              </a:p>
            </c:rich>
          </c:tx>
          <c:layout>
            <c:manualLayout>
              <c:xMode val="edge"/>
              <c:yMode val="edge"/>
              <c:x val="2.6755874689618646E-2"/>
              <c:y val="0.37209443168011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1887406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Ar_KKC_V2_bildes!$B$8</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Ar_KKC_V2_bildes!$C$8:$AG$8</c:f>
              <c:numCache>
                <c:formatCode>0.0</c:formatCode>
                <c:ptCount val="31"/>
                <c:pt idx="0">
                  <c:v>0.14964149942213148</c:v>
                </c:pt>
                <c:pt idx="1">
                  <c:v>14.602246321243323</c:v>
                </c:pt>
                <c:pt idx="2">
                  <c:v>75.905864914803004</c:v>
                </c:pt>
                <c:pt idx="3">
                  <c:v>163.59303135497768</c:v>
                </c:pt>
                <c:pt idx="4">
                  <c:v>238.54090983442325</c:v>
                </c:pt>
                <c:pt idx="5">
                  <c:v>110.9647264477084</c:v>
                </c:pt>
                <c:pt idx="6">
                  <c:v>155.93204080880415</c:v>
                </c:pt>
                <c:pt idx="7">
                  <c:v>206.10480542091358</c:v>
                </c:pt>
                <c:pt idx="8">
                  <c:v>260.30444116941055</c:v>
                </c:pt>
                <c:pt idx="9">
                  <c:v>317.03812604637227</c:v>
                </c:pt>
                <c:pt idx="10">
                  <c:v>374.51288011737307</c:v>
                </c:pt>
                <c:pt idx="11">
                  <c:v>430.69499659069879</c:v>
                </c:pt>
                <c:pt idx="12">
                  <c:v>483.40725322391802</c:v>
                </c:pt>
                <c:pt idx="13">
                  <c:v>530.4551888271161</c:v>
                </c:pt>
                <c:pt idx="14">
                  <c:v>569.77113451981268</c:v>
                </c:pt>
                <c:pt idx="15">
                  <c:v>599.56227193127734</c:v>
                </c:pt>
                <c:pt idx="16">
                  <c:v>618.44765981518026</c:v>
                </c:pt>
                <c:pt idx="17">
                  <c:v>625.56945513581377</c:v>
                </c:pt>
                <c:pt idx="18">
                  <c:v>620.66565559070807</c:v>
                </c:pt>
              </c:numCache>
            </c:numRef>
          </c:yVal>
          <c:smooth val="0"/>
          <c:extLst>
            <c:ext xmlns:c16="http://schemas.microsoft.com/office/drawing/2014/chart" uri="{C3380CC4-5D6E-409C-BE32-E72D297353CC}">
              <c16:uniqueId val="{00000000-49EF-4BE6-9C68-F204E9FAD9E8}"/>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49EF-4BE6-9C68-F204E9FAD9E8}"/>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49EF-4BE6-9C68-F204E9FAD9E8}"/>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49EF-4BE6-9C68-F204E9FAD9E8}"/>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49EF-4BE6-9C68-F204E9FAD9E8}"/>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6-49EF-4BE6-9C68-F204E9FAD9E8}"/>
            </c:ext>
          </c:extLst>
        </c:ser>
        <c:dLbls>
          <c:showLegendKey val="0"/>
          <c:showVal val="0"/>
          <c:showCatName val="0"/>
          <c:showSerName val="0"/>
          <c:showPercent val="0"/>
          <c:showBubbleSize val="0"/>
        </c:dLbls>
        <c:axId val="206759040"/>
        <c:axId val="206759616"/>
      </c:scatterChart>
      <c:valAx>
        <c:axId val="206759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59616"/>
        <c:crosses val="autoZero"/>
        <c:crossBetween val="midCat"/>
        <c:majorUnit val="20"/>
      </c:valAx>
      <c:valAx>
        <c:axId val="20675961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59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Ar_KKC_V2_bildes!$B$9</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Ar_KKC_V2_bildes!$C$9:$AG$9</c:f>
              <c:numCache>
                <c:formatCode>0</c:formatCode>
                <c:ptCount val="31"/>
                <c:pt idx="0">
                  <c:v>3000</c:v>
                </c:pt>
                <c:pt idx="1">
                  <c:v>2970</c:v>
                </c:pt>
                <c:pt idx="2">
                  <c:v>2940.3</c:v>
                </c:pt>
                <c:pt idx="3">
                  <c:v>2589.6615106985382</c:v>
                </c:pt>
                <c:pt idx="4">
                  <c:v>2094.6743035556065</c:v>
                </c:pt>
                <c:pt idx="5">
                  <c:v>405.86216840519029</c:v>
                </c:pt>
                <c:pt idx="6">
                  <c:v>401.62458441582987</c:v>
                </c:pt>
                <c:pt idx="7">
                  <c:v>400.94775461844915</c:v>
                </c:pt>
                <c:pt idx="8">
                  <c:v>402.17240427274584</c:v>
                </c:pt>
                <c:pt idx="9">
                  <c:v>403.89597118231751</c:v>
                </c:pt>
                <c:pt idx="10">
                  <c:v>404.93940415867206</c:v>
                </c:pt>
                <c:pt idx="11">
                  <c:v>404.30305911893458</c:v>
                </c:pt>
                <c:pt idx="12">
                  <c:v>401.14844398556096</c:v>
                </c:pt>
                <c:pt idx="13">
                  <c:v>394.80384880199443</c:v>
                </c:pt>
                <c:pt idx="14">
                  <c:v>384.78533102182479</c:v>
                </c:pt>
                <c:pt idx="15">
                  <c:v>370.82367606045659</c:v>
                </c:pt>
                <c:pt idx="16">
                  <c:v>352.88810744147378</c:v>
                </c:pt>
                <c:pt idx="17">
                  <c:v>331.19830820999516</c:v>
                </c:pt>
                <c:pt idx="18">
                  <c:v>306.21808710536851</c:v>
                </c:pt>
              </c:numCache>
            </c:numRef>
          </c:yVal>
          <c:smooth val="0"/>
          <c:extLst>
            <c:ext xmlns:c16="http://schemas.microsoft.com/office/drawing/2014/chart" uri="{C3380CC4-5D6E-409C-BE32-E72D297353CC}">
              <c16:uniqueId val="{00000000-8C28-483A-9CD0-1FDF96F00D2E}"/>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8C28-483A-9CD0-1FDF96F00D2E}"/>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8C28-483A-9CD0-1FDF96F00D2E}"/>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8C28-483A-9CD0-1FDF96F00D2E}"/>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8C28-483A-9CD0-1FDF96F00D2E}"/>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5-8C28-483A-9CD0-1FDF96F00D2E}"/>
            </c:ext>
          </c:extLst>
        </c:ser>
        <c:dLbls>
          <c:showLegendKey val="0"/>
          <c:showVal val="0"/>
          <c:showCatName val="0"/>
          <c:showSerName val="0"/>
          <c:showPercent val="0"/>
          <c:showBubbleSize val="0"/>
        </c:dLbls>
        <c:axId val="206761920"/>
        <c:axId val="206762496"/>
      </c:scatterChart>
      <c:valAx>
        <c:axId val="206761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62496"/>
        <c:crosses val="autoZero"/>
        <c:crossBetween val="midCat"/>
      </c:valAx>
      <c:valAx>
        <c:axId val="2067624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619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Ar_KKC_V3_bildes!$B$4</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Ar_KKC_V3_bildes!$C$4:$AG$4</c:f>
              <c:numCache>
                <c:formatCode>0.0</c:formatCode>
                <c:ptCount val="31"/>
                <c:pt idx="0">
                  <c:v>0.68</c:v>
                </c:pt>
                <c:pt idx="1">
                  <c:v>4.08</c:v>
                </c:pt>
                <c:pt idx="2">
                  <c:v>7.48</c:v>
                </c:pt>
                <c:pt idx="3">
                  <c:v>11.316792407873782</c:v>
                </c:pt>
                <c:pt idx="4">
                  <c:v>14.778360368120108</c:v>
                </c:pt>
                <c:pt idx="5">
                  <c:v>18.930662924974175</c:v>
                </c:pt>
                <c:pt idx="6">
                  <c:v>21.485990403354062</c:v>
                </c:pt>
                <c:pt idx="7">
                  <c:v>23.626308195486082</c:v>
                </c:pt>
                <c:pt idx="8">
                  <c:v>25.426849170828945</c:v>
                </c:pt>
                <c:pt idx="9">
                  <c:v>27.89045278637159</c:v>
                </c:pt>
                <c:pt idx="10">
                  <c:v>29.256923141195529</c:v>
                </c:pt>
                <c:pt idx="11">
                  <c:v>30.442997012892612</c:v>
                </c:pt>
                <c:pt idx="12">
                  <c:v>31.485670024227986</c:v>
                </c:pt>
                <c:pt idx="13">
                  <c:v>32.415162690401928</c:v>
                </c:pt>
                <c:pt idx="14">
                  <c:v>33.256325843107362</c:v>
                </c:pt>
                <c:pt idx="15">
                  <c:v>34.029771166687055</c:v>
                </c:pt>
                <c:pt idx="16">
                  <c:v>34.752758940226073</c:v>
                </c:pt>
                <c:pt idx="17">
                  <c:v>35.439888081719147</c:v>
                </c:pt>
                <c:pt idx="18">
                  <c:v>36.1036317523713</c:v>
                </c:pt>
              </c:numCache>
            </c:numRef>
          </c:yVal>
          <c:smooth val="0"/>
          <c:extLst>
            <c:ext xmlns:c16="http://schemas.microsoft.com/office/drawing/2014/chart" uri="{C3380CC4-5D6E-409C-BE32-E72D297353CC}">
              <c16:uniqueId val="{00000000-6B5B-41AA-AF4A-C13DB4F1405C}"/>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6B5B-41AA-AF4A-C13DB4F1405C}"/>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6B5B-41AA-AF4A-C13DB4F1405C}"/>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6B5B-41AA-AF4A-C13DB4F1405C}"/>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6B5B-41AA-AF4A-C13DB4F1405C}"/>
            </c:ext>
          </c:extLst>
        </c:ser>
        <c:dLbls>
          <c:showLegendKey val="0"/>
          <c:showVal val="0"/>
          <c:showCatName val="0"/>
          <c:showSerName val="0"/>
          <c:showPercent val="0"/>
          <c:showBubbleSize val="0"/>
        </c:dLbls>
        <c:axId val="206764800"/>
        <c:axId val="206765376"/>
      </c:scatterChart>
      <c:valAx>
        <c:axId val="206764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65376"/>
        <c:crosses val="autoZero"/>
        <c:crossBetween val="midCat"/>
      </c:valAx>
      <c:valAx>
        <c:axId val="2067653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764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Ar_KKC_V3_bildes!$B$5</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Ar_KKC_V3_bildes!$C$5:$AG$5</c:f>
              <c:numCache>
                <c:formatCode>0.0</c:formatCode>
                <c:ptCount val="31"/>
                <c:pt idx="0">
                  <c:v>0.88569577365981011</c:v>
                </c:pt>
                <c:pt idx="1">
                  <c:v>5.092880254156734</c:v>
                </c:pt>
                <c:pt idx="2">
                  <c:v>9.2002735608786814</c:v>
                </c:pt>
                <c:pt idx="3">
                  <c:v>13.691336194456174</c:v>
                </c:pt>
                <c:pt idx="4">
                  <c:v>17.566452397765804</c:v>
                </c:pt>
                <c:pt idx="5">
                  <c:v>20.831627406003502</c:v>
                </c:pt>
                <c:pt idx="6">
                  <c:v>23.567167743622839</c:v>
                </c:pt>
                <c:pt idx="7">
                  <c:v>25.863409508667893</c:v>
                </c:pt>
                <c:pt idx="8">
                  <c:v>27.801207385601916</c:v>
                </c:pt>
                <c:pt idx="9">
                  <c:v>29.44762929843391</c:v>
                </c:pt>
                <c:pt idx="10">
                  <c:v>30.85666476381888</c:v>
                </c:pt>
                <c:pt idx="11">
                  <c:v>32.07130168777195</c:v>
                </c:pt>
                <c:pt idx="12">
                  <c:v>33.125702388868753</c:v>
                </c:pt>
                <c:pt idx="13">
                  <c:v>34.047087982137278</c:v>
                </c:pt>
                <c:pt idx="14">
                  <c:v>34.857258449789455</c:v>
                </c:pt>
                <c:pt idx="15">
                  <c:v>35.573781706411204</c:v>
                </c:pt>
                <c:pt idx="16">
                  <c:v>36.210911679909202</c:v>
                </c:pt>
                <c:pt idx="17">
                  <c:v>36.780294239474657</c:v>
                </c:pt>
                <c:pt idx="18">
                  <c:v>37.291510373536035</c:v>
                </c:pt>
              </c:numCache>
            </c:numRef>
          </c:yVal>
          <c:smooth val="0"/>
          <c:extLst>
            <c:ext xmlns:c16="http://schemas.microsoft.com/office/drawing/2014/chart" uri="{C3380CC4-5D6E-409C-BE32-E72D297353CC}">
              <c16:uniqueId val="{00000000-95CC-44CB-BD26-B8EB46C300FF}"/>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95CC-44CB-BD26-B8EB46C300FF}"/>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95CC-44CB-BD26-B8EB46C300FF}"/>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95CC-44CB-BD26-B8EB46C300FF}"/>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95CC-44CB-BD26-B8EB46C300FF}"/>
            </c:ext>
          </c:extLst>
        </c:ser>
        <c:dLbls>
          <c:showLegendKey val="0"/>
          <c:showVal val="0"/>
          <c:showCatName val="0"/>
          <c:showSerName val="0"/>
          <c:showPercent val="0"/>
          <c:showBubbleSize val="0"/>
        </c:dLbls>
        <c:axId val="207283904"/>
        <c:axId val="207284480"/>
      </c:scatterChart>
      <c:valAx>
        <c:axId val="207283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7284480"/>
        <c:crosses val="autoZero"/>
        <c:crossBetween val="midCat"/>
      </c:valAx>
      <c:valAx>
        <c:axId val="2072844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72839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Ar_KKC_V3_bildes!$B$6</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Ar_KKC_V3_bildes!$C$6:$AG$6</c:f>
              <c:numCache>
                <c:formatCode>0.0</c:formatCode>
                <c:ptCount val="31"/>
                <c:pt idx="0">
                  <c:v>0.8292682926829269</c:v>
                </c:pt>
                <c:pt idx="1">
                  <c:v>4.975609756097561</c:v>
                </c:pt>
                <c:pt idx="2">
                  <c:v>9.1219512195121961</c:v>
                </c:pt>
                <c:pt idx="3">
                  <c:v>12.010495716789208</c:v>
                </c:pt>
                <c:pt idx="4">
                  <c:v>14.368159937489482</c:v>
                </c:pt>
                <c:pt idx="5">
                  <c:v>19.566838030374946</c:v>
                </c:pt>
                <c:pt idx="6">
                  <c:v>21.940740397935755</c:v>
                </c:pt>
                <c:pt idx="7">
                  <c:v>24.078261392362936</c:v>
                </c:pt>
                <c:pt idx="8">
                  <c:v>26.00807980750497</c:v>
                </c:pt>
                <c:pt idx="9">
                  <c:v>30.902178934074136</c:v>
                </c:pt>
                <c:pt idx="10">
                  <c:v>32.817082037978928</c:v>
                </c:pt>
                <c:pt idx="11">
                  <c:v>34.588066102752187</c:v>
                </c:pt>
                <c:pt idx="12">
                  <c:v>36.230144661067939</c:v>
                </c:pt>
                <c:pt idx="13">
                  <c:v>37.758058103768313</c:v>
                </c:pt>
                <c:pt idx="14">
                  <c:v>39.18656748644505</c:v>
                </c:pt>
                <c:pt idx="15">
                  <c:v>40.530484948379147</c:v>
                </c:pt>
                <c:pt idx="16">
                  <c:v>41.804523434493461</c:v>
                </c:pt>
                <c:pt idx="17">
                  <c:v>43.023032030632251</c:v>
                </c:pt>
                <c:pt idx="18">
                  <c:v>44.199672909847983</c:v>
                </c:pt>
              </c:numCache>
            </c:numRef>
          </c:yVal>
          <c:smooth val="0"/>
          <c:extLst>
            <c:ext xmlns:c16="http://schemas.microsoft.com/office/drawing/2014/chart" uri="{C3380CC4-5D6E-409C-BE32-E72D297353CC}">
              <c16:uniqueId val="{00000000-D4F1-47A1-A26D-614C055C590C}"/>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D4F1-47A1-A26D-614C055C590C}"/>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D4F1-47A1-A26D-614C055C590C}"/>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D4F1-47A1-A26D-614C055C590C}"/>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D4F1-47A1-A26D-614C055C590C}"/>
            </c:ext>
          </c:extLst>
        </c:ser>
        <c:dLbls>
          <c:showLegendKey val="0"/>
          <c:showVal val="0"/>
          <c:showCatName val="0"/>
          <c:showSerName val="0"/>
          <c:showPercent val="0"/>
          <c:showBubbleSize val="0"/>
        </c:dLbls>
        <c:axId val="207286784"/>
        <c:axId val="207287360"/>
      </c:scatterChart>
      <c:valAx>
        <c:axId val="2072867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7287360"/>
        <c:crosses val="autoZero"/>
        <c:crossBetween val="midCat"/>
      </c:valAx>
      <c:valAx>
        <c:axId val="20728736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72867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Ar_KKC_V3_bildes!$B$7</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Ar_KKC_V3_bildes!$C$7:$AG$7</c:f>
              <c:numCache>
                <c:formatCode>0.0</c:formatCode>
                <c:ptCount val="31"/>
                <c:pt idx="0">
                  <c:v>5.8904862254808616</c:v>
                </c:pt>
                <c:pt idx="1">
                  <c:v>5.7748266510890049</c:v>
                </c:pt>
                <c:pt idx="2">
                  <c:v>19.215735681498668</c:v>
                </c:pt>
                <c:pt idx="3">
                  <c:v>29.339637843772472</c:v>
                </c:pt>
                <c:pt idx="4">
                  <c:v>33.963207126449042</c:v>
                </c:pt>
                <c:pt idx="5">
                  <c:v>16.690020587447297</c:v>
                </c:pt>
                <c:pt idx="6">
                  <c:v>20.880856352379109</c:v>
                </c:pt>
                <c:pt idx="7">
                  <c:v>25.260447188736538</c:v>
                </c:pt>
                <c:pt idx="8">
                  <c:v>29.762320320935526</c:v>
                </c:pt>
                <c:pt idx="9">
                  <c:v>22.824342384133033</c:v>
                </c:pt>
                <c:pt idx="10">
                  <c:v>25.754396780554732</c:v>
                </c:pt>
                <c:pt idx="11">
                  <c:v>28.503015048553781</c:v>
                </c:pt>
                <c:pt idx="12">
                  <c:v>30.961162168438225</c:v>
                </c:pt>
                <c:pt idx="13">
                  <c:v>33.021565721710658</c:v>
                </c:pt>
                <c:pt idx="14">
                  <c:v>34.587008398593397</c:v>
                </c:pt>
                <c:pt idx="15">
                  <c:v>35.578394510916411</c:v>
                </c:pt>
                <c:pt idx="16">
                  <c:v>35.94181741424778</c:v>
                </c:pt>
                <c:pt idx="17">
                  <c:v>35.653854670413715</c:v>
                </c:pt>
                <c:pt idx="18">
                  <c:v>34.724443475794317</c:v>
                </c:pt>
              </c:numCache>
            </c:numRef>
          </c:yVal>
          <c:smooth val="0"/>
          <c:extLst>
            <c:ext xmlns:c16="http://schemas.microsoft.com/office/drawing/2014/chart" uri="{C3380CC4-5D6E-409C-BE32-E72D297353CC}">
              <c16:uniqueId val="{00000000-BD42-4B40-9CA8-6CB635ACADF0}"/>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BD42-4B40-9CA8-6CB635ACADF0}"/>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BD42-4B40-9CA8-6CB635ACADF0}"/>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BD42-4B40-9CA8-6CB635ACADF0}"/>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BD42-4B40-9CA8-6CB635ACADF0}"/>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5-BD42-4B40-9CA8-6CB635ACADF0}"/>
            </c:ext>
          </c:extLst>
        </c:ser>
        <c:dLbls>
          <c:showLegendKey val="0"/>
          <c:showVal val="0"/>
          <c:showCatName val="0"/>
          <c:showSerName val="0"/>
          <c:showPercent val="0"/>
          <c:showBubbleSize val="0"/>
        </c:dLbls>
        <c:axId val="206643200"/>
        <c:axId val="206643776"/>
      </c:scatterChart>
      <c:valAx>
        <c:axId val="206643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3776"/>
        <c:crosses val="autoZero"/>
        <c:crossBetween val="midCat"/>
      </c:valAx>
      <c:valAx>
        <c:axId val="2066437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3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Ar_KKC_V3_bildes!$B$8</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Ar_KKC_V3_bildes!$C$8:$AG$8</c:f>
              <c:numCache>
                <c:formatCode>0.0</c:formatCode>
                <c:ptCount val="31"/>
                <c:pt idx="0">
                  <c:v>0.14964149942213148</c:v>
                </c:pt>
                <c:pt idx="1">
                  <c:v>14.602246321243323</c:v>
                </c:pt>
                <c:pt idx="2">
                  <c:v>75.905864914803004</c:v>
                </c:pt>
                <c:pt idx="3">
                  <c:v>163.59303135497768</c:v>
                </c:pt>
                <c:pt idx="4">
                  <c:v>238.54090983442325</c:v>
                </c:pt>
                <c:pt idx="5">
                  <c:v>145.50255745767535</c:v>
                </c:pt>
                <c:pt idx="6">
                  <c:v>204.36467600195198</c:v>
                </c:pt>
                <c:pt idx="7">
                  <c:v>269.98314058284933</c:v>
                </c:pt>
                <c:pt idx="8">
                  <c:v>340.79965129825763</c:v>
                </c:pt>
                <c:pt idx="9">
                  <c:v>285.34928530618237</c:v>
                </c:pt>
                <c:pt idx="10">
                  <c:v>337.23422624312599</c:v>
                </c:pt>
                <c:pt idx="11">
                  <c:v>387.98507649565369</c:v>
                </c:pt>
                <c:pt idx="12">
                  <c:v>435.63634637024415</c:v>
                </c:pt>
                <c:pt idx="13">
                  <c:v>478.20493548231894</c:v>
                </c:pt>
                <c:pt idx="14">
                  <c:v>513.82005332874314</c:v>
                </c:pt>
                <c:pt idx="15">
                  <c:v>540.85704277449236</c:v>
                </c:pt>
                <c:pt idx="16">
                  <c:v>558.06150594561211</c:v>
                </c:pt>
                <c:pt idx="17">
                  <c:v>564.65034733281516</c:v>
                </c:pt>
                <c:pt idx="18">
                  <c:v>560.37821005653996</c:v>
                </c:pt>
              </c:numCache>
            </c:numRef>
          </c:yVal>
          <c:smooth val="0"/>
          <c:extLst>
            <c:ext xmlns:c16="http://schemas.microsoft.com/office/drawing/2014/chart" uri="{C3380CC4-5D6E-409C-BE32-E72D297353CC}">
              <c16:uniqueId val="{00000000-400D-48C8-928C-D1E9C6D4B74A}"/>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400D-48C8-928C-D1E9C6D4B74A}"/>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400D-48C8-928C-D1E9C6D4B74A}"/>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400D-48C8-928C-D1E9C6D4B74A}"/>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400D-48C8-928C-D1E9C6D4B74A}"/>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6-400D-48C8-928C-D1E9C6D4B74A}"/>
            </c:ext>
          </c:extLst>
        </c:ser>
        <c:dLbls>
          <c:showLegendKey val="0"/>
          <c:showVal val="0"/>
          <c:showCatName val="0"/>
          <c:showSerName val="0"/>
          <c:showPercent val="0"/>
          <c:showBubbleSize val="0"/>
        </c:dLbls>
        <c:axId val="206645504"/>
        <c:axId val="206646080"/>
      </c:scatterChart>
      <c:valAx>
        <c:axId val="206645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6080"/>
        <c:crosses val="autoZero"/>
        <c:crossBetween val="midCat"/>
        <c:majorUnit val="20"/>
      </c:valAx>
      <c:valAx>
        <c:axId val="2066460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5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Ar_KKC_V3_bildes!$B$9</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numCache>
            </c:numRef>
          </c:xVal>
          <c:yVal>
            <c:numRef>
              <c:f>Ar_KKC_V3_bildes!$C$9:$AG$9</c:f>
              <c:numCache>
                <c:formatCode>0</c:formatCode>
                <c:ptCount val="31"/>
                <c:pt idx="0">
                  <c:v>3000</c:v>
                </c:pt>
                <c:pt idx="1">
                  <c:v>2970</c:v>
                </c:pt>
                <c:pt idx="2">
                  <c:v>2940.3</c:v>
                </c:pt>
                <c:pt idx="3">
                  <c:v>2589.6615106985382</c:v>
                </c:pt>
                <c:pt idx="4">
                  <c:v>2094.6743035556065</c:v>
                </c:pt>
                <c:pt idx="5">
                  <c:v>555.04180004279112</c:v>
                </c:pt>
                <c:pt idx="6">
                  <c:v>552.27561319483959</c:v>
                </c:pt>
                <c:pt idx="7">
                  <c:v>554.75458923998519</c:v>
                </c:pt>
                <c:pt idx="8">
                  <c:v>560.22221571786224</c:v>
                </c:pt>
                <c:pt idx="9">
                  <c:v>304.31978350039316</c:v>
                </c:pt>
                <c:pt idx="10">
                  <c:v>304.48196623537507</c:v>
                </c:pt>
                <c:pt idx="11">
                  <c:v>303.35304602183828</c:v>
                </c:pt>
                <c:pt idx="12">
                  <c:v>300.32206160221614</c:v>
                </c:pt>
                <c:pt idx="13">
                  <c:v>294.90930746555944</c:v>
                </c:pt>
                <c:pt idx="14">
                  <c:v>286.7798749301511</c:v>
                </c:pt>
                <c:pt idx="15">
                  <c:v>275.76101243272012</c:v>
                </c:pt>
                <c:pt idx="16">
                  <c:v>261.8566445236641</c:v>
                </c:pt>
                <c:pt idx="17">
                  <c:v>245.25314250242488</c:v>
                </c:pt>
                <c:pt idx="18">
                  <c:v>226.31185364441711</c:v>
                </c:pt>
              </c:numCache>
            </c:numRef>
          </c:yVal>
          <c:smooth val="0"/>
          <c:extLst>
            <c:ext xmlns:c16="http://schemas.microsoft.com/office/drawing/2014/chart" uri="{C3380CC4-5D6E-409C-BE32-E72D297353CC}">
              <c16:uniqueId val="{00000000-1ECE-4554-B1C6-8742AAC450BE}"/>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1ECE-4554-B1C6-8742AAC450BE}"/>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1ECE-4554-B1C6-8742AAC450BE}"/>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1ECE-4554-B1C6-8742AAC450BE}"/>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1ECE-4554-B1C6-8742AAC450BE}"/>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5-1ECE-4554-B1C6-8742AAC450BE}"/>
            </c:ext>
          </c:extLst>
        </c:ser>
        <c:dLbls>
          <c:showLegendKey val="0"/>
          <c:showVal val="0"/>
          <c:showCatName val="0"/>
          <c:showSerName val="0"/>
          <c:showPercent val="0"/>
          <c:showBubbleSize val="0"/>
        </c:dLbls>
        <c:axId val="206648384"/>
        <c:axId val="206648960"/>
      </c:scatterChart>
      <c:valAx>
        <c:axId val="206648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8960"/>
        <c:crosses val="autoZero"/>
        <c:crossBetween val="midCat"/>
      </c:valAx>
      <c:valAx>
        <c:axId val="20664896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06648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22818791946325"/>
          <c:y val="9.7276264591439704E-2"/>
          <c:w val="0.82885906040268464"/>
          <c:h val="0.6575875486381326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4</c:v>
                </c:pt>
                <c:pt idx="1">
                  <c:v>5</c:v>
                </c:pt>
                <c:pt idx="2">
                  <c:v>6</c:v>
                </c:pt>
                <c:pt idx="3">
                  <c:v>7</c:v>
                </c:pt>
                <c:pt idx="4">
                  <c:v>8</c:v>
                </c:pt>
                <c:pt idx="5">
                  <c:v>9</c:v>
                </c:pt>
                <c:pt idx="6">
                  <c:v>10</c:v>
                </c:pt>
                <c:pt idx="7">
                  <c:v>11</c:v>
                </c:pt>
                <c:pt idx="8">
                  <c:v>12</c:v>
                </c:pt>
                <c:pt idx="9">
                  <c:v>13</c:v>
                </c:pt>
                <c:pt idx="10">
                  <c:v>14</c:v>
                </c:pt>
                <c:pt idx="11">
                  <c:v>15</c:v>
                </c:pt>
                <c:pt idx="12">
                  <c:v>16</c:v>
                </c:pt>
                <c:pt idx="13">
                  <c:v>17</c:v>
                </c:pt>
                <c:pt idx="14">
                  <c:v>18</c:v>
                </c:pt>
                <c:pt idx="15">
                  <c:v>19</c:v>
                </c:pt>
                <c:pt idx="16">
                  <c:v>20</c:v>
                </c:pt>
                <c:pt idx="17">
                  <c:v>21</c:v>
                </c:pt>
                <c:pt idx="18">
                  <c:v>22</c:v>
                </c:pt>
                <c:pt idx="19">
                  <c:v>23</c:v>
                </c:pt>
                <c:pt idx="20">
                  <c:v>24</c:v>
                </c:pt>
                <c:pt idx="21">
                  <c:v>25</c:v>
                </c:pt>
                <c:pt idx="22">
                  <c:v>26</c:v>
                </c:pt>
              </c:numCache>
            </c:numRef>
          </c:xVal>
          <c:yVal>
            <c:numRef>
              <c:f>Audze_sort!$C$77:$C$99</c:f>
              <c:numCache>
                <c:formatCode>0.0000</c:formatCode>
                <c:ptCount val="23"/>
                <c:pt idx="0">
                  <c:v>4.3478260869565209E-2</c:v>
                </c:pt>
                <c:pt idx="1">
                  <c:v>4.3478260869565209E-2</c:v>
                </c:pt>
                <c:pt idx="2">
                  <c:v>4.3478260869565209E-2</c:v>
                </c:pt>
                <c:pt idx="3">
                  <c:v>4.3478260869565209E-2</c:v>
                </c:pt>
                <c:pt idx="4">
                  <c:v>4.3478260869565209E-2</c:v>
                </c:pt>
                <c:pt idx="5">
                  <c:v>4.3478260869565209E-2</c:v>
                </c:pt>
                <c:pt idx="6">
                  <c:v>4.3478260869565209E-2</c:v>
                </c:pt>
                <c:pt idx="7">
                  <c:v>4.3478260869565209E-2</c:v>
                </c:pt>
                <c:pt idx="8">
                  <c:v>4.3478260869565209E-2</c:v>
                </c:pt>
                <c:pt idx="9">
                  <c:v>4.3478260869565209E-2</c:v>
                </c:pt>
                <c:pt idx="10">
                  <c:v>4.3478260869565209E-2</c:v>
                </c:pt>
                <c:pt idx="11">
                  <c:v>4.3478260869565209E-2</c:v>
                </c:pt>
                <c:pt idx="12">
                  <c:v>4.3478260869565209E-2</c:v>
                </c:pt>
                <c:pt idx="13">
                  <c:v>4.3478260869565209E-2</c:v>
                </c:pt>
                <c:pt idx="14">
                  <c:v>4.3478260869565209E-2</c:v>
                </c:pt>
                <c:pt idx="15">
                  <c:v>4.3478260869565209E-2</c:v>
                </c:pt>
                <c:pt idx="16">
                  <c:v>4.3478260869565209E-2</c:v>
                </c:pt>
                <c:pt idx="17">
                  <c:v>4.3478260869565209E-2</c:v>
                </c:pt>
                <c:pt idx="18">
                  <c:v>4.3478260869565209E-2</c:v>
                </c:pt>
                <c:pt idx="19">
                  <c:v>4.3478260869565209E-2</c:v>
                </c:pt>
                <c:pt idx="20">
                  <c:v>4.3478260869565209E-2</c:v>
                </c:pt>
                <c:pt idx="21">
                  <c:v>4.3478260869565209E-2</c:v>
                </c:pt>
                <c:pt idx="22">
                  <c:v>4.3478260869565209E-2</c:v>
                </c:pt>
              </c:numCache>
            </c:numRef>
          </c:yVal>
          <c:smooth val="0"/>
          <c:extLst>
            <c:ext xmlns:c16="http://schemas.microsoft.com/office/drawing/2014/chart" uri="{C3380CC4-5D6E-409C-BE32-E72D297353CC}">
              <c16:uniqueId val="{00000000-ACE7-4749-84CA-853F1B504E2B}"/>
            </c:ext>
          </c:extLst>
        </c:ser>
        <c:dLbls>
          <c:showLegendKey val="0"/>
          <c:showVal val="0"/>
          <c:showCatName val="0"/>
          <c:showSerName val="0"/>
          <c:showPercent val="0"/>
          <c:showBubbleSize val="0"/>
        </c:dLbls>
        <c:axId val="188742976"/>
        <c:axId val="162250752"/>
      </c:scatterChart>
      <c:valAx>
        <c:axId val="188742976"/>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8489932885906062"/>
              <c:y val="0.85992217898832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162250752"/>
        <c:crosses val="autoZero"/>
        <c:crossBetween val="midCat"/>
        <c:majorUnit val="4"/>
        <c:minorUnit val="4"/>
      </c:valAx>
      <c:valAx>
        <c:axId val="1622507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relat biežums</a:t>
                </a:r>
              </a:p>
            </c:rich>
          </c:tx>
          <c:layout>
            <c:manualLayout>
              <c:xMode val="edge"/>
              <c:yMode val="edge"/>
              <c:x val="2.6845637583892659E-2"/>
              <c:y val="0.26848249027237392"/>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18874297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Bez_KKC_bildes!$B$4</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Bez_KKC_bildes!$C$4:$AG$4</c:f>
              <c:numCache>
                <c:formatCode>0.0</c:formatCode>
                <c:ptCount val="31"/>
                <c:pt idx="0">
                  <c:v>0.68</c:v>
                </c:pt>
                <c:pt idx="1">
                  <c:v>4.08</c:v>
                </c:pt>
                <c:pt idx="2">
                  <c:v>7.48</c:v>
                </c:pt>
                <c:pt idx="3">
                  <c:v>11.686214221088798</c:v>
                </c:pt>
                <c:pt idx="4">
                  <c:v>15.227880878685202</c:v>
                </c:pt>
                <c:pt idx="5">
                  <c:v>18.279321689714248</c:v>
                </c:pt>
                <c:pt idx="6">
                  <c:v>20.88803102369787</c:v>
                </c:pt>
                <c:pt idx="7">
                  <c:v>23.11921405291374</c:v>
                </c:pt>
                <c:pt idx="8">
                  <c:v>25.035544609164525</c:v>
                </c:pt>
                <c:pt idx="9">
                  <c:v>26.691185039919638</c:v>
                </c:pt>
                <c:pt idx="10">
                  <c:v>28.130999034423407</c:v>
                </c:pt>
                <c:pt idx="11">
                  <c:v>29.391503657013143</c:v>
                </c:pt>
                <c:pt idx="12">
                  <c:v>30.502247589458914</c:v>
                </c:pt>
                <c:pt idx="13">
                  <c:v>31.487141478610692</c:v>
                </c:pt>
                <c:pt idx="14">
                  <c:v>32.365595212813155</c:v>
                </c:pt>
                <c:pt idx="15">
                  <c:v>33.153441846718344</c:v>
                </c:pt>
                <c:pt idx="16">
                  <c:v>33.864742837486858</c:v>
                </c:pt>
                <c:pt idx="17">
                  <c:v>34.541099834036068</c:v>
                </c:pt>
                <c:pt idx="18">
                  <c:v>35.194546261089549</c:v>
                </c:pt>
                <c:pt idx="19">
                  <c:v>35.835468913046647</c:v>
                </c:pt>
                <c:pt idx="20">
                  <c:v>36.472931336526258</c:v>
                </c:pt>
                <c:pt idx="21">
                  <c:v>37.114933287276742</c:v>
                </c:pt>
                <c:pt idx="22">
                  <c:v>37.768623366511768</c:v>
                </c:pt>
                <c:pt idx="23">
                  <c:v>38.440477695574735</c:v>
                </c:pt>
                <c:pt idx="24">
                  <c:v>39.136454101274268</c:v>
                </c:pt>
                <c:pt idx="25">
                  <c:v>39.862128623757016</c:v>
                </c:pt>
                <c:pt idx="26">
                  <c:v>40.016225895902664</c:v>
                </c:pt>
                <c:pt idx="27">
                  <c:v>40.24454791939884</c:v>
                </c:pt>
                <c:pt idx="28">
                  <c:v>40.456310722082129</c:v>
                </c:pt>
                <c:pt idx="29">
                  <c:v>40.653158162252097</c:v>
                </c:pt>
                <c:pt idx="30">
                  <c:v>40.836530416184821</c:v>
                </c:pt>
              </c:numCache>
            </c:numRef>
          </c:yVal>
          <c:smooth val="0"/>
          <c:extLst>
            <c:ext xmlns:c16="http://schemas.microsoft.com/office/drawing/2014/chart" uri="{C3380CC4-5D6E-409C-BE32-E72D297353CC}">
              <c16:uniqueId val="{00000000-5172-4025-B813-896C9C77AD69}"/>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Bez_KKC_bildes!$C$3:$AQ$3</c:f>
              <c:numCache>
                <c:formatCode>0</c:formatCode>
                <c:ptCount val="4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5172-4025-B813-896C9C77AD69}"/>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Bez_KKC_bildes!$C$3:$AQ$3</c:f>
              <c:numCache>
                <c:formatCode>0</c:formatCode>
                <c:ptCount val="4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5172-4025-B813-896C9C77AD69}"/>
            </c:ext>
          </c:extLst>
        </c:ser>
        <c:dLbls>
          <c:showLegendKey val="0"/>
          <c:showVal val="0"/>
          <c:showCatName val="0"/>
          <c:showSerName val="0"/>
          <c:showPercent val="0"/>
          <c:showBubbleSize val="0"/>
        </c:dLbls>
        <c:axId val="162253632"/>
        <c:axId val="162254208"/>
      </c:scatterChart>
      <c:valAx>
        <c:axId val="162253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62254208"/>
        <c:crosses val="autoZero"/>
        <c:crossBetween val="midCat"/>
      </c:valAx>
      <c:valAx>
        <c:axId val="16225420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62253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Bez_KKC_bildes!$B$5</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Bez_KKC_bildes!$C$5:$AG$5</c:f>
              <c:numCache>
                <c:formatCode>0.0</c:formatCode>
                <c:ptCount val="31"/>
                <c:pt idx="0">
                  <c:v>0.88569577365981011</c:v>
                </c:pt>
                <c:pt idx="1">
                  <c:v>5.092880254156734</c:v>
                </c:pt>
                <c:pt idx="2">
                  <c:v>9.2002735608786814</c:v>
                </c:pt>
                <c:pt idx="3">
                  <c:v>13.691336194456174</c:v>
                </c:pt>
                <c:pt idx="4">
                  <c:v>17.566452397765804</c:v>
                </c:pt>
                <c:pt idx="5">
                  <c:v>20.831627406003502</c:v>
                </c:pt>
                <c:pt idx="6">
                  <c:v>23.567167743622839</c:v>
                </c:pt>
                <c:pt idx="7">
                  <c:v>25.863409508667893</c:v>
                </c:pt>
                <c:pt idx="8">
                  <c:v>27.801207385601916</c:v>
                </c:pt>
                <c:pt idx="9">
                  <c:v>29.44762929843391</c:v>
                </c:pt>
                <c:pt idx="10">
                  <c:v>30.85666476381888</c:v>
                </c:pt>
                <c:pt idx="11">
                  <c:v>32.07130168777195</c:v>
                </c:pt>
                <c:pt idx="12">
                  <c:v>33.125702388868753</c:v>
                </c:pt>
                <c:pt idx="13">
                  <c:v>34.047087982137278</c:v>
                </c:pt>
                <c:pt idx="14">
                  <c:v>34.857258449789455</c:v>
                </c:pt>
                <c:pt idx="15">
                  <c:v>35.573781706411204</c:v>
                </c:pt>
                <c:pt idx="16">
                  <c:v>36.210911679909202</c:v>
                </c:pt>
                <c:pt idx="17">
                  <c:v>36.780294239474657</c:v>
                </c:pt>
                <c:pt idx="18">
                  <c:v>37.291510373536035</c:v>
                </c:pt>
                <c:pt idx="19">
                  <c:v>37.752495568615153</c:v>
                </c:pt>
                <c:pt idx="20">
                  <c:v>38.169865213173885</c:v>
                </c:pt>
                <c:pt idx="21">
                  <c:v>38.549168554731146</c:v>
                </c:pt>
                <c:pt idx="22">
                  <c:v>38.89508813795107</c:v>
                </c:pt>
                <c:pt idx="23">
                  <c:v>39.211597435754797</c:v>
                </c:pt>
                <c:pt idx="24">
                  <c:v>39.502086240683305</c:v>
                </c:pt>
                <c:pt idx="25">
                  <c:v>39.769461044793879</c:v>
                </c:pt>
                <c:pt idx="26">
                  <c:v>40.016225895902664</c:v>
                </c:pt>
                <c:pt idx="27">
                  <c:v>40.24454791939884</c:v>
                </c:pt>
                <c:pt idx="28">
                  <c:v>40.456310722082129</c:v>
                </c:pt>
                <c:pt idx="29">
                  <c:v>40.653158162252097</c:v>
                </c:pt>
                <c:pt idx="30">
                  <c:v>40.836530416184821</c:v>
                </c:pt>
              </c:numCache>
            </c:numRef>
          </c:yVal>
          <c:smooth val="0"/>
          <c:extLst>
            <c:ext xmlns:c16="http://schemas.microsoft.com/office/drawing/2014/chart" uri="{C3380CC4-5D6E-409C-BE32-E72D297353CC}">
              <c16:uniqueId val="{00000000-D63B-42F1-8E9C-93453C751447}"/>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D63B-42F1-8E9C-93453C751447}"/>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D63B-42F1-8E9C-93453C751447}"/>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D63B-42F1-8E9C-93453C751447}"/>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D63B-42F1-8E9C-93453C751447}"/>
            </c:ext>
          </c:extLst>
        </c:ser>
        <c:dLbls>
          <c:showLegendKey val="0"/>
          <c:showVal val="0"/>
          <c:showCatName val="0"/>
          <c:showSerName val="0"/>
          <c:showPercent val="0"/>
          <c:showBubbleSize val="0"/>
        </c:dLbls>
        <c:axId val="162256512"/>
        <c:axId val="162257088"/>
      </c:scatterChart>
      <c:valAx>
        <c:axId val="162256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62257088"/>
        <c:crosses val="autoZero"/>
        <c:crossBetween val="midCat"/>
      </c:valAx>
      <c:valAx>
        <c:axId val="16225708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t>
                </a:r>
                <a:r>
                  <a:rPr lang="lv-LV"/>
                  <a:t>dom</a:t>
                </a: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62256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Bez_KKC_bildes!$B$6</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Bez_KKC_bildes!$C$6:$AG$6</c:f>
              <c:numCache>
                <c:formatCode>0.0</c:formatCode>
                <c:ptCount val="31"/>
                <c:pt idx="0">
                  <c:v>0.8292682926829269</c:v>
                </c:pt>
                <c:pt idx="1">
                  <c:v>4.975609756097561</c:v>
                </c:pt>
                <c:pt idx="2">
                  <c:v>9.1219512195121961</c:v>
                </c:pt>
                <c:pt idx="3">
                  <c:v>12.010495716789208</c:v>
                </c:pt>
                <c:pt idx="4">
                  <c:v>14.519303404098789</c:v>
                </c:pt>
                <c:pt idx="5">
                  <c:v>16.717915544458595</c:v>
                </c:pt>
                <c:pt idx="6">
                  <c:v>18.684497619239423</c:v>
                </c:pt>
                <c:pt idx="7">
                  <c:v>20.469674320670311</c:v>
                </c:pt>
                <c:pt idx="8">
                  <c:v>22.108640030434515</c:v>
                </c:pt>
                <c:pt idx="9">
                  <c:v>23.626998635419078</c:v>
                </c:pt>
                <c:pt idx="10">
                  <c:v>25.044002137475402</c:v>
                </c:pt>
                <c:pt idx="11">
                  <c:v>26.374507123464436</c:v>
                </c:pt>
                <c:pt idx="12">
                  <c:v>27.630226042670301</c:v>
                </c:pt>
                <c:pt idx="13">
                  <c:v>28.820561365480433</c:v>
                </c:pt>
                <c:pt idx="14">
                  <c:v>29.953179982181076</c:v>
                </c:pt>
                <c:pt idx="15">
                  <c:v>31.03441940333197</c:v>
                </c:pt>
                <c:pt idx="16">
                  <c:v>32.069581591610422</c:v>
                </c:pt>
                <c:pt idx="17">
                  <c:v>33.06333998906247</c:v>
                </c:pt>
                <c:pt idx="18">
                  <c:v>34.024992034761823</c:v>
                </c:pt>
                <c:pt idx="19">
                  <c:v>34.963176534135265</c:v>
                </c:pt>
                <c:pt idx="20">
                  <c:v>35.88566773454653</c:v>
                </c:pt>
                <c:pt idx="21">
                  <c:v>36.799202544024993</c:v>
                </c:pt>
                <c:pt idx="22">
                  <c:v>37.709356743590192</c:v>
                </c:pt>
                <c:pt idx="23">
                  <c:v>38.620479895435309</c:v>
                </c:pt>
                <c:pt idx="24">
                  <c:v>39.535692640594505</c:v>
                </c:pt>
                <c:pt idx="25">
                  <c:v>40.456944454482731</c:v>
                </c:pt>
                <c:pt idx="26">
                  <c:v>41.385124931202803</c:v>
                </c:pt>
                <c:pt idx="27">
                  <c:v>42.320763680851933</c:v>
                </c:pt>
                <c:pt idx="28">
                  <c:v>43.262891351136638</c:v>
                </c:pt>
                <c:pt idx="29">
                  <c:v>44.210117644372062</c:v>
                </c:pt>
                <c:pt idx="30">
                  <c:v>45.160732442875712</c:v>
                </c:pt>
              </c:numCache>
            </c:numRef>
          </c:yVal>
          <c:smooth val="0"/>
          <c:extLst>
            <c:ext xmlns:c16="http://schemas.microsoft.com/office/drawing/2014/chart" uri="{C3380CC4-5D6E-409C-BE32-E72D297353CC}">
              <c16:uniqueId val="{00000000-D9FF-4389-B100-D7C5BAAE884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D9FF-4389-B100-D7C5BAAE884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D9FF-4389-B100-D7C5BAAE884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D9FF-4389-B100-D7C5BAAE884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D9FF-4389-B100-D7C5BAAE8842}"/>
            </c:ext>
          </c:extLst>
        </c:ser>
        <c:dLbls>
          <c:showLegendKey val="0"/>
          <c:showVal val="0"/>
          <c:showCatName val="0"/>
          <c:showSerName val="0"/>
          <c:showPercent val="0"/>
          <c:showBubbleSize val="0"/>
        </c:dLbls>
        <c:axId val="156738112"/>
        <c:axId val="156738688"/>
      </c:scatterChart>
      <c:valAx>
        <c:axId val="156738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38688"/>
        <c:crosses val="autoZero"/>
        <c:crossBetween val="midCat"/>
      </c:valAx>
      <c:valAx>
        <c:axId val="15673868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
                </a:r>
                <a:r>
                  <a:rPr lang="lv-LV"/>
                  <a:t> </a:t>
                </a:r>
                <a:r>
                  <a:rPr lang="en-US"/>
                  <a:t>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38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Bez_KKC_bildes!$B$7</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Bez_KKC_bildes!$C$7:$AG$7</c:f>
              <c:numCache>
                <c:formatCode>0.0</c:formatCode>
                <c:ptCount val="31"/>
                <c:pt idx="0">
                  <c:v>5.8904862254808616</c:v>
                </c:pt>
                <c:pt idx="1">
                  <c:v>5.7748266510890049</c:v>
                </c:pt>
                <c:pt idx="2">
                  <c:v>19.215735681498668</c:v>
                </c:pt>
                <c:pt idx="3">
                  <c:v>16.360983540720266</c:v>
                </c:pt>
                <c:pt idx="4">
                  <c:v>20.113793108920472</c:v>
                </c:pt>
                <c:pt idx="5">
                  <c:v>23.027561386069078</c:v>
                </c:pt>
                <c:pt idx="6">
                  <c:v>25.2975828519887</c:v>
                </c:pt>
                <c:pt idx="7">
                  <c:v>27.085463186773232</c:v>
                </c:pt>
                <c:pt idx="8">
                  <c:v>28.51267526236709</c:v>
                </c:pt>
                <c:pt idx="9">
                  <c:v>29.667874299532066</c:v>
                </c:pt>
                <c:pt idx="10">
                  <c:v>30.615450060766584</c:v>
                </c:pt>
                <c:pt idx="11">
                  <c:v>31.402434027391838</c:v>
                </c:pt>
                <c:pt idx="12">
                  <c:v>32.063535344494575</c:v>
                </c:pt>
                <c:pt idx="13">
                  <c:v>32.624684847623108</c:v>
                </c:pt>
                <c:pt idx="14">
                  <c:v>33.105504839117096</c:v>
                </c:pt>
                <c:pt idx="15">
                  <c:v>33.521033250176153</c:v>
                </c:pt>
                <c:pt idx="16">
                  <c:v>33.863440809424183</c:v>
                </c:pt>
                <c:pt idx="17">
                  <c:v>33.5921298398437</c:v>
                </c:pt>
                <c:pt idx="18">
                  <c:v>32.71646290809489</c:v>
                </c:pt>
                <c:pt idx="19">
                  <c:v>31.277274810331921</c:v>
                </c:pt>
                <c:pt idx="20">
                  <c:v>29.344155629444074</c:v>
                </c:pt>
                <c:pt idx="21">
                  <c:v>27.01021186016148</c:v>
                </c:pt>
                <c:pt idx="22">
                  <c:v>24.384850670009087</c:v>
                </c:pt>
                <c:pt idx="23">
                  <c:v>21.585372024144135</c:v>
                </c:pt>
                <c:pt idx="24">
                  <c:v>18.728285294736537</c:v>
                </c:pt>
                <c:pt idx="25">
                  <c:v>15.921270121210899</c:v>
                </c:pt>
                <c:pt idx="26">
                  <c:v>13.256577028322617</c:v>
                </c:pt>
                <c:pt idx="27">
                  <c:v>10.806435064590573</c:v>
                </c:pt>
                <c:pt idx="28">
                  <c:v>8.6207421811729379</c:v>
                </c:pt>
                <c:pt idx="29">
                  <c:v>6.7270088719681818</c:v>
                </c:pt>
                <c:pt idx="30">
                  <c:v>5.1322554368311835</c:v>
                </c:pt>
              </c:numCache>
            </c:numRef>
          </c:yVal>
          <c:smooth val="0"/>
          <c:extLst>
            <c:ext xmlns:c16="http://schemas.microsoft.com/office/drawing/2014/chart" uri="{C3380CC4-5D6E-409C-BE32-E72D297353CC}">
              <c16:uniqueId val="{00000000-41AF-49D6-833D-8F592F6EE23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41AF-49D6-833D-8F592F6EE23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41AF-49D6-833D-8F592F6EE23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41AF-49D6-833D-8F592F6EE23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41AF-49D6-833D-8F592F6EE232}"/>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5-41AF-49D6-833D-8F592F6EE232}"/>
            </c:ext>
          </c:extLst>
        </c:ser>
        <c:dLbls>
          <c:showLegendKey val="0"/>
          <c:showVal val="0"/>
          <c:showCatName val="0"/>
          <c:showSerName val="0"/>
          <c:showPercent val="0"/>
          <c:showBubbleSize val="0"/>
        </c:dLbls>
        <c:axId val="156740992"/>
        <c:axId val="156741568"/>
      </c:scatterChart>
      <c:valAx>
        <c:axId val="156740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41568"/>
        <c:crosses val="autoZero"/>
        <c:crossBetween val="midCat"/>
      </c:valAx>
      <c:valAx>
        <c:axId val="15674156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40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Bez_KKC_bildes!$B$9</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Bez_KKC_bildes!$C$9:$AG$9</c:f>
              <c:numCache>
                <c:formatCode>0</c:formatCode>
                <c:ptCount val="31"/>
                <c:pt idx="0">
                  <c:v>3000</c:v>
                </c:pt>
                <c:pt idx="1">
                  <c:v>2970</c:v>
                </c:pt>
                <c:pt idx="2">
                  <c:v>2940.3</c:v>
                </c:pt>
                <c:pt idx="3">
                  <c:v>1444.1013068458426</c:v>
                </c:pt>
                <c:pt idx="4">
                  <c:v>1214.8216861681617</c:v>
                </c:pt>
                <c:pt idx="5">
                  <c:v>1049.0442640310971</c:v>
                </c:pt>
                <c:pt idx="6">
                  <c:v>922.62728758075036</c:v>
                </c:pt>
                <c:pt idx="7">
                  <c:v>823.04677886157231</c:v>
                </c:pt>
                <c:pt idx="8">
                  <c:v>742.71813663828061</c:v>
                </c:pt>
                <c:pt idx="9">
                  <c:v>676.67391690999375</c:v>
                </c:pt>
                <c:pt idx="10">
                  <c:v>621.50310459666605</c:v>
                </c:pt>
                <c:pt idx="11">
                  <c:v>574.78407310380646</c:v>
                </c:pt>
                <c:pt idx="12">
                  <c:v>534.75228510797217</c:v>
                </c:pt>
                <c:pt idx="13">
                  <c:v>500.09391739621219</c:v>
                </c:pt>
                <c:pt idx="14">
                  <c:v>469.81238518696995</c:v>
                </c:pt>
                <c:pt idx="15">
                  <c:v>443.13929819492972</c:v>
                </c:pt>
                <c:pt idx="16">
                  <c:v>419.2321835103599</c:v>
                </c:pt>
                <c:pt idx="17">
                  <c:v>391.24987604563779</c:v>
                </c:pt>
                <c:pt idx="18">
                  <c:v>359.81593982217186</c:v>
                </c:pt>
                <c:pt idx="19">
                  <c:v>325.77462875534019</c:v>
                </c:pt>
                <c:pt idx="20">
                  <c:v>290.12801896046659</c:v>
                </c:pt>
                <c:pt idx="21">
                  <c:v>253.95764697098383</c:v>
                </c:pt>
                <c:pt idx="22">
                  <c:v>218.33932869312099</c:v>
                </c:pt>
                <c:pt idx="23">
                  <c:v>184.26138227132944</c:v>
                </c:pt>
                <c:pt idx="24">
                  <c:v>152.55604867383477</c:v>
                </c:pt>
                <c:pt idx="25">
                  <c:v>123.85161409368317</c:v>
                </c:pt>
                <c:pt idx="26">
                  <c:v>98.549171419105463</c:v>
                </c:pt>
                <c:pt idx="27">
                  <c:v>76.82199387202175</c:v>
                </c:pt>
                <c:pt idx="28">
                  <c:v>58.644014676796097</c:v>
                </c:pt>
                <c:pt idx="29">
                  <c:v>43.82165525470942</c:v>
                </c:pt>
                <c:pt idx="30">
                  <c:v>32.040289256133704</c:v>
                </c:pt>
              </c:numCache>
            </c:numRef>
          </c:yVal>
          <c:smooth val="0"/>
          <c:extLst>
            <c:ext xmlns:c16="http://schemas.microsoft.com/office/drawing/2014/chart" uri="{C3380CC4-5D6E-409C-BE32-E72D297353CC}">
              <c16:uniqueId val="{00000000-3F5F-48D1-A62D-05E9E540D2C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3F5F-48D1-A62D-05E9E540D2C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3F5F-48D1-A62D-05E9E540D2C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3F5F-48D1-A62D-05E9E540D2C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3F5F-48D1-A62D-05E9E540D2C2}"/>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5-3F5F-48D1-A62D-05E9E540D2C2}"/>
            </c:ext>
          </c:extLst>
        </c:ser>
        <c:dLbls>
          <c:showLegendKey val="0"/>
          <c:showVal val="0"/>
          <c:showCatName val="0"/>
          <c:showSerName val="0"/>
          <c:showPercent val="0"/>
          <c:showBubbleSize val="0"/>
        </c:dLbls>
        <c:axId val="156743872"/>
        <c:axId val="156744448"/>
      </c:scatterChart>
      <c:valAx>
        <c:axId val="156743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44448"/>
        <c:crosses val="autoZero"/>
        <c:crossBetween val="midCat"/>
      </c:valAx>
      <c:valAx>
        <c:axId val="15674444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67438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Bez_KKC_bildes!$B$8</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1</c:v>
                </c:pt>
                <c:pt idx="1">
                  <c:v>6</c:v>
                </c:pt>
                <c:pt idx="2">
                  <c:v>11</c:v>
                </c:pt>
                <c:pt idx="3">
                  <c:v>16</c:v>
                </c:pt>
                <c:pt idx="4">
                  <c:v>21</c:v>
                </c:pt>
                <c:pt idx="5">
                  <c:v>26</c:v>
                </c:pt>
                <c:pt idx="6">
                  <c:v>31</c:v>
                </c:pt>
                <c:pt idx="7">
                  <c:v>36</c:v>
                </c:pt>
                <c:pt idx="8">
                  <c:v>41</c:v>
                </c:pt>
                <c:pt idx="9">
                  <c:v>46</c:v>
                </c:pt>
                <c:pt idx="10">
                  <c:v>51</c:v>
                </c:pt>
                <c:pt idx="11">
                  <c:v>56</c:v>
                </c:pt>
                <c:pt idx="12">
                  <c:v>61</c:v>
                </c:pt>
                <c:pt idx="13">
                  <c:v>66</c:v>
                </c:pt>
                <c:pt idx="14">
                  <c:v>71</c:v>
                </c:pt>
                <c:pt idx="15">
                  <c:v>76</c:v>
                </c:pt>
                <c:pt idx="16">
                  <c:v>81</c:v>
                </c:pt>
                <c:pt idx="17">
                  <c:v>86</c:v>
                </c:pt>
                <c:pt idx="18">
                  <c:v>91</c:v>
                </c:pt>
                <c:pt idx="19">
                  <c:v>96</c:v>
                </c:pt>
                <c:pt idx="20">
                  <c:v>101</c:v>
                </c:pt>
                <c:pt idx="21">
                  <c:v>106</c:v>
                </c:pt>
                <c:pt idx="22">
                  <c:v>111</c:v>
                </c:pt>
                <c:pt idx="23">
                  <c:v>116</c:v>
                </c:pt>
                <c:pt idx="24">
                  <c:v>121</c:v>
                </c:pt>
                <c:pt idx="25">
                  <c:v>126</c:v>
                </c:pt>
                <c:pt idx="26">
                  <c:v>131</c:v>
                </c:pt>
                <c:pt idx="27">
                  <c:v>136</c:v>
                </c:pt>
                <c:pt idx="28">
                  <c:v>141</c:v>
                </c:pt>
                <c:pt idx="29">
                  <c:v>146</c:v>
                </c:pt>
                <c:pt idx="30">
                  <c:v>151</c:v>
                </c:pt>
              </c:numCache>
            </c:numRef>
          </c:xVal>
          <c:yVal>
            <c:numRef>
              <c:f>Bez_KKC_bildes!$C$8:$AG$8</c:f>
              <c:numCache>
                <c:formatCode>0.0</c:formatCode>
                <c:ptCount val="31"/>
                <c:pt idx="0">
                  <c:v>0.14964149942213148</c:v>
                </c:pt>
                <c:pt idx="1">
                  <c:v>14.602246321243323</c:v>
                </c:pt>
                <c:pt idx="2">
                  <c:v>75.905864914803004</c:v>
                </c:pt>
                <c:pt idx="3">
                  <c:v>93.892875044012825</c:v>
                </c:pt>
                <c:pt idx="4">
                  <c:v>145.10505671133197</c:v>
                </c:pt>
                <c:pt idx="5">
                  <c:v>195.2967118089658</c:v>
                </c:pt>
                <c:pt idx="6">
                  <c:v>241.98477079496058</c:v>
                </c:pt>
                <c:pt idx="7">
                  <c:v>284.30517953356377</c:v>
                </c:pt>
                <c:pt idx="8">
                  <c:v>322.19940686025024</c:v>
                </c:pt>
                <c:pt idx="9">
                  <c:v>355.96515540829483</c:v>
                </c:pt>
                <c:pt idx="10">
                  <c:v>386.02878541254057</c:v>
                </c:pt>
                <c:pt idx="11">
                  <c:v>412.8370402295742</c:v>
                </c:pt>
                <c:pt idx="12">
                  <c:v>436.80950392811991</c:v>
                </c:pt>
                <c:pt idx="13">
                  <c:v>458.32088035642329</c:v>
                </c:pt>
                <c:pt idx="14">
                  <c:v>477.69734993863312</c:v>
                </c:pt>
                <c:pt idx="15">
                  <c:v>495.21915019358414</c:v>
                </c:pt>
                <c:pt idx="16">
                  <c:v>510.84710774436019</c:v>
                </c:pt>
                <c:pt idx="17">
                  <c:v>516.76743082284304</c:v>
                </c:pt>
                <c:pt idx="18">
                  <c:v>512.75590081424036</c:v>
                </c:pt>
                <c:pt idx="19">
                  <c:v>499.10218658472843</c:v>
                </c:pt>
                <c:pt idx="20">
                  <c:v>476.58956506510975</c:v>
                </c:pt>
                <c:pt idx="21">
                  <c:v>446.43359718256767</c:v>
                </c:pt>
                <c:pt idx="22">
                  <c:v>410.1858931140261</c:v>
                </c:pt>
                <c:pt idx="23">
                  <c:v>369.6130637011259</c:v>
                </c:pt>
                <c:pt idx="24">
                  <c:v>326.56360906395122</c:v>
                </c:pt>
                <c:pt idx="25">
                  <c:v>282.83646715636308</c:v>
                </c:pt>
                <c:pt idx="26">
                  <c:v>236.52689309726787</c:v>
                </c:pt>
                <c:pt idx="27">
                  <c:v>194.00412805566407</c:v>
                </c:pt>
                <c:pt idx="28">
                  <c:v>155.65644278785697</c:v>
                </c:pt>
                <c:pt idx="29">
                  <c:v>122.11581211964639</c:v>
                </c:pt>
                <c:pt idx="30">
                  <c:v>93.634419490222768</c:v>
                </c:pt>
              </c:numCache>
            </c:numRef>
          </c:yVal>
          <c:smooth val="0"/>
          <c:extLst>
            <c:ext xmlns:c16="http://schemas.microsoft.com/office/drawing/2014/chart" uri="{C3380CC4-5D6E-409C-BE32-E72D297353CC}">
              <c16:uniqueId val="{00000000-817E-442E-9CE6-B5C23A1E19C7}"/>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817E-442E-9CE6-B5C23A1E19C7}"/>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817E-442E-9CE6-B5C23A1E19C7}"/>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7-817E-442E-9CE6-B5C23A1E19C7}"/>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8-817E-442E-9CE6-B5C23A1E19C7}"/>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9-817E-442E-9CE6-B5C23A1E19C7}"/>
            </c:ext>
          </c:extLst>
        </c:ser>
        <c:dLbls>
          <c:showLegendKey val="0"/>
          <c:showVal val="0"/>
          <c:showCatName val="0"/>
          <c:showSerName val="0"/>
          <c:showPercent val="0"/>
          <c:showBubbleSize val="0"/>
        </c:dLbls>
        <c:axId val="157320320"/>
        <c:axId val="157320896"/>
      </c:scatterChart>
      <c:valAx>
        <c:axId val="157320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7320896"/>
        <c:crosses val="autoZero"/>
        <c:crossBetween val="midCat"/>
        <c:majorUnit val="20"/>
      </c:valAx>
      <c:valAx>
        <c:axId val="1573208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573203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8" workbookViewId="0" zoomToFit="1"/>
  </sheetViews>
  <sheetProtection algorithmName="SHA-512" hashValue="487JzofMrO8QSiq0Zq43sAsbpvmJh0F/ml/9h3nMMGDhEFUUJy53M4J6yhXqiObxLfTZ7lHGx3z2wWIGUpXJDg==" saltValue="WEG+9DzwHyC5ma5ElP9FeQ=="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absoluteAnchor>
    <xdr:pos x="0" y="0"/>
    <xdr:ext cx="8669364" cy="6288114"/>
    <xdr:graphicFrame macro="">
      <xdr:nvGraphicFramePr>
        <xdr:cNvPr id="2" name="Chart 1">
          <a:extLst>
            <a:ext uri="{FF2B5EF4-FFF2-40B4-BE49-F238E27FC236}">
              <a16:creationId xmlns:a16="http://schemas.microsoft.com/office/drawing/2014/main" id="{A3EC776E-B04C-4137-BB91-843A90E7F8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10</xdr:col>
      <xdr:colOff>556735</xdr:colOff>
      <xdr:row>153</xdr:row>
      <xdr:rowOff>124777</xdr:rowOff>
    </xdr:from>
    <xdr:to>
      <xdr:col>19</xdr:col>
      <xdr:colOff>4285</xdr:colOff>
      <xdr:row>171</xdr:row>
      <xdr:rowOff>23812</xdr:rowOff>
    </xdr:to>
    <xdr:graphicFrame macro="">
      <xdr:nvGraphicFramePr>
        <xdr:cNvPr id="2" name="Chart 2">
          <a:extLst>
            <a:ext uri="{FF2B5EF4-FFF2-40B4-BE49-F238E27FC236}">
              <a16:creationId xmlns:a16="http://schemas.microsoft.com/office/drawing/2014/main" id="{0B96820B-B10D-4633-8753-9DC9B2188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407193</xdr:colOff>
      <xdr:row>117</xdr:row>
      <xdr:rowOff>11905</xdr:rowOff>
    </xdr:from>
    <xdr:to>
      <xdr:col>18</xdr:col>
      <xdr:colOff>292893</xdr:colOff>
      <xdr:row>134</xdr:row>
      <xdr:rowOff>30955</xdr:rowOff>
    </xdr:to>
    <xdr:graphicFrame macro="">
      <xdr:nvGraphicFramePr>
        <xdr:cNvPr id="3" name="Chart 3">
          <a:extLst>
            <a:ext uri="{FF2B5EF4-FFF2-40B4-BE49-F238E27FC236}">
              <a16:creationId xmlns:a16="http://schemas.microsoft.com/office/drawing/2014/main" id="{D9040C47-1C9B-4256-86B3-5DD1F4F3D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10</xdr:row>
      <xdr:rowOff>0</xdr:rowOff>
    </xdr:from>
    <xdr:to>
      <xdr:col>12</xdr:col>
      <xdr:colOff>251460</xdr:colOff>
      <xdr:row>21</xdr:row>
      <xdr:rowOff>87630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xdr:row>
      <xdr:rowOff>0</xdr:rowOff>
    </xdr:from>
    <xdr:to>
      <xdr:col>22</xdr:col>
      <xdr:colOff>251460</xdr:colOff>
      <xdr:row>21</xdr:row>
      <xdr:rowOff>87630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10</xdr:row>
      <xdr:rowOff>0</xdr:rowOff>
    </xdr:from>
    <xdr:to>
      <xdr:col>32</xdr:col>
      <xdr:colOff>251460</xdr:colOff>
      <xdr:row>21</xdr:row>
      <xdr:rowOff>87630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22</xdr:row>
      <xdr:rowOff>0</xdr:rowOff>
    </xdr:from>
    <xdr:to>
      <xdr:col>12</xdr:col>
      <xdr:colOff>251460</xdr:colOff>
      <xdr:row>33</xdr:row>
      <xdr:rowOff>87630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22</xdr:row>
      <xdr:rowOff>0</xdr:rowOff>
    </xdr:from>
    <xdr:to>
      <xdr:col>32</xdr:col>
      <xdr:colOff>251460</xdr:colOff>
      <xdr:row>33</xdr:row>
      <xdr:rowOff>87630</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22</xdr:row>
      <xdr:rowOff>0</xdr:rowOff>
    </xdr:from>
    <xdr:to>
      <xdr:col>22</xdr:col>
      <xdr:colOff>251460</xdr:colOff>
      <xdr:row>33</xdr:row>
      <xdr:rowOff>87630</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spars" refreshedDate="43817.625525347219" createdVersion="6" refreshedVersion="4" minRefreshableVersion="3" recordCount="101">
  <cacheSource type="worksheet">
    <worksheetSource ref="A1:D102" sheet="sort_rez2"/>
  </cacheSource>
  <cacheFields count="4">
    <cacheField name="nr" numFmtId="0">
      <sharedItems containsSemiMixedTypes="0" containsString="0" containsNumber="1" containsInteger="1" minValue="1" maxValue="101"/>
    </cacheField>
    <cacheField name="Variants" numFmtId="1">
      <sharedItems count="8">
        <s v="1_bezKKC"/>
        <s v="1_KKC_V1"/>
        <s v="1_KKC_V1_c"/>
        <s v="1_KKC_V2"/>
        <s v="1_KKC_V2_c"/>
        <s v="1_KKC_V3"/>
        <s v="1_KKC_V3_c"/>
        <e v="#NUM!" u="1"/>
      </sharedItems>
    </cacheField>
    <cacheField name="A" numFmtId="1">
      <sharedItems containsSemiMixedTypes="0" containsString="0" containsNumber="1" containsInteger="1" minValue="1" maxValue="155" count="132">
        <n v="1"/>
        <n v="6"/>
        <n v="11"/>
        <n v="16"/>
        <n v="21"/>
        <n v="26"/>
        <n v="31"/>
        <n v="36"/>
        <n v="41"/>
        <n v="46"/>
        <n v="51"/>
        <n v="56"/>
        <n v="61"/>
        <n v="66"/>
        <n v="71"/>
        <n v="76"/>
        <n v="81"/>
        <n v="86"/>
        <n v="91"/>
        <n v="96"/>
        <n v="101"/>
        <n v="106"/>
        <n v="111"/>
        <n v="135" u="1"/>
        <n v="57" u="1"/>
        <n v="121" u="1"/>
        <n v="34" u="1"/>
        <n v="75" u="1"/>
        <n v="100" u="1"/>
        <n v="13" u="1"/>
        <n v="59" u="1"/>
        <n v="125" u="1"/>
        <n v="79" u="1"/>
        <n v="104" u="1"/>
        <n v="130" u="1"/>
        <n v="38" u="1"/>
        <n v="83" u="1"/>
        <n v="5" u="1"/>
        <n v="108" u="1"/>
        <n v="14" u="1"/>
        <n v="63" u="1"/>
        <n v="40" u="1"/>
        <n v="87" u="1"/>
        <n v="112" u="1"/>
        <n v="42" u="1"/>
        <n v="116" u="1"/>
        <n v="15" u="1"/>
        <n v="70" u="1"/>
        <n v="44" u="1"/>
        <n v="95" u="1"/>
        <n v="120" u="1"/>
        <n v="74" u="1"/>
        <n v="99" u="1"/>
        <n v="124" u="1"/>
        <n v="78" u="1"/>
        <n v="48" u="1"/>
        <n v="103" u="1"/>
        <n v="17" u="1"/>
        <n v="82" u="1"/>
        <n v="50" u="1"/>
        <n v="107" u="1"/>
        <n v="18" u="1"/>
        <n v="52" u="1"/>
        <n v="65" u="1"/>
        <n v="19" u="1"/>
        <n v="90" u="1"/>
        <n v="54" u="1"/>
        <n v="115" u="1"/>
        <n v="7" u="1"/>
        <n v="69" u="1"/>
        <n v="20" u="1"/>
        <n v="94" u="1"/>
        <n v="131" u="1"/>
        <n v="119" u="1"/>
        <n v="33" u="1"/>
        <n v="73" u="1"/>
        <n v="98" u="1"/>
        <n v="58" u="1"/>
        <n v="35" u="1"/>
        <n v="77" u="1"/>
        <n v="22" u="1"/>
        <n v="102" u="1"/>
        <n v="60" u="1"/>
        <n v="127" u="1"/>
        <n v="37" u="1"/>
        <n v="23" u="1"/>
        <n v="155" u="1"/>
        <n v="62" u="1"/>
        <n v="134" u="1"/>
        <n v="8" u="1"/>
        <n v="39" u="1"/>
        <n v="85" u="1"/>
        <n v="24" u="1"/>
        <n v="110" u="1"/>
        <n v="64" u="1"/>
        <n v="89" u="1"/>
        <n v="25" u="1"/>
        <n v="114" u="1"/>
        <n v="68" u="1"/>
        <n v="150" u="1"/>
        <n v="9" u="1"/>
        <n v="43" u="1"/>
        <n v="93" u="1"/>
        <n v="129" u="1"/>
        <n v="118" u="1"/>
        <n v="72" u="1"/>
        <n v="45" u="1"/>
        <n v="97" u="1"/>
        <n v="27" u="1"/>
        <n v="122" u="1"/>
        <n v="10" u="1"/>
        <n v="47" u="1"/>
        <n v="145" u="1"/>
        <n v="28" u="1"/>
        <n v="126" u="1"/>
        <n v="80" u="1"/>
        <n v="49" u="1"/>
        <n v="105" u="1"/>
        <n v="29" u="1"/>
        <n v="84" u="1"/>
        <n v="109" u="1"/>
        <n v="30" u="1"/>
        <n v="140" u="1"/>
        <n v="88" u="1"/>
        <n v="53" u="1"/>
        <n v="113" u="1"/>
        <n v="67" u="1"/>
        <n v="92" u="1"/>
        <n v="12" u="1"/>
        <n v="55" u="1"/>
        <n v="117" u="1"/>
        <n v="32" u="1"/>
      </sharedItems>
    </cacheField>
    <cacheField name="NetValue" numFmtId="1">
      <sharedItems containsMixedTypes="1" containsNumber="1" minValue="-4.04032048439755" maxValue="25485.74896319820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
  <r>
    <n v="1"/>
    <x v="0"/>
    <x v="0"/>
    <n v="-4.04032048439755"/>
  </r>
  <r>
    <n v="2"/>
    <x v="0"/>
    <x v="1"/>
    <n v="-2.8650578699848666"/>
  </r>
  <r>
    <n v="3"/>
    <x v="0"/>
    <x v="2"/>
    <n v="120.44773293580602"/>
  </r>
  <r>
    <n v="4"/>
    <x v="0"/>
    <x v="3"/>
    <n v="729.98531411809859"/>
  </r>
  <r>
    <n v="5"/>
    <x v="0"/>
    <x v="4"/>
    <n v="1674.3151998986564"/>
  </r>
  <r>
    <n v="6"/>
    <x v="0"/>
    <x v="5"/>
    <n v="3179.709390415911"/>
  </r>
  <r>
    <n v="7"/>
    <x v="0"/>
    <x v="6"/>
    <n v="4728.1918859664656"/>
  </r>
  <r>
    <n v="8"/>
    <x v="0"/>
    <x v="7"/>
    <n v="6748.1010992263555"/>
  </r>
  <r>
    <n v="9"/>
    <x v="0"/>
    <x v="8"/>
    <n v="8386.6486160028471"/>
  </r>
  <r>
    <n v="10"/>
    <x v="0"/>
    <x v="9"/>
    <n v="9777.8147632416149"/>
  </r>
  <r>
    <n v="11"/>
    <x v="0"/>
    <x v="10"/>
    <n v="11125.8489123992"/>
  </r>
  <r>
    <n v="12"/>
    <x v="0"/>
    <x v="11"/>
    <n v="12611.761646306961"/>
  </r>
  <r>
    <n v="13"/>
    <x v="0"/>
    <x v="12"/>
    <n v="14051.226347805059"/>
  </r>
  <r>
    <n v="14"/>
    <x v="0"/>
    <x v="13"/>
    <n v="15360.115668939548"/>
  </r>
  <r>
    <n v="15"/>
    <x v="0"/>
    <x v="14"/>
    <n v="16579.472716914654"/>
  </r>
  <r>
    <n v="16"/>
    <x v="0"/>
    <x v="15"/>
    <n v="17558.147424619157"/>
  </r>
  <r>
    <n v="17"/>
    <x v="0"/>
    <x v="16"/>
    <n v="18499.686848197132"/>
  </r>
  <r>
    <n v="18"/>
    <x v="0"/>
    <x v="17"/>
    <n v="18995.163601738685"/>
  </r>
  <r>
    <n v="19"/>
    <x v="0"/>
    <x v="18"/>
    <n v="19202.443635306205"/>
  </r>
  <r>
    <n v="20"/>
    <x v="0"/>
    <x v="19"/>
    <n v="18946.554641693387"/>
  </r>
  <r>
    <n v="21"/>
    <x v="0"/>
    <x v="20"/>
    <n v="18362.389575461071"/>
  </r>
  <r>
    <n v="22"/>
    <x v="0"/>
    <x v="21"/>
    <n v="17570.188123097865"/>
  </r>
  <r>
    <n v="23"/>
    <x v="0"/>
    <x v="22"/>
    <n v="16376.764963925685"/>
  </r>
  <r>
    <n v="24"/>
    <x v="1"/>
    <x v="0"/>
    <n v="-4.04032048439755"/>
  </r>
  <r>
    <n v="25"/>
    <x v="1"/>
    <x v="1"/>
    <n v="-2.8650578699848666"/>
  </r>
  <r>
    <n v="26"/>
    <x v="1"/>
    <x v="2"/>
    <n v="120.44773293580602"/>
  </r>
  <r>
    <n v="27"/>
    <x v="1"/>
    <x v="3"/>
    <n v="1460.2085491917423"/>
  </r>
  <r>
    <n v="28"/>
    <x v="1"/>
    <x v="4"/>
    <n v="3209.0404096567809"/>
  </r>
  <r>
    <n v="29"/>
    <x v="1"/>
    <x v="5"/>
    <n v="3345.1461193331775"/>
  </r>
  <r>
    <n v="30"/>
    <x v="1"/>
    <x v="6"/>
    <n v="5824.8650851776747"/>
  </r>
  <r>
    <n v="31"/>
    <x v="1"/>
    <x v="7"/>
    <n v="8481.7075237748213"/>
  </r>
  <r>
    <n v="32"/>
    <x v="1"/>
    <x v="8"/>
    <n v="8971.2296745432868"/>
  </r>
  <r>
    <n v="33"/>
    <x v="1"/>
    <x v="9"/>
    <n v="11631.695902804835"/>
  </r>
  <r>
    <n v="34"/>
    <x v="1"/>
    <x v="10"/>
    <n v="14380.888154375005"/>
  </r>
  <r>
    <n v="35"/>
    <x v="1"/>
    <x v="11"/>
    <n v="17101.979023308399"/>
  </r>
  <r>
    <n v="36"/>
    <x v="1"/>
    <x v="12"/>
    <n v="14986.835949646433"/>
  </r>
  <r>
    <n v="37"/>
    <x v="1"/>
    <x v="13"/>
    <n v="16830.717770712283"/>
  </r>
  <r>
    <n v="38"/>
    <x v="1"/>
    <x v="14"/>
    <n v="18373.499377698467"/>
  </r>
  <r>
    <n v="39"/>
    <x v="1"/>
    <x v="15"/>
    <n v="19476.6464532467"/>
  </r>
  <r>
    <n v="40"/>
    <x v="1"/>
    <x v="16"/>
    <n v="20196.030631679168"/>
  </r>
  <r>
    <n v="41"/>
    <x v="1"/>
    <x v="17"/>
    <n v="20669.658356693184"/>
  </r>
  <r>
    <n v="42"/>
    <x v="1"/>
    <x v="18"/>
    <n v="20584.188101482345"/>
  </r>
  <r>
    <n v="43"/>
    <x v="1"/>
    <x v="19"/>
    <n v="20140.310142867922"/>
  </r>
  <r>
    <n v="44"/>
    <x v="1"/>
    <x v="20"/>
    <n v="19253.658976082923"/>
  </r>
  <r>
    <n v="45"/>
    <x v="1"/>
    <x v="21"/>
    <n v="17952.474600378169"/>
  </r>
  <r>
    <n v="46"/>
    <x v="1"/>
    <x v="22"/>
    <n v="16420.558340938238"/>
  </r>
  <r>
    <n v="47"/>
    <x v="2"/>
    <x v="4"/>
    <n v="889.15574547990445"/>
  </r>
  <r>
    <n v="48"/>
    <x v="2"/>
    <x v="7"/>
    <n v="1810.3090449701835"/>
  </r>
  <r>
    <n v="49"/>
    <x v="2"/>
    <x v="11"/>
    <n v="3938.4184092023738"/>
  </r>
  <r>
    <n v="50"/>
    <x v="3"/>
    <x v="0"/>
    <n v="-4.04032048439755"/>
  </r>
  <r>
    <n v="51"/>
    <x v="3"/>
    <x v="1"/>
    <n v="-2.8650578699848666"/>
  </r>
  <r>
    <n v="52"/>
    <x v="3"/>
    <x v="2"/>
    <n v="120.44773293580602"/>
  </r>
  <r>
    <n v="53"/>
    <x v="3"/>
    <x v="3"/>
    <n v="1460.2085491917423"/>
  </r>
  <r>
    <n v="54"/>
    <x v="3"/>
    <x v="4"/>
    <n v="3209.0404096567809"/>
  </r>
  <r>
    <n v="55"/>
    <x v="3"/>
    <x v="5"/>
    <n v="2262.176627672367"/>
  </r>
  <r>
    <n v="56"/>
    <x v="3"/>
    <x v="6"/>
    <n v="3913.4258294626393"/>
  </r>
  <r>
    <n v="57"/>
    <x v="3"/>
    <x v="7"/>
    <n v="5856.0392294532012"/>
  </r>
  <r>
    <n v="58"/>
    <x v="3"/>
    <x v="8"/>
    <n v="7951.9816908539069"/>
  </r>
  <r>
    <n v="59"/>
    <x v="3"/>
    <x v="9"/>
    <n v="10358.109862420511"/>
  </r>
  <r>
    <n v="60"/>
    <x v="3"/>
    <x v="10"/>
    <n v="12858.257696399663"/>
  </r>
  <r>
    <n v="61"/>
    <x v="3"/>
    <x v="11"/>
    <n v="15425.329284888274"/>
  </r>
  <r>
    <n v="62"/>
    <x v="3"/>
    <x v="12"/>
    <n v="17844.71216762493"/>
  </r>
  <r>
    <n v="63"/>
    <x v="3"/>
    <x v="13"/>
    <n v="20208.429990855559"/>
  </r>
  <r>
    <n v="64"/>
    <x v="3"/>
    <x v="14"/>
    <n v="22225.180402319605"/>
  </r>
  <r>
    <n v="65"/>
    <x v="3"/>
    <x v="15"/>
    <n v="23704.911692606089"/>
  </r>
  <r>
    <n v="66"/>
    <x v="3"/>
    <x v="16"/>
    <n v="24823.49672083047"/>
  </r>
  <r>
    <n v="67"/>
    <x v="3"/>
    <x v="17"/>
    <n v="25387.560535580822"/>
  </r>
  <r>
    <n v="68"/>
    <x v="3"/>
    <x v="18"/>
    <n v="25485.748963198206"/>
  </r>
  <r>
    <n v="69"/>
    <x v="3"/>
    <x v="19"/>
    <n v="24982.791005480791"/>
  </r>
  <r>
    <n v="70"/>
    <x v="3"/>
    <x v="20"/>
    <n v="23973.056606064551"/>
  </r>
  <r>
    <n v="71"/>
    <x v="3"/>
    <x v="21"/>
    <n v="22653.554053476153"/>
  </r>
  <r>
    <n v="72"/>
    <x v="3"/>
    <x v="22"/>
    <n v="21008.23687906954"/>
  </r>
  <r>
    <n v="73"/>
    <x v="4"/>
    <x v="4"/>
    <n v="1425.0752344865004"/>
  </r>
  <r>
    <n v="74"/>
    <x v="4"/>
    <x v="22"/>
    <e v="#VALUE!"/>
  </r>
  <r>
    <n v="75"/>
    <x v="4"/>
    <x v="22"/>
    <e v="#VALUE!"/>
  </r>
  <r>
    <n v="76"/>
    <x v="5"/>
    <x v="0"/>
    <n v="-4.04032048439755"/>
  </r>
  <r>
    <n v="77"/>
    <x v="5"/>
    <x v="1"/>
    <n v="-2.8650578699848666"/>
  </r>
  <r>
    <n v="78"/>
    <x v="5"/>
    <x v="2"/>
    <n v="120.44773293580602"/>
  </r>
  <r>
    <n v="79"/>
    <x v="5"/>
    <x v="3"/>
    <n v="1460.2085491917423"/>
  </r>
  <r>
    <n v="80"/>
    <x v="5"/>
    <x v="4"/>
    <n v="3209.0404096567809"/>
  </r>
  <r>
    <n v="81"/>
    <x v="5"/>
    <x v="5"/>
    <n v="2960.9642686955785"/>
  </r>
  <r>
    <n v="82"/>
    <x v="5"/>
    <x v="6"/>
    <n v="5110.85989619887"/>
  </r>
  <r>
    <n v="83"/>
    <x v="5"/>
    <x v="7"/>
    <n v="7570.1229247209103"/>
  </r>
  <r>
    <n v="84"/>
    <x v="5"/>
    <x v="8"/>
    <n v="10249.006260175111"/>
  </r>
  <r>
    <n v="85"/>
    <x v="5"/>
    <x v="9"/>
    <n v="9942.1730300346389"/>
  </r>
  <r>
    <n v="86"/>
    <x v="5"/>
    <x v="10"/>
    <n v="12284.584204147239"/>
  </r>
  <r>
    <n v="87"/>
    <x v="5"/>
    <x v="11"/>
    <n v="14657.158645741127"/>
  </r>
  <r>
    <n v="88"/>
    <x v="5"/>
    <x v="12"/>
    <n v="16925.168503605259"/>
  </r>
  <r>
    <n v="89"/>
    <x v="5"/>
    <x v="13"/>
    <n v="19108.331901963385"/>
  </r>
  <r>
    <n v="90"/>
    <x v="5"/>
    <x v="14"/>
    <n v="20938.577688537629"/>
  </r>
  <r>
    <n v="91"/>
    <x v="5"/>
    <x v="15"/>
    <n v="22245.490868339053"/>
  </r>
  <r>
    <n v="92"/>
    <x v="5"/>
    <x v="16"/>
    <n v="23118.475744078853"/>
  </r>
  <r>
    <n v="93"/>
    <x v="5"/>
    <x v="17"/>
    <n v="23719.949695056603"/>
  </r>
  <r>
    <n v="94"/>
    <x v="5"/>
    <x v="18"/>
    <n v="23658.534981079778"/>
  </r>
  <r>
    <n v="95"/>
    <x v="5"/>
    <x v="19"/>
    <n v="23217.426474312724"/>
  </r>
  <r>
    <n v="96"/>
    <x v="5"/>
    <x v="20"/>
    <n v="22236.969219763138"/>
  </r>
  <r>
    <n v="97"/>
    <x v="5"/>
    <x v="21"/>
    <n v="20992.685405090044"/>
  </r>
  <r>
    <n v="98"/>
    <x v="5"/>
    <x v="22"/>
    <n v="19334.753933085085"/>
  </r>
  <r>
    <n v="99"/>
    <x v="6"/>
    <x v="4"/>
    <n v="1085.4324649186237"/>
  </r>
  <r>
    <n v="100"/>
    <x v="6"/>
    <x v="8"/>
    <n v="2493.545793326578"/>
  </r>
  <r>
    <n v="101"/>
    <x v="6"/>
    <x v="22"/>
    <e v="#VALU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B3:Z12" firstHeaderRow="1" firstDataRow="2" firstDataCol="1"/>
  <pivotFields count="4">
    <pivotField showAll="0"/>
    <pivotField axis="axisRow" showAll="0">
      <items count="9">
        <item x="0"/>
        <item x="1"/>
        <item x="2"/>
        <item x="3"/>
        <item x="4"/>
        <item x="5"/>
        <item x="6"/>
        <item m="1" x="7"/>
        <item t="default"/>
      </items>
    </pivotField>
    <pivotField axis="axisCol" numFmtId="1" showAll="0">
      <items count="133">
        <item m="1" x="68"/>
        <item m="1" x="128"/>
        <item m="1" x="57"/>
        <item m="1" x="80"/>
        <item m="1" x="108"/>
        <item m="1" x="131"/>
        <item m="1" x="84"/>
        <item m="1" x="44"/>
        <item m="1" x="111"/>
        <item m="1" x="62"/>
        <item m="1" x="24"/>
        <item m="1" x="87"/>
        <item m="1" x="126"/>
        <item m="1" x="105"/>
        <item m="1" x="79"/>
        <item m="1" x="58"/>
        <item m="1" x="42"/>
        <item m="1" x="127"/>
        <item m="1" x="107"/>
        <item m="1" x="81"/>
        <item m="1" x="60"/>
        <item m="1" x="43"/>
        <item m="1" x="130"/>
        <item m="1" x="89"/>
        <item m="1" x="29"/>
        <item m="1" x="61"/>
        <item m="1" x="85"/>
        <item m="1" x="113"/>
        <item m="1" x="74"/>
        <item m="1" x="35"/>
        <item m="1" x="101"/>
        <item m="1" x="55"/>
        <item m="1" x="124"/>
        <item m="1" x="77"/>
        <item m="1" x="40"/>
        <item m="1" x="98"/>
        <item m="1" x="75"/>
        <item m="1" x="54"/>
        <item m="1" x="36"/>
        <item m="1" x="123"/>
        <item m="1" x="102"/>
        <item m="1" x="76"/>
        <item m="1" x="56"/>
        <item m="1" x="38"/>
        <item m="1" x="125"/>
        <item m="1" x="104"/>
        <item m="1" x="100"/>
        <item m="1" x="39"/>
        <item m="1" x="64"/>
        <item m="1" x="92"/>
        <item m="1" x="118"/>
        <item m="1" x="26"/>
        <item m="1" x="90"/>
        <item m="1" x="48"/>
        <item m="1" x="116"/>
        <item m="1" x="66"/>
        <item m="1" x="30"/>
        <item m="1" x="94"/>
        <item m="1" x="69"/>
        <item m="1" x="51"/>
        <item m="1" x="32"/>
        <item m="1" x="119"/>
        <item m="1" x="95"/>
        <item m="1" x="71"/>
        <item m="1" x="52"/>
        <item m="1" x="33"/>
        <item m="1" x="120"/>
        <item m="1" x="97"/>
        <item m="1" x="73"/>
        <item m="1" x="110"/>
        <item m="1" x="46"/>
        <item m="1" x="70"/>
        <item m="1" x="96"/>
        <item m="1" x="121"/>
        <item m="1" x="78"/>
        <item m="1" x="41"/>
        <item m="1" x="106"/>
        <item m="1" x="59"/>
        <item m="1" x="129"/>
        <item m="1" x="82"/>
        <item m="1" x="63"/>
        <item m="1" x="47"/>
        <item m="1" x="27"/>
        <item m="1" x="115"/>
        <item m="1" x="91"/>
        <item m="1" x="65"/>
        <item m="1" x="49"/>
        <item m="1" x="28"/>
        <item m="1" x="117"/>
        <item m="1" x="93"/>
        <item m="1" x="67"/>
        <item m="1" x="50"/>
        <item x="1"/>
        <item x="2"/>
        <item x="3"/>
        <item x="4"/>
        <item x="5"/>
        <item x="6"/>
        <item x="7"/>
        <item x="8"/>
        <item x="9"/>
        <item x="10"/>
        <item x="11"/>
        <item x="12"/>
        <item x="13"/>
        <item x="14"/>
        <item x="15"/>
        <item x="16"/>
        <item x="17"/>
        <item x="18"/>
        <item x="19"/>
        <item x="20"/>
        <item x="21"/>
        <item x="22"/>
        <item m="1" x="45"/>
        <item m="1" x="109"/>
        <item m="1" x="83"/>
        <item m="1" x="31"/>
        <item m="1" x="34"/>
        <item m="1" x="53"/>
        <item m="1" x="103"/>
        <item m="1" x="88"/>
        <item m="1" x="25"/>
        <item m="1" x="114"/>
        <item m="1" x="72"/>
        <item m="1" x="37"/>
        <item x="0"/>
        <item m="1" x="23"/>
        <item m="1" x="122"/>
        <item m="1" x="112"/>
        <item m="1" x="99"/>
        <item m="1" x="86"/>
        <item t="default"/>
      </items>
    </pivotField>
    <pivotField dataField="1" showAll="0"/>
  </pivotFields>
  <rowFields count="1">
    <field x="1"/>
  </rowFields>
  <rowItems count="8">
    <i>
      <x/>
    </i>
    <i>
      <x v="1"/>
    </i>
    <i>
      <x v="2"/>
    </i>
    <i>
      <x v="3"/>
    </i>
    <i>
      <x v="4"/>
    </i>
    <i>
      <x v="5"/>
    </i>
    <i>
      <x v="6"/>
    </i>
    <i t="grand">
      <x/>
    </i>
  </rowItems>
  <colFields count="1">
    <field x="2"/>
  </colFields>
  <colItems count="24">
    <i>
      <x v="92"/>
    </i>
    <i>
      <x v="93"/>
    </i>
    <i>
      <x v="94"/>
    </i>
    <i>
      <x v="95"/>
    </i>
    <i>
      <x v="96"/>
    </i>
    <i>
      <x v="97"/>
    </i>
    <i>
      <x v="98"/>
    </i>
    <i>
      <x v="99"/>
    </i>
    <i>
      <x v="100"/>
    </i>
    <i>
      <x v="101"/>
    </i>
    <i>
      <x v="102"/>
    </i>
    <i>
      <x v="103"/>
    </i>
    <i>
      <x v="104"/>
    </i>
    <i>
      <x v="105"/>
    </i>
    <i>
      <x v="106"/>
    </i>
    <i>
      <x v="107"/>
    </i>
    <i>
      <x v="108"/>
    </i>
    <i>
      <x v="109"/>
    </i>
    <i>
      <x v="110"/>
    </i>
    <i>
      <x v="111"/>
    </i>
    <i>
      <x v="112"/>
    </i>
    <i>
      <x v="113"/>
    </i>
    <i>
      <x v="126"/>
    </i>
    <i t="grand">
      <x/>
    </i>
  </colItems>
  <dataFields count="1">
    <dataField name="Max of NetValue" fld="3" subtotal="max" baseField="1" baseItem="0" numFmtId="164"/>
  </dataFields>
  <formats count="2">
    <format dxfId="1">
      <pivotArea outline="0" collapsedLevelsAreSubtotals="1" fieldPosition="0"/>
    </format>
    <format dxfId="0">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W131"/>
  <sheetViews>
    <sheetView tabSelected="1" workbookViewId="0">
      <selection activeCell="D21" sqref="D21"/>
    </sheetView>
  </sheetViews>
  <sheetFormatPr defaultColWidth="9.1640625" defaultRowHeight="12.75"/>
  <cols>
    <col min="1" max="1" width="95.1640625" style="161" customWidth="1"/>
    <col min="2" max="2" width="11.1640625" style="161" customWidth="1"/>
    <col min="3" max="3" width="12.5" style="161" customWidth="1"/>
    <col min="4" max="4" width="10.5" style="161" bestFit="1" customWidth="1"/>
    <col min="5" max="5" width="10" style="161" customWidth="1"/>
    <col min="6" max="6" width="9.5" style="161" customWidth="1"/>
    <col min="7" max="7" width="8.6640625" style="161" customWidth="1"/>
    <col min="8" max="8" width="6.5" style="161" customWidth="1"/>
    <col min="9" max="10" width="5.1640625" style="161" customWidth="1"/>
    <col min="11" max="11" width="5" style="161" customWidth="1"/>
    <col min="12" max="13" width="5.5" style="161" customWidth="1"/>
    <col min="14" max="14" width="4.5" style="161" customWidth="1"/>
    <col min="15" max="15" width="3.6640625" style="161" customWidth="1"/>
    <col min="16" max="16" width="4.5" style="161" customWidth="1"/>
    <col min="17" max="17" width="4.5" style="161" bestFit="1" customWidth="1"/>
    <col min="18" max="18" width="4" style="161" customWidth="1"/>
    <col min="19" max="19" width="4.5" style="161" bestFit="1" customWidth="1"/>
    <col min="20" max="23" width="3.83203125" style="161" customWidth="1"/>
    <col min="24" max="16384" width="9.1640625" style="161"/>
  </cols>
  <sheetData>
    <row r="1" spans="1:23" ht="73.150000000000006" customHeight="1">
      <c r="A1" s="715" t="s">
        <v>483</v>
      </c>
      <c r="B1" s="715"/>
      <c r="C1" s="715"/>
      <c r="D1" s="715"/>
      <c r="E1" s="715"/>
      <c r="F1" s="715"/>
      <c r="G1" s="715"/>
      <c r="H1" s="715"/>
    </row>
    <row r="3" spans="1:23" s="669" customFormat="1" ht="64.150000000000006" customHeight="1">
      <c r="A3" s="705" t="s">
        <v>488</v>
      </c>
    </row>
    <row r="5" spans="1:23" ht="15">
      <c r="A5" s="483" t="s">
        <v>463</v>
      </c>
    </row>
    <row r="6" spans="1:23" ht="15">
      <c r="A6" s="483"/>
    </row>
    <row r="7" spans="1:23" s="482" customFormat="1" ht="18.75">
      <c r="A7" s="578" t="s">
        <v>341</v>
      </c>
      <c r="C7" s="484"/>
      <c r="D7" s="484"/>
      <c r="E7" s="484"/>
      <c r="H7" s="484"/>
      <c r="I7" s="484"/>
      <c r="K7" s="484"/>
      <c r="L7" s="484"/>
      <c r="M7" s="484"/>
      <c r="O7" s="484"/>
      <c r="P7" s="484"/>
      <c r="Q7" s="484"/>
      <c r="R7" s="484"/>
      <c r="S7" s="484"/>
      <c r="T7" s="484"/>
      <c r="U7" s="484"/>
      <c r="V7" s="484"/>
      <c r="W7" s="484"/>
    </row>
    <row r="8" spans="1:23" s="482" customFormat="1" ht="15">
      <c r="B8" s="677"/>
      <c r="C8" s="484"/>
      <c r="E8" s="706" t="s">
        <v>275</v>
      </c>
      <c r="F8" s="673"/>
      <c r="G8" s="370" t="s">
        <v>276</v>
      </c>
      <c r="K8" s="484"/>
      <c r="L8" s="484"/>
      <c r="M8" s="484"/>
      <c r="O8" s="484"/>
      <c r="P8" s="484"/>
      <c r="Q8" s="484"/>
      <c r="R8" s="484"/>
      <c r="S8" s="484"/>
      <c r="T8" s="484"/>
      <c r="U8" s="484"/>
      <c r="V8" s="484"/>
      <c r="W8" s="484"/>
    </row>
    <row r="9" spans="1:23" s="482" customFormat="1" ht="15">
      <c r="A9" s="487"/>
      <c r="B9" s="483"/>
      <c r="C9" s="484"/>
      <c r="D9" s="484"/>
      <c r="E9" s="371" t="s">
        <v>277</v>
      </c>
      <c r="F9" s="372"/>
      <c r="G9" s="373" t="s">
        <v>278</v>
      </c>
      <c r="H9" s="484"/>
      <c r="I9" s="484"/>
      <c r="K9" s="484"/>
      <c r="L9" s="484"/>
      <c r="M9" s="484"/>
      <c r="O9" s="484"/>
      <c r="P9" s="484"/>
      <c r="Q9" s="484"/>
      <c r="R9" s="484"/>
      <c r="S9" s="484"/>
      <c r="T9" s="484"/>
      <c r="U9" s="484"/>
      <c r="V9" s="484"/>
      <c r="W9" s="484"/>
    </row>
    <row r="10" spans="1:23" ht="15">
      <c r="A10" s="662" t="s">
        <v>464</v>
      </c>
      <c r="B10" s="572"/>
      <c r="G10" s="676"/>
      <c r="I10" s="484"/>
    </row>
    <row r="11" spans="1:23">
      <c r="A11" s="573" t="s">
        <v>343</v>
      </c>
    </row>
    <row r="12" spans="1:23">
      <c r="A12" s="694" t="s">
        <v>344</v>
      </c>
      <c r="B12" s="573" t="s">
        <v>373</v>
      </c>
      <c r="C12" s="635">
        <f>VLOOKUP(A12,Suga_MT_Bon!$P$3:$Q$6,2, FALSE)</f>
        <v>1</v>
      </c>
    </row>
    <row r="13" spans="1:23">
      <c r="A13" s="575"/>
      <c r="B13" s="574"/>
    </row>
    <row r="14" spans="1:23">
      <c r="A14" s="577" t="s">
        <v>348</v>
      </c>
      <c r="B14" s="574"/>
    </row>
    <row r="15" spans="1:23" s="100" customFormat="1" ht="18" customHeight="1">
      <c r="A15" s="694" t="s">
        <v>354</v>
      </c>
      <c r="B15" s="573" t="s">
        <v>373</v>
      </c>
      <c r="C15" s="635">
        <f>VLOOKUP(A15,Suga_MT_Bon!$M$3:$N$25,2, FALSE)</f>
        <v>5</v>
      </c>
      <c r="E15" s="573"/>
      <c r="F15" s="573"/>
      <c r="G15" s="573"/>
      <c r="H15" s="573"/>
      <c r="I15" s="480"/>
      <c r="K15" s="505"/>
      <c r="L15" s="161" t="s">
        <v>342</v>
      </c>
      <c r="M15" s="161"/>
      <c r="N15" s="161"/>
      <c r="O15" s="161"/>
      <c r="P15" s="161"/>
      <c r="Q15" s="505"/>
      <c r="R15" s="505"/>
      <c r="S15" s="505"/>
      <c r="T15" s="505"/>
      <c r="U15" s="505"/>
      <c r="V15" s="505"/>
      <c r="W15" s="505"/>
    </row>
    <row r="16" spans="1:23" s="100" customFormat="1" ht="15.75">
      <c r="A16" s="713" t="s">
        <v>465</v>
      </c>
      <c r="B16" s="580"/>
      <c r="C16" s="581"/>
      <c r="D16" s="582"/>
      <c r="E16" s="582"/>
      <c r="F16" s="582"/>
      <c r="G16" s="582"/>
      <c r="H16" s="582"/>
      <c r="I16" s="583"/>
      <c r="K16" s="505"/>
      <c r="L16" s="161" t="s">
        <v>453</v>
      </c>
      <c r="M16" s="161"/>
      <c r="N16" s="161" t="s">
        <v>486</v>
      </c>
      <c r="O16" s="161"/>
      <c r="P16" s="161"/>
      <c r="Q16" s="505"/>
      <c r="R16" s="505"/>
      <c r="S16" s="505"/>
      <c r="T16" s="505"/>
      <c r="U16" s="505"/>
      <c r="V16" s="505"/>
      <c r="W16" s="505"/>
    </row>
    <row r="17" spans="1:23" s="100" customFormat="1" ht="15">
      <c r="A17" s="658" t="s">
        <v>478</v>
      </c>
      <c r="B17" s="694">
        <v>1</v>
      </c>
      <c r="C17" s="659" t="str">
        <f>IF(OR(B17&gt;20,B17&lt;1),"Sākotnējais vecums ārpus plānotā diapazona","")</f>
        <v/>
      </c>
      <c r="D17" s="486" t="s">
        <v>480</v>
      </c>
      <c r="E17" s="582"/>
      <c r="F17" s="582"/>
      <c r="G17" s="582"/>
      <c r="H17" s="582"/>
      <c r="I17" s="583"/>
      <c r="K17" s="505"/>
      <c r="L17" s="161" t="s">
        <v>454</v>
      </c>
      <c r="M17" s="161"/>
      <c r="N17" s="161" t="s">
        <v>487</v>
      </c>
      <c r="O17" s="161"/>
      <c r="P17" s="161"/>
      <c r="Q17" s="505"/>
      <c r="R17" s="505"/>
      <c r="S17" s="505"/>
      <c r="T17" s="505"/>
      <c r="U17" s="505"/>
      <c r="V17" s="505"/>
      <c r="W17" s="505"/>
    </row>
    <row r="18" spans="1:23" s="100" customFormat="1" ht="15">
      <c r="A18" s="658" t="s">
        <v>466</v>
      </c>
      <c r="B18" s="694">
        <v>3000</v>
      </c>
      <c r="C18" s="659" t="str">
        <f>IF(AND(OR(B18&gt;3000,B18&lt;600),B17&lt;11),"Skaits nav atbilstošajā diapazonā", "")</f>
        <v/>
      </c>
      <c r="E18" s="582"/>
      <c r="F18" s="582"/>
      <c r="G18" s="582"/>
      <c r="H18" s="582"/>
      <c r="I18" s="583"/>
      <c r="K18" s="505"/>
      <c r="L18" s="161"/>
      <c r="M18" s="161"/>
      <c r="N18" s="161"/>
      <c r="O18" s="161"/>
      <c r="P18" s="161"/>
      <c r="Q18" s="505"/>
      <c r="R18" s="505"/>
      <c r="S18" s="505"/>
      <c r="T18" s="505"/>
      <c r="U18" s="505"/>
      <c r="V18" s="505"/>
      <c r="W18" s="505"/>
    </row>
    <row r="19" spans="1:23" s="100" customFormat="1" ht="15">
      <c r="A19" s="658" t="s">
        <v>456</v>
      </c>
      <c r="B19" s="694">
        <v>7</v>
      </c>
      <c r="C19" s="712"/>
      <c r="E19" s="582"/>
      <c r="F19" s="582"/>
      <c r="G19" s="582"/>
      <c r="H19" s="582"/>
      <c r="I19" s="583"/>
      <c r="K19" s="505"/>
      <c r="L19" s="505"/>
      <c r="M19" s="505"/>
      <c r="N19" s="506"/>
      <c r="O19" s="505"/>
      <c r="P19" s="505"/>
      <c r="Q19" s="505"/>
      <c r="R19" s="505"/>
      <c r="S19" s="505"/>
      <c r="T19" s="505"/>
      <c r="U19" s="505"/>
      <c r="V19" s="505"/>
      <c r="W19" s="505"/>
    </row>
    <row r="20" spans="1:23" s="100" customFormat="1" ht="15">
      <c r="A20" s="658" t="s">
        <v>455</v>
      </c>
      <c r="B20" s="694">
        <v>5</v>
      </c>
      <c r="C20" s="712"/>
      <c r="D20" s="582"/>
      <c r="E20" s="582"/>
      <c r="F20" s="582"/>
      <c r="G20" s="582"/>
      <c r="H20" s="582"/>
      <c r="I20" s="583"/>
      <c r="K20" s="505"/>
      <c r="L20" s="505"/>
      <c r="M20" s="505"/>
      <c r="N20" s="506"/>
      <c r="O20" s="505"/>
      <c r="P20" s="505"/>
      <c r="Q20" s="505"/>
      <c r="R20" s="505"/>
      <c r="S20" s="505"/>
      <c r="T20" s="505"/>
      <c r="U20" s="505"/>
      <c r="V20" s="505"/>
      <c r="W20" s="505"/>
    </row>
    <row r="21" spans="1:23" s="100" customFormat="1" ht="15">
      <c r="A21" s="658" t="s">
        <v>458</v>
      </c>
      <c r="B21" s="694">
        <v>7</v>
      </c>
      <c r="C21" s="712"/>
      <c r="D21" s="481" t="s">
        <v>481</v>
      </c>
      <c r="E21" s="582"/>
      <c r="F21" s="582"/>
      <c r="G21" s="582"/>
      <c r="H21" s="582"/>
      <c r="I21" s="583"/>
      <c r="K21" s="505"/>
      <c r="L21" s="505"/>
      <c r="M21" s="505"/>
      <c r="N21" s="506"/>
      <c r="O21" s="505"/>
      <c r="P21" s="505"/>
      <c r="Q21" s="505"/>
      <c r="R21" s="505"/>
      <c r="S21" s="505"/>
      <c r="T21" s="505"/>
      <c r="U21" s="505"/>
      <c r="V21" s="505"/>
      <c r="W21" s="505"/>
    </row>
    <row r="22" spans="1:23" s="100" customFormat="1" ht="15">
      <c r="B22" s="485"/>
      <c r="C22" s="712"/>
      <c r="D22" s="582"/>
      <c r="E22" s="582"/>
      <c r="F22" s="582"/>
      <c r="G22" s="582"/>
      <c r="H22" s="582"/>
      <c r="I22" s="583"/>
      <c r="K22" s="505"/>
      <c r="L22" s="505"/>
      <c r="M22" s="505"/>
      <c r="N22" s="506"/>
      <c r="O22" s="505"/>
      <c r="P22" s="505"/>
      <c r="Q22" s="505"/>
      <c r="R22" s="505"/>
      <c r="S22" s="505"/>
      <c r="T22" s="505"/>
      <c r="U22" s="505"/>
      <c r="V22" s="505"/>
      <c r="W22" s="505"/>
    </row>
    <row r="23" spans="1:23" s="100" customFormat="1">
      <c r="A23" s="579"/>
      <c r="B23" s="580"/>
      <c r="C23" s="581"/>
      <c r="D23" s="582"/>
      <c r="E23" s="582"/>
      <c r="F23" s="582"/>
      <c r="G23" s="582"/>
      <c r="H23" s="582"/>
      <c r="I23" s="583"/>
      <c r="K23" s="505"/>
      <c r="L23" s="505"/>
      <c r="M23" s="505"/>
      <c r="N23" s="506"/>
      <c r="O23" s="505"/>
      <c r="P23" s="505"/>
      <c r="Q23" s="505"/>
      <c r="R23" s="505"/>
      <c r="S23" s="505"/>
      <c r="T23" s="505"/>
      <c r="U23" s="505"/>
      <c r="V23" s="505"/>
      <c r="W23" s="505"/>
    </row>
    <row r="24" spans="1:23" s="100" customFormat="1">
      <c r="A24" s="507" t="s">
        <v>467</v>
      </c>
      <c r="B24" s="477"/>
      <c r="C24" s="165"/>
      <c r="D24" s="161"/>
      <c r="E24" s="472"/>
      <c r="F24" s="474"/>
      <c r="G24" s="474"/>
      <c r="H24" s="474"/>
      <c r="I24" s="474"/>
      <c r="J24" s="475"/>
      <c r="K24" s="161"/>
      <c r="L24" s="161"/>
      <c r="M24" s="161"/>
      <c r="N24" s="161"/>
      <c r="O24" s="161"/>
      <c r="P24" s="161"/>
      <c r="Q24" s="161"/>
      <c r="R24" s="161"/>
      <c r="S24" s="161"/>
      <c r="T24" s="161"/>
      <c r="U24" s="161"/>
      <c r="V24" s="161"/>
      <c r="W24" s="161"/>
    </row>
    <row r="25" spans="1:23">
      <c r="A25" s="508" t="s">
        <v>374</v>
      </c>
      <c r="B25" s="477"/>
      <c r="C25" s="165"/>
      <c r="E25" s="472"/>
      <c r="F25" s="474"/>
      <c r="G25" s="474"/>
      <c r="H25" s="474"/>
      <c r="I25" s="474"/>
      <c r="J25" s="475"/>
      <c r="R25" s="472"/>
      <c r="S25" s="509"/>
      <c r="T25" s="509"/>
      <c r="U25" s="509"/>
      <c r="V25" s="509"/>
      <c r="W25" s="509"/>
    </row>
    <row r="26" spans="1:23">
      <c r="A26" s="508"/>
      <c r="B26" s="477"/>
      <c r="C26" s="165" t="s">
        <v>450</v>
      </c>
      <c r="E26" s="472"/>
      <c r="F26" s="474"/>
      <c r="G26" s="474"/>
      <c r="H26" s="474"/>
      <c r="I26" s="474"/>
      <c r="J26" s="475"/>
      <c r="R26" s="472"/>
      <c r="S26" s="509"/>
      <c r="T26" s="509"/>
      <c r="U26" s="509"/>
      <c r="V26" s="509"/>
      <c r="W26" s="509"/>
    </row>
    <row r="27" spans="1:23">
      <c r="B27" s="163" t="s">
        <v>158</v>
      </c>
      <c r="C27" s="666">
        <v>0</v>
      </c>
      <c r="D27" s="666">
        <v>1</v>
      </c>
      <c r="E27" s="666">
        <v>2</v>
      </c>
      <c r="F27" s="666">
        <v>3</v>
      </c>
      <c r="G27" s="666">
        <v>4</v>
      </c>
      <c r="H27" s="666">
        <v>5</v>
      </c>
      <c r="I27" s="666">
        <v>6</v>
      </c>
      <c r="J27" s="666">
        <v>7</v>
      </c>
      <c r="K27" s="666">
        <v>8</v>
      </c>
      <c r="L27" s="666">
        <v>9</v>
      </c>
      <c r="M27" s="666">
        <v>10</v>
      </c>
      <c r="N27" s="666">
        <v>11</v>
      </c>
      <c r="O27" s="666">
        <v>12</v>
      </c>
      <c r="P27" s="666">
        <v>13</v>
      </c>
      <c r="Q27" s="666">
        <v>14</v>
      </c>
      <c r="R27" s="666">
        <v>15</v>
      </c>
      <c r="S27" s="666">
        <v>16</v>
      </c>
      <c r="T27" s="666">
        <v>17</v>
      </c>
      <c r="U27" s="666">
        <v>18</v>
      </c>
      <c r="V27" s="666">
        <v>19</v>
      </c>
      <c r="W27" s="666">
        <v>20</v>
      </c>
    </row>
    <row r="28" spans="1:23">
      <c r="A28" s="163" t="s">
        <v>330</v>
      </c>
      <c r="B28" s="164"/>
      <c r="C28" s="695">
        <v>1</v>
      </c>
      <c r="D28" s="695">
        <v>0</v>
      </c>
      <c r="E28" s="695">
        <v>0</v>
      </c>
      <c r="F28" s="695">
        <v>0</v>
      </c>
      <c r="G28" s="695">
        <v>0</v>
      </c>
      <c r="H28" s="695">
        <v>0</v>
      </c>
      <c r="I28" s="695">
        <v>0</v>
      </c>
      <c r="J28" s="695">
        <v>0</v>
      </c>
      <c r="K28" s="695">
        <v>0</v>
      </c>
      <c r="L28" s="695">
        <v>0</v>
      </c>
      <c r="M28" s="695">
        <v>0</v>
      </c>
      <c r="N28" s="695">
        <v>0</v>
      </c>
      <c r="O28" s="695">
        <v>0</v>
      </c>
      <c r="P28" s="695">
        <v>0</v>
      </c>
      <c r="Q28" s="695">
        <v>0</v>
      </c>
      <c r="R28" s="695">
        <v>0</v>
      </c>
      <c r="S28" s="695">
        <v>0</v>
      </c>
      <c r="T28" s="695">
        <v>0</v>
      </c>
      <c r="U28" s="695">
        <v>0</v>
      </c>
      <c r="V28" s="695">
        <v>0</v>
      </c>
      <c r="W28" s="695">
        <v>0</v>
      </c>
    </row>
    <row r="29" spans="1:23" s="482" customFormat="1" ht="15">
      <c r="A29" s="161" t="s">
        <v>331</v>
      </c>
      <c r="B29" s="165"/>
      <c r="C29" s="695">
        <v>0</v>
      </c>
      <c r="D29" s="695">
        <v>1</v>
      </c>
      <c r="E29" s="695">
        <v>0</v>
      </c>
      <c r="F29" s="695">
        <v>0</v>
      </c>
      <c r="G29" s="695">
        <v>0</v>
      </c>
      <c r="H29" s="695">
        <v>0</v>
      </c>
      <c r="I29" s="695">
        <v>0</v>
      </c>
      <c r="J29" s="695">
        <v>0</v>
      </c>
      <c r="K29" s="695">
        <v>0</v>
      </c>
      <c r="L29" s="695">
        <v>0</v>
      </c>
      <c r="M29" s="695">
        <v>0</v>
      </c>
      <c r="N29" s="695">
        <v>0</v>
      </c>
      <c r="O29" s="695">
        <v>0</v>
      </c>
      <c r="P29" s="695">
        <v>0</v>
      </c>
      <c r="Q29" s="695">
        <v>0</v>
      </c>
      <c r="R29" s="695">
        <v>0</v>
      </c>
      <c r="S29" s="695">
        <v>0</v>
      </c>
      <c r="T29" s="695">
        <v>0</v>
      </c>
      <c r="U29" s="695">
        <v>0</v>
      </c>
      <c r="V29" s="695">
        <v>0</v>
      </c>
      <c r="W29" s="695">
        <v>0</v>
      </c>
    </row>
    <row r="30" spans="1:23" s="482" customFormat="1" ht="15">
      <c r="A30" s="161" t="s">
        <v>337</v>
      </c>
      <c r="B30" s="165"/>
      <c r="C30" s="695">
        <v>0</v>
      </c>
      <c r="D30" s="695">
        <v>1</v>
      </c>
      <c r="E30" s="695">
        <v>0</v>
      </c>
      <c r="F30" s="695">
        <v>0</v>
      </c>
      <c r="G30" s="695">
        <v>0</v>
      </c>
      <c r="H30" s="695">
        <v>0</v>
      </c>
      <c r="I30" s="695">
        <v>0</v>
      </c>
      <c r="J30" s="695">
        <v>0</v>
      </c>
      <c r="K30" s="695">
        <v>0</v>
      </c>
      <c r="L30" s="695">
        <v>0</v>
      </c>
      <c r="M30" s="695">
        <v>0</v>
      </c>
      <c r="N30" s="695">
        <v>0</v>
      </c>
      <c r="O30" s="695">
        <v>0</v>
      </c>
      <c r="P30" s="695">
        <v>0</v>
      </c>
      <c r="Q30" s="695">
        <v>0</v>
      </c>
      <c r="R30" s="695">
        <v>0</v>
      </c>
      <c r="S30" s="695">
        <v>0</v>
      </c>
      <c r="T30" s="695">
        <v>0</v>
      </c>
      <c r="U30" s="695">
        <v>0</v>
      </c>
      <c r="V30" s="695">
        <v>0</v>
      </c>
      <c r="W30" s="695">
        <v>0</v>
      </c>
    </row>
    <row r="31" spans="1:23" s="6" customFormat="1">
      <c r="A31" s="161" t="s">
        <v>334</v>
      </c>
      <c r="B31" s="165"/>
      <c r="C31" s="695">
        <v>0</v>
      </c>
      <c r="D31" s="695">
        <v>1</v>
      </c>
      <c r="E31" s="695">
        <v>2</v>
      </c>
      <c r="F31" s="695">
        <v>1</v>
      </c>
      <c r="G31" s="695">
        <v>0</v>
      </c>
      <c r="H31" s="695">
        <v>0</v>
      </c>
      <c r="I31" s="695">
        <v>0</v>
      </c>
      <c r="J31" s="695">
        <v>0</v>
      </c>
      <c r="K31" s="695">
        <v>0</v>
      </c>
      <c r="L31" s="695">
        <v>0</v>
      </c>
      <c r="M31" s="695">
        <v>0</v>
      </c>
      <c r="N31" s="695">
        <v>0</v>
      </c>
      <c r="O31" s="695">
        <v>0</v>
      </c>
      <c r="P31" s="695">
        <v>0</v>
      </c>
      <c r="Q31" s="695">
        <v>0</v>
      </c>
      <c r="R31" s="695">
        <v>0</v>
      </c>
      <c r="S31" s="695">
        <v>0</v>
      </c>
      <c r="T31" s="695">
        <v>0</v>
      </c>
      <c r="U31" s="695">
        <v>0</v>
      </c>
      <c r="V31" s="695">
        <v>0</v>
      </c>
      <c r="W31" s="695">
        <v>0</v>
      </c>
    </row>
    <row r="32" spans="1:23" s="6" customFormat="1">
      <c r="A32" s="161" t="s">
        <v>336</v>
      </c>
      <c r="B32" s="165"/>
      <c r="C32" s="695">
        <v>0</v>
      </c>
      <c r="D32" s="695">
        <v>0</v>
      </c>
      <c r="E32" s="695">
        <v>0</v>
      </c>
      <c r="F32" s="695">
        <v>1</v>
      </c>
      <c r="G32" s="695">
        <v>0</v>
      </c>
      <c r="H32" s="695">
        <v>0</v>
      </c>
      <c r="I32" s="695">
        <v>0</v>
      </c>
      <c r="J32" s="695">
        <v>0</v>
      </c>
      <c r="K32" s="695">
        <v>0</v>
      </c>
      <c r="L32" s="695">
        <v>0</v>
      </c>
      <c r="M32" s="695">
        <v>0</v>
      </c>
      <c r="N32" s="695">
        <v>0</v>
      </c>
      <c r="O32" s="695">
        <v>0</v>
      </c>
      <c r="P32" s="695">
        <v>0</v>
      </c>
      <c r="Q32" s="695">
        <v>0</v>
      </c>
      <c r="R32" s="695">
        <v>0</v>
      </c>
      <c r="S32" s="695">
        <v>0</v>
      </c>
      <c r="T32" s="695">
        <v>0</v>
      </c>
      <c r="U32" s="695">
        <v>0</v>
      </c>
      <c r="V32" s="695">
        <v>0</v>
      </c>
      <c r="W32" s="695">
        <v>0</v>
      </c>
    </row>
    <row r="33" spans="1:23" s="6" customFormat="1">
      <c r="A33" s="161" t="s">
        <v>335</v>
      </c>
      <c r="B33" s="164"/>
      <c r="C33" s="695">
        <v>0</v>
      </c>
      <c r="D33" s="695">
        <v>0</v>
      </c>
      <c r="E33" s="695">
        <v>0</v>
      </c>
      <c r="F33" s="695">
        <v>0</v>
      </c>
      <c r="G33" s="695">
        <v>0</v>
      </c>
      <c r="H33" s="695">
        <v>0</v>
      </c>
      <c r="I33" s="695">
        <v>0</v>
      </c>
      <c r="J33" s="695">
        <v>1</v>
      </c>
      <c r="K33" s="695">
        <v>0</v>
      </c>
      <c r="L33" s="695">
        <v>0</v>
      </c>
      <c r="M33" s="695">
        <v>0</v>
      </c>
      <c r="N33" s="695">
        <v>1</v>
      </c>
      <c r="O33" s="695">
        <v>0</v>
      </c>
      <c r="P33" s="695">
        <v>0</v>
      </c>
      <c r="Q33" s="695">
        <v>0</v>
      </c>
      <c r="R33" s="695">
        <v>0</v>
      </c>
      <c r="S33" s="695">
        <v>0</v>
      </c>
      <c r="T33" s="695">
        <v>0</v>
      </c>
      <c r="U33" s="695">
        <v>0</v>
      </c>
      <c r="V33" s="695">
        <v>0</v>
      </c>
      <c r="W33" s="695">
        <v>0</v>
      </c>
    </row>
    <row r="34" spans="1:23" s="100" customFormat="1">
      <c r="A34" s="472"/>
      <c r="B34" s="584"/>
      <c r="C34" s="585"/>
      <c r="D34" s="585"/>
      <c r="E34" s="585"/>
      <c r="F34" s="585"/>
      <c r="G34" s="585"/>
      <c r="H34" s="585"/>
      <c r="I34" s="585"/>
      <c r="J34" s="585"/>
      <c r="K34" s="585"/>
      <c r="L34" s="585"/>
      <c r="M34" s="585"/>
      <c r="N34" s="585"/>
      <c r="O34" s="585"/>
      <c r="P34" s="585"/>
      <c r="Q34" s="585"/>
      <c r="R34" s="585"/>
      <c r="S34" s="585"/>
      <c r="T34" s="585"/>
      <c r="U34" s="585"/>
      <c r="V34" s="585"/>
      <c r="W34" s="585"/>
    </row>
    <row r="35" spans="1:23" ht="18.75">
      <c r="A35" s="578" t="s">
        <v>375</v>
      </c>
    </row>
    <row r="36" spans="1:23" s="664" customFormat="1" ht="18.75">
      <c r="A36" s="663" t="s">
        <v>468</v>
      </c>
      <c r="B36" s="667" t="s">
        <v>144</v>
      </c>
      <c r="C36" s="696">
        <v>0.02</v>
      </c>
      <c r="D36" s="486" t="s">
        <v>457</v>
      </c>
      <c r="M36" s="665"/>
    </row>
    <row r="37" spans="1:23" s="589" customFormat="1">
      <c r="A37" s="586"/>
      <c r="B37" s="587"/>
      <c r="C37" s="588"/>
      <c r="M37" s="590"/>
    </row>
    <row r="38" spans="1:23" ht="15">
      <c r="A38" s="714" t="s">
        <v>469</v>
      </c>
      <c r="C38" s="476" t="s">
        <v>493</v>
      </c>
      <c r="E38" s="163"/>
    </row>
    <row r="39" spans="1:23" ht="15">
      <c r="A39" s="161" t="s">
        <v>442</v>
      </c>
      <c r="B39" s="697">
        <v>23.1</v>
      </c>
      <c r="C39" s="634">
        <v>23.1</v>
      </c>
    </row>
    <row r="40" spans="1:23" ht="15">
      <c r="A40" s="161" t="s">
        <v>441</v>
      </c>
      <c r="B40" s="697">
        <v>29.1</v>
      </c>
      <c r="C40" s="634">
        <v>29.1</v>
      </c>
      <c r="E40" s="472"/>
      <c r="F40" s="472"/>
      <c r="G40" s="472"/>
      <c r="H40" s="472"/>
      <c r="I40" s="472"/>
      <c r="J40" s="472"/>
    </row>
    <row r="41" spans="1:23" ht="15">
      <c r="A41" s="163" t="s">
        <v>382</v>
      </c>
      <c r="B41" s="697">
        <v>160</v>
      </c>
      <c r="C41" s="635">
        <v>160</v>
      </c>
      <c r="E41" s="472"/>
      <c r="F41" s="473"/>
      <c r="G41" s="473"/>
      <c r="H41" s="473"/>
      <c r="I41" s="473"/>
      <c r="J41" s="473"/>
    </row>
    <row r="42" spans="1:23" ht="15">
      <c r="A42" s="163" t="s">
        <v>383</v>
      </c>
      <c r="B42" s="697">
        <v>150</v>
      </c>
      <c r="C42" s="634">
        <v>150</v>
      </c>
      <c r="E42" s="472"/>
      <c r="F42" s="474"/>
      <c r="G42" s="474"/>
      <c r="H42" s="474"/>
      <c r="I42" s="474"/>
      <c r="J42" s="475"/>
    </row>
    <row r="43" spans="1:23" ht="15">
      <c r="A43" s="163" t="s">
        <v>384</v>
      </c>
      <c r="B43" s="697">
        <v>85</v>
      </c>
      <c r="C43" s="634">
        <v>85</v>
      </c>
      <c r="E43" s="472"/>
      <c r="F43" s="474"/>
      <c r="G43" s="474"/>
      <c r="H43" s="474"/>
      <c r="I43" s="474"/>
      <c r="J43" s="475"/>
    </row>
    <row r="44" spans="1:23" ht="15">
      <c r="A44" s="163" t="s">
        <v>385</v>
      </c>
      <c r="B44" s="697">
        <v>100</v>
      </c>
      <c r="C44" s="634">
        <v>100</v>
      </c>
      <c r="E44" s="472"/>
      <c r="F44" s="474"/>
      <c r="G44" s="474"/>
      <c r="H44" s="474"/>
      <c r="I44" s="474"/>
      <c r="J44" s="475"/>
    </row>
    <row r="45" spans="1:23" ht="15">
      <c r="A45" s="163" t="s">
        <v>386</v>
      </c>
      <c r="B45" s="697">
        <v>110</v>
      </c>
      <c r="C45" s="635">
        <v>110</v>
      </c>
      <c r="E45" s="472"/>
      <c r="F45" s="474"/>
      <c r="G45" s="474"/>
      <c r="H45" s="474"/>
      <c r="I45" s="474"/>
      <c r="J45" s="475"/>
    </row>
    <row r="46" spans="1:23" ht="15">
      <c r="A46" s="163" t="s">
        <v>387</v>
      </c>
      <c r="B46" s="697">
        <v>125</v>
      </c>
      <c r="C46" s="635">
        <v>125</v>
      </c>
      <c r="E46" s="472"/>
      <c r="F46" s="474"/>
      <c r="G46" s="474"/>
      <c r="H46" s="474"/>
      <c r="I46" s="474"/>
      <c r="J46" s="475"/>
    </row>
    <row r="47" spans="1:23" ht="15">
      <c r="A47" s="163" t="s">
        <v>388</v>
      </c>
      <c r="B47" s="697">
        <v>5</v>
      </c>
      <c r="C47" s="630">
        <v>5</v>
      </c>
      <c r="E47" s="472"/>
      <c r="F47" s="474"/>
      <c r="G47" s="474"/>
      <c r="H47" s="474"/>
      <c r="I47" s="474"/>
      <c r="J47" s="475"/>
    </row>
    <row r="48" spans="1:23" ht="15">
      <c r="A48" s="161" t="s">
        <v>328</v>
      </c>
      <c r="B48" s="698">
        <v>10</v>
      </c>
      <c r="C48" s="636">
        <v>10</v>
      </c>
      <c r="E48" s="472"/>
      <c r="F48" s="474"/>
      <c r="G48" s="474"/>
      <c r="H48" s="474"/>
      <c r="I48" s="474"/>
      <c r="J48" s="475"/>
    </row>
    <row r="49" spans="1:13" ht="15">
      <c r="B49" s="699"/>
      <c r="C49" s="636"/>
      <c r="E49" s="472"/>
      <c r="F49" s="474"/>
      <c r="G49" s="474"/>
      <c r="H49" s="474"/>
      <c r="I49" s="474"/>
      <c r="J49" s="475"/>
    </row>
    <row r="50" spans="1:13" ht="15">
      <c r="A50" s="163" t="s">
        <v>389</v>
      </c>
      <c r="B50" s="700">
        <v>2000</v>
      </c>
      <c r="C50" s="636">
        <v>2000</v>
      </c>
      <c r="E50" s="472"/>
      <c r="F50" s="474"/>
      <c r="G50" s="474"/>
      <c r="H50" s="474"/>
      <c r="I50" s="474"/>
      <c r="J50" s="475"/>
    </row>
    <row r="51" spans="1:13" ht="15">
      <c r="A51" s="163" t="s">
        <v>338</v>
      </c>
      <c r="B51" s="700">
        <v>250</v>
      </c>
      <c r="C51" s="636">
        <v>250</v>
      </c>
      <c r="E51" s="472"/>
      <c r="F51" s="474"/>
      <c r="G51" s="474"/>
      <c r="H51" s="474"/>
      <c r="I51" s="474"/>
      <c r="J51" s="475"/>
    </row>
    <row r="52" spans="1:13" s="589" customFormat="1">
      <c r="A52" s="586"/>
      <c r="B52" s="587"/>
      <c r="C52" s="588"/>
      <c r="M52" s="590"/>
    </row>
    <row r="53" spans="1:13" s="589" customFormat="1">
      <c r="A53" s="586"/>
      <c r="B53" s="587"/>
      <c r="C53" s="588"/>
      <c r="M53" s="590"/>
    </row>
    <row r="54" spans="1:13" s="472" customFormat="1"/>
    <row r="55" spans="1:13">
      <c r="A55" s="507" t="s">
        <v>470</v>
      </c>
    </row>
    <row r="56" spans="1:13">
      <c r="A56" s="167"/>
      <c r="B56" s="169"/>
      <c r="C56" s="169"/>
      <c r="D56" s="168"/>
      <c r="E56" s="169"/>
    </row>
    <row r="57" spans="1:13" ht="19.899999999999999" customHeight="1">
      <c r="A57" s="167"/>
      <c r="B57" s="594" t="s">
        <v>319</v>
      </c>
      <c r="C57" s="594" t="s">
        <v>320</v>
      </c>
      <c r="D57" s="594" t="s">
        <v>292</v>
      </c>
      <c r="E57" s="167"/>
      <c r="G57" s="161" t="s">
        <v>390</v>
      </c>
    </row>
    <row r="58" spans="1:13" ht="15">
      <c r="A58" s="511" t="s">
        <v>322</v>
      </c>
      <c r="B58" s="701">
        <v>2.8</v>
      </c>
      <c r="C58" s="701">
        <v>25</v>
      </c>
      <c r="D58" s="168">
        <v>0</v>
      </c>
      <c r="E58" s="171"/>
      <c r="G58" s="630">
        <v>2.8</v>
      </c>
      <c r="H58" s="630">
        <v>25</v>
      </c>
      <c r="I58" s="630">
        <v>0</v>
      </c>
    </row>
    <row r="59" spans="1:13" ht="15">
      <c r="A59" s="511" t="s">
        <v>323</v>
      </c>
      <c r="B59" s="701">
        <v>3.9</v>
      </c>
      <c r="C59" s="701">
        <v>18</v>
      </c>
      <c r="D59" s="168">
        <v>0</v>
      </c>
      <c r="E59" s="171"/>
      <c r="G59" s="630">
        <v>3.9</v>
      </c>
      <c r="H59" s="630">
        <v>18</v>
      </c>
      <c r="I59" s="630">
        <v>0</v>
      </c>
    </row>
    <row r="60" spans="1:13" ht="15">
      <c r="A60" s="511" t="s">
        <v>326</v>
      </c>
      <c r="B60" s="701">
        <v>3.6</v>
      </c>
      <c r="C60" s="701">
        <v>14</v>
      </c>
      <c r="D60" s="168">
        <v>0</v>
      </c>
      <c r="E60" s="171"/>
      <c r="G60" s="630">
        <v>3.6</v>
      </c>
      <c r="H60" s="630">
        <v>14</v>
      </c>
      <c r="I60" s="630">
        <v>0</v>
      </c>
    </row>
    <row r="61" spans="1:13" ht="15">
      <c r="A61" s="511" t="s">
        <v>325</v>
      </c>
      <c r="B61" s="701">
        <v>3.1</v>
      </c>
      <c r="C61" s="701">
        <v>10</v>
      </c>
      <c r="D61" s="168">
        <v>0</v>
      </c>
      <c r="E61" s="171"/>
      <c r="G61" s="630">
        <v>3.1</v>
      </c>
      <c r="H61" s="630">
        <v>10</v>
      </c>
      <c r="I61" s="630">
        <v>0</v>
      </c>
    </row>
    <row r="62" spans="1:13" ht="15">
      <c r="A62" s="511" t="s">
        <v>324</v>
      </c>
      <c r="B62" s="701">
        <v>3</v>
      </c>
      <c r="C62" s="701">
        <v>6</v>
      </c>
      <c r="D62" s="168">
        <v>1</v>
      </c>
      <c r="E62" s="168"/>
      <c r="F62" s="163"/>
      <c r="G62" s="633">
        <v>3</v>
      </c>
      <c r="H62" s="633">
        <v>6</v>
      </c>
      <c r="I62" s="630">
        <v>1</v>
      </c>
    </row>
    <row r="63" spans="1:13">
      <c r="A63" s="167"/>
      <c r="B63" s="167"/>
      <c r="C63" s="168"/>
      <c r="D63" s="167"/>
      <c r="E63" s="168"/>
    </row>
    <row r="64" spans="1:13" s="472" customFormat="1">
      <c r="A64" s="470"/>
      <c r="B64" s="470"/>
      <c r="C64" s="471"/>
      <c r="D64" s="470"/>
      <c r="E64" s="471"/>
    </row>
    <row r="65" spans="1:23">
      <c r="A65" s="507" t="s">
        <v>471</v>
      </c>
      <c r="B65" s="161" t="s">
        <v>162</v>
      </c>
      <c r="C65" s="161" t="s">
        <v>163</v>
      </c>
      <c r="D65" s="161" t="s">
        <v>155</v>
      </c>
      <c r="E65" s="161" t="s">
        <v>156</v>
      </c>
      <c r="F65" s="161" t="s">
        <v>273</v>
      </c>
      <c r="G65" s="161" t="s">
        <v>429</v>
      </c>
    </row>
    <row r="66" spans="1:23" ht="15">
      <c r="A66" s="162" t="s">
        <v>332</v>
      </c>
      <c r="B66" s="702">
        <v>70</v>
      </c>
      <c r="C66" s="702">
        <v>65</v>
      </c>
      <c r="D66" s="702">
        <v>60</v>
      </c>
      <c r="E66" s="702">
        <v>45</v>
      </c>
      <c r="F66" s="702">
        <v>20</v>
      </c>
      <c r="G66" s="702">
        <v>120</v>
      </c>
    </row>
    <row r="67" spans="1:23">
      <c r="B67" s="632">
        <v>70</v>
      </c>
      <c r="C67" s="632">
        <v>68</v>
      </c>
      <c r="D67" s="632">
        <v>65</v>
      </c>
      <c r="E67" s="632">
        <v>45</v>
      </c>
      <c r="F67" s="632">
        <v>20</v>
      </c>
      <c r="G67" s="632">
        <v>120</v>
      </c>
      <c r="H67" s="161" t="s">
        <v>390</v>
      </c>
    </row>
    <row r="68" spans="1:23">
      <c r="A68" s="507" t="s">
        <v>472</v>
      </c>
    </row>
    <row r="69" spans="1:23" ht="15">
      <c r="A69" s="472" t="s">
        <v>333</v>
      </c>
      <c r="D69" s="668">
        <f>VLOOKUP(C12,$E$69:$F$72,2)</f>
        <v>0.3</v>
      </c>
      <c r="E69" s="161">
        <v>1</v>
      </c>
      <c r="F69" s="697">
        <v>0.3</v>
      </c>
      <c r="G69" s="631">
        <v>0.3</v>
      </c>
      <c r="H69" s="161" t="s">
        <v>390</v>
      </c>
    </row>
    <row r="70" spans="1:23" ht="15">
      <c r="A70" s="161" t="s">
        <v>432</v>
      </c>
      <c r="E70" s="161">
        <v>2</v>
      </c>
      <c r="F70" s="697">
        <v>0.35</v>
      </c>
      <c r="G70" s="631">
        <v>0.35</v>
      </c>
    </row>
    <row r="71" spans="1:23" ht="15">
      <c r="A71" s="161" t="s">
        <v>433</v>
      </c>
      <c r="E71" s="161">
        <v>3</v>
      </c>
      <c r="F71" s="697">
        <v>0.4</v>
      </c>
      <c r="G71" s="631">
        <v>0.4</v>
      </c>
    </row>
    <row r="72" spans="1:23" ht="15">
      <c r="A72" s="161" t="s">
        <v>434</v>
      </c>
      <c r="E72" s="161">
        <v>4</v>
      </c>
      <c r="F72" s="697">
        <v>0.45</v>
      </c>
      <c r="G72" s="631">
        <v>0.45</v>
      </c>
    </row>
    <row r="73" spans="1:23">
      <c r="C73" s="478"/>
    </row>
    <row r="74" spans="1:23" ht="15.75">
      <c r="A74" s="507" t="s">
        <v>473</v>
      </c>
      <c r="B74" s="670">
        <v>0.3</v>
      </c>
      <c r="C74" s="478"/>
    </row>
    <row r="75" spans="1:23" ht="15.75">
      <c r="A75" s="507"/>
      <c r="B75" s="670"/>
      <c r="C75" s="478"/>
    </row>
    <row r="76" spans="1:23">
      <c r="A76" s="507" t="s">
        <v>474</v>
      </c>
      <c r="B76" s="164"/>
      <c r="C76" s="165"/>
      <c r="D76" s="165"/>
      <c r="E76" s="165"/>
      <c r="F76" s="165"/>
      <c r="G76" s="165"/>
      <c r="H76" s="165"/>
      <c r="I76" s="165"/>
      <c r="J76" s="165"/>
      <c r="K76" s="165"/>
      <c r="L76" s="165"/>
      <c r="M76" s="165"/>
      <c r="N76" s="165"/>
      <c r="O76" s="165"/>
      <c r="P76" s="165"/>
      <c r="Q76" s="165"/>
      <c r="R76" s="165"/>
      <c r="S76" s="165"/>
      <c r="T76" s="165"/>
      <c r="U76" s="165"/>
      <c r="V76" s="165"/>
      <c r="W76" s="165"/>
    </row>
    <row r="77" spans="1:23" ht="51">
      <c r="A77" s="472" t="s">
        <v>376</v>
      </c>
      <c r="B77" s="595" t="s">
        <v>391</v>
      </c>
      <c r="C77" s="595" t="s">
        <v>392</v>
      </c>
      <c r="D77" s="595" t="s">
        <v>393</v>
      </c>
      <c r="I77" s="161" t="s">
        <v>390</v>
      </c>
    </row>
    <row r="78" spans="1:23" ht="18.75">
      <c r="A78" s="161" t="s">
        <v>475</v>
      </c>
      <c r="B78" s="703">
        <v>0.95</v>
      </c>
      <c r="C78" s="703">
        <v>0.7</v>
      </c>
      <c r="D78" s="637">
        <v>0.7</v>
      </c>
      <c r="F78" s="630">
        <v>0.95</v>
      </c>
      <c r="G78" s="630">
        <v>0.7</v>
      </c>
      <c r="H78" s="630"/>
    </row>
    <row r="79" spans="1:23" ht="18.75">
      <c r="A79" s="161" t="s">
        <v>476</v>
      </c>
      <c r="B79" s="637">
        <f>B78</f>
        <v>0.95</v>
      </c>
      <c r="C79" s="703">
        <v>0.45</v>
      </c>
      <c r="D79" s="703">
        <v>0.7</v>
      </c>
      <c r="F79" s="630"/>
      <c r="G79" s="630">
        <v>0.45</v>
      </c>
      <c r="H79" s="630">
        <v>0.7</v>
      </c>
    </row>
    <row r="80" spans="1:23">
      <c r="A80" s="161" t="s">
        <v>477</v>
      </c>
      <c r="B80" s="637">
        <f>B78</f>
        <v>0.95</v>
      </c>
      <c r="C80" s="161" t="s">
        <v>112</v>
      </c>
      <c r="D80" s="161" t="s">
        <v>112</v>
      </c>
      <c r="F80" s="630"/>
      <c r="G80" s="630" t="s">
        <v>112</v>
      </c>
      <c r="H80" s="630" t="s">
        <v>112</v>
      </c>
    </row>
    <row r="81" spans="1:8" ht="26.25">
      <c r="A81" s="595" t="s">
        <v>439</v>
      </c>
      <c r="B81" s="704">
        <v>15</v>
      </c>
      <c r="C81" s="659" t="str">
        <f>IF(OR(AND(B18&lt;800,B81&gt;10),B81&gt;20),"Pievešanas ceļu platība pārsniedz pieļaujamo","")</f>
        <v/>
      </c>
      <c r="F81" s="472"/>
      <c r="G81" s="472"/>
      <c r="H81" s="472"/>
    </row>
    <row r="82" spans="1:8">
      <c r="A82" s="595"/>
      <c r="B82" s="637"/>
      <c r="F82" s="472"/>
      <c r="G82" s="472"/>
      <c r="H82" s="472"/>
    </row>
    <row r="83" spans="1:8" ht="60.75">
      <c r="A83" s="678" t="s">
        <v>489</v>
      </c>
      <c r="B83" s="637"/>
      <c r="F83" s="472"/>
      <c r="G83" s="472"/>
      <c r="H83" s="472"/>
    </row>
    <row r="84" spans="1:8" ht="14.45" customHeight="1">
      <c r="A84" s="595" t="s">
        <v>491</v>
      </c>
      <c r="B84" s="708"/>
      <c r="F84" s="472"/>
      <c r="G84" s="472"/>
      <c r="H84" s="472"/>
    </row>
    <row r="85" spans="1:8" s="574" customFormat="1" ht="14.45" customHeight="1">
      <c r="A85" s="710"/>
      <c r="B85" s="711"/>
      <c r="F85" s="476"/>
      <c r="G85" s="476"/>
      <c r="H85" s="476"/>
    </row>
    <row r="86" spans="1:8" s="574" customFormat="1" ht="14.45" customHeight="1">
      <c r="A86" s="710" t="s">
        <v>490</v>
      </c>
      <c r="B86" s="711"/>
      <c r="F86" s="476"/>
      <c r="G86" s="476"/>
      <c r="H86" s="476"/>
    </row>
    <row r="87" spans="1:8" s="574" customFormat="1" ht="14.45" customHeight="1">
      <c r="A87" s="710" t="s">
        <v>492</v>
      </c>
      <c r="B87" s="711"/>
      <c r="F87" s="476"/>
      <c r="G87" s="476"/>
      <c r="H87" s="476"/>
    </row>
    <row r="88" spans="1:8" s="574" customFormat="1" ht="14.45" customHeight="1">
      <c r="A88" s="710"/>
      <c r="B88" s="711"/>
      <c r="F88" s="476"/>
      <c r="G88" s="476"/>
      <c r="H88" s="476"/>
    </row>
    <row r="89" spans="1:8" s="574" customFormat="1" ht="14.45" customHeight="1">
      <c r="A89" s="710"/>
      <c r="B89" s="711"/>
      <c r="F89" s="476"/>
      <c r="G89" s="476"/>
      <c r="H89" s="476"/>
    </row>
    <row r="90" spans="1:8" s="574" customFormat="1" ht="14.45" customHeight="1">
      <c r="A90" s="710"/>
      <c r="B90" s="711"/>
      <c r="F90" s="476"/>
      <c r="G90" s="476"/>
      <c r="H90" s="476"/>
    </row>
    <row r="91" spans="1:8" s="574" customFormat="1" ht="14.45" customHeight="1">
      <c r="A91" s="710"/>
      <c r="B91" s="711"/>
      <c r="F91" s="476"/>
      <c r="G91" s="476"/>
      <c r="H91" s="476"/>
    </row>
    <row r="92" spans="1:8" s="574" customFormat="1" ht="14.45" customHeight="1">
      <c r="A92" s="710"/>
      <c r="B92" s="711"/>
      <c r="F92" s="476"/>
      <c r="G92" s="476"/>
      <c r="H92" s="476"/>
    </row>
    <row r="93" spans="1:8" s="574" customFormat="1" ht="14.45" customHeight="1">
      <c r="A93" s="710"/>
      <c r="B93" s="711"/>
      <c r="F93" s="476"/>
      <c r="G93" s="476"/>
      <c r="H93" s="476"/>
    </row>
    <row r="94" spans="1:8" s="574" customFormat="1" ht="14.45" customHeight="1">
      <c r="A94" s="710"/>
      <c r="B94" s="711"/>
      <c r="F94" s="476"/>
      <c r="G94" s="476"/>
      <c r="H94" s="476"/>
    </row>
    <row r="95" spans="1:8" s="574" customFormat="1" ht="14.45" customHeight="1">
      <c r="A95" s="710"/>
      <c r="B95" s="711"/>
      <c r="F95" s="476"/>
      <c r="G95" s="476"/>
      <c r="H95" s="476"/>
    </row>
    <row r="96" spans="1:8" s="574" customFormat="1" ht="14.45" customHeight="1">
      <c r="A96" s="710"/>
      <c r="B96" s="711"/>
      <c r="F96" s="476"/>
      <c r="G96" s="476"/>
      <c r="H96" s="476"/>
    </row>
    <row r="97" spans="1:23" s="574" customFormat="1" ht="14.45" customHeight="1">
      <c r="A97" s="710"/>
      <c r="B97" s="711"/>
      <c r="F97" s="476"/>
      <c r="G97" s="476"/>
      <c r="H97" s="476"/>
    </row>
    <row r="98" spans="1:23" s="574" customFormat="1" ht="14.45" customHeight="1">
      <c r="A98" s="710"/>
      <c r="B98" s="711"/>
      <c r="F98" s="476"/>
      <c r="G98" s="476"/>
      <c r="H98" s="476"/>
    </row>
    <row r="99" spans="1:23" s="574" customFormat="1" ht="14.45" customHeight="1">
      <c r="A99" s="710"/>
      <c r="B99" s="711"/>
      <c r="F99" s="476"/>
      <c r="G99" s="476"/>
      <c r="H99" s="476"/>
    </row>
    <row r="100" spans="1:23" ht="14.45" customHeight="1">
      <c r="A100" s="595"/>
      <c r="B100" s="709"/>
      <c r="F100" s="472"/>
      <c r="G100" s="472"/>
      <c r="H100" s="472"/>
    </row>
    <row r="101" spans="1:23" ht="15">
      <c r="A101" s="689"/>
      <c r="B101" s="690"/>
      <c r="C101" s="691"/>
      <c r="D101" s="691"/>
      <c r="E101" s="691"/>
      <c r="F101" s="691"/>
      <c r="G101" s="691"/>
      <c r="H101" s="691"/>
    </row>
    <row r="102" spans="1:23" ht="15" hidden="1">
      <c r="A102" s="689"/>
      <c r="B102" s="690"/>
      <c r="C102" s="691"/>
      <c r="D102" s="691"/>
      <c r="E102" s="691"/>
      <c r="F102" s="691"/>
      <c r="G102" s="691"/>
      <c r="H102" s="691"/>
    </row>
    <row r="103" spans="1:23" ht="15" hidden="1">
      <c r="A103" s="691"/>
      <c r="B103" s="691"/>
      <c r="C103" s="691"/>
      <c r="D103" s="691"/>
      <c r="E103" s="691"/>
      <c r="F103" s="691"/>
      <c r="G103" s="691"/>
      <c r="H103" s="691"/>
    </row>
    <row r="104" spans="1:23" ht="15" hidden="1">
      <c r="A104" s="691" t="s">
        <v>159</v>
      </c>
      <c r="B104" s="691"/>
      <c r="C104" s="691"/>
      <c r="D104" s="691"/>
      <c r="E104" s="691"/>
      <c r="F104" s="691"/>
      <c r="G104" s="691"/>
      <c r="H104" s="691"/>
      <c r="M104" s="163"/>
    </row>
    <row r="105" spans="1:23" ht="15" hidden="1">
      <c r="A105" s="691" t="s">
        <v>329</v>
      </c>
      <c r="B105" s="691" t="s">
        <v>158</v>
      </c>
      <c r="C105" s="692">
        <v>0</v>
      </c>
      <c r="D105" s="692">
        <v>1</v>
      </c>
      <c r="E105" s="692">
        <v>2</v>
      </c>
      <c r="F105" s="692">
        <v>3</v>
      </c>
      <c r="G105" s="692">
        <v>4</v>
      </c>
      <c r="H105" s="692">
        <v>5</v>
      </c>
      <c r="I105" s="168">
        <v>6</v>
      </c>
      <c r="J105" s="168">
        <v>7</v>
      </c>
      <c r="K105" s="168">
        <v>8</v>
      </c>
      <c r="L105" s="168">
        <v>9</v>
      </c>
      <c r="M105" s="168">
        <v>10</v>
      </c>
      <c r="N105" s="168">
        <v>11</v>
      </c>
      <c r="O105" s="168">
        <v>12</v>
      </c>
      <c r="P105" s="168">
        <v>13</v>
      </c>
      <c r="Q105" s="168">
        <v>14</v>
      </c>
      <c r="R105" s="168">
        <v>15</v>
      </c>
      <c r="S105" s="168">
        <v>16</v>
      </c>
      <c r="T105" s="168">
        <v>17</v>
      </c>
      <c r="U105" s="168">
        <v>18</v>
      </c>
      <c r="V105" s="168">
        <v>19</v>
      </c>
      <c r="W105" s="168">
        <v>20</v>
      </c>
    </row>
    <row r="106" spans="1:23" ht="15" hidden="1">
      <c r="A106" s="691" t="s">
        <v>330</v>
      </c>
      <c r="B106" s="693"/>
      <c r="C106" s="692">
        <f t="shared" ref="C106:W106" si="0">C28*$B$41</f>
        <v>160</v>
      </c>
      <c r="D106" s="692">
        <f t="shared" si="0"/>
        <v>0</v>
      </c>
      <c r="E106" s="692">
        <f t="shared" si="0"/>
        <v>0</v>
      </c>
      <c r="F106" s="692">
        <f t="shared" si="0"/>
        <v>0</v>
      </c>
      <c r="G106" s="692">
        <f t="shared" si="0"/>
        <v>0</v>
      </c>
      <c r="H106" s="692">
        <f t="shared" si="0"/>
        <v>0</v>
      </c>
      <c r="I106" s="168">
        <f t="shared" si="0"/>
        <v>0</v>
      </c>
      <c r="J106" s="168">
        <f t="shared" si="0"/>
        <v>0</v>
      </c>
      <c r="K106" s="168">
        <f t="shared" si="0"/>
        <v>0</v>
      </c>
      <c r="L106" s="168">
        <f t="shared" si="0"/>
        <v>0</v>
      </c>
      <c r="M106" s="168">
        <f t="shared" si="0"/>
        <v>0</v>
      </c>
      <c r="N106" s="168">
        <f t="shared" si="0"/>
        <v>0</v>
      </c>
      <c r="O106" s="168">
        <f t="shared" si="0"/>
        <v>0</v>
      </c>
      <c r="P106" s="168">
        <f t="shared" si="0"/>
        <v>0</v>
      </c>
      <c r="Q106" s="168">
        <f t="shared" si="0"/>
        <v>0</v>
      </c>
      <c r="R106" s="168">
        <f t="shared" si="0"/>
        <v>0</v>
      </c>
      <c r="S106" s="168">
        <f t="shared" si="0"/>
        <v>0</v>
      </c>
      <c r="T106" s="168">
        <f t="shared" si="0"/>
        <v>0</v>
      </c>
      <c r="U106" s="168">
        <f t="shared" si="0"/>
        <v>0</v>
      </c>
      <c r="V106" s="168">
        <f t="shared" si="0"/>
        <v>0</v>
      </c>
      <c r="W106" s="168">
        <f t="shared" si="0"/>
        <v>0</v>
      </c>
    </row>
    <row r="107" spans="1:23" ht="15" hidden="1">
      <c r="A107" s="691" t="s">
        <v>444</v>
      </c>
      <c r="B107" s="693"/>
      <c r="C107" s="692">
        <f t="shared" ref="C107:W107" si="1">C29*($B$42*$B$50/1000+$B$43*$B$50/1000)</f>
        <v>0</v>
      </c>
      <c r="D107" s="692">
        <f t="shared" si="1"/>
        <v>470</v>
      </c>
      <c r="E107" s="692">
        <f t="shared" si="1"/>
        <v>0</v>
      </c>
      <c r="F107" s="692">
        <f t="shared" si="1"/>
        <v>0</v>
      </c>
      <c r="G107" s="692">
        <f t="shared" si="1"/>
        <v>0</v>
      </c>
      <c r="H107" s="692">
        <f t="shared" si="1"/>
        <v>0</v>
      </c>
      <c r="I107" s="168">
        <f t="shared" si="1"/>
        <v>0</v>
      </c>
      <c r="J107" s="168">
        <f t="shared" si="1"/>
        <v>0</v>
      </c>
      <c r="K107" s="168">
        <f t="shared" si="1"/>
        <v>0</v>
      </c>
      <c r="L107" s="168">
        <f t="shared" si="1"/>
        <v>0</v>
      </c>
      <c r="M107" s="168">
        <f t="shared" si="1"/>
        <v>0</v>
      </c>
      <c r="N107" s="168">
        <f t="shared" si="1"/>
        <v>0</v>
      </c>
      <c r="O107" s="168">
        <f t="shared" si="1"/>
        <v>0</v>
      </c>
      <c r="P107" s="168">
        <f t="shared" si="1"/>
        <v>0</v>
      </c>
      <c r="Q107" s="168">
        <f t="shared" si="1"/>
        <v>0</v>
      </c>
      <c r="R107" s="168">
        <f t="shared" si="1"/>
        <v>0</v>
      </c>
      <c r="S107" s="168">
        <f t="shared" si="1"/>
        <v>0</v>
      </c>
      <c r="T107" s="168">
        <f t="shared" si="1"/>
        <v>0</v>
      </c>
      <c r="U107" s="168">
        <f t="shared" si="1"/>
        <v>0</v>
      </c>
      <c r="V107" s="168">
        <f t="shared" si="1"/>
        <v>0</v>
      </c>
      <c r="W107" s="168">
        <f t="shared" si="1"/>
        <v>0</v>
      </c>
    </row>
    <row r="108" spans="1:23" ht="15" hidden="1">
      <c r="A108" s="691" t="s">
        <v>337</v>
      </c>
      <c r="B108" s="693"/>
      <c r="C108" s="692">
        <f t="shared" ref="C108:V108" si="2">C30*$B$44</f>
        <v>0</v>
      </c>
      <c r="D108" s="692">
        <f t="shared" si="2"/>
        <v>100</v>
      </c>
      <c r="E108" s="692">
        <f t="shared" si="2"/>
        <v>0</v>
      </c>
      <c r="F108" s="692">
        <f t="shared" si="2"/>
        <v>0</v>
      </c>
      <c r="G108" s="692">
        <f t="shared" si="2"/>
        <v>0</v>
      </c>
      <c r="H108" s="692">
        <f t="shared" si="2"/>
        <v>0</v>
      </c>
      <c r="I108" s="168">
        <f t="shared" si="2"/>
        <v>0</v>
      </c>
      <c r="J108" s="168">
        <f t="shared" si="2"/>
        <v>0</v>
      </c>
      <c r="K108" s="168">
        <f t="shared" si="2"/>
        <v>0</v>
      </c>
      <c r="L108" s="168">
        <f t="shared" si="2"/>
        <v>0</v>
      </c>
      <c r="M108" s="168">
        <f t="shared" si="2"/>
        <v>0</v>
      </c>
      <c r="N108" s="168">
        <f t="shared" si="2"/>
        <v>0</v>
      </c>
      <c r="O108" s="168">
        <f t="shared" si="2"/>
        <v>0</v>
      </c>
      <c r="P108" s="168">
        <f t="shared" si="2"/>
        <v>0</v>
      </c>
      <c r="Q108" s="168">
        <f t="shared" si="2"/>
        <v>0</v>
      </c>
      <c r="R108" s="168">
        <f t="shared" si="2"/>
        <v>0</v>
      </c>
      <c r="S108" s="168">
        <f t="shared" si="2"/>
        <v>0</v>
      </c>
      <c r="T108" s="168">
        <f t="shared" si="2"/>
        <v>0</v>
      </c>
      <c r="U108" s="168">
        <f t="shared" si="2"/>
        <v>0</v>
      </c>
      <c r="V108" s="168">
        <f t="shared" si="2"/>
        <v>0</v>
      </c>
      <c r="W108" s="168">
        <f>W30*V$44</f>
        <v>0</v>
      </c>
    </row>
    <row r="109" spans="1:23" ht="15" hidden="1">
      <c r="A109" s="691" t="s">
        <v>334</v>
      </c>
      <c r="B109" s="693"/>
      <c r="C109" s="692">
        <f t="shared" ref="C109:W109" si="3">C31*$B$45</f>
        <v>0</v>
      </c>
      <c r="D109" s="692">
        <f t="shared" si="3"/>
        <v>110</v>
      </c>
      <c r="E109" s="692">
        <f t="shared" si="3"/>
        <v>220</v>
      </c>
      <c r="F109" s="692">
        <f t="shared" si="3"/>
        <v>110</v>
      </c>
      <c r="G109" s="692">
        <f t="shared" si="3"/>
        <v>0</v>
      </c>
      <c r="H109" s="692">
        <f t="shared" si="3"/>
        <v>0</v>
      </c>
      <c r="I109" s="168">
        <f t="shared" si="3"/>
        <v>0</v>
      </c>
      <c r="J109" s="168">
        <f t="shared" si="3"/>
        <v>0</v>
      </c>
      <c r="K109" s="168">
        <f t="shared" si="3"/>
        <v>0</v>
      </c>
      <c r="L109" s="168">
        <f t="shared" si="3"/>
        <v>0</v>
      </c>
      <c r="M109" s="168">
        <f t="shared" si="3"/>
        <v>0</v>
      </c>
      <c r="N109" s="168">
        <f t="shared" si="3"/>
        <v>0</v>
      </c>
      <c r="O109" s="168">
        <f t="shared" si="3"/>
        <v>0</v>
      </c>
      <c r="P109" s="168">
        <f t="shared" si="3"/>
        <v>0</v>
      </c>
      <c r="Q109" s="168">
        <f t="shared" si="3"/>
        <v>0</v>
      </c>
      <c r="R109" s="168">
        <f t="shared" si="3"/>
        <v>0</v>
      </c>
      <c r="S109" s="168">
        <f t="shared" si="3"/>
        <v>0</v>
      </c>
      <c r="T109" s="168">
        <f t="shared" si="3"/>
        <v>0</v>
      </c>
      <c r="U109" s="168">
        <f t="shared" si="3"/>
        <v>0</v>
      </c>
      <c r="V109" s="168">
        <f t="shared" si="3"/>
        <v>0</v>
      </c>
      <c r="W109" s="168">
        <f t="shared" si="3"/>
        <v>0</v>
      </c>
    </row>
    <row r="110" spans="1:23" ht="15" hidden="1">
      <c r="A110" s="691" t="s">
        <v>336</v>
      </c>
      <c r="B110" s="693"/>
      <c r="C110" s="692">
        <f t="shared" ref="C110:W110" si="4">C32*($B$42*$B$51/1000+$B$43*$B$51/1000)</f>
        <v>0</v>
      </c>
      <c r="D110" s="692">
        <f t="shared" si="4"/>
        <v>0</v>
      </c>
      <c r="E110" s="692">
        <f t="shared" si="4"/>
        <v>0</v>
      </c>
      <c r="F110" s="692">
        <f t="shared" si="4"/>
        <v>58.75</v>
      </c>
      <c r="G110" s="692">
        <f t="shared" si="4"/>
        <v>0</v>
      </c>
      <c r="H110" s="692">
        <f t="shared" si="4"/>
        <v>0</v>
      </c>
      <c r="I110" s="168">
        <f t="shared" si="4"/>
        <v>0</v>
      </c>
      <c r="J110" s="168">
        <f t="shared" si="4"/>
        <v>0</v>
      </c>
      <c r="K110" s="168">
        <f t="shared" si="4"/>
        <v>0</v>
      </c>
      <c r="L110" s="168">
        <f t="shared" si="4"/>
        <v>0</v>
      </c>
      <c r="M110" s="168">
        <f t="shared" si="4"/>
        <v>0</v>
      </c>
      <c r="N110" s="168">
        <f t="shared" si="4"/>
        <v>0</v>
      </c>
      <c r="O110" s="168">
        <f t="shared" si="4"/>
        <v>0</v>
      </c>
      <c r="P110" s="168">
        <f t="shared" si="4"/>
        <v>0</v>
      </c>
      <c r="Q110" s="168">
        <f t="shared" si="4"/>
        <v>0</v>
      </c>
      <c r="R110" s="168">
        <f t="shared" si="4"/>
        <v>0</v>
      </c>
      <c r="S110" s="168">
        <f t="shared" si="4"/>
        <v>0</v>
      </c>
      <c r="T110" s="168">
        <f t="shared" si="4"/>
        <v>0</v>
      </c>
      <c r="U110" s="168">
        <f t="shared" si="4"/>
        <v>0</v>
      </c>
      <c r="V110" s="168">
        <f t="shared" si="4"/>
        <v>0</v>
      </c>
      <c r="W110" s="168">
        <f t="shared" si="4"/>
        <v>0</v>
      </c>
    </row>
    <row r="111" spans="1:23" ht="15" hidden="1">
      <c r="A111" s="691" t="s">
        <v>335</v>
      </c>
      <c r="B111" s="693"/>
      <c r="C111" s="692">
        <f t="shared" ref="C111:W111" si="5">C33*$B$46</f>
        <v>0</v>
      </c>
      <c r="D111" s="692">
        <f t="shared" si="5"/>
        <v>0</v>
      </c>
      <c r="E111" s="692">
        <f t="shared" si="5"/>
        <v>0</v>
      </c>
      <c r="F111" s="692">
        <f t="shared" si="5"/>
        <v>0</v>
      </c>
      <c r="G111" s="692">
        <f t="shared" si="5"/>
        <v>0</v>
      </c>
      <c r="H111" s="692">
        <f t="shared" si="5"/>
        <v>0</v>
      </c>
      <c r="I111" s="168">
        <f t="shared" si="5"/>
        <v>0</v>
      </c>
      <c r="J111" s="168">
        <f t="shared" si="5"/>
        <v>125</v>
      </c>
      <c r="K111" s="168">
        <f t="shared" si="5"/>
        <v>0</v>
      </c>
      <c r="L111" s="168">
        <f t="shared" si="5"/>
        <v>0</v>
      </c>
      <c r="M111" s="168">
        <f t="shared" si="5"/>
        <v>0</v>
      </c>
      <c r="N111" s="168">
        <f t="shared" si="5"/>
        <v>125</v>
      </c>
      <c r="O111" s="168">
        <f t="shared" si="5"/>
        <v>0</v>
      </c>
      <c r="P111" s="168">
        <f t="shared" si="5"/>
        <v>0</v>
      </c>
      <c r="Q111" s="168">
        <f t="shared" si="5"/>
        <v>0</v>
      </c>
      <c r="R111" s="168">
        <f t="shared" si="5"/>
        <v>0</v>
      </c>
      <c r="S111" s="168">
        <f t="shared" si="5"/>
        <v>0</v>
      </c>
      <c r="T111" s="168">
        <f t="shared" si="5"/>
        <v>0</v>
      </c>
      <c r="U111" s="168">
        <f t="shared" si="5"/>
        <v>0</v>
      </c>
      <c r="V111" s="168">
        <f t="shared" si="5"/>
        <v>0</v>
      </c>
      <c r="W111" s="168">
        <f t="shared" si="5"/>
        <v>0</v>
      </c>
    </row>
    <row r="112" spans="1:23" ht="15" hidden="1">
      <c r="A112" s="691" t="s">
        <v>445</v>
      </c>
      <c r="B112" s="693"/>
      <c r="C112" s="692">
        <f>$B$48</f>
        <v>10</v>
      </c>
      <c r="D112" s="692">
        <f t="shared" ref="D112:W112" si="6">$B$48</f>
        <v>10</v>
      </c>
      <c r="E112" s="692">
        <f t="shared" si="6"/>
        <v>10</v>
      </c>
      <c r="F112" s="692">
        <f t="shared" si="6"/>
        <v>10</v>
      </c>
      <c r="G112" s="692">
        <f t="shared" si="6"/>
        <v>10</v>
      </c>
      <c r="H112" s="692">
        <f t="shared" si="6"/>
        <v>10</v>
      </c>
      <c r="I112" s="168">
        <f t="shared" si="6"/>
        <v>10</v>
      </c>
      <c r="J112" s="168">
        <f t="shared" si="6"/>
        <v>10</v>
      </c>
      <c r="K112" s="168">
        <f t="shared" si="6"/>
        <v>10</v>
      </c>
      <c r="L112" s="168">
        <f t="shared" si="6"/>
        <v>10</v>
      </c>
      <c r="M112" s="168">
        <f t="shared" si="6"/>
        <v>10</v>
      </c>
      <c r="N112" s="168">
        <f t="shared" si="6"/>
        <v>10</v>
      </c>
      <c r="O112" s="168">
        <f t="shared" si="6"/>
        <v>10</v>
      </c>
      <c r="P112" s="168">
        <f t="shared" si="6"/>
        <v>10</v>
      </c>
      <c r="Q112" s="168">
        <f t="shared" si="6"/>
        <v>10</v>
      </c>
      <c r="R112" s="168">
        <f t="shared" si="6"/>
        <v>10</v>
      </c>
      <c r="S112" s="168">
        <f t="shared" si="6"/>
        <v>10</v>
      </c>
      <c r="T112" s="168">
        <f t="shared" si="6"/>
        <v>10</v>
      </c>
      <c r="U112" s="168">
        <f t="shared" si="6"/>
        <v>10</v>
      </c>
      <c r="V112" s="168">
        <f t="shared" si="6"/>
        <v>10</v>
      </c>
      <c r="W112" s="168">
        <f t="shared" si="6"/>
        <v>10</v>
      </c>
    </row>
    <row r="113" spans="1:23" ht="15" hidden="1">
      <c r="A113" s="691" t="s">
        <v>157</v>
      </c>
      <c r="B113" s="693"/>
      <c r="C113" s="692">
        <f>IF(SUM($C107:C107)=0,$B$47,0)</f>
        <v>5</v>
      </c>
      <c r="D113" s="692">
        <f>IF(SUM($C107:C107)=0,$B$47,0)</f>
        <v>5</v>
      </c>
      <c r="E113" s="692">
        <f>IF(SUM($C107:D107)=0,$B$47,0)</f>
        <v>0</v>
      </c>
      <c r="F113" s="692">
        <f>IF(SUM($C107:E107)=0,$B$47,0)</f>
        <v>0</v>
      </c>
      <c r="G113" s="692">
        <f>IF(SUM($C107:F107)=0,$B$47,0)</f>
        <v>0</v>
      </c>
      <c r="H113" s="692">
        <f>IF(SUM($C107:G107)=0,$B$47,0)</f>
        <v>0</v>
      </c>
      <c r="I113" s="168">
        <f>IF(SUM($C107:H107)=0,$B$47,0)</f>
        <v>0</v>
      </c>
      <c r="J113" s="168">
        <f>IF(SUM($C107:I107)=0,$B$47,0)</f>
        <v>0</v>
      </c>
      <c r="K113" s="168">
        <f>IF(SUM($C107:J107)=0,$B$47,0)</f>
        <v>0</v>
      </c>
      <c r="L113" s="168">
        <f>IF(SUM($C107:K107)=0,$B$47,0)</f>
        <v>0</v>
      </c>
      <c r="M113" s="168">
        <f>IF(SUM($C107:L107)=0,$B$47,0)</f>
        <v>0</v>
      </c>
      <c r="N113" s="168">
        <f>IF(SUM($C107:M107)=0,$B$47,0)</f>
        <v>0</v>
      </c>
      <c r="O113" s="168">
        <f>IF(SUM($C107:N107)=0,$B$47,0)</f>
        <v>0</v>
      </c>
      <c r="P113" s="168">
        <f>IF(SUM($C107:O107)=0,$B$47,0)</f>
        <v>0</v>
      </c>
      <c r="Q113" s="168">
        <f>IF(SUM($C107:P107)=0,$B$47,0)</f>
        <v>0</v>
      </c>
      <c r="R113" s="168">
        <f>IF(SUM($C107:Q107)=0,$B$47,0)</f>
        <v>0</v>
      </c>
      <c r="S113" s="168">
        <f>IF(SUM($C107:R107)=0,$B$47,0)</f>
        <v>0</v>
      </c>
      <c r="T113" s="168">
        <f>IF(SUM($C107:S107)=0,$B$47,0)</f>
        <v>0</v>
      </c>
      <c r="U113" s="168">
        <f>IF(SUM($C107:T107)=0,$B$47,0)</f>
        <v>0</v>
      </c>
      <c r="V113" s="168">
        <f>IF(SUM($C107:U107)=0,$B$47,0)</f>
        <v>0</v>
      </c>
      <c r="W113" s="168">
        <f>IF(SUM($C107:V107)=0,$B$47,0)</f>
        <v>0</v>
      </c>
    </row>
    <row r="114" spans="1:23" ht="15" hidden="1">
      <c r="A114" s="691" t="s">
        <v>26</v>
      </c>
      <c r="B114" s="693">
        <f>-NPV($C$36,D114:W114)-C114</f>
        <v>-1589.9098889375225</v>
      </c>
      <c r="C114" s="692">
        <f>SUM(C106:C113)</f>
        <v>175</v>
      </c>
      <c r="D114" s="692">
        <f t="shared" ref="D114:W114" si="7">SUM(D106:D113)</f>
        <v>695</v>
      </c>
      <c r="E114" s="692">
        <f t="shared" si="7"/>
        <v>230</v>
      </c>
      <c r="F114" s="692">
        <f t="shared" si="7"/>
        <v>178.75</v>
      </c>
      <c r="G114" s="692">
        <f t="shared" si="7"/>
        <v>10</v>
      </c>
      <c r="H114" s="692">
        <f t="shared" si="7"/>
        <v>10</v>
      </c>
      <c r="I114" s="168">
        <f t="shared" si="7"/>
        <v>10</v>
      </c>
      <c r="J114" s="168">
        <f t="shared" si="7"/>
        <v>135</v>
      </c>
      <c r="K114" s="168">
        <f t="shared" si="7"/>
        <v>10</v>
      </c>
      <c r="L114" s="168">
        <f t="shared" si="7"/>
        <v>10</v>
      </c>
      <c r="M114" s="168">
        <f t="shared" si="7"/>
        <v>10</v>
      </c>
      <c r="N114" s="168">
        <f t="shared" si="7"/>
        <v>135</v>
      </c>
      <c r="O114" s="168">
        <f t="shared" si="7"/>
        <v>10</v>
      </c>
      <c r="P114" s="168">
        <f t="shared" si="7"/>
        <v>10</v>
      </c>
      <c r="Q114" s="168">
        <f t="shared" si="7"/>
        <v>10</v>
      </c>
      <c r="R114" s="168">
        <f t="shared" si="7"/>
        <v>10</v>
      </c>
      <c r="S114" s="168">
        <f t="shared" si="7"/>
        <v>10</v>
      </c>
      <c r="T114" s="168">
        <f t="shared" si="7"/>
        <v>10</v>
      </c>
      <c r="U114" s="168">
        <f t="shared" si="7"/>
        <v>10</v>
      </c>
      <c r="V114" s="168">
        <f t="shared" si="7"/>
        <v>10</v>
      </c>
      <c r="W114" s="168">
        <f t="shared" si="7"/>
        <v>10</v>
      </c>
    </row>
    <row r="115" spans="1:23" ht="15" hidden="1">
      <c r="A115" s="691"/>
      <c r="B115" s="691"/>
      <c r="C115" s="691"/>
      <c r="D115" s="691"/>
      <c r="E115" s="691"/>
      <c r="F115" s="691"/>
      <c r="G115" s="691"/>
      <c r="H115" s="691"/>
    </row>
    <row r="116" spans="1:23" ht="15">
      <c r="A116" s="691"/>
      <c r="B116" s="691"/>
      <c r="C116" s="691"/>
      <c r="D116" s="691"/>
      <c r="E116" s="691"/>
      <c r="F116" s="691"/>
      <c r="G116" s="691"/>
      <c r="H116" s="691"/>
    </row>
    <row r="131" spans="1:1">
      <c r="A131" s="166"/>
    </row>
  </sheetData>
  <sheetProtection algorithmName="SHA-512" hashValue="gkuROoPSHnA2ui56q/T4GmFeS1q5sUOaRaC9p8yZB1nRTG1ICSTHUpArBIL/2A7qzPwMd34nHSCgsVY4jAONbQ==" saltValue="89gUReaew25Q5zoTyZR+BA==" spinCount="100000" sheet="1" objects="1" scenarios="1"/>
  <mergeCells count="1">
    <mergeCell ref="A1:H1"/>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Izvēlieties stādu kvalitātes grupu">
          <x14:formula1>
            <xm:f>Suga_MT_Bon!$P$3:$P$6</xm:f>
          </x14:formula1>
          <xm:sqref>A12</xm:sqref>
        </x14:dataValidation>
        <x14:dataValidation type="list" allowBlank="1" showInputMessage="1" showErrorMessage="1" prompt="Izvēlieties atbilstošo meža tipu">
          <x14:formula1>
            <xm:f>Suga_MT_Bon!$M$3:$M$25</xm:f>
          </x14:formula1>
          <xm:sqref>A15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Y41"/>
  <sheetViews>
    <sheetView workbookViewId="0">
      <pane xSplit="2" ySplit="2" topLeftCell="C8" activePane="bottomRight" state="frozen"/>
      <selection pane="topRight" activeCell="C1" sqref="C1"/>
      <selection pane="bottomLeft" activeCell="A3" sqref="A3"/>
      <selection pane="bottomRight" activeCell="D23" sqref="D23:AG23"/>
    </sheetView>
  </sheetViews>
  <sheetFormatPr defaultColWidth="7.33203125" defaultRowHeight="11.25"/>
  <cols>
    <col min="1" max="1" width="7.33203125" style="38"/>
    <col min="2" max="2" width="14.33203125" style="38" bestFit="1" customWidth="1"/>
    <col min="3" max="3" width="7.6640625" style="38" bestFit="1" customWidth="1"/>
    <col min="4" max="4" width="8.1640625" style="38" bestFit="1" customWidth="1"/>
    <col min="5" max="18" width="7.33203125" style="38" bestFit="1" customWidth="1"/>
    <col min="19" max="19" width="7.5" style="38" bestFit="1" customWidth="1"/>
    <col min="20" max="29" width="7.33203125" style="38" bestFit="1" customWidth="1"/>
    <col min="30" max="30" width="7.6640625" style="38" bestFit="1" customWidth="1"/>
    <col min="31" max="44" width="7.33203125" style="38" bestFit="1" customWidth="1"/>
    <col min="45" max="16384" width="7.33203125" style="38"/>
  </cols>
  <sheetData>
    <row r="1" spans="1:44">
      <c r="B1" s="39" t="s">
        <v>53</v>
      </c>
      <c r="C1" s="40">
        <v>5</v>
      </c>
    </row>
    <row r="2" spans="1:44" s="41" customFormat="1">
      <c r="C2" s="42">
        <v>0</v>
      </c>
      <c r="D2" s="42">
        <f t="shared" ref="D2:AG2" si="0">C2+$C$1</f>
        <v>5</v>
      </c>
      <c r="E2" s="42">
        <f t="shared" si="0"/>
        <v>10</v>
      </c>
      <c r="F2" s="42">
        <f t="shared" si="0"/>
        <v>15</v>
      </c>
      <c r="G2" s="42">
        <f t="shared" si="0"/>
        <v>20</v>
      </c>
      <c r="H2" s="42">
        <f t="shared" si="0"/>
        <v>25</v>
      </c>
      <c r="I2" s="42">
        <f t="shared" si="0"/>
        <v>30</v>
      </c>
      <c r="J2" s="42">
        <f t="shared" si="0"/>
        <v>35</v>
      </c>
      <c r="K2" s="42">
        <f t="shared" si="0"/>
        <v>40</v>
      </c>
      <c r="L2" s="42">
        <f t="shared" si="0"/>
        <v>45</v>
      </c>
      <c r="M2" s="42">
        <f t="shared" si="0"/>
        <v>50</v>
      </c>
      <c r="N2" s="42">
        <f t="shared" si="0"/>
        <v>55</v>
      </c>
      <c r="O2" s="42">
        <f t="shared" si="0"/>
        <v>60</v>
      </c>
      <c r="P2" s="42">
        <f t="shared" si="0"/>
        <v>65</v>
      </c>
      <c r="Q2" s="42">
        <f t="shared" si="0"/>
        <v>70</v>
      </c>
      <c r="R2" s="42">
        <f t="shared" si="0"/>
        <v>75</v>
      </c>
      <c r="S2" s="42">
        <f t="shared" si="0"/>
        <v>80</v>
      </c>
      <c r="T2" s="42">
        <f t="shared" si="0"/>
        <v>85</v>
      </c>
      <c r="U2" s="42">
        <f t="shared" si="0"/>
        <v>90</v>
      </c>
      <c r="V2" s="42">
        <f t="shared" si="0"/>
        <v>95</v>
      </c>
      <c r="W2" s="42">
        <f t="shared" si="0"/>
        <v>100</v>
      </c>
      <c r="X2" s="42">
        <f t="shared" si="0"/>
        <v>105</v>
      </c>
      <c r="Y2" s="42">
        <f t="shared" si="0"/>
        <v>110</v>
      </c>
      <c r="Z2" s="42">
        <f t="shared" si="0"/>
        <v>115</v>
      </c>
      <c r="AA2" s="42">
        <f t="shared" si="0"/>
        <v>120</v>
      </c>
      <c r="AB2" s="42">
        <f t="shared" si="0"/>
        <v>125</v>
      </c>
      <c r="AC2" s="42">
        <f t="shared" si="0"/>
        <v>130</v>
      </c>
      <c r="AD2" s="42">
        <f t="shared" si="0"/>
        <v>135</v>
      </c>
      <c r="AE2" s="42">
        <f t="shared" si="0"/>
        <v>140</v>
      </c>
      <c r="AF2" s="42">
        <f t="shared" si="0"/>
        <v>145</v>
      </c>
      <c r="AG2" s="42">
        <f t="shared" si="0"/>
        <v>150</v>
      </c>
      <c r="AH2" s="42"/>
      <c r="AI2" s="42"/>
      <c r="AJ2" s="42"/>
      <c r="AK2" s="42"/>
      <c r="AL2" s="42"/>
      <c r="AM2" s="42"/>
      <c r="AN2" s="42"/>
      <c r="AO2" s="42"/>
      <c r="AP2" s="42"/>
      <c r="AQ2" s="42"/>
    </row>
    <row r="3" spans="1:44" ht="12.75" customHeight="1">
      <c r="A3" s="43" t="s">
        <v>54</v>
      </c>
      <c r="B3" s="44" t="s">
        <v>13</v>
      </c>
      <c r="C3" s="518">
        <f>SUM(C25)</f>
        <v>5.8904862254808616</v>
      </c>
      <c r="D3" s="518">
        <f t="shared" ref="D3:AG3" si="1">SUM(D25)</f>
        <v>5.7748266510890049</v>
      </c>
      <c r="E3" s="518">
        <f t="shared" si="1"/>
        <v>19.215735681498668</v>
      </c>
      <c r="F3" s="518">
        <f t="shared" si="1"/>
        <v>16.360983540720266</v>
      </c>
      <c r="G3" s="518">
        <f t="shared" si="1"/>
        <v>20.113793108920472</v>
      </c>
      <c r="H3" s="518">
        <f t="shared" si="1"/>
        <v>23.027561386069078</v>
      </c>
      <c r="I3" s="518">
        <f t="shared" si="1"/>
        <v>25.2975828519887</v>
      </c>
      <c r="J3" s="518">
        <f t="shared" si="1"/>
        <v>27.085463186773232</v>
      </c>
      <c r="K3" s="518">
        <f t="shared" si="1"/>
        <v>28.51267526236709</v>
      </c>
      <c r="L3" s="518">
        <f t="shared" si="1"/>
        <v>29.667874299532066</v>
      </c>
      <c r="M3" s="518">
        <f t="shared" si="1"/>
        <v>30.615450060766584</v>
      </c>
      <c r="N3" s="518">
        <f t="shared" si="1"/>
        <v>31.402434027391838</v>
      </c>
      <c r="O3" s="518">
        <f t="shared" si="1"/>
        <v>32.063535344494575</v>
      </c>
      <c r="P3" s="518">
        <f t="shared" si="1"/>
        <v>32.624684847623108</v>
      </c>
      <c r="Q3" s="518">
        <f t="shared" si="1"/>
        <v>33.105504839117096</v>
      </c>
      <c r="R3" s="518">
        <f t="shared" si="1"/>
        <v>33.521033250176153</v>
      </c>
      <c r="S3" s="518">
        <f t="shared" si="1"/>
        <v>33.863440809424183</v>
      </c>
      <c r="T3" s="518">
        <f t="shared" si="1"/>
        <v>33.5921298398437</v>
      </c>
      <c r="U3" s="518">
        <f t="shared" si="1"/>
        <v>32.71646290809489</v>
      </c>
      <c r="V3" s="518">
        <f t="shared" si="1"/>
        <v>31.277274810331921</v>
      </c>
      <c r="W3" s="518">
        <f t="shared" si="1"/>
        <v>29.344155629444074</v>
      </c>
      <c r="X3" s="518">
        <f t="shared" si="1"/>
        <v>27.01021186016148</v>
      </c>
      <c r="Y3" s="518">
        <f t="shared" si="1"/>
        <v>24.384850670009087</v>
      </c>
      <c r="Z3" s="518">
        <f t="shared" si="1"/>
        <v>21.585372024144135</v>
      </c>
      <c r="AA3" s="518">
        <f t="shared" si="1"/>
        <v>18.728285294736537</v>
      </c>
      <c r="AB3" s="518">
        <f t="shared" si="1"/>
        <v>15.921270121210899</v>
      </c>
      <c r="AC3" s="518">
        <f t="shared" si="1"/>
        <v>13.256577028322617</v>
      </c>
      <c r="AD3" s="518">
        <f t="shared" si="1"/>
        <v>10.806435064590573</v>
      </c>
      <c r="AE3" s="518">
        <f t="shared" si="1"/>
        <v>8.6207421811729379</v>
      </c>
      <c r="AF3" s="518">
        <f t="shared" si="1"/>
        <v>6.7270088719681818</v>
      </c>
      <c r="AG3" s="518">
        <f t="shared" si="1"/>
        <v>5.1322554368311835</v>
      </c>
      <c r="AH3" s="518"/>
      <c r="AI3" s="518"/>
      <c r="AJ3" s="518"/>
      <c r="AK3" s="518"/>
      <c r="AL3" s="518"/>
      <c r="AM3" s="518"/>
      <c r="AN3" s="518"/>
      <c r="AO3" s="518"/>
      <c r="AP3" s="518"/>
      <c r="AQ3" s="518"/>
    </row>
    <row r="4" spans="1:44">
      <c r="B4" s="45" t="s">
        <v>14</v>
      </c>
      <c r="C4" s="519">
        <f>SUM(C26)</f>
        <v>3000</v>
      </c>
      <c r="D4" s="519">
        <f t="shared" ref="D4:AG4" si="2">SUM(D26)</f>
        <v>2970</v>
      </c>
      <c r="E4" s="519">
        <f t="shared" si="2"/>
        <v>2940.3</v>
      </c>
      <c r="F4" s="519">
        <f t="shared" si="2"/>
        <v>1444.1013068458426</v>
      </c>
      <c r="G4" s="519">
        <f t="shared" si="2"/>
        <v>1214.8216861681617</v>
      </c>
      <c r="H4" s="519">
        <f t="shared" si="2"/>
        <v>1049.0442640310971</v>
      </c>
      <c r="I4" s="519">
        <f t="shared" si="2"/>
        <v>922.62728758075036</v>
      </c>
      <c r="J4" s="519">
        <f t="shared" si="2"/>
        <v>823.04677886157231</v>
      </c>
      <c r="K4" s="519">
        <f t="shared" si="2"/>
        <v>742.71813663828061</v>
      </c>
      <c r="L4" s="519">
        <f t="shared" si="2"/>
        <v>676.67391690999375</v>
      </c>
      <c r="M4" s="519">
        <f t="shared" si="2"/>
        <v>621.50310459666605</v>
      </c>
      <c r="N4" s="519">
        <f t="shared" si="2"/>
        <v>574.78407310380646</v>
      </c>
      <c r="O4" s="519">
        <f t="shared" si="2"/>
        <v>534.75228510797217</v>
      </c>
      <c r="P4" s="519">
        <f t="shared" si="2"/>
        <v>500.09391739621219</v>
      </c>
      <c r="Q4" s="519">
        <f t="shared" si="2"/>
        <v>469.81238518696995</v>
      </c>
      <c r="R4" s="519">
        <f t="shared" si="2"/>
        <v>443.13929819492972</v>
      </c>
      <c r="S4" s="519">
        <f t="shared" si="2"/>
        <v>419.2321835103599</v>
      </c>
      <c r="T4" s="519">
        <f t="shared" si="2"/>
        <v>391.24987604563779</v>
      </c>
      <c r="U4" s="519">
        <f t="shared" si="2"/>
        <v>359.81593982217186</v>
      </c>
      <c r="V4" s="519">
        <f t="shared" si="2"/>
        <v>325.77462875534019</v>
      </c>
      <c r="W4" s="519">
        <f t="shared" si="2"/>
        <v>290.12801896046659</v>
      </c>
      <c r="X4" s="519">
        <f t="shared" si="2"/>
        <v>253.95764697098383</v>
      </c>
      <c r="Y4" s="519">
        <f t="shared" si="2"/>
        <v>218.33932869312099</v>
      </c>
      <c r="Z4" s="519">
        <f t="shared" si="2"/>
        <v>184.26138227132944</v>
      </c>
      <c r="AA4" s="519">
        <f t="shared" si="2"/>
        <v>152.55604867383477</v>
      </c>
      <c r="AB4" s="519">
        <f t="shared" si="2"/>
        <v>123.85161409368317</v>
      </c>
      <c r="AC4" s="519">
        <f t="shared" si="2"/>
        <v>98.549171419105463</v>
      </c>
      <c r="AD4" s="519">
        <f t="shared" si="2"/>
        <v>76.82199387202175</v>
      </c>
      <c r="AE4" s="519">
        <f t="shared" si="2"/>
        <v>58.644014676796097</v>
      </c>
      <c r="AF4" s="519">
        <f t="shared" si="2"/>
        <v>43.82165525470942</v>
      </c>
      <c r="AG4" s="519">
        <f t="shared" si="2"/>
        <v>32.040289256133704</v>
      </c>
      <c r="AH4" s="519"/>
      <c r="AI4" s="519"/>
      <c r="AJ4" s="519"/>
      <c r="AK4" s="519"/>
      <c r="AL4" s="519"/>
      <c r="AM4" s="519"/>
      <c r="AN4" s="519"/>
      <c r="AO4" s="519"/>
      <c r="AP4" s="519"/>
      <c r="AQ4" s="519"/>
    </row>
    <row r="5" spans="1:44">
      <c r="B5" s="45" t="s">
        <v>15</v>
      </c>
      <c r="C5" s="518">
        <f>SUM(C27)</f>
        <v>0.14964149942213148</v>
      </c>
      <c r="D5" s="518">
        <f t="shared" ref="D5:AG5" si="3">SUM(D27)</f>
        <v>14.602246321243323</v>
      </c>
      <c r="E5" s="518">
        <f t="shared" si="3"/>
        <v>75.905864914803004</v>
      </c>
      <c r="F5" s="518">
        <f t="shared" si="3"/>
        <v>93.892875044012825</v>
      </c>
      <c r="G5" s="518">
        <f t="shared" si="3"/>
        <v>145.10505671133197</v>
      </c>
      <c r="H5" s="518">
        <f t="shared" si="3"/>
        <v>195.2967118089658</v>
      </c>
      <c r="I5" s="518">
        <f t="shared" si="3"/>
        <v>241.98477079496058</v>
      </c>
      <c r="J5" s="518">
        <f t="shared" si="3"/>
        <v>284.30517953356377</v>
      </c>
      <c r="K5" s="518">
        <f t="shared" si="3"/>
        <v>322.19940686025024</v>
      </c>
      <c r="L5" s="518">
        <f t="shared" si="3"/>
        <v>355.96515540829483</v>
      </c>
      <c r="M5" s="518">
        <f t="shared" si="3"/>
        <v>386.02878541254057</v>
      </c>
      <c r="N5" s="518">
        <f t="shared" si="3"/>
        <v>412.8370402295742</v>
      </c>
      <c r="O5" s="518">
        <f t="shared" si="3"/>
        <v>436.80950392811991</v>
      </c>
      <c r="P5" s="518">
        <f t="shared" si="3"/>
        <v>458.32088035642329</v>
      </c>
      <c r="Q5" s="518">
        <f t="shared" si="3"/>
        <v>477.69734993863312</v>
      </c>
      <c r="R5" s="518">
        <f t="shared" si="3"/>
        <v>495.21915019358414</v>
      </c>
      <c r="S5" s="518">
        <f t="shared" si="3"/>
        <v>510.84710774436019</v>
      </c>
      <c r="T5" s="518">
        <f t="shared" si="3"/>
        <v>516.76743082284304</v>
      </c>
      <c r="U5" s="518">
        <f t="shared" si="3"/>
        <v>512.75590081424036</v>
      </c>
      <c r="V5" s="518">
        <f t="shared" si="3"/>
        <v>499.10218658472843</v>
      </c>
      <c r="W5" s="518">
        <f t="shared" si="3"/>
        <v>476.58956506510975</v>
      </c>
      <c r="X5" s="518">
        <f t="shared" si="3"/>
        <v>446.43359718256767</v>
      </c>
      <c r="Y5" s="518">
        <f t="shared" si="3"/>
        <v>410.1858931140261</v>
      </c>
      <c r="Z5" s="518">
        <f t="shared" si="3"/>
        <v>369.6130637011259</v>
      </c>
      <c r="AA5" s="518">
        <f t="shared" si="3"/>
        <v>326.56360906395122</v>
      </c>
      <c r="AB5" s="518">
        <f t="shared" si="3"/>
        <v>282.83646715636308</v>
      </c>
      <c r="AC5" s="518">
        <f t="shared" si="3"/>
        <v>236.52689309726787</v>
      </c>
      <c r="AD5" s="518">
        <f t="shared" si="3"/>
        <v>194.00412805566407</v>
      </c>
      <c r="AE5" s="518">
        <f t="shared" si="3"/>
        <v>155.65644278785697</v>
      </c>
      <c r="AF5" s="518">
        <f t="shared" si="3"/>
        <v>122.11581211964639</v>
      </c>
      <c r="AG5" s="518">
        <f t="shared" si="3"/>
        <v>93.634419490222768</v>
      </c>
      <c r="AH5" s="518"/>
      <c r="AI5" s="518"/>
      <c r="AJ5" s="518"/>
      <c r="AK5" s="518"/>
      <c r="AL5" s="518"/>
      <c r="AM5" s="518"/>
      <c r="AN5" s="518"/>
      <c r="AO5" s="518"/>
      <c r="AP5" s="518"/>
      <c r="AQ5" s="518"/>
      <c r="AR5" s="72"/>
    </row>
    <row r="6" spans="1:44">
      <c r="B6" s="45" t="s">
        <v>16</v>
      </c>
      <c r="C6" s="518">
        <f>SUM(C34)</f>
        <v>2.7072168690958343</v>
      </c>
      <c r="D6" s="518">
        <f t="shared" ref="D6:AG6" si="4">SUM(D34)</f>
        <v>19.222276388583815</v>
      </c>
      <c r="E6" s="518">
        <f t="shared" si="4"/>
        <v>28.265209991147675</v>
      </c>
      <c r="F6" s="518">
        <f t="shared" si="4"/>
        <v>31.893106827657142</v>
      </c>
      <c r="G6" s="518">
        <f t="shared" si="4"/>
        <v>34.076242836969605</v>
      </c>
      <c r="H6" s="518">
        <f t="shared" si="4"/>
        <v>35.513366730692717</v>
      </c>
      <c r="I6" s="518">
        <f t="shared" si="4"/>
        <v>36.534295789436726</v>
      </c>
      <c r="J6" s="518">
        <f t="shared" si="4"/>
        <v>37.29936435192915</v>
      </c>
      <c r="K6" s="518">
        <f t="shared" si="4"/>
        <v>37.895822994197978</v>
      </c>
      <c r="L6" s="518">
        <f t="shared" si="4"/>
        <v>38.375186482441514</v>
      </c>
      <c r="M6" s="518">
        <f t="shared" si="4"/>
        <v>38.769822717641233</v>
      </c>
      <c r="N6" s="518">
        <f t="shared" si="4"/>
        <v>39.101095033799609</v>
      </c>
      <c r="O6" s="518">
        <f t="shared" si="4"/>
        <v>39.383678479700457</v>
      </c>
      <c r="P6" s="518">
        <f t="shared" si="4"/>
        <v>39.627993174405823</v>
      </c>
      <c r="Q6" s="518">
        <f t="shared" si="4"/>
        <v>39.841647255889036</v>
      </c>
      <c r="R6" s="518">
        <f t="shared" si="4"/>
        <v>40.030329536516895</v>
      </c>
      <c r="S6" s="518">
        <f t="shared" si="4"/>
        <v>40.198381990222103</v>
      </c>
      <c r="T6" s="518">
        <f t="shared" si="4"/>
        <v>40.349206438917392</v>
      </c>
      <c r="U6" s="518">
        <f t="shared" si="4"/>
        <v>40.486217049477794</v>
      </c>
      <c r="V6" s="518">
        <f t="shared" si="4"/>
        <v>40.612110863668704</v>
      </c>
      <c r="W6" s="518">
        <f t="shared" si="4"/>
        <v>40.729004525808406</v>
      </c>
      <c r="X6" s="518">
        <f t="shared" si="4"/>
        <v>40.838538547080248</v>
      </c>
      <c r="Y6" s="518">
        <f t="shared" si="4"/>
        <v>40.941961235772375</v>
      </c>
      <c r="Z6" s="518">
        <f t="shared" si="4"/>
        <v>41.040199735561345</v>
      </c>
      <c r="AA6" s="518">
        <f t="shared" si="4"/>
        <v>41.133922394660161</v>
      </c>
      <c r="AB6" s="518">
        <f t="shared" si="4"/>
        <v>41.223594500896269</v>
      </c>
      <c r="AC6" s="518">
        <f t="shared" si="4"/>
        <v>41.30952801856607</v>
      </c>
      <c r="AD6" s="518">
        <f t="shared" si="4"/>
        <v>41.391972143653803</v>
      </c>
      <c r="AE6" s="518">
        <f t="shared" si="4"/>
        <v>41.47103101786599</v>
      </c>
      <c r="AF6" s="518">
        <f t="shared" si="4"/>
        <v>41.546778960407458</v>
      </c>
      <c r="AG6" s="518">
        <f t="shared" si="4"/>
        <v>41.619274269686386</v>
      </c>
      <c r="AH6" s="518"/>
      <c r="AI6" s="518"/>
      <c r="AJ6" s="518"/>
      <c r="AK6" s="518"/>
      <c r="AL6" s="518"/>
      <c r="AM6" s="518"/>
      <c r="AN6" s="518"/>
      <c r="AO6" s="518"/>
      <c r="AP6" s="518"/>
      <c r="AQ6" s="518"/>
      <c r="AR6" s="72"/>
    </row>
    <row r="7" spans="1:44" s="77" customFormat="1">
      <c r="B7" s="78" t="s">
        <v>17</v>
      </c>
      <c r="C7" s="519">
        <f>SUM(C35)</f>
        <v>209160.80504952717</v>
      </c>
      <c r="D7" s="519">
        <f t="shared" ref="D7:R7" si="5">SUM(D35)</f>
        <v>10703.538618758739</v>
      </c>
      <c r="E7" s="519">
        <f t="shared" si="5"/>
        <v>3915.7038677575938</v>
      </c>
      <c r="F7" s="519">
        <f t="shared" si="5"/>
        <v>2355.9469497164323</v>
      </c>
      <c r="G7" s="519">
        <f t="shared" si="5"/>
        <v>1681.3171724075503</v>
      </c>
      <c r="H7" s="519">
        <f t="shared" si="5"/>
        <v>1314.0052610708733</v>
      </c>
      <c r="I7" s="519">
        <f t="shared" si="5"/>
        <v>1085.320117201285</v>
      </c>
      <c r="J7" s="519">
        <f t="shared" si="5"/>
        <v>929.97182542234646</v>
      </c>
      <c r="K7" s="519">
        <f t="shared" si="5"/>
        <v>817.77210700162334</v>
      </c>
      <c r="L7" s="519">
        <f t="shared" si="5"/>
        <v>732.97420296501105</v>
      </c>
      <c r="M7" s="519">
        <f t="shared" si="5"/>
        <v>666.61074791417695</v>
      </c>
      <c r="N7" s="519">
        <f t="shared" si="5"/>
        <v>613.22103223056706</v>
      </c>
      <c r="O7" s="519">
        <f t="shared" si="5"/>
        <v>569.29883455581921</v>
      </c>
      <c r="P7" s="519">
        <f t="shared" si="5"/>
        <v>532.49403947591441</v>
      </c>
      <c r="Q7" s="519">
        <f t="shared" si="5"/>
        <v>501.17440367038915</v>
      </c>
      <c r="R7" s="519">
        <f t="shared" si="5"/>
        <v>474.17183105017313</v>
      </c>
      <c r="S7" s="519">
        <f t="shared" ref="S7:AG7" si="6">SUM(S35)</f>
        <v>450.62446185452171</v>
      </c>
      <c r="T7" s="519">
        <f t="shared" si="6"/>
        <v>429.77007211417214</v>
      </c>
      <c r="U7" s="519">
        <f t="shared" si="6"/>
        <v>411.03774243748995</v>
      </c>
      <c r="V7" s="519">
        <f t="shared" si="6"/>
        <v>393.98952128659113</v>
      </c>
      <c r="W7" s="519">
        <f t="shared" si="6"/>
        <v>378.28943400391194</v>
      </c>
      <c r="X7" s="519">
        <f t="shared" si="6"/>
        <v>363.6811333026136</v>
      </c>
      <c r="Y7" s="519">
        <f t="shared" si="6"/>
        <v>349.97105185211501</v>
      </c>
      <c r="Z7" s="519">
        <f t="shared" si="6"/>
        <v>337.01513897397723</v>
      </c>
      <c r="AA7" s="519">
        <f t="shared" si="6"/>
        <v>324.70803654912652</v>
      </c>
      <c r="AB7" s="519">
        <f t="shared" si="6"/>
        <v>312.97404140789615</v>
      </c>
      <c r="AC7" s="519">
        <f t="shared" si="6"/>
        <v>303.13369131183885</v>
      </c>
      <c r="AD7" s="519">
        <f t="shared" si="6"/>
        <v>293.57060587652273</v>
      </c>
      <c r="AE7" s="519">
        <f t="shared" si="6"/>
        <v>284.47791012428416</v>
      </c>
      <c r="AF7" s="519">
        <f t="shared" si="6"/>
        <v>275.83400851592063</v>
      </c>
      <c r="AG7" s="519">
        <f t="shared" si="6"/>
        <v>267.62075957462241</v>
      </c>
      <c r="AH7" s="519"/>
      <c r="AI7" s="519"/>
      <c r="AJ7" s="519"/>
      <c r="AK7" s="519"/>
      <c r="AL7" s="519"/>
      <c r="AM7" s="519"/>
      <c r="AN7" s="519"/>
      <c r="AO7" s="519"/>
      <c r="AP7" s="519"/>
      <c r="AQ7" s="519"/>
      <c r="AR7" s="73"/>
    </row>
    <row r="8" spans="1:44" s="77" customFormat="1">
      <c r="B8" s="78" t="s">
        <v>52</v>
      </c>
      <c r="C8" s="518">
        <f>SUM(C37)</f>
        <v>1.0847122575873414</v>
      </c>
      <c r="D8" s="518">
        <f t="shared" ref="D8:R8" si="7">SUM(D37)</f>
        <v>6.1161462332882595</v>
      </c>
      <c r="E8" s="518">
        <f t="shared" si="7"/>
        <v>10.551312160180284</v>
      </c>
      <c r="F8" s="518">
        <f t="shared" si="7"/>
        <v>14.873621400654788</v>
      </c>
      <c r="G8" s="518">
        <f t="shared" si="7"/>
        <v>18.285266462654974</v>
      </c>
      <c r="H8" s="518">
        <f t="shared" si="7"/>
        <v>20.93414671460825</v>
      </c>
      <c r="I8" s="518">
        <f t="shared" si="7"/>
        <v>22.997802592716997</v>
      </c>
      <c r="J8" s="518">
        <f t="shared" si="7"/>
        <v>24.623148351612031</v>
      </c>
      <c r="K8" s="518">
        <f t="shared" si="7"/>
        <v>25.920613874879166</v>
      </c>
      <c r="L8" s="518">
        <f t="shared" si="7"/>
        <v>26.970794817756417</v>
      </c>
      <c r="M8" s="518">
        <f t="shared" si="7"/>
        <v>27.832227327969623</v>
      </c>
      <c r="N8" s="518">
        <f t="shared" si="7"/>
        <v>28.547667297628941</v>
      </c>
      <c r="O8" s="518">
        <f t="shared" si="7"/>
        <v>29.148668494995064</v>
      </c>
      <c r="P8" s="518">
        <f t="shared" si="7"/>
        <v>29.658804406930095</v>
      </c>
      <c r="Q8" s="518">
        <f t="shared" si="7"/>
        <v>30.095913490106447</v>
      </c>
      <c r="R8" s="518">
        <f t="shared" si="7"/>
        <v>30.473666591069229</v>
      </c>
      <c r="S8" s="518">
        <f t="shared" ref="S8:AG8" si="8">SUM(S37)</f>
        <v>30.80266922630944</v>
      </c>
      <c r="T8" s="518">
        <f t="shared" si="8"/>
        <v>31.091244583663347</v>
      </c>
      <c r="U8" s="518">
        <f t="shared" si="8"/>
        <v>31.345996026282272</v>
      </c>
      <c r="V8" s="518">
        <f t="shared" si="8"/>
        <v>31.572215935320639</v>
      </c>
      <c r="W8" s="518">
        <f t="shared" si="8"/>
        <v>31.774186340641517</v>
      </c>
      <c r="X8" s="518">
        <f t="shared" si="8"/>
        <v>31.955402497750264</v>
      </c>
      <c r="Y8" s="518">
        <f t="shared" si="8"/>
        <v>32.118740980533666</v>
      </c>
      <c r="Z8" s="518">
        <f t="shared" si="8"/>
        <v>32.266587378723258</v>
      </c>
      <c r="AA8" s="518">
        <f t="shared" si="8"/>
        <v>32.400934269223796</v>
      </c>
      <c r="AB8" s="518">
        <f t="shared" si="8"/>
        <v>32.523457086220262</v>
      </c>
      <c r="AC8" s="518">
        <f t="shared" si="8"/>
        <v>32.635573396594843</v>
      </c>
      <c r="AD8" s="518">
        <f t="shared" si="8"/>
        <v>32.738489597808289</v>
      </c>
      <c r="AE8" s="518">
        <f t="shared" si="8"/>
        <v>32.83323799756419</v>
      </c>
      <c r="AF8" s="518">
        <f t="shared" si="8"/>
        <v>32.92070647575585</v>
      </c>
      <c r="AG8" s="518">
        <f t="shared" si="8"/>
        <v>33.00166237962339</v>
      </c>
      <c r="AH8" s="518"/>
      <c r="AI8" s="518"/>
      <c r="AJ8" s="518"/>
      <c r="AK8" s="518"/>
      <c r="AL8" s="518"/>
      <c r="AM8" s="518"/>
      <c r="AN8" s="518"/>
      <c r="AO8" s="518"/>
      <c r="AP8" s="518"/>
      <c r="AQ8" s="518"/>
      <c r="AR8" s="73"/>
    </row>
    <row r="9" spans="1:44">
      <c r="B9" s="45" t="s">
        <v>55</v>
      </c>
      <c r="C9" s="520">
        <f>C3/C6</f>
        <v>2.1758457154739093</v>
      </c>
      <c r="D9" s="520">
        <f t="shared" ref="D9:R9" si="9">D3/D6</f>
        <v>0.30042366129532383</v>
      </c>
      <c r="E9" s="520">
        <f t="shared" si="9"/>
        <v>0.67983700413040649</v>
      </c>
      <c r="F9" s="520">
        <f t="shared" si="9"/>
        <v>0.51299434793641074</v>
      </c>
      <c r="G9" s="520">
        <f t="shared" si="9"/>
        <v>0.59025853305338127</v>
      </c>
      <c r="H9" s="520">
        <f t="shared" si="9"/>
        <v>0.64841955314158706</v>
      </c>
      <c r="I9" s="520">
        <f t="shared" si="9"/>
        <v>0.69243384347107273</v>
      </c>
      <c r="J9" s="520">
        <f t="shared" si="9"/>
        <v>0.72616420299324358</v>
      </c>
      <c r="K9" s="520">
        <f t="shared" si="9"/>
        <v>0.75239625398114485</v>
      </c>
      <c r="L9" s="520">
        <f t="shared" si="9"/>
        <v>0.77310045941031558</v>
      </c>
      <c r="M9" s="520">
        <f t="shared" si="9"/>
        <v>0.78967217063997031</v>
      </c>
      <c r="N9" s="520">
        <f t="shared" si="9"/>
        <v>0.80310881319940208</v>
      </c>
      <c r="O9" s="520">
        <f t="shared" si="9"/>
        <v>0.81413256918144639</v>
      </c>
      <c r="P9" s="520">
        <f t="shared" si="9"/>
        <v>0.82327370715038184</v>
      </c>
      <c r="Q9" s="520">
        <f t="shared" si="9"/>
        <v>0.83092711068124159</v>
      </c>
      <c r="R9" s="520">
        <f t="shared" si="9"/>
        <v>0.83739088931549355</v>
      </c>
      <c r="S9" s="520">
        <f t="shared" ref="S9:AG9" si="10">S3/S6</f>
        <v>0.84240805556952925</v>
      </c>
      <c r="T9" s="520">
        <f t="shared" si="10"/>
        <v>0.83253508072574156</v>
      </c>
      <c r="U9" s="520">
        <f t="shared" si="10"/>
        <v>0.80808890759322938</v>
      </c>
      <c r="V9" s="520">
        <f t="shared" si="10"/>
        <v>0.7701464943629005</v>
      </c>
      <c r="W9" s="520">
        <f t="shared" si="10"/>
        <v>0.72047318541384453</v>
      </c>
      <c r="X9" s="520">
        <f t="shared" si="10"/>
        <v>0.6613902656928593</v>
      </c>
      <c r="Y9" s="520">
        <f t="shared" si="10"/>
        <v>0.59559556831154481</v>
      </c>
      <c r="Z9" s="520">
        <f t="shared" si="10"/>
        <v>0.5259567975601348</v>
      </c>
      <c r="AA9" s="520">
        <f t="shared" si="10"/>
        <v>0.45530025352427289</v>
      </c>
      <c r="AB9" s="520">
        <f t="shared" si="10"/>
        <v>0.38621741538974103</v>
      </c>
      <c r="AC9" s="520">
        <f t="shared" si="10"/>
        <v>0.32090846020716113</v>
      </c>
      <c r="AD9" s="520">
        <f t="shared" si="10"/>
        <v>0.26107562662358941</v>
      </c>
      <c r="AE9" s="520">
        <f t="shared" si="10"/>
        <v>0.20787383312122301</v>
      </c>
      <c r="AF9" s="520">
        <f t="shared" si="10"/>
        <v>0.161914089137422</v>
      </c>
      <c r="AG9" s="520">
        <f t="shared" si="10"/>
        <v>0.1233143904330232</v>
      </c>
      <c r="AH9" s="520"/>
      <c r="AI9" s="520"/>
      <c r="AJ9" s="520"/>
      <c r="AK9" s="520"/>
      <c r="AL9" s="520"/>
      <c r="AM9" s="520"/>
      <c r="AN9" s="520"/>
      <c r="AO9" s="520"/>
      <c r="AP9" s="520"/>
      <c r="AQ9" s="520"/>
      <c r="AR9" s="72"/>
    </row>
    <row r="10" spans="1:44">
      <c r="B10" s="45" t="s">
        <v>56</v>
      </c>
      <c r="C10" s="520">
        <f>C4/C7</f>
        <v>1.4343031426416771E-2</v>
      </c>
      <c r="D10" s="520">
        <f t="shared" ref="D10:R10" si="11">D4/D7</f>
        <v>0.27747832803581951</v>
      </c>
      <c r="E10" s="520">
        <f t="shared" si="11"/>
        <v>0.7508994804767557</v>
      </c>
      <c r="F10" s="520">
        <f t="shared" si="11"/>
        <v>0.61296002739775535</v>
      </c>
      <c r="G10" s="520">
        <f t="shared" si="11"/>
        <v>0.72254165133435611</v>
      </c>
      <c r="H10" s="520">
        <f t="shared" si="11"/>
        <v>0.79835621295470216</v>
      </c>
      <c r="I10" s="520">
        <f t="shared" si="11"/>
        <v>0.85009691883343075</v>
      </c>
      <c r="J10" s="520">
        <f t="shared" si="11"/>
        <v>0.88502334840927666</v>
      </c>
      <c r="K10" s="520">
        <f t="shared" si="11"/>
        <v>0.90822141068306972</v>
      </c>
      <c r="L10" s="520">
        <f t="shared" si="11"/>
        <v>0.9231892666518513</v>
      </c>
      <c r="M10" s="520">
        <f t="shared" si="11"/>
        <v>0.93233285923058906</v>
      </c>
      <c r="N10" s="520">
        <f t="shared" si="11"/>
        <v>0.93731956813851003</v>
      </c>
      <c r="O10" s="520">
        <f t="shared" si="11"/>
        <v>0.9393173719127651</v>
      </c>
      <c r="P10" s="520">
        <f t="shared" si="11"/>
        <v>0.93915401924199804</v>
      </c>
      <c r="Q10" s="520">
        <f t="shared" si="11"/>
        <v>0.93742294448052998</v>
      </c>
      <c r="R10" s="520">
        <f t="shared" si="11"/>
        <v>0.93455424632350248</v>
      </c>
      <c r="S10" s="520">
        <f t="shared" ref="S10:AG10" si="12">S4/S7</f>
        <v>0.93033605362884986</v>
      </c>
      <c r="T10" s="520">
        <f t="shared" si="12"/>
        <v>0.91037022220034647</v>
      </c>
      <c r="U10" s="520">
        <f t="shared" si="12"/>
        <v>0.87538418659179984</v>
      </c>
      <c r="V10" s="520">
        <f t="shared" si="12"/>
        <v>0.82686115024457496</v>
      </c>
      <c r="W10" s="520">
        <f t="shared" si="12"/>
        <v>0.76694719143931034</v>
      </c>
      <c r="X10" s="520">
        <f t="shared" si="12"/>
        <v>0.69829755716161801</v>
      </c>
      <c r="Y10" s="520">
        <f t="shared" si="12"/>
        <v>0.62387825375163664</v>
      </c>
      <c r="Z10" s="520">
        <f t="shared" si="12"/>
        <v>0.54674511902433343</v>
      </c>
      <c r="AA10" s="520">
        <f t="shared" si="12"/>
        <v>0.46982529380899352</v>
      </c>
      <c r="AB10" s="520">
        <f t="shared" si="12"/>
        <v>0.39572487717046317</v>
      </c>
      <c r="AC10" s="520">
        <f t="shared" si="12"/>
        <v>0.32510134717333755</v>
      </c>
      <c r="AD10" s="520">
        <f t="shared" si="12"/>
        <v>0.26168149104251082</v>
      </c>
      <c r="AE10" s="520">
        <f t="shared" si="12"/>
        <v>0.2061461104349909</v>
      </c>
      <c r="AF10" s="520">
        <f t="shared" si="12"/>
        <v>0.15886966038192538</v>
      </c>
      <c r="AG10" s="520">
        <f t="shared" si="12"/>
        <v>0.11972273491436566</v>
      </c>
      <c r="AH10" s="520"/>
      <c r="AI10" s="520"/>
      <c r="AJ10" s="520"/>
      <c r="AK10" s="520"/>
      <c r="AL10" s="520"/>
      <c r="AM10" s="520"/>
      <c r="AN10" s="520"/>
      <c r="AO10" s="520"/>
      <c r="AP10" s="520"/>
      <c r="AQ10" s="520"/>
      <c r="AR10" s="72"/>
    </row>
    <row r="11" spans="1:44">
      <c r="B11" s="45" t="s">
        <v>68</v>
      </c>
      <c r="C11" s="520">
        <f>MIN(C22)</f>
        <v>0.68</v>
      </c>
      <c r="D11" s="520">
        <f t="shared" ref="D11:R11" si="13">MIN(D22)</f>
        <v>4.08</v>
      </c>
      <c r="E11" s="520">
        <f t="shared" si="13"/>
        <v>7.48</v>
      </c>
      <c r="F11" s="520">
        <f t="shared" si="13"/>
        <v>11.686214221088798</v>
      </c>
      <c r="G11" s="520">
        <f t="shared" si="13"/>
        <v>15.227880878685202</v>
      </c>
      <c r="H11" s="520">
        <f t="shared" si="13"/>
        <v>18.279321689714248</v>
      </c>
      <c r="I11" s="520">
        <f t="shared" si="13"/>
        <v>20.88803102369787</v>
      </c>
      <c r="J11" s="520">
        <f t="shared" si="13"/>
        <v>23.11921405291374</v>
      </c>
      <c r="K11" s="520">
        <f t="shared" si="13"/>
        <v>25.035544609164525</v>
      </c>
      <c r="L11" s="520">
        <f t="shared" si="13"/>
        <v>26.691185039919638</v>
      </c>
      <c r="M11" s="520">
        <f t="shared" si="13"/>
        <v>28.130999034423407</v>
      </c>
      <c r="N11" s="520">
        <f t="shared" si="13"/>
        <v>29.391503657013143</v>
      </c>
      <c r="O11" s="520">
        <f t="shared" si="13"/>
        <v>30.502247589458914</v>
      </c>
      <c r="P11" s="520">
        <f t="shared" si="13"/>
        <v>31.487141478610692</v>
      </c>
      <c r="Q11" s="520">
        <f t="shared" si="13"/>
        <v>32.365595212813155</v>
      </c>
      <c r="R11" s="520">
        <f t="shared" si="13"/>
        <v>33.153441846718344</v>
      </c>
      <c r="S11" s="520">
        <f t="shared" ref="S11:AG11" si="14">MIN(S22)</f>
        <v>33.864742837486858</v>
      </c>
      <c r="T11" s="520">
        <f t="shared" si="14"/>
        <v>34.541099834036068</v>
      </c>
      <c r="U11" s="520">
        <f t="shared" si="14"/>
        <v>35.194546261089549</v>
      </c>
      <c r="V11" s="520">
        <f t="shared" si="14"/>
        <v>35.835468913046647</v>
      </c>
      <c r="W11" s="520">
        <f t="shared" si="14"/>
        <v>36.472931336526258</v>
      </c>
      <c r="X11" s="520">
        <f t="shared" si="14"/>
        <v>37.114933287276742</v>
      </c>
      <c r="Y11" s="520">
        <f t="shared" si="14"/>
        <v>37.768623366511768</v>
      </c>
      <c r="Z11" s="520">
        <f t="shared" si="14"/>
        <v>38.440477695574735</v>
      </c>
      <c r="AA11" s="520">
        <f t="shared" si="14"/>
        <v>39.136454101274268</v>
      </c>
      <c r="AB11" s="520">
        <f t="shared" si="14"/>
        <v>39.862128623757016</v>
      </c>
      <c r="AC11" s="520">
        <f t="shared" si="14"/>
        <v>40.016225895902664</v>
      </c>
      <c r="AD11" s="520">
        <f t="shared" si="14"/>
        <v>40.24454791939884</v>
      </c>
      <c r="AE11" s="520">
        <f t="shared" si="14"/>
        <v>40.456310722082129</v>
      </c>
      <c r="AF11" s="520">
        <f t="shared" si="14"/>
        <v>40.653158162252097</v>
      </c>
      <c r="AG11" s="520">
        <f t="shared" si="14"/>
        <v>40.836530416184821</v>
      </c>
      <c r="AH11" s="520"/>
      <c r="AI11" s="520"/>
      <c r="AJ11" s="520"/>
      <c r="AK11" s="520"/>
      <c r="AL11" s="520"/>
      <c r="AM11" s="520"/>
      <c r="AN11" s="520"/>
      <c r="AO11" s="520"/>
      <c r="AP11" s="520"/>
      <c r="AQ11" s="520"/>
      <c r="AR11" s="72"/>
    </row>
    <row r="12" spans="1:44">
      <c r="B12" s="45" t="s">
        <v>69</v>
      </c>
      <c r="C12" s="520">
        <f>MIN(C24)</f>
        <v>0.8292682926829269</v>
      </c>
      <c r="D12" s="520">
        <f t="shared" ref="D12:R12" si="15">MIN(D24)</f>
        <v>4.975609756097561</v>
      </c>
      <c r="E12" s="520">
        <f t="shared" si="15"/>
        <v>9.1219512195121961</v>
      </c>
      <c r="F12" s="520">
        <f t="shared" si="15"/>
        <v>12.010495716789208</v>
      </c>
      <c r="G12" s="520">
        <f t="shared" si="15"/>
        <v>14.519303404098789</v>
      </c>
      <c r="H12" s="520">
        <f t="shared" si="15"/>
        <v>16.717915544458595</v>
      </c>
      <c r="I12" s="520">
        <f t="shared" si="15"/>
        <v>18.684497619239423</v>
      </c>
      <c r="J12" s="520">
        <f t="shared" si="15"/>
        <v>20.469674320670311</v>
      </c>
      <c r="K12" s="520">
        <f t="shared" si="15"/>
        <v>22.108640030434515</v>
      </c>
      <c r="L12" s="520">
        <f t="shared" si="15"/>
        <v>23.626998635419078</v>
      </c>
      <c r="M12" s="520">
        <f t="shared" si="15"/>
        <v>25.044002137475402</v>
      </c>
      <c r="N12" s="520">
        <f t="shared" si="15"/>
        <v>26.374507123464436</v>
      </c>
      <c r="O12" s="520">
        <f t="shared" si="15"/>
        <v>27.630226042670301</v>
      </c>
      <c r="P12" s="520">
        <f t="shared" si="15"/>
        <v>28.820561365480433</v>
      </c>
      <c r="Q12" s="520">
        <f t="shared" si="15"/>
        <v>29.953179982181076</v>
      </c>
      <c r="R12" s="520">
        <f t="shared" si="15"/>
        <v>31.03441940333197</v>
      </c>
      <c r="S12" s="520">
        <f t="shared" ref="S12:AG12" si="16">MIN(S24)</f>
        <v>32.069581591610422</v>
      </c>
      <c r="T12" s="520">
        <f t="shared" si="16"/>
        <v>33.06333998906247</v>
      </c>
      <c r="U12" s="520">
        <f t="shared" si="16"/>
        <v>34.024992034761823</v>
      </c>
      <c r="V12" s="520">
        <f t="shared" si="16"/>
        <v>34.963176534135265</v>
      </c>
      <c r="W12" s="520">
        <f t="shared" si="16"/>
        <v>35.88566773454653</v>
      </c>
      <c r="X12" s="520">
        <f t="shared" si="16"/>
        <v>36.799202544024993</v>
      </c>
      <c r="Y12" s="520">
        <f t="shared" si="16"/>
        <v>37.709356743590192</v>
      </c>
      <c r="Z12" s="520">
        <f t="shared" si="16"/>
        <v>38.620479895435309</v>
      </c>
      <c r="AA12" s="520">
        <f t="shared" si="16"/>
        <v>39.535692640594505</v>
      </c>
      <c r="AB12" s="520">
        <f t="shared" si="16"/>
        <v>40.456944454482731</v>
      </c>
      <c r="AC12" s="520">
        <f t="shared" si="16"/>
        <v>41.385124931202803</v>
      </c>
      <c r="AD12" s="520">
        <f t="shared" si="16"/>
        <v>42.320763680851933</v>
      </c>
      <c r="AE12" s="520">
        <f t="shared" si="16"/>
        <v>43.262891351136638</v>
      </c>
      <c r="AF12" s="520">
        <f t="shared" si="16"/>
        <v>44.210117644372062</v>
      </c>
      <c r="AG12" s="520">
        <f t="shared" si="16"/>
        <v>45.160732442875712</v>
      </c>
      <c r="AH12" s="520"/>
      <c r="AI12" s="520"/>
      <c r="AJ12" s="520"/>
      <c r="AK12" s="520"/>
      <c r="AL12" s="520"/>
      <c r="AM12" s="520"/>
      <c r="AN12" s="520"/>
      <c r="AO12" s="520"/>
      <c r="AP12" s="520"/>
      <c r="AQ12" s="520"/>
      <c r="AR12" s="72"/>
    </row>
    <row r="13" spans="1:44">
      <c r="B13" s="85" t="s">
        <v>79</v>
      </c>
      <c r="C13" s="570"/>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49"/>
    </row>
    <row r="14" spans="1:44">
      <c r="B14" s="85" t="s">
        <v>82</v>
      </c>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49"/>
    </row>
    <row r="15" spans="1:44">
      <c r="B15" s="85" t="s">
        <v>56</v>
      </c>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49"/>
    </row>
    <row r="16" spans="1:44">
      <c r="B16" s="84"/>
    </row>
    <row r="17" spans="1:44">
      <c r="A17" s="46"/>
      <c r="B17" s="47" t="s">
        <v>4</v>
      </c>
      <c r="C17" s="47" t="s">
        <v>5</v>
      </c>
      <c r="D17" s="48" t="s">
        <v>6</v>
      </c>
      <c r="E17" s="47" t="s">
        <v>7</v>
      </c>
      <c r="F17" s="47" t="s">
        <v>8</v>
      </c>
      <c r="G17" s="47" t="s">
        <v>9</v>
      </c>
      <c r="H17" s="47" t="s">
        <v>10</v>
      </c>
      <c r="I17" s="47" t="s">
        <v>11</v>
      </c>
      <c r="J17" s="47" t="s">
        <v>12</v>
      </c>
      <c r="K17" s="49" t="s">
        <v>13</v>
      </c>
      <c r="L17" s="50" t="s">
        <v>14</v>
      </c>
      <c r="M17" s="47" t="s">
        <v>15</v>
      </c>
      <c r="N17" s="47" t="s">
        <v>16</v>
      </c>
      <c r="O17" s="47" t="s">
        <v>17</v>
      </c>
      <c r="P17" s="47" t="s">
        <v>18</v>
      </c>
      <c r="Q17" s="47" t="s">
        <v>19</v>
      </c>
      <c r="R17" s="51" t="s">
        <v>20</v>
      </c>
    </row>
    <row r="18" spans="1:44">
      <c r="A18" s="52" t="s">
        <v>21</v>
      </c>
      <c r="B18" s="53">
        <v>10</v>
      </c>
      <c r="C18" s="54">
        <v>4</v>
      </c>
      <c r="D18" s="54">
        <f>Ieeja_AGM!E4</f>
        <v>0</v>
      </c>
      <c r="E18" s="54">
        <f>IF(D18="","",VLOOKUP($A18,Ieeja_AGM!$B$4:$W$8,Ieeja_AGM!G$17,FALSE))</f>
        <v>2</v>
      </c>
      <c r="F18" s="54">
        <f>IF(E18="","",VLOOKUP($A18,Ieeja_AGM!$B$4:$W$8,Ieeja_AGM!I$17,FALSE))</f>
        <v>1</v>
      </c>
      <c r="G18" s="54">
        <f>IF(F18="","",VLOOKUP($A18,Ieeja_AGM!$B$4:$W$8,Ieeja_AGM!J$17,FALSE))</f>
        <v>-1</v>
      </c>
      <c r="H18" s="53">
        <f>IF(G18="","",VLOOKUP($A18,Ieeja_AGM!$B$4:$W$8,Ieeja_AGM!K$17,FALSE))</f>
        <v>0.68</v>
      </c>
      <c r="I18" s="53">
        <f>IF(H18="","",VLOOKUP($A18,Ieeja_AGM!$B$4:$W$8,Ieeja_AGM!L$17,FALSE))</f>
        <v>0.88569577365981011</v>
      </c>
      <c r="J18" s="53">
        <f>IF(I18="","",VLOOKUP($A18,Ieeja_AGM!$B$4:$W$8,Ieeja_AGM!M$17,FALSE))</f>
        <v>0.8292682926829269</v>
      </c>
      <c r="K18" s="53">
        <f>IF(J18="","",VLOOKUP($A18,Ieeja_AGM!$B$4:$W$8,Ieeja_AGM!N$17,FALSE))</f>
        <v>5.8904862254808616</v>
      </c>
      <c r="L18" s="54">
        <f>IF(K18="","",VLOOKUP($A18,Ieeja_AGM!$B$4:$W$8,Ieeja_AGM!P$17,FALSE))</f>
        <v>3000</v>
      </c>
      <c r="M18" s="54">
        <f>IF(L18="","",VLOOKUP($A18,Ieeja_AGM!$B$4:$W$8,Ieeja_AGM!R$17,FALSE))</f>
        <v>0.14964149942213148</v>
      </c>
      <c r="N18" s="54">
        <f>IF(M18="","",VLOOKUP($A18,Ieeja_AGM!$B$4:$W$8,Ieeja_AGM!S$17,FALSE))</f>
        <v>2.7072168690958343</v>
      </c>
      <c r="O18" s="54">
        <f>IF(N18="","",VLOOKUP($A18,Ieeja_AGM!$B$4:$W$8,Ieeja_AGM!T$17,FALSE))</f>
        <v>209160.80504952717</v>
      </c>
      <c r="P18" s="54">
        <f>IF(O18="","",VLOOKUP($A18,Ieeja_AGM!$B$4:$W$8,Ieeja_AGM!U$17,FALSE))</f>
        <v>50</v>
      </c>
      <c r="Q18" s="54">
        <f>IF(P18="","",VLOOKUP($A18,Ieeja_AGM!$B$4:$W$8,Ieeja_AGM!V$17,FALSE))</f>
        <v>23</v>
      </c>
      <c r="R18" s="54">
        <f>IF(Q18="","",VLOOKUP($A18,Ieeja_AGM!$B$4:$W$8,Ieeja_AGM!W$17,FALSE))</f>
        <v>2.5006835737216973</v>
      </c>
      <c r="AR18" s="72"/>
    </row>
    <row r="19" spans="1:44" ht="10.5" customHeight="1">
      <c r="A19" s="38" t="str">
        <f>A18</f>
        <v>s10</v>
      </c>
      <c r="B19" s="55" t="s">
        <v>4</v>
      </c>
      <c r="C19" s="67">
        <f>B18</f>
        <v>10</v>
      </c>
      <c r="D19" s="70">
        <f>IF(OR($C18="",D28=1),"",D25/D$3*10)</f>
        <v>10</v>
      </c>
      <c r="E19" s="70">
        <f t="shared" ref="E19:AG19" si="17">IF(OR($C18="",E28=1),"",E25/E$3*10)</f>
        <v>10</v>
      </c>
      <c r="F19" s="70">
        <f t="shared" si="17"/>
        <v>10</v>
      </c>
      <c r="G19" s="70">
        <f t="shared" si="17"/>
        <v>10</v>
      </c>
      <c r="H19" s="70">
        <f t="shared" si="17"/>
        <v>10</v>
      </c>
      <c r="I19" s="70">
        <f t="shared" si="17"/>
        <v>10</v>
      </c>
      <c r="J19" s="70">
        <f t="shared" si="17"/>
        <v>10</v>
      </c>
      <c r="K19" s="70">
        <f t="shared" si="17"/>
        <v>10</v>
      </c>
      <c r="L19" s="70">
        <f t="shared" si="17"/>
        <v>10</v>
      </c>
      <c r="M19" s="70">
        <f t="shared" si="17"/>
        <v>10</v>
      </c>
      <c r="N19" s="70">
        <f t="shared" si="17"/>
        <v>10</v>
      </c>
      <c r="O19" s="70">
        <f t="shared" si="17"/>
        <v>10</v>
      </c>
      <c r="P19" s="70">
        <f t="shared" si="17"/>
        <v>10</v>
      </c>
      <c r="Q19" s="70">
        <f t="shared" si="17"/>
        <v>10</v>
      </c>
      <c r="R19" s="70">
        <f t="shared" si="17"/>
        <v>10</v>
      </c>
      <c r="S19" s="70">
        <f t="shared" si="17"/>
        <v>10</v>
      </c>
      <c r="T19" s="106">
        <f t="shared" si="17"/>
        <v>10</v>
      </c>
      <c r="U19" s="70">
        <f t="shared" si="17"/>
        <v>10</v>
      </c>
      <c r="V19" s="70">
        <f t="shared" si="17"/>
        <v>10</v>
      </c>
      <c r="W19" s="70">
        <f t="shared" si="17"/>
        <v>10</v>
      </c>
      <c r="X19" s="70">
        <f t="shared" si="17"/>
        <v>10</v>
      </c>
      <c r="Y19" s="70">
        <f t="shared" si="17"/>
        <v>10</v>
      </c>
      <c r="Z19" s="70">
        <f t="shared" si="17"/>
        <v>10</v>
      </c>
      <c r="AA19" s="70">
        <f t="shared" si="17"/>
        <v>10</v>
      </c>
      <c r="AB19" s="70">
        <f t="shared" si="17"/>
        <v>10</v>
      </c>
      <c r="AC19" s="70">
        <f t="shared" si="17"/>
        <v>10</v>
      </c>
      <c r="AD19" s="70">
        <f t="shared" si="17"/>
        <v>10</v>
      </c>
      <c r="AE19" s="70">
        <f t="shared" si="17"/>
        <v>10</v>
      </c>
      <c r="AF19" s="70">
        <f t="shared" si="17"/>
        <v>10</v>
      </c>
      <c r="AG19" s="70">
        <f t="shared" si="17"/>
        <v>10</v>
      </c>
      <c r="AH19" s="70"/>
      <c r="AI19" s="70"/>
      <c r="AJ19" s="70"/>
      <c r="AK19" s="70"/>
      <c r="AL19" s="70"/>
      <c r="AM19" s="70"/>
      <c r="AN19" s="70"/>
      <c r="AO19" s="70"/>
      <c r="AP19" s="70"/>
      <c r="AQ19" s="70"/>
      <c r="AR19" s="72"/>
    </row>
    <row r="20" spans="1:44">
      <c r="A20" s="38" t="str">
        <f t="shared" ref="A20:A35" si="18">A19</f>
        <v>s10</v>
      </c>
      <c r="B20" s="55" t="s">
        <v>47</v>
      </c>
      <c r="C20" s="68">
        <f>F18</f>
        <v>1</v>
      </c>
      <c r="D20" s="69">
        <f>IF(OR(D28=1,$C18=""),"",C20+$C$1)</f>
        <v>6</v>
      </c>
      <c r="E20" s="69">
        <f t="shared" ref="E20:AG20" si="19">IF(OR(E28=1,$C18=""),"",D20+$C$1)</f>
        <v>11</v>
      </c>
      <c r="F20" s="69">
        <f t="shared" si="19"/>
        <v>16</v>
      </c>
      <c r="G20" s="69">
        <f t="shared" si="19"/>
        <v>21</v>
      </c>
      <c r="H20" s="69">
        <f t="shared" si="19"/>
        <v>26</v>
      </c>
      <c r="I20" s="69">
        <f t="shared" si="19"/>
        <v>31</v>
      </c>
      <c r="J20" s="69">
        <f t="shared" si="19"/>
        <v>36</v>
      </c>
      <c r="K20" s="69">
        <f t="shared" si="19"/>
        <v>41</v>
      </c>
      <c r="L20" s="69">
        <f t="shared" si="19"/>
        <v>46</v>
      </c>
      <c r="M20" s="69">
        <f t="shared" si="19"/>
        <v>51</v>
      </c>
      <c r="N20" s="69">
        <f t="shared" si="19"/>
        <v>56</v>
      </c>
      <c r="O20" s="69">
        <f t="shared" si="19"/>
        <v>61</v>
      </c>
      <c r="P20" s="69">
        <f t="shared" si="19"/>
        <v>66</v>
      </c>
      <c r="Q20" s="69">
        <f t="shared" si="19"/>
        <v>71</v>
      </c>
      <c r="R20" s="69">
        <f t="shared" si="19"/>
        <v>76</v>
      </c>
      <c r="S20" s="69">
        <f t="shared" si="19"/>
        <v>81</v>
      </c>
      <c r="T20" s="107">
        <f t="shared" si="19"/>
        <v>86</v>
      </c>
      <c r="U20" s="69">
        <f t="shared" si="19"/>
        <v>91</v>
      </c>
      <c r="V20" s="69">
        <f t="shared" si="19"/>
        <v>96</v>
      </c>
      <c r="W20" s="69">
        <f t="shared" si="19"/>
        <v>101</v>
      </c>
      <c r="X20" s="69">
        <f t="shared" si="19"/>
        <v>106</v>
      </c>
      <c r="Y20" s="69">
        <f t="shared" si="19"/>
        <v>111</v>
      </c>
      <c r="Z20" s="69">
        <f t="shared" si="19"/>
        <v>116</v>
      </c>
      <c r="AA20" s="69">
        <f t="shared" si="19"/>
        <v>121</v>
      </c>
      <c r="AB20" s="69">
        <f t="shared" si="19"/>
        <v>126</v>
      </c>
      <c r="AC20" s="69">
        <f t="shared" si="19"/>
        <v>131</v>
      </c>
      <c r="AD20" s="69">
        <f t="shared" si="19"/>
        <v>136</v>
      </c>
      <c r="AE20" s="69">
        <f t="shared" si="19"/>
        <v>141</v>
      </c>
      <c r="AF20" s="69">
        <f t="shared" si="19"/>
        <v>146</v>
      </c>
      <c r="AG20" s="69">
        <f t="shared" si="19"/>
        <v>151</v>
      </c>
      <c r="AH20" s="69"/>
      <c r="AI20" s="69"/>
      <c r="AJ20" s="69"/>
      <c r="AK20" s="69"/>
      <c r="AL20" s="69"/>
      <c r="AM20" s="69"/>
      <c r="AN20" s="69"/>
      <c r="AO20" s="69"/>
      <c r="AP20" s="69"/>
      <c r="AQ20" s="69"/>
    </row>
    <row r="21" spans="1:44">
      <c r="A21" s="38" t="str">
        <f t="shared" si="18"/>
        <v>s10</v>
      </c>
      <c r="B21" s="55" t="s">
        <v>67</v>
      </c>
      <c r="C21" s="68">
        <f>G18</f>
        <v>-1</v>
      </c>
      <c r="D21" s="69">
        <f>IF(OR(D28=1,$C18=""),"",C21+$C$1)</f>
        <v>4</v>
      </c>
      <c r="E21" s="69">
        <f t="shared" ref="E21:AG21" si="20">IF(OR(E28=1,$C18=""),"",D21+$C$1)</f>
        <v>9</v>
      </c>
      <c r="F21" s="69">
        <f t="shared" si="20"/>
        <v>14</v>
      </c>
      <c r="G21" s="69">
        <f t="shared" si="20"/>
        <v>19</v>
      </c>
      <c r="H21" s="69">
        <f t="shared" si="20"/>
        <v>24</v>
      </c>
      <c r="I21" s="69">
        <f t="shared" si="20"/>
        <v>29</v>
      </c>
      <c r="J21" s="69">
        <f t="shared" si="20"/>
        <v>34</v>
      </c>
      <c r="K21" s="69">
        <f t="shared" si="20"/>
        <v>39</v>
      </c>
      <c r="L21" s="69">
        <f t="shared" si="20"/>
        <v>44</v>
      </c>
      <c r="M21" s="69">
        <f t="shared" si="20"/>
        <v>49</v>
      </c>
      <c r="N21" s="69">
        <f t="shared" si="20"/>
        <v>54</v>
      </c>
      <c r="O21" s="69">
        <f t="shared" si="20"/>
        <v>59</v>
      </c>
      <c r="P21" s="69">
        <f t="shared" si="20"/>
        <v>64</v>
      </c>
      <c r="Q21" s="69">
        <f t="shared" si="20"/>
        <v>69</v>
      </c>
      <c r="R21" s="69">
        <f t="shared" si="20"/>
        <v>74</v>
      </c>
      <c r="S21" s="69">
        <f t="shared" si="20"/>
        <v>79</v>
      </c>
      <c r="T21" s="107">
        <f t="shared" si="20"/>
        <v>84</v>
      </c>
      <c r="U21" s="69">
        <f t="shared" si="20"/>
        <v>89</v>
      </c>
      <c r="V21" s="69">
        <f t="shared" si="20"/>
        <v>94</v>
      </c>
      <c r="W21" s="69">
        <f t="shared" si="20"/>
        <v>99</v>
      </c>
      <c r="X21" s="69">
        <f t="shared" si="20"/>
        <v>104</v>
      </c>
      <c r="Y21" s="69">
        <f t="shared" si="20"/>
        <v>109</v>
      </c>
      <c r="Z21" s="69">
        <f t="shared" si="20"/>
        <v>114</v>
      </c>
      <c r="AA21" s="69">
        <f t="shared" si="20"/>
        <v>119</v>
      </c>
      <c r="AB21" s="69">
        <f t="shared" si="20"/>
        <v>124</v>
      </c>
      <c r="AC21" s="69">
        <f t="shared" si="20"/>
        <v>129</v>
      </c>
      <c r="AD21" s="69">
        <f t="shared" si="20"/>
        <v>134</v>
      </c>
      <c r="AE21" s="69">
        <f t="shared" si="20"/>
        <v>139</v>
      </c>
      <c r="AF21" s="69">
        <f t="shared" si="20"/>
        <v>144</v>
      </c>
      <c r="AG21" s="69">
        <f t="shared" si="20"/>
        <v>149</v>
      </c>
      <c r="AH21" s="69"/>
      <c r="AI21" s="69"/>
      <c r="AJ21" s="69"/>
      <c r="AK21" s="69"/>
      <c r="AL21" s="69"/>
      <c r="AM21" s="69"/>
      <c r="AN21" s="69"/>
      <c r="AO21" s="69"/>
      <c r="AP21" s="69"/>
      <c r="AQ21" s="69"/>
    </row>
    <row r="22" spans="1:44">
      <c r="A22" s="38" t="str">
        <f t="shared" si="18"/>
        <v>s10</v>
      </c>
      <c r="B22" s="55" t="s">
        <v>70</v>
      </c>
      <c r="C22" s="67">
        <f>H18</f>
        <v>0.68</v>
      </c>
      <c r="D22" s="114">
        <f>IF(OR(D28=1,$C18=""),"",IF(C21&lt;5,C22+VLOOKUP($D$18,Ieeja_AGM!$B$23:$C$30,2,FALSE)*$C$1,IF(D26&lt;=120,D23,$M41*D23^$N41*D26^$O41)))</f>
        <v>4.08</v>
      </c>
      <c r="E22" s="114">
        <f>IF(OR(E28=1,$C18=""),"",IF(D21&lt;5,D22+VLOOKUP($D$18,Ieeja_AGM!$B$23:$C$30,2,FALSE)*$C$1,IF(E26&lt;=120,E23,$M41*E23^$N41*E26^$O41)))</f>
        <v>7.48</v>
      </c>
      <c r="F22" s="114">
        <f>IF(OR(F28=1,$C18=""),"",IF(E21&lt;5,E22+VLOOKUP($D$18,Ieeja_AGM!$B$23:$C$30,2,FALSE)*$C$1,IF(F26&lt;=120,F23,$M41*F23^$N41*F26^$O41)))</f>
        <v>11.686214221088798</v>
      </c>
      <c r="G22" s="114">
        <f>IF(OR(G28=1,$C18=""),"",IF(F21&lt;5,F22+VLOOKUP($D$18,Ieeja_AGM!$B$23:$C$30,2,FALSE)*$C$1,IF(G26&lt;=120,G23,$M41*G23^$N41*G26^$O41)))</f>
        <v>15.227880878685202</v>
      </c>
      <c r="H22" s="114">
        <f>IF(OR(H28=1,$C18=""),"",IF(G21&lt;5,G22+VLOOKUP($D$18,Ieeja_AGM!$B$23:$C$30,2,FALSE)*$C$1,IF(H26&lt;=120,H23,$M41*H23^$N41*H26^$O41)))</f>
        <v>18.279321689714248</v>
      </c>
      <c r="I22" s="114">
        <f>IF(OR(I28=1,$C18=""),"",IF(H21&lt;5,H22+VLOOKUP($D$18,Ieeja_AGM!$B$23:$C$30,2,FALSE)*$C$1,IF(I26&lt;=120,I23,$M41*I23^$N41*I26^$O41)))</f>
        <v>20.88803102369787</v>
      </c>
      <c r="J22" s="114">
        <f>IF(OR(J28=1,$C18=""),"",IF(I21&lt;5,I22+VLOOKUP($D$18,Ieeja_AGM!$B$23:$C$30,2,FALSE)*$C$1,IF(J26&lt;=120,J23,$M41*J23^$N41*J26^$O41)))</f>
        <v>23.11921405291374</v>
      </c>
      <c r="K22" s="114">
        <f>IF(OR(K28=1,$C18=""),"",IF(J21&lt;5,J22+VLOOKUP($D$18,Ieeja_AGM!$B$23:$C$30,2,FALSE)*$C$1,IF(K26&lt;=120,K23,$M41*K23^$N41*K26^$O41)))</f>
        <v>25.035544609164525</v>
      </c>
      <c r="L22" s="114">
        <f>IF(OR(L28=1,$C18=""),"",IF(K21&lt;5,K22+VLOOKUP($D$18,Ieeja_AGM!$B$23:$C$30,2,FALSE)*$C$1,IF(L26&lt;=120,L23,$M41*L23^$N41*L26^$O41)))</f>
        <v>26.691185039919638</v>
      </c>
      <c r="M22" s="114">
        <f>IF(OR(M28=1,$C18=""),"",IF(L21&lt;5,L22+VLOOKUP($D$18,Ieeja_AGM!$B$23:$C$30,2,FALSE)*$C$1,IF(M26&lt;=120,M23,$M41*M23^$N41*M26^$O41)))</f>
        <v>28.130999034423407</v>
      </c>
      <c r="N22" s="114">
        <f>IF(OR(N28=1,$C18=""),"",IF(M21&lt;5,M22+VLOOKUP($D$18,Ieeja_AGM!$B$23:$C$30,2,FALSE)*$C$1,IF(N26&lt;=120,N23,$M41*N23^$N41*N26^$O41)))</f>
        <v>29.391503657013143</v>
      </c>
      <c r="O22" s="114">
        <f>IF(OR(O28=1,$C18=""),"",IF(N21&lt;5,N22+VLOOKUP($D$18,Ieeja_AGM!$B$23:$C$30,2,FALSE)*$C$1,IF(O26&lt;=120,O23,$M41*O23^$N41*O26^$O41)))</f>
        <v>30.502247589458914</v>
      </c>
      <c r="P22" s="114">
        <f>IF(OR(P28=1,$C18=""),"",IF(O21&lt;5,O22+VLOOKUP($D$18,Ieeja_AGM!$B$23:$C$30,2,FALSE)*$C$1,IF(P26&lt;=120,P23,$M41*P23^$N41*P26^$O41)))</f>
        <v>31.487141478610692</v>
      </c>
      <c r="Q22" s="114">
        <f>IF(OR(Q28=1,$C18=""),"",IF(P21&lt;5,P22+VLOOKUP($D$18,Ieeja_AGM!$B$23:$C$30,2,FALSE)*$C$1,IF(Q26&lt;=120,Q23,$M41*Q23^$N41*Q26^$O41)))</f>
        <v>32.365595212813155</v>
      </c>
      <c r="R22" s="114">
        <f>IF(OR(R28=1,$C18=""),"",IF(Q21&lt;5,Q22+VLOOKUP($D$18,Ieeja_AGM!$B$23:$C$30,2,FALSE)*$C$1,IF(R26&lt;=120,R23,$M41*R23^$N41*R26^$O41)))</f>
        <v>33.153441846718344</v>
      </c>
      <c r="S22" s="114">
        <f>IF(OR(S28=1,$C18=""),"",IF(R21&lt;5,R22+VLOOKUP($D$18,Ieeja_AGM!$B$23:$C$30,2,FALSE)*$C$1,IF(S26&lt;=120,S23,$M41*S23^$N41*S26^$O41)))</f>
        <v>33.864742837486858</v>
      </c>
      <c r="T22" s="114">
        <f>IF(OR(T28=1,$C18=""),"",IF(S21&lt;5,S22+VLOOKUP($D$18,Ieeja_AGM!$B$23:$C$30,2,FALSE)*$C$1,IF(T26&lt;=120,T23,$M41*T23^$N41*T26^$O41)))</f>
        <v>34.541099834036068</v>
      </c>
      <c r="U22" s="114">
        <f>IF(OR(U28=1,$C18=""),"",IF(T21&lt;5,T22+VLOOKUP($D$18,Ieeja_AGM!$B$23:$C$30,2,FALSE)*$C$1,IF(U26&lt;=120,U23,$M41*U23^$N41*U26^$O41)))</f>
        <v>35.194546261089549</v>
      </c>
      <c r="V22" s="114">
        <f>IF(OR(V28=1,$C18=""),"",IF(U21&lt;5,U22+VLOOKUP($D$18,Ieeja_AGM!$B$23:$C$30,2,FALSE)*$C$1,IF(V26&lt;=120,V23,$M41*V23^$N41*V26^$O41)))</f>
        <v>35.835468913046647</v>
      </c>
      <c r="W22" s="114">
        <f>IF(OR(W28=1,$C18=""),"",IF(V21&lt;5,V22+VLOOKUP($D$18,Ieeja_AGM!$B$23:$C$30,2,FALSE)*$C$1,IF(W26&lt;=120,W23,$M41*W23^$N41*W26^$O41)))</f>
        <v>36.472931336526258</v>
      </c>
      <c r="X22" s="114">
        <f>IF(OR(X28=1,$C18=""),"",IF(W21&lt;5,W22+VLOOKUP($D$18,Ieeja_AGM!$B$23:$C$30,2,FALSE)*$C$1,IF(X26&lt;=120,X23,$M41*X23^$N41*X26^$O41)))</f>
        <v>37.114933287276742</v>
      </c>
      <c r="Y22" s="114">
        <f>IF(OR(Y28=1,$C18=""),"",IF(X21&lt;5,X22+VLOOKUP($D$18,Ieeja_AGM!$B$23:$C$30,2,FALSE)*$C$1,IF(Y26&lt;=120,Y23,$M41*Y23^$N41*Y26^$O41)))</f>
        <v>37.768623366511768</v>
      </c>
      <c r="Z22" s="114">
        <f>IF(OR(Z28=1,$C18=""),"",IF(Y21&lt;5,Y22+VLOOKUP($D$18,Ieeja_AGM!$B$23:$C$30,2,FALSE)*$C$1,IF(Z26&lt;=120,Z23,$M41*Z23^$N41*Z26^$O41)))</f>
        <v>38.440477695574735</v>
      </c>
      <c r="AA22" s="114">
        <f>IF(OR(AA28=1,$C18=""),"",IF(Z21&lt;5,Z22+VLOOKUP($D$18,Ieeja_AGM!$B$23:$C$30,2,FALSE)*$C$1,IF(AA26&lt;=120,AA23,$M41*AA23^$N41*AA26^$O41)))</f>
        <v>39.136454101274268</v>
      </c>
      <c r="AB22" s="114">
        <f>IF(OR(AB28=1,$C18=""),"",IF(AA21&lt;5,AA22+VLOOKUP($D$18,Ieeja_AGM!$B$23:$C$30,2,FALSE)*$C$1,IF(AB26&lt;=120,AB23,$M41*AB23^$N41*AB26^$O41)))</f>
        <v>39.862128623757016</v>
      </c>
      <c r="AC22" s="114">
        <f>IF(OR(AC28=1,$C18=""),"",IF(AB21&lt;5,AB22+VLOOKUP($D$18,Ieeja_AGM!$B$23:$C$30,2,FALSE)*$C$1,IF(AC26&lt;=120,AC23,$M41*AC23^$N41*AC26^$O41)))</f>
        <v>40.016225895902664</v>
      </c>
      <c r="AD22" s="114">
        <f>IF(OR(AD28=1,$C18=""),"",IF(AC21&lt;5,AC22+VLOOKUP($D$18,Ieeja_AGM!$B$23:$C$30,2,FALSE)*$C$1,IF(AD26&lt;=120,AD23,$M41*AD23^$N41*AD26^$O41)))</f>
        <v>40.24454791939884</v>
      </c>
      <c r="AE22" s="114">
        <f>IF(OR(AE28=1,$C18=""),"",IF(AD21&lt;5,AD22+VLOOKUP($D$18,Ieeja_AGM!$B$23:$C$30,2,FALSE)*$C$1,IF(AE26&lt;=120,AE23,$M41*AE23^$N41*AE26^$O41)))</f>
        <v>40.456310722082129</v>
      </c>
      <c r="AF22" s="114">
        <f>IF(OR(AF28=1,$C18=""),"",IF(AE21&lt;5,AE22+VLOOKUP($D$18,Ieeja_AGM!$B$23:$C$30,2,FALSE)*$C$1,IF(AF26&lt;=120,AF23,$M41*AF23^$N41*AF26^$O41)))</f>
        <v>40.653158162252097</v>
      </c>
      <c r="AG22" s="114">
        <f>IF(OR(AG28=1,$C18=""),"",IF(AF21&lt;5,AF22+VLOOKUP($D$18,Ieeja_AGM!$B$23:$C$30,2,FALSE)*$C$1,IF(AG26&lt;=120,AG23,$M41*AG23^$N41*AG26^$O41)))</f>
        <v>40.836530416184821</v>
      </c>
      <c r="AH22" s="114"/>
      <c r="AI22" s="114"/>
      <c r="AJ22" s="114"/>
      <c r="AK22" s="114"/>
      <c r="AL22" s="114"/>
      <c r="AM22" s="114"/>
      <c r="AN22" s="114"/>
      <c r="AO22" s="114"/>
      <c r="AP22" s="114"/>
      <c r="AQ22" s="114"/>
    </row>
    <row r="23" spans="1:44">
      <c r="A23" s="38" t="str">
        <f t="shared" si="18"/>
        <v>s10</v>
      </c>
      <c r="B23" s="55" t="s">
        <v>62</v>
      </c>
      <c r="C23" s="67">
        <f>I18</f>
        <v>0.88569577365981011</v>
      </c>
      <c r="D23" s="114">
        <f>IF(OR(D28=1,$C18=""),"",IF(AND(C21&lt;5,D26&lt;=120),D22,IF(AND(C21&lt;5,D26&gt;120),(D22/($M41*D26^$O41))^(1/$N41),1.3+D21^$J41/($K41+100*$L41*((C21^$J41/(C23-1.3)-$K41)/(100*$L41+C21^$J41))+((C21^$J41/(C23-1.3)-$K41)/(100*$L41+C21^$J41))*D21^$J41))))</f>
        <v>5.092880254156734</v>
      </c>
      <c r="E23" s="114">
        <f t="shared" ref="E23:AG23" si="21">IF(OR(E28=1,$C18=""),"",IF(AND(D21&lt;5,E26&lt;=120),E22,IF(AND(D21&lt;5,E26&gt;120),(E22/($M41*E26^$O41))^(1/$N41),1.3+E21^$J41/($K41+100*$L41*((D21^$J41/(D23-1.3)-$K41)/(100*$L41+D21^$J41))+((D21^$J41/(D23-1.3)-$K41)/(100*$L41+D21^$J41))*E21^$J41))))</f>
        <v>9.2002735608786814</v>
      </c>
      <c r="F23" s="114">
        <f t="shared" si="21"/>
        <v>13.691336194456174</v>
      </c>
      <c r="G23" s="114">
        <f t="shared" si="21"/>
        <v>17.566452397765804</v>
      </c>
      <c r="H23" s="114">
        <f t="shared" si="21"/>
        <v>20.831627406003502</v>
      </c>
      <c r="I23" s="114">
        <f t="shared" si="21"/>
        <v>23.567167743622839</v>
      </c>
      <c r="J23" s="114">
        <f t="shared" si="21"/>
        <v>25.863409508667893</v>
      </c>
      <c r="K23" s="114">
        <f t="shared" si="21"/>
        <v>27.801207385601916</v>
      </c>
      <c r="L23" s="114">
        <f t="shared" si="21"/>
        <v>29.44762929843391</v>
      </c>
      <c r="M23" s="114">
        <f t="shared" si="21"/>
        <v>30.85666476381888</v>
      </c>
      <c r="N23" s="114">
        <f t="shared" si="21"/>
        <v>32.07130168777195</v>
      </c>
      <c r="O23" s="114">
        <f t="shared" si="21"/>
        <v>33.125702388868753</v>
      </c>
      <c r="P23" s="114">
        <f t="shared" si="21"/>
        <v>34.047087982137278</v>
      </c>
      <c r="Q23" s="114">
        <f t="shared" si="21"/>
        <v>34.857258449789455</v>
      </c>
      <c r="R23" s="114">
        <f t="shared" si="21"/>
        <v>35.573781706411204</v>
      </c>
      <c r="S23" s="114">
        <f t="shared" si="21"/>
        <v>36.210911679909202</v>
      </c>
      <c r="T23" s="114">
        <f t="shared" si="21"/>
        <v>36.780294239474657</v>
      </c>
      <c r="U23" s="114">
        <f t="shared" si="21"/>
        <v>37.291510373536035</v>
      </c>
      <c r="V23" s="114">
        <f t="shared" si="21"/>
        <v>37.752495568615153</v>
      </c>
      <c r="W23" s="114">
        <f t="shared" si="21"/>
        <v>38.169865213173885</v>
      </c>
      <c r="X23" s="114">
        <f t="shared" si="21"/>
        <v>38.549168554731146</v>
      </c>
      <c r="Y23" s="114">
        <f t="shared" si="21"/>
        <v>38.89508813795107</v>
      </c>
      <c r="Z23" s="114">
        <f t="shared" si="21"/>
        <v>39.211597435754797</v>
      </c>
      <c r="AA23" s="114">
        <f t="shared" si="21"/>
        <v>39.502086240683305</v>
      </c>
      <c r="AB23" s="114">
        <f t="shared" si="21"/>
        <v>39.769461044793879</v>
      </c>
      <c r="AC23" s="114">
        <f t="shared" si="21"/>
        <v>40.016225895902664</v>
      </c>
      <c r="AD23" s="114">
        <f t="shared" si="21"/>
        <v>40.24454791939884</v>
      </c>
      <c r="AE23" s="114">
        <f t="shared" si="21"/>
        <v>40.456310722082129</v>
      </c>
      <c r="AF23" s="114">
        <f t="shared" si="21"/>
        <v>40.653158162252097</v>
      </c>
      <c r="AG23" s="114">
        <f t="shared" si="21"/>
        <v>40.836530416184821</v>
      </c>
      <c r="AH23" s="114"/>
      <c r="AI23" s="114"/>
      <c r="AJ23" s="114"/>
      <c r="AK23" s="114"/>
      <c r="AL23" s="114"/>
      <c r="AM23" s="114"/>
      <c r="AN23" s="114"/>
      <c r="AO23" s="114"/>
      <c r="AP23" s="114"/>
      <c r="AQ23" s="114"/>
    </row>
    <row r="24" spans="1:44">
      <c r="A24" s="38" t="str">
        <f t="shared" si="18"/>
        <v>s10</v>
      </c>
      <c r="B24" s="55" t="s">
        <v>63</v>
      </c>
      <c r="C24" s="67">
        <f>J18</f>
        <v>0.8292682926829269</v>
      </c>
      <c r="D24" s="70">
        <f t="shared" ref="D24:AG24" si="22">IF(OR(D28=1,$C18=""),"",IF(C21&lt;5,D22/$AR41,D21^$P41/($Q41*C$10+100*$R41*((C21^$P41/(C24)-$Q41*C$10)/(100*$R41+C21^$P41))+((C21^$P41/(C24)-$Q41*C$10)/(100*$R41+C21^$P41))*D21^$P41)))</f>
        <v>4.975609756097561</v>
      </c>
      <c r="E24" s="70">
        <f t="shared" si="22"/>
        <v>9.1219512195121961</v>
      </c>
      <c r="F24" s="70">
        <f t="shared" si="22"/>
        <v>12.010495716789208</v>
      </c>
      <c r="G24" s="70">
        <f t="shared" si="22"/>
        <v>14.519303404098789</v>
      </c>
      <c r="H24" s="70">
        <f t="shared" si="22"/>
        <v>16.717915544458595</v>
      </c>
      <c r="I24" s="70">
        <f t="shared" si="22"/>
        <v>18.684497619239423</v>
      </c>
      <c r="J24" s="70">
        <f t="shared" si="22"/>
        <v>20.469674320670311</v>
      </c>
      <c r="K24" s="70">
        <f t="shared" si="22"/>
        <v>22.108640030434515</v>
      </c>
      <c r="L24" s="70">
        <f t="shared" si="22"/>
        <v>23.626998635419078</v>
      </c>
      <c r="M24" s="70">
        <f t="shared" si="22"/>
        <v>25.044002137475402</v>
      </c>
      <c r="N24" s="70">
        <f t="shared" si="22"/>
        <v>26.374507123464436</v>
      </c>
      <c r="O24" s="70">
        <f t="shared" si="22"/>
        <v>27.630226042670301</v>
      </c>
      <c r="P24" s="70">
        <f t="shared" si="22"/>
        <v>28.820561365480433</v>
      </c>
      <c r="Q24" s="70">
        <f t="shared" si="22"/>
        <v>29.953179982181076</v>
      </c>
      <c r="R24" s="70">
        <f t="shared" si="22"/>
        <v>31.03441940333197</v>
      </c>
      <c r="S24" s="70">
        <f t="shared" si="22"/>
        <v>32.069581591610422</v>
      </c>
      <c r="T24" s="106">
        <f t="shared" si="22"/>
        <v>33.06333998906247</v>
      </c>
      <c r="U24" s="70">
        <f t="shared" si="22"/>
        <v>34.024992034761823</v>
      </c>
      <c r="V24" s="70">
        <f t="shared" si="22"/>
        <v>34.963176534135265</v>
      </c>
      <c r="W24" s="70">
        <f t="shared" si="22"/>
        <v>35.88566773454653</v>
      </c>
      <c r="X24" s="70">
        <f t="shared" si="22"/>
        <v>36.799202544024993</v>
      </c>
      <c r="Y24" s="70">
        <f t="shared" si="22"/>
        <v>37.709356743590192</v>
      </c>
      <c r="Z24" s="70">
        <f t="shared" si="22"/>
        <v>38.620479895435309</v>
      </c>
      <c r="AA24" s="70">
        <f t="shared" si="22"/>
        <v>39.535692640594505</v>
      </c>
      <c r="AB24" s="70">
        <f t="shared" si="22"/>
        <v>40.456944454482731</v>
      </c>
      <c r="AC24" s="70">
        <f t="shared" si="22"/>
        <v>41.385124931202803</v>
      </c>
      <c r="AD24" s="70">
        <f t="shared" si="22"/>
        <v>42.320763680851933</v>
      </c>
      <c r="AE24" s="70">
        <f t="shared" si="22"/>
        <v>43.262891351136638</v>
      </c>
      <c r="AF24" s="70">
        <f t="shared" si="22"/>
        <v>44.210117644372062</v>
      </c>
      <c r="AG24" s="70">
        <f t="shared" si="22"/>
        <v>45.160732442875712</v>
      </c>
      <c r="AH24" s="70"/>
      <c r="AI24" s="70"/>
      <c r="AJ24" s="70"/>
      <c r="AK24" s="70"/>
      <c r="AL24" s="70"/>
      <c r="AM24" s="70"/>
      <c r="AN24" s="70"/>
      <c r="AO24" s="70"/>
      <c r="AP24" s="70"/>
      <c r="AQ24" s="70"/>
    </row>
    <row r="25" spans="1:44">
      <c r="A25" s="38" t="str">
        <f t="shared" si="18"/>
        <v>s10</v>
      </c>
      <c r="B25" s="55" t="s">
        <v>64</v>
      </c>
      <c r="C25" s="67">
        <f>K18</f>
        <v>5.8904862254808616</v>
      </c>
      <c r="D25" s="70">
        <f>IF(OR(D28=1,$C18=""),"",IF(C21&lt;5,PI()*D24^2*D26/40000,IF(OR(C25&lt;10,D$2&gt;20,C21&gt;$AH41),MIN(D33,D38),MIN(D32,D38))))</f>
        <v>5.7748266510890049</v>
      </c>
      <c r="E25" s="70">
        <f t="shared" ref="E25:AG25" si="23">IF(OR(E28=1,$C18=""),"",IF(D21&lt;5,PI()*E24^2*E26/40000,IF(OR(D25&lt;10,E$2&gt;20,D21&gt;$AH41),MIN(E33,E38),MIN(E32,E38))))</f>
        <v>19.215735681498668</v>
      </c>
      <c r="F25" s="70">
        <f t="shared" si="23"/>
        <v>16.360983540720266</v>
      </c>
      <c r="G25" s="70">
        <f t="shared" si="23"/>
        <v>20.113793108920472</v>
      </c>
      <c r="H25" s="70">
        <f t="shared" si="23"/>
        <v>23.027561386069078</v>
      </c>
      <c r="I25" s="70">
        <f t="shared" si="23"/>
        <v>25.2975828519887</v>
      </c>
      <c r="J25" s="70">
        <f t="shared" si="23"/>
        <v>27.085463186773232</v>
      </c>
      <c r="K25" s="70">
        <f t="shared" si="23"/>
        <v>28.51267526236709</v>
      </c>
      <c r="L25" s="70">
        <f t="shared" si="23"/>
        <v>29.667874299532066</v>
      </c>
      <c r="M25" s="70">
        <f t="shared" si="23"/>
        <v>30.615450060766584</v>
      </c>
      <c r="N25" s="70">
        <f t="shared" si="23"/>
        <v>31.402434027391838</v>
      </c>
      <c r="O25" s="70">
        <f t="shared" si="23"/>
        <v>32.063535344494575</v>
      </c>
      <c r="P25" s="70">
        <f t="shared" si="23"/>
        <v>32.624684847623108</v>
      </c>
      <c r="Q25" s="70">
        <f t="shared" si="23"/>
        <v>33.105504839117096</v>
      </c>
      <c r="R25" s="70">
        <f t="shared" si="23"/>
        <v>33.521033250176153</v>
      </c>
      <c r="S25" s="70">
        <f t="shared" si="23"/>
        <v>33.863440809424183</v>
      </c>
      <c r="T25" s="106">
        <f t="shared" si="23"/>
        <v>33.5921298398437</v>
      </c>
      <c r="U25" s="70">
        <f t="shared" si="23"/>
        <v>32.71646290809489</v>
      </c>
      <c r="V25" s="70">
        <f t="shared" si="23"/>
        <v>31.277274810331921</v>
      </c>
      <c r="W25" s="70">
        <f t="shared" si="23"/>
        <v>29.344155629444074</v>
      </c>
      <c r="X25" s="70">
        <f t="shared" si="23"/>
        <v>27.01021186016148</v>
      </c>
      <c r="Y25" s="70">
        <f t="shared" si="23"/>
        <v>24.384850670009087</v>
      </c>
      <c r="Z25" s="70">
        <f t="shared" si="23"/>
        <v>21.585372024144135</v>
      </c>
      <c r="AA25" s="70">
        <f t="shared" si="23"/>
        <v>18.728285294736537</v>
      </c>
      <c r="AB25" s="70">
        <f t="shared" si="23"/>
        <v>15.921270121210899</v>
      </c>
      <c r="AC25" s="70">
        <f t="shared" si="23"/>
        <v>13.256577028322617</v>
      </c>
      <c r="AD25" s="70">
        <f t="shared" si="23"/>
        <v>10.806435064590573</v>
      </c>
      <c r="AE25" s="70">
        <f t="shared" si="23"/>
        <v>8.6207421811729379</v>
      </c>
      <c r="AF25" s="70">
        <f t="shared" si="23"/>
        <v>6.7270088719681818</v>
      </c>
      <c r="AG25" s="70">
        <f t="shared" si="23"/>
        <v>5.1322554368311835</v>
      </c>
      <c r="AH25" s="70"/>
      <c r="AI25" s="70"/>
      <c r="AJ25" s="70"/>
      <c r="AK25" s="70"/>
      <c r="AL25" s="70"/>
      <c r="AM25" s="70"/>
      <c r="AN25" s="70"/>
      <c r="AO25" s="70"/>
      <c r="AP25" s="70"/>
      <c r="AQ25" s="70"/>
    </row>
    <row r="26" spans="1:44">
      <c r="A26" s="38" t="str">
        <f t="shared" si="18"/>
        <v>s10</v>
      </c>
      <c r="B26" s="55" t="s">
        <v>65</v>
      </c>
      <c r="C26" s="68">
        <f>L18</f>
        <v>3000</v>
      </c>
      <c r="D26" s="69">
        <f>IF(OR(D28=1,$C18=""),"",IF(C21&lt;5,C26*0.99,40000*D25/PI()/D24^2))</f>
        <v>2970</v>
      </c>
      <c r="E26" s="69">
        <f t="shared" ref="E26:AG26" si="24">IF(OR(E28=1,$C18=""),"",IF(D21&lt;5,D26*0.99,40000*E25/PI()/E24^2))</f>
        <v>2940.3</v>
      </c>
      <c r="F26" s="69">
        <f t="shared" si="24"/>
        <v>1444.1013068458426</v>
      </c>
      <c r="G26" s="69">
        <f t="shared" si="24"/>
        <v>1214.8216861681617</v>
      </c>
      <c r="H26" s="69">
        <f t="shared" si="24"/>
        <v>1049.0442640310971</v>
      </c>
      <c r="I26" s="69">
        <f t="shared" si="24"/>
        <v>922.62728758075036</v>
      </c>
      <c r="J26" s="69">
        <f t="shared" si="24"/>
        <v>823.04677886157231</v>
      </c>
      <c r="K26" s="69">
        <f t="shared" si="24"/>
        <v>742.71813663828061</v>
      </c>
      <c r="L26" s="69">
        <f t="shared" si="24"/>
        <v>676.67391690999375</v>
      </c>
      <c r="M26" s="69">
        <f>IF(OR(M28=1,$C18=""),"",IF(L21&lt;5,L26*0.99,40000*M25/PI()/M24^2))</f>
        <v>621.50310459666605</v>
      </c>
      <c r="N26" s="69">
        <f>IF(OR(N28=1,$C18=""),"",IF(M21&lt;5,M26*0.99,40000*N25/PI()/N24^2))</f>
        <v>574.78407310380646</v>
      </c>
      <c r="O26" s="69">
        <f>IF(OR(O28=1,$C18=""),"",IF(N21&lt;5,N26*0.99,40000*O25/PI()/O24^2))</f>
        <v>534.75228510797217</v>
      </c>
      <c r="P26" s="69">
        <f t="shared" si="24"/>
        <v>500.09391739621219</v>
      </c>
      <c r="Q26" s="69">
        <f t="shared" si="24"/>
        <v>469.81238518696995</v>
      </c>
      <c r="R26" s="69">
        <f>IF(OR(R28=1,$C18=""),"",IF(Q21&lt;5,Q26*0.99,40000*R25/PI()/R24^2))</f>
        <v>443.13929819492972</v>
      </c>
      <c r="S26" s="69">
        <f t="shared" si="24"/>
        <v>419.2321835103599</v>
      </c>
      <c r="T26" s="107">
        <f t="shared" si="24"/>
        <v>391.24987604563779</v>
      </c>
      <c r="U26" s="69">
        <f t="shared" si="24"/>
        <v>359.81593982217186</v>
      </c>
      <c r="V26" s="69">
        <f t="shared" si="24"/>
        <v>325.77462875534019</v>
      </c>
      <c r="W26" s="69">
        <f t="shared" si="24"/>
        <v>290.12801896046659</v>
      </c>
      <c r="X26" s="69">
        <f t="shared" si="24"/>
        <v>253.95764697098383</v>
      </c>
      <c r="Y26" s="69">
        <f t="shared" si="24"/>
        <v>218.33932869312099</v>
      </c>
      <c r="Z26" s="69">
        <f t="shared" si="24"/>
        <v>184.26138227132944</v>
      </c>
      <c r="AA26" s="69">
        <f t="shared" si="24"/>
        <v>152.55604867383477</v>
      </c>
      <c r="AB26" s="69">
        <f t="shared" si="24"/>
        <v>123.85161409368317</v>
      </c>
      <c r="AC26" s="69">
        <f t="shared" si="24"/>
        <v>98.549171419105463</v>
      </c>
      <c r="AD26" s="69">
        <f t="shared" si="24"/>
        <v>76.82199387202175</v>
      </c>
      <c r="AE26" s="69">
        <f t="shared" si="24"/>
        <v>58.644014676796097</v>
      </c>
      <c r="AF26" s="69">
        <f t="shared" si="24"/>
        <v>43.82165525470942</v>
      </c>
      <c r="AG26" s="69">
        <f t="shared" si="24"/>
        <v>32.040289256133704</v>
      </c>
      <c r="AH26" s="69"/>
      <c r="AI26" s="69"/>
      <c r="AJ26" s="69"/>
      <c r="AK26" s="69"/>
      <c r="AL26" s="69"/>
      <c r="AM26" s="69"/>
      <c r="AN26" s="69"/>
      <c r="AO26" s="69"/>
      <c r="AP26" s="69"/>
      <c r="AQ26" s="69"/>
    </row>
    <row r="27" spans="1:44">
      <c r="A27" s="38" t="str">
        <f t="shared" si="18"/>
        <v>s10</v>
      </c>
      <c r="B27" s="55" t="s">
        <v>66</v>
      </c>
      <c r="C27" s="68">
        <f>M18</f>
        <v>0.14964149942213148</v>
      </c>
      <c r="D27" s="69">
        <f>IF(OR(D28=1,$B18=""),"",IF(D22&lt;1.5,PI()*D24^2*D22/3*D26/40000,$AI41*D22^$AJ41*D24^($AK41*LOG10(D22)+$AL41)*D26))</f>
        <v>14.602246321243323</v>
      </c>
      <c r="E27" s="69">
        <f t="shared" ref="E27:AG27" si="25">IF(OR(E28=1,$B18=""),"",IF(E22&lt;1.5,PI()*E24^2*E22/3*E26/40000,$AI41*E22^$AJ41*E24^($AK41*LOG10(E22)+$AL41)*E26))</f>
        <v>75.905864914803004</v>
      </c>
      <c r="F27" s="69">
        <f t="shared" si="25"/>
        <v>93.892875044012825</v>
      </c>
      <c r="G27" s="69">
        <f t="shared" si="25"/>
        <v>145.10505671133197</v>
      </c>
      <c r="H27" s="69">
        <f t="shared" si="25"/>
        <v>195.2967118089658</v>
      </c>
      <c r="I27" s="69">
        <f t="shared" si="25"/>
        <v>241.98477079496058</v>
      </c>
      <c r="J27" s="69">
        <f t="shared" si="25"/>
        <v>284.30517953356377</v>
      </c>
      <c r="K27" s="69">
        <f t="shared" si="25"/>
        <v>322.19940686025024</v>
      </c>
      <c r="L27" s="69">
        <f t="shared" si="25"/>
        <v>355.96515540829483</v>
      </c>
      <c r="M27" s="69">
        <f t="shared" si="25"/>
        <v>386.02878541254057</v>
      </c>
      <c r="N27" s="69">
        <f t="shared" si="25"/>
        <v>412.8370402295742</v>
      </c>
      <c r="O27" s="69">
        <f t="shared" si="25"/>
        <v>436.80950392811991</v>
      </c>
      <c r="P27" s="69">
        <f t="shared" si="25"/>
        <v>458.32088035642329</v>
      </c>
      <c r="Q27" s="69">
        <f t="shared" si="25"/>
        <v>477.69734993863312</v>
      </c>
      <c r="R27" s="69">
        <f t="shared" si="25"/>
        <v>495.21915019358414</v>
      </c>
      <c r="S27" s="69">
        <f t="shared" si="25"/>
        <v>510.84710774436019</v>
      </c>
      <c r="T27" s="107">
        <f t="shared" si="25"/>
        <v>516.76743082284304</v>
      </c>
      <c r="U27" s="69">
        <f t="shared" si="25"/>
        <v>512.75590081424036</v>
      </c>
      <c r="V27" s="69">
        <f t="shared" si="25"/>
        <v>499.10218658472843</v>
      </c>
      <c r="W27" s="69">
        <f t="shared" si="25"/>
        <v>476.58956506510975</v>
      </c>
      <c r="X27" s="69">
        <f t="shared" si="25"/>
        <v>446.43359718256767</v>
      </c>
      <c r="Y27" s="69">
        <f t="shared" si="25"/>
        <v>410.1858931140261</v>
      </c>
      <c r="Z27" s="69">
        <f t="shared" si="25"/>
        <v>369.6130637011259</v>
      </c>
      <c r="AA27" s="69">
        <f t="shared" si="25"/>
        <v>326.56360906395122</v>
      </c>
      <c r="AB27" s="69">
        <f t="shared" si="25"/>
        <v>282.83646715636308</v>
      </c>
      <c r="AC27" s="69">
        <f t="shared" si="25"/>
        <v>236.52689309726787</v>
      </c>
      <c r="AD27" s="69">
        <f t="shared" si="25"/>
        <v>194.00412805566407</v>
      </c>
      <c r="AE27" s="69">
        <f t="shared" si="25"/>
        <v>155.65644278785697</v>
      </c>
      <c r="AF27" s="69">
        <f t="shared" si="25"/>
        <v>122.11581211964639</v>
      </c>
      <c r="AG27" s="69">
        <f t="shared" si="25"/>
        <v>93.634419490222768</v>
      </c>
      <c r="AH27" s="69"/>
      <c r="AI27" s="69"/>
      <c r="AJ27" s="69"/>
      <c r="AK27" s="69"/>
      <c r="AL27" s="69"/>
      <c r="AM27" s="69"/>
      <c r="AN27" s="69"/>
      <c r="AO27" s="69"/>
      <c r="AP27" s="69"/>
      <c r="AQ27" s="69"/>
    </row>
    <row r="28" spans="1:44">
      <c r="A28" s="38" t="str">
        <f t="shared" si="18"/>
        <v>s10</v>
      </c>
      <c r="B28" s="56" t="s">
        <v>61</v>
      </c>
      <c r="C28" s="57"/>
      <c r="D28" s="58" t="str">
        <f>IF(OR(C26&lt;0.5,C28=1),1,"")</f>
        <v/>
      </c>
      <c r="E28" s="58" t="str">
        <f t="shared" ref="E28:AG28" si="26">IF(OR(D26&lt;0.5,D28=1),1,"")</f>
        <v/>
      </c>
      <c r="F28" s="58" t="str">
        <f t="shared" si="26"/>
        <v/>
      </c>
      <c r="G28" s="58" t="str">
        <f t="shared" si="26"/>
        <v/>
      </c>
      <c r="H28" s="58" t="str">
        <f t="shared" si="26"/>
        <v/>
      </c>
      <c r="I28" s="58" t="str">
        <f t="shared" si="26"/>
        <v/>
      </c>
      <c r="J28" s="58" t="str">
        <f t="shared" si="26"/>
        <v/>
      </c>
      <c r="K28" s="58" t="str">
        <f t="shared" si="26"/>
        <v/>
      </c>
      <c r="L28" s="58" t="str">
        <f t="shared" si="26"/>
        <v/>
      </c>
      <c r="M28" s="58" t="str">
        <f t="shared" si="26"/>
        <v/>
      </c>
      <c r="N28" s="58" t="str">
        <f t="shared" si="26"/>
        <v/>
      </c>
      <c r="O28" s="58" t="str">
        <f t="shared" si="26"/>
        <v/>
      </c>
      <c r="P28" s="58" t="str">
        <f t="shared" si="26"/>
        <v/>
      </c>
      <c r="Q28" s="58" t="str">
        <f t="shared" si="26"/>
        <v/>
      </c>
      <c r="R28" s="58" t="str">
        <f t="shared" si="26"/>
        <v/>
      </c>
      <c r="S28" s="58" t="str">
        <f t="shared" si="26"/>
        <v/>
      </c>
      <c r="T28" s="58" t="str">
        <f t="shared" si="26"/>
        <v/>
      </c>
      <c r="U28" s="58" t="str">
        <f t="shared" si="26"/>
        <v/>
      </c>
      <c r="V28" s="58" t="str">
        <f t="shared" si="26"/>
        <v/>
      </c>
      <c r="W28" s="58" t="str">
        <f t="shared" si="26"/>
        <v/>
      </c>
      <c r="X28" s="58" t="str">
        <f t="shared" si="26"/>
        <v/>
      </c>
      <c r="Y28" s="58" t="str">
        <f t="shared" si="26"/>
        <v/>
      </c>
      <c r="Z28" s="58" t="str">
        <f t="shared" si="26"/>
        <v/>
      </c>
      <c r="AA28" s="58" t="str">
        <f t="shared" si="26"/>
        <v/>
      </c>
      <c r="AB28" s="58" t="str">
        <f t="shared" si="26"/>
        <v/>
      </c>
      <c r="AC28" s="58" t="str">
        <f t="shared" si="26"/>
        <v/>
      </c>
      <c r="AD28" s="58" t="str">
        <f t="shared" si="26"/>
        <v/>
      </c>
      <c r="AE28" s="58" t="str">
        <f t="shared" si="26"/>
        <v/>
      </c>
      <c r="AF28" s="58" t="str">
        <f t="shared" si="26"/>
        <v/>
      </c>
      <c r="AG28" s="58" t="str">
        <f t="shared" si="26"/>
        <v/>
      </c>
      <c r="AH28" s="58"/>
      <c r="AI28" s="58"/>
      <c r="AJ28" s="58"/>
      <c r="AK28" s="58"/>
      <c r="AL28" s="58"/>
      <c r="AM28" s="58"/>
      <c r="AN28" s="58"/>
      <c r="AO28" s="58"/>
      <c r="AP28" s="58"/>
      <c r="AQ28" s="58"/>
    </row>
    <row r="29" spans="1:44" ht="10.5" customHeight="1">
      <c r="A29" s="38" t="str">
        <f t="shared" si="18"/>
        <v>s10</v>
      </c>
      <c r="B29" s="59" t="s">
        <v>57</v>
      </c>
      <c r="C29" s="60"/>
      <c r="D29" s="71" t="str">
        <f t="shared" ref="D29:AG29" si="27">IF(OR(D28=1,$C18=""),"",IF(C21&lt;5,"",($Y41+$Z41*C21/100+$AA41/C21^2+$AB41*C25/C21+$AC41*C$3/C21+$AD41*D30/C21)*$C$1))</f>
        <v/>
      </c>
      <c r="E29" s="71" t="str">
        <f t="shared" si="27"/>
        <v/>
      </c>
      <c r="F29" s="71">
        <f t="shared" si="27"/>
        <v>10.123902162273804</v>
      </c>
      <c r="G29" s="71">
        <f t="shared" si="27"/>
        <v>6.2080833370642718</v>
      </c>
      <c r="H29" s="71">
        <f t="shared" si="27"/>
        <v>5.5770659262742006</v>
      </c>
      <c r="I29" s="71">
        <f t="shared" si="27"/>
        <v>5.0268813453426127</v>
      </c>
      <c r="J29" s="71">
        <f t="shared" si="27"/>
        <v>4.5425869375631436</v>
      </c>
      <c r="K29" s="71">
        <f t="shared" si="27"/>
        <v>4.11348449405775</v>
      </c>
      <c r="L29" s="71">
        <f t="shared" si="27"/>
        <v>3.730249344895654</v>
      </c>
      <c r="M29" s="71">
        <f t="shared" si="27"/>
        <v>3.3849036778926318</v>
      </c>
      <c r="N29" s="71">
        <f t="shared" si="27"/>
        <v>3.0708283925002933</v>
      </c>
      <c r="O29" s="71">
        <f t="shared" si="27"/>
        <v>2.7826313137794734</v>
      </c>
      <c r="P29" s="71">
        <f t="shared" si="27"/>
        <v>2.5159551254068395</v>
      </c>
      <c r="Q29" s="71">
        <f t="shared" si="27"/>
        <v>2.2672844891602741</v>
      </c>
      <c r="R29" s="71">
        <f t="shared" si="27"/>
        <v>2.0337771052101234</v>
      </c>
      <c r="S29" s="71">
        <f t="shared" si="27"/>
        <v>1.813124735981563</v>
      </c>
      <c r="T29" s="71">
        <f t="shared" si="27"/>
        <v>1.6025223541986364</v>
      </c>
      <c r="U29" s="71">
        <f t="shared" si="27"/>
        <v>1.376192787923439</v>
      </c>
      <c r="V29" s="71">
        <f t="shared" si="27"/>
        <v>1.1372035494442589</v>
      </c>
      <c r="W29" s="71">
        <f t="shared" si="27"/>
        <v>0.889224507262657</v>
      </c>
      <c r="X29" s="71">
        <f t="shared" si="27"/>
        <v>0.63627366528076634</v>
      </c>
      <c r="Y29" s="71">
        <f t="shared" si="27"/>
        <v>0.3824456416464721</v>
      </c>
      <c r="Z29" s="71">
        <f t="shared" si="27"/>
        <v>0.13164719012570406</v>
      </c>
      <c r="AA29" s="71">
        <f t="shared" si="27"/>
        <v>-0.11263654313705587</v>
      </c>
      <c r="AB29" s="71">
        <f t="shared" si="27"/>
        <v>-0.34752511616043491</v>
      </c>
      <c r="AC29" s="71">
        <f t="shared" si="27"/>
        <v>-0.57086160659378637</v>
      </c>
      <c r="AD29" s="71">
        <f t="shared" si="27"/>
        <v>-0.78334955974853204</v>
      </c>
      <c r="AE29" s="71">
        <f t="shared" si="27"/>
        <v>-0.98219755790899921</v>
      </c>
      <c r="AF29" s="71">
        <f t="shared" si="27"/>
        <v>-1.167816136152507</v>
      </c>
      <c r="AG29" s="71">
        <f t="shared" si="27"/>
        <v>-1.340867995687161</v>
      </c>
      <c r="AH29" s="71"/>
      <c r="AI29" s="71"/>
      <c r="AJ29" s="71"/>
      <c r="AK29" s="71"/>
      <c r="AL29" s="71"/>
      <c r="AM29" s="71"/>
      <c r="AN29" s="71"/>
      <c r="AO29" s="71"/>
      <c r="AP29" s="71"/>
      <c r="AQ29" s="71"/>
    </row>
    <row r="30" spans="1:44" ht="10.5" customHeight="1">
      <c r="A30" s="38" t="str">
        <f t="shared" si="18"/>
        <v>s10</v>
      </c>
      <c r="B30" s="59" t="s">
        <v>19</v>
      </c>
      <c r="C30" s="60"/>
      <c r="D30" s="70">
        <f t="shared" ref="D30:AG30" si="28">IF(OR(D28=1,$C18=""),"",IF(C21&lt;5,$Q18,1.3+$P18^$G41/($H41+100*$I41*((C21^$G41/(C22-1.3)-$H41)/(100*$I41+C21^$G41))+((C21^$G41/(C22-1.3)-$H41)/(100*$I41+C21^$G41))*$P18^$G41)))</f>
        <v>23</v>
      </c>
      <c r="E30" s="70">
        <f>IF(OR(E28=1,$C18=""),"",IF(D21&lt;5,$Q18,1.3+$P18^$G41/($H41+100*$I41*((D21^$G41/(D22-1.3)-$H41)/(100*$I41+D21^$G41))+((D21^$G41/(D22-1.3)-$H41)/(100*$I41+D21^$G41))*$P18^$G41)))</f>
        <v>23</v>
      </c>
      <c r="F30" s="70">
        <f t="shared" si="28"/>
        <v>27.744234309781017</v>
      </c>
      <c r="G30" s="70">
        <f t="shared" si="28"/>
        <v>28.324814682724362</v>
      </c>
      <c r="H30" s="70">
        <f t="shared" si="28"/>
        <v>28.368947383438282</v>
      </c>
      <c r="I30" s="70">
        <f t="shared" si="28"/>
        <v>28.377369695334874</v>
      </c>
      <c r="J30" s="70">
        <f t="shared" si="28"/>
        <v>28.375423415620116</v>
      </c>
      <c r="K30" s="70">
        <f t="shared" si="28"/>
        <v>28.372761666946573</v>
      </c>
      <c r="L30" s="70">
        <f t="shared" si="28"/>
        <v>28.373649890023454</v>
      </c>
      <c r="M30" s="70">
        <f t="shared" si="28"/>
        <v>28.380090954164132</v>
      </c>
      <c r="N30" s="70">
        <f t="shared" si="28"/>
        <v>28.393008490171869</v>
      </c>
      <c r="O30" s="70">
        <f t="shared" si="28"/>
        <v>28.412766783343894</v>
      </c>
      <c r="P30" s="70">
        <f t="shared" si="28"/>
        <v>28.439424643118041</v>
      </c>
      <c r="Q30" s="70">
        <f t="shared" si="28"/>
        <v>28.472869357339487</v>
      </c>
      <c r="R30" s="70">
        <f t="shared" si="28"/>
        <v>28.512891561252413</v>
      </c>
      <c r="S30" s="70">
        <f t="shared" si="28"/>
        <v>28.559228902305321</v>
      </c>
      <c r="T30" s="70">
        <f t="shared" si="28"/>
        <v>28.61286996854162</v>
      </c>
      <c r="U30" s="70">
        <f t="shared" si="28"/>
        <v>28.711672722833214</v>
      </c>
      <c r="V30" s="70">
        <f t="shared" si="28"/>
        <v>28.863309739938849</v>
      </c>
      <c r="W30" s="70">
        <f t="shared" si="28"/>
        <v>29.076182983066584</v>
      </c>
      <c r="X30" s="70">
        <f t="shared" si="28"/>
        <v>29.359644194236637</v>
      </c>
      <c r="Y30" s="70">
        <f t="shared" si="28"/>
        <v>29.724293070638812</v>
      </c>
      <c r="Z30" s="70">
        <f t="shared" si="28"/>
        <v>30.182378875470402</v>
      </c>
      <c r="AA30" s="70">
        <f t="shared" si="28"/>
        <v>30.748341957423172</v>
      </c>
      <c r="AB30" s="70">
        <f t="shared" si="28"/>
        <v>31.439548462682048</v>
      </c>
      <c r="AC30" s="70">
        <f t="shared" si="28"/>
        <v>32.277298013273459</v>
      </c>
      <c r="AD30" s="70">
        <f t="shared" si="28"/>
        <v>32.18319064890153</v>
      </c>
      <c r="AE30" s="70">
        <f t="shared" si="28"/>
        <v>32.249682634787817</v>
      </c>
      <c r="AF30" s="70">
        <f t="shared" si="28"/>
        <v>32.315531689141324</v>
      </c>
      <c r="AG30" s="70">
        <f t="shared" si="28"/>
        <v>32.380701115283145</v>
      </c>
      <c r="AH30" s="70"/>
      <c r="AI30" s="70"/>
      <c r="AJ30" s="70"/>
      <c r="AK30" s="70"/>
      <c r="AL30" s="70"/>
      <c r="AM30" s="70"/>
      <c r="AN30" s="70"/>
      <c r="AO30" s="70"/>
      <c r="AP30" s="70"/>
      <c r="AQ30" s="70"/>
    </row>
    <row r="31" spans="1:44">
      <c r="A31" s="38" t="str">
        <f t="shared" si="18"/>
        <v>s10</v>
      </c>
      <c r="B31" s="59" t="s">
        <v>58</v>
      </c>
      <c r="C31" s="60"/>
      <c r="D31" s="71" t="str">
        <f t="shared" ref="D31:AG31" si="29">IF(OR(D28=1,$C18=""),"",IF(C21&lt;5,"",$C$1*C25*($AE41+$AF41*C21/100+$AG41/C21^2)))</f>
        <v/>
      </c>
      <c r="E31" s="71" t="str">
        <f t="shared" si="29"/>
        <v/>
      </c>
      <c r="F31" s="71">
        <f t="shared" si="29"/>
        <v>14.806446049271672</v>
      </c>
      <c r="G31" s="71">
        <f t="shared" si="29"/>
        <v>7.1000777346022721</v>
      </c>
      <c r="H31" s="71">
        <f t="shared" si="29"/>
        <v>6.3141315394307735</v>
      </c>
      <c r="I31" s="71">
        <f t="shared" si="29"/>
        <v>5.7821814736695449</v>
      </c>
      <c r="J31" s="71">
        <f t="shared" si="29"/>
        <v>5.3059635184904232</v>
      </c>
      <c r="K31" s="71">
        <f t="shared" si="29"/>
        <v>4.8271243213805555</v>
      </c>
      <c r="L31" s="71">
        <f t="shared" si="29"/>
        <v>4.3289916161172322</v>
      </c>
      <c r="M31" s="71">
        <f t="shared" si="29"/>
        <v>3.8085866423148715</v>
      </c>
      <c r="N31" s="71">
        <f t="shared" si="29"/>
        <v>3.2674104556613557</v>
      </c>
      <c r="O31" s="71">
        <f t="shared" si="29"/>
        <v>2.7081978039972716</v>
      </c>
      <c r="P31" s="71">
        <f t="shared" si="29"/>
        <v>2.1337642881383245</v>
      </c>
      <c r="Q31" s="71">
        <f t="shared" si="29"/>
        <v>1.5466278737576802</v>
      </c>
      <c r="R31" s="71">
        <f t="shared" si="29"/>
        <v>0.94892097520286889</v>
      </c>
      <c r="S31" s="71">
        <f t="shared" si="29"/>
        <v>0.34240755924802752</v>
      </c>
      <c r="T31" s="71">
        <f t="shared" si="29"/>
        <v>-0.27131096958048112</v>
      </c>
      <c r="U31" s="71">
        <f t="shared" si="29"/>
        <v>-0.87566693174880739</v>
      </c>
      <c r="V31" s="71">
        <f t="shared" si="29"/>
        <v>-1.4391880977629696</v>
      </c>
      <c r="W31" s="71">
        <f t="shared" si="29"/>
        <v>-1.9331191808878447</v>
      </c>
      <c r="X31" s="71">
        <f t="shared" si="29"/>
        <v>-2.3339437692825955</v>
      </c>
      <c r="Y31" s="71">
        <f t="shared" si="29"/>
        <v>-2.6253611901523937</v>
      </c>
      <c r="Z31" s="71">
        <f t="shared" si="29"/>
        <v>-2.7994786458649532</v>
      </c>
      <c r="AA31" s="71">
        <f t="shared" si="29"/>
        <v>-2.8570867294075994</v>
      </c>
      <c r="AB31" s="71">
        <f t="shared" si="29"/>
        <v>-2.8070151735256377</v>
      </c>
      <c r="AC31" s="71">
        <f t="shared" si="29"/>
        <v>-2.6646930928882813</v>
      </c>
      <c r="AD31" s="71">
        <f t="shared" si="29"/>
        <v>-2.4501419637320434</v>
      </c>
      <c r="AE31" s="71">
        <f t="shared" si="29"/>
        <v>-2.185692883417635</v>
      </c>
      <c r="AF31" s="71">
        <f t="shared" si="29"/>
        <v>-1.8937333092047564</v>
      </c>
      <c r="AG31" s="71">
        <f t="shared" si="29"/>
        <v>-1.5947534351369987</v>
      </c>
      <c r="AH31" s="71"/>
      <c r="AI31" s="71"/>
      <c r="AJ31" s="71"/>
      <c r="AK31" s="71"/>
      <c r="AL31" s="71"/>
      <c r="AM31" s="71"/>
      <c r="AN31" s="71"/>
      <c r="AO31" s="71"/>
      <c r="AP31" s="71"/>
      <c r="AQ31" s="71"/>
    </row>
    <row r="32" spans="1:44">
      <c r="A32" s="38" t="str">
        <f t="shared" si="18"/>
        <v>s10</v>
      </c>
      <c r="B32" s="59" t="s">
        <v>59</v>
      </c>
      <c r="C32" s="61"/>
      <c r="D32" s="71" t="str">
        <f>IF(D29="","",C25+D29)</f>
        <v/>
      </c>
      <c r="E32" s="71" t="str">
        <f t="shared" ref="E32:AG32" si="30">IF(E29="","",D25+E29)</f>
        <v/>
      </c>
      <c r="F32" s="71">
        <f t="shared" si="30"/>
        <v>29.339637843772472</v>
      </c>
      <c r="G32" s="71">
        <f t="shared" si="30"/>
        <v>22.569066877784536</v>
      </c>
      <c r="H32" s="71">
        <f t="shared" si="30"/>
        <v>25.690859035194674</v>
      </c>
      <c r="I32" s="71">
        <f t="shared" si="30"/>
        <v>28.05444273141169</v>
      </c>
      <c r="J32" s="71">
        <f t="shared" si="30"/>
        <v>29.840169789551844</v>
      </c>
      <c r="K32" s="71">
        <f t="shared" si="30"/>
        <v>31.198947680830983</v>
      </c>
      <c r="L32" s="71">
        <f t="shared" si="30"/>
        <v>32.242924607262744</v>
      </c>
      <c r="M32" s="71">
        <f>IF(M29="","",L25+M29)</f>
        <v>33.052777977424697</v>
      </c>
      <c r="N32" s="71">
        <f t="shared" si="30"/>
        <v>33.68627845326688</v>
      </c>
      <c r="O32" s="71">
        <f t="shared" si="30"/>
        <v>34.18506534117131</v>
      </c>
      <c r="P32" s="71">
        <f t="shared" si="30"/>
        <v>34.579490469901415</v>
      </c>
      <c r="Q32" s="71">
        <f t="shared" si="30"/>
        <v>34.891969336783383</v>
      </c>
      <c r="R32" s="71">
        <f t="shared" si="30"/>
        <v>35.139281944327216</v>
      </c>
      <c r="S32" s="71">
        <f t="shared" si="30"/>
        <v>35.334157986157713</v>
      </c>
      <c r="T32" s="71">
        <f t="shared" si="30"/>
        <v>35.465963163622817</v>
      </c>
      <c r="U32" s="71">
        <f t="shared" si="30"/>
        <v>34.968322627767137</v>
      </c>
      <c r="V32" s="71">
        <f t="shared" si="30"/>
        <v>33.853666457539148</v>
      </c>
      <c r="W32" s="71">
        <f t="shared" si="30"/>
        <v>32.166499317594578</v>
      </c>
      <c r="X32" s="71">
        <f t="shared" si="30"/>
        <v>29.980429294724839</v>
      </c>
      <c r="Y32" s="71">
        <f t="shared" si="30"/>
        <v>27.392657501807953</v>
      </c>
      <c r="Z32" s="71">
        <f t="shared" si="30"/>
        <v>24.516497860134791</v>
      </c>
      <c r="AA32" s="71">
        <f t="shared" si="30"/>
        <v>21.472735481007078</v>
      </c>
      <c r="AB32" s="71">
        <f t="shared" si="30"/>
        <v>18.380760178576104</v>
      </c>
      <c r="AC32" s="71">
        <f t="shared" si="30"/>
        <v>15.350408514617113</v>
      </c>
      <c r="AD32" s="71">
        <f t="shared" si="30"/>
        <v>12.473227468574086</v>
      </c>
      <c r="AE32" s="71">
        <f t="shared" si="30"/>
        <v>9.8242375066815733</v>
      </c>
      <c r="AF32" s="71">
        <f t="shared" si="30"/>
        <v>7.4529260450204307</v>
      </c>
      <c r="AG32" s="71">
        <f t="shared" si="30"/>
        <v>5.3861408762810203</v>
      </c>
      <c r="AH32" s="71"/>
      <c r="AI32" s="71"/>
      <c r="AJ32" s="71"/>
      <c r="AK32" s="71"/>
      <c r="AL32" s="71"/>
      <c r="AM32" s="71"/>
      <c r="AN32" s="71"/>
      <c r="AO32" s="71"/>
      <c r="AP32" s="71"/>
      <c r="AQ32" s="71"/>
    </row>
    <row r="33" spans="1:103">
      <c r="A33" s="38" t="str">
        <f t="shared" si="18"/>
        <v>s10</v>
      </c>
      <c r="B33" s="59" t="s">
        <v>60</v>
      </c>
      <c r="C33" s="60"/>
      <c r="D33" s="71" t="str">
        <f>IF(D31="","",C25+D31)</f>
        <v/>
      </c>
      <c r="E33" s="71" t="str">
        <f t="shared" ref="E33:AG33" si="31">IF(E31="","",D25+E31)</f>
        <v/>
      </c>
      <c r="F33" s="71">
        <f t="shared" si="31"/>
        <v>34.022181730770342</v>
      </c>
      <c r="G33" s="71">
        <f t="shared" si="31"/>
        <v>23.461061275322539</v>
      </c>
      <c r="H33" s="71">
        <f t="shared" si="31"/>
        <v>26.427924648351244</v>
      </c>
      <c r="I33" s="71">
        <f t="shared" si="31"/>
        <v>28.809742859738623</v>
      </c>
      <c r="J33" s="71">
        <f t="shared" si="31"/>
        <v>30.603546370479123</v>
      </c>
      <c r="K33" s="71">
        <f t="shared" si="31"/>
        <v>31.912587508153788</v>
      </c>
      <c r="L33" s="71">
        <f t="shared" si="31"/>
        <v>32.841666878484318</v>
      </c>
      <c r="M33" s="71">
        <f t="shared" si="31"/>
        <v>33.476460941846938</v>
      </c>
      <c r="N33" s="71">
        <f t="shared" si="31"/>
        <v>33.88286051642794</v>
      </c>
      <c r="O33" s="71">
        <f t="shared" si="31"/>
        <v>34.110631831389107</v>
      </c>
      <c r="P33" s="71">
        <f t="shared" si="31"/>
        <v>34.197299632632898</v>
      </c>
      <c r="Q33" s="71">
        <f t="shared" si="31"/>
        <v>34.171312721380787</v>
      </c>
      <c r="R33" s="71">
        <f t="shared" si="31"/>
        <v>34.054425814319963</v>
      </c>
      <c r="S33" s="71">
        <f t="shared" si="31"/>
        <v>33.863440809424183</v>
      </c>
      <c r="T33" s="71">
        <f t="shared" si="31"/>
        <v>33.5921298398437</v>
      </c>
      <c r="U33" s="71">
        <f t="shared" si="31"/>
        <v>32.71646290809489</v>
      </c>
      <c r="V33" s="71">
        <f t="shared" si="31"/>
        <v>31.277274810331921</v>
      </c>
      <c r="W33" s="71">
        <f t="shared" si="31"/>
        <v>29.344155629444074</v>
      </c>
      <c r="X33" s="71">
        <f t="shared" si="31"/>
        <v>27.01021186016148</v>
      </c>
      <c r="Y33" s="71">
        <f t="shared" si="31"/>
        <v>24.384850670009087</v>
      </c>
      <c r="Z33" s="71">
        <f t="shared" si="31"/>
        <v>21.585372024144135</v>
      </c>
      <c r="AA33" s="71">
        <f t="shared" si="31"/>
        <v>18.728285294736537</v>
      </c>
      <c r="AB33" s="71">
        <f t="shared" si="31"/>
        <v>15.921270121210899</v>
      </c>
      <c r="AC33" s="71">
        <f t="shared" si="31"/>
        <v>13.256577028322617</v>
      </c>
      <c r="AD33" s="71">
        <f t="shared" si="31"/>
        <v>10.806435064590573</v>
      </c>
      <c r="AE33" s="71">
        <f t="shared" si="31"/>
        <v>8.6207421811729379</v>
      </c>
      <c r="AF33" s="71">
        <f t="shared" si="31"/>
        <v>6.7270088719681818</v>
      </c>
      <c r="AG33" s="71">
        <f t="shared" si="31"/>
        <v>5.1322554368311835</v>
      </c>
      <c r="AH33" s="71"/>
      <c r="AI33" s="71"/>
      <c r="AJ33" s="71"/>
      <c r="AK33" s="71"/>
      <c r="AL33" s="71"/>
      <c r="AM33" s="71"/>
      <c r="AN33" s="71"/>
      <c r="AO33" s="71"/>
      <c r="AP33" s="71"/>
      <c r="AQ33" s="71"/>
    </row>
    <row r="34" spans="1:103">
      <c r="A34" s="38" t="str">
        <f t="shared" si="18"/>
        <v>s10</v>
      </c>
      <c r="B34" s="59" t="s">
        <v>71</v>
      </c>
      <c r="C34" s="71">
        <f>IF(OR(C28=1,$C18=""),"",$V41/(1+(C24/$W41)^$X41)*C19/10)</f>
        <v>2.7072168690958343</v>
      </c>
      <c r="D34" s="71">
        <f t="shared" ref="D34:AG34" si="32">IF(OR(D28=1,$C18=""),"",$V41/(1+(D24/$W41)^$X41)*C19/10)</f>
        <v>19.222276388583815</v>
      </c>
      <c r="E34" s="71">
        <f t="shared" si="32"/>
        <v>28.265209991147675</v>
      </c>
      <c r="F34" s="71">
        <f t="shared" si="32"/>
        <v>31.893106827657142</v>
      </c>
      <c r="G34" s="71">
        <f t="shared" si="32"/>
        <v>34.076242836969605</v>
      </c>
      <c r="H34" s="71">
        <f t="shared" si="32"/>
        <v>35.513366730692717</v>
      </c>
      <c r="I34" s="71">
        <f t="shared" si="32"/>
        <v>36.534295789436726</v>
      </c>
      <c r="J34" s="71">
        <f t="shared" si="32"/>
        <v>37.29936435192915</v>
      </c>
      <c r="K34" s="71">
        <f t="shared" si="32"/>
        <v>37.895822994197978</v>
      </c>
      <c r="L34" s="71">
        <f t="shared" si="32"/>
        <v>38.375186482441514</v>
      </c>
      <c r="M34" s="71">
        <f t="shared" si="32"/>
        <v>38.769822717641233</v>
      </c>
      <c r="N34" s="71">
        <f t="shared" si="32"/>
        <v>39.101095033799609</v>
      </c>
      <c r="O34" s="71">
        <f t="shared" si="32"/>
        <v>39.383678479700457</v>
      </c>
      <c r="P34" s="71">
        <f t="shared" si="32"/>
        <v>39.627993174405823</v>
      </c>
      <c r="Q34" s="71">
        <f t="shared" si="32"/>
        <v>39.841647255889036</v>
      </c>
      <c r="R34" s="71">
        <f t="shared" si="32"/>
        <v>40.030329536516895</v>
      </c>
      <c r="S34" s="71">
        <f t="shared" si="32"/>
        <v>40.198381990222103</v>
      </c>
      <c r="T34" s="71">
        <f t="shared" si="32"/>
        <v>40.349206438917392</v>
      </c>
      <c r="U34" s="71">
        <f t="shared" si="32"/>
        <v>40.486217049477794</v>
      </c>
      <c r="V34" s="71">
        <f t="shared" si="32"/>
        <v>40.612110863668704</v>
      </c>
      <c r="W34" s="71">
        <f t="shared" si="32"/>
        <v>40.729004525808406</v>
      </c>
      <c r="X34" s="71">
        <f t="shared" si="32"/>
        <v>40.838538547080248</v>
      </c>
      <c r="Y34" s="71">
        <f t="shared" si="32"/>
        <v>40.941961235772375</v>
      </c>
      <c r="Z34" s="71">
        <f t="shared" si="32"/>
        <v>41.040199735561345</v>
      </c>
      <c r="AA34" s="71">
        <f t="shared" si="32"/>
        <v>41.133922394660161</v>
      </c>
      <c r="AB34" s="71">
        <f t="shared" si="32"/>
        <v>41.223594500896269</v>
      </c>
      <c r="AC34" s="71">
        <f t="shared" si="32"/>
        <v>41.30952801856607</v>
      </c>
      <c r="AD34" s="71">
        <f t="shared" si="32"/>
        <v>41.391972143653803</v>
      </c>
      <c r="AE34" s="71">
        <f t="shared" si="32"/>
        <v>41.47103101786599</v>
      </c>
      <c r="AF34" s="71">
        <f t="shared" si="32"/>
        <v>41.546778960407458</v>
      </c>
      <c r="AG34" s="71">
        <f t="shared" si="32"/>
        <v>41.619274269686386</v>
      </c>
      <c r="AH34" s="71"/>
      <c r="AI34" s="71"/>
      <c r="AJ34" s="71"/>
      <c r="AK34" s="71"/>
      <c r="AL34" s="71"/>
      <c r="AM34" s="71"/>
      <c r="AN34" s="71"/>
      <c r="AO34" s="71"/>
      <c r="AP34" s="71"/>
      <c r="AQ34" s="71"/>
    </row>
    <row r="35" spans="1:103">
      <c r="A35" s="38" t="str">
        <f t="shared" si="18"/>
        <v>s10</v>
      </c>
      <c r="B35" s="59" t="s">
        <v>72</v>
      </c>
      <c r="C35" s="76">
        <f>IF(OR(C28=1,$C18=""),"",$S41*C24^$T41*C22^$U41*C19/10)</f>
        <v>209160.80504952717</v>
      </c>
      <c r="D35" s="76">
        <f>IF(OR(D28=1,$C18=""),"",$S41*D24^$T41*D22^$U41*C19/10)</f>
        <v>10703.538618758739</v>
      </c>
      <c r="E35" s="76">
        <f t="shared" ref="E35:AG35" si="33">IF(OR(E28=1,$C18=""),"",$S41*E24^$T41*E22^$U41*D19/10)</f>
        <v>3915.7038677575938</v>
      </c>
      <c r="F35" s="76">
        <f t="shared" si="33"/>
        <v>2355.9469497164323</v>
      </c>
      <c r="G35" s="76">
        <f t="shared" si="33"/>
        <v>1681.3171724075503</v>
      </c>
      <c r="H35" s="76">
        <f t="shared" si="33"/>
        <v>1314.0052610708733</v>
      </c>
      <c r="I35" s="76">
        <f t="shared" si="33"/>
        <v>1085.320117201285</v>
      </c>
      <c r="J35" s="76">
        <f t="shared" si="33"/>
        <v>929.97182542234646</v>
      </c>
      <c r="K35" s="76">
        <f t="shared" si="33"/>
        <v>817.77210700162334</v>
      </c>
      <c r="L35" s="76">
        <f t="shared" si="33"/>
        <v>732.97420296501105</v>
      </c>
      <c r="M35" s="76">
        <f t="shared" si="33"/>
        <v>666.61074791417695</v>
      </c>
      <c r="N35" s="76">
        <f t="shared" si="33"/>
        <v>613.22103223056706</v>
      </c>
      <c r="O35" s="76">
        <f t="shared" si="33"/>
        <v>569.29883455581921</v>
      </c>
      <c r="P35" s="76">
        <f t="shared" si="33"/>
        <v>532.49403947591441</v>
      </c>
      <c r="Q35" s="76">
        <f t="shared" si="33"/>
        <v>501.17440367038915</v>
      </c>
      <c r="R35" s="76">
        <f t="shared" si="33"/>
        <v>474.17183105017313</v>
      </c>
      <c r="S35" s="76">
        <f t="shared" si="33"/>
        <v>450.62446185452171</v>
      </c>
      <c r="T35" s="76">
        <f t="shared" si="33"/>
        <v>429.77007211417214</v>
      </c>
      <c r="U35" s="76">
        <f t="shared" si="33"/>
        <v>411.03774243748995</v>
      </c>
      <c r="V35" s="76">
        <f t="shared" si="33"/>
        <v>393.98952128659113</v>
      </c>
      <c r="W35" s="76">
        <f t="shared" si="33"/>
        <v>378.28943400391194</v>
      </c>
      <c r="X35" s="76">
        <f t="shared" si="33"/>
        <v>363.6811333026136</v>
      </c>
      <c r="Y35" s="76">
        <f t="shared" si="33"/>
        <v>349.97105185211501</v>
      </c>
      <c r="Z35" s="76">
        <f t="shared" si="33"/>
        <v>337.01513897397723</v>
      </c>
      <c r="AA35" s="76">
        <f t="shared" si="33"/>
        <v>324.70803654912652</v>
      </c>
      <c r="AB35" s="76">
        <f t="shared" si="33"/>
        <v>312.97404140789615</v>
      </c>
      <c r="AC35" s="76">
        <f t="shared" si="33"/>
        <v>303.13369131183885</v>
      </c>
      <c r="AD35" s="76">
        <f t="shared" si="33"/>
        <v>293.57060587652273</v>
      </c>
      <c r="AE35" s="76">
        <f t="shared" si="33"/>
        <v>284.47791012428416</v>
      </c>
      <c r="AF35" s="76">
        <f t="shared" si="33"/>
        <v>275.83400851592063</v>
      </c>
      <c r="AG35" s="76">
        <f t="shared" si="33"/>
        <v>267.62075957462241</v>
      </c>
      <c r="AH35" s="76"/>
      <c r="AI35" s="76"/>
      <c r="AJ35" s="76"/>
      <c r="AK35" s="76"/>
      <c r="AL35" s="76"/>
      <c r="AM35" s="76"/>
      <c r="AN35" s="76"/>
      <c r="AO35" s="76"/>
      <c r="AP35" s="76"/>
      <c r="AQ35" s="76"/>
    </row>
    <row r="36" spans="1:103">
      <c r="B36" s="59" t="s">
        <v>111</v>
      </c>
      <c r="C36" s="76">
        <f>C22</f>
        <v>0.68</v>
      </c>
      <c r="D36" s="114">
        <f>IF(OR(D28=1,$C18=""),"",IF(C21&lt;5,C36+VLOOKUP($D$18,Ieeja_AGM!$B$23:$C$30,2,FALSE)*$C$1,1.3+D21^$G41/($H41+100*$I41*((C21^$G41/(C36-1.3)-$H41)/(100*$I41+C21^$G41))+((C21^$G41/(C36-1.3)-$H41)/(100*$I41+C21^$G41))*D21^$G41)))</f>
        <v>4.08</v>
      </c>
      <c r="E36" s="114">
        <f>IF(OR(E28=1,$C18=""),"",IF(D21&lt;5,D36+VLOOKUP($D$18,Ieeja_AGM!$B$23:$C$30,2,FALSE)*$C$1,1.3+E21^$G41/($H41+100*$I41*((D21^$G41/(D36-1.3)-$H41)/(100*$I41+D21^$G41))+((D21^$G41/(D36-1.3)-$H41)/(100*$I41+D21^$G41))*E21^$G41)))</f>
        <v>7.48</v>
      </c>
      <c r="F36" s="114">
        <f>IF(OR(F28=1,$C18=""),"",IF(E21&lt;5,E36+VLOOKUP($D$18,Ieeja_AGM!$B$23:$C$30,2,FALSE)*$C$1,1.3+F21^$G41/($H41+100*$I41*((E21^$G41/(E36-1.3)-$H41)/(100*$I41+E21^$G41))+((E21^$G41/(E36-1.3)-$H41)/(100*$I41+E21^$G41))*F21^$G41)))</f>
        <v>11.265314846120456</v>
      </c>
      <c r="G36" s="114">
        <f>IF(OR(G28=1,$C18=""),"",IF(F21&lt;5,F36+VLOOKUP($D$18,Ieeja_AGM!$B$23:$C$30,2,FALSE)*$C$1,1.3+G21^$G41/($H41+100*$I41*((F21^$G41/(F36-1.3)-$H41)/(100*$I41+F21^$G41))+((F21^$G41/(F36-1.3)-$H41)/(100*$I41+F21^$G41))*G21^$G41)))</f>
        <v>14.680588199415768</v>
      </c>
      <c r="H36" s="114">
        <f>IF(OR(H28=1,$C18=""),"",IF(G21&lt;5,G36+VLOOKUP($D$18,Ieeja_AGM!$B$23:$C$30,2,FALSE)*$C$1,1.3+H21^$G41/($H41+100*$I41*((G21^$G41/(G36-1.3)-$H41)/(100*$I41+G21^$G41))+((G21^$G41/(G36-1.3)-$H41)/(100*$I41+G21^$G41))*H21^$G41)))</f>
        <v>17.667113744017705</v>
      </c>
      <c r="I36" s="114">
        <f>IF(OR(I28=1,$C18=""),"",IF(H21&lt;5,H36+VLOOKUP($D$18,Ieeja_AGM!$B$23:$C$30,2,FALSE)*$C$1,1.3+I21^$G41/($H41+100*$I41*((H21^$G41/(H36-1.3)-$H41)/(100*$I41+H21^$G41))+((H21^$G41/(H36-1.3)-$H41)/(100*$I41+H21^$G41))*I21^$G41)))</f>
        <v>20.247255072712804</v>
      </c>
      <c r="J36" s="114">
        <f>IF(OR(J28=1,$C18=""),"",IF(I21&lt;5,I36+VLOOKUP($D$18,Ieeja_AGM!$B$23:$C$30,2,FALSE)*$C$1,1.3+J21^$G41/($H41+100*$I41*((I21^$G41/(I36-1.3)-$H41)/(100*$I41+I21^$G41))+((I21^$G41/(I36-1.3)-$H41)/(100*$I41+I21^$G41))*J21^$G41)))</f>
        <v>22.468922236980422</v>
      </c>
      <c r="K36" s="114">
        <f>IF(OR(K28=1,$C18=""),"",IF(J21&lt;5,J36+VLOOKUP($D$18,Ieeja_AGM!$B$23:$C$30,2,FALSE)*$C$1,1.3+K21^$G41/($H41+100*$I41*((J21^$G41/(J36-1.3)-$H41)/(100*$I41+J21^$G41))+((J21^$G41/(J36-1.3)-$H41)/(100*$I41+J21^$G41))*K21^$G41)))</f>
        <v>24.384002389111124</v>
      </c>
      <c r="L36" s="114">
        <f>IF(OR(L28=1,$C18=""),"",IF(K21&lt;5,K36+VLOOKUP($D$18,Ieeja_AGM!$B$23:$C$30,2,FALSE)*$C$1,1.3+L21^$G41/($H41+100*$I41*((K21^$G41/(K36-1.3)-$H41)/(100*$I41+K21^$G41))+((K21^$G41/(K36-1.3)-$H41)/(100*$I41+K21^$G41))*L21^$G41)))</f>
        <v>26.040345251012646</v>
      </c>
      <c r="M36" s="114">
        <f>IF(OR(M28=1,$C18=""),"",IF(L21&lt;5,L36+VLOOKUP($D$18,Ieeja_AGM!$B$23:$C$30,2,FALSE)*$C$1,1.3+M21^$G41/($H41+100*$I41*((L21^$G41/(L36-1.3)-$H41)/(100*$I41+L21^$G41))+((L21^$G41/(L36-1.3)-$H41)/(100*$I41+L21^$G41))*M21^$G41)))</f>
        <v>27.479344951719543</v>
      </c>
      <c r="N36" s="114">
        <f>IF(OR(N28=1,$C18=""),"",IF(M21&lt;5,M36+VLOOKUP($D$18,Ieeja_AGM!$B$23:$C$30,2,FALSE)*$C$1,1.3+N21^$G41/($H41+100*$I41*((M21^$G41/(M36-1.3)-$H41)/(100*$I41+M21^$G41))+((M21^$G41/(M36-1.3)-$H41)/(100*$I41+M21^$G41))*N21^$G41)))</f>
        <v>28.735779168430248</v>
      </c>
      <c r="O36" s="114">
        <f>IF(OR(O28=1,$C18=""),"",IF(N21&lt;5,N36+VLOOKUP($D$18,Ieeja_AGM!$B$23:$C$30,2,FALSE)*$C$1,1.3+O21^$G41/($H41+100*$I41*((N21^$G41/(N36-1.3)-$H41)/(100*$I41+N21^$G41))+((N21^$G41/(N36-1.3)-$H41)/(100*$I41+N21^$G41))*O21^$G41)))</f>
        <v>29.838476888637736</v>
      </c>
      <c r="P36" s="114">
        <f>IF(OR(P28=1,$C18=""),"",IF(O21&lt;5,O36+VLOOKUP($D$18,Ieeja_AGM!$B$23:$C$30,2,FALSE)*$C$1,1.3+P21^$G41/($H41+100*$I41*((O21^$G41/(O36-1.3)-$H41)/(100*$I41+O21^$G41))+((O21^$G41/(O36-1.3)-$H41)/(100*$I41+O21^$G41))*P21^$G41)))</f>
        <v>30.811210146127074</v>
      </c>
      <c r="Q36" s="114">
        <f>IF(OR(Q28=1,$C18=""),"",IF(P21&lt;5,P36+VLOOKUP($D$18,Ieeja_AGM!$B$23:$C$30,2,FALSE)*$C$1,1.3+Q21^$G41/($H41+100*$I41*((P21^$G41/(P36-1.3)-$H41)/(100*$I41+P21^$G41))+((P21^$G41/(P36-1.3)-$H41)/(100*$I41+P21^$G41))*Q21^$G41)))</f>
        <v>31.673566007400005</v>
      </c>
      <c r="R36" s="114">
        <f>IF(OR(R28=1,$C18=""),"",IF(Q21&lt;5,Q36+VLOOKUP($D$18,Ieeja_AGM!$B$23:$C$30,2,FALSE)*$C$1,1.3+R21^$G41/($H41+100*$I41*((Q21^$G41/(Q36-1.3)-$H41)/(100*$I41+Q21^$G41))+((Q21^$G41/(Q36-1.3)-$H41)/(100*$I41+Q21^$G41))*R21^$G41)))</f>
        <v>32.441712666004598</v>
      </c>
      <c r="S36" s="114">
        <f>IF(OR(S28=1,$C18=""),"",IF(R21&lt;5,R36+VLOOKUP($D$18,Ieeja_AGM!$B$23:$C$30,2,FALSE)*$C$1,1.3+S21^$G41/($H41+100*$I41*((R21^$G41/(R36-1.3)-$H41)/(100*$I41+R21^$G41))+((R21^$G41/(R36-1.3)-$H41)/(100*$I41+R21^$G41))*S21^$G41)))</f>
        <v>33.129040534835887</v>
      </c>
      <c r="T36" s="114">
        <f>IF(OR(T28=1,$C18=""),"",IF(S21&lt;5,S36+VLOOKUP($D$18,Ieeja_AGM!$B$23:$C$30,2,FALSE)*$C$1,1.3+T21^$G41/($H41+100*$I41*((S21^$G41/(S36-1.3)-$H41)/(100*$I41+S21^$G41))+((S21^$G41/(S36-1.3)-$H41)/(100*$I41+S21^$G41))*T21^$G41)))</f>
        <v>33.746685862139763</v>
      </c>
      <c r="U36" s="114">
        <f>IF(OR(U28=1,$C18=""),"",IF(T21&lt;5,T36+VLOOKUP($D$18,Ieeja_AGM!$B$23:$C$30,2,FALSE)*$C$1,1.3+U21^$G41/($H41+100*$I41*((T21^$G41/(T36-1.3)-$H41)/(100*$I41+T21^$G41))+((T21^$G41/(T36-1.3)-$H41)/(100*$I41+T21^$G41))*U21^$G41)))</f>
        <v>34.303953245634062</v>
      </c>
      <c r="V36" s="114">
        <f>IF(OR(V28=1,$C18=""),"",IF(U21&lt;5,U36+VLOOKUP($D$18,Ieeja_AGM!$B$23:$C$30,2,FALSE)*$C$1,1.3+V21^$G41/($H41+100*$I41*((U21^$G41/(U36-1.3)-$H41)/(100*$I41+U21^$G41))+((U21^$G41/(U36-1.3)-$H41)/(100*$I41+U21^$G41))*V21^$G41)))</f>
        <v>34.808654728221228</v>
      </c>
      <c r="W36" s="114">
        <f>IF(OR(W28=1,$C18=""),"",IF(V21&lt;5,V36+VLOOKUP($D$18,Ieeja_AGM!$B$23:$C$30,2,FALSE)*$C$1,1.3+W21^$G41/($H41+100*$I41*((V21^$G41/(V36-1.3)-$H41)/(100*$I41+V21^$G41))+((V21^$G41/(V36-1.3)-$H41)/(100*$I41+V21^$G41))*W21^$G41)))</f>
        <v>35.267381548223682</v>
      </c>
      <c r="X36" s="114">
        <f>IF(OR(X28=1,$C18=""),"",IF(W21&lt;5,W36+VLOOKUP($D$18,Ieeja_AGM!$B$23:$C$30,2,FALSE)*$C$1,1.3+X21^$G41/($H41+100*$I41*((W21^$G41/(W36-1.3)-$H41)/(100*$I41+W21^$G41))+((W21^$G41/(W36-1.3)-$H41)/(100*$I41+W21^$G41))*X21^$G41)))</f>
        <v>35.685722125808617</v>
      </c>
      <c r="Y36" s="114">
        <f>IF(OR(Y28=1,$C18=""),"",IF(X21&lt;5,X36+VLOOKUP($D$18,Ieeja_AGM!$B$23:$C$30,2,FALSE)*$C$1,1.3+Y21^$G41/($H41+100*$I41*((X21^$G41/(X36-1.3)-$H41)/(100*$I41+X21^$G41))+((X21^$G41/(X36-1.3)-$H41)/(100*$I41+X21^$G41))*Y21^$G41)))</f>
        <v>36.06843735042321</v>
      </c>
      <c r="Z36" s="114">
        <f>IF(OR(Z28=1,$C18=""),"",IF(Y21&lt;5,Y36+VLOOKUP($D$18,Ieeja_AGM!$B$23:$C$30,2,FALSE)*$C$1,1.3+Z21^$G41/($H41+100*$I41*((Y21^$G41/(Y36-1.3)-$H41)/(100*$I41+Y21^$G41))+((Y21^$G41/(Y36-1.3)-$H41)/(100*$I41+Y21^$G41))*Z21^$G41)))</f>
        <v>36.419602010004155</v>
      </c>
      <c r="AA36" s="114">
        <f>IF(OR(AA28=1,$C18=""),"",IF(Z21&lt;5,Z36+VLOOKUP($D$18,Ieeja_AGM!$B$23:$C$30,2,FALSE)*$C$1,1.3+AA21^$G41/($H41+100*$I41*((Z21^$G41/(Z36-1.3)-$H41)/(100*$I41+Z21^$G41))+((Z21^$G41/(Z36-1.3)-$H41)/(100*$I41+Z21^$G41))*AA21^$G41)))</f>
        <v>36.742719353598176</v>
      </c>
      <c r="AB36" s="114">
        <f>IF(OR(AB28=1,$C18=""),"",IF(AA21&lt;5,AA36+VLOOKUP($D$18,Ieeja_AGM!$B$23:$C$30,2,FALSE)*$C$1,1.3+AB21^$G41/($H41+100*$I41*((AA21^$G41/(AA36-1.3)-$H41)/(100*$I41+AA21^$G41))+((AA21^$G41/(AA36-1.3)-$H41)/(100*$I41+AA21^$G41))*AB21^$G41)))</f>
        <v>37.040814289663722</v>
      </c>
      <c r="AC36" s="114">
        <f>IF(OR(AC28=1,$C18=""),"",IF(AB21&lt;5,AB36+VLOOKUP($D$18,Ieeja_AGM!$B$23:$C$30,2,FALSE)*$C$1,1.3+AC21^$G41/($H41+100*$I41*((AB21^$G41/(AB36-1.3)-$H41)/(100*$I41+AB21^$G41))+((AB21^$G41/(AB36-1.3)-$H41)/(100*$I41+AB21^$G41))*AC21^$G41)))</f>
        <v>37.316509543353305</v>
      </c>
      <c r="AD36" s="114">
        <f>IF(OR(AD28=1,$C18=""),"",IF(AC21&lt;5,AC36+VLOOKUP($D$18,Ieeja_AGM!$B$23:$C$30,2,FALSE)*$C$1,1.3+AD21^$G41/($H41+100*$I41*((AC21^$G41/(AC36-1.3)-$H41)/(100*$I41+AC21^$G41))+((AC21^$G41/(AC36-1.3)-$H41)/(100*$I41+AC21^$G41))*AD21^$G41)))</f>
        <v>37.572088171495508</v>
      </c>
      <c r="AE36" s="114">
        <f>IF(OR(AE28=1,$C18=""),"",IF(AD21&lt;5,AD36+VLOOKUP($D$18,Ieeja_AGM!$B$23:$C$30,2,FALSE)*$C$1,1.3+AE21^$G41/($H41+100*$I41*((AD21^$G41/(AD36-1.3)-$H41)/(100*$I41+AD21^$G41))+((AD21^$G41/(AD36-1.3)-$H41)/(100*$I41+AD21^$G41))*AE21^$G41)))</f>
        <v>37.809545112215496</v>
      </c>
      <c r="AF36" s="114">
        <f>IF(OR(AF28=1,$C18=""),"",IF(AE21&lt;5,AE36+VLOOKUP($D$18,Ieeja_AGM!$B$23:$C$30,2,FALSE)*$C$1,1.3+AF21^$G41/($H41+100*$I41*((AE21^$G41/(AE36-1.3)-$H41)/(100*$I41+AE21^$G41))+((AE21^$G41/(AE36-1.3)-$H41)/(100*$I41+AE21^$G41))*AF21^$G41)))</f>
        <v>38.030629883541842</v>
      </c>
      <c r="AG36" s="114">
        <f>IF(OR(AG28=1,$C18=""),"",IF(AF21&lt;5,AF36+VLOOKUP($D$18,Ieeja_AGM!$B$23:$C$30,2,FALSE)*$C$1,1.3+AG21^$G41/($H41+100*$I41*((AF21^$G41/(AF36-1.3)-$H41)/(100*$I41+AF21^$G41))+((AF21^$G41/(AF36-1.3)-$H41)/(100*$I41+AF21^$G41))*AG21^$G41)))</f>
        <v>38.236882106660005</v>
      </c>
      <c r="AH36" s="114"/>
      <c r="AI36" s="114"/>
      <c r="AJ36" s="114"/>
      <c r="AK36" s="114"/>
      <c r="AL36" s="114"/>
      <c r="AM36" s="114"/>
      <c r="AN36" s="114"/>
      <c r="AO36" s="114"/>
      <c r="AP36" s="114"/>
      <c r="AQ36" s="114"/>
    </row>
    <row r="37" spans="1:103">
      <c r="A37" s="38" t="str">
        <f>A35</f>
        <v>s10</v>
      </c>
      <c r="B37" s="59" t="s">
        <v>73</v>
      </c>
      <c r="C37" s="71">
        <f>IF(OR(C28=1,$C18=""),"",($AP41*(1-EXP(-$AQ41*C22))*C19/10))</f>
        <v>1.0847122575873414</v>
      </c>
      <c r="D37" s="115">
        <f>IF(OR(D28=1,$C18=""),"",($AP41*(1-EXP(-$AQ41*D36))*C19/10))</f>
        <v>6.1161462332882595</v>
      </c>
      <c r="E37" s="115">
        <f t="shared" ref="E37:AG37" si="34">IF(OR(E28=1,$C18=""),"",($AP41*(1-EXP(-$AQ41*E36))*D19/10))</f>
        <v>10.551312160180284</v>
      </c>
      <c r="F37" s="115">
        <f>IF(OR(F28=1,$C18=""),"",($AP41*(1-EXP(-$AQ41*F36))*E19/10))</f>
        <v>14.873621400654788</v>
      </c>
      <c r="G37" s="115">
        <f t="shared" si="34"/>
        <v>18.285266462654974</v>
      </c>
      <c r="H37" s="115">
        <f t="shared" si="34"/>
        <v>20.93414671460825</v>
      </c>
      <c r="I37" s="115">
        <f t="shared" si="34"/>
        <v>22.997802592716997</v>
      </c>
      <c r="J37" s="115">
        <f t="shared" si="34"/>
        <v>24.623148351612031</v>
      </c>
      <c r="K37" s="115">
        <f t="shared" si="34"/>
        <v>25.920613874879166</v>
      </c>
      <c r="L37" s="115">
        <f t="shared" si="34"/>
        <v>26.970794817756417</v>
      </c>
      <c r="M37" s="115">
        <f t="shared" si="34"/>
        <v>27.832227327969623</v>
      </c>
      <c r="N37" s="115">
        <f t="shared" si="34"/>
        <v>28.547667297628941</v>
      </c>
      <c r="O37" s="115">
        <f t="shared" si="34"/>
        <v>29.148668494995064</v>
      </c>
      <c r="P37" s="115">
        <f t="shared" si="34"/>
        <v>29.658804406930095</v>
      </c>
      <c r="Q37" s="115">
        <f t="shared" si="34"/>
        <v>30.095913490106447</v>
      </c>
      <c r="R37" s="115">
        <f t="shared" si="34"/>
        <v>30.473666591069229</v>
      </c>
      <c r="S37" s="115">
        <f t="shared" si="34"/>
        <v>30.80266922630944</v>
      </c>
      <c r="T37" s="115">
        <f t="shared" si="34"/>
        <v>31.091244583663347</v>
      </c>
      <c r="U37" s="115">
        <f t="shared" si="34"/>
        <v>31.345996026282272</v>
      </c>
      <c r="V37" s="115">
        <f t="shared" si="34"/>
        <v>31.572215935320639</v>
      </c>
      <c r="W37" s="115">
        <f t="shared" si="34"/>
        <v>31.774186340641517</v>
      </c>
      <c r="X37" s="115">
        <f t="shared" si="34"/>
        <v>31.955402497750264</v>
      </c>
      <c r="Y37" s="115">
        <f t="shared" si="34"/>
        <v>32.118740980533666</v>
      </c>
      <c r="Z37" s="115">
        <f t="shared" si="34"/>
        <v>32.266587378723258</v>
      </c>
      <c r="AA37" s="115">
        <f t="shared" si="34"/>
        <v>32.400934269223796</v>
      </c>
      <c r="AB37" s="115">
        <f t="shared" si="34"/>
        <v>32.523457086220262</v>
      </c>
      <c r="AC37" s="115">
        <f t="shared" si="34"/>
        <v>32.635573396594843</v>
      </c>
      <c r="AD37" s="115">
        <f t="shared" si="34"/>
        <v>32.738489597808289</v>
      </c>
      <c r="AE37" s="115">
        <f t="shared" si="34"/>
        <v>32.83323799756419</v>
      </c>
      <c r="AF37" s="115">
        <f t="shared" si="34"/>
        <v>32.92070647575585</v>
      </c>
      <c r="AG37" s="115">
        <f t="shared" si="34"/>
        <v>33.00166237962339</v>
      </c>
      <c r="AH37" s="115"/>
      <c r="AI37" s="115"/>
      <c r="AJ37" s="115"/>
      <c r="AK37" s="115"/>
      <c r="AL37" s="115"/>
      <c r="AM37" s="115"/>
      <c r="AN37" s="115"/>
      <c r="AO37" s="115"/>
      <c r="AP37" s="115"/>
      <c r="AQ37" s="115"/>
    </row>
    <row r="38" spans="1:103">
      <c r="A38" s="38" t="str">
        <f>A37</f>
        <v>s10</v>
      </c>
      <c r="B38" s="571" t="s">
        <v>74</v>
      </c>
      <c r="C38" s="93">
        <f>IF(C37="","",(C$8*1.1)*C19/10)</f>
        <v>1.1931834833460755</v>
      </c>
      <c r="D38" s="93">
        <f>IF(D37="","",(D$8*1.1)*C19/10)</f>
        <v>6.7277608566170857</v>
      </c>
      <c r="E38" s="93">
        <f t="shared" ref="E38:AG38" si="35">IF(E37="","",(E$8*1.1)*D19/10)</f>
        <v>11.606443376198314</v>
      </c>
      <c r="F38" s="93">
        <f t="shared" si="35"/>
        <v>16.360983540720266</v>
      </c>
      <c r="G38" s="93">
        <f t="shared" si="35"/>
        <v>20.113793108920472</v>
      </c>
      <c r="H38" s="93">
        <f t="shared" si="35"/>
        <v>23.027561386069078</v>
      </c>
      <c r="I38" s="93">
        <f t="shared" si="35"/>
        <v>25.2975828519887</v>
      </c>
      <c r="J38" s="93">
        <f t="shared" si="35"/>
        <v>27.085463186773232</v>
      </c>
      <c r="K38" s="93">
        <f t="shared" si="35"/>
        <v>28.51267526236709</v>
      </c>
      <c r="L38" s="93">
        <f t="shared" si="35"/>
        <v>29.667874299532066</v>
      </c>
      <c r="M38" s="93">
        <f t="shared" si="35"/>
        <v>30.615450060766584</v>
      </c>
      <c r="N38" s="93">
        <f t="shared" si="35"/>
        <v>31.402434027391838</v>
      </c>
      <c r="O38" s="93">
        <f t="shared" si="35"/>
        <v>32.063535344494575</v>
      </c>
      <c r="P38" s="93">
        <f t="shared" si="35"/>
        <v>32.624684847623108</v>
      </c>
      <c r="Q38" s="93">
        <f t="shared" si="35"/>
        <v>33.105504839117096</v>
      </c>
      <c r="R38" s="93">
        <f t="shared" si="35"/>
        <v>33.521033250176153</v>
      </c>
      <c r="S38" s="93">
        <f t="shared" si="35"/>
        <v>33.882936148940388</v>
      </c>
      <c r="T38" s="93">
        <f t="shared" si="35"/>
        <v>34.200369042029685</v>
      </c>
      <c r="U38" s="93">
        <f t="shared" si="35"/>
        <v>34.4805956289105</v>
      </c>
      <c r="V38" s="93">
        <f t="shared" si="35"/>
        <v>34.729437528852706</v>
      </c>
      <c r="W38" s="93">
        <f t="shared" si="35"/>
        <v>34.951604974705674</v>
      </c>
      <c r="X38" s="93">
        <f t="shared" si="35"/>
        <v>35.150942747525292</v>
      </c>
      <c r="Y38" s="93">
        <f t="shared" si="35"/>
        <v>35.330615078587037</v>
      </c>
      <c r="Z38" s="93">
        <f t="shared" si="35"/>
        <v>35.493246116595586</v>
      </c>
      <c r="AA38" s="93">
        <f t="shared" si="35"/>
        <v>35.641027696146182</v>
      </c>
      <c r="AB38" s="93">
        <f t="shared" si="35"/>
        <v>35.775802794842292</v>
      </c>
      <c r="AC38" s="93">
        <f t="shared" si="35"/>
        <v>35.899130736254328</v>
      </c>
      <c r="AD38" s="93">
        <f t="shared" si="35"/>
        <v>36.012338557589125</v>
      </c>
      <c r="AE38" s="93">
        <f t="shared" si="35"/>
        <v>36.116561797320614</v>
      </c>
      <c r="AF38" s="93">
        <f t="shared" si="35"/>
        <v>36.212777123331435</v>
      </c>
      <c r="AG38" s="93">
        <f t="shared" si="35"/>
        <v>36.301828617585734</v>
      </c>
      <c r="AH38" s="93"/>
      <c r="AI38" s="93"/>
      <c r="AJ38" s="93"/>
      <c r="AK38" s="93"/>
      <c r="AL38" s="93"/>
      <c r="AM38" s="93"/>
      <c r="AN38" s="93"/>
      <c r="AO38" s="93"/>
      <c r="AP38" s="93"/>
      <c r="AQ38" s="93"/>
    </row>
    <row r="39" spans="1:103">
      <c r="B39" s="63" t="s">
        <v>51</v>
      </c>
      <c r="C39" s="63" t="s">
        <v>32</v>
      </c>
      <c r="D39" s="63"/>
      <c r="E39" s="63"/>
      <c r="F39" s="63"/>
      <c r="G39" s="63" t="s">
        <v>33</v>
      </c>
      <c r="H39" s="63"/>
      <c r="I39" s="63"/>
      <c r="J39" s="63" t="s">
        <v>11</v>
      </c>
      <c r="K39" s="63"/>
      <c r="L39" s="63"/>
      <c r="M39" s="63" t="s">
        <v>34</v>
      </c>
      <c r="N39" s="63"/>
      <c r="O39" s="63"/>
      <c r="P39" s="63" t="s">
        <v>12</v>
      </c>
      <c r="Q39" s="63"/>
      <c r="R39" s="63"/>
      <c r="S39" s="63" t="s">
        <v>17</v>
      </c>
      <c r="T39" s="63"/>
      <c r="U39" s="63"/>
      <c r="V39" s="63" t="s">
        <v>16</v>
      </c>
      <c r="W39" s="63"/>
      <c r="X39" s="63"/>
      <c r="Y39" s="63" t="s">
        <v>35</v>
      </c>
      <c r="Z39" s="63"/>
      <c r="AA39" s="63"/>
      <c r="AB39" s="63"/>
      <c r="AC39" s="63"/>
      <c r="AD39" s="63"/>
      <c r="AE39" s="63" t="s">
        <v>36</v>
      </c>
      <c r="AF39" s="63"/>
      <c r="AG39" s="63"/>
      <c r="AH39" s="63"/>
      <c r="AI39" s="63" t="s">
        <v>15</v>
      </c>
      <c r="AJ39" s="63"/>
      <c r="AK39" s="63"/>
      <c r="AL39" s="63"/>
      <c r="AM39" s="63" t="s">
        <v>20</v>
      </c>
      <c r="AN39" s="63"/>
      <c r="AO39" s="63"/>
      <c r="AP39" s="63" t="s">
        <v>52</v>
      </c>
      <c r="AQ39" s="63"/>
      <c r="AR39" s="63" t="s">
        <v>50</v>
      </c>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row>
    <row r="40" spans="1:103">
      <c r="B40" s="64" t="s">
        <v>27</v>
      </c>
      <c r="C40" s="64" t="s">
        <v>37</v>
      </c>
      <c r="D40" s="64" t="s">
        <v>38</v>
      </c>
      <c r="E40" s="64" t="s">
        <v>39</v>
      </c>
      <c r="F40" s="64" t="s">
        <v>40</v>
      </c>
      <c r="G40" s="64" t="s">
        <v>37</v>
      </c>
      <c r="H40" s="64" t="s">
        <v>38</v>
      </c>
      <c r="I40" s="64" t="s">
        <v>39</v>
      </c>
      <c r="J40" s="64" t="s">
        <v>37</v>
      </c>
      <c r="K40" s="64" t="s">
        <v>38</v>
      </c>
      <c r="L40" s="64" t="s">
        <v>39</v>
      </c>
      <c r="M40" s="64" t="s">
        <v>37</v>
      </c>
      <c r="N40" s="64" t="s">
        <v>38</v>
      </c>
      <c r="O40" s="64" t="s">
        <v>39</v>
      </c>
      <c r="P40" s="64" t="s">
        <v>37</v>
      </c>
      <c r="Q40" s="64" t="s">
        <v>38</v>
      </c>
      <c r="R40" s="64" t="s">
        <v>39</v>
      </c>
      <c r="S40" s="64" t="s">
        <v>37</v>
      </c>
      <c r="T40" s="64" t="s">
        <v>38</v>
      </c>
      <c r="U40" s="64" t="s">
        <v>39</v>
      </c>
      <c r="V40" s="64" t="s">
        <v>37</v>
      </c>
      <c r="W40" s="64" t="s">
        <v>38</v>
      </c>
      <c r="X40" s="64" t="s">
        <v>39</v>
      </c>
      <c r="Y40" s="64" t="s">
        <v>41</v>
      </c>
      <c r="Z40" s="64" t="s">
        <v>37</v>
      </c>
      <c r="AA40" s="64" t="s">
        <v>38</v>
      </c>
      <c r="AB40" s="64" t="s">
        <v>39</v>
      </c>
      <c r="AC40" s="64" t="s">
        <v>40</v>
      </c>
      <c r="AD40" s="64" t="s">
        <v>42</v>
      </c>
      <c r="AE40" s="64" t="s">
        <v>41</v>
      </c>
      <c r="AF40" s="64" t="s">
        <v>37</v>
      </c>
      <c r="AG40" s="64" t="s">
        <v>38</v>
      </c>
      <c r="AH40" s="64" t="s">
        <v>8</v>
      </c>
      <c r="AI40" s="64" t="s">
        <v>43</v>
      </c>
      <c r="AJ40" s="64" t="s">
        <v>44</v>
      </c>
      <c r="AK40" s="64" t="s">
        <v>45</v>
      </c>
      <c r="AL40" s="64" t="s">
        <v>46</v>
      </c>
      <c r="AM40" s="64" t="s">
        <v>47</v>
      </c>
      <c r="AN40" s="64" t="s">
        <v>48</v>
      </c>
      <c r="AO40" s="64" t="s">
        <v>49</v>
      </c>
      <c r="AP40" s="64" t="s">
        <v>47</v>
      </c>
      <c r="AQ40" s="64" t="s">
        <v>48</v>
      </c>
      <c r="AR40" s="64" t="s">
        <v>50</v>
      </c>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row>
    <row r="41" spans="1:103">
      <c r="B41" s="65">
        <f>C18</f>
        <v>4</v>
      </c>
      <c r="C41" s="66">
        <f>VLOOKUP(Bez_KKC!$B41,Ieeja_AGM!$Y$11:$BO$17,Ieeja_AGM!Z$9,FALSE)</f>
        <v>4.3395799999999998</v>
      </c>
      <c r="D41" s="66">
        <f>VLOOKUP(Bez_KKC!$B41,Ieeja_AGM!$Y$11:$BO$17,Ieeja_AGM!AA$9,FALSE)</f>
        <v>-5.5083700000000002</v>
      </c>
      <c r="E41" s="66">
        <f>VLOOKUP(Bez_KKC!$B41,Ieeja_AGM!$Y$11:$BO$17,Ieeja_AGM!AB$9,FALSE)</f>
        <v>0.94706000000000001</v>
      </c>
      <c r="F41" s="66">
        <f>VLOOKUP(Bez_KKC!$B41,Ieeja_AGM!$Y$11:$BO$17,Ieeja_AGM!AC$9,FALSE)</f>
        <v>6.1619000000000002</v>
      </c>
      <c r="G41" s="66">
        <f>VLOOKUP(Bez_KKC!$B41,Ieeja_AGM!$Y$11:$BO$17,Ieeja_AGM!AD$9,FALSE)</f>
        <v>1.3341799999999999</v>
      </c>
      <c r="H41" s="66">
        <f>VLOOKUP(Bez_KKC!$B41,Ieeja_AGM!$Y$11:$BO$17,Ieeja_AGM!AE$9,FALSE)</f>
        <v>-35.785209999999999</v>
      </c>
      <c r="I41" s="66">
        <f>VLOOKUP(Bez_KKC!$B41,Ieeja_AGM!$Y$11:$BO$17,Ieeja_AGM!AF$9,FALSE)</f>
        <v>16.116299999999999</v>
      </c>
      <c r="J41" s="66">
        <f>VLOOKUP(Bez_KKC!$B41,Ieeja_AGM!$Y$11:$BO$17,Ieeja_AGM!AG$9,FALSE)</f>
        <v>1.3195300000000001</v>
      </c>
      <c r="K41" s="66">
        <f>VLOOKUP(Bez_KKC!$B41,Ieeja_AGM!$Y$11:$BO$17,Ieeja_AGM!AH$9,FALSE)</f>
        <v>-51.587040000000002</v>
      </c>
      <c r="L41" s="66">
        <f>VLOOKUP(Bez_KKC!$B41,Ieeja_AGM!$Y$11:$BO$17,Ieeja_AGM!AI$9,FALSE)</f>
        <v>23.520320000000002</v>
      </c>
      <c r="M41" s="66">
        <f>VLOOKUP(Bez_KKC!$B41,Ieeja_AGM!$Y$11:$BO$17,Ieeja_AGM!AJ$9,FALSE)</f>
        <v>1.196</v>
      </c>
      <c r="N41" s="66">
        <f>VLOOKUP(Bez_KKC!$B41,Ieeja_AGM!$Y$11:$BO$17,Ieeja_AGM!AK$9,FALSE)</f>
        <v>1.024</v>
      </c>
      <c r="O41" s="66">
        <f>VLOOKUP(Bez_KKC!$B41,Ieeja_AGM!$Y$11:$BO$17,Ieeja_AGM!AL$9,FALSE)</f>
        <v>-5.5E-2</v>
      </c>
      <c r="P41" s="66">
        <f>VLOOKUP(Bez_KKC!$B41,Ieeja_AGM!$Y$11:$BO$17,Ieeja_AGM!AM$9,FALSE)</f>
        <v>0.66700000000000004</v>
      </c>
      <c r="Q41" s="66">
        <f>VLOOKUP(Bez_KKC!$B41,Ieeja_AGM!$Y$11:$BO$17,Ieeja_AGM!AN$9,FALSE)</f>
        <v>-31.73</v>
      </c>
      <c r="R41" s="66">
        <f>VLOOKUP(Bez_KKC!$B41,Ieeja_AGM!$Y$11:$BO$17,Ieeja_AGM!AO$9,FALSE)</f>
        <v>38.329000000000001</v>
      </c>
      <c r="S41" s="65">
        <f>VLOOKUP(Bez_KKC!$B41,Ieeja_AGM!$Y$11:$BO$17,Ieeja_AGM!AP$9,FALSE)</f>
        <v>144400</v>
      </c>
      <c r="T41" s="66">
        <f>VLOOKUP(Bez_KKC!$B41,Ieeja_AGM!$Y$11:$BO$17,Ieeja_AGM!AQ$9,FALSE)</f>
        <v>-1.357</v>
      </c>
      <c r="U41" s="66">
        <f>VLOOKUP(Bez_KKC!$B41,Ieeja_AGM!$Y$11:$BO$17,Ieeja_AGM!AR$9,FALSE)</f>
        <v>-0.30199999999999999</v>
      </c>
      <c r="V41" s="66">
        <f>VLOOKUP(Bez_KKC!$B41,Ieeja_AGM!$Y$11:$BO$17,Ieeja_AGM!AS$9,FALSE)</f>
        <v>44.214245270365055</v>
      </c>
      <c r="W41" s="66">
        <f>VLOOKUP(Bez_KKC!$B41,Ieeja_AGM!$Y$11:$BO$17,Ieeja_AGM!AT$9,FALSE)</f>
        <v>6.0203948496157222</v>
      </c>
      <c r="X41" s="66">
        <f>VLOOKUP(Bez_KKC!$B41,Ieeja_AGM!$Y$11:$BO$17,Ieeja_AGM!AU$9,FALSE)</f>
        <v>-1.3771139481970722</v>
      </c>
      <c r="Y41" s="66">
        <f>VLOOKUP(Bez_KKC!$B41,Ieeja_AGM!$Y$11:$BO$17,Ieeja_AGM!AV$9,FALSE)</f>
        <v>0.34222606007104434</v>
      </c>
      <c r="Z41" s="66">
        <f>VLOOKUP(Bez_KKC!$B41,Ieeja_AGM!$Y$11:$BO$17,Ieeja_AGM!AW$9,FALSE)</f>
        <v>-0.45572513705597867</v>
      </c>
      <c r="AA41" s="66">
        <f>VLOOKUP(Bez_KKC!$B41,Ieeja_AGM!$Y$11:$BO$17,Ieeja_AGM!AX$9,FALSE)</f>
        <v>-2.0635344035938314</v>
      </c>
      <c r="AB41" s="66">
        <f>VLOOKUP(Bez_KKC!$B41,Ieeja_AGM!$Y$11:$BO$17,Ieeja_AGM!AY$9,FALSE)</f>
        <v>1.0015160295187868</v>
      </c>
      <c r="AC41" s="66">
        <f>VLOOKUP(Bez_KKC!$B41,Ieeja_AGM!$Y$11:$BO$17,Ieeja_AGM!AZ$9,FALSE)</f>
        <v>-0.25271881703701865</v>
      </c>
      <c r="AD41" s="66">
        <f>VLOOKUP(Bez_KKC!$B41,Ieeja_AGM!$Y$11:$BO$17,Ieeja_AGM!BA$9,FALSE)</f>
        <v>4.8756760906483634E-2</v>
      </c>
      <c r="AE41" s="66">
        <f>VLOOKUP(Bez_KKC!$B41,Ieeja_AGM!$Y$11:$BO$17,Ieeja_AGM!BB$9,FALSE)</f>
        <v>5.1462688472145857E-2</v>
      </c>
      <c r="AF41" s="66">
        <f>VLOOKUP(Bez_KKC!$B41,Ieeja_AGM!$Y$11:$BO$17,Ieeja_AGM!BC$9,FALSE)</f>
        <v>-6.8959261495000618E-2</v>
      </c>
      <c r="AG41" s="66">
        <f>VLOOKUP(Bez_KKC!$B41,Ieeja_AGM!$Y$11:$BO$17,Ieeja_AGM!BD$9,FALSE)</f>
        <v>8.8169436914051182</v>
      </c>
      <c r="AH41" s="66">
        <f>VLOOKUP(Bez_KKC!$B41,Ieeja_AGM!$Y$11:$BO$17,Ieeja_AGM!BE$9,FALSE)</f>
        <v>80</v>
      </c>
      <c r="AI41" s="66">
        <f>VLOOKUP(Bez_KKC!$B41,Ieeja_AGM!$Y$11:$BO$17,Ieeja_AGM!BF$9,FALSE)</f>
        <v>9.09E-5</v>
      </c>
      <c r="AJ41" s="66">
        <f>VLOOKUP(Bez_KKC!$B41,Ieeja_AGM!$Y$11:$BO$17,Ieeja_AGM!BG$9,FALSE)</f>
        <v>0.71677000000000002</v>
      </c>
      <c r="AK41" s="66">
        <f>VLOOKUP(Bez_KKC!$B41,Ieeja_AGM!$Y$11:$BO$17,Ieeja_AGM!BH$9,FALSE)</f>
        <v>0.16692000000000001</v>
      </c>
      <c r="AL41" s="66">
        <f>VLOOKUP(Bez_KKC!$B41,Ieeja_AGM!$Y$11:$BO$17,Ieeja_AGM!BI$9,FALSE)</f>
        <v>1.75701</v>
      </c>
      <c r="AM41" s="66">
        <f>VLOOKUP(Bez_KKC!$B41,Ieeja_AGM!$Y$11:$BO$17,Ieeja_AGM!BJ$9,FALSE)</f>
        <v>3.01668</v>
      </c>
      <c r="AN41" s="66">
        <f>VLOOKUP(Bez_KKC!$B41,Ieeja_AGM!$Y$11:$BO$17,Ieeja_AGM!BK$9,FALSE)</f>
        <v>0.99795999999999996</v>
      </c>
      <c r="AO41" s="66">
        <f>VLOOKUP(Bez_KKC!$B41,Ieeja_AGM!$Y$11:$BO$17,Ieeja_AGM!BL$9,FALSE)</f>
        <v>0.72994999999999999</v>
      </c>
      <c r="AP41" s="66">
        <f>VLOOKUP(Bez_KKC!$B41,Ieeja_AGM!$Y$11:$BO$17,Ieeja_AGM!BM$9,FALSE)</f>
        <v>43.540999999999997</v>
      </c>
      <c r="AQ41" s="66">
        <f>VLOOKUP(Bez_KKC!$B41,Ieeja_AGM!$Y$11:$BO$17,Ieeja_AGM!BN$9,FALSE)</f>
        <v>3.7100000000000001E-2</v>
      </c>
      <c r="AR41" s="66">
        <f>VLOOKUP(Bez_KKC!$B41,Ieeja_AGM!$Y$11:$BO$17,Ieeja_AGM!BO$9,FALSE)</f>
        <v>0.82</v>
      </c>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row>
  </sheetData>
  <sheetProtection algorithmName="SHA-512" hashValue="ScJEygPc0uTZwJE3WZKGd5Go4OjvNORhChR3LzCns8DSyDv/SV5lYaJBaoNUXiupPFvblI1SWa+qx7/AE+d70Q==" saltValue="9iZL7RpveJ9csSxLDRs9F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Y46"/>
  <sheetViews>
    <sheetView workbookViewId="0">
      <pane xSplit="2" ySplit="2" topLeftCell="C21" activePane="bottomRight" state="frozen"/>
      <selection pane="topRight" activeCell="C1" sqref="C1"/>
      <selection pane="bottomLeft" activeCell="A3" sqref="A3"/>
      <selection pane="bottomRight" activeCell="J30" sqref="J30"/>
    </sheetView>
  </sheetViews>
  <sheetFormatPr defaultColWidth="7.33203125" defaultRowHeight="11.25"/>
  <cols>
    <col min="1" max="1" width="7.33203125" style="38"/>
    <col min="2" max="2" width="14.33203125" style="38" bestFit="1" customWidth="1"/>
    <col min="3" max="3" width="7.6640625" style="38" bestFit="1" customWidth="1"/>
    <col min="4" max="4" width="8.1640625" style="38" bestFit="1" customWidth="1"/>
    <col min="5" max="18" width="7.33203125" style="38" bestFit="1" customWidth="1"/>
    <col min="19" max="19" width="7.5" style="38" bestFit="1" customWidth="1"/>
    <col min="20" max="29" width="7.33203125" style="38" bestFit="1" customWidth="1"/>
    <col min="30" max="30" width="7.6640625" style="38" bestFit="1" customWidth="1"/>
    <col min="31" max="44" width="7.33203125" style="38" bestFit="1" customWidth="1"/>
    <col min="45" max="102" width="7.33203125" style="38"/>
    <col min="103" max="103" width="7.5" style="38" bestFit="1" customWidth="1"/>
    <col min="104" max="16384" width="7.33203125" style="38"/>
  </cols>
  <sheetData>
    <row r="1" spans="1:43">
      <c r="B1" s="39" t="s">
        <v>53</v>
      </c>
      <c r="C1" s="40">
        <v>5</v>
      </c>
      <c r="E1" s="98" t="s">
        <v>95</v>
      </c>
      <c r="AH1" s="545"/>
      <c r="AI1" s="545"/>
      <c r="AJ1" s="545"/>
      <c r="AK1" s="545"/>
      <c r="AL1" s="545"/>
      <c r="AM1" s="545"/>
      <c r="AN1" s="545"/>
      <c r="AO1" s="545"/>
      <c r="AP1" s="545"/>
    </row>
    <row r="2" spans="1:43" s="41" customFormat="1">
      <c r="C2" s="42">
        <v>0</v>
      </c>
      <c r="D2" s="42">
        <f t="shared" ref="D2:AG2" si="0">C2+$C$1</f>
        <v>5</v>
      </c>
      <c r="E2" s="42">
        <f t="shared" si="0"/>
        <v>10</v>
      </c>
      <c r="F2" s="42">
        <f t="shared" si="0"/>
        <v>15</v>
      </c>
      <c r="G2" s="42">
        <f t="shared" si="0"/>
        <v>20</v>
      </c>
      <c r="H2" s="42">
        <f t="shared" si="0"/>
        <v>25</v>
      </c>
      <c r="I2" s="42">
        <f t="shared" si="0"/>
        <v>30</v>
      </c>
      <c r="J2" s="42">
        <f t="shared" si="0"/>
        <v>35</v>
      </c>
      <c r="K2" s="42">
        <f t="shared" si="0"/>
        <v>40</v>
      </c>
      <c r="L2" s="42">
        <f t="shared" si="0"/>
        <v>45</v>
      </c>
      <c r="M2" s="42">
        <f t="shared" si="0"/>
        <v>50</v>
      </c>
      <c r="N2" s="42">
        <f t="shared" si="0"/>
        <v>55</v>
      </c>
      <c r="O2" s="42">
        <f t="shared" si="0"/>
        <v>60</v>
      </c>
      <c r="P2" s="42">
        <f t="shared" si="0"/>
        <v>65</v>
      </c>
      <c r="Q2" s="42">
        <f t="shared" si="0"/>
        <v>70</v>
      </c>
      <c r="R2" s="42">
        <f t="shared" si="0"/>
        <v>75</v>
      </c>
      <c r="S2" s="42">
        <f t="shared" si="0"/>
        <v>80</v>
      </c>
      <c r="T2" s="42">
        <f t="shared" si="0"/>
        <v>85</v>
      </c>
      <c r="U2" s="42">
        <f t="shared" si="0"/>
        <v>90</v>
      </c>
      <c r="V2" s="42">
        <f t="shared" si="0"/>
        <v>95</v>
      </c>
      <c r="W2" s="42">
        <f t="shared" si="0"/>
        <v>100</v>
      </c>
      <c r="X2" s="42">
        <f t="shared" si="0"/>
        <v>105</v>
      </c>
      <c r="Y2" s="42">
        <f t="shared" si="0"/>
        <v>110</v>
      </c>
      <c r="Z2" s="42">
        <f t="shared" si="0"/>
        <v>115</v>
      </c>
      <c r="AA2" s="42">
        <f t="shared" si="0"/>
        <v>120</v>
      </c>
      <c r="AB2" s="42">
        <f t="shared" si="0"/>
        <v>125</v>
      </c>
      <c r="AC2" s="42">
        <f t="shared" si="0"/>
        <v>130</v>
      </c>
      <c r="AD2" s="42">
        <f t="shared" si="0"/>
        <v>135</v>
      </c>
      <c r="AE2" s="42">
        <f t="shared" si="0"/>
        <v>140</v>
      </c>
      <c r="AF2" s="42">
        <f t="shared" si="0"/>
        <v>145</v>
      </c>
      <c r="AG2" s="523">
        <f t="shared" si="0"/>
        <v>150</v>
      </c>
      <c r="AH2" s="153"/>
      <c r="AI2" s="153"/>
      <c r="AJ2" s="153"/>
      <c r="AK2" s="153"/>
      <c r="AL2" s="153"/>
      <c r="AM2" s="153"/>
      <c r="AN2" s="153"/>
      <c r="AO2" s="153"/>
      <c r="AP2" s="153"/>
    </row>
    <row r="3" spans="1:43" ht="12.75" customHeight="1">
      <c r="A3" s="43" t="s">
        <v>54</v>
      </c>
      <c r="B3" s="44" t="s">
        <v>13</v>
      </c>
      <c r="C3" s="518">
        <f>SUM(C25)</f>
        <v>5.8904862254808616</v>
      </c>
      <c r="D3" s="518">
        <f t="shared" ref="D3:AG3" si="1">SUM(D25)</f>
        <v>5.7748266510890049</v>
      </c>
      <c r="E3" s="518">
        <f t="shared" si="1"/>
        <v>19.215735681498668</v>
      </c>
      <c r="F3" s="518">
        <f t="shared" si="1"/>
        <v>29.339637843772472</v>
      </c>
      <c r="G3" s="518">
        <f t="shared" si="1"/>
        <v>33.963207126449042</v>
      </c>
      <c r="H3" s="518">
        <f t="shared" si="1"/>
        <v>19.224658242619967</v>
      </c>
      <c r="I3" s="518">
        <f t="shared" si="1"/>
        <v>24.051937209091601</v>
      </c>
      <c r="J3" s="518">
        <f t="shared" si="1"/>
        <v>29.096636622752381</v>
      </c>
      <c r="K3" s="518">
        <f t="shared" si="1"/>
        <v>23.698552310259029</v>
      </c>
      <c r="L3" s="518">
        <f t="shared" si="1"/>
        <v>27.296630474486332</v>
      </c>
      <c r="M3" s="518">
        <f t="shared" si="1"/>
        <v>30.800810826462996</v>
      </c>
      <c r="N3" s="518">
        <f t="shared" si="1"/>
        <v>34.088003767853081</v>
      </c>
      <c r="O3" s="518">
        <f t="shared" si="1"/>
        <v>25.876711837262711</v>
      </c>
      <c r="P3" s="518">
        <f t="shared" si="1"/>
        <v>27.598755368007613</v>
      </c>
      <c r="Q3" s="518">
        <f t="shared" si="1"/>
        <v>28.907120629849821</v>
      </c>
      <c r="R3" s="518">
        <f t="shared" si="1"/>
        <v>29.735701049682973</v>
      </c>
      <c r="S3" s="518">
        <f t="shared" si="1"/>
        <v>30.039442546639886</v>
      </c>
      <c r="T3" s="518">
        <f t="shared" si="1"/>
        <v>29.798769121607489</v>
      </c>
      <c r="U3" s="518">
        <f t="shared" si="1"/>
        <v>29.021986081918854</v>
      </c>
      <c r="V3" s="518">
        <f t="shared" si="1"/>
        <v>27.74531699150182</v>
      </c>
      <c r="W3" s="518">
        <f t="shared" si="1"/>
        <v>26.030493536410773</v>
      </c>
      <c r="X3" s="518">
        <f t="shared" si="1"/>
        <v>23.960108245116306</v>
      </c>
      <c r="Y3" s="518">
        <f t="shared" si="1"/>
        <v>21.631213580230007</v>
      </c>
      <c r="Z3" s="518">
        <f t="shared" si="1"/>
        <v>19.14786351499972</v>
      </c>
      <c r="AA3" s="518">
        <f t="shared" si="1"/>
        <v>16.613410706680202</v>
      </c>
      <c r="AB3" s="518">
        <f t="shared" si="1"/>
        <v>14.123375169322662</v>
      </c>
      <c r="AC3" s="518">
        <f t="shared" si="1"/>
        <v>11.75959012105406</v>
      </c>
      <c r="AD3" s="518">
        <f t="shared" si="1"/>
        <v>9.5861282107641568</v>
      </c>
      <c r="AE3" s="518">
        <f t="shared" si="1"/>
        <v>7.6472527088467199</v>
      </c>
      <c r="AF3" s="518">
        <f t="shared" si="1"/>
        <v>5.9673675116908829</v>
      </c>
      <c r="AG3" s="524">
        <f t="shared" si="1"/>
        <v>4.5527001581736819</v>
      </c>
      <c r="AH3" s="546"/>
      <c r="AI3" s="546"/>
      <c r="AJ3" s="546"/>
      <c r="AK3" s="546"/>
      <c r="AL3" s="546"/>
      <c r="AM3" s="546"/>
      <c r="AN3" s="546"/>
      <c r="AO3" s="546"/>
      <c r="AP3" s="546"/>
      <c r="AQ3" s="543"/>
    </row>
    <row r="4" spans="1:43">
      <c r="B4" s="45" t="s">
        <v>14</v>
      </c>
      <c r="C4" s="519">
        <f>SUM(C26)</f>
        <v>3000</v>
      </c>
      <c r="D4" s="519">
        <f t="shared" ref="D4:AG4" si="2">SUM(D26)</f>
        <v>2970</v>
      </c>
      <c r="E4" s="519">
        <f t="shared" si="2"/>
        <v>2940.3</v>
      </c>
      <c r="F4" s="519">
        <f t="shared" si="2"/>
        <v>2589.6615106985382</v>
      </c>
      <c r="G4" s="519">
        <f t="shared" si="2"/>
        <v>2094.6743035556065</v>
      </c>
      <c r="H4" s="519">
        <f t="shared" si="2"/>
        <v>650.07225921930331</v>
      </c>
      <c r="I4" s="519">
        <f t="shared" si="2"/>
        <v>648.97130620717292</v>
      </c>
      <c r="J4" s="519">
        <f t="shared" si="2"/>
        <v>654.29645911373791</v>
      </c>
      <c r="K4" s="519">
        <f t="shared" si="2"/>
        <v>373.75243430224583</v>
      </c>
      <c r="L4" s="519">
        <f t="shared" si="2"/>
        <v>376.11439151444483</v>
      </c>
      <c r="M4" s="519">
        <f t="shared" si="2"/>
        <v>377.89634271869249</v>
      </c>
      <c r="N4" s="519">
        <f t="shared" si="2"/>
        <v>378.15001246380439</v>
      </c>
      <c r="O4" s="519">
        <f t="shared" si="2"/>
        <v>215.13454987554942</v>
      </c>
      <c r="P4" s="519">
        <f t="shared" si="2"/>
        <v>210.530247345813</v>
      </c>
      <c r="Q4" s="519">
        <f t="shared" si="2"/>
        <v>204.0202065887346</v>
      </c>
      <c r="R4" s="519">
        <f t="shared" si="2"/>
        <v>195.51179966085618</v>
      </c>
      <c r="S4" s="519">
        <f t="shared" si="2"/>
        <v>185.03660583412702</v>
      </c>
      <c r="T4" s="519">
        <f t="shared" si="2"/>
        <v>172.75110456091622</v>
      </c>
      <c r="U4" s="519">
        <f t="shared" si="2"/>
        <v>158.9284847611363</v>
      </c>
      <c r="V4" s="519">
        <f t="shared" si="2"/>
        <v>143.9403962434088</v>
      </c>
      <c r="W4" s="519">
        <f t="shared" si="2"/>
        <v>128.2292748569773</v>
      </c>
      <c r="X4" s="519">
        <f t="shared" si="2"/>
        <v>112.27367260658653</v>
      </c>
      <c r="Y4" s="519">
        <f t="shared" si="2"/>
        <v>96.547677864187634</v>
      </c>
      <c r="Z4" s="519">
        <f t="shared" si="2"/>
        <v>81.491488229913642</v>
      </c>
      <c r="AA4" s="519">
        <f t="shared" si="2"/>
        <v>67.476570933865929</v>
      </c>
      <c r="AB4" s="519">
        <f t="shared" si="2"/>
        <v>54.783760850333096</v>
      </c>
      <c r="AC4" s="519">
        <f t="shared" si="2"/>
        <v>43.592762090351201</v>
      </c>
      <c r="AD4" s="519">
        <f t="shared" si="2"/>
        <v>33.982693286775351</v>
      </c>
      <c r="AE4" s="519">
        <f t="shared" si="2"/>
        <v>25.942061114905361</v>
      </c>
      <c r="AF4" s="519">
        <f t="shared" si="2"/>
        <v>19.385464370122907</v>
      </c>
      <c r="AG4" s="525">
        <f t="shared" si="2"/>
        <v>14.173885197624267</v>
      </c>
      <c r="AH4" s="547"/>
      <c r="AI4" s="547"/>
      <c r="AJ4" s="547"/>
      <c r="AK4" s="547"/>
      <c r="AL4" s="547"/>
      <c r="AM4" s="547"/>
      <c r="AN4" s="547"/>
      <c r="AO4" s="547"/>
      <c r="AP4" s="547"/>
      <c r="AQ4" s="543"/>
    </row>
    <row r="5" spans="1:43">
      <c r="B5" s="45" t="s">
        <v>15</v>
      </c>
      <c r="C5" s="518">
        <f>SUM(C27)</f>
        <v>0.14964149942213148</v>
      </c>
      <c r="D5" s="518">
        <f t="shared" ref="D5:AG5" si="3">SUM(D27)</f>
        <v>14.602246321243323</v>
      </c>
      <c r="E5" s="518">
        <f t="shared" si="3"/>
        <v>75.905864914803004</v>
      </c>
      <c r="F5" s="518">
        <f t="shared" si="3"/>
        <v>163.59303135497768</v>
      </c>
      <c r="G5" s="518">
        <f t="shared" si="3"/>
        <v>238.54090983442325</v>
      </c>
      <c r="H5" s="518">
        <f t="shared" si="3"/>
        <v>166.28875008202399</v>
      </c>
      <c r="I5" s="518">
        <f t="shared" si="3"/>
        <v>233.49342624241584</v>
      </c>
      <c r="J5" s="518">
        <f t="shared" si="3"/>
        <v>308.37396057546226</v>
      </c>
      <c r="K5" s="518">
        <f t="shared" si="3"/>
        <v>277.01665429959621</v>
      </c>
      <c r="L5" s="518">
        <f t="shared" si="3"/>
        <v>337.45902438790904</v>
      </c>
      <c r="M5" s="518">
        <f t="shared" si="3"/>
        <v>398.68624316185935</v>
      </c>
      <c r="N5" s="518">
        <f t="shared" si="3"/>
        <v>458.52851213705924</v>
      </c>
      <c r="O5" s="518">
        <f t="shared" si="3"/>
        <v>370.92186153968453</v>
      </c>
      <c r="P5" s="518">
        <f t="shared" si="3"/>
        <v>407.33889704065194</v>
      </c>
      <c r="Q5" s="518">
        <f t="shared" si="3"/>
        <v>437.85373794283191</v>
      </c>
      <c r="R5" s="518">
        <f t="shared" si="3"/>
        <v>461.07337400489223</v>
      </c>
      <c r="S5" s="518">
        <f t="shared" si="3"/>
        <v>475.91872669502487</v>
      </c>
      <c r="T5" s="518">
        <f t="shared" si="3"/>
        <v>481.71165562586981</v>
      </c>
      <c r="U5" s="518">
        <f t="shared" si="3"/>
        <v>478.23260272662179</v>
      </c>
      <c r="V5" s="518">
        <f t="shared" si="3"/>
        <v>465.741810724733</v>
      </c>
      <c r="W5" s="518">
        <f t="shared" si="3"/>
        <v>444.96096009035483</v>
      </c>
      <c r="X5" s="518">
        <f t="shared" si="3"/>
        <v>414.10716995858081</v>
      </c>
      <c r="Y5" s="518">
        <f t="shared" si="3"/>
        <v>377.42816889931549</v>
      </c>
      <c r="Z5" s="518">
        <f t="shared" si="3"/>
        <v>337.01493579194351</v>
      </c>
      <c r="AA5" s="518">
        <f t="shared" si="3"/>
        <v>294.75000791764774</v>
      </c>
      <c r="AB5" s="518">
        <f t="shared" si="3"/>
        <v>252.42253335860141</v>
      </c>
      <c r="AC5" s="518">
        <f t="shared" si="3"/>
        <v>211.61014923354404</v>
      </c>
      <c r="AD5" s="518">
        <f t="shared" si="3"/>
        <v>173.59176687303426</v>
      </c>
      <c r="AE5" s="518">
        <f t="shared" si="3"/>
        <v>139.29727776368168</v>
      </c>
      <c r="AF5" s="518">
        <f t="shared" si="3"/>
        <v>109.29505397500901</v>
      </c>
      <c r="AG5" s="524">
        <f t="shared" si="3"/>
        <v>83.813380200049139</v>
      </c>
      <c r="AH5" s="546"/>
      <c r="AI5" s="546"/>
      <c r="AJ5" s="546"/>
      <c r="AK5" s="546"/>
      <c r="AL5" s="546"/>
      <c r="AM5" s="546"/>
      <c r="AN5" s="546"/>
      <c r="AO5" s="546"/>
      <c r="AP5" s="546"/>
      <c r="AQ5" s="543"/>
    </row>
    <row r="6" spans="1:43">
      <c r="B6" s="45" t="s">
        <v>16</v>
      </c>
      <c r="C6" s="518">
        <f>SUM(C40)</f>
        <v>2.7072168690958343</v>
      </c>
      <c r="D6" s="518">
        <f t="shared" ref="D6:AG6" si="4">SUM(D40)</f>
        <v>19.222276388583815</v>
      </c>
      <c r="E6" s="518">
        <f t="shared" si="4"/>
        <v>28.265209991147675</v>
      </c>
      <c r="F6" s="518">
        <f t="shared" si="4"/>
        <v>31.893106827657142</v>
      </c>
      <c r="G6" s="518">
        <f t="shared" si="4"/>
        <v>33.963207126449042</v>
      </c>
      <c r="H6" s="518">
        <f t="shared" si="4"/>
        <v>36.859157202328184</v>
      </c>
      <c r="I6" s="518">
        <f t="shared" si="4"/>
        <v>37.763407966044014</v>
      </c>
      <c r="J6" s="518">
        <f t="shared" si="4"/>
        <v>38.424514347009634</v>
      </c>
      <c r="K6" s="518">
        <f t="shared" si="4"/>
        <v>39.546834295999737</v>
      </c>
      <c r="L6" s="518">
        <f t="shared" si="4"/>
        <v>39.921042244635579</v>
      </c>
      <c r="M6" s="518">
        <f t="shared" si="4"/>
        <v>40.22097568888217</v>
      </c>
      <c r="N6" s="518">
        <f t="shared" si="4"/>
        <v>40.465878981330256</v>
      </c>
      <c r="O6" s="518">
        <f t="shared" si="4"/>
        <v>41.093378496092754</v>
      </c>
      <c r="P6" s="518">
        <f t="shared" si="4"/>
        <v>41.260948847929853</v>
      </c>
      <c r="Q6" s="518">
        <f t="shared" si="4"/>
        <v>41.405075243172924</v>
      </c>
      <c r="R6" s="518">
        <f t="shared" si="4"/>
        <v>41.530726548615313</v>
      </c>
      <c r="S6" s="518">
        <f t="shared" si="4"/>
        <v>41.641731295103561</v>
      </c>
      <c r="T6" s="518">
        <f t="shared" si="4"/>
        <v>41.741076447445039</v>
      </c>
      <c r="U6" s="518">
        <f t="shared" si="4"/>
        <v>41.831107519783245</v>
      </c>
      <c r="V6" s="518">
        <f t="shared" si="4"/>
        <v>41.91366699136826</v>
      </c>
      <c r="W6" s="518">
        <f t="shared" si="4"/>
        <v>41.990193888240043</v>
      </c>
      <c r="X6" s="518">
        <f t="shared" si="4"/>
        <v>42.061798943234912</v>
      </c>
      <c r="Y6" s="518">
        <f t="shared" si="4"/>
        <v>42.1293635926002</v>
      </c>
      <c r="Z6" s="518">
        <f t="shared" si="4"/>
        <v>42.193505788661561</v>
      </c>
      <c r="AA6" s="518">
        <f t="shared" si="4"/>
        <v>42.254664219499759</v>
      </c>
      <c r="AB6" s="518">
        <f t="shared" si="4"/>
        <v>42.313141223576373</v>
      </c>
      <c r="AC6" s="518">
        <f t="shared" si="4"/>
        <v>42.369137380365245</v>
      </c>
      <c r="AD6" s="518">
        <f t="shared" si="4"/>
        <v>42.422781545297511</v>
      </c>
      <c r="AE6" s="518">
        <f t="shared" si="4"/>
        <v>42.474156085753009</v>
      </c>
      <c r="AF6" s="518">
        <f t="shared" si="4"/>
        <v>42.523317142144549</v>
      </c>
      <c r="AG6" s="524">
        <f t="shared" si="4"/>
        <v>42.570309951217602</v>
      </c>
      <c r="AH6" s="546"/>
      <c r="AI6" s="546"/>
      <c r="AJ6" s="546"/>
      <c r="AK6" s="546"/>
      <c r="AL6" s="546"/>
      <c r="AM6" s="546"/>
      <c r="AN6" s="546"/>
      <c r="AO6" s="546"/>
      <c r="AP6" s="546"/>
      <c r="AQ6" s="543"/>
    </row>
    <row r="7" spans="1:43" s="77" customFormat="1">
      <c r="B7" s="78" t="s">
        <v>17</v>
      </c>
      <c r="C7" s="519">
        <f>SUM(C41)</f>
        <v>209160.80504952717</v>
      </c>
      <c r="D7" s="519">
        <f t="shared" ref="D7:AG7" si="5">SUM(D41)</f>
        <v>10703.538618758739</v>
      </c>
      <c r="E7" s="519">
        <f t="shared" si="5"/>
        <v>3915.7038677575938</v>
      </c>
      <c r="F7" s="519">
        <f t="shared" si="5"/>
        <v>2378.9129806375377</v>
      </c>
      <c r="G7" s="519">
        <f t="shared" si="5"/>
        <v>1720.8645947588091</v>
      </c>
      <c r="H7" s="519">
        <f t="shared" si="5"/>
        <v>1064.9225700031757</v>
      </c>
      <c r="I7" s="519">
        <f t="shared" si="5"/>
        <v>879.4745817189654</v>
      </c>
      <c r="J7" s="519">
        <f t="shared" si="5"/>
        <v>755.25974681586979</v>
      </c>
      <c r="K7" s="519">
        <f t="shared" si="5"/>
        <v>575.19777303824378</v>
      </c>
      <c r="L7" s="519">
        <f t="shared" si="5"/>
        <v>515.63293611203392</v>
      </c>
      <c r="M7" s="519">
        <f t="shared" si="5"/>
        <v>469.78676639873402</v>
      </c>
      <c r="N7" s="519">
        <f t="shared" si="5"/>
        <v>433.54807299343474</v>
      </c>
      <c r="O7" s="519">
        <f t="shared" si="5"/>
        <v>349.650528932697</v>
      </c>
      <c r="P7" s="519">
        <f t="shared" si="5"/>
        <v>326.91422083612616</v>
      </c>
      <c r="Q7" s="519">
        <f t="shared" si="5"/>
        <v>307.71233912237096</v>
      </c>
      <c r="R7" s="519">
        <f t="shared" si="5"/>
        <v>291.22254930928</v>
      </c>
      <c r="S7" s="519">
        <f t="shared" si="5"/>
        <v>276.83590138057468</v>
      </c>
      <c r="T7" s="519">
        <f t="shared" si="5"/>
        <v>264.09338538194402</v>
      </c>
      <c r="U7" s="519">
        <f t="shared" si="5"/>
        <v>252.64494112682937</v>
      </c>
      <c r="V7" s="519">
        <f t="shared" si="5"/>
        <v>242.22208347354189</v>
      </c>
      <c r="W7" s="519">
        <f t="shared" si="5"/>
        <v>232.61894637021001</v>
      </c>
      <c r="X7" s="519">
        <f t="shared" si="5"/>
        <v>224.15043379187551</v>
      </c>
      <c r="Y7" s="519">
        <f t="shared" si="5"/>
        <v>216.28799412631219</v>
      </c>
      <c r="Z7" s="519">
        <f t="shared" si="5"/>
        <v>208.90340069404866</v>
      </c>
      <c r="AA7" s="519">
        <f t="shared" si="5"/>
        <v>201.93213839578749</v>
      </c>
      <c r="AB7" s="519">
        <f t="shared" si="5"/>
        <v>195.32762643714133</v>
      </c>
      <c r="AC7" s="519">
        <f t="shared" si="5"/>
        <v>189.05663868793849</v>
      </c>
      <c r="AD7" s="519">
        <f t="shared" si="5"/>
        <v>183.09548218148441</v>
      </c>
      <c r="AE7" s="519">
        <f t="shared" si="5"/>
        <v>177.4268810888353</v>
      </c>
      <c r="AF7" s="519">
        <f t="shared" si="5"/>
        <v>172.03752657218041</v>
      </c>
      <c r="AG7" s="525">
        <f t="shared" si="5"/>
        <v>166.91624488031192</v>
      </c>
      <c r="AH7" s="547"/>
      <c r="AI7" s="547"/>
      <c r="AJ7" s="547"/>
      <c r="AK7" s="547"/>
      <c r="AL7" s="547"/>
      <c r="AM7" s="547"/>
      <c r="AN7" s="547"/>
      <c r="AO7" s="547"/>
      <c r="AP7" s="547"/>
      <c r="AQ7" s="544"/>
    </row>
    <row r="8" spans="1:43" s="77" customFormat="1">
      <c r="B8" s="78" t="s">
        <v>52</v>
      </c>
      <c r="C8" s="518">
        <f>SUM(C42)</f>
        <v>1.0847122575873414</v>
      </c>
      <c r="D8" s="518">
        <f t="shared" ref="D8:AG8" si="6">SUM(D42)</f>
        <v>6.1161462332882595</v>
      </c>
      <c r="E8" s="518">
        <f t="shared" si="6"/>
        <v>10.551312160180284</v>
      </c>
      <c r="F8" s="518">
        <f t="shared" si="6"/>
        <v>14.928318615684102</v>
      </c>
      <c r="G8" s="518">
        <f t="shared" si="6"/>
        <v>18.376711831195347</v>
      </c>
      <c r="H8" s="518">
        <f t="shared" si="6"/>
        <v>21.837929486450726</v>
      </c>
      <c r="I8" s="518">
        <f t="shared" si="6"/>
        <v>23.781882351025544</v>
      </c>
      <c r="J8" s="518">
        <f t="shared" si="6"/>
        <v>25.274163056035135</v>
      </c>
      <c r="K8" s="518">
        <f t="shared" si="6"/>
        <v>26.945490791343666</v>
      </c>
      <c r="L8" s="518">
        <f t="shared" si="6"/>
        <v>27.883473474382235</v>
      </c>
      <c r="M8" s="518">
        <f t="shared" si="6"/>
        <v>28.645036243403116</v>
      </c>
      <c r="N8" s="518">
        <f t="shared" si="6"/>
        <v>29.275046672160691</v>
      </c>
      <c r="O8" s="518">
        <f t="shared" si="6"/>
        <v>30.291567313071084</v>
      </c>
      <c r="P8" s="518">
        <f t="shared" si="6"/>
        <v>30.751816236922242</v>
      </c>
      <c r="Q8" s="518">
        <f t="shared" si="6"/>
        <v>31.154963743921304</v>
      </c>
      <c r="R8" s="518">
        <f t="shared" si="6"/>
        <v>31.514763670552576</v>
      </c>
      <c r="S8" s="518">
        <f t="shared" si="6"/>
        <v>31.841864612805558</v>
      </c>
      <c r="T8" s="518">
        <f t="shared" si="6"/>
        <v>32.144624764828826</v>
      </c>
      <c r="U8" s="518">
        <f t="shared" si="6"/>
        <v>32.429680612156581</v>
      </c>
      <c r="V8" s="518">
        <f t="shared" si="6"/>
        <v>32.702349831322316</v>
      </c>
      <c r="W8" s="518">
        <f t="shared" si="6"/>
        <v>32.966921289856423</v>
      </c>
      <c r="X8" s="518">
        <f t="shared" si="6"/>
        <v>33.123064693230489</v>
      </c>
      <c r="Y8" s="518">
        <f t="shared" si="6"/>
        <v>33.255910212524242</v>
      </c>
      <c r="Z8" s="518">
        <f t="shared" si="6"/>
        <v>33.375976508839258</v>
      </c>
      <c r="AA8" s="518">
        <f t="shared" si="6"/>
        <v>33.484938134174747</v>
      </c>
      <c r="AB8" s="518">
        <f t="shared" si="6"/>
        <v>33.584197178896673</v>
      </c>
      <c r="AC8" s="518">
        <f t="shared" si="6"/>
        <v>33.674935482271579</v>
      </c>
      <c r="AD8" s="518">
        <f t="shared" si="6"/>
        <v>33.758155454117855</v>
      </c>
      <c r="AE8" s="518">
        <f t="shared" si="6"/>
        <v>33.834712269550373</v>
      </c>
      <c r="AF8" s="518">
        <f t="shared" si="6"/>
        <v>33.905339466862301</v>
      </c>
      <c r="AG8" s="524">
        <f t="shared" si="6"/>
        <v>33.970669455835392</v>
      </c>
      <c r="AH8" s="546"/>
      <c r="AI8" s="546"/>
      <c r="AJ8" s="546"/>
      <c r="AK8" s="546"/>
      <c r="AL8" s="546"/>
      <c r="AM8" s="546"/>
      <c r="AN8" s="546"/>
      <c r="AO8" s="546"/>
      <c r="AP8" s="546"/>
      <c r="AQ8" s="544"/>
    </row>
    <row r="9" spans="1:43">
      <c r="B9" s="45" t="s">
        <v>55</v>
      </c>
      <c r="C9" s="75">
        <f>C3/C6</f>
        <v>2.1758457154739093</v>
      </c>
      <c r="D9" s="75">
        <f t="shared" ref="D9:AG9" si="7">D3/D6</f>
        <v>0.30042366129532383</v>
      </c>
      <c r="E9" s="75">
        <f t="shared" si="7"/>
        <v>0.67983700413040649</v>
      </c>
      <c r="F9" s="75">
        <f t="shared" si="7"/>
        <v>0.91993664970668998</v>
      </c>
      <c r="G9" s="75">
        <f t="shared" si="7"/>
        <v>1</v>
      </c>
      <c r="H9" s="75">
        <f t="shared" si="7"/>
        <v>0.52157074935521464</v>
      </c>
      <c r="I9" s="75">
        <f t="shared" si="7"/>
        <v>0.63691119272705865</v>
      </c>
      <c r="J9" s="75">
        <f t="shared" si="7"/>
        <v>0.75724149328166623</v>
      </c>
      <c r="K9" s="75">
        <f t="shared" si="7"/>
        <v>0.59925282850405548</v>
      </c>
      <c r="L9" s="75">
        <f t="shared" si="7"/>
        <v>0.68376547654274578</v>
      </c>
      <c r="M9" s="75">
        <f t="shared" si="7"/>
        <v>0.76578974773545627</v>
      </c>
      <c r="N9" s="75">
        <f t="shared" si="7"/>
        <v>0.84238881314255565</v>
      </c>
      <c r="O9" s="75">
        <f t="shared" si="7"/>
        <v>0.62970514433908431</v>
      </c>
      <c r="P9" s="75">
        <f t="shared" si="7"/>
        <v>0.66888319679037866</v>
      </c>
      <c r="Q9" s="75">
        <f t="shared" si="7"/>
        <v>0.69815404174675832</v>
      </c>
      <c r="R9" s="75">
        <f t="shared" si="7"/>
        <v>0.71599279667970073</v>
      </c>
      <c r="S9" s="75">
        <f t="shared" si="7"/>
        <v>0.72137832919958522</v>
      </c>
      <c r="T9" s="75">
        <f t="shared" si="7"/>
        <v>0.71389555942876182</v>
      </c>
      <c r="U9" s="75">
        <f t="shared" si="7"/>
        <v>0.69378956959706228</v>
      </c>
      <c r="V9" s="75">
        <f t="shared" si="7"/>
        <v>0.66196348310959563</v>
      </c>
      <c r="W9" s="75">
        <f t="shared" si="7"/>
        <v>0.61991839346331257</v>
      </c>
      <c r="X9" s="75">
        <f t="shared" si="7"/>
        <v>0.56964059662431477</v>
      </c>
      <c r="Y9" s="75">
        <f t="shared" si="7"/>
        <v>0.51344743275517735</v>
      </c>
      <c r="Z9" s="75">
        <f t="shared" si="7"/>
        <v>0.45381067908666706</v>
      </c>
      <c r="AA9" s="75">
        <f t="shared" si="7"/>
        <v>0.39317341679438589</v>
      </c>
      <c r="AB9" s="75">
        <f t="shared" si="7"/>
        <v>0.33378224260630612</v>
      </c>
      <c r="AC9" s="75">
        <f t="shared" si="7"/>
        <v>0.27755085064591623</v>
      </c>
      <c r="AD9" s="75">
        <f t="shared" si="7"/>
        <v>0.2259665175544521</v>
      </c>
      <c r="AE9" s="75">
        <f t="shared" si="7"/>
        <v>0.18004484170108837</v>
      </c>
      <c r="AF9" s="75">
        <f t="shared" si="7"/>
        <v>0.14033165596520852</v>
      </c>
      <c r="AG9" s="526">
        <f t="shared" si="7"/>
        <v>0.10694543129685305</v>
      </c>
      <c r="AH9" s="548"/>
      <c r="AI9" s="548"/>
      <c r="AJ9" s="548"/>
      <c r="AK9" s="548"/>
      <c r="AL9" s="548"/>
      <c r="AM9" s="548"/>
      <c r="AN9" s="548"/>
      <c r="AO9" s="548"/>
      <c r="AP9" s="548"/>
      <c r="AQ9" s="543"/>
    </row>
    <row r="10" spans="1:43">
      <c r="B10" s="45" t="s">
        <v>56</v>
      </c>
      <c r="C10" s="75">
        <f>C4/C7</f>
        <v>1.4343031426416771E-2</v>
      </c>
      <c r="D10" s="75">
        <f t="shared" ref="D10:AG10" si="8">D4/D7</f>
        <v>0.27747832803581951</v>
      </c>
      <c r="E10" s="75">
        <f t="shared" si="8"/>
        <v>0.7508994804767557</v>
      </c>
      <c r="F10" s="75">
        <f t="shared" si="8"/>
        <v>1.08859026445117</v>
      </c>
      <c r="G10" s="75">
        <f t="shared" si="8"/>
        <v>1.2172220347465452</v>
      </c>
      <c r="H10" s="75">
        <f t="shared" si="8"/>
        <v>0.61044086915855744</v>
      </c>
      <c r="I10" s="75">
        <f t="shared" si="8"/>
        <v>0.73790797334783076</v>
      </c>
      <c r="J10" s="75">
        <f t="shared" si="8"/>
        <v>0.86631978186605718</v>
      </c>
      <c r="K10" s="75">
        <f t="shared" si="8"/>
        <v>0.64978073946297388</v>
      </c>
      <c r="L10" s="75">
        <f t="shared" si="8"/>
        <v>0.72942274469589885</v>
      </c>
      <c r="M10" s="75">
        <f t="shared" si="8"/>
        <v>0.80439971865437976</v>
      </c>
      <c r="N10" s="75">
        <f t="shared" si="8"/>
        <v>0.87222164281083248</v>
      </c>
      <c r="O10" s="75">
        <f t="shared" si="8"/>
        <v>0.61528449715847544</v>
      </c>
      <c r="P10" s="75">
        <f t="shared" si="8"/>
        <v>0.64399231947559266</v>
      </c>
      <c r="Q10" s="75">
        <f t="shared" si="8"/>
        <v>0.66302250722418998</v>
      </c>
      <c r="R10" s="75">
        <f t="shared" si="8"/>
        <v>0.67134842451097954</v>
      </c>
      <c r="S10" s="75">
        <f t="shared" si="8"/>
        <v>0.66839815541031145</v>
      </c>
      <c r="T10" s="75">
        <f t="shared" si="8"/>
        <v>0.65412885790787834</v>
      </c>
      <c r="U10" s="75">
        <f t="shared" si="8"/>
        <v>0.62905864670115519</v>
      </c>
      <c r="V10" s="75">
        <f t="shared" si="8"/>
        <v>0.59424968268482226</v>
      </c>
      <c r="W10" s="75">
        <f t="shared" si="8"/>
        <v>0.55124174904008927</v>
      </c>
      <c r="X10" s="75">
        <f t="shared" si="8"/>
        <v>0.50088536839876496</v>
      </c>
      <c r="Y10" s="75">
        <f t="shared" si="8"/>
        <v>0.44638482248720562</v>
      </c>
      <c r="Z10" s="75">
        <f t="shared" si="8"/>
        <v>0.39009172641120732</v>
      </c>
      <c r="AA10" s="75">
        <f t="shared" si="8"/>
        <v>0.33415468914419005</v>
      </c>
      <c r="AB10" s="75">
        <f t="shared" si="8"/>
        <v>0.28047113380535105</v>
      </c>
      <c r="AC10" s="75">
        <f t="shared" si="8"/>
        <v>0.23058043553977747</v>
      </c>
      <c r="AD10" s="75">
        <f t="shared" si="8"/>
        <v>0.18560093827488147</v>
      </c>
      <c r="AE10" s="75">
        <f t="shared" si="8"/>
        <v>0.14621268747837884</v>
      </c>
      <c r="AF10" s="75">
        <f t="shared" si="8"/>
        <v>0.11268160358019041</v>
      </c>
      <c r="AG10" s="526">
        <f t="shared" si="8"/>
        <v>8.4916151856805303E-2</v>
      </c>
      <c r="AH10" s="548"/>
      <c r="AI10" s="548"/>
      <c r="AJ10" s="548"/>
      <c r="AK10" s="548"/>
      <c r="AL10" s="548"/>
      <c r="AM10" s="548"/>
      <c r="AN10" s="548"/>
      <c r="AO10" s="548"/>
      <c r="AP10" s="548"/>
    </row>
    <row r="11" spans="1:43">
      <c r="B11" s="45" t="s">
        <v>20</v>
      </c>
      <c r="C11" s="92">
        <f>$AM46*$AN46^C$22*C$22^$AO46</f>
        <v>2.2733487033833608</v>
      </c>
      <c r="D11" s="92">
        <f t="shared" ref="D11:AG11" si="9">$AM46*$AN46^D$22*D$22^$AO46</f>
        <v>8.3495336281781292</v>
      </c>
      <c r="E11" s="92">
        <f t="shared" si="9"/>
        <v>12.906246640356615</v>
      </c>
      <c r="F11" s="92">
        <f t="shared" si="9"/>
        <v>17.324397043103119</v>
      </c>
      <c r="G11" s="92">
        <f t="shared" si="9"/>
        <v>20.902176316848703</v>
      </c>
      <c r="H11" s="92">
        <f t="shared" si="9"/>
        <v>24.682959905646641</v>
      </c>
      <c r="I11" s="92">
        <f t="shared" si="9"/>
        <v>26.929985232826919</v>
      </c>
      <c r="J11" s="92">
        <f t="shared" si="9"/>
        <v>28.734128187565769</v>
      </c>
      <c r="K11" s="92">
        <f t="shared" si="9"/>
        <v>30.85472374200118</v>
      </c>
      <c r="L11" s="92">
        <f t="shared" si="9"/>
        <v>32.09946538017207</v>
      </c>
      <c r="M11" s="92">
        <f t="shared" si="9"/>
        <v>33.143324326143016</v>
      </c>
      <c r="N11" s="92">
        <f t="shared" si="9"/>
        <v>34.031774706832138</v>
      </c>
      <c r="O11" s="92">
        <f t="shared" si="9"/>
        <v>35.518333715834842</v>
      </c>
      <c r="P11" s="92">
        <f t="shared" si="9"/>
        <v>36.215179483308582</v>
      </c>
      <c r="Q11" s="92">
        <f t="shared" si="9"/>
        <v>36.83890573789909</v>
      </c>
      <c r="R11" s="92">
        <f t="shared" si="9"/>
        <v>37.406752223889562</v>
      </c>
      <c r="S11" s="92">
        <f t="shared" si="9"/>
        <v>37.93267773225535</v>
      </c>
      <c r="T11" s="92">
        <f t="shared" si="9"/>
        <v>38.428129843087596</v>
      </c>
      <c r="U11" s="92">
        <f t="shared" si="9"/>
        <v>38.902608478529068</v>
      </c>
      <c r="V11" s="92">
        <f t="shared" si="9"/>
        <v>39.364083803252122</v>
      </c>
      <c r="W11" s="92">
        <f t="shared" si="9"/>
        <v>39.819310836421216</v>
      </c>
      <c r="X11" s="92">
        <f t="shared" si="9"/>
        <v>40.091561437377976</v>
      </c>
      <c r="Y11" s="92">
        <f t="shared" si="9"/>
        <v>40.32535564304937</v>
      </c>
      <c r="Z11" s="92">
        <f t="shared" si="9"/>
        <v>40.538415069076009</v>
      </c>
      <c r="AA11" s="92">
        <f t="shared" si="9"/>
        <v>40.73324350276193</v>
      </c>
      <c r="AB11" s="92">
        <f t="shared" si="9"/>
        <v>40.911969079328223</v>
      </c>
      <c r="AC11" s="92">
        <f t="shared" si="9"/>
        <v>41.076410736994504</v>
      </c>
      <c r="AD11" s="92">
        <f t="shared" si="9"/>
        <v>41.228131270853432</v>
      </c>
      <c r="AE11" s="92">
        <f t="shared" si="9"/>
        <v>41.36847999435453</v>
      </c>
      <c r="AF11" s="92">
        <f t="shared" si="9"/>
        <v>41.498627278035841</v>
      </c>
      <c r="AG11" s="527">
        <f t="shared" si="9"/>
        <v>41.619592692041195</v>
      </c>
      <c r="AH11" s="549"/>
      <c r="AI11" s="549"/>
      <c r="AJ11" s="549"/>
      <c r="AK11" s="549"/>
      <c r="AL11" s="549"/>
      <c r="AM11" s="549"/>
      <c r="AN11" s="549"/>
      <c r="AO11" s="549"/>
      <c r="AP11" s="549"/>
      <c r="AQ11" s="543"/>
    </row>
    <row r="12" spans="1:43">
      <c r="B12" s="45" t="s">
        <v>86</v>
      </c>
      <c r="C12" s="74">
        <f>C3/C11</f>
        <v>2.5911054545720229</v>
      </c>
      <c r="D12" s="74">
        <f t="shared" ref="D12:AG12" si="10">D3/D11</f>
        <v>0.69163463592745289</v>
      </c>
      <c r="E12" s="74">
        <f t="shared" si="10"/>
        <v>1.4888709488483565</v>
      </c>
      <c r="F12" s="74">
        <f t="shared" si="10"/>
        <v>1.6935445297620126</v>
      </c>
      <c r="G12" s="74">
        <f t="shared" si="10"/>
        <v>1.6248646366585369</v>
      </c>
      <c r="H12" s="74">
        <f t="shared" si="10"/>
        <v>0.77886356887943586</v>
      </c>
      <c r="I12" s="74">
        <f t="shared" si="10"/>
        <v>0.89312849602950928</v>
      </c>
      <c r="J12" s="74">
        <f t="shared" si="10"/>
        <v>1.01261595385182</v>
      </c>
      <c r="K12" s="74">
        <f t="shared" si="10"/>
        <v>0.7680688541702686</v>
      </c>
      <c r="L12" s="74">
        <f t="shared" si="10"/>
        <v>0.85037648294751778</v>
      </c>
      <c r="M12" s="74">
        <f t="shared" si="10"/>
        <v>0.92932170965625571</v>
      </c>
      <c r="N12" s="74">
        <f t="shared" si="10"/>
        <v>1.001652251800129</v>
      </c>
      <c r="O12" s="74">
        <f t="shared" si="10"/>
        <v>0.72854520835042191</v>
      </c>
      <c r="P12" s="74">
        <f t="shared" si="10"/>
        <v>0.76207700090863162</v>
      </c>
      <c r="Q12" s="74">
        <f t="shared" si="10"/>
        <v>0.78468999148665763</v>
      </c>
      <c r="R12" s="74">
        <f t="shared" si="10"/>
        <v>0.79492870355883172</v>
      </c>
      <c r="S12" s="74">
        <f t="shared" si="10"/>
        <v>0.79191463251476191</v>
      </c>
      <c r="T12" s="74">
        <f t="shared" si="10"/>
        <v>0.77544156437703027</v>
      </c>
      <c r="U12" s="74">
        <f t="shared" si="10"/>
        <v>0.7460164553730767</v>
      </c>
      <c r="V12" s="74">
        <f t="shared" si="10"/>
        <v>0.70483837830894969</v>
      </c>
      <c r="W12" s="74">
        <f t="shared" si="10"/>
        <v>0.65371532027123047</v>
      </c>
      <c r="X12" s="74">
        <f t="shared" si="10"/>
        <v>0.59763469882661968</v>
      </c>
      <c r="Y12" s="74">
        <f t="shared" si="10"/>
        <v>0.53641718058743137</v>
      </c>
      <c r="Z12" s="74">
        <f t="shared" si="10"/>
        <v>0.47233873061816661</v>
      </c>
      <c r="AA12" s="74">
        <f t="shared" si="10"/>
        <v>0.40785877278723764</v>
      </c>
      <c r="AB12" s="74">
        <f t="shared" si="10"/>
        <v>0.34521377208555926</v>
      </c>
      <c r="AC12" s="74">
        <f t="shared" si="10"/>
        <v>0.28628572725958895</v>
      </c>
      <c r="AD12" s="74">
        <f t="shared" si="10"/>
        <v>0.23251425459443875</v>
      </c>
      <c r="AE12" s="74">
        <f t="shared" si="10"/>
        <v>0.1848569903919681</v>
      </c>
      <c r="AF12" s="74">
        <f t="shared" si="10"/>
        <v>0.1437967446901372</v>
      </c>
      <c r="AG12" s="528">
        <f t="shared" si="10"/>
        <v>0.10938838810511192</v>
      </c>
      <c r="AH12" s="550"/>
      <c r="AI12" s="550"/>
      <c r="AJ12" s="550"/>
      <c r="AK12" s="550"/>
      <c r="AL12" s="550"/>
      <c r="AM12" s="550"/>
      <c r="AN12" s="550"/>
      <c r="AO12" s="550"/>
      <c r="AP12" s="550"/>
      <c r="AQ12" s="543"/>
    </row>
    <row r="13" spans="1:43">
      <c r="B13" s="85" t="s">
        <v>79</v>
      </c>
      <c r="C13" s="86">
        <f>SUM(C32)</f>
        <v>0</v>
      </c>
      <c r="D13" s="86">
        <f t="shared" ref="D13:AG13" si="11">SUM(D32)</f>
        <v>0</v>
      </c>
      <c r="E13" s="86">
        <f t="shared" si="11"/>
        <v>0</v>
      </c>
      <c r="F13" s="86">
        <f t="shared" si="11"/>
        <v>0</v>
      </c>
      <c r="G13" s="86">
        <f t="shared" si="11"/>
        <v>14.631523421794091</v>
      </c>
      <c r="H13" s="86">
        <f t="shared" si="11"/>
        <v>0</v>
      </c>
      <c r="I13" s="86">
        <f t="shared" si="11"/>
        <v>0</v>
      </c>
      <c r="J13" s="86">
        <f t="shared" si="11"/>
        <v>20.113889731296037</v>
      </c>
      <c r="K13" s="86">
        <f t="shared" si="11"/>
        <v>0</v>
      </c>
      <c r="L13" s="86">
        <f t="shared" si="11"/>
        <v>0</v>
      </c>
      <c r="M13" s="86">
        <f t="shared" si="11"/>
        <v>0</v>
      </c>
      <c r="N13" s="86">
        <f t="shared" si="11"/>
        <v>23.822242294782495</v>
      </c>
      <c r="O13" s="86">
        <f t="shared" si="11"/>
        <v>0</v>
      </c>
      <c r="P13" s="86">
        <f t="shared" si="11"/>
        <v>0</v>
      </c>
      <c r="Q13" s="86">
        <f t="shared" si="11"/>
        <v>0</v>
      </c>
      <c r="R13" s="86">
        <f t="shared" si="11"/>
        <v>0</v>
      </c>
      <c r="S13" s="86">
        <f t="shared" si="11"/>
        <v>0</v>
      </c>
      <c r="T13" s="86">
        <f t="shared" si="11"/>
        <v>0</v>
      </c>
      <c r="U13" s="86">
        <f t="shared" si="11"/>
        <v>0</v>
      </c>
      <c r="V13" s="86">
        <f t="shared" si="11"/>
        <v>0</v>
      </c>
      <c r="W13" s="86">
        <f t="shared" si="11"/>
        <v>0</v>
      </c>
      <c r="X13" s="86">
        <f t="shared" si="11"/>
        <v>0</v>
      </c>
      <c r="Y13" s="86">
        <f t="shared" si="11"/>
        <v>0</v>
      </c>
      <c r="Z13" s="86">
        <f t="shared" si="11"/>
        <v>0</v>
      </c>
      <c r="AA13" s="86">
        <f t="shared" si="11"/>
        <v>0</v>
      </c>
      <c r="AB13" s="86">
        <f t="shared" si="11"/>
        <v>0</v>
      </c>
      <c r="AC13" s="86">
        <f t="shared" si="11"/>
        <v>0</v>
      </c>
      <c r="AD13" s="86">
        <f t="shared" si="11"/>
        <v>0</v>
      </c>
      <c r="AE13" s="86">
        <f t="shared" si="11"/>
        <v>0</v>
      </c>
      <c r="AF13" s="86">
        <f t="shared" si="11"/>
        <v>0</v>
      </c>
      <c r="AG13" s="529">
        <f t="shared" si="11"/>
        <v>0</v>
      </c>
      <c r="AH13" s="551"/>
      <c r="AI13" s="551"/>
      <c r="AJ13" s="551"/>
      <c r="AK13" s="551"/>
      <c r="AL13" s="551"/>
      <c r="AM13" s="551"/>
      <c r="AN13" s="551"/>
      <c r="AO13" s="551"/>
      <c r="AP13" s="551"/>
      <c r="AQ13" s="543"/>
    </row>
    <row r="14" spans="1:43">
      <c r="B14" s="85" t="s">
        <v>82</v>
      </c>
      <c r="C14" s="87">
        <f>SUM(C33)</f>
        <v>0</v>
      </c>
      <c r="D14" s="87">
        <f t="shared" ref="D14:AG14" si="12">SUM(D33)</f>
        <v>0</v>
      </c>
      <c r="E14" s="87">
        <f t="shared" si="12"/>
        <v>0</v>
      </c>
      <c r="F14" s="87">
        <f t="shared" si="12"/>
        <v>0</v>
      </c>
      <c r="G14" s="87">
        <f t="shared" si="12"/>
        <v>663.26259379928251</v>
      </c>
      <c r="H14" s="87">
        <f t="shared" si="12"/>
        <v>0</v>
      </c>
      <c r="I14" s="87">
        <f t="shared" si="12"/>
        <v>0</v>
      </c>
      <c r="J14" s="87">
        <f t="shared" si="12"/>
        <v>373.05441637736737</v>
      </c>
      <c r="K14" s="87">
        <f t="shared" si="12"/>
        <v>0</v>
      </c>
      <c r="L14" s="87">
        <f t="shared" si="12"/>
        <v>0</v>
      </c>
      <c r="M14" s="87">
        <f t="shared" si="12"/>
        <v>0</v>
      </c>
      <c r="N14" s="87">
        <f t="shared" si="12"/>
        <v>218.64694935845108</v>
      </c>
      <c r="O14" s="87">
        <f t="shared" si="12"/>
        <v>0</v>
      </c>
      <c r="P14" s="87">
        <f t="shared" si="12"/>
        <v>0</v>
      </c>
      <c r="Q14" s="87">
        <f t="shared" si="12"/>
        <v>0</v>
      </c>
      <c r="R14" s="87">
        <f t="shared" si="12"/>
        <v>0</v>
      </c>
      <c r="S14" s="87">
        <f t="shared" si="12"/>
        <v>0</v>
      </c>
      <c r="T14" s="87">
        <f t="shared" si="12"/>
        <v>0</v>
      </c>
      <c r="U14" s="87">
        <f t="shared" si="12"/>
        <v>0</v>
      </c>
      <c r="V14" s="87">
        <f t="shared" si="12"/>
        <v>0</v>
      </c>
      <c r="W14" s="87">
        <f t="shared" si="12"/>
        <v>0</v>
      </c>
      <c r="X14" s="87">
        <f t="shared" si="12"/>
        <v>0</v>
      </c>
      <c r="Y14" s="87">
        <f t="shared" si="12"/>
        <v>0</v>
      </c>
      <c r="Z14" s="87">
        <f t="shared" si="12"/>
        <v>0</v>
      </c>
      <c r="AA14" s="87">
        <f t="shared" si="12"/>
        <v>0</v>
      </c>
      <c r="AB14" s="87">
        <f t="shared" si="12"/>
        <v>0</v>
      </c>
      <c r="AC14" s="87">
        <f t="shared" si="12"/>
        <v>0</v>
      </c>
      <c r="AD14" s="87">
        <f t="shared" si="12"/>
        <v>0</v>
      </c>
      <c r="AE14" s="87">
        <f t="shared" si="12"/>
        <v>0</v>
      </c>
      <c r="AF14" s="87">
        <f t="shared" si="12"/>
        <v>0</v>
      </c>
      <c r="AG14" s="530">
        <f t="shared" si="12"/>
        <v>0</v>
      </c>
      <c r="AH14" s="552"/>
      <c r="AI14" s="552"/>
      <c r="AJ14" s="552"/>
      <c r="AK14" s="552"/>
      <c r="AL14" s="552"/>
      <c r="AM14" s="552"/>
      <c r="AN14" s="552"/>
      <c r="AO14" s="552"/>
      <c r="AP14" s="552"/>
    </row>
    <row r="15" spans="1:43">
      <c r="B15" s="85" t="s">
        <v>56</v>
      </c>
      <c r="C15" s="88">
        <f>IF(C14=0,C10,C14/C7)</f>
        <v>1.4343031426416771E-2</v>
      </c>
      <c r="D15" s="88">
        <f t="shared" ref="D15:AG15" si="13">IF(D14=0,D10,D14/D7)</f>
        <v>0.27747832803581951</v>
      </c>
      <c r="E15" s="88">
        <f t="shared" si="13"/>
        <v>0.7508994804767557</v>
      </c>
      <c r="F15" s="88">
        <f t="shared" si="13"/>
        <v>1.08859026445117</v>
      </c>
      <c r="G15" s="88">
        <f t="shared" si="13"/>
        <v>0.38542404545910441</v>
      </c>
      <c r="H15" s="88">
        <f t="shared" si="13"/>
        <v>0.61044086915855744</v>
      </c>
      <c r="I15" s="88">
        <f t="shared" si="13"/>
        <v>0.73790797334783076</v>
      </c>
      <c r="J15" s="88">
        <f t="shared" si="13"/>
        <v>0.49394187622224356</v>
      </c>
      <c r="K15" s="88">
        <f t="shared" si="13"/>
        <v>0.64978073946297388</v>
      </c>
      <c r="L15" s="88">
        <f t="shared" si="13"/>
        <v>0.72942274469589885</v>
      </c>
      <c r="M15" s="88">
        <f t="shared" si="13"/>
        <v>0.80439971865437976</v>
      </c>
      <c r="N15" s="88">
        <f t="shared" si="13"/>
        <v>0.50431996583170624</v>
      </c>
      <c r="O15" s="88">
        <f t="shared" si="13"/>
        <v>0.61528449715847544</v>
      </c>
      <c r="P15" s="88">
        <f t="shared" si="13"/>
        <v>0.64399231947559266</v>
      </c>
      <c r="Q15" s="88">
        <f t="shared" si="13"/>
        <v>0.66302250722418998</v>
      </c>
      <c r="R15" s="88">
        <f t="shared" si="13"/>
        <v>0.67134842451097954</v>
      </c>
      <c r="S15" s="88">
        <f t="shared" si="13"/>
        <v>0.66839815541031145</v>
      </c>
      <c r="T15" s="88">
        <f t="shared" si="13"/>
        <v>0.65412885790787834</v>
      </c>
      <c r="U15" s="88">
        <f t="shared" si="13"/>
        <v>0.62905864670115519</v>
      </c>
      <c r="V15" s="88">
        <f t="shared" si="13"/>
        <v>0.59424968268482226</v>
      </c>
      <c r="W15" s="88">
        <f t="shared" si="13"/>
        <v>0.55124174904008927</v>
      </c>
      <c r="X15" s="88">
        <f t="shared" si="13"/>
        <v>0.50088536839876496</v>
      </c>
      <c r="Y15" s="88">
        <f t="shared" si="13"/>
        <v>0.44638482248720562</v>
      </c>
      <c r="Z15" s="88">
        <f t="shared" si="13"/>
        <v>0.39009172641120732</v>
      </c>
      <c r="AA15" s="88">
        <f t="shared" si="13"/>
        <v>0.33415468914419005</v>
      </c>
      <c r="AB15" s="88">
        <f t="shared" si="13"/>
        <v>0.28047113380535105</v>
      </c>
      <c r="AC15" s="88">
        <f t="shared" si="13"/>
        <v>0.23058043553977747</v>
      </c>
      <c r="AD15" s="88">
        <f t="shared" si="13"/>
        <v>0.18560093827488147</v>
      </c>
      <c r="AE15" s="88">
        <f t="shared" si="13"/>
        <v>0.14621268747837884</v>
      </c>
      <c r="AF15" s="88">
        <f t="shared" si="13"/>
        <v>0.11268160358019041</v>
      </c>
      <c r="AG15" s="531">
        <f t="shared" si="13"/>
        <v>8.4916151856805303E-2</v>
      </c>
      <c r="AH15" s="553"/>
      <c r="AI15" s="553"/>
      <c r="AJ15" s="553"/>
      <c r="AK15" s="553"/>
      <c r="AL15" s="553"/>
      <c r="AM15" s="553"/>
      <c r="AN15" s="553"/>
      <c r="AO15" s="553"/>
      <c r="AP15" s="553"/>
    </row>
    <row r="16" spans="1:43">
      <c r="B16" s="84"/>
      <c r="F16" s="38" t="e">
        <f>$F25*(F$31-IEVADE!$B$81/100)/(F$25*(1-IEVADE!$B$81/100))</f>
        <v>#VALUE!</v>
      </c>
      <c r="AH16" s="545"/>
      <c r="AI16" s="545"/>
      <c r="AJ16" s="545"/>
      <c r="AK16" s="545"/>
      <c r="AL16" s="545"/>
      <c r="AM16" s="545"/>
      <c r="AN16" s="545"/>
      <c r="AO16" s="545"/>
      <c r="AP16" s="545"/>
    </row>
    <row r="17" spans="1:43">
      <c r="A17" s="46"/>
      <c r="B17" s="47" t="s">
        <v>4</v>
      </c>
      <c r="C17" s="47" t="s">
        <v>5</v>
      </c>
      <c r="D17" s="48" t="s">
        <v>6</v>
      </c>
      <c r="E17" s="47" t="s">
        <v>7</v>
      </c>
      <c r="F17" s="47" t="s">
        <v>8</v>
      </c>
      <c r="G17" s="47" t="s">
        <v>9</v>
      </c>
      <c r="H17" s="47" t="s">
        <v>10</v>
      </c>
      <c r="I17" s="47" t="s">
        <v>11</v>
      </c>
      <c r="J17" s="47" t="s">
        <v>12</v>
      </c>
      <c r="K17" s="49" t="s">
        <v>13</v>
      </c>
      <c r="L17" s="50" t="s">
        <v>14</v>
      </c>
      <c r="M17" s="47" t="s">
        <v>15</v>
      </c>
      <c r="N17" s="47" t="s">
        <v>16</v>
      </c>
      <c r="O17" s="47" t="s">
        <v>17</v>
      </c>
      <c r="P17" s="47" t="s">
        <v>18</v>
      </c>
      <c r="Q17" s="47" t="s">
        <v>19</v>
      </c>
      <c r="R17" s="51" t="s">
        <v>20</v>
      </c>
      <c r="AH17" s="545"/>
      <c r="AI17" s="545"/>
      <c r="AJ17" s="545"/>
      <c r="AK17" s="545"/>
      <c r="AL17" s="545"/>
      <c r="AM17" s="545"/>
      <c r="AN17" s="545"/>
      <c r="AO17" s="545"/>
      <c r="AP17" s="545"/>
    </row>
    <row r="18" spans="1:43">
      <c r="A18" s="52" t="s">
        <v>21</v>
      </c>
      <c r="B18" s="53">
        <v>10</v>
      </c>
      <c r="C18" s="54">
        <v>4</v>
      </c>
      <c r="D18" s="54">
        <f>Ieeja_AGM!E4</f>
        <v>0</v>
      </c>
      <c r="E18" s="54">
        <f>IF(D18="","",VLOOKUP($A18,Ieeja_AGM!$B$4:$W$8,Ieeja_AGM!G$17,FALSE))</f>
        <v>2</v>
      </c>
      <c r="F18" s="54">
        <f>IF(E18="","",VLOOKUP($A18,Ieeja_AGM!$B$4:$W$8,Ieeja_AGM!I$17,FALSE))</f>
        <v>1</v>
      </c>
      <c r="G18" s="54">
        <f>IF(F18="","",VLOOKUP($A18,Ieeja_AGM!$B$4:$W$8,Ieeja_AGM!J$17,FALSE))</f>
        <v>-1</v>
      </c>
      <c r="H18" s="53">
        <f>IF(G18="","",VLOOKUP($A18,Ieeja_AGM!$B$4:$W$8,Ieeja_AGM!K$17,FALSE))</f>
        <v>0.68</v>
      </c>
      <c r="I18" s="53">
        <f>IF(H18="","",VLOOKUP($A18,Ieeja_AGM!$B$4:$W$8,Ieeja_AGM!L$17,FALSE))</f>
        <v>0.88569577365981011</v>
      </c>
      <c r="J18" s="53">
        <f>IF(I18="","",VLOOKUP($A18,Ieeja_AGM!$B$4:$W$8,Ieeja_AGM!M$17,FALSE))</f>
        <v>0.8292682926829269</v>
      </c>
      <c r="K18" s="53">
        <f>IF(J18="","",VLOOKUP($A18,Ieeja_AGM!$B$4:$W$8,Ieeja_AGM!N$17,FALSE))</f>
        <v>5.8904862254808616</v>
      </c>
      <c r="L18" s="54">
        <f>IF(K18="","",VLOOKUP($A18,Ieeja_AGM!$B$4:$W$8,Ieeja_AGM!P$17,FALSE))</f>
        <v>3000</v>
      </c>
      <c r="M18" s="54">
        <f>IF(L18="","",VLOOKUP($A18,Ieeja_AGM!$B$4:$W$8,Ieeja_AGM!R$17,FALSE))</f>
        <v>0.14964149942213148</v>
      </c>
      <c r="N18" s="54">
        <f>IF(M18="","",VLOOKUP($A18,Ieeja_AGM!$B$4:$W$8,Ieeja_AGM!S$17,FALSE))</f>
        <v>2.7072168690958343</v>
      </c>
      <c r="O18" s="54">
        <f>IF(N18="","",VLOOKUP($A18,Ieeja_AGM!$B$4:$W$8,Ieeja_AGM!T$17,FALSE))</f>
        <v>209160.80504952717</v>
      </c>
      <c r="P18" s="54">
        <f>IF(O18="","",VLOOKUP($A18,Ieeja_AGM!$B$4:$W$8,Ieeja_AGM!U$17,FALSE))</f>
        <v>50</v>
      </c>
      <c r="Q18" s="54">
        <f>IF(P18="","",VLOOKUP($A18,Ieeja_AGM!$B$4:$W$8,Ieeja_AGM!V$17,FALSE))</f>
        <v>23</v>
      </c>
      <c r="R18" s="54">
        <f>IF(Q18="","",VLOOKUP($A18,Ieeja_AGM!$B$4:$W$8,Ieeja_AGM!W$17,FALSE))</f>
        <v>2.5006835737216973</v>
      </c>
      <c r="AH18" s="545"/>
      <c r="AI18" s="545"/>
      <c r="AJ18" s="545"/>
      <c r="AK18" s="545"/>
      <c r="AL18" s="545"/>
      <c r="AM18" s="545"/>
      <c r="AN18" s="545"/>
      <c r="AO18" s="545"/>
      <c r="AP18" s="545"/>
      <c r="AQ18" s="543"/>
    </row>
    <row r="19" spans="1:43" ht="10.5" customHeight="1">
      <c r="A19" s="38" t="str">
        <f>A18</f>
        <v>s10</v>
      </c>
      <c r="B19" s="55" t="s">
        <v>4</v>
      </c>
      <c r="C19" s="67">
        <f>B18</f>
        <v>10</v>
      </c>
      <c r="D19" s="70">
        <f>IF(OR($C18="",D28=1),"",D25/D$3*10)</f>
        <v>10</v>
      </c>
      <c r="E19" s="70">
        <f>IF(OR($C18="",E28=1),"",E25/E$3*10)</f>
        <v>10</v>
      </c>
      <c r="F19" s="70">
        <f t="shared" ref="F19:AG19" si="14">IF(OR($C18="",F28=1),"",F25/F$3*10)</f>
        <v>10</v>
      </c>
      <c r="G19" s="70">
        <f t="shared" si="14"/>
        <v>10</v>
      </c>
      <c r="H19" s="70">
        <f t="shared" si="14"/>
        <v>10</v>
      </c>
      <c r="I19" s="70">
        <f t="shared" si="14"/>
        <v>10</v>
      </c>
      <c r="J19" s="70">
        <f t="shared" si="14"/>
        <v>10</v>
      </c>
      <c r="K19" s="70">
        <f t="shared" si="14"/>
        <v>10</v>
      </c>
      <c r="L19" s="70">
        <f t="shared" si="14"/>
        <v>10</v>
      </c>
      <c r="M19" s="70">
        <f t="shared" si="14"/>
        <v>10</v>
      </c>
      <c r="N19" s="70">
        <f t="shared" si="14"/>
        <v>10</v>
      </c>
      <c r="O19" s="70">
        <f t="shared" si="14"/>
        <v>10</v>
      </c>
      <c r="P19" s="70">
        <f t="shared" si="14"/>
        <v>10</v>
      </c>
      <c r="Q19" s="70">
        <f t="shared" si="14"/>
        <v>10</v>
      </c>
      <c r="R19" s="70">
        <f t="shared" si="14"/>
        <v>10</v>
      </c>
      <c r="S19" s="70">
        <f t="shared" si="14"/>
        <v>10</v>
      </c>
      <c r="T19" s="106">
        <f t="shared" si="14"/>
        <v>10</v>
      </c>
      <c r="U19" s="70">
        <f t="shared" si="14"/>
        <v>10</v>
      </c>
      <c r="V19" s="70">
        <f t="shared" si="14"/>
        <v>10</v>
      </c>
      <c r="W19" s="70">
        <f t="shared" si="14"/>
        <v>10</v>
      </c>
      <c r="X19" s="70">
        <f t="shared" si="14"/>
        <v>10</v>
      </c>
      <c r="Y19" s="70">
        <f t="shared" si="14"/>
        <v>10</v>
      </c>
      <c r="Z19" s="70">
        <f t="shared" si="14"/>
        <v>10</v>
      </c>
      <c r="AA19" s="70">
        <f t="shared" si="14"/>
        <v>10</v>
      </c>
      <c r="AB19" s="70">
        <f t="shared" si="14"/>
        <v>10</v>
      </c>
      <c r="AC19" s="70">
        <f t="shared" si="14"/>
        <v>10</v>
      </c>
      <c r="AD19" s="70">
        <f t="shared" si="14"/>
        <v>10</v>
      </c>
      <c r="AE19" s="70">
        <f t="shared" si="14"/>
        <v>10</v>
      </c>
      <c r="AF19" s="70">
        <f t="shared" si="14"/>
        <v>10</v>
      </c>
      <c r="AG19" s="532">
        <f t="shared" si="14"/>
        <v>10</v>
      </c>
      <c r="AH19" s="554"/>
      <c r="AI19" s="554"/>
      <c r="AJ19" s="554"/>
      <c r="AK19" s="554"/>
      <c r="AL19" s="554"/>
      <c r="AM19" s="554"/>
      <c r="AN19" s="554"/>
      <c r="AO19" s="554"/>
      <c r="AP19" s="554"/>
      <c r="AQ19" s="543"/>
    </row>
    <row r="20" spans="1:43">
      <c r="A20" s="38" t="str">
        <f t="shared" ref="A20:A28" si="15">A19</f>
        <v>s10</v>
      </c>
      <c r="B20" s="55" t="s">
        <v>47</v>
      </c>
      <c r="C20" s="68">
        <f>F18</f>
        <v>1</v>
      </c>
      <c r="D20" s="69">
        <f>IF(OR(D28=1,$C18=""),"",C20+$C$1)</f>
        <v>6</v>
      </c>
      <c r="E20" s="69">
        <f t="shared" ref="E20:AG20" si="16">IF(OR(E28=1,$C18=""),"",D20+$C$1)</f>
        <v>11</v>
      </c>
      <c r="F20" s="69">
        <f t="shared" si="16"/>
        <v>16</v>
      </c>
      <c r="G20" s="69">
        <f t="shared" si="16"/>
        <v>21</v>
      </c>
      <c r="H20" s="69">
        <f t="shared" si="16"/>
        <v>26</v>
      </c>
      <c r="I20" s="69">
        <f t="shared" si="16"/>
        <v>31</v>
      </c>
      <c r="J20" s="69">
        <f t="shared" si="16"/>
        <v>36</v>
      </c>
      <c r="K20" s="69">
        <f t="shared" si="16"/>
        <v>41</v>
      </c>
      <c r="L20" s="69">
        <f t="shared" si="16"/>
        <v>46</v>
      </c>
      <c r="M20" s="69">
        <f t="shared" si="16"/>
        <v>51</v>
      </c>
      <c r="N20" s="69">
        <f t="shared" si="16"/>
        <v>56</v>
      </c>
      <c r="O20" s="69">
        <f t="shared" si="16"/>
        <v>61</v>
      </c>
      <c r="P20" s="69">
        <f t="shared" si="16"/>
        <v>66</v>
      </c>
      <c r="Q20" s="69">
        <f t="shared" si="16"/>
        <v>71</v>
      </c>
      <c r="R20" s="69">
        <f t="shared" si="16"/>
        <v>76</v>
      </c>
      <c r="S20" s="69">
        <f t="shared" si="16"/>
        <v>81</v>
      </c>
      <c r="T20" s="107">
        <f t="shared" si="16"/>
        <v>86</v>
      </c>
      <c r="U20" s="69">
        <f t="shared" si="16"/>
        <v>91</v>
      </c>
      <c r="V20" s="69">
        <f t="shared" si="16"/>
        <v>96</v>
      </c>
      <c r="W20" s="69">
        <f t="shared" si="16"/>
        <v>101</v>
      </c>
      <c r="X20" s="69">
        <f t="shared" si="16"/>
        <v>106</v>
      </c>
      <c r="Y20" s="69">
        <f t="shared" si="16"/>
        <v>111</v>
      </c>
      <c r="Z20" s="69">
        <f t="shared" si="16"/>
        <v>116</v>
      </c>
      <c r="AA20" s="69">
        <f t="shared" si="16"/>
        <v>121</v>
      </c>
      <c r="AB20" s="69">
        <f t="shared" si="16"/>
        <v>126</v>
      </c>
      <c r="AC20" s="69">
        <f t="shared" si="16"/>
        <v>131</v>
      </c>
      <c r="AD20" s="69">
        <f t="shared" si="16"/>
        <v>136</v>
      </c>
      <c r="AE20" s="69">
        <f t="shared" si="16"/>
        <v>141</v>
      </c>
      <c r="AF20" s="69">
        <f t="shared" si="16"/>
        <v>146</v>
      </c>
      <c r="AG20" s="533">
        <f t="shared" si="16"/>
        <v>151</v>
      </c>
      <c r="AH20" s="555"/>
      <c r="AI20" s="555"/>
      <c r="AJ20" s="555"/>
      <c r="AK20" s="555"/>
      <c r="AL20" s="555"/>
      <c r="AM20" s="555"/>
      <c r="AN20" s="555"/>
      <c r="AO20" s="555"/>
      <c r="AP20" s="555"/>
    </row>
    <row r="21" spans="1:43">
      <c r="A21" s="38" t="str">
        <f t="shared" si="15"/>
        <v>s10</v>
      </c>
      <c r="B21" s="55" t="s">
        <v>67</v>
      </c>
      <c r="C21" s="68">
        <f>G18</f>
        <v>-1</v>
      </c>
      <c r="D21" s="69">
        <f>IF(OR(D28=1,$C18=""),"",C21+$C$1)</f>
        <v>4</v>
      </c>
      <c r="E21" s="69">
        <f t="shared" ref="E21:AG21" si="17">IF(OR(E28=1,$C18=""),"",D21+$C$1)</f>
        <v>9</v>
      </c>
      <c r="F21" s="69">
        <f t="shared" si="17"/>
        <v>14</v>
      </c>
      <c r="G21" s="69">
        <f t="shared" si="17"/>
        <v>19</v>
      </c>
      <c r="H21" s="69">
        <f t="shared" si="17"/>
        <v>24</v>
      </c>
      <c r="I21" s="69">
        <f t="shared" si="17"/>
        <v>29</v>
      </c>
      <c r="J21" s="69">
        <f t="shared" si="17"/>
        <v>34</v>
      </c>
      <c r="K21" s="69">
        <f t="shared" si="17"/>
        <v>39</v>
      </c>
      <c r="L21" s="69">
        <f t="shared" si="17"/>
        <v>44</v>
      </c>
      <c r="M21" s="69">
        <f t="shared" si="17"/>
        <v>49</v>
      </c>
      <c r="N21" s="69">
        <f t="shared" si="17"/>
        <v>54</v>
      </c>
      <c r="O21" s="69">
        <f t="shared" si="17"/>
        <v>59</v>
      </c>
      <c r="P21" s="69">
        <f t="shared" si="17"/>
        <v>64</v>
      </c>
      <c r="Q21" s="69">
        <f t="shared" si="17"/>
        <v>69</v>
      </c>
      <c r="R21" s="69">
        <f t="shared" si="17"/>
        <v>74</v>
      </c>
      <c r="S21" s="69">
        <f t="shared" si="17"/>
        <v>79</v>
      </c>
      <c r="T21" s="107">
        <f t="shared" si="17"/>
        <v>84</v>
      </c>
      <c r="U21" s="69">
        <f t="shared" si="17"/>
        <v>89</v>
      </c>
      <c r="V21" s="69">
        <f t="shared" si="17"/>
        <v>94</v>
      </c>
      <c r="W21" s="69">
        <f t="shared" si="17"/>
        <v>99</v>
      </c>
      <c r="X21" s="69">
        <f t="shared" si="17"/>
        <v>104</v>
      </c>
      <c r="Y21" s="69">
        <f t="shared" si="17"/>
        <v>109</v>
      </c>
      <c r="Z21" s="69">
        <f t="shared" si="17"/>
        <v>114</v>
      </c>
      <c r="AA21" s="69">
        <f t="shared" si="17"/>
        <v>119</v>
      </c>
      <c r="AB21" s="69">
        <f t="shared" si="17"/>
        <v>124</v>
      </c>
      <c r="AC21" s="69">
        <f t="shared" si="17"/>
        <v>129</v>
      </c>
      <c r="AD21" s="69">
        <f t="shared" si="17"/>
        <v>134</v>
      </c>
      <c r="AE21" s="69">
        <f t="shared" si="17"/>
        <v>139</v>
      </c>
      <c r="AF21" s="69">
        <f t="shared" si="17"/>
        <v>144</v>
      </c>
      <c r="AG21" s="533">
        <f t="shared" si="17"/>
        <v>149</v>
      </c>
      <c r="AH21" s="555"/>
      <c r="AI21" s="555"/>
      <c r="AJ21" s="555"/>
      <c r="AK21" s="555"/>
      <c r="AL21" s="555"/>
      <c r="AM21" s="555"/>
      <c r="AN21" s="555"/>
      <c r="AO21" s="555"/>
      <c r="AP21" s="555"/>
    </row>
    <row r="22" spans="1:43">
      <c r="A22" s="38" t="str">
        <f t="shared" si="15"/>
        <v>s10</v>
      </c>
      <c r="B22" s="55" t="s">
        <v>70</v>
      </c>
      <c r="C22" s="67">
        <f>H18</f>
        <v>0.68</v>
      </c>
      <c r="D22" s="114">
        <f>IF(OR(D28=1,$C18=""),"",IF(C21&lt;5,C22+VLOOKUP($D$18,Ieeja_AGM!$B$23:$C$30,2,FALSE)*$C$1,IF(D26&lt;=120,D23,$M46*D23^$N46*D26^$O46)))</f>
        <v>4.08</v>
      </c>
      <c r="E22" s="114">
        <f>IF(OR(E28=1,$C18=""),"",IF(D21&lt;5,D22+VLOOKUP($D$18,Ieeja_AGM!$B$23:$C$30,2,FALSE)*$C$1,IF(E26&lt;=120,E23,$M46*E23^$N46*E26^$O46)))</f>
        <v>7.48</v>
      </c>
      <c r="F22" s="114">
        <f>IF(OR(F28=1,$C18=""),"",IF(E21&lt;5,E22+VLOOKUP($D$18,Ieeja_AGM!$B$23:$C$30,2,FALSE)*$C$1,IF(F26&lt;=120,F23,$M46*F23^$N46*F26^$O46)))</f>
        <v>11.316792407873782</v>
      </c>
      <c r="G22" s="114">
        <f>IF(OR(G28=1,$C18=""),"",IF(F21&lt;5,F22+VLOOKUP($D$18,Ieeja_AGM!$B$23:$C$30,2,FALSE)*$C$1,IF(G26&lt;=120,G23,$M46*G23^$N46*G26^$O46)))</f>
        <v>14.778360368120108</v>
      </c>
      <c r="H22" s="114">
        <f>IF(OR(H28=1,$C18=""),"",IF(G21&lt;5,G22+VLOOKUP($D$18,Ieeja_AGM!$B$23:$C$30,2,FALSE)*$C$1,IF(H26&lt;=120,H23,$M46*H23^$N46*H26^$O46)))</f>
        <v>18.766826794400345</v>
      </c>
      <c r="I22" s="114">
        <f>IF(OR(I28=1,$C18=""),"",IF(H21&lt;5,H22+VLOOKUP($D$18,Ieeja_AGM!$B$23:$C$30,2,FALSE)*$C$1,IF(I26&lt;=120,I23,$M46*I23^$N46*I26^$O46)))</f>
        <v>21.296172102377845</v>
      </c>
      <c r="J22" s="114">
        <f>IF(OR(J28=1,$C18=""),"",IF(I21&lt;5,I22+VLOOKUP($D$18,Ieeja_AGM!$B$23:$C$30,2,FALSE)*$C$1,IF(J26&lt;=120,J23,$M46*J23^$N46*J26^$O46)))</f>
        <v>23.412824688319468</v>
      </c>
      <c r="K22" s="114">
        <f>IF(OR(K28=1,$C18=""),"",IF(J21&lt;5,J22+VLOOKUP($D$18,Ieeja_AGM!$B$23:$C$30,2,FALSE)*$C$1,IF(K26&lt;=120,K23,$M46*K23^$N46*K26^$O46)))</f>
        <v>25.999215465369758</v>
      </c>
      <c r="L22" s="114">
        <f>IF(OR(L28=1,$C18=""),"",IF(K21&lt;5,K22+VLOOKUP($D$18,Ieeja_AGM!$B$23:$C$30,2,FALSE)*$C$1,IF(L26&lt;=120,L23,$M46*L23^$N46*L26^$O46)))</f>
        <v>27.56742030720201</v>
      </c>
      <c r="M22" s="114">
        <f>IF(OR(M28=1,$C18=""),"",IF(L21&lt;5,L22+VLOOKUP($D$18,Ieeja_AGM!$B$23:$C$30,2,FALSE)*$C$1,IF(M26&lt;=120,M23,$M46*M23^$N46*M26^$O46)))</f>
        <v>28.911394487696967</v>
      </c>
      <c r="N22" s="114">
        <f>IF(OR(N28=1,$C18=""),"",IF(M21&lt;5,M22+VLOOKUP($D$18,Ieeja_AGM!$B$23:$C$30,2,FALSE)*$C$1,IF(N26&lt;=120,N23,$M46*N23^$N46*N26^$O46)))</f>
        <v>30.076205138665266</v>
      </c>
      <c r="O22" s="114">
        <f>IF(OR(O28=1,$C18=""),"",IF(N21&lt;5,N22+VLOOKUP($D$18,Ieeja_AGM!$B$23:$C$30,2,FALSE)*$C$1,IF(O26&lt;=120,O23,$M46*O23^$N46*O26^$O46)))</f>
        <v>32.068686994453003</v>
      </c>
      <c r="P22" s="114">
        <f>IF(OR(P28=1,$C18=""),"",IF(O21&lt;5,O22+VLOOKUP($D$18,Ieeja_AGM!$B$23:$C$30,2,FALSE)*$C$1,IF(P26&lt;=120,P23,$M46*P23^$N46*P26^$O46)))</f>
        <v>33.021650343459399</v>
      </c>
      <c r="Q22" s="114">
        <f>IF(OR(Q28=1,$C18=""),"",IF(P21&lt;5,P22+VLOOKUP($D$18,Ieeja_AGM!$B$23:$C$30,2,FALSE)*$C$1,IF(Q26&lt;=120,Q23,$M46*Q23^$N46*Q26^$O46)))</f>
        <v>33.88499442682437</v>
      </c>
      <c r="R22" s="114">
        <f>IF(OR(R28=1,$C18=""),"",IF(Q21&lt;5,Q22+VLOOKUP($D$18,Ieeja_AGM!$B$23:$C$30,2,FALSE)*$C$1,IF(R26&lt;=120,R23,$M46*R23^$N46*R26^$O46)))</f>
        <v>34.679579486857179</v>
      </c>
      <c r="S22" s="114">
        <f>IF(OR(S28=1,$C18=""),"",IF(R21&lt;5,R22+VLOOKUP($D$18,Ieeja_AGM!$B$23:$C$30,2,FALSE)*$C$1,IF(S26&lt;=120,S23,$M46*S23^$N46*S26^$O46)))</f>
        <v>35.422859363511506</v>
      </c>
      <c r="T22" s="114">
        <f>IF(OR(T28=1,$C18=""),"",IF(S21&lt;5,S22+VLOOKUP($D$18,Ieeja_AGM!$B$23:$C$30,2,FALSE)*$C$1,IF(T26&lt;=120,T23,$M46*T23^$N46*T26^$O46)))</f>
        <v>36.129587059735471</v>
      </c>
      <c r="U22" s="114">
        <f>IF(OR(U28=1,$C18=""),"",IF(T21&lt;5,T22+VLOOKUP($D$18,Ieeja_AGM!$B$23:$C$30,2,FALSE)*$C$1,IF(U26&lt;=120,U23,$M46*U23^$N46*U26^$O46)))</f>
        <v>36.812363060562539</v>
      </c>
      <c r="V22" s="114">
        <f>IF(OR(V28=1,$C18=""),"",IF(U21&lt;5,U22+VLOOKUP($D$18,Ieeja_AGM!$B$23:$C$30,2,FALSE)*$C$1,IF(V26&lt;=120,V23,$M46*V23^$N46*V26^$O46)))</f>
        <v>37.482063554065689</v>
      </c>
      <c r="W22" s="114">
        <f>IF(OR(W28=1,$C18=""),"",IF(V21&lt;5,V22+VLOOKUP($D$18,Ieeja_AGM!$B$23:$C$30,2,FALSE)*$C$1,IF(W26&lt;=120,W23,$M46*W23^$N46*W26^$O46)))</f>
        <v>38.148178474391678</v>
      </c>
      <c r="X22" s="114">
        <f>IF(OR(X28=1,$C18=""),"",IF(W21&lt;5,W22+VLOOKUP($D$18,Ieeja_AGM!$B$23:$C$30,2,FALSE)*$C$1,IF(X26&lt;=120,X23,$M46*X23^$N46*X26^$O46)))</f>
        <v>38.549168554731146</v>
      </c>
      <c r="Y22" s="114">
        <f>IF(OR(Y28=1,$C18=""),"",IF(X21&lt;5,X22+VLOOKUP($D$18,Ieeja_AGM!$B$23:$C$30,2,FALSE)*$C$1,IF(Y26&lt;=120,Y23,$M46*Y23^$N46*Y26^$O46)))</f>
        <v>38.89508813795107</v>
      </c>
      <c r="Z22" s="114">
        <f>IF(OR(Z28=1,$C18=""),"",IF(Y21&lt;5,Y22+VLOOKUP($D$18,Ieeja_AGM!$B$23:$C$30,2,FALSE)*$C$1,IF(Z26&lt;=120,Z23,$M46*Z23^$N46*Z26^$O46)))</f>
        <v>39.211597435754797</v>
      </c>
      <c r="AA22" s="114">
        <f>IF(OR(AA28=1,$C18=""),"",IF(Z21&lt;5,Z22+VLOOKUP($D$18,Ieeja_AGM!$B$23:$C$30,2,FALSE)*$C$1,IF(AA26&lt;=120,AA23,$M46*AA23^$N46*AA26^$O46)))</f>
        <v>39.502086240683305</v>
      </c>
      <c r="AB22" s="114">
        <f>IF(OR(AB28=1,$C18=""),"",IF(AA21&lt;5,AA22+VLOOKUP($D$18,Ieeja_AGM!$B$23:$C$30,2,FALSE)*$C$1,IF(AB26&lt;=120,AB23,$M46*AB23^$N46*AB26^$O46)))</f>
        <v>39.769461044793879</v>
      </c>
      <c r="AC22" s="114">
        <f>IF(OR(AC28=1,$C18=""),"",IF(AB21&lt;5,AB22+VLOOKUP($D$18,Ieeja_AGM!$B$23:$C$30,2,FALSE)*$C$1,IF(AC26&lt;=120,AC23,$M46*AC23^$N46*AC26^$O46)))</f>
        <v>40.016225895902664</v>
      </c>
      <c r="AD22" s="114">
        <f>IF(OR(AD28=1,$C18=""),"",IF(AC21&lt;5,AC22+VLOOKUP($D$18,Ieeja_AGM!$B$23:$C$30,2,FALSE)*$C$1,IF(AD26&lt;=120,AD23,$M46*AD23^$N46*AD26^$O46)))</f>
        <v>40.24454791939884</v>
      </c>
      <c r="AE22" s="114">
        <f>IF(OR(AE28=1,$C18=""),"",IF(AD21&lt;5,AD22+VLOOKUP($D$18,Ieeja_AGM!$B$23:$C$30,2,FALSE)*$C$1,IF(AE26&lt;=120,AE23,$M46*AE23^$N46*AE26^$O46)))</f>
        <v>40.456310722082129</v>
      </c>
      <c r="AF22" s="114">
        <f>IF(OR(AF28=1,$C18=""),"",IF(AE21&lt;5,AE22+VLOOKUP($D$18,Ieeja_AGM!$B$23:$C$30,2,FALSE)*$C$1,IF(AF26&lt;=120,AF23,$M46*AF23^$N46*AF26^$O46)))</f>
        <v>40.653158162252097</v>
      </c>
      <c r="AG22" s="114">
        <f>IF(OR(AG28=1,$C18=""),"",IF(AF21&lt;5,AF22+VLOOKUP($D$18,Ieeja_AGM!$B$23:$C$30,2,FALSE)*$C$1,IF(AG26&lt;=120,AG23,$M46*AG23^$N46*AG26^$O46)))</f>
        <v>40.836530416184821</v>
      </c>
      <c r="AH22" s="554"/>
      <c r="AI22" s="554"/>
      <c r="AJ22" s="554"/>
      <c r="AK22" s="554"/>
      <c r="AL22" s="554"/>
      <c r="AM22" s="554"/>
      <c r="AN22" s="554"/>
      <c r="AO22" s="554"/>
      <c r="AP22" s="554"/>
    </row>
    <row r="23" spans="1:43">
      <c r="A23" s="38" t="str">
        <f t="shared" si="15"/>
        <v>s10</v>
      </c>
      <c r="B23" s="55" t="s">
        <v>62</v>
      </c>
      <c r="C23" s="67">
        <f>I18</f>
        <v>0.88569577365981011</v>
      </c>
      <c r="D23" s="114">
        <f>IF(OR(D28=1,$C18=""),"",IF(AND(C21&lt;5,D26&lt;=120),D22,IF(AND(C21&lt;5,D26&gt;120),(D22/($M46*D26^$O46))^(1/$N46),1.3+D21^$J46/($K46+100*$L46*((C21^$J46/(C23-1.3)-$K46)/(100*$L46+C21^$J46))+((C21^$J46/(C23-1.3)-$K46)/(100*$L46+C21^$J46))*D21^$J46))))</f>
        <v>5.092880254156734</v>
      </c>
      <c r="E23" s="114">
        <f>IF(OR(E28=1,$C18=""),"",IF(AND(D21&lt;5,E26&lt;=120),E22,IF(AND(D21&lt;5,E26&gt;120),(E22/($M46*E26^$O46))^(1/$N46),1.3+E21^$J46/($K46+100*$L46*((D21^$J46/(D23-1.3)-$K46)/(100*$L46+D21^$J46))+((D21^$J46/(D23-1.3)-$K46)/(100*$L46+D21^$J46))*E21^$J46))))</f>
        <v>9.2002735608786814</v>
      </c>
      <c r="F23" s="114">
        <f t="shared" ref="F23:Q23" si="18">IF(OR(F28=1,$C18=""),"",IF(AND(E21&lt;5,F26&lt;=120),F22,IF(AND(E21&lt;5,F26&gt;120),(F22/($M46*F26^$O46))^(1/$N46),1.3+F21^$J46/($K46+100*$L46*((E21^$J46/(E23-1.3)-$K46)/(100*$L46+E21^$J46))+((E21^$J46/(E23-1.3)-$K46)/(100*$L46+E21^$J46))*F21^$J46))))</f>
        <v>13.691336194456174</v>
      </c>
      <c r="G23" s="114">
        <f t="shared" si="18"/>
        <v>17.566452397765804</v>
      </c>
      <c r="H23" s="114">
        <f t="shared" si="18"/>
        <v>20.831627406003502</v>
      </c>
      <c r="I23" s="114">
        <f t="shared" si="18"/>
        <v>23.567167743622839</v>
      </c>
      <c r="J23" s="114">
        <f t="shared" si="18"/>
        <v>25.863409508667893</v>
      </c>
      <c r="K23" s="114">
        <f t="shared" si="18"/>
        <v>27.801207385601916</v>
      </c>
      <c r="L23" s="114">
        <f t="shared" si="18"/>
        <v>29.44762929843391</v>
      </c>
      <c r="M23" s="114">
        <f t="shared" si="18"/>
        <v>30.85666476381888</v>
      </c>
      <c r="N23" s="114">
        <f t="shared" si="18"/>
        <v>32.07130168777195</v>
      </c>
      <c r="O23" s="114">
        <f t="shared" si="18"/>
        <v>33.125702388868753</v>
      </c>
      <c r="P23" s="114">
        <f t="shared" si="18"/>
        <v>34.047087982137278</v>
      </c>
      <c r="Q23" s="114">
        <f t="shared" si="18"/>
        <v>34.857258449789455</v>
      </c>
      <c r="R23" s="114">
        <f t="shared" ref="R23:AG23" si="19">IF(OR(R28=1,$C18=""),"",IF(AND(Q21&lt;5,R26&lt;=120),R22,IF(AND(Q21&lt;5,R26&gt;120),(R22/($M46*R26^$O46))^(1/$N46),1.3+R21^$J46/($K46+100*$L46*((Q21^$J46/(Q23-1.3)-$K46)/(100*$L46+Q21^$J46))+((Q21^$J46/(Q23-1.3)-$K46)/(100*$L46+Q21^$J46))*R21^$J46))))</f>
        <v>35.573781706411204</v>
      </c>
      <c r="S23" s="114">
        <f t="shared" si="19"/>
        <v>36.210911679909202</v>
      </c>
      <c r="T23" s="114">
        <f t="shared" si="19"/>
        <v>36.780294239474657</v>
      </c>
      <c r="U23" s="114">
        <f t="shared" si="19"/>
        <v>37.291510373536035</v>
      </c>
      <c r="V23" s="114">
        <f t="shared" si="19"/>
        <v>37.752495568615153</v>
      </c>
      <c r="W23" s="114">
        <f t="shared" si="19"/>
        <v>38.169865213173885</v>
      </c>
      <c r="X23" s="114">
        <f t="shared" si="19"/>
        <v>38.549168554731146</v>
      </c>
      <c r="Y23" s="114">
        <f t="shared" si="19"/>
        <v>38.89508813795107</v>
      </c>
      <c r="Z23" s="114">
        <f t="shared" si="19"/>
        <v>39.211597435754797</v>
      </c>
      <c r="AA23" s="114">
        <f t="shared" si="19"/>
        <v>39.502086240683305</v>
      </c>
      <c r="AB23" s="114">
        <f t="shared" si="19"/>
        <v>39.769461044793879</v>
      </c>
      <c r="AC23" s="114">
        <f t="shared" si="19"/>
        <v>40.016225895902664</v>
      </c>
      <c r="AD23" s="114">
        <f t="shared" si="19"/>
        <v>40.24454791939884</v>
      </c>
      <c r="AE23" s="114">
        <f t="shared" si="19"/>
        <v>40.456310722082129</v>
      </c>
      <c r="AF23" s="114">
        <f t="shared" si="19"/>
        <v>40.653158162252097</v>
      </c>
      <c r="AG23" s="534">
        <f t="shared" si="19"/>
        <v>40.836530416184821</v>
      </c>
      <c r="AH23" s="554"/>
      <c r="AI23" s="554"/>
      <c r="AJ23" s="554"/>
      <c r="AK23" s="554"/>
      <c r="AL23" s="554"/>
      <c r="AM23" s="554"/>
      <c r="AN23" s="554"/>
      <c r="AO23" s="554"/>
      <c r="AP23" s="554"/>
    </row>
    <row r="24" spans="1:43">
      <c r="A24" s="38" t="str">
        <f t="shared" si="15"/>
        <v>s10</v>
      </c>
      <c r="B24" s="55" t="s">
        <v>63</v>
      </c>
      <c r="C24" s="67">
        <f>J18</f>
        <v>0.8292682926829269</v>
      </c>
      <c r="D24" s="70">
        <f t="shared" ref="D24:AG24" si="20">IF(OR(D28=1,$C18=""),"",IF(C21&lt;5,D22/$AR46,IF(C34="",D21^$P46/($Q46*C$10+100*$R46*((C21^$P46/(C24)-$Q46*C$10)/(100*$R46+C21^$P46))+((C21^$P46/(C24)-$Q46*C$10)/(100*$R46+C21^$P46))*D21^$P46),D21^$P46/($Q46*C$15+100*$R46*((C21^$P46/(C34)-$Q46*C$15)/(100*$R46+C21^$P46))+((C21^$P46/(C34)-$Q46*C$15)/(100*$R46+C21^$P46))*D21^$P46))))</f>
        <v>4.975609756097561</v>
      </c>
      <c r="E24" s="70">
        <f t="shared" si="20"/>
        <v>9.1219512195121961</v>
      </c>
      <c r="F24" s="70">
        <f t="shared" si="20"/>
        <v>12.010495716789208</v>
      </c>
      <c r="G24" s="70">
        <f t="shared" si="20"/>
        <v>14.368159937489482</v>
      </c>
      <c r="H24" s="70">
        <f t="shared" si="20"/>
        <v>19.404549143463633</v>
      </c>
      <c r="I24" s="70">
        <f t="shared" si="20"/>
        <v>21.722876963757486</v>
      </c>
      <c r="J24" s="70">
        <f t="shared" si="20"/>
        <v>23.795189593124288</v>
      </c>
      <c r="K24" s="70">
        <f t="shared" si="20"/>
        <v>28.413448898766372</v>
      </c>
      <c r="L24" s="70">
        <f t="shared" si="20"/>
        <v>30.398321499410663</v>
      </c>
      <c r="M24" s="70">
        <f t="shared" si="20"/>
        <v>32.214380911480923</v>
      </c>
      <c r="N24" s="70">
        <f t="shared" si="20"/>
        <v>33.878469660525461</v>
      </c>
      <c r="O24" s="70">
        <f t="shared" si="20"/>
        <v>39.134025439673763</v>
      </c>
      <c r="P24" s="70">
        <f t="shared" si="20"/>
        <v>40.854750014407394</v>
      </c>
      <c r="Q24" s="70">
        <f t="shared" si="20"/>
        <v>42.47377726072304</v>
      </c>
      <c r="R24" s="70">
        <f t="shared" si="20"/>
        <v>44.005571301542233</v>
      </c>
      <c r="S24" s="70">
        <f t="shared" si="20"/>
        <v>45.464473602464281</v>
      </c>
      <c r="T24" s="106">
        <f t="shared" si="20"/>
        <v>46.864480322793071</v>
      </c>
      <c r="U24" s="70">
        <f t="shared" si="20"/>
        <v>48.218950396500475</v>
      </c>
      <c r="V24" s="70">
        <f t="shared" si="20"/>
        <v>49.540291521449703</v>
      </c>
      <c r="W24" s="70">
        <f t="shared" si="20"/>
        <v>50.83966349844281</v>
      </c>
      <c r="X24" s="70">
        <f t="shared" si="20"/>
        <v>52.126730103920266</v>
      </c>
      <c r="Y24" s="70">
        <f t="shared" si="20"/>
        <v>53.410246910069539</v>
      </c>
      <c r="Z24" s="70">
        <f t="shared" si="20"/>
        <v>54.696444508927115</v>
      </c>
      <c r="AA24" s="70">
        <f t="shared" si="20"/>
        <v>55.989676470538065</v>
      </c>
      <c r="AB24" s="70">
        <f t="shared" si="20"/>
        <v>57.292580782738519</v>
      </c>
      <c r="AC24" s="70">
        <f t="shared" si="20"/>
        <v>58.606253329246556</v>
      </c>
      <c r="AD24" s="70">
        <f t="shared" si="20"/>
        <v>59.930483028862362</v>
      </c>
      <c r="AE24" s="70">
        <f t="shared" si="20"/>
        <v>61.264027119871116</v>
      </c>
      <c r="AF24" s="70">
        <f t="shared" si="20"/>
        <v>62.604903099531086</v>
      </c>
      <c r="AG24" s="532">
        <f t="shared" si="20"/>
        <v>63.950674313111861</v>
      </c>
      <c r="AH24" s="554"/>
      <c r="AI24" s="554"/>
      <c r="AJ24" s="554"/>
      <c r="AK24" s="554"/>
      <c r="AL24" s="554"/>
      <c r="AM24" s="554"/>
      <c r="AN24" s="554"/>
      <c r="AO24" s="554"/>
      <c r="AP24" s="554"/>
    </row>
    <row r="25" spans="1:43">
      <c r="A25" s="38" t="str">
        <f t="shared" si="15"/>
        <v>s10</v>
      </c>
      <c r="B25" s="55" t="s">
        <v>64</v>
      </c>
      <c r="C25" s="67">
        <f>K18</f>
        <v>5.8904862254808616</v>
      </c>
      <c r="D25" s="70">
        <f t="shared" ref="D25:AG25" si="21">IF(OR(D28=1,$C18=""),"",IF(C21&lt;5,PI()*D24^2*D26/40000,IF(OR(C25&lt;10,D$2&gt;20,C21&gt;$AH46),MIN(D39,D43),MIN(D38,D43))))</f>
        <v>5.7748266510890049</v>
      </c>
      <c r="E25" s="70">
        <f>IF(OR(E28=1,$C18=""),"",IF(D21&lt;5,PI()*E24^2*E26/40000,IF(OR(D25&lt;10,E$2&gt;20,D21&gt;$AH46),MIN(E39,E43),MIN(E38,E43))))</f>
        <v>19.215735681498668</v>
      </c>
      <c r="F25" s="70">
        <f t="shared" si="21"/>
        <v>29.339637843772472</v>
      </c>
      <c r="G25" s="70">
        <f t="shared" si="21"/>
        <v>33.963207126449042</v>
      </c>
      <c r="H25" s="70">
        <f t="shared" si="21"/>
        <v>19.224658242619967</v>
      </c>
      <c r="I25" s="70">
        <f t="shared" si="21"/>
        <v>24.051937209091601</v>
      </c>
      <c r="J25" s="70">
        <f t="shared" si="21"/>
        <v>29.096636622752381</v>
      </c>
      <c r="K25" s="70">
        <f t="shared" si="21"/>
        <v>23.698552310259029</v>
      </c>
      <c r="L25" s="70">
        <f t="shared" si="21"/>
        <v>27.296630474486332</v>
      </c>
      <c r="M25" s="70">
        <f t="shared" si="21"/>
        <v>30.800810826462996</v>
      </c>
      <c r="N25" s="70">
        <f t="shared" si="21"/>
        <v>34.088003767853081</v>
      </c>
      <c r="O25" s="70">
        <f t="shared" si="21"/>
        <v>25.876711837262711</v>
      </c>
      <c r="P25" s="70">
        <f t="shared" si="21"/>
        <v>27.598755368007613</v>
      </c>
      <c r="Q25" s="70">
        <f t="shared" si="21"/>
        <v>28.907120629849821</v>
      </c>
      <c r="R25" s="70">
        <f t="shared" si="21"/>
        <v>29.735701049682973</v>
      </c>
      <c r="S25" s="70">
        <f t="shared" si="21"/>
        <v>30.039442546639886</v>
      </c>
      <c r="T25" s="106">
        <f t="shared" si="21"/>
        <v>29.798769121607489</v>
      </c>
      <c r="U25" s="70">
        <f t="shared" si="21"/>
        <v>29.021986081918854</v>
      </c>
      <c r="V25" s="70">
        <f t="shared" si="21"/>
        <v>27.74531699150182</v>
      </c>
      <c r="W25" s="70">
        <f t="shared" si="21"/>
        <v>26.030493536410773</v>
      </c>
      <c r="X25" s="70">
        <f t="shared" si="21"/>
        <v>23.960108245116306</v>
      </c>
      <c r="Y25" s="70">
        <f t="shared" si="21"/>
        <v>21.631213580230007</v>
      </c>
      <c r="Z25" s="70">
        <f t="shared" si="21"/>
        <v>19.14786351499972</v>
      </c>
      <c r="AA25" s="70">
        <f t="shared" si="21"/>
        <v>16.613410706680202</v>
      </c>
      <c r="AB25" s="70">
        <f t="shared" si="21"/>
        <v>14.123375169322662</v>
      </c>
      <c r="AC25" s="70">
        <f t="shared" si="21"/>
        <v>11.75959012105406</v>
      </c>
      <c r="AD25" s="70">
        <f t="shared" si="21"/>
        <v>9.5861282107641568</v>
      </c>
      <c r="AE25" s="70">
        <f t="shared" si="21"/>
        <v>7.6472527088467199</v>
      </c>
      <c r="AF25" s="70">
        <f t="shared" si="21"/>
        <v>5.9673675116908829</v>
      </c>
      <c r="AG25" s="532">
        <f t="shared" si="21"/>
        <v>4.5527001581736819</v>
      </c>
      <c r="AH25" s="554"/>
      <c r="AI25" s="554"/>
      <c r="AJ25" s="554"/>
      <c r="AK25" s="554"/>
      <c r="AL25" s="554"/>
      <c r="AM25" s="554"/>
      <c r="AN25" s="554"/>
      <c r="AO25" s="554"/>
      <c r="AP25" s="554"/>
    </row>
    <row r="26" spans="1:43">
      <c r="A26" s="38" t="str">
        <f t="shared" si="15"/>
        <v>s10</v>
      </c>
      <c r="B26" s="55" t="s">
        <v>65</v>
      </c>
      <c r="C26" s="68">
        <f>L18</f>
        <v>3000</v>
      </c>
      <c r="D26" s="69">
        <f>IF(OR(D28=1,$C18=""),"",IF(C21&lt;5,C26*0.99,40000*D25/PI()/D24^2))</f>
        <v>2970</v>
      </c>
      <c r="E26" s="69">
        <f>IF(OR(E28=1,$C18=""),"",IF(D21&lt;5,D26*0.99,40000*E25/PI()/E24^2))</f>
        <v>2940.3</v>
      </c>
      <c r="F26" s="69">
        <f t="shared" ref="F26:AG26" si="22">IF(OR(F28=1,$C18=""),"",IF(E21&lt;5,E26*0.99,40000*F25/PI()/F24^2))</f>
        <v>2589.6615106985382</v>
      </c>
      <c r="G26" s="69">
        <f t="shared" si="22"/>
        <v>2094.6743035556065</v>
      </c>
      <c r="H26" s="69">
        <f t="shared" si="22"/>
        <v>650.07225921930331</v>
      </c>
      <c r="I26" s="69">
        <f t="shared" si="22"/>
        <v>648.97130620717292</v>
      </c>
      <c r="J26" s="69">
        <f t="shared" si="22"/>
        <v>654.29645911373791</v>
      </c>
      <c r="K26" s="69">
        <f t="shared" si="22"/>
        <v>373.75243430224583</v>
      </c>
      <c r="L26" s="69">
        <f t="shared" si="22"/>
        <v>376.11439151444483</v>
      </c>
      <c r="M26" s="69">
        <f>IF(OR(M28=1,$C18=""),"",IF(L21&lt;5,L26*0.99,40000*M25/PI()/M24^2))</f>
        <v>377.89634271869249</v>
      </c>
      <c r="N26" s="69">
        <f>IF(OR(N28=1,$C18=""),"",IF(M21&lt;5,M26*0.99,40000*N25/PI()/N24^2))</f>
        <v>378.15001246380439</v>
      </c>
      <c r="O26" s="69">
        <f>IF(OR(O28=1,$C18=""),"",IF(N21&lt;5,N26*0.99,40000*O25/PI()/O24^2))</f>
        <v>215.13454987554942</v>
      </c>
      <c r="P26" s="69">
        <f t="shared" si="22"/>
        <v>210.530247345813</v>
      </c>
      <c r="Q26" s="69">
        <f t="shared" si="22"/>
        <v>204.0202065887346</v>
      </c>
      <c r="R26" s="69">
        <f>IF(OR(R28=1,$C18=""),"",IF(Q21&lt;5,Q26*0.99,40000*R25/PI()/R24^2))</f>
        <v>195.51179966085618</v>
      </c>
      <c r="S26" s="69">
        <f t="shared" si="22"/>
        <v>185.03660583412702</v>
      </c>
      <c r="T26" s="107">
        <f t="shared" si="22"/>
        <v>172.75110456091622</v>
      </c>
      <c r="U26" s="69">
        <f t="shared" si="22"/>
        <v>158.9284847611363</v>
      </c>
      <c r="V26" s="69">
        <f t="shared" si="22"/>
        <v>143.9403962434088</v>
      </c>
      <c r="W26" s="69">
        <f t="shared" si="22"/>
        <v>128.2292748569773</v>
      </c>
      <c r="X26" s="69">
        <f t="shared" si="22"/>
        <v>112.27367260658653</v>
      </c>
      <c r="Y26" s="69">
        <f t="shared" si="22"/>
        <v>96.547677864187634</v>
      </c>
      <c r="Z26" s="69">
        <f t="shared" si="22"/>
        <v>81.491488229913642</v>
      </c>
      <c r="AA26" s="69">
        <f t="shared" si="22"/>
        <v>67.476570933865929</v>
      </c>
      <c r="AB26" s="69">
        <f t="shared" si="22"/>
        <v>54.783760850333096</v>
      </c>
      <c r="AC26" s="69">
        <f t="shared" si="22"/>
        <v>43.592762090351201</v>
      </c>
      <c r="AD26" s="69">
        <f t="shared" si="22"/>
        <v>33.982693286775351</v>
      </c>
      <c r="AE26" s="69">
        <f t="shared" si="22"/>
        <v>25.942061114905361</v>
      </c>
      <c r="AF26" s="69">
        <f t="shared" si="22"/>
        <v>19.385464370122907</v>
      </c>
      <c r="AG26" s="533">
        <f t="shared" si="22"/>
        <v>14.173885197624267</v>
      </c>
      <c r="AH26" s="555"/>
      <c r="AI26" s="555"/>
      <c r="AJ26" s="555"/>
      <c r="AK26" s="555"/>
      <c r="AL26" s="555"/>
      <c r="AM26" s="555"/>
      <c r="AN26" s="555"/>
      <c r="AO26" s="555"/>
      <c r="AP26" s="555"/>
    </row>
    <row r="27" spans="1:43">
      <c r="A27" s="38" t="str">
        <f t="shared" si="15"/>
        <v>s10</v>
      </c>
      <c r="B27" s="55" t="s">
        <v>66</v>
      </c>
      <c r="C27" s="68">
        <f>M18</f>
        <v>0.14964149942213148</v>
      </c>
      <c r="D27" s="69">
        <f t="shared" ref="D27:AG27" si="23">IF(OR(D28=1,$B18=""),"",IF(D22&lt;1.5,PI()*D24^2*D22/3*D26/40000,$AI46*D22^$AJ46*D24^($AK46*LOG10(D22)+$AL46)*D26))</f>
        <v>14.602246321243323</v>
      </c>
      <c r="E27" s="69">
        <f>IF(OR(E28=1,$B18=""),"",IF(E22&lt;1.5,PI()*E24^2*E22/3*E26/40000,$AI46*E22^$AJ46*E24^($AK46*LOG10(E22)+$AL46)*E26))</f>
        <v>75.905864914803004</v>
      </c>
      <c r="F27" s="69">
        <f t="shared" si="23"/>
        <v>163.59303135497768</v>
      </c>
      <c r="G27" s="69">
        <f t="shared" si="23"/>
        <v>238.54090983442325</v>
      </c>
      <c r="H27" s="69">
        <f t="shared" si="23"/>
        <v>166.28875008202399</v>
      </c>
      <c r="I27" s="69">
        <f t="shared" si="23"/>
        <v>233.49342624241584</v>
      </c>
      <c r="J27" s="69">
        <f t="shared" si="23"/>
        <v>308.37396057546226</v>
      </c>
      <c r="K27" s="69">
        <f t="shared" si="23"/>
        <v>277.01665429959621</v>
      </c>
      <c r="L27" s="69">
        <f t="shared" si="23"/>
        <v>337.45902438790904</v>
      </c>
      <c r="M27" s="69">
        <f t="shared" si="23"/>
        <v>398.68624316185935</v>
      </c>
      <c r="N27" s="69">
        <f t="shared" si="23"/>
        <v>458.52851213705924</v>
      </c>
      <c r="O27" s="69">
        <f t="shared" si="23"/>
        <v>370.92186153968453</v>
      </c>
      <c r="P27" s="69">
        <f t="shared" si="23"/>
        <v>407.33889704065194</v>
      </c>
      <c r="Q27" s="69">
        <f t="shared" si="23"/>
        <v>437.85373794283191</v>
      </c>
      <c r="R27" s="69">
        <f t="shared" si="23"/>
        <v>461.07337400489223</v>
      </c>
      <c r="S27" s="69">
        <f t="shared" si="23"/>
        <v>475.91872669502487</v>
      </c>
      <c r="T27" s="69">
        <f t="shared" si="23"/>
        <v>481.71165562586981</v>
      </c>
      <c r="U27" s="69">
        <f t="shared" si="23"/>
        <v>478.23260272662179</v>
      </c>
      <c r="V27" s="69">
        <f t="shared" si="23"/>
        <v>465.741810724733</v>
      </c>
      <c r="W27" s="69">
        <f t="shared" si="23"/>
        <v>444.96096009035483</v>
      </c>
      <c r="X27" s="69">
        <f t="shared" si="23"/>
        <v>414.10716995858081</v>
      </c>
      <c r="Y27" s="69">
        <f t="shared" si="23"/>
        <v>377.42816889931549</v>
      </c>
      <c r="Z27" s="69">
        <f t="shared" si="23"/>
        <v>337.01493579194351</v>
      </c>
      <c r="AA27" s="69">
        <f t="shared" si="23"/>
        <v>294.75000791764774</v>
      </c>
      <c r="AB27" s="69">
        <f t="shared" si="23"/>
        <v>252.42253335860141</v>
      </c>
      <c r="AC27" s="69">
        <f t="shared" si="23"/>
        <v>211.61014923354404</v>
      </c>
      <c r="AD27" s="69">
        <f t="shared" si="23"/>
        <v>173.59176687303426</v>
      </c>
      <c r="AE27" s="69">
        <f t="shared" si="23"/>
        <v>139.29727776368168</v>
      </c>
      <c r="AF27" s="69">
        <f t="shared" si="23"/>
        <v>109.29505397500901</v>
      </c>
      <c r="AG27" s="533">
        <f t="shared" si="23"/>
        <v>83.813380200049139</v>
      </c>
      <c r="AH27" s="555"/>
      <c r="AI27" s="555"/>
      <c r="AJ27" s="555"/>
      <c r="AK27" s="555"/>
      <c r="AL27" s="555"/>
      <c r="AM27" s="555"/>
      <c r="AN27" s="555"/>
      <c r="AO27" s="555"/>
      <c r="AP27" s="555"/>
    </row>
    <row r="28" spans="1:43">
      <c r="A28" s="38" t="str">
        <f t="shared" si="15"/>
        <v>s10</v>
      </c>
      <c r="B28" s="56" t="s">
        <v>61</v>
      </c>
      <c r="C28" s="57"/>
      <c r="D28" s="58" t="str">
        <f>IF(OR(C26&lt;0.5,C28=1),1,"")</f>
        <v/>
      </c>
      <c r="E28" s="58" t="str">
        <f t="shared" ref="E28:AG28" si="24">IF(OR(D26&lt;0.5,D28=1),1,"")</f>
        <v/>
      </c>
      <c r="F28" s="58" t="str">
        <f t="shared" si="24"/>
        <v/>
      </c>
      <c r="G28" s="58" t="str">
        <f t="shared" si="24"/>
        <v/>
      </c>
      <c r="H28" s="58" t="str">
        <f t="shared" si="24"/>
        <v/>
      </c>
      <c r="I28" s="58" t="str">
        <f t="shared" si="24"/>
        <v/>
      </c>
      <c r="J28" s="58" t="str">
        <f t="shared" si="24"/>
        <v/>
      </c>
      <c r="K28" s="58" t="str">
        <f t="shared" si="24"/>
        <v/>
      </c>
      <c r="L28" s="58" t="str">
        <f t="shared" si="24"/>
        <v/>
      </c>
      <c r="M28" s="58" t="str">
        <f t="shared" si="24"/>
        <v/>
      </c>
      <c r="N28" s="58" t="str">
        <f t="shared" si="24"/>
        <v/>
      </c>
      <c r="O28" s="58" t="str">
        <f t="shared" si="24"/>
        <v/>
      </c>
      <c r="P28" s="58" t="str">
        <f t="shared" si="24"/>
        <v/>
      </c>
      <c r="Q28" s="58" t="str">
        <f t="shared" si="24"/>
        <v/>
      </c>
      <c r="R28" s="58" t="str">
        <f t="shared" si="24"/>
        <v/>
      </c>
      <c r="S28" s="58" t="str">
        <f t="shared" si="24"/>
        <v/>
      </c>
      <c r="T28" s="58" t="str">
        <f t="shared" si="24"/>
        <v/>
      </c>
      <c r="U28" s="58" t="str">
        <f t="shared" si="24"/>
        <v/>
      </c>
      <c r="V28" s="58" t="str">
        <f t="shared" si="24"/>
        <v/>
      </c>
      <c r="W28" s="58" t="str">
        <f t="shared" si="24"/>
        <v/>
      </c>
      <c r="X28" s="58" t="str">
        <f t="shared" si="24"/>
        <v/>
      </c>
      <c r="Y28" s="58" t="str">
        <f t="shared" si="24"/>
        <v/>
      </c>
      <c r="Z28" s="58" t="str">
        <f t="shared" si="24"/>
        <v/>
      </c>
      <c r="AA28" s="58" t="str">
        <f t="shared" si="24"/>
        <v/>
      </c>
      <c r="AB28" s="58" t="str">
        <f t="shared" si="24"/>
        <v/>
      </c>
      <c r="AC28" s="58" t="str">
        <f t="shared" si="24"/>
        <v/>
      </c>
      <c r="AD28" s="58" t="str">
        <f t="shared" si="24"/>
        <v/>
      </c>
      <c r="AE28" s="58" t="str">
        <f t="shared" si="24"/>
        <v/>
      </c>
      <c r="AF28" s="58" t="str">
        <f t="shared" si="24"/>
        <v/>
      </c>
      <c r="AG28" s="535" t="str">
        <f t="shared" si="24"/>
        <v/>
      </c>
      <c r="AH28" s="556"/>
      <c r="AI28" s="556"/>
      <c r="AJ28" s="556"/>
      <c r="AK28" s="556"/>
      <c r="AL28" s="556"/>
      <c r="AM28" s="556"/>
      <c r="AN28" s="556"/>
      <c r="AO28" s="556"/>
      <c r="AP28" s="556"/>
    </row>
    <row r="29" spans="1:43" s="77" customFormat="1">
      <c r="A29" s="77" t="str">
        <f>A27</f>
        <v>s10</v>
      </c>
      <c r="B29" s="82" t="s">
        <v>77</v>
      </c>
      <c r="C29" s="83"/>
      <c r="D29" s="83" t="str">
        <f t="shared" ref="D29:K29" si="25">IF(AND(C29="",D30=""),"",IF(D30&lt;&gt;"",0,C29+1))</f>
        <v/>
      </c>
      <c r="E29" s="83" t="str">
        <f>IF(AND(D29="",E30=""),"",IF(E30&lt;&gt;"",0,D29+1))</f>
        <v/>
      </c>
      <c r="F29" s="83" t="str">
        <f t="shared" si="25"/>
        <v/>
      </c>
      <c r="G29" s="83">
        <f t="shared" si="25"/>
        <v>0</v>
      </c>
      <c r="H29" s="83">
        <f t="shared" si="25"/>
        <v>1</v>
      </c>
      <c r="I29" s="83">
        <f t="shared" si="25"/>
        <v>2</v>
      </c>
      <c r="J29" s="83">
        <f t="shared" si="25"/>
        <v>0</v>
      </c>
      <c r="K29" s="83">
        <f t="shared" si="25"/>
        <v>1</v>
      </c>
      <c r="L29" s="83">
        <f>IF(AND(K29="",L30=""),"",IF(L30&lt;&gt;"",0,K29+1))</f>
        <v>2</v>
      </c>
      <c r="M29" s="83">
        <f t="shared" ref="M29:AG29" si="26">IF(AND(L29="",M30=""),"",IF(M30&lt;&gt;"",0,L29+1))</f>
        <v>3</v>
      </c>
      <c r="N29" s="83">
        <f t="shared" si="26"/>
        <v>0</v>
      </c>
      <c r="O29" s="83">
        <f t="shared" si="26"/>
        <v>1</v>
      </c>
      <c r="P29" s="83">
        <f t="shared" si="26"/>
        <v>2</v>
      </c>
      <c r="Q29" s="83">
        <f t="shared" si="26"/>
        <v>3</v>
      </c>
      <c r="R29" s="83">
        <f t="shared" si="26"/>
        <v>4</v>
      </c>
      <c r="S29" s="83">
        <f t="shared" si="26"/>
        <v>5</v>
      </c>
      <c r="T29" s="83">
        <f t="shared" si="26"/>
        <v>6</v>
      </c>
      <c r="U29" s="83">
        <f t="shared" si="26"/>
        <v>7</v>
      </c>
      <c r="V29" s="83">
        <f t="shared" si="26"/>
        <v>8</v>
      </c>
      <c r="W29" s="83">
        <f t="shared" si="26"/>
        <v>9</v>
      </c>
      <c r="X29" s="83">
        <f t="shared" si="26"/>
        <v>10</v>
      </c>
      <c r="Y29" s="83">
        <f t="shared" si="26"/>
        <v>11</v>
      </c>
      <c r="Z29" s="83">
        <f t="shared" si="26"/>
        <v>12</v>
      </c>
      <c r="AA29" s="83">
        <f t="shared" si="26"/>
        <v>13</v>
      </c>
      <c r="AB29" s="83">
        <f t="shared" si="26"/>
        <v>14</v>
      </c>
      <c r="AC29" s="83">
        <f t="shared" si="26"/>
        <v>15</v>
      </c>
      <c r="AD29" s="83">
        <f t="shared" si="26"/>
        <v>16</v>
      </c>
      <c r="AE29" s="83">
        <f t="shared" si="26"/>
        <v>17</v>
      </c>
      <c r="AF29" s="83">
        <f t="shared" si="26"/>
        <v>18</v>
      </c>
      <c r="AG29" s="536">
        <f t="shared" si="26"/>
        <v>19</v>
      </c>
      <c r="AH29" s="557"/>
      <c r="AI29" s="557"/>
      <c r="AJ29" s="557"/>
      <c r="AK29" s="557"/>
      <c r="AL29" s="557"/>
      <c r="AM29" s="557"/>
      <c r="AN29" s="557"/>
      <c r="AO29" s="557"/>
      <c r="AP29" s="557"/>
    </row>
    <row r="30" spans="1:43" s="79" customFormat="1">
      <c r="A30" s="77" t="str">
        <f t="shared" ref="A30:A43" si="27">A28</f>
        <v>s10</v>
      </c>
      <c r="B30" s="80" t="s">
        <v>75</v>
      </c>
      <c r="C30" s="81" t="str">
        <f>IF(C31="","",IF(SUM(B$31:$C31)=0,($BF$46*LN($F25*(C$31-IEVADE!$B$81/100)/(C$25*(1-IEVADE!$B$81/100)))+$BG$46)*(1-IEVADE!$B$81/100)+IEVADE!$B$81/100,$BF$46*LN(C31)+$BG$46))</f>
        <v/>
      </c>
      <c r="D30" s="81" t="str">
        <f>IF(D31="","",IF(SUM($C$31:C31)=0,($BF$46*LN(D25*(D31-IEVADE!$B$81/100)/(D25*(1-IEVADE!$B$81/100)))+$BG$46)*(1-IEVADE!$B$81/100)+IEVADE!$B$81/100,$BF$46*LN(D31)+$BG$46))</f>
        <v/>
      </c>
      <c r="E30" s="81" t="str">
        <f>IF(E31="","",IF(SUM($C$31:D31)=0,($BF$46*LN(E25*(E31-IEVADE!$B$81/100)/(E25*(1-IEVADE!$B$81/100)))+$BG$46)*(1-IEVADE!$B$81/100)+IEVADE!$B$81/100,$BF$46*LN(E31)+$BG$46))</f>
        <v/>
      </c>
      <c r="F30" s="81" t="str">
        <f>IF(F31="","",IF(SUM($C$31:E31)=0,($BF$46*LN(F25*(F31-IEVADE!$B$81/100)/(F25*(1-IEVADE!$B$81/100)))+$BG$46)*(1-IEVADE!$B$81/100)+IEVADE!$B$81/100,$BF$46*LN(F31)+$BG$46))</f>
        <v/>
      </c>
      <c r="G30" s="81">
        <f>IF(G31="","",IF(SUM($C$31:F31)=0,($BF$46*LN(G25*(G31-IEVADE!$B$81/100)/(G25*(1-IEVADE!$B$81/100)))+$BG$46)*(1-IEVADE!$B$81/100)+IEVADE!$B$81/100,$BF$46*LN(G31)+$BG$46))</f>
        <v>1.2005688570960151</v>
      </c>
      <c r="H30" s="81" t="str">
        <f>IF(H31="","",IF(SUM($C$31:G31)=0,($BF$46*LN(H25*(H31-IEVADE!$B$81/100)/(H25*(1-IEVADE!$B$81/100)))+$BG$46)*(1-IEVADE!$B$81/100)+IEVADE!$B$81/100,$BF$46*LN(H31)+$BG$46))</f>
        <v/>
      </c>
      <c r="I30" s="81" t="str">
        <f>IF(I31="","",IF(SUM($C$31:H31)=0,($BF$46*LN(I25*(I31-IEVADE!$B$81/100)/(I25*(1-IEVADE!$B$81/100)))+$BG$46)*(1-IEVADE!$B$81/100)+IEVADE!$B$81/100,$BF$46*LN(I31)+$BG$46))</f>
        <v/>
      </c>
      <c r="J30" s="81">
        <f>IF(J31="","",IF(SUM($C$31:I31)=0,($BF$46*LN(J25*(J31-IEVADE!$B$81/100)/(J25*(1-IEVADE!$B$81/100)))+$BG$46)*(1-IEVADE!$B$81/100)+IEVADE!$B$81/100,$BF$46*LN(J31)+$BG$46))</f>
        <v>1.392320768557934</v>
      </c>
      <c r="K30" s="81" t="str">
        <f>IF(K31="","",IF(SUM($C$31:J31)=0,($BF$46*LN(K25*(K31-IEVADE!$B$81/100)/(K25*(1-IEVADE!$B$81/100)))+$BG$46)*(1-IEVADE!$B$81/100)+IEVADE!$B$81/100,$BF$46*LN(K31)+$BG$46))</f>
        <v/>
      </c>
      <c r="L30" s="81" t="str">
        <f>IF(L31="","",IF(SUM($C$31:K31)=0,($BF$46*LN(L25*(L31-IEVADE!$B$81/100)/(L25*(1-IEVADE!$B$81/100)))+$BG$46)*(1-IEVADE!$B$81/100)+IEVADE!$B$81/100,$BF$46*LN(L31)+$BG$46))</f>
        <v/>
      </c>
      <c r="M30" s="81" t="str">
        <f>IF(M31="","",IF(SUM($C$31:L31)=0,($BF$46*LN(M25*(M31-IEVADE!$B$81/100)/(M25*(1-IEVADE!$B$81/100)))+$BG$46)*(1-IEVADE!$B$81/100)+IEVADE!$B$81/100,$BF$46*LN(M31)+$BG$46))</f>
        <v/>
      </c>
      <c r="N30" s="81">
        <f>IF(N31="","",IF(SUM($C$31:M31)=0,($BF$46*LN(N25*(N31-IEVADE!$B$81/100)/(N25*(1-IEVADE!$B$81/100)))+$BG$46)*(1-IEVADE!$B$81/100)+IEVADE!$B$81/100,$BF$46*LN(N31)+$BG$46))</f>
        <v>1.4006038271100942</v>
      </c>
      <c r="O30" s="81" t="str">
        <f>IF(O31="","",IF(SUM($C$31:N31)=0,($BF$46*LN(O25*(O31-IEVADE!$B$81/100)/(O25*(1-IEVADE!$B$81/100)))+$BG$46)*(1-IEVADE!$B$81/100)+IEVADE!$B$81/100,$BF$46*LN(O31)+$BG$46))</f>
        <v/>
      </c>
      <c r="P30" s="81" t="str">
        <f>IF(P31="","",IF(SUM($C$31:O31)=0,($BF$46*LN(P25*(P31-IEVADE!$B$81/100)/(P25*(1-IEVADE!$B$81/100)))+$BG$46)*(1-IEVADE!$B$81/100)+IEVADE!$B$81/100,$BF$46*LN(P31)+$BG$46))</f>
        <v/>
      </c>
      <c r="Q30" s="81" t="str">
        <f>IF(Q31="","",IF(SUM($C$31:P31)=0,($BF$46*LN(Q25*(Q31-IEVADE!$B$81/100)/(Q25*(1-IEVADE!$B$81/100)))+$BG$46)*(1-IEVADE!$B$81/100)+IEVADE!$B$81/100,$BF$46*LN(Q31)+$BG$46))</f>
        <v/>
      </c>
      <c r="R30" s="81" t="str">
        <f>IF(R31="","",IF(SUM($C$31:Q31)=0,($BF$46*LN(R25*(R31-IEVADE!$B$81/100)/(R25*(1-IEVADE!$B$81/100)))+$BG$46)*(1-IEVADE!$B$81/100)+IEVADE!$B$81/100,$BF$46*LN(R31)+$BG$46))</f>
        <v/>
      </c>
      <c r="S30" s="81" t="str">
        <f>IF(S31="","",IF(SUM($C$31:R31)=0,($BF$46*LN(S25*(S31-IEVADE!$B$81/100)/(S25*(1-IEVADE!$B$81/100)))+$BG$46)*(1-IEVADE!$B$81/100)+IEVADE!$B$81/100,$BF$46*LN(S31)+$BG$46))</f>
        <v/>
      </c>
      <c r="T30" s="81" t="str">
        <f>IF(T31="","",IF(SUM($C$31:S31)=0,($BF$46*LN(T25*(T31-IEVADE!$B$81/100)/(T25*(1-IEVADE!$B$81/100)))+$BG$46)*(1-IEVADE!$B$81/100)+IEVADE!$B$81/100,$BF$46*LN(T31)+$BG$46))</f>
        <v/>
      </c>
      <c r="U30" s="81" t="str">
        <f>IF(U31="","",IF(SUM($C$31:T31)=0,($BF$46*LN(U25*(U31-IEVADE!$B$81/100)/(U25*(1-IEVADE!$B$81/100)))+$BG$46)*(1-IEVADE!$B$81/100)+IEVADE!$B$81/100,$BF$46*LN(U31)+$BG$46))</f>
        <v/>
      </c>
      <c r="V30" s="81" t="str">
        <f>IF(V31="","",IF(SUM($C$31:U31)=0,($BF$46*LN(V25*(V31-IEVADE!$B$81/100)/(V25*(1-IEVADE!$B$81/100)))+$BG$46)*(1-IEVADE!$B$81/100)+IEVADE!$B$81/100,$BF$46*LN(V31)+$BG$46))</f>
        <v/>
      </c>
      <c r="W30" s="81" t="str">
        <f>IF(W31="","",IF(SUM($C$31:V31)=0,($BF$46*LN(W25*(W31-IEVADE!$B$81/100)/(W25*(1-IEVADE!$B$81/100)))+$BG$46)*(1-IEVADE!$B$81/100)+IEVADE!$B$81/100,$BF$46*LN(W31)+$BG$46))</f>
        <v/>
      </c>
      <c r="X30" s="81" t="str">
        <f>IF(X31="","",IF(SUM($C$31:W31)=0,($BF$46*LN(X25*(X31-IEVADE!$B$81/100)/(X25*(1-IEVADE!$B$81/100)))+$BG$46)*(1-IEVADE!$B$81/100)+IEVADE!$B$81/100,$BF$46*LN(X31)+$BG$46))</f>
        <v/>
      </c>
      <c r="Y30" s="81" t="str">
        <f>IF(Y31="","",IF(SUM($C$31:X31)=0,($BF$46*LN(Y25*(Y31-IEVADE!$B$81/100)/(Y25*(1-IEVADE!$B$81/100)))+$BG$46)*(1-IEVADE!$B$81/100)+IEVADE!$B$81/100,$BF$46*LN(Y31)+$BG$46))</f>
        <v/>
      </c>
      <c r="Z30" s="81" t="str">
        <f>IF(Z31="","",IF(SUM($C$31:Y31)=0,($BF$46*LN(Z25*(Z31-IEVADE!$B$81/100)/(Z25*(1-IEVADE!$B$81/100)))+$BG$46)*(1-IEVADE!$B$81/100)+IEVADE!$B$81/100,$BF$46*LN(Z31)+$BG$46))</f>
        <v/>
      </c>
      <c r="AA30" s="81" t="str">
        <f>IF(AA31="","",IF(SUM($C$31:Z31)=0,($BF$46*LN(AA25*(AA31-IEVADE!$B$81/100)/(AA25*(1-IEVADE!$B$81/100)))+$BG$46)*(1-IEVADE!$B$81/100)+IEVADE!$B$81/100,$BF$46*LN(AA31)+$BG$46))</f>
        <v/>
      </c>
      <c r="AB30" s="81" t="str">
        <f>IF(AB31="","",IF(SUM($C$31:AA31)=0,($BF$46*LN(AB25*(AB31-IEVADE!$B$81/100)/(AB25*(1-IEVADE!$B$81/100)))+$BG$46)*(1-IEVADE!$B$81/100)+IEVADE!$B$81/100,$BF$46*LN(AB31)+$BG$46))</f>
        <v/>
      </c>
      <c r="AC30" s="81" t="str">
        <f>IF(AC31="","",IF(SUM($C$31:AB31)=0,($BF$46*LN(AC25*(AC31-IEVADE!$B$81/100)/(AC25*(1-IEVADE!$B$81/100)))+$BG$46)*(1-IEVADE!$B$81/100)+IEVADE!$B$81/100,$BF$46*LN(AC31)+$BG$46))</f>
        <v/>
      </c>
      <c r="AD30" s="81" t="str">
        <f>IF(AD31="","",IF(SUM($C$31:AC31)=0,($BF$46*LN(AD25*(AD31-IEVADE!$B$81/100)/(AD25*(1-IEVADE!$B$81/100)))+$BG$46)*(1-IEVADE!$B$81/100)+IEVADE!$B$81/100,$BF$46*LN(AD31)+$BG$46))</f>
        <v/>
      </c>
      <c r="AE30" s="81" t="str">
        <f>IF(AE31="","",IF(SUM($C$31:AD31)=0,($BF$46*LN(AE25*(AE31-IEVADE!$B$81/100)/(AE25*(1-IEVADE!$B$81/100)))+$BG$46)*(1-IEVADE!$B$81/100)+IEVADE!$B$81/100,$BF$46*LN(AE31)+$BG$46))</f>
        <v/>
      </c>
      <c r="AF30" s="81" t="str">
        <f>IF(AF31="","",IF(SUM($C$31:AE31)=0,($BF$46*LN(AF25*(AF31-IEVADE!$B$81/100)/(AF25*(1-IEVADE!$B$81/100)))+$BG$46)*(1-IEVADE!$B$81/100)+IEVADE!$B$81/100,$BF$46*LN(AF31)+$BG$46))</f>
        <v/>
      </c>
      <c r="AG30" s="81" t="str">
        <f>IF(AG31="","",IF(SUM($C$31:AF31)=0,($BF$46*LN(AG25*(AG31-IEVADE!$B$81/100)/(AG25*(1-IEVADE!$B$81/100)))+$BG$46)*(1-IEVADE!$B$81/100)+IEVADE!$B$81/100,$BF$46*LN(AG31)+$BG$46))</f>
        <v/>
      </c>
      <c r="AH30" s="558"/>
      <c r="AI30" s="558"/>
      <c r="AJ30" s="558"/>
      <c r="AK30" s="558"/>
      <c r="AL30" s="558"/>
      <c r="AM30" s="558"/>
      <c r="AN30" s="558"/>
      <c r="AO30" s="558"/>
      <c r="AP30" s="558"/>
    </row>
    <row r="31" spans="1:43" s="79" customFormat="1">
      <c r="A31" s="77" t="str">
        <f t="shared" si="27"/>
        <v>s10</v>
      </c>
      <c r="B31" s="80" t="s">
        <v>76</v>
      </c>
      <c r="C31" s="81"/>
      <c r="D31" s="81" t="str">
        <f>IF(D32="","",(D25-D32)/D25)</f>
        <v/>
      </c>
      <c r="E31" s="81" t="str">
        <f t="shared" ref="E31:AG31" si="28">IF(E32="","",(E25-E32)/E25)</f>
        <v/>
      </c>
      <c r="F31" s="81" t="str">
        <f>IF(F32="","",(F25-F32)/F25)</f>
        <v/>
      </c>
      <c r="G31" s="81">
        <f t="shared" si="28"/>
        <v>0.56919488294143727</v>
      </c>
      <c r="H31" s="81" t="str">
        <f t="shared" si="28"/>
        <v/>
      </c>
      <c r="I31" s="81" t="str">
        <f t="shared" si="28"/>
        <v/>
      </c>
      <c r="J31" s="81">
        <f t="shared" si="28"/>
        <v>0.30872114216913316</v>
      </c>
      <c r="K31" s="81" t="str">
        <f t="shared" si="28"/>
        <v/>
      </c>
      <c r="L31" s="81" t="str">
        <f t="shared" si="28"/>
        <v/>
      </c>
      <c r="M31" s="81" t="str">
        <f t="shared" si="28"/>
        <v/>
      </c>
      <c r="N31" s="81">
        <f t="shared" si="28"/>
        <v>0.30115466845705352</v>
      </c>
      <c r="O31" s="81" t="str">
        <f t="shared" si="28"/>
        <v/>
      </c>
      <c r="P31" s="81" t="str">
        <f t="shared" si="28"/>
        <v/>
      </c>
      <c r="Q31" s="81" t="str">
        <f t="shared" si="28"/>
        <v/>
      </c>
      <c r="R31" s="81" t="str">
        <f t="shared" si="28"/>
        <v/>
      </c>
      <c r="S31" s="81" t="str">
        <f t="shared" si="28"/>
        <v/>
      </c>
      <c r="T31" s="81" t="str">
        <f t="shared" si="28"/>
        <v/>
      </c>
      <c r="U31" s="81" t="str">
        <f t="shared" si="28"/>
        <v/>
      </c>
      <c r="V31" s="81" t="str">
        <f t="shared" si="28"/>
        <v/>
      </c>
      <c r="W31" s="81" t="str">
        <f t="shared" si="28"/>
        <v/>
      </c>
      <c r="X31" s="81" t="str">
        <f t="shared" si="28"/>
        <v/>
      </c>
      <c r="Y31" s="81" t="str">
        <f t="shared" si="28"/>
        <v/>
      </c>
      <c r="Z31" s="81" t="str">
        <f t="shared" si="28"/>
        <v/>
      </c>
      <c r="AA31" s="81" t="str">
        <f t="shared" si="28"/>
        <v/>
      </c>
      <c r="AB31" s="81" t="str">
        <f t="shared" si="28"/>
        <v/>
      </c>
      <c r="AC31" s="81" t="str">
        <f t="shared" si="28"/>
        <v/>
      </c>
      <c r="AD31" s="81" t="str">
        <f t="shared" si="28"/>
        <v/>
      </c>
      <c r="AE31" s="81" t="str">
        <f t="shared" si="28"/>
        <v/>
      </c>
      <c r="AF31" s="81" t="str">
        <f t="shared" si="28"/>
        <v/>
      </c>
      <c r="AG31" s="537" t="str">
        <f t="shared" si="28"/>
        <v/>
      </c>
      <c r="AH31" s="558"/>
      <c r="AI31" s="558"/>
      <c r="AJ31" s="558"/>
      <c r="AK31" s="558"/>
      <c r="AL31" s="558"/>
      <c r="AM31" s="558"/>
      <c r="AN31" s="558"/>
      <c r="AO31" s="558"/>
      <c r="AP31" s="558"/>
    </row>
    <row r="32" spans="1:43" s="79" customFormat="1">
      <c r="A32" s="77" t="str">
        <f t="shared" si="27"/>
        <v>s10</v>
      </c>
      <c r="B32" s="59" t="s">
        <v>78</v>
      </c>
      <c r="C32" s="60"/>
      <c r="D32" s="121" t="str">
        <f>IF(AND(D20&gt;=$AS$46,D20&lt;=$AT$46,D$12&gt;=$AU$46),D$11*$AV$46,"")</f>
        <v/>
      </c>
      <c r="E32" s="121" t="str">
        <f t="shared" ref="E32:AG32" si="29">IF(AND(E20&gt;=$AS$46,E20&lt;=$AT$46,E$12&gt;=$AU$46),E$11*$AV$46,"")</f>
        <v/>
      </c>
      <c r="F32" s="121" t="str">
        <f t="shared" si="29"/>
        <v/>
      </c>
      <c r="G32" s="121">
        <f t="shared" si="29"/>
        <v>14.631523421794091</v>
      </c>
      <c r="H32" s="121" t="str">
        <f t="shared" si="29"/>
        <v/>
      </c>
      <c r="I32" s="121" t="str">
        <f t="shared" si="29"/>
        <v/>
      </c>
      <c r="J32" s="121">
        <f t="shared" si="29"/>
        <v>20.113889731296037</v>
      </c>
      <c r="K32" s="121" t="str">
        <f t="shared" si="29"/>
        <v/>
      </c>
      <c r="L32" s="121" t="str">
        <f t="shared" si="29"/>
        <v/>
      </c>
      <c r="M32" s="121" t="str">
        <f t="shared" si="29"/>
        <v/>
      </c>
      <c r="N32" s="121">
        <f t="shared" si="29"/>
        <v>23.822242294782495</v>
      </c>
      <c r="O32" s="121" t="str">
        <f t="shared" si="29"/>
        <v/>
      </c>
      <c r="P32" s="121" t="str">
        <f t="shared" si="29"/>
        <v/>
      </c>
      <c r="Q32" s="121" t="str">
        <f t="shared" si="29"/>
        <v/>
      </c>
      <c r="R32" s="121" t="str">
        <f t="shared" si="29"/>
        <v/>
      </c>
      <c r="S32" s="121" t="str">
        <f t="shared" si="29"/>
        <v/>
      </c>
      <c r="T32" s="121" t="str">
        <f t="shared" si="29"/>
        <v/>
      </c>
      <c r="U32" s="121" t="str">
        <f t="shared" si="29"/>
        <v/>
      </c>
      <c r="V32" s="121" t="str">
        <f t="shared" si="29"/>
        <v/>
      </c>
      <c r="W32" s="121" t="str">
        <f t="shared" si="29"/>
        <v/>
      </c>
      <c r="X32" s="121" t="str">
        <f t="shared" si="29"/>
        <v/>
      </c>
      <c r="Y32" s="121" t="str">
        <f t="shared" si="29"/>
        <v/>
      </c>
      <c r="Z32" s="121" t="str">
        <f t="shared" si="29"/>
        <v/>
      </c>
      <c r="AA32" s="121" t="str">
        <f t="shared" si="29"/>
        <v/>
      </c>
      <c r="AB32" s="121" t="str">
        <f t="shared" si="29"/>
        <v/>
      </c>
      <c r="AC32" s="121" t="str">
        <f t="shared" si="29"/>
        <v/>
      </c>
      <c r="AD32" s="121" t="str">
        <f t="shared" si="29"/>
        <v/>
      </c>
      <c r="AE32" s="121" t="str">
        <f t="shared" si="29"/>
        <v/>
      </c>
      <c r="AF32" s="121" t="str">
        <f t="shared" si="29"/>
        <v/>
      </c>
      <c r="AG32" s="538" t="str">
        <f t="shared" si="29"/>
        <v/>
      </c>
      <c r="AH32" s="558"/>
      <c r="AI32" s="558"/>
      <c r="AJ32" s="558"/>
      <c r="AK32" s="558"/>
      <c r="AL32" s="558"/>
      <c r="AM32" s="558"/>
      <c r="AN32" s="558"/>
      <c r="AO32" s="558"/>
      <c r="AP32" s="558"/>
    </row>
    <row r="33" spans="1:103" s="79" customFormat="1">
      <c r="A33" s="77" t="str">
        <f t="shared" si="27"/>
        <v>s10</v>
      </c>
      <c r="B33" s="59" t="s">
        <v>80</v>
      </c>
      <c r="C33" s="60"/>
      <c r="D33" s="122" t="str">
        <f>IF(D32="","",D26-D26*D30*D31)</f>
        <v/>
      </c>
      <c r="E33" s="122" t="str">
        <f t="shared" ref="E33:AG33" si="30">IF(E32="","",E26-E26*E30*E31)</f>
        <v/>
      </c>
      <c r="F33" s="122" t="str">
        <f t="shared" si="30"/>
        <v/>
      </c>
      <c r="G33" s="122">
        <f t="shared" si="30"/>
        <v>663.26259379928251</v>
      </c>
      <c r="H33" s="122" t="str">
        <f t="shared" si="30"/>
        <v/>
      </c>
      <c r="I33" s="122" t="str">
        <f t="shared" si="30"/>
        <v/>
      </c>
      <c r="J33" s="122">
        <f t="shared" si="30"/>
        <v>373.05441637736737</v>
      </c>
      <c r="K33" s="122" t="str">
        <f t="shared" si="30"/>
        <v/>
      </c>
      <c r="L33" s="122" t="str">
        <f t="shared" si="30"/>
        <v/>
      </c>
      <c r="M33" s="122" t="str">
        <f t="shared" si="30"/>
        <v/>
      </c>
      <c r="N33" s="122">
        <f t="shared" si="30"/>
        <v>218.64694935845108</v>
      </c>
      <c r="O33" s="122" t="str">
        <f t="shared" si="30"/>
        <v/>
      </c>
      <c r="P33" s="122" t="str">
        <f t="shared" si="30"/>
        <v/>
      </c>
      <c r="Q33" s="122" t="str">
        <f t="shared" si="30"/>
        <v/>
      </c>
      <c r="R33" s="122" t="str">
        <f t="shared" si="30"/>
        <v/>
      </c>
      <c r="S33" s="122" t="str">
        <f t="shared" si="30"/>
        <v/>
      </c>
      <c r="T33" s="122" t="str">
        <f t="shared" si="30"/>
        <v/>
      </c>
      <c r="U33" s="122" t="str">
        <f t="shared" si="30"/>
        <v/>
      </c>
      <c r="V33" s="122" t="str">
        <f t="shared" si="30"/>
        <v/>
      </c>
      <c r="W33" s="122" t="str">
        <f t="shared" si="30"/>
        <v/>
      </c>
      <c r="X33" s="122" t="str">
        <f t="shared" si="30"/>
        <v/>
      </c>
      <c r="Y33" s="122" t="str">
        <f t="shared" si="30"/>
        <v/>
      </c>
      <c r="Z33" s="122" t="str">
        <f t="shared" si="30"/>
        <v/>
      </c>
      <c r="AA33" s="122" t="str">
        <f t="shared" si="30"/>
        <v/>
      </c>
      <c r="AB33" s="122" t="str">
        <f t="shared" si="30"/>
        <v/>
      </c>
      <c r="AC33" s="122" t="str">
        <f t="shared" si="30"/>
        <v/>
      </c>
      <c r="AD33" s="122" t="str">
        <f t="shared" si="30"/>
        <v/>
      </c>
      <c r="AE33" s="122" t="str">
        <f t="shared" si="30"/>
        <v/>
      </c>
      <c r="AF33" s="122" t="str">
        <f t="shared" si="30"/>
        <v/>
      </c>
      <c r="AG33" s="539" t="str">
        <f t="shared" si="30"/>
        <v/>
      </c>
      <c r="AH33" s="556"/>
      <c r="AI33" s="556"/>
      <c r="AJ33" s="556"/>
      <c r="AK33" s="556"/>
      <c r="AL33" s="556"/>
      <c r="AM33" s="556"/>
      <c r="AN33" s="556"/>
      <c r="AO33" s="556"/>
      <c r="AP33" s="556"/>
    </row>
    <row r="34" spans="1:103" s="79" customFormat="1">
      <c r="A34" s="77" t="str">
        <f t="shared" si="27"/>
        <v>s10</v>
      </c>
      <c r="B34" s="59" t="s">
        <v>81</v>
      </c>
      <c r="C34" s="60"/>
      <c r="D34" s="123" t="str">
        <f>IF(D32="","",SQRT(40000*D32/PI()/D33))</f>
        <v/>
      </c>
      <c r="E34" s="123" t="str">
        <f t="shared" ref="E34:AG34" si="31">IF(E32="","",SQRT(40000*E32/PI()/E33))</f>
        <v/>
      </c>
      <c r="F34" s="123" t="str">
        <f t="shared" si="31"/>
        <v/>
      </c>
      <c r="G34" s="123">
        <f t="shared" si="31"/>
        <v>16.759346505918725</v>
      </c>
      <c r="H34" s="123" t="str">
        <f t="shared" si="31"/>
        <v/>
      </c>
      <c r="I34" s="123" t="str">
        <f t="shared" si="31"/>
        <v/>
      </c>
      <c r="J34" s="123">
        <f t="shared" si="31"/>
        <v>26.200947620292837</v>
      </c>
      <c r="K34" s="123" t="str">
        <f t="shared" si="31"/>
        <v/>
      </c>
      <c r="L34" s="123" t="str">
        <f t="shared" si="31"/>
        <v/>
      </c>
      <c r="M34" s="123" t="str">
        <f t="shared" si="31"/>
        <v/>
      </c>
      <c r="N34" s="123">
        <f t="shared" si="31"/>
        <v>37.245573593336907</v>
      </c>
      <c r="O34" s="123" t="str">
        <f t="shared" si="31"/>
        <v/>
      </c>
      <c r="P34" s="123" t="str">
        <f t="shared" si="31"/>
        <v/>
      </c>
      <c r="Q34" s="123" t="str">
        <f t="shared" si="31"/>
        <v/>
      </c>
      <c r="R34" s="123" t="str">
        <f t="shared" si="31"/>
        <v/>
      </c>
      <c r="S34" s="123" t="str">
        <f t="shared" si="31"/>
        <v/>
      </c>
      <c r="T34" s="123" t="str">
        <f t="shared" si="31"/>
        <v/>
      </c>
      <c r="U34" s="123" t="str">
        <f t="shared" si="31"/>
        <v/>
      </c>
      <c r="V34" s="123" t="str">
        <f t="shared" si="31"/>
        <v/>
      </c>
      <c r="W34" s="123" t="str">
        <f t="shared" si="31"/>
        <v/>
      </c>
      <c r="X34" s="123" t="str">
        <f t="shared" si="31"/>
        <v/>
      </c>
      <c r="Y34" s="123" t="str">
        <f t="shared" si="31"/>
        <v/>
      </c>
      <c r="Z34" s="123" t="str">
        <f t="shared" si="31"/>
        <v/>
      </c>
      <c r="AA34" s="123" t="str">
        <f t="shared" si="31"/>
        <v/>
      </c>
      <c r="AB34" s="123" t="str">
        <f t="shared" si="31"/>
        <v/>
      </c>
      <c r="AC34" s="123" t="str">
        <f t="shared" si="31"/>
        <v/>
      </c>
      <c r="AD34" s="123" t="str">
        <f t="shared" si="31"/>
        <v/>
      </c>
      <c r="AE34" s="123" t="str">
        <f t="shared" si="31"/>
        <v/>
      </c>
      <c r="AF34" s="123" t="str">
        <f t="shared" si="31"/>
        <v/>
      </c>
      <c r="AG34" s="540" t="str">
        <f t="shared" si="31"/>
        <v/>
      </c>
      <c r="AH34" s="559"/>
      <c r="AI34" s="559"/>
      <c r="AJ34" s="559"/>
      <c r="AK34" s="559"/>
      <c r="AL34" s="559"/>
      <c r="AM34" s="559"/>
      <c r="AN34" s="559"/>
      <c r="AO34" s="559"/>
      <c r="AP34" s="559"/>
    </row>
    <row r="35" spans="1:103" ht="10.5" customHeight="1">
      <c r="A35" s="77" t="str">
        <f>A30</f>
        <v>s10</v>
      </c>
      <c r="B35" s="59" t="s">
        <v>57</v>
      </c>
      <c r="C35" s="60"/>
      <c r="D35" s="71" t="str">
        <f>IF(OR(D28=1,$C18=""),"",IF(C21&lt;5,"",IF(C32="",($Y46+$Z46*C21/100+$AA46/C21^2+$AB46*C25/C21+$AC46*C$3/C21+$AD46*D36/C21)*$C$1,($Y46+$Z46*C21/100+$AA46/C21^2+$AB46*C32/C21+$AC46*C$13/C21+$AD46*D36/C21)*$C$1)))</f>
        <v/>
      </c>
      <c r="E35" s="71" t="str">
        <f t="shared" ref="E35:AG35" si="32">IF(OR(E28=1,$C18=""),"",IF(D21&lt;5,"",IF(D32="",($Y46+$Z46*D21/100+$AA46/D21^2+$AB46*D25/D21+$AC46*D$3/D21+$AD46*E36/D21)*$C$1,($Y46+$Z46*D21/100+$AA46/D21^2+$AB46*D32/D21+$AC46*D$13/D21+$AD46*E36/D21)*$C$1)))</f>
        <v/>
      </c>
      <c r="F35" s="71">
        <f t="shared" si="32"/>
        <v>10.123902162273804</v>
      </c>
      <c r="G35" s="71">
        <f t="shared" si="32"/>
        <v>9.6700816164610988</v>
      </c>
      <c r="H35" s="71">
        <f t="shared" si="32"/>
        <v>4.4902104978428339</v>
      </c>
      <c r="I35" s="71">
        <f t="shared" si="32"/>
        <v>4.4386336898230425</v>
      </c>
      <c r="J35" s="71">
        <f t="shared" si="32"/>
        <v>4.3850971059568868</v>
      </c>
      <c r="K35" s="71">
        <f t="shared" si="32"/>
        <v>3.3478089910138142</v>
      </c>
      <c r="L35" s="71">
        <f t="shared" si="32"/>
        <v>3.2738528039413612</v>
      </c>
      <c r="M35" s="71">
        <f t="shared" si="32"/>
        <v>3.1878517384465201</v>
      </c>
      <c r="N35" s="71">
        <f t="shared" si="32"/>
        <v>3.0888538963602832</v>
      </c>
      <c r="O35" s="71">
        <f t="shared" si="32"/>
        <v>2.2602334803157644</v>
      </c>
      <c r="P35" s="71">
        <f t="shared" si="32"/>
        <v>2.1302021565798861</v>
      </c>
      <c r="Q35" s="71">
        <f t="shared" si="32"/>
        <v>1.9796642309627437</v>
      </c>
      <c r="R35" s="71">
        <f t="shared" si="32"/>
        <v>1.8120512317667661</v>
      </c>
      <c r="S35" s="71">
        <f t="shared" si="32"/>
        <v>1.6275085922756354</v>
      </c>
      <c r="T35" s="71">
        <f t="shared" si="32"/>
        <v>1.4271433349087816</v>
      </c>
      <c r="U35" s="71">
        <f t="shared" si="32"/>
        <v>1.2129357972496528</v>
      </c>
      <c r="V35" s="71">
        <f t="shared" si="32"/>
        <v>0.98759605512134596</v>
      </c>
      <c r="W35" s="71">
        <f t="shared" si="32"/>
        <v>0.75437201844779522</v>
      </c>
      <c r="X35" s="71">
        <f t="shared" si="32"/>
        <v>0.51682330415644007</v>
      </c>
      <c r="Y35" s="71">
        <f t="shared" si="32"/>
        <v>0.27760840208961368</v>
      </c>
      <c r="Z35" s="71">
        <f t="shared" si="32"/>
        <v>4.0931754736555089E-2</v>
      </c>
      <c r="AA35" s="71">
        <f t="shared" si="32"/>
        <v>-0.19005462009074875</v>
      </c>
      <c r="AB35" s="71">
        <f t="shared" si="32"/>
        <v>-0.41281603184849075</v>
      </c>
      <c r="AC35" s="71">
        <f t="shared" si="32"/>
        <v>-0.62546315031451161</v>
      </c>
      <c r="AD35" s="71">
        <f t="shared" si="32"/>
        <v>-0.82679683196885767</v>
      </c>
      <c r="AE35" s="71">
        <f t="shared" si="32"/>
        <v>-1.0162931687492089</v>
      </c>
      <c r="AF35" s="71">
        <f t="shared" si="32"/>
        <v>-1.1940372226006444</v>
      </c>
      <c r="AG35" s="541">
        <f t="shared" si="32"/>
        <v>-1.3606185975295744</v>
      </c>
      <c r="AH35" s="549"/>
      <c r="AI35" s="549"/>
      <c r="AJ35" s="549"/>
      <c r="AK35" s="549"/>
      <c r="AL35" s="549"/>
      <c r="AM35" s="549"/>
      <c r="AN35" s="549"/>
      <c r="AO35" s="549"/>
      <c r="AP35" s="549"/>
    </row>
    <row r="36" spans="1:103" ht="10.5" customHeight="1">
      <c r="A36" s="77" t="str">
        <f>A31</f>
        <v>s10</v>
      </c>
      <c r="B36" s="59" t="s">
        <v>19</v>
      </c>
      <c r="C36" s="60"/>
      <c r="D36" s="70">
        <f t="shared" ref="D36:AG36" si="33">IF(OR(D28=1,$C18=""),"",IF(C21&lt;5,$Q18,1.3+$P18^$G46/($H46+100*$I46*((C21^$G46/(C22-1.3)-$H46)/(100*$I46+C21^$G46))+((C21^$G46/(C22-1.3)-$H46)/(100*$I46+C21^$G46))*$P18^$G46)))</f>
        <v>23</v>
      </c>
      <c r="E36" s="70">
        <f t="shared" si="33"/>
        <v>23</v>
      </c>
      <c r="F36" s="70">
        <f t="shared" si="33"/>
        <v>27.744234309781017</v>
      </c>
      <c r="G36" s="70">
        <f t="shared" si="33"/>
        <v>27.816475303362772</v>
      </c>
      <c r="H36" s="70">
        <f t="shared" si="33"/>
        <v>27.857380007305569</v>
      </c>
      <c r="I36" s="70">
        <f t="shared" si="33"/>
        <v>28.869907062715864</v>
      </c>
      <c r="J36" s="70">
        <f t="shared" si="33"/>
        <v>28.771162621145375</v>
      </c>
      <c r="K36" s="70">
        <f t="shared" si="33"/>
        <v>28.653776014899719</v>
      </c>
      <c r="L36" s="70">
        <f t="shared" si="33"/>
        <v>29.294728870755403</v>
      </c>
      <c r="M36" s="70">
        <f t="shared" si="33"/>
        <v>29.231741031221333</v>
      </c>
      <c r="N36" s="70">
        <f t="shared" si="33"/>
        <v>29.169358527934552</v>
      </c>
      <c r="O36" s="70">
        <f t="shared" si="33"/>
        <v>29.112768945354272</v>
      </c>
      <c r="P36" s="70">
        <f t="shared" si="33"/>
        <v>30.096449487914498</v>
      </c>
      <c r="Q36" s="70">
        <f t="shared" si="33"/>
        <v>30.151870956618318</v>
      </c>
      <c r="R36" s="70">
        <f t="shared" si="33"/>
        <v>30.23411622319097</v>
      </c>
      <c r="S36" s="70">
        <f t="shared" si="33"/>
        <v>30.350309186874306</v>
      </c>
      <c r="T36" s="70">
        <f t="shared" si="33"/>
        <v>30.508211931588423</v>
      </c>
      <c r="U36" s="70">
        <f t="shared" si="33"/>
        <v>30.716327802791813</v>
      </c>
      <c r="V36" s="70">
        <f t="shared" si="33"/>
        <v>30.984052548707034</v>
      </c>
      <c r="W36" s="70">
        <f t="shared" si="33"/>
        <v>31.321889580224894</v>
      </c>
      <c r="X36" s="70">
        <f t="shared" si="33"/>
        <v>31.741750510342126</v>
      </c>
      <c r="Y36" s="70">
        <f t="shared" si="33"/>
        <v>31.842860834848107</v>
      </c>
      <c r="Z36" s="70">
        <f t="shared" si="33"/>
        <v>31.911765404884548</v>
      </c>
      <c r="AA36" s="70">
        <f t="shared" si="33"/>
        <v>31.980323356247911</v>
      </c>
      <c r="AB36" s="70">
        <f t="shared" si="33"/>
        <v>32.048456896249412</v>
      </c>
      <c r="AC36" s="70">
        <f t="shared" si="33"/>
        <v>32.116098708419962</v>
      </c>
      <c r="AD36" s="70">
        <f t="shared" si="33"/>
        <v>32.18319064890153</v>
      </c>
      <c r="AE36" s="70">
        <f t="shared" si="33"/>
        <v>32.249682634787817</v>
      </c>
      <c r="AF36" s="70">
        <f t="shared" si="33"/>
        <v>32.315531689141324</v>
      </c>
      <c r="AG36" s="532">
        <f t="shared" si="33"/>
        <v>32.380701115283145</v>
      </c>
      <c r="AH36" s="554"/>
      <c r="AI36" s="554"/>
      <c r="AJ36" s="554"/>
      <c r="AK36" s="554"/>
      <c r="AL36" s="554"/>
      <c r="AM36" s="554"/>
      <c r="AN36" s="554"/>
      <c r="AO36" s="554"/>
      <c r="AP36" s="554"/>
    </row>
    <row r="37" spans="1:103">
      <c r="A37" s="77" t="str">
        <f t="shared" si="27"/>
        <v>s10</v>
      </c>
      <c r="B37" s="59" t="s">
        <v>58</v>
      </c>
      <c r="C37" s="60"/>
      <c r="D37" s="71" t="str">
        <f>IF(OR(D28=1,$C18=""),"",IF(C21&lt;5,"",IF(C32="",$C$1*C25*($AE46+$AF46*C21/100+$AG46/C21^2),$C$1*C32*($AE46+$AF46*C21/100+$AG46/C21^2))))</f>
        <v/>
      </c>
      <c r="E37" s="71" t="str">
        <f t="shared" ref="E37:AG37" si="34">IF(OR(E28=1,$C18=""),"",IF(D21&lt;5,"",IF(D32="",$C$1*D25*($AE46+$AF46*D21/100+$AG46/D21^2),$C$1*D32*($AE46+$AF46*D21/100+$AG46/D21^2))))</f>
        <v/>
      </c>
      <c r="F37" s="71">
        <f t="shared" si="34"/>
        <v>14.806446049271672</v>
      </c>
      <c r="G37" s="71">
        <f t="shared" si="34"/>
        <v>12.732346370094353</v>
      </c>
      <c r="H37" s="71">
        <f t="shared" si="34"/>
        <v>4.593134820825874</v>
      </c>
      <c r="I37" s="71">
        <f t="shared" si="34"/>
        <v>4.8272789664716358</v>
      </c>
      <c r="J37" s="71">
        <f t="shared" si="34"/>
        <v>5.0446994136607808</v>
      </c>
      <c r="K37" s="71">
        <f t="shared" si="34"/>
        <v>3.5846625789629916</v>
      </c>
      <c r="L37" s="71">
        <f t="shared" si="34"/>
        <v>3.598078164227303</v>
      </c>
      <c r="M37" s="71">
        <f t="shared" si="34"/>
        <v>3.5041803519766637</v>
      </c>
      <c r="N37" s="71">
        <f t="shared" si="34"/>
        <v>3.2871929413900887</v>
      </c>
      <c r="O37" s="71">
        <f t="shared" si="34"/>
        <v>2.054469542480216</v>
      </c>
      <c r="P37" s="71">
        <f t="shared" si="34"/>
        <v>1.7220435307449031</v>
      </c>
      <c r="Q37" s="71">
        <f t="shared" si="34"/>
        <v>1.3083652618422097</v>
      </c>
      <c r="R37" s="71">
        <f t="shared" si="34"/>
        <v>0.82858041983315123</v>
      </c>
      <c r="S37" s="71">
        <f t="shared" si="34"/>
        <v>0.30374149695691288</v>
      </c>
      <c r="T37" s="71">
        <f t="shared" si="34"/>
        <v>-0.24067342503239877</v>
      </c>
      <c r="U37" s="71">
        <f t="shared" si="34"/>
        <v>-0.77678303968863638</v>
      </c>
      <c r="V37" s="71">
        <f t="shared" si="34"/>
        <v>-1.2766690904170352</v>
      </c>
      <c r="W37" s="71">
        <f t="shared" si="34"/>
        <v>-1.7148234550910484</v>
      </c>
      <c r="X37" s="71">
        <f t="shared" si="34"/>
        <v>-2.0703852912944689</v>
      </c>
      <c r="Y37" s="71">
        <f t="shared" si="34"/>
        <v>-2.3288946648862998</v>
      </c>
      <c r="Z37" s="71">
        <f t="shared" si="34"/>
        <v>-2.4833500652302876</v>
      </c>
      <c r="AA37" s="71">
        <f t="shared" si="34"/>
        <v>-2.5344528083195175</v>
      </c>
      <c r="AB37" s="71">
        <f t="shared" si="34"/>
        <v>-2.49003553735754</v>
      </c>
      <c r="AC37" s="71">
        <f t="shared" si="34"/>
        <v>-2.363785048268602</v>
      </c>
      <c r="AD37" s="71">
        <f t="shared" si="34"/>
        <v>-2.1734619102899035</v>
      </c>
      <c r="AE37" s="71">
        <f t="shared" si="34"/>
        <v>-1.9388755019174373</v>
      </c>
      <c r="AF37" s="71">
        <f t="shared" si="34"/>
        <v>-1.6798851971558366</v>
      </c>
      <c r="AG37" s="541">
        <f t="shared" si="34"/>
        <v>-1.414667353517201</v>
      </c>
      <c r="AH37" s="549"/>
      <c r="AI37" s="549"/>
      <c r="AJ37" s="549"/>
      <c r="AK37" s="549"/>
      <c r="AL37" s="549"/>
      <c r="AM37" s="549"/>
      <c r="AN37" s="549"/>
      <c r="AO37" s="549"/>
      <c r="AP37" s="549"/>
    </row>
    <row r="38" spans="1:103">
      <c r="A38" s="77" t="str">
        <f t="shared" si="27"/>
        <v>s10</v>
      </c>
      <c r="B38" s="59" t="s">
        <v>59</v>
      </c>
      <c r="C38" s="61"/>
      <c r="D38" s="71" t="str">
        <f>IF(D35="","",IF(C32="",C25+D35,C32+D35))</f>
        <v/>
      </c>
      <c r="E38" s="71" t="str">
        <f t="shared" ref="E38:AG38" si="35">IF(E35="","",IF(D32="",D25+E35,D32+E35))</f>
        <v/>
      </c>
      <c r="F38" s="71">
        <f t="shared" si="35"/>
        <v>29.339637843772472</v>
      </c>
      <c r="G38" s="71">
        <f t="shared" si="35"/>
        <v>39.009719460233569</v>
      </c>
      <c r="H38" s="71">
        <f t="shared" si="35"/>
        <v>19.121733919636924</v>
      </c>
      <c r="I38" s="71">
        <f t="shared" si="35"/>
        <v>23.663291932443009</v>
      </c>
      <c r="J38" s="71">
        <f t="shared" si="35"/>
        <v>28.437034315048489</v>
      </c>
      <c r="K38" s="71">
        <f t="shared" si="35"/>
        <v>23.461698722309851</v>
      </c>
      <c r="L38" s="71">
        <f t="shared" si="35"/>
        <v>26.972405114200392</v>
      </c>
      <c r="M38" s="71">
        <f t="shared" si="35"/>
        <v>30.484482212932853</v>
      </c>
      <c r="N38" s="71">
        <f t="shared" si="35"/>
        <v>33.889664722823277</v>
      </c>
      <c r="O38" s="71">
        <f t="shared" si="35"/>
        <v>26.08247577509826</v>
      </c>
      <c r="P38" s="71">
        <f t="shared" si="35"/>
        <v>28.006913993842598</v>
      </c>
      <c r="Q38" s="71">
        <f t="shared" si="35"/>
        <v>29.578419598970356</v>
      </c>
      <c r="R38" s="71">
        <f t="shared" si="35"/>
        <v>30.719171861616587</v>
      </c>
      <c r="S38" s="71">
        <f t="shared" si="35"/>
        <v>31.363209641958608</v>
      </c>
      <c r="T38" s="71">
        <f t="shared" si="35"/>
        <v>31.466585881548667</v>
      </c>
      <c r="U38" s="71">
        <f t="shared" si="35"/>
        <v>31.011704918857141</v>
      </c>
      <c r="V38" s="71">
        <f t="shared" si="35"/>
        <v>30.009582137040201</v>
      </c>
      <c r="W38" s="71">
        <f t="shared" si="35"/>
        <v>28.499689009949616</v>
      </c>
      <c r="X38" s="71">
        <f t="shared" si="35"/>
        <v>26.547316840567213</v>
      </c>
      <c r="Y38" s="71">
        <f t="shared" si="35"/>
        <v>24.237716647205918</v>
      </c>
      <c r="Z38" s="71">
        <f t="shared" si="35"/>
        <v>21.672145334966562</v>
      </c>
      <c r="AA38" s="71">
        <f t="shared" si="35"/>
        <v>18.957808894908972</v>
      </c>
      <c r="AB38" s="71">
        <f t="shared" si="35"/>
        <v>16.200594674831713</v>
      </c>
      <c r="AC38" s="71">
        <f t="shared" si="35"/>
        <v>13.497912019008151</v>
      </c>
      <c r="AD38" s="71">
        <f t="shared" si="35"/>
        <v>10.932793289085202</v>
      </c>
      <c r="AE38" s="71">
        <f t="shared" si="35"/>
        <v>8.5698350420149474</v>
      </c>
      <c r="AF38" s="71">
        <f t="shared" si="35"/>
        <v>6.4532154862460755</v>
      </c>
      <c r="AG38" s="541">
        <f t="shared" si="35"/>
        <v>4.6067489141613081</v>
      </c>
      <c r="AH38" s="549"/>
      <c r="AI38" s="549"/>
      <c r="AJ38" s="549"/>
      <c r="AK38" s="549"/>
      <c r="AL38" s="549"/>
      <c r="AM38" s="549"/>
      <c r="AN38" s="549"/>
      <c r="AO38" s="549"/>
      <c r="AP38" s="549"/>
    </row>
    <row r="39" spans="1:103">
      <c r="A39" s="77" t="str">
        <f t="shared" si="27"/>
        <v>s10</v>
      </c>
      <c r="B39" s="59" t="s">
        <v>60</v>
      </c>
      <c r="C39" s="60"/>
      <c r="D39" s="71" t="str">
        <f t="shared" ref="D39:AG39" si="36">IF(D37="","",IF(C32="",C25+D37,C32+D37))</f>
        <v/>
      </c>
      <c r="E39" s="71" t="str">
        <f t="shared" si="36"/>
        <v/>
      </c>
      <c r="F39" s="71">
        <f t="shared" si="36"/>
        <v>34.022181730770342</v>
      </c>
      <c r="G39" s="71">
        <f t="shared" si="36"/>
        <v>42.071984213866827</v>
      </c>
      <c r="H39" s="71">
        <f t="shared" si="36"/>
        <v>19.224658242619967</v>
      </c>
      <c r="I39" s="71">
        <f t="shared" si="36"/>
        <v>24.051937209091601</v>
      </c>
      <c r="J39" s="71">
        <f t="shared" si="36"/>
        <v>29.096636622752381</v>
      </c>
      <c r="K39" s="71">
        <f t="shared" si="36"/>
        <v>23.698552310259029</v>
      </c>
      <c r="L39" s="71">
        <f t="shared" si="36"/>
        <v>27.296630474486332</v>
      </c>
      <c r="M39" s="71">
        <f t="shared" si="36"/>
        <v>30.800810826462996</v>
      </c>
      <c r="N39" s="71">
        <f t="shared" si="36"/>
        <v>34.088003767853081</v>
      </c>
      <c r="O39" s="71">
        <f t="shared" si="36"/>
        <v>25.876711837262711</v>
      </c>
      <c r="P39" s="71">
        <f t="shared" si="36"/>
        <v>27.598755368007613</v>
      </c>
      <c r="Q39" s="71">
        <f t="shared" si="36"/>
        <v>28.907120629849821</v>
      </c>
      <c r="R39" s="71">
        <f t="shared" si="36"/>
        <v>29.735701049682973</v>
      </c>
      <c r="S39" s="71">
        <f t="shared" si="36"/>
        <v>30.039442546639886</v>
      </c>
      <c r="T39" s="71">
        <f t="shared" si="36"/>
        <v>29.798769121607489</v>
      </c>
      <c r="U39" s="71">
        <f t="shared" si="36"/>
        <v>29.021986081918854</v>
      </c>
      <c r="V39" s="71">
        <f t="shared" si="36"/>
        <v>27.74531699150182</v>
      </c>
      <c r="W39" s="71">
        <f t="shared" si="36"/>
        <v>26.030493536410773</v>
      </c>
      <c r="X39" s="71">
        <f t="shared" si="36"/>
        <v>23.960108245116306</v>
      </c>
      <c r="Y39" s="71">
        <f t="shared" si="36"/>
        <v>21.631213580230007</v>
      </c>
      <c r="Z39" s="71">
        <f t="shared" si="36"/>
        <v>19.14786351499972</v>
      </c>
      <c r="AA39" s="71">
        <f t="shared" si="36"/>
        <v>16.613410706680202</v>
      </c>
      <c r="AB39" s="71">
        <f t="shared" si="36"/>
        <v>14.123375169322662</v>
      </c>
      <c r="AC39" s="71">
        <f t="shared" si="36"/>
        <v>11.75959012105406</v>
      </c>
      <c r="AD39" s="71">
        <f t="shared" si="36"/>
        <v>9.5861282107641568</v>
      </c>
      <c r="AE39" s="71">
        <f t="shared" si="36"/>
        <v>7.6472527088467199</v>
      </c>
      <c r="AF39" s="71">
        <f t="shared" si="36"/>
        <v>5.9673675116908829</v>
      </c>
      <c r="AG39" s="541">
        <f t="shared" si="36"/>
        <v>4.5527001581736819</v>
      </c>
      <c r="AH39" s="549"/>
      <c r="AI39" s="549"/>
      <c r="AJ39" s="549"/>
      <c r="AK39" s="549"/>
      <c r="AL39" s="549"/>
      <c r="AM39" s="549"/>
      <c r="AN39" s="549"/>
      <c r="AO39" s="549"/>
      <c r="AP39" s="549"/>
    </row>
    <row r="40" spans="1:103">
      <c r="A40" s="77" t="str">
        <f t="shared" si="27"/>
        <v>s10</v>
      </c>
      <c r="B40" s="59" t="s">
        <v>71</v>
      </c>
      <c r="C40" s="71">
        <f>IF(OR(C28=1,$C18=""),"",$V46/(1+(C24/$W46)^$X46)*C19/10)</f>
        <v>2.7072168690958343</v>
      </c>
      <c r="D40" s="71">
        <f t="shared" ref="D40:AG40" si="37">IF(OR(D28=1,$C18=""),"",$V46/(1+(D24/$W46)^$X46)*C19/10)</f>
        <v>19.222276388583815</v>
      </c>
      <c r="E40" s="71">
        <f t="shared" si="37"/>
        <v>28.265209991147675</v>
      </c>
      <c r="F40" s="71">
        <f t="shared" si="37"/>
        <v>31.893106827657142</v>
      </c>
      <c r="G40" s="71">
        <f t="shared" si="37"/>
        <v>33.963207126449042</v>
      </c>
      <c r="H40" s="71">
        <f t="shared" si="37"/>
        <v>36.859157202328184</v>
      </c>
      <c r="I40" s="71">
        <f t="shared" si="37"/>
        <v>37.763407966044014</v>
      </c>
      <c r="J40" s="71">
        <f t="shared" si="37"/>
        <v>38.424514347009634</v>
      </c>
      <c r="K40" s="71">
        <f t="shared" si="37"/>
        <v>39.546834295999737</v>
      </c>
      <c r="L40" s="71">
        <f t="shared" si="37"/>
        <v>39.921042244635579</v>
      </c>
      <c r="M40" s="71">
        <f t="shared" si="37"/>
        <v>40.22097568888217</v>
      </c>
      <c r="N40" s="71">
        <f t="shared" si="37"/>
        <v>40.465878981330256</v>
      </c>
      <c r="O40" s="71">
        <f t="shared" si="37"/>
        <v>41.093378496092754</v>
      </c>
      <c r="P40" s="71">
        <f t="shared" si="37"/>
        <v>41.260948847929853</v>
      </c>
      <c r="Q40" s="71">
        <f t="shared" si="37"/>
        <v>41.405075243172924</v>
      </c>
      <c r="R40" s="71">
        <f t="shared" si="37"/>
        <v>41.530726548615313</v>
      </c>
      <c r="S40" s="71">
        <f t="shared" si="37"/>
        <v>41.641731295103561</v>
      </c>
      <c r="T40" s="71">
        <f t="shared" si="37"/>
        <v>41.741076447445039</v>
      </c>
      <c r="U40" s="71">
        <f t="shared" si="37"/>
        <v>41.831107519783245</v>
      </c>
      <c r="V40" s="71">
        <f t="shared" si="37"/>
        <v>41.91366699136826</v>
      </c>
      <c r="W40" s="71">
        <f t="shared" si="37"/>
        <v>41.990193888240043</v>
      </c>
      <c r="X40" s="71">
        <f t="shared" si="37"/>
        <v>42.061798943234912</v>
      </c>
      <c r="Y40" s="71">
        <f t="shared" si="37"/>
        <v>42.1293635926002</v>
      </c>
      <c r="Z40" s="71">
        <f t="shared" si="37"/>
        <v>42.193505788661561</v>
      </c>
      <c r="AA40" s="71">
        <f t="shared" si="37"/>
        <v>42.254664219499759</v>
      </c>
      <c r="AB40" s="71">
        <f t="shared" si="37"/>
        <v>42.313141223576373</v>
      </c>
      <c r="AC40" s="71">
        <f t="shared" si="37"/>
        <v>42.369137380365245</v>
      </c>
      <c r="AD40" s="71">
        <f t="shared" si="37"/>
        <v>42.422781545297511</v>
      </c>
      <c r="AE40" s="71">
        <f t="shared" si="37"/>
        <v>42.474156085753009</v>
      </c>
      <c r="AF40" s="71">
        <f t="shared" si="37"/>
        <v>42.523317142144549</v>
      </c>
      <c r="AG40" s="541">
        <f t="shared" si="37"/>
        <v>42.570309951217602</v>
      </c>
      <c r="AH40" s="549"/>
      <c r="AI40" s="549"/>
      <c r="AJ40" s="549"/>
      <c r="AK40" s="549"/>
      <c r="AL40" s="549"/>
      <c r="AM40" s="549"/>
      <c r="AN40" s="549"/>
      <c r="AO40" s="549"/>
      <c r="AP40" s="549"/>
    </row>
    <row r="41" spans="1:103">
      <c r="A41" s="77" t="str">
        <f t="shared" si="27"/>
        <v>s10</v>
      </c>
      <c r="B41" s="59" t="s">
        <v>72</v>
      </c>
      <c r="C41" s="76">
        <f>IF(OR(C28=1,$C18=""),"",$S46*C24^$T46*C22^$U46*C19/10)</f>
        <v>209160.80504952717</v>
      </c>
      <c r="D41" s="76">
        <f t="shared" ref="D41:AG41" si="38">IF(OR(D28=1,$C18=""),"",$S46*D24^$T46*D22^$U46*C19/10)</f>
        <v>10703.538618758739</v>
      </c>
      <c r="E41" s="76">
        <f t="shared" si="38"/>
        <v>3915.7038677575938</v>
      </c>
      <c r="F41" s="76">
        <f t="shared" si="38"/>
        <v>2378.9129806375377</v>
      </c>
      <c r="G41" s="76">
        <f t="shared" si="38"/>
        <v>1720.8645947588091</v>
      </c>
      <c r="H41" s="76">
        <f t="shared" si="38"/>
        <v>1064.9225700031757</v>
      </c>
      <c r="I41" s="76">
        <f t="shared" si="38"/>
        <v>879.4745817189654</v>
      </c>
      <c r="J41" s="76">
        <f t="shared" si="38"/>
        <v>755.25974681586979</v>
      </c>
      <c r="K41" s="76">
        <f t="shared" si="38"/>
        <v>575.19777303824378</v>
      </c>
      <c r="L41" s="76">
        <f t="shared" si="38"/>
        <v>515.63293611203392</v>
      </c>
      <c r="M41" s="76">
        <f t="shared" si="38"/>
        <v>469.78676639873402</v>
      </c>
      <c r="N41" s="76">
        <f t="shared" si="38"/>
        <v>433.54807299343474</v>
      </c>
      <c r="O41" s="76">
        <f t="shared" si="38"/>
        <v>349.650528932697</v>
      </c>
      <c r="P41" s="76">
        <f t="shared" si="38"/>
        <v>326.91422083612616</v>
      </c>
      <c r="Q41" s="76">
        <f t="shared" si="38"/>
        <v>307.71233912237096</v>
      </c>
      <c r="R41" s="76">
        <f t="shared" si="38"/>
        <v>291.22254930928</v>
      </c>
      <c r="S41" s="76">
        <f t="shared" si="38"/>
        <v>276.83590138057468</v>
      </c>
      <c r="T41" s="76">
        <f t="shared" si="38"/>
        <v>264.09338538194402</v>
      </c>
      <c r="U41" s="76">
        <f t="shared" si="38"/>
        <v>252.64494112682937</v>
      </c>
      <c r="V41" s="76">
        <f t="shared" si="38"/>
        <v>242.22208347354189</v>
      </c>
      <c r="W41" s="76">
        <f t="shared" si="38"/>
        <v>232.61894637021001</v>
      </c>
      <c r="X41" s="76">
        <f t="shared" si="38"/>
        <v>224.15043379187551</v>
      </c>
      <c r="Y41" s="76">
        <f t="shared" si="38"/>
        <v>216.28799412631219</v>
      </c>
      <c r="Z41" s="76">
        <f t="shared" si="38"/>
        <v>208.90340069404866</v>
      </c>
      <c r="AA41" s="76">
        <f t="shared" si="38"/>
        <v>201.93213839578749</v>
      </c>
      <c r="AB41" s="76">
        <f t="shared" si="38"/>
        <v>195.32762643714133</v>
      </c>
      <c r="AC41" s="76">
        <f t="shared" si="38"/>
        <v>189.05663868793849</v>
      </c>
      <c r="AD41" s="76">
        <f t="shared" si="38"/>
        <v>183.09548218148441</v>
      </c>
      <c r="AE41" s="76">
        <f t="shared" si="38"/>
        <v>177.4268810888353</v>
      </c>
      <c r="AF41" s="76">
        <f t="shared" si="38"/>
        <v>172.03752657218041</v>
      </c>
      <c r="AG41" s="542">
        <f t="shared" si="38"/>
        <v>166.91624488031192</v>
      </c>
      <c r="AH41" s="560"/>
      <c r="AI41" s="560"/>
      <c r="AJ41" s="560"/>
      <c r="AK41" s="560"/>
      <c r="AL41" s="560"/>
      <c r="AM41" s="560"/>
      <c r="AN41" s="560"/>
      <c r="AO41" s="560"/>
      <c r="AP41" s="560"/>
    </row>
    <row r="42" spans="1:103">
      <c r="A42" s="77" t="str">
        <f t="shared" si="27"/>
        <v>s10</v>
      </c>
      <c r="B42" s="59" t="s">
        <v>73</v>
      </c>
      <c r="C42" s="71">
        <f>IF(OR(C28=1,$C18=""),"",($AP46*(1-EXP(-$AQ46*C22))*C19/10))</f>
        <v>1.0847122575873414</v>
      </c>
      <c r="D42" s="71">
        <f t="shared" ref="D42:AG42" si="39">IF(OR(D28=1,$C18=""),"",($AP46*(1-EXP(-$AQ46*D22))*C19/10))</f>
        <v>6.1161462332882595</v>
      </c>
      <c r="E42" s="71">
        <f t="shared" si="39"/>
        <v>10.551312160180284</v>
      </c>
      <c r="F42" s="71">
        <f t="shared" si="39"/>
        <v>14.928318615684102</v>
      </c>
      <c r="G42" s="71">
        <f t="shared" si="39"/>
        <v>18.376711831195347</v>
      </c>
      <c r="H42" s="71">
        <f t="shared" si="39"/>
        <v>21.837929486450726</v>
      </c>
      <c r="I42" s="71">
        <f t="shared" si="39"/>
        <v>23.781882351025544</v>
      </c>
      <c r="J42" s="71">
        <f t="shared" si="39"/>
        <v>25.274163056035135</v>
      </c>
      <c r="K42" s="71">
        <f t="shared" si="39"/>
        <v>26.945490791343666</v>
      </c>
      <c r="L42" s="71">
        <f t="shared" si="39"/>
        <v>27.883473474382235</v>
      </c>
      <c r="M42" s="71">
        <f t="shared" si="39"/>
        <v>28.645036243403116</v>
      </c>
      <c r="N42" s="71">
        <f t="shared" si="39"/>
        <v>29.275046672160691</v>
      </c>
      <c r="O42" s="71">
        <f t="shared" si="39"/>
        <v>30.291567313071084</v>
      </c>
      <c r="P42" s="71">
        <f t="shared" si="39"/>
        <v>30.751816236922242</v>
      </c>
      <c r="Q42" s="71">
        <f t="shared" si="39"/>
        <v>31.154963743921304</v>
      </c>
      <c r="R42" s="71">
        <f t="shared" si="39"/>
        <v>31.514763670552576</v>
      </c>
      <c r="S42" s="71">
        <f t="shared" si="39"/>
        <v>31.841864612805558</v>
      </c>
      <c r="T42" s="71">
        <f t="shared" si="39"/>
        <v>32.144624764828826</v>
      </c>
      <c r="U42" s="71">
        <f t="shared" si="39"/>
        <v>32.429680612156581</v>
      </c>
      <c r="V42" s="71">
        <f t="shared" si="39"/>
        <v>32.702349831322316</v>
      </c>
      <c r="W42" s="71">
        <f t="shared" si="39"/>
        <v>32.966921289856423</v>
      </c>
      <c r="X42" s="71">
        <f t="shared" si="39"/>
        <v>33.123064693230489</v>
      </c>
      <c r="Y42" s="71">
        <f t="shared" si="39"/>
        <v>33.255910212524242</v>
      </c>
      <c r="Z42" s="71">
        <f t="shared" si="39"/>
        <v>33.375976508839258</v>
      </c>
      <c r="AA42" s="71">
        <f t="shared" si="39"/>
        <v>33.484938134174747</v>
      </c>
      <c r="AB42" s="71">
        <f t="shared" si="39"/>
        <v>33.584197178896673</v>
      </c>
      <c r="AC42" s="71">
        <f t="shared" si="39"/>
        <v>33.674935482271579</v>
      </c>
      <c r="AD42" s="71">
        <f t="shared" si="39"/>
        <v>33.758155454117855</v>
      </c>
      <c r="AE42" s="71">
        <f t="shared" si="39"/>
        <v>33.834712269550373</v>
      </c>
      <c r="AF42" s="71">
        <f t="shared" si="39"/>
        <v>33.905339466862301</v>
      </c>
      <c r="AG42" s="541">
        <f t="shared" si="39"/>
        <v>33.970669455835392</v>
      </c>
      <c r="AH42" s="549"/>
      <c r="AI42" s="549"/>
      <c r="AJ42" s="549"/>
      <c r="AK42" s="549"/>
      <c r="AL42" s="549"/>
      <c r="AM42" s="549"/>
      <c r="AN42" s="549"/>
      <c r="AO42" s="549"/>
      <c r="AP42" s="549"/>
    </row>
    <row r="43" spans="1:103">
      <c r="A43" s="77" t="str">
        <f t="shared" si="27"/>
        <v>s10</v>
      </c>
      <c r="B43" s="59" t="s">
        <v>74</v>
      </c>
      <c r="C43" s="71">
        <f>IF(OR(C35=1,$C19=""),"",(AP46*(1-EXP(-AQ46*C23))*C20/10))</f>
        <v>0.14074763633880077</v>
      </c>
      <c r="D43" s="71">
        <f>IF(OR(D28=1,$C19=""),"",D40)</f>
        <v>19.222276388583815</v>
      </c>
      <c r="E43" s="71">
        <f t="shared" ref="E43:AG43" si="40">IF(OR(E28=1,$C19=""),"",E40)</f>
        <v>28.265209991147675</v>
      </c>
      <c r="F43" s="71">
        <f t="shared" si="40"/>
        <v>31.893106827657142</v>
      </c>
      <c r="G43" s="71">
        <f t="shared" si="40"/>
        <v>33.963207126449042</v>
      </c>
      <c r="H43" s="71">
        <f t="shared" si="40"/>
        <v>36.859157202328184</v>
      </c>
      <c r="I43" s="71">
        <f t="shared" si="40"/>
        <v>37.763407966044014</v>
      </c>
      <c r="J43" s="71">
        <f t="shared" si="40"/>
        <v>38.424514347009634</v>
      </c>
      <c r="K43" s="71">
        <f t="shared" si="40"/>
        <v>39.546834295999737</v>
      </c>
      <c r="L43" s="71">
        <f t="shared" si="40"/>
        <v>39.921042244635579</v>
      </c>
      <c r="M43" s="71">
        <f t="shared" si="40"/>
        <v>40.22097568888217</v>
      </c>
      <c r="N43" s="71">
        <f t="shared" si="40"/>
        <v>40.465878981330256</v>
      </c>
      <c r="O43" s="71">
        <f t="shared" si="40"/>
        <v>41.093378496092754</v>
      </c>
      <c r="P43" s="71">
        <f t="shared" si="40"/>
        <v>41.260948847929853</v>
      </c>
      <c r="Q43" s="71">
        <f t="shared" si="40"/>
        <v>41.405075243172924</v>
      </c>
      <c r="R43" s="71">
        <f t="shared" si="40"/>
        <v>41.530726548615313</v>
      </c>
      <c r="S43" s="71">
        <f t="shared" si="40"/>
        <v>41.641731295103561</v>
      </c>
      <c r="T43" s="71">
        <f t="shared" si="40"/>
        <v>41.741076447445039</v>
      </c>
      <c r="U43" s="71">
        <f t="shared" si="40"/>
        <v>41.831107519783245</v>
      </c>
      <c r="V43" s="71">
        <f t="shared" si="40"/>
        <v>41.91366699136826</v>
      </c>
      <c r="W43" s="71">
        <f t="shared" si="40"/>
        <v>41.990193888240043</v>
      </c>
      <c r="X43" s="71">
        <f t="shared" si="40"/>
        <v>42.061798943234912</v>
      </c>
      <c r="Y43" s="71">
        <f t="shared" si="40"/>
        <v>42.1293635926002</v>
      </c>
      <c r="Z43" s="71">
        <f t="shared" si="40"/>
        <v>42.193505788661561</v>
      </c>
      <c r="AA43" s="71">
        <f t="shared" si="40"/>
        <v>42.254664219499759</v>
      </c>
      <c r="AB43" s="71">
        <f t="shared" si="40"/>
        <v>42.313141223576373</v>
      </c>
      <c r="AC43" s="71">
        <f t="shared" si="40"/>
        <v>42.369137380365245</v>
      </c>
      <c r="AD43" s="71">
        <f>IF(OR(AD28=1,$C19=""),"",AD40)</f>
        <v>42.422781545297511</v>
      </c>
      <c r="AE43" s="71">
        <f t="shared" si="40"/>
        <v>42.474156085753009</v>
      </c>
      <c r="AF43" s="71">
        <f t="shared" si="40"/>
        <v>42.523317142144549</v>
      </c>
      <c r="AG43" s="541">
        <f t="shared" si="40"/>
        <v>42.570309951217602</v>
      </c>
      <c r="AH43" s="549"/>
      <c r="AI43" s="549"/>
      <c r="AJ43" s="549"/>
      <c r="AK43" s="549"/>
      <c r="AL43" s="549"/>
      <c r="AM43" s="549"/>
      <c r="AN43" s="549"/>
      <c r="AO43" s="549"/>
      <c r="AP43" s="549"/>
    </row>
    <row r="44" spans="1:103">
      <c r="B44" s="63" t="s">
        <v>51</v>
      </c>
      <c r="C44" s="63" t="s">
        <v>32</v>
      </c>
      <c r="D44" s="63"/>
      <c r="E44" s="63"/>
      <c r="F44" s="63"/>
      <c r="G44" s="63" t="s">
        <v>33</v>
      </c>
      <c r="H44" s="63"/>
      <c r="I44" s="63"/>
      <c r="J44" s="63" t="s">
        <v>11</v>
      </c>
      <c r="K44" s="63"/>
      <c r="L44" s="63"/>
      <c r="M44" s="63" t="s">
        <v>34</v>
      </c>
      <c r="N44" s="63"/>
      <c r="O44" s="63"/>
      <c r="P44" s="63" t="s">
        <v>12</v>
      </c>
      <c r="Q44" s="63"/>
      <c r="R44" s="63"/>
      <c r="S44" s="63" t="s">
        <v>17</v>
      </c>
      <c r="T44" s="63"/>
      <c r="U44" s="63"/>
      <c r="V44" s="63" t="s">
        <v>16</v>
      </c>
      <c r="W44" s="63"/>
      <c r="X44" s="63"/>
      <c r="Y44" s="63" t="s">
        <v>35</v>
      </c>
      <c r="Z44" s="63"/>
      <c r="AA44" s="63"/>
      <c r="AB44" s="63"/>
      <c r="AC44" s="63"/>
      <c r="AD44" s="63"/>
      <c r="AE44" s="63" t="s">
        <v>36</v>
      </c>
      <c r="AF44" s="63"/>
      <c r="AG44" s="63"/>
      <c r="AH44" s="63"/>
      <c r="AI44" s="63" t="s">
        <v>15</v>
      </c>
      <c r="AJ44" s="63"/>
      <c r="AK44" s="63"/>
      <c r="AL44" s="63"/>
      <c r="AM44" s="63" t="s">
        <v>20</v>
      </c>
      <c r="AN44" s="63"/>
      <c r="AO44" s="63"/>
      <c r="AP44" s="63" t="s">
        <v>52</v>
      </c>
      <c r="AQ44" s="63"/>
      <c r="AR44" s="63" t="s">
        <v>50</v>
      </c>
      <c r="AS44" s="63" t="s">
        <v>89</v>
      </c>
      <c r="AT44" s="63"/>
      <c r="AU44" s="118" t="s">
        <v>92</v>
      </c>
      <c r="AV44" s="118"/>
      <c r="AW44" s="118"/>
      <c r="AX44" s="118"/>
      <c r="AY44" s="118"/>
      <c r="AZ44" s="118"/>
      <c r="BA44" s="63" t="s">
        <v>112</v>
      </c>
      <c r="BB44" s="63"/>
      <c r="BC44" s="63"/>
      <c r="BD44" s="62" t="s">
        <v>75</v>
      </c>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row>
    <row r="45" spans="1:103">
      <c r="B45" s="64" t="s">
        <v>27</v>
      </c>
      <c r="C45" s="64" t="s">
        <v>37</v>
      </c>
      <c r="D45" s="64" t="s">
        <v>38</v>
      </c>
      <c r="E45" s="64" t="s">
        <v>39</v>
      </c>
      <c r="F45" s="64" t="s">
        <v>40</v>
      </c>
      <c r="G45" s="64" t="s">
        <v>37</v>
      </c>
      <c r="H45" s="64" t="s">
        <v>38</v>
      </c>
      <c r="I45" s="64" t="s">
        <v>39</v>
      </c>
      <c r="J45" s="64" t="s">
        <v>37</v>
      </c>
      <c r="K45" s="64" t="s">
        <v>38</v>
      </c>
      <c r="L45" s="64" t="s">
        <v>39</v>
      </c>
      <c r="M45" s="64" t="s">
        <v>37</v>
      </c>
      <c r="N45" s="64" t="s">
        <v>38</v>
      </c>
      <c r="O45" s="64" t="s">
        <v>39</v>
      </c>
      <c r="P45" s="64" t="s">
        <v>37</v>
      </c>
      <c r="Q45" s="64" t="s">
        <v>38</v>
      </c>
      <c r="R45" s="64" t="s">
        <v>39</v>
      </c>
      <c r="S45" s="64" t="s">
        <v>37</v>
      </c>
      <c r="T45" s="64" t="s">
        <v>38</v>
      </c>
      <c r="U45" s="64" t="s">
        <v>39</v>
      </c>
      <c r="V45" s="64" t="s">
        <v>37</v>
      </c>
      <c r="W45" s="64" t="s">
        <v>38</v>
      </c>
      <c r="X45" s="64" t="s">
        <v>39</v>
      </c>
      <c r="Y45" s="64" t="s">
        <v>41</v>
      </c>
      <c r="Z45" s="64" t="s">
        <v>37</v>
      </c>
      <c r="AA45" s="64" t="s">
        <v>38</v>
      </c>
      <c r="AB45" s="64" t="s">
        <v>39</v>
      </c>
      <c r="AC45" s="64" t="s">
        <v>40</v>
      </c>
      <c r="AD45" s="64" t="s">
        <v>42</v>
      </c>
      <c r="AE45" s="64" t="s">
        <v>41</v>
      </c>
      <c r="AF45" s="64" t="s">
        <v>37</v>
      </c>
      <c r="AG45" s="64" t="s">
        <v>38</v>
      </c>
      <c r="AH45" s="64" t="s">
        <v>8</v>
      </c>
      <c r="AI45" s="64" t="s">
        <v>43</v>
      </c>
      <c r="AJ45" s="64" t="s">
        <v>44</v>
      </c>
      <c r="AK45" s="64" t="s">
        <v>45</v>
      </c>
      <c r="AL45" s="64" t="s">
        <v>46</v>
      </c>
      <c r="AM45" s="64" t="s">
        <v>47</v>
      </c>
      <c r="AN45" s="64" t="s">
        <v>48</v>
      </c>
      <c r="AO45" s="64" t="s">
        <v>49</v>
      </c>
      <c r="AP45" s="64" t="s">
        <v>47</v>
      </c>
      <c r="AQ45" s="64" t="s">
        <v>48</v>
      </c>
      <c r="AR45" s="64" t="s">
        <v>50</v>
      </c>
      <c r="AS45" s="64" t="s">
        <v>90</v>
      </c>
      <c r="AT45" s="64" t="s">
        <v>91</v>
      </c>
      <c r="AU45" s="119" t="s">
        <v>93</v>
      </c>
      <c r="AV45" s="119" t="s">
        <v>94</v>
      </c>
      <c r="AW45" s="119" t="s">
        <v>97</v>
      </c>
      <c r="AX45" s="119" t="s">
        <v>99</v>
      </c>
      <c r="AY45" s="119" t="s">
        <v>98</v>
      </c>
      <c r="AZ45" s="119" t="s">
        <v>49</v>
      </c>
      <c r="BA45" s="64" t="s">
        <v>47</v>
      </c>
      <c r="BB45" s="64" t="s">
        <v>48</v>
      </c>
      <c r="BC45" s="64" t="s">
        <v>49</v>
      </c>
      <c r="BD45" s="62" t="s">
        <v>47</v>
      </c>
      <c r="BE45" s="62" t="s">
        <v>48</v>
      </c>
      <c r="BF45" s="62" t="s">
        <v>152</v>
      </c>
      <c r="BG45" s="62" t="s">
        <v>38</v>
      </c>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row>
    <row r="46" spans="1:103">
      <c r="B46" s="65">
        <f>C18</f>
        <v>4</v>
      </c>
      <c r="C46" s="66">
        <f>VLOOKUP(Ar_KKC_v1!$B46,Ieeja_AGM!$Y$11:$BO$17,Ieeja_AGM!Z$9,FALSE)</f>
        <v>4.3395799999999998</v>
      </c>
      <c r="D46" s="66">
        <f>VLOOKUP(Ar_KKC_v1!$B46,Ieeja_AGM!$Y$11:$BO$17,Ieeja_AGM!AA$9,FALSE)</f>
        <v>-5.5083700000000002</v>
      </c>
      <c r="E46" s="66">
        <f>VLOOKUP(Ar_KKC_v1!$B46,Ieeja_AGM!$Y$11:$BO$17,Ieeja_AGM!AB$9,FALSE)</f>
        <v>0.94706000000000001</v>
      </c>
      <c r="F46" s="66">
        <f>VLOOKUP(Ar_KKC_v1!$B46,Ieeja_AGM!$Y$11:$BO$17,Ieeja_AGM!AC$9,FALSE)</f>
        <v>6.1619000000000002</v>
      </c>
      <c r="G46" s="66">
        <f>VLOOKUP(Ar_KKC_v1!$B46,Ieeja_AGM!$Y$11:$BO$17,Ieeja_AGM!AD$9,FALSE)</f>
        <v>1.3341799999999999</v>
      </c>
      <c r="H46" s="66">
        <f>VLOOKUP(Ar_KKC_v1!$B46,Ieeja_AGM!$Y$11:$BO$17,Ieeja_AGM!AE$9,FALSE)</f>
        <v>-35.785209999999999</v>
      </c>
      <c r="I46" s="66">
        <f>VLOOKUP(Ar_KKC_v1!$B46,Ieeja_AGM!$Y$11:$BO$17,Ieeja_AGM!AF$9,FALSE)</f>
        <v>16.116299999999999</v>
      </c>
      <c r="J46" s="66">
        <f>VLOOKUP(Ar_KKC_v1!$B46,Ieeja_AGM!$Y$11:$BO$17,Ieeja_AGM!AG$9,FALSE)</f>
        <v>1.3195300000000001</v>
      </c>
      <c r="K46" s="66">
        <f>VLOOKUP(Ar_KKC_v1!$B46,Ieeja_AGM!$Y$11:$BO$17,Ieeja_AGM!AH$9,FALSE)</f>
        <v>-51.587040000000002</v>
      </c>
      <c r="L46" s="66">
        <f>VLOOKUP(Ar_KKC_v1!$B46,Ieeja_AGM!$Y$11:$BO$17,Ieeja_AGM!AI$9,FALSE)</f>
        <v>23.520320000000002</v>
      </c>
      <c r="M46" s="66">
        <f>VLOOKUP(Ar_KKC_v1!$B46,Ieeja_AGM!$Y$11:$BO$17,Ieeja_AGM!AJ$9,FALSE)</f>
        <v>1.196</v>
      </c>
      <c r="N46" s="66">
        <f>VLOOKUP(Ar_KKC_v1!$B46,Ieeja_AGM!$Y$11:$BO$17,Ieeja_AGM!AK$9,FALSE)</f>
        <v>1.024</v>
      </c>
      <c r="O46" s="66">
        <f>VLOOKUP(Ar_KKC_v1!$B46,Ieeja_AGM!$Y$11:$BO$17,Ieeja_AGM!AL$9,FALSE)</f>
        <v>-5.5E-2</v>
      </c>
      <c r="P46" s="66">
        <f>VLOOKUP(Ar_KKC_v1!$B46,Ieeja_AGM!$Y$11:$BO$17,Ieeja_AGM!AM$9,FALSE)</f>
        <v>0.66700000000000004</v>
      </c>
      <c r="Q46" s="66">
        <f>VLOOKUP(Ar_KKC_v1!$B46,Ieeja_AGM!$Y$11:$BO$17,Ieeja_AGM!AN$9,FALSE)</f>
        <v>-31.73</v>
      </c>
      <c r="R46" s="66">
        <f>VLOOKUP(Ar_KKC_v1!$B46,Ieeja_AGM!$Y$11:$BO$17,Ieeja_AGM!AO$9,FALSE)</f>
        <v>38.329000000000001</v>
      </c>
      <c r="S46" s="65">
        <f>VLOOKUP(Ar_KKC_v1!$B46,Ieeja_AGM!$Y$11:$BO$17,Ieeja_AGM!AP$9,FALSE)</f>
        <v>144400</v>
      </c>
      <c r="T46" s="66">
        <f>VLOOKUP(Ar_KKC_v1!$B46,Ieeja_AGM!$Y$11:$BO$17,Ieeja_AGM!AQ$9,FALSE)</f>
        <v>-1.357</v>
      </c>
      <c r="U46" s="66">
        <f>VLOOKUP(Ar_KKC_v1!$B46,Ieeja_AGM!$Y$11:$BO$17,Ieeja_AGM!AR$9,FALSE)</f>
        <v>-0.30199999999999999</v>
      </c>
      <c r="V46" s="66">
        <f>VLOOKUP(Ar_KKC_v1!$B46,Ieeja_AGM!$Y$11:$BO$17,Ieeja_AGM!AS$9,FALSE)</f>
        <v>44.214245270365055</v>
      </c>
      <c r="W46" s="66">
        <f>VLOOKUP(Ar_KKC_v1!$B46,Ieeja_AGM!$Y$11:$BO$17,Ieeja_AGM!AT$9,FALSE)</f>
        <v>6.0203948496157222</v>
      </c>
      <c r="X46" s="66">
        <f>VLOOKUP(Ar_KKC_v1!$B46,Ieeja_AGM!$Y$11:$BO$17,Ieeja_AGM!AU$9,FALSE)</f>
        <v>-1.3771139481970722</v>
      </c>
      <c r="Y46" s="66">
        <f>VLOOKUP(Ar_KKC_v1!$B46,Ieeja_AGM!$Y$11:$BO$17,Ieeja_AGM!AV$9,FALSE)</f>
        <v>0.34222606007104434</v>
      </c>
      <c r="Z46" s="66">
        <f>VLOOKUP(Ar_KKC_v1!$B46,Ieeja_AGM!$Y$11:$BO$17,Ieeja_AGM!AW$9,FALSE)</f>
        <v>-0.45572513705597867</v>
      </c>
      <c r="AA46" s="66">
        <f>VLOOKUP(Ar_KKC_v1!$B46,Ieeja_AGM!$Y$11:$BO$17,Ieeja_AGM!AX$9,FALSE)</f>
        <v>-2.0635344035938314</v>
      </c>
      <c r="AB46" s="66">
        <f>VLOOKUP(Ar_KKC_v1!$B46,Ieeja_AGM!$Y$11:$BO$17,Ieeja_AGM!AY$9,FALSE)</f>
        <v>1.0015160295187868</v>
      </c>
      <c r="AC46" s="66">
        <f>VLOOKUP(Ar_KKC_v1!$B46,Ieeja_AGM!$Y$11:$BO$17,Ieeja_AGM!AZ$9,FALSE)</f>
        <v>-0.25271881703701865</v>
      </c>
      <c r="AD46" s="66">
        <f>VLOOKUP(Ar_KKC_v1!$B46,Ieeja_AGM!$Y$11:$BO$17,Ieeja_AGM!BA$9,FALSE)</f>
        <v>4.8756760906483634E-2</v>
      </c>
      <c r="AE46" s="66">
        <f>VLOOKUP(Ar_KKC_v1!$B46,Ieeja_AGM!$Y$11:$BO$17,Ieeja_AGM!BB$9,FALSE)</f>
        <v>5.1462688472145857E-2</v>
      </c>
      <c r="AF46" s="66">
        <f>VLOOKUP(Ar_KKC_v1!$B46,Ieeja_AGM!$Y$11:$BO$17,Ieeja_AGM!BC$9,FALSE)</f>
        <v>-6.8959261495000618E-2</v>
      </c>
      <c r="AG46" s="66">
        <f>VLOOKUP(Ar_KKC_v1!$B46,Ieeja_AGM!$Y$11:$BO$17,Ieeja_AGM!BD$9,FALSE)</f>
        <v>8.8169436914051182</v>
      </c>
      <c r="AH46" s="66">
        <f>VLOOKUP(Ar_KKC_v1!$B46,Ieeja_AGM!$Y$11:$BO$17,Ieeja_AGM!BE$9,FALSE)</f>
        <v>80</v>
      </c>
      <c r="AI46" s="66">
        <f>VLOOKUP(Ar_KKC_v1!$B46,Ieeja_AGM!$Y$11:$BO$17,Ieeja_AGM!BF$9,FALSE)</f>
        <v>9.09E-5</v>
      </c>
      <c r="AJ46" s="66">
        <f>VLOOKUP(Ar_KKC_v1!$B46,Ieeja_AGM!$Y$11:$BO$17,Ieeja_AGM!BG$9,FALSE)</f>
        <v>0.71677000000000002</v>
      </c>
      <c r="AK46" s="66">
        <f>VLOOKUP(Ar_KKC_v1!$B46,Ieeja_AGM!$Y$11:$BO$17,Ieeja_AGM!BH$9,FALSE)</f>
        <v>0.16692000000000001</v>
      </c>
      <c r="AL46" s="66">
        <f>VLOOKUP(Ar_KKC_v1!$B46,Ieeja_AGM!$Y$11:$BO$17,Ieeja_AGM!BI$9,FALSE)</f>
        <v>1.75701</v>
      </c>
      <c r="AM46" s="66">
        <f>VLOOKUP(Ar_KKC_v1!$B46,Ieeja_AGM!$Y$11:$BO$17,Ieeja_AGM!BJ$9,FALSE)</f>
        <v>3.01668</v>
      </c>
      <c r="AN46" s="66">
        <f>VLOOKUP(Ar_KKC_v1!$B46,Ieeja_AGM!$Y$11:$BO$17,Ieeja_AGM!BK$9,FALSE)</f>
        <v>0.99795999999999996</v>
      </c>
      <c r="AO46" s="66">
        <f>VLOOKUP(Ar_KKC_v1!$B46,Ieeja_AGM!$Y$11:$BO$17,Ieeja_AGM!BL$9,FALSE)</f>
        <v>0.72994999999999999</v>
      </c>
      <c r="AP46" s="66">
        <f>VLOOKUP(Ar_KKC_v1!$B46,Ieeja_AGM!$Y$11:$BO$17,Ieeja_AGM!BM$9,FALSE)</f>
        <v>43.540999999999997</v>
      </c>
      <c r="AQ46" s="66">
        <f>VLOOKUP(Ar_KKC_v1!$B46,Ieeja_AGM!$Y$11:$BO$17,Ieeja_AGM!BN$9,FALSE)</f>
        <v>3.7100000000000001E-2</v>
      </c>
      <c r="AR46" s="66">
        <f>VLOOKUP(Ar_KKC_v1!$B46,Ieeja_AGM!$Y$11:$BO$17,Ieeja_AGM!BO$9,FALSE)</f>
        <v>0.82</v>
      </c>
      <c r="AS46" s="65">
        <f>VLOOKUP(Ar_KKC_v1!$B46,Ieeja_AGM!$Y$11:$BS$17,Ieeja_AGM!BP$9,FALSE)</f>
        <v>20</v>
      </c>
      <c r="AT46" s="65">
        <f>VLOOKUP(Ar_KKC_v1!$B46,Ieeja_AGM!$Y$11:$BS$17,Ieeja_AGM!BQ$9,FALSE)</f>
        <v>60</v>
      </c>
      <c r="AU46" s="120">
        <f>VLOOKUP(Ar_KKC_v1!$B46,Ieeja_AGM!$Y$11:$BS$17,Ieeja_AGM!BR$9,FALSE)</f>
        <v>0.95</v>
      </c>
      <c r="AV46" s="120">
        <f>VLOOKUP(Ar_KKC_v1!$B46,Ieeja_AGM!$Y$11:$BS$17,Ieeja_AGM!BS$9,FALSE)</f>
        <v>0.7</v>
      </c>
      <c r="AW46" s="120">
        <f>VLOOKUP(Ar_KKC_v1!$B46,Ieeja_AGM!$Y$11:$BZ$17,Ieeja_AGM!BT$9,FALSE)</f>
        <v>0.45</v>
      </c>
      <c r="AX46" s="120">
        <f>VLOOKUP(Ar_KKC_v1!$B46,Ieeja_AGM!$Y$11:$BZ$17,Ieeja_AGM!BU$9,FALSE)</f>
        <v>0.7</v>
      </c>
      <c r="AY46" s="120">
        <f>VLOOKUP(Ar_KKC_v1!$B46,Ieeja_AGM!$Y$11:$BZ$17,Ieeja_AGM!BV$9,FALSE)</f>
        <v>6.2499999999999986E-3</v>
      </c>
      <c r="AZ46" s="120">
        <f>VLOOKUP(Ar_KKC_v1!$B46,Ieeja_AGM!$Y$11:$BZ$17,Ieeja_AGM!BW$9,FALSE)</f>
        <v>0.32500000000000001</v>
      </c>
      <c r="BA46" s="66">
        <f>VLOOKUP(Ar_KKC_v1!$B46,Ieeja_AGM!$Y$11:$BZ$17,Ieeja_AGM!BX$9,FALSE)</f>
        <v>23.085509999999999</v>
      </c>
      <c r="BB46" s="66">
        <f>VLOOKUP(Ar_KKC_v1!$B46,Ieeja_AGM!$Y$11:$BZ$17,Ieeja_AGM!BY$9,FALSE)</f>
        <v>7.53172</v>
      </c>
      <c r="BC46" s="66">
        <f>VLOOKUP(Ar_KKC_v1!$B46,Ieeja_AGM!$Y$11:$BZ$17,Ieeja_AGM!BZ$9,FALSE)</f>
        <v>0.15026999999999999</v>
      </c>
      <c r="BD46" s="66">
        <v>1.8109426226830783</v>
      </c>
      <c r="BE46" s="66">
        <v>-0.12757092199195197</v>
      </c>
      <c r="BF46" s="66">
        <v>-0.33379999999999999</v>
      </c>
      <c r="BG46" s="66">
        <v>1</v>
      </c>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row>
  </sheetData>
  <sheetProtection algorithmName="SHA-512" hashValue="SnKdQEo068k9Iw1Du0ThAhbIgnlLpQCaoYaBuwfEFhXB71gw1Cpss7tVyLNrMen7T03oJaJLql4NM0wbcOar0g==" saltValue="5wn+j2j2UgAfrvqR2FQz1Q==" spinCount="100000" sheet="1" objects="1" scenarios="1" select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Y46"/>
  <sheetViews>
    <sheetView workbookViewId="0">
      <pane xSplit="2" ySplit="2" topLeftCell="AF21" activePane="bottomRight" state="frozen"/>
      <selection activeCell="D22" sqref="D22:CY23"/>
      <selection pane="topRight" activeCell="D22" sqref="D22:CY23"/>
      <selection pane="bottomLeft" activeCell="D22" sqref="D22:CY23"/>
      <selection pane="bottomRight" activeCell="BD46" sqref="BD46:BG46"/>
    </sheetView>
  </sheetViews>
  <sheetFormatPr defaultColWidth="7.33203125" defaultRowHeight="11.25"/>
  <cols>
    <col min="1" max="1" width="7.33203125" style="38"/>
    <col min="2" max="2" width="14.33203125" style="38" bestFit="1" customWidth="1"/>
    <col min="3" max="3" width="7.6640625" style="38" bestFit="1" customWidth="1"/>
    <col min="4" max="4" width="8.1640625" style="38" bestFit="1" customWidth="1"/>
    <col min="5" max="18" width="7.33203125" style="38" bestFit="1" customWidth="1"/>
    <col min="19" max="19" width="7.5" style="38" bestFit="1" customWidth="1"/>
    <col min="20" max="29" width="7.33203125" style="38" bestFit="1" customWidth="1"/>
    <col min="30" max="30" width="7.6640625" style="38" bestFit="1" customWidth="1"/>
    <col min="31" max="44" width="7.33203125" style="38" bestFit="1" customWidth="1"/>
    <col min="45" max="102" width="7.33203125" style="38"/>
    <col min="103" max="103" width="7.5" style="38" bestFit="1" customWidth="1"/>
    <col min="104" max="16384" width="7.33203125" style="38"/>
  </cols>
  <sheetData>
    <row r="1" spans="1:44">
      <c r="B1" s="39" t="s">
        <v>53</v>
      </c>
      <c r="C1" s="40">
        <v>5</v>
      </c>
      <c r="E1" s="98" t="s">
        <v>95</v>
      </c>
      <c r="AH1" s="545"/>
      <c r="AI1" s="545"/>
      <c r="AJ1" s="545"/>
      <c r="AK1" s="545"/>
      <c r="AL1" s="545"/>
      <c r="AM1" s="545"/>
      <c r="AN1" s="545"/>
      <c r="AO1" s="545"/>
      <c r="AP1" s="545"/>
      <c r="AQ1" s="545"/>
    </row>
    <row r="2" spans="1:44" s="41" customFormat="1">
      <c r="C2" s="42">
        <v>0</v>
      </c>
      <c r="D2" s="42">
        <f t="shared" ref="D2:AG2" si="0">C2+$C$1</f>
        <v>5</v>
      </c>
      <c r="E2" s="42">
        <f t="shared" si="0"/>
        <v>10</v>
      </c>
      <c r="F2" s="42">
        <f t="shared" si="0"/>
        <v>15</v>
      </c>
      <c r="G2" s="42">
        <f t="shared" si="0"/>
        <v>20</v>
      </c>
      <c r="H2" s="42">
        <f t="shared" si="0"/>
        <v>25</v>
      </c>
      <c r="I2" s="42">
        <f t="shared" si="0"/>
        <v>30</v>
      </c>
      <c r="J2" s="42">
        <f t="shared" si="0"/>
        <v>35</v>
      </c>
      <c r="K2" s="42">
        <f t="shared" si="0"/>
        <v>40</v>
      </c>
      <c r="L2" s="42">
        <f t="shared" si="0"/>
        <v>45</v>
      </c>
      <c r="M2" s="42">
        <f t="shared" si="0"/>
        <v>50</v>
      </c>
      <c r="N2" s="42">
        <f t="shared" si="0"/>
        <v>55</v>
      </c>
      <c r="O2" s="42">
        <f t="shared" si="0"/>
        <v>60</v>
      </c>
      <c r="P2" s="42">
        <f t="shared" si="0"/>
        <v>65</v>
      </c>
      <c r="Q2" s="42">
        <f t="shared" si="0"/>
        <v>70</v>
      </c>
      <c r="R2" s="42">
        <f t="shared" si="0"/>
        <v>75</v>
      </c>
      <c r="S2" s="42">
        <f t="shared" si="0"/>
        <v>80</v>
      </c>
      <c r="T2" s="42">
        <f t="shared" si="0"/>
        <v>85</v>
      </c>
      <c r="U2" s="42">
        <f t="shared" si="0"/>
        <v>90</v>
      </c>
      <c r="V2" s="42">
        <f t="shared" si="0"/>
        <v>95</v>
      </c>
      <c r="W2" s="42">
        <f t="shared" si="0"/>
        <v>100</v>
      </c>
      <c r="X2" s="42">
        <f t="shared" si="0"/>
        <v>105</v>
      </c>
      <c r="Y2" s="42">
        <f t="shared" si="0"/>
        <v>110</v>
      </c>
      <c r="Z2" s="42">
        <f t="shared" si="0"/>
        <v>115</v>
      </c>
      <c r="AA2" s="42">
        <f t="shared" si="0"/>
        <v>120</v>
      </c>
      <c r="AB2" s="42">
        <f t="shared" si="0"/>
        <v>125</v>
      </c>
      <c r="AC2" s="42">
        <f t="shared" si="0"/>
        <v>130</v>
      </c>
      <c r="AD2" s="42">
        <f t="shared" si="0"/>
        <v>135</v>
      </c>
      <c r="AE2" s="42">
        <f t="shared" si="0"/>
        <v>140</v>
      </c>
      <c r="AF2" s="42">
        <f t="shared" si="0"/>
        <v>145</v>
      </c>
      <c r="AG2" s="523">
        <f t="shared" si="0"/>
        <v>150</v>
      </c>
      <c r="AH2" s="153"/>
      <c r="AI2" s="153"/>
      <c r="AJ2" s="153"/>
      <c r="AK2" s="153"/>
      <c r="AL2" s="153"/>
      <c r="AM2" s="153"/>
      <c r="AN2" s="153"/>
      <c r="AO2" s="153"/>
      <c r="AP2" s="153"/>
      <c r="AQ2" s="153"/>
    </row>
    <row r="3" spans="1:44" ht="12.75" customHeight="1">
      <c r="A3" s="43" t="s">
        <v>54</v>
      </c>
      <c r="B3" s="44" t="s">
        <v>13</v>
      </c>
      <c r="C3" s="518">
        <f>SUM(C25)</f>
        <v>5.8904862254808616</v>
      </c>
      <c r="D3" s="518">
        <f t="shared" ref="D3:AG3" si="1">SUM(D25)</f>
        <v>5.7748266510890049</v>
      </c>
      <c r="E3" s="518">
        <f t="shared" si="1"/>
        <v>19.215735681498668</v>
      </c>
      <c r="F3" s="518">
        <f t="shared" si="1"/>
        <v>29.339637843772472</v>
      </c>
      <c r="G3" s="518">
        <f t="shared" si="1"/>
        <v>33.963207126449042</v>
      </c>
      <c r="H3" s="518">
        <f t="shared" si="1"/>
        <v>12.530357604564799</v>
      </c>
      <c r="I3" s="518">
        <f t="shared" si="1"/>
        <v>15.676709073782918</v>
      </c>
      <c r="J3" s="518">
        <f t="shared" si="1"/>
        <v>18.964772084472536</v>
      </c>
      <c r="K3" s="518">
        <f t="shared" si="1"/>
        <v>22.344640907358354</v>
      </c>
      <c r="L3" s="518">
        <f t="shared" si="1"/>
        <v>25.737158875701184</v>
      </c>
      <c r="M3" s="518">
        <f t="shared" si="1"/>
        <v>29.041143465749052</v>
      </c>
      <c r="N3" s="518">
        <f t="shared" si="1"/>
        <v>32.140537256008884</v>
      </c>
      <c r="O3" s="518">
        <f t="shared" si="1"/>
        <v>34.912390302180071</v>
      </c>
      <c r="P3" s="518">
        <f t="shared" si="1"/>
        <v>37.235740202306715</v>
      </c>
      <c r="Q3" s="518">
        <f t="shared" si="1"/>
        <v>39.000962884636557</v>
      </c>
      <c r="R3" s="518">
        <f t="shared" si="1"/>
        <v>40.118868559665295</v>
      </c>
      <c r="S3" s="518">
        <f t="shared" si="1"/>
        <v>40.52867107860272</v>
      </c>
      <c r="T3" s="518">
        <f t="shared" si="1"/>
        <v>40.203958858482316</v>
      </c>
      <c r="U3" s="518">
        <f t="shared" si="1"/>
        <v>39.155937269330046</v>
      </c>
      <c r="V3" s="518">
        <f t="shared" si="1"/>
        <v>37.433478486634741</v>
      </c>
      <c r="W3" s="518">
        <f t="shared" si="1"/>
        <v>35.119869781634584</v>
      </c>
      <c r="X3" s="518">
        <f t="shared" si="1"/>
        <v>32.326543495816523</v>
      </c>
      <c r="Y3" s="518">
        <f t="shared" si="1"/>
        <v>29.184441051560366</v>
      </c>
      <c r="Z3" s="518">
        <f t="shared" si="1"/>
        <v>25.833950182414629</v>
      </c>
      <c r="AA3" s="518">
        <f t="shared" si="1"/>
        <v>22.414512419109254</v>
      </c>
      <c r="AB3" s="518">
        <f t="shared" si="1"/>
        <v>19.055001632219373</v>
      </c>
      <c r="AC3" s="518">
        <f t="shared" si="1"/>
        <v>15.865825715487416</v>
      </c>
      <c r="AD3" s="518">
        <f t="shared" si="1"/>
        <v>12.933430324752571</v>
      </c>
      <c r="AE3" s="518">
        <f t="shared" si="1"/>
        <v>10.31753466165671</v>
      </c>
      <c r="AF3" s="518">
        <f t="shared" si="1"/>
        <v>8.0510640206108697</v>
      </c>
      <c r="AG3" s="524">
        <f t="shared" si="1"/>
        <v>6.1424204841232299</v>
      </c>
      <c r="AH3" s="546"/>
      <c r="AI3" s="546"/>
      <c r="AJ3" s="546"/>
      <c r="AK3" s="546"/>
      <c r="AL3" s="546"/>
      <c r="AM3" s="546"/>
      <c r="AN3" s="546"/>
      <c r="AO3" s="546"/>
      <c r="AP3" s="546"/>
      <c r="AQ3" s="546"/>
      <c r="AR3" s="543"/>
    </row>
    <row r="4" spans="1:44">
      <c r="B4" s="45" t="s">
        <v>14</v>
      </c>
      <c r="C4" s="519">
        <f>SUM(C26)</f>
        <v>3000</v>
      </c>
      <c r="D4" s="519">
        <f t="shared" ref="D4:AG4" si="2">SUM(D26)</f>
        <v>2970</v>
      </c>
      <c r="E4" s="519">
        <f t="shared" si="2"/>
        <v>2940.3</v>
      </c>
      <c r="F4" s="519">
        <f t="shared" si="2"/>
        <v>2589.6615106985382</v>
      </c>
      <c r="G4" s="519">
        <f t="shared" si="2"/>
        <v>2094.6743035556065</v>
      </c>
      <c r="H4" s="519">
        <f t="shared" si="2"/>
        <v>405.86216840519029</v>
      </c>
      <c r="I4" s="519">
        <f t="shared" si="2"/>
        <v>401.62458441582987</v>
      </c>
      <c r="J4" s="519">
        <f t="shared" si="2"/>
        <v>400.94775461844915</v>
      </c>
      <c r="K4" s="519">
        <f t="shared" si="2"/>
        <v>402.17240427274584</v>
      </c>
      <c r="L4" s="519">
        <f t="shared" si="2"/>
        <v>403.89597118231751</v>
      </c>
      <c r="M4" s="519">
        <f t="shared" si="2"/>
        <v>404.93940415867206</v>
      </c>
      <c r="N4" s="519">
        <f t="shared" si="2"/>
        <v>404.30305911893458</v>
      </c>
      <c r="O4" s="519">
        <f t="shared" si="2"/>
        <v>401.14844398556096</v>
      </c>
      <c r="P4" s="519">
        <f t="shared" si="2"/>
        <v>394.80384880199443</v>
      </c>
      <c r="Q4" s="519">
        <f t="shared" si="2"/>
        <v>384.78533102182479</v>
      </c>
      <c r="R4" s="519">
        <f t="shared" si="2"/>
        <v>370.82367606045659</v>
      </c>
      <c r="S4" s="519">
        <f t="shared" si="2"/>
        <v>352.88810744147378</v>
      </c>
      <c r="T4" s="519">
        <f t="shared" si="2"/>
        <v>331.19830820999516</v>
      </c>
      <c r="U4" s="519">
        <f t="shared" si="2"/>
        <v>306.21808710536851</v>
      </c>
      <c r="V4" s="519">
        <f t="shared" si="2"/>
        <v>278.62696425853557</v>
      </c>
      <c r="W4" s="519">
        <f t="shared" si="2"/>
        <v>249.26982909142512</v>
      </c>
      <c r="X4" s="519">
        <f t="shared" si="2"/>
        <v>219.08898370170093</v>
      </c>
      <c r="Y4" s="519">
        <f t="shared" si="2"/>
        <v>189.04642590946546</v>
      </c>
      <c r="Z4" s="519">
        <f t="shared" si="2"/>
        <v>160.04628502792966</v>
      </c>
      <c r="AA4" s="519">
        <f t="shared" si="2"/>
        <v>132.86737794383896</v>
      </c>
      <c r="AB4" s="519">
        <f t="shared" si="2"/>
        <v>108.11391122589779</v>
      </c>
      <c r="AC4" s="519">
        <f t="shared" si="2"/>
        <v>86.18669139976096</v>
      </c>
      <c r="AD4" s="519">
        <f t="shared" si="2"/>
        <v>67.286304461747804</v>
      </c>
      <c r="AE4" s="519">
        <f t="shared" si="2"/>
        <v>51.425987813253265</v>
      </c>
      <c r="AF4" s="519">
        <f t="shared" si="2"/>
        <v>38.463570447394495</v>
      </c>
      <c r="AG4" s="525">
        <f t="shared" si="2"/>
        <v>28.142499068914994</v>
      </c>
      <c r="AH4" s="547"/>
      <c r="AI4" s="547"/>
      <c r="AJ4" s="547"/>
      <c r="AK4" s="547"/>
      <c r="AL4" s="547"/>
      <c r="AM4" s="547"/>
      <c r="AN4" s="547"/>
      <c r="AO4" s="547"/>
      <c r="AP4" s="547"/>
      <c r="AQ4" s="547"/>
      <c r="AR4" s="543"/>
    </row>
    <row r="5" spans="1:44">
      <c r="B5" s="45" t="s">
        <v>15</v>
      </c>
      <c r="C5" s="518">
        <f>SUM(C27)</f>
        <v>0.14964149942213148</v>
      </c>
      <c r="D5" s="518">
        <f t="shared" ref="D5:AG5" si="3">SUM(D27)</f>
        <v>14.602246321243323</v>
      </c>
      <c r="E5" s="518">
        <f t="shared" si="3"/>
        <v>75.905864914803004</v>
      </c>
      <c r="F5" s="518">
        <f t="shared" si="3"/>
        <v>163.59303135497768</v>
      </c>
      <c r="G5" s="518">
        <f t="shared" si="3"/>
        <v>238.54090983442325</v>
      </c>
      <c r="H5" s="518">
        <f t="shared" si="3"/>
        <v>110.9647264477084</v>
      </c>
      <c r="I5" s="518">
        <f t="shared" si="3"/>
        <v>155.93204080880415</v>
      </c>
      <c r="J5" s="518">
        <f t="shared" si="3"/>
        <v>206.10480542091358</v>
      </c>
      <c r="K5" s="518">
        <f t="shared" si="3"/>
        <v>260.30444116941055</v>
      </c>
      <c r="L5" s="518">
        <f t="shared" si="3"/>
        <v>317.03812604637227</v>
      </c>
      <c r="M5" s="518">
        <f t="shared" si="3"/>
        <v>374.51288011737307</v>
      </c>
      <c r="N5" s="518">
        <f t="shared" si="3"/>
        <v>430.69499659069879</v>
      </c>
      <c r="O5" s="518">
        <f t="shared" si="3"/>
        <v>483.40725322391802</v>
      </c>
      <c r="P5" s="518">
        <f t="shared" si="3"/>
        <v>530.4551888271161</v>
      </c>
      <c r="Q5" s="518">
        <f t="shared" si="3"/>
        <v>569.77113451981268</v>
      </c>
      <c r="R5" s="518">
        <f t="shared" si="3"/>
        <v>599.56227193127734</v>
      </c>
      <c r="S5" s="518">
        <f t="shared" si="3"/>
        <v>618.44765981518026</v>
      </c>
      <c r="T5" s="518">
        <f t="shared" si="3"/>
        <v>625.56945513581377</v>
      </c>
      <c r="U5" s="518">
        <f t="shared" si="3"/>
        <v>620.66565559070807</v>
      </c>
      <c r="V5" s="518">
        <f t="shared" si="3"/>
        <v>604.09548802596487</v>
      </c>
      <c r="W5" s="518">
        <f t="shared" si="3"/>
        <v>576.813647753022</v>
      </c>
      <c r="X5" s="518">
        <f t="shared" si="3"/>
        <v>540.29531480106868</v>
      </c>
      <c r="Y5" s="518">
        <f t="shared" si="3"/>
        <v>496.41946299892993</v>
      </c>
      <c r="Z5" s="518">
        <f t="shared" si="3"/>
        <v>447.32265812261312</v>
      </c>
      <c r="AA5" s="518">
        <f t="shared" si="3"/>
        <v>395.23865324424304</v>
      </c>
      <c r="AB5" s="518">
        <f t="shared" si="3"/>
        <v>339.01283444939418</v>
      </c>
      <c r="AC5" s="518">
        <f t="shared" si="3"/>
        <v>284.16968651674722</v>
      </c>
      <c r="AD5" s="518">
        <f t="shared" si="3"/>
        <v>233.09242423019029</v>
      </c>
      <c r="AE5" s="518">
        <f t="shared" si="3"/>
        <v>187.02667119840152</v>
      </c>
      <c r="AF5" s="518">
        <f t="shared" si="3"/>
        <v>146.73271887574245</v>
      </c>
      <c r="AG5" s="524">
        <f t="shared" si="3"/>
        <v>112.51452583989455</v>
      </c>
      <c r="AH5" s="546"/>
      <c r="AI5" s="546"/>
      <c r="AJ5" s="546"/>
      <c r="AK5" s="546"/>
      <c r="AL5" s="546"/>
      <c r="AM5" s="546"/>
      <c r="AN5" s="546"/>
      <c r="AO5" s="546"/>
      <c r="AP5" s="546"/>
      <c r="AQ5" s="546"/>
      <c r="AR5" s="543"/>
    </row>
    <row r="6" spans="1:44">
      <c r="B6" s="45" t="s">
        <v>16</v>
      </c>
      <c r="C6" s="518">
        <f>SUM(C40)</f>
        <v>2.7072168690958343</v>
      </c>
      <c r="D6" s="518">
        <f t="shared" ref="D6:AG6" si="4">SUM(D40)</f>
        <v>19.222276388583815</v>
      </c>
      <c r="E6" s="518">
        <f t="shared" si="4"/>
        <v>28.265209991147675</v>
      </c>
      <c r="F6" s="518">
        <f t="shared" si="4"/>
        <v>31.893106827657142</v>
      </c>
      <c r="G6" s="518">
        <f t="shared" si="4"/>
        <v>33.963207126449042</v>
      </c>
      <c r="H6" s="518">
        <f t="shared" si="4"/>
        <v>37.039037443796381</v>
      </c>
      <c r="I6" s="518">
        <f t="shared" si="4"/>
        <v>37.957566939752567</v>
      </c>
      <c r="J6" s="518">
        <f t="shared" si="4"/>
        <v>38.63491133991019</v>
      </c>
      <c r="K6" s="518">
        <f t="shared" si="4"/>
        <v>39.153215798279206</v>
      </c>
      <c r="L6" s="518">
        <f t="shared" si="4"/>
        <v>39.561067409317722</v>
      </c>
      <c r="M6" s="518">
        <f t="shared" si="4"/>
        <v>39.889191843481612</v>
      </c>
      <c r="N6" s="518">
        <f t="shared" si="4"/>
        <v>40.158083435594961</v>
      </c>
      <c r="O6" s="518">
        <f t="shared" si="4"/>
        <v>40.382024157475342</v>
      </c>
      <c r="P6" s="518">
        <f t="shared" si="4"/>
        <v>40.571336469155369</v>
      </c>
      <c r="Q6" s="518">
        <f t="shared" si="4"/>
        <v>40.73370937656891</v>
      </c>
      <c r="R6" s="518">
        <f t="shared" si="4"/>
        <v>40.875009669463985</v>
      </c>
      <c r="S6" s="518">
        <f t="shared" si="4"/>
        <v>40.999793880663091</v>
      </c>
      <c r="T6" s="518">
        <f t="shared" si="4"/>
        <v>41.111640180655797</v>
      </c>
      <c r="U6" s="518">
        <f t="shared" si="4"/>
        <v>41.213369477164761</v>
      </c>
      <c r="V6" s="518">
        <f t="shared" si="4"/>
        <v>41.307197719668167</v>
      </c>
      <c r="W6" s="518">
        <f t="shared" si="4"/>
        <v>41.394845710403352</v>
      </c>
      <c r="X6" s="518">
        <f t="shared" si="4"/>
        <v>41.477623149982271</v>
      </c>
      <c r="Y6" s="518">
        <f t="shared" si="4"/>
        <v>41.556497446721309</v>
      </c>
      <c r="Z6" s="518">
        <f t="shared" si="4"/>
        <v>41.632153593665883</v>
      </c>
      <c r="AA6" s="518">
        <f t="shared" si="4"/>
        <v>41.705048462290264</v>
      </c>
      <c r="AB6" s="518">
        <f t="shared" si="4"/>
        <v>41.775460828237406</v>
      </c>
      <c r="AC6" s="518">
        <f t="shared" si="4"/>
        <v>41.8435777339213</v>
      </c>
      <c r="AD6" s="518">
        <f t="shared" si="4"/>
        <v>41.909445140818981</v>
      </c>
      <c r="AE6" s="518">
        <f t="shared" si="4"/>
        <v>41.973046414399043</v>
      </c>
      <c r="AF6" s="518">
        <f t="shared" si="4"/>
        <v>42.03434043250865</v>
      </c>
      <c r="AG6" s="524">
        <f t="shared" si="4"/>
        <v>42.093283596780182</v>
      </c>
      <c r="AH6" s="546"/>
      <c r="AI6" s="546"/>
      <c r="AJ6" s="546"/>
      <c r="AK6" s="546"/>
      <c r="AL6" s="546"/>
      <c r="AM6" s="546"/>
      <c r="AN6" s="546"/>
      <c r="AO6" s="546"/>
      <c r="AP6" s="546"/>
      <c r="AQ6" s="546"/>
      <c r="AR6" s="543"/>
    </row>
    <row r="7" spans="1:44" s="77" customFormat="1">
      <c r="B7" s="78" t="s">
        <v>17</v>
      </c>
      <c r="C7" s="519">
        <f>SUM(C41)</f>
        <v>209160.80504952717</v>
      </c>
      <c r="D7" s="519">
        <f t="shared" ref="D7:AG7" si="5">SUM(D41)</f>
        <v>10703.538618758739</v>
      </c>
      <c r="E7" s="519">
        <f t="shared" si="5"/>
        <v>3915.7038677575938</v>
      </c>
      <c r="F7" s="519">
        <f t="shared" si="5"/>
        <v>2378.9129806375377</v>
      </c>
      <c r="G7" s="519">
        <f t="shared" si="5"/>
        <v>1720.8645947588091</v>
      </c>
      <c r="H7" s="519">
        <f t="shared" si="5"/>
        <v>1026.2192736095553</v>
      </c>
      <c r="I7" s="519">
        <f t="shared" si="5"/>
        <v>842.34231339156281</v>
      </c>
      <c r="J7" s="519">
        <f t="shared" si="5"/>
        <v>718.43171481538241</v>
      </c>
      <c r="K7" s="519">
        <f t="shared" si="5"/>
        <v>629.90627783635694</v>
      </c>
      <c r="L7" s="519">
        <f t="shared" si="5"/>
        <v>563.88250470115349</v>
      </c>
      <c r="M7" s="519">
        <f t="shared" si="5"/>
        <v>512.98037889894715</v>
      </c>
      <c r="N7" s="519">
        <f t="shared" si="5"/>
        <v>472.67201565043723</v>
      </c>
      <c r="O7" s="519">
        <f t="shared" si="5"/>
        <v>440.02222679935693</v>
      </c>
      <c r="P7" s="519">
        <f t="shared" si="5"/>
        <v>413.04036827677999</v>
      </c>
      <c r="Q7" s="519">
        <f t="shared" si="5"/>
        <v>390.32502070042079</v>
      </c>
      <c r="R7" s="519">
        <f t="shared" si="5"/>
        <v>370.85907670625858</v>
      </c>
      <c r="S7" s="519">
        <f t="shared" si="5"/>
        <v>353.88657164856693</v>
      </c>
      <c r="T7" s="519">
        <f t="shared" si="5"/>
        <v>338.83599827547141</v>
      </c>
      <c r="U7" s="519">
        <f t="shared" si="5"/>
        <v>325.27098821540022</v>
      </c>
      <c r="V7" s="519">
        <f t="shared" si="5"/>
        <v>312.85749923588662</v>
      </c>
      <c r="W7" s="519">
        <f t="shared" si="5"/>
        <v>301.3410983462889</v>
      </c>
      <c r="X7" s="519">
        <f t="shared" si="5"/>
        <v>290.53045830605674</v>
      </c>
      <c r="Y7" s="519">
        <f t="shared" si="5"/>
        <v>280.28469607779391</v>
      </c>
      <c r="Z7" s="519">
        <f t="shared" si="5"/>
        <v>270.50312763738566</v>
      </c>
      <c r="AA7" s="519">
        <f t="shared" si="5"/>
        <v>261.11662367355063</v>
      </c>
      <c r="AB7" s="519">
        <f t="shared" si="5"/>
        <v>252.82744635151985</v>
      </c>
      <c r="AC7" s="519">
        <f t="shared" si="5"/>
        <v>245.01497098955582</v>
      </c>
      <c r="AD7" s="519">
        <f t="shared" si="5"/>
        <v>237.52790227843838</v>
      </c>
      <c r="AE7" s="519">
        <f t="shared" si="5"/>
        <v>230.35729617924025</v>
      </c>
      <c r="AF7" s="519">
        <f t="shared" si="5"/>
        <v>223.49813452682051</v>
      </c>
      <c r="AG7" s="525">
        <f t="shared" si="5"/>
        <v>216.94673292258818</v>
      </c>
      <c r="AH7" s="547"/>
      <c r="AI7" s="547"/>
      <c r="AJ7" s="547"/>
      <c r="AK7" s="547"/>
      <c r="AL7" s="547"/>
      <c r="AM7" s="547"/>
      <c r="AN7" s="547"/>
      <c r="AO7" s="547"/>
      <c r="AP7" s="547"/>
      <c r="AQ7" s="547"/>
      <c r="AR7" s="544"/>
    </row>
    <row r="8" spans="1:44" s="77" customFormat="1">
      <c r="B8" s="78" t="s">
        <v>52</v>
      </c>
      <c r="C8" s="518">
        <f>SUM(C42)</f>
        <v>1.0847122575873414</v>
      </c>
      <c r="D8" s="518">
        <f t="shared" ref="D8:AG8" si="6">SUM(D42)</f>
        <v>6.1161462332882595</v>
      </c>
      <c r="E8" s="518">
        <f t="shared" si="6"/>
        <v>10.551312160180284</v>
      </c>
      <c r="F8" s="518">
        <f t="shared" si="6"/>
        <v>14.928318615684102</v>
      </c>
      <c r="G8" s="518">
        <f t="shared" si="6"/>
        <v>18.376711831195347</v>
      </c>
      <c r="H8" s="518">
        <f t="shared" si="6"/>
        <v>22.230945193106255</v>
      </c>
      <c r="I8" s="518">
        <f t="shared" si="6"/>
        <v>24.195018676596558</v>
      </c>
      <c r="J8" s="518">
        <f t="shared" si="6"/>
        <v>25.702250681978416</v>
      </c>
      <c r="K8" s="518">
        <f t="shared" si="6"/>
        <v>26.880972395549616</v>
      </c>
      <c r="L8" s="518">
        <f t="shared" si="6"/>
        <v>27.820704589242787</v>
      </c>
      <c r="M8" s="518">
        <f t="shared" si="6"/>
        <v>28.58428976396447</v>
      </c>
      <c r="N8" s="518">
        <f t="shared" si="6"/>
        <v>29.216485784686359</v>
      </c>
      <c r="O8" s="518">
        <f t="shared" si="6"/>
        <v>29.749737667643974</v>
      </c>
      <c r="P8" s="518">
        <f t="shared" si="6"/>
        <v>30.208003900500035</v>
      </c>
      <c r="Q8" s="518">
        <f t="shared" si="6"/>
        <v>30.609300245311353</v>
      </c>
      <c r="R8" s="518">
        <f t="shared" si="6"/>
        <v>30.967407176661972</v>
      </c>
      <c r="S8" s="518">
        <f t="shared" si="6"/>
        <v>31.293030233803314</v>
      </c>
      <c r="T8" s="518">
        <f t="shared" si="6"/>
        <v>31.594599334646158</v>
      </c>
      <c r="U8" s="518">
        <f t="shared" si="6"/>
        <v>31.878827260008826</v>
      </c>
      <c r="V8" s="518">
        <f t="shared" si="6"/>
        <v>32.151105778309017</v>
      </c>
      <c r="W8" s="518">
        <f t="shared" si="6"/>
        <v>32.415791256870037</v>
      </c>
      <c r="X8" s="518">
        <f t="shared" si="6"/>
        <v>32.676414401540498</v>
      </c>
      <c r="Y8" s="518">
        <f t="shared" si="6"/>
        <v>32.935837460749802</v>
      </c>
      <c r="Z8" s="518">
        <f t="shared" si="6"/>
        <v>33.196374664318448</v>
      </c>
      <c r="AA8" s="518">
        <f t="shared" si="6"/>
        <v>33.459886518033187</v>
      </c>
      <c r="AB8" s="518">
        <f t="shared" si="6"/>
        <v>33.584197178896673</v>
      </c>
      <c r="AC8" s="518">
        <f t="shared" si="6"/>
        <v>33.674935482271579</v>
      </c>
      <c r="AD8" s="518">
        <f t="shared" si="6"/>
        <v>33.758155454117855</v>
      </c>
      <c r="AE8" s="518">
        <f t="shared" si="6"/>
        <v>33.834712269550373</v>
      </c>
      <c r="AF8" s="518">
        <f t="shared" si="6"/>
        <v>33.905339466862301</v>
      </c>
      <c r="AG8" s="524">
        <f t="shared" si="6"/>
        <v>33.970669455835392</v>
      </c>
      <c r="AH8" s="546"/>
      <c r="AI8" s="546"/>
      <c r="AJ8" s="546"/>
      <c r="AK8" s="546"/>
      <c r="AL8" s="546"/>
      <c r="AM8" s="546"/>
      <c r="AN8" s="546"/>
      <c r="AO8" s="546"/>
      <c r="AP8" s="546"/>
      <c r="AQ8" s="546"/>
      <c r="AR8" s="544"/>
    </row>
    <row r="9" spans="1:44">
      <c r="B9" s="45" t="s">
        <v>55</v>
      </c>
      <c r="C9" s="520">
        <f>C3/C6</f>
        <v>2.1758457154739093</v>
      </c>
      <c r="D9" s="520">
        <f t="shared" ref="D9:AG9" si="7">D3/D6</f>
        <v>0.30042366129532383</v>
      </c>
      <c r="E9" s="520">
        <f t="shared" si="7"/>
        <v>0.67983700413040649</v>
      </c>
      <c r="F9" s="520">
        <f t="shared" si="7"/>
        <v>0.91993664970668998</v>
      </c>
      <c r="G9" s="520">
        <f t="shared" si="7"/>
        <v>1</v>
      </c>
      <c r="H9" s="520">
        <f t="shared" si="7"/>
        <v>0.33830138333315385</v>
      </c>
      <c r="I9" s="520">
        <f t="shared" si="7"/>
        <v>0.41300616287301761</v>
      </c>
      <c r="J9" s="520">
        <f t="shared" si="7"/>
        <v>0.4908713758295018</v>
      </c>
      <c r="K9" s="520">
        <f t="shared" si="7"/>
        <v>0.57069746256552456</v>
      </c>
      <c r="L9" s="520">
        <f t="shared" si="7"/>
        <v>0.65056785777320492</v>
      </c>
      <c r="M9" s="520">
        <f t="shared" si="7"/>
        <v>0.72804542091756452</v>
      </c>
      <c r="N9" s="520">
        <f t="shared" si="7"/>
        <v>0.80035037796451325</v>
      </c>
      <c r="O9" s="520">
        <f t="shared" si="7"/>
        <v>0.8645527565937341</v>
      </c>
      <c r="P9" s="520">
        <f t="shared" si="7"/>
        <v>0.91778441241676711</v>
      </c>
      <c r="Q9" s="520">
        <f t="shared" si="7"/>
        <v>0.9574616081262397</v>
      </c>
      <c r="R9" s="520">
        <f t="shared" si="7"/>
        <v>0.98150113930459637</v>
      </c>
      <c r="S9" s="520">
        <f t="shared" si="7"/>
        <v>0.98850914218174724</v>
      </c>
      <c r="T9" s="520">
        <f t="shared" si="7"/>
        <v>0.97792154926962582</v>
      </c>
      <c r="U9" s="520">
        <f t="shared" si="7"/>
        <v>0.95007852466480125</v>
      </c>
      <c r="V9" s="520">
        <f t="shared" si="7"/>
        <v>0.90622168903050571</v>
      </c>
      <c r="W9" s="520">
        <f t="shared" si="7"/>
        <v>0.84841166041134097</v>
      </c>
      <c r="X9" s="520">
        <f t="shared" si="7"/>
        <v>0.77937309423262702</v>
      </c>
      <c r="Y9" s="520">
        <f t="shared" si="7"/>
        <v>0.70228346575591727</v>
      </c>
      <c r="Z9" s="520">
        <f t="shared" si="7"/>
        <v>0.62052879691395857</v>
      </c>
      <c r="AA9" s="520">
        <f t="shared" si="7"/>
        <v>0.53745321599078044</v>
      </c>
      <c r="AB9" s="520">
        <f t="shared" si="7"/>
        <v>0.45612905888854904</v>
      </c>
      <c r="AC9" s="520">
        <f t="shared" si="7"/>
        <v>0.37916991267755479</v>
      </c>
      <c r="AD9" s="520">
        <f t="shared" si="7"/>
        <v>0.30860418889573088</v>
      </c>
      <c r="AE9" s="520">
        <f t="shared" si="7"/>
        <v>0.24581333839321307</v>
      </c>
      <c r="AF9" s="520">
        <f t="shared" si="7"/>
        <v>0.1915353955306579</v>
      </c>
      <c r="AG9" s="567">
        <f t="shared" si="7"/>
        <v>0.14592400400412284</v>
      </c>
      <c r="AH9" s="570"/>
      <c r="AI9" s="570"/>
      <c r="AJ9" s="570"/>
      <c r="AK9" s="570"/>
      <c r="AL9" s="570"/>
      <c r="AM9" s="570"/>
      <c r="AN9" s="570"/>
      <c r="AO9" s="570"/>
      <c r="AP9" s="570"/>
      <c r="AQ9" s="570"/>
      <c r="AR9" s="543"/>
    </row>
    <row r="10" spans="1:44">
      <c r="B10" s="45" t="s">
        <v>56</v>
      </c>
      <c r="C10" s="520">
        <f>C4/C7</f>
        <v>1.4343031426416771E-2</v>
      </c>
      <c r="D10" s="520">
        <f t="shared" ref="D10:AG10" si="8">D4/D7</f>
        <v>0.27747832803581951</v>
      </c>
      <c r="E10" s="520">
        <f t="shared" si="8"/>
        <v>0.7508994804767557</v>
      </c>
      <c r="F10" s="520">
        <f t="shared" si="8"/>
        <v>1.08859026445117</v>
      </c>
      <c r="G10" s="520">
        <f t="shared" si="8"/>
        <v>1.2172220347465452</v>
      </c>
      <c r="H10" s="520">
        <f t="shared" si="8"/>
        <v>0.39549263870053591</v>
      </c>
      <c r="I10" s="520">
        <f t="shared" si="8"/>
        <v>0.47679497756529615</v>
      </c>
      <c r="J10" s="520">
        <f t="shared" si="8"/>
        <v>0.55808749300757399</v>
      </c>
      <c r="K10" s="520">
        <f t="shared" si="8"/>
        <v>0.63846387696619533</v>
      </c>
      <c r="L10" s="520">
        <f t="shared" si="8"/>
        <v>0.71627682684777449</v>
      </c>
      <c r="M10" s="520">
        <f t="shared" si="8"/>
        <v>0.7893857558993338</v>
      </c>
      <c r="N10" s="520">
        <f t="shared" si="8"/>
        <v>0.85535645380355108</v>
      </c>
      <c r="O10" s="520">
        <f t="shared" si="8"/>
        <v>0.91165495639491456</v>
      </c>
      <c r="P10" s="520">
        <f t="shared" si="8"/>
        <v>0.95584809409581684</v>
      </c>
      <c r="Q10" s="520">
        <f t="shared" si="8"/>
        <v>0.98580749533131318</v>
      </c>
      <c r="R10" s="520">
        <f t="shared" si="8"/>
        <v>0.99990454421092667</v>
      </c>
      <c r="S10" s="520">
        <f t="shared" si="8"/>
        <v>0.99717857560279322</v>
      </c>
      <c r="T10" s="520">
        <f t="shared" si="8"/>
        <v>0.97745903592195404</v>
      </c>
      <c r="U10" s="520">
        <f t="shared" si="8"/>
        <v>0.94142452969886592</v>
      </c>
      <c r="V10" s="520">
        <f t="shared" si="8"/>
        <v>0.89058745575556075</v>
      </c>
      <c r="W10" s="520">
        <f t="shared" si="8"/>
        <v>0.8272015681212338</v>
      </c>
      <c r="X10" s="520">
        <f t="shared" si="8"/>
        <v>0.75409987985116378</v>
      </c>
      <c r="Y10" s="520">
        <f t="shared" si="8"/>
        <v>0.67448001462411278</v>
      </c>
      <c r="Z10" s="520">
        <f t="shared" si="8"/>
        <v>0.59166149547252034</v>
      </c>
      <c r="AA10" s="520">
        <f t="shared" si="8"/>
        <v>0.5088430452055418</v>
      </c>
      <c r="AB10" s="520">
        <f t="shared" si="8"/>
        <v>0.42761936168742176</v>
      </c>
      <c r="AC10" s="520">
        <f t="shared" si="8"/>
        <v>0.35176091914577257</v>
      </c>
      <c r="AD10" s="520">
        <f t="shared" si="8"/>
        <v>0.28327747526213776</v>
      </c>
      <c r="AE10" s="520">
        <f t="shared" si="8"/>
        <v>0.22324444967108345</v>
      </c>
      <c r="AF10" s="520">
        <f t="shared" si="8"/>
        <v>0.17209794850783749</v>
      </c>
      <c r="AG10" s="567">
        <f t="shared" si="8"/>
        <v>0.12972077841318272</v>
      </c>
      <c r="AH10" s="570"/>
      <c r="AI10" s="570"/>
      <c r="AJ10" s="570"/>
      <c r="AK10" s="570"/>
      <c r="AL10" s="570"/>
      <c r="AM10" s="570"/>
      <c r="AN10" s="570"/>
      <c r="AO10" s="570"/>
      <c r="AP10" s="570"/>
      <c r="AQ10" s="570"/>
    </row>
    <row r="11" spans="1:44">
      <c r="B11" s="45" t="s">
        <v>20</v>
      </c>
      <c r="C11" s="521">
        <f>$AM46*$AN46^C$22*C$22^$AO46</f>
        <v>2.2733487033833608</v>
      </c>
      <c r="D11" s="521">
        <f t="shared" ref="D11:AG11" si="9">$AM46*$AN46^D$22*D$22^$AO46</f>
        <v>8.3495336281781292</v>
      </c>
      <c r="E11" s="521">
        <f t="shared" si="9"/>
        <v>12.906246640356615</v>
      </c>
      <c r="F11" s="521">
        <f t="shared" si="9"/>
        <v>17.324397043103119</v>
      </c>
      <c r="G11" s="521">
        <f t="shared" si="9"/>
        <v>20.902176316848703</v>
      </c>
      <c r="H11" s="521">
        <f t="shared" si="9"/>
        <v>25.128920508643748</v>
      </c>
      <c r="I11" s="521">
        <f t="shared" si="9"/>
        <v>27.421922329265222</v>
      </c>
      <c r="J11" s="521">
        <f t="shared" si="9"/>
        <v>29.266442353833231</v>
      </c>
      <c r="K11" s="521">
        <f t="shared" si="9"/>
        <v>30.770645041220991</v>
      </c>
      <c r="L11" s="521">
        <f t="shared" si="9"/>
        <v>32.014807761824656</v>
      </c>
      <c r="M11" s="521">
        <f t="shared" si="9"/>
        <v>33.058887840574194</v>
      </c>
      <c r="N11" s="521">
        <f t="shared" si="9"/>
        <v>33.948182738214662</v>
      </c>
      <c r="O11" s="521">
        <f t="shared" si="9"/>
        <v>34.717388853504424</v>
      </c>
      <c r="P11" s="521">
        <f t="shared" si="9"/>
        <v>35.393474668969212</v>
      </c>
      <c r="Q11" s="521">
        <f t="shared" si="9"/>
        <v>35.997713258950114</v>
      </c>
      <c r="R11" s="521">
        <f t="shared" si="9"/>
        <v>36.547127247699606</v>
      </c>
      <c r="S11" s="521">
        <f t="shared" si="9"/>
        <v>37.055524024208033</v>
      </c>
      <c r="T11" s="521">
        <f t="shared" si="9"/>
        <v>37.534244430937505</v>
      </c>
      <c r="U11" s="521">
        <f t="shared" si="9"/>
        <v>37.992710255089875</v>
      </c>
      <c r="V11" s="521">
        <f t="shared" si="9"/>
        <v>38.438829912917541</v>
      </c>
      <c r="W11" s="521">
        <f t="shared" si="9"/>
        <v>38.879303941992646</v>
      </c>
      <c r="X11" s="521">
        <f t="shared" si="9"/>
        <v>39.31985962007591</v>
      </c>
      <c r="Y11" s="521">
        <f t="shared" si="9"/>
        <v>39.765435403517763</v>
      </c>
      <c r="Z11" s="521">
        <f t="shared" si="9"/>
        <v>40.220329732296356</v>
      </c>
      <c r="AA11" s="521">
        <f t="shared" si="9"/>
        <v>40.688324308850511</v>
      </c>
      <c r="AB11" s="521">
        <f t="shared" si="9"/>
        <v>40.911969079328223</v>
      </c>
      <c r="AC11" s="521">
        <f t="shared" si="9"/>
        <v>41.076410736994504</v>
      </c>
      <c r="AD11" s="521">
        <f t="shared" si="9"/>
        <v>41.228131270853432</v>
      </c>
      <c r="AE11" s="521">
        <f t="shared" si="9"/>
        <v>41.36847999435453</v>
      </c>
      <c r="AF11" s="521">
        <f t="shared" si="9"/>
        <v>41.498627278035841</v>
      </c>
      <c r="AG11" s="568">
        <f t="shared" si="9"/>
        <v>41.619592692041195</v>
      </c>
      <c r="AH11" s="546"/>
      <c r="AI11" s="546"/>
      <c r="AJ11" s="546"/>
      <c r="AK11" s="546"/>
      <c r="AL11" s="546"/>
      <c r="AM11" s="546"/>
      <c r="AN11" s="546"/>
      <c r="AO11" s="546"/>
      <c r="AP11" s="546"/>
      <c r="AQ11" s="546"/>
      <c r="AR11" s="543"/>
    </row>
    <row r="12" spans="1:44">
      <c r="B12" s="45" t="s">
        <v>86</v>
      </c>
      <c r="C12" s="520">
        <f>C3/C11</f>
        <v>2.5911054545720229</v>
      </c>
      <c r="D12" s="520">
        <f t="shared" ref="D12:AG12" si="10">D3/D11</f>
        <v>0.69163463592745289</v>
      </c>
      <c r="E12" s="520">
        <f t="shared" si="10"/>
        <v>1.4888709488483565</v>
      </c>
      <c r="F12" s="520">
        <f t="shared" si="10"/>
        <v>1.6935445297620126</v>
      </c>
      <c r="G12" s="520">
        <f t="shared" si="10"/>
        <v>1.6248646366585369</v>
      </c>
      <c r="H12" s="520">
        <f t="shared" si="10"/>
        <v>0.49864289236995496</v>
      </c>
      <c r="I12" s="520">
        <f t="shared" si="10"/>
        <v>0.57168527011151304</v>
      </c>
      <c r="J12" s="520">
        <f t="shared" si="10"/>
        <v>0.64800401275929553</v>
      </c>
      <c r="K12" s="520">
        <f t="shared" si="10"/>
        <v>0.72616745204479827</v>
      </c>
      <c r="L12" s="520">
        <f t="shared" si="10"/>
        <v>0.80391420954871029</v>
      </c>
      <c r="M12" s="520">
        <f t="shared" si="10"/>
        <v>0.87846704359200978</v>
      </c>
      <c r="N12" s="520">
        <f t="shared" si="10"/>
        <v>0.94675280570553322</v>
      </c>
      <c r="O12" s="520">
        <f t="shared" si="10"/>
        <v>1.0056168235894263</v>
      </c>
      <c r="P12" s="520">
        <f t="shared" si="10"/>
        <v>1.0520509938786171</v>
      </c>
      <c r="Q12" s="520">
        <f t="shared" si="10"/>
        <v>1.0834289001660333</v>
      </c>
      <c r="R12" s="520">
        <f t="shared" si="10"/>
        <v>1.0977297418688499</v>
      </c>
      <c r="S12" s="520">
        <f t="shared" si="10"/>
        <v>1.0937281861707235</v>
      </c>
      <c r="T12" s="520">
        <f t="shared" si="10"/>
        <v>1.0711274322427631</v>
      </c>
      <c r="U12" s="520">
        <f t="shared" si="10"/>
        <v>1.0306171106622839</v>
      </c>
      <c r="V12" s="520">
        <f t="shared" si="10"/>
        <v>0.9738454206707019</v>
      </c>
      <c r="W12" s="520">
        <f t="shared" si="10"/>
        <v>0.90330500345461218</v>
      </c>
      <c r="X12" s="520">
        <f t="shared" si="10"/>
        <v>0.82214290203903106</v>
      </c>
      <c r="Y12" s="520">
        <f t="shared" si="10"/>
        <v>0.73391478693525447</v>
      </c>
      <c r="Z12" s="520">
        <f t="shared" si="10"/>
        <v>0.64231075066672894</v>
      </c>
      <c r="AA12" s="520">
        <f t="shared" si="10"/>
        <v>0.55088315382488373</v>
      </c>
      <c r="AB12" s="520">
        <f t="shared" si="10"/>
        <v>0.46575616038601719</v>
      </c>
      <c r="AC12" s="520">
        <f t="shared" si="10"/>
        <v>0.38625151104544375</v>
      </c>
      <c r="AD12" s="520">
        <f t="shared" si="10"/>
        <v>0.31370401534294051</v>
      </c>
      <c r="AE12" s="520">
        <f t="shared" si="10"/>
        <v>0.24940569880896574</v>
      </c>
      <c r="AF12" s="520">
        <f t="shared" si="10"/>
        <v>0.19400795999033182</v>
      </c>
      <c r="AG12" s="567">
        <f t="shared" si="10"/>
        <v>0.147584829327218</v>
      </c>
      <c r="AH12" s="570"/>
      <c r="AI12" s="570"/>
      <c r="AJ12" s="570"/>
      <c r="AK12" s="570"/>
      <c r="AL12" s="570"/>
      <c r="AM12" s="570"/>
      <c r="AN12" s="570"/>
      <c r="AO12" s="570"/>
      <c r="AP12" s="570"/>
      <c r="AQ12" s="570"/>
      <c r="AR12" s="543"/>
    </row>
    <row r="13" spans="1:44">
      <c r="B13" s="85" t="s">
        <v>79</v>
      </c>
      <c r="C13" s="518">
        <f>SUM(C32)</f>
        <v>0</v>
      </c>
      <c r="D13" s="518">
        <f t="shared" ref="D13:AG13" si="11">SUM(D32)</f>
        <v>0</v>
      </c>
      <c r="E13" s="518">
        <f t="shared" si="11"/>
        <v>0</v>
      </c>
      <c r="F13" s="518">
        <f t="shared" si="11"/>
        <v>0</v>
      </c>
      <c r="G13" s="518">
        <f t="shared" si="11"/>
        <v>9.5366179445622201</v>
      </c>
      <c r="H13" s="518">
        <f t="shared" si="11"/>
        <v>0</v>
      </c>
      <c r="I13" s="518">
        <f t="shared" si="11"/>
        <v>0</v>
      </c>
      <c r="J13" s="518">
        <f t="shared" si="11"/>
        <v>0</v>
      </c>
      <c r="K13" s="518">
        <f t="shared" si="11"/>
        <v>0</v>
      </c>
      <c r="L13" s="518">
        <f t="shared" si="11"/>
        <v>0</v>
      </c>
      <c r="M13" s="518">
        <f t="shared" si="11"/>
        <v>0</v>
      </c>
      <c r="N13" s="518">
        <f t="shared" si="11"/>
        <v>0</v>
      </c>
      <c r="O13" s="518">
        <f t="shared" si="11"/>
        <v>0</v>
      </c>
      <c r="P13" s="518">
        <f t="shared" si="11"/>
        <v>0</v>
      </c>
      <c r="Q13" s="518">
        <f t="shared" si="11"/>
        <v>0</v>
      </c>
      <c r="R13" s="518">
        <f t="shared" si="11"/>
        <v>0</v>
      </c>
      <c r="S13" s="518">
        <f t="shared" si="11"/>
        <v>0</v>
      </c>
      <c r="T13" s="518">
        <f t="shared" si="11"/>
        <v>0</v>
      </c>
      <c r="U13" s="518">
        <f t="shared" si="11"/>
        <v>0</v>
      </c>
      <c r="V13" s="518">
        <f t="shared" si="11"/>
        <v>0</v>
      </c>
      <c r="W13" s="518">
        <f t="shared" si="11"/>
        <v>0</v>
      </c>
      <c r="X13" s="518">
        <f t="shared" si="11"/>
        <v>0</v>
      </c>
      <c r="Y13" s="518">
        <f t="shared" si="11"/>
        <v>0</v>
      </c>
      <c r="Z13" s="518">
        <f t="shared" si="11"/>
        <v>0</v>
      </c>
      <c r="AA13" s="518">
        <f t="shared" si="11"/>
        <v>0</v>
      </c>
      <c r="AB13" s="518">
        <f t="shared" si="11"/>
        <v>0</v>
      </c>
      <c r="AC13" s="518">
        <f t="shared" si="11"/>
        <v>0</v>
      </c>
      <c r="AD13" s="518">
        <f t="shared" si="11"/>
        <v>0</v>
      </c>
      <c r="AE13" s="518">
        <f t="shared" si="11"/>
        <v>0</v>
      </c>
      <c r="AF13" s="518">
        <f t="shared" si="11"/>
        <v>0</v>
      </c>
      <c r="AG13" s="524">
        <f t="shared" si="11"/>
        <v>0</v>
      </c>
      <c r="AH13" s="546"/>
      <c r="AI13" s="546"/>
      <c r="AJ13" s="546"/>
      <c r="AK13" s="546"/>
      <c r="AL13" s="546"/>
      <c r="AM13" s="546"/>
      <c r="AN13" s="546"/>
      <c r="AO13" s="546"/>
      <c r="AP13" s="546"/>
      <c r="AQ13" s="546"/>
      <c r="AR13" s="543"/>
    </row>
    <row r="14" spans="1:44">
      <c r="B14" s="85" t="s">
        <v>82</v>
      </c>
      <c r="C14" s="519">
        <f>SUM(C33)</f>
        <v>0</v>
      </c>
      <c r="D14" s="519">
        <f t="shared" ref="D14:AG14" si="12">SUM(D33)</f>
        <v>0</v>
      </c>
      <c r="E14" s="519">
        <f t="shared" si="12"/>
        <v>0</v>
      </c>
      <c r="F14" s="519">
        <f t="shared" si="12"/>
        <v>0</v>
      </c>
      <c r="G14" s="519">
        <f t="shared" si="12"/>
        <v>416.76898196684101</v>
      </c>
      <c r="H14" s="519">
        <f t="shared" si="12"/>
        <v>0</v>
      </c>
      <c r="I14" s="519">
        <f t="shared" si="12"/>
        <v>0</v>
      </c>
      <c r="J14" s="519">
        <f t="shared" si="12"/>
        <v>0</v>
      </c>
      <c r="K14" s="519">
        <f t="shared" si="12"/>
        <v>0</v>
      </c>
      <c r="L14" s="519">
        <f t="shared" si="12"/>
        <v>0</v>
      </c>
      <c r="M14" s="519">
        <f t="shared" si="12"/>
        <v>0</v>
      </c>
      <c r="N14" s="519">
        <f t="shared" si="12"/>
        <v>0</v>
      </c>
      <c r="O14" s="519">
        <f t="shared" si="12"/>
        <v>0</v>
      </c>
      <c r="P14" s="519">
        <f t="shared" si="12"/>
        <v>0</v>
      </c>
      <c r="Q14" s="519">
        <f t="shared" si="12"/>
        <v>0</v>
      </c>
      <c r="R14" s="519">
        <f t="shared" si="12"/>
        <v>0</v>
      </c>
      <c r="S14" s="519">
        <f t="shared" si="12"/>
        <v>0</v>
      </c>
      <c r="T14" s="519">
        <f t="shared" si="12"/>
        <v>0</v>
      </c>
      <c r="U14" s="519">
        <f t="shared" si="12"/>
        <v>0</v>
      </c>
      <c r="V14" s="519">
        <f t="shared" si="12"/>
        <v>0</v>
      </c>
      <c r="W14" s="519">
        <f t="shared" si="12"/>
        <v>0</v>
      </c>
      <c r="X14" s="519">
        <f t="shared" si="12"/>
        <v>0</v>
      </c>
      <c r="Y14" s="519">
        <f t="shared" si="12"/>
        <v>0</v>
      </c>
      <c r="Z14" s="519">
        <f t="shared" si="12"/>
        <v>0</v>
      </c>
      <c r="AA14" s="519">
        <f t="shared" si="12"/>
        <v>0</v>
      </c>
      <c r="AB14" s="519">
        <f t="shared" si="12"/>
        <v>0</v>
      </c>
      <c r="AC14" s="519">
        <f t="shared" si="12"/>
        <v>0</v>
      </c>
      <c r="AD14" s="519">
        <f t="shared" si="12"/>
        <v>0</v>
      </c>
      <c r="AE14" s="519">
        <f t="shared" si="12"/>
        <v>0</v>
      </c>
      <c r="AF14" s="519">
        <f t="shared" si="12"/>
        <v>0</v>
      </c>
      <c r="AG14" s="525">
        <f t="shared" si="12"/>
        <v>0</v>
      </c>
      <c r="AH14" s="547"/>
      <c r="AI14" s="547"/>
      <c r="AJ14" s="547"/>
      <c r="AK14" s="547"/>
      <c r="AL14" s="547"/>
      <c r="AM14" s="547"/>
      <c r="AN14" s="547"/>
      <c r="AO14" s="547"/>
      <c r="AP14" s="547"/>
      <c r="AQ14" s="547"/>
    </row>
    <row r="15" spans="1:44">
      <c r="B15" s="85" t="s">
        <v>56</v>
      </c>
      <c r="C15" s="522">
        <f>IF(C14=0,C10,C14/C7)</f>
        <v>1.4343031426416771E-2</v>
      </c>
      <c r="D15" s="522">
        <f t="shared" ref="D15:AG15" si="13">IF(D14=0,D10,D14/D7)</f>
        <v>0.27747832803581951</v>
      </c>
      <c r="E15" s="522">
        <f t="shared" si="13"/>
        <v>0.7508994804767557</v>
      </c>
      <c r="F15" s="522">
        <f t="shared" si="13"/>
        <v>1.08859026445117</v>
      </c>
      <c r="G15" s="522">
        <f t="shared" si="13"/>
        <v>0.24218580778300808</v>
      </c>
      <c r="H15" s="522">
        <f t="shared" si="13"/>
        <v>0.39549263870053591</v>
      </c>
      <c r="I15" s="522">
        <f t="shared" si="13"/>
        <v>0.47679497756529615</v>
      </c>
      <c r="J15" s="522">
        <f t="shared" si="13"/>
        <v>0.55808749300757399</v>
      </c>
      <c r="K15" s="522">
        <f t="shared" si="13"/>
        <v>0.63846387696619533</v>
      </c>
      <c r="L15" s="522">
        <f t="shared" si="13"/>
        <v>0.71627682684777449</v>
      </c>
      <c r="M15" s="522">
        <f t="shared" si="13"/>
        <v>0.7893857558993338</v>
      </c>
      <c r="N15" s="522">
        <f t="shared" si="13"/>
        <v>0.85535645380355108</v>
      </c>
      <c r="O15" s="522">
        <f t="shared" si="13"/>
        <v>0.91165495639491456</v>
      </c>
      <c r="P15" s="522">
        <f t="shared" si="13"/>
        <v>0.95584809409581684</v>
      </c>
      <c r="Q15" s="522">
        <f t="shared" si="13"/>
        <v>0.98580749533131318</v>
      </c>
      <c r="R15" s="522">
        <f t="shared" si="13"/>
        <v>0.99990454421092667</v>
      </c>
      <c r="S15" s="522">
        <f t="shared" si="13"/>
        <v>0.99717857560279322</v>
      </c>
      <c r="T15" s="522">
        <f t="shared" si="13"/>
        <v>0.97745903592195404</v>
      </c>
      <c r="U15" s="522">
        <f t="shared" si="13"/>
        <v>0.94142452969886592</v>
      </c>
      <c r="V15" s="522">
        <f t="shared" si="13"/>
        <v>0.89058745575556075</v>
      </c>
      <c r="W15" s="522">
        <f t="shared" si="13"/>
        <v>0.8272015681212338</v>
      </c>
      <c r="X15" s="522">
        <f t="shared" si="13"/>
        <v>0.75409987985116378</v>
      </c>
      <c r="Y15" s="522">
        <f t="shared" si="13"/>
        <v>0.67448001462411278</v>
      </c>
      <c r="Z15" s="522">
        <f t="shared" si="13"/>
        <v>0.59166149547252034</v>
      </c>
      <c r="AA15" s="522">
        <f t="shared" si="13"/>
        <v>0.5088430452055418</v>
      </c>
      <c r="AB15" s="522">
        <f t="shared" si="13"/>
        <v>0.42761936168742176</v>
      </c>
      <c r="AC15" s="522">
        <f t="shared" si="13"/>
        <v>0.35176091914577257</v>
      </c>
      <c r="AD15" s="522">
        <f t="shared" si="13"/>
        <v>0.28327747526213776</v>
      </c>
      <c r="AE15" s="522">
        <f t="shared" si="13"/>
        <v>0.22324444967108345</v>
      </c>
      <c r="AF15" s="522">
        <f t="shared" si="13"/>
        <v>0.17209794850783749</v>
      </c>
      <c r="AG15" s="569">
        <f t="shared" si="13"/>
        <v>0.12972077841318272</v>
      </c>
      <c r="AH15" s="570"/>
      <c r="AI15" s="570"/>
      <c r="AJ15" s="570"/>
      <c r="AK15" s="570"/>
      <c r="AL15" s="570"/>
      <c r="AM15" s="570"/>
      <c r="AN15" s="570"/>
      <c r="AO15" s="570"/>
      <c r="AP15" s="570"/>
      <c r="AQ15" s="570"/>
    </row>
    <row r="16" spans="1:44">
      <c r="B16" s="84"/>
      <c r="AH16" s="545"/>
      <c r="AI16" s="545"/>
      <c r="AJ16" s="545"/>
      <c r="AK16" s="545"/>
      <c r="AL16" s="545"/>
      <c r="AM16" s="545"/>
      <c r="AN16" s="545"/>
      <c r="AO16" s="545"/>
      <c r="AP16" s="545"/>
      <c r="AQ16" s="545"/>
    </row>
    <row r="17" spans="1:44">
      <c r="A17" s="46"/>
      <c r="B17" s="47" t="s">
        <v>4</v>
      </c>
      <c r="C17" s="47" t="s">
        <v>5</v>
      </c>
      <c r="D17" s="48" t="s">
        <v>6</v>
      </c>
      <c r="E17" s="47" t="s">
        <v>7</v>
      </c>
      <c r="F17" s="47" t="s">
        <v>8</v>
      </c>
      <c r="G17" s="47" t="s">
        <v>9</v>
      </c>
      <c r="H17" s="47" t="s">
        <v>10</v>
      </c>
      <c r="I17" s="47" t="s">
        <v>11</v>
      </c>
      <c r="J17" s="47" t="s">
        <v>12</v>
      </c>
      <c r="K17" s="49" t="s">
        <v>13</v>
      </c>
      <c r="L17" s="50" t="s">
        <v>14</v>
      </c>
      <c r="M17" s="47" t="s">
        <v>15</v>
      </c>
      <c r="N17" s="47" t="s">
        <v>16</v>
      </c>
      <c r="O17" s="47" t="s">
        <v>17</v>
      </c>
      <c r="P17" s="47" t="s">
        <v>18</v>
      </c>
      <c r="Q17" s="47" t="s">
        <v>19</v>
      </c>
      <c r="R17" s="51" t="s">
        <v>20</v>
      </c>
      <c r="AH17" s="545"/>
      <c r="AI17" s="545"/>
      <c r="AJ17" s="545"/>
      <c r="AK17" s="545"/>
      <c r="AL17" s="545"/>
      <c r="AM17" s="545"/>
      <c r="AN17" s="545"/>
      <c r="AO17" s="545"/>
      <c r="AP17" s="545"/>
      <c r="AQ17" s="545"/>
    </row>
    <row r="18" spans="1:44">
      <c r="A18" s="52" t="s">
        <v>21</v>
      </c>
      <c r="B18" s="53">
        <v>10</v>
      </c>
      <c r="C18" s="54">
        <v>4</v>
      </c>
      <c r="D18" s="54">
        <f>Ieeja_AGM!E4</f>
        <v>0</v>
      </c>
      <c r="E18" s="54">
        <f>IF(D18="","",VLOOKUP($A18,Ieeja_AGM!$B$4:$W$8,Ieeja_AGM!G$17,FALSE))</f>
        <v>2</v>
      </c>
      <c r="F18" s="54">
        <f>IF(E18="","",VLOOKUP($A18,Ieeja_AGM!$B$4:$W$8,Ieeja_AGM!I$17,FALSE))</f>
        <v>1</v>
      </c>
      <c r="G18" s="54">
        <f>IF(F18="","",VLOOKUP($A18,Ieeja_AGM!$B$4:$W$8,Ieeja_AGM!J$17,FALSE))</f>
        <v>-1</v>
      </c>
      <c r="H18" s="53">
        <f>IF(G18="","",VLOOKUP($A18,Ieeja_AGM!$B$4:$W$8,Ieeja_AGM!K$17,FALSE))</f>
        <v>0.68</v>
      </c>
      <c r="I18" s="53">
        <f>IF(H18="","",VLOOKUP($A18,Ieeja_AGM!$B$4:$W$8,Ieeja_AGM!L$17,FALSE))</f>
        <v>0.88569577365981011</v>
      </c>
      <c r="J18" s="53">
        <f>IF(I18="","",VLOOKUP($A18,Ieeja_AGM!$B$4:$W$8,Ieeja_AGM!M$17,FALSE))</f>
        <v>0.8292682926829269</v>
      </c>
      <c r="K18" s="53">
        <f>IF(J18="","",VLOOKUP($A18,Ieeja_AGM!$B$4:$W$8,Ieeja_AGM!N$17,FALSE))</f>
        <v>5.8904862254808616</v>
      </c>
      <c r="L18" s="54">
        <f>IF(K18="","",VLOOKUP($A18,Ieeja_AGM!$B$4:$W$8,Ieeja_AGM!P$17,FALSE))</f>
        <v>3000</v>
      </c>
      <c r="M18" s="54">
        <f>IF(L18="","",VLOOKUP($A18,Ieeja_AGM!$B$4:$W$8,Ieeja_AGM!R$17,FALSE))</f>
        <v>0.14964149942213148</v>
      </c>
      <c r="N18" s="54">
        <f>IF(M18="","",VLOOKUP($A18,Ieeja_AGM!$B$4:$W$8,Ieeja_AGM!S$17,FALSE))</f>
        <v>2.7072168690958343</v>
      </c>
      <c r="O18" s="54">
        <f>IF(N18="","",VLOOKUP($A18,Ieeja_AGM!$B$4:$W$8,Ieeja_AGM!T$17,FALSE))</f>
        <v>209160.80504952717</v>
      </c>
      <c r="P18" s="54">
        <f>IF(O18="","",VLOOKUP($A18,Ieeja_AGM!$B$4:$W$8,Ieeja_AGM!U$17,FALSE))</f>
        <v>50</v>
      </c>
      <c r="Q18" s="54">
        <f>IF(P18="","",VLOOKUP($A18,Ieeja_AGM!$B$4:$W$8,Ieeja_AGM!V$17,FALSE))</f>
        <v>23</v>
      </c>
      <c r="R18" s="54">
        <f>IF(Q18="","",VLOOKUP($A18,Ieeja_AGM!$B$4:$W$8,Ieeja_AGM!W$17,FALSE))</f>
        <v>2.5006835737216973</v>
      </c>
      <c r="AH18" s="545"/>
      <c r="AI18" s="545"/>
      <c r="AJ18" s="545"/>
      <c r="AK18" s="545"/>
      <c r="AL18" s="545"/>
      <c r="AM18" s="545"/>
      <c r="AN18" s="545"/>
      <c r="AO18" s="545"/>
      <c r="AP18" s="545"/>
      <c r="AQ18" s="545"/>
      <c r="AR18" s="543"/>
    </row>
    <row r="19" spans="1:44" ht="10.5" customHeight="1">
      <c r="A19" s="38" t="str">
        <f>A18</f>
        <v>s10</v>
      </c>
      <c r="B19" s="55" t="s">
        <v>4</v>
      </c>
      <c r="C19" s="67">
        <f>B18</f>
        <v>10</v>
      </c>
      <c r="D19" s="70">
        <f>IF(OR($C18="",D28=1),"",D25/D$3*10)</f>
        <v>10</v>
      </c>
      <c r="E19" s="70">
        <f>IF(OR($C18="",E28=1),"",E25/E$3*10)</f>
        <v>10</v>
      </c>
      <c r="F19" s="70">
        <f t="shared" ref="F19:AG19" si="14">IF(OR($C18="",F28=1),"",F25/F$3*10)</f>
        <v>10</v>
      </c>
      <c r="G19" s="70">
        <f t="shared" si="14"/>
        <v>10</v>
      </c>
      <c r="H19" s="70">
        <f t="shared" si="14"/>
        <v>10</v>
      </c>
      <c r="I19" s="70">
        <f t="shared" si="14"/>
        <v>10</v>
      </c>
      <c r="J19" s="70">
        <f t="shared" si="14"/>
        <v>10</v>
      </c>
      <c r="K19" s="70">
        <f t="shared" si="14"/>
        <v>10</v>
      </c>
      <c r="L19" s="70">
        <f t="shared" si="14"/>
        <v>10</v>
      </c>
      <c r="M19" s="70">
        <f t="shared" si="14"/>
        <v>10</v>
      </c>
      <c r="N19" s="70">
        <f t="shared" si="14"/>
        <v>10</v>
      </c>
      <c r="O19" s="70">
        <f t="shared" si="14"/>
        <v>10</v>
      </c>
      <c r="P19" s="70">
        <f t="shared" si="14"/>
        <v>10</v>
      </c>
      <c r="Q19" s="70">
        <f t="shared" si="14"/>
        <v>10</v>
      </c>
      <c r="R19" s="70">
        <f t="shared" si="14"/>
        <v>10</v>
      </c>
      <c r="S19" s="70">
        <f t="shared" si="14"/>
        <v>10</v>
      </c>
      <c r="T19" s="106">
        <f t="shared" si="14"/>
        <v>10</v>
      </c>
      <c r="U19" s="70">
        <f t="shared" si="14"/>
        <v>10</v>
      </c>
      <c r="V19" s="70">
        <f t="shared" si="14"/>
        <v>10</v>
      </c>
      <c r="W19" s="70">
        <f t="shared" si="14"/>
        <v>10</v>
      </c>
      <c r="X19" s="70">
        <f t="shared" si="14"/>
        <v>10</v>
      </c>
      <c r="Y19" s="70">
        <f t="shared" si="14"/>
        <v>10</v>
      </c>
      <c r="Z19" s="70">
        <f t="shared" si="14"/>
        <v>10</v>
      </c>
      <c r="AA19" s="70">
        <f t="shared" si="14"/>
        <v>10</v>
      </c>
      <c r="AB19" s="70">
        <f t="shared" si="14"/>
        <v>10</v>
      </c>
      <c r="AC19" s="70">
        <f t="shared" si="14"/>
        <v>10</v>
      </c>
      <c r="AD19" s="70">
        <f t="shared" si="14"/>
        <v>10</v>
      </c>
      <c r="AE19" s="70">
        <f t="shared" si="14"/>
        <v>10</v>
      </c>
      <c r="AF19" s="70">
        <f t="shared" si="14"/>
        <v>10</v>
      </c>
      <c r="AG19" s="532">
        <f t="shared" si="14"/>
        <v>10</v>
      </c>
      <c r="AH19" s="554"/>
      <c r="AI19" s="554"/>
      <c r="AJ19" s="554"/>
      <c r="AK19" s="554"/>
      <c r="AL19" s="554"/>
      <c r="AM19" s="554"/>
      <c r="AN19" s="554"/>
      <c r="AO19" s="554"/>
      <c r="AP19" s="554"/>
      <c r="AQ19" s="554"/>
      <c r="AR19" s="543"/>
    </row>
    <row r="20" spans="1:44">
      <c r="A20" s="38" t="str">
        <f t="shared" ref="A20:A28" si="15">A19</f>
        <v>s10</v>
      </c>
      <c r="B20" s="55" t="s">
        <v>47</v>
      </c>
      <c r="C20" s="68">
        <f>F18</f>
        <v>1</v>
      </c>
      <c r="D20" s="69">
        <f>IF(OR(D28=1,$C18=""),"",C20+$C$1)</f>
        <v>6</v>
      </c>
      <c r="E20" s="69">
        <f t="shared" ref="E20:AG20" si="16">IF(OR(E28=1,$C18=""),"",D20+$C$1)</f>
        <v>11</v>
      </c>
      <c r="F20" s="69">
        <f t="shared" si="16"/>
        <v>16</v>
      </c>
      <c r="G20" s="69">
        <f t="shared" si="16"/>
        <v>21</v>
      </c>
      <c r="H20" s="69">
        <f t="shared" si="16"/>
        <v>26</v>
      </c>
      <c r="I20" s="69">
        <f t="shared" si="16"/>
        <v>31</v>
      </c>
      <c r="J20" s="69">
        <f t="shared" si="16"/>
        <v>36</v>
      </c>
      <c r="K20" s="69">
        <f t="shared" si="16"/>
        <v>41</v>
      </c>
      <c r="L20" s="69">
        <f t="shared" si="16"/>
        <v>46</v>
      </c>
      <c r="M20" s="69">
        <f t="shared" si="16"/>
        <v>51</v>
      </c>
      <c r="N20" s="69">
        <f t="shared" si="16"/>
        <v>56</v>
      </c>
      <c r="O20" s="69">
        <f t="shared" si="16"/>
        <v>61</v>
      </c>
      <c r="P20" s="69">
        <f t="shared" si="16"/>
        <v>66</v>
      </c>
      <c r="Q20" s="69">
        <f t="shared" si="16"/>
        <v>71</v>
      </c>
      <c r="R20" s="69">
        <f t="shared" si="16"/>
        <v>76</v>
      </c>
      <c r="S20" s="69">
        <f t="shared" si="16"/>
        <v>81</v>
      </c>
      <c r="T20" s="107">
        <f t="shared" si="16"/>
        <v>86</v>
      </c>
      <c r="U20" s="69">
        <f t="shared" si="16"/>
        <v>91</v>
      </c>
      <c r="V20" s="69">
        <f t="shared" si="16"/>
        <v>96</v>
      </c>
      <c r="W20" s="69">
        <f t="shared" si="16"/>
        <v>101</v>
      </c>
      <c r="X20" s="69">
        <f t="shared" si="16"/>
        <v>106</v>
      </c>
      <c r="Y20" s="69">
        <f t="shared" si="16"/>
        <v>111</v>
      </c>
      <c r="Z20" s="69">
        <f t="shared" si="16"/>
        <v>116</v>
      </c>
      <c r="AA20" s="69">
        <f t="shared" si="16"/>
        <v>121</v>
      </c>
      <c r="AB20" s="69">
        <f t="shared" si="16"/>
        <v>126</v>
      </c>
      <c r="AC20" s="69">
        <f t="shared" si="16"/>
        <v>131</v>
      </c>
      <c r="AD20" s="69">
        <f t="shared" si="16"/>
        <v>136</v>
      </c>
      <c r="AE20" s="69">
        <f t="shared" si="16"/>
        <v>141</v>
      </c>
      <c r="AF20" s="69">
        <f t="shared" si="16"/>
        <v>146</v>
      </c>
      <c r="AG20" s="533">
        <f t="shared" si="16"/>
        <v>151</v>
      </c>
      <c r="AH20" s="555"/>
      <c r="AI20" s="555"/>
      <c r="AJ20" s="555"/>
      <c r="AK20" s="555"/>
      <c r="AL20" s="555"/>
      <c r="AM20" s="555"/>
      <c r="AN20" s="555"/>
      <c r="AO20" s="555"/>
      <c r="AP20" s="555"/>
      <c r="AQ20" s="555"/>
    </row>
    <row r="21" spans="1:44">
      <c r="A21" s="38" t="str">
        <f t="shared" si="15"/>
        <v>s10</v>
      </c>
      <c r="B21" s="55" t="s">
        <v>67</v>
      </c>
      <c r="C21" s="68">
        <f>G18</f>
        <v>-1</v>
      </c>
      <c r="D21" s="69">
        <f>IF(OR(D28=1,$C18=""),"",C21+$C$1)</f>
        <v>4</v>
      </c>
      <c r="E21" s="69">
        <f t="shared" ref="E21:AG21" si="17">IF(OR(E28=1,$C18=""),"",D21+$C$1)</f>
        <v>9</v>
      </c>
      <c r="F21" s="69">
        <f t="shared" si="17"/>
        <v>14</v>
      </c>
      <c r="G21" s="69">
        <f t="shared" si="17"/>
        <v>19</v>
      </c>
      <c r="H21" s="69">
        <f t="shared" si="17"/>
        <v>24</v>
      </c>
      <c r="I21" s="69">
        <f t="shared" si="17"/>
        <v>29</v>
      </c>
      <c r="J21" s="69">
        <f t="shared" si="17"/>
        <v>34</v>
      </c>
      <c r="K21" s="69">
        <f t="shared" si="17"/>
        <v>39</v>
      </c>
      <c r="L21" s="69">
        <f t="shared" si="17"/>
        <v>44</v>
      </c>
      <c r="M21" s="69">
        <f t="shared" si="17"/>
        <v>49</v>
      </c>
      <c r="N21" s="69">
        <f t="shared" si="17"/>
        <v>54</v>
      </c>
      <c r="O21" s="69">
        <f t="shared" si="17"/>
        <v>59</v>
      </c>
      <c r="P21" s="69">
        <f t="shared" si="17"/>
        <v>64</v>
      </c>
      <c r="Q21" s="69">
        <f t="shared" si="17"/>
        <v>69</v>
      </c>
      <c r="R21" s="69">
        <f t="shared" si="17"/>
        <v>74</v>
      </c>
      <c r="S21" s="69">
        <f t="shared" si="17"/>
        <v>79</v>
      </c>
      <c r="T21" s="107">
        <f t="shared" si="17"/>
        <v>84</v>
      </c>
      <c r="U21" s="69">
        <f t="shared" si="17"/>
        <v>89</v>
      </c>
      <c r="V21" s="69">
        <f t="shared" si="17"/>
        <v>94</v>
      </c>
      <c r="W21" s="69">
        <f t="shared" si="17"/>
        <v>99</v>
      </c>
      <c r="X21" s="69">
        <f t="shared" si="17"/>
        <v>104</v>
      </c>
      <c r="Y21" s="69">
        <f t="shared" si="17"/>
        <v>109</v>
      </c>
      <c r="Z21" s="69">
        <f t="shared" si="17"/>
        <v>114</v>
      </c>
      <c r="AA21" s="69">
        <f t="shared" si="17"/>
        <v>119</v>
      </c>
      <c r="AB21" s="69">
        <f t="shared" si="17"/>
        <v>124</v>
      </c>
      <c r="AC21" s="69">
        <f t="shared" si="17"/>
        <v>129</v>
      </c>
      <c r="AD21" s="69">
        <f t="shared" si="17"/>
        <v>134</v>
      </c>
      <c r="AE21" s="69">
        <f t="shared" si="17"/>
        <v>139</v>
      </c>
      <c r="AF21" s="69">
        <f t="shared" si="17"/>
        <v>144</v>
      </c>
      <c r="AG21" s="533">
        <f t="shared" si="17"/>
        <v>149</v>
      </c>
      <c r="AH21" s="555"/>
      <c r="AI21" s="555"/>
      <c r="AJ21" s="555"/>
      <c r="AK21" s="555"/>
      <c r="AL21" s="555"/>
      <c r="AM21" s="555"/>
      <c r="AN21" s="555"/>
      <c r="AO21" s="555"/>
      <c r="AP21" s="555"/>
      <c r="AQ21" s="555"/>
    </row>
    <row r="22" spans="1:44">
      <c r="A22" s="38" t="str">
        <f t="shared" si="15"/>
        <v>s10</v>
      </c>
      <c r="B22" s="55" t="s">
        <v>70</v>
      </c>
      <c r="C22" s="67">
        <f>H18</f>
        <v>0.68</v>
      </c>
      <c r="D22" s="114">
        <f>IF(OR(D28=1,$C18=""),"",IF(C21&lt;5,C22+VLOOKUP($D$18,Ieeja_AGM!$B$23:$C$30,2,FALSE)*$C$1,IF(D26&lt;=120,D23,$M46*D23^$N46*D26^$O46)))</f>
        <v>4.08</v>
      </c>
      <c r="E22" s="114">
        <f>IF(OR(E28=1,$C18=""),"",IF(D21&lt;5,D22+VLOOKUP($D$18,Ieeja_AGM!$B$23:$C$30,2,FALSE)*$C$1,IF(E26&lt;=120,E23,$M46*E23^$N46*E26^$O46)))</f>
        <v>7.48</v>
      </c>
      <c r="F22" s="114">
        <f>IF(OR(F28=1,$C18=""),"",IF(E21&lt;5,E22+VLOOKUP($D$18,Ieeja_AGM!$B$23:$C$30,2,FALSE)*$C$1,IF(F26&lt;=120,F23,$M46*F23^$N46*F26^$O46)))</f>
        <v>11.316792407873782</v>
      </c>
      <c r="G22" s="114">
        <f>IF(OR(G28=1,$C18=""),"",IF(F21&lt;5,F22+VLOOKUP($D$18,Ieeja_AGM!$B$23:$C$30,2,FALSE)*$C$1,IF(G26&lt;=120,G23,$M46*G23^$N46*G26^$O46)))</f>
        <v>14.778360368120108</v>
      </c>
      <c r="H22" s="114">
        <f>IF(OR(H28=1,$C18=""),"",IF(G21&lt;5,G22+VLOOKUP($D$18,Ieeja_AGM!$B$23:$C$30,2,FALSE)*$C$1,IF(H26&lt;=120,H23,$M46*H23^$N46*H26^$O46)))</f>
        <v>19.259407141121386</v>
      </c>
      <c r="I22" s="114">
        <f>IF(OR(I28=1,$C18=""),"",IF(H21&lt;5,H22+VLOOKUP($D$18,Ieeja_AGM!$B$23:$C$30,2,FALSE)*$C$1,IF(I26&lt;=120,I23,$M46*I23^$N46*I26^$O46)))</f>
        <v>21.865722602895723</v>
      </c>
      <c r="J22" s="114">
        <f>IF(OR(J28=1,$C18=""),"",IF(I21&lt;5,I22+VLOOKUP($D$18,Ieeja_AGM!$B$23:$C$30,2,FALSE)*$C$1,IF(J26&lt;=120,J23,$M46*J23^$N46*J26^$O46)))</f>
        <v>24.052021663791688</v>
      </c>
      <c r="K22" s="114">
        <f>IF(OR(K28=1,$C18=""),"",IF(J21&lt;5,J22+VLOOKUP($D$18,Ieeja_AGM!$B$23:$C$30,2,FALSE)*$C$1,IF(K26&lt;=120,K23,$M46*K23^$N46*K26^$O46)))</f>
        <v>25.894628821074058</v>
      </c>
      <c r="L22" s="114">
        <f>IF(OR(L28=1,$C18=""),"",IF(K21&lt;5,K22+VLOOKUP($D$18,Ieeja_AGM!$B$23:$C$30,2,FALSE)*$C$1,IF(L26&lt;=120,L23,$M46*L23^$N46*L26^$O46)))</f>
        <v>27.459580702737806</v>
      </c>
      <c r="M22" s="114">
        <f>IF(OR(M28=1,$C18=""),"",IF(L21&lt;5,L22+VLOOKUP($D$18,Ieeja_AGM!$B$23:$C$30,2,FALSE)*$C$1,IF(M26&lt;=120,M23,$M46*M23^$N46*M26^$O46)))</f>
        <v>28.801697535670819</v>
      </c>
      <c r="N22" s="114">
        <f>IF(OR(N28=1,$C18=""),"",IF(M21&lt;5,M22+VLOOKUP($D$18,Ieeja_AGM!$B$23:$C$30,2,FALSE)*$C$1,IF(N26&lt;=120,N23,$M46*N23^$N46*N26^$O46)))</f>
        <v>29.965786322752745</v>
      </c>
      <c r="O22" s="114">
        <f>IF(OR(O28=1,$C18=""),"",IF(N21&lt;5,N22+VLOOKUP($D$18,Ieeja_AGM!$B$23:$C$30,2,FALSE)*$C$1,IF(O26&lt;=120,O23,$M46*O23^$N46*O26^$O46)))</f>
        <v>30.988350286280735</v>
      </c>
      <c r="P22" s="114">
        <f>IF(OR(P28=1,$C18=""),"",IF(O21&lt;5,O22+VLOOKUP($D$18,Ieeja_AGM!$B$23:$C$30,2,FALSE)*$C$1,IF(P26&lt;=120,P23,$M46*P23^$N46*P26^$O46)))</f>
        <v>31.899222381145655</v>
      </c>
      <c r="Q22" s="114">
        <f>IF(OR(Q28=1,$C18=""),"",IF(P21&lt;5,P22+VLOOKUP($D$18,Ieeja_AGM!$B$23:$C$30,2,FALSE)*$C$1,IF(Q26&lt;=120,Q23,$M46*Q23^$N46*Q26^$O46)))</f>
        <v>32.72294826340957</v>
      </c>
      <c r="R22" s="114">
        <f>IF(OR(R28=1,$C18=""),"",IF(Q21&lt;5,Q22+VLOOKUP($D$18,Ieeja_AGM!$B$23:$C$30,2,FALSE)*$C$1,IF(R26&lt;=120,R23,$M46*R23^$N46*R26^$O46)))</f>
        <v>33.479898003272169</v>
      </c>
      <c r="S22" s="114">
        <f>IF(OR(S28=1,$C18=""),"",IF(R21&lt;5,R22+VLOOKUP($D$18,Ieeja_AGM!$B$23:$C$30,2,FALSE)*$C$1,IF(S26&lt;=120,S23,$M46*S23^$N46*S26^$O46)))</f>
        <v>34.187138357014092</v>
      </c>
      <c r="T22" s="114">
        <f>IF(OR(T28=1,$C18=""),"",IF(S21&lt;5,S22+VLOOKUP($D$18,Ieeja_AGM!$B$23:$C$30,2,FALSE)*$C$1,IF(T26&lt;=120,T23,$M46*T23^$N46*T26^$O46)))</f>
        <v>34.859110228386044</v>
      </c>
      <c r="U22" s="114">
        <f>IF(OR(U28=1,$C18=""),"",IF(T21&lt;5,T22+VLOOKUP($D$18,Ieeja_AGM!$B$23:$C$30,2,FALSE)*$C$1,IF(U26&lt;=120,U23,$M46*U23^$N46*U26^$O46)))</f>
        <v>35.508154124767117</v>
      </c>
      <c r="V22" s="114">
        <f>IF(OR(V28=1,$C18=""),"",IF(U21&lt;5,U22+VLOOKUP($D$18,Ieeja_AGM!$B$23:$C$30,2,FALSE)*$C$1,IF(V26&lt;=120,V23,$M46*V23^$N46*V26^$O46)))</f>
        <v>36.144920012357929</v>
      </c>
      <c r="W22" s="114">
        <f>IF(OR(W28=1,$C18=""),"",IF(V21&lt;5,V22+VLOOKUP($D$18,Ieeja_AGM!$B$23:$C$30,2,FALSE)*$C$1,IF(W26&lt;=120,W23,$M46*W23^$N46*W26^$O46)))</f>
        <v>36.778690879387639</v>
      </c>
      <c r="X22" s="114">
        <f>IF(OR(X28=1,$C18=""),"",IF(W21&lt;5,W22+VLOOKUP($D$18,Ieeja_AGM!$B$23:$C$30,2,FALSE)*$C$1,IF(X26&lt;=120,X23,$M46*X23^$N46*X26^$O46)))</f>
        <v>37.417642881641186</v>
      </c>
      <c r="Y22" s="114">
        <f>IF(OR(Y28=1,$C18=""),"",IF(X21&lt;5,X22+VLOOKUP($D$18,Ieeja_AGM!$B$23:$C$30,2,FALSE)*$C$1,IF(Y26&lt;=120,Y23,$M46*Y23^$N46*Y26^$O46)))</f>
        <v>38.069059524738613</v>
      </c>
      <c r="Z22" s="114">
        <f>IF(OR(Z28=1,$C18=""),"",IF(Y21&lt;5,Y22+VLOOKUP($D$18,Ieeja_AGM!$B$23:$C$30,2,FALSE)*$C$1,IF(Z26&lt;=120,Z23,$M46*Z23^$N46*Z26^$O46)))</f>
        <v>38.739512920066765</v>
      </c>
      <c r="AA22" s="114">
        <f>IF(OR(AA28=1,$C18=""),"",IF(Z21&lt;5,Z22+VLOOKUP($D$18,Ieeja_AGM!$B$23:$C$30,2,FALSE)*$C$1,IF(AA26&lt;=120,AA23,$M46*AA23^$N46*AA26^$O46)))</f>
        <v>39.43502161470785</v>
      </c>
      <c r="AB22" s="114">
        <f>IF(OR(AB28=1,$C18=""),"",IF(AA21&lt;5,AA22+VLOOKUP($D$18,Ieeja_AGM!$B$23:$C$30,2,FALSE)*$C$1,IF(AB26&lt;=120,AB23,$M46*AB23^$N46*AB26^$O46)))</f>
        <v>39.769461044793879</v>
      </c>
      <c r="AC22" s="114">
        <f>IF(OR(AC28=1,$C18=""),"",IF(AB21&lt;5,AB22+VLOOKUP($D$18,Ieeja_AGM!$B$23:$C$30,2,FALSE)*$C$1,IF(AC26&lt;=120,AC23,$M46*AC23^$N46*AC26^$O46)))</f>
        <v>40.016225895902664</v>
      </c>
      <c r="AD22" s="114">
        <f>IF(OR(AD28=1,$C18=""),"",IF(AC21&lt;5,AC22+VLOOKUP($D$18,Ieeja_AGM!$B$23:$C$30,2,FALSE)*$C$1,IF(AD26&lt;=120,AD23,$M46*AD23^$N46*AD26^$O46)))</f>
        <v>40.24454791939884</v>
      </c>
      <c r="AE22" s="114">
        <f>IF(OR(AE28=1,$C18=""),"",IF(AD21&lt;5,AD22+VLOOKUP($D$18,Ieeja_AGM!$B$23:$C$30,2,FALSE)*$C$1,IF(AE26&lt;=120,AE23,$M46*AE23^$N46*AE26^$O46)))</f>
        <v>40.456310722082129</v>
      </c>
      <c r="AF22" s="114">
        <f>IF(OR(AF28=1,$C18=""),"",IF(AE21&lt;5,AE22+VLOOKUP($D$18,Ieeja_AGM!$B$23:$C$30,2,FALSE)*$C$1,IF(AF26&lt;=120,AF23,$M46*AF23^$N46*AF26^$O46)))</f>
        <v>40.653158162252097</v>
      </c>
      <c r="AG22" s="114">
        <f>IF(OR(AG28=1,$C18=""),"",IF(AF21&lt;5,AF22+VLOOKUP($D$18,Ieeja_AGM!$B$23:$C$30,2,FALSE)*$C$1,IF(AG26&lt;=120,AG23,$M46*AG23^$N46*AG26^$O46)))</f>
        <v>40.836530416184821</v>
      </c>
      <c r="AH22" s="554"/>
      <c r="AI22" s="554"/>
      <c r="AJ22" s="554"/>
      <c r="AK22" s="554"/>
      <c r="AL22" s="554"/>
      <c r="AM22" s="554"/>
      <c r="AN22" s="554"/>
      <c r="AO22" s="554"/>
      <c r="AP22" s="554"/>
      <c r="AQ22" s="554"/>
    </row>
    <row r="23" spans="1:44">
      <c r="A23" s="38" t="str">
        <f t="shared" si="15"/>
        <v>s10</v>
      </c>
      <c r="B23" s="55" t="s">
        <v>62</v>
      </c>
      <c r="C23" s="67">
        <f>I18</f>
        <v>0.88569577365981011</v>
      </c>
      <c r="D23" s="114">
        <f>IF(OR(D28=1,$C18=""),"",IF(AND(C21&lt;5,D26&lt;=120),D22,IF(AND(C21&lt;5,D26&gt;120),(D22/($M46*D26^$O46))^(1/$N46),1.3+D21^$J46/($K46+100*$L46*((C21^$J46/(C23-1.3)-$K46)/(100*$L46+C21^$J46))+((C21^$J46/(C23-1.3)-$K46)/(100*$L46+C21^$J46))*D21^$J46))))</f>
        <v>5.092880254156734</v>
      </c>
      <c r="E23" s="114">
        <f t="shared" ref="E23:AG23" si="18">IF(OR(E28=1,$C18=""),"",IF(AND(D21&lt;5,E26&lt;=120),E22,IF(AND(D21&lt;5,E26&gt;120),(E22/($M46*E26^$O46))^(1/$N46),1.3+E21^$J46/($K46+100*$L46*((D21^$J46/(D23-1.3)-$K46)/(100*$L46+D21^$J46))+((D21^$J46/(D23-1.3)-$K46)/(100*$L46+D21^$J46))*E21^$J46))))</f>
        <v>9.2002735608786814</v>
      </c>
      <c r="F23" s="114">
        <f t="shared" si="18"/>
        <v>13.691336194456174</v>
      </c>
      <c r="G23" s="114">
        <f t="shared" si="18"/>
        <v>17.566452397765804</v>
      </c>
      <c r="H23" s="114">
        <f t="shared" si="18"/>
        <v>20.831627406003502</v>
      </c>
      <c r="I23" s="114">
        <f t="shared" si="18"/>
        <v>23.567167743622839</v>
      </c>
      <c r="J23" s="114">
        <f t="shared" si="18"/>
        <v>25.863409508667893</v>
      </c>
      <c r="K23" s="114">
        <f t="shared" si="18"/>
        <v>27.801207385601916</v>
      </c>
      <c r="L23" s="114">
        <f t="shared" si="18"/>
        <v>29.44762929843391</v>
      </c>
      <c r="M23" s="114">
        <f t="shared" si="18"/>
        <v>30.85666476381888</v>
      </c>
      <c r="N23" s="114">
        <f t="shared" si="18"/>
        <v>32.07130168777195</v>
      </c>
      <c r="O23" s="114">
        <f t="shared" si="18"/>
        <v>33.125702388868753</v>
      </c>
      <c r="P23" s="114">
        <f t="shared" si="18"/>
        <v>34.047087982137278</v>
      </c>
      <c r="Q23" s="114">
        <f t="shared" si="18"/>
        <v>34.857258449789455</v>
      </c>
      <c r="R23" s="114">
        <f t="shared" si="18"/>
        <v>35.573781706411204</v>
      </c>
      <c r="S23" s="114">
        <f t="shared" si="18"/>
        <v>36.210911679909202</v>
      </c>
      <c r="T23" s="114">
        <f t="shared" si="18"/>
        <v>36.780294239474657</v>
      </c>
      <c r="U23" s="114">
        <f t="shared" si="18"/>
        <v>37.291510373536035</v>
      </c>
      <c r="V23" s="114">
        <f t="shared" si="18"/>
        <v>37.752495568615153</v>
      </c>
      <c r="W23" s="114">
        <f t="shared" si="18"/>
        <v>38.169865213173885</v>
      </c>
      <c r="X23" s="114">
        <f t="shared" si="18"/>
        <v>38.549168554731146</v>
      </c>
      <c r="Y23" s="114">
        <f t="shared" si="18"/>
        <v>38.89508813795107</v>
      </c>
      <c r="Z23" s="114">
        <f t="shared" si="18"/>
        <v>39.211597435754797</v>
      </c>
      <c r="AA23" s="114">
        <f t="shared" si="18"/>
        <v>39.502086240683305</v>
      </c>
      <c r="AB23" s="114">
        <f t="shared" si="18"/>
        <v>39.769461044793879</v>
      </c>
      <c r="AC23" s="114">
        <f t="shared" si="18"/>
        <v>40.016225895902664</v>
      </c>
      <c r="AD23" s="114">
        <f t="shared" si="18"/>
        <v>40.24454791939884</v>
      </c>
      <c r="AE23" s="114">
        <f t="shared" si="18"/>
        <v>40.456310722082129</v>
      </c>
      <c r="AF23" s="114">
        <f t="shared" si="18"/>
        <v>40.653158162252097</v>
      </c>
      <c r="AG23" s="534">
        <f t="shared" si="18"/>
        <v>40.836530416184821</v>
      </c>
      <c r="AH23" s="554"/>
      <c r="AI23" s="554"/>
      <c r="AJ23" s="554"/>
      <c r="AK23" s="554"/>
      <c r="AL23" s="554"/>
      <c r="AM23" s="554"/>
      <c r="AN23" s="554"/>
      <c r="AO23" s="554"/>
      <c r="AP23" s="554"/>
      <c r="AQ23" s="554"/>
    </row>
    <row r="24" spans="1:44">
      <c r="A24" s="38" t="str">
        <f t="shared" si="15"/>
        <v>s10</v>
      </c>
      <c r="B24" s="55" t="s">
        <v>63</v>
      </c>
      <c r="C24" s="67">
        <f>J18</f>
        <v>0.8292682926829269</v>
      </c>
      <c r="D24" s="70">
        <f t="shared" ref="D24:AG24" si="19">IF(OR(D28=1,$C18=""),"",IF(C21&lt;5,D22/$AR46,IF(C34="",D21^$P46/($Q46*C$10+100*$R46*((C21^$P46/(C24)-$Q46*C$10)/(100*$R46+C21^$P46))+((C21^$P46/(C24)-$Q46*C$10)/(100*$R46+C21^$P46))*D21^$P46),D21^$P46/($Q46*C$15+100*$R46*((C21^$P46/(C34)-$Q46*C$15)/(100*$R46+C21^$P46))+((C21^$P46/(C34)-$Q46*C$15)/(100*$R46+C21^$P46))*D21^$P46))))</f>
        <v>4.975609756097561</v>
      </c>
      <c r="E24" s="70">
        <f t="shared" si="19"/>
        <v>9.1219512195121961</v>
      </c>
      <c r="F24" s="70">
        <f t="shared" si="19"/>
        <v>12.010495716789208</v>
      </c>
      <c r="G24" s="70">
        <f t="shared" si="19"/>
        <v>14.368159937489482</v>
      </c>
      <c r="H24" s="70">
        <f t="shared" si="19"/>
        <v>19.826566289393163</v>
      </c>
      <c r="I24" s="70">
        <f t="shared" si="19"/>
        <v>22.293197531086506</v>
      </c>
      <c r="J24" s="70">
        <f t="shared" si="19"/>
        <v>24.540588905397282</v>
      </c>
      <c r="K24" s="70">
        <f t="shared" si="19"/>
        <v>26.597181407397141</v>
      </c>
      <c r="L24" s="70">
        <f t="shared" si="19"/>
        <v>28.48397529817062</v>
      </c>
      <c r="M24" s="70">
        <f t="shared" si="19"/>
        <v>30.218082023608087</v>
      </c>
      <c r="N24" s="70">
        <f t="shared" si="19"/>
        <v>31.814720460131511</v>
      </c>
      <c r="O24" s="70">
        <f t="shared" si="19"/>
        <v>33.288352018554789</v>
      </c>
      <c r="P24" s="70">
        <f t="shared" si="19"/>
        <v>34.653281473945867</v>
      </c>
      <c r="Q24" s="70">
        <f t="shared" si="19"/>
        <v>35.923899301289687</v>
      </c>
      <c r="R24" s="70">
        <f t="shared" si="19"/>
        <v>37.114675698907782</v>
      </c>
      <c r="S24" s="70">
        <f t="shared" si="19"/>
        <v>38.239986459170304</v>
      </c>
      <c r="T24" s="106">
        <f t="shared" si="19"/>
        <v>39.313835345095484</v>
      </c>
      <c r="U24" s="70">
        <f t="shared" si="19"/>
        <v>40.349527344548278</v>
      </c>
      <c r="V24" s="70">
        <f t="shared" si="19"/>
        <v>41.359338163680981</v>
      </c>
      <c r="W24" s="70">
        <f t="shared" si="19"/>
        <v>42.354216264381435</v>
      </c>
      <c r="X24" s="70">
        <f t="shared" si="19"/>
        <v>43.34354453942575</v>
      </c>
      <c r="Y24" s="70">
        <f t="shared" si="19"/>
        <v>44.334979683915698</v>
      </c>
      <c r="Z24" s="70">
        <f t="shared" si="19"/>
        <v>45.334378816404232</v>
      </c>
      <c r="AA24" s="70">
        <f t="shared" si="19"/>
        <v>46.345815148809372</v>
      </c>
      <c r="AB24" s="70">
        <f t="shared" si="19"/>
        <v>47.37167760279408</v>
      </c>
      <c r="AC24" s="70">
        <f t="shared" si="19"/>
        <v>48.41347924879139</v>
      </c>
      <c r="AD24" s="70">
        <f t="shared" si="19"/>
        <v>49.470760308309444</v>
      </c>
      <c r="AE24" s="70">
        <f t="shared" si="19"/>
        <v>50.541916545954436</v>
      </c>
      <c r="AF24" s="70">
        <f t="shared" si="19"/>
        <v>51.624623981808611</v>
      </c>
      <c r="AG24" s="532">
        <f t="shared" si="19"/>
        <v>52.71612761644289</v>
      </c>
      <c r="AH24" s="554"/>
      <c r="AI24" s="554"/>
      <c r="AJ24" s="554"/>
      <c r="AK24" s="554"/>
      <c r="AL24" s="554"/>
      <c r="AM24" s="554"/>
      <c r="AN24" s="554"/>
      <c r="AO24" s="554"/>
      <c r="AP24" s="554"/>
      <c r="AQ24" s="554"/>
    </row>
    <row r="25" spans="1:44">
      <c r="A25" s="38" t="str">
        <f t="shared" si="15"/>
        <v>s10</v>
      </c>
      <c r="B25" s="55" t="s">
        <v>64</v>
      </c>
      <c r="C25" s="67">
        <f>K18</f>
        <v>5.8904862254808616</v>
      </c>
      <c r="D25" s="70">
        <f t="shared" ref="D25:AG25" si="20">IF(OR(D28=1,$C18=""),"",IF(C21&lt;5,PI()*D24^2*D26/40000,IF(OR(C25&lt;10,D$2&gt;20,C21&gt;$AH46),MIN(D39,D43),MIN(D38,D43))))</f>
        <v>5.7748266510890049</v>
      </c>
      <c r="E25" s="70">
        <f t="shared" si="20"/>
        <v>19.215735681498668</v>
      </c>
      <c r="F25" s="70">
        <f t="shared" si="20"/>
        <v>29.339637843772472</v>
      </c>
      <c r="G25" s="70">
        <f t="shared" si="20"/>
        <v>33.963207126449042</v>
      </c>
      <c r="H25" s="70">
        <f t="shared" si="20"/>
        <v>12.530357604564799</v>
      </c>
      <c r="I25" s="70">
        <f t="shared" si="20"/>
        <v>15.676709073782918</v>
      </c>
      <c r="J25" s="70">
        <f t="shared" si="20"/>
        <v>18.964772084472536</v>
      </c>
      <c r="K25" s="70">
        <f t="shared" si="20"/>
        <v>22.344640907358354</v>
      </c>
      <c r="L25" s="70">
        <f t="shared" si="20"/>
        <v>25.737158875701184</v>
      </c>
      <c r="M25" s="70">
        <f t="shared" si="20"/>
        <v>29.041143465749052</v>
      </c>
      <c r="N25" s="70">
        <f t="shared" si="20"/>
        <v>32.140537256008884</v>
      </c>
      <c r="O25" s="70">
        <f t="shared" si="20"/>
        <v>34.912390302180071</v>
      </c>
      <c r="P25" s="70">
        <f t="shared" si="20"/>
        <v>37.235740202306715</v>
      </c>
      <c r="Q25" s="70">
        <f t="shared" si="20"/>
        <v>39.000962884636557</v>
      </c>
      <c r="R25" s="70">
        <f t="shared" si="20"/>
        <v>40.118868559665295</v>
      </c>
      <c r="S25" s="70">
        <f t="shared" si="20"/>
        <v>40.52867107860272</v>
      </c>
      <c r="T25" s="106">
        <f t="shared" si="20"/>
        <v>40.203958858482316</v>
      </c>
      <c r="U25" s="70">
        <f t="shared" si="20"/>
        <v>39.155937269330046</v>
      </c>
      <c r="V25" s="70">
        <f t="shared" si="20"/>
        <v>37.433478486634741</v>
      </c>
      <c r="W25" s="70">
        <f t="shared" si="20"/>
        <v>35.119869781634584</v>
      </c>
      <c r="X25" s="70">
        <f t="shared" si="20"/>
        <v>32.326543495816523</v>
      </c>
      <c r="Y25" s="70">
        <f t="shared" si="20"/>
        <v>29.184441051560366</v>
      </c>
      <c r="Z25" s="70">
        <f t="shared" si="20"/>
        <v>25.833950182414629</v>
      </c>
      <c r="AA25" s="70">
        <f t="shared" si="20"/>
        <v>22.414512419109254</v>
      </c>
      <c r="AB25" s="70">
        <f t="shared" si="20"/>
        <v>19.055001632219373</v>
      </c>
      <c r="AC25" s="70">
        <f t="shared" si="20"/>
        <v>15.865825715487416</v>
      </c>
      <c r="AD25" s="70">
        <f t="shared" si="20"/>
        <v>12.933430324752571</v>
      </c>
      <c r="AE25" s="70">
        <f t="shared" si="20"/>
        <v>10.31753466165671</v>
      </c>
      <c r="AF25" s="70">
        <f t="shared" si="20"/>
        <v>8.0510640206108697</v>
      </c>
      <c r="AG25" s="532">
        <f t="shared" si="20"/>
        <v>6.1424204841232299</v>
      </c>
      <c r="AH25" s="554"/>
      <c r="AI25" s="554"/>
      <c r="AJ25" s="554"/>
      <c r="AK25" s="554"/>
      <c r="AL25" s="554"/>
      <c r="AM25" s="554"/>
      <c r="AN25" s="554"/>
      <c r="AO25" s="554"/>
      <c r="AP25" s="554"/>
      <c r="AQ25" s="554"/>
    </row>
    <row r="26" spans="1:44">
      <c r="A26" s="38" t="str">
        <f t="shared" si="15"/>
        <v>s10</v>
      </c>
      <c r="B26" s="55" t="s">
        <v>65</v>
      </c>
      <c r="C26" s="68">
        <f>L18</f>
        <v>3000</v>
      </c>
      <c r="D26" s="69">
        <f>IF(OR(D28=1,$C18=""),"",IF(C21&lt;5,C26*0.99,40000*D25/PI()/D24^2))</f>
        <v>2970</v>
      </c>
      <c r="E26" s="69">
        <f t="shared" ref="E26:AG26" si="21">IF(OR(E28=1,$C18=""),"",IF(D21&lt;5,D26*0.99,40000*E25/PI()/E24^2))</f>
        <v>2940.3</v>
      </c>
      <c r="F26" s="69">
        <f t="shared" si="21"/>
        <v>2589.6615106985382</v>
      </c>
      <c r="G26" s="69">
        <f t="shared" si="21"/>
        <v>2094.6743035556065</v>
      </c>
      <c r="H26" s="69">
        <f t="shared" si="21"/>
        <v>405.86216840519029</v>
      </c>
      <c r="I26" s="69">
        <f t="shared" si="21"/>
        <v>401.62458441582987</v>
      </c>
      <c r="J26" s="69">
        <f t="shared" si="21"/>
        <v>400.94775461844915</v>
      </c>
      <c r="K26" s="69">
        <f t="shared" si="21"/>
        <v>402.17240427274584</v>
      </c>
      <c r="L26" s="69">
        <f t="shared" si="21"/>
        <v>403.89597118231751</v>
      </c>
      <c r="M26" s="69">
        <f>IF(OR(M28=1,$C18=""),"",IF(L21&lt;5,L26*0.99,40000*M25/PI()/M24^2))</f>
        <v>404.93940415867206</v>
      </c>
      <c r="N26" s="69">
        <f>IF(OR(N28=1,$C18=""),"",IF(M21&lt;5,M26*0.99,40000*N25/PI()/N24^2))</f>
        <v>404.30305911893458</v>
      </c>
      <c r="O26" s="69">
        <f>IF(OR(O28=1,$C18=""),"",IF(N21&lt;5,N26*0.99,40000*O25/PI()/O24^2))</f>
        <v>401.14844398556096</v>
      </c>
      <c r="P26" s="69">
        <f t="shared" si="21"/>
        <v>394.80384880199443</v>
      </c>
      <c r="Q26" s="69">
        <f t="shared" si="21"/>
        <v>384.78533102182479</v>
      </c>
      <c r="R26" s="69">
        <f>IF(OR(R28=1,$C18=""),"",IF(Q21&lt;5,Q26*0.99,40000*R25/PI()/R24^2))</f>
        <v>370.82367606045659</v>
      </c>
      <c r="S26" s="69">
        <f t="shared" si="21"/>
        <v>352.88810744147378</v>
      </c>
      <c r="T26" s="107">
        <f t="shared" si="21"/>
        <v>331.19830820999516</v>
      </c>
      <c r="U26" s="69">
        <f t="shared" si="21"/>
        <v>306.21808710536851</v>
      </c>
      <c r="V26" s="69">
        <f t="shared" si="21"/>
        <v>278.62696425853557</v>
      </c>
      <c r="W26" s="69">
        <f t="shared" si="21"/>
        <v>249.26982909142512</v>
      </c>
      <c r="X26" s="69">
        <f t="shared" si="21"/>
        <v>219.08898370170093</v>
      </c>
      <c r="Y26" s="69">
        <f t="shared" si="21"/>
        <v>189.04642590946546</v>
      </c>
      <c r="Z26" s="69">
        <f t="shared" si="21"/>
        <v>160.04628502792966</v>
      </c>
      <c r="AA26" s="69">
        <f t="shared" si="21"/>
        <v>132.86737794383896</v>
      </c>
      <c r="AB26" s="69">
        <f t="shared" si="21"/>
        <v>108.11391122589779</v>
      </c>
      <c r="AC26" s="69">
        <f t="shared" si="21"/>
        <v>86.18669139976096</v>
      </c>
      <c r="AD26" s="69">
        <f t="shared" si="21"/>
        <v>67.286304461747804</v>
      </c>
      <c r="AE26" s="69">
        <f t="shared" si="21"/>
        <v>51.425987813253265</v>
      </c>
      <c r="AF26" s="69">
        <f t="shared" si="21"/>
        <v>38.463570447394495</v>
      </c>
      <c r="AG26" s="533">
        <f t="shared" si="21"/>
        <v>28.142499068914994</v>
      </c>
      <c r="AH26" s="555"/>
      <c r="AI26" s="555"/>
      <c r="AJ26" s="555"/>
      <c r="AK26" s="555"/>
      <c r="AL26" s="555"/>
      <c r="AM26" s="555"/>
      <c r="AN26" s="555"/>
      <c r="AO26" s="555"/>
      <c r="AP26" s="555"/>
      <c r="AQ26" s="555"/>
    </row>
    <row r="27" spans="1:44">
      <c r="A27" s="38" t="str">
        <f t="shared" si="15"/>
        <v>s10</v>
      </c>
      <c r="B27" s="55" t="s">
        <v>66</v>
      </c>
      <c r="C27" s="68">
        <f>M18</f>
        <v>0.14964149942213148</v>
      </c>
      <c r="D27" s="69">
        <f t="shared" ref="D27:AG27" si="22">IF(OR(D28=1,$B18=""),"",IF(D22&lt;1.5,PI()*D24^2*D22/3*D26/40000,$AI46*D22^$AJ46*D24^($AK46*LOG10(D22)+$AL46)*D26))</f>
        <v>14.602246321243323</v>
      </c>
      <c r="E27" s="69">
        <f t="shared" si="22"/>
        <v>75.905864914803004</v>
      </c>
      <c r="F27" s="69">
        <f t="shared" si="22"/>
        <v>163.59303135497768</v>
      </c>
      <c r="G27" s="69">
        <f t="shared" si="22"/>
        <v>238.54090983442325</v>
      </c>
      <c r="H27" s="69">
        <f t="shared" si="22"/>
        <v>110.9647264477084</v>
      </c>
      <c r="I27" s="69">
        <f t="shared" si="22"/>
        <v>155.93204080880415</v>
      </c>
      <c r="J27" s="69">
        <f t="shared" si="22"/>
        <v>206.10480542091358</v>
      </c>
      <c r="K27" s="69">
        <f t="shared" si="22"/>
        <v>260.30444116941055</v>
      </c>
      <c r="L27" s="69">
        <f t="shared" si="22"/>
        <v>317.03812604637227</v>
      </c>
      <c r="M27" s="69">
        <f t="shared" si="22"/>
        <v>374.51288011737307</v>
      </c>
      <c r="N27" s="69">
        <f t="shared" si="22"/>
        <v>430.69499659069879</v>
      </c>
      <c r="O27" s="69">
        <f t="shared" si="22"/>
        <v>483.40725322391802</v>
      </c>
      <c r="P27" s="69">
        <f t="shared" si="22"/>
        <v>530.4551888271161</v>
      </c>
      <c r="Q27" s="69">
        <f t="shared" si="22"/>
        <v>569.77113451981268</v>
      </c>
      <c r="R27" s="69">
        <f t="shared" si="22"/>
        <v>599.56227193127734</v>
      </c>
      <c r="S27" s="69">
        <f t="shared" si="22"/>
        <v>618.44765981518026</v>
      </c>
      <c r="T27" s="69">
        <f t="shared" si="22"/>
        <v>625.56945513581377</v>
      </c>
      <c r="U27" s="69">
        <f t="shared" si="22"/>
        <v>620.66565559070807</v>
      </c>
      <c r="V27" s="69">
        <f t="shared" si="22"/>
        <v>604.09548802596487</v>
      </c>
      <c r="W27" s="69">
        <f t="shared" si="22"/>
        <v>576.813647753022</v>
      </c>
      <c r="X27" s="69">
        <f t="shared" si="22"/>
        <v>540.29531480106868</v>
      </c>
      <c r="Y27" s="69">
        <f t="shared" si="22"/>
        <v>496.41946299892993</v>
      </c>
      <c r="Z27" s="69">
        <f t="shared" si="22"/>
        <v>447.32265812261312</v>
      </c>
      <c r="AA27" s="69">
        <f t="shared" si="22"/>
        <v>395.23865324424304</v>
      </c>
      <c r="AB27" s="69">
        <f t="shared" si="22"/>
        <v>339.01283444939418</v>
      </c>
      <c r="AC27" s="69">
        <f t="shared" si="22"/>
        <v>284.16968651674722</v>
      </c>
      <c r="AD27" s="69">
        <f t="shared" si="22"/>
        <v>233.09242423019029</v>
      </c>
      <c r="AE27" s="69">
        <f t="shared" si="22"/>
        <v>187.02667119840152</v>
      </c>
      <c r="AF27" s="69">
        <f t="shared" si="22"/>
        <v>146.73271887574245</v>
      </c>
      <c r="AG27" s="533">
        <f t="shared" si="22"/>
        <v>112.51452583989455</v>
      </c>
      <c r="AH27" s="555"/>
      <c r="AI27" s="555"/>
      <c r="AJ27" s="555"/>
      <c r="AK27" s="555"/>
      <c r="AL27" s="555"/>
      <c r="AM27" s="555"/>
      <c r="AN27" s="555"/>
      <c r="AO27" s="555"/>
      <c r="AP27" s="555"/>
      <c r="AQ27" s="555"/>
    </row>
    <row r="28" spans="1:44">
      <c r="A28" s="38" t="str">
        <f t="shared" si="15"/>
        <v>s10</v>
      </c>
      <c r="B28" s="56" t="s">
        <v>61</v>
      </c>
      <c r="C28" s="57"/>
      <c r="D28" s="58" t="str">
        <f>IF(OR(C26&lt;0.5,C28=1),1,"")</f>
        <v/>
      </c>
      <c r="E28" s="58" t="str">
        <f t="shared" ref="E28:AG28" si="23">IF(OR(D26&lt;0.5,D28=1),1,"")</f>
        <v/>
      </c>
      <c r="F28" s="58" t="str">
        <f t="shared" si="23"/>
        <v/>
      </c>
      <c r="G28" s="58" t="str">
        <f t="shared" si="23"/>
        <v/>
      </c>
      <c r="H28" s="58" t="str">
        <f t="shared" si="23"/>
        <v/>
      </c>
      <c r="I28" s="58" t="str">
        <f t="shared" si="23"/>
        <v/>
      </c>
      <c r="J28" s="58" t="str">
        <f t="shared" si="23"/>
        <v/>
      </c>
      <c r="K28" s="58" t="str">
        <f t="shared" si="23"/>
        <v/>
      </c>
      <c r="L28" s="58" t="str">
        <f t="shared" si="23"/>
        <v/>
      </c>
      <c r="M28" s="58" t="str">
        <f t="shared" si="23"/>
        <v/>
      </c>
      <c r="N28" s="58" t="str">
        <f t="shared" si="23"/>
        <v/>
      </c>
      <c r="O28" s="58" t="str">
        <f t="shared" si="23"/>
        <v/>
      </c>
      <c r="P28" s="58" t="str">
        <f t="shared" si="23"/>
        <v/>
      </c>
      <c r="Q28" s="58" t="str">
        <f t="shared" si="23"/>
        <v/>
      </c>
      <c r="R28" s="58" t="str">
        <f t="shared" si="23"/>
        <v/>
      </c>
      <c r="S28" s="58" t="str">
        <f t="shared" si="23"/>
        <v/>
      </c>
      <c r="T28" s="58" t="str">
        <f t="shared" si="23"/>
        <v/>
      </c>
      <c r="U28" s="58" t="str">
        <f t="shared" si="23"/>
        <v/>
      </c>
      <c r="V28" s="58" t="str">
        <f t="shared" si="23"/>
        <v/>
      </c>
      <c r="W28" s="58" t="str">
        <f t="shared" si="23"/>
        <v/>
      </c>
      <c r="X28" s="58" t="str">
        <f t="shared" si="23"/>
        <v/>
      </c>
      <c r="Y28" s="58" t="str">
        <f t="shared" si="23"/>
        <v/>
      </c>
      <c r="Z28" s="58" t="str">
        <f t="shared" si="23"/>
        <v/>
      </c>
      <c r="AA28" s="58" t="str">
        <f t="shared" si="23"/>
        <v/>
      </c>
      <c r="AB28" s="58" t="str">
        <f t="shared" si="23"/>
        <v/>
      </c>
      <c r="AC28" s="58" t="str">
        <f t="shared" si="23"/>
        <v/>
      </c>
      <c r="AD28" s="58" t="str">
        <f t="shared" si="23"/>
        <v/>
      </c>
      <c r="AE28" s="58" t="str">
        <f t="shared" si="23"/>
        <v/>
      </c>
      <c r="AF28" s="58" t="str">
        <f t="shared" si="23"/>
        <v/>
      </c>
      <c r="AG28" s="535" t="str">
        <f t="shared" si="23"/>
        <v/>
      </c>
      <c r="AH28" s="556"/>
      <c r="AI28" s="556"/>
      <c r="AJ28" s="556"/>
      <c r="AK28" s="556"/>
      <c r="AL28" s="556"/>
      <c r="AM28" s="556"/>
      <c r="AN28" s="556"/>
      <c r="AO28" s="556"/>
      <c r="AP28" s="556"/>
      <c r="AQ28" s="556"/>
    </row>
    <row r="29" spans="1:44" s="77" customFormat="1">
      <c r="A29" s="77" t="str">
        <f>A27</f>
        <v>s10</v>
      </c>
      <c r="B29" s="82" t="s">
        <v>77</v>
      </c>
      <c r="C29" s="83"/>
      <c r="D29" s="83" t="str">
        <f t="shared" ref="D29:K29" si="24">IF(AND(C29="",D30=""),"",IF(D30&lt;&gt;"",0,C29+1))</f>
        <v/>
      </c>
      <c r="E29" s="83" t="str">
        <f>IF(AND(D29="",E30=""),"",IF(E30&lt;&gt;"",0,D29+1))</f>
        <v/>
      </c>
      <c r="F29" s="83" t="str">
        <f t="shared" si="24"/>
        <v/>
      </c>
      <c r="G29" s="83">
        <f t="shared" si="24"/>
        <v>0</v>
      </c>
      <c r="H29" s="83">
        <f t="shared" si="24"/>
        <v>1</v>
      </c>
      <c r="I29" s="83">
        <f t="shared" si="24"/>
        <v>2</v>
      </c>
      <c r="J29" s="83">
        <f t="shared" si="24"/>
        <v>3</v>
      </c>
      <c r="K29" s="83">
        <f t="shared" si="24"/>
        <v>4</v>
      </c>
      <c r="L29" s="83">
        <f>IF(AND(K29="",L30=""),"",IF(L30&lt;&gt;"",0,K29+1))</f>
        <v>5</v>
      </c>
      <c r="M29" s="83">
        <f t="shared" ref="M29:AG29" si="25">IF(AND(L29="",M30=""),"",IF(M30&lt;&gt;"",0,L29+1))</f>
        <v>6</v>
      </c>
      <c r="N29" s="83">
        <f t="shared" si="25"/>
        <v>7</v>
      </c>
      <c r="O29" s="83">
        <f t="shared" si="25"/>
        <v>8</v>
      </c>
      <c r="P29" s="83">
        <f t="shared" si="25"/>
        <v>9</v>
      </c>
      <c r="Q29" s="83">
        <f t="shared" si="25"/>
        <v>10</v>
      </c>
      <c r="R29" s="83">
        <f t="shared" si="25"/>
        <v>11</v>
      </c>
      <c r="S29" s="83">
        <f t="shared" si="25"/>
        <v>12</v>
      </c>
      <c r="T29" s="83">
        <f t="shared" si="25"/>
        <v>13</v>
      </c>
      <c r="U29" s="83">
        <f t="shared" si="25"/>
        <v>14</v>
      </c>
      <c r="V29" s="83">
        <f t="shared" si="25"/>
        <v>15</v>
      </c>
      <c r="W29" s="83">
        <f t="shared" si="25"/>
        <v>16</v>
      </c>
      <c r="X29" s="83">
        <f t="shared" si="25"/>
        <v>17</v>
      </c>
      <c r="Y29" s="83">
        <f t="shared" si="25"/>
        <v>18</v>
      </c>
      <c r="Z29" s="83">
        <f t="shared" si="25"/>
        <v>19</v>
      </c>
      <c r="AA29" s="83">
        <f t="shared" si="25"/>
        <v>20</v>
      </c>
      <c r="AB29" s="83">
        <f t="shared" si="25"/>
        <v>21</v>
      </c>
      <c r="AC29" s="83">
        <f t="shared" si="25"/>
        <v>22</v>
      </c>
      <c r="AD29" s="83">
        <f t="shared" si="25"/>
        <v>23</v>
      </c>
      <c r="AE29" s="83">
        <f t="shared" si="25"/>
        <v>24</v>
      </c>
      <c r="AF29" s="83">
        <f t="shared" si="25"/>
        <v>25</v>
      </c>
      <c r="AG29" s="536">
        <f t="shared" si="25"/>
        <v>26</v>
      </c>
      <c r="AH29" s="557"/>
      <c r="AI29" s="557"/>
      <c r="AJ29" s="557"/>
      <c r="AK29" s="557"/>
      <c r="AL29" s="557"/>
      <c r="AM29" s="557"/>
      <c r="AN29" s="557"/>
      <c r="AO29" s="557"/>
      <c r="AP29" s="557"/>
      <c r="AQ29" s="557"/>
    </row>
    <row r="30" spans="1:44" s="79" customFormat="1">
      <c r="A30" s="77" t="str">
        <f t="shared" ref="A30:A43" si="26">A28</f>
        <v>s10</v>
      </c>
      <c r="B30" s="80" t="s">
        <v>75</v>
      </c>
      <c r="C30" s="81" t="str">
        <f>IF(C31="","",IF(SUM(B$31:$C31)=0,($BF$46*LN($F25*(C$31-IEVADE!$B$81/100)/(C$25*(1-IEVADE!$B$81/100)))+$BG$46)*(1-IEVADE!$B$81/100)+IEVADE!$B$81/100,$BF$46*LN(C31)+$BG$46))</f>
        <v/>
      </c>
      <c r="D30" s="81" t="str">
        <f>IF(D31="","",IF(SUM($C$31:C31)=0,($BF$46*LN(D25*(D31-IEVADE!$B$81/100)/(D25*(1-IEVADE!$B$81/100)))+$BG$46)*(1-IEVADE!$B$81/100)+IEVADE!$B$81/100,$BF$46*LN(D31)+$BG$46))</f>
        <v/>
      </c>
      <c r="E30" s="81" t="str">
        <f>IF(E31="","",IF(SUM($C$31:D31)=0,($BF$46*LN(E25*(E31-IEVADE!$B$81/100)/(E25*(1-IEVADE!$B$81/100)))+$BG$46)*(1-IEVADE!$B$81/100)+IEVADE!$B$81/100,$BF$46*LN(E31)+$BG$46))</f>
        <v/>
      </c>
      <c r="F30" s="81" t="str">
        <f>IF(F31="","",IF(SUM($C$31:E31)=0,($BF$46*LN(F25*(F31-IEVADE!$B$81/100)/(F25*(1-IEVADE!$B$81/100)))+$BG$46)*(1-IEVADE!$B$81/100)+IEVADE!$B$81/100,$BF$46*LN(F31)+$BG$46))</f>
        <v/>
      </c>
      <c r="G30" s="81">
        <f>IF(G31="","",IF(SUM($C$31:F31)=0,($BF$46*LN(G25*(G31-IEVADE!$B$81/100)/(G25*(1-IEVADE!$B$81/100)))+$BG$46)*(1-IEVADE!$B$81/100)+IEVADE!$B$81/100,$BF$46*LN(G31)+$BG$46))</f>
        <v>1.1137733238102439</v>
      </c>
      <c r="H30" s="81" t="str">
        <f>IF(H31="","",IF(SUM($C$31:G31)=0,($BF$46*LN(H25*(H31-IEVADE!$B$81/100)/(H25*(1-IEVADE!$B$81/100)))+$BG$46)*(1-IEVADE!$B$81/100)+IEVADE!$B$81/100,$BF$46*LN(H31)+$BG$46))</f>
        <v/>
      </c>
      <c r="I30" s="81" t="str">
        <f>IF(I31="","",IF(SUM($C$31:H31)=0,($BF$46*LN(I25*(I31-IEVADE!$B$81/100)/(I25*(1-IEVADE!$B$81/100)))+$BG$46)*(1-IEVADE!$B$81/100)+IEVADE!$B$81/100,$BF$46*LN(I31)+$BG$46))</f>
        <v/>
      </c>
      <c r="J30" s="81" t="str">
        <f>IF(J31="","",IF(SUM($C$31:I31)=0,($BF$46*LN(J25*(J31-IEVADE!$B$81/100)/(J25*(1-IEVADE!$B$81/100)))+$BG$46)*(1-IEVADE!$B$81/100)+IEVADE!$B$81/100,$BF$46*LN(J31)+$BG$46))</f>
        <v/>
      </c>
      <c r="K30" s="81" t="str">
        <f>IF(K31="","",IF(SUM($C$31:J31)=0,($BF$46*LN(K25*(K31-IEVADE!$B$81/100)/(K25*(1-IEVADE!$B$81/100)))+$BG$46)*(1-IEVADE!$B$81/100)+IEVADE!$B$81/100,$BF$46*LN(K31)+$BG$46))</f>
        <v/>
      </c>
      <c r="L30" s="81" t="str">
        <f>IF(L31="","",IF(SUM($C$31:K31)=0,($BF$46*LN(L25*(L31-IEVADE!$B$81/100)/(L25*(1-IEVADE!$B$81/100)))+$BG$46)*(1-IEVADE!$B$81/100)+IEVADE!$B$81/100,$BF$46*LN(L31)+$BG$46))</f>
        <v/>
      </c>
      <c r="M30" s="81" t="str">
        <f>IF(M31="","",IF(SUM($C$31:L31)=0,($BF$46*LN(M25*(M31-IEVADE!$B$81/100)/(M25*(1-IEVADE!$B$81/100)))+$BG$46)*(1-IEVADE!$B$81/100)+IEVADE!$B$81/100,$BF$46*LN(M31)+$BG$46))</f>
        <v/>
      </c>
      <c r="N30" s="81" t="str">
        <f>IF(N31="","",IF(SUM($C$31:M31)=0,($BF$46*LN(N25*(N31-IEVADE!$B$81/100)/(N25*(1-IEVADE!$B$81/100)))+$BG$46)*(1-IEVADE!$B$81/100)+IEVADE!$B$81/100,$BF$46*LN(N31)+$BG$46))</f>
        <v/>
      </c>
      <c r="O30" s="81" t="str">
        <f>IF(O31="","",IF(SUM($C$31:N31)=0,($BF$46*LN(O25*(O31-IEVADE!$B$81/100)/(O25*(1-IEVADE!$B$81/100)))+$BG$46)*(1-IEVADE!$B$81/100)+IEVADE!$B$81/100,$BF$46*LN(O31)+$BG$46))</f>
        <v/>
      </c>
      <c r="P30" s="81" t="str">
        <f>IF(P31="","",IF(SUM($C$31:O31)=0,($BF$46*LN(P25*(P31-IEVADE!$B$81/100)/(P25*(1-IEVADE!$B$81/100)))+$BG$46)*(1-IEVADE!$B$81/100)+IEVADE!$B$81/100,$BF$46*LN(P31)+$BG$46))</f>
        <v/>
      </c>
      <c r="Q30" s="81" t="str">
        <f>IF(Q31="","",IF(SUM($C$31:P31)=0,($BF$46*LN(Q25*(Q31-IEVADE!$B$81/100)/(Q25*(1-IEVADE!$B$81/100)))+$BG$46)*(1-IEVADE!$B$81/100)+IEVADE!$B$81/100,$BF$46*LN(Q31)+$BG$46))</f>
        <v/>
      </c>
      <c r="R30" s="81" t="str">
        <f>IF(R31="","",IF(SUM($C$31:Q31)=0,($BF$46*LN(R25*(R31-IEVADE!$B$81/100)/(R25*(1-IEVADE!$B$81/100)))+$BG$46)*(1-IEVADE!$B$81/100)+IEVADE!$B$81/100,$BF$46*LN(R31)+$BG$46))</f>
        <v/>
      </c>
      <c r="S30" s="81" t="str">
        <f>IF(S31="","",IF(SUM($C$31:R31)=0,($BF$46*LN(S25*(S31-IEVADE!$B$81/100)/(S25*(1-IEVADE!$B$81/100)))+$BG$46)*(1-IEVADE!$B$81/100)+IEVADE!$B$81/100,$BF$46*LN(S31)+$BG$46))</f>
        <v/>
      </c>
      <c r="T30" s="81" t="str">
        <f>IF(T31="","",IF(SUM($C$31:S31)=0,($BF$46*LN(T25*(T31-IEVADE!$B$81/100)/(T25*(1-IEVADE!$B$81/100)))+$BG$46)*(1-IEVADE!$B$81/100)+IEVADE!$B$81/100,$BF$46*LN(T31)+$BG$46))</f>
        <v/>
      </c>
      <c r="U30" s="81" t="str">
        <f>IF(U31="","",IF(SUM($C$31:T31)=0,($BF$46*LN(U25*(U31-IEVADE!$B$81/100)/(U25*(1-IEVADE!$B$81/100)))+$BG$46)*(1-IEVADE!$B$81/100)+IEVADE!$B$81/100,$BF$46*LN(U31)+$BG$46))</f>
        <v/>
      </c>
      <c r="V30" s="81" t="str">
        <f>IF(V31="","",IF(SUM($C$31:U31)=0,($BF$46*LN(V25*(V31-IEVADE!$B$81/100)/(V25*(1-IEVADE!$B$81/100)))+$BG$46)*(1-IEVADE!$B$81/100)+IEVADE!$B$81/100,$BF$46*LN(V31)+$BG$46))</f>
        <v/>
      </c>
      <c r="W30" s="81" t="str">
        <f>IF(W31="","",IF(SUM($C$31:V31)=0,($BF$46*LN(W25*(W31-IEVADE!$B$81/100)/(W25*(1-IEVADE!$B$81/100)))+$BG$46)*(1-IEVADE!$B$81/100)+IEVADE!$B$81/100,$BF$46*LN(W31)+$BG$46))</f>
        <v/>
      </c>
      <c r="X30" s="81" t="str">
        <f>IF(X31="","",IF(SUM($C$31:W31)=0,($BF$46*LN(X25*(X31-IEVADE!$B$81/100)/(X25*(1-IEVADE!$B$81/100)))+$BG$46)*(1-IEVADE!$B$81/100)+IEVADE!$B$81/100,$BF$46*LN(X31)+$BG$46))</f>
        <v/>
      </c>
      <c r="Y30" s="81" t="str">
        <f>IF(Y31="","",IF(SUM($C$31:X31)=0,($BF$46*LN(Y25*(Y31-IEVADE!$B$81/100)/(Y25*(1-IEVADE!$B$81/100)))+$BG$46)*(1-IEVADE!$B$81/100)+IEVADE!$B$81/100,$BF$46*LN(Y31)+$BG$46))</f>
        <v/>
      </c>
      <c r="Z30" s="81" t="str">
        <f>IF(Z31="","",IF(SUM($C$31:Y31)=0,($BF$46*LN(Z25*(Z31-IEVADE!$B$81/100)/(Z25*(1-IEVADE!$B$81/100)))+$BG$46)*(1-IEVADE!$B$81/100)+IEVADE!$B$81/100,$BF$46*LN(Z31)+$BG$46))</f>
        <v/>
      </c>
      <c r="AA30" s="81" t="str">
        <f>IF(AA31="","",IF(SUM($C$31:Z31)=0,($BF$46*LN(AA25*(AA31-IEVADE!$B$81/100)/(AA25*(1-IEVADE!$B$81/100)))+$BG$46)*(1-IEVADE!$B$81/100)+IEVADE!$B$81/100,$BF$46*LN(AA31)+$BG$46))</f>
        <v/>
      </c>
      <c r="AB30" s="81" t="str">
        <f>IF(AB31="","",IF(SUM($C$31:AA31)=0,($BF$46*LN(AB25*(AB31-IEVADE!$B$81/100)/(AB25*(1-IEVADE!$B$81/100)))+$BG$46)*(1-IEVADE!$B$81/100)+IEVADE!$B$81/100,$BF$46*LN(AB31)+$BG$46))</f>
        <v/>
      </c>
      <c r="AC30" s="81" t="str">
        <f>IF(AC31="","",IF(SUM($C$31:AB31)=0,($BF$46*LN(AC25*(AC31-IEVADE!$B$81/100)/(AC25*(1-IEVADE!$B$81/100)))+$BG$46)*(1-IEVADE!$B$81/100)+IEVADE!$B$81/100,$BF$46*LN(AC31)+$BG$46))</f>
        <v/>
      </c>
      <c r="AD30" s="81" t="str">
        <f>IF(AD31="","",IF(SUM($C$31:AC31)=0,($BF$46*LN(AD25*(AD31-IEVADE!$B$81/100)/(AD25*(1-IEVADE!$B$81/100)))+$BG$46)*(1-IEVADE!$B$81/100)+IEVADE!$B$81/100,$BF$46*LN(AD31)+$BG$46))</f>
        <v/>
      </c>
      <c r="AE30" s="81" t="str">
        <f>IF(AE31="","",IF(SUM($C$31:AD31)=0,($BF$46*LN(AE25*(AE31-IEVADE!$B$81/100)/(AE25*(1-IEVADE!$B$81/100)))+$BG$46)*(1-IEVADE!$B$81/100)+IEVADE!$B$81/100,$BF$46*LN(AE31)+$BG$46))</f>
        <v/>
      </c>
      <c r="AF30" s="81" t="str">
        <f>IF(AF31="","",IF(SUM($C$31:AE31)=0,($BF$46*LN(AF25*(AF31-IEVADE!$B$81/100)/(AF25*(1-IEVADE!$B$81/100)))+$BG$46)*(1-IEVADE!$B$81/100)+IEVADE!$B$81/100,$BF$46*LN(AF31)+$BG$46))</f>
        <v/>
      </c>
      <c r="AG30" s="81" t="str">
        <f>IF(AG31="","",IF(SUM($C$31:AF31)=0,($BF$46*LN(AG25*(AG31-IEVADE!$B$81/100)/(AG25*(1-IEVADE!$B$81/100)))+$BG$46)*(1-IEVADE!$B$81/100)+IEVADE!$B$81/100,$BF$46*LN(AG31)+$BG$46))</f>
        <v/>
      </c>
      <c r="AH30" s="558"/>
      <c r="AI30" s="558"/>
      <c r="AJ30" s="558"/>
      <c r="AK30" s="558"/>
      <c r="AL30" s="558"/>
      <c r="AM30" s="558"/>
      <c r="AN30" s="558"/>
      <c r="AO30" s="558"/>
      <c r="AP30" s="558"/>
      <c r="AQ30" s="558"/>
    </row>
    <row r="31" spans="1:44" s="79" customFormat="1">
      <c r="A31" s="77" t="str">
        <f t="shared" si="26"/>
        <v>s10</v>
      </c>
      <c r="B31" s="80" t="s">
        <v>76</v>
      </c>
      <c r="C31" s="81"/>
      <c r="D31" s="81" t="str">
        <f>IF(D32="","",(D25-D32)/D25)</f>
        <v/>
      </c>
      <c r="E31" s="81" t="str">
        <f t="shared" ref="E31:AG31" si="27">IF(E32="","",(E25-E32)/E25)</f>
        <v/>
      </c>
      <c r="F31" s="81" t="str">
        <f t="shared" si="27"/>
        <v/>
      </c>
      <c r="G31" s="81">
        <f t="shared" si="27"/>
        <v>0.71920737906004395</v>
      </c>
      <c r="H31" s="81" t="str">
        <f t="shared" si="27"/>
        <v/>
      </c>
      <c r="I31" s="81" t="str">
        <f t="shared" si="27"/>
        <v/>
      </c>
      <c r="J31" s="81" t="str">
        <f t="shared" si="27"/>
        <v/>
      </c>
      <c r="K31" s="81" t="str">
        <f t="shared" si="27"/>
        <v/>
      </c>
      <c r="L31" s="81" t="str">
        <f t="shared" si="27"/>
        <v/>
      </c>
      <c r="M31" s="81" t="str">
        <f t="shared" si="27"/>
        <v/>
      </c>
      <c r="N31" s="81" t="str">
        <f t="shared" si="27"/>
        <v/>
      </c>
      <c r="O31" s="81" t="str">
        <f t="shared" si="27"/>
        <v/>
      </c>
      <c r="P31" s="81" t="str">
        <f t="shared" si="27"/>
        <v/>
      </c>
      <c r="Q31" s="81" t="str">
        <f t="shared" si="27"/>
        <v/>
      </c>
      <c r="R31" s="81" t="str">
        <f t="shared" si="27"/>
        <v/>
      </c>
      <c r="S31" s="81" t="str">
        <f t="shared" si="27"/>
        <v/>
      </c>
      <c r="T31" s="81" t="str">
        <f t="shared" si="27"/>
        <v/>
      </c>
      <c r="U31" s="81" t="str">
        <f t="shared" si="27"/>
        <v/>
      </c>
      <c r="V31" s="81" t="str">
        <f t="shared" si="27"/>
        <v/>
      </c>
      <c r="W31" s="81" t="str">
        <f t="shared" si="27"/>
        <v/>
      </c>
      <c r="X31" s="81" t="str">
        <f t="shared" si="27"/>
        <v/>
      </c>
      <c r="Y31" s="81" t="str">
        <f t="shared" si="27"/>
        <v/>
      </c>
      <c r="Z31" s="81" t="str">
        <f t="shared" si="27"/>
        <v/>
      </c>
      <c r="AA31" s="81" t="str">
        <f t="shared" si="27"/>
        <v/>
      </c>
      <c r="AB31" s="81" t="str">
        <f t="shared" si="27"/>
        <v/>
      </c>
      <c r="AC31" s="81" t="str">
        <f t="shared" si="27"/>
        <v/>
      </c>
      <c r="AD31" s="81" t="str">
        <f t="shared" si="27"/>
        <v/>
      </c>
      <c r="AE31" s="81" t="str">
        <f t="shared" si="27"/>
        <v/>
      </c>
      <c r="AF31" s="81" t="str">
        <f t="shared" si="27"/>
        <v/>
      </c>
      <c r="AG31" s="537" t="str">
        <f t="shared" si="27"/>
        <v/>
      </c>
      <c r="AH31" s="558"/>
      <c r="AI31" s="558"/>
      <c r="AJ31" s="558"/>
      <c r="AK31" s="558"/>
      <c r="AL31" s="558"/>
      <c r="AM31" s="558"/>
      <c r="AN31" s="558"/>
      <c r="AO31" s="558"/>
      <c r="AP31" s="558"/>
      <c r="AQ31" s="558"/>
    </row>
    <row r="32" spans="1:44" s="79" customFormat="1">
      <c r="A32" s="77" t="str">
        <f t="shared" si="26"/>
        <v>s10</v>
      </c>
      <c r="B32" s="59" t="s">
        <v>78</v>
      </c>
      <c r="C32" s="60"/>
      <c r="D32" s="121" t="str">
        <f>IF(AND(D20&gt;=$AS$46,D20&lt;=$AT$46,D$12&gt;=$AU$46),D$11*(D20*$AY$46+$AZ$46),"")</f>
        <v/>
      </c>
      <c r="E32" s="121" t="str">
        <f>IF(AND(E20&gt;=$AS$46,E20&lt;=$AT$46,E$12&gt;=$AU$46),E$11*(E20*$AY$46+$AZ$46),"")</f>
        <v/>
      </c>
      <c r="F32" s="121" t="str">
        <f>IF(AND(F20&gt;=$AS$46,F20&lt;=$AT$46,F$12&gt;=$AU$46),F$11*(F20*$AY$46+$AZ$46),"")</f>
        <v/>
      </c>
      <c r="G32" s="121">
        <f t="shared" ref="G32:AG32" si="28">IF(AND(G20&gt;=$AS$46,G20&lt;=$AT$46,G$12&gt;=$AU$46),G$11*(G20*$AY$46+$AZ$46),"")</f>
        <v>9.5366179445622201</v>
      </c>
      <c r="H32" s="121" t="str">
        <f t="shared" si="28"/>
        <v/>
      </c>
      <c r="I32" s="121" t="str">
        <f t="shared" si="28"/>
        <v/>
      </c>
      <c r="J32" s="121" t="str">
        <f t="shared" si="28"/>
        <v/>
      </c>
      <c r="K32" s="121" t="str">
        <f t="shared" si="28"/>
        <v/>
      </c>
      <c r="L32" s="121" t="str">
        <f t="shared" si="28"/>
        <v/>
      </c>
      <c r="M32" s="121" t="str">
        <f t="shared" si="28"/>
        <v/>
      </c>
      <c r="N32" s="121" t="str">
        <f t="shared" si="28"/>
        <v/>
      </c>
      <c r="O32" s="121" t="str">
        <f t="shared" si="28"/>
        <v/>
      </c>
      <c r="P32" s="121" t="str">
        <f t="shared" si="28"/>
        <v/>
      </c>
      <c r="Q32" s="121" t="str">
        <f t="shared" si="28"/>
        <v/>
      </c>
      <c r="R32" s="121" t="str">
        <f t="shared" si="28"/>
        <v/>
      </c>
      <c r="S32" s="121" t="str">
        <f t="shared" si="28"/>
        <v/>
      </c>
      <c r="T32" s="121" t="str">
        <f t="shared" si="28"/>
        <v/>
      </c>
      <c r="U32" s="121" t="str">
        <f t="shared" si="28"/>
        <v/>
      </c>
      <c r="V32" s="121" t="str">
        <f t="shared" si="28"/>
        <v/>
      </c>
      <c r="W32" s="121" t="str">
        <f t="shared" si="28"/>
        <v/>
      </c>
      <c r="X32" s="121" t="str">
        <f t="shared" si="28"/>
        <v/>
      </c>
      <c r="Y32" s="121" t="str">
        <f t="shared" si="28"/>
        <v/>
      </c>
      <c r="Z32" s="121" t="str">
        <f t="shared" si="28"/>
        <v/>
      </c>
      <c r="AA32" s="121" t="str">
        <f t="shared" si="28"/>
        <v/>
      </c>
      <c r="AB32" s="121" t="str">
        <f t="shared" si="28"/>
        <v/>
      </c>
      <c r="AC32" s="121" t="str">
        <f t="shared" si="28"/>
        <v/>
      </c>
      <c r="AD32" s="121" t="str">
        <f t="shared" si="28"/>
        <v/>
      </c>
      <c r="AE32" s="121" t="str">
        <f t="shared" si="28"/>
        <v/>
      </c>
      <c r="AF32" s="121" t="str">
        <f t="shared" si="28"/>
        <v/>
      </c>
      <c r="AG32" s="121" t="str">
        <f t="shared" si="28"/>
        <v/>
      </c>
      <c r="AH32" s="558"/>
      <c r="AI32" s="558"/>
      <c r="AJ32" s="558"/>
      <c r="AK32" s="558"/>
      <c r="AL32" s="558"/>
      <c r="AM32" s="558"/>
      <c r="AN32" s="558"/>
      <c r="AO32" s="558"/>
      <c r="AP32" s="558"/>
      <c r="AQ32" s="558"/>
    </row>
    <row r="33" spans="1:103" s="79" customFormat="1">
      <c r="A33" s="77" t="str">
        <f t="shared" si="26"/>
        <v>s10</v>
      </c>
      <c r="B33" s="59" t="s">
        <v>80</v>
      </c>
      <c r="C33" s="60"/>
      <c r="D33" s="122" t="str">
        <f>IF(D32="","",D26-D26*D30*D31)</f>
        <v/>
      </c>
      <c r="E33" s="122" t="str">
        <f t="shared" ref="E33:AG33" si="29">IF(E32="","",E26-E26*E30*E31)</f>
        <v/>
      </c>
      <c r="F33" s="122" t="str">
        <f t="shared" si="29"/>
        <v/>
      </c>
      <c r="G33" s="122">
        <f t="shared" si="29"/>
        <v>416.76898196684101</v>
      </c>
      <c r="H33" s="122" t="str">
        <f t="shared" si="29"/>
        <v/>
      </c>
      <c r="I33" s="122" t="str">
        <f t="shared" si="29"/>
        <v/>
      </c>
      <c r="J33" s="122" t="str">
        <f t="shared" si="29"/>
        <v/>
      </c>
      <c r="K33" s="122" t="str">
        <f t="shared" si="29"/>
        <v/>
      </c>
      <c r="L33" s="122" t="str">
        <f t="shared" si="29"/>
        <v/>
      </c>
      <c r="M33" s="122" t="str">
        <f t="shared" si="29"/>
        <v/>
      </c>
      <c r="N33" s="122" t="str">
        <f t="shared" si="29"/>
        <v/>
      </c>
      <c r="O33" s="122" t="str">
        <f t="shared" si="29"/>
        <v/>
      </c>
      <c r="P33" s="122" t="str">
        <f t="shared" si="29"/>
        <v/>
      </c>
      <c r="Q33" s="122" t="str">
        <f t="shared" si="29"/>
        <v/>
      </c>
      <c r="R33" s="122" t="str">
        <f t="shared" si="29"/>
        <v/>
      </c>
      <c r="S33" s="122" t="str">
        <f t="shared" si="29"/>
        <v/>
      </c>
      <c r="T33" s="122" t="str">
        <f t="shared" si="29"/>
        <v/>
      </c>
      <c r="U33" s="122" t="str">
        <f t="shared" si="29"/>
        <v/>
      </c>
      <c r="V33" s="122" t="str">
        <f t="shared" si="29"/>
        <v/>
      </c>
      <c r="W33" s="122" t="str">
        <f t="shared" si="29"/>
        <v/>
      </c>
      <c r="X33" s="122" t="str">
        <f t="shared" si="29"/>
        <v/>
      </c>
      <c r="Y33" s="122" t="str">
        <f t="shared" si="29"/>
        <v/>
      </c>
      <c r="Z33" s="122" t="str">
        <f t="shared" si="29"/>
        <v/>
      </c>
      <c r="AA33" s="122" t="str">
        <f t="shared" si="29"/>
        <v/>
      </c>
      <c r="AB33" s="122" t="str">
        <f t="shared" si="29"/>
        <v/>
      </c>
      <c r="AC33" s="122" t="str">
        <f t="shared" si="29"/>
        <v/>
      </c>
      <c r="AD33" s="122" t="str">
        <f t="shared" si="29"/>
        <v/>
      </c>
      <c r="AE33" s="122" t="str">
        <f t="shared" si="29"/>
        <v/>
      </c>
      <c r="AF33" s="122" t="str">
        <f t="shared" si="29"/>
        <v/>
      </c>
      <c r="AG33" s="539" t="str">
        <f t="shared" si="29"/>
        <v/>
      </c>
      <c r="AH33" s="556"/>
      <c r="AI33" s="556"/>
      <c r="AJ33" s="556"/>
      <c r="AK33" s="556"/>
      <c r="AL33" s="556"/>
      <c r="AM33" s="556"/>
      <c r="AN33" s="556"/>
      <c r="AO33" s="556"/>
      <c r="AP33" s="556"/>
      <c r="AQ33" s="556"/>
    </row>
    <row r="34" spans="1:103" s="79" customFormat="1">
      <c r="A34" s="77" t="str">
        <f t="shared" si="26"/>
        <v>s10</v>
      </c>
      <c r="B34" s="59" t="s">
        <v>81</v>
      </c>
      <c r="C34" s="60"/>
      <c r="D34" s="123" t="str">
        <f>IF(D32="","",SQRT(40000*D32/PI()/D33))</f>
        <v/>
      </c>
      <c r="E34" s="123" t="str">
        <f t="shared" ref="E34:AG34" si="30">IF(E32="","",SQRT(40000*E32/PI()/E33))</f>
        <v/>
      </c>
      <c r="F34" s="123" t="str">
        <f t="shared" si="30"/>
        <v/>
      </c>
      <c r="G34" s="123">
        <f t="shared" si="30"/>
        <v>17.068861596017168</v>
      </c>
      <c r="H34" s="123" t="str">
        <f t="shared" si="30"/>
        <v/>
      </c>
      <c r="I34" s="123" t="str">
        <f t="shared" si="30"/>
        <v/>
      </c>
      <c r="J34" s="123" t="str">
        <f t="shared" si="30"/>
        <v/>
      </c>
      <c r="K34" s="123" t="str">
        <f t="shared" si="30"/>
        <v/>
      </c>
      <c r="L34" s="123" t="str">
        <f t="shared" si="30"/>
        <v/>
      </c>
      <c r="M34" s="123" t="str">
        <f t="shared" si="30"/>
        <v/>
      </c>
      <c r="N34" s="123" t="str">
        <f t="shared" si="30"/>
        <v/>
      </c>
      <c r="O34" s="123" t="str">
        <f t="shared" si="30"/>
        <v/>
      </c>
      <c r="P34" s="123" t="str">
        <f t="shared" si="30"/>
        <v/>
      </c>
      <c r="Q34" s="123" t="str">
        <f t="shared" si="30"/>
        <v/>
      </c>
      <c r="R34" s="123" t="str">
        <f t="shared" si="30"/>
        <v/>
      </c>
      <c r="S34" s="123" t="str">
        <f t="shared" si="30"/>
        <v/>
      </c>
      <c r="T34" s="123" t="str">
        <f t="shared" si="30"/>
        <v/>
      </c>
      <c r="U34" s="123" t="str">
        <f t="shared" si="30"/>
        <v/>
      </c>
      <c r="V34" s="123" t="str">
        <f t="shared" si="30"/>
        <v/>
      </c>
      <c r="W34" s="123" t="str">
        <f t="shared" si="30"/>
        <v/>
      </c>
      <c r="X34" s="123" t="str">
        <f t="shared" si="30"/>
        <v/>
      </c>
      <c r="Y34" s="123" t="str">
        <f t="shared" si="30"/>
        <v/>
      </c>
      <c r="Z34" s="123" t="str">
        <f t="shared" si="30"/>
        <v/>
      </c>
      <c r="AA34" s="123" t="str">
        <f t="shared" si="30"/>
        <v/>
      </c>
      <c r="AB34" s="123" t="str">
        <f t="shared" si="30"/>
        <v/>
      </c>
      <c r="AC34" s="123" t="str">
        <f t="shared" si="30"/>
        <v/>
      </c>
      <c r="AD34" s="123" t="str">
        <f t="shared" si="30"/>
        <v/>
      </c>
      <c r="AE34" s="123" t="str">
        <f t="shared" si="30"/>
        <v/>
      </c>
      <c r="AF34" s="123" t="str">
        <f t="shared" si="30"/>
        <v/>
      </c>
      <c r="AG34" s="540" t="str">
        <f t="shared" si="30"/>
        <v/>
      </c>
      <c r="AH34" s="559"/>
      <c r="AI34" s="559"/>
      <c r="AJ34" s="559"/>
      <c r="AK34" s="559"/>
      <c r="AL34" s="559"/>
      <c r="AM34" s="559"/>
      <c r="AN34" s="559"/>
      <c r="AO34" s="559"/>
      <c r="AP34" s="559"/>
      <c r="AQ34" s="559"/>
    </row>
    <row r="35" spans="1:103" ht="10.5" customHeight="1">
      <c r="A35" s="77" t="str">
        <f>A30</f>
        <v>s10</v>
      </c>
      <c r="B35" s="59" t="s">
        <v>57</v>
      </c>
      <c r="C35" s="60"/>
      <c r="D35" s="71" t="str">
        <f>IF(OR(D28=1,$C18=""),"",IF(C21&lt;5,"",IF(C32="",($Y46+$Z46*C21/100+$AA46/C21^2+$AB46*C25/C21+$AC46*C$3/C21+$AD46*D36/C21)*$C$1,($Y46+$Z46*C21/100+$AA46/C21^2+$AB46*C32/C21+$AC46*C$13/C21+$AD46*D36/C21)*$C$1)))</f>
        <v/>
      </c>
      <c r="E35" s="71" t="str">
        <f t="shared" ref="E35:AG35" si="31">IF(OR(E28=1,$C18=""),"",IF(D21&lt;5,"",IF(D32="",($Y46+$Z46*D21/100+$AA46/D21^2+$AB46*D25/D21+$AC46*D$3/D21+$AD46*E36/D21)*$C$1,($Y46+$Z46*D21/100+$AA46/D21^2+$AB46*D32/D21+$AC46*D$13/D21+$AD46*E36/D21)*$C$1)))</f>
        <v/>
      </c>
      <c r="F35" s="71">
        <f t="shared" si="31"/>
        <v>10.123902162273804</v>
      </c>
      <c r="G35" s="71">
        <f t="shared" si="31"/>
        <v>9.6700816164610988</v>
      </c>
      <c r="H35" s="71">
        <f t="shared" si="31"/>
        <v>3.4862497033140674</v>
      </c>
      <c r="I35" s="71">
        <f t="shared" si="31"/>
        <v>3.3992789063127322</v>
      </c>
      <c r="J35" s="71">
        <f t="shared" si="31"/>
        <v>3.3084054605932334</v>
      </c>
      <c r="K35" s="71">
        <f t="shared" si="31"/>
        <v>3.2256157950220938</v>
      </c>
      <c r="L35" s="71">
        <f t="shared" si="31"/>
        <v>3.1432564546811941</v>
      </c>
      <c r="M35" s="71">
        <f t="shared" si="31"/>
        <v>3.0545761578000628</v>
      </c>
      <c r="N35" s="71">
        <f t="shared" si="31"/>
        <v>2.9538587082212251</v>
      </c>
      <c r="O35" s="71">
        <f t="shared" si="31"/>
        <v>2.8364562213213111</v>
      </c>
      <c r="P35" s="71">
        <f t="shared" si="31"/>
        <v>2.6988504590115037</v>
      </c>
      <c r="Q35" s="71">
        <f t="shared" si="31"/>
        <v>2.5387346937679762</v>
      </c>
      <c r="R35" s="71">
        <f t="shared" si="31"/>
        <v>2.3550840662594235</v>
      </c>
      <c r="S35" s="71">
        <f t="shared" si="31"/>
        <v>2.1481838443301657</v>
      </c>
      <c r="T35" s="71">
        <f t="shared" si="31"/>
        <v>1.9195932438663261</v>
      </c>
      <c r="U35" s="71">
        <f t="shared" si="31"/>
        <v>1.6720329738172639</v>
      </c>
      <c r="V35" s="71">
        <f t="shared" si="31"/>
        <v>1.4091958914904215</v>
      </c>
      <c r="W35" s="71">
        <f t="shared" si="31"/>
        <v>1.1354909891096852</v>
      </c>
      <c r="X35" s="71">
        <f t="shared" si="31"/>
        <v>0.85574021910328824</v>
      </c>
      <c r="Y35" s="71">
        <f t="shared" si="31"/>
        <v>0.57485428729330434</v>
      </c>
      <c r="Z35" s="71">
        <f t="shared" si="31"/>
        <v>0.2975166445557309</v>
      </c>
      <c r="AA35" s="71">
        <f t="shared" si="31"/>
        <v>2.7904093274878632E-2</v>
      </c>
      <c r="AB35" s="71">
        <f t="shared" si="31"/>
        <v>-0.23053212488683539</v>
      </c>
      <c r="AC35" s="71">
        <f t="shared" si="31"/>
        <v>-0.47656040239441588</v>
      </c>
      <c r="AD35" s="71">
        <f t="shared" si="31"/>
        <v>-0.707620949530675</v>
      </c>
      <c r="AE35" s="71">
        <f t="shared" si="31"/>
        <v>-0.92276889664887851</v>
      </c>
      <c r="AF35" s="71">
        <f t="shared" si="31"/>
        <v>-1.1221127735789003</v>
      </c>
      <c r="AG35" s="541">
        <f t="shared" si="31"/>
        <v>-1.3064426899761963</v>
      </c>
      <c r="AH35" s="549"/>
      <c r="AI35" s="549"/>
      <c r="AJ35" s="549"/>
      <c r="AK35" s="549"/>
      <c r="AL35" s="549"/>
      <c r="AM35" s="549"/>
      <c r="AN35" s="549"/>
      <c r="AO35" s="549"/>
      <c r="AP35" s="549"/>
      <c r="AQ35" s="549"/>
    </row>
    <row r="36" spans="1:103" ht="10.5" customHeight="1">
      <c r="A36" s="77" t="str">
        <f>A31</f>
        <v>s10</v>
      </c>
      <c r="B36" s="59" t="s">
        <v>19</v>
      </c>
      <c r="C36" s="60"/>
      <c r="D36" s="70">
        <f t="shared" ref="D36:AG36" si="32">IF(OR(D28=1,$C18=""),"",IF(C21&lt;5,$Q18,1.3+$P18^$G46/($H46+100*$I46*((C21^$G46/(C22-1.3)-$H46)/(100*$I46+C21^$G46))+((C21^$G46/(C22-1.3)-$H46)/(100*$I46+C21^$G46))*$P18^$G46)))</f>
        <v>23</v>
      </c>
      <c r="E36" s="70">
        <f t="shared" si="32"/>
        <v>23</v>
      </c>
      <c r="F36" s="70">
        <f t="shared" si="32"/>
        <v>27.744234309781017</v>
      </c>
      <c r="G36" s="70">
        <f t="shared" si="32"/>
        <v>27.816475303362772</v>
      </c>
      <c r="H36" s="70">
        <f t="shared" si="32"/>
        <v>27.857380007305569</v>
      </c>
      <c r="I36" s="70">
        <f t="shared" si="32"/>
        <v>29.357443478162669</v>
      </c>
      <c r="J36" s="70">
        <f t="shared" si="32"/>
        <v>29.31541408525969</v>
      </c>
      <c r="K36" s="70">
        <f t="shared" si="32"/>
        <v>29.259689071101498</v>
      </c>
      <c r="L36" s="70">
        <f t="shared" si="32"/>
        <v>29.195328506582527</v>
      </c>
      <c r="M36" s="70">
        <f t="shared" si="32"/>
        <v>29.127199148634247</v>
      </c>
      <c r="N36" s="70">
        <f t="shared" si="32"/>
        <v>29.060269468979083</v>
      </c>
      <c r="O36" s="70">
        <f t="shared" si="32"/>
        <v>28.99974919988524</v>
      </c>
      <c r="P36" s="70">
        <f t="shared" si="32"/>
        <v>28.951154401030507</v>
      </c>
      <c r="Q36" s="70">
        <f t="shared" si="32"/>
        <v>28.920340074974227</v>
      </c>
      <c r="R36" s="70">
        <f t="shared" si="32"/>
        <v>28.913523418844736</v>
      </c>
      <c r="S36" s="70">
        <f t="shared" si="32"/>
        <v>28.93731216824294</v>
      </c>
      <c r="T36" s="70">
        <f t="shared" si="32"/>
        <v>28.998748978748729</v>
      </c>
      <c r="U36" s="70">
        <f t="shared" si="32"/>
        <v>29.105381904836086</v>
      </c>
      <c r="V36" s="70">
        <f t="shared" si="32"/>
        <v>29.265371659486721</v>
      </c>
      <c r="W36" s="70">
        <f t="shared" si="32"/>
        <v>29.487648102274097</v>
      </c>
      <c r="X36" s="70">
        <f t="shared" si="32"/>
        <v>29.782131415520556</v>
      </c>
      <c r="Y36" s="70">
        <f t="shared" si="32"/>
        <v>30.160038178639812</v>
      </c>
      <c r="Z36" s="70">
        <f t="shared" si="32"/>
        <v>30.634299950722845</v>
      </c>
      <c r="AA36" s="70">
        <f t="shared" si="32"/>
        <v>31.220133517005181</v>
      </c>
      <c r="AB36" s="70">
        <f t="shared" si="32"/>
        <v>31.935820088541405</v>
      </c>
      <c r="AC36" s="70">
        <f t="shared" si="32"/>
        <v>32.116098708419962</v>
      </c>
      <c r="AD36" s="70">
        <f t="shared" si="32"/>
        <v>32.18319064890153</v>
      </c>
      <c r="AE36" s="70">
        <f t="shared" si="32"/>
        <v>32.249682634787817</v>
      </c>
      <c r="AF36" s="70">
        <f t="shared" si="32"/>
        <v>32.315531689141324</v>
      </c>
      <c r="AG36" s="532">
        <f t="shared" si="32"/>
        <v>32.380701115283145</v>
      </c>
      <c r="AH36" s="554"/>
      <c r="AI36" s="554"/>
      <c r="AJ36" s="554"/>
      <c r="AK36" s="554"/>
      <c r="AL36" s="554"/>
      <c r="AM36" s="554"/>
      <c r="AN36" s="554"/>
      <c r="AO36" s="554"/>
      <c r="AP36" s="554"/>
      <c r="AQ36" s="554"/>
    </row>
    <row r="37" spans="1:103">
      <c r="A37" s="77" t="str">
        <f t="shared" si="26"/>
        <v>s10</v>
      </c>
      <c r="B37" s="59" t="s">
        <v>58</v>
      </c>
      <c r="C37" s="60"/>
      <c r="D37" s="71" t="str">
        <f>IF(OR(D28=1,$C18=""),"",IF(C21&lt;5,"",IF(C32="",$C$1*C25*($AE46+$AF46*C21/100+$AG46/C21^2),$C$1*C32*($AE46+$AF46*C21/100+$AG46/C21^2))))</f>
        <v/>
      </c>
      <c r="E37" s="71" t="str">
        <f t="shared" ref="E37:AG37" si="33">IF(OR(E28=1,$C18=""),"",IF(D21&lt;5,"",IF(D32="",$C$1*D25*($AE46+$AF46*D21/100+$AG46/D21^2),$C$1*D32*($AE46+$AF46*D21/100+$AG46/D21^2))))</f>
        <v/>
      </c>
      <c r="F37" s="71">
        <f t="shared" si="33"/>
        <v>14.806446049271672</v>
      </c>
      <c r="G37" s="71">
        <f t="shared" si="33"/>
        <v>12.732346370094353</v>
      </c>
      <c r="H37" s="71">
        <f t="shared" si="33"/>
        <v>2.993739660002579</v>
      </c>
      <c r="I37" s="71">
        <f t="shared" si="33"/>
        <v>3.1463514692181191</v>
      </c>
      <c r="J37" s="71">
        <f t="shared" si="33"/>
        <v>3.288063010689616</v>
      </c>
      <c r="K37" s="71">
        <f t="shared" si="33"/>
        <v>3.3798688228858178</v>
      </c>
      <c r="L37" s="71">
        <f t="shared" si="33"/>
        <v>3.3925179683428301</v>
      </c>
      <c r="M37" s="71">
        <f t="shared" si="33"/>
        <v>3.3039845900478695</v>
      </c>
      <c r="N37" s="71">
        <f t="shared" si="33"/>
        <v>3.099393790259831</v>
      </c>
      <c r="O37" s="71">
        <f t="shared" si="33"/>
        <v>2.7718530461711857</v>
      </c>
      <c r="P37" s="71">
        <f t="shared" si="33"/>
        <v>2.3233499001266447</v>
      </c>
      <c r="Q37" s="71">
        <f t="shared" si="33"/>
        <v>1.7652226823298418</v>
      </c>
      <c r="R37" s="71">
        <f t="shared" si="33"/>
        <v>1.1179056750287339</v>
      </c>
      <c r="S37" s="71">
        <f t="shared" si="33"/>
        <v>0.40980251893742664</v>
      </c>
      <c r="T37" s="71">
        <f t="shared" si="33"/>
        <v>-0.32471222012040668</v>
      </c>
      <c r="U37" s="71">
        <f t="shared" si="33"/>
        <v>-1.0480215891522733</v>
      </c>
      <c r="V37" s="71">
        <f t="shared" si="33"/>
        <v>-1.7224587826953068</v>
      </c>
      <c r="W37" s="71">
        <f t="shared" si="33"/>
        <v>-2.3136087050001581</v>
      </c>
      <c r="X37" s="71">
        <f t="shared" si="33"/>
        <v>-2.7933262858180603</v>
      </c>
      <c r="Y37" s="71">
        <f t="shared" si="33"/>
        <v>-3.1421024442561554</v>
      </c>
      <c r="Z37" s="71">
        <f t="shared" si="33"/>
        <v>-3.3504908691457378</v>
      </c>
      <c r="AA37" s="71">
        <f t="shared" si="33"/>
        <v>-3.4194377633053761</v>
      </c>
      <c r="AB37" s="71">
        <f t="shared" si="33"/>
        <v>-3.3595107868898806</v>
      </c>
      <c r="AC37" s="71">
        <f t="shared" si="33"/>
        <v>-3.1891759167319571</v>
      </c>
      <c r="AD37" s="71">
        <f t="shared" si="33"/>
        <v>-2.9323953907348459</v>
      </c>
      <c r="AE37" s="71">
        <f t="shared" si="33"/>
        <v>-2.6158956630958614</v>
      </c>
      <c r="AF37" s="71">
        <f t="shared" si="33"/>
        <v>-2.2664706410458395</v>
      </c>
      <c r="AG37" s="541">
        <f t="shared" si="33"/>
        <v>-1.9086435364876397</v>
      </c>
      <c r="AH37" s="549"/>
      <c r="AI37" s="549"/>
      <c r="AJ37" s="549"/>
      <c r="AK37" s="549"/>
      <c r="AL37" s="549"/>
      <c r="AM37" s="549"/>
      <c r="AN37" s="549"/>
      <c r="AO37" s="549"/>
      <c r="AP37" s="549"/>
      <c r="AQ37" s="549"/>
    </row>
    <row r="38" spans="1:103">
      <c r="A38" s="77" t="str">
        <f t="shared" si="26"/>
        <v>s10</v>
      </c>
      <c r="B38" s="59" t="s">
        <v>59</v>
      </c>
      <c r="C38" s="61"/>
      <c r="D38" s="71" t="str">
        <f>IF(D35="","",IF(C32="",C25+D35,C32+D35))</f>
        <v/>
      </c>
      <c r="E38" s="71" t="str">
        <f t="shared" ref="E38:AG38" si="34">IF(E35="","",IF(D32="",D25+E35,D32+E35))</f>
        <v/>
      </c>
      <c r="F38" s="71">
        <f t="shared" si="34"/>
        <v>29.339637843772472</v>
      </c>
      <c r="G38" s="71">
        <f t="shared" si="34"/>
        <v>39.009719460233569</v>
      </c>
      <c r="H38" s="71">
        <f t="shared" si="34"/>
        <v>13.022867647876287</v>
      </c>
      <c r="I38" s="71">
        <f t="shared" si="34"/>
        <v>15.929636510877531</v>
      </c>
      <c r="J38" s="71">
        <f t="shared" si="34"/>
        <v>18.985114534376152</v>
      </c>
      <c r="K38" s="71">
        <f t="shared" si="34"/>
        <v>22.190387879494629</v>
      </c>
      <c r="L38" s="71">
        <f t="shared" si="34"/>
        <v>25.487897362039547</v>
      </c>
      <c r="M38" s="71">
        <f t="shared" si="34"/>
        <v>28.791735033501247</v>
      </c>
      <c r="N38" s="71">
        <f t="shared" si="34"/>
        <v>31.995002173970278</v>
      </c>
      <c r="O38" s="71">
        <f t="shared" si="34"/>
        <v>34.976993477330197</v>
      </c>
      <c r="P38" s="71">
        <f t="shared" si="34"/>
        <v>37.611240761191574</v>
      </c>
      <c r="Q38" s="71">
        <f t="shared" si="34"/>
        <v>39.774474896074693</v>
      </c>
      <c r="R38" s="71">
        <f t="shared" si="34"/>
        <v>41.35604695089598</v>
      </c>
      <c r="S38" s="71">
        <f t="shared" si="34"/>
        <v>42.267052403995457</v>
      </c>
      <c r="T38" s="71">
        <f t="shared" si="34"/>
        <v>42.448264322469043</v>
      </c>
      <c r="U38" s="71">
        <f t="shared" si="34"/>
        <v>41.875991832299583</v>
      </c>
      <c r="V38" s="71">
        <f t="shared" si="34"/>
        <v>40.565133160820466</v>
      </c>
      <c r="W38" s="71">
        <f t="shared" si="34"/>
        <v>38.568969475744424</v>
      </c>
      <c r="X38" s="71">
        <f t="shared" si="34"/>
        <v>35.975610000737873</v>
      </c>
      <c r="Y38" s="71">
        <f t="shared" si="34"/>
        <v>32.901397783109829</v>
      </c>
      <c r="Z38" s="71">
        <f t="shared" si="34"/>
        <v>29.481957696116098</v>
      </c>
      <c r="AA38" s="71">
        <f t="shared" si="34"/>
        <v>25.861854275689506</v>
      </c>
      <c r="AB38" s="71">
        <f t="shared" si="34"/>
        <v>22.183980294222419</v>
      </c>
      <c r="AC38" s="71">
        <f t="shared" si="34"/>
        <v>18.578441229824957</v>
      </c>
      <c r="AD38" s="71">
        <f t="shared" si="34"/>
        <v>15.158204765956741</v>
      </c>
      <c r="AE38" s="71">
        <f t="shared" si="34"/>
        <v>12.010661428103692</v>
      </c>
      <c r="AF38" s="71">
        <f t="shared" si="34"/>
        <v>9.19542188807781</v>
      </c>
      <c r="AG38" s="541">
        <f t="shared" si="34"/>
        <v>6.7446213306346738</v>
      </c>
      <c r="AH38" s="549"/>
      <c r="AI38" s="549"/>
      <c r="AJ38" s="549"/>
      <c r="AK38" s="549"/>
      <c r="AL38" s="549"/>
      <c r="AM38" s="549"/>
      <c r="AN38" s="549"/>
      <c r="AO38" s="549"/>
      <c r="AP38" s="549"/>
      <c r="AQ38" s="549"/>
    </row>
    <row r="39" spans="1:103">
      <c r="A39" s="77" t="str">
        <f t="shared" si="26"/>
        <v>s10</v>
      </c>
      <c r="B39" s="59" t="s">
        <v>60</v>
      </c>
      <c r="C39" s="60"/>
      <c r="D39" s="71" t="str">
        <f t="shared" ref="D39:AG39" si="35">IF(D37="","",IF(C32="",C25+D37,C32+D37))</f>
        <v/>
      </c>
      <c r="E39" s="71" t="str">
        <f t="shared" si="35"/>
        <v/>
      </c>
      <c r="F39" s="71">
        <f t="shared" si="35"/>
        <v>34.022181730770342</v>
      </c>
      <c r="G39" s="71">
        <f t="shared" si="35"/>
        <v>42.071984213866827</v>
      </c>
      <c r="H39" s="71">
        <f t="shared" si="35"/>
        <v>12.530357604564799</v>
      </c>
      <c r="I39" s="71">
        <f t="shared" si="35"/>
        <v>15.676709073782918</v>
      </c>
      <c r="J39" s="71">
        <f t="shared" si="35"/>
        <v>18.964772084472536</v>
      </c>
      <c r="K39" s="71">
        <f t="shared" si="35"/>
        <v>22.344640907358354</v>
      </c>
      <c r="L39" s="71">
        <f t="shared" si="35"/>
        <v>25.737158875701184</v>
      </c>
      <c r="M39" s="71">
        <f t="shared" si="35"/>
        <v>29.041143465749052</v>
      </c>
      <c r="N39" s="71">
        <f t="shared" si="35"/>
        <v>32.140537256008884</v>
      </c>
      <c r="O39" s="71">
        <f t="shared" si="35"/>
        <v>34.912390302180071</v>
      </c>
      <c r="P39" s="71">
        <f t="shared" si="35"/>
        <v>37.235740202306715</v>
      </c>
      <c r="Q39" s="71">
        <f t="shared" si="35"/>
        <v>39.000962884636557</v>
      </c>
      <c r="R39" s="71">
        <f t="shared" si="35"/>
        <v>40.118868559665295</v>
      </c>
      <c r="S39" s="71">
        <f t="shared" si="35"/>
        <v>40.52867107860272</v>
      </c>
      <c r="T39" s="71">
        <f t="shared" si="35"/>
        <v>40.203958858482316</v>
      </c>
      <c r="U39" s="71">
        <f t="shared" si="35"/>
        <v>39.155937269330046</v>
      </c>
      <c r="V39" s="71">
        <f t="shared" si="35"/>
        <v>37.433478486634741</v>
      </c>
      <c r="W39" s="71">
        <f t="shared" si="35"/>
        <v>35.119869781634584</v>
      </c>
      <c r="X39" s="71">
        <f t="shared" si="35"/>
        <v>32.326543495816523</v>
      </c>
      <c r="Y39" s="71">
        <f t="shared" si="35"/>
        <v>29.184441051560366</v>
      </c>
      <c r="Z39" s="71">
        <f t="shared" si="35"/>
        <v>25.833950182414629</v>
      </c>
      <c r="AA39" s="71">
        <f t="shared" si="35"/>
        <v>22.414512419109254</v>
      </c>
      <c r="AB39" s="71">
        <f t="shared" si="35"/>
        <v>19.055001632219373</v>
      </c>
      <c r="AC39" s="71">
        <f t="shared" si="35"/>
        <v>15.865825715487416</v>
      </c>
      <c r="AD39" s="71">
        <f t="shared" si="35"/>
        <v>12.933430324752571</v>
      </c>
      <c r="AE39" s="71">
        <f t="shared" si="35"/>
        <v>10.31753466165671</v>
      </c>
      <c r="AF39" s="71">
        <f t="shared" si="35"/>
        <v>8.0510640206108697</v>
      </c>
      <c r="AG39" s="541">
        <f t="shared" si="35"/>
        <v>6.1424204841232299</v>
      </c>
      <c r="AH39" s="549"/>
      <c r="AI39" s="549"/>
      <c r="AJ39" s="549"/>
      <c r="AK39" s="549"/>
      <c r="AL39" s="549"/>
      <c r="AM39" s="549"/>
      <c r="AN39" s="549"/>
      <c r="AO39" s="549"/>
      <c r="AP39" s="549"/>
      <c r="AQ39" s="549"/>
    </row>
    <row r="40" spans="1:103">
      <c r="A40" s="77" t="str">
        <f t="shared" si="26"/>
        <v>s10</v>
      </c>
      <c r="B40" s="59" t="s">
        <v>71</v>
      </c>
      <c r="C40" s="71">
        <f>IF(OR(C28=1,$C18=""),"",$V46/(1+(C24/$W46)^$X46)*C19/10)</f>
        <v>2.7072168690958343</v>
      </c>
      <c r="D40" s="71">
        <f t="shared" ref="D40:AG40" si="36">IF(OR(D28=1,$C18=""),"",$V46/(1+(D24/$W46)^$X46)*C19/10)</f>
        <v>19.222276388583815</v>
      </c>
      <c r="E40" s="71">
        <f t="shared" si="36"/>
        <v>28.265209991147675</v>
      </c>
      <c r="F40" s="71">
        <f t="shared" si="36"/>
        <v>31.893106827657142</v>
      </c>
      <c r="G40" s="71">
        <f t="shared" si="36"/>
        <v>33.963207126449042</v>
      </c>
      <c r="H40" s="71">
        <f t="shared" si="36"/>
        <v>37.039037443796381</v>
      </c>
      <c r="I40" s="71">
        <f t="shared" si="36"/>
        <v>37.957566939752567</v>
      </c>
      <c r="J40" s="71">
        <f t="shared" si="36"/>
        <v>38.63491133991019</v>
      </c>
      <c r="K40" s="71">
        <f t="shared" si="36"/>
        <v>39.153215798279206</v>
      </c>
      <c r="L40" s="71">
        <f t="shared" si="36"/>
        <v>39.561067409317722</v>
      </c>
      <c r="M40" s="71">
        <f t="shared" si="36"/>
        <v>39.889191843481612</v>
      </c>
      <c r="N40" s="71">
        <f t="shared" si="36"/>
        <v>40.158083435594961</v>
      </c>
      <c r="O40" s="71">
        <f t="shared" si="36"/>
        <v>40.382024157475342</v>
      </c>
      <c r="P40" s="71">
        <f t="shared" si="36"/>
        <v>40.571336469155369</v>
      </c>
      <c r="Q40" s="71">
        <f t="shared" si="36"/>
        <v>40.73370937656891</v>
      </c>
      <c r="R40" s="71">
        <f t="shared" si="36"/>
        <v>40.875009669463985</v>
      </c>
      <c r="S40" s="71">
        <f t="shared" si="36"/>
        <v>40.999793880663091</v>
      </c>
      <c r="T40" s="71">
        <f t="shared" si="36"/>
        <v>41.111640180655797</v>
      </c>
      <c r="U40" s="71">
        <f t="shared" si="36"/>
        <v>41.213369477164761</v>
      </c>
      <c r="V40" s="71">
        <f t="shared" si="36"/>
        <v>41.307197719668167</v>
      </c>
      <c r="W40" s="71">
        <f t="shared" si="36"/>
        <v>41.394845710403352</v>
      </c>
      <c r="X40" s="71">
        <f t="shared" si="36"/>
        <v>41.477623149982271</v>
      </c>
      <c r="Y40" s="71">
        <f t="shared" si="36"/>
        <v>41.556497446721309</v>
      </c>
      <c r="Z40" s="71">
        <f t="shared" si="36"/>
        <v>41.632153593665883</v>
      </c>
      <c r="AA40" s="71">
        <f t="shared" si="36"/>
        <v>41.705048462290264</v>
      </c>
      <c r="AB40" s="71">
        <f t="shared" si="36"/>
        <v>41.775460828237406</v>
      </c>
      <c r="AC40" s="71">
        <f t="shared" si="36"/>
        <v>41.8435777339213</v>
      </c>
      <c r="AD40" s="71">
        <f t="shared" si="36"/>
        <v>41.909445140818981</v>
      </c>
      <c r="AE40" s="71">
        <f t="shared" si="36"/>
        <v>41.973046414399043</v>
      </c>
      <c r="AF40" s="71">
        <f t="shared" si="36"/>
        <v>42.03434043250865</v>
      </c>
      <c r="AG40" s="541">
        <f t="shared" si="36"/>
        <v>42.093283596780182</v>
      </c>
      <c r="AH40" s="549"/>
      <c r="AI40" s="549"/>
      <c r="AJ40" s="549"/>
      <c r="AK40" s="549"/>
      <c r="AL40" s="549"/>
      <c r="AM40" s="549"/>
      <c r="AN40" s="549"/>
      <c r="AO40" s="549"/>
      <c r="AP40" s="549"/>
      <c r="AQ40" s="549"/>
    </row>
    <row r="41" spans="1:103">
      <c r="A41" s="77" t="str">
        <f t="shared" si="26"/>
        <v>s10</v>
      </c>
      <c r="B41" s="59" t="s">
        <v>72</v>
      </c>
      <c r="C41" s="76">
        <f>IF(OR(C28=1,$C18=""),"",$S46*C24^$T46*C22^$U46*C19/10)</f>
        <v>209160.80504952717</v>
      </c>
      <c r="D41" s="76">
        <f t="shared" ref="D41:AG41" si="37">IF(OR(D28=1,$C18=""),"",$S46*D24^$T46*D22^$U46*C19/10)</f>
        <v>10703.538618758739</v>
      </c>
      <c r="E41" s="76">
        <f t="shared" si="37"/>
        <v>3915.7038677575938</v>
      </c>
      <c r="F41" s="76">
        <f t="shared" si="37"/>
        <v>2378.9129806375377</v>
      </c>
      <c r="G41" s="76">
        <f t="shared" si="37"/>
        <v>1720.8645947588091</v>
      </c>
      <c r="H41" s="76">
        <f t="shared" si="37"/>
        <v>1026.2192736095553</v>
      </c>
      <c r="I41" s="76">
        <f t="shared" si="37"/>
        <v>842.34231339156281</v>
      </c>
      <c r="J41" s="76">
        <f t="shared" si="37"/>
        <v>718.43171481538241</v>
      </c>
      <c r="K41" s="76">
        <f t="shared" si="37"/>
        <v>629.90627783635694</v>
      </c>
      <c r="L41" s="76">
        <f t="shared" si="37"/>
        <v>563.88250470115349</v>
      </c>
      <c r="M41" s="76">
        <f t="shared" si="37"/>
        <v>512.98037889894715</v>
      </c>
      <c r="N41" s="76">
        <f t="shared" si="37"/>
        <v>472.67201565043723</v>
      </c>
      <c r="O41" s="76">
        <f t="shared" si="37"/>
        <v>440.02222679935693</v>
      </c>
      <c r="P41" s="76">
        <f t="shared" si="37"/>
        <v>413.04036827677999</v>
      </c>
      <c r="Q41" s="76">
        <f t="shared" si="37"/>
        <v>390.32502070042079</v>
      </c>
      <c r="R41" s="76">
        <f t="shared" si="37"/>
        <v>370.85907670625858</v>
      </c>
      <c r="S41" s="76">
        <f t="shared" si="37"/>
        <v>353.88657164856693</v>
      </c>
      <c r="T41" s="76">
        <f t="shared" si="37"/>
        <v>338.83599827547141</v>
      </c>
      <c r="U41" s="76">
        <f t="shared" si="37"/>
        <v>325.27098821540022</v>
      </c>
      <c r="V41" s="76">
        <f t="shared" si="37"/>
        <v>312.85749923588662</v>
      </c>
      <c r="W41" s="76">
        <f t="shared" si="37"/>
        <v>301.3410983462889</v>
      </c>
      <c r="X41" s="76">
        <f t="shared" si="37"/>
        <v>290.53045830605674</v>
      </c>
      <c r="Y41" s="76">
        <f t="shared" si="37"/>
        <v>280.28469607779391</v>
      </c>
      <c r="Z41" s="76">
        <f t="shared" si="37"/>
        <v>270.50312763738566</v>
      </c>
      <c r="AA41" s="76">
        <f t="shared" si="37"/>
        <v>261.11662367355063</v>
      </c>
      <c r="AB41" s="76">
        <f t="shared" si="37"/>
        <v>252.82744635151985</v>
      </c>
      <c r="AC41" s="76">
        <f t="shared" si="37"/>
        <v>245.01497098955582</v>
      </c>
      <c r="AD41" s="76">
        <f t="shared" si="37"/>
        <v>237.52790227843838</v>
      </c>
      <c r="AE41" s="76">
        <f t="shared" si="37"/>
        <v>230.35729617924025</v>
      </c>
      <c r="AF41" s="76">
        <f t="shared" si="37"/>
        <v>223.49813452682051</v>
      </c>
      <c r="AG41" s="542">
        <f t="shared" si="37"/>
        <v>216.94673292258818</v>
      </c>
      <c r="AH41" s="560"/>
      <c r="AI41" s="560"/>
      <c r="AJ41" s="560"/>
      <c r="AK41" s="560"/>
      <c r="AL41" s="560"/>
      <c r="AM41" s="560"/>
      <c r="AN41" s="560"/>
      <c r="AO41" s="560"/>
      <c r="AP41" s="560"/>
      <c r="AQ41" s="560"/>
    </row>
    <row r="42" spans="1:103">
      <c r="A42" s="77" t="str">
        <f t="shared" si="26"/>
        <v>s10</v>
      </c>
      <c r="B42" s="59" t="s">
        <v>73</v>
      </c>
      <c r="C42" s="71">
        <f>IF(OR(C28=1,$C18=""),"",($AP46*(1-EXP(-$AQ46*C22))*C19/10))</f>
        <v>1.0847122575873414</v>
      </c>
      <c r="D42" s="71">
        <f t="shared" ref="D42:AG42" si="38">IF(OR(D28=1,$C18=""),"",($AP46*(1-EXP(-$AQ46*D22))*C19/10))</f>
        <v>6.1161462332882595</v>
      </c>
      <c r="E42" s="71">
        <f t="shared" si="38"/>
        <v>10.551312160180284</v>
      </c>
      <c r="F42" s="71">
        <f t="shared" si="38"/>
        <v>14.928318615684102</v>
      </c>
      <c r="G42" s="71">
        <f t="shared" si="38"/>
        <v>18.376711831195347</v>
      </c>
      <c r="H42" s="71">
        <f t="shared" si="38"/>
        <v>22.230945193106255</v>
      </c>
      <c r="I42" s="71">
        <f t="shared" si="38"/>
        <v>24.195018676596558</v>
      </c>
      <c r="J42" s="71">
        <f t="shared" si="38"/>
        <v>25.702250681978416</v>
      </c>
      <c r="K42" s="71">
        <f t="shared" si="38"/>
        <v>26.880972395549616</v>
      </c>
      <c r="L42" s="71">
        <f t="shared" si="38"/>
        <v>27.820704589242787</v>
      </c>
      <c r="M42" s="71">
        <f t="shared" si="38"/>
        <v>28.58428976396447</v>
      </c>
      <c r="N42" s="71">
        <f t="shared" si="38"/>
        <v>29.216485784686359</v>
      </c>
      <c r="O42" s="71">
        <f t="shared" si="38"/>
        <v>29.749737667643974</v>
      </c>
      <c r="P42" s="71">
        <f t="shared" si="38"/>
        <v>30.208003900500035</v>
      </c>
      <c r="Q42" s="71">
        <f t="shared" si="38"/>
        <v>30.609300245311353</v>
      </c>
      <c r="R42" s="71">
        <f t="shared" si="38"/>
        <v>30.967407176661972</v>
      </c>
      <c r="S42" s="71">
        <f t="shared" si="38"/>
        <v>31.293030233803314</v>
      </c>
      <c r="T42" s="71">
        <f t="shared" si="38"/>
        <v>31.594599334646158</v>
      </c>
      <c r="U42" s="71">
        <f t="shared" si="38"/>
        <v>31.878827260008826</v>
      </c>
      <c r="V42" s="71">
        <f t="shared" si="38"/>
        <v>32.151105778309017</v>
      </c>
      <c r="W42" s="71">
        <f t="shared" si="38"/>
        <v>32.415791256870037</v>
      </c>
      <c r="X42" s="71">
        <f t="shared" si="38"/>
        <v>32.676414401540498</v>
      </c>
      <c r="Y42" s="71">
        <f t="shared" si="38"/>
        <v>32.935837460749802</v>
      </c>
      <c r="Z42" s="71">
        <f t="shared" si="38"/>
        <v>33.196374664318448</v>
      </c>
      <c r="AA42" s="71">
        <f t="shared" si="38"/>
        <v>33.459886518033187</v>
      </c>
      <c r="AB42" s="71">
        <f t="shared" si="38"/>
        <v>33.584197178896673</v>
      </c>
      <c r="AC42" s="71">
        <f t="shared" si="38"/>
        <v>33.674935482271579</v>
      </c>
      <c r="AD42" s="71">
        <f t="shared" si="38"/>
        <v>33.758155454117855</v>
      </c>
      <c r="AE42" s="71">
        <f t="shared" si="38"/>
        <v>33.834712269550373</v>
      </c>
      <c r="AF42" s="71">
        <f t="shared" si="38"/>
        <v>33.905339466862301</v>
      </c>
      <c r="AG42" s="541">
        <f t="shared" si="38"/>
        <v>33.970669455835392</v>
      </c>
      <c r="AH42" s="549"/>
      <c r="AI42" s="549"/>
      <c r="AJ42" s="549"/>
      <c r="AK42" s="549"/>
      <c r="AL42" s="549"/>
      <c r="AM42" s="549"/>
      <c r="AN42" s="549"/>
      <c r="AO42" s="549"/>
      <c r="AP42" s="549"/>
      <c r="AQ42" s="549"/>
    </row>
    <row r="43" spans="1:103">
      <c r="A43" s="77" t="str">
        <f t="shared" si="26"/>
        <v>s10</v>
      </c>
      <c r="B43" s="59" t="s">
        <v>74</v>
      </c>
      <c r="C43" s="71">
        <f>IF(OR(C35=1,$C19=""),"",(AP46*(1-EXP(-AQ46*C23))*C20/10))</f>
        <v>0.14074763633880077</v>
      </c>
      <c r="D43" s="71">
        <f t="shared" ref="D43:AG43" si="39">IF(OR(D28=1,$C19=""),"",D40)</f>
        <v>19.222276388583815</v>
      </c>
      <c r="E43" s="71">
        <f t="shared" si="39"/>
        <v>28.265209991147675</v>
      </c>
      <c r="F43" s="71">
        <f t="shared" si="39"/>
        <v>31.893106827657142</v>
      </c>
      <c r="G43" s="71">
        <f t="shared" si="39"/>
        <v>33.963207126449042</v>
      </c>
      <c r="H43" s="71">
        <f t="shared" si="39"/>
        <v>37.039037443796381</v>
      </c>
      <c r="I43" s="71">
        <f t="shared" si="39"/>
        <v>37.957566939752567</v>
      </c>
      <c r="J43" s="71">
        <f t="shared" si="39"/>
        <v>38.63491133991019</v>
      </c>
      <c r="K43" s="71">
        <f t="shared" si="39"/>
        <v>39.153215798279206</v>
      </c>
      <c r="L43" s="71">
        <f t="shared" si="39"/>
        <v>39.561067409317722</v>
      </c>
      <c r="M43" s="71">
        <f t="shared" si="39"/>
        <v>39.889191843481612</v>
      </c>
      <c r="N43" s="71">
        <f t="shared" si="39"/>
        <v>40.158083435594961</v>
      </c>
      <c r="O43" s="71">
        <f t="shared" si="39"/>
        <v>40.382024157475342</v>
      </c>
      <c r="P43" s="71">
        <f t="shared" si="39"/>
        <v>40.571336469155369</v>
      </c>
      <c r="Q43" s="71">
        <f t="shared" si="39"/>
        <v>40.73370937656891</v>
      </c>
      <c r="R43" s="71">
        <f t="shared" si="39"/>
        <v>40.875009669463985</v>
      </c>
      <c r="S43" s="71">
        <f t="shared" si="39"/>
        <v>40.999793880663091</v>
      </c>
      <c r="T43" s="71">
        <f t="shared" si="39"/>
        <v>41.111640180655797</v>
      </c>
      <c r="U43" s="71">
        <f t="shared" si="39"/>
        <v>41.213369477164761</v>
      </c>
      <c r="V43" s="71">
        <f t="shared" si="39"/>
        <v>41.307197719668167</v>
      </c>
      <c r="W43" s="71">
        <f t="shared" si="39"/>
        <v>41.394845710403352</v>
      </c>
      <c r="X43" s="71">
        <f t="shared" si="39"/>
        <v>41.477623149982271</v>
      </c>
      <c r="Y43" s="71">
        <f t="shared" si="39"/>
        <v>41.556497446721309</v>
      </c>
      <c r="Z43" s="71">
        <f t="shared" si="39"/>
        <v>41.632153593665883</v>
      </c>
      <c r="AA43" s="71">
        <f t="shared" si="39"/>
        <v>41.705048462290264</v>
      </c>
      <c r="AB43" s="71">
        <f t="shared" si="39"/>
        <v>41.775460828237406</v>
      </c>
      <c r="AC43" s="71">
        <f t="shared" si="39"/>
        <v>41.8435777339213</v>
      </c>
      <c r="AD43" s="71">
        <f t="shared" si="39"/>
        <v>41.909445140818981</v>
      </c>
      <c r="AE43" s="71">
        <f t="shared" si="39"/>
        <v>41.973046414399043</v>
      </c>
      <c r="AF43" s="71">
        <f t="shared" si="39"/>
        <v>42.03434043250865</v>
      </c>
      <c r="AG43" s="541">
        <f t="shared" si="39"/>
        <v>42.093283596780182</v>
      </c>
      <c r="AH43" s="549"/>
      <c r="AI43" s="549"/>
      <c r="AJ43" s="549"/>
      <c r="AK43" s="549"/>
      <c r="AL43" s="549"/>
      <c r="AM43" s="549"/>
      <c r="AN43" s="549"/>
      <c r="AO43" s="549"/>
      <c r="AP43" s="549"/>
      <c r="AQ43" s="549"/>
    </row>
    <row r="44" spans="1:103">
      <c r="B44" s="63" t="s">
        <v>51</v>
      </c>
      <c r="C44" s="63" t="s">
        <v>32</v>
      </c>
      <c r="D44" s="63"/>
      <c r="E44" s="63"/>
      <c r="F44" s="63"/>
      <c r="G44" s="63" t="s">
        <v>33</v>
      </c>
      <c r="H44" s="63"/>
      <c r="I44" s="63"/>
      <c r="J44" s="63" t="s">
        <v>11</v>
      </c>
      <c r="K44" s="63"/>
      <c r="L44" s="63"/>
      <c r="M44" s="63" t="s">
        <v>34</v>
      </c>
      <c r="N44" s="63"/>
      <c r="O44" s="63"/>
      <c r="P44" s="63" t="s">
        <v>12</v>
      </c>
      <c r="Q44" s="63"/>
      <c r="R44" s="63"/>
      <c r="S44" s="63" t="s">
        <v>17</v>
      </c>
      <c r="T44" s="63"/>
      <c r="U44" s="63"/>
      <c r="V44" s="63" t="s">
        <v>16</v>
      </c>
      <c r="W44" s="63"/>
      <c r="X44" s="63"/>
      <c r="Y44" s="63" t="s">
        <v>35</v>
      </c>
      <c r="Z44" s="63"/>
      <c r="AA44" s="63"/>
      <c r="AB44" s="63"/>
      <c r="AC44" s="63"/>
      <c r="AD44" s="63"/>
      <c r="AE44" s="63" t="s">
        <v>36</v>
      </c>
      <c r="AF44" s="63"/>
      <c r="AG44" s="63"/>
      <c r="AH44" s="63"/>
      <c r="AI44" s="63" t="s">
        <v>15</v>
      </c>
      <c r="AJ44" s="63"/>
      <c r="AK44" s="63"/>
      <c r="AL44" s="63"/>
      <c r="AM44" s="63" t="s">
        <v>20</v>
      </c>
      <c r="AN44" s="63"/>
      <c r="AO44" s="63"/>
      <c r="AP44" s="63" t="s">
        <v>52</v>
      </c>
      <c r="AQ44" s="63"/>
      <c r="AR44" s="63" t="s">
        <v>50</v>
      </c>
      <c r="AS44" s="63" t="s">
        <v>89</v>
      </c>
      <c r="AT44" s="63"/>
      <c r="AU44" s="118" t="s">
        <v>92</v>
      </c>
      <c r="AV44" s="118"/>
      <c r="AW44" s="118"/>
      <c r="AX44" s="118"/>
      <c r="AY44" s="118"/>
      <c r="AZ44" s="118"/>
      <c r="BA44" s="63" t="s">
        <v>112</v>
      </c>
      <c r="BB44" s="63"/>
      <c r="BC44" s="63"/>
      <c r="BD44" s="62" t="s">
        <v>75</v>
      </c>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row>
    <row r="45" spans="1:103">
      <c r="B45" s="64" t="s">
        <v>27</v>
      </c>
      <c r="C45" s="64" t="s">
        <v>37</v>
      </c>
      <c r="D45" s="64" t="s">
        <v>38</v>
      </c>
      <c r="E45" s="64" t="s">
        <v>39</v>
      </c>
      <c r="F45" s="64" t="s">
        <v>40</v>
      </c>
      <c r="G45" s="64" t="s">
        <v>37</v>
      </c>
      <c r="H45" s="64" t="s">
        <v>38</v>
      </c>
      <c r="I45" s="64" t="s">
        <v>39</v>
      </c>
      <c r="J45" s="64" t="s">
        <v>37</v>
      </c>
      <c r="K45" s="64" t="s">
        <v>38</v>
      </c>
      <c r="L45" s="64" t="s">
        <v>39</v>
      </c>
      <c r="M45" s="64" t="s">
        <v>37</v>
      </c>
      <c r="N45" s="64" t="s">
        <v>38</v>
      </c>
      <c r="O45" s="64" t="s">
        <v>39</v>
      </c>
      <c r="P45" s="64" t="s">
        <v>37</v>
      </c>
      <c r="Q45" s="64" t="s">
        <v>38</v>
      </c>
      <c r="R45" s="64" t="s">
        <v>39</v>
      </c>
      <c r="S45" s="64" t="s">
        <v>37</v>
      </c>
      <c r="T45" s="64" t="s">
        <v>38</v>
      </c>
      <c r="U45" s="64" t="s">
        <v>39</v>
      </c>
      <c r="V45" s="64" t="s">
        <v>37</v>
      </c>
      <c r="W45" s="64" t="s">
        <v>38</v>
      </c>
      <c r="X45" s="64" t="s">
        <v>39</v>
      </c>
      <c r="Y45" s="64" t="s">
        <v>41</v>
      </c>
      <c r="Z45" s="64" t="s">
        <v>37</v>
      </c>
      <c r="AA45" s="64" t="s">
        <v>38</v>
      </c>
      <c r="AB45" s="64" t="s">
        <v>39</v>
      </c>
      <c r="AC45" s="64" t="s">
        <v>40</v>
      </c>
      <c r="AD45" s="64" t="s">
        <v>42</v>
      </c>
      <c r="AE45" s="64" t="s">
        <v>41</v>
      </c>
      <c r="AF45" s="64" t="s">
        <v>37</v>
      </c>
      <c r="AG45" s="64" t="s">
        <v>38</v>
      </c>
      <c r="AH45" s="64" t="s">
        <v>8</v>
      </c>
      <c r="AI45" s="64" t="s">
        <v>43</v>
      </c>
      <c r="AJ45" s="64" t="s">
        <v>44</v>
      </c>
      <c r="AK45" s="64" t="s">
        <v>45</v>
      </c>
      <c r="AL45" s="64" t="s">
        <v>46</v>
      </c>
      <c r="AM45" s="64" t="s">
        <v>47</v>
      </c>
      <c r="AN45" s="64" t="s">
        <v>48</v>
      </c>
      <c r="AO45" s="64" t="s">
        <v>49</v>
      </c>
      <c r="AP45" s="64" t="s">
        <v>47</v>
      </c>
      <c r="AQ45" s="64" t="s">
        <v>48</v>
      </c>
      <c r="AR45" s="64" t="s">
        <v>50</v>
      </c>
      <c r="AS45" s="64" t="s">
        <v>90</v>
      </c>
      <c r="AT45" s="64" t="s">
        <v>91</v>
      </c>
      <c r="AU45" s="119" t="s">
        <v>93</v>
      </c>
      <c r="AV45" s="119" t="s">
        <v>94</v>
      </c>
      <c r="AW45" s="119" t="s">
        <v>97</v>
      </c>
      <c r="AX45" s="119" t="s">
        <v>99</v>
      </c>
      <c r="AY45" s="119" t="s">
        <v>98</v>
      </c>
      <c r="AZ45" s="119" t="s">
        <v>49</v>
      </c>
      <c r="BA45" s="64" t="s">
        <v>47</v>
      </c>
      <c r="BB45" s="64" t="s">
        <v>48</v>
      </c>
      <c r="BC45" s="64" t="s">
        <v>49</v>
      </c>
      <c r="BD45" s="62" t="s">
        <v>47</v>
      </c>
      <c r="BE45" s="62" t="s">
        <v>48</v>
      </c>
      <c r="BF45" s="62" t="s">
        <v>152</v>
      </c>
      <c r="BG45" s="62" t="s">
        <v>38</v>
      </c>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row>
    <row r="46" spans="1:103">
      <c r="B46" s="65">
        <f>C18</f>
        <v>4</v>
      </c>
      <c r="C46" s="66">
        <f>VLOOKUP(Ar_KKC_v1!$B46,Ieeja_AGM!$Y$11:$BO$17,Ieeja_AGM!Z$9,FALSE)</f>
        <v>4.3395799999999998</v>
      </c>
      <c r="D46" s="66">
        <f>VLOOKUP(Ar_KKC_v1!$B46,Ieeja_AGM!$Y$11:$BO$17,Ieeja_AGM!AA$9,FALSE)</f>
        <v>-5.5083700000000002</v>
      </c>
      <c r="E46" s="66">
        <f>VLOOKUP(Ar_KKC_v1!$B46,Ieeja_AGM!$Y$11:$BO$17,Ieeja_AGM!AB$9,FALSE)</f>
        <v>0.94706000000000001</v>
      </c>
      <c r="F46" s="66">
        <f>VLOOKUP(Ar_KKC_v1!$B46,Ieeja_AGM!$Y$11:$BO$17,Ieeja_AGM!AC$9,FALSE)</f>
        <v>6.1619000000000002</v>
      </c>
      <c r="G46" s="66">
        <f>VLOOKUP(Ar_KKC_v1!$B46,Ieeja_AGM!$Y$11:$BO$17,Ieeja_AGM!AD$9,FALSE)</f>
        <v>1.3341799999999999</v>
      </c>
      <c r="H46" s="66">
        <f>VLOOKUP(Ar_KKC_v1!$B46,Ieeja_AGM!$Y$11:$BO$17,Ieeja_AGM!AE$9,FALSE)</f>
        <v>-35.785209999999999</v>
      </c>
      <c r="I46" s="66">
        <f>VLOOKUP(Ar_KKC_v1!$B46,Ieeja_AGM!$Y$11:$BO$17,Ieeja_AGM!AF$9,FALSE)</f>
        <v>16.116299999999999</v>
      </c>
      <c r="J46" s="66">
        <f>VLOOKUP(Ar_KKC_v1!$B46,Ieeja_AGM!$Y$11:$BO$17,Ieeja_AGM!AG$9,FALSE)</f>
        <v>1.3195300000000001</v>
      </c>
      <c r="K46" s="66">
        <f>VLOOKUP(Ar_KKC_v1!$B46,Ieeja_AGM!$Y$11:$BO$17,Ieeja_AGM!AH$9,FALSE)</f>
        <v>-51.587040000000002</v>
      </c>
      <c r="L46" s="66">
        <f>VLOOKUP(Ar_KKC_v1!$B46,Ieeja_AGM!$Y$11:$BO$17,Ieeja_AGM!AI$9,FALSE)</f>
        <v>23.520320000000002</v>
      </c>
      <c r="M46" s="66">
        <f>VLOOKUP(Ar_KKC_v1!$B46,Ieeja_AGM!$Y$11:$BO$17,Ieeja_AGM!AJ$9,FALSE)</f>
        <v>1.196</v>
      </c>
      <c r="N46" s="66">
        <f>VLOOKUP(Ar_KKC_v1!$B46,Ieeja_AGM!$Y$11:$BO$17,Ieeja_AGM!AK$9,FALSE)</f>
        <v>1.024</v>
      </c>
      <c r="O46" s="66">
        <f>VLOOKUP(Ar_KKC_v1!$B46,Ieeja_AGM!$Y$11:$BO$17,Ieeja_AGM!AL$9,FALSE)</f>
        <v>-5.5E-2</v>
      </c>
      <c r="P46" s="66">
        <f>VLOOKUP(Ar_KKC_v1!$B46,Ieeja_AGM!$Y$11:$BO$17,Ieeja_AGM!AM$9,FALSE)</f>
        <v>0.66700000000000004</v>
      </c>
      <c r="Q46" s="66">
        <f>VLOOKUP(Ar_KKC_v1!$B46,Ieeja_AGM!$Y$11:$BO$17,Ieeja_AGM!AN$9,FALSE)</f>
        <v>-31.73</v>
      </c>
      <c r="R46" s="66">
        <f>VLOOKUP(Ar_KKC_v1!$B46,Ieeja_AGM!$Y$11:$BO$17,Ieeja_AGM!AO$9,FALSE)</f>
        <v>38.329000000000001</v>
      </c>
      <c r="S46" s="65">
        <f>VLOOKUP(Ar_KKC_v1!$B46,Ieeja_AGM!$Y$11:$BO$17,Ieeja_AGM!AP$9,FALSE)</f>
        <v>144400</v>
      </c>
      <c r="T46" s="66">
        <f>VLOOKUP(Ar_KKC_v1!$B46,Ieeja_AGM!$Y$11:$BO$17,Ieeja_AGM!AQ$9,FALSE)</f>
        <v>-1.357</v>
      </c>
      <c r="U46" s="66">
        <f>VLOOKUP(Ar_KKC_v1!$B46,Ieeja_AGM!$Y$11:$BO$17,Ieeja_AGM!AR$9,FALSE)</f>
        <v>-0.30199999999999999</v>
      </c>
      <c r="V46" s="66">
        <f>VLOOKUP(Ar_KKC_v1!$B46,Ieeja_AGM!$Y$11:$BO$17,Ieeja_AGM!AS$9,FALSE)</f>
        <v>44.214245270365055</v>
      </c>
      <c r="W46" s="66">
        <f>VLOOKUP(Ar_KKC_v1!$B46,Ieeja_AGM!$Y$11:$BO$17,Ieeja_AGM!AT$9,FALSE)</f>
        <v>6.0203948496157222</v>
      </c>
      <c r="X46" s="66">
        <f>VLOOKUP(Ar_KKC_v1!$B46,Ieeja_AGM!$Y$11:$BO$17,Ieeja_AGM!AU$9,FALSE)</f>
        <v>-1.3771139481970722</v>
      </c>
      <c r="Y46" s="66">
        <f>VLOOKUP(Ar_KKC_v1!$B46,Ieeja_AGM!$Y$11:$BO$17,Ieeja_AGM!AV$9,FALSE)</f>
        <v>0.34222606007104434</v>
      </c>
      <c r="Z46" s="66">
        <f>VLOOKUP(Ar_KKC_v1!$B46,Ieeja_AGM!$Y$11:$BO$17,Ieeja_AGM!AW$9,FALSE)</f>
        <v>-0.45572513705597867</v>
      </c>
      <c r="AA46" s="66">
        <f>VLOOKUP(Ar_KKC_v1!$B46,Ieeja_AGM!$Y$11:$BO$17,Ieeja_AGM!AX$9,FALSE)</f>
        <v>-2.0635344035938314</v>
      </c>
      <c r="AB46" s="66">
        <f>VLOOKUP(Ar_KKC_v1!$B46,Ieeja_AGM!$Y$11:$BO$17,Ieeja_AGM!AY$9,FALSE)</f>
        <v>1.0015160295187868</v>
      </c>
      <c r="AC46" s="66">
        <f>VLOOKUP(Ar_KKC_v1!$B46,Ieeja_AGM!$Y$11:$BO$17,Ieeja_AGM!AZ$9,FALSE)</f>
        <v>-0.25271881703701865</v>
      </c>
      <c r="AD46" s="66">
        <f>VLOOKUP(Ar_KKC_v1!$B46,Ieeja_AGM!$Y$11:$BO$17,Ieeja_AGM!BA$9,FALSE)</f>
        <v>4.8756760906483634E-2</v>
      </c>
      <c r="AE46" s="66">
        <f>VLOOKUP(Ar_KKC_v1!$B46,Ieeja_AGM!$Y$11:$BO$17,Ieeja_AGM!BB$9,FALSE)</f>
        <v>5.1462688472145857E-2</v>
      </c>
      <c r="AF46" s="66">
        <f>VLOOKUP(Ar_KKC_v1!$B46,Ieeja_AGM!$Y$11:$BO$17,Ieeja_AGM!BC$9,FALSE)</f>
        <v>-6.8959261495000618E-2</v>
      </c>
      <c r="AG46" s="66">
        <f>VLOOKUP(Ar_KKC_v1!$B46,Ieeja_AGM!$Y$11:$BO$17,Ieeja_AGM!BD$9,FALSE)</f>
        <v>8.8169436914051182</v>
      </c>
      <c r="AH46" s="66">
        <f>VLOOKUP(Ar_KKC_v1!$B46,Ieeja_AGM!$Y$11:$BO$17,Ieeja_AGM!BE$9,FALSE)</f>
        <v>80</v>
      </c>
      <c r="AI46" s="66">
        <f>VLOOKUP(Ar_KKC_v1!$B46,Ieeja_AGM!$Y$11:$BO$17,Ieeja_AGM!BF$9,FALSE)</f>
        <v>9.09E-5</v>
      </c>
      <c r="AJ46" s="66">
        <f>VLOOKUP(Ar_KKC_v1!$B46,Ieeja_AGM!$Y$11:$BO$17,Ieeja_AGM!BG$9,FALSE)</f>
        <v>0.71677000000000002</v>
      </c>
      <c r="AK46" s="66">
        <f>VLOOKUP(Ar_KKC_v1!$B46,Ieeja_AGM!$Y$11:$BO$17,Ieeja_AGM!BH$9,FALSE)</f>
        <v>0.16692000000000001</v>
      </c>
      <c r="AL46" s="66">
        <f>VLOOKUP(Ar_KKC_v1!$B46,Ieeja_AGM!$Y$11:$BO$17,Ieeja_AGM!BI$9,FALSE)</f>
        <v>1.75701</v>
      </c>
      <c r="AM46" s="66">
        <f>VLOOKUP(Ar_KKC_v1!$B46,Ieeja_AGM!$Y$11:$BO$17,Ieeja_AGM!BJ$9,FALSE)</f>
        <v>3.01668</v>
      </c>
      <c r="AN46" s="66">
        <f>VLOOKUP(Ar_KKC_v1!$B46,Ieeja_AGM!$Y$11:$BO$17,Ieeja_AGM!BK$9,FALSE)</f>
        <v>0.99795999999999996</v>
      </c>
      <c r="AO46" s="66">
        <f>VLOOKUP(Ar_KKC_v1!$B46,Ieeja_AGM!$Y$11:$BO$17,Ieeja_AGM!BL$9,FALSE)</f>
        <v>0.72994999999999999</v>
      </c>
      <c r="AP46" s="66">
        <f>VLOOKUP(Ar_KKC_v1!$B46,Ieeja_AGM!$Y$11:$BO$17,Ieeja_AGM!BM$9,FALSE)</f>
        <v>43.540999999999997</v>
      </c>
      <c r="AQ46" s="66">
        <f>VLOOKUP(Ar_KKC_v1!$B46,Ieeja_AGM!$Y$11:$BO$17,Ieeja_AGM!BN$9,FALSE)</f>
        <v>3.7100000000000001E-2</v>
      </c>
      <c r="AR46" s="66">
        <f>VLOOKUP(Ar_KKC_v1!$B46,Ieeja_AGM!$Y$11:$BO$17,Ieeja_AGM!BO$9,FALSE)</f>
        <v>0.82</v>
      </c>
      <c r="AS46" s="65">
        <f>VLOOKUP(Ar_KKC_v1!$B46,Ieeja_AGM!$Y$11:$BS$17,Ieeja_AGM!BP$9,FALSE)</f>
        <v>20</v>
      </c>
      <c r="AT46" s="65">
        <f>VLOOKUP(Ar_KKC_v1!$B46,Ieeja_AGM!$Y$11:$BS$17,Ieeja_AGM!BQ$9,FALSE)</f>
        <v>60</v>
      </c>
      <c r="AU46" s="120">
        <f>VLOOKUP(Ar_KKC_v1!$B46,Ieeja_AGM!$Y$11:$BS$17,Ieeja_AGM!BR$9,FALSE)</f>
        <v>0.95</v>
      </c>
      <c r="AV46" s="120">
        <f>VLOOKUP(Ar_KKC_v1!$B46,Ieeja_AGM!$Y$11:$BS$17,Ieeja_AGM!BS$9,FALSE)</f>
        <v>0.7</v>
      </c>
      <c r="AW46" s="120">
        <f>VLOOKUP(Ar_KKC_v1!$B46,Ieeja_AGM!$Y$11:$BZ$17,Ieeja_AGM!BT$9,FALSE)</f>
        <v>0.45</v>
      </c>
      <c r="AX46" s="120">
        <f>VLOOKUP(Ar_KKC_v1!$B46,Ieeja_AGM!$Y$11:$BZ$17,Ieeja_AGM!BU$9,FALSE)</f>
        <v>0.7</v>
      </c>
      <c r="AY46" s="120">
        <f>VLOOKUP(Ar_KKC_v1!$B46,Ieeja_AGM!$Y$11:$BZ$17,Ieeja_AGM!BV$9,FALSE)</f>
        <v>6.2499999999999986E-3</v>
      </c>
      <c r="AZ46" s="120">
        <f>VLOOKUP(Ar_KKC_v1!$B46,Ieeja_AGM!$Y$11:$BZ$17,Ieeja_AGM!BW$9,FALSE)</f>
        <v>0.32500000000000001</v>
      </c>
      <c r="BA46" s="66">
        <f>VLOOKUP(Ar_KKC_v1!$B46,Ieeja_AGM!$Y$11:$BZ$17,Ieeja_AGM!BX$9,FALSE)</f>
        <v>23.085509999999999</v>
      </c>
      <c r="BB46" s="66">
        <f>VLOOKUP(Ar_KKC_v1!$B46,Ieeja_AGM!$Y$11:$BZ$17,Ieeja_AGM!BY$9,FALSE)</f>
        <v>7.53172</v>
      </c>
      <c r="BC46" s="66">
        <f>VLOOKUP(Ar_KKC_v1!$B46,Ieeja_AGM!$Y$11:$BZ$17,Ieeja_AGM!BZ$9,FALSE)</f>
        <v>0.15026999999999999</v>
      </c>
      <c r="BD46" s="66">
        <f>VLOOKUP(Ar_KKC_v1!$B46,Ieeja_AGM!$Y$11:$CB$17,Ieeja_AGM!CA$9,FALSE)</f>
        <v>1.8109426226830783</v>
      </c>
      <c r="BE46" s="66">
        <f>VLOOKUP(Ar_KKC_v1!$B46,Ieeja_AGM!$Y$11:$CB$17,Ieeja_AGM!CB$9,FALSE)</f>
        <v>-0.12757092199195197</v>
      </c>
      <c r="BF46" s="66">
        <f>VLOOKUP(Ar_KKC_v1!$B46,Ieeja_AGM!$Y$11:$CE$17,Ieeja_AGM!CC$9,FALSE)</f>
        <v>-0.33379999999999999</v>
      </c>
      <c r="BG46" s="66">
        <f>VLOOKUP(Ar_KKC_v1!$B46,Ieeja_AGM!$Y$11:$CE$17,Ieeja_AGM!CD$9,FALSE)</f>
        <v>1</v>
      </c>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row>
  </sheetData>
  <sheetProtection algorithmName="SHA-512" hashValue="JcZtRuvqaEdWsPXh0UE/opLms0Y12aYfHcae8vmMFpgkaY9zy8Rd70n0t9pYEFZY34vfHVlX/w8+3VzurANxhg==" saltValue="8US0+Q+nou2JgHQFU7y92g==" spinCount="100000"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Z46"/>
  <sheetViews>
    <sheetView workbookViewId="0">
      <pane xSplit="2" ySplit="2" topLeftCell="AJ24" activePane="bottomRight" state="frozen"/>
      <selection activeCell="D22" sqref="D22:CY23"/>
      <selection pane="topRight" activeCell="D22" sqref="D22:CY23"/>
      <selection pane="bottomLeft" activeCell="D22" sqref="D22:CY23"/>
      <selection pane="bottomRight" activeCell="BD46" sqref="BD46:BG46"/>
    </sheetView>
  </sheetViews>
  <sheetFormatPr defaultColWidth="7.33203125" defaultRowHeight="11.25"/>
  <cols>
    <col min="1" max="1" width="7.33203125" style="38"/>
    <col min="2" max="2" width="14.33203125" style="38" bestFit="1" customWidth="1"/>
    <col min="3" max="3" width="7.6640625" style="38" bestFit="1" customWidth="1"/>
    <col min="4" max="4" width="8.1640625" style="38" bestFit="1" customWidth="1"/>
    <col min="5" max="18" width="7.33203125" style="38" bestFit="1" customWidth="1"/>
    <col min="19" max="19" width="7.5" style="38" bestFit="1" customWidth="1"/>
    <col min="20" max="29" width="7.33203125" style="38" bestFit="1" customWidth="1"/>
    <col min="30" max="30" width="7.6640625" style="38" bestFit="1" customWidth="1"/>
    <col min="31" max="44" width="7.33203125" style="38" bestFit="1" customWidth="1"/>
    <col min="45" max="102" width="7.33203125" style="38"/>
    <col min="103" max="103" width="7.5" style="38" bestFit="1" customWidth="1"/>
    <col min="104" max="16384" width="7.33203125" style="38"/>
  </cols>
  <sheetData>
    <row r="1" spans="1:104">
      <c r="B1" s="39" t="s">
        <v>53</v>
      </c>
      <c r="C1" s="40">
        <v>5</v>
      </c>
      <c r="E1" s="98" t="s">
        <v>95</v>
      </c>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5"/>
      <c r="BY1" s="545"/>
      <c r="BZ1" s="545"/>
      <c r="CA1" s="545"/>
      <c r="CB1" s="545"/>
      <c r="CC1" s="545"/>
      <c r="CD1" s="545"/>
      <c r="CE1" s="545"/>
      <c r="CF1" s="545"/>
      <c r="CG1" s="545"/>
      <c r="CH1" s="545"/>
      <c r="CI1" s="545"/>
      <c r="CJ1" s="545"/>
      <c r="CK1" s="545"/>
      <c r="CL1" s="545"/>
      <c r="CM1" s="545"/>
      <c r="CN1" s="545"/>
      <c r="CO1" s="545"/>
      <c r="CP1" s="545"/>
      <c r="CQ1" s="545"/>
      <c r="CR1" s="545"/>
      <c r="CS1" s="545"/>
      <c r="CT1" s="545"/>
      <c r="CU1" s="545"/>
      <c r="CV1" s="545"/>
      <c r="CW1" s="545"/>
      <c r="CX1" s="545"/>
      <c r="CY1" s="545"/>
      <c r="CZ1" s="545"/>
    </row>
    <row r="2" spans="1:104" s="41" customFormat="1">
      <c r="C2" s="42">
        <v>0</v>
      </c>
      <c r="D2" s="42">
        <f t="shared" ref="D2:AG2" si="0">C2+$C$1</f>
        <v>5</v>
      </c>
      <c r="E2" s="42">
        <f t="shared" si="0"/>
        <v>10</v>
      </c>
      <c r="F2" s="42">
        <f t="shared" si="0"/>
        <v>15</v>
      </c>
      <c r="G2" s="42">
        <f t="shared" si="0"/>
        <v>20</v>
      </c>
      <c r="H2" s="42">
        <f t="shared" si="0"/>
        <v>25</v>
      </c>
      <c r="I2" s="42">
        <f t="shared" si="0"/>
        <v>30</v>
      </c>
      <c r="J2" s="42">
        <f t="shared" si="0"/>
        <v>35</v>
      </c>
      <c r="K2" s="42">
        <f t="shared" si="0"/>
        <v>40</v>
      </c>
      <c r="L2" s="42">
        <f t="shared" si="0"/>
        <v>45</v>
      </c>
      <c r="M2" s="42">
        <f t="shared" si="0"/>
        <v>50</v>
      </c>
      <c r="N2" s="42">
        <f t="shared" si="0"/>
        <v>55</v>
      </c>
      <c r="O2" s="42">
        <f t="shared" si="0"/>
        <v>60</v>
      </c>
      <c r="P2" s="42">
        <f t="shared" si="0"/>
        <v>65</v>
      </c>
      <c r="Q2" s="42">
        <f t="shared" si="0"/>
        <v>70</v>
      </c>
      <c r="R2" s="42">
        <f t="shared" si="0"/>
        <v>75</v>
      </c>
      <c r="S2" s="42">
        <f t="shared" si="0"/>
        <v>80</v>
      </c>
      <c r="T2" s="42">
        <f t="shared" si="0"/>
        <v>85</v>
      </c>
      <c r="U2" s="42">
        <f t="shared" si="0"/>
        <v>90</v>
      </c>
      <c r="V2" s="42">
        <f t="shared" si="0"/>
        <v>95</v>
      </c>
      <c r="W2" s="42">
        <f t="shared" si="0"/>
        <v>100</v>
      </c>
      <c r="X2" s="42">
        <f t="shared" si="0"/>
        <v>105</v>
      </c>
      <c r="Y2" s="42">
        <f t="shared" si="0"/>
        <v>110</v>
      </c>
      <c r="Z2" s="42">
        <f t="shared" si="0"/>
        <v>115</v>
      </c>
      <c r="AA2" s="42">
        <f t="shared" si="0"/>
        <v>120</v>
      </c>
      <c r="AB2" s="42">
        <f t="shared" si="0"/>
        <v>125</v>
      </c>
      <c r="AC2" s="42">
        <f t="shared" si="0"/>
        <v>130</v>
      </c>
      <c r="AD2" s="42">
        <f t="shared" si="0"/>
        <v>135</v>
      </c>
      <c r="AE2" s="42">
        <f t="shared" si="0"/>
        <v>140</v>
      </c>
      <c r="AF2" s="42">
        <f t="shared" si="0"/>
        <v>145</v>
      </c>
      <c r="AG2" s="523">
        <f t="shared" si="0"/>
        <v>150</v>
      </c>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561"/>
    </row>
    <row r="3" spans="1:104" ht="12.75" customHeight="1">
      <c r="A3" s="43" t="s">
        <v>54</v>
      </c>
      <c r="B3" s="44" t="s">
        <v>13</v>
      </c>
      <c r="C3" s="72">
        <f>SUM(C25)</f>
        <v>5.8904862254808616</v>
      </c>
      <c r="D3" s="72">
        <f t="shared" ref="D3:AG3" si="1">SUM(D25)</f>
        <v>5.7748266510890049</v>
      </c>
      <c r="E3" s="72">
        <f t="shared" si="1"/>
        <v>19.215735681498668</v>
      </c>
      <c r="F3" s="72">
        <f t="shared" si="1"/>
        <v>29.339637843772472</v>
      </c>
      <c r="G3" s="72">
        <f t="shared" si="1"/>
        <v>33.963207126449042</v>
      </c>
      <c r="H3" s="72">
        <f t="shared" si="1"/>
        <v>16.690020587447297</v>
      </c>
      <c r="I3" s="72">
        <f t="shared" si="1"/>
        <v>20.880856352379109</v>
      </c>
      <c r="J3" s="72">
        <f t="shared" si="1"/>
        <v>25.260447188736538</v>
      </c>
      <c r="K3" s="72">
        <f t="shared" si="1"/>
        <v>29.762320320935526</v>
      </c>
      <c r="L3" s="72">
        <f t="shared" si="1"/>
        <v>22.824342384133033</v>
      </c>
      <c r="M3" s="72">
        <f t="shared" si="1"/>
        <v>25.754396780554732</v>
      </c>
      <c r="N3" s="72">
        <f t="shared" si="1"/>
        <v>28.503015048553781</v>
      </c>
      <c r="O3" s="72">
        <f t="shared" si="1"/>
        <v>30.961162168438225</v>
      </c>
      <c r="P3" s="72">
        <f t="shared" si="1"/>
        <v>33.021565721710658</v>
      </c>
      <c r="Q3" s="72">
        <f t="shared" si="1"/>
        <v>34.587008398593397</v>
      </c>
      <c r="R3" s="72">
        <f t="shared" si="1"/>
        <v>35.578394510916411</v>
      </c>
      <c r="S3" s="72">
        <f t="shared" si="1"/>
        <v>35.94181741424778</v>
      </c>
      <c r="T3" s="72">
        <f t="shared" si="1"/>
        <v>35.653854670413715</v>
      </c>
      <c r="U3" s="72">
        <f t="shared" si="1"/>
        <v>34.724443475794317</v>
      </c>
      <c r="V3" s="72">
        <f t="shared" si="1"/>
        <v>33.19692487171438</v>
      </c>
      <c r="W3" s="72">
        <f t="shared" si="1"/>
        <v>31.145160048686858</v>
      </c>
      <c r="X3" s="72">
        <f t="shared" si="1"/>
        <v>28.667969934345884</v>
      </c>
      <c r="Y3" s="72">
        <f t="shared" si="1"/>
        <v>25.881476586728084</v>
      </c>
      <c r="Z3" s="72">
        <f t="shared" si="1"/>
        <v>22.910179283804226</v>
      </c>
      <c r="AA3" s="72">
        <f t="shared" si="1"/>
        <v>19.877738187728131</v>
      </c>
      <c r="AB3" s="72">
        <f t="shared" si="1"/>
        <v>16.898441800994622</v>
      </c>
      <c r="AC3" s="72">
        <f t="shared" si="1"/>
        <v>14.070202545905577</v>
      </c>
      <c r="AD3" s="72">
        <f t="shared" si="1"/>
        <v>11.469682545736669</v>
      </c>
      <c r="AE3" s="72">
        <f t="shared" si="1"/>
        <v>9.1498422500761407</v>
      </c>
      <c r="AF3" s="72">
        <f t="shared" si="1"/>
        <v>7.1398806158238308</v>
      </c>
      <c r="AG3" s="72">
        <f t="shared" si="1"/>
        <v>5.4472488153811902</v>
      </c>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c r="BF3" s="549"/>
      <c r="BG3" s="549"/>
      <c r="BH3" s="549"/>
      <c r="BI3" s="549"/>
      <c r="BJ3" s="549"/>
      <c r="BK3" s="549"/>
      <c r="BL3" s="549"/>
      <c r="BM3" s="549"/>
      <c r="BN3" s="549"/>
      <c r="BO3" s="549"/>
      <c r="BP3" s="549"/>
      <c r="BQ3" s="549"/>
      <c r="BR3" s="549"/>
      <c r="BS3" s="549"/>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row>
    <row r="4" spans="1:104">
      <c r="B4" s="45" t="s">
        <v>14</v>
      </c>
      <c r="C4" s="73">
        <f>SUM(C26)</f>
        <v>3000</v>
      </c>
      <c r="D4" s="73">
        <f t="shared" ref="D4:AG4" si="2">SUM(D26)</f>
        <v>2970</v>
      </c>
      <c r="E4" s="73">
        <f t="shared" si="2"/>
        <v>2940.3</v>
      </c>
      <c r="F4" s="73">
        <f t="shared" si="2"/>
        <v>2589.6615106985382</v>
      </c>
      <c r="G4" s="73">
        <f t="shared" si="2"/>
        <v>2094.6743035556065</v>
      </c>
      <c r="H4" s="73">
        <f t="shared" si="2"/>
        <v>555.04180004279112</v>
      </c>
      <c r="I4" s="73">
        <f t="shared" si="2"/>
        <v>552.27561319483959</v>
      </c>
      <c r="J4" s="73">
        <f t="shared" si="2"/>
        <v>554.75458923998519</v>
      </c>
      <c r="K4" s="73">
        <f t="shared" si="2"/>
        <v>560.22221571786224</v>
      </c>
      <c r="L4" s="73">
        <f t="shared" si="2"/>
        <v>304.31978350039316</v>
      </c>
      <c r="M4" s="73">
        <f t="shared" si="2"/>
        <v>304.48196623537507</v>
      </c>
      <c r="N4" s="73">
        <f t="shared" si="2"/>
        <v>303.35304602183828</v>
      </c>
      <c r="O4" s="73">
        <f t="shared" si="2"/>
        <v>300.32206160221614</v>
      </c>
      <c r="P4" s="73">
        <f t="shared" si="2"/>
        <v>294.90930746555944</v>
      </c>
      <c r="Q4" s="73">
        <f t="shared" si="2"/>
        <v>286.7798749301511</v>
      </c>
      <c r="R4" s="73">
        <f t="shared" si="2"/>
        <v>275.76101243272012</v>
      </c>
      <c r="S4" s="73">
        <f t="shared" si="2"/>
        <v>261.8566445236641</v>
      </c>
      <c r="T4" s="73">
        <f t="shared" si="2"/>
        <v>245.25314250242488</v>
      </c>
      <c r="U4" s="73">
        <f t="shared" si="2"/>
        <v>226.31185364441711</v>
      </c>
      <c r="V4" s="73">
        <f t="shared" si="2"/>
        <v>205.54607223935747</v>
      </c>
      <c r="W4" s="73">
        <f t="shared" si="2"/>
        <v>183.5828913030746</v>
      </c>
      <c r="X4" s="73">
        <f t="shared" si="2"/>
        <v>161.11324794079539</v>
      </c>
      <c r="Y4" s="73">
        <f t="shared" si="2"/>
        <v>138.83585371128783</v>
      </c>
      <c r="Z4" s="73">
        <f t="shared" si="2"/>
        <v>117.40201354331498</v>
      </c>
      <c r="AA4" s="73">
        <f t="shared" si="2"/>
        <v>97.366552306976175</v>
      </c>
      <c r="AB4" s="73">
        <f t="shared" si="2"/>
        <v>79.15722031670073</v>
      </c>
      <c r="AC4" s="73">
        <f t="shared" si="2"/>
        <v>63.056854486531208</v>
      </c>
      <c r="AD4" s="73">
        <f t="shared" si="2"/>
        <v>49.199745126334335</v>
      </c>
      <c r="AE4" s="73">
        <f t="shared" si="2"/>
        <v>37.58513920645062</v>
      </c>
      <c r="AF4" s="73">
        <f t="shared" si="2"/>
        <v>28.101264429157951</v>
      </c>
      <c r="AG4" s="73">
        <f t="shared" si="2"/>
        <v>20.555091903527945</v>
      </c>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c r="BV4" s="560"/>
      <c r="BW4" s="560"/>
      <c r="BX4" s="560"/>
      <c r="BY4" s="560"/>
      <c r="BZ4" s="560"/>
      <c r="CA4" s="560"/>
      <c r="CB4" s="560"/>
      <c r="CC4" s="560"/>
      <c r="CD4" s="560"/>
      <c r="CE4" s="560"/>
      <c r="CF4" s="560"/>
      <c r="CG4" s="560"/>
      <c r="CH4" s="560"/>
      <c r="CI4" s="560"/>
      <c r="CJ4" s="560"/>
      <c r="CK4" s="560"/>
      <c r="CL4" s="560"/>
      <c r="CM4" s="560"/>
      <c r="CN4" s="560"/>
      <c r="CO4" s="560"/>
      <c r="CP4" s="560"/>
      <c r="CQ4" s="560"/>
      <c r="CR4" s="560"/>
      <c r="CS4" s="560"/>
      <c r="CT4" s="560"/>
      <c r="CU4" s="560"/>
      <c r="CV4" s="560"/>
      <c r="CW4" s="560"/>
      <c r="CX4" s="560"/>
      <c r="CY4" s="560"/>
      <c r="CZ4" s="549"/>
    </row>
    <row r="5" spans="1:104">
      <c r="B5" s="45" t="s">
        <v>15</v>
      </c>
      <c r="C5" s="72">
        <f>SUM(C27)</f>
        <v>0.14964149942213148</v>
      </c>
      <c r="D5" s="72">
        <f t="shared" ref="D5:AG5" si="3">SUM(D27)</f>
        <v>14.602246321243323</v>
      </c>
      <c r="E5" s="72">
        <f t="shared" si="3"/>
        <v>75.905864914803004</v>
      </c>
      <c r="F5" s="72">
        <f t="shared" si="3"/>
        <v>163.59303135497768</v>
      </c>
      <c r="G5" s="72">
        <f t="shared" si="3"/>
        <v>238.54090983442325</v>
      </c>
      <c r="H5" s="72">
        <f t="shared" si="3"/>
        <v>145.50255745767535</v>
      </c>
      <c r="I5" s="72">
        <f t="shared" si="3"/>
        <v>204.36467600195198</v>
      </c>
      <c r="J5" s="72">
        <f t="shared" si="3"/>
        <v>269.98314058284933</v>
      </c>
      <c r="K5" s="72">
        <f t="shared" si="3"/>
        <v>340.79965129825763</v>
      </c>
      <c r="L5" s="72">
        <f t="shared" si="3"/>
        <v>285.34928530618237</v>
      </c>
      <c r="M5" s="72">
        <f t="shared" si="3"/>
        <v>337.23422624312599</v>
      </c>
      <c r="N5" s="72">
        <f t="shared" si="3"/>
        <v>387.98507649565369</v>
      </c>
      <c r="O5" s="72">
        <f t="shared" si="3"/>
        <v>435.63634637024415</v>
      </c>
      <c r="P5" s="72">
        <f t="shared" si="3"/>
        <v>478.20493548231894</v>
      </c>
      <c r="Q5" s="72">
        <f t="shared" si="3"/>
        <v>513.82005332874314</v>
      </c>
      <c r="R5" s="72">
        <f t="shared" si="3"/>
        <v>540.85704277449236</v>
      </c>
      <c r="S5" s="72">
        <f t="shared" si="3"/>
        <v>558.06150594561211</v>
      </c>
      <c r="T5" s="72">
        <f t="shared" si="3"/>
        <v>564.65034733281516</v>
      </c>
      <c r="U5" s="72">
        <f t="shared" si="3"/>
        <v>560.37821005653996</v>
      </c>
      <c r="V5" s="72">
        <f t="shared" si="3"/>
        <v>545.56118797760587</v>
      </c>
      <c r="W5" s="72">
        <f t="shared" si="3"/>
        <v>521.0542800107587</v>
      </c>
      <c r="X5" s="72">
        <f t="shared" si="3"/>
        <v>488.18423384196882</v>
      </c>
      <c r="Y5" s="72">
        <f t="shared" si="3"/>
        <v>448.6445037441564</v>
      </c>
      <c r="Z5" s="72">
        <f t="shared" si="3"/>
        <v>402.37452254655386</v>
      </c>
      <c r="AA5" s="72">
        <f t="shared" si="3"/>
        <v>351.8887795968102</v>
      </c>
      <c r="AB5" s="72">
        <f t="shared" si="3"/>
        <v>301.33726295790598</v>
      </c>
      <c r="AC5" s="72">
        <f t="shared" si="3"/>
        <v>252.60211490510261</v>
      </c>
      <c r="AD5" s="72">
        <f t="shared" si="3"/>
        <v>207.20861313092016</v>
      </c>
      <c r="AE5" s="72">
        <f t="shared" si="3"/>
        <v>166.26532622486081</v>
      </c>
      <c r="AF5" s="72">
        <f t="shared" si="3"/>
        <v>130.44934464978218</v>
      </c>
      <c r="AG5" s="72">
        <f t="shared" si="3"/>
        <v>100.03196710479362</v>
      </c>
      <c r="AH5" s="549"/>
      <c r="AI5" s="549"/>
      <c r="AJ5" s="549"/>
      <c r="AK5" s="549"/>
      <c r="AL5" s="549"/>
      <c r="AM5" s="549"/>
      <c r="AN5" s="549"/>
      <c r="AO5" s="549"/>
      <c r="AP5" s="549"/>
      <c r="AQ5" s="549"/>
      <c r="AR5" s="549"/>
      <c r="AS5" s="549"/>
      <c r="AT5" s="549"/>
      <c r="AU5" s="549"/>
      <c r="AV5" s="549"/>
      <c r="AW5" s="549"/>
      <c r="AX5" s="549"/>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49"/>
      <c r="BY5" s="549"/>
      <c r="BZ5" s="549"/>
      <c r="CA5" s="549"/>
      <c r="CB5" s="549"/>
      <c r="CC5" s="549"/>
      <c r="CD5" s="549"/>
      <c r="CE5" s="549"/>
      <c r="CF5" s="549"/>
      <c r="CG5" s="549"/>
      <c r="CH5" s="549"/>
      <c r="CI5" s="549"/>
      <c r="CJ5" s="549"/>
      <c r="CK5" s="549"/>
      <c r="CL5" s="549"/>
      <c r="CM5" s="549"/>
      <c r="CN5" s="549"/>
      <c r="CO5" s="549"/>
      <c r="CP5" s="549"/>
      <c r="CQ5" s="549"/>
      <c r="CR5" s="549"/>
      <c r="CS5" s="549"/>
      <c r="CT5" s="549"/>
      <c r="CU5" s="549"/>
      <c r="CV5" s="549"/>
      <c r="CW5" s="549"/>
      <c r="CX5" s="549"/>
      <c r="CY5" s="549"/>
      <c r="CZ5" s="549"/>
    </row>
    <row r="6" spans="1:104">
      <c r="B6" s="45" t="s">
        <v>16</v>
      </c>
      <c r="C6" s="72">
        <f>SUM(C40)</f>
        <v>2.7072168690958343</v>
      </c>
      <c r="D6" s="72">
        <f t="shared" ref="D6:AG6" si="4">SUM(D40)</f>
        <v>19.222276388583815</v>
      </c>
      <c r="E6" s="72">
        <f t="shared" si="4"/>
        <v>28.265209991147675</v>
      </c>
      <c r="F6" s="72">
        <f t="shared" si="4"/>
        <v>31.893106827657142</v>
      </c>
      <c r="G6" s="72">
        <f t="shared" si="4"/>
        <v>33.963207126449042</v>
      </c>
      <c r="H6" s="72">
        <f t="shared" si="4"/>
        <v>36.929214412035016</v>
      </c>
      <c r="I6" s="72">
        <f t="shared" si="4"/>
        <v>37.838757071323286</v>
      </c>
      <c r="J6" s="72">
        <f t="shared" si="4"/>
        <v>38.505965904351463</v>
      </c>
      <c r="K6" s="72">
        <f t="shared" si="4"/>
        <v>39.01332674901451</v>
      </c>
      <c r="L6" s="72">
        <f t="shared" si="4"/>
        <v>40.008000874564559</v>
      </c>
      <c r="M6" s="72">
        <f t="shared" si="4"/>
        <v>40.31273883472354</v>
      </c>
      <c r="N6" s="72">
        <f t="shared" si="4"/>
        <v>40.562655657285156</v>
      </c>
      <c r="O6" s="72">
        <f t="shared" si="4"/>
        <v>40.771009539358701</v>
      </c>
      <c r="P6" s="72">
        <f t="shared" si="4"/>
        <v>40.947342820165225</v>
      </c>
      <c r="Q6" s="72">
        <f t="shared" si="4"/>
        <v>41.09873364129605</v>
      </c>
      <c r="R6" s="72">
        <f t="shared" si="4"/>
        <v>41.230560584448199</v>
      </c>
      <c r="S6" s="72">
        <f t="shared" si="4"/>
        <v>41.346985185800726</v>
      </c>
      <c r="T6" s="72">
        <f t="shared" si="4"/>
        <v>41.451265120222374</v>
      </c>
      <c r="U6" s="72">
        <f t="shared" si="4"/>
        <v>41.545963255384102</v>
      </c>
      <c r="V6" s="72">
        <f t="shared" si="4"/>
        <v>41.63309188049427</v>
      </c>
      <c r="W6" s="72">
        <f t="shared" si="4"/>
        <v>41.714216578757956</v>
      </c>
      <c r="X6" s="72">
        <f t="shared" si="4"/>
        <v>41.790535235357815</v>
      </c>
      <c r="Y6" s="72">
        <f t="shared" si="4"/>
        <v>41.862941927311255</v>
      </c>
      <c r="Z6" s="72">
        <f t="shared" si="4"/>
        <v>41.932081583205616</v>
      </c>
      <c r="AA6" s="72">
        <f t="shared" si="4"/>
        <v>41.998423976021471</v>
      </c>
      <c r="AB6" s="72">
        <f t="shared" si="4"/>
        <v>42.062270539240551</v>
      </c>
      <c r="AC6" s="72">
        <f t="shared" si="4"/>
        <v>42.123778479049477</v>
      </c>
      <c r="AD6" s="72">
        <f t="shared" si="4"/>
        <v>42.183025203669565</v>
      </c>
      <c r="AE6" s="72">
        <f t="shared" si="4"/>
        <v>42.240038821413108</v>
      </c>
      <c r="AF6" s="72">
        <f t="shared" si="4"/>
        <v>42.294822752840403</v>
      </c>
      <c r="AG6" s="72">
        <f t="shared" si="4"/>
        <v>42.347374325537146</v>
      </c>
      <c r="AH6" s="549"/>
      <c r="AI6" s="549"/>
      <c r="AJ6" s="549"/>
      <c r="AK6" s="549"/>
      <c r="AL6" s="549"/>
      <c r="AM6" s="549"/>
      <c r="AN6" s="549"/>
      <c r="AO6" s="549"/>
      <c r="AP6" s="549"/>
      <c r="AQ6" s="549"/>
      <c r="AR6" s="549"/>
      <c r="AS6" s="549"/>
      <c r="AT6" s="549"/>
      <c r="AU6" s="549"/>
      <c r="AV6" s="549"/>
      <c r="AW6" s="549"/>
      <c r="AX6" s="549"/>
      <c r="AY6" s="549"/>
      <c r="AZ6" s="549"/>
      <c r="BA6" s="549"/>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row>
    <row r="7" spans="1:104" s="77" customFormat="1">
      <c r="B7" s="78" t="s">
        <v>17</v>
      </c>
      <c r="C7" s="73">
        <f>SUM(C41)</f>
        <v>209160.80504952717</v>
      </c>
      <c r="D7" s="73">
        <f t="shared" ref="D7:AG7" si="5">SUM(D41)</f>
        <v>10703.538618758739</v>
      </c>
      <c r="E7" s="73">
        <f t="shared" si="5"/>
        <v>3915.7038677575938</v>
      </c>
      <c r="F7" s="73">
        <f t="shared" si="5"/>
        <v>2378.9129806375377</v>
      </c>
      <c r="G7" s="73">
        <f t="shared" si="5"/>
        <v>1720.8645947588091</v>
      </c>
      <c r="H7" s="73">
        <f t="shared" si="5"/>
        <v>1050.1941450237362</v>
      </c>
      <c r="I7" s="73">
        <f t="shared" si="5"/>
        <v>865.32307273886977</v>
      </c>
      <c r="J7" s="73">
        <f t="shared" si="5"/>
        <v>741.20159918609784</v>
      </c>
      <c r="K7" s="73">
        <f t="shared" si="5"/>
        <v>652.93040927341247</v>
      </c>
      <c r="L7" s="73">
        <f t="shared" si="5"/>
        <v>502.48650193803621</v>
      </c>
      <c r="M7" s="73">
        <f t="shared" si="5"/>
        <v>456.47657028057563</v>
      </c>
      <c r="N7" s="73">
        <f t="shared" si="5"/>
        <v>419.98234538348117</v>
      </c>
      <c r="O7" s="73">
        <f t="shared" si="5"/>
        <v>390.37230861005116</v>
      </c>
      <c r="P7" s="73">
        <f t="shared" si="5"/>
        <v>365.86354614441012</v>
      </c>
      <c r="Q7" s="73">
        <f t="shared" si="5"/>
        <v>345.20251600649379</v>
      </c>
      <c r="R7" s="73">
        <f t="shared" si="5"/>
        <v>327.48081595225375</v>
      </c>
      <c r="S7" s="73">
        <f t="shared" si="5"/>
        <v>312.02431721799076</v>
      </c>
      <c r="T7" s="73">
        <f t="shared" si="5"/>
        <v>298.32402521801635</v>
      </c>
      <c r="U7" s="73">
        <f t="shared" si="5"/>
        <v>285.99152657655736</v>
      </c>
      <c r="V7" s="73">
        <f t="shared" si="5"/>
        <v>274.72929715041982</v>
      </c>
      <c r="W7" s="73">
        <f t="shared" si="5"/>
        <v>264.31014067452645</v>
      </c>
      <c r="X7" s="73">
        <f t="shared" si="5"/>
        <v>254.5622911602326</v>
      </c>
      <c r="Y7" s="73">
        <f t="shared" si="5"/>
        <v>245.35805932833219</v>
      </c>
      <c r="Z7" s="73">
        <f t="shared" si="5"/>
        <v>236.95725857511488</v>
      </c>
      <c r="AA7" s="73">
        <f t="shared" si="5"/>
        <v>229.29811539869425</v>
      </c>
      <c r="AB7" s="73">
        <f t="shared" si="5"/>
        <v>222.00028691580786</v>
      </c>
      <c r="AC7" s="73">
        <f t="shared" si="5"/>
        <v>215.0339081245391</v>
      </c>
      <c r="AD7" s="73">
        <f t="shared" si="5"/>
        <v>208.37965756341822</v>
      </c>
      <c r="AE7" s="73">
        <f t="shared" si="5"/>
        <v>202.02501930196777</v>
      </c>
      <c r="AF7" s="73">
        <f t="shared" si="5"/>
        <v>195.96133512539058</v>
      </c>
      <c r="AG7" s="73">
        <f t="shared" si="5"/>
        <v>190.18160953044</v>
      </c>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row>
    <row r="8" spans="1:104" s="77" customFormat="1">
      <c r="B8" s="78" t="s">
        <v>52</v>
      </c>
      <c r="C8" s="72">
        <f>SUM(C42)</f>
        <v>1.0847122575873414</v>
      </c>
      <c r="D8" s="72">
        <f t="shared" ref="D8:AG8" si="6">SUM(D42)</f>
        <v>6.1161462332882595</v>
      </c>
      <c r="E8" s="72">
        <f t="shared" si="6"/>
        <v>10.551312160180284</v>
      </c>
      <c r="F8" s="72">
        <f t="shared" si="6"/>
        <v>14.928318615684102</v>
      </c>
      <c r="G8" s="72">
        <f t="shared" si="6"/>
        <v>18.376711831195347</v>
      </c>
      <c r="H8" s="72">
        <f t="shared" si="6"/>
        <v>21.969447594133861</v>
      </c>
      <c r="I8" s="72">
        <f t="shared" si="6"/>
        <v>23.920542361550957</v>
      </c>
      <c r="J8" s="72">
        <f t="shared" si="6"/>
        <v>25.418269322964498</v>
      </c>
      <c r="K8" s="72">
        <f t="shared" si="6"/>
        <v>26.589320428333743</v>
      </c>
      <c r="L8" s="72">
        <f t="shared" si="6"/>
        <v>28.070001225030104</v>
      </c>
      <c r="M8" s="72">
        <f t="shared" si="6"/>
        <v>28.834770575542969</v>
      </c>
      <c r="N8" s="72">
        <f t="shared" si="6"/>
        <v>29.46786256612311</v>
      </c>
      <c r="O8" s="72">
        <f t="shared" si="6"/>
        <v>30.001861149841528</v>
      </c>
      <c r="P8" s="72">
        <f t="shared" si="6"/>
        <v>30.460788872891186</v>
      </c>
      <c r="Q8" s="72">
        <f t="shared" si="6"/>
        <v>30.862681444922391</v>
      </c>
      <c r="R8" s="72">
        <f t="shared" si="6"/>
        <v>31.221313484084931</v>
      </c>
      <c r="S8" s="72">
        <f t="shared" si="6"/>
        <v>31.547370111135301</v>
      </c>
      <c r="T8" s="72">
        <f t="shared" si="6"/>
        <v>31.849253388053263</v>
      </c>
      <c r="U8" s="72">
        <f t="shared" si="6"/>
        <v>32.133645432188814</v>
      </c>
      <c r="V8" s="72">
        <f t="shared" si="6"/>
        <v>32.405907577210044</v>
      </c>
      <c r="W8" s="72">
        <f t="shared" si="6"/>
        <v>32.670367934493925</v>
      </c>
      <c r="X8" s="72">
        <f t="shared" si="6"/>
        <v>32.930532291224146</v>
      </c>
      <c r="Y8" s="72">
        <f t="shared" si="6"/>
        <v>33.189241863741664</v>
      </c>
      <c r="Z8" s="72">
        <f t="shared" si="6"/>
        <v>33.375976508839258</v>
      </c>
      <c r="AA8" s="72">
        <f t="shared" si="6"/>
        <v>33.484938134174747</v>
      </c>
      <c r="AB8" s="72">
        <f t="shared" si="6"/>
        <v>33.584197178896673</v>
      </c>
      <c r="AC8" s="72">
        <f t="shared" si="6"/>
        <v>33.674935482271579</v>
      </c>
      <c r="AD8" s="72">
        <f t="shared" si="6"/>
        <v>33.758155454117855</v>
      </c>
      <c r="AE8" s="72">
        <f t="shared" si="6"/>
        <v>33.834712269550373</v>
      </c>
      <c r="AF8" s="72">
        <f t="shared" si="6"/>
        <v>33.905339466862301</v>
      </c>
      <c r="AG8" s="72">
        <f t="shared" si="6"/>
        <v>33.970669455835392</v>
      </c>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60"/>
    </row>
    <row r="9" spans="1:104">
      <c r="B9" s="45" t="s">
        <v>55</v>
      </c>
      <c r="C9" s="75">
        <f>C3/C6</f>
        <v>2.1758457154739093</v>
      </c>
      <c r="D9" s="75">
        <f t="shared" ref="D9:AG9" si="7">D3/D6</f>
        <v>0.30042366129532383</v>
      </c>
      <c r="E9" s="75">
        <f t="shared" si="7"/>
        <v>0.67983700413040649</v>
      </c>
      <c r="F9" s="75">
        <f t="shared" si="7"/>
        <v>0.91993664970668998</v>
      </c>
      <c r="G9" s="75">
        <f t="shared" si="7"/>
        <v>1</v>
      </c>
      <c r="H9" s="75">
        <f t="shared" si="7"/>
        <v>0.45194626674777344</v>
      </c>
      <c r="I9" s="75">
        <f t="shared" si="7"/>
        <v>0.55183779723578719</v>
      </c>
      <c r="J9" s="75">
        <f t="shared" si="7"/>
        <v>0.65601385643677412</v>
      </c>
      <c r="K9" s="75">
        <f t="shared" si="7"/>
        <v>0.76287573506371975</v>
      </c>
      <c r="L9" s="75">
        <f t="shared" si="7"/>
        <v>0.57049444824032214</v>
      </c>
      <c r="M9" s="75">
        <f t="shared" si="7"/>
        <v>0.63886497233899375</v>
      </c>
      <c r="N9" s="75">
        <f t="shared" si="7"/>
        <v>0.70269104886466105</v>
      </c>
      <c r="O9" s="75">
        <f t="shared" si="7"/>
        <v>0.75939160001788908</v>
      </c>
      <c r="P9" s="75">
        <f t="shared" si="7"/>
        <v>0.80643976989512045</v>
      </c>
      <c r="Q9" s="75">
        <f t="shared" si="7"/>
        <v>0.84155898087916592</v>
      </c>
      <c r="R9" s="75">
        <f t="shared" si="7"/>
        <v>0.86291318882373536</v>
      </c>
      <c r="S9" s="75">
        <f t="shared" si="7"/>
        <v>0.86927298937845709</v>
      </c>
      <c r="T9" s="75">
        <f t="shared" si="7"/>
        <v>0.8601391192043415</v>
      </c>
      <c r="U9" s="75">
        <f t="shared" si="7"/>
        <v>0.83580788011442342</v>
      </c>
      <c r="V9" s="75">
        <f t="shared" si="7"/>
        <v>0.79736871253772146</v>
      </c>
      <c r="W9" s="75">
        <f t="shared" si="7"/>
        <v>0.74663178654892548</v>
      </c>
      <c r="X9" s="75">
        <f t="shared" si="7"/>
        <v>0.68599193029934458</v>
      </c>
      <c r="Y9" s="75">
        <f t="shared" si="7"/>
        <v>0.61824313808779618</v>
      </c>
      <c r="Z9" s="75">
        <f t="shared" si="7"/>
        <v>0.54636398716204138</v>
      </c>
      <c r="AA9" s="75">
        <f t="shared" si="7"/>
        <v>0.47329724084592084</v>
      </c>
      <c r="AB9" s="75">
        <f t="shared" si="7"/>
        <v>0.40174820770147918</v>
      </c>
      <c r="AC9" s="75">
        <f t="shared" si="7"/>
        <v>0.33402042869690524</v>
      </c>
      <c r="AD9" s="75">
        <f t="shared" si="7"/>
        <v>0.27190279716445998</v>
      </c>
      <c r="AE9" s="75">
        <f t="shared" si="7"/>
        <v>0.21661538448770867</v>
      </c>
      <c r="AF9" s="75">
        <f t="shared" si="7"/>
        <v>0.168812165440375</v>
      </c>
      <c r="AG9" s="75">
        <f t="shared" si="7"/>
        <v>0.1286325044265208</v>
      </c>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548"/>
      <c r="CY9" s="548"/>
      <c r="CZ9" s="549"/>
    </row>
    <row r="10" spans="1:104">
      <c r="B10" s="45" t="s">
        <v>56</v>
      </c>
      <c r="C10" s="75">
        <f>C4/C7</f>
        <v>1.4343031426416771E-2</v>
      </c>
      <c r="D10" s="75">
        <f t="shared" ref="D10:AG10" si="8">D4/D7</f>
        <v>0.27747832803581951</v>
      </c>
      <c r="E10" s="75">
        <f t="shared" si="8"/>
        <v>0.7508994804767557</v>
      </c>
      <c r="F10" s="75">
        <f t="shared" si="8"/>
        <v>1.08859026445117</v>
      </c>
      <c r="G10" s="75">
        <f t="shared" si="8"/>
        <v>1.2172220347465452</v>
      </c>
      <c r="H10" s="75">
        <f t="shared" si="8"/>
        <v>0.52851351597494023</v>
      </c>
      <c r="I10" s="75">
        <f t="shared" si="8"/>
        <v>0.63823054139398971</v>
      </c>
      <c r="J10" s="75">
        <f t="shared" si="8"/>
        <v>0.74845303875376512</v>
      </c>
      <c r="K10" s="75">
        <f t="shared" si="8"/>
        <v>0.85801213691560663</v>
      </c>
      <c r="L10" s="75">
        <f t="shared" si="8"/>
        <v>0.60562777771475373</v>
      </c>
      <c r="M10" s="75">
        <f t="shared" si="8"/>
        <v>0.66702649392984992</v>
      </c>
      <c r="N10" s="75">
        <f t="shared" si="8"/>
        <v>0.72229951891156285</v>
      </c>
      <c r="O10" s="75">
        <f t="shared" si="8"/>
        <v>0.76932214447160596</v>
      </c>
      <c r="P10" s="75">
        <f t="shared" si="8"/>
        <v>0.80606365562628557</v>
      </c>
      <c r="Q10" s="75">
        <f t="shared" si="8"/>
        <v>0.8307583567112713</v>
      </c>
      <c r="R10" s="75">
        <f t="shared" si="8"/>
        <v>0.84206768457827985</v>
      </c>
      <c r="S10" s="75">
        <f t="shared" si="8"/>
        <v>0.8392187085236763</v>
      </c>
      <c r="T10" s="75">
        <f t="shared" si="8"/>
        <v>0.8221032225721443</v>
      </c>
      <c r="U10" s="75">
        <f t="shared" si="8"/>
        <v>0.79132363239382708</v>
      </c>
      <c r="V10" s="75">
        <f t="shared" si="8"/>
        <v>0.74817674842598547</v>
      </c>
      <c r="W10" s="75">
        <f t="shared" si="8"/>
        <v>0.69457377168566525</v>
      </c>
      <c r="X10" s="75">
        <f t="shared" si="8"/>
        <v>0.63290303998475439</v>
      </c>
      <c r="Y10" s="75">
        <f t="shared" si="8"/>
        <v>0.56584998304661782</v>
      </c>
      <c r="Z10" s="75">
        <f t="shared" si="8"/>
        <v>0.49545649814351994</v>
      </c>
      <c r="AA10" s="75">
        <f t="shared" si="8"/>
        <v>0.42462866359664214</v>
      </c>
      <c r="AB10" s="75">
        <f t="shared" si="8"/>
        <v>0.35656359465301313</v>
      </c>
      <c r="AC10" s="75">
        <f t="shared" si="8"/>
        <v>0.29324144753027126</v>
      </c>
      <c r="AD10" s="75">
        <f t="shared" si="8"/>
        <v>0.23610627688722877</v>
      </c>
      <c r="AE10" s="75">
        <f t="shared" si="8"/>
        <v>0.18604200279902922</v>
      </c>
      <c r="AF10" s="75">
        <f t="shared" si="8"/>
        <v>0.14340208700444237</v>
      </c>
      <c r="AG10" s="75">
        <f t="shared" si="8"/>
        <v>0.10808138575690174</v>
      </c>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5"/>
    </row>
    <row r="11" spans="1:104">
      <c r="B11" s="45" t="s">
        <v>20</v>
      </c>
      <c r="C11" s="92">
        <f>$AM46*$AN46^C$22*C$22^$AO46</f>
        <v>2.2733487033833608</v>
      </c>
      <c r="D11" s="92">
        <f t="shared" ref="D11:AG11" si="9">$AM46*$AN46^D$22*D$22^$AO46</f>
        <v>8.3495336281781292</v>
      </c>
      <c r="E11" s="92">
        <f t="shared" si="9"/>
        <v>12.906246640356615</v>
      </c>
      <c r="F11" s="92">
        <f t="shared" si="9"/>
        <v>17.324397043103119</v>
      </c>
      <c r="G11" s="92">
        <f t="shared" si="9"/>
        <v>20.902176316848703</v>
      </c>
      <c r="H11" s="92">
        <f t="shared" si="9"/>
        <v>24.831758819213306</v>
      </c>
      <c r="I11" s="92">
        <f t="shared" si="9"/>
        <v>27.094483395622454</v>
      </c>
      <c r="J11" s="92">
        <f t="shared" si="9"/>
        <v>28.912536517001353</v>
      </c>
      <c r="K11" s="92">
        <f t="shared" si="9"/>
        <v>30.392913873169171</v>
      </c>
      <c r="L11" s="92">
        <f t="shared" si="9"/>
        <v>32.352246947782533</v>
      </c>
      <c r="M11" s="92">
        <f t="shared" si="9"/>
        <v>33.408416197002381</v>
      </c>
      <c r="N11" s="92">
        <f t="shared" si="9"/>
        <v>34.308523397934046</v>
      </c>
      <c r="O11" s="92">
        <f t="shared" si="9"/>
        <v>35.087564579826655</v>
      </c>
      <c r="P11" s="92">
        <f t="shared" si="9"/>
        <v>35.772723214894476</v>
      </c>
      <c r="Q11" s="92">
        <f t="shared" si="9"/>
        <v>36.385426656011319</v>
      </c>
      <c r="R11" s="92">
        <f t="shared" si="9"/>
        <v>36.942808334735041</v>
      </c>
      <c r="S11" s="92">
        <f t="shared" si="9"/>
        <v>37.458755657301545</v>
      </c>
      <c r="T11" s="92">
        <f t="shared" si="9"/>
        <v>37.944668179580894</v>
      </c>
      <c r="U11" s="92">
        <f t="shared" si="9"/>
        <v>38.410012261483409</v>
      </c>
      <c r="V11" s="92">
        <f t="shared" si="9"/>
        <v>38.862732154441439</v>
      </c>
      <c r="W11" s="92">
        <f t="shared" si="9"/>
        <v>39.309559510112813</v>
      </c>
      <c r="X11" s="92">
        <f t="shared" si="9"/>
        <v>39.756250888135966</v>
      </c>
      <c r="Y11" s="92">
        <f t="shared" si="9"/>
        <v>40.207774148664697</v>
      </c>
      <c r="Z11" s="92">
        <f t="shared" si="9"/>
        <v>40.538415069076009</v>
      </c>
      <c r="AA11" s="92">
        <f t="shared" si="9"/>
        <v>40.73324350276193</v>
      </c>
      <c r="AB11" s="92">
        <f t="shared" si="9"/>
        <v>40.911969079328223</v>
      </c>
      <c r="AC11" s="92">
        <f t="shared" si="9"/>
        <v>41.076410736994504</v>
      </c>
      <c r="AD11" s="92">
        <f t="shared" si="9"/>
        <v>41.228131270853432</v>
      </c>
      <c r="AE11" s="92">
        <f t="shared" si="9"/>
        <v>41.36847999435453</v>
      </c>
      <c r="AF11" s="92">
        <f t="shared" si="9"/>
        <v>41.498627278035841</v>
      </c>
      <c r="AG11" s="92">
        <f t="shared" si="9"/>
        <v>41.619592692041195</v>
      </c>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c r="BI11" s="549"/>
      <c r="BJ11" s="549"/>
      <c r="BK11" s="549"/>
      <c r="BL11" s="549"/>
      <c r="BM11" s="549"/>
      <c r="BN11" s="549"/>
      <c r="BO11" s="549"/>
      <c r="BP11" s="549"/>
      <c r="BQ11" s="549"/>
      <c r="BR11" s="549"/>
      <c r="BS11" s="549"/>
      <c r="BT11" s="549"/>
      <c r="BU11" s="549"/>
      <c r="BV11" s="549"/>
      <c r="BW11" s="549"/>
      <c r="BX11" s="549"/>
      <c r="BY11" s="549"/>
      <c r="BZ11" s="549"/>
      <c r="CA11" s="549"/>
      <c r="CB11" s="549"/>
      <c r="CC11" s="549"/>
      <c r="CD11" s="549"/>
      <c r="CE11" s="549"/>
      <c r="CF11" s="549"/>
      <c r="CG11" s="549"/>
      <c r="CH11" s="549"/>
      <c r="CI11" s="549"/>
      <c r="CJ11" s="549"/>
      <c r="CK11" s="549"/>
      <c r="CL11" s="549"/>
      <c r="CM11" s="549"/>
      <c r="CN11" s="549"/>
      <c r="CO11" s="549"/>
      <c r="CP11" s="549"/>
      <c r="CQ11" s="549"/>
      <c r="CR11" s="549"/>
      <c r="CS11" s="549"/>
      <c r="CT11" s="549"/>
      <c r="CU11" s="549"/>
      <c r="CV11" s="549"/>
      <c r="CW11" s="549"/>
      <c r="CX11" s="549"/>
      <c r="CY11" s="549"/>
      <c r="CZ11" s="549"/>
    </row>
    <row r="12" spans="1:104">
      <c r="B12" s="45" t="s">
        <v>86</v>
      </c>
      <c r="C12" s="74">
        <f>C3/C11</f>
        <v>2.5911054545720229</v>
      </c>
      <c r="D12" s="74">
        <f t="shared" ref="D12:AG12" si="10">D3/D11</f>
        <v>0.69163463592745289</v>
      </c>
      <c r="E12" s="74">
        <f t="shared" si="10"/>
        <v>1.4888709488483565</v>
      </c>
      <c r="F12" s="74">
        <f t="shared" si="10"/>
        <v>1.6935445297620126</v>
      </c>
      <c r="G12" s="74">
        <f t="shared" si="10"/>
        <v>1.6248646366585369</v>
      </c>
      <c r="H12" s="74">
        <f t="shared" si="10"/>
        <v>0.67212398078438051</v>
      </c>
      <c r="I12" s="74">
        <f t="shared" si="10"/>
        <v>0.77066818538244375</v>
      </c>
      <c r="J12" s="74">
        <f t="shared" si="10"/>
        <v>0.87368492120650543</v>
      </c>
      <c r="K12" s="74">
        <f t="shared" si="10"/>
        <v>0.97925195475283688</v>
      </c>
      <c r="L12" s="74">
        <f t="shared" si="10"/>
        <v>0.70549481218328314</v>
      </c>
      <c r="M12" s="74">
        <f t="shared" si="10"/>
        <v>0.77089547222731203</v>
      </c>
      <c r="N12" s="74">
        <f t="shared" si="10"/>
        <v>0.83078524592725977</v>
      </c>
      <c r="O12" s="74">
        <f t="shared" si="10"/>
        <v>0.88239701270800441</v>
      </c>
      <c r="P12" s="74">
        <f t="shared" si="10"/>
        <v>0.92309342856966692</v>
      </c>
      <c r="Q12" s="74">
        <f t="shared" si="10"/>
        <v>0.95057311614289397</v>
      </c>
      <c r="R12" s="74">
        <f t="shared" si="10"/>
        <v>0.96306686239292327</v>
      </c>
      <c r="S12" s="74">
        <f t="shared" si="10"/>
        <v>0.9595037737790395</v>
      </c>
      <c r="T12" s="74">
        <f t="shared" si="10"/>
        <v>0.93962752557683638</v>
      </c>
      <c r="U12" s="74">
        <f t="shared" si="10"/>
        <v>0.90404666469255757</v>
      </c>
      <c r="V12" s="74">
        <f t="shared" si="10"/>
        <v>0.85420975395628373</v>
      </c>
      <c r="W12" s="74">
        <f t="shared" si="10"/>
        <v>0.79230498730657173</v>
      </c>
      <c r="X12" s="74">
        <f t="shared" si="10"/>
        <v>0.72109339522507543</v>
      </c>
      <c r="Y12" s="74">
        <f t="shared" si="10"/>
        <v>0.64369334375570275</v>
      </c>
      <c r="Z12" s="74">
        <f t="shared" si="10"/>
        <v>0.56514738538164599</v>
      </c>
      <c r="AA12" s="74">
        <f t="shared" si="10"/>
        <v>0.48799792205058051</v>
      </c>
      <c r="AB12" s="74">
        <f t="shared" si="10"/>
        <v>0.41304396198160442</v>
      </c>
      <c r="AC12" s="74">
        <f t="shared" si="10"/>
        <v>0.3425372931436188</v>
      </c>
      <c r="AD12" s="74">
        <f t="shared" si="10"/>
        <v>0.27820039842177507</v>
      </c>
      <c r="AE12" s="74">
        <f t="shared" si="10"/>
        <v>0.22117907767761349</v>
      </c>
      <c r="AF12" s="74">
        <f t="shared" si="10"/>
        <v>0.17205100708482438</v>
      </c>
      <c r="AG12" s="74">
        <f t="shared" si="10"/>
        <v>0.13088183864958519</v>
      </c>
      <c r="AH12" s="550"/>
      <c r="AI12" s="550"/>
      <c r="AJ12" s="550"/>
      <c r="AK12" s="550"/>
      <c r="AL12" s="550"/>
      <c r="AM12" s="550"/>
      <c r="AN12" s="550"/>
      <c r="AO12" s="550"/>
      <c r="AP12" s="550"/>
      <c r="AQ12" s="550"/>
      <c r="AR12" s="550"/>
      <c r="AS12" s="550"/>
      <c r="AT12" s="550"/>
      <c r="AU12" s="550"/>
      <c r="AV12" s="550"/>
      <c r="AW12" s="550"/>
      <c r="AX12" s="550"/>
      <c r="AY12" s="550"/>
      <c r="AZ12" s="550"/>
      <c r="BA12" s="550"/>
      <c r="BB12" s="550"/>
      <c r="BC12" s="550"/>
      <c r="BD12" s="550"/>
      <c r="BE12" s="550"/>
      <c r="BF12" s="550"/>
      <c r="BG12" s="550"/>
      <c r="BH12" s="550"/>
      <c r="BI12" s="550"/>
      <c r="BJ12" s="550"/>
      <c r="BK12" s="550"/>
      <c r="BL12" s="550"/>
      <c r="BM12" s="550"/>
      <c r="BN12" s="550"/>
      <c r="BO12" s="550"/>
      <c r="BP12" s="550"/>
      <c r="BQ12" s="550"/>
      <c r="BR12" s="550"/>
      <c r="BS12" s="550"/>
      <c r="BT12" s="550"/>
      <c r="BU12" s="550"/>
      <c r="BV12" s="550"/>
      <c r="BW12" s="550"/>
      <c r="BX12" s="550"/>
      <c r="BY12" s="550"/>
      <c r="BZ12" s="550"/>
      <c r="CA12" s="550"/>
      <c r="CB12" s="550"/>
      <c r="CC12" s="550"/>
      <c r="CD12" s="550"/>
      <c r="CE12" s="550"/>
      <c r="CF12" s="550"/>
      <c r="CG12" s="550"/>
      <c r="CH12" s="550"/>
      <c r="CI12" s="550"/>
      <c r="CJ12" s="550"/>
      <c r="CK12" s="550"/>
      <c r="CL12" s="550"/>
      <c r="CM12" s="550"/>
      <c r="CN12" s="550"/>
      <c r="CO12" s="550"/>
      <c r="CP12" s="550"/>
      <c r="CQ12" s="550"/>
      <c r="CR12" s="550"/>
      <c r="CS12" s="550"/>
      <c r="CT12" s="550"/>
      <c r="CU12" s="550"/>
      <c r="CV12" s="550"/>
      <c r="CW12" s="550"/>
      <c r="CX12" s="550"/>
      <c r="CY12" s="550"/>
      <c r="CZ12" s="549"/>
    </row>
    <row r="13" spans="1:104">
      <c r="B13" s="85" t="s">
        <v>79</v>
      </c>
      <c r="C13" s="86">
        <f>SUM(C32)</f>
        <v>0</v>
      </c>
      <c r="D13" s="86">
        <f t="shared" ref="D13:AG13" si="11">SUM(D32)</f>
        <v>0</v>
      </c>
      <c r="E13" s="86">
        <f t="shared" si="11"/>
        <v>0</v>
      </c>
      <c r="F13" s="86">
        <f t="shared" si="11"/>
        <v>0</v>
      </c>
      <c r="G13" s="86">
        <f t="shared" si="11"/>
        <v>12.702458688918711</v>
      </c>
      <c r="H13" s="86">
        <f t="shared" si="11"/>
        <v>0</v>
      </c>
      <c r="I13" s="86">
        <f t="shared" si="11"/>
        <v>0</v>
      </c>
      <c r="J13" s="86">
        <f t="shared" si="11"/>
        <v>0</v>
      </c>
      <c r="K13" s="86">
        <f t="shared" si="11"/>
        <v>19.815774421066806</v>
      </c>
      <c r="L13" s="86">
        <f t="shared" si="11"/>
        <v>0</v>
      </c>
      <c r="M13" s="86">
        <f t="shared" si="11"/>
        <v>0</v>
      </c>
      <c r="N13" s="86">
        <f t="shared" si="11"/>
        <v>0</v>
      </c>
      <c r="O13" s="86">
        <f t="shared" si="11"/>
        <v>0</v>
      </c>
      <c r="P13" s="86">
        <f t="shared" si="11"/>
        <v>0</v>
      </c>
      <c r="Q13" s="86">
        <f t="shared" si="11"/>
        <v>0</v>
      </c>
      <c r="R13" s="86">
        <f t="shared" si="11"/>
        <v>0</v>
      </c>
      <c r="S13" s="86">
        <f t="shared" si="11"/>
        <v>0</v>
      </c>
      <c r="T13" s="86">
        <f t="shared" si="11"/>
        <v>0</v>
      </c>
      <c r="U13" s="86">
        <f t="shared" si="11"/>
        <v>0</v>
      </c>
      <c r="V13" s="86">
        <f t="shared" si="11"/>
        <v>0</v>
      </c>
      <c r="W13" s="86">
        <f t="shared" si="11"/>
        <v>0</v>
      </c>
      <c r="X13" s="86">
        <f t="shared" si="11"/>
        <v>0</v>
      </c>
      <c r="Y13" s="86">
        <f t="shared" si="11"/>
        <v>0</v>
      </c>
      <c r="Z13" s="86">
        <f t="shared" si="11"/>
        <v>0</v>
      </c>
      <c r="AA13" s="86">
        <f t="shared" si="11"/>
        <v>0</v>
      </c>
      <c r="AB13" s="86">
        <f t="shared" si="11"/>
        <v>0</v>
      </c>
      <c r="AC13" s="86">
        <f t="shared" si="11"/>
        <v>0</v>
      </c>
      <c r="AD13" s="86">
        <f t="shared" si="11"/>
        <v>0</v>
      </c>
      <c r="AE13" s="86">
        <f t="shared" si="11"/>
        <v>0</v>
      </c>
      <c r="AF13" s="86">
        <f t="shared" si="11"/>
        <v>0</v>
      </c>
      <c r="AG13" s="86">
        <f t="shared" si="11"/>
        <v>0</v>
      </c>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49"/>
    </row>
    <row r="14" spans="1:104">
      <c r="B14" s="85" t="s">
        <v>82</v>
      </c>
      <c r="C14" s="87">
        <f>SUM(C33)</f>
        <v>0</v>
      </c>
      <c r="D14" s="87">
        <f t="shared" ref="D14:AG14" si="12">SUM(D33)</f>
        <v>0</v>
      </c>
      <c r="E14" s="87">
        <f t="shared" si="12"/>
        <v>0</v>
      </c>
      <c r="F14" s="87">
        <f t="shared" si="12"/>
        <v>0</v>
      </c>
      <c r="G14" s="87">
        <f t="shared" si="12"/>
        <v>567.70000734306564</v>
      </c>
      <c r="H14" s="87">
        <f t="shared" si="12"/>
        <v>0</v>
      </c>
      <c r="I14" s="87">
        <f t="shared" si="12"/>
        <v>0</v>
      </c>
      <c r="J14" s="87">
        <f t="shared" si="12"/>
        <v>0</v>
      </c>
      <c r="K14" s="87">
        <f t="shared" si="12"/>
        <v>304.49963573907723</v>
      </c>
      <c r="L14" s="87">
        <f t="shared" si="12"/>
        <v>0</v>
      </c>
      <c r="M14" s="87">
        <f t="shared" si="12"/>
        <v>0</v>
      </c>
      <c r="N14" s="87">
        <f t="shared" si="12"/>
        <v>0</v>
      </c>
      <c r="O14" s="87">
        <f t="shared" si="12"/>
        <v>0</v>
      </c>
      <c r="P14" s="87">
        <f t="shared" si="12"/>
        <v>0</v>
      </c>
      <c r="Q14" s="87">
        <f t="shared" si="12"/>
        <v>0</v>
      </c>
      <c r="R14" s="87">
        <f t="shared" si="12"/>
        <v>0</v>
      </c>
      <c r="S14" s="87">
        <f t="shared" si="12"/>
        <v>0</v>
      </c>
      <c r="T14" s="87">
        <f t="shared" si="12"/>
        <v>0</v>
      </c>
      <c r="U14" s="87">
        <f t="shared" si="12"/>
        <v>0</v>
      </c>
      <c r="V14" s="87">
        <f t="shared" si="12"/>
        <v>0</v>
      </c>
      <c r="W14" s="87">
        <f t="shared" si="12"/>
        <v>0</v>
      </c>
      <c r="X14" s="87">
        <f t="shared" si="12"/>
        <v>0</v>
      </c>
      <c r="Y14" s="87">
        <f t="shared" si="12"/>
        <v>0</v>
      </c>
      <c r="Z14" s="87">
        <f t="shared" si="12"/>
        <v>0</v>
      </c>
      <c r="AA14" s="87">
        <f t="shared" si="12"/>
        <v>0</v>
      </c>
      <c r="AB14" s="87">
        <f t="shared" si="12"/>
        <v>0</v>
      </c>
      <c r="AC14" s="87">
        <f t="shared" si="12"/>
        <v>0</v>
      </c>
      <c r="AD14" s="87">
        <f t="shared" si="12"/>
        <v>0</v>
      </c>
      <c r="AE14" s="87">
        <f t="shared" si="12"/>
        <v>0</v>
      </c>
      <c r="AF14" s="87">
        <f t="shared" si="12"/>
        <v>0</v>
      </c>
      <c r="AG14" s="87">
        <f t="shared" si="12"/>
        <v>0</v>
      </c>
      <c r="AH14" s="552"/>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c r="CU14" s="552"/>
      <c r="CV14" s="552"/>
      <c r="CW14" s="552"/>
      <c r="CX14" s="552"/>
      <c r="CY14" s="552"/>
      <c r="CZ14" s="545"/>
    </row>
    <row r="15" spans="1:104">
      <c r="B15" s="85" t="s">
        <v>56</v>
      </c>
      <c r="C15" s="88">
        <f>IF(C14=0,C10,C14/C7)</f>
        <v>1.4343031426416771E-2</v>
      </c>
      <c r="D15" s="88">
        <f t="shared" ref="D15:AG15" si="13">IF(D14=0,D10,D14/D7)</f>
        <v>0.27747832803581951</v>
      </c>
      <c r="E15" s="88">
        <f t="shared" si="13"/>
        <v>0.7508994804767557</v>
      </c>
      <c r="F15" s="88">
        <f t="shared" si="13"/>
        <v>1.08859026445117</v>
      </c>
      <c r="G15" s="88">
        <f t="shared" si="13"/>
        <v>0.32989231638101818</v>
      </c>
      <c r="H15" s="88">
        <f t="shared" si="13"/>
        <v>0.52851351597494023</v>
      </c>
      <c r="I15" s="88">
        <f t="shared" si="13"/>
        <v>0.63823054139398971</v>
      </c>
      <c r="J15" s="88">
        <f t="shared" si="13"/>
        <v>0.74845303875376512</v>
      </c>
      <c r="K15" s="88">
        <f t="shared" si="13"/>
        <v>0.46635848386649276</v>
      </c>
      <c r="L15" s="88">
        <f t="shared" si="13"/>
        <v>0.60562777771475373</v>
      </c>
      <c r="M15" s="88">
        <f t="shared" si="13"/>
        <v>0.66702649392984992</v>
      </c>
      <c r="N15" s="88">
        <f t="shared" si="13"/>
        <v>0.72229951891156285</v>
      </c>
      <c r="O15" s="88">
        <f t="shared" si="13"/>
        <v>0.76932214447160596</v>
      </c>
      <c r="P15" s="88">
        <f t="shared" si="13"/>
        <v>0.80606365562628557</v>
      </c>
      <c r="Q15" s="88">
        <f t="shared" si="13"/>
        <v>0.8307583567112713</v>
      </c>
      <c r="R15" s="88">
        <f t="shared" si="13"/>
        <v>0.84206768457827985</v>
      </c>
      <c r="S15" s="88">
        <f t="shared" si="13"/>
        <v>0.8392187085236763</v>
      </c>
      <c r="T15" s="88">
        <f t="shared" si="13"/>
        <v>0.8221032225721443</v>
      </c>
      <c r="U15" s="88">
        <f t="shared" si="13"/>
        <v>0.79132363239382708</v>
      </c>
      <c r="V15" s="88">
        <f t="shared" si="13"/>
        <v>0.74817674842598547</v>
      </c>
      <c r="W15" s="88">
        <f t="shared" si="13"/>
        <v>0.69457377168566525</v>
      </c>
      <c r="X15" s="88">
        <f t="shared" si="13"/>
        <v>0.63290303998475439</v>
      </c>
      <c r="Y15" s="88">
        <f t="shared" si="13"/>
        <v>0.56584998304661782</v>
      </c>
      <c r="Z15" s="88">
        <f t="shared" si="13"/>
        <v>0.49545649814351994</v>
      </c>
      <c r="AA15" s="88">
        <f t="shared" si="13"/>
        <v>0.42462866359664214</v>
      </c>
      <c r="AB15" s="88">
        <f t="shared" si="13"/>
        <v>0.35656359465301313</v>
      </c>
      <c r="AC15" s="88">
        <f t="shared" si="13"/>
        <v>0.29324144753027126</v>
      </c>
      <c r="AD15" s="88">
        <f t="shared" si="13"/>
        <v>0.23610627688722877</v>
      </c>
      <c r="AE15" s="88">
        <f t="shared" si="13"/>
        <v>0.18604200279902922</v>
      </c>
      <c r="AF15" s="88">
        <f t="shared" si="13"/>
        <v>0.14340208700444237</v>
      </c>
      <c r="AG15" s="88">
        <f t="shared" si="13"/>
        <v>0.10808138575690174</v>
      </c>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c r="CK15" s="553"/>
      <c r="CL15" s="553"/>
      <c r="CM15" s="553"/>
      <c r="CN15" s="553"/>
      <c r="CO15" s="553"/>
      <c r="CP15" s="553"/>
      <c r="CQ15" s="553"/>
      <c r="CR15" s="553"/>
      <c r="CS15" s="553"/>
      <c r="CT15" s="553"/>
      <c r="CU15" s="553"/>
      <c r="CV15" s="553"/>
      <c r="CW15" s="553"/>
      <c r="CX15" s="553"/>
      <c r="CY15" s="553"/>
      <c r="CZ15" s="545"/>
    </row>
    <row r="16" spans="1:104">
      <c r="B16" s="84"/>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row>
    <row r="17" spans="1:104">
      <c r="A17" s="46"/>
      <c r="B17" s="47" t="s">
        <v>4</v>
      </c>
      <c r="C17" s="47" t="s">
        <v>5</v>
      </c>
      <c r="D17" s="48" t="s">
        <v>6</v>
      </c>
      <c r="E17" s="47" t="s">
        <v>7</v>
      </c>
      <c r="F17" s="47" t="s">
        <v>8</v>
      </c>
      <c r="G17" s="47" t="s">
        <v>9</v>
      </c>
      <c r="H17" s="47" t="s">
        <v>10</v>
      </c>
      <c r="I17" s="47" t="s">
        <v>11</v>
      </c>
      <c r="J17" s="47" t="s">
        <v>12</v>
      </c>
      <c r="K17" s="49" t="s">
        <v>13</v>
      </c>
      <c r="L17" s="50" t="s">
        <v>14</v>
      </c>
      <c r="M17" s="47" t="s">
        <v>15</v>
      </c>
      <c r="N17" s="47" t="s">
        <v>16</v>
      </c>
      <c r="O17" s="47" t="s">
        <v>17</v>
      </c>
      <c r="P17" s="47" t="s">
        <v>18</v>
      </c>
      <c r="Q17" s="47" t="s">
        <v>19</v>
      </c>
      <c r="R17" s="51" t="s">
        <v>20</v>
      </c>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row>
    <row r="18" spans="1:104">
      <c r="A18" s="52" t="s">
        <v>21</v>
      </c>
      <c r="B18" s="53">
        <v>10</v>
      </c>
      <c r="C18" s="54">
        <v>4</v>
      </c>
      <c r="D18" s="54">
        <f>Ieeja_AGM!E4</f>
        <v>0</v>
      </c>
      <c r="E18" s="54">
        <f>IF(D18="","",VLOOKUP($A18,Ieeja_AGM!$B$4:$W$8,Ieeja_AGM!G$17,FALSE))</f>
        <v>2</v>
      </c>
      <c r="F18" s="54">
        <f>IF(E18="","",VLOOKUP($A18,Ieeja_AGM!$B$4:$W$8,Ieeja_AGM!I$17,FALSE))</f>
        <v>1</v>
      </c>
      <c r="G18" s="54">
        <f>IF(F18="","",VLOOKUP($A18,Ieeja_AGM!$B$4:$W$8,Ieeja_AGM!J$17,FALSE))</f>
        <v>-1</v>
      </c>
      <c r="H18" s="53">
        <f>IF(G18="","",VLOOKUP($A18,Ieeja_AGM!$B$4:$W$8,Ieeja_AGM!K$17,FALSE))</f>
        <v>0.68</v>
      </c>
      <c r="I18" s="53">
        <f>IF(H18="","",VLOOKUP($A18,Ieeja_AGM!$B$4:$W$8,Ieeja_AGM!L$17,FALSE))</f>
        <v>0.88569577365981011</v>
      </c>
      <c r="J18" s="53">
        <f>IF(I18="","",VLOOKUP($A18,Ieeja_AGM!$B$4:$W$8,Ieeja_AGM!M$17,FALSE))</f>
        <v>0.8292682926829269</v>
      </c>
      <c r="K18" s="53">
        <f>IF(J18="","",VLOOKUP($A18,Ieeja_AGM!$B$4:$W$8,Ieeja_AGM!N$17,FALSE))</f>
        <v>5.8904862254808616</v>
      </c>
      <c r="L18" s="54">
        <f>IF(K18="","",VLOOKUP($A18,Ieeja_AGM!$B$4:$W$8,Ieeja_AGM!P$17,FALSE))</f>
        <v>3000</v>
      </c>
      <c r="M18" s="54">
        <f>IF(L18="","",VLOOKUP($A18,Ieeja_AGM!$B$4:$W$8,Ieeja_AGM!R$17,FALSE))</f>
        <v>0.14964149942213148</v>
      </c>
      <c r="N18" s="54">
        <f>IF(M18="","",VLOOKUP($A18,Ieeja_AGM!$B$4:$W$8,Ieeja_AGM!S$17,FALSE))</f>
        <v>2.7072168690958343</v>
      </c>
      <c r="O18" s="54">
        <f>IF(N18="","",VLOOKUP($A18,Ieeja_AGM!$B$4:$W$8,Ieeja_AGM!T$17,FALSE))</f>
        <v>209160.80504952717</v>
      </c>
      <c r="P18" s="54">
        <f>IF(O18="","",VLOOKUP($A18,Ieeja_AGM!$B$4:$W$8,Ieeja_AGM!U$17,FALSE))</f>
        <v>50</v>
      </c>
      <c r="Q18" s="54">
        <f>IF(P18="","",VLOOKUP($A18,Ieeja_AGM!$B$4:$W$8,Ieeja_AGM!V$17,FALSE))</f>
        <v>23</v>
      </c>
      <c r="R18" s="54">
        <f>IF(Q18="","",VLOOKUP($A18,Ieeja_AGM!$B$4:$W$8,Ieeja_AGM!W$17,FALSE))</f>
        <v>2.5006835737216973</v>
      </c>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9"/>
    </row>
    <row r="19" spans="1:104" ht="10.5" customHeight="1">
      <c r="A19" s="38" t="str">
        <f>A18</f>
        <v>s10</v>
      </c>
      <c r="B19" s="55" t="s">
        <v>4</v>
      </c>
      <c r="C19" s="67">
        <f>B18</f>
        <v>10</v>
      </c>
      <c r="D19" s="70">
        <f>IF(OR($C18="",D28=1),"",D25/D$3*10)</f>
        <v>10</v>
      </c>
      <c r="E19" s="70">
        <f t="shared" ref="E19:AG19" si="14">IF(OR($C18="",E28=1),"",E25/E$3*10)</f>
        <v>10</v>
      </c>
      <c r="F19" s="70">
        <f t="shared" si="14"/>
        <v>10</v>
      </c>
      <c r="G19" s="70">
        <f t="shared" si="14"/>
        <v>10</v>
      </c>
      <c r="H19" s="70">
        <f t="shared" si="14"/>
        <v>10</v>
      </c>
      <c r="I19" s="70">
        <f t="shared" si="14"/>
        <v>10</v>
      </c>
      <c r="J19" s="70">
        <f t="shared" si="14"/>
        <v>10</v>
      </c>
      <c r="K19" s="70">
        <f t="shared" si="14"/>
        <v>10</v>
      </c>
      <c r="L19" s="70">
        <f t="shared" si="14"/>
        <v>10</v>
      </c>
      <c r="M19" s="70">
        <f t="shared" si="14"/>
        <v>10</v>
      </c>
      <c r="N19" s="70">
        <f t="shared" si="14"/>
        <v>10</v>
      </c>
      <c r="O19" s="70">
        <f t="shared" si="14"/>
        <v>10</v>
      </c>
      <c r="P19" s="70">
        <f t="shared" si="14"/>
        <v>10</v>
      </c>
      <c r="Q19" s="70">
        <f t="shared" si="14"/>
        <v>10</v>
      </c>
      <c r="R19" s="70">
        <f t="shared" si="14"/>
        <v>10</v>
      </c>
      <c r="S19" s="70">
        <f t="shared" si="14"/>
        <v>10</v>
      </c>
      <c r="T19" s="106">
        <f t="shared" si="14"/>
        <v>10</v>
      </c>
      <c r="U19" s="70">
        <f t="shared" si="14"/>
        <v>10</v>
      </c>
      <c r="V19" s="70">
        <f t="shared" si="14"/>
        <v>10</v>
      </c>
      <c r="W19" s="70">
        <f t="shared" si="14"/>
        <v>10</v>
      </c>
      <c r="X19" s="70">
        <f t="shared" si="14"/>
        <v>10</v>
      </c>
      <c r="Y19" s="70">
        <f t="shared" si="14"/>
        <v>10</v>
      </c>
      <c r="Z19" s="70">
        <f t="shared" si="14"/>
        <v>10</v>
      </c>
      <c r="AA19" s="70">
        <f t="shared" si="14"/>
        <v>10</v>
      </c>
      <c r="AB19" s="70">
        <f t="shared" si="14"/>
        <v>10</v>
      </c>
      <c r="AC19" s="70">
        <f t="shared" si="14"/>
        <v>10</v>
      </c>
      <c r="AD19" s="70">
        <f t="shared" si="14"/>
        <v>10</v>
      </c>
      <c r="AE19" s="70">
        <f t="shared" si="14"/>
        <v>10</v>
      </c>
      <c r="AF19" s="70">
        <f t="shared" si="14"/>
        <v>10</v>
      </c>
      <c r="AG19" s="532">
        <f t="shared" si="14"/>
        <v>10</v>
      </c>
      <c r="AH19" s="554"/>
      <c r="AI19" s="554"/>
      <c r="AJ19" s="554"/>
      <c r="AK19" s="554"/>
      <c r="AL19" s="554"/>
      <c r="AM19" s="554"/>
      <c r="AN19" s="554"/>
      <c r="AO19" s="554"/>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4"/>
      <c r="CX19" s="554"/>
      <c r="CY19" s="554"/>
      <c r="CZ19" s="549"/>
    </row>
    <row r="20" spans="1:104">
      <c r="A20" s="38" t="str">
        <f t="shared" ref="A20:A28" si="15">A19</f>
        <v>s10</v>
      </c>
      <c r="B20" s="55" t="s">
        <v>47</v>
      </c>
      <c r="C20" s="68">
        <f>F18</f>
        <v>1</v>
      </c>
      <c r="D20" s="69">
        <f>IF(OR(D28=1,$C18=""),"",C20+$C$1)</f>
        <v>6</v>
      </c>
      <c r="E20" s="69">
        <f t="shared" ref="E20:AG20" si="16">IF(OR(E28=1,$C18=""),"",D20+$C$1)</f>
        <v>11</v>
      </c>
      <c r="F20" s="69">
        <f t="shared" si="16"/>
        <v>16</v>
      </c>
      <c r="G20" s="69">
        <f t="shared" si="16"/>
        <v>21</v>
      </c>
      <c r="H20" s="69">
        <f t="shared" si="16"/>
        <v>26</v>
      </c>
      <c r="I20" s="69">
        <f t="shared" si="16"/>
        <v>31</v>
      </c>
      <c r="J20" s="69">
        <f t="shared" si="16"/>
        <v>36</v>
      </c>
      <c r="K20" s="69">
        <f t="shared" si="16"/>
        <v>41</v>
      </c>
      <c r="L20" s="69">
        <f t="shared" si="16"/>
        <v>46</v>
      </c>
      <c r="M20" s="69">
        <f t="shared" si="16"/>
        <v>51</v>
      </c>
      <c r="N20" s="69">
        <f t="shared" si="16"/>
        <v>56</v>
      </c>
      <c r="O20" s="69">
        <f t="shared" si="16"/>
        <v>61</v>
      </c>
      <c r="P20" s="69">
        <f t="shared" si="16"/>
        <v>66</v>
      </c>
      <c r="Q20" s="69">
        <f t="shared" si="16"/>
        <v>71</v>
      </c>
      <c r="R20" s="69">
        <f t="shared" si="16"/>
        <v>76</v>
      </c>
      <c r="S20" s="69">
        <f t="shared" si="16"/>
        <v>81</v>
      </c>
      <c r="T20" s="107">
        <f t="shared" si="16"/>
        <v>86</v>
      </c>
      <c r="U20" s="69">
        <f t="shared" si="16"/>
        <v>91</v>
      </c>
      <c r="V20" s="69">
        <f t="shared" si="16"/>
        <v>96</v>
      </c>
      <c r="W20" s="69">
        <f t="shared" si="16"/>
        <v>101</v>
      </c>
      <c r="X20" s="69">
        <f t="shared" si="16"/>
        <v>106</v>
      </c>
      <c r="Y20" s="69">
        <f t="shared" si="16"/>
        <v>111</v>
      </c>
      <c r="Z20" s="69">
        <f t="shared" si="16"/>
        <v>116</v>
      </c>
      <c r="AA20" s="69">
        <f t="shared" si="16"/>
        <v>121</v>
      </c>
      <c r="AB20" s="69">
        <f t="shared" si="16"/>
        <v>126</v>
      </c>
      <c r="AC20" s="69">
        <f t="shared" si="16"/>
        <v>131</v>
      </c>
      <c r="AD20" s="69">
        <f t="shared" si="16"/>
        <v>136</v>
      </c>
      <c r="AE20" s="69">
        <f t="shared" si="16"/>
        <v>141</v>
      </c>
      <c r="AF20" s="69">
        <f t="shared" si="16"/>
        <v>146</v>
      </c>
      <c r="AG20" s="533">
        <f t="shared" si="16"/>
        <v>151</v>
      </c>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c r="BU20" s="555"/>
      <c r="BV20" s="555"/>
      <c r="BW20" s="555"/>
      <c r="BX20" s="555"/>
      <c r="BY20" s="555"/>
      <c r="BZ20" s="555"/>
      <c r="CA20" s="555"/>
      <c r="CB20" s="555"/>
      <c r="CC20" s="555"/>
      <c r="CD20" s="555"/>
      <c r="CE20" s="555"/>
      <c r="CF20" s="555"/>
      <c r="CG20" s="555"/>
      <c r="CH20" s="555"/>
      <c r="CI20" s="555"/>
      <c r="CJ20" s="555"/>
      <c r="CK20" s="555"/>
      <c r="CL20" s="555"/>
      <c r="CM20" s="555"/>
      <c r="CN20" s="555"/>
      <c r="CO20" s="555"/>
      <c r="CP20" s="555"/>
      <c r="CQ20" s="555"/>
      <c r="CR20" s="555"/>
      <c r="CS20" s="555"/>
      <c r="CT20" s="555"/>
      <c r="CU20" s="555"/>
      <c r="CV20" s="555"/>
      <c r="CW20" s="555"/>
      <c r="CX20" s="555"/>
      <c r="CY20" s="555"/>
      <c r="CZ20" s="545"/>
    </row>
    <row r="21" spans="1:104">
      <c r="A21" s="38" t="str">
        <f t="shared" si="15"/>
        <v>s10</v>
      </c>
      <c r="B21" s="55" t="s">
        <v>67</v>
      </c>
      <c r="C21" s="68">
        <f>G18</f>
        <v>-1</v>
      </c>
      <c r="D21" s="69">
        <f>IF(OR(D28=1,$C18=""),"",C21+$C$1)</f>
        <v>4</v>
      </c>
      <c r="E21" s="69">
        <f t="shared" ref="E21:AG21" si="17">IF(OR(E28=1,$C18=""),"",D21+$C$1)</f>
        <v>9</v>
      </c>
      <c r="F21" s="69">
        <f t="shared" si="17"/>
        <v>14</v>
      </c>
      <c r="G21" s="69">
        <f t="shared" si="17"/>
        <v>19</v>
      </c>
      <c r="H21" s="69">
        <f t="shared" si="17"/>
        <v>24</v>
      </c>
      <c r="I21" s="69">
        <f t="shared" si="17"/>
        <v>29</v>
      </c>
      <c r="J21" s="69">
        <f t="shared" si="17"/>
        <v>34</v>
      </c>
      <c r="K21" s="69">
        <f t="shared" si="17"/>
        <v>39</v>
      </c>
      <c r="L21" s="69">
        <f t="shared" si="17"/>
        <v>44</v>
      </c>
      <c r="M21" s="69">
        <f t="shared" si="17"/>
        <v>49</v>
      </c>
      <c r="N21" s="69">
        <f t="shared" si="17"/>
        <v>54</v>
      </c>
      <c r="O21" s="69">
        <f t="shared" si="17"/>
        <v>59</v>
      </c>
      <c r="P21" s="69">
        <f t="shared" si="17"/>
        <v>64</v>
      </c>
      <c r="Q21" s="69">
        <f t="shared" si="17"/>
        <v>69</v>
      </c>
      <c r="R21" s="69">
        <f t="shared" si="17"/>
        <v>74</v>
      </c>
      <c r="S21" s="69">
        <f t="shared" si="17"/>
        <v>79</v>
      </c>
      <c r="T21" s="107">
        <f t="shared" si="17"/>
        <v>84</v>
      </c>
      <c r="U21" s="69">
        <f t="shared" si="17"/>
        <v>89</v>
      </c>
      <c r="V21" s="69">
        <f t="shared" si="17"/>
        <v>94</v>
      </c>
      <c r="W21" s="69">
        <f t="shared" si="17"/>
        <v>99</v>
      </c>
      <c r="X21" s="69">
        <f t="shared" si="17"/>
        <v>104</v>
      </c>
      <c r="Y21" s="69">
        <f t="shared" si="17"/>
        <v>109</v>
      </c>
      <c r="Z21" s="69">
        <f t="shared" si="17"/>
        <v>114</v>
      </c>
      <c r="AA21" s="69">
        <f t="shared" si="17"/>
        <v>119</v>
      </c>
      <c r="AB21" s="69">
        <f t="shared" si="17"/>
        <v>124</v>
      </c>
      <c r="AC21" s="69">
        <f t="shared" si="17"/>
        <v>129</v>
      </c>
      <c r="AD21" s="69">
        <f t="shared" si="17"/>
        <v>134</v>
      </c>
      <c r="AE21" s="69">
        <f t="shared" si="17"/>
        <v>139</v>
      </c>
      <c r="AF21" s="69">
        <f t="shared" si="17"/>
        <v>144</v>
      </c>
      <c r="AG21" s="533">
        <f t="shared" si="17"/>
        <v>149</v>
      </c>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45"/>
    </row>
    <row r="22" spans="1:104">
      <c r="A22" s="38" t="str">
        <f t="shared" si="15"/>
        <v>s10</v>
      </c>
      <c r="B22" s="55" t="s">
        <v>70</v>
      </c>
      <c r="C22" s="67">
        <f>H18</f>
        <v>0.68</v>
      </c>
      <c r="D22" s="114">
        <f>IF(OR(D28=1,$C18=""),"",IF(C21&lt;5,C22+VLOOKUP($D$18,Ieeja_AGM!$B$23:$C$30,2,FALSE)*$C$1,IF(D26&lt;=120,D23,$M46*D23^$N46*D26^$O46)))</f>
        <v>4.08</v>
      </c>
      <c r="E22" s="114">
        <f>IF(OR(E28=1,$C18=""),"",IF(D21&lt;5,D22+VLOOKUP($D$18,Ieeja_AGM!$B$23:$C$30,2,FALSE)*$C$1,IF(E26&lt;=120,E23,$M46*E23^$N46*E26^$O46)))</f>
        <v>7.48</v>
      </c>
      <c r="F22" s="114">
        <f>IF(OR(F28=1,$C18=""),"",IF(E21&lt;5,E22+VLOOKUP($D$18,Ieeja_AGM!$B$23:$C$30,2,FALSE)*$C$1,IF(F26&lt;=120,F23,$M46*F23^$N46*F26^$O46)))</f>
        <v>11.316792407873782</v>
      </c>
      <c r="G22" s="114">
        <f>IF(OR(G28=1,$C18=""),"",IF(F21&lt;5,F22+VLOOKUP($D$18,Ieeja_AGM!$B$23:$C$30,2,FALSE)*$C$1,IF(G26&lt;=120,G23,$M46*G23^$N46*G26^$O46)))</f>
        <v>14.778360368120108</v>
      </c>
      <c r="H22" s="114">
        <f>IF(OR(H28=1,$C18=""),"",IF(G21&lt;5,G22+VLOOKUP($D$18,Ieeja_AGM!$B$23:$C$30,2,FALSE)*$C$1,IF(H26&lt;=120,H23,$M46*H23^$N46*H26^$O46)))</f>
        <v>18.930662924974175</v>
      </c>
      <c r="I22" s="114">
        <f>IF(OR(I28=1,$C18=""),"",IF(H21&lt;5,H22+VLOOKUP($D$18,Ieeja_AGM!$B$23:$C$30,2,FALSE)*$C$1,IF(I26&lt;=120,I23,$M46*I23^$N46*I26^$O46)))</f>
        <v>21.485990403354062</v>
      </c>
      <c r="J22" s="114">
        <f>IF(OR(J28=1,$C18=""),"",IF(I21&lt;5,I22+VLOOKUP($D$18,Ieeja_AGM!$B$23:$C$30,2,FALSE)*$C$1,IF(J26&lt;=120,J23,$M46*J23^$N46*J26^$O46)))</f>
        <v>23.626308195486082</v>
      </c>
      <c r="K22" s="114">
        <f>IF(OR(K28=1,$C18=""),"",IF(J21&lt;5,J22+VLOOKUP($D$18,Ieeja_AGM!$B$23:$C$30,2,FALSE)*$C$1,IF(K26&lt;=120,K23,$M46*K23^$N46*K26^$O46)))</f>
        <v>25.426849170828945</v>
      </c>
      <c r="L22" s="114">
        <f>IF(OR(L28=1,$C18=""),"",IF(K21&lt;5,K22+VLOOKUP($D$18,Ieeja_AGM!$B$23:$C$30,2,FALSE)*$C$1,IF(L26&lt;=120,L23,$M46*L23^$N46*L26^$O46)))</f>
        <v>27.89045278637159</v>
      </c>
      <c r="M22" s="114">
        <f>IF(OR(M28=1,$C18=""),"",IF(L21&lt;5,L22+VLOOKUP($D$18,Ieeja_AGM!$B$23:$C$30,2,FALSE)*$C$1,IF(M26&lt;=120,M23,$M46*M23^$N46*M26^$O46)))</f>
        <v>29.256923141195529</v>
      </c>
      <c r="N22" s="114">
        <f>IF(OR(N28=1,$C18=""),"",IF(M21&lt;5,M22+VLOOKUP($D$18,Ieeja_AGM!$B$23:$C$30,2,FALSE)*$C$1,IF(N26&lt;=120,N23,$M46*N23^$N46*N26^$O46)))</f>
        <v>30.442997012892612</v>
      </c>
      <c r="O22" s="114">
        <f>IF(OR(O28=1,$C18=""),"",IF(N21&lt;5,N22+VLOOKUP($D$18,Ieeja_AGM!$B$23:$C$30,2,FALSE)*$C$1,IF(O26&lt;=120,O23,$M46*O23^$N46*O26^$O46)))</f>
        <v>31.485670024227986</v>
      </c>
      <c r="P22" s="114">
        <f>IF(OR(P28=1,$C18=""),"",IF(O21&lt;5,O22+VLOOKUP($D$18,Ieeja_AGM!$B$23:$C$30,2,FALSE)*$C$1,IF(P26&lt;=120,P23,$M46*P23^$N46*P26^$O46)))</f>
        <v>32.415162690401928</v>
      </c>
      <c r="Q22" s="114">
        <f>IF(OR(Q28=1,$C18=""),"",IF(P21&lt;5,P22+VLOOKUP($D$18,Ieeja_AGM!$B$23:$C$30,2,FALSE)*$C$1,IF(Q26&lt;=120,Q23,$M46*Q23^$N46*Q26^$O46)))</f>
        <v>33.256325843107362</v>
      </c>
      <c r="R22" s="114">
        <f>IF(OR(R28=1,$C18=""),"",IF(Q21&lt;5,Q22+VLOOKUP($D$18,Ieeja_AGM!$B$23:$C$30,2,FALSE)*$C$1,IF(R26&lt;=120,R23,$M46*R23^$N46*R26^$O46)))</f>
        <v>34.029771166687055</v>
      </c>
      <c r="S22" s="114">
        <f>IF(OR(S28=1,$C18=""),"",IF(R21&lt;5,R22+VLOOKUP($D$18,Ieeja_AGM!$B$23:$C$30,2,FALSE)*$C$1,IF(S26&lt;=120,S23,$M46*S23^$N46*S26^$O46)))</f>
        <v>34.752758940226073</v>
      </c>
      <c r="T22" s="114">
        <f>IF(OR(T28=1,$C18=""),"",IF(S21&lt;5,S22+VLOOKUP($D$18,Ieeja_AGM!$B$23:$C$30,2,FALSE)*$C$1,IF(T26&lt;=120,T23,$M46*T23^$N46*T26^$O46)))</f>
        <v>35.439888081719147</v>
      </c>
      <c r="U22" s="114">
        <f>IF(OR(U28=1,$C18=""),"",IF(T21&lt;5,T22+VLOOKUP($D$18,Ieeja_AGM!$B$23:$C$30,2,FALSE)*$C$1,IF(U26&lt;=120,U23,$M46*U23^$N46*U26^$O46)))</f>
        <v>36.1036317523713</v>
      </c>
      <c r="V22" s="114">
        <f>IF(OR(V28=1,$C18=""),"",IF(U21&lt;5,U22+VLOOKUP($D$18,Ieeja_AGM!$B$23:$C$30,2,FALSE)*$C$1,IF(V26&lt;=120,V23,$M46*V23^$N46*V26^$O46)))</f>
        <v>36.754755311278394</v>
      </c>
      <c r="W22" s="114">
        <f>IF(OR(W28=1,$C18=""),"",IF(V21&lt;5,V22+VLOOKUP($D$18,Ieeja_AGM!$B$23:$C$30,2,FALSE)*$C$1,IF(W26&lt;=120,W23,$M46*W23^$N46*W26^$O46)))</f>
        <v>37.40264624759326</v>
      </c>
      <c r="X22" s="114">
        <f>IF(OR(X28=1,$C18=""),"",IF(W21&lt;5,W22+VLOOKUP($D$18,Ieeja_AGM!$B$23:$C$30,2,FALSE)*$C$1,IF(X26&lt;=120,X23,$M46*X23^$N46*X26^$O46)))</f>
        <v>38.055579228892562</v>
      </c>
      <c r="Y22" s="114">
        <f>IF(OR(Y28=1,$C18=""),"",IF(X21&lt;5,X22+VLOOKUP($D$18,Ieeja_AGM!$B$23:$C$30,2,FALSE)*$C$1,IF(Y26&lt;=120,Y23,$M46*Y23^$N46*Y26^$O46)))</f>
        <v>38.72093394625454</v>
      </c>
      <c r="Z22" s="114">
        <f>IF(OR(Z28=1,$C18=""),"",IF(Y21&lt;5,Y22+VLOOKUP($D$18,Ieeja_AGM!$B$23:$C$30,2,FALSE)*$C$1,IF(Z26&lt;=120,Z23,$M46*Z23^$N46*Z26^$O46)))</f>
        <v>39.211597435754797</v>
      </c>
      <c r="AA22" s="114">
        <f>IF(OR(AA28=1,$C18=""),"",IF(Z21&lt;5,Z22+VLOOKUP($D$18,Ieeja_AGM!$B$23:$C$30,2,FALSE)*$C$1,IF(AA26&lt;=120,AA23,$M46*AA23^$N46*AA26^$O46)))</f>
        <v>39.502086240683305</v>
      </c>
      <c r="AB22" s="114">
        <f>IF(OR(AB28=1,$C18=""),"",IF(AA21&lt;5,AA22+VLOOKUP($D$18,Ieeja_AGM!$B$23:$C$30,2,FALSE)*$C$1,IF(AB26&lt;=120,AB23,$M46*AB23^$N46*AB26^$O46)))</f>
        <v>39.769461044793879</v>
      </c>
      <c r="AC22" s="114">
        <f>IF(OR(AC28=1,$C18=""),"",IF(AB21&lt;5,AB22+VLOOKUP($D$18,Ieeja_AGM!$B$23:$C$30,2,FALSE)*$C$1,IF(AC26&lt;=120,AC23,$M46*AC23^$N46*AC26^$O46)))</f>
        <v>40.016225895902664</v>
      </c>
      <c r="AD22" s="114">
        <f>IF(OR(AD28=1,$C18=""),"",IF(AC21&lt;5,AC22+VLOOKUP($D$18,Ieeja_AGM!$B$23:$C$30,2,FALSE)*$C$1,IF(AD26&lt;=120,AD23,$M46*AD23^$N46*AD26^$O46)))</f>
        <v>40.24454791939884</v>
      </c>
      <c r="AE22" s="114">
        <f>IF(OR(AE28=1,$C18=""),"",IF(AD21&lt;5,AD22+VLOOKUP($D$18,Ieeja_AGM!$B$23:$C$30,2,FALSE)*$C$1,IF(AE26&lt;=120,AE23,$M46*AE23^$N46*AE26^$O46)))</f>
        <v>40.456310722082129</v>
      </c>
      <c r="AF22" s="114">
        <f>IF(OR(AF28=1,$C18=""),"",IF(AE21&lt;5,AE22+VLOOKUP($D$18,Ieeja_AGM!$B$23:$C$30,2,FALSE)*$C$1,IF(AF26&lt;=120,AF23,$M46*AF23^$N46*AF26^$O46)))</f>
        <v>40.653158162252097</v>
      </c>
      <c r="AG22" s="114">
        <f>IF(OR(AG28=1,$C18=""),"",IF(AF21&lt;5,AF22+VLOOKUP($D$18,Ieeja_AGM!$B$23:$C$30,2,FALSE)*$C$1,IF(AG26&lt;=120,AG23,$M46*AG23^$N46*AG26^$O46)))</f>
        <v>40.836530416184821</v>
      </c>
      <c r="AH22" s="554"/>
      <c r="AI22" s="554"/>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4"/>
      <c r="CX22" s="554"/>
      <c r="CY22" s="554"/>
      <c r="CZ22" s="545"/>
    </row>
    <row r="23" spans="1:104">
      <c r="A23" s="38" t="str">
        <f t="shared" si="15"/>
        <v>s10</v>
      </c>
      <c r="B23" s="55" t="s">
        <v>62</v>
      </c>
      <c r="C23" s="67">
        <f>I18</f>
        <v>0.88569577365981011</v>
      </c>
      <c r="D23" s="114">
        <f>IF(OR(D28=1,$C18=""),"",IF(AND(C21&lt;5,D26&lt;=120),D22,IF(AND(C21&lt;5,D26&gt;120),(D22/($M46*D26^$O46))^(1/$N46),1.3+D21^$J46/($K46+100*$L46*((C21^$J46/(C23-1.3)-$K46)/(100*$L46+C21^$J46))+((C21^$J46/(C23-1.3)-$K46)/(100*$L46+C21^$J46))*D21^$J46))))</f>
        <v>5.092880254156734</v>
      </c>
      <c r="E23" s="114">
        <f t="shared" ref="E23:AG23" si="18">IF(OR(E28=1,$C18=""),"",IF(AND(D21&lt;5,E26&lt;=120),E22,IF(AND(D21&lt;5,E26&gt;120),(E22/($M46*E26^$O46))^(1/$N46),1.3+E21^$J46/($K46+100*$L46*((D21^$J46/(D23-1.3)-$K46)/(100*$L46+D21^$J46))+((D21^$J46/(D23-1.3)-$K46)/(100*$L46+D21^$J46))*E21^$J46))))</f>
        <v>9.2002735608786814</v>
      </c>
      <c r="F23" s="114">
        <f t="shared" si="18"/>
        <v>13.691336194456174</v>
      </c>
      <c r="G23" s="114">
        <f t="shared" si="18"/>
        <v>17.566452397765804</v>
      </c>
      <c r="H23" s="114">
        <f t="shared" si="18"/>
        <v>20.831627406003502</v>
      </c>
      <c r="I23" s="114">
        <f t="shared" si="18"/>
        <v>23.567167743622839</v>
      </c>
      <c r="J23" s="114">
        <f t="shared" si="18"/>
        <v>25.863409508667893</v>
      </c>
      <c r="K23" s="114">
        <f t="shared" si="18"/>
        <v>27.801207385601916</v>
      </c>
      <c r="L23" s="114">
        <f t="shared" si="18"/>
        <v>29.44762929843391</v>
      </c>
      <c r="M23" s="114">
        <f t="shared" si="18"/>
        <v>30.85666476381888</v>
      </c>
      <c r="N23" s="114">
        <f t="shared" si="18"/>
        <v>32.07130168777195</v>
      </c>
      <c r="O23" s="114">
        <f t="shared" si="18"/>
        <v>33.125702388868753</v>
      </c>
      <c r="P23" s="114">
        <f t="shared" si="18"/>
        <v>34.047087982137278</v>
      </c>
      <c r="Q23" s="114">
        <f t="shared" si="18"/>
        <v>34.857258449789455</v>
      </c>
      <c r="R23" s="114">
        <f t="shared" si="18"/>
        <v>35.573781706411204</v>
      </c>
      <c r="S23" s="114">
        <f t="shared" si="18"/>
        <v>36.210911679909202</v>
      </c>
      <c r="T23" s="114">
        <f t="shared" si="18"/>
        <v>36.780294239474657</v>
      </c>
      <c r="U23" s="114">
        <f t="shared" si="18"/>
        <v>37.291510373536035</v>
      </c>
      <c r="V23" s="114">
        <f t="shared" si="18"/>
        <v>37.752495568615153</v>
      </c>
      <c r="W23" s="114">
        <f t="shared" si="18"/>
        <v>38.169865213173885</v>
      </c>
      <c r="X23" s="114">
        <f t="shared" si="18"/>
        <v>38.549168554731146</v>
      </c>
      <c r="Y23" s="114">
        <f t="shared" si="18"/>
        <v>38.89508813795107</v>
      </c>
      <c r="Z23" s="114">
        <f t="shared" si="18"/>
        <v>39.211597435754797</v>
      </c>
      <c r="AA23" s="114">
        <f t="shared" si="18"/>
        <v>39.502086240683305</v>
      </c>
      <c r="AB23" s="114">
        <f t="shared" si="18"/>
        <v>39.769461044793879</v>
      </c>
      <c r="AC23" s="114">
        <f t="shared" si="18"/>
        <v>40.016225895902664</v>
      </c>
      <c r="AD23" s="114">
        <f t="shared" si="18"/>
        <v>40.24454791939884</v>
      </c>
      <c r="AE23" s="114">
        <f t="shared" si="18"/>
        <v>40.456310722082129</v>
      </c>
      <c r="AF23" s="114">
        <f t="shared" si="18"/>
        <v>40.653158162252097</v>
      </c>
      <c r="AG23" s="534">
        <f t="shared" si="18"/>
        <v>40.836530416184821</v>
      </c>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4"/>
      <c r="CX23" s="554"/>
      <c r="CY23" s="554"/>
      <c r="CZ23" s="545"/>
    </row>
    <row r="24" spans="1:104">
      <c r="A24" s="38" t="str">
        <f t="shared" si="15"/>
        <v>s10</v>
      </c>
      <c r="B24" s="55" t="s">
        <v>63</v>
      </c>
      <c r="C24" s="67">
        <f>J18</f>
        <v>0.8292682926829269</v>
      </c>
      <c r="D24" s="70">
        <f t="shared" ref="D24:AG24" si="19">IF(OR(D28=1,$C18=""),"",IF(C21&lt;5,D22/$AR46,IF(C34="",D21^$P46/($Q46*C$10+100*$R46*((C21^$P46/(C24)-$Q46*C$10)/(100*$R46+C21^$P46))+((C21^$P46/(C24)-$Q46*C$10)/(100*$R46+C21^$P46))*D21^$P46),D21^$P46/($Q46*C$15+100*$R46*((C21^$P46/(C34)-$Q46*C$15)/(100*$R46+C21^$P46))+((C21^$P46/(C34)-$Q46*C$15)/(100*$R46+C21^$P46))*D21^$P46))))</f>
        <v>4.975609756097561</v>
      </c>
      <c r="E24" s="70">
        <f t="shared" si="19"/>
        <v>9.1219512195121961</v>
      </c>
      <c r="F24" s="70">
        <f t="shared" si="19"/>
        <v>12.010495716789208</v>
      </c>
      <c r="G24" s="70">
        <f t="shared" si="19"/>
        <v>14.368159937489482</v>
      </c>
      <c r="H24" s="70">
        <f t="shared" si="19"/>
        <v>19.566838030374946</v>
      </c>
      <c r="I24" s="70">
        <f t="shared" si="19"/>
        <v>21.940740397935755</v>
      </c>
      <c r="J24" s="70">
        <f t="shared" si="19"/>
        <v>24.078261392362936</v>
      </c>
      <c r="K24" s="70">
        <f t="shared" si="19"/>
        <v>26.00807980750497</v>
      </c>
      <c r="L24" s="70">
        <f t="shared" si="19"/>
        <v>30.902178934074136</v>
      </c>
      <c r="M24" s="70">
        <f t="shared" si="19"/>
        <v>32.817082037978928</v>
      </c>
      <c r="N24" s="70">
        <f t="shared" si="19"/>
        <v>34.588066102752187</v>
      </c>
      <c r="O24" s="70">
        <f t="shared" si="19"/>
        <v>36.230144661067939</v>
      </c>
      <c r="P24" s="70">
        <f t="shared" si="19"/>
        <v>37.758058103768313</v>
      </c>
      <c r="Q24" s="70">
        <f t="shared" si="19"/>
        <v>39.18656748644505</v>
      </c>
      <c r="R24" s="70">
        <f t="shared" si="19"/>
        <v>40.530484948379147</v>
      </c>
      <c r="S24" s="70">
        <f t="shared" si="19"/>
        <v>41.804523434493461</v>
      </c>
      <c r="T24" s="106">
        <f t="shared" si="19"/>
        <v>43.023032030632251</v>
      </c>
      <c r="U24" s="70">
        <f t="shared" si="19"/>
        <v>44.199672909847983</v>
      </c>
      <c r="V24" s="70">
        <f t="shared" si="19"/>
        <v>45.347087190280753</v>
      </c>
      <c r="W24" s="70">
        <f t="shared" si="19"/>
        <v>46.476588271418471</v>
      </c>
      <c r="X24" s="70">
        <f t="shared" si="19"/>
        <v>47.597912145063496</v>
      </c>
      <c r="Y24" s="70">
        <f t="shared" si="19"/>
        <v>48.71904501990047</v>
      </c>
      <c r="Z24" s="70">
        <f t="shared" si="19"/>
        <v>49.846139716947206</v>
      </c>
      <c r="AA24" s="70">
        <f t="shared" si="19"/>
        <v>50.983969575983423</v>
      </c>
      <c r="AB24" s="70">
        <f t="shared" si="19"/>
        <v>52.135449456350948</v>
      </c>
      <c r="AC24" s="70">
        <f t="shared" si="19"/>
        <v>53.301457239760211</v>
      </c>
      <c r="AD24" s="70">
        <f t="shared" si="19"/>
        <v>54.481534567329284</v>
      </c>
      <c r="AE24" s="70">
        <f t="shared" si="19"/>
        <v>55.674173824495377</v>
      </c>
      <c r="AF24" s="70">
        <f t="shared" si="19"/>
        <v>56.877120784217254</v>
      </c>
      <c r="AG24" s="532">
        <f t="shared" si="19"/>
        <v>58.087669722704355</v>
      </c>
      <c r="AH24" s="554"/>
      <c r="AI24" s="554"/>
      <c r="AJ24" s="554"/>
      <c r="AK24" s="554"/>
      <c r="AL24" s="554"/>
      <c r="AM24" s="554"/>
      <c r="AN24" s="554"/>
      <c r="AO24" s="554"/>
      <c r="AP24" s="554"/>
      <c r="AQ24" s="554"/>
      <c r="AR24" s="554"/>
      <c r="AS24" s="554"/>
      <c r="AT24" s="554"/>
      <c r="AU24" s="554"/>
      <c r="AV24" s="554"/>
      <c r="AW24" s="554"/>
      <c r="AX24" s="554"/>
      <c r="AY24" s="554"/>
      <c r="AZ24" s="554"/>
      <c r="BA24" s="554"/>
      <c r="BB24" s="554"/>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4"/>
      <c r="CZ24" s="545"/>
    </row>
    <row r="25" spans="1:104">
      <c r="A25" s="38" t="str">
        <f t="shared" si="15"/>
        <v>s10</v>
      </c>
      <c r="B25" s="55" t="s">
        <v>64</v>
      </c>
      <c r="C25" s="67">
        <f>K18</f>
        <v>5.8904862254808616</v>
      </c>
      <c r="D25" s="70">
        <f t="shared" ref="D25:AG25" si="20">IF(OR(D28=1,$C18=""),"",IF(C21&lt;5,PI()*D24^2*D26/40000,IF(OR(C25&lt;10,D$2&gt;20,C21&gt;$AH46),MIN(D39,D43),MIN(D38,D43))))</f>
        <v>5.7748266510890049</v>
      </c>
      <c r="E25" s="70">
        <f t="shared" si="20"/>
        <v>19.215735681498668</v>
      </c>
      <c r="F25" s="70">
        <f t="shared" si="20"/>
        <v>29.339637843772472</v>
      </c>
      <c r="G25" s="70">
        <f t="shared" si="20"/>
        <v>33.963207126449042</v>
      </c>
      <c r="H25" s="70">
        <f t="shared" si="20"/>
        <v>16.690020587447297</v>
      </c>
      <c r="I25" s="70">
        <f t="shared" si="20"/>
        <v>20.880856352379109</v>
      </c>
      <c r="J25" s="70">
        <f t="shared" si="20"/>
        <v>25.260447188736538</v>
      </c>
      <c r="K25" s="70">
        <f t="shared" si="20"/>
        <v>29.762320320935526</v>
      </c>
      <c r="L25" s="70">
        <f t="shared" si="20"/>
        <v>22.824342384133033</v>
      </c>
      <c r="M25" s="70">
        <f t="shared" si="20"/>
        <v>25.754396780554732</v>
      </c>
      <c r="N25" s="70">
        <f t="shared" si="20"/>
        <v>28.503015048553781</v>
      </c>
      <c r="O25" s="70">
        <f t="shared" si="20"/>
        <v>30.961162168438225</v>
      </c>
      <c r="P25" s="70">
        <f t="shared" si="20"/>
        <v>33.021565721710658</v>
      </c>
      <c r="Q25" s="70">
        <f t="shared" si="20"/>
        <v>34.587008398593397</v>
      </c>
      <c r="R25" s="70">
        <f t="shared" si="20"/>
        <v>35.578394510916411</v>
      </c>
      <c r="S25" s="70">
        <f t="shared" si="20"/>
        <v>35.94181741424778</v>
      </c>
      <c r="T25" s="106">
        <f t="shared" si="20"/>
        <v>35.653854670413715</v>
      </c>
      <c r="U25" s="70">
        <f t="shared" si="20"/>
        <v>34.724443475794317</v>
      </c>
      <c r="V25" s="70">
        <f t="shared" si="20"/>
        <v>33.19692487171438</v>
      </c>
      <c r="W25" s="70">
        <f t="shared" si="20"/>
        <v>31.145160048686858</v>
      </c>
      <c r="X25" s="70">
        <f t="shared" si="20"/>
        <v>28.667969934345884</v>
      </c>
      <c r="Y25" s="70">
        <f t="shared" si="20"/>
        <v>25.881476586728084</v>
      </c>
      <c r="Z25" s="70">
        <f t="shared" si="20"/>
        <v>22.910179283804226</v>
      </c>
      <c r="AA25" s="70">
        <f t="shared" si="20"/>
        <v>19.877738187728131</v>
      </c>
      <c r="AB25" s="70">
        <f t="shared" si="20"/>
        <v>16.898441800994622</v>
      </c>
      <c r="AC25" s="70">
        <f t="shared" si="20"/>
        <v>14.070202545905577</v>
      </c>
      <c r="AD25" s="70">
        <f t="shared" si="20"/>
        <v>11.469682545736669</v>
      </c>
      <c r="AE25" s="70">
        <f t="shared" si="20"/>
        <v>9.1498422500761407</v>
      </c>
      <c r="AF25" s="70">
        <f t="shared" si="20"/>
        <v>7.1398806158238308</v>
      </c>
      <c r="AG25" s="532">
        <f t="shared" si="20"/>
        <v>5.4472488153811902</v>
      </c>
      <c r="AH25" s="554"/>
      <c r="AI25" s="554"/>
      <c r="AJ25" s="554"/>
      <c r="AK25" s="554"/>
      <c r="AL25" s="554"/>
      <c r="AM25" s="554"/>
      <c r="AN25" s="554"/>
      <c r="AO25" s="554"/>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4"/>
      <c r="CX25" s="554"/>
      <c r="CY25" s="554"/>
      <c r="CZ25" s="545"/>
    </row>
    <row r="26" spans="1:104">
      <c r="A26" s="38" t="str">
        <f t="shared" si="15"/>
        <v>s10</v>
      </c>
      <c r="B26" s="55" t="s">
        <v>65</v>
      </c>
      <c r="C26" s="68">
        <f>L18</f>
        <v>3000</v>
      </c>
      <c r="D26" s="69">
        <f>IF(OR(D28=1,$C18=""),"",IF(C21&lt;5,C26*0.99,40000*D25/PI()/D24^2))</f>
        <v>2970</v>
      </c>
      <c r="E26" s="69">
        <f t="shared" ref="E26:AG26" si="21">IF(OR(E28=1,$C18=""),"",IF(D21&lt;5,D26*0.99,40000*E25/PI()/E24^2))</f>
        <v>2940.3</v>
      </c>
      <c r="F26" s="69">
        <f t="shared" si="21"/>
        <v>2589.6615106985382</v>
      </c>
      <c r="G26" s="69">
        <f t="shared" si="21"/>
        <v>2094.6743035556065</v>
      </c>
      <c r="H26" s="69">
        <f t="shared" si="21"/>
        <v>555.04180004279112</v>
      </c>
      <c r="I26" s="69">
        <f t="shared" si="21"/>
        <v>552.27561319483959</v>
      </c>
      <c r="J26" s="69">
        <f t="shared" si="21"/>
        <v>554.75458923998519</v>
      </c>
      <c r="K26" s="69">
        <f t="shared" si="21"/>
        <v>560.22221571786224</v>
      </c>
      <c r="L26" s="69">
        <f t="shared" si="21"/>
        <v>304.31978350039316</v>
      </c>
      <c r="M26" s="69">
        <f>IF(OR(M28=1,$C18=""),"",IF(L21&lt;5,L26*0.99,40000*M25/PI()/M24^2))</f>
        <v>304.48196623537507</v>
      </c>
      <c r="N26" s="69">
        <f>IF(OR(N28=1,$C18=""),"",IF(M21&lt;5,M26*0.99,40000*N25/PI()/N24^2))</f>
        <v>303.35304602183828</v>
      </c>
      <c r="O26" s="69">
        <f>IF(OR(O28=1,$C18=""),"",IF(N21&lt;5,N26*0.99,40000*O25/PI()/O24^2))</f>
        <v>300.32206160221614</v>
      </c>
      <c r="P26" s="69">
        <f t="shared" si="21"/>
        <v>294.90930746555944</v>
      </c>
      <c r="Q26" s="69">
        <f t="shared" si="21"/>
        <v>286.7798749301511</v>
      </c>
      <c r="R26" s="69">
        <f>IF(OR(R28=1,$C18=""),"",IF(Q21&lt;5,Q26*0.99,40000*R25/PI()/R24^2))</f>
        <v>275.76101243272012</v>
      </c>
      <c r="S26" s="69">
        <f t="shared" si="21"/>
        <v>261.8566445236641</v>
      </c>
      <c r="T26" s="107">
        <f t="shared" si="21"/>
        <v>245.25314250242488</v>
      </c>
      <c r="U26" s="69">
        <f t="shared" si="21"/>
        <v>226.31185364441711</v>
      </c>
      <c r="V26" s="69">
        <f t="shared" si="21"/>
        <v>205.54607223935747</v>
      </c>
      <c r="W26" s="69">
        <f t="shared" si="21"/>
        <v>183.5828913030746</v>
      </c>
      <c r="X26" s="69">
        <f t="shared" si="21"/>
        <v>161.11324794079539</v>
      </c>
      <c r="Y26" s="69">
        <f t="shared" si="21"/>
        <v>138.83585371128783</v>
      </c>
      <c r="Z26" s="69">
        <f t="shared" si="21"/>
        <v>117.40201354331498</v>
      </c>
      <c r="AA26" s="69">
        <f t="shared" si="21"/>
        <v>97.366552306976175</v>
      </c>
      <c r="AB26" s="69">
        <f t="shared" si="21"/>
        <v>79.15722031670073</v>
      </c>
      <c r="AC26" s="69">
        <f t="shared" si="21"/>
        <v>63.056854486531208</v>
      </c>
      <c r="AD26" s="69">
        <f t="shared" si="21"/>
        <v>49.199745126334335</v>
      </c>
      <c r="AE26" s="69">
        <f t="shared" si="21"/>
        <v>37.58513920645062</v>
      </c>
      <c r="AF26" s="69">
        <f t="shared" si="21"/>
        <v>28.101264429157951</v>
      </c>
      <c r="AG26" s="533">
        <f t="shared" si="21"/>
        <v>20.555091903527945</v>
      </c>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45"/>
    </row>
    <row r="27" spans="1:104">
      <c r="A27" s="38" t="str">
        <f t="shared" si="15"/>
        <v>s10</v>
      </c>
      <c r="B27" s="55" t="s">
        <v>66</v>
      </c>
      <c r="C27" s="68">
        <f>M18</f>
        <v>0.14964149942213148</v>
      </c>
      <c r="D27" s="69">
        <f t="shared" ref="D27:AG27" si="22">IF(OR(D28=1,$B18=""),"",IF(D22&lt;1.5,PI()*D24^2*D22/3*D26/40000,$AI46*D22^$AJ46*D24^($AK46*LOG10(D22)+$AL46)*D26))</f>
        <v>14.602246321243323</v>
      </c>
      <c r="E27" s="69">
        <f t="shared" si="22"/>
        <v>75.905864914803004</v>
      </c>
      <c r="F27" s="69">
        <f t="shared" si="22"/>
        <v>163.59303135497768</v>
      </c>
      <c r="G27" s="69">
        <f t="shared" si="22"/>
        <v>238.54090983442325</v>
      </c>
      <c r="H27" s="69">
        <f t="shared" si="22"/>
        <v>145.50255745767535</v>
      </c>
      <c r="I27" s="69">
        <f t="shared" si="22"/>
        <v>204.36467600195198</v>
      </c>
      <c r="J27" s="69">
        <f t="shared" si="22"/>
        <v>269.98314058284933</v>
      </c>
      <c r="K27" s="69">
        <f t="shared" si="22"/>
        <v>340.79965129825763</v>
      </c>
      <c r="L27" s="69">
        <f t="shared" si="22"/>
        <v>285.34928530618237</v>
      </c>
      <c r="M27" s="69">
        <f t="shared" si="22"/>
        <v>337.23422624312599</v>
      </c>
      <c r="N27" s="69">
        <f t="shared" si="22"/>
        <v>387.98507649565369</v>
      </c>
      <c r="O27" s="69">
        <f t="shared" si="22"/>
        <v>435.63634637024415</v>
      </c>
      <c r="P27" s="69">
        <f t="shared" si="22"/>
        <v>478.20493548231894</v>
      </c>
      <c r="Q27" s="69">
        <f t="shared" si="22"/>
        <v>513.82005332874314</v>
      </c>
      <c r="R27" s="69">
        <f t="shared" si="22"/>
        <v>540.85704277449236</v>
      </c>
      <c r="S27" s="69">
        <f t="shared" si="22"/>
        <v>558.06150594561211</v>
      </c>
      <c r="T27" s="69">
        <f t="shared" si="22"/>
        <v>564.65034733281516</v>
      </c>
      <c r="U27" s="69">
        <f t="shared" si="22"/>
        <v>560.37821005653996</v>
      </c>
      <c r="V27" s="69">
        <f t="shared" si="22"/>
        <v>545.56118797760587</v>
      </c>
      <c r="W27" s="69">
        <f t="shared" si="22"/>
        <v>521.0542800107587</v>
      </c>
      <c r="X27" s="69">
        <f t="shared" si="22"/>
        <v>488.18423384196882</v>
      </c>
      <c r="Y27" s="69">
        <f t="shared" si="22"/>
        <v>448.6445037441564</v>
      </c>
      <c r="Z27" s="69">
        <f t="shared" si="22"/>
        <v>402.37452254655386</v>
      </c>
      <c r="AA27" s="69">
        <f t="shared" si="22"/>
        <v>351.8887795968102</v>
      </c>
      <c r="AB27" s="69">
        <f t="shared" si="22"/>
        <v>301.33726295790598</v>
      </c>
      <c r="AC27" s="69">
        <f t="shared" si="22"/>
        <v>252.60211490510261</v>
      </c>
      <c r="AD27" s="69">
        <f t="shared" si="22"/>
        <v>207.20861313092016</v>
      </c>
      <c r="AE27" s="69">
        <f t="shared" si="22"/>
        <v>166.26532622486081</v>
      </c>
      <c r="AF27" s="69">
        <f t="shared" si="22"/>
        <v>130.44934464978218</v>
      </c>
      <c r="AG27" s="533">
        <f t="shared" si="22"/>
        <v>100.03196710479362</v>
      </c>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c r="CB27" s="555"/>
      <c r="CC27" s="555"/>
      <c r="CD27" s="555"/>
      <c r="CE27" s="555"/>
      <c r="CF27" s="555"/>
      <c r="CG27" s="555"/>
      <c r="CH27" s="555"/>
      <c r="CI27" s="555"/>
      <c r="CJ27" s="555"/>
      <c r="CK27" s="555"/>
      <c r="CL27" s="555"/>
      <c r="CM27" s="555"/>
      <c r="CN27" s="555"/>
      <c r="CO27" s="555"/>
      <c r="CP27" s="555"/>
      <c r="CQ27" s="555"/>
      <c r="CR27" s="555"/>
      <c r="CS27" s="555"/>
      <c r="CT27" s="555"/>
      <c r="CU27" s="555"/>
      <c r="CV27" s="555"/>
      <c r="CW27" s="555"/>
      <c r="CX27" s="555"/>
      <c r="CY27" s="555"/>
      <c r="CZ27" s="545"/>
    </row>
    <row r="28" spans="1:104">
      <c r="A28" s="38" t="str">
        <f t="shared" si="15"/>
        <v>s10</v>
      </c>
      <c r="B28" s="56" t="s">
        <v>61</v>
      </c>
      <c r="C28" s="57"/>
      <c r="D28" s="58" t="str">
        <f>IF(OR(C26&lt;0.5,C28=1),1,"")</f>
        <v/>
      </c>
      <c r="E28" s="58" t="str">
        <f t="shared" ref="E28:AG28" si="23">IF(OR(D26&lt;0.5,D28=1),1,"")</f>
        <v/>
      </c>
      <c r="F28" s="58" t="str">
        <f t="shared" si="23"/>
        <v/>
      </c>
      <c r="G28" s="58" t="str">
        <f t="shared" si="23"/>
        <v/>
      </c>
      <c r="H28" s="58" t="str">
        <f t="shared" si="23"/>
        <v/>
      </c>
      <c r="I28" s="58" t="str">
        <f t="shared" si="23"/>
        <v/>
      </c>
      <c r="J28" s="58" t="str">
        <f t="shared" si="23"/>
        <v/>
      </c>
      <c r="K28" s="58" t="str">
        <f t="shared" si="23"/>
        <v/>
      </c>
      <c r="L28" s="58" t="str">
        <f t="shared" si="23"/>
        <v/>
      </c>
      <c r="M28" s="58" t="str">
        <f t="shared" si="23"/>
        <v/>
      </c>
      <c r="N28" s="58" t="str">
        <f t="shared" si="23"/>
        <v/>
      </c>
      <c r="O28" s="58" t="str">
        <f t="shared" si="23"/>
        <v/>
      </c>
      <c r="P28" s="58" t="str">
        <f t="shared" si="23"/>
        <v/>
      </c>
      <c r="Q28" s="58" t="str">
        <f t="shared" si="23"/>
        <v/>
      </c>
      <c r="R28" s="58" t="str">
        <f t="shared" si="23"/>
        <v/>
      </c>
      <c r="S28" s="58" t="str">
        <f t="shared" si="23"/>
        <v/>
      </c>
      <c r="T28" s="58" t="str">
        <f t="shared" si="23"/>
        <v/>
      </c>
      <c r="U28" s="58" t="str">
        <f t="shared" si="23"/>
        <v/>
      </c>
      <c r="V28" s="58" t="str">
        <f t="shared" si="23"/>
        <v/>
      </c>
      <c r="W28" s="58" t="str">
        <f t="shared" si="23"/>
        <v/>
      </c>
      <c r="X28" s="58" t="str">
        <f t="shared" si="23"/>
        <v/>
      </c>
      <c r="Y28" s="58" t="str">
        <f t="shared" si="23"/>
        <v/>
      </c>
      <c r="Z28" s="58" t="str">
        <f t="shared" si="23"/>
        <v/>
      </c>
      <c r="AA28" s="58" t="str">
        <f t="shared" si="23"/>
        <v/>
      </c>
      <c r="AB28" s="58" t="str">
        <f t="shared" si="23"/>
        <v/>
      </c>
      <c r="AC28" s="58" t="str">
        <f t="shared" si="23"/>
        <v/>
      </c>
      <c r="AD28" s="58" t="str">
        <f t="shared" si="23"/>
        <v/>
      </c>
      <c r="AE28" s="58" t="str">
        <f t="shared" si="23"/>
        <v/>
      </c>
      <c r="AF28" s="58" t="str">
        <f t="shared" si="23"/>
        <v/>
      </c>
      <c r="AG28" s="535" t="str">
        <f t="shared" si="23"/>
        <v/>
      </c>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45"/>
    </row>
    <row r="29" spans="1:104" s="77" customFormat="1">
      <c r="A29" s="77" t="str">
        <f>A27</f>
        <v>s10</v>
      </c>
      <c r="B29" s="82" t="s">
        <v>77</v>
      </c>
      <c r="C29" s="83"/>
      <c r="D29" s="83" t="str">
        <f t="shared" ref="D29:K29" si="24">IF(AND(C29="",D30=""),"",IF(D30&lt;&gt;"",0,C29+1))</f>
        <v/>
      </c>
      <c r="E29" s="83" t="str">
        <f>IF(AND(D29="",E30=""),"",IF(E30&lt;&gt;"",0,D29+1))</f>
        <v/>
      </c>
      <c r="F29" s="83" t="str">
        <f t="shared" si="24"/>
        <v/>
      </c>
      <c r="G29" s="83">
        <f t="shared" si="24"/>
        <v>0</v>
      </c>
      <c r="H29" s="83">
        <f t="shared" si="24"/>
        <v>1</v>
      </c>
      <c r="I29" s="83">
        <f t="shared" si="24"/>
        <v>2</v>
      </c>
      <c r="J29" s="83">
        <f t="shared" si="24"/>
        <v>3</v>
      </c>
      <c r="K29" s="83">
        <f t="shared" si="24"/>
        <v>0</v>
      </c>
      <c r="L29" s="83">
        <f>IF(AND(K29="",L30=""),"",IF(L30&lt;&gt;"",0,K29+1))</f>
        <v>1</v>
      </c>
      <c r="M29" s="83">
        <f t="shared" ref="M29:AG29" si="25">IF(AND(L29="",M30=""),"",IF(M30&lt;&gt;"",0,L29+1))</f>
        <v>2</v>
      </c>
      <c r="N29" s="83">
        <f t="shared" si="25"/>
        <v>3</v>
      </c>
      <c r="O29" s="83">
        <f t="shared" si="25"/>
        <v>4</v>
      </c>
      <c r="P29" s="83">
        <f t="shared" si="25"/>
        <v>5</v>
      </c>
      <c r="Q29" s="83">
        <f t="shared" si="25"/>
        <v>6</v>
      </c>
      <c r="R29" s="83">
        <f t="shared" si="25"/>
        <v>7</v>
      </c>
      <c r="S29" s="83">
        <f t="shared" si="25"/>
        <v>8</v>
      </c>
      <c r="T29" s="83">
        <f t="shared" si="25"/>
        <v>9</v>
      </c>
      <c r="U29" s="83">
        <f t="shared" si="25"/>
        <v>10</v>
      </c>
      <c r="V29" s="83">
        <f t="shared" si="25"/>
        <v>11</v>
      </c>
      <c r="W29" s="83">
        <f t="shared" si="25"/>
        <v>12</v>
      </c>
      <c r="X29" s="83">
        <f t="shared" si="25"/>
        <v>13</v>
      </c>
      <c r="Y29" s="83">
        <f t="shared" si="25"/>
        <v>14</v>
      </c>
      <c r="Z29" s="83">
        <f t="shared" si="25"/>
        <v>15</v>
      </c>
      <c r="AA29" s="83">
        <f t="shared" si="25"/>
        <v>16</v>
      </c>
      <c r="AB29" s="83">
        <f t="shared" si="25"/>
        <v>17</v>
      </c>
      <c r="AC29" s="83">
        <f t="shared" si="25"/>
        <v>18</v>
      </c>
      <c r="AD29" s="83">
        <f t="shared" si="25"/>
        <v>19</v>
      </c>
      <c r="AE29" s="83">
        <f t="shared" si="25"/>
        <v>20</v>
      </c>
      <c r="AF29" s="83">
        <f t="shared" si="25"/>
        <v>21</v>
      </c>
      <c r="AG29" s="536">
        <f t="shared" si="25"/>
        <v>22</v>
      </c>
      <c r="AH29" s="557"/>
      <c r="AI29" s="557"/>
      <c r="AJ29" s="557"/>
      <c r="AK29" s="557"/>
      <c r="AL29" s="557"/>
      <c r="AM29" s="557"/>
      <c r="AN29" s="557"/>
      <c r="AO29" s="557"/>
      <c r="AP29" s="557"/>
      <c r="AQ29" s="557"/>
      <c r="AR29" s="557"/>
      <c r="AS29" s="557"/>
      <c r="AT29" s="557"/>
      <c r="AU29" s="557"/>
      <c r="AV29" s="557"/>
      <c r="AW29" s="557"/>
      <c r="AX29" s="557"/>
      <c r="AY29" s="557"/>
      <c r="AZ29" s="557"/>
      <c r="BA29" s="557"/>
      <c r="BB29" s="557"/>
      <c r="BC29" s="557"/>
      <c r="BD29" s="557"/>
      <c r="BE29" s="557"/>
      <c r="BF29" s="557"/>
      <c r="BG29" s="557"/>
      <c r="BH29" s="557"/>
      <c r="BI29" s="557"/>
      <c r="BJ29" s="557"/>
      <c r="BK29" s="557"/>
      <c r="BL29" s="557"/>
      <c r="BM29" s="557"/>
      <c r="BN29" s="557"/>
      <c r="BO29" s="557"/>
      <c r="BP29" s="557"/>
      <c r="BQ29" s="557"/>
      <c r="BR29" s="557"/>
      <c r="BS29" s="557"/>
      <c r="BT29" s="557"/>
      <c r="BU29" s="557"/>
      <c r="BV29" s="557"/>
      <c r="BW29" s="557"/>
      <c r="BX29" s="557"/>
      <c r="BY29" s="557"/>
      <c r="BZ29" s="557"/>
      <c r="CA29" s="557"/>
      <c r="CB29" s="557"/>
      <c r="CC29" s="557"/>
      <c r="CD29" s="557"/>
      <c r="CE29" s="557"/>
      <c r="CF29" s="557"/>
      <c r="CG29" s="557"/>
      <c r="CH29" s="557"/>
      <c r="CI29" s="557"/>
      <c r="CJ29" s="557"/>
      <c r="CK29" s="557"/>
      <c r="CL29" s="557"/>
      <c r="CM29" s="557"/>
      <c r="CN29" s="557"/>
      <c r="CO29" s="557"/>
      <c r="CP29" s="557"/>
      <c r="CQ29" s="557"/>
      <c r="CR29" s="557"/>
      <c r="CS29" s="557"/>
      <c r="CT29" s="557"/>
      <c r="CU29" s="557"/>
      <c r="CV29" s="557"/>
      <c r="CW29" s="557"/>
      <c r="CX29" s="557"/>
      <c r="CY29" s="557"/>
      <c r="CZ29" s="562"/>
    </row>
    <row r="30" spans="1:104" s="79" customFormat="1">
      <c r="A30" s="77" t="str">
        <f t="shared" ref="A30:A43" si="26">A28</f>
        <v>s10</v>
      </c>
      <c r="B30" s="80" t="s">
        <v>75</v>
      </c>
      <c r="C30" s="81" t="str">
        <f>IF(C31="","",IF(SUM(B$31:$C31)=0,($BF$46*LN($F25*(C$31-IEVADE!$B$81/100)/(C$25*(1-IEVADE!$B$81/100)))+$BG$46)*(1-IEVADE!$B$81/100)+IEVADE!$B$81/100,$BF$46*LN(C31)+$BG$46))</f>
        <v/>
      </c>
      <c r="D30" s="81" t="str">
        <f>IF(D31="","",IF(SUM($C$31:C31)=0,($BF$46*LN(D25*(D31-IEVADE!$B$81/100)/(D25*(1-IEVADE!$B$81/100)))+$BG$46)*(1-IEVADE!$B$81/100)+IEVADE!$B$81/100,$BF$46*LN(D31)+$BG$46))</f>
        <v/>
      </c>
      <c r="E30" s="81" t="str">
        <f>IF(E31="","",IF(SUM($C$31:D31)=0,($BF$46*LN(E25*(E31-IEVADE!$B$81/100)/(E25*(1-IEVADE!$B$81/100)))+$BG$46)*(1-IEVADE!$B$81/100)+IEVADE!$B$81/100,$BF$46*LN(E31)+$BG$46))</f>
        <v/>
      </c>
      <c r="F30" s="81" t="str">
        <f>IF(F31="","",IF(SUM($C$31:E31)=0,($BF$46*LN(F25*(F31-IEVADE!$B$81/100)/(F25*(1-IEVADE!$B$81/100)))+$BG$46)*(1-IEVADE!$B$81/100)+IEVADE!$B$81/100,$BF$46*LN(F31)+$BG$46))</f>
        <v/>
      </c>
      <c r="G30" s="81">
        <f>IF(G31="","",IF(SUM($C$31:F31)=0,($BF$46*LN(G25*(G31-IEVADE!$B$81/100)/(G25*(1-IEVADE!$B$81/100)))+$BG$46)*(1-IEVADE!$B$81/100)+IEVADE!$B$81/100,$BF$46*LN(G31)+$BG$46))</f>
        <v>1.1645157491695106</v>
      </c>
      <c r="H30" s="81" t="str">
        <f>IF(H31="","",IF(SUM($C$31:G31)=0,($BF$46*LN(H25*(H31-IEVADE!$B$81/100)/(H25*(1-IEVADE!$B$81/100)))+$BG$46)*(1-IEVADE!$B$81/100)+IEVADE!$B$81/100,$BF$46*LN(H31)+$BG$46))</f>
        <v/>
      </c>
      <c r="I30" s="81" t="str">
        <f>IF(I31="","",IF(SUM($C$31:H31)=0,($BF$46*LN(I25*(I31-IEVADE!$B$81/100)/(I25*(1-IEVADE!$B$81/100)))+$BG$46)*(1-IEVADE!$B$81/100)+IEVADE!$B$81/100,$BF$46*LN(I31)+$BG$46))</f>
        <v/>
      </c>
      <c r="J30" s="81" t="str">
        <f>IF(J31="","",IF(SUM($C$31:I31)=0,($BF$46*LN(J25*(J31-IEVADE!$B$81/100)/(J25*(1-IEVADE!$B$81/100)))+$BG$46)*(1-IEVADE!$B$81/100)+IEVADE!$B$81/100,$BF$46*LN(J31)+$BG$46))</f>
        <v/>
      </c>
      <c r="K30" s="81">
        <f>IF(K31="","",IF(SUM($C$31:J31)=0,($BF$46*LN(K25*(K31-IEVADE!$B$81/100)/(K25*(1-IEVADE!$B$81/100)))+$BG$46)*(1-IEVADE!$B$81/100)+IEVADE!$B$81/100,$BF$46*LN(K31)+$BG$46))</f>
        <v>1.3658507515002185</v>
      </c>
      <c r="L30" s="81" t="str">
        <f>IF(L31="","",IF(SUM($C$31:K31)=0,($BF$46*LN(L25*(L31-IEVADE!$B$81/100)/(L25*(1-IEVADE!$B$81/100)))+$BG$46)*(1-IEVADE!$B$81/100)+IEVADE!$B$81/100,$BF$46*LN(L31)+$BG$46))</f>
        <v/>
      </c>
      <c r="M30" s="81" t="str">
        <f>IF(M31="","",IF(SUM($C$31:L31)=0,($BF$46*LN(M25*(M31-IEVADE!$B$81/100)/(M25*(1-IEVADE!$B$81/100)))+$BG$46)*(1-IEVADE!$B$81/100)+IEVADE!$B$81/100,$BF$46*LN(M31)+$BG$46))</f>
        <v/>
      </c>
      <c r="N30" s="81" t="str">
        <f>IF(N31="","",IF(SUM($C$31:M31)=0,($BF$46*LN(N25*(N31-IEVADE!$B$81/100)/(N25*(1-IEVADE!$B$81/100)))+$BG$46)*(1-IEVADE!$B$81/100)+IEVADE!$B$81/100,$BF$46*LN(N31)+$BG$46))</f>
        <v/>
      </c>
      <c r="O30" s="81" t="str">
        <f>IF(O31="","",IF(SUM($C$31:N31)=0,($BF$46*LN(O25*(O31-IEVADE!$B$81/100)/(O25*(1-IEVADE!$B$81/100)))+$BG$46)*(1-IEVADE!$B$81/100)+IEVADE!$B$81/100,$BF$46*LN(O31)+$BG$46))</f>
        <v/>
      </c>
      <c r="P30" s="81" t="str">
        <f>IF(P31="","",IF(SUM($C$31:O31)=0,($BF$46*LN(P25*(P31-IEVADE!$B$81/100)/(P25*(1-IEVADE!$B$81/100)))+$BG$46)*(1-IEVADE!$B$81/100)+IEVADE!$B$81/100,$BF$46*LN(P31)+$BG$46))</f>
        <v/>
      </c>
      <c r="Q30" s="81" t="str">
        <f>IF(Q31="","",IF(SUM($C$31:P31)=0,($BF$46*LN(Q25*(Q31-IEVADE!$B$81/100)/(Q25*(1-IEVADE!$B$81/100)))+$BG$46)*(1-IEVADE!$B$81/100)+IEVADE!$B$81/100,$BF$46*LN(Q31)+$BG$46))</f>
        <v/>
      </c>
      <c r="R30" s="81" t="str">
        <f>IF(R31="","",IF(SUM($C$31:Q31)=0,($BF$46*LN(R25*(R31-IEVADE!$B$81/100)/(R25*(1-IEVADE!$B$81/100)))+$BG$46)*(1-IEVADE!$B$81/100)+IEVADE!$B$81/100,$BF$46*LN(R31)+$BG$46))</f>
        <v/>
      </c>
      <c r="S30" s="81" t="str">
        <f>IF(S31="","",IF(SUM($C$31:R31)=0,($BF$46*LN(S25*(S31-IEVADE!$B$81/100)/(S25*(1-IEVADE!$B$81/100)))+$BG$46)*(1-IEVADE!$B$81/100)+IEVADE!$B$81/100,$BF$46*LN(S31)+$BG$46))</f>
        <v/>
      </c>
      <c r="T30" s="81" t="str">
        <f>IF(T31="","",IF(SUM($C$31:S31)=0,($BF$46*LN(T25*(T31-IEVADE!$B$81/100)/(T25*(1-IEVADE!$B$81/100)))+$BG$46)*(1-IEVADE!$B$81/100)+IEVADE!$B$81/100,$BF$46*LN(T31)+$BG$46))</f>
        <v/>
      </c>
      <c r="U30" s="81" t="str">
        <f>IF(U31="","",IF(SUM($C$31:T31)=0,($BF$46*LN(U25*(U31-IEVADE!$B$81/100)/(U25*(1-IEVADE!$B$81/100)))+$BG$46)*(1-IEVADE!$B$81/100)+IEVADE!$B$81/100,$BF$46*LN(U31)+$BG$46))</f>
        <v/>
      </c>
      <c r="V30" s="81" t="str">
        <f>IF(V31="","",IF(SUM($C$31:U31)=0,($BF$46*LN(V25*(V31-IEVADE!$B$81/100)/(V25*(1-IEVADE!$B$81/100)))+$BG$46)*(1-IEVADE!$B$81/100)+IEVADE!$B$81/100,$BF$46*LN(V31)+$BG$46))</f>
        <v/>
      </c>
      <c r="W30" s="81" t="str">
        <f>IF(W31="","",IF(SUM($C$31:V31)=0,($BF$46*LN(W25*(W31-IEVADE!$B$81/100)/(W25*(1-IEVADE!$B$81/100)))+$BG$46)*(1-IEVADE!$B$81/100)+IEVADE!$B$81/100,$BF$46*LN(W31)+$BG$46))</f>
        <v/>
      </c>
      <c r="X30" s="81" t="str">
        <f>IF(X31="","",IF(SUM($C$31:W31)=0,($BF$46*LN(X25*(X31-IEVADE!$B$81/100)/(X25*(1-IEVADE!$B$81/100)))+$BG$46)*(1-IEVADE!$B$81/100)+IEVADE!$B$81/100,$BF$46*LN(X31)+$BG$46))</f>
        <v/>
      </c>
      <c r="Y30" s="81" t="str">
        <f>IF(Y31="","",IF(SUM($C$31:X31)=0,($BF$46*LN(Y25*(Y31-IEVADE!$B$81/100)/(Y25*(1-IEVADE!$B$81/100)))+$BG$46)*(1-IEVADE!$B$81/100)+IEVADE!$B$81/100,$BF$46*LN(Y31)+$BG$46))</f>
        <v/>
      </c>
      <c r="Z30" s="81" t="str">
        <f>IF(Z31="","",IF(SUM($C$31:Y31)=0,($BF$46*LN(Z25*(Z31-IEVADE!$B$81/100)/(Z25*(1-IEVADE!$B$81/100)))+$BG$46)*(1-IEVADE!$B$81/100)+IEVADE!$B$81/100,$BF$46*LN(Z31)+$BG$46))</f>
        <v/>
      </c>
      <c r="AA30" s="81" t="str">
        <f>IF(AA31="","",IF(SUM($C$31:Z31)=0,($BF$46*LN(AA25*(AA31-IEVADE!$B$81/100)/(AA25*(1-IEVADE!$B$81/100)))+$BG$46)*(1-IEVADE!$B$81/100)+IEVADE!$B$81/100,$BF$46*LN(AA31)+$BG$46))</f>
        <v/>
      </c>
      <c r="AB30" s="81" t="str">
        <f>IF(AB31="","",IF(SUM($C$31:AA31)=0,($BF$46*LN(AB25*(AB31-IEVADE!$B$81/100)/(AB25*(1-IEVADE!$B$81/100)))+$BG$46)*(1-IEVADE!$B$81/100)+IEVADE!$B$81/100,$BF$46*LN(AB31)+$BG$46))</f>
        <v/>
      </c>
      <c r="AC30" s="81" t="str">
        <f>IF(AC31="","",IF(SUM($C$31:AB31)=0,($BF$46*LN(AC25*(AC31-IEVADE!$B$81/100)/(AC25*(1-IEVADE!$B$81/100)))+$BG$46)*(1-IEVADE!$B$81/100)+IEVADE!$B$81/100,$BF$46*LN(AC31)+$BG$46))</f>
        <v/>
      </c>
      <c r="AD30" s="81" t="str">
        <f>IF(AD31="","",IF(SUM($C$31:AC31)=0,($BF$46*LN(AD25*(AD31-IEVADE!$B$81/100)/(AD25*(1-IEVADE!$B$81/100)))+$BG$46)*(1-IEVADE!$B$81/100)+IEVADE!$B$81/100,$BF$46*LN(AD31)+$BG$46))</f>
        <v/>
      </c>
      <c r="AE30" s="81" t="str">
        <f>IF(AE31="","",IF(SUM($C$31:AD31)=0,($BF$46*LN(AE25*(AE31-IEVADE!$B$81/100)/(AE25*(1-IEVADE!$B$81/100)))+$BG$46)*(1-IEVADE!$B$81/100)+IEVADE!$B$81/100,$BF$46*LN(AE31)+$BG$46))</f>
        <v/>
      </c>
      <c r="AF30" s="81" t="str">
        <f>IF(AF31="","",IF(SUM($C$31:AE31)=0,($BF$46*LN(AF25*(AF31-IEVADE!$B$81/100)/(AF25*(1-IEVADE!$B$81/100)))+$BG$46)*(1-IEVADE!$B$81/100)+IEVADE!$B$81/100,$BF$46*LN(AF31)+$BG$46))</f>
        <v/>
      </c>
      <c r="AG30" s="81" t="str">
        <f>IF(AG31="","",IF(SUM($C$31:AF31)=0,($BF$46*LN(AG25*(AG31-IEVADE!$B$81/100)/(AG25*(1-IEVADE!$B$81/100)))+$BG$46)*(1-IEVADE!$B$81/100)+IEVADE!$B$81/100,$BF$46*LN(AG31)+$BG$46))</f>
        <v/>
      </c>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63"/>
    </row>
    <row r="31" spans="1:104" s="79" customFormat="1">
      <c r="A31" s="77" t="str">
        <f t="shared" si="26"/>
        <v>s10</v>
      </c>
      <c r="B31" s="80" t="s">
        <v>76</v>
      </c>
      <c r="C31" s="81"/>
      <c r="D31" s="81" t="str">
        <f>IF(D32="","",(D25-D32)/D25)</f>
        <v/>
      </c>
      <c r="E31" s="81" t="str">
        <f t="shared" ref="E31:AG31" si="27">IF(E32="","",(E25-E32)/E25)</f>
        <v/>
      </c>
      <c r="F31" s="81" t="str">
        <f t="shared" si="27"/>
        <v/>
      </c>
      <c r="G31" s="81">
        <f t="shared" si="27"/>
        <v>0.62599354526131901</v>
      </c>
      <c r="H31" s="81" t="str">
        <f t="shared" si="27"/>
        <v/>
      </c>
      <c r="I31" s="81" t="str">
        <f t="shared" si="27"/>
        <v/>
      </c>
      <c r="J31" s="81" t="str">
        <f t="shared" si="27"/>
        <v/>
      </c>
      <c r="K31" s="81">
        <f t="shared" si="27"/>
        <v>0.33419927588347614</v>
      </c>
      <c r="L31" s="81" t="str">
        <f t="shared" si="27"/>
        <v/>
      </c>
      <c r="M31" s="81" t="str">
        <f t="shared" si="27"/>
        <v/>
      </c>
      <c r="N31" s="81" t="str">
        <f t="shared" si="27"/>
        <v/>
      </c>
      <c r="O31" s="81" t="str">
        <f t="shared" si="27"/>
        <v/>
      </c>
      <c r="P31" s="81" t="str">
        <f t="shared" si="27"/>
        <v/>
      </c>
      <c r="Q31" s="81" t="str">
        <f t="shared" si="27"/>
        <v/>
      </c>
      <c r="R31" s="81" t="str">
        <f t="shared" si="27"/>
        <v/>
      </c>
      <c r="S31" s="81" t="str">
        <f t="shared" si="27"/>
        <v/>
      </c>
      <c r="T31" s="81" t="str">
        <f t="shared" si="27"/>
        <v/>
      </c>
      <c r="U31" s="81" t="str">
        <f t="shared" si="27"/>
        <v/>
      </c>
      <c r="V31" s="81" t="str">
        <f t="shared" si="27"/>
        <v/>
      </c>
      <c r="W31" s="81" t="str">
        <f t="shared" si="27"/>
        <v/>
      </c>
      <c r="X31" s="81" t="str">
        <f t="shared" si="27"/>
        <v/>
      </c>
      <c r="Y31" s="81" t="str">
        <f t="shared" si="27"/>
        <v/>
      </c>
      <c r="Z31" s="81" t="str">
        <f t="shared" si="27"/>
        <v/>
      </c>
      <c r="AA31" s="81" t="str">
        <f t="shared" si="27"/>
        <v/>
      </c>
      <c r="AB31" s="81" t="str">
        <f t="shared" si="27"/>
        <v/>
      </c>
      <c r="AC31" s="81" t="str">
        <f t="shared" si="27"/>
        <v/>
      </c>
      <c r="AD31" s="81" t="str">
        <f t="shared" si="27"/>
        <v/>
      </c>
      <c r="AE31" s="81" t="str">
        <f t="shared" si="27"/>
        <v/>
      </c>
      <c r="AF31" s="81" t="str">
        <f t="shared" si="27"/>
        <v/>
      </c>
      <c r="AG31" s="537" t="str">
        <f t="shared" si="27"/>
        <v/>
      </c>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63"/>
    </row>
    <row r="32" spans="1:104" s="79" customFormat="1">
      <c r="A32" s="77" t="str">
        <f t="shared" si="26"/>
        <v>s10</v>
      </c>
      <c r="B32" s="59" t="s">
        <v>78</v>
      </c>
      <c r="C32" s="60"/>
      <c r="D32" s="121" t="str">
        <f>IF(AND(D20&gt;=$AS$46,D20&lt;=$AT$46,D$12&gt;=$AU$46),$BA$46/(1+$BB$46*EXP(-$BC$46*D22)),"")</f>
        <v/>
      </c>
      <c r="E32" s="121" t="str">
        <f t="shared" ref="E32:AG32" si="28">IF(AND(E20&gt;=$AS$46,E20&lt;=$AT$46,E$12&gt;=$AU$46),$BA$46/(1+$BB$46*EXP(-$BC$46*E22)),"")</f>
        <v/>
      </c>
      <c r="F32" s="121" t="str">
        <f t="shared" si="28"/>
        <v/>
      </c>
      <c r="G32" s="121">
        <f t="shared" si="28"/>
        <v>12.702458688918711</v>
      </c>
      <c r="H32" s="121" t="str">
        <f t="shared" si="28"/>
        <v/>
      </c>
      <c r="I32" s="121" t="str">
        <f t="shared" si="28"/>
        <v/>
      </c>
      <c r="J32" s="121" t="str">
        <f t="shared" si="28"/>
        <v/>
      </c>
      <c r="K32" s="121">
        <f t="shared" si="28"/>
        <v>19.815774421066806</v>
      </c>
      <c r="L32" s="121" t="str">
        <f t="shared" si="28"/>
        <v/>
      </c>
      <c r="M32" s="121" t="str">
        <f t="shared" si="28"/>
        <v/>
      </c>
      <c r="N32" s="121" t="str">
        <f t="shared" si="28"/>
        <v/>
      </c>
      <c r="O32" s="121" t="str">
        <f t="shared" si="28"/>
        <v/>
      </c>
      <c r="P32" s="121" t="str">
        <f t="shared" si="28"/>
        <v/>
      </c>
      <c r="Q32" s="121" t="str">
        <f t="shared" si="28"/>
        <v/>
      </c>
      <c r="R32" s="121" t="str">
        <f t="shared" si="28"/>
        <v/>
      </c>
      <c r="S32" s="121" t="str">
        <f t="shared" si="28"/>
        <v/>
      </c>
      <c r="T32" s="121" t="str">
        <f t="shared" si="28"/>
        <v/>
      </c>
      <c r="U32" s="121" t="str">
        <f t="shared" si="28"/>
        <v/>
      </c>
      <c r="V32" s="121" t="str">
        <f t="shared" si="28"/>
        <v/>
      </c>
      <c r="W32" s="121" t="str">
        <f t="shared" si="28"/>
        <v/>
      </c>
      <c r="X32" s="121" t="str">
        <f t="shared" si="28"/>
        <v/>
      </c>
      <c r="Y32" s="121" t="str">
        <f t="shared" si="28"/>
        <v/>
      </c>
      <c r="Z32" s="121" t="str">
        <f t="shared" si="28"/>
        <v/>
      </c>
      <c r="AA32" s="121" t="str">
        <f t="shared" si="28"/>
        <v/>
      </c>
      <c r="AB32" s="121" t="str">
        <f t="shared" si="28"/>
        <v/>
      </c>
      <c r="AC32" s="121" t="str">
        <f t="shared" si="28"/>
        <v/>
      </c>
      <c r="AD32" s="121" t="str">
        <f t="shared" si="28"/>
        <v/>
      </c>
      <c r="AE32" s="121" t="str">
        <f t="shared" si="28"/>
        <v/>
      </c>
      <c r="AF32" s="121" t="str">
        <f t="shared" si="28"/>
        <v/>
      </c>
      <c r="AG32" s="538" t="str">
        <f t="shared" si="28"/>
        <v/>
      </c>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63"/>
    </row>
    <row r="33" spans="1:104" s="79" customFormat="1">
      <c r="A33" s="77" t="str">
        <f t="shared" si="26"/>
        <v>s10</v>
      </c>
      <c r="B33" s="59" t="s">
        <v>80</v>
      </c>
      <c r="C33" s="60"/>
      <c r="D33" s="122" t="str">
        <f>IF(D32="","",D26-D26*D30*D31)</f>
        <v/>
      </c>
      <c r="E33" s="122" t="str">
        <f t="shared" ref="E33:AG33" si="29">IF(E32="","",E26-E26*E30*E31)</f>
        <v/>
      </c>
      <c r="F33" s="122" t="str">
        <f t="shared" si="29"/>
        <v/>
      </c>
      <c r="G33" s="122">
        <f t="shared" si="29"/>
        <v>567.70000734306564</v>
      </c>
      <c r="H33" s="122" t="str">
        <f t="shared" si="29"/>
        <v/>
      </c>
      <c r="I33" s="122" t="str">
        <f t="shared" si="29"/>
        <v/>
      </c>
      <c r="J33" s="122" t="str">
        <f t="shared" si="29"/>
        <v/>
      </c>
      <c r="K33" s="122">
        <f t="shared" si="29"/>
        <v>304.49963573907723</v>
      </c>
      <c r="L33" s="122" t="str">
        <f t="shared" si="29"/>
        <v/>
      </c>
      <c r="M33" s="122" t="str">
        <f t="shared" si="29"/>
        <v/>
      </c>
      <c r="N33" s="122" t="str">
        <f t="shared" si="29"/>
        <v/>
      </c>
      <c r="O33" s="122" t="str">
        <f t="shared" si="29"/>
        <v/>
      </c>
      <c r="P33" s="122" t="str">
        <f t="shared" si="29"/>
        <v/>
      </c>
      <c r="Q33" s="122" t="str">
        <f t="shared" si="29"/>
        <v/>
      </c>
      <c r="R33" s="122" t="str">
        <f t="shared" si="29"/>
        <v/>
      </c>
      <c r="S33" s="122" t="str">
        <f t="shared" si="29"/>
        <v/>
      </c>
      <c r="T33" s="122" t="str">
        <f t="shared" si="29"/>
        <v/>
      </c>
      <c r="U33" s="122" t="str">
        <f t="shared" si="29"/>
        <v/>
      </c>
      <c r="V33" s="122" t="str">
        <f t="shared" si="29"/>
        <v/>
      </c>
      <c r="W33" s="122" t="str">
        <f t="shared" si="29"/>
        <v/>
      </c>
      <c r="X33" s="122" t="str">
        <f t="shared" si="29"/>
        <v/>
      </c>
      <c r="Y33" s="122" t="str">
        <f t="shared" si="29"/>
        <v/>
      </c>
      <c r="Z33" s="122" t="str">
        <f t="shared" si="29"/>
        <v/>
      </c>
      <c r="AA33" s="122" t="str">
        <f t="shared" si="29"/>
        <v/>
      </c>
      <c r="AB33" s="122" t="str">
        <f t="shared" si="29"/>
        <v/>
      </c>
      <c r="AC33" s="122" t="str">
        <f t="shared" si="29"/>
        <v/>
      </c>
      <c r="AD33" s="122" t="str">
        <f t="shared" si="29"/>
        <v/>
      </c>
      <c r="AE33" s="122" t="str">
        <f t="shared" si="29"/>
        <v/>
      </c>
      <c r="AF33" s="122" t="str">
        <f t="shared" si="29"/>
        <v/>
      </c>
      <c r="AG33" s="539" t="str">
        <f t="shared" si="29"/>
        <v/>
      </c>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63"/>
    </row>
    <row r="34" spans="1:104" s="79" customFormat="1">
      <c r="A34" s="77" t="str">
        <f t="shared" si="26"/>
        <v>s10</v>
      </c>
      <c r="B34" s="59" t="s">
        <v>81</v>
      </c>
      <c r="C34" s="60"/>
      <c r="D34" s="123" t="str">
        <f>IF(D32="","",SQRT(40000*D32/PI()/D33))</f>
        <v/>
      </c>
      <c r="E34" s="123" t="str">
        <f t="shared" ref="E34:AG34" si="30">IF(E32="","",SQRT(40000*E32/PI()/E33))</f>
        <v/>
      </c>
      <c r="F34" s="123" t="str">
        <f t="shared" si="30"/>
        <v/>
      </c>
      <c r="G34" s="123">
        <f t="shared" si="30"/>
        <v>16.878719853133003</v>
      </c>
      <c r="H34" s="123" t="str">
        <f t="shared" si="30"/>
        <v/>
      </c>
      <c r="I34" s="123" t="str">
        <f t="shared" si="30"/>
        <v/>
      </c>
      <c r="J34" s="123" t="str">
        <f t="shared" si="30"/>
        <v/>
      </c>
      <c r="K34" s="123">
        <f t="shared" si="30"/>
        <v>28.785063737931246</v>
      </c>
      <c r="L34" s="123" t="str">
        <f t="shared" si="30"/>
        <v/>
      </c>
      <c r="M34" s="123" t="str">
        <f t="shared" si="30"/>
        <v/>
      </c>
      <c r="N34" s="123" t="str">
        <f t="shared" si="30"/>
        <v/>
      </c>
      <c r="O34" s="123" t="str">
        <f t="shared" si="30"/>
        <v/>
      </c>
      <c r="P34" s="123" t="str">
        <f t="shared" si="30"/>
        <v/>
      </c>
      <c r="Q34" s="123" t="str">
        <f t="shared" si="30"/>
        <v/>
      </c>
      <c r="R34" s="123" t="str">
        <f t="shared" si="30"/>
        <v/>
      </c>
      <c r="S34" s="123" t="str">
        <f t="shared" si="30"/>
        <v/>
      </c>
      <c r="T34" s="123" t="str">
        <f t="shared" si="30"/>
        <v/>
      </c>
      <c r="U34" s="123" t="str">
        <f t="shared" si="30"/>
        <v/>
      </c>
      <c r="V34" s="123" t="str">
        <f t="shared" si="30"/>
        <v/>
      </c>
      <c r="W34" s="123" t="str">
        <f t="shared" si="30"/>
        <v/>
      </c>
      <c r="X34" s="123" t="str">
        <f t="shared" si="30"/>
        <v/>
      </c>
      <c r="Y34" s="123" t="str">
        <f t="shared" si="30"/>
        <v/>
      </c>
      <c r="Z34" s="123" t="str">
        <f t="shared" si="30"/>
        <v/>
      </c>
      <c r="AA34" s="123" t="str">
        <f t="shared" si="30"/>
        <v/>
      </c>
      <c r="AB34" s="123" t="str">
        <f t="shared" si="30"/>
        <v/>
      </c>
      <c r="AC34" s="123" t="str">
        <f t="shared" si="30"/>
        <v/>
      </c>
      <c r="AD34" s="123" t="str">
        <f t="shared" si="30"/>
        <v/>
      </c>
      <c r="AE34" s="123" t="str">
        <f t="shared" si="30"/>
        <v/>
      </c>
      <c r="AF34" s="123" t="str">
        <f t="shared" si="30"/>
        <v/>
      </c>
      <c r="AG34" s="540" t="str">
        <f t="shared" si="30"/>
        <v/>
      </c>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63"/>
    </row>
    <row r="35" spans="1:104" ht="10.5" customHeight="1">
      <c r="A35" s="77" t="str">
        <f>A30</f>
        <v>s10</v>
      </c>
      <c r="B35" s="59" t="s">
        <v>57</v>
      </c>
      <c r="C35" s="60"/>
      <c r="D35" s="71" t="str">
        <f>IF(OR(D28=1,$C18=""),"",IF(C21&lt;5,"",IF(C32="",($Y46+$Z46*C21/100+$AA46/C21^2+$AB46*C25/C21+$AC46*C$3/C21+$AD46*D36/C21)*$C$1,($Y46+$Z46*C21/100+$AA46/C21^2+$AB46*C32/C21+$AC46*C$13/C21+$AD46*D36/C21)*$C$1)))</f>
        <v/>
      </c>
      <c r="E35" s="71" t="str">
        <f t="shared" ref="E35:AG35" si="31">IF(OR(E28=1,$C18=""),"",IF(D21&lt;5,"",IF(D32="",($Y46+$Z46*D21/100+$AA46/D21^2+$AB46*D25/D21+$AC46*D$3/D21+$AD46*E36/D21)*$C$1,($Y46+$Z46*D21/100+$AA46/D21^2+$AB46*D32/D21+$AC46*D$13/D21+$AD46*E36/D21)*$C$1)))</f>
        <v/>
      </c>
      <c r="F35" s="71">
        <f t="shared" si="31"/>
        <v>10.123902162273804</v>
      </c>
      <c r="G35" s="71">
        <f t="shared" si="31"/>
        <v>9.6700816164610988</v>
      </c>
      <c r="H35" s="71">
        <f t="shared" si="31"/>
        <v>4.1100846308233683</v>
      </c>
      <c r="I35" s="71">
        <f t="shared" si="31"/>
        <v>4.0448901597809463</v>
      </c>
      <c r="J35" s="71">
        <f t="shared" si="31"/>
        <v>3.97723457424798</v>
      </c>
      <c r="K35" s="71">
        <f t="shared" si="31"/>
        <v>3.9159910463213548</v>
      </c>
      <c r="L35" s="71">
        <f t="shared" si="31"/>
        <v>2.8976966702239104</v>
      </c>
      <c r="M35" s="71">
        <f t="shared" si="31"/>
        <v>2.8090346184105419</v>
      </c>
      <c r="N35" s="71">
        <f t="shared" si="31"/>
        <v>2.7049772270671433</v>
      </c>
      <c r="O35" s="71">
        <f t="shared" si="31"/>
        <v>2.5864624084785492</v>
      </c>
      <c r="P35" s="71">
        <f t="shared" si="31"/>
        <v>2.4502885857745955</v>
      </c>
      <c r="Q35" s="71">
        <f t="shared" si="31"/>
        <v>2.2943538648480422</v>
      </c>
      <c r="R35" s="71">
        <f t="shared" si="31"/>
        <v>2.1177094909707641</v>
      </c>
      <c r="S35" s="71">
        <f t="shared" si="31"/>
        <v>1.9205795302285997</v>
      </c>
      <c r="T35" s="71">
        <f t="shared" si="31"/>
        <v>1.7043254235894132</v>
      </c>
      <c r="U35" s="71">
        <f t="shared" si="31"/>
        <v>1.4713440951983352</v>
      </c>
      <c r="V35" s="71">
        <f t="shared" si="31"/>
        <v>1.2248986136525892</v>
      </c>
      <c r="W35" s="71">
        <f t="shared" si="31"/>
        <v>0.96889020684058569</v>
      </c>
      <c r="X35" s="71">
        <f t="shared" si="31"/>
        <v>0.70758877410170862</v>
      </c>
      <c r="Y35" s="71">
        <f t="shared" si="31"/>
        <v>0.44534497485257846</v>
      </c>
      <c r="Z35" s="71">
        <f t="shared" si="31"/>
        <v>0.18630976259489351</v>
      </c>
      <c r="AA35" s="71">
        <f t="shared" si="31"/>
        <v>-6.6492709557546326E-2</v>
      </c>
      <c r="AB35" s="71">
        <f t="shared" si="31"/>
        <v>-0.3101135394772167</v>
      </c>
      <c r="AC35" s="71">
        <f t="shared" si="31"/>
        <v>-0.54167435361099814</v>
      </c>
      <c r="AD35" s="71">
        <f t="shared" si="31"/>
        <v>-0.75973558612178194</v>
      </c>
      <c r="AE35" s="71">
        <f t="shared" si="31"/>
        <v>-0.96366629428706829</v>
      </c>
      <c r="AF35" s="71">
        <f t="shared" si="31"/>
        <v>-1.15356474562306</v>
      </c>
      <c r="AG35" s="541">
        <f t="shared" si="31"/>
        <v>-1.3301333703082863</v>
      </c>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c r="BW35" s="549"/>
      <c r="BX35" s="549"/>
      <c r="BY35" s="549"/>
      <c r="BZ35" s="549"/>
      <c r="CA35" s="549"/>
      <c r="CB35" s="549"/>
      <c r="CC35" s="549"/>
      <c r="CD35" s="549"/>
      <c r="CE35" s="549"/>
      <c r="CF35" s="549"/>
      <c r="CG35" s="549"/>
      <c r="CH35" s="549"/>
      <c r="CI35" s="549"/>
      <c r="CJ35" s="549"/>
      <c r="CK35" s="549"/>
      <c r="CL35" s="549"/>
      <c r="CM35" s="549"/>
      <c r="CN35" s="549"/>
      <c r="CO35" s="549"/>
      <c r="CP35" s="549"/>
      <c r="CQ35" s="549"/>
      <c r="CR35" s="549"/>
      <c r="CS35" s="549"/>
      <c r="CT35" s="549"/>
      <c r="CU35" s="549"/>
      <c r="CV35" s="549"/>
      <c r="CW35" s="549"/>
      <c r="CX35" s="549"/>
      <c r="CY35" s="549"/>
      <c r="CZ35" s="545"/>
    </row>
    <row r="36" spans="1:104" ht="10.5" customHeight="1">
      <c r="A36" s="77" t="str">
        <f>A31</f>
        <v>s10</v>
      </c>
      <c r="B36" s="59" t="s">
        <v>19</v>
      </c>
      <c r="C36" s="60"/>
      <c r="D36" s="70">
        <f t="shared" ref="D36:AG36" si="32">IF(OR(D28=1,$C18=""),"",IF(C21&lt;5,$Q18,1.3+$P18^$G46/($H46+100*$I46*((C21^$G46/(C22-1.3)-$H46)/(100*$I46+C21^$G46))+((C21^$G46/(C22-1.3)-$H46)/(100*$I46+C21^$G46))*$P18^$G46)))</f>
        <v>23</v>
      </c>
      <c r="E36" s="70">
        <f t="shared" si="32"/>
        <v>23</v>
      </c>
      <c r="F36" s="70">
        <f t="shared" si="32"/>
        <v>27.744234309781017</v>
      </c>
      <c r="G36" s="70">
        <f t="shared" si="32"/>
        <v>27.816475303362772</v>
      </c>
      <c r="H36" s="70">
        <f t="shared" si="32"/>
        <v>27.857380007305569</v>
      </c>
      <c r="I36" s="70">
        <f t="shared" si="32"/>
        <v>29.033180145146996</v>
      </c>
      <c r="J36" s="70">
        <f t="shared" si="32"/>
        <v>28.95357470069278</v>
      </c>
      <c r="K36" s="70">
        <f t="shared" si="32"/>
        <v>28.857031889538035</v>
      </c>
      <c r="L36" s="70">
        <f t="shared" si="32"/>
        <v>28.749069512165899</v>
      </c>
      <c r="M36" s="70">
        <f t="shared" si="32"/>
        <v>29.544440211230349</v>
      </c>
      <c r="N36" s="70">
        <f t="shared" si="32"/>
        <v>29.512888557837758</v>
      </c>
      <c r="O36" s="70">
        <f t="shared" si="32"/>
        <v>29.488569829844337</v>
      </c>
      <c r="P36" s="70">
        <f t="shared" si="32"/>
        <v>29.476999591589667</v>
      </c>
      <c r="Q36" s="70">
        <f t="shared" si="32"/>
        <v>29.484107915493695</v>
      </c>
      <c r="R36" s="70">
        <f t="shared" si="32"/>
        <v>29.516263954529297</v>
      </c>
      <c r="S36" s="70">
        <f t="shared" si="32"/>
        <v>29.580309401097182</v>
      </c>
      <c r="T36" s="70">
        <f t="shared" si="32"/>
        <v>29.683611486731703</v>
      </c>
      <c r="U36" s="70">
        <f t="shared" si="32"/>
        <v>29.834145897127133</v>
      </c>
      <c r="V36" s="70">
        <f t="shared" si="32"/>
        <v>30.04062115337512</v>
      </c>
      <c r="W36" s="70">
        <f t="shared" si="32"/>
        <v>30.312658418279664</v>
      </c>
      <c r="X36" s="70">
        <f t="shared" si="32"/>
        <v>30.661044547308091</v>
      </c>
      <c r="Y36" s="70">
        <f t="shared" si="32"/>
        <v>31.098082151850683</v>
      </c>
      <c r="Z36" s="70">
        <f t="shared" si="32"/>
        <v>31.638069613362276</v>
      </c>
      <c r="AA36" s="70">
        <f t="shared" si="32"/>
        <v>31.980323356247911</v>
      </c>
      <c r="AB36" s="70">
        <f t="shared" si="32"/>
        <v>32.048456896249412</v>
      </c>
      <c r="AC36" s="70">
        <f t="shared" si="32"/>
        <v>32.116098708419962</v>
      </c>
      <c r="AD36" s="70">
        <f t="shared" si="32"/>
        <v>32.18319064890153</v>
      </c>
      <c r="AE36" s="70">
        <f t="shared" si="32"/>
        <v>32.249682634787817</v>
      </c>
      <c r="AF36" s="70">
        <f t="shared" si="32"/>
        <v>32.315531689141324</v>
      </c>
      <c r="AG36" s="532">
        <f t="shared" si="32"/>
        <v>32.380701115283145</v>
      </c>
      <c r="AH36" s="554"/>
      <c r="AI36" s="554"/>
      <c r="AJ36" s="554"/>
      <c r="AK36" s="554"/>
      <c r="AL36" s="554"/>
      <c r="AM36" s="554"/>
      <c r="AN36" s="554"/>
      <c r="AO36" s="554"/>
      <c r="AP36" s="554"/>
      <c r="AQ36" s="554"/>
      <c r="AR36" s="554"/>
      <c r="AS36" s="554"/>
      <c r="AT36" s="554"/>
      <c r="AU36" s="554"/>
      <c r="AV36" s="554"/>
      <c r="AW36" s="554"/>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45"/>
    </row>
    <row r="37" spans="1:104">
      <c r="A37" s="77" t="str">
        <f t="shared" si="26"/>
        <v>s10</v>
      </c>
      <c r="B37" s="59" t="s">
        <v>58</v>
      </c>
      <c r="C37" s="60"/>
      <c r="D37" s="71" t="str">
        <f>IF(OR(D28=1,$C18=""),"",IF(C21&lt;5,"",IF(C32="",$C$1*C25*($AE46+$AF46*C21/100+$AG46/C21^2),$C$1*C32*($AE46+$AF46*C21/100+$AG46/C21^2))))</f>
        <v/>
      </c>
      <c r="E37" s="71" t="str">
        <f t="shared" ref="E37:AG37" si="33">IF(OR(E28=1,$C18=""),"",IF(D21&lt;5,"",IF(D32="",$C$1*D25*($AE46+$AF46*D21/100+$AG46/D21^2),$C$1*D32*($AE46+$AF46*D21/100+$AG46/D21^2))))</f>
        <v/>
      </c>
      <c r="F37" s="71">
        <f t="shared" si="33"/>
        <v>14.806446049271672</v>
      </c>
      <c r="G37" s="71">
        <f t="shared" si="33"/>
        <v>12.732346370094353</v>
      </c>
      <c r="H37" s="71">
        <f t="shared" si="33"/>
        <v>3.9875618985285857</v>
      </c>
      <c r="I37" s="71">
        <f t="shared" si="33"/>
        <v>4.1908357649318111</v>
      </c>
      <c r="J37" s="71">
        <f t="shared" si="33"/>
        <v>4.3795908363574299</v>
      </c>
      <c r="K37" s="71">
        <f t="shared" si="33"/>
        <v>4.5018731321989884</v>
      </c>
      <c r="L37" s="71">
        <f t="shared" si="33"/>
        <v>3.0085679630662256</v>
      </c>
      <c r="M37" s="71">
        <f t="shared" si="33"/>
        <v>2.9300543964216983</v>
      </c>
      <c r="N37" s="71">
        <f t="shared" si="33"/>
        <v>2.7486182679990505</v>
      </c>
      <c r="O37" s="71">
        <f t="shared" si="33"/>
        <v>2.4581471198844453</v>
      </c>
      <c r="P37" s="71">
        <f t="shared" si="33"/>
        <v>2.0604035532724319</v>
      </c>
      <c r="Q37" s="71">
        <f t="shared" si="33"/>
        <v>1.565442676882739</v>
      </c>
      <c r="R37" s="71">
        <f t="shared" si="33"/>
        <v>0.99138611232301521</v>
      </c>
      <c r="S37" s="71">
        <f t="shared" si="33"/>
        <v>0.36342290333136701</v>
      </c>
      <c r="T37" s="71">
        <f t="shared" si="33"/>
        <v>-0.28796274383406345</v>
      </c>
      <c r="U37" s="71">
        <f t="shared" si="33"/>
        <v>-0.92941119461939814</v>
      </c>
      <c r="V37" s="71">
        <f t="shared" si="33"/>
        <v>-1.5275186040799382</v>
      </c>
      <c r="W37" s="71">
        <f t="shared" si="33"/>
        <v>-2.0517648230275212</v>
      </c>
      <c r="X37" s="71">
        <f t="shared" si="33"/>
        <v>-2.4771901143409742</v>
      </c>
      <c r="Y37" s="71">
        <f t="shared" si="33"/>
        <v>-2.7864933476177995</v>
      </c>
      <c r="Z37" s="71">
        <f t="shared" si="33"/>
        <v>-2.9712973029238579</v>
      </c>
      <c r="AA37" s="71">
        <f t="shared" si="33"/>
        <v>-3.0324410960760964</v>
      </c>
      <c r="AB37" s="71">
        <f t="shared" si="33"/>
        <v>-2.9792963867335085</v>
      </c>
      <c r="AC37" s="71">
        <f t="shared" si="33"/>
        <v>-2.8282392550890445</v>
      </c>
      <c r="AD37" s="71">
        <f t="shared" si="33"/>
        <v>-2.6005200001689084</v>
      </c>
      <c r="AE37" s="71">
        <f t="shared" si="33"/>
        <v>-2.3198402956605282</v>
      </c>
      <c r="AF37" s="71">
        <f t="shared" si="33"/>
        <v>-2.0099616342523103</v>
      </c>
      <c r="AG37" s="541">
        <f t="shared" si="33"/>
        <v>-1.6926318004426408</v>
      </c>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5"/>
    </row>
    <row r="38" spans="1:104">
      <c r="A38" s="77" t="str">
        <f t="shared" si="26"/>
        <v>s10</v>
      </c>
      <c r="B38" s="59" t="s">
        <v>59</v>
      </c>
      <c r="C38" s="61"/>
      <c r="D38" s="71" t="str">
        <f>IF(D35="","",IF(C32="",C25+D35,C32+D35))</f>
        <v/>
      </c>
      <c r="E38" s="71" t="str">
        <f t="shared" ref="E38:AG38" si="34">IF(E35="","",IF(D32="",D25+E35,D32+E35))</f>
        <v/>
      </c>
      <c r="F38" s="71">
        <f t="shared" si="34"/>
        <v>29.339637843772472</v>
      </c>
      <c r="G38" s="71">
        <f t="shared" si="34"/>
        <v>39.009719460233569</v>
      </c>
      <c r="H38" s="71">
        <f t="shared" si="34"/>
        <v>16.81254331974208</v>
      </c>
      <c r="I38" s="71">
        <f t="shared" si="34"/>
        <v>20.734910747228241</v>
      </c>
      <c r="J38" s="71">
        <f t="shared" si="34"/>
        <v>24.858090926627089</v>
      </c>
      <c r="K38" s="71">
        <f t="shared" si="34"/>
        <v>29.176438235057894</v>
      </c>
      <c r="L38" s="71">
        <f t="shared" si="34"/>
        <v>22.713471091290717</v>
      </c>
      <c r="M38" s="71">
        <f t="shared" si="34"/>
        <v>25.633377002543575</v>
      </c>
      <c r="N38" s="71">
        <f t="shared" si="34"/>
        <v>28.459374007621875</v>
      </c>
      <c r="O38" s="71">
        <f t="shared" si="34"/>
        <v>31.089477457032331</v>
      </c>
      <c r="P38" s="71">
        <f t="shared" si="34"/>
        <v>33.411450754212822</v>
      </c>
      <c r="Q38" s="71">
        <f t="shared" si="34"/>
        <v>35.315919586558699</v>
      </c>
      <c r="R38" s="71">
        <f t="shared" si="34"/>
        <v>36.704717889564165</v>
      </c>
      <c r="S38" s="71">
        <f t="shared" si="34"/>
        <v>37.498974041145011</v>
      </c>
      <c r="T38" s="71">
        <f t="shared" si="34"/>
        <v>37.646142837837189</v>
      </c>
      <c r="U38" s="71">
        <f t="shared" si="34"/>
        <v>37.125198765612048</v>
      </c>
      <c r="V38" s="71">
        <f t="shared" si="34"/>
        <v>35.949342089446908</v>
      </c>
      <c r="W38" s="71">
        <f t="shared" si="34"/>
        <v>34.165815078554964</v>
      </c>
      <c r="X38" s="71">
        <f t="shared" si="34"/>
        <v>31.852748822788566</v>
      </c>
      <c r="Y38" s="71">
        <f t="shared" si="34"/>
        <v>29.113314909198461</v>
      </c>
      <c r="Z38" s="71">
        <f t="shared" si="34"/>
        <v>26.067786349322979</v>
      </c>
      <c r="AA38" s="71">
        <f t="shared" si="34"/>
        <v>22.843686574246679</v>
      </c>
      <c r="AB38" s="71">
        <f t="shared" si="34"/>
        <v>19.567624648250913</v>
      </c>
      <c r="AC38" s="71">
        <f t="shared" si="34"/>
        <v>16.356767447383625</v>
      </c>
      <c r="AD38" s="71">
        <f t="shared" si="34"/>
        <v>13.310466959783795</v>
      </c>
      <c r="AE38" s="71">
        <f t="shared" si="34"/>
        <v>10.506016251449601</v>
      </c>
      <c r="AF38" s="71">
        <f t="shared" si="34"/>
        <v>7.9962775044530812</v>
      </c>
      <c r="AG38" s="541">
        <f t="shared" si="34"/>
        <v>5.8097472455155446</v>
      </c>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c r="CM38" s="549"/>
      <c r="CN38" s="549"/>
      <c r="CO38" s="549"/>
      <c r="CP38" s="549"/>
      <c r="CQ38" s="549"/>
      <c r="CR38" s="549"/>
      <c r="CS38" s="549"/>
      <c r="CT38" s="549"/>
      <c r="CU38" s="549"/>
      <c r="CV38" s="549"/>
      <c r="CW38" s="549"/>
      <c r="CX38" s="549"/>
      <c r="CY38" s="549"/>
      <c r="CZ38" s="545"/>
    </row>
    <row r="39" spans="1:104">
      <c r="A39" s="77" t="str">
        <f t="shared" si="26"/>
        <v>s10</v>
      </c>
      <c r="B39" s="59" t="s">
        <v>60</v>
      </c>
      <c r="C39" s="60"/>
      <c r="D39" s="71" t="str">
        <f t="shared" ref="D39:AG39" si="35">IF(D37="","",IF(C32="",C25+D37,C32+D37))</f>
        <v/>
      </c>
      <c r="E39" s="71" t="str">
        <f t="shared" si="35"/>
        <v/>
      </c>
      <c r="F39" s="71">
        <f t="shared" si="35"/>
        <v>34.022181730770342</v>
      </c>
      <c r="G39" s="71">
        <f t="shared" si="35"/>
        <v>42.071984213866827</v>
      </c>
      <c r="H39" s="71">
        <f t="shared" si="35"/>
        <v>16.690020587447297</v>
      </c>
      <c r="I39" s="71">
        <f t="shared" si="35"/>
        <v>20.880856352379109</v>
      </c>
      <c r="J39" s="71">
        <f t="shared" si="35"/>
        <v>25.260447188736538</v>
      </c>
      <c r="K39" s="71">
        <f t="shared" si="35"/>
        <v>29.762320320935526</v>
      </c>
      <c r="L39" s="71">
        <f t="shared" si="35"/>
        <v>22.824342384133033</v>
      </c>
      <c r="M39" s="71">
        <f t="shared" si="35"/>
        <v>25.754396780554732</v>
      </c>
      <c r="N39" s="71">
        <f t="shared" si="35"/>
        <v>28.503015048553781</v>
      </c>
      <c r="O39" s="71">
        <f t="shared" si="35"/>
        <v>30.961162168438225</v>
      </c>
      <c r="P39" s="71">
        <f t="shared" si="35"/>
        <v>33.021565721710658</v>
      </c>
      <c r="Q39" s="71">
        <f t="shared" si="35"/>
        <v>34.587008398593397</v>
      </c>
      <c r="R39" s="71">
        <f t="shared" si="35"/>
        <v>35.578394510916411</v>
      </c>
      <c r="S39" s="71">
        <f t="shared" si="35"/>
        <v>35.94181741424778</v>
      </c>
      <c r="T39" s="71">
        <f t="shared" si="35"/>
        <v>35.653854670413715</v>
      </c>
      <c r="U39" s="71">
        <f t="shared" si="35"/>
        <v>34.724443475794317</v>
      </c>
      <c r="V39" s="71">
        <f t="shared" si="35"/>
        <v>33.19692487171438</v>
      </c>
      <c r="W39" s="71">
        <f t="shared" si="35"/>
        <v>31.145160048686858</v>
      </c>
      <c r="X39" s="71">
        <f t="shared" si="35"/>
        <v>28.667969934345884</v>
      </c>
      <c r="Y39" s="71">
        <f t="shared" si="35"/>
        <v>25.881476586728084</v>
      </c>
      <c r="Z39" s="71">
        <f t="shared" si="35"/>
        <v>22.910179283804226</v>
      </c>
      <c r="AA39" s="71">
        <f t="shared" si="35"/>
        <v>19.877738187728131</v>
      </c>
      <c r="AB39" s="71">
        <f t="shared" si="35"/>
        <v>16.898441800994622</v>
      </c>
      <c r="AC39" s="71">
        <f t="shared" si="35"/>
        <v>14.070202545905577</v>
      </c>
      <c r="AD39" s="71">
        <f t="shared" si="35"/>
        <v>11.469682545736669</v>
      </c>
      <c r="AE39" s="71">
        <f t="shared" si="35"/>
        <v>9.1498422500761407</v>
      </c>
      <c r="AF39" s="71">
        <f t="shared" si="35"/>
        <v>7.1398806158238308</v>
      </c>
      <c r="AG39" s="541">
        <f t="shared" si="35"/>
        <v>5.4472488153811902</v>
      </c>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c r="CM39" s="549"/>
      <c r="CN39" s="549"/>
      <c r="CO39" s="549"/>
      <c r="CP39" s="549"/>
      <c r="CQ39" s="549"/>
      <c r="CR39" s="549"/>
      <c r="CS39" s="549"/>
      <c r="CT39" s="549"/>
      <c r="CU39" s="549"/>
      <c r="CV39" s="549"/>
      <c r="CW39" s="549"/>
      <c r="CX39" s="549"/>
      <c r="CY39" s="549"/>
      <c r="CZ39" s="545"/>
    </row>
    <row r="40" spans="1:104">
      <c r="A40" s="77" t="str">
        <f t="shared" si="26"/>
        <v>s10</v>
      </c>
      <c r="B40" s="59" t="s">
        <v>71</v>
      </c>
      <c r="C40" s="71">
        <f>IF(OR(C28=1,$C18=""),"",$V46/(1+(C24/$W46)^$X46)*C19/10)</f>
        <v>2.7072168690958343</v>
      </c>
      <c r="D40" s="71">
        <f t="shared" ref="D40:AG40" si="36">IF(OR(D28=1,$C18=""),"",$V46/(1+(D24/$W46)^$X46)*C19/10)</f>
        <v>19.222276388583815</v>
      </c>
      <c r="E40" s="71">
        <f t="shared" si="36"/>
        <v>28.265209991147675</v>
      </c>
      <c r="F40" s="71">
        <f t="shared" si="36"/>
        <v>31.893106827657142</v>
      </c>
      <c r="G40" s="71">
        <f t="shared" si="36"/>
        <v>33.963207126449042</v>
      </c>
      <c r="H40" s="71">
        <f t="shared" si="36"/>
        <v>36.929214412035016</v>
      </c>
      <c r="I40" s="71">
        <f t="shared" si="36"/>
        <v>37.838757071323286</v>
      </c>
      <c r="J40" s="71">
        <f t="shared" si="36"/>
        <v>38.505965904351463</v>
      </c>
      <c r="K40" s="71">
        <f t="shared" si="36"/>
        <v>39.01332674901451</v>
      </c>
      <c r="L40" s="71">
        <f t="shared" si="36"/>
        <v>40.008000874564559</v>
      </c>
      <c r="M40" s="71">
        <f t="shared" si="36"/>
        <v>40.31273883472354</v>
      </c>
      <c r="N40" s="71">
        <f t="shared" si="36"/>
        <v>40.562655657285156</v>
      </c>
      <c r="O40" s="71">
        <f t="shared" si="36"/>
        <v>40.771009539358701</v>
      </c>
      <c r="P40" s="71">
        <f t="shared" si="36"/>
        <v>40.947342820165225</v>
      </c>
      <c r="Q40" s="71">
        <f t="shared" si="36"/>
        <v>41.09873364129605</v>
      </c>
      <c r="R40" s="71">
        <f t="shared" si="36"/>
        <v>41.230560584448199</v>
      </c>
      <c r="S40" s="71">
        <f t="shared" si="36"/>
        <v>41.346985185800726</v>
      </c>
      <c r="T40" s="71">
        <f t="shared" si="36"/>
        <v>41.451265120222374</v>
      </c>
      <c r="U40" s="71">
        <f t="shared" si="36"/>
        <v>41.545963255384102</v>
      </c>
      <c r="V40" s="71">
        <f t="shared" si="36"/>
        <v>41.63309188049427</v>
      </c>
      <c r="W40" s="71">
        <f t="shared" si="36"/>
        <v>41.714216578757956</v>
      </c>
      <c r="X40" s="71">
        <f t="shared" si="36"/>
        <v>41.790535235357815</v>
      </c>
      <c r="Y40" s="71">
        <f t="shared" si="36"/>
        <v>41.862941927311255</v>
      </c>
      <c r="Z40" s="71">
        <f t="shared" si="36"/>
        <v>41.932081583205616</v>
      </c>
      <c r="AA40" s="71">
        <f t="shared" si="36"/>
        <v>41.998423976021471</v>
      </c>
      <c r="AB40" s="71">
        <f t="shared" si="36"/>
        <v>42.062270539240551</v>
      </c>
      <c r="AC40" s="71">
        <f t="shared" si="36"/>
        <v>42.123778479049477</v>
      </c>
      <c r="AD40" s="71">
        <f t="shared" si="36"/>
        <v>42.183025203669565</v>
      </c>
      <c r="AE40" s="71">
        <f t="shared" si="36"/>
        <v>42.240038821413108</v>
      </c>
      <c r="AF40" s="71">
        <f t="shared" si="36"/>
        <v>42.294822752840403</v>
      </c>
      <c r="AG40" s="541">
        <f t="shared" si="36"/>
        <v>42.347374325537146</v>
      </c>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c r="BV40" s="549"/>
      <c r="BW40" s="549"/>
      <c r="BX40" s="549"/>
      <c r="BY40" s="549"/>
      <c r="BZ40" s="549"/>
      <c r="CA40" s="549"/>
      <c r="CB40" s="549"/>
      <c r="CC40" s="549"/>
      <c r="CD40" s="549"/>
      <c r="CE40" s="549"/>
      <c r="CF40" s="549"/>
      <c r="CG40" s="549"/>
      <c r="CH40" s="549"/>
      <c r="CI40" s="549"/>
      <c r="CJ40" s="549"/>
      <c r="CK40" s="549"/>
      <c r="CL40" s="549"/>
      <c r="CM40" s="549"/>
      <c r="CN40" s="549"/>
      <c r="CO40" s="549"/>
      <c r="CP40" s="549"/>
      <c r="CQ40" s="549"/>
      <c r="CR40" s="549"/>
      <c r="CS40" s="549"/>
      <c r="CT40" s="549"/>
      <c r="CU40" s="549"/>
      <c r="CV40" s="549"/>
      <c r="CW40" s="549"/>
      <c r="CX40" s="549"/>
      <c r="CY40" s="549"/>
      <c r="CZ40" s="545"/>
    </row>
    <row r="41" spans="1:104">
      <c r="A41" s="77" t="str">
        <f t="shared" si="26"/>
        <v>s10</v>
      </c>
      <c r="B41" s="59" t="s">
        <v>72</v>
      </c>
      <c r="C41" s="76">
        <f>IF(OR(C28=1,$C18=""),"",$S46*C24^$T46*C22^$U46*C19/10)</f>
        <v>209160.80504952717</v>
      </c>
      <c r="D41" s="76">
        <f t="shared" ref="D41:AG41" si="37">IF(OR(D28=1,$C18=""),"",$S46*D24^$T46*D22^$U46*C19/10)</f>
        <v>10703.538618758739</v>
      </c>
      <c r="E41" s="76">
        <f t="shared" si="37"/>
        <v>3915.7038677575938</v>
      </c>
      <c r="F41" s="76">
        <f t="shared" si="37"/>
        <v>2378.9129806375377</v>
      </c>
      <c r="G41" s="76">
        <f t="shared" si="37"/>
        <v>1720.8645947588091</v>
      </c>
      <c r="H41" s="76">
        <f t="shared" si="37"/>
        <v>1050.1941450237362</v>
      </c>
      <c r="I41" s="76">
        <f t="shared" si="37"/>
        <v>865.32307273886977</v>
      </c>
      <c r="J41" s="76">
        <f t="shared" si="37"/>
        <v>741.20159918609784</v>
      </c>
      <c r="K41" s="76">
        <f t="shared" si="37"/>
        <v>652.93040927341247</v>
      </c>
      <c r="L41" s="76">
        <f t="shared" si="37"/>
        <v>502.48650193803621</v>
      </c>
      <c r="M41" s="76">
        <f t="shared" si="37"/>
        <v>456.47657028057563</v>
      </c>
      <c r="N41" s="76">
        <f t="shared" si="37"/>
        <v>419.98234538348117</v>
      </c>
      <c r="O41" s="76">
        <f t="shared" si="37"/>
        <v>390.37230861005116</v>
      </c>
      <c r="P41" s="76">
        <f t="shared" si="37"/>
        <v>365.86354614441012</v>
      </c>
      <c r="Q41" s="76">
        <f t="shared" si="37"/>
        <v>345.20251600649379</v>
      </c>
      <c r="R41" s="76">
        <f t="shared" si="37"/>
        <v>327.48081595225375</v>
      </c>
      <c r="S41" s="76">
        <f t="shared" si="37"/>
        <v>312.02431721799076</v>
      </c>
      <c r="T41" s="76">
        <f t="shared" si="37"/>
        <v>298.32402521801635</v>
      </c>
      <c r="U41" s="76">
        <f t="shared" si="37"/>
        <v>285.99152657655736</v>
      </c>
      <c r="V41" s="76">
        <f t="shared" si="37"/>
        <v>274.72929715041982</v>
      </c>
      <c r="W41" s="76">
        <f t="shared" si="37"/>
        <v>264.31014067452645</v>
      </c>
      <c r="X41" s="76">
        <f t="shared" si="37"/>
        <v>254.5622911602326</v>
      </c>
      <c r="Y41" s="76">
        <f t="shared" si="37"/>
        <v>245.35805932833219</v>
      </c>
      <c r="Z41" s="76">
        <f t="shared" si="37"/>
        <v>236.95725857511488</v>
      </c>
      <c r="AA41" s="76">
        <f t="shared" si="37"/>
        <v>229.29811539869425</v>
      </c>
      <c r="AB41" s="76">
        <f t="shared" si="37"/>
        <v>222.00028691580786</v>
      </c>
      <c r="AC41" s="76">
        <f t="shared" si="37"/>
        <v>215.0339081245391</v>
      </c>
      <c r="AD41" s="76">
        <f t="shared" si="37"/>
        <v>208.37965756341822</v>
      </c>
      <c r="AE41" s="76">
        <f t="shared" si="37"/>
        <v>202.02501930196777</v>
      </c>
      <c r="AF41" s="76">
        <f t="shared" si="37"/>
        <v>195.96133512539058</v>
      </c>
      <c r="AG41" s="542">
        <f t="shared" si="37"/>
        <v>190.18160953044</v>
      </c>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45"/>
    </row>
    <row r="42" spans="1:104">
      <c r="A42" s="77" t="str">
        <f t="shared" si="26"/>
        <v>s10</v>
      </c>
      <c r="B42" s="59" t="s">
        <v>73</v>
      </c>
      <c r="C42" s="71">
        <f>IF(OR(C28=1,$C18=""),"",($AP46*(1-EXP(-$AQ46*C22))*C19/10))</f>
        <v>1.0847122575873414</v>
      </c>
      <c r="D42" s="71">
        <f t="shared" ref="D42:AG42" si="38">IF(OR(D28=1,$C18=""),"",($AP46*(1-EXP(-$AQ46*D22))*C19/10))</f>
        <v>6.1161462332882595</v>
      </c>
      <c r="E42" s="71">
        <f t="shared" si="38"/>
        <v>10.551312160180284</v>
      </c>
      <c r="F42" s="71">
        <f t="shared" si="38"/>
        <v>14.928318615684102</v>
      </c>
      <c r="G42" s="71">
        <f t="shared" si="38"/>
        <v>18.376711831195347</v>
      </c>
      <c r="H42" s="71">
        <f t="shared" si="38"/>
        <v>21.969447594133861</v>
      </c>
      <c r="I42" s="71">
        <f t="shared" si="38"/>
        <v>23.920542361550957</v>
      </c>
      <c r="J42" s="71">
        <f t="shared" si="38"/>
        <v>25.418269322964498</v>
      </c>
      <c r="K42" s="71">
        <f t="shared" si="38"/>
        <v>26.589320428333743</v>
      </c>
      <c r="L42" s="71">
        <f t="shared" si="38"/>
        <v>28.070001225030104</v>
      </c>
      <c r="M42" s="71">
        <f t="shared" si="38"/>
        <v>28.834770575542969</v>
      </c>
      <c r="N42" s="71">
        <f t="shared" si="38"/>
        <v>29.46786256612311</v>
      </c>
      <c r="O42" s="71">
        <f t="shared" si="38"/>
        <v>30.001861149841528</v>
      </c>
      <c r="P42" s="71">
        <f t="shared" si="38"/>
        <v>30.460788872891186</v>
      </c>
      <c r="Q42" s="71">
        <f t="shared" si="38"/>
        <v>30.862681444922391</v>
      </c>
      <c r="R42" s="71">
        <f t="shared" si="38"/>
        <v>31.221313484084931</v>
      </c>
      <c r="S42" s="71">
        <f t="shared" si="38"/>
        <v>31.547370111135301</v>
      </c>
      <c r="T42" s="71">
        <f t="shared" si="38"/>
        <v>31.849253388053263</v>
      </c>
      <c r="U42" s="71">
        <f t="shared" si="38"/>
        <v>32.133645432188814</v>
      </c>
      <c r="V42" s="71">
        <f t="shared" si="38"/>
        <v>32.405907577210044</v>
      </c>
      <c r="W42" s="71">
        <f t="shared" si="38"/>
        <v>32.670367934493925</v>
      </c>
      <c r="X42" s="71">
        <f t="shared" si="38"/>
        <v>32.930532291224146</v>
      </c>
      <c r="Y42" s="71">
        <f t="shared" si="38"/>
        <v>33.189241863741664</v>
      </c>
      <c r="Z42" s="71">
        <f t="shared" si="38"/>
        <v>33.375976508839258</v>
      </c>
      <c r="AA42" s="71">
        <f t="shared" si="38"/>
        <v>33.484938134174747</v>
      </c>
      <c r="AB42" s="71">
        <f t="shared" si="38"/>
        <v>33.584197178896673</v>
      </c>
      <c r="AC42" s="71">
        <f t="shared" si="38"/>
        <v>33.674935482271579</v>
      </c>
      <c r="AD42" s="71">
        <f t="shared" si="38"/>
        <v>33.758155454117855</v>
      </c>
      <c r="AE42" s="71">
        <f t="shared" si="38"/>
        <v>33.834712269550373</v>
      </c>
      <c r="AF42" s="71">
        <f t="shared" si="38"/>
        <v>33.905339466862301</v>
      </c>
      <c r="AG42" s="541">
        <f t="shared" si="38"/>
        <v>33.970669455835392</v>
      </c>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49"/>
      <c r="BW42" s="549"/>
      <c r="BX42" s="549"/>
      <c r="BY42" s="549"/>
      <c r="BZ42" s="549"/>
      <c r="CA42" s="549"/>
      <c r="CB42" s="549"/>
      <c r="CC42" s="549"/>
      <c r="CD42" s="549"/>
      <c r="CE42" s="549"/>
      <c r="CF42" s="549"/>
      <c r="CG42" s="549"/>
      <c r="CH42" s="549"/>
      <c r="CI42" s="549"/>
      <c r="CJ42" s="549"/>
      <c r="CK42" s="549"/>
      <c r="CL42" s="549"/>
      <c r="CM42" s="549"/>
      <c r="CN42" s="549"/>
      <c r="CO42" s="549"/>
      <c r="CP42" s="549"/>
      <c r="CQ42" s="549"/>
      <c r="CR42" s="549"/>
      <c r="CS42" s="549"/>
      <c r="CT42" s="549"/>
      <c r="CU42" s="549"/>
      <c r="CV42" s="549"/>
      <c r="CW42" s="549"/>
      <c r="CX42" s="549"/>
      <c r="CY42" s="549"/>
      <c r="CZ42" s="545"/>
    </row>
    <row r="43" spans="1:104">
      <c r="A43" s="77" t="str">
        <f t="shared" si="26"/>
        <v>s10</v>
      </c>
      <c r="B43" s="59" t="s">
        <v>74</v>
      </c>
      <c r="C43" s="71">
        <f>IF(OR(C35=1,$C19=""),"",(AP46*(1-EXP(-AQ46*C23))*C20/10))</f>
        <v>0.14074763633880077</v>
      </c>
      <c r="D43" s="71">
        <f t="shared" ref="D43:AG43" si="39">IF(OR(D28=1,$C19=""),"",D40)</f>
        <v>19.222276388583815</v>
      </c>
      <c r="E43" s="71">
        <f t="shared" si="39"/>
        <v>28.265209991147675</v>
      </c>
      <c r="F43" s="71">
        <f t="shared" si="39"/>
        <v>31.893106827657142</v>
      </c>
      <c r="G43" s="71">
        <f t="shared" si="39"/>
        <v>33.963207126449042</v>
      </c>
      <c r="H43" s="71">
        <f t="shared" si="39"/>
        <v>36.929214412035016</v>
      </c>
      <c r="I43" s="71">
        <f t="shared" si="39"/>
        <v>37.838757071323286</v>
      </c>
      <c r="J43" s="71">
        <f t="shared" si="39"/>
        <v>38.505965904351463</v>
      </c>
      <c r="K43" s="71">
        <f t="shared" si="39"/>
        <v>39.01332674901451</v>
      </c>
      <c r="L43" s="71">
        <f t="shared" si="39"/>
        <v>40.008000874564559</v>
      </c>
      <c r="M43" s="71">
        <f t="shared" si="39"/>
        <v>40.31273883472354</v>
      </c>
      <c r="N43" s="71">
        <f t="shared" si="39"/>
        <v>40.562655657285156</v>
      </c>
      <c r="O43" s="71">
        <f t="shared" si="39"/>
        <v>40.771009539358701</v>
      </c>
      <c r="P43" s="71">
        <f t="shared" si="39"/>
        <v>40.947342820165225</v>
      </c>
      <c r="Q43" s="71">
        <f t="shared" si="39"/>
        <v>41.09873364129605</v>
      </c>
      <c r="R43" s="71">
        <f t="shared" si="39"/>
        <v>41.230560584448199</v>
      </c>
      <c r="S43" s="71">
        <f t="shared" si="39"/>
        <v>41.346985185800726</v>
      </c>
      <c r="T43" s="71">
        <f t="shared" si="39"/>
        <v>41.451265120222374</v>
      </c>
      <c r="U43" s="71">
        <f t="shared" si="39"/>
        <v>41.545963255384102</v>
      </c>
      <c r="V43" s="71">
        <f t="shared" si="39"/>
        <v>41.63309188049427</v>
      </c>
      <c r="W43" s="71">
        <f t="shared" si="39"/>
        <v>41.714216578757956</v>
      </c>
      <c r="X43" s="71">
        <f t="shared" si="39"/>
        <v>41.790535235357815</v>
      </c>
      <c r="Y43" s="71">
        <f t="shared" si="39"/>
        <v>41.862941927311255</v>
      </c>
      <c r="Z43" s="71">
        <f t="shared" si="39"/>
        <v>41.932081583205616</v>
      </c>
      <c r="AA43" s="71">
        <f t="shared" si="39"/>
        <v>41.998423976021471</v>
      </c>
      <c r="AB43" s="71">
        <f t="shared" si="39"/>
        <v>42.062270539240551</v>
      </c>
      <c r="AC43" s="71">
        <f t="shared" si="39"/>
        <v>42.123778479049477</v>
      </c>
      <c r="AD43" s="71">
        <f t="shared" si="39"/>
        <v>42.183025203669565</v>
      </c>
      <c r="AE43" s="71">
        <f t="shared" si="39"/>
        <v>42.240038821413108</v>
      </c>
      <c r="AF43" s="71">
        <f t="shared" si="39"/>
        <v>42.294822752840403</v>
      </c>
      <c r="AG43" s="541">
        <f t="shared" si="39"/>
        <v>42.347374325537146</v>
      </c>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49"/>
      <c r="BW43" s="549"/>
      <c r="BX43" s="549"/>
      <c r="BY43" s="549"/>
      <c r="BZ43" s="549"/>
      <c r="CA43" s="549"/>
      <c r="CB43" s="549"/>
      <c r="CC43" s="549"/>
      <c r="CD43" s="549"/>
      <c r="CE43" s="549"/>
      <c r="CF43" s="549"/>
      <c r="CG43" s="549"/>
      <c r="CH43" s="549"/>
      <c r="CI43" s="549"/>
      <c r="CJ43" s="549"/>
      <c r="CK43" s="549"/>
      <c r="CL43" s="549"/>
      <c r="CM43" s="549"/>
      <c r="CN43" s="549"/>
      <c r="CO43" s="549"/>
      <c r="CP43" s="549"/>
      <c r="CQ43" s="549"/>
      <c r="CR43" s="549"/>
      <c r="CS43" s="549"/>
      <c r="CT43" s="549"/>
      <c r="CU43" s="549"/>
      <c r="CV43" s="549"/>
      <c r="CW43" s="549"/>
      <c r="CX43" s="549"/>
      <c r="CY43" s="549"/>
      <c r="CZ43" s="545"/>
    </row>
    <row r="44" spans="1:104">
      <c r="B44" s="63" t="s">
        <v>51</v>
      </c>
      <c r="C44" s="63" t="s">
        <v>32</v>
      </c>
      <c r="D44" s="63"/>
      <c r="E44" s="63"/>
      <c r="F44" s="63"/>
      <c r="G44" s="63" t="s">
        <v>33</v>
      </c>
      <c r="H44" s="63"/>
      <c r="I44" s="63"/>
      <c r="J44" s="63" t="s">
        <v>11</v>
      </c>
      <c r="K44" s="63"/>
      <c r="L44" s="63"/>
      <c r="M44" s="63" t="s">
        <v>34</v>
      </c>
      <c r="N44" s="63"/>
      <c r="O44" s="63"/>
      <c r="P44" s="63" t="s">
        <v>12</v>
      </c>
      <c r="Q44" s="63"/>
      <c r="R44" s="63"/>
      <c r="S44" s="63" t="s">
        <v>17</v>
      </c>
      <c r="T44" s="63"/>
      <c r="U44" s="63"/>
      <c r="V44" s="63" t="s">
        <v>16</v>
      </c>
      <c r="W44" s="63"/>
      <c r="X44" s="63"/>
      <c r="Y44" s="63" t="s">
        <v>35</v>
      </c>
      <c r="Z44" s="63"/>
      <c r="AA44" s="63"/>
      <c r="AB44" s="63"/>
      <c r="AC44" s="63"/>
      <c r="AD44" s="63"/>
      <c r="AE44" s="63" t="s">
        <v>36</v>
      </c>
      <c r="AF44" s="63"/>
      <c r="AG44" s="63"/>
      <c r="AH44" s="63"/>
      <c r="AI44" s="63" t="s">
        <v>15</v>
      </c>
      <c r="AJ44" s="63"/>
      <c r="AK44" s="63"/>
      <c r="AL44" s="63"/>
      <c r="AM44" s="63" t="s">
        <v>20</v>
      </c>
      <c r="AN44" s="63"/>
      <c r="AO44" s="63"/>
      <c r="AP44" s="63" t="s">
        <v>52</v>
      </c>
      <c r="AQ44" s="63"/>
      <c r="AR44" s="63" t="s">
        <v>50</v>
      </c>
      <c r="AS44" s="63" t="s">
        <v>89</v>
      </c>
      <c r="AT44" s="63"/>
      <c r="AU44" s="118" t="s">
        <v>92</v>
      </c>
      <c r="AV44" s="118"/>
      <c r="AW44" s="118"/>
      <c r="AX44" s="118"/>
      <c r="AY44" s="118"/>
      <c r="AZ44" s="118"/>
      <c r="BA44" s="63" t="s">
        <v>112</v>
      </c>
      <c r="BB44" s="63"/>
      <c r="BC44" s="63"/>
      <c r="BD44" s="62" t="s">
        <v>75</v>
      </c>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row>
    <row r="45" spans="1:104">
      <c r="B45" s="64" t="s">
        <v>27</v>
      </c>
      <c r="C45" s="64" t="s">
        <v>37</v>
      </c>
      <c r="D45" s="64" t="s">
        <v>38</v>
      </c>
      <c r="E45" s="64" t="s">
        <v>39</v>
      </c>
      <c r="F45" s="64" t="s">
        <v>40</v>
      </c>
      <c r="G45" s="64" t="s">
        <v>37</v>
      </c>
      <c r="H45" s="64" t="s">
        <v>38</v>
      </c>
      <c r="I45" s="64" t="s">
        <v>39</v>
      </c>
      <c r="J45" s="64" t="s">
        <v>37</v>
      </c>
      <c r="K45" s="64" t="s">
        <v>38</v>
      </c>
      <c r="L45" s="64" t="s">
        <v>39</v>
      </c>
      <c r="M45" s="64" t="s">
        <v>37</v>
      </c>
      <c r="N45" s="64" t="s">
        <v>38</v>
      </c>
      <c r="O45" s="64" t="s">
        <v>39</v>
      </c>
      <c r="P45" s="64" t="s">
        <v>37</v>
      </c>
      <c r="Q45" s="64" t="s">
        <v>38</v>
      </c>
      <c r="R45" s="64" t="s">
        <v>39</v>
      </c>
      <c r="S45" s="64" t="s">
        <v>37</v>
      </c>
      <c r="T45" s="64" t="s">
        <v>38</v>
      </c>
      <c r="U45" s="64" t="s">
        <v>39</v>
      </c>
      <c r="V45" s="64" t="s">
        <v>37</v>
      </c>
      <c r="W45" s="64" t="s">
        <v>38</v>
      </c>
      <c r="X45" s="64" t="s">
        <v>39</v>
      </c>
      <c r="Y45" s="64" t="s">
        <v>41</v>
      </c>
      <c r="Z45" s="64" t="s">
        <v>37</v>
      </c>
      <c r="AA45" s="64" t="s">
        <v>38</v>
      </c>
      <c r="AB45" s="64" t="s">
        <v>39</v>
      </c>
      <c r="AC45" s="64" t="s">
        <v>40</v>
      </c>
      <c r="AD45" s="64" t="s">
        <v>42</v>
      </c>
      <c r="AE45" s="64" t="s">
        <v>41</v>
      </c>
      <c r="AF45" s="64" t="s">
        <v>37</v>
      </c>
      <c r="AG45" s="64" t="s">
        <v>38</v>
      </c>
      <c r="AH45" s="64" t="s">
        <v>8</v>
      </c>
      <c r="AI45" s="64" t="s">
        <v>43</v>
      </c>
      <c r="AJ45" s="64" t="s">
        <v>44</v>
      </c>
      <c r="AK45" s="64" t="s">
        <v>45</v>
      </c>
      <c r="AL45" s="64" t="s">
        <v>46</v>
      </c>
      <c r="AM45" s="64" t="s">
        <v>47</v>
      </c>
      <c r="AN45" s="64" t="s">
        <v>48</v>
      </c>
      <c r="AO45" s="64" t="s">
        <v>49</v>
      </c>
      <c r="AP45" s="64" t="s">
        <v>47</v>
      </c>
      <c r="AQ45" s="64" t="s">
        <v>48</v>
      </c>
      <c r="AR45" s="64" t="s">
        <v>50</v>
      </c>
      <c r="AS45" s="64" t="s">
        <v>90</v>
      </c>
      <c r="AT45" s="64" t="s">
        <v>91</v>
      </c>
      <c r="AU45" s="119" t="s">
        <v>93</v>
      </c>
      <c r="AV45" s="119" t="s">
        <v>94</v>
      </c>
      <c r="AW45" s="119" t="s">
        <v>97</v>
      </c>
      <c r="AX45" s="119" t="s">
        <v>99</v>
      </c>
      <c r="AY45" s="119" t="s">
        <v>98</v>
      </c>
      <c r="AZ45" s="119" t="s">
        <v>49</v>
      </c>
      <c r="BA45" s="64" t="s">
        <v>47</v>
      </c>
      <c r="BB45" s="64" t="s">
        <v>48</v>
      </c>
      <c r="BC45" s="64" t="s">
        <v>49</v>
      </c>
      <c r="BD45" s="62" t="s">
        <v>47</v>
      </c>
      <c r="BE45" s="62" t="s">
        <v>48</v>
      </c>
      <c r="BF45" s="62" t="s">
        <v>152</v>
      </c>
      <c r="BG45" s="62" t="s">
        <v>38</v>
      </c>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row>
    <row r="46" spans="1:104">
      <c r="B46" s="65">
        <f>C18</f>
        <v>4</v>
      </c>
      <c r="C46" s="66">
        <f>VLOOKUP(Ar_KKC_v1!$B46,Ieeja_AGM!$Y$11:$BO$17,Ieeja_AGM!Z$9,FALSE)</f>
        <v>4.3395799999999998</v>
      </c>
      <c r="D46" s="66">
        <f>VLOOKUP(Ar_KKC_v1!$B46,Ieeja_AGM!$Y$11:$BO$17,Ieeja_AGM!AA$9,FALSE)</f>
        <v>-5.5083700000000002</v>
      </c>
      <c r="E46" s="66">
        <f>VLOOKUP(Ar_KKC_v1!$B46,Ieeja_AGM!$Y$11:$BO$17,Ieeja_AGM!AB$9,FALSE)</f>
        <v>0.94706000000000001</v>
      </c>
      <c r="F46" s="66">
        <f>VLOOKUP(Ar_KKC_v1!$B46,Ieeja_AGM!$Y$11:$BO$17,Ieeja_AGM!AC$9,FALSE)</f>
        <v>6.1619000000000002</v>
      </c>
      <c r="G46" s="66">
        <f>VLOOKUP(Ar_KKC_v1!$B46,Ieeja_AGM!$Y$11:$BO$17,Ieeja_AGM!AD$9,FALSE)</f>
        <v>1.3341799999999999</v>
      </c>
      <c r="H46" s="66">
        <f>VLOOKUP(Ar_KKC_v1!$B46,Ieeja_AGM!$Y$11:$BO$17,Ieeja_AGM!AE$9,FALSE)</f>
        <v>-35.785209999999999</v>
      </c>
      <c r="I46" s="66">
        <f>VLOOKUP(Ar_KKC_v1!$B46,Ieeja_AGM!$Y$11:$BO$17,Ieeja_AGM!AF$9,FALSE)</f>
        <v>16.116299999999999</v>
      </c>
      <c r="J46" s="66">
        <f>VLOOKUP(Ar_KKC_v1!$B46,Ieeja_AGM!$Y$11:$BO$17,Ieeja_AGM!AG$9,FALSE)</f>
        <v>1.3195300000000001</v>
      </c>
      <c r="K46" s="66">
        <f>VLOOKUP(Ar_KKC_v1!$B46,Ieeja_AGM!$Y$11:$BO$17,Ieeja_AGM!AH$9,FALSE)</f>
        <v>-51.587040000000002</v>
      </c>
      <c r="L46" s="66">
        <f>VLOOKUP(Ar_KKC_v1!$B46,Ieeja_AGM!$Y$11:$BO$17,Ieeja_AGM!AI$9,FALSE)</f>
        <v>23.520320000000002</v>
      </c>
      <c r="M46" s="66">
        <f>VLOOKUP(Ar_KKC_v1!$B46,Ieeja_AGM!$Y$11:$BO$17,Ieeja_AGM!AJ$9,FALSE)</f>
        <v>1.196</v>
      </c>
      <c r="N46" s="66">
        <f>VLOOKUP(Ar_KKC_v1!$B46,Ieeja_AGM!$Y$11:$BO$17,Ieeja_AGM!AK$9,FALSE)</f>
        <v>1.024</v>
      </c>
      <c r="O46" s="66">
        <f>VLOOKUP(Ar_KKC_v1!$B46,Ieeja_AGM!$Y$11:$BO$17,Ieeja_AGM!AL$9,FALSE)</f>
        <v>-5.5E-2</v>
      </c>
      <c r="P46" s="66">
        <f>VLOOKUP(Ar_KKC_v1!$B46,Ieeja_AGM!$Y$11:$BO$17,Ieeja_AGM!AM$9,FALSE)</f>
        <v>0.66700000000000004</v>
      </c>
      <c r="Q46" s="66">
        <f>VLOOKUP(Ar_KKC_v1!$B46,Ieeja_AGM!$Y$11:$BO$17,Ieeja_AGM!AN$9,FALSE)</f>
        <v>-31.73</v>
      </c>
      <c r="R46" s="66">
        <f>VLOOKUP(Ar_KKC_v1!$B46,Ieeja_AGM!$Y$11:$BO$17,Ieeja_AGM!AO$9,FALSE)</f>
        <v>38.329000000000001</v>
      </c>
      <c r="S46" s="65">
        <f>VLOOKUP(Ar_KKC_v1!$B46,Ieeja_AGM!$Y$11:$BO$17,Ieeja_AGM!AP$9,FALSE)</f>
        <v>144400</v>
      </c>
      <c r="T46" s="66">
        <f>VLOOKUP(Ar_KKC_v1!$B46,Ieeja_AGM!$Y$11:$BO$17,Ieeja_AGM!AQ$9,FALSE)</f>
        <v>-1.357</v>
      </c>
      <c r="U46" s="66">
        <f>VLOOKUP(Ar_KKC_v1!$B46,Ieeja_AGM!$Y$11:$BO$17,Ieeja_AGM!AR$9,FALSE)</f>
        <v>-0.30199999999999999</v>
      </c>
      <c r="V46" s="66">
        <f>VLOOKUP(Ar_KKC_v1!$B46,Ieeja_AGM!$Y$11:$BO$17,Ieeja_AGM!AS$9,FALSE)</f>
        <v>44.214245270365055</v>
      </c>
      <c r="W46" s="66">
        <f>VLOOKUP(Ar_KKC_v1!$B46,Ieeja_AGM!$Y$11:$BO$17,Ieeja_AGM!AT$9,FALSE)</f>
        <v>6.0203948496157222</v>
      </c>
      <c r="X46" s="66">
        <f>VLOOKUP(Ar_KKC_v1!$B46,Ieeja_AGM!$Y$11:$BO$17,Ieeja_AGM!AU$9,FALSE)</f>
        <v>-1.3771139481970722</v>
      </c>
      <c r="Y46" s="66">
        <f>VLOOKUP(Ar_KKC_v1!$B46,Ieeja_AGM!$Y$11:$BO$17,Ieeja_AGM!AV$9,FALSE)</f>
        <v>0.34222606007104434</v>
      </c>
      <c r="Z46" s="66">
        <f>VLOOKUP(Ar_KKC_v1!$B46,Ieeja_AGM!$Y$11:$BO$17,Ieeja_AGM!AW$9,FALSE)</f>
        <v>-0.45572513705597867</v>
      </c>
      <c r="AA46" s="66">
        <f>VLOOKUP(Ar_KKC_v1!$B46,Ieeja_AGM!$Y$11:$BO$17,Ieeja_AGM!AX$9,FALSE)</f>
        <v>-2.0635344035938314</v>
      </c>
      <c r="AB46" s="66">
        <f>VLOOKUP(Ar_KKC_v1!$B46,Ieeja_AGM!$Y$11:$BO$17,Ieeja_AGM!AY$9,FALSE)</f>
        <v>1.0015160295187868</v>
      </c>
      <c r="AC46" s="66">
        <f>VLOOKUP(Ar_KKC_v1!$B46,Ieeja_AGM!$Y$11:$BO$17,Ieeja_AGM!AZ$9,FALSE)</f>
        <v>-0.25271881703701865</v>
      </c>
      <c r="AD46" s="66">
        <f>VLOOKUP(Ar_KKC_v1!$B46,Ieeja_AGM!$Y$11:$BO$17,Ieeja_AGM!BA$9,FALSE)</f>
        <v>4.8756760906483634E-2</v>
      </c>
      <c r="AE46" s="66">
        <f>VLOOKUP(Ar_KKC_v1!$B46,Ieeja_AGM!$Y$11:$BO$17,Ieeja_AGM!BB$9,FALSE)</f>
        <v>5.1462688472145857E-2</v>
      </c>
      <c r="AF46" s="66">
        <f>VLOOKUP(Ar_KKC_v1!$B46,Ieeja_AGM!$Y$11:$BO$17,Ieeja_AGM!BC$9,FALSE)</f>
        <v>-6.8959261495000618E-2</v>
      </c>
      <c r="AG46" s="66">
        <f>VLOOKUP(Ar_KKC_v1!$B46,Ieeja_AGM!$Y$11:$BO$17,Ieeja_AGM!BD$9,FALSE)</f>
        <v>8.8169436914051182</v>
      </c>
      <c r="AH46" s="66">
        <f>VLOOKUP(Ar_KKC_v1!$B46,Ieeja_AGM!$Y$11:$BO$17,Ieeja_AGM!BE$9,FALSE)</f>
        <v>80</v>
      </c>
      <c r="AI46" s="66">
        <f>VLOOKUP(Ar_KKC_v1!$B46,Ieeja_AGM!$Y$11:$BO$17,Ieeja_AGM!BF$9,FALSE)</f>
        <v>9.09E-5</v>
      </c>
      <c r="AJ46" s="66">
        <f>VLOOKUP(Ar_KKC_v1!$B46,Ieeja_AGM!$Y$11:$BO$17,Ieeja_AGM!BG$9,FALSE)</f>
        <v>0.71677000000000002</v>
      </c>
      <c r="AK46" s="66">
        <f>VLOOKUP(Ar_KKC_v1!$B46,Ieeja_AGM!$Y$11:$BO$17,Ieeja_AGM!BH$9,FALSE)</f>
        <v>0.16692000000000001</v>
      </c>
      <c r="AL46" s="66">
        <f>VLOOKUP(Ar_KKC_v1!$B46,Ieeja_AGM!$Y$11:$BO$17,Ieeja_AGM!BI$9,FALSE)</f>
        <v>1.75701</v>
      </c>
      <c r="AM46" s="66">
        <f>VLOOKUP(Ar_KKC_v1!$B46,Ieeja_AGM!$Y$11:$BO$17,Ieeja_AGM!BJ$9,FALSE)</f>
        <v>3.01668</v>
      </c>
      <c r="AN46" s="66">
        <f>VLOOKUP(Ar_KKC_v1!$B46,Ieeja_AGM!$Y$11:$BO$17,Ieeja_AGM!BK$9,FALSE)</f>
        <v>0.99795999999999996</v>
      </c>
      <c r="AO46" s="66">
        <f>VLOOKUP(Ar_KKC_v1!$B46,Ieeja_AGM!$Y$11:$BO$17,Ieeja_AGM!BL$9,FALSE)</f>
        <v>0.72994999999999999</v>
      </c>
      <c r="AP46" s="66">
        <f>VLOOKUP(Ar_KKC_v1!$B46,Ieeja_AGM!$Y$11:$BO$17,Ieeja_AGM!BM$9,FALSE)</f>
        <v>43.540999999999997</v>
      </c>
      <c r="AQ46" s="66">
        <f>VLOOKUP(Ar_KKC_v1!$B46,Ieeja_AGM!$Y$11:$BO$17,Ieeja_AGM!BN$9,FALSE)</f>
        <v>3.7100000000000001E-2</v>
      </c>
      <c r="AR46" s="66">
        <f>VLOOKUP(Ar_KKC_v1!$B46,Ieeja_AGM!$Y$11:$BO$17,Ieeja_AGM!BO$9,FALSE)</f>
        <v>0.82</v>
      </c>
      <c r="AS46" s="65">
        <f>VLOOKUP(Ar_KKC_v1!$B46,Ieeja_AGM!$Y$11:$BS$17,Ieeja_AGM!BP$9,FALSE)</f>
        <v>20</v>
      </c>
      <c r="AT46" s="65">
        <f>VLOOKUP(Ar_KKC_v1!$B46,Ieeja_AGM!$Y$11:$BS$17,Ieeja_AGM!BQ$9,FALSE)</f>
        <v>60</v>
      </c>
      <c r="AU46" s="120">
        <f>VLOOKUP(Ar_KKC_v1!$B46,Ieeja_AGM!$Y$11:$BS$17,Ieeja_AGM!BR$9,FALSE)</f>
        <v>0.95</v>
      </c>
      <c r="AV46" s="120">
        <f>VLOOKUP(Ar_KKC_v1!$B46,Ieeja_AGM!$Y$11:$BS$17,Ieeja_AGM!BS$9,FALSE)</f>
        <v>0.7</v>
      </c>
      <c r="AW46" s="120">
        <f>VLOOKUP(Ar_KKC_v1!$B46,Ieeja_AGM!$Y$11:$BZ$17,Ieeja_AGM!BT$9,FALSE)</f>
        <v>0.45</v>
      </c>
      <c r="AX46" s="120">
        <f>VLOOKUP(Ar_KKC_v1!$B46,Ieeja_AGM!$Y$11:$BZ$17,Ieeja_AGM!BU$9,FALSE)</f>
        <v>0.7</v>
      </c>
      <c r="AY46" s="120">
        <f>VLOOKUP(Ar_KKC_v1!$B46,Ieeja_AGM!$Y$11:$BZ$17,Ieeja_AGM!BV$9,FALSE)</f>
        <v>6.2499999999999986E-3</v>
      </c>
      <c r="AZ46" s="120">
        <f>VLOOKUP(Ar_KKC_v1!$B46,Ieeja_AGM!$Y$11:$BZ$17,Ieeja_AGM!BW$9,FALSE)</f>
        <v>0.32500000000000001</v>
      </c>
      <c r="BA46" s="66">
        <f>VLOOKUP(Ar_KKC_v1!$B46,Ieeja_AGM!$Y$11:$BZ$17,Ieeja_AGM!BX$9,FALSE)</f>
        <v>23.085509999999999</v>
      </c>
      <c r="BB46" s="66">
        <f>VLOOKUP(Ar_KKC_v1!$B46,Ieeja_AGM!$Y$11:$BZ$17,Ieeja_AGM!BY$9,FALSE)</f>
        <v>7.53172</v>
      </c>
      <c r="BC46" s="66">
        <f>VLOOKUP(Ar_KKC_v1!$B46,Ieeja_AGM!$Y$11:$BZ$17,Ieeja_AGM!BZ$9,FALSE)</f>
        <v>0.15026999999999999</v>
      </c>
      <c r="BD46" s="66">
        <f>VLOOKUP(Ar_KKC_v1!$B46,Ieeja_AGM!$Y$11:$CB$17,Ieeja_AGM!CA$9,FALSE)</f>
        <v>1.8109426226830783</v>
      </c>
      <c r="BE46" s="66">
        <f>VLOOKUP(Ar_KKC_v1!$B46,Ieeja_AGM!$Y$11:$CB$17,Ieeja_AGM!CB$9,FALSE)</f>
        <v>-0.12757092199195197</v>
      </c>
      <c r="BF46" s="66">
        <f>VLOOKUP(Ar_KKC_v1!$B46,Ieeja_AGM!$Y$11:$CE$17,Ieeja_AGM!CC$9,FALSE)</f>
        <v>-0.33379999999999999</v>
      </c>
      <c r="BG46" s="66">
        <f>VLOOKUP(Ar_KKC_v1!$B46,Ieeja_AGM!$Y$11:$CE$17,Ieeja_AGM!CD$9,FALSE)</f>
        <v>1</v>
      </c>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row>
  </sheetData>
  <sheetProtection algorithmName="SHA-512" hashValue="akSK3ydV2vF0TpYSjq1ZtCiO44eQvn19JHcPH8yD5EGBcj5DCmYRqnvG680PM++Dr3efssvgi/7/v8wmREBH5w==" saltValue="8F0hQMiRr8/JSBzHFg7P8Q==" spinCount="100000"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Q9"/>
  <sheetViews>
    <sheetView workbookViewId="0">
      <pane xSplit="2" ySplit="2" topLeftCell="C3" activePane="bottomRight" state="frozen"/>
      <selection pane="topRight" activeCell="C1" sqref="C1"/>
      <selection pane="bottomLeft" activeCell="A3" sqref="A3"/>
      <selection pane="bottomRight" activeCell="G4" sqref="G4"/>
    </sheetView>
  </sheetViews>
  <sheetFormatPr defaultColWidth="5.5" defaultRowHeight="11.25"/>
  <cols>
    <col min="1" max="1" width="9" style="38" customWidth="1"/>
    <col min="2" max="2" width="7.5" style="38" bestFit="1" customWidth="1"/>
    <col min="3" max="16384" width="5.5" style="38"/>
  </cols>
  <sheetData>
    <row r="2" spans="1:43" s="90" customFormat="1" ht="22.5">
      <c r="A2" s="91" t="s">
        <v>87</v>
      </c>
      <c r="C2" s="90">
        <v>0</v>
      </c>
      <c r="D2" s="90">
        <v>1</v>
      </c>
      <c r="E2" s="90">
        <v>2</v>
      </c>
      <c r="F2" s="90">
        <v>3</v>
      </c>
      <c r="G2" s="90">
        <v>4</v>
      </c>
      <c r="H2" s="90">
        <v>5</v>
      </c>
      <c r="I2" s="90">
        <v>6</v>
      </c>
      <c r="J2" s="90">
        <v>7</v>
      </c>
      <c r="K2" s="90">
        <v>8</v>
      </c>
      <c r="L2" s="90">
        <v>9</v>
      </c>
      <c r="M2" s="90">
        <v>10</v>
      </c>
      <c r="N2" s="90">
        <v>11</v>
      </c>
      <c r="O2" s="90">
        <v>12</v>
      </c>
      <c r="P2" s="90">
        <v>13</v>
      </c>
      <c r="Q2" s="90">
        <v>14</v>
      </c>
      <c r="R2" s="90">
        <v>15</v>
      </c>
      <c r="S2" s="90">
        <v>16</v>
      </c>
      <c r="T2" s="90">
        <v>17</v>
      </c>
      <c r="U2" s="90">
        <v>18</v>
      </c>
      <c r="V2" s="90">
        <v>19</v>
      </c>
      <c r="W2" s="90">
        <v>20</v>
      </c>
      <c r="X2" s="90">
        <v>21</v>
      </c>
      <c r="Y2" s="90">
        <v>22</v>
      </c>
      <c r="Z2" s="90">
        <v>23</v>
      </c>
      <c r="AA2" s="90">
        <v>24</v>
      </c>
      <c r="AB2" s="90">
        <v>25</v>
      </c>
      <c r="AC2" s="90">
        <v>26</v>
      </c>
      <c r="AD2" s="90">
        <v>27</v>
      </c>
      <c r="AE2" s="90">
        <v>28</v>
      </c>
      <c r="AF2" s="90">
        <v>29</v>
      </c>
      <c r="AG2" s="90">
        <v>30</v>
      </c>
    </row>
    <row r="3" spans="1:43">
      <c r="A3" s="38" t="s">
        <v>47</v>
      </c>
      <c r="B3" s="38" t="s">
        <v>21</v>
      </c>
      <c r="C3" s="77">
        <f>Bez_KKC!C20</f>
        <v>1</v>
      </c>
      <c r="D3" s="77">
        <f>Bez_KKC!D20</f>
        <v>6</v>
      </c>
      <c r="E3" s="77">
        <f>Bez_KKC!E20</f>
        <v>11</v>
      </c>
      <c r="F3" s="77">
        <f>Bez_KKC!F20</f>
        <v>16</v>
      </c>
      <c r="G3" s="77">
        <f>Bez_KKC!G20</f>
        <v>21</v>
      </c>
      <c r="H3" s="77">
        <f>Bez_KKC!H20</f>
        <v>26</v>
      </c>
      <c r="I3" s="77">
        <f>Bez_KKC!I20</f>
        <v>31</v>
      </c>
      <c r="J3" s="77">
        <f>Bez_KKC!J20</f>
        <v>36</v>
      </c>
      <c r="K3" s="77">
        <f>Bez_KKC!K20</f>
        <v>41</v>
      </c>
      <c r="L3" s="77">
        <f>Bez_KKC!L20</f>
        <v>46</v>
      </c>
      <c r="M3" s="77">
        <f>Bez_KKC!M20</f>
        <v>51</v>
      </c>
      <c r="N3" s="77">
        <f>Bez_KKC!N20</f>
        <v>56</v>
      </c>
      <c r="O3" s="77">
        <f>Bez_KKC!O20</f>
        <v>61</v>
      </c>
      <c r="P3" s="77">
        <f>Bez_KKC!P20</f>
        <v>66</v>
      </c>
      <c r="Q3" s="77">
        <f>Bez_KKC!Q20</f>
        <v>71</v>
      </c>
      <c r="R3" s="77">
        <f>Bez_KKC!R20</f>
        <v>76</v>
      </c>
      <c r="S3" s="77">
        <f>Bez_KKC!S20</f>
        <v>81</v>
      </c>
      <c r="T3" s="77">
        <f>Bez_KKC!T20</f>
        <v>86</v>
      </c>
      <c r="U3" s="77">
        <f>Bez_KKC!U20</f>
        <v>91</v>
      </c>
      <c r="V3" s="77">
        <f>Bez_KKC!V20</f>
        <v>96</v>
      </c>
      <c r="W3" s="77">
        <f>Bez_KKC!W20</f>
        <v>101</v>
      </c>
      <c r="X3" s="77">
        <f>Bez_KKC!X20</f>
        <v>106</v>
      </c>
      <c r="Y3" s="77">
        <f>Bez_KKC!Y20</f>
        <v>111</v>
      </c>
      <c r="Z3" s="77">
        <f>Bez_KKC!Z20</f>
        <v>116</v>
      </c>
      <c r="AA3" s="77">
        <f>Bez_KKC!AA20</f>
        <v>121</v>
      </c>
      <c r="AB3" s="77">
        <f>Bez_KKC!AB20</f>
        <v>126</v>
      </c>
      <c r="AC3" s="77">
        <f>Bez_KKC!AC20</f>
        <v>131</v>
      </c>
      <c r="AD3" s="77">
        <f>Bez_KKC!AD20</f>
        <v>136</v>
      </c>
      <c r="AE3" s="77">
        <f>Bez_KKC!AE20</f>
        <v>141</v>
      </c>
      <c r="AF3" s="77">
        <f>Bez_KKC!AF20</f>
        <v>146</v>
      </c>
      <c r="AG3" s="77">
        <f>Bez_KKC!AG20</f>
        <v>151</v>
      </c>
      <c r="AH3" s="77"/>
      <c r="AI3" s="77"/>
      <c r="AJ3" s="77"/>
      <c r="AK3" s="77"/>
      <c r="AL3" s="77"/>
      <c r="AM3" s="77"/>
      <c r="AN3" s="77"/>
      <c r="AO3" s="77"/>
      <c r="AP3" s="77"/>
      <c r="AQ3" s="77"/>
    </row>
    <row r="4" spans="1:43">
      <c r="A4" s="38" t="s">
        <v>70</v>
      </c>
      <c r="B4" s="38" t="s">
        <v>21</v>
      </c>
      <c r="C4" s="89">
        <f>Bez_KKC!C22</f>
        <v>0.68</v>
      </c>
      <c r="D4" s="89">
        <f>Bez_KKC!D22</f>
        <v>4.08</v>
      </c>
      <c r="E4" s="89">
        <f>Bez_KKC!E22</f>
        <v>7.48</v>
      </c>
      <c r="F4" s="89">
        <f>Bez_KKC!F22</f>
        <v>11.686214221088798</v>
      </c>
      <c r="G4" s="89">
        <f>Bez_KKC!G22</f>
        <v>15.227880878685202</v>
      </c>
      <c r="H4" s="89">
        <f>Bez_KKC!H22</f>
        <v>18.279321689714248</v>
      </c>
      <c r="I4" s="89">
        <f>Bez_KKC!I22</f>
        <v>20.88803102369787</v>
      </c>
      <c r="J4" s="89">
        <f>Bez_KKC!J22</f>
        <v>23.11921405291374</v>
      </c>
      <c r="K4" s="89">
        <f>Bez_KKC!K22</f>
        <v>25.035544609164525</v>
      </c>
      <c r="L4" s="89">
        <f>Bez_KKC!L22</f>
        <v>26.691185039919638</v>
      </c>
      <c r="M4" s="89">
        <f>Bez_KKC!M22</f>
        <v>28.130999034423407</v>
      </c>
      <c r="N4" s="89">
        <f>Bez_KKC!N22</f>
        <v>29.391503657013143</v>
      </c>
      <c r="O4" s="89">
        <f>Bez_KKC!O22</f>
        <v>30.502247589458914</v>
      </c>
      <c r="P4" s="89">
        <f>Bez_KKC!P22</f>
        <v>31.487141478610692</v>
      </c>
      <c r="Q4" s="89">
        <f>Bez_KKC!Q22</f>
        <v>32.365595212813155</v>
      </c>
      <c r="R4" s="89">
        <f>Bez_KKC!R22</f>
        <v>33.153441846718344</v>
      </c>
      <c r="S4" s="89">
        <f>Bez_KKC!S22</f>
        <v>33.864742837486858</v>
      </c>
      <c r="T4" s="89">
        <f>Bez_KKC!T22</f>
        <v>34.541099834036068</v>
      </c>
      <c r="U4" s="89">
        <f>Bez_KKC!U22</f>
        <v>35.194546261089549</v>
      </c>
      <c r="V4" s="89">
        <f>Bez_KKC!V22</f>
        <v>35.835468913046647</v>
      </c>
      <c r="W4" s="89">
        <f>Bez_KKC!W22</f>
        <v>36.472931336526258</v>
      </c>
      <c r="X4" s="89">
        <f>Bez_KKC!X22</f>
        <v>37.114933287276742</v>
      </c>
      <c r="Y4" s="89">
        <f>Bez_KKC!Y22</f>
        <v>37.768623366511768</v>
      </c>
      <c r="Z4" s="89">
        <f>Bez_KKC!Z22</f>
        <v>38.440477695574735</v>
      </c>
      <c r="AA4" s="89">
        <f>Bez_KKC!AA22</f>
        <v>39.136454101274268</v>
      </c>
      <c r="AB4" s="89">
        <f>Bez_KKC!AB22</f>
        <v>39.862128623757016</v>
      </c>
      <c r="AC4" s="89">
        <f>Bez_KKC!AC22</f>
        <v>40.016225895902664</v>
      </c>
      <c r="AD4" s="89">
        <f>Bez_KKC!AD22</f>
        <v>40.24454791939884</v>
      </c>
      <c r="AE4" s="89">
        <f>Bez_KKC!AE22</f>
        <v>40.456310722082129</v>
      </c>
      <c r="AF4" s="89">
        <f>Bez_KKC!AF22</f>
        <v>40.653158162252097</v>
      </c>
      <c r="AG4" s="89">
        <f>Bez_KKC!AG22</f>
        <v>40.836530416184821</v>
      </c>
      <c r="AH4" s="89"/>
      <c r="AI4" s="89"/>
      <c r="AJ4" s="89"/>
      <c r="AK4" s="89"/>
      <c r="AL4" s="89"/>
      <c r="AM4" s="89"/>
      <c r="AN4" s="89"/>
      <c r="AO4" s="89"/>
      <c r="AP4" s="89"/>
      <c r="AQ4" s="89"/>
    </row>
    <row r="5" spans="1:43">
      <c r="A5" s="38" t="s">
        <v>62</v>
      </c>
      <c r="B5" s="38" t="s">
        <v>21</v>
      </c>
      <c r="C5" s="89">
        <f>Bez_KKC!C23</f>
        <v>0.88569577365981011</v>
      </c>
      <c r="D5" s="89">
        <f>Bez_KKC!D23</f>
        <v>5.092880254156734</v>
      </c>
      <c r="E5" s="89">
        <f>Bez_KKC!E23</f>
        <v>9.2002735608786814</v>
      </c>
      <c r="F5" s="89">
        <f>Bez_KKC!F23</f>
        <v>13.691336194456174</v>
      </c>
      <c r="G5" s="89">
        <f>Bez_KKC!G23</f>
        <v>17.566452397765804</v>
      </c>
      <c r="H5" s="89">
        <f>Bez_KKC!H23</f>
        <v>20.831627406003502</v>
      </c>
      <c r="I5" s="89">
        <f>Bez_KKC!I23</f>
        <v>23.567167743622839</v>
      </c>
      <c r="J5" s="89">
        <f>Bez_KKC!J23</f>
        <v>25.863409508667893</v>
      </c>
      <c r="K5" s="89">
        <f>Bez_KKC!K23</f>
        <v>27.801207385601916</v>
      </c>
      <c r="L5" s="89">
        <f>Bez_KKC!L23</f>
        <v>29.44762929843391</v>
      </c>
      <c r="M5" s="89">
        <f>Bez_KKC!M23</f>
        <v>30.85666476381888</v>
      </c>
      <c r="N5" s="89">
        <f>Bez_KKC!N23</f>
        <v>32.07130168777195</v>
      </c>
      <c r="O5" s="89">
        <f>Bez_KKC!O23</f>
        <v>33.125702388868753</v>
      </c>
      <c r="P5" s="89">
        <f>Bez_KKC!P23</f>
        <v>34.047087982137278</v>
      </c>
      <c r="Q5" s="89">
        <f>Bez_KKC!Q23</f>
        <v>34.857258449789455</v>
      </c>
      <c r="R5" s="89">
        <f>Bez_KKC!R23</f>
        <v>35.573781706411204</v>
      </c>
      <c r="S5" s="89">
        <f>Bez_KKC!S23</f>
        <v>36.210911679909202</v>
      </c>
      <c r="T5" s="89">
        <f>Bez_KKC!T23</f>
        <v>36.780294239474657</v>
      </c>
      <c r="U5" s="89">
        <f>Bez_KKC!U23</f>
        <v>37.291510373536035</v>
      </c>
      <c r="V5" s="89">
        <f>Bez_KKC!V23</f>
        <v>37.752495568615153</v>
      </c>
      <c r="W5" s="89">
        <f>Bez_KKC!W23</f>
        <v>38.169865213173885</v>
      </c>
      <c r="X5" s="89">
        <f>Bez_KKC!X23</f>
        <v>38.549168554731146</v>
      </c>
      <c r="Y5" s="89">
        <f>Bez_KKC!Y23</f>
        <v>38.89508813795107</v>
      </c>
      <c r="Z5" s="89">
        <f>Bez_KKC!Z23</f>
        <v>39.211597435754797</v>
      </c>
      <c r="AA5" s="89">
        <f>Bez_KKC!AA23</f>
        <v>39.502086240683305</v>
      </c>
      <c r="AB5" s="89">
        <f>Bez_KKC!AB23</f>
        <v>39.769461044793879</v>
      </c>
      <c r="AC5" s="89">
        <f>Bez_KKC!AC23</f>
        <v>40.016225895902664</v>
      </c>
      <c r="AD5" s="89">
        <f>Bez_KKC!AD23</f>
        <v>40.24454791939884</v>
      </c>
      <c r="AE5" s="89">
        <f>Bez_KKC!AE23</f>
        <v>40.456310722082129</v>
      </c>
      <c r="AF5" s="89">
        <f>Bez_KKC!AF23</f>
        <v>40.653158162252097</v>
      </c>
      <c r="AG5" s="89">
        <f>Bez_KKC!AG23</f>
        <v>40.836530416184821</v>
      </c>
      <c r="AH5" s="89"/>
      <c r="AI5" s="89"/>
      <c r="AJ5" s="89"/>
      <c r="AK5" s="89"/>
      <c r="AL5" s="89"/>
      <c r="AM5" s="89"/>
      <c r="AN5" s="89"/>
      <c r="AO5" s="89"/>
      <c r="AP5" s="89"/>
      <c r="AQ5" s="89"/>
    </row>
    <row r="6" spans="1:43">
      <c r="A6" s="38" t="s">
        <v>63</v>
      </c>
      <c r="B6" s="38" t="s">
        <v>21</v>
      </c>
      <c r="C6" s="89">
        <f>Bez_KKC!C24</f>
        <v>0.8292682926829269</v>
      </c>
      <c r="D6" s="89">
        <f>Bez_KKC!D24</f>
        <v>4.975609756097561</v>
      </c>
      <c r="E6" s="89">
        <f>Bez_KKC!E24</f>
        <v>9.1219512195121961</v>
      </c>
      <c r="F6" s="89">
        <f>Bez_KKC!F24</f>
        <v>12.010495716789208</v>
      </c>
      <c r="G6" s="89">
        <f>Bez_KKC!G24</f>
        <v>14.519303404098789</v>
      </c>
      <c r="H6" s="89">
        <f>Bez_KKC!H24</f>
        <v>16.717915544458595</v>
      </c>
      <c r="I6" s="89">
        <f>Bez_KKC!I24</f>
        <v>18.684497619239423</v>
      </c>
      <c r="J6" s="89">
        <f>Bez_KKC!J24</f>
        <v>20.469674320670311</v>
      </c>
      <c r="K6" s="89">
        <f>Bez_KKC!K24</f>
        <v>22.108640030434515</v>
      </c>
      <c r="L6" s="89">
        <f>Bez_KKC!L24</f>
        <v>23.626998635419078</v>
      </c>
      <c r="M6" s="89">
        <f>Bez_KKC!M24</f>
        <v>25.044002137475402</v>
      </c>
      <c r="N6" s="89">
        <f>Bez_KKC!N24</f>
        <v>26.374507123464436</v>
      </c>
      <c r="O6" s="89">
        <f>Bez_KKC!O24</f>
        <v>27.630226042670301</v>
      </c>
      <c r="P6" s="89">
        <f>Bez_KKC!P24</f>
        <v>28.820561365480433</v>
      </c>
      <c r="Q6" s="89">
        <f>Bez_KKC!Q24</f>
        <v>29.953179982181076</v>
      </c>
      <c r="R6" s="89">
        <f>Bez_KKC!R24</f>
        <v>31.03441940333197</v>
      </c>
      <c r="S6" s="89">
        <f>Bez_KKC!S24</f>
        <v>32.069581591610422</v>
      </c>
      <c r="T6" s="89">
        <f>Bez_KKC!T24</f>
        <v>33.06333998906247</v>
      </c>
      <c r="U6" s="89">
        <f>Bez_KKC!U24</f>
        <v>34.024992034761823</v>
      </c>
      <c r="V6" s="89">
        <f>Bez_KKC!V24</f>
        <v>34.963176534135265</v>
      </c>
      <c r="W6" s="89">
        <f>Bez_KKC!W24</f>
        <v>35.88566773454653</v>
      </c>
      <c r="X6" s="89">
        <f>Bez_KKC!X24</f>
        <v>36.799202544024993</v>
      </c>
      <c r="Y6" s="89">
        <f>Bez_KKC!Y24</f>
        <v>37.709356743590192</v>
      </c>
      <c r="Z6" s="89">
        <f>Bez_KKC!Z24</f>
        <v>38.620479895435309</v>
      </c>
      <c r="AA6" s="89">
        <f>Bez_KKC!AA24</f>
        <v>39.535692640594505</v>
      </c>
      <c r="AB6" s="89">
        <f>Bez_KKC!AB24</f>
        <v>40.456944454482731</v>
      </c>
      <c r="AC6" s="89">
        <f>Bez_KKC!AC24</f>
        <v>41.385124931202803</v>
      </c>
      <c r="AD6" s="89">
        <f>Bez_KKC!AD24</f>
        <v>42.320763680851933</v>
      </c>
      <c r="AE6" s="89">
        <f>Bez_KKC!AE24</f>
        <v>43.262891351136638</v>
      </c>
      <c r="AF6" s="89">
        <f>Bez_KKC!AF24</f>
        <v>44.210117644372062</v>
      </c>
      <c r="AG6" s="89">
        <f>Bez_KKC!AG24</f>
        <v>45.160732442875712</v>
      </c>
      <c r="AH6" s="89"/>
      <c r="AI6" s="89"/>
      <c r="AJ6" s="89"/>
      <c r="AK6" s="89"/>
      <c r="AL6" s="89"/>
      <c r="AM6" s="89"/>
      <c r="AN6" s="89"/>
      <c r="AO6" s="89"/>
      <c r="AP6" s="89"/>
      <c r="AQ6" s="89"/>
    </row>
    <row r="7" spans="1:43">
      <c r="A7" s="38" t="s">
        <v>64</v>
      </c>
      <c r="B7" s="38" t="s">
        <v>21</v>
      </c>
      <c r="C7" s="89">
        <f>Bez_KKC!C25</f>
        <v>5.8904862254808616</v>
      </c>
      <c r="D7" s="89">
        <f>Bez_KKC!D25</f>
        <v>5.7748266510890049</v>
      </c>
      <c r="E7" s="89">
        <f>Bez_KKC!E25</f>
        <v>19.215735681498668</v>
      </c>
      <c r="F7" s="89">
        <f>Bez_KKC!F25</f>
        <v>16.360983540720266</v>
      </c>
      <c r="G7" s="89">
        <f>Bez_KKC!G25</f>
        <v>20.113793108920472</v>
      </c>
      <c r="H7" s="89">
        <f>Bez_KKC!H25</f>
        <v>23.027561386069078</v>
      </c>
      <c r="I7" s="89">
        <f>Bez_KKC!I25</f>
        <v>25.2975828519887</v>
      </c>
      <c r="J7" s="89">
        <f>Bez_KKC!J25</f>
        <v>27.085463186773232</v>
      </c>
      <c r="K7" s="89">
        <f>Bez_KKC!K25</f>
        <v>28.51267526236709</v>
      </c>
      <c r="L7" s="89">
        <f>Bez_KKC!L25</f>
        <v>29.667874299532066</v>
      </c>
      <c r="M7" s="89">
        <f>Bez_KKC!M25</f>
        <v>30.615450060766584</v>
      </c>
      <c r="N7" s="89">
        <f>Bez_KKC!N25</f>
        <v>31.402434027391838</v>
      </c>
      <c r="O7" s="89">
        <f>Bez_KKC!O25</f>
        <v>32.063535344494575</v>
      </c>
      <c r="P7" s="89">
        <f>Bez_KKC!P25</f>
        <v>32.624684847623108</v>
      </c>
      <c r="Q7" s="89">
        <f>Bez_KKC!Q25</f>
        <v>33.105504839117096</v>
      </c>
      <c r="R7" s="89">
        <f>Bez_KKC!R25</f>
        <v>33.521033250176153</v>
      </c>
      <c r="S7" s="89">
        <f>Bez_KKC!S25</f>
        <v>33.863440809424183</v>
      </c>
      <c r="T7" s="89">
        <f>Bez_KKC!T25</f>
        <v>33.5921298398437</v>
      </c>
      <c r="U7" s="89">
        <f>Bez_KKC!U25</f>
        <v>32.71646290809489</v>
      </c>
      <c r="V7" s="89">
        <f>Bez_KKC!V25</f>
        <v>31.277274810331921</v>
      </c>
      <c r="W7" s="89">
        <f>Bez_KKC!W25</f>
        <v>29.344155629444074</v>
      </c>
      <c r="X7" s="89">
        <f>Bez_KKC!X25</f>
        <v>27.01021186016148</v>
      </c>
      <c r="Y7" s="89">
        <f>Bez_KKC!Y25</f>
        <v>24.384850670009087</v>
      </c>
      <c r="Z7" s="89">
        <f>Bez_KKC!Z25</f>
        <v>21.585372024144135</v>
      </c>
      <c r="AA7" s="89">
        <f>Bez_KKC!AA25</f>
        <v>18.728285294736537</v>
      </c>
      <c r="AB7" s="89">
        <f>Bez_KKC!AB25</f>
        <v>15.921270121210899</v>
      </c>
      <c r="AC7" s="89">
        <f>Bez_KKC!AC25</f>
        <v>13.256577028322617</v>
      </c>
      <c r="AD7" s="89">
        <f>Bez_KKC!AD25</f>
        <v>10.806435064590573</v>
      </c>
      <c r="AE7" s="89">
        <f>Bez_KKC!AE25</f>
        <v>8.6207421811729379</v>
      </c>
      <c r="AF7" s="89">
        <f>Bez_KKC!AF25</f>
        <v>6.7270088719681818</v>
      </c>
      <c r="AG7" s="89">
        <f>Bez_KKC!AG25</f>
        <v>5.1322554368311835</v>
      </c>
      <c r="AH7" s="89"/>
      <c r="AI7" s="89"/>
      <c r="AJ7" s="89"/>
      <c r="AK7" s="89"/>
      <c r="AL7" s="89"/>
      <c r="AM7" s="89"/>
      <c r="AN7" s="89"/>
      <c r="AO7" s="89"/>
      <c r="AP7" s="89"/>
      <c r="AQ7" s="89"/>
    </row>
    <row r="8" spans="1:43">
      <c r="A8" s="38" t="s">
        <v>66</v>
      </c>
      <c r="B8" s="38" t="s">
        <v>21</v>
      </c>
      <c r="C8" s="89">
        <f>Bez_KKC!C27</f>
        <v>0.14964149942213148</v>
      </c>
      <c r="D8" s="89">
        <f>Bez_KKC!D27</f>
        <v>14.602246321243323</v>
      </c>
      <c r="E8" s="89">
        <f>Bez_KKC!E27</f>
        <v>75.905864914803004</v>
      </c>
      <c r="F8" s="89">
        <f>Bez_KKC!F27</f>
        <v>93.892875044012825</v>
      </c>
      <c r="G8" s="89">
        <f>Bez_KKC!G27</f>
        <v>145.10505671133197</v>
      </c>
      <c r="H8" s="89">
        <f>Bez_KKC!H27</f>
        <v>195.2967118089658</v>
      </c>
      <c r="I8" s="89">
        <f>Bez_KKC!I27</f>
        <v>241.98477079496058</v>
      </c>
      <c r="J8" s="89">
        <f>Bez_KKC!J27</f>
        <v>284.30517953356377</v>
      </c>
      <c r="K8" s="89">
        <f>Bez_KKC!K27</f>
        <v>322.19940686025024</v>
      </c>
      <c r="L8" s="89">
        <f>Bez_KKC!L27</f>
        <v>355.96515540829483</v>
      </c>
      <c r="M8" s="89">
        <f>Bez_KKC!M27</f>
        <v>386.02878541254057</v>
      </c>
      <c r="N8" s="89">
        <f>Bez_KKC!N27</f>
        <v>412.8370402295742</v>
      </c>
      <c r="O8" s="89">
        <f>Bez_KKC!O27</f>
        <v>436.80950392811991</v>
      </c>
      <c r="P8" s="89">
        <f>Bez_KKC!P27</f>
        <v>458.32088035642329</v>
      </c>
      <c r="Q8" s="89">
        <f>Bez_KKC!Q27</f>
        <v>477.69734993863312</v>
      </c>
      <c r="R8" s="89">
        <f>Bez_KKC!R27</f>
        <v>495.21915019358414</v>
      </c>
      <c r="S8" s="89">
        <f>Bez_KKC!S27</f>
        <v>510.84710774436019</v>
      </c>
      <c r="T8" s="89">
        <f>Bez_KKC!T27</f>
        <v>516.76743082284304</v>
      </c>
      <c r="U8" s="89">
        <f>Bez_KKC!U27</f>
        <v>512.75590081424036</v>
      </c>
      <c r="V8" s="89">
        <f>Bez_KKC!V27</f>
        <v>499.10218658472843</v>
      </c>
      <c r="W8" s="89">
        <f>Bez_KKC!W27</f>
        <v>476.58956506510975</v>
      </c>
      <c r="X8" s="89">
        <f>Bez_KKC!X27</f>
        <v>446.43359718256767</v>
      </c>
      <c r="Y8" s="89">
        <f>Bez_KKC!Y27</f>
        <v>410.1858931140261</v>
      </c>
      <c r="Z8" s="89">
        <f>Bez_KKC!Z27</f>
        <v>369.6130637011259</v>
      </c>
      <c r="AA8" s="89">
        <f>Bez_KKC!AA27</f>
        <v>326.56360906395122</v>
      </c>
      <c r="AB8" s="89">
        <f>Bez_KKC!AB27</f>
        <v>282.83646715636308</v>
      </c>
      <c r="AC8" s="89">
        <f>Bez_KKC!AC27</f>
        <v>236.52689309726787</v>
      </c>
      <c r="AD8" s="89">
        <f>Bez_KKC!AD27</f>
        <v>194.00412805566407</v>
      </c>
      <c r="AE8" s="89">
        <f>Bez_KKC!AE27</f>
        <v>155.65644278785697</v>
      </c>
      <c r="AF8" s="89">
        <f>Bez_KKC!AF27</f>
        <v>122.11581211964639</v>
      </c>
      <c r="AG8" s="89">
        <f>Bez_KKC!AG27</f>
        <v>93.634419490222768</v>
      </c>
      <c r="AH8" s="89"/>
      <c r="AI8" s="89"/>
      <c r="AJ8" s="89"/>
      <c r="AK8" s="89"/>
      <c r="AL8" s="89"/>
      <c r="AM8" s="89"/>
      <c r="AN8" s="89"/>
      <c r="AO8" s="89"/>
      <c r="AP8" s="89"/>
      <c r="AQ8" s="89"/>
    </row>
    <row r="9" spans="1:43">
      <c r="A9" s="38" t="s">
        <v>65</v>
      </c>
      <c r="B9" s="38" t="s">
        <v>21</v>
      </c>
      <c r="C9" s="77">
        <f>Bez_KKC!C26</f>
        <v>3000</v>
      </c>
      <c r="D9" s="77">
        <f>Bez_KKC!D26</f>
        <v>2970</v>
      </c>
      <c r="E9" s="77">
        <f>Bez_KKC!E26</f>
        <v>2940.3</v>
      </c>
      <c r="F9" s="77">
        <f>Bez_KKC!F26</f>
        <v>1444.1013068458426</v>
      </c>
      <c r="G9" s="77">
        <f>Bez_KKC!G26</f>
        <v>1214.8216861681617</v>
      </c>
      <c r="H9" s="77">
        <f>Bez_KKC!H26</f>
        <v>1049.0442640310971</v>
      </c>
      <c r="I9" s="77">
        <f>Bez_KKC!I26</f>
        <v>922.62728758075036</v>
      </c>
      <c r="J9" s="77">
        <f>Bez_KKC!J26</f>
        <v>823.04677886157231</v>
      </c>
      <c r="K9" s="77">
        <f>Bez_KKC!K26</f>
        <v>742.71813663828061</v>
      </c>
      <c r="L9" s="77">
        <f>Bez_KKC!L26</f>
        <v>676.67391690999375</v>
      </c>
      <c r="M9" s="77">
        <f>Bez_KKC!M26</f>
        <v>621.50310459666605</v>
      </c>
      <c r="N9" s="77">
        <f>Bez_KKC!N26</f>
        <v>574.78407310380646</v>
      </c>
      <c r="O9" s="77">
        <f>Bez_KKC!O26</f>
        <v>534.75228510797217</v>
      </c>
      <c r="P9" s="77">
        <f>Bez_KKC!P26</f>
        <v>500.09391739621219</v>
      </c>
      <c r="Q9" s="77">
        <f>Bez_KKC!Q26</f>
        <v>469.81238518696995</v>
      </c>
      <c r="R9" s="77">
        <f>Bez_KKC!R26</f>
        <v>443.13929819492972</v>
      </c>
      <c r="S9" s="77">
        <f>Bez_KKC!S26</f>
        <v>419.2321835103599</v>
      </c>
      <c r="T9" s="77">
        <f>Bez_KKC!T26</f>
        <v>391.24987604563779</v>
      </c>
      <c r="U9" s="77">
        <f>Bez_KKC!U26</f>
        <v>359.81593982217186</v>
      </c>
      <c r="V9" s="77">
        <f>Bez_KKC!V26</f>
        <v>325.77462875534019</v>
      </c>
      <c r="W9" s="77">
        <f>Bez_KKC!W26</f>
        <v>290.12801896046659</v>
      </c>
      <c r="X9" s="77">
        <f>Bez_KKC!X26</f>
        <v>253.95764697098383</v>
      </c>
      <c r="Y9" s="77">
        <f>Bez_KKC!Y26</f>
        <v>218.33932869312099</v>
      </c>
      <c r="Z9" s="77">
        <f>Bez_KKC!Z26</f>
        <v>184.26138227132944</v>
      </c>
      <c r="AA9" s="77">
        <f>Bez_KKC!AA26</f>
        <v>152.55604867383477</v>
      </c>
      <c r="AB9" s="77">
        <f>Bez_KKC!AB26</f>
        <v>123.85161409368317</v>
      </c>
      <c r="AC9" s="77">
        <f>Bez_KKC!AC26</f>
        <v>98.549171419105463</v>
      </c>
      <c r="AD9" s="77">
        <f>Bez_KKC!AD26</f>
        <v>76.82199387202175</v>
      </c>
      <c r="AE9" s="77">
        <f>Bez_KKC!AE26</f>
        <v>58.644014676796097</v>
      </c>
      <c r="AF9" s="77">
        <f>Bez_KKC!AF26</f>
        <v>43.82165525470942</v>
      </c>
      <c r="AG9" s="77">
        <f>Bez_KKC!AG26</f>
        <v>32.040289256133704</v>
      </c>
      <c r="AH9" s="77"/>
      <c r="AI9" s="77"/>
      <c r="AJ9" s="77"/>
      <c r="AK9" s="77"/>
      <c r="AL9" s="77"/>
      <c r="AM9" s="77"/>
      <c r="AN9" s="77"/>
      <c r="AO9" s="77"/>
      <c r="AP9" s="77"/>
      <c r="AQ9" s="77"/>
    </row>
  </sheetData>
  <sheetProtection algorithmName="SHA-512" hashValue="8JQ3NZfPJfYUowSRugQYuml9LMZdQyY4hIMKxcfMQhjRBLI0lMBAWvkoR2M12KTxQbunTWotbySty93Vfgmxjw==" saltValue="0bBy2TQM5vOpJgepVLENhw==" spinCount="100000" sheet="1" objects="1" scenarios="1"/>
  <sortState ref="B3:AR11">
    <sortCondition ref="B3:B11"/>
  </sortState>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AQ9"/>
  <sheetViews>
    <sheetView workbookViewId="0">
      <selection activeCell="S4" sqref="S4"/>
    </sheetView>
  </sheetViews>
  <sheetFormatPr defaultColWidth="5.5" defaultRowHeight="11.25"/>
  <cols>
    <col min="1" max="1" width="8.1640625" style="38" customWidth="1"/>
    <col min="2" max="2" width="7.5" style="38" bestFit="1" customWidth="1"/>
    <col min="3" max="16384" width="5.5" style="38"/>
  </cols>
  <sheetData>
    <row r="2" spans="1:43" ht="33.75">
      <c r="A2" s="91" t="s">
        <v>83</v>
      </c>
      <c r="B2" s="90" t="s">
        <v>84</v>
      </c>
      <c r="C2" s="90">
        <v>0</v>
      </c>
      <c r="D2" s="90">
        <v>1</v>
      </c>
      <c r="E2" s="90">
        <v>2</v>
      </c>
      <c r="F2" s="90">
        <v>3</v>
      </c>
      <c r="G2" s="90">
        <v>4</v>
      </c>
      <c r="H2" s="90">
        <v>5</v>
      </c>
      <c r="I2" s="90">
        <v>6</v>
      </c>
      <c r="J2" s="90">
        <v>7</v>
      </c>
      <c r="K2" s="90">
        <v>8</v>
      </c>
      <c r="L2" s="90">
        <v>9</v>
      </c>
      <c r="M2" s="90">
        <v>10</v>
      </c>
      <c r="N2" s="90">
        <v>11</v>
      </c>
      <c r="O2" s="90">
        <v>12</v>
      </c>
      <c r="P2" s="90">
        <v>13</v>
      </c>
      <c r="Q2" s="90">
        <v>14</v>
      </c>
      <c r="R2" s="90">
        <v>15</v>
      </c>
      <c r="S2" s="90">
        <v>16</v>
      </c>
      <c r="T2" s="90">
        <v>17</v>
      </c>
      <c r="U2" s="90">
        <v>18</v>
      </c>
      <c r="V2" s="90"/>
      <c r="W2" s="90"/>
      <c r="X2" s="90"/>
      <c r="Y2" s="90"/>
      <c r="Z2" s="90"/>
      <c r="AA2" s="90"/>
      <c r="AB2" s="90"/>
      <c r="AC2" s="90"/>
      <c r="AD2" s="90"/>
      <c r="AE2" s="90"/>
      <c r="AF2" s="90"/>
      <c r="AG2" s="90"/>
      <c r="AH2" s="90"/>
      <c r="AI2" s="90"/>
      <c r="AJ2" s="90"/>
      <c r="AK2" s="90"/>
      <c r="AL2" s="90"/>
      <c r="AM2" s="90"/>
      <c r="AN2" s="90"/>
      <c r="AO2" s="90"/>
      <c r="AP2" s="90"/>
    </row>
    <row r="3" spans="1:43">
      <c r="A3" s="38" t="s">
        <v>47</v>
      </c>
      <c r="B3" s="38" t="s">
        <v>21</v>
      </c>
      <c r="C3" s="77">
        <f>Ar_KKC_v1!C20</f>
        <v>1</v>
      </c>
      <c r="D3" s="77">
        <f>Ar_KKC_v1!D20</f>
        <v>6</v>
      </c>
      <c r="E3" s="77">
        <f>Ar_KKC_v1!E20</f>
        <v>11</v>
      </c>
      <c r="F3" s="77">
        <f>Ar_KKC_v1!F20</f>
        <v>16</v>
      </c>
      <c r="G3" s="77">
        <f>Ar_KKC_v1!G20</f>
        <v>21</v>
      </c>
      <c r="H3" s="77">
        <f>Ar_KKC_v1!H20</f>
        <v>26</v>
      </c>
      <c r="I3" s="77">
        <f>Ar_KKC_v1!I20</f>
        <v>31</v>
      </c>
      <c r="J3" s="77">
        <f>Ar_KKC_v1!J20</f>
        <v>36</v>
      </c>
      <c r="K3" s="77">
        <f>Ar_KKC_v1!K20</f>
        <v>41</v>
      </c>
      <c r="L3" s="77">
        <f>Ar_KKC_v1!L20</f>
        <v>46</v>
      </c>
      <c r="M3" s="77">
        <f>Ar_KKC_v1!M20</f>
        <v>51</v>
      </c>
      <c r="N3" s="77">
        <f>Ar_KKC_v1!N20</f>
        <v>56</v>
      </c>
      <c r="O3" s="77">
        <f>Ar_KKC_v1!O20</f>
        <v>61</v>
      </c>
      <c r="P3" s="77">
        <f>Ar_KKC_v1!P20</f>
        <v>66</v>
      </c>
      <c r="Q3" s="77">
        <f>Ar_KKC_v1!Q20</f>
        <v>71</v>
      </c>
      <c r="R3" s="77">
        <f>Ar_KKC_v1!R20</f>
        <v>76</v>
      </c>
      <c r="S3" s="77">
        <f>Ar_KKC_v1!S20</f>
        <v>81</v>
      </c>
      <c r="T3" s="77">
        <f>Ar_KKC_v1!T20</f>
        <v>86</v>
      </c>
      <c r="U3" s="77">
        <f>Ar_KKC_v1!U20</f>
        <v>91</v>
      </c>
      <c r="V3" s="77"/>
      <c r="W3" s="77"/>
      <c r="X3" s="77"/>
      <c r="Y3" s="77"/>
      <c r="Z3" s="77"/>
      <c r="AA3" s="77"/>
      <c r="AB3" s="77"/>
      <c r="AC3" s="77"/>
      <c r="AD3" s="77"/>
      <c r="AE3" s="77"/>
      <c r="AF3" s="77"/>
      <c r="AG3" s="77"/>
      <c r="AH3" s="77"/>
      <c r="AI3" s="77"/>
      <c r="AJ3" s="77"/>
      <c r="AK3" s="77"/>
      <c r="AL3" s="77"/>
      <c r="AM3" s="77"/>
      <c r="AN3" s="77"/>
      <c r="AO3" s="77"/>
      <c r="AP3" s="77"/>
      <c r="AQ3" s="77"/>
    </row>
    <row r="4" spans="1:43">
      <c r="A4" s="38" t="s">
        <v>70</v>
      </c>
      <c r="B4" s="38" t="s">
        <v>21</v>
      </c>
      <c r="C4" s="89">
        <f>Ar_KKC_v1!C22</f>
        <v>0.68</v>
      </c>
      <c r="D4" s="89">
        <f>Ar_KKC_v1!D22</f>
        <v>4.08</v>
      </c>
      <c r="E4" s="89">
        <f>Ar_KKC_v1!E22</f>
        <v>7.48</v>
      </c>
      <c r="F4" s="89">
        <f>Ar_KKC_v1!F22</f>
        <v>11.316792407873782</v>
      </c>
      <c r="G4" s="89">
        <f>Ar_KKC_v1!G22</f>
        <v>14.778360368120108</v>
      </c>
      <c r="H4" s="89">
        <f>Ar_KKC_v1!H22</f>
        <v>18.766826794400345</v>
      </c>
      <c r="I4" s="89">
        <f>Ar_KKC_v1!I22</f>
        <v>21.296172102377845</v>
      </c>
      <c r="J4" s="89">
        <f>Ar_KKC_v1!J22</f>
        <v>23.412824688319468</v>
      </c>
      <c r="K4" s="89">
        <f>Ar_KKC_v1!K22</f>
        <v>25.999215465369758</v>
      </c>
      <c r="L4" s="89">
        <f>Ar_KKC_v1!L22</f>
        <v>27.56742030720201</v>
      </c>
      <c r="M4" s="89">
        <f>Ar_KKC_v1!M22</f>
        <v>28.911394487696967</v>
      </c>
      <c r="N4" s="89">
        <f>Ar_KKC_v1!N22</f>
        <v>30.076205138665266</v>
      </c>
      <c r="O4" s="89">
        <f>Ar_KKC_v1!O22</f>
        <v>32.068686994453003</v>
      </c>
      <c r="P4" s="89">
        <f>Ar_KKC_v1!P22</f>
        <v>33.021650343459399</v>
      </c>
      <c r="Q4" s="89">
        <f>Ar_KKC_v1!Q22</f>
        <v>33.88499442682437</v>
      </c>
      <c r="R4" s="89">
        <f>Ar_KKC_v1!R22</f>
        <v>34.679579486857179</v>
      </c>
      <c r="S4" s="89">
        <f>Ar_KKC_v1!S22</f>
        <v>35.422859363511506</v>
      </c>
      <c r="T4" s="89">
        <f>Ar_KKC_v1!T22</f>
        <v>36.129587059735471</v>
      </c>
      <c r="U4" s="89">
        <f>Ar_KKC_v1!U22</f>
        <v>36.812363060562539</v>
      </c>
      <c r="V4" s="89"/>
      <c r="W4" s="89"/>
      <c r="X4" s="89"/>
      <c r="Y4" s="89"/>
      <c r="Z4" s="89"/>
      <c r="AA4" s="89"/>
      <c r="AB4" s="89"/>
      <c r="AC4" s="89"/>
      <c r="AD4" s="89"/>
      <c r="AE4" s="89"/>
      <c r="AF4" s="89"/>
      <c r="AG4" s="89"/>
      <c r="AH4" s="89"/>
      <c r="AI4" s="89"/>
      <c r="AJ4" s="89"/>
      <c r="AK4" s="89"/>
      <c r="AL4" s="89"/>
      <c r="AM4" s="89"/>
      <c r="AN4" s="89"/>
      <c r="AO4" s="89"/>
      <c r="AP4" s="89"/>
      <c r="AQ4" s="77"/>
    </row>
    <row r="5" spans="1:43">
      <c r="A5" s="38" t="s">
        <v>62</v>
      </c>
      <c r="B5" s="38" t="s">
        <v>21</v>
      </c>
      <c r="C5" s="89">
        <f>Ar_KKC_v1!C23</f>
        <v>0.88569577365981011</v>
      </c>
      <c r="D5" s="89">
        <f>Ar_KKC_v1!D23</f>
        <v>5.092880254156734</v>
      </c>
      <c r="E5" s="89">
        <f>Ar_KKC_v1!E23</f>
        <v>9.2002735608786814</v>
      </c>
      <c r="F5" s="89">
        <f>Ar_KKC_v1!F23</f>
        <v>13.691336194456174</v>
      </c>
      <c r="G5" s="89">
        <f>Ar_KKC_v1!G23</f>
        <v>17.566452397765804</v>
      </c>
      <c r="H5" s="89">
        <f>Ar_KKC_v1!H23</f>
        <v>20.831627406003502</v>
      </c>
      <c r="I5" s="89">
        <f>Ar_KKC_v1!I23</f>
        <v>23.567167743622839</v>
      </c>
      <c r="J5" s="89">
        <f>Ar_KKC_v1!J23</f>
        <v>25.863409508667893</v>
      </c>
      <c r="K5" s="89">
        <f>Ar_KKC_v1!K23</f>
        <v>27.801207385601916</v>
      </c>
      <c r="L5" s="89">
        <f>Ar_KKC_v1!L23</f>
        <v>29.44762929843391</v>
      </c>
      <c r="M5" s="89">
        <f>Ar_KKC_v1!M23</f>
        <v>30.85666476381888</v>
      </c>
      <c r="N5" s="89">
        <f>Ar_KKC_v1!N23</f>
        <v>32.07130168777195</v>
      </c>
      <c r="O5" s="89">
        <f>Ar_KKC_v1!O23</f>
        <v>33.125702388868753</v>
      </c>
      <c r="P5" s="89">
        <f>Ar_KKC_v1!P23</f>
        <v>34.047087982137278</v>
      </c>
      <c r="Q5" s="89">
        <f>Ar_KKC_v1!Q23</f>
        <v>34.857258449789455</v>
      </c>
      <c r="R5" s="89">
        <f>Ar_KKC_v1!R23</f>
        <v>35.573781706411204</v>
      </c>
      <c r="S5" s="89">
        <f>Ar_KKC_v1!S23</f>
        <v>36.210911679909202</v>
      </c>
      <c r="T5" s="89">
        <f>Ar_KKC_v1!T23</f>
        <v>36.780294239474657</v>
      </c>
      <c r="U5" s="89">
        <f>Ar_KKC_v1!U23</f>
        <v>37.291510373536035</v>
      </c>
      <c r="V5" s="89"/>
      <c r="W5" s="89"/>
      <c r="X5" s="89"/>
      <c r="Y5" s="89"/>
      <c r="Z5" s="89"/>
      <c r="AA5" s="89"/>
      <c r="AB5" s="89"/>
      <c r="AC5" s="89"/>
      <c r="AD5" s="89"/>
      <c r="AE5" s="89"/>
      <c r="AF5" s="89"/>
      <c r="AG5" s="89"/>
      <c r="AH5" s="89"/>
      <c r="AI5" s="89"/>
      <c r="AJ5" s="89"/>
      <c r="AK5" s="89"/>
      <c r="AL5" s="89"/>
      <c r="AM5" s="89"/>
      <c r="AN5" s="89"/>
      <c r="AO5" s="89"/>
      <c r="AP5" s="89"/>
      <c r="AQ5" s="77"/>
    </row>
    <row r="6" spans="1:43">
      <c r="A6" s="38" t="s">
        <v>63</v>
      </c>
      <c r="B6" s="38" t="s">
        <v>21</v>
      </c>
      <c r="C6" s="89">
        <f>Ar_KKC_v1!C24</f>
        <v>0.8292682926829269</v>
      </c>
      <c r="D6" s="89">
        <f>Ar_KKC_v1!D24</f>
        <v>4.975609756097561</v>
      </c>
      <c r="E6" s="89">
        <f>Ar_KKC_v1!E24</f>
        <v>9.1219512195121961</v>
      </c>
      <c r="F6" s="89">
        <f>Ar_KKC_v1!F24</f>
        <v>12.010495716789208</v>
      </c>
      <c r="G6" s="89">
        <f>Ar_KKC_v1!G24</f>
        <v>14.368159937489482</v>
      </c>
      <c r="H6" s="89">
        <f>Ar_KKC_v1!H24</f>
        <v>19.404549143463633</v>
      </c>
      <c r="I6" s="89">
        <f>Ar_KKC_v1!I24</f>
        <v>21.722876963757486</v>
      </c>
      <c r="J6" s="89">
        <f>Ar_KKC_v1!J24</f>
        <v>23.795189593124288</v>
      </c>
      <c r="K6" s="89">
        <f>Ar_KKC_v1!K24</f>
        <v>28.413448898766372</v>
      </c>
      <c r="L6" s="89">
        <f>Ar_KKC_v1!L24</f>
        <v>30.398321499410663</v>
      </c>
      <c r="M6" s="89">
        <f>Ar_KKC_v1!M24</f>
        <v>32.214380911480923</v>
      </c>
      <c r="N6" s="89">
        <f>Ar_KKC_v1!N24</f>
        <v>33.878469660525461</v>
      </c>
      <c r="O6" s="89">
        <f>Ar_KKC_v1!O24</f>
        <v>39.134025439673763</v>
      </c>
      <c r="P6" s="89">
        <f>Ar_KKC_v1!P24</f>
        <v>40.854750014407394</v>
      </c>
      <c r="Q6" s="89">
        <f>Ar_KKC_v1!Q24</f>
        <v>42.47377726072304</v>
      </c>
      <c r="R6" s="89">
        <f>Ar_KKC_v1!R24</f>
        <v>44.005571301542233</v>
      </c>
      <c r="S6" s="89">
        <f>Ar_KKC_v1!S24</f>
        <v>45.464473602464281</v>
      </c>
      <c r="T6" s="89">
        <f>Ar_KKC_v1!T24</f>
        <v>46.864480322793071</v>
      </c>
      <c r="U6" s="89">
        <f>Ar_KKC_v1!U24</f>
        <v>48.218950396500475</v>
      </c>
      <c r="V6" s="89"/>
      <c r="W6" s="89"/>
      <c r="X6" s="89"/>
      <c r="Y6" s="89"/>
      <c r="Z6" s="89"/>
      <c r="AA6" s="89"/>
      <c r="AB6" s="89"/>
      <c r="AC6" s="89"/>
      <c r="AD6" s="89"/>
      <c r="AE6" s="89"/>
      <c r="AF6" s="89"/>
      <c r="AG6" s="89"/>
      <c r="AH6" s="89"/>
      <c r="AI6" s="89"/>
      <c r="AJ6" s="89"/>
      <c r="AK6" s="89"/>
      <c r="AL6" s="89"/>
      <c r="AM6" s="89"/>
      <c r="AN6" s="89"/>
      <c r="AO6" s="89"/>
      <c r="AP6" s="89"/>
      <c r="AQ6" s="77"/>
    </row>
    <row r="7" spans="1:43">
      <c r="A7" s="38" t="s">
        <v>64</v>
      </c>
      <c r="B7" s="38" t="s">
        <v>21</v>
      </c>
      <c r="C7" s="89">
        <f>Ar_KKC_v1!C25</f>
        <v>5.8904862254808616</v>
      </c>
      <c r="D7" s="89">
        <f>Ar_KKC_v1!D25</f>
        <v>5.7748266510890049</v>
      </c>
      <c r="E7" s="89">
        <f>Ar_KKC_v1!E25</f>
        <v>19.215735681498668</v>
      </c>
      <c r="F7" s="89">
        <f>Ar_KKC_v1!F25</f>
        <v>29.339637843772472</v>
      </c>
      <c r="G7" s="89">
        <f>Ar_KKC_v1!G25</f>
        <v>33.963207126449042</v>
      </c>
      <c r="H7" s="89">
        <f>Ar_KKC_v1!H25</f>
        <v>19.224658242619967</v>
      </c>
      <c r="I7" s="89">
        <f>Ar_KKC_v1!I25</f>
        <v>24.051937209091601</v>
      </c>
      <c r="J7" s="89">
        <f>Ar_KKC_v1!J25</f>
        <v>29.096636622752381</v>
      </c>
      <c r="K7" s="89">
        <f>Ar_KKC_v1!K25</f>
        <v>23.698552310259029</v>
      </c>
      <c r="L7" s="89">
        <f>Ar_KKC_v1!L25</f>
        <v>27.296630474486332</v>
      </c>
      <c r="M7" s="89">
        <f>Ar_KKC_v1!M25</f>
        <v>30.800810826462996</v>
      </c>
      <c r="N7" s="89">
        <f>Ar_KKC_v1!N25</f>
        <v>34.088003767853081</v>
      </c>
      <c r="O7" s="89">
        <f>Ar_KKC_v1!O25</f>
        <v>25.876711837262711</v>
      </c>
      <c r="P7" s="89">
        <f>Ar_KKC_v1!P25</f>
        <v>27.598755368007613</v>
      </c>
      <c r="Q7" s="89">
        <f>Ar_KKC_v1!Q25</f>
        <v>28.907120629849821</v>
      </c>
      <c r="R7" s="89">
        <f>Ar_KKC_v1!R25</f>
        <v>29.735701049682973</v>
      </c>
      <c r="S7" s="89">
        <f>Ar_KKC_v1!S25</f>
        <v>30.039442546639886</v>
      </c>
      <c r="T7" s="89">
        <f>Ar_KKC_v1!T25</f>
        <v>29.798769121607489</v>
      </c>
      <c r="U7" s="89">
        <f>Ar_KKC_v1!U25</f>
        <v>29.021986081918854</v>
      </c>
      <c r="V7" s="89"/>
      <c r="W7" s="89"/>
      <c r="X7" s="89"/>
      <c r="Y7" s="89"/>
      <c r="Z7" s="89"/>
      <c r="AA7" s="89"/>
      <c r="AB7" s="89"/>
      <c r="AC7" s="89"/>
      <c r="AD7" s="89"/>
      <c r="AE7" s="89"/>
      <c r="AF7" s="89"/>
      <c r="AG7" s="89"/>
      <c r="AH7" s="89"/>
      <c r="AI7" s="89"/>
      <c r="AJ7" s="89"/>
      <c r="AK7" s="89"/>
      <c r="AL7" s="89"/>
      <c r="AM7" s="89"/>
      <c r="AN7" s="89"/>
      <c r="AO7" s="89"/>
      <c r="AP7" s="89"/>
      <c r="AQ7" s="77"/>
    </row>
    <row r="8" spans="1:43">
      <c r="A8" s="38" t="s">
        <v>66</v>
      </c>
      <c r="B8" s="38" t="s">
        <v>21</v>
      </c>
      <c r="C8" s="89">
        <f>Ar_KKC_v1!C27</f>
        <v>0.14964149942213148</v>
      </c>
      <c r="D8" s="89">
        <f>Ar_KKC_v1!D27</f>
        <v>14.602246321243323</v>
      </c>
      <c r="E8" s="89">
        <f>Ar_KKC_v1!E27</f>
        <v>75.905864914803004</v>
      </c>
      <c r="F8" s="89">
        <f>Ar_KKC_v1!F27</f>
        <v>163.59303135497768</v>
      </c>
      <c r="G8" s="89">
        <f>Ar_KKC_v1!G27</f>
        <v>238.54090983442325</v>
      </c>
      <c r="H8" s="89">
        <f>Ar_KKC_v1!H27</f>
        <v>166.28875008202399</v>
      </c>
      <c r="I8" s="89">
        <f>Ar_KKC_v1!I27</f>
        <v>233.49342624241584</v>
      </c>
      <c r="J8" s="89">
        <f>Ar_KKC_v1!J27</f>
        <v>308.37396057546226</v>
      </c>
      <c r="K8" s="89">
        <f>Ar_KKC_v1!K27</f>
        <v>277.01665429959621</v>
      </c>
      <c r="L8" s="89">
        <f>Ar_KKC_v1!L27</f>
        <v>337.45902438790904</v>
      </c>
      <c r="M8" s="89">
        <f>Ar_KKC_v1!M27</f>
        <v>398.68624316185935</v>
      </c>
      <c r="N8" s="89">
        <f>Ar_KKC_v1!N27</f>
        <v>458.52851213705924</v>
      </c>
      <c r="O8" s="89">
        <f>Ar_KKC_v1!O27</f>
        <v>370.92186153968453</v>
      </c>
      <c r="P8" s="89">
        <f>Ar_KKC_v1!P27</f>
        <v>407.33889704065194</v>
      </c>
      <c r="Q8" s="89">
        <f>Ar_KKC_v1!Q27</f>
        <v>437.85373794283191</v>
      </c>
      <c r="R8" s="89">
        <f>Ar_KKC_v1!R27</f>
        <v>461.07337400489223</v>
      </c>
      <c r="S8" s="89">
        <f>Ar_KKC_v1!S27</f>
        <v>475.91872669502487</v>
      </c>
      <c r="T8" s="89">
        <f>Ar_KKC_v1!T27</f>
        <v>481.71165562586981</v>
      </c>
      <c r="U8" s="89">
        <f>Ar_KKC_v1!U27</f>
        <v>478.23260272662179</v>
      </c>
      <c r="V8" s="89"/>
      <c r="W8" s="89"/>
      <c r="X8" s="89"/>
      <c r="Y8" s="89"/>
      <c r="Z8" s="89"/>
      <c r="AA8" s="89"/>
      <c r="AB8" s="89"/>
      <c r="AC8" s="89"/>
      <c r="AD8" s="89"/>
      <c r="AE8" s="89"/>
      <c r="AF8" s="89"/>
      <c r="AG8" s="89"/>
      <c r="AH8" s="89"/>
      <c r="AI8" s="89"/>
      <c r="AJ8" s="89"/>
      <c r="AK8" s="89"/>
      <c r="AL8" s="89"/>
      <c r="AM8" s="89"/>
      <c r="AN8" s="89"/>
      <c r="AO8" s="89"/>
      <c r="AP8" s="89"/>
      <c r="AQ8" s="77"/>
    </row>
    <row r="9" spans="1:43">
      <c r="A9" s="38" t="s">
        <v>65</v>
      </c>
      <c r="B9" s="38" t="s">
        <v>21</v>
      </c>
      <c r="C9" s="77">
        <f>Ar_KKC_v1!C26</f>
        <v>3000</v>
      </c>
      <c r="D9" s="77">
        <f>Ar_KKC_v1!D26</f>
        <v>2970</v>
      </c>
      <c r="E9" s="77">
        <f>Ar_KKC_v1!E26</f>
        <v>2940.3</v>
      </c>
      <c r="F9" s="77">
        <f>Ar_KKC_v1!F26</f>
        <v>2589.6615106985382</v>
      </c>
      <c r="G9" s="77">
        <f>Ar_KKC_v1!G26</f>
        <v>2094.6743035556065</v>
      </c>
      <c r="H9" s="77">
        <f>Ar_KKC_v1!H26</f>
        <v>650.07225921930331</v>
      </c>
      <c r="I9" s="77">
        <f>Ar_KKC_v1!I26</f>
        <v>648.97130620717292</v>
      </c>
      <c r="J9" s="77">
        <f>Ar_KKC_v1!J26</f>
        <v>654.29645911373791</v>
      </c>
      <c r="K9" s="77">
        <f>Ar_KKC_v1!K26</f>
        <v>373.75243430224583</v>
      </c>
      <c r="L9" s="77">
        <f>Ar_KKC_v1!L26</f>
        <v>376.11439151444483</v>
      </c>
      <c r="M9" s="77">
        <f>Ar_KKC_v1!M26</f>
        <v>377.89634271869249</v>
      </c>
      <c r="N9" s="77">
        <f>Ar_KKC_v1!N26</f>
        <v>378.15001246380439</v>
      </c>
      <c r="O9" s="77">
        <f>Ar_KKC_v1!O26</f>
        <v>215.13454987554942</v>
      </c>
      <c r="P9" s="77">
        <f>Ar_KKC_v1!P26</f>
        <v>210.530247345813</v>
      </c>
      <c r="Q9" s="77">
        <f>Ar_KKC_v1!Q26</f>
        <v>204.0202065887346</v>
      </c>
      <c r="R9" s="77">
        <f>Ar_KKC_v1!R26</f>
        <v>195.51179966085618</v>
      </c>
      <c r="S9" s="77">
        <f>Ar_KKC_v1!S26</f>
        <v>185.03660583412702</v>
      </c>
      <c r="T9" s="77">
        <f>Ar_KKC_v1!T26</f>
        <v>172.75110456091622</v>
      </c>
      <c r="U9" s="77">
        <f>Ar_KKC_v1!U26</f>
        <v>158.9284847611363</v>
      </c>
      <c r="V9" s="77"/>
      <c r="W9" s="77"/>
      <c r="X9" s="77"/>
      <c r="Y9" s="77"/>
      <c r="Z9" s="77"/>
      <c r="AA9" s="77"/>
      <c r="AB9" s="77"/>
      <c r="AC9" s="77"/>
      <c r="AD9" s="77"/>
      <c r="AE9" s="77"/>
      <c r="AF9" s="77"/>
      <c r="AG9" s="77"/>
      <c r="AH9" s="77"/>
      <c r="AI9" s="77"/>
      <c r="AJ9" s="77"/>
      <c r="AK9" s="77"/>
      <c r="AL9" s="77"/>
      <c r="AM9" s="77"/>
      <c r="AN9" s="77"/>
      <c r="AO9" s="77"/>
      <c r="AP9" s="77"/>
      <c r="AQ9" s="77"/>
    </row>
  </sheetData>
  <sheetProtection algorithmName="SHA-512" hashValue="YC2/XoZyN+kDKWWBglqoZdct5vhOHm41/dq/5TJpb548uwvTAU7urS0XBG+bnnUrRopXVW/tyg4iegt4+y0XkQ==" saltValue="VaKw8sZUlvULOMoW/41hhQ==" spinCount="100000" sheet="1" objects="1" scenarios="1"/>
  <sortState ref="A3:AP11">
    <sortCondition ref="A3:A11"/>
    <sortCondition ref="B3:B11"/>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CZ9"/>
  <sheetViews>
    <sheetView workbookViewId="0">
      <selection activeCell="M3" sqref="M3"/>
    </sheetView>
  </sheetViews>
  <sheetFormatPr defaultColWidth="5.5" defaultRowHeight="11.25"/>
  <cols>
    <col min="1" max="1" width="8.1640625" style="38" customWidth="1"/>
    <col min="2" max="2" width="7.5" style="38" bestFit="1" customWidth="1"/>
    <col min="3" max="16384" width="5.5" style="38"/>
  </cols>
  <sheetData>
    <row r="2" spans="1:104" ht="33.75">
      <c r="A2" s="91" t="s">
        <v>83</v>
      </c>
      <c r="B2" s="90" t="s">
        <v>84</v>
      </c>
      <c r="C2" s="90">
        <v>0</v>
      </c>
      <c r="D2" s="90">
        <v>1</v>
      </c>
      <c r="E2" s="90">
        <v>2</v>
      </c>
      <c r="F2" s="90">
        <v>3</v>
      </c>
      <c r="G2" s="90">
        <v>4</v>
      </c>
      <c r="H2" s="90">
        <v>5</v>
      </c>
      <c r="I2" s="90">
        <v>6</v>
      </c>
      <c r="J2" s="90">
        <v>7</v>
      </c>
      <c r="K2" s="90">
        <v>8</v>
      </c>
      <c r="L2" s="90">
        <v>9</v>
      </c>
      <c r="M2" s="90">
        <v>10</v>
      </c>
      <c r="N2" s="90">
        <v>11</v>
      </c>
      <c r="O2" s="90">
        <v>12</v>
      </c>
      <c r="P2" s="90">
        <v>13</v>
      </c>
      <c r="Q2" s="90">
        <v>14</v>
      </c>
      <c r="R2" s="90">
        <v>15</v>
      </c>
      <c r="S2" s="90">
        <v>16</v>
      </c>
      <c r="T2" s="90">
        <v>17</v>
      </c>
      <c r="U2" s="90">
        <v>18</v>
      </c>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row>
    <row r="3" spans="1:104">
      <c r="A3" s="38" t="s">
        <v>47</v>
      </c>
      <c r="B3" s="38" t="s">
        <v>21</v>
      </c>
      <c r="C3" s="77">
        <f>Ar_KKC_V2!C20</f>
        <v>1</v>
      </c>
      <c r="D3" s="77">
        <f>Ar_KKC_V2!D20</f>
        <v>6</v>
      </c>
      <c r="E3" s="77">
        <f>Ar_KKC_V2!E20</f>
        <v>11</v>
      </c>
      <c r="F3" s="77">
        <f>Ar_KKC_V2!F20</f>
        <v>16</v>
      </c>
      <c r="G3" s="77">
        <f>Ar_KKC_V2!G20</f>
        <v>21</v>
      </c>
      <c r="H3" s="77">
        <f>Ar_KKC_V2!H20</f>
        <v>26</v>
      </c>
      <c r="I3" s="77">
        <f>Ar_KKC_V2!I20</f>
        <v>31</v>
      </c>
      <c r="J3" s="77">
        <f>Ar_KKC_V2!J20</f>
        <v>36</v>
      </c>
      <c r="K3" s="77">
        <f>Ar_KKC_V2!K20</f>
        <v>41</v>
      </c>
      <c r="L3" s="77">
        <f>Ar_KKC_V2!L20</f>
        <v>46</v>
      </c>
      <c r="M3" s="77">
        <f>Ar_KKC_V2!M20</f>
        <v>51</v>
      </c>
      <c r="N3" s="77">
        <f>Ar_KKC_V2!N20</f>
        <v>56</v>
      </c>
      <c r="O3" s="77">
        <f>Ar_KKC_V2!O20</f>
        <v>61</v>
      </c>
      <c r="P3" s="77">
        <f>Ar_KKC_V2!P20</f>
        <v>66</v>
      </c>
      <c r="Q3" s="77">
        <f>Ar_KKC_V2!Q20</f>
        <v>71</v>
      </c>
      <c r="R3" s="77">
        <f>Ar_KKC_V2!R20</f>
        <v>76</v>
      </c>
      <c r="S3" s="77">
        <f>Ar_KKC_V2!S20</f>
        <v>81</v>
      </c>
      <c r="T3" s="77">
        <f>Ar_KKC_V2!T20</f>
        <v>86</v>
      </c>
      <c r="U3" s="77">
        <f>Ar_KKC_V2!U20</f>
        <v>91</v>
      </c>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row>
    <row r="4" spans="1:104">
      <c r="A4" s="38" t="s">
        <v>70</v>
      </c>
      <c r="B4" s="38" t="s">
        <v>21</v>
      </c>
      <c r="C4" s="89">
        <f>Ar_KKC_V2!C22</f>
        <v>0.68</v>
      </c>
      <c r="D4" s="89">
        <f>Ar_KKC_V2!D22</f>
        <v>4.08</v>
      </c>
      <c r="E4" s="89">
        <f>Ar_KKC_V2!E22</f>
        <v>7.48</v>
      </c>
      <c r="F4" s="89">
        <f>Ar_KKC_V2!F22</f>
        <v>11.316792407873782</v>
      </c>
      <c r="G4" s="89">
        <f>Ar_KKC_V2!G22</f>
        <v>14.778360368120108</v>
      </c>
      <c r="H4" s="89">
        <f>Ar_KKC_V2!H22</f>
        <v>19.259407141121386</v>
      </c>
      <c r="I4" s="89">
        <f>Ar_KKC_V2!I22</f>
        <v>21.865722602895723</v>
      </c>
      <c r="J4" s="89">
        <f>Ar_KKC_V2!J22</f>
        <v>24.052021663791688</v>
      </c>
      <c r="K4" s="89">
        <f>Ar_KKC_V2!K22</f>
        <v>25.894628821074058</v>
      </c>
      <c r="L4" s="89">
        <f>Ar_KKC_V2!L22</f>
        <v>27.459580702737806</v>
      </c>
      <c r="M4" s="89">
        <f>Ar_KKC_V2!M22</f>
        <v>28.801697535670819</v>
      </c>
      <c r="N4" s="89">
        <f>Ar_KKC_V2!N22</f>
        <v>29.965786322752745</v>
      </c>
      <c r="O4" s="89">
        <f>Ar_KKC_V2!O22</f>
        <v>30.988350286280735</v>
      </c>
      <c r="P4" s="89">
        <f>Ar_KKC_V2!P22</f>
        <v>31.899222381145655</v>
      </c>
      <c r="Q4" s="89">
        <f>Ar_KKC_V2!Q22</f>
        <v>32.72294826340957</v>
      </c>
      <c r="R4" s="89">
        <f>Ar_KKC_V2!R22</f>
        <v>33.479898003272169</v>
      </c>
      <c r="S4" s="89">
        <f>Ar_KKC_V2!S22</f>
        <v>34.187138357014092</v>
      </c>
      <c r="T4" s="89">
        <f>Ar_KKC_V2!T22</f>
        <v>34.859110228386044</v>
      </c>
      <c r="U4" s="89">
        <f>Ar_KKC_V2!U22</f>
        <v>35.508154124767117</v>
      </c>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77"/>
      <c r="CQ4" s="77"/>
      <c r="CR4" s="77"/>
      <c r="CS4" s="77"/>
      <c r="CT4" s="77"/>
      <c r="CU4" s="77"/>
      <c r="CV4" s="77"/>
      <c r="CW4" s="77"/>
      <c r="CX4" s="77"/>
      <c r="CY4" s="77"/>
      <c r="CZ4" s="77"/>
    </row>
    <row r="5" spans="1:104">
      <c r="A5" s="38" t="s">
        <v>62</v>
      </c>
      <c r="B5" s="38" t="s">
        <v>21</v>
      </c>
      <c r="C5" s="89">
        <f>Ar_KKC_V2!C23</f>
        <v>0.88569577365981011</v>
      </c>
      <c r="D5" s="89">
        <f>Ar_KKC_V2!D23</f>
        <v>5.092880254156734</v>
      </c>
      <c r="E5" s="89">
        <f>Ar_KKC_V2!E23</f>
        <v>9.2002735608786814</v>
      </c>
      <c r="F5" s="89">
        <f>Ar_KKC_V2!F23</f>
        <v>13.691336194456174</v>
      </c>
      <c r="G5" s="89">
        <f>Ar_KKC_V2!G23</f>
        <v>17.566452397765804</v>
      </c>
      <c r="H5" s="89">
        <f>Ar_KKC_V2!H23</f>
        <v>20.831627406003502</v>
      </c>
      <c r="I5" s="89">
        <f>Ar_KKC_V2!I23</f>
        <v>23.567167743622839</v>
      </c>
      <c r="J5" s="89">
        <f>Ar_KKC_V2!J23</f>
        <v>25.863409508667893</v>
      </c>
      <c r="K5" s="89">
        <f>Ar_KKC_V2!K23</f>
        <v>27.801207385601916</v>
      </c>
      <c r="L5" s="89">
        <f>Ar_KKC_V2!L23</f>
        <v>29.44762929843391</v>
      </c>
      <c r="M5" s="89">
        <f>Ar_KKC_V2!M23</f>
        <v>30.85666476381888</v>
      </c>
      <c r="N5" s="89">
        <f>Ar_KKC_V2!N23</f>
        <v>32.07130168777195</v>
      </c>
      <c r="O5" s="89">
        <f>Ar_KKC_V2!O23</f>
        <v>33.125702388868753</v>
      </c>
      <c r="P5" s="89">
        <f>Ar_KKC_V2!P23</f>
        <v>34.047087982137278</v>
      </c>
      <c r="Q5" s="89">
        <f>Ar_KKC_V2!Q23</f>
        <v>34.857258449789455</v>
      </c>
      <c r="R5" s="89">
        <f>Ar_KKC_V2!R23</f>
        <v>35.573781706411204</v>
      </c>
      <c r="S5" s="89">
        <f>Ar_KKC_V2!S23</f>
        <v>36.210911679909202</v>
      </c>
      <c r="T5" s="89">
        <f>Ar_KKC_V2!T23</f>
        <v>36.780294239474657</v>
      </c>
      <c r="U5" s="89">
        <f>Ar_KKC_V2!U23</f>
        <v>37.291510373536035</v>
      </c>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77"/>
    </row>
    <row r="6" spans="1:104">
      <c r="A6" s="38" t="s">
        <v>63</v>
      </c>
      <c r="B6" s="38" t="s">
        <v>21</v>
      </c>
      <c r="C6" s="89">
        <f>Ar_KKC_V2!C24</f>
        <v>0.8292682926829269</v>
      </c>
      <c r="D6" s="89">
        <f>Ar_KKC_V2!D24</f>
        <v>4.975609756097561</v>
      </c>
      <c r="E6" s="89">
        <f>Ar_KKC_V2!E24</f>
        <v>9.1219512195121961</v>
      </c>
      <c r="F6" s="89">
        <f>Ar_KKC_V2!F24</f>
        <v>12.010495716789208</v>
      </c>
      <c r="G6" s="89">
        <f>Ar_KKC_V2!G24</f>
        <v>14.368159937489482</v>
      </c>
      <c r="H6" s="89">
        <f>Ar_KKC_V2!H24</f>
        <v>19.826566289393163</v>
      </c>
      <c r="I6" s="89">
        <f>Ar_KKC_V2!I24</f>
        <v>22.293197531086506</v>
      </c>
      <c r="J6" s="89">
        <f>Ar_KKC_V2!J24</f>
        <v>24.540588905397282</v>
      </c>
      <c r="K6" s="89">
        <f>Ar_KKC_V2!K24</f>
        <v>26.597181407397141</v>
      </c>
      <c r="L6" s="89">
        <f>Ar_KKC_V2!L24</f>
        <v>28.48397529817062</v>
      </c>
      <c r="M6" s="89">
        <f>Ar_KKC_V2!M24</f>
        <v>30.218082023608087</v>
      </c>
      <c r="N6" s="89">
        <f>Ar_KKC_V2!N24</f>
        <v>31.814720460131511</v>
      </c>
      <c r="O6" s="89">
        <f>Ar_KKC_V2!O24</f>
        <v>33.288352018554789</v>
      </c>
      <c r="P6" s="89">
        <f>Ar_KKC_V2!P24</f>
        <v>34.653281473945867</v>
      </c>
      <c r="Q6" s="89">
        <f>Ar_KKC_V2!Q24</f>
        <v>35.923899301289687</v>
      </c>
      <c r="R6" s="89">
        <f>Ar_KKC_V2!R24</f>
        <v>37.114675698907782</v>
      </c>
      <c r="S6" s="89">
        <f>Ar_KKC_V2!S24</f>
        <v>38.239986459170304</v>
      </c>
      <c r="T6" s="89">
        <f>Ar_KKC_V2!T24</f>
        <v>39.313835345095484</v>
      </c>
      <c r="U6" s="89">
        <f>Ar_KKC_V2!U24</f>
        <v>40.349527344548278</v>
      </c>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77"/>
    </row>
    <row r="7" spans="1:104">
      <c r="A7" s="38" t="s">
        <v>64</v>
      </c>
      <c r="B7" s="38" t="s">
        <v>21</v>
      </c>
      <c r="C7" s="79">
        <f>Ar_KKC_V2!C25</f>
        <v>5.8904862254808616</v>
      </c>
      <c r="D7" s="79">
        <f>Ar_KKC_V2!D25</f>
        <v>5.7748266510890049</v>
      </c>
      <c r="E7" s="79">
        <f>Ar_KKC_V2!E25</f>
        <v>19.215735681498668</v>
      </c>
      <c r="F7" s="79">
        <f>Ar_KKC_V2!F25</f>
        <v>29.339637843772472</v>
      </c>
      <c r="G7" s="79">
        <f>Ar_KKC_V2!G25</f>
        <v>33.963207126449042</v>
      </c>
      <c r="H7" s="79">
        <f>Ar_KKC_V2!H25</f>
        <v>12.530357604564799</v>
      </c>
      <c r="I7" s="79">
        <f>Ar_KKC_V2!I25</f>
        <v>15.676709073782918</v>
      </c>
      <c r="J7" s="79">
        <f>Ar_KKC_V2!J25</f>
        <v>18.964772084472536</v>
      </c>
      <c r="K7" s="79">
        <f>Ar_KKC_V2!K25</f>
        <v>22.344640907358354</v>
      </c>
      <c r="L7" s="79">
        <f>Ar_KKC_V2!L25</f>
        <v>25.737158875701184</v>
      </c>
      <c r="M7" s="79">
        <f>Ar_KKC_V2!M25</f>
        <v>29.041143465749052</v>
      </c>
      <c r="N7" s="79">
        <f>Ar_KKC_V2!N25</f>
        <v>32.140537256008884</v>
      </c>
      <c r="O7" s="79">
        <f>Ar_KKC_V2!O25</f>
        <v>34.912390302180071</v>
      </c>
      <c r="P7" s="79">
        <f>Ar_KKC_V2!P25</f>
        <v>37.235740202306715</v>
      </c>
      <c r="Q7" s="79">
        <f>Ar_KKC_V2!Q25</f>
        <v>39.000962884636557</v>
      </c>
      <c r="R7" s="79">
        <f>Ar_KKC_V2!R25</f>
        <v>40.118868559665295</v>
      </c>
      <c r="S7" s="79">
        <f>Ar_KKC_V2!S25</f>
        <v>40.52867107860272</v>
      </c>
      <c r="T7" s="79">
        <f>Ar_KKC_V2!T25</f>
        <v>40.203958858482316</v>
      </c>
      <c r="U7" s="79">
        <f>Ar_KKC_V2!U25</f>
        <v>39.155937269330046</v>
      </c>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7"/>
    </row>
    <row r="8" spans="1:104">
      <c r="A8" s="38" t="s">
        <v>66</v>
      </c>
      <c r="B8" s="38" t="s">
        <v>21</v>
      </c>
      <c r="C8" s="89">
        <f>Ar_KKC_V2!C27</f>
        <v>0.14964149942213148</v>
      </c>
      <c r="D8" s="89">
        <f>Ar_KKC_V2!D27</f>
        <v>14.602246321243323</v>
      </c>
      <c r="E8" s="89">
        <f>Ar_KKC_V2!E27</f>
        <v>75.905864914803004</v>
      </c>
      <c r="F8" s="89">
        <f>Ar_KKC_V2!F27</f>
        <v>163.59303135497768</v>
      </c>
      <c r="G8" s="89">
        <f>Ar_KKC_V2!G27</f>
        <v>238.54090983442325</v>
      </c>
      <c r="H8" s="89">
        <f>Ar_KKC_V2!H27</f>
        <v>110.9647264477084</v>
      </c>
      <c r="I8" s="89">
        <f>Ar_KKC_V2!I27</f>
        <v>155.93204080880415</v>
      </c>
      <c r="J8" s="89">
        <f>Ar_KKC_V2!J27</f>
        <v>206.10480542091358</v>
      </c>
      <c r="K8" s="89">
        <f>Ar_KKC_V2!K27</f>
        <v>260.30444116941055</v>
      </c>
      <c r="L8" s="89">
        <f>Ar_KKC_V2!L27</f>
        <v>317.03812604637227</v>
      </c>
      <c r="M8" s="89">
        <f>Ar_KKC_V2!M27</f>
        <v>374.51288011737307</v>
      </c>
      <c r="N8" s="89">
        <f>Ar_KKC_V2!N27</f>
        <v>430.69499659069879</v>
      </c>
      <c r="O8" s="89">
        <f>Ar_KKC_V2!O27</f>
        <v>483.40725322391802</v>
      </c>
      <c r="P8" s="89">
        <f>Ar_KKC_V2!P27</f>
        <v>530.4551888271161</v>
      </c>
      <c r="Q8" s="89">
        <f>Ar_KKC_V2!Q27</f>
        <v>569.77113451981268</v>
      </c>
      <c r="R8" s="89">
        <f>Ar_KKC_V2!R27</f>
        <v>599.56227193127734</v>
      </c>
      <c r="S8" s="89">
        <f>Ar_KKC_V2!S27</f>
        <v>618.44765981518026</v>
      </c>
      <c r="T8" s="89">
        <f>Ar_KKC_V2!T27</f>
        <v>625.56945513581377</v>
      </c>
      <c r="U8" s="89">
        <f>Ar_KKC_V2!U27</f>
        <v>620.66565559070807</v>
      </c>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77"/>
    </row>
    <row r="9" spans="1:104" ht="11.45" customHeight="1">
      <c r="A9" s="38" t="s">
        <v>65</v>
      </c>
      <c r="B9" s="38" t="s">
        <v>21</v>
      </c>
      <c r="C9" s="77">
        <f>Ar_KKC_V2!C26</f>
        <v>3000</v>
      </c>
      <c r="D9" s="77">
        <f>Ar_KKC_V2!D26</f>
        <v>2970</v>
      </c>
      <c r="E9" s="77">
        <f>Ar_KKC_V2!E26</f>
        <v>2940.3</v>
      </c>
      <c r="F9" s="77">
        <f>Ar_KKC_V2!F26</f>
        <v>2589.6615106985382</v>
      </c>
      <c r="G9" s="77">
        <f>Ar_KKC_V2!G26</f>
        <v>2094.6743035556065</v>
      </c>
      <c r="H9" s="77">
        <f>Ar_KKC_V2!H26</f>
        <v>405.86216840519029</v>
      </c>
      <c r="I9" s="77">
        <f>Ar_KKC_V2!I26</f>
        <v>401.62458441582987</v>
      </c>
      <c r="J9" s="77">
        <f>Ar_KKC_V2!J26</f>
        <v>400.94775461844915</v>
      </c>
      <c r="K9" s="77">
        <f>Ar_KKC_V2!K26</f>
        <v>402.17240427274584</v>
      </c>
      <c r="L9" s="77">
        <f>Ar_KKC_V2!L26</f>
        <v>403.89597118231751</v>
      </c>
      <c r="M9" s="77">
        <f>Ar_KKC_V2!M26</f>
        <v>404.93940415867206</v>
      </c>
      <c r="N9" s="77">
        <f>Ar_KKC_V2!N26</f>
        <v>404.30305911893458</v>
      </c>
      <c r="O9" s="77">
        <f>Ar_KKC_V2!O26</f>
        <v>401.14844398556096</v>
      </c>
      <c r="P9" s="77">
        <f>Ar_KKC_V2!P26</f>
        <v>394.80384880199443</v>
      </c>
      <c r="Q9" s="77">
        <f>Ar_KKC_V2!Q26</f>
        <v>384.78533102182479</v>
      </c>
      <c r="R9" s="77">
        <f>Ar_KKC_V2!R26</f>
        <v>370.82367606045659</v>
      </c>
      <c r="S9" s="77">
        <f>Ar_KKC_V2!S26</f>
        <v>352.88810744147378</v>
      </c>
      <c r="T9" s="77">
        <f>Ar_KKC_V2!T26</f>
        <v>331.19830820999516</v>
      </c>
      <c r="U9" s="77">
        <f>Ar_KKC_V2!U26</f>
        <v>306.21808710536851</v>
      </c>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row>
  </sheetData>
  <sheetProtection algorithmName="SHA-512" hashValue="MjytzFCKbqKbrc7rWyqGTmcHbUGAk+fEMBXfbmbzC3crUbfPReHaKHfqg1osqrvacQZXMViiM2QTuGGzvxw25w==" saltValue="JelJU4X7hkGYZsoBhMSjYA==" spinCount="100000"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CZ9"/>
  <sheetViews>
    <sheetView workbookViewId="0">
      <selection activeCell="B4" sqref="B4:B9"/>
    </sheetView>
  </sheetViews>
  <sheetFormatPr defaultColWidth="5.5" defaultRowHeight="11.25"/>
  <cols>
    <col min="1" max="1" width="8.1640625" style="38" customWidth="1"/>
    <col min="2" max="2" width="7.5" style="38" bestFit="1" customWidth="1"/>
    <col min="3" max="16384" width="5.5" style="38"/>
  </cols>
  <sheetData>
    <row r="2" spans="1:104" ht="33.75">
      <c r="A2" s="91" t="s">
        <v>83</v>
      </c>
      <c r="B2" s="90" t="s">
        <v>84</v>
      </c>
      <c r="C2" s="90">
        <v>0</v>
      </c>
      <c r="D2" s="90">
        <v>1</v>
      </c>
      <c r="E2" s="90">
        <v>2</v>
      </c>
      <c r="F2" s="90">
        <v>3</v>
      </c>
      <c r="G2" s="90">
        <v>4</v>
      </c>
      <c r="H2" s="90">
        <v>5</v>
      </c>
      <c r="I2" s="90">
        <v>6</v>
      </c>
      <c r="J2" s="90">
        <v>7</v>
      </c>
      <c r="K2" s="90">
        <v>8</v>
      </c>
      <c r="L2" s="90">
        <v>9</v>
      </c>
      <c r="M2" s="90">
        <v>10</v>
      </c>
      <c r="N2" s="90">
        <v>11</v>
      </c>
      <c r="O2" s="90">
        <v>12</v>
      </c>
      <c r="P2" s="90">
        <v>13</v>
      </c>
      <c r="Q2" s="90">
        <v>14</v>
      </c>
      <c r="R2" s="90">
        <v>15</v>
      </c>
      <c r="S2" s="90">
        <v>16</v>
      </c>
      <c r="T2" s="90">
        <v>17</v>
      </c>
      <c r="U2" s="90">
        <v>18</v>
      </c>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row>
    <row r="3" spans="1:104">
      <c r="A3" s="38" t="s">
        <v>47</v>
      </c>
      <c r="B3" s="38" t="s">
        <v>21</v>
      </c>
      <c r="C3" s="77">
        <f>Ar_KKC_V3!C20</f>
        <v>1</v>
      </c>
      <c r="D3" s="77">
        <f>Ar_KKC_V3!D20</f>
        <v>6</v>
      </c>
      <c r="E3" s="77">
        <f>Ar_KKC_V3!E20</f>
        <v>11</v>
      </c>
      <c r="F3" s="77">
        <f>Ar_KKC_V3!F20</f>
        <v>16</v>
      </c>
      <c r="G3" s="77">
        <f>Ar_KKC_V3!G20</f>
        <v>21</v>
      </c>
      <c r="H3" s="77">
        <f>Ar_KKC_V3!H20</f>
        <v>26</v>
      </c>
      <c r="I3" s="77">
        <f>Ar_KKC_V3!I20</f>
        <v>31</v>
      </c>
      <c r="J3" s="77">
        <f>Ar_KKC_V3!J20</f>
        <v>36</v>
      </c>
      <c r="K3" s="77">
        <f>Ar_KKC_V3!K20</f>
        <v>41</v>
      </c>
      <c r="L3" s="77">
        <f>Ar_KKC_V3!L20</f>
        <v>46</v>
      </c>
      <c r="M3" s="77">
        <f>Ar_KKC_V3!M20</f>
        <v>51</v>
      </c>
      <c r="N3" s="77">
        <f>Ar_KKC_V3!N20</f>
        <v>56</v>
      </c>
      <c r="O3" s="77">
        <f>Ar_KKC_V3!O20</f>
        <v>61</v>
      </c>
      <c r="P3" s="77">
        <f>Ar_KKC_V3!P20</f>
        <v>66</v>
      </c>
      <c r="Q3" s="77">
        <f>Ar_KKC_V3!Q20</f>
        <v>71</v>
      </c>
      <c r="R3" s="77">
        <f>Ar_KKC_V3!R20</f>
        <v>76</v>
      </c>
      <c r="S3" s="77">
        <f>Ar_KKC_V3!S20</f>
        <v>81</v>
      </c>
      <c r="T3" s="77">
        <f>Ar_KKC_V3!T20</f>
        <v>86</v>
      </c>
      <c r="U3" s="77">
        <f>Ar_KKC_V3!U20</f>
        <v>91</v>
      </c>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row>
    <row r="4" spans="1:104">
      <c r="A4" s="38" t="s">
        <v>70</v>
      </c>
      <c r="B4" s="38" t="s">
        <v>21</v>
      </c>
      <c r="C4" s="89">
        <f>Ar_KKC_V3!C22</f>
        <v>0.68</v>
      </c>
      <c r="D4" s="89">
        <f>Ar_KKC_V3!D22</f>
        <v>4.08</v>
      </c>
      <c r="E4" s="89">
        <f>Ar_KKC_V3!E22</f>
        <v>7.48</v>
      </c>
      <c r="F4" s="89">
        <f>Ar_KKC_V3!F22</f>
        <v>11.316792407873782</v>
      </c>
      <c r="G4" s="89">
        <f>Ar_KKC_V3!G22</f>
        <v>14.778360368120108</v>
      </c>
      <c r="H4" s="89">
        <f>Ar_KKC_V3!H22</f>
        <v>18.930662924974175</v>
      </c>
      <c r="I4" s="89">
        <f>Ar_KKC_V3!I22</f>
        <v>21.485990403354062</v>
      </c>
      <c r="J4" s="89">
        <f>Ar_KKC_V3!J22</f>
        <v>23.626308195486082</v>
      </c>
      <c r="K4" s="89">
        <f>Ar_KKC_V3!K22</f>
        <v>25.426849170828945</v>
      </c>
      <c r="L4" s="89">
        <f>Ar_KKC_V3!L22</f>
        <v>27.89045278637159</v>
      </c>
      <c r="M4" s="89">
        <f>Ar_KKC_V3!M22</f>
        <v>29.256923141195529</v>
      </c>
      <c r="N4" s="89">
        <f>Ar_KKC_V3!N22</f>
        <v>30.442997012892612</v>
      </c>
      <c r="O4" s="89">
        <f>Ar_KKC_V3!O22</f>
        <v>31.485670024227986</v>
      </c>
      <c r="P4" s="89">
        <f>Ar_KKC_V3!P22</f>
        <v>32.415162690401928</v>
      </c>
      <c r="Q4" s="89">
        <f>Ar_KKC_V3!Q22</f>
        <v>33.256325843107362</v>
      </c>
      <c r="R4" s="89">
        <f>Ar_KKC_V3!R22</f>
        <v>34.029771166687055</v>
      </c>
      <c r="S4" s="89">
        <f>Ar_KKC_V3!S22</f>
        <v>34.752758940226073</v>
      </c>
      <c r="T4" s="89">
        <f>Ar_KKC_V3!T22</f>
        <v>35.439888081719147</v>
      </c>
      <c r="U4" s="89">
        <f>Ar_KKC_V3!U22</f>
        <v>36.1036317523713</v>
      </c>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77"/>
    </row>
    <row r="5" spans="1:104">
      <c r="A5" s="38" t="s">
        <v>62</v>
      </c>
      <c r="B5" s="38" t="s">
        <v>21</v>
      </c>
      <c r="C5" s="89">
        <f>Ar_KKC_V3!C23</f>
        <v>0.88569577365981011</v>
      </c>
      <c r="D5" s="89">
        <f>Ar_KKC_V3!D23</f>
        <v>5.092880254156734</v>
      </c>
      <c r="E5" s="89">
        <f>Ar_KKC_V3!E23</f>
        <v>9.2002735608786814</v>
      </c>
      <c r="F5" s="89">
        <f>Ar_KKC_V3!F23</f>
        <v>13.691336194456174</v>
      </c>
      <c r="G5" s="89">
        <f>Ar_KKC_V3!G23</f>
        <v>17.566452397765804</v>
      </c>
      <c r="H5" s="89">
        <f>Ar_KKC_V3!H23</f>
        <v>20.831627406003502</v>
      </c>
      <c r="I5" s="89">
        <f>Ar_KKC_V3!I23</f>
        <v>23.567167743622839</v>
      </c>
      <c r="J5" s="89">
        <f>Ar_KKC_V3!J23</f>
        <v>25.863409508667893</v>
      </c>
      <c r="K5" s="89">
        <f>Ar_KKC_V3!K23</f>
        <v>27.801207385601916</v>
      </c>
      <c r="L5" s="89">
        <f>Ar_KKC_V3!L23</f>
        <v>29.44762929843391</v>
      </c>
      <c r="M5" s="89">
        <f>Ar_KKC_V3!M23</f>
        <v>30.85666476381888</v>
      </c>
      <c r="N5" s="89">
        <f>Ar_KKC_V3!N23</f>
        <v>32.07130168777195</v>
      </c>
      <c r="O5" s="89">
        <f>Ar_KKC_V3!O23</f>
        <v>33.125702388868753</v>
      </c>
      <c r="P5" s="89">
        <f>Ar_KKC_V3!P23</f>
        <v>34.047087982137278</v>
      </c>
      <c r="Q5" s="89">
        <f>Ar_KKC_V3!Q23</f>
        <v>34.857258449789455</v>
      </c>
      <c r="R5" s="89">
        <f>Ar_KKC_V3!R23</f>
        <v>35.573781706411204</v>
      </c>
      <c r="S5" s="89">
        <f>Ar_KKC_V3!S23</f>
        <v>36.210911679909202</v>
      </c>
      <c r="T5" s="89">
        <f>Ar_KKC_V3!T23</f>
        <v>36.780294239474657</v>
      </c>
      <c r="U5" s="89">
        <f>Ar_KKC_V3!U23</f>
        <v>37.291510373536035</v>
      </c>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77"/>
    </row>
    <row r="6" spans="1:104">
      <c r="A6" s="38" t="s">
        <v>63</v>
      </c>
      <c r="B6" s="38" t="s">
        <v>21</v>
      </c>
      <c r="C6" s="89">
        <f>Ar_KKC_V3!C24</f>
        <v>0.8292682926829269</v>
      </c>
      <c r="D6" s="89">
        <f>Ar_KKC_V3!D24</f>
        <v>4.975609756097561</v>
      </c>
      <c r="E6" s="89">
        <f>Ar_KKC_V3!E24</f>
        <v>9.1219512195121961</v>
      </c>
      <c r="F6" s="89">
        <f>Ar_KKC_V3!F24</f>
        <v>12.010495716789208</v>
      </c>
      <c r="G6" s="89">
        <f>Ar_KKC_V3!G24</f>
        <v>14.368159937489482</v>
      </c>
      <c r="H6" s="89">
        <f>Ar_KKC_V3!H24</f>
        <v>19.566838030374946</v>
      </c>
      <c r="I6" s="89">
        <f>Ar_KKC_V3!I24</f>
        <v>21.940740397935755</v>
      </c>
      <c r="J6" s="89">
        <f>Ar_KKC_V3!J24</f>
        <v>24.078261392362936</v>
      </c>
      <c r="K6" s="89">
        <f>Ar_KKC_V3!K24</f>
        <v>26.00807980750497</v>
      </c>
      <c r="L6" s="89">
        <f>Ar_KKC_V3!L24</f>
        <v>30.902178934074136</v>
      </c>
      <c r="M6" s="89">
        <f>Ar_KKC_V3!M24</f>
        <v>32.817082037978928</v>
      </c>
      <c r="N6" s="89">
        <f>Ar_KKC_V3!N24</f>
        <v>34.588066102752187</v>
      </c>
      <c r="O6" s="89">
        <f>Ar_KKC_V3!O24</f>
        <v>36.230144661067939</v>
      </c>
      <c r="P6" s="89">
        <f>Ar_KKC_V3!P24</f>
        <v>37.758058103768313</v>
      </c>
      <c r="Q6" s="89">
        <f>Ar_KKC_V3!Q24</f>
        <v>39.18656748644505</v>
      </c>
      <c r="R6" s="89">
        <f>Ar_KKC_V3!R24</f>
        <v>40.530484948379147</v>
      </c>
      <c r="S6" s="89">
        <f>Ar_KKC_V3!S24</f>
        <v>41.804523434493461</v>
      </c>
      <c r="T6" s="89">
        <f>Ar_KKC_V3!T24</f>
        <v>43.023032030632251</v>
      </c>
      <c r="U6" s="89">
        <f>Ar_KKC_V3!U24</f>
        <v>44.199672909847983</v>
      </c>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77"/>
    </row>
    <row r="7" spans="1:104">
      <c r="A7" s="38" t="s">
        <v>64</v>
      </c>
      <c r="B7" s="38" t="s">
        <v>21</v>
      </c>
      <c r="C7" s="89">
        <f>Ar_KKC_V3!C25</f>
        <v>5.8904862254808616</v>
      </c>
      <c r="D7" s="89">
        <f>Ar_KKC_V3!D25</f>
        <v>5.7748266510890049</v>
      </c>
      <c r="E7" s="89">
        <f>Ar_KKC_V3!E25</f>
        <v>19.215735681498668</v>
      </c>
      <c r="F7" s="89">
        <f>Ar_KKC_V3!F25</f>
        <v>29.339637843772472</v>
      </c>
      <c r="G7" s="89">
        <f>Ar_KKC_V3!G25</f>
        <v>33.963207126449042</v>
      </c>
      <c r="H7" s="89">
        <f>Ar_KKC_V3!H25</f>
        <v>16.690020587447297</v>
      </c>
      <c r="I7" s="89">
        <f>Ar_KKC_V3!I25</f>
        <v>20.880856352379109</v>
      </c>
      <c r="J7" s="89">
        <f>Ar_KKC_V3!J25</f>
        <v>25.260447188736538</v>
      </c>
      <c r="K7" s="89">
        <f>Ar_KKC_V3!K25</f>
        <v>29.762320320935526</v>
      </c>
      <c r="L7" s="89">
        <f>Ar_KKC_V3!L25</f>
        <v>22.824342384133033</v>
      </c>
      <c r="M7" s="89">
        <f>Ar_KKC_V3!M25</f>
        <v>25.754396780554732</v>
      </c>
      <c r="N7" s="89">
        <f>Ar_KKC_V3!N25</f>
        <v>28.503015048553781</v>
      </c>
      <c r="O7" s="89">
        <f>Ar_KKC_V3!O25</f>
        <v>30.961162168438225</v>
      </c>
      <c r="P7" s="89">
        <f>Ar_KKC_V3!P25</f>
        <v>33.021565721710658</v>
      </c>
      <c r="Q7" s="89">
        <f>Ar_KKC_V3!Q25</f>
        <v>34.587008398593397</v>
      </c>
      <c r="R7" s="89">
        <f>Ar_KKC_V3!R25</f>
        <v>35.578394510916411</v>
      </c>
      <c r="S7" s="89">
        <f>Ar_KKC_V3!S25</f>
        <v>35.94181741424778</v>
      </c>
      <c r="T7" s="89">
        <f>Ar_KKC_V3!T25</f>
        <v>35.653854670413715</v>
      </c>
      <c r="U7" s="89">
        <f>Ar_KKC_V3!U25</f>
        <v>34.724443475794317</v>
      </c>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77"/>
    </row>
    <row r="8" spans="1:104">
      <c r="A8" s="38" t="s">
        <v>66</v>
      </c>
      <c r="B8" s="38" t="s">
        <v>21</v>
      </c>
      <c r="C8" s="89">
        <f>Ar_KKC_V3!C27</f>
        <v>0.14964149942213148</v>
      </c>
      <c r="D8" s="89">
        <f>Ar_KKC_V3!D27</f>
        <v>14.602246321243323</v>
      </c>
      <c r="E8" s="89">
        <f>Ar_KKC_V3!E27</f>
        <v>75.905864914803004</v>
      </c>
      <c r="F8" s="89">
        <f>Ar_KKC_V3!F27</f>
        <v>163.59303135497768</v>
      </c>
      <c r="G8" s="89">
        <f>Ar_KKC_V3!G27</f>
        <v>238.54090983442325</v>
      </c>
      <c r="H8" s="89">
        <f>Ar_KKC_V3!H27</f>
        <v>145.50255745767535</v>
      </c>
      <c r="I8" s="89">
        <f>Ar_KKC_V3!I27</f>
        <v>204.36467600195198</v>
      </c>
      <c r="J8" s="89">
        <f>Ar_KKC_V3!J27</f>
        <v>269.98314058284933</v>
      </c>
      <c r="K8" s="89">
        <f>Ar_KKC_V3!K27</f>
        <v>340.79965129825763</v>
      </c>
      <c r="L8" s="89">
        <f>Ar_KKC_V3!L27</f>
        <v>285.34928530618237</v>
      </c>
      <c r="M8" s="89">
        <f>Ar_KKC_V3!M27</f>
        <v>337.23422624312599</v>
      </c>
      <c r="N8" s="89">
        <f>Ar_KKC_V3!N27</f>
        <v>387.98507649565369</v>
      </c>
      <c r="O8" s="89">
        <f>Ar_KKC_V3!O27</f>
        <v>435.63634637024415</v>
      </c>
      <c r="P8" s="89">
        <f>Ar_KKC_V3!P27</f>
        <v>478.20493548231894</v>
      </c>
      <c r="Q8" s="89">
        <f>Ar_KKC_V3!Q27</f>
        <v>513.82005332874314</v>
      </c>
      <c r="R8" s="89">
        <f>Ar_KKC_V3!R27</f>
        <v>540.85704277449236</v>
      </c>
      <c r="S8" s="89">
        <f>Ar_KKC_V3!S27</f>
        <v>558.06150594561211</v>
      </c>
      <c r="T8" s="89">
        <f>Ar_KKC_V3!T27</f>
        <v>564.65034733281516</v>
      </c>
      <c r="U8" s="89">
        <f>Ar_KKC_V3!U27</f>
        <v>560.37821005653996</v>
      </c>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77"/>
    </row>
    <row r="9" spans="1:104">
      <c r="A9" s="38" t="s">
        <v>65</v>
      </c>
      <c r="B9" s="38" t="s">
        <v>21</v>
      </c>
      <c r="C9" s="77">
        <f>Ar_KKC_V3!C26</f>
        <v>3000</v>
      </c>
      <c r="D9" s="77">
        <f>Ar_KKC_V3!D26</f>
        <v>2970</v>
      </c>
      <c r="E9" s="77">
        <f>Ar_KKC_V3!E26</f>
        <v>2940.3</v>
      </c>
      <c r="F9" s="77">
        <f>Ar_KKC_V3!F26</f>
        <v>2589.6615106985382</v>
      </c>
      <c r="G9" s="77">
        <f>Ar_KKC_V3!G26</f>
        <v>2094.6743035556065</v>
      </c>
      <c r="H9" s="77">
        <f>Ar_KKC_V3!H26</f>
        <v>555.04180004279112</v>
      </c>
      <c r="I9" s="77">
        <f>Ar_KKC_V3!I26</f>
        <v>552.27561319483959</v>
      </c>
      <c r="J9" s="77">
        <f>Ar_KKC_V3!J26</f>
        <v>554.75458923998519</v>
      </c>
      <c r="K9" s="77">
        <f>Ar_KKC_V3!K26</f>
        <v>560.22221571786224</v>
      </c>
      <c r="L9" s="77">
        <f>Ar_KKC_V3!L26</f>
        <v>304.31978350039316</v>
      </c>
      <c r="M9" s="77">
        <f>Ar_KKC_V3!M26</f>
        <v>304.48196623537507</v>
      </c>
      <c r="N9" s="77">
        <f>Ar_KKC_V3!N26</f>
        <v>303.35304602183828</v>
      </c>
      <c r="O9" s="77">
        <f>Ar_KKC_V3!O26</f>
        <v>300.32206160221614</v>
      </c>
      <c r="P9" s="77">
        <f>Ar_KKC_V3!P26</f>
        <v>294.90930746555944</v>
      </c>
      <c r="Q9" s="77">
        <f>Ar_KKC_V3!Q26</f>
        <v>286.7798749301511</v>
      </c>
      <c r="R9" s="77">
        <f>Ar_KKC_V3!R26</f>
        <v>275.76101243272012</v>
      </c>
      <c r="S9" s="77">
        <f>Ar_KKC_V3!S26</f>
        <v>261.8566445236641</v>
      </c>
      <c r="T9" s="77">
        <f>Ar_KKC_V3!T26</f>
        <v>245.25314250242488</v>
      </c>
      <c r="U9" s="77">
        <f>Ar_KKC_V3!U26</f>
        <v>226.31185364441711</v>
      </c>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row>
  </sheetData>
  <sheetProtection algorithmName="SHA-512" hashValue="mr1RnF9GmhqxjYr/YrTdsC7mSNh4TnIEemRq7nhbkztTSpwGMUtEUkf/cIqodMwaWMyr56wgIkS2/HIUmg4xGQ==" saltValue="pZC606aU/6ne0zaFhqnmsg==" spinCount="100000"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W52"/>
  <sheetViews>
    <sheetView workbookViewId="0">
      <pane xSplit="6" ySplit="5" topLeftCell="CG6" activePane="bottomRight" state="frozen"/>
      <selection activeCell="B1" sqref="B1"/>
      <selection pane="topRight" activeCell="B1" sqref="B1"/>
      <selection pane="bottomLeft" activeCell="B1" sqref="B1"/>
      <selection pane="bottomRight" activeCell="CG18" sqref="CG18"/>
    </sheetView>
  </sheetViews>
  <sheetFormatPr defaultColWidth="9.1640625" defaultRowHeight="12.75"/>
  <cols>
    <col min="1" max="1" width="9.1640625" style="597"/>
    <col min="2" max="2" width="10" style="597" bestFit="1" customWidth="1"/>
    <col min="3" max="3" width="9.1640625" style="597"/>
    <col min="4" max="4" width="6.5" style="597" customWidth="1"/>
    <col min="5" max="5" width="6.83203125" style="597" bestFit="1" customWidth="1"/>
    <col min="6" max="6" width="17" style="597" customWidth="1"/>
    <col min="7" max="7" width="6.5" style="597" bestFit="1" customWidth="1"/>
    <col min="8" max="8" width="7.83203125" style="597" bestFit="1" customWidth="1"/>
    <col min="9" max="28" width="7.6640625" style="597" bestFit="1" customWidth="1"/>
    <col min="29" max="29" width="7.6640625" style="597" customWidth="1"/>
    <col min="30" max="30" width="3.83203125" style="597" customWidth="1"/>
    <col min="31" max="31" width="9.5" style="597" customWidth="1"/>
    <col min="32" max="36" width="6.5" style="597" bestFit="1" customWidth="1"/>
    <col min="37" max="52" width="6.5" style="597" customWidth="1"/>
    <col min="53" max="53" width="5.1640625" style="597" bestFit="1" customWidth="1"/>
    <col min="54" max="54" width="7.6640625" style="597" bestFit="1" customWidth="1"/>
    <col min="55" max="55" width="8.1640625" style="618" bestFit="1" customWidth="1"/>
    <col min="56" max="59" width="8" style="597" bestFit="1" customWidth="1"/>
    <col min="60" max="70" width="9.33203125" style="597" bestFit="1" customWidth="1"/>
    <col min="71" max="71" width="9.33203125" style="597" customWidth="1"/>
    <col min="72" max="77" width="9.5" style="597" bestFit="1" customWidth="1"/>
    <col min="78" max="78" width="11.5" style="597" bestFit="1" customWidth="1"/>
    <col min="79" max="79" width="11.5" style="597" customWidth="1"/>
    <col min="80" max="80" width="11" style="597" bestFit="1" customWidth="1"/>
    <col min="81" max="81" width="6.1640625" style="597" customWidth="1"/>
    <col min="82" max="82" width="6.5" style="597" customWidth="1"/>
    <col min="83" max="102" width="5.1640625" style="597" bestFit="1" customWidth="1"/>
    <col min="103" max="103" width="6.5" style="597" bestFit="1" customWidth="1"/>
    <col min="104" max="104" width="8.1640625" style="597" customWidth="1"/>
    <col min="105" max="107" width="12.5" style="597" bestFit="1" customWidth="1"/>
    <col min="108" max="124" width="11.5" style="597" bestFit="1" customWidth="1"/>
    <col min="125" max="126" width="10.33203125" style="597" bestFit="1" customWidth="1"/>
    <col min="127" max="127" width="11.1640625" style="597" bestFit="1" customWidth="1"/>
    <col min="128" max="128" width="11.5" style="597" bestFit="1" customWidth="1"/>
    <col min="129" max="129" width="15" style="597" bestFit="1" customWidth="1"/>
    <col min="130" max="130" width="28.5" style="597" bestFit="1" customWidth="1"/>
    <col min="131" max="131" width="13" style="627" bestFit="1" customWidth="1"/>
    <col min="132" max="147" width="13" style="597" bestFit="1" customWidth="1"/>
    <col min="148" max="150" width="9.1640625" style="597"/>
    <col min="151" max="153" width="13" style="597" bestFit="1" customWidth="1"/>
    <col min="154" max="16384" width="9.1640625" style="597"/>
  </cols>
  <sheetData>
    <row r="1" spans="1:153" ht="15">
      <c r="AF1" s="599"/>
      <c r="AG1" s="599"/>
      <c r="AH1" s="599"/>
      <c r="AI1" s="599"/>
      <c r="AJ1" s="599"/>
      <c r="AK1" s="599"/>
      <c r="AL1" s="599"/>
      <c r="AM1" s="599"/>
      <c r="AN1" s="599"/>
      <c r="AO1" s="599"/>
      <c r="AP1" s="599"/>
      <c r="AQ1" s="599"/>
      <c r="AR1" s="599"/>
      <c r="AS1" s="599"/>
      <c r="AT1" s="599"/>
      <c r="AU1" s="599"/>
      <c r="AV1" s="599"/>
      <c r="AW1" s="599"/>
      <c r="AX1" s="599"/>
      <c r="AY1" s="599"/>
      <c r="AZ1" s="599"/>
      <c r="BB1" s="601" t="s">
        <v>157</v>
      </c>
      <c r="BC1" s="624"/>
      <c r="BD1" s="622">
        <f>IF(BD5&lt;20,0,(-(IEVADE!$B$47*((1-(1+$C6)^(20-BD5))/$C6)))/(1+$C6)^19)</f>
        <v>0</v>
      </c>
      <c r="BE1" s="622">
        <f>IF(BE5&lt;20,0,(-(IEVADE!$B$47*((1-(1+$C6)^(20-BE5))/$C6)))/(1+$C6)^19)</f>
        <v>0</v>
      </c>
      <c r="BF1" s="622">
        <f>IF(BF5&lt;20,0,(-(IEVADE!$B$47*((1-(1+$C6)^(20-BF5))/$C6)))/(1+$C6)^19)</f>
        <v>-3.3648566655402958</v>
      </c>
      <c r="BG1" s="622">
        <f>IF(BG5&lt;20,0,(-(IEVADE!$B$47*((1-(1+$C6)^(20-BG5))/$C6)))/(1+$C6)^19)</f>
        <v>-19.224972310484933</v>
      </c>
      <c r="BH1" s="622">
        <f>IF(BH5&lt;20,0,(-(IEVADE!$B$47*((1-(1+$C6)^(20-BH5))/$C6)))/(1+$C6)^19)</f>
        <v>-33.589967697576704</v>
      </c>
      <c r="BI1" s="622">
        <f>IF(BI5&lt;20,0,(-(IEVADE!$B$47*((1-(1+$C6)^(20-BI5))/$C6)))/(1+$C6)^19)</f>
        <v>-46.600786602730409</v>
      </c>
      <c r="BJ1" s="622">
        <f>IF(BJ5&lt;20,0,(-(IEVADE!$B$47*((1-(1+$C6)^(20-BJ5))/$C6)))/(1+$C6)^19)</f>
        <v>-58.385086146245619</v>
      </c>
      <c r="BK1" s="622">
        <f>IF(BK5&lt;20,0,(-(IEVADE!$B$47*((1-(1+$C6)^(20-BK5))/$C6)))/(1+$C6)^19)</f>
        <v>-69.058489315071981</v>
      </c>
      <c r="BL1" s="622">
        <f>IF(BL5&lt;20,0,(-(IEVADE!$B$47*((1-(1+$C6)^(20-BL5))/$C6)))/(1+$C6)^19)</f>
        <v>-78.725719410814222</v>
      </c>
      <c r="BM1" s="622">
        <f>IF(BM5&lt;20,0,(-(IEVADE!$B$47*((1-(1+$C6)^(20-BM5))/$C6)))/(1+$C6)^19)</f>
        <v>-87.481627554243033</v>
      </c>
      <c r="BN1" s="622">
        <f>IF(BN5&lt;20,0,(-(IEVADE!$B$47*((1-(1+$C6)^(20-BN5))/$C6)))/(1+$C6)^19)</f>
        <v>-95.412123327787157</v>
      </c>
      <c r="BO1" s="622">
        <f>IF(BO5&lt;20,0,(-(IEVADE!$B$47*((1-(1+$C6)^(20-BO5))/$C6)))/(1+$C6)^19)</f>
        <v>-102.59501768711199</v>
      </c>
      <c r="BP1" s="622">
        <f>IF(BP5&lt;20,0,(-(IEVADE!$B$47*((1-(1+$C6)^(20-BP5))/$C6)))/(1+$C6)^19)</f>
        <v>-109.10078641210599</v>
      </c>
      <c r="BQ1" s="622">
        <f>IF(BQ5&lt;20,0,(-(IEVADE!$B$47*((1-(1+$C6)^(20-BQ5))/$C6)))/(1+$C6)^19)</f>
        <v>-114.99326158796099</v>
      </c>
      <c r="BR1" s="622">
        <f>IF(BR5&lt;20,0,(-(IEVADE!$B$47*((1-(1+$C6)^(20-BR5))/$C6)))/(1+$C6)^19)</f>
        <v>-120.33025790089076</v>
      </c>
      <c r="BS1" s="622">
        <f>IF(BS5&lt;20,0,(-(IEVADE!$B$47*((1-(1+$C6)^(20-BS5))/$C6)))/(1+$C6)^19)</f>
        <v>-125.16413989345996</v>
      </c>
      <c r="BT1" s="622">
        <f>IF(BT5&lt;20,0,(-(IEVADE!$B$47*((1-(1+$C6)^(20-BT5))/$C6)))/(1+$C6)^19)</f>
        <v>-129.54233574521189</v>
      </c>
      <c r="BU1" s="622">
        <f>IF(BU5&lt;20,0,(-(IEVADE!$B$47*((1-(1+$C6)^(20-BU5))/$C6)))/(1+$C6)^19)</f>
        <v>-133.50780261961313</v>
      </c>
      <c r="BV1" s="622">
        <f>IF(BV5&lt;20,0,(-(IEVADE!$B$47*((1-(1+$C6)^(20-BV5))/$C6)))/(1+$C6)^19)</f>
        <v>-137.09944814311831</v>
      </c>
      <c r="BW1" s="622">
        <f>IF(BW5&lt;20,0,(-(IEVADE!$B$47*((1-(1+$C6)^(20-BW5))/$C6)))/(1+$C6)^19)</f>
        <v>-140.35251215174463</v>
      </c>
      <c r="BX1" s="622">
        <f>IF(BX5&lt;20,0,(-(IEVADE!$B$47*((1-(1+$C6)^(20-BX5))/$C6)))/(1+$C6)^19)</f>
        <v>-143.29891245070627</v>
      </c>
      <c r="BY1" s="622">
        <f>IF(BY5&lt;20,0,(-(IEVADE!$B$47*((1-(1+$C6)^(20-BY5))/$C6)))/(1+$C6)^19)</f>
        <v>0</v>
      </c>
      <c r="BZ1" s="613"/>
      <c r="CA1" s="613"/>
    </row>
    <row r="2" spans="1:153" ht="15">
      <c r="G2" s="608" t="s">
        <v>421</v>
      </c>
      <c r="AE2" s="599" t="s">
        <v>430</v>
      </c>
      <c r="AF2" s="599"/>
      <c r="AG2" s="599"/>
      <c r="AH2" s="599"/>
      <c r="AI2" s="599"/>
      <c r="AJ2" s="599"/>
      <c r="AK2" s="599"/>
      <c r="AL2" s="599"/>
      <c r="AM2" s="599"/>
      <c r="AN2" s="599"/>
      <c r="AO2" s="599"/>
      <c r="AP2" s="599"/>
      <c r="AQ2" s="599"/>
      <c r="AR2" s="599"/>
      <c r="AS2" s="599"/>
      <c r="AT2" s="599"/>
      <c r="AU2" s="599"/>
      <c r="AV2" s="599"/>
      <c r="AW2" s="599"/>
      <c r="AX2" s="599"/>
      <c r="AY2" s="599"/>
      <c r="AZ2" s="599"/>
      <c r="BB2" s="597" t="s">
        <v>420</v>
      </c>
      <c r="BC2" s="625">
        <f>-(IEVADE!$B$48+IEVADE!$B$48*((1-(1+NPV!$C6)^(-NPV!BC5))/NPV!$C6))</f>
        <v>-66.014308906904006</v>
      </c>
      <c r="BD2" s="621">
        <f>-(IEVADE!$B$48+IEVADE!$B$48*((1-(1+$C6)^(-BD5))/$C6))</f>
        <v>-107.86848045335516</v>
      </c>
      <c r="BE2" s="621">
        <f>-(IEVADE!$B$48+IEVADE!$B$48*((1-(1+$C6)^(-BE5))/$C6))</f>
        <v>-145.77709314288279</v>
      </c>
      <c r="BF2" s="621">
        <f>-(IEVADE!$B$48+IEVADE!$B$48*((1-(1+$C6)^(-BF5))/$C6))</f>
        <v>-180.11209161369717</v>
      </c>
      <c r="BG2" s="621">
        <f>-(IEVADE!$B$48+IEVADE!$B$48*((1-(1+$C6)^(-BG5))/$C6))</f>
        <v>-211.21035758417685</v>
      </c>
      <c r="BH2" s="621">
        <f>-(IEVADE!$B$48+IEVADE!$B$48*((1-(1+$C6)^(-BH5))/$C6))</f>
        <v>-239.3770152059254</v>
      </c>
      <c r="BI2" s="621">
        <f>-(IEVADE!$B$48+IEVADE!$B$48*((1-(1+$C6)^(-BI5))/$C6))</f>
        <v>-264.88842482387383</v>
      </c>
      <c r="BJ2" s="621">
        <f>-(IEVADE!$B$48+IEVADE!$B$48*((1-(1+$C6)^(-BJ5))/$C6))</f>
        <v>-287.99489451704096</v>
      </c>
      <c r="BK2" s="621">
        <f>-(IEVADE!$B$48+IEVADE!$B$48*((1-(1+$C6)^(-BK5))/$C6))</f>
        <v>-308.92313602454362</v>
      </c>
      <c r="BL2" s="621">
        <f>-(IEVADE!$B$48+IEVADE!$B$48*((1-(1+$C6)^(-BL5))/$C6))</f>
        <v>-327.87848915345</v>
      </c>
      <c r="BM2" s="621">
        <f>-(IEVADE!$B$48+IEVADE!$B$48*((1-(1+$C6)^(-BM5))/$C6))</f>
        <v>-345.04693649350651</v>
      </c>
      <c r="BN2" s="621">
        <f>-(IEVADE!$B$48+IEVADE!$B$48*((1-(1+$C6)^(-BN5))/$C6))</f>
        <v>-360.59692820633802</v>
      </c>
      <c r="BO2" s="621">
        <f>-(IEVADE!$B$48+IEVADE!$B$48*((1-(1+$C6)^(-BO5))/$C6))</f>
        <v>-374.68103479324952</v>
      </c>
      <c r="BP2" s="621">
        <f>-(IEVADE!$B$48+IEVADE!$B$48*((1-(1+$C6)^(-BP5))/$C6))</f>
        <v>-387.43744405794365</v>
      </c>
      <c r="BQ2" s="621">
        <f>-(IEVADE!$B$48+IEVADE!$B$48*((1-(1+$C6)^(-BQ5))/$C6))</f>
        <v>-398.99131695177692</v>
      </c>
      <c r="BR2" s="621">
        <f>-(IEVADE!$B$48+IEVADE!$B$48*((1-(1+$C6)^(-BR5))/$C6))</f>
        <v>-409.45601560458044</v>
      </c>
      <c r="BS2" s="621">
        <f>-(IEVADE!$B$48+IEVADE!$B$48*((1-(1+$C6)^(-BS5))/$C6))</f>
        <v>-418.93421559001024</v>
      </c>
      <c r="BT2" s="621">
        <f>-(IEVADE!$B$48+IEVADE!$B$48*((1-(1+$C6)^(-BT5))/$C6))</f>
        <v>-427.51891333854337</v>
      </c>
      <c r="BU2" s="621">
        <f>-(IEVADE!$B$48+IEVADE!$B$48*((1-(1+$C6)^(-BU5))/$C6))</f>
        <v>-435.2943385824675</v>
      </c>
      <c r="BV2" s="621">
        <f>-(IEVADE!$B$48+IEVADE!$B$48*((1-(1+$C6)^(-BV5))/$C6))</f>
        <v>-442.3367807854188</v>
      </c>
      <c r="BW2" s="621">
        <f>-(IEVADE!$B$48+IEVADE!$B$48*((1-(1+$C6)^(-BW5))/$C6))</f>
        <v>-448.71533766507815</v>
      </c>
      <c r="BX2" s="621">
        <f>-(IEVADE!$B$48+IEVADE!$B$48*((1-(1+$C6)^(-BX5))/$C6))</f>
        <v>-454.49259315323832</v>
      </c>
      <c r="BY2" s="621">
        <f>-(IEVADE!$B$48+IEVADE!$B$48*((1-(1+$C6)^(-BY5))/$C6))</f>
        <v>-19.803921568627473</v>
      </c>
      <c r="BZ2" s="613"/>
      <c r="CA2" s="613"/>
      <c r="EA2" s="628"/>
      <c r="EB2" s="610"/>
      <c r="EC2" s="610"/>
      <c r="ED2" s="610"/>
      <c r="EE2" s="610"/>
      <c r="EF2" s="610"/>
      <c r="EG2" s="610"/>
      <c r="EH2" s="610"/>
      <c r="EI2" s="610"/>
      <c r="EJ2" s="610"/>
      <c r="EK2" s="610"/>
      <c r="EL2" s="610"/>
      <c r="EM2" s="610"/>
      <c r="EN2" s="610"/>
      <c r="EO2" s="610"/>
      <c r="EP2" s="610"/>
      <c r="EQ2" s="610"/>
      <c r="ER2" s="610"/>
      <c r="ES2" s="610"/>
      <c r="ET2" s="610"/>
      <c r="EU2" s="610"/>
      <c r="EV2" s="610"/>
      <c r="EW2" s="610"/>
    </row>
    <row r="3" spans="1:153" ht="15.75">
      <c r="G3" s="608" t="s">
        <v>419</v>
      </c>
      <c r="BB3" s="612" t="s">
        <v>418</v>
      </c>
      <c r="BC3" s="602"/>
      <c r="CB3" s="612" t="s">
        <v>417</v>
      </c>
      <c r="DA3" s="612"/>
    </row>
    <row r="4" spans="1:153">
      <c r="G4" s="608"/>
      <c r="BC4" s="602"/>
    </row>
    <row r="5" spans="1:153" s="610" customFormat="1" ht="32.25" customHeight="1">
      <c r="A5" s="610" t="s">
        <v>416</v>
      </c>
      <c r="B5" s="610" t="s">
        <v>185</v>
      </c>
      <c r="C5" s="610" t="s">
        <v>144</v>
      </c>
      <c r="D5" s="610" t="s">
        <v>415</v>
      </c>
      <c r="E5" s="610" t="s">
        <v>414</v>
      </c>
      <c r="F5" s="610" t="s">
        <v>413</v>
      </c>
      <c r="G5" s="649">
        <f>Pivot4!C14</f>
        <v>6</v>
      </c>
      <c r="H5" s="649">
        <f>Pivot4!D14</f>
        <v>11</v>
      </c>
      <c r="I5" s="649">
        <f>Pivot4!E14</f>
        <v>16</v>
      </c>
      <c r="J5" s="649">
        <f>Pivot4!F14</f>
        <v>21</v>
      </c>
      <c r="K5" s="649">
        <f>Pivot4!G14</f>
        <v>26</v>
      </c>
      <c r="L5" s="649">
        <f>Pivot4!H14</f>
        <v>31</v>
      </c>
      <c r="M5" s="649">
        <f>Pivot4!I14</f>
        <v>36</v>
      </c>
      <c r="N5" s="649">
        <f>Pivot4!J14</f>
        <v>41</v>
      </c>
      <c r="O5" s="649">
        <f>Pivot4!K14</f>
        <v>46</v>
      </c>
      <c r="P5" s="649">
        <f>Pivot4!L14</f>
        <v>51</v>
      </c>
      <c r="Q5" s="649">
        <f>Pivot4!M14</f>
        <v>56</v>
      </c>
      <c r="R5" s="649">
        <f>Pivot4!N14</f>
        <v>61</v>
      </c>
      <c r="S5" s="649">
        <f>Pivot4!O14</f>
        <v>66</v>
      </c>
      <c r="T5" s="649">
        <f>Pivot4!P14</f>
        <v>71</v>
      </c>
      <c r="U5" s="649">
        <f>Pivot4!Q14</f>
        <v>76</v>
      </c>
      <c r="V5" s="649">
        <f>Pivot4!R14</f>
        <v>81</v>
      </c>
      <c r="W5" s="649">
        <f>Pivot4!S14</f>
        <v>86</v>
      </c>
      <c r="X5" s="649">
        <f>Pivot4!T14</f>
        <v>91</v>
      </c>
      <c r="Y5" s="649">
        <f>Pivot4!U14</f>
        <v>96</v>
      </c>
      <c r="Z5" s="649">
        <f>Pivot4!V14</f>
        <v>101</v>
      </c>
      <c r="AA5" s="649">
        <f>Pivot4!W14</f>
        <v>106</v>
      </c>
      <c r="AB5" s="649">
        <f>Pivot4!X14</f>
        <v>111</v>
      </c>
      <c r="AC5" s="649">
        <f>Pivot4!Y14</f>
        <v>1</v>
      </c>
      <c r="AD5" s="610" t="s">
        <v>397</v>
      </c>
      <c r="AE5" s="650">
        <f>G5</f>
        <v>6</v>
      </c>
      <c r="AF5" s="650">
        <f t="shared" ref="AF5:BA5" si="0">H5</f>
        <v>11</v>
      </c>
      <c r="AG5" s="650">
        <f t="shared" si="0"/>
        <v>16</v>
      </c>
      <c r="AH5" s="650">
        <f t="shared" si="0"/>
        <v>21</v>
      </c>
      <c r="AI5" s="650">
        <f t="shared" si="0"/>
        <v>26</v>
      </c>
      <c r="AJ5" s="650">
        <f t="shared" si="0"/>
        <v>31</v>
      </c>
      <c r="AK5" s="650">
        <f t="shared" si="0"/>
        <v>36</v>
      </c>
      <c r="AL5" s="650">
        <f t="shared" si="0"/>
        <v>41</v>
      </c>
      <c r="AM5" s="650">
        <f t="shared" si="0"/>
        <v>46</v>
      </c>
      <c r="AN5" s="650">
        <f t="shared" si="0"/>
        <v>51</v>
      </c>
      <c r="AO5" s="650">
        <f t="shared" si="0"/>
        <v>56</v>
      </c>
      <c r="AP5" s="650">
        <f t="shared" si="0"/>
        <v>61</v>
      </c>
      <c r="AQ5" s="650">
        <f t="shared" si="0"/>
        <v>66</v>
      </c>
      <c r="AR5" s="650">
        <f t="shared" si="0"/>
        <v>71</v>
      </c>
      <c r="AS5" s="650">
        <f t="shared" si="0"/>
        <v>76</v>
      </c>
      <c r="AT5" s="650">
        <f t="shared" si="0"/>
        <v>81</v>
      </c>
      <c r="AU5" s="650">
        <f t="shared" si="0"/>
        <v>86</v>
      </c>
      <c r="AV5" s="650">
        <f t="shared" si="0"/>
        <v>91</v>
      </c>
      <c r="AW5" s="650">
        <f t="shared" si="0"/>
        <v>96</v>
      </c>
      <c r="AX5" s="650">
        <f t="shared" si="0"/>
        <v>101</v>
      </c>
      <c r="AY5" s="650">
        <f t="shared" si="0"/>
        <v>106</v>
      </c>
      <c r="AZ5" s="650">
        <f t="shared" si="0"/>
        <v>111</v>
      </c>
      <c r="BA5" s="650">
        <f t="shared" si="0"/>
        <v>1</v>
      </c>
      <c r="BB5" s="610" t="s">
        <v>412</v>
      </c>
      <c r="BC5" s="651">
        <f>AE5</f>
        <v>6</v>
      </c>
      <c r="BD5" s="650">
        <f>AF5</f>
        <v>11</v>
      </c>
      <c r="BE5" s="650">
        <f t="shared" ref="BE5:BY5" si="1">AG5</f>
        <v>16</v>
      </c>
      <c r="BF5" s="650">
        <f t="shared" si="1"/>
        <v>21</v>
      </c>
      <c r="BG5" s="650">
        <f t="shared" si="1"/>
        <v>26</v>
      </c>
      <c r="BH5" s="650">
        <f t="shared" si="1"/>
        <v>31</v>
      </c>
      <c r="BI5" s="650">
        <f t="shared" si="1"/>
        <v>36</v>
      </c>
      <c r="BJ5" s="650">
        <f t="shared" si="1"/>
        <v>41</v>
      </c>
      <c r="BK5" s="650">
        <f t="shared" si="1"/>
        <v>46</v>
      </c>
      <c r="BL5" s="650">
        <f t="shared" si="1"/>
        <v>51</v>
      </c>
      <c r="BM5" s="650">
        <f t="shared" si="1"/>
        <v>56</v>
      </c>
      <c r="BN5" s="650">
        <f t="shared" si="1"/>
        <v>61</v>
      </c>
      <c r="BO5" s="650">
        <f t="shared" si="1"/>
        <v>66</v>
      </c>
      <c r="BP5" s="650">
        <f t="shared" si="1"/>
        <v>71</v>
      </c>
      <c r="BQ5" s="650">
        <f t="shared" si="1"/>
        <v>76</v>
      </c>
      <c r="BR5" s="650">
        <f t="shared" si="1"/>
        <v>81</v>
      </c>
      <c r="BS5" s="650">
        <f t="shared" si="1"/>
        <v>86</v>
      </c>
      <c r="BT5" s="650">
        <f t="shared" si="1"/>
        <v>91</v>
      </c>
      <c r="BU5" s="650">
        <f t="shared" si="1"/>
        <v>96</v>
      </c>
      <c r="BV5" s="650">
        <f t="shared" si="1"/>
        <v>101</v>
      </c>
      <c r="BW5" s="650">
        <f t="shared" si="1"/>
        <v>106</v>
      </c>
      <c r="BX5" s="650">
        <f t="shared" si="1"/>
        <v>111</v>
      </c>
      <c r="BY5" s="650">
        <f t="shared" si="1"/>
        <v>1</v>
      </c>
      <c r="BZ5" s="610" t="s">
        <v>411</v>
      </c>
      <c r="CA5" s="620" t="s">
        <v>410</v>
      </c>
      <c r="CB5" s="652">
        <f>AE5</f>
        <v>6</v>
      </c>
      <c r="CC5" s="650">
        <f>AF5</f>
        <v>11</v>
      </c>
      <c r="CD5" s="650">
        <f t="shared" ref="CD5:CX5" si="2">AG5</f>
        <v>16</v>
      </c>
      <c r="CE5" s="650">
        <f t="shared" si="2"/>
        <v>21</v>
      </c>
      <c r="CF5" s="650">
        <f t="shared" si="2"/>
        <v>26</v>
      </c>
      <c r="CG5" s="650">
        <f t="shared" si="2"/>
        <v>31</v>
      </c>
      <c r="CH5" s="650">
        <f t="shared" si="2"/>
        <v>36</v>
      </c>
      <c r="CI5" s="650">
        <f t="shared" si="2"/>
        <v>41</v>
      </c>
      <c r="CJ5" s="650">
        <f t="shared" si="2"/>
        <v>46</v>
      </c>
      <c r="CK5" s="650">
        <f t="shared" si="2"/>
        <v>51</v>
      </c>
      <c r="CL5" s="650">
        <f t="shared" si="2"/>
        <v>56</v>
      </c>
      <c r="CM5" s="650">
        <f t="shared" si="2"/>
        <v>61</v>
      </c>
      <c r="CN5" s="650">
        <f t="shared" si="2"/>
        <v>66</v>
      </c>
      <c r="CO5" s="650">
        <f t="shared" si="2"/>
        <v>71</v>
      </c>
      <c r="CP5" s="650">
        <f t="shared" si="2"/>
        <v>76</v>
      </c>
      <c r="CQ5" s="650">
        <f t="shared" si="2"/>
        <v>81</v>
      </c>
      <c r="CR5" s="650">
        <f t="shared" si="2"/>
        <v>86</v>
      </c>
      <c r="CS5" s="650">
        <f t="shared" si="2"/>
        <v>91</v>
      </c>
      <c r="CT5" s="650">
        <f t="shared" si="2"/>
        <v>96</v>
      </c>
      <c r="CU5" s="650">
        <f t="shared" si="2"/>
        <v>101</v>
      </c>
      <c r="CV5" s="650">
        <f t="shared" si="2"/>
        <v>106</v>
      </c>
      <c r="CW5" s="650">
        <f t="shared" si="2"/>
        <v>111</v>
      </c>
      <c r="CX5" s="650">
        <f t="shared" si="2"/>
        <v>1</v>
      </c>
      <c r="CY5" s="610" t="s">
        <v>91</v>
      </c>
      <c r="CZ5" s="620" t="s">
        <v>409</v>
      </c>
      <c r="DA5" s="652"/>
      <c r="DB5" s="650"/>
      <c r="DC5" s="650"/>
      <c r="DD5" s="650"/>
      <c r="DE5" s="650"/>
      <c r="DF5" s="650"/>
      <c r="DG5" s="650"/>
      <c r="DH5" s="650"/>
      <c r="DI5" s="650"/>
      <c r="DJ5" s="650"/>
      <c r="DK5" s="650"/>
      <c r="DL5" s="650"/>
      <c r="DM5" s="650"/>
      <c r="DN5" s="650"/>
      <c r="DO5" s="650"/>
      <c r="DP5" s="650"/>
      <c r="DQ5" s="650"/>
      <c r="DR5" s="650"/>
      <c r="DS5" s="650"/>
      <c r="DT5" s="650"/>
      <c r="DU5" s="650"/>
      <c r="DV5" s="650"/>
      <c r="DW5" s="650"/>
      <c r="EA5" s="629"/>
      <c r="EB5" s="611"/>
      <c r="EC5" s="611"/>
      <c r="ED5" s="611"/>
      <c r="EE5" s="611"/>
      <c r="EF5" s="611"/>
      <c r="EG5" s="611"/>
      <c r="EH5" s="611"/>
      <c r="EI5" s="611"/>
      <c r="EJ5" s="611"/>
      <c r="EK5" s="611"/>
      <c r="EL5" s="611"/>
      <c r="EM5" s="611"/>
      <c r="EN5" s="611"/>
      <c r="EO5" s="611"/>
      <c r="EP5" s="611"/>
      <c r="EQ5" s="611"/>
      <c r="ER5" s="611"/>
      <c r="ES5" s="611"/>
      <c r="ET5" s="611"/>
      <c r="EU5" s="611"/>
      <c r="EV5" s="611"/>
      <c r="EW5" s="611"/>
    </row>
    <row r="6" spans="1:153" ht="15">
      <c r="A6" s="597">
        <v>1</v>
      </c>
      <c r="C6" s="604">
        <f>IEVADE!$C$36</f>
        <v>0.02</v>
      </c>
      <c r="D6" s="597">
        <f>IF(RIGHT(F6,2)="_c",1,0)</f>
        <v>0</v>
      </c>
      <c r="E6" s="619">
        <f>IEVADE!$B$50</f>
        <v>2000</v>
      </c>
      <c r="F6" s="617" t="s">
        <v>422</v>
      </c>
      <c r="G6" s="113">
        <f>Pivot4!C15</f>
        <v>-2.8650578699848666</v>
      </c>
      <c r="H6" s="113">
        <f>Pivot4!D15</f>
        <v>120.44773293580602</v>
      </c>
      <c r="I6" s="113">
        <f>Pivot4!E15</f>
        <v>729.98531411809859</v>
      </c>
      <c r="J6" s="113">
        <f>Pivot4!F15</f>
        <v>1674.3151998986564</v>
      </c>
      <c r="K6" s="113">
        <f>Pivot4!G15</f>
        <v>3179.709390415911</v>
      </c>
      <c r="L6" s="113">
        <f>Pivot4!H15</f>
        <v>4728.1918859664656</v>
      </c>
      <c r="M6" s="113">
        <f>Pivot4!I15</f>
        <v>6748.1010992263555</v>
      </c>
      <c r="N6" s="113">
        <f>Pivot4!J15</f>
        <v>8386.6486160028471</v>
      </c>
      <c r="O6" s="113">
        <f>Pivot4!K15</f>
        <v>9777.8147632416149</v>
      </c>
      <c r="P6" s="113">
        <f>Pivot4!L15</f>
        <v>11125.8489123992</v>
      </c>
      <c r="Q6" s="113">
        <f>Pivot4!M15</f>
        <v>12611.761646306961</v>
      </c>
      <c r="R6" s="113">
        <f>Pivot4!N15</f>
        <v>14051.226347805059</v>
      </c>
      <c r="S6" s="113">
        <f>Pivot4!O15</f>
        <v>15360.115668939548</v>
      </c>
      <c r="T6" s="113">
        <f>Pivot4!P15</f>
        <v>16579.472716914654</v>
      </c>
      <c r="U6" s="113">
        <f>Pivot4!Q15</f>
        <v>17558.147424619157</v>
      </c>
      <c r="V6" s="113">
        <f>Pivot4!R15</f>
        <v>18499.686848197132</v>
      </c>
      <c r="W6" s="113">
        <f>Pivot4!S15</f>
        <v>18995.163601738685</v>
      </c>
      <c r="X6" s="113">
        <f>Pivot4!T15</f>
        <v>19202.443635306205</v>
      </c>
      <c r="Y6" s="113">
        <f>Pivot4!U15</f>
        <v>18946.554641693387</v>
      </c>
      <c r="Z6" s="113">
        <f>Pivot4!V15</f>
        <v>18362.389575461071</v>
      </c>
      <c r="AA6" s="113">
        <f>Pivot4!W15</f>
        <v>17570.188123097865</v>
      </c>
      <c r="AB6" s="113">
        <f>Pivot4!X15</f>
        <v>16376.764963925685</v>
      </c>
      <c r="AC6" s="113"/>
      <c r="AE6" s="603">
        <f>IF(AND(G6=0,$D6=1),"",G6/(1+$C6)^AE$5)</f>
        <v>-2.5440893968538894</v>
      </c>
      <c r="AF6" s="603">
        <f t="shared" ref="AF6:BA12" si="3">IF(AND(H6=0,$D6=1),"",H6/(1+$C6)^AF$5)</f>
        <v>96.871659742848266</v>
      </c>
      <c r="AG6" s="603">
        <f t="shared" si="3"/>
        <v>531.75474614219934</v>
      </c>
      <c r="AH6" s="603">
        <f t="shared" si="3"/>
        <v>1104.6726785479245</v>
      </c>
      <c r="AI6" s="603">
        <f t="shared" si="3"/>
        <v>1900.1284634972101</v>
      </c>
      <c r="AJ6" s="603">
        <f t="shared" si="3"/>
        <v>2559.1148017187393</v>
      </c>
      <c r="AK6" s="603">
        <f t="shared" si="3"/>
        <v>3308.0753797582406</v>
      </c>
      <c r="AL6" s="603">
        <f t="shared" si="3"/>
        <v>3723.7576212884492</v>
      </c>
      <c r="AM6" s="603">
        <f t="shared" si="3"/>
        <v>3932.1846582510866</v>
      </c>
      <c r="AN6" s="603">
        <f t="shared" si="3"/>
        <v>4052.5128267531745</v>
      </c>
      <c r="AO6" s="603">
        <f t="shared" si="3"/>
        <v>4160.6974395440629</v>
      </c>
      <c r="AP6" s="603">
        <f t="shared" si="3"/>
        <v>4198.5927576602271</v>
      </c>
      <c r="AQ6" s="603">
        <f t="shared" si="3"/>
        <v>4157.0299155537878</v>
      </c>
      <c r="AR6" s="603">
        <f t="shared" si="3"/>
        <v>4064.0451047132979</v>
      </c>
      <c r="AS6" s="603">
        <f t="shared" si="3"/>
        <v>3898.2136447470439</v>
      </c>
      <c r="AT6" s="603">
        <f t="shared" si="3"/>
        <v>3720.0644515705608</v>
      </c>
      <c r="AU6" s="603">
        <f t="shared" si="3"/>
        <v>3459.618946776839</v>
      </c>
      <c r="AV6" s="603">
        <f t="shared" si="3"/>
        <v>3167.6768351908527</v>
      </c>
      <c r="AW6" s="603">
        <f t="shared" si="3"/>
        <v>2830.8297921822509</v>
      </c>
      <c r="AX6" s="603">
        <f t="shared" si="3"/>
        <v>2484.9167822959275</v>
      </c>
      <c r="AY6" s="603">
        <f t="shared" si="3"/>
        <v>2153.5660925702123</v>
      </c>
      <c r="AZ6" s="603">
        <f t="shared" si="3"/>
        <v>1818.0635113728306</v>
      </c>
      <c r="BA6" s="603">
        <f t="shared" si="3"/>
        <v>0</v>
      </c>
      <c r="BB6" s="597">
        <f>IEVADE!$B$114</f>
        <v>-1589.9098889375225</v>
      </c>
      <c r="BC6" s="606">
        <f t="shared" ref="BC6:BC12" si="4">IF(AND(AE6="",$AE6=""),"",IF($AE6="",AE6,$BB6+BC$2+BC$1+AE6))</f>
        <v>-1658.4682872412804</v>
      </c>
      <c r="BD6" s="626">
        <f>IF($D6=1,AF6,IF(AND($D7=0,$D6=0),$BB6+BD$2+BD$1+AF6,$BB6+BD$2+BD$1+AF6+SUM($BC7:BD7)))</f>
        <v>-1600.9067096480294</v>
      </c>
      <c r="BE6" s="626">
        <f>IF($D6=1,AG6,IF(AND($D7=0,$D6=0),$BB6+BE$2+BE$1+AG6,$BB6+BE$2+BE$1+AG6+SUM($BC7:BE7)))</f>
        <v>-1203.9322359382061</v>
      </c>
      <c r="BF6" s="626">
        <f>IF($D6=1,AH6,IF(AND($D7=0,$D6=0),$BB6+BF$2+BF$1+AH6,$BB6+BF$2+BF$1+AH6+SUM($BC7:BF7)))</f>
        <v>-668.71415866883558</v>
      </c>
      <c r="BG6" s="626">
        <f>IF($D6=1,AI6,IF(AND($D7=0,$D6=0),$BB6+BG$2+BG$1+AI6,$BB6+BG$2+BG$1+AI6+SUM($BC7:BG7)))</f>
        <v>79.783244665025904</v>
      </c>
      <c r="BH6" s="626">
        <f>IF($D6=1,AJ6,IF(AND($D7=0,$D6=0),$BB6+BH$2+BH$1+AJ6,$BB6+BH$2+BH$1+AJ6+SUM($BC7:BH7)))</f>
        <v>696.23792987771481</v>
      </c>
      <c r="BI6" s="626">
        <f>IF($D6=1,AK6,IF(AND($D7=0,$D6=0),$BB6+BI$2+BI$1+AK6,$BB6+BI$2+BI$1+AK6+SUM($BC7:BI7)))</f>
        <v>1406.6762793941139</v>
      </c>
      <c r="BJ6" s="626">
        <f>IF($D6=1,AL6,IF(AND($D7=0,$D6=0),$BB6+BJ$2+BJ$1+AL6,$BB6+BJ$2+BJ$1+AL6+SUM($BC7:BJ7)))</f>
        <v>1787.46775168764</v>
      </c>
      <c r="BK6" s="626">
        <f>IF($D6=1,AM6,IF(AND($D7=0,$D6=0),$BB6+BK$2+BK$1+AM6,$BB6+BK$2+BK$1+AM6+SUM($BC7:BK7)))</f>
        <v>1964.2931439739484</v>
      </c>
      <c r="BL6" s="626">
        <f>IF($D6=1,AN6,IF(AND($D7=0,$D6=0),$BB6+BL$2+BL$1+AN6,$BB6+BL$2+BL$1+AN6+SUM($BC7:BL7)))</f>
        <v>2055.9987292513879</v>
      </c>
      <c r="BM6" s="626">
        <f>IF($D6=1,AO6,IF(AND($D7=0,$D6=0),$BB6+BM$2+BM$1+AO6,$BB6+BM$2+BM$1+AO6+SUM($BC7:BM7)))</f>
        <v>2138.2589865587906</v>
      </c>
      <c r="BN6" s="626">
        <f>IF($D6=1,AP6,IF(AND($D7=0,$D6=0),$BB6+BN$2+BN$1+AP6,$BB6+BN$2+BN$1+AP6+SUM($BC7:BN7)))</f>
        <v>2152.6738171885791</v>
      </c>
      <c r="BO6" s="626">
        <f>IF($D6=1,AQ6,IF(AND($D7=0,$D6=0),$BB6+BO$2+BO$1+AQ6,$BB6+BO$2+BO$1+AQ6+SUM($BC7:BO7)))</f>
        <v>2089.8439741359039</v>
      </c>
      <c r="BP6" s="626">
        <f>IF($D6=1,AR6,IF(AND($D7=0,$D6=0),$BB6+BP$2+BP$1+AR6,$BB6+BP$2+BP$1+AR6+SUM($BC7:BP7)))</f>
        <v>1977.5969853057259</v>
      </c>
      <c r="BQ6" s="626">
        <f>IF($D6=1,AS6,IF(AND($D7=0,$D6=0),$BB6+BQ$2+BQ$1+AS6,$BB6+BQ$2+BQ$1+AS6+SUM($BC7:BQ7)))</f>
        <v>1794.3191772697833</v>
      </c>
      <c r="BR6" s="626">
        <f>IF($D6=1,AT6,IF(AND($D7=0,$D6=0),$BB6+BR$2+BR$1+AT6,$BB6+BR$2+BR$1+AT6+SUM($BC7:BR7)))</f>
        <v>1600.3682891275671</v>
      </c>
      <c r="BS6" s="626">
        <f>IF($D6=1,AU6,IF(AND($D7=0,$D6=0),$BB6+BS$2+BS$1+AU6,$BB6+BS$2+BS$1+AU6+SUM($BC7:BS7)))</f>
        <v>1325.6107023558466</v>
      </c>
      <c r="BT6" s="626">
        <f>IF($D6=1,AV6,IF(AND($D7=0,$D6=0),$BB6+BT$2+BT$1+AV6,$BB6+BT$2+BT$1+AV6+SUM($BC7:BT7)))</f>
        <v>1020.7056971695747</v>
      </c>
      <c r="BU6" s="626">
        <f>IF($D6=1,AW6,IF(AND($D7=0,$D6=0),$BB6+BU$2+BU$1+AW6,$BB6+BU$2+BU$1+AW6+SUM($BC7:BU7)))</f>
        <v>672.11776204264743</v>
      </c>
      <c r="BV6" s="626">
        <f>IF($D6=1,AX6,IF(AND($D7=0,$D6=0),$BB6+BV$2+BV$1+AX6,$BB6+BV$2+BV$1+AX6+SUM($BC7:BV7)))</f>
        <v>315.57066442986797</v>
      </c>
      <c r="BW6" s="626">
        <f>IF($D6=1,AY6,IF(AND($D7=0,$D6=0),$BB6+BW$2+BW$1+AY6,$BB6+BW$2+BW$1+AY6+SUM($BC7:BW7)))</f>
        <v>-25.411646184133133</v>
      </c>
      <c r="BX6" s="626">
        <f>IF($D6=1,AZ6,IF(AND($D7=0,$D6=0),$BB6+BX$2+BX$1+AZ6,$BB6+BX$2+BX$1+AZ6+SUM($BC7:BX7)))</f>
        <v>-369.63788316863634</v>
      </c>
      <c r="BY6" s="626">
        <f>IF($D6=1,BA6,IF(AND($D7=0,$D6=0),$BB6+BY$2+BY$1+BA6,$BB6+BY$2+BY$1+BA6+SUM($BC7:BY7)))</f>
        <v>-1609.7138105061499</v>
      </c>
      <c r="BZ6" s="603">
        <f>IF(D6=0,MAX(BC6:BV6),"")</f>
        <v>2152.6738171885791</v>
      </c>
      <c r="CA6" s="653">
        <f>IF(BZ6="","",MATCH(BZ6,BC6:BY6,0)*5+BC$5-5)</f>
        <v>61</v>
      </c>
      <c r="CB6" s="609">
        <f>IF($D6=1,"",BC6*$C6/(1-(1+$C6)^(-CB$5)))</f>
        <v>-296.07939821192139</v>
      </c>
      <c r="CC6" s="609">
        <f t="shared" ref="CC6:CX6" si="5">IF($D6=1,"",BD6*$C6/(1-(1+$C6)^(-CC$5)))</f>
        <v>-163.57735424440693</v>
      </c>
      <c r="CD6" s="609">
        <f t="shared" si="5"/>
        <v>-88.669760713706538</v>
      </c>
      <c r="CE6" s="609">
        <f t="shared" si="5"/>
        <v>-39.310207306568195</v>
      </c>
      <c r="CF6" s="609">
        <f t="shared" si="5"/>
        <v>3.9651658902126052</v>
      </c>
      <c r="CG6" s="609">
        <f t="shared" si="5"/>
        <v>30.353430541096742</v>
      </c>
      <c r="CH6" s="609">
        <f t="shared" si="5"/>
        <v>55.18792312228841</v>
      </c>
      <c r="CI6" s="609">
        <f t="shared" si="5"/>
        <v>64.298581986298643</v>
      </c>
      <c r="CJ6" s="609">
        <f t="shared" si="5"/>
        <v>65.712315550331525</v>
      </c>
      <c r="CK6" s="609">
        <f t="shared" si="5"/>
        <v>64.678762464448866</v>
      </c>
      <c r="CL6" s="609">
        <f t="shared" si="5"/>
        <v>63.819684756324648</v>
      </c>
      <c r="CM6" s="609">
        <f t="shared" si="5"/>
        <v>61.400247520755762</v>
      </c>
      <c r="CN6" s="609">
        <f t="shared" si="5"/>
        <v>57.306077770693769</v>
      </c>
      <c r="CO6" s="609">
        <f t="shared" si="5"/>
        <v>52.395357600029953</v>
      </c>
      <c r="CP6" s="609">
        <f t="shared" si="5"/>
        <v>46.127486632104542</v>
      </c>
      <c r="CQ6" s="609">
        <f t="shared" si="5"/>
        <v>40.063692286756392</v>
      </c>
      <c r="CR6" s="609">
        <f t="shared" si="5"/>
        <v>32.416233511868299</v>
      </c>
      <c r="CS6" s="609">
        <f t="shared" si="5"/>
        <v>24.446933170233176</v>
      </c>
      <c r="CT6" s="609">
        <f t="shared" si="5"/>
        <v>15.803590621094507</v>
      </c>
      <c r="CU6" s="609">
        <f t="shared" si="5"/>
        <v>7.2991861542887051</v>
      </c>
      <c r="CV6" s="609">
        <f t="shared" si="5"/>
        <v>-0.57922857950165318</v>
      </c>
      <c r="CW6" s="609">
        <f t="shared" si="5"/>
        <v>-8.3159514660619802</v>
      </c>
      <c r="CX6" s="609">
        <f t="shared" si="5"/>
        <v>-1641.9080867162695</v>
      </c>
      <c r="CY6" s="603">
        <f>IF(D6=0,MAX(CB6:CV6),"")</f>
        <v>65.712315550331525</v>
      </c>
      <c r="CZ6" s="653">
        <f>IF(CY6="","",MATCH(CY6,CB6:CX6,0)*5+BC$5-5)</f>
        <v>46</v>
      </c>
      <c r="DA6" s="609"/>
      <c r="DB6" s="609"/>
      <c r="DC6" s="609"/>
      <c r="DD6" s="609"/>
      <c r="DE6" s="609"/>
      <c r="DF6" s="609"/>
      <c r="DG6" s="609"/>
      <c r="DH6" s="609"/>
      <c r="DI6" s="609"/>
      <c r="DJ6" s="609"/>
      <c r="DK6" s="609"/>
      <c r="DL6" s="609"/>
      <c r="DM6" s="609"/>
      <c r="DN6" s="609"/>
      <c r="DO6" s="609"/>
      <c r="DP6" s="609"/>
      <c r="DQ6" s="609"/>
      <c r="DR6" s="609"/>
      <c r="DS6" s="609"/>
      <c r="DT6" s="609"/>
      <c r="DU6" s="609"/>
      <c r="DV6" s="609"/>
      <c r="DW6" s="609"/>
      <c r="DX6" s="603"/>
    </row>
    <row r="7" spans="1:153" ht="15">
      <c r="A7" s="597">
        <v>2</v>
      </c>
      <c r="C7" s="604">
        <f>IEVADE!$C$36</f>
        <v>0.02</v>
      </c>
      <c r="D7" s="597">
        <f t="shared" ref="D7:D12" si="6">IF(RIGHT(F7,2)="_c",1,0)</f>
        <v>0</v>
      </c>
      <c r="E7" s="619">
        <f t="shared" ref="E7:E12" si="7">E6</f>
        <v>2000</v>
      </c>
      <c r="F7" s="617" t="s">
        <v>423</v>
      </c>
      <c r="G7" s="113">
        <f>Pivot4!C16</f>
        <v>-2.8650578699848666</v>
      </c>
      <c r="H7" s="113">
        <f>Pivot4!D16</f>
        <v>120.44773293580602</v>
      </c>
      <c r="I7" s="113">
        <f>Pivot4!E16</f>
        <v>1460.2085491917423</v>
      </c>
      <c r="J7" s="113">
        <f>Pivot4!F16</f>
        <v>3209.0404096567809</v>
      </c>
      <c r="K7" s="113">
        <f>Pivot4!G16</f>
        <v>3345.1461193331775</v>
      </c>
      <c r="L7" s="113">
        <f>Pivot4!H16</f>
        <v>5824.8650851776747</v>
      </c>
      <c r="M7" s="113">
        <f>Pivot4!I16</f>
        <v>8481.7075237748213</v>
      </c>
      <c r="N7" s="113">
        <f>Pivot4!J16</f>
        <v>8971.2296745432868</v>
      </c>
      <c r="O7" s="113">
        <f>Pivot4!K16</f>
        <v>11631.695902804835</v>
      </c>
      <c r="P7" s="113">
        <f>Pivot4!L16</f>
        <v>14380.888154375005</v>
      </c>
      <c r="Q7" s="113">
        <f>Pivot4!M16</f>
        <v>17101.979023308399</v>
      </c>
      <c r="R7" s="113">
        <f>Pivot4!N16</f>
        <v>14986.835949646433</v>
      </c>
      <c r="S7" s="113">
        <f>Pivot4!O16</f>
        <v>16830.717770712283</v>
      </c>
      <c r="T7" s="113">
        <f>Pivot4!P16</f>
        <v>18373.499377698467</v>
      </c>
      <c r="U7" s="113">
        <f>Pivot4!Q16</f>
        <v>19476.6464532467</v>
      </c>
      <c r="V7" s="113">
        <f>Pivot4!R16</f>
        <v>20196.030631679168</v>
      </c>
      <c r="W7" s="113">
        <f>Pivot4!S16</f>
        <v>20669.658356693184</v>
      </c>
      <c r="X7" s="113">
        <f>Pivot4!T16</f>
        <v>20584.188101482345</v>
      </c>
      <c r="Y7" s="113">
        <f>Pivot4!U16</f>
        <v>20140.310142867922</v>
      </c>
      <c r="Z7" s="113">
        <f>Pivot4!V16</f>
        <v>19253.658976082923</v>
      </c>
      <c r="AA7" s="113">
        <f>Pivot4!W16</f>
        <v>17952.474600378169</v>
      </c>
      <c r="AB7" s="113">
        <f>Pivot4!X16</f>
        <v>16420.558340938238</v>
      </c>
      <c r="AC7" s="113"/>
      <c r="AE7" s="603">
        <f t="shared" ref="AE7:AE12" si="8">IF(AND(G7=0,$D7=1),"",G7/(1+$C7)^AE$5)</f>
        <v>-2.5440893968538894</v>
      </c>
      <c r="AF7" s="603">
        <f t="shared" si="3"/>
        <v>96.871659742848266</v>
      </c>
      <c r="AG7" s="603">
        <f t="shared" si="3"/>
        <v>1063.6828048084606</v>
      </c>
      <c r="AH7" s="603">
        <f t="shared" si="3"/>
        <v>2117.2472573375999</v>
      </c>
      <c r="AI7" s="603">
        <f t="shared" si="3"/>
        <v>1998.9900256484773</v>
      </c>
      <c r="AJ7" s="603">
        <f t="shared" si="3"/>
        <v>3152.6847507471475</v>
      </c>
      <c r="AK7" s="603">
        <f t="shared" si="3"/>
        <v>4157.9293826712938</v>
      </c>
      <c r="AL7" s="603">
        <f t="shared" si="3"/>
        <v>3983.3175804176694</v>
      </c>
      <c r="AM7" s="603">
        <f t="shared" si="3"/>
        <v>4677.7298697043216</v>
      </c>
      <c r="AN7" s="603">
        <f t="shared" si="3"/>
        <v>5238.1381559800593</v>
      </c>
      <c r="AO7" s="603">
        <f t="shared" si="3"/>
        <v>5642.0476638370219</v>
      </c>
      <c r="AP7" s="603">
        <f t="shared" si="3"/>
        <v>4478.1586546897197</v>
      </c>
      <c r="AQ7" s="603">
        <f t="shared" si="3"/>
        <v>4555.0306248393053</v>
      </c>
      <c r="AR7" s="603">
        <f t="shared" si="3"/>
        <v>4503.8060906610117</v>
      </c>
      <c r="AS7" s="603">
        <f t="shared" si="3"/>
        <v>4324.1537459415213</v>
      </c>
      <c r="AT7" s="603">
        <f t="shared" si="3"/>
        <v>4061.1787773619303</v>
      </c>
      <c r="AU7" s="603">
        <f t="shared" si="3"/>
        <v>3764.5973034775293</v>
      </c>
      <c r="AV7" s="603">
        <f t="shared" si="3"/>
        <v>3395.6124053081771</v>
      </c>
      <c r="AW7" s="603">
        <f t="shared" si="3"/>
        <v>3009.1903807543745</v>
      </c>
      <c r="AX7" s="603">
        <f t="shared" si="3"/>
        <v>2605.529095962977</v>
      </c>
      <c r="AY7" s="603">
        <f t="shared" si="3"/>
        <v>2200.4226879208722</v>
      </c>
      <c r="AZ7" s="603">
        <f t="shared" si="3"/>
        <v>1822.9252249628894</v>
      </c>
      <c r="BA7" s="603">
        <f t="shared" si="3"/>
        <v>0</v>
      </c>
      <c r="BB7" s="597">
        <f>IEVADE!$B$114</f>
        <v>-1589.9098889375225</v>
      </c>
      <c r="BC7" s="606">
        <f t="shared" si="4"/>
        <v>-1658.4682872412804</v>
      </c>
      <c r="BD7" s="626">
        <f>IF($D7=1,AF7,IF(AND($D8=0,$D7=0),$BB7+BD$2+BD$1+AF7,$BB7+BD$2+BD$1+AF7+SUM($BC8:BD8)))</f>
        <v>-1600.9067096480294</v>
      </c>
      <c r="BE7" s="626">
        <f>IF($D7=1,AG7,IF(AND($D8=0,$D7=0),$BB7+BE$2+BE$1+AG7,$BB7+BE$2+BE$1+AG7+SUM($BC8:BE8)))</f>
        <v>-672.00417727194485</v>
      </c>
      <c r="BF7" s="626">
        <f>IF($D7=1,AH7,IF(AND($D8=0,$D7=0),$BB7+BF$2+BF$1+AH7,$BB7+BF$2+BF$1+AH7+SUM($BC8:BF8)))</f>
        <v>930.50387833289881</v>
      </c>
      <c r="BG7" s="626">
        <f>IF($D7=1,AI7,IF(AND($D8=0,$D7=0),$BB7+BG$2+BG$1+AI7,$BB7+BG$2+BG$1+AI7+SUM($BC8:BG8)))</f>
        <v>765.28826502835216</v>
      </c>
      <c r="BH7" s="626">
        <f>IF($D7=1,AJ7,IF(AND($D8=0,$D7=0),$BB7+BH$2+BH$1+AJ7,$BB7+BH$2+BH$1+AJ7+SUM($BC8:BH8)))</f>
        <v>1876.451337118182</v>
      </c>
      <c r="BI7" s="626">
        <f>IF($D7=1,AK7,IF(AND($D8=0,$D7=0),$BB7+BI$2+BI$1+AK7,$BB7+BI$2+BI$1+AK7+SUM($BC8:BI8)))</f>
        <v>3730.6291436556867</v>
      </c>
      <c r="BJ7" s="626">
        <f>IF($D7=1,AL7,IF(AND($D8=0,$D7=0),$BB7+BJ$2+BJ$1+AL7,$BB7+BJ$2+BJ$1+AL7+SUM($BC8:BJ8)))</f>
        <v>3521.1265721653799</v>
      </c>
      <c r="BK7" s="626">
        <f>IF($D7=1,AM7,IF(AND($D8=0,$D7=0),$BB7+BK$2+BK$1+AM7,$BB7+BK$2+BK$1+AM7+SUM($BC8:BK8)))</f>
        <v>4183.9372167757028</v>
      </c>
      <c r="BL7" s="626">
        <f>IF($D7=1,AN7,IF(AND($D8=0,$D7=0),$BB7+BL$2+BL$1+AN7,$BB7+BL$2+BL$1+AN7+SUM($BC8:BL8)))</f>
        <v>4715.7229198267923</v>
      </c>
      <c r="BM7" s="626">
        <f>IF($D7=1,AO7,IF(AND($D8=0,$D7=0),$BB7+BM$2+BM$1+AO7,$BB7+BM$2+BM$1+AO7+SUM($BC8:BM8)))</f>
        <v>6393.0164361368743</v>
      </c>
      <c r="BN7" s="626">
        <f>IF($D7=1,AP7,IF(AND($D8=0,$D7=0),$BB7+BN$2+BN$1+AP7,$BB7+BN$2+BN$1+AP7+SUM($BC8:BN8)))</f>
        <v>5205.6469395031963</v>
      </c>
      <c r="BO7" s="626">
        <f>IF($D7=1,AQ7,IF(AND($D8=0,$D7=0),$BB7+BO$2+BO$1+AQ7,$BB7+BO$2+BO$1+AQ7+SUM($BC8:BO8)))</f>
        <v>5261.2519087065466</v>
      </c>
      <c r="BP7" s="626">
        <f>IF($D7=1,AR7,IF(AND($D8=0,$D7=0),$BB7+BP$2+BP$1+AR7,$BB7+BP$2+BP$1+AR7+SUM($BC8:BP8)))</f>
        <v>5190.7651965385649</v>
      </c>
      <c r="BQ7" s="626">
        <f>IF($D7=1,AS7,IF(AND($D8=0,$D7=0),$BB7+BQ$2+BQ$1+AS7,$BB7+BQ$2+BQ$1+AS7+SUM($BC8:BQ8)))</f>
        <v>4993.6665037493858</v>
      </c>
      <c r="BR7" s="626">
        <f>IF($D7=1,AT7,IF(AND($D8=0,$D7=0),$BB7+BR$2+BR$1+AT7,$BB7+BR$2+BR$1+AT7+SUM($BC8:BR8)))</f>
        <v>4714.8898402040613</v>
      </c>
      <c r="BS7" s="626">
        <f>IF($D7=1,AU7,IF(AND($D8=0,$D7=0),$BB7+BS$2+BS$1+AU7,$BB7+BS$2+BS$1+AU7+SUM($BC8:BS8)))</f>
        <v>4403.9962843416615</v>
      </c>
      <c r="BT7" s="626">
        <f>IF($D7=1,AV7,IF(AND($D8=0,$D7=0),$BB7+BT$2+BT$1+AV7,$BB7+BT$2+BT$1+AV7+SUM($BC8:BT8)))</f>
        <v>4022.0484925720239</v>
      </c>
      <c r="BU7" s="626">
        <f>IF($D7=1,AW7,IF(AND($D8=0,$D7=0),$BB7+BU$2+BU$1+AW7,$BB7+BU$2+BU$1+AW7+SUM($BC8:BU8)))</f>
        <v>3623.8855758998957</v>
      </c>
      <c r="BV7" s="626">
        <f>IF($D7=1,AX7,IF(AND($D8=0,$D7=0),$BB7+BV$2+BV$1+AX7,$BB7+BV$2+BV$1+AX7+SUM($BC8:BV8)))</f>
        <v>3209.5902033820421</v>
      </c>
      <c r="BW7" s="626">
        <f>IF($D7=1,AY7,IF(AND($D8=0,$D7=0),$BB7+BW$2+BW$1+AY7,$BB7+BW$2+BW$1+AY7+SUM($BC8:BW8)))</f>
        <v>2794.8521744516515</v>
      </c>
      <c r="BX7" s="626">
        <f>IF($D7=1,AZ7,IF(AND($D8=0,$D7=0),$BB7+BX$2+BX$1+AZ7,$BB7+BX$2+BX$1+AZ7+SUM($BC8:BX8)))</f>
        <v>2408.6310557065472</v>
      </c>
      <c r="BY7" s="626">
        <f>IF($D7=1,BA7,IF(AND($D8=0,$D7=0),$BB7+BY$2+BY$1+BA7,$BB7+BY$2+BY$1+BA7+SUM($BC8:BY8)))</f>
        <v>1163.6934147789748</v>
      </c>
      <c r="BZ7" s="603">
        <f t="shared" ref="BZ7:BZ12" si="9">IF(D7=0,MAX(BC7:BV7),"")</f>
        <v>6393.0164361368743</v>
      </c>
      <c r="CA7" s="653">
        <f>IF(BZ7="","",MATCH(BZ7,BC7:BY7,0)*5+BC$5-5)</f>
        <v>56</v>
      </c>
      <c r="CB7" s="609">
        <f t="shared" ref="CB7:CB11" si="10">IF($D7=1,"",BC7*$C7/(1-(1+$C7)^(-CB$5)))</f>
        <v>-296.07939821192139</v>
      </c>
      <c r="CC7" s="609">
        <f t="shared" ref="CC7:CC11" si="11">IF($D7=1,"",BD7*$C7/(1-(1+$C7)^(-CC$5)))</f>
        <v>-163.57735424440693</v>
      </c>
      <c r="CD7" s="609">
        <f t="shared" ref="CD7:CD11" si="12">IF($D7=1,"",BE7*$C7/(1-(1+$C7)^(-CD$5)))</f>
        <v>-49.49319224007634</v>
      </c>
      <c r="CE7" s="609">
        <f t="shared" ref="CE7:CE11" si="13">IF($D7=1,"",BF7*$C7/(1-(1+$C7)^(-CE$5)))</f>
        <v>54.69945548879349</v>
      </c>
      <c r="CF7" s="609">
        <f t="shared" ref="CF7:CF11" si="14">IF($D7=1,"",BG7*$C7/(1-(1+$C7)^(-CF$5)))</f>
        <v>38.034238108651643</v>
      </c>
      <c r="CG7" s="609">
        <f t="shared" ref="CG7:CG11" si="15">IF($D7=1,"",BH7*$C7/(1-(1+$C7)^(-CG$5)))</f>
        <v>81.806424040943241</v>
      </c>
      <c r="CH7" s="609">
        <f t="shared" ref="CH7:CH11" si="16">IF($D7=1,"",BI7*$C7/(1-(1+$C7)^(-CH$5)))</f>
        <v>146.36322329009354</v>
      </c>
      <c r="CI7" s="609">
        <f t="shared" ref="CI7:CI11" si="17">IF($D7=1,"",BJ7*$C7/(1-(1+$C7)^(-CI$5)))</f>
        <v>126.66155535995057</v>
      </c>
      <c r="CJ7" s="609">
        <f t="shared" ref="CJ7:CJ11" si="18">IF($D7=1,"",BK7*$C7/(1-(1+$C7)^(-CJ$5)))</f>
        <v>139.96699193039956</v>
      </c>
      <c r="CK7" s="609">
        <f t="shared" ref="CK7:CK11" si="19">IF($D7=1,"",BL7*$C7/(1-(1+$C7)^(-CK$5)))</f>
        <v>148.34985948200992</v>
      </c>
      <c r="CL7" s="609">
        <f t="shared" ref="CL7:CL11" si="20">IF($D7=1,"",BM7*$C7/(1-(1+$C7)^(-CL$5)))</f>
        <v>190.80957739963628</v>
      </c>
      <c r="CM7" s="609">
        <f t="shared" ref="CM7:CM11" si="21">IF($D7=1,"",BN7*$C7/(1-(1+$C7)^(-CM$5)))</f>
        <v>148.47953649039101</v>
      </c>
      <c r="CN7" s="609">
        <f t="shared" ref="CN7:CN11" si="22">IF($D7=1,"",BO7*$C7/(1-(1+$C7)^(-CN$5)))</f>
        <v>144.26996215170155</v>
      </c>
      <c r="CO7" s="609">
        <f t="shared" ref="CO7:CO11" si="23">IF($D7=1,"",BP7*$C7/(1-(1+$C7)^(-CO$5)))</f>
        <v>137.52650348442074</v>
      </c>
      <c r="CP7" s="609">
        <f t="shared" ref="CP7:CP11" si="24">IF($D7=1,"",BQ7*$C7/(1-(1+$C7)^(-CP$5)))</f>
        <v>128.37475506859317</v>
      </c>
      <c r="CQ7" s="609">
        <f t="shared" ref="CQ7:CQ11" si="25">IF($D7=1,"",BR7*$C7/(1-(1+$C7)^(-CQ$5)))</f>
        <v>118.03276596218062</v>
      </c>
      <c r="CR7" s="609">
        <f t="shared" ref="CR7:CR11" si="26">IF($D7=1,"",BS7*$C7/(1-(1+$C7)^(-CR$5)))</f>
        <v>107.69449257229739</v>
      </c>
      <c r="CS7" s="609">
        <f t="shared" ref="CS7:CS11" si="27">IF($D7=1,"",BT7*$C7/(1-(1+$C7)^(-CS$5)))</f>
        <v>96.332126858903848</v>
      </c>
      <c r="CT7" s="609">
        <f t="shared" ref="CT7:CT11" si="28">IF($D7=1,"",BU7*$C7/(1-(1+$C7)^(-CT$5)))</f>
        <v>85.208883522374933</v>
      </c>
      <c r="CU7" s="609">
        <f t="shared" ref="CU7:CU11" si="29">IF($D7=1,"",BV7*$C7/(1-(1+$C7)^(-CU$5)))</f>
        <v>74.238194528608815</v>
      </c>
      <c r="CV7" s="609">
        <f t="shared" ref="CV7:CV11" si="30">IF($D7=1,"",BW7*$C7/(1-(1+$C7)^(-CV$5)))</f>
        <v>63.705367341984363</v>
      </c>
      <c r="CW7" s="609">
        <f t="shared" ref="CW7:CW11" si="31">IF($D7=1,"",BX7*$C7/(1-(1+$C7)^(-CW$5)))</f>
        <v>54.188328282810659</v>
      </c>
      <c r="CX7" s="609">
        <f t="shared" ref="CX7:CX11" si="32">IF($D7=1,"",BY7*$C7/(1-(1+$C7)^(-CX$5)))</f>
        <v>1186.9672830745519</v>
      </c>
      <c r="CY7" s="603">
        <f t="shared" ref="CY7:CY12" si="33">IF(D7=0,MAX(CB7:CV7),"")</f>
        <v>190.80957739963628</v>
      </c>
      <c r="CZ7" s="653">
        <f t="shared" ref="CZ7:CZ12" si="34">IF(CY7="","",MATCH(CY7,CB7:CX7,0)*5+BC$5-5)</f>
        <v>56</v>
      </c>
      <c r="DA7" s="609"/>
      <c r="DB7" s="609"/>
      <c r="DC7" s="609"/>
      <c r="DD7" s="609"/>
      <c r="DE7" s="609"/>
      <c r="DF7" s="609"/>
      <c r="DG7" s="609"/>
      <c r="DH7" s="609"/>
      <c r="DI7" s="609"/>
      <c r="DJ7" s="609"/>
      <c r="DK7" s="609"/>
      <c r="DL7" s="609"/>
      <c r="DM7" s="609"/>
      <c r="DN7" s="609"/>
      <c r="DO7" s="609"/>
      <c r="DP7" s="609"/>
      <c r="DQ7" s="609"/>
      <c r="DR7" s="609"/>
      <c r="DS7" s="609"/>
      <c r="DT7" s="609"/>
      <c r="DU7" s="609"/>
      <c r="DV7" s="609"/>
      <c r="DW7" s="609"/>
      <c r="DX7" s="603"/>
    </row>
    <row r="8" spans="1:153" ht="15">
      <c r="A8" s="597">
        <v>3</v>
      </c>
      <c r="C8" s="604">
        <f>IEVADE!$C$36</f>
        <v>0.02</v>
      </c>
      <c r="D8" s="597">
        <f t="shared" si="6"/>
        <v>1</v>
      </c>
      <c r="E8" s="619">
        <f t="shared" si="7"/>
        <v>2000</v>
      </c>
      <c r="F8" s="617" t="s">
        <v>424</v>
      </c>
      <c r="G8" s="113">
        <f>Pivot4!C17</f>
        <v>0</v>
      </c>
      <c r="H8" s="113">
        <f>Pivot4!D17</f>
        <v>0</v>
      </c>
      <c r="I8" s="113">
        <f>Pivot4!E17</f>
        <v>0</v>
      </c>
      <c r="J8" s="113">
        <f>Pivot4!F17</f>
        <v>889.15574547990445</v>
      </c>
      <c r="K8" s="113">
        <f>Pivot4!G17</f>
        <v>0</v>
      </c>
      <c r="L8" s="113">
        <f>Pivot4!H17</f>
        <v>0</v>
      </c>
      <c r="M8" s="113">
        <f>Pivot4!I17</f>
        <v>1810.3090449701835</v>
      </c>
      <c r="N8" s="113">
        <f>Pivot4!J17</f>
        <v>0</v>
      </c>
      <c r="O8" s="113">
        <f>Pivot4!K17</f>
        <v>0</v>
      </c>
      <c r="P8" s="113">
        <f>Pivot4!L17</f>
        <v>0</v>
      </c>
      <c r="Q8" s="113">
        <f>Pivot4!M17</f>
        <v>3938.4184092023738</v>
      </c>
      <c r="R8" s="113">
        <f>Pivot4!N17</f>
        <v>0</v>
      </c>
      <c r="S8" s="113">
        <f>Pivot4!O17</f>
        <v>0</v>
      </c>
      <c r="T8" s="113">
        <f>Pivot4!P17</f>
        <v>0</v>
      </c>
      <c r="U8" s="113">
        <f>Pivot4!Q17</f>
        <v>0</v>
      </c>
      <c r="V8" s="113">
        <f>Pivot4!R17</f>
        <v>0</v>
      </c>
      <c r="W8" s="113">
        <f>Pivot4!S17</f>
        <v>0</v>
      </c>
      <c r="X8" s="113">
        <f>Pivot4!T17</f>
        <v>0</v>
      </c>
      <c r="Y8" s="113">
        <f>Pivot4!U17</f>
        <v>0</v>
      </c>
      <c r="Z8" s="113">
        <f>Pivot4!V17</f>
        <v>0</v>
      </c>
      <c r="AA8" s="113">
        <f>Pivot4!W17</f>
        <v>0</v>
      </c>
      <c r="AB8" s="113">
        <f>Pivot4!X17</f>
        <v>0</v>
      </c>
      <c r="AC8" s="113"/>
      <c r="AE8" s="603" t="str">
        <f t="shared" si="8"/>
        <v/>
      </c>
      <c r="AF8" s="603" t="str">
        <f t="shared" si="3"/>
        <v/>
      </c>
      <c r="AG8" s="603" t="str">
        <f t="shared" si="3"/>
        <v/>
      </c>
      <c r="AH8" s="603">
        <f>IF(AND(J8=0,$D8=1),"",J8/(1+$C8)^AH$5)</f>
        <v>586.64345821205904</v>
      </c>
      <c r="AI8" s="603" t="str">
        <f t="shared" si="3"/>
        <v/>
      </c>
      <c r="AJ8" s="603" t="str">
        <f t="shared" si="3"/>
        <v/>
      </c>
      <c r="AK8" s="603">
        <f t="shared" si="3"/>
        <v>887.45540313646063</v>
      </c>
      <c r="AL8" s="603" t="str">
        <f t="shared" si="3"/>
        <v/>
      </c>
      <c r="AM8" s="603" t="str">
        <f t="shared" si="3"/>
        <v/>
      </c>
      <c r="AN8" s="603" t="str">
        <f t="shared" si="3"/>
        <v/>
      </c>
      <c r="AO8" s="603">
        <f t="shared" si="3"/>
        <v>1299.308363936605</v>
      </c>
      <c r="AP8" s="603" t="str">
        <f t="shared" si="3"/>
        <v/>
      </c>
      <c r="AQ8" s="603" t="str">
        <f t="shared" si="3"/>
        <v/>
      </c>
      <c r="AR8" s="603" t="str">
        <f t="shared" si="3"/>
        <v/>
      </c>
      <c r="AS8" s="603" t="str">
        <f t="shared" si="3"/>
        <v/>
      </c>
      <c r="AT8" s="603" t="str">
        <f t="shared" si="3"/>
        <v/>
      </c>
      <c r="AU8" s="603" t="str">
        <f t="shared" si="3"/>
        <v/>
      </c>
      <c r="AV8" s="603" t="str">
        <f t="shared" si="3"/>
        <v/>
      </c>
      <c r="AW8" s="603" t="str">
        <f t="shared" si="3"/>
        <v/>
      </c>
      <c r="AX8" s="603" t="str">
        <f t="shared" si="3"/>
        <v/>
      </c>
      <c r="AY8" s="603" t="str">
        <f t="shared" si="3"/>
        <v/>
      </c>
      <c r="AZ8" s="603" t="str">
        <f t="shared" si="3"/>
        <v/>
      </c>
      <c r="BA8" s="603" t="str">
        <f t="shared" si="3"/>
        <v/>
      </c>
      <c r="BB8" s="597">
        <f>IEVADE!$B$114</f>
        <v>-1589.9098889375225</v>
      </c>
      <c r="BC8" s="606" t="str">
        <f t="shared" si="4"/>
        <v/>
      </c>
      <c r="BD8" s="626" t="str">
        <f>IF($D8=1,AF8,IF(AND($D9=0,$D8=0),$BB8+BD$2+BD$1+AF8,$BB8+BD$2+BD$1+AF8+SUM($BC9:BD9)))</f>
        <v/>
      </c>
      <c r="BE8" s="626" t="str">
        <f>IF($D8=1,AG8,IF(AND($D9=0,$D8=0),$BB8+BE$2+BE$1+AG8,$BB8+BE$2+BE$1+AG8+SUM($BC9:BE9)))</f>
        <v/>
      </c>
      <c r="BF8" s="626">
        <f>IF($D8=1,AH8,IF(AND($D9=0,$D8=0),$BB8+BF$2+BF$1+AH8,$BB8+BF$2+BF$1+AH8+SUM($BC9:BF9)))</f>
        <v>586.64345821205904</v>
      </c>
      <c r="BG8" s="626" t="str">
        <f>IF($D8=1,AI8,IF(AND($D9=0,$D8=0),$BB8+BG$2+BG$1+AI8,$BB8+BG$2+BG$1+AI8+SUM($BC9:BG9)))</f>
        <v/>
      </c>
      <c r="BH8" s="626" t="str">
        <f>IF($D8=1,AJ8,IF(AND($D9=0,$D8=0),$BB8+BH$2+BH$1+AJ8,$BB8+BH$2+BH$1+AJ8+SUM($BC9:BH9)))</f>
        <v/>
      </c>
      <c r="BI8" s="626">
        <f>IF($D8=1,AK8,IF(AND($D9=0,$D8=0),$BB8+BI$2+BI$1+AK8,$BB8+BI$2+BI$1+AK8+SUM($BC9:BI9)))</f>
        <v>887.45540313646063</v>
      </c>
      <c r="BJ8" s="626" t="str">
        <f>IF($D8=1,AL8,IF(AND($D9=0,$D8=0),$BB8+BJ$2+BJ$1+AL8,$BB8+BJ$2+BJ$1+AL8+SUM($BC9:BJ9)))</f>
        <v/>
      </c>
      <c r="BK8" s="626" t="str">
        <f>IF($D8=1,AM8,IF(AND($D9=0,$D8=0),$BB8+BK$2+BK$1+AM8,$BB8+BK$2+BK$1+AM8+SUM($BC9:BK9)))</f>
        <v/>
      </c>
      <c r="BL8" s="626" t="str">
        <f>IF($D8=1,AN8,IF(AND($D9=0,$D8=0),$BB8+BL$2+BL$1+AN8,$BB8+BL$2+BL$1+AN8+SUM($BC9:BL9)))</f>
        <v/>
      </c>
      <c r="BM8" s="626">
        <f>IF($D8=1,AO8,IF(AND($D9=0,$D8=0),$BB8+BM$2+BM$1+AO8,$BB8+BM$2+BM$1+AO8+SUM($BC9:BM9)))</f>
        <v>1299.308363936605</v>
      </c>
      <c r="BN8" s="626" t="str">
        <f>IF($D8=1,AP8,IF(AND($D9=0,$D8=0),$BB8+BN$2+BN$1+AP8,$BB8+BN$2+BN$1+AP8+SUM($BC9:BN9)))</f>
        <v/>
      </c>
      <c r="BO8" s="626" t="str">
        <f>IF($D8=1,AQ8,IF(AND($D9=0,$D8=0),$BB8+BO$2+BO$1+AQ8,$BB8+BO$2+BO$1+AQ8+SUM($BC9:BO9)))</f>
        <v/>
      </c>
      <c r="BP8" s="626" t="str">
        <f>IF($D8=1,AR8,IF(AND($D9=0,$D8=0),$BB8+BP$2+BP$1+AR8,$BB8+BP$2+BP$1+AR8+SUM($BC9:BP9)))</f>
        <v/>
      </c>
      <c r="BQ8" s="626" t="str">
        <f>IF($D8=1,AS8,IF(AND($D9=0,$D8=0),$BB8+BQ$2+BQ$1+AS8,$BB8+BQ$2+BQ$1+AS8+SUM($BC9:BQ9)))</f>
        <v/>
      </c>
      <c r="BR8" s="626" t="str">
        <f>IF($D8=1,AT8,IF(AND($D9=0,$D8=0),$BB8+BR$2+BR$1+AT8,$BB8+BR$2+BR$1+AT8+SUM($BC9:BR9)))</f>
        <v/>
      </c>
      <c r="BS8" s="626" t="str">
        <f>IF($D8=1,AU8,IF(AND($D9=0,$D8=0),$BB8+BS$2+BS$1+AU8,$BB8+BS$2+BS$1+AU8+SUM($BC9:BS9)))</f>
        <v/>
      </c>
      <c r="BT8" s="626" t="str">
        <f>IF($D8=1,AV8,IF(AND($D9=0,$D8=0),$BB8+BT$2+BT$1+AV8,$BB8+BT$2+BT$1+AV8+SUM($BC9:BT9)))</f>
        <v/>
      </c>
      <c r="BU8" s="626" t="str">
        <f>IF($D8=1,AW8,IF(AND($D9=0,$D8=0),$BB8+BU$2+BU$1+AW8,$BB8+BU$2+BU$1+AW8+SUM($BC9:BU9)))</f>
        <v/>
      </c>
      <c r="BV8" s="626" t="str">
        <f>IF($D8=1,AX8,IF(AND($D9=0,$D8=0),$BB8+BV$2+BV$1+AX8,$BB8+BV$2+BV$1+AX8+SUM($BC9:BV9)))</f>
        <v/>
      </c>
      <c r="BW8" s="626" t="str">
        <f>IF($D8=1,AY8,IF(AND($D9=0,$D8=0),$BB8+BW$2+BW$1+AY8,$BB8+BW$2+BW$1+AY8+SUM($BC9:BW9)))</f>
        <v/>
      </c>
      <c r="BX8" s="626" t="str">
        <f>IF($D8=1,AZ8,IF(AND($D9=0,$D8=0),$BB8+BX$2+BX$1+AZ8,$BB8+BX$2+BX$1+AZ8+SUM($BC9:BX9)))</f>
        <v/>
      </c>
      <c r="BY8" s="626" t="str">
        <f>IF($D8=1,BA8,IF(AND($D9=0,$D8=0),$BB8+BY$2+BY$1+BA8,$BB8+BY$2+BY$1+BA8+SUM($BC9:BY9)))</f>
        <v/>
      </c>
      <c r="BZ8" s="603" t="str">
        <f t="shared" si="9"/>
        <v/>
      </c>
      <c r="CA8" s="653" t="str">
        <f t="shared" ref="CA8:CA12" si="35">IF(BZ8="","",MATCH(BZ8,BC8:BY8,0)*5+BC$5-5)</f>
        <v/>
      </c>
      <c r="CB8" s="609" t="str">
        <f t="shared" si="10"/>
        <v/>
      </c>
      <c r="CC8" s="609" t="str">
        <f t="shared" si="11"/>
        <v/>
      </c>
      <c r="CD8" s="609" t="str">
        <f t="shared" si="12"/>
        <v/>
      </c>
      <c r="CE8" s="609" t="str">
        <f t="shared" si="13"/>
        <v/>
      </c>
      <c r="CF8" s="609" t="str">
        <f t="shared" si="14"/>
        <v/>
      </c>
      <c r="CG8" s="609" t="str">
        <f t="shared" si="15"/>
        <v/>
      </c>
      <c r="CH8" s="609" t="str">
        <f t="shared" si="16"/>
        <v/>
      </c>
      <c r="CI8" s="609" t="str">
        <f t="shared" si="17"/>
        <v/>
      </c>
      <c r="CJ8" s="609" t="str">
        <f t="shared" si="18"/>
        <v/>
      </c>
      <c r="CK8" s="609" t="str">
        <f t="shared" si="19"/>
        <v/>
      </c>
      <c r="CL8" s="609" t="str">
        <f t="shared" si="20"/>
        <v/>
      </c>
      <c r="CM8" s="609" t="str">
        <f t="shared" si="21"/>
        <v/>
      </c>
      <c r="CN8" s="609" t="str">
        <f t="shared" si="22"/>
        <v/>
      </c>
      <c r="CO8" s="609" t="str">
        <f t="shared" si="23"/>
        <v/>
      </c>
      <c r="CP8" s="609" t="str">
        <f t="shared" si="24"/>
        <v/>
      </c>
      <c r="CQ8" s="609" t="str">
        <f t="shared" si="25"/>
        <v/>
      </c>
      <c r="CR8" s="609" t="str">
        <f t="shared" si="26"/>
        <v/>
      </c>
      <c r="CS8" s="609" t="str">
        <f t="shared" si="27"/>
        <v/>
      </c>
      <c r="CT8" s="609" t="str">
        <f t="shared" si="28"/>
        <v/>
      </c>
      <c r="CU8" s="609" t="str">
        <f t="shared" si="29"/>
        <v/>
      </c>
      <c r="CV8" s="609" t="str">
        <f t="shared" si="30"/>
        <v/>
      </c>
      <c r="CW8" s="609" t="str">
        <f t="shared" si="31"/>
        <v/>
      </c>
      <c r="CX8" s="609" t="str">
        <f t="shared" si="32"/>
        <v/>
      </c>
      <c r="CY8" s="603" t="str">
        <f t="shared" si="33"/>
        <v/>
      </c>
      <c r="CZ8" s="653" t="str">
        <f t="shared" si="34"/>
        <v/>
      </c>
      <c r="DA8" s="609"/>
      <c r="DB8" s="609"/>
      <c r="DC8" s="609"/>
      <c r="DD8" s="609"/>
      <c r="DE8" s="609"/>
      <c r="DF8" s="609"/>
      <c r="DG8" s="609"/>
      <c r="DH8" s="609"/>
      <c r="DI8" s="609"/>
      <c r="DJ8" s="609"/>
      <c r="DK8" s="609"/>
      <c r="DL8" s="609"/>
      <c r="DM8" s="609"/>
      <c r="DN8" s="609"/>
      <c r="DO8" s="609"/>
      <c r="DP8" s="609"/>
      <c r="DQ8" s="609"/>
      <c r="DR8" s="609"/>
      <c r="DS8" s="609"/>
      <c r="DT8" s="609"/>
      <c r="DU8" s="609"/>
      <c r="DV8" s="609"/>
      <c r="DW8" s="609"/>
      <c r="DX8" s="603"/>
    </row>
    <row r="9" spans="1:153" ht="15">
      <c r="A9" s="597">
        <v>4</v>
      </c>
      <c r="C9" s="604">
        <f>IEVADE!$C$36</f>
        <v>0.02</v>
      </c>
      <c r="D9" s="597">
        <f t="shared" si="6"/>
        <v>0</v>
      </c>
      <c r="E9" s="619">
        <f t="shared" si="7"/>
        <v>2000</v>
      </c>
      <c r="F9" s="617" t="s">
        <v>425</v>
      </c>
      <c r="G9" s="113">
        <f>Pivot4!C18</f>
        <v>-2.8650578699848666</v>
      </c>
      <c r="H9" s="113">
        <f>Pivot4!D18</f>
        <v>120.44773293580602</v>
      </c>
      <c r="I9" s="113">
        <f>Pivot4!E18</f>
        <v>1460.2085491917423</v>
      </c>
      <c r="J9" s="113">
        <f>Pivot4!F18</f>
        <v>3209.0404096567809</v>
      </c>
      <c r="K9" s="113">
        <f>Pivot4!G18</f>
        <v>2262.176627672367</v>
      </c>
      <c r="L9" s="113">
        <f>Pivot4!H18</f>
        <v>3913.4258294626393</v>
      </c>
      <c r="M9" s="113">
        <f>Pivot4!I18</f>
        <v>5856.0392294532012</v>
      </c>
      <c r="N9" s="113">
        <f>Pivot4!J18</f>
        <v>7951.9816908539069</v>
      </c>
      <c r="O9" s="113">
        <f>Pivot4!K18</f>
        <v>10358.109862420511</v>
      </c>
      <c r="P9" s="113">
        <f>Pivot4!L18</f>
        <v>12858.257696399663</v>
      </c>
      <c r="Q9" s="113">
        <f>Pivot4!M18</f>
        <v>15425.329284888274</v>
      </c>
      <c r="R9" s="113">
        <f>Pivot4!N18</f>
        <v>17844.71216762493</v>
      </c>
      <c r="S9" s="113">
        <f>Pivot4!O18</f>
        <v>20208.429990855559</v>
      </c>
      <c r="T9" s="113">
        <f>Pivot4!P18</f>
        <v>22225.180402319605</v>
      </c>
      <c r="U9" s="113">
        <f>Pivot4!Q18</f>
        <v>23704.911692606089</v>
      </c>
      <c r="V9" s="113">
        <f>Pivot4!R18</f>
        <v>24823.49672083047</v>
      </c>
      <c r="W9" s="113">
        <f>Pivot4!S18</f>
        <v>25387.560535580822</v>
      </c>
      <c r="X9" s="113">
        <f>Pivot4!T18</f>
        <v>25485.748963198206</v>
      </c>
      <c r="Y9" s="113">
        <f>Pivot4!U18</f>
        <v>24982.791005480791</v>
      </c>
      <c r="Z9" s="113">
        <f>Pivot4!V18</f>
        <v>23973.056606064551</v>
      </c>
      <c r="AA9" s="113">
        <f>Pivot4!W18</f>
        <v>22653.554053476153</v>
      </c>
      <c r="AB9" s="113">
        <f>Pivot4!X18</f>
        <v>21008.23687906954</v>
      </c>
      <c r="AC9" s="113"/>
      <c r="AE9" s="603">
        <f t="shared" si="8"/>
        <v>-2.5440893968538894</v>
      </c>
      <c r="AF9" s="603">
        <f t="shared" si="3"/>
        <v>96.871659742848266</v>
      </c>
      <c r="AG9" s="603">
        <f t="shared" si="3"/>
        <v>1063.6828048084606</v>
      </c>
      <c r="AH9" s="603">
        <f t="shared" si="3"/>
        <v>2117.2472573375999</v>
      </c>
      <c r="AI9" s="603">
        <f t="shared" si="3"/>
        <v>1351.8298913273186</v>
      </c>
      <c r="AJ9" s="603">
        <f t="shared" si="3"/>
        <v>2118.1259574788132</v>
      </c>
      <c r="AK9" s="603">
        <f t="shared" si="3"/>
        <v>2870.7659996489242</v>
      </c>
      <c r="AL9" s="603">
        <f t="shared" si="3"/>
        <v>3530.761068153161</v>
      </c>
      <c r="AM9" s="603">
        <f t="shared" si="3"/>
        <v>4165.552495697525</v>
      </c>
      <c r="AN9" s="603">
        <f t="shared" si="3"/>
        <v>4683.5306370451726</v>
      </c>
      <c r="AO9" s="603">
        <f t="shared" si="3"/>
        <v>5088.9106422775003</v>
      </c>
      <c r="AP9" s="603">
        <f t="shared" si="3"/>
        <v>5332.1096262338006</v>
      </c>
      <c r="AQ9" s="603">
        <f t="shared" si="3"/>
        <v>5469.1676696312734</v>
      </c>
      <c r="AR9" s="603">
        <f t="shared" si="3"/>
        <v>5447.9498327631818</v>
      </c>
      <c r="AS9" s="603">
        <f t="shared" si="3"/>
        <v>5262.9020575412515</v>
      </c>
      <c r="AT9" s="603">
        <f t="shared" si="3"/>
        <v>4991.706533877853</v>
      </c>
      <c r="AU9" s="603">
        <f t="shared" si="3"/>
        <v>4623.8762288575344</v>
      </c>
      <c r="AV9" s="603">
        <f t="shared" si="3"/>
        <v>4204.1845377313566</v>
      </c>
      <c r="AW9" s="603">
        <f t="shared" si="3"/>
        <v>3732.71185224085</v>
      </c>
      <c r="AX9" s="603">
        <f t="shared" si="3"/>
        <v>3244.1883687594209</v>
      </c>
      <c r="AY9" s="603">
        <f t="shared" si="3"/>
        <v>2776.6308217063702</v>
      </c>
      <c r="AZ9" s="603">
        <f t="shared" si="3"/>
        <v>2332.2255031593118</v>
      </c>
      <c r="BA9" s="603">
        <f t="shared" si="3"/>
        <v>0</v>
      </c>
      <c r="BB9" s="597">
        <f>IEVADE!$B$114</f>
        <v>-1589.9098889375225</v>
      </c>
      <c r="BC9" s="606">
        <f t="shared" si="4"/>
        <v>-1658.4682872412804</v>
      </c>
      <c r="BD9" s="626">
        <f>IF($D9=1,AF9,IF(AND($D10=0,$D9=0),$BB9+BD$2+BD$1+AF9,$BB9+BD$2+BD$1+AF9+SUM($BC10:BD10)))</f>
        <v>-1600.9067096480294</v>
      </c>
      <c r="BE9" s="626">
        <f>IF($D9=1,AG9,IF(AND($D10=0,$D9=0),$BB9+BE$2+BE$1+AG9,$BB9+BE$2+BE$1+AG9+SUM($BC10:BE10)))</f>
        <v>-672.00417727194485</v>
      </c>
      <c r="BF9" s="626">
        <f>IF($D9=1,AH9,IF(AND($D10=0,$D9=0),$BB9+BF$2+BF$1+AH9,$BB9+BF$2+BF$1+AH9+SUM($BC10:BF10)))</f>
        <v>1284.0905969165833</v>
      </c>
      <c r="BG9" s="626">
        <f>IF($D9=1,AI9,IF(AND($D10=0,$D9=0),$BB9+BG$2+BG$1+AI9,$BB9+BG$2+BG$1+AI9+SUM($BC10:BG10)))</f>
        <v>471.71484929087785</v>
      </c>
      <c r="BH9" s="626">
        <f>IF($D9=1,AJ9,IF(AND($D10=0,$D9=0),$BB9+BH$2+BH$1+AJ9,$BB9+BH$2+BH$1+AJ9+SUM($BC10:BH10)))</f>
        <v>1195.4792624335323</v>
      </c>
      <c r="BI9" s="626">
        <f>IF($D9=1,AK9,IF(AND($D10=0,$D9=0),$BB9+BI$2+BI$1+AK9,$BB9+BI$2+BI$1+AK9+SUM($BC10:BI10)))</f>
        <v>1909.5970760805408</v>
      </c>
      <c r="BJ9" s="626">
        <f>IF($D9=1,AL9,IF(AND($D10=0,$D9=0),$BB9+BJ$2+BJ$1+AL9,$BB9+BJ$2+BJ$1+AL9+SUM($BC10:BJ10)))</f>
        <v>2534.7013753480951</v>
      </c>
      <c r="BK9" s="626">
        <f>IF($D9=1,AM9,IF(AND($D10=0,$D9=0),$BB9+BK$2+BK$1+AM9,$BB9+BK$2+BK$1+AM9+SUM($BC10:BK10)))</f>
        <v>3137.89115821613</v>
      </c>
      <c r="BL9" s="626">
        <f>IF($D9=1,AN9,IF(AND($D10=0,$D9=0),$BB9+BL$2+BL$1+AN9,$BB9+BL$2+BL$1+AN9+SUM($BC10:BL10)))</f>
        <v>3627.2467163391293</v>
      </c>
      <c r="BM9" s="626">
        <f>IF($D9=1,AO9,IF(AND($D10=0,$D9=0),$BB9+BM$2+BM$1+AO9,$BB9+BM$2+BM$1+AO9+SUM($BC10:BM10)))</f>
        <v>4006.7023660879713</v>
      </c>
      <c r="BN9" s="626">
        <f>IF($D9=1,AP9,IF(AND($D10=0,$D9=0),$BB9+BN$2+BN$1+AP9,$BB9+BN$2+BN$1+AP9+SUM($BC10:BN10)))</f>
        <v>4226.4208625578958</v>
      </c>
      <c r="BO9" s="626">
        <f>IF($D9=1,AQ9,IF(AND($D10=0,$D9=0),$BB9+BO$2+BO$1+AQ9,$BB9+BO$2+BO$1+AQ9+SUM($BC10:BO10)))</f>
        <v>4342.2119050091333</v>
      </c>
      <c r="BP9" s="626">
        <f>IF($D9=1,AR9,IF(AND($D10=0,$D9=0),$BB9+BP$2+BP$1+AR9,$BB9+BP$2+BP$1+AR9+SUM($BC10:BP10)))</f>
        <v>4301.7318901513536</v>
      </c>
      <c r="BQ9" s="626">
        <f>IF($D9=1,AS9,IF(AND($D10=0,$D9=0),$BB9+BQ$2+BQ$1+AS9,$BB9+BQ$2+BQ$1+AS9+SUM($BC10:BQ10)))</f>
        <v>4099.2377668597346</v>
      </c>
      <c r="BR9" s="626">
        <f>IF($D9=1,AT9,IF(AND($D10=0,$D9=0),$BB9+BR$2+BR$1+AT9,$BB9+BR$2+BR$1+AT9+SUM($BC10:BR10)))</f>
        <v>3812.2405482306026</v>
      </c>
      <c r="BS9" s="626">
        <f>IF($D9=1,AU9,IF(AND($D10=0,$D9=0),$BB9+BS$2+BS$1+AU9,$BB9+BS$2+BS$1+AU9+SUM($BC10:BS10)))</f>
        <v>3430.0981612322853</v>
      </c>
      <c r="BT9" s="626">
        <f>IF($D9=1,AV9,IF(AND($D10=0,$D9=0),$BB9+BT$2+BT$1+AV9,$BB9+BT$2+BT$1+AV9+SUM($BC10:BT10)))</f>
        <v>2997.443576505822</v>
      </c>
      <c r="BU9" s="626">
        <f>IF($D9=1,AW9,IF(AND($D10=0,$D9=0),$BB9+BU$2+BU$1+AW9,$BB9+BU$2+BU$1+AW9+SUM($BC10:BU10)))</f>
        <v>2514.2299988969899</v>
      </c>
      <c r="BV9" s="626">
        <f>IF($D9=1,AX9,IF(AND($D10=0,$D9=0),$BB9+BV$2+BV$1+AX9,$BB9+BV$2+BV$1+AX9+SUM($BC10:BV10)))</f>
        <v>2015.0724276891046</v>
      </c>
      <c r="BW9" s="626">
        <f>IF($D9=1,AY9,IF(AND($D10=0,$D9=0),$BB9+BW$2+BW$1+AY9,$BB9+BW$2+BW$1+AY9+SUM($BC10:BW10)))</f>
        <v>1537.8832597477681</v>
      </c>
      <c r="BX9" s="626" t="e">
        <f>IF($D9=1,AZ9,IF(AND($D10=0,$D9=0),$BB9+BX$2+BX$1+AZ9,$BB9+BX$2+BX$1+AZ9+SUM($BC10:BX10)))</f>
        <v>#VALUE!</v>
      </c>
      <c r="BY9" s="626" t="e">
        <f>IF($D9=1,BA9,IF(AND($D10=0,$D9=0),$BB9+BY$2+BY$1+BA9,$BB9+BY$2+BY$1+BA9+SUM($BC10:BY10)))</f>
        <v>#VALUE!</v>
      </c>
      <c r="BZ9" s="603">
        <f t="shared" si="9"/>
        <v>4342.2119050091333</v>
      </c>
      <c r="CA9" s="653">
        <f t="shared" si="35"/>
        <v>66</v>
      </c>
      <c r="CB9" s="609">
        <f t="shared" si="10"/>
        <v>-296.07939821192139</v>
      </c>
      <c r="CC9" s="609">
        <f t="shared" si="11"/>
        <v>-163.57735424440693</v>
      </c>
      <c r="CD9" s="609">
        <f t="shared" si="12"/>
        <v>-49.49319224007634</v>
      </c>
      <c r="CE9" s="609">
        <f t="shared" si="13"/>
        <v>75.48496904221183</v>
      </c>
      <c r="CF9" s="609">
        <f t="shared" si="14"/>
        <v>23.4438651645224</v>
      </c>
      <c r="CG9" s="609">
        <f t="shared" si="15"/>
        <v>52.118529023506539</v>
      </c>
      <c r="CH9" s="609">
        <f t="shared" si="16"/>
        <v>74.918940607054211</v>
      </c>
      <c r="CI9" s="609">
        <f t="shared" si="17"/>
        <v>91.177982953666046</v>
      </c>
      <c r="CJ9" s="609">
        <f t="shared" si="18"/>
        <v>104.9731780533203</v>
      </c>
      <c r="CK9" s="609">
        <f t="shared" si="19"/>
        <v>114.10796389522734</v>
      </c>
      <c r="CL9" s="609">
        <f t="shared" si="20"/>
        <v>119.58630059480114</v>
      </c>
      <c r="CM9" s="609">
        <f t="shared" si="21"/>
        <v>120.54928387936434</v>
      </c>
      <c r="CN9" s="609">
        <f t="shared" si="22"/>
        <v>119.06876121131128</v>
      </c>
      <c r="CO9" s="609">
        <f t="shared" si="23"/>
        <v>113.97204908718483</v>
      </c>
      <c r="CP9" s="609">
        <f t="shared" si="24"/>
        <v>105.38121516393424</v>
      </c>
      <c r="CQ9" s="609">
        <f t="shared" si="25"/>
        <v>95.435802674312981</v>
      </c>
      <c r="CR9" s="609">
        <f t="shared" si="26"/>
        <v>83.878971982898022</v>
      </c>
      <c r="CS9" s="609">
        <f t="shared" si="27"/>
        <v>71.791803454790028</v>
      </c>
      <c r="CT9" s="609">
        <f t="shared" si="28"/>
        <v>59.117410480399883</v>
      </c>
      <c r="CU9" s="609">
        <f t="shared" si="29"/>
        <v>46.60885951059629</v>
      </c>
      <c r="CV9" s="609">
        <f t="shared" si="30"/>
        <v>35.054239679256689</v>
      </c>
      <c r="CW9" s="609" t="e">
        <f t="shared" si="31"/>
        <v>#VALUE!</v>
      </c>
      <c r="CX9" s="609" t="e">
        <f t="shared" si="32"/>
        <v>#VALUE!</v>
      </c>
      <c r="CY9" s="603">
        <f t="shared" si="33"/>
        <v>120.54928387936434</v>
      </c>
      <c r="CZ9" s="653">
        <f t="shared" si="34"/>
        <v>61</v>
      </c>
      <c r="DA9" s="609"/>
      <c r="DB9" s="609"/>
      <c r="DC9" s="609"/>
      <c r="DD9" s="609"/>
      <c r="DE9" s="609"/>
      <c r="DF9" s="609"/>
      <c r="DG9" s="609"/>
      <c r="DH9" s="609"/>
      <c r="DI9" s="609"/>
      <c r="DJ9" s="609"/>
      <c r="DK9" s="609"/>
      <c r="DL9" s="609"/>
      <c r="DM9" s="609"/>
      <c r="DN9" s="609"/>
      <c r="DO9" s="609"/>
      <c r="DP9" s="609"/>
      <c r="DQ9" s="609"/>
      <c r="DR9" s="609"/>
      <c r="DS9" s="609"/>
      <c r="DT9" s="609"/>
      <c r="DU9" s="609"/>
      <c r="DV9" s="609"/>
      <c r="DW9" s="609"/>
      <c r="DX9" s="603"/>
    </row>
    <row r="10" spans="1:153" ht="15">
      <c r="A10" s="597">
        <v>5</v>
      </c>
      <c r="C10" s="604">
        <f>IEVADE!$C$36</f>
        <v>0.02</v>
      </c>
      <c r="D10" s="597">
        <f t="shared" si="6"/>
        <v>1</v>
      </c>
      <c r="E10" s="619">
        <f t="shared" si="7"/>
        <v>2000</v>
      </c>
      <c r="F10" s="617" t="s">
        <v>426</v>
      </c>
      <c r="G10" s="113">
        <f>Pivot4!C19</f>
        <v>0</v>
      </c>
      <c r="H10" s="113">
        <f>Pivot4!D19</f>
        <v>0</v>
      </c>
      <c r="I10" s="113">
        <f>Pivot4!E19</f>
        <v>0</v>
      </c>
      <c r="J10" s="113">
        <f>Pivot4!F19</f>
        <v>1425.0752344865004</v>
      </c>
      <c r="K10" s="113">
        <f>Pivot4!G19</f>
        <v>0</v>
      </c>
      <c r="L10" s="113">
        <f>Pivot4!H19</f>
        <v>0</v>
      </c>
      <c r="M10" s="113">
        <f>Pivot4!I19</f>
        <v>0</v>
      </c>
      <c r="N10" s="113">
        <f>Pivot4!J19</f>
        <v>0</v>
      </c>
      <c r="O10" s="113">
        <f>Pivot4!K19</f>
        <v>0</v>
      </c>
      <c r="P10" s="113">
        <f>Pivot4!L19</f>
        <v>0</v>
      </c>
      <c r="Q10" s="113">
        <f>Pivot4!M19</f>
        <v>0</v>
      </c>
      <c r="R10" s="113">
        <f>Pivot4!N19</f>
        <v>0</v>
      </c>
      <c r="S10" s="113">
        <f>Pivot4!O19</f>
        <v>0</v>
      </c>
      <c r="T10" s="113">
        <f>Pivot4!P19</f>
        <v>0</v>
      </c>
      <c r="U10" s="113">
        <f>Pivot4!Q19</f>
        <v>0</v>
      </c>
      <c r="V10" s="113">
        <f>Pivot4!R19</f>
        <v>0</v>
      </c>
      <c r="W10" s="113">
        <f>Pivot4!S19</f>
        <v>0</v>
      </c>
      <c r="X10" s="113">
        <f>Pivot4!T19</f>
        <v>0</v>
      </c>
      <c r="Y10" s="113">
        <f>Pivot4!U19</f>
        <v>0</v>
      </c>
      <c r="Z10" s="113">
        <f>Pivot4!V19</f>
        <v>0</v>
      </c>
      <c r="AA10" s="113">
        <f>Pivot4!W19</f>
        <v>0</v>
      </c>
      <c r="AB10" s="113" t="e">
        <f>Pivot4!X19</f>
        <v>#VALUE!</v>
      </c>
      <c r="AC10" s="113"/>
      <c r="AE10" s="603" t="str">
        <f t="shared" si="8"/>
        <v/>
      </c>
      <c r="AF10" s="603" t="str">
        <f t="shared" si="3"/>
        <v/>
      </c>
      <c r="AG10" s="603" t="str">
        <f t="shared" si="3"/>
        <v/>
      </c>
      <c r="AH10" s="603">
        <f t="shared" si="3"/>
        <v>940.23017679574343</v>
      </c>
      <c r="AI10" s="603" t="str">
        <f t="shared" si="3"/>
        <v/>
      </c>
      <c r="AJ10" s="603" t="str">
        <f t="shared" si="3"/>
        <v/>
      </c>
      <c r="AK10" s="603" t="str">
        <f t="shared" si="3"/>
        <v/>
      </c>
      <c r="AL10" s="603" t="str">
        <f t="shared" si="3"/>
        <v/>
      </c>
      <c r="AM10" s="603" t="str">
        <f t="shared" si="3"/>
        <v/>
      </c>
      <c r="AN10" s="603" t="str">
        <f t="shared" si="3"/>
        <v/>
      </c>
      <c r="AO10" s="603" t="str">
        <f t="shared" si="3"/>
        <v/>
      </c>
      <c r="AP10" s="603" t="str">
        <f t="shared" si="3"/>
        <v/>
      </c>
      <c r="AQ10" s="603" t="str">
        <f t="shared" si="3"/>
        <v/>
      </c>
      <c r="AR10" s="603" t="str">
        <f t="shared" si="3"/>
        <v/>
      </c>
      <c r="AS10" s="603" t="str">
        <f t="shared" si="3"/>
        <v/>
      </c>
      <c r="AT10" s="603" t="str">
        <f t="shared" si="3"/>
        <v/>
      </c>
      <c r="AU10" s="603" t="str">
        <f t="shared" si="3"/>
        <v/>
      </c>
      <c r="AV10" s="603" t="str">
        <f t="shared" si="3"/>
        <v/>
      </c>
      <c r="AW10" s="603" t="str">
        <f t="shared" si="3"/>
        <v/>
      </c>
      <c r="AX10" s="603" t="str">
        <f t="shared" si="3"/>
        <v/>
      </c>
      <c r="AY10" s="603" t="str">
        <f t="shared" si="3"/>
        <v/>
      </c>
      <c r="AZ10" s="603" t="e">
        <f t="shared" si="3"/>
        <v>#VALUE!</v>
      </c>
      <c r="BA10" s="603" t="str">
        <f t="shared" si="3"/>
        <v/>
      </c>
      <c r="BB10" s="597">
        <f>IEVADE!$B$114</f>
        <v>-1589.9098889375225</v>
      </c>
      <c r="BC10" s="606" t="str">
        <f t="shared" si="4"/>
        <v/>
      </c>
      <c r="BD10" s="626" t="str">
        <f>IF($D10=1,AF10,IF(AND($D11=0,$D10=0),$BB10+BD$2+BD$1+AF10,$BB10+BD$2+BD$1+AF10+SUM($BC11:BD11)))</f>
        <v/>
      </c>
      <c r="BE10" s="626" t="str">
        <f>IF($D10=1,AG10,IF(AND($D11=0,$D10=0),$BB10+BE$2+BE$1+AG10,$BB10+BE$2+BE$1+AG10+SUM($BC11:BE11)))</f>
        <v/>
      </c>
      <c r="BF10" s="626">
        <f>IF($D10=1,AH10,IF(AND($D11=0,$D10=0),$BB10+BF$2+BF$1+AH10,$BB10+BF$2+BF$1+AH10+SUM($BC11:BF11)))</f>
        <v>940.23017679574343</v>
      </c>
      <c r="BG10" s="626" t="str">
        <f>IF($D10=1,AI10,IF(AND($D11=0,$D10=0),$BB10+BG$2+BG$1+AI10,$BB10+BG$2+BG$1+AI10+SUM($BC11:BG11)))</f>
        <v/>
      </c>
      <c r="BH10" s="626" t="str">
        <f>IF($D10=1,AJ10,IF(AND($D11=0,$D10=0),$BB10+BH$2+BH$1+AJ10,$BB10+BH$2+BH$1+AJ10+SUM($BC11:BH11)))</f>
        <v/>
      </c>
      <c r="BI10" s="626" t="str">
        <f>IF($D10=1,AK10,IF(AND($D11=0,$D10=0),$BB10+BI$2+BI$1+AK10,$BB10+BI$2+BI$1+AK10+SUM($BC11:BI11)))</f>
        <v/>
      </c>
      <c r="BJ10" s="626" t="str">
        <f>IF($D10=1,AL10,IF(AND($D11=0,$D10=0),$BB10+BJ$2+BJ$1+AL10,$BB10+BJ$2+BJ$1+AL10+SUM($BC11:BJ11)))</f>
        <v/>
      </c>
      <c r="BK10" s="626" t="str">
        <f>IF($D10=1,AM10,IF(AND($D11=0,$D10=0),$BB10+BK$2+BK$1+AM10,$BB10+BK$2+BK$1+AM10+SUM($BC11:BK11)))</f>
        <v/>
      </c>
      <c r="BL10" s="626" t="str">
        <f>IF($D10=1,AN10,IF(AND($D11=0,$D10=0),$BB10+BL$2+BL$1+AN10,$BB10+BL$2+BL$1+AN10+SUM($BC11:BL11)))</f>
        <v/>
      </c>
      <c r="BM10" s="626" t="str">
        <f>IF($D10=1,AO10,IF(AND($D11=0,$D10=0),$BB10+BM$2+BM$1+AO10,$BB10+BM$2+BM$1+AO10+SUM($BC11:BM11)))</f>
        <v/>
      </c>
      <c r="BN10" s="626" t="str">
        <f>IF($D10=1,AP10,IF(AND($D11=0,$D10=0),$BB10+BN$2+BN$1+AP10,$BB10+BN$2+BN$1+AP10+SUM($BC11:BN11)))</f>
        <v/>
      </c>
      <c r="BO10" s="626" t="str">
        <f>IF($D10=1,AQ10,IF(AND($D11=0,$D10=0),$BB10+BO$2+BO$1+AQ10,$BB10+BO$2+BO$1+AQ10+SUM($BC11:BO11)))</f>
        <v/>
      </c>
      <c r="BP10" s="626" t="str">
        <f>IF($D10=1,AR10,IF(AND($D11=0,$D10=0),$BB10+BP$2+BP$1+AR10,$BB10+BP$2+BP$1+AR10+SUM($BC11:BP11)))</f>
        <v/>
      </c>
      <c r="BQ10" s="626" t="str">
        <f>IF($D10=1,AS10,IF(AND($D11=0,$D10=0),$BB10+BQ$2+BQ$1+AS10,$BB10+BQ$2+BQ$1+AS10+SUM($BC11:BQ11)))</f>
        <v/>
      </c>
      <c r="BR10" s="626" t="str">
        <f>IF($D10=1,AT10,IF(AND($D11=0,$D10=0),$BB10+BR$2+BR$1+AT10,$BB10+BR$2+BR$1+AT10+SUM($BC11:BR11)))</f>
        <v/>
      </c>
      <c r="BS10" s="626" t="str">
        <f>IF($D10=1,AU10,IF(AND($D11=0,$D10=0),$BB10+BS$2+BS$1+AU10,$BB10+BS$2+BS$1+AU10+SUM($BC11:BS11)))</f>
        <v/>
      </c>
      <c r="BT10" s="626" t="str">
        <f>IF($D10=1,AV10,IF(AND($D11=0,$D10=0),$BB10+BT$2+BT$1+AV10,$BB10+BT$2+BT$1+AV10+SUM($BC11:BT11)))</f>
        <v/>
      </c>
      <c r="BU10" s="626" t="str">
        <f>IF($D10=1,AW10,IF(AND($D11=0,$D10=0),$BB10+BU$2+BU$1+AW10,$BB10+BU$2+BU$1+AW10+SUM($BC11:BU11)))</f>
        <v/>
      </c>
      <c r="BV10" s="626" t="str">
        <f>IF($D10=1,AX10,IF(AND($D11=0,$D10=0),$BB10+BV$2+BV$1+AX10,$BB10+BV$2+BV$1+AX10+SUM($BC11:BV11)))</f>
        <v/>
      </c>
      <c r="BW10" s="626" t="str">
        <f>IF($D10=1,AY10,IF(AND($D11=0,$D10=0),$BB10+BW$2+BW$1+AY10,$BB10+BW$2+BW$1+AY10+SUM($BC11:BW11)))</f>
        <v/>
      </c>
      <c r="BX10" s="626" t="e">
        <f>IF($D10=1,AZ10,IF(AND($D11=0,$D10=0),$BB10+BX$2+BX$1+AZ10,$BB10+BX$2+BX$1+AZ10+SUM($BC11:BX11)))</f>
        <v>#VALUE!</v>
      </c>
      <c r="BY10" s="626" t="str">
        <f>IF($D10=1,BA10,IF(AND($D11=0,$D10=0),$BB10+BY$2+BY$1+BA10,$BB10+BY$2+BY$1+BA10+SUM($BC11:BY11)))</f>
        <v/>
      </c>
      <c r="BZ10" s="603" t="str">
        <f t="shared" si="9"/>
        <v/>
      </c>
      <c r="CA10" s="653" t="str">
        <f>IF(BZ10="","",MATCH(BZ10,BC10:BY10,0)*5+BC$5-5)</f>
        <v/>
      </c>
      <c r="CB10" s="609" t="str">
        <f t="shared" si="10"/>
        <v/>
      </c>
      <c r="CC10" s="609" t="str">
        <f t="shared" si="11"/>
        <v/>
      </c>
      <c r="CD10" s="609" t="str">
        <f t="shared" si="12"/>
        <v/>
      </c>
      <c r="CE10" s="609" t="str">
        <f t="shared" si="13"/>
        <v/>
      </c>
      <c r="CF10" s="609" t="str">
        <f t="shared" si="14"/>
        <v/>
      </c>
      <c r="CG10" s="609" t="str">
        <f t="shared" si="15"/>
        <v/>
      </c>
      <c r="CH10" s="609" t="str">
        <f t="shared" si="16"/>
        <v/>
      </c>
      <c r="CI10" s="609" t="str">
        <f t="shared" si="17"/>
        <v/>
      </c>
      <c r="CJ10" s="609" t="str">
        <f t="shared" si="18"/>
        <v/>
      </c>
      <c r="CK10" s="609" t="str">
        <f t="shared" si="19"/>
        <v/>
      </c>
      <c r="CL10" s="609" t="str">
        <f t="shared" si="20"/>
        <v/>
      </c>
      <c r="CM10" s="609" t="str">
        <f t="shared" si="21"/>
        <v/>
      </c>
      <c r="CN10" s="609" t="str">
        <f t="shared" si="22"/>
        <v/>
      </c>
      <c r="CO10" s="609" t="str">
        <f t="shared" si="23"/>
        <v/>
      </c>
      <c r="CP10" s="609" t="str">
        <f t="shared" si="24"/>
        <v/>
      </c>
      <c r="CQ10" s="609" t="str">
        <f t="shared" si="25"/>
        <v/>
      </c>
      <c r="CR10" s="609" t="str">
        <f t="shared" si="26"/>
        <v/>
      </c>
      <c r="CS10" s="609" t="str">
        <f t="shared" si="27"/>
        <v/>
      </c>
      <c r="CT10" s="609" t="str">
        <f t="shared" si="28"/>
        <v/>
      </c>
      <c r="CU10" s="609" t="str">
        <f t="shared" si="29"/>
        <v/>
      </c>
      <c r="CV10" s="609" t="str">
        <f t="shared" si="30"/>
        <v/>
      </c>
      <c r="CW10" s="609" t="str">
        <f t="shared" si="31"/>
        <v/>
      </c>
      <c r="CX10" s="609" t="str">
        <f t="shared" si="32"/>
        <v/>
      </c>
      <c r="CY10" s="603" t="str">
        <f t="shared" si="33"/>
        <v/>
      </c>
      <c r="CZ10" s="653" t="str">
        <f t="shared" si="34"/>
        <v/>
      </c>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09"/>
      <c r="DW10" s="609"/>
      <c r="DX10" s="603"/>
    </row>
    <row r="11" spans="1:153" ht="15">
      <c r="A11" s="597">
        <v>6</v>
      </c>
      <c r="C11" s="604">
        <f>IEVADE!$C$36</f>
        <v>0.02</v>
      </c>
      <c r="D11" s="597">
        <f t="shared" si="6"/>
        <v>0</v>
      </c>
      <c r="E11" s="619">
        <f t="shared" si="7"/>
        <v>2000</v>
      </c>
      <c r="F11" s="617" t="s">
        <v>427</v>
      </c>
      <c r="G11" s="113">
        <f>Pivot4!C20</f>
        <v>-2.8650578699848666</v>
      </c>
      <c r="H11" s="113">
        <f>Pivot4!D20</f>
        <v>120.44773293580602</v>
      </c>
      <c r="I11" s="113">
        <f>Pivot4!E20</f>
        <v>1460.2085491917423</v>
      </c>
      <c r="J11" s="113">
        <f>Pivot4!F20</f>
        <v>3209.0404096567809</v>
      </c>
      <c r="K11" s="113">
        <f>Pivot4!G20</f>
        <v>2960.9642686955785</v>
      </c>
      <c r="L11" s="113">
        <f>Pivot4!H20</f>
        <v>5110.85989619887</v>
      </c>
      <c r="M11" s="113">
        <f>Pivot4!I20</f>
        <v>7570.1229247209103</v>
      </c>
      <c r="N11" s="113">
        <f>Pivot4!J20</f>
        <v>10249.006260175111</v>
      </c>
      <c r="O11" s="113">
        <f>Pivot4!K20</f>
        <v>9942.1730300346389</v>
      </c>
      <c r="P11" s="113">
        <f>Pivot4!L20</f>
        <v>12284.584204147239</v>
      </c>
      <c r="Q11" s="113">
        <f>Pivot4!M20</f>
        <v>14657.158645741127</v>
      </c>
      <c r="R11" s="113">
        <f>Pivot4!N20</f>
        <v>16925.168503605259</v>
      </c>
      <c r="S11" s="113">
        <f>Pivot4!O20</f>
        <v>19108.331901963385</v>
      </c>
      <c r="T11" s="113">
        <f>Pivot4!P20</f>
        <v>20938.577688537629</v>
      </c>
      <c r="U11" s="113">
        <f>Pivot4!Q20</f>
        <v>22245.490868339053</v>
      </c>
      <c r="V11" s="113">
        <f>Pivot4!R20</f>
        <v>23118.475744078853</v>
      </c>
      <c r="W11" s="113">
        <f>Pivot4!S20</f>
        <v>23719.949695056603</v>
      </c>
      <c r="X11" s="113">
        <f>Pivot4!T20</f>
        <v>23658.534981079778</v>
      </c>
      <c r="Y11" s="113">
        <f>Pivot4!U20</f>
        <v>23217.426474312724</v>
      </c>
      <c r="Z11" s="113">
        <f>Pivot4!V20</f>
        <v>22236.969219763138</v>
      </c>
      <c r="AA11" s="113">
        <f>Pivot4!W20</f>
        <v>20992.685405090044</v>
      </c>
      <c r="AB11" s="113">
        <f>Pivot4!X20</f>
        <v>19334.753933085085</v>
      </c>
      <c r="AC11" s="113"/>
      <c r="AE11" s="603">
        <f t="shared" si="8"/>
        <v>-2.5440893968538894</v>
      </c>
      <c r="AF11" s="603">
        <f t="shared" si="3"/>
        <v>96.871659742848266</v>
      </c>
      <c r="AG11" s="603">
        <f t="shared" si="3"/>
        <v>1063.6828048084606</v>
      </c>
      <c r="AH11" s="603">
        <f t="shared" si="3"/>
        <v>2117.2472573375999</v>
      </c>
      <c r="AI11" s="603">
        <f t="shared" si="3"/>
        <v>1769.4109100991625</v>
      </c>
      <c r="AJ11" s="603">
        <f t="shared" si="3"/>
        <v>2766.2323199473449</v>
      </c>
      <c r="AK11" s="603">
        <f t="shared" si="3"/>
        <v>3711.049508710491</v>
      </c>
      <c r="AL11" s="603">
        <f t="shared" si="3"/>
        <v>4550.663431771366</v>
      </c>
      <c r="AM11" s="603">
        <f t="shared" si="3"/>
        <v>3998.2819479614518</v>
      </c>
      <c r="AN11" s="603">
        <f t="shared" si="3"/>
        <v>4474.5740707619161</v>
      </c>
      <c r="AO11" s="603">
        <f t="shared" si="3"/>
        <v>4835.4864418313737</v>
      </c>
      <c r="AP11" s="603">
        <f t="shared" si="3"/>
        <v>5057.3443301279249</v>
      </c>
      <c r="AQ11" s="603">
        <f t="shared" si="3"/>
        <v>5171.4393996016479</v>
      </c>
      <c r="AR11" s="603">
        <f t="shared" si="3"/>
        <v>5132.571198596972</v>
      </c>
      <c r="AS11" s="603">
        <f t="shared" si="3"/>
        <v>4938.8852901111804</v>
      </c>
      <c r="AT11" s="603">
        <f t="shared" si="3"/>
        <v>4648.8473289170979</v>
      </c>
      <c r="AU11" s="603">
        <f t="shared" si="3"/>
        <v>4320.1516502916538</v>
      </c>
      <c r="AV11" s="603">
        <f t="shared" si="3"/>
        <v>3902.763348115086</v>
      </c>
      <c r="AW11" s="603">
        <f t="shared" si="3"/>
        <v>3468.9464023529249</v>
      </c>
      <c r="AX11" s="603">
        <f t="shared" si="3"/>
        <v>3009.2498459694571</v>
      </c>
      <c r="AY11" s="603">
        <f t="shared" si="3"/>
        <v>2573.0592731083689</v>
      </c>
      <c r="AZ11" s="603">
        <f t="shared" si="3"/>
        <v>2146.4441056915584</v>
      </c>
      <c r="BA11" s="603">
        <f t="shared" si="3"/>
        <v>0</v>
      </c>
      <c r="BB11" s="597">
        <f>IEVADE!$B$114</f>
        <v>-1589.9098889375225</v>
      </c>
      <c r="BC11" s="606">
        <f t="shared" si="4"/>
        <v>-1658.4682872412804</v>
      </c>
      <c r="BD11" s="626">
        <f>IF($D11=1,AF11,IF(AND($D12=0,$D11=0),$BB11+BD$2+BD$1+AF11,$BB11+BD$2+BD$1+AF11+SUM($BC12:BD12)))</f>
        <v>-1600.9067096480294</v>
      </c>
      <c r="BE11" s="626">
        <f>IF($D11=1,AG11,IF(AND($D12=0,$D11=0),$BB11+BE$2+BE$1+AG11,$BB11+BE$2+BE$1+AG11+SUM($BC12:BE12)))</f>
        <v>-672.00417727194485</v>
      </c>
      <c r="BF11" s="626">
        <f>IF($D11=1,AH11,IF(AND($D12=0,$D11=0),$BB11+BF$2+BF$1+AH11,$BB11+BF$2+BF$1+AH11+SUM($BC12:BF12)))</f>
        <v>1060.0025112140274</v>
      </c>
      <c r="BG11" s="626">
        <f>IF($D11=1,AI11,IF(AND($D12=0,$D11=0),$BB11+BG$2+BG$1+AI11,$BB11+BG$2+BG$1+AI11+SUM($BC12:BG12)))</f>
        <v>665.20778236016599</v>
      </c>
      <c r="BH11" s="626">
        <f>IF($D11=1,AJ11,IF(AND($D12=0,$D11=0),$BB11+BH$2+BH$1+AJ11,$BB11+BH$2+BH$1+AJ11+SUM($BC12:BH12)))</f>
        <v>1619.4975391995081</v>
      </c>
      <c r="BI11" s="626">
        <f>IF($D11=1,AK11,IF(AND($D12=0,$D11=0),$BB11+BI$2+BI$1+AK11,$BB11+BI$2+BI$1+AK11+SUM($BC12:BI12)))</f>
        <v>2525.7924994395516</v>
      </c>
      <c r="BJ11" s="626">
        <f>IF($D11=1,AL11,IF(AND($D12=0,$D11=0),$BB11+BJ$2+BJ$1+AL11,$BB11+BJ$2+BJ$1+AL11+SUM($BC12:BJ12)))</f>
        <v>4437.6754470118558</v>
      </c>
      <c r="BK11" s="626">
        <f>IF($D11=1,AM11,IF(AND($D12=0,$D11=0),$BB11+BK$2+BK$1+AM11,$BB11+BK$2+BK$1+AM11+SUM($BC12:BK12)))</f>
        <v>3853.6923185256128</v>
      </c>
      <c r="BL11" s="626">
        <f>IF($D11=1,AN11,IF(AND($D12=0,$D11=0),$BB11+BL$2+BL$1+AN11,$BB11+BL$2+BL$1+AN11+SUM($BC12:BL12)))</f>
        <v>4301.3618581014289</v>
      </c>
      <c r="BM11" s="626">
        <f>IF($D11=1,AO11,IF(AND($D12=0,$D11=0),$BB11+BM$2+BM$1+AO11,$BB11+BM$2+BM$1+AO11+SUM($BC12:BM12)))</f>
        <v>4636.3498736874008</v>
      </c>
      <c r="BN11" s="626">
        <f>IF($D11=1,AP11,IF(AND($D12=0,$D11=0),$BB11+BN$2+BN$1+AP11,$BB11+BN$2+BN$1+AP11+SUM($BC12:BN12)))</f>
        <v>4834.7272744975762</v>
      </c>
      <c r="BO11" s="626">
        <f>IF($D11=1,AQ11,IF(AND($D12=0,$D11=0),$BB11+BO$2+BO$1+AQ11,$BB11+BO$2+BO$1+AQ11+SUM($BC12:BO12)))</f>
        <v>4927.5553430250629</v>
      </c>
      <c r="BP11" s="626">
        <f>IF($D11=1,AR11,IF(AND($D12=0,$D11=0),$BB11+BP$2+BP$1+AR11,$BB11+BP$2+BP$1+AR11+SUM($BC12:BP12)))</f>
        <v>4869.4249640306989</v>
      </c>
      <c r="BQ11" s="626">
        <f>IF($D11=1,AS11,IF(AND($D12=0,$D11=0),$BB11+BQ$2+BQ$1+AS11,$BB11+BQ$2+BQ$1+AS11+SUM($BC12:BQ12)))</f>
        <v>4658.2927074752188</v>
      </c>
      <c r="BR11" s="626">
        <f>IF($D11=1,AT11,IF(AND($D12=0,$D11=0),$BB11+BR$2+BR$1+AT11,$BB11+BR$2+BR$1+AT11+SUM($BC12:BR12)))</f>
        <v>4352.4530513154032</v>
      </c>
      <c r="BS11" s="626">
        <f>IF($D11=1,AU11,IF(AND($D12=0,$D11=0),$BB11+BS$2+BS$1+AU11,$BB11+BS$2+BS$1+AU11+SUM($BC12:BS12)))</f>
        <v>4009.4452907119603</v>
      </c>
      <c r="BT11" s="626">
        <f>IF($D11=1,AV11,IF(AND($D12=0,$D11=0),$BB11+BT$2+BT$1+AV11,$BB11+BT$2+BT$1+AV11+SUM($BC12:BT12)))</f>
        <v>3579.094094935107</v>
      </c>
      <c r="BU11" s="626">
        <f>IF($D11=1,AW11,IF(AND($D12=0,$D11=0),$BB11+BU$2+BU$1+AW11,$BB11+BU$2+BU$1+AW11+SUM($BC12:BU12)))</f>
        <v>3133.5362570546204</v>
      </c>
      <c r="BV11" s="626">
        <f>IF($D11=1,AX11,IF(AND($D12=0,$D11=0),$BB11+BV$2+BV$1+AX11,$BB11+BV$2+BV$1+AX11+SUM($BC12:BV12)))</f>
        <v>2663.2056129446964</v>
      </c>
      <c r="BW11" s="626">
        <f>IF($D11=1,AY11,IF(AND($D12=0,$D11=0),$BB11+BW$2+BW$1+AY11,$BB11+BW$2+BW$1+AY11+SUM($BC12:BW12)))</f>
        <v>2217.3834191953229</v>
      </c>
      <c r="BX11" s="626" t="e">
        <f>IF($D11=1,AZ11,IF(AND($D12=0,$D11=0),$BB11+BX$2+BX$1+AZ11,$BB11+BX$2+BX$1+AZ11+SUM($BC12:BX12)))</f>
        <v>#VALUE!</v>
      </c>
      <c r="BY11" s="626" t="e">
        <f>IF($D11=1,BA11,IF(AND($D12=0,$D11=0),$BB11+BY$2+BY$1+BA11,$BB11+BY$2+BY$1+BA11+SUM($BC12:BY12)))</f>
        <v>#VALUE!</v>
      </c>
      <c r="BZ11" s="603">
        <f t="shared" si="9"/>
        <v>4927.5553430250629</v>
      </c>
      <c r="CA11" s="653">
        <f t="shared" si="35"/>
        <v>66</v>
      </c>
      <c r="CB11" s="609">
        <f t="shared" si="10"/>
        <v>-296.07939821192139</v>
      </c>
      <c r="CC11" s="609">
        <f t="shared" si="11"/>
        <v>-163.57735424440693</v>
      </c>
      <c r="CD11" s="609">
        <f t="shared" si="12"/>
        <v>-49.49319224007634</v>
      </c>
      <c r="CE11" s="609">
        <f t="shared" si="13"/>
        <v>62.312002701204669</v>
      </c>
      <c r="CF11" s="609">
        <f t="shared" si="14"/>
        <v>33.060315102410904</v>
      </c>
      <c r="CG11" s="609">
        <f t="shared" si="15"/>
        <v>70.604177046492154</v>
      </c>
      <c r="CH11" s="609">
        <f t="shared" si="16"/>
        <v>99.094044823136116</v>
      </c>
      <c r="CI11" s="609">
        <f t="shared" si="17"/>
        <v>159.63154484262762</v>
      </c>
      <c r="CJ11" s="609">
        <f t="shared" si="18"/>
        <v>128.91917199106322</v>
      </c>
      <c r="CK11" s="609">
        <f t="shared" si="19"/>
        <v>135.3146565392484</v>
      </c>
      <c r="CL11" s="609">
        <f t="shared" si="20"/>
        <v>138.37911554154019</v>
      </c>
      <c r="CM11" s="609">
        <f t="shared" si="21"/>
        <v>137.89987548470981</v>
      </c>
      <c r="CN11" s="609">
        <f t="shared" si="22"/>
        <v>135.11959419054153</v>
      </c>
      <c r="CO11" s="609">
        <f t="shared" si="23"/>
        <v>129.01276862406772</v>
      </c>
      <c r="CP11" s="609">
        <f t="shared" si="24"/>
        <v>119.75312826976817</v>
      </c>
      <c r="CQ11" s="609">
        <f t="shared" si="25"/>
        <v>108.9595069616845</v>
      </c>
      <c r="CR11" s="609">
        <f t="shared" si="26"/>
        <v>98.046217163000975</v>
      </c>
      <c r="CS11" s="609">
        <f t="shared" si="27"/>
        <v>85.722921299927165</v>
      </c>
      <c r="CT11" s="609">
        <f t="shared" si="28"/>
        <v>73.679237478187275</v>
      </c>
      <c r="CU11" s="609">
        <f t="shared" si="29"/>
        <v>61.600255432963557</v>
      </c>
      <c r="CV11" s="609">
        <f t="shared" si="30"/>
        <v>50.542646423000292</v>
      </c>
      <c r="CW11" s="609" t="e">
        <f t="shared" si="31"/>
        <v>#VALUE!</v>
      </c>
      <c r="CX11" s="609" t="e">
        <f t="shared" si="32"/>
        <v>#VALUE!</v>
      </c>
      <c r="CY11" s="603">
        <f t="shared" si="33"/>
        <v>159.63154484262762</v>
      </c>
      <c r="CZ11" s="653">
        <f t="shared" si="34"/>
        <v>41</v>
      </c>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09"/>
      <c r="DW11" s="609"/>
      <c r="DX11" s="603"/>
    </row>
    <row r="12" spans="1:153" ht="15">
      <c r="A12" s="597">
        <v>7</v>
      </c>
      <c r="C12" s="604">
        <f>IEVADE!$C$36</f>
        <v>0.02</v>
      </c>
      <c r="D12" s="597">
        <f t="shared" si="6"/>
        <v>1</v>
      </c>
      <c r="E12" s="619">
        <f t="shared" si="7"/>
        <v>2000</v>
      </c>
      <c r="F12" s="617" t="s">
        <v>428</v>
      </c>
      <c r="G12" s="113">
        <f>Pivot4!C21</f>
        <v>0</v>
      </c>
      <c r="H12" s="113">
        <f>Pivot4!D21</f>
        <v>0</v>
      </c>
      <c r="I12" s="113">
        <f>Pivot4!E21</f>
        <v>0</v>
      </c>
      <c r="J12" s="113">
        <f>Pivot4!F21</f>
        <v>1085.4324649186237</v>
      </c>
      <c r="K12" s="113">
        <f>Pivot4!G21</f>
        <v>0</v>
      </c>
      <c r="L12" s="113">
        <f>Pivot4!H21</f>
        <v>0</v>
      </c>
      <c r="M12" s="113">
        <f>Pivot4!I21</f>
        <v>0</v>
      </c>
      <c r="N12" s="113">
        <f>Pivot4!J21</f>
        <v>2493.545793326578</v>
      </c>
      <c r="O12" s="113">
        <f>Pivot4!K21</f>
        <v>0</v>
      </c>
      <c r="P12" s="113">
        <f>Pivot4!L21</f>
        <v>0</v>
      </c>
      <c r="Q12" s="113">
        <f>Pivot4!M21</f>
        <v>0</v>
      </c>
      <c r="R12" s="113">
        <f>Pivot4!N21</f>
        <v>0</v>
      </c>
      <c r="S12" s="113">
        <f>Pivot4!O21</f>
        <v>0</v>
      </c>
      <c r="T12" s="113">
        <f>Pivot4!P21</f>
        <v>0</v>
      </c>
      <c r="U12" s="113">
        <f>Pivot4!Q21</f>
        <v>0</v>
      </c>
      <c r="V12" s="113">
        <f>Pivot4!R21</f>
        <v>0</v>
      </c>
      <c r="W12" s="113">
        <f>Pivot4!S21</f>
        <v>0</v>
      </c>
      <c r="X12" s="113">
        <f>Pivot4!T21</f>
        <v>0</v>
      </c>
      <c r="Y12" s="113">
        <f>Pivot4!U21</f>
        <v>0</v>
      </c>
      <c r="Z12" s="113">
        <f>Pivot4!V21</f>
        <v>0</v>
      </c>
      <c r="AA12" s="113">
        <f>Pivot4!W21</f>
        <v>0</v>
      </c>
      <c r="AB12" s="113" t="e">
        <f>Pivot4!X21</f>
        <v>#VALUE!</v>
      </c>
      <c r="AC12" s="113"/>
      <c r="AE12" s="603" t="str">
        <f t="shared" si="8"/>
        <v/>
      </c>
      <c r="AF12" s="603" t="str">
        <f t="shared" si="3"/>
        <v/>
      </c>
      <c r="AG12" s="603" t="str">
        <f t="shared" si="3"/>
        <v/>
      </c>
      <c r="AH12" s="603">
        <f t="shared" si="3"/>
        <v>716.14209109318767</v>
      </c>
      <c r="AI12" s="603" t="str">
        <f t="shared" si="3"/>
        <v/>
      </c>
      <c r="AJ12" s="603" t="str">
        <f t="shared" si="3"/>
        <v/>
      </c>
      <c r="AK12" s="603" t="str">
        <f t="shared" si="3"/>
        <v/>
      </c>
      <c r="AL12" s="603">
        <f t="shared" si="3"/>
        <v>1107.1597937481115</v>
      </c>
      <c r="AM12" s="603" t="str">
        <f t="shared" si="3"/>
        <v/>
      </c>
      <c r="AN12" s="603" t="str">
        <f t="shared" si="3"/>
        <v/>
      </c>
      <c r="AO12" s="603" t="str">
        <f t="shared" si="3"/>
        <v/>
      </c>
      <c r="AP12" s="603" t="str">
        <f t="shared" si="3"/>
        <v/>
      </c>
      <c r="AQ12" s="603" t="str">
        <f t="shared" si="3"/>
        <v/>
      </c>
      <c r="AR12" s="603" t="str">
        <f t="shared" si="3"/>
        <v/>
      </c>
      <c r="AS12" s="603" t="str">
        <f t="shared" si="3"/>
        <v/>
      </c>
      <c r="AT12" s="603" t="str">
        <f t="shared" si="3"/>
        <v/>
      </c>
      <c r="AU12" s="603" t="str">
        <f t="shared" si="3"/>
        <v/>
      </c>
      <c r="AV12" s="603" t="str">
        <f t="shared" si="3"/>
        <v/>
      </c>
      <c r="AW12" s="603" t="str">
        <f t="shared" si="3"/>
        <v/>
      </c>
      <c r="AX12" s="603" t="str">
        <f t="shared" si="3"/>
        <v/>
      </c>
      <c r="AY12" s="603" t="str">
        <f t="shared" si="3"/>
        <v/>
      </c>
      <c r="AZ12" s="603" t="e">
        <f t="shared" si="3"/>
        <v>#VALUE!</v>
      </c>
      <c r="BA12" s="603" t="str">
        <f t="shared" si="3"/>
        <v/>
      </c>
      <c r="BB12" s="597">
        <f>IEVADE!$B$114</f>
        <v>-1589.9098889375225</v>
      </c>
      <c r="BC12" s="606" t="str">
        <f t="shared" si="4"/>
        <v/>
      </c>
      <c r="BD12" s="626" t="str">
        <f>IF($D12=1,AF12,IF(AND(#REF!=0,$D12=0),$BB12+BD$2+BD$1+AF12,$BB12+BD$2+BD$1+AF12+SUM(#REF!)))</f>
        <v/>
      </c>
      <c r="BE12" s="626" t="str">
        <f>IF($D12=1,AG12,IF(AND(#REF!=0,$D12=0),$BB12+BE$2+BE$1+AG12,$BB12+BE$2+BE$1+AG12+SUM(#REF!)))</f>
        <v/>
      </c>
      <c r="BF12" s="626">
        <f>IF($D12=1,AH12,IF(AND(#REF!=0,$D12=0),$BB12+BF$2+BF$1+AH12,$BB12+BF$2+BF$1+AH12+SUM(#REF!)))</f>
        <v>716.14209109318767</v>
      </c>
      <c r="BG12" s="626" t="str">
        <f>IF($D12=1,AI12,IF(AND(#REF!=0,$D12=0),$BB12+BG$2+BG$1+AI12,$BB12+BG$2+BG$1+AI12+SUM(#REF!)))</f>
        <v/>
      </c>
      <c r="BH12" s="626" t="str">
        <f>IF($D12=1,AJ12,IF(AND(#REF!=0,$D12=0),$BB12+BH$2+BH$1+AJ12,$BB12+BH$2+BH$1+AJ12+SUM(#REF!)))</f>
        <v/>
      </c>
      <c r="BI12" s="626" t="str">
        <f>IF($D12=1,AK12,IF(AND(#REF!=0,$D12=0),$BB12+BI$2+BI$1+AK12,$BB12+BI$2+BI$1+AK12+SUM(#REF!)))</f>
        <v/>
      </c>
      <c r="BJ12" s="626">
        <f>IF($D12=1,AL12,IF(AND(#REF!=0,$D12=0),$BB12+BJ$2+BJ$1+AL12,$BB12+BJ$2+BJ$1+AL12+SUM(#REF!)))</f>
        <v>1107.1597937481115</v>
      </c>
      <c r="BK12" s="626" t="str">
        <f>IF($D12=1,AM12,IF(AND(#REF!=0,$D12=0),$BB12+BK$2+BK$1+AM12,$BB12+BK$2+BK$1+AM12+SUM(#REF!)))</f>
        <v/>
      </c>
      <c r="BL12" s="626" t="str">
        <f>IF($D12=1,AN12,IF(AND(#REF!=0,$D12=0),$BB12+BL$2+BL$1+AN12,$BB12+BL$2+BL$1+AN12+SUM(#REF!)))</f>
        <v/>
      </c>
      <c r="BM12" s="626" t="str">
        <f>IF($D12=1,AO12,IF(AND(#REF!=0,$D12=0),$BB12+BM$2+BM$1+AO12,$BB12+BM$2+BM$1+AO12+SUM(#REF!)))</f>
        <v/>
      </c>
      <c r="BN12" s="626" t="str">
        <f>IF($D12=1,AP12,IF(AND(#REF!=0,$D12=0),$BB12+BN$2+BN$1+AP12,$BB12+BN$2+BN$1+AP12+SUM(#REF!)))</f>
        <v/>
      </c>
      <c r="BO12" s="626" t="str">
        <f>IF($D12=1,AQ12,IF(AND(#REF!=0,$D12=0),$BB12+BO$2+BO$1+AQ12,$BB12+BO$2+BO$1+AQ12+SUM(#REF!)))</f>
        <v/>
      </c>
      <c r="BP12" s="626" t="str">
        <f>IF($D12=1,AR12,IF(AND(#REF!=0,$D12=0),$BB12+BP$2+BP$1+AR12,$BB12+BP$2+BP$1+AR12+SUM(#REF!)))</f>
        <v/>
      </c>
      <c r="BQ12" s="626" t="str">
        <f>IF($D12=1,AS12,IF(AND(#REF!=0,$D12=0),$BB12+BQ$2+BQ$1+AS12,$BB12+BQ$2+BQ$1+AS12+SUM(#REF!)))</f>
        <v/>
      </c>
      <c r="BR12" s="626" t="str">
        <f>IF($D12=1,AT12,IF(AND(#REF!=0,$D12=0),$BB12+BR$2+BR$1+AT12,$BB12+BR$2+BR$1+AT12+SUM(#REF!)))</f>
        <v/>
      </c>
      <c r="BS12" s="626" t="str">
        <f>IF($D12=1,AU12,IF(AND(#REF!=0,$D12=0),$BB12+BS$2+BS$1+AU12,$BB12+BS$2+BS$1+AU12+SUM(#REF!)))</f>
        <v/>
      </c>
      <c r="BT12" s="626" t="str">
        <f>IF($D12=1,AV12,IF(AND(#REF!=0,$D12=0),$BB12+BT$2+BT$1+AV12,$BB12+BT$2+BT$1+AV12+SUM(#REF!)))</f>
        <v/>
      </c>
      <c r="BU12" s="626" t="str">
        <f>IF($D12=1,AW12,IF(AND(#REF!=0,$D12=0),$BB12+BU$2+BU$1+AW12,$BB12+BU$2+BU$1+AW12+SUM(#REF!)))</f>
        <v/>
      </c>
      <c r="BV12" s="626" t="str">
        <f>IF($D12=1,AX12,IF(AND(#REF!=0,$D12=0),$BB12+BV$2+BV$1+AX12,$BB12+BV$2+BV$1+AX12+SUM(#REF!)))</f>
        <v/>
      </c>
      <c r="BW12" s="626" t="str">
        <f>IF($D12=1,AY12,IF(AND(#REF!=0,$D12=0),$BB12+BW$2+BW$1+AY12,$BB12+BW$2+BW$1+AY12+SUM(#REF!)))</f>
        <v/>
      </c>
      <c r="BX12" s="626" t="e">
        <f>IF($D12=1,AZ12,IF(AND(#REF!=0,$D12=0),$BB12+BX$2+BX$1+AZ12,$BB12+BX$2+BX$1+AZ12+SUM(#REF!)))</f>
        <v>#VALUE!</v>
      </c>
      <c r="BY12" s="626" t="str">
        <f>IF($D12=1,BA12,IF(AND(#REF!=0,$D12=0),$BB12+BY$2+BY$1+BA12,$BB12+BY$2+BY$1+BA12+SUM(#REF!)))</f>
        <v/>
      </c>
      <c r="BZ12" s="603" t="str">
        <f t="shared" si="9"/>
        <v/>
      </c>
      <c r="CA12" s="653" t="str">
        <f t="shared" si="35"/>
        <v/>
      </c>
      <c r="CB12" s="609" t="str">
        <f t="shared" ref="CB12" si="36">IF($D12=1,"",BC12*$C12/(1-(1+$C12)^(-CB$5)))</f>
        <v/>
      </c>
      <c r="CC12" s="609" t="str">
        <f>IF($D12=1,"",BD12*(#REF!/(1-(1+#REF!)^(-CC$5))))</f>
        <v/>
      </c>
      <c r="CD12" s="609" t="str">
        <f>IF($D12=1,"",BE12*(#REF!/(1-(1+#REF!)^(-CD$5))))</f>
        <v/>
      </c>
      <c r="CE12" s="609" t="str">
        <f>IF($D12=1,"",BF12*(#REF!/(1-(1+#REF!)^(-CE$5))))</f>
        <v/>
      </c>
      <c r="CF12" s="609" t="str">
        <f>IF($D12=1,"",BG12*(#REF!/(1-(1+#REF!)^(-CF$5))))</f>
        <v/>
      </c>
      <c r="CG12" s="609" t="str">
        <f>IF($D12=1,"",BH12*(#REF!/(1-(1+#REF!)^(-CG$5))))</f>
        <v/>
      </c>
      <c r="CH12" s="609" t="str">
        <f>IF($D12=1,"",BI12*(#REF!/(1-(1+#REF!)^(-CH$5))))</f>
        <v/>
      </c>
      <c r="CI12" s="609" t="str">
        <f>IF($D12=1,"",BJ12*(#REF!/(1-(1+#REF!)^(-CI$5))))</f>
        <v/>
      </c>
      <c r="CJ12" s="609" t="str">
        <f>IF($D12=1,"",BK12*(#REF!/(1-(1+#REF!)^(-CJ$5))))</f>
        <v/>
      </c>
      <c r="CK12" s="609" t="str">
        <f>IF($D12=1,"",BL12*(#REF!/(1-(1+#REF!)^(-CK$5))))</f>
        <v/>
      </c>
      <c r="CL12" s="609" t="str">
        <f>IF($D12=1,"",BM12*(#REF!/(1-(1+#REF!)^(-CL$5))))</f>
        <v/>
      </c>
      <c r="CM12" s="609" t="str">
        <f>IF($D12=1,"",BN12*(#REF!/(1-(1+#REF!)^(-CM$5))))</f>
        <v/>
      </c>
      <c r="CN12" s="609" t="str">
        <f>IF($D12=1,"",BO12*(#REF!/(1-(1+#REF!)^(-CN$5))))</f>
        <v/>
      </c>
      <c r="CO12" s="609" t="str">
        <f>IF($D12=1,"",BP12*(#REF!/(1-(1+#REF!)^(-CO$5))))</f>
        <v/>
      </c>
      <c r="CP12" s="609" t="str">
        <f>IF($D12=1,"",BQ12*(#REF!/(1-(1+#REF!)^(-CP$5))))</f>
        <v/>
      </c>
      <c r="CQ12" s="609" t="str">
        <f>IF($D12=1,"",BR12*(#REF!/(1-(1+#REF!)^(-CQ$5))))</f>
        <v/>
      </c>
      <c r="CR12" s="609" t="str">
        <f>IF($D12=1,"",BS12*(#REF!/(1-(1+#REF!)^(-CR$5))))</f>
        <v/>
      </c>
      <c r="CS12" s="609" t="str">
        <f>IF($D12=1,"",BT12*(#REF!/(1-(1+#REF!)^(-CS$5))))</f>
        <v/>
      </c>
      <c r="CT12" s="609" t="str">
        <f>IF($D12=1,"",BU12*(#REF!/(1-(1+#REF!)^(-CT$5))))</f>
        <v/>
      </c>
      <c r="CU12" s="609" t="str">
        <f>IF($D12=1,"",BV12*(#REF!/(1-(1+#REF!)^(-CU$5))))</f>
        <v/>
      </c>
      <c r="CV12" s="609" t="str">
        <f>IF($D12=1,"",BW12*(#REF!/(1-(1+#REF!)^(-CV$5))))</f>
        <v/>
      </c>
      <c r="CW12" s="609" t="str">
        <f>IF($D12=1,"",BX12*(#REF!/(1-(1+#REF!)^(-CW$5))))</f>
        <v/>
      </c>
      <c r="CX12" s="609" t="str">
        <f>IF($D12=1,"",BY12*(#REF!/(1-(1+#REF!)^(-CX$5))))</f>
        <v/>
      </c>
      <c r="CY12" s="603" t="str">
        <f t="shared" si="33"/>
        <v/>
      </c>
      <c r="CZ12" s="653" t="str">
        <f t="shared" si="34"/>
        <v/>
      </c>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09"/>
      <c r="DW12" s="609"/>
      <c r="DX12" s="603"/>
    </row>
    <row r="13" spans="1:15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E13" s="603"/>
      <c r="AF13" s="603"/>
      <c r="AG13" s="603"/>
      <c r="AH13" s="603"/>
      <c r="AI13" s="603"/>
      <c r="AJ13" s="603"/>
      <c r="AK13" s="603"/>
      <c r="AL13" s="603"/>
      <c r="AM13" s="603"/>
      <c r="AN13" s="603"/>
      <c r="AO13" s="603"/>
      <c r="AP13" s="603"/>
      <c r="AQ13" s="603"/>
      <c r="AR13" s="603"/>
      <c r="AS13" s="603"/>
      <c r="AT13" s="603"/>
      <c r="AU13" s="603"/>
      <c r="AV13" s="603"/>
      <c r="AW13" s="603"/>
      <c r="AX13" s="603"/>
      <c r="AY13" s="603"/>
      <c r="AZ13" s="603"/>
      <c r="BA13" s="603"/>
      <c r="BC13" s="623"/>
      <c r="BD13" s="603"/>
      <c r="BE13" s="603"/>
      <c r="BF13" s="603"/>
      <c r="BG13" s="603"/>
      <c r="BH13" s="603"/>
      <c r="BI13" s="603"/>
      <c r="BJ13" s="603"/>
      <c r="BK13" s="603"/>
      <c r="BL13" s="603"/>
      <c r="BM13" s="603"/>
      <c r="BN13" s="603"/>
      <c r="BO13" s="603"/>
      <c r="BP13" s="603"/>
      <c r="BQ13" s="603"/>
      <c r="BR13" s="603"/>
      <c r="BS13" s="603"/>
      <c r="BT13" s="603"/>
      <c r="BU13" s="603"/>
      <c r="BV13" s="603"/>
      <c r="BW13" s="603"/>
      <c r="BX13" s="603"/>
      <c r="BY13" s="603"/>
      <c r="BZ13" s="603"/>
      <c r="CA13" s="603"/>
    </row>
    <row r="14" spans="1:153">
      <c r="G14" s="603"/>
      <c r="H14" s="603"/>
      <c r="I14" s="603"/>
      <c r="J14" s="603"/>
      <c r="K14" s="603"/>
      <c r="L14" s="603"/>
      <c r="M14" s="603"/>
      <c r="N14" s="603"/>
      <c r="O14" s="603"/>
      <c r="P14" s="603"/>
      <c r="Q14" s="603"/>
      <c r="R14" s="603"/>
      <c r="S14" s="603"/>
      <c r="T14" s="603"/>
      <c r="U14" s="603"/>
      <c r="V14" s="603"/>
      <c r="W14" s="603"/>
      <c r="X14" s="603"/>
      <c r="Y14" s="603"/>
      <c r="Z14" s="603"/>
      <c r="AA14" s="603"/>
      <c r="AB14" s="603"/>
      <c r="AC14" s="603"/>
      <c r="AE14" s="603"/>
      <c r="AF14" s="603"/>
      <c r="AG14" s="603"/>
      <c r="AH14" s="603"/>
      <c r="AI14" s="603"/>
      <c r="AJ14" s="603"/>
      <c r="AK14" s="603"/>
      <c r="AL14" s="603"/>
      <c r="AM14" s="603"/>
      <c r="AN14" s="603"/>
      <c r="AO14" s="603"/>
      <c r="AP14" s="603"/>
      <c r="AQ14" s="603"/>
      <c r="AR14" s="603"/>
      <c r="AS14" s="603"/>
      <c r="AT14" s="603"/>
      <c r="AU14" s="603"/>
      <c r="AV14" s="603"/>
      <c r="AW14" s="603"/>
      <c r="AX14" s="603"/>
      <c r="AY14" s="603"/>
      <c r="AZ14" s="603"/>
      <c r="BA14" s="603"/>
      <c r="BC14" s="623"/>
      <c r="BD14" s="603"/>
      <c r="BE14" s="603"/>
      <c r="BF14" s="603"/>
      <c r="BG14" s="603"/>
      <c r="BH14" s="603"/>
      <c r="BI14" s="603"/>
      <c r="BJ14" s="603"/>
      <c r="BK14" s="603"/>
      <c r="BL14" s="603"/>
      <c r="BM14" s="603"/>
      <c r="BN14" s="603"/>
      <c r="BO14" s="603"/>
      <c r="BP14" s="603"/>
      <c r="BQ14" s="603"/>
      <c r="BR14" s="603"/>
      <c r="BS14" s="603"/>
      <c r="BT14" s="603"/>
      <c r="BU14" s="603"/>
      <c r="BV14" s="603"/>
      <c r="BW14" s="603"/>
      <c r="BX14" s="603"/>
      <c r="BY14" s="603"/>
      <c r="BZ14" s="603"/>
      <c r="CA14" s="603"/>
    </row>
    <row r="15" spans="1:153">
      <c r="G15" s="603"/>
      <c r="H15" s="603"/>
      <c r="I15" s="603"/>
      <c r="J15" s="603"/>
      <c r="K15" s="603"/>
      <c r="L15" s="603"/>
      <c r="M15" s="603"/>
      <c r="N15" s="603"/>
      <c r="O15" s="603"/>
      <c r="P15" s="603"/>
      <c r="Q15" s="603"/>
      <c r="R15" s="603"/>
      <c r="S15" s="603"/>
      <c r="T15" s="603"/>
      <c r="U15" s="603"/>
      <c r="V15" s="603"/>
      <c r="W15" s="603"/>
      <c r="X15" s="603"/>
      <c r="Y15" s="603"/>
      <c r="Z15" s="603"/>
      <c r="AA15" s="603"/>
      <c r="AB15" s="603"/>
      <c r="AC15" s="603"/>
      <c r="AE15" s="603"/>
      <c r="AF15" s="603"/>
      <c r="AG15" s="603"/>
      <c r="AH15" s="603"/>
      <c r="AI15" s="603"/>
      <c r="AJ15" s="603"/>
      <c r="AK15" s="623"/>
      <c r="AL15" s="623"/>
      <c r="AM15" s="623"/>
      <c r="AN15" s="623"/>
      <c r="AO15" s="623"/>
      <c r="AP15" s="603"/>
      <c r="AQ15" s="603"/>
      <c r="AR15" s="603"/>
      <c r="AS15" s="603"/>
      <c r="AT15" s="603"/>
      <c r="AU15" s="603"/>
      <c r="AV15" s="603"/>
      <c r="AW15" s="603"/>
      <c r="AX15" s="603"/>
      <c r="AY15" s="603"/>
      <c r="AZ15" s="603"/>
      <c r="BA15" s="603"/>
      <c r="BD15" s="674"/>
      <c r="BE15" s="674"/>
      <c r="BF15" s="674"/>
      <c r="BG15" s="674"/>
      <c r="BH15" s="674"/>
      <c r="BI15" s="603"/>
      <c r="BJ15" s="603"/>
      <c r="BK15" s="603"/>
      <c r="BL15" s="603"/>
      <c r="BM15" s="603"/>
      <c r="BN15" s="603"/>
      <c r="BO15" s="603"/>
      <c r="BP15" s="603"/>
      <c r="BQ15" s="603"/>
      <c r="BR15" s="603"/>
      <c r="BS15" s="603"/>
      <c r="BT15" s="603"/>
      <c r="BU15" s="603"/>
      <c r="BV15" s="603"/>
      <c r="BW15" s="603"/>
      <c r="BX15" s="603"/>
      <c r="BY15" s="603"/>
      <c r="BZ15" s="603"/>
      <c r="CA15" s="603"/>
    </row>
    <row r="16" spans="1:153" ht="13.15" customHeight="1">
      <c r="G16" s="603"/>
      <c r="H16" s="603"/>
      <c r="I16" s="603"/>
      <c r="J16" s="603"/>
      <c r="K16" s="603"/>
      <c r="L16" s="603"/>
      <c r="M16" s="603"/>
      <c r="N16" s="603"/>
      <c r="O16" s="603"/>
      <c r="P16" s="603"/>
      <c r="Q16" s="603"/>
      <c r="R16" s="603"/>
      <c r="S16" s="603"/>
      <c r="T16" s="603"/>
      <c r="U16" s="603"/>
      <c r="V16" s="603"/>
      <c r="W16" s="603"/>
      <c r="X16" s="603"/>
      <c r="Y16" s="603"/>
      <c r="Z16" s="603"/>
      <c r="AA16" s="603"/>
      <c r="AB16" s="603"/>
      <c r="AC16" s="603"/>
      <c r="AE16" s="603"/>
      <c r="AF16" s="603"/>
      <c r="AG16" s="603"/>
      <c r="AH16" s="603"/>
      <c r="AI16" s="603"/>
      <c r="AJ16" s="603"/>
      <c r="AK16" s="675"/>
      <c r="AL16" s="623"/>
      <c r="AM16" s="623"/>
      <c r="AN16" s="623"/>
      <c r="AO16" s="623"/>
      <c r="AP16" s="603"/>
      <c r="AQ16" s="603"/>
      <c r="AR16" s="603"/>
      <c r="AS16" s="603"/>
      <c r="AT16" s="603"/>
      <c r="AU16" s="603"/>
      <c r="AV16" s="603"/>
      <c r="AW16" s="603"/>
      <c r="AX16" s="603"/>
      <c r="AY16" s="603"/>
      <c r="AZ16" s="603"/>
      <c r="BA16" s="603"/>
      <c r="BC16" s="623"/>
      <c r="BD16" s="603"/>
      <c r="BE16" s="603"/>
      <c r="BF16" s="603"/>
      <c r="BG16" s="603"/>
      <c r="BH16" s="603"/>
      <c r="BI16" s="603"/>
      <c r="BJ16" s="603"/>
      <c r="BK16" s="603"/>
      <c r="BL16" s="603"/>
      <c r="BM16" s="603"/>
      <c r="BN16" s="603"/>
      <c r="BO16" s="603"/>
      <c r="BP16" s="603"/>
      <c r="BQ16" s="603"/>
      <c r="BR16" s="603"/>
      <c r="BS16" s="603"/>
      <c r="BT16" s="603"/>
      <c r="BU16" s="603"/>
      <c r="BV16" s="603"/>
      <c r="BW16" s="603"/>
      <c r="BX16" s="603"/>
      <c r="BY16" s="603"/>
      <c r="BZ16" s="603"/>
      <c r="CA16" s="603"/>
    </row>
    <row r="17" spans="7:79">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E17" s="603"/>
      <c r="AF17" s="603"/>
      <c r="AG17" s="603"/>
      <c r="AH17" s="603"/>
      <c r="AI17" s="603"/>
      <c r="AJ17" s="603"/>
      <c r="AK17" s="623"/>
      <c r="AL17" s="623"/>
      <c r="AM17" s="623"/>
      <c r="AN17" s="623"/>
      <c r="AO17" s="623"/>
      <c r="AP17" s="603"/>
      <c r="AQ17" s="603"/>
      <c r="AR17" s="603"/>
      <c r="AS17" s="603"/>
      <c r="AT17" s="603"/>
      <c r="AU17" s="603"/>
      <c r="AV17" s="603"/>
      <c r="AW17" s="603"/>
      <c r="AX17" s="603"/>
      <c r="AY17" s="603"/>
      <c r="AZ17" s="603"/>
      <c r="BA17" s="603"/>
      <c r="BC17" s="623"/>
      <c r="BD17" s="603"/>
      <c r="BE17" s="603"/>
      <c r="BF17" s="603"/>
      <c r="BG17" s="603"/>
      <c r="BH17" s="603"/>
      <c r="BI17" s="603"/>
      <c r="BJ17" s="603"/>
      <c r="BK17" s="603"/>
      <c r="BL17" s="603"/>
      <c r="BM17" s="603"/>
      <c r="BN17" s="603"/>
      <c r="BO17" s="603"/>
      <c r="BP17" s="603"/>
      <c r="BQ17" s="603"/>
      <c r="BR17" s="603"/>
      <c r="BS17" s="603"/>
      <c r="BT17" s="603"/>
      <c r="BU17" s="603"/>
      <c r="BV17" s="603"/>
      <c r="BW17" s="603"/>
      <c r="BX17" s="603"/>
      <c r="BY17" s="603"/>
      <c r="BZ17" s="603"/>
      <c r="CA17" s="603"/>
    </row>
    <row r="18" spans="7:79">
      <c r="G18" s="603"/>
      <c r="H18" s="603"/>
      <c r="I18" s="603"/>
      <c r="J18" s="603"/>
      <c r="K18" s="603"/>
      <c r="L18" s="603"/>
      <c r="M18" s="603"/>
      <c r="N18" s="603"/>
      <c r="O18" s="603"/>
      <c r="P18" s="603"/>
      <c r="Q18" s="603"/>
      <c r="R18" s="603"/>
      <c r="S18" s="603"/>
      <c r="T18" s="603"/>
      <c r="U18" s="603"/>
      <c r="V18" s="603"/>
      <c r="W18" s="603"/>
      <c r="X18" s="603"/>
      <c r="Y18" s="603"/>
      <c r="Z18" s="603"/>
      <c r="AA18" s="603"/>
      <c r="AB18" s="603"/>
      <c r="AC18" s="603"/>
      <c r="AE18" s="603"/>
      <c r="AF18" s="603"/>
      <c r="AG18" s="603"/>
      <c r="AH18" s="603"/>
      <c r="AI18" s="603"/>
      <c r="AJ18" s="603"/>
      <c r="AK18" s="603"/>
      <c r="AL18" s="603"/>
      <c r="AM18" s="603"/>
      <c r="AN18" s="603"/>
      <c r="AO18" s="603"/>
      <c r="AP18" s="603"/>
      <c r="AQ18" s="603"/>
      <c r="AR18" s="603"/>
      <c r="AS18" s="603"/>
      <c r="AT18" s="603"/>
      <c r="AU18" s="603"/>
      <c r="AV18" s="603"/>
      <c r="AW18" s="603"/>
      <c r="AX18" s="603"/>
      <c r="AY18" s="603"/>
      <c r="AZ18" s="603"/>
      <c r="BA18" s="603"/>
      <c r="BC18" s="623"/>
      <c r="BD18" s="603"/>
      <c r="BE18" s="603"/>
      <c r="BF18" s="603"/>
      <c r="BG18" s="603"/>
      <c r="BH18" s="603"/>
      <c r="BI18" s="603"/>
      <c r="BJ18" s="603"/>
      <c r="BK18" s="603"/>
      <c r="BL18" s="603"/>
      <c r="BM18" s="603"/>
      <c r="BN18" s="603"/>
      <c r="BO18" s="603"/>
      <c r="BP18" s="603"/>
      <c r="BQ18" s="603"/>
      <c r="BR18" s="603"/>
      <c r="BS18" s="603"/>
      <c r="BT18" s="603"/>
      <c r="BU18" s="603"/>
      <c r="BV18" s="603"/>
      <c r="BW18" s="603"/>
      <c r="BX18" s="603"/>
      <c r="BY18" s="603"/>
      <c r="BZ18" s="603"/>
      <c r="CA18" s="603"/>
    </row>
    <row r="19" spans="7:79">
      <c r="G19" s="603"/>
      <c r="H19" s="603"/>
      <c r="I19" s="603"/>
      <c r="J19" s="603"/>
      <c r="K19" s="603"/>
      <c r="L19" s="603"/>
      <c r="M19" s="603"/>
      <c r="N19" s="603"/>
      <c r="O19" s="603"/>
      <c r="P19" s="603"/>
      <c r="Q19" s="603"/>
      <c r="R19" s="603"/>
      <c r="S19" s="603"/>
      <c r="T19" s="603"/>
      <c r="U19" s="603"/>
      <c r="V19" s="603"/>
      <c r="W19" s="603"/>
      <c r="X19" s="603"/>
      <c r="Y19" s="603"/>
      <c r="Z19" s="603"/>
      <c r="AA19" s="603"/>
      <c r="AB19" s="603"/>
      <c r="AC19" s="603"/>
      <c r="AE19" s="603"/>
      <c r="AF19" s="603"/>
      <c r="AG19" s="603"/>
      <c r="AH19" s="603"/>
      <c r="AI19" s="603"/>
      <c r="AJ19" s="603"/>
      <c r="AK19" s="603"/>
      <c r="AL19" s="603"/>
      <c r="AM19" s="603"/>
      <c r="AN19" s="603"/>
      <c r="AO19" s="603"/>
      <c r="AP19" s="603"/>
      <c r="AQ19" s="603"/>
      <c r="AR19" s="603"/>
      <c r="AS19" s="603"/>
      <c r="AT19" s="603"/>
      <c r="AU19" s="603"/>
      <c r="AV19" s="603"/>
      <c r="AW19" s="603"/>
      <c r="AX19" s="603"/>
      <c r="AY19" s="603"/>
      <c r="AZ19" s="603"/>
      <c r="BA19" s="603"/>
      <c r="BC19" s="623"/>
      <c r="BD19" s="603"/>
      <c r="BE19" s="603"/>
      <c r="BF19" s="603"/>
      <c r="BG19" s="603"/>
      <c r="BH19" s="603"/>
      <c r="BI19" s="603"/>
      <c r="BJ19" s="603"/>
      <c r="BK19" s="603"/>
      <c r="BL19" s="603"/>
      <c r="BM19" s="603"/>
      <c r="BN19" s="603"/>
      <c r="BO19" s="603"/>
      <c r="BP19" s="603"/>
      <c r="BQ19" s="603"/>
      <c r="BR19" s="603"/>
      <c r="BS19" s="603"/>
      <c r="BT19" s="603"/>
      <c r="BU19" s="603"/>
      <c r="BV19" s="603"/>
      <c r="BW19" s="603"/>
      <c r="BX19" s="603"/>
      <c r="BY19" s="603"/>
      <c r="BZ19" s="603"/>
      <c r="CA19" s="603"/>
    </row>
    <row r="20" spans="7:79">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C20" s="623"/>
      <c r="BD20" s="603"/>
      <c r="BE20" s="603"/>
      <c r="BF20" s="603"/>
      <c r="BG20" s="603"/>
      <c r="BH20" s="603"/>
      <c r="BI20" s="603"/>
      <c r="BJ20" s="603"/>
      <c r="BK20" s="603"/>
      <c r="BL20" s="603"/>
      <c r="BM20" s="603"/>
      <c r="BN20" s="603"/>
      <c r="BO20" s="603"/>
      <c r="BP20" s="603"/>
      <c r="BQ20" s="603"/>
      <c r="BR20" s="603"/>
      <c r="BS20" s="603"/>
      <c r="BT20" s="603"/>
      <c r="BU20" s="603"/>
      <c r="BV20" s="603"/>
      <c r="BW20" s="603"/>
      <c r="BX20" s="603"/>
      <c r="BY20" s="603"/>
      <c r="BZ20" s="603"/>
      <c r="CA20" s="603"/>
    </row>
    <row r="21" spans="7:79">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E21" s="603"/>
      <c r="AF21" s="603"/>
      <c r="AG21" s="603"/>
      <c r="AH21" s="603"/>
      <c r="AI21" s="603"/>
      <c r="AJ21" s="603"/>
      <c r="AK21" s="603"/>
      <c r="AL21" s="603"/>
      <c r="AM21" s="603"/>
      <c r="AN21" s="603"/>
      <c r="AO21" s="603"/>
      <c r="AP21" s="603"/>
      <c r="AQ21" s="603"/>
      <c r="AR21" s="603"/>
      <c r="AS21" s="603"/>
      <c r="AT21" s="603"/>
      <c r="AU21" s="603"/>
      <c r="AV21" s="603"/>
      <c r="AW21" s="603"/>
      <c r="AX21" s="603"/>
      <c r="AY21" s="603"/>
      <c r="AZ21" s="603"/>
      <c r="BA21" s="603"/>
      <c r="BC21" s="623"/>
      <c r="BD21" s="603"/>
      <c r="BE21" s="603"/>
      <c r="BF21" s="603"/>
      <c r="BG21" s="603"/>
      <c r="BH21" s="603"/>
      <c r="BI21" s="603"/>
      <c r="BJ21" s="603"/>
      <c r="BK21" s="603"/>
      <c r="BL21" s="603"/>
      <c r="BM21" s="603"/>
      <c r="BN21" s="603"/>
      <c r="BO21" s="603"/>
      <c r="BP21" s="603"/>
      <c r="BQ21" s="603"/>
      <c r="BR21" s="603"/>
      <c r="BS21" s="603"/>
      <c r="BT21" s="603"/>
      <c r="BU21" s="603"/>
      <c r="BV21" s="603"/>
      <c r="BW21" s="603"/>
      <c r="BX21" s="603"/>
      <c r="BY21" s="603"/>
      <c r="BZ21" s="603"/>
      <c r="CA21" s="603"/>
    </row>
    <row r="22" spans="7:79">
      <c r="G22" s="603"/>
      <c r="H22" s="603"/>
      <c r="I22" s="603"/>
      <c r="J22" s="603"/>
      <c r="K22" s="603"/>
      <c r="L22" s="603"/>
      <c r="M22" s="603"/>
      <c r="N22" s="603"/>
      <c r="O22" s="603"/>
      <c r="P22" s="603"/>
      <c r="Q22" s="603"/>
      <c r="R22" s="603"/>
      <c r="S22" s="603"/>
      <c r="T22" s="603"/>
      <c r="U22" s="603"/>
      <c r="V22" s="603"/>
      <c r="W22" s="603"/>
      <c r="X22" s="603"/>
      <c r="Y22" s="603"/>
      <c r="Z22" s="603"/>
      <c r="AA22" s="603"/>
      <c r="AB22" s="603"/>
      <c r="AC22" s="603"/>
      <c r="AE22" s="603"/>
      <c r="AF22" s="603"/>
      <c r="AG22" s="603"/>
      <c r="AH22" s="603"/>
      <c r="AI22" s="603"/>
      <c r="AJ22" s="603"/>
      <c r="AK22" s="603"/>
      <c r="AL22" s="603"/>
      <c r="AM22" s="603"/>
      <c r="AN22" s="603"/>
      <c r="AO22" s="603"/>
      <c r="AP22" s="603"/>
      <c r="AQ22" s="603"/>
      <c r="AR22" s="603"/>
      <c r="AS22" s="603"/>
      <c r="AT22" s="603"/>
      <c r="AU22" s="603"/>
      <c r="AV22" s="603"/>
      <c r="AW22" s="603"/>
      <c r="AX22" s="603"/>
      <c r="AY22" s="603"/>
      <c r="AZ22" s="603"/>
      <c r="BA22" s="603"/>
      <c r="BC22" s="623"/>
      <c r="BD22" s="603"/>
      <c r="BE22" s="603"/>
      <c r="BF22" s="603"/>
      <c r="BG22" s="603"/>
      <c r="BH22" s="603"/>
      <c r="BI22" s="603"/>
      <c r="BJ22" s="603"/>
      <c r="BK22" s="603"/>
      <c r="BL22" s="603"/>
      <c r="BM22" s="603"/>
      <c r="BN22" s="603"/>
      <c r="BO22" s="603"/>
      <c r="BP22" s="603"/>
      <c r="BQ22" s="603"/>
      <c r="BR22" s="603"/>
      <c r="BS22" s="603"/>
      <c r="BT22" s="603"/>
      <c r="BU22" s="603"/>
      <c r="BV22" s="603"/>
      <c r="BW22" s="603"/>
      <c r="BX22" s="603"/>
      <c r="BY22" s="603"/>
      <c r="BZ22" s="603"/>
      <c r="CA22" s="603"/>
    </row>
    <row r="23" spans="7:79">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C23" s="623"/>
      <c r="BD23" s="603"/>
      <c r="BE23" s="603"/>
      <c r="BF23" s="603"/>
      <c r="BG23" s="603"/>
      <c r="BH23" s="603"/>
      <c r="BI23" s="603"/>
      <c r="BJ23" s="603"/>
      <c r="BK23" s="603"/>
      <c r="BL23" s="603"/>
      <c r="BM23" s="603"/>
      <c r="BN23" s="603"/>
      <c r="BO23" s="603"/>
      <c r="BP23" s="603"/>
      <c r="BQ23" s="603"/>
      <c r="BR23" s="603"/>
      <c r="BS23" s="603"/>
      <c r="BT23" s="603"/>
      <c r="BU23" s="603"/>
      <c r="BV23" s="603"/>
      <c r="BW23" s="603"/>
      <c r="BX23" s="603"/>
      <c r="BY23" s="603"/>
      <c r="BZ23" s="603"/>
      <c r="CA23" s="603"/>
    </row>
    <row r="24" spans="7:79">
      <c r="G24" s="603"/>
      <c r="H24" s="603"/>
      <c r="I24" s="603"/>
      <c r="J24" s="603"/>
      <c r="K24" s="603"/>
      <c r="L24" s="603"/>
      <c r="M24" s="603"/>
      <c r="N24" s="603"/>
      <c r="O24" s="603"/>
      <c r="P24" s="603"/>
      <c r="Q24" s="603"/>
      <c r="R24" s="603"/>
      <c r="S24" s="603"/>
      <c r="T24" s="603"/>
      <c r="U24" s="603"/>
      <c r="V24" s="603"/>
      <c r="W24" s="603"/>
      <c r="X24" s="603"/>
      <c r="Y24" s="603"/>
      <c r="Z24" s="603"/>
      <c r="AA24" s="603"/>
      <c r="AB24" s="603"/>
      <c r="AC24" s="603"/>
      <c r="AE24" s="603"/>
      <c r="AF24" s="603"/>
      <c r="AG24" s="603"/>
      <c r="AH24" s="603"/>
      <c r="AI24" s="603"/>
      <c r="AJ24" s="603"/>
      <c r="AK24" s="603"/>
      <c r="AL24" s="603"/>
      <c r="AM24" s="603"/>
      <c r="AN24" s="603"/>
      <c r="AO24" s="603"/>
      <c r="AP24" s="603"/>
      <c r="AQ24" s="603"/>
      <c r="AR24" s="603"/>
      <c r="AS24" s="603"/>
      <c r="AT24" s="603"/>
      <c r="AU24" s="603"/>
      <c r="AV24" s="603"/>
      <c r="AW24" s="603"/>
      <c r="AX24" s="603"/>
      <c r="AY24" s="603"/>
      <c r="AZ24" s="603"/>
      <c r="BA24" s="603"/>
      <c r="BC24" s="623"/>
      <c r="BD24" s="603"/>
      <c r="BE24" s="603"/>
      <c r="BF24" s="603"/>
      <c r="BG24" s="603"/>
      <c r="BH24" s="603"/>
      <c r="BI24" s="603"/>
      <c r="BJ24" s="603"/>
      <c r="BK24" s="603"/>
      <c r="BL24" s="603"/>
      <c r="BM24" s="603"/>
      <c r="BN24" s="603"/>
      <c r="BO24" s="603"/>
      <c r="BP24" s="603"/>
      <c r="BQ24" s="603"/>
      <c r="BR24" s="603"/>
      <c r="BS24" s="603"/>
      <c r="BT24" s="603"/>
      <c r="BU24" s="603"/>
      <c r="BV24" s="603"/>
      <c r="BW24" s="603"/>
      <c r="BX24" s="603"/>
      <c r="BY24" s="603"/>
      <c r="BZ24" s="603"/>
      <c r="CA24" s="603"/>
    </row>
    <row r="25" spans="7:79">
      <c r="G25" s="603"/>
      <c r="H25" s="603"/>
      <c r="I25" s="603"/>
      <c r="J25" s="603"/>
      <c r="K25" s="603"/>
      <c r="L25" s="603"/>
      <c r="M25" s="603"/>
      <c r="N25" s="603"/>
      <c r="O25" s="603"/>
      <c r="P25" s="603"/>
      <c r="Q25" s="603"/>
      <c r="R25" s="603"/>
      <c r="S25" s="603"/>
      <c r="T25" s="603"/>
      <c r="U25" s="603"/>
      <c r="V25" s="603"/>
      <c r="W25" s="603"/>
      <c r="X25" s="603"/>
      <c r="Y25" s="603"/>
      <c r="Z25" s="603"/>
      <c r="AA25" s="603"/>
      <c r="AB25" s="603"/>
      <c r="AC25" s="603"/>
      <c r="AE25" s="603"/>
      <c r="AF25" s="603"/>
      <c r="AG25" s="603"/>
      <c r="AH25" s="603"/>
      <c r="AI25" s="603"/>
      <c r="AJ25" s="603"/>
      <c r="AK25" s="603"/>
      <c r="AL25" s="603"/>
      <c r="AM25" s="603"/>
      <c r="AN25" s="603"/>
      <c r="AO25" s="603"/>
      <c r="AP25" s="603"/>
      <c r="AQ25" s="603"/>
      <c r="AR25" s="603"/>
      <c r="AS25" s="603"/>
      <c r="AT25" s="603"/>
      <c r="AU25" s="603"/>
      <c r="AV25" s="603"/>
      <c r="AW25" s="603"/>
      <c r="AX25" s="603"/>
      <c r="AY25" s="603"/>
      <c r="AZ25" s="603"/>
      <c r="BA25" s="603"/>
      <c r="BC25" s="623"/>
      <c r="BD25" s="603"/>
      <c r="BE25" s="603"/>
      <c r="BF25" s="603"/>
      <c r="BG25" s="603"/>
      <c r="BH25" s="603"/>
      <c r="BI25" s="603"/>
      <c r="BJ25" s="603"/>
      <c r="BK25" s="603"/>
      <c r="BL25" s="603"/>
      <c r="BM25" s="603"/>
      <c r="BN25" s="603"/>
      <c r="BO25" s="603"/>
      <c r="BP25" s="603"/>
      <c r="BQ25" s="603"/>
      <c r="BR25" s="603"/>
      <c r="BS25" s="603"/>
      <c r="BT25" s="603"/>
      <c r="BU25" s="603"/>
      <c r="BV25" s="603"/>
      <c r="BW25" s="603"/>
      <c r="BX25" s="603"/>
      <c r="BY25" s="603"/>
      <c r="BZ25" s="603"/>
      <c r="CA25" s="603"/>
    </row>
    <row r="26" spans="7:79">
      <c r="G26" s="603"/>
      <c r="H26" s="603"/>
      <c r="I26" s="603"/>
      <c r="J26" s="603"/>
      <c r="K26" s="603"/>
      <c r="L26" s="603"/>
      <c r="M26" s="603"/>
      <c r="N26" s="603"/>
      <c r="O26" s="603"/>
      <c r="P26" s="603"/>
      <c r="Q26" s="603"/>
      <c r="R26" s="603"/>
      <c r="S26" s="603"/>
      <c r="T26" s="603"/>
      <c r="U26" s="603"/>
      <c r="V26" s="603"/>
      <c r="W26" s="603"/>
      <c r="X26" s="603"/>
      <c r="Y26" s="603"/>
      <c r="Z26" s="603"/>
      <c r="AA26" s="603"/>
      <c r="AB26" s="603"/>
      <c r="AC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C26" s="623"/>
      <c r="BD26" s="603"/>
      <c r="BE26" s="603"/>
      <c r="BF26" s="603"/>
      <c r="BG26" s="603"/>
      <c r="BH26" s="603"/>
      <c r="BI26" s="603"/>
      <c r="BJ26" s="603"/>
      <c r="BK26" s="603"/>
      <c r="BL26" s="603"/>
      <c r="BM26" s="603"/>
      <c r="BN26" s="603"/>
      <c r="BO26" s="603"/>
      <c r="BP26" s="603"/>
      <c r="BQ26" s="603"/>
      <c r="BR26" s="603"/>
      <c r="BS26" s="603"/>
      <c r="BT26" s="603"/>
      <c r="BU26" s="603"/>
      <c r="BV26" s="603"/>
      <c r="BW26" s="603"/>
      <c r="BX26" s="603"/>
      <c r="BY26" s="603"/>
      <c r="BZ26" s="603"/>
      <c r="CA26" s="603"/>
    </row>
    <row r="27" spans="7:79">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E27" s="603"/>
      <c r="AF27" s="603"/>
      <c r="AG27" s="603"/>
      <c r="AH27" s="603"/>
      <c r="AI27" s="603"/>
      <c r="AJ27" s="603"/>
      <c r="AK27" s="603"/>
      <c r="AL27" s="603"/>
      <c r="AM27" s="603"/>
      <c r="AN27" s="603"/>
      <c r="AO27" s="603"/>
      <c r="AP27" s="603"/>
      <c r="AQ27" s="603"/>
      <c r="AR27" s="603"/>
      <c r="AS27" s="603"/>
      <c r="AT27" s="603"/>
      <c r="AU27" s="603"/>
      <c r="AV27" s="603"/>
      <c r="AW27" s="603"/>
      <c r="AX27" s="603"/>
      <c r="AY27" s="603"/>
      <c r="AZ27" s="603"/>
      <c r="BA27" s="603"/>
      <c r="BC27" s="623"/>
      <c r="BD27" s="603"/>
      <c r="BE27" s="603"/>
      <c r="BF27" s="603"/>
      <c r="BG27" s="603"/>
      <c r="BH27" s="603"/>
      <c r="BI27" s="603"/>
      <c r="BJ27" s="603"/>
      <c r="BK27" s="603"/>
      <c r="BL27" s="603"/>
      <c r="BM27" s="603"/>
      <c r="BN27" s="603"/>
      <c r="BO27" s="603"/>
      <c r="BP27" s="603"/>
      <c r="BQ27" s="603"/>
      <c r="BR27" s="603"/>
      <c r="BS27" s="603"/>
      <c r="BT27" s="603"/>
      <c r="BU27" s="603"/>
      <c r="BV27" s="603"/>
      <c r="BW27" s="603"/>
      <c r="BX27" s="603"/>
      <c r="BY27" s="603"/>
      <c r="BZ27" s="603"/>
      <c r="CA27" s="603"/>
    </row>
    <row r="28" spans="7:79">
      <c r="G28" s="603"/>
      <c r="H28" s="603"/>
      <c r="I28" s="603"/>
      <c r="J28" s="603"/>
      <c r="K28" s="603"/>
      <c r="L28" s="603"/>
      <c r="M28" s="603"/>
      <c r="N28" s="603"/>
      <c r="O28" s="603"/>
      <c r="P28" s="603"/>
      <c r="Q28" s="603"/>
      <c r="R28" s="603"/>
      <c r="S28" s="603"/>
      <c r="T28" s="603"/>
      <c r="U28" s="603"/>
      <c r="V28" s="603"/>
      <c r="W28" s="603"/>
      <c r="X28" s="603"/>
      <c r="Y28" s="603"/>
      <c r="Z28" s="603"/>
      <c r="AA28" s="603"/>
      <c r="AB28" s="603"/>
      <c r="AC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603"/>
      <c r="BC28" s="623"/>
      <c r="BD28" s="603"/>
      <c r="BE28" s="603"/>
      <c r="BF28" s="603"/>
      <c r="BG28" s="603"/>
      <c r="BH28" s="603"/>
      <c r="BI28" s="603"/>
      <c r="BJ28" s="603"/>
      <c r="BK28" s="603"/>
      <c r="BL28" s="603"/>
      <c r="BM28" s="603"/>
      <c r="BN28" s="603"/>
      <c r="BO28" s="603"/>
      <c r="BP28" s="603"/>
      <c r="BQ28" s="603"/>
      <c r="BR28" s="603"/>
      <c r="BS28" s="603"/>
      <c r="BT28" s="603"/>
      <c r="BU28" s="603"/>
      <c r="BV28" s="603"/>
      <c r="BW28" s="603"/>
      <c r="BX28" s="603"/>
      <c r="BY28" s="603"/>
      <c r="BZ28" s="603"/>
      <c r="CA28" s="603"/>
    </row>
    <row r="29" spans="7:79">
      <c r="G29" s="603"/>
      <c r="H29" s="603"/>
      <c r="I29" s="603"/>
      <c r="J29" s="603"/>
      <c r="K29" s="603"/>
      <c r="L29" s="603"/>
      <c r="M29" s="603"/>
      <c r="N29" s="603"/>
      <c r="O29" s="603"/>
      <c r="P29" s="603"/>
      <c r="Q29" s="603"/>
      <c r="R29" s="603"/>
      <c r="S29" s="603"/>
      <c r="T29" s="603"/>
      <c r="U29" s="603"/>
      <c r="V29" s="603"/>
      <c r="W29" s="603"/>
      <c r="X29" s="603"/>
      <c r="Y29" s="603"/>
      <c r="Z29" s="603"/>
      <c r="AA29" s="603"/>
      <c r="AB29" s="603"/>
      <c r="AC29" s="603"/>
      <c r="AE29" s="603"/>
      <c r="AF29" s="603"/>
      <c r="AG29" s="603"/>
      <c r="AH29" s="603"/>
      <c r="AI29" s="603"/>
      <c r="AJ29" s="603"/>
      <c r="AK29" s="603"/>
      <c r="AL29" s="603"/>
      <c r="AM29" s="603"/>
      <c r="AN29" s="603"/>
      <c r="AO29" s="603"/>
      <c r="AP29" s="603"/>
      <c r="AQ29" s="603"/>
      <c r="AR29" s="603"/>
      <c r="AS29" s="603"/>
      <c r="AT29" s="603"/>
      <c r="AU29" s="603"/>
      <c r="AV29" s="603"/>
      <c r="AW29" s="603"/>
      <c r="AX29" s="603"/>
      <c r="AY29" s="603"/>
      <c r="AZ29" s="603"/>
      <c r="BA29" s="603"/>
      <c r="BC29" s="623"/>
      <c r="BD29" s="603"/>
      <c r="BE29" s="603"/>
      <c r="BF29" s="603"/>
      <c r="BG29" s="603"/>
      <c r="BH29" s="603"/>
      <c r="BI29" s="603"/>
      <c r="BJ29" s="603"/>
      <c r="BK29" s="603"/>
      <c r="BL29" s="603"/>
      <c r="BM29" s="603"/>
      <c r="BN29" s="603"/>
      <c r="BO29" s="603"/>
      <c r="BP29" s="603"/>
      <c r="BQ29" s="603"/>
      <c r="BR29" s="603"/>
      <c r="BS29" s="603"/>
      <c r="BT29" s="603"/>
      <c r="BU29" s="603"/>
      <c r="BV29" s="603"/>
      <c r="BW29" s="603"/>
      <c r="BX29" s="603"/>
      <c r="BY29" s="603"/>
      <c r="BZ29" s="603"/>
      <c r="CA29" s="603"/>
    </row>
    <row r="30" spans="7:79">
      <c r="G30" s="603"/>
      <c r="H30" s="603"/>
      <c r="I30" s="603"/>
      <c r="J30" s="603"/>
      <c r="K30" s="603"/>
      <c r="L30" s="603"/>
      <c r="M30" s="603"/>
      <c r="N30" s="603"/>
      <c r="O30" s="603"/>
      <c r="P30" s="603"/>
      <c r="Q30" s="603"/>
      <c r="R30" s="603"/>
      <c r="S30" s="603"/>
      <c r="T30" s="603"/>
      <c r="U30" s="603"/>
      <c r="V30" s="603"/>
      <c r="W30" s="603"/>
      <c r="X30" s="603"/>
      <c r="Y30" s="603"/>
      <c r="Z30" s="603"/>
      <c r="AA30" s="603"/>
      <c r="AB30" s="603"/>
      <c r="AC30" s="603"/>
      <c r="AE30" s="603"/>
      <c r="AF30" s="603"/>
      <c r="AG30" s="603"/>
      <c r="AH30" s="603"/>
      <c r="AI30" s="603"/>
      <c r="AJ30" s="603"/>
      <c r="AK30" s="603"/>
      <c r="AL30" s="603"/>
      <c r="AM30" s="603"/>
      <c r="AN30" s="603"/>
      <c r="AO30" s="603"/>
      <c r="AP30" s="603"/>
      <c r="AQ30" s="603"/>
      <c r="AR30" s="603"/>
      <c r="AS30" s="603"/>
      <c r="AT30" s="603"/>
      <c r="AU30" s="603"/>
      <c r="AV30" s="603"/>
      <c r="AW30" s="603"/>
      <c r="AX30" s="603"/>
      <c r="AY30" s="603"/>
      <c r="AZ30" s="603"/>
      <c r="BA30" s="603"/>
      <c r="BC30" s="623"/>
      <c r="BD30" s="603"/>
      <c r="BE30" s="603"/>
      <c r="BF30" s="603"/>
      <c r="BG30" s="603"/>
      <c r="BH30" s="603"/>
      <c r="BI30" s="603"/>
      <c r="BJ30" s="603"/>
      <c r="BK30" s="603"/>
      <c r="BL30" s="603"/>
      <c r="BM30" s="603"/>
      <c r="BN30" s="603"/>
      <c r="BO30" s="603"/>
      <c r="BP30" s="603"/>
      <c r="BQ30" s="603"/>
      <c r="BR30" s="603"/>
      <c r="BS30" s="603"/>
      <c r="BT30" s="603"/>
      <c r="BU30" s="603"/>
      <c r="BV30" s="603"/>
      <c r="BW30" s="603"/>
      <c r="BX30" s="603"/>
      <c r="BY30" s="603"/>
      <c r="BZ30" s="603"/>
      <c r="CA30" s="603"/>
    </row>
    <row r="31" spans="7:79">
      <c r="G31" s="603"/>
      <c r="H31" s="603"/>
      <c r="I31" s="603"/>
      <c r="J31" s="603"/>
      <c r="K31" s="603"/>
      <c r="L31" s="603"/>
      <c r="M31" s="603"/>
      <c r="N31" s="603"/>
      <c r="O31" s="603"/>
      <c r="P31" s="603"/>
      <c r="Q31" s="603"/>
      <c r="R31" s="603"/>
      <c r="S31" s="603"/>
      <c r="T31" s="603"/>
      <c r="U31" s="603"/>
      <c r="V31" s="603"/>
      <c r="W31" s="603"/>
      <c r="X31" s="603"/>
      <c r="Y31" s="603"/>
      <c r="Z31" s="603"/>
      <c r="AA31" s="603"/>
      <c r="AB31" s="603"/>
      <c r="AC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C31" s="623"/>
      <c r="BD31" s="603"/>
      <c r="BE31" s="603"/>
      <c r="BF31" s="603"/>
      <c r="BG31" s="603"/>
      <c r="BH31" s="603"/>
      <c r="BI31" s="603"/>
      <c r="BJ31" s="603"/>
      <c r="BK31" s="603"/>
      <c r="BL31" s="603"/>
      <c r="BM31" s="603"/>
      <c r="BN31" s="603"/>
      <c r="BO31" s="603"/>
      <c r="BP31" s="603"/>
      <c r="BQ31" s="603"/>
      <c r="BR31" s="603"/>
      <c r="BS31" s="603"/>
      <c r="BT31" s="603"/>
      <c r="BU31" s="603"/>
      <c r="BV31" s="603"/>
      <c r="BW31" s="603"/>
      <c r="BX31" s="603"/>
      <c r="BY31" s="603"/>
      <c r="BZ31" s="603"/>
      <c r="CA31" s="603"/>
    </row>
    <row r="32" spans="7:79">
      <c r="G32" s="603"/>
      <c r="H32" s="603"/>
      <c r="I32" s="603"/>
      <c r="J32" s="603"/>
      <c r="K32" s="603"/>
      <c r="L32" s="603"/>
      <c r="M32" s="603"/>
      <c r="N32" s="603"/>
      <c r="O32" s="603"/>
      <c r="P32" s="603"/>
      <c r="Q32" s="603"/>
      <c r="R32" s="603"/>
      <c r="S32" s="603"/>
      <c r="T32" s="603"/>
      <c r="U32" s="603"/>
      <c r="V32" s="603"/>
      <c r="W32" s="603"/>
      <c r="X32" s="603"/>
      <c r="Y32" s="603"/>
      <c r="Z32" s="603"/>
      <c r="AA32" s="603"/>
      <c r="AB32" s="603"/>
      <c r="AC32" s="603"/>
      <c r="AE32" s="603"/>
      <c r="AF32" s="603"/>
      <c r="AG32" s="603"/>
      <c r="AH32" s="603"/>
      <c r="AI32" s="603"/>
      <c r="AJ32" s="603"/>
      <c r="AK32" s="603"/>
      <c r="AL32" s="603"/>
      <c r="AM32" s="603"/>
      <c r="AN32" s="603"/>
      <c r="AO32" s="603"/>
      <c r="AP32" s="603"/>
      <c r="AQ32" s="603"/>
      <c r="AR32" s="603"/>
      <c r="AS32" s="603"/>
      <c r="AT32" s="603"/>
      <c r="AU32" s="603"/>
      <c r="AV32" s="603"/>
      <c r="AW32" s="603"/>
      <c r="AX32" s="603"/>
      <c r="AY32" s="603"/>
      <c r="AZ32" s="603"/>
      <c r="BA32" s="603"/>
      <c r="BC32" s="623"/>
      <c r="BD32" s="603"/>
      <c r="BE32" s="603"/>
      <c r="BF32" s="603"/>
      <c r="BG32" s="603"/>
      <c r="BH32" s="603"/>
      <c r="BI32" s="603"/>
      <c r="BJ32" s="603"/>
      <c r="BK32" s="603"/>
      <c r="BL32" s="603"/>
      <c r="BM32" s="603"/>
      <c r="BN32" s="603"/>
      <c r="BO32" s="603"/>
      <c r="BP32" s="603"/>
      <c r="BQ32" s="603"/>
      <c r="BR32" s="603"/>
      <c r="BS32" s="603"/>
      <c r="BT32" s="603"/>
      <c r="BU32" s="603"/>
      <c r="BV32" s="603"/>
      <c r="BW32" s="603"/>
      <c r="BX32" s="603"/>
      <c r="BY32" s="603"/>
      <c r="BZ32" s="603"/>
      <c r="CA32" s="603"/>
    </row>
    <row r="33" spans="7:79">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E33" s="603"/>
      <c r="AF33" s="603"/>
      <c r="AG33" s="603"/>
      <c r="AH33" s="603"/>
      <c r="AI33" s="603"/>
      <c r="AJ33" s="603"/>
      <c r="AK33" s="603"/>
      <c r="AL33" s="603"/>
      <c r="AM33" s="603"/>
      <c r="AN33" s="603"/>
      <c r="AO33" s="603"/>
      <c r="AP33" s="603"/>
      <c r="AQ33" s="603"/>
      <c r="AR33" s="603"/>
      <c r="AS33" s="603"/>
      <c r="AT33" s="603"/>
      <c r="AU33" s="603"/>
      <c r="AV33" s="603"/>
      <c r="AW33" s="603"/>
      <c r="AX33" s="603"/>
      <c r="AY33" s="603"/>
      <c r="AZ33" s="603"/>
      <c r="BA33" s="603"/>
      <c r="BC33" s="623"/>
      <c r="BD33" s="603"/>
      <c r="BE33" s="603"/>
      <c r="BF33" s="603"/>
      <c r="BG33" s="603"/>
      <c r="BH33" s="603"/>
      <c r="BI33" s="603"/>
      <c r="BJ33" s="603"/>
      <c r="BK33" s="603"/>
      <c r="BL33" s="603"/>
      <c r="BM33" s="603"/>
      <c r="BN33" s="603"/>
      <c r="BO33" s="603"/>
      <c r="BP33" s="603"/>
      <c r="BQ33" s="603"/>
      <c r="BR33" s="603"/>
      <c r="BS33" s="603"/>
      <c r="BT33" s="603"/>
      <c r="BU33" s="603"/>
      <c r="BV33" s="603"/>
      <c r="BW33" s="603"/>
      <c r="BX33" s="603"/>
      <c r="BY33" s="603"/>
      <c r="BZ33" s="603"/>
      <c r="CA33" s="603"/>
    </row>
    <row r="34" spans="7:79">
      <c r="G34" s="603"/>
      <c r="H34" s="603"/>
      <c r="I34" s="603"/>
      <c r="J34" s="603"/>
      <c r="K34" s="603"/>
      <c r="L34" s="603"/>
      <c r="M34" s="603"/>
      <c r="N34" s="603"/>
      <c r="O34" s="603"/>
      <c r="P34" s="603"/>
      <c r="Q34" s="603"/>
      <c r="R34" s="603"/>
      <c r="S34" s="603"/>
      <c r="T34" s="603"/>
      <c r="U34" s="603"/>
      <c r="V34" s="603"/>
      <c r="W34" s="603"/>
      <c r="X34" s="603"/>
      <c r="Y34" s="603"/>
      <c r="Z34" s="603"/>
      <c r="AA34" s="603"/>
      <c r="AB34" s="603"/>
      <c r="AC34" s="603"/>
      <c r="AE34" s="603"/>
      <c r="AF34" s="603"/>
      <c r="AG34" s="603"/>
      <c r="AH34" s="603"/>
      <c r="AI34" s="603"/>
      <c r="AJ34" s="603"/>
      <c r="AK34" s="603"/>
      <c r="AL34" s="603"/>
      <c r="AM34" s="603"/>
      <c r="AN34" s="603"/>
      <c r="AO34" s="603"/>
      <c r="AP34" s="603"/>
      <c r="AQ34" s="603"/>
      <c r="AR34" s="603"/>
      <c r="AS34" s="603"/>
      <c r="AT34" s="603"/>
      <c r="AU34" s="603"/>
      <c r="AV34" s="603"/>
      <c r="AW34" s="603"/>
      <c r="AX34" s="603"/>
      <c r="AY34" s="603"/>
      <c r="AZ34" s="603"/>
      <c r="BA34" s="603"/>
      <c r="BC34" s="623"/>
      <c r="BD34" s="603"/>
      <c r="BE34" s="603"/>
      <c r="BF34" s="603"/>
      <c r="BG34" s="603"/>
      <c r="BH34" s="603"/>
      <c r="BI34" s="603"/>
      <c r="BJ34" s="603"/>
      <c r="BK34" s="603"/>
      <c r="BL34" s="603"/>
      <c r="BM34" s="603"/>
      <c r="BN34" s="603"/>
      <c r="BO34" s="603"/>
      <c r="BP34" s="603"/>
      <c r="BQ34" s="603"/>
      <c r="BR34" s="603"/>
      <c r="BS34" s="603"/>
      <c r="BT34" s="603"/>
      <c r="BU34" s="603"/>
      <c r="BV34" s="603"/>
      <c r="BW34" s="603"/>
      <c r="BX34" s="603"/>
      <c r="BY34" s="603"/>
      <c r="BZ34" s="603"/>
      <c r="CA34" s="603"/>
    </row>
    <row r="35" spans="7:79">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E35" s="603"/>
      <c r="AF35" s="603"/>
      <c r="AG35" s="603"/>
      <c r="AH35" s="603"/>
      <c r="AI35" s="603"/>
      <c r="AJ35" s="603"/>
      <c r="AK35" s="603"/>
      <c r="AL35" s="603"/>
      <c r="AM35" s="603"/>
      <c r="AN35" s="603"/>
      <c r="AO35" s="603"/>
      <c r="AP35" s="603"/>
      <c r="AQ35" s="603"/>
      <c r="AR35" s="603"/>
      <c r="AS35" s="603"/>
      <c r="AT35" s="603"/>
      <c r="AU35" s="603"/>
      <c r="AV35" s="603"/>
      <c r="AW35" s="603"/>
      <c r="AX35" s="603"/>
      <c r="AY35" s="603"/>
      <c r="AZ35" s="603"/>
      <c r="BA35" s="603"/>
      <c r="BC35" s="623"/>
      <c r="BD35" s="603"/>
      <c r="BE35" s="603"/>
      <c r="BF35" s="603"/>
      <c r="BG35" s="603"/>
      <c r="BH35" s="603"/>
      <c r="BI35" s="603"/>
      <c r="BJ35" s="603"/>
      <c r="BK35" s="603"/>
      <c r="BL35" s="603"/>
      <c r="BM35" s="603"/>
      <c r="BN35" s="603"/>
      <c r="BO35" s="603"/>
      <c r="BP35" s="603"/>
      <c r="BQ35" s="603"/>
      <c r="BR35" s="603"/>
      <c r="BS35" s="603"/>
      <c r="BT35" s="603"/>
      <c r="BU35" s="603"/>
      <c r="BV35" s="603"/>
      <c r="BW35" s="603"/>
      <c r="BX35" s="603"/>
      <c r="BY35" s="603"/>
      <c r="BZ35" s="603"/>
      <c r="CA35" s="603"/>
    </row>
    <row r="36" spans="7:79">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E36" s="603"/>
      <c r="AF36" s="603"/>
      <c r="AG36" s="603"/>
      <c r="AH36" s="603"/>
      <c r="AI36" s="603"/>
      <c r="AJ36" s="603"/>
      <c r="AK36" s="603"/>
      <c r="AL36" s="603"/>
      <c r="AM36" s="603"/>
      <c r="AN36" s="603"/>
      <c r="AO36" s="603"/>
      <c r="AP36" s="603"/>
      <c r="AQ36" s="603"/>
      <c r="AR36" s="603"/>
      <c r="AS36" s="603"/>
      <c r="AT36" s="603"/>
      <c r="AU36" s="603"/>
      <c r="AV36" s="603"/>
      <c r="AW36" s="603"/>
      <c r="AX36" s="603"/>
      <c r="AY36" s="603"/>
      <c r="AZ36" s="603"/>
      <c r="BA36" s="603"/>
      <c r="BC36" s="623"/>
      <c r="BD36" s="603"/>
      <c r="BE36" s="603"/>
      <c r="BF36" s="603"/>
      <c r="BG36" s="603"/>
      <c r="BH36" s="603"/>
      <c r="BI36" s="603"/>
      <c r="BJ36" s="603"/>
      <c r="BK36" s="603"/>
      <c r="BL36" s="603"/>
      <c r="BM36" s="603"/>
      <c r="BN36" s="603"/>
      <c r="BO36" s="603"/>
      <c r="BP36" s="603"/>
      <c r="BQ36" s="603"/>
      <c r="BR36" s="603"/>
      <c r="BS36" s="603"/>
      <c r="BT36" s="603"/>
      <c r="BU36" s="603"/>
      <c r="BV36" s="603"/>
      <c r="BW36" s="603"/>
      <c r="BX36" s="603"/>
      <c r="BY36" s="603"/>
      <c r="BZ36" s="603"/>
      <c r="CA36" s="603"/>
    </row>
    <row r="37" spans="7:79">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E37" s="603"/>
      <c r="AF37" s="603"/>
      <c r="AG37" s="603"/>
      <c r="AH37" s="603"/>
      <c r="AI37" s="603"/>
      <c r="AJ37" s="603"/>
      <c r="AK37" s="603"/>
      <c r="AL37" s="603"/>
      <c r="AM37" s="603"/>
      <c r="AN37" s="603"/>
      <c r="AO37" s="603"/>
      <c r="AP37" s="603"/>
      <c r="AQ37" s="603"/>
      <c r="AR37" s="603"/>
      <c r="AS37" s="603"/>
      <c r="AT37" s="603"/>
      <c r="AU37" s="603"/>
      <c r="AV37" s="603"/>
      <c r="AW37" s="603"/>
      <c r="AX37" s="603"/>
      <c r="AY37" s="603"/>
      <c r="AZ37" s="603"/>
      <c r="BA37" s="603"/>
      <c r="BC37" s="623"/>
      <c r="BD37" s="603"/>
      <c r="BE37" s="603"/>
      <c r="BF37" s="603"/>
      <c r="BG37" s="603"/>
      <c r="BH37" s="603"/>
      <c r="BI37" s="603"/>
      <c r="BJ37" s="603"/>
      <c r="BK37" s="603"/>
      <c r="BL37" s="603"/>
      <c r="BM37" s="603"/>
      <c r="BN37" s="603"/>
      <c r="BO37" s="603"/>
      <c r="BP37" s="603"/>
      <c r="BQ37" s="603"/>
      <c r="BR37" s="603"/>
      <c r="BS37" s="603"/>
      <c r="BT37" s="603"/>
      <c r="BU37" s="603"/>
      <c r="BV37" s="603"/>
      <c r="BW37" s="603"/>
      <c r="BX37" s="603"/>
      <c r="BY37" s="603"/>
      <c r="BZ37" s="603"/>
      <c r="CA37" s="603"/>
    </row>
    <row r="38" spans="7:79">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E38" s="603"/>
      <c r="AF38" s="603"/>
      <c r="AG38" s="603"/>
      <c r="AH38" s="603"/>
      <c r="AI38" s="603"/>
      <c r="AJ38" s="603"/>
      <c r="AK38" s="603"/>
      <c r="AL38" s="603"/>
      <c r="AM38" s="603"/>
      <c r="AN38" s="603"/>
      <c r="AO38" s="603"/>
      <c r="AP38" s="603"/>
      <c r="AQ38" s="603"/>
      <c r="AR38" s="603"/>
      <c r="AS38" s="603"/>
      <c r="AT38" s="603"/>
      <c r="AU38" s="603"/>
      <c r="AV38" s="603"/>
      <c r="AW38" s="603"/>
      <c r="AX38" s="603"/>
      <c r="AY38" s="603"/>
      <c r="AZ38" s="603"/>
      <c r="BA38" s="603"/>
      <c r="BC38" s="623"/>
      <c r="BD38" s="603"/>
      <c r="BE38" s="603"/>
      <c r="BF38" s="603"/>
      <c r="BG38" s="603"/>
      <c r="BH38" s="603"/>
      <c r="BI38" s="603"/>
      <c r="BJ38" s="603"/>
      <c r="BK38" s="603"/>
      <c r="BL38" s="603"/>
      <c r="BM38" s="603"/>
      <c r="BN38" s="603"/>
      <c r="BO38" s="603"/>
      <c r="BP38" s="603"/>
      <c r="BQ38" s="603"/>
      <c r="BR38" s="603"/>
      <c r="BS38" s="603"/>
      <c r="BT38" s="603"/>
      <c r="BU38" s="603"/>
      <c r="BV38" s="603"/>
      <c r="BW38" s="603"/>
      <c r="BX38" s="603"/>
      <c r="BY38" s="603"/>
      <c r="BZ38" s="603"/>
      <c r="CA38" s="603"/>
    </row>
    <row r="39" spans="7:79">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E39" s="603"/>
      <c r="AF39" s="603"/>
      <c r="AG39" s="603"/>
      <c r="AH39" s="603"/>
      <c r="AI39" s="603"/>
      <c r="AJ39" s="603"/>
      <c r="AK39" s="603"/>
      <c r="AL39" s="603"/>
      <c r="AM39" s="603"/>
      <c r="AN39" s="603"/>
      <c r="AO39" s="603"/>
      <c r="AP39" s="603"/>
      <c r="AQ39" s="603"/>
      <c r="AR39" s="603"/>
      <c r="AS39" s="603"/>
      <c r="AT39" s="603"/>
      <c r="AU39" s="603"/>
      <c r="AV39" s="603"/>
      <c r="AW39" s="603"/>
      <c r="AX39" s="603"/>
      <c r="AY39" s="603"/>
      <c r="AZ39" s="603"/>
      <c r="BA39" s="603"/>
      <c r="BC39" s="623"/>
      <c r="BD39" s="603"/>
      <c r="BE39" s="603"/>
      <c r="BF39" s="603"/>
      <c r="BG39" s="603"/>
      <c r="BH39" s="603"/>
      <c r="BI39" s="603"/>
      <c r="BJ39" s="603"/>
      <c r="BK39" s="603"/>
      <c r="BL39" s="603"/>
      <c r="BM39" s="603"/>
      <c r="BN39" s="603"/>
      <c r="BO39" s="603"/>
      <c r="BP39" s="603"/>
      <c r="BQ39" s="603"/>
      <c r="BR39" s="603"/>
      <c r="BS39" s="603"/>
      <c r="BT39" s="603"/>
      <c r="BU39" s="603"/>
      <c r="BV39" s="603"/>
      <c r="BW39" s="603"/>
      <c r="BX39" s="603"/>
      <c r="BY39" s="603"/>
      <c r="BZ39" s="603"/>
      <c r="CA39" s="603"/>
    </row>
    <row r="40" spans="7:79">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603"/>
      <c r="BC40" s="623"/>
      <c r="BD40" s="603"/>
      <c r="BE40" s="603"/>
      <c r="BF40" s="603"/>
      <c r="BG40" s="603"/>
      <c r="BH40" s="603"/>
      <c r="BI40" s="603"/>
      <c r="BJ40" s="603"/>
      <c r="BK40" s="603"/>
      <c r="BL40" s="603"/>
      <c r="BM40" s="603"/>
      <c r="BN40" s="603"/>
      <c r="BO40" s="603"/>
      <c r="BP40" s="603"/>
      <c r="BQ40" s="603"/>
      <c r="BR40" s="603"/>
      <c r="BS40" s="603"/>
      <c r="BT40" s="603"/>
      <c r="BU40" s="603"/>
      <c r="BV40" s="603"/>
      <c r="BW40" s="603"/>
      <c r="BX40" s="603"/>
      <c r="BY40" s="603"/>
      <c r="BZ40" s="603"/>
      <c r="CA40" s="603"/>
    </row>
    <row r="41" spans="7:79">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E41" s="603"/>
      <c r="AF41" s="603"/>
      <c r="AG41" s="603"/>
      <c r="AH41" s="603"/>
      <c r="AI41" s="603"/>
      <c r="AJ41" s="603"/>
      <c r="AK41" s="603"/>
      <c r="AL41" s="603"/>
      <c r="AM41" s="603"/>
      <c r="AN41" s="603"/>
      <c r="AO41" s="603"/>
      <c r="AP41" s="603"/>
      <c r="AQ41" s="603"/>
      <c r="AR41" s="603"/>
      <c r="AS41" s="603"/>
      <c r="AT41" s="603"/>
      <c r="AU41" s="603"/>
      <c r="AV41" s="603"/>
      <c r="AW41" s="603"/>
      <c r="AX41" s="603"/>
      <c r="AY41" s="603"/>
      <c r="AZ41" s="603"/>
      <c r="BA41" s="603"/>
      <c r="BC41" s="623"/>
      <c r="BD41" s="603"/>
      <c r="BE41" s="603"/>
      <c r="BF41" s="603"/>
      <c r="BG41" s="603"/>
      <c r="BH41" s="603"/>
      <c r="BI41" s="603"/>
      <c r="BJ41" s="603"/>
      <c r="BK41" s="603"/>
      <c r="BL41" s="603"/>
      <c r="BM41" s="603"/>
      <c r="BN41" s="603"/>
      <c r="BO41" s="603"/>
      <c r="BP41" s="603"/>
      <c r="BQ41" s="603"/>
      <c r="BR41" s="603"/>
      <c r="BS41" s="603"/>
      <c r="BT41" s="603"/>
      <c r="BU41" s="603"/>
      <c r="BV41" s="603"/>
      <c r="BW41" s="603"/>
      <c r="BX41" s="603"/>
      <c r="BY41" s="603"/>
      <c r="BZ41" s="603"/>
      <c r="CA41" s="603"/>
    </row>
    <row r="42" spans="7:79">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E42" s="603"/>
      <c r="AF42" s="603"/>
      <c r="AG42" s="603"/>
      <c r="AH42" s="603"/>
      <c r="AI42" s="603"/>
      <c r="AJ42" s="603"/>
      <c r="AK42" s="603"/>
      <c r="AL42" s="603"/>
      <c r="AM42" s="603"/>
      <c r="AN42" s="603"/>
      <c r="AO42" s="603"/>
      <c r="AP42" s="603"/>
      <c r="AQ42" s="603"/>
      <c r="AR42" s="603"/>
      <c r="AS42" s="603"/>
      <c r="AT42" s="603"/>
      <c r="AU42" s="603"/>
      <c r="AV42" s="603"/>
      <c r="AW42" s="603"/>
      <c r="AX42" s="603"/>
      <c r="AY42" s="603"/>
      <c r="AZ42" s="603"/>
      <c r="BA42" s="603"/>
      <c r="BC42" s="623"/>
      <c r="BD42" s="603"/>
      <c r="BE42" s="603"/>
      <c r="BF42" s="603"/>
      <c r="BG42" s="603"/>
      <c r="BH42" s="603"/>
      <c r="BI42" s="603"/>
      <c r="BJ42" s="603"/>
      <c r="BK42" s="603"/>
      <c r="BL42" s="603"/>
      <c r="BM42" s="603"/>
      <c r="BN42" s="603"/>
      <c r="BO42" s="603"/>
      <c r="BP42" s="603"/>
      <c r="BQ42" s="603"/>
      <c r="BR42" s="603"/>
      <c r="BS42" s="603"/>
      <c r="BT42" s="603"/>
      <c r="BU42" s="603"/>
      <c r="BV42" s="603"/>
      <c r="BW42" s="603"/>
      <c r="BX42" s="603"/>
      <c r="BY42" s="603"/>
      <c r="BZ42" s="603"/>
      <c r="CA42" s="603"/>
    </row>
    <row r="43" spans="7:79">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E43" s="603"/>
      <c r="AF43" s="603"/>
      <c r="AG43" s="603"/>
      <c r="AH43" s="603"/>
      <c r="AI43" s="603"/>
      <c r="AJ43" s="603"/>
      <c r="AK43" s="603"/>
      <c r="AL43" s="603"/>
      <c r="AM43" s="603"/>
      <c r="AN43" s="603"/>
      <c r="AO43" s="603"/>
      <c r="AP43" s="603"/>
      <c r="AQ43" s="603"/>
      <c r="AR43" s="603"/>
      <c r="AS43" s="603"/>
      <c r="AT43" s="603"/>
      <c r="AU43" s="603"/>
      <c r="AV43" s="603"/>
      <c r="AW43" s="603"/>
      <c r="AX43" s="603"/>
      <c r="AY43" s="603"/>
      <c r="AZ43" s="603"/>
      <c r="BA43" s="603"/>
      <c r="BC43" s="623"/>
      <c r="BD43" s="603"/>
      <c r="BE43" s="603"/>
      <c r="BF43" s="603"/>
      <c r="BG43" s="603"/>
      <c r="BH43" s="603"/>
      <c r="BI43" s="603"/>
      <c r="BJ43" s="603"/>
      <c r="BK43" s="603"/>
      <c r="BL43" s="603"/>
      <c r="BM43" s="603"/>
      <c r="BN43" s="603"/>
      <c r="BO43" s="603"/>
      <c r="BP43" s="603"/>
      <c r="BQ43" s="603"/>
      <c r="BR43" s="603"/>
      <c r="BS43" s="603"/>
      <c r="BT43" s="603"/>
      <c r="BU43" s="603"/>
      <c r="BV43" s="603"/>
      <c r="BW43" s="603"/>
      <c r="BX43" s="603"/>
      <c r="BY43" s="603"/>
      <c r="BZ43" s="603"/>
      <c r="CA43" s="603"/>
    </row>
    <row r="44" spans="7:79">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E44" s="603"/>
      <c r="AF44" s="603"/>
      <c r="AG44" s="603"/>
      <c r="AH44" s="603"/>
      <c r="AI44" s="603"/>
      <c r="AJ44" s="603"/>
      <c r="AK44" s="603"/>
      <c r="AL44" s="603"/>
      <c r="AM44" s="603"/>
      <c r="AN44" s="603"/>
      <c r="AO44" s="603"/>
      <c r="AP44" s="603"/>
      <c r="AQ44" s="603"/>
      <c r="AR44" s="603"/>
      <c r="AS44" s="603"/>
      <c r="AT44" s="603"/>
      <c r="AU44" s="603"/>
      <c r="AV44" s="603"/>
      <c r="AW44" s="603"/>
      <c r="AX44" s="603"/>
      <c r="AY44" s="603"/>
      <c r="AZ44" s="603"/>
      <c r="BA44" s="603"/>
      <c r="BC44" s="623"/>
      <c r="BD44" s="603"/>
      <c r="BE44" s="603"/>
      <c r="BF44" s="603"/>
      <c r="BG44" s="603"/>
      <c r="BH44" s="603"/>
      <c r="BI44" s="603"/>
      <c r="BJ44" s="603"/>
      <c r="BK44" s="603"/>
      <c r="BL44" s="603"/>
      <c r="BM44" s="603"/>
      <c r="BN44" s="603"/>
      <c r="BO44" s="603"/>
      <c r="BP44" s="603"/>
      <c r="BQ44" s="603"/>
      <c r="BR44" s="603"/>
      <c r="BS44" s="603"/>
      <c r="BT44" s="603"/>
      <c r="BU44" s="603"/>
      <c r="BV44" s="603"/>
      <c r="BW44" s="603"/>
      <c r="BX44" s="603"/>
      <c r="BY44" s="603"/>
      <c r="BZ44" s="603"/>
      <c r="CA44" s="603"/>
    </row>
    <row r="45" spans="7:79">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E45" s="603"/>
      <c r="AF45" s="603"/>
      <c r="AG45" s="603"/>
      <c r="AH45" s="603"/>
      <c r="AI45" s="603"/>
      <c r="AJ45" s="603"/>
      <c r="AK45" s="603"/>
      <c r="AL45" s="603"/>
      <c r="AM45" s="603"/>
      <c r="AN45" s="603"/>
      <c r="AO45" s="603"/>
      <c r="AP45" s="603"/>
      <c r="AQ45" s="603"/>
      <c r="AR45" s="603"/>
      <c r="AS45" s="603"/>
      <c r="AT45" s="603"/>
      <c r="AU45" s="603"/>
      <c r="AV45" s="603"/>
      <c r="AW45" s="603"/>
      <c r="AX45" s="603"/>
      <c r="AY45" s="603"/>
      <c r="AZ45" s="603"/>
      <c r="BA45" s="603"/>
      <c r="BC45" s="623"/>
      <c r="BD45" s="603"/>
      <c r="BE45" s="603"/>
      <c r="BF45" s="603"/>
      <c r="BG45" s="603"/>
      <c r="BH45" s="603"/>
      <c r="BI45" s="603"/>
      <c r="BJ45" s="603"/>
      <c r="BK45" s="603"/>
      <c r="BL45" s="603"/>
      <c r="BM45" s="603"/>
      <c r="BN45" s="603"/>
      <c r="BO45" s="603"/>
      <c r="BP45" s="603"/>
      <c r="BQ45" s="603"/>
      <c r="BR45" s="603"/>
      <c r="BS45" s="603"/>
      <c r="BT45" s="603"/>
      <c r="BU45" s="603"/>
      <c r="BV45" s="603"/>
      <c r="BW45" s="603"/>
      <c r="BX45" s="603"/>
      <c r="BY45" s="603"/>
      <c r="BZ45" s="603"/>
      <c r="CA45" s="603"/>
    </row>
    <row r="46" spans="7:79">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E46" s="603"/>
      <c r="AF46" s="603"/>
      <c r="AG46" s="603"/>
      <c r="AH46" s="603"/>
      <c r="AI46" s="603"/>
      <c r="AJ46" s="603"/>
      <c r="AK46" s="603"/>
      <c r="AL46" s="603"/>
      <c r="AM46" s="603"/>
      <c r="AN46" s="603"/>
      <c r="AO46" s="603"/>
      <c r="AP46" s="603"/>
      <c r="AQ46" s="603"/>
      <c r="AR46" s="603"/>
      <c r="AS46" s="603"/>
      <c r="AT46" s="603"/>
      <c r="AU46" s="603"/>
      <c r="AV46" s="603"/>
      <c r="AW46" s="603"/>
      <c r="AX46" s="603"/>
      <c r="AY46" s="603"/>
      <c r="AZ46" s="603"/>
      <c r="BA46" s="603"/>
      <c r="BC46" s="623"/>
      <c r="BD46" s="603"/>
      <c r="BE46" s="603"/>
      <c r="BF46" s="603"/>
      <c r="BG46" s="603"/>
      <c r="BH46" s="603"/>
      <c r="BI46" s="603"/>
      <c r="BJ46" s="603"/>
      <c r="BK46" s="603"/>
      <c r="BL46" s="603"/>
      <c r="BM46" s="603"/>
      <c r="BN46" s="603"/>
      <c r="BO46" s="603"/>
      <c r="BP46" s="603"/>
      <c r="BQ46" s="603"/>
      <c r="BR46" s="603"/>
      <c r="BS46" s="603"/>
      <c r="BT46" s="603"/>
      <c r="BU46" s="603"/>
      <c r="BV46" s="603"/>
      <c r="BW46" s="603"/>
      <c r="BX46" s="603"/>
      <c r="BY46" s="603"/>
      <c r="BZ46" s="603"/>
      <c r="CA46" s="603"/>
    </row>
    <row r="47" spans="7:79">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E47" s="603"/>
      <c r="AF47" s="603"/>
      <c r="AG47" s="603"/>
      <c r="AH47" s="603"/>
      <c r="AI47" s="603"/>
      <c r="AJ47" s="603"/>
      <c r="AK47" s="603"/>
      <c r="AL47" s="603"/>
      <c r="AM47" s="603"/>
      <c r="AN47" s="603"/>
      <c r="AO47" s="603"/>
      <c r="AP47" s="603"/>
      <c r="AQ47" s="603"/>
      <c r="AR47" s="603"/>
      <c r="AS47" s="603"/>
      <c r="AT47" s="603"/>
      <c r="AU47" s="603"/>
      <c r="AV47" s="603"/>
      <c r="AW47" s="603"/>
      <c r="AX47" s="603"/>
      <c r="AY47" s="603"/>
      <c r="AZ47" s="603"/>
      <c r="BA47" s="603"/>
      <c r="BC47" s="623"/>
      <c r="BD47" s="603"/>
      <c r="BE47" s="603"/>
      <c r="BF47" s="603"/>
      <c r="BG47" s="603"/>
      <c r="BH47" s="603"/>
      <c r="BI47" s="603"/>
      <c r="BJ47" s="603"/>
      <c r="BK47" s="603"/>
      <c r="BL47" s="603"/>
      <c r="BM47" s="603"/>
      <c r="BN47" s="603"/>
      <c r="BO47" s="603"/>
      <c r="BP47" s="603"/>
      <c r="BQ47" s="603"/>
      <c r="BR47" s="603"/>
      <c r="BS47" s="603"/>
      <c r="BT47" s="603"/>
      <c r="BU47" s="603"/>
      <c r="BV47" s="603"/>
      <c r="BW47" s="603"/>
      <c r="BX47" s="603"/>
      <c r="BY47" s="603"/>
      <c r="BZ47" s="603"/>
      <c r="CA47" s="603"/>
    </row>
    <row r="48" spans="7:79">
      <c r="G48" s="603"/>
      <c r="H48" s="603"/>
      <c r="I48" s="603"/>
      <c r="J48" s="603"/>
      <c r="K48" s="603"/>
      <c r="L48" s="603"/>
      <c r="M48" s="603"/>
      <c r="N48" s="603"/>
      <c r="O48" s="603"/>
      <c r="P48" s="603"/>
      <c r="Q48" s="603"/>
      <c r="R48" s="603"/>
      <c r="S48" s="603"/>
      <c r="T48" s="603"/>
      <c r="U48" s="603"/>
      <c r="V48" s="603"/>
      <c r="W48" s="603"/>
      <c r="X48" s="603"/>
      <c r="Y48" s="603"/>
      <c r="Z48" s="603"/>
      <c r="AA48" s="603"/>
      <c r="AB48" s="603"/>
      <c r="AC48" s="603"/>
      <c r="AE48" s="603"/>
      <c r="AF48" s="603"/>
      <c r="AG48" s="603"/>
      <c r="AH48" s="603"/>
      <c r="AI48" s="603"/>
      <c r="AJ48" s="603"/>
      <c r="AK48" s="603"/>
      <c r="AL48" s="603"/>
      <c r="AM48" s="603"/>
      <c r="AN48" s="603"/>
      <c r="AO48" s="603"/>
      <c r="AP48" s="603"/>
      <c r="AQ48" s="603"/>
      <c r="AR48" s="603"/>
      <c r="AS48" s="603"/>
      <c r="AT48" s="603"/>
      <c r="AU48" s="603"/>
      <c r="AV48" s="603"/>
      <c r="AW48" s="603"/>
      <c r="AX48" s="603"/>
      <c r="AY48" s="603"/>
      <c r="AZ48" s="603"/>
      <c r="BA48" s="603"/>
      <c r="BC48" s="623"/>
      <c r="BD48" s="603"/>
      <c r="BE48" s="603"/>
      <c r="BF48" s="603"/>
      <c r="BG48" s="603"/>
      <c r="BH48" s="603"/>
      <c r="BI48" s="603"/>
      <c r="BJ48" s="603"/>
      <c r="BK48" s="603"/>
      <c r="BL48" s="603"/>
      <c r="BM48" s="603"/>
      <c r="BN48" s="603"/>
      <c r="BO48" s="603"/>
      <c r="BP48" s="603"/>
      <c r="BQ48" s="603"/>
      <c r="BR48" s="603"/>
      <c r="BS48" s="603"/>
      <c r="BT48" s="603"/>
      <c r="BU48" s="603"/>
      <c r="BV48" s="603"/>
      <c r="BW48" s="603"/>
      <c r="BX48" s="603"/>
      <c r="BY48" s="603"/>
      <c r="BZ48" s="603"/>
      <c r="CA48" s="603"/>
    </row>
    <row r="49" spans="7:79">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E49" s="603"/>
      <c r="AF49" s="603"/>
      <c r="AG49" s="603"/>
      <c r="AH49" s="603"/>
      <c r="AI49" s="603"/>
      <c r="AJ49" s="603"/>
      <c r="AK49" s="603"/>
      <c r="AL49" s="603"/>
      <c r="AM49" s="603"/>
      <c r="AN49" s="603"/>
      <c r="AO49" s="603"/>
      <c r="AP49" s="603"/>
      <c r="AQ49" s="603"/>
      <c r="AR49" s="603"/>
      <c r="AS49" s="603"/>
      <c r="AT49" s="603"/>
      <c r="AU49" s="603"/>
      <c r="AV49" s="603"/>
      <c r="AW49" s="603"/>
      <c r="AX49" s="603"/>
      <c r="AY49" s="603"/>
      <c r="AZ49" s="603"/>
      <c r="BA49" s="603"/>
      <c r="BC49" s="623"/>
      <c r="BD49" s="603"/>
      <c r="BE49" s="603"/>
      <c r="BF49" s="603"/>
      <c r="BG49" s="603"/>
      <c r="BH49" s="603"/>
      <c r="BI49" s="603"/>
      <c r="BJ49" s="603"/>
      <c r="BK49" s="603"/>
      <c r="BL49" s="603"/>
      <c r="BM49" s="603"/>
      <c r="BN49" s="603"/>
      <c r="BO49" s="603"/>
      <c r="BP49" s="603"/>
      <c r="BQ49" s="603"/>
      <c r="BR49" s="603"/>
      <c r="BS49" s="603"/>
      <c r="BT49" s="603"/>
      <c r="BU49" s="603"/>
      <c r="BV49" s="603"/>
      <c r="BW49" s="603"/>
      <c r="BX49" s="603"/>
      <c r="BY49" s="603"/>
      <c r="BZ49" s="603"/>
      <c r="CA49" s="603"/>
    </row>
    <row r="50" spans="7:79">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E50" s="603"/>
      <c r="AF50" s="603"/>
      <c r="AG50" s="603"/>
      <c r="AH50" s="603"/>
      <c r="AI50" s="603"/>
      <c r="AJ50" s="603"/>
      <c r="AK50" s="603"/>
      <c r="AL50" s="603"/>
      <c r="AM50" s="603"/>
      <c r="AN50" s="603"/>
      <c r="AO50" s="603"/>
      <c r="AP50" s="603"/>
      <c r="AQ50" s="603"/>
      <c r="AR50" s="603"/>
      <c r="AS50" s="603"/>
      <c r="AT50" s="603"/>
      <c r="AU50" s="603"/>
      <c r="AV50" s="603"/>
      <c r="AW50" s="603"/>
      <c r="AX50" s="603"/>
      <c r="AY50" s="603"/>
      <c r="AZ50" s="603"/>
      <c r="BA50" s="603"/>
      <c r="BC50" s="623"/>
      <c r="BD50" s="603"/>
      <c r="BE50" s="603"/>
      <c r="BF50" s="603"/>
      <c r="BG50" s="603"/>
      <c r="BH50" s="603"/>
      <c r="BI50" s="603"/>
      <c r="BJ50" s="603"/>
      <c r="BK50" s="603"/>
      <c r="BL50" s="603"/>
      <c r="BM50" s="603"/>
      <c r="BN50" s="603"/>
      <c r="BO50" s="603"/>
      <c r="BP50" s="603"/>
      <c r="BQ50" s="603"/>
      <c r="BR50" s="603"/>
      <c r="BS50" s="603"/>
      <c r="BT50" s="603"/>
      <c r="BU50" s="603"/>
      <c r="BV50" s="603"/>
      <c r="BW50" s="603"/>
      <c r="BX50" s="603"/>
      <c r="BY50" s="603"/>
      <c r="BZ50" s="603"/>
      <c r="CA50" s="603"/>
    </row>
    <row r="51" spans="7:79">
      <c r="G51" s="603"/>
      <c r="H51" s="603"/>
      <c r="I51" s="603"/>
      <c r="J51" s="603"/>
      <c r="K51" s="603"/>
      <c r="L51" s="603"/>
      <c r="M51" s="603"/>
      <c r="N51" s="603"/>
      <c r="O51" s="603"/>
      <c r="P51" s="603"/>
      <c r="Q51" s="603"/>
      <c r="R51" s="603"/>
      <c r="S51" s="603"/>
      <c r="T51" s="603"/>
      <c r="U51" s="603"/>
      <c r="V51" s="603"/>
      <c r="W51" s="603"/>
      <c r="X51" s="603"/>
      <c r="Y51" s="603"/>
      <c r="Z51" s="603"/>
      <c r="AA51" s="603"/>
      <c r="AB51" s="603"/>
      <c r="AC51" s="603"/>
      <c r="AE51" s="603"/>
      <c r="AF51" s="603"/>
      <c r="AG51" s="603"/>
      <c r="AH51" s="603"/>
      <c r="AI51" s="603"/>
      <c r="AJ51" s="603"/>
      <c r="AK51" s="603"/>
      <c r="AL51" s="603"/>
      <c r="AM51" s="603"/>
      <c r="AN51" s="603"/>
      <c r="AO51" s="603"/>
      <c r="AP51" s="603"/>
      <c r="AQ51" s="603"/>
      <c r="AR51" s="603"/>
      <c r="AS51" s="603"/>
      <c r="AT51" s="603"/>
      <c r="AU51" s="603"/>
      <c r="AV51" s="603"/>
      <c r="AW51" s="603"/>
      <c r="AX51" s="603"/>
      <c r="AY51" s="603"/>
      <c r="AZ51" s="603"/>
      <c r="BA51" s="603"/>
      <c r="BC51" s="623"/>
      <c r="BD51" s="603"/>
      <c r="BE51" s="603"/>
      <c r="BF51" s="603"/>
      <c r="BG51" s="603"/>
      <c r="BH51" s="603"/>
      <c r="BI51" s="603"/>
      <c r="BJ51" s="603"/>
      <c r="BK51" s="603"/>
      <c r="BL51" s="603"/>
      <c r="BM51" s="603"/>
      <c r="BN51" s="603"/>
      <c r="BO51" s="603"/>
      <c r="BP51" s="603"/>
      <c r="BQ51" s="603"/>
      <c r="BR51" s="603"/>
      <c r="BS51" s="603"/>
      <c r="BT51" s="603"/>
      <c r="BU51" s="603"/>
      <c r="BV51" s="603"/>
      <c r="BW51" s="603"/>
      <c r="BX51" s="603"/>
      <c r="BY51" s="603"/>
      <c r="BZ51" s="603"/>
      <c r="CA51" s="603"/>
    </row>
    <row r="52" spans="7:79">
      <c r="G52" s="603"/>
      <c r="H52" s="603"/>
      <c r="I52" s="603"/>
      <c r="J52" s="603"/>
      <c r="K52" s="603"/>
      <c r="L52" s="603"/>
      <c r="M52" s="603"/>
      <c r="N52" s="603"/>
      <c r="O52" s="603"/>
      <c r="P52" s="603"/>
      <c r="Q52" s="603"/>
      <c r="R52" s="603"/>
      <c r="S52" s="603"/>
      <c r="T52" s="603"/>
      <c r="U52" s="603"/>
      <c r="V52" s="603"/>
      <c r="W52" s="603"/>
      <c r="X52" s="603"/>
      <c r="Y52" s="603"/>
      <c r="Z52" s="603"/>
      <c r="AA52" s="603"/>
      <c r="AB52" s="603"/>
      <c r="AC52" s="603"/>
      <c r="AE52" s="603"/>
      <c r="AF52" s="603"/>
      <c r="AG52" s="603"/>
      <c r="AH52" s="603"/>
      <c r="AI52" s="603"/>
      <c r="AJ52" s="603"/>
      <c r="AK52" s="603"/>
      <c r="AL52" s="603"/>
      <c r="AM52" s="603"/>
      <c r="AN52" s="603"/>
      <c r="AO52" s="603"/>
      <c r="AP52" s="603"/>
      <c r="AQ52" s="603"/>
      <c r="AR52" s="603"/>
      <c r="AS52" s="603"/>
      <c r="AT52" s="603"/>
      <c r="AU52" s="603"/>
      <c r="AV52" s="603"/>
      <c r="AW52" s="603"/>
      <c r="AX52" s="603"/>
      <c r="AY52" s="603"/>
      <c r="AZ52" s="603"/>
      <c r="BA52" s="603"/>
      <c r="BC52" s="623"/>
      <c r="BD52" s="603"/>
      <c r="BE52" s="603"/>
      <c r="BF52" s="603"/>
      <c r="BG52" s="603"/>
      <c r="BH52" s="603"/>
      <c r="BI52" s="603"/>
      <c r="BJ52" s="603"/>
      <c r="BK52" s="603"/>
      <c r="BL52" s="603"/>
      <c r="BM52" s="603"/>
      <c r="BN52" s="603"/>
      <c r="BO52" s="603"/>
      <c r="BP52" s="603"/>
      <c r="BQ52" s="603"/>
      <c r="BR52" s="603"/>
      <c r="BS52" s="603"/>
      <c r="BT52" s="603"/>
      <c r="BU52" s="603"/>
      <c r="BV52" s="603"/>
      <c r="BW52" s="603"/>
      <c r="BX52" s="603"/>
      <c r="BY52" s="603"/>
      <c r="BZ52" s="603"/>
      <c r="CA52" s="603"/>
    </row>
  </sheetData>
  <sheetProtection password="CF0D" sheet="1" objects="1" scenarios="1" selectLockedCell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Q140"/>
  <sheetViews>
    <sheetView workbookViewId="0">
      <selection activeCell="M14" sqref="M14:N25"/>
    </sheetView>
  </sheetViews>
  <sheetFormatPr defaultColWidth="10.1640625" defaultRowHeight="11.25"/>
  <cols>
    <col min="1" max="1" width="10.1640625" style="2"/>
    <col min="2" max="2" width="4.6640625" style="2" bestFit="1" customWidth="1"/>
    <col min="3" max="3" width="3" style="2" bestFit="1" customWidth="1"/>
    <col min="4" max="4" width="4.5" style="2" bestFit="1" customWidth="1"/>
    <col min="5" max="5" width="4" style="2" bestFit="1" customWidth="1"/>
    <col min="6" max="7" width="10.1640625" style="2"/>
    <col min="8" max="8" width="4" style="2" bestFit="1" customWidth="1"/>
    <col min="9" max="9" width="3.5" style="2" bestFit="1" customWidth="1"/>
    <col min="10" max="10" width="3" style="2" bestFit="1" customWidth="1"/>
    <col min="11" max="11" width="5" style="2" bestFit="1" customWidth="1"/>
    <col min="12" max="12" width="10.1640625" style="2"/>
    <col min="13" max="13" width="16.5" style="2" bestFit="1" customWidth="1"/>
    <col min="14" max="16384" width="10.1640625" style="2"/>
  </cols>
  <sheetData>
    <row r="1" spans="1:17">
      <c r="M1" s="2" t="s">
        <v>485</v>
      </c>
    </row>
    <row r="2" spans="1:17">
      <c r="A2" s="2" t="s">
        <v>446</v>
      </c>
      <c r="B2" s="1" t="s">
        <v>27</v>
      </c>
      <c r="C2" s="1" t="s">
        <v>28</v>
      </c>
      <c r="D2" s="1" t="s">
        <v>452</v>
      </c>
      <c r="E2" s="1" t="s">
        <v>29</v>
      </c>
      <c r="G2" s="2" t="s">
        <v>5</v>
      </c>
      <c r="H2" s="2" t="s">
        <v>6</v>
      </c>
      <c r="I2" s="2" t="s">
        <v>30</v>
      </c>
      <c r="J2" s="2" t="s">
        <v>7</v>
      </c>
      <c r="K2" s="2" t="s">
        <v>19</v>
      </c>
      <c r="M2" s="2" t="s">
        <v>348</v>
      </c>
      <c r="N2" s="2" t="s">
        <v>349</v>
      </c>
      <c r="P2" s="2" t="s">
        <v>372</v>
      </c>
    </row>
    <row r="3" spans="1:17">
      <c r="A3" s="2">
        <v>1</v>
      </c>
      <c r="B3" s="1">
        <v>1</v>
      </c>
      <c r="C3" s="1">
        <v>1</v>
      </c>
      <c r="D3" s="1" t="str">
        <f>CONCATENATE(A3,"-",C3)</f>
        <v>1-1</v>
      </c>
      <c r="E3" s="158">
        <v>4</v>
      </c>
      <c r="G3" s="2">
        <v>1</v>
      </c>
      <c r="H3" s="2">
        <v>-1</v>
      </c>
      <c r="I3" s="1" t="str">
        <f>CONCATENATE(G3,"-",H3)</f>
        <v>1--1</v>
      </c>
      <c r="J3" s="672">
        <v>2</v>
      </c>
      <c r="K3" s="159">
        <v>26</v>
      </c>
      <c r="M3" s="2" t="s">
        <v>352</v>
      </c>
      <c r="N3" s="1">
        <v>3</v>
      </c>
      <c r="P3" s="575" t="s">
        <v>344</v>
      </c>
      <c r="Q3" s="2">
        <v>1</v>
      </c>
    </row>
    <row r="4" spans="1:17">
      <c r="A4" s="2">
        <v>1</v>
      </c>
      <c r="B4" s="1">
        <v>1</v>
      </c>
      <c r="C4" s="1">
        <v>2</v>
      </c>
      <c r="D4" s="1" t="str">
        <f t="shared" ref="D4:D67" si="0">CONCATENATE(A4,"-",C4)</f>
        <v>1-2</v>
      </c>
      <c r="E4" s="158">
        <v>3</v>
      </c>
      <c r="G4" s="2">
        <v>1</v>
      </c>
      <c r="H4" s="2">
        <v>0</v>
      </c>
      <c r="I4" s="1" t="str">
        <f>CONCATENATE(G4,"-",H4)</f>
        <v>1-0</v>
      </c>
      <c r="J4" s="672">
        <v>2</v>
      </c>
      <c r="K4" s="159">
        <v>23</v>
      </c>
      <c r="M4" s="2" t="s">
        <v>353</v>
      </c>
      <c r="N4" s="1">
        <v>4</v>
      </c>
      <c r="P4" s="576" t="s">
        <v>345</v>
      </c>
      <c r="Q4" s="2">
        <v>2</v>
      </c>
    </row>
    <row r="5" spans="1:17">
      <c r="A5" s="2">
        <v>1</v>
      </c>
      <c r="B5" s="1">
        <v>1</v>
      </c>
      <c r="C5" s="1">
        <v>3</v>
      </c>
      <c r="D5" s="1" t="str">
        <f t="shared" si="0"/>
        <v>1-3</v>
      </c>
      <c r="E5" s="158">
        <v>2</v>
      </c>
      <c r="G5" s="2">
        <v>1</v>
      </c>
      <c r="H5" s="2">
        <v>1</v>
      </c>
      <c r="I5" s="1" t="str">
        <f t="shared" ref="I5:I31" si="1">CONCATENATE(G5,"-",H5)</f>
        <v>1-1</v>
      </c>
      <c r="J5" s="672">
        <v>3</v>
      </c>
      <c r="K5" s="159">
        <v>19.5</v>
      </c>
      <c r="M5" s="2" t="s">
        <v>354</v>
      </c>
      <c r="N5" s="1">
        <v>5</v>
      </c>
      <c r="P5" s="576" t="s">
        <v>346</v>
      </c>
      <c r="Q5" s="2">
        <v>3</v>
      </c>
    </row>
    <row r="6" spans="1:17">
      <c r="A6" s="2">
        <v>1</v>
      </c>
      <c r="B6" s="1">
        <v>1</v>
      </c>
      <c r="C6" s="1">
        <v>4</v>
      </c>
      <c r="D6" s="1" t="str">
        <f t="shared" si="0"/>
        <v>1-4</v>
      </c>
      <c r="E6" s="158">
        <v>1</v>
      </c>
      <c r="G6" s="2">
        <v>1</v>
      </c>
      <c r="H6" s="2">
        <v>2</v>
      </c>
      <c r="I6" s="1" t="str">
        <f t="shared" si="1"/>
        <v>1-2</v>
      </c>
      <c r="J6" s="672">
        <v>3</v>
      </c>
      <c r="K6" s="159">
        <v>16</v>
      </c>
      <c r="M6" s="2" t="s">
        <v>355</v>
      </c>
      <c r="N6" s="1">
        <v>6</v>
      </c>
      <c r="P6" s="576" t="s">
        <v>347</v>
      </c>
      <c r="Q6" s="2">
        <v>4</v>
      </c>
    </row>
    <row r="7" spans="1:17">
      <c r="A7" s="2">
        <v>1</v>
      </c>
      <c r="B7" s="1">
        <v>1</v>
      </c>
      <c r="C7" s="1">
        <v>5</v>
      </c>
      <c r="D7" s="1" t="str">
        <f t="shared" si="0"/>
        <v>1-5</v>
      </c>
      <c r="E7" s="158">
        <v>0</v>
      </c>
      <c r="G7" s="2">
        <v>1</v>
      </c>
      <c r="H7" s="2">
        <v>3</v>
      </c>
      <c r="I7" s="1" t="str">
        <f t="shared" si="1"/>
        <v>1-3</v>
      </c>
      <c r="J7" s="672">
        <v>4</v>
      </c>
      <c r="K7" s="159">
        <v>13</v>
      </c>
      <c r="M7" s="2" t="s">
        <v>358</v>
      </c>
      <c r="N7" s="1">
        <v>9</v>
      </c>
    </row>
    <row r="8" spans="1:17">
      <c r="A8" s="2">
        <v>1</v>
      </c>
      <c r="B8" s="1">
        <v>1</v>
      </c>
      <c r="C8" s="1">
        <v>6</v>
      </c>
      <c r="D8" s="1" t="str">
        <f t="shared" si="0"/>
        <v>1-6</v>
      </c>
      <c r="E8" s="158">
        <v>1</v>
      </c>
      <c r="G8" s="2">
        <v>1</v>
      </c>
      <c r="H8" s="2">
        <v>4</v>
      </c>
      <c r="I8" s="1" t="str">
        <f t="shared" si="1"/>
        <v>1-4</v>
      </c>
      <c r="J8" s="672">
        <v>5</v>
      </c>
      <c r="K8" s="159">
        <v>10</v>
      </c>
      <c r="M8" s="2" t="s">
        <v>359</v>
      </c>
      <c r="N8" s="1">
        <v>10</v>
      </c>
    </row>
    <row r="9" spans="1:17">
      <c r="A9" s="2">
        <v>1</v>
      </c>
      <c r="B9" s="1">
        <v>1</v>
      </c>
      <c r="C9" s="1">
        <v>7</v>
      </c>
      <c r="D9" s="1" t="str">
        <f t="shared" si="0"/>
        <v>1-7</v>
      </c>
      <c r="E9" s="158">
        <v>5</v>
      </c>
      <c r="G9" s="2">
        <v>1</v>
      </c>
      <c r="H9" s="2">
        <v>5</v>
      </c>
      <c r="I9" s="1" t="str">
        <f t="shared" si="1"/>
        <v>1-5</v>
      </c>
      <c r="J9" s="157">
        <v>5</v>
      </c>
      <c r="K9" s="159">
        <v>7</v>
      </c>
      <c r="M9" s="2" t="s">
        <v>360</v>
      </c>
      <c r="N9" s="1">
        <v>11</v>
      </c>
    </row>
    <row r="10" spans="1:17">
      <c r="A10" s="2">
        <v>1</v>
      </c>
      <c r="B10" s="1">
        <v>1</v>
      </c>
      <c r="C10" s="1">
        <v>8</v>
      </c>
      <c r="D10" s="1" t="str">
        <f t="shared" si="0"/>
        <v>1-8</v>
      </c>
      <c r="E10" s="158">
        <v>3</v>
      </c>
      <c r="G10" s="2">
        <v>1</v>
      </c>
      <c r="H10" s="2">
        <v>6</v>
      </c>
      <c r="I10" s="1" t="str">
        <f t="shared" si="1"/>
        <v>1-6</v>
      </c>
      <c r="J10" s="2">
        <v>22</v>
      </c>
      <c r="K10" s="3">
        <v>9</v>
      </c>
      <c r="M10" s="2" t="s">
        <v>366</v>
      </c>
      <c r="N10" s="1">
        <v>19</v>
      </c>
      <c r="P10" s="2" t="s">
        <v>348</v>
      </c>
      <c r="Q10" s="2" t="s">
        <v>349</v>
      </c>
    </row>
    <row r="11" spans="1:17">
      <c r="A11" s="2">
        <v>1</v>
      </c>
      <c r="B11" s="1">
        <v>1</v>
      </c>
      <c r="C11" s="1">
        <v>9</v>
      </c>
      <c r="D11" s="1" t="str">
        <f t="shared" si="0"/>
        <v>1-9</v>
      </c>
      <c r="E11" s="158">
        <v>2</v>
      </c>
      <c r="G11" s="2">
        <v>3</v>
      </c>
      <c r="H11" s="2">
        <v>-1</v>
      </c>
      <c r="I11" s="1" t="str">
        <f t="shared" si="1"/>
        <v>3--1</v>
      </c>
      <c r="J11" s="672">
        <v>2</v>
      </c>
      <c r="K11" s="159">
        <v>26</v>
      </c>
      <c r="M11" s="2" t="s">
        <v>367</v>
      </c>
      <c r="N11" s="1">
        <v>21</v>
      </c>
      <c r="P11" s="2" t="s">
        <v>350</v>
      </c>
      <c r="Q11" s="1">
        <v>1</v>
      </c>
    </row>
    <row r="12" spans="1:17">
      <c r="A12" s="2">
        <v>1</v>
      </c>
      <c r="B12" s="1">
        <v>1</v>
      </c>
      <c r="C12" s="1">
        <v>10</v>
      </c>
      <c r="D12" s="1" t="str">
        <f t="shared" si="0"/>
        <v>1-10</v>
      </c>
      <c r="E12" s="158">
        <v>1</v>
      </c>
      <c r="G12" s="2">
        <v>3</v>
      </c>
      <c r="H12" s="2">
        <v>0</v>
      </c>
      <c r="I12" s="1" t="str">
        <f t="shared" si="1"/>
        <v>3-0</v>
      </c>
      <c r="J12" s="672">
        <v>2</v>
      </c>
      <c r="K12" s="159">
        <v>23</v>
      </c>
      <c r="M12" s="2" t="s">
        <v>370</v>
      </c>
      <c r="N12" s="1">
        <v>24</v>
      </c>
      <c r="P12" s="2" t="s">
        <v>351</v>
      </c>
      <c r="Q12" s="1">
        <v>2</v>
      </c>
    </row>
    <row r="13" spans="1:17">
      <c r="A13" s="2">
        <v>1</v>
      </c>
      <c r="B13" s="1">
        <v>1</v>
      </c>
      <c r="C13" s="1">
        <v>11</v>
      </c>
      <c r="D13" s="1" t="str">
        <f t="shared" si="0"/>
        <v>1-11</v>
      </c>
      <c r="E13" s="158">
        <v>2</v>
      </c>
      <c r="G13" s="2">
        <v>3</v>
      </c>
      <c r="H13" s="2">
        <v>1</v>
      </c>
      <c r="I13" s="1" t="str">
        <f t="shared" si="1"/>
        <v>3-1</v>
      </c>
      <c r="J13" s="672">
        <v>3</v>
      </c>
      <c r="K13" s="159">
        <v>19.5</v>
      </c>
      <c r="M13" s="2" t="s">
        <v>371</v>
      </c>
      <c r="N13" s="1">
        <v>25</v>
      </c>
      <c r="P13" s="2" t="s">
        <v>352</v>
      </c>
      <c r="Q13" s="1">
        <v>3</v>
      </c>
    </row>
    <row r="14" spans="1:17">
      <c r="A14" s="2">
        <v>1</v>
      </c>
      <c r="B14" s="1">
        <v>1</v>
      </c>
      <c r="C14" s="1">
        <v>12</v>
      </c>
      <c r="D14" s="1" t="str">
        <f t="shared" si="0"/>
        <v>1-12</v>
      </c>
      <c r="E14" s="158">
        <v>5</v>
      </c>
      <c r="G14" s="2">
        <v>3</v>
      </c>
      <c r="H14" s="2">
        <v>2</v>
      </c>
      <c r="I14" s="1" t="str">
        <f t="shared" si="1"/>
        <v>3-2</v>
      </c>
      <c r="J14" s="672">
        <v>3</v>
      </c>
      <c r="K14" s="159">
        <v>16</v>
      </c>
      <c r="N14" s="1"/>
      <c r="P14" s="2" t="s">
        <v>353</v>
      </c>
      <c r="Q14" s="1">
        <v>4</v>
      </c>
    </row>
    <row r="15" spans="1:17">
      <c r="A15" s="2">
        <v>1</v>
      </c>
      <c r="B15" s="1">
        <v>1</v>
      </c>
      <c r="C15" s="1">
        <v>14</v>
      </c>
      <c r="D15" s="1" t="str">
        <f t="shared" si="0"/>
        <v>1-14</v>
      </c>
      <c r="E15" s="158">
        <v>4</v>
      </c>
      <c r="G15" s="2">
        <v>3</v>
      </c>
      <c r="H15" s="2">
        <v>3</v>
      </c>
      <c r="I15" s="1" t="str">
        <f t="shared" si="1"/>
        <v>3-3</v>
      </c>
      <c r="J15" s="672">
        <v>4</v>
      </c>
      <c r="K15" s="159">
        <v>13</v>
      </c>
      <c r="N15" s="1"/>
      <c r="P15" s="2" t="s">
        <v>354</v>
      </c>
      <c r="Q15" s="1">
        <v>5</v>
      </c>
    </row>
    <row r="16" spans="1:17">
      <c r="A16" s="2">
        <v>1</v>
      </c>
      <c r="B16" s="1">
        <v>1</v>
      </c>
      <c r="C16" s="1">
        <v>15</v>
      </c>
      <c r="D16" s="1" t="str">
        <f t="shared" si="0"/>
        <v>1-15</v>
      </c>
      <c r="E16" s="158">
        <v>3</v>
      </c>
      <c r="G16" s="2">
        <v>3</v>
      </c>
      <c r="H16" s="2">
        <v>4</v>
      </c>
      <c r="I16" s="1" t="str">
        <f t="shared" si="1"/>
        <v>3-4</v>
      </c>
      <c r="J16" s="672">
        <v>5</v>
      </c>
      <c r="K16" s="159">
        <v>10</v>
      </c>
      <c r="N16" s="1"/>
      <c r="P16" s="2" t="s">
        <v>355</v>
      </c>
      <c r="Q16" s="1">
        <v>6</v>
      </c>
    </row>
    <row r="17" spans="1:17">
      <c r="A17" s="2">
        <v>1</v>
      </c>
      <c r="B17" s="1">
        <v>1</v>
      </c>
      <c r="C17" s="1">
        <v>16</v>
      </c>
      <c r="D17" s="1" t="str">
        <f t="shared" si="0"/>
        <v>1-16</v>
      </c>
      <c r="E17" s="158">
        <v>2</v>
      </c>
      <c r="G17" s="2">
        <v>3</v>
      </c>
      <c r="H17" s="2">
        <v>5</v>
      </c>
      <c r="I17" s="1" t="str">
        <f t="shared" si="1"/>
        <v>3-5</v>
      </c>
      <c r="J17" s="157">
        <v>5</v>
      </c>
      <c r="K17" s="159">
        <v>7</v>
      </c>
      <c r="N17" s="1"/>
      <c r="P17" s="2" t="s">
        <v>356</v>
      </c>
      <c r="Q17" s="1">
        <v>7</v>
      </c>
    </row>
    <row r="18" spans="1:17">
      <c r="A18" s="2">
        <v>1</v>
      </c>
      <c r="B18" s="1">
        <v>1</v>
      </c>
      <c r="C18" s="1">
        <v>17</v>
      </c>
      <c r="D18" s="1" t="str">
        <f t="shared" si="0"/>
        <v>1-17</v>
      </c>
      <c r="E18" s="158">
        <v>4</v>
      </c>
      <c r="G18" s="157">
        <v>4</v>
      </c>
      <c r="H18" s="157">
        <f t="shared" ref="H18:H24" si="2">H11</f>
        <v>-1</v>
      </c>
      <c r="I18" s="158" t="str">
        <f t="shared" si="1"/>
        <v>4--1</v>
      </c>
      <c r="J18" s="672">
        <v>2</v>
      </c>
      <c r="K18" s="159">
        <v>26</v>
      </c>
      <c r="N18" s="1"/>
      <c r="P18" s="2" t="s">
        <v>357</v>
      </c>
      <c r="Q18" s="1">
        <v>8</v>
      </c>
    </row>
    <row r="19" spans="1:17">
      <c r="A19" s="2">
        <v>1</v>
      </c>
      <c r="B19" s="1">
        <v>1</v>
      </c>
      <c r="C19" s="1">
        <v>18</v>
      </c>
      <c r="D19" s="1" t="str">
        <f t="shared" si="0"/>
        <v>1-18</v>
      </c>
      <c r="E19" s="158">
        <v>3</v>
      </c>
      <c r="G19" s="157">
        <v>4</v>
      </c>
      <c r="H19" s="157">
        <f t="shared" si="2"/>
        <v>0</v>
      </c>
      <c r="I19" s="158" t="str">
        <f t="shared" si="1"/>
        <v>4-0</v>
      </c>
      <c r="J19" s="672">
        <v>2</v>
      </c>
      <c r="K19" s="159">
        <v>23</v>
      </c>
      <c r="N19" s="1"/>
      <c r="P19" s="2" t="s">
        <v>358</v>
      </c>
      <c r="Q19" s="1">
        <v>9</v>
      </c>
    </row>
    <row r="20" spans="1:17">
      <c r="A20" s="2">
        <v>1</v>
      </c>
      <c r="B20" s="1">
        <v>1</v>
      </c>
      <c r="C20" s="1">
        <v>19</v>
      </c>
      <c r="D20" s="1" t="str">
        <f t="shared" si="0"/>
        <v>1-19</v>
      </c>
      <c r="E20" s="158">
        <v>2</v>
      </c>
      <c r="G20" s="157">
        <v>4</v>
      </c>
      <c r="H20" s="157">
        <f t="shared" si="2"/>
        <v>1</v>
      </c>
      <c r="I20" s="158" t="str">
        <f t="shared" si="1"/>
        <v>4-1</v>
      </c>
      <c r="J20" s="672">
        <v>3</v>
      </c>
      <c r="K20" s="159">
        <v>19.5</v>
      </c>
      <c r="N20" s="1"/>
      <c r="P20" s="2" t="s">
        <v>359</v>
      </c>
      <c r="Q20" s="1">
        <v>10</v>
      </c>
    </row>
    <row r="21" spans="1:17">
      <c r="A21" s="2">
        <v>1</v>
      </c>
      <c r="B21" s="1">
        <v>1</v>
      </c>
      <c r="C21" s="1">
        <v>21</v>
      </c>
      <c r="D21" s="1" t="str">
        <f t="shared" si="0"/>
        <v>1-21</v>
      </c>
      <c r="E21" s="158">
        <v>1</v>
      </c>
      <c r="G21" s="157">
        <v>4</v>
      </c>
      <c r="H21" s="157">
        <f t="shared" si="2"/>
        <v>2</v>
      </c>
      <c r="I21" s="158" t="str">
        <f t="shared" si="1"/>
        <v>4-2</v>
      </c>
      <c r="J21" s="672">
        <v>3</v>
      </c>
      <c r="K21" s="159">
        <v>16</v>
      </c>
      <c r="N21" s="1"/>
      <c r="P21" s="2" t="s">
        <v>360</v>
      </c>
      <c r="Q21" s="1">
        <v>11</v>
      </c>
    </row>
    <row r="22" spans="1:17">
      <c r="A22" s="2">
        <v>1</v>
      </c>
      <c r="B22" s="1">
        <v>1</v>
      </c>
      <c r="C22" s="1">
        <v>22</v>
      </c>
      <c r="D22" s="1" t="str">
        <f t="shared" si="0"/>
        <v>1-22</v>
      </c>
      <c r="E22" s="158">
        <v>3</v>
      </c>
      <c r="G22" s="157">
        <v>4</v>
      </c>
      <c r="H22" s="157">
        <f t="shared" si="2"/>
        <v>3</v>
      </c>
      <c r="I22" s="158" t="str">
        <f t="shared" si="1"/>
        <v>4-3</v>
      </c>
      <c r="J22" s="672">
        <v>4</v>
      </c>
      <c r="K22" s="159">
        <v>13</v>
      </c>
      <c r="N22" s="1"/>
      <c r="P22" s="2" t="s">
        <v>361</v>
      </c>
      <c r="Q22" s="1">
        <v>12</v>
      </c>
    </row>
    <row r="23" spans="1:17">
      <c r="A23" s="2">
        <v>1</v>
      </c>
      <c r="B23" s="1">
        <v>1</v>
      </c>
      <c r="C23" s="1">
        <v>23</v>
      </c>
      <c r="D23" s="1" t="str">
        <f t="shared" si="0"/>
        <v>1-23</v>
      </c>
      <c r="E23" s="158">
        <v>2</v>
      </c>
      <c r="G23" s="157">
        <v>4</v>
      </c>
      <c r="H23" s="157">
        <f t="shared" si="2"/>
        <v>4</v>
      </c>
      <c r="I23" s="158" t="str">
        <f t="shared" si="1"/>
        <v>4-4</v>
      </c>
      <c r="J23" s="672">
        <v>5</v>
      </c>
      <c r="K23" s="159">
        <v>10</v>
      </c>
      <c r="N23" s="1"/>
      <c r="P23" s="2" t="s">
        <v>362</v>
      </c>
      <c r="Q23" s="1">
        <v>14</v>
      </c>
    </row>
    <row r="24" spans="1:17">
      <c r="A24" s="2">
        <v>1</v>
      </c>
      <c r="B24" s="1">
        <v>1</v>
      </c>
      <c r="C24" s="1">
        <v>24</v>
      </c>
      <c r="D24" s="1" t="str">
        <f t="shared" si="0"/>
        <v>1-24</v>
      </c>
      <c r="E24" s="158">
        <v>1</v>
      </c>
      <c r="G24" s="157">
        <v>4</v>
      </c>
      <c r="H24" s="157">
        <f t="shared" si="2"/>
        <v>5</v>
      </c>
      <c r="I24" s="158" t="str">
        <f t="shared" si="1"/>
        <v>4-5</v>
      </c>
      <c r="J24" s="157">
        <v>5</v>
      </c>
      <c r="K24" s="159">
        <v>7</v>
      </c>
      <c r="N24" s="1"/>
      <c r="P24" s="2" t="s">
        <v>484</v>
      </c>
      <c r="Q24" s="1">
        <v>15</v>
      </c>
    </row>
    <row r="25" spans="1:17">
      <c r="A25" s="2">
        <v>1</v>
      </c>
      <c r="B25" s="1">
        <v>1</v>
      </c>
      <c r="C25" s="1">
        <v>25</v>
      </c>
      <c r="D25" s="1" t="str">
        <f t="shared" si="0"/>
        <v>1-25</v>
      </c>
      <c r="E25" s="158">
        <v>1</v>
      </c>
      <c r="G25" s="2">
        <v>2</v>
      </c>
      <c r="H25" s="2">
        <f t="shared" ref="H25:H31" si="3">H18</f>
        <v>-1</v>
      </c>
      <c r="I25" s="1" t="str">
        <f t="shared" si="1"/>
        <v>2--1</v>
      </c>
      <c r="J25" s="672">
        <v>2</v>
      </c>
      <c r="K25" s="159">
        <v>26</v>
      </c>
      <c r="N25" s="1"/>
      <c r="P25" s="2" t="s">
        <v>363</v>
      </c>
      <c r="Q25" s="1">
        <v>16</v>
      </c>
    </row>
    <row r="26" spans="1:17">
      <c r="A26" s="2">
        <v>2</v>
      </c>
      <c r="B26" s="1">
        <v>3</v>
      </c>
      <c r="C26" s="1">
        <v>1</v>
      </c>
      <c r="D26" s="1" t="str">
        <f t="shared" si="0"/>
        <v>2-1</v>
      </c>
      <c r="E26" s="158">
        <v>4</v>
      </c>
      <c r="G26" s="2">
        <v>2</v>
      </c>
      <c r="H26" s="2">
        <f t="shared" si="3"/>
        <v>0</v>
      </c>
      <c r="I26" s="1" t="str">
        <f t="shared" si="1"/>
        <v>2-0</v>
      </c>
      <c r="J26" s="672">
        <v>2</v>
      </c>
      <c r="K26" s="159">
        <v>23</v>
      </c>
      <c r="P26" s="2" t="s">
        <v>364</v>
      </c>
      <c r="Q26" s="1">
        <v>17</v>
      </c>
    </row>
    <row r="27" spans="1:17">
      <c r="A27" s="2">
        <v>2</v>
      </c>
      <c r="B27" s="1">
        <v>3</v>
      </c>
      <c r="C27" s="1">
        <v>2</v>
      </c>
      <c r="D27" s="1" t="str">
        <f t="shared" si="0"/>
        <v>2-2</v>
      </c>
      <c r="E27" s="158">
        <v>3</v>
      </c>
      <c r="G27" s="2">
        <v>2</v>
      </c>
      <c r="H27" s="2">
        <f t="shared" si="3"/>
        <v>1</v>
      </c>
      <c r="I27" s="1" t="str">
        <f t="shared" si="1"/>
        <v>2-1</v>
      </c>
      <c r="J27" s="672">
        <v>3</v>
      </c>
      <c r="K27" s="159">
        <v>19.5</v>
      </c>
      <c r="M27" s="2" t="s">
        <v>485</v>
      </c>
      <c r="P27" s="2" t="s">
        <v>365</v>
      </c>
      <c r="Q27" s="1">
        <v>18</v>
      </c>
    </row>
    <row r="28" spans="1:17">
      <c r="A28" s="2">
        <v>2</v>
      </c>
      <c r="B28" s="1">
        <v>3</v>
      </c>
      <c r="C28" s="1">
        <v>3</v>
      </c>
      <c r="D28" s="1" t="str">
        <f t="shared" si="0"/>
        <v>2-3</v>
      </c>
      <c r="E28" s="158">
        <v>2</v>
      </c>
      <c r="G28" s="2">
        <v>2</v>
      </c>
      <c r="H28" s="2">
        <f t="shared" si="3"/>
        <v>2</v>
      </c>
      <c r="I28" s="1" t="str">
        <f t="shared" si="1"/>
        <v>2-2</v>
      </c>
      <c r="J28" s="672">
        <v>3</v>
      </c>
      <c r="K28" s="159">
        <v>16</v>
      </c>
      <c r="M28" s="2" t="s">
        <v>348</v>
      </c>
      <c r="N28" s="2" t="s">
        <v>349</v>
      </c>
      <c r="P28" s="2" t="s">
        <v>366</v>
      </c>
      <c r="Q28" s="1">
        <v>19</v>
      </c>
    </row>
    <row r="29" spans="1:17">
      <c r="A29" s="2">
        <v>2</v>
      </c>
      <c r="B29" s="1">
        <v>3</v>
      </c>
      <c r="C29" s="1">
        <v>4</v>
      </c>
      <c r="D29" s="1" t="str">
        <f t="shared" si="0"/>
        <v>2-4</v>
      </c>
      <c r="E29" s="158">
        <v>1</v>
      </c>
      <c r="G29" s="2">
        <v>2</v>
      </c>
      <c r="H29" s="2">
        <f t="shared" si="3"/>
        <v>3</v>
      </c>
      <c r="I29" s="1" t="str">
        <f t="shared" si="1"/>
        <v>2-3</v>
      </c>
      <c r="J29" s="672">
        <v>4</v>
      </c>
      <c r="K29" s="159">
        <v>13</v>
      </c>
      <c r="M29" s="2" t="s">
        <v>352</v>
      </c>
      <c r="N29" s="1">
        <v>3</v>
      </c>
      <c r="P29" s="2" t="s">
        <v>367</v>
      </c>
      <c r="Q29" s="1">
        <v>21</v>
      </c>
    </row>
    <row r="30" spans="1:17">
      <c r="A30" s="2">
        <v>2</v>
      </c>
      <c r="B30" s="1">
        <v>3</v>
      </c>
      <c r="C30" s="1">
        <v>5</v>
      </c>
      <c r="D30" s="1" t="str">
        <f t="shared" si="0"/>
        <v>2-5</v>
      </c>
      <c r="E30" s="158">
        <v>0</v>
      </c>
      <c r="G30" s="2">
        <v>2</v>
      </c>
      <c r="H30" s="2">
        <f t="shared" si="3"/>
        <v>4</v>
      </c>
      <c r="I30" s="1" t="str">
        <f t="shared" si="1"/>
        <v>2-4</v>
      </c>
      <c r="J30" s="672">
        <v>5</v>
      </c>
      <c r="K30" s="159">
        <v>10</v>
      </c>
      <c r="M30" s="2" t="s">
        <v>353</v>
      </c>
      <c r="N30" s="1">
        <v>4</v>
      </c>
      <c r="P30" s="2" t="s">
        <v>368</v>
      </c>
      <c r="Q30" s="1">
        <v>22</v>
      </c>
    </row>
    <row r="31" spans="1:17">
      <c r="A31" s="2">
        <v>2</v>
      </c>
      <c r="B31" s="1">
        <v>3</v>
      </c>
      <c r="C31" s="1">
        <v>6</v>
      </c>
      <c r="D31" s="1" t="str">
        <f t="shared" si="0"/>
        <v>2-6</v>
      </c>
      <c r="E31" s="158">
        <v>1</v>
      </c>
      <c r="G31" s="2">
        <v>2</v>
      </c>
      <c r="H31" s="2">
        <f t="shared" si="3"/>
        <v>5</v>
      </c>
      <c r="I31" s="1" t="str">
        <f t="shared" si="1"/>
        <v>2-5</v>
      </c>
      <c r="J31" s="157">
        <v>5</v>
      </c>
      <c r="K31" s="159">
        <v>7</v>
      </c>
      <c r="M31" s="2" t="s">
        <v>354</v>
      </c>
      <c r="N31" s="1">
        <v>5</v>
      </c>
      <c r="P31" s="2" t="s">
        <v>369</v>
      </c>
      <c r="Q31" s="1">
        <v>23</v>
      </c>
    </row>
    <row r="32" spans="1:17">
      <c r="A32" s="2">
        <v>2</v>
      </c>
      <c r="B32" s="1">
        <v>3</v>
      </c>
      <c r="C32" s="1">
        <v>7</v>
      </c>
      <c r="D32" s="1" t="str">
        <f t="shared" si="0"/>
        <v>2-7</v>
      </c>
      <c r="E32" s="158">
        <v>5</v>
      </c>
      <c r="I32" s="1"/>
      <c r="K32" s="3"/>
      <c r="M32" s="2" t="s">
        <v>355</v>
      </c>
      <c r="N32" s="1">
        <v>6</v>
      </c>
      <c r="P32" s="2" t="s">
        <v>370</v>
      </c>
      <c r="Q32" s="1">
        <v>24</v>
      </c>
    </row>
    <row r="33" spans="1:17">
      <c r="A33" s="2">
        <v>2</v>
      </c>
      <c r="B33" s="1">
        <v>3</v>
      </c>
      <c r="C33" s="1">
        <v>8</v>
      </c>
      <c r="D33" s="1" t="str">
        <f t="shared" si="0"/>
        <v>2-8</v>
      </c>
      <c r="E33" s="158">
        <v>3</v>
      </c>
      <c r="I33" s="1"/>
      <c r="K33" s="3"/>
      <c r="M33" s="2" t="s">
        <v>358</v>
      </c>
      <c r="N33" s="1">
        <v>9</v>
      </c>
      <c r="P33" s="2" t="s">
        <v>371</v>
      </c>
      <c r="Q33" s="1">
        <v>25</v>
      </c>
    </row>
    <row r="34" spans="1:17">
      <c r="A34" s="2">
        <v>2</v>
      </c>
      <c r="B34" s="1">
        <v>3</v>
      </c>
      <c r="C34" s="1">
        <v>9</v>
      </c>
      <c r="D34" s="1" t="str">
        <f t="shared" si="0"/>
        <v>2-9</v>
      </c>
      <c r="E34" s="158">
        <v>2</v>
      </c>
      <c r="I34" s="1"/>
      <c r="K34" s="3"/>
      <c r="M34" s="2" t="s">
        <v>359</v>
      </c>
      <c r="N34" s="1">
        <v>10</v>
      </c>
    </row>
    <row r="35" spans="1:17">
      <c r="A35" s="2">
        <v>2</v>
      </c>
      <c r="B35" s="1">
        <v>3</v>
      </c>
      <c r="C35" s="1">
        <v>10</v>
      </c>
      <c r="D35" s="1" t="str">
        <f t="shared" si="0"/>
        <v>2-10</v>
      </c>
      <c r="E35" s="158">
        <v>1</v>
      </c>
      <c r="I35" s="1"/>
      <c r="K35" s="3"/>
      <c r="M35" s="2" t="s">
        <v>360</v>
      </c>
      <c r="N35" s="1">
        <v>11</v>
      </c>
    </row>
    <row r="36" spans="1:17">
      <c r="A36" s="2">
        <v>2</v>
      </c>
      <c r="B36" s="1">
        <v>3</v>
      </c>
      <c r="C36" s="1">
        <v>11</v>
      </c>
      <c r="D36" s="1" t="str">
        <f t="shared" si="0"/>
        <v>2-11</v>
      </c>
      <c r="E36" s="158">
        <v>2</v>
      </c>
      <c r="I36" s="1"/>
      <c r="K36" s="3"/>
      <c r="M36" s="2" t="s">
        <v>366</v>
      </c>
      <c r="N36" s="1">
        <v>19</v>
      </c>
    </row>
    <row r="37" spans="1:17">
      <c r="A37" s="2">
        <v>2</v>
      </c>
      <c r="B37" s="1">
        <v>3</v>
      </c>
      <c r="C37" s="1">
        <v>12</v>
      </c>
      <c r="D37" s="1" t="str">
        <f t="shared" si="0"/>
        <v>2-12</v>
      </c>
      <c r="E37" s="158">
        <v>5</v>
      </c>
      <c r="I37" s="1"/>
      <c r="K37" s="3"/>
      <c r="M37" s="2" t="s">
        <v>367</v>
      </c>
      <c r="N37" s="1">
        <v>21</v>
      </c>
    </row>
    <row r="38" spans="1:17">
      <c r="A38" s="2">
        <v>2</v>
      </c>
      <c r="B38" s="1">
        <v>3</v>
      </c>
      <c r="C38" s="1">
        <v>14</v>
      </c>
      <c r="D38" s="1" t="str">
        <f t="shared" si="0"/>
        <v>2-14</v>
      </c>
      <c r="E38" s="158">
        <v>4</v>
      </c>
      <c r="I38" s="1"/>
      <c r="K38" s="3"/>
      <c r="M38" s="2" t="s">
        <v>370</v>
      </c>
      <c r="N38" s="1">
        <v>24</v>
      </c>
    </row>
    <row r="39" spans="1:17">
      <c r="A39" s="2">
        <v>2</v>
      </c>
      <c r="B39" s="1">
        <v>3</v>
      </c>
      <c r="C39" s="1">
        <v>15</v>
      </c>
      <c r="D39" s="1" t="str">
        <f t="shared" si="0"/>
        <v>2-15</v>
      </c>
      <c r="E39" s="158">
        <v>3</v>
      </c>
      <c r="I39" s="1"/>
      <c r="K39" s="3"/>
      <c r="M39" s="2" t="s">
        <v>371</v>
      </c>
      <c r="N39" s="1">
        <v>25</v>
      </c>
    </row>
    <row r="40" spans="1:17">
      <c r="A40" s="2">
        <v>2</v>
      </c>
      <c r="B40" s="1">
        <v>3</v>
      </c>
      <c r="C40" s="1">
        <v>16</v>
      </c>
      <c r="D40" s="1" t="str">
        <f t="shared" si="0"/>
        <v>2-16</v>
      </c>
      <c r="E40" s="158">
        <v>2</v>
      </c>
      <c r="I40" s="1"/>
      <c r="K40" s="3"/>
      <c r="N40" s="1"/>
    </row>
    <row r="41" spans="1:17">
      <c r="A41" s="2">
        <v>2</v>
      </c>
      <c r="B41" s="1">
        <v>3</v>
      </c>
      <c r="C41" s="1">
        <v>17</v>
      </c>
      <c r="D41" s="1" t="str">
        <f t="shared" si="0"/>
        <v>2-17</v>
      </c>
      <c r="E41" s="158">
        <v>4</v>
      </c>
      <c r="I41" s="1"/>
      <c r="K41" s="3"/>
      <c r="N41" s="1"/>
    </row>
    <row r="42" spans="1:17">
      <c r="A42" s="2">
        <v>2</v>
      </c>
      <c r="B42" s="1">
        <v>3</v>
      </c>
      <c r="C42" s="1">
        <v>18</v>
      </c>
      <c r="D42" s="1" t="str">
        <f t="shared" si="0"/>
        <v>2-18</v>
      </c>
      <c r="E42" s="158">
        <v>3</v>
      </c>
      <c r="I42" s="1"/>
      <c r="K42" s="3"/>
      <c r="N42" s="1"/>
    </row>
    <row r="43" spans="1:17">
      <c r="A43" s="2">
        <v>2</v>
      </c>
      <c r="B43" s="1">
        <v>3</v>
      </c>
      <c r="C43" s="1">
        <v>19</v>
      </c>
      <c r="D43" s="1" t="str">
        <f t="shared" si="0"/>
        <v>2-19</v>
      </c>
      <c r="E43" s="158">
        <v>2</v>
      </c>
      <c r="I43" s="1"/>
      <c r="K43" s="3"/>
      <c r="N43" s="1"/>
    </row>
    <row r="44" spans="1:17">
      <c r="A44" s="2">
        <v>2</v>
      </c>
      <c r="B44" s="1">
        <v>3</v>
      </c>
      <c r="C44" s="1">
        <v>21</v>
      </c>
      <c r="D44" s="1" t="str">
        <f t="shared" si="0"/>
        <v>2-21</v>
      </c>
      <c r="E44" s="158">
        <v>1</v>
      </c>
      <c r="I44" s="1"/>
      <c r="K44" s="3"/>
    </row>
    <row r="45" spans="1:17">
      <c r="A45" s="2">
        <v>2</v>
      </c>
      <c r="B45" s="1">
        <v>3</v>
      </c>
      <c r="C45" s="1">
        <v>22</v>
      </c>
      <c r="D45" s="1" t="str">
        <f t="shared" si="0"/>
        <v>2-22</v>
      </c>
      <c r="E45" s="158">
        <v>3</v>
      </c>
      <c r="I45" s="1"/>
      <c r="K45" s="3"/>
    </row>
    <row r="46" spans="1:17">
      <c r="A46" s="2">
        <v>2</v>
      </c>
      <c r="B46" s="1">
        <v>3</v>
      </c>
      <c r="C46" s="1">
        <v>23</v>
      </c>
      <c r="D46" s="1" t="str">
        <f t="shared" si="0"/>
        <v>2-23</v>
      </c>
      <c r="E46" s="158">
        <v>2</v>
      </c>
      <c r="N46" s="1"/>
    </row>
    <row r="47" spans="1:17">
      <c r="A47" s="2">
        <v>2</v>
      </c>
      <c r="B47" s="1">
        <v>3</v>
      </c>
      <c r="C47" s="1">
        <v>24</v>
      </c>
      <c r="D47" s="1" t="str">
        <f t="shared" si="0"/>
        <v>2-24</v>
      </c>
      <c r="E47" s="158">
        <v>1</v>
      </c>
      <c r="N47" s="1"/>
    </row>
    <row r="48" spans="1:17">
      <c r="A48" s="2">
        <v>2</v>
      </c>
      <c r="B48" s="1">
        <v>3</v>
      </c>
      <c r="C48" s="1">
        <v>25</v>
      </c>
      <c r="D48" s="1" t="str">
        <f t="shared" si="0"/>
        <v>2-25</v>
      </c>
      <c r="E48" s="158">
        <v>1</v>
      </c>
    </row>
    <row r="49" spans="1:5">
      <c r="A49" s="2">
        <v>3</v>
      </c>
      <c r="B49" s="158">
        <v>4</v>
      </c>
      <c r="C49" s="158">
        <v>1</v>
      </c>
      <c r="D49" s="1" t="str">
        <f t="shared" si="0"/>
        <v>3-1</v>
      </c>
      <c r="E49" s="158">
        <v>4</v>
      </c>
    </row>
    <row r="50" spans="1:5">
      <c r="A50" s="2">
        <v>3</v>
      </c>
      <c r="B50" s="158">
        <v>4</v>
      </c>
      <c r="C50" s="158">
        <v>2</v>
      </c>
      <c r="D50" s="1" t="str">
        <f t="shared" si="0"/>
        <v>3-2</v>
      </c>
      <c r="E50" s="158">
        <v>3</v>
      </c>
    </row>
    <row r="51" spans="1:5">
      <c r="A51" s="2">
        <v>3</v>
      </c>
      <c r="B51" s="158">
        <v>4</v>
      </c>
      <c r="C51" s="158">
        <v>3</v>
      </c>
      <c r="D51" s="1" t="str">
        <f t="shared" si="0"/>
        <v>3-3</v>
      </c>
      <c r="E51" s="158">
        <v>2</v>
      </c>
    </row>
    <row r="52" spans="1:5">
      <c r="A52" s="2">
        <v>3</v>
      </c>
      <c r="B52" s="158">
        <v>4</v>
      </c>
      <c r="C52" s="158">
        <v>4</v>
      </c>
      <c r="D52" s="1" t="str">
        <f t="shared" si="0"/>
        <v>3-4</v>
      </c>
      <c r="E52" s="158">
        <v>1</v>
      </c>
    </row>
    <row r="53" spans="1:5">
      <c r="A53" s="2">
        <v>3</v>
      </c>
      <c r="B53" s="158">
        <v>4</v>
      </c>
      <c r="C53" s="158">
        <v>5</v>
      </c>
      <c r="D53" s="1" t="str">
        <f t="shared" si="0"/>
        <v>3-5</v>
      </c>
      <c r="E53" s="158">
        <v>0</v>
      </c>
    </row>
    <row r="54" spans="1:5">
      <c r="A54" s="2">
        <v>3</v>
      </c>
      <c r="B54" s="158">
        <v>4</v>
      </c>
      <c r="C54" s="158">
        <v>6</v>
      </c>
      <c r="D54" s="1" t="str">
        <f t="shared" si="0"/>
        <v>3-6</v>
      </c>
      <c r="E54" s="158">
        <v>1</v>
      </c>
    </row>
    <row r="55" spans="1:5">
      <c r="A55" s="2">
        <v>3</v>
      </c>
      <c r="B55" s="158">
        <v>4</v>
      </c>
      <c r="C55" s="158">
        <v>7</v>
      </c>
      <c r="D55" s="1" t="str">
        <f t="shared" si="0"/>
        <v>3-7</v>
      </c>
      <c r="E55" s="158">
        <v>5</v>
      </c>
    </row>
    <row r="56" spans="1:5">
      <c r="A56" s="2">
        <v>3</v>
      </c>
      <c r="B56" s="158">
        <v>4</v>
      </c>
      <c r="C56" s="158">
        <v>8</v>
      </c>
      <c r="D56" s="1" t="str">
        <f t="shared" si="0"/>
        <v>3-8</v>
      </c>
      <c r="E56" s="158">
        <v>3</v>
      </c>
    </row>
    <row r="57" spans="1:5">
      <c r="A57" s="2">
        <v>3</v>
      </c>
      <c r="B57" s="158">
        <v>4</v>
      </c>
      <c r="C57" s="158">
        <v>9</v>
      </c>
      <c r="D57" s="1" t="str">
        <f t="shared" si="0"/>
        <v>3-9</v>
      </c>
      <c r="E57" s="158">
        <v>2</v>
      </c>
    </row>
    <row r="58" spans="1:5">
      <c r="A58" s="2">
        <v>3</v>
      </c>
      <c r="B58" s="158">
        <v>4</v>
      </c>
      <c r="C58" s="158">
        <v>10</v>
      </c>
      <c r="D58" s="1" t="str">
        <f t="shared" si="0"/>
        <v>3-10</v>
      </c>
      <c r="E58" s="158">
        <v>1</v>
      </c>
    </row>
    <row r="59" spans="1:5">
      <c r="A59" s="2">
        <v>3</v>
      </c>
      <c r="B59" s="158">
        <v>4</v>
      </c>
      <c r="C59" s="158">
        <v>11</v>
      </c>
      <c r="D59" s="1" t="str">
        <f t="shared" si="0"/>
        <v>3-11</v>
      </c>
      <c r="E59" s="158">
        <v>2</v>
      </c>
    </row>
    <row r="60" spans="1:5">
      <c r="A60" s="2">
        <v>3</v>
      </c>
      <c r="B60" s="158">
        <v>4</v>
      </c>
      <c r="C60" s="158">
        <v>12</v>
      </c>
      <c r="D60" s="1" t="str">
        <f t="shared" si="0"/>
        <v>3-12</v>
      </c>
      <c r="E60" s="158">
        <v>5</v>
      </c>
    </row>
    <row r="61" spans="1:5">
      <c r="A61" s="2">
        <v>3</v>
      </c>
      <c r="B61" s="158">
        <v>4</v>
      </c>
      <c r="C61" s="158">
        <v>14</v>
      </c>
      <c r="D61" s="1" t="str">
        <f t="shared" si="0"/>
        <v>3-14</v>
      </c>
      <c r="E61" s="158">
        <v>4</v>
      </c>
    </row>
    <row r="62" spans="1:5">
      <c r="A62" s="2">
        <v>3</v>
      </c>
      <c r="B62" s="158">
        <v>4</v>
      </c>
      <c r="C62" s="158">
        <v>15</v>
      </c>
      <c r="D62" s="1" t="str">
        <f t="shared" si="0"/>
        <v>3-15</v>
      </c>
      <c r="E62" s="158">
        <v>3</v>
      </c>
    </row>
    <row r="63" spans="1:5">
      <c r="A63" s="2">
        <v>3</v>
      </c>
      <c r="B63" s="158">
        <v>4</v>
      </c>
      <c r="C63" s="158">
        <v>16</v>
      </c>
      <c r="D63" s="1" t="str">
        <f t="shared" si="0"/>
        <v>3-16</v>
      </c>
      <c r="E63" s="158">
        <v>2</v>
      </c>
    </row>
    <row r="64" spans="1:5">
      <c r="A64" s="2">
        <v>3</v>
      </c>
      <c r="B64" s="158">
        <v>4</v>
      </c>
      <c r="C64" s="158">
        <v>17</v>
      </c>
      <c r="D64" s="1" t="str">
        <f t="shared" si="0"/>
        <v>3-17</v>
      </c>
      <c r="E64" s="158">
        <v>4</v>
      </c>
    </row>
    <row r="65" spans="1:5">
      <c r="A65" s="2">
        <v>3</v>
      </c>
      <c r="B65" s="158">
        <v>4</v>
      </c>
      <c r="C65" s="158">
        <v>18</v>
      </c>
      <c r="D65" s="1" t="str">
        <f t="shared" si="0"/>
        <v>3-18</v>
      </c>
      <c r="E65" s="158">
        <v>3</v>
      </c>
    </row>
    <row r="66" spans="1:5">
      <c r="A66" s="2">
        <v>3</v>
      </c>
      <c r="B66" s="158">
        <v>4</v>
      </c>
      <c r="C66" s="158">
        <v>19</v>
      </c>
      <c r="D66" s="1" t="str">
        <f t="shared" si="0"/>
        <v>3-19</v>
      </c>
      <c r="E66" s="158">
        <v>2</v>
      </c>
    </row>
    <row r="67" spans="1:5">
      <c r="A67" s="2">
        <v>3</v>
      </c>
      <c r="B67" s="158">
        <v>4</v>
      </c>
      <c r="C67" s="158">
        <v>21</v>
      </c>
      <c r="D67" s="1" t="str">
        <f t="shared" si="0"/>
        <v>3-21</v>
      </c>
      <c r="E67" s="158">
        <v>1</v>
      </c>
    </row>
    <row r="68" spans="1:5">
      <c r="A68" s="2">
        <v>3</v>
      </c>
      <c r="B68" s="158">
        <v>4</v>
      </c>
      <c r="C68" s="158">
        <v>22</v>
      </c>
      <c r="D68" s="1" t="str">
        <f t="shared" ref="D68:D94" si="4">CONCATENATE(A68,"-",C68)</f>
        <v>3-22</v>
      </c>
      <c r="E68" s="158">
        <v>3</v>
      </c>
    </row>
    <row r="69" spans="1:5">
      <c r="A69" s="2">
        <v>3</v>
      </c>
      <c r="B69" s="158">
        <v>4</v>
      </c>
      <c r="C69" s="158">
        <v>23</v>
      </c>
      <c r="D69" s="1" t="str">
        <f t="shared" si="4"/>
        <v>3-23</v>
      </c>
      <c r="E69" s="158">
        <v>2</v>
      </c>
    </row>
    <row r="70" spans="1:5">
      <c r="A70" s="2">
        <v>3</v>
      </c>
      <c r="B70" s="158">
        <v>4</v>
      </c>
      <c r="C70" s="158">
        <v>24</v>
      </c>
      <c r="D70" s="1" t="str">
        <f t="shared" si="4"/>
        <v>3-24</v>
      </c>
      <c r="E70" s="158">
        <v>1</v>
      </c>
    </row>
    <row r="71" spans="1:5">
      <c r="A71" s="2">
        <v>3</v>
      </c>
      <c r="B71" s="158">
        <v>4</v>
      </c>
      <c r="C71" s="158">
        <v>25</v>
      </c>
      <c r="D71" s="1" t="str">
        <f t="shared" si="4"/>
        <v>3-25</v>
      </c>
      <c r="E71" s="158">
        <v>1</v>
      </c>
    </row>
    <row r="72" spans="1:5">
      <c r="A72" s="2">
        <v>4</v>
      </c>
      <c r="B72" s="1">
        <v>6</v>
      </c>
      <c r="C72" s="1">
        <v>1</v>
      </c>
      <c r="D72" s="1" t="str">
        <f t="shared" si="4"/>
        <v>4-1</v>
      </c>
      <c r="E72" s="1">
        <f>E49-1</f>
        <v>3</v>
      </c>
    </row>
    <row r="73" spans="1:5">
      <c r="A73" s="2">
        <v>4</v>
      </c>
      <c r="B73" s="1">
        <v>6</v>
      </c>
      <c r="C73" s="1">
        <v>2</v>
      </c>
      <c r="D73" s="1" t="str">
        <f t="shared" si="4"/>
        <v>4-2</v>
      </c>
      <c r="E73" s="1">
        <f t="shared" ref="E73:E94" si="5">E50-1</f>
        <v>2</v>
      </c>
    </row>
    <row r="74" spans="1:5">
      <c r="A74" s="2">
        <v>4</v>
      </c>
      <c r="B74" s="1">
        <v>6</v>
      </c>
      <c r="C74" s="1">
        <v>3</v>
      </c>
      <c r="D74" s="1" t="str">
        <f t="shared" si="4"/>
        <v>4-3</v>
      </c>
      <c r="E74" s="1">
        <f t="shared" si="5"/>
        <v>1</v>
      </c>
    </row>
    <row r="75" spans="1:5">
      <c r="A75" s="2">
        <v>4</v>
      </c>
      <c r="B75" s="1">
        <v>6</v>
      </c>
      <c r="C75" s="1">
        <v>4</v>
      </c>
      <c r="D75" s="1" t="str">
        <f t="shared" si="4"/>
        <v>4-4</v>
      </c>
      <c r="E75" s="1">
        <f t="shared" si="5"/>
        <v>0</v>
      </c>
    </row>
    <row r="76" spans="1:5">
      <c r="A76" s="2">
        <v>4</v>
      </c>
      <c r="B76" s="1">
        <v>6</v>
      </c>
      <c r="C76" s="1">
        <v>5</v>
      </c>
      <c r="D76" s="1" t="str">
        <f t="shared" si="4"/>
        <v>4-5</v>
      </c>
      <c r="E76" s="1">
        <f t="shared" si="5"/>
        <v>-1</v>
      </c>
    </row>
    <row r="77" spans="1:5">
      <c r="A77" s="2">
        <v>4</v>
      </c>
      <c r="B77" s="1">
        <v>6</v>
      </c>
      <c r="C77" s="1">
        <v>6</v>
      </c>
      <c r="D77" s="1" t="str">
        <f t="shared" si="4"/>
        <v>4-6</v>
      </c>
      <c r="E77" s="1">
        <f t="shared" si="5"/>
        <v>0</v>
      </c>
    </row>
    <row r="78" spans="1:5">
      <c r="A78" s="2">
        <v>4</v>
      </c>
      <c r="B78" s="1">
        <v>6</v>
      </c>
      <c r="C78" s="1">
        <v>7</v>
      </c>
      <c r="D78" s="1" t="str">
        <f t="shared" si="4"/>
        <v>4-7</v>
      </c>
      <c r="E78" s="1">
        <f t="shared" si="5"/>
        <v>4</v>
      </c>
    </row>
    <row r="79" spans="1:5">
      <c r="A79" s="2">
        <v>4</v>
      </c>
      <c r="B79" s="1">
        <v>6</v>
      </c>
      <c r="C79" s="1">
        <v>8</v>
      </c>
      <c r="D79" s="1" t="str">
        <f t="shared" si="4"/>
        <v>4-8</v>
      </c>
      <c r="E79" s="1">
        <f t="shared" si="5"/>
        <v>2</v>
      </c>
    </row>
    <row r="80" spans="1:5">
      <c r="A80" s="2">
        <v>4</v>
      </c>
      <c r="B80" s="1">
        <v>6</v>
      </c>
      <c r="C80" s="1">
        <v>9</v>
      </c>
      <c r="D80" s="1" t="str">
        <f t="shared" si="4"/>
        <v>4-9</v>
      </c>
      <c r="E80" s="1">
        <f t="shared" si="5"/>
        <v>1</v>
      </c>
    </row>
    <row r="81" spans="1:5">
      <c r="A81" s="2">
        <v>4</v>
      </c>
      <c r="B81" s="1">
        <v>6</v>
      </c>
      <c r="C81" s="1">
        <v>10</v>
      </c>
      <c r="D81" s="1" t="str">
        <f t="shared" si="4"/>
        <v>4-10</v>
      </c>
      <c r="E81" s="1">
        <f t="shared" si="5"/>
        <v>0</v>
      </c>
    </row>
    <row r="82" spans="1:5">
      <c r="A82" s="2">
        <v>4</v>
      </c>
      <c r="B82" s="1">
        <v>6</v>
      </c>
      <c r="C82" s="1">
        <v>11</v>
      </c>
      <c r="D82" s="1" t="str">
        <f t="shared" si="4"/>
        <v>4-11</v>
      </c>
      <c r="E82" s="1">
        <f t="shared" si="5"/>
        <v>1</v>
      </c>
    </row>
    <row r="83" spans="1:5">
      <c r="A83" s="2">
        <v>4</v>
      </c>
      <c r="B83" s="1">
        <v>6</v>
      </c>
      <c r="C83" s="1">
        <v>12</v>
      </c>
      <c r="D83" s="1" t="str">
        <f t="shared" si="4"/>
        <v>4-12</v>
      </c>
      <c r="E83" s="1">
        <f t="shared" si="5"/>
        <v>4</v>
      </c>
    </row>
    <row r="84" spans="1:5">
      <c r="A84" s="2">
        <v>4</v>
      </c>
      <c r="B84" s="1">
        <v>6</v>
      </c>
      <c r="C84" s="1">
        <v>14</v>
      </c>
      <c r="D84" s="1" t="str">
        <f t="shared" si="4"/>
        <v>4-14</v>
      </c>
      <c r="E84" s="1">
        <f t="shared" si="5"/>
        <v>3</v>
      </c>
    </row>
    <row r="85" spans="1:5">
      <c r="A85" s="2">
        <v>4</v>
      </c>
      <c r="B85" s="1">
        <v>6</v>
      </c>
      <c r="C85" s="1">
        <v>15</v>
      </c>
      <c r="D85" s="1" t="str">
        <f t="shared" si="4"/>
        <v>4-15</v>
      </c>
      <c r="E85" s="1">
        <f t="shared" si="5"/>
        <v>2</v>
      </c>
    </row>
    <row r="86" spans="1:5">
      <c r="A86" s="2">
        <v>4</v>
      </c>
      <c r="B86" s="1">
        <v>6</v>
      </c>
      <c r="C86" s="1">
        <v>16</v>
      </c>
      <c r="D86" s="1" t="str">
        <f t="shared" si="4"/>
        <v>4-16</v>
      </c>
      <c r="E86" s="1">
        <f t="shared" si="5"/>
        <v>1</v>
      </c>
    </row>
    <row r="87" spans="1:5">
      <c r="A87" s="2">
        <v>4</v>
      </c>
      <c r="B87" s="1">
        <v>6</v>
      </c>
      <c r="C87" s="1">
        <v>17</v>
      </c>
      <c r="D87" s="1" t="str">
        <f t="shared" si="4"/>
        <v>4-17</v>
      </c>
      <c r="E87" s="1">
        <f t="shared" si="5"/>
        <v>3</v>
      </c>
    </row>
    <row r="88" spans="1:5">
      <c r="A88" s="2">
        <v>4</v>
      </c>
      <c r="B88" s="1">
        <v>6</v>
      </c>
      <c r="C88" s="1">
        <v>18</v>
      </c>
      <c r="D88" s="1" t="str">
        <f t="shared" si="4"/>
        <v>4-18</v>
      </c>
      <c r="E88" s="1">
        <f t="shared" si="5"/>
        <v>2</v>
      </c>
    </row>
    <row r="89" spans="1:5">
      <c r="A89" s="2">
        <v>4</v>
      </c>
      <c r="B89" s="1">
        <v>6</v>
      </c>
      <c r="C89" s="1">
        <v>19</v>
      </c>
      <c r="D89" s="1" t="str">
        <f t="shared" si="4"/>
        <v>4-19</v>
      </c>
      <c r="E89" s="1">
        <f t="shared" si="5"/>
        <v>1</v>
      </c>
    </row>
    <row r="90" spans="1:5">
      <c r="A90" s="2">
        <v>4</v>
      </c>
      <c r="B90" s="1">
        <v>6</v>
      </c>
      <c r="C90" s="1">
        <v>21</v>
      </c>
      <c r="D90" s="1" t="str">
        <f t="shared" si="4"/>
        <v>4-21</v>
      </c>
      <c r="E90" s="1">
        <f t="shared" si="5"/>
        <v>0</v>
      </c>
    </row>
    <row r="91" spans="1:5">
      <c r="A91" s="2">
        <v>4</v>
      </c>
      <c r="B91" s="1">
        <v>6</v>
      </c>
      <c r="C91" s="1">
        <v>22</v>
      </c>
      <c r="D91" s="1" t="str">
        <f t="shared" si="4"/>
        <v>4-22</v>
      </c>
      <c r="E91" s="1">
        <f t="shared" si="5"/>
        <v>2</v>
      </c>
    </row>
    <row r="92" spans="1:5">
      <c r="A92" s="2">
        <v>4</v>
      </c>
      <c r="B92" s="1">
        <v>6</v>
      </c>
      <c r="C92" s="1">
        <v>23</v>
      </c>
      <c r="D92" s="1" t="str">
        <f t="shared" si="4"/>
        <v>4-23</v>
      </c>
      <c r="E92" s="1">
        <f t="shared" si="5"/>
        <v>1</v>
      </c>
    </row>
    <row r="93" spans="1:5">
      <c r="A93" s="2">
        <v>4</v>
      </c>
      <c r="B93" s="1">
        <v>6</v>
      </c>
      <c r="C93" s="1">
        <v>24</v>
      </c>
      <c r="D93" s="1" t="str">
        <f t="shared" si="4"/>
        <v>4-24</v>
      </c>
      <c r="E93" s="1">
        <f t="shared" si="5"/>
        <v>0</v>
      </c>
    </row>
    <row r="94" spans="1:5">
      <c r="A94" s="2">
        <v>4</v>
      </c>
      <c r="B94" s="1">
        <v>6</v>
      </c>
      <c r="C94" s="1">
        <v>25</v>
      </c>
      <c r="D94" s="1" t="str">
        <f t="shared" si="4"/>
        <v>4-25</v>
      </c>
      <c r="E94" s="1">
        <f t="shared" si="5"/>
        <v>0</v>
      </c>
    </row>
    <row r="95" spans="1:5">
      <c r="B95" s="1"/>
      <c r="C95" s="1"/>
      <c r="D95" s="1"/>
      <c r="E95" s="1"/>
    </row>
    <row r="96" spans="1: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sheetData>
  <sheetProtection algorithmName="SHA-512" hashValue="J36qGlFDYus6nTm7SyOxXPCjNH+acKR6+9o4UCCBM4yiPXkUqBs1uftlvgvaZSLnftQjP59BXKjGx68ogDYfoA==" saltValue="DBQwl6R2GjI/7tptSNol1Q==" spinCount="100000"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7"/>
  <sheetViews>
    <sheetView topLeftCell="A37" workbookViewId="0">
      <selection activeCell="J65" sqref="J65"/>
    </sheetView>
  </sheetViews>
  <sheetFormatPr defaultRowHeight="12"/>
  <cols>
    <col min="1" max="1" width="8.5" bestFit="1" customWidth="1"/>
    <col min="2" max="2" width="8.5" customWidth="1"/>
    <col min="5" max="5" width="10.1640625" bestFit="1" customWidth="1"/>
    <col min="6" max="6" width="8.33203125" bestFit="1" customWidth="1"/>
    <col min="7" max="8" width="6.6640625" bestFit="1" customWidth="1"/>
    <col min="9" max="9" width="5.6640625" customWidth="1"/>
    <col min="10" max="14" width="5.6640625" bestFit="1" customWidth="1"/>
    <col min="15" max="20" width="5.83203125" bestFit="1" customWidth="1"/>
    <col min="24" max="24" width="11.5" bestFit="1" customWidth="1"/>
  </cols>
  <sheetData>
    <row r="1" spans="1:23" ht="24">
      <c r="A1" t="s">
        <v>153</v>
      </c>
      <c r="B1" t="s">
        <v>154</v>
      </c>
      <c r="C1" s="132" t="s">
        <v>100</v>
      </c>
      <c r="D1" s="132" t="s">
        <v>101</v>
      </c>
      <c r="E1" s="132" t="s">
        <v>103</v>
      </c>
      <c r="F1" s="132" t="s">
        <v>117</v>
      </c>
      <c r="G1" s="132" t="s">
        <v>118</v>
      </c>
      <c r="H1" s="132" t="s">
        <v>119</v>
      </c>
      <c r="I1" s="132" t="s">
        <v>120</v>
      </c>
      <c r="J1" s="132" t="s">
        <v>121</v>
      </c>
      <c r="K1" s="132" t="s">
        <v>122</v>
      </c>
      <c r="L1" s="132" t="s">
        <v>123</v>
      </c>
      <c r="M1" s="132" t="s">
        <v>124</v>
      </c>
      <c r="N1" s="132" t="s">
        <v>125</v>
      </c>
      <c r="O1" s="132" t="s">
        <v>126</v>
      </c>
      <c r="P1" s="132" t="s">
        <v>127</v>
      </c>
      <c r="Q1" s="132" t="s">
        <v>128</v>
      </c>
      <c r="R1" s="132" t="s">
        <v>129</v>
      </c>
      <c r="S1" s="132" t="s">
        <v>130</v>
      </c>
      <c r="T1" s="132" t="s">
        <v>131</v>
      </c>
      <c r="U1" s="132" t="s">
        <v>132</v>
      </c>
      <c r="V1" s="132" t="s">
        <v>133</v>
      </c>
      <c r="W1" s="132" t="s">
        <v>134</v>
      </c>
    </row>
    <row r="2" spans="1:23">
      <c r="A2">
        <f>Ieeja_AGM!A4</f>
        <v>0</v>
      </c>
      <c r="B2">
        <f>Ieeja_AGM!Q4</f>
        <v>3000</v>
      </c>
      <c r="C2" s="136">
        <v>4</v>
      </c>
      <c r="D2" s="136" t="s">
        <v>102</v>
      </c>
      <c r="E2" s="133" t="s">
        <v>47</v>
      </c>
      <c r="F2" s="127">
        <f>starp_rezult!F2</f>
        <v>1</v>
      </c>
      <c r="G2" s="127">
        <f>starp_rezult!G2</f>
        <v>6</v>
      </c>
      <c r="H2" s="127">
        <f>starp_rezult!H2</f>
        <v>11</v>
      </c>
      <c r="I2" s="127">
        <f>starp_rezult!I2</f>
        <v>16</v>
      </c>
      <c r="J2" s="127">
        <f>starp_rezult!J2</f>
        <v>21</v>
      </c>
      <c r="K2" s="127">
        <f>starp_rezult!K2</f>
        <v>26</v>
      </c>
      <c r="L2" s="127">
        <f>starp_rezult!L2</f>
        <v>31</v>
      </c>
      <c r="M2" s="127">
        <f>starp_rezult!M2</f>
        <v>36</v>
      </c>
      <c r="N2" s="127">
        <f>starp_rezult!N2</f>
        <v>41</v>
      </c>
      <c r="O2" s="127">
        <f>starp_rezult!O2</f>
        <v>46</v>
      </c>
      <c r="P2" s="127">
        <f>starp_rezult!P2</f>
        <v>51</v>
      </c>
      <c r="Q2" s="127">
        <f>starp_rezult!Q2</f>
        <v>56</v>
      </c>
      <c r="R2" s="127">
        <f>starp_rezult!R2</f>
        <v>61</v>
      </c>
      <c r="S2" s="127">
        <f>starp_rezult!S2</f>
        <v>66</v>
      </c>
      <c r="T2" s="127">
        <f>starp_rezult!T2</f>
        <v>71</v>
      </c>
      <c r="U2" s="127">
        <f>starp_rezult!U2</f>
        <v>76</v>
      </c>
      <c r="V2" s="127">
        <f>starp_rezult!V2</f>
        <v>81</v>
      </c>
      <c r="W2" s="127">
        <f>starp_rezult!W2</f>
        <v>86</v>
      </c>
    </row>
    <row r="3" spans="1:23">
      <c r="A3">
        <f>A2</f>
        <v>0</v>
      </c>
      <c r="B3">
        <f>B2</f>
        <v>3000</v>
      </c>
      <c r="C3" s="136">
        <v>4</v>
      </c>
      <c r="D3" s="136" t="s">
        <v>102</v>
      </c>
      <c r="E3" s="133" t="s">
        <v>67</v>
      </c>
      <c r="F3" s="139">
        <f>starp_rezult!F3</f>
        <v>-1</v>
      </c>
      <c r="G3" s="139">
        <f>starp_rezult!G3</f>
        <v>4</v>
      </c>
      <c r="H3" s="139">
        <f>starp_rezult!H3</f>
        <v>9</v>
      </c>
      <c r="I3" s="139">
        <f>starp_rezult!I3</f>
        <v>14</v>
      </c>
      <c r="J3" s="139">
        <f>starp_rezult!J3</f>
        <v>19</v>
      </c>
      <c r="K3" s="139">
        <f>starp_rezult!K3</f>
        <v>24</v>
      </c>
      <c r="L3" s="139">
        <f>starp_rezult!L3</f>
        <v>29</v>
      </c>
      <c r="M3" s="139">
        <f>starp_rezult!M3</f>
        <v>34</v>
      </c>
      <c r="N3" s="139">
        <f>starp_rezult!N3</f>
        <v>39</v>
      </c>
      <c r="O3" s="139">
        <f>starp_rezult!O3</f>
        <v>44</v>
      </c>
      <c r="P3" s="139">
        <f>starp_rezult!P3</f>
        <v>49</v>
      </c>
      <c r="Q3" s="139">
        <f>starp_rezult!Q3</f>
        <v>54</v>
      </c>
      <c r="R3" s="139">
        <f>starp_rezult!R3</f>
        <v>59</v>
      </c>
      <c r="S3" s="139">
        <f>starp_rezult!S3</f>
        <v>64</v>
      </c>
      <c r="T3" s="139">
        <f>starp_rezult!T3</f>
        <v>69</v>
      </c>
      <c r="U3" s="139">
        <f>starp_rezult!U3</f>
        <v>74</v>
      </c>
      <c r="V3" s="139">
        <f>starp_rezult!V3</f>
        <v>79</v>
      </c>
      <c r="W3" s="139">
        <f>starp_rezult!W3</f>
        <v>84</v>
      </c>
    </row>
    <row r="4" spans="1:23">
      <c r="A4">
        <f t="shared" ref="A4:B19" si="0">A3</f>
        <v>0</v>
      </c>
      <c r="B4">
        <f t="shared" si="0"/>
        <v>3000</v>
      </c>
      <c r="C4" s="136">
        <v>4</v>
      </c>
      <c r="D4" s="136" t="s">
        <v>102</v>
      </c>
      <c r="E4" s="133" t="s">
        <v>70</v>
      </c>
      <c r="F4" s="128">
        <f>starp_rezult!F4</f>
        <v>0.68</v>
      </c>
      <c r="G4" s="128">
        <f>starp_rezult!G4</f>
        <v>4.08</v>
      </c>
      <c r="H4" s="128">
        <f>starp_rezult!H4</f>
        <v>7.48</v>
      </c>
      <c r="I4" s="128">
        <f>starp_rezult!I4</f>
        <v>11.686214221088798</v>
      </c>
      <c r="J4" s="128">
        <f>starp_rezult!J4</f>
        <v>15.227880878685202</v>
      </c>
      <c r="K4" s="128">
        <f>starp_rezult!K4</f>
        <v>18.279321689714248</v>
      </c>
      <c r="L4" s="128">
        <f>starp_rezult!L4</f>
        <v>20.88803102369787</v>
      </c>
      <c r="M4" s="128">
        <f>starp_rezult!M4</f>
        <v>23.11921405291374</v>
      </c>
      <c r="N4" s="128">
        <f>starp_rezult!N4</f>
        <v>25.035544609164525</v>
      </c>
      <c r="O4" s="128">
        <f>starp_rezult!O4</f>
        <v>26.691185039919638</v>
      </c>
      <c r="P4" s="128">
        <f>starp_rezult!P4</f>
        <v>28.130999034423407</v>
      </c>
      <c r="Q4" s="128">
        <f>starp_rezult!Q4</f>
        <v>29.391503657013143</v>
      </c>
      <c r="R4" s="128">
        <f>starp_rezult!R4</f>
        <v>30.502247589458914</v>
      </c>
      <c r="S4" s="128">
        <f>starp_rezult!S4</f>
        <v>31.487141478610692</v>
      </c>
      <c r="T4" s="128">
        <f>starp_rezult!T4</f>
        <v>32.365595212813155</v>
      </c>
      <c r="U4" s="128">
        <f>starp_rezult!U4</f>
        <v>33.153441846718344</v>
      </c>
      <c r="V4" s="128">
        <f>starp_rezult!V4</f>
        <v>33.864742837486858</v>
      </c>
      <c r="W4" s="128">
        <f>starp_rezult!W4</f>
        <v>34.541099834036068</v>
      </c>
    </row>
    <row r="5" spans="1:23">
      <c r="A5">
        <f t="shared" si="0"/>
        <v>0</v>
      </c>
      <c r="B5">
        <f t="shared" si="0"/>
        <v>3000</v>
      </c>
      <c r="C5" s="136">
        <v>4</v>
      </c>
      <c r="D5" s="136" t="s">
        <v>102</v>
      </c>
      <c r="E5" s="133" t="s">
        <v>62</v>
      </c>
      <c r="F5" s="140">
        <f>starp_rezult!F5</f>
        <v>0.88569577365981011</v>
      </c>
      <c r="G5" s="140">
        <f>starp_rezult!G5</f>
        <v>5.092880254156734</v>
      </c>
      <c r="H5" s="140">
        <f>starp_rezult!H5</f>
        <v>9.2002735608786814</v>
      </c>
      <c r="I5" s="140">
        <f>starp_rezult!I5</f>
        <v>13.691336194456174</v>
      </c>
      <c r="J5" s="140">
        <f>starp_rezult!J5</f>
        <v>17.566452397765804</v>
      </c>
      <c r="K5" s="140">
        <f>starp_rezult!K5</f>
        <v>20.831627406003502</v>
      </c>
      <c r="L5" s="140">
        <f>starp_rezult!L5</f>
        <v>23.567167743622839</v>
      </c>
      <c r="M5" s="140">
        <f>starp_rezult!M5</f>
        <v>25.863409508667893</v>
      </c>
      <c r="N5" s="140">
        <f>starp_rezult!N5</f>
        <v>27.801207385601916</v>
      </c>
      <c r="O5" s="140">
        <f>starp_rezult!O5</f>
        <v>29.44762929843391</v>
      </c>
      <c r="P5" s="140">
        <f>starp_rezult!P5</f>
        <v>30.85666476381888</v>
      </c>
      <c r="Q5" s="140">
        <f>starp_rezult!Q5</f>
        <v>32.07130168777195</v>
      </c>
      <c r="R5" s="140">
        <f>starp_rezult!R5</f>
        <v>33.125702388868753</v>
      </c>
      <c r="S5" s="140">
        <f>starp_rezult!S5</f>
        <v>34.047087982137278</v>
      </c>
      <c r="T5" s="140">
        <f>starp_rezult!T5</f>
        <v>34.857258449789455</v>
      </c>
      <c r="U5" s="140">
        <f>starp_rezult!U5</f>
        <v>35.573781706411204</v>
      </c>
      <c r="V5" s="140">
        <f>starp_rezult!V5</f>
        <v>36.210911679909202</v>
      </c>
      <c r="W5" s="140">
        <f>starp_rezult!W5</f>
        <v>36.780294239474657</v>
      </c>
    </row>
    <row r="6" spans="1:23">
      <c r="A6">
        <f t="shared" si="0"/>
        <v>0</v>
      </c>
      <c r="B6">
        <f t="shared" si="0"/>
        <v>3000</v>
      </c>
      <c r="C6" s="136">
        <v>4</v>
      </c>
      <c r="D6" s="136" t="s">
        <v>102</v>
      </c>
      <c r="E6" s="133" t="s">
        <v>63</v>
      </c>
      <c r="F6" s="128">
        <f>starp_rezult!F6</f>
        <v>0.8292682926829269</v>
      </c>
      <c r="G6" s="128">
        <f>starp_rezult!G6</f>
        <v>4.975609756097561</v>
      </c>
      <c r="H6" s="128">
        <f>starp_rezult!H6</f>
        <v>9.1219512195121961</v>
      </c>
      <c r="I6" s="128">
        <f>starp_rezult!I6</f>
        <v>12.010495716789208</v>
      </c>
      <c r="J6" s="128">
        <f>starp_rezult!J6</f>
        <v>14.519303404098789</v>
      </c>
      <c r="K6" s="128">
        <f>starp_rezult!K6</f>
        <v>16.717915544458595</v>
      </c>
      <c r="L6" s="128">
        <f>starp_rezult!L6</f>
        <v>18.684497619239423</v>
      </c>
      <c r="M6" s="128">
        <f>starp_rezult!M6</f>
        <v>20.469674320670311</v>
      </c>
      <c r="N6" s="128">
        <f>starp_rezult!N6</f>
        <v>22.108640030434515</v>
      </c>
      <c r="O6" s="128">
        <f>starp_rezult!O6</f>
        <v>23.626998635419078</v>
      </c>
      <c r="P6" s="128">
        <f>starp_rezult!P6</f>
        <v>25.044002137475402</v>
      </c>
      <c r="Q6" s="128">
        <f>starp_rezult!Q6</f>
        <v>26.374507123464436</v>
      </c>
      <c r="R6" s="128">
        <f>starp_rezult!R6</f>
        <v>27.630226042670301</v>
      </c>
      <c r="S6" s="128">
        <f>starp_rezult!S6</f>
        <v>28.820561365480433</v>
      </c>
      <c r="T6" s="128">
        <f>starp_rezult!T6</f>
        <v>29.953179982181076</v>
      </c>
      <c r="U6" s="128">
        <f>starp_rezult!U6</f>
        <v>31.03441940333197</v>
      </c>
      <c r="V6" s="128">
        <f>starp_rezult!V6</f>
        <v>32.069581591610422</v>
      </c>
      <c r="W6" s="128">
        <f>starp_rezult!W6</f>
        <v>33.06333998906247</v>
      </c>
    </row>
    <row r="7" spans="1:23">
      <c r="A7">
        <f t="shared" si="0"/>
        <v>0</v>
      </c>
      <c r="B7">
        <f t="shared" si="0"/>
        <v>3000</v>
      </c>
      <c r="C7" s="136">
        <v>4</v>
      </c>
      <c r="D7" s="136" t="s">
        <v>102</v>
      </c>
      <c r="E7" s="133" t="s">
        <v>64</v>
      </c>
      <c r="F7" s="140">
        <f>starp_rezult!F7</f>
        <v>5.8904862254808616</v>
      </c>
      <c r="G7" s="140">
        <f>starp_rezult!G7</f>
        <v>5.7748266510890049</v>
      </c>
      <c r="H7" s="140">
        <f>starp_rezult!H7</f>
        <v>19.215735681498668</v>
      </c>
      <c r="I7" s="140">
        <f>starp_rezult!I7</f>
        <v>16.360983540720266</v>
      </c>
      <c r="J7" s="140">
        <f>starp_rezult!J7</f>
        <v>20.113793108920472</v>
      </c>
      <c r="K7" s="140">
        <f>starp_rezult!K7</f>
        <v>23.027561386069078</v>
      </c>
      <c r="L7" s="140">
        <f>starp_rezult!L7</f>
        <v>25.2975828519887</v>
      </c>
      <c r="M7" s="140">
        <f>starp_rezult!M7</f>
        <v>27.085463186773232</v>
      </c>
      <c r="N7" s="140">
        <f>starp_rezult!N7</f>
        <v>28.51267526236709</v>
      </c>
      <c r="O7" s="140">
        <f>starp_rezult!O7</f>
        <v>29.667874299532066</v>
      </c>
      <c r="P7" s="140">
        <f>starp_rezult!P7</f>
        <v>30.615450060766584</v>
      </c>
      <c r="Q7" s="140">
        <f>starp_rezult!Q7</f>
        <v>31.402434027391838</v>
      </c>
      <c r="R7" s="140">
        <f>starp_rezult!R7</f>
        <v>32.063535344494575</v>
      </c>
      <c r="S7" s="140">
        <f>starp_rezult!S7</f>
        <v>32.624684847623108</v>
      </c>
      <c r="T7" s="140">
        <f>starp_rezult!T7</f>
        <v>33.105504839117096</v>
      </c>
      <c r="U7" s="140">
        <f>starp_rezult!U7</f>
        <v>33.521033250176153</v>
      </c>
      <c r="V7" s="140">
        <f>starp_rezult!V7</f>
        <v>33.863440809424183</v>
      </c>
      <c r="W7" s="140">
        <f>starp_rezult!W7</f>
        <v>33.5921298398437</v>
      </c>
    </row>
    <row r="8" spans="1:23">
      <c r="A8">
        <f t="shared" si="0"/>
        <v>0</v>
      </c>
      <c r="B8">
        <f t="shared" si="0"/>
        <v>3000</v>
      </c>
      <c r="C8" s="136">
        <v>4</v>
      </c>
      <c r="D8" s="136" t="s">
        <v>102</v>
      </c>
      <c r="E8" s="133" t="s">
        <v>65</v>
      </c>
      <c r="F8" s="127">
        <f>starp_rezult!F8</f>
        <v>3000</v>
      </c>
      <c r="G8" s="127">
        <f>starp_rezult!G8</f>
        <v>2970</v>
      </c>
      <c r="H8" s="127">
        <f>starp_rezult!H8</f>
        <v>2940.3</v>
      </c>
      <c r="I8" s="127">
        <f>starp_rezult!I8</f>
        <v>1444.1013068458426</v>
      </c>
      <c r="J8" s="127">
        <f>starp_rezult!J8</f>
        <v>1214.8216861681617</v>
      </c>
      <c r="K8" s="127">
        <f>starp_rezult!K8</f>
        <v>1049.0442640310971</v>
      </c>
      <c r="L8" s="127">
        <f>starp_rezult!L8</f>
        <v>922.62728758075036</v>
      </c>
      <c r="M8" s="127">
        <f>starp_rezult!M8</f>
        <v>823.04677886157231</v>
      </c>
      <c r="N8" s="127">
        <f>starp_rezult!N8</f>
        <v>742.71813663828061</v>
      </c>
      <c r="O8" s="127">
        <f>starp_rezult!O8</f>
        <v>676.67391690999375</v>
      </c>
      <c r="P8" s="127">
        <f>starp_rezult!P8</f>
        <v>621.50310459666605</v>
      </c>
      <c r="Q8" s="127">
        <f>starp_rezult!Q8</f>
        <v>574.78407310380646</v>
      </c>
      <c r="R8" s="127">
        <f>starp_rezult!R8</f>
        <v>534.75228510797217</v>
      </c>
      <c r="S8" s="127">
        <f>starp_rezult!S8</f>
        <v>500.09391739621219</v>
      </c>
      <c r="T8" s="127">
        <f>starp_rezult!T8</f>
        <v>469.81238518696995</v>
      </c>
      <c r="U8" s="127">
        <f>starp_rezult!U8</f>
        <v>443.13929819492972</v>
      </c>
      <c r="V8" s="127">
        <f>starp_rezult!V8</f>
        <v>419.2321835103599</v>
      </c>
      <c r="W8" s="127">
        <f>starp_rezult!W8</f>
        <v>391.24987604563779</v>
      </c>
    </row>
    <row r="9" spans="1:23" ht="12.75" thickBot="1">
      <c r="A9">
        <f t="shared" si="0"/>
        <v>0</v>
      </c>
      <c r="B9">
        <f t="shared" si="0"/>
        <v>3000</v>
      </c>
      <c r="C9" s="136">
        <v>4</v>
      </c>
      <c r="D9" s="142" t="s">
        <v>102</v>
      </c>
      <c r="E9" s="134" t="s">
        <v>66</v>
      </c>
      <c r="F9" s="141">
        <f>starp_rezult!F9</f>
        <v>0.14964149942213148</v>
      </c>
      <c r="G9" s="141">
        <f>starp_rezult!G9</f>
        <v>14.602246321243323</v>
      </c>
      <c r="H9" s="141">
        <f>starp_rezult!H9</f>
        <v>75.905864914803004</v>
      </c>
      <c r="I9" s="141">
        <f>starp_rezult!I9</f>
        <v>93.892875044012825</v>
      </c>
      <c r="J9" s="141">
        <f>starp_rezult!J9</f>
        <v>145.10505671133197</v>
      </c>
      <c r="K9" s="141">
        <f>starp_rezult!K9</f>
        <v>195.2967118089658</v>
      </c>
      <c r="L9" s="141">
        <f>starp_rezult!L9</f>
        <v>241.98477079496058</v>
      </c>
      <c r="M9" s="141">
        <f>starp_rezult!M9</f>
        <v>284.30517953356377</v>
      </c>
      <c r="N9" s="141">
        <f>starp_rezult!N9</f>
        <v>322.19940686025024</v>
      </c>
      <c r="O9" s="141">
        <f>starp_rezult!O9</f>
        <v>355.96515540829483</v>
      </c>
      <c r="P9" s="141">
        <f>starp_rezult!P9</f>
        <v>386.02878541254057</v>
      </c>
      <c r="Q9" s="141">
        <f>starp_rezult!Q9</f>
        <v>412.8370402295742</v>
      </c>
      <c r="R9" s="141">
        <f>starp_rezult!R9</f>
        <v>436.80950392811991</v>
      </c>
      <c r="S9" s="141">
        <f>starp_rezult!S9</f>
        <v>458.32088035642329</v>
      </c>
      <c r="T9" s="141">
        <f>starp_rezult!T9</f>
        <v>477.69734993863312</v>
      </c>
      <c r="U9" s="141">
        <f>starp_rezult!U9</f>
        <v>495.21915019358414</v>
      </c>
      <c r="V9" s="141">
        <f>starp_rezult!V9</f>
        <v>510.84710774436019</v>
      </c>
      <c r="W9" s="141">
        <f>starp_rezult!W9</f>
        <v>516.76743082284304</v>
      </c>
    </row>
    <row r="10" spans="1:23" ht="12.75" thickTop="1">
      <c r="A10">
        <f t="shared" si="0"/>
        <v>0</v>
      </c>
      <c r="B10">
        <f t="shared" si="0"/>
        <v>3000</v>
      </c>
      <c r="C10" s="136">
        <v>4</v>
      </c>
      <c r="D10" s="143" t="s">
        <v>104</v>
      </c>
      <c r="E10" s="135" t="s">
        <v>47</v>
      </c>
      <c r="F10" s="131">
        <f>starp_rezult!F10</f>
        <v>1</v>
      </c>
      <c r="G10" s="131">
        <f>starp_rezult!G10</f>
        <v>6</v>
      </c>
      <c r="H10" s="131">
        <f>starp_rezult!H10</f>
        <v>11</v>
      </c>
      <c r="I10" s="131">
        <f>starp_rezult!I10</f>
        <v>16</v>
      </c>
      <c r="J10" s="131">
        <f>starp_rezult!J10</f>
        <v>21</v>
      </c>
      <c r="K10" s="131">
        <f>starp_rezult!K10</f>
        <v>26</v>
      </c>
      <c r="L10" s="131">
        <f>starp_rezult!L10</f>
        <v>31</v>
      </c>
      <c r="M10" s="131">
        <f>starp_rezult!M10</f>
        <v>36</v>
      </c>
      <c r="N10" s="131">
        <f>starp_rezult!N10</f>
        <v>41</v>
      </c>
      <c r="O10" s="131">
        <f>starp_rezult!O10</f>
        <v>46</v>
      </c>
      <c r="P10" s="131">
        <f>starp_rezult!P10</f>
        <v>51</v>
      </c>
      <c r="Q10" s="131">
        <f>starp_rezult!Q10</f>
        <v>56</v>
      </c>
      <c r="R10" s="131">
        <f>starp_rezult!R10</f>
        <v>61</v>
      </c>
      <c r="S10" s="131">
        <f>starp_rezult!S10</f>
        <v>66</v>
      </c>
      <c r="T10" s="131">
        <f>starp_rezult!T10</f>
        <v>71</v>
      </c>
      <c r="U10" s="131">
        <f>starp_rezult!U10</f>
        <v>76</v>
      </c>
      <c r="V10" s="131">
        <f>starp_rezult!V10</f>
        <v>81</v>
      </c>
      <c r="W10" s="131">
        <f>starp_rezult!W10</f>
        <v>86</v>
      </c>
    </row>
    <row r="11" spans="1:23">
      <c r="A11">
        <f t="shared" si="0"/>
        <v>0</v>
      </c>
      <c r="B11">
        <f t="shared" si="0"/>
        <v>3000</v>
      </c>
      <c r="C11" s="136">
        <v>4</v>
      </c>
      <c r="D11" s="136" t="s">
        <v>104</v>
      </c>
      <c r="E11" s="133" t="s">
        <v>67</v>
      </c>
      <c r="F11" s="139">
        <f>starp_rezult!F11</f>
        <v>-1</v>
      </c>
      <c r="G11" s="139">
        <f>starp_rezult!G11</f>
        <v>4</v>
      </c>
      <c r="H11" s="139">
        <f>starp_rezult!H11</f>
        <v>9</v>
      </c>
      <c r="I11" s="139">
        <f>starp_rezult!I11</f>
        <v>14</v>
      </c>
      <c r="J11" s="139">
        <f>starp_rezult!J11</f>
        <v>19</v>
      </c>
      <c r="K11" s="139">
        <f>starp_rezult!K11</f>
        <v>24</v>
      </c>
      <c r="L11" s="139">
        <f>starp_rezult!L11</f>
        <v>29</v>
      </c>
      <c r="M11" s="139">
        <f>starp_rezult!M11</f>
        <v>34</v>
      </c>
      <c r="N11" s="139">
        <f>starp_rezult!N11</f>
        <v>39</v>
      </c>
      <c r="O11" s="139">
        <f>starp_rezult!O11</f>
        <v>44</v>
      </c>
      <c r="P11" s="139">
        <f>starp_rezult!P11</f>
        <v>49</v>
      </c>
      <c r="Q11" s="139">
        <f>starp_rezult!Q11</f>
        <v>54</v>
      </c>
      <c r="R11" s="139">
        <f>starp_rezult!R11</f>
        <v>59</v>
      </c>
      <c r="S11" s="139">
        <f>starp_rezult!S11</f>
        <v>64</v>
      </c>
      <c r="T11" s="139">
        <f>starp_rezult!T11</f>
        <v>69</v>
      </c>
      <c r="U11" s="139">
        <f>starp_rezult!U11</f>
        <v>74</v>
      </c>
      <c r="V11" s="139">
        <f>starp_rezult!V11</f>
        <v>79</v>
      </c>
      <c r="W11" s="139">
        <f>starp_rezult!W11</f>
        <v>84</v>
      </c>
    </row>
    <row r="12" spans="1:23">
      <c r="A12">
        <f t="shared" si="0"/>
        <v>0</v>
      </c>
      <c r="B12">
        <f t="shared" si="0"/>
        <v>3000</v>
      </c>
      <c r="C12" s="136">
        <v>4</v>
      </c>
      <c r="D12" s="136" t="s">
        <v>104</v>
      </c>
      <c r="E12" s="133" t="s">
        <v>70</v>
      </c>
      <c r="F12" s="128">
        <f>starp_rezult!F12</f>
        <v>0.68</v>
      </c>
      <c r="G12" s="128">
        <f>starp_rezult!G12</f>
        <v>4.08</v>
      </c>
      <c r="H12" s="128">
        <f>starp_rezult!H12</f>
        <v>7.48</v>
      </c>
      <c r="I12" s="128">
        <f>starp_rezult!I12</f>
        <v>11.316792407873782</v>
      </c>
      <c r="J12" s="128">
        <f>starp_rezult!J12</f>
        <v>14.778360368120108</v>
      </c>
      <c r="K12" s="128">
        <f>starp_rezult!K12</f>
        <v>18.766826794400345</v>
      </c>
      <c r="L12" s="128">
        <f>starp_rezult!L12</f>
        <v>21.296172102377845</v>
      </c>
      <c r="M12" s="128">
        <f>starp_rezult!M12</f>
        <v>23.412824688319468</v>
      </c>
      <c r="N12" s="128">
        <f>starp_rezult!N12</f>
        <v>25.999215465369758</v>
      </c>
      <c r="O12" s="128">
        <f>starp_rezult!O12</f>
        <v>27.56742030720201</v>
      </c>
      <c r="P12" s="128">
        <f>starp_rezult!P12</f>
        <v>28.911394487696967</v>
      </c>
      <c r="Q12" s="128">
        <f>starp_rezult!Q12</f>
        <v>30.076205138665266</v>
      </c>
      <c r="R12" s="128">
        <f>starp_rezult!R12</f>
        <v>32.068686994453003</v>
      </c>
      <c r="S12" s="128">
        <f>starp_rezult!S12</f>
        <v>33.021650343459399</v>
      </c>
      <c r="T12" s="128">
        <f>starp_rezult!T12</f>
        <v>33.88499442682437</v>
      </c>
      <c r="U12" s="128">
        <f>starp_rezult!U12</f>
        <v>34.679579486857179</v>
      </c>
      <c r="V12" s="128">
        <f>starp_rezult!V12</f>
        <v>35.422859363511506</v>
      </c>
      <c r="W12" s="128">
        <f>starp_rezult!W12</f>
        <v>36.129587059735471</v>
      </c>
    </row>
    <row r="13" spans="1:23">
      <c r="A13">
        <f t="shared" si="0"/>
        <v>0</v>
      </c>
      <c r="B13">
        <f t="shared" si="0"/>
        <v>3000</v>
      </c>
      <c r="C13" s="136">
        <v>4</v>
      </c>
      <c r="D13" s="136" t="s">
        <v>104</v>
      </c>
      <c r="E13" s="133" t="s">
        <v>62</v>
      </c>
      <c r="F13" s="140">
        <f>starp_rezult!F13</f>
        <v>0.88569577365981011</v>
      </c>
      <c r="G13" s="140">
        <f>starp_rezult!G13</f>
        <v>5.092880254156734</v>
      </c>
      <c r="H13" s="140">
        <f>starp_rezult!H13</f>
        <v>9.2002735608786814</v>
      </c>
      <c r="I13" s="140">
        <f>starp_rezult!I13</f>
        <v>13.691336194456174</v>
      </c>
      <c r="J13" s="140">
        <f>starp_rezult!J13</f>
        <v>17.566452397765804</v>
      </c>
      <c r="K13" s="140">
        <f>starp_rezult!K13</f>
        <v>20.831627406003502</v>
      </c>
      <c r="L13" s="140">
        <f>starp_rezult!L13</f>
        <v>23.567167743622839</v>
      </c>
      <c r="M13" s="140">
        <f>starp_rezult!M13</f>
        <v>25.863409508667893</v>
      </c>
      <c r="N13" s="140">
        <f>starp_rezult!N13</f>
        <v>27.801207385601916</v>
      </c>
      <c r="O13" s="140">
        <f>starp_rezult!O13</f>
        <v>29.44762929843391</v>
      </c>
      <c r="P13" s="140">
        <f>starp_rezult!P13</f>
        <v>30.85666476381888</v>
      </c>
      <c r="Q13" s="140">
        <f>starp_rezult!Q13</f>
        <v>32.07130168777195</v>
      </c>
      <c r="R13" s="140">
        <f>starp_rezult!R13</f>
        <v>33.125702388868753</v>
      </c>
      <c r="S13" s="140">
        <f>starp_rezult!S13</f>
        <v>34.047087982137278</v>
      </c>
      <c r="T13" s="140">
        <f>starp_rezult!T13</f>
        <v>34.857258449789455</v>
      </c>
      <c r="U13" s="140">
        <f>starp_rezult!U13</f>
        <v>35.573781706411204</v>
      </c>
      <c r="V13" s="140">
        <f>starp_rezult!V13</f>
        <v>36.210911679909202</v>
      </c>
      <c r="W13" s="140">
        <f>starp_rezult!W13</f>
        <v>36.780294239474657</v>
      </c>
    </row>
    <row r="14" spans="1:23">
      <c r="A14">
        <f t="shared" si="0"/>
        <v>0</v>
      </c>
      <c r="B14">
        <f t="shared" si="0"/>
        <v>3000</v>
      </c>
      <c r="C14" s="136">
        <v>4</v>
      </c>
      <c r="D14" s="136" t="s">
        <v>104</v>
      </c>
      <c r="E14" s="133" t="s">
        <v>63</v>
      </c>
      <c r="F14" s="128">
        <f>starp_rezult!F14</f>
        <v>0.8292682926829269</v>
      </c>
      <c r="G14" s="128">
        <f>starp_rezult!G14</f>
        <v>4.975609756097561</v>
      </c>
      <c r="H14" s="128">
        <f>starp_rezult!H14</f>
        <v>9.1219512195121961</v>
      </c>
      <c r="I14" s="128">
        <f>starp_rezult!I14</f>
        <v>12.010495716789208</v>
      </c>
      <c r="J14" s="128">
        <f>starp_rezult!J14</f>
        <v>14.368159937489482</v>
      </c>
      <c r="K14" s="128">
        <f>starp_rezult!K14</f>
        <v>19.404549143463633</v>
      </c>
      <c r="L14" s="128">
        <f>starp_rezult!L14</f>
        <v>21.722876963757486</v>
      </c>
      <c r="M14" s="128">
        <f>starp_rezult!M14</f>
        <v>23.795189593124288</v>
      </c>
      <c r="N14" s="128">
        <f>starp_rezult!N14</f>
        <v>28.413448898766372</v>
      </c>
      <c r="O14" s="128">
        <f>starp_rezult!O14</f>
        <v>30.398321499410663</v>
      </c>
      <c r="P14" s="128">
        <f>starp_rezult!P14</f>
        <v>32.214380911480923</v>
      </c>
      <c r="Q14" s="128">
        <f>starp_rezult!Q14</f>
        <v>33.878469660525461</v>
      </c>
      <c r="R14" s="128">
        <f>starp_rezult!R14</f>
        <v>39.134025439673763</v>
      </c>
      <c r="S14" s="128">
        <f>starp_rezult!S14</f>
        <v>40.854750014407394</v>
      </c>
      <c r="T14" s="128">
        <f>starp_rezult!T14</f>
        <v>42.47377726072304</v>
      </c>
      <c r="U14" s="128">
        <f>starp_rezult!U14</f>
        <v>44.005571301542233</v>
      </c>
      <c r="V14" s="128">
        <f>starp_rezult!V14</f>
        <v>45.464473602464281</v>
      </c>
      <c r="W14" s="128">
        <f>starp_rezult!W14</f>
        <v>46.864480322793071</v>
      </c>
    </row>
    <row r="15" spans="1:23">
      <c r="A15">
        <f t="shared" si="0"/>
        <v>0</v>
      </c>
      <c r="B15">
        <f t="shared" si="0"/>
        <v>3000</v>
      </c>
      <c r="C15" s="136">
        <v>4</v>
      </c>
      <c r="D15" s="136" t="s">
        <v>104</v>
      </c>
      <c r="E15" s="133" t="s">
        <v>64</v>
      </c>
      <c r="F15" s="140">
        <f>starp_rezult!F15</f>
        <v>5.8904862254808616</v>
      </c>
      <c r="G15" s="140">
        <f>starp_rezult!G15</f>
        <v>5.7748266510890049</v>
      </c>
      <c r="H15" s="140">
        <f>starp_rezult!H15</f>
        <v>19.215735681498668</v>
      </c>
      <c r="I15" s="140">
        <f>starp_rezult!I15</f>
        <v>29.339637843772472</v>
      </c>
      <c r="J15" s="140">
        <f>starp_rezult!J15</f>
        <v>33.963207126449042</v>
      </c>
      <c r="K15" s="140">
        <f>starp_rezult!K15</f>
        <v>19.224658242619967</v>
      </c>
      <c r="L15" s="140">
        <f>starp_rezult!L15</f>
        <v>24.051937209091601</v>
      </c>
      <c r="M15" s="140">
        <f>starp_rezult!M15</f>
        <v>29.096636622752381</v>
      </c>
      <c r="N15" s="140">
        <f>starp_rezult!N15</f>
        <v>23.698552310259029</v>
      </c>
      <c r="O15" s="140">
        <f>starp_rezult!O15</f>
        <v>27.296630474486332</v>
      </c>
      <c r="P15" s="140">
        <f>starp_rezult!P15</f>
        <v>30.800810826462996</v>
      </c>
      <c r="Q15" s="140">
        <f>starp_rezult!Q15</f>
        <v>34.088003767853081</v>
      </c>
      <c r="R15" s="140">
        <f>starp_rezult!R15</f>
        <v>25.876711837262711</v>
      </c>
      <c r="S15" s="140">
        <f>starp_rezult!S15</f>
        <v>27.598755368007613</v>
      </c>
      <c r="T15" s="140">
        <f>starp_rezult!T15</f>
        <v>28.907120629849821</v>
      </c>
      <c r="U15" s="140">
        <f>starp_rezult!U15</f>
        <v>29.735701049682973</v>
      </c>
      <c r="V15" s="140">
        <f>starp_rezult!V15</f>
        <v>30.039442546639886</v>
      </c>
      <c r="W15" s="140">
        <f>starp_rezult!W15</f>
        <v>29.798769121607489</v>
      </c>
    </row>
    <row r="16" spans="1:23">
      <c r="A16">
        <f t="shared" si="0"/>
        <v>0</v>
      </c>
      <c r="B16">
        <f t="shared" si="0"/>
        <v>3000</v>
      </c>
      <c r="C16" s="136">
        <v>4</v>
      </c>
      <c r="D16" s="136" t="s">
        <v>104</v>
      </c>
      <c r="E16" s="133" t="s">
        <v>65</v>
      </c>
      <c r="F16" s="127">
        <f>starp_rezult!F16</f>
        <v>3000</v>
      </c>
      <c r="G16" s="127">
        <f>starp_rezult!G16</f>
        <v>2970</v>
      </c>
      <c r="H16" s="127">
        <f>starp_rezult!H16</f>
        <v>2940.3</v>
      </c>
      <c r="I16" s="127">
        <f>starp_rezult!I16</f>
        <v>2589.6615106985382</v>
      </c>
      <c r="J16" s="127">
        <f>starp_rezult!J16</f>
        <v>2094.6743035556065</v>
      </c>
      <c r="K16" s="127">
        <f>starp_rezult!K16</f>
        <v>650.07225921930331</v>
      </c>
      <c r="L16" s="127">
        <f>starp_rezult!L16</f>
        <v>648.97130620717292</v>
      </c>
      <c r="M16" s="127">
        <f>starp_rezult!M16</f>
        <v>654.29645911373791</v>
      </c>
      <c r="N16" s="127">
        <f>starp_rezult!N16</f>
        <v>373.75243430224583</v>
      </c>
      <c r="O16" s="127">
        <f>starp_rezult!O16</f>
        <v>376.11439151444483</v>
      </c>
      <c r="P16" s="127">
        <f>starp_rezult!P16</f>
        <v>377.89634271869249</v>
      </c>
      <c r="Q16" s="127">
        <f>starp_rezult!Q16</f>
        <v>378.15001246380439</v>
      </c>
      <c r="R16" s="127">
        <f>starp_rezult!R16</f>
        <v>215.13454987554942</v>
      </c>
      <c r="S16" s="127">
        <f>starp_rezult!S16</f>
        <v>210.530247345813</v>
      </c>
      <c r="T16" s="127">
        <f>starp_rezult!T16</f>
        <v>204.0202065887346</v>
      </c>
      <c r="U16" s="127">
        <f>starp_rezult!U16</f>
        <v>195.51179966085618</v>
      </c>
      <c r="V16" s="127">
        <f>starp_rezult!V16</f>
        <v>185.03660583412702</v>
      </c>
      <c r="W16" s="127">
        <f>starp_rezult!W16</f>
        <v>172.75110456091622</v>
      </c>
    </row>
    <row r="17" spans="1:23">
      <c r="A17">
        <f t="shared" si="0"/>
        <v>0</v>
      </c>
      <c r="B17">
        <f t="shared" si="0"/>
        <v>3000</v>
      </c>
      <c r="C17" s="136">
        <v>4</v>
      </c>
      <c r="D17" s="136" t="s">
        <v>104</v>
      </c>
      <c r="E17" s="133" t="s">
        <v>66</v>
      </c>
      <c r="F17" s="139">
        <f>starp_rezult!F17</f>
        <v>0.14964149942213148</v>
      </c>
      <c r="G17" s="139">
        <f>starp_rezult!G17</f>
        <v>14.602246321243323</v>
      </c>
      <c r="H17" s="139">
        <f>starp_rezult!H17</f>
        <v>75.905864914803004</v>
      </c>
      <c r="I17" s="139">
        <f>starp_rezult!I17</f>
        <v>163.59303135497768</v>
      </c>
      <c r="J17" s="139">
        <f>starp_rezult!J17</f>
        <v>238.54090983442325</v>
      </c>
      <c r="K17" s="139">
        <f>starp_rezult!K17</f>
        <v>166.28875008202399</v>
      </c>
      <c r="L17" s="139">
        <f>starp_rezult!L17</f>
        <v>233.49342624241584</v>
      </c>
      <c r="M17" s="139">
        <f>starp_rezult!M17</f>
        <v>308.37396057546226</v>
      </c>
      <c r="N17" s="139">
        <f>starp_rezult!N17</f>
        <v>277.01665429959621</v>
      </c>
      <c r="O17" s="139">
        <f>starp_rezult!O17</f>
        <v>337.45902438790904</v>
      </c>
      <c r="P17" s="139">
        <f>starp_rezult!P17</f>
        <v>398.68624316185935</v>
      </c>
      <c r="Q17" s="139">
        <f>starp_rezult!Q17</f>
        <v>458.52851213705924</v>
      </c>
      <c r="R17" s="139">
        <f>starp_rezult!R17</f>
        <v>370.92186153968453</v>
      </c>
      <c r="S17" s="139">
        <f>starp_rezult!S17</f>
        <v>407.33889704065194</v>
      </c>
      <c r="T17" s="139">
        <f>starp_rezult!T17</f>
        <v>437.85373794283191</v>
      </c>
      <c r="U17" s="139">
        <f>starp_rezult!U17</f>
        <v>461.07337400489223</v>
      </c>
      <c r="V17" s="139">
        <f>starp_rezult!V17</f>
        <v>475.91872669502487</v>
      </c>
      <c r="W17" s="139">
        <f>starp_rezult!W17</f>
        <v>481.71165562586981</v>
      </c>
    </row>
    <row r="18" spans="1:23">
      <c r="A18">
        <f t="shared" si="0"/>
        <v>0</v>
      </c>
      <c r="B18">
        <f t="shared" si="0"/>
        <v>3000</v>
      </c>
      <c r="C18" s="136">
        <v>4</v>
      </c>
      <c r="D18" s="136" t="s">
        <v>104</v>
      </c>
      <c r="E18" s="136" t="s">
        <v>109</v>
      </c>
      <c r="F18" s="144">
        <f>starp_rezult!F18</f>
        <v>0</v>
      </c>
      <c r="G18" s="144">
        <f>starp_rezult!G18</f>
        <v>0</v>
      </c>
      <c r="H18" s="144">
        <f>starp_rezult!H18</f>
        <v>0</v>
      </c>
      <c r="I18" s="144">
        <f>starp_rezult!I18</f>
        <v>0</v>
      </c>
      <c r="J18" s="144">
        <f>starp_rezult!J18</f>
        <v>14.631523421794091</v>
      </c>
      <c r="K18" s="144">
        <f>starp_rezult!K18</f>
        <v>0</v>
      </c>
      <c r="L18" s="144">
        <f>starp_rezult!L18</f>
        <v>0</v>
      </c>
      <c r="M18" s="144">
        <f>starp_rezult!M18</f>
        <v>20.113889731296037</v>
      </c>
      <c r="N18" s="144">
        <f>starp_rezult!N18</f>
        <v>0</v>
      </c>
      <c r="O18" s="144">
        <f>starp_rezult!O18</f>
        <v>0</v>
      </c>
      <c r="P18" s="144">
        <f>starp_rezult!P18</f>
        <v>0</v>
      </c>
      <c r="Q18" s="144">
        <f>starp_rezult!Q18</f>
        <v>23.822242294782495</v>
      </c>
      <c r="R18" s="144">
        <f>starp_rezult!R18</f>
        <v>0</v>
      </c>
      <c r="S18" s="144">
        <f>starp_rezult!S18</f>
        <v>0</v>
      </c>
      <c r="T18" s="144">
        <f>starp_rezult!T18</f>
        <v>0</v>
      </c>
      <c r="U18" s="144">
        <f>starp_rezult!U18</f>
        <v>0</v>
      </c>
      <c r="V18" s="144">
        <f>starp_rezult!V18</f>
        <v>0</v>
      </c>
      <c r="W18" s="144">
        <f>starp_rezult!W18</f>
        <v>0</v>
      </c>
    </row>
    <row r="19" spans="1:23">
      <c r="A19">
        <f t="shared" si="0"/>
        <v>0</v>
      </c>
      <c r="B19">
        <f t="shared" si="0"/>
        <v>3000</v>
      </c>
      <c r="C19" s="136">
        <v>4</v>
      </c>
      <c r="D19" s="136" t="s">
        <v>104</v>
      </c>
      <c r="E19" s="136" t="s">
        <v>110</v>
      </c>
      <c r="F19" s="144">
        <f>starp_rezult!F19</f>
        <v>0</v>
      </c>
      <c r="G19" s="144">
        <f>starp_rezult!G19</f>
        <v>0</v>
      </c>
      <c r="H19" s="144">
        <f>starp_rezult!H19</f>
        <v>0</v>
      </c>
      <c r="I19" s="144">
        <f>starp_rezult!I19</f>
        <v>0</v>
      </c>
      <c r="J19" s="144">
        <f>starp_rezult!J19</f>
        <v>663.26259379928251</v>
      </c>
      <c r="K19" s="144">
        <f>starp_rezult!K19</f>
        <v>0</v>
      </c>
      <c r="L19" s="144">
        <f>starp_rezult!L19</f>
        <v>0</v>
      </c>
      <c r="M19" s="144">
        <f>starp_rezult!M19</f>
        <v>373.05441637736737</v>
      </c>
      <c r="N19" s="144">
        <f>starp_rezult!N19</f>
        <v>0</v>
      </c>
      <c r="O19" s="144">
        <f>starp_rezult!O19</f>
        <v>0</v>
      </c>
      <c r="P19" s="144">
        <f>starp_rezult!P19</f>
        <v>0</v>
      </c>
      <c r="Q19" s="144">
        <f>starp_rezult!Q19</f>
        <v>218.64694935845108</v>
      </c>
      <c r="R19" s="144">
        <f>starp_rezult!R19</f>
        <v>0</v>
      </c>
      <c r="S19" s="144">
        <f>starp_rezult!S19</f>
        <v>0</v>
      </c>
      <c r="T19" s="144">
        <f>starp_rezult!T19</f>
        <v>0</v>
      </c>
      <c r="U19" s="144">
        <f>starp_rezult!U19</f>
        <v>0</v>
      </c>
      <c r="V19" s="144">
        <f>starp_rezult!V19</f>
        <v>0</v>
      </c>
      <c r="W19" s="144">
        <f>starp_rezult!W19</f>
        <v>0</v>
      </c>
    </row>
    <row r="20" spans="1:23">
      <c r="A20">
        <f t="shared" ref="A20:B35" si="1">A19</f>
        <v>0</v>
      </c>
      <c r="B20">
        <f t="shared" si="1"/>
        <v>3000</v>
      </c>
      <c r="C20" s="136">
        <v>4</v>
      </c>
      <c r="D20" s="136" t="s">
        <v>104</v>
      </c>
      <c r="E20" s="133" t="s">
        <v>143</v>
      </c>
      <c r="F20" s="138" t="str">
        <f>starp_rezult!F20</f>
        <v/>
      </c>
      <c r="G20" s="138" t="str">
        <f>starp_rezult!G20</f>
        <v/>
      </c>
      <c r="H20" s="138" t="str">
        <f>starp_rezult!H20</f>
        <v/>
      </c>
      <c r="I20" s="138" t="str">
        <f>starp_rezult!I20</f>
        <v/>
      </c>
      <c r="J20" s="138">
        <f>starp_rezult!J20</f>
        <v>16.759346505918725</v>
      </c>
      <c r="K20" s="138" t="str">
        <f>starp_rezult!K20</f>
        <v/>
      </c>
      <c r="L20" s="138" t="str">
        <f>starp_rezult!L20</f>
        <v/>
      </c>
      <c r="M20" s="138">
        <f>starp_rezult!M20</f>
        <v>26.200947620292837</v>
      </c>
      <c r="N20" s="138" t="str">
        <f>starp_rezult!N20</f>
        <v/>
      </c>
      <c r="O20" s="138" t="str">
        <f>starp_rezult!O20</f>
        <v/>
      </c>
      <c r="P20" s="138" t="str">
        <f>starp_rezult!P20</f>
        <v/>
      </c>
      <c r="Q20" s="138">
        <f>starp_rezult!Q20</f>
        <v>37.245573593336907</v>
      </c>
      <c r="R20" s="138" t="str">
        <f>starp_rezult!R20</f>
        <v/>
      </c>
      <c r="S20" s="138" t="str">
        <f>starp_rezult!S20</f>
        <v/>
      </c>
      <c r="T20" s="138" t="str">
        <f>starp_rezult!T20</f>
        <v/>
      </c>
      <c r="U20" s="138" t="str">
        <f>starp_rezult!U20</f>
        <v/>
      </c>
      <c r="V20" s="138" t="str">
        <f>starp_rezult!V20</f>
        <v/>
      </c>
      <c r="W20" s="138" t="str">
        <f>starp_rezult!W20</f>
        <v/>
      </c>
    </row>
    <row r="21" spans="1:23">
      <c r="A21">
        <f t="shared" si="1"/>
        <v>0</v>
      </c>
      <c r="B21">
        <f t="shared" si="1"/>
        <v>3000</v>
      </c>
      <c r="C21" s="136">
        <v>4</v>
      </c>
      <c r="D21" s="136" t="s">
        <v>104</v>
      </c>
      <c r="E21" s="136" t="s">
        <v>107</v>
      </c>
      <c r="F21" s="129" t="str">
        <f>starp_rezult!F21</f>
        <v/>
      </c>
      <c r="G21" s="129" t="str">
        <f>starp_rezult!G21</f>
        <v/>
      </c>
      <c r="H21" s="129" t="str">
        <f>starp_rezult!H21</f>
        <v/>
      </c>
      <c r="I21" s="129" t="str">
        <f>starp_rezult!I21</f>
        <v/>
      </c>
      <c r="J21" s="129">
        <f>starp_rezult!J21</f>
        <v>13.113167748219757</v>
      </c>
      <c r="K21" s="129" t="str">
        <f>starp_rezult!K21</f>
        <v/>
      </c>
      <c r="L21" s="129" t="str">
        <f>starp_rezult!L21</f>
        <v/>
      </c>
      <c r="M21" s="129">
        <f>starp_rezult!M21</f>
        <v>20.165988668078988</v>
      </c>
      <c r="N21" s="129" t="str">
        <f>starp_rezult!N21</f>
        <v/>
      </c>
      <c r="O21" s="129" t="str">
        <f>starp_rezult!O21</f>
        <v/>
      </c>
      <c r="P21" s="129" t="str">
        <f>starp_rezult!P21</f>
        <v/>
      </c>
      <c r="Q21" s="129">
        <f>starp_rezult!Q21</f>
        <v>28.626360095543479</v>
      </c>
      <c r="R21" s="129" t="str">
        <f>starp_rezult!R21</f>
        <v/>
      </c>
      <c r="S21" s="129" t="str">
        <f>starp_rezult!S21</f>
        <v/>
      </c>
      <c r="T21" s="129" t="str">
        <f>starp_rezult!T21</f>
        <v/>
      </c>
      <c r="U21" s="129" t="str">
        <f>starp_rezult!U21</f>
        <v/>
      </c>
      <c r="V21" s="129" t="str">
        <f>starp_rezult!V21</f>
        <v/>
      </c>
      <c r="W21" s="129" t="str">
        <f>starp_rezult!W21</f>
        <v/>
      </c>
    </row>
    <row r="22" spans="1:23">
      <c r="A22">
        <f t="shared" si="1"/>
        <v>0</v>
      </c>
      <c r="B22">
        <f t="shared" si="1"/>
        <v>3000</v>
      </c>
      <c r="C22" s="136">
        <v>4</v>
      </c>
      <c r="D22" s="136" t="s">
        <v>104</v>
      </c>
      <c r="E22" s="136" t="s">
        <v>108</v>
      </c>
      <c r="F22" s="129" t="str">
        <f>starp_rezult!F22</f>
        <v/>
      </c>
      <c r="G22" s="129" t="str">
        <f>starp_rezult!G22</f>
        <v/>
      </c>
      <c r="H22" s="129" t="str">
        <f>starp_rezult!H22</f>
        <v/>
      </c>
      <c r="I22" s="129" t="str">
        <f>starp_rezult!I22</f>
        <v/>
      </c>
      <c r="J22" s="129">
        <f>starp_rezult!J22</f>
        <v>14.210679979685573</v>
      </c>
      <c r="K22" s="129" t="str">
        <f>starp_rezult!K22</f>
        <v/>
      </c>
      <c r="L22" s="129" t="str">
        <f>starp_rezult!L22</f>
        <v/>
      </c>
      <c r="M22" s="129">
        <f>starp_rezult!M22</f>
        <v>22.134947652391379</v>
      </c>
      <c r="N22" s="129" t="str">
        <f>starp_rezult!N22</f>
        <v/>
      </c>
      <c r="O22" s="129" t="str">
        <f>starp_rezult!O22</f>
        <v/>
      </c>
      <c r="P22" s="129" t="str">
        <f>starp_rezult!P22</f>
        <v/>
      </c>
      <c r="Q22" s="129">
        <f>starp_rezult!Q22</f>
        <v>28.651076475582492</v>
      </c>
      <c r="R22" s="129" t="str">
        <f>starp_rezult!R22</f>
        <v/>
      </c>
      <c r="S22" s="129" t="str">
        <f>starp_rezult!S22</f>
        <v/>
      </c>
      <c r="T22" s="129" t="str">
        <f>starp_rezult!T22</f>
        <v/>
      </c>
      <c r="U22" s="129" t="str">
        <f>starp_rezult!U22</f>
        <v/>
      </c>
      <c r="V22" s="129" t="str">
        <f>starp_rezult!V22</f>
        <v/>
      </c>
      <c r="W22" s="129" t="str">
        <f>starp_rezult!W22</f>
        <v/>
      </c>
    </row>
    <row r="23" spans="1:23" ht="12.75" thickBot="1">
      <c r="A23">
        <f t="shared" si="1"/>
        <v>0</v>
      </c>
      <c r="B23">
        <f t="shared" si="1"/>
        <v>3000</v>
      </c>
      <c r="C23" s="136">
        <v>4</v>
      </c>
      <c r="D23" s="137" t="s">
        <v>104</v>
      </c>
      <c r="E23" s="137" t="s">
        <v>113</v>
      </c>
      <c r="F23" s="130">
        <f>starp_rezult!F23</f>
        <v>0</v>
      </c>
      <c r="G23" s="130">
        <f>starp_rezult!G23</f>
        <v>0</v>
      </c>
      <c r="H23" s="130">
        <f>starp_rezult!H23</f>
        <v>0</v>
      </c>
      <c r="I23" s="130">
        <f>starp_rezult!I23</f>
        <v>0</v>
      </c>
      <c r="J23" s="130">
        <f>starp_rezult!J23</f>
        <v>131.62925666590368</v>
      </c>
      <c r="K23" s="130">
        <f>starp_rezult!K23</f>
        <v>0</v>
      </c>
      <c r="L23" s="130">
        <f>starp_rezult!L23</f>
        <v>0</v>
      </c>
      <c r="M23" s="130">
        <f>starp_rezult!M23</f>
        <v>90.552285094305674</v>
      </c>
      <c r="N23" s="130">
        <f>starp_rezult!N23</f>
        <v>0</v>
      </c>
      <c r="O23" s="130">
        <f>starp_rezult!O23</f>
        <v>0</v>
      </c>
      <c r="P23" s="130">
        <f>starp_rezult!P23</f>
        <v>0</v>
      </c>
      <c r="Q23" s="130">
        <f>starp_rezult!Q23</f>
        <v>131.71760733964578</v>
      </c>
      <c r="R23" s="130">
        <f>starp_rezult!R23</f>
        <v>0</v>
      </c>
      <c r="S23" s="130">
        <f>starp_rezult!S23</f>
        <v>0</v>
      </c>
      <c r="T23" s="130">
        <f>starp_rezult!T23</f>
        <v>0</v>
      </c>
      <c r="U23" s="130">
        <f>starp_rezult!U23</f>
        <v>0</v>
      </c>
      <c r="V23" s="130">
        <f>starp_rezult!V23</f>
        <v>0</v>
      </c>
      <c r="W23" s="130">
        <f>starp_rezult!W23</f>
        <v>0</v>
      </c>
    </row>
    <row r="24" spans="1:23" ht="12.75" thickTop="1">
      <c r="A24">
        <f t="shared" si="1"/>
        <v>0</v>
      </c>
      <c r="B24">
        <f t="shared" si="1"/>
        <v>3000</v>
      </c>
      <c r="C24" s="136">
        <v>4</v>
      </c>
      <c r="D24" s="136" t="s">
        <v>105</v>
      </c>
      <c r="E24" s="133" t="s">
        <v>47</v>
      </c>
      <c r="F24" s="127">
        <f>starp_rezult!F24</f>
        <v>1</v>
      </c>
      <c r="G24" s="127">
        <f>starp_rezult!G24</f>
        <v>6</v>
      </c>
      <c r="H24" s="127">
        <f>starp_rezult!H24</f>
        <v>11</v>
      </c>
      <c r="I24" s="127">
        <f>starp_rezult!I24</f>
        <v>16</v>
      </c>
      <c r="J24" s="127">
        <f>starp_rezult!J24</f>
        <v>21</v>
      </c>
      <c r="K24" s="127">
        <f>starp_rezult!K24</f>
        <v>26</v>
      </c>
      <c r="L24" s="127">
        <f>starp_rezult!L24</f>
        <v>31</v>
      </c>
      <c r="M24" s="127">
        <f>starp_rezult!M24</f>
        <v>36</v>
      </c>
      <c r="N24" s="127">
        <f>starp_rezult!N24</f>
        <v>41</v>
      </c>
      <c r="O24" s="127">
        <f>starp_rezult!O24</f>
        <v>46</v>
      </c>
      <c r="P24" s="127">
        <f>starp_rezult!P24</f>
        <v>51</v>
      </c>
      <c r="Q24" s="127">
        <f>starp_rezult!Q24</f>
        <v>56</v>
      </c>
      <c r="R24" s="127">
        <f>starp_rezult!R24</f>
        <v>61</v>
      </c>
      <c r="S24" s="127">
        <f>starp_rezult!S24</f>
        <v>66</v>
      </c>
      <c r="T24" s="127">
        <f>starp_rezult!T24</f>
        <v>71</v>
      </c>
      <c r="U24" s="127">
        <f>starp_rezult!U24</f>
        <v>76</v>
      </c>
      <c r="V24" s="127">
        <f>starp_rezult!V24</f>
        <v>81</v>
      </c>
      <c r="W24" s="127">
        <f>starp_rezult!W24</f>
        <v>86</v>
      </c>
    </row>
    <row r="25" spans="1:23">
      <c r="A25">
        <f t="shared" si="1"/>
        <v>0</v>
      </c>
      <c r="B25">
        <f t="shared" si="1"/>
        <v>3000</v>
      </c>
      <c r="C25" s="136">
        <v>4</v>
      </c>
      <c r="D25" s="136" t="s">
        <v>105</v>
      </c>
      <c r="E25" s="133" t="s">
        <v>67</v>
      </c>
      <c r="F25" s="139">
        <f>starp_rezult!F25</f>
        <v>-1</v>
      </c>
      <c r="G25" s="139">
        <f>starp_rezult!G25</f>
        <v>4</v>
      </c>
      <c r="H25" s="139">
        <f>starp_rezult!H25</f>
        <v>9</v>
      </c>
      <c r="I25" s="139">
        <f>starp_rezult!I25</f>
        <v>14</v>
      </c>
      <c r="J25" s="139">
        <f>starp_rezult!J25</f>
        <v>19</v>
      </c>
      <c r="K25" s="139">
        <f>starp_rezult!K25</f>
        <v>24</v>
      </c>
      <c r="L25" s="139">
        <f>starp_rezult!L25</f>
        <v>29</v>
      </c>
      <c r="M25" s="139">
        <f>starp_rezult!M25</f>
        <v>34</v>
      </c>
      <c r="N25" s="139">
        <f>starp_rezult!N25</f>
        <v>39</v>
      </c>
      <c r="O25" s="139">
        <f>starp_rezult!O25</f>
        <v>44</v>
      </c>
      <c r="P25" s="139">
        <f>starp_rezult!P25</f>
        <v>49</v>
      </c>
      <c r="Q25" s="139">
        <f>starp_rezult!Q25</f>
        <v>54</v>
      </c>
      <c r="R25" s="139">
        <f>starp_rezult!R25</f>
        <v>59</v>
      </c>
      <c r="S25" s="139">
        <f>starp_rezult!S25</f>
        <v>64</v>
      </c>
      <c r="T25" s="139">
        <f>starp_rezult!T25</f>
        <v>69</v>
      </c>
      <c r="U25" s="139">
        <f>starp_rezult!U25</f>
        <v>74</v>
      </c>
      <c r="V25" s="139">
        <f>starp_rezult!V25</f>
        <v>79</v>
      </c>
      <c r="W25" s="139">
        <f>starp_rezult!W25</f>
        <v>84</v>
      </c>
    </row>
    <row r="26" spans="1:23">
      <c r="A26">
        <f t="shared" si="1"/>
        <v>0</v>
      </c>
      <c r="B26">
        <f t="shared" si="1"/>
        <v>3000</v>
      </c>
      <c r="C26" s="136">
        <v>4</v>
      </c>
      <c r="D26" s="136" t="s">
        <v>105</v>
      </c>
      <c r="E26" s="133" t="s">
        <v>70</v>
      </c>
      <c r="F26" s="128">
        <f>starp_rezult!F26</f>
        <v>0.68</v>
      </c>
      <c r="G26" s="128">
        <f>starp_rezult!G26</f>
        <v>4.08</v>
      </c>
      <c r="H26" s="128">
        <f>starp_rezult!H26</f>
        <v>7.48</v>
      </c>
      <c r="I26" s="128">
        <f>starp_rezult!I26</f>
        <v>11.316792407873782</v>
      </c>
      <c r="J26" s="128">
        <f>starp_rezult!J26</f>
        <v>14.778360368120108</v>
      </c>
      <c r="K26" s="128">
        <f>starp_rezult!K26</f>
        <v>19.259407141121386</v>
      </c>
      <c r="L26" s="128">
        <f>starp_rezult!L26</f>
        <v>21.865722602895723</v>
      </c>
      <c r="M26" s="128">
        <f>starp_rezult!M26</f>
        <v>24.052021663791688</v>
      </c>
      <c r="N26" s="128">
        <f>starp_rezult!N26</f>
        <v>25.894628821074058</v>
      </c>
      <c r="O26" s="128">
        <f>starp_rezult!O26</f>
        <v>27.459580702737806</v>
      </c>
      <c r="P26" s="128">
        <f>starp_rezult!P26</f>
        <v>28.801697535670819</v>
      </c>
      <c r="Q26" s="128">
        <f>starp_rezult!Q26</f>
        <v>29.965786322752745</v>
      </c>
      <c r="R26" s="128">
        <f>starp_rezult!R26</f>
        <v>30.988350286280735</v>
      </c>
      <c r="S26" s="128">
        <f>starp_rezult!S26</f>
        <v>31.899222381145655</v>
      </c>
      <c r="T26" s="128">
        <f>starp_rezult!T26</f>
        <v>32.72294826340957</v>
      </c>
      <c r="U26" s="128">
        <f>starp_rezult!U26</f>
        <v>33.479898003272169</v>
      </c>
      <c r="V26" s="128">
        <f>starp_rezult!V26</f>
        <v>34.187138357014092</v>
      </c>
      <c r="W26" s="128">
        <f>starp_rezult!W26</f>
        <v>34.859110228386044</v>
      </c>
    </row>
    <row r="27" spans="1:23">
      <c r="A27">
        <f t="shared" si="1"/>
        <v>0</v>
      </c>
      <c r="B27">
        <f t="shared" si="1"/>
        <v>3000</v>
      </c>
      <c r="C27" s="136">
        <v>4</v>
      </c>
      <c r="D27" s="136" t="s">
        <v>105</v>
      </c>
      <c r="E27" s="133" t="s">
        <v>62</v>
      </c>
      <c r="F27" s="140">
        <f>starp_rezult!F27</f>
        <v>0.88569577365981011</v>
      </c>
      <c r="G27" s="140">
        <f>starp_rezult!G27</f>
        <v>5.092880254156734</v>
      </c>
      <c r="H27" s="140">
        <f>starp_rezult!H27</f>
        <v>9.2002735608786814</v>
      </c>
      <c r="I27" s="140">
        <f>starp_rezult!I27</f>
        <v>13.691336194456174</v>
      </c>
      <c r="J27" s="140">
        <f>starp_rezult!J27</f>
        <v>17.566452397765804</v>
      </c>
      <c r="K27" s="140">
        <f>starp_rezult!K27</f>
        <v>20.831627406003502</v>
      </c>
      <c r="L27" s="140">
        <f>starp_rezult!L27</f>
        <v>23.567167743622839</v>
      </c>
      <c r="M27" s="140">
        <f>starp_rezult!M27</f>
        <v>25.863409508667893</v>
      </c>
      <c r="N27" s="140">
        <f>starp_rezult!N27</f>
        <v>27.801207385601916</v>
      </c>
      <c r="O27" s="140">
        <f>starp_rezult!O27</f>
        <v>29.44762929843391</v>
      </c>
      <c r="P27" s="140">
        <f>starp_rezult!P27</f>
        <v>30.85666476381888</v>
      </c>
      <c r="Q27" s="140">
        <f>starp_rezult!Q27</f>
        <v>32.07130168777195</v>
      </c>
      <c r="R27" s="140">
        <f>starp_rezult!R27</f>
        <v>33.125702388868753</v>
      </c>
      <c r="S27" s="140">
        <f>starp_rezult!S27</f>
        <v>34.047087982137278</v>
      </c>
      <c r="T27" s="140">
        <f>starp_rezult!T27</f>
        <v>34.857258449789455</v>
      </c>
      <c r="U27" s="140">
        <f>starp_rezult!U27</f>
        <v>35.573781706411204</v>
      </c>
      <c r="V27" s="140">
        <f>starp_rezult!V27</f>
        <v>36.210911679909202</v>
      </c>
      <c r="W27" s="140">
        <f>starp_rezult!W27</f>
        <v>36.780294239474657</v>
      </c>
    </row>
    <row r="28" spans="1:23">
      <c r="A28">
        <f t="shared" si="1"/>
        <v>0</v>
      </c>
      <c r="B28">
        <f t="shared" si="1"/>
        <v>3000</v>
      </c>
      <c r="C28" s="136">
        <v>4</v>
      </c>
      <c r="D28" s="136" t="s">
        <v>105</v>
      </c>
      <c r="E28" s="133" t="s">
        <v>63</v>
      </c>
      <c r="F28" s="128">
        <f>starp_rezult!F28</f>
        <v>0.8292682926829269</v>
      </c>
      <c r="G28" s="128">
        <f>starp_rezult!G28</f>
        <v>4.975609756097561</v>
      </c>
      <c r="H28" s="128">
        <f>starp_rezult!H28</f>
        <v>9.1219512195121961</v>
      </c>
      <c r="I28" s="128">
        <f>starp_rezult!I28</f>
        <v>12.010495716789208</v>
      </c>
      <c r="J28" s="128">
        <f>starp_rezult!J28</f>
        <v>14.368159937489482</v>
      </c>
      <c r="K28" s="128">
        <f>starp_rezult!K28</f>
        <v>19.826566289393163</v>
      </c>
      <c r="L28" s="128">
        <f>starp_rezult!L28</f>
        <v>22.293197531086506</v>
      </c>
      <c r="M28" s="128">
        <f>starp_rezult!M28</f>
        <v>24.540588905397282</v>
      </c>
      <c r="N28" s="128">
        <f>starp_rezult!N28</f>
        <v>26.597181407397141</v>
      </c>
      <c r="O28" s="128">
        <f>starp_rezult!O28</f>
        <v>28.48397529817062</v>
      </c>
      <c r="P28" s="128">
        <f>starp_rezult!P28</f>
        <v>30.218082023608087</v>
      </c>
      <c r="Q28" s="128">
        <f>starp_rezult!Q28</f>
        <v>31.814720460131511</v>
      </c>
      <c r="R28" s="128">
        <f>starp_rezult!R28</f>
        <v>33.288352018554789</v>
      </c>
      <c r="S28" s="128">
        <f>starp_rezult!S28</f>
        <v>34.653281473945867</v>
      </c>
      <c r="T28" s="128">
        <f>starp_rezult!T28</f>
        <v>35.923899301289687</v>
      </c>
      <c r="U28" s="128">
        <f>starp_rezult!U28</f>
        <v>37.114675698907782</v>
      </c>
      <c r="V28" s="128">
        <f>starp_rezult!V28</f>
        <v>38.239986459170304</v>
      </c>
      <c r="W28" s="128">
        <f>starp_rezult!W28</f>
        <v>39.313835345095484</v>
      </c>
    </row>
    <row r="29" spans="1:23">
      <c r="A29">
        <f t="shared" si="1"/>
        <v>0</v>
      </c>
      <c r="B29">
        <f t="shared" si="1"/>
        <v>3000</v>
      </c>
      <c r="C29" s="136">
        <v>4</v>
      </c>
      <c r="D29" s="136" t="s">
        <v>105</v>
      </c>
      <c r="E29" s="133" t="s">
        <v>64</v>
      </c>
      <c r="F29" s="140">
        <f>starp_rezult!F29</f>
        <v>5.8904862254808616</v>
      </c>
      <c r="G29" s="140">
        <f>starp_rezult!G29</f>
        <v>5.7748266510890049</v>
      </c>
      <c r="H29" s="140">
        <f>starp_rezult!H29</f>
        <v>19.215735681498668</v>
      </c>
      <c r="I29" s="140">
        <f>starp_rezult!I29</f>
        <v>29.339637843772472</v>
      </c>
      <c r="J29" s="140">
        <f>starp_rezult!J29</f>
        <v>33.963207126449042</v>
      </c>
      <c r="K29" s="140">
        <f>starp_rezult!K29</f>
        <v>12.530357604564799</v>
      </c>
      <c r="L29" s="140">
        <f>starp_rezult!L29</f>
        <v>15.676709073782918</v>
      </c>
      <c r="M29" s="140">
        <f>starp_rezult!M29</f>
        <v>18.964772084472536</v>
      </c>
      <c r="N29" s="140">
        <f>starp_rezult!N29</f>
        <v>22.344640907358354</v>
      </c>
      <c r="O29" s="140">
        <f>starp_rezult!O29</f>
        <v>25.737158875701184</v>
      </c>
      <c r="P29" s="140">
        <f>starp_rezult!P29</f>
        <v>29.041143465749052</v>
      </c>
      <c r="Q29" s="140">
        <f>starp_rezult!Q29</f>
        <v>32.140537256008884</v>
      </c>
      <c r="R29" s="140">
        <f>starp_rezult!R29</f>
        <v>34.912390302180071</v>
      </c>
      <c r="S29" s="140">
        <f>starp_rezult!S29</f>
        <v>37.235740202306715</v>
      </c>
      <c r="T29" s="140">
        <f>starp_rezult!T29</f>
        <v>39.000962884636557</v>
      </c>
      <c r="U29" s="140">
        <f>starp_rezult!U29</f>
        <v>40.118868559665295</v>
      </c>
      <c r="V29" s="140">
        <f>starp_rezult!V29</f>
        <v>40.52867107860272</v>
      </c>
      <c r="W29" s="140">
        <f>starp_rezult!W29</f>
        <v>40.203958858482316</v>
      </c>
    </row>
    <row r="30" spans="1:23">
      <c r="A30">
        <f t="shared" si="1"/>
        <v>0</v>
      </c>
      <c r="B30">
        <f t="shared" si="1"/>
        <v>3000</v>
      </c>
      <c r="C30" s="136">
        <v>4</v>
      </c>
      <c r="D30" s="136" t="s">
        <v>105</v>
      </c>
      <c r="E30" s="133" t="s">
        <v>65</v>
      </c>
      <c r="F30" s="127">
        <f>starp_rezult!F30</f>
        <v>3000</v>
      </c>
      <c r="G30" s="127">
        <f>starp_rezult!G30</f>
        <v>2970</v>
      </c>
      <c r="H30" s="127">
        <f>starp_rezult!H30</f>
        <v>2940.3</v>
      </c>
      <c r="I30" s="127">
        <f>starp_rezult!I30</f>
        <v>2589.6615106985382</v>
      </c>
      <c r="J30" s="127">
        <f>starp_rezult!J30</f>
        <v>2094.6743035556065</v>
      </c>
      <c r="K30" s="127">
        <f>starp_rezult!K30</f>
        <v>405.86216840519029</v>
      </c>
      <c r="L30" s="127">
        <f>starp_rezult!L30</f>
        <v>401.62458441582987</v>
      </c>
      <c r="M30" s="127">
        <f>starp_rezult!M30</f>
        <v>400.94775461844915</v>
      </c>
      <c r="N30" s="127">
        <f>starp_rezult!N30</f>
        <v>402.17240427274584</v>
      </c>
      <c r="O30" s="127">
        <f>starp_rezult!O30</f>
        <v>403.89597118231751</v>
      </c>
      <c r="P30" s="127">
        <f>starp_rezult!P30</f>
        <v>404.93940415867206</v>
      </c>
      <c r="Q30" s="127">
        <f>starp_rezult!Q30</f>
        <v>404.30305911893458</v>
      </c>
      <c r="R30" s="127">
        <f>starp_rezult!R30</f>
        <v>401.14844398556096</v>
      </c>
      <c r="S30" s="127">
        <f>starp_rezult!S30</f>
        <v>394.80384880199443</v>
      </c>
      <c r="T30" s="127">
        <f>starp_rezult!T30</f>
        <v>384.78533102182479</v>
      </c>
      <c r="U30" s="127">
        <f>starp_rezult!U30</f>
        <v>370.82367606045659</v>
      </c>
      <c r="V30" s="127">
        <f>starp_rezult!V30</f>
        <v>352.88810744147378</v>
      </c>
      <c r="W30" s="127">
        <f>starp_rezult!W30</f>
        <v>331.19830820999516</v>
      </c>
    </row>
    <row r="31" spans="1:23">
      <c r="A31">
        <f t="shared" si="1"/>
        <v>0</v>
      </c>
      <c r="B31">
        <f t="shared" si="1"/>
        <v>3000</v>
      </c>
      <c r="C31" s="136">
        <v>4</v>
      </c>
      <c r="D31" s="136" t="s">
        <v>105</v>
      </c>
      <c r="E31" s="133" t="s">
        <v>66</v>
      </c>
      <c r="F31" s="139">
        <f>starp_rezult!F31</f>
        <v>0.14964149942213148</v>
      </c>
      <c r="G31" s="139">
        <f>starp_rezult!G31</f>
        <v>14.602246321243323</v>
      </c>
      <c r="H31" s="139">
        <f>starp_rezult!H31</f>
        <v>75.905864914803004</v>
      </c>
      <c r="I31" s="139">
        <f>starp_rezult!I31</f>
        <v>163.59303135497768</v>
      </c>
      <c r="J31" s="139">
        <f>starp_rezult!J31</f>
        <v>238.54090983442325</v>
      </c>
      <c r="K31" s="139">
        <f>starp_rezult!K31</f>
        <v>110.9647264477084</v>
      </c>
      <c r="L31" s="139">
        <f>starp_rezult!L31</f>
        <v>155.93204080880415</v>
      </c>
      <c r="M31" s="139">
        <f>starp_rezult!M31</f>
        <v>206.10480542091358</v>
      </c>
      <c r="N31" s="139">
        <f>starp_rezult!N31</f>
        <v>260.30444116941055</v>
      </c>
      <c r="O31" s="139">
        <f>starp_rezult!O31</f>
        <v>317.03812604637227</v>
      </c>
      <c r="P31" s="139">
        <f>starp_rezult!P31</f>
        <v>374.51288011737307</v>
      </c>
      <c r="Q31" s="139">
        <f>starp_rezult!Q31</f>
        <v>430.69499659069879</v>
      </c>
      <c r="R31" s="139">
        <f>starp_rezult!R31</f>
        <v>483.40725322391802</v>
      </c>
      <c r="S31" s="139">
        <f>starp_rezult!S31</f>
        <v>530.4551888271161</v>
      </c>
      <c r="T31" s="139">
        <f>starp_rezult!T31</f>
        <v>569.77113451981268</v>
      </c>
      <c r="U31" s="139">
        <f>starp_rezult!U31</f>
        <v>599.56227193127734</v>
      </c>
      <c r="V31" s="139">
        <f>starp_rezult!V31</f>
        <v>618.44765981518026</v>
      </c>
      <c r="W31" s="139">
        <f>starp_rezult!W31</f>
        <v>625.56945513581377</v>
      </c>
    </row>
    <row r="32" spans="1:23">
      <c r="A32">
        <f t="shared" si="1"/>
        <v>0</v>
      </c>
      <c r="B32">
        <f t="shared" si="1"/>
        <v>3000</v>
      </c>
      <c r="C32" s="136">
        <v>4</v>
      </c>
      <c r="D32" s="136" t="s">
        <v>105</v>
      </c>
      <c r="E32" s="136" t="s">
        <v>109</v>
      </c>
      <c r="F32" s="144">
        <f>starp_rezult!F32</f>
        <v>0</v>
      </c>
      <c r="G32" s="144">
        <f>starp_rezult!G32</f>
        <v>0</v>
      </c>
      <c r="H32" s="144">
        <f>starp_rezult!H32</f>
        <v>0</v>
      </c>
      <c r="I32" s="144">
        <f>starp_rezult!I32</f>
        <v>0</v>
      </c>
      <c r="J32" s="144">
        <f>starp_rezult!J32</f>
        <v>9.5366179445622201</v>
      </c>
      <c r="K32" s="144">
        <f>starp_rezult!K32</f>
        <v>0</v>
      </c>
      <c r="L32" s="144">
        <f>starp_rezult!L32</f>
        <v>0</v>
      </c>
      <c r="M32" s="144">
        <f>starp_rezult!M32</f>
        <v>0</v>
      </c>
      <c r="N32" s="144">
        <f>starp_rezult!N32</f>
        <v>0</v>
      </c>
      <c r="O32" s="144">
        <f>starp_rezult!O32</f>
        <v>0</v>
      </c>
      <c r="P32" s="144">
        <f>starp_rezult!P32</f>
        <v>0</v>
      </c>
      <c r="Q32" s="144">
        <f>starp_rezult!Q32</f>
        <v>0</v>
      </c>
      <c r="R32" s="144">
        <f>starp_rezult!R32</f>
        <v>0</v>
      </c>
      <c r="S32" s="144">
        <f>starp_rezult!S32</f>
        <v>0</v>
      </c>
      <c r="T32" s="144">
        <f>starp_rezult!T32</f>
        <v>0</v>
      </c>
      <c r="U32" s="144">
        <f>starp_rezult!U32</f>
        <v>0</v>
      </c>
      <c r="V32" s="144">
        <f>starp_rezult!V32</f>
        <v>0</v>
      </c>
      <c r="W32" s="144">
        <f>starp_rezult!W32</f>
        <v>0</v>
      </c>
    </row>
    <row r="33" spans="1:23">
      <c r="A33">
        <f t="shared" si="1"/>
        <v>0</v>
      </c>
      <c r="B33">
        <f t="shared" si="1"/>
        <v>3000</v>
      </c>
      <c r="C33" s="136">
        <v>4</v>
      </c>
      <c r="D33" s="136" t="s">
        <v>105</v>
      </c>
      <c r="E33" s="136" t="s">
        <v>110</v>
      </c>
      <c r="F33" s="144">
        <f>starp_rezult!F33</f>
        <v>0</v>
      </c>
      <c r="G33" s="144">
        <f>starp_rezult!G33</f>
        <v>0</v>
      </c>
      <c r="H33" s="144">
        <f>starp_rezult!H33</f>
        <v>0</v>
      </c>
      <c r="I33" s="144">
        <f>starp_rezult!I33</f>
        <v>0</v>
      </c>
      <c r="J33" s="144">
        <f>starp_rezult!J33</f>
        <v>416.76898196684101</v>
      </c>
      <c r="K33" s="144">
        <f>starp_rezult!K33</f>
        <v>0</v>
      </c>
      <c r="L33" s="144">
        <f>starp_rezult!L33</f>
        <v>0</v>
      </c>
      <c r="M33" s="144">
        <f>starp_rezult!M33</f>
        <v>0</v>
      </c>
      <c r="N33" s="144">
        <f>starp_rezult!N33</f>
        <v>0</v>
      </c>
      <c r="O33" s="144">
        <f>starp_rezult!O33</f>
        <v>0</v>
      </c>
      <c r="P33" s="144">
        <f>starp_rezult!P33</f>
        <v>0</v>
      </c>
      <c r="Q33" s="144">
        <f>starp_rezult!Q33</f>
        <v>0</v>
      </c>
      <c r="R33" s="144">
        <f>starp_rezult!R33</f>
        <v>0</v>
      </c>
      <c r="S33" s="144">
        <f>starp_rezult!S33</f>
        <v>0</v>
      </c>
      <c r="T33" s="144">
        <f>starp_rezult!T33</f>
        <v>0</v>
      </c>
      <c r="U33" s="144">
        <f>starp_rezult!U33</f>
        <v>0</v>
      </c>
      <c r="V33" s="144">
        <f>starp_rezult!V33</f>
        <v>0</v>
      </c>
      <c r="W33" s="144">
        <f>starp_rezult!W33</f>
        <v>0</v>
      </c>
    </row>
    <row r="34" spans="1:23">
      <c r="A34">
        <f t="shared" si="1"/>
        <v>0</v>
      </c>
      <c r="B34">
        <f t="shared" si="1"/>
        <v>3000</v>
      </c>
      <c r="C34" s="136">
        <v>4</v>
      </c>
      <c r="D34" s="136" t="s">
        <v>105</v>
      </c>
      <c r="E34" s="133" t="s">
        <v>143</v>
      </c>
      <c r="F34" s="138" t="str">
        <f>starp_rezult!F34</f>
        <v/>
      </c>
      <c r="G34" s="138" t="str">
        <f>starp_rezult!G34</f>
        <v/>
      </c>
      <c r="H34" s="138" t="str">
        <f>starp_rezult!H34</f>
        <v/>
      </c>
      <c r="I34" s="138" t="str">
        <f>starp_rezult!I34</f>
        <v/>
      </c>
      <c r="J34" s="138">
        <f>starp_rezult!J34</f>
        <v>17.068861596017168</v>
      </c>
      <c r="K34" s="138" t="str">
        <f>starp_rezult!K34</f>
        <v/>
      </c>
      <c r="L34" s="138" t="str">
        <f>starp_rezult!L34</f>
        <v/>
      </c>
      <c r="M34" s="138" t="str">
        <f>starp_rezult!M34</f>
        <v/>
      </c>
      <c r="N34" s="138" t="str">
        <f>starp_rezult!N34</f>
        <v/>
      </c>
      <c r="O34" s="138" t="str">
        <f>starp_rezult!O34</f>
        <v/>
      </c>
      <c r="P34" s="138" t="str">
        <f>starp_rezult!P34</f>
        <v/>
      </c>
      <c r="Q34" s="138" t="str">
        <f>starp_rezult!Q34</f>
        <v/>
      </c>
      <c r="R34" s="138" t="str">
        <f>starp_rezult!R34</f>
        <v/>
      </c>
      <c r="S34" s="138" t="str">
        <f>starp_rezult!S34</f>
        <v/>
      </c>
      <c r="T34" s="138" t="str">
        <f>starp_rezult!T34</f>
        <v/>
      </c>
      <c r="U34" s="138" t="str">
        <f>starp_rezult!U34</f>
        <v/>
      </c>
      <c r="V34" s="138" t="str">
        <f>starp_rezult!V34</f>
        <v/>
      </c>
      <c r="W34" s="138" t="str">
        <f>starp_rezult!W34</f>
        <v/>
      </c>
    </row>
    <row r="35" spans="1:23">
      <c r="A35">
        <f t="shared" si="1"/>
        <v>0</v>
      </c>
      <c r="B35">
        <f t="shared" si="1"/>
        <v>3000</v>
      </c>
      <c r="C35" s="136">
        <v>4</v>
      </c>
      <c r="D35" s="136" t="s">
        <v>105</v>
      </c>
      <c r="E35" s="136" t="s">
        <v>107</v>
      </c>
      <c r="F35" s="129" t="str">
        <f>starp_rezult!F35</f>
        <v/>
      </c>
      <c r="G35" s="129" t="str">
        <f>starp_rezult!G35</f>
        <v/>
      </c>
      <c r="H35" s="129" t="str">
        <f>starp_rezult!H35</f>
        <v/>
      </c>
      <c r="I35" s="129" t="str">
        <f>starp_rezult!I35</f>
        <v/>
      </c>
      <c r="J35" s="129">
        <f>starp_rezult!J35</f>
        <v>13.614532962329074</v>
      </c>
      <c r="K35" s="129" t="str">
        <f>starp_rezult!K35</f>
        <v/>
      </c>
      <c r="L35" s="129" t="str">
        <f>starp_rezult!L35</f>
        <v/>
      </c>
      <c r="M35" s="129" t="str">
        <f>starp_rezult!M35</f>
        <v/>
      </c>
      <c r="N35" s="129" t="str">
        <f>starp_rezult!N35</f>
        <v/>
      </c>
      <c r="O35" s="129" t="str">
        <f>starp_rezult!O35</f>
        <v/>
      </c>
      <c r="P35" s="129" t="str">
        <f>starp_rezult!P35</f>
        <v/>
      </c>
      <c r="Q35" s="129" t="str">
        <f>starp_rezult!Q35</f>
        <v/>
      </c>
      <c r="R35" s="129" t="str">
        <f>starp_rezult!R35</f>
        <v/>
      </c>
      <c r="S35" s="129" t="str">
        <f>starp_rezult!S35</f>
        <v/>
      </c>
      <c r="T35" s="129" t="str">
        <f>starp_rezult!T35</f>
        <v/>
      </c>
      <c r="U35" s="129" t="str">
        <f>starp_rezult!U35</f>
        <v/>
      </c>
      <c r="V35" s="129" t="str">
        <f>starp_rezult!V35</f>
        <v/>
      </c>
      <c r="W35" s="129" t="str">
        <f>starp_rezult!W35</f>
        <v/>
      </c>
    </row>
    <row r="36" spans="1:23">
      <c r="A36">
        <f t="shared" ref="A36:B51" si="2">A35</f>
        <v>0</v>
      </c>
      <c r="B36">
        <f t="shared" si="2"/>
        <v>3000</v>
      </c>
      <c r="C36" s="136">
        <v>4</v>
      </c>
      <c r="D36" s="136" t="s">
        <v>105</v>
      </c>
      <c r="E36" s="136" t="s">
        <v>108</v>
      </c>
      <c r="F36" s="129" t="str">
        <f>starp_rezult!F36</f>
        <v/>
      </c>
      <c r="G36" s="129" t="str">
        <f>starp_rezult!G36</f>
        <v/>
      </c>
      <c r="H36" s="129" t="str">
        <f>starp_rezult!H36</f>
        <v/>
      </c>
      <c r="I36" s="129" t="str">
        <f>starp_rezult!I36</f>
        <v/>
      </c>
      <c r="J36" s="129">
        <f>starp_rezult!J36</f>
        <v>14.447045142503976</v>
      </c>
      <c r="K36" s="129" t="str">
        <f>starp_rezult!K36</f>
        <v/>
      </c>
      <c r="L36" s="129" t="str">
        <f>starp_rezult!L36</f>
        <v/>
      </c>
      <c r="M36" s="129" t="str">
        <f>starp_rezult!M36</f>
        <v/>
      </c>
      <c r="N36" s="129" t="str">
        <f>starp_rezult!N36</f>
        <v/>
      </c>
      <c r="O36" s="129" t="str">
        <f>starp_rezult!O36</f>
        <v/>
      </c>
      <c r="P36" s="129" t="str">
        <f>starp_rezult!P36</f>
        <v/>
      </c>
      <c r="Q36" s="129" t="str">
        <f>starp_rezult!Q36</f>
        <v/>
      </c>
      <c r="R36" s="129" t="str">
        <f>starp_rezult!R36</f>
        <v/>
      </c>
      <c r="S36" s="129" t="str">
        <f>starp_rezult!S36</f>
        <v/>
      </c>
      <c r="T36" s="129" t="str">
        <f>starp_rezult!T36</f>
        <v/>
      </c>
      <c r="U36" s="129" t="str">
        <f>starp_rezult!U36</f>
        <v/>
      </c>
      <c r="V36" s="129" t="str">
        <f>starp_rezult!V36</f>
        <v/>
      </c>
      <c r="W36" s="129" t="str">
        <f>starp_rezult!W36</f>
        <v/>
      </c>
    </row>
    <row r="37" spans="1:23" ht="12.75" thickBot="1">
      <c r="A37">
        <f t="shared" si="2"/>
        <v>0</v>
      </c>
      <c r="B37">
        <f t="shared" si="2"/>
        <v>3000</v>
      </c>
      <c r="C37" s="136">
        <v>4</v>
      </c>
      <c r="D37" s="136" t="s">
        <v>105</v>
      </c>
      <c r="E37" s="137" t="s">
        <v>113</v>
      </c>
      <c r="F37" s="130">
        <f>starp_rezult!F37</f>
        <v>0</v>
      </c>
      <c r="G37" s="130">
        <f>starp_rezult!G37</f>
        <v>0</v>
      </c>
      <c r="H37" s="130">
        <f>starp_rezult!H37</f>
        <v>0</v>
      </c>
      <c r="I37" s="130">
        <f>starp_rezult!I37</f>
        <v>0</v>
      </c>
      <c r="J37" s="130">
        <f>starp_rezult!J37</f>
        <v>168.50479648954556</v>
      </c>
      <c r="K37" s="130">
        <f>starp_rezult!K37</f>
        <v>0</v>
      </c>
      <c r="L37" s="130">
        <f>starp_rezult!L37</f>
        <v>0</v>
      </c>
      <c r="M37" s="130">
        <f>starp_rezult!M37</f>
        <v>0</v>
      </c>
      <c r="N37" s="130">
        <f>starp_rezult!N37</f>
        <v>0</v>
      </c>
      <c r="O37" s="130">
        <f>starp_rezult!O37</f>
        <v>0</v>
      </c>
      <c r="P37" s="130">
        <f>starp_rezult!P37</f>
        <v>0</v>
      </c>
      <c r="Q37" s="130">
        <f>starp_rezult!Q37</f>
        <v>0</v>
      </c>
      <c r="R37" s="130">
        <f>starp_rezult!R37</f>
        <v>0</v>
      </c>
      <c r="S37" s="130">
        <f>starp_rezult!S37</f>
        <v>0</v>
      </c>
      <c r="T37" s="130">
        <f>starp_rezult!T37</f>
        <v>0</v>
      </c>
      <c r="U37" s="130">
        <f>starp_rezult!U37</f>
        <v>0</v>
      </c>
      <c r="V37" s="130">
        <f>starp_rezult!V37</f>
        <v>0</v>
      </c>
      <c r="W37" s="130">
        <f>starp_rezult!W37</f>
        <v>0</v>
      </c>
    </row>
    <row r="38" spans="1:23" ht="12.75" thickTop="1">
      <c r="A38">
        <f t="shared" si="2"/>
        <v>0</v>
      </c>
      <c r="B38">
        <f t="shared" si="2"/>
        <v>3000</v>
      </c>
      <c r="C38" s="136">
        <v>4</v>
      </c>
      <c r="D38" s="136" t="s">
        <v>106</v>
      </c>
      <c r="E38" s="133" t="s">
        <v>47</v>
      </c>
      <c r="F38" s="127">
        <f>starp_rezult!F38</f>
        <v>1</v>
      </c>
      <c r="G38" s="127">
        <f>starp_rezult!G38</f>
        <v>6</v>
      </c>
      <c r="H38" s="127">
        <f>starp_rezult!H38</f>
        <v>11</v>
      </c>
      <c r="I38" s="127">
        <f>starp_rezult!I38</f>
        <v>16</v>
      </c>
      <c r="J38" s="127">
        <f>starp_rezult!J38</f>
        <v>21</v>
      </c>
      <c r="K38" s="127">
        <f>starp_rezult!K38</f>
        <v>26</v>
      </c>
      <c r="L38" s="127">
        <f>starp_rezult!L38</f>
        <v>31</v>
      </c>
      <c r="M38" s="127">
        <f>starp_rezult!M38</f>
        <v>36</v>
      </c>
      <c r="N38" s="127">
        <f>starp_rezult!N38</f>
        <v>41</v>
      </c>
      <c r="O38" s="127">
        <f>starp_rezult!O38</f>
        <v>46</v>
      </c>
      <c r="P38" s="127">
        <f>starp_rezult!P38</f>
        <v>51</v>
      </c>
      <c r="Q38" s="127">
        <f>starp_rezult!Q38</f>
        <v>56</v>
      </c>
      <c r="R38" s="127">
        <f>starp_rezult!R38</f>
        <v>61</v>
      </c>
      <c r="S38" s="127">
        <f>starp_rezult!S38</f>
        <v>66</v>
      </c>
      <c r="T38" s="127">
        <f>starp_rezult!T38</f>
        <v>71</v>
      </c>
      <c r="U38" s="127">
        <f>starp_rezult!U38</f>
        <v>76</v>
      </c>
      <c r="V38" s="127">
        <f>starp_rezult!V38</f>
        <v>81</v>
      </c>
      <c r="W38" s="127">
        <f>starp_rezult!W38</f>
        <v>86</v>
      </c>
    </row>
    <row r="39" spans="1:23">
      <c r="A39">
        <f t="shared" si="2"/>
        <v>0</v>
      </c>
      <c r="B39">
        <f t="shared" si="2"/>
        <v>3000</v>
      </c>
      <c r="C39" s="136">
        <v>4</v>
      </c>
      <c r="D39" s="136" t="s">
        <v>106</v>
      </c>
      <c r="E39" s="133" t="s">
        <v>67</v>
      </c>
      <c r="F39" s="139">
        <f>starp_rezult!F39</f>
        <v>-1</v>
      </c>
      <c r="G39" s="139">
        <f>starp_rezult!G39</f>
        <v>4</v>
      </c>
      <c r="H39" s="139">
        <f>starp_rezult!H39</f>
        <v>9</v>
      </c>
      <c r="I39" s="139">
        <f>starp_rezult!I39</f>
        <v>14</v>
      </c>
      <c r="J39" s="139">
        <f>starp_rezult!J39</f>
        <v>19</v>
      </c>
      <c r="K39" s="139">
        <f>starp_rezult!K39</f>
        <v>24</v>
      </c>
      <c r="L39" s="139">
        <f>starp_rezult!L39</f>
        <v>29</v>
      </c>
      <c r="M39" s="139">
        <f>starp_rezult!M39</f>
        <v>34</v>
      </c>
      <c r="N39" s="139">
        <f>starp_rezult!N39</f>
        <v>39</v>
      </c>
      <c r="O39" s="139">
        <f>starp_rezult!O39</f>
        <v>44</v>
      </c>
      <c r="P39" s="139">
        <f>starp_rezult!P39</f>
        <v>49</v>
      </c>
      <c r="Q39" s="139">
        <f>starp_rezult!Q39</f>
        <v>54</v>
      </c>
      <c r="R39" s="139">
        <f>starp_rezult!R39</f>
        <v>59</v>
      </c>
      <c r="S39" s="139">
        <f>starp_rezult!S39</f>
        <v>64</v>
      </c>
      <c r="T39" s="139">
        <f>starp_rezult!T39</f>
        <v>69</v>
      </c>
      <c r="U39" s="139">
        <f>starp_rezult!U39</f>
        <v>74</v>
      </c>
      <c r="V39" s="139">
        <f>starp_rezult!V39</f>
        <v>79</v>
      </c>
      <c r="W39" s="139">
        <f>starp_rezult!W39</f>
        <v>84</v>
      </c>
    </row>
    <row r="40" spans="1:23">
      <c r="A40">
        <f t="shared" si="2"/>
        <v>0</v>
      </c>
      <c r="B40">
        <f t="shared" si="2"/>
        <v>3000</v>
      </c>
      <c r="C40" s="136">
        <v>4</v>
      </c>
      <c r="D40" s="136" t="s">
        <v>106</v>
      </c>
      <c r="E40" s="133" t="s">
        <v>70</v>
      </c>
      <c r="F40" s="128">
        <f>starp_rezult!F40</f>
        <v>0.68</v>
      </c>
      <c r="G40" s="128">
        <f>starp_rezult!G40</f>
        <v>4.08</v>
      </c>
      <c r="H40" s="128">
        <f>starp_rezult!H40</f>
        <v>7.48</v>
      </c>
      <c r="I40" s="128">
        <f>starp_rezult!I40</f>
        <v>11.316792407873782</v>
      </c>
      <c r="J40" s="128">
        <f>starp_rezult!J40</f>
        <v>14.778360368120108</v>
      </c>
      <c r="K40" s="128">
        <f>starp_rezult!K40</f>
        <v>18.930662924974175</v>
      </c>
      <c r="L40" s="128">
        <f>starp_rezult!L40</f>
        <v>21.485990403354062</v>
      </c>
      <c r="M40" s="128">
        <f>starp_rezult!M40</f>
        <v>23.626308195486082</v>
      </c>
      <c r="N40" s="128">
        <f>starp_rezult!N40</f>
        <v>25.426849170828945</v>
      </c>
      <c r="O40" s="128">
        <f>starp_rezult!O40</f>
        <v>27.89045278637159</v>
      </c>
      <c r="P40" s="128">
        <f>starp_rezult!P40</f>
        <v>29.256923141195529</v>
      </c>
      <c r="Q40" s="128">
        <f>starp_rezult!Q40</f>
        <v>30.442997012892612</v>
      </c>
      <c r="R40" s="128">
        <f>starp_rezult!R40</f>
        <v>31.485670024227986</v>
      </c>
      <c r="S40" s="128">
        <f>starp_rezult!S40</f>
        <v>32.415162690401928</v>
      </c>
      <c r="T40" s="128">
        <f>starp_rezult!T40</f>
        <v>33.256325843107362</v>
      </c>
      <c r="U40" s="128">
        <f>starp_rezult!U40</f>
        <v>34.029771166687055</v>
      </c>
      <c r="V40" s="128">
        <f>starp_rezult!V40</f>
        <v>34.752758940226073</v>
      </c>
      <c r="W40" s="128">
        <f>starp_rezult!W40</f>
        <v>35.439888081719147</v>
      </c>
    </row>
    <row r="41" spans="1:23">
      <c r="A41">
        <f t="shared" si="2"/>
        <v>0</v>
      </c>
      <c r="B41">
        <f t="shared" si="2"/>
        <v>3000</v>
      </c>
      <c r="C41" s="136">
        <v>4</v>
      </c>
      <c r="D41" s="136" t="s">
        <v>106</v>
      </c>
      <c r="E41" s="133" t="s">
        <v>62</v>
      </c>
      <c r="F41" s="140">
        <f>starp_rezult!F41</f>
        <v>0.88569577365981011</v>
      </c>
      <c r="G41" s="140">
        <f>starp_rezult!G41</f>
        <v>5.092880254156734</v>
      </c>
      <c r="H41" s="140">
        <f>starp_rezult!H41</f>
        <v>9.2002735608786814</v>
      </c>
      <c r="I41" s="140">
        <f>starp_rezult!I41</f>
        <v>13.691336194456174</v>
      </c>
      <c r="J41" s="140">
        <f>starp_rezult!J41</f>
        <v>17.566452397765804</v>
      </c>
      <c r="K41" s="140">
        <f>starp_rezult!K41</f>
        <v>20.831627406003502</v>
      </c>
      <c r="L41" s="140">
        <f>starp_rezult!L41</f>
        <v>23.567167743622839</v>
      </c>
      <c r="M41" s="140">
        <f>starp_rezult!M41</f>
        <v>25.863409508667893</v>
      </c>
      <c r="N41" s="140">
        <f>starp_rezult!N41</f>
        <v>27.801207385601916</v>
      </c>
      <c r="O41" s="140">
        <f>starp_rezult!O41</f>
        <v>29.44762929843391</v>
      </c>
      <c r="P41" s="140">
        <f>starp_rezult!P41</f>
        <v>30.85666476381888</v>
      </c>
      <c r="Q41" s="140">
        <f>starp_rezult!Q41</f>
        <v>32.07130168777195</v>
      </c>
      <c r="R41" s="140">
        <f>starp_rezult!R41</f>
        <v>33.125702388868753</v>
      </c>
      <c r="S41" s="140">
        <f>starp_rezult!S41</f>
        <v>34.047087982137278</v>
      </c>
      <c r="T41" s="140">
        <f>starp_rezult!T41</f>
        <v>34.857258449789455</v>
      </c>
      <c r="U41" s="140">
        <f>starp_rezult!U41</f>
        <v>35.573781706411204</v>
      </c>
      <c r="V41" s="140">
        <f>starp_rezult!V41</f>
        <v>36.210911679909202</v>
      </c>
      <c r="W41" s="140">
        <f>starp_rezult!W41</f>
        <v>36.780294239474657</v>
      </c>
    </row>
    <row r="42" spans="1:23">
      <c r="A42">
        <f t="shared" si="2"/>
        <v>0</v>
      </c>
      <c r="B42">
        <f t="shared" si="2"/>
        <v>3000</v>
      </c>
      <c r="C42" s="136">
        <v>4</v>
      </c>
      <c r="D42" s="136" t="s">
        <v>106</v>
      </c>
      <c r="E42" s="133" t="s">
        <v>63</v>
      </c>
      <c r="F42" s="128">
        <f>starp_rezult!F42</f>
        <v>0.8292682926829269</v>
      </c>
      <c r="G42" s="128">
        <f>starp_rezult!G42</f>
        <v>4.975609756097561</v>
      </c>
      <c r="H42" s="128">
        <f>starp_rezult!H42</f>
        <v>9.1219512195121961</v>
      </c>
      <c r="I42" s="128">
        <f>starp_rezult!I42</f>
        <v>12.010495716789208</v>
      </c>
      <c r="J42" s="128">
        <f>starp_rezult!J42</f>
        <v>14.368159937489482</v>
      </c>
      <c r="K42" s="128">
        <f>starp_rezult!K42</f>
        <v>19.566838030374946</v>
      </c>
      <c r="L42" s="128">
        <f>starp_rezult!L42</f>
        <v>21.940740397935755</v>
      </c>
      <c r="M42" s="128">
        <f>starp_rezult!M42</f>
        <v>24.078261392362936</v>
      </c>
      <c r="N42" s="128">
        <f>starp_rezult!N42</f>
        <v>26.00807980750497</v>
      </c>
      <c r="O42" s="128">
        <f>starp_rezult!O42</f>
        <v>30.902178934074136</v>
      </c>
      <c r="P42" s="128">
        <f>starp_rezult!P42</f>
        <v>32.817082037978928</v>
      </c>
      <c r="Q42" s="128">
        <f>starp_rezult!Q42</f>
        <v>34.588066102752187</v>
      </c>
      <c r="R42" s="128">
        <f>starp_rezult!R42</f>
        <v>36.230144661067939</v>
      </c>
      <c r="S42" s="128">
        <f>starp_rezult!S42</f>
        <v>37.758058103768313</v>
      </c>
      <c r="T42" s="128">
        <f>starp_rezult!T42</f>
        <v>39.18656748644505</v>
      </c>
      <c r="U42" s="128">
        <f>starp_rezult!U42</f>
        <v>40.530484948379147</v>
      </c>
      <c r="V42" s="128">
        <f>starp_rezult!V42</f>
        <v>41.804523434493461</v>
      </c>
      <c r="W42" s="128">
        <f>starp_rezult!W42</f>
        <v>43.023032030632251</v>
      </c>
    </row>
    <row r="43" spans="1:23">
      <c r="A43">
        <f t="shared" si="2"/>
        <v>0</v>
      </c>
      <c r="B43">
        <f t="shared" si="2"/>
        <v>3000</v>
      </c>
      <c r="C43" s="136">
        <v>4</v>
      </c>
      <c r="D43" s="136" t="s">
        <v>106</v>
      </c>
      <c r="E43" s="133" t="s">
        <v>64</v>
      </c>
      <c r="F43" s="139">
        <f>starp_rezult!F43</f>
        <v>5.8904862254808616</v>
      </c>
      <c r="G43" s="139">
        <f>starp_rezult!G43</f>
        <v>5.7748266510890049</v>
      </c>
      <c r="H43" s="139">
        <f>starp_rezult!H43</f>
        <v>19.215735681498668</v>
      </c>
      <c r="I43" s="139">
        <f>starp_rezult!I43</f>
        <v>29.339637843772472</v>
      </c>
      <c r="J43" s="139">
        <f>starp_rezult!J43</f>
        <v>33.963207126449042</v>
      </c>
      <c r="K43" s="139">
        <f>starp_rezult!K43</f>
        <v>16.690020587447297</v>
      </c>
      <c r="L43" s="139">
        <f>starp_rezult!L43</f>
        <v>20.880856352379109</v>
      </c>
      <c r="M43" s="139">
        <f>starp_rezult!M43</f>
        <v>25.260447188736538</v>
      </c>
      <c r="N43" s="139">
        <f>starp_rezult!N43</f>
        <v>29.762320320935526</v>
      </c>
      <c r="O43" s="139">
        <f>starp_rezult!O43</f>
        <v>22.824342384133033</v>
      </c>
      <c r="P43" s="139">
        <f>starp_rezult!P43</f>
        <v>25.754396780554732</v>
      </c>
      <c r="Q43" s="139">
        <f>starp_rezult!Q43</f>
        <v>28.503015048553781</v>
      </c>
      <c r="R43" s="139">
        <f>starp_rezult!R43</f>
        <v>30.961162168438225</v>
      </c>
      <c r="S43" s="139">
        <f>starp_rezult!S43</f>
        <v>33.021565721710658</v>
      </c>
      <c r="T43" s="139">
        <f>starp_rezult!T43</f>
        <v>34.587008398593397</v>
      </c>
      <c r="U43" s="139">
        <f>starp_rezult!U43</f>
        <v>35.578394510916411</v>
      </c>
      <c r="V43" s="139">
        <f>starp_rezult!V43</f>
        <v>35.94181741424778</v>
      </c>
      <c r="W43" s="139">
        <f>starp_rezult!W43</f>
        <v>35.653854670413715</v>
      </c>
    </row>
    <row r="44" spans="1:23">
      <c r="A44">
        <f t="shared" si="2"/>
        <v>0</v>
      </c>
      <c r="B44">
        <f t="shared" si="2"/>
        <v>3000</v>
      </c>
      <c r="C44" s="136">
        <v>4</v>
      </c>
      <c r="D44" s="136" t="s">
        <v>106</v>
      </c>
      <c r="E44" s="133" t="s">
        <v>65</v>
      </c>
      <c r="F44" s="127">
        <f>starp_rezult!F44</f>
        <v>3000</v>
      </c>
      <c r="G44" s="127">
        <f>starp_rezult!G44</f>
        <v>2970</v>
      </c>
      <c r="H44" s="127">
        <f>starp_rezult!H44</f>
        <v>2940.3</v>
      </c>
      <c r="I44" s="127">
        <f>starp_rezult!I44</f>
        <v>2589.6615106985382</v>
      </c>
      <c r="J44" s="127">
        <f>starp_rezult!J44</f>
        <v>2094.6743035556065</v>
      </c>
      <c r="K44" s="127">
        <f>starp_rezult!K44</f>
        <v>555.04180004279112</v>
      </c>
      <c r="L44" s="127">
        <f>starp_rezult!L44</f>
        <v>552.27561319483959</v>
      </c>
      <c r="M44" s="127">
        <f>starp_rezult!M44</f>
        <v>554.75458923998519</v>
      </c>
      <c r="N44" s="127">
        <f>starp_rezult!N44</f>
        <v>560.22221571786224</v>
      </c>
      <c r="O44" s="127">
        <f>starp_rezult!O44</f>
        <v>304.31978350039316</v>
      </c>
      <c r="P44" s="127">
        <f>starp_rezult!P44</f>
        <v>304.48196623537507</v>
      </c>
      <c r="Q44" s="127">
        <f>starp_rezult!Q44</f>
        <v>303.35304602183828</v>
      </c>
      <c r="R44" s="127">
        <f>starp_rezult!R44</f>
        <v>300.32206160221614</v>
      </c>
      <c r="S44" s="127">
        <f>starp_rezult!S44</f>
        <v>294.90930746555944</v>
      </c>
      <c r="T44" s="127">
        <f>starp_rezult!T44</f>
        <v>286.7798749301511</v>
      </c>
      <c r="U44" s="127">
        <f>starp_rezult!U44</f>
        <v>275.76101243272012</v>
      </c>
      <c r="V44" s="127">
        <f>starp_rezult!V44</f>
        <v>261.8566445236641</v>
      </c>
      <c r="W44" s="127">
        <f>starp_rezult!W44</f>
        <v>245.25314250242488</v>
      </c>
    </row>
    <row r="45" spans="1:23">
      <c r="A45">
        <f t="shared" si="2"/>
        <v>0</v>
      </c>
      <c r="B45">
        <f t="shared" si="2"/>
        <v>3000</v>
      </c>
      <c r="C45" s="136">
        <v>4</v>
      </c>
      <c r="D45" s="136" t="s">
        <v>106</v>
      </c>
      <c r="E45" s="133" t="s">
        <v>66</v>
      </c>
      <c r="F45" s="139">
        <f>starp_rezult!F45</f>
        <v>0.14964149942213148</v>
      </c>
      <c r="G45" s="139">
        <f>starp_rezult!G45</f>
        <v>14.602246321243323</v>
      </c>
      <c r="H45" s="139">
        <f>starp_rezult!H45</f>
        <v>75.905864914803004</v>
      </c>
      <c r="I45" s="139">
        <f>starp_rezult!I45</f>
        <v>163.59303135497768</v>
      </c>
      <c r="J45" s="139">
        <f>starp_rezult!J45</f>
        <v>238.54090983442325</v>
      </c>
      <c r="K45" s="139">
        <f>starp_rezult!K45</f>
        <v>145.50255745767535</v>
      </c>
      <c r="L45" s="139">
        <f>starp_rezult!L45</f>
        <v>204.36467600195198</v>
      </c>
      <c r="M45" s="139">
        <f>starp_rezult!M45</f>
        <v>269.98314058284933</v>
      </c>
      <c r="N45" s="139">
        <f>starp_rezult!N45</f>
        <v>340.79965129825763</v>
      </c>
      <c r="O45" s="139">
        <f>starp_rezult!O45</f>
        <v>285.34928530618237</v>
      </c>
      <c r="P45" s="139">
        <f>starp_rezult!P45</f>
        <v>337.23422624312599</v>
      </c>
      <c r="Q45" s="139">
        <f>starp_rezult!Q45</f>
        <v>387.98507649565369</v>
      </c>
      <c r="R45" s="139">
        <f>starp_rezult!R45</f>
        <v>435.63634637024415</v>
      </c>
      <c r="S45" s="139">
        <f>starp_rezult!S45</f>
        <v>478.20493548231894</v>
      </c>
      <c r="T45" s="139">
        <f>starp_rezult!T45</f>
        <v>513.82005332874314</v>
      </c>
      <c r="U45" s="139">
        <f>starp_rezult!U45</f>
        <v>540.85704277449236</v>
      </c>
      <c r="V45" s="139">
        <f>starp_rezult!V45</f>
        <v>558.06150594561211</v>
      </c>
      <c r="W45" s="139">
        <f>starp_rezult!W45</f>
        <v>564.65034733281516</v>
      </c>
    </row>
    <row r="46" spans="1:23">
      <c r="A46">
        <f t="shared" si="2"/>
        <v>0</v>
      </c>
      <c r="B46">
        <f t="shared" si="2"/>
        <v>3000</v>
      </c>
      <c r="C46" s="136">
        <v>4</v>
      </c>
      <c r="D46" s="136" t="s">
        <v>106</v>
      </c>
      <c r="E46" s="136" t="s">
        <v>109</v>
      </c>
      <c r="F46" s="144">
        <f>starp_rezult!F46</f>
        <v>0</v>
      </c>
      <c r="G46" s="144">
        <f>starp_rezult!G46</f>
        <v>0</v>
      </c>
      <c r="H46" s="144">
        <f>starp_rezult!H46</f>
        <v>0</v>
      </c>
      <c r="I46" s="144">
        <f>starp_rezult!I46</f>
        <v>0</v>
      </c>
      <c r="J46" s="144">
        <f>starp_rezult!J46</f>
        <v>12.702458688918711</v>
      </c>
      <c r="K46" s="144">
        <f>starp_rezult!K46</f>
        <v>0</v>
      </c>
      <c r="L46" s="144">
        <f>starp_rezult!L46</f>
        <v>0</v>
      </c>
      <c r="M46" s="144">
        <f>starp_rezult!M46</f>
        <v>0</v>
      </c>
      <c r="N46" s="144">
        <f>starp_rezult!N46</f>
        <v>19.815774421066806</v>
      </c>
      <c r="O46" s="144">
        <f>starp_rezult!O46</f>
        <v>0</v>
      </c>
      <c r="P46" s="144">
        <f>starp_rezult!P46</f>
        <v>0</v>
      </c>
      <c r="Q46" s="144">
        <f>starp_rezult!Q46</f>
        <v>0</v>
      </c>
      <c r="R46" s="144">
        <f>starp_rezult!R46</f>
        <v>0</v>
      </c>
      <c r="S46" s="144">
        <f>starp_rezult!S46</f>
        <v>0</v>
      </c>
      <c r="T46" s="144">
        <f>starp_rezult!T46</f>
        <v>0</v>
      </c>
      <c r="U46" s="144">
        <f>starp_rezult!U46</f>
        <v>0</v>
      </c>
      <c r="V46" s="144">
        <f>starp_rezult!V46</f>
        <v>0</v>
      </c>
      <c r="W46" s="144">
        <f>starp_rezult!W46</f>
        <v>0</v>
      </c>
    </row>
    <row r="47" spans="1:23">
      <c r="A47">
        <f t="shared" si="2"/>
        <v>0</v>
      </c>
      <c r="B47">
        <f t="shared" si="2"/>
        <v>3000</v>
      </c>
      <c r="C47" s="136">
        <v>4</v>
      </c>
      <c r="D47" s="136" t="s">
        <v>106</v>
      </c>
      <c r="E47" s="136" t="s">
        <v>110</v>
      </c>
      <c r="F47" s="144">
        <f>starp_rezult!F47</f>
        <v>0</v>
      </c>
      <c r="G47" s="144">
        <f>starp_rezult!G47</f>
        <v>0</v>
      </c>
      <c r="H47" s="144">
        <f>starp_rezult!H47</f>
        <v>0</v>
      </c>
      <c r="I47" s="144">
        <f>starp_rezult!I47</f>
        <v>0</v>
      </c>
      <c r="J47" s="144">
        <f>starp_rezult!J47</f>
        <v>567.70000734306564</v>
      </c>
      <c r="K47" s="144">
        <f>starp_rezult!K47</f>
        <v>0</v>
      </c>
      <c r="L47" s="144">
        <f>starp_rezult!L47</f>
        <v>0</v>
      </c>
      <c r="M47" s="144">
        <f>starp_rezult!M47</f>
        <v>0</v>
      </c>
      <c r="N47" s="144">
        <f>starp_rezult!N47</f>
        <v>304.49963573907723</v>
      </c>
      <c r="O47" s="144">
        <f>starp_rezult!O47</f>
        <v>0</v>
      </c>
      <c r="P47" s="144">
        <f>starp_rezult!P47</f>
        <v>0</v>
      </c>
      <c r="Q47" s="144">
        <f>starp_rezult!Q47</f>
        <v>0</v>
      </c>
      <c r="R47" s="144">
        <f>starp_rezult!R47</f>
        <v>0</v>
      </c>
      <c r="S47" s="144">
        <f>starp_rezult!S47</f>
        <v>0</v>
      </c>
      <c r="T47" s="144">
        <f>starp_rezult!T47</f>
        <v>0</v>
      </c>
      <c r="U47" s="144">
        <f>starp_rezult!U47</f>
        <v>0</v>
      </c>
      <c r="V47" s="144">
        <f>starp_rezult!V47</f>
        <v>0</v>
      </c>
      <c r="W47" s="144">
        <f>starp_rezult!W47</f>
        <v>0</v>
      </c>
    </row>
    <row r="48" spans="1:23">
      <c r="A48">
        <f t="shared" si="2"/>
        <v>0</v>
      </c>
      <c r="B48">
        <f t="shared" si="2"/>
        <v>3000</v>
      </c>
      <c r="C48" s="136">
        <v>4</v>
      </c>
      <c r="D48" s="136" t="s">
        <v>106</v>
      </c>
      <c r="E48" s="133" t="s">
        <v>143</v>
      </c>
      <c r="F48" s="138" t="str">
        <f>starp_rezult!F48</f>
        <v/>
      </c>
      <c r="G48" s="138" t="str">
        <f>starp_rezult!G48</f>
        <v/>
      </c>
      <c r="H48" s="138" t="str">
        <f>starp_rezult!H48</f>
        <v/>
      </c>
      <c r="I48" s="138" t="str">
        <f>starp_rezult!I48</f>
        <v/>
      </c>
      <c r="J48" s="138">
        <f>starp_rezult!J48</f>
        <v>16.878719853133003</v>
      </c>
      <c r="K48" s="138" t="str">
        <f>starp_rezult!K48</f>
        <v/>
      </c>
      <c r="L48" s="138" t="str">
        <f>starp_rezult!L48</f>
        <v/>
      </c>
      <c r="M48" s="138" t="str">
        <f>starp_rezult!M48</f>
        <v/>
      </c>
      <c r="N48" s="138">
        <f>starp_rezult!N48</f>
        <v>28.785063737931246</v>
      </c>
      <c r="O48" s="138" t="str">
        <f>starp_rezult!O48</f>
        <v/>
      </c>
      <c r="P48" s="138" t="str">
        <f>starp_rezult!P48</f>
        <v/>
      </c>
      <c r="Q48" s="138" t="str">
        <f>starp_rezult!Q48</f>
        <v/>
      </c>
      <c r="R48" s="138" t="str">
        <f>starp_rezult!R48</f>
        <v/>
      </c>
      <c r="S48" s="138" t="str">
        <f>starp_rezult!S48</f>
        <v/>
      </c>
      <c r="T48" s="138" t="str">
        <f>starp_rezult!T48</f>
        <v/>
      </c>
      <c r="U48" s="138" t="str">
        <f>starp_rezult!U48</f>
        <v/>
      </c>
      <c r="V48" s="138" t="str">
        <f>starp_rezult!V48</f>
        <v/>
      </c>
      <c r="W48" s="138" t="str">
        <f>starp_rezult!W48</f>
        <v/>
      </c>
    </row>
    <row r="49" spans="1:25">
      <c r="A49">
        <f t="shared" si="2"/>
        <v>0</v>
      </c>
      <c r="B49">
        <f t="shared" si="2"/>
        <v>3000</v>
      </c>
      <c r="C49" s="136">
        <v>4</v>
      </c>
      <c r="D49" s="136" t="s">
        <v>106</v>
      </c>
      <c r="E49" s="136" t="s">
        <v>107</v>
      </c>
      <c r="F49" s="129" t="str">
        <f>starp_rezult!F49</f>
        <v/>
      </c>
      <c r="G49" s="129" t="str">
        <f>starp_rezult!G49</f>
        <v/>
      </c>
      <c r="H49" s="129" t="str">
        <f>starp_rezult!H49</f>
        <v/>
      </c>
      <c r="I49" s="129" t="str">
        <f>starp_rezult!I49</f>
        <v/>
      </c>
      <c r="J49" s="129">
        <f>starp_rezult!J49</f>
        <v>13.314610627304807</v>
      </c>
      <c r="K49" s="129" t="str">
        <f>starp_rezult!K49</f>
        <v/>
      </c>
      <c r="L49" s="129" t="str">
        <f>starp_rezult!L49</f>
        <v/>
      </c>
      <c r="M49" s="129" t="str">
        <f>starp_rezult!M49</f>
        <v/>
      </c>
      <c r="N49" s="129">
        <f>starp_rezult!N49</f>
        <v>22.253927363180487</v>
      </c>
      <c r="O49" s="129" t="str">
        <f>starp_rezult!O49</f>
        <v/>
      </c>
      <c r="P49" s="129" t="str">
        <f>starp_rezult!P49</f>
        <v/>
      </c>
      <c r="Q49" s="129" t="str">
        <f>starp_rezult!Q49</f>
        <v/>
      </c>
      <c r="R49" s="129" t="str">
        <f>starp_rezult!R49</f>
        <v/>
      </c>
      <c r="S49" s="129" t="str">
        <f>starp_rezult!S49</f>
        <v/>
      </c>
      <c r="T49" s="129" t="str">
        <f>starp_rezult!T49</f>
        <v/>
      </c>
      <c r="U49" s="129" t="str">
        <f>starp_rezult!U49</f>
        <v/>
      </c>
      <c r="V49" s="129" t="str">
        <f>starp_rezult!V49</f>
        <v/>
      </c>
      <c r="W49" s="129" t="str">
        <f>starp_rezult!W49</f>
        <v/>
      </c>
    </row>
    <row r="50" spans="1:25">
      <c r="A50">
        <f t="shared" si="2"/>
        <v>0</v>
      </c>
      <c r="B50">
        <f t="shared" si="2"/>
        <v>3000</v>
      </c>
      <c r="C50" s="136">
        <v>4</v>
      </c>
      <c r="D50" s="136" t="s">
        <v>106</v>
      </c>
      <c r="E50" s="136" t="s">
        <v>108</v>
      </c>
      <c r="F50" s="129" t="str">
        <f>starp_rezult!F50</f>
        <v/>
      </c>
      <c r="G50" s="129" t="str">
        <f>starp_rezult!G50</f>
        <v/>
      </c>
      <c r="H50" s="129" t="str">
        <f>starp_rezult!H50</f>
        <v/>
      </c>
      <c r="I50" s="129" t="str">
        <f>starp_rezult!I50</f>
        <v/>
      </c>
      <c r="J50" s="129">
        <f>starp_rezult!J50</f>
        <v>14.307269388090976</v>
      </c>
      <c r="K50" s="129" t="str">
        <f>starp_rezult!K50</f>
        <v/>
      </c>
      <c r="L50" s="129" t="str">
        <f>starp_rezult!L50</f>
        <v/>
      </c>
      <c r="M50" s="129" t="str">
        <f>starp_rezult!M50</f>
        <v/>
      </c>
      <c r="N50" s="129">
        <f>starp_rezult!N50</f>
        <v>24.176890836144793</v>
      </c>
      <c r="O50" s="129" t="str">
        <f>starp_rezult!O50</f>
        <v/>
      </c>
      <c r="P50" s="129" t="str">
        <f>starp_rezult!P50</f>
        <v/>
      </c>
      <c r="Q50" s="129" t="str">
        <f>starp_rezult!Q50</f>
        <v/>
      </c>
      <c r="R50" s="129" t="str">
        <f>starp_rezult!R50</f>
        <v/>
      </c>
      <c r="S50" s="129" t="str">
        <f>starp_rezult!S50</f>
        <v/>
      </c>
      <c r="T50" s="129" t="str">
        <f>starp_rezult!T50</f>
        <v/>
      </c>
      <c r="U50" s="129" t="str">
        <f>starp_rezult!U50</f>
        <v/>
      </c>
      <c r="V50" s="129" t="str">
        <f>starp_rezult!V50</f>
        <v/>
      </c>
      <c r="W50" s="129" t="str">
        <f>starp_rezult!W50</f>
        <v/>
      </c>
    </row>
    <row r="51" spans="1:25" ht="12.75" thickBot="1">
      <c r="A51">
        <f t="shared" si="2"/>
        <v>0</v>
      </c>
      <c r="B51">
        <f t="shared" si="2"/>
        <v>3000</v>
      </c>
      <c r="C51" s="136">
        <v>4</v>
      </c>
      <c r="D51" s="136" t="s">
        <v>106</v>
      </c>
      <c r="E51" s="137" t="s">
        <v>113</v>
      </c>
      <c r="F51" s="130">
        <f>starp_rezult!F51</f>
        <v>0</v>
      </c>
      <c r="G51" s="130">
        <f>starp_rezult!G51</f>
        <v>0</v>
      </c>
      <c r="H51" s="130">
        <f>starp_rezult!H51</f>
        <v>0</v>
      </c>
      <c r="I51" s="130">
        <f>starp_rezult!I51</f>
        <v>0</v>
      </c>
      <c r="J51" s="130">
        <f>starp_rezult!J51</f>
        <v>145.54158068023727</v>
      </c>
      <c r="K51" s="130">
        <f>starp_rezult!K51</f>
        <v>0</v>
      </c>
      <c r="L51" s="130">
        <f>starp_rezult!L51</f>
        <v>0</v>
      </c>
      <c r="M51" s="130">
        <f>starp_rezult!M51</f>
        <v>0</v>
      </c>
      <c r="N51" s="130">
        <f>starp_rezult!N51</f>
        <v>108.75751255651927</v>
      </c>
      <c r="O51" s="130">
        <f>starp_rezult!O51</f>
        <v>0</v>
      </c>
      <c r="P51" s="130">
        <f>starp_rezult!P51</f>
        <v>0</v>
      </c>
      <c r="Q51" s="130">
        <f>starp_rezult!Q51</f>
        <v>0</v>
      </c>
      <c r="R51" s="130">
        <f>starp_rezult!R51</f>
        <v>0</v>
      </c>
      <c r="S51" s="130">
        <f>starp_rezult!S51</f>
        <v>0</v>
      </c>
      <c r="T51" s="130">
        <f>starp_rezult!T51</f>
        <v>0</v>
      </c>
      <c r="U51" s="130">
        <f>starp_rezult!U51</f>
        <v>0</v>
      </c>
      <c r="V51" s="130">
        <f>starp_rezult!V51</f>
        <v>0</v>
      </c>
      <c r="W51" s="130">
        <f>starp_rezult!W51</f>
        <v>0</v>
      </c>
    </row>
    <row r="52" spans="1:25" ht="12.75" thickTop="1"/>
    <row r="54" spans="1:25" ht="12.75">
      <c r="C54" t="s">
        <v>144</v>
      </c>
      <c r="E54" s="145" t="s">
        <v>96</v>
      </c>
      <c r="F54" s="127">
        <f>F2</f>
        <v>1</v>
      </c>
      <c r="G54" s="127">
        <f t="shared" ref="G54:W54" si="3">G2</f>
        <v>6</v>
      </c>
      <c r="H54" s="127">
        <f t="shared" si="3"/>
        <v>11</v>
      </c>
      <c r="I54" s="127">
        <f t="shared" si="3"/>
        <v>16</v>
      </c>
      <c r="J54" s="127">
        <f t="shared" si="3"/>
        <v>21</v>
      </c>
      <c r="K54" s="127">
        <f t="shared" si="3"/>
        <v>26</v>
      </c>
      <c r="L54" s="127">
        <f t="shared" si="3"/>
        <v>31</v>
      </c>
      <c r="M54" s="127">
        <f t="shared" si="3"/>
        <v>36</v>
      </c>
      <c r="N54" s="127">
        <f t="shared" si="3"/>
        <v>41</v>
      </c>
      <c r="O54" s="127">
        <f t="shared" si="3"/>
        <v>46</v>
      </c>
      <c r="P54" s="127">
        <f t="shared" si="3"/>
        <v>51</v>
      </c>
      <c r="Q54" s="127">
        <f t="shared" si="3"/>
        <v>56</v>
      </c>
      <c r="R54" s="127">
        <f t="shared" si="3"/>
        <v>61</v>
      </c>
      <c r="S54" s="127">
        <f t="shared" si="3"/>
        <v>66</v>
      </c>
      <c r="T54" s="127">
        <f t="shared" si="3"/>
        <v>71</v>
      </c>
      <c r="U54" s="127">
        <f t="shared" si="3"/>
        <v>76</v>
      </c>
      <c r="V54" s="127">
        <f t="shared" si="3"/>
        <v>81</v>
      </c>
      <c r="W54" s="127">
        <f t="shared" si="3"/>
        <v>86</v>
      </c>
      <c r="X54" s="610" t="s">
        <v>411</v>
      </c>
      <c r="Y54" s="620" t="s">
        <v>410</v>
      </c>
    </row>
    <row r="55" spans="1:25" ht="12.75">
      <c r="C55">
        <f>IEVADE!C36</f>
        <v>0.02</v>
      </c>
      <c r="D55" s="145" t="s">
        <v>418</v>
      </c>
      <c r="E55" s="136" t="s">
        <v>102</v>
      </c>
      <c r="F55" s="113">
        <f>NPV!BC6</f>
        <v>-1658.4682872412804</v>
      </c>
      <c r="G55" s="113">
        <f>NPV!BD6</f>
        <v>-1600.9067096480294</v>
      </c>
      <c r="H55" s="113">
        <f>NPV!BE6</f>
        <v>-1203.9322359382061</v>
      </c>
      <c r="I55" s="113">
        <f>NPV!BF6</f>
        <v>-668.71415866883558</v>
      </c>
      <c r="J55" s="113">
        <f>NPV!BG6</f>
        <v>79.783244665025904</v>
      </c>
      <c r="K55" s="113">
        <f>NPV!BH6</f>
        <v>696.23792987771481</v>
      </c>
      <c r="L55" s="113">
        <f>NPV!BI6</f>
        <v>1406.6762793941139</v>
      </c>
      <c r="M55" s="113">
        <f>NPV!BJ6</f>
        <v>1787.46775168764</v>
      </c>
      <c r="N55" s="113">
        <f>NPV!BK6</f>
        <v>1964.2931439739484</v>
      </c>
      <c r="O55" s="113">
        <f>NPV!BL6</f>
        <v>2055.9987292513879</v>
      </c>
      <c r="P55" s="113">
        <f>NPV!BM6</f>
        <v>2138.2589865587906</v>
      </c>
      <c r="Q55" s="113">
        <f>NPV!BN6</f>
        <v>2152.6738171885791</v>
      </c>
      <c r="R55" s="113">
        <f>NPV!BO6</f>
        <v>2089.8439741359039</v>
      </c>
      <c r="S55" s="113">
        <f>NPV!BP6</f>
        <v>1977.5969853057259</v>
      </c>
      <c r="T55" s="113">
        <f>NPV!BQ6</f>
        <v>1794.3191772697833</v>
      </c>
      <c r="U55" s="113">
        <f>NPV!BR6</f>
        <v>1600.3682891275671</v>
      </c>
      <c r="V55" s="113">
        <f>NPV!BS6</f>
        <v>1325.6107023558466</v>
      </c>
      <c r="W55" s="113">
        <f>NPV!BT6</f>
        <v>1020.7056971695747</v>
      </c>
      <c r="X55" s="688">
        <f>NPV!BZ6</f>
        <v>2152.6738171885791</v>
      </c>
      <c r="Y55" s="113">
        <f>NPV!CA6</f>
        <v>61</v>
      </c>
    </row>
    <row r="56" spans="1:25" ht="12.75">
      <c r="E56" s="143" t="s">
        <v>104</v>
      </c>
      <c r="F56" s="113">
        <f>NPV!BC7</f>
        <v>-1658.4682872412804</v>
      </c>
      <c r="G56" s="113">
        <f>NPV!BD7</f>
        <v>-1600.9067096480294</v>
      </c>
      <c r="H56" s="113">
        <f>NPV!BE7</f>
        <v>-672.00417727194485</v>
      </c>
      <c r="I56" s="113">
        <f>NPV!BF7</f>
        <v>930.50387833289881</v>
      </c>
      <c r="J56" s="113">
        <f>NPV!BG7</f>
        <v>765.28826502835216</v>
      </c>
      <c r="K56" s="113">
        <f>NPV!BH7</f>
        <v>1876.451337118182</v>
      </c>
      <c r="L56" s="113">
        <f>NPV!BI7</f>
        <v>3730.6291436556867</v>
      </c>
      <c r="M56" s="113">
        <f>NPV!BJ7</f>
        <v>3521.1265721653799</v>
      </c>
      <c r="N56" s="113">
        <f>NPV!BK7</f>
        <v>4183.9372167757028</v>
      </c>
      <c r="O56" s="113">
        <f>NPV!BL7</f>
        <v>4715.7229198267923</v>
      </c>
      <c r="P56" s="113">
        <f>NPV!BM7</f>
        <v>6393.0164361368743</v>
      </c>
      <c r="Q56" s="113">
        <f>NPV!BN7</f>
        <v>5205.6469395031963</v>
      </c>
      <c r="R56" s="113">
        <f>NPV!BO7</f>
        <v>5261.2519087065466</v>
      </c>
      <c r="S56" s="113">
        <f>NPV!BP7</f>
        <v>5190.7651965385649</v>
      </c>
      <c r="T56" s="113">
        <f>NPV!BQ7</f>
        <v>4993.6665037493858</v>
      </c>
      <c r="U56" s="113">
        <f>NPV!BR7</f>
        <v>4714.8898402040613</v>
      </c>
      <c r="V56" s="113">
        <f>NPV!BS7</f>
        <v>4403.9962843416615</v>
      </c>
      <c r="W56" s="113">
        <f>NPV!BT7</f>
        <v>4022.0484925720239</v>
      </c>
      <c r="X56" s="688">
        <f>NPV!BZ7</f>
        <v>6393.0164361368743</v>
      </c>
      <c r="Y56" s="113">
        <f>NPV!CA7</f>
        <v>56</v>
      </c>
    </row>
    <row r="57" spans="1:25" ht="12.75">
      <c r="E57" s="136" t="s">
        <v>105</v>
      </c>
      <c r="F57" s="113">
        <f>NPV!BC9</f>
        <v>-1658.4682872412804</v>
      </c>
      <c r="G57" s="113">
        <f>NPV!BD9</f>
        <v>-1600.9067096480294</v>
      </c>
      <c r="H57" s="113">
        <f>NPV!BE9</f>
        <v>-672.00417727194485</v>
      </c>
      <c r="I57" s="113">
        <f>NPV!BF9</f>
        <v>1284.0905969165833</v>
      </c>
      <c r="J57" s="113">
        <f>NPV!BG9</f>
        <v>471.71484929087785</v>
      </c>
      <c r="K57" s="113">
        <f>NPV!BH9</f>
        <v>1195.4792624335323</v>
      </c>
      <c r="L57" s="113">
        <f>NPV!BI9</f>
        <v>1909.5970760805408</v>
      </c>
      <c r="M57" s="113">
        <f>NPV!BJ9</f>
        <v>2534.7013753480951</v>
      </c>
      <c r="N57" s="113">
        <f>NPV!BK9</f>
        <v>3137.89115821613</v>
      </c>
      <c r="O57" s="113">
        <f>NPV!BL9</f>
        <v>3627.2467163391293</v>
      </c>
      <c r="P57" s="113">
        <f>NPV!BM9</f>
        <v>4006.7023660879713</v>
      </c>
      <c r="Q57" s="113">
        <f>NPV!BN9</f>
        <v>4226.4208625578958</v>
      </c>
      <c r="R57" s="113">
        <f>NPV!BO9</f>
        <v>4342.2119050091333</v>
      </c>
      <c r="S57" s="113">
        <f>NPV!BP9</f>
        <v>4301.7318901513536</v>
      </c>
      <c r="T57" s="113">
        <f>NPV!BQ9</f>
        <v>4099.2377668597346</v>
      </c>
      <c r="U57" s="113">
        <f>NPV!BR9</f>
        <v>3812.2405482306026</v>
      </c>
      <c r="V57" s="113">
        <f>NPV!BS9</f>
        <v>3430.0981612322853</v>
      </c>
      <c r="W57" s="113">
        <f>NPV!BT9</f>
        <v>2997.443576505822</v>
      </c>
      <c r="X57" s="688">
        <f>NPV!BZ9</f>
        <v>4342.2119050091333</v>
      </c>
      <c r="Y57" s="113">
        <f>NPV!CA9</f>
        <v>66</v>
      </c>
    </row>
    <row r="58" spans="1:25" ht="12.75">
      <c r="E58" s="136" t="s">
        <v>106</v>
      </c>
      <c r="F58" s="113">
        <f>NPV!BC11</f>
        <v>-1658.4682872412804</v>
      </c>
      <c r="G58" s="113">
        <f>NPV!BD11</f>
        <v>-1600.9067096480294</v>
      </c>
      <c r="H58" s="113">
        <f>NPV!BE11</f>
        <v>-672.00417727194485</v>
      </c>
      <c r="I58" s="113">
        <f>NPV!BF11</f>
        <v>1060.0025112140274</v>
      </c>
      <c r="J58" s="113">
        <f>NPV!BG11</f>
        <v>665.20778236016599</v>
      </c>
      <c r="K58" s="113">
        <f>NPV!BH11</f>
        <v>1619.4975391995081</v>
      </c>
      <c r="L58" s="113">
        <f>NPV!BI11</f>
        <v>2525.7924994395516</v>
      </c>
      <c r="M58" s="113">
        <f>NPV!BJ11</f>
        <v>4437.6754470118558</v>
      </c>
      <c r="N58" s="113">
        <f>NPV!BK11</f>
        <v>3853.6923185256128</v>
      </c>
      <c r="O58" s="113">
        <f>NPV!BL11</f>
        <v>4301.3618581014289</v>
      </c>
      <c r="P58" s="113">
        <f>NPV!BM11</f>
        <v>4636.3498736874008</v>
      </c>
      <c r="Q58" s="113">
        <f>NPV!BN11</f>
        <v>4834.7272744975762</v>
      </c>
      <c r="R58" s="113">
        <f>NPV!BO11</f>
        <v>4927.5553430250629</v>
      </c>
      <c r="S58" s="113">
        <f>NPV!BP11</f>
        <v>4869.4249640306989</v>
      </c>
      <c r="T58" s="113">
        <f>NPV!BQ11</f>
        <v>4658.2927074752188</v>
      </c>
      <c r="U58" s="113">
        <f>NPV!BR11</f>
        <v>4352.4530513154032</v>
      </c>
      <c r="V58" s="113">
        <f>NPV!BS11</f>
        <v>4009.4452907119603</v>
      </c>
      <c r="W58" s="113">
        <f>NPV!BT11</f>
        <v>3579.094094935107</v>
      </c>
      <c r="X58" s="688">
        <f>NPV!BZ11</f>
        <v>4927.5553430250629</v>
      </c>
      <c r="Y58" s="113">
        <f>NPV!CA11</f>
        <v>66</v>
      </c>
    </row>
    <row r="59" spans="1:25">
      <c r="D59" t="s">
        <v>482</v>
      </c>
      <c r="E59" s="136" t="s">
        <v>102</v>
      </c>
      <c r="F59" s="147">
        <f>NPV!CB6</f>
        <v>-296.07939821192139</v>
      </c>
      <c r="G59" s="147">
        <f>NPV!CC6</f>
        <v>-163.57735424440693</v>
      </c>
      <c r="H59" s="147">
        <f>NPV!CD6</f>
        <v>-88.669760713706538</v>
      </c>
      <c r="I59" s="147">
        <f>NPV!CE6</f>
        <v>-39.310207306568195</v>
      </c>
      <c r="J59" s="147">
        <f>NPV!CF6</f>
        <v>3.9651658902126052</v>
      </c>
      <c r="K59" s="147">
        <f>NPV!CG6</f>
        <v>30.353430541096742</v>
      </c>
      <c r="L59" s="147">
        <f>NPV!CH6</f>
        <v>55.18792312228841</v>
      </c>
      <c r="M59" s="147">
        <f>NPV!CI6</f>
        <v>64.298581986298643</v>
      </c>
      <c r="N59" s="147">
        <f>NPV!CJ6</f>
        <v>65.712315550331525</v>
      </c>
      <c r="O59" s="147">
        <f>NPV!CK6</f>
        <v>64.678762464448866</v>
      </c>
      <c r="P59" s="147">
        <f>NPV!CL6</f>
        <v>63.819684756324648</v>
      </c>
      <c r="Q59" s="147">
        <f>NPV!CM6</f>
        <v>61.400247520755762</v>
      </c>
      <c r="R59" s="147">
        <f>NPV!CN6</f>
        <v>57.306077770693769</v>
      </c>
      <c r="S59" s="147">
        <f>NPV!CO6</f>
        <v>52.395357600029953</v>
      </c>
      <c r="T59" s="147">
        <f>NPV!CP6</f>
        <v>46.127486632104542</v>
      </c>
      <c r="U59" s="147">
        <f>NPV!CQ6</f>
        <v>40.063692286756392</v>
      </c>
      <c r="V59" s="147">
        <f>NPV!CR6</f>
        <v>32.416233511868299</v>
      </c>
      <c r="W59" s="147">
        <f>NPV!CS6</f>
        <v>24.446933170233176</v>
      </c>
      <c r="X59" s="113">
        <f>NPV!CY6</f>
        <v>65.712315550331525</v>
      </c>
      <c r="Y59" s="113"/>
    </row>
    <row r="60" spans="1:25">
      <c r="E60" s="143" t="s">
        <v>104</v>
      </c>
      <c r="F60" s="147">
        <f>NPV!CB7</f>
        <v>-296.07939821192139</v>
      </c>
      <c r="G60" s="147">
        <f>NPV!CC7</f>
        <v>-163.57735424440693</v>
      </c>
      <c r="H60" s="147">
        <f>NPV!CD7</f>
        <v>-49.49319224007634</v>
      </c>
      <c r="I60" s="147">
        <f>NPV!CE7</f>
        <v>54.69945548879349</v>
      </c>
      <c r="J60" s="147">
        <f>NPV!CF7</f>
        <v>38.034238108651643</v>
      </c>
      <c r="K60" s="147">
        <f>NPV!CG7</f>
        <v>81.806424040943241</v>
      </c>
      <c r="L60" s="147">
        <f>NPV!CH7</f>
        <v>146.36322329009354</v>
      </c>
      <c r="M60" s="147">
        <f>NPV!CI7</f>
        <v>126.66155535995057</v>
      </c>
      <c r="N60" s="147">
        <f>NPV!CJ7</f>
        <v>139.96699193039956</v>
      </c>
      <c r="O60" s="147">
        <f>NPV!CK7</f>
        <v>148.34985948200992</v>
      </c>
      <c r="P60" s="147">
        <f>NPV!CL7</f>
        <v>190.80957739963628</v>
      </c>
      <c r="Q60" s="147">
        <f>NPV!CM7</f>
        <v>148.47953649039101</v>
      </c>
      <c r="R60" s="147">
        <f>NPV!CN7</f>
        <v>144.26996215170155</v>
      </c>
      <c r="S60" s="147">
        <f>NPV!CO7</f>
        <v>137.52650348442074</v>
      </c>
      <c r="T60" s="147">
        <f>NPV!CP7</f>
        <v>128.37475506859317</v>
      </c>
      <c r="U60" s="147">
        <f>NPV!CQ7</f>
        <v>118.03276596218062</v>
      </c>
      <c r="V60" s="147">
        <f>NPV!CR7</f>
        <v>107.69449257229739</v>
      </c>
      <c r="W60" s="147">
        <f>NPV!CS7</f>
        <v>96.332126858903848</v>
      </c>
      <c r="X60" s="113">
        <f>NPV!CY7</f>
        <v>190.80957739963628</v>
      </c>
      <c r="Y60" s="113"/>
    </row>
    <row r="61" spans="1:25">
      <c r="E61" s="136" t="s">
        <v>105</v>
      </c>
      <c r="F61" s="147">
        <f>NPV!CB9</f>
        <v>-296.07939821192139</v>
      </c>
      <c r="G61" s="147">
        <f>NPV!CC9</f>
        <v>-163.57735424440693</v>
      </c>
      <c r="H61" s="147">
        <f>NPV!CD9</f>
        <v>-49.49319224007634</v>
      </c>
      <c r="I61" s="147">
        <f>NPV!CE9</f>
        <v>75.48496904221183</v>
      </c>
      <c r="J61" s="147">
        <f>NPV!CF9</f>
        <v>23.4438651645224</v>
      </c>
      <c r="K61" s="147">
        <f>NPV!CG9</f>
        <v>52.118529023506539</v>
      </c>
      <c r="L61" s="147">
        <f>NPV!CH9</f>
        <v>74.918940607054211</v>
      </c>
      <c r="M61" s="147">
        <f>NPV!CI9</f>
        <v>91.177982953666046</v>
      </c>
      <c r="N61" s="147">
        <f>NPV!CJ9</f>
        <v>104.9731780533203</v>
      </c>
      <c r="O61" s="147">
        <f>NPV!CK9</f>
        <v>114.10796389522734</v>
      </c>
      <c r="P61" s="147">
        <f>NPV!CL9</f>
        <v>119.58630059480114</v>
      </c>
      <c r="Q61" s="147">
        <f>NPV!CM9</f>
        <v>120.54928387936434</v>
      </c>
      <c r="R61" s="147">
        <f>NPV!CN9</f>
        <v>119.06876121131128</v>
      </c>
      <c r="S61" s="147">
        <f>NPV!CO9</f>
        <v>113.97204908718483</v>
      </c>
      <c r="T61" s="147">
        <f>NPV!CP9</f>
        <v>105.38121516393424</v>
      </c>
      <c r="U61" s="147">
        <f>NPV!CQ9</f>
        <v>95.435802674312981</v>
      </c>
      <c r="V61" s="147">
        <f>NPV!CR9</f>
        <v>83.878971982898022</v>
      </c>
      <c r="W61" s="147">
        <f>NPV!CS9</f>
        <v>71.791803454790028</v>
      </c>
      <c r="X61" s="113">
        <f>NPV!CY9</f>
        <v>120.54928387936434</v>
      </c>
      <c r="Y61" s="113"/>
    </row>
    <row r="62" spans="1:25">
      <c r="E62" s="136" t="s">
        <v>106</v>
      </c>
      <c r="F62" s="147">
        <f>NPV!CB11</f>
        <v>-296.07939821192139</v>
      </c>
      <c r="G62" s="147">
        <f>NPV!CC11</f>
        <v>-163.57735424440693</v>
      </c>
      <c r="H62" s="147">
        <f>NPV!CD11</f>
        <v>-49.49319224007634</v>
      </c>
      <c r="I62" s="147">
        <f>NPV!CE11</f>
        <v>62.312002701204669</v>
      </c>
      <c r="J62" s="147">
        <f>NPV!CF11</f>
        <v>33.060315102410904</v>
      </c>
      <c r="K62" s="147">
        <f>NPV!CG11</f>
        <v>70.604177046492154</v>
      </c>
      <c r="L62" s="147">
        <f>NPV!CH11</f>
        <v>99.094044823136116</v>
      </c>
      <c r="M62" s="147">
        <f>NPV!CI11</f>
        <v>159.63154484262762</v>
      </c>
      <c r="N62" s="147">
        <f>NPV!CJ11</f>
        <v>128.91917199106322</v>
      </c>
      <c r="O62" s="147">
        <f>NPV!CK11</f>
        <v>135.3146565392484</v>
      </c>
      <c r="P62" s="147">
        <f>NPV!CL11</f>
        <v>138.37911554154019</v>
      </c>
      <c r="Q62" s="147">
        <f>NPV!CM11</f>
        <v>137.89987548470981</v>
      </c>
      <c r="R62" s="147">
        <f>NPV!CN11</f>
        <v>135.11959419054153</v>
      </c>
      <c r="S62" s="147">
        <f>NPV!CO11</f>
        <v>129.01276862406772</v>
      </c>
      <c r="T62" s="147">
        <f>NPV!CP11</f>
        <v>119.75312826976817</v>
      </c>
      <c r="U62" s="147">
        <f>NPV!CQ11</f>
        <v>108.9595069616845</v>
      </c>
      <c r="V62" s="147">
        <f>NPV!CR11</f>
        <v>98.046217163000975</v>
      </c>
      <c r="W62" s="147">
        <f>NPV!CS11</f>
        <v>85.722921299927165</v>
      </c>
      <c r="X62" s="113">
        <f>NPV!CY11</f>
        <v>159.63154484262762</v>
      </c>
      <c r="Y62" s="113"/>
    </row>
    <row r="63" spans="1:25">
      <c r="D63" s="113"/>
      <c r="E63" s="113"/>
      <c r="F63" s="113"/>
      <c r="G63" s="113"/>
      <c r="H63" s="113"/>
      <c r="I63" s="113"/>
      <c r="J63" s="113"/>
      <c r="K63" s="113"/>
      <c r="L63" s="113"/>
      <c r="M63" s="113"/>
      <c r="N63" s="113"/>
      <c r="O63" s="113"/>
      <c r="P63" s="113"/>
      <c r="Q63" s="113"/>
      <c r="R63" s="113"/>
      <c r="S63" s="113"/>
      <c r="T63" s="113"/>
      <c r="U63" s="113"/>
    </row>
    <row r="64" spans="1:25">
      <c r="D64" s="113"/>
      <c r="E64" s="113"/>
      <c r="F64" s="113"/>
      <c r="G64" s="113"/>
      <c r="H64" s="113"/>
      <c r="I64" s="113"/>
      <c r="J64" s="113"/>
      <c r="K64" s="113"/>
      <c r="L64" s="113"/>
      <c r="M64" s="113"/>
      <c r="N64" s="113"/>
      <c r="O64" s="113"/>
      <c r="P64" s="113"/>
      <c r="Q64" s="113"/>
      <c r="R64" s="113"/>
      <c r="S64" s="113"/>
      <c r="T64" s="113"/>
      <c r="U64" s="113"/>
    </row>
    <row r="65" spans="4:21">
      <c r="D65" s="113"/>
      <c r="E65" s="113"/>
      <c r="F65" s="113"/>
      <c r="G65" s="113"/>
      <c r="H65" s="113"/>
      <c r="I65" s="113"/>
      <c r="J65" s="113"/>
      <c r="K65" s="113"/>
      <c r="L65" s="113"/>
      <c r="M65" s="113"/>
      <c r="N65" s="113"/>
      <c r="O65" s="113"/>
      <c r="P65" s="113"/>
      <c r="Q65" s="113"/>
      <c r="R65" s="113"/>
      <c r="S65" s="113"/>
      <c r="T65" s="113"/>
      <c r="U65" s="113"/>
    </row>
    <row r="66" spans="4:21">
      <c r="D66" s="113"/>
      <c r="E66" s="113"/>
      <c r="F66" s="113"/>
      <c r="G66" s="113"/>
      <c r="H66" s="113"/>
      <c r="I66" s="113"/>
      <c r="J66" s="113"/>
      <c r="K66" s="113"/>
      <c r="L66" s="113"/>
      <c r="M66" s="113"/>
      <c r="N66" s="113"/>
      <c r="O66" s="113"/>
      <c r="P66" s="113"/>
      <c r="Q66" s="113"/>
      <c r="R66" s="113"/>
      <c r="S66" s="113"/>
      <c r="T66" s="113"/>
      <c r="U66" s="113"/>
    </row>
    <row r="67" spans="4:21">
      <c r="D67" s="113"/>
      <c r="E67" s="113"/>
      <c r="F67" s="113"/>
      <c r="G67" s="113"/>
      <c r="H67" s="113"/>
      <c r="I67" s="113"/>
      <c r="J67" s="113"/>
      <c r="K67" s="113"/>
      <c r="L67" s="113"/>
      <c r="M67" s="113"/>
      <c r="N67" s="113"/>
      <c r="O67" s="113"/>
      <c r="P67" s="113"/>
      <c r="Q67" s="113"/>
      <c r="R67" s="113"/>
      <c r="S67" s="113"/>
      <c r="T67" s="113"/>
      <c r="U67" s="113"/>
    </row>
  </sheetData>
  <sheetProtection algorithmName="SHA-512" hashValue="wZn3BTP64EHKB5Cu5XdB9krD0fsPJiANs8TfOWsrfXXRJh7ZtBJ+puQ/ANhdnnmVwzfzEeQwSm6yDIbBQDOFyA==" saltValue="mpCInh/x/GtOl6VYjyuPXQ==" spinCount="100000" sheet="1" objects="1" scenarios="1"/>
  <autoFilter ref="A1:W51"/>
  <phoneticPr fontId="30" type="noConversion"/>
  <conditionalFormatting sqref="X55:X58">
    <cfRule type="colorScale" priority="2">
      <colorScale>
        <cfvo type="min"/>
        <cfvo type="percentile" val="50"/>
        <cfvo type="max"/>
        <color rgb="FFF8696B"/>
        <color rgb="FFFFEB84"/>
        <color rgb="FF63BE7B"/>
      </colorScale>
    </cfRule>
  </conditionalFormatting>
  <conditionalFormatting sqref="X59:X62">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92"/>
  <sheetViews>
    <sheetView zoomScale="90" zoomScaleNormal="90" workbookViewId="0">
      <selection activeCell="N4" sqref="N4"/>
    </sheetView>
  </sheetViews>
  <sheetFormatPr defaultColWidth="8.83203125" defaultRowHeight="12"/>
  <cols>
    <col min="1" max="1" width="16.83203125" style="6" customWidth="1"/>
    <col min="2" max="6" width="9" style="6" bestFit="1" customWidth="1"/>
    <col min="7" max="8" width="6.5" style="6" bestFit="1" customWidth="1"/>
    <col min="9" max="9" width="5.6640625" style="6" bestFit="1" customWidth="1"/>
    <col min="10" max="10" width="8.5" style="6" bestFit="1" customWidth="1"/>
    <col min="11" max="11" width="10" style="6" bestFit="1" customWidth="1"/>
    <col min="12" max="23" width="9" style="6" bestFit="1" customWidth="1"/>
    <col min="24" max="24" width="8.83203125" style="6"/>
    <col min="25" max="41" width="9" style="6" bestFit="1" customWidth="1"/>
    <col min="42" max="42" width="9.5" style="6" bestFit="1" customWidth="1"/>
    <col min="43" max="67" width="9" style="6" bestFit="1" customWidth="1"/>
    <col min="68" max="72" width="8.83203125" style="6"/>
    <col min="73" max="73" width="12.33203125" style="6" bestFit="1" customWidth="1"/>
    <col min="74" max="81" width="10.6640625" style="6" bestFit="1" customWidth="1"/>
    <col min="82" max="16384" width="8.83203125" style="6"/>
  </cols>
  <sheetData>
    <row r="1" spans="1:105">
      <c r="B1" s="4" t="s">
        <v>0</v>
      </c>
      <c r="C1" s="4"/>
      <c r="D1" s="5"/>
      <c r="E1" s="5"/>
      <c r="F1" s="5"/>
      <c r="G1" s="5"/>
      <c r="H1" s="5"/>
      <c r="I1" s="5"/>
      <c r="J1" s="5"/>
      <c r="K1" s="5"/>
      <c r="L1" s="5"/>
      <c r="M1" s="5"/>
      <c r="N1" s="4" t="s">
        <v>1</v>
      </c>
      <c r="O1" s="5"/>
      <c r="P1" s="5"/>
      <c r="Q1" s="5"/>
      <c r="R1" s="5"/>
      <c r="S1" s="5"/>
      <c r="T1" s="5"/>
      <c r="U1" s="5"/>
      <c r="V1" s="5"/>
      <c r="W1" s="5"/>
    </row>
    <row r="2" spans="1:105" ht="15.75" thickBot="1">
      <c r="A2" s="100"/>
      <c r="B2" s="5"/>
      <c r="C2" s="7" t="s">
        <v>2</v>
      </c>
      <c r="D2" s="657">
        <f>IEVADE!$C$15</f>
        <v>5</v>
      </c>
      <c r="E2" s="5"/>
      <c r="F2" s="5"/>
      <c r="G2" s="5"/>
      <c r="H2" s="5"/>
      <c r="I2" s="5"/>
      <c r="J2" s="5"/>
      <c r="K2" s="5"/>
      <c r="L2" s="5"/>
      <c r="M2" s="5"/>
      <c r="N2" s="8" t="s">
        <v>3</v>
      </c>
      <c r="O2" s="5"/>
      <c r="P2" s="5"/>
      <c r="Q2" s="5"/>
      <c r="R2" s="5"/>
      <c r="S2" s="5"/>
      <c r="T2" s="5"/>
      <c r="U2" s="5"/>
      <c r="V2" s="5"/>
      <c r="W2" s="5"/>
      <c r="Y2" s="9" t="s">
        <v>31</v>
      </c>
      <c r="Z2" s="9" t="s">
        <v>32</v>
      </c>
      <c r="AA2" s="9"/>
      <c r="AB2" s="9"/>
      <c r="AC2" s="9"/>
      <c r="AD2" s="9" t="s">
        <v>33</v>
      </c>
      <c r="AE2" s="9"/>
      <c r="AF2" s="9"/>
      <c r="AG2" s="9" t="s">
        <v>11</v>
      </c>
      <c r="AH2" s="9"/>
      <c r="AI2" s="9"/>
      <c r="AJ2" s="9" t="s">
        <v>34</v>
      </c>
      <c r="AK2" s="9"/>
      <c r="AL2" s="9"/>
      <c r="AM2" s="9" t="s">
        <v>12</v>
      </c>
      <c r="AN2" s="9"/>
      <c r="AO2" s="9"/>
      <c r="AP2" s="9" t="s">
        <v>17</v>
      </c>
      <c r="AQ2" s="9"/>
      <c r="AR2" s="9"/>
      <c r="AS2" s="9" t="s">
        <v>16</v>
      </c>
      <c r="AT2" s="9"/>
      <c r="AU2" s="9"/>
      <c r="AV2" s="9" t="s">
        <v>35</v>
      </c>
      <c r="AW2" s="9"/>
      <c r="AX2" s="9"/>
      <c r="AY2" s="9"/>
      <c r="AZ2" s="9"/>
      <c r="BA2" s="9"/>
      <c r="BB2" s="9" t="s">
        <v>36</v>
      </c>
      <c r="BC2" s="9"/>
      <c r="BD2" s="9"/>
      <c r="BE2" s="9"/>
      <c r="BF2" s="9" t="s">
        <v>15</v>
      </c>
      <c r="BG2" s="9"/>
      <c r="BH2" s="9"/>
      <c r="BI2" s="9"/>
      <c r="BJ2" s="9" t="s">
        <v>20</v>
      </c>
      <c r="BK2" s="9"/>
      <c r="BL2" s="9"/>
      <c r="BM2" s="9" t="s">
        <v>52</v>
      </c>
      <c r="BN2" s="9"/>
      <c r="BO2" s="9" t="s">
        <v>50</v>
      </c>
      <c r="BP2" s="96" t="s">
        <v>89</v>
      </c>
      <c r="BQ2" s="96"/>
      <c r="BR2" s="96" t="s">
        <v>92</v>
      </c>
      <c r="BS2" s="96"/>
      <c r="BT2" s="96"/>
      <c r="BU2" s="96"/>
      <c r="BV2" s="96"/>
      <c r="BW2" s="96"/>
      <c r="BX2" s="96" t="s">
        <v>112</v>
      </c>
      <c r="BY2" s="96"/>
      <c r="BZ2" s="96"/>
    </row>
    <row r="3" spans="1:105" ht="38.25" thickTop="1">
      <c r="A3" s="100"/>
      <c r="B3" s="10"/>
      <c r="C3" s="11" t="s">
        <v>4</v>
      </c>
      <c r="D3" s="654" t="s">
        <v>447</v>
      </c>
      <c r="E3" s="716" t="s">
        <v>6</v>
      </c>
      <c r="F3" s="717"/>
      <c r="G3" s="722" t="s">
        <v>7</v>
      </c>
      <c r="H3" s="723"/>
      <c r="I3" s="11" t="s">
        <v>8</v>
      </c>
      <c r="J3" s="11" t="s">
        <v>9</v>
      </c>
      <c r="K3" s="11" t="s">
        <v>10</v>
      </c>
      <c r="L3" s="11" t="s">
        <v>11</v>
      </c>
      <c r="M3" s="11" t="s">
        <v>12</v>
      </c>
      <c r="N3" s="718" t="s">
        <v>13</v>
      </c>
      <c r="O3" s="719"/>
      <c r="P3" s="720" t="s">
        <v>14</v>
      </c>
      <c r="Q3" s="721"/>
      <c r="R3" s="11" t="s">
        <v>15</v>
      </c>
      <c r="S3" s="11" t="s">
        <v>16</v>
      </c>
      <c r="T3" s="11" t="s">
        <v>17</v>
      </c>
      <c r="U3" s="11" t="s">
        <v>18</v>
      </c>
      <c r="V3" s="11" t="s">
        <v>19</v>
      </c>
      <c r="W3" s="12" t="s">
        <v>20</v>
      </c>
      <c r="Y3" s="13" t="s">
        <v>27</v>
      </c>
      <c r="Z3" s="13" t="s">
        <v>37</v>
      </c>
      <c r="AA3" s="13" t="s">
        <v>38</v>
      </c>
      <c r="AB3" s="13" t="s">
        <v>39</v>
      </c>
      <c r="AC3" s="13" t="s">
        <v>40</v>
      </c>
      <c r="AD3" s="13" t="s">
        <v>37</v>
      </c>
      <c r="AE3" s="13" t="s">
        <v>38</v>
      </c>
      <c r="AF3" s="13" t="s">
        <v>39</v>
      </c>
      <c r="AG3" s="13" t="s">
        <v>37</v>
      </c>
      <c r="AH3" s="13" t="s">
        <v>38</v>
      </c>
      <c r="AI3" s="13" t="s">
        <v>39</v>
      </c>
      <c r="AJ3" s="13" t="s">
        <v>37</v>
      </c>
      <c r="AK3" s="13" t="s">
        <v>38</v>
      </c>
      <c r="AL3" s="13" t="s">
        <v>39</v>
      </c>
      <c r="AM3" s="13" t="s">
        <v>37</v>
      </c>
      <c r="AN3" s="13" t="s">
        <v>38</v>
      </c>
      <c r="AO3" s="13" t="s">
        <v>39</v>
      </c>
      <c r="AP3" s="13" t="s">
        <v>37</v>
      </c>
      <c r="AQ3" s="13" t="s">
        <v>38</v>
      </c>
      <c r="AR3" s="13" t="s">
        <v>39</v>
      </c>
      <c r="AS3" s="13" t="s">
        <v>37</v>
      </c>
      <c r="AT3" s="13" t="s">
        <v>38</v>
      </c>
      <c r="AU3" s="13" t="s">
        <v>39</v>
      </c>
      <c r="AV3" s="13" t="s">
        <v>41</v>
      </c>
      <c r="AW3" s="13" t="s">
        <v>37</v>
      </c>
      <c r="AX3" s="13" t="s">
        <v>38</v>
      </c>
      <c r="AY3" s="13" t="s">
        <v>39</v>
      </c>
      <c r="AZ3" s="13" t="s">
        <v>40</v>
      </c>
      <c r="BA3" s="13" t="s">
        <v>42</v>
      </c>
      <c r="BB3" s="13" t="s">
        <v>41</v>
      </c>
      <c r="BC3" s="13" t="s">
        <v>37</v>
      </c>
      <c r="BD3" s="13" t="s">
        <v>38</v>
      </c>
      <c r="BE3" s="13" t="s">
        <v>8</v>
      </c>
      <c r="BF3" s="13" t="s">
        <v>43</v>
      </c>
      <c r="BG3" s="13" t="s">
        <v>44</v>
      </c>
      <c r="BH3" s="13" t="s">
        <v>45</v>
      </c>
      <c r="BI3" s="13" t="s">
        <v>46</v>
      </c>
      <c r="BJ3" s="13" t="s">
        <v>47</v>
      </c>
      <c r="BK3" s="13" t="s">
        <v>48</v>
      </c>
      <c r="BL3" s="13" t="s">
        <v>49</v>
      </c>
      <c r="BM3" s="13" t="s">
        <v>47</v>
      </c>
      <c r="BN3" s="13" t="s">
        <v>48</v>
      </c>
      <c r="BO3" s="13" t="s">
        <v>50</v>
      </c>
      <c r="BP3" s="97" t="s">
        <v>90</v>
      </c>
      <c r="BQ3" s="97" t="s">
        <v>91</v>
      </c>
      <c r="BR3" s="97" t="s">
        <v>93</v>
      </c>
      <c r="BS3" s="97" t="s">
        <v>94</v>
      </c>
      <c r="BT3" s="97" t="s">
        <v>97</v>
      </c>
      <c r="BU3" s="97" t="s">
        <v>99</v>
      </c>
      <c r="BV3" s="97" t="s">
        <v>98</v>
      </c>
      <c r="BW3" s="97" t="s">
        <v>49</v>
      </c>
      <c r="BX3" s="97" t="s">
        <v>47</v>
      </c>
      <c r="BY3" s="97" t="s">
        <v>48</v>
      </c>
      <c r="BZ3" s="97" t="s">
        <v>49</v>
      </c>
    </row>
    <row r="4" spans="1:105" ht="18.75">
      <c r="A4" s="160"/>
      <c r="B4" s="14" t="s">
        <v>21</v>
      </c>
      <c r="C4" s="15">
        <v>10</v>
      </c>
      <c r="D4" s="656">
        <f>IEVADE!$C$12</f>
        <v>1</v>
      </c>
      <c r="E4" s="17">
        <f>IF(F4="",VLOOKUP(CONCATENATE(D4,"-",$D$2),Suga_MT_Bon!$D$2:$E$140,2,FALSE),F4)</f>
        <v>0</v>
      </c>
      <c r="F4" s="16"/>
      <c r="G4" s="18">
        <f>IF(H4="",VLOOKUP(CONCATENATE(D4,"-",E4),Suga_MT_Bon!$I$2:$J$45,2,FALSE),H4)</f>
        <v>2</v>
      </c>
      <c r="H4" s="16"/>
      <c r="I4" s="16">
        <f>G15</f>
        <v>1</v>
      </c>
      <c r="J4" s="17">
        <f>(I4-G4)</f>
        <v>-1</v>
      </c>
      <c r="K4" s="679">
        <f>IF(I4&lt;10,I4*J16,I15)</f>
        <v>0.68</v>
      </c>
      <c r="L4" s="15">
        <f>IF(P4&lt;=120,K4,(K4/($AJ4*P4^$AL4))^(1/$AK4))</f>
        <v>0.88569577365981011</v>
      </c>
      <c r="M4" s="16">
        <f>IF(I4&gt;10,K15,K16)</f>
        <v>0.8292682926829269</v>
      </c>
      <c r="N4" s="21">
        <f>IF(OR(O4="",O4=0),M16,O4)</f>
        <v>5.8904862254808616</v>
      </c>
      <c r="O4" s="680" t="str">
        <f>IF(G15&lt;11,"",M15)</f>
        <v/>
      </c>
      <c r="P4" s="23">
        <f>IF(OR(Q4="",Q4=0),40000*O4/PI()/M4^2,Q4)</f>
        <v>3000</v>
      </c>
      <c r="Q4" s="16">
        <f>IF(G15&lt;11,O16,"")</f>
        <v>3000</v>
      </c>
      <c r="R4" s="15">
        <f>$BF4*K4^$BG4*M4^($BH4*LOG10(K4)+$BI4)*P4</f>
        <v>0.14964149942213148</v>
      </c>
      <c r="S4" s="15">
        <f>$AS4/(1+(M4/$AT4)^$AU4)*C4/10</f>
        <v>2.7072168690958343</v>
      </c>
      <c r="T4" s="23">
        <f>$AP4*M4^$AQ4*K4^$AR4*C4/10</f>
        <v>209160.80504952717</v>
      </c>
      <c r="U4" s="23">
        <v>50</v>
      </c>
      <c r="V4" s="15">
        <f>IF(J4&lt;5,VLOOKUP(CONCATENATE(D4,"-",E4),Suga_MT_Bon!$I$2:$K$45,3,FALSE),1.3+U4^$AD4/($AE4+100*$AF4*((J4^$AD4/(K4-1.3)-$AE4)/(100*$AF4+J4^$AD4))+((J4^$AD4/(K4-1.3)-$AE4)/(100*$AF4+J4^$AD4))*U4^$AD4))</f>
        <v>23</v>
      </c>
      <c r="W4" s="661">
        <f>BJ4*BK4^K4*K4^BL4*C4/10*1.1</f>
        <v>2.5006835737216973</v>
      </c>
      <c r="Y4" s="655">
        <v>4</v>
      </c>
      <c r="Z4" s="25">
        <f t="shared" ref="Z4:AI8" si="0">IF($Y4="","",VLOOKUP($Y4,$Y$11:$BO$17,Z$9,FALSE))</f>
        <v>4.3395799999999998</v>
      </c>
      <c r="AA4" s="25">
        <f t="shared" si="0"/>
        <v>-5.5083700000000002</v>
      </c>
      <c r="AB4" s="25">
        <f t="shared" si="0"/>
        <v>0.94706000000000001</v>
      </c>
      <c r="AC4" s="25">
        <f t="shared" si="0"/>
        <v>6.1619000000000002</v>
      </c>
      <c r="AD4" s="25">
        <f t="shared" si="0"/>
        <v>1.3341799999999999</v>
      </c>
      <c r="AE4" s="25">
        <f t="shared" si="0"/>
        <v>-35.785209999999999</v>
      </c>
      <c r="AF4" s="25">
        <f t="shared" si="0"/>
        <v>16.116299999999999</v>
      </c>
      <c r="AG4" s="25">
        <f t="shared" si="0"/>
        <v>1.3195300000000001</v>
      </c>
      <c r="AH4" s="25">
        <f t="shared" si="0"/>
        <v>-51.587040000000002</v>
      </c>
      <c r="AI4" s="25">
        <f t="shared" si="0"/>
        <v>23.520320000000002</v>
      </c>
      <c r="AJ4" s="25">
        <f t="shared" ref="AJ4:AS8" si="1">IF($Y4="","",VLOOKUP($Y4,$Y$11:$BO$17,AJ$9,FALSE))</f>
        <v>1.196</v>
      </c>
      <c r="AK4" s="25">
        <f t="shared" si="1"/>
        <v>1.024</v>
      </c>
      <c r="AL4" s="25">
        <f t="shared" si="1"/>
        <v>-5.5E-2</v>
      </c>
      <c r="AM4" s="25">
        <f t="shared" si="1"/>
        <v>0.66700000000000004</v>
      </c>
      <c r="AN4" s="25">
        <f t="shared" si="1"/>
        <v>-31.73</v>
      </c>
      <c r="AO4" s="25">
        <f t="shared" si="1"/>
        <v>38.329000000000001</v>
      </c>
      <c r="AP4" s="25">
        <f t="shared" si="1"/>
        <v>144400</v>
      </c>
      <c r="AQ4" s="25">
        <f t="shared" si="1"/>
        <v>-1.357</v>
      </c>
      <c r="AR4" s="25">
        <f t="shared" si="1"/>
        <v>-0.30199999999999999</v>
      </c>
      <c r="AS4" s="25">
        <f t="shared" si="1"/>
        <v>44.214245270365055</v>
      </c>
      <c r="AT4" s="25">
        <f t="shared" ref="AT4:BC8" si="2">IF($Y4="","",VLOOKUP($Y4,$Y$11:$BO$17,AT$9,FALSE))</f>
        <v>6.0203948496157222</v>
      </c>
      <c r="AU4" s="25">
        <f t="shared" si="2"/>
        <v>-1.3771139481970722</v>
      </c>
      <c r="AV4" s="25">
        <f t="shared" si="2"/>
        <v>0.34222606007104434</v>
      </c>
      <c r="AW4" s="25">
        <f t="shared" si="2"/>
        <v>-0.45572513705597867</v>
      </c>
      <c r="AX4" s="25">
        <f t="shared" si="2"/>
        <v>-2.0635344035938314</v>
      </c>
      <c r="AY4" s="25">
        <f t="shared" si="2"/>
        <v>1.0015160295187868</v>
      </c>
      <c r="AZ4" s="25">
        <f t="shared" si="2"/>
        <v>-0.25271881703701865</v>
      </c>
      <c r="BA4" s="25">
        <f t="shared" si="2"/>
        <v>4.8756760906483634E-2</v>
      </c>
      <c r="BB4" s="25">
        <f t="shared" si="2"/>
        <v>5.1462688472145857E-2</v>
      </c>
      <c r="BC4" s="25">
        <f t="shared" si="2"/>
        <v>-6.8959261495000618E-2</v>
      </c>
      <c r="BD4" s="25">
        <f t="shared" ref="BD4:BI8" si="3">IF($Y4="","",VLOOKUP($Y4,$Y$11:$BO$17,BD$9,FALSE))</f>
        <v>8.8169436914051182</v>
      </c>
      <c r="BE4" s="25">
        <f t="shared" si="3"/>
        <v>80</v>
      </c>
      <c r="BF4" s="25">
        <f t="shared" si="3"/>
        <v>9.09E-5</v>
      </c>
      <c r="BG4" s="25">
        <f t="shared" si="3"/>
        <v>0.71677000000000002</v>
      </c>
      <c r="BH4" s="25">
        <f t="shared" si="3"/>
        <v>0.16692000000000001</v>
      </c>
      <c r="BI4" s="25">
        <f t="shared" si="3"/>
        <v>1.75701</v>
      </c>
      <c r="BJ4" s="25">
        <f t="shared" ref="BJ4:BO8" si="4">IF($Y4="","",VLOOKUP($Y4,$Y$11:$BO$17,BJ$9,FALSE))</f>
        <v>3.01668</v>
      </c>
      <c r="BK4" s="25">
        <f t="shared" si="4"/>
        <v>0.99795999999999996</v>
      </c>
      <c r="BL4" s="25">
        <f t="shared" si="4"/>
        <v>0.72994999999999999</v>
      </c>
      <c r="BM4" s="25">
        <f t="shared" si="4"/>
        <v>43.540999999999997</v>
      </c>
      <c r="BN4" s="25">
        <f t="shared" si="4"/>
        <v>3.7100000000000001E-2</v>
      </c>
      <c r="BO4" s="25">
        <f t="shared" si="4"/>
        <v>0.82</v>
      </c>
      <c r="BP4" s="97">
        <f>IF($Y4="","",VLOOKUP($Y4,$Y$11:$BS$17,BP$9,FALSE))</f>
        <v>20</v>
      </c>
      <c r="BQ4" s="97">
        <f>IF($Y4="","",VLOOKUP($Y4,$Y$11:$BS$17,BQ$9,FALSE))</f>
        <v>60</v>
      </c>
      <c r="BR4" s="25">
        <f t="shared" ref="BR4:BS8" si="5">IF($Y4="","",VLOOKUP($Y4,$Y$11:$BS$17,BR$9,FALSE))</f>
        <v>0.95</v>
      </c>
      <c r="BS4" s="25">
        <f t="shared" si="5"/>
        <v>0.7</v>
      </c>
      <c r="BT4" s="25">
        <f>IF($Y4="","",VLOOKUP($Y4,$Y$11:$BZ$17,BT$9,FALSE))</f>
        <v>0.45</v>
      </c>
      <c r="BU4" s="25">
        <f t="shared" ref="BU4:BZ8" si="6">IF($Y4="","",VLOOKUP($Y4,$Y$11:$BZ$17,BU$9,FALSE))</f>
        <v>0.7</v>
      </c>
      <c r="BV4" s="25">
        <f t="shared" si="6"/>
        <v>6.2499999999999986E-3</v>
      </c>
      <c r="BW4" s="25">
        <f t="shared" si="6"/>
        <v>0.32500000000000001</v>
      </c>
      <c r="BX4" s="25">
        <f t="shared" si="6"/>
        <v>23.085509999999999</v>
      </c>
      <c r="BY4" s="25">
        <f t="shared" si="6"/>
        <v>7.53172</v>
      </c>
      <c r="BZ4" s="25">
        <f t="shared" si="6"/>
        <v>0.15026999999999999</v>
      </c>
    </row>
    <row r="5" spans="1:105">
      <c r="A5" s="100"/>
      <c r="B5" s="14" t="s">
        <v>22</v>
      </c>
      <c r="C5" s="15" t="str">
        <f>IF(D5="","",IF(OR(K$4&gt;11.5,M$4&gt;9.5),R5/R$9*10,P5/P$9*10))</f>
        <v/>
      </c>
      <c r="D5" s="16"/>
      <c r="E5" s="17" t="str">
        <f>IF(D5="","",IF(F5="",VLOOKUP(CONCATENATE(D5,"-",$D$2),Suga_MT_Bon!$D$2:$E$140,2,FALSE),F5))</f>
        <v/>
      </c>
      <c r="F5" s="16"/>
      <c r="G5" s="18" t="str">
        <f>IF(D5="","",IF(H5="",VLOOKUP(CONCATENATE(D5,"-",E5),Suga_MT_Bon!$I$2:$J$45,2,FALSE),H5))</f>
        <v/>
      </c>
      <c r="H5" s="16"/>
      <c r="I5" s="19"/>
      <c r="J5" s="17" t="str">
        <f>IF(D5="","",I5-G5)</f>
        <v/>
      </c>
      <c r="K5" s="20"/>
      <c r="L5" s="15" t="str">
        <f>IF(D5="","",IF(P5&lt;=120,K5,(K5/($AJ5*P5^$AL5))^(1/$AK5)))</f>
        <v/>
      </c>
      <c r="M5" s="20"/>
      <c r="N5" s="21" t="str">
        <f>IF(D5="","",IF(O5="",PI()*M5^2*Q5/40000,O5))</f>
        <v/>
      </c>
      <c r="O5" s="22"/>
      <c r="P5" s="23" t="str">
        <f>IF(D5="","",IF(Q5="",40000*O5/PI()/M5^2,Q5))</f>
        <v/>
      </c>
      <c r="Q5" s="24"/>
      <c r="R5" s="15" t="str">
        <f>IF(D5="","",$BF5*K5^$BG5*M5^($BH5*LOG10(K5)+$BI5)*P5)</f>
        <v/>
      </c>
      <c r="S5" s="15" t="str">
        <f>IF(D5="","",$AS5/(1+(M5/$AT5)^$AU5)*C5/10)</f>
        <v/>
      </c>
      <c r="T5" s="23" t="str">
        <f>IF(D5="","",$AP5*M5^$AQ5*K5^$AR5*C5/10)</f>
        <v/>
      </c>
      <c r="U5" s="23" t="str">
        <f t="shared" ref="U5:U9" si="7">IF(D5="","",IF(D5&lt;4,100,IF(D5&lt;9,50,20)))</f>
        <v/>
      </c>
      <c r="V5" s="15" t="str">
        <f>IF(D5="","",IF(J5&lt;5,VLOOKUP(CONCATENATE(D5,"-",E5),Suga_MT_Bon!$I$2:$K$45,3,FALSE),1.3+U5^$AD5/($AE5+100*$AF5*((J5^$AD5/(K5-1.3)-$AE5)/(100*$AF5+J5^$AD5))+((J5^$AD5/(K5-1.3)-$AE5)/(100*$AF5+J5^$AD5))*U5^$AD5)))</f>
        <v/>
      </c>
      <c r="W5" s="15" t="str">
        <f>IF(D5="","",BJ5*BK5^K5*K5^BL5*C5/10*1.1)</f>
        <v/>
      </c>
      <c r="Y5" s="13" t="str">
        <f>IF(D5="","",D5)</f>
        <v/>
      </c>
      <c r="Z5" s="25" t="str">
        <f t="shared" si="0"/>
        <v/>
      </c>
      <c r="AA5" s="25" t="str">
        <f t="shared" si="0"/>
        <v/>
      </c>
      <c r="AB5" s="25" t="str">
        <f t="shared" si="0"/>
        <v/>
      </c>
      <c r="AC5" s="25" t="str">
        <f t="shared" si="0"/>
        <v/>
      </c>
      <c r="AD5" s="25" t="str">
        <f t="shared" si="0"/>
        <v/>
      </c>
      <c r="AE5" s="25" t="str">
        <f t="shared" si="0"/>
        <v/>
      </c>
      <c r="AF5" s="25" t="str">
        <f t="shared" si="0"/>
        <v/>
      </c>
      <c r="AG5" s="25" t="str">
        <f t="shared" si="0"/>
        <v/>
      </c>
      <c r="AH5" s="25" t="str">
        <f t="shared" si="0"/>
        <v/>
      </c>
      <c r="AI5" s="25" t="str">
        <f t="shared" si="0"/>
        <v/>
      </c>
      <c r="AJ5" s="25" t="str">
        <f t="shared" si="1"/>
        <v/>
      </c>
      <c r="AK5" s="25" t="str">
        <f t="shared" si="1"/>
        <v/>
      </c>
      <c r="AL5" s="25" t="str">
        <f t="shared" si="1"/>
        <v/>
      </c>
      <c r="AM5" s="25" t="str">
        <f t="shared" si="1"/>
        <v/>
      </c>
      <c r="AN5" s="25" t="str">
        <f t="shared" si="1"/>
        <v/>
      </c>
      <c r="AO5" s="25" t="str">
        <f t="shared" si="1"/>
        <v/>
      </c>
      <c r="AP5" s="25" t="str">
        <f t="shared" si="1"/>
        <v/>
      </c>
      <c r="AQ5" s="25" t="str">
        <f t="shared" si="1"/>
        <v/>
      </c>
      <c r="AR5" s="25" t="str">
        <f t="shared" si="1"/>
        <v/>
      </c>
      <c r="AS5" s="25" t="str">
        <f t="shared" si="1"/>
        <v/>
      </c>
      <c r="AT5" s="25" t="str">
        <f t="shared" si="2"/>
        <v/>
      </c>
      <c r="AU5" s="25" t="str">
        <f t="shared" si="2"/>
        <v/>
      </c>
      <c r="AV5" s="25" t="str">
        <f t="shared" si="2"/>
        <v/>
      </c>
      <c r="AW5" s="25" t="str">
        <f t="shared" si="2"/>
        <v/>
      </c>
      <c r="AX5" s="25" t="str">
        <f t="shared" si="2"/>
        <v/>
      </c>
      <c r="AY5" s="25" t="str">
        <f t="shared" si="2"/>
        <v/>
      </c>
      <c r="AZ5" s="25" t="str">
        <f t="shared" si="2"/>
        <v/>
      </c>
      <c r="BA5" s="25" t="str">
        <f t="shared" si="2"/>
        <v/>
      </c>
      <c r="BB5" s="25" t="str">
        <f t="shared" si="2"/>
        <v/>
      </c>
      <c r="BC5" s="25" t="str">
        <f t="shared" si="2"/>
        <v/>
      </c>
      <c r="BD5" s="25" t="str">
        <f t="shared" si="3"/>
        <v/>
      </c>
      <c r="BE5" s="25" t="str">
        <f t="shared" si="3"/>
        <v/>
      </c>
      <c r="BF5" s="25" t="str">
        <f t="shared" si="3"/>
        <v/>
      </c>
      <c r="BG5" s="25" t="str">
        <f t="shared" si="3"/>
        <v/>
      </c>
      <c r="BH5" s="25" t="str">
        <f t="shared" si="3"/>
        <v/>
      </c>
      <c r="BI5" s="25" t="str">
        <f t="shared" si="3"/>
        <v/>
      </c>
      <c r="BJ5" s="25" t="str">
        <f t="shared" si="4"/>
        <v/>
      </c>
      <c r="BK5" s="25" t="str">
        <f t="shared" si="4"/>
        <v/>
      </c>
      <c r="BL5" s="25" t="str">
        <f t="shared" si="4"/>
        <v/>
      </c>
      <c r="BM5" s="25" t="str">
        <f t="shared" si="4"/>
        <v/>
      </c>
      <c r="BN5" s="25" t="str">
        <f t="shared" si="4"/>
        <v/>
      </c>
      <c r="BO5" s="25" t="str">
        <f t="shared" si="4"/>
        <v/>
      </c>
      <c r="BP5" s="97" t="str">
        <f t="shared" ref="BP5:BQ8" si="8">IF($Y5="","",VLOOKUP($Y5,$Y$11:$BS$17,BP$9,FALSE))</f>
        <v/>
      </c>
      <c r="BQ5" s="97" t="str">
        <f t="shared" si="8"/>
        <v/>
      </c>
      <c r="BR5" s="25" t="str">
        <f t="shared" si="5"/>
        <v/>
      </c>
      <c r="BS5" s="25" t="str">
        <f t="shared" si="5"/>
        <v/>
      </c>
      <c r="BT5" s="25" t="str">
        <f>IF($Y5="","",VLOOKUP($Y5,$Y$11:$BZ$17,BT$9,FALSE))</f>
        <v/>
      </c>
      <c r="BU5" s="25" t="str">
        <f t="shared" si="6"/>
        <v/>
      </c>
      <c r="BV5" s="25" t="str">
        <f t="shared" si="6"/>
        <v/>
      </c>
      <c r="BW5" s="25" t="str">
        <f t="shared" si="6"/>
        <v/>
      </c>
      <c r="BX5" s="25" t="str">
        <f t="shared" si="6"/>
        <v/>
      </c>
      <c r="BY5" s="25" t="str">
        <f t="shared" si="6"/>
        <v/>
      </c>
      <c r="BZ5" s="25" t="str">
        <f t="shared" si="6"/>
        <v/>
      </c>
    </row>
    <row r="6" spans="1:105">
      <c r="A6" s="100"/>
      <c r="B6" s="14" t="s">
        <v>23</v>
      </c>
      <c r="C6" s="15" t="str">
        <f>IF(D6="","",IF(OR(K$4&gt;11.5,M$4&gt;9.5),R6/R$9*10,P6/P$9*10))</f>
        <v/>
      </c>
      <c r="D6" s="16"/>
      <c r="E6" s="17" t="str">
        <f>IF(D6="","",IF(F6="",VLOOKUP(CONCATENATE(D6,"-",$D$2),Suga_MT_Bon!$D$2:$E$140,2,FALSE),F6))</f>
        <v/>
      </c>
      <c r="F6" s="16"/>
      <c r="G6" s="18" t="str">
        <f>IF(D6="","",IF(H6="",VLOOKUP(CONCATENATE(D6,"-",E6),Suga_MT_Bon!$I$2:$J$45,2,FALSE),H6))</f>
        <v/>
      </c>
      <c r="H6" s="16"/>
      <c r="I6" s="19"/>
      <c r="J6" s="17" t="str">
        <f>IF(D6="","",I6-G6)</f>
        <v/>
      </c>
      <c r="K6" s="20"/>
      <c r="L6" s="15" t="str">
        <f>IF(D6="","",IF(P6&lt;=120,K6,(K6/($AJ6*P6^$AL6))^(1/$AK6)))</f>
        <v/>
      </c>
      <c r="M6" s="20"/>
      <c r="N6" s="21" t="str">
        <f>IF(D6="","",IF(O6="",PI()*M6^2*Q6/40000,O6))</f>
        <v/>
      </c>
      <c r="O6" s="22"/>
      <c r="P6" s="23" t="str">
        <f>IF(D6="","",IF(Q6="",40000*O6/PI()/M6^2,Q6))</f>
        <v/>
      </c>
      <c r="Q6" s="24"/>
      <c r="R6" s="15" t="str">
        <f>IF(D6="","",$BF6*K6^$BG6*M6^($BH6*LOG10(K6)+$BI6)*P6)</f>
        <v/>
      </c>
      <c r="S6" s="15" t="str">
        <f>IF(D6="","",$AS6/(1+(M6/$AT6)^$AU6)*C6/10)</f>
        <v/>
      </c>
      <c r="T6" s="23" t="str">
        <f>IF(D6="","",$AP6*M6^$AQ6*K6^$AR6*C6/10)</f>
        <v/>
      </c>
      <c r="U6" s="23" t="str">
        <f t="shared" si="7"/>
        <v/>
      </c>
      <c r="V6" s="15" t="str">
        <f>IF(D6="","",IF(J6&lt;5,VLOOKUP(CONCATENATE(D6,"-",E6),Suga_MT_Bon!$I$2:$K$45,3,FALSE),1.3+U6^$AD6/($AE6+100*$AF6*((J6^$AD6/(K6-1.3)-$AE6)/(100*$AF6+J6^$AD6))+((J6^$AD6/(K6-1.3)-$AE6)/(100*$AF6+J6^$AD6))*U6^$AD6)))</f>
        <v/>
      </c>
      <c r="W6" s="15" t="str">
        <f>IF(D6="","",BJ6*BK6^K6*K6^BL6*C6/10*1.1)</f>
        <v/>
      </c>
      <c r="Y6" s="13" t="str">
        <f>IF(D6="","",D6)</f>
        <v/>
      </c>
      <c r="Z6" s="25" t="str">
        <f t="shared" si="0"/>
        <v/>
      </c>
      <c r="AA6" s="25" t="str">
        <f t="shared" si="0"/>
        <v/>
      </c>
      <c r="AB6" s="25" t="str">
        <f t="shared" si="0"/>
        <v/>
      </c>
      <c r="AC6" s="25" t="str">
        <f t="shared" si="0"/>
        <v/>
      </c>
      <c r="AD6" s="25" t="str">
        <f t="shared" si="0"/>
        <v/>
      </c>
      <c r="AE6" s="25" t="str">
        <f t="shared" si="0"/>
        <v/>
      </c>
      <c r="AF6" s="25" t="str">
        <f t="shared" si="0"/>
        <v/>
      </c>
      <c r="AG6" s="25" t="str">
        <f t="shared" si="0"/>
        <v/>
      </c>
      <c r="AH6" s="25" t="str">
        <f t="shared" si="0"/>
        <v/>
      </c>
      <c r="AI6" s="25" t="str">
        <f t="shared" si="0"/>
        <v/>
      </c>
      <c r="AJ6" s="25" t="str">
        <f t="shared" si="1"/>
        <v/>
      </c>
      <c r="AK6" s="25" t="str">
        <f t="shared" si="1"/>
        <v/>
      </c>
      <c r="AL6" s="25" t="str">
        <f t="shared" si="1"/>
        <v/>
      </c>
      <c r="AM6" s="25" t="str">
        <f t="shared" si="1"/>
        <v/>
      </c>
      <c r="AN6" s="25" t="str">
        <f t="shared" si="1"/>
        <v/>
      </c>
      <c r="AO6" s="25" t="str">
        <f t="shared" si="1"/>
        <v/>
      </c>
      <c r="AP6" s="25" t="str">
        <f t="shared" si="1"/>
        <v/>
      </c>
      <c r="AQ6" s="25" t="str">
        <f t="shared" si="1"/>
        <v/>
      </c>
      <c r="AR6" s="25" t="str">
        <f t="shared" si="1"/>
        <v/>
      </c>
      <c r="AS6" s="25" t="str">
        <f t="shared" si="1"/>
        <v/>
      </c>
      <c r="AT6" s="25" t="str">
        <f t="shared" si="2"/>
        <v/>
      </c>
      <c r="AU6" s="25" t="str">
        <f t="shared" si="2"/>
        <v/>
      </c>
      <c r="AV6" s="25" t="str">
        <f t="shared" si="2"/>
        <v/>
      </c>
      <c r="AW6" s="25" t="str">
        <f t="shared" si="2"/>
        <v/>
      </c>
      <c r="AX6" s="25" t="str">
        <f t="shared" si="2"/>
        <v/>
      </c>
      <c r="AY6" s="25" t="str">
        <f t="shared" si="2"/>
        <v/>
      </c>
      <c r="AZ6" s="25" t="str">
        <f t="shared" si="2"/>
        <v/>
      </c>
      <c r="BA6" s="25" t="str">
        <f t="shared" si="2"/>
        <v/>
      </c>
      <c r="BB6" s="25" t="str">
        <f t="shared" si="2"/>
        <v/>
      </c>
      <c r="BC6" s="25" t="str">
        <f t="shared" si="2"/>
        <v/>
      </c>
      <c r="BD6" s="25" t="str">
        <f t="shared" si="3"/>
        <v/>
      </c>
      <c r="BE6" s="25" t="str">
        <f t="shared" si="3"/>
        <v/>
      </c>
      <c r="BF6" s="25" t="str">
        <f t="shared" si="3"/>
        <v/>
      </c>
      <c r="BG6" s="25" t="str">
        <f t="shared" si="3"/>
        <v/>
      </c>
      <c r="BH6" s="25" t="str">
        <f t="shared" si="3"/>
        <v/>
      </c>
      <c r="BI6" s="25" t="str">
        <f t="shared" si="3"/>
        <v/>
      </c>
      <c r="BJ6" s="25" t="str">
        <f t="shared" si="4"/>
        <v/>
      </c>
      <c r="BK6" s="25" t="str">
        <f t="shared" si="4"/>
        <v/>
      </c>
      <c r="BL6" s="25" t="str">
        <f t="shared" si="4"/>
        <v/>
      </c>
      <c r="BM6" s="25" t="str">
        <f t="shared" si="4"/>
        <v/>
      </c>
      <c r="BN6" s="25" t="str">
        <f t="shared" si="4"/>
        <v/>
      </c>
      <c r="BO6" s="25" t="str">
        <f t="shared" si="4"/>
        <v/>
      </c>
      <c r="BP6" s="97" t="str">
        <f t="shared" si="8"/>
        <v/>
      </c>
      <c r="BQ6" s="97" t="str">
        <f t="shared" si="8"/>
        <v/>
      </c>
      <c r="BR6" s="25" t="str">
        <f t="shared" si="5"/>
        <v/>
      </c>
      <c r="BS6" s="25" t="str">
        <f t="shared" si="5"/>
        <v/>
      </c>
      <c r="BT6" s="25" t="str">
        <f>IF($Y6="","",VLOOKUP($Y6,$Y$11:$BZ$17,BT$9,FALSE))</f>
        <v/>
      </c>
      <c r="BU6" s="25" t="str">
        <f t="shared" si="6"/>
        <v/>
      </c>
      <c r="BV6" s="25" t="str">
        <f t="shared" si="6"/>
        <v/>
      </c>
      <c r="BW6" s="25" t="str">
        <f t="shared" si="6"/>
        <v/>
      </c>
      <c r="BX6" s="25" t="str">
        <f t="shared" si="6"/>
        <v/>
      </c>
      <c r="BY6" s="25" t="str">
        <f t="shared" si="6"/>
        <v/>
      </c>
      <c r="BZ6" s="25" t="str">
        <f t="shared" si="6"/>
        <v/>
      </c>
    </row>
    <row r="7" spans="1:105">
      <c r="B7" s="14" t="s">
        <v>24</v>
      </c>
      <c r="C7" s="15" t="str">
        <f>IF(D7="","",IF(OR(K$4&gt;11.5,M$4&gt;9.5),R7/R$9*10,P7/P$9*10))</f>
        <v/>
      </c>
      <c r="D7" s="16"/>
      <c r="E7" s="17" t="str">
        <f>IF(D7="","",IF(F7="",VLOOKUP(CONCATENATE(D7,"-",$D$2),Suga_MT_Bon!$D$2:$E$140,2,FALSE),F7))</f>
        <v/>
      </c>
      <c r="F7" s="16"/>
      <c r="G7" s="18" t="str">
        <f>IF(D7="","",IF(H7="",VLOOKUP(CONCATENATE(D7,"-",E7),Suga_MT_Bon!$I$2:$J$45,2,FALSE),H7))</f>
        <v/>
      </c>
      <c r="H7" s="16"/>
      <c r="I7" s="16"/>
      <c r="J7" s="17" t="str">
        <f>IF(D7="","",I7-G7)</f>
        <v/>
      </c>
      <c r="K7" s="20"/>
      <c r="L7" s="15" t="str">
        <f>IF(D7="","",IF(P7&lt;=120,K7,(K7/($AJ7*P7^$AL7))^(1/$AK7)))</f>
        <v/>
      </c>
      <c r="M7" s="20"/>
      <c r="N7" s="15" t="str">
        <f>IF(D7="","",IF(O7="",PI()*M7^2*Q7/40000,O7))</f>
        <v/>
      </c>
      <c r="O7" s="22"/>
      <c r="P7" s="23" t="str">
        <f>IF(D7="","",IF(Q7="",40000*O7/PI()/M7^2,Q7))</f>
        <v/>
      </c>
      <c r="Q7" s="22"/>
      <c r="R7" s="23" t="str">
        <f>IF(D7="","",$BF7*K7^$BG7*M7^($BH7*LOG10(K7)+$BI7)*P7)</f>
        <v/>
      </c>
      <c r="S7" s="15" t="str">
        <f>IF(D7="","",$AS7/(1+(M7/$AT7)^$AU7)*C7/10)</f>
        <v/>
      </c>
      <c r="T7" s="23" t="str">
        <f>IF(D7="","",$AP7*M7^$AQ7*K7^$AR7*C7/10)</f>
        <v/>
      </c>
      <c r="U7" s="23" t="str">
        <f t="shared" si="7"/>
        <v/>
      </c>
      <c r="V7" s="15" t="str">
        <f>IF(D7="","",IF(J7&lt;5,VLOOKUP(CONCATENATE(D7,"-",E7),Suga_MT_Bon!$I$2:$K$45,3,FALSE),1.3+U7^$AD7/($AE7+100*$AF7*((J7^$AD7/(K7-1.3)-$AE7)/(100*$AF7+J7^$AD7))+((J7^$AD7/(K7-1.3)-$AE7)/(100*$AF7+J7^$AD7))*U7^$AD7)))</f>
        <v/>
      </c>
      <c r="W7" s="15" t="str">
        <f>IF(D7="","",BJ7*BK7^K7*K7^BL7*C7/10*1.1)</f>
        <v/>
      </c>
      <c r="Y7" s="13" t="str">
        <f>IF(D7="","",D7)</f>
        <v/>
      </c>
      <c r="Z7" s="25" t="str">
        <f t="shared" si="0"/>
        <v/>
      </c>
      <c r="AA7" s="25" t="str">
        <f t="shared" si="0"/>
        <v/>
      </c>
      <c r="AB7" s="25" t="str">
        <f t="shared" si="0"/>
        <v/>
      </c>
      <c r="AC7" s="25" t="str">
        <f t="shared" si="0"/>
        <v/>
      </c>
      <c r="AD7" s="25" t="str">
        <f t="shared" si="0"/>
        <v/>
      </c>
      <c r="AE7" s="25" t="str">
        <f t="shared" si="0"/>
        <v/>
      </c>
      <c r="AF7" s="25" t="str">
        <f t="shared" si="0"/>
        <v/>
      </c>
      <c r="AG7" s="25" t="str">
        <f t="shared" si="0"/>
        <v/>
      </c>
      <c r="AH7" s="25" t="str">
        <f t="shared" si="0"/>
        <v/>
      </c>
      <c r="AI7" s="25" t="str">
        <f t="shared" si="0"/>
        <v/>
      </c>
      <c r="AJ7" s="25" t="str">
        <f t="shared" si="1"/>
        <v/>
      </c>
      <c r="AK7" s="25" t="str">
        <f t="shared" si="1"/>
        <v/>
      </c>
      <c r="AL7" s="25" t="str">
        <f t="shared" si="1"/>
        <v/>
      </c>
      <c r="AM7" s="25" t="str">
        <f t="shared" si="1"/>
        <v/>
      </c>
      <c r="AN7" s="25" t="str">
        <f t="shared" si="1"/>
        <v/>
      </c>
      <c r="AO7" s="25" t="str">
        <f t="shared" si="1"/>
        <v/>
      </c>
      <c r="AP7" s="25" t="str">
        <f t="shared" si="1"/>
        <v/>
      </c>
      <c r="AQ7" s="25" t="str">
        <f t="shared" si="1"/>
        <v/>
      </c>
      <c r="AR7" s="25" t="str">
        <f t="shared" si="1"/>
        <v/>
      </c>
      <c r="AS7" s="25" t="str">
        <f t="shared" si="1"/>
        <v/>
      </c>
      <c r="AT7" s="25" t="str">
        <f t="shared" si="2"/>
        <v/>
      </c>
      <c r="AU7" s="25" t="str">
        <f t="shared" si="2"/>
        <v/>
      </c>
      <c r="AV7" s="25" t="str">
        <f t="shared" si="2"/>
        <v/>
      </c>
      <c r="AW7" s="25" t="str">
        <f t="shared" si="2"/>
        <v/>
      </c>
      <c r="AX7" s="25" t="str">
        <f t="shared" si="2"/>
        <v/>
      </c>
      <c r="AY7" s="25" t="str">
        <f t="shared" si="2"/>
        <v/>
      </c>
      <c r="AZ7" s="25" t="str">
        <f t="shared" si="2"/>
        <v/>
      </c>
      <c r="BA7" s="25" t="str">
        <f t="shared" si="2"/>
        <v/>
      </c>
      <c r="BB7" s="25" t="str">
        <f t="shared" si="2"/>
        <v/>
      </c>
      <c r="BC7" s="25" t="str">
        <f t="shared" si="2"/>
        <v/>
      </c>
      <c r="BD7" s="25" t="str">
        <f t="shared" si="3"/>
        <v/>
      </c>
      <c r="BE7" s="25" t="str">
        <f t="shared" si="3"/>
        <v/>
      </c>
      <c r="BF7" s="25" t="str">
        <f t="shared" si="3"/>
        <v/>
      </c>
      <c r="BG7" s="25" t="str">
        <f t="shared" si="3"/>
        <v/>
      </c>
      <c r="BH7" s="25" t="str">
        <f t="shared" si="3"/>
        <v/>
      </c>
      <c r="BI7" s="25" t="str">
        <f t="shared" si="3"/>
        <v/>
      </c>
      <c r="BJ7" s="25" t="str">
        <f t="shared" si="4"/>
        <v/>
      </c>
      <c r="BK7" s="25" t="str">
        <f t="shared" si="4"/>
        <v/>
      </c>
      <c r="BL7" s="25" t="str">
        <f t="shared" si="4"/>
        <v/>
      </c>
      <c r="BM7" s="25" t="str">
        <f t="shared" si="4"/>
        <v/>
      </c>
      <c r="BN7" s="25" t="str">
        <f t="shared" si="4"/>
        <v/>
      </c>
      <c r="BO7" s="25" t="str">
        <f t="shared" si="4"/>
        <v/>
      </c>
      <c r="BP7" s="97" t="str">
        <f t="shared" si="8"/>
        <v/>
      </c>
      <c r="BQ7" s="97" t="str">
        <f t="shared" si="8"/>
        <v/>
      </c>
      <c r="BR7" s="25" t="str">
        <f t="shared" si="5"/>
        <v/>
      </c>
      <c r="BS7" s="25" t="str">
        <f t="shared" si="5"/>
        <v/>
      </c>
      <c r="BT7" s="25" t="str">
        <f>IF($Y7="","",VLOOKUP($Y7,$Y$11:$BZ$17,BT$9,FALSE))</f>
        <v/>
      </c>
      <c r="BU7" s="25" t="str">
        <f t="shared" si="6"/>
        <v/>
      </c>
      <c r="BV7" s="25" t="str">
        <f t="shared" si="6"/>
        <v/>
      </c>
      <c r="BW7" s="25" t="str">
        <f t="shared" si="6"/>
        <v/>
      </c>
      <c r="BX7" s="25" t="str">
        <f t="shared" si="6"/>
        <v/>
      </c>
      <c r="BY7" s="25" t="str">
        <f t="shared" si="6"/>
        <v/>
      </c>
      <c r="BZ7" s="25" t="str">
        <f t="shared" si="6"/>
        <v/>
      </c>
    </row>
    <row r="8" spans="1:105">
      <c r="B8" s="14" t="s">
        <v>25</v>
      </c>
      <c r="C8" s="15" t="str">
        <f>IF(D8="","",IF(OR(K$4&gt;11.5,M$4&gt;9.5),R8/R$9*10,P8/P$9*10))</f>
        <v/>
      </c>
      <c r="D8" s="16"/>
      <c r="E8" s="17" t="str">
        <f>IF(D8="","",IF(F8="",VLOOKUP(CONCATENATE(D8,"-",$D$2),Suga_MT_Bon!$D$2:$E$140,2,FALSE),F8))</f>
        <v/>
      </c>
      <c r="F8" s="16"/>
      <c r="G8" s="18" t="str">
        <f>IF(D8="","",IF(H8="",VLOOKUP(CONCATENATE(D8,"-",E8),Suga_MT_Bon!$I$2:$J$45,2,FALSE),H8))</f>
        <v/>
      </c>
      <c r="H8" s="16"/>
      <c r="I8" s="16"/>
      <c r="J8" s="17" t="str">
        <f>IF(D8="","",I8-G8)</f>
        <v/>
      </c>
      <c r="K8" s="20"/>
      <c r="L8" s="15" t="str">
        <f>IF(D8="","",IF(P8&lt;=120,K8,(K8/($AJ8*P8^$AL8))^(1/$AK8)))</f>
        <v/>
      </c>
      <c r="M8" s="20"/>
      <c r="N8" s="15" t="str">
        <f>IF(D8="","",IF(O8="",PI()*M8^2*Q8/40000,O8))</f>
        <v/>
      </c>
      <c r="O8" s="22"/>
      <c r="P8" s="23" t="str">
        <f>IF(D8="","",IF(Q8="",40000*O8/PI()/M8^2,Q8))</f>
        <v/>
      </c>
      <c r="Q8" s="22"/>
      <c r="R8" s="23" t="str">
        <f>IF(D8="","",$BF8*K8^$BG8*M8^($BH8*LOG10(K8)+$BI8)*P8)</f>
        <v/>
      </c>
      <c r="S8" s="15" t="str">
        <f>IF(D8="","",$AS8/(1+(M8/$AT8)^$AU8)*C8/10)</f>
        <v/>
      </c>
      <c r="T8" s="23" t="str">
        <f>IF(D8="","",$AP8*M8^$AQ8*K8^$AR8*C8/10)</f>
        <v/>
      </c>
      <c r="U8" s="23" t="str">
        <f t="shared" si="7"/>
        <v/>
      </c>
      <c r="V8" s="15" t="str">
        <f>IF(D8="","",IF(J8&lt;5,VLOOKUP(CONCATENATE(D8,"-",E8),Suga_MT_Bon!$I$2:$K$45,3,FALSE),1.3+U8^$AD8/($AE8+100*$AF8*((J8^$AD8/(K8-1.3)-$AE8)/(100*$AF8+J8^$AD8))+((J8^$AD8/(K8-1.3)-$AE8)/(100*$AF8+J8^$AD8))*U8^$AD8)))</f>
        <v/>
      </c>
      <c r="W8" s="15" t="str">
        <f>IF(D8="","",BJ8*BK8^K8*K8^BL8*C8/10*1.1)</f>
        <v/>
      </c>
      <c r="Y8" s="13" t="str">
        <f>IF(D8="","",D8)</f>
        <v/>
      </c>
      <c r="Z8" s="25" t="str">
        <f t="shared" si="0"/>
        <v/>
      </c>
      <c r="AA8" s="25" t="str">
        <f t="shared" si="0"/>
        <v/>
      </c>
      <c r="AB8" s="25" t="str">
        <f t="shared" si="0"/>
        <v/>
      </c>
      <c r="AC8" s="25" t="str">
        <f t="shared" si="0"/>
        <v/>
      </c>
      <c r="AD8" s="25" t="str">
        <f t="shared" si="0"/>
        <v/>
      </c>
      <c r="AE8" s="25" t="str">
        <f t="shared" si="0"/>
        <v/>
      </c>
      <c r="AF8" s="25" t="str">
        <f t="shared" si="0"/>
        <v/>
      </c>
      <c r="AG8" s="25" t="str">
        <f t="shared" si="0"/>
        <v/>
      </c>
      <c r="AH8" s="25" t="str">
        <f t="shared" si="0"/>
        <v/>
      </c>
      <c r="AI8" s="25" t="str">
        <f t="shared" si="0"/>
        <v/>
      </c>
      <c r="AJ8" s="25" t="str">
        <f t="shared" si="1"/>
        <v/>
      </c>
      <c r="AK8" s="25" t="str">
        <f t="shared" si="1"/>
        <v/>
      </c>
      <c r="AL8" s="25" t="str">
        <f t="shared" si="1"/>
        <v/>
      </c>
      <c r="AM8" s="25" t="str">
        <f t="shared" si="1"/>
        <v/>
      </c>
      <c r="AN8" s="25" t="str">
        <f t="shared" si="1"/>
        <v/>
      </c>
      <c r="AO8" s="25" t="str">
        <f t="shared" si="1"/>
        <v/>
      </c>
      <c r="AP8" s="25" t="str">
        <f t="shared" si="1"/>
        <v/>
      </c>
      <c r="AQ8" s="25" t="str">
        <f t="shared" si="1"/>
        <v/>
      </c>
      <c r="AR8" s="25" t="str">
        <f t="shared" si="1"/>
        <v/>
      </c>
      <c r="AS8" s="25" t="str">
        <f t="shared" si="1"/>
        <v/>
      </c>
      <c r="AT8" s="25" t="str">
        <f t="shared" si="2"/>
        <v/>
      </c>
      <c r="AU8" s="25" t="str">
        <f t="shared" si="2"/>
        <v/>
      </c>
      <c r="AV8" s="25" t="str">
        <f t="shared" si="2"/>
        <v/>
      </c>
      <c r="AW8" s="25" t="str">
        <f t="shared" si="2"/>
        <v/>
      </c>
      <c r="AX8" s="25" t="str">
        <f t="shared" si="2"/>
        <v/>
      </c>
      <c r="AY8" s="25" t="str">
        <f t="shared" si="2"/>
        <v/>
      </c>
      <c r="AZ8" s="25" t="str">
        <f t="shared" si="2"/>
        <v/>
      </c>
      <c r="BA8" s="25" t="str">
        <f t="shared" si="2"/>
        <v/>
      </c>
      <c r="BB8" s="25" t="str">
        <f t="shared" si="2"/>
        <v/>
      </c>
      <c r="BC8" s="25" t="str">
        <f t="shared" si="2"/>
        <v/>
      </c>
      <c r="BD8" s="25" t="str">
        <f t="shared" si="3"/>
        <v/>
      </c>
      <c r="BE8" s="25" t="str">
        <f t="shared" si="3"/>
        <v/>
      </c>
      <c r="BF8" s="25" t="str">
        <f t="shared" si="3"/>
        <v/>
      </c>
      <c r="BG8" s="25" t="str">
        <f t="shared" si="3"/>
        <v/>
      </c>
      <c r="BH8" s="25" t="str">
        <f t="shared" si="3"/>
        <v/>
      </c>
      <c r="BI8" s="25" t="str">
        <f t="shared" si="3"/>
        <v/>
      </c>
      <c r="BJ8" s="25" t="str">
        <f t="shared" si="4"/>
        <v/>
      </c>
      <c r="BK8" s="25" t="str">
        <f t="shared" si="4"/>
        <v/>
      </c>
      <c r="BL8" s="25" t="str">
        <f t="shared" si="4"/>
        <v/>
      </c>
      <c r="BM8" s="25" t="str">
        <f t="shared" si="4"/>
        <v/>
      </c>
      <c r="BN8" s="25" t="str">
        <f t="shared" si="4"/>
        <v/>
      </c>
      <c r="BO8" s="25" t="str">
        <f t="shared" si="4"/>
        <v/>
      </c>
      <c r="BP8" s="97" t="str">
        <f t="shared" si="8"/>
        <v/>
      </c>
      <c r="BQ8" s="97" t="str">
        <f t="shared" si="8"/>
        <v/>
      </c>
      <c r="BR8" s="25" t="str">
        <f t="shared" si="5"/>
        <v/>
      </c>
      <c r="BS8" s="25" t="str">
        <f t="shared" si="5"/>
        <v/>
      </c>
      <c r="BT8" s="25" t="str">
        <f>IF($Y8="","",VLOOKUP($Y8,$Y$11:$BZ$17,BT$9,FALSE))</f>
        <v/>
      </c>
      <c r="BU8" s="25" t="str">
        <f t="shared" si="6"/>
        <v/>
      </c>
      <c r="BV8" s="25" t="str">
        <f t="shared" si="6"/>
        <v/>
      </c>
      <c r="BW8" s="25" t="str">
        <f t="shared" si="6"/>
        <v/>
      </c>
      <c r="BX8" s="25" t="str">
        <f t="shared" si="6"/>
        <v/>
      </c>
      <c r="BY8" s="25" t="str">
        <f t="shared" si="6"/>
        <v/>
      </c>
      <c r="BZ8" s="25" t="str">
        <f t="shared" si="6"/>
        <v/>
      </c>
    </row>
    <row r="9" spans="1:105">
      <c r="B9" s="26" t="s">
        <v>26</v>
      </c>
      <c r="C9" s="27">
        <f>SUM(C4:C8)</f>
        <v>10</v>
      </c>
      <c r="D9" s="28"/>
      <c r="E9" s="28"/>
      <c r="F9" s="28"/>
      <c r="G9" s="28"/>
      <c r="H9" s="28"/>
      <c r="I9" s="28"/>
      <c r="J9" s="28"/>
      <c r="K9" s="28"/>
      <c r="L9" s="28"/>
      <c r="M9" s="28"/>
      <c r="N9" s="27">
        <f>SUM(N4:N8)</f>
        <v>5.8904862254808616</v>
      </c>
      <c r="O9" s="28"/>
      <c r="P9" s="29">
        <f>SUM(P4:P8)</f>
        <v>3000</v>
      </c>
      <c r="Q9" s="28"/>
      <c r="R9" s="27">
        <f>SUM(R4:R8)</f>
        <v>0.14964149942213148</v>
      </c>
      <c r="S9" s="27">
        <f>SUM(S4:S8)</f>
        <v>2.7072168690958343</v>
      </c>
      <c r="T9" s="29">
        <f>SUM(T4:T8)</f>
        <v>209160.80504952717</v>
      </c>
      <c r="U9" s="29" t="str">
        <f t="shared" si="7"/>
        <v/>
      </c>
      <c r="V9" s="27" t="str">
        <f>IF(D9="","",1.3+U9^#REF!/(#REF!+100*#REF!*((J9^#REF!/(K9-1.3)-#REF!)/(100*#REF!+J9^#REF!))+((J9^#REF!/(K9-1.3)-#REF!)/(100*#REF!+J9^#REF!))*U9^#REF!))</f>
        <v/>
      </c>
      <c r="W9" s="27">
        <f>SUM(W4:W8)</f>
        <v>2.5006835737216973</v>
      </c>
      <c r="Y9" s="30">
        <v>1</v>
      </c>
      <c r="Z9" s="30">
        <v>2</v>
      </c>
      <c r="AA9" s="30">
        <v>3</v>
      </c>
      <c r="AB9" s="30">
        <v>4</v>
      </c>
      <c r="AC9" s="30">
        <v>5</v>
      </c>
      <c r="AD9" s="30">
        <v>6</v>
      </c>
      <c r="AE9" s="30">
        <v>7</v>
      </c>
      <c r="AF9" s="30">
        <v>8</v>
      </c>
      <c r="AG9" s="30">
        <v>9</v>
      </c>
      <c r="AH9" s="30">
        <v>10</v>
      </c>
      <c r="AI9" s="30">
        <v>11</v>
      </c>
      <c r="AJ9" s="30">
        <v>12</v>
      </c>
      <c r="AK9" s="30">
        <v>13</v>
      </c>
      <c r="AL9" s="30">
        <v>14</v>
      </c>
      <c r="AM9" s="30">
        <v>15</v>
      </c>
      <c r="AN9" s="30">
        <v>16</v>
      </c>
      <c r="AO9" s="30">
        <v>17</v>
      </c>
      <c r="AP9" s="30">
        <v>18</v>
      </c>
      <c r="AQ9" s="30">
        <v>19</v>
      </c>
      <c r="AR9" s="30">
        <v>20</v>
      </c>
      <c r="AS9" s="30">
        <v>21</v>
      </c>
      <c r="AT9" s="30">
        <v>22</v>
      </c>
      <c r="AU9" s="30">
        <v>23</v>
      </c>
      <c r="AV9" s="30">
        <v>24</v>
      </c>
      <c r="AW9" s="30">
        <v>25</v>
      </c>
      <c r="AX9" s="30">
        <v>26</v>
      </c>
      <c r="AY9" s="30">
        <v>27</v>
      </c>
      <c r="AZ9" s="30">
        <v>28</v>
      </c>
      <c r="BA9" s="30">
        <v>29</v>
      </c>
      <c r="BB9" s="30">
        <v>30</v>
      </c>
      <c r="BC9" s="30">
        <v>31</v>
      </c>
      <c r="BD9" s="30">
        <v>32</v>
      </c>
      <c r="BE9" s="30">
        <v>33</v>
      </c>
      <c r="BF9" s="30">
        <v>34</v>
      </c>
      <c r="BG9" s="30">
        <v>35</v>
      </c>
      <c r="BH9" s="30">
        <v>36</v>
      </c>
      <c r="BI9" s="30">
        <v>37</v>
      </c>
      <c r="BJ9" s="30">
        <v>38</v>
      </c>
      <c r="BK9" s="30">
        <v>39</v>
      </c>
      <c r="BL9" s="30">
        <v>40</v>
      </c>
      <c r="BM9" s="30">
        <v>41</v>
      </c>
      <c r="BN9" s="30">
        <v>42</v>
      </c>
      <c r="BO9" s="30">
        <v>43</v>
      </c>
      <c r="BP9" s="30">
        <v>44</v>
      </c>
      <c r="BQ9" s="30">
        <v>45</v>
      </c>
      <c r="BR9" s="30">
        <v>46</v>
      </c>
      <c r="BS9" s="30">
        <v>47</v>
      </c>
      <c r="BT9" s="30">
        <v>48</v>
      </c>
      <c r="BU9" s="30">
        <v>49</v>
      </c>
      <c r="BV9" s="30">
        <v>50</v>
      </c>
      <c r="BW9" s="30">
        <v>51</v>
      </c>
      <c r="BX9" s="30">
        <v>52</v>
      </c>
      <c r="BY9" s="30">
        <v>53</v>
      </c>
      <c r="BZ9" s="30">
        <v>54</v>
      </c>
      <c r="CA9" s="30">
        <v>55</v>
      </c>
      <c r="CB9" s="30">
        <v>56</v>
      </c>
      <c r="CC9" s="30">
        <v>57</v>
      </c>
      <c r="CD9" s="30">
        <v>58</v>
      </c>
    </row>
    <row r="10" spans="1:105">
      <c r="Y10" s="32" t="s">
        <v>51</v>
      </c>
      <c r="Z10" s="32" t="s">
        <v>32</v>
      </c>
      <c r="AA10" s="32"/>
      <c r="AB10" s="32"/>
      <c r="AC10" s="32"/>
      <c r="AD10" s="32" t="s">
        <v>33</v>
      </c>
      <c r="AE10" s="32"/>
      <c r="AF10" s="32"/>
      <c r="AG10" s="32" t="s">
        <v>11</v>
      </c>
      <c r="AH10" s="32"/>
      <c r="AI10" s="32"/>
      <c r="AJ10" s="32" t="s">
        <v>34</v>
      </c>
      <c r="AK10" s="32"/>
      <c r="AL10" s="32"/>
      <c r="AM10" s="32" t="s">
        <v>12</v>
      </c>
      <c r="AN10" s="32"/>
      <c r="AO10" s="32"/>
      <c r="AP10" s="32" t="s">
        <v>17</v>
      </c>
      <c r="AQ10" s="32"/>
      <c r="AR10" s="32"/>
      <c r="AS10" s="32" t="s">
        <v>16</v>
      </c>
      <c r="AT10" s="32"/>
      <c r="AU10" s="32"/>
      <c r="AV10" s="32" t="s">
        <v>35</v>
      </c>
      <c r="AW10" s="32"/>
      <c r="AX10" s="32"/>
      <c r="AY10" s="32"/>
      <c r="AZ10" s="32"/>
      <c r="BA10" s="32"/>
      <c r="BB10" s="32" t="s">
        <v>36</v>
      </c>
      <c r="BC10" s="32"/>
      <c r="BD10" s="32"/>
      <c r="BE10" s="32"/>
      <c r="BF10" s="32" t="s">
        <v>15</v>
      </c>
      <c r="BG10" s="32"/>
      <c r="BH10" s="32"/>
      <c r="BI10" s="32"/>
      <c r="BJ10" s="32" t="s">
        <v>20</v>
      </c>
      <c r="BK10" s="32"/>
      <c r="BL10" s="32"/>
      <c r="BM10" s="32" t="s">
        <v>52</v>
      </c>
      <c r="BN10" s="32"/>
      <c r="BO10" s="32" t="s">
        <v>50</v>
      </c>
      <c r="BP10" s="32" t="s">
        <v>89</v>
      </c>
      <c r="BQ10" s="32"/>
      <c r="BR10" s="32" t="s">
        <v>92</v>
      </c>
      <c r="BS10" s="32"/>
      <c r="BX10" s="32" t="s">
        <v>112</v>
      </c>
      <c r="BY10" s="32"/>
      <c r="BZ10" s="32"/>
      <c r="CA10" s="6" t="s">
        <v>147</v>
      </c>
      <c r="CH10"/>
      <c r="CI10"/>
      <c r="CJ10"/>
      <c r="CK10"/>
      <c r="CL10"/>
      <c r="CM10"/>
      <c r="CN10"/>
      <c r="CO10"/>
      <c r="CP10"/>
      <c r="CQ10"/>
      <c r="CR10"/>
      <c r="CS10"/>
      <c r="CT10"/>
      <c r="CU10"/>
      <c r="CV10"/>
      <c r="CW10"/>
      <c r="CX10"/>
      <c r="CY10"/>
      <c r="CZ10"/>
      <c r="DA10"/>
    </row>
    <row r="11" spans="1:105">
      <c r="Y11" s="33" t="s">
        <v>27</v>
      </c>
      <c r="Z11" s="33" t="s">
        <v>37</v>
      </c>
      <c r="AA11" s="33" t="s">
        <v>38</v>
      </c>
      <c r="AB11" s="33" t="s">
        <v>39</v>
      </c>
      <c r="AC11" s="33" t="s">
        <v>40</v>
      </c>
      <c r="AD11" s="33" t="s">
        <v>37</v>
      </c>
      <c r="AE11" s="33" t="s">
        <v>38</v>
      </c>
      <c r="AF11" s="33" t="s">
        <v>39</v>
      </c>
      <c r="AG11" s="33" t="s">
        <v>37</v>
      </c>
      <c r="AH11" s="33" t="s">
        <v>38</v>
      </c>
      <c r="AI11" s="33" t="s">
        <v>39</v>
      </c>
      <c r="AJ11" s="33" t="s">
        <v>37</v>
      </c>
      <c r="AK11" s="33" t="s">
        <v>38</v>
      </c>
      <c r="AL11" s="33" t="s">
        <v>39</v>
      </c>
      <c r="AM11" s="33" t="s">
        <v>37</v>
      </c>
      <c r="AN11" s="33" t="s">
        <v>38</v>
      </c>
      <c r="AO11" s="33" t="s">
        <v>39</v>
      </c>
      <c r="AP11" s="33" t="s">
        <v>37</v>
      </c>
      <c r="AQ11" s="33" t="s">
        <v>38</v>
      </c>
      <c r="AR11" s="33" t="s">
        <v>39</v>
      </c>
      <c r="AS11" s="33" t="s">
        <v>37</v>
      </c>
      <c r="AT11" s="33" t="s">
        <v>38</v>
      </c>
      <c r="AU11" s="33" t="s">
        <v>39</v>
      </c>
      <c r="AV11" s="33" t="s">
        <v>41</v>
      </c>
      <c r="AW11" s="33" t="s">
        <v>37</v>
      </c>
      <c r="AX11" s="33" t="s">
        <v>38</v>
      </c>
      <c r="AY11" s="33" t="s">
        <v>39</v>
      </c>
      <c r="AZ11" s="33" t="s">
        <v>40</v>
      </c>
      <c r="BA11" s="33" t="s">
        <v>42</v>
      </c>
      <c r="BB11" s="33" t="s">
        <v>41</v>
      </c>
      <c r="BC11" s="33" t="s">
        <v>37</v>
      </c>
      <c r="BD11" s="33" t="s">
        <v>38</v>
      </c>
      <c r="BE11" s="33" t="s">
        <v>8</v>
      </c>
      <c r="BF11" s="33" t="s">
        <v>43</v>
      </c>
      <c r="BG11" s="33" t="s">
        <v>44</v>
      </c>
      <c r="BH11" s="33" t="s">
        <v>45</v>
      </c>
      <c r="BI11" s="33" t="s">
        <v>46</v>
      </c>
      <c r="BJ11" s="33" t="s">
        <v>47</v>
      </c>
      <c r="BK11" s="33" t="s">
        <v>48</v>
      </c>
      <c r="BL11" s="33" t="s">
        <v>49</v>
      </c>
      <c r="BM11" s="33" t="s">
        <v>47</v>
      </c>
      <c r="BN11" s="33" t="s">
        <v>48</v>
      </c>
      <c r="BO11" s="33" t="s">
        <v>50</v>
      </c>
      <c r="BP11" s="33" t="s">
        <v>90</v>
      </c>
      <c r="BQ11" s="33" t="s">
        <v>91</v>
      </c>
      <c r="BR11" s="33" t="s">
        <v>93</v>
      </c>
      <c r="BS11" s="33" t="s">
        <v>94</v>
      </c>
      <c r="BT11" s="110" t="s">
        <v>97</v>
      </c>
      <c r="BU11" s="110" t="s">
        <v>99</v>
      </c>
      <c r="BV11" s="110" t="s">
        <v>98</v>
      </c>
      <c r="BW11" s="110" t="s">
        <v>49</v>
      </c>
      <c r="BX11" s="33" t="s">
        <v>47</v>
      </c>
      <c r="BY11" s="33" t="s">
        <v>48</v>
      </c>
      <c r="BZ11" s="33" t="s">
        <v>49</v>
      </c>
      <c r="CA11" s="110" t="s">
        <v>148</v>
      </c>
      <c r="CB11" s="110" t="s">
        <v>149</v>
      </c>
      <c r="CC11" s="110" t="s">
        <v>150</v>
      </c>
      <c r="CD11" s="110" t="s">
        <v>151</v>
      </c>
      <c r="CH11"/>
      <c r="CI11"/>
      <c r="CJ11" t="s">
        <v>47</v>
      </c>
      <c r="CK11" t="s">
        <v>48</v>
      </c>
      <c r="CL11"/>
      <c r="CM11"/>
      <c r="CN11"/>
      <c r="CO11"/>
      <c r="CP11"/>
      <c r="CQ11"/>
      <c r="CR11"/>
      <c r="CS11"/>
      <c r="CT11"/>
      <c r="CU11"/>
      <c r="CV11"/>
      <c r="CW11"/>
      <c r="CX11"/>
      <c r="CY11"/>
      <c r="CZ11"/>
      <c r="DA11"/>
    </row>
    <row r="12" spans="1:105" ht="15">
      <c r="B12" s="6">
        <v>2</v>
      </c>
      <c r="C12" s="6">
        <v>2</v>
      </c>
      <c r="D12" s="6">
        <v>3</v>
      </c>
      <c r="E12" s="6">
        <v>4</v>
      </c>
      <c r="F12" s="6">
        <v>5</v>
      </c>
      <c r="G12" s="6">
        <v>6</v>
      </c>
      <c r="H12" s="6">
        <v>7</v>
      </c>
      <c r="I12" s="6">
        <v>8</v>
      </c>
      <c r="J12" s="6">
        <v>9</v>
      </c>
      <c r="K12" s="6">
        <v>10</v>
      </c>
      <c r="L12" s="6">
        <v>11</v>
      </c>
      <c r="M12" s="6">
        <v>12</v>
      </c>
      <c r="N12" s="6">
        <v>13</v>
      </c>
      <c r="O12" s="6">
        <v>14</v>
      </c>
      <c r="P12" s="6">
        <v>15</v>
      </c>
      <c r="Q12" s="6">
        <v>16</v>
      </c>
      <c r="R12" s="6">
        <v>17</v>
      </c>
      <c r="S12" s="6">
        <v>18</v>
      </c>
      <c r="T12" s="6">
        <v>19</v>
      </c>
      <c r="U12" s="6">
        <v>20</v>
      </c>
      <c r="V12" s="6">
        <v>21</v>
      </c>
      <c r="W12" s="6">
        <v>22</v>
      </c>
      <c r="Y12" s="33">
        <v>1</v>
      </c>
      <c r="Z12" s="34">
        <v>4.7197399999999998</v>
      </c>
      <c r="AA12" s="34">
        <v>-5.3520300000000001</v>
      </c>
      <c r="AB12" s="34">
        <v>0.99450000000000005</v>
      </c>
      <c r="AC12" s="34">
        <v>4.8741000000000003</v>
      </c>
      <c r="AD12" s="34">
        <v>1.1604399999999999</v>
      </c>
      <c r="AE12" s="35">
        <v>-67.286619999999999</v>
      </c>
      <c r="AF12" s="35">
        <v>41.217669999999998</v>
      </c>
      <c r="AG12" s="34">
        <v>1.1863699999999999</v>
      </c>
      <c r="AH12" s="35">
        <v>-49.996969999999997</v>
      </c>
      <c r="AI12" s="35">
        <v>25.76125</v>
      </c>
      <c r="AJ12" s="34">
        <v>1.0940000000000001</v>
      </c>
      <c r="AK12" s="34">
        <v>1.028</v>
      </c>
      <c r="AL12" s="34">
        <v>-0.04</v>
      </c>
      <c r="AM12" s="34">
        <v>1.0669999999999999</v>
      </c>
      <c r="AN12" s="35">
        <v>-9.9849999999999994</v>
      </c>
      <c r="AO12" s="35">
        <v>5.0350000000000001</v>
      </c>
      <c r="AP12" s="36">
        <v>83570</v>
      </c>
      <c r="AQ12" s="34">
        <v>-1.3660000000000001</v>
      </c>
      <c r="AR12" s="34">
        <v>-6.9000000000000006E-2</v>
      </c>
      <c r="AS12" s="35">
        <v>63.458770000000001</v>
      </c>
      <c r="AT12" s="35">
        <v>13.466329999999999</v>
      </c>
      <c r="AU12" s="34">
        <v>-1.51447</v>
      </c>
      <c r="AV12" s="34">
        <v>0.1891574773079423</v>
      </c>
      <c r="AW12" s="34">
        <v>-7.943570959911328E-2</v>
      </c>
      <c r="AX12" s="34">
        <v>-9.314790674892695</v>
      </c>
      <c r="AY12" s="34">
        <v>0.92510294142213467</v>
      </c>
      <c r="AZ12" s="34">
        <v>-0.37499055079301269</v>
      </c>
      <c r="BA12" s="34">
        <v>0.14338187033728755</v>
      </c>
      <c r="BB12" s="34">
        <v>1.7997986824708954E-2</v>
      </c>
      <c r="BC12" s="34">
        <v>-1.1392699054398553E-2</v>
      </c>
      <c r="BD12" s="34">
        <v>12.015185916967836</v>
      </c>
      <c r="BE12" s="36">
        <v>120</v>
      </c>
      <c r="BF12" s="37">
        <v>1.6541E-4</v>
      </c>
      <c r="BG12" s="34">
        <v>0.56581999999999999</v>
      </c>
      <c r="BH12" s="34">
        <v>0.25924000000000003</v>
      </c>
      <c r="BI12" s="34">
        <v>1.5968899999999999</v>
      </c>
      <c r="BJ12" s="34">
        <v>9.90686</v>
      </c>
      <c r="BK12" s="34">
        <v>0.99014999999999997</v>
      </c>
      <c r="BL12" s="34">
        <v>0.48135</v>
      </c>
      <c r="BM12" s="35">
        <v>37.347999999999999</v>
      </c>
      <c r="BN12" s="35">
        <v>7.6200000000000004E-2</v>
      </c>
      <c r="BO12" s="34">
        <v>1</v>
      </c>
      <c r="BP12" s="108">
        <v>25</v>
      </c>
      <c r="BQ12" s="108">
        <v>90</v>
      </c>
      <c r="BR12" s="109">
        <f>IEVADE!$B$78</f>
        <v>0.95</v>
      </c>
      <c r="BS12" s="109">
        <f>IEVADE!$C$78</f>
        <v>0.7</v>
      </c>
      <c r="BT12" s="94">
        <f>IEVADE!$C$79</f>
        <v>0.45</v>
      </c>
      <c r="BU12" s="109">
        <f>IEVADE!$D$79</f>
        <v>0.7</v>
      </c>
      <c r="BV12" s="112">
        <f>(SLOPE(BT12:BU12,BP12:BQ12))</f>
        <v>3.8461538461538455E-3</v>
      </c>
      <c r="BW12" s="112">
        <f t="shared" ref="BW12:BW14" si="9">INTERCEPT(BT12:BU12,BP12:BQ12)</f>
        <v>0.35384615384615381</v>
      </c>
      <c r="BX12" s="116">
        <v>23.053470000000001</v>
      </c>
      <c r="BY12" s="116">
        <v>9.3353999999999999</v>
      </c>
      <c r="BZ12" s="117">
        <v>0.20327000000000001</v>
      </c>
      <c r="CA12" s="151">
        <v>2.2778418516362353</v>
      </c>
      <c r="CB12" s="151">
        <v>-0.17854662084940917</v>
      </c>
      <c r="CC12" s="645">
        <v>-0.33379999999999999</v>
      </c>
      <c r="CD12" s="646">
        <v>1</v>
      </c>
      <c r="CH12"/>
      <c r="CI12" t="s">
        <v>435</v>
      </c>
      <c r="CJ12">
        <v>-0.33379999999999999</v>
      </c>
      <c r="CK12">
        <v>1</v>
      </c>
      <c r="CL12"/>
      <c r="CM12"/>
      <c r="CN12"/>
      <c r="CO12"/>
      <c r="CP12"/>
      <c r="CQ12"/>
      <c r="CR12"/>
      <c r="CS12"/>
      <c r="CT12"/>
      <c r="CU12"/>
      <c r="CV12"/>
      <c r="CW12"/>
      <c r="CX12"/>
      <c r="CY12"/>
      <c r="CZ12"/>
      <c r="DA12"/>
    </row>
    <row r="13" spans="1:105">
      <c r="Y13" s="33">
        <v>3</v>
      </c>
      <c r="Z13" s="34">
        <v>3.71</v>
      </c>
      <c r="AA13" s="34">
        <v>-3.40971</v>
      </c>
      <c r="AB13" s="34">
        <v>1.0045599999999999</v>
      </c>
      <c r="AC13" s="34">
        <v>3.52752</v>
      </c>
      <c r="AD13" s="34">
        <v>1.1730700000000001</v>
      </c>
      <c r="AE13" s="35">
        <v>-68.650409999999994</v>
      </c>
      <c r="AF13" s="35">
        <v>38.279330000000002</v>
      </c>
      <c r="AG13" s="34">
        <v>1.2577</v>
      </c>
      <c r="AH13" s="35">
        <v>-50.618099999999998</v>
      </c>
      <c r="AI13" s="35">
        <v>24.597169999999998</v>
      </c>
      <c r="AJ13" s="34">
        <v>1.1759999999999999</v>
      </c>
      <c r="AK13" s="34">
        <v>1.028</v>
      </c>
      <c r="AL13" s="34">
        <v>-5.6000000000000001E-2</v>
      </c>
      <c r="AM13" s="34">
        <v>0.77500000000000002</v>
      </c>
      <c r="AN13" s="35">
        <v>-32.598999999999997</v>
      </c>
      <c r="AO13" s="35">
        <v>37.898000000000003</v>
      </c>
      <c r="AP13" s="36">
        <v>103106</v>
      </c>
      <c r="AQ13" s="34">
        <v>-1.381</v>
      </c>
      <c r="AR13" s="34">
        <v>-0.10299999999999999</v>
      </c>
      <c r="AS13" s="35">
        <v>56.98437211422533</v>
      </c>
      <c r="AT13" s="35">
        <v>9.3370958898561263</v>
      </c>
      <c r="AU13" s="34">
        <v>-1.702963722011271</v>
      </c>
      <c r="AV13" s="34">
        <v>0.21187700955821062</v>
      </c>
      <c r="AW13" s="34">
        <v>-0.12098406972844319</v>
      </c>
      <c r="AX13" s="34">
        <v>13.621284503946081</v>
      </c>
      <c r="AY13" s="34">
        <v>1.0691537731141747</v>
      </c>
      <c r="AZ13" s="34">
        <v>-0.17308236667835847</v>
      </c>
      <c r="BA13" s="34">
        <v>2.4173584053200334E-2</v>
      </c>
      <c r="BB13" s="34">
        <v>2.7872894911066811E-2</v>
      </c>
      <c r="BC13" s="34">
        <v>-2.1447674249412442E-2</v>
      </c>
      <c r="BD13" s="34">
        <v>12.574354829327435</v>
      </c>
      <c r="BE13" s="36">
        <v>100</v>
      </c>
      <c r="BF13" s="37">
        <v>2.3106E-4</v>
      </c>
      <c r="BG13" s="34">
        <v>0.78193000000000001</v>
      </c>
      <c r="BH13" s="34">
        <v>0.34175</v>
      </c>
      <c r="BI13" s="34">
        <v>1.18811</v>
      </c>
      <c r="BJ13" s="34">
        <v>6.2882100000000003</v>
      </c>
      <c r="BK13" s="34">
        <v>1.00308</v>
      </c>
      <c r="BL13" s="34">
        <v>0.53391</v>
      </c>
      <c r="BM13" s="35">
        <v>38.744</v>
      </c>
      <c r="BN13" s="35">
        <v>7.3300000000000004E-2</v>
      </c>
      <c r="BO13" s="34">
        <v>1</v>
      </c>
      <c r="BP13" s="108">
        <v>25</v>
      </c>
      <c r="BQ13" s="108">
        <v>70</v>
      </c>
      <c r="BR13" s="109">
        <f>IEVADE!$B$78</f>
        <v>0.95</v>
      </c>
      <c r="BS13" s="109">
        <f>IEVADE!$C$78</f>
        <v>0.7</v>
      </c>
      <c r="BT13" s="94">
        <f>IEVADE!$C$79</f>
        <v>0.45</v>
      </c>
      <c r="BU13" s="109">
        <f>IEVADE!$D$79</f>
        <v>0.7</v>
      </c>
      <c r="BV13" s="112">
        <f t="shared" ref="BV13:BV14" si="10">(SLOPE(BT13:BU13,BP13:BQ13))</f>
        <v>5.555555555555554E-3</v>
      </c>
      <c r="BW13" s="112">
        <f t="shared" si="9"/>
        <v>0.31111111111111112</v>
      </c>
      <c r="BX13" s="116">
        <v>33.530639999999998</v>
      </c>
      <c r="BY13" s="116">
        <v>13.437849999999999</v>
      </c>
      <c r="BZ13" s="117">
        <v>0.15026999999999999</v>
      </c>
      <c r="CA13" s="6">
        <v>1.9796160305120054</v>
      </c>
      <c r="CB13" s="6">
        <v>-0.14736184932285656</v>
      </c>
      <c r="CC13" s="645">
        <v>-0.33379999999999999</v>
      </c>
      <c r="CD13" s="646">
        <v>1</v>
      </c>
      <c r="CH13"/>
      <c r="CI13"/>
      <c r="CJ13"/>
      <c r="CK13"/>
      <c r="CL13"/>
      <c r="CM13"/>
      <c r="CN13"/>
      <c r="CO13"/>
      <c r="CP13"/>
      <c r="CQ13"/>
      <c r="CR13"/>
      <c r="CS13"/>
      <c r="CT13"/>
      <c r="CU13"/>
      <c r="CV13"/>
      <c r="CW13"/>
      <c r="CX13"/>
      <c r="CY13"/>
      <c r="CZ13"/>
      <c r="DA13"/>
    </row>
    <row r="14" spans="1:105" ht="15.75" thickBot="1">
      <c r="B14" s="671" t="s">
        <v>153</v>
      </c>
      <c r="C14" s="671" t="s">
        <v>451</v>
      </c>
      <c r="D14" s="671"/>
      <c r="E14" s="671"/>
      <c r="F14" s="671"/>
      <c r="G14" s="671" t="s">
        <v>8</v>
      </c>
      <c r="H14" s="671"/>
      <c r="I14" s="671" t="s">
        <v>10</v>
      </c>
      <c r="J14" s="671"/>
      <c r="K14" s="671" t="s">
        <v>12</v>
      </c>
      <c r="L14" s="671"/>
      <c r="M14" s="671" t="s">
        <v>13</v>
      </c>
      <c r="N14" s="671"/>
      <c r="O14" s="671" t="s">
        <v>14</v>
      </c>
      <c r="Y14" s="33">
        <v>4</v>
      </c>
      <c r="Z14" s="34">
        <v>4.3395799999999998</v>
      </c>
      <c r="AA14" s="34">
        <v>-5.5083700000000002</v>
      </c>
      <c r="AB14" s="34">
        <v>0.94706000000000001</v>
      </c>
      <c r="AC14" s="34">
        <v>6.1619000000000002</v>
      </c>
      <c r="AD14" s="34">
        <v>1.3341799999999999</v>
      </c>
      <c r="AE14" s="35">
        <v>-35.785209999999999</v>
      </c>
      <c r="AF14" s="35">
        <v>16.116299999999999</v>
      </c>
      <c r="AG14" s="34">
        <v>1.3195300000000001</v>
      </c>
      <c r="AH14" s="35">
        <v>-51.587040000000002</v>
      </c>
      <c r="AI14" s="35">
        <v>23.520320000000002</v>
      </c>
      <c r="AJ14" s="34">
        <v>1.196</v>
      </c>
      <c r="AK14" s="34">
        <v>1.024</v>
      </c>
      <c r="AL14" s="34">
        <v>-5.5E-2</v>
      </c>
      <c r="AM14" s="34">
        <v>0.66700000000000004</v>
      </c>
      <c r="AN14" s="35">
        <v>-31.73</v>
      </c>
      <c r="AO14" s="35">
        <v>38.329000000000001</v>
      </c>
      <c r="AP14" s="36">
        <v>144400</v>
      </c>
      <c r="AQ14" s="34">
        <v>-1.357</v>
      </c>
      <c r="AR14" s="34">
        <v>-0.30199999999999999</v>
      </c>
      <c r="AS14" s="35">
        <v>44.214245270365055</v>
      </c>
      <c r="AT14" s="35">
        <v>6.0203948496157222</v>
      </c>
      <c r="AU14" s="34">
        <v>-1.3771139481970722</v>
      </c>
      <c r="AV14" s="34">
        <v>0.34222606007104434</v>
      </c>
      <c r="AW14" s="34">
        <v>-0.45572513705597867</v>
      </c>
      <c r="AX14" s="34">
        <v>-2.0635344035938314</v>
      </c>
      <c r="AY14" s="34">
        <v>1.0015160295187868</v>
      </c>
      <c r="AZ14" s="34">
        <v>-0.25271881703701865</v>
      </c>
      <c r="BA14" s="34">
        <v>4.8756760906483634E-2</v>
      </c>
      <c r="BB14" s="34">
        <v>5.1462688472145857E-2</v>
      </c>
      <c r="BC14" s="34">
        <v>-6.8959261495000618E-2</v>
      </c>
      <c r="BD14" s="34">
        <v>8.8169436914051182</v>
      </c>
      <c r="BE14" s="36">
        <v>80</v>
      </c>
      <c r="BF14" s="37">
        <v>9.09E-5</v>
      </c>
      <c r="BG14" s="34">
        <v>0.71677000000000002</v>
      </c>
      <c r="BH14" s="34">
        <v>0.16692000000000001</v>
      </c>
      <c r="BI14" s="34">
        <v>1.75701</v>
      </c>
      <c r="BJ14" s="34">
        <v>3.01668</v>
      </c>
      <c r="BK14" s="34">
        <v>0.99795999999999996</v>
      </c>
      <c r="BL14" s="34">
        <v>0.72994999999999999</v>
      </c>
      <c r="BM14" s="35">
        <v>43.540999999999997</v>
      </c>
      <c r="BN14" s="35">
        <v>3.7100000000000001E-2</v>
      </c>
      <c r="BO14" s="682">
        <f>VLOOKUP(E4,$B$24:$D$31,3,FALSE)</f>
        <v>0.82</v>
      </c>
      <c r="BP14" s="108">
        <v>20</v>
      </c>
      <c r="BQ14" s="108">
        <v>60</v>
      </c>
      <c r="BR14" s="109">
        <f>IEVADE!$B$78</f>
        <v>0.95</v>
      </c>
      <c r="BS14" s="109">
        <f>IEVADE!$C$78</f>
        <v>0.7</v>
      </c>
      <c r="BT14" s="94">
        <f>IEVADE!$C$79</f>
        <v>0.45</v>
      </c>
      <c r="BU14" s="109">
        <f>IEVADE!$D$79</f>
        <v>0.7</v>
      </c>
      <c r="BV14" s="112">
        <f t="shared" si="10"/>
        <v>6.2499999999999986E-3</v>
      </c>
      <c r="BW14" s="112">
        <f t="shared" si="9"/>
        <v>0.32500000000000001</v>
      </c>
      <c r="BX14" s="116">
        <v>23.085509999999999</v>
      </c>
      <c r="BY14" s="116">
        <v>7.53172</v>
      </c>
      <c r="BZ14" s="117">
        <v>0.15026999999999999</v>
      </c>
      <c r="CA14" s="6">
        <v>1.8109426226830783</v>
      </c>
      <c r="CB14" s="6">
        <v>-0.12757092199195197</v>
      </c>
      <c r="CC14" s="645">
        <v>-0.33379999999999999</v>
      </c>
      <c r="CD14" s="646">
        <v>1</v>
      </c>
      <c r="CH14"/>
      <c r="CI14"/>
      <c r="CJ14" t="s">
        <v>436</v>
      </c>
      <c r="CK14">
        <v>1500</v>
      </c>
      <c r="CL14"/>
      <c r="CM14"/>
      <c r="CN14"/>
      <c r="CO14"/>
      <c r="CP14" s="641" t="s">
        <v>437</v>
      </c>
      <c r="CQ14"/>
      <c r="CR14"/>
      <c r="CS14"/>
      <c r="CT14"/>
      <c r="CU14"/>
      <c r="CV14"/>
      <c r="CW14"/>
      <c r="CX14"/>
      <c r="CY14"/>
      <c r="CZ14"/>
      <c r="DA14"/>
    </row>
    <row r="15" spans="1:105" ht="16.5" thickTop="1" thickBot="1">
      <c r="A15" s="6" t="s">
        <v>459</v>
      </c>
      <c r="B15" s="671">
        <v>1</v>
      </c>
      <c r="C15" s="671"/>
      <c r="D15" s="671"/>
      <c r="E15" s="671"/>
      <c r="F15" s="671"/>
      <c r="G15" s="671">
        <f>IEVADE!B17</f>
        <v>1</v>
      </c>
      <c r="H15" s="671"/>
      <c r="I15" s="671">
        <f>IEVADE!B19</f>
        <v>7</v>
      </c>
      <c r="J15" s="671"/>
      <c r="K15" s="671">
        <f>IEVADE!B20</f>
        <v>5</v>
      </c>
      <c r="L15" s="671"/>
      <c r="M15" s="671">
        <f>IEVADE!B21</f>
        <v>7</v>
      </c>
      <c r="N15" s="671"/>
      <c r="O15" s="671">
        <f>IEVADE!B18</f>
        <v>3000</v>
      </c>
      <c r="Y15" s="33"/>
      <c r="Z15" s="34"/>
      <c r="AA15" s="34"/>
      <c r="AB15" s="34"/>
      <c r="AC15" s="34"/>
      <c r="AD15" s="34"/>
      <c r="AE15" s="35"/>
      <c r="AF15" s="35"/>
      <c r="AG15" s="34"/>
      <c r="AH15" s="35"/>
      <c r="AI15" s="35"/>
      <c r="AJ15" s="34"/>
      <c r="AK15" s="34"/>
      <c r="AL15" s="34"/>
      <c r="AM15" s="34"/>
      <c r="AN15" s="35"/>
      <c r="AO15" s="35"/>
      <c r="AP15" s="36"/>
      <c r="AQ15" s="34"/>
      <c r="AR15" s="34"/>
      <c r="AS15" s="35"/>
      <c r="AT15" s="35"/>
      <c r="AU15" s="34"/>
      <c r="AV15" s="34"/>
      <c r="AW15" s="34"/>
      <c r="AX15" s="34"/>
      <c r="AY15" s="34"/>
      <c r="AZ15" s="34"/>
      <c r="BA15" s="34"/>
      <c r="BB15" s="34"/>
      <c r="BC15" s="34"/>
      <c r="BD15" s="34"/>
      <c r="BE15" s="36"/>
      <c r="BF15" s="37"/>
      <c r="BG15" s="34"/>
      <c r="BH15" s="34"/>
      <c r="BI15" s="34"/>
      <c r="BJ15" s="34"/>
      <c r="BK15" s="34"/>
      <c r="BL15" s="34"/>
      <c r="BM15" s="35"/>
      <c r="BN15" s="35"/>
      <c r="BO15" s="34"/>
      <c r="BP15" s="108"/>
      <c r="BQ15" s="108"/>
      <c r="BR15" s="109"/>
      <c r="BS15" s="109"/>
      <c r="BT15" s="94"/>
      <c r="BU15" s="109"/>
      <c r="BV15" s="112"/>
      <c r="BW15" s="112"/>
      <c r="BX15" s="116"/>
      <c r="BY15" s="116"/>
      <c r="BZ15" s="117"/>
      <c r="CC15" s="645"/>
      <c r="CD15" s="646"/>
      <c r="CH15"/>
      <c r="CI15" t="s">
        <v>438</v>
      </c>
      <c r="CJ15" s="642" t="s">
        <v>75</v>
      </c>
      <c r="CK15" t="s">
        <v>274</v>
      </c>
      <c r="CL15"/>
      <c r="CM15"/>
      <c r="CN15"/>
      <c r="CO15"/>
      <c r="CP15" s="643" t="s">
        <v>438</v>
      </c>
      <c r="CQ15" s="643" t="s">
        <v>75</v>
      </c>
      <c r="CR15"/>
      <c r="CS15"/>
      <c r="CT15"/>
      <c r="CU15"/>
      <c r="CV15"/>
      <c r="CW15"/>
      <c r="CX15"/>
      <c r="CY15"/>
      <c r="CZ15"/>
      <c r="DA15"/>
    </row>
    <row r="16" spans="1:105" ht="16.5" thickTop="1" thickBot="1">
      <c r="A16" s="6" t="s">
        <v>460</v>
      </c>
      <c r="B16" s="671">
        <v>0</v>
      </c>
      <c r="C16" s="671"/>
      <c r="D16" s="671"/>
      <c r="E16" s="671"/>
      <c r="F16" s="671"/>
      <c r="G16" s="671"/>
      <c r="H16" s="671"/>
      <c r="I16" s="671"/>
      <c r="J16" s="671">
        <f>VLOOKUP($E$4,B24:C30,2, FALSE)</f>
        <v>0.68</v>
      </c>
      <c r="K16" s="681">
        <f>K4/(VLOOKUP(E4,$B$24:$D$31,3,FALSE))</f>
        <v>0.8292682926829269</v>
      </c>
      <c r="L16" s="671"/>
      <c r="M16" s="671">
        <f>O16*PI()*K15^2/40000</f>
        <v>5.8904862254808616</v>
      </c>
      <c r="N16" s="671"/>
      <c r="O16" s="671">
        <f>IF(O15=0,40000*M15/PI()/M4^2,O15)</f>
        <v>3000</v>
      </c>
      <c r="Y16" s="33"/>
      <c r="Z16" s="34"/>
      <c r="AA16" s="34"/>
      <c r="AB16" s="34"/>
      <c r="AC16" s="34"/>
      <c r="AD16" s="34"/>
      <c r="AE16" s="35"/>
      <c r="AF16" s="35"/>
      <c r="AG16" s="34"/>
      <c r="AH16" s="35"/>
      <c r="AI16" s="35"/>
      <c r="AJ16" s="34"/>
      <c r="AK16" s="34"/>
      <c r="AL16" s="34"/>
      <c r="AM16" s="34"/>
      <c r="AN16" s="35"/>
      <c r="AO16" s="35"/>
      <c r="AP16" s="36"/>
      <c r="AQ16" s="34"/>
      <c r="AR16" s="34"/>
      <c r="AS16" s="35"/>
      <c r="AT16" s="35"/>
      <c r="AU16" s="34"/>
      <c r="AV16" s="34"/>
      <c r="AW16" s="34"/>
      <c r="AX16" s="34"/>
      <c r="AY16" s="34"/>
      <c r="AZ16" s="34"/>
      <c r="BA16" s="34"/>
      <c r="BB16" s="34"/>
      <c r="BC16" s="34"/>
      <c r="BD16" s="34"/>
      <c r="BE16" s="36"/>
      <c r="BF16" s="37"/>
      <c r="BG16" s="34"/>
      <c r="BH16" s="34"/>
      <c r="BI16" s="34"/>
      <c r="BJ16" s="34"/>
      <c r="BK16" s="34"/>
      <c r="BL16" s="34"/>
      <c r="BM16" s="35"/>
      <c r="BN16" s="35"/>
      <c r="BO16" s="34"/>
      <c r="BP16" s="108"/>
      <c r="BQ16" s="108"/>
      <c r="BR16" s="109"/>
      <c r="BS16" s="109"/>
      <c r="BT16" s="94"/>
      <c r="BU16" s="109"/>
      <c r="BV16" s="112"/>
      <c r="BW16" s="112"/>
      <c r="BX16" s="116"/>
      <c r="BY16" s="116"/>
      <c r="BZ16" s="117"/>
      <c r="CC16" s="645"/>
      <c r="CD16" s="646"/>
      <c r="CH16"/>
      <c r="CI16" s="615">
        <v>0.05</v>
      </c>
      <c r="CJ16" s="644">
        <f>$CJ$12*LN(CI16)+$CK$12</f>
        <v>1.999975432912322</v>
      </c>
      <c r="CK16" s="113">
        <f>CI16*CJ16*$CK$14</f>
        <v>149.99815746842415</v>
      </c>
      <c r="CL16"/>
      <c r="CM16"/>
      <c r="CN16"/>
      <c r="CO16"/>
      <c r="CP16" s="643">
        <v>0.05</v>
      </c>
      <c r="CQ16" s="643">
        <v>2</v>
      </c>
      <c r="CR16"/>
      <c r="CS16"/>
      <c r="CT16"/>
      <c r="CU16"/>
      <c r="CV16"/>
      <c r="CW16"/>
      <c r="CX16"/>
      <c r="CY16"/>
      <c r="CZ16"/>
      <c r="DA16"/>
    </row>
    <row r="17" spans="2:105" ht="12.75" thickTop="1">
      <c r="B17" s="6">
        <v>2</v>
      </c>
      <c r="C17" s="6">
        <v>2</v>
      </c>
      <c r="D17" s="6">
        <v>3</v>
      </c>
      <c r="E17" s="6">
        <v>4</v>
      </c>
      <c r="F17" s="6">
        <v>5</v>
      </c>
      <c r="G17" s="6">
        <v>6</v>
      </c>
      <c r="H17" s="6">
        <v>7</v>
      </c>
      <c r="I17" s="6">
        <v>8</v>
      </c>
      <c r="J17" s="6">
        <v>9</v>
      </c>
      <c r="K17" s="6">
        <v>10</v>
      </c>
      <c r="L17" s="6">
        <v>11</v>
      </c>
      <c r="M17" s="6">
        <v>12</v>
      </c>
      <c r="N17" s="6">
        <v>13</v>
      </c>
      <c r="O17" s="6">
        <v>14</v>
      </c>
      <c r="P17" s="6">
        <v>15</v>
      </c>
      <c r="Q17" s="6">
        <v>16</v>
      </c>
      <c r="R17" s="6">
        <v>17</v>
      </c>
      <c r="S17" s="6">
        <v>18</v>
      </c>
      <c r="T17" s="6">
        <v>19</v>
      </c>
      <c r="U17" s="6">
        <v>20</v>
      </c>
      <c r="V17" s="6">
        <v>21</v>
      </c>
      <c r="W17" s="6">
        <v>22</v>
      </c>
      <c r="Y17" s="33"/>
      <c r="Z17" s="34"/>
      <c r="AA17" s="34"/>
      <c r="AB17" s="34"/>
      <c r="AC17" s="34"/>
      <c r="AD17" s="34"/>
      <c r="AE17" s="35"/>
      <c r="AF17" s="35"/>
      <c r="AG17" s="34"/>
      <c r="AH17" s="35"/>
      <c r="AI17" s="35"/>
      <c r="AJ17" s="34"/>
      <c r="AK17" s="34"/>
      <c r="AL17" s="34"/>
      <c r="AM17" s="34"/>
      <c r="AN17" s="35"/>
      <c r="AO17" s="35"/>
      <c r="AP17" s="36"/>
      <c r="AQ17" s="34"/>
      <c r="AR17" s="34"/>
      <c r="AS17" s="35"/>
      <c r="AT17" s="35"/>
      <c r="AU17" s="34"/>
      <c r="AV17" s="34"/>
      <c r="AW17" s="34"/>
      <c r="AX17" s="34"/>
      <c r="AY17" s="34"/>
      <c r="AZ17" s="34"/>
      <c r="BA17" s="34"/>
      <c r="BB17" s="34"/>
      <c r="BC17" s="34"/>
      <c r="BD17" s="34"/>
      <c r="BE17" s="36"/>
      <c r="BF17" s="37"/>
      <c r="BG17" s="34"/>
      <c r="BH17" s="34"/>
      <c r="BI17" s="34"/>
      <c r="BJ17" s="34"/>
      <c r="BK17" s="34"/>
      <c r="BL17" s="34"/>
      <c r="BM17" s="35"/>
      <c r="BN17" s="35"/>
      <c r="BO17" s="34"/>
      <c r="BP17" s="108"/>
      <c r="BQ17" s="108"/>
      <c r="BR17" s="109"/>
      <c r="BS17" s="109"/>
      <c r="BT17" s="94"/>
      <c r="BU17" s="109"/>
      <c r="BV17" s="112"/>
      <c r="BW17" s="112"/>
      <c r="BX17" s="116"/>
      <c r="BY17" s="116"/>
      <c r="BZ17" s="117"/>
      <c r="CC17" s="645"/>
      <c r="CD17" s="646"/>
      <c r="CH17"/>
      <c r="CI17" s="615">
        <v>0.1</v>
      </c>
      <c r="CJ17" s="644">
        <f t="shared" ref="CJ17:CJ20" si="11">$CJ$12*LN(CI17)+$CK$12</f>
        <v>1.7686029040414124</v>
      </c>
      <c r="CK17" s="113">
        <f t="shared" ref="CK17:CK20" si="12">CI17*CJ17*$CK$14</f>
        <v>265.29043560621187</v>
      </c>
      <c r="CL17"/>
      <c r="CM17"/>
      <c r="CN17"/>
      <c r="CO17"/>
      <c r="CP17" s="643">
        <v>0.1</v>
      </c>
      <c r="CQ17" s="643"/>
      <c r="CR17"/>
      <c r="CS17"/>
      <c r="CT17"/>
      <c r="CU17"/>
      <c r="CV17"/>
      <c r="CW17"/>
      <c r="CX17"/>
      <c r="CY17"/>
      <c r="CZ17"/>
      <c r="DA17"/>
    </row>
    <row r="18" spans="2:105">
      <c r="B18" s="102"/>
      <c r="D18" s="105">
        <v>2</v>
      </c>
      <c r="F18" s="105">
        <v>3</v>
      </c>
      <c r="H18" s="105">
        <v>4</v>
      </c>
      <c r="I18" s="105">
        <v>5</v>
      </c>
      <c r="K18" s="105">
        <v>6</v>
      </c>
      <c r="M18" s="105">
        <v>7</v>
      </c>
      <c r="Q18" s="105">
        <v>8</v>
      </c>
      <c r="S18" s="95">
        <f>N9/S9</f>
        <v>2.1758457154739093</v>
      </c>
      <c r="T18" s="95">
        <f>P9/T9</f>
        <v>1.4343031426416771E-2</v>
      </c>
      <c r="U18" s="94"/>
      <c r="V18" s="94"/>
      <c r="W18" s="95">
        <f>N9/W9</f>
        <v>2.3555504132472929</v>
      </c>
      <c r="CH18"/>
      <c r="CI18" s="615">
        <v>0.15</v>
      </c>
      <c r="CJ18" s="644">
        <f t="shared" si="11"/>
        <v>1.6332586509549072</v>
      </c>
      <c r="CK18" s="113">
        <f t="shared" si="12"/>
        <v>367.48319646485407</v>
      </c>
      <c r="CL18"/>
      <c r="CM18"/>
      <c r="CN18"/>
      <c r="CO18"/>
      <c r="CP18" s="643">
        <v>0.15</v>
      </c>
      <c r="CQ18" s="643"/>
      <c r="CR18"/>
      <c r="CS18"/>
      <c r="CT18"/>
      <c r="CU18"/>
      <c r="CV18"/>
      <c r="CW18"/>
      <c r="CX18"/>
      <c r="CY18"/>
      <c r="CZ18"/>
      <c r="DA18"/>
    </row>
    <row r="19" spans="2:105">
      <c r="B19" s="660" t="s">
        <v>448</v>
      </c>
      <c r="C19" s="100"/>
      <c r="D19" s="101"/>
      <c r="E19" s="101"/>
      <c r="F19" s="16"/>
      <c r="L19" s="103" t="s">
        <v>96</v>
      </c>
      <c r="M19" s="103">
        <v>1</v>
      </c>
      <c r="CH19"/>
      <c r="CI19" s="615">
        <v>0.2</v>
      </c>
      <c r="CJ19" s="644">
        <f t="shared" si="11"/>
        <v>1.5372303751705028</v>
      </c>
      <c r="CK19" s="113">
        <f t="shared" si="12"/>
        <v>461.16911255115087</v>
      </c>
      <c r="CL19"/>
      <c r="CM19"/>
      <c r="CN19"/>
      <c r="CO19"/>
      <c r="CP19" s="643">
        <v>0.2</v>
      </c>
      <c r="CQ19" s="643"/>
      <c r="CR19"/>
      <c r="CS19"/>
      <c r="CT19"/>
      <c r="CU19"/>
      <c r="CV19"/>
      <c r="CW19"/>
      <c r="CX19"/>
      <c r="CY19"/>
      <c r="CZ19"/>
      <c r="DA19"/>
    </row>
    <row r="20" spans="2:105">
      <c r="B20" s="100" t="s">
        <v>449</v>
      </c>
      <c r="C20" s="100"/>
      <c r="D20" s="101"/>
      <c r="E20" s="101"/>
      <c r="AN20" s="707"/>
      <c r="BO20" s="100"/>
      <c r="BU20" s="6" t="s">
        <v>146</v>
      </c>
      <c r="CH20"/>
      <c r="CI20" s="615">
        <v>0.25</v>
      </c>
      <c r="CJ20" s="644">
        <f t="shared" si="11"/>
        <v>1.4627450577418195</v>
      </c>
      <c r="CK20" s="113">
        <f t="shared" si="12"/>
        <v>548.52939665318229</v>
      </c>
      <c r="CL20"/>
      <c r="CM20"/>
      <c r="CN20"/>
      <c r="CO20"/>
      <c r="CP20" s="643">
        <v>0.25</v>
      </c>
      <c r="CQ20" s="643"/>
      <c r="CR20"/>
      <c r="CS20"/>
      <c r="CT20"/>
      <c r="CU20"/>
      <c r="CV20"/>
      <c r="CW20"/>
      <c r="CX20"/>
      <c r="CY20"/>
      <c r="CZ20"/>
      <c r="DA20"/>
    </row>
    <row r="21" spans="2:105">
      <c r="B21" s="100"/>
      <c r="C21" s="100"/>
      <c r="D21" s="101"/>
      <c r="E21" s="101"/>
      <c r="F21" s="101"/>
      <c r="G21"/>
      <c r="H21" s="102"/>
      <c r="L21" s="102"/>
    </row>
    <row r="22" spans="2:105">
      <c r="B22" s="100"/>
      <c r="C22" s="100"/>
      <c r="D22" s="101"/>
      <c r="E22" s="101"/>
      <c r="F22" s="707"/>
      <c r="G22" s="100"/>
      <c r="H22"/>
      <c r="I22" s="100"/>
      <c r="L22" s="99"/>
      <c r="M22" s="99"/>
      <c r="N22" s="99"/>
      <c r="O22" s="100"/>
      <c r="P22" s="100"/>
      <c r="Q22" s="100"/>
      <c r="R22" s="100"/>
      <c r="S22" s="100"/>
      <c r="T22" s="150"/>
      <c r="U22" s="155"/>
    </row>
    <row r="23" spans="2:105">
      <c r="B23" s="100" t="s">
        <v>451</v>
      </c>
      <c r="C23" s="100" t="s">
        <v>461</v>
      </c>
      <c r="D23" s="101" t="s">
        <v>462</v>
      </c>
      <c r="F23" s="101"/>
      <c r="G23"/>
      <c r="H23"/>
      <c r="I23"/>
      <c r="J23"/>
      <c r="L23" s="100"/>
      <c r="M23" s="100"/>
      <c r="N23" s="101"/>
      <c r="O23" s="101"/>
      <c r="P23" s="101"/>
      <c r="Q23"/>
      <c r="R23" s="99"/>
      <c r="S23"/>
      <c r="T23" s="100"/>
      <c r="U23" s="154"/>
    </row>
    <row r="24" spans="2:105">
      <c r="B24" s="100">
        <v>-1</v>
      </c>
      <c r="C24" s="111">
        <v>0.84</v>
      </c>
      <c r="D24">
        <v>0.81</v>
      </c>
      <c r="E24" s="101"/>
      <c r="F24" s="101"/>
      <c r="G24"/>
      <c r="H24"/>
      <c r="I24"/>
      <c r="J24"/>
      <c r="L24" s="100"/>
      <c r="M24" s="100"/>
      <c r="N24" s="101"/>
      <c r="O24" s="101"/>
      <c r="P24" s="101"/>
      <c r="Q24"/>
      <c r="R24" s="616"/>
      <c r="S24"/>
      <c r="T24" s="100"/>
      <c r="U24" s="154"/>
    </row>
    <row r="25" spans="2:105">
      <c r="B25" s="100">
        <v>0</v>
      </c>
      <c r="C25" s="156">
        <v>0.68</v>
      </c>
      <c r="D25" s="156">
        <v>0.82</v>
      </c>
      <c r="E25" s="156"/>
      <c r="G25"/>
      <c r="H25"/>
      <c r="I25"/>
      <c r="J25"/>
      <c r="L25" s="100"/>
      <c r="M25" s="100"/>
      <c r="N25" s="101"/>
      <c r="O25" s="101"/>
      <c r="P25" s="101"/>
      <c r="Q25"/>
      <c r="R25" s="616"/>
      <c r="S25"/>
      <c r="T25" s="100"/>
      <c r="U25" s="154"/>
    </row>
    <row r="26" spans="2:105">
      <c r="B26" s="100">
        <v>1</v>
      </c>
      <c r="C26" s="156">
        <v>0.57999999999999996</v>
      </c>
      <c r="D26" s="156">
        <v>0.83</v>
      </c>
      <c r="E26" s="156"/>
      <c r="G26"/>
      <c r="H26"/>
      <c r="I26"/>
      <c r="J26"/>
      <c r="L26" s="100"/>
      <c r="M26" s="100"/>
      <c r="N26" s="101"/>
      <c r="O26" s="101"/>
      <c r="P26" s="101"/>
      <c r="Q26"/>
      <c r="R26" s="616"/>
      <c r="S26"/>
      <c r="T26" s="100"/>
      <c r="U26" s="154"/>
    </row>
    <row r="27" spans="2:105">
      <c r="B27" s="100">
        <v>2</v>
      </c>
      <c r="C27" s="156">
        <v>0.43</v>
      </c>
      <c r="D27" s="156">
        <v>0.85</v>
      </c>
      <c r="E27" s="156"/>
      <c r="G27"/>
      <c r="H27"/>
      <c r="I27"/>
      <c r="J27"/>
      <c r="L27" s="100"/>
      <c r="M27" s="100"/>
      <c r="N27" s="101"/>
      <c r="O27" s="101"/>
      <c r="P27" s="101"/>
      <c r="Q27"/>
      <c r="R27" s="616"/>
      <c r="S27"/>
      <c r="T27" s="100"/>
      <c r="U27" s="154"/>
    </row>
    <row r="28" spans="2:105">
      <c r="B28" s="100">
        <v>3</v>
      </c>
      <c r="C28" s="156">
        <v>0.37</v>
      </c>
      <c r="D28" s="156">
        <v>0.87</v>
      </c>
      <c r="E28" s="156"/>
      <c r="G28"/>
      <c r="H28"/>
      <c r="I28"/>
      <c r="J28"/>
      <c r="L28" s="100"/>
      <c r="M28" s="100"/>
      <c r="N28" s="101"/>
      <c r="O28" s="101"/>
      <c r="P28" s="101"/>
      <c r="Q28"/>
      <c r="R28" s="616"/>
      <c r="S28"/>
      <c r="T28" s="100"/>
      <c r="U28" s="154"/>
    </row>
    <row r="29" spans="2:105">
      <c r="B29" s="100">
        <v>4</v>
      </c>
      <c r="C29" s="156">
        <v>0.28000000000000003</v>
      </c>
      <c r="D29" s="156">
        <v>0.88</v>
      </c>
      <c r="E29" s="156"/>
      <c r="G29"/>
      <c r="H29"/>
      <c r="I29"/>
      <c r="J29"/>
      <c r="L29" s="100"/>
      <c r="M29" s="100"/>
      <c r="N29" s="101"/>
      <c r="O29" s="101"/>
      <c r="P29" s="101"/>
      <c r="Q29"/>
      <c r="R29" s="616"/>
      <c r="S29"/>
      <c r="T29" s="100"/>
      <c r="U29" s="154"/>
    </row>
    <row r="30" spans="2:105">
      <c r="B30" s="100">
        <v>5</v>
      </c>
      <c r="C30" s="615">
        <v>0.24</v>
      </c>
      <c r="D30" s="156">
        <v>0.9</v>
      </c>
      <c r="E30" s="156"/>
      <c r="G30"/>
      <c r="H30"/>
      <c r="I30"/>
      <c r="J30"/>
      <c r="L30" s="100"/>
      <c r="M30" s="100"/>
      <c r="N30" s="101"/>
      <c r="O30" s="101"/>
      <c r="P30" s="101"/>
      <c r="Q30"/>
      <c r="R30" s="616"/>
      <c r="S30"/>
      <c r="T30" s="100"/>
      <c r="U30" s="154"/>
    </row>
    <row r="31" spans="2:105">
      <c r="B31" s="100">
        <v>6</v>
      </c>
      <c r="C31" s="615">
        <v>0.21</v>
      </c>
      <c r="D31" s="156">
        <v>0.92</v>
      </c>
      <c r="E31" s="156"/>
      <c r="G31"/>
      <c r="H31"/>
      <c r="I31"/>
      <c r="J31"/>
      <c r="L31" s="100"/>
      <c r="M31" s="100"/>
      <c r="N31" s="101"/>
      <c r="O31" s="101"/>
      <c r="P31" s="101"/>
      <c r="Q31"/>
      <c r="R31" s="616"/>
      <c r="S31"/>
      <c r="T31" s="100"/>
      <c r="U31" s="154"/>
    </row>
    <row r="32" spans="2:105">
      <c r="B32" s="100"/>
      <c r="C32" s="100"/>
      <c r="D32" s="101"/>
      <c r="E32" s="101"/>
      <c r="F32" s="101"/>
      <c r="G32"/>
      <c r="H32"/>
      <c r="I32"/>
      <c r="J32"/>
      <c r="L32" s="100"/>
      <c r="M32" s="100"/>
      <c r="N32" s="101"/>
      <c r="O32" s="101"/>
      <c r="P32" s="101"/>
      <c r="Q32"/>
      <c r="R32" s="616"/>
      <c r="S32"/>
      <c r="T32" s="100"/>
      <c r="U32" s="154"/>
    </row>
    <row r="33" spans="2:21">
      <c r="B33" s="100"/>
      <c r="C33" s="683"/>
      <c r="F33" s="101"/>
      <c r="G33"/>
      <c r="H33"/>
      <c r="I33"/>
      <c r="J33"/>
      <c r="L33" s="100"/>
      <c r="M33" s="100"/>
      <c r="N33" s="101"/>
      <c r="O33" s="101"/>
      <c r="P33" s="101"/>
      <c r="Q33"/>
      <c r="R33" s="616"/>
      <c r="S33"/>
      <c r="T33" s="100"/>
      <c r="U33" s="154"/>
    </row>
    <row r="34" spans="2:21">
      <c r="B34" s="100"/>
      <c r="C34" s="684"/>
      <c r="F34" s="101"/>
      <c r="G34"/>
      <c r="H34"/>
      <c r="I34"/>
      <c r="J34"/>
      <c r="L34" s="100"/>
      <c r="M34" s="100"/>
      <c r="N34" s="101"/>
      <c r="O34" s="101"/>
      <c r="P34" s="101"/>
      <c r="Q34"/>
      <c r="R34" s="616"/>
      <c r="S34"/>
      <c r="T34" s="100"/>
      <c r="U34" s="154"/>
    </row>
    <row r="35" spans="2:21">
      <c r="B35" s="100"/>
      <c r="C35" s="684"/>
      <c r="F35" s="101"/>
      <c r="G35"/>
      <c r="H35"/>
      <c r="I35"/>
      <c r="J35"/>
      <c r="L35" s="100"/>
      <c r="M35" s="100"/>
      <c r="N35" s="101"/>
      <c r="O35" s="101"/>
      <c r="P35" s="101"/>
      <c r="Q35"/>
      <c r="R35" s="616"/>
      <c r="S35"/>
      <c r="T35" s="100"/>
      <c r="U35" s="154"/>
    </row>
    <row r="36" spans="2:21">
      <c r="B36" s="100"/>
      <c r="C36" s="684"/>
      <c r="F36" s="101"/>
      <c r="G36"/>
      <c r="H36"/>
      <c r="I36"/>
      <c r="J36"/>
      <c r="L36" s="100"/>
      <c r="M36" s="100"/>
      <c r="N36" s="101"/>
      <c r="O36" s="101"/>
      <c r="P36" s="101"/>
      <c r="Q36"/>
      <c r="R36" s="616"/>
      <c r="S36"/>
      <c r="T36" s="100"/>
      <c r="U36" s="154"/>
    </row>
    <row r="37" spans="2:21">
      <c r="B37" s="100"/>
      <c r="C37" s="684"/>
      <c r="F37" s="101"/>
      <c r="G37"/>
      <c r="H37"/>
      <c r="I37"/>
      <c r="J37"/>
      <c r="L37" s="100"/>
      <c r="M37" s="100"/>
      <c r="N37" s="101"/>
      <c r="O37" s="101"/>
      <c r="P37" s="101"/>
      <c r="Q37"/>
      <c r="R37" s="616"/>
      <c r="S37"/>
      <c r="T37" s="100"/>
      <c r="U37" s="154"/>
    </row>
    <row r="38" spans="2:21">
      <c r="B38" s="100"/>
      <c r="C38" s="684"/>
      <c r="F38" s="101"/>
      <c r="G38"/>
      <c r="H38"/>
      <c r="I38"/>
      <c r="J38"/>
      <c r="L38" s="100"/>
      <c r="M38" s="100"/>
      <c r="N38" s="101"/>
      <c r="O38" s="101"/>
      <c r="P38" s="101"/>
      <c r="Q38"/>
      <c r="R38" s="616"/>
      <c r="S38"/>
      <c r="T38" s="100"/>
      <c r="U38" s="156"/>
    </row>
    <row r="39" spans="2:21">
      <c r="B39" s="100"/>
      <c r="C39" s="684"/>
      <c r="F39" s="101"/>
      <c r="G39"/>
      <c r="H39"/>
      <c r="I39"/>
      <c r="J39"/>
      <c r="L39" s="100"/>
      <c r="M39" s="100"/>
      <c r="N39" s="101"/>
      <c r="O39" s="101"/>
      <c r="P39" s="101"/>
      <c r="Q39"/>
      <c r="R39"/>
      <c r="S39"/>
      <c r="T39" s="100"/>
      <c r="U39" s="156"/>
    </row>
    <row r="40" spans="2:21">
      <c r="B40" s="100"/>
      <c r="C40" s="100"/>
      <c r="D40" s="101"/>
      <c r="E40" s="101"/>
      <c r="F40" s="101"/>
      <c r="G40"/>
      <c r="H40"/>
      <c r="I40"/>
      <c r="J40"/>
      <c r="L40" s="100"/>
      <c r="M40" s="100"/>
      <c r="N40" s="101"/>
      <c r="O40" s="101"/>
      <c r="P40" s="101"/>
      <c r="Q40"/>
      <c r="R40"/>
      <c r="S40"/>
      <c r="T40" s="100"/>
      <c r="U40" s="156"/>
    </row>
    <row r="41" spans="2:21" ht="15">
      <c r="B41" s="100"/>
      <c r="C41" s="100"/>
      <c r="D41" s="101"/>
      <c r="E41" s="101"/>
      <c r="F41" s="101"/>
      <c r="G41"/>
      <c r="H41"/>
      <c r="I41"/>
      <c r="J41"/>
      <c r="P41" s="100"/>
      <c r="Q41" s="148"/>
      <c r="R41" s="149"/>
      <c r="S41" s="100"/>
      <c r="T41" s="100"/>
    </row>
    <row r="42" spans="2:21" ht="12.75">
      <c r="I42"/>
      <c r="J42"/>
      <c r="L42" s="104"/>
      <c r="M42" s="104"/>
      <c r="N42" s="104"/>
      <c r="O42" s="104"/>
      <c r="P42" s="104"/>
      <c r="Q42" s="104"/>
      <c r="R42" s="104"/>
      <c r="S42" s="104"/>
      <c r="T42" s="152"/>
    </row>
    <row r="43" spans="2:21">
      <c r="T43" s="100"/>
    </row>
    <row r="46" spans="2:21">
      <c r="M46" s="31"/>
      <c r="O46" s="31"/>
    </row>
    <row r="47" spans="2:21">
      <c r="J47"/>
    </row>
    <row r="48" spans="2:21">
      <c r="J48"/>
    </row>
    <row r="49" spans="10:10">
      <c r="J49"/>
    </row>
    <row r="50" spans="10:10">
      <c r="J50"/>
    </row>
    <row r="51" spans="10:10">
      <c r="J51"/>
    </row>
    <row r="52" spans="10:10">
      <c r="J52"/>
    </row>
    <row r="53" spans="10:10">
      <c r="J53"/>
    </row>
    <row r="54" spans="10:10">
      <c r="J54"/>
    </row>
    <row r="55" spans="10:10">
      <c r="J55"/>
    </row>
    <row r="56" spans="10:10">
      <c r="J56"/>
    </row>
    <row r="57" spans="10:10">
      <c r="J57"/>
    </row>
    <row r="58" spans="10:10">
      <c r="J58"/>
    </row>
    <row r="59" spans="10:10">
      <c r="J59"/>
    </row>
    <row r="60" spans="10:10">
      <c r="J60"/>
    </row>
    <row r="61" spans="10:10">
      <c r="J61"/>
    </row>
    <row r="62" spans="10:10">
      <c r="J62"/>
    </row>
    <row r="63" spans="10:10">
      <c r="J63"/>
    </row>
    <row r="64" spans="10:10">
      <c r="J64"/>
    </row>
    <row r="65" spans="10:10">
      <c r="J65"/>
    </row>
    <row r="66" spans="10:10">
      <c r="J66"/>
    </row>
    <row r="67" spans="10:10">
      <c r="J67"/>
    </row>
    <row r="68" spans="10:10">
      <c r="J68"/>
    </row>
    <row r="69" spans="10:10">
      <c r="J69"/>
    </row>
    <row r="70" spans="10:10">
      <c r="J70"/>
    </row>
    <row r="71" spans="10:10">
      <c r="J71"/>
    </row>
    <row r="72" spans="10:10">
      <c r="J72"/>
    </row>
    <row r="73" spans="10:10">
      <c r="J73"/>
    </row>
    <row r="74" spans="10:10">
      <c r="J74"/>
    </row>
    <row r="75" spans="10:10">
      <c r="J75"/>
    </row>
    <row r="76" spans="10:10">
      <c r="J76"/>
    </row>
    <row r="77" spans="10:10">
      <c r="J77"/>
    </row>
    <row r="78" spans="10:10">
      <c r="J78"/>
    </row>
    <row r="79" spans="10:10">
      <c r="J79"/>
    </row>
    <row r="80" spans="10:10">
      <c r="J80"/>
    </row>
    <row r="81" spans="10:10">
      <c r="J81"/>
    </row>
    <row r="82" spans="10:10">
      <c r="J82"/>
    </row>
    <row r="83" spans="10:10">
      <c r="J83"/>
    </row>
    <row r="84" spans="10:10">
      <c r="J84"/>
    </row>
    <row r="85" spans="10:10">
      <c r="J85"/>
    </row>
    <row r="86" spans="10:10">
      <c r="J86"/>
    </row>
    <row r="87" spans="10:10">
      <c r="J87"/>
    </row>
    <row r="88" spans="10:10">
      <c r="J88"/>
    </row>
    <row r="89" spans="10:10">
      <c r="J89"/>
    </row>
    <row r="90" spans="10:10">
      <c r="J90"/>
    </row>
    <row r="91" spans="10:10">
      <c r="J91"/>
    </row>
    <row r="92" spans="10:10">
      <c r="J92"/>
    </row>
  </sheetData>
  <sheetProtection algorithmName="SHA-512" hashValue="bvhgp5SMpvbWOVMltDREt1CpOwbXOQAN9+rhTgcMpmP4LOGU4Ehyw44mvQGKYI80wNJAzkLdkgXc+xUZ2lW+cw==" saltValue="YL2cBiPjyXHjZ40gvovqYg==" spinCount="100000" sheet="1" objects="1" scenarios="1" selectLockedCells="1"/>
  <mergeCells count="4">
    <mergeCell ref="E3:F3"/>
    <mergeCell ref="N3:O3"/>
    <mergeCell ref="P3:Q3"/>
    <mergeCell ref="G3:H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7"/>
  <sheetViews>
    <sheetView workbookViewId="0">
      <selection activeCell="O7" sqref="O7"/>
    </sheetView>
  </sheetViews>
  <sheetFormatPr defaultRowHeight="12"/>
  <cols>
    <col min="1" max="1" width="8.5" bestFit="1" customWidth="1"/>
    <col min="2" max="2" width="8.5" customWidth="1"/>
    <col min="5" max="5" width="10.1640625" bestFit="1" customWidth="1"/>
    <col min="6" max="6" width="8.33203125" bestFit="1" customWidth="1"/>
    <col min="7" max="8" width="6.6640625" bestFit="1" customWidth="1"/>
    <col min="9" max="9" width="5.6640625" customWidth="1"/>
    <col min="10" max="14" width="5.6640625" bestFit="1" customWidth="1"/>
    <col min="15" max="28" width="5.83203125" bestFit="1" customWidth="1"/>
  </cols>
  <sheetData>
    <row r="1" spans="1:39" ht="24">
      <c r="A1" t="s">
        <v>153</v>
      </c>
      <c r="B1" t="s">
        <v>154</v>
      </c>
      <c r="C1" s="132" t="s">
        <v>100</v>
      </c>
      <c r="D1" s="132" t="s">
        <v>101</v>
      </c>
      <c r="E1" s="132" t="s">
        <v>103</v>
      </c>
      <c r="F1" s="132" t="s">
        <v>117</v>
      </c>
      <c r="G1" s="132" t="s">
        <v>118</v>
      </c>
      <c r="H1" s="132" t="s">
        <v>119</v>
      </c>
      <c r="I1" s="132" t="s">
        <v>120</v>
      </c>
      <c r="J1" s="132" t="s">
        <v>121</v>
      </c>
      <c r="K1" s="132" t="s">
        <v>122</v>
      </c>
      <c r="L1" s="132" t="s">
        <v>123</v>
      </c>
      <c r="M1" s="132" t="s">
        <v>124</v>
      </c>
      <c r="N1" s="132" t="s">
        <v>125</v>
      </c>
      <c r="O1" s="132" t="s">
        <v>126</v>
      </c>
      <c r="P1" s="132" t="s">
        <v>127</v>
      </c>
      <c r="Q1" s="132" t="s">
        <v>128</v>
      </c>
      <c r="R1" s="132" t="s">
        <v>129</v>
      </c>
      <c r="S1" s="132" t="s">
        <v>130</v>
      </c>
      <c r="T1" s="132" t="s">
        <v>131</v>
      </c>
      <c r="U1" s="132" t="s">
        <v>132</v>
      </c>
      <c r="V1" s="132" t="s">
        <v>133</v>
      </c>
      <c r="W1" s="132" t="s">
        <v>134</v>
      </c>
      <c r="X1" s="132" t="s">
        <v>135</v>
      </c>
      <c r="Y1" s="132" t="s">
        <v>136</v>
      </c>
      <c r="Z1" s="132" t="s">
        <v>137</v>
      </c>
      <c r="AA1" s="132" t="s">
        <v>138</v>
      </c>
      <c r="AB1" s="132" t="s">
        <v>139</v>
      </c>
      <c r="AC1" s="124" t="s">
        <v>47</v>
      </c>
      <c r="AD1" s="33" t="s">
        <v>48</v>
      </c>
      <c r="AE1" s="33" t="s">
        <v>49</v>
      </c>
      <c r="AF1" s="33" t="s">
        <v>63</v>
      </c>
      <c r="AI1">
        <v>1</v>
      </c>
      <c r="AJ1">
        <v>2</v>
      </c>
      <c r="AK1">
        <v>3</v>
      </c>
      <c r="AL1">
        <v>4</v>
      </c>
      <c r="AM1">
        <v>5</v>
      </c>
    </row>
    <row r="2" spans="1:39">
      <c r="A2">
        <f>Ieeja_AGM!A4</f>
        <v>0</v>
      </c>
      <c r="B2">
        <f>Ieeja_AGM!Q4</f>
        <v>3000</v>
      </c>
      <c r="C2" s="136">
        <v>4</v>
      </c>
      <c r="D2" s="136" t="s">
        <v>102</v>
      </c>
      <c r="E2" s="133" t="s">
        <v>47</v>
      </c>
      <c r="F2" s="127">
        <f>Bez_KKC!C20</f>
        <v>1</v>
      </c>
      <c r="G2" s="127">
        <f>Bez_KKC!D20</f>
        <v>6</v>
      </c>
      <c r="H2" s="127">
        <f>Bez_KKC!E20</f>
        <v>11</v>
      </c>
      <c r="I2" s="127">
        <f>Bez_KKC!F20</f>
        <v>16</v>
      </c>
      <c r="J2" s="127">
        <f>Bez_KKC!G20</f>
        <v>21</v>
      </c>
      <c r="K2" s="127">
        <f>Bez_KKC!H20</f>
        <v>26</v>
      </c>
      <c r="L2" s="127">
        <f>Bez_KKC!I20</f>
        <v>31</v>
      </c>
      <c r="M2" s="127">
        <f>Bez_KKC!J20</f>
        <v>36</v>
      </c>
      <c r="N2" s="127">
        <f>Bez_KKC!K20</f>
        <v>41</v>
      </c>
      <c r="O2" s="127">
        <f>Bez_KKC!L20</f>
        <v>46</v>
      </c>
      <c r="P2" s="127">
        <f>Bez_KKC!M20</f>
        <v>51</v>
      </c>
      <c r="Q2" s="127">
        <f>Bez_KKC!N20</f>
        <v>56</v>
      </c>
      <c r="R2" s="127">
        <f>Bez_KKC!O20</f>
        <v>61</v>
      </c>
      <c r="S2" s="127">
        <f>Bez_KKC!P20</f>
        <v>66</v>
      </c>
      <c r="T2" s="127">
        <f>Bez_KKC!Q20</f>
        <v>71</v>
      </c>
      <c r="U2" s="127">
        <f>Bez_KKC!R20</f>
        <v>76</v>
      </c>
      <c r="V2" s="127">
        <f>Bez_KKC!S20</f>
        <v>81</v>
      </c>
      <c r="W2" s="127">
        <f>Bez_KKC!T20</f>
        <v>86</v>
      </c>
      <c r="X2" s="127">
        <f>Bez_KKC!U20</f>
        <v>91</v>
      </c>
      <c r="Y2" s="127">
        <f>Bez_KKC!V20</f>
        <v>96</v>
      </c>
      <c r="Z2" s="127">
        <f>Bez_KKC!W20</f>
        <v>101</v>
      </c>
      <c r="AA2" s="127">
        <f>Bez_KKC!X20</f>
        <v>106</v>
      </c>
      <c r="AB2" s="127">
        <f>Bez_KKC!Y20</f>
        <v>111</v>
      </c>
      <c r="AI2" s="33" t="s">
        <v>27</v>
      </c>
      <c r="AJ2" s="33" t="s">
        <v>43</v>
      </c>
      <c r="AK2" s="33" t="s">
        <v>44</v>
      </c>
      <c r="AL2" s="33" t="s">
        <v>45</v>
      </c>
      <c r="AM2" s="33" t="s">
        <v>46</v>
      </c>
    </row>
    <row r="3" spans="1:39">
      <c r="A3">
        <f>A2</f>
        <v>0</v>
      </c>
      <c r="B3">
        <f>B2</f>
        <v>3000</v>
      </c>
      <c r="C3" s="136">
        <v>4</v>
      </c>
      <c r="D3" s="136" t="s">
        <v>102</v>
      </c>
      <c r="E3" s="133" t="s">
        <v>67</v>
      </c>
      <c r="F3" s="139">
        <f>Bez_KKC!C21</f>
        <v>-1</v>
      </c>
      <c r="G3" s="139">
        <f>Bez_KKC!D21</f>
        <v>4</v>
      </c>
      <c r="H3" s="139">
        <f>Bez_KKC!E21</f>
        <v>9</v>
      </c>
      <c r="I3" s="139">
        <f>Bez_KKC!F21</f>
        <v>14</v>
      </c>
      <c r="J3" s="139">
        <f>Bez_KKC!G21</f>
        <v>19</v>
      </c>
      <c r="K3" s="139">
        <f>Bez_KKC!H21</f>
        <v>24</v>
      </c>
      <c r="L3" s="139">
        <f>Bez_KKC!I21</f>
        <v>29</v>
      </c>
      <c r="M3" s="139">
        <f>Bez_KKC!J21</f>
        <v>34</v>
      </c>
      <c r="N3" s="139">
        <f>Bez_KKC!K21</f>
        <v>39</v>
      </c>
      <c r="O3" s="139">
        <f>Bez_KKC!L21</f>
        <v>44</v>
      </c>
      <c r="P3" s="139">
        <f>Bez_KKC!M21</f>
        <v>49</v>
      </c>
      <c r="Q3" s="139">
        <f>Bez_KKC!N21</f>
        <v>54</v>
      </c>
      <c r="R3" s="139">
        <f>Bez_KKC!O21</f>
        <v>59</v>
      </c>
      <c r="S3" s="139">
        <f>Bez_KKC!P21</f>
        <v>64</v>
      </c>
      <c r="T3" s="139">
        <f>Bez_KKC!Q21</f>
        <v>69</v>
      </c>
      <c r="U3" s="139">
        <f>Bez_KKC!R21</f>
        <v>74</v>
      </c>
      <c r="V3" s="139">
        <f>Bez_KKC!S21</f>
        <v>79</v>
      </c>
      <c r="W3" s="139">
        <f>Bez_KKC!T21</f>
        <v>84</v>
      </c>
      <c r="X3" s="139">
        <f>Bez_KKC!U21</f>
        <v>89</v>
      </c>
      <c r="Y3" s="139">
        <f>Bez_KKC!V21</f>
        <v>94</v>
      </c>
      <c r="Z3" s="139">
        <f>Bez_KKC!W21</f>
        <v>99</v>
      </c>
      <c r="AA3" s="139">
        <f>Bez_KKC!X21</f>
        <v>104</v>
      </c>
      <c r="AB3" s="139">
        <f>Bez_KKC!Y21</f>
        <v>109</v>
      </c>
      <c r="AI3" s="36">
        <v>1</v>
      </c>
      <c r="AJ3" s="37">
        <v>1.6541E-4</v>
      </c>
      <c r="AK3" s="34">
        <v>0.56581999999999999</v>
      </c>
      <c r="AL3" s="34">
        <v>0.25924000000000003</v>
      </c>
      <c r="AM3" s="34">
        <v>1.5968899999999999</v>
      </c>
    </row>
    <row r="4" spans="1:39">
      <c r="A4">
        <f t="shared" ref="A4:A51" si="0">A3</f>
        <v>0</v>
      </c>
      <c r="B4">
        <f t="shared" ref="B4:B51" si="1">B3</f>
        <v>3000</v>
      </c>
      <c r="C4" s="136">
        <v>4</v>
      </c>
      <c r="D4" s="136" t="s">
        <v>102</v>
      </c>
      <c r="E4" s="133" t="s">
        <v>70</v>
      </c>
      <c r="F4" s="128">
        <f>Bez_KKC!C22</f>
        <v>0.68</v>
      </c>
      <c r="G4" s="128">
        <f>Bez_KKC!D22</f>
        <v>4.08</v>
      </c>
      <c r="H4" s="128">
        <f>Bez_KKC!E22</f>
        <v>7.48</v>
      </c>
      <c r="I4" s="128">
        <f>Bez_KKC!F22</f>
        <v>11.686214221088798</v>
      </c>
      <c r="J4" s="128">
        <f>Bez_KKC!G22</f>
        <v>15.227880878685202</v>
      </c>
      <c r="K4" s="128">
        <f>Bez_KKC!H22</f>
        <v>18.279321689714248</v>
      </c>
      <c r="L4" s="128">
        <f>Bez_KKC!I22</f>
        <v>20.88803102369787</v>
      </c>
      <c r="M4" s="128">
        <f>Bez_KKC!J22</f>
        <v>23.11921405291374</v>
      </c>
      <c r="N4" s="128">
        <f>Bez_KKC!K22</f>
        <v>25.035544609164525</v>
      </c>
      <c r="O4" s="128">
        <f>Bez_KKC!L22</f>
        <v>26.691185039919638</v>
      </c>
      <c r="P4" s="128">
        <f>Bez_KKC!M22</f>
        <v>28.130999034423407</v>
      </c>
      <c r="Q4" s="128">
        <f>Bez_KKC!N22</f>
        <v>29.391503657013143</v>
      </c>
      <c r="R4" s="128">
        <f>Bez_KKC!O22</f>
        <v>30.502247589458914</v>
      </c>
      <c r="S4" s="128">
        <f>Bez_KKC!P22</f>
        <v>31.487141478610692</v>
      </c>
      <c r="T4" s="128">
        <f>Bez_KKC!Q22</f>
        <v>32.365595212813155</v>
      </c>
      <c r="U4" s="128">
        <f>Bez_KKC!R22</f>
        <v>33.153441846718344</v>
      </c>
      <c r="V4" s="128">
        <f>Bez_KKC!S22</f>
        <v>33.864742837486858</v>
      </c>
      <c r="W4" s="128">
        <f>Bez_KKC!T22</f>
        <v>34.541099834036068</v>
      </c>
      <c r="X4" s="128">
        <f>Bez_KKC!U22</f>
        <v>35.194546261089549</v>
      </c>
      <c r="Y4" s="128">
        <f>Bez_KKC!V22</f>
        <v>35.835468913046647</v>
      </c>
      <c r="Z4" s="128">
        <f>Bez_KKC!W22</f>
        <v>36.472931336526258</v>
      </c>
      <c r="AA4" s="128">
        <f>Bez_KKC!X22</f>
        <v>37.114933287276742</v>
      </c>
      <c r="AB4" s="128">
        <f>Bez_KKC!Y22</f>
        <v>37.768623366511768</v>
      </c>
      <c r="AI4" s="36">
        <v>3</v>
      </c>
      <c r="AJ4" s="37">
        <v>2.3106E-4</v>
      </c>
      <c r="AK4" s="34">
        <v>0.78193000000000001</v>
      </c>
      <c r="AL4" s="34">
        <v>0.34175</v>
      </c>
      <c r="AM4" s="34">
        <v>1.18811</v>
      </c>
    </row>
    <row r="5" spans="1:39">
      <c r="A5">
        <f t="shared" si="0"/>
        <v>0</v>
      </c>
      <c r="B5">
        <f t="shared" si="1"/>
        <v>3000</v>
      </c>
      <c r="C5" s="136">
        <v>4</v>
      </c>
      <c r="D5" s="136" t="s">
        <v>102</v>
      </c>
      <c r="E5" s="133" t="s">
        <v>62</v>
      </c>
      <c r="F5" s="140">
        <f>Bez_KKC!C23</f>
        <v>0.88569577365981011</v>
      </c>
      <c r="G5" s="140">
        <f>Bez_KKC!D23</f>
        <v>5.092880254156734</v>
      </c>
      <c r="H5" s="140">
        <f>Bez_KKC!E23</f>
        <v>9.2002735608786814</v>
      </c>
      <c r="I5" s="140">
        <f>Bez_KKC!F23</f>
        <v>13.691336194456174</v>
      </c>
      <c r="J5" s="140">
        <f>Bez_KKC!G23</f>
        <v>17.566452397765804</v>
      </c>
      <c r="K5" s="140">
        <f>Bez_KKC!H23</f>
        <v>20.831627406003502</v>
      </c>
      <c r="L5" s="140">
        <f>Bez_KKC!I23</f>
        <v>23.567167743622839</v>
      </c>
      <c r="M5" s="140">
        <f>Bez_KKC!J23</f>
        <v>25.863409508667893</v>
      </c>
      <c r="N5" s="140">
        <f>Bez_KKC!K23</f>
        <v>27.801207385601916</v>
      </c>
      <c r="O5" s="140">
        <f>Bez_KKC!L23</f>
        <v>29.44762929843391</v>
      </c>
      <c r="P5" s="140">
        <f>Bez_KKC!M23</f>
        <v>30.85666476381888</v>
      </c>
      <c r="Q5" s="140">
        <f>Bez_KKC!N23</f>
        <v>32.07130168777195</v>
      </c>
      <c r="R5" s="140">
        <f>Bez_KKC!O23</f>
        <v>33.125702388868753</v>
      </c>
      <c r="S5" s="140">
        <f>Bez_KKC!P23</f>
        <v>34.047087982137278</v>
      </c>
      <c r="T5" s="140">
        <f>Bez_KKC!Q23</f>
        <v>34.857258449789455</v>
      </c>
      <c r="U5" s="140">
        <f>Bez_KKC!R23</f>
        <v>35.573781706411204</v>
      </c>
      <c r="V5" s="140">
        <f>Bez_KKC!S23</f>
        <v>36.210911679909202</v>
      </c>
      <c r="W5" s="140">
        <f>Bez_KKC!T23</f>
        <v>36.780294239474657</v>
      </c>
      <c r="X5" s="140">
        <f>Bez_KKC!U23</f>
        <v>37.291510373536035</v>
      </c>
      <c r="Y5" s="140">
        <f>Bez_KKC!V23</f>
        <v>37.752495568615153</v>
      </c>
      <c r="Z5" s="140">
        <f>Bez_KKC!W23</f>
        <v>38.169865213173885</v>
      </c>
      <c r="AA5" s="140">
        <f>Bez_KKC!X23</f>
        <v>38.549168554731146</v>
      </c>
      <c r="AB5" s="140">
        <f>Bez_KKC!Y23</f>
        <v>38.89508813795107</v>
      </c>
      <c r="AI5" s="36">
        <v>4</v>
      </c>
      <c r="AJ5" s="37">
        <v>9.09E-5</v>
      </c>
      <c r="AK5" s="34">
        <v>0.71677000000000002</v>
      </c>
      <c r="AL5" s="34">
        <v>0.16692000000000001</v>
      </c>
      <c r="AM5" s="34">
        <v>1.75701</v>
      </c>
    </row>
    <row r="6" spans="1:39">
      <c r="A6">
        <f t="shared" si="0"/>
        <v>0</v>
      </c>
      <c r="B6">
        <f t="shared" si="1"/>
        <v>3000</v>
      </c>
      <c r="C6" s="136">
        <v>4</v>
      </c>
      <c r="D6" s="136" t="s">
        <v>102</v>
      </c>
      <c r="E6" s="133" t="s">
        <v>63</v>
      </c>
      <c r="F6" s="128">
        <f>Bez_KKC!C24</f>
        <v>0.8292682926829269</v>
      </c>
      <c r="G6" s="128">
        <f>Bez_KKC!D24</f>
        <v>4.975609756097561</v>
      </c>
      <c r="H6" s="128">
        <f>Bez_KKC!E24</f>
        <v>9.1219512195121961</v>
      </c>
      <c r="I6" s="128">
        <f>Bez_KKC!F24</f>
        <v>12.010495716789208</v>
      </c>
      <c r="J6" s="128">
        <f>Bez_KKC!G24</f>
        <v>14.519303404098789</v>
      </c>
      <c r="K6" s="128">
        <f>Bez_KKC!H24</f>
        <v>16.717915544458595</v>
      </c>
      <c r="L6" s="128">
        <f>Bez_KKC!I24</f>
        <v>18.684497619239423</v>
      </c>
      <c r="M6" s="128">
        <f>Bez_KKC!J24</f>
        <v>20.469674320670311</v>
      </c>
      <c r="N6" s="128">
        <f>Bez_KKC!K24</f>
        <v>22.108640030434515</v>
      </c>
      <c r="O6" s="128">
        <f>Bez_KKC!L24</f>
        <v>23.626998635419078</v>
      </c>
      <c r="P6" s="128">
        <f>Bez_KKC!M24</f>
        <v>25.044002137475402</v>
      </c>
      <c r="Q6" s="128">
        <f>Bez_KKC!N24</f>
        <v>26.374507123464436</v>
      </c>
      <c r="R6" s="128">
        <f>Bez_KKC!O24</f>
        <v>27.630226042670301</v>
      </c>
      <c r="S6" s="128">
        <f>Bez_KKC!P24</f>
        <v>28.820561365480433</v>
      </c>
      <c r="T6" s="128">
        <f>Bez_KKC!Q24</f>
        <v>29.953179982181076</v>
      </c>
      <c r="U6" s="128">
        <f>Bez_KKC!R24</f>
        <v>31.03441940333197</v>
      </c>
      <c r="V6" s="128">
        <f>Bez_KKC!S24</f>
        <v>32.069581591610422</v>
      </c>
      <c r="W6" s="128">
        <f>Bez_KKC!T24</f>
        <v>33.06333998906247</v>
      </c>
      <c r="X6" s="128">
        <f>Bez_KKC!U24</f>
        <v>34.024992034761823</v>
      </c>
      <c r="Y6" s="128">
        <f>Bez_KKC!V24</f>
        <v>34.963176534135265</v>
      </c>
      <c r="Z6" s="128">
        <f>Bez_KKC!W24</f>
        <v>35.88566773454653</v>
      </c>
      <c r="AA6" s="128">
        <f>Bez_KKC!X24</f>
        <v>36.799202544024993</v>
      </c>
      <c r="AB6" s="128">
        <f>Bez_KKC!Y24</f>
        <v>37.709356743590192</v>
      </c>
      <c r="AI6" s="36">
        <v>6</v>
      </c>
      <c r="AJ6" s="37">
        <v>7.9499999999999994E-5</v>
      </c>
      <c r="AK6" s="34">
        <v>0.77095000000000002</v>
      </c>
      <c r="AL6" s="34">
        <v>0.13505</v>
      </c>
      <c r="AM6" s="34">
        <v>1.80715</v>
      </c>
    </row>
    <row r="7" spans="1:39">
      <c r="A7">
        <f t="shared" si="0"/>
        <v>0</v>
      </c>
      <c r="B7">
        <f t="shared" si="1"/>
        <v>3000</v>
      </c>
      <c r="C7" s="136">
        <v>4</v>
      </c>
      <c r="D7" s="136" t="s">
        <v>102</v>
      </c>
      <c r="E7" s="133" t="s">
        <v>64</v>
      </c>
      <c r="F7" s="140">
        <f>Bez_KKC!C25</f>
        <v>5.8904862254808616</v>
      </c>
      <c r="G7" s="140">
        <f>Bez_KKC!D25</f>
        <v>5.7748266510890049</v>
      </c>
      <c r="H7" s="140">
        <f>Bez_KKC!E25</f>
        <v>19.215735681498668</v>
      </c>
      <c r="I7" s="140">
        <f>Bez_KKC!F25</f>
        <v>16.360983540720266</v>
      </c>
      <c r="J7" s="140">
        <f>Bez_KKC!G25</f>
        <v>20.113793108920472</v>
      </c>
      <c r="K7" s="140">
        <f>Bez_KKC!H25</f>
        <v>23.027561386069078</v>
      </c>
      <c r="L7" s="140">
        <f>Bez_KKC!I25</f>
        <v>25.2975828519887</v>
      </c>
      <c r="M7" s="140">
        <f>Bez_KKC!J25</f>
        <v>27.085463186773232</v>
      </c>
      <c r="N7" s="140">
        <f>Bez_KKC!K25</f>
        <v>28.51267526236709</v>
      </c>
      <c r="O7" s="140">
        <f>Bez_KKC!L25</f>
        <v>29.667874299532066</v>
      </c>
      <c r="P7" s="140">
        <f>Bez_KKC!M25</f>
        <v>30.615450060766584</v>
      </c>
      <c r="Q7" s="140">
        <f>Bez_KKC!N25</f>
        <v>31.402434027391838</v>
      </c>
      <c r="R7" s="140">
        <f>Bez_KKC!O25</f>
        <v>32.063535344494575</v>
      </c>
      <c r="S7" s="140">
        <f>Bez_KKC!P25</f>
        <v>32.624684847623108</v>
      </c>
      <c r="T7" s="140">
        <f>Bez_KKC!Q25</f>
        <v>33.105504839117096</v>
      </c>
      <c r="U7" s="140">
        <f>Bez_KKC!R25</f>
        <v>33.521033250176153</v>
      </c>
      <c r="V7" s="140">
        <f>Bez_KKC!S25</f>
        <v>33.863440809424183</v>
      </c>
      <c r="W7" s="140">
        <f>Bez_KKC!T25</f>
        <v>33.5921298398437</v>
      </c>
      <c r="X7" s="140">
        <f>Bez_KKC!U25</f>
        <v>32.71646290809489</v>
      </c>
      <c r="Y7" s="140">
        <f>Bez_KKC!V25</f>
        <v>31.277274810331921</v>
      </c>
      <c r="Z7" s="140">
        <f>Bez_KKC!W25</f>
        <v>29.344155629444074</v>
      </c>
      <c r="AA7" s="140">
        <f>Bez_KKC!X25</f>
        <v>27.01021186016148</v>
      </c>
      <c r="AB7" s="140">
        <f>Bez_KKC!Y25</f>
        <v>24.384850670009087</v>
      </c>
      <c r="AI7" s="36">
        <v>8</v>
      </c>
      <c r="AJ7" s="37">
        <v>5.02E-5</v>
      </c>
      <c r="AK7" s="34">
        <v>0.92625000000000002</v>
      </c>
      <c r="AL7" s="34">
        <v>2.2210000000000001E-2</v>
      </c>
      <c r="AM7" s="34">
        <v>1.9553799999999999</v>
      </c>
    </row>
    <row r="8" spans="1:39">
      <c r="A8">
        <f t="shared" si="0"/>
        <v>0</v>
      </c>
      <c r="B8">
        <f t="shared" si="1"/>
        <v>3000</v>
      </c>
      <c r="C8" s="136">
        <v>4</v>
      </c>
      <c r="D8" s="136" t="s">
        <v>102</v>
      </c>
      <c r="E8" s="133" t="s">
        <v>65</v>
      </c>
      <c r="F8" s="127">
        <f>Bez_KKC!C26</f>
        <v>3000</v>
      </c>
      <c r="G8" s="127">
        <f>Bez_KKC!D26</f>
        <v>2970</v>
      </c>
      <c r="H8" s="127">
        <f>Bez_KKC!E26</f>
        <v>2940.3</v>
      </c>
      <c r="I8" s="127">
        <f>Bez_KKC!F26</f>
        <v>1444.1013068458426</v>
      </c>
      <c r="J8" s="127">
        <f>Bez_KKC!G26</f>
        <v>1214.8216861681617</v>
      </c>
      <c r="K8" s="127">
        <f>Bez_KKC!H26</f>
        <v>1049.0442640310971</v>
      </c>
      <c r="L8" s="127">
        <f>Bez_KKC!I26</f>
        <v>922.62728758075036</v>
      </c>
      <c r="M8" s="127">
        <f>Bez_KKC!J26</f>
        <v>823.04677886157231</v>
      </c>
      <c r="N8" s="127">
        <f>Bez_KKC!K26</f>
        <v>742.71813663828061</v>
      </c>
      <c r="O8" s="127">
        <f>Bez_KKC!L26</f>
        <v>676.67391690999375</v>
      </c>
      <c r="P8" s="127">
        <f>Bez_KKC!M26</f>
        <v>621.50310459666605</v>
      </c>
      <c r="Q8" s="127">
        <f>Bez_KKC!N26</f>
        <v>574.78407310380646</v>
      </c>
      <c r="R8" s="127">
        <f>Bez_KKC!O26</f>
        <v>534.75228510797217</v>
      </c>
      <c r="S8" s="127">
        <f>Bez_KKC!P26</f>
        <v>500.09391739621219</v>
      </c>
      <c r="T8" s="127">
        <f>Bez_KKC!Q26</f>
        <v>469.81238518696995</v>
      </c>
      <c r="U8" s="127">
        <f>Bez_KKC!R26</f>
        <v>443.13929819492972</v>
      </c>
      <c r="V8" s="127">
        <f>Bez_KKC!S26</f>
        <v>419.2321835103599</v>
      </c>
      <c r="W8" s="127">
        <f>Bez_KKC!T26</f>
        <v>391.24987604563779</v>
      </c>
      <c r="X8" s="127">
        <f>Bez_KKC!U26</f>
        <v>359.81593982217186</v>
      </c>
      <c r="Y8" s="127">
        <f>Bez_KKC!V26</f>
        <v>325.77462875534019</v>
      </c>
      <c r="Z8" s="127">
        <f>Bez_KKC!W26</f>
        <v>290.12801896046659</v>
      </c>
      <c r="AA8" s="127">
        <f>Bez_KKC!X26</f>
        <v>253.95764697098383</v>
      </c>
      <c r="AB8" s="127">
        <f>Bez_KKC!Y26</f>
        <v>218.33932869312099</v>
      </c>
      <c r="AI8" s="36">
        <v>9</v>
      </c>
      <c r="AJ8" s="37">
        <v>7.4499999999999995E-5</v>
      </c>
      <c r="AK8" s="34">
        <v>0.81294999999999995</v>
      </c>
      <c r="AL8" s="34">
        <v>6.9349999999999995E-2</v>
      </c>
      <c r="AM8" s="34">
        <v>1.8534600000000001</v>
      </c>
    </row>
    <row r="9" spans="1:39" ht="12.75" thickBot="1">
      <c r="A9">
        <f t="shared" si="0"/>
        <v>0</v>
      </c>
      <c r="B9">
        <f t="shared" si="1"/>
        <v>3000</v>
      </c>
      <c r="C9" s="136">
        <v>4</v>
      </c>
      <c r="D9" s="142" t="s">
        <v>102</v>
      </c>
      <c r="E9" s="134" t="s">
        <v>66</v>
      </c>
      <c r="F9" s="141">
        <f>Bez_KKC!C27</f>
        <v>0.14964149942213148</v>
      </c>
      <c r="G9" s="141">
        <f>Bez_KKC!D27</f>
        <v>14.602246321243323</v>
      </c>
      <c r="H9" s="141">
        <f>Bez_KKC!E27</f>
        <v>75.905864914803004</v>
      </c>
      <c r="I9" s="141">
        <f>Bez_KKC!F27</f>
        <v>93.892875044012825</v>
      </c>
      <c r="J9" s="141">
        <f>Bez_KKC!G27</f>
        <v>145.10505671133197</v>
      </c>
      <c r="K9" s="141">
        <f>Bez_KKC!H27</f>
        <v>195.2967118089658</v>
      </c>
      <c r="L9" s="141">
        <f>Bez_KKC!I27</f>
        <v>241.98477079496058</v>
      </c>
      <c r="M9" s="141">
        <f>Bez_KKC!J27</f>
        <v>284.30517953356377</v>
      </c>
      <c r="N9" s="141">
        <f>Bez_KKC!K27</f>
        <v>322.19940686025024</v>
      </c>
      <c r="O9" s="141">
        <f>Bez_KKC!L27</f>
        <v>355.96515540829483</v>
      </c>
      <c r="P9" s="141">
        <f>Bez_KKC!M27</f>
        <v>386.02878541254057</v>
      </c>
      <c r="Q9" s="141">
        <f>Bez_KKC!N27</f>
        <v>412.8370402295742</v>
      </c>
      <c r="R9" s="141">
        <f>Bez_KKC!O27</f>
        <v>436.80950392811991</v>
      </c>
      <c r="S9" s="141">
        <f>Bez_KKC!P27</f>
        <v>458.32088035642329</v>
      </c>
      <c r="T9" s="141">
        <f>Bez_KKC!Q27</f>
        <v>477.69734993863312</v>
      </c>
      <c r="U9" s="141">
        <f>Bez_KKC!R27</f>
        <v>495.21915019358414</v>
      </c>
      <c r="V9" s="141">
        <f>Bez_KKC!S27</f>
        <v>510.84710774436019</v>
      </c>
      <c r="W9" s="141">
        <f>Bez_KKC!T27</f>
        <v>516.76743082284304</v>
      </c>
      <c r="X9" s="141">
        <f>Bez_KKC!U27</f>
        <v>512.75590081424036</v>
      </c>
      <c r="Y9" s="141">
        <f>Bez_KKC!V27</f>
        <v>499.10218658472843</v>
      </c>
      <c r="Z9" s="141">
        <f>Bez_KKC!W27</f>
        <v>476.58956506510975</v>
      </c>
      <c r="AA9" s="141">
        <f>Bez_KKC!X27</f>
        <v>446.43359718256767</v>
      </c>
      <c r="AB9" s="141">
        <f>Bez_KKC!Y27</f>
        <v>410.1858931140261</v>
      </c>
    </row>
    <row r="10" spans="1:39" ht="12.75" thickTop="1">
      <c r="A10">
        <f t="shared" si="0"/>
        <v>0</v>
      </c>
      <c r="B10">
        <f t="shared" si="1"/>
        <v>3000</v>
      </c>
      <c r="C10" s="136">
        <v>4</v>
      </c>
      <c r="D10" s="143" t="s">
        <v>104</v>
      </c>
      <c r="E10" s="135" t="s">
        <v>47</v>
      </c>
      <c r="F10" s="131">
        <f>Ar_KKC_v1!C20</f>
        <v>1</v>
      </c>
      <c r="G10" s="131">
        <f>Ar_KKC_v1!D20</f>
        <v>6</v>
      </c>
      <c r="H10" s="131">
        <f>Ar_KKC_v1!E20</f>
        <v>11</v>
      </c>
      <c r="I10" s="131">
        <f>Ar_KKC_v1!F20</f>
        <v>16</v>
      </c>
      <c r="J10" s="131">
        <f>Ar_KKC_v1!G20</f>
        <v>21</v>
      </c>
      <c r="K10" s="131">
        <f>Ar_KKC_v1!H20</f>
        <v>26</v>
      </c>
      <c r="L10" s="131">
        <f>Ar_KKC_v1!I20</f>
        <v>31</v>
      </c>
      <c r="M10" s="131">
        <f>Ar_KKC_v1!J20</f>
        <v>36</v>
      </c>
      <c r="N10" s="131">
        <f>Ar_KKC_v1!K20</f>
        <v>41</v>
      </c>
      <c r="O10" s="131">
        <f>Ar_KKC_v1!L20</f>
        <v>46</v>
      </c>
      <c r="P10" s="131">
        <f>Ar_KKC_v1!M20</f>
        <v>51</v>
      </c>
      <c r="Q10" s="131">
        <f>Ar_KKC_v1!N20</f>
        <v>56</v>
      </c>
      <c r="R10" s="131">
        <f>Ar_KKC_v1!O20</f>
        <v>61</v>
      </c>
      <c r="S10" s="131">
        <f>Ar_KKC_v1!P20</f>
        <v>66</v>
      </c>
      <c r="T10" s="131">
        <f>Ar_KKC_v1!Q20</f>
        <v>71</v>
      </c>
      <c r="U10" s="131">
        <f>Ar_KKC_v1!R20</f>
        <v>76</v>
      </c>
      <c r="V10" s="131">
        <f>Ar_KKC_v1!S20</f>
        <v>81</v>
      </c>
      <c r="W10" s="131">
        <f>Ar_KKC_v1!T20</f>
        <v>86</v>
      </c>
      <c r="X10" s="131">
        <f>Ar_KKC_v1!U20</f>
        <v>91</v>
      </c>
      <c r="Y10" s="131">
        <f>Ar_KKC_v1!V20</f>
        <v>96</v>
      </c>
      <c r="Z10" s="131">
        <f>Ar_KKC_v1!W20</f>
        <v>101</v>
      </c>
      <c r="AA10" s="131">
        <f>Ar_KKC_v1!X20</f>
        <v>106</v>
      </c>
      <c r="AB10" s="131">
        <f>Ar_KKC_v1!Y20</f>
        <v>111</v>
      </c>
      <c r="AI10" s="33" t="s">
        <v>114</v>
      </c>
      <c r="AJ10" s="33" t="s">
        <v>115</v>
      </c>
      <c r="AK10" s="33" t="s">
        <v>116</v>
      </c>
    </row>
    <row r="11" spans="1:39">
      <c r="A11">
        <f t="shared" si="0"/>
        <v>0</v>
      </c>
      <c r="B11">
        <f t="shared" si="1"/>
        <v>3000</v>
      </c>
      <c r="C11" s="136">
        <v>4</v>
      </c>
      <c r="D11" s="136" t="s">
        <v>104</v>
      </c>
      <c r="E11" s="133" t="s">
        <v>67</v>
      </c>
      <c r="F11" s="139">
        <f>Ar_KKC_v1!C21</f>
        <v>-1</v>
      </c>
      <c r="G11" s="139">
        <f>Ar_KKC_v1!D21</f>
        <v>4</v>
      </c>
      <c r="H11" s="139">
        <f>Ar_KKC_v1!E21</f>
        <v>9</v>
      </c>
      <c r="I11" s="139">
        <f>Ar_KKC_v1!F21</f>
        <v>14</v>
      </c>
      <c r="J11" s="139">
        <f>Ar_KKC_v1!G21</f>
        <v>19</v>
      </c>
      <c r="K11" s="139">
        <f>Ar_KKC_v1!H21</f>
        <v>24</v>
      </c>
      <c r="L11" s="139">
        <f>Ar_KKC_v1!I21</f>
        <v>29</v>
      </c>
      <c r="M11" s="139">
        <f>Ar_KKC_v1!J21</f>
        <v>34</v>
      </c>
      <c r="N11" s="139">
        <f>Ar_KKC_v1!K21</f>
        <v>39</v>
      </c>
      <c r="O11" s="139">
        <f>Ar_KKC_v1!L21</f>
        <v>44</v>
      </c>
      <c r="P11" s="139">
        <f>Ar_KKC_v1!M21</f>
        <v>49</v>
      </c>
      <c r="Q11" s="139">
        <f>Ar_KKC_v1!N21</f>
        <v>54</v>
      </c>
      <c r="R11" s="139">
        <f>Ar_KKC_v1!O21</f>
        <v>59</v>
      </c>
      <c r="S11" s="139">
        <f>Ar_KKC_v1!P21</f>
        <v>64</v>
      </c>
      <c r="T11" s="139">
        <f>Ar_KKC_v1!Q21</f>
        <v>69</v>
      </c>
      <c r="U11" s="139">
        <f>Ar_KKC_v1!R21</f>
        <v>74</v>
      </c>
      <c r="V11" s="139">
        <f>Ar_KKC_v1!S21</f>
        <v>79</v>
      </c>
      <c r="W11" s="139">
        <f>Ar_KKC_v1!T21</f>
        <v>84</v>
      </c>
      <c r="X11" s="139">
        <f>Ar_KKC_v1!U21</f>
        <v>89</v>
      </c>
      <c r="Y11" s="139">
        <f>Ar_KKC_v1!V21</f>
        <v>94</v>
      </c>
      <c r="Z11" s="139">
        <f>Ar_KKC_v1!W21</f>
        <v>99</v>
      </c>
      <c r="AA11" s="139">
        <f>Ar_KKC_v1!X21</f>
        <v>104</v>
      </c>
      <c r="AB11" s="139">
        <f>Ar_KKC_v1!Y21</f>
        <v>109</v>
      </c>
      <c r="AI11" s="36">
        <v>1</v>
      </c>
      <c r="AJ11" s="34">
        <v>0.13778199999999999</v>
      </c>
      <c r="AK11" s="34">
        <v>4.7567769999999996</v>
      </c>
    </row>
    <row r="12" spans="1:39">
      <c r="A12">
        <f t="shared" si="0"/>
        <v>0</v>
      </c>
      <c r="B12">
        <f t="shared" si="1"/>
        <v>3000</v>
      </c>
      <c r="C12" s="136">
        <v>4</v>
      </c>
      <c r="D12" s="136" t="s">
        <v>104</v>
      </c>
      <c r="E12" s="133" t="s">
        <v>70</v>
      </c>
      <c r="F12" s="128">
        <f>Ar_KKC_v1!C22</f>
        <v>0.68</v>
      </c>
      <c r="G12" s="128">
        <f>Ar_KKC_v1!D22</f>
        <v>4.08</v>
      </c>
      <c r="H12" s="128">
        <f>Ar_KKC_v1!E22</f>
        <v>7.48</v>
      </c>
      <c r="I12" s="128">
        <f>Ar_KKC_v1!F22</f>
        <v>11.316792407873782</v>
      </c>
      <c r="J12" s="128">
        <f>Ar_KKC_v1!G22</f>
        <v>14.778360368120108</v>
      </c>
      <c r="K12" s="128">
        <f>Ar_KKC_v1!H22</f>
        <v>18.766826794400345</v>
      </c>
      <c r="L12" s="128">
        <f>Ar_KKC_v1!I22</f>
        <v>21.296172102377845</v>
      </c>
      <c r="M12" s="128">
        <f>Ar_KKC_v1!J22</f>
        <v>23.412824688319468</v>
      </c>
      <c r="N12" s="128">
        <f>Ar_KKC_v1!K22</f>
        <v>25.999215465369758</v>
      </c>
      <c r="O12" s="128">
        <f>Ar_KKC_v1!L22</f>
        <v>27.56742030720201</v>
      </c>
      <c r="P12" s="128">
        <f>Ar_KKC_v1!M22</f>
        <v>28.911394487696967</v>
      </c>
      <c r="Q12" s="128">
        <f>Ar_KKC_v1!N22</f>
        <v>30.076205138665266</v>
      </c>
      <c r="R12" s="128">
        <f>Ar_KKC_v1!O22</f>
        <v>32.068686994453003</v>
      </c>
      <c r="S12" s="128">
        <f>Ar_KKC_v1!P22</f>
        <v>33.021650343459399</v>
      </c>
      <c r="T12" s="128">
        <f>Ar_KKC_v1!Q22</f>
        <v>33.88499442682437</v>
      </c>
      <c r="U12" s="128">
        <f>Ar_KKC_v1!R22</f>
        <v>34.679579486857179</v>
      </c>
      <c r="V12" s="128">
        <f>Ar_KKC_v1!S22</f>
        <v>35.422859363511506</v>
      </c>
      <c r="W12" s="128">
        <f>Ar_KKC_v1!T22</f>
        <v>36.129587059735471</v>
      </c>
      <c r="X12" s="128">
        <f>Ar_KKC_v1!U22</f>
        <v>36.812363060562539</v>
      </c>
      <c r="Y12" s="128">
        <f>Ar_KKC_v1!V22</f>
        <v>37.482063554065689</v>
      </c>
      <c r="Z12" s="128">
        <f>Ar_KKC_v1!W22</f>
        <v>38.148178474391678</v>
      </c>
      <c r="AA12" s="128">
        <f>Ar_KKC_v1!X22</f>
        <v>38.549168554731146</v>
      </c>
      <c r="AB12" s="128">
        <f>Ar_KKC_v1!Y22</f>
        <v>38.89508813795107</v>
      </c>
      <c r="AI12" s="36">
        <v>3</v>
      </c>
      <c r="AJ12" s="34">
        <v>0.19928899999999999</v>
      </c>
      <c r="AK12" s="34">
        <v>5.4833939999999997</v>
      </c>
    </row>
    <row r="13" spans="1:39">
      <c r="A13">
        <f t="shared" si="0"/>
        <v>0</v>
      </c>
      <c r="B13">
        <f t="shared" si="1"/>
        <v>3000</v>
      </c>
      <c r="C13" s="136">
        <v>4</v>
      </c>
      <c r="D13" s="136" t="s">
        <v>104</v>
      </c>
      <c r="E13" s="133" t="s">
        <v>62</v>
      </c>
      <c r="F13" s="140">
        <f>Ar_KKC_v1!C23</f>
        <v>0.88569577365981011</v>
      </c>
      <c r="G13" s="140">
        <f>Ar_KKC_v1!D23</f>
        <v>5.092880254156734</v>
      </c>
      <c r="H13" s="140">
        <f>Ar_KKC_v1!E23</f>
        <v>9.2002735608786814</v>
      </c>
      <c r="I13" s="140">
        <f>Ar_KKC_v1!F23</f>
        <v>13.691336194456174</v>
      </c>
      <c r="J13" s="140">
        <f>Ar_KKC_v1!G23</f>
        <v>17.566452397765804</v>
      </c>
      <c r="K13" s="140">
        <f>Ar_KKC_v1!H23</f>
        <v>20.831627406003502</v>
      </c>
      <c r="L13" s="140">
        <f>Ar_KKC_v1!I23</f>
        <v>23.567167743622839</v>
      </c>
      <c r="M13" s="140">
        <f>Ar_KKC_v1!J23</f>
        <v>25.863409508667893</v>
      </c>
      <c r="N13" s="140">
        <f>Ar_KKC_v1!K23</f>
        <v>27.801207385601916</v>
      </c>
      <c r="O13" s="140">
        <f>Ar_KKC_v1!L23</f>
        <v>29.44762929843391</v>
      </c>
      <c r="P13" s="140">
        <f>Ar_KKC_v1!M23</f>
        <v>30.85666476381888</v>
      </c>
      <c r="Q13" s="140">
        <f>Ar_KKC_v1!N23</f>
        <v>32.07130168777195</v>
      </c>
      <c r="R13" s="140">
        <f>Ar_KKC_v1!O23</f>
        <v>33.125702388868753</v>
      </c>
      <c r="S13" s="140">
        <f>Ar_KKC_v1!P23</f>
        <v>34.047087982137278</v>
      </c>
      <c r="T13" s="140">
        <f>Ar_KKC_v1!Q23</f>
        <v>34.857258449789455</v>
      </c>
      <c r="U13" s="140">
        <f>Ar_KKC_v1!R23</f>
        <v>35.573781706411204</v>
      </c>
      <c r="V13" s="140">
        <f>Ar_KKC_v1!S23</f>
        <v>36.210911679909202</v>
      </c>
      <c r="W13" s="140">
        <f>Ar_KKC_v1!T23</f>
        <v>36.780294239474657</v>
      </c>
      <c r="X13" s="140">
        <f>Ar_KKC_v1!U23</f>
        <v>37.291510373536035</v>
      </c>
      <c r="Y13" s="140">
        <f>Ar_KKC_v1!V23</f>
        <v>37.752495568615153</v>
      </c>
      <c r="Z13" s="140">
        <f>Ar_KKC_v1!W23</f>
        <v>38.169865213173885</v>
      </c>
      <c r="AA13" s="140">
        <f>Ar_KKC_v1!X23</f>
        <v>38.549168554731146</v>
      </c>
      <c r="AB13" s="140">
        <f>Ar_KKC_v1!Y23</f>
        <v>38.89508813795107</v>
      </c>
      <c r="AI13" s="36">
        <v>4</v>
      </c>
      <c r="AJ13" s="34">
        <v>0.14960699999999999</v>
      </c>
      <c r="AK13" s="34">
        <v>4.3106090000000004</v>
      </c>
    </row>
    <row r="14" spans="1:39">
      <c r="A14">
        <f t="shared" si="0"/>
        <v>0</v>
      </c>
      <c r="B14">
        <f t="shared" si="1"/>
        <v>3000</v>
      </c>
      <c r="C14" s="136">
        <v>4</v>
      </c>
      <c r="D14" s="136" t="s">
        <v>104</v>
      </c>
      <c r="E14" s="133" t="s">
        <v>63</v>
      </c>
      <c r="F14" s="128">
        <f>Ar_KKC_v1!C24</f>
        <v>0.8292682926829269</v>
      </c>
      <c r="G14" s="128">
        <f>Ar_KKC_v1!D24</f>
        <v>4.975609756097561</v>
      </c>
      <c r="H14" s="128">
        <f>Ar_KKC_v1!E24</f>
        <v>9.1219512195121961</v>
      </c>
      <c r="I14" s="128">
        <f>Ar_KKC_v1!F24</f>
        <v>12.010495716789208</v>
      </c>
      <c r="J14" s="128">
        <f>Ar_KKC_v1!G24</f>
        <v>14.368159937489482</v>
      </c>
      <c r="K14" s="128">
        <f>Ar_KKC_v1!H24</f>
        <v>19.404549143463633</v>
      </c>
      <c r="L14" s="128">
        <f>Ar_KKC_v1!I24</f>
        <v>21.722876963757486</v>
      </c>
      <c r="M14" s="128">
        <f>Ar_KKC_v1!J24</f>
        <v>23.795189593124288</v>
      </c>
      <c r="N14" s="128">
        <f>Ar_KKC_v1!K24</f>
        <v>28.413448898766372</v>
      </c>
      <c r="O14" s="128">
        <f>Ar_KKC_v1!L24</f>
        <v>30.398321499410663</v>
      </c>
      <c r="P14" s="128">
        <f>Ar_KKC_v1!M24</f>
        <v>32.214380911480923</v>
      </c>
      <c r="Q14" s="128">
        <f>Ar_KKC_v1!N24</f>
        <v>33.878469660525461</v>
      </c>
      <c r="R14" s="128">
        <f>Ar_KKC_v1!O24</f>
        <v>39.134025439673763</v>
      </c>
      <c r="S14" s="128">
        <f>Ar_KKC_v1!P24</f>
        <v>40.854750014407394</v>
      </c>
      <c r="T14" s="128">
        <f>Ar_KKC_v1!Q24</f>
        <v>42.47377726072304</v>
      </c>
      <c r="U14" s="128">
        <f>Ar_KKC_v1!R24</f>
        <v>44.005571301542233</v>
      </c>
      <c r="V14" s="128">
        <f>Ar_KKC_v1!S24</f>
        <v>45.464473602464281</v>
      </c>
      <c r="W14" s="128">
        <f>Ar_KKC_v1!T24</f>
        <v>46.864480322793071</v>
      </c>
      <c r="X14" s="128">
        <f>Ar_KKC_v1!U24</f>
        <v>48.218950396500475</v>
      </c>
      <c r="Y14" s="128">
        <f>Ar_KKC_v1!V24</f>
        <v>49.540291521449703</v>
      </c>
      <c r="Z14" s="128">
        <f>Ar_KKC_v1!W24</f>
        <v>50.83966349844281</v>
      </c>
      <c r="AA14" s="128">
        <f>Ar_KKC_v1!X24</f>
        <v>52.126730103920266</v>
      </c>
      <c r="AB14" s="128">
        <f>Ar_KKC_v1!Y24</f>
        <v>53.410246910069539</v>
      </c>
      <c r="AI14" s="36">
        <v>6</v>
      </c>
      <c r="AJ14" s="34">
        <v>0.11317099999999999</v>
      </c>
      <c r="AK14" s="34">
        <v>3.5056400000000001</v>
      </c>
    </row>
    <row r="15" spans="1:39">
      <c r="A15">
        <f t="shared" si="0"/>
        <v>0</v>
      </c>
      <c r="B15">
        <f t="shared" si="1"/>
        <v>3000</v>
      </c>
      <c r="C15" s="136">
        <v>4</v>
      </c>
      <c r="D15" s="136" t="s">
        <v>104</v>
      </c>
      <c r="E15" s="133" t="s">
        <v>64</v>
      </c>
      <c r="F15" s="140">
        <f>Ar_KKC_v1!C25</f>
        <v>5.8904862254808616</v>
      </c>
      <c r="G15" s="140">
        <f>Ar_KKC_v1!D25</f>
        <v>5.7748266510890049</v>
      </c>
      <c r="H15" s="140">
        <f>Ar_KKC_v1!E25</f>
        <v>19.215735681498668</v>
      </c>
      <c r="I15" s="140">
        <f>Ar_KKC_v1!F25</f>
        <v>29.339637843772472</v>
      </c>
      <c r="J15" s="140">
        <f>Ar_KKC_v1!G25</f>
        <v>33.963207126449042</v>
      </c>
      <c r="K15" s="140">
        <f>Ar_KKC_v1!H25</f>
        <v>19.224658242619967</v>
      </c>
      <c r="L15" s="140">
        <f>Ar_KKC_v1!I25</f>
        <v>24.051937209091601</v>
      </c>
      <c r="M15" s="140">
        <f>Ar_KKC_v1!J25</f>
        <v>29.096636622752381</v>
      </c>
      <c r="N15" s="140">
        <f>Ar_KKC_v1!K25</f>
        <v>23.698552310259029</v>
      </c>
      <c r="O15" s="140">
        <f>Ar_KKC_v1!L25</f>
        <v>27.296630474486332</v>
      </c>
      <c r="P15" s="140">
        <f>Ar_KKC_v1!M25</f>
        <v>30.800810826462996</v>
      </c>
      <c r="Q15" s="140">
        <f>Ar_KKC_v1!N25</f>
        <v>34.088003767853081</v>
      </c>
      <c r="R15" s="140">
        <f>Ar_KKC_v1!O25</f>
        <v>25.876711837262711</v>
      </c>
      <c r="S15" s="140">
        <f>Ar_KKC_v1!P25</f>
        <v>27.598755368007613</v>
      </c>
      <c r="T15" s="140">
        <f>Ar_KKC_v1!Q25</f>
        <v>28.907120629849821</v>
      </c>
      <c r="U15" s="140">
        <f>Ar_KKC_v1!R25</f>
        <v>29.735701049682973</v>
      </c>
      <c r="V15" s="140">
        <f>Ar_KKC_v1!S25</f>
        <v>30.039442546639886</v>
      </c>
      <c r="W15" s="140">
        <f>Ar_KKC_v1!T25</f>
        <v>29.798769121607489</v>
      </c>
      <c r="X15" s="140">
        <f>Ar_KKC_v1!U25</f>
        <v>29.021986081918854</v>
      </c>
      <c r="Y15" s="140">
        <f>Ar_KKC_v1!V25</f>
        <v>27.74531699150182</v>
      </c>
      <c r="Z15" s="140">
        <f>Ar_KKC_v1!W25</f>
        <v>26.030493536410773</v>
      </c>
      <c r="AA15" s="140">
        <f>Ar_KKC_v1!X25</f>
        <v>23.960108245116306</v>
      </c>
      <c r="AB15" s="140">
        <f>Ar_KKC_v1!Y25</f>
        <v>21.631213580230007</v>
      </c>
      <c r="AI15" s="36">
        <v>8</v>
      </c>
      <c r="AJ15" s="34">
        <v>0.103994</v>
      </c>
      <c r="AK15" s="34">
        <v>4.1050839999999997</v>
      </c>
    </row>
    <row r="16" spans="1:39">
      <c r="A16">
        <f t="shared" si="0"/>
        <v>0</v>
      </c>
      <c r="B16">
        <f t="shared" si="1"/>
        <v>3000</v>
      </c>
      <c r="C16" s="136">
        <v>4</v>
      </c>
      <c r="D16" s="136" t="s">
        <v>104</v>
      </c>
      <c r="E16" s="133" t="s">
        <v>65</v>
      </c>
      <c r="F16" s="127">
        <f>Ar_KKC_v1!C26</f>
        <v>3000</v>
      </c>
      <c r="G16" s="127">
        <f>Ar_KKC_v1!D26</f>
        <v>2970</v>
      </c>
      <c r="H16" s="127">
        <f>Ar_KKC_v1!E26</f>
        <v>2940.3</v>
      </c>
      <c r="I16" s="127">
        <f>Ar_KKC_v1!F26</f>
        <v>2589.6615106985382</v>
      </c>
      <c r="J16" s="127">
        <f>Ar_KKC_v1!G26</f>
        <v>2094.6743035556065</v>
      </c>
      <c r="K16" s="127">
        <f>Ar_KKC_v1!H26</f>
        <v>650.07225921930331</v>
      </c>
      <c r="L16" s="127">
        <f>Ar_KKC_v1!I26</f>
        <v>648.97130620717292</v>
      </c>
      <c r="M16" s="127">
        <f>Ar_KKC_v1!J26</f>
        <v>654.29645911373791</v>
      </c>
      <c r="N16" s="127">
        <f>Ar_KKC_v1!K26</f>
        <v>373.75243430224583</v>
      </c>
      <c r="O16" s="127">
        <f>Ar_KKC_v1!L26</f>
        <v>376.11439151444483</v>
      </c>
      <c r="P16" s="127">
        <f>Ar_KKC_v1!M26</f>
        <v>377.89634271869249</v>
      </c>
      <c r="Q16" s="127">
        <f>Ar_KKC_v1!N26</f>
        <v>378.15001246380439</v>
      </c>
      <c r="R16" s="127">
        <f>Ar_KKC_v1!O26</f>
        <v>215.13454987554942</v>
      </c>
      <c r="S16" s="127">
        <f>Ar_KKC_v1!P26</f>
        <v>210.530247345813</v>
      </c>
      <c r="T16" s="127">
        <f>Ar_KKC_v1!Q26</f>
        <v>204.0202065887346</v>
      </c>
      <c r="U16" s="127">
        <f>Ar_KKC_v1!R26</f>
        <v>195.51179966085618</v>
      </c>
      <c r="V16" s="127">
        <f>Ar_KKC_v1!S26</f>
        <v>185.03660583412702</v>
      </c>
      <c r="W16" s="127">
        <f>Ar_KKC_v1!T26</f>
        <v>172.75110456091622</v>
      </c>
      <c r="X16" s="127">
        <f>Ar_KKC_v1!U26</f>
        <v>158.9284847611363</v>
      </c>
      <c r="Y16" s="127">
        <f>Ar_KKC_v1!V26</f>
        <v>143.9403962434088</v>
      </c>
      <c r="Z16" s="127">
        <f>Ar_KKC_v1!W26</f>
        <v>128.2292748569773</v>
      </c>
      <c r="AA16" s="127">
        <f>Ar_KKC_v1!X26</f>
        <v>112.27367260658653</v>
      </c>
      <c r="AB16" s="127">
        <f>Ar_KKC_v1!Y26</f>
        <v>96.547677864187634</v>
      </c>
      <c r="AI16" s="36">
        <v>9</v>
      </c>
      <c r="AJ16" s="34">
        <v>0.117406</v>
      </c>
      <c r="AK16" s="34">
        <v>3.5234359999999998</v>
      </c>
    </row>
    <row r="17" spans="1:32">
      <c r="A17">
        <f t="shared" si="0"/>
        <v>0</v>
      </c>
      <c r="B17">
        <f t="shared" si="1"/>
        <v>3000</v>
      </c>
      <c r="C17" s="136">
        <v>4</v>
      </c>
      <c r="D17" s="136" t="s">
        <v>104</v>
      </c>
      <c r="E17" s="133" t="s">
        <v>66</v>
      </c>
      <c r="F17" s="139">
        <f>Ar_KKC_v1!C27</f>
        <v>0.14964149942213148</v>
      </c>
      <c r="G17" s="139">
        <f>Ar_KKC_v1!D27</f>
        <v>14.602246321243323</v>
      </c>
      <c r="H17" s="139">
        <f>Ar_KKC_v1!E27</f>
        <v>75.905864914803004</v>
      </c>
      <c r="I17" s="139">
        <f>Ar_KKC_v1!F27</f>
        <v>163.59303135497768</v>
      </c>
      <c r="J17" s="139">
        <f>Ar_KKC_v1!G27</f>
        <v>238.54090983442325</v>
      </c>
      <c r="K17" s="139">
        <f>Ar_KKC_v1!H27</f>
        <v>166.28875008202399</v>
      </c>
      <c r="L17" s="139">
        <f>Ar_KKC_v1!I27</f>
        <v>233.49342624241584</v>
      </c>
      <c r="M17" s="139">
        <f>Ar_KKC_v1!J27</f>
        <v>308.37396057546226</v>
      </c>
      <c r="N17" s="139">
        <f>Ar_KKC_v1!K27</f>
        <v>277.01665429959621</v>
      </c>
      <c r="O17" s="139">
        <f>Ar_KKC_v1!L27</f>
        <v>337.45902438790904</v>
      </c>
      <c r="P17" s="139">
        <f>Ar_KKC_v1!M27</f>
        <v>398.68624316185935</v>
      </c>
      <c r="Q17" s="139">
        <f>Ar_KKC_v1!N27</f>
        <v>458.52851213705924</v>
      </c>
      <c r="R17" s="139">
        <f>Ar_KKC_v1!O27</f>
        <v>370.92186153968453</v>
      </c>
      <c r="S17" s="139">
        <f>Ar_KKC_v1!P27</f>
        <v>407.33889704065194</v>
      </c>
      <c r="T17" s="139">
        <f>Ar_KKC_v1!Q27</f>
        <v>437.85373794283191</v>
      </c>
      <c r="U17" s="139">
        <f>Ar_KKC_v1!R27</f>
        <v>461.07337400489223</v>
      </c>
      <c r="V17" s="139">
        <f>Ar_KKC_v1!S27</f>
        <v>475.91872669502487</v>
      </c>
      <c r="W17" s="139">
        <f>Ar_KKC_v1!T27</f>
        <v>481.71165562586981</v>
      </c>
      <c r="X17" s="139">
        <f>Ar_KKC_v1!U27</f>
        <v>478.23260272662179</v>
      </c>
      <c r="Y17" s="139">
        <f>Ar_KKC_v1!V27</f>
        <v>465.741810724733</v>
      </c>
      <c r="Z17" s="139">
        <f>Ar_KKC_v1!W27</f>
        <v>444.96096009035483</v>
      </c>
      <c r="AA17" s="139">
        <f>Ar_KKC_v1!X27</f>
        <v>414.10716995858081</v>
      </c>
      <c r="AB17" s="139">
        <f>Ar_KKC_v1!Y27</f>
        <v>377.42816889931549</v>
      </c>
    </row>
    <row r="18" spans="1:32">
      <c r="A18">
        <f t="shared" si="0"/>
        <v>0</v>
      </c>
      <c r="B18">
        <f t="shared" si="1"/>
        <v>3000</v>
      </c>
      <c r="C18" s="136">
        <v>4</v>
      </c>
      <c r="D18" s="136" t="s">
        <v>104</v>
      </c>
      <c r="E18" s="136" t="s">
        <v>109</v>
      </c>
      <c r="F18" s="144">
        <f>Ar_KKC_v1!C13</f>
        <v>0</v>
      </c>
      <c r="G18" s="144">
        <f>Ar_KKC_v1!D13</f>
        <v>0</v>
      </c>
      <c r="H18" s="144">
        <f>Ar_KKC_v1!E13</f>
        <v>0</v>
      </c>
      <c r="I18" s="144">
        <f>Ar_KKC_v1!F13</f>
        <v>0</v>
      </c>
      <c r="J18" s="144">
        <f>Ar_KKC_v1!G13</f>
        <v>14.631523421794091</v>
      </c>
      <c r="K18" s="144">
        <f>Ar_KKC_v1!H13</f>
        <v>0</v>
      </c>
      <c r="L18" s="144">
        <f>Ar_KKC_v1!I13</f>
        <v>0</v>
      </c>
      <c r="M18" s="144">
        <f>Ar_KKC_v1!J13</f>
        <v>20.113889731296037</v>
      </c>
      <c r="N18" s="144">
        <f>Ar_KKC_v1!K13</f>
        <v>0</v>
      </c>
      <c r="O18" s="144">
        <f>Ar_KKC_v1!L13</f>
        <v>0</v>
      </c>
      <c r="P18" s="144">
        <f>Ar_KKC_v1!M13</f>
        <v>0</v>
      </c>
      <c r="Q18" s="144">
        <f>Ar_KKC_v1!N13</f>
        <v>23.822242294782495</v>
      </c>
      <c r="R18" s="144">
        <f>Ar_KKC_v1!O13</f>
        <v>0</v>
      </c>
      <c r="S18" s="144">
        <f>Ar_KKC_v1!P13</f>
        <v>0</v>
      </c>
      <c r="T18" s="144">
        <f>Ar_KKC_v1!Q13</f>
        <v>0</v>
      </c>
      <c r="U18" s="144">
        <f>Ar_KKC_v1!R13</f>
        <v>0</v>
      </c>
      <c r="V18" s="144">
        <f>Ar_KKC_v1!S13</f>
        <v>0</v>
      </c>
      <c r="W18" s="144">
        <f>Ar_KKC_v1!T13</f>
        <v>0</v>
      </c>
      <c r="X18" s="144">
        <f>Ar_KKC_v1!U13</f>
        <v>0</v>
      </c>
      <c r="Y18" s="144">
        <f>Ar_KKC_v1!V13</f>
        <v>0</v>
      </c>
      <c r="Z18" s="144">
        <f>Ar_KKC_v1!W13</f>
        <v>0</v>
      </c>
      <c r="AA18" s="144">
        <f>Ar_KKC_v1!X13</f>
        <v>0</v>
      </c>
      <c r="AB18" s="144">
        <f>Ar_KKC_v1!Y13</f>
        <v>0</v>
      </c>
    </row>
    <row r="19" spans="1:32">
      <c r="A19">
        <f t="shared" si="0"/>
        <v>0</v>
      </c>
      <c r="B19">
        <f t="shared" si="1"/>
        <v>3000</v>
      </c>
      <c r="C19" s="136">
        <v>4</v>
      </c>
      <c r="D19" s="136" t="s">
        <v>104</v>
      </c>
      <c r="E19" s="136" t="s">
        <v>110</v>
      </c>
      <c r="F19" s="144">
        <f>Ar_KKC_v1!C14</f>
        <v>0</v>
      </c>
      <c r="G19" s="144">
        <f>Ar_KKC_v1!D14</f>
        <v>0</v>
      </c>
      <c r="H19" s="144">
        <f>Ar_KKC_v1!E14</f>
        <v>0</v>
      </c>
      <c r="I19" s="144">
        <f>Ar_KKC_v1!F14</f>
        <v>0</v>
      </c>
      <c r="J19" s="144">
        <f>Ar_KKC_v1!G14</f>
        <v>663.26259379928251</v>
      </c>
      <c r="K19" s="144">
        <f>Ar_KKC_v1!H14</f>
        <v>0</v>
      </c>
      <c r="L19" s="144">
        <f>Ar_KKC_v1!I14</f>
        <v>0</v>
      </c>
      <c r="M19" s="144">
        <f>Ar_KKC_v1!J14</f>
        <v>373.05441637736737</v>
      </c>
      <c r="N19" s="144">
        <f>Ar_KKC_v1!K14</f>
        <v>0</v>
      </c>
      <c r="O19" s="144">
        <f>Ar_KKC_v1!L14</f>
        <v>0</v>
      </c>
      <c r="P19" s="144">
        <f>Ar_KKC_v1!M14</f>
        <v>0</v>
      </c>
      <c r="Q19" s="144">
        <f>Ar_KKC_v1!N14</f>
        <v>218.64694935845108</v>
      </c>
      <c r="R19" s="144">
        <f>Ar_KKC_v1!O14</f>
        <v>0</v>
      </c>
      <c r="S19" s="144">
        <f>Ar_KKC_v1!P14</f>
        <v>0</v>
      </c>
      <c r="T19" s="144">
        <f>Ar_KKC_v1!Q14</f>
        <v>0</v>
      </c>
      <c r="U19" s="144">
        <f>Ar_KKC_v1!R14</f>
        <v>0</v>
      </c>
      <c r="V19" s="144">
        <f>Ar_KKC_v1!S14</f>
        <v>0</v>
      </c>
      <c r="W19" s="144">
        <f>Ar_KKC_v1!T14</f>
        <v>0</v>
      </c>
      <c r="X19" s="144">
        <f>Ar_KKC_v1!U14</f>
        <v>0</v>
      </c>
      <c r="Y19" s="144">
        <f>Ar_KKC_v1!V14</f>
        <v>0</v>
      </c>
      <c r="Z19" s="144">
        <f>Ar_KKC_v1!W14</f>
        <v>0</v>
      </c>
      <c r="AA19" s="144">
        <f>Ar_KKC_v1!X14</f>
        <v>0</v>
      </c>
      <c r="AB19" s="144">
        <f>Ar_KKC_v1!Y14</f>
        <v>0</v>
      </c>
    </row>
    <row r="20" spans="1:32">
      <c r="A20">
        <f t="shared" si="0"/>
        <v>0</v>
      </c>
      <c r="B20">
        <f t="shared" si="1"/>
        <v>3000</v>
      </c>
      <c r="C20" s="136">
        <v>4</v>
      </c>
      <c r="D20" s="136" t="s">
        <v>104</v>
      </c>
      <c r="E20" s="133" t="s">
        <v>143</v>
      </c>
      <c r="F20" s="138" t="str">
        <f>IF(Ar_KKC_v1!C34="","",Ar_KKC_v1!C34)</f>
        <v/>
      </c>
      <c r="G20" s="138" t="str">
        <f>IF(Ar_KKC_v1!D34="","",Ar_KKC_v1!D34)</f>
        <v/>
      </c>
      <c r="H20" s="138" t="str">
        <f>IF(Ar_KKC_v1!E34="","",Ar_KKC_v1!E34)</f>
        <v/>
      </c>
      <c r="I20" s="138" t="str">
        <f>IF(Ar_KKC_v1!F34="","",Ar_KKC_v1!F34)</f>
        <v/>
      </c>
      <c r="J20" s="138">
        <f>IF(Ar_KKC_v1!G34="","",Ar_KKC_v1!G34)</f>
        <v>16.759346505918725</v>
      </c>
      <c r="K20" s="138" t="str">
        <f>IF(Ar_KKC_v1!H34="","",Ar_KKC_v1!H34)</f>
        <v/>
      </c>
      <c r="L20" s="138" t="str">
        <f>IF(Ar_KKC_v1!I34="","",Ar_KKC_v1!I34)</f>
        <v/>
      </c>
      <c r="M20" s="138">
        <f>IF(Ar_KKC_v1!J34="","",Ar_KKC_v1!J34)</f>
        <v>26.200947620292837</v>
      </c>
      <c r="N20" s="138" t="str">
        <f>IF(Ar_KKC_v1!K34="","",Ar_KKC_v1!K34)</f>
        <v/>
      </c>
      <c r="O20" s="138" t="str">
        <f>IF(Ar_KKC_v1!L34="","",Ar_KKC_v1!L34)</f>
        <v/>
      </c>
      <c r="P20" s="138" t="str">
        <f>IF(Ar_KKC_v1!M34="","",Ar_KKC_v1!M34)</f>
        <v/>
      </c>
      <c r="Q20" s="138">
        <f>IF(Ar_KKC_v1!N34="","",Ar_KKC_v1!N34)</f>
        <v>37.245573593336907</v>
      </c>
      <c r="R20" s="138" t="str">
        <f>IF(Ar_KKC_v1!O34="","",Ar_KKC_v1!O34)</f>
        <v/>
      </c>
      <c r="S20" s="138" t="str">
        <f>IF(Ar_KKC_v1!P34="","",Ar_KKC_v1!P34)</f>
        <v/>
      </c>
      <c r="T20" s="138" t="str">
        <f>IF(Ar_KKC_v1!Q34="","",Ar_KKC_v1!Q34)</f>
        <v/>
      </c>
      <c r="U20" s="138" t="str">
        <f>IF(Ar_KKC_v1!R34="","",Ar_KKC_v1!R34)</f>
        <v/>
      </c>
      <c r="V20" s="138" t="str">
        <f>IF(Ar_KKC_v1!S34="","",Ar_KKC_v1!S34)</f>
        <v/>
      </c>
      <c r="W20" s="138" t="str">
        <f>IF(Ar_KKC_v1!T34="","",Ar_KKC_v1!T34)</f>
        <v/>
      </c>
      <c r="X20" s="138" t="str">
        <f>IF(Ar_KKC_v1!U34="","",Ar_KKC_v1!U34)</f>
        <v/>
      </c>
      <c r="Y20" s="138" t="str">
        <f>IF(Ar_KKC_v1!V34="","",Ar_KKC_v1!V34)</f>
        <v/>
      </c>
      <c r="Z20" s="138" t="str">
        <f>IF(Ar_KKC_v1!W34="","",Ar_KKC_v1!W34)</f>
        <v/>
      </c>
      <c r="AA20" s="138" t="str">
        <f>IF(Ar_KKC_v1!X34="","",Ar_KKC_v1!X34)</f>
        <v/>
      </c>
      <c r="AB20" s="138" t="str">
        <f>IF(Ar_KKC_v1!Y34="","",Ar_KKC_v1!Y34)</f>
        <v/>
      </c>
    </row>
    <row r="21" spans="1:32">
      <c r="A21">
        <f t="shared" si="0"/>
        <v>0</v>
      </c>
      <c r="B21">
        <f t="shared" si="1"/>
        <v>3000</v>
      </c>
      <c r="C21" s="136">
        <v>4</v>
      </c>
      <c r="D21" s="136" t="s">
        <v>104</v>
      </c>
      <c r="E21" s="136" t="s">
        <v>107</v>
      </c>
      <c r="F21" s="129" t="str">
        <f>IF(F20="","",SQRT(40000/PI()*(F15-F18)/(F16-F19)))</f>
        <v/>
      </c>
      <c r="G21" s="129" t="str">
        <f t="shared" ref="G21:AB21" si="2">IF(G20="","",SQRT(40000/PI()*(G15-G18)/(G16-G19)))</f>
        <v/>
      </c>
      <c r="H21" s="129" t="str">
        <f t="shared" si="2"/>
        <v/>
      </c>
      <c r="I21" s="129" t="str">
        <f t="shared" si="2"/>
        <v/>
      </c>
      <c r="J21" s="129">
        <f>IF(J20="","",SQRT(40000/PI()*(J15-J18)/(J16-J19)))</f>
        <v>13.113167748219757</v>
      </c>
      <c r="K21" s="129" t="str">
        <f t="shared" si="2"/>
        <v/>
      </c>
      <c r="L21" s="129" t="str">
        <f t="shared" si="2"/>
        <v/>
      </c>
      <c r="M21" s="129">
        <f t="shared" si="2"/>
        <v>20.165988668078988</v>
      </c>
      <c r="N21" s="129" t="str">
        <f t="shared" si="2"/>
        <v/>
      </c>
      <c r="O21" s="129" t="str">
        <f t="shared" si="2"/>
        <v/>
      </c>
      <c r="P21" s="129" t="str">
        <f t="shared" si="2"/>
        <v/>
      </c>
      <c r="Q21" s="129">
        <f t="shared" si="2"/>
        <v>28.626360095543479</v>
      </c>
      <c r="R21" s="129" t="str">
        <f t="shared" si="2"/>
        <v/>
      </c>
      <c r="S21" s="129" t="str">
        <f t="shared" si="2"/>
        <v/>
      </c>
      <c r="T21" s="129" t="str">
        <f t="shared" si="2"/>
        <v/>
      </c>
      <c r="U21" s="129" t="str">
        <f t="shared" si="2"/>
        <v/>
      </c>
      <c r="V21" s="129" t="str">
        <f t="shared" si="2"/>
        <v/>
      </c>
      <c r="W21" s="129" t="str">
        <f t="shared" si="2"/>
        <v/>
      </c>
      <c r="X21" s="129" t="str">
        <f t="shared" si="2"/>
        <v/>
      </c>
      <c r="Y21" s="129" t="str">
        <f t="shared" si="2"/>
        <v/>
      </c>
      <c r="Z21" s="129" t="str">
        <f t="shared" si="2"/>
        <v/>
      </c>
      <c r="AA21" s="129" t="str">
        <f t="shared" si="2"/>
        <v/>
      </c>
      <c r="AB21" s="129" t="str">
        <f t="shared" si="2"/>
        <v/>
      </c>
    </row>
    <row r="22" spans="1:32">
      <c r="A22">
        <f t="shared" si="0"/>
        <v>0</v>
      </c>
      <c r="B22">
        <f t="shared" si="1"/>
        <v>3000</v>
      </c>
      <c r="C22" s="136">
        <v>4</v>
      </c>
      <c r="D22" s="136" t="s">
        <v>104</v>
      </c>
      <c r="E22" s="136" t="s">
        <v>108</v>
      </c>
      <c r="F22" s="129" t="str">
        <f>IF(F21="","",1.3+(F12-1.3)*EXP($AC22*(1-F14/F21)+$AD22*(1/F14-1/F21)))</f>
        <v/>
      </c>
      <c r="G22" s="129" t="str">
        <f>IF(G21="","",1.3+(G12-1.3)*EXP($AC22*(1-G14/G21)+$AD22*(1/G14-1/G21)))</f>
        <v/>
      </c>
      <c r="H22" s="129" t="str">
        <f>IF(H21="","",1.3+(H12-1.3)*EXP($AC22*(1-H14/H21)+$AD22*(1/H14-1/H21)))</f>
        <v/>
      </c>
      <c r="I22" s="129" t="str">
        <f>IF(I21="","",1.3+(I12-1.3)*EXP($AC22*(1-I14/I21)+$AD22*(1/I14-1/I21)))</f>
        <v/>
      </c>
      <c r="J22" s="129">
        <f>IF(J21="","",1.3+(J12-1.3)*EXP($AC22*(1-J14/J21)+$AD22*(1/J14-1/J21)))</f>
        <v>14.210679979685573</v>
      </c>
      <c r="K22" s="129" t="str">
        <f t="shared" ref="K22:P22" si="3">IF(K21="","",1.3+(K12-1.3)*EXP($AC22*(1-K14/K21)+$AD22*(1/K14-1/K21)))</f>
        <v/>
      </c>
      <c r="L22" s="129" t="str">
        <f t="shared" si="3"/>
        <v/>
      </c>
      <c r="M22" s="129">
        <f t="shared" si="3"/>
        <v>22.134947652391379</v>
      </c>
      <c r="N22" s="129" t="str">
        <f t="shared" si="3"/>
        <v/>
      </c>
      <c r="O22" s="129" t="str">
        <f t="shared" si="3"/>
        <v/>
      </c>
      <c r="P22" s="129" t="str">
        <f t="shared" si="3"/>
        <v/>
      </c>
      <c r="Q22" s="129">
        <f t="shared" ref="Q22:AB22" si="4">IF(Q21="","",1.3+(Q12-1.3)*EXP($AC22*(1-Q14/Q21)+$AD22*(1/Q14-1/Q21)))</f>
        <v>28.651076475582492</v>
      </c>
      <c r="R22" s="129" t="str">
        <f t="shared" si="4"/>
        <v/>
      </c>
      <c r="S22" s="129" t="str">
        <f t="shared" si="4"/>
        <v/>
      </c>
      <c r="T22" s="129" t="str">
        <f t="shared" si="4"/>
        <v/>
      </c>
      <c r="U22" s="129" t="str">
        <f t="shared" si="4"/>
        <v/>
      </c>
      <c r="V22" s="129" t="str">
        <f t="shared" si="4"/>
        <v/>
      </c>
      <c r="W22" s="129" t="str">
        <f t="shared" si="4"/>
        <v/>
      </c>
      <c r="X22" s="129" t="str">
        <f t="shared" si="4"/>
        <v/>
      </c>
      <c r="Y22" s="129" t="str">
        <f t="shared" si="4"/>
        <v/>
      </c>
      <c r="Z22" s="129" t="str">
        <f t="shared" si="4"/>
        <v/>
      </c>
      <c r="AA22" s="129" t="str">
        <f t="shared" si="4"/>
        <v/>
      </c>
      <c r="AB22" s="129" t="str">
        <f t="shared" si="4"/>
        <v/>
      </c>
      <c r="AC22" s="125">
        <f>VLOOKUP($C22,$AI$10:$AK$16,AJ$1,FALSE)</f>
        <v>0.14960699999999999</v>
      </c>
      <c r="AD22" s="34">
        <f>VLOOKUP($C22,$AI$10:$AK$16,AK$1,FALSE)</f>
        <v>4.3106090000000004</v>
      </c>
    </row>
    <row r="23" spans="1:32" ht="12.75" thickBot="1">
      <c r="A23">
        <f t="shared" si="0"/>
        <v>0</v>
      </c>
      <c r="B23">
        <f t="shared" si="1"/>
        <v>3000</v>
      </c>
      <c r="C23" s="136">
        <v>4</v>
      </c>
      <c r="D23" s="137" t="s">
        <v>104</v>
      </c>
      <c r="E23" s="137" t="s">
        <v>113</v>
      </c>
      <c r="F23" s="130">
        <f>IF(F21="",0,$AC23*F22^$AD23*F21^($AE23*LOG10(F22)+$AF23)*(F16-F19))</f>
        <v>0</v>
      </c>
      <c r="G23" s="130">
        <f t="shared" ref="G23:AB23" si="5">IF(G21="",0,$AC23*G22^$AD23*G21^($AE23*LOG10(G22)+$AF23)*(G16-G19))</f>
        <v>0</v>
      </c>
      <c r="H23" s="130">
        <f t="shared" si="5"/>
        <v>0</v>
      </c>
      <c r="I23" s="130">
        <f t="shared" si="5"/>
        <v>0</v>
      </c>
      <c r="J23" s="130">
        <f t="shared" si="5"/>
        <v>131.62925666590368</v>
      </c>
      <c r="K23" s="130">
        <f t="shared" si="5"/>
        <v>0</v>
      </c>
      <c r="L23" s="130">
        <f t="shared" si="5"/>
        <v>0</v>
      </c>
      <c r="M23" s="130">
        <f t="shared" si="5"/>
        <v>90.552285094305674</v>
      </c>
      <c r="N23" s="130">
        <f t="shared" si="5"/>
        <v>0</v>
      </c>
      <c r="O23" s="130">
        <f t="shared" si="5"/>
        <v>0</v>
      </c>
      <c r="P23" s="130">
        <f t="shared" si="5"/>
        <v>0</v>
      </c>
      <c r="Q23" s="130">
        <f t="shared" si="5"/>
        <v>131.71760733964578</v>
      </c>
      <c r="R23" s="130">
        <f t="shared" si="5"/>
        <v>0</v>
      </c>
      <c r="S23" s="130">
        <f t="shared" si="5"/>
        <v>0</v>
      </c>
      <c r="T23" s="130">
        <f t="shared" si="5"/>
        <v>0</v>
      </c>
      <c r="U23" s="130">
        <f t="shared" si="5"/>
        <v>0</v>
      </c>
      <c r="V23" s="130">
        <f t="shared" si="5"/>
        <v>0</v>
      </c>
      <c r="W23" s="130">
        <f t="shared" si="5"/>
        <v>0</v>
      </c>
      <c r="X23" s="130">
        <f t="shared" si="5"/>
        <v>0</v>
      </c>
      <c r="Y23" s="130">
        <f t="shared" si="5"/>
        <v>0</v>
      </c>
      <c r="Z23" s="130">
        <f t="shared" si="5"/>
        <v>0</v>
      </c>
      <c r="AA23" s="130">
        <f t="shared" si="5"/>
        <v>0</v>
      </c>
      <c r="AB23" s="130">
        <f t="shared" si="5"/>
        <v>0</v>
      </c>
      <c r="AC23" s="126">
        <f>VLOOKUP($C23,$AI$2:$AM$8,AJ$1,FALSE)</f>
        <v>9.09E-5</v>
      </c>
      <c r="AD23" s="34">
        <f>VLOOKUP($C23,$AI$2:$AM$8,AK$1,FALSE)</f>
        <v>0.71677000000000002</v>
      </c>
      <c r="AE23" s="34">
        <f>VLOOKUP($C23,$AI$2:$AM$8,AL$1,FALSE)</f>
        <v>0.16692000000000001</v>
      </c>
      <c r="AF23" s="34">
        <f>VLOOKUP($C23,$AI$2:$AM$8,AM$1,FALSE)</f>
        <v>1.75701</v>
      </c>
    </row>
    <row r="24" spans="1:32" ht="12.75" thickTop="1">
      <c r="A24">
        <f t="shared" si="0"/>
        <v>0</v>
      </c>
      <c r="B24">
        <f t="shared" si="1"/>
        <v>3000</v>
      </c>
      <c r="C24" s="136">
        <v>4</v>
      </c>
      <c r="D24" s="136" t="s">
        <v>105</v>
      </c>
      <c r="E24" s="133" t="s">
        <v>47</v>
      </c>
      <c r="F24" s="127">
        <f>Ar_KKC_V2!C20</f>
        <v>1</v>
      </c>
      <c r="G24" s="127">
        <f>Ar_KKC_V2!D20</f>
        <v>6</v>
      </c>
      <c r="H24" s="127">
        <f>Ar_KKC_V2!E20</f>
        <v>11</v>
      </c>
      <c r="I24" s="127">
        <f>Ar_KKC_V2!F20</f>
        <v>16</v>
      </c>
      <c r="J24" s="127">
        <f>Ar_KKC_V2!G20</f>
        <v>21</v>
      </c>
      <c r="K24" s="127">
        <f>Ar_KKC_V2!H20</f>
        <v>26</v>
      </c>
      <c r="L24" s="127">
        <f>Ar_KKC_V2!I20</f>
        <v>31</v>
      </c>
      <c r="M24" s="127">
        <f>Ar_KKC_V2!J20</f>
        <v>36</v>
      </c>
      <c r="N24" s="127">
        <f>Ar_KKC_V2!K20</f>
        <v>41</v>
      </c>
      <c r="O24" s="127">
        <f>Ar_KKC_V2!L20</f>
        <v>46</v>
      </c>
      <c r="P24" s="127">
        <f>Ar_KKC_V2!M20</f>
        <v>51</v>
      </c>
      <c r="Q24" s="127">
        <f>Ar_KKC_V2!N20</f>
        <v>56</v>
      </c>
      <c r="R24" s="127">
        <f>Ar_KKC_V2!O20</f>
        <v>61</v>
      </c>
      <c r="S24" s="127">
        <f>Ar_KKC_V2!P20</f>
        <v>66</v>
      </c>
      <c r="T24" s="127">
        <f>Ar_KKC_V2!Q20</f>
        <v>71</v>
      </c>
      <c r="U24" s="127">
        <f>Ar_KKC_V2!R20</f>
        <v>76</v>
      </c>
      <c r="V24" s="127">
        <f>Ar_KKC_V2!S20</f>
        <v>81</v>
      </c>
      <c r="W24" s="127">
        <f>Ar_KKC_V2!T20</f>
        <v>86</v>
      </c>
      <c r="X24" s="127">
        <f>Ar_KKC_V2!U20</f>
        <v>91</v>
      </c>
      <c r="Y24" s="127">
        <f>Ar_KKC_V2!V20</f>
        <v>96</v>
      </c>
      <c r="Z24" s="127">
        <f>Ar_KKC_V2!W20</f>
        <v>101</v>
      </c>
      <c r="AA24" s="127">
        <f>Ar_KKC_V2!X20</f>
        <v>106</v>
      </c>
      <c r="AB24" s="127">
        <f>Ar_KKC_V2!Y20</f>
        <v>111</v>
      </c>
    </row>
    <row r="25" spans="1:32">
      <c r="A25">
        <f t="shared" si="0"/>
        <v>0</v>
      </c>
      <c r="B25">
        <f t="shared" si="1"/>
        <v>3000</v>
      </c>
      <c r="C25" s="136">
        <v>4</v>
      </c>
      <c r="D25" s="136" t="s">
        <v>105</v>
      </c>
      <c r="E25" s="133" t="s">
        <v>67</v>
      </c>
      <c r="F25" s="139">
        <f>Ar_KKC_V2!C21</f>
        <v>-1</v>
      </c>
      <c r="G25" s="139">
        <f>Ar_KKC_V2!D21</f>
        <v>4</v>
      </c>
      <c r="H25" s="139">
        <f>Ar_KKC_V2!E21</f>
        <v>9</v>
      </c>
      <c r="I25" s="139">
        <f>Ar_KKC_V2!F21</f>
        <v>14</v>
      </c>
      <c r="J25" s="139">
        <f>Ar_KKC_V2!G21</f>
        <v>19</v>
      </c>
      <c r="K25" s="139">
        <f>Ar_KKC_V2!H21</f>
        <v>24</v>
      </c>
      <c r="L25" s="139">
        <f>Ar_KKC_V2!I21</f>
        <v>29</v>
      </c>
      <c r="M25" s="139">
        <f>Ar_KKC_V2!J21</f>
        <v>34</v>
      </c>
      <c r="N25" s="139">
        <f>Ar_KKC_V2!K21</f>
        <v>39</v>
      </c>
      <c r="O25" s="139">
        <f>Ar_KKC_V2!L21</f>
        <v>44</v>
      </c>
      <c r="P25" s="139">
        <f>Ar_KKC_V2!M21</f>
        <v>49</v>
      </c>
      <c r="Q25" s="139">
        <f>Ar_KKC_V2!N21</f>
        <v>54</v>
      </c>
      <c r="R25" s="139">
        <f>Ar_KKC_V2!O21</f>
        <v>59</v>
      </c>
      <c r="S25" s="139">
        <f>Ar_KKC_V2!P21</f>
        <v>64</v>
      </c>
      <c r="T25" s="139">
        <f>Ar_KKC_V2!Q21</f>
        <v>69</v>
      </c>
      <c r="U25" s="139">
        <f>Ar_KKC_V2!R21</f>
        <v>74</v>
      </c>
      <c r="V25" s="139">
        <f>Ar_KKC_V2!S21</f>
        <v>79</v>
      </c>
      <c r="W25" s="139">
        <f>Ar_KKC_V2!T21</f>
        <v>84</v>
      </c>
      <c r="X25" s="139">
        <f>Ar_KKC_V2!U21</f>
        <v>89</v>
      </c>
      <c r="Y25" s="139">
        <f>Ar_KKC_V2!V21</f>
        <v>94</v>
      </c>
      <c r="Z25" s="139">
        <f>Ar_KKC_V2!W21</f>
        <v>99</v>
      </c>
      <c r="AA25" s="139">
        <f>Ar_KKC_V2!X21</f>
        <v>104</v>
      </c>
      <c r="AB25" s="139">
        <f>Ar_KKC_V2!Y21</f>
        <v>109</v>
      </c>
    </row>
    <row r="26" spans="1:32">
      <c r="A26">
        <f t="shared" si="0"/>
        <v>0</v>
      </c>
      <c r="B26">
        <f t="shared" si="1"/>
        <v>3000</v>
      </c>
      <c r="C26" s="136">
        <v>4</v>
      </c>
      <c r="D26" s="136" t="s">
        <v>105</v>
      </c>
      <c r="E26" s="133" t="s">
        <v>70</v>
      </c>
      <c r="F26" s="128">
        <f>Ar_KKC_V2!C22</f>
        <v>0.68</v>
      </c>
      <c r="G26" s="128">
        <f>Ar_KKC_V2!D22</f>
        <v>4.08</v>
      </c>
      <c r="H26" s="128">
        <f>Ar_KKC_V2!E22</f>
        <v>7.48</v>
      </c>
      <c r="I26" s="128">
        <f>Ar_KKC_V2!F22</f>
        <v>11.316792407873782</v>
      </c>
      <c r="J26" s="128">
        <f>Ar_KKC_V2!G22</f>
        <v>14.778360368120108</v>
      </c>
      <c r="K26" s="128">
        <f>Ar_KKC_V2!H22</f>
        <v>19.259407141121386</v>
      </c>
      <c r="L26" s="128">
        <f>Ar_KKC_V2!I22</f>
        <v>21.865722602895723</v>
      </c>
      <c r="M26" s="128">
        <f>Ar_KKC_V2!J22</f>
        <v>24.052021663791688</v>
      </c>
      <c r="N26" s="128">
        <f>Ar_KKC_V2!K22</f>
        <v>25.894628821074058</v>
      </c>
      <c r="O26" s="128">
        <f>Ar_KKC_V2!L22</f>
        <v>27.459580702737806</v>
      </c>
      <c r="P26" s="128">
        <f>Ar_KKC_V2!M22</f>
        <v>28.801697535670819</v>
      </c>
      <c r="Q26" s="128">
        <f>Ar_KKC_V2!N22</f>
        <v>29.965786322752745</v>
      </c>
      <c r="R26" s="128">
        <f>Ar_KKC_V2!O22</f>
        <v>30.988350286280735</v>
      </c>
      <c r="S26" s="128">
        <f>Ar_KKC_V2!P22</f>
        <v>31.899222381145655</v>
      </c>
      <c r="T26" s="128">
        <f>Ar_KKC_V2!Q22</f>
        <v>32.72294826340957</v>
      </c>
      <c r="U26" s="128">
        <f>Ar_KKC_V2!R22</f>
        <v>33.479898003272169</v>
      </c>
      <c r="V26" s="128">
        <f>Ar_KKC_V2!S22</f>
        <v>34.187138357014092</v>
      </c>
      <c r="W26" s="128">
        <f>Ar_KKC_V2!T22</f>
        <v>34.859110228386044</v>
      </c>
      <c r="X26" s="128">
        <f>Ar_KKC_V2!U22</f>
        <v>35.508154124767117</v>
      </c>
      <c r="Y26" s="128">
        <f>Ar_KKC_V2!V22</f>
        <v>36.144920012357929</v>
      </c>
      <c r="Z26" s="128">
        <f>Ar_KKC_V2!W22</f>
        <v>36.778690879387639</v>
      </c>
      <c r="AA26" s="128">
        <f>Ar_KKC_V2!X22</f>
        <v>37.417642881641186</v>
      </c>
      <c r="AB26" s="128">
        <f>Ar_KKC_V2!Y22</f>
        <v>38.069059524738613</v>
      </c>
    </row>
    <row r="27" spans="1:32">
      <c r="A27">
        <f t="shared" si="0"/>
        <v>0</v>
      </c>
      <c r="B27">
        <f t="shared" si="1"/>
        <v>3000</v>
      </c>
      <c r="C27" s="136">
        <v>4</v>
      </c>
      <c r="D27" s="136" t="s">
        <v>105</v>
      </c>
      <c r="E27" s="133" t="s">
        <v>62</v>
      </c>
      <c r="F27" s="140">
        <f>Ar_KKC_V2!C23</f>
        <v>0.88569577365981011</v>
      </c>
      <c r="G27" s="140">
        <f>Ar_KKC_V2!D23</f>
        <v>5.092880254156734</v>
      </c>
      <c r="H27" s="140">
        <f>Ar_KKC_V2!E23</f>
        <v>9.2002735608786814</v>
      </c>
      <c r="I27" s="140">
        <f>Ar_KKC_V2!F23</f>
        <v>13.691336194456174</v>
      </c>
      <c r="J27" s="140">
        <f>Ar_KKC_V2!G23</f>
        <v>17.566452397765804</v>
      </c>
      <c r="K27" s="140">
        <f>Ar_KKC_V2!H23</f>
        <v>20.831627406003502</v>
      </c>
      <c r="L27" s="140">
        <f>Ar_KKC_V2!I23</f>
        <v>23.567167743622839</v>
      </c>
      <c r="M27" s="140">
        <f>Ar_KKC_V2!J23</f>
        <v>25.863409508667893</v>
      </c>
      <c r="N27" s="140">
        <f>Ar_KKC_V2!K23</f>
        <v>27.801207385601916</v>
      </c>
      <c r="O27" s="140">
        <f>Ar_KKC_V2!L23</f>
        <v>29.44762929843391</v>
      </c>
      <c r="P27" s="140">
        <f>Ar_KKC_V2!M23</f>
        <v>30.85666476381888</v>
      </c>
      <c r="Q27" s="140">
        <f>Ar_KKC_V2!N23</f>
        <v>32.07130168777195</v>
      </c>
      <c r="R27" s="140">
        <f>Ar_KKC_V2!O23</f>
        <v>33.125702388868753</v>
      </c>
      <c r="S27" s="140">
        <f>Ar_KKC_V2!P23</f>
        <v>34.047087982137278</v>
      </c>
      <c r="T27" s="140">
        <f>Ar_KKC_V2!Q23</f>
        <v>34.857258449789455</v>
      </c>
      <c r="U27" s="140">
        <f>Ar_KKC_V2!R23</f>
        <v>35.573781706411204</v>
      </c>
      <c r="V27" s="140">
        <f>Ar_KKC_V2!S23</f>
        <v>36.210911679909202</v>
      </c>
      <c r="W27" s="140">
        <f>Ar_KKC_V2!T23</f>
        <v>36.780294239474657</v>
      </c>
      <c r="X27" s="140">
        <f>Ar_KKC_V2!U23</f>
        <v>37.291510373536035</v>
      </c>
      <c r="Y27" s="140">
        <f>Ar_KKC_V2!V23</f>
        <v>37.752495568615153</v>
      </c>
      <c r="Z27" s="140">
        <f>Ar_KKC_V2!W23</f>
        <v>38.169865213173885</v>
      </c>
      <c r="AA27" s="140">
        <f>Ar_KKC_V2!X23</f>
        <v>38.549168554731146</v>
      </c>
      <c r="AB27" s="140">
        <f>Ar_KKC_V2!Y23</f>
        <v>38.89508813795107</v>
      </c>
    </row>
    <row r="28" spans="1:32">
      <c r="A28">
        <f t="shared" si="0"/>
        <v>0</v>
      </c>
      <c r="B28">
        <f t="shared" si="1"/>
        <v>3000</v>
      </c>
      <c r="C28" s="136">
        <v>4</v>
      </c>
      <c r="D28" s="136" t="s">
        <v>105</v>
      </c>
      <c r="E28" s="133" t="s">
        <v>63</v>
      </c>
      <c r="F28" s="128">
        <f>Ar_KKC_V2!C24</f>
        <v>0.8292682926829269</v>
      </c>
      <c r="G28" s="128">
        <f>Ar_KKC_V2!D24</f>
        <v>4.975609756097561</v>
      </c>
      <c r="H28" s="128">
        <f>Ar_KKC_V2!E24</f>
        <v>9.1219512195121961</v>
      </c>
      <c r="I28" s="128">
        <f>Ar_KKC_V2!F24</f>
        <v>12.010495716789208</v>
      </c>
      <c r="J28" s="128">
        <f>Ar_KKC_V2!G24</f>
        <v>14.368159937489482</v>
      </c>
      <c r="K28" s="128">
        <f>Ar_KKC_V2!H24</f>
        <v>19.826566289393163</v>
      </c>
      <c r="L28" s="128">
        <f>Ar_KKC_V2!I24</f>
        <v>22.293197531086506</v>
      </c>
      <c r="M28" s="128">
        <f>Ar_KKC_V2!J24</f>
        <v>24.540588905397282</v>
      </c>
      <c r="N28" s="128">
        <f>Ar_KKC_V2!K24</f>
        <v>26.597181407397141</v>
      </c>
      <c r="O28" s="128">
        <f>Ar_KKC_V2!L24</f>
        <v>28.48397529817062</v>
      </c>
      <c r="P28" s="128">
        <f>Ar_KKC_V2!M24</f>
        <v>30.218082023608087</v>
      </c>
      <c r="Q28" s="128">
        <f>Ar_KKC_V2!N24</f>
        <v>31.814720460131511</v>
      </c>
      <c r="R28" s="128">
        <f>Ar_KKC_V2!O24</f>
        <v>33.288352018554789</v>
      </c>
      <c r="S28" s="128">
        <f>Ar_KKC_V2!P24</f>
        <v>34.653281473945867</v>
      </c>
      <c r="T28" s="128">
        <f>Ar_KKC_V2!Q24</f>
        <v>35.923899301289687</v>
      </c>
      <c r="U28" s="128">
        <f>Ar_KKC_V2!R24</f>
        <v>37.114675698907782</v>
      </c>
      <c r="V28" s="128">
        <f>Ar_KKC_V2!S24</f>
        <v>38.239986459170304</v>
      </c>
      <c r="W28" s="128">
        <f>Ar_KKC_V2!T24</f>
        <v>39.313835345095484</v>
      </c>
      <c r="X28" s="128">
        <f>Ar_KKC_V2!U24</f>
        <v>40.349527344548278</v>
      </c>
      <c r="Y28" s="128">
        <f>Ar_KKC_V2!V24</f>
        <v>41.359338163680981</v>
      </c>
      <c r="Z28" s="128">
        <f>Ar_KKC_V2!W24</f>
        <v>42.354216264381435</v>
      </c>
      <c r="AA28" s="128">
        <f>Ar_KKC_V2!X24</f>
        <v>43.34354453942575</v>
      </c>
      <c r="AB28" s="128">
        <f>Ar_KKC_V2!Y24</f>
        <v>44.334979683915698</v>
      </c>
    </row>
    <row r="29" spans="1:32">
      <c r="A29">
        <f t="shared" si="0"/>
        <v>0</v>
      </c>
      <c r="B29">
        <f t="shared" si="1"/>
        <v>3000</v>
      </c>
      <c r="C29" s="136">
        <v>4</v>
      </c>
      <c r="D29" s="136" t="s">
        <v>105</v>
      </c>
      <c r="E29" s="133" t="s">
        <v>64</v>
      </c>
      <c r="F29" s="140">
        <f>Ar_KKC_V2!C25</f>
        <v>5.8904862254808616</v>
      </c>
      <c r="G29" s="140">
        <f>Ar_KKC_V2!D25</f>
        <v>5.7748266510890049</v>
      </c>
      <c r="H29" s="140">
        <f>Ar_KKC_V2!E25</f>
        <v>19.215735681498668</v>
      </c>
      <c r="I29" s="140">
        <f>Ar_KKC_V2!F25</f>
        <v>29.339637843772472</v>
      </c>
      <c r="J29" s="140">
        <f>Ar_KKC_V2!G25</f>
        <v>33.963207126449042</v>
      </c>
      <c r="K29" s="140">
        <f>Ar_KKC_V2!H25</f>
        <v>12.530357604564799</v>
      </c>
      <c r="L29" s="140">
        <f>Ar_KKC_V2!I25</f>
        <v>15.676709073782918</v>
      </c>
      <c r="M29" s="140">
        <f>Ar_KKC_V2!J25</f>
        <v>18.964772084472536</v>
      </c>
      <c r="N29" s="140">
        <f>Ar_KKC_V2!K25</f>
        <v>22.344640907358354</v>
      </c>
      <c r="O29" s="140">
        <f>Ar_KKC_V2!L25</f>
        <v>25.737158875701184</v>
      </c>
      <c r="P29" s="140">
        <f>Ar_KKC_V2!M25</f>
        <v>29.041143465749052</v>
      </c>
      <c r="Q29" s="140">
        <f>Ar_KKC_V2!N25</f>
        <v>32.140537256008884</v>
      </c>
      <c r="R29" s="140">
        <f>Ar_KKC_V2!O25</f>
        <v>34.912390302180071</v>
      </c>
      <c r="S29" s="140">
        <f>Ar_KKC_V2!P25</f>
        <v>37.235740202306715</v>
      </c>
      <c r="T29" s="140">
        <f>Ar_KKC_V2!Q25</f>
        <v>39.000962884636557</v>
      </c>
      <c r="U29" s="140">
        <f>Ar_KKC_V2!R25</f>
        <v>40.118868559665295</v>
      </c>
      <c r="V29" s="140">
        <f>Ar_KKC_V2!S25</f>
        <v>40.52867107860272</v>
      </c>
      <c r="W29" s="140">
        <f>Ar_KKC_V2!T25</f>
        <v>40.203958858482316</v>
      </c>
      <c r="X29" s="140">
        <f>Ar_KKC_V2!U25</f>
        <v>39.155937269330046</v>
      </c>
      <c r="Y29" s="140">
        <f>Ar_KKC_V2!V25</f>
        <v>37.433478486634741</v>
      </c>
      <c r="Z29" s="140">
        <f>Ar_KKC_V2!W25</f>
        <v>35.119869781634584</v>
      </c>
      <c r="AA29" s="140">
        <f>Ar_KKC_V2!X25</f>
        <v>32.326543495816523</v>
      </c>
      <c r="AB29" s="140">
        <f>Ar_KKC_V2!Y25</f>
        <v>29.184441051560366</v>
      </c>
    </row>
    <row r="30" spans="1:32">
      <c r="A30">
        <f t="shared" si="0"/>
        <v>0</v>
      </c>
      <c r="B30">
        <f t="shared" si="1"/>
        <v>3000</v>
      </c>
      <c r="C30" s="136">
        <v>4</v>
      </c>
      <c r="D30" s="136" t="s">
        <v>105</v>
      </c>
      <c r="E30" s="133" t="s">
        <v>65</v>
      </c>
      <c r="F30" s="127">
        <f>Ar_KKC_V2!C26</f>
        <v>3000</v>
      </c>
      <c r="G30" s="127">
        <f>Ar_KKC_V2!D26</f>
        <v>2970</v>
      </c>
      <c r="H30" s="127">
        <f>Ar_KKC_V2!E26</f>
        <v>2940.3</v>
      </c>
      <c r="I30" s="127">
        <f>Ar_KKC_V2!F26</f>
        <v>2589.6615106985382</v>
      </c>
      <c r="J30" s="127">
        <f>Ar_KKC_V2!G26</f>
        <v>2094.6743035556065</v>
      </c>
      <c r="K30" s="127">
        <f>Ar_KKC_V2!H26</f>
        <v>405.86216840519029</v>
      </c>
      <c r="L30" s="127">
        <f>Ar_KKC_V2!I26</f>
        <v>401.62458441582987</v>
      </c>
      <c r="M30" s="127">
        <f>Ar_KKC_V2!J26</f>
        <v>400.94775461844915</v>
      </c>
      <c r="N30" s="127">
        <f>Ar_KKC_V2!K26</f>
        <v>402.17240427274584</v>
      </c>
      <c r="O30" s="127">
        <f>Ar_KKC_V2!L26</f>
        <v>403.89597118231751</v>
      </c>
      <c r="P30" s="127">
        <f>Ar_KKC_V2!M26</f>
        <v>404.93940415867206</v>
      </c>
      <c r="Q30" s="127">
        <f>Ar_KKC_V2!N26</f>
        <v>404.30305911893458</v>
      </c>
      <c r="R30" s="127">
        <f>Ar_KKC_V2!O26</f>
        <v>401.14844398556096</v>
      </c>
      <c r="S30" s="127">
        <f>Ar_KKC_V2!P26</f>
        <v>394.80384880199443</v>
      </c>
      <c r="T30" s="127">
        <f>Ar_KKC_V2!Q26</f>
        <v>384.78533102182479</v>
      </c>
      <c r="U30" s="127">
        <f>Ar_KKC_V2!R26</f>
        <v>370.82367606045659</v>
      </c>
      <c r="V30" s="127">
        <f>Ar_KKC_V2!S26</f>
        <v>352.88810744147378</v>
      </c>
      <c r="W30" s="127">
        <f>Ar_KKC_V2!T26</f>
        <v>331.19830820999516</v>
      </c>
      <c r="X30" s="127">
        <f>Ar_KKC_V2!U26</f>
        <v>306.21808710536851</v>
      </c>
      <c r="Y30" s="127">
        <f>Ar_KKC_V2!V26</f>
        <v>278.62696425853557</v>
      </c>
      <c r="Z30" s="127">
        <f>Ar_KKC_V2!W26</f>
        <v>249.26982909142512</v>
      </c>
      <c r="AA30" s="127">
        <f>Ar_KKC_V2!X26</f>
        <v>219.08898370170093</v>
      </c>
      <c r="AB30" s="127">
        <f>Ar_KKC_V2!Y26</f>
        <v>189.04642590946546</v>
      </c>
    </row>
    <row r="31" spans="1:32">
      <c r="A31">
        <f t="shared" si="0"/>
        <v>0</v>
      </c>
      <c r="B31">
        <f t="shared" si="1"/>
        <v>3000</v>
      </c>
      <c r="C31" s="136">
        <v>4</v>
      </c>
      <c r="D31" s="136" t="s">
        <v>105</v>
      </c>
      <c r="E31" s="133" t="s">
        <v>66</v>
      </c>
      <c r="F31" s="139">
        <f>Ar_KKC_V2!C27</f>
        <v>0.14964149942213148</v>
      </c>
      <c r="G31" s="139">
        <f>Ar_KKC_V2!D27</f>
        <v>14.602246321243323</v>
      </c>
      <c r="H31" s="139">
        <f>Ar_KKC_V2!E27</f>
        <v>75.905864914803004</v>
      </c>
      <c r="I31" s="139">
        <f>Ar_KKC_V2!F27</f>
        <v>163.59303135497768</v>
      </c>
      <c r="J31" s="139">
        <f>Ar_KKC_V2!G27</f>
        <v>238.54090983442325</v>
      </c>
      <c r="K31" s="139">
        <f>Ar_KKC_V2!H27</f>
        <v>110.9647264477084</v>
      </c>
      <c r="L31" s="139">
        <f>Ar_KKC_V2!I27</f>
        <v>155.93204080880415</v>
      </c>
      <c r="M31" s="139">
        <f>Ar_KKC_V2!J27</f>
        <v>206.10480542091358</v>
      </c>
      <c r="N31" s="139">
        <f>Ar_KKC_V2!K27</f>
        <v>260.30444116941055</v>
      </c>
      <c r="O31" s="139">
        <f>Ar_KKC_V2!L27</f>
        <v>317.03812604637227</v>
      </c>
      <c r="P31" s="139">
        <f>Ar_KKC_V2!M27</f>
        <v>374.51288011737307</v>
      </c>
      <c r="Q31" s="139">
        <f>Ar_KKC_V2!N27</f>
        <v>430.69499659069879</v>
      </c>
      <c r="R31" s="139">
        <f>Ar_KKC_V2!O27</f>
        <v>483.40725322391802</v>
      </c>
      <c r="S31" s="139">
        <f>Ar_KKC_V2!P27</f>
        <v>530.4551888271161</v>
      </c>
      <c r="T31" s="139">
        <f>Ar_KKC_V2!Q27</f>
        <v>569.77113451981268</v>
      </c>
      <c r="U31" s="139">
        <f>Ar_KKC_V2!R27</f>
        <v>599.56227193127734</v>
      </c>
      <c r="V31" s="139">
        <f>Ar_KKC_V2!S27</f>
        <v>618.44765981518026</v>
      </c>
      <c r="W31" s="139">
        <f>Ar_KKC_V2!T27</f>
        <v>625.56945513581377</v>
      </c>
      <c r="X31" s="139">
        <f>Ar_KKC_V2!U27</f>
        <v>620.66565559070807</v>
      </c>
      <c r="Y31" s="139">
        <f>Ar_KKC_V2!V27</f>
        <v>604.09548802596487</v>
      </c>
      <c r="Z31" s="139">
        <f>Ar_KKC_V2!W27</f>
        <v>576.813647753022</v>
      </c>
      <c r="AA31" s="139">
        <f>Ar_KKC_V2!X27</f>
        <v>540.29531480106868</v>
      </c>
      <c r="AB31" s="139">
        <f>Ar_KKC_V2!Y27</f>
        <v>496.41946299892993</v>
      </c>
    </row>
    <row r="32" spans="1:32">
      <c r="A32">
        <f t="shared" si="0"/>
        <v>0</v>
      </c>
      <c r="B32">
        <f t="shared" si="1"/>
        <v>3000</v>
      </c>
      <c r="C32" s="136">
        <v>4</v>
      </c>
      <c r="D32" s="136" t="s">
        <v>105</v>
      </c>
      <c r="E32" s="136" t="s">
        <v>109</v>
      </c>
      <c r="F32" s="144">
        <f>Ar_KKC_V2!C13</f>
        <v>0</v>
      </c>
      <c r="G32" s="144">
        <f>Ar_KKC_V2!D13</f>
        <v>0</v>
      </c>
      <c r="H32" s="144">
        <f>Ar_KKC_V2!E13</f>
        <v>0</v>
      </c>
      <c r="I32" s="144">
        <f>Ar_KKC_V2!F13</f>
        <v>0</v>
      </c>
      <c r="J32" s="144">
        <f>Ar_KKC_V2!G13</f>
        <v>9.5366179445622201</v>
      </c>
      <c r="K32" s="144">
        <f>Ar_KKC_V2!H13</f>
        <v>0</v>
      </c>
      <c r="L32" s="144">
        <f>Ar_KKC_V2!I13</f>
        <v>0</v>
      </c>
      <c r="M32" s="144">
        <f>Ar_KKC_V2!J13</f>
        <v>0</v>
      </c>
      <c r="N32" s="144">
        <f>Ar_KKC_V2!K13</f>
        <v>0</v>
      </c>
      <c r="O32" s="144">
        <f>Ar_KKC_V2!L13</f>
        <v>0</v>
      </c>
      <c r="P32" s="144">
        <f>Ar_KKC_V2!M13</f>
        <v>0</v>
      </c>
      <c r="Q32" s="144">
        <f>Ar_KKC_V2!N13</f>
        <v>0</v>
      </c>
      <c r="R32" s="144">
        <f>Ar_KKC_V2!O13</f>
        <v>0</v>
      </c>
      <c r="S32" s="144">
        <f>Ar_KKC_V2!P13</f>
        <v>0</v>
      </c>
      <c r="T32" s="144">
        <f>Ar_KKC_V2!Q13</f>
        <v>0</v>
      </c>
      <c r="U32" s="144">
        <f>Ar_KKC_V2!R13</f>
        <v>0</v>
      </c>
      <c r="V32" s="144">
        <f>Ar_KKC_V2!S13</f>
        <v>0</v>
      </c>
      <c r="W32" s="144">
        <f>Ar_KKC_V2!T13</f>
        <v>0</v>
      </c>
      <c r="X32" s="144">
        <f>Ar_KKC_V2!U13</f>
        <v>0</v>
      </c>
      <c r="Y32" s="144">
        <f>Ar_KKC_V2!V13</f>
        <v>0</v>
      </c>
      <c r="Z32" s="144">
        <f>Ar_KKC_V2!W13</f>
        <v>0</v>
      </c>
      <c r="AA32" s="144">
        <f>Ar_KKC_V2!X13</f>
        <v>0</v>
      </c>
      <c r="AB32" s="144">
        <f>Ar_KKC_V2!Y13</f>
        <v>0</v>
      </c>
    </row>
    <row r="33" spans="1:32">
      <c r="A33">
        <f t="shared" si="0"/>
        <v>0</v>
      </c>
      <c r="B33">
        <f t="shared" si="1"/>
        <v>3000</v>
      </c>
      <c r="C33" s="136">
        <v>4</v>
      </c>
      <c r="D33" s="136" t="s">
        <v>105</v>
      </c>
      <c r="E33" s="136" t="s">
        <v>110</v>
      </c>
      <c r="F33" s="144">
        <f>Ar_KKC_V2!C14</f>
        <v>0</v>
      </c>
      <c r="G33" s="144">
        <f>Ar_KKC_V2!D14</f>
        <v>0</v>
      </c>
      <c r="H33" s="144">
        <f>Ar_KKC_V2!E14</f>
        <v>0</v>
      </c>
      <c r="I33" s="144">
        <f>Ar_KKC_V2!F14</f>
        <v>0</v>
      </c>
      <c r="J33" s="144">
        <f>Ar_KKC_V2!G14</f>
        <v>416.76898196684101</v>
      </c>
      <c r="K33" s="144">
        <f>Ar_KKC_V2!H14</f>
        <v>0</v>
      </c>
      <c r="L33" s="144">
        <f>Ar_KKC_V2!I14</f>
        <v>0</v>
      </c>
      <c r="M33" s="144">
        <f>Ar_KKC_V2!J14</f>
        <v>0</v>
      </c>
      <c r="N33" s="144">
        <f>Ar_KKC_V2!K14</f>
        <v>0</v>
      </c>
      <c r="O33" s="144">
        <f>Ar_KKC_V2!L14</f>
        <v>0</v>
      </c>
      <c r="P33" s="144">
        <f>Ar_KKC_V2!M14</f>
        <v>0</v>
      </c>
      <c r="Q33" s="144">
        <f>Ar_KKC_V2!N14</f>
        <v>0</v>
      </c>
      <c r="R33" s="144">
        <f>Ar_KKC_V2!O14</f>
        <v>0</v>
      </c>
      <c r="S33" s="144">
        <f>Ar_KKC_V2!P14</f>
        <v>0</v>
      </c>
      <c r="T33" s="144">
        <f>Ar_KKC_V2!Q14</f>
        <v>0</v>
      </c>
      <c r="U33" s="144">
        <f>Ar_KKC_V2!R14</f>
        <v>0</v>
      </c>
      <c r="V33" s="144">
        <f>Ar_KKC_V2!S14</f>
        <v>0</v>
      </c>
      <c r="W33" s="144">
        <f>Ar_KKC_V2!T14</f>
        <v>0</v>
      </c>
      <c r="X33" s="144">
        <f>Ar_KKC_V2!U14</f>
        <v>0</v>
      </c>
      <c r="Y33" s="144">
        <f>Ar_KKC_V2!V14</f>
        <v>0</v>
      </c>
      <c r="Z33" s="144">
        <f>Ar_KKC_V2!W14</f>
        <v>0</v>
      </c>
      <c r="AA33" s="144">
        <f>Ar_KKC_V2!X14</f>
        <v>0</v>
      </c>
      <c r="AB33" s="144">
        <f>Ar_KKC_V2!Y14</f>
        <v>0</v>
      </c>
    </row>
    <row r="34" spans="1:32">
      <c r="A34">
        <f t="shared" si="0"/>
        <v>0</v>
      </c>
      <c r="B34">
        <f t="shared" si="1"/>
        <v>3000</v>
      </c>
      <c r="C34" s="136">
        <v>4</v>
      </c>
      <c r="D34" s="136" t="s">
        <v>105</v>
      </c>
      <c r="E34" s="133" t="s">
        <v>143</v>
      </c>
      <c r="F34" s="138" t="str">
        <f>IF(Ar_KKC_V2!C34="", "",Ar_KKC_V2!C34)</f>
        <v/>
      </c>
      <c r="G34" s="138" t="str">
        <f>IF(Ar_KKC_V2!D34="", "",Ar_KKC_V2!D34)</f>
        <v/>
      </c>
      <c r="H34" s="138" t="str">
        <f>IF(Ar_KKC_V2!E34="", "",Ar_KKC_V2!E34)</f>
        <v/>
      </c>
      <c r="I34" s="138" t="str">
        <f>IF(Ar_KKC_V2!F34="", "",Ar_KKC_V2!F34)</f>
        <v/>
      </c>
      <c r="J34" s="138">
        <f>IF(Ar_KKC_V2!G34="", "",Ar_KKC_V2!G34)</f>
        <v>17.068861596017168</v>
      </c>
      <c r="K34" s="138" t="str">
        <f>IF(Ar_KKC_V2!H34="", "",Ar_KKC_V2!H34)</f>
        <v/>
      </c>
      <c r="L34" s="138" t="str">
        <f>IF(Ar_KKC_V2!I34="", "",Ar_KKC_V2!I34)</f>
        <v/>
      </c>
      <c r="M34" s="138" t="str">
        <f>IF(Ar_KKC_V2!J34="", "",Ar_KKC_V2!J34)</f>
        <v/>
      </c>
      <c r="N34" s="138" t="str">
        <f>IF(Ar_KKC_V2!K34="", "",Ar_KKC_V2!K34)</f>
        <v/>
      </c>
      <c r="O34" s="138" t="str">
        <f>IF(Ar_KKC_V2!L34="", "",Ar_KKC_V2!L34)</f>
        <v/>
      </c>
      <c r="P34" s="138" t="str">
        <f>IF(Ar_KKC_V2!M34="", "",Ar_KKC_V2!M34)</f>
        <v/>
      </c>
      <c r="Q34" s="138" t="str">
        <f>IF(Ar_KKC_V2!N34="", "",Ar_KKC_V2!N34)</f>
        <v/>
      </c>
      <c r="R34" s="138" t="str">
        <f>IF(Ar_KKC_V2!O34="", "",Ar_KKC_V2!O34)</f>
        <v/>
      </c>
      <c r="S34" s="138" t="str">
        <f>IF(Ar_KKC_V2!P34="", "",Ar_KKC_V2!P34)</f>
        <v/>
      </c>
      <c r="T34" s="138" t="str">
        <f>IF(Ar_KKC_V2!Q34="", "",Ar_KKC_V2!Q34)</f>
        <v/>
      </c>
      <c r="U34" s="138" t="str">
        <f>IF(Ar_KKC_V2!R34="", "",Ar_KKC_V2!R34)</f>
        <v/>
      </c>
      <c r="V34" s="138" t="str">
        <f>IF(Ar_KKC_V2!S34="", "",Ar_KKC_V2!S34)</f>
        <v/>
      </c>
      <c r="W34" s="138" t="str">
        <f>IF(Ar_KKC_V2!T34="", "",Ar_KKC_V2!T34)</f>
        <v/>
      </c>
      <c r="X34" s="138" t="str">
        <f>IF(Ar_KKC_V2!U34="", "",Ar_KKC_V2!U34)</f>
        <v/>
      </c>
      <c r="Y34" s="138" t="str">
        <f>IF(Ar_KKC_V2!V34="", "",Ar_KKC_V2!V34)</f>
        <v/>
      </c>
      <c r="Z34" s="138" t="str">
        <f>IF(Ar_KKC_V2!W34="", "",Ar_KKC_V2!W34)</f>
        <v/>
      </c>
      <c r="AA34" s="138" t="str">
        <f>IF(Ar_KKC_V2!X34="", "",Ar_KKC_V2!X34)</f>
        <v/>
      </c>
      <c r="AB34" s="138" t="str">
        <f>IF(Ar_KKC_V2!Y34="", "",Ar_KKC_V2!Y34)</f>
        <v/>
      </c>
    </row>
    <row r="35" spans="1:32">
      <c r="A35">
        <f t="shared" si="0"/>
        <v>0</v>
      </c>
      <c r="B35">
        <f t="shared" si="1"/>
        <v>3000</v>
      </c>
      <c r="C35" s="136">
        <v>4</v>
      </c>
      <c r="D35" s="136" t="s">
        <v>105</v>
      </c>
      <c r="E35" s="136" t="s">
        <v>107</v>
      </c>
      <c r="F35" s="129" t="str">
        <f>IF(F34="","",SQRT(40000/PI()*(F29-F32)/(F30-F33)))</f>
        <v/>
      </c>
      <c r="G35" s="129" t="str">
        <f>IF(G34="","",SQRT(40000/PI()*(G29-G32)/(G30-G33)))</f>
        <v/>
      </c>
      <c r="H35" s="129" t="str">
        <f>IF(H34="","",SQRT(40000/PI()*(H29-H32)/(H30-H33)))</f>
        <v/>
      </c>
      <c r="I35" s="129" t="str">
        <f>IF(I34="","",SQRT(40000/PI()*(I29-I32)/(I30-I33)))</f>
        <v/>
      </c>
      <c r="J35" s="129">
        <f>IF(J34="","",SQRT(40000/PI()*(J29-J32)/(J30-J33)))</f>
        <v>13.614532962329074</v>
      </c>
      <c r="K35" s="129" t="str">
        <f t="shared" ref="K35:AB35" si="6">IF(K34="","",SQRT(40000/PI()*(K29-K32)/(K30-K33)))</f>
        <v/>
      </c>
      <c r="L35" s="129" t="str">
        <f t="shared" si="6"/>
        <v/>
      </c>
      <c r="M35" s="129" t="str">
        <f t="shared" si="6"/>
        <v/>
      </c>
      <c r="N35" s="129" t="str">
        <f t="shared" si="6"/>
        <v/>
      </c>
      <c r="O35" s="129" t="str">
        <f t="shared" si="6"/>
        <v/>
      </c>
      <c r="P35" s="129" t="str">
        <f t="shared" si="6"/>
        <v/>
      </c>
      <c r="Q35" s="129" t="str">
        <f t="shared" si="6"/>
        <v/>
      </c>
      <c r="R35" s="129" t="str">
        <f t="shared" si="6"/>
        <v/>
      </c>
      <c r="S35" s="129" t="str">
        <f t="shared" si="6"/>
        <v/>
      </c>
      <c r="T35" s="129" t="str">
        <f t="shared" si="6"/>
        <v/>
      </c>
      <c r="U35" s="129" t="str">
        <f t="shared" si="6"/>
        <v/>
      </c>
      <c r="V35" s="129" t="str">
        <f t="shared" si="6"/>
        <v/>
      </c>
      <c r="W35" s="129" t="str">
        <f t="shared" si="6"/>
        <v/>
      </c>
      <c r="X35" s="129" t="str">
        <f t="shared" si="6"/>
        <v/>
      </c>
      <c r="Y35" s="129" t="str">
        <f t="shared" si="6"/>
        <v/>
      </c>
      <c r="Z35" s="129" t="str">
        <f t="shared" si="6"/>
        <v/>
      </c>
      <c r="AA35" s="129" t="str">
        <f t="shared" si="6"/>
        <v/>
      </c>
      <c r="AB35" s="129" t="str">
        <f t="shared" si="6"/>
        <v/>
      </c>
    </row>
    <row r="36" spans="1:32">
      <c r="A36">
        <f t="shared" si="0"/>
        <v>0</v>
      </c>
      <c r="B36">
        <f t="shared" si="1"/>
        <v>3000</v>
      </c>
      <c r="C36" s="136">
        <v>4</v>
      </c>
      <c r="D36" s="136" t="s">
        <v>105</v>
      </c>
      <c r="E36" s="136" t="s">
        <v>108</v>
      </c>
      <c r="F36" s="129" t="str">
        <f t="shared" ref="F36:AB36" si="7">IF(F35="","",1.3+(F26-1.3)*EXP($AC36*(1-F28/F35)+$AD36*(1/F28-1/F35)))</f>
        <v/>
      </c>
      <c r="G36" s="129" t="str">
        <f t="shared" si="7"/>
        <v/>
      </c>
      <c r="H36" s="129" t="str">
        <f t="shared" si="7"/>
        <v/>
      </c>
      <c r="I36" s="129" t="str">
        <f t="shared" si="7"/>
        <v/>
      </c>
      <c r="J36" s="129">
        <f t="shared" si="7"/>
        <v>14.447045142503976</v>
      </c>
      <c r="K36" s="129" t="str">
        <f t="shared" si="7"/>
        <v/>
      </c>
      <c r="L36" s="129" t="str">
        <f t="shared" si="7"/>
        <v/>
      </c>
      <c r="M36" s="129" t="str">
        <f t="shared" si="7"/>
        <v/>
      </c>
      <c r="N36" s="129" t="str">
        <f t="shared" si="7"/>
        <v/>
      </c>
      <c r="O36" s="129" t="str">
        <f t="shared" si="7"/>
        <v/>
      </c>
      <c r="P36" s="129" t="str">
        <f t="shared" si="7"/>
        <v/>
      </c>
      <c r="Q36" s="129" t="str">
        <f t="shared" si="7"/>
        <v/>
      </c>
      <c r="R36" s="129" t="str">
        <f t="shared" si="7"/>
        <v/>
      </c>
      <c r="S36" s="129" t="str">
        <f t="shared" si="7"/>
        <v/>
      </c>
      <c r="T36" s="129" t="str">
        <f t="shared" si="7"/>
        <v/>
      </c>
      <c r="U36" s="129" t="str">
        <f t="shared" si="7"/>
        <v/>
      </c>
      <c r="V36" s="129" t="str">
        <f t="shared" si="7"/>
        <v/>
      </c>
      <c r="W36" s="129" t="str">
        <f t="shared" si="7"/>
        <v/>
      </c>
      <c r="X36" s="129" t="str">
        <f t="shared" si="7"/>
        <v/>
      </c>
      <c r="Y36" s="129" t="str">
        <f t="shared" si="7"/>
        <v/>
      </c>
      <c r="Z36" s="129" t="str">
        <f t="shared" si="7"/>
        <v/>
      </c>
      <c r="AA36" s="129" t="str">
        <f t="shared" si="7"/>
        <v/>
      </c>
      <c r="AB36" s="129" t="str">
        <f t="shared" si="7"/>
        <v/>
      </c>
      <c r="AC36" s="125">
        <f>VLOOKUP($C36,$AI$10:$AK$16,AJ$1,FALSE)</f>
        <v>0.14960699999999999</v>
      </c>
      <c r="AD36" s="34">
        <f>VLOOKUP($C36,$AI$10:$AK$16,AK$1,FALSE)</f>
        <v>4.3106090000000004</v>
      </c>
    </row>
    <row r="37" spans="1:32" ht="12.75" thickBot="1">
      <c r="A37">
        <f t="shared" si="0"/>
        <v>0</v>
      </c>
      <c r="B37">
        <f t="shared" si="1"/>
        <v>3000</v>
      </c>
      <c r="C37" s="136">
        <v>4</v>
      </c>
      <c r="D37" s="136" t="s">
        <v>105</v>
      </c>
      <c r="E37" s="137" t="s">
        <v>113</v>
      </c>
      <c r="F37" s="130">
        <f t="shared" ref="F37:AB37" si="8">IF(F35="",0,$AC37*F36^$AD37*F35^($AE37*LOG10(F36)+$AF37)*(F30-F33))</f>
        <v>0</v>
      </c>
      <c r="G37" s="130">
        <f t="shared" si="8"/>
        <v>0</v>
      </c>
      <c r="H37" s="130">
        <f t="shared" si="8"/>
        <v>0</v>
      </c>
      <c r="I37" s="130">
        <f t="shared" si="8"/>
        <v>0</v>
      </c>
      <c r="J37" s="130">
        <f t="shared" si="8"/>
        <v>168.50479648954556</v>
      </c>
      <c r="K37" s="130">
        <f t="shared" si="8"/>
        <v>0</v>
      </c>
      <c r="L37" s="130">
        <f t="shared" si="8"/>
        <v>0</v>
      </c>
      <c r="M37" s="130">
        <f t="shared" si="8"/>
        <v>0</v>
      </c>
      <c r="N37" s="130">
        <f t="shared" si="8"/>
        <v>0</v>
      </c>
      <c r="O37" s="130">
        <f t="shared" si="8"/>
        <v>0</v>
      </c>
      <c r="P37" s="130">
        <f t="shared" si="8"/>
        <v>0</v>
      </c>
      <c r="Q37" s="130">
        <f t="shared" si="8"/>
        <v>0</v>
      </c>
      <c r="R37" s="130">
        <f t="shared" si="8"/>
        <v>0</v>
      </c>
      <c r="S37" s="130">
        <f t="shared" si="8"/>
        <v>0</v>
      </c>
      <c r="T37" s="130">
        <f t="shared" si="8"/>
        <v>0</v>
      </c>
      <c r="U37" s="130">
        <f t="shared" si="8"/>
        <v>0</v>
      </c>
      <c r="V37" s="130">
        <f t="shared" si="8"/>
        <v>0</v>
      </c>
      <c r="W37" s="130">
        <f t="shared" si="8"/>
        <v>0</v>
      </c>
      <c r="X37" s="130">
        <f t="shared" si="8"/>
        <v>0</v>
      </c>
      <c r="Y37" s="130">
        <f t="shared" si="8"/>
        <v>0</v>
      </c>
      <c r="Z37" s="130">
        <f t="shared" si="8"/>
        <v>0</v>
      </c>
      <c r="AA37" s="130">
        <f t="shared" si="8"/>
        <v>0</v>
      </c>
      <c r="AB37" s="130">
        <f t="shared" si="8"/>
        <v>0</v>
      </c>
      <c r="AC37" s="126">
        <f>VLOOKUP($C37,$AI$2:$AM$8,AJ$1,FALSE)</f>
        <v>9.09E-5</v>
      </c>
      <c r="AD37" s="34">
        <f>VLOOKUP($C37,$AI$2:$AM$8,AK$1,FALSE)</f>
        <v>0.71677000000000002</v>
      </c>
      <c r="AE37" s="34">
        <f>VLOOKUP($C37,$AI$2:$AM$8,AL$1,FALSE)</f>
        <v>0.16692000000000001</v>
      </c>
      <c r="AF37" s="34">
        <f>VLOOKUP($C37,$AI$2:$AM$8,AM$1,FALSE)</f>
        <v>1.75701</v>
      </c>
    </row>
    <row r="38" spans="1:32" ht="12.75" thickTop="1">
      <c r="A38">
        <f t="shared" si="0"/>
        <v>0</v>
      </c>
      <c r="B38">
        <f t="shared" si="1"/>
        <v>3000</v>
      </c>
      <c r="C38" s="136">
        <v>4</v>
      </c>
      <c r="D38" s="136" t="s">
        <v>106</v>
      </c>
      <c r="E38" s="133" t="s">
        <v>47</v>
      </c>
      <c r="F38" s="127">
        <f>Ar_KKC_V3!C20</f>
        <v>1</v>
      </c>
      <c r="G38" s="127">
        <f>Ar_KKC_V3!D20</f>
        <v>6</v>
      </c>
      <c r="H38" s="127">
        <f>Ar_KKC_V3!E20</f>
        <v>11</v>
      </c>
      <c r="I38" s="127">
        <f>Ar_KKC_V3!F20</f>
        <v>16</v>
      </c>
      <c r="J38" s="127">
        <f>Ar_KKC_V3!G20</f>
        <v>21</v>
      </c>
      <c r="K38" s="127">
        <f>Ar_KKC_V3!H20</f>
        <v>26</v>
      </c>
      <c r="L38" s="127">
        <f>Ar_KKC_V3!I20</f>
        <v>31</v>
      </c>
      <c r="M38" s="127">
        <f>Ar_KKC_V3!J20</f>
        <v>36</v>
      </c>
      <c r="N38" s="127">
        <f>Ar_KKC_V3!K20</f>
        <v>41</v>
      </c>
      <c r="O38" s="127">
        <f>Ar_KKC_V3!L20</f>
        <v>46</v>
      </c>
      <c r="P38" s="127">
        <f>Ar_KKC_V3!M20</f>
        <v>51</v>
      </c>
      <c r="Q38" s="127">
        <f>Ar_KKC_V3!N20</f>
        <v>56</v>
      </c>
      <c r="R38" s="127">
        <f>Ar_KKC_V3!O20</f>
        <v>61</v>
      </c>
      <c r="S38" s="127">
        <f>Ar_KKC_V3!P20</f>
        <v>66</v>
      </c>
      <c r="T38" s="127">
        <f>Ar_KKC_V3!Q20</f>
        <v>71</v>
      </c>
      <c r="U38" s="127">
        <f>Ar_KKC_V3!R20</f>
        <v>76</v>
      </c>
      <c r="V38" s="127">
        <f>Ar_KKC_V3!S20</f>
        <v>81</v>
      </c>
      <c r="W38" s="127">
        <f>Ar_KKC_V3!T20</f>
        <v>86</v>
      </c>
      <c r="X38" s="127">
        <f>Ar_KKC_V3!U20</f>
        <v>91</v>
      </c>
      <c r="Y38" s="127">
        <f>Ar_KKC_V3!V20</f>
        <v>96</v>
      </c>
      <c r="Z38" s="127">
        <f>Ar_KKC_V3!W20</f>
        <v>101</v>
      </c>
      <c r="AA38" s="127">
        <f>Ar_KKC_V3!X20</f>
        <v>106</v>
      </c>
      <c r="AB38" s="127">
        <f>Ar_KKC_V3!Y20</f>
        <v>111</v>
      </c>
    </row>
    <row r="39" spans="1:32">
      <c r="A39">
        <f t="shared" si="0"/>
        <v>0</v>
      </c>
      <c r="B39">
        <f t="shared" si="1"/>
        <v>3000</v>
      </c>
      <c r="C39" s="136">
        <v>4</v>
      </c>
      <c r="D39" s="136" t="s">
        <v>106</v>
      </c>
      <c r="E39" s="133" t="s">
        <v>67</v>
      </c>
      <c r="F39" s="139">
        <f>Ar_KKC_V3!C21</f>
        <v>-1</v>
      </c>
      <c r="G39" s="139">
        <f>Ar_KKC_V3!D21</f>
        <v>4</v>
      </c>
      <c r="H39" s="139">
        <f>Ar_KKC_V3!E21</f>
        <v>9</v>
      </c>
      <c r="I39" s="139">
        <f>Ar_KKC_V3!F21</f>
        <v>14</v>
      </c>
      <c r="J39" s="139">
        <f>Ar_KKC_V3!G21</f>
        <v>19</v>
      </c>
      <c r="K39" s="139">
        <f>Ar_KKC_V3!H21</f>
        <v>24</v>
      </c>
      <c r="L39" s="139">
        <f>Ar_KKC_V3!I21</f>
        <v>29</v>
      </c>
      <c r="M39" s="139">
        <f>Ar_KKC_V3!J21</f>
        <v>34</v>
      </c>
      <c r="N39" s="139">
        <f>Ar_KKC_V3!K21</f>
        <v>39</v>
      </c>
      <c r="O39" s="139">
        <f>Ar_KKC_V3!L21</f>
        <v>44</v>
      </c>
      <c r="P39" s="139">
        <f>Ar_KKC_V3!M21</f>
        <v>49</v>
      </c>
      <c r="Q39" s="139">
        <f>Ar_KKC_V3!N21</f>
        <v>54</v>
      </c>
      <c r="R39" s="139">
        <f>Ar_KKC_V3!O21</f>
        <v>59</v>
      </c>
      <c r="S39" s="139">
        <f>Ar_KKC_V3!P21</f>
        <v>64</v>
      </c>
      <c r="T39" s="139">
        <f>Ar_KKC_V3!Q21</f>
        <v>69</v>
      </c>
      <c r="U39" s="139">
        <f>Ar_KKC_V3!R21</f>
        <v>74</v>
      </c>
      <c r="V39" s="139">
        <f>Ar_KKC_V3!S21</f>
        <v>79</v>
      </c>
      <c r="W39" s="139">
        <f>Ar_KKC_V3!T21</f>
        <v>84</v>
      </c>
      <c r="X39" s="139">
        <f>Ar_KKC_V3!U21</f>
        <v>89</v>
      </c>
      <c r="Y39" s="139">
        <f>Ar_KKC_V3!V21</f>
        <v>94</v>
      </c>
      <c r="Z39" s="139">
        <f>Ar_KKC_V3!W21</f>
        <v>99</v>
      </c>
      <c r="AA39" s="139">
        <f>Ar_KKC_V3!X21</f>
        <v>104</v>
      </c>
      <c r="AB39" s="139">
        <f>Ar_KKC_V3!Y21</f>
        <v>109</v>
      </c>
    </row>
    <row r="40" spans="1:32">
      <c r="A40">
        <f t="shared" si="0"/>
        <v>0</v>
      </c>
      <c r="B40">
        <f t="shared" si="1"/>
        <v>3000</v>
      </c>
      <c r="C40" s="136">
        <v>4</v>
      </c>
      <c r="D40" s="136" t="s">
        <v>106</v>
      </c>
      <c r="E40" s="133" t="s">
        <v>70</v>
      </c>
      <c r="F40" s="128">
        <f>Ar_KKC_V3!C22</f>
        <v>0.68</v>
      </c>
      <c r="G40" s="128">
        <f>Ar_KKC_V3!D22</f>
        <v>4.08</v>
      </c>
      <c r="H40" s="128">
        <f>Ar_KKC_V3!E22</f>
        <v>7.48</v>
      </c>
      <c r="I40" s="128">
        <f>Ar_KKC_V3!F22</f>
        <v>11.316792407873782</v>
      </c>
      <c r="J40" s="128">
        <f>Ar_KKC_V3!G22</f>
        <v>14.778360368120108</v>
      </c>
      <c r="K40" s="128">
        <f>Ar_KKC_V3!H22</f>
        <v>18.930662924974175</v>
      </c>
      <c r="L40" s="128">
        <f>Ar_KKC_V3!I22</f>
        <v>21.485990403354062</v>
      </c>
      <c r="M40" s="128">
        <f>Ar_KKC_V3!J22</f>
        <v>23.626308195486082</v>
      </c>
      <c r="N40" s="128">
        <f>Ar_KKC_V3!K22</f>
        <v>25.426849170828945</v>
      </c>
      <c r="O40" s="128">
        <f>Ar_KKC_V3!L22</f>
        <v>27.89045278637159</v>
      </c>
      <c r="P40" s="128">
        <f>Ar_KKC_V3!M22</f>
        <v>29.256923141195529</v>
      </c>
      <c r="Q40" s="128">
        <f>Ar_KKC_V3!N22</f>
        <v>30.442997012892612</v>
      </c>
      <c r="R40" s="128">
        <f>Ar_KKC_V3!O22</f>
        <v>31.485670024227986</v>
      </c>
      <c r="S40" s="128">
        <f>Ar_KKC_V3!P22</f>
        <v>32.415162690401928</v>
      </c>
      <c r="T40" s="128">
        <f>Ar_KKC_V3!Q22</f>
        <v>33.256325843107362</v>
      </c>
      <c r="U40" s="128">
        <f>Ar_KKC_V3!R22</f>
        <v>34.029771166687055</v>
      </c>
      <c r="V40" s="128">
        <f>Ar_KKC_V3!S22</f>
        <v>34.752758940226073</v>
      </c>
      <c r="W40" s="128">
        <f>Ar_KKC_V3!T22</f>
        <v>35.439888081719147</v>
      </c>
      <c r="X40" s="128">
        <f>Ar_KKC_V3!U22</f>
        <v>36.1036317523713</v>
      </c>
      <c r="Y40" s="128">
        <f>Ar_KKC_V3!V22</f>
        <v>36.754755311278394</v>
      </c>
      <c r="Z40" s="128">
        <f>Ar_KKC_V3!W22</f>
        <v>37.40264624759326</v>
      </c>
      <c r="AA40" s="128">
        <f>Ar_KKC_V3!X22</f>
        <v>38.055579228892562</v>
      </c>
      <c r="AB40" s="128">
        <f>Ar_KKC_V3!Y22</f>
        <v>38.72093394625454</v>
      </c>
    </row>
    <row r="41" spans="1:32">
      <c r="A41">
        <f t="shared" si="0"/>
        <v>0</v>
      </c>
      <c r="B41">
        <f t="shared" si="1"/>
        <v>3000</v>
      </c>
      <c r="C41" s="136">
        <v>4</v>
      </c>
      <c r="D41" s="136" t="s">
        <v>106</v>
      </c>
      <c r="E41" s="133" t="s">
        <v>62</v>
      </c>
      <c r="F41" s="140">
        <f>Ar_KKC_V3!C23</f>
        <v>0.88569577365981011</v>
      </c>
      <c r="G41" s="140">
        <f>Ar_KKC_V3!D23</f>
        <v>5.092880254156734</v>
      </c>
      <c r="H41" s="140">
        <f>Ar_KKC_V3!E23</f>
        <v>9.2002735608786814</v>
      </c>
      <c r="I41" s="140">
        <f>Ar_KKC_V3!F23</f>
        <v>13.691336194456174</v>
      </c>
      <c r="J41" s="140">
        <f>Ar_KKC_V3!G23</f>
        <v>17.566452397765804</v>
      </c>
      <c r="K41" s="140">
        <f>Ar_KKC_V3!H23</f>
        <v>20.831627406003502</v>
      </c>
      <c r="L41" s="140">
        <f>Ar_KKC_V3!I23</f>
        <v>23.567167743622839</v>
      </c>
      <c r="M41" s="140">
        <f>Ar_KKC_V3!J23</f>
        <v>25.863409508667893</v>
      </c>
      <c r="N41" s="140">
        <f>Ar_KKC_V3!K23</f>
        <v>27.801207385601916</v>
      </c>
      <c r="O41" s="140">
        <f>Ar_KKC_V3!L23</f>
        <v>29.44762929843391</v>
      </c>
      <c r="P41" s="140">
        <f>Ar_KKC_V3!M23</f>
        <v>30.85666476381888</v>
      </c>
      <c r="Q41" s="140">
        <f>Ar_KKC_V3!N23</f>
        <v>32.07130168777195</v>
      </c>
      <c r="R41" s="140">
        <f>Ar_KKC_V3!O23</f>
        <v>33.125702388868753</v>
      </c>
      <c r="S41" s="140">
        <f>Ar_KKC_V3!P23</f>
        <v>34.047087982137278</v>
      </c>
      <c r="T41" s="140">
        <f>Ar_KKC_V3!Q23</f>
        <v>34.857258449789455</v>
      </c>
      <c r="U41" s="140">
        <f>Ar_KKC_V3!R23</f>
        <v>35.573781706411204</v>
      </c>
      <c r="V41" s="140">
        <f>Ar_KKC_V3!S23</f>
        <v>36.210911679909202</v>
      </c>
      <c r="W41" s="140">
        <f>Ar_KKC_V3!T23</f>
        <v>36.780294239474657</v>
      </c>
      <c r="X41" s="140">
        <f>Ar_KKC_V3!U23</f>
        <v>37.291510373536035</v>
      </c>
      <c r="Y41" s="140">
        <f>Ar_KKC_V3!V23</f>
        <v>37.752495568615153</v>
      </c>
      <c r="Z41" s="140">
        <f>Ar_KKC_V3!W23</f>
        <v>38.169865213173885</v>
      </c>
      <c r="AA41" s="140">
        <f>Ar_KKC_V3!X23</f>
        <v>38.549168554731146</v>
      </c>
      <c r="AB41" s="140">
        <f>Ar_KKC_V3!Y23</f>
        <v>38.89508813795107</v>
      </c>
    </row>
    <row r="42" spans="1:32">
      <c r="A42">
        <f t="shared" si="0"/>
        <v>0</v>
      </c>
      <c r="B42">
        <f t="shared" si="1"/>
        <v>3000</v>
      </c>
      <c r="C42" s="136">
        <v>4</v>
      </c>
      <c r="D42" s="136" t="s">
        <v>106</v>
      </c>
      <c r="E42" s="133" t="s">
        <v>63</v>
      </c>
      <c r="F42" s="128">
        <f>Ar_KKC_V3!C24</f>
        <v>0.8292682926829269</v>
      </c>
      <c r="G42" s="128">
        <f>Ar_KKC_V3!D24</f>
        <v>4.975609756097561</v>
      </c>
      <c r="H42" s="128">
        <f>Ar_KKC_V3!E24</f>
        <v>9.1219512195121961</v>
      </c>
      <c r="I42" s="128">
        <f>Ar_KKC_V3!F24</f>
        <v>12.010495716789208</v>
      </c>
      <c r="J42" s="128">
        <f>Ar_KKC_V3!G24</f>
        <v>14.368159937489482</v>
      </c>
      <c r="K42" s="128">
        <f>Ar_KKC_V3!H24</f>
        <v>19.566838030374946</v>
      </c>
      <c r="L42" s="128">
        <f>Ar_KKC_V3!I24</f>
        <v>21.940740397935755</v>
      </c>
      <c r="M42" s="128">
        <f>Ar_KKC_V3!J24</f>
        <v>24.078261392362936</v>
      </c>
      <c r="N42" s="128">
        <f>Ar_KKC_V3!K24</f>
        <v>26.00807980750497</v>
      </c>
      <c r="O42" s="128">
        <f>Ar_KKC_V3!L24</f>
        <v>30.902178934074136</v>
      </c>
      <c r="P42" s="128">
        <f>Ar_KKC_V3!M24</f>
        <v>32.817082037978928</v>
      </c>
      <c r="Q42" s="128">
        <f>Ar_KKC_V3!N24</f>
        <v>34.588066102752187</v>
      </c>
      <c r="R42" s="128">
        <f>Ar_KKC_V3!O24</f>
        <v>36.230144661067939</v>
      </c>
      <c r="S42" s="128">
        <f>Ar_KKC_V3!P24</f>
        <v>37.758058103768313</v>
      </c>
      <c r="T42" s="128">
        <f>Ar_KKC_V3!Q24</f>
        <v>39.18656748644505</v>
      </c>
      <c r="U42" s="128">
        <f>Ar_KKC_V3!R24</f>
        <v>40.530484948379147</v>
      </c>
      <c r="V42" s="128">
        <f>Ar_KKC_V3!S24</f>
        <v>41.804523434493461</v>
      </c>
      <c r="W42" s="128">
        <f>Ar_KKC_V3!T24</f>
        <v>43.023032030632251</v>
      </c>
      <c r="X42" s="128">
        <f>Ar_KKC_V3!U24</f>
        <v>44.199672909847983</v>
      </c>
      <c r="Y42" s="128">
        <f>Ar_KKC_V3!V24</f>
        <v>45.347087190280753</v>
      </c>
      <c r="Z42" s="128">
        <f>Ar_KKC_V3!W24</f>
        <v>46.476588271418471</v>
      </c>
      <c r="AA42" s="128">
        <f>Ar_KKC_V3!X24</f>
        <v>47.597912145063496</v>
      </c>
      <c r="AB42" s="128">
        <f>Ar_KKC_V3!Y24</f>
        <v>48.71904501990047</v>
      </c>
    </row>
    <row r="43" spans="1:32">
      <c r="A43">
        <f t="shared" si="0"/>
        <v>0</v>
      </c>
      <c r="B43">
        <f t="shared" si="1"/>
        <v>3000</v>
      </c>
      <c r="C43" s="136">
        <v>4</v>
      </c>
      <c r="D43" s="136" t="s">
        <v>106</v>
      </c>
      <c r="E43" s="133" t="s">
        <v>64</v>
      </c>
      <c r="F43" s="139">
        <f>Ar_KKC_V3!C25</f>
        <v>5.8904862254808616</v>
      </c>
      <c r="G43" s="139">
        <f>Ar_KKC_V3!D25</f>
        <v>5.7748266510890049</v>
      </c>
      <c r="H43" s="139">
        <f>Ar_KKC_V3!E25</f>
        <v>19.215735681498668</v>
      </c>
      <c r="I43" s="139">
        <f>Ar_KKC_V3!F25</f>
        <v>29.339637843772472</v>
      </c>
      <c r="J43" s="139">
        <f>Ar_KKC_V3!G25</f>
        <v>33.963207126449042</v>
      </c>
      <c r="K43" s="139">
        <f>Ar_KKC_V3!H25</f>
        <v>16.690020587447297</v>
      </c>
      <c r="L43" s="139">
        <f>Ar_KKC_V3!I25</f>
        <v>20.880856352379109</v>
      </c>
      <c r="M43" s="139">
        <f>Ar_KKC_V3!J25</f>
        <v>25.260447188736538</v>
      </c>
      <c r="N43" s="139">
        <f>Ar_KKC_V3!K25</f>
        <v>29.762320320935526</v>
      </c>
      <c r="O43" s="139">
        <f>Ar_KKC_V3!L25</f>
        <v>22.824342384133033</v>
      </c>
      <c r="P43" s="139">
        <f>Ar_KKC_V3!M25</f>
        <v>25.754396780554732</v>
      </c>
      <c r="Q43" s="139">
        <f>Ar_KKC_V3!N25</f>
        <v>28.503015048553781</v>
      </c>
      <c r="R43" s="139">
        <f>Ar_KKC_V3!O25</f>
        <v>30.961162168438225</v>
      </c>
      <c r="S43" s="139">
        <f>Ar_KKC_V3!P25</f>
        <v>33.021565721710658</v>
      </c>
      <c r="T43" s="139">
        <f>Ar_KKC_V3!Q25</f>
        <v>34.587008398593397</v>
      </c>
      <c r="U43" s="139">
        <f>Ar_KKC_V3!R25</f>
        <v>35.578394510916411</v>
      </c>
      <c r="V43" s="139">
        <f>Ar_KKC_V3!S25</f>
        <v>35.94181741424778</v>
      </c>
      <c r="W43" s="139">
        <f>Ar_KKC_V3!T25</f>
        <v>35.653854670413715</v>
      </c>
      <c r="X43" s="139">
        <f>Ar_KKC_V3!U25</f>
        <v>34.724443475794317</v>
      </c>
      <c r="Y43" s="139">
        <f>Ar_KKC_V3!V25</f>
        <v>33.19692487171438</v>
      </c>
      <c r="Z43" s="139">
        <f>Ar_KKC_V3!W25</f>
        <v>31.145160048686858</v>
      </c>
      <c r="AA43" s="139">
        <f>Ar_KKC_V3!X25</f>
        <v>28.667969934345884</v>
      </c>
      <c r="AB43" s="139">
        <f>Ar_KKC_V3!Y25</f>
        <v>25.881476586728084</v>
      </c>
    </row>
    <row r="44" spans="1:32">
      <c r="A44">
        <f t="shared" si="0"/>
        <v>0</v>
      </c>
      <c r="B44">
        <f t="shared" si="1"/>
        <v>3000</v>
      </c>
      <c r="C44" s="136">
        <v>4</v>
      </c>
      <c r="D44" s="136" t="s">
        <v>106</v>
      </c>
      <c r="E44" s="133" t="s">
        <v>65</v>
      </c>
      <c r="F44" s="127">
        <f>Ar_KKC_V3!C26</f>
        <v>3000</v>
      </c>
      <c r="G44" s="127">
        <f>Ar_KKC_V3!D26</f>
        <v>2970</v>
      </c>
      <c r="H44" s="127">
        <f>Ar_KKC_V3!E26</f>
        <v>2940.3</v>
      </c>
      <c r="I44" s="127">
        <f>Ar_KKC_V3!F26</f>
        <v>2589.6615106985382</v>
      </c>
      <c r="J44" s="127">
        <f>Ar_KKC_V3!G26</f>
        <v>2094.6743035556065</v>
      </c>
      <c r="K44" s="127">
        <f>Ar_KKC_V3!H26</f>
        <v>555.04180004279112</v>
      </c>
      <c r="L44" s="127">
        <f>Ar_KKC_V3!I26</f>
        <v>552.27561319483959</v>
      </c>
      <c r="M44" s="127">
        <f>Ar_KKC_V3!J26</f>
        <v>554.75458923998519</v>
      </c>
      <c r="N44" s="127">
        <f>Ar_KKC_V3!K26</f>
        <v>560.22221571786224</v>
      </c>
      <c r="O44" s="127">
        <f>Ar_KKC_V3!L26</f>
        <v>304.31978350039316</v>
      </c>
      <c r="P44" s="127">
        <f>Ar_KKC_V3!M26</f>
        <v>304.48196623537507</v>
      </c>
      <c r="Q44" s="127">
        <f>Ar_KKC_V3!N26</f>
        <v>303.35304602183828</v>
      </c>
      <c r="R44" s="127">
        <f>Ar_KKC_V3!O26</f>
        <v>300.32206160221614</v>
      </c>
      <c r="S44" s="127">
        <f>Ar_KKC_V3!P26</f>
        <v>294.90930746555944</v>
      </c>
      <c r="T44" s="127">
        <f>Ar_KKC_V3!Q26</f>
        <v>286.7798749301511</v>
      </c>
      <c r="U44" s="127">
        <f>Ar_KKC_V3!R26</f>
        <v>275.76101243272012</v>
      </c>
      <c r="V44" s="127">
        <f>Ar_KKC_V3!S26</f>
        <v>261.8566445236641</v>
      </c>
      <c r="W44" s="127">
        <f>Ar_KKC_V3!T26</f>
        <v>245.25314250242488</v>
      </c>
      <c r="X44" s="127">
        <f>Ar_KKC_V3!U26</f>
        <v>226.31185364441711</v>
      </c>
      <c r="Y44" s="127">
        <f>Ar_KKC_V3!V26</f>
        <v>205.54607223935747</v>
      </c>
      <c r="Z44" s="127">
        <f>Ar_KKC_V3!W26</f>
        <v>183.5828913030746</v>
      </c>
      <c r="AA44" s="127">
        <f>Ar_KKC_V3!X26</f>
        <v>161.11324794079539</v>
      </c>
      <c r="AB44" s="127">
        <f>Ar_KKC_V3!Y26</f>
        <v>138.83585371128783</v>
      </c>
    </row>
    <row r="45" spans="1:32">
      <c r="A45">
        <f t="shared" si="0"/>
        <v>0</v>
      </c>
      <c r="B45">
        <f t="shared" si="1"/>
        <v>3000</v>
      </c>
      <c r="C45" s="136">
        <v>4</v>
      </c>
      <c r="D45" s="136" t="s">
        <v>106</v>
      </c>
      <c r="E45" s="133" t="s">
        <v>66</v>
      </c>
      <c r="F45" s="139">
        <f>Ar_KKC_V3!C27</f>
        <v>0.14964149942213148</v>
      </c>
      <c r="G45" s="139">
        <f>Ar_KKC_V3!D27</f>
        <v>14.602246321243323</v>
      </c>
      <c r="H45" s="139">
        <f>Ar_KKC_V3!E27</f>
        <v>75.905864914803004</v>
      </c>
      <c r="I45" s="139">
        <f>Ar_KKC_V3!F27</f>
        <v>163.59303135497768</v>
      </c>
      <c r="J45" s="139">
        <f>Ar_KKC_V3!G27</f>
        <v>238.54090983442325</v>
      </c>
      <c r="K45" s="139">
        <f>Ar_KKC_V3!H27</f>
        <v>145.50255745767535</v>
      </c>
      <c r="L45" s="139">
        <f>Ar_KKC_V3!I27</f>
        <v>204.36467600195198</v>
      </c>
      <c r="M45" s="139">
        <f>Ar_KKC_V3!J27</f>
        <v>269.98314058284933</v>
      </c>
      <c r="N45" s="139">
        <f>Ar_KKC_V3!K27</f>
        <v>340.79965129825763</v>
      </c>
      <c r="O45" s="139">
        <f>Ar_KKC_V3!L27</f>
        <v>285.34928530618237</v>
      </c>
      <c r="P45" s="139">
        <f>Ar_KKC_V3!M27</f>
        <v>337.23422624312599</v>
      </c>
      <c r="Q45" s="139">
        <f>Ar_KKC_V3!N27</f>
        <v>387.98507649565369</v>
      </c>
      <c r="R45" s="139">
        <f>Ar_KKC_V3!O27</f>
        <v>435.63634637024415</v>
      </c>
      <c r="S45" s="139">
        <f>Ar_KKC_V3!P27</f>
        <v>478.20493548231894</v>
      </c>
      <c r="T45" s="139">
        <f>Ar_KKC_V3!Q27</f>
        <v>513.82005332874314</v>
      </c>
      <c r="U45" s="139">
        <f>Ar_KKC_V3!R27</f>
        <v>540.85704277449236</v>
      </c>
      <c r="V45" s="139">
        <f>Ar_KKC_V3!S27</f>
        <v>558.06150594561211</v>
      </c>
      <c r="W45" s="139">
        <f>Ar_KKC_V3!T27</f>
        <v>564.65034733281516</v>
      </c>
      <c r="X45" s="139">
        <f>Ar_KKC_V3!U27</f>
        <v>560.37821005653996</v>
      </c>
      <c r="Y45" s="139">
        <f>Ar_KKC_V3!V27</f>
        <v>545.56118797760587</v>
      </c>
      <c r="Z45" s="139">
        <f>Ar_KKC_V3!W27</f>
        <v>521.0542800107587</v>
      </c>
      <c r="AA45" s="139">
        <f>Ar_KKC_V3!X27</f>
        <v>488.18423384196882</v>
      </c>
      <c r="AB45" s="139">
        <f>Ar_KKC_V3!Y27</f>
        <v>448.6445037441564</v>
      </c>
    </row>
    <row r="46" spans="1:32">
      <c r="A46">
        <f t="shared" si="0"/>
        <v>0</v>
      </c>
      <c r="B46">
        <f t="shared" si="1"/>
        <v>3000</v>
      </c>
      <c r="C46" s="136">
        <v>4</v>
      </c>
      <c r="D46" s="136" t="s">
        <v>106</v>
      </c>
      <c r="E46" s="136" t="s">
        <v>109</v>
      </c>
      <c r="F46" s="144">
        <f>Ar_KKC_V3!C13</f>
        <v>0</v>
      </c>
      <c r="G46" s="144">
        <f>Ar_KKC_V3!D13</f>
        <v>0</v>
      </c>
      <c r="H46" s="144">
        <f>Ar_KKC_V3!E13</f>
        <v>0</v>
      </c>
      <c r="I46" s="144">
        <f>Ar_KKC_V3!F13</f>
        <v>0</v>
      </c>
      <c r="J46" s="144">
        <f>Ar_KKC_V3!G13</f>
        <v>12.702458688918711</v>
      </c>
      <c r="K46" s="144">
        <f>Ar_KKC_V3!H13</f>
        <v>0</v>
      </c>
      <c r="L46" s="144">
        <f>Ar_KKC_V3!I13</f>
        <v>0</v>
      </c>
      <c r="M46" s="144">
        <f>Ar_KKC_V3!J13</f>
        <v>0</v>
      </c>
      <c r="N46" s="144">
        <f>Ar_KKC_V3!K13</f>
        <v>19.815774421066806</v>
      </c>
      <c r="O46" s="144">
        <f>Ar_KKC_V3!L13</f>
        <v>0</v>
      </c>
      <c r="P46" s="144">
        <f>Ar_KKC_V3!M13</f>
        <v>0</v>
      </c>
      <c r="Q46" s="144">
        <f>Ar_KKC_V3!N13</f>
        <v>0</v>
      </c>
      <c r="R46" s="144">
        <f>Ar_KKC_V3!O13</f>
        <v>0</v>
      </c>
      <c r="S46" s="144">
        <f>Ar_KKC_V3!P13</f>
        <v>0</v>
      </c>
      <c r="T46" s="144">
        <f>Ar_KKC_V3!Q13</f>
        <v>0</v>
      </c>
      <c r="U46" s="144">
        <f>Ar_KKC_V3!R13</f>
        <v>0</v>
      </c>
      <c r="V46" s="144">
        <f>Ar_KKC_V3!S13</f>
        <v>0</v>
      </c>
      <c r="W46" s="144">
        <f>Ar_KKC_V3!T13</f>
        <v>0</v>
      </c>
      <c r="X46" s="144">
        <f>Ar_KKC_V3!U13</f>
        <v>0</v>
      </c>
      <c r="Y46" s="144">
        <f>Ar_KKC_V3!V13</f>
        <v>0</v>
      </c>
      <c r="Z46" s="144">
        <f>Ar_KKC_V3!W13</f>
        <v>0</v>
      </c>
      <c r="AA46" s="144">
        <f>Ar_KKC_V3!X13</f>
        <v>0</v>
      </c>
      <c r="AB46" s="144">
        <f>Ar_KKC_V3!Y13</f>
        <v>0</v>
      </c>
    </row>
    <row r="47" spans="1:32">
      <c r="A47">
        <f t="shared" si="0"/>
        <v>0</v>
      </c>
      <c r="B47">
        <f t="shared" si="1"/>
        <v>3000</v>
      </c>
      <c r="C47" s="136">
        <v>4</v>
      </c>
      <c r="D47" s="136" t="s">
        <v>106</v>
      </c>
      <c r="E47" s="136" t="s">
        <v>110</v>
      </c>
      <c r="F47" s="144">
        <f>Ar_KKC_V3!C14</f>
        <v>0</v>
      </c>
      <c r="G47" s="144">
        <f>Ar_KKC_V3!D14</f>
        <v>0</v>
      </c>
      <c r="H47" s="144">
        <f>Ar_KKC_V3!E14</f>
        <v>0</v>
      </c>
      <c r="I47" s="144">
        <f>Ar_KKC_V3!F14</f>
        <v>0</v>
      </c>
      <c r="J47" s="144">
        <f>Ar_KKC_V3!G14</f>
        <v>567.70000734306564</v>
      </c>
      <c r="K47" s="144">
        <f>Ar_KKC_V3!H14</f>
        <v>0</v>
      </c>
      <c r="L47" s="144">
        <f>Ar_KKC_V3!I14</f>
        <v>0</v>
      </c>
      <c r="M47" s="144">
        <f>Ar_KKC_V3!J14</f>
        <v>0</v>
      </c>
      <c r="N47" s="144">
        <f>Ar_KKC_V3!K14</f>
        <v>304.49963573907723</v>
      </c>
      <c r="O47" s="144">
        <f>Ar_KKC_V3!L14</f>
        <v>0</v>
      </c>
      <c r="P47" s="144">
        <f>Ar_KKC_V3!M14</f>
        <v>0</v>
      </c>
      <c r="Q47" s="144">
        <f>Ar_KKC_V3!N14</f>
        <v>0</v>
      </c>
      <c r="R47" s="144">
        <f>Ar_KKC_V3!O14</f>
        <v>0</v>
      </c>
      <c r="S47" s="144">
        <f>Ar_KKC_V3!P14</f>
        <v>0</v>
      </c>
      <c r="T47" s="144">
        <f>Ar_KKC_V3!Q14</f>
        <v>0</v>
      </c>
      <c r="U47" s="144">
        <f>Ar_KKC_V3!R14</f>
        <v>0</v>
      </c>
      <c r="V47" s="144">
        <f>Ar_KKC_V3!S14</f>
        <v>0</v>
      </c>
      <c r="W47" s="144">
        <f>Ar_KKC_V3!T14</f>
        <v>0</v>
      </c>
      <c r="X47" s="144">
        <f>Ar_KKC_V3!U14</f>
        <v>0</v>
      </c>
      <c r="Y47" s="144">
        <f>Ar_KKC_V3!V14</f>
        <v>0</v>
      </c>
      <c r="Z47" s="144">
        <f>Ar_KKC_V3!W14</f>
        <v>0</v>
      </c>
      <c r="AA47" s="144">
        <f>Ar_KKC_V3!X14</f>
        <v>0</v>
      </c>
      <c r="AB47" s="144">
        <f>Ar_KKC_V3!Y14</f>
        <v>0</v>
      </c>
    </row>
    <row r="48" spans="1:32">
      <c r="A48">
        <f t="shared" si="0"/>
        <v>0</v>
      </c>
      <c r="B48">
        <f t="shared" si="1"/>
        <v>3000</v>
      </c>
      <c r="C48" s="136">
        <v>4</v>
      </c>
      <c r="D48" s="136" t="s">
        <v>106</v>
      </c>
      <c r="E48" s="133" t="s">
        <v>143</v>
      </c>
      <c r="F48" s="138" t="str">
        <f>IF(Ar_KKC_V3!C34="","",Ar_KKC_V3!C34)</f>
        <v/>
      </c>
      <c r="G48" s="138" t="str">
        <f>IF(Ar_KKC_V3!D34="","",Ar_KKC_V3!D34)</f>
        <v/>
      </c>
      <c r="H48" s="138" t="str">
        <f>IF(Ar_KKC_V3!E34="","",Ar_KKC_V3!E34)</f>
        <v/>
      </c>
      <c r="I48" s="138" t="str">
        <f>IF(Ar_KKC_V3!F34="","",Ar_KKC_V3!F34)</f>
        <v/>
      </c>
      <c r="J48" s="138">
        <f>IF(Ar_KKC_V3!G34="","",Ar_KKC_V3!G34)</f>
        <v>16.878719853133003</v>
      </c>
      <c r="K48" s="138" t="str">
        <f>IF(Ar_KKC_V3!H34="","",Ar_KKC_V3!H34)</f>
        <v/>
      </c>
      <c r="L48" s="138" t="str">
        <f>IF(Ar_KKC_V3!I34="","",Ar_KKC_V3!I34)</f>
        <v/>
      </c>
      <c r="M48" s="138" t="str">
        <f>IF(Ar_KKC_V3!J34="","",Ar_KKC_V3!J34)</f>
        <v/>
      </c>
      <c r="N48" s="138">
        <f>IF(Ar_KKC_V3!K34="","",Ar_KKC_V3!K34)</f>
        <v>28.785063737931246</v>
      </c>
      <c r="O48" s="138" t="str">
        <f>IF(Ar_KKC_V3!L34="","",Ar_KKC_V3!L34)</f>
        <v/>
      </c>
      <c r="P48" s="138" t="str">
        <f>IF(Ar_KKC_V3!M34="","",Ar_KKC_V3!M34)</f>
        <v/>
      </c>
      <c r="Q48" s="138" t="str">
        <f>IF(Ar_KKC_V3!N34="","",Ar_KKC_V3!N34)</f>
        <v/>
      </c>
      <c r="R48" s="138" t="str">
        <f>IF(Ar_KKC_V3!O34="","",Ar_KKC_V3!O34)</f>
        <v/>
      </c>
      <c r="S48" s="138" t="str">
        <f>IF(Ar_KKC_V3!P34="","",Ar_KKC_V3!P34)</f>
        <v/>
      </c>
      <c r="T48" s="138" t="str">
        <f>IF(Ar_KKC_V3!Q34="","",Ar_KKC_V3!Q34)</f>
        <v/>
      </c>
      <c r="U48" s="138" t="str">
        <f>IF(Ar_KKC_V3!R34="","",Ar_KKC_V3!R34)</f>
        <v/>
      </c>
      <c r="V48" s="138" t="str">
        <f>IF(Ar_KKC_V3!S34="","",Ar_KKC_V3!S34)</f>
        <v/>
      </c>
      <c r="W48" s="138" t="str">
        <f>IF(Ar_KKC_V3!T34="","",Ar_KKC_V3!T34)</f>
        <v/>
      </c>
      <c r="X48" s="138" t="str">
        <f>IF(Ar_KKC_V3!U34="","",Ar_KKC_V3!U34)</f>
        <v/>
      </c>
      <c r="Y48" s="138" t="str">
        <f>IF(Ar_KKC_V3!V34="","",Ar_KKC_V3!V34)</f>
        <v/>
      </c>
      <c r="Z48" s="138" t="str">
        <f>IF(Ar_KKC_V3!W34="","",Ar_KKC_V3!W34)</f>
        <v/>
      </c>
      <c r="AA48" s="138" t="str">
        <f>IF(Ar_KKC_V3!X34="","",Ar_KKC_V3!X34)</f>
        <v/>
      </c>
      <c r="AB48" s="138" t="str">
        <f>IF(Ar_KKC_V3!Y34="","",Ar_KKC_V3!Y34)</f>
        <v/>
      </c>
    </row>
    <row r="49" spans="1:32">
      <c r="A49">
        <f t="shared" si="0"/>
        <v>0</v>
      </c>
      <c r="B49">
        <f t="shared" si="1"/>
        <v>3000</v>
      </c>
      <c r="C49" s="136">
        <v>4</v>
      </c>
      <c r="D49" s="136" t="s">
        <v>106</v>
      </c>
      <c r="E49" s="136" t="s">
        <v>107</v>
      </c>
      <c r="F49" s="129" t="str">
        <f>IF(F48="","",SQRT(40000/PI()*(F43-F46)/(F44-F47)))</f>
        <v/>
      </c>
      <c r="G49" s="129" t="str">
        <f>IF(G48="","",SQRT(40000/PI()*(G43-G46)/(G44-G47)))</f>
        <v/>
      </c>
      <c r="H49" s="129" t="str">
        <f>IF(H48="","",SQRT(40000/PI()*(H43-H46)/(H44-H47)))</f>
        <v/>
      </c>
      <c r="I49" s="129" t="str">
        <f>IF(I48="","",SQRT(40000/PI()*(I43-I46)/(I44-I47)))</f>
        <v/>
      </c>
      <c r="J49" s="129">
        <f>IF(J48="","",SQRT(40000/PI()*(J43-J46)/(J44-J47)))</f>
        <v>13.314610627304807</v>
      </c>
      <c r="K49" s="129" t="str">
        <f t="shared" ref="K49:AB49" si="9">IF(K48="","",SQRT(40000/PI()*(K43-K46)/(K44-K47)))</f>
        <v/>
      </c>
      <c r="L49" s="129" t="str">
        <f t="shared" si="9"/>
        <v/>
      </c>
      <c r="M49" s="129" t="str">
        <f t="shared" si="9"/>
        <v/>
      </c>
      <c r="N49" s="129">
        <f t="shared" si="9"/>
        <v>22.253927363180487</v>
      </c>
      <c r="O49" s="129" t="str">
        <f t="shared" si="9"/>
        <v/>
      </c>
      <c r="P49" s="129" t="str">
        <f t="shared" si="9"/>
        <v/>
      </c>
      <c r="Q49" s="129" t="str">
        <f t="shared" si="9"/>
        <v/>
      </c>
      <c r="R49" s="129" t="str">
        <f t="shared" si="9"/>
        <v/>
      </c>
      <c r="S49" s="129" t="str">
        <f t="shared" si="9"/>
        <v/>
      </c>
      <c r="T49" s="129" t="str">
        <f t="shared" si="9"/>
        <v/>
      </c>
      <c r="U49" s="129" t="str">
        <f t="shared" si="9"/>
        <v/>
      </c>
      <c r="V49" s="129" t="str">
        <f t="shared" si="9"/>
        <v/>
      </c>
      <c r="W49" s="129" t="str">
        <f t="shared" si="9"/>
        <v/>
      </c>
      <c r="X49" s="129" t="str">
        <f t="shared" si="9"/>
        <v/>
      </c>
      <c r="Y49" s="129" t="str">
        <f t="shared" si="9"/>
        <v/>
      </c>
      <c r="Z49" s="129" t="str">
        <f t="shared" si="9"/>
        <v/>
      </c>
      <c r="AA49" s="129" t="str">
        <f t="shared" si="9"/>
        <v/>
      </c>
      <c r="AB49" s="129" t="str">
        <f t="shared" si="9"/>
        <v/>
      </c>
    </row>
    <row r="50" spans="1:32">
      <c r="A50">
        <f t="shared" si="0"/>
        <v>0</v>
      </c>
      <c r="B50">
        <f t="shared" si="1"/>
        <v>3000</v>
      </c>
      <c r="C50" s="136">
        <v>4</v>
      </c>
      <c r="D50" s="136" t="s">
        <v>106</v>
      </c>
      <c r="E50" s="136" t="s">
        <v>108</v>
      </c>
      <c r="F50" s="129" t="str">
        <f t="shared" ref="F50:AB50" si="10">IF(F49="","",1.3+(F40-1.3)*EXP($AC50*(1-F42/F49)+$AD50*(1/F42-1/F49)))</f>
        <v/>
      </c>
      <c r="G50" s="129" t="str">
        <f t="shared" si="10"/>
        <v/>
      </c>
      <c r="H50" s="129" t="str">
        <f t="shared" si="10"/>
        <v/>
      </c>
      <c r="I50" s="129" t="str">
        <f t="shared" si="10"/>
        <v/>
      </c>
      <c r="J50" s="129">
        <f t="shared" si="10"/>
        <v>14.307269388090976</v>
      </c>
      <c r="K50" s="129" t="str">
        <f t="shared" si="10"/>
        <v/>
      </c>
      <c r="L50" s="129" t="str">
        <f t="shared" si="10"/>
        <v/>
      </c>
      <c r="M50" s="129" t="str">
        <f t="shared" si="10"/>
        <v/>
      </c>
      <c r="N50" s="129">
        <f t="shared" si="10"/>
        <v>24.176890836144793</v>
      </c>
      <c r="O50" s="129" t="str">
        <f t="shared" si="10"/>
        <v/>
      </c>
      <c r="P50" s="129" t="str">
        <f t="shared" si="10"/>
        <v/>
      </c>
      <c r="Q50" s="129" t="str">
        <f t="shared" si="10"/>
        <v/>
      </c>
      <c r="R50" s="129" t="str">
        <f t="shared" si="10"/>
        <v/>
      </c>
      <c r="S50" s="129" t="str">
        <f t="shared" si="10"/>
        <v/>
      </c>
      <c r="T50" s="129" t="str">
        <f t="shared" si="10"/>
        <v/>
      </c>
      <c r="U50" s="129" t="str">
        <f t="shared" si="10"/>
        <v/>
      </c>
      <c r="V50" s="129" t="str">
        <f t="shared" si="10"/>
        <v/>
      </c>
      <c r="W50" s="129" t="str">
        <f t="shared" si="10"/>
        <v/>
      </c>
      <c r="X50" s="129" t="str">
        <f t="shared" si="10"/>
        <v/>
      </c>
      <c r="Y50" s="129" t="str">
        <f t="shared" si="10"/>
        <v/>
      </c>
      <c r="Z50" s="129" t="str">
        <f t="shared" si="10"/>
        <v/>
      </c>
      <c r="AA50" s="129" t="str">
        <f t="shared" si="10"/>
        <v/>
      </c>
      <c r="AB50" s="129" t="str">
        <f t="shared" si="10"/>
        <v/>
      </c>
      <c r="AC50" s="125">
        <f>VLOOKUP($C50,$AI$10:$AK$16,AJ$1,FALSE)</f>
        <v>0.14960699999999999</v>
      </c>
      <c r="AD50" s="34">
        <f>VLOOKUP($C50,$AI$10:$AK$16,AK$1,FALSE)</f>
        <v>4.3106090000000004</v>
      </c>
    </row>
    <row r="51" spans="1:32" ht="12.75" thickBot="1">
      <c r="A51">
        <f t="shared" si="0"/>
        <v>0</v>
      </c>
      <c r="B51">
        <f t="shared" si="1"/>
        <v>3000</v>
      </c>
      <c r="C51" s="136">
        <v>4</v>
      </c>
      <c r="D51" s="136" t="s">
        <v>106</v>
      </c>
      <c r="E51" s="137" t="s">
        <v>113</v>
      </c>
      <c r="F51" s="130">
        <f t="shared" ref="F51:AB51" si="11">IF(F49="",0,$AC51*F50^$AD51*F49^($AE51*LOG10(F50)+$AF51)*(F44-F47))</f>
        <v>0</v>
      </c>
      <c r="G51" s="130">
        <f t="shared" si="11"/>
        <v>0</v>
      </c>
      <c r="H51" s="130">
        <f t="shared" si="11"/>
        <v>0</v>
      </c>
      <c r="I51" s="130">
        <f t="shared" si="11"/>
        <v>0</v>
      </c>
      <c r="J51" s="130">
        <f t="shared" si="11"/>
        <v>145.54158068023727</v>
      </c>
      <c r="K51" s="130">
        <f t="shared" si="11"/>
        <v>0</v>
      </c>
      <c r="L51" s="130">
        <f t="shared" si="11"/>
        <v>0</v>
      </c>
      <c r="M51" s="130">
        <f t="shared" si="11"/>
        <v>0</v>
      </c>
      <c r="N51" s="130">
        <f t="shared" si="11"/>
        <v>108.75751255651927</v>
      </c>
      <c r="O51" s="130">
        <f t="shared" si="11"/>
        <v>0</v>
      </c>
      <c r="P51" s="130">
        <f t="shared" si="11"/>
        <v>0</v>
      </c>
      <c r="Q51" s="130">
        <f t="shared" si="11"/>
        <v>0</v>
      </c>
      <c r="R51" s="130">
        <f t="shared" si="11"/>
        <v>0</v>
      </c>
      <c r="S51" s="130">
        <f t="shared" si="11"/>
        <v>0</v>
      </c>
      <c r="T51" s="130">
        <f t="shared" si="11"/>
        <v>0</v>
      </c>
      <c r="U51" s="130">
        <f t="shared" si="11"/>
        <v>0</v>
      </c>
      <c r="V51" s="130">
        <f t="shared" si="11"/>
        <v>0</v>
      </c>
      <c r="W51" s="130">
        <f t="shared" si="11"/>
        <v>0</v>
      </c>
      <c r="X51" s="130">
        <f t="shared" si="11"/>
        <v>0</v>
      </c>
      <c r="Y51" s="130">
        <f t="shared" si="11"/>
        <v>0</v>
      </c>
      <c r="Z51" s="130">
        <f t="shared" si="11"/>
        <v>0</v>
      </c>
      <c r="AA51" s="130">
        <f t="shared" si="11"/>
        <v>0</v>
      </c>
      <c r="AB51" s="130">
        <f t="shared" si="11"/>
        <v>0</v>
      </c>
      <c r="AC51" s="126">
        <f>VLOOKUP($C51,$AI$2:$AM$8,AJ$1,FALSE)</f>
        <v>9.09E-5</v>
      </c>
      <c r="AD51" s="34">
        <f>VLOOKUP($C51,$AI$2:$AM$8,AK$1,FALSE)</f>
        <v>0.71677000000000002</v>
      </c>
      <c r="AE51" s="34">
        <f>VLOOKUP($C51,$AI$2:$AM$8,AL$1,FALSE)</f>
        <v>0.16692000000000001</v>
      </c>
      <c r="AF51" s="34">
        <f>VLOOKUP($C51,$AI$2:$AM$8,AM$1,FALSE)</f>
        <v>1.75701</v>
      </c>
    </row>
    <row r="52" spans="1:32" ht="12.75" thickTop="1"/>
    <row r="53" spans="1:32">
      <c r="E53" s="145" t="s">
        <v>15</v>
      </c>
    </row>
    <row r="54" spans="1:32">
      <c r="F54" s="127">
        <f>F2</f>
        <v>1</v>
      </c>
      <c r="G54" s="127">
        <f t="shared" ref="G54:AB54" si="12">G2</f>
        <v>6</v>
      </c>
      <c r="H54" s="127">
        <f t="shared" si="12"/>
        <v>11</v>
      </c>
      <c r="I54" s="127">
        <f t="shared" si="12"/>
        <v>16</v>
      </c>
      <c r="J54" s="127">
        <f t="shared" si="12"/>
        <v>21</v>
      </c>
      <c r="K54" s="127">
        <f t="shared" si="12"/>
        <v>26</v>
      </c>
      <c r="L54" s="127">
        <f t="shared" si="12"/>
        <v>31</v>
      </c>
      <c r="M54" s="127">
        <f t="shared" si="12"/>
        <v>36</v>
      </c>
      <c r="N54" s="127">
        <f t="shared" si="12"/>
        <v>41</v>
      </c>
      <c r="O54" s="127">
        <f t="shared" si="12"/>
        <v>46</v>
      </c>
      <c r="P54" s="127">
        <f t="shared" si="12"/>
        <v>51</v>
      </c>
      <c r="Q54" s="127">
        <f t="shared" si="12"/>
        <v>56</v>
      </c>
      <c r="R54" s="127">
        <f t="shared" si="12"/>
        <v>61</v>
      </c>
      <c r="S54" s="127">
        <f t="shared" si="12"/>
        <v>66</v>
      </c>
      <c r="T54" s="127">
        <f t="shared" si="12"/>
        <v>71</v>
      </c>
      <c r="U54" s="127">
        <f t="shared" si="12"/>
        <v>76</v>
      </c>
      <c r="V54" s="127">
        <f t="shared" si="12"/>
        <v>81</v>
      </c>
      <c r="W54" s="127">
        <f t="shared" si="12"/>
        <v>86</v>
      </c>
      <c r="X54" s="127">
        <f t="shared" si="12"/>
        <v>91</v>
      </c>
      <c r="Y54" s="127">
        <f t="shared" si="12"/>
        <v>96</v>
      </c>
      <c r="Z54" s="127">
        <f t="shared" si="12"/>
        <v>101</v>
      </c>
      <c r="AA54" s="127">
        <f t="shared" si="12"/>
        <v>106</v>
      </c>
      <c r="AB54" s="127">
        <f t="shared" si="12"/>
        <v>111</v>
      </c>
    </row>
    <row r="55" spans="1:32">
      <c r="E55" s="146" t="s">
        <v>102</v>
      </c>
      <c r="F55" s="113">
        <f>F9</f>
        <v>0.14964149942213148</v>
      </c>
      <c r="G55" s="113">
        <f t="shared" ref="G55:AB55" si="13">G9</f>
        <v>14.602246321243323</v>
      </c>
      <c r="H55" s="113">
        <f t="shared" si="13"/>
        <v>75.905864914803004</v>
      </c>
      <c r="I55" s="113">
        <f t="shared" si="13"/>
        <v>93.892875044012825</v>
      </c>
      <c r="J55" s="113">
        <f t="shared" si="13"/>
        <v>145.10505671133197</v>
      </c>
      <c r="K55" s="113">
        <f t="shared" si="13"/>
        <v>195.2967118089658</v>
      </c>
      <c r="L55" s="113">
        <f t="shared" si="13"/>
        <v>241.98477079496058</v>
      </c>
      <c r="M55" s="113">
        <f t="shared" si="13"/>
        <v>284.30517953356377</v>
      </c>
      <c r="N55" s="113">
        <f t="shared" si="13"/>
        <v>322.19940686025024</v>
      </c>
      <c r="O55" s="113">
        <f t="shared" si="13"/>
        <v>355.96515540829483</v>
      </c>
      <c r="P55" s="113">
        <f t="shared" si="13"/>
        <v>386.02878541254057</v>
      </c>
      <c r="Q55" s="113">
        <f t="shared" si="13"/>
        <v>412.8370402295742</v>
      </c>
      <c r="R55" s="113">
        <f t="shared" si="13"/>
        <v>436.80950392811991</v>
      </c>
      <c r="S55" s="113">
        <f t="shared" si="13"/>
        <v>458.32088035642329</v>
      </c>
      <c r="T55" s="113">
        <f t="shared" si="13"/>
        <v>477.69734993863312</v>
      </c>
      <c r="U55" s="113">
        <f t="shared" si="13"/>
        <v>495.21915019358414</v>
      </c>
      <c r="V55" s="113">
        <f t="shared" si="13"/>
        <v>510.84710774436019</v>
      </c>
      <c r="W55" s="113">
        <f t="shared" si="13"/>
        <v>516.76743082284304</v>
      </c>
      <c r="X55" s="113">
        <f t="shared" si="13"/>
        <v>512.75590081424036</v>
      </c>
      <c r="Y55" s="113">
        <f t="shared" si="13"/>
        <v>499.10218658472843</v>
      </c>
      <c r="Z55" s="113">
        <f t="shared" si="13"/>
        <v>476.58956506510975</v>
      </c>
      <c r="AA55" s="113">
        <f t="shared" si="13"/>
        <v>446.43359718256767</v>
      </c>
      <c r="AB55" s="113">
        <f t="shared" si="13"/>
        <v>410.1858931140261</v>
      </c>
    </row>
    <row r="56" spans="1:32">
      <c r="E56" s="146" t="s">
        <v>104</v>
      </c>
      <c r="F56" s="113">
        <f>F17</f>
        <v>0.14964149942213148</v>
      </c>
      <c r="G56" s="113">
        <f t="shared" ref="G56:AB56" si="14">G17</f>
        <v>14.602246321243323</v>
      </c>
      <c r="H56" s="113">
        <f t="shared" si="14"/>
        <v>75.905864914803004</v>
      </c>
      <c r="I56" s="113">
        <f t="shared" si="14"/>
        <v>163.59303135497768</v>
      </c>
      <c r="J56" s="113">
        <f t="shared" si="14"/>
        <v>238.54090983442325</v>
      </c>
      <c r="K56" s="113">
        <f t="shared" si="14"/>
        <v>166.28875008202399</v>
      </c>
      <c r="L56" s="113">
        <f t="shared" si="14"/>
        <v>233.49342624241584</v>
      </c>
      <c r="M56" s="113">
        <f t="shared" si="14"/>
        <v>308.37396057546226</v>
      </c>
      <c r="N56" s="113">
        <f t="shared" si="14"/>
        <v>277.01665429959621</v>
      </c>
      <c r="O56" s="113">
        <f t="shared" si="14"/>
        <v>337.45902438790904</v>
      </c>
      <c r="P56" s="113">
        <f t="shared" si="14"/>
        <v>398.68624316185935</v>
      </c>
      <c r="Q56" s="113">
        <f t="shared" si="14"/>
        <v>458.52851213705924</v>
      </c>
      <c r="R56" s="113">
        <f t="shared" si="14"/>
        <v>370.92186153968453</v>
      </c>
      <c r="S56" s="113">
        <f t="shared" si="14"/>
        <v>407.33889704065194</v>
      </c>
      <c r="T56" s="113">
        <f t="shared" si="14"/>
        <v>437.85373794283191</v>
      </c>
      <c r="U56" s="113">
        <f t="shared" si="14"/>
        <v>461.07337400489223</v>
      </c>
      <c r="V56" s="113">
        <f t="shared" si="14"/>
        <v>475.91872669502487</v>
      </c>
      <c r="W56" s="113">
        <f t="shared" si="14"/>
        <v>481.71165562586981</v>
      </c>
      <c r="X56" s="113">
        <f t="shared" si="14"/>
        <v>478.23260272662179</v>
      </c>
      <c r="Y56" s="113">
        <f t="shared" si="14"/>
        <v>465.741810724733</v>
      </c>
      <c r="Z56" s="113">
        <f t="shared" si="14"/>
        <v>444.96096009035483</v>
      </c>
      <c r="AA56" s="113">
        <f t="shared" si="14"/>
        <v>414.10716995858081</v>
      </c>
      <c r="AB56" s="113">
        <f t="shared" si="14"/>
        <v>377.42816889931549</v>
      </c>
    </row>
    <row r="57" spans="1:32">
      <c r="E57" s="146" t="s">
        <v>105</v>
      </c>
      <c r="F57" s="113">
        <f>F31</f>
        <v>0.14964149942213148</v>
      </c>
      <c r="G57" s="113">
        <f t="shared" ref="G57:AB57" si="15">G31</f>
        <v>14.602246321243323</v>
      </c>
      <c r="H57" s="113">
        <f t="shared" si="15"/>
        <v>75.905864914803004</v>
      </c>
      <c r="I57" s="113">
        <f t="shared" si="15"/>
        <v>163.59303135497768</v>
      </c>
      <c r="J57" s="113">
        <f t="shared" si="15"/>
        <v>238.54090983442325</v>
      </c>
      <c r="K57" s="113">
        <f t="shared" si="15"/>
        <v>110.9647264477084</v>
      </c>
      <c r="L57" s="113">
        <f t="shared" si="15"/>
        <v>155.93204080880415</v>
      </c>
      <c r="M57" s="113">
        <f t="shared" si="15"/>
        <v>206.10480542091358</v>
      </c>
      <c r="N57" s="113">
        <f t="shared" si="15"/>
        <v>260.30444116941055</v>
      </c>
      <c r="O57" s="113">
        <f t="shared" si="15"/>
        <v>317.03812604637227</v>
      </c>
      <c r="P57" s="113">
        <f t="shared" si="15"/>
        <v>374.51288011737307</v>
      </c>
      <c r="Q57" s="113">
        <f t="shared" si="15"/>
        <v>430.69499659069879</v>
      </c>
      <c r="R57" s="113">
        <f t="shared" si="15"/>
        <v>483.40725322391802</v>
      </c>
      <c r="S57" s="113">
        <f t="shared" si="15"/>
        <v>530.4551888271161</v>
      </c>
      <c r="T57" s="113">
        <f t="shared" si="15"/>
        <v>569.77113451981268</v>
      </c>
      <c r="U57" s="113">
        <f t="shared" si="15"/>
        <v>599.56227193127734</v>
      </c>
      <c r="V57" s="113">
        <f t="shared" si="15"/>
        <v>618.44765981518026</v>
      </c>
      <c r="W57" s="113">
        <f t="shared" si="15"/>
        <v>625.56945513581377</v>
      </c>
      <c r="X57" s="113">
        <f t="shared" si="15"/>
        <v>620.66565559070807</v>
      </c>
      <c r="Y57" s="113">
        <f t="shared" si="15"/>
        <v>604.09548802596487</v>
      </c>
      <c r="Z57" s="113">
        <f t="shared" si="15"/>
        <v>576.813647753022</v>
      </c>
      <c r="AA57" s="113">
        <f t="shared" si="15"/>
        <v>540.29531480106868</v>
      </c>
      <c r="AB57" s="113">
        <f t="shared" si="15"/>
        <v>496.41946299892993</v>
      </c>
    </row>
    <row r="58" spans="1:32">
      <c r="E58" s="146" t="s">
        <v>106</v>
      </c>
      <c r="F58" s="113">
        <f>F45</f>
        <v>0.14964149942213148</v>
      </c>
      <c r="G58" s="113">
        <f t="shared" ref="G58:AB58" si="16">G45</f>
        <v>14.602246321243323</v>
      </c>
      <c r="H58" s="113">
        <f t="shared" si="16"/>
        <v>75.905864914803004</v>
      </c>
      <c r="I58" s="113">
        <f t="shared" si="16"/>
        <v>163.59303135497768</v>
      </c>
      <c r="J58" s="113">
        <f t="shared" si="16"/>
        <v>238.54090983442325</v>
      </c>
      <c r="K58" s="113">
        <f t="shared" si="16"/>
        <v>145.50255745767535</v>
      </c>
      <c r="L58" s="113">
        <f t="shared" si="16"/>
        <v>204.36467600195198</v>
      </c>
      <c r="M58" s="113">
        <f t="shared" si="16"/>
        <v>269.98314058284933</v>
      </c>
      <c r="N58" s="113">
        <f t="shared" si="16"/>
        <v>340.79965129825763</v>
      </c>
      <c r="O58" s="113">
        <f t="shared" si="16"/>
        <v>285.34928530618237</v>
      </c>
      <c r="P58" s="113">
        <f t="shared" si="16"/>
        <v>337.23422624312599</v>
      </c>
      <c r="Q58" s="113">
        <f t="shared" si="16"/>
        <v>387.98507649565369</v>
      </c>
      <c r="R58" s="113">
        <f t="shared" si="16"/>
        <v>435.63634637024415</v>
      </c>
      <c r="S58" s="113">
        <f t="shared" si="16"/>
        <v>478.20493548231894</v>
      </c>
      <c r="T58" s="113">
        <f t="shared" si="16"/>
        <v>513.82005332874314</v>
      </c>
      <c r="U58" s="113">
        <f t="shared" si="16"/>
        <v>540.85704277449236</v>
      </c>
      <c r="V58" s="113">
        <f t="shared" si="16"/>
        <v>558.06150594561211</v>
      </c>
      <c r="W58" s="113">
        <f t="shared" si="16"/>
        <v>564.65034733281516</v>
      </c>
      <c r="X58" s="113">
        <f t="shared" si="16"/>
        <v>560.37821005653996</v>
      </c>
      <c r="Y58" s="113">
        <f t="shared" si="16"/>
        <v>545.56118797760587</v>
      </c>
      <c r="Z58" s="113">
        <f t="shared" si="16"/>
        <v>521.0542800107587</v>
      </c>
      <c r="AA58" s="113">
        <f t="shared" si="16"/>
        <v>488.18423384196882</v>
      </c>
      <c r="AB58" s="113">
        <f t="shared" si="16"/>
        <v>448.6445037441564</v>
      </c>
    </row>
    <row r="59" spans="1:32">
      <c r="E59" s="146" t="s">
        <v>140</v>
      </c>
      <c r="F59" s="147">
        <f>F56</f>
        <v>0.14964149942213148</v>
      </c>
      <c r="G59" s="147">
        <f>F59+F62+G65</f>
        <v>14.602246321243323</v>
      </c>
      <c r="H59" s="147">
        <f t="shared" ref="H59:AB59" si="17">G59+G62+H65</f>
        <v>75.905864914803004</v>
      </c>
      <c r="I59" s="147">
        <f t="shared" si="17"/>
        <v>163.59303135497768</v>
      </c>
      <c r="J59" s="147">
        <f t="shared" si="17"/>
        <v>238.54090983442325</v>
      </c>
      <c r="K59" s="147">
        <f t="shared" si="17"/>
        <v>297.91800674792762</v>
      </c>
      <c r="L59" s="147">
        <f t="shared" si="17"/>
        <v>365.12268290831946</v>
      </c>
      <c r="M59" s="147">
        <f t="shared" si="17"/>
        <v>440.00321724136586</v>
      </c>
      <c r="N59" s="147">
        <f t="shared" si="17"/>
        <v>499.19819605980553</v>
      </c>
      <c r="O59" s="147">
        <f t="shared" si="17"/>
        <v>559.6405661481183</v>
      </c>
      <c r="P59" s="147">
        <f t="shared" si="17"/>
        <v>620.86778492206861</v>
      </c>
      <c r="Q59" s="147">
        <f t="shared" si="17"/>
        <v>680.71005389726849</v>
      </c>
      <c r="R59" s="147">
        <f t="shared" si="17"/>
        <v>724.82101063953951</v>
      </c>
      <c r="S59" s="147">
        <f t="shared" si="17"/>
        <v>761.23804614050687</v>
      </c>
      <c r="T59" s="147">
        <f t="shared" si="17"/>
        <v>791.75288704268678</v>
      </c>
      <c r="U59" s="147">
        <f t="shared" si="17"/>
        <v>814.9725231047471</v>
      </c>
      <c r="V59" s="147">
        <f t="shared" si="17"/>
        <v>829.81787579487968</v>
      </c>
      <c r="W59" s="147">
        <f t="shared" si="17"/>
        <v>835.61080472572462</v>
      </c>
      <c r="X59" s="147">
        <f t="shared" si="17"/>
        <v>832.1317518264766</v>
      </c>
      <c r="Y59" s="147">
        <f t="shared" si="17"/>
        <v>819.64095982458775</v>
      </c>
      <c r="Z59" s="147">
        <f t="shared" si="17"/>
        <v>798.86010919020964</v>
      </c>
      <c r="AA59" s="147">
        <f t="shared" si="17"/>
        <v>768.00631905843557</v>
      </c>
      <c r="AB59" s="147">
        <f t="shared" si="17"/>
        <v>731.32731799917019</v>
      </c>
    </row>
    <row r="60" spans="1:32">
      <c r="E60" s="146" t="s">
        <v>141</v>
      </c>
      <c r="F60" s="147">
        <f>F57</f>
        <v>0.14964149942213148</v>
      </c>
      <c r="G60" s="147">
        <f t="shared" ref="G60:AB60" si="18">F60+F63+G66</f>
        <v>14.602246321243323</v>
      </c>
      <c r="H60" s="147">
        <f t="shared" si="18"/>
        <v>75.905864914803004</v>
      </c>
      <c r="I60" s="147">
        <f t="shared" si="18"/>
        <v>163.59303135497768</v>
      </c>
      <c r="J60" s="147">
        <f t="shared" si="18"/>
        <v>238.54090983442325</v>
      </c>
      <c r="K60" s="147">
        <f t="shared" si="18"/>
        <v>279.469522937254</v>
      </c>
      <c r="L60" s="147">
        <f t="shared" si="18"/>
        <v>324.43683729834976</v>
      </c>
      <c r="M60" s="147">
        <f t="shared" si="18"/>
        <v>374.60960191045922</v>
      </c>
      <c r="N60" s="147">
        <f t="shared" si="18"/>
        <v>428.80923765895619</v>
      </c>
      <c r="O60" s="147">
        <f t="shared" si="18"/>
        <v>485.54292253591791</v>
      </c>
      <c r="P60" s="147">
        <f t="shared" si="18"/>
        <v>543.01767660691871</v>
      </c>
      <c r="Q60" s="147">
        <f t="shared" si="18"/>
        <v>599.19979308024449</v>
      </c>
      <c r="R60" s="147">
        <f t="shared" si="18"/>
        <v>651.91204971346372</v>
      </c>
      <c r="S60" s="147">
        <f t="shared" si="18"/>
        <v>698.9599853166618</v>
      </c>
      <c r="T60" s="147">
        <f t="shared" si="18"/>
        <v>738.27593100935837</v>
      </c>
      <c r="U60" s="147">
        <f t="shared" si="18"/>
        <v>768.06706842082303</v>
      </c>
      <c r="V60" s="147">
        <f t="shared" si="18"/>
        <v>786.95245630472596</v>
      </c>
      <c r="W60" s="147">
        <f t="shared" si="18"/>
        <v>794.07425162535947</v>
      </c>
      <c r="X60" s="147">
        <f t="shared" si="18"/>
        <v>789.17045208025377</v>
      </c>
      <c r="Y60" s="147">
        <f t="shared" si="18"/>
        <v>772.60028451551057</v>
      </c>
      <c r="Z60" s="147">
        <f t="shared" si="18"/>
        <v>745.31844424256769</v>
      </c>
      <c r="AA60" s="147">
        <f t="shared" si="18"/>
        <v>708.80011129061438</v>
      </c>
      <c r="AB60" s="147">
        <f t="shared" si="18"/>
        <v>664.92425948847563</v>
      </c>
    </row>
    <row r="61" spans="1:32">
      <c r="E61" s="146" t="s">
        <v>142</v>
      </c>
      <c r="F61" s="147">
        <f>F58</f>
        <v>0.14964149942213148</v>
      </c>
      <c r="G61" s="147">
        <f t="shared" ref="G61:AB61" si="19">F61+F64+G67</f>
        <v>14.602246321243323</v>
      </c>
      <c r="H61" s="147">
        <f t="shared" si="19"/>
        <v>75.905864914803004</v>
      </c>
      <c r="I61" s="147">
        <f t="shared" si="19"/>
        <v>163.59303135497768</v>
      </c>
      <c r="J61" s="147">
        <f t="shared" si="19"/>
        <v>238.54090983442325</v>
      </c>
      <c r="K61" s="147">
        <f t="shared" si="19"/>
        <v>291.04413813791268</v>
      </c>
      <c r="L61" s="147">
        <f t="shared" si="19"/>
        <v>349.90625668218934</v>
      </c>
      <c r="M61" s="147">
        <f t="shared" si="19"/>
        <v>415.52472126308669</v>
      </c>
      <c r="N61" s="147">
        <f t="shared" si="19"/>
        <v>486.34123197849499</v>
      </c>
      <c r="O61" s="147">
        <f t="shared" si="19"/>
        <v>539.64837854293899</v>
      </c>
      <c r="P61" s="147">
        <f t="shared" si="19"/>
        <v>591.53331947988261</v>
      </c>
      <c r="Q61" s="147">
        <f t="shared" si="19"/>
        <v>642.28416973241031</v>
      </c>
      <c r="R61" s="147">
        <f t="shared" si="19"/>
        <v>689.93543960700072</v>
      </c>
      <c r="S61" s="147">
        <f t="shared" si="19"/>
        <v>732.50402871907545</v>
      </c>
      <c r="T61" s="147">
        <f t="shared" si="19"/>
        <v>768.1191465654997</v>
      </c>
      <c r="U61" s="147">
        <f t="shared" si="19"/>
        <v>795.15613601124892</v>
      </c>
      <c r="V61" s="147">
        <f t="shared" si="19"/>
        <v>812.36059918236867</v>
      </c>
      <c r="W61" s="147">
        <f t="shared" si="19"/>
        <v>818.94944056957172</v>
      </c>
      <c r="X61" s="147">
        <f t="shared" si="19"/>
        <v>814.67730329329652</v>
      </c>
      <c r="Y61" s="147">
        <f t="shared" si="19"/>
        <v>799.86028121436243</v>
      </c>
      <c r="Z61" s="147">
        <f t="shared" si="19"/>
        <v>775.35337324751526</v>
      </c>
      <c r="AA61" s="147">
        <f t="shared" si="19"/>
        <v>742.48332707872532</v>
      </c>
      <c r="AB61" s="147">
        <f t="shared" si="19"/>
        <v>702.94359698091284</v>
      </c>
    </row>
    <row r="62" spans="1:32">
      <c r="E62" s="146" t="s">
        <v>104</v>
      </c>
      <c r="F62" s="113">
        <f>F23</f>
        <v>0</v>
      </c>
      <c r="G62" s="113">
        <f t="shared" ref="G62:AB62" si="20">G23</f>
        <v>0</v>
      </c>
      <c r="H62" s="113">
        <f t="shared" si="20"/>
        <v>0</v>
      </c>
      <c r="I62" s="113">
        <f t="shared" si="20"/>
        <v>0</v>
      </c>
      <c r="J62" s="113">
        <f t="shared" si="20"/>
        <v>131.62925666590368</v>
      </c>
      <c r="K62" s="113">
        <f t="shared" si="20"/>
        <v>0</v>
      </c>
      <c r="L62" s="113">
        <f t="shared" si="20"/>
        <v>0</v>
      </c>
      <c r="M62" s="113">
        <f t="shared" si="20"/>
        <v>90.552285094305674</v>
      </c>
      <c r="N62" s="113">
        <f t="shared" si="20"/>
        <v>0</v>
      </c>
      <c r="O62" s="113">
        <f t="shared" si="20"/>
        <v>0</v>
      </c>
      <c r="P62" s="113">
        <f t="shared" si="20"/>
        <v>0</v>
      </c>
      <c r="Q62" s="113">
        <f t="shared" si="20"/>
        <v>131.71760733964578</v>
      </c>
      <c r="R62" s="113">
        <f t="shared" si="20"/>
        <v>0</v>
      </c>
      <c r="S62" s="113">
        <f t="shared" si="20"/>
        <v>0</v>
      </c>
      <c r="T62" s="113">
        <f t="shared" si="20"/>
        <v>0</v>
      </c>
      <c r="U62" s="113">
        <f t="shared" si="20"/>
        <v>0</v>
      </c>
      <c r="V62" s="113">
        <f t="shared" si="20"/>
        <v>0</v>
      </c>
      <c r="W62" s="113">
        <f t="shared" si="20"/>
        <v>0</v>
      </c>
      <c r="X62" s="113">
        <f t="shared" si="20"/>
        <v>0</v>
      </c>
      <c r="Y62" s="113">
        <f t="shared" si="20"/>
        <v>0</v>
      </c>
      <c r="Z62" s="113">
        <f t="shared" si="20"/>
        <v>0</v>
      </c>
      <c r="AA62" s="113">
        <f t="shared" si="20"/>
        <v>0</v>
      </c>
      <c r="AB62" s="113">
        <f t="shared" si="20"/>
        <v>0</v>
      </c>
    </row>
    <row r="63" spans="1:32">
      <c r="E63" s="146" t="s">
        <v>105</v>
      </c>
      <c r="F63" s="113">
        <f>F37</f>
        <v>0</v>
      </c>
      <c r="G63" s="113">
        <f t="shared" ref="G63:AB63" si="21">G37</f>
        <v>0</v>
      </c>
      <c r="H63" s="113">
        <f t="shared" si="21"/>
        <v>0</v>
      </c>
      <c r="I63" s="113">
        <f t="shared" si="21"/>
        <v>0</v>
      </c>
      <c r="J63" s="113">
        <f t="shared" si="21"/>
        <v>168.50479648954556</v>
      </c>
      <c r="K63" s="113">
        <f t="shared" si="21"/>
        <v>0</v>
      </c>
      <c r="L63" s="113">
        <f t="shared" si="21"/>
        <v>0</v>
      </c>
      <c r="M63" s="113">
        <f t="shared" si="21"/>
        <v>0</v>
      </c>
      <c r="N63" s="113">
        <f t="shared" si="21"/>
        <v>0</v>
      </c>
      <c r="O63" s="113">
        <f t="shared" si="21"/>
        <v>0</v>
      </c>
      <c r="P63" s="113">
        <f t="shared" si="21"/>
        <v>0</v>
      </c>
      <c r="Q63" s="113">
        <f t="shared" si="21"/>
        <v>0</v>
      </c>
      <c r="R63" s="113">
        <f t="shared" si="21"/>
        <v>0</v>
      </c>
      <c r="S63" s="113">
        <f t="shared" si="21"/>
        <v>0</v>
      </c>
      <c r="T63" s="113">
        <f t="shared" si="21"/>
        <v>0</v>
      </c>
      <c r="U63" s="113">
        <f t="shared" si="21"/>
        <v>0</v>
      </c>
      <c r="V63" s="113">
        <f t="shared" si="21"/>
        <v>0</v>
      </c>
      <c r="W63" s="113">
        <f t="shared" si="21"/>
        <v>0</v>
      </c>
      <c r="X63" s="113">
        <f t="shared" si="21"/>
        <v>0</v>
      </c>
      <c r="Y63" s="113">
        <f t="shared" si="21"/>
        <v>0</v>
      </c>
      <c r="Z63" s="113">
        <f t="shared" si="21"/>
        <v>0</v>
      </c>
      <c r="AA63" s="113">
        <f t="shared" si="21"/>
        <v>0</v>
      </c>
      <c r="AB63" s="113">
        <f t="shared" si="21"/>
        <v>0</v>
      </c>
    </row>
    <row r="64" spans="1:32">
      <c r="E64" s="146" t="s">
        <v>106</v>
      </c>
      <c r="F64" s="113">
        <f>F51</f>
        <v>0</v>
      </c>
      <c r="G64" s="113">
        <f t="shared" ref="G64:AB64" si="22">G51</f>
        <v>0</v>
      </c>
      <c r="H64" s="113">
        <f t="shared" si="22"/>
        <v>0</v>
      </c>
      <c r="I64" s="113">
        <f t="shared" si="22"/>
        <v>0</v>
      </c>
      <c r="J64" s="113">
        <f t="shared" si="22"/>
        <v>145.54158068023727</v>
      </c>
      <c r="K64" s="113">
        <f t="shared" si="22"/>
        <v>0</v>
      </c>
      <c r="L64" s="113">
        <f t="shared" si="22"/>
        <v>0</v>
      </c>
      <c r="M64" s="113">
        <f t="shared" si="22"/>
        <v>0</v>
      </c>
      <c r="N64" s="113">
        <f t="shared" si="22"/>
        <v>108.75751255651927</v>
      </c>
      <c r="O64" s="113">
        <f t="shared" si="22"/>
        <v>0</v>
      </c>
      <c r="P64" s="113">
        <f t="shared" si="22"/>
        <v>0</v>
      </c>
      <c r="Q64" s="113">
        <f t="shared" si="22"/>
        <v>0</v>
      </c>
      <c r="R64" s="113">
        <f t="shared" si="22"/>
        <v>0</v>
      </c>
      <c r="S64" s="113">
        <f t="shared" si="22"/>
        <v>0</v>
      </c>
      <c r="T64" s="113">
        <f t="shared" si="22"/>
        <v>0</v>
      </c>
      <c r="U64" s="113">
        <f t="shared" si="22"/>
        <v>0</v>
      </c>
      <c r="V64" s="113">
        <f t="shared" si="22"/>
        <v>0</v>
      </c>
      <c r="W64" s="113">
        <f t="shared" si="22"/>
        <v>0</v>
      </c>
      <c r="X64" s="113">
        <f t="shared" si="22"/>
        <v>0</v>
      </c>
      <c r="Y64" s="113">
        <f t="shared" si="22"/>
        <v>0</v>
      </c>
      <c r="Z64" s="113">
        <f t="shared" si="22"/>
        <v>0</v>
      </c>
      <c r="AA64" s="113">
        <f t="shared" si="22"/>
        <v>0</v>
      </c>
      <c r="AB64" s="113">
        <f t="shared" si="22"/>
        <v>0</v>
      </c>
    </row>
    <row r="65" spans="5:28">
      <c r="E65" s="146" t="s">
        <v>104</v>
      </c>
      <c r="F65" s="113">
        <v>0</v>
      </c>
      <c r="G65" s="113">
        <f>G56-F56</f>
        <v>14.452604821821192</v>
      </c>
      <c r="H65" s="113">
        <f t="shared" ref="H65:AB67" si="23">H56-G56</f>
        <v>61.303618593559683</v>
      </c>
      <c r="I65" s="113">
        <f t="shared" si="23"/>
        <v>87.687166440174678</v>
      </c>
      <c r="J65" s="113">
        <f t="shared" si="23"/>
        <v>74.947878479445563</v>
      </c>
      <c r="K65" s="113">
        <f t="shared" si="23"/>
        <v>-72.252159752399251</v>
      </c>
      <c r="L65" s="113">
        <f t="shared" si="23"/>
        <v>67.204676160391841</v>
      </c>
      <c r="M65" s="113">
        <f t="shared" si="23"/>
        <v>74.880534333046427</v>
      </c>
      <c r="N65" s="113">
        <f t="shared" si="23"/>
        <v>-31.357306275866051</v>
      </c>
      <c r="O65" s="113">
        <f t="shared" si="23"/>
        <v>60.442370088312828</v>
      </c>
      <c r="P65" s="113">
        <f t="shared" si="23"/>
        <v>61.227218773950312</v>
      </c>
      <c r="Q65" s="113">
        <f t="shared" si="23"/>
        <v>59.842268975199886</v>
      </c>
      <c r="R65" s="113">
        <f t="shared" si="23"/>
        <v>-87.60665059737471</v>
      </c>
      <c r="S65" s="113">
        <f t="shared" si="23"/>
        <v>36.417035500967415</v>
      </c>
      <c r="T65" s="113">
        <f t="shared" si="23"/>
        <v>30.514840902179969</v>
      </c>
      <c r="U65" s="113">
        <f t="shared" si="23"/>
        <v>23.219636062060317</v>
      </c>
      <c r="V65" s="113">
        <f t="shared" si="23"/>
        <v>14.845352690132643</v>
      </c>
      <c r="W65" s="113">
        <f t="shared" si="23"/>
        <v>5.792928930844937</v>
      </c>
      <c r="X65" s="113">
        <f t="shared" si="23"/>
        <v>-3.4790528992480176</v>
      </c>
      <c r="Y65" s="113">
        <f t="shared" si="23"/>
        <v>-12.490792001888792</v>
      </c>
      <c r="Z65" s="113">
        <f t="shared" si="23"/>
        <v>-20.780850634378169</v>
      </c>
      <c r="AA65" s="113">
        <f t="shared" si="23"/>
        <v>-30.853790131774019</v>
      </c>
      <c r="AB65" s="113">
        <f t="shared" si="23"/>
        <v>-36.679001059265318</v>
      </c>
    </row>
    <row r="66" spans="5:28">
      <c r="E66" s="146" t="s">
        <v>105</v>
      </c>
      <c r="F66" s="113">
        <v>0</v>
      </c>
      <c r="G66" s="113">
        <f t="shared" ref="G66:V67" si="24">G57-F57</f>
        <v>14.452604821821192</v>
      </c>
      <c r="H66" s="113">
        <f t="shared" si="24"/>
        <v>61.303618593559683</v>
      </c>
      <c r="I66" s="113">
        <f t="shared" si="24"/>
        <v>87.687166440174678</v>
      </c>
      <c r="J66" s="113">
        <f t="shared" si="24"/>
        <v>74.947878479445563</v>
      </c>
      <c r="K66" s="113">
        <f t="shared" si="24"/>
        <v>-127.57618338671485</v>
      </c>
      <c r="L66" s="113">
        <f t="shared" si="24"/>
        <v>44.967314361095745</v>
      </c>
      <c r="M66" s="113">
        <f t="shared" si="24"/>
        <v>50.172764612109432</v>
      </c>
      <c r="N66" s="113">
        <f t="shared" si="24"/>
        <v>54.199635748496974</v>
      </c>
      <c r="O66" s="113">
        <f t="shared" si="24"/>
        <v>56.733684876961718</v>
      </c>
      <c r="P66" s="113">
        <f t="shared" si="24"/>
        <v>57.474754071000802</v>
      </c>
      <c r="Q66" s="113">
        <f t="shared" si="24"/>
        <v>56.182116473325721</v>
      </c>
      <c r="R66" s="113">
        <f t="shared" si="24"/>
        <v>52.712256633219226</v>
      </c>
      <c r="S66" s="113">
        <f t="shared" si="24"/>
        <v>47.047935603198084</v>
      </c>
      <c r="T66" s="113">
        <f t="shared" si="24"/>
        <v>39.315945692696573</v>
      </c>
      <c r="U66" s="113">
        <f t="shared" si="24"/>
        <v>29.791137411464661</v>
      </c>
      <c r="V66" s="113">
        <f t="shared" si="24"/>
        <v>18.885387883902922</v>
      </c>
      <c r="W66" s="113">
        <f t="shared" si="23"/>
        <v>7.1217953206335096</v>
      </c>
      <c r="X66" s="113">
        <f t="shared" si="23"/>
        <v>-4.9037995451056986</v>
      </c>
      <c r="Y66" s="113">
        <f t="shared" si="23"/>
        <v>-16.570167564743201</v>
      </c>
      <c r="Z66" s="113">
        <f t="shared" si="23"/>
        <v>-27.281840272942873</v>
      </c>
      <c r="AA66" s="113">
        <f t="shared" si="23"/>
        <v>-36.518332951953312</v>
      </c>
      <c r="AB66" s="113">
        <f t="shared" si="23"/>
        <v>-43.875851802138754</v>
      </c>
    </row>
    <row r="67" spans="5:28">
      <c r="E67" s="146" t="s">
        <v>106</v>
      </c>
      <c r="F67" s="113">
        <v>0</v>
      </c>
      <c r="G67" s="113">
        <f t="shared" si="24"/>
        <v>14.452604821821192</v>
      </c>
      <c r="H67" s="113">
        <f t="shared" si="23"/>
        <v>61.303618593559683</v>
      </c>
      <c r="I67" s="113">
        <f t="shared" si="23"/>
        <v>87.687166440174678</v>
      </c>
      <c r="J67" s="113">
        <f t="shared" si="23"/>
        <v>74.947878479445563</v>
      </c>
      <c r="K67" s="113">
        <f t="shared" si="23"/>
        <v>-93.038352376747895</v>
      </c>
      <c r="L67" s="113">
        <f t="shared" si="23"/>
        <v>58.862118544276626</v>
      </c>
      <c r="M67" s="113">
        <f t="shared" si="23"/>
        <v>65.618464580897353</v>
      </c>
      <c r="N67" s="113">
        <f t="shared" si="23"/>
        <v>70.816510715408299</v>
      </c>
      <c r="O67" s="113">
        <f t="shared" si="23"/>
        <v>-55.450365992075263</v>
      </c>
      <c r="P67" s="113">
        <f t="shared" si="23"/>
        <v>51.884940936943622</v>
      </c>
      <c r="Q67" s="113">
        <f t="shared" si="23"/>
        <v>50.750850252527698</v>
      </c>
      <c r="R67" s="113">
        <f t="shared" si="23"/>
        <v>47.651269874590469</v>
      </c>
      <c r="S67" s="113">
        <f t="shared" si="23"/>
        <v>42.56858911207479</v>
      </c>
      <c r="T67" s="113">
        <f t="shared" si="23"/>
        <v>35.615117846424198</v>
      </c>
      <c r="U67" s="113">
        <f t="shared" si="23"/>
        <v>27.036989445749214</v>
      </c>
      <c r="V67" s="113">
        <f t="shared" si="23"/>
        <v>17.204463171119755</v>
      </c>
      <c r="W67" s="113">
        <f t="shared" si="23"/>
        <v>6.5888413872030469</v>
      </c>
      <c r="X67" s="113">
        <f t="shared" si="23"/>
        <v>-4.2721372762752026</v>
      </c>
      <c r="Y67" s="113">
        <f t="shared" si="23"/>
        <v>-14.817022078934087</v>
      </c>
      <c r="Z67" s="113">
        <f t="shared" si="23"/>
        <v>-24.506907966847166</v>
      </c>
      <c r="AA67" s="113">
        <f t="shared" si="23"/>
        <v>-32.870046168789884</v>
      </c>
      <c r="AB67" s="113">
        <f t="shared" si="23"/>
        <v>-39.539730097812424</v>
      </c>
    </row>
  </sheetData>
  <sheetProtection algorithmName="SHA-512" hashValue="JVFCBTbQjtITNkCj46vLkfJl/0A1EKiFUjdFTXANEwem/d57mPPLdpw+IDLuYtaGpEpEivd1KPujLZ+HI/QF+g==" saltValue="YRUdt9HNp0db9Ztds6rtg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262"/>
  <sheetViews>
    <sheetView workbookViewId="0">
      <pane xSplit="8" ySplit="6" topLeftCell="I7" activePane="bottomRight" state="frozen"/>
      <selection pane="topRight" activeCell="H1" sqref="H1"/>
      <selection pane="bottomLeft" activeCell="A6" sqref="A6"/>
      <selection pane="bottomRight" activeCell="L10" sqref="L10"/>
    </sheetView>
  </sheetViews>
  <sheetFormatPr defaultColWidth="9.1640625" defaultRowHeight="12.75"/>
  <cols>
    <col min="1" max="1" width="2.6640625" style="170" bestFit="1" customWidth="1"/>
    <col min="2" max="2" width="5.1640625" style="170" bestFit="1" customWidth="1"/>
    <col min="3" max="3" width="7.5" style="170" bestFit="1" customWidth="1"/>
    <col min="4" max="4" width="4.83203125" style="170" bestFit="1" customWidth="1"/>
    <col min="5" max="5" width="4.5" style="170" bestFit="1" customWidth="1"/>
    <col min="6" max="6" width="4" style="170" bestFit="1" customWidth="1"/>
    <col min="7" max="7" width="10.5" style="170" bestFit="1" customWidth="1"/>
    <col min="8" max="8" width="6.33203125" style="170" bestFit="1" customWidth="1"/>
    <col min="9" max="9" width="17.33203125" style="170" bestFit="1" customWidth="1"/>
    <col min="10" max="10" width="6.33203125" style="170" bestFit="1" customWidth="1"/>
    <col min="11" max="11" width="6.5" style="170" bestFit="1" customWidth="1"/>
    <col min="12" max="12" width="6.33203125" style="170" bestFit="1" customWidth="1"/>
    <col min="13" max="13" width="4.5" style="170" bestFit="1" customWidth="1"/>
    <col min="14" max="14" width="6.5" style="170" bestFit="1" customWidth="1"/>
    <col min="15" max="15" width="6.5" style="170" customWidth="1"/>
    <col min="16" max="16" width="9.5" style="170" bestFit="1" customWidth="1"/>
    <col min="17" max="17" width="6.5" style="170" customWidth="1"/>
    <col min="18" max="18" width="8.6640625" style="170" bestFit="1" customWidth="1"/>
    <col min="19" max="20" width="5.5" style="170" bestFit="1" customWidth="1"/>
    <col min="21" max="21" width="6.1640625" style="170" bestFit="1" customWidth="1"/>
    <col min="22" max="22" width="6.1640625" style="170" customWidth="1"/>
    <col min="23" max="23" width="6" style="170" bestFit="1" customWidth="1"/>
    <col min="24" max="27" width="4.5" style="170" bestFit="1" customWidth="1"/>
    <col min="28" max="28" width="7.83203125" style="170" bestFit="1" customWidth="1"/>
    <col min="29" max="29" width="6.5" style="170" bestFit="1" customWidth="1"/>
    <col min="30" max="30" width="8" style="170" bestFit="1" customWidth="1"/>
    <col min="31" max="34" width="4.5" style="170" bestFit="1" customWidth="1"/>
    <col min="35" max="35" width="7.6640625" style="170" bestFit="1" customWidth="1"/>
    <col min="36" max="36" width="6.5" style="170" bestFit="1" customWidth="1"/>
    <col min="37" max="37" width="10.83203125" style="161" bestFit="1" customWidth="1"/>
    <col min="38" max="50" width="9.1640625" style="161"/>
    <col min="51" max="51" width="11.33203125" style="161" bestFit="1" customWidth="1"/>
    <col min="52" max="52" width="11.5" style="161" bestFit="1" customWidth="1"/>
    <col min="53" max="54" width="12.5" style="161" bestFit="1" customWidth="1"/>
    <col min="55" max="55" width="11" style="161" bestFit="1" customWidth="1"/>
    <col min="56" max="56" width="4.83203125" style="161" bestFit="1" customWidth="1"/>
    <col min="57" max="57" width="10.83203125" style="161" bestFit="1" customWidth="1"/>
    <col min="58" max="58" width="11.33203125" style="161" bestFit="1" customWidth="1"/>
    <col min="59" max="16384" width="9.1640625" style="161"/>
  </cols>
  <sheetData>
    <row r="1" spans="1:58">
      <c r="X1" s="593"/>
      <c r="Y1" s="593"/>
      <c r="Z1" s="593"/>
      <c r="AA1" s="593"/>
    </row>
    <row r="2" spans="1:58" ht="13.5" thickBot="1">
      <c r="H2" s="135" t="s">
        <v>47</v>
      </c>
      <c r="I2" s="133" t="s">
        <v>67</v>
      </c>
      <c r="J2" s="133" t="s">
        <v>70</v>
      </c>
      <c r="K2" s="133" t="s">
        <v>62</v>
      </c>
      <c r="L2" s="133" t="s">
        <v>63</v>
      </c>
      <c r="M2" s="133" t="s">
        <v>64</v>
      </c>
      <c r="N2" s="133" t="s">
        <v>65</v>
      </c>
      <c r="O2" s="133" t="s">
        <v>66</v>
      </c>
      <c r="P2" s="136" t="s">
        <v>109</v>
      </c>
      <c r="Q2" s="136" t="s">
        <v>110</v>
      </c>
      <c r="R2" s="133" t="s">
        <v>143</v>
      </c>
      <c r="S2" s="136" t="s">
        <v>107</v>
      </c>
      <c r="T2" s="136" t="s">
        <v>108</v>
      </c>
      <c r="U2" s="137" t="s">
        <v>113</v>
      </c>
      <c r="V2" s="145"/>
      <c r="W2" s="377" t="s">
        <v>381</v>
      </c>
      <c r="AD2" s="378" t="s">
        <v>380</v>
      </c>
    </row>
    <row r="3" spans="1:58" ht="13.5" thickTop="1">
      <c r="D3" s="170">
        <v>1</v>
      </c>
      <c r="E3" s="170">
        <v>2</v>
      </c>
      <c r="F3" s="170">
        <v>3</v>
      </c>
      <c r="G3" s="170">
        <v>4</v>
      </c>
      <c r="H3" s="170">
        <v>5</v>
      </c>
      <c r="I3" s="170">
        <v>6</v>
      </c>
      <c r="J3" s="170">
        <v>7</v>
      </c>
      <c r="K3" s="170">
        <v>8</v>
      </c>
      <c r="L3" s="170">
        <v>9</v>
      </c>
      <c r="M3" s="170">
        <v>10</v>
      </c>
      <c r="N3" s="170">
        <v>11</v>
      </c>
      <c r="O3" s="170">
        <v>12</v>
      </c>
      <c r="V3" s="639">
        <v>1</v>
      </c>
    </row>
    <row r="4" spans="1:58" ht="15.75" thickBot="1">
      <c r="A4" s="170" t="s">
        <v>289</v>
      </c>
      <c r="B4" s="170" t="s">
        <v>290</v>
      </c>
      <c r="C4" s="379" t="s">
        <v>96</v>
      </c>
      <c r="D4" s="379" t="s">
        <v>291</v>
      </c>
      <c r="E4" s="379" t="s">
        <v>5</v>
      </c>
      <c r="F4" s="379" t="s">
        <v>6</v>
      </c>
      <c r="G4" s="379" t="s">
        <v>96</v>
      </c>
      <c r="H4" s="379" t="s">
        <v>8</v>
      </c>
      <c r="I4" s="379" t="s">
        <v>9</v>
      </c>
      <c r="J4" s="380" t="s">
        <v>10</v>
      </c>
      <c r="K4" s="380" t="s">
        <v>11</v>
      </c>
      <c r="L4" s="380" t="s">
        <v>12</v>
      </c>
      <c r="M4" s="380" t="s">
        <v>13</v>
      </c>
      <c r="N4" s="379" t="s">
        <v>14</v>
      </c>
      <c r="O4" s="380" t="s">
        <v>15</v>
      </c>
      <c r="P4" s="136" t="s">
        <v>109</v>
      </c>
      <c r="Q4" s="136" t="s">
        <v>110</v>
      </c>
      <c r="R4" s="133" t="s">
        <v>143</v>
      </c>
      <c r="S4" s="136" t="s">
        <v>107</v>
      </c>
      <c r="T4" s="136" t="s">
        <v>108</v>
      </c>
      <c r="U4" s="137" t="s">
        <v>113</v>
      </c>
      <c r="V4" s="379" t="s">
        <v>443</v>
      </c>
      <c r="W4" s="381" t="s">
        <v>162</v>
      </c>
      <c r="X4" s="381" t="s">
        <v>163</v>
      </c>
      <c r="Y4" s="381" t="s">
        <v>164</v>
      </c>
      <c r="Z4" s="381" t="s">
        <v>165</v>
      </c>
      <c r="AA4" s="381" t="s">
        <v>15</v>
      </c>
      <c r="AB4" s="381" t="s">
        <v>183</v>
      </c>
      <c r="AC4" s="381" t="s">
        <v>26</v>
      </c>
      <c r="AD4" s="381" t="s">
        <v>165</v>
      </c>
      <c r="AE4" s="381" t="s">
        <v>162</v>
      </c>
      <c r="AF4" s="381" t="s">
        <v>163</v>
      </c>
      <c r="AG4" s="381" t="s">
        <v>165</v>
      </c>
      <c r="AH4" s="381" t="s">
        <v>15</v>
      </c>
      <c r="AI4" s="381" t="s">
        <v>183</v>
      </c>
      <c r="AJ4" s="381" t="s">
        <v>26</v>
      </c>
      <c r="AK4" s="600" t="s">
        <v>321</v>
      </c>
      <c r="AL4" s="600" t="s">
        <v>396</v>
      </c>
      <c r="AM4" s="600" t="s">
        <v>395</v>
      </c>
      <c r="AN4" s="600" t="s">
        <v>394</v>
      </c>
      <c r="AO4" s="600" t="s">
        <v>324</v>
      </c>
      <c r="AP4" s="381" t="s">
        <v>183</v>
      </c>
      <c r="AQ4" s="381" t="s">
        <v>26</v>
      </c>
      <c r="AR4" s="605" t="s">
        <v>162</v>
      </c>
      <c r="AS4" s="605" t="s">
        <v>163</v>
      </c>
      <c r="AT4" s="605" t="s">
        <v>164</v>
      </c>
      <c r="AU4" s="605" t="s">
        <v>394</v>
      </c>
      <c r="AV4" s="605" t="s">
        <v>273</v>
      </c>
      <c r="AW4" s="605" t="s">
        <v>183</v>
      </c>
      <c r="AX4" s="605" t="s">
        <v>26</v>
      </c>
      <c r="AY4" s="607" t="s">
        <v>408</v>
      </c>
      <c r="AZ4" s="607" t="s">
        <v>407</v>
      </c>
      <c r="BA4" s="607" t="s">
        <v>406</v>
      </c>
      <c r="BB4" s="607" t="s">
        <v>405</v>
      </c>
      <c r="BC4" s="607" t="s">
        <v>431</v>
      </c>
      <c r="BD4" s="607" t="s">
        <v>404</v>
      </c>
      <c r="BE4" s="607" t="s">
        <v>403</v>
      </c>
      <c r="BF4" s="607" t="s">
        <v>402</v>
      </c>
    </row>
    <row r="5" spans="1:58" ht="15.75" thickTop="1">
      <c r="C5" s="379"/>
      <c r="D5" s="379"/>
      <c r="E5" s="379"/>
      <c r="F5" s="379"/>
      <c r="G5" s="379"/>
      <c r="H5" s="379"/>
      <c r="I5" s="379"/>
      <c r="J5" s="380"/>
      <c r="K5" s="380"/>
      <c r="L5" s="380"/>
      <c r="M5" s="380"/>
      <c r="N5" s="379"/>
      <c r="O5" s="380"/>
      <c r="P5" s="514"/>
      <c r="Q5" s="514"/>
      <c r="R5" s="514"/>
      <c r="S5" s="514"/>
      <c r="T5" s="514"/>
      <c r="U5" s="514"/>
      <c r="V5" s="161"/>
      <c r="W5" s="638">
        <f>Audze_sort!L3</f>
        <v>0</v>
      </c>
      <c r="X5" s="638">
        <f>Audze_sort!M3</f>
        <v>0</v>
      </c>
      <c r="Y5" s="638">
        <f>Audze_sort!N3</f>
        <v>0</v>
      </c>
      <c r="Z5" s="638">
        <f>Audze_sort!O3</f>
        <v>0</v>
      </c>
      <c r="AA5" s="638">
        <f>Audze_sort!P3</f>
        <v>0</v>
      </c>
      <c r="AB5" s="638">
        <f>Audze_sort!Q3</f>
        <v>0</v>
      </c>
      <c r="AC5" s="638">
        <f>Audze_sort!R3</f>
        <v>0</v>
      </c>
      <c r="AD5" s="638">
        <f>Audze_sort!S3</f>
        <v>0</v>
      </c>
      <c r="AE5" s="638">
        <f>Audze_sort!T3</f>
        <v>0</v>
      </c>
      <c r="AF5" s="638">
        <f>Audze_sort!U3</f>
        <v>0</v>
      </c>
      <c r="AG5" s="638">
        <f>Audze_sort!V3</f>
        <v>0</v>
      </c>
      <c r="AH5" s="638">
        <f>Audze_sort!W3</f>
        <v>0</v>
      </c>
      <c r="AI5" s="638">
        <f>Audze_sort!X3</f>
        <v>0</v>
      </c>
      <c r="AJ5" s="638">
        <f>Audze_sort!Y3</f>
        <v>0</v>
      </c>
      <c r="AK5" s="600"/>
      <c r="AL5" s="600"/>
      <c r="AM5" s="600"/>
      <c r="AN5" s="600"/>
      <c r="AO5" s="600"/>
      <c r="AP5" s="381"/>
      <c r="AQ5" s="381"/>
      <c r="AR5" s="605"/>
      <c r="AS5" s="605"/>
      <c r="AT5" s="605"/>
      <c r="AU5" s="605"/>
      <c r="AV5" s="605"/>
      <c r="AW5" s="605"/>
      <c r="AX5" s="605"/>
      <c r="AY5" s="607"/>
      <c r="AZ5" s="607"/>
      <c r="BA5" s="607"/>
      <c r="BB5" s="607"/>
      <c r="BC5" s="607"/>
      <c r="BD5" s="607"/>
      <c r="BE5" s="607"/>
      <c r="BF5" s="607"/>
    </row>
    <row r="6" spans="1:58">
      <c r="A6" s="161">
        <v>1</v>
      </c>
      <c r="B6" s="161">
        <v>1</v>
      </c>
      <c r="C6" s="382" t="s">
        <v>102</v>
      </c>
      <c r="D6" s="382">
        <v>1</v>
      </c>
      <c r="E6" s="382" t="s">
        <v>145</v>
      </c>
      <c r="F6" s="382">
        <v>1</v>
      </c>
      <c r="G6" s="382" t="str">
        <f>IF(I6="",CONCATENATE(F6,"_",C6,"_","c"), CONCATENATE(F6,"_",C6))</f>
        <v>1_bezKKC</v>
      </c>
      <c r="H6" s="512">
        <f>starp_rezult!$F$2</f>
        <v>1</v>
      </c>
      <c r="I6" s="512">
        <f>starp_rezult!$F$3</f>
        <v>-1</v>
      </c>
      <c r="J6" s="564">
        <f>starp_rezult!$F$4</f>
        <v>0.68</v>
      </c>
      <c r="K6" s="564">
        <f>starp_rezult!$F$5</f>
        <v>0.88569577365981011</v>
      </c>
      <c r="L6" s="564">
        <f>starp_rezult!$F$6</f>
        <v>0.8292682926829269</v>
      </c>
      <c r="M6" s="564">
        <f>starp_rezult!$F$7</f>
        <v>5.8904862254808616</v>
      </c>
      <c r="N6" s="512">
        <f>starp_rezult!$F$8</f>
        <v>3000</v>
      </c>
      <c r="O6" s="512">
        <f>starp_rezult!$F$9</f>
        <v>0.14964149942213148</v>
      </c>
      <c r="P6" s="515"/>
      <c r="Q6" s="515"/>
      <c r="R6" s="515"/>
      <c r="S6" s="515"/>
      <c r="T6" s="515"/>
      <c r="U6" s="515"/>
      <c r="V6" s="382">
        <v>1</v>
      </c>
      <c r="W6" s="640">
        <f t="dataTable" ref="W6:AJ106" dt2D="0" dtr="0" r1="V3"/>
        <v>0</v>
      </c>
      <c r="X6" s="640">
        <v>0</v>
      </c>
      <c r="Y6" s="640">
        <v>0</v>
      </c>
      <c r="Z6" s="640">
        <v>0</v>
      </c>
      <c r="AA6" s="640">
        <v>0</v>
      </c>
      <c r="AB6" s="640">
        <v>0</v>
      </c>
      <c r="AC6" s="640">
        <v>0</v>
      </c>
      <c r="AD6" s="640">
        <v>0</v>
      </c>
      <c r="AE6" s="640">
        <v>0</v>
      </c>
      <c r="AF6" s="640">
        <v>0</v>
      </c>
      <c r="AG6" s="640">
        <v>0</v>
      </c>
      <c r="AH6" s="640">
        <v>0</v>
      </c>
      <c r="AI6" s="640">
        <v>0</v>
      </c>
      <c r="AJ6" s="640">
        <v>0</v>
      </c>
      <c r="AK6" s="603">
        <f>W6*$O6/100*(1-IEVADE!$B$74)</f>
        <v>0</v>
      </c>
      <c r="AL6" s="603">
        <f>X6*$O6/100*(1-IEVADE!$B$74)</f>
        <v>0</v>
      </c>
      <c r="AM6" s="603">
        <f>Y6*$O6/100*(1-IEVADE!$B$74)</f>
        <v>0</v>
      </c>
      <c r="AN6" s="603">
        <f>Z6*$O6/100*(1-IEVADE!$B$74)</f>
        <v>0</v>
      </c>
      <c r="AO6" s="603">
        <f>AA6*$O6/100*(1-IEVADE!$B$74)</f>
        <v>0</v>
      </c>
      <c r="AP6" s="603">
        <f>AB6*$O6/100*(1-IEVADE!$B$74)</f>
        <v>0</v>
      </c>
      <c r="AQ6" s="603">
        <f>AC6*$O6/100*(1-IEVADE!$B$74)</f>
        <v>0</v>
      </c>
      <c r="AR6" s="603">
        <f>AE6*$O6/100*(IEVADE!$B$74)</f>
        <v>0</v>
      </c>
      <c r="AS6" s="603">
        <f>AF6*$O6/100*(IEVADE!$B$74)</f>
        <v>0</v>
      </c>
      <c r="AT6" s="603">
        <f>AG6*$O6/100*(IEVADE!$B$74)</f>
        <v>0</v>
      </c>
      <c r="AU6" s="603">
        <f>AD6*$O6/100*(IEVADE!$B$74)</f>
        <v>0</v>
      </c>
      <c r="AV6" s="603">
        <f>AH6*$O6/100*(IEVADE!$B$74)</f>
        <v>0</v>
      </c>
      <c r="AW6" s="603">
        <f>AI6*$O6/100*(IEVADE!$B$74)</f>
        <v>0</v>
      </c>
      <c r="AX6" s="603">
        <f>AJ6*$O6/100*(IEVADE!$B$74)</f>
        <v>0</v>
      </c>
      <c r="AY6" s="623">
        <f>(AK6+AR6)*IEVADE!$D$69*IEVADE!$G$66+IEVADE!$B$66*(1-IEVADE!$D$69)*(AK6+AR6)</f>
        <v>0</v>
      </c>
      <c r="AZ6" s="623">
        <f>(AS6+AL6)*IEVADE!$C$66</f>
        <v>0</v>
      </c>
      <c r="BA6" s="623">
        <f>(AT6+AM6)*IEVADE!$D$66</f>
        <v>0</v>
      </c>
      <c r="BB6" s="623">
        <f>(AU6+AN6)*IEVADE!$E$66</f>
        <v>0</v>
      </c>
      <c r="BC6" s="623">
        <f>(AV6+AO6)*IEVADE!$F$66</f>
        <v>0</v>
      </c>
      <c r="BD6" s="598" t="str">
        <f>RIGHT(G6,2)</f>
        <v>KC</v>
      </c>
      <c r="BE6" s="603">
        <f>IF(OR(BD6="V1", BD6="V2",BD6="V3",BD6="KC"),(O6-AP6-AW6)*IEVADE!$B$39,(O6-AP6-AW6)*IEVADE!$B$40)</f>
        <v>3.4567186366512375</v>
      </c>
      <c r="BF6" s="603">
        <f>SUM(AY6:BC6)-BE6</f>
        <v>-3.4567186366512375</v>
      </c>
    </row>
    <row r="7" spans="1:58">
      <c r="A7" s="161">
        <f t="shared" ref="A7:A38" si="0">IF(B6&gt;98,A6+1,A6)</f>
        <v>1</v>
      </c>
      <c r="B7" s="161">
        <v>2</v>
      </c>
      <c r="C7" s="382" t="s">
        <v>102</v>
      </c>
      <c r="D7" s="382">
        <v>2</v>
      </c>
      <c r="E7" s="382" t="s">
        <v>145</v>
      </c>
      <c r="F7" s="382">
        <v>1</v>
      </c>
      <c r="G7" s="382" t="str">
        <f t="shared" ref="G7:G70" si="1">IF(I7="",CONCATENATE(F7,"_",C7,"_","c"), CONCATENATE(F7,"_",C7))</f>
        <v>1_bezKKC</v>
      </c>
      <c r="H7" s="512">
        <f>starp_rezult!$G$2</f>
        <v>6</v>
      </c>
      <c r="I7" s="512">
        <f>starp_rezult!$G$3</f>
        <v>4</v>
      </c>
      <c r="J7" s="564">
        <f>starp_rezult!$G$4</f>
        <v>4.08</v>
      </c>
      <c r="K7" s="564">
        <f>starp_rezult!$G$5</f>
        <v>5.092880254156734</v>
      </c>
      <c r="L7" s="564">
        <f>starp_rezult!$G$6</f>
        <v>4.975609756097561</v>
      </c>
      <c r="M7" s="564">
        <f>starp_rezult!$G$7</f>
        <v>5.7748266510890049</v>
      </c>
      <c r="N7" s="512">
        <f>starp_rezult!$G$8</f>
        <v>2970</v>
      </c>
      <c r="O7" s="512">
        <f>starp_rezult!$G$9</f>
        <v>14.602246321243323</v>
      </c>
      <c r="P7" s="515"/>
      <c r="Q7" s="515"/>
      <c r="R7" s="515"/>
      <c r="S7" s="515"/>
      <c r="T7" s="515"/>
      <c r="U7" s="515"/>
      <c r="V7" s="382">
        <v>2</v>
      </c>
      <c r="W7" s="640">
        <v>0</v>
      </c>
      <c r="X7" s="640">
        <v>0</v>
      </c>
      <c r="Y7" s="640">
        <v>0</v>
      </c>
      <c r="Z7" s="640">
        <v>0</v>
      </c>
      <c r="AA7" s="640">
        <v>2.8029521788779035</v>
      </c>
      <c r="AB7" s="640">
        <v>97.197047821122084</v>
      </c>
      <c r="AC7" s="640">
        <v>99.999999999999986</v>
      </c>
      <c r="AD7" s="640">
        <v>0</v>
      </c>
      <c r="AE7" s="640">
        <v>0</v>
      </c>
      <c r="AF7" s="640">
        <v>0</v>
      </c>
      <c r="AG7" s="640">
        <v>0</v>
      </c>
      <c r="AH7" s="640">
        <v>2.8029521788779035</v>
      </c>
      <c r="AI7" s="640">
        <v>97.197047821122084</v>
      </c>
      <c r="AJ7" s="640">
        <v>99.999999999999986</v>
      </c>
      <c r="AK7" s="603">
        <f>W7*$O7/100*(1-IEVADE!$B$74)</f>
        <v>0</v>
      </c>
      <c r="AL7" s="603">
        <f>X7*$O7/100*(1-IEVADE!$B$74)</f>
        <v>0</v>
      </c>
      <c r="AM7" s="603">
        <f>Y7*$O7/100*(1-IEVADE!$B$74)</f>
        <v>0</v>
      </c>
      <c r="AN7" s="603">
        <f>Z7*$O7/100*(1-IEVADE!$B$74)</f>
        <v>0</v>
      </c>
      <c r="AO7" s="603">
        <f>AA7*$O7/100*(1-IEVADE!$B$74)</f>
        <v>0.28650578699848572</v>
      </c>
      <c r="AP7" s="603">
        <f>AB7*$O7/100*(1-IEVADE!$B$74)</f>
        <v>9.9350666378718397</v>
      </c>
      <c r="AQ7" s="603">
        <f>AC7*$O7/100*(1-IEVADE!$B$74)</f>
        <v>10.221572424870322</v>
      </c>
      <c r="AR7" s="603">
        <f>AE7*$O7/100*(IEVADE!$B$74)</f>
        <v>0</v>
      </c>
      <c r="AS7" s="603">
        <f>AF7*$O7/100*(IEVADE!$B$74)</f>
        <v>0</v>
      </c>
      <c r="AT7" s="603">
        <f>AG7*$O7/100*(IEVADE!$B$74)</f>
        <v>0</v>
      </c>
      <c r="AU7" s="603">
        <f>AD7*$O7/100*(IEVADE!$B$74)</f>
        <v>0</v>
      </c>
      <c r="AV7" s="603">
        <f>AH7*$O7/100*(IEVADE!$B$74)</f>
        <v>0.12278819442792246</v>
      </c>
      <c r="AW7" s="603">
        <f>AI7*$O7/100*(IEVADE!$B$74)</f>
        <v>4.2578857019450744</v>
      </c>
      <c r="AX7" s="603">
        <f>AJ7*$O7/100*(IEVADE!$B$74)</f>
        <v>4.3806738963729952</v>
      </c>
      <c r="AY7" s="623">
        <f>(AK7+AR7)*IEVADE!$D$69*IEVADE!$G$66+IEVADE!$B$66*(1-IEVADE!$D$69)*(AK7+AR7)</f>
        <v>0</v>
      </c>
      <c r="AZ7" s="623">
        <f>(AS7+AL7)*IEVADE!$C$66</f>
        <v>0</v>
      </c>
      <c r="BA7" s="623">
        <f>(AT7+AM7)*IEVADE!$D$66</f>
        <v>0</v>
      </c>
      <c r="BB7" s="623">
        <f>(AU7+AN7)*IEVADE!$E$66</f>
        <v>0</v>
      </c>
      <c r="BC7" s="623">
        <f>(AV7+AO7)*IEVADE!$F$66</f>
        <v>8.1858796285281628</v>
      </c>
      <c r="BD7" s="598" t="str">
        <f t="shared" ref="BD7:BD70" si="2">RIGHT(G7,2)</f>
        <v>KC</v>
      </c>
      <c r="BE7" s="603">
        <f>IF(OR(BD7="V1", BD7="V2",BD7="V3",BD7="KC"),(O7-AP7-AW7)*IEVADE!$B$39,(O7-AP7-AW7)*IEVADE!$B$40)</f>
        <v>9.4546909709500362</v>
      </c>
      <c r="BF7" s="603">
        <f t="shared" ref="BF7:BF70" si="3">SUM(AY7:BC7)-BE7</f>
        <v>-1.2688113424218734</v>
      </c>
    </row>
    <row r="8" spans="1:58">
      <c r="A8" s="161">
        <f t="shared" si="0"/>
        <v>1</v>
      </c>
      <c r="B8" s="161">
        <v>3</v>
      </c>
      <c r="C8" s="382" t="s">
        <v>102</v>
      </c>
      <c r="D8" s="382">
        <v>3</v>
      </c>
      <c r="E8" s="382" t="s">
        <v>145</v>
      </c>
      <c r="F8" s="382">
        <v>1</v>
      </c>
      <c r="G8" s="382" t="str">
        <f t="shared" si="1"/>
        <v>1_bezKKC</v>
      </c>
      <c r="H8" s="512">
        <f>starp_rezult!$H$2</f>
        <v>11</v>
      </c>
      <c r="I8" s="512">
        <f>starp_rezult!$H$3</f>
        <v>9</v>
      </c>
      <c r="J8" s="564">
        <f>starp_rezult!$H$4</f>
        <v>7.48</v>
      </c>
      <c r="K8" s="564">
        <f>starp_rezult!$H$5</f>
        <v>9.2002735608786814</v>
      </c>
      <c r="L8" s="564">
        <f>starp_rezult!$H$6</f>
        <v>9.1219512195121961</v>
      </c>
      <c r="M8" s="564">
        <f>starp_rezult!$H$7</f>
        <v>19.215735681498668</v>
      </c>
      <c r="N8" s="512">
        <f>starp_rezult!$H$8</f>
        <v>2940.3</v>
      </c>
      <c r="O8" s="512">
        <f>starp_rezult!$H$9</f>
        <v>75.905864914803004</v>
      </c>
      <c r="P8" s="515"/>
      <c r="Q8" s="515"/>
      <c r="R8" s="515"/>
      <c r="S8" s="515"/>
      <c r="T8" s="515"/>
      <c r="U8" s="515"/>
      <c r="V8" s="382">
        <v>3</v>
      </c>
      <c r="W8" s="640">
        <v>0</v>
      </c>
      <c r="X8" s="640">
        <v>0.1637431726042077</v>
      </c>
      <c r="Y8" s="640">
        <v>3.584875047904037</v>
      </c>
      <c r="Z8" s="640">
        <v>18.040506643309122</v>
      </c>
      <c r="AA8" s="640">
        <v>40.670982173702669</v>
      </c>
      <c r="AB8" s="640">
        <v>37.539892962479968</v>
      </c>
      <c r="AC8" s="640">
        <v>100</v>
      </c>
      <c r="AD8" s="640">
        <v>22.173748188891132</v>
      </c>
      <c r="AE8" s="640">
        <v>0</v>
      </c>
      <c r="AF8" s="640">
        <v>0</v>
      </c>
      <c r="AG8" s="640">
        <v>0.98562849521234042</v>
      </c>
      <c r="AH8" s="640">
        <v>40.954434095191445</v>
      </c>
      <c r="AI8" s="640">
        <v>35.886189220705091</v>
      </c>
      <c r="AJ8" s="640">
        <v>100</v>
      </c>
      <c r="AK8" s="603">
        <f>W8*$O8/100*(1-IEVADE!$B$74)</f>
        <v>0</v>
      </c>
      <c r="AL8" s="603">
        <f>X8*$O8/100*(1-IEVADE!$B$74)</f>
        <v>8.700346998291382E-2</v>
      </c>
      <c r="AM8" s="603">
        <f>Y8*$O8/100*(1-IEVADE!$B$74)</f>
        <v>1.9047912878585622</v>
      </c>
      <c r="AN8" s="603">
        <f>Z8*$O8/100*(1-IEVADE!$B$74)</f>
        <v>9.5856618218313976</v>
      </c>
      <c r="AO8" s="603">
        <f>AA8*$O8/100*(1-IEVADE!$B$74)</f>
        <v>21.610162551806049</v>
      </c>
      <c r="AP8" s="603">
        <f>AB8*$O8/100*(1-IEVADE!$B$74)</f>
        <v>19.946486308883177</v>
      </c>
      <c r="AQ8" s="603">
        <f>AC8*$O8/100*(1-IEVADE!$B$74)</f>
        <v>53.134105440362099</v>
      </c>
      <c r="AR8" s="603">
        <f>AE8*$O8/100*(IEVADE!$B$74)</f>
        <v>0</v>
      </c>
      <c r="AS8" s="603">
        <f>AF8*$O8/100*(IEVADE!$B$74)</f>
        <v>0</v>
      </c>
      <c r="AT8" s="603">
        <f>AG8*$O8/100*(IEVADE!$B$74)</f>
        <v>0.22444495024130542</v>
      </c>
      <c r="AU8" s="603">
        <f>AD8*$O8/100*(IEVADE!$B$74)</f>
        <v>5.0493526040424834</v>
      </c>
      <c r="AV8" s="603">
        <f>AH8*$O8/100*(IEVADE!$B$74)</f>
        <v>9.3260452262754114</v>
      </c>
      <c r="AW8" s="603">
        <f>AI8*$O8/100*(IEVADE!$B$74)</f>
        <v>8.1719166938817001</v>
      </c>
      <c r="AX8" s="603">
        <f>AJ8*$O8/100*(IEVADE!$B$74)</f>
        <v>22.771759474440902</v>
      </c>
      <c r="AY8" s="623">
        <f>(AK8+AR8)*IEVADE!$D$69*IEVADE!$G$66+IEVADE!$B$66*(1-IEVADE!$D$69)*(AK8+AR8)</f>
        <v>0</v>
      </c>
      <c r="AZ8" s="623">
        <f>(AS8+AL8)*IEVADE!$C$66</f>
        <v>5.6552255488893985</v>
      </c>
      <c r="BA8" s="623">
        <f>(AT8+AM8)*IEVADE!$D$66</f>
        <v>127.75417428599205</v>
      </c>
      <c r="BB8" s="623">
        <f>(AU8+AN8)*IEVADE!$E$66</f>
        <v>658.57564916432466</v>
      </c>
      <c r="BC8" s="623">
        <f>(AV8+AO8)*IEVADE!$F$66</f>
        <v>618.72415556162923</v>
      </c>
      <c r="BD8" s="598" t="str">
        <f t="shared" si="2"/>
        <v>KC</v>
      </c>
      <c r="BE8" s="603">
        <f>IF(OR(BD8="V1", BD8="V2",BD8="V3",BD8="KC"),(O8-AP8-AW8)*IEVADE!$B$39,(O8-AP8-AW8)*IEVADE!$B$40)</f>
        <v>1103.8903701680808</v>
      </c>
      <c r="BF8" s="603">
        <f t="shared" si="3"/>
        <v>306.81883439275452</v>
      </c>
    </row>
    <row r="9" spans="1:58">
      <c r="A9" s="161">
        <f t="shared" si="0"/>
        <v>1</v>
      </c>
      <c r="B9" s="161">
        <v>4</v>
      </c>
      <c r="C9" s="382" t="s">
        <v>102</v>
      </c>
      <c r="D9" s="382">
        <v>4</v>
      </c>
      <c r="E9" s="382" t="s">
        <v>145</v>
      </c>
      <c r="F9" s="382">
        <v>1</v>
      </c>
      <c r="G9" s="382" t="str">
        <f t="shared" si="1"/>
        <v>1_bezKKC</v>
      </c>
      <c r="H9" s="512">
        <f>starp_rezult!$I$2</f>
        <v>16</v>
      </c>
      <c r="I9" s="512">
        <f>starp_rezult!$I$3</f>
        <v>14</v>
      </c>
      <c r="J9" s="564">
        <f>starp_rezult!$I$4</f>
        <v>11.686214221088798</v>
      </c>
      <c r="K9" s="564">
        <f>starp_rezult!$I$5</f>
        <v>13.691336194456174</v>
      </c>
      <c r="L9" s="564">
        <f>starp_rezult!$I$6</f>
        <v>12.010495716789208</v>
      </c>
      <c r="M9" s="564">
        <f>starp_rezult!$I$7</f>
        <v>16.360983540720266</v>
      </c>
      <c r="N9" s="512">
        <f>starp_rezult!$I$8</f>
        <v>1444.1013068458426</v>
      </c>
      <c r="O9" s="512">
        <f>starp_rezult!$I$9</f>
        <v>93.892875044012825</v>
      </c>
      <c r="P9" s="515"/>
      <c r="Q9" s="515"/>
      <c r="R9" s="515"/>
      <c r="S9" s="515"/>
      <c r="T9" s="515"/>
      <c r="U9" s="515"/>
      <c r="V9" s="382">
        <v>4</v>
      </c>
      <c r="W9" s="640">
        <v>1.5837404446077945E-2</v>
      </c>
      <c r="X9" s="640">
        <v>1.1765337384738508</v>
      </c>
      <c r="Y9" s="640">
        <v>11.517591566393765</v>
      </c>
      <c r="Z9" s="640">
        <v>32.138025506509067</v>
      </c>
      <c r="AA9" s="640">
        <v>33.014482839579316</v>
      </c>
      <c r="AB9" s="640">
        <v>22.137528944597928</v>
      </c>
      <c r="AC9" s="640">
        <v>100</v>
      </c>
      <c r="AD9" s="640">
        <v>32.436310055720533</v>
      </c>
      <c r="AE9" s="640">
        <v>0</v>
      </c>
      <c r="AF9" s="640">
        <v>9.4160545853473346E-2</v>
      </c>
      <c r="AG9" s="640">
        <v>12.958251173655496</v>
      </c>
      <c r="AH9" s="640">
        <v>32.482554713995953</v>
      </c>
      <c r="AI9" s="640">
        <v>22.02872351077453</v>
      </c>
      <c r="AJ9" s="640">
        <v>99.999999999999986</v>
      </c>
      <c r="AK9" s="603">
        <f>W9*$O9/100*(1-IEVADE!$B$74)</f>
        <v>1.0409136056739626E-2</v>
      </c>
      <c r="AL9" s="603">
        <f>X9*$O9/100*(1-IEVADE!$B$74)</f>
        <v>0.7732769470411337</v>
      </c>
      <c r="AM9" s="603">
        <f>Y9*$O9/100*(1-IEVADE!$B$74)</f>
        <v>7.5699385002596999</v>
      </c>
      <c r="AN9" s="603">
        <f>Z9*$O9/100*(1-IEVADE!$B$74)</f>
        <v>21.122721291307666</v>
      </c>
      <c r="AO9" s="603">
        <f>AA9*$O9/100*(1-IEVADE!$B$74)</f>
        <v>21.698772983295282</v>
      </c>
      <c r="AP9" s="603">
        <f>AB9*$O9/100*(1-IEVADE!$B$74)</f>
        <v>14.549893672848452</v>
      </c>
      <c r="AQ9" s="603">
        <f>AC9*$O9/100*(1-IEVADE!$B$74)</f>
        <v>65.725012530808968</v>
      </c>
      <c r="AR9" s="603">
        <f>AE9*$O9/100*(IEVADE!$B$74)</f>
        <v>0</v>
      </c>
      <c r="AS9" s="603">
        <f>AF9*$O9/100*(IEVADE!$B$74)</f>
        <v>2.6523013097688636E-2</v>
      </c>
      <c r="AT9" s="603">
        <f>AG9*$O9/100*(IEVADE!$B$74)</f>
        <v>3.6500623747109038</v>
      </c>
      <c r="AU9" s="603">
        <f>AD9*$O9/100*(IEVADE!$B$74)</f>
        <v>9.1366152208518745</v>
      </c>
      <c r="AV9" s="603">
        <f>AH9*$O9/100*(IEVADE!$B$74)</f>
        <v>9.1496413526145943</v>
      </c>
      <c r="AW9" s="603">
        <f>AI9*$O9/100*(IEVADE!$B$74)</f>
        <v>6.205020551928782</v>
      </c>
      <c r="AX9" s="603">
        <f>AJ9*$O9/100*(IEVADE!$B$74)</f>
        <v>28.167862513203843</v>
      </c>
      <c r="AY9" s="623">
        <f>(AK9+AR9)*IEVADE!$D$69*IEVADE!$G$66+IEVADE!$B$66*(1-IEVADE!$D$69)*(AK9+AR9)</f>
        <v>0.88477656482286826</v>
      </c>
      <c r="AZ9" s="623">
        <f>(AS9+AL9)*IEVADE!$C$66</f>
        <v>51.986997409023452</v>
      </c>
      <c r="BA9" s="623">
        <f>(AT9+AM9)*IEVADE!$D$66</f>
        <v>673.20005249823623</v>
      </c>
      <c r="BB9" s="623">
        <f>(AU9+AN9)*IEVADE!$E$66</f>
        <v>1361.6701430471794</v>
      </c>
      <c r="BC9" s="623">
        <f>(AV9+AO9)*IEVADE!$F$66</f>
        <v>616.96828671819753</v>
      </c>
      <c r="BD9" s="598" t="str">
        <f t="shared" si="2"/>
        <v>KC</v>
      </c>
      <c r="BE9" s="603">
        <f>IF(OR(BD9="V1", BD9="V2",BD9="V3",BD9="KC"),(O9-AP9-AW9)*IEVADE!$B$39,(O9-AP9-AW9)*IEVADE!$B$40)</f>
        <v>1689.4868949243421</v>
      </c>
      <c r="BF9" s="603">
        <f t="shared" si="3"/>
        <v>1015.2233613131173</v>
      </c>
    </row>
    <row r="10" spans="1:58">
      <c r="A10" s="161">
        <f t="shared" si="0"/>
        <v>1</v>
      </c>
      <c r="B10" s="161">
        <v>5</v>
      </c>
      <c r="C10" s="382" t="s">
        <v>102</v>
      </c>
      <c r="D10" s="382">
        <v>5</v>
      </c>
      <c r="E10" s="382" t="s">
        <v>145</v>
      </c>
      <c r="F10" s="382">
        <v>1</v>
      </c>
      <c r="G10" s="382" t="str">
        <f t="shared" si="1"/>
        <v>1_bezKKC</v>
      </c>
      <c r="H10" s="512">
        <f>starp_rezult!$J$2</f>
        <v>21</v>
      </c>
      <c r="I10" s="512">
        <f>starp_rezult!$J$3</f>
        <v>19</v>
      </c>
      <c r="J10" s="564">
        <f>starp_rezult!$J$4</f>
        <v>15.227880878685202</v>
      </c>
      <c r="K10" s="564">
        <f>starp_rezult!$J$5</f>
        <v>17.566452397765804</v>
      </c>
      <c r="L10" s="564">
        <f>starp_rezult!$J$6</f>
        <v>14.519303404098789</v>
      </c>
      <c r="M10" s="564">
        <f>starp_rezult!$J$7</f>
        <v>20.113793108920472</v>
      </c>
      <c r="N10" s="512">
        <f>starp_rezult!$J$8</f>
        <v>1214.8216861681617</v>
      </c>
      <c r="O10" s="512">
        <f>starp_rezult!$J$9</f>
        <v>145.10505671133197</v>
      </c>
      <c r="P10" s="515"/>
      <c r="Q10" s="515"/>
      <c r="R10" s="515"/>
      <c r="S10" s="515"/>
      <c r="T10" s="515"/>
      <c r="U10" s="515"/>
      <c r="V10" s="382">
        <v>5</v>
      </c>
      <c r="W10" s="640">
        <v>0.36391840237566919</v>
      </c>
      <c r="X10" s="640">
        <v>4.5418221746664829</v>
      </c>
      <c r="Y10" s="640">
        <v>18.13003819425899</v>
      </c>
      <c r="Z10" s="640">
        <v>30.891139533659441</v>
      </c>
      <c r="AA10" s="640">
        <v>28.150087024366233</v>
      </c>
      <c r="AB10" s="640">
        <v>17.922994670673177</v>
      </c>
      <c r="AC10" s="640">
        <v>99.999999999999986</v>
      </c>
      <c r="AD10" s="640">
        <v>30.933805050277925</v>
      </c>
      <c r="AE10" s="640">
        <v>3.2796430271047519E-2</v>
      </c>
      <c r="AF10" s="640">
        <v>1.7054796853409315</v>
      </c>
      <c r="AG10" s="640">
        <v>22.174185872084859</v>
      </c>
      <c r="AH10" s="640">
        <v>27.809692806074587</v>
      </c>
      <c r="AI10" s="640">
        <v>17.344040155950644</v>
      </c>
      <c r="AJ10" s="640">
        <v>100</v>
      </c>
      <c r="AK10" s="603">
        <f>W10*$O10/100*(1-IEVADE!$B$74)</f>
        <v>0.36964480290513163</v>
      </c>
      <c r="AL10" s="603">
        <f>X10*$O10/100*(1-IEVADE!$B$74)</f>
        <v>4.6132895495943549</v>
      </c>
      <c r="AM10" s="603">
        <f>Y10*$O10/100*(1-IEVADE!$B$74)</f>
        <v>18.415321542495953</v>
      </c>
      <c r="AN10" s="603">
        <f>Z10*$O10/100*(1-IEVADE!$B$74)</f>
        <v>31.377223877365253</v>
      </c>
      <c r="AO10" s="603">
        <f>AA10*$O10/100*(1-IEVADE!$B$74)</f>
        <v>28.593039818697147</v>
      </c>
      <c r="AP10" s="603">
        <f>AB10*$O10/100*(1-IEVADE!$B$74)</f>
        <v>18.205020106874521</v>
      </c>
      <c r="AQ10" s="603">
        <f>AC10*$O10/100*(1-IEVADE!$B$74)</f>
        <v>101.57353969793235</v>
      </c>
      <c r="AR10" s="603">
        <f>AE10*$O10/100*(IEVADE!$B$74)</f>
        <v>1.4276783623228782E-2</v>
      </c>
      <c r="AS10" s="603">
        <f>AF10*$O10/100*(IEVADE!$B$74)</f>
        <v>0.74242117938426144</v>
      </c>
      <c r="AT10" s="603">
        <f>AG10*$O10/100*(IEVADE!$B$74)</f>
        <v>9.6527594954894678</v>
      </c>
      <c r="AU10" s="603">
        <f>AD10*$O10/100*(IEVADE!$B$74)</f>
        <v>13.465954608353595</v>
      </c>
      <c r="AV10" s="603">
        <f>AH10*$O10/100*(IEVADE!$B$74)</f>
        <v>12.10598115525052</v>
      </c>
      <c r="AW10" s="603">
        <f>AI10*$O10/100*(IEVADE!$B$74)</f>
        <v>7.5501237912985113</v>
      </c>
      <c r="AX10" s="603">
        <f>AJ10*$O10/100*(IEVADE!$B$74)</f>
        <v>43.531517013399586</v>
      </c>
      <c r="AY10" s="623">
        <f>(AK10+AR10)*IEVADE!$D$69*IEVADE!$G$66+IEVADE!$B$66*(1-IEVADE!$D$69)*(AK10+AR10)</f>
        <v>32.633334854910629</v>
      </c>
      <c r="AZ10" s="623">
        <f>(AS10+AL10)*IEVADE!$C$66</f>
        <v>348.12119738361008</v>
      </c>
      <c r="BA10" s="623">
        <f>(AT10+AM10)*IEVADE!$D$66</f>
        <v>1684.0848622791254</v>
      </c>
      <c r="BB10" s="623">
        <f>(AU10+AN10)*IEVADE!$E$66</f>
        <v>2017.9430318573484</v>
      </c>
      <c r="BC10" s="623">
        <f>(AV10+AO10)*IEVADE!$F$66</f>
        <v>813.98041947895331</v>
      </c>
      <c r="BD10" s="598" t="str">
        <f t="shared" si="2"/>
        <v>KC</v>
      </c>
      <c r="BE10" s="603">
        <f>IF(OR(BD10="V1", BD10="V2",BD10="V3",BD10="KC"),(O10-AP10-AW10)*IEVADE!$B$39,(O10-AP10-AW10)*IEVADE!$B$40)</f>
        <v>2756.9829859839715</v>
      </c>
      <c r="BF10" s="603">
        <f t="shared" si="3"/>
        <v>2139.779859869976</v>
      </c>
    </row>
    <row r="11" spans="1:58">
      <c r="A11" s="161">
        <f t="shared" si="0"/>
        <v>1</v>
      </c>
      <c r="B11" s="161">
        <v>6</v>
      </c>
      <c r="C11" s="382" t="s">
        <v>102</v>
      </c>
      <c r="D11" s="382">
        <v>6</v>
      </c>
      <c r="E11" s="382" t="s">
        <v>145</v>
      </c>
      <c r="F11" s="382">
        <v>1</v>
      </c>
      <c r="G11" s="382" t="str">
        <f t="shared" si="1"/>
        <v>1_bezKKC</v>
      </c>
      <c r="H11" s="512">
        <f>starp_rezult!$K$2</f>
        <v>26</v>
      </c>
      <c r="I11" s="512">
        <f>starp_rezult!$K$3</f>
        <v>24</v>
      </c>
      <c r="J11" s="564">
        <f>starp_rezult!$K$4</f>
        <v>18.279321689714248</v>
      </c>
      <c r="K11" s="564">
        <f>starp_rezult!$K$5</f>
        <v>20.831627406003502</v>
      </c>
      <c r="L11" s="564">
        <f>starp_rezult!$K$6</f>
        <v>16.717915544458595</v>
      </c>
      <c r="M11" s="564">
        <f>starp_rezult!$K$7</f>
        <v>23.027561386069078</v>
      </c>
      <c r="N11" s="512">
        <f>starp_rezult!$K$8</f>
        <v>1049.0442640310971</v>
      </c>
      <c r="O11" s="512">
        <f>starp_rezult!$K$9</f>
        <v>195.2967118089658</v>
      </c>
      <c r="P11" s="515"/>
      <c r="Q11" s="515"/>
      <c r="R11" s="515"/>
      <c r="S11" s="515"/>
      <c r="T11" s="515"/>
      <c r="U11" s="515"/>
      <c r="V11" s="382">
        <v>6</v>
      </c>
      <c r="W11" s="640">
        <v>1.360804129749462</v>
      </c>
      <c r="X11" s="640">
        <v>10.741018655074491</v>
      </c>
      <c r="Y11" s="640">
        <v>23.749448558701935</v>
      </c>
      <c r="Z11" s="640">
        <v>28.498922007151446</v>
      </c>
      <c r="AA11" s="640">
        <v>17.514205862354721</v>
      </c>
      <c r="AB11" s="640">
        <v>18.135600786967942</v>
      </c>
      <c r="AC11" s="640">
        <v>99.999999999999986</v>
      </c>
      <c r="AD11" s="640">
        <v>28.418277148865144</v>
      </c>
      <c r="AE11" s="640">
        <v>0.26634268218068641</v>
      </c>
      <c r="AF11" s="640">
        <v>4.5663467280167716</v>
      </c>
      <c r="AG11" s="640">
        <v>29.979640442533228</v>
      </c>
      <c r="AH11" s="640">
        <v>19.830403249432067</v>
      </c>
      <c r="AI11" s="640">
        <v>16.938989748972094</v>
      </c>
      <c r="AJ11" s="640">
        <v>99.999999999999986</v>
      </c>
      <c r="AK11" s="603">
        <f>W11*$O11/100*(1-IEVADE!$B$74)</f>
        <v>1.8603240036929181</v>
      </c>
      <c r="AL11" s="603">
        <f>X11*$O11/100*(1-IEVADE!$B$74)</f>
        <v>14.683799373703655</v>
      </c>
      <c r="AM11" s="603">
        <f>Y11*$O11/100*(1-IEVADE!$B$74)</f>
        <v>32.467324475534681</v>
      </c>
      <c r="AN11" s="603">
        <f>Z11*$O11/100*(1-IEVADE!$B$74)</f>
        <v>38.960220306677947</v>
      </c>
      <c r="AO11" s="603">
        <f>AA11*$O11/100*(1-IEVADE!$B$74)</f>
        <v>23.943267704042327</v>
      </c>
      <c r="AP11" s="603">
        <f>AB11*$O11/100*(1-IEVADE!$B$74)</f>
        <v>24.792762402624515</v>
      </c>
      <c r="AQ11" s="603">
        <f>AC11*$O11/100*(1-IEVADE!$B$74)</f>
        <v>136.70769826627603</v>
      </c>
      <c r="AR11" s="603">
        <f>AE11*$O11/100*(IEVADE!$B$74)</f>
        <v>0.15604755013280544</v>
      </c>
      <c r="AS11" s="603">
        <f>AF11*$O11/100*(IEVADE!$B$74)</f>
        <v>2.675377502883916</v>
      </c>
      <c r="AT11" s="603">
        <f>AG11*$O11/100*(IEVADE!$B$74)</f>
        <v>17.564775598925483</v>
      </c>
      <c r="AU11" s="603">
        <f>AD11*$O11/100*(IEVADE!$B$74)</f>
        <v>16.649988247347704</v>
      </c>
      <c r="AV11" s="603">
        <f>AH11*$O11/100*(IEVADE!$B$74)</f>
        <v>11.618437645379739</v>
      </c>
      <c r="AW11" s="603">
        <f>AI11*$O11/100*(IEVADE!$B$74)</f>
        <v>9.9243869980200863</v>
      </c>
      <c r="AX11" s="603">
        <f>AJ11*$O11/100*(IEVADE!$B$74)</f>
        <v>58.589013542689727</v>
      </c>
      <c r="AY11" s="623">
        <f>(AK11+AR11)*IEVADE!$D$69*IEVADE!$G$66+IEVADE!$B$66*(1-IEVADE!$D$69)*(AK11+AR11)</f>
        <v>171.39158207518648</v>
      </c>
      <c r="AZ11" s="623">
        <f>(AS11+AL11)*IEVADE!$C$66</f>
        <v>1128.3464969781921</v>
      </c>
      <c r="BA11" s="623">
        <f>(AT11+AM11)*IEVADE!$D$66</f>
        <v>3001.9260044676098</v>
      </c>
      <c r="BB11" s="623">
        <f>(AU11+AN11)*IEVADE!$E$66</f>
        <v>2502.4593849311541</v>
      </c>
      <c r="BC11" s="623">
        <f>(AV11+AO11)*IEVADE!$F$66</f>
        <v>711.23410698844145</v>
      </c>
      <c r="BD11" s="598" t="str">
        <f t="shared" si="2"/>
        <v>KC</v>
      </c>
      <c r="BE11" s="603">
        <f>IF(OR(BD11="V1", BD11="V2",BD11="V3",BD11="KC"),(O11-AP11-AW11)*IEVADE!$B$39,(O11-AP11-AW11)*IEVADE!$B$40)</f>
        <v>3709.3878916322201</v>
      </c>
      <c r="BF11" s="603">
        <f t="shared" si="3"/>
        <v>3805.9696838083637</v>
      </c>
    </row>
    <row r="12" spans="1:58">
      <c r="A12" s="161">
        <f t="shared" si="0"/>
        <v>1</v>
      </c>
      <c r="B12" s="161">
        <v>7</v>
      </c>
      <c r="C12" s="382" t="s">
        <v>102</v>
      </c>
      <c r="D12" s="382">
        <v>7</v>
      </c>
      <c r="E12" s="382" t="s">
        <v>145</v>
      </c>
      <c r="F12" s="382">
        <v>1</v>
      </c>
      <c r="G12" s="382" t="str">
        <f t="shared" si="1"/>
        <v>1_bezKKC</v>
      </c>
      <c r="H12" s="512">
        <f>starp_rezult!$L$2</f>
        <v>31</v>
      </c>
      <c r="I12" s="512">
        <f>starp_rezult!$L$3</f>
        <v>29</v>
      </c>
      <c r="J12" s="564">
        <f>starp_rezult!$L$4</f>
        <v>20.88803102369787</v>
      </c>
      <c r="K12" s="564">
        <f>starp_rezult!$L$5</f>
        <v>23.567167743622839</v>
      </c>
      <c r="L12" s="564">
        <f>starp_rezult!$L$6</f>
        <v>18.684497619239423</v>
      </c>
      <c r="M12" s="564">
        <f>starp_rezult!$L$7</f>
        <v>25.2975828519887</v>
      </c>
      <c r="N12" s="512">
        <f>starp_rezult!$L$8</f>
        <v>922.62728758075036</v>
      </c>
      <c r="O12" s="512">
        <f>starp_rezult!$L$9</f>
        <v>241.98477079496058</v>
      </c>
      <c r="P12" s="515"/>
      <c r="Q12" s="515"/>
      <c r="R12" s="515"/>
      <c r="S12" s="515"/>
      <c r="T12" s="515"/>
      <c r="U12" s="515"/>
      <c r="V12" s="382">
        <v>7</v>
      </c>
      <c r="W12" s="640">
        <v>3.0936471594144739</v>
      </c>
      <c r="X12" s="640">
        <v>19.632811502430688</v>
      </c>
      <c r="Y12" s="640">
        <v>21.87757311956657</v>
      </c>
      <c r="Z12" s="640">
        <v>24.70447543183203</v>
      </c>
      <c r="AA12" s="640">
        <v>13.301041088713797</v>
      </c>
      <c r="AB12" s="640">
        <v>17.390451698042448</v>
      </c>
      <c r="AC12" s="640">
        <v>100</v>
      </c>
      <c r="AD12" s="640">
        <v>26.249909794217096</v>
      </c>
      <c r="AE12" s="640">
        <v>0.83351907488114918</v>
      </c>
      <c r="AF12" s="640">
        <v>7.7377887338638427</v>
      </c>
      <c r="AG12" s="640">
        <v>34.40287917716379</v>
      </c>
      <c r="AH12" s="640">
        <v>14.494698854643346</v>
      </c>
      <c r="AI12" s="640">
        <v>16.281204365230778</v>
      </c>
      <c r="AJ12" s="640">
        <v>100</v>
      </c>
      <c r="AK12" s="603">
        <f>W12*$O12/100*(1-IEVADE!$B$74)</f>
        <v>5.2403084915397464</v>
      </c>
      <c r="AL12" s="603">
        <f>X12*$O12/100*(1-IEVADE!$B$74)</f>
        <v>33.255889740334489</v>
      </c>
      <c r="AM12" s="603">
        <f>Y12*$O12/100*(1-IEVADE!$B$74)</f>
        <v>37.058276618218144</v>
      </c>
      <c r="AN12" s="603">
        <f>Z12*$O12/100*(1-IEVADE!$B$74)</f>
        <v>41.846747774871261</v>
      </c>
      <c r="AO12" s="603">
        <f>AA12*$O12/100*(1-IEVADE!$B$74)</f>
        <v>22.530545654307328</v>
      </c>
      <c r="AP12" s="603">
        <f>AB12*$O12/100*(1-IEVADE!$B$74)</f>
        <v>29.457571277201442</v>
      </c>
      <c r="AQ12" s="603">
        <f>AC12*$O12/100*(1-IEVADE!$B$74)</f>
        <v>169.38933955647241</v>
      </c>
      <c r="AR12" s="603">
        <f>AE12*$O12/100*(IEVADE!$B$74)</f>
        <v>0.60509676686502745</v>
      </c>
      <c r="AS12" s="603">
        <f>AF12*$O12/100*(IEVADE!$B$74)</f>
        <v>5.6172810996716107</v>
      </c>
      <c r="AT12" s="603">
        <f>AG12*$O12/100*(IEVADE!$B$74)</f>
        <v>24.974918497118104</v>
      </c>
      <c r="AU12" s="603">
        <f>AD12*$O12/100*(IEVADE!$B$74)</f>
        <v>19.056235214826046</v>
      </c>
      <c r="AV12" s="603">
        <f>AH12*$O12/100*(IEVADE!$B$74)</f>
        <v>10.522489140248544</v>
      </c>
      <c r="AW12" s="603">
        <f>AI12*$O12/100*(IEVADE!$B$74)</f>
        <v>11.819410519758843</v>
      </c>
      <c r="AX12" s="603">
        <f>AJ12*$O12/100*(IEVADE!$B$74)</f>
        <v>72.595431238488175</v>
      </c>
      <c r="AY12" s="623">
        <f>(AK12+AR12)*IEVADE!$D$69*IEVADE!$G$66+IEVADE!$B$66*(1-IEVADE!$D$69)*(AK12+AR12)</f>
        <v>496.85944696440578</v>
      </c>
      <c r="AZ12" s="623">
        <f>(AS12+AL12)*IEVADE!$C$66</f>
        <v>2526.7561046003962</v>
      </c>
      <c r="BA12" s="623">
        <f>(AT12+AM12)*IEVADE!$D$66</f>
        <v>3721.9917069201747</v>
      </c>
      <c r="BB12" s="623">
        <f>(AU12+AN12)*IEVADE!$E$66</f>
        <v>2740.6342345363787</v>
      </c>
      <c r="BC12" s="623">
        <f>(AV12+AO12)*IEVADE!$F$66</f>
        <v>661.06069589111735</v>
      </c>
      <c r="BD12" s="598" t="str">
        <f t="shared" si="2"/>
        <v>KC</v>
      </c>
      <c r="BE12" s="603">
        <f>IF(OR(BD12="V1", BD12="V2",BD12="V3",BD12="KC"),(O12-AP12-AW12)*IEVADE!$B$39,(O12-AP12-AW12)*IEVADE!$B$40)</f>
        <v>4636.3499258538068</v>
      </c>
      <c r="BF12" s="603">
        <f t="shared" si="3"/>
        <v>5510.9522630586671</v>
      </c>
    </row>
    <row r="13" spans="1:58">
      <c r="A13" s="161">
        <f t="shared" si="0"/>
        <v>1</v>
      </c>
      <c r="B13" s="161">
        <v>8</v>
      </c>
      <c r="C13" s="382" t="s">
        <v>102</v>
      </c>
      <c r="D13" s="382">
        <v>8</v>
      </c>
      <c r="E13" s="382" t="s">
        <v>145</v>
      </c>
      <c r="F13" s="382">
        <v>1</v>
      </c>
      <c r="G13" s="382" t="str">
        <f t="shared" si="1"/>
        <v>1_bezKKC</v>
      </c>
      <c r="H13" s="512">
        <f>starp_rezult!$M$2</f>
        <v>36</v>
      </c>
      <c r="I13" s="512">
        <f>starp_rezult!$M$3</f>
        <v>34</v>
      </c>
      <c r="J13" s="564">
        <f>starp_rezult!$M$4</f>
        <v>23.11921405291374</v>
      </c>
      <c r="K13" s="564">
        <f>starp_rezult!$M$5</f>
        <v>25.863409508667893</v>
      </c>
      <c r="L13" s="564">
        <f>starp_rezult!$M$6</f>
        <v>20.469674320670311</v>
      </c>
      <c r="M13" s="564">
        <f>starp_rezult!$M$7</f>
        <v>27.085463186773232</v>
      </c>
      <c r="N13" s="512">
        <f>starp_rezult!$M$8</f>
        <v>823.04677886157231</v>
      </c>
      <c r="O13" s="512">
        <f>starp_rezult!$M$9</f>
        <v>284.30517953356377</v>
      </c>
      <c r="P13" s="515"/>
      <c r="Q13" s="515"/>
      <c r="R13" s="515"/>
      <c r="S13" s="515"/>
      <c r="T13" s="515"/>
      <c r="U13" s="515"/>
      <c r="V13" s="382">
        <v>8</v>
      </c>
      <c r="W13" s="640">
        <v>7.7401779194321216</v>
      </c>
      <c r="X13" s="640">
        <v>21.746572669509831</v>
      </c>
      <c r="Y13" s="640">
        <v>27.432917678202955</v>
      </c>
      <c r="Z13" s="640">
        <v>18.683284910320857</v>
      </c>
      <c r="AA13" s="640">
        <v>8.4566238249467052</v>
      </c>
      <c r="AB13" s="640">
        <v>15.940422997587522</v>
      </c>
      <c r="AC13" s="640">
        <v>99.999999999999986</v>
      </c>
      <c r="AD13" s="640">
        <v>24.34056739103438</v>
      </c>
      <c r="AE13" s="640">
        <v>2.2659919333101937</v>
      </c>
      <c r="AF13" s="640">
        <v>19.106086304264398</v>
      </c>
      <c r="AG13" s="640">
        <v>28.688277926866263</v>
      </c>
      <c r="AH13" s="640">
        <v>9.3007908417687624</v>
      </c>
      <c r="AI13" s="640">
        <v>16.298285602756</v>
      </c>
      <c r="AJ13" s="640">
        <v>99.999999999999986</v>
      </c>
      <c r="AK13" s="603">
        <f>W13*$O13/100*(1-IEVADE!$B$74)</f>
        <v>15.404008711041127</v>
      </c>
      <c r="AL13" s="603">
        <f>X13*$O13/100*(1-IEVADE!$B$74)</f>
        <v>43.278642729312786</v>
      </c>
      <c r="AM13" s="603">
        <f>Y13*$O13/100*(1-IEVADE!$B$74)</f>
        <v>54.595244099416767</v>
      </c>
      <c r="AN13" s="603">
        <f>Z13*$O13/100*(1-IEVADE!$B$74)</f>
        <v>37.182282694938458</v>
      </c>
      <c r="AO13" s="603">
        <f>AA13*$O13/100*(1-IEVADE!$B$74)</f>
        <v>16.829833683594998</v>
      </c>
      <c r="AP13" s="603">
        <f>AB13*$O13/100*(1-IEVADE!$B$74)</f>
        <v>31.723613755190485</v>
      </c>
      <c r="AQ13" s="603">
        <f>AC13*$O13/100*(1-IEVADE!$B$74)</f>
        <v>199.01362567349463</v>
      </c>
      <c r="AR13" s="603">
        <f>AE13*$O13/100*(IEVADE!$B$74)</f>
        <v>1.9326997302640854</v>
      </c>
      <c r="AS13" s="603">
        <f>AF13*$O13/100*(IEVADE!$B$74)</f>
        <v>16.295877890752962</v>
      </c>
      <c r="AT13" s="603">
        <f>AG13*$O13/100*(IEVADE!$B$74)</f>
        <v>24.468678019519462</v>
      </c>
      <c r="AU13" s="603">
        <f>AD13*$O13/100*(IEVADE!$B$74)</f>
        <v>20.760448146170511</v>
      </c>
      <c r="AV13" s="603">
        <f>AH13*$O13/100*(IEVADE!$B$74)</f>
        <v>7.9327890302195803</v>
      </c>
      <c r="AW13" s="603">
        <f>AI13*$O13/100*(IEVADE!$B$74)</f>
        <v>13.901061043142525</v>
      </c>
      <c r="AX13" s="603">
        <f>AJ13*$O13/100*(IEVADE!$B$74)</f>
        <v>85.291553860069129</v>
      </c>
      <c r="AY13" s="623">
        <f>(AK13+AR13)*IEVADE!$D$69*IEVADE!$G$66+IEVADE!$B$66*(1-IEVADE!$D$69)*(AK13+AR13)</f>
        <v>1473.6202175109429</v>
      </c>
      <c r="AZ13" s="623">
        <f>(AS13+AL13)*IEVADE!$C$66</f>
        <v>3872.3438403042737</v>
      </c>
      <c r="BA13" s="623">
        <f>(AT13+AM13)*IEVADE!$D$66</f>
        <v>4743.8353271361739</v>
      </c>
      <c r="BB13" s="623">
        <f>(AU13+AN13)*IEVADE!$E$66</f>
        <v>2607.4228878499034</v>
      </c>
      <c r="BC13" s="623">
        <f>(AV13+AO13)*IEVADE!$F$66</f>
        <v>495.25245427629159</v>
      </c>
      <c r="BD13" s="598" t="str">
        <f t="shared" si="2"/>
        <v>KC</v>
      </c>
      <c r="BE13" s="603">
        <f>IF(OR(BD13="V1", BD13="V2",BD13="V3",BD13="KC"),(O13-AP13-AW13)*IEVADE!$B$39,(O13-AP13-AW13)*IEVADE!$B$40)</f>
        <v>5513.5196593838309</v>
      </c>
      <c r="BF13" s="603">
        <f t="shared" si="3"/>
        <v>7678.9550676937552</v>
      </c>
    </row>
    <row r="14" spans="1:58">
      <c r="A14" s="161">
        <f t="shared" si="0"/>
        <v>1</v>
      </c>
      <c r="B14" s="161">
        <v>9</v>
      </c>
      <c r="C14" s="382" t="s">
        <v>102</v>
      </c>
      <c r="D14" s="382">
        <v>9</v>
      </c>
      <c r="E14" s="382" t="s">
        <v>145</v>
      </c>
      <c r="F14" s="382">
        <v>1</v>
      </c>
      <c r="G14" s="382" t="str">
        <f t="shared" si="1"/>
        <v>1_bezKKC</v>
      </c>
      <c r="H14" s="512">
        <f>starp_rezult!$N$2</f>
        <v>41</v>
      </c>
      <c r="I14" s="512">
        <f>starp_rezult!$N$3</f>
        <v>39</v>
      </c>
      <c r="J14" s="564">
        <f>starp_rezult!$N$4</f>
        <v>25.035544609164525</v>
      </c>
      <c r="K14" s="564">
        <f>starp_rezult!$N$5</f>
        <v>27.801207385601916</v>
      </c>
      <c r="L14" s="564">
        <f>starp_rezult!$N$6</f>
        <v>22.108640030434515</v>
      </c>
      <c r="M14" s="564">
        <f>starp_rezult!$N$7</f>
        <v>28.51267526236709</v>
      </c>
      <c r="N14" s="512">
        <f>starp_rezult!$N$8</f>
        <v>742.71813663828061</v>
      </c>
      <c r="O14" s="512">
        <f>starp_rezult!$N$9</f>
        <v>322.19940686025024</v>
      </c>
      <c r="P14" s="515"/>
      <c r="Q14" s="515"/>
      <c r="R14" s="515"/>
      <c r="S14" s="515"/>
      <c r="T14" s="515"/>
      <c r="U14" s="515"/>
      <c r="V14" s="382">
        <v>9</v>
      </c>
      <c r="W14" s="640">
        <v>11.244072760440895</v>
      </c>
      <c r="X14" s="640">
        <v>27.796441099289375</v>
      </c>
      <c r="Y14" s="640">
        <v>21.948337364237954</v>
      </c>
      <c r="Z14" s="640">
        <v>16.864680805119182</v>
      </c>
      <c r="AA14" s="640">
        <v>6.6324345064493899</v>
      </c>
      <c r="AB14" s="640">
        <v>15.514033464463195</v>
      </c>
      <c r="AC14" s="640">
        <v>99.999999999999986</v>
      </c>
      <c r="AD14" s="640">
        <v>22.763119774418783</v>
      </c>
      <c r="AE14" s="640">
        <v>6.1268546385231657</v>
      </c>
      <c r="AF14" s="640">
        <v>20.965043902500991</v>
      </c>
      <c r="AG14" s="640">
        <v>27.098623507658402</v>
      </c>
      <c r="AH14" s="640">
        <v>7.9838081375234555</v>
      </c>
      <c r="AI14" s="640">
        <v>15.062550039375203</v>
      </c>
      <c r="AJ14" s="640">
        <v>100</v>
      </c>
      <c r="AK14" s="603">
        <f>W14*$O14/100*(1-IEVADE!$B$74)</f>
        <v>25.359835018752872</v>
      </c>
      <c r="AL14" s="603">
        <f>X14*$O14/100*(1-IEVADE!$B$74)</f>
        <v>62.691977845118423</v>
      </c>
      <c r="AM14" s="603">
        <f>Y14*$O14/100*(1-IEVADE!$B$74)</f>
        <v>49.502188962282958</v>
      </c>
      <c r="AN14" s="603">
        <f>Z14*$O14/100*(1-IEVADE!$B$74)</f>
        <v>38.036531066077934</v>
      </c>
      <c r="AO14" s="603">
        <f>AA14*$O14/100*(1-IEVADE!$B$74)</f>
        <v>14.95876524812215</v>
      </c>
      <c r="AP14" s="603">
        <f>AB14*$O14/100*(1-IEVADE!$B$74)</f>
        <v>34.990286661820797</v>
      </c>
      <c r="AQ14" s="603">
        <f>AC14*$O14/100*(1-IEVADE!$B$74)</f>
        <v>225.53958480217511</v>
      </c>
      <c r="AR14" s="603">
        <f>AE14*$O14/100*(IEVADE!$B$74)</f>
        <v>5.9222067913534095</v>
      </c>
      <c r="AS14" s="603">
        <f>AF14*$O14/100*(IEVADE!$B$74)</f>
        <v>20.264774130554773</v>
      </c>
      <c r="AT14" s="603">
        <f>AG14*$O14/100*(IEVADE!$B$74)</f>
        <v>26.193481262690312</v>
      </c>
      <c r="AU14" s="603">
        <f>AD14*$O14/100*(IEVADE!$B$74)</f>
        <v>22.002791068819697</v>
      </c>
      <c r="AV14" s="603">
        <f>AH14*$O14/100*(IEVADE!$B$74)</f>
        <v>7.717134739188289</v>
      </c>
      <c r="AW14" s="603">
        <f>AI14*$O14/100*(IEVADE!$B$74)</f>
        <v>14.559434065468588</v>
      </c>
      <c r="AX14" s="603">
        <f>AJ14*$O14/100*(IEVADE!$B$74)</f>
        <v>96.659822058075065</v>
      </c>
      <c r="AY14" s="623">
        <f>(AK14+AR14)*IEVADE!$D$69*IEVADE!$G$66+IEVADE!$B$66*(1-IEVADE!$D$69)*(AK14+AR14)</f>
        <v>2658.9735538590339</v>
      </c>
      <c r="AZ14" s="623">
        <f>(AS14+AL14)*IEVADE!$C$66</f>
        <v>5392.1888784187577</v>
      </c>
      <c r="BA14" s="623">
        <f>(AT14+AM14)*IEVADE!$D$66</f>
        <v>4541.7402134983959</v>
      </c>
      <c r="BB14" s="623">
        <f>(AU14+AN14)*IEVADE!$E$66</f>
        <v>2701.7694960703934</v>
      </c>
      <c r="BC14" s="623">
        <f>(AV14+AO14)*IEVADE!$F$66</f>
        <v>453.51799974620872</v>
      </c>
      <c r="BD14" s="598" t="str">
        <f t="shared" si="2"/>
        <v>KC</v>
      </c>
      <c r="BE14" s="603">
        <f>IF(OR(BD14="V1", BD14="V2",BD14="V3",BD14="KC"),(O14-AP14-AW14)*IEVADE!$B$39,(O14-AP14-AW14)*IEVADE!$B$40)</f>
        <v>6298.2077496713964</v>
      </c>
      <c r="BF14" s="603">
        <f t="shared" si="3"/>
        <v>9449.9823919213923</v>
      </c>
    </row>
    <row r="15" spans="1:58">
      <c r="A15" s="161">
        <f t="shared" si="0"/>
        <v>1</v>
      </c>
      <c r="B15" s="161">
        <v>10</v>
      </c>
      <c r="C15" s="382" t="s">
        <v>102</v>
      </c>
      <c r="D15" s="382">
        <v>10</v>
      </c>
      <c r="E15" s="382" t="s">
        <v>145</v>
      </c>
      <c r="F15" s="382">
        <v>1</v>
      </c>
      <c r="G15" s="382" t="str">
        <f t="shared" si="1"/>
        <v>1_bezKKC</v>
      </c>
      <c r="H15" s="512">
        <f>starp_rezult!$O$2</f>
        <v>46</v>
      </c>
      <c r="I15" s="512">
        <f>starp_rezult!$O$3</f>
        <v>44</v>
      </c>
      <c r="J15" s="564">
        <f>starp_rezult!$O$4</f>
        <v>26.691185039919638</v>
      </c>
      <c r="K15" s="564">
        <f>starp_rezult!$O$5</f>
        <v>29.44762929843391</v>
      </c>
      <c r="L15" s="564">
        <f>starp_rezult!$O$6</f>
        <v>23.626998635419078</v>
      </c>
      <c r="M15" s="564">
        <f>starp_rezult!$O$7</f>
        <v>29.667874299532066</v>
      </c>
      <c r="N15" s="512">
        <f>starp_rezult!$O$8</f>
        <v>676.67391690999375</v>
      </c>
      <c r="O15" s="512">
        <f>starp_rezult!$O$9</f>
        <v>355.96515540829483</v>
      </c>
      <c r="P15" s="515"/>
      <c r="Q15" s="515"/>
      <c r="R15" s="515"/>
      <c r="S15" s="515"/>
      <c r="T15" s="515"/>
      <c r="U15" s="515"/>
      <c r="V15" s="382">
        <v>10</v>
      </c>
      <c r="W15" s="640">
        <v>14.770759474166036</v>
      </c>
      <c r="X15" s="640">
        <v>29.346076215416687</v>
      </c>
      <c r="Y15" s="640">
        <v>19.513742134105563</v>
      </c>
      <c r="Z15" s="640">
        <v>14.559672701604104</v>
      </c>
      <c r="AA15" s="640">
        <v>6.5523375392939025</v>
      </c>
      <c r="AB15" s="640">
        <v>15.257411935413698</v>
      </c>
      <c r="AC15" s="640">
        <v>99.999999999999986</v>
      </c>
      <c r="AD15" s="640">
        <v>21.571129473744808</v>
      </c>
      <c r="AE15" s="640">
        <v>8.2966045163635194</v>
      </c>
      <c r="AF15" s="640">
        <v>22.650032261884082</v>
      </c>
      <c r="AG15" s="640">
        <v>26.133743793840608</v>
      </c>
      <c r="AH15" s="640">
        <v>6.354637999549162</v>
      </c>
      <c r="AI15" s="640">
        <v>14.993851954617829</v>
      </c>
      <c r="AJ15" s="640">
        <v>100.00000000000001</v>
      </c>
      <c r="AK15" s="603">
        <f>W15*$O15/100*(1-IEVADE!$B$74)</f>
        <v>36.805129842040394</v>
      </c>
      <c r="AL15" s="603">
        <f>X15*$O15/100*(1-IEVADE!$B$74)</f>
        <v>73.123264064511261</v>
      </c>
      <c r="AM15" s="603">
        <f>Y15*$O15/100*(1-IEVADE!$B$74)</f>
        <v>48.623485759549936</v>
      </c>
      <c r="AN15" s="603">
        <f>Z15*$O15/100*(1-IEVADE!$B$74)</f>
        <v>36.279153091442886</v>
      </c>
      <c r="AO15" s="603">
        <f>AA15*$O15/100*(1-IEVADE!$B$74)</f>
        <v>16.326826953236505</v>
      </c>
      <c r="AP15" s="603">
        <f>AB15*$O15/100*(1-IEVADE!$B$74)</f>
        <v>38.017749075025364</v>
      </c>
      <c r="AQ15" s="603">
        <f>AC15*$O15/100*(1-IEVADE!$B$74)</f>
        <v>249.17560878580636</v>
      </c>
      <c r="AR15" s="603">
        <f>AE15*$O15/100*(IEVADE!$B$74)</f>
        <v>8.8599063480855023</v>
      </c>
      <c r="AS15" s="603">
        <f>AF15*$O15/100*(IEVADE!$B$74)</f>
        <v>24.187866762313373</v>
      </c>
      <c r="AT15" s="603">
        <f>AG15*$O15/100*(IEVADE!$B$74)</f>
        <v>27.908106512925098</v>
      </c>
      <c r="AU15" s="603">
        <f>AD15*$O15/100*(IEVADE!$B$74)</f>
        <v>23.035711366362062</v>
      </c>
      <c r="AV15" s="603">
        <f>AH15*$O15/100*(IEVADE!$B$74)</f>
        <v>6.7860891092189197</v>
      </c>
      <c r="AW15" s="603">
        <f>AI15*$O15/100*(IEVADE!$B$74)</f>
        <v>16.0118665235835</v>
      </c>
      <c r="AX15" s="603">
        <f>AJ15*$O15/100*(IEVADE!$B$74)</f>
        <v>106.78954662248846</v>
      </c>
      <c r="AY15" s="623">
        <f>(AK15+AR15)*IEVADE!$D$69*IEVADE!$G$66+IEVADE!$B$66*(1-IEVADE!$D$69)*(AK15+AR15)</f>
        <v>3881.5280761607009</v>
      </c>
      <c r="AZ15" s="623">
        <f>(AS15+AL15)*IEVADE!$C$66</f>
        <v>6325.2235037436012</v>
      </c>
      <c r="BA15" s="623">
        <f>(AT15+AM15)*IEVADE!$D$66</f>
        <v>4591.895536348502</v>
      </c>
      <c r="BB15" s="623">
        <f>(AU15+AN15)*IEVADE!$E$66</f>
        <v>2669.1689006012225</v>
      </c>
      <c r="BC15" s="623">
        <f>(AV15+AO15)*IEVADE!$F$66</f>
        <v>462.25832124910852</v>
      </c>
      <c r="BD15" s="598" t="str">
        <f t="shared" si="2"/>
        <v>KC</v>
      </c>
      <c r="BE15" s="603">
        <f>IF(OR(BD15="V1", BD15="V2",BD15="V3",BD15="KC"),(O15-AP15-AW15)*IEVADE!$B$39,(O15-AP15-AW15)*IEVADE!$B$40)</f>
        <v>6974.710969603746</v>
      </c>
      <c r="BF15" s="603">
        <f t="shared" si="3"/>
        <v>10955.363368499389</v>
      </c>
    </row>
    <row r="16" spans="1:58">
      <c r="A16" s="161">
        <f t="shared" si="0"/>
        <v>1</v>
      </c>
      <c r="B16" s="161">
        <v>11</v>
      </c>
      <c r="C16" s="382" t="s">
        <v>102</v>
      </c>
      <c r="D16" s="382">
        <v>11</v>
      </c>
      <c r="E16" s="382" t="s">
        <v>145</v>
      </c>
      <c r="F16" s="382">
        <v>1</v>
      </c>
      <c r="G16" s="382" t="str">
        <f t="shared" si="1"/>
        <v>1_bezKKC</v>
      </c>
      <c r="H16" s="512">
        <f>starp_rezult!$P$2</f>
        <v>51</v>
      </c>
      <c r="I16" s="512">
        <f>starp_rezult!$P$3</f>
        <v>49</v>
      </c>
      <c r="J16" s="564">
        <f>starp_rezult!$P$4</f>
        <v>28.130999034423407</v>
      </c>
      <c r="K16" s="564">
        <f>starp_rezult!$P$5</f>
        <v>30.85666476381888</v>
      </c>
      <c r="L16" s="564">
        <f>starp_rezult!$P$6</f>
        <v>25.044002137475402</v>
      </c>
      <c r="M16" s="564">
        <f>starp_rezult!$P$7</f>
        <v>30.615450060766584</v>
      </c>
      <c r="N16" s="512">
        <f>starp_rezult!$P$8</f>
        <v>621.50310459666605</v>
      </c>
      <c r="O16" s="512">
        <f>starp_rezult!$P$9</f>
        <v>386.02878541254057</v>
      </c>
      <c r="P16" s="515"/>
      <c r="Q16" s="515"/>
      <c r="R16" s="515"/>
      <c r="S16" s="515"/>
      <c r="T16" s="515"/>
      <c r="U16" s="515"/>
      <c r="V16" s="382">
        <v>11</v>
      </c>
      <c r="W16" s="640">
        <v>19.170642254094584</v>
      </c>
      <c r="X16" s="640">
        <v>28.937135221564329</v>
      </c>
      <c r="Y16" s="640">
        <v>17.854260382975276</v>
      </c>
      <c r="Z16" s="640">
        <v>12.451680444254169</v>
      </c>
      <c r="AA16" s="640">
        <v>6.5113555252337445</v>
      </c>
      <c r="AB16" s="640">
        <v>15.0749261718779</v>
      </c>
      <c r="AC16" s="640">
        <v>100</v>
      </c>
      <c r="AD16" s="640">
        <v>20.671276712432039</v>
      </c>
      <c r="AE16" s="640">
        <v>11.23573828971811</v>
      </c>
      <c r="AF16" s="640">
        <v>22.685928336361943</v>
      </c>
      <c r="AG16" s="640">
        <v>24.592842771927167</v>
      </c>
      <c r="AH16" s="640">
        <v>5.9813993832256909</v>
      </c>
      <c r="AI16" s="640">
        <v>14.832814506335035</v>
      </c>
      <c r="AJ16" s="640">
        <v>100</v>
      </c>
      <c r="AK16" s="603">
        <f>W16*$O16/100*(1-IEVADE!$B$74)</f>
        <v>51.802938214485224</v>
      </c>
      <c r="AL16" s="603">
        <f>X16*$O16/100*(1-IEVADE!$B$74)</f>
        <v>78.193970140292464</v>
      </c>
      <c r="AM16" s="603">
        <f>Y16*$O16/100*(1-IEVADE!$B$74)</f>
        <v>48.245809150554308</v>
      </c>
      <c r="AN16" s="603">
        <f>Z16*$O16/100*(1-IEVADE!$B$74)</f>
        <v>33.646949547683647</v>
      </c>
      <c r="AO16" s="603">
        <f>AA16*$O16/100*(1-IEVADE!$B$74)</f>
        <v>17.594994653566523</v>
      </c>
      <c r="AP16" s="603">
        <f>AB16*$O16/100*(1-IEVADE!$B$74)</f>
        <v>40.73548808219622</v>
      </c>
      <c r="AQ16" s="603">
        <f>AC16*$O16/100*(1-IEVADE!$B$74)</f>
        <v>270.22014978877843</v>
      </c>
      <c r="AR16" s="603">
        <f>AE16*$O16/100*(IEVADE!$B$74)</f>
        <v>13.011955215579176</v>
      </c>
      <c r="AS16" s="603">
        <f>AF16*$O16/100*(IEVADE!$B$74)</f>
        <v>26.272264084925215</v>
      </c>
      <c r="AT16" s="603">
        <f>AG16*$O16/100*(IEVADE!$B$74)</f>
        <v>28.480635675265862</v>
      </c>
      <c r="AU16" s="603">
        <f>AD16*$O16/100*(IEVADE!$B$74)</f>
        <v>23.939123526680024</v>
      </c>
      <c r="AV16" s="603">
        <f>AH16*$O16/100*(IEVADE!$B$74)</f>
        <v>6.926977016921799</v>
      </c>
      <c r="AW16" s="603">
        <f>AI16*$O16/100*(IEVADE!$B$74)</f>
        <v>17.177680104390078</v>
      </c>
      <c r="AX16" s="603">
        <f>AJ16*$O16/100*(IEVADE!$B$74)</f>
        <v>115.80863562376219</v>
      </c>
      <c r="AY16" s="623">
        <f>(AK16+AR16)*IEVADE!$D$69*IEVADE!$G$66+IEVADE!$B$66*(1-IEVADE!$D$69)*(AK16+AR16)</f>
        <v>5509.2659415554735</v>
      </c>
      <c r="AZ16" s="623">
        <f>(AS16+AL16)*IEVADE!$C$66</f>
        <v>6790.3052246391489</v>
      </c>
      <c r="BA16" s="623">
        <f>(AT16+AM16)*IEVADE!$D$66</f>
        <v>4603.58668954921</v>
      </c>
      <c r="BB16" s="623">
        <f>(AU16+AN16)*IEVADE!$E$66</f>
        <v>2591.3732883463649</v>
      </c>
      <c r="BC16" s="623">
        <f>(AV16+AO16)*IEVADE!$F$66</f>
        <v>490.43943340976648</v>
      </c>
      <c r="BD16" s="598" t="str">
        <f t="shared" si="2"/>
        <v>KC</v>
      </c>
      <c r="BE16" s="603">
        <f>IF(OR(BD16="V1", BD16="V2",BD16="V3",BD16="KC"),(O16-AP16-AW16)*IEVADE!$B$39,(O16-AP16-AW16)*IEVADE!$B$40)</f>
        <v>7579.4707579195428</v>
      </c>
      <c r="BF16" s="603">
        <f t="shared" si="3"/>
        <v>12405.499819580422</v>
      </c>
    </row>
    <row r="17" spans="1:58">
      <c r="A17" s="161">
        <f t="shared" si="0"/>
        <v>1</v>
      </c>
      <c r="B17" s="161">
        <v>12</v>
      </c>
      <c r="C17" s="382" t="s">
        <v>102</v>
      </c>
      <c r="D17" s="382">
        <v>12</v>
      </c>
      <c r="E17" s="382" t="s">
        <v>145</v>
      </c>
      <c r="F17" s="382">
        <v>1</v>
      </c>
      <c r="G17" s="382" t="str">
        <f t="shared" si="1"/>
        <v>1_bezKKC</v>
      </c>
      <c r="H17" s="512">
        <f>starp_rezult!$Q$2</f>
        <v>56</v>
      </c>
      <c r="I17" s="512">
        <f>starp_rezult!$Q$3</f>
        <v>54</v>
      </c>
      <c r="J17" s="564">
        <f>starp_rezult!$Q$4</f>
        <v>29.391503657013143</v>
      </c>
      <c r="K17" s="564">
        <f>starp_rezult!$Q$5</f>
        <v>32.07130168777195</v>
      </c>
      <c r="L17" s="564">
        <f>starp_rezult!$Q$6</f>
        <v>26.374507123464436</v>
      </c>
      <c r="M17" s="564">
        <f>starp_rezult!$Q$7</f>
        <v>31.402434027391838</v>
      </c>
      <c r="N17" s="512">
        <f>starp_rezult!$Q$8</f>
        <v>574.78407310380646</v>
      </c>
      <c r="O17" s="512">
        <f>starp_rezult!$Q$9</f>
        <v>412.8370402295742</v>
      </c>
      <c r="P17" s="515"/>
      <c r="Q17" s="515"/>
      <c r="R17" s="515"/>
      <c r="S17" s="515"/>
      <c r="T17" s="515"/>
      <c r="U17" s="515"/>
      <c r="V17" s="382">
        <v>12</v>
      </c>
      <c r="W17" s="640">
        <v>24.507798679749442</v>
      </c>
      <c r="X17" s="640">
        <v>27.818261735370587</v>
      </c>
      <c r="Y17" s="640">
        <v>15.065546645799573</v>
      </c>
      <c r="Z17" s="640">
        <v>12.789288069388649</v>
      </c>
      <c r="AA17" s="640">
        <v>5.1177698975742736</v>
      </c>
      <c r="AB17" s="640">
        <v>14.701334972117477</v>
      </c>
      <c r="AC17" s="640">
        <v>100</v>
      </c>
      <c r="AD17" s="640">
        <v>19.948292292960751</v>
      </c>
      <c r="AE17" s="640">
        <v>14.029845475320728</v>
      </c>
      <c r="AF17" s="640">
        <v>22.694431970412527</v>
      </c>
      <c r="AG17" s="640">
        <v>23.720760100045954</v>
      </c>
      <c r="AH17" s="640">
        <v>4.5504327868949872</v>
      </c>
      <c r="AI17" s="640">
        <v>15.056237374365042</v>
      </c>
      <c r="AJ17" s="640">
        <v>99.999999999999986</v>
      </c>
      <c r="AK17" s="603">
        <f>W17*$O17/100*(1-IEVADE!$B$74)</f>
        <v>70.824089486430182</v>
      </c>
      <c r="AL17" s="603">
        <f>X17*$O17/100*(1-IEVADE!$B$74)</f>
        <v>80.390861874134075</v>
      </c>
      <c r="AM17" s="603">
        <f>Y17*$O17/100*(1-IEVADE!$B$74)</f>
        <v>43.537309806847389</v>
      </c>
      <c r="AN17" s="603">
        <f>Z17*$O17/100*(1-IEVADE!$B$74)</f>
        <v>36.959242832468703</v>
      </c>
      <c r="AO17" s="603">
        <f>AA17*$O17/100*(1-IEVADE!$B$74)</f>
        <v>14.789634839634017</v>
      </c>
      <c r="AP17" s="603">
        <f>AB17*$O17/100*(1-IEVADE!$B$74)</f>
        <v>42.484789321187563</v>
      </c>
      <c r="AQ17" s="603">
        <f>AC17*$O17/100*(1-IEVADE!$B$74)</f>
        <v>288.98592816070192</v>
      </c>
      <c r="AR17" s="603">
        <f>AE17*$O17/100*(IEVADE!$B$74)</f>
        <v>17.37611964272908</v>
      </c>
      <c r="AS17" s="603">
        <f>AF17*$O17/100*(IEVADE!$B$74)</f>
        <v>28.107306373069594</v>
      </c>
      <c r="AT17" s="603">
        <f>AG17*$O17/100*(IEVADE!$B$74)</f>
        <v>29.37842517509625</v>
      </c>
      <c r="AU17" s="603">
        <f>AD17*$O17/100*(IEVADE!$B$74)</f>
        <v>24.706181843581025</v>
      </c>
      <c r="AV17" s="603">
        <f>AH17*$O17/100*(IEVADE!$B$74)</f>
        <v>5.6357616105160169</v>
      </c>
      <c r="AW17" s="603">
        <f>AI17*$O17/100*(IEVADE!$B$74)</f>
        <v>18.647317423880278</v>
      </c>
      <c r="AX17" s="603">
        <f>AJ17*$O17/100*(IEVADE!$B$74)</f>
        <v>123.85111206887224</v>
      </c>
      <c r="AY17" s="623">
        <f>(AK17+AR17)*IEVADE!$D$69*IEVADE!$G$66+IEVADE!$B$66*(1-IEVADE!$D$69)*(AK17+AR17)</f>
        <v>7497.0177759785365</v>
      </c>
      <c r="AZ17" s="623">
        <f>(AS17+AL17)*IEVADE!$C$66</f>
        <v>7052.380936068238</v>
      </c>
      <c r="BA17" s="623">
        <f>(AT17+AM17)*IEVADE!$D$66</f>
        <v>4374.9440989166187</v>
      </c>
      <c r="BB17" s="623">
        <f>(AU17+AN17)*IEVADE!$E$66</f>
        <v>2774.9441104222378</v>
      </c>
      <c r="BC17" s="623">
        <f>(AV17+AO17)*IEVADE!$F$66</f>
        <v>408.50792900300064</v>
      </c>
      <c r="BD17" s="598" t="str">
        <f t="shared" si="2"/>
        <v>KC</v>
      </c>
      <c r="BE17" s="603">
        <f>IF(OR(BD17="V1", BD17="V2",BD17="V3",BD17="KC"),(O17-AP17-AW17)*IEVADE!$B$39,(O17-AP17-AW17)*IEVADE!$B$40)</f>
        <v>8124.3839634920969</v>
      </c>
      <c r="BF17" s="603">
        <f t="shared" si="3"/>
        <v>13983.410886896536</v>
      </c>
    </row>
    <row r="18" spans="1:58">
      <c r="A18" s="161">
        <f t="shared" si="0"/>
        <v>1</v>
      </c>
      <c r="B18" s="161">
        <v>13</v>
      </c>
      <c r="C18" s="382" t="s">
        <v>102</v>
      </c>
      <c r="D18" s="382">
        <v>13</v>
      </c>
      <c r="E18" s="382" t="s">
        <v>145</v>
      </c>
      <c r="F18" s="382">
        <v>1</v>
      </c>
      <c r="G18" s="382" t="str">
        <f t="shared" si="1"/>
        <v>1_bezKKC</v>
      </c>
      <c r="H18" s="512">
        <f>starp_rezult!$R$2</f>
        <v>61</v>
      </c>
      <c r="I18" s="512">
        <f>starp_rezult!$R$3</f>
        <v>59</v>
      </c>
      <c r="J18" s="564">
        <f>starp_rezult!$R$4</f>
        <v>30.502247589458914</v>
      </c>
      <c r="K18" s="564">
        <f>starp_rezult!$R$5</f>
        <v>33.125702388868753</v>
      </c>
      <c r="L18" s="564">
        <f>starp_rezult!$R$6</f>
        <v>27.630226042670301</v>
      </c>
      <c r="M18" s="564">
        <f>starp_rezult!$R$7</f>
        <v>32.063535344494575</v>
      </c>
      <c r="N18" s="512">
        <f>starp_rezult!$R$8</f>
        <v>534.75228510797217</v>
      </c>
      <c r="O18" s="512">
        <f>starp_rezult!$R$9</f>
        <v>436.80950392811991</v>
      </c>
      <c r="P18" s="515"/>
      <c r="Q18" s="515"/>
      <c r="R18" s="515"/>
      <c r="S18" s="515"/>
      <c r="T18" s="515"/>
      <c r="U18" s="515"/>
      <c r="V18" s="382">
        <v>13</v>
      </c>
      <c r="W18" s="640">
        <v>28.404468417638128</v>
      </c>
      <c r="X18" s="640">
        <v>29.70919608913136</v>
      </c>
      <c r="Y18" s="640">
        <v>13.082934896103987</v>
      </c>
      <c r="Z18" s="640">
        <v>9.8464680084381175</v>
      </c>
      <c r="AA18" s="640">
        <v>4.279965093621013</v>
      </c>
      <c r="AB18" s="640">
        <v>14.676967495067391</v>
      </c>
      <c r="AC18" s="640">
        <v>100</v>
      </c>
      <c r="AD18" s="640">
        <v>19.351334140769318</v>
      </c>
      <c r="AE18" s="640">
        <v>18.456885041271804</v>
      </c>
      <c r="AF18" s="640">
        <v>21.636097936613957</v>
      </c>
      <c r="AG18" s="640">
        <v>20.87010007070478</v>
      </c>
      <c r="AH18" s="640">
        <v>5.2010244041870433</v>
      </c>
      <c r="AI18" s="640">
        <v>14.484558406453093</v>
      </c>
      <c r="AJ18" s="640">
        <v>99.999999999999986</v>
      </c>
      <c r="AK18" s="603">
        <f>W18*$O18/100*(1-IEVADE!$B$74)</f>
        <v>86.851392311953219</v>
      </c>
      <c r="AL18" s="603">
        <f>X18*$O18/100*(1-IEVADE!$B$74)</f>
        <v>90.840814440576963</v>
      </c>
      <c r="AM18" s="603">
        <f>Y18*$O18/100*(1-IEVADE!$B$74)</f>
        <v>40.003252113237501</v>
      </c>
      <c r="AN18" s="603">
        <f>Z18*$O18/100*(1-IEVADE!$B$74)</f>
        <v>30.107215643469697</v>
      </c>
      <c r="AO18" s="603">
        <f>AA18*$O18/100*(1-IEVADE!$B$74)</f>
        <v>13.086706005619849</v>
      </c>
      <c r="AP18" s="603">
        <f>AB18*$O18/100*(1-IEVADE!$B$74)</f>
        <v>44.877272234826691</v>
      </c>
      <c r="AQ18" s="603">
        <f>AC18*$O18/100*(1-IEVADE!$B$74)</f>
        <v>305.76665274968394</v>
      </c>
      <c r="AR18" s="603">
        <f>AE18*$O18/100*(IEVADE!$B$74)</f>
        <v>24.186428396808822</v>
      </c>
      <c r="AS18" s="603">
        <f>AF18*$O18/100*(IEVADE!$B$74)</f>
        <v>28.352559619897679</v>
      </c>
      <c r="AT18" s="603">
        <f>AG18*$O18/100*(IEVADE!$B$74)</f>
        <v>27.348774176444326</v>
      </c>
      <c r="AU18" s="603">
        <f>AD18*$O18/100*(IEVADE!$B$74)</f>
        <v>25.358539999130208</v>
      </c>
      <c r="AV18" s="603">
        <f>AH18*$O18/100*(IEVADE!$B$74)</f>
        <v>6.8155706697329634</v>
      </c>
      <c r="AW18" s="603">
        <f>AI18*$O18/100*(IEVADE!$B$74)</f>
        <v>18.980978316421965</v>
      </c>
      <c r="AX18" s="603">
        <f>AJ18*$O18/100*(IEVADE!$B$74)</f>
        <v>131.04285117843594</v>
      </c>
      <c r="AY18" s="623">
        <f>(AK18+AR18)*IEVADE!$D$69*IEVADE!$G$66+IEVADE!$B$66*(1-IEVADE!$D$69)*(AK18+AR18)</f>
        <v>9438.2147602447731</v>
      </c>
      <c r="AZ18" s="623">
        <f>(AS18+AL18)*IEVADE!$C$66</f>
        <v>7747.5693139308514</v>
      </c>
      <c r="BA18" s="623">
        <f>(AT18+AM18)*IEVADE!$D$66</f>
        <v>4041.1215773809099</v>
      </c>
      <c r="BB18" s="623">
        <f>(AU18+AN18)*IEVADE!$E$66</f>
        <v>2495.9590039169957</v>
      </c>
      <c r="BC18" s="623">
        <f>(AV18+AO18)*IEVADE!$F$66</f>
        <v>398.04553350705623</v>
      </c>
      <c r="BD18" s="598" t="str">
        <f t="shared" si="2"/>
        <v>KC</v>
      </c>
      <c r="BE18" s="603">
        <f>IF(OR(BD18="V1", BD18="V2",BD18="V3",BD18="KC"),(O18-AP18-AW18)*IEVADE!$B$39,(O18-AP18-AW18)*IEVADE!$B$40)</f>
        <v>8615.1739530057257</v>
      </c>
      <c r="BF18" s="603">
        <f t="shared" si="3"/>
        <v>15505.736235974857</v>
      </c>
    </row>
    <row r="19" spans="1:58">
      <c r="A19" s="161">
        <f t="shared" si="0"/>
        <v>1</v>
      </c>
      <c r="B19" s="161">
        <v>14</v>
      </c>
      <c r="C19" s="382" t="s">
        <v>102</v>
      </c>
      <c r="D19" s="382">
        <v>14</v>
      </c>
      <c r="E19" s="382" t="s">
        <v>145</v>
      </c>
      <c r="F19" s="382">
        <v>1</v>
      </c>
      <c r="G19" s="382" t="str">
        <f t="shared" si="1"/>
        <v>1_bezKKC</v>
      </c>
      <c r="H19" s="512">
        <f>starp_rezult!$S$2</f>
        <v>66</v>
      </c>
      <c r="I19" s="512">
        <f>starp_rezult!$S$3</f>
        <v>64</v>
      </c>
      <c r="J19" s="564">
        <f>starp_rezult!$S$4</f>
        <v>31.487141478610692</v>
      </c>
      <c r="K19" s="564">
        <f>starp_rezult!$S$5</f>
        <v>34.047087982137278</v>
      </c>
      <c r="L19" s="564">
        <f>starp_rezult!$S$6</f>
        <v>28.820561365480433</v>
      </c>
      <c r="M19" s="564">
        <f>starp_rezult!$S$7</f>
        <v>32.624684847623108</v>
      </c>
      <c r="N19" s="512">
        <f>starp_rezult!$S$8</f>
        <v>500.09391739621219</v>
      </c>
      <c r="O19" s="512">
        <f>starp_rezult!$S$9</f>
        <v>458.32088035642329</v>
      </c>
      <c r="P19" s="515"/>
      <c r="Q19" s="515"/>
      <c r="R19" s="515"/>
      <c r="S19" s="515"/>
      <c r="T19" s="515"/>
      <c r="U19" s="515"/>
      <c r="V19" s="382">
        <v>14</v>
      </c>
      <c r="W19" s="640">
        <v>31.866408767076294</v>
      </c>
      <c r="X19" s="640">
        <v>29.133067263446787</v>
      </c>
      <c r="Y19" s="640">
        <v>12.929262462801297</v>
      </c>
      <c r="Z19" s="640">
        <v>7.8963930372248869</v>
      </c>
      <c r="AA19" s="640">
        <v>3.5247141166048852</v>
      </c>
      <c r="AB19" s="640">
        <v>14.650154352845846</v>
      </c>
      <c r="AC19" s="640">
        <v>99.999999999999986</v>
      </c>
      <c r="AD19" s="640">
        <v>18.845299737936195</v>
      </c>
      <c r="AE19" s="640">
        <v>21.256282062659533</v>
      </c>
      <c r="AF19" s="640">
        <v>21.053594512660343</v>
      </c>
      <c r="AG19" s="640">
        <v>20.119106211960549</v>
      </c>
      <c r="AH19" s="640">
        <v>4.3001117832072904</v>
      </c>
      <c r="AI19" s="640">
        <v>14.425605691576102</v>
      </c>
      <c r="AJ19" s="640">
        <v>100</v>
      </c>
      <c r="AK19" s="603">
        <f>W19*$O19/100*(1-IEVADE!$B$74)</f>
        <v>102.23528363946835</v>
      </c>
      <c r="AL19" s="603">
        <f>X19*$O19/100*(1-IEVADE!$B$74)</f>
        <v>93.466051249660779</v>
      </c>
      <c r="AM19" s="603">
        <f>Y19*$O19/100*(1-IEVADE!$B$74)</f>
        <v>41.480256680172431</v>
      </c>
      <c r="AN19" s="603">
        <f>Z19*$O19/100*(1-IEVADE!$B$74)</f>
        <v>25.33357265922869</v>
      </c>
      <c r="AO19" s="603">
        <f>AA19*$O19/100*(1-IEVADE!$B$74)</f>
        <v>11.308150538489445</v>
      </c>
      <c r="AP19" s="603">
        <f>AB19*$O19/100*(1-IEVADE!$B$74)</f>
        <v>47.001301482476563</v>
      </c>
      <c r="AQ19" s="603">
        <f>AC19*$O19/100*(1-IEVADE!$B$74)</f>
        <v>320.82461624949622</v>
      </c>
      <c r="AR19" s="603">
        <f>AE19*$O19/100*(IEVADE!$B$74)</f>
        <v>29.226593724187698</v>
      </c>
      <c r="AS19" s="603">
        <f>AF19*$O19/100*(IEVADE!$B$74)</f>
        <v>28.947905915128949</v>
      </c>
      <c r="AT19" s="603">
        <f>AG19*$O19/100*(IEVADE!$B$74)</f>
        <v>27.663019413150426</v>
      </c>
      <c r="AU19" s="603">
        <f>AD19*$O19/100*(IEVADE!$B$74)</f>
        <v>25.911583099414766</v>
      </c>
      <c r="AV19" s="603">
        <f>AH19*$O19/100*(IEVADE!$B$74)</f>
        <v>5.9124930543317831</v>
      </c>
      <c r="AW19" s="603">
        <f>AI19*$O19/100*(IEVADE!$B$74)</f>
        <v>19.834668900713368</v>
      </c>
      <c r="AX19" s="603">
        <f>AJ19*$O19/100*(IEVADE!$B$74)</f>
        <v>137.49626410692699</v>
      </c>
      <c r="AY19" s="623">
        <f>(AK19+AR19)*IEVADE!$D$69*IEVADE!$G$66+IEVADE!$B$66*(1-IEVADE!$D$69)*(AK19+AR19)</f>
        <v>11174.259575910764</v>
      </c>
      <c r="AZ19" s="623">
        <f>(AS19+AL19)*IEVADE!$C$66</f>
        <v>7956.9072157113333</v>
      </c>
      <c r="BA19" s="623">
        <f>(AT19+AM19)*IEVADE!$D$66</f>
        <v>4148.5965655993714</v>
      </c>
      <c r="BB19" s="623">
        <f>(AU19+AN19)*IEVADE!$E$66</f>
        <v>2306.0320091389553</v>
      </c>
      <c r="BC19" s="623">
        <f>(AV19+AO19)*IEVADE!$F$66</f>
        <v>344.41287185642454</v>
      </c>
      <c r="BD19" s="598" t="str">
        <f t="shared" si="2"/>
        <v>KC</v>
      </c>
      <c r="BE19" s="603">
        <f>IF(OR(BD19="V1", BD19="V2",BD19="V3",BD19="KC"),(O19-AP19-AW19)*IEVADE!$B$39,(O19-AP19-AW19)*IEVADE!$B$40)</f>
        <v>9043.3014203816911</v>
      </c>
      <c r="BF19" s="603">
        <f t="shared" si="3"/>
        <v>16886.906817835159</v>
      </c>
    </row>
    <row r="20" spans="1:58">
      <c r="A20" s="161">
        <f t="shared" si="0"/>
        <v>1</v>
      </c>
      <c r="B20" s="161">
        <v>15</v>
      </c>
      <c r="C20" s="382" t="s">
        <v>102</v>
      </c>
      <c r="D20" s="382">
        <v>15</v>
      </c>
      <c r="E20" s="382" t="s">
        <v>145</v>
      </c>
      <c r="F20" s="382">
        <v>1</v>
      </c>
      <c r="G20" s="382" t="str">
        <f t="shared" si="1"/>
        <v>1_bezKKC</v>
      </c>
      <c r="H20" s="512">
        <f>starp_rezult!$T$2</f>
        <v>71</v>
      </c>
      <c r="I20" s="512">
        <f>starp_rezult!$T$3</f>
        <v>69</v>
      </c>
      <c r="J20" s="564">
        <f>starp_rezult!$T$4</f>
        <v>32.365595212813155</v>
      </c>
      <c r="K20" s="564">
        <f>starp_rezult!$T$5</f>
        <v>34.857258449789455</v>
      </c>
      <c r="L20" s="564">
        <f>starp_rezult!$T$6</f>
        <v>29.953179982181076</v>
      </c>
      <c r="M20" s="564">
        <f>starp_rezult!$T$7</f>
        <v>33.105504839117096</v>
      </c>
      <c r="N20" s="512">
        <f>starp_rezult!$T$8</f>
        <v>469.81238518696995</v>
      </c>
      <c r="O20" s="512">
        <f>starp_rezult!$T$9</f>
        <v>477.69734993863312</v>
      </c>
      <c r="P20" s="515"/>
      <c r="Q20" s="515"/>
      <c r="R20" s="515"/>
      <c r="S20" s="515"/>
      <c r="T20" s="515"/>
      <c r="U20" s="515"/>
      <c r="V20" s="382">
        <v>15</v>
      </c>
      <c r="W20" s="640">
        <v>34.996118083228758</v>
      </c>
      <c r="X20" s="640">
        <v>29.883620694055718</v>
      </c>
      <c r="Y20" s="640">
        <v>11.824058917714598</v>
      </c>
      <c r="Z20" s="640">
        <v>5.308735657203469</v>
      </c>
      <c r="AA20" s="640">
        <v>3.2619264328676825</v>
      </c>
      <c r="AB20" s="640">
        <v>14.725540214929783</v>
      </c>
      <c r="AC20" s="640">
        <v>100</v>
      </c>
      <c r="AD20" s="640">
        <v>18.413570496064594</v>
      </c>
      <c r="AE20" s="640">
        <v>23.726948586202916</v>
      </c>
      <c r="AF20" s="640">
        <v>21.413932661875176</v>
      </c>
      <c r="AG20" s="640">
        <v>18.368473773962698</v>
      </c>
      <c r="AH20" s="640">
        <v>3.4912181616298672</v>
      </c>
      <c r="AI20" s="640">
        <v>14.585856320264742</v>
      </c>
      <c r="AJ20" s="640">
        <v>100</v>
      </c>
      <c r="AK20" s="603">
        <f>W20*$O20/100*(1-IEVADE!$B$74)</f>
        <v>117.02287006548497</v>
      </c>
      <c r="AL20" s="603">
        <f>X20*$O20/100*(1-IEVADE!$B$74)</f>
        <v>99.927284884851971</v>
      </c>
      <c r="AM20" s="603">
        <f>Y20*$O20/100*(1-IEVADE!$B$74)</f>
        <v>39.538251273573685</v>
      </c>
      <c r="AN20" s="603">
        <f>Z20*$O20/100*(1-IEVADE!$B$74)</f>
        <v>17.751782684795774</v>
      </c>
      <c r="AO20" s="603">
        <f>AA20*$O20/100*(1-IEVADE!$B$74)</f>
        <v>10.907495288729693</v>
      </c>
      <c r="AP20" s="603">
        <f>AB20*$O20/100*(1-IEVADE!$B$74)</f>
        <v>49.240460759607082</v>
      </c>
      <c r="AQ20" s="603">
        <f>AC20*$O20/100*(1-IEVADE!$B$74)</f>
        <v>334.38814495704315</v>
      </c>
      <c r="AR20" s="603">
        <f>AE20*$O20/100*(IEVADE!$B$74)</f>
        <v>34.002901385277994</v>
      </c>
      <c r="AS20" s="603">
        <f>AF20*$O20/100*(IEVADE!$B$74)</f>
        <v>30.688136653026334</v>
      </c>
      <c r="AT20" s="603">
        <f>AG20*$O20/100*(IEVADE!$B$74)</f>
        <v>26.323713732717788</v>
      </c>
      <c r="AU20" s="603">
        <f>AD20*$O20/100*(IEVADE!$B$74)</f>
        <v>26.388341486634776</v>
      </c>
      <c r="AV20" s="603">
        <f>AH20*$O20/100*(IEVADE!$B$74)</f>
        <v>5.0032369916046422</v>
      </c>
      <c r="AW20" s="603">
        <f>AI20*$O20/100*(IEVADE!$B$74)</f>
        <v>20.902874732328392</v>
      </c>
      <c r="AX20" s="603">
        <f>AJ20*$O20/100*(IEVADE!$B$74)</f>
        <v>143.30920498158994</v>
      </c>
      <c r="AY20" s="623">
        <f>(AK20+AR20)*IEVADE!$D$69*IEVADE!$G$66+IEVADE!$B$66*(1-IEVADE!$D$69)*(AK20+AR20)</f>
        <v>12837.190573314852</v>
      </c>
      <c r="AZ20" s="623">
        <f>(AS20+AL20)*IEVADE!$C$66</f>
        <v>8490.0023999620898</v>
      </c>
      <c r="BA20" s="623">
        <f>(AT20+AM20)*IEVADE!$D$66</f>
        <v>3951.7179003774881</v>
      </c>
      <c r="BB20" s="623">
        <f>(AU20+AN20)*IEVADE!$E$66</f>
        <v>1986.3055877143747</v>
      </c>
      <c r="BC20" s="623">
        <f>(AV20+AO20)*IEVADE!$F$66</f>
        <v>318.21464560668676</v>
      </c>
      <c r="BD20" s="598" t="str">
        <f t="shared" si="2"/>
        <v>KC</v>
      </c>
      <c r="BE20" s="603">
        <f>IF(OR(BD20="V1", BD20="V2",BD20="V3",BD20="KC"),(O20-AP20-AW20)*IEVADE!$B$39,(O20-AP20-AW20)*IEVADE!$B$40)</f>
        <v>9414.4977337187174</v>
      </c>
      <c r="BF20" s="603">
        <f t="shared" si="3"/>
        <v>18168.933373256776</v>
      </c>
    </row>
    <row r="21" spans="1:58">
      <c r="A21" s="161">
        <f t="shared" si="0"/>
        <v>1</v>
      </c>
      <c r="B21" s="161">
        <v>16</v>
      </c>
      <c r="C21" s="382" t="s">
        <v>102</v>
      </c>
      <c r="D21" s="382">
        <v>16</v>
      </c>
      <c r="E21" s="382" t="s">
        <v>145</v>
      </c>
      <c r="F21" s="382">
        <v>1</v>
      </c>
      <c r="G21" s="382" t="str">
        <f t="shared" si="1"/>
        <v>1_bezKKC</v>
      </c>
      <c r="H21" s="512">
        <f>starp_rezult!$U$2</f>
        <v>76</v>
      </c>
      <c r="I21" s="512">
        <f>starp_rezult!$U$3</f>
        <v>74</v>
      </c>
      <c r="J21" s="564">
        <f>starp_rezult!$U$4</f>
        <v>33.153441846718344</v>
      </c>
      <c r="K21" s="564">
        <f>starp_rezult!$U$5</f>
        <v>35.573781706411204</v>
      </c>
      <c r="L21" s="564">
        <f>starp_rezult!$U$6</f>
        <v>31.03441940333197</v>
      </c>
      <c r="M21" s="564">
        <f>starp_rezult!$U$7</f>
        <v>33.521033250176153</v>
      </c>
      <c r="N21" s="512">
        <f>starp_rezult!$U$8</f>
        <v>443.13929819492972</v>
      </c>
      <c r="O21" s="512">
        <f>starp_rezult!$U$9</f>
        <v>495.21915019358414</v>
      </c>
      <c r="P21" s="515"/>
      <c r="Q21" s="515"/>
      <c r="R21" s="515"/>
      <c r="S21" s="515"/>
      <c r="T21" s="515"/>
      <c r="U21" s="515"/>
      <c r="V21" s="382">
        <v>16</v>
      </c>
      <c r="W21" s="640">
        <v>37.982080613292879</v>
      </c>
      <c r="X21" s="640">
        <v>28.324699138057834</v>
      </c>
      <c r="Y21" s="640">
        <v>10.849863237456818</v>
      </c>
      <c r="Z21" s="640">
        <v>4.8418248553345835</v>
      </c>
      <c r="AA21" s="640">
        <v>3.0778895443385821</v>
      </c>
      <c r="AB21" s="640">
        <v>14.923642611519295</v>
      </c>
      <c r="AC21" s="640">
        <v>99.999999999999986</v>
      </c>
      <c r="AD21" s="640">
        <v>18.028537010480733</v>
      </c>
      <c r="AE21" s="640">
        <v>26.047639085955087</v>
      </c>
      <c r="AF21" s="640">
        <v>22.783714096029026</v>
      </c>
      <c r="AG21" s="640">
        <v>15.149886405324766</v>
      </c>
      <c r="AH21" s="640">
        <v>3.255759983980147</v>
      </c>
      <c r="AI21" s="640">
        <v>14.734463418230234</v>
      </c>
      <c r="AJ21" s="640">
        <v>99.999999999999986</v>
      </c>
      <c r="AK21" s="603">
        <f>W21*$O21/100*(1-IEVADE!$B$74)</f>
        <v>131.66617578729375</v>
      </c>
      <c r="AL21" s="603">
        <f>X21*$O21/100*(1-IEVADE!$B$74)</f>
        <v>98.188534056465627</v>
      </c>
      <c r="AM21" s="603">
        <f>Y21*$O21/100*(1-IEVADE!$B$74)</f>
        <v>37.611420365189829</v>
      </c>
      <c r="AN21" s="603">
        <f>Z21*$O21/100*(1-IEVADE!$B$74)</f>
        <v>16.78435073171476</v>
      </c>
      <c r="AO21" s="603">
        <f>AA21*$O21/100*(1-IEVADE!$B$74)</f>
        <v>10.669608911759491</v>
      </c>
      <c r="AP21" s="603">
        <f>AB21*$O21/100*(1-IEVADE!$B$74)</f>
        <v>51.733315283085425</v>
      </c>
      <c r="AQ21" s="603">
        <f>AC21*$O21/100*(1-IEVADE!$B$74)</f>
        <v>346.65340513550882</v>
      </c>
      <c r="AR21" s="603">
        <f>AE21*$O21/100*(IEVADE!$B$74)</f>
        <v>38.697869078087592</v>
      </c>
      <c r="AS21" s="603">
        <f>AF21*$O21/100*(IEVADE!$B$74)</f>
        <v>33.848794598667233</v>
      </c>
      <c r="AT21" s="603">
        <f>AG21*$O21/100*(IEVADE!$B$74)</f>
        <v>22.507541613522793</v>
      </c>
      <c r="AU21" s="603">
        <f>AD21*$O21/100*(IEVADE!$B$74)</f>
        <v>26.784230332691543</v>
      </c>
      <c r="AV21" s="603">
        <f>AH21*$O21/100*(IEVADE!$B$74)</f>
        <v>4.8369440775027766</v>
      </c>
      <c r="AW21" s="603">
        <f>AI21*$O21/100*(IEVADE!$B$74)</f>
        <v>21.89036535760329</v>
      </c>
      <c r="AX21" s="603">
        <f>AJ21*$O21/100*(IEVADE!$B$74)</f>
        <v>148.56574505807521</v>
      </c>
      <c r="AY21" s="623">
        <f>(AK21+AR21)*IEVADE!$D$69*IEVADE!$G$66+IEVADE!$B$66*(1-IEVADE!$D$69)*(AK21+AR21)</f>
        <v>14480.943813557415</v>
      </c>
      <c r="AZ21" s="623">
        <f>(AS21+AL21)*IEVADE!$C$66</f>
        <v>8582.4263625836356</v>
      </c>
      <c r="BA21" s="623">
        <f>(AT21+AM21)*IEVADE!$D$66</f>
        <v>3607.1377187227572</v>
      </c>
      <c r="BB21" s="623">
        <f>(AU21+AN21)*IEVADE!$E$66</f>
        <v>1960.5861478982836</v>
      </c>
      <c r="BC21" s="623">
        <f>(AV21+AO21)*IEVADE!$F$66</f>
        <v>310.13105978524538</v>
      </c>
      <c r="BD21" s="598" t="str">
        <f t="shared" si="2"/>
        <v>KC</v>
      </c>
      <c r="BE21" s="603">
        <f>IF(OR(BD21="V1", BD21="V2",BD21="V3",BD21="KC"),(O21-AP21-AW21)*IEVADE!$B$39,(O21-AP21-AW21)*IEVADE!$B$40)</f>
        <v>9738.8553466718859</v>
      </c>
      <c r="BF21" s="603">
        <f t="shared" si="3"/>
        <v>19202.36975587545</v>
      </c>
    </row>
    <row r="22" spans="1:58">
      <c r="A22" s="161">
        <f t="shared" si="0"/>
        <v>1</v>
      </c>
      <c r="B22" s="161">
        <v>17</v>
      </c>
      <c r="C22" s="382" t="s">
        <v>102</v>
      </c>
      <c r="D22" s="382">
        <v>17</v>
      </c>
      <c r="E22" s="382" t="s">
        <v>145</v>
      </c>
      <c r="F22" s="382">
        <v>1</v>
      </c>
      <c r="G22" s="382" t="str">
        <f t="shared" si="1"/>
        <v>1_bezKKC</v>
      </c>
      <c r="H22" s="512">
        <f>starp_rezult!$V$2</f>
        <v>81</v>
      </c>
      <c r="I22" s="512">
        <f>starp_rezult!$V$3</f>
        <v>79</v>
      </c>
      <c r="J22" s="564">
        <f>starp_rezult!$V$4</f>
        <v>33.864742837486858</v>
      </c>
      <c r="K22" s="564">
        <f>starp_rezult!$V$5</f>
        <v>36.210911679909202</v>
      </c>
      <c r="L22" s="564">
        <f>starp_rezult!$V$6</f>
        <v>32.069581591610422</v>
      </c>
      <c r="M22" s="564">
        <f>starp_rezult!$V$7</f>
        <v>33.863440809424183</v>
      </c>
      <c r="N22" s="512">
        <f>starp_rezult!$V$8</f>
        <v>419.2321835103599</v>
      </c>
      <c r="O22" s="512">
        <f>starp_rezult!$V$9</f>
        <v>510.84710774436019</v>
      </c>
      <c r="P22" s="515"/>
      <c r="Q22" s="515"/>
      <c r="R22" s="515"/>
      <c r="S22" s="515"/>
      <c r="T22" s="515"/>
      <c r="U22" s="515"/>
      <c r="V22" s="382">
        <v>17</v>
      </c>
      <c r="W22" s="640">
        <v>40.721846238932613</v>
      </c>
      <c r="X22" s="640">
        <v>27.463748607059774</v>
      </c>
      <c r="Y22" s="640">
        <v>9.4395779087937957</v>
      </c>
      <c r="Z22" s="640">
        <v>4.7352370741507546</v>
      </c>
      <c r="AA22" s="640">
        <v>2.87776566492452</v>
      </c>
      <c r="AB22" s="640">
        <v>14.76182450613854</v>
      </c>
      <c r="AC22" s="640">
        <v>100</v>
      </c>
      <c r="AD22" s="640">
        <v>17.710898178133061</v>
      </c>
      <c r="AE22" s="640">
        <v>28.45194152274275</v>
      </c>
      <c r="AF22" s="640">
        <v>21.921247835934796</v>
      </c>
      <c r="AG22" s="640">
        <v>14.10515396982362</v>
      </c>
      <c r="AH22" s="640">
        <v>3.0148793054306098</v>
      </c>
      <c r="AI22" s="640">
        <v>14.795879187935174</v>
      </c>
      <c r="AJ22" s="640">
        <v>100</v>
      </c>
      <c r="AK22" s="603">
        <f>W22*$O22/100*(1-IEVADE!$B$74)</f>
        <v>145.61846161218492</v>
      </c>
      <c r="AL22" s="603">
        <f>X22*$O22/100*(1-IEVADE!$B$74)</f>
        <v>98.208435806142802</v>
      </c>
      <c r="AM22" s="603">
        <f>Y22*$O22/100*(1-IEVADE!$B$74)</f>
        <v>33.755267511244064</v>
      </c>
      <c r="AN22" s="603">
        <f>Z22*$O22/100*(1-IEVADE!$B$74)</f>
        <v>16.932875146696457</v>
      </c>
      <c r="AO22" s="603">
        <f>AA22*$O22/100*(1-IEVADE!$B$74)</f>
        <v>10.290687866849016</v>
      </c>
      <c r="AP22" s="603">
        <f>AB22*$O22/100*(1-IEVADE!$B$74)</f>
        <v>52.787247477934834</v>
      </c>
      <c r="AQ22" s="603">
        <f>AC22*$O22/100*(1-IEVADE!$B$74)</f>
        <v>357.59297542105213</v>
      </c>
      <c r="AR22" s="603">
        <f>AE22*$O22/100*(IEVADE!$B$74)</f>
        <v>43.603776109814397</v>
      </c>
      <c r="AS22" s="603">
        <f>AF22*$O22/100*(IEVADE!$B$74)</f>
        <v>33.595218165403814</v>
      </c>
      <c r="AT22" s="603">
        <f>AG22*$O22/100*(IEVADE!$B$74)</f>
        <v>21.61673132931983</v>
      </c>
      <c r="AU22" s="603">
        <f>AD22*$O22/100*(IEVADE!$B$74)</f>
        <v>27.142683329562395</v>
      </c>
      <c r="AV22" s="603">
        <f>AH22*$O22/100*(IEVADE!$B$74)</f>
        <v>4.620427120132657</v>
      </c>
      <c r="AW22" s="603">
        <f>AI22*$O22/100*(IEVADE!$B$74)</f>
        <v>22.67529626907497</v>
      </c>
      <c r="AX22" s="603">
        <f>AJ22*$O22/100*(IEVADE!$B$74)</f>
        <v>153.25413232330806</v>
      </c>
      <c r="AY22" s="623">
        <f>(AK22+AR22)*IEVADE!$D$69*IEVADE!$G$66+IEVADE!$B$66*(1-IEVADE!$D$69)*(AK22+AR22)</f>
        <v>16083.890206369942</v>
      </c>
      <c r="AZ22" s="623">
        <f>(AS22+AL22)*IEVADE!$C$66</f>
        <v>8567.2375081505306</v>
      </c>
      <c r="BA22" s="623">
        <f>(AT22+AM22)*IEVADE!$D$66</f>
        <v>3322.3199304338332</v>
      </c>
      <c r="BB22" s="623">
        <f>(AU22+AN22)*IEVADE!$E$66</f>
        <v>1983.4001314316481</v>
      </c>
      <c r="BC22" s="623">
        <f>(AV22+AO22)*IEVADE!$F$66</f>
        <v>298.22229973963346</v>
      </c>
      <c r="BD22" s="598" t="str">
        <f t="shared" si="2"/>
        <v>KC</v>
      </c>
      <c r="BE22" s="603">
        <f>IF(OR(BD22="V1", BD22="V2",BD22="V3",BD22="KC"),(O22-AP22-AW22)*IEVADE!$B$39,(O22-AP22-AW22)*IEVADE!$B$40)</f>
        <v>10057.383428338795</v>
      </c>
      <c r="BF22" s="603">
        <f t="shared" si="3"/>
        <v>20197.686647786795</v>
      </c>
    </row>
    <row r="23" spans="1:58">
      <c r="A23" s="161">
        <f t="shared" si="0"/>
        <v>1</v>
      </c>
      <c r="B23" s="161">
        <v>18</v>
      </c>
      <c r="C23" s="382" t="s">
        <v>102</v>
      </c>
      <c r="D23" s="382">
        <v>18</v>
      </c>
      <c r="E23" s="382" t="s">
        <v>145</v>
      </c>
      <c r="F23" s="382">
        <v>1</v>
      </c>
      <c r="G23" s="382" t="str">
        <f t="shared" si="1"/>
        <v>1_bezKKC</v>
      </c>
      <c r="H23" s="512">
        <f>starp_rezult!$W$2</f>
        <v>86</v>
      </c>
      <c r="I23" s="512">
        <f>starp_rezult!$W$3</f>
        <v>84</v>
      </c>
      <c r="J23" s="564">
        <f>starp_rezult!$W$4</f>
        <v>34.541099834036068</v>
      </c>
      <c r="K23" s="564">
        <f>starp_rezult!$W$5</f>
        <v>36.780294239474657</v>
      </c>
      <c r="L23" s="564">
        <f>starp_rezult!$W$6</f>
        <v>33.06333998906247</v>
      </c>
      <c r="M23" s="564">
        <f>starp_rezult!$W$7</f>
        <v>33.5921298398437</v>
      </c>
      <c r="N23" s="512">
        <f>starp_rezult!$W$8</f>
        <v>391.24987604563779</v>
      </c>
      <c r="O23" s="512">
        <f>starp_rezult!$W$9</f>
        <v>516.76743082284304</v>
      </c>
      <c r="P23" s="515"/>
      <c r="Q23" s="515"/>
      <c r="R23" s="515"/>
      <c r="S23" s="515"/>
      <c r="T23" s="515"/>
      <c r="U23" s="515"/>
      <c r="V23" s="382">
        <v>18</v>
      </c>
      <c r="W23" s="640">
        <v>43.126326977417918</v>
      </c>
      <c r="X23" s="640">
        <v>26.072809325778294</v>
      </c>
      <c r="Y23" s="640">
        <v>8.6389781941823696</v>
      </c>
      <c r="Z23" s="640">
        <v>4.4110661079188809</v>
      </c>
      <c r="AA23" s="640">
        <v>2.7626200351012922</v>
      </c>
      <c r="AB23" s="640">
        <v>14.988199359601243</v>
      </c>
      <c r="AC23" s="640">
        <v>100</v>
      </c>
      <c r="AD23" s="640">
        <v>17.391074201799704</v>
      </c>
      <c r="AE23" s="640">
        <v>30.512708073601434</v>
      </c>
      <c r="AF23" s="640">
        <v>21.793103370085472</v>
      </c>
      <c r="AG23" s="640">
        <v>12.468919258099593</v>
      </c>
      <c r="AH23" s="640">
        <v>3.342281939024077</v>
      </c>
      <c r="AI23" s="640">
        <v>14.491913157389732</v>
      </c>
      <c r="AJ23" s="640">
        <v>100.00000000000001</v>
      </c>
      <c r="AK23" s="603">
        <f>W23*$O23/100*(1-IEVADE!$B$74)</f>
        <v>156.00396835062284</v>
      </c>
      <c r="AL23" s="603">
        <f>X23*$O23/100*(1-IEVADE!$B$74)</f>
        <v>94.315050827314181</v>
      </c>
      <c r="AM23" s="603">
        <f>Y23*$O23/100*(1-IEVADE!$B$74)</f>
        <v>31.250397964395304</v>
      </c>
      <c r="AN23" s="603">
        <f>Z23*$O23/100*(1-IEVADE!$B$74)</f>
        <v>15.956467098452704</v>
      </c>
      <c r="AO23" s="603">
        <f>AA23*$O23/100*(1-IEVADE!$B$74)</f>
        <v>9.9934244051530481</v>
      </c>
      <c r="AP23" s="603">
        <f>AB23*$O23/100*(1-IEVADE!$B$74)</f>
        <v>54.217892930052002</v>
      </c>
      <c r="AQ23" s="603">
        <f>AC23*$O23/100*(1-IEVADE!$B$74)</f>
        <v>361.73720157599013</v>
      </c>
      <c r="AR23" s="603">
        <f>AE23*$O23/100*(IEVADE!$B$74)</f>
        <v>47.303921275927294</v>
      </c>
      <c r="AS23" s="603">
        <f>AF23*$O23/100*(IEVADE!$B$74)</f>
        <v>33.785898114647132</v>
      </c>
      <c r="AT23" s="603">
        <f>AG23*$O23/100*(IEVADE!$B$74)</f>
        <v>19.330594110436788</v>
      </c>
      <c r="AU23" s="603">
        <f>AD23*$O23/100*(IEVADE!$B$74)</f>
        <v>26.96142220354038</v>
      </c>
      <c r="AV23" s="603">
        <f>AH23*$O23/100*(IEVADE!$B$74)</f>
        <v>5.1815473521451878</v>
      </c>
      <c r="AW23" s="603">
        <f>AI23*$O23/100*(IEVADE!$B$74)</f>
        <v>22.46684619015614</v>
      </c>
      <c r="AX23" s="603">
        <f>AJ23*$O23/100*(IEVADE!$B$74)</f>
        <v>155.03022924685291</v>
      </c>
      <c r="AY23" s="623">
        <f>(AK23+AR23)*IEVADE!$D$69*IEVADE!$G$66+IEVADE!$B$66*(1-IEVADE!$D$69)*(AK23+AR23)</f>
        <v>17281.170618256761</v>
      </c>
      <c r="AZ23" s="623">
        <f>(AS23+AL23)*IEVADE!$C$66</f>
        <v>8326.5616812274857</v>
      </c>
      <c r="BA23" s="623">
        <f>(AT23+AM23)*IEVADE!$D$66</f>
        <v>3034.8595244899257</v>
      </c>
      <c r="BB23" s="623">
        <f>(AU23+AN23)*IEVADE!$E$66</f>
        <v>1931.3050185896889</v>
      </c>
      <c r="BC23" s="623">
        <f>(AV23+AO23)*IEVADE!$F$66</f>
        <v>303.4994351459647</v>
      </c>
      <c r="BD23" s="598" t="str">
        <f t="shared" si="2"/>
        <v>KC</v>
      </c>
      <c r="BE23" s="603">
        <f>IF(OR(BD23="V1", BD23="V2",BD23="V3",BD23="KC"),(O23-AP23-AW23)*IEVADE!$B$39,(O23-AP23-AW23)*IEVADE!$B$40)</f>
        <v>10165.910178330865</v>
      </c>
      <c r="BF23" s="603">
        <f t="shared" si="3"/>
        <v>20711.486099378963</v>
      </c>
    </row>
    <row r="24" spans="1:58">
      <c r="A24" s="161">
        <f t="shared" si="0"/>
        <v>1</v>
      </c>
      <c r="B24" s="161">
        <v>19</v>
      </c>
      <c r="C24" s="382" t="s">
        <v>102</v>
      </c>
      <c r="D24" s="382">
        <v>19</v>
      </c>
      <c r="E24" s="382" t="s">
        <v>145</v>
      </c>
      <c r="F24" s="382">
        <v>1</v>
      </c>
      <c r="G24" s="382" t="str">
        <f t="shared" si="1"/>
        <v>1_bezKKC</v>
      </c>
      <c r="H24" s="512">
        <f>starp_rezult!$X$2</f>
        <v>91</v>
      </c>
      <c r="I24" s="512">
        <f>starp_rezult!$X$3</f>
        <v>89</v>
      </c>
      <c r="J24" s="564">
        <f>starp_rezult!$X$4</f>
        <v>35.194546261089549</v>
      </c>
      <c r="K24" s="564">
        <f>starp_rezult!$X$5</f>
        <v>37.291510373536035</v>
      </c>
      <c r="L24" s="564">
        <f>starp_rezult!$X$6</f>
        <v>34.024992034761823</v>
      </c>
      <c r="M24" s="564">
        <f>starp_rezult!$X$7</f>
        <v>32.71646290809489</v>
      </c>
      <c r="N24" s="512">
        <f>starp_rezult!$X$8</f>
        <v>359.81593982217186</v>
      </c>
      <c r="O24" s="512">
        <f>starp_rezult!$X$9</f>
        <v>512.75590081424036</v>
      </c>
      <c r="P24" s="515"/>
      <c r="Q24" s="515"/>
      <c r="R24" s="515"/>
      <c r="S24" s="515"/>
      <c r="T24" s="515"/>
      <c r="U24" s="515"/>
      <c r="V24" s="382">
        <v>19</v>
      </c>
      <c r="W24" s="640">
        <v>45.299349564771383</v>
      </c>
      <c r="X24" s="640">
        <v>24.814078493230184</v>
      </c>
      <c r="Y24" s="640">
        <v>8.5094712664765417</v>
      </c>
      <c r="Z24" s="640">
        <v>3.9426739074284551</v>
      </c>
      <c r="AA24" s="640">
        <v>2.5185032146446984</v>
      </c>
      <c r="AB24" s="640">
        <v>14.915923553448735</v>
      </c>
      <c r="AC24" s="640">
        <v>100</v>
      </c>
      <c r="AD24" s="640">
        <v>17.122002227445606</v>
      </c>
      <c r="AE24" s="640">
        <v>32.38832844551478</v>
      </c>
      <c r="AF24" s="640">
        <v>21.064937978584968</v>
      </c>
      <c r="AG24" s="640">
        <v>12.233218324506673</v>
      </c>
      <c r="AH24" s="640">
        <v>2.5859169666995894</v>
      </c>
      <c r="AI24" s="640">
        <v>14.605596057248391</v>
      </c>
      <c r="AJ24" s="640">
        <v>100</v>
      </c>
      <c r="AK24" s="603">
        <f>W24*$O24/100*(1-IEVADE!$B$74)</f>
        <v>162.59256154668461</v>
      </c>
      <c r="AL24" s="603">
        <f>X24*$O24/100*(1-IEVADE!$B$74)</f>
        <v>89.064956194700571</v>
      </c>
      <c r="AM24" s="603">
        <f>Y24*$O24/100*(1-IEVADE!$B$74)</f>
        <v>30.542971232865515</v>
      </c>
      <c r="AN24" s="603">
        <f>Z24*$O24/100*(1-IEVADE!$B$74)</f>
        <v>14.151405177141948</v>
      </c>
      <c r="AO24" s="603">
        <f>AA24*$O24/100*(1-IEVADE!$B$74)</f>
        <v>9.0396416917009166</v>
      </c>
      <c r="AP24" s="603">
        <f>AB24*$O24/100*(1-IEVADE!$B$74)</f>
        <v>53.537594726874659</v>
      </c>
      <c r="AQ24" s="603">
        <f>AC24*$O24/100*(1-IEVADE!$B$74)</f>
        <v>358.92913056996821</v>
      </c>
      <c r="AR24" s="603">
        <f>AE24*$O24/100*(IEVADE!$B$74)</f>
        <v>49.821919583842252</v>
      </c>
      <c r="AS24" s="603">
        <f>AF24*$O24/100*(IEVADE!$B$74)</f>
        <v>32.403513746416316</v>
      </c>
      <c r="AT24" s="603">
        <f>AG24*$O24/100*(IEVADE!$B$74)</f>
        <v>18.817964645519073</v>
      </c>
      <c r="AU24" s="603">
        <f>AD24*$O24/100*(IEVADE!$B$74)</f>
        <v>26.338223027631901</v>
      </c>
      <c r="AV24" s="603">
        <f>AH24*$O24/100*(IEVADE!$B$74)</f>
        <v>3.9778325510726273</v>
      </c>
      <c r="AW24" s="603">
        <f>AI24*$O24/100*(IEVADE!$B$74)</f>
        <v>22.467316689789946</v>
      </c>
      <c r="AX24" s="603">
        <f>AJ24*$O24/100*(IEVADE!$B$74)</f>
        <v>153.8267702442721</v>
      </c>
      <c r="AY24" s="623">
        <f>(AK24+AR24)*IEVADE!$D$69*IEVADE!$G$66+IEVADE!$B$66*(1-IEVADE!$D$69)*(AK24+AR24)</f>
        <v>18055.230896094785</v>
      </c>
      <c r="AZ24" s="623">
        <f>(AS24+AL24)*IEVADE!$C$66</f>
        <v>7895.4505461725985</v>
      </c>
      <c r="BA24" s="623">
        <f>(AT24+AM24)*IEVADE!$D$66</f>
        <v>2961.6561527030753</v>
      </c>
      <c r="BB24" s="623">
        <f>(AU24+AN24)*IEVADE!$E$66</f>
        <v>1822.0332692148233</v>
      </c>
      <c r="BC24" s="623">
        <f>(AV24+AO24)*IEVADE!$F$66</f>
        <v>260.34948485547085</v>
      </c>
      <c r="BD24" s="598" t="str">
        <f t="shared" si="2"/>
        <v>KC</v>
      </c>
      <c r="BE24" s="603">
        <f>IF(OR(BD24="V1", BD24="V2",BD24="V3",BD24="KC"),(O24-AP24-AW24)*IEVADE!$B$39,(O24-AP24-AW24)*IEVADE!$B$40)</f>
        <v>10088.947855084001</v>
      </c>
      <c r="BF24" s="603">
        <f t="shared" si="3"/>
        <v>20905.772493956749</v>
      </c>
    </row>
    <row r="25" spans="1:58">
      <c r="A25" s="161">
        <f t="shared" si="0"/>
        <v>1</v>
      </c>
      <c r="B25" s="161">
        <v>20</v>
      </c>
      <c r="C25" s="382" t="s">
        <v>102</v>
      </c>
      <c r="D25" s="382">
        <v>20</v>
      </c>
      <c r="E25" s="382" t="s">
        <v>145</v>
      </c>
      <c r="F25" s="382">
        <v>1</v>
      </c>
      <c r="G25" s="382" t="str">
        <f t="shared" si="1"/>
        <v>1_bezKKC</v>
      </c>
      <c r="H25" s="512">
        <f>starp_rezult!$Y$2</f>
        <v>96</v>
      </c>
      <c r="I25" s="512">
        <f>starp_rezult!$Y$3</f>
        <v>94</v>
      </c>
      <c r="J25" s="564">
        <f>starp_rezult!$Y$4</f>
        <v>35.835468913046647</v>
      </c>
      <c r="K25" s="564">
        <f>starp_rezult!$Y$5</f>
        <v>37.752495568615153</v>
      </c>
      <c r="L25" s="564">
        <f>starp_rezult!$Y$6</f>
        <v>34.963176534135265</v>
      </c>
      <c r="M25" s="564">
        <f>starp_rezult!$Y$7</f>
        <v>31.277274810331921</v>
      </c>
      <c r="N25" s="512">
        <f>starp_rezult!$Y$8</f>
        <v>325.77462875534019</v>
      </c>
      <c r="O25" s="512">
        <f>starp_rezult!$Y$9</f>
        <v>499.10218658472843</v>
      </c>
      <c r="P25" s="515"/>
      <c r="Q25" s="515"/>
      <c r="R25" s="515"/>
      <c r="S25" s="515"/>
      <c r="T25" s="515"/>
      <c r="U25" s="515"/>
      <c r="V25" s="382">
        <v>20</v>
      </c>
      <c r="W25" s="640">
        <v>47.46828076092266</v>
      </c>
      <c r="X25" s="640">
        <v>23.392907048190629</v>
      </c>
      <c r="Y25" s="640">
        <v>7.9719351337859372</v>
      </c>
      <c r="Z25" s="640">
        <v>3.6572031374630152</v>
      </c>
      <c r="AA25" s="640">
        <v>2.6939382378754768</v>
      </c>
      <c r="AB25" s="640">
        <v>14.815735681762277</v>
      </c>
      <c r="AC25" s="640">
        <v>99.999999999999986</v>
      </c>
      <c r="AD25" s="640">
        <v>16.862150779001773</v>
      </c>
      <c r="AE25" s="640">
        <v>34.210576051712692</v>
      </c>
      <c r="AF25" s="640">
        <v>20.29250704488512</v>
      </c>
      <c r="AG25" s="640">
        <v>11.776897550540449</v>
      </c>
      <c r="AH25" s="640">
        <v>2.1970653469351578</v>
      </c>
      <c r="AI25" s="640">
        <v>14.660803226924818</v>
      </c>
      <c r="AJ25" s="640">
        <v>100.00000000000001</v>
      </c>
      <c r="AK25" s="603">
        <f>W25*$O25/100*(1-IEVADE!$B$74)</f>
        <v>165.84065904836007</v>
      </c>
      <c r="AL25" s="603">
        <f>X25*$O25/100*(1-IEVADE!$B$74)</f>
        <v>81.728157408276729</v>
      </c>
      <c r="AM25" s="603">
        <f>Y25*$O25/100*(1-IEVADE!$B$74)</f>
        <v>27.851671796089267</v>
      </c>
      <c r="AN25" s="603">
        <f>Z25*$O25/100*(1-IEVADE!$B$74)</f>
        <v>12.777226578846241</v>
      </c>
      <c r="AO25" s="603">
        <f>AA25*$O25/100*(1-IEVADE!$B$74)</f>
        <v>9.4118532553350249</v>
      </c>
      <c r="AP25" s="603">
        <f>AB25*$O25/100*(1-IEVADE!$B$74)</f>
        <v>51.761962522402541</v>
      </c>
      <c r="AQ25" s="603">
        <f>AC25*$O25/100*(1-IEVADE!$B$74)</f>
        <v>349.37153060930979</v>
      </c>
      <c r="AR25" s="603">
        <f>AE25*$O25/100*(IEVADE!$B$74)</f>
        <v>51.223719935198851</v>
      </c>
      <c r="AS25" s="603">
        <f>AF25*$O25/100*(IEVADE!$B$74)</f>
        <v>30.384103912164509</v>
      </c>
      <c r="AT25" s="603">
        <f>AG25*$O25/100*(IEVADE!$B$74)</f>
        <v>17.633625955977212</v>
      </c>
      <c r="AU25" s="603">
        <f>AD25*$O25/100*(IEVADE!$B$74)</f>
        <v>25.247808972963497</v>
      </c>
      <c r="AV25" s="603">
        <f>AH25*$O25/100*(IEVADE!$B$74)</f>
        <v>3.2896803561746162</v>
      </c>
      <c r="AW25" s="603">
        <f>AI25*$O25/100*(IEVADE!$B$74)</f>
        <v>21.951716842939856</v>
      </c>
      <c r="AX25" s="603">
        <f>AJ25*$O25/100*(IEVADE!$B$74)</f>
        <v>149.73065597541853</v>
      </c>
      <c r="AY25" s="623">
        <f>(AK25+AR25)*IEVADE!$D$69*IEVADE!$G$66+IEVADE!$B$66*(1-IEVADE!$D$69)*(AK25+AR25)</f>
        <v>18450.472213602508</v>
      </c>
      <c r="AZ25" s="623">
        <f>(AS25+AL25)*IEVADE!$C$66</f>
        <v>7287.2969858286806</v>
      </c>
      <c r="BA25" s="623">
        <f>(AT25+AM25)*IEVADE!$D$66</f>
        <v>2729.1178651239888</v>
      </c>
      <c r="BB25" s="623">
        <f>(AU25+AN25)*IEVADE!$E$66</f>
        <v>1711.1265998314382</v>
      </c>
      <c r="BC25" s="623">
        <f>(AV25+AO25)*IEVADE!$F$66</f>
        <v>254.03067223019281</v>
      </c>
      <c r="BD25" s="598" t="str">
        <f t="shared" si="2"/>
        <v>KC</v>
      </c>
      <c r="BE25" s="603">
        <f>IF(OR(BD25="V1", BD25="V2",BD25="V3",BD25="KC"),(O25-AP25-AW25)*IEVADE!$B$39,(O25-AP25-AW25)*IEVADE!$B$40)</f>
        <v>9826.4745167678175</v>
      </c>
      <c r="BF25" s="603">
        <f t="shared" si="3"/>
        <v>20605.569819848992</v>
      </c>
    </row>
    <row r="26" spans="1:58">
      <c r="A26" s="161">
        <f t="shared" si="0"/>
        <v>1</v>
      </c>
      <c r="B26" s="161">
        <v>21</v>
      </c>
      <c r="C26" s="382" t="s">
        <v>102</v>
      </c>
      <c r="D26" s="382">
        <v>21</v>
      </c>
      <c r="E26" s="382" t="s">
        <v>145</v>
      </c>
      <c r="F26" s="382">
        <v>1</v>
      </c>
      <c r="G26" s="382" t="str">
        <f t="shared" si="1"/>
        <v>1_bezKKC</v>
      </c>
      <c r="H26" s="512">
        <f>starp_rezult!$Z$2</f>
        <v>101</v>
      </c>
      <c r="I26" s="512">
        <f>starp_rezult!$Z$3</f>
        <v>99</v>
      </c>
      <c r="J26" s="564">
        <f>starp_rezult!$Z$4</f>
        <v>36.472931336526258</v>
      </c>
      <c r="K26" s="564">
        <f>starp_rezult!$Z$5</f>
        <v>38.169865213173885</v>
      </c>
      <c r="L26" s="564">
        <f>starp_rezult!$Z$6</f>
        <v>35.88566773454653</v>
      </c>
      <c r="M26" s="564">
        <f>starp_rezult!$Z$7</f>
        <v>29.344155629444074</v>
      </c>
      <c r="N26" s="512">
        <f>starp_rezult!$Z$8</f>
        <v>290.12801896046659</v>
      </c>
      <c r="O26" s="512">
        <f>starp_rezult!$Z$9</f>
        <v>476.58956506510975</v>
      </c>
      <c r="P26" s="515"/>
      <c r="Q26" s="515"/>
      <c r="R26" s="515"/>
      <c r="S26" s="515"/>
      <c r="T26" s="515"/>
      <c r="U26" s="515"/>
      <c r="V26" s="382">
        <v>21</v>
      </c>
      <c r="W26" s="640">
        <v>50.325179226878468</v>
      </c>
      <c r="X26" s="640">
        <v>21.513870737595038</v>
      </c>
      <c r="Y26" s="640">
        <v>6.9759419490144854</v>
      </c>
      <c r="Z26" s="640">
        <v>3.7764685075592523</v>
      </c>
      <c r="AA26" s="640">
        <v>2.6551519480499519</v>
      </c>
      <c r="AB26" s="640">
        <v>14.753387630902798</v>
      </c>
      <c r="AC26" s="640">
        <v>99.999999999999986</v>
      </c>
      <c r="AD26" s="640">
        <v>16.594600448497175</v>
      </c>
      <c r="AE26" s="640">
        <v>35.997112968857962</v>
      </c>
      <c r="AF26" s="640">
        <v>19.453673464503023</v>
      </c>
      <c r="AG26" s="640">
        <v>10.968166297018419</v>
      </c>
      <c r="AH26" s="640">
        <v>2.2063419779116975</v>
      </c>
      <c r="AI26" s="640">
        <v>14.780104843211712</v>
      </c>
      <c r="AJ26" s="640">
        <v>99.999999999999986</v>
      </c>
      <c r="AK26" s="603">
        <f>W26*$O26/100*(1-IEVADE!$B$74)</f>
        <v>167.89118695693193</v>
      </c>
      <c r="AL26" s="603">
        <f>X26*$O26/100*(1-IEVADE!$B$74)</f>
        <v>71.773004083881872</v>
      </c>
      <c r="AM26" s="603">
        <f>Y26*$O26/100*(1-IEVADE!$B$74)</f>
        <v>23.272627975801871</v>
      </c>
      <c r="AN26" s="603">
        <f>Z26*$O26/100*(1-IEVADE!$B$74)</f>
        <v>12.598778384498237</v>
      </c>
      <c r="AO26" s="603">
        <f>AA26*$O26/100*(1-IEVADE!$B$74)</f>
        <v>8.8579239847203368</v>
      </c>
      <c r="AP26" s="603">
        <f>AB26*$O26/100*(1-IEVADE!$B$74)</f>
        <v>49.219174159742536</v>
      </c>
      <c r="AQ26" s="603">
        <f>AC26*$O26/100*(1-IEVADE!$B$74)</f>
        <v>333.61269554557674</v>
      </c>
      <c r="AR26" s="603">
        <f>AE26*$O26/100*(IEVADE!$B$74)</f>
        <v>51.467545240282909</v>
      </c>
      <c r="AS26" s="603">
        <f>AF26*$O26/100*(IEVADE!$B$74)</f>
        <v>27.814253326098488</v>
      </c>
      <c r="AT26" s="603">
        <f>AG26*$O26/100*(IEVADE!$B$74)</f>
        <v>15.681940815173409</v>
      </c>
      <c r="AU26" s="603">
        <f>AD26*$O26/100*(IEVADE!$B$74)</f>
        <v>23.726440230535633</v>
      </c>
      <c r="AV26" s="603">
        <f>AH26*$O26/100*(IEVADE!$B$74)</f>
        <v>3.1545586909134893</v>
      </c>
      <c r="AW26" s="603">
        <f>AI26*$O26/100*(IEVADE!$B$74)</f>
        <v>21.132131216528972</v>
      </c>
      <c r="AX26" s="603">
        <f>AJ26*$O26/100*(IEVADE!$B$74)</f>
        <v>142.9768695195329</v>
      </c>
      <c r="AY26" s="623">
        <f>(AK26+AR26)*IEVADE!$D$69*IEVADE!$G$66+IEVADE!$B$66*(1-IEVADE!$D$69)*(AK26+AR26)</f>
        <v>18645.492236763261</v>
      </c>
      <c r="AZ26" s="623">
        <f>(AS26+AL26)*IEVADE!$C$66</f>
        <v>6473.1717316487238</v>
      </c>
      <c r="BA26" s="623">
        <f>(AT26+AM26)*IEVADE!$D$66</f>
        <v>2337.2741274585169</v>
      </c>
      <c r="BB26" s="623">
        <f>(AU26+AN26)*IEVADE!$E$66</f>
        <v>1634.6348376765241</v>
      </c>
      <c r="BC26" s="623">
        <f>(AV26+AO26)*IEVADE!$F$66</f>
        <v>240.24965351267653</v>
      </c>
      <c r="BD26" s="598" t="str">
        <f t="shared" si="2"/>
        <v>KC</v>
      </c>
      <c r="BE26" s="603">
        <f>IF(OR(BD26="V1", BD26="V2",BD26="V3",BD26="KC"),(O26-AP26-AW26)*IEVADE!$B$39,(O26-AP26-AW26)*IEVADE!$B$40)</f>
        <v>9384.1037988121643</v>
      </c>
      <c r="BF26" s="603">
        <f t="shared" si="3"/>
        <v>19946.718788247537</v>
      </c>
    </row>
    <row r="27" spans="1:58">
      <c r="A27" s="161">
        <f t="shared" si="0"/>
        <v>1</v>
      </c>
      <c r="B27" s="161">
        <v>22</v>
      </c>
      <c r="C27" s="382" t="s">
        <v>102</v>
      </c>
      <c r="D27" s="382">
        <v>22</v>
      </c>
      <c r="E27" s="382" t="s">
        <v>145</v>
      </c>
      <c r="F27" s="382">
        <v>1</v>
      </c>
      <c r="G27" s="382" t="str">
        <f t="shared" si="1"/>
        <v>1_bezKKC</v>
      </c>
      <c r="H27" s="512">
        <f>starp_rezult!$AA$2</f>
        <v>106</v>
      </c>
      <c r="I27" s="512">
        <f>starp_rezult!$AA$3</f>
        <v>104</v>
      </c>
      <c r="J27" s="564">
        <f>starp_rezult!$AA$4</f>
        <v>37.114933287276742</v>
      </c>
      <c r="K27" s="564">
        <f>starp_rezult!$AA$5</f>
        <v>38.549168554731146</v>
      </c>
      <c r="L27" s="564">
        <f>starp_rezult!$AA$6</f>
        <v>36.799202544024993</v>
      </c>
      <c r="M27" s="564">
        <f>starp_rezult!$AA$7</f>
        <v>27.01021186016148</v>
      </c>
      <c r="N27" s="512">
        <f>starp_rezult!$AA$8</f>
        <v>253.95764697098383</v>
      </c>
      <c r="O27" s="512">
        <f>starp_rezult!$AA$9</f>
        <v>446.43359718256767</v>
      </c>
      <c r="P27" s="515"/>
      <c r="Q27" s="515"/>
      <c r="R27" s="515"/>
      <c r="S27" s="515"/>
      <c r="T27" s="515"/>
      <c r="U27" s="515"/>
      <c r="V27" s="382">
        <v>22</v>
      </c>
      <c r="W27" s="640">
        <v>53.556434606572189</v>
      </c>
      <c r="X27" s="640">
        <v>18.521375878780031</v>
      </c>
      <c r="Y27" s="640">
        <v>6.5755666180380397</v>
      </c>
      <c r="Z27" s="640">
        <v>4.8058850896272718</v>
      </c>
      <c r="AA27" s="640">
        <v>1.633311366453035</v>
      </c>
      <c r="AB27" s="640">
        <v>14.907426440529445</v>
      </c>
      <c r="AC27" s="640">
        <v>100</v>
      </c>
      <c r="AD27" s="640">
        <v>16.353089444740018</v>
      </c>
      <c r="AE27" s="640">
        <v>38.676754670158871</v>
      </c>
      <c r="AF27" s="640">
        <v>17.944030405579113</v>
      </c>
      <c r="AG27" s="640">
        <v>10.347612212864739</v>
      </c>
      <c r="AH27" s="640">
        <v>1.9590702709525016</v>
      </c>
      <c r="AI27" s="640">
        <v>14.719442995704737</v>
      </c>
      <c r="AJ27" s="640">
        <v>99.999999999999972</v>
      </c>
      <c r="AK27" s="603">
        <f>W27*$O27/100*(1-IEVADE!$B$74)</f>
        <v>167.36574227579484</v>
      </c>
      <c r="AL27" s="603">
        <f>X27*$O27/100*(1-IEVADE!$B$74)</f>
        <v>57.879951208339463</v>
      </c>
      <c r="AM27" s="603">
        <f>Y27*$O27/100*(1-IEVADE!$B$74)</f>
        <v>20.548877011630328</v>
      </c>
      <c r="AN27" s="603">
        <f>Z27*$O27/100*(1-IEVADE!$B$74)</f>
        <v>15.018559977458585</v>
      </c>
      <c r="AO27" s="603">
        <f>AA27*$O27/100*(1-IEVADE!$B$74)</f>
        <v>5.1041554805136231</v>
      </c>
      <c r="AP27" s="603">
        <f>AB27*$O27/100*(1-IEVADE!$B$74)</f>
        <v>46.586232074060561</v>
      </c>
      <c r="AQ27" s="603">
        <f>AC27*$O27/100*(1-IEVADE!$B$74)</f>
        <v>312.50351802779733</v>
      </c>
      <c r="AR27" s="603">
        <f>AE27*$O27/100*(IEVADE!$B$74)</f>
        <v>51.799808144240096</v>
      </c>
      <c r="AS27" s="603">
        <f>AF27*$O27/100*(IEVADE!$B$74)</f>
        <v>24.032454125748156</v>
      </c>
      <c r="AT27" s="603">
        <f>AG27*$O27/100*(IEVADE!$B$74)</f>
        <v>13.858565227318422</v>
      </c>
      <c r="AU27" s="603">
        <f>AD27*$O27/100*(IEVADE!$B$74)</f>
        <v>21.901705637590691</v>
      </c>
      <c r="AV27" s="603">
        <f>AH27*$O27/100*(IEVADE!$B$74)</f>
        <v>2.623784364584258</v>
      </c>
      <c r="AW27" s="603">
        <f>AI27*$O27/100*(IEVADE!$B$74)</f>
        <v>19.713761655288646</v>
      </c>
      <c r="AX27" s="603">
        <f>AJ27*$O27/100*(IEVADE!$B$74)</f>
        <v>133.93007915477025</v>
      </c>
      <c r="AY27" s="623">
        <f>(AK27+AR27)*IEVADE!$D$69*IEVADE!$G$66+IEVADE!$B$66*(1-IEVADE!$D$69)*(AK27+AR27)</f>
        <v>18629.07178570297</v>
      </c>
      <c r="AZ27" s="623">
        <f>(AS27+AL27)*IEVADE!$C$66</f>
        <v>5324.3063467156953</v>
      </c>
      <c r="BA27" s="623">
        <f>(AT27+AM27)*IEVADE!$D$66</f>
        <v>2064.4465343369247</v>
      </c>
      <c r="BB27" s="623">
        <f>(AU27+AN27)*IEVADE!$E$66</f>
        <v>1661.4119526772174</v>
      </c>
      <c r="BC27" s="623">
        <f>(AV27+AO27)*IEVADE!$F$66</f>
        <v>154.55879690195761</v>
      </c>
      <c r="BD27" s="598" t="str">
        <f t="shared" si="2"/>
        <v>KC</v>
      </c>
      <c r="BE27" s="603">
        <f>IF(OR(BD27="V1", BD27="V2",BD27="V3",BD27="KC"),(O27-AP27-AW27)*IEVADE!$B$39,(O27-AP27-AW27)*IEVADE!$B$40)</f>
        <v>8781.0862397693472</v>
      </c>
      <c r="BF27" s="603">
        <f t="shared" si="3"/>
        <v>19052.709176565419</v>
      </c>
    </row>
    <row r="28" spans="1:58">
      <c r="A28" s="161">
        <f t="shared" si="0"/>
        <v>1</v>
      </c>
      <c r="B28" s="161">
        <v>23</v>
      </c>
      <c r="C28" s="382" t="s">
        <v>102</v>
      </c>
      <c r="D28" s="382">
        <v>23</v>
      </c>
      <c r="E28" s="382" t="s">
        <v>145</v>
      </c>
      <c r="F28" s="382">
        <v>1</v>
      </c>
      <c r="G28" s="382" t="str">
        <f t="shared" si="1"/>
        <v>1_bezKKC</v>
      </c>
      <c r="H28" s="512">
        <f>starp_rezult!$AB$2</f>
        <v>111</v>
      </c>
      <c r="I28" s="512">
        <f>starp_rezult!$AB$3</f>
        <v>109</v>
      </c>
      <c r="J28" s="564">
        <f>starp_rezult!$AB$4</f>
        <v>37.768623366511768</v>
      </c>
      <c r="K28" s="564">
        <f>starp_rezult!$AB$5</f>
        <v>38.89508813795107</v>
      </c>
      <c r="L28" s="564">
        <f>starp_rezult!$AB$6</f>
        <v>37.709356743590192</v>
      </c>
      <c r="M28" s="564">
        <f>starp_rezult!$AB$7</f>
        <v>24.384850670009087</v>
      </c>
      <c r="N28" s="512">
        <f>starp_rezult!$AB$8</f>
        <v>218.33932869312099</v>
      </c>
      <c r="O28" s="512">
        <f>starp_rezult!$AB$9</f>
        <v>410.1858931140261</v>
      </c>
      <c r="P28" s="515"/>
      <c r="Q28" s="515"/>
      <c r="R28" s="515"/>
      <c r="S28" s="515"/>
      <c r="T28" s="515"/>
      <c r="U28" s="515"/>
      <c r="V28" s="382">
        <v>23</v>
      </c>
      <c r="W28" s="640">
        <v>55.936792155914326</v>
      </c>
      <c r="X28" s="640">
        <v>16.490435542898222</v>
      </c>
      <c r="Y28" s="640">
        <v>7.2173552813938873</v>
      </c>
      <c r="Z28" s="640">
        <v>3.7893954476267497</v>
      </c>
      <c r="AA28" s="640">
        <v>1.6566728347829445</v>
      </c>
      <c r="AB28" s="640">
        <v>14.909348737383862</v>
      </c>
      <c r="AC28" s="640">
        <v>99.999999999999986</v>
      </c>
      <c r="AD28" s="640">
        <v>16.114361373633585</v>
      </c>
      <c r="AE28" s="640">
        <v>40.262167032296396</v>
      </c>
      <c r="AF28" s="640">
        <v>17.955731655702341</v>
      </c>
      <c r="AG28" s="640">
        <v>8.9945659754213381</v>
      </c>
      <c r="AH28" s="640">
        <v>2.2985831780994488</v>
      </c>
      <c r="AI28" s="640">
        <v>14.374590784846877</v>
      </c>
      <c r="AJ28" s="640">
        <v>99.999999999999986</v>
      </c>
      <c r="AK28" s="603">
        <f>W28*$O28/100*(1-IEVADE!$B$74)</f>
        <v>160.61138133885157</v>
      </c>
      <c r="AL28" s="603">
        <f>X28*$O28/100*(1-IEVADE!$B$74)</f>
        <v>47.349008217020909</v>
      </c>
      <c r="AM28" s="603">
        <f>Y28*$O28/100*(1-IEVADE!$B$74)</f>
        <v>20.723201254138495</v>
      </c>
      <c r="AN28" s="603">
        <f>Z28*$O28/100*(1-IEVADE!$B$74)</f>
        <v>10.880495892329021</v>
      </c>
      <c r="AO28" s="603">
        <f>AA28*$O28/100*(1-IEVADE!$B$74)</f>
        <v>4.7568067843323121</v>
      </c>
      <c r="AP28" s="603">
        <f>AB28*$O28/100*(1-IEVADE!$B$74)</f>
        <v>42.809231693145939</v>
      </c>
      <c r="AQ28" s="603">
        <f>AC28*$O28/100*(1-IEVADE!$B$74)</f>
        <v>287.13012517981821</v>
      </c>
      <c r="AR28" s="603">
        <f>AE28*$O28/100*(IEVADE!$B$74)</f>
        <v>49.544918828545782</v>
      </c>
      <c r="AS28" s="603">
        <f>AF28*$O28/100*(IEVADE!$B$74)</f>
        <v>22.095563477130163</v>
      </c>
      <c r="AT28" s="603">
        <f>AG28*$O28/100*(IEVADE!$B$74)</f>
        <v>11.0683322334037</v>
      </c>
      <c r="AU28" s="603">
        <f>AD28*$O28/100*(IEVADE!$B$74)</f>
        <v>19.829651136018168</v>
      </c>
      <c r="AV28" s="603">
        <f>AH28*$O28/100*(IEVADE!$B$74)</f>
        <v>2.8285391814167968</v>
      </c>
      <c r="AW28" s="603">
        <f>AI28*$O28/100*(IEVADE!$B$74)</f>
        <v>17.688763077693196</v>
      </c>
      <c r="AX28" s="603">
        <f>AJ28*$O28/100*(IEVADE!$B$74)</f>
        <v>123.05576793420781</v>
      </c>
      <c r="AY28" s="623">
        <f>(AK28+AR28)*IEVADE!$D$69*IEVADE!$G$66+IEVADE!$B$66*(1-IEVADE!$D$69)*(AK28+AR28)</f>
        <v>17863.285514228774</v>
      </c>
      <c r="AZ28" s="623">
        <f>(AS28+AL28)*IEVADE!$C$66</f>
        <v>4513.89716011982</v>
      </c>
      <c r="BA28" s="623">
        <f>(AT28+AM28)*IEVADE!$D$66</f>
        <v>1907.4920092525317</v>
      </c>
      <c r="BB28" s="623">
        <f>(AU28+AN28)*IEVADE!$E$66</f>
        <v>1381.9566162756234</v>
      </c>
      <c r="BC28" s="623">
        <f>(AV28+AO28)*IEVADE!$F$66</f>
        <v>151.7069193149822</v>
      </c>
      <c r="BD28" s="598" t="str">
        <f t="shared" si="2"/>
        <v>KC</v>
      </c>
      <c r="BE28" s="603">
        <f>IF(OR(BD28="V1", BD28="V2",BD28="V3",BD28="KC"),(O28-AP28-AW28)*IEVADE!$B$39,(O28-AP28-AW28)*IEVADE!$B$40)</f>
        <v>8077.7904517276202</v>
      </c>
      <c r="BF28" s="603">
        <f t="shared" si="3"/>
        <v>17740.547767464115</v>
      </c>
    </row>
    <row r="29" spans="1:58">
      <c r="A29" s="161">
        <f t="shared" si="0"/>
        <v>1</v>
      </c>
      <c r="B29" s="161">
        <v>24</v>
      </c>
      <c r="C29" s="382" t="s">
        <v>377</v>
      </c>
      <c r="D29" s="382">
        <v>24</v>
      </c>
      <c r="E29" s="382" t="s">
        <v>145</v>
      </c>
      <c r="F29" s="382">
        <v>1</v>
      </c>
      <c r="G29" s="382" t="str">
        <f t="shared" si="1"/>
        <v>1_KKC_V1</v>
      </c>
      <c r="H29" s="513">
        <f>starp_rezult!$F$10</f>
        <v>1</v>
      </c>
      <c r="I29" s="513">
        <f>starp_rezult!$F$11</f>
        <v>-1</v>
      </c>
      <c r="J29" s="565">
        <f>starp_rezult!$F$12</f>
        <v>0.68</v>
      </c>
      <c r="K29" s="565">
        <f>starp_rezult!$F$13</f>
        <v>0.88569577365981011</v>
      </c>
      <c r="L29" s="565">
        <f>starp_rezult!$F$14</f>
        <v>0.8292682926829269</v>
      </c>
      <c r="M29" s="565">
        <f>starp_rezult!$F$15</f>
        <v>5.8904862254808616</v>
      </c>
      <c r="N29" s="513">
        <f>starp_rezult!$F$16</f>
        <v>3000</v>
      </c>
      <c r="O29" s="513">
        <f>starp_rezult!$F$17</f>
        <v>0.14964149942213148</v>
      </c>
      <c r="P29" s="513">
        <f>starp_rezult!$F$18</f>
        <v>0</v>
      </c>
      <c r="Q29" s="513">
        <f>starp_rezult!$F$19</f>
        <v>0</v>
      </c>
      <c r="R29" s="513" t="str">
        <f>starp_rezult!$F$20</f>
        <v/>
      </c>
      <c r="S29" s="513" t="str">
        <f>starp_rezult!$F$21</f>
        <v/>
      </c>
      <c r="T29" s="513" t="str">
        <f>starp_rezult!$F$22</f>
        <v/>
      </c>
      <c r="U29" s="513">
        <f>starp_rezult!$F$23</f>
        <v>0</v>
      </c>
      <c r="V29" s="382">
        <v>24</v>
      </c>
      <c r="W29" s="640">
        <v>0</v>
      </c>
      <c r="X29" s="640">
        <v>0</v>
      </c>
      <c r="Y29" s="640">
        <v>0</v>
      </c>
      <c r="Z29" s="640">
        <v>0</v>
      </c>
      <c r="AA29" s="640">
        <v>0</v>
      </c>
      <c r="AB29" s="640">
        <v>0</v>
      </c>
      <c r="AC29" s="640">
        <v>0</v>
      </c>
      <c r="AD29" s="640">
        <v>0</v>
      </c>
      <c r="AE29" s="640">
        <v>0</v>
      </c>
      <c r="AF29" s="640">
        <v>0</v>
      </c>
      <c r="AG29" s="640">
        <v>0</v>
      </c>
      <c r="AH29" s="640">
        <v>0</v>
      </c>
      <c r="AI29" s="640">
        <v>0</v>
      </c>
      <c r="AJ29" s="640">
        <v>0</v>
      </c>
      <c r="AK29" s="603">
        <f>W29*$O29/100*(1-IEVADE!$B$74)</f>
        <v>0</v>
      </c>
      <c r="AL29" s="603">
        <f>X29*$O29/100*(1-IEVADE!$B$74)</f>
        <v>0</v>
      </c>
      <c r="AM29" s="603">
        <f>Y29*$O29/100*(1-IEVADE!$B$74)</f>
        <v>0</v>
      </c>
      <c r="AN29" s="603">
        <f>Z29*$O29/100*(1-IEVADE!$B$74)</f>
        <v>0</v>
      </c>
      <c r="AO29" s="603">
        <f>AA29*$O29/100*(1-IEVADE!$B$74)</f>
        <v>0</v>
      </c>
      <c r="AP29" s="603">
        <f>AB29*$O29/100*(1-IEVADE!$B$74)</f>
        <v>0</v>
      </c>
      <c r="AQ29" s="603">
        <f>AC29*$O29/100*(1-IEVADE!$B$74)</f>
        <v>0</v>
      </c>
      <c r="AR29" s="603">
        <f>AE29*$O29/100*(IEVADE!$B$74)</f>
        <v>0</v>
      </c>
      <c r="AS29" s="603">
        <f>AF29*$O29/100*(IEVADE!$B$74)</f>
        <v>0</v>
      </c>
      <c r="AT29" s="603">
        <f>AG29*$O29/100*(IEVADE!$B$74)</f>
        <v>0</v>
      </c>
      <c r="AU29" s="603">
        <f>AD29*$O29/100*(IEVADE!$B$74)</f>
        <v>0</v>
      </c>
      <c r="AV29" s="603">
        <f>AH29*$O29/100*(IEVADE!$B$74)</f>
        <v>0</v>
      </c>
      <c r="AW29" s="603">
        <f>AI29*$O29/100*(IEVADE!$B$74)</f>
        <v>0</v>
      </c>
      <c r="AX29" s="603">
        <f>AJ29*$O29/100*(IEVADE!$B$74)</f>
        <v>0</v>
      </c>
      <c r="AY29" s="623">
        <f>(AK29+AR29)*IEVADE!$D$69*IEVADE!$G$66+IEVADE!$B$66*(1-IEVADE!$D$69)*(AK29+AR29)</f>
        <v>0</v>
      </c>
      <c r="AZ29" s="623">
        <f>(AS29+AL29)*IEVADE!$C$66</f>
        <v>0</v>
      </c>
      <c r="BA29" s="623">
        <f>(AT29+AM29)*IEVADE!$D$66</f>
        <v>0</v>
      </c>
      <c r="BB29" s="623">
        <f>(AU29+AN29)*IEVADE!$E$66</f>
        <v>0</v>
      </c>
      <c r="BC29" s="623">
        <f>(AV29+AO29)*IEVADE!$F$66</f>
        <v>0</v>
      </c>
      <c r="BD29" s="598" t="str">
        <f t="shared" si="2"/>
        <v>V1</v>
      </c>
      <c r="BE29" s="603">
        <f>IF(OR(BD29="V1", BD29="V2",BD29="V3",BD29="KC"),(O29-AP29-AW29)*IEVADE!$B$39,(O29-AP29-AW29)*IEVADE!$B$40)</f>
        <v>3.4567186366512375</v>
      </c>
      <c r="BF29" s="603">
        <f t="shared" si="3"/>
        <v>-3.4567186366512375</v>
      </c>
    </row>
    <row r="30" spans="1:58">
      <c r="A30" s="161">
        <f t="shared" si="0"/>
        <v>1</v>
      </c>
      <c r="B30" s="161">
        <v>25</v>
      </c>
      <c r="C30" s="382" t="s">
        <v>377</v>
      </c>
      <c r="D30" s="382">
        <v>25</v>
      </c>
      <c r="E30" s="382" t="s">
        <v>145</v>
      </c>
      <c r="F30" s="382">
        <v>1</v>
      </c>
      <c r="G30" s="382" t="str">
        <f t="shared" si="1"/>
        <v>1_KKC_V1</v>
      </c>
      <c r="H30" s="513">
        <f>starp_rezult!$G$10</f>
        <v>6</v>
      </c>
      <c r="I30" s="513">
        <f>starp_rezult!$G$11</f>
        <v>4</v>
      </c>
      <c r="J30" s="565">
        <f>starp_rezult!$G$12</f>
        <v>4.08</v>
      </c>
      <c r="K30" s="565">
        <f>starp_rezult!$G$13</f>
        <v>5.092880254156734</v>
      </c>
      <c r="L30" s="565">
        <f>starp_rezult!$G$14</f>
        <v>4.975609756097561</v>
      </c>
      <c r="M30" s="565">
        <f>starp_rezult!$G$15</f>
        <v>5.7748266510890049</v>
      </c>
      <c r="N30" s="513">
        <f>starp_rezult!$G$16</f>
        <v>2970</v>
      </c>
      <c r="O30" s="513">
        <f>starp_rezult!$G$17</f>
        <v>14.602246321243323</v>
      </c>
      <c r="P30" s="513">
        <f>starp_rezult!$G$18</f>
        <v>0</v>
      </c>
      <c r="Q30" s="513">
        <f>starp_rezult!$G$19</f>
        <v>0</v>
      </c>
      <c r="R30" s="513" t="str">
        <f>starp_rezult!$G$20</f>
        <v/>
      </c>
      <c r="S30" s="513" t="str">
        <f>starp_rezult!$G$21</f>
        <v/>
      </c>
      <c r="T30" s="513" t="str">
        <f>starp_rezult!$G$22</f>
        <v/>
      </c>
      <c r="U30" s="513">
        <f>starp_rezult!$G$23</f>
        <v>0</v>
      </c>
      <c r="V30" s="382">
        <v>25</v>
      </c>
      <c r="W30" s="640">
        <v>0</v>
      </c>
      <c r="X30" s="640">
        <v>0</v>
      </c>
      <c r="Y30" s="640">
        <v>0</v>
      </c>
      <c r="Z30" s="640">
        <v>0</v>
      </c>
      <c r="AA30" s="640">
        <v>2.8029521788779035</v>
      </c>
      <c r="AB30" s="640">
        <v>97.197047821122084</v>
      </c>
      <c r="AC30" s="640">
        <v>99.999999999999986</v>
      </c>
      <c r="AD30" s="640">
        <v>0</v>
      </c>
      <c r="AE30" s="640">
        <v>0</v>
      </c>
      <c r="AF30" s="640">
        <v>0</v>
      </c>
      <c r="AG30" s="640">
        <v>0</v>
      </c>
      <c r="AH30" s="640">
        <v>2.8029521788779035</v>
      </c>
      <c r="AI30" s="640">
        <v>97.197047821122084</v>
      </c>
      <c r="AJ30" s="640">
        <v>99.999999999999986</v>
      </c>
      <c r="AK30" s="603">
        <f>W30*$O30/100*(1-IEVADE!$B$74)</f>
        <v>0</v>
      </c>
      <c r="AL30" s="603">
        <f>X30*$O30/100*(1-IEVADE!$B$74)</f>
        <v>0</v>
      </c>
      <c r="AM30" s="603">
        <f>Y30*$O30/100*(1-IEVADE!$B$74)</f>
        <v>0</v>
      </c>
      <c r="AN30" s="603">
        <f>Z30*$O30/100*(1-IEVADE!$B$74)</f>
        <v>0</v>
      </c>
      <c r="AO30" s="603">
        <f>AA30*$O30/100*(1-IEVADE!$B$74)</f>
        <v>0.28650578699848572</v>
      </c>
      <c r="AP30" s="603">
        <f>AB30*$O30/100*(1-IEVADE!$B$74)</f>
        <v>9.9350666378718397</v>
      </c>
      <c r="AQ30" s="603">
        <f>AC30*$O30/100*(1-IEVADE!$B$74)</f>
        <v>10.221572424870322</v>
      </c>
      <c r="AR30" s="603">
        <f>AE30*$O30/100*(IEVADE!$B$74)</f>
        <v>0</v>
      </c>
      <c r="AS30" s="603">
        <f>AF30*$O30/100*(IEVADE!$B$74)</f>
        <v>0</v>
      </c>
      <c r="AT30" s="603">
        <f>AG30*$O30/100*(IEVADE!$B$74)</f>
        <v>0</v>
      </c>
      <c r="AU30" s="603">
        <f>AD30*$O30/100*(IEVADE!$B$74)</f>
        <v>0</v>
      </c>
      <c r="AV30" s="603">
        <f>AH30*$O30/100*(IEVADE!$B$74)</f>
        <v>0.12278819442792246</v>
      </c>
      <c r="AW30" s="603">
        <f>AI30*$O30/100*(IEVADE!$B$74)</f>
        <v>4.2578857019450744</v>
      </c>
      <c r="AX30" s="603">
        <f>AJ30*$O30/100*(IEVADE!$B$74)</f>
        <v>4.3806738963729952</v>
      </c>
      <c r="AY30" s="623">
        <f>(AK30+AR30)*IEVADE!$D$69*IEVADE!$G$66+IEVADE!$B$66*(1-IEVADE!$D$69)*(AK30+AR30)</f>
        <v>0</v>
      </c>
      <c r="AZ30" s="623">
        <f>(AS30+AL30)*IEVADE!$C$66</f>
        <v>0</v>
      </c>
      <c r="BA30" s="623">
        <f>(AT30+AM30)*IEVADE!$D$66</f>
        <v>0</v>
      </c>
      <c r="BB30" s="623">
        <f>(AU30+AN30)*IEVADE!$E$66</f>
        <v>0</v>
      </c>
      <c r="BC30" s="623">
        <f>(AV30+AO30)*IEVADE!$F$66</f>
        <v>8.1858796285281628</v>
      </c>
      <c r="BD30" s="598" t="str">
        <f t="shared" si="2"/>
        <v>V1</v>
      </c>
      <c r="BE30" s="603">
        <f>IF(OR(BD30="V1", BD30="V2",BD30="V3",BD30="KC"),(O30-AP30-AW30)*IEVADE!$B$39,(O30-AP30-AW30)*IEVADE!$B$40)</f>
        <v>9.4546909709500362</v>
      </c>
      <c r="BF30" s="603">
        <f t="shared" si="3"/>
        <v>-1.2688113424218734</v>
      </c>
    </row>
    <row r="31" spans="1:58">
      <c r="A31" s="161">
        <f t="shared" si="0"/>
        <v>1</v>
      </c>
      <c r="B31" s="161">
        <v>26</v>
      </c>
      <c r="C31" s="382" t="s">
        <v>377</v>
      </c>
      <c r="D31" s="382">
        <v>26</v>
      </c>
      <c r="E31" s="382" t="s">
        <v>145</v>
      </c>
      <c r="F31" s="382">
        <v>1</v>
      </c>
      <c r="G31" s="382" t="str">
        <f t="shared" si="1"/>
        <v>1_KKC_V1</v>
      </c>
      <c r="H31" s="513">
        <f>starp_rezult!$H$10</f>
        <v>11</v>
      </c>
      <c r="I31" s="513">
        <f>starp_rezult!$H$11</f>
        <v>9</v>
      </c>
      <c r="J31" s="565">
        <f>starp_rezult!$H$12</f>
        <v>7.48</v>
      </c>
      <c r="K31" s="565">
        <f>starp_rezult!$H$13</f>
        <v>9.2002735608786814</v>
      </c>
      <c r="L31" s="565">
        <f>starp_rezult!$H$14</f>
        <v>9.1219512195121961</v>
      </c>
      <c r="M31" s="565">
        <f>starp_rezult!$H$15</f>
        <v>19.215735681498668</v>
      </c>
      <c r="N31" s="513">
        <f>starp_rezult!$H$16</f>
        <v>2940.3</v>
      </c>
      <c r="O31" s="513">
        <f>starp_rezult!$H$17</f>
        <v>75.905864914803004</v>
      </c>
      <c r="P31" s="513">
        <f>starp_rezult!$H$18</f>
        <v>0</v>
      </c>
      <c r="Q31" s="513">
        <f>starp_rezult!$H$19</f>
        <v>0</v>
      </c>
      <c r="R31" s="513" t="str">
        <f>starp_rezult!$H$20</f>
        <v/>
      </c>
      <c r="S31" s="513" t="str">
        <f>starp_rezult!$H$21</f>
        <v/>
      </c>
      <c r="T31" s="513" t="str">
        <f>starp_rezult!$H$22</f>
        <v/>
      </c>
      <c r="U31" s="513">
        <f>starp_rezult!$H$23</f>
        <v>0</v>
      </c>
      <c r="V31" s="382">
        <v>26</v>
      </c>
      <c r="W31" s="640">
        <v>0</v>
      </c>
      <c r="X31" s="640">
        <v>0.1637431726042077</v>
      </c>
      <c r="Y31" s="640">
        <v>3.584875047904037</v>
      </c>
      <c r="Z31" s="640">
        <v>18.040506643309122</v>
      </c>
      <c r="AA31" s="640">
        <v>40.670982173702669</v>
      </c>
      <c r="AB31" s="640">
        <v>37.539892962479968</v>
      </c>
      <c r="AC31" s="640">
        <v>100</v>
      </c>
      <c r="AD31" s="640">
        <v>22.173748188891132</v>
      </c>
      <c r="AE31" s="640">
        <v>0</v>
      </c>
      <c r="AF31" s="640">
        <v>0</v>
      </c>
      <c r="AG31" s="640">
        <v>0.98562849521234042</v>
      </c>
      <c r="AH31" s="640">
        <v>40.954434095191445</v>
      </c>
      <c r="AI31" s="640">
        <v>35.886189220705091</v>
      </c>
      <c r="AJ31" s="640">
        <v>100</v>
      </c>
      <c r="AK31" s="603">
        <f>W31*$O31/100*(1-IEVADE!$B$74)</f>
        <v>0</v>
      </c>
      <c r="AL31" s="603">
        <f>X31*$O31/100*(1-IEVADE!$B$74)</f>
        <v>8.700346998291382E-2</v>
      </c>
      <c r="AM31" s="603">
        <f>Y31*$O31/100*(1-IEVADE!$B$74)</f>
        <v>1.9047912878585622</v>
      </c>
      <c r="AN31" s="603">
        <f>Z31*$O31/100*(1-IEVADE!$B$74)</f>
        <v>9.5856618218313976</v>
      </c>
      <c r="AO31" s="603">
        <f>AA31*$O31/100*(1-IEVADE!$B$74)</f>
        <v>21.610162551806049</v>
      </c>
      <c r="AP31" s="603">
        <f>AB31*$O31/100*(1-IEVADE!$B$74)</f>
        <v>19.946486308883177</v>
      </c>
      <c r="AQ31" s="603">
        <f>AC31*$O31/100*(1-IEVADE!$B$74)</f>
        <v>53.134105440362099</v>
      </c>
      <c r="AR31" s="603">
        <f>AE31*$O31/100*(IEVADE!$B$74)</f>
        <v>0</v>
      </c>
      <c r="AS31" s="603">
        <f>AF31*$O31/100*(IEVADE!$B$74)</f>
        <v>0</v>
      </c>
      <c r="AT31" s="603">
        <f>AG31*$O31/100*(IEVADE!$B$74)</f>
        <v>0.22444495024130542</v>
      </c>
      <c r="AU31" s="603">
        <f>AD31*$O31/100*(IEVADE!$B$74)</f>
        <v>5.0493526040424834</v>
      </c>
      <c r="AV31" s="603">
        <f>AH31*$O31/100*(IEVADE!$B$74)</f>
        <v>9.3260452262754114</v>
      </c>
      <c r="AW31" s="603">
        <f>AI31*$O31/100*(IEVADE!$B$74)</f>
        <v>8.1719166938817001</v>
      </c>
      <c r="AX31" s="603">
        <f>AJ31*$O31/100*(IEVADE!$B$74)</f>
        <v>22.771759474440902</v>
      </c>
      <c r="AY31" s="623">
        <f>(AK31+AR31)*IEVADE!$D$69*IEVADE!$G$66+IEVADE!$B$66*(1-IEVADE!$D$69)*(AK31+AR31)</f>
        <v>0</v>
      </c>
      <c r="AZ31" s="623">
        <f>(AS31+AL31)*IEVADE!$C$66</f>
        <v>5.6552255488893985</v>
      </c>
      <c r="BA31" s="623">
        <f>(AT31+AM31)*IEVADE!$D$66</f>
        <v>127.75417428599205</v>
      </c>
      <c r="BB31" s="623">
        <f>(AU31+AN31)*IEVADE!$E$66</f>
        <v>658.57564916432466</v>
      </c>
      <c r="BC31" s="623">
        <f>(AV31+AO31)*IEVADE!$F$66</f>
        <v>618.72415556162923</v>
      </c>
      <c r="BD31" s="598" t="str">
        <f t="shared" si="2"/>
        <v>V1</v>
      </c>
      <c r="BE31" s="603">
        <f>IF(OR(BD31="V1", BD31="V2",BD31="V3",BD31="KC"),(O31-AP31-AW31)*IEVADE!$B$39,(O31-AP31-AW31)*IEVADE!$B$40)</f>
        <v>1103.8903701680808</v>
      </c>
      <c r="BF31" s="603">
        <f t="shared" si="3"/>
        <v>306.81883439275452</v>
      </c>
    </row>
    <row r="32" spans="1:58">
      <c r="A32" s="161">
        <f t="shared" si="0"/>
        <v>1</v>
      </c>
      <c r="B32" s="161">
        <v>27</v>
      </c>
      <c r="C32" s="382" t="s">
        <v>377</v>
      </c>
      <c r="D32" s="382">
        <v>27</v>
      </c>
      <c r="E32" s="382" t="s">
        <v>145</v>
      </c>
      <c r="F32" s="382">
        <v>1</v>
      </c>
      <c r="G32" s="382" t="str">
        <f t="shared" si="1"/>
        <v>1_KKC_V1</v>
      </c>
      <c r="H32" s="513">
        <f>starp_rezult!$I$10</f>
        <v>16</v>
      </c>
      <c r="I32" s="513">
        <f>starp_rezult!$I$11</f>
        <v>14</v>
      </c>
      <c r="J32" s="565">
        <f>starp_rezult!$I$12</f>
        <v>11.316792407873782</v>
      </c>
      <c r="K32" s="565">
        <f>starp_rezult!$I$13</f>
        <v>13.691336194456174</v>
      </c>
      <c r="L32" s="565">
        <f>starp_rezult!$I$14</f>
        <v>12.010495716789208</v>
      </c>
      <c r="M32" s="565">
        <f>starp_rezult!$I$15</f>
        <v>29.339637843772472</v>
      </c>
      <c r="N32" s="513">
        <f>starp_rezult!$I$16</f>
        <v>2589.6615106985382</v>
      </c>
      <c r="O32" s="513">
        <f>starp_rezult!$I$17</f>
        <v>163.59303135497768</v>
      </c>
      <c r="P32" s="513">
        <f>starp_rezult!$I$18</f>
        <v>0</v>
      </c>
      <c r="Q32" s="513">
        <f>starp_rezult!$I$19</f>
        <v>0</v>
      </c>
      <c r="R32" s="513" t="str">
        <f>starp_rezult!$I$20</f>
        <v/>
      </c>
      <c r="S32" s="513" t="str">
        <f>starp_rezult!$I$21</f>
        <v/>
      </c>
      <c r="T32" s="513" t="str">
        <f>starp_rezult!$I$22</f>
        <v/>
      </c>
      <c r="U32" s="513">
        <f>starp_rezult!$I$23</f>
        <v>0</v>
      </c>
      <c r="V32" s="382">
        <v>27</v>
      </c>
      <c r="W32" s="640">
        <v>0.59021171140413142</v>
      </c>
      <c r="X32" s="640">
        <v>4.5387127498547137</v>
      </c>
      <c r="Y32" s="640">
        <v>15.318908297543565</v>
      </c>
      <c r="Z32" s="640">
        <v>24.10003995937171</v>
      </c>
      <c r="AA32" s="640">
        <v>33.929351064078681</v>
      </c>
      <c r="AB32" s="640">
        <v>21.522776217747186</v>
      </c>
      <c r="AC32" s="640">
        <v>99.999999999999972</v>
      </c>
      <c r="AD32" s="640">
        <v>27.553988455682578</v>
      </c>
      <c r="AE32" s="640">
        <v>2.7924209344380509E-2</v>
      </c>
      <c r="AF32" s="640">
        <v>1.0110342901764819</v>
      </c>
      <c r="AG32" s="640">
        <v>16.435574617948966</v>
      </c>
      <c r="AH32" s="640">
        <v>31.854849946632878</v>
      </c>
      <c r="AI32" s="640">
        <v>23.116628480214715</v>
      </c>
      <c r="AJ32" s="640">
        <v>100</v>
      </c>
      <c r="AK32" s="603">
        <f>W32*$O32/100*(1-IEVADE!$B$74)</f>
        <v>0.67588166106867775</v>
      </c>
      <c r="AL32" s="603">
        <f>X32*$O32/100*(1-IEVADE!$B$74)</f>
        <v>5.1975124403875341</v>
      </c>
      <c r="AM32" s="603">
        <f>Y32*$O32/100*(1-IEVADE!$B$74)</f>
        <v>17.542466518108505</v>
      </c>
      <c r="AN32" s="603">
        <f>Z32*$O32/100*(1-IEVADE!$B$74)</f>
        <v>27.598190149107978</v>
      </c>
      <c r="AO32" s="603">
        <f>AA32*$O32/100*(1-IEVADE!$B$74)</f>
        <v>38.854237747359079</v>
      </c>
      <c r="AP32" s="603">
        <f>AB32*$O32/100*(1-IEVADE!$B$74)</f>
        <v>24.646833432452585</v>
      </c>
      <c r="AQ32" s="603">
        <f>AC32*$O32/100*(1-IEVADE!$B$74)</f>
        <v>114.51512194848434</v>
      </c>
      <c r="AR32" s="603">
        <f>AE32*$O32/100*(IEVADE!$B$74)</f>
        <v>1.3704618164514605E-2</v>
      </c>
      <c r="AS32" s="603">
        <f>AF32*$O32/100*(IEVADE!$B$74)</f>
        <v>0.4961944930013964</v>
      </c>
      <c r="AT32" s="603">
        <f>AG32*$O32/100*(IEVADE!$B$74)</f>
        <v>8.0662364214336009</v>
      </c>
      <c r="AU32" s="603">
        <f>AD32*$O32/100*(IEVADE!$B$74)</f>
        <v>13.522921492155518</v>
      </c>
      <c r="AV32" s="603">
        <f>AH32*$O32/100*(IEVADE!$B$74)</f>
        <v>15.633694398382865</v>
      </c>
      <c r="AW32" s="603">
        <f>AI32*$O32/100*(IEVADE!$B$74)</f>
        <v>11.345157983355408</v>
      </c>
      <c r="AX32" s="603">
        <f>AJ32*$O32/100*(IEVADE!$B$74)</f>
        <v>49.077909406493305</v>
      </c>
      <c r="AY32" s="623">
        <f>(AK32+AR32)*IEVADE!$D$69*IEVADE!$G$66+IEVADE!$B$66*(1-IEVADE!$D$69)*(AK32+AR32)</f>
        <v>58.614833734821346</v>
      </c>
      <c r="AZ32" s="623">
        <f>(AS32+AL32)*IEVADE!$C$66</f>
        <v>370.09095067028045</v>
      </c>
      <c r="BA32" s="623">
        <f>(AT32+AM32)*IEVADE!$D$66</f>
        <v>1536.5221763725262</v>
      </c>
      <c r="BB32" s="623">
        <f>(AU32+AN32)*IEVADE!$E$66</f>
        <v>1850.4500238568573</v>
      </c>
      <c r="BC32" s="623">
        <f>(AV32+AO32)*IEVADE!$F$66</f>
        <v>1089.7586429148389</v>
      </c>
      <c r="BD32" s="598" t="str">
        <f t="shared" si="2"/>
        <v>V1</v>
      </c>
      <c r="BE32" s="603">
        <f>IF(OR(BD32="V1", BD32="V2",BD32="V3",BD32="KC"),(O32-AP32-AW32)*IEVADE!$B$39,(O32-AP32-AW32)*IEVADE!$B$40)</f>
        <v>2947.58402259482</v>
      </c>
      <c r="BF32" s="603">
        <f t="shared" si="3"/>
        <v>1957.8526049545039</v>
      </c>
    </row>
    <row r="33" spans="1:58">
      <c r="A33" s="161">
        <f t="shared" si="0"/>
        <v>1</v>
      </c>
      <c r="B33" s="161">
        <v>28</v>
      </c>
      <c r="C33" s="382" t="s">
        <v>377</v>
      </c>
      <c r="D33" s="382">
        <v>28</v>
      </c>
      <c r="E33" s="382" t="s">
        <v>145</v>
      </c>
      <c r="F33" s="382">
        <v>1</v>
      </c>
      <c r="G33" s="382" t="str">
        <f t="shared" si="1"/>
        <v>1_KKC_V1</v>
      </c>
      <c r="H33" s="513">
        <f>starp_rezult!$J$10</f>
        <v>21</v>
      </c>
      <c r="I33" s="513">
        <f>starp_rezult!$J$11</f>
        <v>19</v>
      </c>
      <c r="J33" s="565">
        <f>starp_rezult!$J$12</f>
        <v>14.778360368120108</v>
      </c>
      <c r="K33" s="565">
        <f>starp_rezult!$J$13</f>
        <v>17.566452397765804</v>
      </c>
      <c r="L33" s="565">
        <f>starp_rezult!$J$14</f>
        <v>14.368159937489482</v>
      </c>
      <c r="M33" s="565">
        <f>starp_rezult!$J$15</f>
        <v>33.963207126449042</v>
      </c>
      <c r="N33" s="513">
        <f>starp_rezult!$J$16</f>
        <v>2094.6743035556065</v>
      </c>
      <c r="O33" s="513">
        <f>starp_rezult!$J$17</f>
        <v>238.54090983442325</v>
      </c>
      <c r="P33" s="513">
        <f>starp_rezult!$J$18</f>
        <v>14.631523421794091</v>
      </c>
      <c r="Q33" s="513">
        <f>starp_rezult!$J$19</f>
        <v>663.26259379928251</v>
      </c>
      <c r="R33" s="513">
        <f>starp_rezult!$J$20</f>
        <v>16.759346505918725</v>
      </c>
      <c r="S33" s="513">
        <f>starp_rezult!$J$21</f>
        <v>13.113167748219757</v>
      </c>
      <c r="T33" s="513">
        <f>starp_rezult!$J$22</f>
        <v>14.210679979685573</v>
      </c>
      <c r="U33" s="513">
        <f>starp_rezult!$J$23</f>
        <v>131.62925666590368</v>
      </c>
      <c r="V33" s="382">
        <v>28</v>
      </c>
      <c r="W33" s="640">
        <v>1.5436563769913025</v>
      </c>
      <c r="X33" s="640">
        <v>7.9287555339299711</v>
      </c>
      <c r="Y33" s="640">
        <v>19.362511550135544</v>
      </c>
      <c r="Z33" s="640">
        <v>27.758280791041635</v>
      </c>
      <c r="AA33" s="640">
        <v>23.792090253919049</v>
      </c>
      <c r="AB33" s="640">
        <v>19.614705493982502</v>
      </c>
      <c r="AC33" s="640">
        <v>100</v>
      </c>
      <c r="AD33" s="640">
        <v>30.635003592964743</v>
      </c>
      <c r="AE33" s="640">
        <v>0.27937698515743215</v>
      </c>
      <c r="AF33" s="640">
        <v>3.6976343657517443</v>
      </c>
      <c r="AG33" s="640">
        <v>22.92185499835697</v>
      </c>
      <c r="AH33" s="640">
        <v>22.911992092142182</v>
      </c>
      <c r="AI33" s="640">
        <v>19.554137965626918</v>
      </c>
      <c r="AJ33" s="640">
        <v>100</v>
      </c>
      <c r="AK33" s="603">
        <f>W33*$O33/100*(1-IEVADE!$B$74)</f>
        <v>2.5775763764745032</v>
      </c>
      <c r="AL33" s="603">
        <f>X33*$O33/100*(1-IEVADE!$B$74)</f>
        <v>13.239327912428614</v>
      </c>
      <c r="AM33" s="603">
        <f>Y33*$O33/100*(1-IEVADE!$B$74)</f>
        <v>32.331257852942031</v>
      </c>
      <c r="AN33" s="603">
        <f>Z33*$O33/100*(1-IEVADE!$B$74)</f>
        <v>46.35039888734125</v>
      </c>
      <c r="AO33" s="603">
        <f>AA33*$O33/100*(1-IEVADE!$B$74)</f>
        <v>39.727707992227941</v>
      </c>
      <c r="AP33" s="603">
        <f>AB33*$O33/100*(1-IEVADE!$B$74)</f>
        <v>32.752367862681922</v>
      </c>
      <c r="AQ33" s="603">
        <f>AC33*$O33/100*(1-IEVADE!$B$74)</f>
        <v>166.97863688409626</v>
      </c>
      <c r="AR33" s="603">
        <f>AE33*$O33/100*(IEVADE!$B$74)</f>
        <v>0.19992852067875605</v>
      </c>
      <c r="AS33" s="603">
        <f>AF33*$O33/100*(IEVADE!$B$74)</f>
        <v>2.646111197524355</v>
      </c>
      <c r="AT33" s="603">
        <f>AG33*$O33/100*(IEVADE!$B$74)</f>
        <v>16.403400439202382</v>
      </c>
      <c r="AU33" s="603">
        <f>AD33*$O33/100*(IEVADE!$B$74)</f>
        <v>21.923104889539903</v>
      </c>
      <c r="AV33" s="603">
        <f>AH33*$O33/100*(IEVADE!$B$74)</f>
        <v>16.396342319336117</v>
      </c>
      <c r="AW33" s="603">
        <f>AI33*$O33/100*(IEVADE!$B$74)</f>
        <v>13.993385584045447</v>
      </c>
      <c r="AX33" s="603">
        <f>AJ33*$O33/100*(IEVADE!$B$74)</f>
        <v>71.562272950326971</v>
      </c>
      <c r="AY33" s="623">
        <f>(AK33+AR33)*IEVADE!$D$69*IEVADE!$G$66+IEVADE!$B$66*(1-IEVADE!$D$69)*(AK33+AR33)</f>
        <v>236.08791625802701</v>
      </c>
      <c r="AZ33" s="623">
        <f>(AS33+AL33)*IEVADE!$C$66</f>
        <v>1032.5535421469431</v>
      </c>
      <c r="BA33" s="623">
        <f>(AT33+AM33)*IEVADE!$D$66</f>
        <v>2924.0794975286649</v>
      </c>
      <c r="BB33" s="623">
        <f>(AU33+AN33)*IEVADE!$E$66</f>
        <v>3072.3076699596522</v>
      </c>
      <c r="BC33" s="623">
        <f>(AV33+AO33)*IEVADE!$F$66</f>
        <v>1122.4810062312813</v>
      </c>
      <c r="BD33" s="598" t="str">
        <f t="shared" si="2"/>
        <v>V1</v>
      </c>
      <c r="BE33" s="603">
        <f>IF(OR(BD33="V1", BD33="V2",BD33="V3",BD33="KC"),(O33-AP33-AW33)*IEVADE!$B$39,(O33-AP33-AW33)*IEVADE!$B$40)</f>
        <v>4430.4681125557745</v>
      </c>
      <c r="BF33" s="603">
        <f t="shared" si="3"/>
        <v>3957.0415195687947</v>
      </c>
    </row>
    <row r="34" spans="1:58">
      <c r="A34" s="161">
        <f t="shared" si="0"/>
        <v>1</v>
      </c>
      <c r="B34" s="161">
        <v>29</v>
      </c>
      <c r="C34" s="382" t="s">
        <v>377</v>
      </c>
      <c r="D34" s="382">
        <v>29</v>
      </c>
      <c r="E34" s="382" t="s">
        <v>145</v>
      </c>
      <c r="F34" s="382">
        <v>1</v>
      </c>
      <c r="G34" s="382" t="str">
        <f t="shared" si="1"/>
        <v>1_KKC_V1</v>
      </c>
      <c r="H34" s="513">
        <f>starp_rezult!$K$10</f>
        <v>26</v>
      </c>
      <c r="I34" s="513">
        <f>starp_rezult!$K$11</f>
        <v>24</v>
      </c>
      <c r="J34" s="565">
        <f>starp_rezult!$K$12</f>
        <v>18.766826794400345</v>
      </c>
      <c r="K34" s="565">
        <f>starp_rezult!$K$13</f>
        <v>20.831627406003502</v>
      </c>
      <c r="L34" s="565">
        <f>starp_rezult!$K$14</f>
        <v>19.404549143463633</v>
      </c>
      <c r="M34" s="565">
        <f>starp_rezult!$K$15</f>
        <v>19.224658242619967</v>
      </c>
      <c r="N34" s="513">
        <f>starp_rezult!$K$16</f>
        <v>650.07225921930331</v>
      </c>
      <c r="O34" s="513">
        <f>starp_rezult!$K$17</f>
        <v>166.28875008202399</v>
      </c>
      <c r="P34" s="513">
        <f>starp_rezult!$K$18</f>
        <v>0</v>
      </c>
      <c r="Q34" s="513">
        <f>starp_rezult!$K$19</f>
        <v>0</v>
      </c>
      <c r="R34" s="513" t="str">
        <f>starp_rezult!$K$20</f>
        <v/>
      </c>
      <c r="S34" s="513" t="str">
        <f>starp_rezult!$K$21</f>
        <v/>
      </c>
      <c r="T34" s="513" t="str">
        <f>starp_rezult!$K$22</f>
        <v/>
      </c>
      <c r="U34" s="513">
        <f>starp_rezult!$K$23</f>
        <v>0</v>
      </c>
      <c r="V34" s="382">
        <v>29</v>
      </c>
      <c r="W34" s="640">
        <v>3.5688413585694785</v>
      </c>
      <c r="X34" s="640">
        <v>17.020479508278179</v>
      </c>
      <c r="Y34" s="640">
        <v>26.629238372290303</v>
      </c>
      <c r="Z34" s="640">
        <v>23.540564447329281</v>
      </c>
      <c r="AA34" s="640">
        <v>10.403420899186177</v>
      </c>
      <c r="AB34" s="640">
        <v>18.8374554143466</v>
      </c>
      <c r="AC34" s="640">
        <v>100</v>
      </c>
      <c r="AD34" s="640">
        <v>29.032632353545491</v>
      </c>
      <c r="AE34" s="640">
        <v>0.96168900856862982</v>
      </c>
      <c r="AF34" s="640">
        <v>8.7537291343347086</v>
      </c>
      <c r="AG34" s="640">
        <v>31.284081172017714</v>
      </c>
      <c r="AH34" s="640">
        <v>14.178525900512357</v>
      </c>
      <c r="AI34" s="640">
        <v>15.789342431021113</v>
      </c>
      <c r="AJ34" s="640">
        <v>100.00000000000001</v>
      </c>
      <c r="AK34" s="603">
        <f>W34*$O34/100*(1-IEVADE!$B$74)</f>
        <v>4.1542071813028567</v>
      </c>
      <c r="AL34" s="603">
        <f>X34*$O34/100*(1-IEVADE!$B$74)</f>
        <v>19.812199842597963</v>
      </c>
      <c r="AM34" s="603">
        <f>Y34*$O34/100*(1-IEVADE!$B$74)</f>
        <v>30.996999351950972</v>
      </c>
      <c r="AN34" s="603">
        <f>Z34*$O34/100*(1-IEVADE!$B$74)</f>
        <v>27.401717267202024</v>
      </c>
      <c r="AO34" s="603">
        <f>AA34*$O34/100*(1-IEVADE!$B$74)</f>
        <v>12.109803005320126</v>
      </c>
      <c r="AP34" s="603">
        <f>AB34*$O34/100*(1-IEVADE!$B$74)</f>
        <v>21.927198409042862</v>
      </c>
      <c r="AQ34" s="603">
        <f>AC34*$O34/100*(1-IEVADE!$B$74)</f>
        <v>116.40212505741677</v>
      </c>
      <c r="AR34" s="603">
        <f>AE34*$O34/100*(IEVADE!$B$74)</f>
        <v>0.47975418960749489</v>
      </c>
      <c r="AS34" s="603">
        <f>AF34*$O34/100*(IEVADE!$B$74)</f>
        <v>4.3669400289153497</v>
      </c>
      <c r="AT34" s="603">
        <f>AG34*$O34/100*(IEVADE!$B$74)</f>
        <v>15.606572266678217</v>
      </c>
      <c r="AU34" s="603">
        <f>AD34*$O34/100*(IEVADE!$B$74)</f>
        <v>14.483400436986031</v>
      </c>
      <c r="AV34" s="603">
        <f>AH34*$O34/100*(IEVADE!$B$74)</f>
        <v>7.0731880500054105</v>
      </c>
      <c r="AW34" s="603">
        <f>AI34*$O34/100*(IEVADE!$B$74)</f>
        <v>7.8767700524147006</v>
      </c>
      <c r="AX34" s="603">
        <f>AJ34*$O34/100*(IEVADE!$B$74)</f>
        <v>49.886625024607206</v>
      </c>
      <c r="AY34" s="623">
        <f>(AK34+AR34)*IEVADE!$D$69*IEVADE!$G$66+IEVADE!$B$66*(1-IEVADE!$D$69)*(AK34+AR34)</f>
        <v>393.88671652737986</v>
      </c>
      <c r="AZ34" s="623">
        <f>(AS34+AL34)*IEVADE!$C$66</f>
        <v>1571.6440916483655</v>
      </c>
      <c r="BA34" s="623">
        <f>(AT34+AM34)*IEVADE!$D$66</f>
        <v>2796.2142971177514</v>
      </c>
      <c r="BB34" s="623">
        <f>(AU34+AN34)*IEVADE!$E$66</f>
        <v>1884.8302966884626</v>
      </c>
      <c r="BC34" s="623">
        <f>(AV34+AO34)*IEVADE!$F$66</f>
        <v>383.65982110651078</v>
      </c>
      <c r="BD34" s="598" t="str">
        <f t="shared" si="2"/>
        <v>V1</v>
      </c>
      <c r="BE34" s="603">
        <f>IF(OR(BD34="V1", BD34="V2",BD34="V3",BD34="KC"),(O34-AP34-AW34)*IEVADE!$B$39,(O34-AP34-AW34)*IEVADE!$B$40)</f>
        <v>3152.7984554350846</v>
      </c>
      <c r="BF34" s="603">
        <f t="shared" si="3"/>
        <v>3877.4367676533861</v>
      </c>
    </row>
    <row r="35" spans="1:58">
      <c r="A35" s="161">
        <f t="shared" si="0"/>
        <v>1</v>
      </c>
      <c r="B35" s="161">
        <v>30</v>
      </c>
      <c r="C35" s="382" t="s">
        <v>377</v>
      </c>
      <c r="D35" s="382">
        <v>30</v>
      </c>
      <c r="E35" s="382" t="s">
        <v>145</v>
      </c>
      <c r="F35" s="382">
        <v>1</v>
      </c>
      <c r="G35" s="382" t="str">
        <f t="shared" si="1"/>
        <v>1_KKC_V1</v>
      </c>
      <c r="H35" s="513">
        <f>starp_rezult!$L$10</f>
        <v>31</v>
      </c>
      <c r="I35" s="513">
        <f>starp_rezult!$L$11</f>
        <v>29</v>
      </c>
      <c r="J35" s="565">
        <f>starp_rezult!$L$12</f>
        <v>21.296172102377845</v>
      </c>
      <c r="K35" s="565">
        <f>starp_rezult!$L$13</f>
        <v>23.567167743622839</v>
      </c>
      <c r="L35" s="565">
        <f>starp_rezult!$L$14</f>
        <v>21.722876963757486</v>
      </c>
      <c r="M35" s="565">
        <f>starp_rezult!$L$15</f>
        <v>24.051937209091601</v>
      </c>
      <c r="N35" s="513">
        <f>starp_rezult!$L$16</f>
        <v>648.97130620717292</v>
      </c>
      <c r="O35" s="513">
        <f>starp_rezult!$L$17</f>
        <v>233.49342624241584</v>
      </c>
      <c r="P35" s="513">
        <f>starp_rezult!$L$18</f>
        <v>0</v>
      </c>
      <c r="Q35" s="513">
        <f>starp_rezult!$L$19</f>
        <v>0</v>
      </c>
      <c r="R35" s="513" t="str">
        <f>starp_rezult!$L$20</f>
        <v/>
      </c>
      <c r="S35" s="513" t="str">
        <f>starp_rezult!$L$21</f>
        <v/>
      </c>
      <c r="T35" s="513" t="str">
        <f>starp_rezult!$L$22</f>
        <v/>
      </c>
      <c r="U35" s="513">
        <f>starp_rezult!$L$23</f>
        <v>0</v>
      </c>
      <c r="V35" s="382">
        <v>30</v>
      </c>
      <c r="W35" s="640">
        <v>11.197056579554483</v>
      </c>
      <c r="X35" s="640">
        <v>23.56962143918928</v>
      </c>
      <c r="Y35" s="640">
        <v>26.168006402112297</v>
      </c>
      <c r="Z35" s="640">
        <v>15.780723394902338</v>
      </c>
      <c r="AA35" s="640">
        <v>8.3006473498978615</v>
      </c>
      <c r="AB35" s="640">
        <v>14.983944834343744</v>
      </c>
      <c r="AC35" s="640">
        <v>100</v>
      </c>
      <c r="AD35" s="640">
        <v>26.2435307766454</v>
      </c>
      <c r="AE35" s="640">
        <v>3.4899338339603223</v>
      </c>
      <c r="AF35" s="640">
        <v>12.364560776522033</v>
      </c>
      <c r="AG35" s="640">
        <v>33.09974050964523</v>
      </c>
      <c r="AH35" s="640">
        <v>9.8197727660200762</v>
      </c>
      <c r="AI35" s="640">
        <v>14.982461337206935</v>
      </c>
      <c r="AJ35" s="640">
        <v>100</v>
      </c>
      <c r="AK35" s="603">
        <f>W35*$O35/100*(1-IEVADE!$B$74)</f>
        <v>18.301073732132529</v>
      </c>
      <c r="AL35" s="603">
        <f>X35*$O35/100*(1-IEVADE!$B$74)</f>
        <v>38.523461655511035</v>
      </c>
      <c r="AM35" s="603">
        <f>Y35*$O35/100*(1-IEVADE!$B$74)</f>
        <v>42.770402309338706</v>
      </c>
      <c r="AN35" s="603">
        <f>Z35*$O35/100*(1-IEVADE!$B$74)</f>
        <v>25.792866218417164</v>
      </c>
      <c r="AO35" s="603">
        <f>AA35*$O35/100*(1-IEVADE!$B$74)</f>
        <v>13.567026128303766</v>
      </c>
      <c r="AP35" s="603">
        <f>AB35*$O35/100*(1-IEVADE!$B$74)</f>
        <v>24.49056832598788</v>
      </c>
      <c r="AQ35" s="603">
        <f>AC35*$O35/100*(1-IEVADE!$B$74)</f>
        <v>163.44539836969108</v>
      </c>
      <c r="AR35" s="603">
        <f>AE35*$O35/100*(IEVADE!$B$74)</f>
        <v>2.444629824752178</v>
      </c>
      <c r="AS35" s="603">
        <f>AF35*$O35/100*(IEVADE!$B$74)</f>
        <v>8.6611309790781448</v>
      </c>
      <c r="AT35" s="603">
        <f>AG35*$O35/100*(IEVADE!$B$74)</f>
        <v>23.185715457995851</v>
      </c>
      <c r="AU35" s="603">
        <f>AD35*$O35/100*(IEVADE!$B$74)</f>
        <v>18.383075753211667</v>
      </c>
      <c r="AV35" s="603">
        <f>AH35*$O35/100*(IEVADE!$B$74)</f>
        <v>6.8785571641799761</v>
      </c>
      <c r="AW35" s="603">
        <f>AI35*$O35/100*(IEVADE!$B$74)</f>
        <v>10.494918693506923</v>
      </c>
      <c r="AX35" s="603">
        <f>AJ35*$O35/100*(IEVADE!$B$74)</f>
        <v>70.048027872724745</v>
      </c>
      <c r="AY35" s="623">
        <f>(AK35+AR35)*IEVADE!$D$69*IEVADE!$G$66+IEVADE!$B$66*(1-IEVADE!$D$69)*(AK35+AR35)</f>
        <v>1763.3848023352</v>
      </c>
      <c r="AZ35" s="623">
        <f>(AS35+AL35)*IEVADE!$C$66</f>
        <v>3066.9985212482966</v>
      </c>
      <c r="BA35" s="623">
        <f>(AT35+AM35)*IEVADE!$D$66</f>
        <v>3957.3670660400735</v>
      </c>
      <c r="BB35" s="623">
        <f>(AU35+AN35)*IEVADE!$E$66</f>
        <v>1987.9173887232973</v>
      </c>
      <c r="BC35" s="623">
        <f>(AV35+AO35)*IEVADE!$F$66</f>
        <v>408.91166584967488</v>
      </c>
      <c r="BD35" s="598" t="str">
        <f t="shared" si="2"/>
        <v>V1</v>
      </c>
      <c r="BE35" s="603">
        <f>IF(OR(BD35="V1", BD35="V2",BD35="V3",BD35="KC"),(O35-AP35-AW35)*IEVADE!$B$39,(O35-AP35-AW35)*IEVADE!$B$40)</f>
        <v>4585.5333960494763</v>
      </c>
      <c r="BF35" s="603">
        <f t="shared" si="3"/>
        <v>6599.0460481470664</v>
      </c>
    </row>
    <row r="36" spans="1:58">
      <c r="A36" s="161">
        <f t="shared" si="0"/>
        <v>1</v>
      </c>
      <c r="B36" s="161">
        <v>31</v>
      </c>
      <c r="C36" s="382" t="s">
        <v>377</v>
      </c>
      <c r="D36" s="382">
        <v>31</v>
      </c>
      <c r="E36" s="382" t="s">
        <v>145</v>
      </c>
      <c r="F36" s="382">
        <v>1</v>
      </c>
      <c r="G36" s="382" t="str">
        <f t="shared" si="1"/>
        <v>1_KKC_V1</v>
      </c>
      <c r="H36" s="513">
        <f>starp_rezult!$M$10</f>
        <v>36</v>
      </c>
      <c r="I36" s="513">
        <f>starp_rezult!$M$11</f>
        <v>34</v>
      </c>
      <c r="J36" s="565">
        <f>starp_rezult!$M$12</f>
        <v>23.412824688319468</v>
      </c>
      <c r="K36" s="565">
        <f>starp_rezult!$M$13</f>
        <v>25.863409508667893</v>
      </c>
      <c r="L36" s="565">
        <f>starp_rezult!$M$14</f>
        <v>23.795189593124288</v>
      </c>
      <c r="M36" s="565">
        <f>starp_rezult!$M$15</f>
        <v>29.096636622752381</v>
      </c>
      <c r="N36" s="513">
        <f>starp_rezult!$M$16</f>
        <v>654.29645911373791</v>
      </c>
      <c r="O36" s="513">
        <f>starp_rezult!$M$17</f>
        <v>308.37396057546226</v>
      </c>
      <c r="P36" s="513">
        <f>starp_rezult!$M$18</f>
        <v>20.113889731296037</v>
      </c>
      <c r="Q36" s="513">
        <f>starp_rezult!$M$19</f>
        <v>373.05441637736737</v>
      </c>
      <c r="R36" s="513">
        <f>starp_rezult!$M$20</f>
        <v>26.200947620292837</v>
      </c>
      <c r="S36" s="513">
        <f>starp_rezult!$M$21</f>
        <v>20.165988668078988</v>
      </c>
      <c r="T36" s="513">
        <f>starp_rezult!$M$22</f>
        <v>22.134947652391379</v>
      </c>
      <c r="U36" s="513">
        <f>starp_rezult!$M$23</f>
        <v>90.552285094305674</v>
      </c>
      <c r="V36" s="382">
        <v>31</v>
      </c>
      <c r="W36" s="640">
        <v>17.140690756038886</v>
      </c>
      <c r="X36" s="640">
        <v>26.190147321526364</v>
      </c>
      <c r="Y36" s="640">
        <v>22.800446379327212</v>
      </c>
      <c r="Z36" s="640">
        <v>11.950947864142003</v>
      </c>
      <c r="AA36" s="640">
        <v>6.0675537996112219</v>
      </c>
      <c r="AB36" s="640">
        <v>15.850213879354296</v>
      </c>
      <c r="AC36" s="640">
        <v>99.999999999999986</v>
      </c>
      <c r="AD36" s="640">
        <v>24.233036908151146</v>
      </c>
      <c r="AE36" s="640">
        <v>6.6800925834729004</v>
      </c>
      <c r="AF36" s="640">
        <v>23.742259446783979</v>
      </c>
      <c r="AG36" s="640">
        <v>21.396029403240171</v>
      </c>
      <c r="AH36" s="640">
        <v>9.1542921260375163</v>
      </c>
      <c r="AI36" s="640">
        <v>14.794289532314304</v>
      </c>
      <c r="AJ36" s="640">
        <v>100.00000000000003</v>
      </c>
      <c r="AK36" s="603">
        <f>W36*$O36/100*(1-IEVADE!$B$74)</f>
        <v>37.000198868072474</v>
      </c>
      <c r="AL36" s="603">
        <f>X36*$O36/100*(1-IEVADE!$B$74)</f>
        <v>56.53451620315743</v>
      </c>
      <c r="AM36" s="603">
        <f>Y36*$O36/100*(1-IEVADE!$B$74)</f>
        <v>49.217447670171133</v>
      </c>
      <c r="AN36" s="603">
        <f>Z36*$O36/100*(1-IEVADE!$B$74)</f>
        <v>25.797527878474316</v>
      </c>
      <c r="AO36" s="603">
        <f>AA36*$O36/100*(1-IEVADE!$B$74)</f>
        <v>13.097529173335648</v>
      </c>
      <c r="AP36" s="603">
        <f>AB36*$O36/100*(1-IEVADE!$B$74)</f>
        <v>34.214552609612525</v>
      </c>
      <c r="AQ36" s="603">
        <f>AC36*$O36/100*(1-IEVADE!$B$74)</f>
        <v>215.86177240282353</v>
      </c>
      <c r="AR36" s="603">
        <f>AE36*$O36/100*(IEVADE!$B$74)</f>
        <v>6.1798998209289309</v>
      </c>
      <c r="AS36" s="603">
        <f>AF36*$O36/100*(IEVADE!$B$74)</f>
        <v>21.96448373584488</v>
      </c>
      <c r="AT36" s="603">
        <f>AG36*$O36/100*(IEVADE!$B$74)</f>
        <v>19.793934982998646</v>
      </c>
      <c r="AU36" s="603">
        <f>AD36*$O36/100*(IEVADE!$B$74)</f>
        <v>22.418512704413768</v>
      </c>
      <c r="AV36" s="603">
        <f>AH36*$O36/100*(IEVADE!$B$74)</f>
        <v>8.4688359575128729</v>
      </c>
      <c r="AW36" s="603">
        <f>AI36*$O36/100*(IEVADE!$B$74)</f>
        <v>13.686520970939595</v>
      </c>
      <c r="AX36" s="603">
        <f>AJ36*$O36/100*(IEVADE!$B$74)</f>
        <v>92.512188172638687</v>
      </c>
      <c r="AY36" s="623">
        <f>(AK36+AR36)*IEVADE!$D$69*IEVADE!$G$66+IEVADE!$B$66*(1-IEVADE!$D$69)*(AK36+AR36)</f>
        <v>3670.3083885651195</v>
      </c>
      <c r="AZ36" s="623">
        <f>(AS36+AL36)*IEVADE!$C$66</f>
        <v>5102.434996035151</v>
      </c>
      <c r="BA36" s="623">
        <f>(AT36+AM36)*IEVADE!$D$66</f>
        <v>4140.6829591901869</v>
      </c>
      <c r="BB36" s="623">
        <f>(AU36+AN36)*IEVADE!$E$66</f>
        <v>2169.7218262299639</v>
      </c>
      <c r="BC36" s="623">
        <f>(AV36+AO36)*IEVADE!$F$66</f>
        <v>431.32730261697043</v>
      </c>
      <c r="BD36" s="598" t="str">
        <f t="shared" si="2"/>
        <v>V1</v>
      </c>
      <c r="BE36" s="603">
        <f>IF(OR(BD36="V1", BD36="V2",BD36="V3",BD36="KC"),(O36-AP36-AW36)*IEVADE!$B$39,(O36-AP36-AW36)*IEVADE!$B$40)</f>
        <v>6016.9236895824242</v>
      </c>
      <c r="BF36" s="603">
        <f t="shared" si="3"/>
        <v>9497.5517830549688</v>
      </c>
    </row>
    <row r="37" spans="1:58">
      <c r="A37" s="161">
        <f t="shared" si="0"/>
        <v>1</v>
      </c>
      <c r="B37" s="161">
        <v>32</v>
      </c>
      <c r="C37" s="382" t="s">
        <v>377</v>
      </c>
      <c r="D37" s="382">
        <v>32</v>
      </c>
      <c r="E37" s="382" t="s">
        <v>145</v>
      </c>
      <c r="F37" s="382">
        <v>1</v>
      </c>
      <c r="G37" s="382" t="str">
        <f t="shared" si="1"/>
        <v>1_KKC_V1</v>
      </c>
      <c r="H37" s="513">
        <f>starp_rezult!$N$10</f>
        <v>41</v>
      </c>
      <c r="I37" s="513">
        <f>starp_rezult!$N$11</f>
        <v>39</v>
      </c>
      <c r="J37" s="565">
        <f>starp_rezult!$N$12</f>
        <v>25.999215465369758</v>
      </c>
      <c r="K37" s="565">
        <f>starp_rezult!$N$13</f>
        <v>27.801207385601916</v>
      </c>
      <c r="L37" s="565">
        <f>starp_rezult!$N$14</f>
        <v>28.413448898766372</v>
      </c>
      <c r="M37" s="565">
        <f>starp_rezult!$N$15</f>
        <v>23.698552310259029</v>
      </c>
      <c r="N37" s="513">
        <f>starp_rezult!$N$16</f>
        <v>373.75243430224583</v>
      </c>
      <c r="O37" s="513">
        <f>starp_rezult!$N$17</f>
        <v>277.01665429959621</v>
      </c>
      <c r="P37" s="513">
        <f>starp_rezult!$N$18</f>
        <v>0</v>
      </c>
      <c r="Q37" s="513">
        <f>starp_rezult!$N$19</f>
        <v>0</v>
      </c>
      <c r="R37" s="513" t="str">
        <f>starp_rezult!$N$20</f>
        <v/>
      </c>
      <c r="S37" s="513" t="str">
        <f>starp_rezult!$N$21</f>
        <v/>
      </c>
      <c r="T37" s="513" t="str">
        <f>starp_rezult!$N$22</f>
        <v/>
      </c>
      <c r="U37" s="513">
        <f>starp_rezult!$N$23</f>
        <v>0</v>
      </c>
      <c r="V37" s="382">
        <v>32</v>
      </c>
      <c r="W37" s="640">
        <v>30.065149732514033</v>
      </c>
      <c r="X37" s="640">
        <v>27.330595520509387</v>
      </c>
      <c r="Y37" s="640">
        <v>16.33099666097856</v>
      </c>
      <c r="Z37" s="640">
        <v>7.5003097682953896</v>
      </c>
      <c r="AA37" s="640">
        <v>4.1274332061440315</v>
      </c>
      <c r="AB37" s="640">
        <v>14.645515111558586</v>
      </c>
      <c r="AC37" s="640">
        <v>99.999999999999986</v>
      </c>
      <c r="AD37" s="640">
        <v>22.221783968397869</v>
      </c>
      <c r="AE37" s="640">
        <v>14.593421370245244</v>
      </c>
      <c r="AF37" s="640">
        <v>25.905915508845695</v>
      </c>
      <c r="AG37" s="640">
        <v>18.099682867318538</v>
      </c>
      <c r="AH37" s="640">
        <v>4.3264399204952442</v>
      </c>
      <c r="AI37" s="640">
        <v>14.852756364697406</v>
      </c>
      <c r="AJ37" s="640">
        <v>100</v>
      </c>
      <c r="AK37" s="603">
        <f>W37*$O37/100*(1-IEVADE!$B$74)</f>
        <v>58.299830329422051</v>
      </c>
      <c r="AL37" s="603">
        <f>X37*$O37/100*(1-IEVADE!$B$74)</f>
        <v>52.997210917749285</v>
      </c>
      <c r="AM37" s="603">
        <f>Y37*$O37/100*(1-IEVADE!$B$74)</f>
        <v>31.667706394815102</v>
      </c>
      <c r="AN37" s="603">
        <f>Z37*$O37/100*(1-IEVADE!$B$74)</f>
        <v>14.543975027566379</v>
      </c>
      <c r="AO37" s="603">
        <f>AA37*$O37/100*(1-IEVADE!$B$74)</f>
        <v>8.003574163277527</v>
      </c>
      <c r="AP37" s="603">
        <f>AB37*$O37/100*(1-IEVADE!$B$74)</f>
        <v>28.399361176886956</v>
      </c>
      <c r="AQ37" s="603">
        <f>AC37*$O37/100*(1-IEVADE!$B$74)</f>
        <v>193.91165800971729</v>
      </c>
      <c r="AR37" s="603">
        <f>AE37*$O37/100*(IEVADE!$B$74)</f>
        <v>12.127862288308698</v>
      </c>
      <c r="AS37" s="603">
        <f>AF37*$O37/100*(IEVADE!$B$74)</f>
        <v>21.529110122485367</v>
      </c>
      <c r="AT37" s="603">
        <f>AG37*$O37/100*(IEVADE!$B$74)</f>
        <v>15.041740775364911</v>
      </c>
      <c r="AU37" s="603">
        <f>AD37*$O37/100*(IEVADE!$B$74)</f>
        <v>18.467412742481944</v>
      </c>
      <c r="AV37" s="603">
        <f>AH37*$O37/100*(IEVADE!$B$74)</f>
        <v>3.5954877354114108</v>
      </c>
      <c r="AW37" s="603">
        <f>AI37*$O37/100*(IEVADE!$B$74)</f>
        <v>12.343382625826525</v>
      </c>
      <c r="AX37" s="603">
        <f>AJ37*$O37/100*(IEVADE!$B$74)</f>
        <v>83.104996289878855</v>
      </c>
      <c r="AY37" s="623">
        <f>(AK37+AR37)*IEVADE!$D$69*IEVADE!$G$66+IEVADE!$B$66*(1-IEVADE!$D$69)*(AK37+AR37)</f>
        <v>5986.353872507113</v>
      </c>
      <c r="AZ37" s="623">
        <f>(AS37+AL37)*IEVADE!$C$66</f>
        <v>4844.210867615252</v>
      </c>
      <c r="BA37" s="623">
        <f>(AT37+AM37)*IEVADE!$D$66</f>
        <v>2802.5668302108006</v>
      </c>
      <c r="BB37" s="623">
        <f>(AU37+AN37)*IEVADE!$E$66</f>
        <v>1485.5124496521746</v>
      </c>
      <c r="BC37" s="623">
        <f>(AV37+AO37)*IEVADE!$F$66</f>
        <v>231.98123797377875</v>
      </c>
      <c r="BD37" s="598" t="str">
        <f t="shared" si="2"/>
        <v>V1</v>
      </c>
      <c r="BE37" s="603">
        <f>IF(OR(BD37="V1", BD37="V2",BD37="V3",BD37="KC"),(O37-AP37-AW37)*IEVADE!$B$39,(O37-AP37-AW37)*IEVADE!$B$40)</f>
        <v>5457.9273324779915</v>
      </c>
      <c r="BF37" s="603">
        <f t="shared" si="3"/>
        <v>9892.6979254811286</v>
      </c>
    </row>
    <row r="38" spans="1:58">
      <c r="A38" s="161">
        <f t="shared" si="0"/>
        <v>1</v>
      </c>
      <c r="B38" s="161">
        <v>33</v>
      </c>
      <c r="C38" s="382" t="s">
        <v>377</v>
      </c>
      <c r="D38" s="382">
        <v>33</v>
      </c>
      <c r="E38" s="382" t="s">
        <v>145</v>
      </c>
      <c r="F38" s="382">
        <v>1</v>
      </c>
      <c r="G38" s="382" t="str">
        <f t="shared" si="1"/>
        <v>1_KKC_V1</v>
      </c>
      <c r="H38" s="513">
        <f>starp_rezult!$O$10</f>
        <v>46</v>
      </c>
      <c r="I38" s="513">
        <f>starp_rezult!$O$11</f>
        <v>44</v>
      </c>
      <c r="J38" s="565">
        <f>starp_rezult!$O$12</f>
        <v>27.56742030720201</v>
      </c>
      <c r="K38" s="565">
        <f>starp_rezult!$O$13</f>
        <v>29.44762929843391</v>
      </c>
      <c r="L38" s="565">
        <f>starp_rezult!$O$14</f>
        <v>30.398321499410663</v>
      </c>
      <c r="M38" s="565">
        <f>starp_rezult!$O$15</f>
        <v>27.296630474486332</v>
      </c>
      <c r="N38" s="513">
        <f>starp_rezult!$O$16</f>
        <v>376.11439151444483</v>
      </c>
      <c r="O38" s="513">
        <f>starp_rezult!$O$17</f>
        <v>337.45902438790904</v>
      </c>
      <c r="P38" s="513">
        <f>starp_rezult!$O$18</f>
        <v>0</v>
      </c>
      <c r="Q38" s="513">
        <f>starp_rezult!$O$19</f>
        <v>0</v>
      </c>
      <c r="R38" s="513" t="str">
        <f>starp_rezult!$O$20</f>
        <v/>
      </c>
      <c r="S38" s="513" t="str">
        <f>starp_rezult!$O$21</f>
        <v/>
      </c>
      <c r="T38" s="513" t="str">
        <f>starp_rezult!$O$22</f>
        <v/>
      </c>
      <c r="U38" s="513">
        <f>starp_rezult!$O$23</f>
        <v>0</v>
      </c>
      <c r="V38" s="382">
        <v>33</v>
      </c>
      <c r="W38" s="640">
        <v>35.692421807946545</v>
      </c>
      <c r="X38" s="640">
        <v>29.0545559371099</v>
      </c>
      <c r="Y38" s="640">
        <v>11.062923463811677</v>
      </c>
      <c r="Z38" s="640">
        <v>6.1549884042128671</v>
      </c>
      <c r="AA38" s="640">
        <v>3.0185175764650842</v>
      </c>
      <c r="AB38" s="640">
        <v>15.016592810453922</v>
      </c>
      <c r="AC38" s="640">
        <v>100</v>
      </c>
      <c r="AD38" s="640">
        <v>21.147216949854197</v>
      </c>
      <c r="AE38" s="640">
        <v>22.389186023453529</v>
      </c>
      <c r="AF38" s="640">
        <v>22.979689376195452</v>
      </c>
      <c r="AG38" s="640">
        <v>15.009740001641347</v>
      </c>
      <c r="AH38" s="640">
        <v>3.6971246248052121</v>
      </c>
      <c r="AI38" s="640">
        <v>14.777043024050263</v>
      </c>
      <c r="AJ38" s="640">
        <v>100</v>
      </c>
      <c r="AK38" s="603">
        <f>W38*$O38/100*(1-IEVADE!$B$74)</f>
        <v>84.313108889459585</v>
      </c>
      <c r="AL38" s="603">
        <f>X38*$O38/100*(1-IEVADE!$B$74)</f>
        <v>68.633054703927257</v>
      </c>
      <c r="AM38" s="603">
        <f>Y38*$O38/100*(1-IEVADE!$B$74)</f>
        <v>26.13298351283197</v>
      </c>
      <c r="AN38" s="603">
        <f>Z38*$O38/100*(1-IEVADE!$B$74)</f>
        <v>14.53939467403197</v>
      </c>
      <c r="AO38" s="603">
        <f>AA38*$O38/100*(1-IEVADE!$B$74)</f>
        <v>7.1303819751616402</v>
      </c>
      <c r="AP38" s="603">
        <f>AB38*$O38/100*(1-IEVADE!$B$74)</f>
        <v>35.472393316123885</v>
      </c>
      <c r="AQ38" s="603">
        <f>AC38*$O38/100*(1-IEVADE!$B$74)</f>
        <v>236.2213170715363</v>
      </c>
      <c r="AR38" s="603">
        <f>AE38*$O38/100*(IEVADE!$B$74)</f>
        <v>22.666298616942111</v>
      </c>
      <c r="AS38" s="603">
        <f>AF38*$O38/100*(IEVADE!$B$74)</f>
        <v>23.264110672884343</v>
      </c>
      <c r="AT38" s="603">
        <f>AG38*$O38/100*(IEVADE!$B$74)</f>
        <v>15.195516651810182</v>
      </c>
      <c r="AU38" s="603">
        <f>AD38*$O38/100*(IEVADE!$B$74)</f>
        <v>21.40895760125175</v>
      </c>
      <c r="AV38" s="603">
        <f>AH38*$O38/100*(IEVADE!$B$74)</f>
        <v>3.7428842067818433</v>
      </c>
      <c r="AW38" s="603">
        <f>AI38*$O38/100*(IEVADE!$B$74)</f>
        <v>14.959939566702475</v>
      </c>
      <c r="AX38" s="603">
        <f>AJ38*$O38/100*(IEVADE!$B$74)</f>
        <v>101.23770731637271</v>
      </c>
      <c r="AY38" s="623">
        <f>(AK38+AR38)*IEVADE!$D$69*IEVADE!$G$66+IEVADE!$B$66*(1-IEVADE!$D$69)*(AK38+AR38)</f>
        <v>9093.2496380441444</v>
      </c>
      <c r="AZ38" s="623">
        <f>(AS38+AL38)*IEVADE!$C$66</f>
        <v>5973.3157494927536</v>
      </c>
      <c r="BA38" s="623">
        <f>(AT38+AM38)*IEVADE!$D$66</f>
        <v>2479.710009878529</v>
      </c>
      <c r="BB38" s="623">
        <f>(AU38+AN38)*IEVADE!$E$66</f>
        <v>1617.6758523877672</v>
      </c>
      <c r="BC38" s="623">
        <f>(AV38+AO38)*IEVADE!$F$66</f>
        <v>217.46532363886968</v>
      </c>
      <c r="BD38" s="598" t="str">
        <f t="shared" si="2"/>
        <v>V1</v>
      </c>
      <c r="BE38" s="603">
        <f>IF(OR(BD38="V1", BD38="V2",BD38="V3",BD38="KC"),(O38-AP38-AW38)*IEVADE!$B$39,(O38-AP38-AW38)*IEVADE!$B$40)</f>
        <v>6630.3165737674108</v>
      </c>
      <c r="BF38" s="603">
        <f t="shared" si="3"/>
        <v>12751.099999674658</v>
      </c>
    </row>
    <row r="39" spans="1:58">
      <c r="A39" s="161">
        <f t="shared" ref="A39:A70" si="4">IF(B38&gt;98,A38+1,A38)</f>
        <v>1</v>
      </c>
      <c r="B39" s="161">
        <v>34</v>
      </c>
      <c r="C39" s="382" t="s">
        <v>377</v>
      </c>
      <c r="D39" s="382">
        <v>34</v>
      </c>
      <c r="E39" s="382" t="s">
        <v>145</v>
      </c>
      <c r="F39" s="382">
        <v>1</v>
      </c>
      <c r="G39" s="382" t="str">
        <f t="shared" si="1"/>
        <v>1_KKC_V1</v>
      </c>
      <c r="H39" s="513">
        <f>starp_rezult!$P$10</f>
        <v>51</v>
      </c>
      <c r="I39" s="513">
        <f>starp_rezult!$P$11</f>
        <v>49</v>
      </c>
      <c r="J39" s="565">
        <f>starp_rezult!$P$12</f>
        <v>28.911394487696967</v>
      </c>
      <c r="K39" s="565">
        <f>starp_rezult!$P$13</f>
        <v>30.85666476381888</v>
      </c>
      <c r="L39" s="565">
        <f>starp_rezult!$P$14</f>
        <v>32.214380911480923</v>
      </c>
      <c r="M39" s="565">
        <f>starp_rezult!$P$15</f>
        <v>30.800810826462996</v>
      </c>
      <c r="N39" s="513">
        <f>starp_rezult!$P$16</f>
        <v>377.89634271869249</v>
      </c>
      <c r="O39" s="513">
        <f>starp_rezult!$P$17</f>
        <v>398.68624316185935</v>
      </c>
      <c r="P39" s="513">
        <f>starp_rezult!$P$18</f>
        <v>0</v>
      </c>
      <c r="Q39" s="513">
        <f>starp_rezult!$P$19</f>
        <v>0</v>
      </c>
      <c r="R39" s="513" t="str">
        <f>starp_rezult!$P$20</f>
        <v/>
      </c>
      <c r="S39" s="513" t="str">
        <f>starp_rezult!$P$21</f>
        <v/>
      </c>
      <c r="T39" s="513" t="str">
        <f>starp_rezult!$P$22</f>
        <v/>
      </c>
      <c r="U39" s="513">
        <f>starp_rezult!$P$23</f>
        <v>0</v>
      </c>
      <c r="V39" s="382">
        <v>34</v>
      </c>
      <c r="W39" s="640">
        <v>42.007864095062949</v>
      </c>
      <c r="X39" s="640">
        <v>24.53641660448935</v>
      </c>
      <c r="Y39" s="640">
        <v>10.552829794767128</v>
      </c>
      <c r="Z39" s="640">
        <v>5.5842715033128947</v>
      </c>
      <c r="AA39" s="640">
        <v>2.4304080719897594</v>
      </c>
      <c r="AB39" s="640">
        <v>14.888209930377915</v>
      </c>
      <c r="AC39" s="640">
        <v>99.999999999999986</v>
      </c>
      <c r="AD39" s="640">
        <v>20.338214207264237</v>
      </c>
      <c r="AE39" s="640">
        <v>26.092605797248407</v>
      </c>
      <c r="AF39" s="640">
        <v>22.74272283316289</v>
      </c>
      <c r="AG39" s="640">
        <v>13.123819407485989</v>
      </c>
      <c r="AH39" s="640">
        <v>3.0345885159141739</v>
      </c>
      <c r="AI39" s="640">
        <v>14.668049238924294</v>
      </c>
      <c r="AJ39" s="640">
        <v>99.999999999999986</v>
      </c>
      <c r="AK39" s="603">
        <f>W39*$O39/100*(1-IEVADE!$B$74)</f>
        <v>117.23570263520224</v>
      </c>
      <c r="AL39" s="603">
        <f>X39*$O39/100*(1-IEVADE!$B$74)</f>
        <v>68.476322296886863</v>
      </c>
      <c r="AM39" s="603">
        <f>Y39*$O39/100*(1-IEVADE!$B$74)</f>
        <v>29.450876459215689</v>
      </c>
      <c r="AN39" s="603">
        <f>Z39*$O39/100*(1-IEVADE!$B$74)</f>
        <v>15.584605585161523</v>
      </c>
      <c r="AO39" s="603">
        <f>AA39*$O39/100*(1-IEVADE!$B$74)</f>
        <v>6.7827918450029845</v>
      </c>
      <c r="AP39" s="603">
        <f>AB39*$O39/100*(1-IEVADE!$B$74)</f>
        <v>41.550071391832212</v>
      </c>
      <c r="AQ39" s="603">
        <f>AC39*$O39/100*(1-IEVADE!$B$74)</f>
        <v>279.08037021330148</v>
      </c>
      <c r="AR39" s="603">
        <f>AE39*$O39/100*(IEVADE!$B$74)</f>
        <v>31.20828893882496</v>
      </c>
      <c r="AS39" s="603">
        <f>AF39*$O39/100*(IEVADE!$B$74)</f>
        <v>27.201632176875453</v>
      </c>
      <c r="AT39" s="603">
        <f>AG39*$O39/100*(IEVADE!$B$74)</f>
        <v>15.696858766515863</v>
      </c>
      <c r="AU39" s="603">
        <f>AD39*$O39/100*(IEVADE!$B$74)</f>
        <v>24.325698644745994</v>
      </c>
      <c r="AV39" s="603">
        <f>AH39*$O39/100*(IEVADE!$B$74)</f>
        <v>3.6295460848558325</v>
      </c>
      <c r="AW39" s="603">
        <f>AI39*$O39/100*(IEVADE!$B$74)</f>
        <v>17.543848336739689</v>
      </c>
      <c r="AX39" s="603">
        <f>AJ39*$O39/100*(IEVADE!$B$74)</f>
        <v>119.60587294855779</v>
      </c>
      <c r="AY39" s="623">
        <f>(AK39+AR39)*IEVADE!$D$69*IEVADE!$G$66+IEVADE!$B$66*(1-IEVADE!$D$69)*(AK39+AR39)</f>
        <v>12617.739283792311</v>
      </c>
      <c r="AZ39" s="623">
        <f>(AS39+AL39)*IEVADE!$C$66</f>
        <v>6219.0670407945499</v>
      </c>
      <c r="BA39" s="623">
        <f>(AT39+AM39)*IEVADE!$D$66</f>
        <v>2708.8641135438929</v>
      </c>
      <c r="BB39" s="623">
        <f>(AU39+AN39)*IEVADE!$E$66</f>
        <v>1795.9636903458384</v>
      </c>
      <c r="BC39" s="623">
        <f>(AV39+AO39)*IEVADE!$F$66</f>
        <v>208.24675859717632</v>
      </c>
      <c r="BD39" s="598" t="str">
        <f t="shared" si="2"/>
        <v>V1</v>
      </c>
      <c r="BE39" s="603">
        <f>IF(OR(BD39="V1", BD39="V2",BD39="V3",BD39="KC"),(O39-AP39-AW39)*IEVADE!$B$39,(O39-AP39-AW39)*IEVADE!$B$40)</f>
        <v>7844.5826713089409</v>
      </c>
      <c r="BF39" s="603">
        <f t="shared" si="3"/>
        <v>15705.298215764826</v>
      </c>
    </row>
    <row r="40" spans="1:58">
      <c r="A40" s="161">
        <f t="shared" si="4"/>
        <v>1</v>
      </c>
      <c r="B40" s="161">
        <v>35</v>
      </c>
      <c r="C40" s="382" t="s">
        <v>377</v>
      </c>
      <c r="D40" s="382">
        <v>35</v>
      </c>
      <c r="E40" s="382" t="s">
        <v>145</v>
      </c>
      <c r="F40" s="382">
        <v>1</v>
      </c>
      <c r="G40" s="382" t="str">
        <f t="shared" si="1"/>
        <v>1_KKC_V1</v>
      </c>
      <c r="H40" s="513">
        <f>starp_rezult!$Q$10</f>
        <v>56</v>
      </c>
      <c r="I40" s="513">
        <f>starp_rezult!$Q$11</f>
        <v>54</v>
      </c>
      <c r="J40" s="565">
        <f>starp_rezult!$Q$12</f>
        <v>30.076205138665266</v>
      </c>
      <c r="K40" s="565">
        <f>starp_rezult!$Q$13</f>
        <v>32.07130168777195</v>
      </c>
      <c r="L40" s="565">
        <f>starp_rezult!$Q$14</f>
        <v>33.878469660525461</v>
      </c>
      <c r="M40" s="565">
        <f>starp_rezult!$Q$15</f>
        <v>34.088003767853081</v>
      </c>
      <c r="N40" s="513">
        <f>starp_rezult!$Q$16</f>
        <v>378.15001246380439</v>
      </c>
      <c r="O40" s="513">
        <f>starp_rezult!$Q$17</f>
        <v>458.52851213705924</v>
      </c>
      <c r="P40" s="513">
        <f>starp_rezult!$Q$18</f>
        <v>23.822242294782495</v>
      </c>
      <c r="Q40" s="513">
        <f>starp_rezult!$Q$19</f>
        <v>218.64694935845108</v>
      </c>
      <c r="R40" s="513">
        <f>starp_rezult!$Q$20</f>
        <v>37.245573593336907</v>
      </c>
      <c r="S40" s="513">
        <f>starp_rezult!$Q$21</f>
        <v>28.626360095543479</v>
      </c>
      <c r="T40" s="513">
        <f>starp_rezult!$Q$22</f>
        <v>28.651076475582492</v>
      </c>
      <c r="U40" s="513">
        <f>starp_rezult!$Q$23</f>
        <v>131.71760733964578</v>
      </c>
      <c r="V40" s="382">
        <v>35</v>
      </c>
      <c r="W40" s="640">
        <v>47.025826557030129</v>
      </c>
      <c r="X40" s="640">
        <v>21.862755712251708</v>
      </c>
      <c r="Y40" s="640">
        <v>8.4458753634491011</v>
      </c>
      <c r="Z40" s="640">
        <v>5.0750001723629525</v>
      </c>
      <c r="AA40" s="640">
        <v>2.6999618519670667</v>
      </c>
      <c r="AB40" s="640">
        <v>14.89058034293905</v>
      </c>
      <c r="AC40" s="640">
        <v>100</v>
      </c>
      <c r="AD40" s="640">
        <v>19.681090225124464</v>
      </c>
      <c r="AE40" s="640">
        <v>31.239133467964404</v>
      </c>
      <c r="AF40" s="640">
        <v>19.12436422902541</v>
      </c>
      <c r="AG40" s="640">
        <v>13.132839458500298</v>
      </c>
      <c r="AH40" s="640">
        <v>2.2532666571766806</v>
      </c>
      <c r="AI40" s="640">
        <v>14.569305962208738</v>
      </c>
      <c r="AJ40" s="640">
        <v>100</v>
      </c>
      <c r="AK40" s="603">
        <f>W40*$O40/100*(1-IEVADE!$B$74)</f>
        <v>150.938775982473</v>
      </c>
      <c r="AL40" s="603">
        <f>X40*$O40/100*(1-IEVADE!$B$74)</f>
        <v>70.172877935683374</v>
      </c>
      <c r="AM40" s="603">
        <f>Y40*$O40/100*(1-IEVADE!$B$74)</f>
        <v>27.108722648681525</v>
      </c>
      <c r="AN40" s="603">
        <f>Z40*$O40/100*(1-IEVADE!$B$74)</f>
        <v>16.289225946902327</v>
      </c>
      <c r="AO40" s="603">
        <f>AA40*$O40/100*(1-IEVADE!$B$74)</f>
        <v>8.6660664356649466</v>
      </c>
      <c r="AP40" s="603">
        <f>AB40*$O40/100*(1-IEVADE!$B$74)</f>
        <v>47.794289546536284</v>
      </c>
      <c r="AQ40" s="603">
        <f>AC40*$O40/100*(1-IEVADE!$B$74)</f>
        <v>320.96995849594146</v>
      </c>
      <c r="AR40" s="603">
        <f>AE40*$O40/100*(IEVADE!$B$74)</f>
        <v>42.972100168550185</v>
      </c>
      <c r="AS40" s="603">
        <f>AF40*$O40/100*(IEVADE!$B$74)</f>
        <v>26.307198826506657</v>
      </c>
      <c r="AT40" s="603">
        <f>AG40*$O40/100*(IEVADE!$B$74)</f>
        <v>18.065344011123013</v>
      </c>
      <c r="AU40" s="603">
        <f>AD40*$O40/100*(IEVADE!$B$74)</f>
        <v>27.073023054484619</v>
      </c>
      <c r="AV40" s="603">
        <f>AH40*$O40/100*(IEVADE!$B$74)</f>
        <v>3.0995610232898052</v>
      </c>
      <c r="AW40" s="603">
        <f>AI40*$O40/100*(IEVADE!$B$74)</f>
        <v>20.041326557163472</v>
      </c>
      <c r="AX40" s="603">
        <f>AJ40*$O40/100*(IEVADE!$B$74)</f>
        <v>137.55855364111775</v>
      </c>
      <c r="AY40" s="623">
        <f>(AK40+AR40)*IEVADE!$D$69*IEVADE!$G$66+IEVADE!$B$66*(1-IEVADE!$D$69)*(AK40+AR40)</f>
        <v>16482.42447283697</v>
      </c>
      <c r="AZ40" s="623">
        <f>(AS40+AL40)*IEVADE!$C$66</f>
        <v>6271.2049895423525</v>
      </c>
      <c r="BA40" s="623">
        <f>(AT40+AM40)*IEVADE!$D$66</f>
        <v>2710.4439995882722</v>
      </c>
      <c r="BB40" s="623">
        <f>(AU40+AN40)*IEVADE!$E$66</f>
        <v>1951.3012050624125</v>
      </c>
      <c r="BC40" s="623">
        <f>(AV40+AO40)*IEVADE!$F$66</f>
        <v>235.31254917909504</v>
      </c>
      <c r="BD40" s="598" t="str">
        <f t="shared" si="2"/>
        <v>V1</v>
      </c>
      <c r="BE40" s="603">
        <f>IF(OR(BD40="V1", BD40="V2",BD40="V3",BD40="KC"),(O40-AP40-AW40)*IEVADE!$B$39,(O40-AP40-AW40)*IEVADE!$B$40)</f>
        <v>9025.005898370604</v>
      </c>
      <c r="BF40" s="603">
        <f t="shared" si="3"/>
        <v>18625.681317838498</v>
      </c>
    </row>
    <row r="41" spans="1:58">
      <c r="A41" s="161">
        <f t="shared" si="4"/>
        <v>1</v>
      </c>
      <c r="B41" s="161">
        <v>36</v>
      </c>
      <c r="C41" s="382" t="s">
        <v>377</v>
      </c>
      <c r="D41" s="382">
        <v>36</v>
      </c>
      <c r="E41" s="382" t="s">
        <v>145</v>
      </c>
      <c r="F41" s="382">
        <v>1</v>
      </c>
      <c r="G41" s="382" t="str">
        <f t="shared" si="1"/>
        <v>1_KKC_V1</v>
      </c>
      <c r="H41" s="513">
        <f>starp_rezult!$R$10</f>
        <v>61</v>
      </c>
      <c r="I41" s="513">
        <f>starp_rezult!$R$11</f>
        <v>59</v>
      </c>
      <c r="J41" s="565">
        <f>starp_rezult!$R$12</f>
        <v>32.068686994453003</v>
      </c>
      <c r="K41" s="565">
        <f>starp_rezult!$R$13</f>
        <v>33.125702388868753</v>
      </c>
      <c r="L41" s="565">
        <f>starp_rezult!$R$14</f>
        <v>39.134025439673763</v>
      </c>
      <c r="M41" s="565">
        <f>starp_rezult!$R$15</f>
        <v>25.876711837262711</v>
      </c>
      <c r="N41" s="513">
        <f>starp_rezult!$R$16</f>
        <v>215.13454987554942</v>
      </c>
      <c r="O41" s="513">
        <f>starp_rezult!$R$17</f>
        <v>370.92186153968453</v>
      </c>
      <c r="P41" s="513">
        <f>starp_rezult!$R$18</f>
        <v>0</v>
      </c>
      <c r="Q41" s="513">
        <f>starp_rezult!$R$19</f>
        <v>0</v>
      </c>
      <c r="R41" s="513" t="str">
        <f>starp_rezult!$R$20</f>
        <v/>
      </c>
      <c r="S41" s="513" t="str">
        <f>starp_rezult!$R$21</f>
        <v/>
      </c>
      <c r="T41" s="513" t="str">
        <f>starp_rezult!$R$22</f>
        <v/>
      </c>
      <c r="U41" s="513">
        <f>starp_rezult!$R$23</f>
        <v>0</v>
      </c>
      <c r="V41" s="382">
        <v>36</v>
      </c>
      <c r="W41" s="640">
        <v>60.005815631709538</v>
      </c>
      <c r="X41" s="640">
        <v>13.171271140862375</v>
      </c>
      <c r="Y41" s="640">
        <v>6.3554804642439127</v>
      </c>
      <c r="Z41" s="640">
        <v>3.1242589958269016</v>
      </c>
      <c r="AA41" s="640">
        <v>2.4216218748039853</v>
      </c>
      <c r="AB41" s="640">
        <v>14.9215518925533</v>
      </c>
      <c r="AC41" s="640">
        <v>100.00000000000001</v>
      </c>
      <c r="AD41" s="640">
        <v>18.688864363096894</v>
      </c>
      <c r="AE41" s="640">
        <v>42.096882608972528</v>
      </c>
      <c r="AF41" s="640">
        <v>14.205883462005831</v>
      </c>
      <c r="AG41" s="640">
        <v>8.8827700821561226</v>
      </c>
      <c r="AH41" s="640">
        <v>1.7933146554694586</v>
      </c>
      <c r="AI41" s="640">
        <v>14.332284828299169</v>
      </c>
      <c r="AJ41" s="640">
        <v>100</v>
      </c>
      <c r="AK41" s="603">
        <f>W41*$O41/100*(1-IEVADE!$B$74)</f>
        <v>155.8022818612456</v>
      </c>
      <c r="AL41" s="603">
        <f>X41*$O41/100*(1-IEVADE!$B$74)</f>
        <v>34.198586872888171</v>
      </c>
      <c r="AM41" s="603">
        <f>Y41*$O41/100*(1-IEVADE!$B$74)</f>
        <v>16.501706513435149</v>
      </c>
      <c r="AN41" s="603">
        <f>Z41*$O41/100*(1-IEVADE!$B$74)</f>
        <v>8.1119917386495377</v>
      </c>
      <c r="AO41" s="603">
        <f>AA41*$O41/100*(1-IEVADE!$B$74)</f>
        <v>6.2876274562326051</v>
      </c>
      <c r="AP41" s="603">
        <f>AB41*$O41/100*(1-IEVADE!$B$74)</f>
        <v>38.743108635328106</v>
      </c>
      <c r="AQ41" s="603">
        <f>AC41*$O41/100*(1-IEVADE!$B$74)</f>
        <v>259.64530307777926</v>
      </c>
      <c r="AR41" s="603">
        <f>AE41*$O41/100*(IEVADE!$B$74)</f>
        <v>46.843962187012984</v>
      </c>
      <c r="AS41" s="603">
        <f>AF41*$O41/100*(IEVADE!$B$74)</f>
        <v>15.807818215629062</v>
      </c>
      <c r="AT41" s="603">
        <f>AG41*$O41/100*(IEVADE!$B$74)</f>
        <v>9.884440843507095</v>
      </c>
      <c r="AU41" s="603">
        <f>AD41*$O41/100*(IEVADE!$B$74)</f>
        <v>20.79632507886771</v>
      </c>
      <c r="AV41" s="603">
        <f>AH41*$O41/100*(IEVADE!$B$74)</f>
        <v>1.9955388309993887</v>
      </c>
      <c r="AW41" s="603">
        <f>AI41*$O41/100*(IEVADE!$B$74)</f>
        <v>15.948473305889117</v>
      </c>
      <c r="AX41" s="603">
        <f>AJ41*$O41/100*(IEVADE!$B$74)</f>
        <v>111.27655846190535</v>
      </c>
      <c r="AY41" s="623">
        <f>(AK41+AR41)*IEVADE!$D$69*IEVADE!$G$66+IEVADE!$B$66*(1-IEVADE!$D$69)*(AK41+AR41)</f>
        <v>17224.930744101977</v>
      </c>
      <c r="AZ41" s="623">
        <f>(AS41+AL41)*IEVADE!$C$66</f>
        <v>3250.4163307536201</v>
      </c>
      <c r="BA41" s="623">
        <f>(AT41+AM41)*IEVADE!$D$66</f>
        <v>1583.1688414165346</v>
      </c>
      <c r="BB41" s="623">
        <f>(AU41+AN41)*IEVADE!$E$66</f>
        <v>1300.8742567882762</v>
      </c>
      <c r="BC41" s="623">
        <f>(AV41+AO41)*IEVADE!$F$66</f>
        <v>165.66332574463988</v>
      </c>
      <c r="BD41" s="598" t="str">
        <f t="shared" si="2"/>
        <v>V1</v>
      </c>
      <c r="BE41" s="603">
        <f>IF(OR(BD41="V1", BD41="V2",BD41="V3",BD41="KC"),(O41-AP41-AW41)*IEVADE!$B$39,(O41-AP41-AW41)*IEVADE!$B$40)</f>
        <v>7304.9194587245947</v>
      </c>
      <c r="BF41" s="603">
        <f t="shared" si="3"/>
        <v>16220.134040080455</v>
      </c>
    </row>
    <row r="42" spans="1:58">
      <c r="A42" s="161">
        <f t="shared" si="4"/>
        <v>1</v>
      </c>
      <c r="B42" s="161">
        <v>37</v>
      </c>
      <c r="C42" s="382" t="s">
        <v>377</v>
      </c>
      <c r="D42" s="382">
        <v>37</v>
      </c>
      <c r="E42" s="382" t="s">
        <v>145</v>
      </c>
      <c r="F42" s="382">
        <v>1</v>
      </c>
      <c r="G42" s="382" t="str">
        <f t="shared" si="1"/>
        <v>1_KKC_V1</v>
      </c>
      <c r="H42" s="513">
        <f>starp_rezult!$S$10</f>
        <v>66</v>
      </c>
      <c r="I42" s="513">
        <f>starp_rezult!$S$11</f>
        <v>64</v>
      </c>
      <c r="J42" s="565">
        <f>starp_rezult!$S$12</f>
        <v>33.021650343459399</v>
      </c>
      <c r="K42" s="565">
        <f>starp_rezult!$S$13</f>
        <v>34.047087982137278</v>
      </c>
      <c r="L42" s="565">
        <f>starp_rezult!$S$14</f>
        <v>40.854750014407394</v>
      </c>
      <c r="M42" s="565">
        <f>starp_rezult!$S$15</f>
        <v>27.598755368007613</v>
      </c>
      <c r="N42" s="513">
        <f>starp_rezult!$S$16</f>
        <v>210.530247345813</v>
      </c>
      <c r="O42" s="513">
        <f>starp_rezult!$S$17</f>
        <v>407.33889704065194</v>
      </c>
      <c r="P42" s="513">
        <f>starp_rezult!$S$18</f>
        <v>0</v>
      </c>
      <c r="Q42" s="513">
        <f>starp_rezult!$S$19</f>
        <v>0</v>
      </c>
      <c r="R42" s="513" t="str">
        <f>starp_rezult!$S$20</f>
        <v/>
      </c>
      <c r="S42" s="513" t="str">
        <f>starp_rezult!$S$21</f>
        <v/>
      </c>
      <c r="T42" s="513" t="str">
        <f>starp_rezult!$S$22</f>
        <v/>
      </c>
      <c r="U42" s="513">
        <f>starp_rezult!$S$23</f>
        <v>0</v>
      </c>
      <c r="V42" s="382">
        <v>37</v>
      </c>
      <c r="W42" s="640">
        <v>63.074110380613135</v>
      </c>
      <c r="X42" s="640">
        <v>12.476724225549079</v>
      </c>
      <c r="Y42" s="640">
        <v>4.1532883204014253</v>
      </c>
      <c r="Z42" s="640">
        <v>3.8940505790126743</v>
      </c>
      <c r="AA42" s="640">
        <v>0.97318782105608925</v>
      </c>
      <c r="AB42" s="640">
        <v>15.42863867336759</v>
      </c>
      <c r="AC42" s="640">
        <v>99.999999999999986</v>
      </c>
      <c r="AD42" s="640">
        <v>18.225784926874177</v>
      </c>
      <c r="AE42" s="640">
        <v>44.801966620863674</v>
      </c>
      <c r="AF42" s="640">
        <v>12.385610964783506</v>
      </c>
      <c r="AG42" s="640">
        <v>8.413395147138921</v>
      </c>
      <c r="AH42" s="640">
        <v>1.6753118104263494</v>
      </c>
      <c r="AI42" s="640">
        <v>14.497930529913383</v>
      </c>
      <c r="AJ42" s="640">
        <v>100</v>
      </c>
      <c r="AK42" s="603">
        <f>W42*$O42/100*(1-IEVADE!$B$74)</f>
        <v>179.84776987981502</v>
      </c>
      <c r="AL42" s="603">
        <f>X42*$O42/100*(1-IEVADE!$B$74)</f>
        <v>35.575785593008803</v>
      </c>
      <c r="AM42" s="603">
        <f>Y42*$O42/100*(1-IEVADE!$B$74)</f>
        <v>11.842571184668968</v>
      </c>
      <c r="AN42" s="603">
        <f>Z42*$O42/100*(1-IEVADE!$B$74)</f>
        <v>11.103387875128742</v>
      </c>
      <c r="AO42" s="603">
        <f>AA42*$O42/100*(1-IEVADE!$B$74)</f>
        <v>2.7749207754966791</v>
      </c>
      <c r="AP42" s="603">
        <f>AB42*$O42/100*(1-IEVADE!$B$74)</f>
        <v>43.992792620338108</v>
      </c>
      <c r="AQ42" s="603">
        <f>AC42*$O42/100*(1-IEVADE!$B$74)</f>
        <v>285.1372279284563</v>
      </c>
      <c r="AR42" s="603">
        <f>AE42*$O42/100*(IEVADE!$B$74)</f>
        <v>54.748751005784143</v>
      </c>
      <c r="AS42" s="603">
        <f>AF42*$O42/100*(IEVADE!$B$74)</f>
        <v>15.135423328708555</v>
      </c>
      <c r="AT42" s="603">
        <f>AG42*$O42/100*(IEVADE!$B$74)</f>
        <v>10.281309298808223</v>
      </c>
      <c r="AU42" s="603">
        <f>AD42*$O42/100*(IEVADE!$B$74)</f>
        <v>22.272213389439198</v>
      </c>
      <c r="AV42" s="603">
        <f>AH42*$O42/100*(IEVADE!$B$74)</f>
        <v>2.0472589951747406</v>
      </c>
      <c r="AW42" s="603">
        <f>AI42*$O42/100*(IEVADE!$B$74)</f>
        <v>17.716713094280735</v>
      </c>
      <c r="AX42" s="603">
        <f>AJ42*$O42/100*(IEVADE!$B$74)</f>
        <v>122.20166911219557</v>
      </c>
      <c r="AY42" s="623">
        <f>(AK42+AR42)*IEVADE!$D$69*IEVADE!$G$66+IEVADE!$B$66*(1-IEVADE!$D$69)*(AK42+AR42)</f>
        <v>19940.70427527593</v>
      </c>
      <c r="AZ42" s="623">
        <f>(AS42+AL42)*IEVADE!$C$66</f>
        <v>3296.2285799116285</v>
      </c>
      <c r="BA42" s="623">
        <f>(AT42+AM42)*IEVADE!$D$66</f>
        <v>1327.4328290086314</v>
      </c>
      <c r="BB42" s="623">
        <f>(AU42+AN42)*IEVADE!$E$66</f>
        <v>1501.9020569055574</v>
      </c>
      <c r="BC42" s="623">
        <f>(AV42+AO42)*IEVADE!$F$66</f>
        <v>96.443595413428397</v>
      </c>
      <c r="BD42" s="598" t="str">
        <f t="shared" si="2"/>
        <v>V1</v>
      </c>
      <c r="BE42" s="603">
        <f>IF(OR(BD42="V1", BD42="V2",BD42="V3",BD42="KC"),(O42-AP42-AW42)*IEVADE!$B$39,(O42-AP42-AW42)*IEVADE!$B$40)</f>
        <v>7984.0389396313649</v>
      </c>
      <c r="BF42" s="603">
        <f t="shared" si="3"/>
        <v>18178.672396883809</v>
      </c>
    </row>
    <row r="43" spans="1:58">
      <c r="A43" s="161">
        <f t="shared" si="4"/>
        <v>1</v>
      </c>
      <c r="B43" s="161">
        <v>38</v>
      </c>
      <c r="C43" s="382" t="s">
        <v>377</v>
      </c>
      <c r="D43" s="382">
        <v>38</v>
      </c>
      <c r="E43" s="382" t="s">
        <v>145</v>
      </c>
      <c r="F43" s="382">
        <v>1</v>
      </c>
      <c r="G43" s="382" t="str">
        <f t="shared" si="1"/>
        <v>1_KKC_V1</v>
      </c>
      <c r="H43" s="513">
        <f>starp_rezult!$T$10</f>
        <v>71</v>
      </c>
      <c r="I43" s="513">
        <f>starp_rezult!$T$11</f>
        <v>69</v>
      </c>
      <c r="J43" s="565">
        <f>starp_rezult!$T$12</f>
        <v>33.88499442682437</v>
      </c>
      <c r="K43" s="565">
        <f>starp_rezult!$T$13</f>
        <v>34.857258449789455</v>
      </c>
      <c r="L43" s="565">
        <f>starp_rezult!$T$14</f>
        <v>42.47377726072304</v>
      </c>
      <c r="M43" s="565">
        <f>starp_rezult!$T$15</f>
        <v>28.907120629849821</v>
      </c>
      <c r="N43" s="513">
        <f>starp_rezult!$T$16</f>
        <v>204.0202065887346</v>
      </c>
      <c r="O43" s="513">
        <f>starp_rezult!$T$17</f>
        <v>437.85373794283191</v>
      </c>
      <c r="P43" s="513">
        <f>starp_rezult!$T$18</f>
        <v>0</v>
      </c>
      <c r="Q43" s="513">
        <f>starp_rezult!$T$19</f>
        <v>0</v>
      </c>
      <c r="R43" s="513" t="str">
        <f>starp_rezult!$T$20</f>
        <v/>
      </c>
      <c r="S43" s="513" t="str">
        <f>starp_rezult!$T$21</f>
        <v/>
      </c>
      <c r="T43" s="513" t="str">
        <f>starp_rezult!$T$22</f>
        <v/>
      </c>
      <c r="U43" s="513">
        <f>starp_rezult!$T$23</f>
        <v>0</v>
      </c>
      <c r="V43" s="382">
        <v>38</v>
      </c>
      <c r="W43" s="640">
        <v>64.872124466783589</v>
      </c>
      <c r="X43" s="640">
        <v>10.842848025682212</v>
      </c>
      <c r="Y43" s="640">
        <v>5.3673873135036114</v>
      </c>
      <c r="Z43" s="640">
        <v>1.8574946240801538</v>
      </c>
      <c r="AA43" s="640">
        <v>1.4158090425453909</v>
      </c>
      <c r="AB43" s="640">
        <v>15.644336527405054</v>
      </c>
      <c r="AC43" s="640">
        <v>100.00000000000001</v>
      </c>
      <c r="AD43" s="640">
        <v>17.807991353408948</v>
      </c>
      <c r="AE43" s="640">
        <v>49.121709342852078</v>
      </c>
      <c r="AF43" s="640">
        <v>10.573324164953956</v>
      </c>
      <c r="AG43" s="640">
        <v>6.585597599292786</v>
      </c>
      <c r="AH43" s="640">
        <v>1.4436649258033902</v>
      </c>
      <c r="AI43" s="640">
        <v>14.467712613688843</v>
      </c>
      <c r="AJ43" s="640">
        <v>100</v>
      </c>
      <c r="AK43" s="603">
        <f>W43*$O43/100*(1-IEVADE!$B$74)</f>
        <v>198.83151530251683</v>
      </c>
      <c r="AL43" s="603">
        <f>X43*$O43/100*(1-IEVADE!$B$74)</f>
        <v>33.233070765937079</v>
      </c>
      <c r="AM43" s="603">
        <f>Y43*$O43/100*(1-IEVADE!$B$74)</f>
        <v>16.450914187431437</v>
      </c>
      <c r="AN43" s="603">
        <f>Z43*$O43/100*(1-IEVADE!$B$74)</f>
        <v>5.6931767505354749</v>
      </c>
      <c r="AO43" s="603">
        <f>AA43*$O43/100*(1-IEVADE!$B$74)</f>
        <v>4.3394209704423288</v>
      </c>
      <c r="AP43" s="603">
        <f>AB43*$O43/100*(1-IEVADE!$B$74)</f>
        <v>47.949518583119186</v>
      </c>
      <c r="AQ43" s="603">
        <f>AC43*$O43/100*(1-IEVADE!$B$74)</f>
        <v>306.4976165599823</v>
      </c>
      <c r="AR43" s="603">
        <f>AE43*$O43/100*(IEVADE!$B$74)</f>
        <v>64.524372149727327</v>
      </c>
      <c r="AS43" s="603">
        <f>AF43*$O43/100*(IEVADE!$B$74)</f>
        <v>13.888708524319084</v>
      </c>
      <c r="AT43" s="603">
        <f>AG43*$O43/100*(IEVADE!$B$74)</f>
        <v>8.650585576313059</v>
      </c>
      <c r="AU43" s="603">
        <f>AD43*$O43/100*(IEVADE!$B$74)</f>
        <v>23.391886738031214</v>
      </c>
      <c r="AV43" s="603">
        <f>AH43*$O43/100*(IEVADE!$B$74)</f>
        <v>1.8963422522999265</v>
      </c>
      <c r="AW43" s="603">
        <f>AI43*$O43/100*(IEVADE!$B$74)</f>
        <v>19.004226142158956</v>
      </c>
      <c r="AX43" s="603">
        <f>AJ43*$O43/100*(IEVADE!$B$74)</f>
        <v>131.35612138284958</v>
      </c>
      <c r="AY43" s="623">
        <f>(AK43+AR43)*IEVADE!$D$69*IEVADE!$G$66+IEVADE!$B$66*(1-IEVADE!$D$69)*(AK43+AR43)</f>
        <v>22385.250433440749</v>
      </c>
      <c r="AZ43" s="623">
        <f>(AS43+AL43)*IEVADE!$C$66</f>
        <v>3062.9156538666507</v>
      </c>
      <c r="BA43" s="623">
        <f>(AT43+AM43)*IEVADE!$D$66</f>
        <v>1506.0899858246698</v>
      </c>
      <c r="BB43" s="623">
        <f>(AU43+AN43)*IEVADE!$E$66</f>
        <v>1308.8278569855011</v>
      </c>
      <c r="BC43" s="623">
        <f>(AV43+AO43)*IEVADE!$F$66</f>
        <v>124.71526445484511</v>
      </c>
      <c r="BD43" s="598" t="str">
        <f t="shared" si="2"/>
        <v>V1</v>
      </c>
      <c r="BE43" s="603">
        <f>IF(OR(BD43="V1", BD43="V2",BD43="V3",BD43="KC"),(O43-AP43-AW43)*IEVADE!$B$39,(O43-AP43-AW43)*IEVADE!$B$40)</f>
        <v>8567.7898433254923</v>
      </c>
      <c r="BF43" s="603">
        <f t="shared" si="3"/>
        <v>19820.009351246925</v>
      </c>
    </row>
    <row r="44" spans="1:58">
      <c r="A44" s="161">
        <f t="shared" si="4"/>
        <v>1</v>
      </c>
      <c r="B44" s="161">
        <v>39</v>
      </c>
      <c r="C44" s="382" t="s">
        <v>377</v>
      </c>
      <c r="D44" s="382">
        <v>39</v>
      </c>
      <c r="E44" s="382" t="s">
        <v>145</v>
      </c>
      <c r="F44" s="382">
        <v>1</v>
      </c>
      <c r="G44" s="382" t="str">
        <f t="shared" si="1"/>
        <v>1_KKC_V1</v>
      </c>
      <c r="H44" s="513">
        <f>starp_rezult!$U$10</f>
        <v>76</v>
      </c>
      <c r="I44" s="513">
        <f>starp_rezult!$U$11</f>
        <v>74</v>
      </c>
      <c r="J44" s="565">
        <f>starp_rezult!$U$12</f>
        <v>34.679579486857179</v>
      </c>
      <c r="K44" s="565">
        <f>starp_rezult!$U$13</f>
        <v>35.573781706411204</v>
      </c>
      <c r="L44" s="565">
        <f>starp_rezult!$U$14</f>
        <v>44.005571301542233</v>
      </c>
      <c r="M44" s="565">
        <f>starp_rezult!$U$15</f>
        <v>29.735701049682973</v>
      </c>
      <c r="N44" s="513">
        <f>starp_rezult!$U$16</f>
        <v>195.51179966085618</v>
      </c>
      <c r="O44" s="513">
        <f>starp_rezult!$U$17</f>
        <v>461.07337400489223</v>
      </c>
      <c r="P44" s="513">
        <f>starp_rezult!$U$18</f>
        <v>0</v>
      </c>
      <c r="Q44" s="513">
        <f>starp_rezult!$U$19</f>
        <v>0</v>
      </c>
      <c r="R44" s="513" t="str">
        <f>starp_rezult!$U$20</f>
        <v/>
      </c>
      <c r="S44" s="513" t="str">
        <f>starp_rezult!$U$21</f>
        <v/>
      </c>
      <c r="T44" s="513" t="str">
        <f>starp_rezult!$U$22</f>
        <v/>
      </c>
      <c r="U44" s="513">
        <f>starp_rezult!$U$23</f>
        <v>0</v>
      </c>
      <c r="V44" s="382">
        <v>39</v>
      </c>
      <c r="W44" s="640">
        <v>66.136368154009631</v>
      </c>
      <c r="X44" s="640">
        <v>10.961875572258272</v>
      </c>
      <c r="Y44" s="640">
        <v>3.7026986382118086</v>
      </c>
      <c r="Z44" s="640">
        <v>1.9362322108510264</v>
      </c>
      <c r="AA44" s="640">
        <v>1.30204973792311</v>
      </c>
      <c r="AB44" s="640">
        <v>15.960775686746159</v>
      </c>
      <c r="AC44" s="640">
        <v>100.00000000000001</v>
      </c>
      <c r="AD44" s="640">
        <v>17.43670529891909</v>
      </c>
      <c r="AE44" s="640">
        <v>50.694927985003559</v>
      </c>
      <c r="AF44" s="640">
        <v>9.6462206403137127</v>
      </c>
      <c r="AG44" s="640">
        <v>6.1461572584746245</v>
      </c>
      <c r="AH44" s="640">
        <v>1.4944483027038789</v>
      </c>
      <c r="AI44" s="640">
        <v>14.581540514585154</v>
      </c>
      <c r="AJ44" s="640">
        <v>100.00000000000003</v>
      </c>
      <c r="AK44" s="603">
        <f>W44*$O44/100*(1-IEVADE!$B$74)</f>
        <v>213.45602886439247</v>
      </c>
      <c r="AL44" s="603">
        <f>X44*$O44/100*(1-IEVADE!$B$74)</f>
        <v>35.379602688660512</v>
      </c>
      <c r="AM44" s="603">
        <f>Y44*$O44/100*(1-IEVADE!$B$74)</f>
        <v>11.950510278305467</v>
      </c>
      <c r="AN44" s="603">
        <f>Z44*$O44/100*(1-IEVADE!$B$74)</f>
        <v>6.2492158281982411</v>
      </c>
      <c r="AO44" s="603">
        <f>AA44*$O44/100*(1-IEVADE!$B$74)</f>
        <v>4.2023832605047575</v>
      </c>
      <c r="AP44" s="603">
        <f>AB44*$O44/100*(1-IEVADE!$B$74)</f>
        <v>51.51362088336311</v>
      </c>
      <c r="AQ44" s="603">
        <f>AC44*$O44/100*(1-IEVADE!$B$74)</f>
        <v>322.75136180342463</v>
      </c>
      <c r="AR44" s="603">
        <f>AE44*$O44/100*(IEVADE!$B$74)</f>
        <v>70.122244472941873</v>
      </c>
      <c r="AS44" s="603">
        <f>AF44*$O44/100*(IEVADE!$B$74)</f>
        <v>13.342846491075226</v>
      </c>
      <c r="AT44" s="603">
        <f>AG44*$O44/100*(IEVADE!$B$74)</f>
        <v>8.5014883929886604</v>
      </c>
      <c r="AU44" s="603">
        <f>AD44*$O44/100*(IEVADE!$B$74)</f>
        <v>24.118801631104827</v>
      </c>
      <c r="AV44" s="603">
        <f>AH44*$O44/100*(IEVADE!$B$74)</f>
        <v>2.0671509636106857</v>
      </c>
      <c r="AW44" s="603">
        <f>AI44*$O44/100*(IEVADE!$B$74)</f>
        <v>20.169480249746428</v>
      </c>
      <c r="AX44" s="603">
        <f>AJ44*$O44/100*(IEVADE!$B$74)</f>
        <v>138.32201220146771</v>
      </c>
      <c r="AY44" s="623">
        <f>(AK44+AR44)*IEVADE!$D$69*IEVADE!$G$66+IEVADE!$B$66*(1-IEVADE!$D$69)*(AK44+AR44)</f>
        <v>24104.153233673416</v>
      </c>
      <c r="AZ44" s="623">
        <f>(AS44+AL44)*IEVADE!$C$66</f>
        <v>3166.9591966828229</v>
      </c>
      <c r="BA44" s="623">
        <f>(AT44+AM44)*IEVADE!$D$66</f>
        <v>1227.1199202776477</v>
      </c>
      <c r="BB44" s="623">
        <f>(AU44+AN44)*IEVADE!$E$66</f>
        <v>1366.5607856686381</v>
      </c>
      <c r="BC44" s="623">
        <f>(AV44+AO44)*IEVADE!$F$66</f>
        <v>125.39068448230886</v>
      </c>
      <c r="BD44" s="598" t="str">
        <f t="shared" si="2"/>
        <v>V1</v>
      </c>
      <c r="BE44" s="603">
        <f>IF(OR(BD44="V1", BD44="V2",BD44="V3",BD44="KC"),(O44-AP44-AW44)*IEVADE!$B$39,(O44-AP44-AW44)*IEVADE!$B$40)</f>
        <v>8994.9153033381808</v>
      </c>
      <c r="BF44" s="603">
        <f t="shared" si="3"/>
        <v>20995.268517446653</v>
      </c>
    </row>
    <row r="45" spans="1:58">
      <c r="A45" s="161">
        <f t="shared" si="4"/>
        <v>1</v>
      </c>
      <c r="B45" s="161">
        <v>40</v>
      </c>
      <c r="C45" s="382" t="s">
        <v>377</v>
      </c>
      <c r="D45" s="382">
        <v>40</v>
      </c>
      <c r="E45" s="382" t="s">
        <v>145</v>
      </c>
      <c r="F45" s="382">
        <v>1</v>
      </c>
      <c r="G45" s="382" t="str">
        <f t="shared" si="1"/>
        <v>1_KKC_V1</v>
      </c>
      <c r="H45" s="513">
        <f>starp_rezult!$V$10</f>
        <v>81</v>
      </c>
      <c r="I45" s="513">
        <f>starp_rezult!$V$11</f>
        <v>79</v>
      </c>
      <c r="J45" s="565">
        <f>starp_rezult!$V$12</f>
        <v>35.422859363511506</v>
      </c>
      <c r="K45" s="565">
        <f>starp_rezult!$V$13</f>
        <v>36.210911679909202</v>
      </c>
      <c r="L45" s="565">
        <f>starp_rezult!$V$14</f>
        <v>45.464473602464281</v>
      </c>
      <c r="M45" s="565">
        <f>starp_rezult!$V$15</f>
        <v>30.039442546639886</v>
      </c>
      <c r="N45" s="513">
        <f>starp_rezult!$V$16</f>
        <v>185.03660583412702</v>
      </c>
      <c r="O45" s="513">
        <f>starp_rezult!$V$17</f>
        <v>475.91872669502487</v>
      </c>
      <c r="P45" s="513">
        <f>starp_rezult!$V$18</f>
        <v>0</v>
      </c>
      <c r="Q45" s="513">
        <f>starp_rezult!$V$19</f>
        <v>0</v>
      </c>
      <c r="R45" s="513" t="str">
        <f>starp_rezult!$V$20</f>
        <v/>
      </c>
      <c r="S45" s="513" t="str">
        <f>starp_rezult!$V$21</f>
        <v/>
      </c>
      <c r="T45" s="513" t="str">
        <f>starp_rezult!$V$22</f>
        <v/>
      </c>
      <c r="U45" s="513">
        <f>starp_rezult!$V$23</f>
        <v>0</v>
      </c>
      <c r="V45" s="382">
        <v>40</v>
      </c>
      <c r="W45" s="640">
        <v>67.181513910004284</v>
      </c>
      <c r="X45" s="640">
        <v>9.9126328010412035</v>
      </c>
      <c r="Y45" s="640">
        <v>3.2999526881890264</v>
      </c>
      <c r="Z45" s="640">
        <v>1.9883942367942733</v>
      </c>
      <c r="AA45" s="640">
        <v>1.2043329153167985</v>
      </c>
      <c r="AB45" s="640">
        <v>16.413173448654405</v>
      </c>
      <c r="AC45" s="640">
        <v>99.999999999999986</v>
      </c>
      <c r="AD45" s="640">
        <v>17.098411166226754</v>
      </c>
      <c r="AE45" s="640">
        <v>52.082502040686677</v>
      </c>
      <c r="AF45" s="640">
        <v>9.8025014068257832</v>
      </c>
      <c r="AG45" s="640">
        <v>5.0286571217998368</v>
      </c>
      <c r="AH45" s="640">
        <v>1.494276181869149</v>
      </c>
      <c r="AI45" s="640">
        <v>14.493652082591785</v>
      </c>
      <c r="AJ45" s="640">
        <v>99.999999999999986</v>
      </c>
      <c r="AK45" s="603">
        <f>W45*$O45/100*(1-IEVADE!$B$74)</f>
        <v>223.81058390245337</v>
      </c>
      <c r="AL45" s="603">
        <f>X45*$O45/100*(1-IEVADE!$B$74)</f>
        <v>33.023253066068072</v>
      </c>
      <c r="AM45" s="603">
        <f>Y45*$O45/100*(1-IEVADE!$B$74)</f>
        <v>10.993564970617221</v>
      </c>
      <c r="AN45" s="603">
        <f>Z45*$O45/100*(1-IEVADE!$B$74)</f>
        <v>6.6241983733999952</v>
      </c>
      <c r="AO45" s="603">
        <f>AA45*$O45/100*(1-IEVADE!$B$74)</f>
        <v>4.0121521130213456</v>
      </c>
      <c r="AP45" s="603">
        <f>AB45*$O45/100*(1-IEVADE!$B$74)</f>
        <v>54.679356260957356</v>
      </c>
      <c r="AQ45" s="603">
        <f>AC45*$O45/100*(1-IEVADE!$B$74)</f>
        <v>333.14310868651734</v>
      </c>
      <c r="AR45" s="603">
        <f>AE45*$O45/100*(IEVADE!$B$74)</f>
        <v>74.361114162883908</v>
      </c>
      <c r="AS45" s="603">
        <f>AF45*$O45/100*(IEVADE!$B$74)</f>
        <v>13.995581963888151</v>
      </c>
      <c r="AT45" s="603">
        <f>AG45*$O45/100*(IEVADE!$B$74)</f>
        <v>7.1796962831785409</v>
      </c>
      <c r="AU45" s="603">
        <f>AD45*$O45/100*(IEVADE!$B$74)</f>
        <v>24.412362212215893</v>
      </c>
      <c r="AV45" s="603">
        <f>AH45*$O45/100*(IEVADE!$B$74)</f>
        <v>2.1334620534176061</v>
      </c>
      <c r="AW45" s="603">
        <f>AI45*$O45/100*(IEVADE!$B$74)</f>
        <v>20.693401332923333</v>
      </c>
      <c r="AX45" s="603">
        <f>AJ45*$O45/100*(IEVADE!$B$74)</f>
        <v>142.77561800850745</v>
      </c>
      <c r="AY45" s="623">
        <f>(AK45+AR45)*IEVADE!$D$69*IEVADE!$G$66+IEVADE!$B$66*(1-IEVADE!$D$69)*(AK45+AR45)</f>
        <v>25344.594335553666</v>
      </c>
      <c r="AZ45" s="623">
        <f>(AS45+AL45)*IEVADE!$C$66</f>
        <v>3056.2242769471545</v>
      </c>
      <c r="BA45" s="623">
        <f>(AT45+AM45)*IEVADE!$D$66</f>
        <v>1090.3956752277456</v>
      </c>
      <c r="BB45" s="623">
        <f>(AU45+AN45)*IEVADE!$E$66</f>
        <v>1396.6452263527149</v>
      </c>
      <c r="BC45" s="623">
        <f>(AV45+AO45)*IEVADE!$F$66</f>
        <v>122.91228332877904</v>
      </c>
      <c r="BD45" s="598" t="str">
        <f t="shared" si="2"/>
        <v>V1</v>
      </c>
      <c r="BE45" s="603">
        <f>IF(OR(BD45="V1", BD45="V2",BD45="V3",BD45="KC"),(O45-AP45-AW45)*IEVADE!$B$39,(O45-AP45-AW45)*IEVADE!$B$40)</f>
        <v>9252.611886236431</v>
      </c>
      <c r="BF45" s="603">
        <f t="shared" si="3"/>
        <v>21758.159911173629</v>
      </c>
    </row>
    <row r="46" spans="1:58">
      <c r="A46" s="161">
        <f t="shared" si="4"/>
        <v>1</v>
      </c>
      <c r="B46" s="161">
        <v>41</v>
      </c>
      <c r="C46" s="382" t="s">
        <v>377</v>
      </c>
      <c r="D46" s="382">
        <v>41</v>
      </c>
      <c r="E46" s="382" t="s">
        <v>145</v>
      </c>
      <c r="F46" s="382">
        <v>1</v>
      </c>
      <c r="G46" s="382" t="str">
        <f t="shared" si="1"/>
        <v>1_KKC_V1</v>
      </c>
      <c r="H46" s="513">
        <f>starp_rezult!$W$10</f>
        <v>86</v>
      </c>
      <c r="I46" s="513">
        <f>starp_rezult!$W$11</f>
        <v>84</v>
      </c>
      <c r="J46" s="565">
        <f>starp_rezult!$W$12</f>
        <v>36.129587059735471</v>
      </c>
      <c r="K46" s="565">
        <f>starp_rezult!$W$13</f>
        <v>36.780294239474657</v>
      </c>
      <c r="L46" s="565">
        <f>starp_rezult!$W$14</f>
        <v>46.864480322793071</v>
      </c>
      <c r="M46" s="565">
        <f>starp_rezult!$W$15</f>
        <v>29.798769121607489</v>
      </c>
      <c r="N46" s="513">
        <f>starp_rezult!$W$16</f>
        <v>172.75110456091622</v>
      </c>
      <c r="O46" s="513">
        <f>starp_rezult!$W$17</f>
        <v>481.71165562586981</v>
      </c>
      <c r="P46" s="513">
        <f>starp_rezult!$W$18</f>
        <v>0</v>
      </c>
      <c r="Q46" s="513">
        <f>starp_rezult!$W$19</f>
        <v>0</v>
      </c>
      <c r="R46" s="513" t="str">
        <f>starp_rezult!$W$20</f>
        <v/>
      </c>
      <c r="S46" s="513" t="str">
        <f>starp_rezult!$W$21</f>
        <v/>
      </c>
      <c r="T46" s="513" t="str">
        <f>starp_rezult!$W$22</f>
        <v/>
      </c>
      <c r="U46" s="513">
        <f>starp_rezult!$W$23</f>
        <v>0</v>
      </c>
      <c r="V46" s="382">
        <v>41</v>
      </c>
      <c r="W46" s="640">
        <v>69.083970000944319</v>
      </c>
      <c r="X46" s="640">
        <v>8.2651430566267425</v>
      </c>
      <c r="Y46" s="640">
        <v>3.2997434984320324</v>
      </c>
      <c r="Z46" s="640">
        <v>1.6735148018524408</v>
      </c>
      <c r="AA46" s="640">
        <v>1.0320678229596627</v>
      </c>
      <c r="AB46" s="640">
        <v>16.645560819184812</v>
      </c>
      <c r="AC46" s="640">
        <v>100</v>
      </c>
      <c r="AD46" s="640">
        <v>16.814659183928775</v>
      </c>
      <c r="AE46" s="640">
        <v>53.657814651200553</v>
      </c>
      <c r="AF46" s="640">
        <v>8.5787615287579264</v>
      </c>
      <c r="AG46" s="640">
        <v>5.4259443352727494</v>
      </c>
      <c r="AH46" s="640">
        <v>0.95109958862522759</v>
      </c>
      <c r="AI46" s="640">
        <v>14.571720712214779</v>
      </c>
      <c r="AJ46" s="640">
        <v>100.00000000000001</v>
      </c>
      <c r="AK46" s="603">
        <f>W46*$O46/100*(1-IEVADE!$B$74)</f>
        <v>232.94987496453965</v>
      </c>
      <c r="AL46" s="603">
        <f>X46*$O46/100*(1-IEVADE!$B$74)</f>
        <v>27.869910220546309</v>
      </c>
      <c r="AM46" s="603">
        <f>Y46*$O46/100*(1-IEVADE!$B$74)</f>
        <v>11.126674326392758</v>
      </c>
      <c r="AN46" s="603">
        <f>Z46*$O46/100*(1-IEVADE!$B$74)</f>
        <v>5.6430611014031697</v>
      </c>
      <c r="AO46" s="603">
        <f>AA46*$O46/100*(1-IEVADE!$B$74)</f>
        <v>3.4801136980126035</v>
      </c>
      <c r="AP46" s="603">
        <f>AB46*$O46/100*(1-IEVADE!$B$74)</f>
        <v>56.128524627214375</v>
      </c>
      <c r="AQ46" s="603">
        <f>AC46*$O46/100*(1-IEVADE!$B$74)</f>
        <v>337.19815893810886</v>
      </c>
      <c r="AR46" s="603">
        <f>AE46*$O46/100*(IEVADE!$B$74)</f>
        <v>77.542784198687613</v>
      </c>
      <c r="AS46" s="603">
        <f>AF46*$O46/100*(IEVADE!$B$74)</f>
        <v>12.397468257712495</v>
      </c>
      <c r="AT46" s="603">
        <f>AG46*$O46/100*(IEVADE!$B$74)</f>
        <v>7.8412218872341368</v>
      </c>
      <c r="AU46" s="603">
        <f>AD46*$O46/100*(IEVADE!$B$74)</f>
        <v>24.2994519428252</v>
      </c>
      <c r="AV46" s="603">
        <f>AH46*$O46/100*(IEVADE!$B$74)</f>
        <v>1.374467272505226</v>
      </c>
      <c r="AW46" s="603">
        <f>AI46*$O46/100*(IEVADE!$B$74)</f>
        <v>21.058103128796279</v>
      </c>
      <c r="AX46" s="603">
        <f>AJ46*$O46/100*(IEVADE!$B$74)</f>
        <v>144.51349668776098</v>
      </c>
      <c r="AY46" s="623">
        <f>(AK46+AR46)*IEVADE!$D$69*IEVADE!$G$66+IEVADE!$B$66*(1-IEVADE!$D$69)*(AK46+AR46)</f>
        <v>26391.876028874314</v>
      </c>
      <c r="AZ46" s="623">
        <f>(AS46+AL46)*IEVADE!$C$66</f>
        <v>2617.3796010868223</v>
      </c>
      <c r="BA46" s="623">
        <f>(AT46+AM46)*IEVADE!$D$66</f>
        <v>1138.0737728176136</v>
      </c>
      <c r="BB46" s="623">
        <f>(AU46+AN46)*IEVADE!$E$66</f>
        <v>1347.4130869902767</v>
      </c>
      <c r="BC46" s="623">
        <f>(AV46+AO46)*IEVADE!$F$66</f>
        <v>97.0916194103566</v>
      </c>
      <c r="BD46" s="598" t="str">
        <f t="shared" si="2"/>
        <v>V1</v>
      </c>
      <c r="BE46" s="603">
        <f>IF(OR(BD46="V1", BD46="V2",BD46="V3",BD46="KC"),(O46-AP46-AW46)*IEVADE!$B$39,(O46-AP46-AW46)*IEVADE!$B$40)</f>
        <v>9344.5281437937465</v>
      </c>
      <c r="BF46" s="603">
        <f t="shared" si="3"/>
        <v>22247.305965385633</v>
      </c>
    </row>
    <row r="47" spans="1:58">
      <c r="A47" s="161">
        <f t="shared" si="4"/>
        <v>1</v>
      </c>
      <c r="B47" s="161">
        <v>42</v>
      </c>
      <c r="C47" s="382" t="s">
        <v>377</v>
      </c>
      <c r="D47" s="382">
        <v>42</v>
      </c>
      <c r="E47" s="382" t="s">
        <v>145</v>
      </c>
      <c r="F47" s="382">
        <v>1</v>
      </c>
      <c r="G47" s="382" t="str">
        <f t="shared" si="1"/>
        <v>1_KKC_V1</v>
      </c>
      <c r="H47" s="513">
        <f>starp_rezult!$X$10</f>
        <v>91</v>
      </c>
      <c r="I47" s="513">
        <f>starp_rezult!$X$11</f>
        <v>89</v>
      </c>
      <c r="J47" s="565">
        <f>starp_rezult!$X$12</f>
        <v>36.812363060562539</v>
      </c>
      <c r="K47" s="565">
        <f>starp_rezult!$X$13</f>
        <v>37.291510373536035</v>
      </c>
      <c r="L47" s="565">
        <f>starp_rezult!$X$14</f>
        <v>48.218950396500475</v>
      </c>
      <c r="M47" s="565">
        <f>starp_rezult!$X$15</f>
        <v>29.021986081918854</v>
      </c>
      <c r="N47" s="513">
        <f>starp_rezult!$X$16</f>
        <v>158.9284847611363</v>
      </c>
      <c r="O47" s="513">
        <f>starp_rezult!$X$17</f>
        <v>478.23260272662179</v>
      </c>
      <c r="P47" s="513">
        <f>starp_rezult!$X$18</f>
        <v>0</v>
      </c>
      <c r="Q47" s="513">
        <f>starp_rezult!$X$19</f>
        <v>0</v>
      </c>
      <c r="R47" s="513" t="str">
        <f>starp_rezult!$X$20</f>
        <v/>
      </c>
      <c r="S47" s="513" t="str">
        <f>starp_rezult!$X$21</f>
        <v/>
      </c>
      <c r="T47" s="513" t="str">
        <f>starp_rezult!$X$22</f>
        <v/>
      </c>
      <c r="U47" s="513">
        <f>starp_rezult!$X$23</f>
        <v>0</v>
      </c>
      <c r="V47" s="382">
        <v>42</v>
      </c>
      <c r="W47" s="640">
        <v>69.855251215678976</v>
      </c>
      <c r="X47" s="640">
        <v>7.6213282013787893</v>
      </c>
      <c r="Y47" s="640">
        <v>2.7246412371816775</v>
      </c>
      <c r="Z47" s="640">
        <v>1.7154970136651693</v>
      </c>
      <c r="AA47" s="640">
        <v>1.0872152403344395</v>
      </c>
      <c r="AB47" s="640">
        <v>16.996067091760931</v>
      </c>
      <c r="AC47" s="640">
        <v>99.999999999999986</v>
      </c>
      <c r="AD47" s="640">
        <v>16.536416248454312</v>
      </c>
      <c r="AE47" s="640">
        <v>55.483833970404149</v>
      </c>
      <c r="AF47" s="640">
        <v>7.9848782720273075</v>
      </c>
      <c r="AG47" s="640">
        <v>4.3204752003555216</v>
      </c>
      <c r="AH47" s="640">
        <v>1.1296801473539997</v>
      </c>
      <c r="AI47" s="640">
        <v>14.544716161404715</v>
      </c>
      <c r="AJ47" s="640">
        <v>100</v>
      </c>
      <c r="AK47" s="603">
        <f>W47*$O47/100*(1-IEVADE!$B$74)</f>
        <v>233.84941022097317</v>
      </c>
      <c r="AL47" s="603">
        <f>X47*$O47/100*(1-IEVADE!$B$74)</f>
        <v>25.51337335385427</v>
      </c>
      <c r="AM47" s="603">
        <f>Y47*$O47/100*(1-IEVADE!$B$74)</f>
        <v>9.121085892475735</v>
      </c>
      <c r="AN47" s="603">
        <f>Z47*$O47/100*(1-IEVADE!$B$74)</f>
        <v>5.7428462127038866</v>
      </c>
      <c r="AO47" s="603">
        <f>AA47*$O47/100*(1-IEVADE!$B$74)</f>
        <v>3.63959241876432</v>
      </c>
      <c r="AP47" s="603">
        <f>AB47*$O47/100*(1-IEVADE!$B$74)</f>
        <v>56.896513809863805</v>
      </c>
      <c r="AQ47" s="603">
        <f>AC47*$O47/100*(1-IEVADE!$B$74)</f>
        <v>334.76282190863515</v>
      </c>
      <c r="AR47" s="603">
        <f>AE47*$O47/100*(IEVADE!$B$74)</f>
        <v>79.602534986754392</v>
      </c>
      <c r="AS47" s="603">
        <f>AF47*$O47/100*(IEVADE!$B$74)</f>
        <v>11.455887355460607</v>
      </c>
      <c r="AT47" s="603">
        <f>AG47*$O47/100*(IEVADE!$B$74)</f>
        <v>6.1985763002455316</v>
      </c>
      <c r="AU47" s="603">
        <f>AD47*$O47/100*(IEVADE!$B$74)</f>
        <v>23.724760146807313</v>
      </c>
      <c r="AV47" s="603">
        <f>AH47*$O47/100*(IEVADE!$B$74)</f>
        <v>1.6207496313530907</v>
      </c>
      <c r="AW47" s="603">
        <f>AI47*$O47/100*(IEVADE!$B$74)</f>
        <v>20.86727239736561</v>
      </c>
      <c r="AX47" s="603">
        <f>AJ47*$O47/100*(IEVADE!$B$74)</f>
        <v>143.46978081798653</v>
      </c>
      <c r="AY47" s="623">
        <f>(AK47+AR47)*IEVADE!$D$69*IEVADE!$G$66+IEVADE!$B$66*(1-IEVADE!$D$69)*(AK47+AR47)</f>
        <v>26643.415342656845</v>
      </c>
      <c r="AZ47" s="623">
        <f>(AS47+AL47)*IEVADE!$C$66</f>
        <v>2403.0019461054671</v>
      </c>
      <c r="BA47" s="623">
        <f>(AT47+AM47)*IEVADE!$D$66</f>
        <v>919.17973156327605</v>
      </c>
      <c r="BB47" s="623">
        <f>(AU47+AN47)*IEVADE!$E$66</f>
        <v>1326.0422861780041</v>
      </c>
      <c r="BC47" s="623">
        <f>(AV47+AO47)*IEVADE!$F$66</f>
        <v>105.2068410023482</v>
      </c>
      <c r="BD47" s="598" t="str">
        <f t="shared" si="2"/>
        <v>V1</v>
      </c>
      <c r="BE47" s="603">
        <f>IF(OR(BD47="V1", BD47="V2",BD47="V3",BD47="KC"),(O47-AP47-AW47)*IEVADE!$B$39,(O47-AP47-AW47)*IEVADE!$B$40)</f>
        <v>9250.8296615979634</v>
      </c>
      <c r="BF47" s="603">
        <f t="shared" si="3"/>
        <v>22146.016485907978</v>
      </c>
    </row>
    <row r="48" spans="1:58">
      <c r="A48" s="161">
        <f t="shared" si="4"/>
        <v>1</v>
      </c>
      <c r="B48" s="161">
        <v>43</v>
      </c>
      <c r="C48" s="382" t="s">
        <v>377</v>
      </c>
      <c r="D48" s="382">
        <v>43</v>
      </c>
      <c r="E48" s="382" t="s">
        <v>145</v>
      </c>
      <c r="F48" s="382">
        <v>1</v>
      </c>
      <c r="G48" s="382" t="str">
        <f t="shared" si="1"/>
        <v>1_KKC_V1</v>
      </c>
      <c r="H48" s="513">
        <f>starp_rezult!$Y$10</f>
        <v>96</v>
      </c>
      <c r="I48" s="513">
        <f>starp_rezult!$Y$11</f>
        <v>94</v>
      </c>
      <c r="J48" s="565">
        <f>starp_rezult!$Y$12</f>
        <v>37.482063554065689</v>
      </c>
      <c r="K48" s="565">
        <f>starp_rezult!$Y$13</f>
        <v>37.752495568615153</v>
      </c>
      <c r="L48" s="565">
        <f>starp_rezult!$Y$14</f>
        <v>49.540291521449703</v>
      </c>
      <c r="M48" s="565">
        <f>starp_rezult!$Y$15</f>
        <v>27.74531699150182</v>
      </c>
      <c r="N48" s="513">
        <f>starp_rezult!$Y$16</f>
        <v>143.9403962434088</v>
      </c>
      <c r="O48" s="513">
        <f>starp_rezult!$Y$17</f>
        <v>465.741810724733</v>
      </c>
      <c r="P48" s="513">
        <f>starp_rezult!$Y$18</f>
        <v>0</v>
      </c>
      <c r="Q48" s="513">
        <f>starp_rezult!$Y$19</f>
        <v>0</v>
      </c>
      <c r="R48" s="513" t="str">
        <f>starp_rezult!$Y$20</f>
        <v/>
      </c>
      <c r="S48" s="513" t="str">
        <f>starp_rezult!$Y$21</f>
        <v/>
      </c>
      <c r="T48" s="513" t="str">
        <f>starp_rezult!$Y$22</f>
        <v/>
      </c>
      <c r="U48" s="513">
        <f>starp_rezult!$Y$23</f>
        <v>0</v>
      </c>
      <c r="V48" s="382">
        <v>43</v>
      </c>
      <c r="W48" s="640">
        <v>70.397679105910356</v>
      </c>
      <c r="X48" s="640">
        <v>7.650582874678717</v>
      </c>
      <c r="Y48" s="640">
        <v>2.1149591793139919</v>
      </c>
      <c r="Z48" s="640">
        <v>1.6410780532795914</v>
      </c>
      <c r="AA48" s="640">
        <v>0.77121825419619816</v>
      </c>
      <c r="AB48" s="640">
        <v>17.424482532621131</v>
      </c>
      <c r="AC48" s="640">
        <v>99.999999999999972</v>
      </c>
      <c r="AD48" s="640">
        <v>16.284889389230891</v>
      </c>
      <c r="AE48" s="640">
        <v>56.602264014808448</v>
      </c>
      <c r="AF48" s="640">
        <v>7.2947382837681554</v>
      </c>
      <c r="AG48" s="640">
        <v>4.3301692131725193</v>
      </c>
      <c r="AH48" s="640">
        <v>0.90525915110732413</v>
      </c>
      <c r="AI48" s="640">
        <v>14.582679947912666</v>
      </c>
      <c r="AJ48" s="640">
        <v>100.00000000000001</v>
      </c>
      <c r="AK48" s="603">
        <f>W48*$O48/100*(1-IEVADE!$B$74)</f>
        <v>229.50999776323775</v>
      </c>
      <c r="AL48" s="603">
        <f>X48*$O48/100*(1-IEVADE!$B$74)</f>
        <v>24.942374248067487</v>
      </c>
      <c r="AM48" s="603">
        <f>Y48*$O48/100*(1-IEVADE!$B$74)</f>
        <v>6.8951744244781565</v>
      </c>
      <c r="AN48" s="603">
        <f>Z48*$O48/100*(1-IEVADE!$B$74)</f>
        <v>5.3502306485253968</v>
      </c>
      <c r="AO48" s="603">
        <f>AA48*$O48/100*(1-IEVADE!$B$74)</f>
        <v>2.5143201032131333</v>
      </c>
      <c r="AP48" s="603">
        <f>AB48*$O48/100*(1-IEVADE!$B$74)</f>
        <v>56.807170319791126</v>
      </c>
      <c r="AQ48" s="603">
        <f>AC48*$O48/100*(1-IEVADE!$B$74)</f>
        <v>326.01926750731297</v>
      </c>
      <c r="AR48" s="603">
        <f>AE48*$O48/100*(IEVADE!$B$74)</f>
        <v>79.086122800128848</v>
      </c>
      <c r="AS48" s="603">
        <f>AF48*$O48/100*(IEVADE!$B$74)</f>
        <v>10.192393851135636</v>
      </c>
      <c r="AT48" s="603">
        <f>AG48*$O48/100*(IEVADE!$B$74)</f>
        <v>6.0502225502623839</v>
      </c>
      <c r="AU48" s="603">
        <f>AD48*$O48/100*(IEVADE!$B$74)</f>
        <v>22.753661614777158</v>
      </c>
      <c r="AV48" s="603">
        <f>AH48*$O48/100*(IEVADE!$B$74)</f>
        <v>1.2648511086355794</v>
      </c>
      <c r="AW48" s="603">
        <f>AI48*$O48/100*(IEVADE!$B$74)</f>
        <v>20.375291292480302</v>
      </c>
      <c r="AX48" s="603">
        <f>AJ48*$O48/100*(IEVADE!$B$74)</f>
        <v>139.72254321741991</v>
      </c>
      <c r="AY48" s="623">
        <f>(AK48+AR48)*IEVADE!$D$69*IEVADE!$G$66+IEVADE!$B$66*(1-IEVADE!$D$69)*(AK48+AR48)</f>
        <v>26230.670247886159</v>
      </c>
      <c r="AZ48" s="623">
        <f>(AS48+AL48)*IEVADE!$C$66</f>
        <v>2283.7599264482028</v>
      </c>
      <c r="BA48" s="623">
        <f>(AT48+AM48)*IEVADE!$D$66</f>
        <v>776.7238184844324</v>
      </c>
      <c r="BB48" s="623">
        <f>(AU48+AN48)*IEVADE!$E$66</f>
        <v>1264.6751518486149</v>
      </c>
      <c r="BC48" s="623">
        <f>(AV48+AO48)*IEVADE!$F$66</f>
        <v>75.583424236974253</v>
      </c>
      <c r="BD48" s="598" t="str">
        <f t="shared" si="2"/>
        <v>V1</v>
      </c>
      <c r="BE48" s="603">
        <f>IF(OR(BD48="V1", BD48="V2",BD48="V3",BD48="KC"),(O48-AP48-AW48)*IEVADE!$B$39,(O48-AP48-AW48)*IEVADE!$B$40)</f>
        <v>8975.720964497863</v>
      </c>
      <c r="BF48" s="603">
        <f t="shared" si="3"/>
        <v>21655.691604406522</v>
      </c>
    </row>
    <row r="49" spans="1:58">
      <c r="A49" s="161">
        <f t="shared" si="4"/>
        <v>1</v>
      </c>
      <c r="B49" s="161">
        <v>44</v>
      </c>
      <c r="C49" s="382" t="s">
        <v>377</v>
      </c>
      <c r="D49" s="382">
        <v>44</v>
      </c>
      <c r="E49" s="382" t="s">
        <v>145</v>
      </c>
      <c r="F49" s="382">
        <v>1</v>
      </c>
      <c r="G49" s="382" t="str">
        <f t="shared" si="1"/>
        <v>1_KKC_V1</v>
      </c>
      <c r="H49" s="513">
        <f>starp_rezult!$Z$10</f>
        <v>101</v>
      </c>
      <c r="I49" s="513">
        <f>starp_rezult!$Z$11</f>
        <v>99</v>
      </c>
      <c r="J49" s="565">
        <f>starp_rezult!$Z$12</f>
        <v>38.148178474391678</v>
      </c>
      <c r="K49" s="565">
        <f>starp_rezult!$Z$13</f>
        <v>38.169865213173885</v>
      </c>
      <c r="L49" s="565">
        <f>starp_rezult!$Z$14</f>
        <v>50.83966349844281</v>
      </c>
      <c r="M49" s="565">
        <f>starp_rezult!$Z$15</f>
        <v>26.030493536410773</v>
      </c>
      <c r="N49" s="513">
        <f>starp_rezult!$Z$16</f>
        <v>128.2292748569773</v>
      </c>
      <c r="O49" s="513">
        <f>starp_rezult!$Z$17</f>
        <v>444.96096009035483</v>
      </c>
      <c r="P49" s="513">
        <f>starp_rezult!$Z$18</f>
        <v>0</v>
      </c>
      <c r="Q49" s="513">
        <f>starp_rezult!$Z$19</f>
        <v>0</v>
      </c>
      <c r="R49" s="513" t="str">
        <f>starp_rezult!$Z$20</f>
        <v/>
      </c>
      <c r="S49" s="513" t="str">
        <f>starp_rezult!$Z$21</f>
        <v/>
      </c>
      <c r="T49" s="513" t="str">
        <f>starp_rezult!$Z$22</f>
        <v/>
      </c>
      <c r="U49" s="513">
        <f>starp_rezult!$Z$23</f>
        <v>0</v>
      </c>
      <c r="V49" s="382">
        <v>44</v>
      </c>
      <c r="W49" s="640">
        <v>70.802915974995358</v>
      </c>
      <c r="X49" s="640">
        <v>6.8821992114382722</v>
      </c>
      <c r="Y49" s="640">
        <v>2.1168881973064688</v>
      </c>
      <c r="Z49" s="640">
        <v>1.5512813761756847</v>
      </c>
      <c r="AA49" s="640">
        <v>0.86262326261010625</v>
      </c>
      <c r="AB49" s="640">
        <v>17.784091977474109</v>
      </c>
      <c r="AC49" s="640">
        <v>99.999999999999986</v>
      </c>
      <c r="AD49" s="640">
        <v>16.044117486371395</v>
      </c>
      <c r="AE49" s="640">
        <v>57.465575849969042</v>
      </c>
      <c r="AF49" s="640">
        <v>7.5178705377088528</v>
      </c>
      <c r="AG49" s="640">
        <v>3.5300842005274524</v>
      </c>
      <c r="AH49" s="640">
        <v>0.96693219373470418</v>
      </c>
      <c r="AI49" s="640">
        <v>14.475419731688557</v>
      </c>
      <c r="AJ49" s="640">
        <v>100.00000000000001</v>
      </c>
      <c r="AK49" s="603">
        <f>W49*$O49/100*(1-IEVADE!$B$74)</f>
        <v>220.5317342860146</v>
      </c>
      <c r="AL49" s="603">
        <f>X49*$O49/100*(1-IEVADE!$B$74)</f>
        <v>21.436169780582595</v>
      </c>
      <c r="AM49" s="603">
        <f>Y49*$O49/100*(1-IEVADE!$B$74)</f>
        <v>6.5935282327419875</v>
      </c>
      <c r="AN49" s="603">
        <f>Z49*$O49/100*(1-IEVADE!$B$74)</f>
        <v>4.8318175535939369</v>
      </c>
      <c r="AO49" s="603">
        <f>AA49*$O49/100*(1-IEVADE!$B$74)</f>
        <v>2.6868357258908699</v>
      </c>
      <c r="AP49" s="603">
        <f>AB49*$O49/100*(1-IEVADE!$B$74)</f>
        <v>55.392586484424392</v>
      </c>
      <c r="AQ49" s="603">
        <f>AC49*$O49/100*(1-IEVADE!$B$74)</f>
        <v>311.4726720632483</v>
      </c>
      <c r="AR49" s="603">
        <f>AE49*$O49/100*(IEVADE!$B$74)</f>
        <v>76.709813407041992</v>
      </c>
      <c r="AS49" s="603">
        <f>AF49*$O49/100*(IEVADE!$B$74)</f>
        <v>10.035476676881769</v>
      </c>
      <c r="AT49" s="603">
        <f>AG49*$O49/100*(IEVADE!$B$74)</f>
        <v>4.7122489651994641</v>
      </c>
      <c r="AU49" s="603">
        <f>AD49*$O49/100*(IEVADE!$B$74)</f>
        <v>21.417017761614797</v>
      </c>
      <c r="AV49" s="603">
        <f>AH49*$O49/100*(IEVADE!$B$74)</f>
        <v>1.2907412317994009</v>
      </c>
      <c r="AW49" s="603">
        <f>AI49*$O49/100*(IEVADE!$B$74)</f>
        <v>19.322989984569023</v>
      </c>
      <c r="AX49" s="603">
        <f>AJ49*$O49/100*(IEVADE!$B$74)</f>
        <v>133.48828802710648</v>
      </c>
      <c r="AY49" s="623">
        <f>(AK49+AR49)*IEVADE!$D$69*IEVADE!$G$66+IEVADE!$B$66*(1-IEVADE!$D$69)*(AK49+AR49)</f>
        <v>25265.531553909808</v>
      </c>
      <c r="AZ49" s="623">
        <f>(AS49+AL49)*IEVADE!$C$66</f>
        <v>2045.6570197351839</v>
      </c>
      <c r="BA49" s="623">
        <f>(AT49+AM49)*IEVADE!$D$66</f>
        <v>678.34663187648721</v>
      </c>
      <c r="BB49" s="623">
        <f>(AU49+AN49)*IEVADE!$E$66</f>
        <v>1181.1975891843931</v>
      </c>
      <c r="BC49" s="623">
        <f>(AV49+AO49)*IEVADE!$F$66</f>
        <v>79.551539153805422</v>
      </c>
      <c r="BD49" s="598" t="str">
        <f t="shared" si="2"/>
        <v>V1</v>
      </c>
      <c r="BE49" s="603">
        <f>IF(OR(BD49="V1", BD49="V2",BD49="V3",BD49="KC"),(O49-AP49-AW49)*IEVADE!$B$39,(O49-AP49-AW49)*IEVADE!$B$40)</f>
        <v>8552.6683616534501</v>
      </c>
      <c r="BF49" s="603">
        <f t="shared" si="3"/>
        <v>20697.615972206229</v>
      </c>
    </row>
    <row r="50" spans="1:58">
      <c r="A50" s="161">
        <f t="shared" si="4"/>
        <v>1</v>
      </c>
      <c r="B50" s="161">
        <v>45</v>
      </c>
      <c r="C50" s="382" t="s">
        <v>377</v>
      </c>
      <c r="D50" s="382">
        <v>45</v>
      </c>
      <c r="E50" s="382" t="s">
        <v>145</v>
      </c>
      <c r="F50" s="382">
        <v>1</v>
      </c>
      <c r="G50" s="382" t="str">
        <f t="shared" si="1"/>
        <v>1_KKC_V1</v>
      </c>
      <c r="H50" s="513">
        <f>starp_rezult!$AA$10</f>
        <v>106</v>
      </c>
      <c r="I50" s="513">
        <f>starp_rezult!$AA$11</f>
        <v>104</v>
      </c>
      <c r="J50" s="565">
        <f>starp_rezult!$AA$12</f>
        <v>38.549168554731146</v>
      </c>
      <c r="K50" s="565">
        <f>starp_rezult!$AA$13</f>
        <v>38.549168554731146</v>
      </c>
      <c r="L50" s="565">
        <f>starp_rezult!$AA$14</f>
        <v>52.126730103920266</v>
      </c>
      <c r="M50" s="565">
        <f>starp_rezult!$AA$15</f>
        <v>23.960108245116306</v>
      </c>
      <c r="N50" s="513">
        <f>starp_rezult!$AA$16</f>
        <v>112.27367260658653</v>
      </c>
      <c r="O50" s="513">
        <f>starp_rezult!$AA$17</f>
        <v>414.10716995858081</v>
      </c>
      <c r="P50" s="513">
        <f>starp_rezult!$AA$18</f>
        <v>0</v>
      </c>
      <c r="Q50" s="513">
        <f>starp_rezult!$AA$19</f>
        <v>0</v>
      </c>
      <c r="R50" s="513" t="str">
        <f>starp_rezult!$AA$20</f>
        <v/>
      </c>
      <c r="S50" s="513" t="str">
        <f>starp_rezult!$AA$21</f>
        <v/>
      </c>
      <c r="T50" s="513" t="str">
        <f>starp_rezult!$AA$22</f>
        <v/>
      </c>
      <c r="U50" s="513">
        <f>starp_rezult!$AA$23</f>
        <v>0</v>
      </c>
      <c r="V50" s="382">
        <v>45</v>
      </c>
      <c r="W50" s="640">
        <v>71.286124491794496</v>
      </c>
      <c r="X50" s="640">
        <v>6.1436664108241539</v>
      </c>
      <c r="Y50" s="640">
        <v>2.4508315087239159</v>
      </c>
      <c r="Z50" s="640">
        <v>1.0920733858353409</v>
      </c>
      <c r="AA50" s="640">
        <v>0.80464297462895329</v>
      </c>
      <c r="AB50" s="640">
        <v>18.222661228193118</v>
      </c>
      <c r="AC50" s="640">
        <v>99.999999999999972</v>
      </c>
      <c r="AD50" s="640">
        <v>15.903418206199236</v>
      </c>
      <c r="AE50" s="640">
        <v>58.36573391105582</v>
      </c>
      <c r="AF50" s="640">
        <v>7.1152678810672292</v>
      </c>
      <c r="AG50" s="640">
        <v>3.1238055952505843</v>
      </c>
      <c r="AH50" s="640">
        <v>1.1083023113123585</v>
      </c>
      <c r="AI50" s="640">
        <v>14.383472095114785</v>
      </c>
      <c r="AJ50" s="640">
        <v>100.00000000000001</v>
      </c>
      <c r="AK50" s="603">
        <f>W50*$O50/100*(1-IEVADE!$B$74)</f>
        <v>206.64066689428466</v>
      </c>
      <c r="AL50" s="603">
        <f>X50*$O50/100*(1-IEVADE!$B$74)</f>
        <v>17.808954173891873</v>
      </c>
      <c r="AM50" s="603">
        <f>Y50*$O50/100*(1-IEVADE!$B$74)</f>
        <v>7.1043483008608579</v>
      </c>
      <c r="AN50" s="603">
        <f>Z50*$O50/100*(1-IEVADE!$B$74)</f>
        <v>3.1656479343675077</v>
      </c>
      <c r="AO50" s="603">
        <f>AA50*$O50/100*(1-IEVADE!$B$74)</f>
        <v>2.3324589753545495</v>
      </c>
      <c r="AP50" s="603">
        <f>AB50*$O50/100*(1-IEVADE!$B$74)</f>
        <v>52.822942692247054</v>
      </c>
      <c r="AQ50" s="603">
        <f>AC50*$O50/100*(1-IEVADE!$B$74)</f>
        <v>289.87501897100645</v>
      </c>
      <c r="AR50" s="603">
        <f>AE50*$O50/100*(IEVADE!$B$74)</f>
        <v>72.509006677388683</v>
      </c>
      <c r="AS50" s="603">
        <f>AF50*$O50/100*(IEVADE!$B$74)</f>
        <v>8.8394503371778139</v>
      </c>
      <c r="AT50" s="603">
        <f>AG50*$O50/100*(IEVADE!$B$74)</f>
        <v>3.8807708836499986</v>
      </c>
      <c r="AU50" s="603">
        <f>AD50*$O50/100*(IEVADE!$B$74)</f>
        <v>19.757158518110803</v>
      </c>
      <c r="AV50" s="603">
        <f>AH50*$O50/100*(IEVADE!$B$74)</f>
        <v>1.3768678007883444</v>
      </c>
      <c r="AW50" s="603">
        <f>AI50*$O50/100*(IEVADE!$B$74)</f>
        <v>17.868896770458605</v>
      </c>
      <c r="AX50" s="603">
        <f>AJ50*$O50/100*(IEVADE!$B$74)</f>
        <v>124.23215098757426</v>
      </c>
      <c r="AY50" s="623">
        <f>(AK50+AR50)*IEVADE!$D$69*IEVADE!$G$66+IEVADE!$B$66*(1-IEVADE!$D$69)*(AK50+AR50)</f>
        <v>23727.722253592234</v>
      </c>
      <c r="AZ50" s="623">
        <f>(AS50+AL50)*IEVADE!$C$66</f>
        <v>1732.1462932195295</v>
      </c>
      <c r="BA50" s="623">
        <f>(AT50+AM50)*IEVADE!$D$66</f>
        <v>659.10715107065141</v>
      </c>
      <c r="BB50" s="623">
        <f>(AU50+AN50)*IEVADE!$E$66</f>
        <v>1031.5262903615239</v>
      </c>
      <c r="BC50" s="623">
        <f>(AV50+AO50)*IEVADE!$F$66</f>
        <v>74.186535522857881</v>
      </c>
      <c r="BD50" s="598" t="str">
        <f t="shared" si="2"/>
        <v>V1</v>
      </c>
      <c r="BE50" s="603">
        <f>IF(OR(BD50="V1", BD50="V2",BD50="V3",BD50="KC"),(O50-AP50-AW50)*IEVADE!$B$39,(O50-AP50-AW50)*IEVADE!$B$40)</f>
        <v>7932.8941344547165</v>
      </c>
      <c r="BF50" s="603">
        <f t="shared" si="3"/>
        <v>19291.794389312079</v>
      </c>
    </row>
    <row r="51" spans="1:58">
      <c r="A51" s="161">
        <f t="shared" si="4"/>
        <v>1</v>
      </c>
      <c r="B51" s="161">
        <v>46</v>
      </c>
      <c r="C51" s="382" t="s">
        <v>377</v>
      </c>
      <c r="D51" s="382">
        <v>46</v>
      </c>
      <c r="E51" s="382" t="s">
        <v>145</v>
      </c>
      <c r="F51" s="382">
        <v>1</v>
      </c>
      <c r="G51" s="382" t="str">
        <f t="shared" si="1"/>
        <v>1_KKC_V1</v>
      </c>
      <c r="H51" s="513">
        <f>starp_rezult!$AB$10</f>
        <v>111</v>
      </c>
      <c r="I51" s="513">
        <f>starp_rezult!$AB$11</f>
        <v>109</v>
      </c>
      <c r="J51" s="565">
        <f>starp_rezult!$AB$12</f>
        <v>38.89508813795107</v>
      </c>
      <c r="K51" s="565">
        <f>starp_rezult!$AB$13</f>
        <v>38.89508813795107</v>
      </c>
      <c r="L51" s="565">
        <f>starp_rezult!$AB$14</f>
        <v>53.410246910069539</v>
      </c>
      <c r="M51" s="565">
        <f>starp_rezult!$AB$15</f>
        <v>21.631213580230007</v>
      </c>
      <c r="N51" s="513">
        <f>starp_rezult!$AB$16</f>
        <v>96.547677864187634</v>
      </c>
      <c r="O51" s="513">
        <f>starp_rezult!$AB$17</f>
        <v>377.42816889931549</v>
      </c>
      <c r="P51" s="513">
        <f>starp_rezult!$AB$18</f>
        <v>0</v>
      </c>
      <c r="Q51" s="513">
        <f>starp_rezult!$AB$19</f>
        <v>0</v>
      </c>
      <c r="R51" s="513" t="str">
        <f>starp_rezult!$AB$20</f>
        <v/>
      </c>
      <c r="S51" s="513" t="str">
        <f>starp_rezult!$AB$21</f>
        <v/>
      </c>
      <c r="T51" s="513" t="str">
        <f>starp_rezult!$AB$22</f>
        <v/>
      </c>
      <c r="U51" s="513">
        <f>starp_rezult!$AB$23</f>
        <v>0</v>
      </c>
      <c r="V51" s="382">
        <v>46</v>
      </c>
      <c r="W51" s="640">
        <v>72.561536439473855</v>
      </c>
      <c r="X51" s="640">
        <v>4.7868607170405513</v>
      </c>
      <c r="Y51" s="640">
        <v>1.9995942281740362</v>
      </c>
      <c r="Z51" s="640">
        <v>1.2448111564153586</v>
      </c>
      <c r="AA51" s="640">
        <v>0.68950431512836641</v>
      </c>
      <c r="AB51" s="640">
        <v>18.717693143767825</v>
      </c>
      <c r="AC51" s="640">
        <v>99.999999999999972</v>
      </c>
      <c r="AD51" s="640">
        <v>15.781313534789632</v>
      </c>
      <c r="AE51" s="640">
        <v>59.242253881998195</v>
      </c>
      <c r="AF51" s="640">
        <v>6.5814093043949367</v>
      </c>
      <c r="AG51" s="640">
        <v>3.0155366123182241</v>
      </c>
      <c r="AH51" s="640">
        <v>0.99862640317953755</v>
      </c>
      <c r="AI51" s="640">
        <v>14.380860263319498</v>
      </c>
      <c r="AJ51" s="640">
        <v>100.00000000000003</v>
      </c>
      <c r="AK51" s="603">
        <f>W51*$O51/100*(1-IEVADE!$B$74)</f>
        <v>191.70737481610098</v>
      </c>
      <c r="AL51" s="603">
        <f>X51*$O51/100*(1-IEVADE!$B$74)</f>
        <v>12.646872526460756</v>
      </c>
      <c r="AM51" s="603">
        <f>Y51*$O51/100*(1-IEVADE!$B$74)</f>
        <v>5.2829223165695653</v>
      </c>
      <c r="AN51" s="603">
        <f>Z51*$O51/100*(1-IEVADE!$B$74)</f>
        <v>3.2887875677390177</v>
      </c>
      <c r="AO51" s="603">
        <f>AA51*$O51/100*(1-IEVADE!$B$74)</f>
        <v>1.8216684577495312</v>
      </c>
      <c r="AP51" s="603">
        <f>AB51*$O51/100*(1-IEVADE!$B$74)</f>
        <v>49.452092544900928</v>
      </c>
      <c r="AQ51" s="603">
        <f>AC51*$O51/100*(1-IEVADE!$B$74)</f>
        <v>264.19971822952073</v>
      </c>
      <c r="AR51" s="603">
        <f>AE51*$O51/100*(IEVADE!$B$74)</f>
        <v>67.079086212452836</v>
      </c>
      <c r="AS51" s="603">
        <f>AF51*$O51/100*(IEVADE!$B$74)</f>
        <v>7.4520277876040959</v>
      </c>
      <c r="AT51" s="603">
        <f>AG51*$O51/100*(IEVADE!$B$74)</f>
        <v>3.4144453855083365</v>
      </c>
      <c r="AU51" s="603">
        <f>AD51*$O51/100*(IEVADE!$B$74)</f>
        <v>17.868936810784902</v>
      </c>
      <c r="AV51" s="603">
        <f>AH51*$O51/100*(IEVADE!$B$74)</f>
        <v>1.1307292042996873</v>
      </c>
      <c r="AW51" s="603">
        <f>AI51*$O51/100*(IEVADE!$B$74)</f>
        <v>16.283225269144818</v>
      </c>
      <c r="AX51" s="603">
        <f>AJ51*$O51/100*(IEVADE!$B$74)</f>
        <v>113.22845066979467</v>
      </c>
      <c r="AY51" s="623">
        <f>(AK51+AR51)*IEVADE!$D$69*IEVADE!$G$66+IEVADE!$B$66*(1-IEVADE!$D$69)*(AK51+AR51)</f>
        <v>21996.849187427077</v>
      </c>
      <c r="AZ51" s="623">
        <f>(AS51+AL51)*IEVADE!$C$66</f>
        <v>1306.4285204142154</v>
      </c>
      <c r="BA51" s="623">
        <f>(AT51+AM51)*IEVADE!$D$66</f>
        <v>521.84206212467404</v>
      </c>
      <c r="BB51" s="623">
        <f>(AU51+AN51)*IEVADE!$E$66</f>
        <v>952.09759703357633</v>
      </c>
      <c r="BC51" s="623">
        <f>(AV51+AO51)*IEVADE!$F$66</f>
        <v>59.04795324098437</v>
      </c>
      <c r="BD51" s="598" t="str">
        <f t="shared" si="2"/>
        <v>V1</v>
      </c>
      <c r="BE51" s="603">
        <f>IF(OR(BD51="V1", BD51="V2",BD51="V3",BD51="KC"),(O51-AP51-AW51)*IEVADE!$B$39,(O51-AP51-AW51)*IEVADE!$B$40)</f>
        <v>7200.1048600697313</v>
      </c>
      <c r="BF51" s="603">
        <f t="shared" si="3"/>
        <v>17636.160460170791</v>
      </c>
    </row>
    <row r="52" spans="1:58">
      <c r="A52" s="161">
        <f t="shared" si="4"/>
        <v>1</v>
      </c>
      <c r="B52" s="161">
        <v>47</v>
      </c>
      <c r="C52" s="382" t="s">
        <v>377</v>
      </c>
      <c r="D52" s="382">
        <v>47</v>
      </c>
      <c r="E52" s="382" t="s">
        <v>145</v>
      </c>
      <c r="F52" s="382">
        <v>1</v>
      </c>
      <c r="G52" s="382" t="str">
        <f t="shared" si="1"/>
        <v>1_KKC_V1_c</v>
      </c>
      <c r="H52" s="170">
        <f>IFERROR(INDEX(H29:H51,MATCH(J52,T29:T51))," " )</f>
        <v>21</v>
      </c>
      <c r="J52" s="215">
        <f>IFERROR(SMALL(T29:T51,1)," " )</f>
        <v>14.210679979685573</v>
      </c>
      <c r="K52" s="215"/>
      <c r="L52" s="215">
        <f>IFERROR(SMALL(S29:S51,1)," ")</f>
        <v>13.113167748219757</v>
      </c>
      <c r="M52" s="215">
        <f>IF(J52=" "," ",(INDEX(M29:M51,MATCH(J52,T29:T51))-INDEX(P29:P51,MATCH(J52,T29:T51))))</f>
        <v>19.331683704654949</v>
      </c>
      <c r="N52" s="382"/>
      <c r="O52" s="215">
        <f>IF(L52=" "," ",((INDEX(U29:U51,MATCH(L52,S29:S51)))))</f>
        <v>131.62925666590368</v>
      </c>
      <c r="P52" s="516"/>
      <c r="Q52" s="516"/>
      <c r="R52" s="516"/>
      <c r="S52" s="516"/>
      <c r="T52" s="516"/>
      <c r="U52" s="516"/>
      <c r="V52" s="382">
        <v>47</v>
      </c>
      <c r="W52" s="640">
        <v>9.4493023439006424E-2</v>
      </c>
      <c r="X52" s="640">
        <v>2.3821804396350097</v>
      </c>
      <c r="Y52" s="640">
        <v>14.130096579234779</v>
      </c>
      <c r="Z52" s="640">
        <v>31.573587258613468</v>
      </c>
      <c r="AA52" s="640">
        <v>32.347424229397518</v>
      </c>
      <c r="AB52" s="640">
        <v>19.472218469680232</v>
      </c>
      <c r="AC52" s="640">
        <v>100.00000000000001</v>
      </c>
      <c r="AD52" s="640">
        <v>30.225425580265657</v>
      </c>
      <c r="AE52" s="640">
        <v>0</v>
      </c>
      <c r="AF52" s="640">
        <v>0.7640010290549607</v>
      </c>
      <c r="AG52" s="640">
        <v>17.952598720628099</v>
      </c>
      <c r="AH52" s="640">
        <v>31.311284229854042</v>
      </c>
      <c r="AI52" s="640">
        <v>19.746690440197231</v>
      </c>
      <c r="AJ52" s="640">
        <v>99.999999999999986</v>
      </c>
      <c r="AK52" s="603">
        <f>W52*$O52/100*(1-IEVADE!$B$74)</f>
        <v>8.7066325047731596E-2</v>
      </c>
      <c r="AL52" s="603">
        <f>X52*$O52/100*(1-IEVADE!$B$74)</f>
        <v>2.1949524835924832</v>
      </c>
      <c r="AM52" s="603">
        <f>Y52*$O52/100*(1-IEVADE!$B$74)</f>
        <v>13.019538765394717</v>
      </c>
      <c r="AN52" s="603">
        <f>Z52*$O52/100*(1-IEVADE!$B$74)</f>
        <v>29.092054747891368</v>
      </c>
      <c r="AO52" s="603">
        <f>AA52*$O52/100*(1-IEVADE!$B$74)</f>
        <v>29.80507184460566</v>
      </c>
      <c r="AP52" s="603">
        <f>AB52*$O52/100*(1-IEVADE!$B$74)</f>
        <v>17.941795499600627</v>
      </c>
      <c r="AQ52" s="603">
        <f>AC52*$O52/100*(1-IEVADE!$B$74)</f>
        <v>92.140479666132592</v>
      </c>
      <c r="AR52" s="603">
        <f>AE52*$O52/100*(IEVADE!$B$74)</f>
        <v>0</v>
      </c>
      <c r="AS52" s="603">
        <f>AF52*$O52/100*(IEVADE!$B$74)</f>
        <v>0.30169466263946987</v>
      </c>
      <c r="AT52" s="603">
        <f>AG52*$O52/100*(IEVADE!$B$74)</f>
        <v>7.0892616744525903</v>
      </c>
      <c r="AU52" s="603">
        <f>AD52*$O52/100*(IEVADE!$B$74)</f>
        <v>11.935650904622877</v>
      </c>
      <c r="AV52" s="603">
        <f>AH52*$O52/100*(IEVADE!$B$74)</f>
        <v>12.364443205291561</v>
      </c>
      <c r="AW52" s="603">
        <f>AI52*$O52/100*(IEVADE!$B$74)</f>
        <v>7.7977265527646038</v>
      </c>
      <c r="AX52" s="603">
        <f>AJ52*$O52/100*(IEVADE!$B$74)</f>
        <v>39.488776999771098</v>
      </c>
      <c r="AY52" s="623">
        <f>(AK52+AR52)*IEVADE!$D$69*IEVADE!$G$66+IEVADE!$B$66*(1-IEVADE!$D$69)*(AK52+AR52)</f>
        <v>7.4006376290571865</v>
      </c>
      <c r="AZ52" s="623">
        <f>(AS52+AL52)*IEVADE!$C$66</f>
        <v>162.28206450507696</v>
      </c>
      <c r="BA52" s="623">
        <f>(AT52+AM52)*IEVADE!$D$66</f>
        <v>1206.5280263908385</v>
      </c>
      <c r="BB52" s="623">
        <f>(AU52+AN52)*IEVADE!$E$66</f>
        <v>1846.246754363141</v>
      </c>
      <c r="BC52" s="623">
        <f>(AV52+AO52)*IEVADE!$F$66</f>
        <v>843.39030099794445</v>
      </c>
      <c r="BD52" s="598" t="str">
        <f t="shared" si="2"/>
        <v>_c</v>
      </c>
      <c r="BE52" s="603">
        <f>IF(OR(BD52="V1", BD52="V2",BD52="V3",BD52="KC"),(O52-AP52-AW52)*IEVADE!$B$39,(O52-AP52-AW52)*IEVADE!$B$40)</f>
        <v>3081.3912772539693</v>
      </c>
      <c r="BF52" s="603">
        <f t="shared" si="3"/>
        <v>984.4565066320888</v>
      </c>
    </row>
    <row r="53" spans="1:58">
      <c r="A53" s="161">
        <f t="shared" si="4"/>
        <v>1</v>
      </c>
      <c r="B53" s="161">
        <v>48</v>
      </c>
      <c r="C53" s="382" t="s">
        <v>377</v>
      </c>
      <c r="D53" s="382">
        <v>48</v>
      </c>
      <c r="E53" s="382" t="s">
        <v>145</v>
      </c>
      <c r="F53" s="382">
        <v>1</v>
      </c>
      <c r="G53" s="382" t="str">
        <f t="shared" si="1"/>
        <v>1_KKC_V1_c</v>
      </c>
      <c r="H53" s="170">
        <f>IFERROR(INDEX(H29:H51,MATCH(J53,T29:T51))," " )</f>
        <v>36</v>
      </c>
      <c r="J53" s="215">
        <f>IFERROR(SMALL(T29:T51,2)," " )</f>
        <v>22.134947652391379</v>
      </c>
      <c r="K53" s="215"/>
      <c r="L53" s="215">
        <f>IFERROR(SMALL(S29:S51,2)," ")</f>
        <v>20.165988668078988</v>
      </c>
      <c r="M53" s="215">
        <f>IF(J53=" "," ",(INDEX(M29:M51,MATCH(J53,T29:T51))-INDEX(P29:P51,MATCH(J53,T29:T51))))</f>
        <v>8.982746891456344</v>
      </c>
      <c r="N53" s="382"/>
      <c r="O53" s="215">
        <f>IF(L53=" "," ",((INDEX(U29:U51,MATCH(L53,S29:S51)))))</f>
        <v>90.552285094305674</v>
      </c>
      <c r="P53" s="516"/>
      <c r="Q53" s="516"/>
      <c r="R53" s="516"/>
      <c r="S53" s="516"/>
      <c r="T53" s="516"/>
      <c r="U53" s="516"/>
      <c r="V53" s="382">
        <v>48</v>
      </c>
      <c r="W53" s="640">
        <v>4.3237095073900864</v>
      </c>
      <c r="X53" s="640">
        <v>21.374873829374494</v>
      </c>
      <c r="Y53" s="640">
        <v>28.439214723123186</v>
      </c>
      <c r="Z53" s="640">
        <v>22.818657091404233</v>
      </c>
      <c r="AA53" s="640">
        <v>6.9671713072983419</v>
      </c>
      <c r="AB53" s="640">
        <v>16.076373541409652</v>
      </c>
      <c r="AC53" s="640">
        <v>100</v>
      </c>
      <c r="AD53" s="640">
        <v>25.351086475652281</v>
      </c>
      <c r="AE53" s="640">
        <v>0.82947128457424524</v>
      </c>
      <c r="AF53" s="640">
        <v>18.212187779773192</v>
      </c>
      <c r="AG53" s="640">
        <v>26.937528665565136</v>
      </c>
      <c r="AH53" s="640">
        <v>13.480614969140337</v>
      </c>
      <c r="AI53" s="640">
        <v>15.189110825294824</v>
      </c>
      <c r="AJ53" s="640">
        <v>100.00000000000001</v>
      </c>
      <c r="AK53" s="603">
        <f>W53*$O53/100*(1-IEVADE!$B$74)</f>
        <v>2.7406524318470291</v>
      </c>
      <c r="AL53" s="603">
        <f>X53*$O53/100*(1-IEVADE!$B$74)</f>
        <v>13.548805681966325</v>
      </c>
      <c r="AM53" s="603">
        <f>Y53*$O53/100*(1-IEVADE!$B$74)</f>
        <v>18.026651156264982</v>
      </c>
      <c r="AN53" s="603">
        <f>Z53*$O53/100*(1-IEVADE!$B$74)</f>
        <v>14.46397079687025</v>
      </c>
      <c r="AO53" s="603">
        <f>AA53*$O53/100*(1-IEVADE!$B$74)</f>
        <v>4.4162529776354207</v>
      </c>
      <c r="AP53" s="603">
        <f>AB53*$O53/100*(1-IEVADE!$B$74)</f>
        <v>10.190266521429955</v>
      </c>
      <c r="AQ53" s="603">
        <f>AC53*$O53/100*(1-IEVADE!$B$74)</f>
        <v>63.38659956601397</v>
      </c>
      <c r="AR53" s="603">
        <f>AE53*$O53/100*(IEVADE!$B$74)</f>
        <v>0.225331560714921</v>
      </c>
      <c r="AS53" s="603">
        <f>AF53*$O53/100*(IEVADE!$B$74)</f>
        <v>4.9474656600751556</v>
      </c>
      <c r="AT53" s="603">
        <f>AG53*$O53/100*(IEVADE!$B$74)</f>
        <v>7.3177643263808561</v>
      </c>
      <c r="AU53" s="603">
        <f>AD53*$O53/100*(IEVADE!$B$74)</f>
        <v>6.8867964299809863</v>
      </c>
      <c r="AV53" s="603">
        <f>AH53*$O53/100*(IEVADE!$B$74)</f>
        <v>3.6621014697964815</v>
      </c>
      <c r="AW53" s="603">
        <f>AI53*$O53/100*(IEVADE!$B$74)</f>
        <v>4.1262260813433036</v>
      </c>
      <c r="AX53" s="603">
        <f>AJ53*$O53/100*(IEVADE!$B$74)</f>
        <v>27.1656855282917</v>
      </c>
      <c r="AY53" s="623">
        <f>(AK53+AR53)*IEVADE!$D$69*IEVADE!$G$66+IEVADE!$B$66*(1-IEVADE!$D$69)*(AK53+AR53)</f>
        <v>252.10863936776573</v>
      </c>
      <c r="AZ53" s="623">
        <f>(AS53+AL53)*IEVADE!$C$66</f>
        <v>1202.2576372326962</v>
      </c>
      <c r="BA53" s="623">
        <f>(AT53+AM53)*IEVADE!$D$66</f>
        <v>1520.6649289587504</v>
      </c>
      <c r="BB53" s="623">
        <f>(AU53+AN53)*IEVADE!$E$66</f>
        <v>960.78452520830558</v>
      </c>
      <c r="BC53" s="623">
        <f>(AV53+AO53)*IEVADE!$F$66</f>
        <v>161.56708894863806</v>
      </c>
      <c r="BD53" s="598" t="str">
        <f t="shared" si="2"/>
        <v>_c</v>
      </c>
      <c r="BE53" s="603">
        <f>IF(OR(BD53="V1", BD53="V2",BD53="V3",BD53="KC"),(O53-AP53-AW53)*IEVADE!$B$39,(O53-AP53-AW53)*IEVADE!$B$40)</f>
        <v>2218.4615615035932</v>
      </c>
      <c r="BF53" s="603">
        <f t="shared" si="3"/>
        <v>1878.9212582125624</v>
      </c>
    </row>
    <row r="54" spans="1:58">
      <c r="A54" s="161">
        <f t="shared" si="4"/>
        <v>1</v>
      </c>
      <c r="B54" s="161">
        <v>49</v>
      </c>
      <c r="C54" s="382" t="s">
        <v>377</v>
      </c>
      <c r="D54" s="382">
        <v>49</v>
      </c>
      <c r="E54" s="382" t="s">
        <v>145</v>
      </c>
      <c r="F54" s="382">
        <v>1</v>
      </c>
      <c r="G54" s="382" t="str">
        <f t="shared" si="1"/>
        <v>1_KKC_V1_c</v>
      </c>
      <c r="H54" s="170">
        <f>IFERROR(INDEX(H29:H51,MATCH(J54,T29:T51))," " )</f>
        <v>56</v>
      </c>
      <c r="J54" s="215">
        <f>IFERROR(SMALL(T29:T51,3)," ")</f>
        <v>28.651076475582492</v>
      </c>
      <c r="K54" s="215"/>
      <c r="L54" s="215">
        <f>IFERROR(SMALL(S29:S51,3)," " )</f>
        <v>28.626360095543479</v>
      </c>
      <c r="M54" s="215">
        <f>IF(J54=" "," ",(INDEX(M29:M51,MATCH(J54,T29:T51))-INDEX(P29:P51,MATCH(J54,T29:T51))))</f>
        <v>10.265761473070587</v>
      </c>
      <c r="N54" s="382"/>
      <c r="O54" s="215">
        <f>IF(L54=" "," ",((INDEX(U29:U51,MATCH(L54,S29:S51)))))</f>
        <v>131.71760733964578</v>
      </c>
      <c r="P54" s="516"/>
      <c r="Q54" s="516"/>
      <c r="R54" s="516"/>
      <c r="S54" s="516"/>
      <c r="T54" s="516"/>
      <c r="U54" s="516"/>
      <c r="V54" s="382">
        <v>49</v>
      </c>
      <c r="W54" s="640">
        <v>28.520719194104458</v>
      </c>
      <c r="X54" s="640">
        <v>30.482117934707709</v>
      </c>
      <c r="Y54" s="640">
        <v>14.113780502353029</v>
      </c>
      <c r="Z54" s="640">
        <v>7.9926066002233025</v>
      </c>
      <c r="AA54" s="640">
        <v>3.8149742268515046</v>
      </c>
      <c r="AB54" s="640">
        <v>15.07580154175999</v>
      </c>
      <c r="AC54" s="640">
        <v>99.999999999999986</v>
      </c>
      <c r="AD54" s="640">
        <v>20.439073368267955</v>
      </c>
      <c r="AE54" s="640">
        <v>16.375551681228231</v>
      </c>
      <c r="AF54" s="640">
        <v>25.890587432475996</v>
      </c>
      <c r="AG54" s="640">
        <v>18.762852908004891</v>
      </c>
      <c r="AH54" s="640">
        <v>3.7695878344331835</v>
      </c>
      <c r="AI54" s="640">
        <v>14.76234677558975</v>
      </c>
      <c r="AJ54" s="640">
        <v>100</v>
      </c>
      <c r="AK54" s="603">
        <f>W54*$O54/100*(1-IEVADE!$B$74)</f>
        <v>26.296766242973447</v>
      </c>
      <c r="AL54" s="603">
        <f>X54*$O54/100*(1-IEVADE!$B$74)</f>
        <v>28.105221487032228</v>
      </c>
      <c r="AM54" s="603">
        <f>Y54*$O54/100*(1-IEVADE!$B$74)</f>
        <v>13.013233788008193</v>
      </c>
      <c r="AN54" s="603">
        <f>Z54*$O54/100*(1-IEVADE!$B$74)</f>
        <v>7.3693691245193191</v>
      </c>
      <c r="AO54" s="603">
        <f>AA54*$O54/100*(1-IEVADE!$B$74)</f>
        <v>3.5174949405630662</v>
      </c>
      <c r="AP54" s="603">
        <f>AB54*$O54/100*(1-IEVADE!$B$74)</f>
        <v>13.90023955465578</v>
      </c>
      <c r="AQ54" s="603">
        <f>AC54*$O54/100*(1-IEVADE!$B$74)</f>
        <v>92.202325137752027</v>
      </c>
      <c r="AR54" s="603">
        <f>AE54*$O54/100*(IEVADE!$B$74)</f>
        <v>6.4708454589542894</v>
      </c>
      <c r="AS54" s="603">
        <f>AF54*$O54/100*(IEVADE!$B$74)</f>
        <v>10.230738687670923</v>
      </c>
      <c r="AT54" s="603">
        <f>AG54*$O54/100*(IEVADE!$B$74)</f>
        <v>7.4141942757243573</v>
      </c>
      <c r="AU54" s="603">
        <f>AD54*$O54/100*(IEVADE!$B$74)</f>
        <v>8.0765575209231883</v>
      </c>
      <c r="AV54" s="603">
        <f>AH54*$O54/100*(IEVADE!$B$74)</f>
        <v>1.4895632706245272</v>
      </c>
      <c r="AW54" s="603">
        <f>AI54*$O54/100*(IEVADE!$B$74)</f>
        <v>5.8333829879964503</v>
      </c>
      <c r="AX54" s="603">
        <f>AJ54*$O54/100*(IEVADE!$B$74)</f>
        <v>39.515282201893733</v>
      </c>
      <c r="AY54" s="623">
        <f>(AK54+AR54)*IEVADE!$D$69*IEVADE!$G$66+IEVADE!$B$66*(1-IEVADE!$D$69)*(AK54+AR54)</f>
        <v>2785.2469946638575</v>
      </c>
      <c r="AZ54" s="623">
        <f>(AS54+AL54)*IEVADE!$C$66</f>
        <v>2491.8374113557052</v>
      </c>
      <c r="BA54" s="623">
        <f>(AT54+AM54)*IEVADE!$D$66</f>
        <v>1225.6456838239528</v>
      </c>
      <c r="BB54" s="623">
        <f>(AU54+AN54)*IEVADE!$E$66</f>
        <v>695.06669904491287</v>
      </c>
      <c r="BC54" s="623">
        <f>(AV54+AO54)*IEVADE!$F$66</f>
        <v>100.14116422375187</v>
      </c>
      <c r="BD54" s="598" t="str">
        <f t="shared" si="2"/>
        <v>_c</v>
      </c>
      <c r="BE54" s="603">
        <f>IF(OR(BD54="V1", BD54="V2",BD54="V3",BD54="KC"),(O54-AP54-AW54)*IEVADE!$B$39,(O54-AP54-AW54)*IEVADE!$B$40)</f>
        <v>3258.7339575925125</v>
      </c>
      <c r="BF54" s="603">
        <f t="shared" si="3"/>
        <v>4039.2039955196678</v>
      </c>
    </row>
    <row r="55" spans="1:58">
      <c r="A55" s="161">
        <f t="shared" si="4"/>
        <v>1</v>
      </c>
      <c r="B55" s="161">
        <v>50</v>
      </c>
      <c r="C55" s="382" t="s">
        <v>378</v>
      </c>
      <c r="D55" s="382">
        <v>50</v>
      </c>
      <c r="E55" s="382" t="s">
        <v>145</v>
      </c>
      <c r="F55" s="382">
        <v>1</v>
      </c>
      <c r="G55" s="382" t="str">
        <f t="shared" si="1"/>
        <v>1_KKC_V2</v>
      </c>
      <c r="H55" s="517">
        <f>starp_rezult!$F$24</f>
        <v>1</v>
      </c>
      <c r="I55" s="517">
        <f>starp_rezult!$F$25</f>
        <v>-1</v>
      </c>
      <c r="J55" s="566">
        <f>starp_rezult!$F$26</f>
        <v>0.68</v>
      </c>
      <c r="K55" s="566">
        <f>starp_rezult!$F$27</f>
        <v>0.88569577365981011</v>
      </c>
      <c r="L55" s="566">
        <f>starp_rezult!$F$28</f>
        <v>0.8292682926829269</v>
      </c>
      <c r="M55" s="566">
        <f>starp_rezult!$F$29</f>
        <v>5.8904862254808616</v>
      </c>
      <c r="N55" s="517">
        <f>starp_rezult!$F$30</f>
        <v>3000</v>
      </c>
      <c r="O55" s="517">
        <f>starp_rezult!$F$31</f>
        <v>0.14964149942213148</v>
      </c>
      <c r="P55" s="517">
        <f>starp_rezult!$F$32</f>
        <v>0</v>
      </c>
      <c r="Q55" s="517">
        <f>starp_rezult!$F$33</f>
        <v>0</v>
      </c>
      <c r="R55" s="517" t="str">
        <f>starp_rezult!$F$34</f>
        <v/>
      </c>
      <c r="S55" s="517" t="str">
        <f>starp_rezult!$F$35</f>
        <v/>
      </c>
      <c r="T55" s="517" t="str">
        <f>starp_rezult!$F$36</f>
        <v/>
      </c>
      <c r="U55" s="517">
        <f>starp_rezult!$F$37</f>
        <v>0</v>
      </c>
      <c r="V55" s="382">
        <v>50</v>
      </c>
      <c r="W55" s="640">
        <v>0</v>
      </c>
      <c r="X55" s="640">
        <v>0</v>
      </c>
      <c r="Y55" s="640">
        <v>0</v>
      </c>
      <c r="Z55" s="640">
        <v>0</v>
      </c>
      <c r="AA55" s="640">
        <v>0</v>
      </c>
      <c r="AB55" s="640">
        <v>0</v>
      </c>
      <c r="AC55" s="640">
        <v>0</v>
      </c>
      <c r="AD55" s="640">
        <v>0</v>
      </c>
      <c r="AE55" s="640">
        <v>0</v>
      </c>
      <c r="AF55" s="640">
        <v>0</v>
      </c>
      <c r="AG55" s="640">
        <v>0</v>
      </c>
      <c r="AH55" s="640">
        <v>0</v>
      </c>
      <c r="AI55" s="640">
        <v>0</v>
      </c>
      <c r="AJ55" s="640">
        <v>0</v>
      </c>
      <c r="AK55" s="603">
        <f>W55*$O55/100*(1-IEVADE!$B$74)</f>
        <v>0</v>
      </c>
      <c r="AL55" s="603">
        <f>X55*$O55/100*(1-IEVADE!$B$74)</f>
        <v>0</v>
      </c>
      <c r="AM55" s="603">
        <f>Y55*$O55/100*(1-IEVADE!$B$74)</f>
        <v>0</v>
      </c>
      <c r="AN55" s="603">
        <f>Z55*$O55/100*(1-IEVADE!$B$74)</f>
        <v>0</v>
      </c>
      <c r="AO55" s="603">
        <f>AA55*$O55/100*(1-IEVADE!$B$74)</f>
        <v>0</v>
      </c>
      <c r="AP55" s="603">
        <f>AB55*$O55/100*(1-IEVADE!$B$74)</f>
        <v>0</v>
      </c>
      <c r="AQ55" s="603">
        <f>AC55*$O55/100*(1-IEVADE!$B$74)</f>
        <v>0</v>
      </c>
      <c r="AR55" s="603">
        <f>AE55*$O55/100*(IEVADE!$B$74)</f>
        <v>0</v>
      </c>
      <c r="AS55" s="603">
        <f>AF55*$O55/100*(IEVADE!$B$74)</f>
        <v>0</v>
      </c>
      <c r="AT55" s="603">
        <f>AG55*$O55/100*(IEVADE!$B$74)</f>
        <v>0</v>
      </c>
      <c r="AU55" s="603">
        <f>AD55*$O55/100*(IEVADE!$B$74)</f>
        <v>0</v>
      </c>
      <c r="AV55" s="603">
        <f>AH55*$O55/100*(IEVADE!$B$74)</f>
        <v>0</v>
      </c>
      <c r="AW55" s="603">
        <f>AI55*$O55/100*(IEVADE!$B$74)</f>
        <v>0</v>
      </c>
      <c r="AX55" s="603">
        <f>AJ55*$O55/100*(IEVADE!$B$74)</f>
        <v>0</v>
      </c>
      <c r="AY55" s="623">
        <f>(AK55+AR55)*IEVADE!$D$69*IEVADE!$G$66+IEVADE!$B$66*(1-IEVADE!$D$69)*(AK55+AR55)</f>
        <v>0</v>
      </c>
      <c r="AZ55" s="623">
        <f>(AS55+AL55)*IEVADE!$C$66</f>
        <v>0</v>
      </c>
      <c r="BA55" s="623">
        <f>(AT55+AM55)*IEVADE!$D$66</f>
        <v>0</v>
      </c>
      <c r="BB55" s="623">
        <f>(AU55+AN55)*IEVADE!$E$66</f>
        <v>0</v>
      </c>
      <c r="BC55" s="623">
        <f>(AV55+AO55)*IEVADE!$F$66</f>
        <v>0</v>
      </c>
      <c r="BD55" s="598" t="str">
        <f t="shared" si="2"/>
        <v>V2</v>
      </c>
      <c r="BE55" s="603">
        <f>IF(OR(BD55="V1", BD55="V2",BD55="V3",BD55="KC"),(O55-AP55-AW55)*IEVADE!$B$39,(O55-AP55-AW55)*IEVADE!$B$40)</f>
        <v>3.4567186366512375</v>
      </c>
      <c r="BF55" s="603">
        <f t="shared" si="3"/>
        <v>-3.4567186366512375</v>
      </c>
    </row>
    <row r="56" spans="1:58">
      <c r="A56" s="161">
        <f t="shared" si="4"/>
        <v>1</v>
      </c>
      <c r="B56" s="161">
        <v>51</v>
      </c>
      <c r="C56" s="382" t="s">
        <v>378</v>
      </c>
      <c r="D56" s="382">
        <v>51</v>
      </c>
      <c r="E56" s="382" t="s">
        <v>145</v>
      </c>
      <c r="F56" s="382">
        <v>1</v>
      </c>
      <c r="G56" s="382" t="str">
        <f t="shared" si="1"/>
        <v>1_KKC_V2</v>
      </c>
      <c r="H56" s="517">
        <f>starp_rezult!$G$24</f>
        <v>6</v>
      </c>
      <c r="I56" s="517">
        <f>starp_rezult!$G$25</f>
        <v>4</v>
      </c>
      <c r="J56" s="566">
        <f>starp_rezult!$G$26</f>
        <v>4.08</v>
      </c>
      <c r="K56" s="566">
        <f>starp_rezult!$G$27</f>
        <v>5.092880254156734</v>
      </c>
      <c r="L56" s="566">
        <f>starp_rezult!$G$28</f>
        <v>4.975609756097561</v>
      </c>
      <c r="M56" s="566">
        <f>starp_rezult!$G$29</f>
        <v>5.7748266510890049</v>
      </c>
      <c r="N56" s="517">
        <f>starp_rezult!$G$30</f>
        <v>2970</v>
      </c>
      <c r="O56" s="517">
        <f>starp_rezult!$G$31</f>
        <v>14.602246321243323</v>
      </c>
      <c r="P56" s="517">
        <f>starp_rezult!$G$32</f>
        <v>0</v>
      </c>
      <c r="Q56" s="517">
        <f>starp_rezult!$G$33</f>
        <v>0</v>
      </c>
      <c r="R56" s="517" t="str">
        <f>starp_rezult!$G$34</f>
        <v/>
      </c>
      <c r="S56" s="517" t="str">
        <f>starp_rezult!$G$35</f>
        <v/>
      </c>
      <c r="T56" s="517" t="str">
        <f>starp_rezult!$G$36</f>
        <v/>
      </c>
      <c r="U56" s="517">
        <f>starp_rezult!$G$37</f>
        <v>0</v>
      </c>
      <c r="V56" s="382">
        <v>51</v>
      </c>
      <c r="W56" s="640">
        <v>0</v>
      </c>
      <c r="X56" s="640">
        <v>0</v>
      </c>
      <c r="Y56" s="640">
        <v>0</v>
      </c>
      <c r="Z56" s="640">
        <v>0</v>
      </c>
      <c r="AA56" s="640">
        <v>2.8029521788779035</v>
      </c>
      <c r="AB56" s="640">
        <v>97.197047821122084</v>
      </c>
      <c r="AC56" s="640">
        <v>99.999999999999986</v>
      </c>
      <c r="AD56" s="640">
        <v>0</v>
      </c>
      <c r="AE56" s="640">
        <v>0</v>
      </c>
      <c r="AF56" s="640">
        <v>0</v>
      </c>
      <c r="AG56" s="640">
        <v>0</v>
      </c>
      <c r="AH56" s="640">
        <v>2.8029521788779035</v>
      </c>
      <c r="AI56" s="640">
        <v>97.197047821122084</v>
      </c>
      <c r="AJ56" s="640">
        <v>99.999999999999986</v>
      </c>
      <c r="AK56" s="603">
        <f>W56*$O56/100*(1-IEVADE!$B$74)</f>
        <v>0</v>
      </c>
      <c r="AL56" s="603">
        <f>X56*$O56/100*(1-IEVADE!$B$74)</f>
        <v>0</v>
      </c>
      <c r="AM56" s="603">
        <f>Y56*$O56/100*(1-IEVADE!$B$74)</f>
        <v>0</v>
      </c>
      <c r="AN56" s="603">
        <f>Z56*$O56/100*(1-IEVADE!$B$74)</f>
        <v>0</v>
      </c>
      <c r="AO56" s="603">
        <f>AA56*$O56/100*(1-IEVADE!$B$74)</f>
        <v>0.28650578699848572</v>
      </c>
      <c r="AP56" s="603">
        <f>AB56*$O56/100*(1-IEVADE!$B$74)</f>
        <v>9.9350666378718397</v>
      </c>
      <c r="AQ56" s="603">
        <f>AC56*$O56/100*(1-IEVADE!$B$74)</f>
        <v>10.221572424870322</v>
      </c>
      <c r="AR56" s="603">
        <f>AE56*$O56/100*(IEVADE!$B$74)</f>
        <v>0</v>
      </c>
      <c r="AS56" s="603">
        <f>AF56*$O56/100*(IEVADE!$B$74)</f>
        <v>0</v>
      </c>
      <c r="AT56" s="603">
        <f>AG56*$O56/100*(IEVADE!$B$74)</f>
        <v>0</v>
      </c>
      <c r="AU56" s="603">
        <f>AD56*$O56/100*(IEVADE!$B$74)</f>
        <v>0</v>
      </c>
      <c r="AV56" s="603">
        <f>AH56*$O56/100*(IEVADE!$B$74)</f>
        <v>0.12278819442792246</v>
      </c>
      <c r="AW56" s="603">
        <f>AI56*$O56/100*(IEVADE!$B$74)</f>
        <v>4.2578857019450744</v>
      </c>
      <c r="AX56" s="603">
        <f>AJ56*$O56/100*(IEVADE!$B$74)</f>
        <v>4.3806738963729952</v>
      </c>
      <c r="AY56" s="623">
        <f>(AK56+AR56)*IEVADE!$D$69*IEVADE!$G$66+IEVADE!$B$66*(1-IEVADE!$D$69)*(AK56+AR56)</f>
        <v>0</v>
      </c>
      <c r="AZ56" s="623">
        <f>(AS56+AL56)*IEVADE!$C$66</f>
        <v>0</v>
      </c>
      <c r="BA56" s="623">
        <f>(AT56+AM56)*IEVADE!$D$66</f>
        <v>0</v>
      </c>
      <c r="BB56" s="623">
        <f>(AU56+AN56)*IEVADE!$E$66</f>
        <v>0</v>
      </c>
      <c r="BC56" s="623">
        <f>(AV56+AO56)*IEVADE!$F$66</f>
        <v>8.1858796285281628</v>
      </c>
      <c r="BD56" s="598" t="str">
        <f t="shared" si="2"/>
        <v>V2</v>
      </c>
      <c r="BE56" s="603">
        <f>IF(OR(BD56="V1", BD56="V2",BD56="V3",BD56="KC"),(O56-AP56-AW56)*IEVADE!$B$39,(O56-AP56-AW56)*IEVADE!$B$40)</f>
        <v>9.4546909709500362</v>
      </c>
      <c r="BF56" s="603">
        <f t="shared" si="3"/>
        <v>-1.2688113424218734</v>
      </c>
    </row>
    <row r="57" spans="1:58">
      <c r="A57" s="161">
        <f t="shared" si="4"/>
        <v>1</v>
      </c>
      <c r="B57" s="161">
        <v>52</v>
      </c>
      <c r="C57" s="382" t="s">
        <v>378</v>
      </c>
      <c r="D57" s="382">
        <v>52</v>
      </c>
      <c r="E57" s="382" t="s">
        <v>145</v>
      </c>
      <c r="F57" s="382">
        <v>1</v>
      </c>
      <c r="G57" s="382" t="str">
        <f t="shared" si="1"/>
        <v>1_KKC_V2</v>
      </c>
      <c r="H57" s="517">
        <f>starp_rezult!$H$24</f>
        <v>11</v>
      </c>
      <c r="I57" s="517">
        <f>starp_rezult!$H$25</f>
        <v>9</v>
      </c>
      <c r="J57" s="566">
        <f>starp_rezult!$H$26</f>
        <v>7.48</v>
      </c>
      <c r="K57" s="566">
        <f>starp_rezult!$H$27</f>
        <v>9.2002735608786814</v>
      </c>
      <c r="L57" s="566">
        <f>starp_rezult!$H$28</f>
        <v>9.1219512195121961</v>
      </c>
      <c r="M57" s="566">
        <f>starp_rezult!$H$29</f>
        <v>19.215735681498668</v>
      </c>
      <c r="N57" s="517">
        <f>starp_rezult!$H$30</f>
        <v>2940.3</v>
      </c>
      <c r="O57" s="517">
        <f>starp_rezult!$H$31</f>
        <v>75.905864914803004</v>
      </c>
      <c r="P57" s="517">
        <f>starp_rezult!$H$32</f>
        <v>0</v>
      </c>
      <c r="Q57" s="517">
        <f>starp_rezult!$H$33</f>
        <v>0</v>
      </c>
      <c r="R57" s="517" t="str">
        <f>starp_rezult!$H$34</f>
        <v/>
      </c>
      <c r="S57" s="517" t="str">
        <f>starp_rezult!$H$35</f>
        <v/>
      </c>
      <c r="T57" s="517" t="str">
        <f>starp_rezult!$H$36</f>
        <v/>
      </c>
      <c r="U57" s="517">
        <f>starp_rezult!$H$37</f>
        <v>0</v>
      </c>
      <c r="V57" s="382">
        <v>52</v>
      </c>
      <c r="W57" s="640">
        <v>0</v>
      </c>
      <c r="X57" s="640">
        <v>0.1637431726042077</v>
      </c>
      <c r="Y57" s="640">
        <v>3.584875047904037</v>
      </c>
      <c r="Z57" s="640">
        <v>18.040506643309122</v>
      </c>
      <c r="AA57" s="640">
        <v>40.670982173702669</v>
      </c>
      <c r="AB57" s="640">
        <v>37.539892962479968</v>
      </c>
      <c r="AC57" s="640">
        <v>100</v>
      </c>
      <c r="AD57" s="640">
        <v>22.173748188891132</v>
      </c>
      <c r="AE57" s="640">
        <v>0</v>
      </c>
      <c r="AF57" s="640">
        <v>0</v>
      </c>
      <c r="AG57" s="640">
        <v>0.98562849521234042</v>
      </c>
      <c r="AH57" s="640">
        <v>40.954434095191445</v>
      </c>
      <c r="AI57" s="640">
        <v>35.886189220705091</v>
      </c>
      <c r="AJ57" s="640">
        <v>100</v>
      </c>
      <c r="AK57" s="603">
        <f>W57*$O57/100*(1-IEVADE!$B$74)</f>
        <v>0</v>
      </c>
      <c r="AL57" s="603">
        <f>X57*$O57/100*(1-IEVADE!$B$74)</f>
        <v>8.700346998291382E-2</v>
      </c>
      <c r="AM57" s="603">
        <f>Y57*$O57/100*(1-IEVADE!$B$74)</f>
        <v>1.9047912878585622</v>
      </c>
      <c r="AN57" s="603">
        <f>Z57*$O57/100*(1-IEVADE!$B$74)</f>
        <v>9.5856618218313976</v>
      </c>
      <c r="AO57" s="603">
        <f>AA57*$O57/100*(1-IEVADE!$B$74)</f>
        <v>21.610162551806049</v>
      </c>
      <c r="AP57" s="603">
        <f>AB57*$O57/100*(1-IEVADE!$B$74)</f>
        <v>19.946486308883177</v>
      </c>
      <c r="AQ57" s="603">
        <f>AC57*$O57/100*(1-IEVADE!$B$74)</f>
        <v>53.134105440362099</v>
      </c>
      <c r="AR57" s="603">
        <f>AE57*$O57/100*(IEVADE!$B$74)</f>
        <v>0</v>
      </c>
      <c r="AS57" s="603">
        <f>AF57*$O57/100*(IEVADE!$B$74)</f>
        <v>0</v>
      </c>
      <c r="AT57" s="603">
        <f>AG57*$O57/100*(IEVADE!$B$74)</f>
        <v>0.22444495024130542</v>
      </c>
      <c r="AU57" s="603">
        <f>AD57*$O57/100*(IEVADE!$B$74)</f>
        <v>5.0493526040424834</v>
      </c>
      <c r="AV57" s="603">
        <f>AH57*$O57/100*(IEVADE!$B$74)</f>
        <v>9.3260452262754114</v>
      </c>
      <c r="AW57" s="603">
        <f>AI57*$O57/100*(IEVADE!$B$74)</f>
        <v>8.1719166938817001</v>
      </c>
      <c r="AX57" s="603">
        <f>AJ57*$O57/100*(IEVADE!$B$74)</f>
        <v>22.771759474440902</v>
      </c>
      <c r="AY57" s="623">
        <f>(AK57+AR57)*IEVADE!$D$69*IEVADE!$G$66+IEVADE!$B$66*(1-IEVADE!$D$69)*(AK57+AR57)</f>
        <v>0</v>
      </c>
      <c r="AZ57" s="623">
        <f>(AS57+AL57)*IEVADE!$C$66</f>
        <v>5.6552255488893985</v>
      </c>
      <c r="BA57" s="623">
        <f>(AT57+AM57)*IEVADE!$D$66</f>
        <v>127.75417428599205</v>
      </c>
      <c r="BB57" s="623">
        <f>(AU57+AN57)*IEVADE!$E$66</f>
        <v>658.57564916432466</v>
      </c>
      <c r="BC57" s="623">
        <f>(AV57+AO57)*IEVADE!$F$66</f>
        <v>618.72415556162923</v>
      </c>
      <c r="BD57" s="598" t="str">
        <f t="shared" si="2"/>
        <v>V2</v>
      </c>
      <c r="BE57" s="603">
        <f>IF(OR(BD57="V1", BD57="V2",BD57="V3",BD57="KC"),(O57-AP57-AW57)*IEVADE!$B$39,(O57-AP57-AW57)*IEVADE!$B$40)</f>
        <v>1103.8903701680808</v>
      </c>
      <c r="BF57" s="603">
        <f t="shared" si="3"/>
        <v>306.81883439275452</v>
      </c>
    </row>
    <row r="58" spans="1:58">
      <c r="A58" s="161">
        <f t="shared" si="4"/>
        <v>1</v>
      </c>
      <c r="B58" s="161">
        <v>53</v>
      </c>
      <c r="C58" s="382" t="s">
        <v>378</v>
      </c>
      <c r="D58" s="382">
        <v>53</v>
      </c>
      <c r="E58" s="382" t="s">
        <v>145</v>
      </c>
      <c r="F58" s="382">
        <v>1</v>
      </c>
      <c r="G58" s="382" t="str">
        <f t="shared" si="1"/>
        <v>1_KKC_V2</v>
      </c>
      <c r="H58" s="517">
        <f>starp_rezult!$I$24</f>
        <v>16</v>
      </c>
      <c r="I58" s="517">
        <f>starp_rezult!$I$25</f>
        <v>14</v>
      </c>
      <c r="J58" s="566">
        <f>starp_rezult!$I$26</f>
        <v>11.316792407873782</v>
      </c>
      <c r="K58" s="566">
        <f>starp_rezult!$I$27</f>
        <v>13.691336194456174</v>
      </c>
      <c r="L58" s="566">
        <f>starp_rezult!$I$28</f>
        <v>12.010495716789208</v>
      </c>
      <c r="M58" s="566">
        <f>starp_rezult!$I$29</f>
        <v>29.339637843772472</v>
      </c>
      <c r="N58" s="517">
        <f>starp_rezult!$I$30</f>
        <v>2589.6615106985382</v>
      </c>
      <c r="O58" s="517">
        <f>starp_rezult!$I$31</f>
        <v>163.59303135497768</v>
      </c>
      <c r="P58" s="517">
        <f>starp_rezult!$I$32</f>
        <v>0</v>
      </c>
      <c r="Q58" s="517">
        <f>starp_rezult!$I$33</f>
        <v>0</v>
      </c>
      <c r="R58" s="517" t="str">
        <f>starp_rezult!$I$34</f>
        <v/>
      </c>
      <c r="S58" s="517" t="str">
        <f>starp_rezult!$I$35</f>
        <v/>
      </c>
      <c r="T58" s="517" t="str">
        <f>starp_rezult!$I$36</f>
        <v/>
      </c>
      <c r="U58" s="517">
        <f>starp_rezult!$I$37</f>
        <v>0</v>
      </c>
      <c r="V58" s="382">
        <v>53</v>
      </c>
      <c r="W58" s="640">
        <v>0.59021171140413142</v>
      </c>
      <c r="X58" s="640">
        <v>4.5387127498547137</v>
      </c>
      <c r="Y58" s="640">
        <v>15.318908297543565</v>
      </c>
      <c r="Z58" s="640">
        <v>24.10003995937171</v>
      </c>
      <c r="AA58" s="640">
        <v>33.929351064078681</v>
      </c>
      <c r="AB58" s="640">
        <v>21.522776217747186</v>
      </c>
      <c r="AC58" s="640">
        <v>99.999999999999972</v>
      </c>
      <c r="AD58" s="640">
        <v>27.553988455682578</v>
      </c>
      <c r="AE58" s="640">
        <v>2.7924209344380509E-2</v>
      </c>
      <c r="AF58" s="640">
        <v>1.0110342901764819</v>
      </c>
      <c r="AG58" s="640">
        <v>16.435574617948966</v>
      </c>
      <c r="AH58" s="640">
        <v>31.854849946632878</v>
      </c>
      <c r="AI58" s="640">
        <v>23.116628480214715</v>
      </c>
      <c r="AJ58" s="640">
        <v>100</v>
      </c>
      <c r="AK58" s="603">
        <f>W58*$O58/100*(1-IEVADE!$B$74)</f>
        <v>0.67588166106867775</v>
      </c>
      <c r="AL58" s="603">
        <f>X58*$O58/100*(1-IEVADE!$B$74)</f>
        <v>5.1975124403875341</v>
      </c>
      <c r="AM58" s="603">
        <f>Y58*$O58/100*(1-IEVADE!$B$74)</f>
        <v>17.542466518108505</v>
      </c>
      <c r="AN58" s="603">
        <f>Z58*$O58/100*(1-IEVADE!$B$74)</f>
        <v>27.598190149107978</v>
      </c>
      <c r="AO58" s="603">
        <f>AA58*$O58/100*(1-IEVADE!$B$74)</f>
        <v>38.854237747359079</v>
      </c>
      <c r="AP58" s="603">
        <f>AB58*$O58/100*(1-IEVADE!$B$74)</f>
        <v>24.646833432452585</v>
      </c>
      <c r="AQ58" s="603">
        <f>AC58*$O58/100*(1-IEVADE!$B$74)</f>
        <v>114.51512194848434</v>
      </c>
      <c r="AR58" s="603">
        <f>AE58*$O58/100*(IEVADE!$B$74)</f>
        <v>1.3704618164514605E-2</v>
      </c>
      <c r="AS58" s="603">
        <f>AF58*$O58/100*(IEVADE!$B$74)</f>
        <v>0.4961944930013964</v>
      </c>
      <c r="AT58" s="603">
        <f>AG58*$O58/100*(IEVADE!$B$74)</f>
        <v>8.0662364214336009</v>
      </c>
      <c r="AU58" s="603">
        <f>AD58*$O58/100*(IEVADE!$B$74)</f>
        <v>13.522921492155518</v>
      </c>
      <c r="AV58" s="603">
        <f>AH58*$O58/100*(IEVADE!$B$74)</f>
        <v>15.633694398382865</v>
      </c>
      <c r="AW58" s="603">
        <f>AI58*$O58/100*(IEVADE!$B$74)</f>
        <v>11.345157983355408</v>
      </c>
      <c r="AX58" s="603">
        <f>AJ58*$O58/100*(IEVADE!$B$74)</f>
        <v>49.077909406493305</v>
      </c>
      <c r="AY58" s="623">
        <f>(AK58+AR58)*IEVADE!$D$69*IEVADE!$G$66+IEVADE!$B$66*(1-IEVADE!$D$69)*(AK58+AR58)</f>
        <v>58.614833734821346</v>
      </c>
      <c r="AZ58" s="623">
        <f>(AS58+AL58)*IEVADE!$C$66</f>
        <v>370.09095067028045</v>
      </c>
      <c r="BA58" s="623">
        <f>(AT58+AM58)*IEVADE!$D$66</f>
        <v>1536.5221763725262</v>
      </c>
      <c r="BB58" s="623">
        <f>(AU58+AN58)*IEVADE!$E$66</f>
        <v>1850.4500238568573</v>
      </c>
      <c r="BC58" s="623">
        <f>(AV58+AO58)*IEVADE!$F$66</f>
        <v>1089.7586429148389</v>
      </c>
      <c r="BD58" s="598" t="str">
        <f t="shared" si="2"/>
        <v>V2</v>
      </c>
      <c r="BE58" s="603">
        <f>IF(OR(BD58="V1", BD58="V2",BD58="V3",BD58="KC"),(O58-AP58-AW58)*IEVADE!$B$39,(O58-AP58-AW58)*IEVADE!$B$40)</f>
        <v>2947.58402259482</v>
      </c>
      <c r="BF58" s="603">
        <f t="shared" si="3"/>
        <v>1957.8526049545039</v>
      </c>
    </row>
    <row r="59" spans="1:58">
      <c r="A59" s="161">
        <f t="shared" si="4"/>
        <v>1</v>
      </c>
      <c r="B59" s="161">
        <v>54</v>
      </c>
      <c r="C59" s="382" t="s">
        <v>378</v>
      </c>
      <c r="D59" s="382">
        <v>54</v>
      </c>
      <c r="E59" s="382" t="s">
        <v>145</v>
      </c>
      <c r="F59" s="382">
        <v>1</v>
      </c>
      <c r="G59" s="382" t="str">
        <f t="shared" si="1"/>
        <v>1_KKC_V2</v>
      </c>
      <c r="H59" s="517">
        <f>starp_rezult!$J$24</f>
        <v>21</v>
      </c>
      <c r="I59" s="517">
        <f>starp_rezult!$J$25</f>
        <v>19</v>
      </c>
      <c r="J59" s="566">
        <f>starp_rezult!$J$26</f>
        <v>14.778360368120108</v>
      </c>
      <c r="K59" s="566">
        <f>starp_rezult!$J$27</f>
        <v>17.566452397765804</v>
      </c>
      <c r="L59" s="566">
        <f>starp_rezult!$J$28</f>
        <v>14.368159937489482</v>
      </c>
      <c r="M59" s="566">
        <f>starp_rezult!$J$29</f>
        <v>33.963207126449042</v>
      </c>
      <c r="N59" s="517">
        <f>starp_rezult!$J$30</f>
        <v>2094.6743035556065</v>
      </c>
      <c r="O59" s="517">
        <f>starp_rezult!$J$31</f>
        <v>238.54090983442325</v>
      </c>
      <c r="P59" s="517">
        <f>starp_rezult!$J$32</f>
        <v>9.5366179445622201</v>
      </c>
      <c r="Q59" s="517">
        <f>starp_rezult!$J$33</f>
        <v>416.76898196684101</v>
      </c>
      <c r="R59" s="517">
        <f>starp_rezult!$J$34</f>
        <v>17.068861596017168</v>
      </c>
      <c r="S59" s="517">
        <f>starp_rezult!$J$35</f>
        <v>13.614532962329074</v>
      </c>
      <c r="T59" s="517">
        <f>starp_rezult!$J$36</f>
        <v>14.447045142503976</v>
      </c>
      <c r="U59" s="517">
        <f>starp_rezult!$J$37</f>
        <v>168.50479648954556</v>
      </c>
      <c r="V59" s="382">
        <v>54</v>
      </c>
      <c r="W59" s="640">
        <v>1.5436563769913025</v>
      </c>
      <c r="X59" s="640">
        <v>7.9287555339299711</v>
      </c>
      <c r="Y59" s="640">
        <v>19.362511550135544</v>
      </c>
      <c r="Z59" s="640">
        <v>27.758280791041635</v>
      </c>
      <c r="AA59" s="640">
        <v>23.792090253919049</v>
      </c>
      <c r="AB59" s="640">
        <v>19.614705493982502</v>
      </c>
      <c r="AC59" s="640">
        <v>100</v>
      </c>
      <c r="AD59" s="640">
        <v>30.635003592964743</v>
      </c>
      <c r="AE59" s="640">
        <v>0.27937698515743215</v>
      </c>
      <c r="AF59" s="640">
        <v>3.6976343657517443</v>
      </c>
      <c r="AG59" s="640">
        <v>22.92185499835697</v>
      </c>
      <c r="AH59" s="640">
        <v>22.911992092142182</v>
      </c>
      <c r="AI59" s="640">
        <v>19.554137965626918</v>
      </c>
      <c r="AJ59" s="640">
        <v>100</v>
      </c>
      <c r="AK59" s="603">
        <f>W59*$O59/100*(1-IEVADE!$B$74)</f>
        <v>2.5775763764745032</v>
      </c>
      <c r="AL59" s="603">
        <f>X59*$O59/100*(1-IEVADE!$B$74)</f>
        <v>13.239327912428614</v>
      </c>
      <c r="AM59" s="603">
        <f>Y59*$O59/100*(1-IEVADE!$B$74)</f>
        <v>32.331257852942031</v>
      </c>
      <c r="AN59" s="603">
        <f>Z59*$O59/100*(1-IEVADE!$B$74)</f>
        <v>46.35039888734125</v>
      </c>
      <c r="AO59" s="603">
        <f>AA59*$O59/100*(1-IEVADE!$B$74)</f>
        <v>39.727707992227941</v>
      </c>
      <c r="AP59" s="603">
        <f>AB59*$O59/100*(1-IEVADE!$B$74)</f>
        <v>32.752367862681922</v>
      </c>
      <c r="AQ59" s="603">
        <f>AC59*$O59/100*(1-IEVADE!$B$74)</f>
        <v>166.97863688409626</v>
      </c>
      <c r="AR59" s="603">
        <f>AE59*$O59/100*(IEVADE!$B$74)</f>
        <v>0.19992852067875605</v>
      </c>
      <c r="AS59" s="603">
        <f>AF59*$O59/100*(IEVADE!$B$74)</f>
        <v>2.646111197524355</v>
      </c>
      <c r="AT59" s="603">
        <f>AG59*$O59/100*(IEVADE!$B$74)</f>
        <v>16.403400439202382</v>
      </c>
      <c r="AU59" s="603">
        <f>AD59*$O59/100*(IEVADE!$B$74)</f>
        <v>21.923104889539903</v>
      </c>
      <c r="AV59" s="603">
        <f>AH59*$O59/100*(IEVADE!$B$74)</f>
        <v>16.396342319336117</v>
      </c>
      <c r="AW59" s="603">
        <f>AI59*$O59/100*(IEVADE!$B$74)</f>
        <v>13.993385584045447</v>
      </c>
      <c r="AX59" s="603">
        <f>AJ59*$O59/100*(IEVADE!$B$74)</f>
        <v>71.562272950326971</v>
      </c>
      <c r="AY59" s="623">
        <f>(AK59+AR59)*IEVADE!$D$69*IEVADE!$G$66+IEVADE!$B$66*(1-IEVADE!$D$69)*(AK59+AR59)</f>
        <v>236.08791625802701</v>
      </c>
      <c r="AZ59" s="623">
        <f>(AS59+AL59)*IEVADE!$C$66</f>
        <v>1032.5535421469431</v>
      </c>
      <c r="BA59" s="623">
        <f>(AT59+AM59)*IEVADE!$D$66</f>
        <v>2924.0794975286649</v>
      </c>
      <c r="BB59" s="623">
        <f>(AU59+AN59)*IEVADE!$E$66</f>
        <v>3072.3076699596522</v>
      </c>
      <c r="BC59" s="623">
        <f>(AV59+AO59)*IEVADE!$F$66</f>
        <v>1122.4810062312813</v>
      </c>
      <c r="BD59" s="598" t="str">
        <f t="shared" si="2"/>
        <v>V2</v>
      </c>
      <c r="BE59" s="603">
        <f>IF(OR(BD59="V1", BD59="V2",BD59="V3",BD59="KC"),(O59-AP59-AW59)*IEVADE!$B$39,(O59-AP59-AW59)*IEVADE!$B$40)</f>
        <v>4430.4681125557745</v>
      </c>
      <c r="BF59" s="603">
        <f t="shared" si="3"/>
        <v>3957.0415195687947</v>
      </c>
    </row>
    <row r="60" spans="1:58">
      <c r="A60" s="161">
        <f t="shared" si="4"/>
        <v>1</v>
      </c>
      <c r="B60" s="161">
        <v>55</v>
      </c>
      <c r="C60" s="382" t="s">
        <v>378</v>
      </c>
      <c r="D60" s="382">
        <v>55</v>
      </c>
      <c r="E60" s="382" t="s">
        <v>145</v>
      </c>
      <c r="F60" s="382">
        <v>1</v>
      </c>
      <c r="G60" s="382" t="str">
        <f t="shared" si="1"/>
        <v>1_KKC_V2</v>
      </c>
      <c r="H60" s="517">
        <f>starp_rezult!$K$24</f>
        <v>26</v>
      </c>
      <c r="I60" s="517">
        <f>starp_rezult!$K$25</f>
        <v>24</v>
      </c>
      <c r="J60" s="566">
        <f>starp_rezult!$K$26</f>
        <v>19.259407141121386</v>
      </c>
      <c r="K60" s="566">
        <f>starp_rezult!$K$27</f>
        <v>20.831627406003502</v>
      </c>
      <c r="L60" s="566">
        <f>starp_rezult!$K$28</f>
        <v>19.826566289393163</v>
      </c>
      <c r="M60" s="566">
        <f>starp_rezult!$K$29</f>
        <v>12.530357604564799</v>
      </c>
      <c r="N60" s="517">
        <f>starp_rezult!$K$30</f>
        <v>405.86216840519029</v>
      </c>
      <c r="O60" s="517">
        <f>starp_rezult!$K$31</f>
        <v>110.9647264477084</v>
      </c>
      <c r="P60" s="517">
        <f>starp_rezult!$K$32</f>
        <v>0</v>
      </c>
      <c r="Q60" s="517">
        <f>starp_rezult!$K$33</f>
        <v>0</v>
      </c>
      <c r="R60" s="517" t="str">
        <f>starp_rezult!$K$34</f>
        <v/>
      </c>
      <c r="S60" s="517" t="str">
        <f>starp_rezult!$K$35</f>
        <v/>
      </c>
      <c r="T60" s="517" t="str">
        <f>starp_rezult!$K$36</f>
        <v/>
      </c>
      <c r="U60" s="517">
        <f>starp_rezult!$K$37</f>
        <v>0</v>
      </c>
      <c r="V60" s="382">
        <v>55</v>
      </c>
      <c r="W60" s="640">
        <v>3.0483216868880274</v>
      </c>
      <c r="X60" s="640">
        <v>18.126107057901319</v>
      </c>
      <c r="Y60" s="640">
        <v>26.770509098955952</v>
      </c>
      <c r="Z60" s="640">
        <v>23.288440860152846</v>
      </c>
      <c r="AA60" s="640">
        <v>10.915608026535995</v>
      </c>
      <c r="AB60" s="640">
        <v>17.851013269565851</v>
      </c>
      <c r="AC60" s="640">
        <v>99.999999999999986</v>
      </c>
      <c r="AD60" s="640">
        <v>28.691874991002376</v>
      </c>
      <c r="AE60" s="640">
        <v>0.68805304938196143</v>
      </c>
      <c r="AF60" s="640">
        <v>8.5860727301078104</v>
      </c>
      <c r="AG60" s="640">
        <v>33.835490226898628</v>
      </c>
      <c r="AH60" s="640">
        <v>12.085224951688366</v>
      </c>
      <c r="AI60" s="640">
        <v>16.113284050920857</v>
      </c>
      <c r="AJ60" s="640">
        <v>99.999999999999986</v>
      </c>
      <c r="AK60" s="603">
        <f>W60*$O60/100*(1-IEVADE!$B$74)</f>
        <v>2.3677932747710289</v>
      </c>
      <c r="AL60" s="603">
        <f>X60*$O60/100*(1-IEVADE!$B$74)</f>
        <v>14.079509578693273</v>
      </c>
      <c r="AM60" s="603">
        <f>Y60*$O60/100*(1-IEVADE!$B$74)</f>
        <v>20.794075533220749</v>
      </c>
      <c r="AN60" s="603">
        <f>Z60*$O60/100*(1-IEVADE!$B$74)</f>
        <v>18.089368286083467</v>
      </c>
      <c r="AO60" s="603">
        <f>AA60*$O60/100*(1-IEVADE!$B$74)</f>
        <v>8.4787322107248375</v>
      </c>
      <c r="AP60" s="603">
        <f>AB60*$O60/100*(1-IEVADE!$B$74)</f>
        <v>13.865829629902512</v>
      </c>
      <c r="AQ60" s="603">
        <f>AC60*$O60/100*(1-IEVADE!$B$74)</f>
        <v>77.675308513395862</v>
      </c>
      <c r="AR60" s="603">
        <f>AE60*$O60/100*(IEVADE!$B$74)</f>
        <v>0.22904885521854285</v>
      </c>
      <c r="AS60" s="603">
        <f>AF60*$O60/100*(IEVADE!$B$74)</f>
        <v>2.8582536352696262</v>
      </c>
      <c r="AT60" s="603">
        <f>AG60*$O60/100*(IEVADE!$B$74)</f>
        <v>11.263637751755752</v>
      </c>
      <c r="AU60" s="603">
        <f>AD60*$O60/100*(IEVADE!$B$74)</f>
        <v>9.5513581789452733</v>
      </c>
      <c r="AV60" s="603">
        <f>AH60*$O60/100*(IEVADE!$B$74)</f>
        <v>4.0231010424693583</v>
      </c>
      <c r="AW60" s="603">
        <f>AI60*$O60/100*(IEVADE!$B$74)</f>
        <v>5.3640184706539671</v>
      </c>
      <c r="AX60" s="603">
        <f>AJ60*$O60/100*(IEVADE!$B$74)</f>
        <v>33.289417934312517</v>
      </c>
      <c r="AY60" s="623">
        <f>(AK60+AR60)*IEVADE!$D$69*IEVADE!$G$66+IEVADE!$B$66*(1-IEVADE!$D$69)*(AK60+AR60)</f>
        <v>220.73158104911357</v>
      </c>
      <c r="AZ60" s="623">
        <f>(AS60+AL60)*IEVADE!$C$66</f>
        <v>1100.9546089075884</v>
      </c>
      <c r="BA60" s="623">
        <f>(AT60+AM60)*IEVADE!$D$66</f>
        <v>1923.46279709859</v>
      </c>
      <c r="BB60" s="623">
        <f>(AU60+AN60)*IEVADE!$E$66</f>
        <v>1243.8326909262935</v>
      </c>
      <c r="BC60" s="623">
        <f>(AV60+AO60)*IEVADE!$F$66</f>
        <v>250.0366650638839</v>
      </c>
      <c r="BD60" s="598" t="str">
        <f t="shared" si="2"/>
        <v>V2</v>
      </c>
      <c r="BE60" s="603">
        <f>IF(OR(BD60="V1", BD60="V2",BD60="V3",BD60="KC"),(O60-AP60-AW60)*IEVADE!$B$39,(O60-AP60-AW60)*IEVADE!$B$40)</f>
        <v>2119.0756898192094</v>
      </c>
      <c r="BF60" s="603">
        <f t="shared" si="3"/>
        <v>2619.9426532262596</v>
      </c>
    </row>
    <row r="61" spans="1:58">
      <c r="A61" s="161">
        <f t="shared" si="4"/>
        <v>1</v>
      </c>
      <c r="B61" s="161">
        <v>56</v>
      </c>
      <c r="C61" s="382" t="s">
        <v>378</v>
      </c>
      <c r="D61" s="382">
        <v>56</v>
      </c>
      <c r="E61" s="382" t="s">
        <v>145</v>
      </c>
      <c r="F61" s="382">
        <v>1</v>
      </c>
      <c r="G61" s="382" t="str">
        <f t="shared" si="1"/>
        <v>1_KKC_V2</v>
      </c>
      <c r="H61" s="517">
        <f>starp_rezult!$L$24</f>
        <v>31</v>
      </c>
      <c r="I61" s="517">
        <f>starp_rezult!$L$25</f>
        <v>29</v>
      </c>
      <c r="J61" s="566">
        <f>starp_rezult!$L$26</f>
        <v>21.865722602895723</v>
      </c>
      <c r="K61" s="566">
        <f>starp_rezult!$L$27</f>
        <v>23.567167743622839</v>
      </c>
      <c r="L61" s="566">
        <f>starp_rezult!$L$28</f>
        <v>22.293197531086506</v>
      </c>
      <c r="M61" s="566">
        <f>starp_rezult!$L$29</f>
        <v>15.676709073782918</v>
      </c>
      <c r="N61" s="517">
        <f>starp_rezult!$L$30</f>
        <v>401.62458441582987</v>
      </c>
      <c r="O61" s="517">
        <f>starp_rezult!$L$31</f>
        <v>155.93204080880415</v>
      </c>
      <c r="P61" s="517">
        <f>starp_rezult!$L$32</f>
        <v>0</v>
      </c>
      <c r="Q61" s="517">
        <f>starp_rezult!$L$33</f>
        <v>0</v>
      </c>
      <c r="R61" s="517" t="str">
        <f>starp_rezult!$L$34</f>
        <v/>
      </c>
      <c r="S61" s="517" t="str">
        <f>starp_rezult!$L$35</f>
        <v/>
      </c>
      <c r="T61" s="517" t="str">
        <f>starp_rezult!$L$36</f>
        <v/>
      </c>
      <c r="U61" s="517">
        <f>starp_rezult!$L$37</f>
        <v>0</v>
      </c>
      <c r="V61" s="382">
        <v>56</v>
      </c>
      <c r="W61" s="640">
        <v>10.885363848480315</v>
      </c>
      <c r="X61" s="640">
        <v>24.536041197813617</v>
      </c>
      <c r="Y61" s="640">
        <v>26.621915964513278</v>
      </c>
      <c r="Z61" s="640">
        <v>14.697710070309784</v>
      </c>
      <c r="AA61" s="640">
        <v>8.1219891716835324</v>
      </c>
      <c r="AB61" s="640">
        <v>15.136979747199481</v>
      </c>
      <c r="AC61" s="640">
        <v>100.00000000000001</v>
      </c>
      <c r="AD61" s="640">
        <v>25.710646028937912</v>
      </c>
      <c r="AE61" s="640">
        <v>3.190467567741289</v>
      </c>
      <c r="AF61" s="640">
        <v>12.79338914845771</v>
      </c>
      <c r="AG61" s="640">
        <v>33.750371262387482</v>
      </c>
      <c r="AH61" s="640">
        <v>9.3283080093294508</v>
      </c>
      <c r="AI61" s="640">
        <v>15.226817983146161</v>
      </c>
      <c r="AJ61" s="640">
        <v>100</v>
      </c>
      <c r="AK61" s="603">
        <f>W61*$O61/100*(1-IEVADE!$B$74)</f>
        <v>11.881638998879396</v>
      </c>
      <c r="AL61" s="603">
        <f>X61*$O61/100*(1-IEVADE!$B$74)</f>
        <v>26.781684841407806</v>
      </c>
      <c r="AM61" s="603">
        <f>Y61*$O61/100*(1-IEVADE!$B$74)</f>
        <v>29.05846780610927</v>
      </c>
      <c r="AN61" s="603">
        <f>Z61*$O61/100*(1-IEVADE!$B$74)</f>
        <v>16.042907485356618</v>
      </c>
      <c r="AO61" s="603">
        <f>AA61*$O61/100*(1-IEVADE!$B$74)</f>
        <v>8.8653484287733537</v>
      </c>
      <c r="AP61" s="603">
        <f>AB61*$O61/100*(1-IEVADE!$B$74)</f>
        <v>16.522381005636458</v>
      </c>
      <c r="AQ61" s="603">
        <f>AC61*$O61/100*(1-IEVADE!$B$74)</f>
        <v>109.15242856616291</v>
      </c>
      <c r="AR61" s="603">
        <f>AE61*$O61/100*(IEVADE!$B$74)</f>
        <v>1.4924883569166025</v>
      </c>
      <c r="AS61" s="603">
        <f>AF61*$O61/100*(IEVADE!$B$74)</f>
        <v>5.9846978363406587</v>
      </c>
      <c r="AT61" s="603">
        <f>AG61*$O61/100*(IEVADE!$B$74)</f>
        <v>15.788292806996685</v>
      </c>
      <c r="AU61" s="603">
        <f>AD61*$O61/100*(IEVADE!$B$74)</f>
        <v>12.027340517415194</v>
      </c>
      <c r="AV61" s="603">
        <f>AH61*$O61/100*(IEVADE!$B$74)</f>
        <v>4.3637463155635627</v>
      </c>
      <c r="AW61" s="603">
        <f>AI61*$O61/100*(IEVADE!$B$74)</f>
        <v>7.1230464094085395</v>
      </c>
      <c r="AX61" s="603">
        <f>AJ61*$O61/100*(IEVADE!$B$74)</f>
        <v>46.779612242641242</v>
      </c>
      <c r="AY61" s="623">
        <f>(AK61+AR61)*IEVADE!$D$69*IEVADE!$G$66+IEVADE!$B$66*(1-IEVADE!$D$69)*(AK61+AR61)</f>
        <v>1136.8008252426598</v>
      </c>
      <c r="AZ61" s="623">
        <f>(AS61+AL61)*IEVADE!$C$66</f>
        <v>2129.8148740536503</v>
      </c>
      <c r="BA61" s="623">
        <f>(AT61+AM61)*IEVADE!$D$66</f>
        <v>2690.8056367863574</v>
      </c>
      <c r="BB61" s="623">
        <f>(AU61+AN61)*IEVADE!$E$66</f>
        <v>1263.1611601247316</v>
      </c>
      <c r="BC61" s="623">
        <f>(AV61+AO61)*IEVADE!$F$66</f>
        <v>264.58189488673833</v>
      </c>
      <c r="BD61" s="598" t="str">
        <f t="shared" si="2"/>
        <v>V2</v>
      </c>
      <c r="BE61" s="603">
        <f>IF(OR(BD61="V1", BD61="V2",BD61="V3",BD61="KC"),(O61-AP61-AW61)*IEVADE!$B$39,(O61-AP61-AW61)*IEVADE!$B$40)</f>
        <v>3055.8207693958366</v>
      </c>
      <c r="BF61" s="603">
        <f t="shared" si="3"/>
        <v>4429.3436216983</v>
      </c>
    </row>
    <row r="62" spans="1:58">
      <c r="A62" s="161">
        <f t="shared" si="4"/>
        <v>1</v>
      </c>
      <c r="B62" s="161">
        <v>57</v>
      </c>
      <c r="C62" s="382" t="s">
        <v>378</v>
      </c>
      <c r="D62" s="382">
        <v>57</v>
      </c>
      <c r="E62" s="382" t="s">
        <v>145</v>
      </c>
      <c r="F62" s="382">
        <v>1</v>
      </c>
      <c r="G62" s="382" t="str">
        <f t="shared" si="1"/>
        <v>1_KKC_V2</v>
      </c>
      <c r="H62" s="517">
        <f>starp_rezult!$M$24</f>
        <v>36</v>
      </c>
      <c r="I62" s="517">
        <f>starp_rezult!$M$25</f>
        <v>34</v>
      </c>
      <c r="J62" s="566">
        <f>starp_rezult!$M$26</f>
        <v>24.052021663791688</v>
      </c>
      <c r="K62" s="566">
        <f>starp_rezult!$M$27</f>
        <v>25.863409508667893</v>
      </c>
      <c r="L62" s="566">
        <f>starp_rezult!$M$28</f>
        <v>24.540588905397282</v>
      </c>
      <c r="M62" s="566">
        <f>starp_rezult!$M$29</f>
        <v>18.964772084472536</v>
      </c>
      <c r="N62" s="517">
        <f>starp_rezult!$M$30</f>
        <v>400.94775461844915</v>
      </c>
      <c r="O62" s="517">
        <f>starp_rezult!$M$31</f>
        <v>206.10480542091358</v>
      </c>
      <c r="P62" s="517">
        <f>starp_rezult!$M$32</f>
        <v>0</v>
      </c>
      <c r="Q62" s="517">
        <f>starp_rezult!$M$33</f>
        <v>0</v>
      </c>
      <c r="R62" s="517" t="str">
        <f>starp_rezult!$M$34</f>
        <v/>
      </c>
      <c r="S62" s="517" t="str">
        <f>starp_rezult!$M$35</f>
        <v/>
      </c>
      <c r="T62" s="517" t="str">
        <f>starp_rezult!$M$36</f>
        <v/>
      </c>
      <c r="U62" s="517">
        <f>starp_rezult!$M$37</f>
        <v>0</v>
      </c>
      <c r="V62" s="382">
        <v>57</v>
      </c>
      <c r="W62" s="640">
        <v>17.370884559616652</v>
      </c>
      <c r="X62" s="640">
        <v>27.310661523616915</v>
      </c>
      <c r="Y62" s="640">
        <v>24.33766410375458</v>
      </c>
      <c r="Z62" s="640">
        <v>10.661355877540842</v>
      </c>
      <c r="AA62" s="640">
        <v>4.867014647621084</v>
      </c>
      <c r="AB62" s="640">
        <v>15.452419287849928</v>
      </c>
      <c r="AC62" s="640">
        <v>100</v>
      </c>
      <c r="AD62" s="640">
        <v>23.731458009055292</v>
      </c>
      <c r="AE62" s="640">
        <v>6.5403358000989202</v>
      </c>
      <c r="AF62" s="640">
        <v>24.831082949447886</v>
      </c>
      <c r="AG62" s="640">
        <v>22.883035021641739</v>
      </c>
      <c r="AH62" s="640">
        <v>6.9916327498824042</v>
      </c>
      <c r="AI62" s="640">
        <v>15.022455469873751</v>
      </c>
      <c r="AJ62" s="640">
        <v>99.999999999999986</v>
      </c>
      <c r="AK62" s="603">
        <f>W62*$O62/100*(1-IEVADE!$B$74)</f>
        <v>25.061559475042596</v>
      </c>
      <c r="AL62" s="603">
        <f>X62*$O62/100*(1-IEVADE!$B$74)</f>
        <v>39.402010054690464</v>
      </c>
      <c r="AM62" s="603">
        <f>Y62*$O62/100*(1-IEVADE!$B$74)</f>
        <v>35.112766671527233</v>
      </c>
      <c r="AN62" s="603">
        <f>Z62*$O62/100*(1-IEVADE!$B$74)</f>
        <v>15.381496750645677</v>
      </c>
      <c r="AO62" s="603">
        <f>AA62*$O62/100*(1-IEVADE!$B$74)</f>
        <v>7.0218057485007579</v>
      </c>
      <c r="AP62" s="603">
        <f>AB62*$O62/100*(1-IEVADE!$B$74)</f>
        <v>22.293725094232769</v>
      </c>
      <c r="AQ62" s="603">
        <f>AC62*$O62/100*(1-IEVADE!$B$74)</f>
        <v>144.27336379463949</v>
      </c>
      <c r="AR62" s="603">
        <f>AE62*$O62/100*(IEVADE!$B$74)</f>
        <v>4.0439839124004697</v>
      </c>
      <c r="AS62" s="603">
        <f>AF62*$O62/100*(IEVADE!$B$74)</f>
        <v>15.353416559059564</v>
      </c>
      <c r="AT62" s="603">
        <f>AG62*$O62/100*(IEVADE!$B$74)</f>
        <v>14.148910441726263</v>
      </c>
      <c r="AU62" s="603">
        <f>AD62*$O62/100*(IEVADE!$B$74)</f>
        <v>14.673502605932766</v>
      </c>
      <c r="AV62" s="603">
        <f>AH62*$O62/100*(IEVADE!$B$74)</f>
        <v>4.3230273224669995</v>
      </c>
      <c r="AW62" s="603">
        <f>AI62*$O62/100*(IEVADE!$B$74)</f>
        <v>9.2886007846880041</v>
      </c>
      <c r="AX62" s="603">
        <f>AJ62*$O62/100*(IEVADE!$B$74)</f>
        <v>61.831441626274064</v>
      </c>
      <c r="AY62" s="623">
        <f>(AK62+AR62)*IEVADE!$D$69*IEVADE!$G$66+IEVADE!$B$66*(1-IEVADE!$D$69)*(AK62+AR62)</f>
        <v>2473.9711879326605</v>
      </c>
      <c r="AZ62" s="623">
        <f>(AS62+AL62)*IEVADE!$C$66</f>
        <v>3559.102729893752</v>
      </c>
      <c r="BA62" s="623">
        <f>(AT62+AM62)*IEVADE!$D$66</f>
        <v>2955.7006267952097</v>
      </c>
      <c r="BB62" s="623">
        <f>(AU62+AN62)*IEVADE!$E$66</f>
        <v>1352.4749710460299</v>
      </c>
      <c r="BC62" s="623">
        <f>(AV62+AO62)*IEVADE!$F$66</f>
        <v>226.89666141935515</v>
      </c>
      <c r="BD62" s="598" t="str">
        <f t="shared" si="2"/>
        <v>V2</v>
      </c>
      <c r="BE62" s="603">
        <f>IF(OR(BD62="V1", BD62="V2",BD62="V3",BD62="KC"),(O62-AP62-AW62)*IEVADE!$B$39,(O62-AP62-AW62)*IEVADE!$B$40)</f>
        <v>4031.4692774200339</v>
      </c>
      <c r="BF62" s="603">
        <f t="shared" si="3"/>
        <v>6536.6768996669725</v>
      </c>
    </row>
    <row r="63" spans="1:58">
      <c r="A63" s="161">
        <f t="shared" si="4"/>
        <v>1</v>
      </c>
      <c r="B63" s="161">
        <v>58</v>
      </c>
      <c r="C63" s="382" t="s">
        <v>378</v>
      </c>
      <c r="D63" s="382">
        <v>58</v>
      </c>
      <c r="E63" s="382" t="s">
        <v>145</v>
      </c>
      <c r="F63" s="382">
        <v>1</v>
      </c>
      <c r="G63" s="382" t="str">
        <f t="shared" si="1"/>
        <v>1_KKC_V2</v>
      </c>
      <c r="H63" s="517">
        <f>starp_rezult!$N$24</f>
        <v>41</v>
      </c>
      <c r="I63" s="517">
        <f>starp_rezult!$N$25</f>
        <v>39</v>
      </c>
      <c r="J63" s="566">
        <f>starp_rezult!$N$26</f>
        <v>25.894628821074058</v>
      </c>
      <c r="K63" s="566">
        <f>starp_rezult!$N$27</f>
        <v>27.801207385601916</v>
      </c>
      <c r="L63" s="566">
        <f>starp_rezult!$N$28</f>
        <v>26.597181407397141</v>
      </c>
      <c r="M63" s="566">
        <f>starp_rezult!$N$29</f>
        <v>22.344640907358354</v>
      </c>
      <c r="N63" s="517">
        <f>starp_rezult!$N$30</f>
        <v>402.17240427274584</v>
      </c>
      <c r="O63" s="517">
        <f>starp_rezult!$N$31</f>
        <v>260.30444116941055</v>
      </c>
      <c r="P63" s="517">
        <f>starp_rezult!$N$32</f>
        <v>0</v>
      </c>
      <c r="Q63" s="517">
        <f>starp_rezult!$N$33</f>
        <v>0</v>
      </c>
      <c r="R63" s="517" t="str">
        <f>starp_rezult!$N$34</f>
        <v/>
      </c>
      <c r="S63" s="517" t="str">
        <f>starp_rezult!$N$35</f>
        <v/>
      </c>
      <c r="T63" s="517" t="str">
        <f>starp_rezult!$N$36</f>
        <v/>
      </c>
      <c r="U63" s="517">
        <f>starp_rezult!$N$37</f>
        <v>0</v>
      </c>
      <c r="V63" s="382">
        <v>58</v>
      </c>
      <c r="W63" s="640">
        <v>23.731164851018086</v>
      </c>
      <c r="X63" s="640">
        <v>31.527728994384546</v>
      </c>
      <c r="Y63" s="640">
        <v>15.721283400373098</v>
      </c>
      <c r="Z63" s="640">
        <v>9.1256921468479675</v>
      </c>
      <c r="AA63" s="640">
        <v>5.0200231496524079</v>
      </c>
      <c r="AB63" s="640">
        <v>14.874107457723895</v>
      </c>
      <c r="AC63" s="640">
        <v>100</v>
      </c>
      <c r="AD63" s="640">
        <v>22.230595620624758</v>
      </c>
      <c r="AE63" s="640">
        <v>10.559700756868873</v>
      </c>
      <c r="AF63" s="640">
        <v>26.04383878288478</v>
      </c>
      <c r="AG63" s="640">
        <v>21.089985365161855</v>
      </c>
      <c r="AH63" s="640">
        <v>4.8891947127975222</v>
      </c>
      <c r="AI63" s="640">
        <v>15.186684761662208</v>
      </c>
      <c r="AJ63" s="640">
        <v>99.999999999999986</v>
      </c>
      <c r="AK63" s="603">
        <f>W63*$O63/100*(1-IEVADE!$B$74)</f>
        <v>43.241293233903946</v>
      </c>
      <c r="AL63" s="603">
        <f>X63*$O63/100*(1-IEVADE!$B$74)</f>
        <v>57.447655140567242</v>
      </c>
      <c r="AM63" s="603">
        <f>Y63*$O63/100*(1-IEVADE!$B$74)</f>
        <v>28.646239230000347</v>
      </c>
      <c r="AN63" s="603">
        <f>Z63*$O63/100*(1-IEVADE!$B$74)</f>
        <v>16.628207361985368</v>
      </c>
      <c r="AO63" s="603">
        <f>AA63*$O63/100*(1-IEVADE!$B$74)</f>
        <v>9.1471402443944196</v>
      </c>
      <c r="AP63" s="603">
        <f>AB63*$O63/100*(1-IEVADE!$B$74)</f>
        <v>27.102573607736062</v>
      </c>
      <c r="AQ63" s="603">
        <f>AC63*$O63/100*(1-IEVADE!$B$74)</f>
        <v>182.21310881858739</v>
      </c>
      <c r="AR63" s="603">
        <f>AE63*$O63/100*(IEVADE!$B$74)</f>
        <v>8.2462110132988613</v>
      </c>
      <c r="AS63" s="603">
        <f>AF63*$O63/100*(IEVADE!$B$74)</f>
        <v>20.33798070085513</v>
      </c>
      <c r="AT63" s="603">
        <f>AG63*$O63/100*(IEVADE!$B$74)</f>
        <v>16.469450564248508</v>
      </c>
      <c r="AU63" s="603">
        <f>AD63*$O63/100*(IEVADE!$B$74)</f>
        <v>17.360168309669618</v>
      </c>
      <c r="AV63" s="603">
        <f>AH63*$O63/100*(IEVADE!$B$74)</f>
        <v>3.8180372924495867</v>
      </c>
      <c r="AW63" s="603">
        <f>AI63*$O63/100*(IEVADE!$B$74)</f>
        <v>11.859484470301453</v>
      </c>
      <c r="AX63" s="603">
        <f>AJ63*$O63/100*(IEVADE!$B$74)</f>
        <v>78.091332350823166</v>
      </c>
      <c r="AY63" s="623">
        <f>(AK63+AR63)*IEVADE!$D$69*IEVADE!$G$66+IEVADE!$B$66*(1-IEVADE!$D$69)*(AK63+AR63)</f>
        <v>4376.4378610122385</v>
      </c>
      <c r="AZ63" s="623">
        <f>(AS63+AL63)*IEVADE!$C$66</f>
        <v>5056.066329692454</v>
      </c>
      <c r="BA63" s="623">
        <f>(AT63+AM63)*IEVADE!$D$66</f>
        <v>2706.9413876549311</v>
      </c>
      <c r="BB63" s="623">
        <f>(AU63+AN63)*IEVADE!$E$66</f>
        <v>1529.4769052244744</v>
      </c>
      <c r="BC63" s="623">
        <f>(AV63+AO63)*IEVADE!$F$66</f>
        <v>259.30355073688014</v>
      </c>
      <c r="BD63" s="598" t="str">
        <f t="shared" si="2"/>
        <v>V2</v>
      </c>
      <c r="BE63" s="603">
        <f>IF(OR(BD63="V1", BD63="V2",BD63="V3",BD63="KC"),(O63-AP63-AW63)*IEVADE!$B$39,(O63-AP63-AW63)*IEVADE!$B$40)</f>
        <v>5113.0090494107171</v>
      </c>
      <c r="BF63" s="603">
        <f t="shared" si="3"/>
        <v>8815.2169849102611</v>
      </c>
    </row>
    <row r="64" spans="1:58">
      <c r="A64" s="161">
        <f t="shared" si="4"/>
        <v>1</v>
      </c>
      <c r="B64" s="161">
        <v>59</v>
      </c>
      <c r="C64" s="382" t="s">
        <v>378</v>
      </c>
      <c r="D64" s="382">
        <v>59</v>
      </c>
      <c r="E64" s="382" t="s">
        <v>145</v>
      </c>
      <c r="F64" s="382">
        <v>1</v>
      </c>
      <c r="G64" s="382" t="str">
        <f t="shared" si="1"/>
        <v>1_KKC_V2</v>
      </c>
      <c r="H64" s="517">
        <f>starp_rezult!$O$24</f>
        <v>46</v>
      </c>
      <c r="I64" s="517">
        <f>starp_rezult!$O$25</f>
        <v>44</v>
      </c>
      <c r="J64" s="566">
        <f>starp_rezult!$O$26</f>
        <v>27.459580702737806</v>
      </c>
      <c r="K64" s="566">
        <f>starp_rezult!$O$27</f>
        <v>29.44762929843391</v>
      </c>
      <c r="L64" s="566">
        <f>starp_rezult!$O$28</f>
        <v>28.48397529817062</v>
      </c>
      <c r="M64" s="566">
        <f>starp_rezult!$O$29</f>
        <v>25.737158875701184</v>
      </c>
      <c r="N64" s="517">
        <f>starp_rezult!$O$30</f>
        <v>403.89597118231751</v>
      </c>
      <c r="O64" s="517">
        <f>starp_rezult!$O$31</f>
        <v>317.03812604637227</v>
      </c>
      <c r="P64" s="517">
        <f>starp_rezult!$O$32</f>
        <v>0</v>
      </c>
      <c r="Q64" s="517">
        <f>starp_rezult!$O$33</f>
        <v>0</v>
      </c>
      <c r="R64" s="517" t="str">
        <f>starp_rezult!$O$34</f>
        <v/>
      </c>
      <c r="S64" s="517" t="str">
        <f>starp_rezult!$O$35</f>
        <v/>
      </c>
      <c r="T64" s="517" t="str">
        <f>starp_rezult!$O$36</f>
        <v/>
      </c>
      <c r="U64" s="517">
        <f>starp_rezult!$O$37</f>
        <v>0</v>
      </c>
      <c r="V64" s="382">
        <v>59</v>
      </c>
      <c r="W64" s="640">
        <v>29.262391880907252</v>
      </c>
      <c r="X64" s="640">
        <v>30.70665324433341</v>
      </c>
      <c r="Y64" s="640">
        <v>13.371547426774899</v>
      </c>
      <c r="Z64" s="640">
        <v>8.3485418262769446</v>
      </c>
      <c r="AA64" s="640">
        <v>3.0244092769004318</v>
      </c>
      <c r="AB64" s="640">
        <v>15.286456344807062</v>
      </c>
      <c r="AC64" s="640">
        <v>100</v>
      </c>
      <c r="AD64" s="640">
        <v>21.192108680840605</v>
      </c>
      <c r="AE64" s="640">
        <v>17.771799729104014</v>
      </c>
      <c r="AF64" s="640">
        <v>25.008155932516406</v>
      </c>
      <c r="AG64" s="640">
        <v>16.552463212142733</v>
      </c>
      <c r="AH64" s="640">
        <v>4.5639622886736886</v>
      </c>
      <c r="AI64" s="640">
        <v>14.911510156722544</v>
      </c>
      <c r="AJ64" s="640">
        <v>100</v>
      </c>
      <c r="AK64" s="603">
        <f>W64*$O64/100*(1-IEVADE!$B$74)</f>
        <v>64.941057198901888</v>
      </c>
      <c r="AL64" s="603">
        <f>X64*$O64/100*(1-IEVADE!$B$74)</f>
        <v>68.146258612174549</v>
      </c>
      <c r="AM64" s="603">
        <f>Y64*$O64/100*(1-IEVADE!$B$74)</f>
        <v>29.675032369674337</v>
      </c>
      <c r="AN64" s="603">
        <f>Z64*$O64/100*(1-IEVADE!$B$74)</f>
        <v>18.527642390758206</v>
      </c>
      <c r="AO64" s="603">
        <f>AA64*$O64/100*(1-IEVADE!$B$74)</f>
        <v>6.7119713468204374</v>
      </c>
      <c r="AP64" s="603">
        <f>AB64*$O64/100*(1-IEVADE!$B$74)</f>
        <v>33.924726314131156</v>
      </c>
      <c r="AQ64" s="603">
        <f>AC64*$O64/100*(1-IEVADE!$B$74)</f>
        <v>221.92668823246058</v>
      </c>
      <c r="AR64" s="603">
        <f>AE64*$O64/100*(IEVADE!$B$74)</f>
        <v>16.903014247759689</v>
      </c>
      <c r="AS64" s="603">
        <f>AF64*$O64/100*(IEVADE!$B$74)</f>
        <v>23.785616678161404</v>
      </c>
      <c r="AT64" s="603">
        <f>AG64*$O64/100*(IEVADE!$B$74)</f>
        <v>15.74328575468774</v>
      </c>
      <c r="AU64" s="603">
        <f>AD64*$O64/100*(IEVADE!$B$74)</f>
        <v>20.156119269434289</v>
      </c>
      <c r="AV64" s="603">
        <f>AH64*$O64/100*(IEVADE!$B$74)</f>
        <v>4.3408501540422559</v>
      </c>
      <c r="AW64" s="603">
        <f>AI64*$O64/100*(IEVADE!$B$74)</f>
        <v>14.182551709826287</v>
      </c>
      <c r="AX64" s="603">
        <f>AJ64*$O64/100*(IEVADE!$B$74)</f>
        <v>95.111437813911678</v>
      </c>
      <c r="AY64" s="623">
        <f>(AK64+AR64)*IEVADE!$D$69*IEVADE!$G$66+IEVADE!$B$66*(1-IEVADE!$D$69)*(AK64+AR64)</f>
        <v>6956.7460729662334</v>
      </c>
      <c r="AZ64" s="623">
        <f>(AS64+AL64)*IEVADE!$C$66</f>
        <v>5975.5718938718373</v>
      </c>
      <c r="BA64" s="623">
        <f>(AT64+AM64)*IEVADE!$D$66</f>
        <v>2725.0990874617246</v>
      </c>
      <c r="BB64" s="623">
        <f>(AU64+AN64)*IEVADE!$E$66</f>
        <v>1740.7692747086624</v>
      </c>
      <c r="BC64" s="623">
        <f>(AV64+AO64)*IEVADE!$F$66</f>
        <v>221.05643001725386</v>
      </c>
      <c r="BD64" s="598" t="str">
        <f t="shared" si="2"/>
        <v>V2</v>
      </c>
      <c r="BE64" s="603">
        <f>IF(OR(BD64="V1", BD64="V2",BD64="V3",BD64="KC"),(O64-AP64-AW64)*IEVADE!$B$39,(O64-AP64-AW64)*IEVADE!$B$40)</f>
        <v>6212.3025893177837</v>
      </c>
      <c r="BF64" s="603">
        <f t="shared" si="3"/>
        <v>11406.94016970793</v>
      </c>
    </row>
    <row r="65" spans="1:58">
      <c r="A65" s="161">
        <f t="shared" si="4"/>
        <v>1</v>
      </c>
      <c r="B65" s="161">
        <v>60</v>
      </c>
      <c r="C65" s="382" t="s">
        <v>378</v>
      </c>
      <c r="D65" s="382">
        <v>60</v>
      </c>
      <c r="E65" s="382" t="s">
        <v>145</v>
      </c>
      <c r="F65" s="382">
        <v>1</v>
      </c>
      <c r="G65" s="382" t="str">
        <f t="shared" si="1"/>
        <v>1_KKC_V2</v>
      </c>
      <c r="H65" s="517">
        <f>starp_rezult!$P$24</f>
        <v>51</v>
      </c>
      <c r="I65" s="517">
        <f>starp_rezult!$P$25</f>
        <v>49</v>
      </c>
      <c r="J65" s="566">
        <f>starp_rezult!$P$26</f>
        <v>28.801697535670819</v>
      </c>
      <c r="K65" s="566">
        <f>starp_rezult!$P$27</f>
        <v>30.85666476381888</v>
      </c>
      <c r="L65" s="566">
        <f>starp_rezult!$P$28</f>
        <v>30.218082023608087</v>
      </c>
      <c r="M65" s="566">
        <f>starp_rezult!$P$29</f>
        <v>29.041143465749052</v>
      </c>
      <c r="N65" s="517">
        <f>starp_rezult!$P$30</f>
        <v>404.93940415867206</v>
      </c>
      <c r="O65" s="517">
        <f>starp_rezult!$P$31</f>
        <v>374.51288011737307</v>
      </c>
      <c r="P65" s="517">
        <f>starp_rezult!$P$32</f>
        <v>0</v>
      </c>
      <c r="Q65" s="517">
        <f>starp_rezult!$P$33</f>
        <v>0</v>
      </c>
      <c r="R65" s="517" t="str">
        <f>starp_rezult!$P$34</f>
        <v/>
      </c>
      <c r="S65" s="517" t="str">
        <f>starp_rezult!$P$35</f>
        <v/>
      </c>
      <c r="T65" s="517" t="str">
        <f>starp_rezult!$P$36</f>
        <v/>
      </c>
      <c r="U65" s="517">
        <f>starp_rezult!$P$37</f>
        <v>0</v>
      </c>
      <c r="V65" s="382">
        <v>60</v>
      </c>
      <c r="W65" s="640">
        <v>35.546803210213866</v>
      </c>
      <c r="X65" s="640">
        <v>27.044208061580072</v>
      </c>
      <c r="Y65" s="640">
        <v>12.295969267119924</v>
      </c>
      <c r="Z65" s="640">
        <v>6.9753001837923572</v>
      </c>
      <c r="AA65" s="640">
        <v>3.1275751466591761</v>
      </c>
      <c r="AB65" s="640">
        <v>15.010144130634595</v>
      </c>
      <c r="AC65" s="640">
        <v>100</v>
      </c>
      <c r="AD65" s="640">
        <v>20.378502437660423</v>
      </c>
      <c r="AE65" s="640">
        <v>21.527498137438865</v>
      </c>
      <c r="AF65" s="640">
        <v>23.981780458309888</v>
      </c>
      <c r="AG65" s="640">
        <v>16.318919149795839</v>
      </c>
      <c r="AH65" s="640">
        <v>2.5810050038293122</v>
      </c>
      <c r="AI65" s="640">
        <v>15.212294812965679</v>
      </c>
      <c r="AJ65" s="640">
        <v>100.00000000000001</v>
      </c>
      <c r="AK65" s="603">
        <f>W65*$O65/100*(1-IEVADE!$B$74)</f>
        <v>93.189149544558731</v>
      </c>
      <c r="AL65" s="603">
        <f>X65*$O65/100*(1-IEVADE!$B$74)</f>
        <v>70.898829761450813</v>
      </c>
      <c r="AM65" s="603">
        <f>Y65*$O65/100*(1-IEVADE!$B$74)</f>
        <v>32.234992048446514</v>
      </c>
      <c r="AN65" s="603">
        <f>Z65*$O65/100*(1-IEVADE!$B$74)</f>
        <v>18.286378330607224</v>
      </c>
      <c r="AO65" s="603">
        <f>AA65*$O65/100*(1-IEVADE!$B$74)</f>
        <v>8.1992202317119052</v>
      </c>
      <c r="AP65" s="603">
        <f>AB65*$O65/100*(1-IEVADE!$B$74)</f>
        <v>39.350446165385911</v>
      </c>
      <c r="AQ65" s="603">
        <f>AC65*$O65/100*(1-IEVADE!$B$74)</f>
        <v>262.15901608216114</v>
      </c>
      <c r="AR65" s="603">
        <f>AE65*$O65/100*(IEVADE!$B$74)</f>
        <v>24.186975987520839</v>
      </c>
      <c r="AS65" s="603">
        <f>AF65*$O65/100*(IEVADE!$B$74)</f>
        <v>26.944457009352515</v>
      </c>
      <c r="AT65" s="603">
        <f>AG65*$O65/100*(IEVADE!$B$74)</f>
        <v>18.334936233577778</v>
      </c>
      <c r="AU65" s="603">
        <f>AD65*$O65/100*(IEVADE!$B$74)</f>
        <v>22.896034921221339</v>
      </c>
      <c r="AV65" s="603">
        <f>AH65*$O65/100*(IEVADE!$B$74)</f>
        <v>2.8998588527444018</v>
      </c>
      <c r="AW65" s="603">
        <f>AI65*$O65/100*(IEVADE!$B$74)</f>
        <v>17.091601030795054</v>
      </c>
      <c r="AX65" s="603">
        <f>AJ65*$O65/100*(IEVADE!$B$74)</f>
        <v>112.35386403521194</v>
      </c>
      <c r="AY65" s="623">
        <f>(AK65+AR65)*IEVADE!$D$69*IEVADE!$G$66+IEVADE!$B$66*(1-IEVADE!$D$69)*(AK65+AR65)</f>
        <v>9976.9706702267631</v>
      </c>
      <c r="AZ65" s="623">
        <f>(AS65+AL65)*IEVADE!$C$66</f>
        <v>6359.8136401022166</v>
      </c>
      <c r="BA65" s="623">
        <f>(AT65+AM65)*IEVADE!$D$66</f>
        <v>3034.1956969214575</v>
      </c>
      <c r="BB65" s="623">
        <f>(AU65+AN65)*IEVADE!$E$66</f>
        <v>1853.2085963322854</v>
      </c>
      <c r="BC65" s="623">
        <f>(AV65+AO65)*IEVADE!$F$66</f>
        <v>221.98158168912613</v>
      </c>
      <c r="BD65" s="598" t="str">
        <f t="shared" si="2"/>
        <v>V2</v>
      </c>
      <c r="BE65" s="603">
        <f>IF(OR(BD65="V1", BD65="V2",BD65="V3",BD65="KC"),(O65-AP65-AW65)*IEVADE!$B$39,(O65-AP65-AW65)*IEVADE!$B$40)</f>
        <v>7347.4362404795384</v>
      </c>
      <c r="BF65" s="603">
        <f t="shared" si="3"/>
        <v>14098.733944792311</v>
      </c>
    </row>
    <row r="66" spans="1:58">
      <c r="A66" s="161">
        <f t="shared" si="4"/>
        <v>1</v>
      </c>
      <c r="B66" s="161">
        <v>61</v>
      </c>
      <c r="C66" s="382" t="s">
        <v>378</v>
      </c>
      <c r="D66" s="382">
        <v>61</v>
      </c>
      <c r="E66" s="382" t="s">
        <v>145</v>
      </c>
      <c r="F66" s="382">
        <v>1</v>
      </c>
      <c r="G66" s="382" t="str">
        <f t="shared" si="1"/>
        <v>1_KKC_V2</v>
      </c>
      <c r="H66" s="517">
        <f>starp_rezult!$Q$24</f>
        <v>56</v>
      </c>
      <c r="I66" s="517">
        <f>starp_rezult!$Q$25</f>
        <v>54</v>
      </c>
      <c r="J66" s="566">
        <f>starp_rezult!$Q$26</f>
        <v>29.965786322752745</v>
      </c>
      <c r="K66" s="566">
        <f>starp_rezult!$Q$27</f>
        <v>32.07130168777195</v>
      </c>
      <c r="L66" s="566">
        <f>starp_rezult!$Q$28</f>
        <v>31.814720460131511</v>
      </c>
      <c r="M66" s="566">
        <f>starp_rezult!$Q$29</f>
        <v>32.140537256008884</v>
      </c>
      <c r="N66" s="517">
        <f>starp_rezult!$Q$30</f>
        <v>404.30305911893458</v>
      </c>
      <c r="O66" s="517">
        <f>starp_rezult!$Q$31</f>
        <v>430.69499659069879</v>
      </c>
      <c r="P66" s="517">
        <f>starp_rezult!$Q$32</f>
        <v>0</v>
      </c>
      <c r="Q66" s="517">
        <f>starp_rezult!$Q$33</f>
        <v>0</v>
      </c>
      <c r="R66" s="517" t="str">
        <f>starp_rezult!$Q$34</f>
        <v/>
      </c>
      <c r="S66" s="517" t="str">
        <f>starp_rezult!$Q$35</f>
        <v/>
      </c>
      <c r="T66" s="517" t="str">
        <f>starp_rezult!$Q$36</f>
        <v/>
      </c>
      <c r="U66" s="517">
        <f>starp_rezult!$Q$37</f>
        <v>0</v>
      </c>
      <c r="V66" s="382">
        <v>61</v>
      </c>
      <c r="W66" s="640">
        <v>42.833941966788899</v>
      </c>
      <c r="X66" s="640">
        <v>21.834706617482837</v>
      </c>
      <c r="Y66" s="640">
        <v>10.869287744550093</v>
      </c>
      <c r="Z66" s="640">
        <v>6.0901430216915564</v>
      </c>
      <c r="AA66" s="640">
        <v>3.5603601859402505</v>
      </c>
      <c r="AB66" s="640">
        <v>14.811560463546378</v>
      </c>
      <c r="AC66" s="640">
        <v>100.00000000000003</v>
      </c>
      <c r="AD66" s="640">
        <v>19.716607816812704</v>
      </c>
      <c r="AE66" s="640">
        <v>26.375425927970142</v>
      </c>
      <c r="AF66" s="640">
        <v>21.63018498050241</v>
      </c>
      <c r="AG66" s="640">
        <v>14.700485259560626</v>
      </c>
      <c r="AH66" s="640">
        <v>2.9788669134847798</v>
      </c>
      <c r="AI66" s="640">
        <v>14.598429101669341</v>
      </c>
      <c r="AJ66" s="640">
        <v>100</v>
      </c>
      <c r="AK66" s="603">
        <f>W66*$O66/100*(1-IEVADE!$B$74)</f>
        <v>129.13855142546635</v>
      </c>
      <c r="AL66" s="603">
        <f>X66*$O66/100*(1-IEVADE!$B$74)</f>
        <v>65.828692245229746</v>
      </c>
      <c r="AM66" s="603">
        <f>Y66*$O66/100*(1-IEVADE!$B$74)</f>
        <v>32.769434936576275</v>
      </c>
      <c r="AN66" s="603">
        <f>Z66*$O66/100*(1-IEVADE!$B$74)</f>
        <v>18.360958895750191</v>
      </c>
      <c r="AO66" s="603">
        <f>AA66*$O66/100*(1-IEVADE!$B$74)</f>
        <v>10.734005227016372</v>
      </c>
      <c r="AP66" s="603">
        <f>AB66*$O66/100*(1-IEVADE!$B$74)</f>
        <v>44.654854883450248</v>
      </c>
      <c r="AQ66" s="603">
        <f>AC66*$O66/100*(1-IEVADE!$B$74)</f>
        <v>301.48649761348923</v>
      </c>
      <c r="AR66" s="603">
        <f>AE66*$O66/100*(IEVADE!$B$74)</f>
        <v>34.079291940375981</v>
      </c>
      <c r="AS66" s="603">
        <f>AF66*$O66/100*(IEVADE!$B$74)</f>
        <v>27.948037339301006</v>
      </c>
      <c r="AT66" s="603">
        <f>AG66*$O66/100*(IEVADE!$B$74)</f>
        <v>18.994276346244241</v>
      </c>
      <c r="AU66" s="603">
        <f>AD66*$O66/100*(IEVADE!$B$74)</f>
        <v>25.475533009326877</v>
      </c>
      <c r="AV66" s="603">
        <f>AH66*$O66/100*(IEVADE!$B$74)</f>
        <v>3.8489492254424174</v>
      </c>
      <c r="AW66" s="603">
        <f>AI66*$O66/100*(IEVADE!$B$74)</f>
        <v>18.862411116519105</v>
      </c>
      <c r="AX66" s="603">
        <f>AJ66*$O66/100*(IEVADE!$B$74)</f>
        <v>129.20849897720964</v>
      </c>
      <c r="AY66" s="623">
        <f>(AK66+AR66)*IEVADE!$D$69*IEVADE!$G$66+IEVADE!$B$66*(1-IEVADE!$D$69)*(AK66+AR66)</f>
        <v>13873.516686096598</v>
      </c>
      <c r="AZ66" s="623">
        <f>(AS66+AL66)*IEVADE!$C$66</f>
        <v>6095.487422994499</v>
      </c>
      <c r="BA66" s="623">
        <f>(AT66+AM66)*IEVADE!$D$66</f>
        <v>3105.822676969231</v>
      </c>
      <c r="BB66" s="623">
        <f>(AU66+AN66)*IEVADE!$E$66</f>
        <v>1972.642135728468</v>
      </c>
      <c r="BC66" s="623">
        <f>(AV66+AO66)*IEVADE!$F$66</f>
        <v>291.6590890491758</v>
      </c>
      <c r="BD66" s="598" t="str">
        <f t="shared" si="2"/>
        <v>V2</v>
      </c>
      <c r="BE66" s="603">
        <f>IF(OR(BD66="V1", BD66="V2",BD66="V3",BD66="KC"),(O66-AP66-AW66)*IEVADE!$B$39,(O66-AP66-AW66)*IEVADE!$B$40)</f>
        <v>8481.805576645851</v>
      </c>
      <c r="BF66" s="603">
        <f t="shared" si="3"/>
        <v>16857.322434192116</v>
      </c>
    </row>
    <row r="67" spans="1:58">
      <c r="A67" s="161">
        <f t="shared" si="4"/>
        <v>1</v>
      </c>
      <c r="B67" s="161">
        <v>62</v>
      </c>
      <c r="C67" s="382" t="s">
        <v>378</v>
      </c>
      <c r="D67" s="382">
        <v>62</v>
      </c>
      <c r="E67" s="382" t="s">
        <v>145</v>
      </c>
      <c r="F67" s="382">
        <v>1</v>
      </c>
      <c r="G67" s="382" t="str">
        <f t="shared" si="1"/>
        <v>1_KKC_V2</v>
      </c>
      <c r="H67" s="517">
        <f>starp_rezult!$R$24</f>
        <v>61</v>
      </c>
      <c r="I67" s="517">
        <f>starp_rezult!$R$25</f>
        <v>59</v>
      </c>
      <c r="J67" s="566">
        <f>starp_rezult!$R$26</f>
        <v>30.988350286280735</v>
      </c>
      <c r="K67" s="566">
        <f>starp_rezult!$R$27</f>
        <v>33.125702388868753</v>
      </c>
      <c r="L67" s="566">
        <f>starp_rezult!$R$28</f>
        <v>33.288352018554789</v>
      </c>
      <c r="M67" s="566">
        <f>starp_rezult!$R$29</f>
        <v>34.912390302180071</v>
      </c>
      <c r="N67" s="517">
        <f>starp_rezult!$R$30</f>
        <v>401.14844398556096</v>
      </c>
      <c r="O67" s="517">
        <f>starp_rezult!$R$31</f>
        <v>483.40725322391802</v>
      </c>
      <c r="P67" s="517">
        <f>starp_rezult!$R$32</f>
        <v>0</v>
      </c>
      <c r="Q67" s="517">
        <f>starp_rezult!$R$33</f>
        <v>0</v>
      </c>
      <c r="R67" s="517" t="str">
        <f>starp_rezult!$R$34</f>
        <v/>
      </c>
      <c r="S67" s="517" t="str">
        <f>starp_rezult!$R$35</f>
        <v/>
      </c>
      <c r="T67" s="517" t="str">
        <f>starp_rezult!$R$36</f>
        <v/>
      </c>
      <c r="U67" s="517">
        <f>starp_rezult!$R$37</f>
        <v>0</v>
      </c>
      <c r="V67" s="382">
        <v>62</v>
      </c>
      <c r="W67" s="640">
        <v>46.524845830216037</v>
      </c>
      <c r="X67" s="640">
        <v>19.740005857376726</v>
      </c>
      <c r="Y67" s="640">
        <v>9.8480636231004315</v>
      </c>
      <c r="Z67" s="640">
        <v>6.5289458295675438</v>
      </c>
      <c r="AA67" s="640">
        <v>2.5840642581992692</v>
      </c>
      <c r="AB67" s="640">
        <v>14.774074601539992</v>
      </c>
      <c r="AC67" s="640">
        <v>100</v>
      </c>
      <c r="AD67" s="640">
        <v>19.182320041638079</v>
      </c>
      <c r="AE67" s="640">
        <v>30.350404886189271</v>
      </c>
      <c r="AF67" s="640">
        <v>19.247222703290674</v>
      </c>
      <c r="AG67" s="640">
        <v>13.696039926648773</v>
      </c>
      <c r="AH67" s="640">
        <v>3.0151539243669259</v>
      </c>
      <c r="AI67" s="640">
        <v>14.508858517866271</v>
      </c>
      <c r="AJ67" s="640">
        <v>99.999999999999986</v>
      </c>
      <c r="AK67" s="603">
        <f>W67*$O67/100*(1-IEVADE!$B$74)</f>
        <v>157.43313550615693</v>
      </c>
      <c r="AL67" s="603">
        <f>X67*$O67/100*(1-IEVADE!$B$74)</f>
        <v>66.797234070969751</v>
      </c>
      <c r="AM67" s="603">
        <f>Y67*$O67/100*(1-IEVADE!$B$74)</f>
        <v>33.324377699321559</v>
      </c>
      <c r="AN67" s="603">
        <f>Z67*$O67/100*(1-IEVADE!$B$74)</f>
        <v>22.092978389433007</v>
      </c>
      <c r="AO67" s="603">
        <f>AA67*$O67/100*(1-IEVADE!$B$74)</f>
        <v>8.7440878364714703</v>
      </c>
      <c r="AP67" s="603">
        <f>AB67*$O67/100*(1-IEVADE!$B$74)</f>
        <v>49.993263754389886</v>
      </c>
      <c r="AQ67" s="603">
        <f>AC67*$O67/100*(1-IEVADE!$B$74)</f>
        <v>338.38507725674259</v>
      </c>
      <c r="AR67" s="603">
        <f>AE67*$O67/100*(IEVADE!$B$74)</f>
        <v>44.014817580799608</v>
      </c>
      <c r="AS67" s="603">
        <f>AF67*$O67/100*(IEVADE!$B$74)</f>
        <v>27.912741177560335</v>
      </c>
      <c r="AT67" s="603">
        <f>AG67*$O67/100*(IEVADE!$B$74)</f>
        <v>19.862295122959182</v>
      </c>
      <c r="AU67" s="603">
        <f>AD67*$O67/100*(IEVADE!$B$74)</f>
        <v>27.818617925371125</v>
      </c>
      <c r="AV67" s="603">
        <f>AH67*$O67/100*(IEVADE!$B$74)</f>
        <v>4.3726418298765983</v>
      </c>
      <c r="AW67" s="603">
        <f>AI67*$O67/100*(IEVADE!$B$74)</f>
        <v>21.04106233060854</v>
      </c>
      <c r="AX67" s="603">
        <f>AJ67*$O67/100*(IEVADE!$B$74)</f>
        <v>145.02217596717537</v>
      </c>
      <c r="AY67" s="623">
        <f>(AK67+AR67)*IEVADE!$D$69*IEVADE!$G$66+IEVADE!$B$66*(1-IEVADE!$D$69)*(AK67+AR67)</f>
        <v>17123.076012391306</v>
      </c>
      <c r="AZ67" s="623">
        <f>(AS67+AL67)*IEVADE!$C$66</f>
        <v>6156.1483911544556</v>
      </c>
      <c r="BA67" s="623">
        <f>(AT67+AM67)*IEVADE!$D$66</f>
        <v>3191.2003693368442</v>
      </c>
      <c r="BB67" s="623">
        <f>(AU67+AN67)*IEVADE!$E$66</f>
        <v>2246.0218341661857</v>
      </c>
      <c r="BC67" s="623">
        <f>(AV67+AO67)*IEVADE!$F$66</f>
        <v>262.33459332696134</v>
      </c>
      <c r="BD67" s="598" t="str">
        <f t="shared" si="2"/>
        <v>V2</v>
      </c>
      <c r="BE67" s="603">
        <f>IF(OR(BD67="V1", BD67="V2",BD67="V3",BD67="KC"),(O67-AP67-AW67)*IEVADE!$B$39,(O67-AP67-AW67)*IEVADE!$B$40)</f>
        <v>9525.8146169090433</v>
      </c>
      <c r="BF67" s="603">
        <f t="shared" si="3"/>
        <v>19452.966583466714</v>
      </c>
    </row>
    <row r="68" spans="1:58">
      <c r="A68" s="161">
        <f t="shared" si="4"/>
        <v>1</v>
      </c>
      <c r="B68" s="161">
        <v>63</v>
      </c>
      <c r="C68" s="382" t="s">
        <v>378</v>
      </c>
      <c r="D68" s="382">
        <v>63</v>
      </c>
      <c r="E68" s="382" t="s">
        <v>145</v>
      </c>
      <c r="F68" s="382">
        <v>1</v>
      </c>
      <c r="G68" s="382" t="str">
        <f t="shared" si="1"/>
        <v>1_KKC_V2</v>
      </c>
      <c r="H68" s="517">
        <f>starp_rezult!$S$24</f>
        <v>66</v>
      </c>
      <c r="I68" s="517">
        <f>starp_rezult!$S$25</f>
        <v>64</v>
      </c>
      <c r="J68" s="566">
        <f>starp_rezult!$S$26</f>
        <v>31.899222381145655</v>
      </c>
      <c r="K68" s="566">
        <f>starp_rezult!$S$27</f>
        <v>34.047087982137278</v>
      </c>
      <c r="L68" s="566">
        <f>starp_rezult!$S$28</f>
        <v>34.653281473945867</v>
      </c>
      <c r="M68" s="566">
        <f>starp_rezult!$S$29</f>
        <v>37.235740202306715</v>
      </c>
      <c r="N68" s="517">
        <f>starp_rezult!$S$30</f>
        <v>394.80384880199443</v>
      </c>
      <c r="O68" s="517">
        <f>starp_rezult!$S$31</f>
        <v>530.4551888271161</v>
      </c>
      <c r="P68" s="517">
        <f>starp_rezult!$S$32</f>
        <v>0</v>
      </c>
      <c r="Q68" s="517">
        <f>starp_rezult!$S$33</f>
        <v>0</v>
      </c>
      <c r="R68" s="517" t="str">
        <f>starp_rezult!$S$34</f>
        <v/>
      </c>
      <c r="S68" s="517" t="str">
        <f>starp_rezult!$S$35</f>
        <v/>
      </c>
      <c r="T68" s="517" t="str">
        <f>starp_rezult!$S$36</f>
        <v/>
      </c>
      <c r="U68" s="517">
        <f>starp_rezult!$S$37</f>
        <v>0</v>
      </c>
      <c r="V68" s="382">
        <v>63</v>
      </c>
      <c r="W68" s="640">
        <v>50.135441837437831</v>
      </c>
      <c r="X68" s="640">
        <v>19.41276971026155</v>
      </c>
      <c r="Y68" s="640">
        <v>8.0587670091157886</v>
      </c>
      <c r="Z68" s="640">
        <v>5.2926677398142861</v>
      </c>
      <c r="AA68" s="640">
        <v>2.2968971087419781</v>
      </c>
      <c r="AB68" s="640">
        <v>14.80345659462856</v>
      </c>
      <c r="AC68" s="640">
        <v>99.999999999999986</v>
      </c>
      <c r="AD68" s="640">
        <v>18.723829261124607</v>
      </c>
      <c r="AE68" s="640">
        <v>35.097899234190564</v>
      </c>
      <c r="AF68" s="640">
        <v>15.37464203976856</v>
      </c>
      <c r="AG68" s="640">
        <v>13.609266143704291</v>
      </c>
      <c r="AH68" s="640">
        <v>2.6877642938587067</v>
      </c>
      <c r="AI68" s="640">
        <v>14.506599027353277</v>
      </c>
      <c r="AJ68" s="640">
        <v>100</v>
      </c>
      <c r="AK68" s="603">
        <f>W68*$O68/100*(1-IEVADE!$B$74)</f>
        <v>186.16223686766284</v>
      </c>
      <c r="AL68" s="603">
        <f>X68*$O68/100*(1-IEVADE!$B$74)</f>
        <v>72.083230956198761</v>
      </c>
      <c r="AM68" s="603">
        <f>Y68*$O68/100*(1-IEVADE!$B$74)</f>
        <v>29.923703428739749</v>
      </c>
      <c r="AN68" s="603">
        <f>Z68*$O68/100*(1-IEVADE!$B$74)</f>
        <v>19.65266145725661</v>
      </c>
      <c r="AO68" s="603">
        <f>AA68*$O68/100*(1-IEVADE!$B$74)</f>
        <v>8.5288069267392803</v>
      </c>
      <c r="AP68" s="603">
        <f>AB68*$O68/100*(1-IEVADE!$B$74)</f>
        <v>54.967992542383975</v>
      </c>
      <c r="AQ68" s="603">
        <f>AC68*$O68/100*(1-IEVADE!$B$74)</f>
        <v>371.31863217898115</v>
      </c>
      <c r="AR68" s="603">
        <f>AE68*$O68/100*(IEVADE!$B$74)</f>
        <v>55.853588297122947</v>
      </c>
      <c r="AS68" s="603">
        <f>AF68*$O68/100*(IEVADE!$B$74)</f>
        <v>24.466675939064245</v>
      </c>
      <c r="AT68" s="603">
        <f>AG68*$O68/100*(IEVADE!$B$74)</f>
        <v>21.657317526171415</v>
      </c>
      <c r="AU68" s="603">
        <f>AD68*$O68/100*(IEVADE!$B$74)</f>
        <v>29.796457158829604</v>
      </c>
      <c r="AV68" s="603">
        <f>AH68*$O68/100*(IEVADE!$B$74)</f>
        <v>4.2772155480648015</v>
      </c>
      <c r="AW68" s="603">
        <f>AI68*$O68/100*(IEVADE!$B$74)</f>
        <v>23.085302178881822</v>
      </c>
      <c r="AX68" s="603">
        <f>AJ68*$O68/100*(IEVADE!$B$74)</f>
        <v>159.13655664813481</v>
      </c>
      <c r="AY68" s="623">
        <f>(AK68+AR68)*IEVADE!$D$69*IEVADE!$G$66+IEVADE!$B$66*(1-IEVADE!$D$69)*(AK68+AR68)</f>
        <v>20571.345139006793</v>
      </c>
      <c r="AZ68" s="623">
        <f>(AS68+AL68)*IEVADE!$C$66</f>
        <v>6275.7439481920956</v>
      </c>
      <c r="BA68" s="623">
        <f>(AT68+AM68)*IEVADE!$D$66</f>
        <v>3094.8612572946699</v>
      </c>
      <c r="BB68" s="623">
        <f>(AU68+AN68)*IEVADE!$E$66</f>
        <v>2225.2103377238795</v>
      </c>
      <c r="BC68" s="623">
        <f>(AV68+AO68)*IEVADE!$F$66</f>
        <v>256.12044949608162</v>
      </c>
      <c r="BD68" s="598" t="str">
        <f t="shared" si="2"/>
        <v>V2</v>
      </c>
      <c r="BE68" s="603">
        <f>IF(OR(BD68="V1", BD68="V2",BD68="V3",BD68="KC"),(O68-AP68-AW68)*IEVADE!$B$39,(O68-AP68-AW68)*IEVADE!$B$40)</f>
        <v>10450.483753845143</v>
      </c>
      <c r="BF68" s="603">
        <f t="shared" si="3"/>
        <v>21972.797377868374</v>
      </c>
    </row>
    <row r="69" spans="1:58">
      <c r="A69" s="161">
        <f t="shared" si="4"/>
        <v>1</v>
      </c>
      <c r="B69" s="161">
        <v>64</v>
      </c>
      <c r="C69" s="382" t="s">
        <v>378</v>
      </c>
      <c r="D69" s="382">
        <v>64</v>
      </c>
      <c r="E69" s="382" t="s">
        <v>145</v>
      </c>
      <c r="F69" s="382">
        <v>1</v>
      </c>
      <c r="G69" s="382" t="str">
        <f t="shared" si="1"/>
        <v>1_KKC_V2</v>
      </c>
      <c r="H69" s="517">
        <f>starp_rezult!$T$24</f>
        <v>71</v>
      </c>
      <c r="I69" s="517">
        <f>starp_rezult!$T$25</f>
        <v>69</v>
      </c>
      <c r="J69" s="566">
        <f>starp_rezult!$T$26</f>
        <v>32.72294826340957</v>
      </c>
      <c r="K69" s="566">
        <f>starp_rezult!$T$27</f>
        <v>34.857258449789455</v>
      </c>
      <c r="L69" s="566">
        <f>starp_rezult!$T$28</f>
        <v>35.923899301289687</v>
      </c>
      <c r="M69" s="566">
        <f>starp_rezult!$T$29</f>
        <v>39.000962884636557</v>
      </c>
      <c r="N69" s="517">
        <f>starp_rezult!$T$30</f>
        <v>384.78533102182479</v>
      </c>
      <c r="O69" s="517">
        <f>starp_rezult!$T$31</f>
        <v>569.77113451981268</v>
      </c>
      <c r="P69" s="517">
        <f>starp_rezult!$T$32</f>
        <v>0</v>
      </c>
      <c r="Q69" s="517">
        <f>starp_rezult!$T$33</f>
        <v>0</v>
      </c>
      <c r="R69" s="517" t="str">
        <f>starp_rezult!$T$34</f>
        <v/>
      </c>
      <c r="S69" s="517" t="str">
        <f>starp_rezult!$T$35</f>
        <v/>
      </c>
      <c r="T69" s="517" t="str">
        <f>starp_rezult!$T$36</f>
        <v/>
      </c>
      <c r="U69" s="517">
        <f>starp_rezult!$T$37</f>
        <v>0</v>
      </c>
      <c r="V69" s="382">
        <v>64</v>
      </c>
      <c r="W69" s="640">
        <v>52.673650394845673</v>
      </c>
      <c r="X69" s="640">
        <v>18.575721099990471</v>
      </c>
      <c r="Y69" s="640">
        <v>7.9126020070723655</v>
      </c>
      <c r="Z69" s="640">
        <v>4.1042032540803524</v>
      </c>
      <c r="AA69" s="640">
        <v>2.0262322840243088</v>
      </c>
      <c r="AB69" s="640">
        <v>14.707590959986824</v>
      </c>
      <c r="AC69" s="640">
        <v>99.999999999999972</v>
      </c>
      <c r="AD69" s="640">
        <v>18.322147019155082</v>
      </c>
      <c r="AE69" s="640">
        <v>38.004696034478506</v>
      </c>
      <c r="AF69" s="640">
        <v>15.741098895405287</v>
      </c>
      <c r="AG69" s="640">
        <v>10.996520635971208</v>
      </c>
      <c r="AH69" s="640">
        <v>2.402207359762571</v>
      </c>
      <c r="AI69" s="640">
        <v>14.533330055227351</v>
      </c>
      <c r="AJ69" s="640">
        <v>100</v>
      </c>
      <c r="AK69" s="603">
        <f>W69*$O69/100*(1-IEVADE!$B$74)</f>
        <v>210.08347881339836</v>
      </c>
      <c r="AL69" s="603">
        <f>X69*$O69/100*(1-IEVADE!$B$74)</f>
        <v>74.087367799656349</v>
      </c>
      <c r="AM69" s="603">
        <f>Y69*$O69/100*(1-IEVADE!$B$74)</f>
        <v>31.558605558013575</v>
      </c>
      <c r="AN69" s="603">
        <f>Z69*$O69/100*(1-IEVADE!$B$74)</f>
        <v>16.369195810640885</v>
      </c>
      <c r="AO69" s="603">
        <f>AA69*$O69/100*(1-IEVADE!$B$74)</f>
        <v>8.0814206708844107</v>
      </c>
      <c r="AP69" s="603">
        <f>AB69*$O69/100*(1-IEVADE!$B$74)</f>
        <v>58.659725511275234</v>
      </c>
      <c r="AQ69" s="603">
        <f>AC69*$O69/100*(1-IEVADE!$B$74)</f>
        <v>398.83979416386876</v>
      </c>
      <c r="AR69" s="603">
        <f>AE69*$O69/100*(IEVADE!$B$74)</f>
        <v>64.961936329936321</v>
      </c>
      <c r="AS69" s="603">
        <f>AF69*$O69/100*(IEVADE!$B$74)</f>
        <v>26.906471328670918</v>
      </c>
      <c r="AT69" s="603">
        <f>AG69*$O69/100*(IEVADE!$B$74)</f>
        <v>18.796500115583541</v>
      </c>
      <c r="AU69" s="603">
        <f>AD69*$O69/100*(IEVADE!$B$74)</f>
        <v>31.318291481828386</v>
      </c>
      <c r="AV69" s="603">
        <f>AH69*$O69/100*(IEVADE!$B$74)</f>
        <v>4.106125238171292</v>
      </c>
      <c r="AW69" s="603">
        <f>AI69*$O69/100*(IEVADE!$B$74)</f>
        <v>24.842015861753335</v>
      </c>
      <c r="AX69" s="603">
        <f>AJ69*$O69/100*(IEVADE!$B$74)</f>
        <v>170.9313403559438</v>
      </c>
      <c r="AY69" s="623">
        <f>(AK69+AR69)*IEVADE!$D$69*IEVADE!$G$66+IEVADE!$B$66*(1-IEVADE!$D$69)*(AK69+AR69)</f>
        <v>23378.860287183452</v>
      </c>
      <c r="AZ69" s="623">
        <f>(AS69+AL69)*IEVADE!$C$66</f>
        <v>6564.5995433412727</v>
      </c>
      <c r="BA69" s="623">
        <f>(AT69+AM69)*IEVADE!$D$66</f>
        <v>3021.306340415827</v>
      </c>
      <c r="BB69" s="623">
        <f>(AU69+AN69)*IEVADE!$E$66</f>
        <v>2145.9369281611171</v>
      </c>
      <c r="BC69" s="623">
        <f>(AV69+AO69)*IEVADE!$F$66</f>
        <v>243.75091818111406</v>
      </c>
      <c r="BD69" s="598" t="str">
        <f t="shared" si="2"/>
        <v>V2</v>
      </c>
      <c r="BE69" s="603">
        <f>IF(OR(BD69="V1", BD69="V2",BD69="V3",BD69="KC"),(O69-AP69-AW69)*IEVADE!$B$39,(O69-AP69-AW69)*IEVADE!$B$40)</f>
        <v>11232.822981690713</v>
      </c>
      <c r="BF69" s="603">
        <f t="shared" si="3"/>
        <v>24121.631035592065</v>
      </c>
    </row>
    <row r="70" spans="1:58">
      <c r="A70" s="161">
        <f t="shared" si="4"/>
        <v>1</v>
      </c>
      <c r="B70" s="161">
        <v>65</v>
      </c>
      <c r="C70" s="382" t="s">
        <v>378</v>
      </c>
      <c r="D70" s="382">
        <v>65</v>
      </c>
      <c r="E70" s="382" t="s">
        <v>145</v>
      </c>
      <c r="F70" s="382">
        <v>1</v>
      </c>
      <c r="G70" s="382" t="str">
        <f t="shared" si="1"/>
        <v>1_KKC_V2</v>
      </c>
      <c r="H70" s="517">
        <f>starp_rezult!$U$24</f>
        <v>76</v>
      </c>
      <c r="I70" s="517">
        <f>starp_rezult!$U$25</f>
        <v>74</v>
      </c>
      <c r="J70" s="566">
        <f>starp_rezult!$U$26</f>
        <v>33.479898003272169</v>
      </c>
      <c r="K70" s="566">
        <f>starp_rezult!$U$27</f>
        <v>35.573781706411204</v>
      </c>
      <c r="L70" s="566">
        <f>starp_rezult!$U$28</f>
        <v>37.114675698907782</v>
      </c>
      <c r="M70" s="566">
        <f>starp_rezult!$U$29</f>
        <v>40.118868559665295</v>
      </c>
      <c r="N70" s="517">
        <f>starp_rezult!$U$30</f>
        <v>370.82367606045659</v>
      </c>
      <c r="O70" s="517">
        <f>starp_rezult!$U$31</f>
        <v>599.56227193127734</v>
      </c>
      <c r="P70" s="517">
        <f>starp_rezult!$U$32</f>
        <v>0</v>
      </c>
      <c r="Q70" s="517">
        <f>starp_rezult!$U$33</f>
        <v>0</v>
      </c>
      <c r="R70" s="517" t="str">
        <f>starp_rezult!$U$34</f>
        <v/>
      </c>
      <c r="S70" s="517" t="str">
        <f>starp_rezult!$U$35</f>
        <v/>
      </c>
      <c r="T70" s="517" t="str">
        <f>starp_rezult!$U$36</f>
        <v/>
      </c>
      <c r="U70" s="517">
        <f>starp_rezult!$U$37</f>
        <v>0</v>
      </c>
      <c r="V70" s="382">
        <v>65</v>
      </c>
      <c r="W70" s="640">
        <v>54.7529137366475</v>
      </c>
      <c r="X70" s="640">
        <v>18.436750528894422</v>
      </c>
      <c r="Y70" s="640">
        <v>6.1027093963767269</v>
      </c>
      <c r="Z70" s="640">
        <v>3.7427262076460028</v>
      </c>
      <c r="AA70" s="640">
        <v>2.0406809797284859</v>
      </c>
      <c r="AB70" s="640">
        <v>14.924219150706866</v>
      </c>
      <c r="AC70" s="640">
        <v>100</v>
      </c>
      <c r="AD70" s="640">
        <v>17.955677259379076</v>
      </c>
      <c r="AE70" s="640">
        <v>40.015021097852497</v>
      </c>
      <c r="AF70" s="640">
        <v>14.708630107712672</v>
      </c>
      <c r="AG70" s="640">
        <v>10.724538309769938</v>
      </c>
      <c r="AH70" s="640">
        <v>2.3275106166789907</v>
      </c>
      <c r="AI70" s="640">
        <v>14.268622608606821</v>
      </c>
      <c r="AJ70" s="640">
        <v>99.999999999999986</v>
      </c>
      <c r="AK70" s="603">
        <f>W70*$O70/100*(1-IEVADE!$B$74)</f>
        <v>229.79446948361132</v>
      </c>
      <c r="AL70" s="603">
        <f>X70*$O70/100*(1-IEVADE!$B$74)</f>
        <v>77.377860238938823</v>
      </c>
      <c r="AM70" s="603">
        <f>Y70*$O70/100*(1-IEVADE!$B$74)</f>
        <v>25.612680174395887</v>
      </c>
      <c r="AN70" s="603">
        <f>Z70*$O70/100*(1-IEVADE!$B$74)</f>
        <v>15.7079819979108</v>
      </c>
      <c r="AO70" s="603">
        <f>AA70*$O70/100*(1-IEVADE!$B$74)</f>
        <v>8.56460727145069</v>
      </c>
      <c r="AP70" s="603">
        <f>AB70*$O70/100*(1-IEVADE!$B$74)</f>
        <v>62.635991185586619</v>
      </c>
      <c r="AQ70" s="603">
        <f>AC70*$O70/100*(1-IEVADE!$B$74)</f>
        <v>419.6935903518941</v>
      </c>
      <c r="AR70" s="603">
        <f>AE70*$O70/100*(IEVADE!$B$74)</f>
        <v>71.974490882419317</v>
      </c>
      <c r="AS70" s="603">
        <f>AF70*$O70/100*(IEVADE!$B$74)</f>
        <v>26.456219053130997</v>
      </c>
      <c r="AT70" s="603">
        <f>AG70*$O70/100*(IEVADE!$B$74)</f>
        <v>19.290085663259056</v>
      </c>
      <c r="AU70" s="603">
        <f>AD70*$O70/100*(IEVADE!$B$74)</f>
        <v>32.296639955094271</v>
      </c>
      <c r="AV70" s="603">
        <f>AH70*$O70/100*(IEVADE!$B$74)</f>
        <v>4.1864626598406725</v>
      </c>
      <c r="AW70" s="603">
        <f>AI70*$O70/100*(IEVADE!$B$74)</f>
        <v>25.664783365638883</v>
      </c>
      <c r="AX70" s="603">
        <f>AJ70*$O70/100*(IEVADE!$B$74)</f>
        <v>179.86868157938321</v>
      </c>
      <c r="AY70" s="623">
        <f>(AK70+AR70)*IEVADE!$D$69*IEVADE!$G$66+IEVADE!$B$66*(1-IEVADE!$D$69)*(AK70+AR70)</f>
        <v>25650.361631112602</v>
      </c>
      <c r="AZ70" s="623">
        <f>(AS70+AL70)*IEVADE!$C$66</f>
        <v>6749.2151539845381</v>
      </c>
      <c r="BA70" s="623">
        <f>(AT70+AM70)*IEVADE!$D$66</f>
        <v>2694.1659502592966</v>
      </c>
      <c r="BB70" s="623">
        <f>(AU70+AN70)*IEVADE!$E$66</f>
        <v>2160.2079878852282</v>
      </c>
      <c r="BC70" s="623">
        <f>(AV70+AO70)*IEVADE!$F$66</f>
        <v>255.02139862582723</v>
      </c>
      <c r="BD70" s="598" t="str">
        <f t="shared" si="2"/>
        <v>V2</v>
      </c>
      <c r="BE70" s="603">
        <f>IF(OR(BD70="V1", BD70="V2",BD70="V3",BD70="KC"),(O70-AP70-AW70)*IEVADE!$B$39,(O70-AP70-AW70)*IEVADE!$B$40)</f>
        <v>11810.140589479199</v>
      </c>
      <c r="BF70" s="603">
        <f t="shared" si="3"/>
        <v>25698.831532388293</v>
      </c>
    </row>
    <row r="71" spans="1:58">
      <c r="A71" s="161">
        <f t="shared" ref="A71:A106" si="5">IF(B70&gt;98,A70+1,A70)</f>
        <v>1</v>
      </c>
      <c r="B71" s="161">
        <v>66</v>
      </c>
      <c r="C71" s="382" t="s">
        <v>378</v>
      </c>
      <c r="D71" s="382">
        <v>66</v>
      </c>
      <c r="E71" s="382" t="s">
        <v>145</v>
      </c>
      <c r="F71" s="382">
        <v>1</v>
      </c>
      <c r="G71" s="382" t="str">
        <f t="shared" ref="G71:G106" si="6">IF(I71="",CONCATENATE(F71,"_",C71,"_","c"), CONCATENATE(F71,"_",C71))</f>
        <v>1_KKC_V2</v>
      </c>
      <c r="H71" s="517">
        <f>starp_rezult!$V$24</f>
        <v>81</v>
      </c>
      <c r="I71" s="517">
        <f>starp_rezult!$V$25</f>
        <v>79</v>
      </c>
      <c r="J71" s="566">
        <f>starp_rezult!$V$26</f>
        <v>34.187138357014092</v>
      </c>
      <c r="K71" s="566">
        <f>starp_rezult!$V$27</f>
        <v>36.210911679909202</v>
      </c>
      <c r="L71" s="566">
        <f>starp_rezult!$V$28</f>
        <v>38.239986459170304</v>
      </c>
      <c r="M71" s="566">
        <f>starp_rezult!$V$29</f>
        <v>40.52867107860272</v>
      </c>
      <c r="N71" s="517">
        <f>starp_rezult!$V$30</f>
        <v>352.88810744147378</v>
      </c>
      <c r="O71" s="517">
        <f>starp_rezult!$V$31</f>
        <v>618.44765981518026</v>
      </c>
      <c r="P71" s="517">
        <f>starp_rezult!$V$32</f>
        <v>0</v>
      </c>
      <c r="Q71" s="517">
        <f>starp_rezult!$V$33</f>
        <v>0</v>
      </c>
      <c r="R71" s="517" t="str">
        <f>starp_rezult!$V$34</f>
        <v/>
      </c>
      <c r="S71" s="517" t="str">
        <f>starp_rezult!$V$35</f>
        <v/>
      </c>
      <c r="T71" s="517" t="str">
        <f>starp_rezult!$V$36</f>
        <v/>
      </c>
      <c r="U71" s="517">
        <f>starp_rezult!$V$37</f>
        <v>0</v>
      </c>
      <c r="V71" s="382">
        <v>66</v>
      </c>
      <c r="W71" s="640">
        <v>56.52580875441533</v>
      </c>
      <c r="X71" s="640">
        <v>18.182386362662687</v>
      </c>
      <c r="Y71" s="640">
        <v>4.9093183672824239</v>
      </c>
      <c r="Z71" s="640">
        <v>3.6306895475493643</v>
      </c>
      <c r="AA71" s="640">
        <v>1.4915438949351958</v>
      </c>
      <c r="AB71" s="640">
        <v>15.260253073154997</v>
      </c>
      <c r="AC71" s="640">
        <v>100</v>
      </c>
      <c r="AD71" s="640">
        <v>17.616358113458606</v>
      </c>
      <c r="AE71" s="640">
        <v>41.750134508005047</v>
      </c>
      <c r="AF71" s="640">
        <v>15.036148531810603</v>
      </c>
      <c r="AG71" s="640">
        <v>9.4807263228683123</v>
      </c>
      <c r="AH71" s="640">
        <v>1.6452883534498339</v>
      </c>
      <c r="AI71" s="640">
        <v>14.471344170407599</v>
      </c>
      <c r="AJ71" s="640">
        <v>100</v>
      </c>
      <c r="AK71" s="603">
        <f>W71*$O71/100*(1-IEVADE!$B$74)</f>
        <v>244.70777900330009</v>
      </c>
      <c r="AL71" s="603">
        <f>X71*$O71/100*(1-IEVADE!$B$74)</f>
        <v>78.713980070909301</v>
      </c>
      <c r="AM71" s="603">
        <f>Y71*$O71/100*(1-IEVADE!$B$74)</f>
        <v>21.253095188734473</v>
      </c>
      <c r="AN71" s="603">
        <f>Z71*$O71/100*(1-IEVADE!$B$74)</f>
        <v>15.71774017938138</v>
      </c>
      <c r="AO71" s="603">
        <f>AA71*$O71/100*(1-IEVADE!$B$74)</f>
        <v>6.4570928193400361</v>
      </c>
      <c r="AP71" s="603">
        <f>AB71*$O71/100*(1-IEVADE!$B$74)</f>
        <v>66.063674608960838</v>
      </c>
      <c r="AQ71" s="603">
        <f>AC71*$O71/100*(1-IEVADE!$B$74)</f>
        <v>432.91336187062615</v>
      </c>
      <c r="AR71" s="603">
        <f>AE71*$O71/100*(IEVADE!$B$74)</f>
        <v>77.460818950334158</v>
      </c>
      <c r="AS71" s="603">
        <f>AF71*$O71/100*(IEVADE!$B$74)</f>
        <v>27.897212616395176</v>
      </c>
      <c r="AT71" s="603">
        <f>AG71*$O71/100*(IEVADE!$B$74)</f>
        <v>17.589999023178262</v>
      </c>
      <c r="AU71" s="603">
        <f>AD71*$O71/100*(IEVADE!$B$74)</f>
        <v>32.684386349203912</v>
      </c>
      <c r="AV71" s="603">
        <f>AH71*$O71/100*(IEVADE!$B$74)</f>
        <v>3.0525741957366628</v>
      </c>
      <c r="AW71" s="603">
        <f>AI71*$O71/100*(IEVADE!$B$74)</f>
        <v>26.849306809705894</v>
      </c>
      <c r="AX71" s="603">
        <f>AJ71*$O71/100*(IEVADE!$B$74)</f>
        <v>185.53429794455408</v>
      </c>
      <c r="AY71" s="623">
        <f>(AK71+AR71)*IEVADE!$D$69*IEVADE!$G$66+IEVADE!$B$66*(1-IEVADE!$D$69)*(AK71+AR71)</f>
        <v>27384.330826058911</v>
      </c>
      <c r="AZ71" s="623">
        <f>(AS71+AL71)*IEVADE!$C$66</f>
        <v>6929.7275246747913</v>
      </c>
      <c r="BA71" s="623">
        <f>(AT71+AM71)*IEVADE!$D$66</f>
        <v>2330.5856527147639</v>
      </c>
      <c r="BB71" s="623">
        <f>(AU71+AN71)*IEVADE!$E$66</f>
        <v>2178.095693786338</v>
      </c>
      <c r="BC71" s="623">
        <f>(AV71+AO71)*IEVADE!$F$66</f>
        <v>190.19334030153399</v>
      </c>
      <c r="BD71" s="598" t="str">
        <f t="shared" ref="BD71:BD106" si="7">RIGHT(G71,2)</f>
        <v>V2</v>
      </c>
      <c r="BE71" s="603">
        <f>IF(OR(BD71="V1", BD71="V2",BD71="V3",BD71="KC"),(O71-AP71-AW71)*IEVADE!$B$39,(O71-AP71-AW71)*IEVADE!$B$40)</f>
        <v>12139.851070959463</v>
      </c>
      <c r="BF71" s="603">
        <f t="shared" ref="BF71:BF106" si="8">SUM(AY71:BC71)-BE71</f>
        <v>26873.081966576872</v>
      </c>
    </row>
    <row r="72" spans="1:58">
      <c r="A72" s="161">
        <f t="shared" si="5"/>
        <v>1</v>
      </c>
      <c r="B72" s="161">
        <v>67</v>
      </c>
      <c r="C72" s="382" t="s">
        <v>378</v>
      </c>
      <c r="D72" s="382">
        <v>67</v>
      </c>
      <c r="E72" s="382" t="s">
        <v>145</v>
      </c>
      <c r="F72" s="382">
        <v>1</v>
      </c>
      <c r="G72" s="382" t="str">
        <f t="shared" si="6"/>
        <v>1_KKC_V2</v>
      </c>
      <c r="H72" s="517">
        <f>starp_rezult!$W$24</f>
        <v>86</v>
      </c>
      <c r="I72" s="517">
        <f>starp_rezult!$W$25</f>
        <v>84</v>
      </c>
      <c r="J72" s="566">
        <f>starp_rezult!$W$26</f>
        <v>34.859110228386044</v>
      </c>
      <c r="K72" s="566">
        <f>starp_rezult!$W$27</f>
        <v>36.780294239474657</v>
      </c>
      <c r="L72" s="566">
        <f>starp_rezult!$W$28</f>
        <v>39.313835345095484</v>
      </c>
      <c r="M72" s="566">
        <f>starp_rezult!$W$29</f>
        <v>40.203958858482316</v>
      </c>
      <c r="N72" s="517">
        <f>starp_rezult!$W$30</f>
        <v>331.19830820999516</v>
      </c>
      <c r="O72" s="517">
        <f>starp_rezult!$W$31</f>
        <v>625.56945513581377</v>
      </c>
      <c r="P72" s="517">
        <f>starp_rezult!$W$32</f>
        <v>0</v>
      </c>
      <c r="Q72" s="517">
        <f>starp_rezult!$W$33</f>
        <v>0</v>
      </c>
      <c r="R72" s="517" t="str">
        <f>starp_rezult!$W$34</f>
        <v/>
      </c>
      <c r="S72" s="517" t="str">
        <f>starp_rezult!$W$35</f>
        <v/>
      </c>
      <c r="T72" s="517" t="str">
        <f>starp_rezult!$W$36</f>
        <v/>
      </c>
      <c r="U72" s="517">
        <f>starp_rezult!$W$37</f>
        <v>0</v>
      </c>
      <c r="V72" s="382">
        <v>67</v>
      </c>
      <c r="W72" s="640">
        <v>58.643673777169795</v>
      </c>
      <c r="X72" s="640">
        <v>16.514227747432543</v>
      </c>
      <c r="Y72" s="640">
        <v>5.0693857941540994</v>
      </c>
      <c r="Z72" s="640">
        <v>2.7456659526675145</v>
      </c>
      <c r="AA72" s="640">
        <v>1.6172040489094117</v>
      </c>
      <c r="AB72" s="640">
        <v>15.409842679666653</v>
      </c>
      <c r="AC72" s="640">
        <v>100.00000000000001</v>
      </c>
      <c r="AD72" s="640">
        <v>17.304230935594177</v>
      </c>
      <c r="AE72" s="640">
        <v>43.395902397538102</v>
      </c>
      <c r="AF72" s="640">
        <v>14.029561258886853</v>
      </c>
      <c r="AG72" s="640">
        <v>9.01470844005941</v>
      </c>
      <c r="AH72" s="640">
        <v>1.6131590691026245</v>
      </c>
      <c r="AI72" s="640">
        <v>14.642437898818834</v>
      </c>
      <c r="AJ72" s="640">
        <v>100</v>
      </c>
      <c r="AK72" s="603">
        <f>W72*$O72/100*(1-IEVADE!$B$74)</f>
        <v>256.79983736362561</v>
      </c>
      <c r="AL72" s="603">
        <f>X72*$O72/100*(1-IEVADE!$B$74)</f>
        <v>72.3155751776508</v>
      </c>
      <c r="AM72" s="603">
        <f>Y72*$O72/100*(1-IEVADE!$B$74)</f>
        <v>22.198770363855498</v>
      </c>
      <c r="AN72" s="603">
        <f>Z72*$O72/100*(1-IEVADE!$B$74)</f>
        <v>12.023233277966204</v>
      </c>
      <c r="AO72" s="603">
        <f>AA72*$O72/100*(1-IEVADE!$B$74)</f>
        <v>7.0817141900378475</v>
      </c>
      <c r="AP72" s="603">
        <f>AB72*$O72/100*(1-IEVADE!$B$74)</f>
        <v>67.479488221933735</v>
      </c>
      <c r="AQ72" s="603">
        <f>AC72*$O72/100*(1-IEVADE!$B$74)</f>
        <v>437.89861859506971</v>
      </c>
      <c r="AR72" s="603">
        <f>AE72*$O72/100*(IEVADE!$B$74)</f>
        <v>81.441453053864592</v>
      </c>
      <c r="AS72" s="603">
        <f>AF72*$O72/100*(IEVADE!$B$74)</f>
        <v>26.329394977549111</v>
      </c>
      <c r="AT72" s="603">
        <f>AG72*$O72/100*(IEVADE!$B$74)</f>
        <v>16.917978741168557</v>
      </c>
      <c r="AU72" s="603">
        <f>AD72*$O72/100*(IEVADE!$B$74)</f>
        <v>32.474994953771827</v>
      </c>
      <c r="AV72" s="603">
        <f>AH72*$O72/100*(IEVADE!$B$74)</f>
        <v>3.0274291197177763</v>
      </c>
      <c r="AW72" s="603">
        <f>AI72*$O72/100*(IEVADE!$B$74)</f>
        <v>27.479585694672263</v>
      </c>
      <c r="AX72" s="603">
        <f>AJ72*$O72/100*(IEVADE!$B$74)</f>
        <v>187.67083654074412</v>
      </c>
      <c r="AY72" s="623">
        <f>(AK72+AR72)*IEVADE!$D$69*IEVADE!$G$66+IEVADE!$B$66*(1-IEVADE!$D$69)*(AK72+AR72)</f>
        <v>28750.509685486664</v>
      </c>
      <c r="AZ72" s="623">
        <f>(AS72+AL72)*IEVADE!$C$66</f>
        <v>6411.9230600879946</v>
      </c>
      <c r="BA72" s="623">
        <f>(AT72+AM72)*IEVADE!$D$66</f>
        <v>2347.0049463014434</v>
      </c>
      <c r="BB72" s="623">
        <f>(AU72+AN72)*IEVADE!$E$66</f>
        <v>2002.4202704282116</v>
      </c>
      <c r="BC72" s="623">
        <f>(AV72+AO72)*IEVADE!$F$66</f>
        <v>202.18286619511247</v>
      </c>
      <c r="BD72" s="598" t="str">
        <f t="shared" si="7"/>
        <v>V2</v>
      </c>
      <c r="BE72" s="603">
        <f>IF(OR(BD72="V1", BD72="V2",BD72="V3",BD72="KC"),(O72-AP72-AW72)*IEVADE!$B$39,(O72-AP72-AW72)*IEVADE!$B$40)</f>
        <v>12257.099806163702</v>
      </c>
      <c r="BF72" s="603">
        <f t="shared" si="8"/>
        <v>27456.941022335734</v>
      </c>
    </row>
    <row r="73" spans="1:58">
      <c r="A73" s="161">
        <f t="shared" si="5"/>
        <v>1</v>
      </c>
      <c r="B73" s="161">
        <v>68</v>
      </c>
      <c r="C73" s="382" t="s">
        <v>378</v>
      </c>
      <c r="D73" s="382">
        <v>68</v>
      </c>
      <c r="E73" s="382" t="s">
        <v>145</v>
      </c>
      <c r="F73" s="382">
        <v>1</v>
      </c>
      <c r="G73" s="382" t="str">
        <f t="shared" si="6"/>
        <v>1_KKC_V2</v>
      </c>
      <c r="H73" s="517">
        <f>starp_rezult!$X$24</f>
        <v>91</v>
      </c>
      <c r="I73" s="517">
        <f>starp_rezult!$X$25</f>
        <v>89</v>
      </c>
      <c r="J73" s="566">
        <f>starp_rezult!$X$26</f>
        <v>35.508154124767117</v>
      </c>
      <c r="K73" s="566">
        <f>starp_rezult!$X$27</f>
        <v>37.291510373536035</v>
      </c>
      <c r="L73" s="566">
        <f>starp_rezult!$X$28</f>
        <v>40.349527344548278</v>
      </c>
      <c r="M73" s="566">
        <f>starp_rezult!$X$29</f>
        <v>39.155937269330046</v>
      </c>
      <c r="N73" s="517">
        <f>starp_rezult!$X$30</f>
        <v>306.21808710536851</v>
      </c>
      <c r="O73" s="517">
        <f>starp_rezult!$X$31</f>
        <v>620.66565559070807</v>
      </c>
      <c r="P73" s="517">
        <f>starp_rezult!$X$32</f>
        <v>0</v>
      </c>
      <c r="Q73" s="517">
        <f>starp_rezult!$X$33</f>
        <v>0</v>
      </c>
      <c r="R73" s="517" t="str">
        <f>starp_rezult!$X$34</f>
        <v/>
      </c>
      <c r="S73" s="517" t="str">
        <f>starp_rezult!$X$35</f>
        <v/>
      </c>
      <c r="T73" s="517" t="str">
        <f>starp_rezult!$X$36</f>
        <v/>
      </c>
      <c r="U73" s="517">
        <f>starp_rezult!$X$37</f>
        <v>0</v>
      </c>
      <c r="V73" s="382">
        <v>68</v>
      </c>
      <c r="W73" s="640">
        <v>60.105185360964363</v>
      </c>
      <c r="X73" s="640">
        <v>16.207449231938082</v>
      </c>
      <c r="Y73" s="640">
        <v>4.2436399269932359</v>
      </c>
      <c r="Z73" s="640">
        <v>2.6634288042275802</v>
      </c>
      <c r="AA73" s="640">
        <v>1.2745850754269878</v>
      </c>
      <c r="AB73" s="640">
        <v>15.50571160044974</v>
      </c>
      <c r="AC73" s="640">
        <v>99.999999999999986</v>
      </c>
      <c r="AD73" s="640">
        <v>17.036026083571056</v>
      </c>
      <c r="AE73" s="640">
        <v>45.391192632758795</v>
      </c>
      <c r="AF73" s="640">
        <v>14.048957043931894</v>
      </c>
      <c r="AG73" s="640">
        <v>7.1823976963787288</v>
      </c>
      <c r="AH73" s="640">
        <v>1.7140622141559365</v>
      </c>
      <c r="AI73" s="640">
        <v>14.627364329203571</v>
      </c>
      <c r="AJ73" s="640">
        <v>99.999999999999972</v>
      </c>
      <c r="AK73" s="603">
        <f>W73*$O73/100*(1-IEVADE!$B$74)</f>
        <v>261.13656993524779</v>
      </c>
      <c r="AL73" s="603">
        <f>X73*$O73/100*(1-IEVADE!$B$74)</f>
        <v>70.41584972095778</v>
      </c>
      <c r="AM73" s="603">
        <f>Y73*$O73/100*(1-IEVADE!$B$74)</f>
        <v>18.437170901647129</v>
      </c>
      <c r="AN73" s="603">
        <f>Z73*$O73/100*(1-IEVADE!$B$74)</f>
        <v>11.571691494265608</v>
      </c>
      <c r="AO73" s="603">
        <f>AA73*$O73/100*(1-IEVADE!$B$74)</f>
        <v>5.537638270122164</v>
      </c>
      <c r="AP73" s="603">
        <f>AB73*$O73/100*(1-IEVADE!$B$74)</f>
        <v>67.367038591255096</v>
      </c>
      <c r="AQ73" s="603">
        <f>AC73*$O73/100*(1-IEVADE!$B$74)</f>
        <v>434.46595891349557</v>
      </c>
      <c r="AR73" s="603">
        <f>AE73*$O73/100*(IEVADE!$B$74)</f>
        <v>84.518263000366062</v>
      </c>
      <c r="AS73" s="603">
        <f>AF73*$O73/100*(IEVADE!$B$74)</f>
        <v>26.159115402113056</v>
      </c>
      <c r="AT73" s="603">
        <f>AG73*$O73/100*(IEVADE!$B$74)</f>
        <v>13.373602724808286</v>
      </c>
      <c r="AU73" s="603">
        <f>AD73*$O73/100*(IEVADE!$B$74)</f>
        <v>31.721028893460094</v>
      </c>
      <c r="AV73" s="603">
        <f>AH73*$O73/100*(IEVADE!$B$74)</f>
        <v>3.1915786436170648</v>
      </c>
      <c r="AW73" s="603">
        <f>AI73*$O73/100*(IEVADE!$B$74)</f>
        <v>27.236108012847819</v>
      </c>
      <c r="AX73" s="603">
        <f>AJ73*$O73/100*(IEVADE!$B$74)</f>
        <v>186.19969667721239</v>
      </c>
      <c r="AY73" s="623">
        <f>(AK73+AR73)*IEVADE!$D$69*IEVADE!$G$66+IEVADE!$B$66*(1-IEVADE!$D$69)*(AK73+AR73)</f>
        <v>29380.660799527177</v>
      </c>
      <c r="AZ73" s="623">
        <f>(AS73+AL73)*IEVADE!$C$66</f>
        <v>6277.3727329996045</v>
      </c>
      <c r="BA73" s="623">
        <f>(AT73+AM73)*IEVADE!$D$66</f>
        <v>1908.6464175873248</v>
      </c>
      <c r="BB73" s="623">
        <f>(AU73+AN73)*IEVADE!$E$66</f>
        <v>1948.1724174476565</v>
      </c>
      <c r="BC73" s="623">
        <f>(AV73+AO73)*IEVADE!$F$66</f>
        <v>174.58433827478459</v>
      </c>
      <c r="BD73" s="598" t="str">
        <f t="shared" si="7"/>
        <v>V2</v>
      </c>
      <c r="BE73" s="603">
        <f>IF(OR(BD73="V1", BD73="V2",BD73="V3",BD73="KC"),(O73-AP73-AW73)*IEVADE!$B$39,(O73-AP73-AW73)*IEVADE!$B$40)</f>
        <v>12152.04395759058</v>
      </c>
      <c r="BF73" s="603">
        <f t="shared" si="8"/>
        <v>27537.392748245966</v>
      </c>
    </row>
    <row r="74" spans="1:58">
      <c r="A74" s="161">
        <f t="shared" si="5"/>
        <v>1</v>
      </c>
      <c r="B74" s="161">
        <v>69</v>
      </c>
      <c r="C74" s="382" t="s">
        <v>378</v>
      </c>
      <c r="D74" s="382">
        <v>69</v>
      </c>
      <c r="E74" s="382" t="s">
        <v>145</v>
      </c>
      <c r="F74" s="382">
        <v>1</v>
      </c>
      <c r="G74" s="382" t="str">
        <f t="shared" si="6"/>
        <v>1_KKC_V2</v>
      </c>
      <c r="H74" s="517">
        <f>starp_rezult!$Y$24</f>
        <v>96</v>
      </c>
      <c r="I74" s="517">
        <f>starp_rezult!$Y$25</f>
        <v>94</v>
      </c>
      <c r="J74" s="566">
        <f>starp_rezult!$Y$26</f>
        <v>36.144920012357929</v>
      </c>
      <c r="K74" s="566">
        <f>starp_rezult!$Y$27</f>
        <v>37.752495568615153</v>
      </c>
      <c r="L74" s="566">
        <f>starp_rezult!$Y$28</f>
        <v>41.359338163680981</v>
      </c>
      <c r="M74" s="566">
        <f>starp_rezult!$Y$29</f>
        <v>37.433478486634741</v>
      </c>
      <c r="N74" s="517">
        <f>starp_rezult!$Y$30</f>
        <v>278.62696425853557</v>
      </c>
      <c r="O74" s="517">
        <f>starp_rezult!$Y$31</f>
        <v>604.09548802596487</v>
      </c>
      <c r="P74" s="517">
        <f>starp_rezult!$Y$32</f>
        <v>0</v>
      </c>
      <c r="Q74" s="517">
        <f>starp_rezult!$Y$33</f>
        <v>0</v>
      </c>
      <c r="R74" s="517" t="str">
        <f>starp_rezult!$Y$34</f>
        <v/>
      </c>
      <c r="S74" s="517" t="str">
        <f>starp_rezult!$Y$35</f>
        <v/>
      </c>
      <c r="T74" s="517" t="str">
        <f>starp_rezult!$Y$36</f>
        <v/>
      </c>
      <c r="U74" s="517">
        <f>starp_rezult!$Y$37</f>
        <v>0</v>
      </c>
      <c r="V74" s="382">
        <v>69</v>
      </c>
      <c r="W74" s="640">
        <v>61.36472927629125</v>
      </c>
      <c r="X74" s="640">
        <v>15.148708964896985</v>
      </c>
      <c r="Y74" s="640">
        <v>4.0550527482246785</v>
      </c>
      <c r="Z74" s="640">
        <v>2.456378750260066</v>
      </c>
      <c r="AA74" s="640">
        <v>1.4332820020639003</v>
      </c>
      <c r="AB74" s="640">
        <v>15.541848258263114</v>
      </c>
      <c r="AC74" s="640">
        <v>100.00000000000001</v>
      </c>
      <c r="AD74" s="640">
        <v>16.781079532129752</v>
      </c>
      <c r="AE74" s="640">
        <v>46.757757957833959</v>
      </c>
      <c r="AF74" s="640">
        <v>14.132728221258903</v>
      </c>
      <c r="AG74" s="640">
        <v>6.222656050372378</v>
      </c>
      <c r="AH74" s="640">
        <v>1.5776275312275994</v>
      </c>
      <c r="AI74" s="640">
        <v>14.528150707177398</v>
      </c>
      <c r="AJ74" s="640">
        <v>100</v>
      </c>
      <c r="AK74" s="603">
        <f>W74*$O74/100*(1-IEVADE!$B$74)</f>
        <v>259.49109255819661</v>
      </c>
      <c r="AL74" s="603">
        <f>X74*$O74/100*(1-IEVADE!$B$74)</f>
        <v>64.058867145789264</v>
      </c>
      <c r="AM74" s="603">
        <f>Y74*$O74/100*(1-IEVADE!$B$74)</f>
        <v>17.147473482368717</v>
      </c>
      <c r="AN74" s="603">
        <f>Z74*$O74/100*(1-IEVADE!$B$74)</f>
        <v>10.387211239404751</v>
      </c>
      <c r="AO74" s="603">
        <f>AA74*$O74/100*(1-IEVADE!$B$74)</f>
        <v>6.060874333609366</v>
      </c>
      <c r="AP74" s="603">
        <f>AB74*$O74/100*(1-IEVADE!$B$74)</f>
        <v>65.72132285880663</v>
      </c>
      <c r="AQ74" s="603">
        <f>AC74*$O74/100*(1-IEVADE!$B$74)</f>
        <v>422.86684161817544</v>
      </c>
      <c r="AR74" s="603">
        <f>AE74*$O74/100*(IEVADE!$B$74)</f>
        <v>84.738451837612928</v>
      </c>
      <c r="AS74" s="603">
        <f>AF74*$O74/100*(IEVADE!$B$74)</f>
        <v>25.612552055879167</v>
      </c>
      <c r="AT74" s="603">
        <f>AG74*$O74/100*(IEVADE!$B$74)</f>
        <v>11.277235330702274</v>
      </c>
      <c r="AU74" s="603">
        <f>AD74*$O74/100*(IEVADE!$B$74)</f>
        <v>30.412123288693351</v>
      </c>
      <c r="AV74" s="603">
        <f>AH74*$O74/100*(IEVADE!$B$74)</f>
        <v>2.8591130202004043</v>
      </c>
      <c r="AW74" s="603">
        <f>AI74*$O74/100*(IEVADE!$B$74)</f>
        <v>26.32917087470129</v>
      </c>
      <c r="AX74" s="603">
        <f>AJ74*$O74/100*(IEVADE!$B$74)</f>
        <v>181.22864640778945</v>
      </c>
      <c r="AY74" s="623">
        <f>(AK74+AR74)*IEVADE!$D$69*IEVADE!$G$66+IEVADE!$B$66*(1-IEVADE!$D$69)*(AK74+AR74)</f>
        <v>29259.511273643806</v>
      </c>
      <c r="AZ74" s="623">
        <f>(AS74+AL74)*IEVADE!$C$66</f>
        <v>5828.6422481084483</v>
      </c>
      <c r="BA74" s="623">
        <f>(AT74+AM74)*IEVADE!$D$66</f>
        <v>1705.4825287842596</v>
      </c>
      <c r="BB74" s="623">
        <f>(AU74+AN74)*IEVADE!$E$66</f>
        <v>1835.9700537644146</v>
      </c>
      <c r="BC74" s="623">
        <f>(AV74+AO74)*IEVADE!$F$66</f>
        <v>178.39974707619541</v>
      </c>
      <c r="BD74" s="598" t="str">
        <f t="shared" si="7"/>
        <v>V2</v>
      </c>
      <c r="BE74" s="603">
        <f>IF(OR(BD74="V1", BD74="V2",BD74="V3",BD74="KC"),(O74-AP74-AW74)*IEVADE!$B$39,(O74-AP74-AW74)*IEVADE!$B$40)</f>
        <v>11828.239368155757</v>
      </c>
      <c r="BF74" s="603">
        <f t="shared" si="8"/>
        <v>26979.76648322137</v>
      </c>
    </row>
    <row r="75" spans="1:58">
      <c r="A75" s="161">
        <f t="shared" si="5"/>
        <v>1</v>
      </c>
      <c r="B75" s="161">
        <v>70</v>
      </c>
      <c r="C75" s="382" t="s">
        <v>378</v>
      </c>
      <c r="D75" s="382">
        <v>70</v>
      </c>
      <c r="E75" s="382" t="s">
        <v>145</v>
      </c>
      <c r="F75" s="382">
        <v>1</v>
      </c>
      <c r="G75" s="382" t="str">
        <f t="shared" si="6"/>
        <v>1_KKC_V2</v>
      </c>
      <c r="H75" s="517">
        <f>starp_rezult!$Z$24</f>
        <v>101</v>
      </c>
      <c r="I75" s="517">
        <f>starp_rezult!$Z$25</f>
        <v>99</v>
      </c>
      <c r="J75" s="566">
        <f>starp_rezult!$Z$26</f>
        <v>36.778690879387639</v>
      </c>
      <c r="K75" s="566">
        <f>starp_rezult!$Z$27</f>
        <v>38.169865213173885</v>
      </c>
      <c r="L75" s="566">
        <f>starp_rezult!$Z$28</f>
        <v>42.354216264381435</v>
      </c>
      <c r="M75" s="566">
        <f>starp_rezult!$Z$29</f>
        <v>35.119869781634584</v>
      </c>
      <c r="N75" s="517">
        <f>starp_rezult!$Z$30</f>
        <v>249.26982909142512</v>
      </c>
      <c r="O75" s="517">
        <f>starp_rezult!$Z$31</f>
        <v>576.813647753022</v>
      </c>
      <c r="P75" s="517">
        <f>starp_rezult!$Z$32</f>
        <v>0</v>
      </c>
      <c r="Q75" s="517">
        <f>starp_rezult!$Z$33</f>
        <v>0</v>
      </c>
      <c r="R75" s="517" t="str">
        <f>starp_rezult!$Z$34</f>
        <v/>
      </c>
      <c r="S75" s="517" t="str">
        <f>starp_rezult!$Z$35</f>
        <v/>
      </c>
      <c r="T75" s="517" t="str">
        <f>starp_rezult!$Z$36</f>
        <v/>
      </c>
      <c r="U75" s="517">
        <f>starp_rezult!$Z$37</f>
        <v>0</v>
      </c>
      <c r="V75" s="382">
        <v>70</v>
      </c>
      <c r="W75" s="640">
        <v>62.458298609161048</v>
      </c>
      <c r="X75" s="640">
        <v>14.075181942238999</v>
      </c>
      <c r="Y75" s="640">
        <v>4.0997432012498471</v>
      </c>
      <c r="Z75" s="640">
        <v>2.1317552208106774</v>
      </c>
      <c r="AA75" s="640">
        <v>1.4341469433863101</v>
      </c>
      <c r="AB75" s="640">
        <v>15.800874083153129</v>
      </c>
      <c r="AC75" s="640">
        <v>100.00000000000001</v>
      </c>
      <c r="AD75" s="640">
        <v>16.519398202205686</v>
      </c>
      <c r="AE75" s="640">
        <v>47.983728293235714</v>
      </c>
      <c r="AF75" s="640">
        <v>13.346760159591268</v>
      </c>
      <c r="AG75" s="640">
        <v>5.9314718186541997</v>
      </c>
      <c r="AH75" s="640">
        <v>1.7246445891994859</v>
      </c>
      <c r="AI75" s="640">
        <v>14.493996937113652</v>
      </c>
      <c r="AJ75" s="640">
        <v>100</v>
      </c>
      <c r="AK75" s="603">
        <f>W75*$O75/100*(1-IEVADE!$B$74)</f>
        <v>252.18759337238376</v>
      </c>
      <c r="AL75" s="603">
        <f>X75*$O75/100*(1-IEVADE!$B$74)</f>
        <v>56.831299272232386</v>
      </c>
      <c r="AM75" s="603">
        <f>Y75*$O75/100*(1-IEVADE!$B$74)</f>
        <v>16.553514815345032</v>
      </c>
      <c r="AN75" s="603">
        <f>Z75*$O75/100*(1-IEVADE!$B$74)</f>
        <v>8.6073785352264895</v>
      </c>
      <c r="AO75" s="603">
        <f>AA75*$O75/100*(1-IEVADE!$B$74)</f>
        <v>5.7906487087995293</v>
      </c>
      <c r="AP75" s="603">
        <f>AB75*$O75/100*(1-IEVADE!$B$74)</f>
        <v>63.799118723128196</v>
      </c>
      <c r="AQ75" s="603">
        <f>AC75*$O75/100*(1-IEVADE!$B$74)</f>
        <v>403.76955342711545</v>
      </c>
      <c r="AR75" s="603">
        <f>AE75*$O75/100*(IEVADE!$B$74)</f>
        <v>83.033008048833537</v>
      </c>
      <c r="AS75" s="603">
        <f>AF75*$O75/100*(IEVADE!$B$74)</f>
        <v>23.095780240015635</v>
      </c>
      <c r="AT75" s="603">
        <f>AG75*$O75/100*(IEVADE!$B$74)</f>
        <v>10.264061688786541</v>
      </c>
      <c r="AU75" s="603">
        <f>AD75*$O75/100*(IEVADE!$B$74)</f>
        <v>28.585843007096926</v>
      </c>
      <c r="AV75" s="603">
        <f>AH75*$O75/100*(IEVADE!$B$74)</f>
        <v>2.9843956097210027</v>
      </c>
      <c r="AW75" s="603">
        <f>AI75*$O75/100*(IEVADE!$B$74)</f>
        <v>25.081005731452958</v>
      </c>
      <c r="AX75" s="603">
        <f>AJ75*$O75/100*(IEVADE!$B$74)</f>
        <v>173.0440943259066</v>
      </c>
      <c r="AY75" s="623">
        <f>(AK75+AR75)*IEVADE!$D$69*IEVADE!$G$66+IEVADE!$B$66*(1-IEVADE!$D$69)*(AK75+AR75)</f>
        <v>28493.75112080347</v>
      </c>
      <c r="AZ75" s="623">
        <f>(AS75+AL75)*IEVADE!$C$66</f>
        <v>5195.2601682961213</v>
      </c>
      <c r="BA75" s="623">
        <f>(AT75+AM75)*IEVADE!$D$66</f>
        <v>1609.0545902478943</v>
      </c>
      <c r="BB75" s="623">
        <f>(AU75+AN75)*IEVADE!$E$66</f>
        <v>1673.6949694045536</v>
      </c>
      <c r="BC75" s="623">
        <f>(AV75+AO75)*IEVADE!$F$66</f>
        <v>175.50088637041063</v>
      </c>
      <c r="BD75" s="598" t="str">
        <f t="shared" si="7"/>
        <v>V2</v>
      </c>
      <c r="BE75" s="603">
        <f>IF(OR(BD75="V1", BD75="V2",BD75="V3",BD75="KC"),(O75-AP75-AW75)*IEVADE!$B$39,(O75-AP75-AW75)*IEVADE!$B$40)</f>
        <v>11271.264388193984</v>
      </c>
      <c r="BF75" s="603">
        <f t="shared" si="8"/>
        <v>25875.997346928471</v>
      </c>
    </row>
    <row r="76" spans="1:58">
      <c r="A76" s="161">
        <f t="shared" si="5"/>
        <v>1</v>
      </c>
      <c r="B76" s="161">
        <v>71</v>
      </c>
      <c r="C76" s="382" t="s">
        <v>378</v>
      </c>
      <c r="D76" s="382">
        <v>71</v>
      </c>
      <c r="E76" s="382" t="s">
        <v>145</v>
      </c>
      <c r="F76" s="382">
        <v>1</v>
      </c>
      <c r="G76" s="382" t="str">
        <f t="shared" si="6"/>
        <v>1_KKC_V2</v>
      </c>
      <c r="H76" s="517">
        <f>starp_rezult!$AA$24</f>
        <v>106</v>
      </c>
      <c r="I76" s="517">
        <f>starp_rezult!$AA$25</f>
        <v>104</v>
      </c>
      <c r="J76" s="566">
        <f>starp_rezult!$AA$26</f>
        <v>37.417642881641186</v>
      </c>
      <c r="K76" s="566">
        <f>starp_rezult!$AA$27</f>
        <v>38.549168554731146</v>
      </c>
      <c r="L76" s="566">
        <f>starp_rezult!$AA$28</f>
        <v>43.34354453942575</v>
      </c>
      <c r="M76" s="566">
        <f>starp_rezult!$AA$29</f>
        <v>32.326543495816523</v>
      </c>
      <c r="N76" s="517">
        <f>starp_rezult!$AA$30</f>
        <v>219.08898370170093</v>
      </c>
      <c r="O76" s="517">
        <f>starp_rezult!$AA$31</f>
        <v>540.29531480106868</v>
      </c>
      <c r="P76" s="517">
        <f>starp_rezult!$AA$32</f>
        <v>0</v>
      </c>
      <c r="Q76" s="517">
        <f>starp_rezult!$AA$33</f>
        <v>0</v>
      </c>
      <c r="R76" s="517" t="str">
        <f>starp_rezult!$AA$34</f>
        <v/>
      </c>
      <c r="S76" s="517" t="str">
        <f>starp_rezult!$AA$35</f>
        <v/>
      </c>
      <c r="T76" s="517" t="str">
        <f>starp_rezult!$AA$36</f>
        <v/>
      </c>
      <c r="U76" s="517">
        <f>starp_rezult!$AA$37</f>
        <v>0</v>
      </c>
      <c r="V76" s="382">
        <v>71</v>
      </c>
      <c r="W76" s="640">
        <v>63.934751669491696</v>
      </c>
      <c r="X76" s="640">
        <v>12.673121306142427</v>
      </c>
      <c r="Y76" s="640">
        <v>4.3654152845200471</v>
      </c>
      <c r="Z76" s="640">
        <v>1.6837239766044465</v>
      </c>
      <c r="AA76" s="640">
        <v>1.4214876745530949</v>
      </c>
      <c r="AB76" s="640">
        <v>15.921500088688282</v>
      </c>
      <c r="AC76" s="640">
        <v>99.999999999999972</v>
      </c>
      <c r="AD76" s="640">
        <v>16.281056509046437</v>
      </c>
      <c r="AE76" s="640">
        <v>49.112497580619475</v>
      </c>
      <c r="AF76" s="640">
        <v>12.669258177744217</v>
      </c>
      <c r="AG76" s="640">
        <v>6.1288009088140649</v>
      </c>
      <c r="AH76" s="640">
        <v>1.2937445314810039</v>
      </c>
      <c r="AI76" s="640">
        <v>14.514642292294798</v>
      </c>
      <c r="AJ76" s="640">
        <v>100</v>
      </c>
      <c r="AK76" s="603">
        <f>W76*$O76/100*(1-IEVADE!$B$74)</f>
        <v>241.80552745997318</v>
      </c>
      <c r="AL76" s="603">
        <f>X76*$O76/100*(1-IEVADE!$B$74)</f>
        <v>47.930596459300467</v>
      </c>
      <c r="AM76" s="603">
        <f>Y76*$O76/100*(1-IEVADE!$B$74)</f>
        <v>16.510293977710088</v>
      </c>
      <c r="AN76" s="603">
        <f>Z76*$O76/100*(1-IEVADE!$B$74)</f>
        <v>6.3679572318432465</v>
      </c>
      <c r="AO76" s="603">
        <f>AA76*$O76/100*(1-IEVADE!$B$74)</f>
        <v>5.3761619142595238</v>
      </c>
      <c r="AP76" s="603">
        <f>AB76*$O76/100*(1-IEVADE!$B$74)</f>
        <v>60.216183317661546</v>
      </c>
      <c r="AQ76" s="603">
        <f>AC76*$O76/100*(1-IEVADE!$B$74)</f>
        <v>378.20672036074797</v>
      </c>
      <c r="AR76" s="603">
        <f>AE76*$O76/100*(IEVADE!$B$74)</f>
        <v>79.605757022962564</v>
      </c>
      <c r="AS76" s="603">
        <f>AF76*$O76/100*(IEVADE!$B$74)</f>
        <v>20.535422506320977</v>
      </c>
      <c r="AT76" s="603">
        <f>AG76*$O76/100*(IEVADE!$B$74)</f>
        <v>9.9340872491423138</v>
      </c>
      <c r="AU76" s="603">
        <f>AD76*$O76/100*(IEVADE!$B$74)</f>
        <v>26.389735655547696</v>
      </c>
      <c r="AV76" s="603">
        <f>AH76*$O76/100*(IEVADE!$B$74)</f>
        <v>2.0970123267260701</v>
      </c>
      <c r="AW76" s="603">
        <f>AI76*$O76/100*(IEVADE!$B$74)</f>
        <v>23.526579679620969</v>
      </c>
      <c r="AX76" s="603">
        <f>AJ76*$O76/100*(IEVADE!$B$74)</f>
        <v>162.08859444032061</v>
      </c>
      <c r="AY76" s="623">
        <f>(AK76+AR76)*IEVADE!$D$69*IEVADE!$G$66+IEVADE!$B$66*(1-IEVADE!$D$69)*(AK76+AR76)</f>
        <v>27319.959181049537</v>
      </c>
      <c r="AZ76" s="623">
        <f>(AS76+AL76)*IEVADE!$C$66</f>
        <v>4450.2912327653939</v>
      </c>
      <c r="BA76" s="623">
        <f>(AT76+AM76)*IEVADE!$D$66</f>
        <v>1586.6628736111441</v>
      </c>
      <c r="BB76" s="623">
        <f>(AU76+AN76)*IEVADE!$E$66</f>
        <v>1474.0961799325926</v>
      </c>
      <c r="BC76" s="623">
        <f>(AV76+AO76)*IEVADE!$F$66</f>
        <v>149.46348481971188</v>
      </c>
      <c r="BD76" s="598" t="str">
        <f t="shared" si="7"/>
        <v>V2</v>
      </c>
      <c r="BE76" s="603">
        <f>IF(OR(BD76="V1", BD76="V2",BD76="V3",BD76="KC"),(O76-AP76-AW76)*IEVADE!$B$39,(O76-AP76-AW76)*IEVADE!$B$40)</f>
        <v>10546.363946667461</v>
      </c>
      <c r="BF76" s="603">
        <f t="shared" si="8"/>
        <v>24434.10900551092</v>
      </c>
    </row>
    <row r="77" spans="1:58">
      <c r="A77" s="161">
        <f t="shared" si="5"/>
        <v>1</v>
      </c>
      <c r="B77" s="161">
        <v>72</v>
      </c>
      <c r="C77" s="382" t="s">
        <v>378</v>
      </c>
      <c r="D77" s="382">
        <v>72</v>
      </c>
      <c r="E77" s="382" t="s">
        <v>145</v>
      </c>
      <c r="F77" s="382">
        <v>1</v>
      </c>
      <c r="G77" s="382" t="str">
        <f t="shared" si="6"/>
        <v>1_KKC_V2</v>
      </c>
      <c r="H77" s="517">
        <f>starp_rezult!$AB$24</f>
        <v>111</v>
      </c>
      <c r="I77" s="517">
        <f>starp_rezult!$AB$25</f>
        <v>109</v>
      </c>
      <c r="J77" s="566">
        <f>starp_rezult!$AB$26</f>
        <v>38.069059524738613</v>
      </c>
      <c r="K77" s="566">
        <f>starp_rezult!$AB$27</f>
        <v>38.89508813795107</v>
      </c>
      <c r="L77" s="566">
        <f>starp_rezult!$AB$28</f>
        <v>44.334979683915698</v>
      </c>
      <c r="M77" s="566">
        <f>starp_rezult!$AB$29</f>
        <v>29.184441051560366</v>
      </c>
      <c r="N77" s="517">
        <f>starp_rezult!$AB$30</f>
        <v>189.04642590946546</v>
      </c>
      <c r="O77" s="517">
        <f>starp_rezult!$AB$31</f>
        <v>496.41946299892993</v>
      </c>
      <c r="P77" s="517">
        <f>starp_rezult!$AB$32</f>
        <v>0</v>
      </c>
      <c r="Q77" s="517">
        <f>starp_rezult!$AB$33</f>
        <v>0</v>
      </c>
      <c r="R77" s="517" t="str">
        <f>starp_rezult!$AB$34</f>
        <v/>
      </c>
      <c r="S77" s="517" t="str">
        <f>starp_rezult!$AB$35</f>
        <v/>
      </c>
      <c r="T77" s="517" t="str">
        <f>starp_rezult!$AB$36</f>
        <v/>
      </c>
      <c r="U77" s="517">
        <f>starp_rezult!$AB$37</f>
        <v>0</v>
      </c>
      <c r="V77" s="382">
        <v>72</v>
      </c>
      <c r="W77" s="640">
        <v>65.90779903571277</v>
      </c>
      <c r="X77" s="640">
        <v>11.607019711618785</v>
      </c>
      <c r="Y77" s="640">
        <v>3.1989525336919495</v>
      </c>
      <c r="Z77" s="640">
        <v>1.9216839933767291</v>
      </c>
      <c r="AA77" s="640">
        <v>1.4187383988122197</v>
      </c>
      <c r="AB77" s="640">
        <v>15.945806326787535</v>
      </c>
      <c r="AC77" s="640">
        <v>100</v>
      </c>
      <c r="AD77" s="640">
        <v>16.043922479397413</v>
      </c>
      <c r="AE77" s="640">
        <v>50.79321169043417</v>
      </c>
      <c r="AF77" s="640">
        <v>11.610348777829387</v>
      </c>
      <c r="AG77" s="640">
        <v>5.6824439483347522</v>
      </c>
      <c r="AH77" s="640">
        <v>1.3624297805546763</v>
      </c>
      <c r="AI77" s="640">
        <v>14.507643323449603</v>
      </c>
      <c r="AJ77" s="640">
        <v>100</v>
      </c>
      <c r="AK77" s="603">
        <f>W77*$O77/100*(1-IEVADE!$B$74)</f>
        <v>229.02539943324948</v>
      </c>
      <c r="AL77" s="603">
        <f>X77*$O77/100*(1-IEVADE!$B$74)</f>
        <v>40.333653445818541</v>
      </c>
      <c r="AM77" s="603">
        <f>Y77*$O77/100*(1-IEVADE!$B$74)</f>
        <v>11.116156092540967</v>
      </c>
      <c r="AN77" s="603">
        <f>Z77*$O77/100*(1-IEVADE!$B$74)</f>
        <v>6.6777293523200054</v>
      </c>
      <c r="AO77" s="603">
        <f>AA77*$O77/100*(1-IEVADE!$B$74)</f>
        <v>4.9300254785202666</v>
      </c>
      <c r="AP77" s="603">
        <f>AB77*$O77/100*(1-IEVADE!$B$74)</f>
        <v>55.410660296801645</v>
      </c>
      <c r="AQ77" s="603">
        <f>AC77*$O77/100*(1-IEVADE!$B$74)</f>
        <v>347.49362409925095</v>
      </c>
      <c r="AR77" s="603">
        <f>AE77*$O77/100*(IEVADE!$B$74)</f>
        <v>75.644216614068895</v>
      </c>
      <c r="AS77" s="603">
        <f>AF77*$O77/100*(IEVADE!$B$74)</f>
        <v>17.290809316561038</v>
      </c>
      <c r="AT77" s="603">
        <f>AG77*$O77/100*(IEVADE!$B$74)</f>
        <v>8.4626273200615696</v>
      </c>
      <c r="AU77" s="603">
        <f>AD77*$O77/100*(IEVADE!$B$74)</f>
        <v>23.893546144856771</v>
      </c>
      <c r="AV77" s="603">
        <f>AH77*$O77/100*(IEVADE!$B$74)</f>
        <v>2.0290099801101071</v>
      </c>
      <c r="AW77" s="603">
        <f>AI77*$O77/100*(IEVADE!$B$74)</f>
        <v>21.605629524020589</v>
      </c>
      <c r="AX77" s="603">
        <f>AJ77*$O77/100*(IEVADE!$B$74)</f>
        <v>148.92583889967898</v>
      </c>
      <c r="AY77" s="623">
        <f>(AK77+AR77)*IEVADE!$D$69*IEVADE!$G$66+IEVADE!$B$66*(1-IEVADE!$D$69)*(AK77+AR77)</f>
        <v>25896.917364022062</v>
      </c>
      <c r="AZ77" s="623">
        <f>(AS77+AL77)*IEVADE!$C$66</f>
        <v>3745.5900795546727</v>
      </c>
      <c r="BA77" s="623">
        <f>(AT77+AM77)*IEVADE!$D$66</f>
        <v>1174.7270047561522</v>
      </c>
      <c r="BB77" s="623">
        <f>(AU77+AN77)*IEVADE!$E$66</f>
        <v>1375.707397372955</v>
      </c>
      <c r="BC77" s="623">
        <f>(AV77+AO77)*IEVADE!$F$66</f>
        <v>139.18070917260746</v>
      </c>
      <c r="BD77" s="598" t="str">
        <f t="shared" si="7"/>
        <v>V2</v>
      </c>
      <c r="BE77" s="603">
        <f>IF(OR(BD77="V1", BD77="V2",BD77="V3",BD77="KC"),(O77-AP77-AW77)*IEVADE!$B$39,(O77-AP77-AW77)*IEVADE!$B$40)</f>
        <v>9688.2133004142888</v>
      </c>
      <c r="BF77" s="603">
        <f t="shared" si="8"/>
        <v>22643.909254464161</v>
      </c>
    </row>
    <row r="78" spans="1:58">
      <c r="A78" s="161">
        <f t="shared" si="5"/>
        <v>1</v>
      </c>
      <c r="B78" s="161">
        <v>73</v>
      </c>
      <c r="C78" s="382" t="s">
        <v>378</v>
      </c>
      <c r="D78" s="382">
        <v>73</v>
      </c>
      <c r="E78" s="382" t="s">
        <v>145</v>
      </c>
      <c r="F78" s="382">
        <v>1</v>
      </c>
      <c r="G78" s="382" t="str">
        <f t="shared" si="6"/>
        <v>1_KKC_V2_c</v>
      </c>
      <c r="H78" s="170">
        <f>IFERROR(INDEX(H55:H77,MATCH(J78,T55:T77))," " )</f>
        <v>21</v>
      </c>
      <c r="J78" s="215">
        <f>IFERROR(SMALL(T55:T77,1)," " )</f>
        <v>14.447045142503976</v>
      </c>
      <c r="K78" s="215"/>
      <c r="L78" s="215">
        <f>IFERROR(SMALL(S55:S77,1)," ")</f>
        <v>13.614532962329074</v>
      </c>
      <c r="M78" s="215">
        <f>IF(J78=" "," ",(INDEX(M55:M77,MATCH(J78,T55:T77))-INDEX(P55:P77,MATCH(J78,T55:T77))))</f>
        <v>24.426589181886822</v>
      </c>
      <c r="N78" s="382"/>
      <c r="O78" s="215">
        <f>IF(L78=" "," ",((INDEX(U55:U77,MATCH(L78,S55:S77)))))</f>
        <v>168.50479648954556</v>
      </c>
      <c r="P78" s="516"/>
      <c r="Q78" s="516"/>
      <c r="R78" s="516"/>
      <c r="S78" s="516"/>
      <c r="T78" s="516"/>
      <c r="U78" s="516"/>
      <c r="V78" s="382">
        <v>73</v>
      </c>
      <c r="W78" s="640">
        <v>0.40045867949407798</v>
      </c>
      <c r="X78" s="640">
        <v>4.252986395301491</v>
      </c>
      <c r="Y78" s="640">
        <v>16.782196833680135</v>
      </c>
      <c r="Z78" s="640">
        <v>30.3652080619445</v>
      </c>
      <c r="AA78" s="640">
        <v>28.735745909393263</v>
      </c>
      <c r="AB78" s="640">
        <v>19.463404120186539</v>
      </c>
      <c r="AC78" s="640">
        <v>100</v>
      </c>
      <c r="AD78" s="640">
        <v>30.500856754704291</v>
      </c>
      <c r="AE78" s="640">
        <v>4.6708823230210889E-2</v>
      </c>
      <c r="AF78" s="640">
        <v>1.625451853085965</v>
      </c>
      <c r="AG78" s="640">
        <v>20.43493174703767</v>
      </c>
      <c r="AH78" s="640">
        <v>27.671566307277885</v>
      </c>
      <c r="AI78" s="640">
        <v>19.720484514664001</v>
      </c>
      <c r="AJ78" s="640">
        <v>100.00000000000003</v>
      </c>
      <c r="AK78" s="603">
        <f>W78*$O78/100*(1-IEVADE!$B$74)</f>
        <v>0.47235445803435222</v>
      </c>
      <c r="AL78" s="603">
        <f>X78*$O78/100*(1-IEVADE!$B$74)</f>
        <v>5.0165402490915856</v>
      </c>
      <c r="AM78" s="603">
        <f>Y78*$O78/100*(1-IEVADE!$B$74)</f>
        <v>19.795164634747369</v>
      </c>
      <c r="AN78" s="603">
        <f>Z78*$O78/100*(1-IEVADE!$B$74)</f>
        <v>35.816782433884661</v>
      </c>
      <c r="AO78" s="603">
        <f>AA78*$O78/100*(1-IEVADE!$B$74)</f>
        <v>33.894777115063221</v>
      </c>
      <c r="AP78" s="603">
        <f>AB78*$O78/100*(1-IEVADE!$B$74)</f>
        <v>22.957738651860705</v>
      </c>
      <c r="AQ78" s="603">
        <f>AC78*$O78/100*(1-IEVADE!$B$74)</f>
        <v>117.95335754268189</v>
      </c>
      <c r="AR78" s="603">
        <f>AE78*$O78/100*(IEVADE!$B$74)</f>
        <v>2.361198225801853E-2</v>
      </c>
      <c r="AS78" s="603">
        <f>AF78*$O78/100*(IEVADE!$B$74)</f>
        <v>0.82168930112341565</v>
      </c>
      <c r="AT78" s="603">
        <f>AG78*$O78/100*(IEVADE!$B$74)</f>
        <v>10.330152045937009</v>
      </c>
      <c r="AU78" s="603">
        <f>AD78*$O78/100*(IEVADE!$B$74)</f>
        <v>15.418621980624682</v>
      </c>
      <c r="AV78" s="603">
        <f>AH78*$O78/100*(IEVADE!$B$74)</f>
        <v>13.988374947464477</v>
      </c>
      <c r="AW78" s="603">
        <f>AI78*$O78/100*(IEVADE!$B$74)</f>
        <v>9.9689886894560757</v>
      </c>
      <c r="AX78" s="603">
        <f>AJ78*$O78/100*(IEVADE!$B$74)</f>
        <v>50.551438946863676</v>
      </c>
      <c r="AY78" s="623">
        <f>(AK78+AR78)*IEVADE!$D$69*IEVADE!$G$66+IEVADE!$B$66*(1-IEVADE!$D$69)*(AK78+AR78)</f>
        <v>42.157147424851516</v>
      </c>
      <c r="AZ78" s="623">
        <f>(AS78+AL78)*IEVADE!$C$66</f>
        <v>379.48492076397503</v>
      </c>
      <c r="BA78" s="623">
        <f>(AT78+AM78)*IEVADE!$D$66</f>
        <v>1807.5190008410627</v>
      </c>
      <c r="BB78" s="623">
        <f>(AU78+AN78)*IEVADE!$E$66</f>
        <v>2305.5931986529208</v>
      </c>
      <c r="BC78" s="623">
        <f>(AV78+AO78)*IEVADE!$F$66</f>
        <v>957.66304125055399</v>
      </c>
      <c r="BD78" s="598" t="str">
        <f t="shared" si="7"/>
        <v>_c</v>
      </c>
      <c r="BE78" s="603">
        <f>IF(OR(BD78="V1", BD78="V2",BD78="V3",BD78="KC"),(O78-AP78-AW78)*IEVADE!$B$39,(O78-AP78-AW78)*IEVADE!$B$40)</f>
        <v>3945.3218122134581</v>
      </c>
      <c r="BF78" s="603">
        <f t="shared" si="8"/>
        <v>1547.0954967199064</v>
      </c>
    </row>
    <row r="79" spans="1:58">
      <c r="A79" s="161">
        <f t="shared" si="5"/>
        <v>1</v>
      </c>
      <c r="B79" s="161">
        <v>74</v>
      </c>
      <c r="C79" s="382" t="s">
        <v>378</v>
      </c>
      <c r="D79" s="382">
        <v>74</v>
      </c>
      <c r="E79" s="382" t="s">
        <v>145</v>
      </c>
      <c r="F79" s="382">
        <v>1</v>
      </c>
      <c r="G79" s="382" t="str">
        <f t="shared" si="6"/>
        <v>1_KKC_V2_c</v>
      </c>
      <c r="H79" s="170">
        <f>IFERROR(INDEX(H55:H77,MATCH(J79,T55:T77))," " )</f>
        <v>111</v>
      </c>
      <c r="J79" s="215" t="str">
        <f>IFERROR(SMALL(T55:T77,2)," " )</f>
        <v xml:space="preserve"> </v>
      </c>
      <c r="K79" s="215"/>
      <c r="L79" s="215" t="str">
        <f>IFERROR(SMALL(S55:S77,2)," ")</f>
        <v xml:space="preserve"> </v>
      </c>
      <c r="M79" s="215" t="str">
        <f>IF(J79=" "," ",(INDEX(M55:M77,MATCH(J79,T55:T77))-INDEX(P55:P77,MATCH(J79,T55:T77))))</f>
        <v xml:space="preserve"> </v>
      </c>
      <c r="N79" s="382"/>
      <c r="O79" s="215" t="str">
        <f>IF(L79=" "," ",((INDEX(U55:U77,MATCH(L79,S55:S77)))))</f>
        <v xml:space="preserve"> </v>
      </c>
      <c r="P79" s="516"/>
      <c r="Q79" s="516"/>
      <c r="R79" s="516"/>
      <c r="S79" s="516"/>
      <c r="T79" s="516"/>
      <c r="U79" s="516"/>
      <c r="V79" s="382">
        <v>74</v>
      </c>
      <c r="W79" s="640">
        <v>0</v>
      </c>
      <c r="X79" s="640">
        <v>0</v>
      </c>
      <c r="Y79" s="640">
        <v>0</v>
      </c>
      <c r="Z79" s="640">
        <v>0</v>
      </c>
      <c r="AA79" s="640">
        <v>0</v>
      </c>
      <c r="AB79" s="640">
        <v>0</v>
      </c>
      <c r="AC79" s="640">
        <v>0</v>
      </c>
      <c r="AD79" s="640">
        <v>0</v>
      </c>
      <c r="AE79" s="640">
        <v>0</v>
      </c>
      <c r="AF79" s="640">
        <v>0</v>
      </c>
      <c r="AG79" s="640">
        <v>0</v>
      </c>
      <c r="AH79" s="640">
        <v>0</v>
      </c>
      <c r="AI79" s="640">
        <v>0</v>
      </c>
      <c r="AJ79" s="640">
        <v>0</v>
      </c>
      <c r="AK79" s="603" t="e">
        <f>W79*$O79/100*(1-IEVADE!$B$74)</f>
        <v>#VALUE!</v>
      </c>
      <c r="AL79" s="603" t="e">
        <f>X79*$O79/100*(1-IEVADE!$B$74)</f>
        <v>#VALUE!</v>
      </c>
      <c r="AM79" s="603" t="e">
        <f>Y79*$O79/100*(1-IEVADE!$B$74)</f>
        <v>#VALUE!</v>
      </c>
      <c r="AN79" s="603" t="e">
        <f>Z79*$O79/100*(1-IEVADE!$B$74)</f>
        <v>#VALUE!</v>
      </c>
      <c r="AO79" s="603" t="e">
        <f>AA79*$O79/100*(1-IEVADE!$B$74)</f>
        <v>#VALUE!</v>
      </c>
      <c r="AP79" s="603" t="e">
        <f>AB79*$O79/100*(1-IEVADE!$B$74)</f>
        <v>#VALUE!</v>
      </c>
      <c r="AQ79" s="603" t="e">
        <f>AC79*$O79/100*(1-IEVADE!$B$74)</f>
        <v>#VALUE!</v>
      </c>
      <c r="AR79" s="603" t="e">
        <f>AE79*$O79/100*(IEVADE!$B$74)</f>
        <v>#VALUE!</v>
      </c>
      <c r="AS79" s="603" t="e">
        <f>AF79*$O79/100*(IEVADE!$B$74)</f>
        <v>#VALUE!</v>
      </c>
      <c r="AT79" s="603" t="e">
        <f>AG79*$O79/100*(IEVADE!$B$74)</f>
        <v>#VALUE!</v>
      </c>
      <c r="AU79" s="603" t="e">
        <f>AD79*$O79/100*(IEVADE!$B$74)</f>
        <v>#VALUE!</v>
      </c>
      <c r="AV79" s="603" t="e">
        <f>AH79*$O79/100*(IEVADE!$B$74)</f>
        <v>#VALUE!</v>
      </c>
      <c r="AW79" s="603" t="e">
        <f>AI79*$O79/100*(IEVADE!$B$74)</f>
        <v>#VALUE!</v>
      </c>
      <c r="AX79" s="603" t="e">
        <f>AJ79*$O79/100*(IEVADE!$B$74)</f>
        <v>#VALUE!</v>
      </c>
      <c r="AY79" s="623" t="e">
        <f>(AK79+AR79)*IEVADE!$D$69*IEVADE!$G$66+IEVADE!$B$66*(1-IEVADE!$D$69)*(AK79+AR79)</f>
        <v>#VALUE!</v>
      </c>
      <c r="AZ79" s="623" t="e">
        <f>(AS79+AL79)*IEVADE!$C$66</f>
        <v>#VALUE!</v>
      </c>
      <c r="BA79" s="623" t="e">
        <f>(AT79+AM79)*IEVADE!$D$66</f>
        <v>#VALUE!</v>
      </c>
      <c r="BB79" s="623" t="e">
        <f>(AU79+AN79)*IEVADE!$E$66</f>
        <v>#VALUE!</v>
      </c>
      <c r="BC79" s="623" t="e">
        <f>(AV79+AO79)*IEVADE!$F$66</f>
        <v>#VALUE!</v>
      </c>
      <c r="BD79" s="598" t="str">
        <f t="shared" si="7"/>
        <v>_c</v>
      </c>
      <c r="BE79" s="603" t="e">
        <f>IF(OR(BD79="V1", BD79="V2",BD79="V3",BD79="KC"),(O79-AP79-AW79)*IEVADE!$B$39,(O79-AP79-AW79)*IEVADE!$B$40)</f>
        <v>#VALUE!</v>
      </c>
      <c r="BF79" s="603" t="e">
        <f t="shared" si="8"/>
        <v>#VALUE!</v>
      </c>
    </row>
    <row r="80" spans="1:58">
      <c r="A80" s="161">
        <f t="shared" si="5"/>
        <v>1</v>
      </c>
      <c r="B80" s="161">
        <v>75</v>
      </c>
      <c r="C80" s="382" t="s">
        <v>378</v>
      </c>
      <c r="D80" s="382">
        <v>75</v>
      </c>
      <c r="E80" s="382" t="s">
        <v>145</v>
      </c>
      <c r="F80" s="382">
        <v>1</v>
      </c>
      <c r="G80" s="382" t="str">
        <f t="shared" si="6"/>
        <v>1_KKC_V2_c</v>
      </c>
      <c r="H80" s="170">
        <f>IFERROR(INDEX(H55:H77,MATCH(J80,T55:T77))," " )</f>
        <v>111</v>
      </c>
      <c r="J80" s="215" t="str">
        <f>IFERROR(SMALL(T55:T77,3)," ")</f>
        <v xml:space="preserve"> </v>
      </c>
      <c r="K80" s="215"/>
      <c r="L80" s="215" t="str">
        <f>IFERROR(SMALL(S55:S77,3)," " )</f>
        <v xml:space="preserve"> </v>
      </c>
      <c r="M80" s="215" t="str">
        <f>IF(J80=" "," ",(INDEX(M55:M77,MATCH(J80,T55:T77))-INDEX(P55:P77,MATCH(J80,T55:T77))))</f>
        <v xml:space="preserve"> </v>
      </c>
      <c r="N80" s="382"/>
      <c r="O80" s="215" t="str">
        <f>IF(L80=" "," ",((INDEX(U55:U77,MATCH(L80,S55:S77)))))</f>
        <v xml:space="preserve"> </v>
      </c>
      <c r="P80" s="516"/>
      <c r="Q80" s="516"/>
      <c r="R80" s="516"/>
      <c r="S80" s="516"/>
      <c r="T80" s="516"/>
      <c r="U80" s="516"/>
      <c r="V80" s="382">
        <v>75</v>
      </c>
      <c r="W80" s="640">
        <v>0</v>
      </c>
      <c r="X80" s="640">
        <v>0</v>
      </c>
      <c r="Y80" s="640">
        <v>0</v>
      </c>
      <c r="Z80" s="640">
        <v>0</v>
      </c>
      <c r="AA80" s="640">
        <v>0</v>
      </c>
      <c r="AB80" s="640">
        <v>0</v>
      </c>
      <c r="AC80" s="640">
        <v>0</v>
      </c>
      <c r="AD80" s="640">
        <v>0</v>
      </c>
      <c r="AE80" s="640">
        <v>0</v>
      </c>
      <c r="AF80" s="640">
        <v>0</v>
      </c>
      <c r="AG80" s="640">
        <v>0</v>
      </c>
      <c r="AH80" s="640">
        <v>0</v>
      </c>
      <c r="AI80" s="640">
        <v>0</v>
      </c>
      <c r="AJ80" s="640">
        <v>0</v>
      </c>
      <c r="AK80" s="603" t="e">
        <f>W80*$O80/100*(1-IEVADE!$B$74)</f>
        <v>#VALUE!</v>
      </c>
      <c r="AL80" s="603" t="e">
        <f>X80*$O80/100*(1-IEVADE!$B$74)</f>
        <v>#VALUE!</v>
      </c>
      <c r="AM80" s="603" t="e">
        <f>Y80*$O80/100*(1-IEVADE!$B$74)</f>
        <v>#VALUE!</v>
      </c>
      <c r="AN80" s="603" t="e">
        <f>Z80*$O80/100*(1-IEVADE!$B$74)</f>
        <v>#VALUE!</v>
      </c>
      <c r="AO80" s="603" t="e">
        <f>AA80*$O80/100*(1-IEVADE!$B$74)</f>
        <v>#VALUE!</v>
      </c>
      <c r="AP80" s="603" t="e">
        <f>AB80*$O80/100*(1-IEVADE!$B$74)</f>
        <v>#VALUE!</v>
      </c>
      <c r="AQ80" s="603" t="e">
        <f>AC80*$O80/100*(1-IEVADE!$B$74)</f>
        <v>#VALUE!</v>
      </c>
      <c r="AR80" s="603" t="e">
        <f>AE80*$O80/100*(IEVADE!$B$74)</f>
        <v>#VALUE!</v>
      </c>
      <c r="AS80" s="603" t="e">
        <f>AF80*$O80/100*(IEVADE!$B$74)</f>
        <v>#VALUE!</v>
      </c>
      <c r="AT80" s="603" t="e">
        <f>AG80*$O80/100*(IEVADE!$B$74)</f>
        <v>#VALUE!</v>
      </c>
      <c r="AU80" s="603" t="e">
        <f>AD80*$O80/100*(IEVADE!$B$74)</f>
        <v>#VALUE!</v>
      </c>
      <c r="AV80" s="603" t="e">
        <f>AH80*$O80/100*(IEVADE!$B$74)</f>
        <v>#VALUE!</v>
      </c>
      <c r="AW80" s="603" t="e">
        <f>AI80*$O80/100*(IEVADE!$B$74)</f>
        <v>#VALUE!</v>
      </c>
      <c r="AX80" s="603" t="e">
        <f>AJ80*$O80/100*(IEVADE!$B$74)</f>
        <v>#VALUE!</v>
      </c>
      <c r="AY80" s="623" t="e">
        <f>(AK80+AR80)*IEVADE!$D$69*IEVADE!$G$66+IEVADE!$B$66*(1-IEVADE!$D$69)*(AK80+AR80)</f>
        <v>#VALUE!</v>
      </c>
      <c r="AZ80" s="623" t="e">
        <f>(AS80+AL80)*IEVADE!$C$66</f>
        <v>#VALUE!</v>
      </c>
      <c r="BA80" s="623" t="e">
        <f>(AT80+AM80)*IEVADE!$D$66</f>
        <v>#VALUE!</v>
      </c>
      <c r="BB80" s="623" t="e">
        <f>(AU80+AN80)*IEVADE!$E$66</f>
        <v>#VALUE!</v>
      </c>
      <c r="BC80" s="623" t="e">
        <f>(AV80+AO80)*IEVADE!$F$66</f>
        <v>#VALUE!</v>
      </c>
      <c r="BD80" s="598" t="str">
        <f t="shared" si="7"/>
        <v>_c</v>
      </c>
      <c r="BE80" s="603" t="e">
        <f>IF(OR(BD80="V1", BD80="V2",BD80="V3",BD80="KC"),(O80-AP80-AW80)*IEVADE!$B$39,(O80-AP80-AW80)*IEVADE!$B$40)</f>
        <v>#VALUE!</v>
      </c>
      <c r="BF80" s="603" t="e">
        <f t="shared" si="8"/>
        <v>#VALUE!</v>
      </c>
    </row>
    <row r="81" spans="1:58">
      <c r="A81" s="161">
        <f t="shared" si="5"/>
        <v>1</v>
      </c>
      <c r="B81" s="161">
        <v>76</v>
      </c>
      <c r="C81" s="382" t="s">
        <v>379</v>
      </c>
      <c r="D81" s="382">
        <v>76</v>
      </c>
      <c r="E81" s="382" t="s">
        <v>145</v>
      </c>
      <c r="F81" s="382">
        <v>1</v>
      </c>
      <c r="G81" s="382" t="str">
        <f t="shared" si="6"/>
        <v>1_KKC_V3</v>
      </c>
      <c r="H81" s="517">
        <f>starp_rezult!$F$38</f>
        <v>1</v>
      </c>
      <c r="I81" s="517">
        <f>starp_rezult!$F$39</f>
        <v>-1</v>
      </c>
      <c r="J81" s="566">
        <f>starp_rezult!$F$40</f>
        <v>0.68</v>
      </c>
      <c r="K81" s="566">
        <f>starp_rezult!$F$41</f>
        <v>0.88569577365981011</v>
      </c>
      <c r="L81" s="566">
        <f>starp_rezult!$F$42</f>
        <v>0.8292682926829269</v>
      </c>
      <c r="M81" s="566">
        <f>starp_rezult!$F$43</f>
        <v>5.8904862254808616</v>
      </c>
      <c r="N81" s="517">
        <f>starp_rezult!$F$44</f>
        <v>3000</v>
      </c>
      <c r="O81" s="517">
        <f>starp_rezult!$F$45</f>
        <v>0.14964149942213148</v>
      </c>
      <c r="P81" s="517">
        <f>starp_rezult!$F$46</f>
        <v>0</v>
      </c>
      <c r="Q81" s="517">
        <f>starp_rezult!$F$47</f>
        <v>0</v>
      </c>
      <c r="R81" s="517" t="str">
        <f>starp_rezult!$F$48</f>
        <v/>
      </c>
      <c r="S81" s="517" t="str">
        <f>starp_rezult!$F$49</f>
        <v/>
      </c>
      <c r="T81" s="517" t="str">
        <f>starp_rezult!$F$50</f>
        <v/>
      </c>
      <c r="U81" s="517">
        <f>starp_rezult!$F$51</f>
        <v>0</v>
      </c>
      <c r="V81" s="382">
        <v>76</v>
      </c>
      <c r="W81" s="640">
        <v>0</v>
      </c>
      <c r="X81" s="640">
        <v>0</v>
      </c>
      <c r="Y81" s="640">
        <v>0</v>
      </c>
      <c r="Z81" s="640">
        <v>0</v>
      </c>
      <c r="AA81" s="640">
        <v>0</v>
      </c>
      <c r="AB81" s="640">
        <v>0</v>
      </c>
      <c r="AC81" s="640">
        <v>0</v>
      </c>
      <c r="AD81" s="640">
        <v>0</v>
      </c>
      <c r="AE81" s="640">
        <v>0</v>
      </c>
      <c r="AF81" s="640">
        <v>0</v>
      </c>
      <c r="AG81" s="640">
        <v>0</v>
      </c>
      <c r="AH81" s="640">
        <v>0</v>
      </c>
      <c r="AI81" s="640">
        <v>0</v>
      </c>
      <c r="AJ81" s="640">
        <v>0</v>
      </c>
      <c r="AK81" s="603">
        <f>W81*$O81/100*(1-IEVADE!$B$74)</f>
        <v>0</v>
      </c>
      <c r="AL81" s="603">
        <f>X81*$O81/100*(1-IEVADE!$B$74)</f>
        <v>0</v>
      </c>
      <c r="AM81" s="603">
        <f>Y81*$O81/100*(1-IEVADE!$B$74)</f>
        <v>0</v>
      </c>
      <c r="AN81" s="603">
        <f>Z81*$O81/100*(1-IEVADE!$B$74)</f>
        <v>0</v>
      </c>
      <c r="AO81" s="603">
        <f>AA81*$O81/100*(1-IEVADE!$B$74)</f>
        <v>0</v>
      </c>
      <c r="AP81" s="603">
        <f>AB81*$O81/100*(1-IEVADE!$B$74)</f>
        <v>0</v>
      </c>
      <c r="AQ81" s="603">
        <f>AC81*$O81/100*(1-IEVADE!$B$74)</f>
        <v>0</v>
      </c>
      <c r="AR81" s="603">
        <f>AE81*$O81/100*(IEVADE!$B$74)</f>
        <v>0</v>
      </c>
      <c r="AS81" s="603">
        <f>AF81*$O81/100*(IEVADE!$B$74)</f>
        <v>0</v>
      </c>
      <c r="AT81" s="603">
        <f>AG81*$O81/100*(IEVADE!$B$74)</f>
        <v>0</v>
      </c>
      <c r="AU81" s="603">
        <f>AD81*$O81/100*(IEVADE!$B$74)</f>
        <v>0</v>
      </c>
      <c r="AV81" s="603">
        <f>AH81*$O81/100*(IEVADE!$B$74)</f>
        <v>0</v>
      </c>
      <c r="AW81" s="603">
        <f>AI81*$O81/100*(IEVADE!$B$74)</f>
        <v>0</v>
      </c>
      <c r="AX81" s="603">
        <f>AJ81*$O81/100*(IEVADE!$B$74)</f>
        <v>0</v>
      </c>
      <c r="AY81" s="623">
        <f>(AK81+AR81)*IEVADE!$D$69*IEVADE!$G$66+IEVADE!$B$66*(1-IEVADE!$D$69)*(AK81+AR81)</f>
        <v>0</v>
      </c>
      <c r="AZ81" s="623">
        <f>(AS81+AL81)*IEVADE!$C$66</f>
        <v>0</v>
      </c>
      <c r="BA81" s="623">
        <f>(AT81+AM81)*IEVADE!$D$66</f>
        <v>0</v>
      </c>
      <c r="BB81" s="623">
        <f>(AU81+AN81)*IEVADE!$E$66</f>
        <v>0</v>
      </c>
      <c r="BC81" s="623">
        <f>(AV81+AO81)*IEVADE!$F$66</f>
        <v>0</v>
      </c>
      <c r="BD81" s="598" t="str">
        <f t="shared" si="7"/>
        <v>V3</v>
      </c>
      <c r="BE81" s="603">
        <f>IF(OR(BD81="V1", BD81="V2",BD81="V3",BD81="KC"),(O81-AP81-AW81)*IEVADE!$B$39,(O81-AP81-AW81)*IEVADE!$B$40)</f>
        <v>3.4567186366512375</v>
      </c>
      <c r="BF81" s="603">
        <f t="shared" si="8"/>
        <v>-3.4567186366512375</v>
      </c>
    </row>
    <row r="82" spans="1:58">
      <c r="A82" s="161">
        <f t="shared" si="5"/>
        <v>1</v>
      </c>
      <c r="B82" s="161">
        <v>77</v>
      </c>
      <c r="C82" s="382" t="s">
        <v>379</v>
      </c>
      <c r="D82" s="382">
        <v>77</v>
      </c>
      <c r="E82" s="382" t="s">
        <v>145</v>
      </c>
      <c r="F82" s="382">
        <v>1</v>
      </c>
      <c r="G82" s="382" t="str">
        <f t="shared" si="6"/>
        <v>1_KKC_V3</v>
      </c>
      <c r="H82" s="517">
        <f>starp_rezult!$G$38</f>
        <v>6</v>
      </c>
      <c r="I82" s="517">
        <f>starp_rezult!$G$39</f>
        <v>4</v>
      </c>
      <c r="J82" s="566">
        <f>starp_rezult!$G$40</f>
        <v>4.08</v>
      </c>
      <c r="K82" s="566">
        <f>starp_rezult!$G$41</f>
        <v>5.092880254156734</v>
      </c>
      <c r="L82" s="566">
        <f>starp_rezult!$G$42</f>
        <v>4.975609756097561</v>
      </c>
      <c r="M82" s="566">
        <f>starp_rezult!$G$43</f>
        <v>5.7748266510890049</v>
      </c>
      <c r="N82" s="517">
        <f>starp_rezult!$G$44</f>
        <v>2970</v>
      </c>
      <c r="O82" s="517">
        <f>starp_rezult!$G$45</f>
        <v>14.602246321243323</v>
      </c>
      <c r="P82" s="517">
        <f>starp_rezult!$G$46</f>
        <v>0</v>
      </c>
      <c r="Q82" s="517">
        <f>starp_rezult!$G$47</f>
        <v>0</v>
      </c>
      <c r="R82" s="517" t="str">
        <f>starp_rezult!$G$48</f>
        <v/>
      </c>
      <c r="S82" s="517" t="str">
        <f>starp_rezult!$G$49</f>
        <v/>
      </c>
      <c r="T82" s="517" t="str">
        <f>starp_rezult!$G$50</f>
        <v/>
      </c>
      <c r="U82" s="517">
        <f>starp_rezult!$G$51</f>
        <v>0</v>
      </c>
      <c r="V82" s="382">
        <v>77</v>
      </c>
      <c r="W82" s="640">
        <v>0</v>
      </c>
      <c r="X82" s="640">
        <v>0</v>
      </c>
      <c r="Y82" s="640">
        <v>0</v>
      </c>
      <c r="Z82" s="640">
        <v>0</v>
      </c>
      <c r="AA82" s="640">
        <v>2.8029521788779035</v>
      </c>
      <c r="AB82" s="640">
        <v>97.197047821122084</v>
      </c>
      <c r="AC82" s="640">
        <v>99.999999999999986</v>
      </c>
      <c r="AD82" s="640">
        <v>0</v>
      </c>
      <c r="AE82" s="640">
        <v>0</v>
      </c>
      <c r="AF82" s="640">
        <v>0</v>
      </c>
      <c r="AG82" s="640">
        <v>0</v>
      </c>
      <c r="AH82" s="640">
        <v>2.8029521788779035</v>
      </c>
      <c r="AI82" s="640">
        <v>97.197047821122084</v>
      </c>
      <c r="AJ82" s="640">
        <v>99.999999999999986</v>
      </c>
      <c r="AK82" s="603">
        <f>W82*$O82/100*(1-IEVADE!$B$74)</f>
        <v>0</v>
      </c>
      <c r="AL82" s="603">
        <f>X82*$O82/100*(1-IEVADE!$B$74)</f>
        <v>0</v>
      </c>
      <c r="AM82" s="603">
        <f>Y82*$O82/100*(1-IEVADE!$B$74)</f>
        <v>0</v>
      </c>
      <c r="AN82" s="603">
        <f>Z82*$O82/100*(1-IEVADE!$B$74)</f>
        <v>0</v>
      </c>
      <c r="AO82" s="603">
        <f>AA82*$O82/100*(1-IEVADE!$B$74)</f>
        <v>0.28650578699848572</v>
      </c>
      <c r="AP82" s="603">
        <f>AB82*$O82/100*(1-IEVADE!$B$74)</f>
        <v>9.9350666378718397</v>
      </c>
      <c r="AQ82" s="603">
        <f>AC82*$O82/100*(1-IEVADE!$B$74)</f>
        <v>10.221572424870322</v>
      </c>
      <c r="AR82" s="603">
        <f>AE82*$O82/100*(IEVADE!$B$74)</f>
        <v>0</v>
      </c>
      <c r="AS82" s="603">
        <f>AF82*$O82/100*(IEVADE!$B$74)</f>
        <v>0</v>
      </c>
      <c r="AT82" s="603">
        <f>AG82*$O82/100*(IEVADE!$B$74)</f>
        <v>0</v>
      </c>
      <c r="AU82" s="603">
        <f>AD82*$O82/100*(IEVADE!$B$74)</f>
        <v>0</v>
      </c>
      <c r="AV82" s="603">
        <f>AH82*$O82/100*(IEVADE!$B$74)</f>
        <v>0.12278819442792246</v>
      </c>
      <c r="AW82" s="603">
        <f>AI82*$O82/100*(IEVADE!$B$74)</f>
        <v>4.2578857019450744</v>
      </c>
      <c r="AX82" s="603">
        <f>AJ82*$O82/100*(IEVADE!$B$74)</f>
        <v>4.3806738963729952</v>
      </c>
      <c r="AY82" s="623">
        <f>(AK82+AR82)*IEVADE!$D$69*IEVADE!$G$66+IEVADE!$B$66*(1-IEVADE!$D$69)*(AK82+AR82)</f>
        <v>0</v>
      </c>
      <c r="AZ82" s="623">
        <f>(AS82+AL82)*IEVADE!$C$66</f>
        <v>0</v>
      </c>
      <c r="BA82" s="623">
        <f>(AT82+AM82)*IEVADE!$D$66</f>
        <v>0</v>
      </c>
      <c r="BB82" s="623">
        <f>(AU82+AN82)*IEVADE!$E$66</f>
        <v>0</v>
      </c>
      <c r="BC82" s="623">
        <f>(AV82+AO82)*IEVADE!$F$66</f>
        <v>8.1858796285281628</v>
      </c>
      <c r="BD82" s="598" t="str">
        <f t="shared" si="7"/>
        <v>V3</v>
      </c>
      <c r="BE82" s="603">
        <f>IF(OR(BD82="V1", BD82="V2",BD82="V3",BD82="KC"),(O82-AP82-AW82)*IEVADE!$B$39,(O82-AP82-AW82)*IEVADE!$B$40)</f>
        <v>9.4546909709500362</v>
      </c>
      <c r="BF82" s="603">
        <f t="shared" si="8"/>
        <v>-1.2688113424218734</v>
      </c>
    </row>
    <row r="83" spans="1:58">
      <c r="A83" s="161">
        <f t="shared" si="5"/>
        <v>1</v>
      </c>
      <c r="B83" s="161">
        <v>78</v>
      </c>
      <c r="C83" s="382" t="s">
        <v>379</v>
      </c>
      <c r="D83" s="382">
        <v>78</v>
      </c>
      <c r="E83" s="382" t="s">
        <v>145</v>
      </c>
      <c r="F83" s="382">
        <v>1</v>
      </c>
      <c r="G83" s="382" t="str">
        <f t="shared" si="6"/>
        <v>1_KKC_V3</v>
      </c>
      <c r="H83" s="517">
        <f>starp_rezult!$H$38</f>
        <v>11</v>
      </c>
      <c r="I83" s="517">
        <f>starp_rezult!$H$39</f>
        <v>9</v>
      </c>
      <c r="J83" s="566">
        <f>starp_rezult!$H$40</f>
        <v>7.48</v>
      </c>
      <c r="K83" s="566">
        <f>starp_rezult!$H$41</f>
        <v>9.2002735608786814</v>
      </c>
      <c r="L83" s="566">
        <f>starp_rezult!$H$42</f>
        <v>9.1219512195121961</v>
      </c>
      <c r="M83" s="566">
        <f>starp_rezult!$H$43</f>
        <v>19.215735681498668</v>
      </c>
      <c r="N83" s="517">
        <f>starp_rezult!$H$44</f>
        <v>2940.3</v>
      </c>
      <c r="O83" s="517">
        <f>starp_rezult!$H$45</f>
        <v>75.905864914803004</v>
      </c>
      <c r="P83" s="517">
        <f>starp_rezult!$H$46</f>
        <v>0</v>
      </c>
      <c r="Q83" s="517">
        <f>starp_rezult!$H$47</f>
        <v>0</v>
      </c>
      <c r="R83" s="517" t="str">
        <f>starp_rezult!$H$48</f>
        <v/>
      </c>
      <c r="S83" s="517" t="str">
        <f>starp_rezult!$H$49</f>
        <v/>
      </c>
      <c r="T83" s="517" t="str">
        <f>starp_rezult!$H$50</f>
        <v/>
      </c>
      <c r="U83" s="517">
        <f>starp_rezult!$H$51</f>
        <v>0</v>
      </c>
      <c r="V83" s="382">
        <v>78</v>
      </c>
      <c r="W83" s="640">
        <v>0</v>
      </c>
      <c r="X83" s="640">
        <v>0.1637431726042077</v>
      </c>
      <c r="Y83" s="640">
        <v>3.584875047904037</v>
      </c>
      <c r="Z83" s="640">
        <v>18.040506643309122</v>
      </c>
      <c r="AA83" s="640">
        <v>40.670982173702669</v>
      </c>
      <c r="AB83" s="640">
        <v>37.539892962479968</v>
      </c>
      <c r="AC83" s="640">
        <v>100</v>
      </c>
      <c r="AD83" s="640">
        <v>22.173748188891132</v>
      </c>
      <c r="AE83" s="640">
        <v>0</v>
      </c>
      <c r="AF83" s="640">
        <v>0</v>
      </c>
      <c r="AG83" s="640">
        <v>0.98562849521234042</v>
      </c>
      <c r="AH83" s="640">
        <v>40.954434095191445</v>
      </c>
      <c r="AI83" s="640">
        <v>35.886189220705091</v>
      </c>
      <c r="AJ83" s="640">
        <v>100</v>
      </c>
      <c r="AK83" s="603">
        <f>W83*$O83/100*(1-IEVADE!$B$74)</f>
        <v>0</v>
      </c>
      <c r="AL83" s="603">
        <f>X83*$O83/100*(1-IEVADE!$B$74)</f>
        <v>8.700346998291382E-2</v>
      </c>
      <c r="AM83" s="603">
        <f>Y83*$O83/100*(1-IEVADE!$B$74)</f>
        <v>1.9047912878585622</v>
      </c>
      <c r="AN83" s="603">
        <f>Z83*$O83/100*(1-IEVADE!$B$74)</f>
        <v>9.5856618218313976</v>
      </c>
      <c r="AO83" s="603">
        <f>AA83*$O83/100*(1-IEVADE!$B$74)</f>
        <v>21.610162551806049</v>
      </c>
      <c r="AP83" s="603">
        <f>AB83*$O83/100*(1-IEVADE!$B$74)</f>
        <v>19.946486308883177</v>
      </c>
      <c r="AQ83" s="603">
        <f>AC83*$O83/100*(1-IEVADE!$B$74)</f>
        <v>53.134105440362099</v>
      </c>
      <c r="AR83" s="603">
        <f>AE83*$O83/100*(IEVADE!$B$74)</f>
        <v>0</v>
      </c>
      <c r="AS83" s="603">
        <f>AF83*$O83/100*(IEVADE!$B$74)</f>
        <v>0</v>
      </c>
      <c r="AT83" s="603">
        <f>AG83*$O83/100*(IEVADE!$B$74)</f>
        <v>0.22444495024130542</v>
      </c>
      <c r="AU83" s="603">
        <f>AD83*$O83/100*(IEVADE!$B$74)</f>
        <v>5.0493526040424834</v>
      </c>
      <c r="AV83" s="603">
        <f>AH83*$O83/100*(IEVADE!$B$74)</f>
        <v>9.3260452262754114</v>
      </c>
      <c r="AW83" s="603">
        <f>AI83*$O83/100*(IEVADE!$B$74)</f>
        <v>8.1719166938817001</v>
      </c>
      <c r="AX83" s="603">
        <f>AJ83*$O83/100*(IEVADE!$B$74)</f>
        <v>22.771759474440902</v>
      </c>
      <c r="AY83" s="623">
        <f>(AK83+AR83)*IEVADE!$D$69*IEVADE!$G$66+IEVADE!$B$66*(1-IEVADE!$D$69)*(AK83+AR83)</f>
        <v>0</v>
      </c>
      <c r="AZ83" s="623">
        <f>(AS83+AL83)*IEVADE!$C$66</f>
        <v>5.6552255488893985</v>
      </c>
      <c r="BA83" s="623">
        <f>(AT83+AM83)*IEVADE!$D$66</f>
        <v>127.75417428599205</v>
      </c>
      <c r="BB83" s="623">
        <f>(AU83+AN83)*IEVADE!$E$66</f>
        <v>658.57564916432466</v>
      </c>
      <c r="BC83" s="623">
        <f>(AV83+AO83)*IEVADE!$F$66</f>
        <v>618.72415556162923</v>
      </c>
      <c r="BD83" s="598" t="str">
        <f t="shared" si="7"/>
        <v>V3</v>
      </c>
      <c r="BE83" s="603">
        <f>IF(OR(BD83="V1", BD83="V2",BD83="V3",BD83="KC"),(O83-AP83-AW83)*IEVADE!$B$39,(O83-AP83-AW83)*IEVADE!$B$40)</f>
        <v>1103.8903701680808</v>
      </c>
      <c r="BF83" s="603">
        <f t="shared" si="8"/>
        <v>306.81883439275452</v>
      </c>
    </row>
    <row r="84" spans="1:58">
      <c r="A84" s="161">
        <f t="shared" si="5"/>
        <v>1</v>
      </c>
      <c r="B84" s="161">
        <v>79</v>
      </c>
      <c r="C84" s="382" t="s">
        <v>379</v>
      </c>
      <c r="D84" s="382">
        <v>79</v>
      </c>
      <c r="E84" s="382" t="s">
        <v>145</v>
      </c>
      <c r="F84" s="382">
        <v>1</v>
      </c>
      <c r="G84" s="382" t="str">
        <f t="shared" si="6"/>
        <v>1_KKC_V3</v>
      </c>
      <c r="H84" s="517">
        <f>starp_rezult!$I$38</f>
        <v>16</v>
      </c>
      <c r="I84" s="517">
        <f>starp_rezult!$I$39</f>
        <v>14</v>
      </c>
      <c r="J84" s="566">
        <f>starp_rezult!$I$40</f>
        <v>11.316792407873782</v>
      </c>
      <c r="K84" s="566">
        <f>starp_rezult!$I$41</f>
        <v>13.691336194456174</v>
      </c>
      <c r="L84" s="566">
        <f>starp_rezult!$I$42</f>
        <v>12.010495716789208</v>
      </c>
      <c r="M84" s="566">
        <f>starp_rezult!$I$43</f>
        <v>29.339637843772472</v>
      </c>
      <c r="N84" s="517">
        <f>starp_rezult!$I$44</f>
        <v>2589.6615106985382</v>
      </c>
      <c r="O84" s="517">
        <f>starp_rezult!$I$45</f>
        <v>163.59303135497768</v>
      </c>
      <c r="P84" s="517">
        <f>starp_rezult!$I$46</f>
        <v>0</v>
      </c>
      <c r="Q84" s="517">
        <f>starp_rezult!$I$47</f>
        <v>0</v>
      </c>
      <c r="R84" s="517" t="str">
        <f>starp_rezult!$I$48</f>
        <v/>
      </c>
      <c r="S84" s="517" t="str">
        <f>starp_rezult!$I$49</f>
        <v/>
      </c>
      <c r="T84" s="517" t="str">
        <f>starp_rezult!$I$50</f>
        <v/>
      </c>
      <c r="U84" s="517">
        <f>starp_rezult!$I$51</f>
        <v>0</v>
      </c>
      <c r="V84" s="382">
        <v>79</v>
      </c>
      <c r="W84" s="640">
        <v>0.59021171140413142</v>
      </c>
      <c r="X84" s="640">
        <v>4.5387127498547137</v>
      </c>
      <c r="Y84" s="640">
        <v>15.318908297543565</v>
      </c>
      <c r="Z84" s="640">
        <v>24.10003995937171</v>
      </c>
      <c r="AA84" s="640">
        <v>33.929351064078681</v>
      </c>
      <c r="AB84" s="640">
        <v>21.522776217747186</v>
      </c>
      <c r="AC84" s="640">
        <v>99.999999999999972</v>
      </c>
      <c r="AD84" s="640">
        <v>27.553988455682578</v>
      </c>
      <c r="AE84" s="640">
        <v>2.7924209344380509E-2</v>
      </c>
      <c r="AF84" s="640">
        <v>1.0110342901764819</v>
      </c>
      <c r="AG84" s="640">
        <v>16.435574617948966</v>
      </c>
      <c r="AH84" s="640">
        <v>31.854849946632878</v>
      </c>
      <c r="AI84" s="640">
        <v>23.116628480214715</v>
      </c>
      <c r="AJ84" s="640">
        <v>100</v>
      </c>
      <c r="AK84" s="603">
        <f>W84*$O84/100*(1-IEVADE!$B$74)</f>
        <v>0.67588166106867775</v>
      </c>
      <c r="AL84" s="603">
        <f>X84*$O84/100*(1-IEVADE!$B$74)</f>
        <v>5.1975124403875341</v>
      </c>
      <c r="AM84" s="603">
        <f>Y84*$O84/100*(1-IEVADE!$B$74)</f>
        <v>17.542466518108505</v>
      </c>
      <c r="AN84" s="603">
        <f>Z84*$O84/100*(1-IEVADE!$B$74)</f>
        <v>27.598190149107978</v>
      </c>
      <c r="AO84" s="603">
        <f>AA84*$O84/100*(1-IEVADE!$B$74)</f>
        <v>38.854237747359079</v>
      </c>
      <c r="AP84" s="603">
        <f>AB84*$O84/100*(1-IEVADE!$B$74)</f>
        <v>24.646833432452585</v>
      </c>
      <c r="AQ84" s="603">
        <f>AC84*$O84/100*(1-IEVADE!$B$74)</f>
        <v>114.51512194848434</v>
      </c>
      <c r="AR84" s="603">
        <f>AE84*$O84/100*(IEVADE!$B$74)</f>
        <v>1.3704618164514605E-2</v>
      </c>
      <c r="AS84" s="603">
        <f>AF84*$O84/100*(IEVADE!$B$74)</f>
        <v>0.4961944930013964</v>
      </c>
      <c r="AT84" s="603">
        <f>AG84*$O84/100*(IEVADE!$B$74)</f>
        <v>8.0662364214336009</v>
      </c>
      <c r="AU84" s="603">
        <f>AD84*$O84/100*(IEVADE!$B$74)</f>
        <v>13.522921492155518</v>
      </c>
      <c r="AV84" s="603">
        <f>AH84*$O84/100*(IEVADE!$B$74)</f>
        <v>15.633694398382865</v>
      </c>
      <c r="AW84" s="603">
        <f>AI84*$O84/100*(IEVADE!$B$74)</f>
        <v>11.345157983355408</v>
      </c>
      <c r="AX84" s="603">
        <f>AJ84*$O84/100*(IEVADE!$B$74)</f>
        <v>49.077909406493305</v>
      </c>
      <c r="AY84" s="623">
        <f>(AK84+AR84)*IEVADE!$D$69*IEVADE!$G$66+IEVADE!$B$66*(1-IEVADE!$D$69)*(AK84+AR84)</f>
        <v>58.614833734821346</v>
      </c>
      <c r="AZ84" s="623">
        <f>(AS84+AL84)*IEVADE!$C$66</f>
        <v>370.09095067028045</v>
      </c>
      <c r="BA84" s="623">
        <f>(AT84+AM84)*IEVADE!$D$66</f>
        <v>1536.5221763725262</v>
      </c>
      <c r="BB84" s="623">
        <f>(AU84+AN84)*IEVADE!$E$66</f>
        <v>1850.4500238568573</v>
      </c>
      <c r="BC84" s="623">
        <f>(AV84+AO84)*IEVADE!$F$66</f>
        <v>1089.7586429148389</v>
      </c>
      <c r="BD84" s="598" t="str">
        <f t="shared" si="7"/>
        <v>V3</v>
      </c>
      <c r="BE84" s="603">
        <f>IF(OR(BD84="V1", BD84="V2",BD84="V3",BD84="KC"),(O84-AP84-AW84)*IEVADE!$B$39,(O84-AP84-AW84)*IEVADE!$B$40)</f>
        <v>2947.58402259482</v>
      </c>
      <c r="BF84" s="603">
        <f t="shared" si="8"/>
        <v>1957.8526049545039</v>
      </c>
    </row>
    <row r="85" spans="1:58">
      <c r="A85" s="161">
        <f t="shared" si="5"/>
        <v>1</v>
      </c>
      <c r="B85" s="161">
        <v>80</v>
      </c>
      <c r="C85" s="382" t="s">
        <v>379</v>
      </c>
      <c r="D85" s="382">
        <v>80</v>
      </c>
      <c r="E85" s="382" t="s">
        <v>145</v>
      </c>
      <c r="F85" s="382">
        <v>1</v>
      </c>
      <c r="G85" s="382" t="str">
        <f t="shared" si="6"/>
        <v>1_KKC_V3</v>
      </c>
      <c r="H85" s="517">
        <f>starp_rezult!$J$38</f>
        <v>21</v>
      </c>
      <c r="I85" s="517">
        <f>starp_rezult!$J$39</f>
        <v>19</v>
      </c>
      <c r="J85" s="566">
        <f>starp_rezult!$J$40</f>
        <v>14.778360368120108</v>
      </c>
      <c r="K85" s="566">
        <f>starp_rezult!$J$41</f>
        <v>17.566452397765804</v>
      </c>
      <c r="L85" s="566">
        <f>starp_rezult!$J$42</f>
        <v>14.368159937489482</v>
      </c>
      <c r="M85" s="566">
        <f>starp_rezult!$J$43</f>
        <v>33.963207126449042</v>
      </c>
      <c r="N85" s="517">
        <f>starp_rezult!$J$44</f>
        <v>2094.6743035556065</v>
      </c>
      <c r="O85" s="517">
        <f>starp_rezult!$J$45</f>
        <v>238.54090983442325</v>
      </c>
      <c r="P85" s="517">
        <f>starp_rezult!$J$46</f>
        <v>12.702458688918711</v>
      </c>
      <c r="Q85" s="517">
        <f>starp_rezult!$J$47</f>
        <v>567.70000734306564</v>
      </c>
      <c r="R85" s="517">
        <f>starp_rezult!$J$48</f>
        <v>16.878719853133003</v>
      </c>
      <c r="S85" s="517">
        <f>starp_rezult!$J$49</f>
        <v>13.314610627304807</v>
      </c>
      <c r="T85" s="517">
        <f>starp_rezult!$J$50</f>
        <v>14.307269388090976</v>
      </c>
      <c r="U85" s="517">
        <f>starp_rezult!$J$51</f>
        <v>145.54158068023727</v>
      </c>
      <c r="V85" s="382">
        <v>80</v>
      </c>
      <c r="W85" s="640">
        <v>1.5436563769913025</v>
      </c>
      <c r="X85" s="640">
        <v>7.9287555339299711</v>
      </c>
      <c r="Y85" s="640">
        <v>19.362511550135544</v>
      </c>
      <c r="Z85" s="640">
        <v>27.758280791041635</v>
      </c>
      <c r="AA85" s="640">
        <v>23.792090253919049</v>
      </c>
      <c r="AB85" s="640">
        <v>19.614705493982502</v>
      </c>
      <c r="AC85" s="640">
        <v>100</v>
      </c>
      <c r="AD85" s="640">
        <v>30.635003592964743</v>
      </c>
      <c r="AE85" s="640">
        <v>0.27937698515743215</v>
      </c>
      <c r="AF85" s="640">
        <v>3.6976343657517443</v>
      </c>
      <c r="AG85" s="640">
        <v>22.92185499835697</v>
      </c>
      <c r="AH85" s="640">
        <v>22.911992092142182</v>
      </c>
      <c r="AI85" s="640">
        <v>19.554137965626918</v>
      </c>
      <c r="AJ85" s="640">
        <v>100</v>
      </c>
      <c r="AK85" s="603">
        <f>W85*$O85/100*(1-IEVADE!$B$74)</f>
        <v>2.5775763764745032</v>
      </c>
      <c r="AL85" s="603">
        <f>X85*$O85/100*(1-IEVADE!$B$74)</f>
        <v>13.239327912428614</v>
      </c>
      <c r="AM85" s="603">
        <f>Y85*$O85/100*(1-IEVADE!$B$74)</f>
        <v>32.331257852942031</v>
      </c>
      <c r="AN85" s="603">
        <f>Z85*$O85/100*(1-IEVADE!$B$74)</f>
        <v>46.35039888734125</v>
      </c>
      <c r="AO85" s="603">
        <f>AA85*$O85/100*(1-IEVADE!$B$74)</f>
        <v>39.727707992227941</v>
      </c>
      <c r="AP85" s="603">
        <f>AB85*$O85/100*(1-IEVADE!$B$74)</f>
        <v>32.752367862681922</v>
      </c>
      <c r="AQ85" s="603">
        <f>AC85*$O85/100*(1-IEVADE!$B$74)</f>
        <v>166.97863688409626</v>
      </c>
      <c r="AR85" s="603">
        <f>AE85*$O85/100*(IEVADE!$B$74)</f>
        <v>0.19992852067875605</v>
      </c>
      <c r="AS85" s="603">
        <f>AF85*$O85/100*(IEVADE!$B$74)</f>
        <v>2.646111197524355</v>
      </c>
      <c r="AT85" s="603">
        <f>AG85*$O85/100*(IEVADE!$B$74)</f>
        <v>16.403400439202382</v>
      </c>
      <c r="AU85" s="603">
        <f>AD85*$O85/100*(IEVADE!$B$74)</f>
        <v>21.923104889539903</v>
      </c>
      <c r="AV85" s="603">
        <f>AH85*$O85/100*(IEVADE!$B$74)</f>
        <v>16.396342319336117</v>
      </c>
      <c r="AW85" s="603">
        <f>AI85*$O85/100*(IEVADE!$B$74)</f>
        <v>13.993385584045447</v>
      </c>
      <c r="AX85" s="603">
        <f>AJ85*$O85/100*(IEVADE!$B$74)</f>
        <v>71.562272950326971</v>
      </c>
      <c r="AY85" s="623">
        <f>(AK85+AR85)*IEVADE!$D$69*IEVADE!$G$66+IEVADE!$B$66*(1-IEVADE!$D$69)*(AK85+AR85)</f>
        <v>236.08791625802701</v>
      </c>
      <c r="AZ85" s="623">
        <f>(AS85+AL85)*IEVADE!$C$66</f>
        <v>1032.5535421469431</v>
      </c>
      <c r="BA85" s="623">
        <f>(AT85+AM85)*IEVADE!$D$66</f>
        <v>2924.0794975286649</v>
      </c>
      <c r="BB85" s="623">
        <f>(AU85+AN85)*IEVADE!$E$66</f>
        <v>3072.3076699596522</v>
      </c>
      <c r="BC85" s="623">
        <f>(AV85+AO85)*IEVADE!$F$66</f>
        <v>1122.4810062312813</v>
      </c>
      <c r="BD85" s="598" t="str">
        <f t="shared" si="7"/>
        <v>V3</v>
      </c>
      <c r="BE85" s="603">
        <f>IF(OR(BD85="V1", BD85="V2",BD85="V3",BD85="KC"),(O85-AP85-AW85)*IEVADE!$B$39,(O85-AP85-AW85)*IEVADE!$B$40)</f>
        <v>4430.4681125557745</v>
      </c>
      <c r="BF85" s="603">
        <f t="shared" si="8"/>
        <v>3957.0415195687947</v>
      </c>
    </row>
    <row r="86" spans="1:58">
      <c r="A86" s="161">
        <f t="shared" si="5"/>
        <v>1</v>
      </c>
      <c r="B86" s="161">
        <v>81</v>
      </c>
      <c r="C86" s="382" t="s">
        <v>379</v>
      </c>
      <c r="D86" s="382">
        <v>81</v>
      </c>
      <c r="E86" s="382" t="s">
        <v>145</v>
      </c>
      <c r="F86" s="382">
        <v>1</v>
      </c>
      <c r="G86" s="382" t="str">
        <f t="shared" si="6"/>
        <v>1_KKC_V3</v>
      </c>
      <c r="H86" s="517">
        <f>starp_rezult!$K$38</f>
        <v>26</v>
      </c>
      <c r="I86" s="517">
        <f>starp_rezult!$K$39</f>
        <v>24</v>
      </c>
      <c r="J86" s="566">
        <f>starp_rezult!$K$40</f>
        <v>18.930662924974175</v>
      </c>
      <c r="K86" s="566">
        <f>starp_rezult!$K$41</f>
        <v>20.831627406003502</v>
      </c>
      <c r="L86" s="566">
        <f>starp_rezult!$K$42</f>
        <v>19.566838030374946</v>
      </c>
      <c r="M86" s="566">
        <f>starp_rezult!$K$43</f>
        <v>16.690020587447297</v>
      </c>
      <c r="N86" s="517">
        <f>starp_rezult!$K$44</f>
        <v>555.04180004279112</v>
      </c>
      <c r="O86" s="517">
        <f>starp_rezult!$K$45</f>
        <v>145.50255745767535</v>
      </c>
      <c r="P86" s="517">
        <f>starp_rezult!$K$46</f>
        <v>0</v>
      </c>
      <c r="Q86" s="517">
        <f>starp_rezult!$K$47</f>
        <v>0</v>
      </c>
      <c r="R86" s="517" t="str">
        <f>starp_rezult!$K$48</f>
        <v/>
      </c>
      <c r="S86" s="517" t="str">
        <f>starp_rezult!$K$49</f>
        <v/>
      </c>
      <c r="T86" s="517" t="str">
        <f>starp_rezult!$K$50</f>
        <v/>
      </c>
      <c r="U86" s="517">
        <f>starp_rezult!$K$51</f>
        <v>0</v>
      </c>
      <c r="V86" s="382">
        <v>81</v>
      </c>
      <c r="W86" s="640">
        <v>3.3825554878470934</v>
      </c>
      <c r="X86" s="640">
        <v>18.026052039987263</v>
      </c>
      <c r="Y86" s="640">
        <v>26.143057663185587</v>
      </c>
      <c r="Z86" s="640">
        <v>23.419088483145583</v>
      </c>
      <c r="AA86" s="640">
        <v>10.901576230377154</v>
      </c>
      <c r="AB86" s="640">
        <v>18.127670095457315</v>
      </c>
      <c r="AC86" s="640">
        <v>100</v>
      </c>
      <c r="AD86" s="640">
        <v>28.941253616759383</v>
      </c>
      <c r="AE86" s="640">
        <v>0.8628983696789766</v>
      </c>
      <c r="AF86" s="640">
        <v>8.7048222977305016</v>
      </c>
      <c r="AG86" s="640">
        <v>33.049196049645225</v>
      </c>
      <c r="AH86" s="640">
        <v>11.961979524767086</v>
      </c>
      <c r="AI86" s="640">
        <v>16.479850141418829</v>
      </c>
      <c r="AJ86" s="640">
        <v>100</v>
      </c>
      <c r="AK86" s="603">
        <f>W86*$O86/100*(1-IEVADE!$B$74)</f>
        <v>3.4451933195697273</v>
      </c>
      <c r="AL86" s="603">
        <f>X86*$O86/100*(1-IEVADE!$B$74)</f>
        <v>18.359856708783049</v>
      </c>
      <c r="AM86" s="603">
        <f>Y86*$O86/100*(1-IEVADE!$B$74)</f>
        <v>26.627172248298866</v>
      </c>
      <c r="AN86" s="603">
        <f>Z86*$O86/100*(1-IEVADE!$B$74)</f>
        <v>23.852760873376912</v>
      </c>
      <c r="AO86" s="603">
        <f>AA86*$O86/100*(1-IEVADE!$B$74)</f>
        <v>11.103450552877757</v>
      </c>
      <c r="AP86" s="603">
        <f>AB86*$O86/100*(1-IEVADE!$B$74)</f>
        <v>18.46335651746643</v>
      </c>
      <c r="AQ86" s="603">
        <f>AC86*$O86/100*(1-IEVADE!$B$74)</f>
        <v>101.85179022037273</v>
      </c>
      <c r="AR86" s="603">
        <f>AE86*$O86/100*(IEVADE!$B$74)</f>
        <v>0.37666175884304903</v>
      </c>
      <c r="AS86" s="603">
        <f>AF86*$O86/100*(IEVADE!$B$74)</f>
        <v>3.7997217196031579</v>
      </c>
      <c r="AT86" s="603">
        <f>AG86*$O86/100*(IEVADE!$B$74)</f>
        <v>14.426227641430446</v>
      </c>
      <c r="AU86" s="603">
        <f>AD86*$O86/100*(IEVADE!$B$74)</f>
        <v>12.633079251809061</v>
      </c>
      <c r="AV86" s="603">
        <f>AH86*$O86/100*(IEVADE!$B$74)</f>
        <v>5.2214958393298767</v>
      </c>
      <c r="AW86" s="603">
        <f>AI86*$O86/100*(IEVADE!$B$74)</f>
        <v>7.193581026287017</v>
      </c>
      <c r="AX86" s="603">
        <f>AJ86*$O86/100*(IEVADE!$B$74)</f>
        <v>43.650767237302603</v>
      </c>
      <c r="AY86" s="623">
        <f>(AK86+AR86)*IEVADE!$D$69*IEVADE!$G$66+IEVADE!$B$66*(1-IEVADE!$D$69)*(AK86+AR86)</f>
        <v>324.85768166508598</v>
      </c>
      <c r="AZ86" s="623">
        <f>(AS86+AL86)*IEVADE!$C$66</f>
        <v>1440.3725978451034</v>
      </c>
      <c r="BA86" s="623">
        <f>(AT86+AM86)*IEVADE!$D$66</f>
        <v>2463.2039933837586</v>
      </c>
      <c r="BB86" s="623">
        <f>(AU86+AN86)*IEVADE!$E$66</f>
        <v>1641.8628056333687</v>
      </c>
      <c r="BC86" s="623">
        <f>(AV86+AO86)*IEVADE!$F$66</f>
        <v>326.49892784415266</v>
      </c>
      <c r="BD86" s="598" t="str">
        <f t="shared" si="7"/>
        <v>V3</v>
      </c>
      <c r="BE86" s="603">
        <f>IF(OR(BD86="V1", BD86="V2",BD86="V3",BD86="KC"),(O86-AP86-AW86)*IEVADE!$B$39,(O86-AP86-AW86)*IEVADE!$B$40)</f>
        <v>2768.4338200115963</v>
      </c>
      <c r="BF86" s="603">
        <f t="shared" si="8"/>
        <v>3428.3621863598737</v>
      </c>
    </row>
    <row r="87" spans="1:58">
      <c r="A87" s="161">
        <f t="shared" si="5"/>
        <v>1</v>
      </c>
      <c r="B87" s="161">
        <v>82</v>
      </c>
      <c r="C87" s="382" t="s">
        <v>379</v>
      </c>
      <c r="D87" s="382">
        <v>82</v>
      </c>
      <c r="E87" s="382" t="s">
        <v>145</v>
      </c>
      <c r="F87" s="382">
        <v>1</v>
      </c>
      <c r="G87" s="382" t="str">
        <f t="shared" si="6"/>
        <v>1_KKC_V3</v>
      </c>
      <c r="H87" s="517">
        <f>starp_rezult!$L$38</f>
        <v>31</v>
      </c>
      <c r="I87" s="517">
        <f>starp_rezult!$L$39</f>
        <v>29</v>
      </c>
      <c r="J87" s="566">
        <f>starp_rezult!$L$40</f>
        <v>21.485990403354062</v>
      </c>
      <c r="K87" s="566">
        <f>starp_rezult!$L$41</f>
        <v>23.567167743622839</v>
      </c>
      <c r="L87" s="566">
        <f>starp_rezult!$L$42</f>
        <v>21.940740397935755</v>
      </c>
      <c r="M87" s="566">
        <f>starp_rezult!$L$43</f>
        <v>20.880856352379109</v>
      </c>
      <c r="N87" s="517">
        <f>starp_rezult!$L$44</f>
        <v>552.27561319483959</v>
      </c>
      <c r="O87" s="517">
        <f>starp_rezult!$L$45</f>
        <v>204.36467600195198</v>
      </c>
      <c r="P87" s="517">
        <f>starp_rezult!$L$46</f>
        <v>0</v>
      </c>
      <c r="Q87" s="517">
        <f>starp_rezult!$L$47</f>
        <v>0</v>
      </c>
      <c r="R87" s="517" t="str">
        <f>starp_rezult!$L$48</f>
        <v/>
      </c>
      <c r="S87" s="517" t="str">
        <f>starp_rezult!$L$49</f>
        <v/>
      </c>
      <c r="T87" s="517" t="str">
        <f>starp_rezult!$L$50</f>
        <v/>
      </c>
      <c r="U87" s="517">
        <f>starp_rezult!$L$51</f>
        <v>0</v>
      </c>
      <c r="V87" s="382">
        <v>82</v>
      </c>
      <c r="W87" s="640">
        <v>11.043038721930024</v>
      </c>
      <c r="X87" s="640">
        <v>23.947383001921306</v>
      </c>
      <c r="Y87" s="640">
        <v>26.389364895213006</v>
      </c>
      <c r="Z87" s="640">
        <v>15.395065069695224</v>
      </c>
      <c r="AA87" s="640">
        <v>8.2105186121178377</v>
      </c>
      <c r="AB87" s="640">
        <v>15.014629699122603</v>
      </c>
      <c r="AC87" s="640">
        <v>100</v>
      </c>
      <c r="AD87" s="640">
        <v>26.07071846377308</v>
      </c>
      <c r="AE87" s="640">
        <v>3.3485884225674432</v>
      </c>
      <c r="AF87" s="640">
        <v>12.523312875752623</v>
      </c>
      <c r="AG87" s="640">
        <v>33.390002300084625</v>
      </c>
      <c r="AH87" s="640">
        <v>9.6236144260559069</v>
      </c>
      <c r="AI87" s="640">
        <v>15.043763511766326</v>
      </c>
      <c r="AJ87" s="640">
        <v>100</v>
      </c>
      <c r="AK87" s="603">
        <f>W87*$O87/100*(1-IEVADE!$B$74)</f>
        <v>15.797649213389674</v>
      </c>
      <c r="AL87" s="603">
        <f>X87*$O87/100*(1-IEVADE!$B$74)</f>
        <v>34.257994177976094</v>
      </c>
      <c r="AM87" s="603">
        <f>Y87*$O87/100*(1-IEVADE!$B$74)</f>
        <v>37.751378046952439</v>
      </c>
      <c r="AN87" s="603">
        <f>Z87*$O87/100*(1-IEVADE!$B$74)</f>
        <v>22.02345239498063</v>
      </c>
      <c r="AO87" s="603">
        <f>AA87*$O87/100*(1-IEVADE!$B$74)</f>
        <v>11.745579831814208</v>
      </c>
      <c r="AP87" s="603">
        <f>AB87*$O87/100*(1-IEVADE!$B$74)</f>
        <v>21.479219536253332</v>
      </c>
      <c r="AQ87" s="603">
        <f>AC87*$O87/100*(1-IEVADE!$B$74)</f>
        <v>143.05527320136639</v>
      </c>
      <c r="AR87" s="603">
        <f>AE87*$O87/100*(IEVADE!$B$74)</f>
        <v>2.0529995641256487</v>
      </c>
      <c r="AS87" s="603">
        <f>AF87*$O87/100*(IEVADE!$B$74)</f>
        <v>7.6779683349727748</v>
      </c>
      <c r="AT87" s="603">
        <f>AG87*$O87/100*(IEVADE!$B$74)</f>
        <v>20.471211005283674</v>
      </c>
      <c r="AU87" s="603">
        <f>AD87*$O87/100*(IEVADE!$B$74)</f>
        <v>15.983801795961275</v>
      </c>
      <c r="AV87" s="603">
        <f>AH87*$O87/100*(IEVADE!$B$74)</f>
        <v>5.9001805324458791</v>
      </c>
      <c r="AW87" s="603">
        <f>AI87*$O87/100*(IEVADE!$B$74)</f>
        <v>9.223241567796336</v>
      </c>
      <c r="AX87" s="603">
        <f>AJ87*$O87/100*(IEVADE!$B$74)</f>
        <v>61.309402800585602</v>
      </c>
      <c r="AY87" s="623">
        <f>(AK87+AR87)*IEVADE!$D$69*IEVADE!$G$66+IEVADE!$B$66*(1-IEVADE!$D$69)*(AK87+AR87)</f>
        <v>1517.3051460888023</v>
      </c>
      <c r="AZ87" s="623">
        <f>(AS87+AL87)*IEVADE!$C$66</f>
        <v>2725.8375633416763</v>
      </c>
      <c r="BA87" s="623">
        <f>(AT87+AM87)*IEVADE!$D$66</f>
        <v>3493.355343134167</v>
      </c>
      <c r="BB87" s="623">
        <f>(AU87+AN87)*IEVADE!$E$66</f>
        <v>1710.3264385923858</v>
      </c>
      <c r="BC87" s="623">
        <f>(AV87+AO87)*IEVADE!$F$66</f>
        <v>352.91520728520175</v>
      </c>
      <c r="BD87" s="598" t="str">
        <f t="shared" si="7"/>
        <v>V3</v>
      </c>
      <c r="BE87" s="603">
        <f>IF(OR(BD87="V1", BD87="V2",BD87="V3",BD87="KC"),(O87-AP87-AW87)*IEVADE!$B$39,(O87-AP87-AW87)*IEVADE!$B$40)</f>
        <v>4011.5971641415431</v>
      </c>
      <c r="BF87" s="603">
        <f t="shared" si="8"/>
        <v>5788.1425343006886</v>
      </c>
    </row>
    <row r="88" spans="1:58">
      <c r="A88" s="161">
        <f t="shared" si="5"/>
        <v>1</v>
      </c>
      <c r="B88" s="161">
        <v>83</v>
      </c>
      <c r="C88" s="382" t="s">
        <v>379</v>
      </c>
      <c r="D88" s="382">
        <v>83</v>
      </c>
      <c r="E88" s="382" t="s">
        <v>145</v>
      </c>
      <c r="F88" s="382">
        <v>1</v>
      </c>
      <c r="G88" s="382" t="str">
        <f t="shared" si="6"/>
        <v>1_KKC_V3</v>
      </c>
      <c r="H88" s="517">
        <f>starp_rezult!$M$38</f>
        <v>36</v>
      </c>
      <c r="I88" s="517">
        <f>starp_rezult!$M$39</f>
        <v>34</v>
      </c>
      <c r="J88" s="566">
        <f>starp_rezult!$M$40</f>
        <v>23.626308195486082</v>
      </c>
      <c r="K88" s="566">
        <f>starp_rezult!$M$41</f>
        <v>25.863409508667893</v>
      </c>
      <c r="L88" s="566">
        <f>starp_rezult!$M$42</f>
        <v>24.078261392362936</v>
      </c>
      <c r="M88" s="566">
        <f>starp_rezult!$M$43</f>
        <v>25.260447188736538</v>
      </c>
      <c r="N88" s="517">
        <f>starp_rezult!$M$44</f>
        <v>554.75458923998519</v>
      </c>
      <c r="O88" s="517">
        <f>starp_rezult!$M$45</f>
        <v>269.98314058284933</v>
      </c>
      <c r="P88" s="517">
        <f>starp_rezult!$M$46</f>
        <v>0</v>
      </c>
      <c r="Q88" s="517">
        <f>starp_rezult!$M$47</f>
        <v>0</v>
      </c>
      <c r="R88" s="517" t="str">
        <f>starp_rezult!$M$48</f>
        <v/>
      </c>
      <c r="S88" s="517" t="str">
        <f>starp_rezult!$M$49</f>
        <v/>
      </c>
      <c r="T88" s="517" t="str">
        <f>starp_rezult!$M$50</f>
        <v/>
      </c>
      <c r="U88" s="517">
        <f>starp_rezult!$M$51</f>
        <v>0</v>
      </c>
      <c r="V88" s="382">
        <v>83</v>
      </c>
      <c r="W88" s="640">
        <v>17.180607851301389</v>
      </c>
      <c r="X88" s="640">
        <v>26.63551650117985</v>
      </c>
      <c r="Y88" s="640">
        <v>22.839995603067255</v>
      </c>
      <c r="Z88" s="640">
        <v>12.701971446114632</v>
      </c>
      <c r="AA88" s="640">
        <v>4.6076754101696613</v>
      </c>
      <c r="AB88" s="640">
        <v>16.034233188167217</v>
      </c>
      <c r="AC88" s="640">
        <v>100</v>
      </c>
      <c r="AD88" s="640">
        <v>24.0678696986635</v>
      </c>
      <c r="AE88" s="640">
        <v>6.5962768129261535</v>
      </c>
      <c r="AF88" s="640">
        <v>24.166577720802675</v>
      </c>
      <c r="AG88" s="640">
        <v>22.898690314550805</v>
      </c>
      <c r="AH88" s="640">
        <v>6.7247452684785669</v>
      </c>
      <c r="AI88" s="640">
        <v>15.545840184578296</v>
      </c>
      <c r="AJ88" s="640">
        <v>100</v>
      </c>
      <c r="AK88" s="603">
        <f>W88*$O88/100*(1-IEVADE!$B$74)</f>
        <v>32.469321253716956</v>
      </c>
      <c r="AL88" s="603">
        <f>X88*$O88/100*(1-IEVADE!$B$74)</f>
        <v>50.33798277224389</v>
      </c>
      <c r="AM88" s="603">
        <f>Y88*$O88/100*(1-IEVADE!$B$74)</f>
        <v>43.164896206701968</v>
      </c>
      <c r="AN88" s="603">
        <f>Z88*$O88/100*(1-IEVADE!$B$74)</f>
        <v>24.005226998309933</v>
      </c>
      <c r="AO88" s="603">
        <f>AA88*$O88/100*(1-IEVADE!$B$74)</f>
        <v>8.7079627461678157</v>
      </c>
      <c r="AP88" s="603">
        <f>AB88*$O88/100*(1-IEVADE!$B$74)</f>
        <v>30.302808430853968</v>
      </c>
      <c r="AQ88" s="603">
        <f>AC88*$O88/100*(1-IEVADE!$B$74)</f>
        <v>188.98819840799453</v>
      </c>
      <c r="AR88" s="603">
        <f>AE88*$O88/100*(IEVADE!$B$74)</f>
        <v>5.3426505903228927</v>
      </c>
      <c r="AS88" s="603">
        <f>AF88*$O88/100*(IEVADE!$B$74)</f>
        <v>19.573705650605469</v>
      </c>
      <c r="AT88" s="603">
        <f>AG88*$O88/100*(IEVADE!$B$74)</f>
        <v>18.546780979069503</v>
      </c>
      <c r="AU88" s="603">
        <f>AD88*$O88/100*(IEVADE!$B$74)</f>
        <v>19.4937571451519</v>
      </c>
      <c r="AV88" s="603">
        <f>AH88*$O88/100*(IEVADE!$B$74)</f>
        <v>5.446703541610499</v>
      </c>
      <c r="AW88" s="603">
        <f>AI88*$O88/100*(IEVADE!$B$74)</f>
        <v>12.591344268094531</v>
      </c>
      <c r="AX88" s="603">
        <f>AJ88*$O88/100*(IEVADE!$B$74)</f>
        <v>80.994942174854799</v>
      </c>
      <c r="AY88" s="623">
        <f>(AK88+AR88)*IEVADE!$D$69*IEVADE!$G$66+IEVADE!$B$66*(1-IEVADE!$D$69)*(AK88+AR88)</f>
        <v>3214.0176067433868</v>
      </c>
      <c r="AZ88" s="623">
        <f>(AS88+AL88)*IEVADE!$C$66</f>
        <v>4544.2597474852082</v>
      </c>
      <c r="BA88" s="623">
        <f>(AT88+AM88)*IEVADE!$D$66</f>
        <v>3702.7006311462883</v>
      </c>
      <c r="BB88" s="623">
        <f>(AU88+AN88)*IEVADE!$E$66</f>
        <v>1957.4542864557825</v>
      </c>
      <c r="BC88" s="623">
        <f>(AV88+AO88)*IEVADE!$F$66</f>
        <v>283.0933257555663</v>
      </c>
      <c r="BD88" s="598" t="str">
        <f t="shared" si="7"/>
        <v>V3</v>
      </c>
      <c r="BE88" s="603">
        <f>IF(OR(BD88="V1", BD88="V2",BD88="V3",BD88="KC"),(O88-AP88-AW88)*IEVADE!$B$39,(O88-AP88-AW88)*IEVADE!$B$40)</f>
        <v>5245.7556201181096</v>
      </c>
      <c r="BF88" s="603">
        <f t="shared" si="8"/>
        <v>8455.7699774681241</v>
      </c>
    </row>
    <row r="89" spans="1:58">
      <c r="A89" s="161">
        <f t="shared" si="5"/>
        <v>1</v>
      </c>
      <c r="B89" s="161">
        <v>84</v>
      </c>
      <c r="C89" s="382" t="s">
        <v>379</v>
      </c>
      <c r="D89" s="382">
        <v>84</v>
      </c>
      <c r="E89" s="382" t="s">
        <v>145</v>
      </c>
      <c r="F89" s="382">
        <v>1</v>
      </c>
      <c r="G89" s="382" t="str">
        <f t="shared" si="6"/>
        <v>1_KKC_V3</v>
      </c>
      <c r="H89" s="517">
        <f>starp_rezult!$N$38</f>
        <v>41</v>
      </c>
      <c r="I89" s="517">
        <f>starp_rezult!$N$39</f>
        <v>39</v>
      </c>
      <c r="J89" s="566">
        <f>starp_rezult!$N$40</f>
        <v>25.426849170828945</v>
      </c>
      <c r="K89" s="566">
        <f>starp_rezult!$N$41</f>
        <v>27.801207385601916</v>
      </c>
      <c r="L89" s="566">
        <f>starp_rezult!$N$42</f>
        <v>26.00807980750497</v>
      </c>
      <c r="M89" s="566">
        <f>starp_rezult!$N$43</f>
        <v>29.762320320935526</v>
      </c>
      <c r="N89" s="517">
        <f>starp_rezult!$N$44</f>
        <v>560.22221571786224</v>
      </c>
      <c r="O89" s="517">
        <f>starp_rezult!$N$45</f>
        <v>340.79965129825763</v>
      </c>
      <c r="P89" s="517">
        <f>starp_rezult!$N$46</f>
        <v>19.815774421066806</v>
      </c>
      <c r="Q89" s="517">
        <f>starp_rezult!$N$47</f>
        <v>304.49963573907723</v>
      </c>
      <c r="R89" s="517">
        <f>starp_rezult!$N$48</f>
        <v>28.785063737931246</v>
      </c>
      <c r="S89" s="517">
        <f>starp_rezult!$N$49</f>
        <v>22.253927363180487</v>
      </c>
      <c r="T89" s="517">
        <f>starp_rezult!$N$50</f>
        <v>24.176890836144793</v>
      </c>
      <c r="U89" s="517">
        <f>starp_rezult!$N$51</f>
        <v>108.75751255651927</v>
      </c>
      <c r="V89" s="382">
        <v>84</v>
      </c>
      <c r="W89" s="640">
        <v>23.124017045217617</v>
      </c>
      <c r="X89" s="640">
        <v>27.327387453237229</v>
      </c>
      <c r="Y89" s="640">
        <v>19.678278347013052</v>
      </c>
      <c r="Z89" s="640">
        <v>9.9312482698601148</v>
      </c>
      <c r="AA89" s="640">
        <v>5.2348401846251917</v>
      </c>
      <c r="AB89" s="640">
        <v>14.704228700046778</v>
      </c>
      <c r="AC89" s="640">
        <v>99.999999999999986</v>
      </c>
      <c r="AD89" s="640">
        <v>22.599008968140382</v>
      </c>
      <c r="AE89" s="640">
        <v>10.285730914506837</v>
      </c>
      <c r="AF89" s="640">
        <v>25.455488768962571</v>
      </c>
      <c r="AG89" s="640">
        <v>21.07417734606187</v>
      </c>
      <c r="AH89" s="640">
        <v>5.8512089098486353</v>
      </c>
      <c r="AI89" s="640">
        <v>14.734385092479691</v>
      </c>
      <c r="AJ89" s="640">
        <v>100</v>
      </c>
      <c r="AK89" s="603">
        <f>W89*$O89/100*(1-IEVADE!$B$74)</f>
        <v>55.164598619375901</v>
      </c>
      <c r="AL89" s="603">
        <f>X89*$O89/100*(1-IEVADE!$B$74)</f>
        <v>65.192148804689396</v>
      </c>
      <c r="AM89" s="603">
        <f>Y89*$O89/100*(1-IEVADE!$B$74)</f>
        <v>46.944452791684704</v>
      </c>
      <c r="AN89" s="603">
        <f>Z89*$O89/100*(1-IEVADE!$B$74)</f>
        <v>23.691961631273259</v>
      </c>
      <c r="AO89" s="603">
        <f>AA89*$O89/100*(1-IEVADE!$B$74)</f>
        <v>12.488221966656605</v>
      </c>
      <c r="AP89" s="603">
        <f>AB89*$O89/100*(1-IEVADE!$B$74)</f>
        <v>35.07837209510042</v>
      </c>
      <c r="AQ89" s="603">
        <f>AC89*$O89/100*(1-IEVADE!$B$74)</f>
        <v>238.55975590878029</v>
      </c>
      <c r="AR89" s="603">
        <f>AE89*$O89/100*(IEVADE!$B$74)</f>
        <v>10.516120527034916</v>
      </c>
      <c r="AS89" s="603">
        <f>AF89*$O89/100*(IEVADE!$B$74)</f>
        <v>26.025665088267477</v>
      </c>
      <c r="AT89" s="603">
        <f>AG89*$O89/100*(IEVADE!$B$74)</f>
        <v>21.546216872806575</v>
      </c>
      <c r="AU89" s="603">
        <f>AD89*$O89/100*(IEVADE!$B$74)</f>
        <v>23.105203128085318</v>
      </c>
      <c r="AV89" s="603">
        <f>AH89*$O89/100*(IEVADE!$B$74)</f>
        <v>5.982269868449019</v>
      </c>
      <c r="AW89" s="603">
        <f>AI89*$O89/100*(IEVADE!$B$74)</f>
        <v>15.064419904833972</v>
      </c>
      <c r="AX89" s="603">
        <f>AJ89*$O89/100*(IEVADE!$B$74)</f>
        <v>102.23989538947727</v>
      </c>
      <c r="AY89" s="623">
        <f>(AK89+AR89)*IEVADE!$D$69*IEVADE!$G$66+IEVADE!$B$66*(1-IEVADE!$D$69)*(AK89+AR89)</f>
        <v>5582.8611274449195</v>
      </c>
      <c r="AZ89" s="623">
        <f>(AS89+AL89)*IEVADE!$C$66</f>
        <v>5929.1579030421963</v>
      </c>
      <c r="BA89" s="623">
        <f>(AT89+AM89)*IEVADE!$D$66</f>
        <v>4109.4401798694771</v>
      </c>
      <c r="BB89" s="623">
        <f>(AU89+AN89)*IEVADE!$E$66</f>
        <v>2105.8724141711359</v>
      </c>
      <c r="BC89" s="623">
        <f>(AV89+AO89)*IEVADE!$F$66</f>
        <v>369.40983670211244</v>
      </c>
      <c r="BD89" s="598" t="str">
        <f t="shared" si="7"/>
        <v>V3</v>
      </c>
      <c r="BE89" s="603">
        <f>IF(OR(BD89="V1", BD89="V2",BD89="V3",BD89="KC"),(O89-AP89-AW89)*IEVADE!$B$39,(O89-AP89-AW89)*IEVADE!$B$40)</f>
        <v>6714.1734497912676</v>
      </c>
      <c r="BF89" s="603">
        <f t="shared" si="8"/>
        <v>11382.56801143857</v>
      </c>
    </row>
    <row r="90" spans="1:58">
      <c r="A90" s="161">
        <f t="shared" si="5"/>
        <v>1</v>
      </c>
      <c r="B90" s="161">
        <v>85</v>
      </c>
      <c r="C90" s="382" t="s">
        <v>379</v>
      </c>
      <c r="D90" s="382">
        <v>85</v>
      </c>
      <c r="E90" s="382" t="s">
        <v>145</v>
      </c>
      <c r="F90" s="382">
        <v>1</v>
      </c>
      <c r="G90" s="382" t="str">
        <f t="shared" si="6"/>
        <v>1_KKC_V3</v>
      </c>
      <c r="H90" s="517">
        <f>starp_rezult!$O$38</f>
        <v>46</v>
      </c>
      <c r="I90" s="517">
        <f>starp_rezult!$O$39</f>
        <v>44</v>
      </c>
      <c r="J90" s="566">
        <f>starp_rezult!$O$40</f>
        <v>27.89045278637159</v>
      </c>
      <c r="K90" s="566">
        <f>starp_rezult!$O$41</f>
        <v>29.44762929843391</v>
      </c>
      <c r="L90" s="566">
        <f>starp_rezult!$O$42</f>
        <v>30.902178934074136</v>
      </c>
      <c r="M90" s="566">
        <f>starp_rezult!$O$43</f>
        <v>22.824342384133033</v>
      </c>
      <c r="N90" s="517">
        <f>starp_rezult!$O$44</f>
        <v>304.31978350039316</v>
      </c>
      <c r="O90" s="517">
        <f>starp_rezult!$O$45</f>
        <v>285.34928530618237</v>
      </c>
      <c r="P90" s="517">
        <f>starp_rezult!$O$46</f>
        <v>0</v>
      </c>
      <c r="Q90" s="517">
        <f>starp_rezult!$O$47</f>
        <v>0</v>
      </c>
      <c r="R90" s="517" t="str">
        <f>starp_rezult!$O$48</f>
        <v/>
      </c>
      <c r="S90" s="517" t="str">
        <f>starp_rezult!$O$49</f>
        <v/>
      </c>
      <c r="T90" s="517" t="str">
        <f>starp_rezult!$O$50</f>
        <v/>
      </c>
      <c r="U90" s="517">
        <f>starp_rezult!$O$51</f>
        <v>0</v>
      </c>
      <c r="V90" s="382">
        <v>85</v>
      </c>
      <c r="W90" s="640">
        <v>36.682084859338111</v>
      </c>
      <c r="X90" s="640">
        <v>28.906791097471718</v>
      </c>
      <c r="Y90" s="640">
        <v>10.561280108677677</v>
      </c>
      <c r="Z90" s="640">
        <v>6.4075149135038973</v>
      </c>
      <c r="AA90" s="640">
        <v>2.3098393661478878</v>
      </c>
      <c r="AB90" s="640">
        <v>15.132489654860711</v>
      </c>
      <c r="AC90" s="640">
        <v>100</v>
      </c>
      <c r="AD90" s="640">
        <v>20.951715957075276</v>
      </c>
      <c r="AE90" s="640">
        <v>23.075821344761671</v>
      </c>
      <c r="AF90" s="640">
        <v>22.964620696401152</v>
      </c>
      <c r="AG90" s="640">
        <v>14.533726714292442</v>
      </c>
      <c r="AH90" s="640">
        <v>3.677531485451877</v>
      </c>
      <c r="AI90" s="640">
        <v>14.796583802017588</v>
      </c>
      <c r="AJ90" s="640">
        <v>100.00000000000001</v>
      </c>
      <c r="AK90" s="603">
        <f>W90*$O90/100*(1-IEVADE!$B$74)</f>
        <v>73.270446887070037</v>
      </c>
      <c r="AL90" s="603">
        <f>X90*$O90/100*(1-IEVADE!$B$74)</f>
        <v>57.739725261110692</v>
      </c>
      <c r="AM90" s="603">
        <f>Y90*$O90/100*(1-IEVADE!$B$74)</f>
        <v>21.095576116507026</v>
      </c>
      <c r="AN90" s="603">
        <f>Z90*$O90/100*(1-IEVADE!$B$74)</f>
        <v>12.798658608099295</v>
      </c>
      <c r="AO90" s="603">
        <f>AA90*$O90/100*(1-IEVADE!$B$74)</f>
        <v>4.6137770861166949</v>
      </c>
      <c r="AP90" s="603">
        <f>AB90*$O90/100*(1-IEVADE!$B$74)</f>
        <v>30.226315755423911</v>
      </c>
      <c r="AQ90" s="603">
        <f>AC90*$O90/100*(1-IEVADE!$B$74)</f>
        <v>199.74449971432765</v>
      </c>
      <c r="AR90" s="603">
        <f>AE90*$O90/100*(IEVADE!$B$74)</f>
        <v>19.754007385742675</v>
      </c>
      <c r="AS90" s="603">
        <f>AF90*$O90/100*(IEVADE!$B$74)</f>
        <v>19.658814309136897</v>
      </c>
      <c r="AT90" s="603">
        <f>AG90*$O90/100*(IEVADE!$B$74)</f>
        <v>12.441565592276154</v>
      </c>
      <c r="AU90" s="603">
        <f>AD90*$O90/100*(IEVADE!$B$74)</f>
        <v>17.935671522868699</v>
      </c>
      <c r="AV90" s="603">
        <f>AH90*$O90/100*(IEVADE!$B$74)</f>
        <v>3.1481429431940287</v>
      </c>
      <c r="AW90" s="603">
        <f>AI90*$O90/100*(IEVADE!$B$74)</f>
        <v>12.666583838636258</v>
      </c>
      <c r="AX90" s="603">
        <f>AJ90*$O90/100*(IEVADE!$B$74)</f>
        <v>85.604785591854707</v>
      </c>
      <c r="AY90" s="623">
        <f>(AK90+AR90)*IEVADE!$D$69*IEVADE!$G$66+IEVADE!$B$66*(1-IEVADE!$D$69)*(AK90+AR90)</f>
        <v>7907.07861318908</v>
      </c>
      <c r="AZ90" s="623">
        <f>(AS90+AL90)*IEVADE!$C$66</f>
        <v>5030.9050720660935</v>
      </c>
      <c r="BA90" s="623">
        <f>(AT90+AM90)*IEVADE!$D$66</f>
        <v>2012.228502526991</v>
      </c>
      <c r="BB90" s="623">
        <f>(AU90+AN90)*IEVADE!$E$66</f>
        <v>1383.0448558935598</v>
      </c>
      <c r="BC90" s="623">
        <f>(AV90+AO90)*IEVADE!$F$66</f>
        <v>155.23840058621448</v>
      </c>
      <c r="BD90" s="598" t="str">
        <f t="shared" si="7"/>
        <v>V3</v>
      </c>
      <c r="BE90" s="603">
        <f>IF(OR(BD90="V1", BD90="V2",BD90="V3",BD90="KC"),(O90-AP90-AW90)*IEVADE!$B$39,(O90-AP90-AW90)*IEVADE!$B$40)</f>
        <v>5600.7425099500233</v>
      </c>
      <c r="BF90" s="603">
        <f t="shared" si="8"/>
        <v>10887.752934311915</v>
      </c>
    </row>
    <row r="91" spans="1:58">
      <c r="A91" s="161">
        <f t="shared" si="5"/>
        <v>1</v>
      </c>
      <c r="B91" s="161">
        <v>86</v>
      </c>
      <c r="C91" s="382" t="s">
        <v>379</v>
      </c>
      <c r="D91" s="382">
        <v>86</v>
      </c>
      <c r="E91" s="382" t="s">
        <v>145</v>
      </c>
      <c r="F91" s="382">
        <v>1</v>
      </c>
      <c r="G91" s="382" t="str">
        <f t="shared" si="6"/>
        <v>1_KKC_V3</v>
      </c>
      <c r="H91" s="517">
        <f>starp_rezult!$P$38</f>
        <v>51</v>
      </c>
      <c r="I91" s="517">
        <f>starp_rezult!$P$39</f>
        <v>49</v>
      </c>
      <c r="J91" s="566">
        <f>starp_rezult!$P$40</f>
        <v>29.256923141195529</v>
      </c>
      <c r="K91" s="566">
        <f>starp_rezult!$P$41</f>
        <v>30.85666476381888</v>
      </c>
      <c r="L91" s="566">
        <f>starp_rezult!$P$42</f>
        <v>32.817082037978928</v>
      </c>
      <c r="M91" s="566">
        <f>starp_rezult!$P$43</f>
        <v>25.754396780554732</v>
      </c>
      <c r="N91" s="517">
        <f>starp_rezult!$P$44</f>
        <v>304.48196623537507</v>
      </c>
      <c r="O91" s="517">
        <f>starp_rezult!$P$45</f>
        <v>337.23422624312599</v>
      </c>
      <c r="P91" s="517">
        <f>starp_rezult!$P$46</f>
        <v>0</v>
      </c>
      <c r="Q91" s="517">
        <f>starp_rezult!$P$47</f>
        <v>0</v>
      </c>
      <c r="R91" s="517" t="str">
        <f>starp_rezult!$P$48</f>
        <v/>
      </c>
      <c r="S91" s="517" t="str">
        <f>starp_rezult!$P$49</f>
        <v/>
      </c>
      <c r="T91" s="517" t="str">
        <f>starp_rezult!$P$50</f>
        <v/>
      </c>
      <c r="U91" s="517">
        <f>starp_rezult!$P$51</f>
        <v>0</v>
      </c>
      <c r="V91" s="382">
        <v>86</v>
      </c>
      <c r="W91" s="640">
        <v>43.337744898805063</v>
      </c>
      <c r="X91" s="640">
        <v>24.035999694803596</v>
      </c>
      <c r="Y91" s="640">
        <v>10.086392325289118</v>
      </c>
      <c r="Z91" s="640">
        <v>5.255950289457088</v>
      </c>
      <c r="AA91" s="640">
        <v>2.3468069771182298</v>
      </c>
      <c r="AB91" s="640">
        <v>14.937105814526902</v>
      </c>
      <c r="AC91" s="640">
        <v>100</v>
      </c>
      <c r="AD91" s="640">
        <v>20.143028093253943</v>
      </c>
      <c r="AE91" s="640">
        <v>27.229396228316993</v>
      </c>
      <c r="AF91" s="640">
        <v>22.487290264976505</v>
      </c>
      <c r="AG91" s="640">
        <v>12.473751100031837</v>
      </c>
      <c r="AH91" s="640">
        <v>2.9785836154062091</v>
      </c>
      <c r="AI91" s="640">
        <v>14.687950698014514</v>
      </c>
      <c r="AJ91" s="640">
        <v>100</v>
      </c>
      <c r="AK91" s="603">
        <f>W91*$O91/100*(1-IEVADE!$B$74)</f>
        <v>102.30479607649353</v>
      </c>
      <c r="AL91" s="603">
        <f>X91*$O91/100*(1-IEVADE!$B$74)</f>
        <v>56.740332313399726</v>
      </c>
      <c r="AM91" s="603">
        <f>Y91*$O91/100*(1-IEVADE!$B$74)</f>
        <v>23.81033697982436</v>
      </c>
      <c r="AN91" s="603">
        <f>Z91*$O91/100*(1-IEVADE!$B$74)</f>
        <v>12.407404303261764</v>
      </c>
      <c r="AO91" s="603">
        <f>AA91*$O91/100*(1-IEVADE!$B$74)</f>
        <v>5.5399654454930491</v>
      </c>
      <c r="AP91" s="603">
        <f>AB91*$O91/100*(1-IEVADE!$B$74)</f>
        <v>35.261123251715745</v>
      </c>
      <c r="AQ91" s="603">
        <f>AC91*$O91/100*(1-IEVADE!$B$74)</f>
        <v>236.06395837018815</v>
      </c>
      <c r="AR91" s="603">
        <f>AE91*$O91/100*(IEVADE!$B$74)</f>
        <v>27.548053104371924</v>
      </c>
      <c r="AS91" s="603">
        <f>AF91*$O91/100*(IEVADE!$B$74)</f>
        <v>22.750451798441791</v>
      </c>
      <c r="AT91" s="603">
        <f>AG91*$O91/100*(IEVADE!$B$74)</f>
        <v>12.619727401705736</v>
      </c>
      <c r="AU91" s="603">
        <f>AD91*$O91/100*(IEVADE!$B$74)</f>
        <v>20.378755479666125</v>
      </c>
      <c r="AV91" s="603">
        <f>AH91*$O91/100*(IEVADE!$B$74)</f>
        <v>3.013441022525897</v>
      </c>
      <c r="AW91" s="603">
        <f>AI91*$O91/100*(IEVADE!$B$74)</f>
        <v>14.859839066226321</v>
      </c>
      <c r="AX91" s="603">
        <f>AJ91*$O91/100*(IEVADE!$B$74)</f>
        <v>101.17026787293777</v>
      </c>
      <c r="AY91" s="623">
        <f>(AK91+AR91)*IEVADE!$D$69*IEVADE!$G$66+IEVADE!$B$66*(1-IEVADE!$D$69)*(AK91+AR91)</f>
        <v>11037.492180373563</v>
      </c>
      <c r="AZ91" s="623">
        <f>(AS91+AL91)*IEVADE!$C$66</f>
        <v>5166.9009672696984</v>
      </c>
      <c r="BA91" s="623">
        <f>(AT91+AM91)*IEVADE!$D$66</f>
        <v>2185.8038628918057</v>
      </c>
      <c r="BB91" s="623">
        <f>(AU91+AN91)*IEVADE!$E$66</f>
        <v>1475.3771902317551</v>
      </c>
      <c r="BC91" s="623">
        <f>(AV91+AO91)*IEVADE!$F$66</f>
        <v>171.06812936037892</v>
      </c>
      <c r="BD91" s="598" t="str">
        <f t="shared" si="7"/>
        <v>V3</v>
      </c>
      <c r="BE91" s="603">
        <f>IF(OR(BD91="V1", BD91="V2",BD91="V3",BD91="KC"),(O91-AP91-AW91)*IEVADE!$B$39,(O91-AP91-AW91)*IEVADE!$B$40)</f>
        <v>6632.3163966717502</v>
      </c>
      <c r="BF91" s="603">
        <f t="shared" si="8"/>
        <v>13404.325933455453</v>
      </c>
    </row>
    <row r="92" spans="1:58">
      <c r="A92" s="161">
        <f t="shared" si="5"/>
        <v>1</v>
      </c>
      <c r="B92" s="161">
        <v>87</v>
      </c>
      <c r="C92" s="382" t="s">
        <v>379</v>
      </c>
      <c r="D92" s="382">
        <v>87</v>
      </c>
      <c r="E92" s="382" t="s">
        <v>145</v>
      </c>
      <c r="F92" s="382">
        <v>1</v>
      </c>
      <c r="G92" s="382" t="str">
        <f t="shared" si="6"/>
        <v>1_KKC_V3</v>
      </c>
      <c r="H92" s="517">
        <f>starp_rezult!$Q$38</f>
        <v>56</v>
      </c>
      <c r="I92" s="517">
        <f>starp_rezult!$Q$39</f>
        <v>54</v>
      </c>
      <c r="J92" s="566">
        <f>starp_rezult!$Q$40</f>
        <v>30.442997012892612</v>
      </c>
      <c r="K92" s="566">
        <f>starp_rezult!$Q$41</f>
        <v>32.07130168777195</v>
      </c>
      <c r="L92" s="566">
        <f>starp_rezult!$Q$42</f>
        <v>34.588066102752187</v>
      </c>
      <c r="M92" s="566">
        <f>starp_rezult!$Q$43</f>
        <v>28.503015048553781</v>
      </c>
      <c r="N92" s="517">
        <f>starp_rezult!$Q$44</f>
        <v>303.35304602183828</v>
      </c>
      <c r="O92" s="517">
        <f>starp_rezult!$Q$45</f>
        <v>387.98507649565369</v>
      </c>
      <c r="P92" s="517">
        <f>starp_rezult!$Q$46</f>
        <v>0</v>
      </c>
      <c r="Q92" s="517">
        <f>starp_rezult!$Q$47</f>
        <v>0</v>
      </c>
      <c r="R92" s="517" t="str">
        <f>starp_rezult!$Q$48</f>
        <v/>
      </c>
      <c r="S92" s="517" t="str">
        <f>starp_rezult!$Q$49</f>
        <v/>
      </c>
      <c r="T92" s="517" t="str">
        <f>starp_rezult!$Q$50</f>
        <v/>
      </c>
      <c r="U92" s="517">
        <f>starp_rezult!$Q$51</f>
        <v>0</v>
      </c>
      <c r="V92" s="382">
        <v>87</v>
      </c>
      <c r="W92" s="640">
        <v>48.549964300043783</v>
      </c>
      <c r="X92" s="640">
        <v>21.187265179394128</v>
      </c>
      <c r="Y92" s="640">
        <v>8.5131099424012557</v>
      </c>
      <c r="Z92" s="640">
        <v>4.4136364188337778</v>
      </c>
      <c r="AA92" s="640">
        <v>2.4159913930736363</v>
      </c>
      <c r="AB92" s="640">
        <v>14.920032766253424</v>
      </c>
      <c r="AC92" s="640">
        <v>100.00000000000001</v>
      </c>
      <c r="AD92" s="640">
        <v>19.491759956359779</v>
      </c>
      <c r="AE92" s="640">
        <v>32.401721921673072</v>
      </c>
      <c r="AF92" s="640">
        <v>18.718632599150059</v>
      </c>
      <c r="AG92" s="640">
        <v>12.617491124761731</v>
      </c>
      <c r="AH92" s="640">
        <v>2.2493493418478163</v>
      </c>
      <c r="AI92" s="640">
        <v>14.521045056207555</v>
      </c>
      <c r="AJ92" s="640">
        <v>100.00000000000001</v>
      </c>
      <c r="AK92" s="603">
        <f>W92*$O92/100*(1-IEVADE!$B$74)</f>
        <v>131.8566312896962</v>
      </c>
      <c r="AL92" s="603">
        <f>X92*$O92/100*(1-IEVADE!$B$74)</f>
        <v>57.542398909526518</v>
      </c>
      <c r="AM92" s="603">
        <f>Y92*$O92/100*(1-IEVADE!$B$74)</f>
        <v>23.120717285529228</v>
      </c>
      <c r="AN92" s="603">
        <f>Z92*$O92/100*(1-IEVADE!$B$74)</f>
        <v>11.986975445096583</v>
      </c>
      <c r="AO92" s="603">
        <f>AA92*$O92/100*(1-IEVADE!$B$74)</f>
        <v>6.5615802381816097</v>
      </c>
      <c r="AP92" s="603">
        <f>AB92*$O92/100*(1-IEVADE!$B$74)</f>
        <v>40.521250378927462</v>
      </c>
      <c r="AQ92" s="603">
        <f>AC92*$O92/100*(1-IEVADE!$B$74)</f>
        <v>271.58955354695763</v>
      </c>
      <c r="AR92" s="603">
        <f>AE92*$O92/100*(IEVADE!$B$74)</f>
        <v>37.714153675113678</v>
      </c>
      <c r="AS92" s="603">
        <f>AF92*$O92/100*(IEVADE!$B$74)</f>
        <v>21.787650302625817</v>
      </c>
      <c r="AT92" s="603">
        <f>AG92*$O92/100*(IEVADE!$B$74)</f>
        <v>14.686194777671734</v>
      </c>
      <c r="AU92" s="603">
        <f>AD92*$O92/100*(IEVADE!$B$74)</f>
        <v>22.687535933109501</v>
      </c>
      <c r="AV92" s="603">
        <f>AH92*$O92/100*(IEVADE!$B$74)</f>
        <v>2.6181419293868196</v>
      </c>
      <c r="AW92" s="603">
        <f>AI92*$O92/100*(IEVADE!$B$74)</f>
        <v>16.901846330788565</v>
      </c>
      <c r="AX92" s="603">
        <f>AJ92*$O92/100*(IEVADE!$B$74)</f>
        <v>116.39552294869614</v>
      </c>
      <c r="AY92" s="623">
        <f>(AK92+AR92)*IEVADE!$D$69*IEVADE!$G$66+IEVADE!$B$66*(1-IEVADE!$D$69)*(AK92+AR92)</f>
        <v>14413.516722008841</v>
      </c>
      <c r="AZ92" s="623">
        <f>(AS92+AL92)*IEVADE!$C$66</f>
        <v>5156.4531987899018</v>
      </c>
      <c r="BA92" s="623">
        <f>(AT92+AM92)*IEVADE!$D$66</f>
        <v>2268.4147237920579</v>
      </c>
      <c r="BB92" s="623">
        <f>(AU92+AN92)*IEVADE!$E$66</f>
        <v>1560.3530120192738</v>
      </c>
      <c r="BC92" s="623">
        <f>(AV92+AO92)*IEVADE!$F$66</f>
        <v>183.59444335136857</v>
      </c>
      <c r="BD92" s="598" t="str">
        <f t="shared" si="7"/>
        <v>V3</v>
      </c>
      <c r="BE92" s="603">
        <f>IF(OR(BD92="V1", BD92="V2",BD92="V3",BD92="KC"),(O92-AP92-AW92)*IEVADE!$B$39,(O92-AP92-AW92)*IEVADE!$B$40)</f>
        <v>7635.9817330551614</v>
      </c>
      <c r="BF92" s="603">
        <f t="shared" si="8"/>
        <v>15946.350366906283</v>
      </c>
    </row>
    <row r="93" spans="1:58">
      <c r="A93" s="161">
        <f t="shared" si="5"/>
        <v>1</v>
      </c>
      <c r="B93" s="161">
        <v>88</v>
      </c>
      <c r="C93" s="382" t="s">
        <v>379</v>
      </c>
      <c r="D93" s="382">
        <v>88</v>
      </c>
      <c r="E93" s="382" t="s">
        <v>145</v>
      </c>
      <c r="F93" s="382">
        <v>1</v>
      </c>
      <c r="G93" s="382" t="str">
        <f t="shared" si="6"/>
        <v>1_KKC_V3</v>
      </c>
      <c r="H93" s="517">
        <f>starp_rezult!$R$38</f>
        <v>61</v>
      </c>
      <c r="I93" s="517">
        <f>starp_rezult!$R$39</f>
        <v>59</v>
      </c>
      <c r="J93" s="566">
        <f>starp_rezult!$R$40</f>
        <v>31.485670024227986</v>
      </c>
      <c r="K93" s="566">
        <f>starp_rezult!$R$41</f>
        <v>33.125702388868753</v>
      </c>
      <c r="L93" s="566">
        <f>starp_rezult!$R$42</f>
        <v>36.230144661067939</v>
      </c>
      <c r="M93" s="566">
        <f>starp_rezult!$R$43</f>
        <v>30.961162168438225</v>
      </c>
      <c r="N93" s="517">
        <f>starp_rezult!$R$44</f>
        <v>300.32206160221614</v>
      </c>
      <c r="O93" s="517">
        <f>starp_rezult!$R$45</f>
        <v>435.63634637024415</v>
      </c>
      <c r="P93" s="517">
        <f>starp_rezult!$R$46</f>
        <v>0</v>
      </c>
      <c r="Q93" s="517">
        <f>starp_rezult!$R$47</f>
        <v>0</v>
      </c>
      <c r="R93" s="517" t="str">
        <f>starp_rezult!$R$48</f>
        <v/>
      </c>
      <c r="S93" s="517" t="str">
        <f>starp_rezult!$R$49</f>
        <v/>
      </c>
      <c r="T93" s="517" t="str">
        <f>starp_rezult!$R$50</f>
        <v/>
      </c>
      <c r="U93" s="517">
        <f>starp_rezult!$R$51</f>
        <v>0</v>
      </c>
      <c r="V93" s="382">
        <v>88</v>
      </c>
      <c r="W93" s="640">
        <v>53.842638319725779</v>
      </c>
      <c r="X93" s="640">
        <v>16.553425656565466</v>
      </c>
      <c r="Y93" s="640">
        <v>7.8750086393589598</v>
      </c>
      <c r="Z93" s="640">
        <v>4.5138213159341349</v>
      </c>
      <c r="AA93" s="640">
        <v>2.3712666022217799</v>
      </c>
      <c r="AB93" s="640">
        <v>14.843839466193881</v>
      </c>
      <c r="AC93" s="640">
        <v>100.00000000000001</v>
      </c>
      <c r="AD93" s="640">
        <v>18.958339935087228</v>
      </c>
      <c r="AE93" s="640">
        <v>36.61642284525702</v>
      </c>
      <c r="AF93" s="640">
        <v>16.771978562351045</v>
      </c>
      <c r="AG93" s="640">
        <v>10.735411300625502</v>
      </c>
      <c r="AH93" s="640">
        <v>2.534253223192223</v>
      </c>
      <c r="AI93" s="640">
        <v>14.383594133486982</v>
      </c>
      <c r="AJ93" s="640">
        <v>99.999999999999986</v>
      </c>
      <c r="AK93" s="603">
        <f>W93*$O93/100*(1-IEVADE!$B$74)</f>
        <v>164.19067165577889</v>
      </c>
      <c r="AL93" s="603">
        <f>X93*$O93/100*(1-IEVADE!$B$74)</f>
        <v>50.478917110563479</v>
      </c>
      <c r="AM93" s="603">
        <f>Y93*$O93/100*(1-IEVADE!$B$74)</f>
        <v>24.014479938991112</v>
      </c>
      <c r="AN93" s="603">
        <f>Z93*$O93/100*(1-IEVADE!$B$74)</f>
        <v>13.764692383691717</v>
      </c>
      <c r="AO93" s="603">
        <f>AA93*$O93/100*(1-IEVADE!$B$74)</f>
        <v>7.231069432031755</v>
      </c>
      <c r="AP93" s="603">
        <f>AB93*$O93/100*(1-IEVADE!$B$74)</f>
        <v>45.265611938113956</v>
      </c>
      <c r="AQ93" s="603">
        <f>AC93*$O93/100*(1-IEVADE!$B$74)</f>
        <v>304.94544245917092</v>
      </c>
      <c r="AR93" s="603">
        <f>AE93*$O93/100*(IEVADE!$B$74)</f>
        <v>47.854333996367124</v>
      </c>
      <c r="AS93" s="603">
        <f>AF93*$O93/100*(IEVADE!$B$74)</f>
        <v>21.919450386908004</v>
      </c>
      <c r="AT93" s="603">
        <f>AG93*$O93/100*(IEVADE!$B$74)</f>
        <v>14.030206067358973</v>
      </c>
      <c r="AU93" s="603">
        <f>AD93*$O93/100*(IEVADE!$B$74)</f>
        <v>24.776825827699472</v>
      </c>
      <c r="AV93" s="603">
        <f>AH93*$O93/100*(IEVADE!$B$74)</f>
        <v>3.3120384447854248</v>
      </c>
      <c r="AW93" s="603">
        <f>AI93*$O93/100*(IEVADE!$B$74)</f>
        <v>18.798049187954238</v>
      </c>
      <c r="AX93" s="603">
        <f>AJ93*$O93/100*(IEVADE!$B$74)</f>
        <v>130.69090391107321</v>
      </c>
      <c r="AY93" s="623">
        <f>(AK93+AR93)*IEVADE!$D$69*IEVADE!$G$66+IEVADE!$B$66*(1-IEVADE!$D$69)*(AK93+AR93)</f>
        <v>18023.825480432413</v>
      </c>
      <c r="AZ93" s="623">
        <f>(AS93+AL93)*IEVADE!$C$66</f>
        <v>4705.8938873356465</v>
      </c>
      <c r="BA93" s="623">
        <f>(AT93+AM93)*IEVADE!$D$66</f>
        <v>2282.6811603810052</v>
      </c>
      <c r="BB93" s="623">
        <f>(AU93+AN93)*IEVADE!$E$66</f>
        <v>1734.3683195126036</v>
      </c>
      <c r="BC93" s="623">
        <f>(AV93+AO93)*IEVADE!$F$66</f>
        <v>210.8621575363436</v>
      </c>
      <c r="BD93" s="598" t="str">
        <f t="shared" si="7"/>
        <v>V3</v>
      </c>
      <c r="BE93" s="603">
        <f>IF(OR(BD93="V1", BD93="V2",BD93="V3",BD93="KC"),(O93-AP93-AW93)*IEVADE!$B$39,(O93-AP93-AW93)*IEVADE!$B$40)</f>
        <v>8583.3290291404646</v>
      </c>
      <c r="BF93" s="603">
        <f t="shared" si="8"/>
        <v>18374.301976057548</v>
      </c>
    </row>
    <row r="94" spans="1:58">
      <c r="A94" s="161">
        <f t="shared" si="5"/>
        <v>1</v>
      </c>
      <c r="B94" s="161">
        <v>89</v>
      </c>
      <c r="C94" s="382" t="s">
        <v>379</v>
      </c>
      <c r="D94" s="382">
        <v>89</v>
      </c>
      <c r="E94" s="382" t="s">
        <v>145</v>
      </c>
      <c r="F94" s="382">
        <v>1</v>
      </c>
      <c r="G94" s="382" t="str">
        <f t="shared" si="6"/>
        <v>1_KKC_V3</v>
      </c>
      <c r="H94" s="517">
        <f>starp_rezult!$S$38</f>
        <v>66</v>
      </c>
      <c r="I94" s="517">
        <f>starp_rezult!$S$39</f>
        <v>64</v>
      </c>
      <c r="J94" s="566">
        <f>starp_rezult!$S$40</f>
        <v>32.415162690401928</v>
      </c>
      <c r="K94" s="566">
        <f>starp_rezult!$S$41</f>
        <v>34.047087982137278</v>
      </c>
      <c r="L94" s="566">
        <f>starp_rezult!$S$42</f>
        <v>37.758058103768313</v>
      </c>
      <c r="M94" s="566">
        <f>starp_rezult!$S$43</f>
        <v>33.021565721710658</v>
      </c>
      <c r="N94" s="517">
        <f>starp_rezult!$S$44</f>
        <v>294.90930746555944</v>
      </c>
      <c r="O94" s="517">
        <f>starp_rezult!$S$45</f>
        <v>478.20493548231894</v>
      </c>
      <c r="P94" s="517">
        <f>starp_rezult!$S$46</f>
        <v>0</v>
      </c>
      <c r="Q94" s="517">
        <f>starp_rezult!$S$47</f>
        <v>0</v>
      </c>
      <c r="R94" s="517" t="str">
        <f>starp_rezult!$S$48</f>
        <v/>
      </c>
      <c r="S94" s="517" t="str">
        <f>starp_rezult!$S$49</f>
        <v/>
      </c>
      <c r="T94" s="517" t="str">
        <f>starp_rezult!$S$50</f>
        <v/>
      </c>
      <c r="U94" s="517">
        <f>starp_rezult!$S$51</f>
        <v>0</v>
      </c>
      <c r="V94" s="382">
        <v>89</v>
      </c>
      <c r="W94" s="640">
        <v>57.433779505413064</v>
      </c>
      <c r="X94" s="640">
        <v>15.765146159335636</v>
      </c>
      <c r="Y94" s="640">
        <v>5.3661338344014471</v>
      </c>
      <c r="Z94" s="640">
        <v>5.0463415783302397</v>
      </c>
      <c r="AA94" s="640">
        <v>1.2185812385752579</v>
      </c>
      <c r="AB94" s="640">
        <v>15.170017683944369</v>
      </c>
      <c r="AC94" s="640">
        <v>100.00000000000001</v>
      </c>
      <c r="AD94" s="640">
        <v>18.493411510536177</v>
      </c>
      <c r="AE94" s="640">
        <v>41.151822288002506</v>
      </c>
      <c r="AF94" s="640">
        <v>12.949947375987813</v>
      </c>
      <c r="AG94" s="640">
        <v>10.541068779653431</v>
      </c>
      <c r="AH94" s="640">
        <v>2.2767519268448941</v>
      </c>
      <c r="AI94" s="640">
        <v>14.586998118975201</v>
      </c>
      <c r="AJ94" s="640">
        <v>100.00000000000003</v>
      </c>
      <c r="AK94" s="603">
        <f>W94*$O94/100*(1-IEVADE!$B$74)</f>
        <v>192.25581776024251</v>
      </c>
      <c r="AL94" s="603">
        <f>X94*$O94/100*(1-IEVADE!$B$74)</f>
        <v>52.772794913960986</v>
      </c>
      <c r="AM94" s="603">
        <f>Y94*$O94/100*(1-IEVADE!$B$74)</f>
        <v>17.962781788486026</v>
      </c>
      <c r="AN94" s="603">
        <f>Z94*$O94/100*(1-IEVADE!$B$74)</f>
        <v>16.892298142210088</v>
      </c>
      <c r="AO94" s="603">
        <f>AA94*$O94/100*(1-IEVADE!$B$74)</f>
        <v>4.0791209380099183</v>
      </c>
      <c r="AP94" s="603">
        <f>AB94*$O94/100*(1-IEVADE!$B$74)</f>
        <v>50.780641294713782</v>
      </c>
      <c r="AQ94" s="603">
        <f>AC94*$O94/100*(1-IEVADE!$B$74)</f>
        <v>334.74345483762329</v>
      </c>
      <c r="AR94" s="603">
        <f>AE94*$O94/100*(IEVADE!$B$74)</f>
        <v>59.03701356664228</v>
      </c>
      <c r="AS94" s="603">
        <f>AF94*$O94/100*(IEVADE!$B$74)</f>
        <v>18.578186248301034</v>
      </c>
      <c r="AT94" s="603">
        <f>AG94*$O94/100*(IEVADE!$B$74)</f>
        <v>15.122373347066567</v>
      </c>
      <c r="AU94" s="603">
        <f>AD94*$O94/100*(IEVADE!$B$74)</f>
        <v>26.530921974731779</v>
      </c>
      <c r="AV94" s="603">
        <f>AH94*$O94/100*(IEVADE!$B$74)</f>
        <v>3.2662620248583241</v>
      </c>
      <c r="AW94" s="603">
        <f>AI94*$O94/100*(IEVADE!$B$74)</f>
        <v>20.926723483095728</v>
      </c>
      <c r="AX94" s="603">
        <f>AJ94*$O94/100*(IEVADE!$B$74)</f>
        <v>143.46148064469571</v>
      </c>
      <c r="AY94" s="623">
        <f>(AK94+AR94)*IEVADE!$D$69*IEVADE!$G$66+IEVADE!$B$66*(1-IEVADE!$D$69)*(AK94+AR94)</f>
        <v>21359.890662785205</v>
      </c>
      <c r="AZ94" s="623">
        <f>(AS94+AL94)*IEVADE!$C$66</f>
        <v>4637.8137755470307</v>
      </c>
      <c r="BA94" s="623">
        <f>(AT94+AM94)*IEVADE!$D$66</f>
        <v>1985.1093081331558</v>
      </c>
      <c r="BB94" s="623">
        <f>(AU94+AN94)*IEVADE!$E$66</f>
        <v>1954.0449052623837</v>
      </c>
      <c r="BC94" s="623">
        <f>(AV94+AO94)*IEVADE!$F$66</f>
        <v>146.90765925736486</v>
      </c>
      <c r="BD94" s="598" t="str">
        <f t="shared" si="7"/>
        <v>V3</v>
      </c>
      <c r="BE94" s="603">
        <f>IF(OR(BD94="V1", BD94="V2",BD94="V3",BD94="KC"),(O94-AP94-AW94)*IEVADE!$B$39,(O94-AP94-AW94)*IEVADE!$B$40)</f>
        <v>9390.0938832741685</v>
      </c>
      <c r="BF94" s="603">
        <f t="shared" si="8"/>
        <v>20693.672427710975</v>
      </c>
    </row>
    <row r="95" spans="1:58">
      <c r="A95" s="161">
        <f t="shared" si="5"/>
        <v>1</v>
      </c>
      <c r="B95" s="161">
        <v>90</v>
      </c>
      <c r="C95" s="382" t="s">
        <v>379</v>
      </c>
      <c r="D95" s="382">
        <v>90</v>
      </c>
      <c r="E95" s="382" t="s">
        <v>145</v>
      </c>
      <c r="F95" s="382">
        <v>1</v>
      </c>
      <c r="G95" s="382" t="str">
        <f t="shared" si="6"/>
        <v>1_KKC_V3</v>
      </c>
      <c r="H95" s="517">
        <f>starp_rezult!$T$38</f>
        <v>71</v>
      </c>
      <c r="I95" s="517">
        <f>starp_rezult!$T$39</f>
        <v>69</v>
      </c>
      <c r="J95" s="566">
        <f>starp_rezult!$T$40</f>
        <v>33.256325843107362</v>
      </c>
      <c r="K95" s="566">
        <f>starp_rezult!$T$41</f>
        <v>34.857258449789455</v>
      </c>
      <c r="L95" s="566">
        <f>starp_rezult!$T$42</f>
        <v>39.18656748644505</v>
      </c>
      <c r="M95" s="566">
        <f>starp_rezult!$T$43</f>
        <v>34.587008398593397</v>
      </c>
      <c r="N95" s="517">
        <f>starp_rezult!$T$44</f>
        <v>286.7798749301511</v>
      </c>
      <c r="O95" s="517">
        <f>starp_rezult!$T$45</f>
        <v>513.82005332874314</v>
      </c>
      <c r="P95" s="517">
        <f>starp_rezult!$T$46</f>
        <v>0</v>
      </c>
      <c r="Q95" s="517">
        <f>starp_rezult!$T$47</f>
        <v>0</v>
      </c>
      <c r="R95" s="517" t="str">
        <f>starp_rezult!$T$48</f>
        <v/>
      </c>
      <c r="S95" s="517" t="str">
        <f>starp_rezult!$T$49</f>
        <v/>
      </c>
      <c r="T95" s="517" t="str">
        <f>starp_rezult!$T$50</f>
        <v/>
      </c>
      <c r="U95" s="517">
        <f>starp_rezult!$T$51</f>
        <v>0</v>
      </c>
      <c r="V95" s="382">
        <v>90</v>
      </c>
      <c r="W95" s="640">
        <v>59.574708330256286</v>
      </c>
      <c r="X95" s="640">
        <v>14.139776178381938</v>
      </c>
      <c r="Y95" s="640">
        <v>6.7848556982226675</v>
      </c>
      <c r="Z95" s="640">
        <v>2.9256490222668567</v>
      </c>
      <c r="AA95" s="640">
        <v>1.3936130926976886</v>
      </c>
      <c r="AB95" s="640">
        <v>15.181397678174552</v>
      </c>
      <c r="AC95" s="640">
        <v>99.999999999999986</v>
      </c>
      <c r="AD95" s="640">
        <v>18.088811381220761</v>
      </c>
      <c r="AE95" s="640">
        <v>44.038747035930129</v>
      </c>
      <c r="AF95" s="640">
        <v>13.114855962017558</v>
      </c>
      <c r="AG95" s="640">
        <v>8.4674149072415421</v>
      </c>
      <c r="AH95" s="640">
        <v>1.8221406490651053</v>
      </c>
      <c r="AI95" s="640">
        <v>14.468030064524925</v>
      </c>
      <c r="AJ95" s="640">
        <v>100.00000000000003</v>
      </c>
      <c r="AK95" s="603">
        <f>W95*$O95/100*(1-IEVADE!$B$74)</f>
        <v>214.2747586790762</v>
      </c>
      <c r="AL95" s="603">
        <f>X95*$O95/100*(1-IEVADE!$B$74)</f>
        <v>50.857103850228889</v>
      </c>
      <c r="AM95" s="603">
        <f>Y95*$O95/100*(1-IEVADE!$B$74)</f>
        <v>24.403364416820182</v>
      </c>
      <c r="AN95" s="603">
        <f>Z95*$O95/100*(1-IEVADE!$B$74)</f>
        <v>10.522799956496391</v>
      </c>
      <c r="AO95" s="603">
        <f>AA95*$O95/100*(1-IEVADE!$B$74)</f>
        <v>5.0124644752669267</v>
      </c>
      <c r="AP95" s="603">
        <f>AB95*$O95/100*(1-IEVADE!$B$74)</f>
        <v>54.603545952231535</v>
      </c>
      <c r="AQ95" s="603">
        <f>AC95*$O95/100*(1-IEVADE!$B$74)</f>
        <v>359.6740373301202</v>
      </c>
      <c r="AR95" s="603">
        <f>AE95*$O95/100*(IEVADE!$B$74)</f>
        <v>67.883974051597946</v>
      </c>
      <c r="AS95" s="603">
        <f>AF95*$O95/100*(IEVADE!$B$74)</f>
        <v>20.216027969407939</v>
      </c>
      <c r="AT95" s="603">
        <f>AG95*$O95/100*(IEVADE!$B$74)</f>
        <v>13.05218273758633</v>
      </c>
      <c r="AU95" s="603">
        <f>AD95*$O95/100*(IEVADE!$B$74)</f>
        <v>27.883182085657282</v>
      </c>
      <c r="AV95" s="603">
        <f>AH95*$O95/100*(IEVADE!$B$74)</f>
        <v>2.8087572164253092</v>
      </c>
      <c r="AW95" s="603">
        <f>AI95*$O95/100*(IEVADE!$B$74)</f>
        <v>22.301891937948167</v>
      </c>
      <c r="AX95" s="603">
        <f>AJ95*$O95/100*(IEVADE!$B$74)</f>
        <v>154.14601599862297</v>
      </c>
      <c r="AY95" s="623">
        <f>(AK95+AR95)*IEVADE!$D$69*IEVADE!$G$66+IEVADE!$B$66*(1-IEVADE!$D$69)*(AK95+AR95)</f>
        <v>23983.492282107305</v>
      </c>
      <c r="AZ95" s="623">
        <f>(AS95+AL95)*IEVADE!$C$66</f>
        <v>4619.7535682763937</v>
      </c>
      <c r="BA95" s="623">
        <f>(AT95+AM95)*IEVADE!$D$66</f>
        <v>2247.3328292643905</v>
      </c>
      <c r="BB95" s="623">
        <f>(AU95+AN95)*IEVADE!$E$66</f>
        <v>1728.2691918969153</v>
      </c>
      <c r="BC95" s="623">
        <f>(AV95+AO95)*IEVADE!$F$66</f>
        <v>156.42443383384472</v>
      </c>
      <c r="BD95" s="598" t="str">
        <f t="shared" si="7"/>
        <v>V3</v>
      </c>
      <c r="BE95" s="603">
        <f>IF(OR(BD95="V1", BD95="V2",BD95="V3",BD95="KC"),(O95-AP95-AW95)*IEVADE!$B$39,(O95-AP95-AW95)*IEVADE!$B$40)</f>
        <v>10092.727616630817</v>
      </c>
      <c r="BF95" s="603">
        <f t="shared" si="8"/>
        <v>22642.544688748028</v>
      </c>
    </row>
    <row r="96" spans="1:58">
      <c r="A96" s="161">
        <f t="shared" si="5"/>
        <v>1</v>
      </c>
      <c r="B96" s="161">
        <v>91</v>
      </c>
      <c r="C96" s="382" t="s">
        <v>379</v>
      </c>
      <c r="D96" s="382">
        <v>91</v>
      </c>
      <c r="E96" s="382" t="s">
        <v>145</v>
      </c>
      <c r="F96" s="382">
        <v>1</v>
      </c>
      <c r="G96" s="382" t="str">
        <f t="shared" si="6"/>
        <v>1_KKC_V3</v>
      </c>
      <c r="H96" s="517">
        <f>starp_rezult!$U$38</f>
        <v>76</v>
      </c>
      <c r="I96" s="517">
        <f>starp_rezult!$U$39</f>
        <v>74</v>
      </c>
      <c r="J96" s="566">
        <f>starp_rezult!$U$40</f>
        <v>34.029771166687055</v>
      </c>
      <c r="K96" s="566">
        <f>starp_rezult!$U$41</f>
        <v>35.573781706411204</v>
      </c>
      <c r="L96" s="566">
        <f>starp_rezult!$U$42</f>
        <v>40.530484948379147</v>
      </c>
      <c r="M96" s="566">
        <f>starp_rezult!$U$43</f>
        <v>35.578394510916411</v>
      </c>
      <c r="N96" s="517">
        <f>starp_rezult!$U$44</f>
        <v>275.76101243272012</v>
      </c>
      <c r="O96" s="517">
        <f>starp_rezult!$U$45</f>
        <v>540.85704277449236</v>
      </c>
      <c r="P96" s="517">
        <f>starp_rezult!$U$46</f>
        <v>0</v>
      </c>
      <c r="Q96" s="517">
        <f>starp_rezult!$U$47</f>
        <v>0</v>
      </c>
      <c r="R96" s="517" t="str">
        <f>starp_rezult!$U$48</f>
        <v/>
      </c>
      <c r="S96" s="517" t="str">
        <f>starp_rezult!$U$49</f>
        <v/>
      </c>
      <c r="T96" s="517" t="str">
        <f>starp_rezult!$U$50</f>
        <v/>
      </c>
      <c r="U96" s="517">
        <f>starp_rezult!$U$51</f>
        <v>0</v>
      </c>
      <c r="V96" s="382">
        <v>91</v>
      </c>
      <c r="W96" s="640">
        <v>61.301672565333618</v>
      </c>
      <c r="X96" s="640">
        <v>14.4872014259767</v>
      </c>
      <c r="Y96" s="640">
        <v>4.6489582154254698</v>
      </c>
      <c r="Z96" s="640">
        <v>2.6495515040025857</v>
      </c>
      <c r="AA96" s="640">
        <v>1.5697053425906251</v>
      </c>
      <c r="AB96" s="640">
        <v>15.342910946670996</v>
      </c>
      <c r="AC96" s="640">
        <v>99.999999999999986</v>
      </c>
      <c r="AD96" s="640">
        <v>17.71603645301164</v>
      </c>
      <c r="AE96" s="640">
        <v>45.92343441427056</v>
      </c>
      <c r="AF96" s="640">
        <v>12.024855524650715</v>
      </c>
      <c r="AG96" s="640">
        <v>7.8891697439082389</v>
      </c>
      <c r="AH96" s="640">
        <v>2.0019789611689278</v>
      </c>
      <c r="AI96" s="640">
        <v>14.444524902989917</v>
      </c>
      <c r="AJ96" s="640">
        <v>100</v>
      </c>
      <c r="AK96" s="603">
        <f>W96*$O96/100*(1-IEVADE!$B$74)</f>
        <v>232.08808938571599</v>
      </c>
      <c r="AL96" s="603">
        <f>X96*$O96/100*(1-IEVADE!$B$74)</f>
        <v>54.848534449325165</v>
      </c>
      <c r="AM96" s="603">
        <f>Y96*$O96/100*(1-IEVADE!$B$74)</f>
        <v>17.600952546640407</v>
      </c>
      <c r="AN96" s="603">
        <f>Z96*$O96/100*(1-IEVADE!$B$74)</f>
        <v>10.03120013793483</v>
      </c>
      <c r="AO96" s="603">
        <f>AA96*$O96/100*(1-IEVADE!$B$74)</f>
        <v>5.9429033273462073</v>
      </c>
      <c r="AP96" s="603">
        <f>AB96*$O96/100*(1-IEVADE!$B$74)</f>
        <v>58.088250095182026</v>
      </c>
      <c r="AQ96" s="603">
        <f>AC96*$O96/100*(1-IEVADE!$B$74)</f>
        <v>378.59992994214457</v>
      </c>
      <c r="AR96" s="603">
        <f>AE96*$O96/100*(IEVADE!$B$74)</f>
        <v>74.514038794052183</v>
      </c>
      <c r="AS96" s="603">
        <f>AF96*$O96/100*(IEVADE!$B$74)</f>
        <v>19.511183396559304</v>
      </c>
      <c r="AT96" s="603">
        <f>AG96*$O96/100*(IEVADE!$B$74)</f>
        <v>12.800739052908629</v>
      </c>
      <c r="AU96" s="603">
        <f>AD96*$O96/100*(IEVADE!$B$74)</f>
        <v>28.745529256982952</v>
      </c>
      <c r="AV96" s="603">
        <f>AH96*$O96/100*(IEVADE!$B$74)</f>
        <v>3.2483532619037292</v>
      </c>
      <c r="AW96" s="603">
        <f>AI96*$O96/100*(IEVADE!$B$74)</f>
        <v>23.437269069940911</v>
      </c>
      <c r="AX96" s="603">
        <f>AJ96*$O96/100*(IEVADE!$B$74)</f>
        <v>162.2571128323477</v>
      </c>
      <c r="AY96" s="623">
        <f>(AK96+AR96)*IEVADE!$D$69*IEVADE!$G$66+IEVADE!$B$66*(1-IEVADE!$D$69)*(AK96+AR96)</f>
        <v>26061.180895280293</v>
      </c>
      <c r="AZ96" s="623">
        <f>(AS96+AL96)*IEVADE!$C$66</f>
        <v>4833.3816599824895</v>
      </c>
      <c r="BA96" s="623">
        <f>(AT96+AM96)*IEVADE!$D$66</f>
        <v>1824.1014959729421</v>
      </c>
      <c r="BB96" s="623">
        <f>(AU96+AN96)*IEVADE!$E$66</f>
        <v>1744.9528227713001</v>
      </c>
      <c r="BC96" s="623">
        <f>(AV96+AO96)*IEVADE!$F$66</f>
        <v>183.82513178499875</v>
      </c>
      <c r="BD96" s="598" t="str">
        <f t="shared" si="7"/>
        <v>V3</v>
      </c>
      <c r="BE96" s="603">
        <f>IF(OR(BD96="V1", BD96="V2",BD96="V3",BD96="KC"),(O96-AP96-AW96)*IEVADE!$B$39,(O96-AP96-AW96)*IEVADE!$B$40)</f>
        <v>10610.558195376434</v>
      </c>
      <c r="BF96" s="603">
        <f t="shared" si="8"/>
        <v>24036.883810415595</v>
      </c>
    </row>
    <row r="97" spans="1:58">
      <c r="A97" s="161">
        <f t="shared" si="5"/>
        <v>1</v>
      </c>
      <c r="B97" s="161">
        <v>92</v>
      </c>
      <c r="C97" s="382" t="s">
        <v>379</v>
      </c>
      <c r="D97" s="382">
        <v>92</v>
      </c>
      <c r="E97" s="382" t="s">
        <v>145</v>
      </c>
      <c r="F97" s="382">
        <v>1</v>
      </c>
      <c r="G97" s="382" t="str">
        <f t="shared" si="6"/>
        <v>1_KKC_V3</v>
      </c>
      <c r="H97" s="517">
        <f>starp_rezult!$V$38</f>
        <v>81</v>
      </c>
      <c r="I97" s="517">
        <f>starp_rezult!$V$39</f>
        <v>79</v>
      </c>
      <c r="J97" s="566">
        <f>starp_rezult!$V$40</f>
        <v>34.752758940226073</v>
      </c>
      <c r="K97" s="566">
        <f>starp_rezult!$V$41</f>
        <v>36.210911679909202</v>
      </c>
      <c r="L97" s="566">
        <f>starp_rezult!$V$42</f>
        <v>41.804523434493461</v>
      </c>
      <c r="M97" s="566">
        <f>starp_rezult!$V$43</f>
        <v>35.94181741424778</v>
      </c>
      <c r="N97" s="517">
        <f>starp_rezult!$V$44</f>
        <v>261.8566445236641</v>
      </c>
      <c r="O97" s="517">
        <f>starp_rezult!$V$45</f>
        <v>558.06150594561211</v>
      </c>
      <c r="P97" s="517">
        <f>starp_rezult!$V$46</f>
        <v>0</v>
      </c>
      <c r="Q97" s="517">
        <f>starp_rezult!$V$47</f>
        <v>0</v>
      </c>
      <c r="R97" s="517" t="str">
        <f>starp_rezult!$V$48</f>
        <v/>
      </c>
      <c r="S97" s="517" t="str">
        <f>starp_rezult!$V$49</f>
        <v/>
      </c>
      <c r="T97" s="517" t="str">
        <f>starp_rezult!$V$50</f>
        <v/>
      </c>
      <c r="U97" s="517">
        <f>starp_rezult!$V$51</f>
        <v>0</v>
      </c>
      <c r="V97" s="382">
        <v>92</v>
      </c>
      <c r="W97" s="640">
        <v>62.685272511954381</v>
      </c>
      <c r="X97" s="640">
        <v>13.203685003928348</v>
      </c>
      <c r="Y97" s="640">
        <v>4.3060642769502433</v>
      </c>
      <c r="Z97" s="640">
        <v>2.6143319973012344</v>
      </c>
      <c r="AA97" s="640">
        <v>1.483600694588296</v>
      </c>
      <c r="AB97" s="640">
        <v>15.707045515277491</v>
      </c>
      <c r="AC97" s="640">
        <v>99.999999999999972</v>
      </c>
      <c r="AD97" s="640">
        <v>17.377007066670576</v>
      </c>
      <c r="AE97" s="640">
        <v>47.46901035187512</v>
      </c>
      <c r="AF97" s="640">
        <v>12.272558766438497</v>
      </c>
      <c r="AG97" s="640">
        <v>6.6067658028151124</v>
      </c>
      <c r="AH97" s="640">
        <v>1.8345205702610397</v>
      </c>
      <c r="AI97" s="640">
        <v>14.440137441939664</v>
      </c>
      <c r="AJ97" s="640">
        <v>100.00000000000001</v>
      </c>
      <c r="AK97" s="603">
        <f>W97*$O97/100*(1-IEVADE!$B$74)</f>
        <v>244.8756630504264</v>
      </c>
      <c r="AL97" s="603">
        <f>X97*$O97/100*(1-IEVADE!$B$74)</f>
        <v>51.57927836126624</v>
      </c>
      <c r="AM97" s="603">
        <f>Y97*$O97/100*(1-IEVADE!$B$74)</f>
        <v>16.82134100565419</v>
      </c>
      <c r="AN97" s="603">
        <f>Z97*$O97/100*(1-IEVADE!$B$74)</f>
        <v>10.212706360190088</v>
      </c>
      <c r="AO97" s="603">
        <f>AA97*$O97/100*(1-IEVADE!$B$74)</f>
        <v>5.7955830649073041</v>
      </c>
      <c r="AP97" s="603">
        <f>AB97*$O97/100*(1-IEVADE!$B$74)</f>
        <v>61.35848231948421</v>
      </c>
      <c r="AQ97" s="603">
        <f>AC97*$O97/100*(1-IEVADE!$B$74)</f>
        <v>390.64305416192832</v>
      </c>
      <c r="AR97" s="603">
        <f>AE97*$O97/100*(IEVADE!$B$74)</f>
        <v>79.471882208145828</v>
      </c>
      <c r="AS97" s="603">
        <f>AF97*$O97/100*(IEVADE!$B$74)</f>
        <v>20.546527881014075</v>
      </c>
      <c r="AT97" s="603">
        <f>AG97*$O97/100*(IEVADE!$B$74)</f>
        <v>11.060945020046917</v>
      </c>
      <c r="AU97" s="603">
        <f>AD97*$O97/100*(IEVADE!$B$74)</f>
        <v>29.092316197361178</v>
      </c>
      <c r="AV97" s="603">
        <f>AH97*$O97/100*(IEVADE!$B$74)</f>
        <v>3.0713259363842367</v>
      </c>
      <c r="AW97" s="603">
        <f>AI97*$O97/100*(IEVADE!$B$74)</f>
        <v>24.175454540731401</v>
      </c>
      <c r="AX97" s="603">
        <f>AJ97*$O97/100*(IEVADE!$B$74)</f>
        <v>167.41845178368365</v>
      </c>
      <c r="AY97" s="623">
        <f>(AK97+AR97)*IEVADE!$D$69*IEVADE!$G$66+IEVADE!$B$66*(1-IEVADE!$D$69)*(AK97+AR97)</f>
        <v>27569.541346978636</v>
      </c>
      <c r="AZ97" s="623">
        <f>(AS97+AL97)*IEVADE!$C$66</f>
        <v>4688.1774057482207</v>
      </c>
      <c r="BA97" s="623">
        <f>(AT97+AM97)*IEVADE!$D$66</f>
        <v>1672.9371615420664</v>
      </c>
      <c r="BB97" s="623">
        <f>(AU97+AN97)*IEVADE!$E$66</f>
        <v>1768.7260150898071</v>
      </c>
      <c r="BC97" s="623">
        <f>(AV97+AO97)*IEVADE!$F$66</f>
        <v>177.33818002583081</v>
      </c>
      <c r="BD97" s="598" t="str">
        <f t="shared" si="7"/>
        <v>V3</v>
      </c>
      <c r="BE97" s="603">
        <f>IF(OR(BD97="V1", BD97="V2",BD97="V3",BD97="KC"),(O97-AP97-AW97)*IEVADE!$B$39,(O97-AP97-AW97)*IEVADE!$B$40)</f>
        <v>10915.386845872661</v>
      </c>
      <c r="BF97" s="603">
        <f t="shared" si="8"/>
        <v>24961.333263511897</v>
      </c>
    </row>
    <row r="98" spans="1:58">
      <c r="A98" s="161">
        <f t="shared" si="5"/>
        <v>1</v>
      </c>
      <c r="B98" s="161">
        <v>93</v>
      </c>
      <c r="C98" s="382" t="s">
        <v>379</v>
      </c>
      <c r="D98" s="382">
        <v>93</v>
      </c>
      <c r="E98" s="382" t="s">
        <v>145</v>
      </c>
      <c r="F98" s="382">
        <v>1</v>
      </c>
      <c r="G98" s="382" t="str">
        <f t="shared" si="6"/>
        <v>1_KKC_V3</v>
      </c>
      <c r="H98" s="517">
        <f>starp_rezult!$W$38</f>
        <v>86</v>
      </c>
      <c r="I98" s="517">
        <f>starp_rezult!$W$39</f>
        <v>84</v>
      </c>
      <c r="J98" s="566">
        <f>starp_rezult!$W$40</f>
        <v>35.439888081719147</v>
      </c>
      <c r="K98" s="566">
        <f>starp_rezult!$W$41</f>
        <v>36.780294239474657</v>
      </c>
      <c r="L98" s="566">
        <f>starp_rezult!$W$42</f>
        <v>43.023032030632251</v>
      </c>
      <c r="M98" s="566">
        <f>starp_rezult!$W$43</f>
        <v>35.653854670413715</v>
      </c>
      <c r="N98" s="517">
        <f>starp_rezult!$W$44</f>
        <v>245.25314250242488</v>
      </c>
      <c r="O98" s="517">
        <f>starp_rezult!$W$45</f>
        <v>564.65034733281516</v>
      </c>
      <c r="P98" s="517">
        <f>starp_rezult!$W$46</f>
        <v>0</v>
      </c>
      <c r="Q98" s="517">
        <f>starp_rezult!$W$47</f>
        <v>0</v>
      </c>
      <c r="R98" s="517" t="str">
        <f>starp_rezult!$W$48</f>
        <v/>
      </c>
      <c r="S98" s="517" t="str">
        <f>starp_rezult!$W$49</f>
        <v/>
      </c>
      <c r="T98" s="517" t="str">
        <f>starp_rezult!$W$50</f>
        <v/>
      </c>
      <c r="U98" s="517">
        <f>starp_rezult!$W$51</f>
        <v>0</v>
      </c>
      <c r="V98" s="382">
        <v>93</v>
      </c>
      <c r="W98" s="640">
        <v>64.761781659449966</v>
      </c>
      <c r="X98" s="640">
        <v>12.229116845509399</v>
      </c>
      <c r="Y98" s="640">
        <v>3.8649575400713885</v>
      </c>
      <c r="Z98" s="640">
        <v>2.0564333952110561</v>
      </c>
      <c r="AA98" s="640">
        <v>1.2693166013767692</v>
      </c>
      <c r="AB98" s="640">
        <v>15.818393958381401</v>
      </c>
      <c r="AC98" s="640">
        <v>99.999999999999986</v>
      </c>
      <c r="AD98" s="640">
        <v>17.091887336182886</v>
      </c>
      <c r="AE98" s="640">
        <v>48.829745763729129</v>
      </c>
      <c r="AF98" s="640">
        <v>11.47659985803355</v>
      </c>
      <c r="AG98" s="640">
        <v>6.7823971198204474</v>
      </c>
      <c r="AH98" s="640">
        <v>1.2793470975975865</v>
      </c>
      <c r="AI98" s="640">
        <v>14.540022824636411</v>
      </c>
      <c r="AJ98" s="640">
        <v>100.00000000000001</v>
      </c>
      <c r="AK98" s="603">
        <f>W98*$O98/100*(1-IEVADE!$B$74)</f>
        <v>255.97433755530253</v>
      </c>
      <c r="AL98" s="603">
        <f>X98*$O98/100*(1-IEVADE!$B$74)</f>
        <v>48.336225520733244</v>
      </c>
      <c r="AM98" s="603">
        <f>Y98*$O98/100*(1-IEVADE!$B$74)</f>
        <v>15.276447321995247</v>
      </c>
      <c r="AN98" s="603">
        <f>Z98*$O98/100*(1-IEVADE!$B$74)</f>
        <v>8.1281608161090606</v>
      </c>
      <c r="AO98" s="603">
        <f>AA98*$O98/100*(1-IEVADE!$B$74)</f>
        <v>5.0170404188989082</v>
      </c>
      <c r="AP98" s="603">
        <f>AB98*$O98/100*(1-IEVADE!$B$74)</f>
        <v>62.523031499931541</v>
      </c>
      <c r="AQ98" s="603">
        <f>AC98*$O98/100*(1-IEVADE!$B$74)</f>
        <v>395.25524313297052</v>
      </c>
      <c r="AR98" s="603">
        <f>AE98*$O98/100*(IEVADE!$B$74)</f>
        <v>82.715198716988141</v>
      </c>
      <c r="AS98" s="603">
        <f>AF98*$O98/100*(IEVADE!$B$74)</f>
        <v>19.44079828811514</v>
      </c>
      <c r="AT98" s="603">
        <f>AG98*$O98/100*(IEVADE!$B$74)</f>
        <v>11.489048668367102</v>
      </c>
      <c r="AU98" s="603">
        <f>AD98*$O98/100*(IEVADE!$B$74)</f>
        <v>28.952820362847035</v>
      </c>
      <c r="AV98" s="603">
        <f>AH98*$O98/100*(IEVADE!$B$74)</f>
        <v>2.1671513490531185</v>
      </c>
      <c r="AW98" s="603">
        <f>AI98*$O98/100*(IEVADE!$B$74)</f>
        <v>24.63008681447403</v>
      </c>
      <c r="AX98" s="603">
        <f>AJ98*$O98/100*(IEVADE!$B$74)</f>
        <v>169.39510419984458</v>
      </c>
      <c r="AY98" s="623">
        <f>(AK98+AR98)*IEVADE!$D$69*IEVADE!$G$66+IEVADE!$B$66*(1-IEVADE!$D$69)*(AK98+AR98)</f>
        <v>28788.610583144706</v>
      </c>
      <c r="AZ98" s="623">
        <f>(AS98+AL98)*IEVADE!$C$66</f>
        <v>4405.5065475751453</v>
      </c>
      <c r="BA98" s="623">
        <f>(AT98+AM98)*IEVADE!$D$66</f>
        <v>1605.929759421741</v>
      </c>
      <c r="BB98" s="623">
        <f>(AU98+AN98)*IEVADE!$E$66</f>
        <v>1668.6441530530242</v>
      </c>
      <c r="BC98" s="623">
        <f>(AV98+AO98)*IEVADE!$F$66</f>
        <v>143.68383535904053</v>
      </c>
      <c r="BD98" s="598" t="str">
        <f t="shared" si="7"/>
        <v>V3</v>
      </c>
      <c r="BE98" s="603">
        <f>IF(OR(BD98="V1", BD98="V2",BD98="V3",BD98="KC"),(O98-AP98-AW98)*IEVADE!$B$39,(O98-AP98-AW98)*IEVADE!$B$40)</f>
        <v>11030.185990325261</v>
      </c>
      <c r="BF98" s="603">
        <f t="shared" si="8"/>
        <v>25582.188888228397</v>
      </c>
    </row>
    <row r="99" spans="1:58">
      <c r="A99" s="161">
        <f t="shared" si="5"/>
        <v>1</v>
      </c>
      <c r="B99" s="161">
        <v>94</v>
      </c>
      <c r="C99" s="382" t="s">
        <v>379</v>
      </c>
      <c r="D99" s="382">
        <v>94</v>
      </c>
      <c r="E99" s="382" t="s">
        <v>145</v>
      </c>
      <c r="F99" s="382">
        <v>1</v>
      </c>
      <c r="G99" s="382" t="str">
        <f t="shared" si="6"/>
        <v>1_KKC_V3</v>
      </c>
      <c r="H99" s="517">
        <f>starp_rezult!$X$38</f>
        <v>91</v>
      </c>
      <c r="I99" s="517">
        <f>starp_rezult!$X$39</f>
        <v>89</v>
      </c>
      <c r="J99" s="566">
        <f>starp_rezult!$X$40</f>
        <v>36.1036317523713</v>
      </c>
      <c r="K99" s="566">
        <f>starp_rezult!$X$41</f>
        <v>37.291510373536035</v>
      </c>
      <c r="L99" s="566">
        <f>starp_rezult!$X$42</f>
        <v>44.199672909847983</v>
      </c>
      <c r="M99" s="566">
        <f>starp_rezult!$X$43</f>
        <v>34.724443475794317</v>
      </c>
      <c r="N99" s="517">
        <f>starp_rezult!$X$44</f>
        <v>226.31185364441711</v>
      </c>
      <c r="O99" s="517">
        <f>starp_rezult!$X$45</f>
        <v>560.37821005653996</v>
      </c>
      <c r="P99" s="517">
        <f>starp_rezult!$X$46</f>
        <v>0</v>
      </c>
      <c r="Q99" s="517">
        <f>starp_rezult!$X$47</f>
        <v>0</v>
      </c>
      <c r="R99" s="517" t="str">
        <f>starp_rezult!$X$48</f>
        <v/>
      </c>
      <c r="S99" s="517" t="str">
        <f>starp_rezult!$X$49</f>
        <v/>
      </c>
      <c r="T99" s="517" t="str">
        <f>starp_rezult!$X$50</f>
        <v/>
      </c>
      <c r="U99" s="517">
        <f>starp_rezult!$X$51</f>
        <v>0</v>
      </c>
      <c r="V99" s="382">
        <v>94</v>
      </c>
      <c r="W99" s="640">
        <v>65.850837001607772</v>
      </c>
      <c r="X99" s="640">
        <v>11.059221640985902</v>
      </c>
      <c r="Y99" s="640">
        <v>3.5949940239483431</v>
      </c>
      <c r="Z99" s="640">
        <v>2.0584777626515725</v>
      </c>
      <c r="AA99" s="640">
        <v>1.3672580154017004</v>
      </c>
      <c r="AB99" s="640">
        <v>16.06921155540471</v>
      </c>
      <c r="AC99" s="640">
        <v>100</v>
      </c>
      <c r="AD99" s="640">
        <v>16.804774760140184</v>
      </c>
      <c r="AE99" s="640">
        <v>51.030744254261087</v>
      </c>
      <c r="AF99" s="640">
        <v>10.361137846533392</v>
      </c>
      <c r="AG99" s="640">
        <v>5.8517742867017706</v>
      </c>
      <c r="AH99" s="640">
        <v>1.3543494868605213</v>
      </c>
      <c r="AI99" s="640">
        <v>14.597219365503047</v>
      </c>
      <c r="AJ99" s="640">
        <v>100.00000000000001</v>
      </c>
      <c r="AK99" s="603">
        <f>W99*$O99/100*(1-IEVADE!$B$74)</f>
        <v>258.30961918780156</v>
      </c>
      <c r="AL99" s="603">
        <f>X99*$O99/100*(1-IEVADE!$B$74)</f>
        <v>43.381427794559606</v>
      </c>
      <c r="AM99" s="603">
        <f>Y99*$O99/100*(1-IEVADE!$B$74)</f>
        <v>14.10189421412891</v>
      </c>
      <c r="AN99" s="603">
        <f>Z99*$O99/100*(1-IEVADE!$B$74)</f>
        <v>8.0746825885311537</v>
      </c>
      <c r="AO99" s="603">
        <f>AA99*$O99/100*(1-IEVADE!$B$74)</f>
        <v>5.3632711954938337</v>
      </c>
      <c r="AP99" s="603">
        <f>AB99*$O99/100*(1-IEVADE!$B$74)</f>
        <v>63.033852059062916</v>
      </c>
      <c r="AQ99" s="603">
        <f>AC99*$O99/100*(1-IEVADE!$B$74)</f>
        <v>392.26474703957797</v>
      </c>
      <c r="AR99" s="603">
        <f>AE99*$O99/100*(IEVADE!$B$74)</f>
        <v>85.789551369167668</v>
      </c>
      <c r="AS99" s="603">
        <f>AF99*$O99/100*(IEVADE!$B$74)</f>
        <v>17.418467641768366</v>
      </c>
      <c r="AT99" s="603">
        <f>AG99*$O99/100*(IEVADE!$B$74)</f>
        <v>9.8376204013104722</v>
      </c>
      <c r="AU99" s="603">
        <f>AD99*$O99/100*(IEVADE!$B$74)</f>
        <v>28.251088801472026</v>
      </c>
      <c r="AV99" s="603">
        <f>AH99*$O99/100*(IEVADE!$B$74)</f>
        <v>2.2768438237136772</v>
      </c>
      <c r="AW99" s="603">
        <f>AI99*$O99/100*(IEVADE!$B$74)</f>
        <v>24.53989097952978</v>
      </c>
      <c r="AX99" s="603">
        <f>AJ99*$O99/100*(IEVADE!$B$74)</f>
        <v>168.11346301696202</v>
      </c>
      <c r="AY99" s="623">
        <f>(AK99+AR99)*IEVADE!$D$69*IEVADE!$G$66+IEVADE!$B$66*(1-IEVADE!$D$69)*(AK99+AR99)</f>
        <v>29248.429497342382</v>
      </c>
      <c r="AZ99" s="623">
        <f>(AS99+AL99)*IEVADE!$C$66</f>
        <v>3951.9932033613181</v>
      </c>
      <c r="BA99" s="623">
        <f>(AT99+AM99)*IEVADE!$D$66</f>
        <v>1436.3708769263628</v>
      </c>
      <c r="BB99" s="623">
        <f>(AU99+AN99)*IEVADE!$E$66</f>
        <v>1634.6597125501432</v>
      </c>
      <c r="BC99" s="623">
        <f>(AV99+AO99)*IEVADE!$F$66</f>
        <v>152.80230038415021</v>
      </c>
      <c r="BD99" s="598" t="str">
        <f t="shared" si="7"/>
        <v>V3</v>
      </c>
      <c r="BE99" s="603">
        <f>IF(OR(BD99="V1", BD99="V2",BD99="V3",BD99="KC"),(O99-AP99-AW99)*IEVADE!$B$39,(O99-AP99-AW99)*IEVADE!$B$40)</f>
        <v>10921.783188114583</v>
      </c>
      <c r="BF99" s="603">
        <f t="shared" si="8"/>
        <v>25502.47240244977</v>
      </c>
    </row>
    <row r="100" spans="1:58">
      <c r="A100" s="161">
        <f t="shared" si="5"/>
        <v>1</v>
      </c>
      <c r="B100" s="161">
        <v>95</v>
      </c>
      <c r="C100" s="382" t="s">
        <v>379</v>
      </c>
      <c r="D100" s="382">
        <v>95</v>
      </c>
      <c r="E100" s="382" t="s">
        <v>145</v>
      </c>
      <c r="F100" s="382">
        <v>1</v>
      </c>
      <c r="G100" s="382" t="str">
        <f t="shared" si="6"/>
        <v>1_KKC_V3</v>
      </c>
      <c r="H100" s="517">
        <f>starp_rezult!$Y$38</f>
        <v>96</v>
      </c>
      <c r="I100" s="517">
        <f>starp_rezult!$Y$39</f>
        <v>94</v>
      </c>
      <c r="J100" s="566">
        <f>starp_rezult!$Y$40</f>
        <v>36.754755311278394</v>
      </c>
      <c r="K100" s="566">
        <f>starp_rezult!$Y$41</f>
        <v>37.752495568615153</v>
      </c>
      <c r="L100" s="566">
        <f>starp_rezult!$Y$42</f>
        <v>45.347087190280753</v>
      </c>
      <c r="M100" s="566">
        <f>starp_rezult!$Y$43</f>
        <v>33.19692487171438</v>
      </c>
      <c r="N100" s="517">
        <f>starp_rezult!$Y$44</f>
        <v>205.54607223935747</v>
      </c>
      <c r="O100" s="517">
        <f>starp_rezult!$Y$45</f>
        <v>545.56118797760587</v>
      </c>
      <c r="P100" s="517">
        <f>starp_rezult!$Y$46</f>
        <v>0</v>
      </c>
      <c r="Q100" s="517">
        <f>starp_rezult!$Y$47</f>
        <v>0</v>
      </c>
      <c r="R100" s="517" t="str">
        <f>starp_rezult!$Y$48</f>
        <v/>
      </c>
      <c r="S100" s="517" t="str">
        <f>starp_rezult!$Y$49</f>
        <v/>
      </c>
      <c r="T100" s="517" t="str">
        <f>starp_rezult!$Y$50</f>
        <v/>
      </c>
      <c r="U100" s="517">
        <f>starp_rezult!$Y$51</f>
        <v>0</v>
      </c>
      <c r="V100" s="382">
        <v>95</v>
      </c>
      <c r="W100" s="640">
        <v>66.802326821902511</v>
      </c>
      <c r="X100" s="640">
        <v>10.99305068897743</v>
      </c>
      <c r="Y100" s="640">
        <v>2.9046012931863125</v>
      </c>
      <c r="Z100" s="640">
        <v>1.9442076459649884</v>
      </c>
      <c r="AA100" s="640">
        <v>1.0855372366726734</v>
      </c>
      <c r="AB100" s="640">
        <v>16.27027631329608</v>
      </c>
      <c r="AC100" s="640">
        <v>100.00000000000001</v>
      </c>
      <c r="AD100" s="640">
        <v>16.548972723022626</v>
      </c>
      <c r="AE100" s="640">
        <v>52.30063278208619</v>
      </c>
      <c r="AF100" s="640">
        <v>10.048545910606457</v>
      </c>
      <c r="AG100" s="640">
        <v>5.3738249901655601</v>
      </c>
      <c r="AH100" s="640">
        <v>1.1035212575404545</v>
      </c>
      <c r="AI100" s="640">
        <v>14.624502336578713</v>
      </c>
      <c r="AJ100" s="640">
        <v>99.999999999999986</v>
      </c>
      <c r="AK100" s="603">
        <f>W100*$O100/100*(1-IEVADE!$B$74)</f>
        <v>255.11329746437789</v>
      </c>
      <c r="AL100" s="603">
        <f>X100*$O100/100*(1-IEVADE!$B$74)</f>
        <v>41.98167255363596</v>
      </c>
      <c r="AM100" s="603">
        <f>Y100*$O100/100*(1-IEVADE!$B$74)</f>
        <v>11.092464124784104</v>
      </c>
      <c r="AN100" s="603">
        <f>Z100*$O100/100*(1-IEVADE!$B$74)</f>
        <v>7.4247896310546251</v>
      </c>
      <c r="AO100" s="603">
        <f>AA100*$O100/100*(1-IEVADE!$B$74)</f>
        <v>4.1455888910314984</v>
      </c>
      <c r="AP100" s="603">
        <f>AB100*$O100/100*(1-IEVADE!$B$74)</f>
        <v>62.135018919439965</v>
      </c>
      <c r="AQ100" s="603">
        <f>AC100*$O100/100*(1-IEVADE!$B$74)</f>
        <v>381.89283158432414</v>
      </c>
      <c r="AR100" s="603">
        <f>AE100*$O100/100*(IEVADE!$B$74)</f>
        <v>85.59958605772637</v>
      </c>
      <c r="AS100" s="603">
        <f>AF100*$O100/100*(IEVADE!$B$74)</f>
        <v>16.446289933313917</v>
      </c>
      <c r="AT100" s="603">
        <f>AG100*$O100/100*(IEVADE!$B$74)</f>
        <v>8.795251036855408</v>
      </c>
      <c r="AU100" s="603">
        <f>AD100*$O100/100*(IEVADE!$B$74)</f>
        <v>27.085431655743655</v>
      </c>
      <c r="AV100" s="603">
        <f>AH100*$O100/100*(IEVADE!$B$74)</f>
        <v>1.8061151046669355</v>
      </c>
      <c r="AW100" s="603">
        <f>AI100*$O100/100*(IEVADE!$B$74)</f>
        <v>23.935682604975465</v>
      </c>
      <c r="AX100" s="603">
        <f>AJ100*$O100/100*(IEVADE!$B$74)</f>
        <v>163.66835639328173</v>
      </c>
      <c r="AY100" s="623">
        <f>(AK100+AR100)*IEVADE!$D$69*IEVADE!$G$66+IEVADE!$B$66*(1-IEVADE!$D$69)*(AK100+AR100)</f>
        <v>28960.595099378865</v>
      </c>
      <c r="AZ100" s="623">
        <f>(AS100+AL100)*IEVADE!$C$66</f>
        <v>3797.8175616517424</v>
      </c>
      <c r="BA100" s="623">
        <f>(AT100+AM100)*IEVADE!$D$66</f>
        <v>1193.2629096983708</v>
      </c>
      <c r="BB100" s="623">
        <f>(AU100+AN100)*IEVADE!$E$66</f>
        <v>1552.9599579059225</v>
      </c>
      <c r="BC100" s="623">
        <f>(AV100+AO100)*IEVADE!$F$66</f>
        <v>119.03407991396868</v>
      </c>
      <c r="BD100" s="598" t="str">
        <f t="shared" si="7"/>
        <v>V3</v>
      </c>
      <c r="BE100" s="603">
        <f>IF(OR(BD100="V1", BD100="V2",BD100="V3",BD100="KC"),(O100-AP100-AW100)*IEVADE!$B$39,(O100-AP100-AW100)*IEVADE!$B$40)</f>
        <v>10614.230237068699</v>
      </c>
      <c r="BF100" s="603">
        <f t="shared" si="8"/>
        <v>25009.439371480166</v>
      </c>
    </row>
    <row r="101" spans="1:58">
      <c r="A101" s="161">
        <f t="shared" si="5"/>
        <v>1</v>
      </c>
      <c r="B101" s="161">
        <v>96</v>
      </c>
      <c r="C101" s="382" t="s">
        <v>379</v>
      </c>
      <c r="D101" s="382">
        <v>96</v>
      </c>
      <c r="E101" s="382" t="s">
        <v>145</v>
      </c>
      <c r="F101" s="382">
        <v>1</v>
      </c>
      <c r="G101" s="382" t="str">
        <f t="shared" si="6"/>
        <v>1_KKC_V3</v>
      </c>
      <c r="H101" s="517">
        <f>starp_rezult!$Z$38</f>
        <v>101</v>
      </c>
      <c r="I101" s="517">
        <f>starp_rezult!$Z$39</f>
        <v>99</v>
      </c>
      <c r="J101" s="566">
        <f>starp_rezult!$Z$40</f>
        <v>37.40264624759326</v>
      </c>
      <c r="K101" s="566">
        <f>starp_rezult!$Z$41</f>
        <v>38.169865213173885</v>
      </c>
      <c r="L101" s="566">
        <f>starp_rezult!$Z$42</f>
        <v>46.476588271418471</v>
      </c>
      <c r="M101" s="566">
        <f>starp_rezult!$Z$43</f>
        <v>31.145160048686858</v>
      </c>
      <c r="N101" s="517">
        <f>starp_rezult!$Z$44</f>
        <v>183.5828913030746</v>
      </c>
      <c r="O101" s="517">
        <f>starp_rezult!$Z$45</f>
        <v>521.0542800107587</v>
      </c>
      <c r="P101" s="517">
        <f>starp_rezult!$Z$46</f>
        <v>0</v>
      </c>
      <c r="Q101" s="517">
        <f>starp_rezult!$Z$47</f>
        <v>0</v>
      </c>
      <c r="R101" s="517" t="str">
        <f>starp_rezult!$Z$48</f>
        <v/>
      </c>
      <c r="S101" s="517" t="str">
        <f>starp_rezult!$Z$49</f>
        <v/>
      </c>
      <c r="T101" s="517" t="str">
        <f>starp_rezult!$Z$50</f>
        <v/>
      </c>
      <c r="U101" s="517">
        <f>starp_rezult!$Z$51</f>
        <v>0</v>
      </c>
      <c r="V101" s="382">
        <v>96</v>
      </c>
      <c r="W101" s="640">
        <v>67.567512498710471</v>
      </c>
      <c r="X101" s="640">
        <v>10.08737889336197</v>
      </c>
      <c r="Y101" s="640">
        <v>2.8196009319091599</v>
      </c>
      <c r="Z101" s="640">
        <v>1.8761009565755014</v>
      </c>
      <c r="AA101" s="640">
        <v>1.1084005224583808</v>
      </c>
      <c r="AB101" s="640">
        <v>16.541006196984515</v>
      </c>
      <c r="AC101" s="640">
        <v>100</v>
      </c>
      <c r="AD101" s="640">
        <v>16.307579893865302</v>
      </c>
      <c r="AE101" s="640">
        <v>53.321340686457283</v>
      </c>
      <c r="AF101" s="640">
        <v>10.15939937475671</v>
      </c>
      <c r="AG101" s="640">
        <v>4.4437878626606748</v>
      </c>
      <c r="AH101" s="640">
        <v>1.3719177266123597</v>
      </c>
      <c r="AI101" s="640">
        <v>14.395974455647654</v>
      </c>
      <c r="AJ101" s="640">
        <v>99.999999999999972</v>
      </c>
      <c r="AK101" s="603">
        <f>W101*$O101/100*(1-IEVADE!$B$74)</f>
        <v>246.44439103993466</v>
      </c>
      <c r="AL101" s="603">
        <f>X101*$O101/100*(1-IEVADE!$B$74)</f>
        <v>36.792503625335115</v>
      </c>
      <c r="AM101" s="603">
        <f>Y101*$O101/100*(1-IEVADE!$B$74)</f>
        <v>10.284155934455141</v>
      </c>
      <c r="AN101" s="603">
        <f>Z101*$O101/100*(1-IEVADE!$B$74)</f>
        <v>6.8428530320916048</v>
      </c>
      <c r="AO101" s="603">
        <f>AA101*$O101/100*(1-IEVADE!$B$74)</f>
        <v>4.0427578533517021</v>
      </c>
      <c r="AP101" s="603">
        <f>AB101*$O101/100*(1-IEVADE!$B$74)</f>
        <v>60.331334522362845</v>
      </c>
      <c r="AQ101" s="603">
        <f>AC101*$O101/100*(1-IEVADE!$B$74)</f>
        <v>364.73799600753108</v>
      </c>
      <c r="AR101" s="603">
        <f>AE101*$O101/100*(IEVADE!$B$74)</f>
        <v>83.349938341771121</v>
      </c>
      <c r="AS101" s="603">
        <f>AF101*$O101/100*(IEVADE!$B$74)</f>
        <v>15.880795579666827</v>
      </c>
      <c r="AT101" s="603">
        <f>AG101*$O101/100*(IEVADE!$B$74)</f>
        <v>6.946364055897619</v>
      </c>
      <c r="AU101" s="603">
        <f>AD101*$O101/100*(IEVADE!$B$74)</f>
        <v>25.491402900947726</v>
      </c>
      <c r="AV101" s="603">
        <f>AH101*$O101/100*(IEVADE!$B$74)</f>
        <v>2.1445308098219997</v>
      </c>
      <c r="AW101" s="603">
        <f>AI101*$O101/100*(IEVADE!$B$74)</f>
        <v>22.503252315122285</v>
      </c>
      <c r="AX101" s="603">
        <f>AJ101*$O101/100*(IEVADE!$B$74)</f>
        <v>156.31628400322754</v>
      </c>
      <c r="AY101" s="623">
        <f>(AK101+AR101)*IEVADE!$D$69*IEVADE!$G$66+IEVADE!$B$66*(1-IEVADE!$D$69)*(AK101+AR101)</f>
        <v>28032.517997444993</v>
      </c>
      <c r="AZ101" s="623">
        <f>(AS101+AL101)*IEVADE!$C$66</f>
        <v>3423.7644483251261</v>
      </c>
      <c r="BA101" s="623">
        <f>(AT101+AM101)*IEVADE!$D$66</f>
        <v>1033.8311994211656</v>
      </c>
      <c r="BB101" s="623">
        <f>(AU101+AN101)*IEVADE!$E$66</f>
        <v>1455.0415169867699</v>
      </c>
      <c r="BC101" s="623">
        <f>(AV101+AO101)*IEVADE!$F$66</f>
        <v>123.74577326347404</v>
      </c>
      <c r="BD101" s="598" t="str">
        <f t="shared" si="7"/>
        <v>V3</v>
      </c>
      <c r="BE101" s="603">
        <f>IF(OR(BD101="V1", BD101="V2",BD101="V3",BD101="KC"),(O101-AP101-AW101)*IEVADE!$B$39,(O101-AP101-AW101)*IEVADE!$B$40)</f>
        <v>10122.874912302621</v>
      </c>
      <c r="BF101" s="603">
        <f t="shared" si="8"/>
        <v>23946.026023138904</v>
      </c>
    </row>
    <row r="102" spans="1:58">
      <c r="A102" s="161">
        <f t="shared" si="5"/>
        <v>1</v>
      </c>
      <c r="B102" s="161">
        <v>97</v>
      </c>
      <c r="C102" s="382" t="s">
        <v>379</v>
      </c>
      <c r="D102" s="382">
        <v>97</v>
      </c>
      <c r="E102" s="382" t="s">
        <v>145</v>
      </c>
      <c r="F102" s="382">
        <v>1</v>
      </c>
      <c r="G102" s="382" t="str">
        <f t="shared" si="6"/>
        <v>1_KKC_V3</v>
      </c>
      <c r="H102" s="517">
        <f>starp_rezult!$AA$38</f>
        <v>106</v>
      </c>
      <c r="I102" s="517">
        <f>starp_rezult!$AA$39</f>
        <v>104</v>
      </c>
      <c r="J102" s="566">
        <f>starp_rezult!$AA$40</f>
        <v>38.055579228892562</v>
      </c>
      <c r="K102" s="566">
        <f>starp_rezult!$AA$41</f>
        <v>38.549168554731146</v>
      </c>
      <c r="L102" s="566">
        <f>starp_rezult!$AA$42</f>
        <v>47.597912145063496</v>
      </c>
      <c r="M102" s="566">
        <f>starp_rezult!$AA$43</f>
        <v>28.667969934345884</v>
      </c>
      <c r="N102" s="517">
        <f>starp_rezult!$AA$44</f>
        <v>161.11324794079539</v>
      </c>
      <c r="O102" s="517">
        <f>starp_rezult!$AA$45</f>
        <v>488.18423384196882</v>
      </c>
      <c r="P102" s="517">
        <f>starp_rezult!$AA$46</f>
        <v>0</v>
      </c>
      <c r="Q102" s="517">
        <f>starp_rezult!$AA$47</f>
        <v>0</v>
      </c>
      <c r="R102" s="517" t="str">
        <f>starp_rezult!$AA$48</f>
        <v/>
      </c>
      <c r="S102" s="517" t="str">
        <f>starp_rezult!$AA$49</f>
        <v/>
      </c>
      <c r="T102" s="517" t="str">
        <f>starp_rezult!$AA$50</f>
        <v/>
      </c>
      <c r="U102" s="517">
        <f>starp_rezult!$AA$51</f>
        <v>0</v>
      </c>
      <c r="V102" s="382">
        <v>97</v>
      </c>
      <c r="W102" s="640">
        <v>68.889069337605434</v>
      </c>
      <c r="X102" s="640">
        <v>8.6590162139870124</v>
      </c>
      <c r="Y102" s="640">
        <v>3.3561608721000176</v>
      </c>
      <c r="Z102" s="640">
        <v>1.2413923586697624</v>
      </c>
      <c r="AA102" s="640">
        <v>0.96655036686427909</v>
      </c>
      <c r="AB102" s="640">
        <v>16.887810850773484</v>
      </c>
      <c r="AC102" s="640">
        <v>100</v>
      </c>
      <c r="AD102" s="640">
        <v>16.062555800629767</v>
      </c>
      <c r="AE102" s="640">
        <v>54.248295587124097</v>
      </c>
      <c r="AF102" s="640">
        <v>9.6042637673849818</v>
      </c>
      <c r="AG102" s="640">
        <v>4.6604066067525949</v>
      </c>
      <c r="AH102" s="640">
        <v>0.85105773132181706</v>
      </c>
      <c r="AI102" s="640">
        <v>14.573420506786755</v>
      </c>
      <c r="AJ102" s="640">
        <v>100.00000000000003</v>
      </c>
      <c r="AK102" s="603">
        <f>W102*$O102/100*(1-IEVADE!$B$74)</f>
        <v>235.41390274265618</v>
      </c>
      <c r="AL102" s="603">
        <f>X102*$O102/100*(1-IEVADE!$B$74)</f>
        <v>29.590366373753046</v>
      </c>
      <c r="AM102" s="603">
        <f>Y102*$O102/100*(1-IEVADE!$B$74)</f>
        <v>11.468973767975786</v>
      </c>
      <c r="AN102" s="603">
        <f>Z102*$O102/100*(1-IEVADE!$B$74)</f>
        <v>4.242197242601307</v>
      </c>
      <c r="AO102" s="603">
        <f>AA102*$O102/100*(1-IEVADE!$B$74)</f>
        <v>3.3029825522211831</v>
      </c>
      <c r="AP102" s="603">
        <f>AB102*$O102/100*(1-IEVADE!$B$74)</f>
        <v>57.71054101017058</v>
      </c>
      <c r="AQ102" s="603">
        <f>AC102*$O102/100*(1-IEVADE!$B$74)</f>
        <v>341.72896368937813</v>
      </c>
      <c r="AR102" s="603">
        <f>AE102*$O102/100*(IEVADE!$B$74)</f>
        <v>79.4494878552985</v>
      </c>
      <c r="AS102" s="603">
        <f>AF102*$O102/100*(IEVADE!$B$74)</f>
        <v>14.065950446691055</v>
      </c>
      <c r="AT102" s="603">
        <f>AG102*$O102/100*(IEVADE!$B$74)</f>
        <v>6.8254110861286952</v>
      </c>
      <c r="AU102" s="603">
        <f>AD102*$O102/100*(IEVADE!$B$74)</f>
        <v>23.524459491222945</v>
      </c>
      <c r="AV102" s="603">
        <f>AH102*$O102/100*(IEVADE!$B$74)</f>
        <v>1.2464188995618761</v>
      </c>
      <c r="AW102" s="603">
        <f>AI102*$O102/100*(IEVADE!$B$74)</f>
        <v>21.343542373687587</v>
      </c>
      <c r="AX102" s="603">
        <f>AJ102*$O102/100*(IEVADE!$B$74)</f>
        <v>146.45527015259069</v>
      </c>
      <c r="AY102" s="623">
        <f>(AK102+AR102)*IEVADE!$D$69*IEVADE!$G$66+IEVADE!$B$66*(1-IEVADE!$D$69)*(AK102+AR102)</f>
        <v>26763.388200826146</v>
      </c>
      <c r="AZ102" s="623">
        <f>(AS102+AL102)*IEVADE!$C$66</f>
        <v>2837.660593328867</v>
      </c>
      <c r="BA102" s="623">
        <f>(AT102+AM102)*IEVADE!$D$66</f>
        <v>1097.663091246269</v>
      </c>
      <c r="BB102" s="623">
        <f>(AU102+AN102)*IEVADE!$E$66</f>
        <v>1249.4995530220913</v>
      </c>
      <c r="BC102" s="623">
        <f>(AV102+AO102)*IEVADE!$F$66</f>
        <v>90.988029035661185</v>
      </c>
      <c r="BD102" s="598" t="str">
        <f t="shared" si="7"/>
        <v>V3</v>
      </c>
      <c r="BE102" s="603">
        <f>IF(OR(BD102="V1", BD102="V2",BD102="V3",BD102="KC"),(O102-AP102-AW102)*IEVADE!$B$39,(O102-AP102-AW102)*IEVADE!$B$40)</f>
        <v>9450.9064755823565</v>
      </c>
      <c r="BF102" s="603">
        <f t="shared" si="8"/>
        <v>22588.292991876675</v>
      </c>
    </row>
    <row r="103" spans="1:58">
      <c r="A103" s="161">
        <f t="shared" si="5"/>
        <v>1</v>
      </c>
      <c r="B103" s="161">
        <v>98</v>
      </c>
      <c r="C103" s="382" t="s">
        <v>379</v>
      </c>
      <c r="D103" s="382">
        <v>98</v>
      </c>
      <c r="E103" s="382" t="s">
        <v>145</v>
      </c>
      <c r="F103" s="382">
        <v>1</v>
      </c>
      <c r="G103" s="382" t="str">
        <f t="shared" si="6"/>
        <v>1_KKC_V3</v>
      </c>
      <c r="H103" s="517">
        <f>starp_rezult!$AB$38</f>
        <v>111</v>
      </c>
      <c r="I103" s="517">
        <f>starp_rezult!$AB$39</f>
        <v>109</v>
      </c>
      <c r="J103" s="566">
        <f>starp_rezult!$AB$40</f>
        <v>38.72093394625454</v>
      </c>
      <c r="K103" s="566">
        <f>starp_rezult!$AB$41</f>
        <v>38.89508813795107</v>
      </c>
      <c r="L103" s="566">
        <f>starp_rezult!$AB$42</f>
        <v>48.71904501990047</v>
      </c>
      <c r="M103" s="566">
        <f>starp_rezult!$AB$43</f>
        <v>25.881476586728084</v>
      </c>
      <c r="N103" s="517">
        <f>starp_rezult!$AB$44</f>
        <v>138.83585371128783</v>
      </c>
      <c r="O103" s="517">
        <f>starp_rezult!$AB$45</f>
        <v>448.6445037441564</v>
      </c>
      <c r="P103" s="517">
        <f>starp_rezult!$AB$46</f>
        <v>0</v>
      </c>
      <c r="Q103" s="517">
        <f>starp_rezult!$AB$47</f>
        <v>0</v>
      </c>
      <c r="R103" s="517" t="str">
        <f>starp_rezult!$AB$48</f>
        <v/>
      </c>
      <c r="S103" s="517" t="str">
        <f>starp_rezult!$AB$49</f>
        <v/>
      </c>
      <c r="T103" s="517" t="str">
        <f>starp_rezult!$AB$50</f>
        <v/>
      </c>
      <c r="U103" s="517">
        <f>starp_rezult!$AB$51</f>
        <v>0</v>
      </c>
      <c r="V103" s="382">
        <v>98</v>
      </c>
      <c r="W103" s="640">
        <v>69.475525580228663</v>
      </c>
      <c r="X103" s="640">
        <v>7.8097874406126238</v>
      </c>
      <c r="Y103" s="640">
        <v>3.2555791811578443</v>
      </c>
      <c r="Z103" s="640">
        <v>1.218480491563898</v>
      </c>
      <c r="AA103" s="640">
        <v>1.1404154213697288</v>
      </c>
      <c r="AB103" s="640">
        <v>17.100211885067242</v>
      </c>
      <c r="AC103" s="640">
        <v>99.999999999999986</v>
      </c>
      <c r="AD103" s="640">
        <v>15.826011067399341</v>
      </c>
      <c r="AE103" s="640">
        <v>55.999268263040626</v>
      </c>
      <c r="AF103" s="640">
        <v>8.4236017382632475</v>
      </c>
      <c r="AG103" s="640">
        <v>4.2853104293667998</v>
      </c>
      <c r="AH103" s="640">
        <v>1.011114529189135</v>
      </c>
      <c r="AI103" s="640">
        <v>14.45469397274085</v>
      </c>
      <c r="AJ103" s="640">
        <v>100</v>
      </c>
      <c r="AK103" s="603">
        <f>W103*$O103/100*(1-IEVADE!$B$74)</f>
        <v>218.18868887414291</v>
      </c>
      <c r="AL103" s="603">
        <f>X103*$O103/100*(1-IEVADE!$B$74)</f>
        <v>24.526727474486968</v>
      </c>
      <c r="AM103" s="603">
        <f>Y103*$O103/100*(1-IEVADE!$B$74)</f>
        <v>10.224183942912576</v>
      </c>
      <c r="AN103" s="603">
        <f>Z103*$O103/100*(1-IEVADE!$B$74)</f>
        <v>3.8266520282173451</v>
      </c>
      <c r="AO103" s="603">
        <f>AA103*$O103/100*(1-IEVADE!$B$74)</f>
        <v>3.5814877754782346</v>
      </c>
      <c r="AP103" s="603">
        <f>AB103*$O103/100*(1-IEVADE!$B$74)</f>
        <v>53.703412525671418</v>
      </c>
      <c r="AQ103" s="603">
        <f>AC103*$O103/100*(1-IEVADE!$B$74)</f>
        <v>314.05115262090942</v>
      </c>
      <c r="AR103" s="603">
        <f>AE103*$O103/100*(IEVADE!$B$74)</f>
        <v>75.371291759723249</v>
      </c>
      <c r="AS103" s="603">
        <f>AF103*$O103/100*(IEVADE!$B$74)</f>
        <v>11.337607864804584</v>
      </c>
      <c r="AT103" s="603">
        <f>AG103*$O103/100*(IEVADE!$B$74)</f>
        <v>5.7677429129187763</v>
      </c>
      <c r="AU103" s="603">
        <f>AD103*$O103/100*(IEVADE!$B$74)</f>
        <v>21.300758644748711</v>
      </c>
      <c r="AV103" s="603">
        <f>AH103*$O103/100*(IEVADE!$B$74)</f>
        <v>1.3608929285296973</v>
      </c>
      <c r="AW103" s="603">
        <f>AI103*$O103/100*(IEVADE!$B$74)</f>
        <v>19.455057012521898</v>
      </c>
      <c r="AX103" s="603">
        <f>AJ103*$O103/100*(IEVADE!$B$74)</f>
        <v>134.59335112324692</v>
      </c>
      <c r="AY103" s="623">
        <f>(AK103+AR103)*IEVADE!$D$69*IEVADE!$G$66+IEVADE!$B$66*(1-IEVADE!$D$69)*(AK103+AR103)</f>
        <v>24952.598353878624</v>
      </c>
      <c r="AZ103" s="623">
        <f>(AS103+AL103)*IEVADE!$C$66</f>
        <v>2331.181797053951</v>
      </c>
      <c r="BA103" s="623">
        <f>(AT103+AM103)*IEVADE!$D$66</f>
        <v>959.51561134988106</v>
      </c>
      <c r="BB103" s="623">
        <f>(AU103+AN103)*IEVADE!$E$66</f>
        <v>1130.7334802834725</v>
      </c>
      <c r="BC103" s="623">
        <f>(AV103+AO103)*IEVADE!$F$66</f>
        <v>98.847614080158635</v>
      </c>
      <c r="BD103" s="598" t="str">
        <f t="shared" si="7"/>
        <v>V3</v>
      </c>
      <c r="BE103" s="603">
        <f>IF(OR(BD103="V1", BD103="V2",BD103="V3",BD103="KC"),(O103-AP103-AW103)*IEVADE!$B$39,(O103-AP103-AW103)*IEVADE!$B$40)</f>
        <v>8673.7273901577482</v>
      </c>
      <c r="BF103" s="603">
        <f t="shared" si="8"/>
        <v>20799.149466488343</v>
      </c>
    </row>
    <row r="104" spans="1:58">
      <c r="A104" s="161">
        <f t="shared" si="5"/>
        <v>1</v>
      </c>
      <c r="B104" s="161">
        <v>99</v>
      </c>
      <c r="C104" s="382" t="s">
        <v>379</v>
      </c>
      <c r="D104" s="382">
        <v>99</v>
      </c>
      <c r="E104" s="382" t="s">
        <v>145</v>
      </c>
      <c r="F104" s="382">
        <v>1</v>
      </c>
      <c r="G104" s="382" t="str">
        <f t="shared" si="6"/>
        <v>1_KKC_V3_c</v>
      </c>
      <c r="H104" s="170">
        <f>IFERROR(INDEX(H81:H103,MATCH(J104,T81:T103))," " )</f>
        <v>21</v>
      </c>
      <c r="J104" s="215">
        <f>IFERROR(SMALL(T81:T103,1)," " )</f>
        <v>14.307269388090976</v>
      </c>
      <c r="K104" s="215"/>
      <c r="L104" s="215">
        <f>IFERROR(SMALL(S81:S103,1)," ")</f>
        <v>13.314610627304807</v>
      </c>
      <c r="M104" s="215">
        <f>IF(J104=" "," ",(INDEX(M81:M103,MATCH(J104,T81:T103))-INDEX(P81:P103,MATCH(J104,T81:T103))))</f>
        <v>21.260748437530332</v>
      </c>
      <c r="N104" s="382"/>
      <c r="O104" s="215">
        <f>IF(L104=" "," ",((INDEX(U81:U103,MATCH(L104,S81:S103)))))</f>
        <v>145.54158068023727</v>
      </c>
      <c r="P104" s="516"/>
      <c r="Q104" s="516"/>
      <c r="R104" s="516"/>
      <c r="S104" s="516"/>
      <c r="T104" s="516"/>
      <c r="U104" s="516"/>
      <c r="V104" s="382">
        <v>99</v>
      </c>
      <c r="W104" s="640">
        <v>0.22288541985876015</v>
      </c>
      <c r="X104" s="640">
        <v>3.0844433798112361</v>
      </c>
      <c r="Y104" s="640">
        <v>15.25784498202229</v>
      </c>
      <c r="Z104" s="640">
        <v>31.133266109044801</v>
      </c>
      <c r="AA104" s="640">
        <v>30.838014484869969</v>
      </c>
      <c r="AB104" s="640">
        <v>19.463545624392943</v>
      </c>
      <c r="AC104" s="640">
        <v>100</v>
      </c>
      <c r="AD104" s="640">
        <v>30.358715291650107</v>
      </c>
      <c r="AE104" s="640">
        <v>2.0533658583663291E-2</v>
      </c>
      <c r="AF104" s="640">
        <v>1.0883567657142019</v>
      </c>
      <c r="AG104" s="640">
        <v>19.015693262164987</v>
      </c>
      <c r="AH104" s="640">
        <v>29.777111395938867</v>
      </c>
      <c r="AI104" s="640">
        <v>19.739589625948188</v>
      </c>
      <c r="AJ104" s="640">
        <v>100</v>
      </c>
      <c r="AK104" s="603">
        <f>W104*$O104/100*(1-IEVADE!$B$74)</f>
        <v>0.22707367421775609</v>
      </c>
      <c r="AL104" s="603">
        <f>X104*$O104/100*(1-IEVADE!$B$74)</f>
        <v>3.1424033551149453</v>
      </c>
      <c r="AM104" s="603">
        <f>Y104*$O104/100*(1-IEVADE!$B$74)</f>
        <v>15.544556135202853</v>
      </c>
      <c r="AN104" s="603">
        <f>Z104*$O104/100*(1-IEVADE!$B$74)</f>
        <v>31.718293328741883</v>
      </c>
      <c r="AO104" s="603">
        <f>AA104*$O104/100*(1-IEVADE!$B$74)</f>
        <v>31.417493612176198</v>
      </c>
      <c r="AP104" s="603">
        <f>AB104*$O104/100*(1-IEVADE!$B$74)</f>
        <v>19.829286370712452</v>
      </c>
      <c r="AQ104" s="603">
        <f>AC104*$O104/100*(1-IEVADE!$B$74)</f>
        <v>101.87910647616609</v>
      </c>
      <c r="AR104" s="603">
        <f>AE104*$O104/100*(IEVADE!$B$74)</f>
        <v>8.9655033822440312E-3</v>
      </c>
      <c r="AS104" s="603">
        <f>AF104*$O104/100*(IEVADE!$B$74)</f>
        <v>0.47520349207822676</v>
      </c>
      <c r="AT104" s="603">
        <f>AG104*$O104/100*(IEVADE!$B$74)</f>
        <v>8.3027221653180892</v>
      </c>
      <c r="AU104" s="603">
        <f>AD104*$O104/100*(IEVADE!$B$74)</f>
        <v>13.255366232904143</v>
      </c>
      <c r="AV104" s="603">
        <f>AH104*$O104/100*(IEVADE!$B$74)</f>
        <v>13.001423581969348</v>
      </c>
      <c r="AW104" s="603">
        <f>AI104*$O104/100*(IEVADE!$B$74)</f>
        <v>8.618793228419138</v>
      </c>
      <c r="AX104" s="603">
        <f>AJ104*$O104/100*(IEVADE!$B$74)</f>
        <v>43.662474204071181</v>
      </c>
      <c r="AY104" s="623">
        <f>(AK104+AR104)*IEVADE!$D$69*IEVADE!$G$66+IEVADE!$B$66*(1-IEVADE!$D$69)*(AK104+AR104)</f>
        <v>20.063330096000008</v>
      </c>
      <c r="AZ104" s="623">
        <f>(AS104+AL104)*IEVADE!$C$66</f>
        <v>235.14444506755618</v>
      </c>
      <c r="BA104" s="623">
        <f>(AT104+AM104)*IEVADE!$D$66</f>
        <v>1430.8366980312564</v>
      </c>
      <c r="BB104" s="623">
        <f>(AU104+AN104)*IEVADE!$E$66</f>
        <v>2023.814680274071</v>
      </c>
      <c r="BC104" s="623">
        <f>(AV104+AO104)*IEVADE!$F$66</f>
        <v>888.37834388291094</v>
      </c>
      <c r="BD104" s="598" t="str">
        <f t="shared" si="7"/>
        <v>_c</v>
      </c>
      <c r="BE104" s="603">
        <f>IF(OR(BD104="V1", BD104="V2",BD104="V3",BD104="KC"),(O104-AP104-AW104)*IEVADE!$B$39,(O104-AP104-AW104)*IEVADE!$B$40)</f>
        <v>3407.4208814601757</v>
      </c>
      <c r="BF104" s="603">
        <f t="shared" si="8"/>
        <v>1190.8166158916188</v>
      </c>
    </row>
    <row r="105" spans="1:58">
      <c r="A105" s="161">
        <f t="shared" si="5"/>
        <v>2</v>
      </c>
      <c r="B105" s="161">
        <v>100</v>
      </c>
      <c r="C105" s="382" t="s">
        <v>379</v>
      </c>
      <c r="D105" s="382">
        <v>100</v>
      </c>
      <c r="E105" s="382" t="s">
        <v>145</v>
      </c>
      <c r="F105" s="382">
        <v>1</v>
      </c>
      <c r="G105" s="382" t="str">
        <f t="shared" si="6"/>
        <v>1_KKC_V3_c</v>
      </c>
      <c r="H105" s="170">
        <f>IFERROR(INDEX(H81:H103,MATCH(J105,T81:T103))," " )</f>
        <v>41</v>
      </c>
      <c r="J105" s="215">
        <f>IFERROR(SMALL(T81:T103,2)," " )</f>
        <v>24.176890836144793</v>
      </c>
      <c r="K105" s="215"/>
      <c r="L105" s="215">
        <f>IFERROR(SMALL(S81:S103,2)," ")</f>
        <v>22.253927363180487</v>
      </c>
      <c r="M105" s="215">
        <f>IF(J105=" "," ",(INDEX(M81:M103,MATCH(J105,T81:T103))-INDEX(P81:P103,MATCH(J105,T81:T103))))</f>
        <v>9.9465458998687204</v>
      </c>
      <c r="N105" s="382"/>
      <c r="O105" s="215">
        <f>IF(L105=" "," ",((INDEX(U81:U103,MATCH(L105,S81:S103)))))</f>
        <v>108.75751255651927</v>
      </c>
      <c r="P105" s="516"/>
      <c r="Q105" s="516"/>
      <c r="R105" s="516"/>
      <c r="S105" s="516"/>
      <c r="T105" s="516"/>
      <c r="U105" s="516"/>
      <c r="V105" s="382">
        <v>100</v>
      </c>
      <c r="W105" s="640">
        <v>8.7526248525126604</v>
      </c>
      <c r="X105" s="640">
        <v>25.747332279576757</v>
      </c>
      <c r="Y105" s="640">
        <v>27.92520241006503</v>
      </c>
      <c r="Z105" s="640">
        <v>15.323731306450977</v>
      </c>
      <c r="AA105" s="640">
        <v>7.2014661639319204</v>
      </c>
      <c r="AB105" s="640">
        <v>15.049642987462649</v>
      </c>
      <c r="AC105" s="640">
        <v>100</v>
      </c>
      <c r="AD105" s="640">
        <v>23.546914160321073</v>
      </c>
      <c r="AE105" s="640">
        <v>2.3468307869147815</v>
      </c>
      <c r="AF105" s="640">
        <v>22.782620830577013</v>
      </c>
      <c r="AG105" s="640">
        <v>29.394634277540337</v>
      </c>
      <c r="AH105" s="640">
        <v>6.7998755573388605</v>
      </c>
      <c r="AI105" s="640">
        <v>15.129124387307932</v>
      </c>
      <c r="AJ105" s="640">
        <v>100</v>
      </c>
      <c r="AK105" s="603">
        <f>W105*$O105/100*(1-IEVADE!$B$74)</f>
        <v>6.6633959510975371</v>
      </c>
      <c r="AL105" s="603">
        <f>X105*$O105/100*(1-IEVADE!$B$74)</f>
        <v>19.6015106958506</v>
      </c>
      <c r="AM105" s="603">
        <f>Y105*$O105/100*(1-IEVADE!$B$74)</f>
        <v>21.259528862291926</v>
      </c>
      <c r="AN105" s="603">
        <f>Z105*$O105/100*(1-IEVADE!$B$74)</f>
        <v>11.665996299818485</v>
      </c>
      <c r="AO105" s="603">
        <f>AA105*$O105/100*(1-IEVADE!$B$74)</f>
        <v>5.4824948272442215</v>
      </c>
      <c r="AP105" s="603">
        <f>AB105*$O105/100*(1-IEVADE!$B$74)</f>
        <v>11.457332153260708</v>
      </c>
      <c r="AQ105" s="603">
        <f>AC105*$O105/100*(1-IEVADE!$B$74)</f>
        <v>76.130258789563484</v>
      </c>
      <c r="AR105" s="603">
        <f>AE105*$O105/100*(IEVADE!$B$74)</f>
        <v>0.76570643632773105</v>
      </c>
      <c r="AS105" s="603">
        <f>AF105*$O105/100*(IEVADE!$B$74)</f>
        <v>7.4333435131556911</v>
      </c>
      <c r="AT105" s="603">
        <f>AG105*$O105/100*(IEVADE!$B$74)</f>
        <v>9.590661919601656</v>
      </c>
      <c r="AU105" s="603">
        <f>AD105*$O105/100*(IEVADE!$B$74)</f>
        <v>7.6827114373752021</v>
      </c>
      <c r="AV105" s="603">
        <f>AH105*$O105/100*(IEVADE!$B$74)</f>
        <v>2.2186126539301485</v>
      </c>
      <c r="AW105" s="603">
        <f>AI105*$O105/100*(IEVADE!$B$74)</f>
        <v>4.9362178065653532</v>
      </c>
      <c r="AX105" s="603">
        <f>AJ105*$O105/100*(IEVADE!$B$74)</f>
        <v>32.627253766955782</v>
      </c>
      <c r="AY105" s="623">
        <f>(AK105+AR105)*IEVADE!$D$69*IEVADE!$G$66+IEVADE!$B$66*(1-IEVADE!$D$69)*(AK105+AR105)</f>
        <v>631.47370293114773</v>
      </c>
      <c r="AZ105" s="623">
        <f>(AS105+AL105)*IEVADE!$C$66</f>
        <v>1757.2655235854088</v>
      </c>
      <c r="BA105" s="623">
        <f>(AT105+AM105)*IEVADE!$D$66</f>
        <v>1851.0114469136149</v>
      </c>
      <c r="BB105" s="623">
        <f>(AU105+AN105)*IEVADE!$E$66</f>
        <v>870.69184817371581</v>
      </c>
      <c r="BC105" s="623">
        <f>(AV105+AO105)*IEVADE!$F$66</f>
        <v>154.02214962348739</v>
      </c>
      <c r="BD105" s="598" t="str">
        <f t="shared" si="7"/>
        <v>_c</v>
      </c>
      <c r="BE105" s="603">
        <f>IF(OR(BD105="V1", BD105="V2",BD105="V3",BD105="KC"),(O105-AP105-AW105)*IEVADE!$B$39,(O105-AP105-AW105)*IEVADE!$B$40)</f>
        <v>2687.7913115637725</v>
      </c>
      <c r="BF105" s="603">
        <f t="shared" si="8"/>
        <v>2576.6733596636018</v>
      </c>
    </row>
    <row r="106" spans="1:58">
      <c r="A106" s="161">
        <f t="shared" si="5"/>
        <v>3</v>
      </c>
      <c r="B106" s="161">
        <v>101</v>
      </c>
      <c r="C106" s="382" t="s">
        <v>379</v>
      </c>
      <c r="D106" s="382">
        <v>101</v>
      </c>
      <c r="E106" s="382" t="s">
        <v>145</v>
      </c>
      <c r="F106" s="382">
        <v>1</v>
      </c>
      <c r="G106" s="382" t="str">
        <f t="shared" si="6"/>
        <v>1_KKC_V3_c</v>
      </c>
      <c r="H106" s="170">
        <f>IFERROR(INDEX(H81:H103,MATCH(J106,T81:T103))," " )</f>
        <v>111</v>
      </c>
      <c r="J106" s="215" t="str">
        <f>IFERROR(SMALL(T81:T103,3)," ")</f>
        <v xml:space="preserve"> </v>
      </c>
      <c r="K106" s="215"/>
      <c r="L106" s="215" t="str">
        <f>IFERROR(SMALL(S81:S103,3)," " )</f>
        <v xml:space="preserve"> </v>
      </c>
      <c r="M106" s="215" t="str">
        <f>IF(J106=" "," ",(INDEX(M81:M103,MATCH(J106,T81:T103))-INDEX(P81:P103,MATCH(J106,T81:T103))))</f>
        <v xml:space="preserve"> </v>
      </c>
      <c r="N106" s="382"/>
      <c r="O106" s="215" t="str">
        <f>IF(L106=" "," ",((INDEX(U81:U103,MATCH(L106,S81:S103)))))</f>
        <v xml:space="preserve"> </v>
      </c>
      <c r="P106" s="516"/>
      <c r="Q106" s="516"/>
      <c r="R106" s="516"/>
      <c r="S106" s="516"/>
      <c r="T106" s="516"/>
      <c r="U106" s="516"/>
      <c r="V106" s="382">
        <v>101</v>
      </c>
      <c r="W106" s="640">
        <v>0</v>
      </c>
      <c r="X106" s="640">
        <v>0</v>
      </c>
      <c r="Y106" s="640">
        <v>0</v>
      </c>
      <c r="Z106" s="640">
        <v>0</v>
      </c>
      <c r="AA106" s="640">
        <v>0</v>
      </c>
      <c r="AB106" s="640">
        <v>0</v>
      </c>
      <c r="AC106" s="640">
        <v>0</v>
      </c>
      <c r="AD106" s="640">
        <v>0</v>
      </c>
      <c r="AE106" s="640">
        <v>0</v>
      </c>
      <c r="AF106" s="640">
        <v>0</v>
      </c>
      <c r="AG106" s="640">
        <v>0</v>
      </c>
      <c r="AH106" s="640">
        <v>0</v>
      </c>
      <c r="AI106" s="640">
        <v>0</v>
      </c>
      <c r="AJ106" s="640">
        <v>0</v>
      </c>
      <c r="AK106" s="603" t="e">
        <f>W106*$O106/100*(1-IEVADE!$B$74)</f>
        <v>#VALUE!</v>
      </c>
      <c r="AL106" s="603" t="e">
        <f>X106*$O106/100*(1-IEVADE!$B$74)</f>
        <v>#VALUE!</v>
      </c>
      <c r="AM106" s="603" t="e">
        <f>Y106*$O106/100*(1-IEVADE!$B$74)</f>
        <v>#VALUE!</v>
      </c>
      <c r="AN106" s="603" t="e">
        <f>Z106*$O106/100*(1-IEVADE!$B$74)</f>
        <v>#VALUE!</v>
      </c>
      <c r="AO106" s="603" t="e">
        <f>AA106*$O106/100*(1-IEVADE!$B$74)</f>
        <v>#VALUE!</v>
      </c>
      <c r="AP106" s="603" t="e">
        <f>AB106*$O106/100*(1-IEVADE!$B$74)</f>
        <v>#VALUE!</v>
      </c>
      <c r="AQ106" s="603" t="e">
        <f>AC106*$O106/100*(1-IEVADE!$B$74)</f>
        <v>#VALUE!</v>
      </c>
      <c r="AR106" s="603" t="e">
        <f>AE106*$O106/100*(IEVADE!$B$74)</f>
        <v>#VALUE!</v>
      </c>
      <c r="AS106" s="603" t="e">
        <f>AF106*$O106/100*(IEVADE!$B$74)</f>
        <v>#VALUE!</v>
      </c>
      <c r="AT106" s="603" t="e">
        <f>AG106*$O106/100*(IEVADE!$B$74)</f>
        <v>#VALUE!</v>
      </c>
      <c r="AU106" s="603" t="e">
        <f>AD106*$O106/100*(IEVADE!$B$74)</f>
        <v>#VALUE!</v>
      </c>
      <c r="AV106" s="603" t="e">
        <f>AH106*$O106/100*(IEVADE!$B$74)</f>
        <v>#VALUE!</v>
      </c>
      <c r="AW106" s="603" t="e">
        <f>AI106*$O106/100*(IEVADE!$B$74)</f>
        <v>#VALUE!</v>
      </c>
      <c r="AX106" s="603" t="e">
        <f>AJ106*$O106/100*(IEVADE!$B$74)</f>
        <v>#VALUE!</v>
      </c>
      <c r="AY106" s="623" t="e">
        <f>(AK106+AR106)*IEVADE!$D$69*IEVADE!$G$66+IEVADE!$B$66*(1-IEVADE!$D$69)*(AK106+AR106)</f>
        <v>#VALUE!</v>
      </c>
      <c r="AZ106" s="623" t="e">
        <f>(AS106+AL106)*IEVADE!$C$66</f>
        <v>#VALUE!</v>
      </c>
      <c r="BA106" s="623" t="e">
        <f>(AT106+AM106)*IEVADE!$D$66</f>
        <v>#VALUE!</v>
      </c>
      <c r="BB106" s="623" t="e">
        <f>(AU106+AN106)*IEVADE!$E$66</f>
        <v>#VALUE!</v>
      </c>
      <c r="BC106" s="623" t="e">
        <f>(AV106+AO106)*IEVADE!$F$66</f>
        <v>#VALUE!</v>
      </c>
      <c r="BD106" s="598" t="str">
        <f t="shared" si="7"/>
        <v>_c</v>
      </c>
      <c r="BE106" s="603" t="e">
        <f>IF(OR(BD106="V1", BD106="V2",BD106="V3",BD106="KC"),(O106-AP106-AW106)*IEVADE!$B$39,(O106-AP106-AW106)*IEVADE!$B$40)</f>
        <v>#VALUE!</v>
      </c>
      <c r="BF106" s="603" t="e">
        <f t="shared" si="8"/>
        <v>#VALUE!</v>
      </c>
    </row>
    <row r="107" spans="1:58">
      <c r="A107" s="161"/>
      <c r="B107" s="161"/>
      <c r="C107" s="382"/>
      <c r="D107" s="382"/>
      <c r="E107" s="382"/>
      <c r="F107" s="382"/>
      <c r="G107" s="382"/>
      <c r="H107" s="382"/>
      <c r="I107" s="382"/>
      <c r="J107" s="383"/>
      <c r="K107" s="383"/>
      <c r="L107" s="383"/>
      <c r="M107" s="383"/>
      <c r="N107" s="382"/>
      <c r="O107" s="383"/>
      <c r="P107" s="516"/>
      <c r="Q107" s="516"/>
      <c r="R107" s="516"/>
      <c r="S107" s="516"/>
      <c r="T107" s="516"/>
      <c r="U107" s="516"/>
      <c r="V107" s="516"/>
      <c r="W107" s="384"/>
      <c r="X107" s="384"/>
      <c r="Y107" s="384"/>
      <c r="Z107" s="384"/>
      <c r="AA107" s="384"/>
      <c r="AB107" s="384"/>
      <c r="AC107" s="384"/>
      <c r="AD107" s="384"/>
      <c r="AE107" s="384"/>
      <c r="AF107" s="384"/>
      <c r="AG107" s="384"/>
      <c r="AH107" s="384"/>
      <c r="AI107" s="384"/>
      <c r="AJ107" s="384"/>
    </row>
    <row r="108" spans="1:58">
      <c r="A108" s="161"/>
      <c r="B108" s="161"/>
      <c r="C108" s="382"/>
      <c r="D108" s="382"/>
      <c r="E108" s="382"/>
      <c r="F108" s="382"/>
      <c r="G108" s="382"/>
      <c r="H108" s="382"/>
      <c r="I108" s="382"/>
      <c r="J108" s="383"/>
      <c r="K108" s="383"/>
      <c r="L108" s="383"/>
      <c r="M108" s="383"/>
      <c r="N108" s="382"/>
      <c r="O108" s="383"/>
      <c r="P108" s="516"/>
      <c r="Q108" s="516"/>
      <c r="R108" s="516"/>
      <c r="S108" s="516"/>
      <c r="T108" s="516"/>
      <c r="U108" s="516"/>
      <c r="V108" s="516"/>
      <c r="W108" s="384"/>
      <c r="X108" s="384"/>
      <c r="Y108" s="384"/>
      <c r="Z108" s="384"/>
      <c r="AA108" s="384"/>
      <c r="AB108" s="384"/>
      <c r="AC108" s="384"/>
      <c r="AD108" s="384"/>
      <c r="AE108" s="384"/>
      <c r="AF108" s="384"/>
      <c r="AG108" s="384"/>
      <c r="AH108" s="384"/>
      <c r="AI108" s="384"/>
      <c r="AJ108" s="384"/>
    </row>
    <row r="109" spans="1:58">
      <c r="A109" s="161"/>
      <c r="B109" s="161"/>
      <c r="C109" s="382"/>
      <c r="D109" s="382"/>
      <c r="E109" s="382"/>
      <c r="F109" s="382"/>
      <c r="G109" s="382"/>
      <c r="H109" s="382"/>
      <c r="I109" s="382"/>
      <c r="J109" s="383"/>
      <c r="K109" s="383"/>
      <c r="L109" s="383"/>
      <c r="M109" s="383"/>
      <c r="N109" s="382"/>
      <c r="O109" s="383"/>
      <c r="P109" s="516"/>
      <c r="Q109" s="516"/>
      <c r="R109" s="516"/>
      <c r="S109" s="516"/>
      <c r="T109" s="516"/>
      <c r="U109" s="516"/>
      <c r="V109" s="516"/>
      <c r="W109" s="384"/>
      <c r="X109" s="384"/>
      <c r="Y109" s="384"/>
      <c r="Z109" s="384"/>
      <c r="AA109" s="384"/>
      <c r="AB109" s="384"/>
      <c r="AC109" s="384"/>
      <c r="AD109" s="384"/>
      <c r="AE109" s="384"/>
      <c r="AF109" s="384"/>
      <c r="AG109" s="384"/>
      <c r="AH109" s="384"/>
      <c r="AI109" s="384"/>
      <c r="AJ109" s="384"/>
    </row>
    <row r="110" spans="1:58">
      <c r="A110" s="161"/>
      <c r="B110" s="161"/>
      <c r="C110" s="382"/>
      <c r="D110" s="382"/>
      <c r="E110" s="382"/>
      <c r="F110" s="382"/>
      <c r="G110" s="382"/>
      <c r="H110" s="382"/>
      <c r="I110" s="382"/>
      <c r="J110" s="383"/>
      <c r="K110" s="383"/>
      <c r="L110" s="383"/>
      <c r="M110" s="383"/>
      <c r="N110" s="382"/>
      <c r="O110" s="383"/>
      <c r="P110" s="516"/>
      <c r="Q110" s="516"/>
      <c r="R110" s="516"/>
      <c r="S110" s="516"/>
      <c r="T110" s="516"/>
      <c r="U110" s="516"/>
      <c r="V110" s="516"/>
      <c r="W110" s="384"/>
      <c r="X110" s="384"/>
      <c r="Y110" s="384"/>
      <c r="Z110" s="384"/>
      <c r="AA110" s="384"/>
      <c r="AB110" s="384"/>
      <c r="AC110" s="384"/>
      <c r="AD110" s="384"/>
      <c r="AE110" s="384"/>
      <c r="AF110" s="384"/>
      <c r="AG110" s="384"/>
      <c r="AH110" s="384"/>
      <c r="AI110" s="384"/>
      <c r="AJ110" s="384"/>
    </row>
    <row r="111" spans="1:58">
      <c r="A111" s="161"/>
      <c r="B111" s="161"/>
      <c r="C111" s="382"/>
      <c r="D111" s="382"/>
      <c r="E111" s="382"/>
      <c r="F111" s="382"/>
      <c r="G111" s="382"/>
      <c r="H111" s="382"/>
      <c r="I111" s="382"/>
      <c r="J111" s="383"/>
      <c r="K111" s="383"/>
      <c r="L111" s="383"/>
      <c r="M111" s="383"/>
      <c r="N111" s="382"/>
      <c r="O111" s="383"/>
      <c r="P111" s="516"/>
      <c r="Q111" s="516"/>
      <c r="R111" s="516"/>
      <c r="S111" s="516"/>
      <c r="T111" s="516"/>
      <c r="U111" s="516"/>
      <c r="V111" s="516"/>
      <c r="W111" s="384"/>
      <c r="X111" s="384"/>
      <c r="Y111" s="384"/>
      <c r="Z111" s="384"/>
      <c r="AA111" s="384"/>
      <c r="AB111" s="384"/>
      <c r="AC111" s="384"/>
      <c r="AD111" s="384"/>
      <c r="AE111" s="384"/>
      <c r="AF111" s="384"/>
      <c r="AG111" s="384"/>
      <c r="AH111" s="384"/>
      <c r="AI111" s="384"/>
      <c r="AJ111" s="384"/>
    </row>
    <row r="112" spans="1:58">
      <c r="A112" s="161"/>
      <c r="B112" s="161"/>
      <c r="C112" s="382"/>
      <c r="D112" s="382"/>
      <c r="E112" s="382"/>
      <c r="F112" s="382"/>
      <c r="G112" s="382"/>
      <c r="H112" s="382"/>
      <c r="I112" s="382"/>
      <c r="J112" s="383"/>
      <c r="K112" s="383"/>
      <c r="L112" s="383"/>
      <c r="M112" s="383"/>
      <c r="N112" s="382"/>
      <c r="O112" s="383"/>
      <c r="P112" s="516"/>
      <c r="Q112" s="516"/>
      <c r="R112" s="516"/>
      <c r="S112" s="516"/>
      <c r="T112" s="516"/>
      <c r="U112" s="516"/>
      <c r="V112" s="516"/>
      <c r="W112" s="384"/>
      <c r="X112" s="384"/>
      <c r="Y112" s="384"/>
      <c r="Z112" s="384"/>
      <c r="AA112" s="384"/>
      <c r="AB112" s="384"/>
      <c r="AC112" s="384"/>
      <c r="AD112" s="384"/>
      <c r="AE112" s="384"/>
      <c r="AF112" s="384"/>
      <c r="AG112" s="384"/>
      <c r="AH112" s="384"/>
      <c r="AI112" s="384"/>
      <c r="AJ112" s="384"/>
    </row>
    <row r="113" spans="1:36">
      <c r="A113" s="161"/>
      <c r="B113" s="161"/>
      <c r="C113" s="382"/>
      <c r="D113" s="382"/>
      <c r="E113" s="382"/>
      <c r="F113" s="382"/>
      <c r="G113" s="382"/>
      <c r="H113" s="382"/>
      <c r="I113" s="382"/>
      <c r="J113" s="383"/>
      <c r="K113" s="383"/>
      <c r="L113" s="383"/>
      <c r="M113" s="383"/>
      <c r="N113" s="382"/>
      <c r="O113" s="383"/>
      <c r="P113" s="516"/>
      <c r="Q113" s="516"/>
      <c r="R113" s="516"/>
      <c r="S113" s="516"/>
      <c r="T113" s="516"/>
      <c r="U113" s="516"/>
      <c r="V113" s="516"/>
      <c r="W113" s="384"/>
      <c r="X113" s="384"/>
      <c r="Y113" s="384"/>
      <c r="Z113" s="384"/>
      <c r="AA113" s="384"/>
      <c r="AB113" s="384"/>
      <c r="AC113" s="384"/>
      <c r="AD113" s="384"/>
      <c r="AE113" s="384"/>
      <c r="AF113" s="384"/>
      <c r="AG113" s="384"/>
      <c r="AH113" s="384"/>
      <c r="AI113" s="384"/>
      <c r="AJ113" s="384"/>
    </row>
    <row r="114" spans="1:36">
      <c r="A114" s="161"/>
      <c r="B114" s="161"/>
      <c r="C114" s="382"/>
      <c r="D114" s="382"/>
      <c r="E114" s="382"/>
      <c r="F114" s="382"/>
      <c r="G114" s="382"/>
      <c r="H114" s="382"/>
      <c r="I114" s="382"/>
      <c r="J114" s="383"/>
      <c r="K114" s="383"/>
      <c r="L114" s="383"/>
      <c r="M114" s="383"/>
      <c r="N114" s="382"/>
      <c r="O114" s="383"/>
      <c r="P114" s="516"/>
      <c r="Q114" s="516"/>
      <c r="R114" s="516"/>
      <c r="S114" s="516"/>
      <c r="T114" s="516"/>
      <c r="U114" s="516"/>
      <c r="V114" s="516"/>
      <c r="W114" s="384"/>
      <c r="X114" s="384"/>
      <c r="Y114" s="384"/>
      <c r="Z114" s="384"/>
      <c r="AA114" s="384"/>
      <c r="AB114" s="384"/>
      <c r="AC114" s="384"/>
      <c r="AD114" s="384"/>
      <c r="AE114" s="384"/>
      <c r="AF114" s="384"/>
      <c r="AG114" s="384"/>
      <c r="AH114" s="384"/>
      <c r="AI114" s="384"/>
      <c r="AJ114" s="384"/>
    </row>
    <row r="115" spans="1:36">
      <c r="A115" s="161"/>
      <c r="B115" s="161"/>
      <c r="C115" s="382"/>
      <c r="D115" s="382"/>
      <c r="E115" s="382"/>
      <c r="F115" s="382"/>
      <c r="G115" s="382"/>
      <c r="H115" s="382"/>
      <c r="I115" s="382"/>
      <c r="J115" s="383"/>
      <c r="K115" s="383"/>
      <c r="L115" s="383"/>
      <c r="M115" s="383"/>
      <c r="N115" s="382"/>
      <c r="O115" s="383"/>
      <c r="P115" s="516"/>
      <c r="Q115" s="516"/>
      <c r="R115" s="516"/>
      <c r="S115" s="516"/>
      <c r="T115" s="516"/>
      <c r="U115" s="516"/>
      <c r="V115" s="516"/>
      <c r="W115" s="384"/>
      <c r="X115" s="384"/>
      <c r="Y115" s="384"/>
      <c r="Z115" s="384"/>
      <c r="AA115" s="384"/>
      <c r="AB115" s="384"/>
      <c r="AC115" s="384"/>
      <c r="AD115" s="384"/>
      <c r="AE115" s="384"/>
      <c r="AF115" s="384"/>
      <c r="AG115" s="384"/>
      <c r="AH115" s="384"/>
      <c r="AI115" s="384"/>
      <c r="AJ115" s="384"/>
    </row>
    <row r="116" spans="1:36">
      <c r="A116" s="161"/>
      <c r="B116" s="161"/>
      <c r="C116" s="382"/>
      <c r="D116" s="382"/>
      <c r="E116" s="382"/>
      <c r="F116" s="382"/>
      <c r="G116" s="382"/>
      <c r="H116" s="382"/>
      <c r="I116" s="382"/>
      <c r="J116" s="383"/>
      <c r="K116" s="383"/>
      <c r="L116" s="383"/>
      <c r="M116" s="383"/>
      <c r="N116" s="382"/>
      <c r="O116" s="383"/>
      <c r="P116" s="516"/>
      <c r="Q116" s="516"/>
      <c r="R116" s="516"/>
      <c r="S116" s="516"/>
      <c r="T116" s="516"/>
      <c r="U116" s="516"/>
      <c r="V116" s="516"/>
      <c r="W116" s="384"/>
      <c r="X116" s="384"/>
      <c r="Y116" s="384"/>
      <c r="Z116" s="384"/>
      <c r="AA116" s="384"/>
      <c r="AB116" s="384"/>
      <c r="AC116" s="384"/>
      <c r="AD116" s="384"/>
      <c r="AE116" s="384"/>
      <c r="AF116" s="384"/>
      <c r="AG116" s="384"/>
      <c r="AH116" s="384"/>
      <c r="AI116" s="384"/>
      <c r="AJ116" s="384"/>
    </row>
    <row r="117" spans="1:36">
      <c r="A117" s="161"/>
      <c r="B117" s="161"/>
      <c r="C117" s="382"/>
      <c r="D117" s="382"/>
      <c r="E117" s="382"/>
      <c r="F117" s="382"/>
      <c r="G117" s="382"/>
      <c r="H117" s="382"/>
      <c r="I117" s="382"/>
      <c r="J117" s="383"/>
      <c r="K117" s="383"/>
      <c r="L117" s="383"/>
      <c r="M117" s="383"/>
      <c r="N117" s="382"/>
      <c r="O117" s="383"/>
      <c r="P117" s="516"/>
      <c r="Q117" s="516"/>
      <c r="R117" s="516"/>
      <c r="S117" s="516"/>
      <c r="T117" s="516"/>
      <c r="U117" s="516"/>
      <c r="V117" s="516"/>
      <c r="W117" s="384"/>
      <c r="X117" s="384"/>
      <c r="Y117" s="384"/>
      <c r="Z117" s="384"/>
      <c r="AA117" s="384"/>
      <c r="AB117" s="384"/>
      <c r="AC117" s="384"/>
      <c r="AD117" s="384"/>
      <c r="AE117" s="384"/>
      <c r="AF117" s="384"/>
      <c r="AG117" s="384"/>
      <c r="AH117" s="384"/>
      <c r="AI117" s="384"/>
      <c r="AJ117" s="384"/>
    </row>
    <row r="118" spans="1:36">
      <c r="A118" s="161"/>
      <c r="B118" s="161"/>
      <c r="C118" s="382"/>
      <c r="D118" s="382"/>
      <c r="E118" s="382"/>
      <c r="F118" s="382"/>
      <c r="G118" s="382"/>
      <c r="H118" s="382"/>
      <c r="I118" s="382"/>
      <c r="J118" s="383"/>
      <c r="K118" s="383"/>
      <c r="L118" s="383"/>
      <c r="M118" s="383"/>
      <c r="N118" s="382"/>
      <c r="O118" s="383"/>
      <c r="P118" s="516"/>
      <c r="Q118" s="516"/>
      <c r="R118" s="516"/>
      <c r="S118" s="516"/>
      <c r="T118" s="516"/>
      <c r="U118" s="516"/>
      <c r="V118" s="516"/>
      <c r="W118" s="384"/>
      <c r="X118" s="384"/>
      <c r="Y118" s="384"/>
      <c r="Z118" s="384"/>
      <c r="AA118" s="384"/>
      <c r="AB118" s="384"/>
      <c r="AC118" s="384"/>
      <c r="AD118" s="384"/>
      <c r="AE118" s="384"/>
      <c r="AF118" s="384"/>
      <c r="AG118" s="384"/>
      <c r="AH118" s="384"/>
      <c r="AI118" s="384"/>
      <c r="AJ118" s="384"/>
    </row>
    <row r="119" spans="1:36">
      <c r="A119" s="161"/>
      <c r="B119" s="161"/>
      <c r="C119" s="382"/>
      <c r="D119" s="382"/>
      <c r="E119" s="382"/>
      <c r="F119" s="382"/>
      <c r="G119" s="382"/>
      <c r="H119" s="382"/>
      <c r="I119" s="382"/>
      <c r="J119" s="383"/>
      <c r="K119" s="383"/>
      <c r="L119" s="383"/>
      <c r="M119" s="383"/>
      <c r="N119" s="382"/>
      <c r="O119" s="383"/>
      <c r="P119" s="516"/>
      <c r="Q119" s="516"/>
      <c r="R119" s="516"/>
      <c r="S119" s="516"/>
      <c r="T119" s="516"/>
      <c r="U119" s="516"/>
      <c r="V119" s="516"/>
      <c r="W119" s="384"/>
      <c r="X119" s="384"/>
      <c r="Y119" s="384"/>
      <c r="Z119" s="384"/>
      <c r="AA119" s="384"/>
      <c r="AB119" s="384"/>
      <c r="AC119" s="384"/>
      <c r="AD119" s="384"/>
      <c r="AE119" s="384"/>
      <c r="AF119" s="384"/>
      <c r="AG119" s="384"/>
      <c r="AH119" s="384"/>
      <c r="AI119" s="384"/>
      <c r="AJ119" s="384"/>
    </row>
    <row r="120" spans="1:36">
      <c r="A120" s="161"/>
      <c r="B120" s="161"/>
      <c r="C120" s="382"/>
      <c r="D120" s="382"/>
      <c r="E120" s="382"/>
      <c r="F120" s="382"/>
      <c r="G120" s="382"/>
      <c r="H120" s="382"/>
      <c r="I120" s="382"/>
      <c r="J120" s="383"/>
      <c r="K120" s="383"/>
      <c r="L120" s="383"/>
      <c r="M120" s="383"/>
      <c r="N120" s="382"/>
      <c r="O120" s="383"/>
      <c r="P120" s="516"/>
      <c r="Q120" s="516"/>
      <c r="R120" s="516"/>
      <c r="S120" s="516"/>
      <c r="T120" s="516"/>
      <c r="U120" s="516"/>
      <c r="V120" s="516"/>
      <c r="W120" s="384"/>
      <c r="X120" s="384"/>
      <c r="Y120" s="384"/>
      <c r="Z120" s="384"/>
      <c r="AA120" s="384"/>
      <c r="AB120" s="384"/>
      <c r="AC120" s="384"/>
      <c r="AD120" s="384"/>
      <c r="AE120" s="384"/>
      <c r="AF120" s="384"/>
      <c r="AG120" s="384"/>
      <c r="AH120" s="384"/>
      <c r="AI120" s="384"/>
      <c r="AJ120" s="384"/>
    </row>
    <row r="121" spans="1:36">
      <c r="A121" s="161"/>
      <c r="B121" s="161"/>
      <c r="C121" s="382"/>
      <c r="D121" s="382"/>
      <c r="E121" s="382"/>
      <c r="F121" s="382"/>
      <c r="G121" s="382"/>
      <c r="H121" s="382"/>
      <c r="I121" s="382"/>
      <c r="J121" s="383"/>
      <c r="K121" s="383"/>
      <c r="L121" s="383"/>
      <c r="M121" s="383"/>
      <c r="N121" s="382"/>
      <c r="O121" s="383"/>
      <c r="P121" s="516"/>
      <c r="Q121" s="516"/>
      <c r="R121" s="516"/>
      <c r="S121" s="516"/>
      <c r="T121" s="516"/>
      <c r="U121" s="516"/>
      <c r="V121" s="516"/>
      <c r="W121" s="384"/>
      <c r="X121" s="384"/>
      <c r="Y121" s="384"/>
      <c r="Z121" s="384"/>
      <c r="AA121" s="384"/>
      <c r="AB121" s="384"/>
      <c r="AC121" s="384"/>
      <c r="AD121" s="384"/>
      <c r="AE121" s="384"/>
      <c r="AF121" s="384"/>
      <c r="AG121" s="384"/>
      <c r="AH121" s="384"/>
      <c r="AI121" s="384"/>
      <c r="AJ121" s="384"/>
    </row>
    <row r="122" spans="1:36">
      <c r="A122" s="161"/>
      <c r="B122" s="161"/>
      <c r="C122" s="382"/>
      <c r="D122" s="382"/>
      <c r="E122" s="382"/>
      <c r="F122" s="382"/>
      <c r="G122" s="382"/>
      <c r="H122" s="382"/>
      <c r="I122" s="382"/>
      <c r="J122" s="383"/>
      <c r="K122" s="383"/>
      <c r="L122" s="383"/>
      <c r="M122" s="383"/>
      <c r="N122" s="382"/>
      <c r="O122" s="383"/>
      <c r="P122" s="516"/>
      <c r="Q122" s="516"/>
      <c r="R122" s="516"/>
      <c r="S122" s="516"/>
      <c r="T122" s="516"/>
      <c r="U122" s="516"/>
      <c r="V122" s="516"/>
      <c r="W122" s="384"/>
      <c r="X122" s="384"/>
      <c r="Y122" s="384"/>
      <c r="Z122" s="384"/>
      <c r="AA122" s="384"/>
      <c r="AB122" s="384"/>
      <c r="AC122" s="384"/>
      <c r="AD122" s="384"/>
      <c r="AE122" s="384"/>
      <c r="AF122" s="384"/>
      <c r="AG122" s="384"/>
      <c r="AH122" s="384"/>
      <c r="AI122" s="384"/>
      <c r="AJ122" s="384"/>
    </row>
    <row r="123" spans="1:36">
      <c r="A123" s="161"/>
      <c r="B123" s="161"/>
      <c r="C123" s="382"/>
      <c r="D123" s="382"/>
      <c r="E123" s="382"/>
      <c r="F123" s="382"/>
      <c r="G123" s="382"/>
      <c r="H123" s="382"/>
      <c r="I123" s="382"/>
      <c r="J123" s="383"/>
      <c r="K123" s="383"/>
      <c r="L123" s="383"/>
      <c r="M123" s="383"/>
      <c r="N123" s="382"/>
      <c r="O123" s="383"/>
      <c r="P123" s="516"/>
      <c r="Q123" s="516"/>
      <c r="R123" s="516"/>
      <c r="S123" s="516"/>
      <c r="T123" s="516"/>
      <c r="U123" s="516"/>
      <c r="V123" s="516"/>
      <c r="W123" s="384"/>
      <c r="X123" s="384"/>
      <c r="Y123" s="384"/>
      <c r="Z123" s="384"/>
      <c r="AA123" s="384"/>
      <c r="AB123" s="384"/>
      <c r="AC123" s="384"/>
      <c r="AD123" s="384"/>
      <c r="AE123" s="384"/>
      <c r="AF123" s="384"/>
      <c r="AG123" s="384"/>
      <c r="AH123" s="384"/>
      <c r="AI123" s="384"/>
      <c r="AJ123" s="384"/>
    </row>
    <row r="124" spans="1:36">
      <c r="A124" s="161"/>
      <c r="B124" s="161"/>
      <c r="C124" s="382"/>
      <c r="D124" s="382"/>
      <c r="E124" s="382"/>
      <c r="F124" s="382"/>
      <c r="G124" s="382"/>
      <c r="H124" s="382"/>
      <c r="I124" s="382"/>
      <c r="J124" s="383"/>
      <c r="K124" s="383"/>
      <c r="L124" s="383"/>
      <c r="M124" s="383"/>
      <c r="N124" s="382"/>
      <c r="O124" s="383"/>
      <c r="P124" s="516"/>
      <c r="Q124" s="516"/>
      <c r="R124" s="516"/>
      <c r="S124" s="516"/>
      <c r="T124" s="516"/>
      <c r="U124" s="516"/>
      <c r="V124" s="516"/>
      <c r="W124" s="384"/>
      <c r="X124" s="384"/>
      <c r="Y124" s="384"/>
      <c r="Z124" s="384"/>
      <c r="AA124" s="384"/>
      <c r="AB124" s="384"/>
      <c r="AC124" s="384"/>
      <c r="AD124" s="384"/>
      <c r="AE124" s="384"/>
      <c r="AF124" s="384"/>
      <c r="AG124" s="384"/>
      <c r="AH124" s="384"/>
      <c r="AI124" s="384"/>
      <c r="AJ124" s="384"/>
    </row>
    <row r="125" spans="1:36">
      <c r="A125" s="161"/>
      <c r="B125" s="161"/>
      <c r="C125" s="382"/>
      <c r="D125" s="382"/>
      <c r="E125" s="382"/>
      <c r="F125" s="382"/>
      <c r="G125" s="382"/>
      <c r="H125" s="382"/>
      <c r="I125" s="382"/>
      <c r="J125" s="383"/>
      <c r="K125" s="383"/>
      <c r="L125" s="383"/>
      <c r="M125" s="383"/>
      <c r="N125" s="382"/>
      <c r="O125" s="383"/>
      <c r="P125" s="516"/>
      <c r="Q125" s="516"/>
      <c r="R125" s="516"/>
      <c r="S125" s="516"/>
      <c r="T125" s="516"/>
      <c r="U125" s="516"/>
      <c r="V125" s="516"/>
      <c r="W125" s="384"/>
      <c r="X125" s="384"/>
      <c r="Y125" s="384"/>
      <c r="Z125" s="384"/>
      <c r="AA125" s="384"/>
      <c r="AB125" s="384"/>
      <c r="AC125" s="384"/>
      <c r="AD125" s="384"/>
      <c r="AE125" s="384"/>
      <c r="AF125" s="384"/>
      <c r="AG125" s="384"/>
      <c r="AH125" s="384"/>
      <c r="AI125" s="384"/>
      <c r="AJ125" s="384"/>
    </row>
    <row r="126" spans="1:36">
      <c r="A126" s="161"/>
      <c r="B126" s="161"/>
      <c r="C126" s="382"/>
      <c r="D126" s="382"/>
      <c r="E126" s="382"/>
      <c r="F126" s="382"/>
      <c r="G126" s="382"/>
      <c r="H126" s="382"/>
      <c r="I126" s="382"/>
      <c r="J126" s="383"/>
      <c r="K126" s="383"/>
      <c r="L126" s="383"/>
      <c r="M126" s="383"/>
      <c r="N126" s="382"/>
      <c r="O126" s="383"/>
      <c r="P126" s="516"/>
      <c r="Q126" s="516"/>
      <c r="R126" s="516"/>
      <c r="S126" s="516"/>
      <c r="T126" s="516"/>
      <c r="U126" s="516"/>
      <c r="V126" s="516"/>
      <c r="W126" s="384"/>
      <c r="X126" s="384"/>
      <c r="Y126" s="384"/>
      <c r="Z126" s="384"/>
      <c r="AA126" s="384"/>
      <c r="AB126" s="384"/>
      <c r="AC126" s="384"/>
      <c r="AD126" s="384"/>
      <c r="AE126" s="384"/>
      <c r="AF126" s="384"/>
      <c r="AG126" s="384"/>
      <c r="AH126" s="384"/>
      <c r="AI126" s="384"/>
      <c r="AJ126" s="384"/>
    </row>
    <row r="127" spans="1:36">
      <c r="A127" s="161"/>
      <c r="B127" s="161"/>
      <c r="C127" s="382"/>
      <c r="D127" s="382"/>
      <c r="E127" s="382"/>
      <c r="F127" s="382"/>
      <c r="G127" s="382"/>
      <c r="H127" s="382"/>
      <c r="I127" s="382"/>
      <c r="J127" s="383"/>
      <c r="K127" s="383"/>
      <c r="L127" s="383"/>
      <c r="M127" s="383"/>
      <c r="N127" s="382"/>
      <c r="O127" s="383"/>
      <c r="P127" s="516"/>
      <c r="Q127" s="516"/>
      <c r="R127" s="516"/>
      <c r="S127" s="516"/>
      <c r="T127" s="516"/>
      <c r="U127" s="516"/>
      <c r="V127" s="516"/>
      <c r="W127" s="384"/>
      <c r="X127" s="384"/>
      <c r="Y127" s="384"/>
      <c r="Z127" s="384"/>
      <c r="AA127" s="384"/>
      <c r="AB127" s="384"/>
      <c r="AC127" s="384"/>
      <c r="AD127" s="384"/>
      <c r="AE127" s="384"/>
      <c r="AF127" s="384"/>
      <c r="AG127" s="384"/>
      <c r="AH127" s="384"/>
      <c r="AI127" s="384"/>
      <c r="AJ127" s="384"/>
    </row>
    <row r="128" spans="1:36">
      <c r="A128" s="161"/>
      <c r="B128" s="161"/>
      <c r="C128" s="382"/>
      <c r="D128" s="382"/>
      <c r="E128" s="382"/>
      <c r="F128" s="382"/>
      <c r="G128" s="382"/>
      <c r="H128" s="382"/>
      <c r="I128" s="382"/>
      <c r="J128" s="383"/>
      <c r="K128" s="383"/>
      <c r="L128" s="383"/>
      <c r="M128" s="383"/>
      <c r="N128" s="382"/>
      <c r="O128" s="383"/>
      <c r="P128" s="516"/>
      <c r="Q128" s="516"/>
      <c r="R128" s="516"/>
      <c r="S128" s="516"/>
      <c r="T128" s="516"/>
      <c r="U128" s="516"/>
      <c r="V128" s="516"/>
      <c r="W128" s="384"/>
      <c r="X128" s="384"/>
      <c r="Y128" s="384"/>
      <c r="Z128" s="384"/>
      <c r="AA128" s="384"/>
      <c r="AB128" s="384"/>
      <c r="AC128" s="384"/>
      <c r="AD128" s="384"/>
      <c r="AE128" s="384"/>
      <c r="AF128" s="384"/>
      <c r="AG128" s="384"/>
      <c r="AH128" s="384"/>
      <c r="AI128" s="384"/>
      <c r="AJ128" s="384"/>
    </row>
    <row r="129" spans="1:36">
      <c r="A129" s="161"/>
      <c r="B129" s="161"/>
      <c r="C129" s="382"/>
      <c r="D129" s="382"/>
      <c r="E129" s="382"/>
      <c r="F129" s="382"/>
      <c r="G129" s="382"/>
      <c r="H129" s="382"/>
      <c r="I129" s="382"/>
      <c r="J129" s="383"/>
      <c r="K129" s="383"/>
      <c r="L129" s="383"/>
      <c r="M129" s="383"/>
      <c r="N129" s="382"/>
      <c r="O129" s="383"/>
      <c r="P129" s="516"/>
      <c r="Q129" s="516"/>
      <c r="R129" s="516"/>
      <c r="S129" s="516"/>
      <c r="T129" s="516"/>
      <c r="U129" s="516"/>
      <c r="V129" s="516"/>
      <c r="W129" s="384"/>
      <c r="X129" s="384"/>
      <c r="Y129" s="384"/>
      <c r="Z129" s="384"/>
      <c r="AA129" s="384"/>
      <c r="AB129" s="384"/>
      <c r="AC129" s="384"/>
      <c r="AD129" s="384"/>
      <c r="AE129" s="384"/>
      <c r="AF129" s="384"/>
      <c r="AG129" s="384"/>
      <c r="AH129" s="384"/>
      <c r="AI129" s="384"/>
      <c r="AJ129" s="384"/>
    </row>
    <row r="130" spans="1:36">
      <c r="A130" s="161"/>
      <c r="B130" s="161"/>
      <c r="C130" s="382"/>
      <c r="D130" s="382"/>
      <c r="E130" s="382"/>
      <c r="F130" s="382"/>
      <c r="G130" s="382"/>
      <c r="H130" s="382"/>
      <c r="I130" s="382"/>
      <c r="J130" s="383"/>
      <c r="K130" s="383"/>
      <c r="L130" s="383"/>
      <c r="M130" s="383"/>
      <c r="N130" s="382"/>
      <c r="O130" s="383"/>
      <c r="P130" s="516"/>
      <c r="Q130" s="516"/>
      <c r="R130" s="516"/>
      <c r="S130" s="516"/>
      <c r="T130" s="516"/>
      <c r="U130" s="516"/>
      <c r="V130" s="516"/>
      <c r="W130" s="384"/>
      <c r="X130" s="384"/>
      <c r="Y130" s="384"/>
      <c r="Z130" s="384"/>
      <c r="AA130" s="384"/>
      <c r="AB130" s="384"/>
      <c r="AC130" s="384"/>
      <c r="AD130" s="384"/>
      <c r="AE130" s="384"/>
      <c r="AF130" s="384"/>
      <c r="AG130" s="384"/>
      <c r="AH130" s="384"/>
      <c r="AI130" s="384"/>
      <c r="AJ130" s="384"/>
    </row>
    <row r="131" spans="1:36">
      <c r="A131" s="161"/>
      <c r="B131" s="161"/>
      <c r="C131" s="382"/>
      <c r="D131" s="382"/>
      <c r="E131" s="382"/>
      <c r="F131" s="382"/>
      <c r="G131" s="382"/>
      <c r="H131" s="382"/>
      <c r="I131" s="382"/>
      <c r="J131" s="383"/>
      <c r="K131" s="383"/>
      <c r="L131" s="383"/>
      <c r="M131" s="383"/>
      <c r="N131" s="382"/>
      <c r="O131" s="383"/>
      <c r="P131" s="516"/>
      <c r="Q131" s="516"/>
      <c r="R131" s="516"/>
      <c r="S131" s="516"/>
      <c r="T131" s="516"/>
      <c r="U131" s="516"/>
      <c r="V131" s="516"/>
      <c r="W131" s="384"/>
      <c r="X131" s="384"/>
      <c r="Y131" s="384"/>
      <c r="Z131" s="384"/>
      <c r="AA131" s="384"/>
      <c r="AB131" s="384"/>
      <c r="AC131" s="384"/>
      <c r="AD131" s="384"/>
      <c r="AE131" s="384"/>
      <c r="AF131" s="384"/>
      <c r="AG131" s="384"/>
      <c r="AH131" s="384"/>
      <c r="AI131" s="384"/>
      <c r="AJ131" s="384"/>
    </row>
    <row r="132" spans="1:36">
      <c r="A132" s="161"/>
      <c r="B132" s="161"/>
      <c r="C132" s="382"/>
      <c r="D132" s="382"/>
      <c r="E132" s="382"/>
      <c r="F132" s="382"/>
      <c r="G132" s="382"/>
      <c r="H132" s="382"/>
      <c r="I132" s="382"/>
      <c r="J132" s="383"/>
      <c r="K132" s="383"/>
      <c r="L132" s="383"/>
      <c r="M132" s="383"/>
      <c r="N132" s="382"/>
      <c r="O132" s="383"/>
      <c r="P132" s="516"/>
      <c r="Q132" s="516"/>
      <c r="R132" s="516"/>
      <c r="S132" s="516"/>
      <c r="T132" s="516"/>
      <c r="U132" s="516"/>
      <c r="V132" s="516"/>
      <c r="W132" s="384"/>
      <c r="X132" s="384"/>
      <c r="Y132" s="384"/>
      <c r="Z132" s="384"/>
      <c r="AA132" s="384"/>
      <c r="AB132" s="384"/>
      <c r="AC132" s="384"/>
      <c r="AD132" s="384"/>
      <c r="AE132" s="384"/>
      <c r="AF132" s="384"/>
      <c r="AG132" s="384"/>
      <c r="AH132" s="384"/>
      <c r="AI132" s="384"/>
      <c r="AJ132" s="384"/>
    </row>
    <row r="133" spans="1:36">
      <c r="A133" s="161"/>
      <c r="B133" s="161"/>
      <c r="C133" s="382"/>
      <c r="D133" s="382"/>
      <c r="E133" s="382"/>
      <c r="F133" s="382"/>
      <c r="G133" s="382"/>
      <c r="H133" s="382"/>
      <c r="I133" s="382"/>
      <c r="J133" s="383"/>
      <c r="K133" s="383"/>
      <c r="L133" s="383"/>
      <c r="M133" s="383"/>
      <c r="N133" s="382"/>
      <c r="O133" s="383"/>
      <c r="P133" s="516"/>
      <c r="Q133" s="516"/>
      <c r="R133" s="516"/>
      <c r="S133" s="516"/>
      <c r="T133" s="516"/>
      <c r="U133" s="516"/>
      <c r="V133" s="516"/>
      <c r="W133" s="384"/>
      <c r="X133" s="384"/>
      <c r="Y133" s="384"/>
      <c r="Z133" s="384"/>
      <c r="AA133" s="384"/>
      <c r="AB133" s="384"/>
      <c r="AC133" s="384"/>
      <c r="AD133" s="384"/>
      <c r="AE133" s="384"/>
      <c r="AF133" s="384"/>
      <c r="AG133" s="384"/>
      <c r="AH133" s="384"/>
      <c r="AI133" s="384"/>
      <c r="AJ133" s="384"/>
    </row>
    <row r="134" spans="1:36">
      <c r="A134" s="161"/>
      <c r="B134" s="161"/>
      <c r="C134" s="382"/>
      <c r="D134" s="382"/>
      <c r="E134" s="382"/>
      <c r="F134" s="382"/>
      <c r="G134" s="382"/>
      <c r="H134" s="382"/>
      <c r="I134" s="382"/>
      <c r="J134" s="383"/>
      <c r="K134" s="383"/>
      <c r="L134" s="383"/>
      <c r="M134" s="383"/>
      <c r="N134" s="382"/>
      <c r="O134" s="383"/>
      <c r="P134" s="516"/>
      <c r="Q134" s="516"/>
      <c r="R134" s="516"/>
      <c r="S134" s="516"/>
      <c r="T134" s="516"/>
      <c r="U134" s="516"/>
      <c r="V134" s="516"/>
      <c r="W134" s="384"/>
      <c r="X134" s="384"/>
      <c r="Y134" s="384"/>
      <c r="Z134" s="384"/>
      <c r="AA134" s="384"/>
      <c r="AB134" s="384"/>
      <c r="AC134" s="384"/>
      <c r="AD134" s="384"/>
      <c r="AE134" s="384"/>
      <c r="AF134" s="384"/>
      <c r="AG134" s="384"/>
      <c r="AH134" s="384"/>
      <c r="AI134" s="384"/>
      <c r="AJ134" s="384"/>
    </row>
    <row r="135" spans="1:36">
      <c r="A135" s="161"/>
      <c r="B135" s="161"/>
      <c r="C135" s="382"/>
      <c r="D135" s="382"/>
      <c r="E135" s="382"/>
      <c r="F135" s="382"/>
      <c r="G135" s="382"/>
      <c r="H135" s="382"/>
      <c r="I135" s="382"/>
      <c r="J135" s="383"/>
      <c r="K135" s="383"/>
      <c r="L135" s="383"/>
      <c r="M135" s="383"/>
      <c r="N135" s="382"/>
      <c r="O135" s="383"/>
      <c r="P135" s="516"/>
      <c r="Q135" s="516"/>
      <c r="R135" s="516"/>
      <c r="S135" s="516"/>
      <c r="T135" s="516"/>
      <c r="U135" s="516"/>
      <c r="V135" s="516"/>
      <c r="W135" s="384"/>
      <c r="X135" s="384"/>
      <c r="Y135" s="384"/>
      <c r="Z135" s="384"/>
      <c r="AA135" s="384"/>
      <c r="AB135" s="384"/>
      <c r="AC135" s="384"/>
      <c r="AD135" s="384"/>
      <c r="AE135" s="384"/>
      <c r="AF135" s="384"/>
      <c r="AG135" s="384"/>
      <c r="AH135" s="384"/>
      <c r="AI135" s="384"/>
      <c r="AJ135" s="384"/>
    </row>
    <row r="136" spans="1:36">
      <c r="A136" s="161"/>
      <c r="B136" s="161"/>
      <c r="C136" s="382"/>
      <c r="D136" s="382"/>
      <c r="E136" s="382"/>
      <c r="F136" s="382"/>
      <c r="G136" s="382"/>
      <c r="H136" s="382"/>
      <c r="I136" s="382"/>
      <c r="J136" s="383"/>
      <c r="K136" s="383"/>
      <c r="L136" s="383"/>
      <c r="M136" s="383"/>
      <c r="N136" s="382"/>
      <c r="O136" s="383"/>
      <c r="P136" s="516"/>
      <c r="Q136" s="516"/>
      <c r="R136" s="516"/>
      <c r="S136" s="516"/>
      <c r="T136" s="516"/>
      <c r="U136" s="516"/>
      <c r="V136" s="516"/>
      <c r="W136" s="384"/>
      <c r="X136" s="384"/>
      <c r="Y136" s="384"/>
      <c r="Z136" s="384"/>
      <c r="AA136" s="384"/>
      <c r="AB136" s="384"/>
      <c r="AC136" s="384"/>
      <c r="AD136" s="384"/>
      <c r="AE136" s="384"/>
      <c r="AF136" s="384"/>
      <c r="AG136" s="384"/>
      <c r="AH136" s="384"/>
      <c r="AI136" s="384"/>
      <c r="AJ136" s="384"/>
    </row>
    <row r="137" spans="1:36">
      <c r="A137" s="161"/>
      <c r="B137" s="161"/>
      <c r="C137" s="382"/>
      <c r="D137" s="382"/>
      <c r="E137" s="382"/>
      <c r="F137" s="382"/>
      <c r="G137" s="382"/>
      <c r="H137" s="382"/>
      <c r="I137" s="382"/>
      <c r="J137" s="383"/>
      <c r="K137" s="383"/>
      <c r="L137" s="383"/>
      <c r="M137" s="383"/>
      <c r="N137" s="382"/>
      <c r="O137" s="383"/>
      <c r="P137" s="516"/>
      <c r="Q137" s="516"/>
      <c r="R137" s="516"/>
      <c r="S137" s="516"/>
      <c r="T137" s="516"/>
      <c r="U137" s="516"/>
      <c r="V137" s="516"/>
      <c r="W137" s="384"/>
      <c r="X137" s="384"/>
      <c r="Y137" s="384"/>
      <c r="Z137" s="384"/>
      <c r="AA137" s="384"/>
      <c r="AB137" s="384"/>
      <c r="AC137" s="384"/>
      <c r="AD137" s="384"/>
      <c r="AE137" s="384"/>
      <c r="AF137" s="384"/>
      <c r="AG137" s="384"/>
      <c r="AH137" s="384"/>
      <c r="AI137" s="384"/>
      <c r="AJ137" s="384"/>
    </row>
    <row r="138" spans="1:36">
      <c r="A138" s="161"/>
      <c r="B138" s="161"/>
      <c r="C138" s="382"/>
      <c r="D138" s="382"/>
      <c r="E138" s="382"/>
      <c r="F138" s="382"/>
      <c r="G138" s="382"/>
      <c r="H138" s="382"/>
      <c r="I138" s="382"/>
      <c r="J138" s="383"/>
      <c r="K138" s="383"/>
      <c r="L138" s="383"/>
      <c r="M138" s="383"/>
      <c r="N138" s="382"/>
      <c r="O138" s="383"/>
      <c r="P138" s="516"/>
      <c r="Q138" s="516"/>
      <c r="R138" s="516"/>
      <c r="S138" s="516"/>
      <c r="T138" s="516"/>
      <c r="U138" s="516"/>
      <c r="V138" s="516"/>
      <c r="W138" s="384"/>
      <c r="X138" s="384"/>
      <c r="Y138" s="384"/>
      <c r="Z138" s="384"/>
      <c r="AA138" s="384"/>
      <c r="AB138" s="384"/>
      <c r="AC138" s="384"/>
      <c r="AD138" s="384"/>
      <c r="AE138" s="384"/>
      <c r="AF138" s="384"/>
      <c r="AG138" s="384"/>
      <c r="AH138" s="384"/>
      <c r="AI138" s="384"/>
      <c r="AJ138" s="384"/>
    </row>
    <row r="139" spans="1:36">
      <c r="A139" s="161"/>
      <c r="B139" s="161"/>
      <c r="C139" s="382"/>
      <c r="D139" s="382"/>
      <c r="E139" s="382"/>
      <c r="F139" s="382"/>
      <c r="G139" s="382"/>
      <c r="H139" s="382"/>
      <c r="I139" s="382"/>
      <c r="J139" s="383"/>
      <c r="K139" s="383"/>
      <c r="L139" s="383"/>
      <c r="M139" s="383"/>
      <c r="N139" s="382"/>
      <c r="O139" s="383"/>
      <c r="P139" s="516"/>
      <c r="Q139" s="516"/>
      <c r="R139" s="516"/>
      <c r="S139" s="516"/>
      <c r="T139" s="516"/>
      <c r="U139" s="516"/>
      <c r="V139" s="516"/>
      <c r="W139" s="384"/>
      <c r="X139" s="384"/>
      <c r="Y139" s="384"/>
      <c r="Z139" s="384"/>
      <c r="AA139" s="384"/>
      <c r="AB139" s="384"/>
      <c r="AC139" s="384"/>
      <c r="AD139" s="384"/>
      <c r="AE139" s="384"/>
      <c r="AF139" s="384"/>
      <c r="AG139" s="384"/>
      <c r="AH139" s="384"/>
      <c r="AI139" s="384"/>
      <c r="AJ139" s="384"/>
    </row>
    <row r="140" spans="1:36">
      <c r="A140" s="161"/>
      <c r="B140" s="161"/>
      <c r="C140" s="382"/>
      <c r="D140" s="382"/>
      <c r="E140" s="382"/>
      <c r="F140" s="382"/>
      <c r="G140" s="382"/>
      <c r="H140" s="382"/>
      <c r="I140" s="382"/>
      <c r="J140" s="383"/>
      <c r="K140" s="383"/>
      <c r="L140" s="383"/>
      <c r="M140" s="383"/>
      <c r="N140" s="382"/>
      <c r="O140" s="383"/>
      <c r="P140" s="516"/>
      <c r="Q140" s="516"/>
      <c r="R140" s="516"/>
      <c r="S140" s="516"/>
      <c r="T140" s="516"/>
      <c r="U140" s="516"/>
      <c r="V140" s="516"/>
      <c r="W140" s="384"/>
      <c r="X140" s="384"/>
      <c r="Y140" s="384"/>
      <c r="Z140" s="384"/>
      <c r="AA140" s="384"/>
      <c r="AB140" s="384"/>
      <c r="AC140" s="384"/>
      <c r="AD140" s="384"/>
      <c r="AE140" s="384"/>
      <c r="AF140" s="384"/>
      <c r="AG140" s="384"/>
      <c r="AH140" s="384"/>
      <c r="AI140" s="384"/>
      <c r="AJ140" s="384"/>
    </row>
    <row r="141" spans="1:36">
      <c r="A141" s="161"/>
      <c r="B141" s="161"/>
      <c r="C141" s="382"/>
      <c r="D141" s="382"/>
      <c r="E141" s="382"/>
      <c r="F141" s="382"/>
      <c r="G141" s="382"/>
      <c r="H141" s="382"/>
      <c r="I141" s="382"/>
      <c r="J141" s="383"/>
      <c r="K141" s="383"/>
      <c r="L141" s="383"/>
      <c r="M141" s="383"/>
      <c r="N141" s="382"/>
      <c r="O141" s="383"/>
      <c r="P141" s="516"/>
      <c r="Q141" s="516"/>
      <c r="R141" s="516"/>
      <c r="S141" s="516"/>
      <c r="T141" s="516"/>
      <c r="U141" s="516"/>
      <c r="V141" s="516"/>
      <c r="W141" s="384"/>
      <c r="X141" s="384"/>
      <c r="Y141" s="384"/>
      <c r="Z141" s="384"/>
      <c r="AA141" s="384"/>
      <c r="AB141" s="384"/>
      <c r="AC141" s="384"/>
      <c r="AD141" s="384"/>
      <c r="AE141" s="384"/>
      <c r="AF141" s="384"/>
      <c r="AG141" s="384"/>
      <c r="AH141" s="384"/>
      <c r="AI141" s="384"/>
      <c r="AJ141" s="384"/>
    </row>
    <row r="142" spans="1:36">
      <c r="A142" s="161"/>
      <c r="B142" s="161"/>
      <c r="C142" s="382"/>
      <c r="D142" s="382"/>
      <c r="E142" s="382"/>
      <c r="F142" s="382"/>
      <c r="G142" s="382"/>
      <c r="H142" s="382"/>
      <c r="I142" s="382"/>
      <c r="J142" s="383"/>
      <c r="K142" s="383"/>
      <c r="L142" s="383"/>
      <c r="M142" s="383"/>
      <c r="N142" s="382"/>
      <c r="O142" s="383"/>
      <c r="P142" s="516"/>
      <c r="Q142" s="516"/>
      <c r="R142" s="516"/>
      <c r="S142" s="516"/>
      <c r="T142" s="516"/>
      <c r="U142" s="516"/>
      <c r="V142" s="516"/>
      <c r="W142" s="384"/>
      <c r="X142" s="384"/>
      <c r="Y142" s="384"/>
      <c r="Z142" s="384"/>
      <c r="AA142" s="384"/>
      <c r="AB142" s="384"/>
      <c r="AC142" s="384"/>
      <c r="AD142" s="384"/>
      <c r="AE142" s="384"/>
      <c r="AF142" s="384"/>
      <c r="AG142" s="384"/>
      <c r="AH142" s="384"/>
      <c r="AI142" s="384"/>
      <c r="AJ142" s="384"/>
    </row>
    <row r="143" spans="1:36">
      <c r="A143" s="161"/>
      <c r="B143" s="161"/>
      <c r="C143" s="382"/>
      <c r="D143" s="382"/>
      <c r="E143" s="382"/>
      <c r="F143" s="382"/>
      <c r="G143" s="382"/>
      <c r="H143" s="382"/>
      <c r="I143" s="382"/>
      <c r="J143" s="383"/>
      <c r="K143" s="383"/>
      <c r="L143" s="383"/>
      <c r="M143" s="383"/>
      <c r="N143" s="382"/>
      <c r="O143" s="383"/>
      <c r="P143" s="516"/>
      <c r="Q143" s="516"/>
      <c r="R143" s="516"/>
      <c r="S143" s="516"/>
      <c r="T143" s="516"/>
      <c r="U143" s="516"/>
      <c r="V143" s="516"/>
      <c r="W143" s="384"/>
      <c r="X143" s="384"/>
      <c r="Y143" s="384"/>
      <c r="Z143" s="384"/>
      <c r="AA143" s="384"/>
      <c r="AB143" s="384"/>
      <c r="AC143" s="384"/>
      <c r="AD143" s="384"/>
      <c r="AE143" s="384"/>
      <c r="AF143" s="384"/>
      <c r="AG143" s="384"/>
      <c r="AH143" s="384"/>
      <c r="AI143" s="384"/>
      <c r="AJ143" s="384"/>
    </row>
    <row r="144" spans="1:36">
      <c r="A144" s="161"/>
      <c r="B144" s="161"/>
      <c r="C144" s="382"/>
      <c r="D144" s="382"/>
      <c r="E144" s="382"/>
      <c r="F144" s="382"/>
      <c r="G144" s="382"/>
      <c r="H144" s="382"/>
      <c r="I144" s="382"/>
      <c r="J144" s="383"/>
      <c r="K144" s="383"/>
      <c r="L144" s="383"/>
      <c r="M144" s="383"/>
      <c r="N144" s="382"/>
      <c r="O144" s="383"/>
      <c r="P144" s="516"/>
      <c r="Q144" s="516"/>
      <c r="R144" s="516"/>
      <c r="S144" s="516"/>
      <c r="T144" s="516"/>
      <c r="U144" s="516"/>
      <c r="V144" s="516"/>
      <c r="W144" s="384"/>
      <c r="X144" s="384"/>
      <c r="Y144" s="384"/>
      <c r="Z144" s="384"/>
      <c r="AA144" s="384"/>
      <c r="AB144" s="384"/>
      <c r="AC144" s="384"/>
      <c r="AD144" s="384"/>
      <c r="AE144" s="384"/>
      <c r="AF144" s="384"/>
      <c r="AG144" s="384"/>
      <c r="AH144" s="384"/>
      <c r="AI144" s="384"/>
      <c r="AJ144" s="384"/>
    </row>
    <row r="145" spans="1:36">
      <c r="A145" s="161"/>
      <c r="B145" s="161"/>
      <c r="C145" s="382"/>
      <c r="D145" s="382"/>
      <c r="E145" s="382"/>
      <c r="F145" s="382"/>
      <c r="G145" s="382"/>
      <c r="H145" s="382"/>
      <c r="I145" s="382"/>
      <c r="J145" s="383"/>
      <c r="K145" s="383"/>
      <c r="L145" s="383"/>
      <c r="M145" s="383"/>
      <c r="N145" s="382"/>
      <c r="O145" s="383"/>
      <c r="P145" s="516"/>
      <c r="Q145" s="516"/>
      <c r="R145" s="516"/>
      <c r="S145" s="516"/>
      <c r="T145" s="516"/>
      <c r="U145" s="516"/>
      <c r="V145" s="516"/>
      <c r="W145" s="384"/>
      <c r="X145" s="384"/>
      <c r="Y145" s="384"/>
      <c r="Z145" s="384"/>
      <c r="AA145" s="384"/>
      <c r="AB145" s="384"/>
      <c r="AC145" s="384"/>
      <c r="AD145" s="384"/>
      <c r="AE145" s="384"/>
      <c r="AF145" s="384"/>
      <c r="AG145" s="384"/>
      <c r="AH145" s="384"/>
      <c r="AI145" s="384"/>
      <c r="AJ145" s="384"/>
    </row>
    <row r="146" spans="1:36">
      <c r="A146" s="161"/>
      <c r="B146" s="161"/>
      <c r="C146" s="382"/>
      <c r="D146" s="382"/>
      <c r="E146" s="382"/>
      <c r="F146" s="382"/>
      <c r="G146" s="382"/>
      <c r="H146" s="382"/>
      <c r="I146" s="382"/>
      <c r="J146" s="383"/>
      <c r="K146" s="383"/>
      <c r="L146" s="383"/>
      <c r="M146" s="383"/>
      <c r="N146" s="382"/>
      <c r="O146" s="383"/>
      <c r="P146" s="516"/>
      <c r="Q146" s="516"/>
      <c r="R146" s="516"/>
      <c r="S146" s="516"/>
      <c r="T146" s="516"/>
      <c r="U146" s="516"/>
      <c r="V146" s="516"/>
      <c r="W146" s="384"/>
      <c r="X146" s="384"/>
      <c r="Y146" s="384"/>
      <c r="Z146" s="384"/>
      <c r="AA146" s="384"/>
      <c r="AB146" s="384"/>
      <c r="AC146" s="384"/>
      <c r="AD146" s="384"/>
      <c r="AE146" s="384"/>
      <c r="AF146" s="384"/>
      <c r="AG146" s="384"/>
      <c r="AH146" s="384"/>
      <c r="AI146" s="384"/>
      <c r="AJ146" s="384"/>
    </row>
    <row r="147" spans="1:36">
      <c r="A147" s="161"/>
      <c r="B147" s="161"/>
      <c r="C147" s="382"/>
      <c r="D147" s="382"/>
      <c r="E147" s="382"/>
      <c r="F147" s="382"/>
      <c r="G147" s="382"/>
      <c r="H147" s="382"/>
      <c r="I147" s="382"/>
      <c r="J147" s="383"/>
      <c r="K147" s="383"/>
      <c r="L147" s="383"/>
      <c r="M147" s="383"/>
      <c r="N147" s="382"/>
      <c r="O147" s="383"/>
      <c r="P147" s="516"/>
      <c r="Q147" s="516"/>
      <c r="R147" s="516"/>
      <c r="S147" s="516"/>
      <c r="T147" s="516"/>
      <c r="U147" s="516"/>
      <c r="V147" s="516"/>
      <c r="W147" s="384"/>
      <c r="X147" s="384"/>
      <c r="Y147" s="384"/>
      <c r="Z147" s="384"/>
      <c r="AA147" s="384"/>
      <c r="AB147" s="384"/>
      <c r="AC147" s="384"/>
      <c r="AD147" s="384"/>
      <c r="AE147" s="384"/>
      <c r="AF147" s="384"/>
      <c r="AG147" s="384"/>
      <c r="AH147" s="384"/>
      <c r="AI147" s="384"/>
      <c r="AJ147" s="384"/>
    </row>
    <row r="148" spans="1:36">
      <c r="A148" s="161"/>
      <c r="B148" s="161"/>
      <c r="C148" s="382"/>
      <c r="D148" s="382"/>
      <c r="E148" s="382"/>
      <c r="F148" s="382"/>
      <c r="G148" s="382"/>
      <c r="H148" s="382"/>
      <c r="I148" s="382"/>
      <c r="J148" s="383"/>
      <c r="K148" s="383"/>
      <c r="L148" s="383"/>
      <c r="M148" s="383"/>
      <c r="N148" s="382"/>
      <c r="O148" s="383"/>
      <c r="P148" s="516"/>
      <c r="Q148" s="516"/>
      <c r="R148" s="516"/>
      <c r="S148" s="516"/>
      <c r="T148" s="516"/>
      <c r="U148" s="516"/>
      <c r="V148" s="516"/>
      <c r="W148" s="384"/>
      <c r="X148" s="384"/>
      <c r="Y148" s="384"/>
      <c r="Z148" s="384"/>
      <c r="AA148" s="384"/>
      <c r="AB148" s="384"/>
      <c r="AC148" s="384"/>
      <c r="AD148" s="384"/>
      <c r="AE148" s="384"/>
      <c r="AF148" s="384"/>
      <c r="AG148" s="384"/>
      <c r="AH148" s="384"/>
      <c r="AI148" s="384"/>
      <c r="AJ148" s="384"/>
    </row>
    <row r="149" spans="1:36">
      <c r="A149" s="161"/>
      <c r="B149" s="161"/>
      <c r="C149" s="382"/>
      <c r="D149" s="382"/>
      <c r="E149" s="382"/>
      <c r="F149" s="382"/>
      <c r="G149" s="382"/>
      <c r="H149" s="382"/>
      <c r="I149" s="382"/>
      <c r="J149" s="383"/>
      <c r="K149" s="383"/>
      <c r="L149" s="383"/>
      <c r="M149" s="383"/>
      <c r="N149" s="382"/>
      <c r="O149" s="383"/>
      <c r="P149" s="516"/>
      <c r="Q149" s="516"/>
      <c r="R149" s="516"/>
      <c r="S149" s="516"/>
      <c r="T149" s="516"/>
      <c r="U149" s="516"/>
      <c r="V149" s="516"/>
      <c r="W149" s="384"/>
      <c r="X149" s="384"/>
      <c r="Y149" s="384"/>
      <c r="Z149" s="384"/>
      <c r="AA149" s="384"/>
      <c r="AB149" s="384"/>
      <c r="AC149" s="384"/>
      <c r="AD149" s="384"/>
      <c r="AE149" s="384"/>
      <c r="AF149" s="384"/>
      <c r="AG149" s="384"/>
      <c r="AH149" s="384"/>
      <c r="AI149" s="384"/>
      <c r="AJ149" s="384"/>
    </row>
    <row r="150" spans="1:36">
      <c r="A150" s="161"/>
      <c r="B150" s="161"/>
      <c r="C150" s="382"/>
      <c r="D150" s="382"/>
      <c r="E150" s="382"/>
      <c r="F150" s="382"/>
      <c r="G150" s="382"/>
      <c r="H150" s="382"/>
      <c r="I150" s="382"/>
      <c r="J150" s="383"/>
      <c r="K150" s="383"/>
      <c r="L150" s="383"/>
      <c r="M150" s="383"/>
      <c r="N150" s="382"/>
      <c r="O150" s="383"/>
      <c r="P150" s="516"/>
      <c r="Q150" s="516"/>
      <c r="R150" s="516"/>
      <c r="S150" s="516"/>
      <c r="T150" s="516"/>
      <c r="U150" s="516"/>
      <c r="V150" s="516"/>
      <c r="W150" s="384"/>
      <c r="X150" s="384"/>
      <c r="Y150" s="384"/>
      <c r="Z150" s="384"/>
      <c r="AA150" s="384"/>
      <c r="AB150" s="384"/>
      <c r="AC150" s="384"/>
      <c r="AD150" s="384"/>
      <c r="AE150" s="384"/>
      <c r="AF150" s="384"/>
      <c r="AG150" s="384"/>
      <c r="AH150" s="384"/>
      <c r="AI150" s="384"/>
      <c r="AJ150" s="384"/>
    </row>
    <row r="151" spans="1:36">
      <c r="A151" s="161"/>
      <c r="B151" s="161"/>
      <c r="C151" s="382"/>
      <c r="D151" s="382"/>
      <c r="E151" s="382"/>
      <c r="F151" s="382"/>
      <c r="G151" s="382"/>
      <c r="H151" s="382"/>
      <c r="I151" s="382"/>
      <c r="J151" s="383"/>
      <c r="K151" s="383"/>
      <c r="L151" s="383"/>
      <c r="M151" s="383"/>
      <c r="N151" s="382"/>
      <c r="O151" s="383"/>
      <c r="P151" s="516"/>
      <c r="Q151" s="516"/>
      <c r="R151" s="516"/>
      <c r="S151" s="516"/>
      <c r="T151" s="516"/>
      <c r="U151" s="516"/>
      <c r="V151" s="516"/>
      <c r="W151" s="384"/>
      <c r="X151" s="384"/>
      <c r="Y151" s="384"/>
      <c r="Z151" s="384"/>
      <c r="AA151" s="384"/>
      <c r="AB151" s="384"/>
      <c r="AC151" s="384"/>
      <c r="AD151" s="384"/>
      <c r="AE151" s="384"/>
      <c r="AF151" s="384"/>
      <c r="AG151" s="384"/>
      <c r="AH151" s="384"/>
      <c r="AI151" s="384"/>
      <c r="AJ151" s="384"/>
    </row>
    <row r="152" spans="1:36">
      <c r="A152" s="161"/>
      <c r="B152" s="161"/>
      <c r="C152" s="382"/>
      <c r="D152" s="382"/>
      <c r="E152" s="382"/>
      <c r="F152" s="382"/>
      <c r="G152" s="382"/>
      <c r="H152" s="382"/>
      <c r="I152" s="382"/>
      <c r="J152" s="383"/>
      <c r="K152" s="383"/>
      <c r="L152" s="383"/>
      <c r="M152" s="383"/>
      <c r="N152" s="382"/>
      <c r="O152" s="383"/>
      <c r="P152" s="516"/>
      <c r="Q152" s="516"/>
      <c r="R152" s="516"/>
      <c r="S152" s="516"/>
      <c r="T152" s="516"/>
      <c r="U152" s="516"/>
      <c r="V152" s="516"/>
      <c r="W152" s="384"/>
      <c r="X152" s="384"/>
      <c r="Y152" s="384"/>
      <c r="Z152" s="384"/>
      <c r="AA152" s="384"/>
      <c r="AB152" s="384"/>
      <c r="AC152" s="384"/>
      <c r="AD152" s="384"/>
      <c r="AE152" s="384"/>
      <c r="AF152" s="384"/>
      <c r="AG152" s="384"/>
      <c r="AH152" s="384"/>
      <c r="AI152" s="384"/>
      <c r="AJ152" s="384"/>
    </row>
    <row r="153" spans="1:36">
      <c r="A153" s="161"/>
      <c r="B153" s="161"/>
      <c r="C153" s="382"/>
      <c r="D153" s="382"/>
      <c r="E153" s="382"/>
      <c r="F153" s="382"/>
      <c r="G153" s="382"/>
      <c r="H153" s="382"/>
      <c r="I153" s="382"/>
      <c r="J153" s="383"/>
      <c r="K153" s="383"/>
      <c r="L153" s="383"/>
      <c r="M153" s="383"/>
      <c r="N153" s="382"/>
      <c r="O153" s="383"/>
      <c r="P153" s="516"/>
      <c r="Q153" s="516"/>
      <c r="R153" s="516"/>
      <c r="S153" s="516"/>
      <c r="T153" s="516"/>
      <c r="U153" s="516"/>
      <c r="V153" s="516"/>
      <c r="W153" s="384"/>
      <c r="X153" s="384"/>
      <c r="Y153" s="384"/>
      <c r="Z153" s="384"/>
      <c r="AA153" s="384"/>
      <c r="AB153" s="384"/>
      <c r="AC153" s="384"/>
      <c r="AD153" s="384"/>
      <c r="AE153" s="384"/>
      <c r="AF153" s="384"/>
      <c r="AG153" s="384"/>
      <c r="AH153" s="384"/>
      <c r="AI153" s="384"/>
      <c r="AJ153" s="384"/>
    </row>
    <row r="154" spans="1:36">
      <c r="A154" s="161"/>
      <c r="B154" s="161"/>
      <c r="C154" s="382"/>
      <c r="D154" s="382"/>
      <c r="E154" s="382"/>
      <c r="F154" s="382"/>
      <c r="G154" s="382"/>
      <c r="H154" s="382"/>
      <c r="I154" s="382"/>
      <c r="J154" s="383"/>
      <c r="K154" s="383"/>
      <c r="L154" s="383"/>
      <c r="M154" s="383"/>
      <c r="N154" s="382"/>
      <c r="O154" s="383"/>
      <c r="P154" s="516"/>
      <c r="Q154" s="516"/>
      <c r="R154" s="516"/>
      <c r="S154" s="516"/>
      <c r="T154" s="516"/>
      <c r="U154" s="516"/>
      <c r="V154" s="516"/>
      <c r="W154" s="384"/>
      <c r="X154" s="384"/>
      <c r="Y154" s="384"/>
      <c r="Z154" s="384"/>
      <c r="AA154" s="384"/>
      <c r="AB154" s="384"/>
      <c r="AC154" s="384"/>
      <c r="AD154" s="384"/>
      <c r="AE154" s="384"/>
      <c r="AF154" s="384"/>
      <c r="AG154" s="384"/>
      <c r="AH154" s="384"/>
      <c r="AI154" s="384"/>
      <c r="AJ154" s="384"/>
    </row>
    <row r="155" spans="1:36">
      <c r="A155" s="161"/>
      <c r="B155" s="161"/>
      <c r="C155" s="382"/>
      <c r="D155" s="382"/>
      <c r="E155" s="382"/>
      <c r="F155" s="382"/>
      <c r="G155" s="382"/>
      <c r="H155" s="382"/>
      <c r="I155" s="382"/>
      <c r="J155" s="383"/>
      <c r="K155" s="383"/>
      <c r="L155" s="383"/>
      <c r="M155" s="383"/>
      <c r="N155" s="382"/>
      <c r="O155" s="383"/>
      <c r="P155" s="516"/>
      <c r="Q155" s="516"/>
      <c r="R155" s="516"/>
      <c r="S155" s="516"/>
      <c r="T155" s="516"/>
      <c r="U155" s="516"/>
      <c r="V155" s="516"/>
      <c r="W155" s="384"/>
      <c r="X155" s="384"/>
      <c r="Y155" s="384"/>
      <c r="Z155" s="384"/>
      <c r="AA155" s="384"/>
      <c r="AB155" s="384"/>
      <c r="AC155" s="384"/>
      <c r="AD155" s="384"/>
      <c r="AE155" s="384"/>
      <c r="AF155" s="384"/>
      <c r="AG155" s="384"/>
      <c r="AH155" s="384"/>
      <c r="AI155" s="384"/>
      <c r="AJ155" s="384"/>
    </row>
    <row r="156" spans="1:36">
      <c r="A156" s="161"/>
      <c r="B156" s="161"/>
      <c r="C156" s="382"/>
      <c r="D156" s="382"/>
      <c r="E156" s="382"/>
      <c r="F156" s="382"/>
      <c r="G156" s="382"/>
      <c r="H156" s="382"/>
      <c r="I156" s="382"/>
      <c r="J156" s="383"/>
      <c r="K156" s="383"/>
      <c r="L156" s="383"/>
      <c r="M156" s="383"/>
      <c r="N156" s="382"/>
      <c r="O156" s="383"/>
      <c r="P156" s="516"/>
      <c r="Q156" s="516"/>
      <c r="R156" s="516"/>
      <c r="S156" s="516"/>
      <c r="T156" s="516"/>
      <c r="U156" s="516"/>
      <c r="V156" s="516"/>
      <c r="W156" s="384"/>
      <c r="X156" s="384"/>
      <c r="Y156" s="384"/>
      <c r="Z156" s="384"/>
      <c r="AA156" s="384"/>
      <c r="AB156" s="384"/>
      <c r="AC156" s="384"/>
      <c r="AD156" s="384"/>
      <c r="AE156" s="384"/>
      <c r="AF156" s="384"/>
      <c r="AG156" s="384"/>
      <c r="AH156" s="384"/>
      <c r="AI156" s="384"/>
      <c r="AJ156" s="384"/>
    </row>
    <row r="157" spans="1:36">
      <c r="A157" s="161"/>
      <c r="B157" s="161"/>
      <c r="C157" s="382"/>
      <c r="D157" s="382"/>
      <c r="E157" s="382"/>
      <c r="F157" s="382"/>
      <c r="G157" s="382"/>
      <c r="H157" s="382"/>
      <c r="I157" s="382"/>
      <c r="J157" s="383"/>
      <c r="K157" s="383"/>
      <c r="L157" s="383"/>
      <c r="M157" s="383"/>
      <c r="N157" s="382"/>
      <c r="O157" s="383"/>
      <c r="P157" s="516"/>
      <c r="Q157" s="516"/>
      <c r="R157" s="516"/>
      <c r="S157" s="516"/>
      <c r="T157" s="516"/>
      <c r="U157" s="516"/>
      <c r="V157" s="516"/>
      <c r="W157" s="384"/>
      <c r="X157" s="384"/>
      <c r="Y157" s="384"/>
      <c r="Z157" s="384"/>
      <c r="AA157" s="384"/>
      <c r="AB157" s="384"/>
      <c r="AC157" s="384"/>
      <c r="AD157" s="384"/>
      <c r="AE157" s="384"/>
      <c r="AF157" s="384"/>
      <c r="AG157" s="384"/>
      <c r="AH157" s="384"/>
      <c r="AI157" s="384"/>
      <c r="AJ157" s="384"/>
    </row>
    <row r="158" spans="1:36">
      <c r="A158" s="161"/>
      <c r="B158" s="161"/>
      <c r="C158" s="382"/>
      <c r="D158" s="382"/>
      <c r="E158" s="382"/>
      <c r="F158" s="382"/>
      <c r="G158" s="382"/>
      <c r="H158" s="382"/>
      <c r="I158" s="382"/>
      <c r="J158" s="383"/>
      <c r="K158" s="383"/>
      <c r="L158" s="383"/>
      <c r="M158" s="383"/>
      <c r="N158" s="382"/>
      <c r="O158" s="383"/>
      <c r="P158" s="516"/>
      <c r="Q158" s="516"/>
      <c r="R158" s="516"/>
      <c r="S158" s="516"/>
      <c r="T158" s="516"/>
      <c r="U158" s="516"/>
      <c r="V158" s="516"/>
      <c r="W158" s="384"/>
      <c r="X158" s="384"/>
      <c r="Y158" s="384"/>
      <c r="Z158" s="384"/>
      <c r="AA158" s="384"/>
      <c r="AB158" s="384"/>
      <c r="AC158" s="384"/>
      <c r="AD158" s="384"/>
      <c r="AE158" s="384"/>
      <c r="AF158" s="384"/>
      <c r="AG158" s="384"/>
      <c r="AH158" s="384"/>
      <c r="AI158" s="384"/>
      <c r="AJ158" s="384"/>
    </row>
    <row r="159" spans="1:36">
      <c r="A159" s="161"/>
      <c r="B159" s="161"/>
      <c r="C159" s="382"/>
      <c r="D159" s="382"/>
      <c r="E159" s="382"/>
      <c r="F159" s="382"/>
      <c r="G159" s="382"/>
      <c r="H159" s="382"/>
      <c r="I159" s="382"/>
      <c r="J159" s="383"/>
      <c r="K159" s="383"/>
      <c r="L159" s="383"/>
      <c r="M159" s="383"/>
      <c r="N159" s="382"/>
      <c r="O159" s="383"/>
      <c r="P159" s="516"/>
      <c r="Q159" s="516"/>
      <c r="R159" s="516"/>
      <c r="S159" s="516"/>
      <c r="T159" s="516"/>
      <c r="U159" s="516"/>
      <c r="V159" s="516"/>
      <c r="W159" s="384"/>
      <c r="X159" s="384"/>
      <c r="Y159" s="384"/>
      <c r="Z159" s="384"/>
      <c r="AA159" s="384"/>
      <c r="AB159" s="384"/>
      <c r="AC159" s="384"/>
      <c r="AD159" s="384"/>
      <c r="AE159" s="384"/>
      <c r="AF159" s="384"/>
      <c r="AG159" s="384"/>
      <c r="AH159" s="384"/>
      <c r="AI159" s="384"/>
      <c r="AJ159" s="384"/>
    </row>
    <row r="160" spans="1:36">
      <c r="A160" s="161"/>
      <c r="B160" s="161"/>
      <c r="C160" s="382"/>
      <c r="D160" s="382"/>
      <c r="E160" s="382"/>
      <c r="F160" s="382"/>
      <c r="G160" s="382"/>
      <c r="H160" s="382"/>
      <c r="I160" s="382"/>
      <c r="J160" s="383"/>
      <c r="K160" s="383"/>
      <c r="L160" s="383"/>
      <c r="M160" s="383"/>
      <c r="N160" s="382"/>
      <c r="O160" s="383"/>
      <c r="P160" s="516"/>
      <c r="Q160" s="516"/>
      <c r="R160" s="516"/>
      <c r="S160" s="516"/>
      <c r="T160" s="516"/>
      <c r="U160" s="516"/>
      <c r="V160" s="516"/>
      <c r="W160" s="384"/>
      <c r="X160" s="384"/>
      <c r="Y160" s="384"/>
      <c r="Z160" s="384"/>
      <c r="AA160" s="384"/>
      <c r="AB160" s="384"/>
      <c r="AC160" s="384"/>
      <c r="AD160" s="384"/>
      <c r="AE160" s="384"/>
      <c r="AF160" s="384"/>
      <c r="AG160" s="384"/>
      <c r="AH160" s="384"/>
      <c r="AI160" s="384"/>
      <c r="AJ160" s="384"/>
    </row>
    <row r="161" spans="1:36">
      <c r="A161" s="161"/>
      <c r="B161" s="161"/>
      <c r="C161" s="382"/>
      <c r="D161" s="382"/>
      <c r="E161" s="382"/>
      <c r="F161" s="382"/>
      <c r="G161" s="382"/>
      <c r="H161" s="382"/>
      <c r="I161" s="382"/>
      <c r="J161" s="383"/>
      <c r="K161" s="383"/>
      <c r="L161" s="383"/>
      <c r="M161" s="383"/>
      <c r="N161" s="382"/>
      <c r="O161" s="383"/>
      <c r="P161" s="516"/>
      <c r="Q161" s="516"/>
      <c r="R161" s="516"/>
      <c r="S161" s="516"/>
      <c r="T161" s="516"/>
      <c r="U161" s="516"/>
      <c r="V161" s="516"/>
      <c r="W161" s="384"/>
      <c r="X161" s="384"/>
      <c r="Y161" s="384"/>
      <c r="Z161" s="384"/>
      <c r="AA161" s="384"/>
      <c r="AB161" s="384"/>
      <c r="AC161" s="384"/>
      <c r="AD161" s="384"/>
      <c r="AE161" s="384"/>
      <c r="AF161" s="384"/>
      <c r="AG161" s="384"/>
      <c r="AH161" s="384"/>
      <c r="AI161" s="384"/>
      <c r="AJ161" s="384"/>
    </row>
    <row r="162" spans="1:36">
      <c r="A162" s="161"/>
      <c r="B162" s="161"/>
      <c r="C162" s="382"/>
      <c r="D162" s="382"/>
      <c r="E162" s="382"/>
      <c r="F162" s="382"/>
      <c r="G162" s="382"/>
      <c r="H162" s="382"/>
      <c r="I162" s="382"/>
      <c r="J162" s="383"/>
      <c r="K162" s="383"/>
      <c r="L162" s="383"/>
      <c r="M162" s="383"/>
      <c r="N162" s="382"/>
      <c r="O162" s="383"/>
      <c r="P162" s="516"/>
      <c r="Q162" s="516"/>
      <c r="R162" s="516"/>
      <c r="S162" s="516"/>
      <c r="T162" s="516"/>
      <c r="U162" s="516"/>
      <c r="V162" s="516"/>
      <c r="W162" s="384"/>
      <c r="X162" s="384"/>
      <c r="Y162" s="384"/>
      <c r="Z162" s="384"/>
      <c r="AA162" s="384"/>
      <c r="AB162" s="384"/>
      <c r="AC162" s="384"/>
      <c r="AD162" s="384"/>
      <c r="AE162" s="384"/>
      <c r="AF162" s="384"/>
      <c r="AG162" s="384"/>
      <c r="AH162" s="384"/>
      <c r="AI162" s="384"/>
      <c r="AJ162" s="384"/>
    </row>
    <row r="163" spans="1:36">
      <c r="A163" s="161"/>
      <c r="B163" s="161"/>
      <c r="C163" s="382"/>
      <c r="D163" s="382"/>
      <c r="E163" s="382"/>
      <c r="F163" s="382"/>
      <c r="G163" s="382"/>
      <c r="H163" s="382"/>
      <c r="I163" s="382"/>
      <c r="J163" s="383"/>
      <c r="K163" s="383"/>
      <c r="L163" s="383"/>
      <c r="M163" s="383"/>
      <c r="N163" s="382"/>
      <c r="O163" s="383"/>
      <c r="P163" s="516"/>
      <c r="Q163" s="516"/>
      <c r="R163" s="516"/>
      <c r="S163" s="516"/>
      <c r="T163" s="516"/>
      <c r="U163" s="516"/>
      <c r="V163" s="516"/>
      <c r="W163" s="384"/>
      <c r="X163" s="384"/>
      <c r="Y163" s="384"/>
      <c r="Z163" s="384"/>
      <c r="AA163" s="384"/>
      <c r="AB163" s="384"/>
      <c r="AC163" s="384"/>
      <c r="AD163" s="384"/>
      <c r="AE163" s="384"/>
      <c r="AF163" s="384"/>
      <c r="AG163" s="384"/>
      <c r="AH163" s="384"/>
      <c r="AI163" s="384"/>
      <c r="AJ163" s="384"/>
    </row>
    <row r="164" spans="1:36">
      <c r="A164" s="161"/>
      <c r="B164" s="161"/>
      <c r="C164" s="382"/>
      <c r="D164" s="382"/>
      <c r="E164" s="382"/>
      <c r="F164" s="382"/>
      <c r="G164" s="382"/>
      <c r="H164" s="382"/>
      <c r="I164" s="382"/>
      <c r="J164" s="383"/>
      <c r="K164" s="383"/>
      <c r="L164" s="383"/>
      <c r="M164" s="383"/>
      <c r="N164" s="382"/>
      <c r="O164" s="383"/>
      <c r="P164" s="516"/>
      <c r="Q164" s="516"/>
      <c r="R164" s="516"/>
      <c r="S164" s="516"/>
      <c r="T164" s="516"/>
      <c r="U164" s="516"/>
      <c r="V164" s="516"/>
      <c r="W164" s="384"/>
      <c r="X164" s="384"/>
      <c r="Y164" s="384"/>
      <c r="Z164" s="384"/>
      <c r="AA164" s="384"/>
      <c r="AB164" s="384"/>
      <c r="AC164" s="384"/>
      <c r="AD164" s="384"/>
      <c r="AE164" s="384"/>
      <c r="AF164" s="384"/>
      <c r="AG164" s="384"/>
      <c r="AH164" s="384"/>
      <c r="AI164" s="384"/>
      <c r="AJ164" s="384"/>
    </row>
    <row r="165" spans="1:36">
      <c r="A165" s="161"/>
      <c r="B165" s="161"/>
      <c r="C165" s="382"/>
      <c r="D165" s="382"/>
      <c r="E165" s="382"/>
      <c r="F165" s="382"/>
      <c r="G165" s="382"/>
      <c r="H165" s="382"/>
      <c r="I165" s="382"/>
      <c r="J165" s="383"/>
      <c r="K165" s="383"/>
      <c r="L165" s="383"/>
      <c r="M165" s="383"/>
      <c r="N165" s="382"/>
      <c r="O165" s="383"/>
      <c r="P165" s="516"/>
      <c r="Q165" s="516"/>
      <c r="R165" s="516"/>
      <c r="S165" s="516"/>
      <c r="T165" s="516"/>
      <c r="U165" s="516"/>
      <c r="V165" s="516"/>
      <c r="W165" s="384"/>
      <c r="X165" s="384"/>
      <c r="Y165" s="384"/>
      <c r="Z165" s="384"/>
      <c r="AA165" s="384"/>
      <c r="AB165" s="384"/>
      <c r="AC165" s="384"/>
      <c r="AD165" s="384"/>
      <c r="AE165" s="384"/>
      <c r="AF165" s="384"/>
      <c r="AG165" s="384"/>
      <c r="AH165" s="384"/>
      <c r="AI165" s="384"/>
      <c r="AJ165" s="384"/>
    </row>
    <row r="166" spans="1:36">
      <c r="A166" s="161"/>
      <c r="B166" s="161"/>
      <c r="C166" s="382"/>
      <c r="D166" s="382"/>
      <c r="E166" s="382"/>
      <c r="F166" s="382"/>
      <c r="G166" s="382"/>
      <c r="H166" s="382"/>
      <c r="I166" s="382"/>
      <c r="J166" s="383"/>
      <c r="K166" s="383"/>
      <c r="L166" s="383"/>
      <c r="M166" s="383"/>
      <c r="N166" s="382"/>
      <c r="O166" s="383"/>
      <c r="P166" s="516"/>
      <c r="Q166" s="516"/>
      <c r="R166" s="516"/>
      <c r="S166" s="516"/>
      <c r="T166" s="516"/>
      <c r="U166" s="516"/>
      <c r="V166" s="516"/>
      <c r="W166" s="384"/>
      <c r="X166" s="384"/>
      <c r="Y166" s="384"/>
      <c r="Z166" s="384"/>
      <c r="AA166" s="384"/>
      <c r="AB166" s="384"/>
      <c r="AC166" s="384"/>
      <c r="AD166" s="384"/>
      <c r="AE166" s="384"/>
      <c r="AF166" s="384"/>
      <c r="AG166" s="384"/>
      <c r="AH166" s="384"/>
      <c r="AI166" s="384"/>
      <c r="AJ166" s="384"/>
    </row>
    <row r="167" spans="1:36">
      <c r="A167" s="161"/>
      <c r="B167" s="161"/>
      <c r="C167" s="382"/>
      <c r="D167" s="382"/>
      <c r="E167" s="382"/>
      <c r="F167" s="382"/>
      <c r="G167" s="382"/>
      <c r="H167" s="382"/>
      <c r="I167" s="382"/>
      <c r="J167" s="383"/>
      <c r="K167" s="383"/>
      <c r="L167" s="383"/>
      <c r="M167" s="383"/>
      <c r="N167" s="382"/>
      <c r="O167" s="383"/>
      <c r="P167" s="516"/>
      <c r="Q167" s="516"/>
      <c r="R167" s="516"/>
      <c r="S167" s="516"/>
      <c r="T167" s="516"/>
      <c r="U167" s="516"/>
      <c r="V167" s="516"/>
      <c r="W167" s="384"/>
      <c r="X167" s="384"/>
      <c r="Y167" s="384"/>
      <c r="Z167" s="384"/>
      <c r="AA167" s="384"/>
      <c r="AB167" s="384"/>
      <c r="AC167" s="384"/>
      <c r="AD167" s="384"/>
      <c r="AE167" s="384"/>
      <c r="AF167" s="384"/>
      <c r="AG167" s="384"/>
      <c r="AH167" s="384"/>
      <c r="AI167" s="384"/>
      <c r="AJ167" s="384"/>
    </row>
    <row r="168" spans="1:36">
      <c r="A168" s="161"/>
      <c r="B168" s="161"/>
      <c r="C168" s="382"/>
      <c r="D168" s="382"/>
      <c r="E168" s="382"/>
      <c r="F168" s="382"/>
      <c r="G168" s="382"/>
      <c r="H168" s="382"/>
      <c r="I168" s="382"/>
      <c r="J168" s="383"/>
      <c r="K168" s="383"/>
      <c r="L168" s="383"/>
      <c r="M168" s="383"/>
      <c r="N168" s="382"/>
      <c r="O168" s="383"/>
      <c r="P168" s="516"/>
      <c r="Q168" s="516"/>
      <c r="R168" s="516"/>
      <c r="S168" s="516"/>
      <c r="T168" s="516"/>
      <c r="U168" s="516"/>
      <c r="V168" s="516"/>
      <c r="W168" s="384"/>
      <c r="X168" s="384"/>
      <c r="Y168" s="384"/>
      <c r="Z168" s="384"/>
      <c r="AA168" s="384"/>
      <c r="AB168" s="384"/>
      <c r="AC168" s="384"/>
      <c r="AD168" s="384"/>
      <c r="AE168" s="384"/>
      <c r="AF168" s="384"/>
      <c r="AG168" s="384"/>
      <c r="AH168" s="384"/>
      <c r="AI168" s="384"/>
      <c r="AJ168" s="384"/>
    </row>
    <row r="169" spans="1:36">
      <c r="A169" s="161"/>
      <c r="B169" s="161"/>
      <c r="C169" s="382"/>
      <c r="D169" s="382"/>
      <c r="E169" s="382"/>
      <c r="F169" s="382"/>
      <c r="G169" s="382"/>
      <c r="H169" s="382"/>
      <c r="I169" s="382"/>
      <c r="J169" s="383"/>
      <c r="K169" s="383"/>
      <c r="L169" s="383"/>
      <c r="M169" s="383"/>
      <c r="N169" s="382"/>
      <c r="O169" s="383"/>
      <c r="P169" s="516"/>
      <c r="Q169" s="516"/>
      <c r="R169" s="516"/>
      <c r="S169" s="516"/>
      <c r="T169" s="516"/>
      <c r="U169" s="516"/>
      <c r="V169" s="516"/>
      <c r="W169" s="384"/>
      <c r="X169" s="384"/>
      <c r="Y169" s="384"/>
      <c r="Z169" s="384"/>
      <c r="AA169" s="384"/>
      <c r="AB169" s="384"/>
      <c r="AC169" s="384"/>
      <c r="AD169" s="384"/>
      <c r="AE169" s="384"/>
      <c r="AF169" s="384"/>
      <c r="AG169" s="384"/>
      <c r="AH169" s="384"/>
      <c r="AI169" s="384"/>
      <c r="AJ169" s="384"/>
    </row>
    <row r="170" spans="1:36">
      <c r="A170" s="161"/>
      <c r="B170" s="161"/>
      <c r="C170" s="382"/>
      <c r="D170" s="382"/>
      <c r="E170" s="382"/>
      <c r="F170" s="382"/>
      <c r="G170" s="382"/>
      <c r="H170" s="382"/>
      <c r="I170" s="382"/>
      <c r="J170" s="383"/>
      <c r="K170" s="383"/>
      <c r="L170" s="383"/>
      <c r="M170" s="383"/>
      <c r="N170" s="382"/>
      <c r="O170" s="383"/>
      <c r="P170" s="516"/>
      <c r="Q170" s="516"/>
      <c r="R170" s="516"/>
      <c r="S170" s="516"/>
      <c r="T170" s="516"/>
      <c r="U170" s="516"/>
      <c r="V170" s="516"/>
      <c r="W170" s="384"/>
      <c r="X170" s="384"/>
      <c r="Y170" s="384"/>
      <c r="Z170" s="384"/>
      <c r="AA170" s="384"/>
      <c r="AB170" s="384"/>
      <c r="AC170" s="384"/>
      <c r="AD170" s="384"/>
      <c r="AE170" s="384"/>
      <c r="AF170" s="384"/>
      <c r="AG170" s="384"/>
      <c r="AH170" s="384"/>
      <c r="AI170" s="384"/>
      <c r="AJ170" s="384"/>
    </row>
    <row r="171" spans="1:36">
      <c r="A171" s="161"/>
      <c r="B171" s="161"/>
      <c r="C171" s="382"/>
      <c r="D171" s="382"/>
      <c r="E171" s="382"/>
      <c r="F171" s="382"/>
      <c r="G171" s="382"/>
      <c r="H171" s="382"/>
      <c r="I171" s="382"/>
      <c r="J171" s="383"/>
      <c r="K171" s="383"/>
      <c r="L171" s="383"/>
      <c r="M171" s="383"/>
      <c r="N171" s="382"/>
      <c r="O171" s="383"/>
      <c r="P171" s="516"/>
      <c r="Q171" s="516"/>
      <c r="R171" s="516"/>
      <c r="S171" s="516"/>
      <c r="T171" s="516"/>
      <c r="U171" s="516"/>
      <c r="V171" s="516"/>
      <c r="W171" s="384"/>
      <c r="X171" s="384"/>
      <c r="Y171" s="384"/>
      <c r="Z171" s="384"/>
      <c r="AA171" s="384"/>
      <c r="AB171" s="384"/>
      <c r="AC171" s="384"/>
      <c r="AD171" s="384"/>
      <c r="AE171" s="384"/>
      <c r="AF171" s="384"/>
      <c r="AG171" s="384"/>
      <c r="AH171" s="384"/>
      <c r="AI171" s="384"/>
      <c r="AJ171" s="384"/>
    </row>
    <row r="172" spans="1:36">
      <c r="A172" s="161"/>
      <c r="B172" s="161"/>
      <c r="C172" s="382"/>
      <c r="D172" s="382"/>
      <c r="E172" s="382"/>
      <c r="F172" s="382"/>
      <c r="G172" s="382"/>
      <c r="H172" s="382"/>
      <c r="I172" s="382"/>
      <c r="J172" s="383"/>
      <c r="K172" s="383"/>
      <c r="L172" s="383"/>
      <c r="M172" s="383"/>
      <c r="N172" s="382"/>
      <c r="O172" s="383"/>
      <c r="P172" s="516"/>
      <c r="Q172" s="516"/>
      <c r="R172" s="516"/>
      <c r="S172" s="516"/>
      <c r="T172" s="516"/>
      <c r="U172" s="516"/>
      <c r="V172" s="516"/>
      <c r="W172" s="384"/>
      <c r="X172" s="384"/>
      <c r="Y172" s="384"/>
      <c r="Z172" s="384"/>
      <c r="AA172" s="384"/>
      <c r="AB172" s="384"/>
      <c r="AC172" s="384"/>
      <c r="AD172" s="384"/>
      <c r="AE172" s="384"/>
      <c r="AF172" s="384"/>
      <c r="AG172" s="384"/>
      <c r="AH172" s="384"/>
      <c r="AI172" s="384"/>
      <c r="AJ172" s="384"/>
    </row>
    <row r="173" spans="1:36">
      <c r="A173" s="161"/>
      <c r="B173" s="161"/>
      <c r="C173" s="382"/>
      <c r="D173" s="382"/>
      <c r="E173" s="382"/>
      <c r="F173" s="382"/>
      <c r="G173" s="382"/>
      <c r="H173" s="382"/>
      <c r="I173" s="382"/>
      <c r="J173" s="383"/>
      <c r="K173" s="383"/>
      <c r="L173" s="383"/>
      <c r="M173" s="383"/>
      <c r="N173" s="382"/>
      <c r="O173" s="383"/>
      <c r="P173" s="516"/>
      <c r="Q173" s="516"/>
      <c r="R173" s="516"/>
      <c r="S173" s="516"/>
      <c r="T173" s="516"/>
      <c r="U173" s="516"/>
      <c r="V173" s="516"/>
      <c r="W173" s="384"/>
      <c r="X173" s="384"/>
      <c r="Y173" s="384"/>
      <c r="Z173" s="384"/>
      <c r="AA173" s="384"/>
      <c r="AB173" s="384"/>
      <c r="AC173" s="384"/>
      <c r="AD173" s="384"/>
      <c r="AE173" s="384"/>
      <c r="AF173" s="384"/>
      <c r="AG173" s="384"/>
      <c r="AH173" s="384"/>
      <c r="AI173" s="384"/>
      <c r="AJ173" s="384"/>
    </row>
    <row r="174" spans="1:36">
      <c r="A174" s="161"/>
      <c r="B174" s="161"/>
      <c r="C174" s="382"/>
      <c r="D174" s="382"/>
      <c r="E174" s="382"/>
      <c r="F174" s="382"/>
      <c r="G174" s="382"/>
      <c r="H174" s="382"/>
      <c r="I174" s="382"/>
      <c r="J174" s="383"/>
      <c r="K174" s="383"/>
      <c r="L174" s="383"/>
      <c r="M174" s="383"/>
      <c r="N174" s="382"/>
      <c r="O174" s="383"/>
      <c r="P174" s="516"/>
      <c r="Q174" s="516"/>
      <c r="R174" s="516"/>
      <c r="S174" s="516"/>
      <c r="T174" s="516"/>
      <c r="U174" s="516"/>
      <c r="V174" s="516"/>
      <c r="W174" s="384"/>
      <c r="X174" s="384"/>
      <c r="Y174" s="384"/>
      <c r="Z174" s="384"/>
      <c r="AA174" s="384"/>
      <c r="AB174" s="384"/>
      <c r="AC174" s="384"/>
      <c r="AD174" s="384"/>
      <c r="AE174" s="384"/>
      <c r="AF174" s="384"/>
      <c r="AG174" s="384"/>
      <c r="AH174" s="384"/>
      <c r="AI174" s="384"/>
      <c r="AJ174" s="384"/>
    </row>
    <row r="175" spans="1:36">
      <c r="A175" s="161"/>
      <c r="B175" s="161"/>
      <c r="C175" s="382"/>
      <c r="D175" s="382"/>
      <c r="E175" s="382"/>
      <c r="F175" s="382"/>
      <c r="G175" s="382"/>
      <c r="H175" s="382"/>
      <c r="I175" s="382"/>
      <c r="J175" s="383"/>
      <c r="K175" s="383"/>
      <c r="L175" s="383"/>
      <c r="M175" s="383"/>
      <c r="N175" s="382"/>
      <c r="O175" s="383"/>
      <c r="P175" s="516"/>
      <c r="Q175" s="516"/>
      <c r="R175" s="516"/>
      <c r="S175" s="516"/>
      <c r="T175" s="516"/>
      <c r="U175" s="516"/>
      <c r="V175" s="516"/>
      <c r="W175" s="384"/>
      <c r="X175" s="384"/>
      <c r="Y175" s="384"/>
      <c r="Z175" s="384"/>
      <c r="AA175" s="384"/>
      <c r="AB175" s="384"/>
      <c r="AC175" s="384"/>
      <c r="AD175" s="384"/>
      <c r="AE175" s="384"/>
      <c r="AF175" s="384"/>
      <c r="AG175" s="384"/>
      <c r="AH175" s="384"/>
      <c r="AI175" s="384"/>
      <c r="AJ175" s="384"/>
    </row>
    <row r="176" spans="1:36">
      <c r="A176" s="161"/>
      <c r="B176" s="161"/>
      <c r="C176" s="382"/>
      <c r="D176" s="382"/>
      <c r="E176" s="382"/>
      <c r="F176" s="382"/>
      <c r="G176" s="382"/>
      <c r="H176" s="382"/>
      <c r="I176" s="382"/>
      <c r="J176" s="383"/>
      <c r="K176" s="383"/>
      <c r="L176" s="383"/>
      <c r="M176" s="383"/>
      <c r="N176" s="382"/>
      <c r="O176" s="383"/>
      <c r="P176" s="516"/>
      <c r="Q176" s="516"/>
      <c r="R176" s="516"/>
      <c r="S176" s="516"/>
      <c r="T176" s="516"/>
      <c r="U176" s="516"/>
      <c r="V176" s="516"/>
      <c r="W176" s="384"/>
      <c r="X176" s="384"/>
      <c r="Y176" s="384"/>
      <c r="Z176" s="384"/>
      <c r="AA176" s="384"/>
      <c r="AB176" s="384"/>
      <c r="AC176" s="384"/>
      <c r="AD176" s="384"/>
      <c r="AE176" s="384"/>
      <c r="AF176" s="384"/>
      <c r="AG176" s="384"/>
      <c r="AH176" s="384"/>
      <c r="AI176" s="384"/>
      <c r="AJ176" s="384"/>
    </row>
    <row r="177" spans="1:36">
      <c r="A177" s="161"/>
      <c r="B177" s="161"/>
      <c r="C177" s="382"/>
      <c r="D177" s="382"/>
      <c r="E177" s="382"/>
      <c r="F177" s="382"/>
      <c r="G177" s="382"/>
      <c r="H177" s="382"/>
      <c r="I177" s="382"/>
      <c r="J177" s="383"/>
      <c r="K177" s="383"/>
      <c r="L177" s="383"/>
      <c r="M177" s="383"/>
      <c r="N177" s="382"/>
      <c r="O177" s="383"/>
      <c r="P177" s="516"/>
      <c r="Q177" s="516"/>
      <c r="R177" s="516"/>
      <c r="S177" s="516"/>
      <c r="T177" s="516"/>
      <c r="U177" s="516"/>
      <c r="V177" s="516"/>
      <c r="W177" s="384"/>
      <c r="X177" s="384"/>
      <c r="Y177" s="384"/>
      <c r="Z177" s="384"/>
      <c r="AA177" s="384"/>
      <c r="AB177" s="384"/>
      <c r="AC177" s="384"/>
      <c r="AD177" s="384"/>
      <c r="AE177" s="384"/>
      <c r="AF177" s="384"/>
      <c r="AG177" s="384"/>
      <c r="AH177" s="384"/>
      <c r="AI177" s="384"/>
      <c r="AJ177" s="384"/>
    </row>
    <row r="178" spans="1:36">
      <c r="A178" s="161"/>
      <c r="B178" s="161"/>
      <c r="C178" s="382"/>
      <c r="D178" s="382"/>
      <c r="E178" s="382"/>
      <c r="F178" s="382"/>
      <c r="G178" s="382"/>
      <c r="H178" s="382"/>
      <c r="I178" s="382"/>
      <c r="J178" s="383"/>
      <c r="K178" s="383"/>
      <c r="L178" s="383"/>
      <c r="M178" s="383"/>
      <c r="N178" s="382"/>
      <c r="O178" s="383"/>
      <c r="P178" s="516"/>
      <c r="Q178" s="516"/>
      <c r="R178" s="516"/>
      <c r="S178" s="516"/>
      <c r="T178" s="516"/>
      <c r="U178" s="516"/>
      <c r="V178" s="516"/>
      <c r="W178" s="384"/>
      <c r="X178" s="384"/>
      <c r="Y178" s="384"/>
      <c r="Z178" s="384"/>
      <c r="AA178" s="384"/>
      <c r="AB178" s="384"/>
      <c r="AC178" s="384"/>
      <c r="AD178" s="384"/>
      <c r="AE178" s="384"/>
      <c r="AF178" s="384"/>
      <c r="AG178" s="384"/>
      <c r="AH178" s="384"/>
      <c r="AI178" s="384"/>
      <c r="AJ178" s="384"/>
    </row>
    <row r="179" spans="1:36">
      <c r="A179" s="161"/>
      <c r="B179" s="161"/>
      <c r="C179" s="382"/>
      <c r="D179" s="382"/>
      <c r="E179" s="382"/>
      <c r="F179" s="382"/>
      <c r="G179" s="382"/>
      <c r="H179" s="382"/>
      <c r="I179" s="382"/>
      <c r="J179" s="383"/>
      <c r="K179" s="383"/>
      <c r="L179" s="383"/>
      <c r="M179" s="383"/>
      <c r="N179" s="382"/>
      <c r="O179" s="383"/>
      <c r="P179" s="516"/>
      <c r="Q179" s="516"/>
      <c r="R179" s="516"/>
      <c r="S179" s="516"/>
      <c r="T179" s="516"/>
      <c r="U179" s="516"/>
      <c r="V179" s="516"/>
      <c r="W179" s="384"/>
      <c r="X179" s="384"/>
      <c r="Y179" s="384"/>
      <c r="Z179" s="384"/>
      <c r="AA179" s="384"/>
      <c r="AB179" s="384"/>
      <c r="AC179" s="384"/>
      <c r="AD179" s="384"/>
      <c r="AE179" s="384"/>
      <c r="AF179" s="384"/>
      <c r="AG179" s="384"/>
      <c r="AH179" s="384"/>
      <c r="AI179" s="384"/>
      <c r="AJ179" s="384"/>
    </row>
    <row r="180" spans="1:36">
      <c r="A180" s="161"/>
      <c r="B180" s="161"/>
      <c r="C180" s="382"/>
      <c r="D180" s="382"/>
      <c r="E180" s="382"/>
      <c r="F180" s="382"/>
      <c r="G180" s="382"/>
      <c r="H180" s="382"/>
      <c r="I180" s="382"/>
      <c r="J180" s="383"/>
      <c r="K180" s="383"/>
      <c r="L180" s="383"/>
      <c r="M180" s="383"/>
      <c r="N180" s="382"/>
      <c r="O180" s="383"/>
      <c r="P180" s="516"/>
      <c r="Q180" s="516"/>
      <c r="R180" s="516"/>
      <c r="S180" s="516"/>
      <c r="T180" s="516"/>
      <c r="U180" s="516"/>
      <c r="V180" s="516"/>
      <c r="W180" s="384"/>
      <c r="X180" s="384"/>
      <c r="Y180" s="384"/>
      <c r="Z180" s="384"/>
      <c r="AA180" s="384"/>
      <c r="AB180" s="384"/>
      <c r="AC180" s="384"/>
      <c r="AD180" s="384"/>
      <c r="AE180" s="384"/>
      <c r="AF180" s="384"/>
      <c r="AG180" s="384"/>
      <c r="AH180" s="384"/>
      <c r="AI180" s="384"/>
      <c r="AJ180" s="384"/>
    </row>
    <row r="181" spans="1:36">
      <c r="A181" s="161"/>
      <c r="B181" s="161"/>
      <c r="C181" s="382"/>
      <c r="D181" s="382"/>
      <c r="E181" s="382"/>
      <c r="F181" s="382"/>
      <c r="G181" s="382"/>
      <c r="H181" s="382"/>
      <c r="I181" s="382"/>
      <c r="J181" s="383"/>
      <c r="K181" s="383"/>
      <c r="L181" s="383"/>
      <c r="M181" s="383"/>
      <c r="N181" s="382"/>
      <c r="O181" s="383"/>
      <c r="P181" s="516"/>
      <c r="Q181" s="516"/>
      <c r="R181" s="516"/>
      <c r="S181" s="516"/>
      <c r="T181" s="516"/>
      <c r="U181" s="516"/>
      <c r="V181" s="516"/>
      <c r="W181" s="384"/>
      <c r="X181" s="384"/>
      <c r="Y181" s="384"/>
      <c r="Z181" s="384"/>
      <c r="AA181" s="384"/>
      <c r="AB181" s="384"/>
      <c r="AC181" s="384"/>
      <c r="AD181" s="384"/>
      <c r="AE181" s="384"/>
      <c r="AF181" s="384"/>
      <c r="AG181" s="384"/>
      <c r="AH181" s="384"/>
      <c r="AI181" s="384"/>
      <c r="AJ181" s="384"/>
    </row>
    <row r="182" spans="1:36">
      <c r="A182" s="161"/>
      <c r="B182" s="161"/>
      <c r="C182" s="382"/>
      <c r="D182" s="382"/>
      <c r="E182" s="382"/>
      <c r="F182" s="382"/>
      <c r="G182" s="382"/>
      <c r="H182" s="382"/>
      <c r="I182" s="382"/>
      <c r="J182" s="383"/>
      <c r="K182" s="383"/>
      <c r="L182" s="383"/>
      <c r="M182" s="383"/>
      <c r="N182" s="382"/>
      <c r="O182" s="383"/>
      <c r="P182" s="516"/>
      <c r="Q182" s="516"/>
      <c r="R182" s="516"/>
      <c r="S182" s="516"/>
      <c r="T182" s="516"/>
      <c r="U182" s="516"/>
      <c r="V182" s="516"/>
      <c r="W182" s="384"/>
      <c r="X182" s="384"/>
      <c r="Y182" s="384"/>
      <c r="Z182" s="384"/>
      <c r="AA182" s="384"/>
      <c r="AB182" s="384"/>
      <c r="AC182" s="384"/>
      <c r="AD182" s="384"/>
      <c r="AE182" s="384"/>
      <c r="AF182" s="384"/>
      <c r="AG182" s="384"/>
      <c r="AH182" s="384"/>
      <c r="AI182" s="384"/>
      <c r="AJ182" s="384"/>
    </row>
    <row r="183" spans="1:36">
      <c r="A183" s="161"/>
      <c r="B183" s="161"/>
      <c r="C183" s="382"/>
      <c r="D183" s="382"/>
      <c r="E183" s="382"/>
      <c r="F183" s="382"/>
      <c r="G183" s="382"/>
      <c r="H183" s="382"/>
      <c r="I183" s="382"/>
      <c r="J183" s="383"/>
      <c r="K183" s="383"/>
      <c r="L183" s="383"/>
      <c r="M183" s="383"/>
      <c r="N183" s="382"/>
      <c r="O183" s="383"/>
      <c r="P183" s="516"/>
      <c r="Q183" s="516"/>
      <c r="R183" s="516"/>
      <c r="S183" s="516"/>
      <c r="T183" s="516"/>
      <c r="U183" s="516"/>
      <c r="V183" s="516"/>
      <c r="W183" s="384"/>
      <c r="X183" s="384"/>
      <c r="Y183" s="384"/>
      <c r="Z183" s="384"/>
      <c r="AA183" s="384"/>
      <c r="AB183" s="384"/>
      <c r="AC183" s="384"/>
      <c r="AD183" s="384"/>
      <c r="AE183" s="384"/>
      <c r="AF183" s="384"/>
      <c r="AG183" s="384"/>
      <c r="AH183" s="384"/>
      <c r="AI183" s="384"/>
      <c r="AJ183" s="384"/>
    </row>
    <row r="184" spans="1:36">
      <c r="A184" s="161"/>
      <c r="B184" s="161"/>
      <c r="C184" s="382"/>
      <c r="D184" s="382"/>
      <c r="E184" s="382"/>
      <c r="F184" s="382"/>
      <c r="G184" s="382"/>
      <c r="H184" s="382"/>
      <c r="I184" s="382"/>
      <c r="J184" s="383"/>
      <c r="K184" s="383"/>
      <c r="L184" s="383"/>
      <c r="M184" s="383"/>
      <c r="N184" s="382"/>
      <c r="O184" s="383"/>
      <c r="P184" s="516"/>
      <c r="Q184" s="516"/>
      <c r="R184" s="516"/>
      <c r="S184" s="516"/>
      <c r="T184" s="516"/>
      <c r="U184" s="516"/>
      <c r="V184" s="516"/>
      <c r="W184" s="384"/>
      <c r="X184" s="384"/>
      <c r="Y184" s="384"/>
      <c r="Z184" s="384"/>
      <c r="AA184" s="384"/>
      <c r="AB184" s="384"/>
      <c r="AC184" s="384"/>
      <c r="AD184" s="384"/>
      <c r="AE184" s="384"/>
      <c r="AF184" s="384"/>
      <c r="AG184" s="384"/>
      <c r="AH184" s="384"/>
      <c r="AI184" s="384"/>
      <c r="AJ184" s="384"/>
    </row>
    <row r="185" spans="1:36">
      <c r="A185" s="161"/>
      <c r="B185" s="161"/>
      <c r="C185" s="382"/>
      <c r="D185" s="382"/>
      <c r="E185" s="382"/>
      <c r="F185" s="382"/>
      <c r="G185" s="382"/>
      <c r="H185" s="382"/>
      <c r="I185" s="382"/>
      <c r="J185" s="383"/>
      <c r="K185" s="383"/>
      <c r="L185" s="383"/>
      <c r="M185" s="383"/>
      <c r="N185" s="382"/>
      <c r="O185" s="383"/>
      <c r="P185" s="516"/>
      <c r="Q185" s="516"/>
      <c r="R185" s="516"/>
      <c r="S185" s="516"/>
      <c r="T185" s="516"/>
      <c r="U185" s="516"/>
      <c r="V185" s="516"/>
      <c r="W185" s="384"/>
      <c r="X185" s="384"/>
      <c r="Y185" s="384"/>
      <c r="Z185" s="384"/>
      <c r="AA185" s="384"/>
      <c r="AB185" s="384"/>
      <c r="AC185" s="384"/>
      <c r="AD185" s="384"/>
      <c r="AE185" s="384"/>
      <c r="AF185" s="384"/>
      <c r="AG185" s="384"/>
      <c r="AH185" s="384"/>
      <c r="AI185" s="384"/>
      <c r="AJ185" s="384"/>
    </row>
    <row r="186" spans="1:36">
      <c r="A186" s="161"/>
      <c r="B186" s="161"/>
      <c r="C186" s="382"/>
      <c r="D186" s="382"/>
      <c r="E186" s="382"/>
      <c r="F186" s="382"/>
      <c r="G186" s="382"/>
      <c r="H186" s="382"/>
      <c r="I186" s="382"/>
      <c r="J186" s="383"/>
      <c r="K186" s="383"/>
      <c r="L186" s="383"/>
      <c r="M186" s="383"/>
      <c r="N186" s="382"/>
      <c r="O186" s="383"/>
      <c r="P186" s="516"/>
      <c r="Q186" s="516"/>
      <c r="R186" s="516"/>
      <c r="S186" s="516"/>
      <c r="T186" s="516"/>
      <c r="U186" s="516"/>
      <c r="V186" s="516"/>
      <c r="W186" s="384"/>
      <c r="X186" s="384"/>
      <c r="Y186" s="384"/>
      <c r="Z186" s="384"/>
      <c r="AA186" s="384"/>
      <c r="AB186" s="384"/>
      <c r="AC186" s="384"/>
      <c r="AD186" s="384"/>
      <c r="AE186" s="384"/>
      <c r="AF186" s="384"/>
      <c r="AG186" s="384"/>
      <c r="AH186" s="384"/>
      <c r="AI186" s="384"/>
      <c r="AJ186" s="384"/>
    </row>
    <row r="187" spans="1:36">
      <c r="A187" s="161"/>
      <c r="B187" s="161"/>
      <c r="C187" s="382"/>
      <c r="D187" s="382"/>
      <c r="E187" s="382"/>
      <c r="F187" s="382"/>
      <c r="G187" s="382"/>
      <c r="H187" s="382"/>
      <c r="I187" s="382"/>
      <c r="J187" s="383"/>
      <c r="K187" s="383"/>
      <c r="L187" s="383"/>
      <c r="M187" s="383"/>
      <c r="N187" s="382"/>
      <c r="O187" s="383"/>
      <c r="P187" s="516"/>
      <c r="Q187" s="516"/>
      <c r="R187" s="516"/>
      <c r="S187" s="516"/>
      <c r="T187" s="516"/>
      <c r="U187" s="516"/>
      <c r="V187" s="516"/>
      <c r="W187" s="384"/>
      <c r="X187" s="384"/>
      <c r="Y187" s="384"/>
      <c r="Z187" s="384"/>
      <c r="AA187" s="384"/>
      <c r="AB187" s="384"/>
      <c r="AC187" s="384"/>
      <c r="AD187" s="384"/>
      <c r="AE187" s="384"/>
      <c r="AF187" s="384"/>
      <c r="AG187" s="384"/>
      <c r="AH187" s="384"/>
      <c r="AI187" s="384"/>
      <c r="AJ187" s="384"/>
    </row>
    <row r="188" spans="1:36">
      <c r="A188" s="161"/>
      <c r="B188" s="161"/>
      <c r="C188" s="382"/>
      <c r="D188" s="382"/>
      <c r="E188" s="382"/>
      <c r="F188" s="382"/>
      <c r="G188" s="382"/>
      <c r="H188" s="382"/>
      <c r="I188" s="382"/>
      <c r="J188" s="383"/>
      <c r="K188" s="383"/>
      <c r="L188" s="383"/>
      <c r="M188" s="383"/>
      <c r="N188" s="382"/>
      <c r="O188" s="383"/>
      <c r="P188" s="516"/>
      <c r="Q188" s="516"/>
      <c r="R188" s="516"/>
      <c r="S188" s="516"/>
      <c r="T188" s="516"/>
      <c r="U188" s="516"/>
      <c r="V188" s="516"/>
      <c r="W188" s="384"/>
      <c r="X188" s="384"/>
      <c r="Y188" s="384"/>
      <c r="Z188" s="384"/>
      <c r="AA188" s="384"/>
      <c r="AB188" s="384"/>
      <c r="AC188" s="384"/>
      <c r="AD188" s="384"/>
      <c r="AE188" s="384"/>
      <c r="AF188" s="384"/>
      <c r="AG188" s="384"/>
      <c r="AH188" s="384"/>
      <c r="AI188" s="384"/>
      <c r="AJ188" s="384"/>
    </row>
    <row r="189" spans="1:36">
      <c r="A189" s="161"/>
      <c r="B189" s="161"/>
      <c r="C189" s="382"/>
      <c r="D189" s="382"/>
      <c r="E189" s="382"/>
      <c r="F189" s="382"/>
      <c r="G189" s="382"/>
      <c r="H189" s="382"/>
      <c r="I189" s="382"/>
      <c r="J189" s="383"/>
      <c r="K189" s="383"/>
      <c r="L189" s="383"/>
      <c r="M189" s="383"/>
      <c r="N189" s="382"/>
      <c r="O189" s="383"/>
      <c r="P189" s="516"/>
      <c r="Q189" s="516"/>
      <c r="R189" s="516"/>
      <c r="S189" s="516"/>
      <c r="T189" s="516"/>
      <c r="U189" s="516"/>
      <c r="V189" s="516"/>
      <c r="W189" s="384"/>
      <c r="X189" s="384"/>
      <c r="Y189" s="384"/>
      <c r="Z189" s="384"/>
      <c r="AA189" s="384"/>
      <c r="AB189" s="384"/>
      <c r="AC189" s="384"/>
      <c r="AD189" s="384"/>
      <c r="AE189" s="384"/>
      <c r="AF189" s="384"/>
      <c r="AG189" s="384"/>
      <c r="AH189" s="384"/>
      <c r="AI189" s="384"/>
      <c r="AJ189" s="384"/>
    </row>
    <row r="190" spans="1:36">
      <c r="A190" s="161"/>
      <c r="B190" s="161"/>
      <c r="C190" s="382"/>
      <c r="D190" s="382"/>
      <c r="E190" s="382"/>
      <c r="F190" s="382"/>
      <c r="G190" s="382"/>
      <c r="H190" s="382"/>
      <c r="I190" s="382"/>
      <c r="J190" s="383"/>
      <c r="K190" s="383"/>
      <c r="L190" s="383"/>
      <c r="M190" s="383"/>
      <c r="N190" s="382"/>
      <c r="O190" s="383"/>
      <c r="P190" s="516"/>
      <c r="Q190" s="516"/>
      <c r="R190" s="516"/>
      <c r="S190" s="516"/>
      <c r="T190" s="516"/>
      <c r="U190" s="516"/>
      <c r="V190" s="516"/>
      <c r="W190" s="384"/>
      <c r="X190" s="384"/>
      <c r="Y190" s="384"/>
      <c r="Z190" s="384"/>
      <c r="AA190" s="384"/>
      <c r="AB190" s="384"/>
      <c r="AC190" s="384"/>
      <c r="AD190" s="384"/>
      <c r="AE190" s="384"/>
      <c r="AF190" s="384"/>
      <c r="AG190" s="384"/>
      <c r="AH190" s="384"/>
      <c r="AI190" s="384"/>
      <c r="AJ190" s="384"/>
    </row>
    <row r="191" spans="1:36">
      <c r="A191" s="161"/>
      <c r="B191" s="161"/>
      <c r="C191" s="382"/>
      <c r="D191" s="382"/>
      <c r="E191" s="382"/>
      <c r="F191" s="382"/>
      <c r="G191" s="382"/>
      <c r="H191" s="382"/>
      <c r="I191" s="382"/>
      <c r="J191" s="383"/>
      <c r="K191" s="383"/>
      <c r="L191" s="383"/>
      <c r="M191" s="383"/>
      <c r="N191" s="382"/>
      <c r="O191" s="383"/>
      <c r="P191" s="516"/>
      <c r="Q191" s="516"/>
      <c r="R191" s="516"/>
      <c r="S191" s="516"/>
      <c r="T191" s="516"/>
      <c r="U191" s="516"/>
      <c r="V191" s="516"/>
      <c r="W191" s="384"/>
      <c r="X191" s="384"/>
      <c r="Y191" s="384"/>
      <c r="Z191" s="384"/>
      <c r="AA191" s="384"/>
      <c r="AB191" s="384"/>
      <c r="AC191" s="384"/>
      <c r="AD191" s="384"/>
      <c r="AE191" s="384"/>
      <c r="AF191" s="384"/>
      <c r="AG191" s="384"/>
      <c r="AH191" s="384"/>
      <c r="AI191" s="384"/>
      <c r="AJ191" s="384"/>
    </row>
    <row r="192" spans="1:36">
      <c r="A192" s="161"/>
      <c r="B192" s="161"/>
      <c r="C192" s="382"/>
      <c r="D192" s="382"/>
      <c r="E192" s="382"/>
      <c r="F192" s="382"/>
      <c r="G192" s="382"/>
      <c r="H192" s="382"/>
      <c r="I192" s="382"/>
      <c r="J192" s="383"/>
      <c r="K192" s="383"/>
      <c r="L192" s="383"/>
      <c r="M192" s="383"/>
      <c r="N192" s="382"/>
      <c r="O192" s="383"/>
      <c r="P192" s="516"/>
      <c r="Q192" s="516"/>
      <c r="R192" s="516"/>
      <c r="S192" s="516"/>
      <c r="T192" s="516"/>
      <c r="U192" s="516"/>
      <c r="V192" s="516"/>
      <c r="W192" s="384"/>
      <c r="X192" s="384"/>
      <c r="Y192" s="384"/>
      <c r="Z192" s="384"/>
      <c r="AA192" s="384"/>
      <c r="AB192" s="384"/>
      <c r="AC192" s="384"/>
      <c r="AD192" s="384"/>
      <c r="AE192" s="384"/>
      <c r="AF192" s="384"/>
      <c r="AG192" s="384"/>
      <c r="AH192" s="384"/>
      <c r="AI192" s="384"/>
      <c r="AJ192" s="384"/>
    </row>
    <row r="193" spans="1:36">
      <c r="A193" s="161"/>
      <c r="B193" s="161"/>
      <c r="C193" s="382"/>
      <c r="D193" s="382"/>
      <c r="E193" s="382"/>
      <c r="F193" s="382"/>
      <c r="G193" s="382"/>
      <c r="H193" s="382"/>
      <c r="I193" s="382"/>
      <c r="J193" s="383"/>
      <c r="K193" s="383"/>
      <c r="L193" s="383"/>
      <c r="M193" s="383"/>
      <c r="N193" s="382"/>
      <c r="O193" s="383"/>
      <c r="P193" s="516"/>
      <c r="Q193" s="516"/>
      <c r="R193" s="516"/>
      <c r="S193" s="516"/>
      <c r="T193" s="516"/>
      <c r="U193" s="516"/>
      <c r="V193" s="516"/>
      <c r="W193" s="384"/>
      <c r="X193" s="384"/>
      <c r="Y193" s="384"/>
      <c r="Z193" s="384"/>
      <c r="AA193" s="384"/>
      <c r="AB193" s="384"/>
      <c r="AC193" s="384"/>
      <c r="AD193" s="384"/>
      <c r="AE193" s="384"/>
      <c r="AF193" s="384"/>
      <c r="AG193" s="384"/>
      <c r="AH193" s="384"/>
      <c r="AI193" s="384"/>
      <c r="AJ193" s="384"/>
    </row>
    <row r="194" spans="1:36">
      <c r="A194" s="161"/>
      <c r="B194" s="161"/>
      <c r="C194" s="382"/>
      <c r="D194" s="382"/>
      <c r="E194" s="382"/>
      <c r="F194" s="382"/>
      <c r="G194" s="382"/>
      <c r="H194" s="382"/>
      <c r="I194" s="382"/>
      <c r="J194" s="383"/>
      <c r="K194" s="383"/>
      <c r="L194" s="383"/>
      <c r="M194" s="383"/>
      <c r="N194" s="382"/>
      <c r="O194" s="383"/>
      <c r="P194" s="516"/>
      <c r="Q194" s="516"/>
      <c r="R194" s="516"/>
      <c r="S194" s="516"/>
      <c r="T194" s="516"/>
      <c r="U194" s="516"/>
      <c r="V194" s="516"/>
      <c r="W194" s="384"/>
      <c r="X194" s="384"/>
      <c r="Y194" s="384"/>
      <c r="Z194" s="384"/>
      <c r="AA194" s="384"/>
      <c r="AB194" s="384"/>
      <c r="AC194" s="384"/>
      <c r="AD194" s="384"/>
      <c r="AE194" s="384"/>
      <c r="AF194" s="384"/>
      <c r="AG194" s="384"/>
      <c r="AH194" s="384"/>
      <c r="AI194" s="384"/>
      <c r="AJ194" s="384"/>
    </row>
    <row r="195" spans="1:36">
      <c r="A195" s="161"/>
      <c r="B195" s="161"/>
      <c r="C195" s="382"/>
      <c r="D195" s="382"/>
      <c r="E195" s="382"/>
      <c r="F195" s="382"/>
      <c r="G195" s="382"/>
      <c r="H195" s="382"/>
      <c r="I195" s="382"/>
      <c r="J195" s="383"/>
      <c r="K195" s="383"/>
      <c r="L195" s="383"/>
      <c r="M195" s="383"/>
      <c r="N195" s="382"/>
      <c r="O195" s="383"/>
      <c r="P195" s="516"/>
      <c r="Q195" s="516"/>
      <c r="R195" s="516"/>
      <c r="S195" s="516"/>
      <c r="T195" s="516"/>
      <c r="U195" s="516"/>
      <c r="V195" s="516"/>
      <c r="W195" s="384"/>
      <c r="X195" s="384"/>
      <c r="Y195" s="384"/>
      <c r="Z195" s="384"/>
      <c r="AA195" s="384"/>
      <c r="AB195" s="384"/>
      <c r="AC195" s="384"/>
      <c r="AD195" s="384"/>
      <c r="AE195" s="384"/>
      <c r="AF195" s="384"/>
      <c r="AG195" s="384"/>
      <c r="AH195" s="384"/>
      <c r="AI195" s="384"/>
      <c r="AJ195" s="384"/>
    </row>
    <row r="196" spans="1:36">
      <c r="A196" s="161"/>
      <c r="B196" s="161"/>
      <c r="C196" s="382"/>
      <c r="D196" s="382"/>
      <c r="E196" s="382"/>
      <c r="F196" s="382"/>
      <c r="G196" s="382"/>
      <c r="H196" s="382"/>
      <c r="I196" s="382"/>
      <c r="J196" s="383"/>
      <c r="K196" s="383"/>
      <c r="L196" s="383"/>
      <c r="M196" s="383"/>
      <c r="N196" s="382"/>
      <c r="O196" s="383"/>
      <c r="P196" s="516"/>
      <c r="Q196" s="516"/>
      <c r="R196" s="516"/>
      <c r="S196" s="516"/>
      <c r="T196" s="516"/>
      <c r="U196" s="516"/>
      <c r="V196" s="516"/>
      <c r="W196" s="384"/>
      <c r="X196" s="384"/>
      <c r="Y196" s="384"/>
      <c r="Z196" s="384"/>
      <c r="AA196" s="384"/>
      <c r="AB196" s="384"/>
      <c r="AC196" s="384"/>
      <c r="AD196" s="384"/>
      <c r="AE196" s="384"/>
      <c r="AF196" s="384"/>
      <c r="AG196" s="384"/>
      <c r="AH196" s="384"/>
      <c r="AI196" s="384"/>
      <c r="AJ196" s="384"/>
    </row>
    <row r="197" spans="1:36">
      <c r="A197" s="161"/>
      <c r="B197" s="161"/>
      <c r="C197" s="382"/>
      <c r="D197" s="382"/>
      <c r="E197" s="382"/>
      <c r="F197" s="382"/>
      <c r="G197" s="382"/>
      <c r="H197" s="382"/>
      <c r="I197" s="382"/>
      <c r="J197" s="383"/>
      <c r="K197" s="383"/>
      <c r="L197" s="383"/>
      <c r="M197" s="383"/>
      <c r="N197" s="382"/>
      <c r="O197" s="383"/>
      <c r="P197" s="516"/>
      <c r="Q197" s="516"/>
      <c r="R197" s="516"/>
      <c r="S197" s="516"/>
      <c r="T197" s="516"/>
      <c r="U197" s="516"/>
      <c r="V197" s="516"/>
      <c r="W197" s="384"/>
      <c r="X197" s="384"/>
      <c r="Y197" s="384"/>
      <c r="Z197" s="384"/>
      <c r="AA197" s="384"/>
      <c r="AB197" s="384"/>
      <c r="AC197" s="384"/>
      <c r="AD197" s="384"/>
      <c r="AE197" s="384"/>
      <c r="AF197" s="384"/>
      <c r="AG197" s="384"/>
      <c r="AH197" s="384"/>
      <c r="AI197" s="384"/>
      <c r="AJ197" s="384"/>
    </row>
    <row r="198" spans="1:36">
      <c r="A198" s="161"/>
      <c r="B198" s="161"/>
      <c r="C198" s="382"/>
      <c r="D198" s="382"/>
      <c r="E198" s="382"/>
      <c r="F198" s="382"/>
      <c r="G198" s="382"/>
      <c r="H198" s="382"/>
      <c r="I198" s="382"/>
      <c r="J198" s="383"/>
      <c r="K198" s="383"/>
      <c r="L198" s="383"/>
      <c r="M198" s="383"/>
      <c r="N198" s="382"/>
      <c r="O198" s="383"/>
      <c r="P198" s="516"/>
      <c r="Q198" s="516"/>
      <c r="R198" s="516"/>
      <c r="S198" s="516"/>
      <c r="T198" s="516"/>
      <c r="U198" s="516"/>
      <c r="V198" s="516"/>
      <c r="W198" s="384"/>
      <c r="X198" s="384"/>
      <c r="Y198" s="384"/>
      <c r="Z198" s="384"/>
      <c r="AA198" s="384"/>
      <c r="AB198" s="384"/>
      <c r="AC198" s="384"/>
      <c r="AD198" s="384"/>
      <c r="AE198" s="384"/>
      <c r="AF198" s="384"/>
      <c r="AG198" s="384"/>
      <c r="AH198" s="384"/>
      <c r="AI198" s="384"/>
      <c r="AJ198" s="384"/>
    </row>
    <row r="199" spans="1:36">
      <c r="A199" s="161"/>
      <c r="B199" s="161"/>
      <c r="C199" s="382"/>
      <c r="D199" s="382"/>
      <c r="E199" s="382"/>
      <c r="F199" s="382"/>
      <c r="G199" s="382"/>
      <c r="H199" s="382"/>
      <c r="I199" s="382"/>
      <c r="J199" s="383"/>
      <c r="K199" s="383"/>
      <c r="L199" s="383"/>
      <c r="M199" s="383"/>
      <c r="N199" s="382"/>
      <c r="O199" s="383"/>
      <c r="P199" s="516"/>
      <c r="Q199" s="516"/>
      <c r="R199" s="516"/>
      <c r="S199" s="516"/>
      <c r="T199" s="516"/>
      <c r="U199" s="516"/>
      <c r="V199" s="516"/>
      <c r="W199" s="384"/>
      <c r="X199" s="384"/>
      <c r="Y199" s="384"/>
      <c r="Z199" s="384"/>
      <c r="AA199" s="384"/>
      <c r="AB199" s="384"/>
      <c r="AC199" s="384"/>
      <c r="AD199" s="384"/>
      <c r="AE199" s="384"/>
      <c r="AF199" s="384"/>
      <c r="AG199" s="384"/>
      <c r="AH199" s="384"/>
      <c r="AI199" s="384"/>
      <c r="AJ199" s="384"/>
    </row>
    <row r="200" spans="1:36">
      <c r="A200" s="161"/>
      <c r="B200" s="161"/>
      <c r="C200" s="382"/>
      <c r="D200" s="382"/>
      <c r="E200" s="382"/>
      <c r="F200" s="382"/>
      <c r="G200" s="382"/>
      <c r="H200" s="382"/>
      <c r="I200" s="382"/>
      <c r="J200" s="383"/>
      <c r="K200" s="383"/>
      <c r="L200" s="383"/>
      <c r="M200" s="383"/>
      <c r="N200" s="382"/>
      <c r="O200" s="383"/>
      <c r="P200" s="516"/>
      <c r="Q200" s="516"/>
      <c r="R200" s="516"/>
      <c r="S200" s="516"/>
      <c r="T200" s="516"/>
      <c r="U200" s="516"/>
      <c r="V200" s="516"/>
      <c r="W200" s="384"/>
      <c r="X200" s="384"/>
      <c r="Y200" s="384"/>
      <c r="Z200" s="384"/>
      <c r="AA200" s="384"/>
      <c r="AB200" s="384"/>
      <c r="AC200" s="384"/>
      <c r="AD200" s="384"/>
      <c r="AE200" s="384"/>
      <c r="AF200" s="384"/>
      <c r="AG200" s="384"/>
      <c r="AH200" s="384"/>
      <c r="AI200" s="384"/>
      <c r="AJ200" s="384"/>
    </row>
    <row r="201" spans="1:36">
      <c r="A201" s="161"/>
      <c r="B201" s="161"/>
      <c r="C201" s="382"/>
      <c r="D201" s="382"/>
      <c r="E201" s="382"/>
      <c r="F201" s="382"/>
      <c r="G201" s="382"/>
      <c r="H201" s="382"/>
      <c r="I201" s="382"/>
      <c r="J201" s="383"/>
      <c r="K201" s="383"/>
      <c r="L201" s="383"/>
      <c r="M201" s="383"/>
      <c r="N201" s="382"/>
      <c r="O201" s="383"/>
      <c r="P201" s="516"/>
      <c r="Q201" s="516"/>
      <c r="R201" s="516"/>
      <c r="S201" s="516"/>
      <c r="T201" s="516"/>
      <c r="U201" s="516"/>
      <c r="V201" s="516"/>
      <c r="W201" s="384"/>
      <c r="X201" s="384"/>
      <c r="Y201" s="384"/>
      <c r="Z201" s="384"/>
      <c r="AA201" s="384"/>
      <c r="AB201" s="384"/>
      <c r="AC201" s="384"/>
      <c r="AD201" s="384"/>
      <c r="AE201" s="384"/>
      <c r="AF201" s="384"/>
      <c r="AG201" s="384"/>
      <c r="AH201" s="384"/>
      <c r="AI201" s="384"/>
      <c r="AJ201" s="384"/>
    </row>
    <row r="202" spans="1:36">
      <c r="A202" s="161"/>
      <c r="B202" s="161"/>
      <c r="C202" s="382"/>
      <c r="D202" s="382"/>
      <c r="E202" s="382"/>
      <c r="F202" s="382"/>
      <c r="G202" s="382"/>
      <c r="H202" s="382"/>
      <c r="I202" s="382"/>
      <c r="J202" s="383"/>
      <c r="K202" s="383"/>
      <c r="L202" s="383"/>
      <c r="M202" s="383"/>
      <c r="N202" s="382"/>
      <c r="O202" s="383"/>
      <c r="P202" s="516"/>
      <c r="Q202" s="516"/>
      <c r="R202" s="516"/>
      <c r="S202" s="516"/>
      <c r="T202" s="516"/>
      <c r="U202" s="516"/>
      <c r="V202" s="516"/>
      <c r="W202" s="384"/>
      <c r="X202" s="384"/>
      <c r="Y202" s="384"/>
      <c r="Z202" s="384"/>
      <c r="AA202" s="384"/>
      <c r="AB202" s="384"/>
      <c r="AC202" s="384"/>
      <c r="AD202" s="384"/>
      <c r="AE202" s="384"/>
      <c r="AF202" s="384"/>
      <c r="AG202" s="384"/>
      <c r="AH202" s="384"/>
      <c r="AI202" s="384"/>
      <c r="AJ202" s="384"/>
    </row>
    <row r="203" spans="1:36">
      <c r="A203" s="161"/>
      <c r="B203" s="161"/>
      <c r="C203" s="382"/>
      <c r="D203" s="382"/>
      <c r="E203" s="382"/>
      <c r="F203" s="382"/>
      <c r="G203" s="382"/>
      <c r="H203" s="382"/>
      <c r="I203" s="382"/>
      <c r="J203" s="383"/>
      <c r="K203" s="383"/>
      <c r="L203" s="383"/>
      <c r="M203" s="383"/>
      <c r="N203" s="382"/>
      <c r="O203" s="383"/>
      <c r="P203" s="516"/>
      <c r="Q203" s="516"/>
      <c r="R203" s="516"/>
      <c r="S203" s="516"/>
      <c r="T203" s="516"/>
      <c r="U203" s="516"/>
      <c r="V203" s="516"/>
      <c r="W203" s="384"/>
      <c r="X203" s="384"/>
      <c r="Y203" s="384"/>
      <c r="Z203" s="384"/>
      <c r="AA203" s="384"/>
      <c r="AB203" s="384"/>
      <c r="AC203" s="384"/>
      <c r="AD203" s="384"/>
      <c r="AE203" s="384"/>
      <c r="AF203" s="384"/>
      <c r="AG203" s="384"/>
      <c r="AH203" s="384"/>
      <c r="AI203" s="384"/>
      <c r="AJ203" s="384"/>
    </row>
    <row r="204" spans="1:36">
      <c r="A204" s="161"/>
      <c r="B204" s="161"/>
      <c r="C204" s="382"/>
      <c r="D204" s="382"/>
      <c r="E204" s="382"/>
      <c r="F204" s="382"/>
      <c r="G204" s="382"/>
      <c r="H204" s="382"/>
      <c r="I204" s="382"/>
      <c r="J204" s="383"/>
      <c r="K204" s="383"/>
      <c r="L204" s="383"/>
      <c r="M204" s="383"/>
      <c r="N204" s="382"/>
      <c r="O204" s="383"/>
      <c r="P204" s="516"/>
      <c r="Q204" s="516"/>
      <c r="R204" s="516"/>
      <c r="S204" s="516"/>
      <c r="T204" s="516"/>
      <c r="U204" s="516"/>
      <c r="V204" s="516"/>
      <c r="W204" s="384"/>
      <c r="X204" s="384"/>
      <c r="Y204" s="384"/>
      <c r="Z204" s="384"/>
      <c r="AA204" s="384"/>
      <c r="AB204" s="384"/>
      <c r="AC204" s="384"/>
      <c r="AD204" s="384"/>
      <c r="AE204" s="384"/>
      <c r="AF204" s="384"/>
      <c r="AG204" s="384"/>
      <c r="AH204" s="384"/>
      <c r="AI204" s="384"/>
      <c r="AJ204" s="384"/>
    </row>
    <row r="205" spans="1:36">
      <c r="A205" s="161"/>
      <c r="B205" s="161"/>
      <c r="C205" s="382"/>
      <c r="D205" s="382"/>
      <c r="E205" s="382"/>
      <c r="F205" s="382"/>
      <c r="G205" s="382"/>
      <c r="H205" s="382"/>
      <c r="I205" s="382"/>
      <c r="J205" s="383"/>
      <c r="K205" s="383"/>
      <c r="L205" s="383"/>
      <c r="M205" s="383"/>
      <c r="N205" s="382"/>
      <c r="O205" s="383"/>
      <c r="P205" s="516"/>
      <c r="Q205" s="516"/>
      <c r="R205" s="516"/>
      <c r="S205" s="516"/>
      <c r="T205" s="516"/>
      <c r="U205" s="516"/>
      <c r="V205" s="516"/>
      <c r="W205" s="384"/>
      <c r="X205" s="384"/>
      <c r="Y205" s="384"/>
      <c r="Z205" s="384"/>
      <c r="AA205" s="384"/>
      <c r="AB205" s="384"/>
      <c r="AC205" s="384"/>
      <c r="AD205" s="384"/>
      <c r="AE205" s="384"/>
      <c r="AF205" s="384"/>
      <c r="AG205" s="384"/>
      <c r="AH205" s="384"/>
      <c r="AI205" s="384"/>
      <c r="AJ205" s="384"/>
    </row>
    <row r="206" spans="1:36">
      <c r="A206" s="161"/>
      <c r="B206" s="161"/>
      <c r="C206" s="382"/>
      <c r="D206" s="382"/>
      <c r="E206" s="382"/>
      <c r="F206" s="382"/>
      <c r="G206" s="382"/>
      <c r="H206" s="382"/>
      <c r="I206" s="382"/>
      <c r="J206" s="383"/>
      <c r="K206" s="383"/>
      <c r="L206" s="383"/>
      <c r="M206" s="383"/>
      <c r="N206" s="382"/>
      <c r="O206" s="383"/>
      <c r="P206" s="516"/>
      <c r="Q206" s="516"/>
      <c r="R206" s="516"/>
      <c r="S206" s="516"/>
      <c r="T206" s="516"/>
      <c r="U206" s="516"/>
      <c r="V206" s="516"/>
      <c r="W206" s="384"/>
      <c r="X206" s="384"/>
      <c r="Y206" s="384"/>
      <c r="Z206" s="384"/>
      <c r="AA206" s="384"/>
      <c r="AB206" s="384"/>
      <c r="AC206" s="384"/>
      <c r="AD206" s="384"/>
      <c r="AE206" s="384"/>
      <c r="AF206" s="384"/>
      <c r="AG206" s="384"/>
      <c r="AH206" s="384"/>
      <c r="AI206" s="384"/>
      <c r="AJ206" s="384"/>
    </row>
    <row r="207" spans="1:36">
      <c r="A207" s="161"/>
      <c r="B207" s="161"/>
      <c r="C207" s="382"/>
      <c r="D207" s="382"/>
      <c r="E207" s="382"/>
      <c r="F207" s="382"/>
      <c r="G207" s="382"/>
      <c r="H207" s="382"/>
      <c r="I207" s="382"/>
      <c r="J207" s="383"/>
      <c r="K207" s="383"/>
      <c r="L207" s="383"/>
      <c r="M207" s="383"/>
      <c r="N207" s="382"/>
      <c r="O207" s="383"/>
      <c r="P207" s="516"/>
      <c r="Q207" s="516"/>
      <c r="R207" s="516"/>
      <c r="S207" s="516"/>
      <c r="T207" s="516"/>
      <c r="U207" s="516"/>
      <c r="V207" s="516"/>
      <c r="W207" s="384"/>
      <c r="X207" s="384"/>
      <c r="Y207" s="384"/>
      <c r="Z207" s="384"/>
      <c r="AA207" s="384"/>
      <c r="AB207" s="384"/>
      <c r="AC207" s="384"/>
      <c r="AD207" s="384"/>
      <c r="AE207" s="384"/>
      <c r="AF207" s="384"/>
      <c r="AG207" s="384"/>
      <c r="AH207" s="384"/>
      <c r="AI207" s="384"/>
      <c r="AJ207" s="384"/>
    </row>
    <row r="208" spans="1:36">
      <c r="A208" s="161"/>
      <c r="B208" s="161"/>
      <c r="C208" s="382"/>
      <c r="D208" s="382"/>
      <c r="E208" s="382"/>
      <c r="F208" s="382"/>
      <c r="G208" s="382"/>
      <c r="H208" s="382"/>
      <c r="I208" s="382"/>
      <c r="J208" s="383"/>
      <c r="K208" s="383"/>
      <c r="L208" s="383"/>
      <c r="M208" s="383"/>
      <c r="N208" s="382"/>
      <c r="O208" s="383"/>
      <c r="P208" s="516"/>
      <c r="Q208" s="516"/>
      <c r="R208" s="516"/>
      <c r="S208" s="516"/>
      <c r="T208" s="516"/>
      <c r="U208" s="516"/>
      <c r="V208" s="516"/>
      <c r="W208" s="384"/>
      <c r="X208" s="384"/>
      <c r="Y208" s="384"/>
      <c r="Z208" s="384"/>
      <c r="AA208" s="384"/>
      <c r="AB208" s="384"/>
      <c r="AC208" s="384"/>
      <c r="AD208" s="384"/>
      <c r="AE208" s="384"/>
      <c r="AF208" s="384"/>
      <c r="AG208" s="384"/>
      <c r="AH208" s="384"/>
      <c r="AI208" s="384"/>
      <c r="AJ208" s="384"/>
    </row>
    <row r="209" spans="1:36">
      <c r="A209" s="161"/>
      <c r="B209" s="161"/>
      <c r="C209" s="382"/>
      <c r="D209" s="382"/>
      <c r="E209" s="382"/>
      <c r="F209" s="382"/>
      <c r="G209" s="382"/>
      <c r="H209" s="382"/>
      <c r="I209" s="382"/>
      <c r="J209" s="383"/>
      <c r="K209" s="383"/>
      <c r="L209" s="383"/>
      <c r="M209" s="383"/>
      <c r="N209" s="382"/>
      <c r="O209" s="383"/>
      <c r="P209" s="516"/>
      <c r="Q209" s="516"/>
      <c r="R209" s="516"/>
      <c r="S209" s="516"/>
      <c r="T209" s="516"/>
      <c r="U209" s="516"/>
      <c r="V209" s="516"/>
      <c r="W209" s="384"/>
      <c r="X209" s="384"/>
      <c r="Y209" s="384"/>
      <c r="Z209" s="384"/>
      <c r="AA209" s="384"/>
      <c r="AB209" s="384"/>
      <c r="AC209" s="384"/>
      <c r="AD209" s="384"/>
      <c r="AE209" s="384"/>
      <c r="AF209" s="384"/>
      <c r="AG209" s="384"/>
      <c r="AH209" s="384"/>
      <c r="AI209" s="384"/>
      <c r="AJ209" s="384"/>
    </row>
    <row r="210" spans="1:36">
      <c r="A210" s="161"/>
      <c r="B210" s="161"/>
      <c r="C210" s="382"/>
      <c r="D210" s="382"/>
      <c r="E210" s="382"/>
      <c r="F210" s="382"/>
      <c r="G210" s="382"/>
      <c r="H210" s="382"/>
      <c r="I210" s="382"/>
      <c r="J210" s="383"/>
      <c r="K210" s="383"/>
      <c r="L210" s="383"/>
      <c r="M210" s="383"/>
      <c r="N210" s="382"/>
      <c r="O210" s="383"/>
      <c r="P210" s="516"/>
      <c r="Q210" s="516"/>
      <c r="R210" s="516"/>
      <c r="S210" s="516"/>
      <c r="T210" s="516"/>
      <c r="U210" s="516"/>
      <c r="V210" s="516"/>
      <c r="W210" s="384"/>
      <c r="X210" s="384"/>
      <c r="Y210" s="384"/>
      <c r="Z210" s="384"/>
      <c r="AA210" s="384"/>
      <c r="AB210" s="384"/>
      <c r="AC210" s="384"/>
      <c r="AD210" s="384"/>
      <c r="AE210" s="384"/>
      <c r="AF210" s="384"/>
      <c r="AG210" s="384"/>
      <c r="AH210" s="384"/>
      <c r="AI210" s="384"/>
      <c r="AJ210" s="384"/>
    </row>
    <row r="211" spans="1:36">
      <c r="A211" s="161"/>
      <c r="B211" s="161"/>
      <c r="C211" s="382"/>
      <c r="D211" s="382"/>
      <c r="E211" s="382"/>
      <c r="F211" s="382"/>
      <c r="G211" s="382"/>
      <c r="H211" s="382"/>
      <c r="I211" s="382"/>
      <c r="J211" s="383"/>
      <c r="K211" s="383"/>
      <c r="L211" s="383"/>
      <c r="M211" s="383"/>
      <c r="N211" s="382"/>
      <c r="O211" s="383"/>
      <c r="P211" s="516"/>
      <c r="Q211" s="516"/>
      <c r="R211" s="516"/>
      <c r="S211" s="516"/>
      <c r="T211" s="516"/>
      <c r="U211" s="516"/>
      <c r="V211" s="516"/>
      <c r="W211" s="384"/>
      <c r="X211" s="384"/>
      <c r="Y211" s="384"/>
      <c r="Z211" s="384"/>
      <c r="AA211" s="384"/>
      <c r="AB211" s="384"/>
      <c r="AC211" s="384"/>
      <c r="AD211" s="384"/>
      <c r="AE211" s="384"/>
      <c r="AF211" s="384"/>
      <c r="AG211" s="384"/>
      <c r="AH211" s="384"/>
      <c r="AI211" s="384"/>
      <c r="AJ211" s="384"/>
    </row>
    <row r="212" spans="1:36">
      <c r="A212" s="161"/>
      <c r="B212" s="161"/>
      <c r="C212" s="382"/>
      <c r="D212" s="382"/>
      <c r="E212" s="382"/>
      <c r="F212" s="382"/>
      <c r="G212" s="382"/>
      <c r="H212" s="382"/>
      <c r="I212" s="382"/>
      <c r="J212" s="383"/>
      <c r="K212" s="383"/>
      <c r="L212" s="383"/>
      <c r="M212" s="383"/>
      <c r="N212" s="382"/>
      <c r="O212" s="383"/>
      <c r="P212" s="516"/>
      <c r="Q212" s="516"/>
      <c r="R212" s="516"/>
      <c r="S212" s="516"/>
      <c r="T212" s="516"/>
      <c r="U212" s="516"/>
      <c r="V212" s="516"/>
      <c r="W212" s="384"/>
      <c r="X212" s="384"/>
      <c r="Y212" s="384"/>
      <c r="Z212" s="384"/>
      <c r="AA212" s="384"/>
      <c r="AB212" s="384"/>
      <c r="AC212" s="384"/>
      <c r="AD212" s="384"/>
      <c r="AE212" s="384"/>
      <c r="AF212" s="384"/>
      <c r="AG212" s="384"/>
      <c r="AH212" s="384"/>
      <c r="AI212" s="384"/>
      <c r="AJ212" s="384"/>
    </row>
    <row r="213" spans="1:36">
      <c r="A213" s="161"/>
      <c r="B213" s="161"/>
      <c r="C213" s="382"/>
      <c r="D213" s="382"/>
      <c r="E213" s="382"/>
      <c r="F213" s="382"/>
      <c r="G213" s="382"/>
      <c r="H213" s="382"/>
      <c r="I213" s="382"/>
      <c r="J213" s="383"/>
      <c r="K213" s="383"/>
      <c r="L213" s="383"/>
      <c r="M213" s="383"/>
      <c r="N213" s="382"/>
      <c r="O213" s="383"/>
      <c r="P213" s="516"/>
      <c r="Q213" s="516"/>
      <c r="R213" s="516"/>
      <c r="S213" s="516"/>
      <c r="T213" s="516"/>
      <c r="U213" s="516"/>
      <c r="V213" s="516"/>
      <c r="W213" s="384"/>
      <c r="X213" s="384"/>
      <c r="Y213" s="384"/>
      <c r="Z213" s="384"/>
      <c r="AA213" s="384"/>
      <c r="AB213" s="384"/>
      <c r="AC213" s="384"/>
      <c r="AD213" s="384"/>
      <c r="AE213" s="384"/>
      <c r="AF213" s="384"/>
      <c r="AG213" s="384"/>
      <c r="AH213" s="384"/>
      <c r="AI213" s="384"/>
      <c r="AJ213" s="384"/>
    </row>
    <row r="214" spans="1:36">
      <c r="A214" s="161"/>
      <c r="B214" s="161"/>
      <c r="C214" s="382"/>
      <c r="D214" s="382"/>
      <c r="E214" s="382"/>
      <c r="F214" s="382"/>
      <c r="G214" s="382"/>
      <c r="H214" s="382"/>
      <c r="I214" s="382"/>
      <c r="J214" s="383"/>
      <c r="K214" s="383"/>
      <c r="L214" s="383"/>
      <c r="M214" s="383"/>
      <c r="N214" s="382"/>
      <c r="O214" s="383"/>
      <c r="P214" s="516"/>
      <c r="Q214" s="516"/>
      <c r="R214" s="516"/>
      <c r="S214" s="516"/>
      <c r="T214" s="516"/>
      <c r="U214" s="516"/>
      <c r="V214" s="516"/>
      <c r="W214" s="384"/>
      <c r="X214" s="384"/>
      <c r="Y214" s="384"/>
      <c r="Z214" s="384"/>
      <c r="AA214" s="384"/>
      <c r="AB214" s="384"/>
      <c r="AC214" s="384"/>
      <c r="AD214" s="384"/>
      <c r="AE214" s="384"/>
      <c r="AF214" s="384"/>
      <c r="AG214" s="384"/>
      <c r="AH214" s="384"/>
      <c r="AI214" s="384"/>
      <c r="AJ214" s="384"/>
    </row>
    <row r="215" spans="1:36">
      <c r="A215" s="161"/>
      <c r="B215" s="161"/>
      <c r="C215" s="382"/>
      <c r="D215" s="382"/>
      <c r="E215" s="382"/>
      <c r="F215" s="382"/>
      <c r="G215" s="382"/>
      <c r="H215" s="382"/>
      <c r="I215" s="382"/>
      <c r="J215" s="383"/>
      <c r="K215" s="383"/>
      <c r="L215" s="383"/>
      <c r="M215" s="383"/>
      <c r="N215" s="382"/>
      <c r="O215" s="383"/>
      <c r="P215" s="516"/>
      <c r="Q215" s="516"/>
      <c r="R215" s="516"/>
      <c r="S215" s="516"/>
      <c r="T215" s="516"/>
      <c r="U215" s="516"/>
      <c r="V215" s="516"/>
      <c r="W215" s="384"/>
      <c r="X215" s="384"/>
      <c r="Y215" s="384"/>
      <c r="Z215" s="384"/>
      <c r="AA215" s="384"/>
      <c r="AB215" s="384"/>
      <c r="AC215" s="384"/>
      <c r="AD215" s="384"/>
      <c r="AE215" s="384"/>
      <c r="AF215" s="384"/>
      <c r="AG215" s="384"/>
      <c r="AH215" s="384"/>
      <c r="AI215" s="384"/>
      <c r="AJ215" s="384"/>
    </row>
    <row r="216" spans="1:36">
      <c r="A216" s="161"/>
      <c r="B216" s="161"/>
      <c r="C216" s="382"/>
      <c r="D216" s="382"/>
      <c r="E216" s="382"/>
      <c r="F216" s="382"/>
      <c r="G216" s="382"/>
      <c r="H216" s="382"/>
      <c r="I216" s="382"/>
      <c r="J216" s="383"/>
      <c r="K216" s="383"/>
      <c r="L216" s="383"/>
      <c r="M216" s="383"/>
      <c r="N216" s="382"/>
      <c r="O216" s="383"/>
      <c r="P216" s="516"/>
      <c r="Q216" s="516"/>
      <c r="R216" s="516"/>
      <c r="S216" s="516"/>
      <c r="T216" s="516"/>
      <c r="U216" s="516"/>
      <c r="V216" s="516"/>
      <c r="W216" s="384"/>
      <c r="X216" s="384"/>
      <c r="Y216" s="384"/>
      <c r="Z216" s="384"/>
      <c r="AA216" s="384"/>
      <c r="AB216" s="384"/>
      <c r="AC216" s="384"/>
      <c r="AD216" s="384"/>
      <c r="AE216" s="384"/>
      <c r="AF216" s="384"/>
      <c r="AG216" s="384"/>
      <c r="AH216" s="384"/>
      <c r="AI216" s="384"/>
      <c r="AJ216" s="384"/>
    </row>
    <row r="217" spans="1:36">
      <c r="A217" s="161"/>
      <c r="B217" s="161"/>
      <c r="C217" s="382"/>
      <c r="D217" s="382"/>
      <c r="E217" s="382"/>
      <c r="F217" s="382"/>
      <c r="G217" s="382"/>
      <c r="H217" s="382"/>
      <c r="I217" s="382"/>
      <c r="J217" s="383"/>
      <c r="K217" s="383"/>
      <c r="L217" s="383"/>
      <c r="M217" s="383"/>
      <c r="N217" s="382"/>
      <c r="O217" s="383"/>
      <c r="P217" s="516"/>
      <c r="Q217" s="516"/>
      <c r="R217" s="516"/>
      <c r="S217" s="516"/>
      <c r="T217" s="516"/>
      <c r="U217" s="516"/>
      <c r="V217" s="516"/>
      <c r="W217" s="384"/>
      <c r="X217" s="384"/>
      <c r="Y217" s="384"/>
      <c r="Z217" s="384"/>
      <c r="AA217" s="384"/>
      <c r="AB217" s="384"/>
      <c r="AC217" s="384"/>
      <c r="AD217" s="384"/>
      <c r="AE217" s="384"/>
      <c r="AF217" s="384"/>
      <c r="AG217" s="384"/>
      <c r="AH217" s="384"/>
      <c r="AI217" s="384"/>
      <c r="AJ217" s="384"/>
    </row>
    <row r="218" spans="1:36">
      <c r="A218" s="161"/>
      <c r="B218" s="161"/>
      <c r="C218" s="382"/>
      <c r="D218" s="382"/>
      <c r="E218" s="382"/>
      <c r="F218" s="382"/>
      <c r="G218" s="382"/>
      <c r="H218" s="382"/>
      <c r="I218" s="382"/>
      <c r="J218" s="383"/>
      <c r="K218" s="383"/>
      <c r="L218" s="383"/>
      <c r="M218" s="383"/>
      <c r="N218" s="382"/>
      <c r="O218" s="383"/>
      <c r="P218" s="516"/>
      <c r="Q218" s="516"/>
      <c r="R218" s="516"/>
      <c r="S218" s="516"/>
      <c r="T218" s="516"/>
      <c r="U218" s="516"/>
      <c r="V218" s="516"/>
      <c r="W218" s="384"/>
      <c r="X218" s="384"/>
      <c r="Y218" s="384"/>
      <c r="Z218" s="384"/>
      <c r="AA218" s="384"/>
      <c r="AB218" s="384"/>
      <c r="AC218" s="384"/>
      <c r="AD218" s="384"/>
      <c r="AE218" s="384"/>
      <c r="AF218" s="384"/>
      <c r="AG218" s="384"/>
      <c r="AH218" s="384"/>
      <c r="AI218" s="384"/>
      <c r="AJ218" s="384"/>
    </row>
    <row r="219" spans="1:36">
      <c r="A219" s="161"/>
      <c r="B219" s="161"/>
      <c r="C219" s="382"/>
      <c r="D219" s="382"/>
      <c r="E219" s="382"/>
      <c r="F219" s="382"/>
      <c r="G219" s="382"/>
      <c r="H219" s="382"/>
      <c r="I219" s="382"/>
      <c r="J219" s="383"/>
      <c r="K219" s="383"/>
      <c r="L219" s="383"/>
      <c r="M219" s="383"/>
      <c r="N219" s="382"/>
      <c r="O219" s="383"/>
      <c r="P219" s="516"/>
      <c r="Q219" s="516"/>
      <c r="R219" s="516"/>
      <c r="S219" s="516"/>
      <c r="T219" s="516"/>
      <c r="U219" s="516"/>
      <c r="V219" s="516"/>
      <c r="W219" s="384"/>
      <c r="X219" s="384"/>
      <c r="Y219" s="384"/>
      <c r="Z219" s="384"/>
      <c r="AA219" s="384"/>
      <c r="AB219" s="384"/>
      <c r="AC219" s="384"/>
      <c r="AD219" s="384"/>
      <c r="AE219" s="384"/>
      <c r="AF219" s="384"/>
      <c r="AG219" s="384"/>
      <c r="AH219" s="384"/>
      <c r="AI219" s="384"/>
      <c r="AJ219" s="384"/>
    </row>
    <row r="220" spans="1:36">
      <c r="A220" s="161"/>
      <c r="B220" s="161"/>
      <c r="C220" s="382"/>
      <c r="D220" s="382"/>
      <c r="E220" s="382"/>
      <c r="F220" s="382"/>
      <c r="G220" s="382"/>
      <c r="H220" s="382"/>
      <c r="I220" s="382"/>
      <c r="J220" s="383"/>
      <c r="K220" s="383"/>
      <c r="L220" s="383"/>
      <c r="M220" s="383"/>
      <c r="N220" s="382"/>
      <c r="O220" s="383"/>
      <c r="P220" s="516"/>
      <c r="Q220" s="516"/>
      <c r="R220" s="516"/>
      <c r="S220" s="516"/>
      <c r="T220" s="516"/>
      <c r="U220" s="516"/>
      <c r="V220" s="516"/>
      <c r="W220" s="384"/>
      <c r="X220" s="384"/>
      <c r="Y220" s="384"/>
      <c r="Z220" s="384"/>
      <c r="AA220" s="384"/>
      <c r="AB220" s="384"/>
      <c r="AC220" s="384"/>
      <c r="AD220" s="384"/>
      <c r="AE220" s="384"/>
      <c r="AF220" s="384"/>
      <c r="AG220" s="384"/>
      <c r="AH220" s="384"/>
      <c r="AI220" s="384"/>
      <c r="AJ220" s="384"/>
    </row>
    <row r="221" spans="1:36">
      <c r="A221" s="161"/>
      <c r="B221" s="161"/>
      <c r="C221" s="382"/>
      <c r="D221" s="382"/>
      <c r="E221" s="382"/>
      <c r="F221" s="382"/>
      <c r="G221" s="382"/>
      <c r="H221" s="382"/>
      <c r="I221" s="382"/>
      <c r="J221" s="383"/>
      <c r="K221" s="383"/>
      <c r="L221" s="383"/>
      <c r="M221" s="383"/>
      <c r="N221" s="382"/>
      <c r="O221" s="383"/>
      <c r="P221" s="516"/>
      <c r="Q221" s="516"/>
      <c r="R221" s="516"/>
      <c r="S221" s="516"/>
      <c r="T221" s="516"/>
      <c r="U221" s="516"/>
      <c r="V221" s="516"/>
      <c r="W221" s="384"/>
      <c r="X221" s="384"/>
      <c r="Y221" s="384"/>
      <c r="Z221" s="384"/>
      <c r="AA221" s="384"/>
      <c r="AB221" s="384"/>
      <c r="AC221" s="384"/>
      <c r="AD221" s="384"/>
      <c r="AE221" s="384"/>
      <c r="AF221" s="384"/>
      <c r="AG221" s="384"/>
      <c r="AH221" s="384"/>
      <c r="AI221" s="384"/>
      <c r="AJ221" s="384"/>
    </row>
    <row r="222" spans="1:36">
      <c r="A222" s="161"/>
      <c r="B222" s="161"/>
      <c r="C222" s="382"/>
      <c r="D222" s="382"/>
      <c r="E222" s="382"/>
      <c r="F222" s="382"/>
      <c r="G222" s="382"/>
      <c r="H222" s="382"/>
      <c r="I222" s="382"/>
      <c r="J222" s="383"/>
      <c r="K222" s="383"/>
      <c r="L222" s="383"/>
      <c r="M222" s="383"/>
      <c r="N222" s="382"/>
      <c r="O222" s="383"/>
      <c r="P222" s="516"/>
      <c r="Q222" s="516"/>
      <c r="R222" s="516"/>
      <c r="S222" s="516"/>
      <c r="T222" s="516"/>
      <c r="U222" s="516"/>
      <c r="V222" s="516"/>
      <c r="W222" s="384"/>
      <c r="X222" s="384"/>
      <c r="Y222" s="384"/>
      <c r="Z222" s="384"/>
      <c r="AA222" s="384"/>
      <c r="AB222" s="384"/>
      <c r="AC222" s="384"/>
      <c r="AD222" s="384"/>
      <c r="AE222" s="384"/>
      <c r="AF222" s="384"/>
      <c r="AG222" s="384"/>
      <c r="AH222" s="384"/>
      <c r="AI222" s="384"/>
      <c r="AJ222" s="384"/>
    </row>
    <row r="223" spans="1:36">
      <c r="A223" s="161"/>
      <c r="B223" s="161"/>
      <c r="C223" s="382"/>
      <c r="D223" s="382"/>
      <c r="E223" s="382"/>
      <c r="F223" s="382"/>
      <c r="G223" s="382"/>
      <c r="H223" s="382"/>
      <c r="I223" s="382"/>
      <c r="J223" s="383"/>
      <c r="K223" s="383"/>
      <c r="L223" s="383"/>
      <c r="M223" s="383"/>
      <c r="N223" s="382"/>
      <c r="O223" s="383"/>
      <c r="P223" s="516"/>
      <c r="Q223" s="516"/>
      <c r="R223" s="516"/>
      <c r="S223" s="516"/>
      <c r="T223" s="516"/>
      <c r="U223" s="516"/>
      <c r="V223" s="516"/>
      <c r="W223" s="384"/>
      <c r="X223" s="384"/>
      <c r="Y223" s="384"/>
      <c r="Z223" s="384"/>
      <c r="AA223" s="384"/>
      <c r="AB223" s="384"/>
      <c r="AC223" s="384"/>
      <c r="AD223" s="384"/>
      <c r="AE223" s="384"/>
      <c r="AF223" s="384"/>
      <c r="AG223" s="384"/>
      <c r="AH223" s="384"/>
      <c r="AI223" s="384"/>
      <c r="AJ223" s="384"/>
    </row>
    <row r="224" spans="1:36">
      <c r="A224" s="161"/>
      <c r="B224" s="161"/>
      <c r="C224" s="382"/>
      <c r="D224" s="382"/>
      <c r="E224" s="382"/>
      <c r="F224" s="382"/>
      <c r="G224" s="382"/>
      <c r="H224" s="382"/>
      <c r="I224" s="382"/>
      <c r="J224" s="383"/>
      <c r="K224" s="383"/>
      <c r="L224" s="383"/>
      <c r="M224" s="383"/>
      <c r="N224" s="382"/>
      <c r="O224" s="383"/>
      <c r="P224" s="516"/>
      <c r="Q224" s="516"/>
      <c r="R224" s="516"/>
      <c r="S224" s="516"/>
      <c r="T224" s="516"/>
      <c r="U224" s="516"/>
      <c r="V224" s="516"/>
      <c r="W224" s="384"/>
      <c r="X224" s="384"/>
      <c r="Y224" s="384"/>
      <c r="Z224" s="384"/>
      <c r="AA224" s="384"/>
      <c r="AB224" s="384"/>
      <c r="AC224" s="384"/>
      <c r="AD224" s="384"/>
      <c r="AE224" s="384"/>
      <c r="AF224" s="384"/>
      <c r="AG224" s="384"/>
      <c r="AH224" s="384"/>
      <c r="AI224" s="384"/>
      <c r="AJ224" s="384"/>
    </row>
    <row r="225" spans="1:36">
      <c r="A225" s="161"/>
      <c r="B225" s="161"/>
      <c r="C225" s="382"/>
      <c r="D225" s="382"/>
      <c r="E225" s="382"/>
      <c r="F225" s="382"/>
      <c r="G225" s="382"/>
      <c r="H225" s="382"/>
      <c r="I225" s="382"/>
      <c r="J225" s="383"/>
      <c r="K225" s="383"/>
      <c r="L225" s="383"/>
      <c r="M225" s="383"/>
      <c r="N225" s="382"/>
      <c r="O225" s="383"/>
      <c r="P225" s="516"/>
      <c r="Q225" s="516"/>
      <c r="R225" s="516"/>
      <c r="S225" s="516"/>
      <c r="T225" s="516"/>
      <c r="U225" s="516"/>
      <c r="V225" s="516"/>
      <c r="W225" s="384"/>
      <c r="X225" s="384"/>
      <c r="Y225" s="384"/>
      <c r="Z225" s="384"/>
      <c r="AA225" s="384"/>
      <c r="AB225" s="384"/>
      <c r="AC225" s="384"/>
      <c r="AD225" s="384"/>
      <c r="AE225" s="384"/>
      <c r="AF225" s="384"/>
      <c r="AG225" s="384"/>
      <c r="AH225" s="384"/>
      <c r="AI225" s="384"/>
      <c r="AJ225" s="384"/>
    </row>
    <row r="226" spans="1:36">
      <c r="A226" s="161"/>
      <c r="B226" s="161"/>
      <c r="C226" s="382"/>
      <c r="D226" s="382"/>
      <c r="E226" s="382"/>
      <c r="F226" s="382"/>
      <c r="G226" s="382"/>
      <c r="H226" s="382"/>
      <c r="I226" s="382"/>
      <c r="J226" s="383"/>
      <c r="K226" s="383"/>
      <c r="L226" s="383"/>
      <c r="M226" s="383"/>
      <c r="N226" s="382"/>
      <c r="O226" s="383"/>
      <c r="P226" s="516"/>
      <c r="Q226" s="516"/>
      <c r="R226" s="516"/>
      <c r="S226" s="516"/>
      <c r="T226" s="516"/>
      <c r="U226" s="516"/>
      <c r="V226" s="516"/>
      <c r="W226" s="384"/>
      <c r="X226" s="384"/>
      <c r="Y226" s="384"/>
      <c r="Z226" s="384"/>
      <c r="AA226" s="384"/>
      <c r="AB226" s="384"/>
      <c r="AC226" s="384"/>
      <c r="AD226" s="384"/>
      <c r="AE226" s="384"/>
      <c r="AF226" s="384"/>
      <c r="AG226" s="384"/>
      <c r="AH226" s="384"/>
      <c r="AI226" s="384"/>
      <c r="AJ226" s="384"/>
    </row>
    <row r="227" spans="1:36">
      <c r="A227" s="161"/>
      <c r="B227" s="161"/>
      <c r="C227" s="382"/>
      <c r="D227" s="382"/>
      <c r="E227" s="382"/>
      <c r="F227" s="382"/>
      <c r="G227" s="382"/>
      <c r="H227" s="382"/>
      <c r="I227" s="382"/>
      <c r="J227" s="383"/>
      <c r="K227" s="383"/>
      <c r="L227" s="383"/>
      <c r="M227" s="383"/>
      <c r="N227" s="382"/>
      <c r="O227" s="383"/>
      <c r="P227" s="516"/>
      <c r="Q227" s="516"/>
      <c r="R227" s="516"/>
      <c r="S227" s="516"/>
      <c r="T227" s="516"/>
      <c r="U227" s="516"/>
      <c r="V227" s="516"/>
      <c r="W227" s="384"/>
      <c r="X227" s="384"/>
      <c r="Y227" s="384"/>
      <c r="Z227" s="384"/>
      <c r="AA227" s="384"/>
      <c r="AB227" s="384"/>
      <c r="AC227" s="384"/>
      <c r="AD227" s="384"/>
      <c r="AE227" s="384"/>
      <c r="AF227" s="384"/>
      <c r="AG227" s="384"/>
      <c r="AH227" s="384"/>
      <c r="AI227" s="384"/>
      <c r="AJ227" s="384"/>
    </row>
    <row r="228" spans="1:36">
      <c r="A228" s="161"/>
      <c r="B228" s="161"/>
      <c r="C228" s="382"/>
      <c r="D228" s="382"/>
      <c r="E228" s="382"/>
      <c r="F228" s="382"/>
      <c r="G228" s="382"/>
      <c r="H228" s="382"/>
      <c r="I228" s="382"/>
      <c r="J228" s="383"/>
      <c r="K228" s="383"/>
      <c r="L228" s="383"/>
      <c r="M228" s="383"/>
      <c r="N228" s="382"/>
      <c r="O228" s="383"/>
      <c r="P228" s="516"/>
      <c r="Q228" s="516"/>
      <c r="R228" s="516"/>
      <c r="S228" s="516"/>
      <c r="T228" s="516"/>
      <c r="U228" s="516"/>
      <c r="V228" s="516"/>
      <c r="W228" s="384"/>
      <c r="X228" s="384"/>
      <c r="Y228" s="384"/>
      <c r="Z228" s="384"/>
      <c r="AA228" s="384"/>
      <c r="AB228" s="384"/>
      <c r="AC228" s="384"/>
      <c r="AD228" s="384"/>
      <c r="AE228" s="384"/>
      <c r="AF228" s="384"/>
      <c r="AG228" s="384"/>
      <c r="AH228" s="384"/>
      <c r="AI228" s="384"/>
      <c r="AJ228" s="384"/>
    </row>
    <row r="229" spans="1:36">
      <c r="A229" s="161"/>
      <c r="B229" s="161"/>
      <c r="C229" s="382"/>
      <c r="D229" s="382"/>
      <c r="E229" s="382"/>
      <c r="F229" s="382"/>
      <c r="G229" s="382"/>
      <c r="H229" s="382"/>
      <c r="I229" s="382"/>
      <c r="J229" s="383"/>
      <c r="K229" s="383"/>
      <c r="L229" s="383"/>
      <c r="M229" s="383"/>
      <c r="N229" s="382"/>
      <c r="O229" s="383"/>
      <c r="P229" s="516"/>
      <c r="Q229" s="516"/>
      <c r="R229" s="516"/>
      <c r="S229" s="516"/>
      <c r="T229" s="516"/>
      <c r="U229" s="516"/>
      <c r="V229" s="516"/>
      <c r="W229" s="384"/>
      <c r="X229" s="384"/>
      <c r="Y229" s="384"/>
      <c r="Z229" s="384"/>
      <c r="AA229" s="384"/>
      <c r="AB229" s="384"/>
      <c r="AC229" s="384"/>
      <c r="AD229" s="384"/>
      <c r="AE229" s="384"/>
      <c r="AF229" s="384"/>
      <c r="AG229" s="384"/>
      <c r="AH229" s="384"/>
      <c r="AI229" s="384"/>
      <c r="AJ229" s="384"/>
    </row>
    <row r="230" spans="1:36">
      <c r="A230" s="161"/>
      <c r="B230" s="161"/>
      <c r="C230" s="382"/>
      <c r="D230" s="382"/>
      <c r="E230" s="382"/>
      <c r="F230" s="382"/>
      <c r="G230" s="382"/>
      <c r="H230" s="382"/>
      <c r="I230" s="382"/>
      <c r="J230" s="383"/>
      <c r="K230" s="383"/>
      <c r="L230" s="383"/>
      <c r="M230" s="383"/>
      <c r="N230" s="382"/>
      <c r="O230" s="383"/>
      <c r="P230" s="516"/>
      <c r="Q230" s="516"/>
      <c r="R230" s="516"/>
      <c r="S230" s="516"/>
      <c r="T230" s="516"/>
      <c r="U230" s="516"/>
      <c r="V230" s="516"/>
      <c r="W230" s="384"/>
      <c r="X230" s="384"/>
      <c r="Y230" s="384"/>
      <c r="Z230" s="384"/>
      <c r="AA230" s="384"/>
      <c r="AB230" s="384"/>
      <c r="AC230" s="384"/>
      <c r="AD230" s="384"/>
      <c r="AE230" s="384"/>
      <c r="AF230" s="384"/>
      <c r="AG230" s="384"/>
      <c r="AH230" s="384"/>
      <c r="AI230" s="384"/>
      <c r="AJ230" s="384"/>
    </row>
    <row r="231" spans="1:36">
      <c r="A231" s="161"/>
      <c r="B231" s="161"/>
      <c r="C231" s="382"/>
      <c r="D231" s="382"/>
      <c r="E231" s="382"/>
      <c r="F231" s="382"/>
      <c r="G231" s="382"/>
      <c r="H231" s="382"/>
      <c r="I231" s="382"/>
      <c r="J231" s="383"/>
      <c r="K231" s="383"/>
      <c r="L231" s="383"/>
      <c r="M231" s="383"/>
      <c r="N231" s="382"/>
      <c r="O231" s="383"/>
      <c r="P231" s="516"/>
      <c r="Q231" s="516"/>
      <c r="R231" s="516"/>
      <c r="S231" s="516"/>
      <c r="T231" s="516"/>
      <c r="U231" s="516"/>
      <c r="V231" s="516"/>
      <c r="W231" s="384"/>
      <c r="X231" s="384"/>
      <c r="Y231" s="384"/>
      <c r="Z231" s="384"/>
      <c r="AA231" s="384"/>
      <c r="AB231" s="384"/>
      <c r="AC231" s="384"/>
      <c r="AD231" s="384"/>
      <c r="AE231" s="384"/>
      <c r="AF231" s="384"/>
      <c r="AG231" s="384"/>
      <c r="AH231" s="384"/>
      <c r="AI231" s="384"/>
      <c r="AJ231" s="384"/>
    </row>
    <row r="232" spans="1:36">
      <c r="A232" s="161"/>
      <c r="B232" s="161"/>
      <c r="C232" s="382"/>
      <c r="D232" s="382"/>
      <c r="E232" s="382"/>
      <c r="F232" s="382"/>
      <c r="G232" s="382"/>
      <c r="H232" s="382"/>
      <c r="I232" s="382"/>
      <c r="J232" s="383"/>
      <c r="K232" s="383"/>
      <c r="L232" s="383"/>
      <c r="M232" s="383"/>
      <c r="N232" s="382"/>
      <c r="O232" s="383"/>
      <c r="P232" s="516"/>
      <c r="Q232" s="516"/>
      <c r="R232" s="516"/>
      <c r="S232" s="516"/>
      <c r="T232" s="516"/>
      <c r="U232" s="516"/>
      <c r="V232" s="516"/>
      <c r="W232" s="384"/>
      <c r="X232" s="384"/>
      <c r="Y232" s="384"/>
      <c r="Z232" s="384"/>
      <c r="AA232" s="384"/>
      <c r="AB232" s="384"/>
      <c r="AC232" s="384"/>
      <c r="AD232" s="384"/>
      <c r="AE232" s="384"/>
      <c r="AF232" s="384"/>
      <c r="AG232" s="384"/>
      <c r="AH232" s="384"/>
      <c r="AI232" s="384"/>
      <c r="AJ232" s="384"/>
    </row>
    <row r="233" spans="1:36">
      <c r="A233" s="161"/>
      <c r="B233" s="161"/>
      <c r="C233" s="382"/>
      <c r="D233" s="382"/>
      <c r="E233" s="382"/>
      <c r="F233" s="382"/>
      <c r="G233" s="382"/>
      <c r="H233" s="382"/>
      <c r="I233" s="382"/>
      <c r="J233" s="383"/>
      <c r="K233" s="383"/>
      <c r="L233" s="383"/>
      <c r="M233" s="383"/>
      <c r="N233" s="382"/>
      <c r="O233" s="383"/>
      <c r="P233" s="516"/>
      <c r="Q233" s="516"/>
      <c r="R233" s="516"/>
      <c r="S233" s="516"/>
      <c r="T233" s="516"/>
      <c r="U233" s="516"/>
      <c r="V233" s="516"/>
      <c r="W233" s="384"/>
      <c r="X233" s="384"/>
      <c r="Y233" s="384"/>
      <c r="Z233" s="384"/>
      <c r="AA233" s="384"/>
      <c r="AB233" s="384"/>
      <c r="AC233" s="384"/>
      <c r="AD233" s="384"/>
      <c r="AE233" s="384"/>
      <c r="AF233" s="384"/>
      <c r="AG233" s="384"/>
      <c r="AH233" s="384"/>
      <c r="AI233" s="384"/>
      <c r="AJ233" s="384"/>
    </row>
    <row r="234" spans="1:36">
      <c r="A234" s="161"/>
      <c r="B234" s="161"/>
      <c r="C234" s="382"/>
      <c r="D234" s="382"/>
      <c r="E234" s="382"/>
      <c r="F234" s="382"/>
      <c r="G234" s="382"/>
      <c r="H234" s="382"/>
      <c r="I234" s="382"/>
      <c r="J234" s="383"/>
      <c r="K234" s="383"/>
      <c r="L234" s="383"/>
      <c r="M234" s="383"/>
      <c r="N234" s="382"/>
      <c r="O234" s="383"/>
      <c r="P234" s="516"/>
      <c r="Q234" s="516"/>
      <c r="R234" s="516"/>
      <c r="S234" s="516"/>
      <c r="T234" s="516"/>
      <c r="U234" s="516"/>
      <c r="V234" s="516"/>
      <c r="W234" s="384"/>
      <c r="X234" s="384"/>
      <c r="Y234" s="384"/>
      <c r="Z234" s="384"/>
      <c r="AA234" s="384"/>
      <c r="AB234" s="384"/>
      <c r="AC234" s="384"/>
      <c r="AD234" s="384"/>
      <c r="AE234" s="384"/>
      <c r="AF234" s="384"/>
      <c r="AG234" s="384"/>
      <c r="AH234" s="384"/>
      <c r="AI234" s="384"/>
      <c r="AJ234" s="384"/>
    </row>
    <row r="235" spans="1:36">
      <c r="A235" s="161"/>
      <c r="B235" s="161"/>
      <c r="C235" s="382"/>
      <c r="D235" s="382"/>
      <c r="E235" s="382"/>
      <c r="F235" s="382"/>
      <c r="G235" s="382"/>
      <c r="H235" s="382"/>
      <c r="I235" s="382"/>
      <c r="J235" s="383"/>
      <c r="K235" s="383"/>
      <c r="L235" s="383"/>
      <c r="M235" s="383"/>
      <c r="N235" s="382"/>
      <c r="O235" s="383"/>
      <c r="P235" s="516"/>
      <c r="Q235" s="516"/>
      <c r="R235" s="516"/>
      <c r="S235" s="516"/>
      <c r="T235" s="516"/>
      <c r="U235" s="516"/>
      <c r="V235" s="516"/>
      <c r="W235" s="384"/>
      <c r="X235" s="384"/>
      <c r="Y235" s="384"/>
      <c r="Z235" s="384"/>
      <c r="AA235" s="384"/>
      <c r="AB235" s="384"/>
      <c r="AC235" s="384"/>
      <c r="AD235" s="384"/>
      <c r="AE235" s="384"/>
      <c r="AF235" s="384"/>
      <c r="AG235" s="384"/>
      <c r="AH235" s="384"/>
      <c r="AI235" s="384"/>
      <c r="AJ235" s="384"/>
    </row>
    <row r="236" spans="1:36">
      <c r="A236" s="161"/>
      <c r="B236" s="161"/>
      <c r="C236" s="382"/>
      <c r="D236" s="382"/>
      <c r="E236" s="382"/>
      <c r="F236" s="382"/>
      <c r="G236" s="382"/>
      <c r="H236" s="382"/>
      <c r="I236" s="382"/>
      <c r="J236" s="383"/>
      <c r="K236" s="383"/>
      <c r="L236" s="383"/>
      <c r="M236" s="383"/>
      <c r="N236" s="382"/>
      <c r="O236" s="383"/>
      <c r="P236" s="516"/>
      <c r="Q236" s="516"/>
      <c r="R236" s="516"/>
      <c r="S236" s="516"/>
      <c r="T236" s="516"/>
      <c r="U236" s="516"/>
      <c r="V236" s="516"/>
      <c r="W236" s="384"/>
      <c r="X236" s="384"/>
      <c r="Y236" s="384"/>
      <c r="Z236" s="384"/>
      <c r="AA236" s="384"/>
      <c r="AB236" s="384"/>
      <c r="AC236" s="384"/>
      <c r="AD236" s="384"/>
      <c r="AE236" s="384"/>
      <c r="AF236" s="384"/>
      <c r="AG236" s="384"/>
      <c r="AH236" s="384"/>
      <c r="AI236" s="384"/>
      <c r="AJ236" s="384"/>
    </row>
    <row r="237" spans="1:36">
      <c r="A237" s="161"/>
      <c r="B237" s="161"/>
      <c r="C237" s="382"/>
      <c r="D237" s="382"/>
      <c r="E237" s="382"/>
      <c r="F237" s="382"/>
      <c r="G237" s="382"/>
      <c r="H237" s="382"/>
      <c r="I237" s="382"/>
      <c r="J237" s="383"/>
      <c r="K237" s="383"/>
      <c r="L237" s="383"/>
      <c r="M237" s="383"/>
      <c r="N237" s="382"/>
      <c r="O237" s="383"/>
      <c r="P237" s="516"/>
      <c r="Q237" s="516"/>
      <c r="R237" s="516"/>
      <c r="S237" s="516"/>
      <c r="T237" s="516"/>
      <c r="U237" s="516"/>
      <c r="V237" s="516"/>
      <c r="W237" s="384"/>
      <c r="X237" s="384"/>
      <c r="Y237" s="384"/>
      <c r="Z237" s="384"/>
      <c r="AA237" s="384"/>
      <c r="AB237" s="384"/>
      <c r="AC237" s="384"/>
      <c r="AD237" s="384"/>
      <c r="AE237" s="384"/>
      <c r="AF237" s="384"/>
      <c r="AG237" s="384"/>
      <c r="AH237" s="384"/>
      <c r="AI237" s="384"/>
      <c r="AJ237" s="384"/>
    </row>
    <row r="238" spans="1:36">
      <c r="A238" s="161"/>
      <c r="B238" s="161"/>
      <c r="C238" s="382"/>
      <c r="D238" s="382"/>
      <c r="E238" s="382"/>
      <c r="F238" s="382"/>
      <c r="G238" s="382"/>
      <c r="H238" s="382"/>
      <c r="I238" s="382"/>
      <c r="J238" s="383"/>
      <c r="K238" s="383"/>
      <c r="L238" s="383"/>
      <c r="M238" s="383"/>
      <c r="N238" s="382"/>
      <c r="O238" s="383"/>
      <c r="P238" s="516"/>
      <c r="Q238" s="516"/>
      <c r="R238" s="516"/>
      <c r="S238" s="516"/>
      <c r="T238" s="516"/>
      <c r="U238" s="516"/>
      <c r="V238" s="516"/>
      <c r="W238" s="384"/>
      <c r="X238" s="384"/>
      <c r="Y238" s="384"/>
      <c r="Z238" s="384"/>
      <c r="AA238" s="384"/>
      <c r="AB238" s="384"/>
      <c r="AC238" s="384"/>
      <c r="AD238" s="384"/>
      <c r="AE238" s="384"/>
      <c r="AF238" s="384"/>
      <c r="AG238" s="384"/>
      <c r="AH238" s="384"/>
      <c r="AI238" s="384"/>
      <c r="AJ238" s="384"/>
    </row>
    <row r="239" spans="1:36">
      <c r="A239" s="161"/>
      <c r="B239" s="161"/>
      <c r="C239" s="382"/>
      <c r="D239" s="382"/>
      <c r="E239" s="382"/>
      <c r="F239" s="382"/>
      <c r="G239" s="382"/>
      <c r="H239" s="382"/>
      <c r="I239" s="382"/>
      <c r="J239" s="383"/>
      <c r="K239" s="383"/>
      <c r="L239" s="383"/>
      <c r="M239" s="383"/>
      <c r="N239" s="382"/>
      <c r="O239" s="383"/>
      <c r="P239" s="516"/>
      <c r="Q239" s="516"/>
      <c r="R239" s="516"/>
      <c r="S239" s="516"/>
      <c r="T239" s="516"/>
      <c r="U239" s="516"/>
      <c r="V239" s="516"/>
      <c r="W239" s="384"/>
      <c r="X239" s="384"/>
      <c r="Y239" s="384"/>
      <c r="Z239" s="384"/>
      <c r="AA239" s="384"/>
      <c r="AB239" s="384"/>
      <c r="AC239" s="384"/>
      <c r="AD239" s="384"/>
      <c r="AE239" s="384"/>
      <c r="AF239" s="384"/>
      <c r="AG239" s="384"/>
      <c r="AH239" s="384"/>
      <c r="AI239" s="384"/>
      <c r="AJ239" s="384"/>
    </row>
    <row r="240" spans="1:36">
      <c r="A240" s="161"/>
      <c r="B240" s="161"/>
      <c r="C240" s="382"/>
      <c r="D240" s="382"/>
      <c r="E240" s="382"/>
      <c r="F240" s="382"/>
      <c r="G240" s="382"/>
      <c r="H240" s="382"/>
      <c r="I240" s="382"/>
      <c r="J240" s="383"/>
      <c r="K240" s="383"/>
      <c r="L240" s="383"/>
      <c r="M240" s="383"/>
      <c r="N240" s="382"/>
      <c r="O240" s="383"/>
      <c r="P240" s="516"/>
      <c r="Q240" s="516"/>
      <c r="R240" s="516"/>
      <c r="S240" s="516"/>
      <c r="T240" s="516"/>
      <c r="U240" s="516"/>
      <c r="V240" s="516"/>
      <c r="W240" s="384"/>
      <c r="X240" s="384"/>
      <c r="Y240" s="384"/>
      <c r="Z240" s="384"/>
      <c r="AA240" s="384"/>
      <c r="AB240" s="384"/>
      <c r="AC240" s="384"/>
      <c r="AD240" s="384"/>
      <c r="AE240" s="384"/>
      <c r="AF240" s="384"/>
      <c r="AG240" s="384"/>
      <c r="AH240" s="384"/>
      <c r="AI240" s="384"/>
      <c r="AJ240" s="384"/>
    </row>
    <row r="241" spans="1:36">
      <c r="A241" s="161"/>
      <c r="B241" s="161"/>
      <c r="C241" s="382"/>
      <c r="D241" s="382"/>
      <c r="E241" s="382"/>
      <c r="F241" s="382"/>
      <c r="G241" s="382"/>
      <c r="H241" s="382"/>
      <c r="I241" s="382"/>
      <c r="J241" s="383"/>
      <c r="K241" s="383"/>
      <c r="L241" s="383"/>
      <c r="M241" s="383"/>
      <c r="N241" s="382"/>
      <c r="O241" s="383"/>
      <c r="P241" s="516"/>
      <c r="Q241" s="516"/>
      <c r="R241" s="516"/>
      <c r="S241" s="516"/>
      <c r="T241" s="516"/>
      <c r="U241" s="516"/>
      <c r="V241" s="516"/>
      <c r="W241" s="384"/>
      <c r="X241" s="384"/>
      <c r="Y241" s="384"/>
      <c r="Z241" s="384"/>
      <c r="AA241" s="384"/>
      <c r="AB241" s="384"/>
      <c r="AC241" s="384"/>
      <c r="AD241" s="384"/>
      <c r="AE241" s="384"/>
      <c r="AF241" s="384"/>
      <c r="AG241" s="384"/>
      <c r="AH241" s="384"/>
      <c r="AI241" s="384"/>
      <c r="AJ241" s="384"/>
    </row>
    <row r="242" spans="1:36">
      <c r="A242" s="161"/>
      <c r="B242" s="161"/>
      <c r="C242" s="382"/>
      <c r="D242" s="382"/>
      <c r="E242" s="382"/>
      <c r="F242" s="382"/>
      <c r="G242" s="382"/>
      <c r="H242" s="382"/>
      <c r="I242" s="382"/>
      <c r="J242" s="383"/>
      <c r="K242" s="383"/>
      <c r="L242" s="383"/>
      <c r="M242" s="383"/>
      <c r="N242" s="382"/>
      <c r="O242" s="383"/>
      <c r="P242" s="516"/>
      <c r="Q242" s="516"/>
      <c r="R242" s="516"/>
      <c r="S242" s="516"/>
      <c r="T242" s="516"/>
      <c r="U242" s="516"/>
      <c r="V242" s="516"/>
      <c r="W242" s="384"/>
      <c r="X242" s="384"/>
      <c r="Y242" s="384"/>
      <c r="Z242" s="384"/>
      <c r="AA242" s="384"/>
      <c r="AB242" s="384"/>
      <c r="AC242" s="384"/>
      <c r="AD242" s="384"/>
      <c r="AE242" s="384"/>
      <c r="AF242" s="384"/>
      <c r="AG242" s="384"/>
      <c r="AH242" s="384"/>
      <c r="AI242" s="384"/>
      <c r="AJ242" s="384"/>
    </row>
    <row r="243" spans="1:36">
      <c r="A243" s="161"/>
      <c r="B243" s="161"/>
      <c r="C243" s="382"/>
      <c r="D243" s="382"/>
      <c r="E243" s="382"/>
      <c r="F243" s="382"/>
      <c r="G243" s="382"/>
      <c r="H243" s="382"/>
      <c r="I243" s="382"/>
      <c r="J243" s="383"/>
      <c r="K243" s="383"/>
      <c r="L243" s="383"/>
      <c r="M243" s="383"/>
      <c r="N243" s="382"/>
      <c r="O243" s="383"/>
      <c r="P243" s="516"/>
      <c r="Q243" s="516"/>
      <c r="R243" s="516"/>
      <c r="S243" s="516"/>
      <c r="T243" s="516"/>
      <c r="U243" s="516"/>
      <c r="V243" s="516"/>
      <c r="W243" s="384"/>
      <c r="X243" s="384"/>
      <c r="Y243" s="384"/>
      <c r="Z243" s="384"/>
      <c r="AA243" s="384"/>
      <c r="AB243" s="384"/>
      <c r="AC243" s="384"/>
      <c r="AD243" s="384"/>
      <c r="AE243" s="384"/>
      <c r="AF243" s="384"/>
      <c r="AG243" s="384"/>
      <c r="AH243" s="384"/>
      <c r="AI243" s="384"/>
      <c r="AJ243" s="384"/>
    </row>
    <row r="244" spans="1:36">
      <c r="A244" s="161"/>
      <c r="B244" s="161"/>
      <c r="C244" s="382"/>
      <c r="D244" s="382"/>
      <c r="E244" s="382"/>
      <c r="F244" s="382"/>
      <c r="G244" s="382"/>
      <c r="H244" s="382"/>
      <c r="I244" s="382"/>
      <c r="J244" s="383"/>
      <c r="K244" s="383"/>
      <c r="L244" s="383"/>
      <c r="M244" s="383"/>
      <c r="N244" s="382"/>
      <c r="O244" s="383"/>
      <c r="P244" s="516"/>
      <c r="Q244" s="516"/>
      <c r="R244" s="516"/>
      <c r="S244" s="516"/>
      <c r="T244" s="516"/>
      <c r="U244" s="516"/>
      <c r="V244" s="516"/>
      <c r="W244" s="384"/>
      <c r="X244" s="384"/>
      <c r="Y244" s="384"/>
      <c r="Z244" s="384"/>
      <c r="AA244" s="384"/>
      <c r="AB244" s="384"/>
      <c r="AC244" s="384"/>
      <c r="AD244" s="384"/>
      <c r="AE244" s="384"/>
      <c r="AF244" s="384"/>
      <c r="AG244" s="384"/>
      <c r="AH244" s="384"/>
      <c r="AI244" s="384"/>
      <c r="AJ244" s="384"/>
    </row>
    <row r="245" spans="1:36">
      <c r="A245" s="161"/>
      <c r="B245" s="161"/>
      <c r="C245" s="382"/>
      <c r="D245" s="382"/>
      <c r="E245" s="382"/>
      <c r="F245" s="382"/>
      <c r="G245" s="382"/>
      <c r="H245" s="382"/>
      <c r="I245" s="382"/>
      <c r="J245" s="383"/>
      <c r="K245" s="383"/>
      <c r="L245" s="383"/>
      <c r="M245" s="383"/>
      <c r="N245" s="382"/>
      <c r="O245" s="383"/>
      <c r="P245" s="516"/>
      <c r="Q245" s="516"/>
      <c r="R245" s="516"/>
      <c r="S245" s="516"/>
      <c r="T245" s="516"/>
      <c r="U245" s="516"/>
      <c r="V245" s="516"/>
      <c r="W245" s="384"/>
      <c r="X245" s="384"/>
      <c r="Y245" s="384"/>
      <c r="Z245" s="384"/>
      <c r="AA245" s="384"/>
      <c r="AB245" s="384"/>
      <c r="AC245" s="384"/>
      <c r="AD245" s="384"/>
      <c r="AE245" s="384"/>
      <c r="AF245" s="384"/>
      <c r="AG245" s="384"/>
      <c r="AH245" s="384"/>
      <c r="AI245" s="384"/>
      <c r="AJ245" s="384"/>
    </row>
    <row r="246" spans="1:36">
      <c r="A246" s="161"/>
      <c r="B246" s="161"/>
      <c r="C246" s="382"/>
      <c r="D246" s="382"/>
      <c r="E246" s="382"/>
      <c r="F246" s="382"/>
      <c r="G246" s="382"/>
      <c r="H246" s="382"/>
      <c r="I246" s="382"/>
      <c r="J246" s="383"/>
      <c r="K246" s="383"/>
      <c r="L246" s="383"/>
      <c r="M246" s="383"/>
      <c r="N246" s="382"/>
      <c r="O246" s="383"/>
      <c r="P246" s="516"/>
      <c r="Q246" s="516"/>
      <c r="R246" s="516"/>
      <c r="S246" s="516"/>
      <c r="T246" s="516"/>
      <c r="U246" s="516"/>
      <c r="V246" s="516"/>
      <c r="W246" s="384"/>
      <c r="X246" s="384"/>
      <c r="Y246" s="384"/>
      <c r="Z246" s="384"/>
      <c r="AA246" s="384"/>
      <c r="AB246" s="384"/>
      <c r="AC246" s="384"/>
      <c r="AD246" s="384"/>
      <c r="AE246" s="384"/>
      <c r="AF246" s="384"/>
      <c r="AG246" s="384"/>
      <c r="AH246" s="384"/>
      <c r="AI246" s="384"/>
      <c r="AJ246" s="384"/>
    </row>
    <row r="247" spans="1:36">
      <c r="A247" s="161"/>
      <c r="B247" s="161"/>
      <c r="C247" s="382"/>
      <c r="D247" s="382"/>
      <c r="E247" s="382"/>
      <c r="F247" s="382"/>
      <c r="G247" s="382"/>
      <c r="H247" s="382"/>
      <c r="I247" s="382"/>
      <c r="J247" s="383"/>
      <c r="K247" s="383"/>
      <c r="L247" s="383"/>
      <c r="M247" s="383"/>
      <c r="N247" s="382"/>
      <c r="O247" s="383"/>
      <c r="P247" s="516"/>
      <c r="Q247" s="516"/>
      <c r="R247" s="516"/>
      <c r="S247" s="516"/>
      <c r="T247" s="516"/>
      <c r="U247" s="516"/>
      <c r="V247" s="516"/>
      <c r="W247" s="384"/>
      <c r="X247" s="384"/>
      <c r="Y247" s="384"/>
      <c r="Z247" s="384"/>
      <c r="AA247" s="384"/>
      <c r="AB247" s="384"/>
      <c r="AC247" s="384"/>
      <c r="AD247" s="384"/>
      <c r="AE247" s="384"/>
      <c r="AF247" s="384"/>
      <c r="AG247" s="384"/>
      <c r="AH247" s="384"/>
      <c r="AI247" s="384"/>
      <c r="AJ247" s="384"/>
    </row>
    <row r="248" spans="1:36">
      <c r="A248" s="161"/>
      <c r="B248" s="161"/>
      <c r="C248" s="382"/>
      <c r="D248" s="382"/>
      <c r="E248" s="382"/>
      <c r="F248" s="382"/>
      <c r="G248" s="382"/>
      <c r="H248" s="382"/>
      <c r="I248" s="382"/>
      <c r="J248" s="383"/>
      <c r="K248" s="383"/>
      <c r="L248" s="383"/>
      <c r="M248" s="383"/>
      <c r="N248" s="382"/>
      <c r="O248" s="383"/>
      <c r="P248" s="516"/>
      <c r="Q248" s="516"/>
      <c r="R248" s="516"/>
      <c r="S248" s="516"/>
      <c r="T248" s="516"/>
      <c r="U248" s="516"/>
      <c r="V248" s="516"/>
      <c r="W248" s="384"/>
      <c r="X248" s="384"/>
      <c r="Y248" s="384"/>
      <c r="Z248" s="384"/>
      <c r="AA248" s="384"/>
      <c r="AB248" s="384"/>
      <c r="AC248" s="384"/>
      <c r="AD248" s="384"/>
      <c r="AE248" s="384"/>
      <c r="AF248" s="384"/>
      <c r="AG248" s="384"/>
      <c r="AH248" s="384"/>
      <c r="AI248" s="384"/>
      <c r="AJ248" s="384"/>
    </row>
    <row r="249" spans="1:36">
      <c r="A249" s="161"/>
      <c r="B249" s="161"/>
      <c r="C249" s="382"/>
      <c r="D249" s="382"/>
      <c r="E249" s="382"/>
      <c r="F249" s="382"/>
      <c r="G249" s="382"/>
      <c r="H249" s="382"/>
      <c r="I249" s="382"/>
      <c r="J249" s="383"/>
      <c r="K249" s="383"/>
      <c r="L249" s="383"/>
      <c r="M249" s="383"/>
      <c r="N249" s="382"/>
      <c r="O249" s="383"/>
      <c r="P249" s="516"/>
      <c r="Q249" s="516"/>
      <c r="R249" s="516"/>
      <c r="S249" s="516"/>
      <c r="T249" s="516"/>
      <c r="U249" s="516"/>
      <c r="V249" s="516"/>
      <c r="W249" s="384"/>
      <c r="X249" s="384"/>
      <c r="Y249" s="384"/>
      <c r="Z249" s="384"/>
      <c r="AA249" s="384"/>
      <c r="AB249" s="384"/>
      <c r="AC249" s="384"/>
      <c r="AD249" s="384"/>
      <c r="AE249" s="384"/>
      <c r="AF249" s="384"/>
      <c r="AG249" s="384"/>
      <c r="AH249" s="384"/>
      <c r="AI249" s="384"/>
      <c r="AJ249" s="384"/>
    </row>
    <row r="250" spans="1:36">
      <c r="A250" s="161"/>
      <c r="B250" s="161"/>
      <c r="C250" s="382"/>
      <c r="D250" s="382"/>
      <c r="E250" s="382"/>
      <c r="F250" s="382"/>
      <c r="G250" s="382"/>
      <c r="H250" s="382"/>
      <c r="I250" s="382"/>
      <c r="J250" s="383"/>
      <c r="K250" s="383"/>
      <c r="L250" s="383"/>
      <c r="M250" s="383"/>
      <c r="N250" s="382"/>
      <c r="O250" s="383"/>
      <c r="P250" s="516"/>
      <c r="Q250" s="516"/>
      <c r="R250" s="516"/>
      <c r="S250" s="516"/>
      <c r="T250" s="516"/>
      <c r="U250" s="516"/>
      <c r="V250" s="516"/>
      <c r="W250" s="384"/>
      <c r="X250" s="384"/>
      <c r="Y250" s="384"/>
      <c r="Z250" s="384"/>
      <c r="AA250" s="384"/>
      <c r="AB250" s="384"/>
      <c r="AC250" s="384"/>
      <c r="AD250" s="384"/>
      <c r="AE250" s="384"/>
      <c r="AF250" s="384"/>
      <c r="AG250" s="384"/>
      <c r="AH250" s="384"/>
      <c r="AI250" s="384"/>
      <c r="AJ250" s="384"/>
    </row>
    <row r="251" spans="1:36">
      <c r="A251" s="161"/>
      <c r="B251" s="161"/>
      <c r="C251" s="382"/>
      <c r="D251" s="382"/>
      <c r="E251" s="382"/>
      <c r="F251" s="382"/>
      <c r="G251" s="382"/>
      <c r="H251" s="382"/>
      <c r="I251" s="382"/>
      <c r="J251" s="383"/>
      <c r="K251" s="383"/>
      <c r="L251" s="383"/>
      <c r="M251" s="383"/>
      <c r="N251" s="382"/>
      <c r="O251" s="383"/>
      <c r="P251" s="516"/>
      <c r="Q251" s="516"/>
      <c r="R251" s="516"/>
      <c r="S251" s="516"/>
      <c r="T251" s="516"/>
      <c r="U251" s="516"/>
      <c r="V251" s="516"/>
      <c r="W251" s="384"/>
      <c r="X251" s="384"/>
      <c r="Y251" s="384"/>
      <c r="Z251" s="384"/>
      <c r="AA251" s="384"/>
      <c r="AB251" s="384"/>
      <c r="AC251" s="384"/>
      <c r="AD251" s="384"/>
      <c r="AE251" s="384"/>
      <c r="AF251" s="384"/>
      <c r="AG251" s="384"/>
      <c r="AH251" s="384"/>
      <c r="AI251" s="384"/>
      <c r="AJ251" s="384"/>
    </row>
    <row r="252" spans="1:36">
      <c r="A252" s="161"/>
      <c r="B252" s="161"/>
      <c r="C252" s="382"/>
      <c r="D252" s="382"/>
      <c r="E252" s="382"/>
      <c r="F252" s="382"/>
      <c r="G252" s="382"/>
      <c r="H252" s="382"/>
      <c r="I252" s="382"/>
      <c r="J252" s="383"/>
      <c r="K252" s="383"/>
      <c r="L252" s="383"/>
      <c r="M252" s="383"/>
      <c r="N252" s="382"/>
      <c r="O252" s="383"/>
      <c r="P252" s="516"/>
      <c r="Q252" s="516"/>
      <c r="R252" s="516"/>
      <c r="S252" s="516"/>
      <c r="T252" s="516"/>
      <c r="U252" s="516"/>
      <c r="V252" s="516"/>
      <c r="W252" s="384"/>
      <c r="X252" s="384"/>
      <c r="Y252" s="384"/>
      <c r="Z252" s="384"/>
      <c r="AA252" s="384"/>
      <c r="AB252" s="384"/>
      <c r="AC252" s="384"/>
      <c r="AD252" s="384"/>
      <c r="AE252" s="384"/>
      <c r="AF252" s="384"/>
      <c r="AG252" s="384"/>
      <c r="AH252" s="384"/>
      <c r="AI252" s="384"/>
      <c r="AJ252" s="384"/>
    </row>
    <row r="253" spans="1:36">
      <c r="A253" s="161"/>
      <c r="B253" s="161"/>
      <c r="C253" s="382"/>
      <c r="D253" s="382"/>
      <c r="E253" s="382"/>
      <c r="F253" s="382"/>
      <c r="G253" s="382"/>
      <c r="H253" s="382"/>
      <c r="I253" s="382"/>
      <c r="J253" s="383"/>
      <c r="K253" s="383"/>
      <c r="L253" s="383"/>
      <c r="M253" s="383"/>
      <c r="N253" s="382"/>
      <c r="O253" s="383"/>
      <c r="P253" s="516"/>
      <c r="Q253" s="516"/>
      <c r="R253" s="516"/>
      <c r="S253" s="516"/>
      <c r="T253" s="516"/>
      <c r="U253" s="516"/>
      <c r="V253" s="516"/>
      <c r="W253" s="384"/>
      <c r="X253" s="384"/>
      <c r="Y253" s="384"/>
      <c r="Z253" s="384"/>
      <c r="AA253" s="384"/>
      <c r="AB253" s="384"/>
      <c r="AC253" s="384"/>
      <c r="AD253" s="384"/>
      <c r="AE253" s="384"/>
      <c r="AF253" s="384"/>
      <c r="AG253" s="384"/>
      <c r="AH253" s="384"/>
      <c r="AI253" s="384"/>
      <c r="AJ253" s="384"/>
    </row>
    <row r="254" spans="1:36">
      <c r="A254" s="161"/>
      <c r="B254" s="161"/>
      <c r="C254" s="382"/>
      <c r="D254" s="382"/>
      <c r="E254" s="382"/>
      <c r="F254" s="382"/>
      <c r="G254" s="382"/>
      <c r="H254" s="382"/>
      <c r="I254" s="382"/>
      <c r="J254" s="383"/>
      <c r="K254" s="383"/>
      <c r="L254" s="383"/>
      <c r="M254" s="383"/>
      <c r="N254" s="382"/>
      <c r="O254" s="383"/>
      <c r="P254" s="516"/>
      <c r="Q254" s="516"/>
      <c r="R254" s="516"/>
      <c r="S254" s="516"/>
      <c r="T254" s="516"/>
      <c r="U254" s="516"/>
      <c r="W254" s="384"/>
      <c r="X254" s="384"/>
      <c r="Y254" s="384"/>
      <c r="Z254" s="384"/>
      <c r="AA254" s="384"/>
      <c r="AB254" s="384"/>
      <c r="AC254" s="384"/>
      <c r="AD254" s="384"/>
      <c r="AE254" s="384"/>
      <c r="AF254" s="384"/>
      <c r="AG254" s="384"/>
      <c r="AH254" s="384"/>
      <c r="AI254" s="384"/>
      <c r="AJ254" s="384"/>
    </row>
    <row r="255" spans="1:36">
      <c r="A255" s="161"/>
      <c r="B255" s="161"/>
      <c r="C255" s="382"/>
      <c r="D255" s="385"/>
      <c r="E255" s="382"/>
      <c r="G255" s="382"/>
      <c r="H255" s="382"/>
      <c r="I255" s="382"/>
      <c r="J255" s="383"/>
      <c r="K255" s="383"/>
      <c r="L255" s="383"/>
      <c r="M255" s="383"/>
      <c r="N255" s="382"/>
      <c r="O255" s="383"/>
    </row>
    <row r="256" spans="1:36">
      <c r="A256" s="161"/>
      <c r="B256" s="161"/>
      <c r="C256" s="382"/>
      <c r="D256" s="385"/>
      <c r="E256" s="382"/>
      <c r="G256" s="382"/>
      <c r="H256" s="382"/>
      <c r="I256" s="382"/>
      <c r="J256" s="383"/>
      <c r="K256" s="383"/>
      <c r="L256" s="383"/>
      <c r="M256" s="383"/>
      <c r="N256" s="382"/>
      <c r="O256" s="383"/>
    </row>
    <row r="257" spans="1:15">
      <c r="A257" s="161"/>
      <c r="B257" s="161"/>
      <c r="C257" s="382"/>
      <c r="D257" s="385"/>
      <c r="E257" s="382"/>
      <c r="G257" s="382"/>
      <c r="H257" s="382"/>
      <c r="I257" s="382"/>
      <c r="J257" s="383"/>
      <c r="K257" s="383"/>
      <c r="L257" s="383"/>
      <c r="M257" s="383"/>
      <c r="N257" s="382"/>
      <c r="O257" s="383"/>
    </row>
    <row r="258" spans="1:15">
      <c r="A258" s="161"/>
      <c r="B258" s="161"/>
      <c r="D258" s="385"/>
      <c r="E258" s="382"/>
    </row>
    <row r="259" spans="1:15">
      <c r="A259" s="161"/>
      <c r="B259" s="161"/>
      <c r="D259" s="385"/>
      <c r="E259" s="382"/>
    </row>
    <row r="260" spans="1:15">
      <c r="A260" s="161"/>
      <c r="B260" s="161"/>
      <c r="D260" s="385"/>
      <c r="E260" s="382"/>
    </row>
    <row r="261" spans="1:15">
      <c r="A261" s="161"/>
      <c r="B261" s="161"/>
      <c r="D261" s="385"/>
      <c r="E261" s="382"/>
      <c r="F261" s="382"/>
    </row>
    <row r="262" spans="1:15">
      <c r="A262" s="161"/>
      <c r="B262" s="161"/>
      <c r="D262" s="385"/>
      <c r="E262" s="382"/>
      <c r="F262" s="382"/>
    </row>
    <row r="263" spans="1:15">
      <c r="A263" s="161"/>
      <c r="B263" s="161"/>
      <c r="D263" s="385"/>
      <c r="E263" s="382"/>
      <c r="F263" s="382"/>
    </row>
    <row r="264" spans="1:15">
      <c r="A264" s="161"/>
      <c r="B264" s="161"/>
      <c r="D264" s="385"/>
      <c r="E264" s="382"/>
      <c r="F264" s="382"/>
    </row>
    <row r="265" spans="1:15">
      <c r="A265" s="161"/>
      <c r="B265" s="161"/>
      <c r="D265" s="385"/>
      <c r="E265" s="382"/>
      <c r="F265" s="382"/>
    </row>
    <row r="266" spans="1:15">
      <c r="A266" s="161"/>
      <c r="B266" s="161"/>
      <c r="D266" s="385"/>
      <c r="E266" s="382"/>
      <c r="F266" s="382"/>
    </row>
    <row r="267" spans="1:15" s="170" customFormat="1">
      <c r="A267" s="161"/>
      <c r="B267" s="161"/>
      <c r="D267" s="385"/>
      <c r="E267" s="382"/>
      <c r="F267" s="382"/>
    </row>
    <row r="268" spans="1:15" s="170" customFormat="1">
      <c r="A268" s="161"/>
      <c r="B268" s="161"/>
      <c r="D268" s="385"/>
      <c r="E268" s="382"/>
      <c r="F268" s="382"/>
    </row>
    <row r="269" spans="1:15" s="170" customFormat="1">
      <c r="A269" s="161"/>
      <c r="B269" s="161"/>
      <c r="D269" s="385"/>
      <c r="E269" s="382"/>
      <c r="F269" s="382"/>
    </row>
    <row r="270" spans="1:15" s="170" customFormat="1">
      <c r="A270" s="161"/>
      <c r="B270" s="161"/>
      <c r="D270" s="385"/>
      <c r="E270" s="382"/>
      <c r="F270" s="382"/>
    </row>
    <row r="271" spans="1:15" s="170" customFormat="1">
      <c r="A271" s="161"/>
      <c r="B271" s="161"/>
      <c r="D271" s="385"/>
      <c r="E271" s="382"/>
      <c r="F271" s="382"/>
    </row>
    <row r="272" spans="1:15" s="170" customFormat="1">
      <c r="A272" s="161"/>
      <c r="B272" s="161"/>
      <c r="D272" s="385"/>
      <c r="E272" s="382"/>
    </row>
    <row r="273" spans="1:5" s="170" customFormat="1">
      <c r="A273" s="161"/>
      <c r="B273" s="161"/>
      <c r="E273" s="382"/>
    </row>
    <row r="274" spans="1:5" s="170" customFormat="1">
      <c r="A274" s="161"/>
      <c r="B274" s="161"/>
      <c r="E274" s="382"/>
    </row>
    <row r="275" spans="1:5" s="170" customFormat="1">
      <c r="A275" s="161"/>
      <c r="B275" s="161"/>
      <c r="E275" s="382"/>
    </row>
    <row r="276" spans="1:5" s="170" customFormat="1">
      <c r="A276" s="161"/>
      <c r="B276" s="161"/>
      <c r="E276" s="382"/>
    </row>
    <row r="277" spans="1:5" s="170" customFormat="1">
      <c r="A277" s="161"/>
      <c r="B277" s="161"/>
      <c r="E277" s="382"/>
    </row>
    <row r="278" spans="1:5" s="170" customFormat="1">
      <c r="A278" s="161"/>
      <c r="B278" s="161"/>
      <c r="E278" s="382"/>
    </row>
    <row r="279" spans="1:5" s="170" customFormat="1">
      <c r="A279" s="161"/>
      <c r="B279" s="161"/>
      <c r="E279" s="382"/>
    </row>
    <row r="280" spans="1:5" s="170" customFormat="1">
      <c r="A280" s="161"/>
      <c r="B280" s="161"/>
      <c r="E280" s="382"/>
    </row>
    <row r="281" spans="1:5" s="170" customFormat="1">
      <c r="A281" s="161"/>
      <c r="B281" s="161"/>
      <c r="E281" s="382"/>
    </row>
    <row r="282" spans="1:5" s="170" customFormat="1">
      <c r="A282" s="161"/>
      <c r="B282" s="161"/>
      <c r="E282" s="382"/>
    </row>
    <row r="283" spans="1:5" s="170" customFormat="1">
      <c r="A283" s="161"/>
      <c r="B283" s="161"/>
      <c r="E283" s="382"/>
    </row>
    <row r="284" spans="1:5" s="170" customFormat="1">
      <c r="A284" s="161"/>
      <c r="B284" s="161"/>
      <c r="E284" s="382"/>
    </row>
    <row r="285" spans="1:5" s="170" customFormat="1">
      <c r="A285" s="161"/>
      <c r="B285" s="161"/>
      <c r="E285" s="382"/>
    </row>
    <row r="286" spans="1:5" s="170" customFormat="1">
      <c r="A286" s="161"/>
      <c r="B286" s="161"/>
      <c r="E286" s="382"/>
    </row>
    <row r="287" spans="1:5" s="170" customFormat="1">
      <c r="A287" s="161"/>
      <c r="B287" s="161"/>
      <c r="E287" s="382"/>
    </row>
    <row r="288" spans="1:5" s="170" customFormat="1">
      <c r="A288" s="161"/>
      <c r="B288" s="161"/>
      <c r="E288" s="382"/>
    </row>
    <row r="289" spans="1:5" s="170" customFormat="1">
      <c r="A289" s="161"/>
      <c r="B289" s="161"/>
      <c r="E289" s="382"/>
    </row>
    <row r="290" spans="1:5" s="170" customFormat="1">
      <c r="A290" s="161"/>
      <c r="B290" s="161"/>
      <c r="E290" s="382"/>
    </row>
    <row r="291" spans="1:5" s="170" customFormat="1">
      <c r="A291" s="161"/>
      <c r="B291" s="161"/>
      <c r="E291" s="382"/>
    </row>
    <row r="292" spans="1:5" s="170" customFormat="1">
      <c r="A292" s="161"/>
      <c r="B292" s="161"/>
      <c r="E292" s="382"/>
    </row>
    <row r="293" spans="1:5" s="170" customFormat="1">
      <c r="A293" s="161"/>
      <c r="B293" s="161"/>
      <c r="E293" s="382"/>
    </row>
    <row r="294" spans="1:5" s="170" customFormat="1">
      <c r="A294" s="161"/>
      <c r="B294" s="161"/>
      <c r="E294" s="382"/>
    </row>
    <row r="295" spans="1:5" s="170" customFormat="1">
      <c r="A295" s="161"/>
      <c r="B295" s="161"/>
      <c r="E295" s="382"/>
    </row>
    <row r="296" spans="1:5" s="170" customFormat="1">
      <c r="A296" s="161"/>
      <c r="B296" s="161"/>
      <c r="E296" s="382"/>
    </row>
    <row r="297" spans="1:5" s="170" customFormat="1">
      <c r="A297" s="161"/>
      <c r="B297" s="161"/>
      <c r="E297" s="382"/>
    </row>
    <row r="298" spans="1:5" s="170" customFormat="1">
      <c r="A298" s="161"/>
      <c r="B298" s="161"/>
      <c r="E298" s="382"/>
    </row>
    <row r="299" spans="1:5" s="170" customFormat="1">
      <c r="A299" s="161"/>
      <c r="B299" s="161"/>
      <c r="E299" s="382"/>
    </row>
    <row r="300" spans="1:5" s="170" customFormat="1">
      <c r="A300" s="161"/>
      <c r="B300" s="161"/>
      <c r="E300" s="382"/>
    </row>
    <row r="301" spans="1:5" s="170" customFormat="1">
      <c r="A301" s="161"/>
      <c r="B301" s="161"/>
      <c r="E301" s="382"/>
    </row>
    <row r="302" spans="1:5" s="170" customFormat="1">
      <c r="A302" s="161"/>
      <c r="B302" s="161"/>
      <c r="E302" s="382"/>
    </row>
    <row r="303" spans="1:5" s="170" customFormat="1">
      <c r="A303" s="161"/>
      <c r="B303" s="161"/>
      <c r="E303" s="382"/>
    </row>
    <row r="304" spans="1:5" s="170" customFormat="1">
      <c r="A304" s="161"/>
      <c r="B304" s="161"/>
      <c r="E304" s="382"/>
    </row>
    <row r="305" spans="1:5" s="170" customFormat="1">
      <c r="A305" s="161"/>
      <c r="B305" s="161"/>
      <c r="E305" s="382"/>
    </row>
    <row r="306" spans="1:5" s="170" customFormat="1">
      <c r="A306" s="161"/>
      <c r="B306" s="161"/>
      <c r="E306" s="382"/>
    </row>
    <row r="307" spans="1:5" s="170" customFormat="1">
      <c r="A307" s="161"/>
      <c r="B307" s="161"/>
      <c r="E307" s="382"/>
    </row>
    <row r="308" spans="1:5" s="170" customFormat="1">
      <c r="A308" s="161"/>
      <c r="B308" s="161"/>
      <c r="E308" s="382"/>
    </row>
    <row r="309" spans="1:5" s="170" customFormat="1">
      <c r="A309" s="161"/>
      <c r="B309" s="161"/>
      <c r="E309" s="382"/>
    </row>
    <row r="310" spans="1:5" s="170" customFormat="1">
      <c r="A310" s="161"/>
      <c r="B310" s="161"/>
      <c r="E310" s="382"/>
    </row>
    <row r="311" spans="1:5" s="170" customFormat="1">
      <c r="A311" s="161"/>
      <c r="B311" s="161"/>
      <c r="E311" s="382"/>
    </row>
    <row r="312" spans="1:5" s="170" customFormat="1">
      <c r="A312" s="161"/>
      <c r="B312" s="161"/>
      <c r="E312" s="382"/>
    </row>
    <row r="313" spans="1:5" s="170" customFormat="1">
      <c r="A313" s="161"/>
      <c r="B313" s="161"/>
      <c r="E313" s="382"/>
    </row>
    <row r="314" spans="1:5" s="170" customFormat="1">
      <c r="A314" s="161"/>
      <c r="B314" s="161"/>
      <c r="E314" s="382"/>
    </row>
    <row r="315" spans="1:5" s="170" customFormat="1">
      <c r="A315" s="161"/>
      <c r="B315" s="161"/>
      <c r="E315" s="382"/>
    </row>
    <row r="316" spans="1:5" s="170" customFormat="1">
      <c r="A316" s="161"/>
      <c r="B316" s="161"/>
      <c r="E316" s="382"/>
    </row>
    <row r="317" spans="1:5" s="170" customFormat="1">
      <c r="A317" s="161"/>
      <c r="B317" s="161"/>
      <c r="E317" s="382"/>
    </row>
    <row r="318" spans="1:5" s="170" customFormat="1">
      <c r="A318" s="161"/>
      <c r="B318" s="161"/>
      <c r="E318" s="382"/>
    </row>
    <row r="319" spans="1:5" s="170" customFormat="1">
      <c r="A319" s="161"/>
      <c r="B319" s="161"/>
      <c r="E319" s="382"/>
    </row>
    <row r="320" spans="1:5" s="170" customFormat="1">
      <c r="A320" s="161"/>
      <c r="B320" s="161"/>
      <c r="E320" s="382"/>
    </row>
    <row r="321" spans="1:5" s="170" customFormat="1">
      <c r="A321" s="161"/>
      <c r="B321" s="161"/>
      <c r="E321" s="382"/>
    </row>
    <row r="322" spans="1:5" s="170" customFormat="1">
      <c r="A322" s="161"/>
      <c r="B322" s="161"/>
      <c r="E322" s="382"/>
    </row>
    <row r="323" spans="1:5" s="170" customFormat="1">
      <c r="A323" s="161"/>
      <c r="B323" s="161"/>
      <c r="E323" s="382"/>
    </row>
    <row r="324" spans="1:5" s="170" customFormat="1">
      <c r="A324" s="161"/>
      <c r="B324" s="161"/>
      <c r="E324" s="382"/>
    </row>
    <row r="325" spans="1:5" s="170" customFormat="1">
      <c r="A325" s="161"/>
      <c r="B325" s="161"/>
      <c r="E325" s="382"/>
    </row>
    <row r="326" spans="1:5" s="170" customFormat="1">
      <c r="A326" s="161"/>
      <c r="B326" s="161"/>
      <c r="E326" s="382"/>
    </row>
    <row r="327" spans="1:5" s="170" customFormat="1">
      <c r="A327" s="161"/>
      <c r="B327" s="161"/>
      <c r="E327" s="382"/>
    </row>
    <row r="328" spans="1:5" s="170" customFormat="1">
      <c r="A328" s="161"/>
      <c r="B328" s="161"/>
      <c r="E328" s="382"/>
    </row>
    <row r="329" spans="1:5" s="170" customFormat="1">
      <c r="A329" s="161"/>
      <c r="B329" s="161"/>
      <c r="E329" s="382"/>
    </row>
    <row r="330" spans="1:5" s="170" customFormat="1">
      <c r="A330" s="161"/>
      <c r="B330" s="161"/>
      <c r="E330" s="382"/>
    </row>
    <row r="331" spans="1:5" s="170" customFormat="1">
      <c r="A331" s="161"/>
      <c r="B331" s="161"/>
      <c r="E331" s="382"/>
    </row>
    <row r="332" spans="1:5" s="170" customFormat="1">
      <c r="A332" s="161"/>
      <c r="B332" s="161"/>
      <c r="E332" s="382"/>
    </row>
    <row r="333" spans="1:5" s="170" customFormat="1">
      <c r="A333" s="161"/>
      <c r="B333" s="161"/>
      <c r="E333" s="382"/>
    </row>
    <row r="334" spans="1:5" s="170" customFormat="1">
      <c r="A334" s="161"/>
      <c r="B334" s="161"/>
      <c r="E334" s="382"/>
    </row>
    <row r="335" spans="1:5" s="170" customFormat="1">
      <c r="A335" s="161"/>
      <c r="B335" s="161"/>
      <c r="E335" s="382"/>
    </row>
    <row r="336" spans="1:5" s="170" customFormat="1">
      <c r="A336" s="161"/>
      <c r="B336" s="161"/>
      <c r="E336" s="382"/>
    </row>
    <row r="337" spans="1:5" s="170" customFormat="1">
      <c r="A337" s="161"/>
      <c r="B337" s="161"/>
      <c r="E337" s="382"/>
    </row>
    <row r="338" spans="1:5" s="170" customFormat="1">
      <c r="A338" s="161"/>
      <c r="B338" s="161"/>
      <c r="E338" s="382"/>
    </row>
    <row r="339" spans="1:5" s="170" customFormat="1">
      <c r="A339" s="161"/>
      <c r="B339" s="161"/>
      <c r="E339" s="382"/>
    </row>
    <row r="340" spans="1:5" s="170" customFormat="1">
      <c r="A340" s="161"/>
      <c r="B340" s="161"/>
      <c r="E340" s="382"/>
    </row>
    <row r="341" spans="1:5" s="170" customFormat="1">
      <c r="A341" s="161"/>
      <c r="B341" s="161"/>
      <c r="E341" s="382"/>
    </row>
    <row r="342" spans="1:5" s="170" customFormat="1">
      <c r="A342" s="161"/>
      <c r="B342" s="161"/>
      <c r="E342" s="382"/>
    </row>
    <row r="343" spans="1:5" s="170" customFormat="1">
      <c r="A343" s="161"/>
      <c r="B343" s="161"/>
      <c r="E343" s="382"/>
    </row>
    <row r="344" spans="1:5" s="170" customFormat="1">
      <c r="A344" s="161"/>
      <c r="B344" s="161"/>
      <c r="E344" s="382"/>
    </row>
    <row r="345" spans="1:5" s="170" customFormat="1">
      <c r="A345" s="161"/>
      <c r="B345" s="161"/>
      <c r="E345" s="382"/>
    </row>
    <row r="346" spans="1:5" s="170" customFormat="1">
      <c r="A346" s="161"/>
      <c r="B346" s="161"/>
      <c r="E346" s="382"/>
    </row>
    <row r="347" spans="1:5" s="170" customFormat="1">
      <c r="A347" s="161"/>
      <c r="B347" s="161"/>
      <c r="E347" s="382"/>
    </row>
    <row r="348" spans="1:5" s="170" customFormat="1">
      <c r="A348" s="161"/>
      <c r="B348" s="161"/>
      <c r="E348" s="382"/>
    </row>
    <row r="349" spans="1:5" s="170" customFormat="1">
      <c r="A349" s="161"/>
      <c r="B349" s="161"/>
      <c r="E349" s="382"/>
    </row>
    <row r="350" spans="1:5" s="170" customFormat="1">
      <c r="A350" s="161"/>
      <c r="B350" s="161"/>
      <c r="E350" s="382"/>
    </row>
    <row r="351" spans="1:5" s="170" customFormat="1">
      <c r="A351" s="161"/>
      <c r="B351" s="161"/>
      <c r="E351" s="382"/>
    </row>
    <row r="352" spans="1:5" s="170" customFormat="1">
      <c r="A352" s="161"/>
      <c r="B352" s="161"/>
      <c r="E352" s="382"/>
    </row>
    <row r="353" spans="1:5" s="170" customFormat="1">
      <c r="A353" s="161"/>
      <c r="B353" s="161"/>
      <c r="E353" s="382"/>
    </row>
    <row r="354" spans="1:5" s="170" customFormat="1">
      <c r="A354" s="161"/>
      <c r="B354" s="161"/>
      <c r="E354" s="382"/>
    </row>
    <row r="355" spans="1:5" s="170" customFormat="1">
      <c r="A355" s="161"/>
      <c r="B355" s="161"/>
      <c r="E355" s="382"/>
    </row>
    <row r="356" spans="1:5" s="170" customFormat="1">
      <c r="A356" s="161"/>
      <c r="B356" s="161"/>
      <c r="E356" s="382"/>
    </row>
    <row r="357" spans="1:5" s="170" customFormat="1">
      <c r="A357" s="161"/>
      <c r="B357" s="161"/>
      <c r="E357" s="382"/>
    </row>
    <row r="358" spans="1:5" s="170" customFormat="1">
      <c r="A358" s="161"/>
      <c r="B358" s="161"/>
      <c r="E358" s="382"/>
    </row>
    <row r="359" spans="1:5" s="170" customFormat="1">
      <c r="A359" s="161"/>
      <c r="B359" s="161"/>
      <c r="E359" s="382"/>
    </row>
    <row r="360" spans="1:5" s="170" customFormat="1">
      <c r="A360" s="161"/>
      <c r="B360" s="161"/>
      <c r="E360" s="382"/>
    </row>
    <row r="361" spans="1:5" s="170" customFormat="1">
      <c r="A361" s="161"/>
      <c r="B361" s="161"/>
      <c r="E361" s="382"/>
    </row>
    <row r="362" spans="1:5" s="170" customFormat="1">
      <c r="A362" s="161"/>
      <c r="B362" s="161"/>
      <c r="E362" s="382"/>
    </row>
    <row r="363" spans="1:5" s="170" customFormat="1">
      <c r="A363" s="161"/>
      <c r="B363" s="161"/>
      <c r="E363" s="382"/>
    </row>
    <row r="364" spans="1:5" s="170" customFormat="1">
      <c r="A364" s="161"/>
      <c r="B364" s="161"/>
      <c r="E364" s="382"/>
    </row>
    <row r="365" spans="1:5" s="170" customFormat="1">
      <c r="A365" s="161"/>
      <c r="B365" s="161"/>
      <c r="E365" s="382"/>
    </row>
    <row r="366" spans="1:5" s="170" customFormat="1">
      <c r="A366" s="161"/>
      <c r="B366" s="161"/>
      <c r="E366" s="382"/>
    </row>
    <row r="367" spans="1:5" s="170" customFormat="1">
      <c r="A367" s="161"/>
      <c r="B367" s="161"/>
      <c r="E367" s="382"/>
    </row>
    <row r="368" spans="1:5" s="170" customFormat="1">
      <c r="A368" s="161"/>
      <c r="B368" s="161"/>
      <c r="E368" s="382"/>
    </row>
    <row r="369" spans="1:5" s="170" customFormat="1">
      <c r="A369" s="161"/>
      <c r="B369" s="161"/>
      <c r="E369" s="382"/>
    </row>
    <row r="370" spans="1:5" s="170" customFormat="1">
      <c r="A370" s="161"/>
      <c r="B370" s="161"/>
      <c r="E370" s="382"/>
    </row>
    <row r="371" spans="1:5" s="170" customFormat="1">
      <c r="A371" s="161"/>
      <c r="B371" s="161"/>
      <c r="E371" s="382"/>
    </row>
    <row r="372" spans="1:5" s="170" customFormat="1">
      <c r="A372" s="161"/>
      <c r="B372" s="161"/>
      <c r="E372" s="382"/>
    </row>
    <row r="373" spans="1:5" s="170" customFormat="1">
      <c r="A373" s="161"/>
      <c r="B373" s="161"/>
      <c r="E373" s="382"/>
    </row>
    <row r="374" spans="1:5" s="170" customFormat="1">
      <c r="A374" s="161"/>
      <c r="B374" s="161"/>
      <c r="E374" s="382"/>
    </row>
    <row r="375" spans="1:5" s="170" customFormat="1">
      <c r="A375" s="161"/>
      <c r="B375" s="161"/>
      <c r="E375" s="382"/>
    </row>
    <row r="376" spans="1:5" s="170" customFormat="1">
      <c r="A376" s="161"/>
      <c r="B376" s="161"/>
      <c r="E376" s="382"/>
    </row>
    <row r="377" spans="1:5" s="170" customFormat="1">
      <c r="A377" s="161"/>
      <c r="B377" s="161"/>
      <c r="E377" s="382"/>
    </row>
    <row r="378" spans="1:5" s="170" customFormat="1">
      <c r="A378" s="161"/>
      <c r="B378" s="161"/>
      <c r="E378" s="382"/>
    </row>
    <row r="379" spans="1:5" s="170" customFormat="1">
      <c r="A379" s="161"/>
      <c r="B379" s="161"/>
      <c r="E379" s="382"/>
    </row>
    <row r="380" spans="1:5" s="170" customFormat="1">
      <c r="A380" s="161"/>
      <c r="B380" s="161"/>
      <c r="E380" s="382"/>
    </row>
    <row r="381" spans="1:5" s="170" customFormat="1">
      <c r="A381" s="161"/>
      <c r="B381" s="161"/>
      <c r="E381" s="382"/>
    </row>
    <row r="382" spans="1:5" s="170" customFormat="1">
      <c r="A382" s="161"/>
      <c r="B382" s="161"/>
      <c r="E382" s="382"/>
    </row>
    <row r="383" spans="1:5" s="170" customFormat="1">
      <c r="A383" s="161"/>
      <c r="B383" s="161"/>
      <c r="E383" s="382"/>
    </row>
    <row r="384" spans="1:5" s="170" customFormat="1">
      <c r="A384" s="161"/>
      <c r="B384" s="161"/>
      <c r="E384" s="382"/>
    </row>
    <row r="385" spans="1:5" s="170" customFormat="1">
      <c r="A385" s="161"/>
      <c r="B385" s="161"/>
      <c r="E385" s="382"/>
    </row>
    <row r="386" spans="1:5" s="170" customFormat="1">
      <c r="A386" s="161"/>
      <c r="B386" s="161"/>
      <c r="E386" s="382"/>
    </row>
    <row r="387" spans="1:5" s="170" customFormat="1">
      <c r="A387" s="161"/>
      <c r="B387" s="161"/>
      <c r="E387" s="382"/>
    </row>
    <row r="388" spans="1:5" s="170" customFormat="1">
      <c r="A388" s="161"/>
      <c r="B388" s="161"/>
      <c r="E388" s="382"/>
    </row>
    <row r="389" spans="1:5" s="170" customFormat="1">
      <c r="A389" s="161"/>
      <c r="B389" s="161"/>
      <c r="E389" s="382"/>
    </row>
    <row r="390" spans="1:5" s="170" customFormat="1">
      <c r="A390" s="161"/>
      <c r="B390" s="161"/>
      <c r="E390" s="382"/>
    </row>
    <row r="391" spans="1:5" s="170" customFormat="1">
      <c r="A391" s="161"/>
      <c r="B391" s="161"/>
      <c r="E391" s="382"/>
    </row>
    <row r="392" spans="1:5" s="170" customFormat="1">
      <c r="A392" s="161"/>
      <c r="B392" s="161"/>
      <c r="E392" s="382"/>
    </row>
    <row r="393" spans="1:5" s="170" customFormat="1">
      <c r="A393" s="161"/>
      <c r="B393" s="161"/>
      <c r="E393" s="382"/>
    </row>
    <row r="394" spans="1:5" s="170" customFormat="1">
      <c r="A394" s="161"/>
      <c r="B394" s="161"/>
      <c r="E394" s="382"/>
    </row>
    <row r="395" spans="1:5" s="170" customFormat="1">
      <c r="A395" s="161"/>
      <c r="B395" s="161"/>
      <c r="E395" s="382"/>
    </row>
    <row r="396" spans="1:5" s="170" customFormat="1">
      <c r="A396" s="161"/>
      <c r="B396" s="161"/>
      <c r="E396" s="382"/>
    </row>
    <row r="397" spans="1:5" s="170" customFormat="1">
      <c r="A397" s="161"/>
      <c r="B397" s="161"/>
      <c r="E397" s="382"/>
    </row>
    <row r="398" spans="1:5" s="170" customFormat="1">
      <c r="A398" s="161"/>
      <c r="B398" s="161"/>
      <c r="E398" s="382"/>
    </row>
    <row r="399" spans="1:5" s="170" customFormat="1">
      <c r="A399" s="161"/>
      <c r="B399" s="161"/>
      <c r="E399" s="382"/>
    </row>
    <row r="400" spans="1:5" s="170" customFormat="1">
      <c r="A400" s="161"/>
      <c r="B400" s="161"/>
      <c r="E400" s="382"/>
    </row>
    <row r="401" spans="1:5" s="170" customFormat="1">
      <c r="A401" s="161"/>
      <c r="B401" s="161"/>
      <c r="E401" s="382"/>
    </row>
    <row r="402" spans="1:5" s="170" customFormat="1">
      <c r="A402" s="161"/>
      <c r="B402" s="161"/>
      <c r="E402" s="382"/>
    </row>
    <row r="403" spans="1:5" s="170" customFormat="1">
      <c r="A403" s="161"/>
      <c r="B403" s="161"/>
      <c r="E403" s="382"/>
    </row>
    <row r="404" spans="1:5" s="170" customFormat="1">
      <c r="A404" s="161"/>
      <c r="B404" s="161"/>
      <c r="E404" s="382"/>
    </row>
    <row r="405" spans="1:5" s="170" customFormat="1">
      <c r="A405" s="161"/>
      <c r="B405" s="161"/>
      <c r="E405" s="382"/>
    </row>
    <row r="406" spans="1:5" s="170" customFormat="1">
      <c r="A406" s="161"/>
      <c r="B406" s="161"/>
      <c r="E406" s="382"/>
    </row>
    <row r="407" spans="1:5" s="170" customFormat="1">
      <c r="A407" s="161"/>
      <c r="B407" s="161"/>
      <c r="E407" s="382"/>
    </row>
    <row r="408" spans="1:5" s="170" customFormat="1">
      <c r="A408" s="161"/>
      <c r="B408" s="161"/>
      <c r="E408" s="382"/>
    </row>
    <row r="409" spans="1:5" s="170" customFormat="1">
      <c r="A409" s="161"/>
      <c r="B409" s="161"/>
      <c r="E409" s="382"/>
    </row>
    <row r="410" spans="1:5" s="170" customFormat="1">
      <c r="A410" s="161"/>
      <c r="B410" s="161"/>
      <c r="E410" s="382"/>
    </row>
    <row r="411" spans="1:5" s="170" customFormat="1">
      <c r="A411" s="161"/>
      <c r="B411" s="161"/>
      <c r="E411" s="382"/>
    </row>
    <row r="412" spans="1:5" s="170" customFormat="1">
      <c r="A412" s="161"/>
      <c r="B412" s="161"/>
      <c r="E412" s="382"/>
    </row>
    <row r="413" spans="1:5" s="170" customFormat="1">
      <c r="A413" s="161"/>
      <c r="B413" s="161"/>
      <c r="E413" s="382"/>
    </row>
    <row r="414" spans="1:5" s="170" customFormat="1">
      <c r="A414" s="161"/>
      <c r="B414" s="161"/>
      <c r="E414" s="382"/>
    </row>
    <row r="415" spans="1:5" s="170" customFormat="1">
      <c r="A415" s="161"/>
      <c r="B415" s="161"/>
      <c r="E415" s="382"/>
    </row>
    <row r="416" spans="1:5" s="170" customFormat="1">
      <c r="A416" s="161"/>
      <c r="B416" s="161"/>
      <c r="E416" s="382"/>
    </row>
    <row r="417" spans="1:5" s="170" customFormat="1">
      <c r="A417" s="161"/>
      <c r="B417" s="161"/>
      <c r="E417" s="382"/>
    </row>
    <row r="418" spans="1:5" s="170" customFormat="1">
      <c r="A418" s="161"/>
      <c r="B418" s="161"/>
      <c r="E418" s="382"/>
    </row>
    <row r="419" spans="1:5" s="170" customFormat="1">
      <c r="A419" s="161"/>
      <c r="B419" s="161"/>
      <c r="E419" s="382"/>
    </row>
    <row r="420" spans="1:5" s="170" customFormat="1">
      <c r="A420" s="161"/>
      <c r="B420" s="161"/>
      <c r="E420" s="382"/>
    </row>
    <row r="421" spans="1:5" s="170" customFormat="1">
      <c r="A421" s="161"/>
      <c r="B421" s="161"/>
      <c r="E421" s="382"/>
    </row>
    <row r="422" spans="1:5" s="170" customFormat="1">
      <c r="A422" s="161"/>
      <c r="B422" s="161"/>
      <c r="E422" s="382"/>
    </row>
    <row r="423" spans="1:5" s="170" customFormat="1">
      <c r="A423" s="161"/>
      <c r="B423" s="161"/>
      <c r="E423" s="382"/>
    </row>
    <row r="424" spans="1:5" s="170" customFormat="1">
      <c r="A424" s="161"/>
      <c r="B424" s="161"/>
      <c r="E424" s="382"/>
    </row>
    <row r="425" spans="1:5" s="170" customFormat="1">
      <c r="A425" s="161"/>
      <c r="B425" s="161"/>
      <c r="E425" s="382"/>
    </row>
    <row r="426" spans="1:5" s="170" customFormat="1">
      <c r="A426" s="161"/>
      <c r="B426" s="161"/>
      <c r="E426" s="382"/>
    </row>
    <row r="427" spans="1:5" s="170" customFormat="1">
      <c r="A427" s="161"/>
      <c r="B427" s="161"/>
      <c r="E427" s="382"/>
    </row>
    <row r="428" spans="1:5" s="170" customFormat="1">
      <c r="A428" s="161"/>
      <c r="B428" s="161"/>
      <c r="E428" s="382"/>
    </row>
    <row r="429" spans="1:5" s="170" customFormat="1">
      <c r="A429" s="161"/>
      <c r="B429" s="161"/>
      <c r="E429" s="382"/>
    </row>
    <row r="430" spans="1:5" s="170" customFormat="1">
      <c r="A430" s="161"/>
      <c r="B430" s="161"/>
      <c r="E430" s="382"/>
    </row>
    <row r="431" spans="1:5" s="170" customFormat="1">
      <c r="A431" s="161"/>
      <c r="B431" s="161"/>
      <c r="E431" s="382"/>
    </row>
    <row r="432" spans="1:5" s="170" customFormat="1">
      <c r="A432" s="161"/>
      <c r="B432" s="161"/>
      <c r="E432" s="382"/>
    </row>
    <row r="433" spans="1:5" s="170" customFormat="1">
      <c r="A433" s="161"/>
      <c r="B433" s="161"/>
      <c r="E433" s="382"/>
    </row>
    <row r="434" spans="1:5" s="170" customFormat="1">
      <c r="A434" s="161"/>
      <c r="B434" s="161"/>
      <c r="E434" s="382"/>
    </row>
    <row r="435" spans="1:5" s="170" customFormat="1">
      <c r="A435" s="161"/>
      <c r="B435" s="161"/>
      <c r="E435" s="382"/>
    </row>
    <row r="436" spans="1:5" s="170" customFormat="1">
      <c r="A436" s="161"/>
      <c r="B436" s="161"/>
      <c r="E436" s="382"/>
    </row>
    <row r="437" spans="1:5" s="170" customFormat="1">
      <c r="A437" s="161"/>
      <c r="B437" s="161"/>
      <c r="E437" s="382"/>
    </row>
    <row r="438" spans="1:5" s="170" customFormat="1">
      <c r="A438" s="161"/>
      <c r="B438" s="161"/>
      <c r="E438" s="382"/>
    </row>
    <row r="439" spans="1:5" s="170" customFormat="1">
      <c r="A439" s="161"/>
      <c r="B439" s="161"/>
      <c r="E439" s="382"/>
    </row>
    <row r="440" spans="1:5" s="170" customFormat="1">
      <c r="A440" s="161"/>
      <c r="B440" s="161"/>
      <c r="E440" s="382"/>
    </row>
    <row r="441" spans="1:5" s="170" customFormat="1">
      <c r="A441" s="161"/>
      <c r="B441" s="161"/>
      <c r="E441" s="382"/>
    </row>
    <row r="442" spans="1:5" s="170" customFormat="1">
      <c r="A442" s="161"/>
      <c r="B442" s="161"/>
      <c r="E442" s="382"/>
    </row>
    <row r="443" spans="1:5" s="170" customFormat="1">
      <c r="A443" s="161"/>
      <c r="B443" s="161"/>
      <c r="E443" s="382"/>
    </row>
    <row r="444" spans="1:5" s="170" customFormat="1">
      <c r="A444" s="161"/>
      <c r="B444" s="161"/>
      <c r="E444" s="382"/>
    </row>
    <row r="445" spans="1:5" s="170" customFormat="1">
      <c r="A445" s="161"/>
      <c r="B445" s="161"/>
      <c r="E445" s="382"/>
    </row>
    <row r="446" spans="1:5" s="170" customFormat="1">
      <c r="A446" s="161"/>
      <c r="B446" s="161"/>
      <c r="E446" s="382"/>
    </row>
    <row r="447" spans="1:5" s="170" customFormat="1">
      <c r="A447" s="161"/>
      <c r="B447" s="161"/>
      <c r="E447" s="382"/>
    </row>
    <row r="448" spans="1:5" s="170" customFormat="1">
      <c r="A448" s="161"/>
      <c r="B448" s="161"/>
      <c r="E448" s="382"/>
    </row>
    <row r="449" spans="1:5" s="170" customFormat="1">
      <c r="A449" s="161"/>
      <c r="B449" s="161"/>
      <c r="E449" s="382"/>
    </row>
    <row r="450" spans="1:5" s="170" customFormat="1">
      <c r="A450" s="161"/>
      <c r="B450" s="161"/>
      <c r="E450" s="382"/>
    </row>
    <row r="451" spans="1:5" s="170" customFormat="1">
      <c r="A451" s="161"/>
      <c r="B451" s="161"/>
      <c r="E451" s="382"/>
    </row>
    <row r="452" spans="1:5" s="170" customFormat="1">
      <c r="A452" s="161"/>
      <c r="B452" s="161"/>
      <c r="E452" s="382"/>
    </row>
    <row r="453" spans="1:5" s="170" customFormat="1">
      <c r="A453" s="161"/>
      <c r="B453" s="161"/>
      <c r="E453" s="382"/>
    </row>
    <row r="454" spans="1:5" s="170" customFormat="1">
      <c r="A454" s="161"/>
      <c r="B454" s="161"/>
      <c r="E454" s="382"/>
    </row>
    <row r="455" spans="1:5" s="170" customFormat="1">
      <c r="A455" s="161"/>
      <c r="B455" s="161"/>
      <c r="E455" s="382"/>
    </row>
    <row r="456" spans="1:5" s="170" customFormat="1">
      <c r="A456" s="161"/>
      <c r="B456" s="161"/>
      <c r="E456" s="382"/>
    </row>
    <row r="457" spans="1:5" s="170" customFormat="1">
      <c r="A457" s="161"/>
      <c r="B457" s="161"/>
      <c r="E457" s="382"/>
    </row>
    <row r="458" spans="1:5" s="170" customFormat="1">
      <c r="A458" s="161"/>
      <c r="B458" s="161"/>
      <c r="E458" s="382"/>
    </row>
    <row r="459" spans="1:5" s="170" customFormat="1">
      <c r="A459" s="161"/>
      <c r="B459" s="161"/>
      <c r="E459" s="382"/>
    </row>
    <row r="460" spans="1:5" s="170" customFormat="1">
      <c r="A460" s="161"/>
      <c r="B460" s="161"/>
      <c r="E460" s="382"/>
    </row>
    <row r="461" spans="1:5" s="170" customFormat="1">
      <c r="A461" s="161"/>
      <c r="B461" s="161"/>
      <c r="E461" s="382"/>
    </row>
    <row r="462" spans="1:5" s="170" customFormat="1">
      <c r="A462" s="161"/>
      <c r="B462" s="161"/>
      <c r="E462" s="382"/>
    </row>
    <row r="463" spans="1:5" s="170" customFormat="1">
      <c r="A463" s="161"/>
      <c r="B463" s="161"/>
      <c r="E463" s="382"/>
    </row>
    <row r="464" spans="1:5" s="170" customFormat="1">
      <c r="A464" s="161"/>
      <c r="B464" s="161"/>
      <c r="E464" s="382"/>
    </row>
    <row r="465" spans="1:5" s="170" customFormat="1">
      <c r="A465" s="161"/>
      <c r="B465" s="161"/>
      <c r="E465" s="382"/>
    </row>
    <row r="466" spans="1:5" s="170" customFormat="1">
      <c r="A466" s="161"/>
      <c r="B466" s="161"/>
      <c r="E466" s="382"/>
    </row>
    <row r="467" spans="1:5" s="170" customFormat="1">
      <c r="A467" s="161"/>
      <c r="B467" s="161"/>
      <c r="E467" s="382"/>
    </row>
    <row r="468" spans="1:5" s="170" customFormat="1">
      <c r="A468" s="161"/>
      <c r="B468" s="161"/>
      <c r="E468" s="382"/>
    </row>
    <row r="469" spans="1:5" s="170" customFormat="1">
      <c r="A469" s="161"/>
      <c r="B469" s="161"/>
      <c r="E469" s="382"/>
    </row>
    <row r="470" spans="1:5" s="170" customFormat="1">
      <c r="A470" s="161"/>
      <c r="B470" s="161"/>
      <c r="E470" s="382"/>
    </row>
    <row r="471" spans="1:5" s="170" customFormat="1">
      <c r="A471" s="161"/>
      <c r="B471" s="161"/>
      <c r="E471" s="382"/>
    </row>
    <row r="472" spans="1:5" s="170" customFormat="1">
      <c r="A472" s="161"/>
      <c r="B472" s="161"/>
      <c r="E472" s="382"/>
    </row>
    <row r="473" spans="1:5" s="170" customFormat="1">
      <c r="A473" s="161"/>
      <c r="B473" s="161"/>
      <c r="E473" s="382"/>
    </row>
    <row r="474" spans="1:5" s="170" customFormat="1">
      <c r="A474" s="161"/>
      <c r="B474" s="161"/>
      <c r="E474" s="382"/>
    </row>
    <row r="475" spans="1:5" s="170" customFormat="1">
      <c r="A475" s="161"/>
      <c r="B475" s="161"/>
      <c r="E475" s="382"/>
    </row>
    <row r="476" spans="1:5" s="170" customFormat="1">
      <c r="A476" s="161"/>
      <c r="B476" s="161"/>
      <c r="E476" s="382"/>
    </row>
    <row r="477" spans="1:5" s="170" customFormat="1">
      <c r="A477" s="161"/>
      <c r="B477" s="161"/>
      <c r="E477" s="382"/>
    </row>
    <row r="478" spans="1:5" s="170" customFormat="1">
      <c r="A478" s="161"/>
      <c r="B478" s="161"/>
      <c r="E478" s="382"/>
    </row>
    <row r="479" spans="1:5" s="170" customFormat="1">
      <c r="A479" s="161"/>
      <c r="B479" s="161"/>
      <c r="E479" s="382"/>
    </row>
    <row r="480" spans="1:5" s="170" customFormat="1">
      <c r="A480" s="161"/>
      <c r="B480" s="161"/>
      <c r="E480" s="382"/>
    </row>
    <row r="481" spans="1:5" s="170" customFormat="1">
      <c r="A481" s="161"/>
      <c r="B481" s="161"/>
      <c r="E481" s="382"/>
    </row>
    <row r="482" spans="1:5" s="170" customFormat="1">
      <c r="A482" s="161"/>
      <c r="B482" s="161"/>
      <c r="E482" s="382"/>
    </row>
    <row r="483" spans="1:5" s="170" customFormat="1">
      <c r="A483" s="161"/>
      <c r="B483" s="161"/>
      <c r="E483" s="382"/>
    </row>
    <row r="484" spans="1:5" s="170" customFormat="1">
      <c r="A484" s="161"/>
      <c r="B484" s="161"/>
      <c r="E484" s="382"/>
    </row>
    <row r="485" spans="1:5" s="170" customFormat="1">
      <c r="A485" s="161"/>
      <c r="B485" s="161"/>
      <c r="E485" s="382"/>
    </row>
    <row r="486" spans="1:5" s="170" customFormat="1">
      <c r="A486" s="161"/>
      <c r="B486" s="161"/>
      <c r="E486" s="382"/>
    </row>
    <row r="487" spans="1:5" s="170" customFormat="1">
      <c r="A487" s="161"/>
      <c r="B487" s="161"/>
      <c r="E487" s="382"/>
    </row>
    <row r="488" spans="1:5" s="170" customFormat="1">
      <c r="A488" s="161"/>
      <c r="B488" s="161"/>
      <c r="E488" s="382"/>
    </row>
    <row r="489" spans="1:5" s="170" customFormat="1">
      <c r="A489" s="161"/>
      <c r="B489" s="161"/>
      <c r="E489" s="382"/>
    </row>
    <row r="490" spans="1:5" s="170" customFormat="1">
      <c r="A490" s="161"/>
      <c r="B490" s="161"/>
      <c r="E490" s="382"/>
    </row>
    <row r="491" spans="1:5" s="170" customFormat="1">
      <c r="A491" s="161"/>
      <c r="B491" s="161"/>
      <c r="E491" s="382"/>
    </row>
    <row r="492" spans="1:5" s="170" customFormat="1">
      <c r="A492" s="161"/>
      <c r="B492" s="161"/>
      <c r="E492" s="382"/>
    </row>
    <row r="493" spans="1:5" s="170" customFormat="1">
      <c r="A493" s="161"/>
      <c r="B493" s="161"/>
      <c r="E493" s="382"/>
    </row>
    <row r="494" spans="1:5" s="170" customFormat="1">
      <c r="A494" s="161"/>
      <c r="B494" s="161"/>
      <c r="E494" s="382"/>
    </row>
    <row r="495" spans="1:5" s="170" customFormat="1">
      <c r="A495" s="161"/>
      <c r="B495" s="161"/>
      <c r="E495" s="382"/>
    </row>
    <row r="496" spans="1:5" s="170" customFormat="1">
      <c r="A496" s="161"/>
      <c r="B496" s="161"/>
      <c r="E496" s="382"/>
    </row>
    <row r="497" spans="1:5" s="170" customFormat="1">
      <c r="A497" s="161"/>
      <c r="B497" s="161"/>
      <c r="E497" s="382"/>
    </row>
    <row r="498" spans="1:5" s="170" customFormat="1">
      <c r="A498" s="161"/>
      <c r="B498" s="161"/>
      <c r="E498" s="382"/>
    </row>
    <row r="499" spans="1:5" s="170" customFormat="1">
      <c r="A499" s="161"/>
      <c r="B499" s="161"/>
      <c r="E499" s="382"/>
    </row>
    <row r="500" spans="1:5" s="170" customFormat="1">
      <c r="A500" s="161"/>
      <c r="B500" s="161"/>
      <c r="E500" s="382"/>
    </row>
    <row r="501" spans="1:5" s="170" customFormat="1">
      <c r="A501" s="161"/>
      <c r="B501" s="161"/>
      <c r="E501" s="382"/>
    </row>
    <row r="502" spans="1:5" s="170" customFormat="1">
      <c r="A502" s="161"/>
      <c r="B502" s="161"/>
      <c r="E502" s="382"/>
    </row>
    <row r="503" spans="1:5" s="170" customFormat="1">
      <c r="A503" s="161"/>
      <c r="B503" s="161"/>
      <c r="E503" s="382"/>
    </row>
    <row r="504" spans="1:5" s="170" customFormat="1">
      <c r="A504" s="161"/>
      <c r="B504" s="161"/>
      <c r="E504" s="382"/>
    </row>
    <row r="505" spans="1:5" s="170" customFormat="1">
      <c r="A505" s="161"/>
      <c r="B505" s="161"/>
      <c r="E505" s="382"/>
    </row>
    <row r="506" spans="1:5" s="170" customFormat="1">
      <c r="A506" s="161"/>
      <c r="B506" s="161"/>
      <c r="E506" s="382"/>
    </row>
    <row r="507" spans="1:5" s="170" customFormat="1">
      <c r="A507" s="161"/>
      <c r="B507" s="161"/>
      <c r="E507" s="382"/>
    </row>
    <row r="508" spans="1:5" s="170" customFormat="1">
      <c r="A508" s="161"/>
      <c r="B508" s="161"/>
      <c r="E508" s="382"/>
    </row>
    <row r="509" spans="1:5" s="170" customFormat="1">
      <c r="A509" s="161"/>
      <c r="B509" s="161"/>
      <c r="E509" s="382"/>
    </row>
    <row r="510" spans="1:5" s="170" customFormat="1">
      <c r="A510" s="161"/>
      <c r="B510" s="161"/>
      <c r="E510" s="382"/>
    </row>
    <row r="511" spans="1:5" s="170" customFormat="1">
      <c r="A511" s="161"/>
      <c r="B511" s="161"/>
      <c r="E511" s="382"/>
    </row>
    <row r="512" spans="1:5" s="170" customFormat="1">
      <c r="A512" s="161"/>
      <c r="B512" s="161"/>
      <c r="E512" s="382"/>
    </row>
    <row r="513" spans="1:5" s="170" customFormat="1">
      <c r="A513" s="161"/>
      <c r="B513" s="161"/>
      <c r="E513" s="382"/>
    </row>
    <row r="514" spans="1:5" s="170" customFormat="1">
      <c r="A514" s="161"/>
      <c r="B514" s="161"/>
      <c r="E514" s="382"/>
    </row>
    <row r="515" spans="1:5" s="170" customFormat="1">
      <c r="A515" s="161"/>
      <c r="B515" s="161"/>
      <c r="E515" s="382"/>
    </row>
    <row r="516" spans="1:5" s="170" customFormat="1">
      <c r="A516" s="161"/>
      <c r="B516" s="161"/>
      <c r="E516" s="382"/>
    </row>
    <row r="517" spans="1:5" s="170" customFormat="1">
      <c r="A517" s="161"/>
      <c r="B517" s="161"/>
      <c r="E517" s="382"/>
    </row>
    <row r="518" spans="1:5" s="170" customFormat="1">
      <c r="A518" s="161"/>
      <c r="B518" s="161"/>
      <c r="E518" s="382"/>
    </row>
    <row r="519" spans="1:5" s="170" customFormat="1">
      <c r="A519" s="161"/>
      <c r="B519" s="161"/>
      <c r="E519" s="382"/>
    </row>
    <row r="520" spans="1:5" s="170" customFormat="1">
      <c r="A520" s="161"/>
      <c r="B520" s="161"/>
      <c r="E520" s="382"/>
    </row>
    <row r="521" spans="1:5" s="170" customFormat="1">
      <c r="A521" s="161"/>
      <c r="B521" s="161"/>
      <c r="E521" s="382"/>
    </row>
    <row r="522" spans="1:5" s="170" customFormat="1">
      <c r="A522" s="161"/>
      <c r="B522" s="161"/>
      <c r="E522" s="382"/>
    </row>
    <row r="523" spans="1:5" s="170" customFormat="1">
      <c r="A523" s="161"/>
      <c r="B523" s="161"/>
      <c r="E523" s="382"/>
    </row>
    <row r="524" spans="1:5" s="170" customFormat="1">
      <c r="A524" s="161"/>
      <c r="B524" s="161"/>
      <c r="E524" s="382"/>
    </row>
    <row r="525" spans="1:5" s="170" customFormat="1">
      <c r="A525" s="161"/>
      <c r="B525" s="161"/>
      <c r="E525" s="382"/>
    </row>
    <row r="526" spans="1:5" s="170" customFormat="1">
      <c r="A526" s="161"/>
      <c r="B526" s="161"/>
      <c r="E526" s="382"/>
    </row>
    <row r="527" spans="1:5" s="170" customFormat="1">
      <c r="A527" s="161"/>
      <c r="B527" s="161"/>
      <c r="E527" s="382"/>
    </row>
    <row r="528" spans="1:5" s="170" customFormat="1">
      <c r="A528" s="161"/>
      <c r="B528" s="161"/>
      <c r="E528" s="382"/>
    </row>
    <row r="529" spans="1:5" s="170" customFormat="1">
      <c r="A529" s="161"/>
      <c r="B529" s="161"/>
      <c r="E529" s="382"/>
    </row>
    <row r="530" spans="1:5" s="170" customFormat="1">
      <c r="A530" s="161"/>
      <c r="B530" s="161"/>
      <c r="E530" s="382"/>
    </row>
    <row r="531" spans="1:5" s="170" customFormat="1">
      <c r="A531" s="161"/>
      <c r="B531" s="161"/>
      <c r="E531" s="382"/>
    </row>
    <row r="532" spans="1:5" s="170" customFormat="1">
      <c r="A532" s="161"/>
      <c r="B532" s="161"/>
      <c r="E532" s="382"/>
    </row>
    <row r="533" spans="1:5" s="170" customFormat="1">
      <c r="A533" s="161"/>
      <c r="B533" s="161"/>
      <c r="E533" s="382"/>
    </row>
    <row r="534" spans="1:5" s="170" customFormat="1">
      <c r="A534" s="161"/>
      <c r="B534" s="161"/>
      <c r="E534" s="382"/>
    </row>
    <row r="535" spans="1:5" s="170" customFormat="1">
      <c r="A535" s="161"/>
      <c r="B535" s="161"/>
      <c r="E535" s="382"/>
    </row>
    <row r="536" spans="1:5" s="170" customFormat="1">
      <c r="A536" s="161"/>
      <c r="B536" s="161"/>
      <c r="E536" s="382"/>
    </row>
    <row r="537" spans="1:5" s="170" customFormat="1">
      <c r="A537" s="161"/>
      <c r="B537" s="161"/>
      <c r="E537" s="382"/>
    </row>
    <row r="538" spans="1:5" s="170" customFormat="1">
      <c r="A538" s="161"/>
      <c r="B538" s="161"/>
      <c r="E538" s="382"/>
    </row>
    <row r="539" spans="1:5" s="170" customFormat="1">
      <c r="A539" s="161"/>
      <c r="B539" s="161"/>
      <c r="E539" s="382"/>
    </row>
    <row r="540" spans="1:5" s="170" customFormat="1">
      <c r="A540" s="161"/>
      <c r="B540" s="161"/>
      <c r="E540" s="382"/>
    </row>
    <row r="541" spans="1:5" s="170" customFormat="1">
      <c r="A541" s="161"/>
      <c r="B541" s="161"/>
      <c r="E541" s="382"/>
    </row>
    <row r="542" spans="1:5" s="170" customFormat="1">
      <c r="A542" s="161"/>
      <c r="B542" s="161"/>
      <c r="E542" s="382"/>
    </row>
    <row r="543" spans="1:5" s="170" customFormat="1">
      <c r="A543" s="161"/>
      <c r="B543" s="161"/>
      <c r="E543" s="382"/>
    </row>
    <row r="544" spans="1:5" s="170" customFormat="1">
      <c r="A544" s="161"/>
      <c r="B544" s="161"/>
      <c r="E544" s="382"/>
    </row>
    <row r="545" spans="1:5" s="170" customFormat="1">
      <c r="A545" s="161"/>
      <c r="B545" s="161"/>
      <c r="E545" s="382"/>
    </row>
    <row r="546" spans="1:5" s="170" customFormat="1">
      <c r="A546" s="161"/>
      <c r="B546" s="161"/>
      <c r="E546" s="382"/>
    </row>
    <row r="547" spans="1:5" s="170" customFormat="1">
      <c r="A547" s="161"/>
      <c r="B547" s="161"/>
      <c r="E547" s="382"/>
    </row>
    <row r="548" spans="1:5" s="170" customFormat="1">
      <c r="A548" s="161"/>
      <c r="B548" s="161"/>
      <c r="E548" s="382"/>
    </row>
    <row r="549" spans="1:5" s="170" customFormat="1">
      <c r="A549" s="161"/>
      <c r="B549" s="161"/>
      <c r="E549" s="382"/>
    </row>
    <row r="550" spans="1:5" s="170" customFormat="1">
      <c r="A550" s="161"/>
      <c r="B550" s="161"/>
      <c r="E550" s="382"/>
    </row>
    <row r="551" spans="1:5" s="170" customFormat="1">
      <c r="A551" s="161"/>
      <c r="B551" s="161"/>
      <c r="E551" s="382"/>
    </row>
    <row r="552" spans="1:5" s="170" customFormat="1">
      <c r="A552" s="161"/>
      <c r="B552" s="161"/>
      <c r="E552" s="382"/>
    </row>
    <row r="553" spans="1:5" s="170" customFormat="1">
      <c r="A553" s="161"/>
      <c r="B553" s="161"/>
      <c r="E553" s="382"/>
    </row>
    <row r="554" spans="1:5" s="170" customFormat="1">
      <c r="A554" s="161"/>
      <c r="B554" s="161"/>
      <c r="E554" s="382"/>
    </row>
    <row r="555" spans="1:5" s="170" customFormat="1">
      <c r="A555" s="161"/>
      <c r="B555" s="161"/>
      <c r="E555" s="382"/>
    </row>
    <row r="556" spans="1:5" s="170" customFormat="1">
      <c r="A556" s="161"/>
      <c r="B556" s="161"/>
      <c r="E556" s="382"/>
    </row>
    <row r="557" spans="1:5" s="170" customFormat="1">
      <c r="A557" s="161"/>
      <c r="B557" s="161"/>
      <c r="E557" s="382"/>
    </row>
    <row r="558" spans="1:5" s="170" customFormat="1">
      <c r="A558" s="161"/>
      <c r="B558" s="161"/>
      <c r="E558" s="382"/>
    </row>
    <row r="559" spans="1:5" s="170" customFormat="1">
      <c r="A559" s="161"/>
      <c r="B559" s="161"/>
      <c r="E559" s="382"/>
    </row>
    <row r="560" spans="1:5" s="170" customFormat="1">
      <c r="A560" s="161"/>
      <c r="B560" s="161"/>
      <c r="E560" s="382"/>
    </row>
    <row r="561" spans="1:5" s="170" customFormat="1">
      <c r="A561" s="161"/>
      <c r="B561" s="161"/>
      <c r="E561" s="382"/>
    </row>
    <row r="562" spans="1:5" s="170" customFormat="1">
      <c r="A562" s="161"/>
      <c r="B562" s="161"/>
      <c r="E562" s="382"/>
    </row>
    <row r="563" spans="1:5" s="170" customFormat="1">
      <c r="A563" s="161"/>
      <c r="B563" s="161"/>
      <c r="E563" s="382"/>
    </row>
    <row r="564" spans="1:5" s="170" customFormat="1">
      <c r="A564" s="161"/>
      <c r="B564" s="161"/>
      <c r="E564" s="382"/>
    </row>
    <row r="565" spans="1:5" s="170" customFormat="1">
      <c r="A565" s="161"/>
      <c r="B565" s="161"/>
      <c r="E565" s="382"/>
    </row>
    <row r="566" spans="1:5" s="170" customFormat="1">
      <c r="A566" s="161"/>
      <c r="B566" s="161"/>
      <c r="E566" s="382"/>
    </row>
    <row r="567" spans="1:5" s="170" customFormat="1">
      <c r="A567" s="161"/>
      <c r="B567" s="161"/>
      <c r="E567" s="382"/>
    </row>
    <row r="568" spans="1:5" s="170" customFormat="1">
      <c r="A568" s="161"/>
      <c r="B568" s="161"/>
      <c r="E568" s="382"/>
    </row>
    <row r="569" spans="1:5" s="170" customFormat="1">
      <c r="A569" s="161"/>
      <c r="B569" s="161"/>
      <c r="E569" s="382"/>
    </row>
    <row r="570" spans="1:5" s="170" customFormat="1">
      <c r="A570" s="161"/>
      <c r="B570" s="161"/>
      <c r="E570" s="382"/>
    </row>
    <row r="571" spans="1:5" s="170" customFormat="1">
      <c r="A571" s="161"/>
      <c r="B571" s="161"/>
      <c r="E571" s="382"/>
    </row>
    <row r="572" spans="1:5" s="170" customFormat="1">
      <c r="A572" s="161"/>
      <c r="B572" s="161"/>
      <c r="E572" s="382"/>
    </row>
    <row r="573" spans="1:5" s="170" customFormat="1">
      <c r="A573" s="161"/>
      <c r="B573" s="161"/>
      <c r="E573" s="382"/>
    </row>
    <row r="574" spans="1:5" s="170" customFormat="1">
      <c r="A574" s="161"/>
      <c r="B574" s="161"/>
      <c r="E574" s="382"/>
    </row>
    <row r="575" spans="1:5" s="170" customFormat="1">
      <c r="A575" s="161"/>
      <c r="B575" s="161"/>
      <c r="E575" s="382"/>
    </row>
    <row r="576" spans="1:5" s="170" customFormat="1">
      <c r="A576" s="161"/>
      <c r="B576" s="161"/>
      <c r="E576" s="382"/>
    </row>
    <row r="577" spans="1:5" s="170" customFormat="1">
      <c r="A577" s="161"/>
      <c r="B577" s="161"/>
      <c r="E577" s="382"/>
    </row>
    <row r="578" spans="1:5" s="170" customFormat="1">
      <c r="A578" s="161"/>
      <c r="B578" s="161"/>
      <c r="E578" s="382"/>
    </row>
    <row r="579" spans="1:5" s="170" customFormat="1">
      <c r="A579" s="161"/>
      <c r="B579" s="161"/>
      <c r="E579" s="382"/>
    </row>
    <row r="580" spans="1:5" s="170" customFormat="1">
      <c r="A580" s="161"/>
      <c r="B580" s="161"/>
      <c r="E580" s="382"/>
    </row>
    <row r="581" spans="1:5" s="170" customFormat="1">
      <c r="A581" s="161"/>
      <c r="B581" s="161"/>
      <c r="E581" s="382"/>
    </row>
    <row r="582" spans="1:5" s="170" customFormat="1">
      <c r="A582" s="161"/>
      <c r="B582" s="161"/>
      <c r="E582" s="382"/>
    </row>
    <row r="583" spans="1:5" s="170" customFormat="1">
      <c r="A583" s="161"/>
      <c r="B583" s="161"/>
      <c r="E583" s="382"/>
    </row>
    <row r="584" spans="1:5" s="170" customFormat="1">
      <c r="A584" s="161"/>
      <c r="B584" s="161"/>
      <c r="E584" s="382"/>
    </row>
    <row r="585" spans="1:5" s="170" customFormat="1">
      <c r="A585" s="161"/>
      <c r="B585" s="161"/>
      <c r="E585" s="382"/>
    </row>
    <row r="586" spans="1:5" s="170" customFormat="1">
      <c r="A586" s="161"/>
      <c r="B586" s="161"/>
      <c r="E586" s="382"/>
    </row>
    <row r="587" spans="1:5" s="170" customFormat="1">
      <c r="A587" s="161"/>
      <c r="B587" s="161"/>
      <c r="E587" s="382"/>
    </row>
    <row r="588" spans="1:5" s="170" customFormat="1">
      <c r="A588" s="161"/>
      <c r="B588" s="161"/>
      <c r="E588" s="382"/>
    </row>
    <row r="589" spans="1:5" s="170" customFormat="1">
      <c r="A589" s="161"/>
      <c r="B589" s="161"/>
      <c r="E589" s="382"/>
    </row>
    <row r="590" spans="1:5" s="170" customFormat="1">
      <c r="A590" s="161"/>
      <c r="B590" s="161"/>
      <c r="E590" s="382"/>
    </row>
    <row r="591" spans="1:5" s="170" customFormat="1">
      <c r="A591" s="161"/>
      <c r="B591" s="161"/>
      <c r="E591" s="382"/>
    </row>
    <row r="592" spans="1:5" s="170" customFormat="1">
      <c r="A592" s="161"/>
      <c r="B592" s="161"/>
      <c r="E592" s="382"/>
    </row>
    <row r="593" spans="1:5" s="170" customFormat="1">
      <c r="A593" s="161"/>
      <c r="B593" s="161"/>
      <c r="E593" s="382"/>
    </row>
    <row r="594" spans="1:5" s="170" customFormat="1">
      <c r="A594" s="161"/>
      <c r="B594" s="161"/>
      <c r="E594" s="382"/>
    </row>
    <row r="595" spans="1:5" s="170" customFormat="1">
      <c r="A595" s="161"/>
      <c r="B595" s="161"/>
      <c r="E595" s="382"/>
    </row>
    <row r="596" spans="1:5" s="170" customFormat="1">
      <c r="A596" s="161"/>
      <c r="B596" s="161"/>
      <c r="E596" s="382"/>
    </row>
    <row r="597" spans="1:5" s="170" customFormat="1">
      <c r="A597" s="161"/>
      <c r="B597" s="161"/>
      <c r="E597" s="382"/>
    </row>
    <row r="598" spans="1:5" s="170" customFormat="1">
      <c r="A598" s="161"/>
      <c r="B598" s="161"/>
      <c r="E598" s="382"/>
    </row>
    <row r="599" spans="1:5" s="170" customFormat="1">
      <c r="A599" s="161"/>
      <c r="B599" s="161"/>
      <c r="E599" s="382"/>
    </row>
    <row r="600" spans="1:5" s="170" customFormat="1">
      <c r="A600" s="161"/>
      <c r="B600" s="161"/>
      <c r="E600" s="382"/>
    </row>
    <row r="601" spans="1:5" s="170" customFormat="1">
      <c r="A601" s="161"/>
      <c r="B601" s="161"/>
      <c r="E601" s="382"/>
    </row>
    <row r="602" spans="1:5" s="170" customFormat="1">
      <c r="A602" s="161"/>
      <c r="B602" s="161"/>
      <c r="E602" s="382"/>
    </row>
    <row r="603" spans="1:5" s="170" customFormat="1">
      <c r="A603" s="161"/>
      <c r="B603" s="161"/>
      <c r="E603" s="382"/>
    </row>
    <row r="604" spans="1:5" s="170" customFormat="1">
      <c r="A604" s="161"/>
      <c r="B604" s="161"/>
      <c r="E604" s="382"/>
    </row>
    <row r="605" spans="1:5" s="170" customFormat="1">
      <c r="A605" s="161"/>
      <c r="B605" s="161"/>
      <c r="E605" s="382"/>
    </row>
    <row r="606" spans="1:5" s="170" customFormat="1">
      <c r="A606" s="161"/>
      <c r="B606" s="161"/>
      <c r="E606" s="382"/>
    </row>
    <row r="607" spans="1:5" s="170" customFormat="1">
      <c r="A607" s="161"/>
      <c r="B607" s="161"/>
      <c r="E607" s="382"/>
    </row>
    <row r="608" spans="1:5" s="170" customFormat="1">
      <c r="A608" s="161"/>
      <c r="B608" s="161"/>
      <c r="E608" s="382"/>
    </row>
    <row r="609" spans="1:5" s="170" customFormat="1">
      <c r="A609" s="161"/>
      <c r="B609" s="161"/>
      <c r="E609" s="382"/>
    </row>
    <row r="610" spans="1:5" s="170" customFormat="1">
      <c r="A610" s="161"/>
      <c r="B610" s="161"/>
      <c r="E610" s="382"/>
    </row>
    <row r="611" spans="1:5" s="170" customFormat="1">
      <c r="A611" s="161"/>
      <c r="B611" s="161"/>
      <c r="E611" s="382"/>
    </row>
    <row r="612" spans="1:5" s="170" customFormat="1">
      <c r="A612" s="161"/>
      <c r="B612" s="161"/>
      <c r="E612" s="382"/>
    </row>
    <row r="613" spans="1:5" s="170" customFormat="1">
      <c r="A613" s="161"/>
      <c r="B613" s="161"/>
      <c r="E613" s="382"/>
    </row>
    <row r="614" spans="1:5" s="170" customFormat="1">
      <c r="A614" s="161"/>
      <c r="B614" s="161"/>
      <c r="E614" s="382"/>
    </row>
    <row r="615" spans="1:5" s="170" customFormat="1">
      <c r="A615" s="161"/>
      <c r="B615" s="161"/>
      <c r="E615" s="382"/>
    </row>
    <row r="616" spans="1:5" s="170" customFormat="1">
      <c r="A616" s="161"/>
      <c r="B616" s="161"/>
      <c r="E616" s="382"/>
    </row>
    <row r="617" spans="1:5" s="170" customFormat="1">
      <c r="A617" s="161"/>
      <c r="B617" s="161"/>
      <c r="E617" s="382"/>
    </row>
    <row r="618" spans="1:5" s="170" customFormat="1">
      <c r="A618" s="161"/>
      <c r="B618" s="161"/>
      <c r="E618" s="382"/>
    </row>
    <row r="619" spans="1:5" s="170" customFormat="1">
      <c r="A619" s="161"/>
      <c r="B619" s="161"/>
      <c r="E619" s="382"/>
    </row>
    <row r="620" spans="1:5" s="170" customFormat="1">
      <c r="A620" s="161"/>
      <c r="B620" s="161"/>
      <c r="E620" s="382"/>
    </row>
    <row r="621" spans="1:5" s="170" customFormat="1">
      <c r="A621" s="161"/>
      <c r="B621" s="161"/>
      <c r="E621" s="382"/>
    </row>
    <row r="622" spans="1:5" s="170" customFormat="1">
      <c r="A622" s="161"/>
      <c r="B622" s="161"/>
      <c r="E622" s="382"/>
    </row>
    <row r="623" spans="1:5" s="170" customFormat="1">
      <c r="A623" s="161"/>
      <c r="B623" s="161"/>
      <c r="E623" s="382"/>
    </row>
    <row r="624" spans="1:5" s="170" customFormat="1">
      <c r="A624" s="161"/>
      <c r="B624" s="161"/>
      <c r="E624" s="382"/>
    </row>
    <row r="625" spans="1:5" s="170" customFormat="1">
      <c r="A625" s="161"/>
      <c r="B625" s="161"/>
      <c r="E625" s="382"/>
    </row>
    <row r="626" spans="1:5" s="170" customFormat="1">
      <c r="A626" s="161"/>
      <c r="B626" s="161"/>
      <c r="E626" s="382"/>
    </row>
    <row r="627" spans="1:5" s="170" customFormat="1">
      <c r="A627" s="161"/>
      <c r="B627" s="161"/>
      <c r="E627" s="382"/>
    </row>
    <row r="628" spans="1:5" s="170" customFormat="1">
      <c r="A628" s="161"/>
      <c r="B628" s="161"/>
      <c r="E628" s="382"/>
    </row>
    <row r="629" spans="1:5" s="170" customFormat="1">
      <c r="A629" s="161"/>
      <c r="B629" s="161"/>
      <c r="E629" s="382"/>
    </row>
    <row r="630" spans="1:5" s="170" customFormat="1">
      <c r="A630" s="161"/>
      <c r="B630" s="161"/>
      <c r="E630" s="382"/>
    </row>
    <row r="631" spans="1:5" s="170" customFormat="1">
      <c r="A631" s="161"/>
      <c r="B631" s="161"/>
      <c r="E631" s="382"/>
    </row>
    <row r="632" spans="1:5" s="170" customFormat="1">
      <c r="A632" s="161"/>
      <c r="B632" s="161"/>
      <c r="E632" s="382"/>
    </row>
    <row r="633" spans="1:5" s="170" customFormat="1">
      <c r="A633" s="161"/>
      <c r="B633" s="161"/>
      <c r="E633" s="382"/>
    </row>
    <row r="634" spans="1:5" s="170" customFormat="1">
      <c r="A634" s="161"/>
      <c r="B634" s="161"/>
      <c r="E634" s="382"/>
    </row>
    <row r="635" spans="1:5" s="170" customFormat="1">
      <c r="A635" s="161"/>
      <c r="B635" s="161"/>
      <c r="E635" s="382"/>
    </row>
    <row r="636" spans="1:5" s="170" customFormat="1">
      <c r="A636" s="161"/>
      <c r="B636" s="161"/>
      <c r="E636" s="382"/>
    </row>
    <row r="637" spans="1:5" s="170" customFormat="1">
      <c r="A637" s="161"/>
      <c r="B637" s="161"/>
      <c r="E637" s="382"/>
    </row>
    <row r="638" spans="1:5" s="170" customFormat="1">
      <c r="A638" s="161"/>
      <c r="B638" s="161"/>
      <c r="E638" s="382"/>
    </row>
    <row r="639" spans="1:5" s="170" customFormat="1">
      <c r="A639" s="161"/>
      <c r="B639" s="161"/>
      <c r="E639" s="382"/>
    </row>
    <row r="640" spans="1:5" s="170" customFormat="1">
      <c r="A640" s="161"/>
      <c r="B640" s="161"/>
      <c r="E640" s="382"/>
    </row>
    <row r="641" spans="1:5" s="170" customFormat="1">
      <c r="A641" s="161"/>
      <c r="B641" s="161"/>
      <c r="E641" s="382"/>
    </row>
    <row r="642" spans="1:5" s="170" customFormat="1">
      <c r="A642" s="161"/>
      <c r="B642" s="161"/>
      <c r="E642" s="382"/>
    </row>
    <row r="643" spans="1:5" s="170" customFormat="1">
      <c r="A643" s="161"/>
      <c r="B643" s="161"/>
      <c r="E643" s="382"/>
    </row>
    <row r="644" spans="1:5" s="170" customFormat="1">
      <c r="A644" s="161"/>
      <c r="B644" s="161"/>
      <c r="E644" s="382"/>
    </row>
    <row r="645" spans="1:5" s="170" customFormat="1">
      <c r="A645" s="161"/>
      <c r="B645" s="161"/>
      <c r="E645" s="382"/>
    </row>
    <row r="646" spans="1:5" s="170" customFormat="1">
      <c r="A646" s="161"/>
      <c r="B646" s="161"/>
      <c r="E646" s="382"/>
    </row>
    <row r="647" spans="1:5" s="170" customFormat="1">
      <c r="A647" s="161"/>
      <c r="B647" s="161"/>
      <c r="E647" s="382"/>
    </row>
    <row r="648" spans="1:5" s="170" customFormat="1">
      <c r="A648" s="161"/>
      <c r="B648" s="161"/>
      <c r="E648" s="382"/>
    </row>
    <row r="649" spans="1:5" s="170" customFormat="1">
      <c r="A649" s="161"/>
      <c r="B649" s="161"/>
      <c r="E649" s="382"/>
    </row>
    <row r="650" spans="1:5" s="170" customFormat="1">
      <c r="A650" s="161"/>
      <c r="B650" s="161"/>
      <c r="E650" s="382"/>
    </row>
    <row r="651" spans="1:5" s="170" customFormat="1">
      <c r="A651" s="161"/>
      <c r="B651" s="161"/>
      <c r="E651" s="382"/>
    </row>
    <row r="652" spans="1:5" s="170" customFormat="1">
      <c r="A652" s="161"/>
      <c r="B652" s="161"/>
      <c r="E652" s="382"/>
    </row>
    <row r="653" spans="1:5" s="170" customFormat="1">
      <c r="A653" s="161"/>
      <c r="B653" s="161"/>
      <c r="E653" s="382"/>
    </row>
    <row r="654" spans="1:5" s="170" customFormat="1">
      <c r="A654" s="161"/>
      <c r="B654" s="161"/>
      <c r="E654" s="382"/>
    </row>
    <row r="655" spans="1:5" s="170" customFormat="1">
      <c r="A655" s="161"/>
      <c r="B655" s="161"/>
      <c r="E655" s="382"/>
    </row>
    <row r="656" spans="1:5" s="170" customFormat="1">
      <c r="A656" s="161"/>
      <c r="B656" s="161"/>
      <c r="E656" s="382"/>
    </row>
    <row r="657" spans="1:5" s="170" customFormat="1">
      <c r="A657" s="161"/>
      <c r="B657" s="161"/>
      <c r="E657" s="382"/>
    </row>
    <row r="658" spans="1:5" s="170" customFormat="1">
      <c r="A658" s="161"/>
      <c r="B658" s="161"/>
      <c r="E658" s="382"/>
    </row>
    <row r="659" spans="1:5" s="170" customFormat="1">
      <c r="A659" s="161"/>
      <c r="B659" s="161"/>
      <c r="E659" s="382"/>
    </row>
    <row r="660" spans="1:5" s="170" customFormat="1">
      <c r="A660" s="161"/>
      <c r="B660" s="161"/>
      <c r="E660" s="382"/>
    </row>
    <row r="661" spans="1:5" s="170" customFormat="1">
      <c r="A661" s="161"/>
      <c r="B661" s="161"/>
      <c r="E661" s="382"/>
    </row>
    <row r="662" spans="1:5" s="170" customFormat="1">
      <c r="A662" s="161"/>
      <c r="B662" s="161"/>
      <c r="E662" s="382"/>
    </row>
    <row r="663" spans="1:5" s="170" customFormat="1">
      <c r="A663" s="161"/>
      <c r="B663" s="161"/>
      <c r="E663" s="382"/>
    </row>
    <row r="664" spans="1:5" s="170" customFormat="1">
      <c r="A664" s="161"/>
      <c r="B664" s="161"/>
      <c r="E664" s="382"/>
    </row>
    <row r="665" spans="1:5" s="170" customFormat="1">
      <c r="A665" s="161"/>
      <c r="B665" s="161"/>
      <c r="E665" s="382"/>
    </row>
    <row r="666" spans="1:5" s="170" customFormat="1">
      <c r="A666" s="161"/>
      <c r="B666" s="161"/>
      <c r="E666" s="382"/>
    </row>
    <row r="667" spans="1:5" s="170" customFormat="1">
      <c r="A667" s="161"/>
      <c r="B667" s="161"/>
      <c r="E667" s="382"/>
    </row>
    <row r="668" spans="1:5" s="170" customFormat="1">
      <c r="A668" s="161"/>
      <c r="B668" s="161"/>
      <c r="E668" s="382"/>
    </row>
    <row r="669" spans="1:5" s="170" customFormat="1">
      <c r="A669" s="161"/>
      <c r="B669" s="161"/>
      <c r="E669" s="382"/>
    </row>
    <row r="670" spans="1:5" s="170" customFormat="1">
      <c r="A670" s="161"/>
      <c r="B670" s="161"/>
      <c r="E670" s="382"/>
    </row>
    <row r="671" spans="1:5" s="170" customFormat="1">
      <c r="A671" s="161"/>
      <c r="B671" s="161"/>
      <c r="E671" s="382"/>
    </row>
    <row r="672" spans="1:5" s="170" customFormat="1">
      <c r="A672" s="161"/>
      <c r="B672" s="161"/>
      <c r="E672" s="382"/>
    </row>
    <row r="673" spans="1:5" s="170" customFormat="1">
      <c r="A673" s="161"/>
      <c r="B673" s="161"/>
      <c r="E673" s="382"/>
    </row>
    <row r="674" spans="1:5" s="170" customFormat="1">
      <c r="A674" s="161"/>
      <c r="B674" s="161"/>
      <c r="E674" s="382"/>
    </row>
    <row r="675" spans="1:5" s="170" customFormat="1">
      <c r="A675" s="161"/>
      <c r="B675" s="161"/>
      <c r="E675" s="382"/>
    </row>
    <row r="676" spans="1:5" s="170" customFormat="1">
      <c r="A676" s="161"/>
      <c r="B676" s="161"/>
      <c r="E676" s="382"/>
    </row>
    <row r="677" spans="1:5" s="170" customFormat="1">
      <c r="A677" s="161"/>
      <c r="B677" s="161"/>
      <c r="E677" s="382"/>
    </row>
    <row r="678" spans="1:5" s="170" customFormat="1">
      <c r="A678" s="161"/>
      <c r="B678" s="161"/>
      <c r="E678" s="382"/>
    </row>
    <row r="679" spans="1:5" s="170" customFormat="1">
      <c r="A679" s="161"/>
      <c r="B679" s="161"/>
      <c r="E679" s="382"/>
    </row>
    <row r="680" spans="1:5" s="170" customFormat="1">
      <c r="A680" s="161"/>
      <c r="B680" s="161"/>
      <c r="E680" s="382"/>
    </row>
    <row r="681" spans="1:5" s="170" customFormat="1">
      <c r="A681" s="161"/>
      <c r="B681" s="161"/>
      <c r="E681" s="382"/>
    </row>
    <row r="682" spans="1:5" s="170" customFormat="1">
      <c r="A682" s="161"/>
      <c r="B682" s="161"/>
      <c r="E682" s="382"/>
    </row>
    <row r="683" spans="1:5" s="170" customFormat="1">
      <c r="A683" s="161"/>
      <c r="B683" s="161"/>
      <c r="E683" s="382"/>
    </row>
    <row r="684" spans="1:5" s="170" customFormat="1">
      <c r="A684" s="161"/>
      <c r="B684" s="161"/>
      <c r="E684" s="382"/>
    </row>
    <row r="685" spans="1:5" s="170" customFormat="1">
      <c r="A685" s="161"/>
      <c r="B685" s="161"/>
      <c r="E685" s="382"/>
    </row>
    <row r="686" spans="1:5" s="170" customFormat="1">
      <c r="A686" s="161"/>
      <c r="B686" s="161"/>
      <c r="E686" s="382"/>
    </row>
    <row r="687" spans="1:5" s="170" customFormat="1">
      <c r="A687" s="161"/>
      <c r="B687" s="161"/>
      <c r="E687" s="382"/>
    </row>
    <row r="688" spans="1:5" s="170" customFormat="1">
      <c r="A688" s="161"/>
      <c r="B688" s="161"/>
      <c r="E688" s="382"/>
    </row>
    <row r="689" spans="1:5" s="170" customFormat="1">
      <c r="A689" s="161"/>
      <c r="B689" s="161"/>
      <c r="E689" s="382"/>
    </row>
    <row r="690" spans="1:5" s="170" customFormat="1">
      <c r="A690" s="161"/>
      <c r="B690" s="161"/>
      <c r="E690" s="382"/>
    </row>
    <row r="691" spans="1:5" s="170" customFormat="1">
      <c r="A691" s="161"/>
      <c r="B691" s="161"/>
      <c r="E691" s="382"/>
    </row>
    <row r="692" spans="1:5" s="170" customFormat="1">
      <c r="A692" s="161"/>
      <c r="B692" s="161"/>
      <c r="E692" s="382"/>
    </row>
    <row r="693" spans="1:5" s="170" customFormat="1">
      <c r="A693" s="161"/>
      <c r="B693" s="161"/>
      <c r="E693" s="382"/>
    </row>
    <row r="694" spans="1:5" s="170" customFormat="1">
      <c r="A694" s="161"/>
      <c r="B694" s="161"/>
      <c r="E694" s="382"/>
    </row>
    <row r="695" spans="1:5" s="170" customFormat="1">
      <c r="A695" s="161"/>
      <c r="B695" s="161"/>
      <c r="E695" s="382"/>
    </row>
    <row r="696" spans="1:5" s="170" customFormat="1">
      <c r="A696" s="161"/>
      <c r="B696" s="161"/>
      <c r="E696" s="382"/>
    </row>
    <row r="697" spans="1:5" s="170" customFormat="1">
      <c r="A697" s="161"/>
      <c r="B697" s="161"/>
      <c r="E697" s="382"/>
    </row>
    <row r="698" spans="1:5" s="170" customFormat="1">
      <c r="A698" s="161"/>
      <c r="B698" s="161"/>
      <c r="E698" s="382"/>
    </row>
    <row r="699" spans="1:5" s="170" customFormat="1">
      <c r="A699" s="161"/>
      <c r="B699" s="161"/>
      <c r="E699" s="382"/>
    </row>
    <row r="700" spans="1:5" s="170" customFormat="1">
      <c r="A700" s="161"/>
      <c r="B700" s="161"/>
      <c r="E700" s="382"/>
    </row>
    <row r="701" spans="1:5" s="170" customFormat="1">
      <c r="A701" s="161"/>
      <c r="B701" s="161"/>
      <c r="E701" s="382"/>
    </row>
    <row r="702" spans="1:5" s="170" customFormat="1">
      <c r="A702" s="161"/>
      <c r="B702" s="161"/>
      <c r="E702" s="382"/>
    </row>
    <row r="703" spans="1:5" s="170" customFormat="1">
      <c r="A703" s="161"/>
      <c r="B703" s="161"/>
      <c r="E703" s="382"/>
    </row>
    <row r="704" spans="1:5" s="170" customFormat="1">
      <c r="A704" s="161"/>
      <c r="B704" s="161"/>
      <c r="E704" s="382"/>
    </row>
    <row r="705" spans="1:5" s="170" customFormat="1">
      <c r="A705" s="161"/>
      <c r="B705" s="161"/>
      <c r="E705" s="382"/>
    </row>
    <row r="706" spans="1:5" s="170" customFormat="1">
      <c r="A706" s="161"/>
      <c r="B706" s="161"/>
      <c r="E706" s="382"/>
    </row>
    <row r="707" spans="1:5" s="170" customFormat="1">
      <c r="A707" s="161"/>
      <c r="B707" s="161"/>
      <c r="E707" s="382"/>
    </row>
    <row r="708" spans="1:5" s="170" customFormat="1">
      <c r="A708" s="161"/>
      <c r="B708" s="161"/>
      <c r="E708" s="382"/>
    </row>
    <row r="709" spans="1:5" s="170" customFormat="1">
      <c r="A709" s="161"/>
      <c r="B709" s="161"/>
      <c r="E709" s="382"/>
    </row>
    <row r="710" spans="1:5" s="170" customFormat="1">
      <c r="A710" s="161"/>
      <c r="B710" s="161"/>
      <c r="E710" s="382"/>
    </row>
    <row r="711" spans="1:5" s="170" customFormat="1">
      <c r="A711" s="161"/>
      <c r="B711" s="161"/>
      <c r="E711" s="382"/>
    </row>
    <row r="712" spans="1:5" s="170" customFormat="1">
      <c r="A712" s="161"/>
      <c r="B712" s="161"/>
      <c r="E712" s="382"/>
    </row>
    <row r="713" spans="1:5" s="170" customFormat="1">
      <c r="A713" s="161"/>
      <c r="B713" s="161"/>
      <c r="E713" s="382"/>
    </row>
    <row r="714" spans="1:5" s="170" customFormat="1">
      <c r="A714" s="161"/>
      <c r="B714" s="161"/>
      <c r="E714" s="382"/>
    </row>
    <row r="715" spans="1:5" s="170" customFormat="1">
      <c r="A715" s="161"/>
      <c r="B715" s="161"/>
      <c r="E715" s="382"/>
    </row>
    <row r="716" spans="1:5" s="170" customFormat="1">
      <c r="A716" s="161"/>
      <c r="B716" s="161"/>
      <c r="E716" s="382"/>
    </row>
    <row r="717" spans="1:5" s="170" customFormat="1">
      <c r="A717" s="161"/>
      <c r="B717" s="161"/>
      <c r="E717" s="382"/>
    </row>
    <row r="718" spans="1:5" s="170" customFormat="1">
      <c r="A718" s="161"/>
      <c r="B718" s="161"/>
      <c r="E718" s="382"/>
    </row>
    <row r="719" spans="1:5" s="170" customFormat="1">
      <c r="A719" s="161"/>
      <c r="B719" s="161"/>
      <c r="E719" s="382"/>
    </row>
    <row r="720" spans="1:5" s="170" customFormat="1">
      <c r="A720" s="161"/>
      <c r="B720" s="161"/>
      <c r="E720" s="382"/>
    </row>
    <row r="721" spans="1:5" s="170" customFormat="1">
      <c r="A721" s="161"/>
      <c r="B721" s="161"/>
      <c r="E721" s="382"/>
    </row>
    <row r="722" spans="1:5" s="170" customFormat="1">
      <c r="A722" s="161"/>
      <c r="B722" s="161"/>
      <c r="E722" s="382"/>
    </row>
    <row r="723" spans="1:5" s="170" customFormat="1">
      <c r="A723" s="161"/>
      <c r="B723" s="161"/>
      <c r="E723" s="382"/>
    </row>
    <row r="724" spans="1:5" s="170" customFormat="1">
      <c r="A724" s="161"/>
      <c r="B724" s="161"/>
      <c r="E724" s="382"/>
    </row>
    <row r="725" spans="1:5" s="170" customFormat="1">
      <c r="A725" s="161"/>
      <c r="B725" s="161"/>
      <c r="E725" s="382"/>
    </row>
    <row r="726" spans="1:5" s="170" customFormat="1">
      <c r="A726" s="161"/>
      <c r="B726" s="161"/>
      <c r="E726" s="382"/>
    </row>
    <row r="727" spans="1:5" s="170" customFormat="1">
      <c r="A727" s="161"/>
      <c r="B727" s="161"/>
      <c r="E727" s="382"/>
    </row>
    <row r="728" spans="1:5" s="170" customFormat="1">
      <c r="A728" s="161"/>
      <c r="B728" s="161"/>
      <c r="E728" s="382"/>
    </row>
    <row r="729" spans="1:5" s="170" customFormat="1">
      <c r="A729" s="161"/>
      <c r="B729" s="161"/>
      <c r="E729" s="382"/>
    </row>
    <row r="730" spans="1:5" s="170" customFormat="1">
      <c r="A730" s="161"/>
      <c r="B730" s="161"/>
      <c r="E730" s="382"/>
    </row>
    <row r="731" spans="1:5" s="170" customFormat="1">
      <c r="A731" s="161"/>
      <c r="B731" s="161"/>
      <c r="E731" s="382"/>
    </row>
    <row r="732" spans="1:5" s="170" customFormat="1">
      <c r="A732" s="161"/>
      <c r="B732" s="161"/>
      <c r="E732" s="382"/>
    </row>
    <row r="733" spans="1:5" s="170" customFormat="1">
      <c r="A733" s="161"/>
      <c r="B733" s="161"/>
      <c r="E733" s="382"/>
    </row>
    <row r="734" spans="1:5" s="170" customFormat="1">
      <c r="A734" s="161"/>
      <c r="B734" s="161"/>
      <c r="E734" s="382"/>
    </row>
    <row r="735" spans="1:5" s="170" customFormat="1">
      <c r="A735" s="161"/>
      <c r="B735" s="161"/>
      <c r="E735" s="382"/>
    </row>
    <row r="736" spans="1:5" s="170" customFormat="1">
      <c r="A736" s="161"/>
      <c r="B736" s="161"/>
      <c r="E736" s="382"/>
    </row>
    <row r="737" spans="1:5" s="170" customFormat="1">
      <c r="A737" s="161"/>
      <c r="B737" s="161"/>
      <c r="E737" s="382"/>
    </row>
    <row r="738" spans="1:5" s="170" customFormat="1">
      <c r="A738" s="161"/>
      <c r="B738" s="161"/>
      <c r="E738" s="382"/>
    </row>
    <row r="739" spans="1:5" s="170" customFormat="1">
      <c r="A739" s="161"/>
      <c r="B739" s="161"/>
      <c r="E739" s="382"/>
    </row>
    <row r="740" spans="1:5" s="170" customFormat="1">
      <c r="A740" s="161"/>
      <c r="B740" s="161"/>
      <c r="E740" s="382"/>
    </row>
    <row r="741" spans="1:5" s="170" customFormat="1">
      <c r="A741" s="161"/>
      <c r="B741" s="161"/>
      <c r="E741" s="382"/>
    </row>
    <row r="742" spans="1:5" s="170" customFormat="1">
      <c r="A742" s="161"/>
      <c r="B742" s="161"/>
      <c r="E742" s="382"/>
    </row>
    <row r="743" spans="1:5" s="170" customFormat="1">
      <c r="A743" s="161"/>
      <c r="B743" s="161"/>
      <c r="E743" s="382"/>
    </row>
    <row r="744" spans="1:5" s="170" customFormat="1">
      <c r="A744" s="161"/>
      <c r="B744" s="161"/>
      <c r="E744" s="382"/>
    </row>
    <row r="745" spans="1:5" s="170" customFormat="1">
      <c r="A745" s="161"/>
      <c r="B745" s="161"/>
      <c r="E745" s="382"/>
    </row>
    <row r="746" spans="1:5" s="170" customFormat="1">
      <c r="A746" s="161"/>
      <c r="B746" s="161"/>
      <c r="E746" s="382"/>
    </row>
    <row r="747" spans="1:5" s="170" customFormat="1">
      <c r="A747" s="161"/>
      <c r="B747" s="161"/>
      <c r="E747" s="382"/>
    </row>
    <row r="748" spans="1:5" s="170" customFormat="1">
      <c r="A748" s="161"/>
      <c r="B748" s="161"/>
      <c r="E748" s="382"/>
    </row>
    <row r="749" spans="1:5" s="170" customFormat="1">
      <c r="A749" s="161"/>
      <c r="B749" s="161"/>
      <c r="E749" s="382"/>
    </row>
    <row r="750" spans="1:5" s="170" customFormat="1">
      <c r="A750" s="161"/>
      <c r="B750" s="161"/>
      <c r="E750" s="382"/>
    </row>
    <row r="751" spans="1:5" s="170" customFormat="1">
      <c r="A751" s="161"/>
      <c r="B751" s="161"/>
      <c r="E751" s="382"/>
    </row>
    <row r="752" spans="1:5" s="170" customFormat="1">
      <c r="A752" s="161"/>
      <c r="B752" s="161"/>
      <c r="E752" s="382"/>
    </row>
    <row r="753" spans="1:5" s="170" customFormat="1">
      <c r="A753" s="161"/>
      <c r="B753" s="161"/>
      <c r="E753" s="382"/>
    </row>
    <row r="754" spans="1:5" s="170" customFormat="1">
      <c r="A754" s="161"/>
      <c r="B754" s="161"/>
      <c r="E754" s="382"/>
    </row>
    <row r="755" spans="1:5" s="170" customFormat="1">
      <c r="A755" s="161"/>
      <c r="B755" s="161"/>
      <c r="E755" s="382"/>
    </row>
    <row r="756" spans="1:5" s="170" customFormat="1">
      <c r="A756" s="161"/>
      <c r="B756" s="161"/>
      <c r="E756" s="382"/>
    </row>
    <row r="757" spans="1:5" s="170" customFormat="1">
      <c r="A757" s="161"/>
      <c r="B757" s="161"/>
      <c r="E757" s="382"/>
    </row>
    <row r="758" spans="1:5" s="170" customFormat="1">
      <c r="A758" s="161"/>
      <c r="B758" s="161"/>
      <c r="E758" s="382"/>
    </row>
    <row r="759" spans="1:5" s="170" customFormat="1">
      <c r="A759" s="161"/>
      <c r="B759" s="161"/>
      <c r="E759" s="382"/>
    </row>
    <row r="760" spans="1:5" s="170" customFormat="1">
      <c r="A760" s="161"/>
      <c r="B760" s="161"/>
      <c r="E760" s="382"/>
    </row>
    <row r="761" spans="1:5" s="170" customFormat="1">
      <c r="A761" s="161"/>
      <c r="B761" s="161"/>
      <c r="E761" s="382"/>
    </row>
    <row r="762" spans="1:5" s="170" customFormat="1">
      <c r="A762" s="161"/>
      <c r="B762" s="161"/>
      <c r="E762" s="382"/>
    </row>
    <row r="763" spans="1:5" s="170" customFormat="1">
      <c r="A763" s="161"/>
      <c r="B763" s="161"/>
      <c r="E763" s="382"/>
    </row>
    <row r="764" spans="1:5" s="170" customFormat="1">
      <c r="A764" s="161"/>
      <c r="B764" s="161"/>
      <c r="E764" s="382"/>
    </row>
    <row r="765" spans="1:5" s="170" customFormat="1">
      <c r="A765" s="161"/>
      <c r="B765" s="161"/>
      <c r="E765" s="382"/>
    </row>
    <row r="766" spans="1:5" s="170" customFormat="1">
      <c r="A766" s="161"/>
      <c r="B766" s="161"/>
      <c r="E766" s="382"/>
    </row>
    <row r="767" spans="1:5" s="170" customFormat="1">
      <c r="A767" s="161"/>
      <c r="B767" s="161"/>
      <c r="E767" s="382"/>
    </row>
    <row r="768" spans="1:5" s="170" customFormat="1">
      <c r="A768" s="161"/>
      <c r="B768" s="161"/>
      <c r="E768" s="382"/>
    </row>
    <row r="769" spans="1:5" s="170" customFormat="1">
      <c r="A769" s="161"/>
      <c r="B769" s="161"/>
      <c r="E769" s="382"/>
    </row>
    <row r="770" spans="1:5" s="170" customFormat="1">
      <c r="A770" s="161"/>
      <c r="B770" s="161"/>
      <c r="E770" s="382"/>
    </row>
    <row r="771" spans="1:5" s="170" customFormat="1">
      <c r="A771" s="161"/>
      <c r="B771" s="161"/>
      <c r="E771" s="382"/>
    </row>
    <row r="772" spans="1:5" s="170" customFormat="1">
      <c r="A772" s="161"/>
      <c r="B772" s="161"/>
      <c r="E772" s="382"/>
    </row>
    <row r="773" spans="1:5" s="170" customFormat="1">
      <c r="A773" s="161"/>
      <c r="B773" s="161"/>
      <c r="E773" s="382"/>
    </row>
    <row r="774" spans="1:5" s="170" customFormat="1">
      <c r="A774" s="161"/>
      <c r="B774" s="161"/>
      <c r="E774" s="382"/>
    </row>
    <row r="775" spans="1:5" s="170" customFormat="1">
      <c r="A775" s="161"/>
      <c r="B775" s="161"/>
      <c r="E775" s="382"/>
    </row>
    <row r="776" spans="1:5" s="170" customFormat="1">
      <c r="A776" s="161"/>
      <c r="B776" s="161"/>
      <c r="E776" s="382"/>
    </row>
    <row r="777" spans="1:5" s="170" customFormat="1">
      <c r="A777" s="161"/>
      <c r="B777" s="161"/>
      <c r="E777" s="382"/>
    </row>
    <row r="778" spans="1:5" s="170" customFormat="1">
      <c r="A778" s="161"/>
      <c r="B778" s="161"/>
      <c r="E778" s="382"/>
    </row>
    <row r="779" spans="1:5" s="170" customFormat="1">
      <c r="A779" s="161"/>
      <c r="B779" s="161"/>
      <c r="E779" s="382"/>
    </row>
    <row r="780" spans="1:5" s="170" customFormat="1">
      <c r="A780" s="161"/>
      <c r="B780" s="161"/>
      <c r="E780" s="382"/>
    </row>
    <row r="781" spans="1:5" s="170" customFormat="1">
      <c r="A781" s="161"/>
      <c r="B781" s="161"/>
      <c r="E781" s="382"/>
    </row>
    <row r="782" spans="1:5" s="170" customFormat="1">
      <c r="A782" s="161"/>
      <c r="B782" s="161"/>
      <c r="E782" s="382"/>
    </row>
    <row r="783" spans="1:5" s="170" customFormat="1">
      <c r="A783" s="161"/>
      <c r="B783" s="161"/>
      <c r="E783" s="382"/>
    </row>
    <row r="784" spans="1:5" s="170" customFormat="1">
      <c r="A784" s="161"/>
      <c r="B784" s="161"/>
      <c r="E784" s="382"/>
    </row>
    <row r="785" spans="1:5" s="170" customFormat="1">
      <c r="A785" s="161"/>
      <c r="B785" s="161"/>
      <c r="E785" s="382"/>
    </row>
    <row r="786" spans="1:5" s="170" customFormat="1">
      <c r="A786" s="161"/>
      <c r="B786" s="161"/>
      <c r="E786" s="382"/>
    </row>
    <row r="787" spans="1:5" s="170" customFormat="1">
      <c r="A787" s="161"/>
      <c r="B787" s="161"/>
      <c r="E787" s="382"/>
    </row>
    <row r="788" spans="1:5" s="170" customFormat="1">
      <c r="A788" s="161"/>
      <c r="B788" s="161"/>
      <c r="E788" s="382"/>
    </row>
    <row r="789" spans="1:5" s="170" customFormat="1">
      <c r="A789" s="161"/>
      <c r="B789" s="161"/>
      <c r="E789" s="382"/>
    </row>
    <row r="790" spans="1:5" s="170" customFormat="1">
      <c r="A790" s="161"/>
      <c r="B790" s="161"/>
      <c r="E790" s="382"/>
    </row>
    <row r="791" spans="1:5" s="170" customFormat="1">
      <c r="A791" s="161"/>
      <c r="B791" s="161"/>
      <c r="E791" s="382"/>
    </row>
    <row r="792" spans="1:5" s="170" customFormat="1">
      <c r="A792" s="161"/>
      <c r="B792" s="161"/>
      <c r="E792" s="382"/>
    </row>
    <row r="793" spans="1:5" s="170" customFormat="1">
      <c r="A793" s="161"/>
      <c r="B793" s="161"/>
      <c r="E793" s="382"/>
    </row>
    <row r="794" spans="1:5" s="170" customFormat="1">
      <c r="A794" s="161"/>
      <c r="B794" s="161"/>
      <c r="E794" s="382"/>
    </row>
    <row r="795" spans="1:5" s="170" customFormat="1">
      <c r="A795" s="161"/>
      <c r="B795" s="161"/>
      <c r="E795" s="382"/>
    </row>
    <row r="796" spans="1:5" s="170" customFormat="1">
      <c r="A796" s="161"/>
      <c r="B796" s="161"/>
      <c r="E796" s="382"/>
    </row>
    <row r="797" spans="1:5" s="170" customFormat="1">
      <c r="A797" s="161"/>
      <c r="B797" s="161"/>
      <c r="E797" s="382"/>
    </row>
    <row r="798" spans="1:5" s="170" customFormat="1">
      <c r="A798" s="161"/>
      <c r="B798" s="161"/>
      <c r="E798" s="382"/>
    </row>
    <row r="799" spans="1:5" s="170" customFormat="1">
      <c r="A799" s="161"/>
      <c r="B799" s="161"/>
      <c r="E799" s="382"/>
    </row>
    <row r="800" spans="1:5" s="170" customFormat="1">
      <c r="A800" s="161"/>
      <c r="B800" s="161"/>
      <c r="E800" s="382"/>
    </row>
    <row r="801" spans="1:5" s="170" customFormat="1">
      <c r="A801" s="161"/>
      <c r="B801" s="161"/>
      <c r="E801" s="382"/>
    </row>
    <row r="802" spans="1:5" s="170" customFormat="1">
      <c r="A802" s="161"/>
      <c r="B802" s="161"/>
      <c r="E802" s="382"/>
    </row>
    <row r="803" spans="1:5" s="170" customFormat="1">
      <c r="A803" s="161"/>
      <c r="B803" s="161"/>
      <c r="E803" s="382"/>
    </row>
    <row r="804" spans="1:5" s="170" customFormat="1">
      <c r="A804" s="161"/>
      <c r="B804" s="161"/>
      <c r="E804" s="382"/>
    </row>
    <row r="805" spans="1:5" s="170" customFormat="1">
      <c r="A805" s="161"/>
      <c r="B805" s="161"/>
      <c r="E805" s="382"/>
    </row>
    <row r="806" spans="1:5" s="170" customFormat="1">
      <c r="A806" s="161"/>
      <c r="B806" s="161"/>
      <c r="E806" s="382"/>
    </row>
    <row r="807" spans="1:5" s="170" customFormat="1">
      <c r="A807" s="161"/>
      <c r="B807" s="161"/>
      <c r="E807" s="382"/>
    </row>
    <row r="808" spans="1:5" s="170" customFormat="1">
      <c r="A808" s="161"/>
      <c r="B808" s="161"/>
      <c r="E808" s="382"/>
    </row>
    <row r="809" spans="1:5" s="170" customFormat="1">
      <c r="A809" s="161"/>
      <c r="B809" s="161"/>
      <c r="E809" s="382"/>
    </row>
    <row r="810" spans="1:5" s="170" customFormat="1">
      <c r="A810" s="161"/>
      <c r="B810" s="161"/>
      <c r="E810" s="382"/>
    </row>
    <row r="811" spans="1:5" s="170" customFormat="1">
      <c r="A811" s="161"/>
      <c r="B811" s="161"/>
      <c r="E811" s="382"/>
    </row>
    <row r="812" spans="1:5" s="170" customFormat="1">
      <c r="A812" s="161"/>
      <c r="B812" s="161"/>
      <c r="E812" s="382"/>
    </row>
    <row r="813" spans="1:5" s="170" customFormat="1">
      <c r="A813" s="161"/>
      <c r="B813" s="161"/>
      <c r="E813" s="382"/>
    </row>
    <row r="814" spans="1:5" s="170" customFormat="1">
      <c r="A814" s="161"/>
      <c r="B814" s="161"/>
      <c r="E814" s="382"/>
    </row>
    <row r="815" spans="1:5" s="170" customFormat="1">
      <c r="A815" s="161"/>
      <c r="B815" s="161"/>
      <c r="E815" s="382"/>
    </row>
    <row r="816" spans="1:5" s="170" customFormat="1">
      <c r="A816" s="161"/>
      <c r="B816" s="161"/>
      <c r="E816" s="382"/>
    </row>
    <row r="817" spans="1:5" s="170" customFormat="1">
      <c r="A817" s="161"/>
      <c r="B817" s="161"/>
      <c r="E817" s="382"/>
    </row>
    <row r="818" spans="1:5" s="170" customFormat="1">
      <c r="A818" s="161"/>
      <c r="B818" s="161"/>
      <c r="E818" s="382"/>
    </row>
    <row r="819" spans="1:5" s="170" customFormat="1">
      <c r="A819" s="161"/>
      <c r="B819" s="161"/>
      <c r="E819" s="382"/>
    </row>
    <row r="820" spans="1:5" s="170" customFormat="1">
      <c r="A820" s="161"/>
      <c r="B820" s="161"/>
      <c r="E820" s="382"/>
    </row>
    <row r="821" spans="1:5" s="170" customFormat="1">
      <c r="A821" s="161"/>
      <c r="B821" s="161"/>
      <c r="E821" s="382"/>
    </row>
    <row r="822" spans="1:5" s="170" customFormat="1">
      <c r="A822" s="161"/>
      <c r="B822" s="161"/>
      <c r="E822" s="382"/>
    </row>
    <row r="823" spans="1:5" s="170" customFormat="1">
      <c r="A823" s="161"/>
      <c r="B823" s="161"/>
      <c r="E823" s="382"/>
    </row>
    <row r="824" spans="1:5" s="170" customFormat="1">
      <c r="A824" s="161"/>
      <c r="B824" s="161"/>
      <c r="E824" s="382"/>
    </row>
    <row r="825" spans="1:5" s="170" customFormat="1">
      <c r="A825" s="161"/>
      <c r="B825" s="161"/>
      <c r="E825" s="382"/>
    </row>
    <row r="826" spans="1:5" s="170" customFormat="1">
      <c r="A826" s="161"/>
      <c r="B826" s="161"/>
      <c r="E826" s="382"/>
    </row>
    <row r="827" spans="1:5" s="170" customFormat="1">
      <c r="A827" s="161"/>
      <c r="B827" s="161"/>
      <c r="E827" s="382"/>
    </row>
    <row r="828" spans="1:5" s="170" customFormat="1">
      <c r="A828" s="161"/>
      <c r="B828" s="161"/>
      <c r="E828" s="382"/>
    </row>
    <row r="829" spans="1:5" s="170" customFormat="1">
      <c r="A829" s="161"/>
      <c r="B829" s="161"/>
      <c r="E829" s="382"/>
    </row>
    <row r="830" spans="1:5" s="170" customFormat="1">
      <c r="A830" s="161"/>
      <c r="B830" s="161"/>
      <c r="E830" s="382"/>
    </row>
    <row r="831" spans="1:5" s="170" customFormat="1">
      <c r="A831" s="161"/>
      <c r="B831" s="161"/>
      <c r="E831" s="382"/>
    </row>
    <row r="832" spans="1:5" s="170" customFormat="1">
      <c r="A832" s="161"/>
      <c r="B832" s="161"/>
      <c r="E832" s="382"/>
    </row>
    <row r="833" spans="1:5" s="170" customFormat="1">
      <c r="A833" s="161"/>
      <c r="B833" s="161"/>
      <c r="E833" s="382"/>
    </row>
    <row r="834" spans="1:5" s="170" customFormat="1">
      <c r="A834" s="161"/>
      <c r="B834" s="161"/>
      <c r="E834" s="382"/>
    </row>
    <row r="835" spans="1:5" s="170" customFormat="1">
      <c r="A835" s="161"/>
      <c r="B835" s="161"/>
      <c r="E835" s="382"/>
    </row>
    <row r="836" spans="1:5" s="170" customFormat="1">
      <c r="A836" s="161"/>
      <c r="B836" s="161"/>
      <c r="E836" s="382"/>
    </row>
    <row r="837" spans="1:5" s="170" customFormat="1">
      <c r="A837" s="161"/>
      <c r="B837" s="161"/>
      <c r="E837" s="382"/>
    </row>
    <row r="838" spans="1:5" s="170" customFormat="1">
      <c r="A838" s="161"/>
      <c r="B838" s="161"/>
      <c r="E838" s="382"/>
    </row>
    <row r="839" spans="1:5" s="170" customFormat="1">
      <c r="A839" s="161"/>
      <c r="B839" s="161"/>
      <c r="E839" s="382"/>
    </row>
    <row r="840" spans="1:5" s="170" customFormat="1">
      <c r="A840" s="161"/>
      <c r="B840" s="161"/>
      <c r="E840" s="382"/>
    </row>
    <row r="841" spans="1:5" s="170" customFormat="1">
      <c r="A841" s="161"/>
      <c r="B841" s="161"/>
      <c r="E841" s="382"/>
    </row>
    <row r="842" spans="1:5" s="170" customFormat="1">
      <c r="A842" s="161"/>
      <c r="B842" s="161"/>
      <c r="E842" s="382"/>
    </row>
    <row r="843" spans="1:5" s="170" customFormat="1">
      <c r="A843" s="161"/>
      <c r="B843" s="161"/>
      <c r="E843" s="382"/>
    </row>
    <row r="844" spans="1:5" s="170" customFormat="1">
      <c r="A844" s="161"/>
      <c r="B844" s="161"/>
      <c r="E844" s="382"/>
    </row>
    <row r="845" spans="1:5" s="170" customFormat="1">
      <c r="A845" s="161"/>
      <c r="B845" s="161"/>
      <c r="E845" s="382"/>
    </row>
    <row r="846" spans="1:5" s="170" customFormat="1">
      <c r="A846" s="161"/>
      <c r="B846" s="161"/>
      <c r="E846" s="382"/>
    </row>
    <row r="847" spans="1:5" s="170" customFormat="1">
      <c r="A847" s="161"/>
      <c r="B847" s="161"/>
      <c r="E847" s="382"/>
    </row>
    <row r="848" spans="1:5" s="170" customFormat="1">
      <c r="A848" s="161"/>
      <c r="B848" s="161"/>
      <c r="E848" s="382"/>
    </row>
    <row r="849" spans="1:5" s="170" customFormat="1">
      <c r="A849" s="161"/>
      <c r="B849" s="161"/>
      <c r="E849" s="382"/>
    </row>
    <row r="850" spans="1:5" s="170" customFormat="1">
      <c r="A850" s="161"/>
      <c r="B850" s="161"/>
      <c r="E850" s="382"/>
    </row>
    <row r="851" spans="1:5" s="170" customFormat="1">
      <c r="A851" s="161"/>
      <c r="B851" s="161"/>
      <c r="E851" s="382"/>
    </row>
    <row r="852" spans="1:5" s="170" customFormat="1">
      <c r="A852" s="161"/>
      <c r="B852" s="161"/>
      <c r="E852" s="382"/>
    </row>
    <row r="853" spans="1:5" s="170" customFormat="1">
      <c r="A853" s="161"/>
      <c r="B853" s="161"/>
      <c r="E853" s="382"/>
    </row>
    <row r="854" spans="1:5" s="170" customFormat="1">
      <c r="A854" s="161"/>
      <c r="B854" s="161"/>
      <c r="E854" s="382"/>
    </row>
    <row r="855" spans="1:5" s="170" customFormat="1">
      <c r="A855" s="161"/>
      <c r="B855" s="161"/>
      <c r="E855" s="382"/>
    </row>
    <row r="856" spans="1:5" s="170" customFormat="1">
      <c r="A856" s="161"/>
      <c r="B856" s="161"/>
      <c r="E856" s="382"/>
    </row>
    <row r="857" spans="1:5" s="170" customFormat="1">
      <c r="A857" s="161"/>
      <c r="B857" s="161"/>
      <c r="E857" s="382"/>
    </row>
    <row r="858" spans="1:5" s="170" customFormat="1">
      <c r="A858" s="161"/>
      <c r="B858" s="161"/>
      <c r="E858" s="382"/>
    </row>
    <row r="859" spans="1:5" s="170" customFormat="1">
      <c r="A859" s="161"/>
      <c r="B859" s="161"/>
      <c r="E859" s="382"/>
    </row>
    <row r="860" spans="1:5" s="170" customFormat="1">
      <c r="A860" s="161"/>
      <c r="B860" s="161"/>
      <c r="E860" s="382"/>
    </row>
    <row r="861" spans="1:5" s="170" customFormat="1">
      <c r="A861" s="161"/>
      <c r="B861" s="161"/>
      <c r="E861" s="382"/>
    </row>
    <row r="862" spans="1:5" s="170" customFormat="1">
      <c r="A862" s="161"/>
      <c r="B862" s="161"/>
      <c r="E862" s="382"/>
    </row>
    <row r="863" spans="1:5" s="170" customFormat="1">
      <c r="A863" s="161"/>
      <c r="B863" s="161"/>
      <c r="E863" s="382"/>
    </row>
    <row r="864" spans="1:5" s="170" customFormat="1">
      <c r="A864" s="161"/>
      <c r="B864" s="161"/>
      <c r="E864" s="382"/>
    </row>
    <row r="865" spans="1:5" s="170" customFormat="1">
      <c r="A865" s="161"/>
      <c r="B865" s="161"/>
      <c r="E865" s="382"/>
    </row>
    <row r="866" spans="1:5" s="170" customFormat="1">
      <c r="A866" s="161"/>
      <c r="B866" s="161"/>
      <c r="E866" s="382"/>
    </row>
    <row r="867" spans="1:5" s="170" customFormat="1">
      <c r="A867" s="161"/>
      <c r="B867" s="161"/>
      <c r="E867" s="382"/>
    </row>
    <row r="868" spans="1:5" s="170" customFormat="1">
      <c r="A868" s="161"/>
      <c r="B868" s="161"/>
      <c r="E868" s="382"/>
    </row>
    <row r="869" spans="1:5" s="170" customFormat="1">
      <c r="A869" s="161"/>
      <c r="B869" s="161"/>
      <c r="E869" s="382"/>
    </row>
    <row r="870" spans="1:5" s="170" customFormat="1">
      <c r="A870" s="161"/>
      <c r="B870" s="161"/>
      <c r="E870" s="382"/>
    </row>
    <row r="871" spans="1:5" s="170" customFormat="1">
      <c r="A871" s="161"/>
      <c r="B871" s="161"/>
      <c r="E871" s="382"/>
    </row>
    <row r="872" spans="1:5" s="170" customFormat="1">
      <c r="A872" s="161"/>
      <c r="B872" s="161"/>
      <c r="E872" s="382"/>
    </row>
    <row r="873" spans="1:5" s="170" customFormat="1">
      <c r="A873" s="161"/>
      <c r="B873" s="161"/>
      <c r="E873" s="382"/>
    </row>
    <row r="874" spans="1:5" s="170" customFormat="1">
      <c r="A874" s="161"/>
      <c r="B874" s="161"/>
      <c r="E874" s="382"/>
    </row>
    <row r="875" spans="1:5" s="170" customFormat="1">
      <c r="A875" s="161"/>
      <c r="B875" s="161"/>
      <c r="E875" s="382"/>
    </row>
    <row r="876" spans="1:5" s="170" customFormat="1">
      <c r="A876" s="161"/>
      <c r="B876" s="161"/>
      <c r="E876" s="382"/>
    </row>
    <row r="877" spans="1:5" s="170" customFormat="1">
      <c r="A877" s="161"/>
      <c r="B877" s="161"/>
      <c r="E877" s="382"/>
    </row>
    <row r="878" spans="1:5" s="170" customFormat="1">
      <c r="A878" s="161"/>
      <c r="B878" s="161"/>
      <c r="E878" s="382"/>
    </row>
    <row r="879" spans="1:5" s="170" customFormat="1">
      <c r="A879" s="161"/>
      <c r="B879" s="161"/>
      <c r="E879" s="382"/>
    </row>
    <row r="880" spans="1:5" s="170" customFormat="1">
      <c r="A880" s="161"/>
      <c r="B880" s="161"/>
      <c r="E880" s="382"/>
    </row>
    <row r="881" spans="1:5" s="170" customFormat="1">
      <c r="A881" s="161"/>
      <c r="B881" s="161"/>
      <c r="E881" s="382"/>
    </row>
    <row r="882" spans="1:5" s="170" customFormat="1">
      <c r="A882" s="161"/>
      <c r="B882" s="161"/>
      <c r="E882" s="382"/>
    </row>
    <row r="883" spans="1:5" s="170" customFormat="1">
      <c r="A883" s="161"/>
      <c r="B883" s="161"/>
      <c r="E883" s="382"/>
    </row>
    <row r="884" spans="1:5" s="170" customFormat="1">
      <c r="A884" s="161"/>
      <c r="B884" s="161"/>
      <c r="E884" s="382"/>
    </row>
    <row r="885" spans="1:5" s="170" customFormat="1">
      <c r="A885" s="161"/>
      <c r="B885" s="161"/>
      <c r="E885" s="382"/>
    </row>
    <row r="886" spans="1:5" s="170" customFormat="1">
      <c r="A886" s="161"/>
      <c r="B886" s="161"/>
      <c r="E886" s="382"/>
    </row>
    <row r="887" spans="1:5" s="170" customFormat="1">
      <c r="A887" s="161"/>
      <c r="B887" s="161"/>
      <c r="E887" s="382"/>
    </row>
    <row r="888" spans="1:5" s="170" customFormat="1">
      <c r="A888" s="161"/>
      <c r="B888" s="161"/>
      <c r="E888" s="382"/>
    </row>
    <row r="889" spans="1:5" s="170" customFormat="1">
      <c r="A889" s="161"/>
      <c r="B889" s="161"/>
      <c r="E889" s="382"/>
    </row>
    <row r="890" spans="1:5" s="170" customFormat="1">
      <c r="A890" s="161"/>
      <c r="B890" s="161"/>
      <c r="E890" s="382"/>
    </row>
    <row r="891" spans="1:5" s="170" customFormat="1">
      <c r="A891" s="161"/>
      <c r="B891" s="161"/>
      <c r="E891" s="382"/>
    </row>
    <row r="892" spans="1:5" s="170" customFormat="1">
      <c r="A892" s="161"/>
      <c r="B892" s="161"/>
      <c r="E892" s="382"/>
    </row>
    <row r="893" spans="1:5" s="170" customFormat="1">
      <c r="A893" s="161"/>
      <c r="B893" s="161"/>
      <c r="E893" s="382"/>
    </row>
    <row r="894" spans="1:5" s="170" customFormat="1">
      <c r="A894" s="161"/>
      <c r="B894" s="161"/>
      <c r="E894" s="382"/>
    </row>
    <row r="895" spans="1:5" s="170" customFormat="1">
      <c r="A895" s="161"/>
      <c r="B895" s="161"/>
      <c r="E895" s="382"/>
    </row>
    <row r="896" spans="1:5" s="170" customFormat="1">
      <c r="A896" s="161"/>
      <c r="B896" s="161"/>
      <c r="E896" s="382"/>
    </row>
    <row r="897" spans="1:5" s="170" customFormat="1">
      <c r="A897" s="161"/>
      <c r="B897" s="161"/>
      <c r="E897" s="382"/>
    </row>
    <row r="898" spans="1:5" s="170" customFormat="1">
      <c r="A898" s="161"/>
      <c r="B898" s="161"/>
      <c r="E898" s="382"/>
    </row>
    <row r="899" spans="1:5" s="170" customFormat="1">
      <c r="A899" s="161"/>
      <c r="B899" s="161"/>
      <c r="E899" s="382"/>
    </row>
    <row r="900" spans="1:5" s="170" customFormat="1">
      <c r="A900" s="161"/>
      <c r="B900" s="161"/>
      <c r="E900" s="382"/>
    </row>
    <row r="901" spans="1:5" s="170" customFormat="1">
      <c r="A901" s="161"/>
      <c r="B901" s="161"/>
      <c r="E901" s="382"/>
    </row>
    <row r="902" spans="1:5" s="170" customFormat="1">
      <c r="A902" s="161"/>
      <c r="B902" s="161"/>
      <c r="E902" s="382"/>
    </row>
    <row r="903" spans="1:5" s="170" customFormat="1">
      <c r="A903" s="161"/>
      <c r="B903" s="161"/>
      <c r="E903" s="382"/>
    </row>
    <row r="904" spans="1:5" s="170" customFormat="1">
      <c r="A904" s="161"/>
      <c r="B904" s="161"/>
      <c r="E904" s="382"/>
    </row>
    <row r="905" spans="1:5" s="170" customFormat="1">
      <c r="A905" s="161"/>
      <c r="B905" s="161"/>
      <c r="E905" s="382"/>
    </row>
    <row r="906" spans="1:5" s="170" customFormat="1">
      <c r="A906" s="161"/>
      <c r="B906" s="161"/>
      <c r="E906" s="382"/>
    </row>
    <row r="907" spans="1:5" s="170" customFormat="1">
      <c r="A907" s="161"/>
      <c r="B907" s="161"/>
      <c r="E907" s="382"/>
    </row>
    <row r="908" spans="1:5" s="170" customFormat="1">
      <c r="A908" s="161"/>
      <c r="B908" s="161"/>
      <c r="E908" s="382"/>
    </row>
    <row r="909" spans="1:5" s="170" customFormat="1">
      <c r="A909" s="161"/>
      <c r="B909" s="161"/>
      <c r="E909" s="382"/>
    </row>
    <row r="910" spans="1:5" s="170" customFormat="1">
      <c r="A910" s="161"/>
      <c r="B910" s="161"/>
      <c r="E910" s="382"/>
    </row>
    <row r="911" spans="1:5" s="170" customFormat="1">
      <c r="A911" s="161"/>
      <c r="B911" s="161"/>
      <c r="E911" s="382"/>
    </row>
    <row r="912" spans="1:5" s="170" customFormat="1">
      <c r="A912" s="161"/>
      <c r="B912" s="161"/>
      <c r="E912" s="382"/>
    </row>
    <row r="913" spans="1:5" s="170" customFormat="1">
      <c r="A913" s="161"/>
      <c r="B913" s="161"/>
      <c r="E913" s="382"/>
    </row>
    <row r="914" spans="1:5" s="170" customFormat="1">
      <c r="A914" s="161"/>
      <c r="B914" s="161"/>
      <c r="E914" s="382"/>
    </row>
    <row r="915" spans="1:5" s="170" customFormat="1">
      <c r="A915" s="161"/>
      <c r="B915" s="161"/>
      <c r="E915" s="382"/>
    </row>
    <row r="916" spans="1:5" s="170" customFormat="1">
      <c r="A916" s="161"/>
      <c r="B916" s="161"/>
      <c r="E916" s="382"/>
    </row>
    <row r="917" spans="1:5" s="170" customFormat="1">
      <c r="A917" s="161"/>
      <c r="B917" s="161"/>
      <c r="E917" s="382"/>
    </row>
    <row r="918" spans="1:5" s="170" customFormat="1">
      <c r="A918" s="161"/>
      <c r="B918" s="161"/>
      <c r="E918" s="382"/>
    </row>
    <row r="919" spans="1:5" s="170" customFormat="1">
      <c r="A919" s="161"/>
      <c r="B919" s="161"/>
      <c r="E919" s="382"/>
    </row>
    <row r="920" spans="1:5" s="170" customFormat="1">
      <c r="A920" s="161"/>
      <c r="B920" s="161"/>
      <c r="E920" s="382"/>
    </row>
    <row r="921" spans="1:5" s="170" customFormat="1">
      <c r="A921" s="161"/>
      <c r="B921" s="161"/>
      <c r="E921" s="382"/>
    </row>
    <row r="922" spans="1:5" s="170" customFormat="1">
      <c r="A922" s="161"/>
      <c r="B922" s="161"/>
      <c r="E922" s="382"/>
    </row>
    <row r="923" spans="1:5" s="170" customFormat="1">
      <c r="A923" s="161"/>
      <c r="B923" s="161"/>
      <c r="E923" s="382"/>
    </row>
    <row r="924" spans="1:5" s="170" customFormat="1">
      <c r="A924" s="161"/>
      <c r="B924" s="161"/>
      <c r="E924" s="382"/>
    </row>
    <row r="925" spans="1:5" s="170" customFormat="1">
      <c r="A925" s="161"/>
      <c r="B925" s="161"/>
      <c r="E925" s="382"/>
    </row>
    <row r="926" spans="1:5" s="170" customFormat="1">
      <c r="A926" s="161"/>
      <c r="B926" s="161"/>
      <c r="E926" s="382"/>
    </row>
    <row r="927" spans="1:5" s="170" customFormat="1">
      <c r="A927" s="161"/>
      <c r="B927" s="161"/>
      <c r="E927" s="382"/>
    </row>
    <row r="928" spans="1:5" s="170" customFormat="1">
      <c r="A928" s="161"/>
      <c r="B928" s="161"/>
      <c r="E928" s="382"/>
    </row>
    <row r="929" spans="1:5" s="170" customFormat="1">
      <c r="A929" s="161"/>
      <c r="B929" s="161"/>
      <c r="E929" s="382"/>
    </row>
    <row r="930" spans="1:5" s="170" customFormat="1">
      <c r="A930" s="161"/>
      <c r="B930" s="161"/>
      <c r="E930" s="382"/>
    </row>
    <row r="931" spans="1:5" s="170" customFormat="1">
      <c r="A931" s="161"/>
      <c r="B931" s="161"/>
      <c r="E931" s="382"/>
    </row>
    <row r="932" spans="1:5" s="170" customFormat="1">
      <c r="A932" s="161"/>
      <c r="B932" s="161"/>
      <c r="E932" s="382"/>
    </row>
    <row r="933" spans="1:5" s="170" customFormat="1">
      <c r="A933" s="161"/>
      <c r="B933" s="161"/>
      <c r="E933" s="382"/>
    </row>
    <row r="934" spans="1:5" s="170" customFormat="1">
      <c r="A934" s="161"/>
      <c r="B934" s="161"/>
      <c r="E934" s="382"/>
    </row>
    <row r="935" spans="1:5" s="170" customFormat="1">
      <c r="A935" s="161"/>
      <c r="B935" s="161"/>
      <c r="E935" s="382"/>
    </row>
    <row r="936" spans="1:5" s="170" customFormat="1">
      <c r="A936" s="161"/>
      <c r="B936" s="161"/>
      <c r="E936" s="382"/>
    </row>
    <row r="937" spans="1:5" s="170" customFormat="1">
      <c r="A937" s="161"/>
      <c r="B937" s="161"/>
      <c r="E937" s="382"/>
    </row>
    <row r="938" spans="1:5" s="170" customFormat="1">
      <c r="A938" s="161"/>
      <c r="B938" s="161"/>
      <c r="E938" s="382"/>
    </row>
    <row r="939" spans="1:5" s="170" customFormat="1">
      <c r="A939" s="161"/>
      <c r="B939" s="161"/>
      <c r="E939" s="382"/>
    </row>
    <row r="940" spans="1:5" s="170" customFormat="1">
      <c r="A940" s="161"/>
      <c r="B940" s="161"/>
      <c r="E940" s="382"/>
    </row>
    <row r="941" spans="1:5" s="170" customFormat="1">
      <c r="A941" s="161"/>
      <c r="B941" s="161"/>
      <c r="E941" s="382"/>
    </row>
    <row r="942" spans="1:5" s="170" customFormat="1">
      <c r="A942" s="161"/>
      <c r="B942" s="161"/>
      <c r="E942" s="382"/>
    </row>
    <row r="943" spans="1:5" s="170" customFormat="1">
      <c r="A943" s="161"/>
      <c r="B943" s="161"/>
      <c r="E943" s="382"/>
    </row>
    <row r="944" spans="1:5" s="170" customFormat="1">
      <c r="A944" s="161"/>
      <c r="B944" s="161"/>
      <c r="E944" s="382"/>
    </row>
    <row r="945" spans="1:5" s="170" customFormat="1">
      <c r="A945" s="161"/>
      <c r="B945" s="161"/>
      <c r="E945" s="382"/>
    </row>
    <row r="946" spans="1:5" s="170" customFormat="1">
      <c r="A946" s="161"/>
      <c r="B946" s="161"/>
      <c r="E946" s="382"/>
    </row>
    <row r="947" spans="1:5" s="170" customFormat="1">
      <c r="A947" s="161"/>
      <c r="B947" s="161"/>
      <c r="E947" s="382"/>
    </row>
    <row r="948" spans="1:5" s="170" customFormat="1">
      <c r="A948" s="161"/>
      <c r="B948" s="161"/>
      <c r="E948" s="382"/>
    </row>
    <row r="949" spans="1:5" s="170" customFormat="1">
      <c r="A949" s="161"/>
      <c r="B949" s="161"/>
      <c r="E949" s="382"/>
    </row>
    <row r="950" spans="1:5" s="170" customFormat="1">
      <c r="A950" s="161"/>
      <c r="B950" s="161"/>
      <c r="E950" s="382"/>
    </row>
    <row r="951" spans="1:5" s="170" customFormat="1">
      <c r="A951" s="161"/>
      <c r="B951" s="161"/>
      <c r="E951" s="382"/>
    </row>
    <row r="952" spans="1:5" s="170" customFormat="1">
      <c r="A952" s="161"/>
      <c r="B952" s="161"/>
      <c r="E952" s="382"/>
    </row>
    <row r="953" spans="1:5" s="170" customFormat="1">
      <c r="A953" s="161"/>
      <c r="B953" s="161"/>
      <c r="E953" s="382"/>
    </row>
    <row r="954" spans="1:5" s="170" customFormat="1">
      <c r="A954" s="161"/>
      <c r="B954" s="161"/>
      <c r="E954" s="382"/>
    </row>
    <row r="955" spans="1:5" s="170" customFormat="1">
      <c r="A955" s="161"/>
      <c r="B955" s="161"/>
      <c r="E955" s="382"/>
    </row>
    <row r="956" spans="1:5" s="170" customFormat="1">
      <c r="A956" s="161"/>
      <c r="B956" s="161"/>
      <c r="E956" s="382"/>
    </row>
    <row r="957" spans="1:5" s="170" customFormat="1">
      <c r="A957" s="161"/>
      <c r="B957" s="161"/>
      <c r="E957" s="382"/>
    </row>
    <row r="958" spans="1:5" s="170" customFormat="1">
      <c r="A958" s="161"/>
      <c r="B958" s="161"/>
      <c r="E958" s="382"/>
    </row>
    <row r="959" spans="1:5" s="170" customFormat="1">
      <c r="A959" s="161"/>
      <c r="B959" s="161"/>
      <c r="E959" s="382"/>
    </row>
    <row r="960" spans="1:5" s="170" customFormat="1">
      <c r="A960" s="161"/>
      <c r="B960" s="161"/>
      <c r="E960" s="382"/>
    </row>
    <row r="961" spans="1:5" s="170" customFormat="1">
      <c r="A961" s="161"/>
      <c r="B961" s="161"/>
      <c r="E961" s="382"/>
    </row>
    <row r="962" spans="1:5" s="170" customFormat="1">
      <c r="A962" s="161"/>
      <c r="B962" s="161"/>
      <c r="E962" s="382"/>
    </row>
    <row r="963" spans="1:5" s="170" customFormat="1">
      <c r="A963" s="161"/>
      <c r="B963" s="161"/>
      <c r="E963" s="382"/>
    </row>
    <row r="964" spans="1:5" s="170" customFormat="1">
      <c r="A964" s="161"/>
      <c r="B964" s="161"/>
      <c r="E964" s="382"/>
    </row>
    <row r="965" spans="1:5" s="170" customFormat="1">
      <c r="A965" s="161"/>
      <c r="B965" s="161"/>
      <c r="E965" s="382"/>
    </row>
    <row r="966" spans="1:5" s="170" customFormat="1">
      <c r="A966" s="161"/>
      <c r="B966" s="161"/>
      <c r="E966" s="382"/>
    </row>
    <row r="967" spans="1:5" s="170" customFormat="1">
      <c r="A967" s="161"/>
      <c r="B967" s="161"/>
      <c r="E967" s="382"/>
    </row>
    <row r="968" spans="1:5" s="170" customFormat="1">
      <c r="A968" s="161"/>
      <c r="B968" s="161"/>
      <c r="E968" s="382"/>
    </row>
    <row r="969" spans="1:5" s="170" customFormat="1">
      <c r="A969" s="161"/>
      <c r="B969" s="161"/>
      <c r="E969" s="382"/>
    </row>
    <row r="970" spans="1:5" s="170" customFormat="1">
      <c r="A970" s="161"/>
      <c r="B970" s="161"/>
      <c r="E970" s="382"/>
    </row>
    <row r="971" spans="1:5" s="170" customFormat="1">
      <c r="A971" s="161"/>
      <c r="B971" s="161"/>
      <c r="E971" s="382"/>
    </row>
    <row r="972" spans="1:5" s="170" customFormat="1">
      <c r="A972" s="161"/>
      <c r="B972" s="161"/>
      <c r="E972" s="382"/>
    </row>
    <row r="973" spans="1:5" s="170" customFormat="1">
      <c r="A973" s="161"/>
      <c r="B973" s="161"/>
      <c r="E973" s="382"/>
    </row>
    <row r="974" spans="1:5" s="170" customFormat="1">
      <c r="A974" s="161"/>
      <c r="B974" s="161"/>
      <c r="E974" s="382"/>
    </row>
    <row r="975" spans="1:5" s="170" customFormat="1">
      <c r="A975" s="161"/>
      <c r="B975" s="161"/>
      <c r="E975" s="382"/>
    </row>
    <row r="976" spans="1:5" s="170" customFormat="1">
      <c r="A976" s="161"/>
      <c r="B976" s="161"/>
      <c r="E976" s="382"/>
    </row>
    <row r="977" spans="1:5" s="170" customFormat="1">
      <c r="A977" s="161"/>
      <c r="B977" s="161"/>
      <c r="E977" s="382"/>
    </row>
    <row r="978" spans="1:5" s="170" customFormat="1">
      <c r="A978" s="161"/>
      <c r="B978" s="161"/>
      <c r="E978" s="382"/>
    </row>
    <row r="979" spans="1:5" s="170" customFormat="1">
      <c r="A979" s="161"/>
      <c r="B979" s="161"/>
      <c r="E979" s="382"/>
    </row>
    <row r="980" spans="1:5" s="170" customFormat="1">
      <c r="A980" s="161"/>
      <c r="B980" s="161"/>
      <c r="E980" s="382"/>
    </row>
    <row r="981" spans="1:5" s="170" customFormat="1">
      <c r="A981" s="161"/>
      <c r="B981" s="161"/>
      <c r="E981" s="382"/>
    </row>
    <row r="982" spans="1:5" s="170" customFormat="1">
      <c r="A982" s="161"/>
      <c r="B982" s="161"/>
      <c r="E982" s="382"/>
    </row>
    <row r="983" spans="1:5" s="170" customFormat="1">
      <c r="A983" s="161"/>
      <c r="B983" s="161"/>
      <c r="E983" s="382"/>
    </row>
    <row r="984" spans="1:5" s="170" customFormat="1">
      <c r="A984" s="161"/>
      <c r="B984" s="161"/>
      <c r="E984" s="382"/>
    </row>
    <row r="985" spans="1:5" s="170" customFormat="1">
      <c r="A985" s="161"/>
      <c r="B985" s="161"/>
      <c r="E985" s="382"/>
    </row>
    <row r="986" spans="1:5" s="170" customFormat="1">
      <c r="A986" s="161"/>
      <c r="B986" s="161"/>
      <c r="E986" s="382"/>
    </row>
    <row r="987" spans="1:5" s="170" customFormat="1">
      <c r="A987" s="161"/>
      <c r="B987" s="161"/>
      <c r="E987" s="382"/>
    </row>
    <row r="988" spans="1:5" s="170" customFormat="1">
      <c r="A988" s="161"/>
      <c r="B988" s="161"/>
      <c r="E988" s="382"/>
    </row>
    <row r="989" spans="1:5" s="170" customFormat="1">
      <c r="A989" s="161"/>
      <c r="B989" s="161"/>
      <c r="E989" s="382"/>
    </row>
    <row r="990" spans="1:5" s="170" customFormat="1">
      <c r="A990" s="161"/>
      <c r="B990" s="161"/>
      <c r="E990" s="382"/>
    </row>
    <row r="991" spans="1:5" s="170" customFormat="1">
      <c r="A991" s="161"/>
      <c r="B991" s="161"/>
      <c r="E991" s="382"/>
    </row>
    <row r="992" spans="1:5" s="170" customFormat="1">
      <c r="A992" s="161"/>
      <c r="B992" s="161"/>
      <c r="E992" s="382"/>
    </row>
    <row r="993" spans="1:5" s="170" customFormat="1">
      <c r="A993" s="161"/>
      <c r="B993" s="161"/>
      <c r="E993" s="382"/>
    </row>
    <row r="994" spans="1:5" s="170" customFormat="1">
      <c r="A994" s="161"/>
      <c r="B994" s="161"/>
      <c r="E994" s="382"/>
    </row>
    <row r="995" spans="1:5" s="170" customFormat="1">
      <c r="A995" s="161"/>
      <c r="B995" s="161"/>
      <c r="E995" s="382"/>
    </row>
    <row r="996" spans="1:5" s="170" customFormat="1">
      <c r="A996" s="161"/>
      <c r="B996" s="161"/>
      <c r="E996" s="382"/>
    </row>
    <row r="997" spans="1:5" s="170" customFormat="1">
      <c r="A997" s="161"/>
      <c r="B997" s="161"/>
      <c r="E997" s="382"/>
    </row>
    <row r="998" spans="1:5" s="170" customFormat="1">
      <c r="A998" s="161"/>
      <c r="B998" s="161"/>
      <c r="E998" s="382"/>
    </row>
    <row r="999" spans="1:5" s="170" customFormat="1">
      <c r="A999" s="161"/>
      <c r="B999" s="161"/>
      <c r="E999" s="382"/>
    </row>
    <row r="1000" spans="1:5" s="170" customFormat="1">
      <c r="A1000" s="161"/>
      <c r="B1000" s="161"/>
      <c r="E1000" s="382"/>
    </row>
    <row r="1001" spans="1:5" s="170" customFormat="1">
      <c r="A1001" s="161"/>
      <c r="B1001" s="161"/>
      <c r="E1001" s="382"/>
    </row>
    <row r="1002" spans="1:5" s="170" customFormat="1">
      <c r="A1002" s="161"/>
      <c r="B1002" s="161"/>
      <c r="E1002" s="382"/>
    </row>
    <row r="1003" spans="1:5" s="170" customFormat="1">
      <c r="A1003" s="161"/>
      <c r="B1003" s="161"/>
      <c r="E1003" s="382"/>
    </row>
    <row r="1004" spans="1:5" s="170" customFormat="1">
      <c r="A1004" s="161"/>
      <c r="B1004" s="161"/>
      <c r="E1004" s="382"/>
    </row>
    <row r="1005" spans="1:5" s="170" customFormat="1">
      <c r="A1005" s="161"/>
      <c r="B1005" s="161"/>
      <c r="E1005" s="382"/>
    </row>
    <row r="1006" spans="1:5" s="170" customFormat="1">
      <c r="A1006" s="161"/>
      <c r="B1006" s="161"/>
      <c r="E1006" s="382"/>
    </row>
    <row r="1007" spans="1:5" s="170" customFormat="1">
      <c r="A1007" s="161"/>
      <c r="B1007" s="161"/>
      <c r="E1007" s="382"/>
    </row>
    <row r="1008" spans="1:5" s="170" customFormat="1">
      <c r="A1008" s="161"/>
      <c r="B1008" s="161"/>
      <c r="E1008" s="382"/>
    </row>
    <row r="1009" spans="1:5" s="170" customFormat="1">
      <c r="A1009" s="161"/>
      <c r="B1009" s="161"/>
      <c r="E1009" s="382"/>
    </row>
    <row r="1010" spans="1:5" s="170" customFormat="1">
      <c r="A1010" s="161"/>
      <c r="B1010" s="161"/>
      <c r="E1010" s="382"/>
    </row>
    <row r="1011" spans="1:5" s="170" customFormat="1">
      <c r="A1011" s="161"/>
      <c r="B1011" s="161"/>
      <c r="E1011" s="382"/>
    </row>
    <row r="1012" spans="1:5" s="170" customFormat="1">
      <c r="A1012" s="161"/>
      <c r="B1012" s="161"/>
      <c r="E1012" s="382"/>
    </row>
    <row r="1013" spans="1:5" s="170" customFormat="1">
      <c r="A1013" s="161"/>
      <c r="B1013" s="161"/>
      <c r="E1013" s="382"/>
    </row>
    <row r="1014" spans="1:5" s="170" customFormat="1">
      <c r="A1014" s="161"/>
      <c r="B1014" s="161"/>
      <c r="E1014" s="382"/>
    </row>
    <row r="1015" spans="1:5" s="170" customFormat="1">
      <c r="A1015" s="161"/>
      <c r="B1015" s="161"/>
      <c r="E1015" s="382"/>
    </row>
    <row r="1016" spans="1:5" s="170" customFormat="1">
      <c r="A1016" s="161"/>
      <c r="B1016" s="161"/>
      <c r="E1016" s="382"/>
    </row>
    <row r="1017" spans="1:5" s="170" customFormat="1">
      <c r="A1017" s="161"/>
      <c r="B1017" s="161"/>
      <c r="E1017" s="382"/>
    </row>
    <row r="1018" spans="1:5" s="170" customFormat="1">
      <c r="A1018" s="161"/>
      <c r="B1018" s="161"/>
      <c r="E1018" s="382"/>
    </row>
    <row r="1019" spans="1:5" s="170" customFormat="1">
      <c r="A1019" s="161"/>
      <c r="B1019" s="161"/>
      <c r="E1019" s="382"/>
    </row>
    <row r="1020" spans="1:5" s="170" customFormat="1">
      <c r="A1020" s="161"/>
      <c r="B1020" s="161"/>
      <c r="E1020" s="382"/>
    </row>
    <row r="1021" spans="1:5" s="170" customFormat="1">
      <c r="A1021" s="161"/>
      <c r="B1021" s="161"/>
      <c r="E1021" s="382"/>
    </row>
    <row r="1022" spans="1:5" s="170" customFormat="1">
      <c r="A1022" s="161"/>
      <c r="B1022" s="161"/>
      <c r="E1022" s="382"/>
    </row>
    <row r="1023" spans="1:5" s="170" customFormat="1">
      <c r="A1023" s="161"/>
      <c r="B1023" s="161"/>
      <c r="E1023" s="382"/>
    </row>
    <row r="1024" spans="1:5" s="170" customFormat="1">
      <c r="A1024" s="161"/>
      <c r="B1024" s="161"/>
      <c r="E1024" s="382"/>
    </row>
    <row r="1025" spans="1:5" s="170" customFormat="1">
      <c r="A1025" s="161"/>
      <c r="B1025" s="161"/>
      <c r="E1025" s="382"/>
    </row>
    <row r="1026" spans="1:5" s="170" customFormat="1">
      <c r="A1026" s="161"/>
      <c r="B1026" s="161"/>
      <c r="E1026" s="382"/>
    </row>
    <row r="1027" spans="1:5" s="170" customFormat="1">
      <c r="A1027" s="161"/>
      <c r="B1027" s="161"/>
      <c r="E1027" s="382"/>
    </row>
    <row r="1028" spans="1:5" s="170" customFormat="1">
      <c r="A1028" s="161"/>
      <c r="B1028" s="161"/>
      <c r="E1028" s="382"/>
    </row>
    <row r="1029" spans="1:5" s="170" customFormat="1">
      <c r="A1029" s="161"/>
      <c r="B1029" s="161"/>
      <c r="E1029" s="382"/>
    </row>
    <row r="1030" spans="1:5" s="170" customFormat="1">
      <c r="A1030" s="161"/>
      <c r="B1030" s="161"/>
      <c r="E1030" s="382"/>
    </row>
    <row r="1031" spans="1:5" s="170" customFormat="1">
      <c r="A1031" s="161"/>
      <c r="B1031" s="161"/>
      <c r="E1031" s="382"/>
    </row>
    <row r="1032" spans="1:5" s="170" customFormat="1">
      <c r="A1032" s="161"/>
      <c r="B1032" s="161"/>
      <c r="E1032" s="382"/>
    </row>
    <row r="1033" spans="1:5" s="170" customFormat="1">
      <c r="A1033" s="161"/>
      <c r="B1033" s="161"/>
      <c r="E1033" s="382"/>
    </row>
    <row r="1034" spans="1:5" s="170" customFormat="1">
      <c r="A1034" s="161"/>
      <c r="B1034" s="161"/>
      <c r="E1034" s="382"/>
    </row>
    <row r="1035" spans="1:5" s="170" customFormat="1">
      <c r="A1035" s="161"/>
      <c r="B1035" s="161"/>
      <c r="E1035" s="382"/>
    </row>
    <row r="1036" spans="1:5" s="170" customFormat="1">
      <c r="A1036" s="161"/>
      <c r="B1036" s="161"/>
      <c r="E1036" s="382"/>
    </row>
    <row r="1037" spans="1:5" s="170" customFormat="1">
      <c r="A1037" s="161"/>
      <c r="B1037" s="161"/>
      <c r="E1037" s="382"/>
    </row>
    <row r="1038" spans="1:5" s="170" customFormat="1">
      <c r="A1038" s="161"/>
      <c r="B1038" s="161"/>
      <c r="E1038" s="382"/>
    </row>
    <row r="1039" spans="1:5" s="170" customFormat="1">
      <c r="A1039" s="161"/>
      <c r="B1039" s="161"/>
      <c r="E1039" s="382"/>
    </row>
    <row r="1040" spans="1:5" s="170" customFormat="1">
      <c r="A1040" s="161"/>
      <c r="B1040" s="161"/>
      <c r="E1040" s="382"/>
    </row>
    <row r="1041" spans="1:5" s="170" customFormat="1">
      <c r="A1041" s="161"/>
      <c r="B1041" s="161"/>
      <c r="E1041" s="382"/>
    </row>
    <row r="1042" spans="1:5" s="170" customFormat="1">
      <c r="A1042" s="161"/>
      <c r="B1042" s="161"/>
      <c r="E1042" s="382"/>
    </row>
    <row r="1043" spans="1:5" s="170" customFormat="1">
      <c r="A1043" s="161"/>
      <c r="B1043" s="161"/>
      <c r="E1043" s="382"/>
    </row>
    <row r="1044" spans="1:5" s="170" customFormat="1">
      <c r="A1044" s="161"/>
      <c r="B1044" s="161"/>
      <c r="E1044" s="382"/>
    </row>
    <row r="1045" spans="1:5" s="170" customFormat="1">
      <c r="A1045" s="161"/>
      <c r="B1045" s="161"/>
      <c r="E1045" s="382"/>
    </row>
    <row r="1046" spans="1:5" s="170" customFormat="1">
      <c r="A1046" s="161"/>
      <c r="B1046" s="161"/>
      <c r="E1046" s="382"/>
    </row>
    <row r="1047" spans="1:5" s="170" customFormat="1">
      <c r="A1047" s="161"/>
      <c r="B1047" s="161"/>
      <c r="E1047" s="382"/>
    </row>
    <row r="1048" spans="1:5" s="170" customFormat="1">
      <c r="A1048" s="161"/>
      <c r="B1048" s="161"/>
      <c r="E1048" s="382"/>
    </row>
    <row r="1049" spans="1:5" s="170" customFormat="1">
      <c r="A1049" s="161"/>
      <c r="B1049" s="161"/>
      <c r="E1049" s="382"/>
    </row>
    <row r="1050" spans="1:5" s="170" customFormat="1">
      <c r="A1050" s="161"/>
      <c r="B1050" s="161"/>
      <c r="E1050" s="382"/>
    </row>
    <row r="1051" spans="1:5" s="170" customFormat="1">
      <c r="A1051" s="161"/>
      <c r="B1051" s="161"/>
      <c r="E1051" s="382"/>
    </row>
    <row r="1052" spans="1:5" s="170" customFormat="1">
      <c r="A1052" s="161"/>
      <c r="B1052" s="161"/>
      <c r="E1052" s="382"/>
    </row>
    <row r="1053" spans="1:5" s="170" customFormat="1">
      <c r="A1053" s="161"/>
      <c r="B1053" s="161"/>
      <c r="E1053" s="382"/>
    </row>
    <row r="1054" spans="1:5" s="170" customFormat="1">
      <c r="A1054" s="161"/>
      <c r="B1054" s="161"/>
      <c r="E1054" s="382"/>
    </row>
    <row r="1055" spans="1:5" s="170" customFormat="1">
      <c r="A1055" s="161"/>
      <c r="B1055" s="161"/>
      <c r="E1055" s="382"/>
    </row>
    <row r="1056" spans="1:5" s="170" customFormat="1">
      <c r="A1056" s="161"/>
      <c r="B1056" s="161"/>
      <c r="E1056" s="382"/>
    </row>
    <row r="1057" spans="1:5" s="170" customFormat="1">
      <c r="A1057" s="161"/>
      <c r="B1057" s="161"/>
      <c r="E1057" s="382"/>
    </row>
    <row r="1058" spans="1:5" s="170" customFormat="1">
      <c r="A1058" s="161"/>
      <c r="B1058" s="161"/>
      <c r="E1058" s="382"/>
    </row>
    <row r="1059" spans="1:5" s="170" customFormat="1">
      <c r="A1059" s="161"/>
      <c r="B1059" s="161"/>
      <c r="E1059" s="382"/>
    </row>
    <row r="1060" spans="1:5" s="170" customFormat="1">
      <c r="A1060" s="161"/>
      <c r="B1060" s="161"/>
      <c r="E1060" s="382"/>
    </row>
    <row r="1061" spans="1:5" s="170" customFormat="1">
      <c r="A1061" s="161"/>
      <c r="B1061" s="161"/>
      <c r="E1061" s="382"/>
    </row>
    <row r="1062" spans="1:5" s="170" customFormat="1">
      <c r="A1062" s="161"/>
      <c r="B1062" s="161"/>
      <c r="E1062" s="382"/>
    </row>
    <row r="1063" spans="1:5" s="170" customFormat="1">
      <c r="A1063" s="161"/>
      <c r="B1063" s="161"/>
      <c r="E1063" s="382"/>
    </row>
    <row r="1064" spans="1:5" s="170" customFormat="1">
      <c r="A1064" s="161"/>
      <c r="B1064" s="161"/>
      <c r="E1064" s="382"/>
    </row>
    <row r="1065" spans="1:5" s="170" customFormat="1">
      <c r="A1065" s="161"/>
      <c r="B1065" s="161"/>
      <c r="E1065" s="382"/>
    </row>
    <row r="1066" spans="1:5" s="170" customFormat="1">
      <c r="A1066" s="161"/>
      <c r="B1066" s="161"/>
      <c r="E1066" s="382"/>
    </row>
    <row r="1067" spans="1:5" s="170" customFormat="1">
      <c r="A1067" s="161"/>
      <c r="B1067" s="161"/>
      <c r="E1067" s="382"/>
    </row>
    <row r="1068" spans="1:5" s="170" customFormat="1">
      <c r="A1068" s="161"/>
      <c r="B1068" s="161"/>
      <c r="E1068" s="382"/>
    </row>
    <row r="1069" spans="1:5" s="170" customFormat="1">
      <c r="A1069" s="161"/>
      <c r="B1069" s="161"/>
      <c r="E1069" s="382"/>
    </row>
    <row r="1070" spans="1:5" s="170" customFormat="1">
      <c r="A1070" s="161"/>
      <c r="B1070" s="161"/>
      <c r="E1070" s="382"/>
    </row>
    <row r="1071" spans="1:5" s="170" customFormat="1">
      <c r="A1071" s="161"/>
      <c r="B1071" s="161"/>
      <c r="E1071" s="382"/>
    </row>
    <row r="1072" spans="1:5" s="170" customFormat="1">
      <c r="A1072" s="161"/>
      <c r="B1072" s="161"/>
      <c r="E1072" s="382"/>
    </row>
    <row r="1073" spans="1:5" s="170" customFormat="1">
      <c r="A1073" s="161"/>
      <c r="B1073" s="161"/>
      <c r="E1073" s="382"/>
    </row>
    <row r="1074" spans="1:5" s="170" customFormat="1">
      <c r="A1074" s="161"/>
      <c r="B1074" s="161"/>
      <c r="E1074" s="382"/>
    </row>
    <row r="1075" spans="1:5" s="170" customFormat="1">
      <c r="A1075" s="161"/>
      <c r="B1075" s="161"/>
      <c r="E1075" s="382"/>
    </row>
    <row r="1076" spans="1:5" s="170" customFormat="1">
      <c r="A1076" s="161"/>
      <c r="B1076" s="161"/>
      <c r="E1076" s="382"/>
    </row>
    <row r="1077" spans="1:5" s="170" customFormat="1">
      <c r="A1077" s="161"/>
      <c r="B1077" s="161"/>
      <c r="E1077" s="382"/>
    </row>
    <row r="1078" spans="1:5" s="170" customFormat="1">
      <c r="A1078" s="161"/>
      <c r="B1078" s="161"/>
      <c r="E1078" s="382"/>
    </row>
    <row r="1079" spans="1:5" s="170" customFormat="1">
      <c r="A1079" s="161"/>
      <c r="B1079" s="161"/>
      <c r="E1079" s="382"/>
    </row>
    <row r="1080" spans="1:5" s="170" customFormat="1">
      <c r="A1080" s="161"/>
      <c r="B1080" s="161"/>
      <c r="E1080" s="382"/>
    </row>
    <row r="1081" spans="1:5" s="170" customFormat="1">
      <c r="A1081" s="161"/>
      <c r="B1081" s="161"/>
      <c r="E1081" s="382"/>
    </row>
    <row r="1082" spans="1:5" s="170" customFormat="1">
      <c r="A1082" s="161"/>
      <c r="B1082" s="161"/>
      <c r="E1082" s="382"/>
    </row>
    <row r="1083" spans="1:5" s="170" customFormat="1">
      <c r="A1083" s="161"/>
      <c r="B1083" s="161"/>
      <c r="E1083" s="382"/>
    </row>
    <row r="1084" spans="1:5" s="170" customFormat="1">
      <c r="A1084" s="161"/>
      <c r="B1084" s="161"/>
      <c r="E1084" s="382"/>
    </row>
    <row r="1085" spans="1:5" s="170" customFormat="1">
      <c r="A1085" s="161"/>
      <c r="B1085" s="161"/>
      <c r="E1085" s="382"/>
    </row>
    <row r="1086" spans="1:5" s="170" customFormat="1">
      <c r="A1086" s="161"/>
      <c r="B1086" s="161"/>
      <c r="E1086" s="382"/>
    </row>
    <row r="1087" spans="1:5" s="170" customFormat="1">
      <c r="A1087" s="161"/>
      <c r="B1087" s="161"/>
      <c r="E1087" s="382"/>
    </row>
    <row r="1088" spans="1:5" s="170" customFormat="1">
      <c r="A1088" s="161"/>
      <c r="B1088" s="161"/>
      <c r="E1088" s="382"/>
    </row>
    <row r="1089" spans="1:5" s="170" customFormat="1">
      <c r="A1089" s="161"/>
      <c r="B1089" s="161"/>
      <c r="E1089" s="382"/>
    </row>
    <row r="1090" spans="1:5" s="170" customFormat="1">
      <c r="A1090" s="161"/>
      <c r="B1090" s="161"/>
      <c r="E1090" s="382"/>
    </row>
    <row r="1091" spans="1:5" s="170" customFormat="1">
      <c r="A1091" s="161"/>
      <c r="B1091" s="161"/>
      <c r="E1091" s="382"/>
    </row>
    <row r="1092" spans="1:5" s="170" customFormat="1">
      <c r="A1092" s="161"/>
      <c r="B1092" s="161"/>
      <c r="E1092" s="382"/>
    </row>
    <row r="1093" spans="1:5" s="170" customFormat="1">
      <c r="A1093" s="161"/>
      <c r="B1093" s="161"/>
      <c r="E1093" s="382"/>
    </row>
    <row r="1094" spans="1:5" s="170" customFormat="1">
      <c r="A1094" s="161"/>
      <c r="B1094" s="161"/>
      <c r="E1094" s="382"/>
    </row>
    <row r="1095" spans="1:5" s="170" customFormat="1">
      <c r="A1095" s="161"/>
      <c r="B1095" s="161"/>
      <c r="E1095" s="382"/>
    </row>
    <row r="1096" spans="1:5" s="170" customFormat="1">
      <c r="A1096" s="161"/>
      <c r="B1096" s="161"/>
      <c r="E1096" s="382"/>
    </row>
    <row r="1097" spans="1:5" s="170" customFormat="1">
      <c r="A1097" s="161"/>
      <c r="B1097" s="161"/>
      <c r="E1097" s="382"/>
    </row>
    <row r="1098" spans="1:5" s="170" customFormat="1">
      <c r="A1098" s="161"/>
      <c r="B1098" s="161"/>
      <c r="E1098" s="382"/>
    </row>
    <row r="1099" spans="1:5" s="170" customFormat="1">
      <c r="A1099" s="161"/>
      <c r="B1099" s="161"/>
      <c r="E1099" s="382"/>
    </row>
    <row r="1100" spans="1:5" s="170" customFormat="1">
      <c r="A1100" s="161"/>
      <c r="B1100" s="161"/>
      <c r="E1100" s="382"/>
    </row>
    <row r="1101" spans="1:5" s="170" customFormat="1">
      <c r="A1101" s="161"/>
      <c r="B1101" s="161"/>
      <c r="E1101" s="382"/>
    </row>
    <row r="1102" spans="1:5" s="170" customFormat="1">
      <c r="A1102" s="161"/>
      <c r="B1102" s="161"/>
      <c r="E1102" s="382"/>
    </row>
    <row r="1103" spans="1:5" s="170" customFormat="1">
      <c r="A1103" s="161"/>
      <c r="B1103" s="161"/>
      <c r="E1103" s="382"/>
    </row>
    <row r="1104" spans="1:5" s="170" customFormat="1">
      <c r="A1104" s="161"/>
      <c r="B1104" s="161"/>
      <c r="E1104" s="382"/>
    </row>
    <row r="1105" spans="1:5" s="170" customFormat="1">
      <c r="A1105" s="161"/>
      <c r="B1105" s="161"/>
      <c r="E1105" s="382"/>
    </row>
    <row r="1106" spans="1:5" s="170" customFormat="1">
      <c r="A1106" s="161"/>
      <c r="B1106" s="161"/>
      <c r="E1106" s="382"/>
    </row>
    <row r="1107" spans="1:5" s="170" customFormat="1">
      <c r="A1107" s="161"/>
      <c r="B1107" s="161"/>
      <c r="E1107" s="382"/>
    </row>
    <row r="1108" spans="1:5" s="170" customFormat="1">
      <c r="A1108" s="161"/>
      <c r="B1108" s="161"/>
      <c r="E1108" s="382"/>
    </row>
    <row r="1109" spans="1:5" s="170" customFormat="1">
      <c r="A1109" s="161"/>
      <c r="B1109" s="161"/>
      <c r="E1109" s="382"/>
    </row>
    <row r="1110" spans="1:5" s="170" customFormat="1">
      <c r="A1110" s="161"/>
      <c r="B1110" s="161"/>
      <c r="E1110" s="382"/>
    </row>
    <row r="1111" spans="1:5" s="170" customFormat="1">
      <c r="A1111" s="161"/>
      <c r="B1111" s="161"/>
      <c r="E1111" s="382"/>
    </row>
    <row r="1112" spans="1:5" s="170" customFormat="1">
      <c r="A1112" s="161"/>
      <c r="B1112" s="161"/>
      <c r="E1112" s="382"/>
    </row>
    <row r="1113" spans="1:5" s="170" customFormat="1">
      <c r="A1113" s="161"/>
      <c r="B1113" s="161"/>
      <c r="E1113" s="382"/>
    </row>
    <row r="1114" spans="1:5" s="170" customFormat="1">
      <c r="A1114" s="161"/>
      <c r="B1114" s="161"/>
      <c r="E1114" s="382"/>
    </row>
    <row r="1115" spans="1:5" s="170" customFormat="1">
      <c r="A1115" s="161"/>
      <c r="B1115" s="161"/>
      <c r="E1115" s="382"/>
    </row>
    <row r="1116" spans="1:5" s="170" customFormat="1">
      <c r="A1116" s="161"/>
      <c r="B1116" s="161"/>
      <c r="E1116" s="382"/>
    </row>
    <row r="1117" spans="1:5" s="170" customFormat="1">
      <c r="A1117" s="161"/>
      <c r="B1117" s="161"/>
      <c r="E1117" s="382"/>
    </row>
    <row r="1118" spans="1:5" s="170" customFormat="1">
      <c r="A1118" s="161"/>
      <c r="B1118" s="161"/>
      <c r="E1118" s="382"/>
    </row>
    <row r="1119" spans="1:5" s="170" customFormat="1">
      <c r="A1119" s="161"/>
      <c r="B1119" s="161"/>
      <c r="E1119" s="382"/>
    </row>
    <row r="1120" spans="1:5" s="170" customFormat="1">
      <c r="A1120" s="161"/>
      <c r="B1120" s="161"/>
      <c r="E1120" s="382"/>
    </row>
    <row r="1121" spans="1:5" s="170" customFormat="1">
      <c r="A1121" s="161"/>
      <c r="B1121" s="161"/>
      <c r="E1121" s="382"/>
    </row>
    <row r="1122" spans="1:5" s="170" customFormat="1">
      <c r="A1122" s="161"/>
      <c r="B1122" s="161"/>
      <c r="E1122" s="382"/>
    </row>
    <row r="1123" spans="1:5" s="170" customFormat="1">
      <c r="A1123" s="161"/>
      <c r="B1123" s="161"/>
      <c r="E1123" s="382"/>
    </row>
    <row r="1124" spans="1:5" s="170" customFormat="1">
      <c r="A1124" s="161"/>
      <c r="B1124" s="161"/>
      <c r="E1124" s="382"/>
    </row>
    <row r="1125" spans="1:5" s="170" customFormat="1">
      <c r="A1125" s="161"/>
      <c r="B1125" s="161"/>
      <c r="E1125" s="382"/>
    </row>
    <row r="1126" spans="1:5" s="170" customFormat="1">
      <c r="A1126" s="161"/>
      <c r="B1126" s="161"/>
      <c r="E1126" s="382"/>
    </row>
    <row r="1127" spans="1:5" s="170" customFormat="1">
      <c r="A1127" s="161"/>
      <c r="B1127" s="161"/>
      <c r="E1127" s="382"/>
    </row>
    <row r="1128" spans="1:5" s="170" customFormat="1">
      <c r="A1128" s="161"/>
      <c r="B1128" s="161"/>
      <c r="E1128" s="382"/>
    </row>
    <row r="1129" spans="1:5" s="170" customFormat="1">
      <c r="A1129" s="161"/>
      <c r="B1129" s="161"/>
      <c r="E1129" s="382"/>
    </row>
    <row r="1130" spans="1:5" s="170" customFormat="1">
      <c r="A1130" s="161"/>
      <c r="B1130" s="161"/>
      <c r="E1130" s="382"/>
    </row>
    <row r="1131" spans="1:5" s="170" customFormat="1">
      <c r="A1131" s="161"/>
      <c r="B1131" s="161"/>
      <c r="E1131" s="382"/>
    </row>
    <row r="1132" spans="1:5" s="170" customFormat="1">
      <c r="A1132" s="161"/>
      <c r="B1132" s="161"/>
      <c r="E1132" s="382"/>
    </row>
    <row r="1133" spans="1:5" s="170" customFormat="1">
      <c r="A1133" s="161"/>
      <c r="B1133" s="161"/>
      <c r="E1133" s="382"/>
    </row>
    <row r="1134" spans="1:5" s="170" customFormat="1">
      <c r="A1134" s="161"/>
      <c r="B1134" s="161"/>
      <c r="E1134" s="382"/>
    </row>
    <row r="1135" spans="1:5" s="170" customFormat="1">
      <c r="A1135" s="161"/>
      <c r="B1135" s="161"/>
      <c r="E1135" s="382"/>
    </row>
    <row r="1136" spans="1:5" s="170" customFormat="1">
      <c r="A1136" s="161"/>
      <c r="B1136" s="161"/>
      <c r="E1136" s="382"/>
    </row>
    <row r="1137" spans="1:5" s="170" customFormat="1">
      <c r="A1137" s="161"/>
      <c r="B1137" s="161"/>
      <c r="E1137" s="382"/>
    </row>
    <row r="1138" spans="1:5" s="170" customFormat="1">
      <c r="A1138" s="161"/>
      <c r="B1138" s="161"/>
      <c r="E1138" s="382"/>
    </row>
    <row r="1139" spans="1:5" s="170" customFormat="1">
      <c r="A1139" s="161"/>
      <c r="B1139" s="161"/>
      <c r="E1139" s="382"/>
    </row>
    <row r="1140" spans="1:5" s="170" customFormat="1">
      <c r="A1140" s="161"/>
      <c r="B1140" s="161"/>
      <c r="E1140" s="382"/>
    </row>
    <row r="1141" spans="1:5" s="170" customFormat="1">
      <c r="A1141" s="161"/>
      <c r="B1141" s="161"/>
      <c r="E1141" s="382"/>
    </row>
    <row r="1142" spans="1:5" s="170" customFormat="1">
      <c r="A1142" s="161"/>
      <c r="B1142" s="161"/>
      <c r="E1142" s="382"/>
    </row>
    <row r="1143" spans="1:5" s="170" customFormat="1">
      <c r="A1143" s="161"/>
      <c r="B1143" s="161"/>
      <c r="E1143" s="382"/>
    </row>
    <row r="1144" spans="1:5" s="170" customFormat="1">
      <c r="A1144" s="161"/>
      <c r="B1144" s="161"/>
      <c r="E1144" s="382"/>
    </row>
    <row r="1145" spans="1:5" s="170" customFormat="1">
      <c r="A1145" s="161"/>
      <c r="B1145" s="161"/>
      <c r="E1145" s="382"/>
    </row>
    <row r="1146" spans="1:5" s="170" customFormat="1">
      <c r="A1146" s="161"/>
      <c r="B1146" s="161"/>
      <c r="E1146" s="382"/>
    </row>
    <row r="1147" spans="1:5" s="170" customFormat="1">
      <c r="A1147" s="161"/>
      <c r="B1147" s="161"/>
      <c r="E1147" s="382"/>
    </row>
    <row r="1148" spans="1:5" s="170" customFormat="1">
      <c r="A1148" s="161"/>
      <c r="B1148" s="161"/>
      <c r="E1148" s="382"/>
    </row>
    <row r="1149" spans="1:5" s="170" customFormat="1">
      <c r="A1149" s="161"/>
      <c r="B1149" s="161"/>
      <c r="E1149" s="382"/>
    </row>
    <row r="1150" spans="1:5" s="170" customFormat="1">
      <c r="A1150" s="161"/>
      <c r="B1150" s="161"/>
      <c r="E1150" s="382"/>
    </row>
    <row r="1151" spans="1:5" s="170" customFormat="1">
      <c r="A1151" s="161"/>
      <c r="B1151" s="161"/>
      <c r="E1151" s="382"/>
    </row>
    <row r="1152" spans="1:5" s="170" customFormat="1">
      <c r="A1152" s="161"/>
      <c r="B1152" s="161"/>
      <c r="E1152" s="382"/>
    </row>
    <row r="1153" spans="1:5" s="170" customFormat="1">
      <c r="A1153" s="161"/>
      <c r="B1153" s="161"/>
      <c r="E1153" s="382"/>
    </row>
    <row r="1154" spans="1:5" s="170" customFormat="1">
      <c r="A1154" s="161"/>
      <c r="B1154" s="161"/>
      <c r="E1154" s="382"/>
    </row>
    <row r="1155" spans="1:5" s="170" customFormat="1">
      <c r="A1155" s="161"/>
      <c r="B1155" s="161"/>
      <c r="E1155" s="382"/>
    </row>
    <row r="1156" spans="1:5" s="170" customFormat="1">
      <c r="A1156" s="161"/>
      <c r="B1156" s="161"/>
      <c r="E1156" s="382"/>
    </row>
    <row r="1157" spans="1:5" s="170" customFormat="1">
      <c r="A1157" s="161"/>
      <c r="B1157" s="161"/>
      <c r="E1157" s="382"/>
    </row>
    <row r="1158" spans="1:5" s="170" customFormat="1">
      <c r="A1158" s="161"/>
      <c r="B1158" s="161"/>
      <c r="E1158" s="382"/>
    </row>
    <row r="1159" spans="1:5" s="170" customFormat="1">
      <c r="A1159" s="161"/>
      <c r="B1159" s="161"/>
      <c r="E1159" s="382"/>
    </row>
    <row r="1160" spans="1:5" s="170" customFormat="1">
      <c r="A1160" s="161"/>
      <c r="B1160" s="161"/>
      <c r="E1160" s="382"/>
    </row>
    <row r="1161" spans="1:5" s="170" customFormat="1">
      <c r="A1161" s="161"/>
      <c r="B1161" s="161"/>
      <c r="E1161" s="382"/>
    </row>
    <row r="1162" spans="1:5" s="170" customFormat="1">
      <c r="A1162" s="161"/>
      <c r="B1162" s="161"/>
      <c r="E1162" s="382"/>
    </row>
    <row r="1163" spans="1:5" s="170" customFormat="1">
      <c r="A1163" s="161"/>
      <c r="B1163" s="161"/>
      <c r="E1163" s="382"/>
    </row>
    <row r="1164" spans="1:5" s="170" customFormat="1">
      <c r="A1164" s="161"/>
      <c r="B1164" s="161"/>
      <c r="E1164" s="382"/>
    </row>
    <row r="1165" spans="1:5" s="170" customFormat="1">
      <c r="A1165" s="161"/>
      <c r="B1165" s="161"/>
      <c r="E1165" s="382"/>
    </row>
    <row r="1166" spans="1:5" s="170" customFormat="1">
      <c r="A1166" s="161"/>
      <c r="B1166" s="161"/>
      <c r="E1166" s="382"/>
    </row>
    <row r="1167" spans="1:5" s="170" customFormat="1">
      <c r="A1167" s="161"/>
      <c r="B1167" s="161"/>
      <c r="E1167" s="382"/>
    </row>
    <row r="1168" spans="1:5" s="170" customFormat="1">
      <c r="A1168" s="161"/>
      <c r="B1168" s="161"/>
      <c r="E1168" s="382"/>
    </row>
    <row r="1169" spans="1:5" s="170" customFormat="1">
      <c r="A1169" s="161"/>
      <c r="B1169" s="161"/>
      <c r="E1169" s="382"/>
    </row>
    <row r="1170" spans="1:5" s="170" customFormat="1">
      <c r="A1170" s="161"/>
      <c r="B1170" s="161"/>
      <c r="E1170" s="382"/>
    </row>
    <row r="1171" spans="1:5" s="170" customFormat="1">
      <c r="A1171" s="161"/>
      <c r="B1171" s="161"/>
      <c r="E1171" s="382"/>
    </row>
    <row r="1172" spans="1:5" s="170" customFormat="1">
      <c r="A1172" s="161"/>
      <c r="B1172" s="161"/>
      <c r="E1172" s="382"/>
    </row>
    <row r="1173" spans="1:5" s="170" customFormat="1">
      <c r="A1173" s="161"/>
      <c r="B1173" s="161"/>
      <c r="E1173" s="382"/>
    </row>
    <row r="1174" spans="1:5" s="170" customFormat="1">
      <c r="A1174" s="161"/>
      <c r="B1174" s="161"/>
      <c r="E1174" s="382"/>
    </row>
    <row r="1175" spans="1:5" s="170" customFormat="1">
      <c r="A1175" s="161"/>
      <c r="B1175" s="161"/>
      <c r="E1175" s="382"/>
    </row>
    <row r="1176" spans="1:5" s="170" customFormat="1">
      <c r="A1176" s="161"/>
      <c r="B1176" s="161"/>
      <c r="E1176" s="382"/>
    </row>
    <row r="1177" spans="1:5" s="170" customFormat="1">
      <c r="A1177" s="161"/>
      <c r="B1177" s="161"/>
      <c r="E1177" s="382"/>
    </row>
    <row r="1178" spans="1:5" s="170" customFormat="1">
      <c r="A1178" s="161"/>
      <c r="B1178" s="161"/>
      <c r="E1178" s="382"/>
    </row>
    <row r="1179" spans="1:5" s="170" customFormat="1">
      <c r="A1179" s="161"/>
      <c r="B1179" s="161"/>
      <c r="E1179" s="382"/>
    </row>
    <row r="1180" spans="1:5" s="170" customFormat="1">
      <c r="A1180" s="161"/>
      <c r="B1180" s="161"/>
      <c r="E1180" s="382"/>
    </row>
    <row r="1181" spans="1:5" s="170" customFormat="1">
      <c r="A1181" s="161"/>
      <c r="B1181" s="161"/>
      <c r="E1181" s="382"/>
    </row>
    <row r="1182" spans="1:5" s="170" customFormat="1">
      <c r="A1182" s="161"/>
      <c r="B1182" s="161"/>
      <c r="E1182" s="382"/>
    </row>
    <row r="1183" spans="1:5" s="170" customFormat="1">
      <c r="A1183" s="161"/>
      <c r="B1183" s="161"/>
      <c r="E1183" s="382"/>
    </row>
    <row r="1184" spans="1:5" s="170" customFormat="1">
      <c r="A1184" s="161"/>
      <c r="B1184" s="161"/>
      <c r="E1184" s="382"/>
    </row>
    <row r="1185" spans="1:5" s="170" customFormat="1">
      <c r="A1185" s="161"/>
      <c r="B1185" s="161"/>
      <c r="E1185" s="382"/>
    </row>
    <row r="1186" spans="1:5" s="170" customFormat="1">
      <c r="A1186" s="161"/>
      <c r="B1186" s="161"/>
      <c r="E1186" s="382"/>
    </row>
    <row r="1187" spans="1:5" s="170" customFormat="1">
      <c r="A1187" s="161"/>
      <c r="B1187" s="161"/>
      <c r="E1187" s="382"/>
    </row>
    <row r="1188" spans="1:5" s="170" customFormat="1">
      <c r="A1188" s="161"/>
      <c r="B1188" s="161"/>
      <c r="E1188" s="382"/>
    </row>
    <row r="1189" spans="1:5" s="170" customFormat="1">
      <c r="A1189" s="161"/>
      <c r="B1189" s="161"/>
      <c r="E1189" s="382"/>
    </row>
    <row r="1190" spans="1:5" s="170" customFormat="1">
      <c r="A1190" s="161"/>
      <c r="B1190" s="161"/>
      <c r="E1190" s="382"/>
    </row>
    <row r="1191" spans="1:5" s="170" customFormat="1">
      <c r="A1191" s="161"/>
      <c r="B1191" s="161"/>
      <c r="E1191" s="382"/>
    </row>
    <row r="1192" spans="1:5" s="170" customFormat="1">
      <c r="A1192" s="161"/>
      <c r="B1192" s="161"/>
      <c r="E1192" s="382"/>
    </row>
    <row r="1193" spans="1:5" s="170" customFormat="1">
      <c r="A1193" s="161"/>
      <c r="B1193" s="161"/>
      <c r="E1193" s="382"/>
    </row>
    <row r="1194" spans="1:5" s="170" customFormat="1">
      <c r="A1194" s="161"/>
      <c r="B1194" s="161"/>
      <c r="E1194" s="382"/>
    </row>
    <row r="1195" spans="1:5" s="170" customFormat="1">
      <c r="A1195" s="161"/>
      <c r="B1195" s="161"/>
      <c r="E1195" s="382"/>
    </row>
    <row r="1196" spans="1:5" s="170" customFormat="1">
      <c r="A1196" s="161"/>
      <c r="B1196" s="161"/>
      <c r="E1196" s="382"/>
    </row>
    <row r="1197" spans="1:5" s="170" customFormat="1">
      <c r="A1197" s="161"/>
      <c r="B1197" s="161"/>
      <c r="E1197" s="382"/>
    </row>
    <row r="1198" spans="1:5" s="170" customFormat="1">
      <c r="A1198" s="161"/>
      <c r="B1198" s="161"/>
      <c r="E1198" s="382"/>
    </row>
    <row r="1199" spans="1:5" s="170" customFormat="1">
      <c r="A1199" s="161"/>
      <c r="B1199" s="161"/>
      <c r="E1199" s="382"/>
    </row>
    <row r="1200" spans="1:5" s="170" customFormat="1">
      <c r="A1200" s="161"/>
      <c r="B1200" s="161"/>
      <c r="E1200" s="382"/>
    </row>
    <row r="1201" spans="1:5" s="170" customFormat="1">
      <c r="A1201" s="161"/>
      <c r="B1201" s="161"/>
      <c r="E1201" s="382"/>
    </row>
    <row r="1202" spans="1:5" s="170" customFormat="1">
      <c r="A1202" s="161"/>
      <c r="B1202" s="161"/>
      <c r="E1202" s="382"/>
    </row>
    <row r="1203" spans="1:5" s="170" customFormat="1">
      <c r="A1203" s="161"/>
      <c r="B1203" s="161"/>
      <c r="E1203" s="382"/>
    </row>
    <row r="1204" spans="1:5" s="170" customFormat="1">
      <c r="A1204" s="161"/>
      <c r="B1204" s="161"/>
      <c r="E1204" s="382"/>
    </row>
    <row r="1205" spans="1:5" s="170" customFormat="1">
      <c r="A1205" s="161"/>
      <c r="B1205" s="161"/>
      <c r="E1205" s="382"/>
    </row>
    <row r="1206" spans="1:5" s="170" customFormat="1">
      <c r="A1206" s="161"/>
      <c r="B1206" s="161"/>
      <c r="E1206" s="382"/>
    </row>
    <row r="1207" spans="1:5" s="170" customFormat="1">
      <c r="A1207" s="161"/>
      <c r="B1207" s="161"/>
      <c r="E1207" s="382"/>
    </row>
    <row r="1208" spans="1:5" s="170" customFormat="1">
      <c r="A1208" s="161"/>
      <c r="B1208" s="161"/>
      <c r="E1208" s="382"/>
    </row>
    <row r="1209" spans="1:5" s="170" customFormat="1">
      <c r="A1209" s="161"/>
      <c r="B1209" s="161"/>
      <c r="E1209" s="382"/>
    </row>
    <row r="1210" spans="1:5" s="170" customFormat="1">
      <c r="A1210" s="161"/>
      <c r="B1210" s="161"/>
      <c r="E1210" s="382"/>
    </row>
    <row r="1211" spans="1:5" s="170" customFormat="1">
      <c r="A1211" s="161"/>
      <c r="B1211" s="161"/>
      <c r="E1211" s="382"/>
    </row>
    <row r="1212" spans="1:5" s="170" customFormat="1">
      <c r="A1212" s="161"/>
      <c r="B1212" s="161"/>
      <c r="E1212" s="382"/>
    </row>
    <row r="1213" spans="1:5" s="170" customFormat="1">
      <c r="A1213" s="161"/>
      <c r="B1213" s="161"/>
      <c r="E1213" s="382"/>
    </row>
    <row r="1214" spans="1:5" s="170" customFormat="1">
      <c r="A1214" s="161"/>
      <c r="B1214" s="161"/>
      <c r="E1214" s="382"/>
    </row>
    <row r="1215" spans="1:5" s="170" customFormat="1">
      <c r="A1215" s="161"/>
      <c r="B1215" s="161"/>
      <c r="E1215" s="382"/>
    </row>
    <row r="1216" spans="1:5" s="170" customFormat="1">
      <c r="A1216" s="161"/>
      <c r="B1216" s="161"/>
      <c r="E1216" s="382"/>
    </row>
    <row r="1217" spans="1:5" s="170" customFormat="1">
      <c r="A1217" s="161"/>
      <c r="B1217" s="161"/>
      <c r="E1217" s="382"/>
    </row>
    <row r="1218" spans="1:5" s="170" customFormat="1">
      <c r="A1218" s="161"/>
      <c r="B1218" s="161"/>
      <c r="E1218" s="382"/>
    </row>
    <row r="1219" spans="1:5" s="170" customFormat="1">
      <c r="A1219" s="161"/>
      <c r="B1219" s="161"/>
      <c r="E1219" s="382"/>
    </row>
    <row r="1220" spans="1:5" s="170" customFormat="1">
      <c r="A1220" s="161"/>
      <c r="B1220" s="161"/>
      <c r="E1220" s="382"/>
    </row>
    <row r="1221" spans="1:5" s="170" customFormat="1">
      <c r="A1221" s="161"/>
      <c r="B1221" s="161"/>
      <c r="E1221" s="382"/>
    </row>
    <row r="1222" spans="1:5" s="170" customFormat="1">
      <c r="A1222" s="161"/>
      <c r="B1222" s="161"/>
      <c r="E1222" s="382"/>
    </row>
    <row r="1223" spans="1:5" s="170" customFormat="1">
      <c r="A1223" s="161"/>
      <c r="B1223" s="161"/>
      <c r="E1223" s="382"/>
    </row>
    <row r="1224" spans="1:5" s="170" customFormat="1">
      <c r="A1224" s="161"/>
      <c r="B1224" s="161"/>
      <c r="E1224" s="382"/>
    </row>
    <row r="1225" spans="1:5" s="170" customFormat="1">
      <c r="A1225" s="161"/>
      <c r="B1225" s="161"/>
      <c r="E1225" s="382"/>
    </row>
    <row r="1226" spans="1:5" s="170" customFormat="1">
      <c r="A1226" s="161"/>
      <c r="B1226" s="161"/>
      <c r="E1226" s="382"/>
    </row>
    <row r="1227" spans="1:5" s="170" customFormat="1">
      <c r="A1227" s="161"/>
      <c r="B1227" s="161"/>
      <c r="E1227" s="382"/>
    </row>
    <row r="1228" spans="1:5" s="170" customFormat="1">
      <c r="A1228" s="161"/>
      <c r="B1228" s="161"/>
      <c r="E1228" s="382"/>
    </row>
    <row r="1229" spans="1:5" s="170" customFormat="1">
      <c r="A1229" s="161"/>
      <c r="B1229" s="161"/>
      <c r="E1229" s="382"/>
    </row>
    <row r="1230" spans="1:5" s="170" customFormat="1">
      <c r="A1230" s="161"/>
      <c r="B1230" s="161"/>
      <c r="E1230" s="382"/>
    </row>
    <row r="1231" spans="1:5" s="170" customFormat="1">
      <c r="A1231" s="161"/>
      <c r="B1231" s="161"/>
      <c r="E1231" s="382"/>
    </row>
    <row r="1232" spans="1:5" s="170" customFormat="1">
      <c r="A1232" s="161"/>
      <c r="B1232" s="161"/>
      <c r="E1232" s="382"/>
    </row>
    <row r="1233" spans="1:5" s="170" customFormat="1">
      <c r="A1233" s="161"/>
      <c r="B1233" s="161"/>
      <c r="E1233" s="382"/>
    </row>
    <row r="1234" spans="1:5" s="170" customFormat="1">
      <c r="A1234" s="161"/>
      <c r="B1234" s="161"/>
      <c r="E1234" s="382"/>
    </row>
    <row r="1235" spans="1:5" s="170" customFormat="1">
      <c r="A1235" s="161"/>
      <c r="B1235" s="161"/>
      <c r="E1235" s="382"/>
    </row>
    <row r="1236" spans="1:5" s="170" customFormat="1">
      <c r="A1236" s="161"/>
      <c r="B1236" s="161"/>
      <c r="E1236" s="382"/>
    </row>
    <row r="1237" spans="1:5" s="170" customFormat="1">
      <c r="A1237" s="161"/>
      <c r="B1237" s="161"/>
      <c r="E1237" s="382"/>
    </row>
    <row r="1238" spans="1:5" s="170" customFormat="1">
      <c r="A1238" s="161"/>
      <c r="B1238" s="161"/>
      <c r="E1238" s="382"/>
    </row>
    <row r="1239" spans="1:5" s="170" customFormat="1">
      <c r="A1239" s="161"/>
      <c r="B1239" s="161"/>
      <c r="E1239" s="382"/>
    </row>
    <row r="1240" spans="1:5" s="170" customFormat="1">
      <c r="A1240" s="161"/>
      <c r="B1240" s="161"/>
      <c r="E1240" s="382"/>
    </row>
    <row r="1241" spans="1:5" s="170" customFormat="1">
      <c r="A1241" s="161"/>
      <c r="B1241" s="161"/>
      <c r="E1241" s="382"/>
    </row>
    <row r="1242" spans="1:5" s="170" customFormat="1">
      <c r="A1242" s="161"/>
      <c r="B1242" s="161"/>
      <c r="E1242" s="382"/>
    </row>
    <row r="1243" spans="1:5" s="170" customFormat="1">
      <c r="A1243" s="161"/>
      <c r="B1243" s="161"/>
      <c r="E1243" s="382"/>
    </row>
    <row r="1244" spans="1:5" s="170" customFormat="1">
      <c r="A1244" s="161"/>
      <c r="B1244" s="161"/>
      <c r="E1244" s="382"/>
    </row>
    <row r="1245" spans="1:5" s="170" customFormat="1">
      <c r="A1245" s="161"/>
      <c r="B1245" s="161"/>
      <c r="E1245" s="382"/>
    </row>
    <row r="1246" spans="1:5" s="170" customFormat="1">
      <c r="A1246" s="161"/>
      <c r="B1246" s="161"/>
      <c r="E1246" s="382"/>
    </row>
    <row r="1247" spans="1:5" s="170" customFormat="1">
      <c r="A1247" s="161"/>
      <c r="B1247" s="161"/>
      <c r="E1247" s="382"/>
    </row>
    <row r="1248" spans="1:5" s="170" customFormat="1">
      <c r="A1248" s="161"/>
      <c r="B1248" s="161"/>
      <c r="E1248" s="382"/>
    </row>
    <row r="1249" spans="1:5" s="170" customFormat="1">
      <c r="A1249" s="161"/>
      <c r="B1249" s="161"/>
      <c r="E1249" s="382"/>
    </row>
    <row r="1250" spans="1:5" s="170" customFormat="1">
      <c r="A1250" s="161"/>
      <c r="B1250" s="161"/>
      <c r="E1250" s="382"/>
    </row>
    <row r="1251" spans="1:5" s="170" customFormat="1">
      <c r="A1251" s="161"/>
      <c r="B1251" s="161"/>
      <c r="E1251" s="382"/>
    </row>
    <row r="1252" spans="1:5" s="170" customFormat="1">
      <c r="A1252" s="161"/>
      <c r="B1252" s="161"/>
      <c r="E1252" s="382"/>
    </row>
    <row r="1253" spans="1:5" s="170" customFormat="1">
      <c r="A1253" s="161"/>
      <c r="B1253" s="161"/>
      <c r="E1253" s="382"/>
    </row>
    <row r="1254" spans="1:5" s="170" customFormat="1">
      <c r="A1254" s="161"/>
      <c r="B1254" s="161"/>
      <c r="E1254" s="382"/>
    </row>
    <row r="1255" spans="1:5" s="170" customFormat="1">
      <c r="A1255" s="161"/>
      <c r="B1255" s="161"/>
      <c r="E1255" s="382"/>
    </row>
    <row r="1256" spans="1:5" s="170" customFormat="1">
      <c r="A1256" s="161"/>
      <c r="B1256" s="161"/>
      <c r="E1256" s="382"/>
    </row>
    <row r="1257" spans="1:5" s="170" customFormat="1">
      <c r="A1257" s="161"/>
      <c r="B1257" s="161"/>
      <c r="E1257" s="382"/>
    </row>
    <row r="1258" spans="1:5" s="170" customFormat="1">
      <c r="A1258" s="161"/>
      <c r="B1258" s="161"/>
      <c r="E1258" s="382"/>
    </row>
    <row r="1259" spans="1:5" s="170" customFormat="1">
      <c r="A1259" s="161"/>
      <c r="B1259" s="161"/>
      <c r="E1259" s="382"/>
    </row>
    <row r="1260" spans="1:5" s="170" customFormat="1">
      <c r="A1260" s="161"/>
      <c r="B1260" s="161"/>
      <c r="E1260" s="382"/>
    </row>
    <row r="1261" spans="1:5" s="170" customFormat="1">
      <c r="A1261" s="161"/>
      <c r="B1261" s="161"/>
      <c r="E1261" s="382"/>
    </row>
    <row r="1262" spans="1:5" s="170" customFormat="1">
      <c r="A1262" s="161"/>
      <c r="B1262" s="161"/>
      <c r="E1262" s="382"/>
    </row>
    <row r="1263" spans="1:5" s="170" customFormat="1">
      <c r="A1263" s="161"/>
      <c r="B1263" s="161"/>
      <c r="E1263" s="382"/>
    </row>
    <row r="1264" spans="1:5" s="170" customFormat="1">
      <c r="A1264" s="161"/>
      <c r="B1264" s="161"/>
      <c r="E1264" s="382"/>
    </row>
    <row r="1265" spans="1:5" s="170" customFormat="1">
      <c r="A1265" s="161"/>
      <c r="B1265" s="161"/>
      <c r="E1265" s="382"/>
    </row>
    <row r="1266" spans="1:5" s="170" customFormat="1">
      <c r="A1266" s="161"/>
      <c r="B1266" s="161"/>
      <c r="E1266" s="382"/>
    </row>
    <row r="1267" spans="1:5" s="170" customFormat="1">
      <c r="A1267" s="161"/>
      <c r="B1267" s="161"/>
      <c r="E1267" s="382"/>
    </row>
    <row r="1268" spans="1:5" s="170" customFormat="1">
      <c r="A1268" s="161"/>
      <c r="B1268" s="161"/>
      <c r="E1268" s="382"/>
    </row>
    <row r="1269" spans="1:5" s="170" customFormat="1">
      <c r="A1269" s="161"/>
      <c r="B1269" s="161"/>
      <c r="E1269" s="382"/>
    </row>
    <row r="1270" spans="1:5" s="170" customFormat="1">
      <c r="A1270" s="161"/>
      <c r="B1270" s="161"/>
      <c r="E1270" s="382"/>
    </row>
    <row r="1271" spans="1:5" s="170" customFormat="1">
      <c r="A1271" s="161"/>
      <c r="B1271" s="161"/>
      <c r="E1271" s="382"/>
    </row>
    <row r="1272" spans="1:5" s="170" customFormat="1">
      <c r="A1272" s="161"/>
      <c r="B1272" s="161"/>
      <c r="E1272" s="382"/>
    </row>
    <row r="1273" spans="1:5" s="170" customFormat="1">
      <c r="A1273" s="161"/>
      <c r="B1273" s="161"/>
      <c r="E1273" s="382"/>
    </row>
    <row r="1274" spans="1:5" s="170" customFormat="1">
      <c r="A1274" s="161"/>
      <c r="B1274" s="161"/>
      <c r="E1274" s="382"/>
    </row>
    <row r="1275" spans="1:5" s="170" customFormat="1">
      <c r="A1275" s="161"/>
      <c r="B1275" s="161"/>
      <c r="E1275" s="382"/>
    </row>
    <row r="1276" spans="1:5" s="170" customFormat="1">
      <c r="A1276" s="161"/>
      <c r="B1276" s="161"/>
      <c r="E1276" s="382"/>
    </row>
    <row r="1277" spans="1:5" s="170" customFormat="1">
      <c r="A1277" s="161"/>
      <c r="B1277" s="161"/>
      <c r="E1277" s="382"/>
    </row>
    <row r="1278" spans="1:5" s="170" customFormat="1">
      <c r="A1278" s="161"/>
      <c r="B1278" s="161"/>
      <c r="E1278" s="382"/>
    </row>
    <row r="1279" spans="1:5" s="170" customFormat="1">
      <c r="A1279" s="161"/>
      <c r="B1279" s="161"/>
      <c r="E1279" s="382"/>
    </row>
    <row r="1280" spans="1:5" s="170" customFormat="1">
      <c r="A1280" s="161"/>
      <c r="B1280" s="161"/>
      <c r="E1280" s="382"/>
    </row>
    <row r="1281" spans="1:5" s="170" customFormat="1">
      <c r="A1281" s="161"/>
      <c r="B1281" s="161"/>
      <c r="E1281" s="382"/>
    </row>
    <row r="1282" spans="1:5" s="170" customFormat="1">
      <c r="A1282" s="161"/>
      <c r="B1282" s="161"/>
      <c r="E1282" s="382"/>
    </row>
    <row r="1283" spans="1:5" s="170" customFormat="1">
      <c r="A1283" s="161"/>
      <c r="B1283" s="161"/>
      <c r="E1283" s="382"/>
    </row>
    <row r="1284" spans="1:5" s="170" customFormat="1">
      <c r="A1284" s="161"/>
      <c r="B1284" s="161"/>
      <c r="E1284" s="382"/>
    </row>
    <row r="1285" spans="1:5" s="170" customFormat="1">
      <c r="A1285" s="161"/>
      <c r="B1285" s="161"/>
      <c r="E1285" s="382"/>
    </row>
    <row r="1286" spans="1:5" s="170" customFormat="1">
      <c r="A1286" s="161"/>
      <c r="B1286" s="161"/>
      <c r="E1286" s="382"/>
    </row>
    <row r="1287" spans="1:5" s="170" customFormat="1">
      <c r="A1287" s="161"/>
      <c r="B1287" s="161"/>
      <c r="E1287" s="382"/>
    </row>
    <row r="1288" spans="1:5" s="170" customFormat="1">
      <c r="A1288" s="161"/>
      <c r="B1288" s="161"/>
      <c r="E1288" s="382"/>
    </row>
    <row r="1289" spans="1:5" s="170" customFormat="1">
      <c r="A1289" s="161"/>
      <c r="B1289" s="161"/>
      <c r="E1289" s="382"/>
    </row>
    <row r="1290" spans="1:5" s="170" customFormat="1">
      <c r="A1290" s="161"/>
      <c r="B1290" s="161"/>
      <c r="E1290" s="382"/>
    </row>
    <row r="1291" spans="1:5" s="170" customFormat="1">
      <c r="A1291" s="161"/>
      <c r="B1291" s="161"/>
      <c r="E1291" s="382"/>
    </row>
    <row r="1292" spans="1:5" s="170" customFormat="1">
      <c r="A1292" s="161"/>
      <c r="B1292" s="161"/>
      <c r="E1292" s="382"/>
    </row>
    <row r="1293" spans="1:5" s="170" customFormat="1">
      <c r="A1293" s="161"/>
      <c r="B1293" s="161"/>
      <c r="E1293" s="382"/>
    </row>
    <row r="1294" spans="1:5" s="170" customFormat="1">
      <c r="A1294" s="161"/>
      <c r="B1294" s="161"/>
      <c r="E1294" s="382"/>
    </row>
    <row r="1295" spans="1:5" s="170" customFormat="1">
      <c r="A1295" s="161"/>
      <c r="B1295" s="161"/>
      <c r="E1295" s="382"/>
    </row>
    <row r="1296" spans="1:5" s="170" customFormat="1">
      <c r="A1296" s="161"/>
      <c r="B1296" s="161"/>
      <c r="E1296" s="382"/>
    </row>
    <row r="1297" spans="1:5" s="170" customFormat="1">
      <c r="A1297" s="161"/>
      <c r="B1297" s="161"/>
      <c r="E1297" s="382"/>
    </row>
    <row r="1298" spans="1:5" s="170" customFormat="1">
      <c r="A1298" s="161"/>
      <c r="B1298" s="161"/>
      <c r="E1298" s="382"/>
    </row>
    <row r="1299" spans="1:5" s="170" customFormat="1">
      <c r="A1299" s="161"/>
      <c r="B1299" s="161"/>
      <c r="E1299" s="382"/>
    </row>
    <row r="1300" spans="1:5" s="170" customFormat="1">
      <c r="A1300" s="161"/>
      <c r="B1300" s="161"/>
      <c r="E1300" s="382"/>
    </row>
    <row r="1301" spans="1:5" s="170" customFormat="1">
      <c r="A1301" s="161"/>
      <c r="B1301" s="161"/>
      <c r="E1301" s="382"/>
    </row>
    <row r="1302" spans="1:5" s="170" customFormat="1">
      <c r="A1302" s="161"/>
      <c r="B1302" s="161"/>
      <c r="E1302" s="382"/>
    </row>
    <row r="1303" spans="1:5" s="170" customFormat="1">
      <c r="A1303" s="161"/>
      <c r="B1303" s="161"/>
      <c r="E1303" s="382"/>
    </row>
    <row r="1304" spans="1:5" s="170" customFormat="1">
      <c r="A1304" s="161"/>
      <c r="B1304" s="161"/>
      <c r="E1304" s="382"/>
    </row>
    <row r="1305" spans="1:5" s="170" customFormat="1">
      <c r="A1305" s="161"/>
      <c r="B1305" s="161"/>
      <c r="E1305" s="382"/>
    </row>
    <row r="1306" spans="1:5" s="170" customFormat="1">
      <c r="A1306" s="161"/>
      <c r="B1306" s="161"/>
      <c r="E1306" s="382"/>
    </row>
    <row r="1307" spans="1:5" s="170" customFormat="1">
      <c r="A1307" s="161"/>
      <c r="B1307" s="161"/>
      <c r="E1307" s="382"/>
    </row>
    <row r="1308" spans="1:5" s="170" customFormat="1">
      <c r="A1308" s="161"/>
      <c r="B1308" s="161"/>
      <c r="E1308" s="382"/>
    </row>
    <row r="1309" spans="1:5" s="170" customFormat="1">
      <c r="A1309" s="161"/>
      <c r="B1309" s="161"/>
      <c r="E1309" s="382"/>
    </row>
    <row r="1310" spans="1:5" s="170" customFormat="1">
      <c r="A1310" s="161"/>
      <c r="B1310" s="161"/>
      <c r="E1310" s="382"/>
    </row>
    <row r="1311" spans="1:5" s="170" customFormat="1">
      <c r="A1311" s="161"/>
      <c r="B1311" s="161"/>
      <c r="E1311" s="382"/>
    </row>
    <row r="1312" spans="1:5" s="170" customFormat="1">
      <c r="A1312" s="161"/>
      <c r="B1312" s="161"/>
      <c r="E1312" s="382"/>
    </row>
    <row r="1313" spans="1:5" s="170" customFormat="1">
      <c r="A1313" s="161"/>
      <c r="B1313" s="161"/>
      <c r="E1313" s="382"/>
    </row>
    <row r="1314" spans="1:5" s="170" customFormat="1">
      <c r="A1314" s="161"/>
      <c r="B1314" s="161"/>
      <c r="E1314" s="382"/>
    </row>
    <row r="1315" spans="1:5" s="170" customFormat="1">
      <c r="A1315" s="161"/>
      <c r="B1315" s="161"/>
      <c r="E1315" s="382"/>
    </row>
    <row r="1316" spans="1:5" s="170" customFormat="1">
      <c r="A1316" s="161"/>
      <c r="B1316" s="161"/>
      <c r="E1316" s="382"/>
    </row>
    <row r="1317" spans="1:5" s="170" customFormat="1">
      <c r="A1317" s="161"/>
      <c r="B1317" s="161"/>
      <c r="E1317" s="382"/>
    </row>
    <row r="1318" spans="1:5" s="170" customFormat="1">
      <c r="A1318" s="161"/>
      <c r="B1318" s="161"/>
      <c r="E1318" s="382"/>
    </row>
    <row r="1319" spans="1:5" s="170" customFormat="1">
      <c r="A1319" s="161"/>
      <c r="B1319" s="161"/>
      <c r="E1319" s="382"/>
    </row>
    <row r="1320" spans="1:5" s="170" customFormat="1">
      <c r="A1320" s="161"/>
      <c r="B1320" s="161"/>
      <c r="E1320" s="382"/>
    </row>
    <row r="1321" spans="1:5" s="170" customFormat="1">
      <c r="A1321" s="161"/>
      <c r="B1321" s="161"/>
      <c r="E1321" s="382"/>
    </row>
    <row r="1322" spans="1:5" s="170" customFormat="1">
      <c r="A1322" s="161"/>
      <c r="B1322" s="161"/>
      <c r="E1322" s="382"/>
    </row>
    <row r="1323" spans="1:5" s="170" customFormat="1">
      <c r="A1323" s="161"/>
      <c r="B1323" s="161"/>
      <c r="E1323" s="382"/>
    </row>
    <row r="1324" spans="1:5" s="170" customFormat="1">
      <c r="A1324" s="161"/>
      <c r="B1324" s="161"/>
      <c r="E1324" s="382"/>
    </row>
    <row r="1325" spans="1:5" s="170" customFormat="1">
      <c r="A1325" s="161"/>
      <c r="B1325" s="161"/>
      <c r="E1325" s="382"/>
    </row>
    <row r="1326" spans="1:5" s="170" customFormat="1">
      <c r="A1326" s="161"/>
      <c r="B1326" s="161"/>
      <c r="E1326" s="382"/>
    </row>
    <row r="1327" spans="1:5" s="170" customFormat="1">
      <c r="A1327" s="161"/>
      <c r="B1327" s="161"/>
      <c r="E1327" s="382"/>
    </row>
    <row r="1328" spans="1:5" s="170" customFormat="1">
      <c r="A1328" s="161"/>
      <c r="B1328" s="161"/>
      <c r="E1328" s="382"/>
    </row>
    <row r="1329" spans="1:5" s="170" customFormat="1">
      <c r="A1329" s="161"/>
      <c r="B1329" s="161"/>
      <c r="E1329" s="382"/>
    </row>
    <row r="1330" spans="1:5" s="170" customFormat="1">
      <c r="A1330" s="161"/>
      <c r="B1330" s="161"/>
      <c r="E1330" s="382"/>
    </row>
    <row r="1331" spans="1:5" s="170" customFormat="1">
      <c r="A1331" s="161"/>
      <c r="B1331" s="161"/>
      <c r="E1331" s="382"/>
    </row>
    <row r="1332" spans="1:5" s="170" customFormat="1">
      <c r="A1332" s="161"/>
      <c r="B1332" s="161"/>
      <c r="E1332" s="382"/>
    </row>
    <row r="1333" spans="1:5" s="170" customFormat="1">
      <c r="A1333" s="161"/>
      <c r="B1333" s="161"/>
      <c r="E1333" s="382"/>
    </row>
    <row r="1334" spans="1:5" s="170" customFormat="1">
      <c r="A1334" s="161"/>
      <c r="B1334" s="161"/>
      <c r="E1334" s="382"/>
    </row>
    <row r="1335" spans="1:5" s="170" customFormat="1">
      <c r="A1335" s="161"/>
      <c r="B1335" s="161"/>
      <c r="E1335" s="382"/>
    </row>
    <row r="1336" spans="1:5" s="170" customFormat="1">
      <c r="A1336" s="161"/>
      <c r="B1336" s="161"/>
      <c r="E1336" s="382"/>
    </row>
    <row r="1337" spans="1:5" s="170" customFormat="1">
      <c r="A1337" s="161"/>
      <c r="B1337" s="161"/>
      <c r="E1337" s="382"/>
    </row>
    <row r="1338" spans="1:5" s="170" customFormat="1">
      <c r="A1338" s="161"/>
      <c r="B1338" s="161"/>
      <c r="E1338" s="382"/>
    </row>
    <row r="1339" spans="1:5" s="170" customFormat="1">
      <c r="A1339" s="161"/>
      <c r="B1339" s="161"/>
      <c r="E1339" s="382"/>
    </row>
    <row r="1340" spans="1:5" s="170" customFormat="1">
      <c r="A1340" s="161"/>
      <c r="B1340" s="161"/>
      <c r="E1340" s="382"/>
    </row>
    <row r="1341" spans="1:5" s="170" customFormat="1">
      <c r="A1341" s="161"/>
      <c r="B1341" s="161"/>
      <c r="E1341" s="382"/>
    </row>
    <row r="1342" spans="1:5" s="170" customFormat="1">
      <c r="A1342" s="161"/>
      <c r="B1342" s="161"/>
      <c r="E1342" s="382"/>
    </row>
    <row r="1343" spans="1:5" s="170" customFormat="1">
      <c r="A1343" s="161"/>
      <c r="B1343" s="161"/>
      <c r="E1343" s="382"/>
    </row>
    <row r="1344" spans="1:5" s="170" customFormat="1">
      <c r="A1344" s="161"/>
      <c r="B1344" s="161"/>
      <c r="E1344" s="382"/>
    </row>
    <row r="1345" spans="1:5" s="170" customFormat="1">
      <c r="A1345" s="161"/>
      <c r="B1345" s="161"/>
      <c r="E1345" s="382"/>
    </row>
    <row r="1346" spans="1:5" s="170" customFormat="1">
      <c r="A1346" s="161"/>
      <c r="B1346" s="161"/>
      <c r="E1346" s="382"/>
    </row>
    <row r="1347" spans="1:5" s="170" customFormat="1">
      <c r="A1347" s="161"/>
      <c r="B1347" s="161"/>
      <c r="E1347" s="382"/>
    </row>
    <row r="1348" spans="1:5" s="170" customFormat="1">
      <c r="A1348" s="161"/>
      <c r="B1348" s="161"/>
      <c r="E1348" s="382"/>
    </row>
    <row r="1349" spans="1:5" s="170" customFormat="1">
      <c r="A1349" s="161"/>
      <c r="B1349" s="161"/>
      <c r="E1349" s="382"/>
    </row>
    <row r="1350" spans="1:5" s="170" customFormat="1">
      <c r="A1350" s="161"/>
      <c r="B1350" s="161"/>
      <c r="E1350" s="382"/>
    </row>
    <row r="1351" spans="1:5" s="170" customFormat="1">
      <c r="A1351" s="161"/>
      <c r="B1351" s="161"/>
      <c r="E1351" s="382"/>
    </row>
    <row r="1352" spans="1:5" s="170" customFormat="1">
      <c r="A1352" s="161"/>
      <c r="B1352" s="161"/>
      <c r="E1352" s="382"/>
    </row>
    <row r="1353" spans="1:5" s="170" customFormat="1">
      <c r="A1353" s="161"/>
      <c r="B1353" s="161"/>
      <c r="E1353" s="382"/>
    </row>
    <row r="1354" spans="1:5" s="170" customFormat="1">
      <c r="A1354" s="161"/>
      <c r="B1354" s="161"/>
      <c r="E1354" s="382"/>
    </row>
    <row r="1355" spans="1:5" s="170" customFormat="1">
      <c r="A1355" s="161"/>
      <c r="B1355" s="161"/>
      <c r="E1355" s="382"/>
    </row>
    <row r="1356" spans="1:5" s="170" customFormat="1">
      <c r="A1356" s="161"/>
      <c r="B1356" s="161"/>
      <c r="E1356" s="382"/>
    </row>
    <row r="1357" spans="1:5" s="170" customFormat="1">
      <c r="A1357" s="161"/>
      <c r="B1357" s="161"/>
      <c r="E1357" s="382"/>
    </row>
    <row r="1358" spans="1:5" s="170" customFormat="1">
      <c r="A1358" s="161"/>
      <c r="B1358" s="161"/>
      <c r="E1358" s="382"/>
    </row>
    <row r="1359" spans="1:5" s="170" customFormat="1">
      <c r="A1359" s="161"/>
      <c r="B1359" s="161"/>
      <c r="E1359" s="382"/>
    </row>
    <row r="1360" spans="1:5" s="170" customFormat="1">
      <c r="A1360" s="161"/>
      <c r="B1360" s="161"/>
      <c r="E1360" s="382"/>
    </row>
    <row r="1361" spans="1:5" s="170" customFormat="1">
      <c r="A1361" s="161"/>
      <c r="B1361" s="161"/>
      <c r="E1361" s="382"/>
    </row>
    <row r="1362" spans="1:5" s="170" customFormat="1">
      <c r="A1362" s="161"/>
      <c r="B1362" s="161"/>
      <c r="E1362" s="382"/>
    </row>
    <row r="1363" spans="1:5" s="170" customFormat="1">
      <c r="A1363" s="161"/>
      <c r="B1363" s="161"/>
      <c r="E1363" s="382"/>
    </row>
    <row r="1364" spans="1:5" s="170" customFormat="1">
      <c r="A1364" s="161"/>
      <c r="B1364" s="161"/>
      <c r="E1364" s="382"/>
    </row>
    <row r="1365" spans="1:5" s="170" customFormat="1">
      <c r="A1365" s="161"/>
      <c r="B1365" s="161"/>
      <c r="E1365" s="382"/>
    </row>
    <row r="1366" spans="1:5" s="170" customFormat="1">
      <c r="A1366" s="161"/>
      <c r="B1366" s="161"/>
      <c r="E1366" s="382"/>
    </row>
    <row r="1367" spans="1:5" s="170" customFormat="1">
      <c r="A1367" s="161"/>
      <c r="B1367" s="161"/>
      <c r="E1367" s="382"/>
    </row>
    <row r="1368" spans="1:5" s="170" customFormat="1">
      <c r="A1368" s="161"/>
      <c r="B1368" s="161"/>
      <c r="E1368" s="382"/>
    </row>
    <row r="1369" spans="1:5" s="170" customFormat="1">
      <c r="A1369" s="161"/>
      <c r="B1369" s="161"/>
      <c r="E1369" s="382"/>
    </row>
    <row r="1370" spans="1:5" s="170" customFormat="1">
      <c r="A1370" s="161"/>
      <c r="B1370" s="161"/>
      <c r="E1370" s="382"/>
    </row>
    <row r="1371" spans="1:5" s="170" customFormat="1">
      <c r="A1371" s="161"/>
      <c r="B1371" s="161"/>
      <c r="E1371" s="382"/>
    </row>
    <row r="1372" spans="1:5" s="170" customFormat="1">
      <c r="A1372" s="161"/>
      <c r="B1372" s="161"/>
      <c r="E1372" s="382"/>
    </row>
    <row r="1373" spans="1:5" s="170" customFormat="1">
      <c r="A1373" s="161"/>
      <c r="B1373" s="161"/>
      <c r="E1373" s="382"/>
    </row>
    <row r="1374" spans="1:5" s="170" customFormat="1">
      <c r="A1374" s="161"/>
      <c r="B1374" s="161"/>
      <c r="E1374" s="382"/>
    </row>
    <row r="1375" spans="1:5" s="170" customFormat="1">
      <c r="A1375" s="161"/>
      <c r="B1375" s="161"/>
      <c r="E1375" s="382"/>
    </row>
    <row r="1376" spans="1:5" s="170" customFormat="1">
      <c r="A1376" s="161"/>
      <c r="B1376" s="161"/>
      <c r="E1376" s="382"/>
    </row>
    <row r="1377" spans="1:5" s="170" customFormat="1">
      <c r="A1377" s="161"/>
      <c r="B1377" s="161"/>
      <c r="E1377" s="382"/>
    </row>
    <row r="1378" spans="1:5" s="170" customFormat="1">
      <c r="A1378" s="161"/>
      <c r="B1378" s="161"/>
      <c r="E1378" s="382"/>
    </row>
    <row r="1379" spans="1:5" s="170" customFormat="1">
      <c r="A1379" s="161"/>
      <c r="B1379" s="161"/>
      <c r="E1379" s="382"/>
    </row>
    <row r="1380" spans="1:5" s="170" customFormat="1">
      <c r="A1380" s="161"/>
      <c r="B1380" s="161"/>
      <c r="E1380" s="382"/>
    </row>
    <row r="1381" spans="1:5" s="170" customFormat="1">
      <c r="A1381" s="161"/>
      <c r="B1381" s="161"/>
      <c r="E1381" s="382"/>
    </row>
    <row r="1382" spans="1:5" s="170" customFormat="1">
      <c r="A1382" s="161"/>
      <c r="B1382" s="161"/>
      <c r="E1382" s="382"/>
    </row>
    <row r="1383" spans="1:5" s="170" customFormat="1">
      <c r="A1383" s="161"/>
      <c r="B1383" s="161"/>
      <c r="E1383" s="382"/>
    </row>
    <row r="1384" spans="1:5" s="170" customFormat="1">
      <c r="A1384" s="161"/>
      <c r="B1384" s="161"/>
      <c r="E1384" s="382"/>
    </row>
    <row r="1385" spans="1:5" s="170" customFormat="1">
      <c r="A1385" s="161"/>
      <c r="B1385" s="161"/>
      <c r="E1385" s="382"/>
    </row>
    <row r="1386" spans="1:5" s="170" customFormat="1">
      <c r="A1386" s="161"/>
      <c r="B1386" s="161"/>
      <c r="E1386" s="382"/>
    </row>
    <row r="1387" spans="1:5" s="170" customFormat="1">
      <c r="A1387" s="161"/>
      <c r="B1387" s="161"/>
      <c r="E1387" s="382"/>
    </row>
    <row r="1388" spans="1:5" s="170" customFormat="1">
      <c r="A1388" s="161"/>
      <c r="B1388" s="161"/>
      <c r="E1388" s="382"/>
    </row>
    <row r="1389" spans="1:5" s="170" customFormat="1">
      <c r="A1389" s="161"/>
      <c r="B1389" s="161"/>
      <c r="E1389" s="382"/>
    </row>
    <row r="1390" spans="1:5" s="170" customFormat="1">
      <c r="A1390" s="161"/>
      <c r="B1390" s="161"/>
      <c r="E1390" s="382"/>
    </row>
    <row r="1391" spans="1:5" s="170" customFormat="1">
      <c r="A1391" s="161"/>
      <c r="B1391" s="161"/>
      <c r="E1391" s="382"/>
    </row>
    <row r="1392" spans="1:5" s="170" customFormat="1">
      <c r="A1392" s="161"/>
      <c r="B1392" s="161"/>
      <c r="E1392" s="382"/>
    </row>
    <row r="1393" spans="1:5" s="170" customFormat="1">
      <c r="A1393" s="161"/>
      <c r="B1393" s="161"/>
      <c r="E1393" s="382"/>
    </row>
    <row r="1394" spans="1:5" s="170" customFormat="1">
      <c r="A1394" s="161"/>
      <c r="B1394" s="161"/>
      <c r="E1394" s="382"/>
    </row>
    <row r="1395" spans="1:5" s="170" customFormat="1">
      <c r="A1395" s="161"/>
      <c r="B1395" s="161"/>
      <c r="E1395" s="382"/>
    </row>
    <row r="1396" spans="1:5" s="170" customFormat="1">
      <c r="A1396" s="161"/>
      <c r="B1396" s="161"/>
      <c r="E1396" s="382"/>
    </row>
    <row r="1397" spans="1:5" s="170" customFormat="1">
      <c r="A1397" s="161"/>
      <c r="B1397" s="161"/>
      <c r="E1397" s="382"/>
    </row>
    <row r="1398" spans="1:5" s="170" customFormat="1">
      <c r="A1398" s="161"/>
      <c r="B1398" s="161"/>
      <c r="E1398" s="382"/>
    </row>
    <row r="1399" spans="1:5" s="170" customFormat="1">
      <c r="A1399" s="161"/>
      <c r="B1399" s="161"/>
      <c r="E1399" s="382"/>
    </row>
    <row r="1400" spans="1:5" s="170" customFormat="1">
      <c r="A1400" s="161"/>
      <c r="B1400" s="161"/>
      <c r="E1400" s="382"/>
    </row>
    <row r="1401" spans="1:5" s="170" customFormat="1">
      <c r="A1401" s="161"/>
      <c r="B1401" s="161"/>
      <c r="E1401" s="382"/>
    </row>
    <row r="1402" spans="1:5" s="170" customFormat="1">
      <c r="A1402" s="161"/>
      <c r="B1402" s="161"/>
      <c r="E1402" s="382"/>
    </row>
    <row r="1403" spans="1:5" s="170" customFormat="1">
      <c r="A1403" s="161"/>
      <c r="B1403" s="161"/>
      <c r="E1403" s="382"/>
    </row>
    <row r="1404" spans="1:5" s="170" customFormat="1">
      <c r="A1404" s="161"/>
      <c r="B1404" s="161"/>
      <c r="E1404" s="382"/>
    </row>
    <row r="1405" spans="1:5" s="170" customFormat="1">
      <c r="A1405" s="161"/>
      <c r="B1405" s="161"/>
      <c r="E1405" s="382"/>
    </row>
    <row r="1406" spans="1:5" s="170" customFormat="1">
      <c r="A1406" s="161"/>
      <c r="B1406" s="161"/>
      <c r="E1406" s="382"/>
    </row>
    <row r="1407" spans="1:5" s="170" customFormat="1">
      <c r="A1407" s="161"/>
      <c r="B1407" s="161"/>
      <c r="E1407" s="382"/>
    </row>
    <row r="1408" spans="1:5" s="170" customFormat="1">
      <c r="A1408" s="161"/>
      <c r="B1408" s="161"/>
      <c r="E1408" s="382"/>
    </row>
    <row r="1409" spans="1:5" s="170" customFormat="1">
      <c r="A1409" s="161"/>
      <c r="B1409" s="161"/>
      <c r="E1409" s="382"/>
    </row>
    <row r="1410" spans="1:5" s="170" customFormat="1">
      <c r="A1410" s="161"/>
      <c r="B1410" s="161"/>
      <c r="E1410" s="382"/>
    </row>
    <row r="1411" spans="1:5" s="170" customFormat="1">
      <c r="A1411" s="161"/>
      <c r="B1411" s="161"/>
      <c r="E1411" s="382"/>
    </row>
    <row r="1412" spans="1:5" s="170" customFormat="1">
      <c r="A1412" s="161"/>
      <c r="B1412" s="161"/>
      <c r="E1412" s="382"/>
    </row>
    <row r="1413" spans="1:5" s="170" customFormat="1">
      <c r="A1413" s="161"/>
      <c r="B1413" s="161"/>
      <c r="E1413" s="382"/>
    </row>
    <row r="1414" spans="1:5" s="170" customFormat="1">
      <c r="A1414" s="161"/>
      <c r="B1414" s="161"/>
      <c r="E1414" s="382"/>
    </row>
    <row r="1415" spans="1:5" s="170" customFormat="1">
      <c r="A1415" s="161"/>
      <c r="B1415" s="161"/>
      <c r="E1415" s="382"/>
    </row>
    <row r="1416" spans="1:5" s="170" customFormat="1">
      <c r="A1416" s="161"/>
      <c r="B1416" s="161"/>
      <c r="E1416" s="382"/>
    </row>
    <row r="1417" spans="1:5" s="170" customFormat="1">
      <c r="A1417" s="161"/>
      <c r="B1417" s="161"/>
      <c r="E1417" s="382"/>
    </row>
    <row r="1418" spans="1:5" s="170" customFormat="1">
      <c r="A1418" s="161"/>
      <c r="B1418" s="161"/>
      <c r="E1418" s="382"/>
    </row>
    <row r="1419" spans="1:5" s="170" customFormat="1">
      <c r="A1419" s="161"/>
      <c r="B1419" s="161"/>
      <c r="E1419" s="382"/>
    </row>
    <row r="1420" spans="1:5" s="170" customFormat="1">
      <c r="A1420" s="161"/>
      <c r="B1420" s="161"/>
      <c r="E1420" s="382"/>
    </row>
    <row r="1421" spans="1:5" s="170" customFormat="1">
      <c r="A1421" s="161"/>
      <c r="B1421" s="161"/>
      <c r="E1421" s="382"/>
    </row>
    <row r="1422" spans="1:5" s="170" customFormat="1">
      <c r="A1422" s="161"/>
      <c r="B1422" s="161"/>
      <c r="E1422" s="382"/>
    </row>
    <row r="1423" spans="1:5" s="170" customFormat="1">
      <c r="A1423" s="161"/>
      <c r="B1423" s="161"/>
      <c r="E1423" s="382"/>
    </row>
    <row r="1424" spans="1:5" s="170" customFormat="1">
      <c r="A1424" s="161"/>
      <c r="B1424" s="161"/>
      <c r="E1424" s="382"/>
    </row>
    <row r="1425" spans="1:5" s="170" customFormat="1">
      <c r="A1425" s="161"/>
      <c r="B1425" s="161"/>
      <c r="E1425" s="382"/>
    </row>
    <row r="1426" spans="1:5" s="170" customFormat="1">
      <c r="A1426" s="161"/>
      <c r="B1426" s="161"/>
      <c r="E1426" s="382"/>
    </row>
    <row r="1427" spans="1:5" s="170" customFormat="1">
      <c r="A1427" s="161"/>
      <c r="B1427" s="161"/>
      <c r="E1427" s="382"/>
    </row>
    <row r="1428" spans="1:5" s="170" customFormat="1">
      <c r="A1428" s="161"/>
      <c r="B1428" s="161"/>
      <c r="E1428" s="382"/>
    </row>
    <row r="1429" spans="1:5" s="170" customFormat="1">
      <c r="A1429" s="161"/>
      <c r="B1429" s="161"/>
      <c r="E1429" s="382"/>
    </row>
    <row r="1430" spans="1:5" s="170" customFormat="1">
      <c r="A1430" s="161"/>
      <c r="B1430" s="161"/>
      <c r="E1430" s="382"/>
    </row>
    <row r="1431" spans="1:5" s="170" customFormat="1">
      <c r="A1431" s="161"/>
      <c r="B1431" s="161"/>
      <c r="E1431" s="382"/>
    </row>
    <row r="1432" spans="1:5" s="170" customFormat="1">
      <c r="A1432" s="161"/>
      <c r="B1432" s="161"/>
      <c r="E1432" s="382"/>
    </row>
    <row r="1433" spans="1:5" s="170" customFormat="1">
      <c r="A1433" s="161"/>
      <c r="B1433" s="161"/>
      <c r="E1433" s="382"/>
    </row>
    <row r="1434" spans="1:5" s="170" customFormat="1">
      <c r="A1434" s="161"/>
      <c r="B1434" s="161"/>
      <c r="E1434" s="382"/>
    </row>
    <row r="1435" spans="1:5" s="170" customFormat="1">
      <c r="A1435" s="161"/>
      <c r="B1435" s="161"/>
      <c r="E1435" s="382"/>
    </row>
    <row r="1436" spans="1:5" s="170" customFormat="1">
      <c r="A1436" s="161"/>
      <c r="B1436" s="161"/>
      <c r="E1436" s="382"/>
    </row>
    <row r="1437" spans="1:5" s="170" customFormat="1">
      <c r="A1437" s="161"/>
      <c r="B1437" s="161"/>
      <c r="E1437" s="382"/>
    </row>
    <row r="1438" spans="1:5" s="170" customFormat="1">
      <c r="A1438" s="161"/>
      <c r="B1438" s="161"/>
      <c r="E1438" s="382"/>
    </row>
    <row r="1439" spans="1:5" s="170" customFormat="1">
      <c r="A1439" s="161"/>
      <c r="B1439" s="161"/>
      <c r="E1439" s="382"/>
    </row>
    <row r="1440" spans="1:5" s="170" customFormat="1">
      <c r="A1440" s="161"/>
      <c r="B1440" s="161"/>
      <c r="E1440" s="382"/>
    </row>
    <row r="1441" spans="1:5" s="170" customFormat="1">
      <c r="A1441" s="161"/>
      <c r="B1441" s="161"/>
      <c r="E1441" s="382"/>
    </row>
    <row r="1442" spans="1:5" s="170" customFormat="1">
      <c r="A1442" s="161"/>
      <c r="B1442" s="161"/>
      <c r="E1442" s="382"/>
    </row>
    <row r="1443" spans="1:5" s="170" customFormat="1">
      <c r="A1443" s="161"/>
      <c r="B1443" s="161"/>
      <c r="E1443" s="382"/>
    </row>
    <row r="1444" spans="1:5" s="170" customFormat="1">
      <c r="A1444" s="161"/>
      <c r="B1444" s="161"/>
      <c r="E1444" s="382"/>
    </row>
    <row r="1445" spans="1:5" s="170" customFormat="1">
      <c r="A1445" s="161"/>
      <c r="B1445" s="161"/>
      <c r="E1445" s="382"/>
    </row>
    <row r="1446" spans="1:5" s="170" customFormat="1">
      <c r="A1446" s="161"/>
      <c r="B1446" s="161"/>
      <c r="E1446" s="382"/>
    </row>
    <row r="1447" spans="1:5" s="170" customFormat="1">
      <c r="A1447" s="161"/>
      <c r="B1447" s="161"/>
      <c r="E1447" s="382"/>
    </row>
    <row r="1448" spans="1:5" s="170" customFormat="1">
      <c r="A1448" s="161"/>
      <c r="B1448" s="161"/>
      <c r="E1448" s="382"/>
    </row>
    <row r="1449" spans="1:5" s="170" customFormat="1">
      <c r="A1449" s="161"/>
      <c r="B1449" s="161"/>
      <c r="E1449" s="382"/>
    </row>
    <row r="1450" spans="1:5" s="170" customFormat="1">
      <c r="A1450" s="161"/>
      <c r="B1450" s="161"/>
      <c r="E1450" s="382"/>
    </row>
    <row r="1451" spans="1:5" s="170" customFormat="1">
      <c r="A1451" s="161"/>
      <c r="B1451" s="161"/>
      <c r="E1451" s="382"/>
    </row>
    <row r="1452" spans="1:5" s="170" customFormat="1">
      <c r="A1452" s="161"/>
      <c r="B1452" s="161"/>
      <c r="E1452" s="382"/>
    </row>
    <row r="1453" spans="1:5" s="170" customFormat="1">
      <c r="A1453" s="161"/>
      <c r="B1453" s="161"/>
      <c r="E1453" s="382"/>
    </row>
    <row r="1454" spans="1:5" s="170" customFormat="1">
      <c r="A1454" s="161"/>
      <c r="B1454" s="161"/>
      <c r="E1454" s="382"/>
    </row>
    <row r="1455" spans="1:5" s="170" customFormat="1">
      <c r="A1455" s="161"/>
      <c r="B1455" s="161"/>
      <c r="E1455" s="382"/>
    </row>
    <row r="1456" spans="1:5" s="170" customFormat="1">
      <c r="A1456" s="161"/>
      <c r="B1456" s="161"/>
      <c r="E1456" s="382"/>
    </row>
    <row r="1457" spans="1:5" s="170" customFormat="1">
      <c r="A1457" s="161"/>
      <c r="B1457" s="161"/>
      <c r="E1457" s="382"/>
    </row>
    <row r="1458" spans="1:5" s="170" customFormat="1">
      <c r="A1458" s="161"/>
      <c r="B1458" s="161"/>
      <c r="E1458" s="382"/>
    </row>
    <row r="1459" spans="1:5" s="170" customFormat="1">
      <c r="A1459" s="161"/>
      <c r="B1459" s="161"/>
      <c r="E1459" s="382"/>
    </row>
    <row r="1460" spans="1:5" s="170" customFormat="1">
      <c r="A1460" s="161"/>
      <c r="B1460" s="161"/>
      <c r="E1460" s="382"/>
    </row>
    <row r="1461" spans="1:5" s="170" customFormat="1">
      <c r="A1461" s="161"/>
      <c r="B1461" s="161"/>
      <c r="E1461" s="382"/>
    </row>
    <row r="1462" spans="1:5" s="170" customFormat="1">
      <c r="A1462" s="161"/>
      <c r="B1462" s="161"/>
      <c r="E1462" s="382"/>
    </row>
    <row r="1463" spans="1:5" s="170" customFormat="1">
      <c r="A1463" s="161"/>
      <c r="B1463" s="161"/>
      <c r="E1463" s="382"/>
    </row>
    <row r="1464" spans="1:5" s="170" customFormat="1">
      <c r="A1464" s="161"/>
      <c r="B1464" s="161"/>
      <c r="E1464" s="382"/>
    </row>
    <row r="1465" spans="1:5" s="170" customFormat="1">
      <c r="A1465" s="161"/>
      <c r="B1465" s="161"/>
      <c r="E1465" s="382"/>
    </row>
    <row r="1466" spans="1:5" s="170" customFormat="1">
      <c r="A1466" s="161"/>
      <c r="B1466" s="161"/>
      <c r="E1466" s="382"/>
    </row>
    <row r="1467" spans="1:5" s="170" customFormat="1">
      <c r="A1467" s="161"/>
      <c r="B1467" s="161"/>
      <c r="E1467" s="382"/>
    </row>
    <row r="1468" spans="1:5" s="170" customFormat="1">
      <c r="A1468" s="161"/>
      <c r="B1468" s="161"/>
      <c r="E1468" s="382"/>
    </row>
    <row r="1469" spans="1:5" s="170" customFormat="1">
      <c r="A1469" s="161"/>
      <c r="B1469" s="161"/>
      <c r="E1469" s="382"/>
    </row>
    <row r="1470" spans="1:5" s="170" customFormat="1">
      <c r="A1470" s="161"/>
      <c r="B1470" s="161"/>
      <c r="E1470" s="382"/>
    </row>
    <row r="1471" spans="1:5" s="170" customFormat="1">
      <c r="A1471" s="161"/>
      <c r="B1471" s="161"/>
      <c r="E1471" s="382"/>
    </row>
    <row r="1472" spans="1:5" s="170" customFormat="1">
      <c r="A1472" s="161"/>
      <c r="B1472" s="161"/>
      <c r="E1472" s="382"/>
    </row>
    <row r="1473" spans="1:5" s="170" customFormat="1">
      <c r="A1473" s="161"/>
      <c r="B1473" s="161"/>
      <c r="E1473" s="382"/>
    </row>
    <row r="1474" spans="1:5" s="170" customFormat="1">
      <c r="A1474" s="161"/>
      <c r="B1474" s="161"/>
      <c r="E1474" s="382"/>
    </row>
    <row r="1475" spans="1:5" s="170" customFormat="1">
      <c r="A1475" s="161"/>
      <c r="B1475" s="161"/>
      <c r="E1475" s="382"/>
    </row>
    <row r="1476" spans="1:5" s="170" customFormat="1">
      <c r="A1476" s="161"/>
      <c r="B1476" s="161"/>
      <c r="E1476" s="382"/>
    </row>
    <row r="1477" spans="1:5" s="170" customFormat="1">
      <c r="A1477" s="161"/>
      <c r="B1477" s="161"/>
      <c r="E1477" s="382"/>
    </row>
    <row r="1478" spans="1:5" s="170" customFormat="1">
      <c r="A1478" s="161"/>
      <c r="B1478" s="161"/>
      <c r="E1478" s="382"/>
    </row>
    <row r="1479" spans="1:5" s="170" customFormat="1">
      <c r="A1479" s="161"/>
      <c r="B1479" s="161"/>
      <c r="E1479" s="382"/>
    </row>
    <row r="1480" spans="1:5" s="170" customFormat="1">
      <c r="A1480" s="161"/>
      <c r="B1480" s="161"/>
      <c r="E1480" s="382"/>
    </row>
    <row r="1481" spans="1:5" s="170" customFormat="1">
      <c r="A1481" s="161"/>
      <c r="B1481" s="161"/>
      <c r="E1481" s="382"/>
    </row>
    <row r="1482" spans="1:5" s="170" customFormat="1">
      <c r="A1482" s="161"/>
      <c r="B1482" s="161"/>
      <c r="E1482" s="382"/>
    </row>
    <row r="1483" spans="1:5" s="170" customFormat="1">
      <c r="A1483" s="161"/>
      <c r="B1483" s="161"/>
      <c r="E1483" s="382"/>
    </row>
    <row r="1484" spans="1:5" s="170" customFormat="1">
      <c r="A1484" s="161"/>
      <c r="B1484" s="161"/>
      <c r="E1484" s="382"/>
    </row>
    <row r="1485" spans="1:5" s="170" customFormat="1">
      <c r="A1485" s="161"/>
      <c r="B1485" s="161"/>
      <c r="E1485" s="382"/>
    </row>
    <row r="1486" spans="1:5" s="170" customFormat="1">
      <c r="A1486" s="161"/>
      <c r="B1486" s="161"/>
      <c r="E1486" s="382"/>
    </row>
    <row r="1487" spans="1:5" s="170" customFormat="1">
      <c r="A1487" s="161"/>
      <c r="B1487" s="161"/>
      <c r="E1487" s="382"/>
    </row>
    <row r="1488" spans="1:5" s="170" customFormat="1">
      <c r="A1488" s="161"/>
      <c r="B1488" s="161"/>
      <c r="E1488" s="382"/>
    </row>
    <row r="1489" spans="1:5" s="170" customFormat="1">
      <c r="A1489" s="161"/>
      <c r="B1489" s="161"/>
      <c r="E1489" s="382"/>
    </row>
    <row r="1490" spans="1:5" s="170" customFormat="1">
      <c r="A1490" s="161"/>
      <c r="B1490" s="161"/>
      <c r="E1490" s="382"/>
    </row>
    <row r="1491" spans="1:5" s="170" customFormat="1">
      <c r="A1491" s="161"/>
      <c r="B1491" s="161"/>
      <c r="E1491" s="382"/>
    </row>
    <row r="1492" spans="1:5" s="170" customFormat="1">
      <c r="A1492" s="161"/>
      <c r="B1492" s="161"/>
      <c r="E1492" s="382"/>
    </row>
    <row r="1493" spans="1:5" s="170" customFormat="1">
      <c r="A1493" s="161"/>
      <c r="B1493" s="161"/>
      <c r="E1493" s="382"/>
    </row>
    <row r="1494" spans="1:5" s="170" customFormat="1">
      <c r="A1494" s="161"/>
      <c r="B1494" s="161"/>
      <c r="E1494" s="382"/>
    </row>
    <row r="1495" spans="1:5" s="170" customFormat="1">
      <c r="A1495" s="161"/>
      <c r="B1495" s="161"/>
      <c r="E1495" s="382"/>
    </row>
    <row r="1496" spans="1:5" s="170" customFormat="1">
      <c r="A1496" s="161"/>
      <c r="B1496" s="161"/>
      <c r="E1496" s="382"/>
    </row>
    <row r="1497" spans="1:5" s="170" customFormat="1">
      <c r="A1497" s="161"/>
      <c r="B1497" s="161"/>
      <c r="E1497" s="382"/>
    </row>
    <row r="1498" spans="1:5" s="170" customFormat="1">
      <c r="A1498" s="161"/>
      <c r="B1498" s="161"/>
      <c r="E1498" s="382"/>
    </row>
    <row r="1499" spans="1:5" s="170" customFormat="1">
      <c r="A1499" s="161"/>
      <c r="B1499" s="161"/>
      <c r="E1499" s="382"/>
    </row>
    <row r="1500" spans="1:5" s="170" customFormat="1">
      <c r="A1500" s="161"/>
      <c r="B1500" s="161"/>
      <c r="E1500" s="382"/>
    </row>
    <row r="1501" spans="1:5" s="170" customFormat="1">
      <c r="A1501" s="161"/>
      <c r="B1501" s="161"/>
      <c r="E1501" s="382"/>
    </row>
    <row r="1502" spans="1:5" s="170" customFormat="1">
      <c r="A1502" s="161"/>
      <c r="B1502" s="161"/>
      <c r="E1502" s="382"/>
    </row>
    <row r="1503" spans="1:5" s="170" customFormat="1">
      <c r="A1503" s="161"/>
      <c r="B1503" s="161"/>
      <c r="E1503" s="382"/>
    </row>
    <row r="1504" spans="1:5" s="170" customFormat="1">
      <c r="A1504" s="161"/>
      <c r="B1504" s="161"/>
      <c r="E1504" s="382"/>
    </row>
    <row r="1505" spans="1:5" s="170" customFormat="1">
      <c r="A1505" s="161"/>
      <c r="B1505" s="161"/>
      <c r="E1505" s="382"/>
    </row>
    <row r="1506" spans="1:5" s="170" customFormat="1">
      <c r="A1506" s="161"/>
      <c r="B1506" s="161"/>
      <c r="E1506" s="382"/>
    </row>
    <row r="1507" spans="1:5" s="170" customFormat="1">
      <c r="A1507" s="161"/>
      <c r="B1507" s="161"/>
      <c r="E1507" s="382"/>
    </row>
    <row r="1508" spans="1:5" s="170" customFormat="1">
      <c r="A1508" s="161"/>
      <c r="B1508" s="161"/>
      <c r="E1508" s="382"/>
    </row>
    <row r="1509" spans="1:5" s="170" customFormat="1">
      <c r="A1509" s="161"/>
      <c r="B1509" s="161"/>
      <c r="E1509" s="382"/>
    </row>
    <row r="1510" spans="1:5" s="170" customFormat="1">
      <c r="A1510" s="161"/>
      <c r="B1510" s="161"/>
      <c r="E1510" s="382"/>
    </row>
    <row r="1511" spans="1:5" s="170" customFormat="1">
      <c r="A1511" s="161"/>
      <c r="B1511" s="161"/>
      <c r="E1511" s="382"/>
    </row>
    <row r="1512" spans="1:5" s="170" customFormat="1">
      <c r="A1512" s="161"/>
      <c r="B1512" s="161"/>
      <c r="E1512" s="382"/>
    </row>
    <row r="1513" spans="1:5" s="170" customFormat="1">
      <c r="A1513" s="161"/>
      <c r="B1513" s="161"/>
      <c r="E1513" s="382"/>
    </row>
    <row r="1514" spans="1:5" s="170" customFormat="1">
      <c r="A1514" s="161"/>
      <c r="B1514" s="161"/>
      <c r="E1514" s="382"/>
    </row>
    <row r="1515" spans="1:5" s="170" customFormat="1">
      <c r="A1515" s="161"/>
      <c r="B1515" s="161"/>
      <c r="E1515" s="382"/>
    </row>
    <row r="1516" spans="1:5" s="170" customFormat="1">
      <c r="A1516" s="161"/>
      <c r="B1516" s="161"/>
      <c r="E1516" s="382"/>
    </row>
    <row r="1517" spans="1:5" s="170" customFormat="1">
      <c r="A1517" s="161"/>
      <c r="B1517" s="161"/>
      <c r="E1517" s="382"/>
    </row>
    <row r="1518" spans="1:5" s="170" customFormat="1">
      <c r="A1518" s="161"/>
      <c r="B1518" s="161"/>
      <c r="E1518" s="382"/>
    </row>
    <row r="1519" spans="1:5" s="170" customFormat="1">
      <c r="A1519" s="161"/>
      <c r="B1519" s="161"/>
      <c r="E1519" s="382"/>
    </row>
    <row r="1520" spans="1:5" s="170" customFormat="1">
      <c r="A1520" s="161"/>
      <c r="B1520" s="161"/>
      <c r="E1520" s="382"/>
    </row>
    <row r="1521" spans="1:5" s="170" customFormat="1">
      <c r="A1521" s="161"/>
      <c r="B1521" s="161"/>
      <c r="E1521" s="382"/>
    </row>
    <row r="1522" spans="1:5" s="170" customFormat="1">
      <c r="A1522" s="161"/>
      <c r="B1522" s="161"/>
      <c r="E1522" s="382"/>
    </row>
    <row r="1523" spans="1:5" s="170" customFormat="1">
      <c r="A1523" s="161"/>
      <c r="B1523" s="161"/>
      <c r="E1523" s="382"/>
    </row>
    <row r="1524" spans="1:5" s="170" customFormat="1">
      <c r="A1524" s="161"/>
      <c r="B1524" s="161"/>
      <c r="E1524" s="382"/>
    </row>
    <row r="1525" spans="1:5" s="170" customFormat="1">
      <c r="A1525" s="161"/>
      <c r="B1525" s="161"/>
      <c r="E1525" s="382"/>
    </row>
    <row r="1526" spans="1:5" s="170" customFormat="1">
      <c r="A1526" s="161"/>
      <c r="B1526" s="161"/>
      <c r="E1526" s="382"/>
    </row>
    <row r="1527" spans="1:5" s="170" customFormat="1">
      <c r="A1527" s="161"/>
      <c r="B1527" s="161"/>
      <c r="E1527" s="382"/>
    </row>
    <row r="1528" spans="1:5" s="170" customFormat="1">
      <c r="A1528" s="161"/>
      <c r="B1528" s="161"/>
      <c r="E1528" s="382"/>
    </row>
    <row r="1529" spans="1:5" s="170" customFormat="1">
      <c r="A1529" s="161"/>
      <c r="B1529" s="161"/>
      <c r="E1529" s="382"/>
    </row>
    <row r="1530" spans="1:5" s="170" customFormat="1">
      <c r="A1530" s="161"/>
      <c r="B1530" s="161"/>
      <c r="E1530" s="382"/>
    </row>
    <row r="1531" spans="1:5" s="170" customFormat="1">
      <c r="A1531" s="161"/>
      <c r="B1531" s="161"/>
      <c r="E1531" s="382"/>
    </row>
    <row r="1532" spans="1:5" s="170" customFormat="1">
      <c r="A1532" s="161"/>
      <c r="B1532" s="161"/>
      <c r="E1532" s="382"/>
    </row>
    <row r="1533" spans="1:5" s="170" customFormat="1">
      <c r="A1533" s="161"/>
      <c r="B1533" s="161"/>
      <c r="E1533" s="382"/>
    </row>
    <row r="1534" spans="1:5" s="170" customFormat="1">
      <c r="A1534" s="161"/>
      <c r="B1534" s="161"/>
      <c r="E1534" s="382"/>
    </row>
    <row r="1535" spans="1:5" s="170" customFormat="1">
      <c r="A1535" s="161"/>
      <c r="B1535" s="161"/>
      <c r="E1535" s="382"/>
    </row>
    <row r="1536" spans="1:5" s="170" customFormat="1">
      <c r="A1536" s="161"/>
      <c r="B1536" s="161"/>
      <c r="E1536" s="382"/>
    </row>
    <row r="1537" spans="1:5" s="170" customFormat="1">
      <c r="A1537" s="161"/>
      <c r="B1537" s="161"/>
      <c r="E1537" s="382"/>
    </row>
    <row r="1538" spans="1:5" s="170" customFormat="1">
      <c r="A1538" s="161"/>
      <c r="B1538" s="161"/>
      <c r="E1538" s="382"/>
    </row>
    <row r="1539" spans="1:5" s="170" customFormat="1">
      <c r="A1539" s="161"/>
      <c r="B1539" s="161"/>
      <c r="E1539" s="382"/>
    </row>
    <row r="1540" spans="1:5" s="170" customFormat="1">
      <c r="A1540" s="161"/>
      <c r="B1540" s="161"/>
      <c r="E1540" s="382"/>
    </row>
    <row r="1541" spans="1:5" s="170" customFormat="1">
      <c r="A1541" s="161"/>
      <c r="B1541" s="161"/>
      <c r="E1541" s="382"/>
    </row>
    <row r="1542" spans="1:5" s="170" customFormat="1">
      <c r="A1542" s="161"/>
      <c r="B1542" s="161"/>
      <c r="E1542" s="382"/>
    </row>
    <row r="1543" spans="1:5" s="170" customFormat="1">
      <c r="A1543" s="161"/>
      <c r="B1543" s="161"/>
      <c r="E1543" s="382"/>
    </row>
    <row r="1544" spans="1:5" s="170" customFormat="1">
      <c r="A1544" s="161"/>
      <c r="B1544" s="161"/>
      <c r="E1544" s="382"/>
    </row>
    <row r="1545" spans="1:5" s="170" customFormat="1">
      <c r="A1545" s="161"/>
      <c r="B1545" s="161"/>
      <c r="E1545" s="382"/>
    </row>
    <row r="1546" spans="1:5" s="170" customFormat="1">
      <c r="A1546" s="161"/>
      <c r="B1546" s="161"/>
      <c r="E1546" s="382"/>
    </row>
    <row r="1547" spans="1:5" s="170" customFormat="1">
      <c r="A1547" s="161"/>
      <c r="B1547" s="161"/>
      <c r="E1547" s="382"/>
    </row>
    <row r="1548" spans="1:5" s="170" customFormat="1">
      <c r="A1548" s="161"/>
      <c r="B1548" s="161"/>
      <c r="E1548" s="382"/>
    </row>
    <row r="1549" spans="1:5" s="170" customFormat="1">
      <c r="A1549" s="161"/>
      <c r="B1549" s="161"/>
      <c r="E1549" s="382"/>
    </row>
    <row r="1550" spans="1:5" s="170" customFormat="1">
      <c r="A1550" s="161"/>
      <c r="B1550" s="161"/>
      <c r="E1550" s="382"/>
    </row>
    <row r="1551" spans="1:5" s="170" customFormat="1">
      <c r="A1551" s="161"/>
      <c r="B1551" s="161"/>
      <c r="E1551" s="382"/>
    </row>
    <row r="1552" spans="1:5" s="170" customFormat="1">
      <c r="A1552" s="161"/>
      <c r="B1552" s="161"/>
      <c r="E1552" s="382"/>
    </row>
    <row r="1553" spans="1:5" s="170" customFormat="1">
      <c r="A1553" s="161"/>
      <c r="B1553" s="161"/>
      <c r="E1553" s="382"/>
    </row>
    <row r="1554" spans="1:5" s="170" customFormat="1">
      <c r="A1554" s="161"/>
      <c r="B1554" s="161"/>
      <c r="E1554" s="382"/>
    </row>
    <row r="1555" spans="1:5" s="170" customFormat="1">
      <c r="A1555" s="161"/>
      <c r="B1555" s="161"/>
      <c r="E1555" s="382"/>
    </row>
    <row r="1556" spans="1:5" s="170" customFormat="1">
      <c r="A1556" s="161"/>
      <c r="B1556" s="161"/>
      <c r="E1556" s="382"/>
    </row>
    <row r="1557" spans="1:5" s="170" customFormat="1">
      <c r="A1557" s="161"/>
      <c r="B1557" s="161"/>
      <c r="E1557" s="382"/>
    </row>
    <row r="1558" spans="1:5" s="170" customFormat="1">
      <c r="A1558" s="161"/>
      <c r="B1558" s="161"/>
      <c r="E1558" s="382"/>
    </row>
    <row r="1559" spans="1:5" s="170" customFormat="1">
      <c r="A1559" s="161"/>
      <c r="B1559" s="161"/>
      <c r="E1559" s="382"/>
    </row>
    <row r="1560" spans="1:5" s="170" customFormat="1">
      <c r="A1560" s="161"/>
      <c r="B1560" s="161"/>
      <c r="E1560" s="382"/>
    </row>
    <row r="1561" spans="1:5" s="170" customFormat="1">
      <c r="A1561" s="161"/>
      <c r="B1561" s="161"/>
      <c r="E1561" s="382"/>
    </row>
    <row r="1562" spans="1:5" s="170" customFormat="1">
      <c r="A1562" s="161"/>
      <c r="B1562" s="161"/>
      <c r="E1562" s="382"/>
    </row>
    <row r="1563" spans="1:5" s="170" customFormat="1">
      <c r="A1563" s="161"/>
      <c r="B1563" s="161"/>
      <c r="E1563" s="382"/>
    </row>
    <row r="1564" spans="1:5" s="170" customFormat="1">
      <c r="A1564" s="161"/>
      <c r="B1564" s="161"/>
      <c r="E1564" s="382"/>
    </row>
    <row r="1565" spans="1:5" s="170" customFormat="1">
      <c r="A1565" s="161"/>
      <c r="B1565" s="161"/>
      <c r="E1565" s="382"/>
    </row>
    <row r="1566" spans="1:5" s="170" customFormat="1">
      <c r="A1566" s="161"/>
      <c r="B1566" s="161"/>
      <c r="E1566" s="382"/>
    </row>
    <row r="1567" spans="1:5" s="170" customFormat="1">
      <c r="A1567" s="161"/>
      <c r="B1567" s="161"/>
      <c r="E1567" s="382"/>
    </row>
    <row r="1568" spans="1:5" s="170" customFormat="1">
      <c r="A1568" s="161"/>
      <c r="B1568" s="161"/>
      <c r="E1568" s="382"/>
    </row>
    <row r="1569" spans="1:5" s="170" customFormat="1">
      <c r="A1569" s="161"/>
      <c r="B1569" s="161"/>
      <c r="E1569" s="382"/>
    </row>
    <row r="1570" spans="1:5" s="170" customFormat="1">
      <c r="A1570" s="161"/>
      <c r="B1570" s="161"/>
      <c r="E1570" s="382"/>
    </row>
    <row r="1571" spans="1:5" s="170" customFormat="1">
      <c r="A1571" s="161"/>
      <c r="B1571" s="161"/>
      <c r="E1571" s="382"/>
    </row>
    <row r="1572" spans="1:5" s="170" customFormat="1">
      <c r="A1572" s="161"/>
      <c r="B1572" s="161"/>
      <c r="E1572" s="382"/>
    </row>
    <row r="1573" spans="1:5" s="170" customFormat="1">
      <c r="A1573" s="161"/>
      <c r="B1573" s="161"/>
      <c r="E1573" s="382"/>
    </row>
    <row r="1574" spans="1:5" s="170" customFormat="1">
      <c r="A1574" s="161"/>
      <c r="B1574" s="161"/>
      <c r="E1574" s="382"/>
    </row>
    <row r="1575" spans="1:5" s="170" customFormat="1">
      <c r="A1575" s="161"/>
      <c r="B1575" s="161"/>
      <c r="E1575" s="382"/>
    </row>
    <row r="1576" spans="1:5" s="170" customFormat="1">
      <c r="A1576" s="161"/>
      <c r="B1576" s="161"/>
      <c r="E1576" s="382"/>
    </row>
    <row r="1577" spans="1:5" s="170" customFormat="1">
      <c r="A1577" s="161"/>
      <c r="B1577" s="161"/>
      <c r="E1577" s="382"/>
    </row>
    <row r="1578" spans="1:5" s="170" customFormat="1">
      <c r="A1578" s="161"/>
      <c r="B1578" s="161"/>
      <c r="E1578" s="382"/>
    </row>
    <row r="1579" spans="1:5" s="170" customFormat="1">
      <c r="A1579" s="161"/>
      <c r="B1579" s="161"/>
      <c r="E1579" s="382"/>
    </row>
    <row r="1580" spans="1:5" s="170" customFormat="1">
      <c r="A1580" s="161"/>
      <c r="B1580" s="161"/>
      <c r="E1580" s="382"/>
    </row>
    <row r="1581" spans="1:5" s="170" customFormat="1">
      <c r="A1581" s="161"/>
      <c r="B1581" s="161"/>
      <c r="E1581" s="382"/>
    </row>
    <row r="1582" spans="1:5" s="170" customFormat="1">
      <c r="A1582" s="161"/>
      <c r="B1582" s="161"/>
      <c r="E1582" s="382"/>
    </row>
    <row r="1583" spans="1:5" s="170" customFormat="1">
      <c r="A1583" s="161"/>
      <c r="B1583" s="161"/>
      <c r="E1583" s="382"/>
    </row>
    <row r="1584" spans="1:5" s="170" customFormat="1">
      <c r="A1584" s="161"/>
      <c r="B1584" s="161"/>
      <c r="E1584" s="382"/>
    </row>
    <row r="1585" spans="1:5" s="170" customFormat="1">
      <c r="A1585" s="161"/>
      <c r="B1585" s="161"/>
      <c r="E1585" s="382"/>
    </row>
    <row r="1586" spans="1:5" s="170" customFormat="1">
      <c r="A1586" s="161"/>
      <c r="B1586" s="161"/>
      <c r="E1586" s="382"/>
    </row>
    <row r="1587" spans="1:5" s="170" customFormat="1">
      <c r="A1587" s="161"/>
      <c r="B1587" s="161"/>
      <c r="E1587" s="382"/>
    </row>
    <row r="1588" spans="1:5" s="170" customFormat="1">
      <c r="A1588" s="161"/>
      <c r="B1588" s="161"/>
      <c r="E1588" s="382"/>
    </row>
    <row r="1589" spans="1:5" s="170" customFormat="1">
      <c r="A1589" s="161"/>
      <c r="B1589" s="161"/>
      <c r="E1589" s="382"/>
    </row>
    <row r="1590" spans="1:5" s="170" customFormat="1">
      <c r="A1590" s="161"/>
      <c r="B1590" s="161"/>
      <c r="E1590" s="382"/>
    </row>
    <row r="1591" spans="1:5" s="170" customFormat="1">
      <c r="A1591" s="161"/>
      <c r="B1591" s="161"/>
      <c r="E1591" s="382"/>
    </row>
    <row r="1592" spans="1:5" s="170" customFormat="1">
      <c r="A1592" s="161"/>
      <c r="B1592" s="161"/>
      <c r="E1592" s="382"/>
    </row>
    <row r="1593" spans="1:5" s="170" customFormat="1">
      <c r="A1593" s="161"/>
      <c r="B1593" s="161"/>
      <c r="E1593" s="382"/>
    </row>
    <row r="1594" spans="1:5" s="170" customFormat="1">
      <c r="A1594" s="161"/>
      <c r="B1594" s="161"/>
      <c r="E1594" s="382"/>
    </row>
    <row r="1595" spans="1:5" s="170" customFormat="1">
      <c r="A1595" s="161"/>
      <c r="B1595" s="161"/>
      <c r="E1595" s="382"/>
    </row>
    <row r="1596" spans="1:5" s="170" customFormat="1">
      <c r="A1596" s="161"/>
      <c r="B1596" s="161"/>
      <c r="E1596" s="382"/>
    </row>
    <row r="1597" spans="1:5" s="170" customFormat="1">
      <c r="A1597" s="161"/>
      <c r="B1597" s="161"/>
      <c r="E1597" s="382"/>
    </row>
    <row r="1598" spans="1:5" s="170" customFormat="1">
      <c r="A1598" s="161"/>
      <c r="B1598" s="161"/>
      <c r="E1598" s="382"/>
    </row>
    <row r="1599" spans="1:5" s="170" customFormat="1">
      <c r="A1599" s="161"/>
      <c r="B1599" s="161"/>
      <c r="E1599" s="382"/>
    </row>
    <row r="1600" spans="1:5" s="170" customFormat="1">
      <c r="A1600" s="161"/>
      <c r="B1600" s="161"/>
      <c r="E1600" s="382"/>
    </row>
    <row r="1601" spans="1:5" s="170" customFormat="1">
      <c r="A1601" s="161"/>
      <c r="B1601" s="161"/>
      <c r="E1601" s="382"/>
    </row>
    <row r="1602" spans="1:5" s="170" customFormat="1">
      <c r="A1602" s="161"/>
      <c r="B1602" s="161"/>
      <c r="E1602" s="382"/>
    </row>
    <row r="1603" spans="1:5" s="170" customFormat="1">
      <c r="A1603" s="161"/>
      <c r="B1603" s="161"/>
      <c r="E1603" s="382"/>
    </row>
    <row r="1604" spans="1:5" s="170" customFormat="1">
      <c r="A1604" s="161"/>
      <c r="B1604" s="161"/>
      <c r="E1604" s="382"/>
    </row>
    <row r="1605" spans="1:5" s="170" customFormat="1">
      <c r="A1605" s="161"/>
      <c r="B1605" s="161"/>
      <c r="E1605" s="382"/>
    </row>
    <row r="1606" spans="1:5" s="170" customFormat="1">
      <c r="A1606" s="161"/>
      <c r="B1606" s="161"/>
      <c r="E1606" s="382"/>
    </row>
    <row r="1607" spans="1:5" s="170" customFormat="1">
      <c r="A1607" s="161"/>
      <c r="B1607" s="161"/>
      <c r="E1607" s="382"/>
    </row>
    <row r="1608" spans="1:5" s="170" customFormat="1">
      <c r="A1608" s="161"/>
      <c r="B1608" s="161"/>
      <c r="E1608" s="382"/>
    </row>
    <row r="1609" spans="1:5" s="170" customFormat="1">
      <c r="A1609" s="161"/>
      <c r="B1609" s="161"/>
      <c r="E1609" s="382"/>
    </row>
    <row r="1610" spans="1:5" s="170" customFormat="1">
      <c r="A1610" s="161"/>
      <c r="B1610" s="161"/>
      <c r="E1610" s="382"/>
    </row>
    <row r="1611" spans="1:5" s="170" customFormat="1">
      <c r="A1611" s="161"/>
      <c r="B1611" s="161"/>
      <c r="E1611" s="382"/>
    </row>
    <row r="1612" spans="1:5" s="170" customFormat="1">
      <c r="A1612" s="161"/>
      <c r="B1612" s="161"/>
      <c r="E1612" s="382"/>
    </row>
    <row r="1613" spans="1:5" s="170" customFormat="1">
      <c r="A1613" s="161"/>
      <c r="B1613" s="161"/>
      <c r="E1613" s="382"/>
    </row>
    <row r="1614" spans="1:5" s="170" customFormat="1">
      <c r="A1614" s="161"/>
      <c r="B1614" s="161"/>
      <c r="E1614" s="382"/>
    </row>
    <row r="1615" spans="1:5" s="170" customFormat="1">
      <c r="A1615" s="161"/>
      <c r="B1615" s="161"/>
      <c r="E1615" s="382"/>
    </row>
    <row r="1616" spans="1:5" s="170" customFormat="1">
      <c r="A1616" s="161"/>
      <c r="B1616" s="161"/>
      <c r="E1616" s="382"/>
    </row>
    <row r="1617" spans="1:5" s="170" customFormat="1">
      <c r="A1617" s="161"/>
      <c r="B1617" s="161"/>
      <c r="E1617" s="382"/>
    </row>
    <row r="1618" spans="1:5" s="170" customFormat="1">
      <c r="A1618" s="161"/>
      <c r="B1618" s="161"/>
      <c r="E1618" s="382"/>
    </row>
    <row r="1619" spans="1:5" s="170" customFormat="1">
      <c r="A1619" s="161"/>
      <c r="B1619" s="161"/>
      <c r="E1619" s="382"/>
    </row>
    <row r="1620" spans="1:5" s="170" customFormat="1">
      <c r="A1620" s="161"/>
      <c r="B1620" s="161"/>
      <c r="E1620" s="382"/>
    </row>
    <row r="1621" spans="1:5" s="170" customFormat="1">
      <c r="A1621" s="161"/>
      <c r="B1621" s="161"/>
      <c r="E1621" s="382"/>
    </row>
    <row r="1622" spans="1:5" s="170" customFormat="1">
      <c r="A1622" s="161"/>
      <c r="B1622" s="161"/>
      <c r="E1622" s="382"/>
    </row>
    <row r="1623" spans="1:5" s="170" customFormat="1">
      <c r="A1623" s="161"/>
      <c r="B1623" s="161"/>
      <c r="E1623" s="382"/>
    </row>
    <row r="1624" spans="1:5" s="170" customFormat="1">
      <c r="A1624" s="161"/>
      <c r="B1624" s="161"/>
      <c r="E1624" s="382"/>
    </row>
    <row r="1625" spans="1:5" s="170" customFormat="1">
      <c r="A1625" s="161"/>
      <c r="B1625" s="161"/>
      <c r="E1625" s="382"/>
    </row>
    <row r="1626" spans="1:5" s="170" customFormat="1">
      <c r="A1626" s="161"/>
      <c r="B1626" s="161"/>
      <c r="E1626" s="382"/>
    </row>
    <row r="1627" spans="1:5" s="170" customFormat="1">
      <c r="A1627" s="161"/>
      <c r="B1627" s="161"/>
      <c r="E1627" s="382"/>
    </row>
    <row r="1628" spans="1:5" s="170" customFormat="1">
      <c r="A1628" s="161"/>
      <c r="B1628" s="161"/>
      <c r="E1628" s="382"/>
    </row>
    <row r="1629" spans="1:5" s="170" customFormat="1">
      <c r="A1629" s="161"/>
      <c r="B1629" s="161"/>
      <c r="E1629" s="382"/>
    </row>
    <row r="1630" spans="1:5" s="170" customFormat="1">
      <c r="A1630" s="161"/>
      <c r="B1630" s="161"/>
      <c r="E1630" s="382"/>
    </row>
    <row r="1631" spans="1:5" s="170" customFormat="1">
      <c r="A1631" s="161"/>
      <c r="B1631" s="161"/>
      <c r="E1631" s="382"/>
    </row>
    <row r="1632" spans="1:5" s="170" customFormat="1">
      <c r="A1632" s="161"/>
      <c r="B1632" s="161"/>
      <c r="E1632" s="382"/>
    </row>
    <row r="1633" spans="1:5" s="170" customFormat="1">
      <c r="A1633" s="161"/>
      <c r="B1633" s="161"/>
      <c r="E1633" s="382"/>
    </row>
    <row r="1634" spans="1:5" s="170" customFormat="1">
      <c r="A1634" s="161"/>
      <c r="B1634" s="161"/>
      <c r="E1634" s="382"/>
    </row>
    <row r="1635" spans="1:5" s="170" customFormat="1">
      <c r="A1635" s="161"/>
      <c r="B1635" s="161"/>
      <c r="E1635" s="382"/>
    </row>
    <row r="1636" spans="1:5" s="170" customFormat="1">
      <c r="A1636" s="161"/>
      <c r="B1636" s="161"/>
      <c r="E1636" s="382"/>
    </row>
    <row r="1637" spans="1:5" s="170" customFormat="1">
      <c r="A1637" s="161"/>
      <c r="B1637" s="161"/>
      <c r="E1637" s="382"/>
    </row>
    <row r="1638" spans="1:5" s="170" customFormat="1">
      <c r="A1638" s="161"/>
      <c r="B1638" s="161"/>
      <c r="E1638" s="382"/>
    </row>
    <row r="1639" spans="1:5" s="170" customFormat="1">
      <c r="A1639" s="161"/>
      <c r="B1639" s="161"/>
      <c r="E1639" s="382"/>
    </row>
    <row r="1640" spans="1:5" s="170" customFormat="1">
      <c r="A1640" s="161"/>
      <c r="B1640" s="161"/>
      <c r="E1640" s="382"/>
    </row>
    <row r="1641" spans="1:5" s="170" customFormat="1">
      <c r="A1641" s="161"/>
      <c r="B1641" s="161"/>
      <c r="E1641" s="382"/>
    </row>
    <row r="1642" spans="1:5" s="170" customFormat="1">
      <c r="A1642" s="161"/>
      <c r="B1642" s="161"/>
      <c r="E1642" s="382"/>
    </row>
    <row r="1643" spans="1:5" s="170" customFormat="1">
      <c r="A1643" s="161"/>
      <c r="B1643" s="161"/>
      <c r="E1643" s="382"/>
    </row>
    <row r="1644" spans="1:5" s="170" customFormat="1">
      <c r="A1644" s="161"/>
      <c r="B1644" s="161"/>
      <c r="E1644" s="382"/>
    </row>
    <row r="1645" spans="1:5" s="170" customFormat="1">
      <c r="A1645" s="161"/>
      <c r="B1645" s="161"/>
      <c r="E1645" s="382"/>
    </row>
    <row r="1646" spans="1:5" s="170" customFormat="1">
      <c r="A1646" s="161"/>
      <c r="B1646" s="161"/>
      <c r="E1646" s="382"/>
    </row>
    <row r="1647" spans="1:5" s="170" customFormat="1">
      <c r="A1647" s="161"/>
      <c r="B1647" s="161"/>
      <c r="E1647" s="382"/>
    </row>
    <row r="1648" spans="1:5" s="170" customFormat="1">
      <c r="A1648" s="161"/>
      <c r="B1648" s="161"/>
      <c r="E1648" s="382"/>
    </row>
    <row r="1649" spans="1:5" s="170" customFormat="1">
      <c r="A1649" s="161"/>
      <c r="B1649" s="161"/>
      <c r="E1649" s="382"/>
    </row>
    <row r="1650" spans="1:5" s="170" customFormat="1">
      <c r="A1650" s="161"/>
      <c r="B1650" s="161"/>
      <c r="E1650" s="382"/>
    </row>
    <row r="1651" spans="1:5" s="170" customFormat="1">
      <c r="A1651" s="161"/>
      <c r="B1651" s="161"/>
      <c r="E1651" s="382"/>
    </row>
    <row r="1652" spans="1:5" s="170" customFormat="1">
      <c r="A1652" s="161"/>
      <c r="B1652" s="161"/>
      <c r="E1652" s="382"/>
    </row>
    <row r="1653" spans="1:5" s="170" customFormat="1">
      <c r="A1653" s="161"/>
      <c r="B1653" s="161"/>
      <c r="E1653" s="382"/>
    </row>
    <row r="1654" spans="1:5" s="170" customFormat="1">
      <c r="A1654" s="161"/>
      <c r="B1654" s="161"/>
      <c r="E1654" s="382"/>
    </row>
    <row r="1655" spans="1:5" s="170" customFormat="1">
      <c r="A1655" s="161"/>
      <c r="B1655" s="161"/>
      <c r="E1655" s="382"/>
    </row>
    <row r="1656" spans="1:5" s="170" customFormat="1">
      <c r="A1656" s="161"/>
      <c r="B1656" s="161"/>
      <c r="E1656" s="382"/>
    </row>
    <row r="1657" spans="1:5" s="170" customFormat="1">
      <c r="A1657" s="161"/>
      <c r="B1657" s="161"/>
      <c r="E1657" s="382"/>
    </row>
    <row r="1658" spans="1:5" s="170" customFormat="1">
      <c r="A1658" s="161"/>
      <c r="B1658" s="161"/>
      <c r="E1658" s="382"/>
    </row>
    <row r="1659" spans="1:5" s="170" customFormat="1">
      <c r="A1659" s="161"/>
      <c r="B1659" s="161"/>
      <c r="E1659" s="382"/>
    </row>
    <row r="1660" spans="1:5" s="170" customFormat="1">
      <c r="A1660" s="161"/>
      <c r="B1660" s="161"/>
      <c r="E1660" s="382"/>
    </row>
    <row r="1661" spans="1:5" s="170" customFormat="1">
      <c r="A1661" s="161"/>
      <c r="B1661" s="161"/>
      <c r="E1661" s="382"/>
    </row>
    <row r="1662" spans="1:5" s="170" customFormat="1">
      <c r="A1662" s="161"/>
      <c r="B1662" s="161"/>
      <c r="E1662" s="382"/>
    </row>
    <row r="1663" spans="1:5" s="170" customFormat="1">
      <c r="A1663" s="161"/>
      <c r="B1663" s="161"/>
      <c r="E1663" s="382"/>
    </row>
    <row r="1664" spans="1:5" s="170" customFormat="1">
      <c r="A1664" s="161"/>
      <c r="B1664" s="161"/>
      <c r="E1664" s="382"/>
    </row>
    <row r="1665" spans="1:5" s="170" customFormat="1">
      <c r="A1665" s="161"/>
      <c r="B1665" s="161"/>
      <c r="E1665" s="382"/>
    </row>
    <row r="1666" spans="1:5" s="170" customFormat="1">
      <c r="A1666" s="161"/>
      <c r="B1666" s="161"/>
      <c r="E1666" s="382"/>
    </row>
    <row r="1667" spans="1:5" s="170" customFormat="1">
      <c r="A1667" s="161"/>
      <c r="B1667" s="161"/>
      <c r="E1667" s="382"/>
    </row>
    <row r="1668" spans="1:5" s="170" customFormat="1">
      <c r="A1668" s="161"/>
      <c r="B1668" s="161"/>
      <c r="E1668" s="382"/>
    </row>
    <row r="1669" spans="1:5" s="170" customFormat="1">
      <c r="A1669" s="161"/>
      <c r="B1669" s="161"/>
      <c r="E1669" s="382"/>
    </row>
    <row r="1670" spans="1:5" s="170" customFormat="1">
      <c r="A1670" s="161"/>
      <c r="B1670" s="161"/>
      <c r="E1670" s="382"/>
    </row>
    <row r="1671" spans="1:5" s="170" customFormat="1">
      <c r="A1671" s="161"/>
      <c r="B1671" s="161"/>
      <c r="E1671" s="382"/>
    </row>
    <row r="1672" spans="1:5" s="170" customFormat="1">
      <c r="A1672" s="161"/>
      <c r="B1672" s="161"/>
      <c r="E1672" s="382"/>
    </row>
    <row r="1673" spans="1:5" s="170" customFormat="1">
      <c r="A1673" s="161"/>
      <c r="B1673" s="161"/>
      <c r="E1673" s="382"/>
    </row>
    <row r="1674" spans="1:5" s="170" customFormat="1">
      <c r="A1674" s="161"/>
      <c r="B1674" s="161"/>
      <c r="E1674" s="382"/>
    </row>
    <row r="1675" spans="1:5" s="170" customFormat="1">
      <c r="A1675" s="161"/>
      <c r="B1675" s="161"/>
      <c r="E1675" s="382"/>
    </row>
    <row r="1676" spans="1:5" s="170" customFormat="1">
      <c r="A1676" s="161"/>
      <c r="B1676" s="161"/>
      <c r="E1676" s="382"/>
    </row>
    <row r="1677" spans="1:5" s="170" customFormat="1">
      <c r="A1677" s="161"/>
      <c r="B1677" s="161"/>
      <c r="E1677" s="382"/>
    </row>
    <row r="1678" spans="1:5" s="170" customFormat="1">
      <c r="A1678" s="161"/>
      <c r="B1678" s="161"/>
      <c r="E1678" s="382"/>
    </row>
    <row r="1679" spans="1:5" s="170" customFormat="1">
      <c r="A1679" s="161"/>
      <c r="B1679" s="161"/>
      <c r="E1679" s="382"/>
    </row>
    <row r="1680" spans="1:5" s="170" customFormat="1">
      <c r="A1680" s="161"/>
      <c r="B1680" s="161"/>
      <c r="E1680" s="382"/>
    </row>
    <row r="1681" spans="1:5" s="170" customFormat="1">
      <c r="A1681" s="161"/>
      <c r="B1681" s="161"/>
      <c r="E1681" s="382"/>
    </row>
    <row r="1682" spans="1:5" s="170" customFormat="1">
      <c r="A1682" s="161"/>
      <c r="B1682" s="161"/>
      <c r="E1682" s="382"/>
    </row>
    <row r="1683" spans="1:5" s="170" customFormat="1">
      <c r="A1683" s="161"/>
      <c r="B1683" s="161"/>
      <c r="E1683" s="382"/>
    </row>
    <row r="1684" spans="1:5" s="170" customFormat="1">
      <c r="A1684" s="161"/>
      <c r="B1684" s="161"/>
      <c r="E1684" s="382"/>
    </row>
    <row r="1685" spans="1:5" s="170" customFormat="1">
      <c r="A1685" s="161"/>
      <c r="B1685" s="161"/>
      <c r="E1685" s="382"/>
    </row>
    <row r="1686" spans="1:5" s="170" customFormat="1">
      <c r="A1686" s="161"/>
      <c r="B1686" s="161"/>
      <c r="E1686" s="382"/>
    </row>
    <row r="1687" spans="1:5" s="170" customFormat="1">
      <c r="A1687" s="161"/>
      <c r="B1687" s="161"/>
      <c r="E1687" s="382"/>
    </row>
    <row r="1688" spans="1:5" s="170" customFormat="1">
      <c r="A1688" s="161"/>
      <c r="B1688" s="161"/>
      <c r="E1688" s="382"/>
    </row>
    <row r="1689" spans="1:5" s="170" customFormat="1">
      <c r="A1689" s="161"/>
      <c r="B1689" s="161"/>
      <c r="E1689" s="382"/>
    </row>
    <row r="1690" spans="1:5" s="170" customFormat="1">
      <c r="A1690" s="161"/>
      <c r="B1690" s="161"/>
      <c r="E1690" s="382"/>
    </row>
    <row r="1691" spans="1:5" s="170" customFormat="1">
      <c r="A1691" s="161"/>
      <c r="B1691" s="161"/>
      <c r="E1691" s="382"/>
    </row>
    <row r="1692" spans="1:5" s="170" customFormat="1">
      <c r="A1692" s="161"/>
      <c r="B1692" s="161"/>
      <c r="E1692" s="382"/>
    </row>
    <row r="1693" spans="1:5" s="170" customFormat="1">
      <c r="A1693" s="161"/>
      <c r="B1693" s="161"/>
      <c r="E1693" s="382"/>
    </row>
    <row r="1694" spans="1:5" s="170" customFormat="1">
      <c r="A1694" s="161"/>
      <c r="B1694" s="161"/>
      <c r="E1694" s="382"/>
    </row>
    <row r="1695" spans="1:5" s="170" customFormat="1">
      <c r="A1695" s="161"/>
      <c r="B1695" s="161"/>
      <c r="E1695" s="382"/>
    </row>
    <row r="1696" spans="1:5" s="170" customFormat="1">
      <c r="A1696" s="161"/>
      <c r="B1696" s="161"/>
      <c r="E1696" s="382"/>
    </row>
    <row r="1697" spans="1:5" s="170" customFormat="1">
      <c r="A1697" s="161"/>
      <c r="B1697" s="161"/>
      <c r="E1697" s="382"/>
    </row>
    <row r="1698" spans="1:5" s="170" customFormat="1">
      <c r="A1698" s="161"/>
      <c r="B1698" s="161"/>
      <c r="E1698" s="382"/>
    </row>
    <row r="1699" spans="1:5" s="170" customFormat="1">
      <c r="A1699" s="161"/>
      <c r="B1699" s="161"/>
      <c r="E1699" s="382"/>
    </row>
    <row r="1700" spans="1:5" s="170" customFormat="1">
      <c r="A1700" s="161"/>
      <c r="B1700" s="161"/>
      <c r="E1700" s="382"/>
    </row>
    <row r="1701" spans="1:5" s="170" customFormat="1">
      <c r="A1701" s="161"/>
      <c r="B1701" s="161"/>
      <c r="E1701" s="382"/>
    </row>
    <row r="1702" spans="1:5" s="170" customFormat="1">
      <c r="A1702" s="161"/>
      <c r="B1702" s="161"/>
      <c r="E1702" s="382"/>
    </row>
    <row r="1703" spans="1:5" s="170" customFormat="1">
      <c r="A1703" s="161"/>
      <c r="B1703" s="161"/>
      <c r="E1703" s="382"/>
    </row>
    <row r="1704" spans="1:5" s="170" customFormat="1">
      <c r="A1704" s="161"/>
      <c r="B1704" s="161"/>
      <c r="E1704" s="382"/>
    </row>
    <row r="1705" spans="1:5" s="170" customFormat="1">
      <c r="A1705" s="161"/>
      <c r="B1705" s="161"/>
      <c r="E1705" s="382"/>
    </row>
    <row r="1706" spans="1:5" s="170" customFormat="1">
      <c r="A1706" s="161"/>
      <c r="B1706" s="161"/>
      <c r="E1706" s="382"/>
    </row>
    <row r="1707" spans="1:5" s="170" customFormat="1">
      <c r="A1707" s="161"/>
      <c r="B1707" s="161"/>
      <c r="E1707" s="382"/>
    </row>
    <row r="1708" spans="1:5" s="170" customFormat="1">
      <c r="A1708" s="161"/>
      <c r="B1708" s="161"/>
      <c r="E1708" s="382"/>
    </row>
    <row r="1709" spans="1:5" s="170" customFormat="1">
      <c r="A1709" s="161"/>
      <c r="B1709" s="161"/>
      <c r="E1709" s="382"/>
    </row>
    <row r="1710" spans="1:5" s="170" customFormat="1">
      <c r="A1710" s="161"/>
      <c r="B1710" s="161"/>
      <c r="E1710" s="382"/>
    </row>
    <row r="1711" spans="1:5" s="170" customFormat="1">
      <c r="A1711" s="161"/>
      <c r="B1711" s="161"/>
      <c r="E1711" s="382"/>
    </row>
    <row r="1712" spans="1:5" s="170" customFormat="1">
      <c r="A1712" s="161"/>
      <c r="B1712" s="161"/>
      <c r="E1712" s="382"/>
    </row>
    <row r="1713" spans="1:5" s="170" customFormat="1">
      <c r="A1713" s="161"/>
      <c r="B1713" s="161"/>
      <c r="E1713" s="382"/>
    </row>
    <row r="1714" spans="1:5" s="170" customFormat="1">
      <c r="A1714" s="161"/>
      <c r="B1714" s="161"/>
      <c r="E1714" s="382"/>
    </row>
    <row r="1715" spans="1:5" s="170" customFormat="1">
      <c r="A1715" s="161"/>
      <c r="B1715" s="161"/>
      <c r="E1715" s="382"/>
    </row>
    <row r="1716" spans="1:5" s="170" customFormat="1">
      <c r="A1716" s="161"/>
      <c r="B1716" s="161"/>
      <c r="E1716" s="382"/>
    </row>
    <row r="1717" spans="1:5" s="170" customFormat="1">
      <c r="A1717" s="161"/>
      <c r="B1717" s="161"/>
      <c r="E1717" s="382"/>
    </row>
    <row r="1718" spans="1:5" s="170" customFormat="1">
      <c r="A1718" s="161"/>
      <c r="B1718" s="161"/>
      <c r="E1718" s="382"/>
    </row>
    <row r="1719" spans="1:5" s="170" customFormat="1">
      <c r="A1719" s="161"/>
      <c r="B1719" s="161"/>
      <c r="E1719" s="382"/>
    </row>
    <row r="1720" spans="1:5" s="170" customFormat="1">
      <c r="A1720" s="161"/>
      <c r="B1720" s="161"/>
      <c r="E1720" s="382"/>
    </row>
    <row r="1721" spans="1:5" s="170" customFormat="1">
      <c r="A1721" s="161"/>
      <c r="B1721" s="161"/>
      <c r="E1721" s="382"/>
    </row>
    <row r="1722" spans="1:5" s="170" customFormat="1">
      <c r="A1722" s="161"/>
      <c r="B1722" s="161"/>
      <c r="E1722" s="382"/>
    </row>
    <row r="1723" spans="1:5" s="170" customFormat="1">
      <c r="A1723" s="161"/>
      <c r="B1723" s="161"/>
      <c r="E1723" s="382"/>
    </row>
    <row r="1724" spans="1:5" s="170" customFormat="1">
      <c r="A1724" s="161"/>
      <c r="B1724" s="161"/>
      <c r="E1724" s="382"/>
    </row>
    <row r="1725" spans="1:5" s="170" customFormat="1">
      <c r="A1725" s="161"/>
      <c r="B1725" s="161"/>
      <c r="E1725" s="382"/>
    </row>
    <row r="1726" spans="1:5" s="170" customFormat="1">
      <c r="A1726" s="161"/>
      <c r="B1726" s="161"/>
      <c r="E1726" s="382"/>
    </row>
    <row r="1727" spans="1:5" s="170" customFormat="1">
      <c r="A1727" s="161"/>
      <c r="B1727" s="161"/>
      <c r="E1727" s="382"/>
    </row>
    <row r="1728" spans="1:5" s="170" customFormat="1">
      <c r="A1728" s="161"/>
      <c r="B1728" s="161"/>
      <c r="E1728" s="382"/>
    </row>
    <row r="1729" spans="1:5" s="170" customFormat="1">
      <c r="A1729" s="161"/>
      <c r="B1729" s="161"/>
      <c r="E1729" s="382"/>
    </row>
    <row r="1730" spans="1:5" s="170" customFormat="1">
      <c r="A1730" s="161"/>
      <c r="B1730" s="161"/>
      <c r="E1730" s="382"/>
    </row>
    <row r="1731" spans="1:5" s="170" customFormat="1">
      <c r="A1731" s="161"/>
      <c r="B1731" s="161"/>
      <c r="E1731" s="382"/>
    </row>
    <row r="1732" spans="1:5" s="170" customFormat="1">
      <c r="A1732" s="161"/>
      <c r="B1732" s="161"/>
      <c r="E1732" s="382"/>
    </row>
    <row r="1733" spans="1:5" s="170" customFormat="1">
      <c r="A1733" s="161"/>
      <c r="B1733" s="161"/>
      <c r="E1733" s="382"/>
    </row>
    <row r="1734" spans="1:5" s="170" customFormat="1">
      <c r="A1734" s="161"/>
      <c r="B1734" s="161"/>
      <c r="E1734" s="382"/>
    </row>
    <row r="1735" spans="1:5" s="170" customFormat="1">
      <c r="A1735" s="161"/>
      <c r="B1735" s="161"/>
      <c r="E1735" s="382"/>
    </row>
    <row r="1736" spans="1:5" s="170" customFormat="1">
      <c r="A1736" s="161"/>
      <c r="B1736" s="161"/>
      <c r="E1736" s="382"/>
    </row>
    <row r="1737" spans="1:5" s="170" customFormat="1">
      <c r="A1737" s="161"/>
      <c r="B1737" s="161"/>
      <c r="E1737" s="382"/>
    </row>
    <row r="1738" spans="1:5" s="170" customFormat="1">
      <c r="A1738" s="161"/>
      <c r="B1738" s="161"/>
      <c r="E1738" s="382"/>
    </row>
    <row r="1739" spans="1:5" s="170" customFormat="1">
      <c r="A1739" s="161"/>
      <c r="B1739" s="161"/>
      <c r="E1739" s="382"/>
    </row>
    <row r="1740" spans="1:5" s="170" customFormat="1">
      <c r="A1740" s="161"/>
      <c r="B1740" s="161"/>
      <c r="E1740" s="382"/>
    </row>
    <row r="1741" spans="1:5" s="170" customFormat="1">
      <c r="A1741" s="161"/>
      <c r="B1741" s="161"/>
      <c r="E1741" s="382"/>
    </row>
    <row r="1742" spans="1:5" s="170" customFormat="1">
      <c r="A1742" s="161"/>
      <c r="B1742" s="161"/>
      <c r="E1742" s="382"/>
    </row>
    <row r="1743" spans="1:5" s="170" customFormat="1">
      <c r="A1743" s="161"/>
      <c r="B1743" s="161"/>
      <c r="E1743" s="382"/>
    </row>
    <row r="1744" spans="1:5" s="170" customFormat="1">
      <c r="A1744" s="161"/>
      <c r="B1744" s="161"/>
      <c r="E1744" s="382"/>
    </row>
    <row r="1745" spans="1:5" s="170" customFormat="1">
      <c r="A1745" s="161"/>
      <c r="B1745" s="161"/>
      <c r="E1745" s="382"/>
    </row>
    <row r="1746" spans="1:5" s="170" customFormat="1">
      <c r="A1746" s="161"/>
      <c r="B1746" s="161"/>
      <c r="E1746" s="382"/>
    </row>
    <row r="1747" spans="1:5" s="170" customFormat="1">
      <c r="A1747" s="161"/>
      <c r="B1747" s="161"/>
      <c r="E1747" s="382"/>
    </row>
    <row r="1748" spans="1:5" s="170" customFormat="1">
      <c r="A1748" s="161"/>
      <c r="B1748" s="161"/>
      <c r="E1748" s="382"/>
    </row>
    <row r="1749" spans="1:5" s="170" customFormat="1">
      <c r="A1749" s="161"/>
      <c r="B1749" s="161"/>
      <c r="E1749" s="382"/>
    </row>
    <row r="1750" spans="1:5" s="170" customFormat="1">
      <c r="A1750" s="161"/>
      <c r="B1750" s="161"/>
      <c r="E1750" s="382"/>
    </row>
    <row r="1751" spans="1:5" s="170" customFormat="1">
      <c r="A1751" s="161"/>
      <c r="B1751" s="161"/>
      <c r="E1751" s="382"/>
    </row>
    <row r="1752" spans="1:5" s="170" customFormat="1">
      <c r="A1752" s="161"/>
      <c r="B1752" s="161"/>
      <c r="E1752" s="382"/>
    </row>
    <row r="1753" spans="1:5" s="170" customFormat="1">
      <c r="A1753" s="161"/>
      <c r="B1753" s="161"/>
      <c r="E1753" s="382"/>
    </row>
    <row r="1754" spans="1:5" s="170" customFormat="1">
      <c r="A1754" s="161"/>
      <c r="B1754" s="161"/>
      <c r="E1754" s="382"/>
    </row>
    <row r="1755" spans="1:5" s="170" customFormat="1">
      <c r="A1755" s="161"/>
      <c r="B1755" s="161"/>
      <c r="E1755" s="382"/>
    </row>
    <row r="1756" spans="1:5" s="170" customFormat="1">
      <c r="A1756" s="161"/>
      <c r="B1756" s="161"/>
      <c r="E1756" s="382"/>
    </row>
    <row r="1757" spans="1:5" s="170" customFormat="1">
      <c r="A1757" s="161"/>
      <c r="B1757" s="161"/>
      <c r="E1757" s="382"/>
    </row>
    <row r="1758" spans="1:5" s="170" customFormat="1">
      <c r="A1758" s="161"/>
      <c r="B1758" s="161"/>
      <c r="E1758" s="382"/>
    </row>
    <row r="1759" spans="1:5" s="170" customFormat="1">
      <c r="A1759" s="161"/>
      <c r="B1759" s="161"/>
      <c r="E1759" s="382"/>
    </row>
    <row r="1760" spans="1:5" s="170" customFormat="1">
      <c r="A1760" s="161"/>
      <c r="B1760" s="161"/>
      <c r="E1760" s="382"/>
    </row>
    <row r="1761" spans="1:5" s="170" customFormat="1">
      <c r="A1761" s="161"/>
      <c r="B1761" s="161"/>
      <c r="E1761" s="382"/>
    </row>
    <row r="1762" spans="1:5" s="170" customFormat="1">
      <c r="A1762" s="161"/>
      <c r="B1762" s="161"/>
      <c r="E1762" s="382"/>
    </row>
    <row r="1763" spans="1:5" s="170" customFormat="1">
      <c r="A1763" s="161"/>
      <c r="B1763" s="161"/>
      <c r="E1763" s="382"/>
    </row>
    <row r="1764" spans="1:5" s="170" customFormat="1">
      <c r="A1764" s="161"/>
      <c r="B1764" s="161"/>
      <c r="E1764" s="382"/>
    </row>
    <row r="1765" spans="1:5" s="170" customFormat="1">
      <c r="A1765" s="161"/>
      <c r="B1765" s="161"/>
      <c r="E1765" s="382"/>
    </row>
    <row r="1766" spans="1:5" s="170" customFormat="1">
      <c r="A1766" s="161"/>
      <c r="B1766" s="161"/>
      <c r="E1766" s="382"/>
    </row>
    <row r="1767" spans="1:5" s="170" customFormat="1">
      <c r="A1767" s="161"/>
      <c r="B1767" s="161"/>
      <c r="E1767" s="382"/>
    </row>
    <row r="1768" spans="1:5" s="170" customFormat="1">
      <c r="A1768" s="161"/>
      <c r="B1768" s="161"/>
      <c r="E1768" s="382"/>
    </row>
    <row r="1769" spans="1:5" s="170" customFormat="1">
      <c r="A1769" s="161"/>
      <c r="B1769" s="161"/>
      <c r="E1769" s="382"/>
    </row>
    <row r="1770" spans="1:5" s="170" customFormat="1">
      <c r="A1770" s="161"/>
      <c r="B1770" s="161"/>
      <c r="E1770" s="382"/>
    </row>
    <row r="1771" spans="1:5" s="170" customFormat="1">
      <c r="A1771" s="161"/>
      <c r="B1771" s="161"/>
      <c r="E1771" s="382"/>
    </row>
    <row r="1772" spans="1:5" s="170" customFormat="1">
      <c r="A1772" s="161"/>
      <c r="B1772" s="161"/>
      <c r="E1772" s="382"/>
    </row>
    <row r="1773" spans="1:5" s="170" customFormat="1">
      <c r="A1773" s="161"/>
      <c r="B1773" s="161"/>
      <c r="E1773" s="382"/>
    </row>
    <row r="1774" spans="1:5" s="170" customFormat="1">
      <c r="A1774" s="161"/>
      <c r="B1774" s="161"/>
      <c r="E1774" s="382"/>
    </row>
    <row r="1775" spans="1:5" s="170" customFormat="1">
      <c r="A1775" s="161"/>
      <c r="B1775" s="161"/>
      <c r="E1775" s="382"/>
    </row>
    <row r="1776" spans="1:5" s="170" customFormat="1">
      <c r="A1776" s="161"/>
      <c r="B1776" s="161"/>
      <c r="E1776" s="382"/>
    </row>
    <row r="1777" spans="1:5" s="170" customFormat="1">
      <c r="A1777" s="161"/>
      <c r="B1777" s="161"/>
      <c r="E1777" s="382"/>
    </row>
    <row r="1778" spans="1:5" s="170" customFormat="1">
      <c r="A1778" s="161"/>
      <c r="B1778" s="161"/>
      <c r="E1778" s="382"/>
    </row>
    <row r="1779" spans="1:5" s="170" customFormat="1">
      <c r="A1779" s="161"/>
      <c r="B1779" s="161"/>
      <c r="E1779" s="382"/>
    </row>
    <row r="1780" spans="1:5" s="170" customFormat="1">
      <c r="A1780" s="161"/>
      <c r="B1780" s="161"/>
      <c r="E1780" s="382"/>
    </row>
    <row r="1781" spans="1:5" s="170" customFormat="1">
      <c r="A1781" s="161"/>
      <c r="B1781" s="161"/>
      <c r="E1781" s="382"/>
    </row>
    <row r="1782" spans="1:5" s="170" customFormat="1">
      <c r="A1782" s="161"/>
      <c r="B1782" s="161"/>
      <c r="E1782" s="382"/>
    </row>
    <row r="1783" spans="1:5" s="170" customFormat="1">
      <c r="A1783" s="161"/>
      <c r="B1783" s="161"/>
      <c r="E1783" s="382"/>
    </row>
    <row r="1784" spans="1:5" s="170" customFormat="1">
      <c r="A1784" s="161"/>
      <c r="B1784" s="161"/>
      <c r="E1784" s="382"/>
    </row>
    <row r="1785" spans="1:5" s="170" customFormat="1">
      <c r="A1785" s="161"/>
      <c r="B1785" s="161"/>
      <c r="E1785" s="382"/>
    </row>
    <row r="1786" spans="1:5" s="170" customFormat="1">
      <c r="A1786" s="161"/>
      <c r="B1786" s="161"/>
      <c r="E1786" s="382"/>
    </row>
    <row r="1787" spans="1:5" s="170" customFormat="1">
      <c r="A1787" s="161"/>
      <c r="B1787" s="161"/>
      <c r="E1787" s="382"/>
    </row>
    <row r="1788" spans="1:5" s="170" customFormat="1">
      <c r="A1788" s="161"/>
      <c r="B1788" s="161"/>
      <c r="E1788" s="382"/>
    </row>
    <row r="1789" spans="1:5" s="170" customFormat="1">
      <c r="A1789" s="161"/>
      <c r="B1789" s="161"/>
      <c r="E1789" s="382"/>
    </row>
    <row r="1790" spans="1:5" s="170" customFormat="1">
      <c r="A1790" s="161"/>
      <c r="B1790" s="161"/>
      <c r="E1790" s="382"/>
    </row>
    <row r="1791" spans="1:5" s="170" customFormat="1">
      <c r="A1791" s="161"/>
      <c r="B1791" s="161"/>
      <c r="E1791" s="382"/>
    </row>
    <row r="1792" spans="1:5" s="170" customFormat="1">
      <c r="A1792" s="161"/>
      <c r="B1792" s="161"/>
      <c r="E1792" s="382"/>
    </row>
    <row r="1793" spans="1:5" s="170" customFormat="1">
      <c r="A1793" s="161"/>
      <c r="B1793" s="161"/>
      <c r="E1793" s="382"/>
    </row>
    <row r="1794" spans="1:5" s="170" customFormat="1">
      <c r="A1794" s="161"/>
      <c r="B1794" s="161"/>
      <c r="E1794" s="382"/>
    </row>
    <row r="1795" spans="1:5" s="170" customFormat="1">
      <c r="A1795" s="161"/>
      <c r="B1795" s="161"/>
      <c r="E1795" s="382"/>
    </row>
    <row r="1796" spans="1:5" s="170" customFormat="1">
      <c r="A1796" s="161"/>
      <c r="B1796" s="161"/>
      <c r="E1796" s="382"/>
    </row>
    <row r="1797" spans="1:5" s="170" customFormat="1">
      <c r="A1797" s="161"/>
      <c r="B1797" s="161"/>
      <c r="E1797" s="382"/>
    </row>
    <row r="1798" spans="1:5" s="170" customFormat="1">
      <c r="A1798" s="161"/>
      <c r="B1798" s="161"/>
      <c r="E1798" s="382"/>
    </row>
    <row r="1799" spans="1:5" s="170" customFormat="1">
      <c r="A1799" s="161"/>
      <c r="B1799" s="161"/>
      <c r="E1799" s="382"/>
    </row>
    <row r="1800" spans="1:5" s="170" customFormat="1">
      <c r="A1800" s="161"/>
      <c r="B1800" s="161"/>
      <c r="E1800" s="382"/>
    </row>
    <row r="1801" spans="1:5" s="170" customFormat="1">
      <c r="A1801" s="161"/>
      <c r="B1801" s="161"/>
      <c r="E1801" s="382"/>
    </row>
    <row r="1802" spans="1:5" s="170" customFormat="1">
      <c r="A1802" s="161"/>
      <c r="B1802" s="161"/>
      <c r="E1802" s="382"/>
    </row>
    <row r="1803" spans="1:5" s="170" customFormat="1">
      <c r="A1803" s="161"/>
      <c r="B1803" s="161"/>
      <c r="E1803" s="382"/>
    </row>
    <row r="1804" spans="1:5" s="170" customFormat="1">
      <c r="A1804" s="161"/>
      <c r="B1804" s="161"/>
      <c r="E1804" s="382"/>
    </row>
    <row r="1805" spans="1:5" s="170" customFormat="1">
      <c r="A1805" s="161"/>
      <c r="B1805" s="161"/>
      <c r="E1805" s="382"/>
    </row>
    <row r="1806" spans="1:5" s="170" customFormat="1">
      <c r="A1806" s="161"/>
      <c r="B1806" s="161"/>
      <c r="E1806" s="382"/>
    </row>
    <row r="1807" spans="1:5" s="170" customFormat="1">
      <c r="A1807" s="161"/>
      <c r="B1807" s="161"/>
      <c r="E1807" s="382"/>
    </row>
    <row r="1808" spans="1:5" s="170" customFormat="1">
      <c r="A1808" s="161"/>
      <c r="B1808" s="161"/>
      <c r="E1808" s="382"/>
    </row>
    <row r="1809" spans="1:5" s="170" customFormat="1">
      <c r="A1809" s="161"/>
      <c r="B1809" s="161"/>
      <c r="E1809" s="382"/>
    </row>
    <row r="1810" spans="1:5" s="170" customFormat="1">
      <c r="A1810" s="161"/>
      <c r="B1810" s="161"/>
      <c r="E1810" s="382"/>
    </row>
    <row r="1811" spans="1:5" s="170" customFormat="1">
      <c r="A1811" s="161"/>
      <c r="B1811" s="161"/>
      <c r="E1811" s="382"/>
    </row>
    <row r="1812" spans="1:5" s="170" customFormat="1">
      <c r="A1812" s="161"/>
      <c r="B1812" s="161"/>
      <c r="E1812" s="382"/>
    </row>
    <row r="1813" spans="1:5" s="170" customFormat="1">
      <c r="A1813" s="161"/>
      <c r="B1813" s="161"/>
      <c r="E1813" s="382"/>
    </row>
    <row r="1814" spans="1:5" s="170" customFormat="1">
      <c r="A1814" s="161"/>
      <c r="B1814" s="161"/>
      <c r="E1814" s="382"/>
    </row>
    <row r="1815" spans="1:5" s="170" customFormat="1">
      <c r="A1815" s="161"/>
      <c r="B1815" s="161"/>
      <c r="E1815" s="382"/>
    </row>
    <row r="1816" spans="1:5" s="170" customFormat="1">
      <c r="A1816" s="161"/>
      <c r="B1816" s="161"/>
      <c r="E1816" s="382"/>
    </row>
    <row r="1817" spans="1:5" s="170" customFormat="1">
      <c r="A1817" s="161"/>
      <c r="B1817" s="161"/>
      <c r="E1817" s="382"/>
    </row>
    <row r="1818" spans="1:5" s="170" customFormat="1">
      <c r="A1818" s="161"/>
      <c r="B1818" s="161"/>
      <c r="E1818" s="382"/>
    </row>
    <row r="1819" spans="1:5" s="170" customFormat="1">
      <c r="A1819" s="161"/>
      <c r="B1819" s="161"/>
      <c r="E1819" s="382"/>
    </row>
    <row r="1820" spans="1:5" s="170" customFormat="1">
      <c r="A1820" s="161"/>
      <c r="B1820" s="161"/>
      <c r="E1820" s="382"/>
    </row>
    <row r="1821" spans="1:5" s="170" customFormat="1">
      <c r="A1821" s="161"/>
      <c r="B1821" s="161"/>
      <c r="E1821" s="382"/>
    </row>
    <row r="1822" spans="1:5" s="170" customFormat="1">
      <c r="A1822" s="161"/>
      <c r="B1822" s="161"/>
      <c r="E1822" s="382"/>
    </row>
    <row r="1823" spans="1:5" s="170" customFormat="1">
      <c r="A1823" s="161"/>
      <c r="B1823" s="161"/>
      <c r="E1823" s="382"/>
    </row>
    <row r="1824" spans="1:5" s="170" customFormat="1">
      <c r="A1824" s="161"/>
      <c r="B1824" s="161"/>
      <c r="E1824" s="382"/>
    </row>
    <row r="1825" spans="1:5" s="170" customFormat="1">
      <c r="A1825" s="161"/>
      <c r="B1825" s="161"/>
      <c r="E1825" s="382"/>
    </row>
    <row r="1826" spans="1:5" s="170" customFormat="1">
      <c r="A1826" s="161"/>
      <c r="B1826" s="161"/>
      <c r="E1826" s="382"/>
    </row>
    <row r="1827" spans="1:5" s="170" customFormat="1">
      <c r="A1827" s="161"/>
      <c r="B1827" s="161"/>
      <c r="E1827" s="382"/>
    </row>
    <row r="1828" spans="1:5" s="170" customFormat="1">
      <c r="A1828" s="161"/>
      <c r="B1828" s="161"/>
      <c r="E1828" s="382"/>
    </row>
    <row r="1829" spans="1:5" s="170" customFormat="1">
      <c r="A1829" s="161"/>
      <c r="B1829" s="161"/>
      <c r="E1829" s="382"/>
    </row>
    <row r="1830" spans="1:5" s="170" customFormat="1">
      <c r="A1830" s="161"/>
      <c r="B1830" s="161"/>
      <c r="E1830" s="382"/>
    </row>
    <row r="1831" spans="1:5" s="170" customFormat="1">
      <c r="A1831" s="161"/>
      <c r="B1831" s="161"/>
      <c r="E1831" s="382"/>
    </row>
    <row r="1832" spans="1:5" s="170" customFormat="1">
      <c r="A1832" s="161"/>
      <c r="B1832" s="161"/>
      <c r="E1832" s="382"/>
    </row>
    <row r="1833" spans="1:5" s="170" customFormat="1">
      <c r="A1833" s="161"/>
      <c r="B1833" s="161"/>
      <c r="E1833" s="382"/>
    </row>
    <row r="1834" spans="1:5" s="170" customFormat="1">
      <c r="A1834" s="161"/>
      <c r="B1834" s="161"/>
      <c r="E1834" s="382"/>
    </row>
    <row r="1835" spans="1:5" s="170" customFormat="1">
      <c r="A1835" s="161"/>
      <c r="B1835" s="161"/>
      <c r="E1835" s="382"/>
    </row>
    <row r="1836" spans="1:5" s="170" customFormat="1">
      <c r="A1836" s="161"/>
      <c r="B1836" s="161"/>
      <c r="E1836" s="382"/>
    </row>
    <row r="1837" spans="1:5" s="170" customFormat="1">
      <c r="A1837" s="161"/>
      <c r="B1837" s="161"/>
      <c r="E1837" s="382"/>
    </row>
    <row r="1838" spans="1:5" s="170" customFormat="1">
      <c r="A1838" s="161"/>
      <c r="B1838" s="161"/>
      <c r="E1838" s="382"/>
    </row>
    <row r="1839" spans="1:5" s="170" customFormat="1">
      <c r="A1839" s="161"/>
      <c r="B1839" s="161"/>
      <c r="E1839" s="382"/>
    </row>
    <row r="1840" spans="1:5" s="170" customFormat="1">
      <c r="A1840" s="161"/>
      <c r="B1840" s="161"/>
      <c r="E1840" s="382"/>
    </row>
    <row r="1841" spans="1:5" s="170" customFormat="1">
      <c r="A1841" s="161"/>
      <c r="B1841" s="161"/>
      <c r="E1841" s="382"/>
    </row>
    <row r="1842" spans="1:5" s="170" customFormat="1">
      <c r="A1842" s="161"/>
      <c r="B1842" s="161"/>
      <c r="E1842" s="382"/>
    </row>
    <row r="1843" spans="1:5" s="170" customFormat="1">
      <c r="A1843" s="161"/>
      <c r="B1843" s="161"/>
      <c r="E1843" s="382"/>
    </row>
    <row r="1844" spans="1:5" s="170" customFormat="1">
      <c r="A1844" s="161"/>
      <c r="B1844" s="161"/>
      <c r="E1844" s="382"/>
    </row>
    <row r="1845" spans="1:5" s="170" customFormat="1">
      <c r="A1845" s="161"/>
      <c r="B1845" s="161"/>
      <c r="E1845" s="382"/>
    </row>
    <row r="1846" spans="1:5" s="170" customFormat="1">
      <c r="A1846" s="161"/>
      <c r="B1846" s="161"/>
      <c r="E1846" s="382"/>
    </row>
    <row r="1847" spans="1:5" s="170" customFormat="1">
      <c r="A1847" s="161"/>
      <c r="B1847" s="161"/>
      <c r="E1847" s="382"/>
    </row>
    <row r="1848" spans="1:5" s="170" customFormat="1">
      <c r="A1848" s="161"/>
      <c r="B1848" s="161"/>
      <c r="E1848" s="382"/>
    </row>
    <row r="1849" spans="1:5" s="170" customFormat="1">
      <c r="A1849" s="161"/>
      <c r="B1849" s="161"/>
      <c r="E1849" s="382"/>
    </row>
    <row r="1850" spans="1:5" s="170" customFormat="1">
      <c r="A1850" s="161"/>
      <c r="B1850" s="161"/>
      <c r="E1850" s="382"/>
    </row>
    <row r="1851" spans="1:5" s="170" customFormat="1">
      <c r="A1851" s="161"/>
      <c r="B1851" s="161"/>
      <c r="E1851" s="382"/>
    </row>
    <row r="1852" spans="1:5" s="170" customFormat="1">
      <c r="A1852" s="161"/>
      <c r="B1852" s="161"/>
      <c r="E1852" s="382"/>
    </row>
    <row r="1853" spans="1:5" s="170" customFormat="1">
      <c r="A1853" s="161"/>
      <c r="B1853" s="161"/>
      <c r="E1853" s="382"/>
    </row>
    <row r="1854" spans="1:5" s="170" customFormat="1">
      <c r="A1854" s="161"/>
      <c r="B1854" s="161"/>
      <c r="E1854" s="382"/>
    </row>
    <row r="1855" spans="1:5" s="170" customFormat="1">
      <c r="A1855" s="161"/>
      <c r="B1855" s="161"/>
      <c r="E1855" s="382"/>
    </row>
    <row r="1856" spans="1:5" s="170" customFormat="1">
      <c r="A1856" s="161"/>
      <c r="B1856" s="161"/>
      <c r="E1856" s="382"/>
    </row>
    <row r="1857" spans="1:5" s="170" customFormat="1">
      <c r="A1857" s="161"/>
      <c r="B1857" s="161"/>
      <c r="E1857" s="382"/>
    </row>
    <row r="1858" spans="1:5" s="170" customFormat="1">
      <c r="A1858" s="161"/>
      <c r="B1858" s="161"/>
      <c r="E1858" s="382"/>
    </row>
    <row r="1859" spans="1:5" s="170" customFormat="1">
      <c r="A1859" s="161"/>
      <c r="B1859" s="161"/>
      <c r="E1859" s="382"/>
    </row>
    <row r="1860" spans="1:5" s="170" customFormat="1">
      <c r="A1860" s="161"/>
      <c r="B1860" s="161"/>
      <c r="E1860" s="382"/>
    </row>
    <row r="1861" spans="1:5" s="170" customFormat="1">
      <c r="A1861" s="161"/>
      <c r="B1861" s="161"/>
      <c r="E1861" s="382"/>
    </row>
    <row r="1862" spans="1:5" s="170" customFormat="1">
      <c r="A1862" s="161"/>
      <c r="B1862" s="161"/>
      <c r="E1862" s="382"/>
    </row>
    <row r="1863" spans="1:5" s="170" customFormat="1">
      <c r="A1863" s="161"/>
      <c r="B1863" s="161"/>
      <c r="E1863" s="382"/>
    </row>
    <row r="1864" spans="1:5" s="170" customFormat="1">
      <c r="A1864" s="161"/>
      <c r="B1864" s="161"/>
      <c r="E1864" s="382"/>
    </row>
    <row r="1865" spans="1:5" s="170" customFormat="1">
      <c r="A1865" s="161"/>
      <c r="B1865" s="161"/>
      <c r="E1865" s="382"/>
    </row>
    <row r="1866" spans="1:5" s="170" customFormat="1">
      <c r="A1866" s="161"/>
      <c r="B1866" s="161"/>
      <c r="E1866" s="382"/>
    </row>
    <row r="1867" spans="1:5" s="170" customFormat="1">
      <c r="A1867" s="161"/>
      <c r="B1867" s="161"/>
      <c r="E1867" s="382"/>
    </row>
    <row r="1868" spans="1:5" s="170" customFormat="1">
      <c r="A1868" s="161"/>
      <c r="B1868" s="161"/>
      <c r="E1868" s="382"/>
    </row>
    <row r="1869" spans="1:5" s="170" customFormat="1">
      <c r="A1869" s="161"/>
      <c r="B1869" s="161"/>
      <c r="E1869" s="382"/>
    </row>
    <row r="1870" spans="1:5" s="170" customFormat="1">
      <c r="A1870" s="161"/>
      <c r="B1870" s="161"/>
      <c r="E1870" s="382"/>
    </row>
    <row r="1871" spans="1:5" s="170" customFormat="1">
      <c r="A1871" s="161"/>
      <c r="B1871" s="161"/>
      <c r="E1871" s="382"/>
    </row>
    <row r="1872" spans="1:5" s="170" customFormat="1">
      <c r="A1872" s="161"/>
      <c r="B1872" s="161"/>
      <c r="E1872" s="382"/>
    </row>
    <row r="1873" spans="1:5" s="170" customFormat="1">
      <c r="A1873" s="161"/>
      <c r="B1873" s="161"/>
      <c r="E1873" s="382"/>
    </row>
    <row r="1874" spans="1:5" s="170" customFormat="1">
      <c r="A1874" s="161"/>
      <c r="B1874" s="161"/>
      <c r="E1874" s="382"/>
    </row>
    <row r="1875" spans="1:5" s="170" customFormat="1">
      <c r="A1875" s="161"/>
      <c r="B1875" s="161"/>
      <c r="E1875" s="382"/>
    </row>
    <row r="1876" spans="1:5" s="170" customFormat="1">
      <c r="A1876" s="161"/>
      <c r="B1876" s="161"/>
      <c r="E1876" s="382"/>
    </row>
    <row r="1877" spans="1:5" s="170" customFormat="1">
      <c r="A1877" s="161"/>
      <c r="B1877" s="161"/>
      <c r="E1877" s="382"/>
    </row>
    <row r="1878" spans="1:5" s="170" customFormat="1">
      <c r="A1878" s="161"/>
      <c r="B1878" s="161"/>
      <c r="E1878" s="382"/>
    </row>
    <row r="1879" spans="1:5" s="170" customFormat="1">
      <c r="A1879" s="161"/>
      <c r="B1879" s="161"/>
      <c r="E1879" s="382"/>
    </row>
    <row r="1880" spans="1:5" s="170" customFormat="1">
      <c r="A1880" s="161"/>
      <c r="B1880" s="161"/>
      <c r="E1880" s="382"/>
    </row>
    <row r="1881" spans="1:5" s="170" customFormat="1">
      <c r="A1881" s="161"/>
      <c r="B1881" s="161"/>
      <c r="E1881" s="382"/>
    </row>
    <row r="1882" spans="1:5" s="170" customFormat="1">
      <c r="A1882" s="161"/>
      <c r="B1882" s="161"/>
      <c r="E1882" s="382"/>
    </row>
    <row r="1883" spans="1:5" s="170" customFormat="1">
      <c r="A1883" s="161"/>
      <c r="B1883" s="161"/>
      <c r="E1883" s="382"/>
    </row>
    <row r="1884" spans="1:5" s="170" customFormat="1">
      <c r="A1884" s="161"/>
      <c r="B1884" s="161"/>
      <c r="E1884" s="382"/>
    </row>
    <row r="1885" spans="1:5" s="170" customFormat="1">
      <c r="A1885" s="161"/>
      <c r="B1885" s="161"/>
      <c r="E1885" s="382"/>
    </row>
    <row r="1886" spans="1:5" s="170" customFormat="1">
      <c r="A1886" s="161"/>
      <c r="B1886" s="161"/>
      <c r="E1886" s="382"/>
    </row>
    <row r="1887" spans="1:5" s="170" customFormat="1">
      <c r="A1887" s="161"/>
      <c r="B1887" s="161"/>
      <c r="E1887" s="382"/>
    </row>
    <row r="1888" spans="1:5" s="170" customFormat="1">
      <c r="A1888" s="161"/>
      <c r="B1888" s="161"/>
      <c r="E1888" s="382"/>
    </row>
    <row r="1889" spans="1:5" s="170" customFormat="1">
      <c r="A1889" s="161"/>
      <c r="B1889" s="161"/>
      <c r="E1889" s="382"/>
    </row>
    <row r="1890" spans="1:5" s="170" customFormat="1">
      <c r="A1890" s="161"/>
      <c r="B1890" s="161"/>
      <c r="E1890" s="382"/>
    </row>
    <row r="1891" spans="1:5" s="170" customFormat="1">
      <c r="A1891" s="161"/>
      <c r="B1891" s="161"/>
      <c r="E1891" s="382"/>
    </row>
    <row r="1892" spans="1:5" s="170" customFormat="1">
      <c r="A1892" s="161"/>
      <c r="B1892" s="161"/>
      <c r="E1892" s="382"/>
    </row>
    <row r="1893" spans="1:5" s="170" customFormat="1">
      <c r="A1893" s="161"/>
      <c r="B1893" s="161"/>
      <c r="E1893" s="382"/>
    </row>
    <row r="1894" spans="1:5" s="170" customFormat="1">
      <c r="A1894" s="161"/>
      <c r="B1894" s="161"/>
      <c r="E1894" s="382"/>
    </row>
    <row r="1895" spans="1:5" s="170" customFormat="1">
      <c r="A1895" s="161"/>
      <c r="B1895" s="161"/>
      <c r="E1895" s="382"/>
    </row>
    <row r="1896" spans="1:5" s="170" customFormat="1">
      <c r="A1896" s="161"/>
      <c r="B1896" s="161"/>
      <c r="E1896" s="382"/>
    </row>
    <row r="1897" spans="1:5" s="170" customFormat="1">
      <c r="A1897" s="161"/>
      <c r="B1897" s="161"/>
      <c r="E1897" s="382"/>
    </row>
    <row r="1898" spans="1:5" s="170" customFormat="1">
      <c r="A1898" s="161"/>
      <c r="B1898" s="161"/>
      <c r="E1898" s="382"/>
    </row>
    <row r="1899" spans="1:5" s="170" customFormat="1">
      <c r="A1899" s="161"/>
      <c r="B1899" s="161"/>
      <c r="E1899" s="382"/>
    </row>
    <row r="1900" spans="1:5" s="170" customFormat="1">
      <c r="A1900" s="161"/>
      <c r="B1900" s="161"/>
      <c r="E1900" s="382"/>
    </row>
    <row r="1901" spans="1:5" s="170" customFormat="1">
      <c r="A1901" s="161"/>
      <c r="B1901" s="161"/>
      <c r="E1901" s="382"/>
    </row>
    <row r="1902" spans="1:5" s="170" customFormat="1">
      <c r="A1902" s="161"/>
      <c r="B1902" s="161"/>
      <c r="E1902" s="382"/>
    </row>
    <row r="1903" spans="1:5" s="170" customFormat="1">
      <c r="A1903" s="161"/>
      <c r="B1903" s="161"/>
      <c r="E1903" s="382"/>
    </row>
    <row r="1904" spans="1:5" s="170" customFormat="1">
      <c r="A1904" s="161"/>
      <c r="B1904" s="161"/>
      <c r="E1904" s="382"/>
    </row>
    <row r="1905" spans="1:5" s="170" customFormat="1">
      <c r="A1905" s="161"/>
      <c r="B1905" s="161"/>
      <c r="E1905" s="382"/>
    </row>
    <row r="1906" spans="1:5" s="170" customFormat="1">
      <c r="A1906" s="161"/>
      <c r="B1906" s="161"/>
      <c r="E1906" s="382"/>
    </row>
    <row r="1907" spans="1:5" s="170" customFormat="1">
      <c r="A1907" s="161"/>
      <c r="B1907" s="161"/>
      <c r="E1907" s="382"/>
    </row>
    <row r="1908" spans="1:5" s="170" customFormat="1">
      <c r="A1908" s="161"/>
      <c r="B1908" s="161"/>
      <c r="E1908" s="382"/>
    </row>
    <row r="1909" spans="1:5" s="170" customFormat="1">
      <c r="A1909" s="161"/>
      <c r="B1909" s="161"/>
      <c r="E1909" s="382"/>
    </row>
    <row r="1910" spans="1:5" s="170" customFormat="1">
      <c r="A1910" s="161"/>
      <c r="B1910" s="161"/>
      <c r="E1910" s="382"/>
    </row>
    <row r="1911" spans="1:5" s="170" customFormat="1">
      <c r="A1911" s="161"/>
      <c r="B1911" s="161"/>
      <c r="E1911" s="382"/>
    </row>
    <row r="1912" spans="1:5" s="170" customFormat="1">
      <c r="A1912" s="161"/>
      <c r="B1912" s="161"/>
      <c r="E1912" s="382"/>
    </row>
    <row r="1913" spans="1:5" s="170" customFormat="1">
      <c r="A1913" s="161"/>
      <c r="B1913" s="161"/>
      <c r="E1913" s="382"/>
    </row>
    <row r="1914" spans="1:5" s="170" customFormat="1">
      <c r="A1914" s="161"/>
      <c r="B1914" s="161"/>
      <c r="E1914" s="382"/>
    </row>
    <row r="1915" spans="1:5" s="170" customFormat="1">
      <c r="A1915" s="161"/>
      <c r="B1915" s="161"/>
      <c r="E1915" s="382"/>
    </row>
    <row r="1916" spans="1:5" s="170" customFormat="1">
      <c r="A1916" s="161"/>
      <c r="B1916" s="161"/>
      <c r="E1916" s="382"/>
    </row>
    <row r="1917" spans="1:5" s="170" customFormat="1">
      <c r="A1917" s="161"/>
      <c r="B1917" s="161"/>
      <c r="E1917" s="382"/>
    </row>
    <row r="1918" spans="1:5" s="170" customFormat="1">
      <c r="A1918" s="161"/>
      <c r="B1918" s="161"/>
      <c r="E1918" s="382"/>
    </row>
    <row r="1919" spans="1:5" s="170" customFormat="1">
      <c r="A1919" s="161"/>
      <c r="B1919" s="161"/>
      <c r="E1919" s="382"/>
    </row>
    <row r="1920" spans="1:5" s="170" customFormat="1">
      <c r="A1920" s="161"/>
      <c r="B1920" s="161"/>
      <c r="E1920" s="382"/>
    </row>
    <row r="1921" spans="1:5" s="170" customFormat="1">
      <c r="A1921" s="161"/>
      <c r="B1921" s="161"/>
      <c r="E1921" s="382"/>
    </row>
    <row r="1922" spans="1:5" s="170" customFormat="1">
      <c r="A1922" s="161"/>
      <c r="B1922" s="161"/>
      <c r="E1922" s="382"/>
    </row>
    <row r="1923" spans="1:5" s="170" customFormat="1">
      <c r="A1923" s="161"/>
      <c r="B1923" s="161"/>
      <c r="E1923" s="382"/>
    </row>
    <row r="1924" spans="1:5" s="170" customFormat="1">
      <c r="A1924" s="161"/>
      <c r="B1924" s="161"/>
      <c r="E1924" s="382"/>
    </row>
    <row r="1925" spans="1:5" s="170" customFormat="1">
      <c r="A1925" s="161"/>
      <c r="B1925" s="161"/>
      <c r="E1925" s="382"/>
    </row>
    <row r="1926" spans="1:5" s="170" customFormat="1">
      <c r="A1926" s="161"/>
      <c r="B1926" s="161"/>
      <c r="E1926" s="382"/>
    </row>
    <row r="1927" spans="1:5" s="170" customFormat="1">
      <c r="A1927" s="161"/>
      <c r="B1927" s="161"/>
      <c r="E1927" s="382"/>
    </row>
    <row r="1928" spans="1:5" s="170" customFormat="1">
      <c r="A1928" s="161"/>
      <c r="B1928" s="161"/>
      <c r="E1928" s="382"/>
    </row>
    <row r="1929" spans="1:5" s="170" customFormat="1">
      <c r="A1929" s="161"/>
      <c r="B1929" s="161"/>
      <c r="E1929" s="382"/>
    </row>
    <row r="1930" spans="1:5" s="170" customFormat="1">
      <c r="A1930" s="161"/>
      <c r="B1930" s="161"/>
      <c r="E1930" s="382"/>
    </row>
    <row r="1931" spans="1:5" s="170" customFormat="1">
      <c r="A1931" s="161"/>
      <c r="B1931" s="161"/>
      <c r="E1931" s="382"/>
    </row>
    <row r="1932" spans="1:5" s="170" customFormat="1">
      <c r="A1932" s="161"/>
      <c r="B1932" s="161"/>
      <c r="E1932" s="382"/>
    </row>
    <row r="1933" spans="1:5" s="170" customFormat="1">
      <c r="A1933" s="161"/>
      <c r="B1933" s="161"/>
      <c r="E1933" s="382"/>
    </row>
    <row r="1934" spans="1:5" s="170" customFormat="1">
      <c r="A1934" s="161"/>
      <c r="B1934" s="161"/>
      <c r="E1934" s="382"/>
    </row>
    <row r="1935" spans="1:5" s="170" customFormat="1">
      <c r="A1935" s="161"/>
      <c r="B1935" s="161"/>
      <c r="E1935" s="382"/>
    </row>
    <row r="1936" spans="1:5" s="170" customFormat="1">
      <c r="A1936" s="161"/>
      <c r="B1936" s="161"/>
      <c r="E1936" s="382"/>
    </row>
    <row r="1937" spans="1:5" s="170" customFormat="1">
      <c r="A1937" s="161"/>
      <c r="B1937" s="161"/>
      <c r="E1937" s="382"/>
    </row>
    <row r="1938" spans="1:5" s="170" customFormat="1">
      <c r="A1938" s="161"/>
      <c r="B1938" s="161"/>
      <c r="E1938" s="382"/>
    </row>
    <row r="1939" spans="1:5" s="170" customFormat="1">
      <c r="A1939" s="161"/>
      <c r="B1939" s="161"/>
      <c r="E1939" s="382"/>
    </row>
    <row r="1940" spans="1:5" s="170" customFormat="1">
      <c r="A1940" s="161"/>
      <c r="B1940" s="161"/>
      <c r="E1940" s="382"/>
    </row>
    <row r="1941" spans="1:5" s="170" customFormat="1">
      <c r="A1941" s="161"/>
      <c r="B1941" s="161"/>
      <c r="E1941" s="382"/>
    </row>
    <row r="1942" spans="1:5" s="170" customFormat="1">
      <c r="A1942" s="161"/>
      <c r="B1942" s="161"/>
      <c r="E1942" s="382"/>
    </row>
    <row r="1943" spans="1:5" s="170" customFormat="1">
      <c r="A1943" s="161"/>
      <c r="B1943" s="161"/>
      <c r="E1943" s="382"/>
    </row>
    <row r="1944" spans="1:5" s="170" customFormat="1">
      <c r="A1944" s="161"/>
      <c r="B1944" s="161"/>
      <c r="E1944" s="382"/>
    </row>
    <row r="1945" spans="1:5" s="170" customFormat="1">
      <c r="A1945" s="161"/>
      <c r="B1945" s="161"/>
      <c r="E1945" s="382"/>
    </row>
    <row r="1946" spans="1:5" s="170" customFormat="1">
      <c r="A1946" s="161"/>
      <c r="B1946" s="161"/>
      <c r="E1946" s="382"/>
    </row>
    <row r="1947" spans="1:5" s="170" customFormat="1">
      <c r="A1947" s="161"/>
      <c r="B1947" s="161"/>
      <c r="E1947" s="382"/>
    </row>
    <row r="1948" spans="1:5" s="170" customFormat="1">
      <c r="A1948" s="161"/>
      <c r="B1948" s="161"/>
      <c r="E1948" s="382"/>
    </row>
    <row r="1949" spans="1:5" s="170" customFormat="1">
      <c r="A1949" s="161"/>
      <c r="B1949" s="161"/>
      <c r="E1949" s="382"/>
    </row>
    <row r="1950" spans="1:5" s="170" customFormat="1">
      <c r="A1950" s="161"/>
      <c r="B1950" s="161"/>
      <c r="E1950" s="382"/>
    </row>
    <row r="1951" spans="1:5" s="170" customFormat="1">
      <c r="A1951" s="161"/>
      <c r="B1951" s="161"/>
      <c r="E1951" s="382"/>
    </row>
    <row r="1952" spans="1:5" s="170" customFormat="1">
      <c r="A1952" s="161"/>
      <c r="B1952" s="161"/>
      <c r="E1952" s="382"/>
    </row>
    <row r="1953" spans="1:5" s="170" customFormat="1">
      <c r="A1953" s="161"/>
      <c r="B1953" s="161"/>
      <c r="E1953" s="382"/>
    </row>
    <row r="1954" spans="1:5" s="170" customFormat="1">
      <c r="A1954" s="161"/>
      <c r="B1954" s="161"/>
      <c r="E1954" s="382"/>
    </row>
    <row r="1955" spans="1:5" s="170" customFormat="1">
      <c r="A1955" s="161"/>
      <c r="B1955" s="161"/>
      <c r="E1955" s="382"/>
    </row>
    <row r="1956" spans="1:5" s="170" customFormat="1">
      <c r="A1956" s="161"/>
      <c r="B1956" s="161"/>
      <c r="E1956" s="382"/>
    </row>
    <row r="1957" spans="1:5" s="170" customFormat="1">
      <c r="A1957" s="161"/>
      <c r="B1957" s="161"/>
      <c r="E1957" s="382"/>
    </row>
    <row r="1958" spans="1:5" s="170" customFormat="1">
      <c r="A1958" s="161"/>
      <c r="B1958" s="161"/>
      <c r="E1958" s="382"/>
    </row>
    <row r="1959" spans="1:5" s="170" customFormat="1">
      <c r="A1959" s="161"/>
      <c r="B1959" s="161"/>
      <c r="E1959" s="382"/>
    </row>
    <row r="1960" spans="1:5" s="170" customFormat="1">
      <c r="A1960" s="161"/>
      <c r="B1960" s="161"/>
      <c r="E1960" s="382"/>
    </row>
    <row r="1961" spans="1:5" s="170" customFormat="1">
      <c r="A1961" s="161"/>
      <c r="B1961" s="161"/>
      <c r="E1961" s="382"/>
    </row>
    <row r="1962" spans="1:5" s="170" customFormat="1">
      <c r="A1962" s="161"/>
      <c r="B1962" s="161"/>
      <c r="E1962" s="382"/>
    </row>
    <row r="1963" spans="1:5" s="170" customFormat="1">
      <c r="A1963" s="161"/>
      <c r="B1963" s="161"/>
      <c r="E1963" s="382"/>
    </row>
    <row r="1964" spans="1:5" s="170" customFormat="1">
      <c r="A1964" s="161"/>
      <c r="B1964" s="161"/>
      <c r="E1964" s="382"/>
    </row>
    <row r="1965" spans="1:5" s="170" customFormat="1">
      <c r="A1965" s="161"/>
      <c r="B1965" s="161"/>
      <c r="E1965" s="382"/>
    </row>
    <row r="1966" spans="1:5" s="170" customFormat="1">
      <c r="A1966" s="161"/>
      <c r="B1966" s="161"/>
      <c r="E1966" s="382"/>
    </row>
    <row r="1967" spans="1:5" s="170" customFormat="1">
      <c r="A1967" s="161"/>
      <c r="B1967" s="161"/>
      <c r="E1967" s="382"/>
    </row>
    <row r="1968" spans="1:5" s="170" customFormat="1">
      <c r="A1968" s="161"/>
      <c r="B1968" s="161"/>
      <c r="E1968" s="382"/>
    </row>
    <row r="1969" spans="1:5" s="170" customFormat="1">
      <c r="A1969" s="161"/>
      <c r="B1969" s="161"/>
      <c r="E1969" s="382"/>
    </row>
    <row r="1970" spans="1:5" s="170" customFormat="1">
      <c r="A1970" s="161"/>
      <c r="B1970" s="161"/>
      <c r="E1970" s="382"/>
    </row>
    <row r="1971" spans="1:5" s="170" customFormat="1">
      <c r="A1971" s="161"/>
      <c r="B1971" s="161"/>
      <c r="E1971" s="382"/>
    </row>
    <row r="1972" spans="1:5" s="170" customFormat="1">
      <c r="A1972" s="161"/>
      <c r="B1972" s="161"/>
      <c r="E1972" s="382"/>
    </row>
    <row r="1973" spans="1:5" s="170" customFormat="1">
      <c r="A1973" s="161"/>
      <c r="B1973" s="161"/>
      <c r="E1973" s="382"/>
    </row>
    <row r="1974" spans="1:5" s="170" customFormat="1">
      <c r="A1974" s="161"/>
      <c r="B1974" s="161"/>
      <c r="E1974" s="382"/>
    </row>
    <row r="1975" spans="1:5" s="170" customFormat="1">
      <c r="A1975" s="161"/>
      <c r="B1975" s="161"/>
      <c r="E1975" s="382"/>
    </row>
    <row r="1976" spans="1:5" s="170" customFormat="1">
      <c r="A1976" s="161"/>
      <c r="B1976" s="161"/>
      <c r="E1976" s="382"/>
    </row>
    <row r="1977" spans="1:5" s="170" customFormat="1">
      <c r="A1977" s="161"/>
      <c r="B1977" s="161"/>
      <c r="E1977" s="382"/>
    </row>
    <row r="1978" spans="1:5" s="170" customFormat="1">
      <c r="A1978" s="161"/>
      <c r="B1978" s="161"/>
      <c r="E1978" s="382"/>
    </row>
    <row r="1979" spans="1:5" s="170" customFormat="1">
      <c r="A1979" s="161"/>
      <c r="B1979" s="161"/>
      <c r="E1979" s="382"/>
    </row>
    <row r="1980" spans="1:5" s="170" customFormat="1">
      <c r="A1980" s="161"/>
      <c r="B1980" s="161"/>
      <c r="E1980" s="382"/>
    </row>
    <row r="1981" spans="1:5" s="170" customFormat="1">
      <c r="A1981" s="161"/>
      <c r="B1981" s="161"/>
      <c r="E1981" s="382"/>
    </row>
    <row r="1982" spans="1:5" s="170" customFormat="1">
      <c r="A1982" s="161"/>
      <c r="B1982" s="161"/>
      <c r="E1982" s="382"/>
    </row>
    <row r="1983" spans="1:5" s="170" customFormat="1">
      <c r="A1983" s="161"/>
      <c r="B1983" s="161"/>
      <c r="E1983" s="382"/>
    </row>
    <row r="1984" spans="1:5" s="170" customFormat="1">
      <c r="A1984" s="161"/>
      <c r="B1984" s="161"/>
      <c r="E1984" s="382"/>
    </row>
    <row r="1985" spans="1:5" s="170" customFormat="1">
      <c r="A1985" s="161"/>
      <c r="B1985" s="161"/>
      <c r="E1985" s="382"/>
    </row>
    <row r="1986" spans="1:5" s="170" customFormat="1">
      <c r="A1986" s="161"/>
      <c r="B1986" s="161"/>
      <c r="E1986" s="382"/>
    </row>
    <row r="1987" spans="1:5" s="170" customFormat="1">
      <c r="A1987" s="161"/>
      <c r="B1987" s="161"/>
      <c r="E1987" s="382"/>
    </row>
    <row r="1988" spans="1:5" s="170" customFormat="1">
      <c r="A1988" s="161"/>
      <c r="B1988" s="161"/>
      <c r="E1988" s="382"/>
    </row>
    <row r="1989" spans="1:5" s="170" customFormat="1">
      <c r="A1989" s="161"/>
      <c r="B1989" s="161"/>
      <c r="E1989" s="382"/>
    </row>
    <row r="1990" spans="1:5" s="170" customFormat="1">
      <c r="A1990" s="161"/>
      <c r="B1990" s="161"/>
      <c r="E1990" s="382"/>
    </row>
    <row r="1991" spans="1:5" s="170" customFormat="1">
      <c r="A1991" s="161"/>
      <c r="B1991" s="161"/>
      <c r="E1991" s="382"/>
    </row>
    <row r="1992" spans="1:5" s="170" customFormat="1">
      <c r="A1992" s="161"/>
      <c r="B1992" s="161"/>
      <c r="E1992" s="382"/>
    </row>
    <row r="1993" spans="1:5" s="170" customFormat="1">
      <c r="A1993" s="161"/>
      <c r="B1993" s="161"/>
      <c r="E1993" s="382"/>
    </row>
    <row r="1994" spans="1:5" s="170" customFormat="1">
      <c r="A1994" s="161"/>
      <c r="B1994" s="161"/>
      <c r="E1994" s="382"/>
    </row>
    <row r="1995" spans="1:5" s="170" customFormat="1">
      <c r="A1995" s="161"/>
      <c r="B1995" s="161"/>
      <c r="E1995" s="382"/>
    </row>
    <row r="1996" spans="1:5" s="170" customFormat="1">
      <c r="A1996" s="161"/>
      <c r="B1996" s="161"/>
      <c r="E1996" s="382"/>
    </row>
    <row r="1997" spans="1:5" s="170" customFormat="1">
      <c r="A1997" s="161"/>
      <c r="B1997" s="161"/>
      <c r="E1997" s="382"/>
    </row>
    <row r="1998" spans="1:5" s="170" customFormat="1">
      <c r="A1998" s="161"/>
      <c r="B1998" s="161"/>
      <c r="E1998" s="382"/>
    </row>
    <row r="1999" spans="1:5" s="170" customFormat="1">
      <c r="A1999" s="161"/>
      <c r="B1999" s="161"/>
      <c r="E1999" s="382"/>
    </row>
    <row r="2000" spans="1:5" s="170" customFormat="1">
      <c r="A2000" s="161"/>
      <c r="B2000" s="161"/>
      <c r="E2000" s="382"/>
    </row>
    <row r="2001" spans="1:5" s="170" customFormat="1">
      <c r="A2001" s="161"/>
      <c r="B2001" s="161"/>
      <c r="E2001" s="382"/>
    </row>
    <row r="2002" spans="1:5" s="170" customFormat="1">
      <c r="A2002" s="161"/>
      <c r="B2002" s="161"/>
      <c r="E2002" s="382"/>
    </row>
    <row r="2003" spans="1:5" s="170" customFormat="1">
      <c r="A2003" s="161"/>
      <c r="B2003" s="161"/>
      <c r="E2003" s="382"/>
    </row>
    <row r="2004" spans="1:5" s="170" customFormat="1">
      <c r="A2004" s="161"/>
      <c r="B2004" s="161"/>
      <c r="E2004" s="382"/>
    </row>
    <row r="2005" spans="1:5" s="170" customFormat="1">
      <c r="A2005" s="161"/>
      <c r="B2005" s="161"/>
      <c r="E2005" s="382"/>
    </row>
    <row r="2006" spans="1:5" s="170" customFormat="1">
      <c r="A2006" s="161"/>
      <c r="B2006" s="161"/>
      <c r="E2006" s="382"/>
    </row>
    <row r="2007" spans="1:5" s="170" customFormat="1">
      <c r="A2007" s="161"/>
      <c r="B2007" s="161"/>
      <c r="E2007" s="382"/>
    </row>
    <row r="2008" spans="1:5" s="170" customFormat="1">
      <c r="A2008" s="161"/>
      <c r="B2008" s="161"/>
      <c r="E2008" s="382"/>
    </row>
    <row r="2009" spans="1:5" s="170" customFormat="1">
      <c r="A2009" s="161"/>
      <c r="B2009" s="161"/>
      <c r="E2009" s="382"/>
    </row>
    <row r="2010" spans="1:5" s="170" customFormat="1">
      <c r="A2010" s="161"/>
      <c r="B2010" s="161"/>
      <c r="E2010" s="382"/>
    </row>
    <row r="2011" spans="1:5" s="170" customFormat="1">
      <c r="A2011" s="161"/>
      <c r="B2011" s="161"/>
      <c r="E2011" s="382"/>
    </row>
    <row r="2012" spans="1:5" s="170" customFormat="1">
      <c r="A2012" s="161"/>
      <c r="B2012" s="161"/>
      <c r="E2012" s="382"/>
    </row>
    <row r="2013" spans="1:5" s="170" customFormat="1">
      <c r="A2013" s="161"/>
      <c r="B2013" s="161"/>
      <c r="E2013" s="382"/>
    </row>
    <row r="2014" spans="1:5" s="170" customFormat="1">
      <c r="A2014" s="161"/>
      <c r="B2014" s="161"/>
      <c r="E2014" s="382"/>
    </row>
    <row r="2015" spans="1:5" s="170" customFormat="1">
      <c r="A2015" s="161"/>
      <c r="B2015" s="161"/>
      <c r="E2015" s="382"/>
    </row>
    <row r="2016" spans="1:5" s="170" customFormat="1">
      <c r="A2016" s="161"/>
      <c r="B2016" s="161"/>
      <c r="E2016" s="382"/>
    </row>
    <row r="2017" spans="1:5" s="170" customFormat="1">
      <c r="A2017" s="161"/>
      <c r="B2017" s="161"/>
      <c r="E2017" s="382"/>
    </row>
    <row r="2018" spans="1:5" s="170" customFormat="1">
      <c r="A2018" s="161"/>
      <c r="B2018" s="161"/>
      <c r="E2018" s="382"/>
    </row>
    <row r="2019" spans="1:5" s="170" customFormat="1">
      <c r="A2019" s="161"/>
      <c r="B2019" s="161"/>
      <c r="E2019" s="382"/>
    </row>
    <row r="2020" spans="1:5" s="170" customFormat="1">
      <c r="A2020" s="161"/>
      <c r="B2020" s="161"/>
      <c r="E2020" s="382"/>
    </row>
    <row r="2021" spans="1:5" s="170" customFormat="1">
      <c r="A2021" s="161"/>
      <c r="B2021" s="161"/>
      <c r="E2021" s="382"/>
    </row>
    <row r="2022" spans="1:5" s="170" customFormat="1">
      <c r="A2022" s="161"/>
      <c r="B2022" s="161"/>
      <c r="E2022" s="382"/>
    </row>
    <row r="2023" spans="1:5" s="170" customFormat="1">
      <c r="A2023" s="161"/>
      <c r="B2023" s="161"/>
      <c r="E2023" s="382"/>
    </row>
    <row r="2024" spans="1:5" s="170" customFormat="1">
      <c r="A2024" s="161"/>
      <c r="B2024" s="161"/>
      <c r="E2024" s="382"/>
    </row>
    <row r="2025" spans="1:5" s="170" customFormat="1">
      <c r="A2025" s="161"/>
      <c r="B2025" s="161"/>
      <c r="E2025" s="382"/>
    </row>
    <row r="2026" spans="1:5" s="170" customFormat="1">
      <c r="A2026" s="161"/>
      <c r="B2026" s="161"/>
      <c r="E2026" s="382"/>
    </row>
    <row r="2027" spans="1:5" s="170" customFormat="1">
      <c r="A2027" s="161"/>
      <c r="B2027" s="161"/>
      <c r="E2027" s="382"/>
    </row>
    <row r="2028" spans="1:5" s="170" customFormat="1">
      <c r="A2028" s="161"/>
      <c r="B2028" s="161"/>
      <c r="E2028" s="382"/>
    </row>
    <row r="2029" spans="1:5" s="170" customFormat="1">
      <c r="A2029" s="161"/>
      <c r="B2029" s="161"/>
      <c r="E2029" s="382"/>
    </row>
    <row r="2030" spans="1:5" s="170" customFormat="1">
      <c r="A2030" s="161"/>
      <c r="B2030" s="161"/>
      <c r="E2030" s="382"/>
    </row>
    <row r="2031" spans="1:5" s="170" customFormat="1">
      <c r="A2031" s="161"/>
      <c r="B2031" s="161"/>
      <c r="E2031" s="382"/>
    </row>
    <row r="2032" spans="1:5" s="170" customFormat="1">
      <c r="A2032" s="161"/>
      <c r="B2032" s="161"/>
      <c r="E2032" s="382"/>
    </row>
    <row r="2033" spans="1:5" s="170" customFormat="1">
      <c r="A2033" s="161"/>
      <c r="B2033" s="161"/>
      <c r="E2033" s="382"/>
    </row>
    <row r="2034" spans="1:5" s="170" customFormat="1">
      <c r="A2034" s="161"/>
      <c r="B2034" s="161"/>
      <c r="E2034" s="382"/>
    </row>
    <row r="2035" spans="1:5" s="170" customFormat="1">
      <c r="A2035" s="161"/>
      <c r="B2035" s="161"/>
      <c r="E2035" s="382"/>
    </row>
    <row r="2036" spans="1:5" s="170" customFormat="1">
      <c r="A2036" s="161"/>
      <c r="B2036" s="161"/>
      <c r="E2036" s="382"/>
    </row>
    <row r="2037" spans="1:5" s="170" customFormat="1">
      <c r="A2037" s="161"/>
      <c r="B2037" s="161"/>
      <c r="E2037" s="382"/>
    </row>
    <row r="2038" spans="1:5" s="170" customFormat="1">
      <c r="A2038" s="161"/>
      <c r="B2038" s="161"/>
      <c r="E2038" s="382"/>
    </row>
    <row r="2039" spans="1:5" s="170" customFormat="1">
      <c r="A2039" s="161"/>
      <c r="B2039" s="161"/>
      <c r="E2039" s="382"/>
    </row>
    <row r="2040" spans="1:5" s="170" customFormat="1">
      <c r="A2040" s="161"/>
      <c r="B2040" s="161"/>
      <c r="E2040" s="382"/>
    </row>
    <row r="2041" spans="1:5" s="170" customFormat="1">
      <c r="A2041" s="161"/>
      <c r="B2041" s="161"/>
      <c r="E2041" s="382"/>
    </row>
    <row r="2042" spans="1:5" s="170" customFormat="1">
      <c r="A2042" s="161"/>
      <c r="B2042" s="161"/>
      <c r="E2042" s="382"/>
    </row>
    <row r="2043" spans="1:5" s="170" customFormat="1">
      <c r="A2043" s="161"/>
      <c r="B2043" s="161"/>
      <c r="E2043" s="382"/>
    </row>
    <row r="2044" spans="1:5" s="170" customFormat="1">
      <c r="A2044" s="161"/>
      <c r="B2044" s="161"/>
      <c r="E2044" s="382"/>
    </row>
    <row r="2045" spans="1:5" s="170" customFormat="1">
      <c r="A2045" s="161"/>
      <c r="B2045" s="161"/>
      <c r="E2045" s="382"/>
    </row>
    <row r="2046" spans="1:5" s="170" customFormat="1">
      <c r="A2046" s="161"/>
      <c r="B2046" s="161"/>
      <c r="E2046" s="382"/>
    </row>
    <row r="2047" spans="1:5" s="170" customFormat="1">
      <c r="A2047" s="161"/>
      <c r="B2047" s="161"/>
      <c r="E2047" s="382"/>
    </row>
    <row r="2048" spans="1:5" s="170" customFormat="1">
      <c r="A2048" s="161"/>
      <c r="B2048" s="161"/>
      <c r="E2048" s="382"/>
    </row>
    <row r="2049" spans="1:5" s="170" customFormat="1">
      <c r="A2049" s="161"/>
      <c r="B2049" s="161"/>
      <c r="E2049" s="382"/>
    </row>
    <row r="2050" spans="1:5" s="170" customFormat="1">
      <c r="A2050" s="161"/>
      <c r="B2050" s="161"/>
      <c r="E2050" s="382"/>
    </row>
    <row r="2051" spans="1:5" s="170" customFormat="1">
      <c r="A2051" s="161"/>
      <c r="B2051" s="161"/>
      <c r="E2051" s="382"/>
    </row>
    <row r="2052" spans="1:5" s="170" customFormat="1">
      <c r="A2052" s="161"/>
      <c r="B2052" s="161"/>
      <c r="E2052" s="382"/>
    </row>
    <row r="2053" spans="1:5" s="170" customFormat="1">
      <c r="A2053" s="161"/>
      <c r="B2053" s="161"/>
      <c r="E2053" s="382"/>
    </row>
    <row r="2054" spans="1:5" s="170" customFormat="1">
      <c r="A2054" s="161"/>
      <c r="B2054" s="161"/>
      <c r="E2054" s="382"/>
    </row>
    <row r="2055" spans="1:5" s="170" customFormat="1">
      <c r="A2055" s="161"/>
      <c r="B2055" s="161"/>
      <c r="E2055" s="382"/>
    </row>
    <row r="2056" spans="1:5" s="170" customFormat="1">
      <c r="A2056" s="161"/>
      <c r="B2056" s="161"/>
      <c r="E2056" s="382"/>
    </row>
    <row r="2057" spans="1:5" s="170" customFormat="1">
      <c r="A2057" s="161"/>
      <c r="B2057" s="161"/>
      <c r="E2057" s="382"/>
    </row>
    <row r="2058" spans="1:5" s="170" customFormat="1">
      <c r="A2058" s="161"/>
      <c r="B2058" s="161"/>
      <c r="E2058" s="382"/>
    </row>
    <row r="2059" spans="1:5" s="170" customFormat="1">
      <c r="A2059" s="161"/>
      <c r="B2059" s="161"/>
      <c r="E2059" s="382"/>
    </row>
    <row r="2060" spans="1:5" s="170" customFormat="1">
      <c r="A2060" s="161"/>
      <c r="B2060" s="161"/>
      <c r="E2060" s="382"/>
    </row>
    <row r="2061" spans="1:5" s="170" customFormat="1">
      <c r="A2061" s="161"/>
      <c r="B2061" s="161"/>
      <c r="E2061" s="382"/>
    </row>
    <row r="2062" spans="1:5" s="170" customFormat="1">
      <c r="A2062" s="161"/>
      <c r="B2062" s="161"/>
      <c r="E2062" s="382"/>
    </row>
    <row r="2063" spans="1:5" s="170" customFormat="1">
      <c r="A2063" s="161"/>
      <c r="B2063" s="161"/>
      <c r="E2063" s="382"/>
    </row>
    <row r="2064" spans="1:5" s="170" customFormat="1">
      <c r="A2064" s="161"/>
      <c r="B2064" s="161"/>
      <c r="E2064" s="382"/>
    </row>
    <row r="2065" spans="1:5" s="170" customFormat="1">
      <c r="A2065" s="161"/>
      <c r="B2065" s="161"/>
      <c r="E2065" s="382"/>
    </row>
    <row r="2066" spans="1:5" s="170" customFormat="1">
      <c r="A2066" s="161"/>
      <c r="B2066" s="161"/>
      <c r="E2066" s="382"/>
    </row>
    <row r="2067" spans="1:5" s="170" customFormat="1">
      <c r="A2067" s="161"/>
      <c r="B2067" s="161"/>
      <c r="E2067" s="382"/>
    </row>
    <row r="2068" spans="1:5" s="170" customFormat="1">
      <c r="A2068" s="161"/>
      <c r="B2068" s="161"/>
      <c r="E2068" s="382"/>
    </row>
    <row r="2069" spans="1:5" s="170" customFormat="1">
      <c r="A2069" s="161"/>
      <c r="B2069" s="161"/>
      <c r="E2069" s="382"/>
    </row>
    <row r="2070" spans="1:5" s="170" customFormat="1">
      <c r="A2070" s="161"/>
      <c r="B2070" s="161"/>
      <c r="E2070" s="382"/>
    </row>
    <row r="2071" spans="1:5" s="170" customFormat="1">
      <c r="A2071" s="161"/>
      <c r="B2071" s="161"/>
      <c r="E2071" s="382"/>
    </row>
    <row r="2072" spans="1:5" s="170" customFormat="1">
      <c r="A2072" s="161"/>
      <c r="B2072" s="161"/>
      <c r="E2072" s="382"/>
    </row>
    <row r="2073" spans="1:5" s="170" customFormat="1">
      <c r="A2073" s="161"/>
      <c r="B2073" s="161"/>
      <c r="E2073" s="382"/>
    </row>
    <row r="2074" spans="1:5" s="170" customFormat="1">
      <c r="A2074" s="161"/>
      <c r="B2074" s="161"/>
      <c r="E2074" s="382"/>
    </row>
    <row r="2075" spans="1:5" s="170" customFormat="1">
      <c r="A2075" s="161"/>
      <c r="B2075" s="161"/>
      <c r="E2075" s="382"/>
    </row>
    <row r="2076" spans="1:5" s="170" customFormat="1">
      <c r="A2076" s="161"/>
      <c r="B2076" s="161"/>
      <c r="E2076" s="382"/>
    </row>
    <row r="2077" spans="1:5" s="170" customFormat="1">
      <c r="A2077" s="161"/>
      <c r="B2077" s="161"/>
      <c r="E2077" s="382"/>
    </row>
    <row r="2078" spans="1:5" s="170" customFormat="1">
      <c r="A2078" s="161"/>
      <c r="B2078" s="161"/>
      <c r="E2078" s="382"/>
    </row>
    <row r="2079" spans="1:5" s="170" customFormat="1">
      <c r="A2079" s="161"/>
      <c r="B2079" s="161"/>
      <c r="E2079" s="382"/>
    </row>
    <row r="2080" spans="1:5" s="170" customFormat="1">
      <c r="A2080" s="161"/>
      <c r="B2080" s="161"/>
      <c r="E2080" s="382"/>
    </row>
    <row r="2081" spans="1:5" s="170" customFormat="1">
      <c r="A2081" s="161"/>
      <c r="B2081" s="161"/>
      <c r="E2081" s="382"/>
    </row>
    <row r="2082" spans="1:5" s="170" customFormat="1">
      <c r="A2082" s="161"/>
      <c r="B2082" s="161"/>
      <c r="E2082" s="382"/>
    </row>
    <row r="2083" spans="1:5" s="170" customFormat="1">
      <c r="A2083" s="161"/>
      <c r="B2083" s="161"/>
      <c r="E2083" s="382"/>
    </row>
    <row r="2084" spans="1:5" s="170" customFormat="1">
      <c r="A2084" s="161"/>
      <c r="B2084" s="161"/>
      <c r="E2084" s="382"/>
    </row>
    <row r="2085" spans="1:5" s="170" customFormat="1">
      <c r="A2085" s="161"/>
      <c r="B2085" s="161"/>
      <c r="E2085" s="382"/>
    </row>
    <row r="2086" spans="1:5" s="170" customFormat="1">
      <c r="A2086" s="161"/>
      <c r="B2086" s="161"/>
      <c r="E2086" s="382"/>
    </row>
    <row r="2087" spans="1:5" s="170" customFormat="1">
      <c r="A2087" s="161"/>
      <c r="B2087" s="161"/>
      <c r="E2087" s="382"/>
    </row>
    <row r="2088" spans="1:5" s="170" customFormat="1">
      <c r="A2088" s="161"/>
      <c r="B2088" s="161"/>
      <c r="E2088" s="382"/>
    </row>
    <row r="2089" spans="1:5" s="170" customFormat="1">
      <c r="A2089" s="161"/>
      <c r="B2089" s="161"/>
      <c r="E2089" s="382"/>
    </row>
    <row r="2090" spans="1:5" s="170" customFormat="1">
      <c r="A2090" s="161"/>
      <c r="B2090" s="161"/>
      <c r="E2090" s="382"/>
    </row>
    <row r="2091" spans="1:5" s="170" customFormat="1">
      <c r="A2091" s="161"/>
      <c r="B2091" s="161"/>
      <c r="E2091" s="382"/>
    </row>
    <row r="2092" spans="1:5" s="170" customFormat="1">
      <c r="A2092" s="161"/>
      <c r="B2092" s="161"/>
      <c r="E2092" s="382"/>
    </row>
    <row r="2093" spans="1:5" s="170" customFormat="1">
      <c r="A2093" s="161"/>
      <c r="B2093" s="161"/>
      <c r="E2093" s="382"/>
    </row>
    <row r="2094" spans="1:5" s="170" customFormat="1">
      <c r="A2094" s="161"/>
      <c r="B2094" s="161"/>
      <c r="E2094" s="382"/>
    </row>
    <row r="2095" spans="1:5" s="170" customFormat="1">
      <c r="A2095" s="161"/>
      <c r="B2095" s="161"/>
      <c r="E2095" s="382"/>
    </row>
    <row r="2096" spans="1:5" s="170" customFormat="1">
      <c r="A2096" s="161"/>
      <c r="B2096" s="161"/>
      <c r="E2096" s="382"/>
    </row>
    <row r="2097" spans="1:5" s="170" customFormat="1">
      <c r="A2097" s="161"/>
      <c r="B2097" s="161"/>
      <c r="E2097" s="382"/>
    </row>
    <row r="2098" spans="1:5" s="170" customFormat="1">
      <c r="A2098" s="161"/>
      <c r="B2098" s="161"/>
      <c r="E2098" s="382"/>
    </row>
    <row r="2099" spans="1:5" s="170" customFormat="1">
      <c r="A2099" s="161"/>
      <c r="B2099" s="161"/>
      <c r="E2099" s="382"/>
    </row>
    <row r="2100" spans="1:5" s="170" customFormat="1">
      <c r="A2100" s="161"/>
      <c r="B2100" s="161"/>
      <c r="E2100" s="382"/>
    </row>
    <row r="2101" spans="1:5" s="170" customFormat="1">
      <c r="A2101" s="161"/>
      <c r="B2101" s="161"/>
      <c r="E2101" s="382"/>
    </row>
    <row r="2102" spans="1:5" s="170" customFormat="1">
      <c r="A2102" s="161"/>
      <c r="B2102" s="161"/>
      <c r="E2102" s="382"/>
    </row>
    <row r="2103" spans="1:5" s="170" customFormat="1">
      <c r="A2103" s="161"/>
      <c r="B2103" s="161"/>
      <c r="E2103" s="382"/>
    </row>
    <row r="2104" spans="1:5" s="170" customFormat="1">
      <c r="A2104" s="161"/>
      <c r="B2104" s="161"/>
      <c r="E2104" s="382"/>
    </row>
    <row r="2105" spans="1:5" s="170" customFormat="1">
      <c r="A2105" s="161"/>
      <c r="B2105" s="161"/>
      <c r="E2105" s="382"/>
    </row>
    <row r="2106" spans="1:5" s="170" customFormat="1">
      <c r="A2106" s="161"/>
      <c r="B2106" s="161"/>
      <c r="E2106" s="382"/>
    </row>
    <row r="2107" spans="1:5" s="170" customFormat="1">
      <c r="A2107" s="161"/>
      <c r="B2107" s="161"/>
      <c r="E2107" s="382"/>
    </row>
    <row r="2108" spans="1:5" s="170" customFormat="1">
      <c r="A2108" s="161"/>
      <c r="B2108" s="161"/>
      <c r="E2108" s="382"/>
    </row>
    <row r="2109" spans="1:5" s="170" customFormat="1">
      <c r="A2109" s="161"/>
      <c r="B2109" s="161"/>
      <c r="E2109" s="382"/>
    </row>
    <row r="2110" spans="1:5" s="170" customFormat="1">
      <c r="A2110" s="161"/>
      <c r="B2110" s="161"/>
      <c r="E2110" s="382"/>
    </row>
    <row r="2111" spans="1:5" s="170" customFormat="1">
      <c r="A2111" s="161"/>
      <c r="B2111" s="161"/>
      <c r="E2111" s="382"/>
    </row>
    <row r="2112" spans="1:5" s="170" customFormat="1">
      <c r="A2112" s="161"/>
      <c r="B2112" s="161"/>
      <c r="E2112" s="382"/>
    </row>
    <row r="2113" spans="1:5" s="170" customFormat="1">
      <c r="A2113" s="161"/>
      <c r="B2113" s="161"/>
      <c r="E2113" s="382"/>
    </row>
    <row r="2114" spans="1:5" s="170" customFormat="1">
      <c r="A2114" s="161"/>
      <c r="B2114" s="161"/>
      <c r="E2114" s="382"/>
    </row>
    <row r="2115" spans="1:5" s="170" customFormat="1">
      <c r="A2115" s="161"/>
      <c r="B2115" s="161"/>
      <c r="E2115" s="382"/>
    </row>
    <row r="2116" spans="1:5" s="170" customFormat="1">
      <c r="A2116" s="161"/>
      <c r="B2116" s="161"/>
      <c r="E2116" s="382"/>
    </row>
    <row r="2117" spans="1:5" s="170" customFormat="1">
      <c r="A2117" s="161"/>
      <c r="B2117" s="161"/>
      <c r="E2117" s="382"/>
    </row>
    <row r="2118" spans="1:5" s="170" customFormat="1">
      <c r="A2118" s="161"/>
      <c r="B2118" s="161"/>
      <c r="E2118" s="382"/>
    </row>
    <row r="2119" spans="1:5" s="170" customFormat="1">
      <c r="A2119" s="161"/>
      <c r="B2119" s="161"/>
      <c r="E2119" s="382"/>
    </row>
    <row r="2120" spans="1:5" s="170" customFormat="1">
      <c r="A2120" s="161"/>
      <c r="B2120" s="161"/>
      <c r="E2120" s="382"/>
    </row>
    <row r="2121" spans="1:5" s="170" customFormat="1">
      <c r="A2121" s="161"/>
      <c r="B2121" s="161"/>
      <c r="E2121" s="382"/>
    </row>
    <row r="2122" spans="1:5" s="170" customFormat="1">
      <c r="A2122" s="161"/>
      <c r="B2122" s="161"/>
      <c r="E2122" s="382"/>
    </row>
    <row r="2123" spans="1:5" s="170" customFormat="1">
      <c r="A2123" s="161"/>
      <c r="B2123" s="161"/>
      <c r="E2123" s="382"/>
    </row>
    <row r="2124" spans="1:5" s="170" customFormat="1">
      <c r="A2124" s="161"/>
      <c r="B2124" s="161"/>
      <c r="E2124" s="382"/>
    </row>
    <row r="2125" spans="1:5" s="170" customFormat="1">
      <c r="A2125" s="161"/>
      <c r="B2125" s="161"/>
      <c r="E2125" s="382"/>
    </row>
    <row r="2126" spans="1:5" s="170" customFormat="1">
      <c r="A2126" s="161"/>
      <c r="B2126" s="161"/>
      <c r="E2126" s="382"/>
    </row>
    <row r="2127" spans="1:5" s="170" customFormat="1">
      <c r="A2127" s="161"/>
      <c r="B2127" s="161"/>
      <c r="E2127" s="382"/>
    </row>
    <row r="2128" spans="1:5" s="170" customFormat="1">
      <c r="A2128" s="161"/>
      <c r="B2128" s="161"/>
      <c r="E2128" s="382"/>
    </row>
    <row r="2129" spans="1:5" s="170" customFormat="1">
      <c r="A2129" s="161"/>
      <c r="B2129" s="161"/>
      <c r="E2129" s="382"/>
    </row>
    <row r="2130" spans="1:5" s="170" customFormat="1">
      <c r="A2130" s="161"/>
      <c r="B2130" s="161"/>
      <c r="E2130" s="382"/>
    </row>
    <row r="2131" spans="1:5" s="170" customFormat="1">
      <c r="A2131" s="161"/>
      <c r="B2131" s="161"/>
      <c r="E2131" s="382"/>
    </row>
    <row r="2132" spans="1:5" s="170" customFormat="1">
      <c r="A2132" s="161"/>
      <c r="B2132" s="161"/>
      <c r="E2132" s="382"/>
    </row>
    <row r="2133" spans="1:5" s="170" customFormat="1">
      <c r="A2133" s="161"/>
      <c r="B2133" s="161"/>
      <c r="E2133" s="382"/>
    </row>
    <row r="2134" spans="1:5" s="170" customFormat="1">
      <c r="A2134" s="161"/>
      <c r="B2134" s="161"/>
      <c r="E2134" s="382"/>
    </row>
    <row r="2135" spans="1:5" s="170" customFormat="1">
      <c r="A2135" s="161"/>
      <c r="B2135" s="161"/>
      <c r="E2135" s="382"/>
    </row>
    <row r="2136" spans="1:5" s="170" customFormat="1">
      <c r="A2136" s="161"/>
      <c r="B2136" s="161"/>
      <c r="E2136" s="382"/>
    </row>
    <row r="2137" spans="1:5" s="170" customFormat="1">
      <c r="A2137" s="161"/>
      <c r="B2137" s="161"/>
      <c r="E2137" s="382"/>
    </row>
    <row r="2138" spans="1:5" s="170" customFormat="1">
      <c r="A2138" s="161"/>
      <c r="B2138" s="161"/>
      <c r="E2138" s="382"/>
    </row>
    <row r="2139" spans="1:5" s="170" customFormat="1">
      <c r="A2139" s="161"/>
      <c r="B2139" s="161"/>
      <c r="E2139" s="382"/>
    </row>
    <row r="2140" spans="1:5" s="170" customFormat="1">
      <c r="A2140" s="161"/>
      <c r="B2140" s="161"/>
      <c r="E2140" s="382"/>
    </row>
    <row r="2141" spans="1:5" s="170" customFormat="1">
      <c r="A2141" s="161"/>
      <c r="B2141" s="161"/>
      <c r="E2141" s="382"/>
    </row>
    <row r="2142" spans="1:5" s="170" customFormat="1">
      <c r="A2142" s="161"/>
      <c r="B2142" s="161"/>
      <c r="E2142" s="382"/>
    </row>
    <row r="2143" spans="1:5" s="170" customFormat="1">
      <c r="A2143" s="161"/>
      <c r="B2143" s="161"/>
      <c r="E2143" s="382"/>
    </row>
    <row r="2144" spans="1:5" s="170" customFormat="1">
      <c r="A2144" s="161"/>
      <c r="B2144" s="161"/>
      <c r="E2144" s="382"/>
    </row>
    <row r="2145" spans="1:5" s="170" customFormat="1">
      <c r="A2145" s="161"/>
      <c r="B2145" s="161"/>
      <c r="E2145" s="382"/>
    </row>
    <row r="2146" spans="1:5" s="170" customFormat="1">
      <c r="A2146" s="161"/>
      <c r="B2146" s="161"/>
      <c r="E2146" s="382"/>
    </row>
    <row r="2147" spans="1:5" s="170" customFormat="1">
      <c r="A2147" s="161"/>
      <c r="B2147" s="161"/>
      <c r="E2147" s="382"/>
    </row>
    <row r="2148" spans="1:5" s="170" customFormat="1">
      <c r="A2148" s="161"/>
      <c r="B2148" s="161"/>
      <c r="E2148" s="382"/>
    </row>
    <row r="2149" spans="1:5" s="170" customFormat="1">
      <c r="A2149" s="161"/>
      <c r="B2149" s="161"/>
      <c r="E2149" s="382"/>
    </row>
    <row r="2150" spans="1:5" s="170" customFormat="1">
      <c r="A2150" s="161"/>
      <c r="B2150" s="161"/>
      <c r="E2150" s="382"/>
    </row>
    <row r="2151" spans="1:5" s="170" customFormat="1">
      <c r="A2151" s="161"/>
      <c r="B2151" s="161"/>
      <c r="E2151" s="382"/>
    </row>
    <row r="2152" spans="1:5" s="170" customFormat="1">
      <c r="A2152" s="161"/>
      <c r="B2152" s="161"/>
      <c r="E2152" s="382"/>
    </row>
    <row r="2153" spans="1:5" s="170" customFormat="1">
      <c r="A2153" s="161"/>
      <c r="B2153" s="161"/>
      <c r="E2153" s="382"/>
    </row>
    <row r="2154" spans="1:5" s="170" customFormat="1">
      <c r="A2154" s="161"/>
      <c r="B2154" s="161"/>
      <c r="E2154" s="382"/>
    </row>
    <row r="2155" spans="1:5" s="170" customFormat="1">
      <c r="A2155" s="161"/>
      <c r="B2155" s="161"/>
      <c r="E2155" s="382"/>
    </row>
    <row r="2156" spans="1:5" s="170" customFormat="1">
      <c r="A2156" s="161"/>
      <c r="B2156" s="161"/>
      <c r="E2156" s="382"/>
    </row>
    <row r="2157" spans="1:5" s="170" customFormat="1">
      <c r="A2157" s="161"/>
      <c r="B2157" s="161"/>
      <c r="E2157" s="382"/>
    </row>
    <row r="2158" spans="1:5" s="170" customFormat="1">
      <c r="A2158" s="161"/>
      <c r="B2158" s="161"/>
      <c r="E2158" s="382"/>
    </row>
    <row r="2159" spans="1:5" s="170" customFormat="1">
      <c r="A2159" s="161"/>
      <c r="B2159" s="161"/>
      <c r="E2159" s="382"/>
    </row>
    <row r="2160" spans="1:5" s="170" customFormat="1">
      <c r="A2160" s="161"/>
      <c r="B2160" s="161"/>
      <c r="E2160" s="382"/>
    </row>
    <row r="2161" spans="1:5" s="170" customFormat="1">
      <c r="A2161" s="161"/>
      <c r="B2161" s="161"/>
      <c r="E2161" s="382"/>
    </row>
    <row r="2162" spans="1:5" s="170" customFormat="1">
      <c r="A2162" s="161"/>
      <c r="B2162" s="161"/>
      <c r="E2162" s="382"/>
    </row>
    <row r="2163" spans="1:5" s="170" customFormat="1">
      <c r="A2163" s="161"/>
      <c r="B2163" s="161"/>
      <c r="E2163" s="382"/>
    </row>
    <row r="2164" spans="1:5" s="170" customFormat="1">
      <c r="A2164" s="161"/>
      <c r="B2164" s="161"/>
      <c r="E2164" s="382"/>
    </row>
    <row r="2165" spans="1:5" s="170" customFormat="1">
      <c r="A2165" s="161"/>
      <c r="B2165" s="161"/>
      <c r="E2165" s="382"/>
    </row>
    <row r="2166" spans="1:5" s="170" customFormat="1">
      <c r="A2166" s="161"/>
      <c r="B2166" s="161"/>
      <c r="E2166" s="382"/>
    </row>
    <row r="2167" spans="1:5" s="170" customFormat="1">
      <c r="A2167" s="161"/>
      <c r="B2167" s="161"/>
      <c r="E2167" s="382"/>
    </row>
    <row r="2168" spans="1:5" s="170" customFormat="1">
      <c r="A2168" s="161"/>
      <c r="B2168" s="161"/>
      <c r="E2168" s="382"/>
    </row>
    <row r="2169" spans="1:5" s="170" customFormat="1">
      <c r="A2169" s="161"/>
      <c r="B2169" s="161"/>
      <c r="E2169" s="382"/>
    </row>
    <row r="2170" spans="1:5" s="170" customFormat="1">
      <c r="A2170" s="161"/>
      <c r="B2170" s="161"/>
      <c r="E2170" s="382"/>
    </row>
    <row r="2171" spans="1:5" s="170" customFormat="1">
      <c r="A2171" s="161"/>
      <c r="B2171" s="161"/>
      <c r="E2171" s="382"/>
    </row>
    <row r="2172" spans="1:5" s="170" customFormat="1">
      <c r="A2172" s="161"/>
      <c r="B2172" s="161"/>
      <c r="E2172" s="382"/>
    </row>
    <row r="2173" spans="1:5" s="170" customFormat="1">
      <c r="A2173" s="161"/>
      <c r="B2173" s="161"/>
      <c r="E2173" s="382"/>
    </row>
    <row r="2174" spans="1:5" s="170" customFormat="1">
      <c r="A2174" s="161"/>
      <c r="B2174" s="161"/>
      <c r="E2174" s="382"/>
    </row>
    <row r="2175" spans="1:5" s="170" customFormat="1">
      <c r="A2175" s="161"/>
      <c r="B2175" s="161"/>
      <c r="E2175" s="382"/>
    </row>
    <row r="2176" spans="1:5" s="170" customFormat="1">
      <c r="A2176" s="161"/>
      <c r="B2176" s="161"/>
      <c r="E2176" s="382"/>
    </row>
    <row r="2177" spans="1:5" s="170" customFormat="1">
      <c r="A2177" s="161"/>
      <c r="B2177" s="161"/>
      <c r="E2177" s="382"/>
    </row>
    <row r="2178" spans="1:5" s="170" customFormat="1">
      <c r="A2178" s="161"/>
      <c r="B2178" s="161"/>
      <c r="E2178" s="382"/>
    </row>
    <row r="2179" spans="1:5" s="170" customFormat="1">
      <c r="A2179" s="161"/>
      <c r="B2179" s="161"/>
      <c r="E2179" s="382"/>
    </row>
    <row r="2180" spans="1:5" s="170" customFormat="1">
      <c r="A2180" s="161"/>
      <c r="B2180" s="161"/>
      <c r="E2180" s="382"/>
    </row>
    <row r="2181" spans="1:5" s="170" customFormat="1">
      <c r="A2181" s="161"/>
      <c r="B2181" s="161"/>
      <c r="E2181" s="382"/>
    </row>
    <row r="2182" spans="1:5" s="170" customFormat="1">
      <c r="A2182" s="161"/>
      <c r="B2182" s="161"/>
      <c r="E2182" s="382"/>
    </row>
    <row r="2183" spans="1:5" s="170" customFormat="1">
      <c r="A2183" s="161"/>
      <c r="B2183" s="161"/>
      <c r="E2183" s="382"/>
    </row>
    <row r="2184" spans="1:5" s="170" customFormat="1">
      <c r="A2184" s="161"/>
      <c r="B2184" s="161"/>
      <c r="E2184" s="382"/>
    </row>
    <row r="2185" spans="1:5" s="170" customFormat="1">
      <c r="A2185" s="161"/>
      <c r="B2185" s="161"/>
      <c r="E2185" s="382"/>
    </row>
    <row r="2186" spans="1:5" s="170" customFormat="1">
      <c r="A2186" s="161"/>
      <c r="B2186" s="161"/>
      <c r="E2186" s="382"/>
    </row>
    <row r="2187" spans="1:5" s="170" customFormat="1">
      <c r="A2187" s="161"/>
      <c r="B2187" s="161"/>
      <c r="E2187" s="382"/>
    </row>
    <row r="2188" spans="1:5" s="170" customFormat="1">
      <c r="A2188" s="161"/>
      <c r="B2188" s="161"/>
      <c r="E2188" s="382"/>
    </row>
    <row r="2189" spans="1:5" s="170" customFormat="1">
      <c r="A2189" s="161"/>
      <c r="B2189" s="161"/>
      <c r="E2189" s="382"/>
    </row>
    <row r="2190" spans="1:5" s="170" customFormat="1">
      <c r="A2190" s="161"/>
      <c r="B2190" s="161"/>
      <c r="E2190" s="382"/>
    </row>
    <row r="2191" spans="1:5" s="170" customFormat="1">
      <c r="A2191" s="161"/>
      <c r="B2191" s="161"/>
      <c r="E2191" s="382"/>
    </row>
    <row r="2192" spans="1:5" s="170" customFormat="1">
      <c r="A2192" s="161"/>
      <c r="B2192" s="161"/>
      <c r="E2192" s="382"/>
    </row>
    <row r="2193" spans="1:5" s="170" customFormat="1">
      <c r="A2193" s="161"/>
      <c r="B2193" s="161"/>
      <c r="E2193" s="382"/>
    </row>
    <row r="2194" spans="1:5" s="170" customFormat="1">
      <c r="A2194" s="161"/>
      <c r="B2194" s="161"/>
      <c r="E2194" s="382"/>
    </row>
    <row r="2195" spans="1:5" s="170" customFormat="1">
      <c r="A2195" s="161"/>
      <c r="B2195" s="161"/>
      <c r="E2195" s="382"/>
    </row>
    <row r="2196" spans="1:5" s="170" customFormat="1">
      <c r="A2196" s="161"/>
      <c r="B2196" s="161"/>
      <c r="E2196" s="382"/>
    </row>
    <row r="2197" spans="1:5" s="170" customFormat="1">
      <c r="A2197" s="161"/>
      <c r="B2197" s="161"/>
      <c r="E2197" s="382"/>
    </row>
    <row r="2198" spans="1:5" s="170" customFormat="1">
      <c r="A2198" s="161"/>
      <c r="B2198" s="161"/>
      <c r="E2198" s="382"/>
    </row>
    <row r="2199" spans="1:5" s="170" customFormat="1">
      <c r="A2199" s="161"/>
      <c r="B2199" s="161"/>
      <c r="E2199" s="382"/>
    </row>
    <row r="2200" spans="1:5" s="170" customFormat="1">
      <c r="A2200" s="161"/>
      <c r="B2200" s="161"/>
      <c r="E2200" s="382"/>
    </row>
    <row r="2201" spans="1:5" s="170" customFormat="1">
      <c r="A2201" s="161"/>
      <c r="B2201" s="161"/>
      <c r="E2201" s="382"/>
    </row>
    <row r="2202" spans="1:5" s="170" customFormat="1">
      <c r="A2202" s="161"/>
      <c r="B2202" s="161"/>
      <c r="E2202" s="382"/>
    </row>
    <row r="2203" spans="1:5" s="170" customFormat="1">
      <c r="A2203" s="161"/>
      <c r="B2203" s="161"/>
      <c r="E2203" s="382"/>
    </row>
    <row r="2204" spans="1:5" s="170" customFormat="1">
      <c r="A2204" s="161"/>
      <c r="B2204" s="161"/>
      <c r="E2204" s="382"/>
    </row>
    <row r="2205" spans="1:5" s="170" customFormat="1">
      <c r="A2205" s="161"/>
      <c r="B2205" s="161"/>
      <c r="E2205" s="382"/>
    </row>
    <row r="2206" spans="1:5" s="170" customFormat="1">
      <c r="A2206" s="161"/>
      <c r="B2206" s="161"/>
      <c r="E2206" s="382"/>
    </row>
    <row r="2207" spans="1:5" s="170" customFormat="1">
      <c r="A2207" s="161"/>
      <c r="B2207" s="161"/>
      <c r="E2207" s="382"/>
    </row>
    <row r="2208" spans="1:5" s="170" customFormat="1">
      <c r="A2208" s="161"/>
      <c r="B2208" s="161"/>
      <c r="E2208" s="382"/>
    </row>
    <row r="2209" spans="1:5" s="170" customFormat="1">
      <c r="A2209" s="161"/>
      <c r="B2209" s="161"/>
      <c r="E2209" s="382"/>
    </row>
    <row r="2210" spans="1:5" s="170" customFormat="1">
      <c r="A2210" s="161"/>
      <c r="B2210" s="161"/>
      <c r="E2210" s="382"/>
    </row>
    <row r="2211" spans="1:5" s="170" customFormat="1">
      <c r="A2211" s="161"/>
      <c r="B2211" s="161"/>
      <c r="E2211" s="382"/>
    </row>
    <row r="2212" spans="1:5" s="170" customFormat="1">
      <c r="A2212" s="161"/>
      <c r="B2212" s="161"/>
      <c r="E2212" s="382"/>
    </row>
    <row r="2213" spans="1:5" s="170" customFormat="1">
      <c r="A2213" s="161"/>
      <c r="B2213" s="161"/>
      <c r="E2213" s="382"/>
    </row>
    <row r="2214" spans="1:5" s="170" customFormat="1">
      <c r="A2214" s="161"/>
      <c r="B2214" s="161"/>
      <c r="E2214" s="382"/>
    </row>
    <row r="2215" spans="1:5" s="170" customFormat="1">
      <c r="A2215" s="161"/>
      <c r="B2215" s="161"/>
      <c r="E2215" s="382"/>
    </row>
    <row r="2216" spans="1:5" s="170" customFormat="1">
      <c r="A2216" s="161"/>
      <c r="B2216" s="161"/>
      <c r="E2216" s="382"/>
    </row>
    <row r="2217" spans="1:5" s="170" customFormat="1">
      <c r="A2217" s="161"/>
      <c r="B2217" s="161"/>
      <c r="E2217" s="382"/>
    </row>
    <row r="2218" spans="1:5" s="170" customFormat="1">
      <c r="A2218" s="161"/>
      <c r="B2218" s="161"/>
      <c r="E2218" s="382"/>
    </row>
    <row r="2219" spans="1:5" s="170" customFormat="1">
      <c r="A2219" s="161"/>
      <c r="B2219" s="161"/>
      <c r="E2219" s="382"/>
    </row>
    <row r="2220" spans="1:5" s="170" customFormat="1">
      <c r="A2220" s="161"/>
      <c r="B2220" s="161"/>
      <c r="E2220" s="382"/>
    </row>
    <row r="2221" spans="1:5" s="170" customFormat="1">
      <c r="A2221" s="161"/>
      <c r="B2221" s="161"/>
      <c r="E2221" s="382"/>
    </row>
    <row r="2222" spans="1:5" s="170" customFormat="1">
      <c r="A2222" s="161"/>
      <c r="B2222" s="161"/>
      <c r="E2222" s="382"/>
    </row>
    <row r="2223" spans="1:5" s="170" customFormat="1">
      <c r="A2223" s="161"/>
      <c r="B2223" s="161"/>
      <c r="E2223" s="382"/>
    </row>
    <row r="2224" spans="1:5" s="170" customFormat="1">
      <c r="A2224" s="161"/>
      <c r="B2224" s="161"/>
      <c r="E2224" s="382"/>
    </row>
    <row r="2225" spans="1:5" s="170" customFormat="1">
      <c r="A2225" s="161"/>
      <c r="B2225" s="161"/>
      <c r="E2225" s="382"/>
    </row>
    <row r="2226" spans="1:5" s="170" customFormat="1">
      <c r="A2226" s="161"/>
      <c r="B2226" s="161"/>
      <c r="E2226" s="382"/>
    </row>
    <row r="2227" spans="1:5" s="170" customFormat="1">
      <c r="A2227" s="161"/>
      <c r="B2227" s="161"/>
      <c r="E2227" s="382"/>
    </row>
    <row r="2228" spans="1:5" s="170" customFormat="1">
      <c r="A2228" s="161"/>
      <c r="B2228" s="161"/>
      <c r="E2228" s="382"/>
    </row>
    <row r="2229" spans="1:5" s="170" customFormat="1">
      <c r="A2229" s="161"/>
      <c r="B2229" s="161"/>
      <c r="E2229" s="382"/>
    </row>
    <row r="2230" spans="1:5" s="170" customFormat="1">
      <c r="A2230" s="161"/>
      <c r="B2230" s="161"/>
      <c r="E2230" s="382"/>
    </row>
    <row r="2231" spans="1:5" s="170" customFormat="1">
      <c r="A2231" s="161"/>
      <c r="B2231" s="161"/>
      <c r="E2231" s="382"/>
    </row>
    <row r="2232" spans="1:5" s="170" customFormat="1">
      <c r="A2232" s="161"/>
      <c r="B2232" s="161"/>
      <c r="E2232" s="382"/>
    </row>
    <row r="2233" spans="1:5" s="170" customFormat="1">
      <c r="A2233" s="161"/>
      <c r="B2233" s="161"/>
      <c r="E2233" s="382"/>
    </row>
    <row r="2234" spans="1:5" s="170" customFormat="1">
      <c r="A2234" s="161"/>
      <c r="B2234" s="161"/>
      <c r="E2234" s="382"/>
    </row>
    <row r="2235" spans="1:5" s="170" customFormat="1">
      <c r="A2235" s="161"/>
      <c r="B2235" s="161"/>
      <c r="E2235" s="382"/>
    </row>
    <row r="2236" spans="1:5" s="170" customFormat="1">
      <c r="A2236" s="161"/>
      <c r="B2236" s="161"/>
      <c r="E2236" s="382"/>
    </row>
    <row r="2237" spans="1:5" s="170" customFormat="1">
      <c r="A2237" s="161"/>
      <c r="B2237" s="161"/>
      <c r="E2237" s="382"/>
    </row>
    <row r="2238" spans="1:5" s="170" customFormat="1">
      <c r="A2238" s="161"/>
      <c r="B2238" s="161"/>
      <c r="E2238" s="382"/>
    </row>
    <row r="2239" spans="1:5" s="170" customFormat="1">
      <c r="A2239" s="161"/>
      <c r="B2239" s="161"/>
      <c r="E2239" s="382"/>
    </row>
    <row r="2240" spans="1:5" s="170" customFormat="1">
      <c r="A2240" s="161"/>
      <c r="B2240" s="161"/>
      <c r="E2240" s="382"/>
    </row>
    <row r="2241" spans="1:5" s="170" customFormat="1">
      <c r="A2241" s="161"/>
      <c r="B2241" s="161"/>
      <c r="E2241" s="382"/>
    </row>
    <row r="2242" spans="1:5" s="170" customFormat="1">
      <c r="A2242" s="161"/>
      <c r="B2242" s="161"/>
      <c r="E2242" s="382"/>
    </row>
    <row r="2243" spans="1:5" s="170" customFormat="1">
      <c r="A2243" s="161"/>
      <c r="B2243" s="161"/>
      <c r="E2243" s="382"/>
    </row>
    <row r="2244" spans="1:5" s="170" customFormat="1">
      <c r="A2244" s="161"/>
      <c r="B2244" s="161"/>
      <c r="E2244" s="382"/>
    </row>
    <row r="2245" spans="1:5" s="170" customFormat="1">
      <c r="A2245" s="161"/>
      <c r="B2245" s="161"/>
      <c r="E2245" s="382"/>
    </row>
    <row r="2246" spans="1:5" s="170" customFormat="1">
      <c r="A2246" s="161"/>
      <c r="B2246" s="161"/>
      <c r="E2246" s="382"/>
    </row>
    <row r="2247" spans="1:5" s="170" customFormat="1">
      <c r="A2247" s="161"/>
      <c r="B2247" s="161"/>
      <c r="E2247" s="382"/>
    </row>
    <row r="2248" spans="1:5" s="170" customFormat="1">
      <c r="A2248" s="161"/>
      <c r="B2248" s="161"/>
      <c r="E2248" s="382"/>
    </row>
    <row r="2249" spans="1:5" s="170" customFormat="1">
      <c r="A2249" s="161"/>
      <c r="B2249" s="161"/>
      <c r="E2249" s="382"/>
    </row>
    <row r="2250" spans="1:5" s="170" customFormat="1">
      <c r="A2250" s="161"/>
      <c r="B2250" s="161"/>
      <c r="E2250" s="382"/>
    </row>
    <row r="2251" spans="1:5" s="170" customFormat="1">
      <c r="A2251" s="161"/>
      <c r="B2251" s="161"/>
      <c r="E2251" s="382"/>
    </row>
    <row r="2252" spans="1:5" s="170" customFormat="1">
      <c r="A2252" s="161"/>
      <c r="B2252" s="161"/>
      <c r="E2252" s="382"/>
    </row>
    <row r="2253" spans="1:5" s="170" customFormat="1">
      <c r="A2253" s="161"/>
      <c r="B2253" s="161"/>
      <c r="E2253" s="382"/>
    </row>
    <row r="2254" spans="1:5" s="170" customFormat="1">
      <c r="A2254" s="161"/>
      <c r="B2254" s="161"/>
      <c r="E2254" s="382"/>
    </row>
    <row r="2255" spans="1:5" s="170" customFormat="1">
      <c r="A2255" s="161"/>
      <c r="B2255" s="161"/>
      <c r="E2255" s="382"/>
    </row>
    <row r="2256" spans="1:5" s="170" customFormat="1">
      <c r="A2256" s="161"/>
      <c r="B2256" s="161"/>
      <c r="E2256" s="382"/>
    </row>
    <row r="2257" spans="1:5" s="170" customFormat="1">
      <c r="A2257" s="161"/>
      <c r="B2257" s="161"/>
      <c r="E2257" s="382"/>
    </row>
    <row r="2258" spans="1:5" s="170" customFormat="1">
      <c r="A2258" s="161"/>
      <c r="B2258" s="161"/>
      <c r="E2258" s="382"/>
    </row>
    <row r="2259" spans="1:5" s="170" customFormat="1">
      <c r="A2259" s="161"/>
      <c r="B2259" s="161"/>
      <c r="E2259" s="382"/>
    </row>
    <row r="2260" spans="1:5" s="170" customFormat="1">
      <c r="A2260" s="161"/>
      <c r="B2260" s="161"/>
      <c r="E2260" s="382"/>
    </row>
    <row r="2261" spans="1:5" s="170" customFormat="1">
      <c r="A2261" s="161"/>
      <c r="B2261" s="161"/>
      <c r="E2261" s="382"/>
    </row>
    <row r="2262" spans="1:5" s="170" customFormat="1">
      <c r="A2262" s="161"/>
      <c r="B2262" s="161"/>
      <c r="E2262" s="382"/>
    </row>
    <row r="2263" spans="1:5" s="170" customFormat="1">
      <c r="A2263" s="161"/>
      <c r="B2263" s="161"/>
      <c r="E2263" s="382"/>
    </row>
    <row r="2264" spans="1:5" s="170" customFormat="1">
      <c r="A2264" s="161"/>
      <c r="B2264" s="161"/>
      <c r="E2264" s="382"/>
    </row>
    <row r="2265" spans="1:5" s="170" customFormat="1">
      <c r="A2265" s="161"/>
      <c r="B2265" s="161"/>
      <c r="E2265" s="382"/>
    </row>
    <row r="2266" spans="1:5" s="170" customFormat="1">
      <c r="A2266" s="161"/>
      <c r="B2266" s="161"/>
      <c r="E2266" s="382"/>
    </row>
    <row r="2267" spans="1:5" s="170" customFormat="1">
      <c r="A2267" s="161"/>
      <c r="B2267" s="161"/>
      <c r="E2267" s="382"/>
    </row>
    <row r="2268" spans="1:5" s="170" customFormat="1">
      <c r="A2268" s="161"/>
      <c r="B2268" s="161"/>
      <c r="E2268" s="382"/>
    </row>
    <row r="2269" spans="1:5" s="170" customFormat="1">
      <c r="A2269" s="161"/>
      <c r="B2269" s="161"/>
      <c r="E2269" s="382"/>
    </row>
    <row r="2270" spans="1:5" s="170" customFormat="1">
      <c r="A2270" s="161"/>
      <c r="B2270" s="161"/>
      <c r="E2270" s="382"/>
    </row>
    <row r="2271" spans="1:5" s="170" customFormat="1">
      <c r="A2271" s="161"/>
      <c r="B2271" s="161"/>
      <c r="E2271" s="382"/>
    </row>
    <row r="2272" spans="1:5" s="170" customFormat="1">
      <c r="A2272" s="161"/>
      <c r="B2272" s="161"/>
      <c r="E2272" s="382"/>
    </row>
    <row r="2273" spans="1:5" s="170" customFormat="1">
      <c r="A2273" s="161"/>
      <c r="B2273" s="161"/>
      <c r="E2273" s="382"/>
    </row>
    <row r="2274" spans="1:5" s="170" customFormat="1">
      <c r="A2274" s="161"/>
      <c r="B2274" s="161"/>
      <c r="E2274" s="382"/>
    </row>
    <row r="2275" spans="1:5" s="170" customFormat="1">
      <c r="A2275" s="161"/>
      <c r="B2275" s="161"/>
      <c r="E2275" s="382"/>
    </row>
    <row r="2276" spans="1:5" s="170" customFormat="1">
      <c r="A2276" s="161"/>
      <c r="B2276" s="161"/>
      <c r="E2276" s="382"/>
    </row>
    <row r="2277" spans="1:5" s="170" customFormat="1">
      <c r="A2277" s="161"/>
      <c r="B2277" s="161"/>
      <c r="E2277" s="382"/>
    </row>
    <row r="2278" spans="1:5" s="170" customFormat="1">
      <c r="A2278" s="161"/>
      <c r="B2278" s="161"/>
      <c r="E2278" s="382"/>
    </row>
    <row r="2279" spans="1:5" s="170" customFormat="1">
      <c r="A2279" s="161"/>
      <c r="B2279" s="161"/>
      <c r="E2279" s="382"/>
    </row>
    <row r="2280" spans="1:5" s="170" customFormat="1">
      <c r="A2280" s="161"/>
      <c r="B2280" s="161"/>
      <c r="E2280" s="382"/>
    </row>
    <row r="2281" spans="1:5" s="170" customFormat="1">
      <c r="A2281" s="161"/>
      <c r="B2281" s="161"/>
      <c r="E2281" s="382"/>
    </row>
    <row r="2282" spans="1:5" s="170" customFormat="1">
      <c r="A2282" s="161"/>
      <c r="B2282" s="161"/>
      <c r="E2282" s="382"/>
    </row>
    <row r="2283" spans="1:5" s="170" customFormat="1">
      <c r="A2283" s="161"/>
      <c r="B2283" s="161"/>
      <c r="E2283" s="382"/>
    </row>
    <row r="2284" spans="1:5" s="170" customFormat="1">
      <c r="A2284" s="161"/>
      <c r="B2284" s="161"/>
      <c r="E2284" s="382"/>
    </row>
    <row r="2285" spans="1:5" s="170" customFormat="1">
      <c r="A2285" s="161"/>
      <c r="B2285" s="161"/>
      <c r="E2285" s="382"/>
    </row>
    <row r="2286" spans="1:5" s="170" customFormat="1">
      <c r="A2286" s="161"/>
      <c r="B2286" s="161"/>
      <c r="E2286" s="382"/>
    </row>
    <row r="2287" spans="1:5" s="170" customFormat="1">
      <c r="A2287" s="161"/>
      <c r="B2287" s="161"/>
      <c r="E2287" s="382"/>
    </row>
    <row r="2288" spans="1:5" s="170" customFormat="1">
      <c r="A2288" s="161"/>
      <c r="B2288" s="161"/>
      <c r="E2288" s="382"/>
    </row>
    <row r="2289" spans="1:5" s="170" customFormat="1">
      <c r="A2289" s="161"/>
      <c r="B2289" s="161"/>
      <c r="E2289" s="382"/>
    </row>
    <row r="2290" spans="1:5" s="170" customFormat="1">
      <c r="A2290" s="161"/>
      <c r="B2290" s="161"/>
      <c r="E2290" s="382"/>
    </row>
    <row r="2291" spans="1:5" s="170" customFormat="1">
      <c r="A2291" s="161"/>
      <c r="B2291" s="161"/>
      <c r="E2291" s="382"/>
    </row>
    <row r="2292" spans="1:5" s="170" customFormat="1">
      <c r="A2292" s="161"/>
      <c r="B2292" s="161"/>
      <c r="E2292" s="382"/>
    </row>
    <row r="2293" spans="1:5" s="170" customFormat="1">
      <c r="A2293" s="161"/>
      <c r="B2293" s="161"/>
      <c r="E2293" s="382"/>
    </row>
    <row r="2294" spans="1:5" s="170" customFormat="1">
      <c r="A2294" s="161"/>
      <c r="B2294" s="161"/>
      <c r="E2294" s="382"/>
    </row>
    <row r="2295" spans="1:5" s="170" customFormat="1">
      <c r="A2295" s="161"/>
      <c r="B2295" s="161"/>
      <c r="E2295" s="382"/>
    </row>
    <row r="2296" spans="1:5" s="170" customFormat="1">
      <c r="A2296" s="161"/>
      <c r="B2296" s="161"/>
      <c r="E2296" s="382"/>
    </row>
    <row r="2297" spans="1:5" s="170" customFormat="1">
      <c r="A2297" s="161"/>
      <c r="B2297" s="161"/>
      <c r="E2297" s="382"/>
    </row>
    <row r="2298" spans="1:5" s="170" customFormat="1">
      <c r="A2298" s="161"/>
      <c r="B2298" s="161"/>
      <c r="E2298" s="382"/>
    </row>
    <row r="2299" spans="1:5" s="170" customFormat="1">
      <c r="A2299" s="161"/>
      <c r="B2299" s="161"/>
      <c r="E2299" s="382"/>
    </row>
    <row r="2300" spans="1:5" s="170" customFormat="1">
      <c r="A2300" s="161"/>
      <c r="B2300" s="161"/>
      <c r="E2300" s="382"/>
    </row>
    <row r="2301" spans="1:5" s="170" customFormat="1">
      <c r="A2301" s="161"/>
      <c r="B2301" s="161"/>
      <c r="E2301" s="382"/>
    </row>
    <row r="2302" spans="1:5" s="170" customFormat="1">
      <c r="A2302" s="161"/>
      <c r="B2302" s="161"/>
      <c r="E2302" s="382"/>
    </row>
    <row r="2303" spans="1:5" s="170" customFormat="1">
      <c r="A2303" s="161"/>
      <c r="B2303" s="161"/>
      <c r="E2303" s="382"/>
    </row>
    <row r="2304" spans="1:5" s="170" customFormat="1">
      <c r="A2304" s="161"/>
      <c r="B2304" s="161"/>
      <c r="E2304" s="382"/>
    </row>
    <row r="2305" spans="1:5" s="170" customFormat="1">
      <c r="A2305" s="161"/>
      <c r="B2305" s="161"/>
      <c r="E2305" s="382"/>
    </row>
    <row r="2306" spans="1:5" s="170" customFormat="1">
      <c r="A2306" s="161"/>
      <c r="B2306" s="161"/>
      <c r="E2306" s="382"/>
    </row>
    <row r="2307" spans="1:5" s="170" customFormat="1">
      <c r="A2307" s="161"/>
      <c r="B2307" s="161"/>
      <c r="E2307" s="382"/>
    </row>
    <row r="2308" spans="1:5" s="170" customFormat="1">
      <c r="A2308" s="161"/>
      <c r="B2308" s="161"/>
      <c r="E2308" s="382"/>
    </row>
    <row r="2309" spans="1:5" s="170" customFormat="1">
      <c r="A2309" s="161"/>
      <c r="B2309" s="161"/>
      <c r="E2309" s="382"/>
    </row>
    <row r="2310" spans="1:5" s="170" customFormat="1">
      <c r="A2310" s="161"/>
      <c r="B2310" s="161"/>
      <c r="E2310" s="382"/>
    </row>
    <row r="2311" spans="1:5" s="170" customFormat="1">
      <c r="A2311" s="161"/>
      <c r="B2311" s="161"/>
      <c r="E2311" s="382"/>
    </row>
    <row r="2312" spans="1:5" s="170" customFormat="1">
      <c r="A2312" s="161"/>
      <c r="B2312" s="161"/>
      <c r="E2312" s="382"/>
    </row>
    <row r="2313" spans="1:5" s="170" customFormat="1">
      <c r="A2313" s="161"/>
      <c r="B2313" s="161"/>
      <c r="E2313" s="382"/>
    </row>
    <row r="2314" spans="1:5" s="170" customFormat="1">
      <c r="A2314" s="161"/>
      <c r="B2314" s="161"/>
      <c r="E2314" s="382"/>
    </row>
    <row r="2315" spans="1:5" s="170" customFormat="1">
      <c r="A2315" s="161"/>
      <c r="B2315" s="161"/>
      <c r="E2315" s="382"/>
    </row>
    <row r="2316" spans="1:5" s="170" customFormat="1">
      <c r="A2316" s="161"/>
      <c r="B2316" s="161"/>
      <c r="E2316" s="382"/>
    </row>
    <row r="2317" spans="1:5" s="170" customFormat="1">
      <c r="A2317" s="161"/>
      <c r="B2317" s="161"/>
      <c r="E2317" s="382"/>
    </row>
    <row r="2318" spans="1:5" s="170" customFormat="1">
      <c r="A2318" s="161"/>
      <c r="B2318" s="161"/>
      <c r="E2318" s="382"/>
    </row>
    <row r="2319" spans="1:5" s="170" customFormat="1">
      <c r="A2319" s="161"/>
      <c r="B2319" s="161"/>
      <c r="E2319" s="382"/>
    </row>
    <row r="2320" spans="1:5" s="170" customFormat="1">
      <c r="A2320" s="161"/>
      <c r="B2320" s="161"/>
      <c r="E2320" s="382"/>
    </row>
    <row r="2321" spans="1:5" s="170" customFormat="1">
      <c r="A2321" s="161"/>
      <c r="B2321" s="161"/>
      <c r="E2321" s="382"/>
    </row>
    <row r="2322" spans="1:5" s="170" customFormat="1">
      <c r="A2322" s="161"/>
      <c r="B2322" s="161"/>
      <c r="E2322" s="382"/>
    </row>
    <row r="2323" spans="1:5" s="170" customFormat="1">
      <c r="A2323" s="161"/>
      <c r="B2323" s="161"/>
      <c r="E2323" s="382"/>
    </row>
    <row r="2324" spans="1:5" s="170" customFormat="1">
      <c r="A2324" s="161"/>
      <c r="B2324" s="161"/>
      <c r="E2324" s="382"/>
    </row>
    <row r="2325" spans="1:5" s="170" customFormat="1">
      <c r="A2325" s="161"/>
      <c r="B2325" s="161"/>
      <c r="E2325" s="382"/>
    </row>
    <row r="2326" spans="1:5" s="170" customFormat="1">
      <c r="A2326" s="161"/>
      <c r="B2326" s="161"/>
      <c r="E2326" s="382"/>
    </row>
    <row r="2327" spans="1:5" s="170" customFormat="1">
      <c r="A2327" s="161"/>
      <c r="B2327" s="161"/>
      <c r="E2327" s="382"/>
    </row>
    <row r="2328" spans="1:5" s="170" customFormat="1">
      <c r="A2328" s="161"/>
      <c r="B2328" s="161"/>
      <c r="E2328" s="382"/>
    </row>
    <row r="2329" spans="1:5" s="170" customFormat="1">
      <c r="A2329" s="161"/>
      <c r="B2329" s="161"/>
      <c r="E2329" s="382"/>
    </row>
    <row r="2330" spans="1:5" s="170" customFormat="1">
      <c r="A2330" s="161"/>
      <c r="B2330" s="161"/>
      <c r="E2330" s="382"/>
    </row>
    <row r="2331" spans="1:5" s="170" customFormat="1">
      <c r="A2331" s="161"/>
      <c r="B2331" s="161"/>
      <c r="E2331" s="382"/>
    </row>
    <row r="2332" spans="1:5" s="170" customFormat="1">
      <c r="A2332" s="161"/>
      <c r="B2332" s="161"/>
      <c r="E2332" s="382"/>
    </row>
    <row r="2333" spans="1:5" s="170" customFormat="1">
      <c r="A2333" s="161"/>
      <c r="B2333" s="161"/>
      <c r="E2333" s="382"/>
    </row>
    <row r="2334" spans="1:5" s="170" customFormat="1">
      <c r="A2334" s="161"/>
      <c r="B2334" s="161"/>
      <c r="E2334" s="382"/>
    </row>
    <row r="2335" spans="1:5" s="170" customFormat="1">
      <c r="A2335" s="161"/>
      <c r="B2335" s="161"/>
      <c r="E2335" s="382"/>
    </row>
    <row r="2336" spans="1:5" s="170" customFormat="1">
      <c r="A2336" s="161"/>
      <c r="B2336" s="161"/>
      <c r="E2336" s="382"/>
    </row>
    <row r="2337" spans="1:5" s="170" customFormat="1">
      <c r="A2337" s="161"/>
      <c r="B2337" s="161"/>
      <c r="E2337" s="382"/>
    </row>
    <row r="2338" spans="1:5" s="170" customFormat="1">
      <c r="A2338" s="161"/>
      <c r="B2338" s="161"/>
      <c r="E2338" s="382"/>
    </row>
    <row r="2339" spans="1:5" s="170" customFormat="1">
      <c r="A2339" s="161"/>
      <c r="B2339" s="161"/>
      <c r="E2339" s="382"/>
    </row>
    <row r="2340" spans="1:5" s="170" customFormat="1">
      <c r="A2340" s="161"/>
      <c r="B2340" s="161"/>
      <c r="E2340" s="382"/>
    </row>
    <row r="2341" spans="1:5" s="170" customFormat="1">
      <c r="A2341" s="161"/>
      <c r="B2341" s="161"/>
      <c r="E2341" s="382"/>
    </row>
    <row r="2342" spans="1:5" s="170" customFormat="1">
      <c r="A2342" s="161"/>
      <c r="B2342" s="161"/>
      <c r="E2342" s="382"/>
    </row>
    <row r="2343" spans="1:5" s="170" customFormat="1">
      <c r="A2343" s="161"/>
      <c r="B2343" s="161"/>
      <c r="E2343" s="382"/>
    </row>
    <row r="2344" spans="1:5" s="170" customFormat="1">
      <c r="A2344" s="161"/>
      <c r="B2344" s="161"/>
      <c r="E2344" s="382"/>
    </row>
    <row r="2345" spans="1:5" s="170" customFormat="1">
      <c r="A2345" s="161"/>
      <c r="B2345" s="161"/>
      <c r="E2345" s="382"/>
    </row>
    <row r="2346" spans="1:5" s="170" customFormat="1">
      <c r="A2346" s="161"/>
      <c r="B2346" s="161"/>
      <c r="E2346" s="382"/>
    </row>
    <row r="2347" spans="1:5" s="170" customFormat="1">
      <c r="A2347" s="161"/>
      <c r="B2347" s="161"/>
      <c r="E2347" s="382"/>
    </row>
    <row r="2348" spans="1:5" s="170" customFormat="1">
      <c r="A2348" s="161"/>
      <c r="B2348" s="161"/>
      <c r="E2348" s="382"/>
    </row>
    <row r="2349" spans="1:5" s="170" customFormat="1">
      <c r="A2349" s="161"/>
      <c r="B2349" s="161"/>
      <c r="E2349" s="382"/>
    </row>
    <row r="2350" spans="1:5" s="170" customFormat="1">
      <c r="A2350" s="161"/>
      <c r="B2350" s="161"/>
      <c r="E2350" s="382"/>
    </row>
    <row r="2351" spans="1:5" s="170" customFormat="1">
      <c r="A2351" s="161"/>
      <c r="B2351" s="161"/>
      <c r="E2351" s="382"/>
    </row>
    <row r="2352" spans="1:5" s="170" customFormat="1">
      <c r="A2352" s="161"/>
      <c r="B2352" s="161"/>
      <c r="E2352" s="382"/>
    </row>
    <row r="2353" spans="1:5" s="170" customFormat="1">
      <c r="A2353" s="161"/>
      <c r="B2353" s="161"/>
      <c r="E2353" s="382"/>
    </row>
    <row r="2354" spans="1:5" s="170" customFormat="1">
      <c r="A2354" s="161"/>
      <c r="B2354" s="161"/>
      <c r="E2354" s="382"/>
    </row>
    <row r="2355" spans="1:5" s="170" customFormat="1">
      <c r="A2355" s="161"/>
      <c r="B2355" s="161"/>
      <c r="E2355" s="382"/>
    </row>
    <row r="2356" spans="1:5" s="170" customFormat="1">
      <c r="A2356" s="161"/>
      <c r="B2356" s="161"/>
      <c r="E2356" s="382"/>
    </row>
    <row r="2357" spans="1:5" s="170" customFormat="1">
      <c r="A2357" s="161"/>
      <c r="B2357" s="161"/>
      <c r="E2357" s="382"/>
    </row>
    <row r="2358" spans="1:5" s="170" customFormat="1">
      <c r="A2358" s="161"/>
      <c r="B2358" s="161"/>
      <c r="E2358" s="382"/>
    </row>
    <row r="2359" spans="1:5" s="170" customFormat="1">
      <c r="A2359" s="161"/>
      <c r="B2359" s="161"/>
      <c r="E2359" s="382"/>
    </row>
    <row r="2360" spans="1:5" s="170" customFormat="1">
      <c r="A2360" s="161"/>
      <c r="B2360" s="161"/>
      <c r="E2360" s="382"/>
    </row>
    <row r="2361" spans="1:5" s="170" customFormat="1">
      <c r="A2361" s="161"/>
      <c r="B2361" s="161"/>
      <c r="E2361" s="382"/>
    </row>
    <row r="2362" spans="1:5" s="170" customFormat="1">
      <c r="A2362" s="161"/>
      <c r="B2362" s="161"/>
      <c r="E2362" s="382"/>
    </row>
    <row r="2363" spans="1:5" s="170" customFormat="1">
      <c r="A2363" s="161"/>
      <c r="B2363" s="161"/>
      <c r="E2363" s="382"/>
    </row>
    <row r="2364" spans="1:5" s="170" customFormat="1">
      <c r="A2364" s="161"/>
      <c r="B2364" s="161"/>
      <c r="E2364" s="382"/>
    </row>
    <row r="2365" spans="1:5" s="170" customFormat="1">
      <c r="A2365" s="161"/>
      <c r="B2365" s="161"/>
      <c r="E2365" s="382"/>
    </row>
    <row r="2366" spans="1:5" s="170" customFormat="1">
      <c r="A2366" s="161"/>
      <c r="B2366" s="161"/>
      <c r="E2366" s="382"/>
    </row>
    <row r="2367" spans="1:5" s="170" customFormat="1">
      <c r="A2367" s="161"/>
      <c r="B2367" s="161"/>
      <c r="E2367" s="382"/>
    </row>
    <row r="2368" spans="1:5" s="170" customFormat="1">
      <c r="A2368" s="161"/>
      <c r="B2368" s="161"/>
      <c r="E2368" s="382"/>
    </row>
    <row r="2369" spans="1:5" s="170" customFormat="1">
      <c r="A2369" s="161"/>
      <c r="B2369" s="161"/>
      <c r="E2369" s="382"/>
    </row>
    <row r="2370" spans="1:5" s="170" customFormat="1">
      <c r="A2370" s="161"/>
      <c r="B2370" s="161"/>
      <c r="E2370" s="382"/>
    </row>
    <row r="2371" spans="1:5" s="170" customFormat="1">
      <c r="A2371" s="161"/>
      <c r="B2371" s="161"/>
      <c r="E2371" s="382"/>
    </row>
    <row r="2372" spans="1:5" s="170" customFormat="1">
      <c r="A2372" s="161"/>
      <c r="B2372" s="161"/>
      <c r="E2372" s="382"/>
    </row>
    <row r="2373" spans="1:5" s="170" customFormat="1">
      <c r="A2373" s="161"/>
      <c r="B2373" s="161"/>
      <c r="E2373" s="382"/>
    </row>
    <row r="2374" spans="1:5" s="170" customFormat="1">
      <c r="A2374" s="161"/>
      <c r="B2374" s="161"/>
      <c r="E2374" s="382"/>
    </row>
    <row r="2375" spans="1:5" s="170" customFormat="1">
      <c r="A2375" s="161"/>
      <c r="B2375" s="161"/>
      <c r="E2375" s="382"/>
    </row>
    <row r="2376" spans="1:5" s="170" customFormat="1">
      <c r="A2376" s="161"/>
      <c r="B2376" s="161"/>
      <c r="E2376" s="382"/>
    </row>
    <row r="2377" spans="1:5" s="170" customFormat="1">
      <c r="A2377" s="161"/>
      <c r="B2377" s="161"/>
      <c r="E2377" s="382"/>
    </row>
    <row r="2378" spans="1:5" s="170" customFormat="1">
      <c r="A2378" s="161"/>
      <c r="B2378" s="161"/>
      <c r="E2378" s="382"/>
    </row>
    <row r="2379" spans="1:5" s="170" customFormat="1">
      <c r="A2379" s="161"/>
      <c r="B2379" s="161"/>
      <c r="E2379" s="382"/>
    </row>
    <row r="2380" spans="1:5" s="170" customFormat="1">
      <c r="A2380" s="161"/>
      <c r="B2380" s="161"/>
      <c r="E2380" s="382"/>
    </row>
    <row r="2381" spans="1:5" s="170" customFormat="1">
      <c r="A2381" s="161"/>
      <c r="B2381" s="161"/>
      <c r="E2381" s="382"/>
    </row>
    <row r="2382" spans="1:5" s="170" customFormat="1">
      <c r="A2382" s="161"/>
      <c r="B2382" s="161"/>
      <c r="E2382" s="382"/>
    </row>
    <row r="2383" spans="1:5" s="170" customFormat="1">
      <c r="A2383" s="161"/>
      <c r="B2383" s="161"/>
      <c r="E2383" s="382"/>
    </row>
    <row r="2384" spans="1:5" s="170" customFormat="1">
      <c r="A2384" s="161"/>
      <c r="B2384" s="161"/>
      <c r="E2384" s="382"/>
    </row>
    <row r="2385" spans="1:5" s="170" customFormat="1">
      <c r="A2385" s="161"/>
      <c r="B2385" s="161"/>
      <c r="E2385" s="382"/>
    </row>
    <row r="2386" spans="1:5" s="170" customFormat="1">
      <c r="A2386" s="161"/>
      <c r="B2386" s="161"/>
      <c r="E2386" s="382"/>
    </row>
    <row r="2387" spans="1:5" s="170" customFormat="1">
      <c r="A2387" s="161"/>
      <c r="B2387" s="161"/>
      <c r="E2387" s="382"/>
    </row>
    <row r="2388" spans="1:5" s="170" customFormat="1">
      <c r="A2388" s="161"/>
      <c r="B2388" s="161"/>
      <c r="E2388" s="382"/>
    </row>
    <row r="2389" spans="1:5" s="170" customFormat="1">
      <c r="A2389" s="161"/>
      <c r="B2389" s="161"/>
      <c r="E2389" s="382"/>
    </row>
    <row r="2390" spans="1:5" s="170" customFormat="1">
      <c r="A2390" s="161"/>
      <c r="B2390" s="161"/>
      <c r="E2390" s="382"/>
    </row>
    <row r="2391" spans="1:5" s="170" customFormat="1">
      <c r="A2391" s="161"/>
      <c r="B2391" s="161"/>
      <c r="E2391" s="382"/>
    </row>
    <row r="2392" spans="1:5" s="170" customFormat="1">
      <c r="A2392" s="161"/>
      <c r="B2392" s="161"/>
      <c r="E2392" s="382"/>
    </row>
    <row r="2393" spans="1:5" s="170" customFormat="1">
      <c r="A2393" s="161"/>
      <c r="B2393" s="161"/>
      <c r="E2393" s="382"/>
    </row>
    <row r="2394" spans="1:5" s="170" customFormat="1">
      <c r="A2394" s="161"/>
      <c r="B2394" s="161"/>
      <c r="E2394" s="382"/>
    </row>
    <row r="2395" spans="1:5" s="170" customFormat="1">
      <c r="A2395" s="161"/>
      <c r="B2395" s="161"/>
      <c r="E2395" s="382"/>
    </row>
    <row r="2396" spans="1:5" s="170" customFormat="1">
      <c r="A2396" s="161"/>
      <c r="B2396" s="161"/>
      <c r="E2396" s="382"/>
    </row>
    <row r="2397" spans="1:5" s="170" customFormat="1">
      <c r="A2397" s="161"/>
      <c r="B2397" s="161"/>
      <c r="E2397" s="382"/>
    </row>
    <row r="2398" spans="1:5" s="170" customFormat="1">
      <c r="A2398" s="161"/>
      <c r="B2398" s="161"/>
      <c r="E2398" s="382"/>
    </row>
    <row r="2399" spans="1:5" s="170" customFormat="1">
      <c r="A2399" s="161"/>
      <c r="B2399" s="161"/>
      <c r="E2399" s="382"/>
    </row>
    <row r="2400" spans="1:5" s="170" customFormat="1">
      <c r="A2400" s="161"/>
      <c r="B2400" s="161"/>
      <c r="E2400" s="382"/>
    </row>
    <row r="2401" spans="1:5" s="170" customFormat="1">
      <c r="A2401" s="161"/>
      <c r="B2401" s="161"/>
      <c r="E2401" s="382"/>
    </row>
    <row r="2402" spans="1:5" s="170" customFormat="1">
      <c r="A2402" s="161"/>
      <c r="B2402" s="161"/>
      <c r="E2402" s="382"/>
    </row>
    <row r="2403" spans="1:5" s="170" customFormat="1">
      <c r="A2403" s="161"/>
      <c r="B2403" s="161"/>
      <c r="E2403" s="382"/>
    </row>
    <row r="2404" spans="1:5" s="170" customFormat="1">
      <c r="A2404" s="161"/>
      <c r="B2404" s="161"/>
      <c r="E2404" s="382"/>
    </row>
    <row r="2405" spans="1:5" s="170" customFormat="1">
      <c r="A2405" s="161"/>
      <c r="B2405" s="161"/>
      <c r="E2405" s="382"/>
    </row>
    <row r="2406" spans="1:5" s="170" customFormat="1">
      <c r="A2406" s="161"/>
      <c r="B2406" s="161"/>
      <c r="E2406" s="382"/>
    </row>
    <row r="2407" spans="1:5" s="170" customFormat="1">
      <c r="A2407" s="161"/>
      <c r="B2407" s="161"/>
      <c r="E2407" s="382"/>
    </row>
    <row r="2408" spans="1:5" s="170" customFormat="1">
      <c r="A2408" s="161"/>
      <c r="B2408" s="161"/>
      <c r="E2408" s="382"/>
    </row>
    <row r="2409" spans="1:5" s="170" customFormat="1">
      <c r="A2409" s="161"/>
      <c r="B2409" s="161"/>
      <c r="E2409" s="382"/>
    </row>
    <row r="2410" spans="1:5" s="170" customFormat="1">
      <c r="A2410" s="161"/>
      <c r="B2410" s="161"/>
      <c r="E2410" s="382"/>
    </row>
    <row r="2411" spans="1:5" s="170" customFormat="1">
      <c r="A2411" s="161"/>
      <c r="B2411" s="161"/>
      <c r="E2411" s="382"/>
    </row>
    <row r="2412" spans="1:5" s="170" customFormat="1">
      <c r="A2412" s="161"/>
      <c r="B2412" s="161"/>
      <c r="E2412" s="382"/>
    </row>
    <row r="2413" spans="1:5" s="170" customFormat="1">
      <c r="A2413" s="161"/>
      <c r="B2413" s="161"/>
      <c r="E2413" s="382"/>
    </row>
    <row r="2414" spans="1:5" s="170" customFormat="1">
      <c r="A2414" s="161"/>
      <c r="B2414" s="161"/>
      <c r="E2414" s="382"/>
    </row>
    <row r="2415" spans="1:5" s="170" customFormat="1">
      <c r="A2415" s="161"/>
      <c r="B2415" s="161"/>
      <c r="E2415" s="382"/>
    </row>
    <row r="2416" spans="1:5" s="170" customFormat="1">
      <c r="A2416" s="161"/>
      <c r="B2416" s="161"/>
      <c r="E2416" s="382"/>
    </row>
    <row r="2417" spans="1:5" s="170" customFormat="1">
      <c r="A2417" s="161"/>
      <c r="B2417" s="161"/>
      <c r="E2417" s="382"/>
    </row>
    <row r="2418" spans="1:5" s="170" customFormat="1">
      <c r="A2418" s="161"/>
      <c r="B2418" s="161"/>
      <c r="E2418" s="382"/>
    </row>
    <row r="2419" spans="1:5" s="170" customFormat="1">
      <c r="A2419" s="161"/>
      <c r="B2419" s="161"/>
      <c r="E2419" s="382"/>
    </row>
    <row r="2420" spans="1:5" s="170" customFormat="1">
      <c r="A2420" s="161"/>
      <c r="B2420" s="161"/>
      <c r="E2420" s="382"/>
    </row>
    <row r="2421" spans="1:5" s="170" customFormat="1">
      <c r="A2421" s="161"/>
      <c r="B2421" s="161"/>
      <c r="E2421" s="382"/>
    </row>
    <row r="2422" spans="1:5" s="170" customFormat="1">
      <c r="A2422" s="161"/>
      <c r="B2422" s="161"/>
      <c r="E2422" s="382"/>
    </row>
    <row r="2423" spans="1:5" s="170" customFormat="1">
      <c r="A2423" s="161"/>
      <c r="B2423" s="161"/>
      <c r="E2423" s="382"/>
    </row>
    <row r="2424" spans="1:5" s="170" customFormat="1">
      <c r="A2424" s="161"/>
      <c r="B2424" s="161"/>
      <c r="E2424" s="382"/>
    </row>
    <row r="2425" spans="1:5" s="170" customFormat="1">
      <c r="A2425" s="161"/>
      <c r="B2425" s="161"/>
      <c r="E2425" s="382"/>
    </row>
    <row r="2426" spans="1:5" s="170" customFormat="1">
      <c r="A2426" s="161"/>
      <c r="B2426" s="161"/>
      <c r="E2426" s="382"/>
    </row>
    <row r="2427" spans="1:5" s="170" customFormat="1">
      <c r="A2427" s="161"/>
      <c r="B2427" s="161"/>
      <c r="E2427" s="382"/>
    </row>
    <row r="2428" spans="1:5" s="170" customFormat="1">
      <c r="A2428" s="161"/>
      <c r="B2428" s="161"/>
      <c r="E2428" s="382"/>
    </row>
    <row r="2429" spans="1:5" s="170" customFormat="1">
      <c r="A2429" s="161"/>
      <c r="B2429" s="161"/>
      <c r="E2429" s="382"/>
    </row>
    <row r="2430" spans="1:5" s="170" customFormat="1">
      <c r="A2430" s="161"/>
      <c r="B2430" s="161"/>
      <c r="E2430" s="382"/>
    </row>
    <row r="2431" spans="1:5" s="170" customFormat="1">
      <c r="A2431" s="161"/>
      <c r="B2431" s="161"/>
      <c r="E2431" s="382"/>
    </row>
    <row r="2432" spans="1:5" s="170" customFormat="1">
      <c r="A2432" s="161"/>
      <c r="B2432" s="161"/>
      <c r="E2432" s="382"/>
    </row>
    <row r="2433" spans="1:5" s="170" customFormat="1">
      <c r="A2433" s="161"/>
      <c r="B2433" s="161"/>
      <c r="E2433" s="382"/>
    </row>
    <row r="2434" spans="1:5" s="170" customFormat="1">
      <c r="A2434" s="161"/>
      <c r="B2434" s="161"/>
      <c r="E2434" s="382"/>
    </row>
    <row r="2435" spans="1:5" s="170" customFormat="1">
      <c r="A2435" s="161"/>
      <c r="B2435" s="161"/>
      <c r="E2435" s="382"/>
    </row>
    <row r="2436" spans="1:5" s="170" customFormat="1">
      <c r="A2436" s="161"/>
      <c r="B2436" s="161"/>
      <c r="E2436" s="382"/>
    </row>
    <row r="2437" spans="1:5" s="170" customFormat="1">
      <c r="A2437" s="161"/>
      <c r="B2437" s="161"/>
      <c r="E2437" s="382"/>
    </row>
    <row r="2438" spans="1:5" s="170" customFormat="1">
      <c r="A2438" s="161"/>
      <c r="B2438" s="161"/>
      <c r="E2438" s="382"/>
    </row>
    <row r="2439" spans="1:5" s="170" customFormat="1">
      <c r="A2439" s="161"/>
      <c r="B2439" s="161"/>
      <c r="E2439" s="382"/>
    </row>
    <row r="2440" spans="1:5" s="170" customFormat="1">
      <c r="A2440" s="161"/>
      <c r="B2440" s="161"/>
      <c r="E2440" s="382"/>
    </row>
    <row r="2441" spans="1:5" s="170" customFormat="1">
      <c r="A2441" s="161"/>
      <c r="B2441" s="161"/>
      <c r="E2441" s="382"/>
    </row>
    <row r="2442" spans="1:5" s="170" customFormat="1">
      <c r="A2442" s="161"/>
      <c r="B2442" s="161"/>
      <c r="E2442" s="382"/>
    </row>
    <row r="2443" spans="1:5" s="170" customFormat="1">
      <c r="A2443" s="161"/>
      <c r="B2443" s="161"/>
      <c r="E2443" s="382"/>
    </row>
    <row r="2444" spans="1:5" s="170" customFormat="1">
      <c r="A2444" s="161"/>
      <c r="B2444" s="161"/>
      <c r="E2444" s="382"/>
    </row>
    <row r="2445" spans="1:5" s="170" customFormat="1">
      <c r="A2445" s="161"/>
      <c r="B2445" s="161"/>
      <c r="E2445" s="382"/>
    </row>
    <row r="2446" spans="1:5" s="170" customFormat="1">
      <c r="A2446" s="161"/>
      <c r="B2446" s="161"/>
      <c r="E2446" s="382"/>
    </row>
    <row r="2447" spans="1:5" s="170" customFormat="1">
      <c r="A2447" s="161"/>
      <c r="B2447" s="161"/>
      <c r="E2447" s="382"/>
    </row>
    <row r="2448" spans="1:5" s="170" customFormat="1">
      <c r="A2448" s="161"/>
      <c r="B2448" s="161"/>
      <c r="E2448" s="382"/>
    </row>
    <row r="2449" spans="1:5" s="170" customFormat="1">
      <c r="A2449" s="161"/>
      <c r="B2449" s="161"/>
      <c r="E2449" s="382"/>
    </row>
    <row r="2450" spans="1:5" s="170" customFormat="1">
      <c r="A2450" s="161"/>
      <c r="B2450" s="161"/>
      <c r="E2450" s="382"/>
    </row>
    <row r="2451" spans="1:5" s="170" customFormat="1">
      <c r="A2451" s="161"/>
      <c r="B2451" s="161"/>
      <c r="E2451" s="382"/>
    </row>
    <row r="2452" spans="1:5" s="170" customFormat="1">
      <c r="A2452" s="161"/>
      <c r="B2452" s="161"/>
      <c r="E2452" s="382"/>
    </row>
    <row r="2453" spans="1:5" s="170" customFormat="1">
      <c r="A2453" s="161"/>
      <c r="B2453" s="161"/>
      <c r="E2453" s="382"/>
    </row>
    <row r="2454" spans="1:5" s="170" customFormat="1">
      <c r="A2454" s="161"/>
      <c r="B2454" s="161"/>
      <c r="E2454" s="382"/>
    </row>
    <row r="2455" spans="1:5" s="170" customFormat="1">
      <c r="A2455" s="161"/>
      <c r="B2455" s="161"/>
      <c r="E2455" s="382"/>
    </row>
    <row r="2456" spans="1:5" s="170" customFormat="1">
      <c r="A2456" s="161"/>
      <c r="B2456" s="161"/>
      <c r="E2456" s="382"/>
    </row>
    <row r="2457" spans="1:5" s="170" customFormat="1">
      <c r="A2457" s="161"/>
      <c r="B2457" s="161"/>
      <c r="E2457" s="382"/>
    </row>
    <row r="2458" spans="1:5" s="170" customFormat="1">
      <c r="A2458" s="161"/>
      <c r="B2458" s="161"/>
      <c r="E2458" s="382"/>
    </row>
    <row r="2459" spans="1:5" s="170" customFormat="1">
      <c r="A2459" s="161"/>
      <c r="B2459" s="161"/>
      <c r="E2459" s="382"/>
    </row>
    <row r="2460" spans="1:5" s="170" customFormat="1">
      <c r="A2460" s="161"/>
      <c r="B2460" s="161"/>
      <c r="E2460" s="382"/>
    </row>
    <row r="2461" spans="1:5" s="170" customFormat="1">
      <c r="A2461" s="161"/>
      <c r="B2461" s="161"/>
      <c r="E2461" s="382"/>
    </row>
    <row r="2462" spans="1:5" s="170" customFormat="1">
      <c r="A2462" s="161"/>
      <c r="B2462" s="161"/>
      <c r="E2462" s="382"/>
    </row>
    <row r="2463" spans="1:5" s="170" customFormat="1">
      <c r="A2463" s="161"/>
      <c r="B2463" s="161"/>
      <c r="E2463" s="382"/>
    </row>
    <row r="2464" spans="1:5" s="170" customFormat="1">
      <c r="A2464" s="161"/>
      <c r="B2464" s="161"/>
      <c r="E2464" s="382"/>
    </row>
    <row r="2465" spans="1:5" s="170" customFormat="1">
      <c r="A2465" s="161"/>
      <c r="B2465" s="161"/>
      <c r="E2465" s="382"/>
    </row>
    <row r="2466" spans="1:5" s="170" customFormat="1">
      <c r="A2466" s="161"/>
      <c r="B2466" s="161"/>
      <c r="E2466" s="382"/>
    </row>
    <row r="2467" spans="1:5" s="170" customFormat="1">
      <c r="A2467" s="161"/>
      <c r="B2467" s="161"/>
      <c r="E2467" s="382"/>
    </row>
    <row r="2468" spans="1:5" s="170" customFormat="1">
      <c r="A2468" s="161"/>
      <c r="B2468" s="161"/>
      <c r="E2468" s="382"/>
    </row>
    <row r="2469" spans="1:5" s="170" customFormat="1">
      <c r="A2469" s="161"/>
      <c r="B2469" s="161"/>
      <c r="E2469" s="382"/>
    </row>
    <row r="2470" spans="1:5" s="170" customFormat="1">
      <c r="A2470" s="161"/>
      <c r="B2470" s="161"/>
      <c r="E2470" s="382"/>
    </row>
    <row r="2471" spans="1:5" s="170" customFormat="1">
      <c r="A2471" s="161"/>
      <c r="B2471" s="161"/>
      <c r="E2471" s="382"/>
    </row>
    <row r="2472" spans="1:5" s="170" customFormat="1">
      <c r="A2472" s="161"/>
      <c r="B2472" s="161"/>
      <c r="E2472" s="382"/>
    </row>
    <row r="2473" spans="1:5" s="170" customFormat="1">
      <c r="A2473" s="161"/>
      <c r="B2473" s="161"/>
      <c r="E2473" s="382"/>
    </row>
    <row r="2474" spans="1:5" s="170" customFormat="1">
      <c r="A2474" s="161"/>
      <c r="B2474" s="161"/>
      <c r="E2474" s="382"/>
    </row>
    <row r="2475" spans="1:5" s="170" customFormat="1">
      <c r="A2475" s="161"/>
      <c r="B2475" s="161"/>
      <c r="E2475" s="382"/>
    </row>
    <row r="2476" spans="1:5" s="170" customFormat="1">
      <c r="A2476" s="161"/>
      <c r="B2476" s="161"/>
      <c r="E2476" s="382"/>
    </row>
    <row r="2477" spans="1:5" s="170" customFormat="1">
      <c r="A2477" s="161"/>
      <c r="B2477" s="161"/>
      <c r="E2477" s="382"/>
    </row>
    <row r="2478" spans="1:5" s="170" customFormat="1">
      <c r="A2478" s="161"/>
      <c r="B2478" s="161"/>
      <c r="E2478" s="382"/>
    </row>
    <row r="2479" spans="1:5" s="170" customFormat="1">
      <c r="A2479" s="161"/>
      <c r="B2479" s="161"/>
      <c r="E2479" s="382"/>
    </row>
    <row r="2480" spans="1:5" s="170" customFormat="1">
      <c r="A2480" s="161"/>
      <c r="B2480" s="161"/>
      <c r="E2480" s="382"/>
    </row>
    <row r="2481" spans="1:5" s="170" customFormat="1">
      <c r="A2481" s="161"/>
      <c r="B2481" s="161"/>
      <c r="E2481" s="382"/>
    </row>
    <row r="2482" spans="1:5" s="170" customFormat="1">
      <c r="A2482" s="161"/>
      <c r="B2482" s="161"/>
      <c r="E2482" s="382"/>
    </row>
    <row r="2483" spans="1:5" s="170" customFormat="1">
      <c r="A2483" s="161"/>
      <c r="B2483" s="161"/>
      <c r="E2483" s="382"/>
    </row>
    <row r="2484" spans="1:5" s="170" customFormat="1">
      <c r="A2484" s="161"/>
      <c r="B2484" s="161"/>
      <c r="E2484" s="382"/>
    </row>
    <row r="2485" spans="1:5" s="170" customFormat="1">
      <c r="A2485" s="161"/>
      <c r="B2485" s="161"/>
      <c r="E2485" s="382"/>
    </row>
    <row r="2486" spans="1:5" s="170" customFormat="1">
      <c r="A2486" s="161"/>
      <c r="B2486" s="161"/>
      <c r="E2486" s="382"/>
    </row>
    <row r="2487" spans="1:5" s="170" customFormat="1">
      <c r="A2487" s="161"/>
      <c r="B2487" s="161"/>
      <c r="E2487" s="382"/>
    </row>
    <row r="2488" spans="1:5" s="170" customFormat="1">
      <c r="A2488" s="161"/>
      <c r="B2488" s="161"/>
      <c r="E2488" s="382"/>
    </row>
    <row r="2489" spans="1:5" s="170" customFormat="1">
      <c r="A2489" s="161"/>
      <c r="B2489" s="161"/>
      <c r="E2489" s="382"/>
    </row>
    <row r="2490" spans="1:5" s="170" customFormat="1">
      <c r="A2490" s="161"/>
      <c r="B2490" s="161"/>
      <c r="E2490" s="382"/>
    </row>
    <row r="2491" spans="1:5" s="170" customFormat="1">
      <c r="A2491" s="161"/>
      <c r="B2491" s="161"/>
      <c r="E2491" s="382"/>
    </row>
    <row r="2492" spans="1:5" s="170" customFormat="1">
      <c r="A2492" s="161"/>
      <c r="B2492" s="161"/>
      <c r="E2492" s="382"/>
    </row>
    <row r="2493" spans="1:5" s="170" customFormat="1">
      <c r="A2493" s="161"/>
      <c r="B2493" s="161"/>
      <c r="E2493" s="382"/>
    </row>
    <row r="2494" spans="1:5" s="170" customFormat="1">
      <c r="A2494" s="161"/>
      <c r="B2494" s="161"/>
      <c r="E2494" s="382"/>
    </row>
    <row r="2495" spans="1:5" s="170" customFormat="1">
      <c r="A2495" s="161"/>
      <c r="B2495" s="161"/>
      <c r="E2495" s="382"/>
    </row>
    <row r="2496" spans="1:5" s="170" customFormat="1">
      <c r="A2496" s="161"/>
      <c r="B2496" s="161"/>
      <c r="E2496" s="382"/>
    </row>
    <row r="2497" spans="1:5" s="170" customFormat="1">
      <c r="A2497" s="161"/>
      <c r="B2497" s="161"/>
      <c r="E2497" s="382"/>
    </row>
    <row r="2498" spans="1:5" s="170" customFormat="1">
      <c r="A2498" s="161"/>
      <c r="B2498" s="161"/>
      <c r="E2498" s="382"/>
    </row>
    <row r="2499" spans="1:5" s="170" customFormat="1">
      <c r="A2499" s="161"/>
      <c r="B2499" s="161"/>
      <c r="E2499" s="382"/>
    </row>
    <row r="2500" spans="1:5" s="170" customFormat="1">
      <c r="A2500" s="161"/>
      <c r="B2500" s="161"/>
      <c r="E2500" s="382"/>
    </row>
    <row r="2501" spans="1:5" s="170" customFormat="1">
      <c r="A2501" s="161"/>
      <c r="B2501" s="161"/>
      <c r="E2501" s="382"/>
    </row>
    <row r="2502" spans="1:5" s="170" customFormat="1">
      <c r="A2502" s="161"/>
      <c r="B2502" s="161"/>
      <c r="E2502" s="382"/>
    </row>
    <row r="2503" spans="1:5" s="170" customFormat="1">
      <c r="A2503" s="161"/>
      <c r="B2503" s="161"/>
      <c r="E2503" s="382"/>
    </row>
    <row r="2504" spans="1:5" s="170" customFormat="1">
      <c r="A2504" s="161"/>
      <c r="B2504" s="161"/>
      <c r="E2504" s="382"/>
    </row>
    <row r="2505" spans="1:5" s="170" customFormat="1">
      <c r="A2505" s="161"/>
      <c r="B2505" s="161"/>
      <c r="E2505" s="382"/>
    </row>
    <row r="2506" spans="1:5" s="170" customFormat="1">
      <c r="A2506" s="161"/>
      <c r="B2506" s="161"/>
      <c r="E2506" s="382"/>
    </row>
    <row r="2507" spans="1:5" s="170" customFormat="1">
      <c r="A2507" s="161"/>
      <c r="B2507" s="161"/>
      <c r="E2507" s="382"/>
    </row>
    <row r="2508" spans="1:5" s="170" customFormat="1">
      <c r="A2508" s="161"/>
      <c r="B2508" s="161"/>
      <c r="E2508" s="382"/>
    </row>
    <row r="2509" spans="1:5" s="170" customFormat="1">
      <c r="A2509" s="161"/>
      <c r="B2509" s="161"/>
      <c r="E2509" s="382"/>
    </row>
    <row r="2510" spans="1:5" s="170" customFormat="1">
      <c r="A2510" s="161"/>
      <c r="B2510" s="161"/>
      <c r="E2510" s="382"/>
    </row>
    <row r="2511" spans="1:5" s="170" customFormat="1">
      <c r="A2511" s="161"/>
      <c r="B2511" s="161"/>
      <c r="E2511" s="382"/>
    </row>
    <row r="2512" spans="1:5" s="170" customFormat="1">
      <c r="A2512" s="161"/>
      <c r="B2512" s="161"/>
      <c r="E2512" s="382"/>
    </row>
    <row r="2513" spans="1:5" s="170" customFormat="1">
      <c r="A2513" s="161"/>
      <c r="B2513" s="161"/>
      <c r="E2513" s="382"/>
    </row>
    <row r="2514" spans="1:5" s="170" customFormat="1">
      <c r="A2514" s="161"/>
      <c r="B2514" s="161"/>
      <c r="E2514" s="382"/>
    </row>
    <row r="2515" spans="1:5" s="170" customFormat="1">
      <c r="A2515" s="161"/>
      <c r="B2515" s="161"/>
      <c r="E2515" s="382"/>
    </row>
    <row r="2516" spans="1:5" s="170" customFormat="1">
      <c r="A2516" s="161"/>
      <c r="B2516" s="161"/>
      <c r="E2516" s="382"/>
    </row>
    <row r="2517" spans="1:5" s="170" customFormat="1">
      <c r="A2517" s="161"/>
      <c r="B2517" s="161"/>
      <c r="E2517" s="382"/>
    </row>
    <row r="2518" spans="1:5" s="170" customFormat="1">
      <c r="A2518" s="161"/>
      <c r="B2518" s="161"/>
      <c r="E2518" s="382"/>
    </row>
    <row r="2519" spans="1:5" s="170" customFormat="1">
      <c r="A2519" s="161"/>
      <c r="B2519" s="161"/>
      <c r="E2519" s="382"/>
    </row>
    <row r="2520" spans="1:5" s="170" customFormat="1">
      <c r="A2520" s="161"/>
      <c r="B2520" s="161"/>
      <c r="E2520" s="382"/>
    </row>
    <row r="2521" spans="1:5" s="170" customFormat="1">
      <c r="A2521" s="161"/>
      <c r="B2521" s="161"/>
      <c r="E2521" s="382"/>
    </row>
    <row r="2522" spans="1:5" s="170" customFormat="1">
      <c r="A2522" s="161"/>
      <c r="B2522" s="161"/>
      <c r="E2522" s="382"/>
    </row>
    <row r="2523" spans="1:5" s="170" customFormat="1">
      <c r="A2523" s="161"/>
      <c r="B2523" s="161"/>
      <c r="E2523" s="382"/>
    </row>
    <row r="2524" spans="1:5" s="170" customFormat="1">
      <c r="A2524" s="161"/>
      <c r="B2524" s="161"/>
      <c r="E2524" s="382"/>
    </row>
    <row r="2525" spans="1:5" s="170" customFormat="1">
      <c r="A2525" s="161"/>
      <c r="B2525" s="161"/>
      <c r="E2525" s="382"/>
    </row>
    <row r="2526" spans="1:5" s="170" customFormat="1">
      <c r="A2526" s="161"/>
      <c r="B2526" s="161"/>
      <c r="E2526" s="382"/>
    </row>
    <row r="2527" spans="1:5" s="170" customFormat="1">
      <c r="A2527" s="161"/>
      <c r="B2527" s="161"/>
      <c r="E2527" s="382"/>
    </row>
    <row r="2528" spans="1:5" s="170" customFormat="1">
      <c r="A2528" s="161"/>
      <c r="B2528" s="161"/>
      <c r="E2528" s="382"/>
    </row>
    <row r="2529" spans="1:5" s="170" customFormat="1">
      <c r="A2529" s="161"/>
      <c r="B2529" s="161"/>
      <c r="E2529" s="382"/>
    </row>
    <row r="2530" spans="1:5" s="170" customFormat="1">
      <c r="A2530" s="161"/>
      <c r="B2530" s="161"/>
      <c r="E2530" s="382"/>
    </row>
    <row r="2531" spans="1:5" s="170" customFormat="1">
      <c r="A2531" s="161"/>
      <c r="B2531" s="161"/>
      <c r="E2531" s="382"/>
    </row>
    <row r="2532" spans="1:5" s="170" customFormat="1">
      <c r="A2532" s="161"/>
      <c r="B2532" s="161"/>
      <c r="E2532" s="382"/>
    </row>
    <row r="2533" spans="1:5" s="170" customFormat="1">
      <c r="A2533" s="161"/>
      <c r="B2533" s="161"/>
      <c r="E2533" s="382"/>
    </row>
    <row r="2534" spans="1:5" s="170" customFormat="1">
      <c r="A2534" s="161"/>
      <c r="B2534" s="161"/>
      <c r="E2534" s="382"/>
    </row>
    <row r="2535" spans="1:5" s="170" customFormat="1">
      <c r="A2535" s="161"/>
      <c r="B2535" s="161"/>
      <c r="E2535" s="382"/>
    </row>
    <row r="2536" spans="1:5" s="170" customFormat="1">
      <c r="A2536" s="161"/>
      <c r="B2536" s="161"/>
      <c r="E2536" s="382"/>
    </row>
    <row r="2537" spans="1:5" s="170" customFormat="1">
      <c r="A2537" s="161"/>
      <c r="B2537" s="161"/>
      <c r="E2537" s="382"/>
    </row>
    <row r="2538" spans="1:5" s="170" customFormat="1">
      <c r="A2538" s="161"/>
      <c r="B2538" s="161"/>
      <c r="E2538" s="382"/>
    </row>
    <row r="2539" spans="1:5" s="170" customFormat="1">
      <c r="A2539" s="161"/>
      <c r="B2539" s="161"/>
      <c r="E2539" s="382"/>
    </row>
    <row r="2540" spans="1:5" s="170" customFormat="1">
      <c r="A2540" s="161"/>
      <c r="B2540" s="161"/>
      <c r="E2540" s="382"/>
    </row>
    <row r="2541" spans="1:5" s="170" customFormat="1">
      <c r="A2541" s="161"/>
      <c r="B2541" s="161"/>
      <c r="E2541" s="382"/>
    </row>
    <row r="2542" spans="1:5" s="170" customFormat="1">
      <c r="A2542" s="161"/>
      <c r="B2542" s="161"/>
      <c r="E2542" s="382"/>
    </row>
    <row r="2543" spans="1:5" s="170" customFormat="1">
      <c r="A2543" s="161"/>
      <c r="B2543" s="161"/>
      <c r="E2543" s="382"/>
    </row>
    <row r="2544" spans="1:5" s="170" customFormat="1">
      <c r="A2544" s="161"/>
      <c r="B2544" s="161"/>
      <c r="E2544" s="382"/>
    </row>
    <row r="2545" spans="1:5" s="170" customFormat="1">
      <c r="A2545" s="161"/>
      <c r="B2545" s="161"/>
      <c r="E2545" s="382"/>
    </row>
    <row r="2546" spans="1:5" s="170" customFormat="1">
      <c r="A2546" s="161"/>
      <c r="B2546" s="161"/>
      <c r="E2546" s="382"/>
    </row>
    <row r="2547" spans="1:5" s="170" customFormat="1">
      <c r="A2547" s="161"/>
      <c r="B2547" s="161"/>
      <c r="E2547" s="382"/>
    </row>
    <row r="2548" spans="1:5" s="170" customFormat="1">
      <c r="A2548" s="161"/>
      <c r="B2548" s="161"/>
      <c r="E2548" s="382"/>
    </row>
    <row r="2549" spans="1:5" s="170" customFormat="1">
      <c r="A2549" s="161"/>
      <c r="B2549" s="161"/>
      <c r="E2549" s="382"/>
    </row>
    <row r="2550" spans="1:5" s="170" customFormat="1">
      <c r="A2550" s="161"/>
      <c r="B2550" s="161"/>
      <c r="E2550" s="382"/>
    </row>
    <row r="2551" spans="1:5" s="170" customFormat="1">
      <c r="A2551" s="161"/>
      <c r="B2551" s="161"/>
      <c r="E2551" s="382"/>
    </row>
    <row r="2552" spans="1:5" s="170" customFormat="1">
      <c r="A2552" s="161"/>
      <c r="B2552" s="161"/>
      <c r="E2552" s="382"/>
    </row>
    <row r="2553" spans="1:5" s="170" customFormat="1">
      <c r="A2553" s="161"/>
      <c r="B2553" s="161"/>
      <c r="E2553" s="382"/>
    </row>
    <row r="2554" spans="1:5" s="170" customFormat="1">
      <c r="A2554" s="161"/>
      <c r="B2554" s="161"/>
      <c r="E2554" s="382"/>
    </row>
    <row r="2555" spans="1:5" s="170" customFormat="1">
      <c r="A2555" s="161"/>
      <c r="B2555" s="161"/>
      <c r="E2555" s="382"/>
    </row>
    <row r="2556" spans="1:5" s="170" customFormat="1">
      <c r="A2556" s="161"/>
      <c r="B2556" s="161"/>
      <c r="E2556" s="382"/>
    </row>
    <row r="2557" spans="1:5" s="170" customFormat="1">
      <c r="A2557" s="161"/>
      <c r="B2557" s="161"/>
      <c r="E2557" s="382"/>
    </row>
    <row r="2558" spans="1:5" s="170" customFormat="1">
      <c r="A2558" s="161"/>
      <c r="B2558" s="161"/>
      <c r="E2558" s="382"/>
    </row>
    <row r="2559" spans="1:5" s="170" customFormat="1">
      <c r="A2559" s="161"/>
      <c r="B2559" s="161"/>
      <c r="E2559" s="382"/>
    </row>
    <row r="2560" spans="1:5" s="170" customFormat="1">
      <c r="A2560" s="161"/>
      <c r="B2560" s="161"/>
      <c r="E2560" s="382"/>
    </row>
    <row r="2561" spans="1:5" s="170" customFormat="1">
      <c r="A2561" s="161"/>
      <c r="B2561" s="161"/>
      <c r="E2561" s="382"/>
    </row>
    <row r="2562" spans="1:5" s="170" customFormat="1">
      <c r="A2562" s="161"/>
      <c r="B2562" s="161"/>
      <c r="E2562" s="382"/>
    </row>
    <row r="2563" spans="1:5" s="170" customFormat="1">
      <c r="A2563" s="161"/>
      <c r="B2563" s="161"/>
      <c r="E2563" s="382"/>
    </row>
    <row r="2564" spans="1:5" s="170" customFormat="1">
      <c r="A2564" s="161"/>
      <c r="B2564" s="161"/>
      <c r="E2564" s="382"/>
    </row>
    <row r="2565" spans="1:5" s="170" customFormat="1">
      <c r="A2565" s="161"/>
      <c r="B2565" s="161"/>
      <c r="E2565" s="382"/>
    </row>
    <row r="2566" spans="1:5" s="170" customFormat="1">
      <c r="A2566" s="161"/>
      <c r="B2566" s="161"/>
      <c r="E2566" s="382"/>
    </row>
    <row r="2567" spans="1:5" s="170" customFormat="1">
      <c r="A2567" s="161"/>
      <c r="B2567" s="161"/>
      <c r="E2567" s="382"/>
    </row>
    <row r="2568" spans="1:5" s="170" customFormat="1">
      <c r="A2568" s="161"/>
      <c r="B2568" s="161"/>
      <c r="E2568" s="382"/>
    </row>
    <row r="2569" spans="1:5" s="170" customFormat="1">
      <c r="A2569" s="161"/>
      <c r="B2569" s="161"/>
      <c r="E2569" s="382"/>
    </row>
    <row r="2570" spans="1:5" s="170" customFormat="1">
      <c r="A2570" s="161"/>
      <c r="B2570" s="161"/>
      <c r="E2570" s="382"/>
    </row>
    <row r="2571" spans="1:5" s="170" customFormat="1">
      <c r="A2571" s="161"/>
      <c r="B2571" s="161"/>
      <c r="E2571" s="382"/>
    </row>
    <row r="2572" spans="1:5" s="170" customFormat="1">
      <c r="A2572" s="161"/>
      <c r="B2572" s="161"/>
      <c r="E2572" s="382"/>
    </row>
    <row r="2573" spans="1:5" s="170" customFormat="1">
      <c r="A2573" s="161"/>
      <c r="B2573" s="161"/>
      <c r="E2573" s="382"/>
    </row>
    <row r="2574" spans="1:5" s="170" customFormat="1">
      <c r="A2574" s="161"/>
      <c r="B2574" s="161"/>
      <c r="E2574" s="382"/>
    </row>
    <row r="2575" spans="1:5" s="170" customFormat="1">
      <c r="A2575" s="161"/>
      <c r="B2575" s="161"/>
      <c r="E2575" s="382"/>
    </row>
    <row r="2576" spans="1:5" s="170" customFormat="1">
      <c r="A2576" s="161"/>
      <c r="B2576" s="161"/>
      <c r="E2576" s="382"/>
    </row>
    <row r="2577" spans="1:5" s="170" customFormat="1">
      <c r="A2577" s="161"/>
      <c r="B2577" s="161"/>
      <c r="E2577" s="382"/>
    </row>
    <row r="2578" spans="1:5" s="170" customFormat="1">
      <c r="A2578" s="161"/>
      <c r="B2578" s="161"/>
      <c r="E2578" s="382"/>
    </row>
    <row r="2579" spans="1:5" s="170" customFormat="1">
      <c r="A2579" s="161"/>
      <c r="B2579" s="161"/>
      <c r="E2579" s="382"/>
    </row>
    <row r="2580" spans="1:5" s="170" customFormat="1">
      <c r="A2580" s="161"/>
      <c r="B2580" s="161"/>
      <c r="E2580" s="382"/>
    </row>
    <row r="2581" spans="1:5" s="170" customFormat="1">
      <c r="A2581" s="161"/>
      <c r="B2581" s="161"/>
      <c r="E2581" s="382"/>
    </row>
    <row r="2582" spans="1:5" s="170" customFormat="1">
      <c r="A2582" s="161"/>
      <c r="B2582" s="161"/>
      <c r="E2582" s="382"/>
    </row>
    <row r="2583" spans="1:5" s="170" customFormat="1">
      <c r="A2583" s="161"/>
      <c r="B2583" s="161"/>
      <c r="E2583" s="382"/>
    </row>
    <row r="2584" spans="1:5" s="170" customFormat="1">
      <c r="A2584" s="161"/>
      <c r="B2584" s="161"/>
      <c r="E2584" s="382"/>
    </row>
    <row r="2585" spans="1:5" s="170" customFormat="1">
      <c r="A2585" s="161"/>
      <c r="B2585" s="161"/>
      <c r="E2585" s="382"/>
    </row>
    <row r="2586" spans="1:5" s="170" customFormat="1">
      <c r="A2586" s="161"/>
      <c r="B2586" s="161"/>
      <c r="E2586" s="382"/>
    </row>
    <row r="2587" spans="1:5" s="170" customFormat="1">
      <c r="A2587" s="161"/>
      <c r="B2587" s="161"/>
      <c r="E2587" s="382"/>
    </row>
    <row r="2588" spans="1:5" s="170" customFormat="1">
      <c r="A2588" s="161"/>
      <c r="B2588" s="161"/>
      <c r="E2588" s="382"/>
    </row>
    <row r="2589" spans="1:5" s="170" customFormat="1">
      <c r="A2589" s="161"/>
      <c r="B2589" s="161"/>
      <c r="E2589" s="382"/>
    </row>
    <row r="2590" spans="1:5" s="170" customFormat="1">
      <c r="A2590" s="161"/>
      <c r="B2590" s="161"/>
      <c r="E2590" s="382"/>
    </row>
    <row r="2591" spans="1:5" s="170" customFormat="1">
      <c r="A2591" s="161"/>
      <c r="B2591" s="161"/>
      <c r="E2591" s="382"/>
    </row>
    <row r="2592" spans="1:5" s="170" customFormat="1">
      <c r="A2592" s="161"/>
      <c r="B2592" s="161"/>
      <c r="E2592" s="382"/>
    </row>
    <row r="2593" spans="1:5" s="170" customFormat="1">
      <c r="A2593" s="161"/>
      <c r="B2593" s="161"/>
      <c r="E2593" s="382"/>
    </row>
    <row r="2594" spans="1:5" s="170" customFormat="1">
      <c r="A2594" s="161"/>
      <c r="B2594" s="161"/>
      <c r="E2594" s="382"/>
    </row>
    <row r="2595" spans="1:5" s="170" customFormat="1">
      <c r="A2595" s="161"/>
      <c r="B2595" s="161"/>
      <c r="E2595" s="382"/>
    </row>
    <row r="2596" spans="1:5" s="170" customFormat="1">
      <c r="A2596" s="161"/>
      <c r="B2596" s="161"/>
      <c r="E2596" s="382"/>
    </row>
    <row r="2597" spans="1:5" s="170" customFormat="1">
      <c r="A2597" s="161"/>
      <c r="B2597" s="161"/>
      <c r="E2597" s="382"/>
    </row>
    <row r="2598" spans="1:5" s="170" customFormat="1">
      <c r="A2598" s="161"/>
      <c r="B2598" s="161"/>
      <c r="E2598" s="382"/>
    </row>
    <row r="2599" spans="1:5" s="170" customFormat="1">
      <c r="A2599" s="161"/>
      <c r="B2599" s="161"/>
      <c r="E2599" s="382"/>
    </row>
    <row r="2600" spans="1:5" s="170" customFormat="1">
      <c r="A2600" s="161"/>
      <c r="B2600" s="161"/>
      <c r="E2600" s="382"/>
    </row>
    <row r="2601" spans="1:5" s="170" customFormat="1">
      <c r="A2601" s="161"/>
      <c r="B2601" s="161"/>
      <c r="E2601" s="382"/>
    </row>
    <row r="2602" spans="1:5" s="170" customFormat="1">
      <c r="A2602" s="161"/>
      <c r="B2602" s="161"/>
      <c r="E2602" s="382"/>
    </row>
    <row r="2603" spans="1:5" s="170" customFormat="1">
      <c r="A2603" s="161"/>
      <c r="B2603" s="161"/>
      <c r="E2603" s="382"/>
    </row>
    <row r="2604" spans="1:5" s="170" customFormat="1">
      <c r="A2604" s="161"/>
      <c r="B2604" s="161"/>
      <c r="E2604" s="382"/>
    </row>
    <row r="2605" spans="1:5" s="170" customFormat="1">
      <c r="A2605" s="161"/>
      <c r="B2605" s="161"/>
      <c r="E2605" s="382"/>
    </row>
    <row r="2606" spans="1:5" s="170" customFormat="1">
      <c r="A2606" s="161"/>
      <c r="B2606" s="161"/>
      <c r="E2606" s="382"/>
    </row>
    <row r="2607" spans="1:5" s="170" customFormat="1">
      <c r="A2607" s="161"/>
      <c r="B2607" s="161"/>
      <c r="E2607" s="382"/>
    </row>
    <row r="2608" spans="1:5" s="170" customFormat="1">
      <c r="A2608" s="161"/>
      <c r="B2608" s="161"/>
      <c r="E2608" s="382"/>
    </row>
    <row r="2609" spans="1:5" s="170" customFormat="1">
      <c r="A2609" s="161"/>
      <c r="B2609" s="161"/>
      <c r="E2609" s="382"/>
    </row>
    <row r="2610" spans="1:5" s="170" customFormat="1">
      <c r="A2610" s="161"/>
      <c r="B2610" s="161"/>
      <c r="E2610" s="382"/>
    </row>
    <row r="2611" spans="1:5" s="170" customFormat="1">
      <c r="A2611" s="161"/>
      <c r="B2611" s="161"/>
      <c r="E2611" s="382"/>
    </row>
    <row r="2612" spans="1:5" s="170" customFormat="1">
      <c r="A2612" s="161"/>
      <c r="B2612" s="161"/>
      <c r="E2612" s="382"/>
    </row>
    <row r="2613" spans="1:5" s="170" customFormat="1">
      <c r="A2613" s="161"/>
      <c r="B2613" s="161"/>
      <c r="E2613" s="382"/>
    </row>
    <row r="2614" spans="1:5" s="170" customFormat="1">
      <c r="A2614" s="161"/>
      <c r="B2614" s="161"/>
      <c r="E2614" s="382"/>
    </row>
    <row r="2615" spans="1:5" s="170" customFormat="1">
      <c r="A2615" s="161"/>
      <c r="B2615" s="161"/>
      <c r="E2615" s="382"/>
    </row>
    <row r="2616" spans="1:5" s="170" customFormat="1">
      <c r="A2616" s="161"/>
      <c r="B2616" s="161"/>
      <c r="E2616" s="382"/>
    </row>
    <row r="2617" spans="1:5" s="170" customFormat="1">
      <c r="A2617" s="161"/>
      <c r="B2617" s="161"/>
      <c r="E2617" s="382"/>
    </row>
    <row r="2618" spans="1:5" s="170" customFormat="1">
      <c r="A2618" s="161"/>
      <c r="B2618" s="161"/>
      <c r="E2618" s="382"/>
    </row>
    <row r="2619" spans="1:5" s="170" customFormat="1">
      <c r="A2619" s="161"/>
      <c r="B2619" s="161"/>
      <c r="E2619" s="382"/>
    </row>
    <row r="2620" spans="1:5" s="170" customFormat="1">
      <c r="A2620" s="161"/>
      <c r="B2620" s="161"/>
      <c r="E2620" s="382"/>
    </row>
    <row r="2621" spans="1:5" s="170" customFormat="1">
      <c r="A2621" s="161"/>
      <c r="B2621" s="161"/>
      <c r="E2621" s="382"/>
    </row>
    <row r="2622" spans="1:5" s="170" customFormat="1">
      <c r="A2622" s="161"/>
      <c r="B2622" s="161"/>
      <c r="E2622" s="382"/>
    </row>
    <row r="2623" spans="1:5" s="170" customFormat="1">
      <c r="A2623" s="161"/>
      <c r="B2623" s="161"/>
      <c r="E2623" s="382"/>
    </row>
    <row r="2624" spans="1:5" s="170" customFormat="1">
      <c r="A2624" s="161"/>
      <c r="B2624" s="161"/>
      <c r="E2624" s="382"/>
    </row>
    <row r="2625" spans="1:5" s="170" customFormat="1">
      <c r="A2625" s="161"/>
      <c r="B2625" s="161"/>
      <c r="E2625" s="382"/>
    </row>
    <row r="2626" spans="1:5" s="170" customFormat="1">
      <c r="A2626" s="161"/>
      <c r="B2626" s="161"/>
      <c r="E2626" s="382"/>
    </row>
    <row r="2627" spans="1:5" s="170" customFormat="1">
      <c r="A2627" s="161"/>
      <c r="B2627" s="161"/>
      <c r="E2627" s="382"/>
    </row>
    <row r="2628" spans="1:5" s="170" customFormat="1">
      <c r="A2628" s="161"/>
      <c r="B2628" s="161"/>
      <c r="E2628" s="382"/>
    </row>
    <row r="2629" spans="1:5" s="170" customFormat="1">
      <c r="A2629" s="161"/>
      <c r="B2629" s="161"/>
      <c r="E2629" s="382"/>
    </row>
    <row r="2630" spans="1:5" s="170" customFormat="1">
      <c r="A2630" s="161"/>
      <c r="B2630" s="161"/>
      <c r="E2630" s="382"/>
    </row>
    <row r="2631" spans="1:5" s="170" customFormat="1">
      <c r="A2631" s="161"/>
      <c r="B2631" s="161"/>
      <c r="E2631" s="382"/>
    </row>
    <row r="2632" spans="1:5" s="170" customFormat="1">
      <c r="A2632" s="161"/>
      <c r="B2632" s="161"/>
      <c r="E2632" s="382"/>
    </row>
    <row r="2633" spans="1:5" s="170" customFormat="1">
      <c r="A2633" s="161"/>
      <c r="B2633" s="161"/>
      <c r="E2633" s="382"/>
    </row>
    <row r="2634" spans="1:5" s="170" customFormat="1">
      <c r="A2634" s="161"/>
      <c r="B2634" s="161"/>
      <c r="E2634" s="382"/>
    </row>
    <row r="2635" spans="1:5" s="170" customFormat="1">
      <c r="A2635" s="161"/>
      <c r="B2635" s="161"/>
      <c r="E2635" s="382"/>
    </row>
    <row r="2636" spans="1:5" s="170" customFormat="1">
      <c r="A2636" s="161"/>
      <c r="B2636" s="161"/>
      <c r="E2636" s="382"/>
    </row>
    <row r="2637" spans="1:5" s="170" customFormat="1">
      <c r="A2637" s="161"/>
      <c r="B2637" s="161"/>
      <c r="E2637" s="382"/>
    </row>
    <row r="2638" spans="1:5" s="170" customFormat="1">
      <c r="A2638" s="161"/>
      <c r="B2638" s="161"/>
      <c r="E2638" s="382"/>
    </row>
    <row r="2639" spans="1:5" s="170" customFormat="1">
      <c r="A2639" s="161"/>
      <c r="B2639" s="161"/>
      <c r="E2639" s="382"/>
    </row>
    <row r="2640" spans="1:5" s="170" customFormat="1">
      <c r="A2640" s="161"/>
      <c r="B2640" s="161"/>
      <c r="E2640" s="382"/>
    </row>
    <row r="2641" spans="1:5" s="170" customFormat="1">
      <c r="A2641" s="161"/>
      <c r="B2641" s="161"/>
      <c r="E2641" s="382"/>
    </row>
    <row r="2642" spans="1:5" s="170" customFormat="1">
      <c r="A2642" s="161"/>
      <c r="B2642" s="161"/>
      <c r="E2642" s="382"/>
    </row>
    <row r="2643" spans="1:5" s="170" customFormat="1">
      <c r="A2643" s="161"/>
      <c r="B2643" s="161"/>
      <c r="E2643" s="382"/>
    </row>
    <row r="2644" spans="1:5" s="170" customFormat="1">
      <c r="A2644" s="161"/>
      <c r="B2644" s="161"/>
      <c r="E2644" s="382"/>
    </row>
    <row r="2645" spans="1:5" s="170" customFormat="1">
      <c r="A2645" s="161"/>
      <c r="B2645" s="161"/>
      <c r="E2645" s="382"/>
    </row>
    <row r="2646" spans="1:5" s="170" customFormat="1">
      <c r="A2646" s="161"/>
      <c r="B2646" s="161"/>
      <c r="E2646" s="382"/>
    </row>
    <row r="2647" spans="1:5" s="170" customFormat="1">
      <c r="A2647" s="161"/>
      <c r="B2647" s="161"/>
      <c r="E2647" s="382"/>
    </row>
    <row r="2648" spans="1:5" s="170" customFormat="1">
      <c r="A2648" s="161"/>
      <c r="B2648" s="161"/>
      <c r="E2648" s="382"/>
    </row>
    <row r="2649" spans="1:5" s="170" customFormat="1">
      <c r="A2649" s="161"/>
      <c r="B2649" s="161"/>
      <c r="E2649" s="382"/>
    </row>
    <row r="2650" spans="1:5" s="170" customFormat="1">
      <c r="A2650" s="161"/>
      <c r="B2650" s="161"/>
      <c r="E2650" s="382"/>
    </row>
    <row r="2651" spans="1:5" s="170" customFormat="1">
      <c r="A2651" s="161"/>
      <c r="B2651" s="161"/>
      <c r="E2651" s="382"/>
    </row>
    <row r="2652" spans="1:5" s="170" customFormat="1">
      <c r="A2652" s="161"/>
      <c r="B2652" s="161"/>
      <c r="E2652" s="382"/>
    </row>
    <row r="2653" spans="1:5" s="170" customFormat="1">
      <c r="A2653" s="161"/>
      <c r="B2653" s="161"/>
      <c r="E2653" s="382"/>
    </row>
    <row r="2654" spans="1:5" s="170" customFormat="1">
      <c r="A2654" s="161"/>
      <c r="B2654" s="161"/>
      <c r="E2654" s="382"/>
    </row>
    <row r="2655" spans="1:5" s="170" customFormat="1">
      <c r="A2655" s="161"/>
      <c r="B2655" s="161"/>
      <c r="E2655" s="382"/>
    </row>
    <row r="2656" spans="1:5" s="170" customFormat="1">
      <c r="A2656" s="161"/>
      <c r="B2656" s="161"/>
      <c r="E2656" s="382"/>
    </row>
    <row r="2657" spans="1:5" s="170" customFormat="1">
      <c r="A2657" s="161"/>
      <c r="B2657" s="161"/>
      <c r="E2657" s="382"/>
    </row>
    <row r="2658" spans="1:5" s="170" customFormat="1">
      <c r="A2658" s="161"/>
      <c r="B2658" s="161"/>
      <c r="E2658" s="382"/>
    </row>
    <row r="2659" spans="1:5" s="170" customFormat="1">
      <c r="A2659" s="161"/>
      <c r="B2659" s="161"/>
      <c r="E2659" s="382"/>
    </row>
    <row r="2660" spans="1:5" s="170" customFormat="1">
      <c r="A2660" s="161"/>
      <c r="B2660" s="161"/>
      <c r="E2660" s="382"/>
    </row>
    <row r="2661" spans="1:5" s="170" customFormat="1">
      <c r="A2661" s="161"/>
      <c r="B2661" s="161"/>
      <c r="E2661" s="382"/>
    </row>
    <row r="2662" spans="1:5" s="170" customFormat="1">
      <c r="A2662" s="161"/>
      <c r="B2662" s="161"/>
      <c r="E2662" s="382"/>
    </row>
    <row r="2663" spans="1:5" s="170" customFormat="1">
      <c r="A2663" s="161"/>
      <c r="B2663" s="161"/>
      <c r="E2663" s="382"/>
    </row>
    <row r="2664" spans="1:5" s="170" customFormat="1">
      <c r="A2664" s="161"/>
      <c r="B2664" s="161"/>
      <c r="E2664" s="382"/>
    </row>
    <row r="2665" spans="1:5" s="170" customFormat="1">
      <c r="A2665" s="161"/>
      <c r="B2665" s="161"/>
      <c r="E2665" s="382"/>
    </row>
    <row r="2666" spans="1:5" s="170" customFormat="1">
      <c r="A2666" s="161"/>
      <c r="B2666" s="161"/>
      <c r="E2666" s="382"/>
    </row>
    <row r="2667" spans="1:5" s="170" customFormat="1">
      <c r="A2667" s="161"/>
      <c r="B2667" s="161"/>
      <c r="E2667" s="382"/>
    </row>
    <row r="2668" spans="1:5" s="170" customFormat="1">
      <c r="A2668" s="161"/>
      <c r="B2668" s="161"/>
      <c r="E2668" s="382"/>
    </row>
    <row r="2669" spans="1:5" s="170" customFormat="1">
      <c r="A2669" s="161"/>
      <c r="B2669" s="161"/>
      <c r="E2669" s="382"/>
    </row>
    <row r="2670" spans="1:5" s="170" customFormat="1">
      <c r="A2670" s="161"/>
      <c r="B2670" s="161"/>
      <c r="E2670" s="382"/>
    </row>
    <row r="2671" spans="1:5" s="170" customFormat="1">
      <c r="A2671" s="161"/>
      <c r="B2671" s="161"/>
      <c r="E2671" s="382"/>
    </row>
    <row r="2672" spans="1:5" s="170" customFormat="1">
      <c r="A2672" s="161"/>
      <c r="B2672" s="161"/>
      <c r="E2672" s="382"/>
    </row>
    <row r="2673" spans="1:5" s="170" customFormat="1">
      <c r="A2673" s="161"/>
      <c r="B2673" s="161"/>
      <c r="E2673" s="382"/>
    </row>
    <row r="2674" spans="1:5" s="170" customFormat="1">
      <c r="A2674" s="161"/>
      <c r="B2674" s="161"/>
      <c r="E2674" s="382"/>
    </row>
    <row r="2675" spans="1:5" s="170" customFormat="1">
      <c r="A2675" s="161"/>
      <c r="B2675" s="161"/>
      <c r="E2675" s="382"/>
    </row>
    <row r="2676" spans="1:5" s="170" customFormat="1">
      <c r="A2676" s="161"/>
      <c r="B2676" s="161"/>
      <c r="E2676" s="382"/>
    </row>
    <row r="2677" spans="1:5" s="170" customFormat="1">
      <c r="A2677" s="161"/>
      <c r="B2677" s="161"/>
      <c r="E2677" s="382"/>
    </row>
    <row r="2678" spans="1:5" s="170" customFormat="1">
      <c r="A2678" s="161"/>
      <c r="B2678" s="161"/>
      <c r="E2678" s="382"/>
    </row>
    <row r="2679" spans="1:5" s="170" customFormat="1">
      <c r="A2679" s="161"/>
      <c r="B2679" s="161"/>
      <c r="E2679" s="382"/>
    </row>
    <row r="2680" spans="1:5" s="170" customFormat="1">
      <c r="A2680" s="161"/>
      <c r="B2680" s="161"/>
      <c r="E2680" s="382"/>
    </row>
    <row r="2681" spans="1:5" s="170" customFormat="1">
      <c r="A2681" s="161"/>
      <c r="B2681" s="161"/>
      <c r="E2681" s="382"/>
    </row>
    <row r="2682" spans="1:5" s="170" customFormat="1">
      <c r="A2682" s="161"/>
      <c r="B2682" s="161"/>
      <c r="E2682" s="382"/>
    </row>
    <row r="2683" spans="1:5" s="170" customFormat="1">
      <c r="A2683" s="161"/>
      <c r="B2683" s="161"/>
      <c r="E2683" s="382"/>
    </row>
    <row r="2684" spans="1:5" s="170" customFormat="1">
      <c r="A2684" s="161"/>
      <c r="B2684" s="161"/>
      <c r="E2684" s="382"/>
    </row>
    <row r="2685" spans="1:5" s="170" customFormat="1">
      <c r="A2685" s="161"/>
      <c r="B2685" s="161"/>
      <c r="E2685" s="382"/>
    </row>
    <row r="2686" spans="1:5" s="170" customFormat="1">
      <c r="A2686" s="161"/>
      <c r="B2686" s="161"/>
      <c r="E2686" s="382"/>
    </row>
    <row r="2687" spans="1:5" s="170" customFormat="1">
      <c r="A2687" s="161"/>
      <c r="B2687" s="161"/>
      <c r="E2687" s="382"/>
    </row>
    <row r="2688" spans="1:5" s="170" customFormat="1">
      <c r="A2688" s="161"/>
      <c r="B2688" s="161"/>
      <c r="E2688" s="382"/>
    </row>
    <row r="2689" spans="1:5" s="170" customFormat="1">
      <c r="A2689" s="161"/>
      <c r="B2689" s="161"/>
      <c r="E2689" s="382"/>
    </row>
    <row r="2690" spans="1:5" s="170" customFormat="1">
      <c r="A2690" s="161"/>
      <c r="B2690" s="161"/>
      <c r="E2690" s="382"/>
    </row>
    <row r="2691" spans="1:5" s="170" customFormat="1">
      <c r="A2691" s="161"/>
      <c r="B2691" s="161"/>
      <c r="E2691" s="382"/>
    </row>
    <row r="2692" spans="1:5" s="170" customFormat="1">
      <c r="A2692" s="161"/>
      <c r="B2692" s="161"/>
      <c r="E2692" s="382"/>
    </row>
    <row r="2693" spans="1:5" s="170" customFormat="1">
      <c r="A2693" s="161"/>
      <c r="B2693" s="161"/>
      <c r="E2693" s="382"/>
    </row>
    <row r="2694" spans="1:5" s="170" customFormat="1">
      <c r="A2694" s="161"/>
      <c r="B2694" s="161"/>
      <c r="E2694" s="382"/>
    </row>
    <row r="2695" spans="1:5" s="170" customFormat="1">
      <c r="A2695" s="161"/>
      <c r="B2695" s="161"/>
      <c r="E2695" s="382"/>
    </row>
    <row r="2696" spans="1:5" s="170" customFormat="1">
      <c r="A2696" s="161"/>
      <c r="B2696" s="161"/>
      <c r="E2696" s="382"/>
    </row>
    <row r="2697" spans="1:5" s="170" customFormat="1">
      <c r="A2697" s="161"/>
      <c r="B2697" s="161"/>
      <c r="E2697" s="382"/>
    </row>
    <row r="2698" spans="1:5" s="170" customFormat="1">
      <c r="A2698" s="161"/>
      <c r="B2698" s="161"/>
      <c r="E2698" s="382"/>
    </row>
    <row r="2699" spans="1:5" s="170" customFormat="1">
      <c r="A2699" s="161"/>
      <c r="B2699" s="161"/>
      <c r="E2699" s="382"/>
    </row>
    <row r="2700" spans="1:5" s="170" customFormat="1">
      <c r="A2700" s="161"/>
      <c r="B2700" s="161"/>
      <c r="E2700" s="382"/>
    </row>
    <row r="2701" spans="1:5" s="170" customFormat="1">
      <c r="A2701" s="161"/>
      <c r="B2701" s="161"/>
      <c r="E2701" s="382"/>
    </row>
    <row r="2702" spans="1:5" s="170" customFormat="1">
      <c r="A2702" s="161"/>
      <c r="B2702" s="161"/>
      <c r="E2702" s="382"/>
    </row>
    <row r="2703" spans="1:5" s="170" customFormat="1">
      <c r="A2703" s="161"/>
      <c r="B2703" s="161"/>
      <c r="E2703" s="382"/>
    </row>
    <row r="2704" spans="1:5" s="170" customFormat="1">
      <c r="A2704" s="161"/>
      <c r="B2704" s="161"/>
      <c r="E2704" s="382"/>
    </row>
    <row r="2705" spans="1:5" s="170" customFormat="1">
      <c r="A2705" s="161"/>
      <c r="B2705" s="161"/>
      <c r="E2705" s="382"/>
    </row>
    <row r="2706" spans="1:5" s="170" customFormat="1">
      <c r="A2706" s="161"/>
      <c r="B2706" s="161"/>
      <c r="E2706" s="382"/>
    </row>
    <row r="2707" spans="1:5" s="170" customFormat="1">
      <c r="A2707" s="161"/>
      <c r="B2707" s="161"/>
      <c r="E2707" s="382"/>
    </row>
    <row r="2708" spans="1:5" s="170" customFormat="1">
      <c r="A2708" s="161"/>
      <c r="B2708" s="161"/>
      <c r="E2708" s="382"/>
    </row>
    <row r="2709" spans="1:5" s="170" customFormat="1">
      <c r="A2709" s="161"/>
      <c r="B2709" s="161"/>
      <c r="E2709" s="382"/>
    </row>
    <row r="2710" spans="1:5" s="170" customFormat="1">
      <c r="A2710" s="161"/>
      <c r="B2710" s="161"/>
      <c r="E2710" s="382"/>
    </row>
    <row r="2711" spans="1:5" s="170" customFormat="1">
      <c r="A2711" s="161"/>
      <c r="B2711" s="161"/>
      <c r="E2711" s="382"/>
    </row>
    <row r="2712" spans="1:5" s="170" customFormat="1">
      <c r="A2712" s="161"/>
      <c r="B2712" s="161"/>
      <c r="E2712" s="382"/>
    </row>
    <row r="2713" spans="1:5" s="170" customFormat="1">
      <c r="A2713" s="161"/>
      <c r="B2713" s="161"/>
      <c r="E2713" s="382"/>
    </row>
    <row r="2714" spans="1:5" s="170" customFormat="1">
      <c r="A2714" s="161"/>
      <c r="B2714" s="161"/>
      <c r="E2714" s="382"/>
    </row>
    <row r="2715" spans="1:5" s="170" customFormat="1">
      <c r="A2715" s="161"/>
      <c r="B2715" s="161"/>
      <c r="E2715" s="382"/>
    </row>
    <row r="2716" spans="1:5" s="170" customFormat="1">
      <c r="A2716" s="161"/>
      <c r="B2716" s="161"/>
      <c r="E2716" s="382"/>
    </row>
    <row r="2717" spans="1:5" s="170" customFormat="1">
      <c r="A2717" s="161"/>
      <c r="B2717" s="161"/>
      <c r="E2717" s="382"/>
    </row>
    <row r="2718" spans="1:5" s="170" customFormat="1">
      <c r="A2718" s="161"/>
      <c r="B2718" s="161"/>
      <c r="E2718" s="382"/>
    </row>
    <row r="2719" spans="1:5" s="170" customFormat="1">
      <c r="A2719" s="161"/>
      <c r="B2719" s="161"/>
      <c r="E2719" s="382"/>
    </row>
    <row r="2720" spans="1:5" s="170" customFormat="1">
      <c r="A2720" s="161"/>
      <c r="B2720" s="161"/>
      <c r="E2720" s="382"/>
    </row>
    <row r="2721" spans="1:5" s="170" customFormat="1">
      <c r="A2721" s="161"/>
      <c r="B2721" s="161"/>
      <c r="E2721" s="382"/>
    </row>
    <row r="2722" spans="1:5" s="170" customFormat="1">
      <c r="A2722" s="161"/>
      <c r="B2722" s="161"/>
      <c r="E2722" s="382"/>
    </row>
    <row r="2723" spans="1:5" s="170" customFormat="1">
      <c r="A2723" s="161"/>
      <c r="B2723" s="161"/>
      <c r="E2723" s="382"/>
    </row>
    <row r="2724" spans="1:5" s="170" customFormat="1">
      <c r="A2724" s="161"/>
      <c r="B2724" s="161"/>
      <c r="E2724" s="382"/>
    </row>
    <row r="2725" spans="1:5" s="170" customFormat="1">
      <c r="A2725" s="161"/>
      <c r="B2725" s="161"/>
      <c r="E2725" s="382"/>
    </row>
    <row r="2726" spans="1:5" s="170" customFormat="1">
      <c r="A2726" s="161"/>
      <c r="B2726" s="161"/>
      <c r="E2726" s="382"/>
    </row>
    <row r="2727" spans="1:5" s="170" customFormat="1">
      <c r="A2727" s="161"/>
      <c r="B2727" s="161"/>
      <c r="E2727" s="382"/>
    </row>
    <row r="2728" spans="1:5" s="170" customFormat="1">
      <c r="A2728" s="161"/>
      <c r="B2728" s="161"/>
      <c r="E2728" s="382"/>
    </row>
    <row r="2729" spans="1:5" s="170" customFormat="1">
      <c r="A2729" s="161"/>
      <c r="B2729" s="161"/>
      <c r="E2729" s="382"/>
    </row>
    <row r="2730" spans="1:5" s="170" customFormat="1">
      <c r="A2730" s="161"/>
      <c r="B2730" s="161"/>
      <c r="E2730" s="382"/>
    </row>
    <row r="2731" spans="1:5" s="170" customFormat="1">
      <c r="A2731" s="161"/>
      <c r="B2731" s="161"/>
      <c r="E2731" s="382"/>
    </row>
    <row r="2732" spans="1:5" s="170" customFormat="1">
      <c r="A2732" s="161"/>
      <c r="B2732" s="161"/>
      <c r="E2732" s="382"/>
    </row>
    <row r="2733" spans="1:5" s="170" customFormat="1">
      <c r="A2733" s="161"/>
      <c r="B2733" s="161"/>
      <c r="E2733" s="382"/>
    </row>
    <row r="2734" spans="1:5" s="170" customFormat="1">
      <c r="A2734" s="161"/>
      <c r="B2734" s="161"/>
      <c r="E2734" s="382"/>
    </row>
    <row r="2735" spans="1:5" s="170" customFormat="1">
      <c r="A2735" s="161"/>
      <c r="B2735" s="161"/>
      <c r="E2735" s="382"/>
    </row>
    <row r="2736" spans="1:5" s="170" customFormat="1">
      <c r="A2736" s="161"/>
      <c r="B2736" s="161"/>
      <c r="E2736" s="382"/>
    </row>
    <row r="2737" spans="1:5" s="170" customFormat="1">
      <c r="A2737" s="161"/>
      <c r="B2737" s="161"/>
      <c r="E2737" s="382"/>
    </row>
    <row r="2738" spans="1:5" s="170" customFormat="1">
      <c r="A2738" s="161"/>
      <c r="B2738" s="161"/>
      <c r="E2738" s="382"/>
    </row>
    <row r="2739" spans="1:5" s="170" customFormat="1">
      <c r="A2739" s="161"/>
      <c r="B2739" s="161"/>
      <c r="E2739" s="382"/>
    </row>
    <row r="2740" spans="1:5" s="170" customFormat="1">
      <c r="A2740" s="161"/>
      <c r="B2740" s="161"/>
      <c r="E2740" s="382"/>
    </row>
    <row r="2741" spans="1:5" s="170" customFormat="1">
      <c r="A2741" s="161"/>
      <c r="B2741" s="161"/>
      <c r="E2741" s="382"/>
    </row>
    <row r="2742" spans="1:5" s="170" customFormat="1">
      <c r="A2742" s="161"/>
      <c r="B2742" s="161"/>
      <c r="E2742" s="382"/>
    </row>
    <row r="2743" spans="1:5" s="170" customFormat="1">
      <c r="A2743" s="161"/>
      <c r="B2743" s="161"/>
      <c r="E2743" s="382"/>
    </row>
    <row r="2744" spans="1:5" s="170" customFormat="1">
      <c r="A2744" s="161"/>
      <c r="B2744" s="161"/>
      <c r="E2744" s="382"/>
    </row>
    <row r="2745" spans="1:5" s="170" customFormat="1">
      <c r="A2745" s="161"/>
      <c r="B2745" s="161"/>
      <c r="E2745" s="382"/>
    </row>
    <row r="2746" spans="1:5" s="170" customFormat="1">
      <c r="A2746" s="161"/>
      <c r="B2746" s="161"/>
      <c r="E2746" s="382"/>
    </row>
    <row r="2747" spans="1:5" s="170" customFormat="1">
      <c r="A2747" s="161"/>
      <c r="B2747" s="161"/>
      <c r="E2747" s="382"/>
    </row>
    <row r="2748" spans="1:5" s="170" customFormat="1">
      <c r="A2748" s="161"/>
      <c r="B2748" s="161"/>
      <c r="E2748" s="382"/>
    </row>
    <row r="2749" spans="1:5" s="170" customFormat="1">
      <c r="A2749" s="161"/>
      <c r="B2749" s="161"/>
      <c r="E2749" s="382"/>
    </row>
    <row r="2750" spans="1:5" s="170" customFormat="1">
      <c r="A2750" s="161"/>
      <c r="B2750" s="161"/>
      <c r="E2750" s="382"/>
    </row>
    <row r="2751" spans="1:5" s="170" customFormat="1">
      <c r="A2751" s="161"/>
      <c r="B2751" s="161"/>
      <c r="E2751" s="382"/>
    </row>
    <row r="2752" spans="1:5" s="170" customFormat="1">
      <c r="A2752" s="161"/>
      <c r="B2752" s="161"/>
      <c r="E2752" s="382"/>
    </row>
    <row r="2753" spans="1:5" s="170" customFormat="1">
      <c r="A2753" s="161"/>
      <c r="B2753" s="161"/>
      <c r="E2753" s="382"/>
    </row>
    <row r="2754" spans="1:5" s="170" customFormat="1">
      <c r="A2754" s="161"/>
      <c r="B2754" s="161"/>
      <c r="E2754" s="382"/>
    </row>
    <row r="2755" spans="1:5" s="170" customFormat="1">
      <c r="A2755" s="161"/>
      <c r="B2755" s="161"/>
      <c r="E2755" s="382"/>
    </row>
    <row r="2756" spans="1:5" s="170" customFormat="1">
      <c r="A2756" s="161"/>
      <c r="B2756" s="161"/>
      <c r="E2756" s="382"/>
    </row>
    <row r="2757" spans="1:5" s="170" customFormat="1">
      <c r="A2757" s="161"/>
      <c r="B2757" s="161"/>
      <c r="E2757" s="382"/>
    </row>
    <row r="2758" spans="1:5" s="170" customFormat="1">
      <c r="A2758" s="161"/>
      <c r="B2758" s="161"/>
      <c r="E2758" s="382"/>
    </row>
    <row r="2759" spans="1:5" s="170" customFormat="1">
      <c r="A2759" s="161"/>
      <c r="B2759" s="161"/>
      <c r="E2759" s="382"/>
    </row>
    <row r="2760" spans="1:5" s="170" customFormat="1">
      <c r="A2760" s="161"/>
      <c r="B2760" s="161"/>
      <c r="E2760" s="382"/>
    </row>
    <row r="2761" spans="1:5" s="170" customFormat="1">
      <c r="A2761" s="161"/>
      <c r="B2761" s="161"/>
      <c r="E2761" s="382"/>
    </row>
    <row r="2762" spans="1:5" s="170" customFormat="1">
      <c r="A2762" s="161"/>
      <c r="B2762" s="161"/>
      <c r="E2762" s="382"/>
    </row>
    <row r="2763" spans="1:5" s="170" customFormat="1">
      <c r="A2763" s="161"/>
      <c r="B2763" s="161"/>
      <c r="E2763" s="382"/>
    </row>
    <row r="2764" spans="1:5" s="170" customFormat="1">
      <c r="A2764" s="161"/>
      <c r="B2764" s="161"/>
      <c r="E2764" s="382"/>
    </row>
    <row r="2765" spans="1:5" s="170" customFormat="1">
      <c r="A2765" s="161"/>
      <c r="B2765" s="161"/>
      <c r="E2765" s="382"/>
    </row>
    <row r="2766" spans="1:5" s="170" customFormat="1">
      <c r="A2766" s="161"/>
      <c r="B2766" s="161"/>
      <c r="E2766" s="382"/>
    </row>
    <row r="2767" spans="1:5" s="170" customFormat="1">
      <c r="A2767" s="161"/>
      <c r="B2767" s="161"/>
      <c r="E2767" s="382"/>
    </row>
    <row r="2768" spans="1:5" s="170" customFormat="1">
      <c r="A2768" s="161"/>
      <c r="B2768" s="161"/>
      <c r="E2768" s="382"/>
    </row>
    <row r="2769" spans="1:5" s="170" customFormat="1">
      <c r="A2769" s="161"/>
      <c r="B2769" s="161"/>
      <c r="E2769" s="382"/>
    </row>
    <row r="2770" spans="1:5" s="170" customFormat="1">
      <c r="A2770" s="161"/>
      <c r="B2770" s="161"/>
      <c r="E2770" s="382"/>
    </row>
    <row r="2771" spans="1:5" s="170" customFormat="1">
      <c r="A2771" s="161"/>
      <c r="B2771" s="161"/>
      <c r="E2771" s="382"/>
    </row>
    <row r="2772" spans="1:5" s="170" customFormat="1">
      <c r="A2772" s="161"/>
      <c r="B2772" s="161"/>
      <c r="E2772" s="382"/>
    </row>
    <row r="2773" spans="1:5" s="170" customFormat="1">
      <c r="A2773" s="161"/>
      <c r="B2773" s="161"/>
      <c r="E2773" s="382"/>
    </row>
    <row r="2774" spans="1:5" s="170" customFormat="1">
      <c r="A2774" s="161"/>
      <c r="B2774" s="161"/>
      <c r="E2774" s="382"/>
    </row>
    <row r="2775" spans="1:5" s="170" customFormat="1">
      <c r="A2775" s="161"/>
      <c r="B2775" s="161"/>
      <c r="E2775" s="382"/>
    </row>
    <row r="2776" spans="1:5" s="170" customFormat="1">
      <c r="A2776" s="161"/>
      <c r="B2776" s="161"/>
      <c r="E2776" s="382"/>
    </row>
    <row r="2777" spans="1:5" s="170" customFormat="1">
      <c r="A2777" s="161"/>
      <c r="B2777" s="161"/>
      <c r="E2777" s="382"/>
    </row>
    <row r="2778" spans="1:5" s="170" customFormat="1">
      <c r="A2778" s="161"/>
      <c r="B2778" s="161"/>
      <c r="E2778" s="382"/>
    </row>
    <row r="2779" spans="1:5" s="170" customFormat="1">
      <c r="A2779" s="161"/>
      <c r="B2779" s="161"/>
      <c r="E2779" s="382"/>
    </row>
    <row r="2780" spans="1:5" s="170" customFormat="1">
      <c r="A2780" s="161"/>
      <c r="B2780" s="161"/>
      <c r="E2780" s="382"/>
    </row>
    <row r="2781" spans="1:5" s="170" customFormat="1">
      <c r="A2781" s="161"/>
      <c r="B2781" s="161"/>
      <c r="E2781" s="382"/>
    </row>
    <row r="2782" spans="1:5" s="170" customFormat="1">
      <c r="A2782" s="161"/>
      <c r="B2782" s="161"/>
      <c r="E2782" s="382"/>
    </row>
    <row r="2783" spans="1:5" s="170" customFormat="1">
      <c r="A2783" s="161"/>
      <c r="B2783" s="161"/>
      <c r="E2783" s="382"/>
    </row>
    <row r="2784" spans="1:5" s="170" customFormat="1">
      <c r="A2784" s="161"/>
      <c r="B2784" s="161"/>
      <c r="E2784" s="382"/>
    </row>
    <row r="2785" spans="1:5" s="170" customFormat="1">
      <c r="A2785" s="161"/>
      <c r="B2785" s="161"/>
      <c r="E2785" s="382"/>
    </row>
    <row r="2786" spans="1:5" s="170" customFormat="1">
      <c r="A2786" s="161"/>
      <c r="B2786" s="161"/>
      <c r="E2786" s="382"/>
    </row>
    <row r="2787" spans="1:5" s="170" customFormat="1">
      <c r="A2787" s="161"/>
      <c r="B2787" s="161"/>
      <c r="E2787" s="382"/>
    </row>
    <row r="2788" spans="1:5" s="170" customFormat="1">
      <c r="A2788" s="161"/>
      <c r="B2788" s="161"/>
      <c r="E2788" s="382"/>
    </row>
    <row r="2789" spans="1:5" s="170" customFormat="1">
      <c r="A2789" s="161"/>
      <c r="B2789" s="161"/>
      <c r="E2789" s="382"/>
    </row>
    <row r="2790" spans="1:5" s="170" customFormat="1">
      <c r="A2790" s="161"/>
      <c r="B2790" s="161"/>
      <c r="E2790" s="382"/>
    </row>
    <row r="2791" spans="1:5" s="170" customFormat="1">
      <c r="A2791" s="161"/>
      <c r="B2791" s="161"/>
      <c r="E2791" s="382"/>
    </row>
    <row r="2792" spans="1:5" s="170" customFormat="1">
      <c r="A2792" s="161"/>
      <c r="B2792" s="161"/>
      <c r="E2792" s="382"/>
    </row>
    <row r="2793" spans="1:5" s="170" customFormat="1">
      <c r="A2793" s="161"/>
      <c r="B2793" s="161"/>
      <c r="E2793" s="382"/>
    </row>
    <row r="2794" spans="1:5" s="170" customFormat="1">
      <c r="A2794" s="161"/>
      <c r="B2794" s="161"/>
      <c r="E2794" s="382"/>
    </row>
    <row r="2795" spans="1:5" s="170" customFormat="1">
      <c r="A2795" s="161"/>
      <c r="B2795" s="161"/>
      <c r="E2795" s="382"/>
    </row>
    <row r="2796" spans="1:5" s="170" customFormat="1">
      <c r="A2796" s="161"/>
      <c r="B2796" s="161"/>
      <c r="E2796" s="382"/>
    </row>
    <row r="2797" spans="1:5" s="170" customFormat="1">
      <c r="A2797" s="161"/>
      <c r="B2797" s="161"/>
      <c r="E2797" s="382"/>
    </row>
    <row r="2798" spans="1:5" s="170" customFormat="1">
      <c r="A2798" s="161"/>
      <c r="B2798" s="161"/>
      <c r="E2798" s="382"/>
    </row>
    <row r="2799" spans="1:5" s="170" customFormat="1">
      <c r="A2799" s="161"/>
      <c r="B2799" s="161"/>
      <c r="E2799" s="382"/>
    </row>
    <row r="2800" spans="1:5" s="170" customFormat="1">
      <c r="A2800" s="161"/>
      <c r="B2800" s="161"/>
      <c r="E2800" s="382"/>
    </row>
    <row r="2801" spans="1:5" s="170" customFormat="1">
      <c r="A2801" s="161"/>
      <c r="B2801" s="161"/>
      <c r="E2801" s="382"/>
    </row>
    <row r="2802" spans="1:5" s="170" customFormat="1">
      <c r="A2802" s="161"/>
      <c r="B2802" s="161"/>
      <c r="E2802" s="382"/>
    </row>
    <row r="2803" spans="1:5" s="170" customFormat="1">
      <c r="A2803" s="161"/>
      <c r="B2803" s="161"/>
      <c r="E2803" s="382"/>
    </row>
    <row r="2804" spans="1:5" s="170" customFormat="1">
      <c r="A2804" s="161"/>
      <c r="B2804" s="161"/>
      <c r="E2804" s="382"/>
    </row>
    <row r="2805" spans="1:5" s="170" customFormat="1">
      <c r="A2805" s="161"/>
      <c r="B2805" s="161"/>
      <c r="E2805" s="382"/>
    </row>
    <row r="2806" spans="1:5" s="170" customFormat="1">
      <c r="A2806" s="161"/>
      <c r="B2806" s="161"/>
      <c r="E2806" s="382"/>
    </row>
    <row r="2807" spans="1:5" s="170" customFormat="1">
      <c r="A2807" s="161"/>
      <c r="B2807" s="161"/>
      <c r="E2807" s="382"/>
    </row>
    <row r="2808" spans="1:5" s="170" customFormat="1">
      <c r="A2808" s="161"/>
      <c r="B2808" s="161"/>
      <c r="E2808" s="382"/>
    </row>
    <row r="2809" spans="1:5" s="170" customFormat="1">
      <c r="A2809" s="161"/>
      <c r="B2809" s="161"/>
      <c r="E2809" s="382"/>
    </row>
    <row r="2810" spans="1:5" s="170" customFormat="1">
      <c r="A2810" s="161"/>
      <c r="B2810" s="161"/>
      <c r="E2810" s="382"/>
    </row>
    <row r="2811" spans="1:5" s="170" customFormat="1">
      <c r="A2811" s="161"/>
      <c r="B2811" s="161"/>
      <c r="E2811" s="382"/>
    </row>
    <row r="2812" spans="1:5" s="170" customFormat="1">
      <c r="A2812" s="161"/>
      <c r="B2812" s="161"/>
      <c r="E2812" s="382"/>
    </row>
    <row r="2813" spans="1:5" s="170" customFormat="1">
      <c r="A2813" s="161"/>
      <c r="B2813" s="161"/>
      <c r="E2813" s="382"/>
    </row>
    <row r="2814" spans="1:5" s="170" customFormat="1">
      <c r="A2814" s="161"/>
      <c r="B2814" s="161"/>
      <c r="E2814" s="382"/>
    </row>
    <row r="2815" spans="1:5" s="170" customFormat="1">
      <c r="A2815" s="161"/>
      <c r="B2815" s="161"/>
      <c r="E2815" s="382"/>
    </row>
    <row r="2816" spans="1:5" s="170" customFormat="1">
      <c r="A2816" s="161"/>
      <c r="B2816" s="161"/>
      <c r="E2816" s="382"/>
    </row>
    <row r="2817" spans="1:5" s="170" customFormat="1">
      <c r="A2817" s="161"/>
      <c r="B2817" s="161"/>
      <c r="E2817" s="382"/>
    </row>
    <row r="2818" spans="1:5" s="170" customFormat="1">
      <c r="A2818" s="161"/>
      <c r="B2818" s="161"/>
      <c r="E2818" s="382"/>
    </row>
    <row r="2819" spans="1:5" s="170" customFormat="1">
      <c r="A2819" s="161"/>
      <c r="B2819" s="161"/>
      <c r="E2819" s="382"/>
    </row>
    <row r="2820" spans="1:5" s="170" customFormat="1">
      <c r="A2820" s="161"/>
      <c r="B2820" s="161"/>
      <c r="E2820" s="382"/>
    </row>
    <row r="2821" spans="1:5" s="170" customFormat="1">
      <c r="A2821" s="161"/>
      <c r="B2821" s="161"/>
      <c r="E2821" s="382"/>
    </row>
    <row r="2822" spans="1:5" s="170" customFormat="1">
      <c r="A2822" s="161"/>
      <c r="B2822" s="161"/>
      <c r="E2822" s="382"/>
    </row>
    <row r="2823" spans="1:5" s="170" customFormat="1">
      <c r="A2823" s="161"/>
      <c r="B2823" s="161"/>
      <c r="E2823" s="382"/>
    </row>
    <row r="2824" spans="1:5" s="170" customFormat="1">
      <c r="A2824" s="161"/>
      <c r="B2824" s="161"/>
      <c r="E2824" s="382"/>
    </row>
    <row r="2825" spans="1:5" s="170" customFormat="1">
      <c r="A2825" s="161"/>
      <c r="B2825" s="161"/>
      <c r="E2825" s="382"/>
    </row>
    <row r="2826" spans="1:5" s="170" customFormat="1">
      <c r="A2826" s="161"/>
      <c r="B2826" s="161"/>
      <c r="E2826" s="382"/>
    </row>
    <row r="2827" spans="1:5" s="170" customFormat="1">
      <c r="A2827" s="161"/>
      <c r="B2827" s="161"/>
      <c r="E2827" s="382"/>
    </row>
    <row r="2828" spans="1:5" s="170" customFormat="1">
      <c r="A2828" s="161"/>
      <c r="B2828" s="161"/>
      <c r="E2828" s="382"/>
    </row>
    <row r="2829" spans="1:5" s="170" customFormat="1">
      <c r="A2829" s="161"/>
      <c r="B2829" s="161"/>
      <c r="E2829" s="382"/>
    </row>
    <row r="2830" spans="1:5" s="170" customFormat="1">
      <c r="A2830" s="161"/>
      <c r="B2830" s="161"/>
      <c r="E2830" s="382"/>
    </row>
    <row r="2831" spans="1:5" s="170" customFormat="1">
      <c r="A2831" s="161"/>
      <c r="B2831" s="161"/>
      <c r="E2831" s="382"/>
    </row>
    <row r="2832" spans="1:5" s="170" customFormat="1">
      <c r="A2832" s="161"/>
      <c r="B2832" s="161"/>
      <c r="E2832" s="382"/>
    </row>
    <row r="2833" spans="1:5" s="170" customFormat="1">
      <c r="A2833" s="161"/>
      <c r="B2833" s="161"/>
      <c r="E2833" s="382"/>
    </row>
    <row r="2834" spans="1:5" s="170" customFormat="1">
      <c r="A2834" s="161"/>
      <c r="B2834" s="161"/>
      <c r="E2834" s="382"/>
    </row>
    <row r="2835" spans="1:5" s="170" customFormat="1">
      <c r="A2835" s="161"/>
      <c r="B2835" s="161"/>
      <c r="E2835" s="382"/>
    </row>
    <row r="2836" spans="1:5" s="170" customFormat="1">
      <c r="A2836" s="161"/>
      <c r="B2836" s="161"/>
      <c r="E2836" s="382"/>
    </row>
    <row r="2837" spans="1:5" s="170" customFormat="1">
      <c r="A2837" s="161"/>
      <c r="B2837" s="161"/>
      <c r="E2837" s="382"/>
    </row>
    <row r="2838" spans="1:5" s="170" customFormat="1">
      <c r="A2838" s="161"/>
      <c r="B2838" s="161"/>
      <c r="E2838" s="382"/>
    </row>
    <row r="2839" spans="1:5" s="170" customFormat="1">
      <c r="A2839" s="161"/>
      <c r="B2839" s="161"/>
      <c r="E2839" s="382"/>
    </row>
    <row r="2840" spans="1:5" s="170" customFormat="1">
      <c r="A2840" s="161"/>
      <c r="B2840" s="161"/>
      <c r="E2840" s="382"/>
    </row>
    <row r="2841" spans="1:5" s="170" customFormat="1">
      <c r="A2841" s="161"/>
      <c r="B2841" s="161"/>
      <c r="E2841" s="382"/>
    </row>
    <row r="2842" spans="1:5" s="170" customFormat="1">
      <c r="A2842" s="161"/>
      <c r="B2842" s="161"/>
      <c r="E2842" s="382"/>
    </row>
    <row r="2843" spans="1:5" s="170" customFormat="1">
      <c r="A2843" s="161"/>
      <c r="B2843" s="161"/>
      <c r="E2843" s="382"/>
    </row>
    <row r="2844" spans="1:5" s="170" customFormat="1">
      <c r="A2844" s="161"/>
      <c r="B2844" s="161"/>
      <c r="E2844" s="382"/>
    </row>
    <row r="2845" spans="1:5" s="170" customFormat="1">
      <c r="A2845" s="161"/>
      <c r="B2845" s="161"/>
      <c r="E2845" s="382"/>
    </row>
    <row r="2846" spans="1:5" s="170" customFormat="1">
      <c r="A2846" s="161"/>
      <c r="B2846" s="161"/>
      <c r="E2846" s="382"/>
    </row>
    <row r="2847" spans="1:5" s="170" customFormat="1">
      <c r="A2847" s="161"/>
      <c r="B2847" s="161"/>
      <c r="E2847" s="382"/>
    </row>
    <row r="2848" spans="1:5" s="170" customFormat="1">
      <c r="A2848" s="161"/>
      <c r="B2848" s="161"/>
      <c r="E2848" s="382"/>
    </row>
    <row r="2849" spans="1:5" s="170" customFormat="1">
      <c r="A2849" s="161"/>
      <c r="B2849" s="161"/>
      <c r="E2849" s="382"/>
    </row>
    <row r="2850" spans="1:5" s="170" customFormat="1">
      <c r="A2850" s="161"/>
      <c r="B2850" s="161"/>
      <c r="E2850" s="382"/>
    </row>
    <row r="2851" spans="1:5" s="170" customFormat="1">
      <c r="A2851" s="161"/>
      <c r="B2851" s="161"/>
      <c r="E2851" s="382"/>
    </row>
    <row r="2852" spans="1:5" s="170" customFormat="1">
      <c r="A2852" s="161"/>
      <c r="B2852" s="161"/>
      <c r="E2852" s="382"/>
    </row>
    <row r="2853" spans="1:5" s="170" customFormat="1">
      <c r="A2853" s="161"/>
      <c r="B2853" s="161"/>
      <c r="E2853" s="382"/>
    </row>
    <row r="2854" spans="1:5" s="170" customFormat="1">
      <c r="A2854" s="161"/>
      <c r="B2854" s="161"/>
      <c r="E2854" s="382"/>
    </row>
    <row r="2855" spans="1:5" s="170" customFormat="1">
      <c r="A2855" s="161"/>
      <c r="B2855" s="161"/>
      <c r="E2855" s="382"/>
    </row>
    <row r="2856" spans="1:5" s="170" customFormat="1">
      <c r="A2856" s="161"/>
      <c r="B2856" s="161"/>
      <c r="E2856" s="382"/>
    </row>
    <row r="2857" spans="1:5" s="170" customFormat="1">
      <c r="A2857" s="161"/>
      <c r="B2857" s="161"/>
      <c r="E2857" s="382"/>
    </row>
    <row r="2858" spans="1:5" s="170" customFormat="1">
      <c r="A2858" s="161"/>
      <c r="B2858" s="161"/>
      <c r="E2858" s="382"/>
    </row>
    <row r="2859" spans="1:5" s="170" customFormat="1">
      <c r="A2859" s="161"/>
      <c r="B2859" s="161"/>
      <c r="E2859" s="382"/>
    </row>
    <row r="2860" spans="1:5" s="170" customFormat="1">
      <c r="A2860" s="161"/>
      <c r="B2860" s="161"/>
      <c r="E2860" s="382"/>
    </row>
    <row r="2861" spans="1:5" s="170" customFormat="1">
      <c r="A2861" s="161"/>
      <c r="B2861" s="161"/>
      <c r="E2861" s="382"/>
    </row>
    <row r="2862" spans="1:5" s="170" customFormat="1">
      <c r="A2862" s="161"/>
      <c r="B2862" s="161"/>
      <c r="E2862" s="382"/>
    </row>
    <row r="2863" spans="1:5" s="170" customFormat="1">
      <c r="A2863" s="161"/>
      <c r="B2863" s="161"/>
      <c r="E2863" s="382"/>
    </row>
    <row r="2864" spans="1:5" s="170" customFormat="1">
      <c r="A2864" s="161"/>
      <c r="B2864" s="161"/>
      <c r="E2864" s="382"/>
    </row>
    <row r="2865" spans="1:5" s="170" customFormat="1">
      <c r="A2865" s="161"/>
      <c r="B2865" s="161"/>
      <c r="E2865" s="382"/>
    </row>
    <row r="2866" spans="1:5" s="170" customFormat="1">
      <c r="A2866" s="161"/>
      <c r="B2866" s="161"/>
      <c r="E2866" s="382"/>
    </row>
    <row r="2867" spans="1:5" s="170" customFormat="1">
      <c r="A2867" s="161"/>
      <c r="B2867" s="161"/>
      <c r="E2867" s="382"/>
    </row>
    <row r="2868" spans="1:5" s="170" customFormat="1">
      <c r="A2868" s="161"/>
      <c r="B2868" s="161"/>
      <c r="E2868" s="382"/>
    </row>
    <row r="2869" spans="1:5" s="170" customFormat="1">
      <c r="A2869" s="161"/>
      <c r="B2869" s="161"/>
      <c r="E2869" s="382"/>
    </row>
    <row r="2870" spans="1:5" s="170" customFormat="1">
      <c r="A2870" s="161"/>
      <c r="B2870" s="161"/>
      <c r="E2870" s="382"/>
    </row>
    <row r="2871" spans="1:5" s="170" customFormat="1">
      <c r="A2871" s="161"/>
      <c r="B2871" s="161"/>
      <c r="E2871" s="382"/>
    </row>
    <row r="2872" spans="1:5" s="170" customFormat="1">
      <c r="A2872" s="161"/>
      <c r="B2872" s="161"/>
      <c r="E2872" s="382"/>
    </row>
    <row r="2873" spans="1:5" s="170" customFormat="1">
      <c r="A2873" s="161"/>
      <c r="B2873" s="161"/>
      <c r="E2873" s="382"/>
    </row>
    <row r="2874" spans="1:5" s="170" customFormat="1">
      <c r="A2874" s="161"/>
      <c r="B2874" s="161"/>
      <c r="E2874" s="382"/>
    </row>
    <row r="2875" spans="1:5" s="170" customFormat="1">
      <c r="A2875" s="161"/>
      <c r="B2875" s="161"/>
      <c r="E2875" s="382"/>
    </row>
    <row r="2876" spans="1:5" s="170" customFormat="1">
      <c r="A2876" s="161"/>
      <c r="B2876" s="161"/>
      <c r="E2876" s="382"/>
    </row>
    <row r="2877" spans="1:5" s="170" customFormat="1">
      <c r="A2877" s="161"/>
      <c r="B2877" s="161"/>
      <c r="E2877" s="382"/>
    </row>
    <row r="2878" spans="1:5" s="170" customFormat="1">
      <c r="A2878" s="161"/>
      <c r="B2878" s="161"/>
      <c r="E2878" s="382"/>
    </row>
    <row r="2879" spans="1:5" s="170" customFormat="1">
      <c r="A2879" s="161"/>
      <c r="B2879" s="161"/>
      <c r="E2879" s="382"/>
    </row>
    <row r="2880" spans="1:5" s="170" customFormat="1">
      <c r="A2880" s="161"/>
      <c r="B2880" s="161"/>
      <c r="E2880" s="382"/>
    </row>
    <row r="2881" spans="1:5" s="170" customFormat="1">
      <c r="A2881" s="161"/>
      <c r="B2881" s="161"/>
      <c r="E2881" s="382"/>
    </row>
    <row r="2882" spans="1:5" s="170" customFormat="1">
      <c r="A2882" s="161"/>
      <c r="B2882" s="161"/>
      <c r="E2882" s="382"/>
    </row>
    <row r="2883" spans="1:5" s="170" customFormat="1">
      <c r="A2883" s="161"/>
      <c r="B2883" s="161"/>
      <c r="E2883" s="382"/>
    </row>
    <row r="2884" spans="1:5" s="170" customFormat="1">
      <c r="A2884" s="161"/>
      <c r="B2884" s="161"/>
      <c r="E2884" s="382"/>
    </row>
    <row r="2885" spans="1:5" s="170" customFormat="1">
      <c r="A2885" s="161"/>
      <c r="B2885" s="161"/>
      <c r="E2885" s="382"/>
    </row>
    <row r="2886" spans="1:5" s="170" customFormat="1">
      <c r="A2886" s="161"/>
      <c r="B2886" s="161"/>
      <c r="E2886" s="382"/>
    </row>
    <row r="2887" spans="1:5" s="170" customFormat="1">
      <c r="A2887" s="161"/>
      <c r="B2887" s="161"/>
      <c r="E2887" s="382"/>
    </row>
    <row r="2888" spans="1:5" s="170" customFormat="1">
      <c r="A2888" s="161"/>
      <c r="B2888" s="161"/>
      <c r="E2888" s="382"/>
    </row>
    <row r="2889" spans="1:5" s="170" customFormat="1">
      <c r="A2889" s="161"/>
      <c r="B2889" s="161"/>
      <c r="E2889" s="382"/>
    </row>
    <row r="2890" spans="1:5" s="170" customFormat="1">
      <c r="A2890" s="161"/>
      <c r="B2890" s="161"/>
      <c r="E2890" s="382"/>
    </row>
    <row r="2891" spans="1:5" s="170" customFormat="1">
      <c r="A2891" s="161"/>
      <c r="B2891" s="161"/>
      <c r="E2891" s="382"/>
    </row>
    <row r="2892" spans="1:5" s="170" customFormat="1">
      <c r="A2892" s="161"/>
      <c r="B2892" s="161"/>
      <c r="E2892" s="382"/>
    </row>
    <row r="2893" spans="1:5" s="170" customFormat="1">
      <c r="A2893" s="161"/>
      <c r="B2893" s="161"/>
      <c r="E2893" s="382"/>
    </row>
    <row r="2894" spans="1:5" s="170" customFormat="1">
      <c r="A2894" s="161"/>
      <c r="B2894" s="161"/>
      <c r="E2894" s="382"/>
    </row>
    <row r="2895" spans="1:5" s="170" customFormat="1">
      <c r="A2895" s="161"/>
      <c r="B2895" s="161"/>
      <c r="E2895" s="382"/>
    </row>
    <row r="2896" spans="1:5" s="170" customFormat="1">
      <c r="A2896" s="161"/>
      <c r="B2896" s="161"/>
      <c r="E2896" s="382"/>
    </row>
    <row r="2897" spans="1:5" s="170" customFormat="1">
      <c r="A2897" s="161"/>
      <c r="B2897" s="161"/>
      <c r="E2897" s="382"/>
    </row>
    <row r="2898" spans="1:5" s="170" customFormat="1">
      <c r="A2898" s="161"/>
      <c r="B2898" s="161"/>
      <c r="E2898" s="382"/>
    </row>
    <row r="2899" spans="1:5" s="170" customFormat="1">
      <c r="A2899" s="161"/>
      <c r="B2899" s="161"/>
      <c r="E2899" s="382"/>
    </row>
    <row r="2900" spans="1:5" s="170" customFormat="1">
      <c r="A2900" s="161"/>
      <c r="B2900" s="161"/>
      <c r="E2900" s="382"/>
    </row>
    <row r="2901" spans="1:5" s="170" customFormat="1">
      <c r="A2901" s="161"/>
      <c r="B2901" s="161"/>
      <c r="E2901" s="382"/>
    </row>
    <row r="2902" spans="1:5" s="170" customFormat="1">
      <c r="A2902" s="161"/>
      <c r="B2902" s="161"/>
      <c r="E2902" s="382"/>
    </row>
    <row r="2903" spans="1:5" s="170" customFormat="1">
      <c r="A2903" s="161"/>
      <c r="B2903" s="161"/>
      <c r="E2903" s="382"/>
    </row>
    <row r="2904" spans="1:5" s="170" customFormat="1">
      <c r="A2904" s="161"/>
      <c r="B2904" s="161"/>
      <c r="E2904" s="382"/>
    </row>
    <row r="2905" spans="1:5" s="170" customFormat="1">
      <c r="A2905" s="161"/>
      <c r="B2905" s="161"/>
      <c r="E2905" s="382"/>
    </row>
    <row r="2906" spans="1:5" s="170" customFormat="1">
      <c r="A2906" s="161"/>
      <c r="B2906" s="161"/>
      <c r="E2906" s="382"/>
    </row>
    <row r="2907" spans="1:5" s="170" customFormat="1">
      <c r="A2907" s="161"/>
      <c r="B2907" s="161"/>
      <c r="E2907" s="382"/>
    </row>
    <row r="2908" spans="1:5" s="170" customFormat="1">
      <c r="A2908" s="161"/>
      <c r="B2908" s="161"/>
      <c r="E2908" s="382"/>
    </row>
    <row r="2909" spans="1:5" s="170" customFormat="1">
      <c r="A2909" s="161"/>
      <c r="B2909" s="161"/>
      <c r="E2909" s="382"/>
    </row>
    <row r="2910" spans="1:5" s="170" customFormat="1">
      <c r="A2910" s="161"/>
      <c r="B2910" s="161"/>
      <c r="E2910" s="382"/>
    </row>
    <row r="2911" spans="1:5" s="170" customFormat="1">
      <c r="A2911" s="161"/>
      <c r="B2911" s="161"/>
      <c r="E2911" s="382"/>
    </row>
    <row r="2912" spans="1:5" s="170" customFormat="1">
      <c r="A2912" s="161"/>
      <c r="B2912" s="161"/>
      <c r="E2912" s="382"/>
    </row>
    <row r="2913" spans="1:5" s="170" customFormat="1">
      <c r="A2913" s="161"/>
      <c r="B2913" s="161"/>
      <c r="E2913" s="382"/>
    </row>
    <row r="2914" spans="1:5" s="170" customFormat="1">
      <c r="A2914" s="161"/>
      <c r="B2914" s="161"/>
      <c r="E2914" s="382"/>
    </row>
    <row r="2915" spans="1:5" s="170" customFormat="1">
      <c r="A2915" s="161"/>
      <c r="B2915" s="161"/>
      <c r="E2915" s="382"/>
    </row>
    <row r="2916" spans="1:5" s="170" customFormat="1">
      <c r="A2916" s="161"/>
      <c r="B2916" s="161"/>
      <c r="E2916" s="382"/>
    </row>
    <row r="2917" spans="1:5" s="170" customFormat="1">
      <c r="A2917" s="161"/>
      <c r="B2917" s="161"/>
      <c r="E2917" s="382"/>
    </row>
    <row r="2918" spans="1:5" s="170" customFormat="1">
      <c r="A2918" s="161"/>
      <c r="B2918" s="161"/>
      <c r="E2918" s="382"/>
    </row>
    <row r="2919" spans="1:5" s="170" customFormat="1">
      <c r="A2919" s="161"/>
      <c r="B2919" s="161"/>
      <c r="E2919" s="382"/>
    </row>
    <row r="2920" spans="1:5" s="170" customFormat="1">
      <c r="A2920" s="161"/>
      <c r="B2920" s="161"/>
      <c r="E2920" s="382"/>
    </row>
    <row r="2921" spans="1:5" s="170" customFormat="1">
      <c r="A2921" s="161"/>
      <c r="B2921" s="161"/>
      <c r="E2921" s="382"/>
    </row>
    <row r="2922" spans="1:5" s="170" customFormat="1">
      <c r="A2922" s="161"/>
      <c r="B2922" s="161"/>
      <c r="E2922" s="382"/>
    </row>
    <row r="2923" spans="1:5" s="170" customFormat="1">
      <c r="A2923" s="161"/>
      <c r="B2923" s="161"/>
      <c r="E2923" s="382"/>
    </row>
    <row r="2924" spans="1:5" s="170" customFormat="1">
      <c r="A2924" s="161"/>
      <c r="B2924" s="161"/>
      <c r="E2924" s="382"/>
    </row>
    <row r="2925" spans="1:5" s="170" customFormat="1">
      <c r="A2925" s="161"/>
      <c r="B2925" s="161"/>
      <c r="E2925" s="382"/>
    </row>
    <row r="2926" spans="1:5" s="170" customFormat="1">
      <c r="A2926" s="161"/>
      <c r="B2926" s="161"/>
      <c r="E2926" s="382"/>
    </row>
    <row r="2927" spans="1:5" s="170" customFormat="1">
      <c r="A2927" s="161"/>
      <c r="B2927" s="161"/>
      <c r="E2927" s="382"/>
    </row>
    <row r="2928" spans="1:5" s="170" customFormat="1">
      <c r="A2928" s="161"/>
      <c r="B2928" s="161"/>
      <c r="E2928" s="382"/>
    </row>
    <row r="2929" spans="1:5" s="170" customFormat="1">
      <c r="A2929" s="161"/>
      <c r="B2929" s="161"/>
      <c r="E2929" s="382"/>
    </row>
    <row r="2930" spans="1:5" s="170" customFormat="1">
      <c r="A2930" s="161"/>
      <c r="B2930" s="161"/>
      <c r="E2930" s="382"/>
    </row>
    <row r="2931" spans="1:5" s="170" customFormat="1">
      <c r="A2931" s="161"/>
      <c r="B2931" s="161"/>
      <c r="E2931" s="382"/>
    </row>
    <row r="2932" spans="1:5" s="170" customFormat="1">
      <c r="A2932" s="161"/>
      <c r="B2932" s="161"/>
      <c r="E2932" s="382"/>
    </row>
    <row r="2933" spans="1:5" s="170" customFormat="1">
      <c r="A2933" s="161"/>
      <c r="B2933" s="161"/>
      <c r="E2933" s="382"/>
    </row>
    <row r="2934" spans="1:5" s="170" customFormat="1">
      <c r="A2934" s="161"/>
      <c r="B2934" s="161"/>
      <c r="E2934" s="382"/>
    </row>
    <row r="2935" spans="1:5" s="170" customFormat="1">
      <c r="A2935" s="161"/>
      <c r="B2935" s="161"/>
      <c r="E2935" s="382"/>
    </row>
    <row r="2936" spans="1:5" s="170" customFormat="1">
      <c r="A2936" s="161"/>
      <c r="B2936" s="161"/>
      <c r="E2936" s="382"/>
    </row>
    <row r="2937" spans="1:5" s="170" customFormat="1">
      <c r="A2937" s="161"/>
      <c r="B2937" s="161"/>
      <c r="E2937" s="382"/>
    </row>
    <row r="2938" spans="1:5" s="170" customFormat="1">
      <c r="A2938" s="161"/>
      <c r="B2938" s="161"/>
      <c r="E2938" s="382"/>
    </row>
    <row r="2939" spans="1:5" s="170" customFormat="1">
      <c r="A2939" s="161"/>
      <c r="B2939" s="161"/>
      <c r="E2939" s="382"/>
    </row>
    <row r="2940" spans="1:5" s="170" customFormat="1">
      <c r="A2940" s="161"/>
      <c r="B2940" s="161"/>
      <c r="E2940" s="382"/>
    </row>
    <row r="2941" spans="1:5" s="170" customFormat="1">
      <c r="A2941" s="161"/>
      <c r="B2941" s="161"/>
      <c r="E2941" s="382"/>
    </row>
    <row r="2942" spans="1:5" s="170" customFormat="1">
      <c r="A2942" s="161"/>
      <c r="B2942" s="161"/>
      <c r="E2942" s="382"/>
    </row>
    <row r="2943" spans="1:5" s="170" customFormat="1">
      <c r="A2943" s="161"/>
      <c r="B2943" s="161"/>
      <c r="E2943" s="382"/>
    </row>
    <row r="2944" spans="1:5" s="170" customFormat="1">
      <c r="A2944" s="161"/>
      <c r="B2944" s="161"/>
      <c r="E2944" s="382"/>
    </row>
    <row r="2945" spans="1:5" s="170" customFormat="1">
      <c r="A2945" s="161"/>
      <c r="B2945" s="161"/>
      <c r="E2945" s="382"/>
    </row>
    <row r="2946" spans="1:5" s="170" customFormat="1">
      <c r="A2946" s="161"/>
      <c r="B2946" s="161"/>
      <c r="E2946" s="382"/>
    </row>
    <row r="2947" spans="1:5" s="170" customFormat="1">
      <c r="A2947" s="161"/>
      <c r="B2947" s="161"/>
      <c r="E2947" s="382"/>
    </row>
    <row r="2948" spans="1:5" s="170" customFormat="1">
      <c r="A2948" s="161"/>
      <c r="B2948" s="161"/>
      <c r="E2948" s="382"/>
    </row>
    <row r="2949" spans="1:5" s="170" customFormat="1">
      <c r="A2949" s="161"/>
      <c r="B2949" s="161"/>
      <c r="E2949" s="382"/>
    </row>
    <row r="2950" spans="1:5" s="170" customFormat="1">
      <c r="A2950" s="161"/>
      <c r="B2950" s="161"/>
      <c r="E2950" s="382"/>
    </row>
    <row r="2951" spans="1:5" s="170" customFormat="1">
      <c r="A2951" s="161"/>
      <c r="B2951" s="161"/>
      <c r="E2951" s="382"/>
    </row>
    <row r="2952" spans="1:5" s="170" customFormat="1">
      <c r="A2952" s="161"/>
      <c r="B2952" s="161"/>
      <c r="E2952" s="382"/>
    </row>
    <row r="2953" spans="1:5" s="170" customFormat="1">
      <c r="A2953" s="161"/>
      <c r="B2953" s="161"/>
      <c r="E2953" s="382"/>
    </row>
    <row r="2954" spans="1:5" s="170" customFormat="1">
      <c r="A2954" s="161"/>
      <c r="B2954" s="161"/>
      <c r="E2954" s="382"/>
    </row>
    <row r="2955" spans="1:5" s="170" customFormat="1">
      <c r="A2955" s="161"/>
      <c r="B2955" s="161"/>
      <c r="E2955" s="382"/>
    </row>
    <row r="2956" spans="1:5" s="170" customFormat="1">
      <c r="A2956" s="161"/>
      <c r="B2956" s="161"/>
      <c r="E2956" s="382"/>
    </row>
    <row r="2957" spans="1:5" s="170" customFormat="1">
      <c r="A2957" s="161"/>
      <c r="B2957" s="161"/>
      <c r="E2957" s="382"/>
    </row>
    <row r="2958" spans="1:5" s="170" customFormat="1">
      <c r="A2958" s="161"/>
      <c r="B2958" s="161"/>
      <c r="E2958" s="382"/>
    </row>
    <row r="2959" spans="1:5" s="170" customFormat="1">
      <c r="A2959" s="161"/>
      <c r="B2959" s="161"/>
      <c r="E2959" s="382"/>
    </row>
    <row r="2960" spans="1:5" s="170" customFormat="1">
      <c r="A2960" s="161"/>
      <c r="B2960" s="161"/>
      <c r="E2960" s="382"/>
    </row>
    <row r="2961" spans="1:5" s="170" customFormat="1">
      <c r="A2961" s="161"/>
      <c r="B2961" s="161"/>
      <c r="E2961" s="382"/>
    </row>
    <row r="2962" spans="1:5" s="170" customFormat="1">
      <c r="A2962" s="161"/>
      <c r="B2962" s="161"/>
      <c r="E2962" s="382"/>
    </row>
    <row r="2963" spans="1:5" s="170" customFormat="1">
      <c r="A2963" s="161"/>
      <c r="B2963" s="161"/>
      <c r="E2963" s="382"/>
    </row>
    <row r="2964" spans="1:5" s="170" customFormat="1">
      <c r="A2964" s="161"/>
      <c r="B2964" s="161"/>
      <c r="E2964" s="382"/>
    </row>
    <row r="2965" spans="1:5" s="170" customFormat="1">
      <c r="A2965" s="161"/>
      <c r="B2965" s="161"/>
      <c r="E2965" s="382"/>
    </row>
    <row r="2966" spans="1:5" s="170" customFormat="1">
      <c r="A2966" s="161"/>
      <c r="B2966" s="161"/>
      <c r="E2966" s="382"/>
    </row>
    <row r="2967" spans="1:5" s="170" customFormat="1">
      <c r="A2967" s="161"/>
      <c r="B2967" s="161"/>
      <c r="E2967" s="382"/>
    </row>
    <row r="2968" spans="1:5" s="170" customFormat="1">
      <c r="A2968" s="161"/>
      <c r="B2968" s="161"/>
      <c r="E2968" s="382"/>
    </row>
    <row r="2969" spans="1:5" s="170" customFormat="1">
      <c r="A2969" s="161"/>
      <c r="B2969" s="161"/>
      <c r="E2969" s="382"/>
    </row>
    <row r="2970" spans="1:5" s="170" customFormat="1">
      <c r="A2970" s="161"/>
      <c r="B2970" s="161"/>
      <c r="E2970" s="382"/>
    </row>
    <row r="2971" spans="1:5" s="170" customFormat="1">
      <c r="A2971" s="161"/>
      <c r="B2971" s="161"/>
      <c r="E2971" s="382"/>
    </row>
    <row r="2972" spans="1:5" s="170" customFormat="1">
      <c r="A2972" s="161"/>
      <c r="B2972" s="161"/>
      <c r="E2972" s="382"/>
    </row>
    <row r="2973" spans="1:5" s="170" customFormat="1">
      <c r="A2973" s="161"/>
      <c r="B2973" s="161"/>
      <c r="E2973" s="382"/>
    </row>
    <row r="2974" spans="1:5" s="170" customFormat="1">
      <c r="A2974" s="161"/>
      <c r="B2974" s="161"/>
      <c r="E2974" s="382"/>
    </row>
    <row r="2975" spans="1:5" s="170" customFormat="1">
      <c r="A2975" s="161"/>
      <c r="B2975" s="161"/>
      <c r="E2975" s="382"/>
    </row>
    <row r="2976" spans="1:5" s="170" customFormat="1">
      <c r="A2976" s="161"/>
      <c r="B2976" s="161"/>
      <c r="E2976" s="382"/>
    </row>
    <row r="2977" spans="1:5" s="170" customFormat="1">
      <c r="A2977" s="161"/>
      <c r="B2977" s="161"/>
      <c r="E2977" s="382"/>
    </row>
    <row r="2978" spans="1:5" s="170" customFormat="1">
      <c r="A2978" s="161"/>
      <c r="B2978" s="161"/>
      <c r="E2978" s="382"/>
    </row>
    <row r="2979" spans="1:5" s="170" customFormat="1">
      <c r="A2979" s="161"/>
      <c r="B2979" s="161"/>
      <c r="E2979" s="382"/>
    </row>
    <row r="2980" spans="1:5" s="170" customFormat="1">
      <c r="A2980" s="161"/>
      <c r="B2980" s="161"/>
      <c r="E2980" s="382"/>
    </row>
    <row r="2981" spans="1:5" s="170" customFormat="1">
      <c r="A2981" s="161"/>
      <c r="B2981" s="161"/>
      <c r="E2981" s="382"/>
    </row>
    <row r="2982" spans="1:5" s="170" customFormat="1">
      <c r="A2982" s="161"/>
      <c r="B2982" s="161"/>
      <c r="E2982" s="382"/>
    </row>
    <row r="2983" spans="1:5" s="170" customFormat="1">
      <c r="A2983" s="161"/>
      <c r="B2983" s="161"/>
      <c r="E2983" s="382"/>
    </row>
    <row r="2984" spans="1:5" s="170" customFormat="1">
      <c r="A2984" s="161"/>
      <c r="B2984" s="161"/>
      <c r="E2984" s="382"/>
    </row>
    <row r="2985" spans="1:5" s="170" customFormat="1">
      <c r="A2985" s="161"/>
      <c r="B2985" s="161"/>
      <c r="E2985" s="382"/>
    </row>
    <row r="2986" spans="1:5" s="170" customFormat="1">
      <c r="A2986" s="161"/>
      <c r="B2986" s="161"/>
      <c r="E2986" s="382"/>
    </row>
    <row r="2987" spans="1:5" s="170" customFormat="1">
      <c r="A2987" s="161"/>
      <c r="B2987" s="161"/>
      <c r="E2987" s="382"/>
    </row>
    <row r="2988" spans="1:5" s="170" customFormat="1">
      <c r="A2988" s="161"/>
      <c r="B2988" s="161"/>
      <c r="E2988" s="382"/>
    </row>
    <row r="2989" spans="1:5" s="170" customFormat="1">
      <c r="A2989" s="161"/>
      <c r="B2989" s="161"/>
      <c r="E2989" s="382"/>
    </row>
    <row r="2990" spans="1:5" s="170" customFormat="1">
      <c r="A2990" s="161"/>
      <c r="B2990" s="161"/>
      <c r="E2990" s="382"/>
    </row>
    <row r="2991" spans="1:5" s="170" customFormat="1">
      <c r="A2991" s="161"/>
      <c r="B2991" s="161"/>
      <c r="E2991" s="382"/>
    </row>
    <row r="2992" spans="1:5" s="170" customFormat="1">
      <c r="A2992" s="161"/>
      <c r="B2992" s="161"/>
      <c r="E2992" s="382"/>
    </row>
    <row r="2993" spans="1:5" s="170" customFormat="1">
      <c r="A2993" s="161"/>
      <c r="B2993" s="161"/>
      <c r="E2993" s="382"/>
    </row>
    <row r="2994" spans="1:5" s="170" customFormat="1">
      <c r="A2994" s="161"/>
      <c r="B2994" s="161"/>
      <c r="E2994" s="382"/>
    </row>
    <row r="2995" spans="1:5" s="170" customFormat="1">
      <c r="A2995" s="161"/>
      <c r="B2995" s="161"/>
      <c r="E2995" s="382"/>
    </row>
    <row r="2996" spans="1:5" s="170" customFormat="1">
      <c r="A2996" s="161"/>
      <c r="B2996" s="161"/>
      <c r="E2996" s="382"/>
    </row>
    <row r="2997" spans="1:5" s="170" customFormat="1">
      <c r="A2997" s="161"/>
      <c r="B2997" s="161"/>
      <c r="E2997" s="382"/>
    </row>
    <row r="2998" spans="1:5" s="170" customFormat="1">
      <c r="A2998" s="161"/>
      <c r="B2998" s="161"/>
      <c r="E2998" s="382"/>
    </row>
    <row r="2999" spans="1:5" s="170" customFormat="1">
      <c r="A2999" s="161"/>
      <c r="B2999" s="161"/>
      <c r="E2999" s="382"/>
    </row>
    <row r="3000" spans="1:5" s="170" customFormat="1">
      <c r="A3000" s="161"/>
      <c r="B3000" s="161"/>
      <c r="E3000" s="382"/>
    </row>
    <row r="3001" spans="1:5" s="170" customFormat="1">
      <c r="A3001" s="161"/>
      <c r="B3001" s="161"/>
      <c r="E3001" s="382"/>
    </row>
    <row r="3002" spans="1:5" s="170" customFormat="1">
      <c r="A3002" s="161"/>
      <c r="B3002" s="161"/>
      <c r="E3002" s="382"/>
    </row>
    <row r="3003" spans="1:5" s="170" customFormat="1">
      <c r="A3003" s="161"/>
      <c r="B3003" s="161"/>
      <c r="E3003" s="382"/>
    </row>
    <row r="3004" spans="1:5" s="170" customFormat="1">
      <c r="A3004" s="161"/>
      <c r="B3004" s="161"/>
      <c r="E3004" s="382"/>
    </row>
    <row r="3005" spans="1:5" s="170" customFormat="1">
      <c r="A3005" s="161"/>
      <c r="B3005" s="161"/>
      <c r="E3005" s="382"/>
    </row>
    <row r="3006" spans="1:5" s="170" customFormat="1">
      <c r="A3006" s="161"/>
      <c r="B3006" s="161"/>
      <c r="E3006" s="382"/>
    </row>
    <row r="3007" spans="1:5" s="170" customFormat="1">
      <c r="A3007" s="161"/>
      <c r="B3007" s="161"/>
      <c r="E3007" s="382"/>
    </row>
    <row r="3008" spans="1:5" s="170" customFormat="1">
      <c r="A3008" s="161"/>
      <c r="B3008" s="161"/>
      <c r="E3008" s="382"/>
    </row>
    <row r="3009" spans="1:5" s="170" customFormat="1">
      <c r="A3009" s="161"/>
      <c r="B3009" s="161"/>
      <c r="E3009" s="382"/>
    </row>
    <row r="3010" spans="1:5" s="170" customFormat="1">
      <c r="A3010" s="161"/>
      <c r="B3010" s="161"/>
      <c r="E3010" s="382"/>
    </row>
    <row r="3011" spans="1:5" s="170" customFormat="1">
      <c r="A3011" s="161"/>
      <c r="B3011" s="161"/>
      <c r="E3011" s="382"/>
    </row>
    <row r="3012" spans="1:5" s="170" customFormat="1">
      <c r="A3012" s="161"/>
      <c r="B3012" s="161"/>
      <c r="E3012" s="382"/>
    </row>
    <row r="3013" spans="1:5" s="170" customFormat="1">
      <c r="A3013" s="161"/>
      <c r="B3013" s="161"/>
      <c r="E3013" s="382"/>
    </row>
    <row r="3014" spans="1:5" s="170" customFormat="1">
      <c r="A3014" s="161"/>
      <c r="B3014" s="161"/>
      <c r="E3014" s="382"/>
    </row>
    <row r="3015" spans="1:5" s="170" customFormat="1">
      <c r="A3015" s="161"/>
      <c r="B3015" s="161"/>
      <c r="E3015" s="382"/>
    </row>
    <row r="3016" spans="1:5" s="170" customFormat="1">
      <c r="A3016" s="161"/>
      <c r="B3016" s="161"/>
      <c r="E3016" s="382"/>
    </row>
    <row r="3017" spans="1:5" s="170" customFormat="1">
      <c r="A3017" s="161"/>
      <c r="B3017" s="161"/>
      <c r="E3017" s="382"/>
    </row>
    <row r="3018" spans="1:5" s="170" customFormat="1">
      <c r="A3018" s="161"/>
      <c r="B3018" s="161"/>
      <c r="E3018" s="382"/>
    </row>
    <row r="3019" spans="1:5" s="170" customFormat="1">
      <c r="A3019" s="161"/>
      <c r="B3019" s="161"/>
      <c r="E3019" s="382"/>
    </row>
    <row r="3020" spans="1:5" s="170" customFormat="1">
      <c r="A3020" s="161"/>
      <c r="B3020" s="161"/>
      <c r="E3020" s="382"/>
    </row>
    <row r="3021" spans="1:5" s="170" customFormat="1">
      <c r="A3021" s="161"/>
      <c r="B3021" s="161"/>
      <c r="E3021" s="382"/>
    </row>
    <row r="3022" spans="1:5" s="170" customFormat="1">
      <c r="A3022" s="161"/>
      <c r="B3022" s="161"/>
      <c r="E3022" s="382"/>
    </row>
    <row r="3023" spans="1:5" s="170" customFormat="1">
      <c r="A3023" s="161"/>
      <c r="B3023" s="161"/>
      <c r="E3023" s="382"/>
    </row>
    <row r="3024" spans="1:5" s="170" customFormat="1">
      <c r="A3024" s="161"/>
      <c r="B3024" s="161"/>
      <c r="E3024" s="382"/>
    </row>
    <row r="3025" spans="1:5" s="170" customFormat="1">
      <c r="A3025" s="161"/>
      <c r="B3025" s="161"/>
      <c r="E3025" s="382"/>
    </row>
    <row r="3026" spans="1:5" s="170" customFormat="1">
      <c r="A3026" s="161"/>
      <c r="B3026" s="161"/>
      <c r="E3026" s="382"/>
    </row>
    <row r="3027" spans="1:5" s="170" customFormat="1">
      <c r="A3027" s="161"/>
      <c r="B3027" s="161"/>
      <c r="E3027" s="382"/>
    </row>
    <row r="3028" spans="1:5" s="170" customFormat="1">
      <c r="A3028" s="161"/>
      <c r="B3028" s="161"/>
      <c r="E3028" s="382"/>
    </row>
    <row r="3029" spans="1:5" s="170" customFormat="1">
      <c r="A3029" s="161"/>
      <c r="B3029" s="161"/>
      <c r="E3029" s="382"/>
    </row>
    <row r="3030" spans="1:5" s="170" customFormat="1">
      <c r="A3030" s="161"/>
      <c r="B3030" s="161"/>
      <c r="E3030" s="382"/>
    </row>
    <row r="3031" spans="1:5" s="170" customFormat="1">
      <c r="A3031" s="161"/>
      <c r="B3031" s="161"/>
      <c r="E3031" s="382"/>
    </row>
    <row r="3032" spans="1:5" s="170" customFormat="1">
      <c r="A3032" s="161"/>
      <c r="B3032" s="161"/>
      <c r="E3032" s="382"/>
    </row>
    <row r="3033" spans="1:5" s="170" customFormat="1">
      <c r="A3033" s="161"/>
      <c r="B3033" s="161"/>
      <c r="E3033" s="382"/>
    </row>
    <row r="3034" spans="1:5" s="170" customFormat="1">
      <c r="A3034" s="161"/>
      <c r="B3034" s="161"/>
      <c r="E3034" s="382"/>
    </row>
    <row r="3035" spans="1:5" s="170" customFormat="1">
      <c r="A3035" s="161"/>
      <c r="B3035" s="161"/>
      <c r="E3035" s="382"/>
    </row>
    <row r="3036" spans="1:5" s="170" customFormat="1">
      <c r="A3036" s="161"/>
      <c r="B3036" s="161"/>
      <c r="E3036" s="382"/>
    </row>
    <row r="3037" spans="1:5" s="170" customFormat="1">
      <c r="A3037" s="161"/>
      <c r="B3037" s="161"/>
      <c r="E3037" s="382"/>
    </row>
    <row r="3038" spans="1:5" s="170" customFormat="1">
      <c r="A3038" s="161"/>
      <c r="B3038" s="161"/>
      <c r="E3038" s="382"/>
    </row>
    <row r="3039" spans="1:5" s="170" customFormat="1">
      <c r="A3039" s="161"/>
      <c r="B3039" s="161"/>
      <c r="E3039" s="382"/>
    </row>
    <row r="3040" spans="1:5" s="170" customFormat="1">
      <c r="A3040" s="161"/>
      <c r="B3040" s="161"/>
      <c r="E3040" s="382"/>
    </row>
    <row r="3041" spans="1:5" s="170" customFormat="1">
      <c r="A3041" s="161"/>
      <c r="B3041" s="161"/>
      <c r="E3041" s="382"/>
    </row>
    <row r="3042" spans="1:5" s="170" customFormat="1">
      <c r="A3042" s="161"/>
      <c r="B3042" s="161"/>
      <c r="E3042" s="382"/>
    </row>
    <row r="3043" spans="1:5" s="170" customFormat="1">
      <c r="A3043" s="161"/>
      <c r="B3043" s="161"/>
      <c r="E3043" s="382"/>
    </row>
    <row r="3044" spans="1:5" s="170" customFormat="1">
      <c r="A3044" s="161"/>
      <c r="B3044" s="161"/>
      <c r="E3044" s="382"/>
    </row>
    <row r="3045" spans="1:5" s="170" customFormat="1">
      <c r="A3045" s="161"/>
      <c r="B3045" s="161"/>
      <c r="E3045" s="382"/>
    </row>
    <row r="3046" spans="1:5" s="170" customFormat="1">
      <c r="A3046" s="161"/>
      <c r="B3046" s="161"/>
      <c r="E3046" s="382"/>
    </row>
    <row r="3047" spans="1:5" s="170" customFormat="1">
      <c r="A3047" s="161"/>
      <c r="B3047" s="161"/>
      <c r="E3047" s="382"/>
    </row>
    <row r="3048" spans="1:5" s="170" customFormat="1">
      <c r="A3048" s="161"/>
      <c r="B3048" s="161"/>
      <c r="E3048" s="382"/>
    </row>
    <row r="3049" spans="1:5" s="170" customFormat="1">
      <c r="A3049" s="161"/>
      <c r="B3049" s="161"/>
      <c r="E3049" s="382"/>
    </row>
    <row r="3050" spans="1:5" s="170" customFormat="1">
      <c r="A3050" s="161"/>
      <c r="B3050" s="161"/>
      <c r="E3050" s="382"/>
    </row>
    <row r="3051" spans="1:5" s="170" customFormat="1">
      <c r="A3051" s="161"/>
      <c r="B3051" s="161"/>
      <c r="E3051" s="382"/>
    </row>
    <row r="3052" spans="1:5" s="170" customFormat="1">
      <c r="A3052" s="161"/>
      <c r="B3052" s="161"/>
      <c r="E3052" s="382"/>
    </row>
    <row r="3053" spans="1:5" s="170" customFormat="1">
      <c r="A3053" s="161"/>
      <c r="B3053" s="161"/>
      <c r="E3053" s="382"/>
    </row>
    <row r="3054" spans="1:5" s="170" customFormat="1">
      <c r="A3054" s="161"/>
      <c r="B3054" s="161"/>
      <c r="E3054" s="382"/>
    </row>
    <row r="3055" spans="1:5" s="170" customFormat="1">
      <c r="A3055" s="161"/>
      <c r="B3055" s="161"/>
      <c r="E3055" s="382"/>
    </row>
    <row r="3056" spans="1:5" s="170" customFormat="1">
      <c r="A3056" s="161"/>
      <c r="B3056" s="161"/>
      <c r="E3056" s="382"/>
    </row>
    <row r="3057" spans="1:5" s="170" customFormat="1">
      <c r="A3057" s="161"/>
      <c r="B3057" s="161"/>
      <c r="E3057" s="382"/>
    </row>
    <row r="3058" spans="1:5" s="170" customFormat="1">
      <c r="A3058" s="161"/>
      <c r="B3058" s="161"/>
      <c r="E3058" s="382"/>
    </row>
    <row r="3059" spans="1:5" s="170" customFormat="1">
      <c r="A3059" s="161"/>
      <c r="B3059" s="161"/>
      <c r="E3059" s="382"/>
    </row>
    <row r="3060" spans="1:5" s="170" customFormat="1">
      <c r="A3060" s="161"/>
      <c r="B3060" s="161"/>
      <c r="E3060" s="382"/>
    </row>
    <row r="3061" spans="1:5" s="170" customFormat="1">
      <c r="A3061" s="161"/>
      <c r="B3061" s="161"/>
      <c r="E3061" s="382"/>
    </row>
    <row r="3062" spans="1:5" s="170" customFormat="1">
      <c r="A3062" s="161"/>
      <c r="B3062" s="161"/>
      <c r="E3062" s="382"/>
    </row>
    <row r="3063" spans="1:5" s="170" customFormat="1">
      <c r="A3063" s="161"/>
      <c r="B3063" s="161"/>
      <c r="E3063" s="382"/>
    </row>
    <row r="3064" spans="1:5" s="170" customFormat="1">
      <c r="A3064" s="161"/>
      <c r="B3064" s="161"/>
      <c r="E3064" s="382"/>
    </row>
    <row r="3065" spans="1:5" s="170" customFormat="1">
      <c r="A3065" s="161"/>
      <c r="B3065" s="161"/>
      <c r="E3065" s="382"/>
    </row>
    <row r="3066" spans="1:5" s="170" customFormat="1">
      <c r="A3066" s="161"/>
      <c r="B3066" s="161"/>
      <c r="E3066" s="382"/>
    </row>
    <row r="3067" spans="1:5" s="170" customFormat="1">
      <c r="A3067" s="161"/>
      <c r="B3067" s="161"/>
      <c r="E3067" s="382"/>
    </row>
    <row r="3068" spans="1:5" s="170" customFormat="1">
      <c r="A3068" s="161"/>
      <c r="B3068" s="161"/>
      <c r="E3068" s="382"/>
    </row>
    <row r="3069" spans="1:5" s="170" customFormat="1">
      <c r="A3069" s="161"/>
      <c r="B3069" s="161"/>
      <c r="E3069" s="382"/>
    </row>
    <row r="3070" spans="1:5" s="170" customFormat="1">
      <c r="A3070" s="161"/>
      <c r="B3070" s="161"/>
      <c r="E3070" s="382"/>
    </row>
    <row r="3071" spans="1:5" s="170" customFormat="1">
      <c r="A3071" s="161"/>
      <c r="B3071" s="161"/>
      <c r="E3071" s="382"/>
    </row>
    <row r="3072" spans="1:5" s="170" customFormat="1">
      <c r="A3072" s="161"/>
      <c r="B3072" s="161"/>
      <c r="E3072" s="382"/>
    </row>
    <row r="3073" spans="1:5" s="170" customFormat="1">
      <c r="A3073" s="161"/>
      <c r="B3073" s="161"/>
      <c r="E3073" s="382"/>
    </row>
    <row r="3074" spans="1:5" s="170" customFormat="1">
      <c r="A3074" s="161"/>
      <c r="B3074" s="161"/>
      <c r="E3074" s="382"/>
    </row>
    <row r="3075" spans="1:5" s="170" customFormat="1">
      <c r="A3075" s="161"/>
      <c r="B3075" s="161"/>
      <c r="E3075" s="382"/>
    </row>
    <row r="3076" spans="1:5" s="170" customFormat="1">
      <c r="A3076" s="161"/>
      <c r="B3076" s="161"/>
      <c r="E3076" s="382"/>
    </row>
    <row r="3077" spans="1:5" s="170" customFormat="1">
      <c r="A3077" s="161"/>
      <c r="B3077" s="161"/>
      <c r="E3077" s="382"/>
    </row>
    <row r="3078" spans="1:5" s="170" customFormat="1">
      <c r="A3078" s="161"/>
      <c r="B3078" s="161"/>
      <c r="E3078" s="382"/>
    </row>
    <row r="3079" spans="1:5" s="170" customFormat="1">
      <c r="A3079" s="161"/>
      <c r="B3079" s="161"/>
      <c r="E3079" s="382"/>
    </row>
    <row r="3080" spans="1:5" s="170" customFormat="1">
      <c r="A3080" s="161"/>
      <c r="B3080" s="161"/>
      <c r="E3080" s="382"/>
    </row>
    <row r="3081" spans="1:5" s="170" customFormat="1">
      <c r="A3081" s="161"/>
      <c r="B3081" s="161"/>
      <c r="E3081" s="382"/>
    </row>
    <row r="3082" spans="1:5" s="170" customFormat="1">
      <c r="A3082" s="161"/>
      <c r="B3082" s="161"/>
      <c r="E3082" s="382"/>
    </row>
    <row r="3083" spans="1:5" s="170" customFormat="1">
      <c r="A3083" s="161"/>
      <c r="B3083" s="161"/>
      <c r="E3083" s="382"/>
    </row>
    <row r="3084" spans="1:5" s="170" customFormat="1">
      <c r="A3084" s="161"/>
      <c r="B3084" s="161"/>
      <c r="E3084" s="382"/>
    </row>
    <row r="3085" spans="1:5" s="170" customFormat="1">
      <c r="A3085" s="161"/>
      <c r="B3085" s="161"/>
      <c r="E3085" s="382"/>
    </row>
    <row r="3086" spans="1:5" s="170" customFormat="1">
      <c r="A3086" s="161"/>
      <c r="B3086" s="161"/>
      <c r="E3086" s="382"/>
    </row>
    <row r="3087" spans="1:5" s="170" customFormat="1">
      <c r="A3087" s="161"/>
      <c r="B3087" s="161"/>
      <c r="E3087" s="382"/>
    </row>
    <row r="3088" spans="1:5" s="170" customFormat="1">
      <c r="A3088" s="161"/>
      <c r="B3088" s="161"/>
      <c r="E3088" s="382"/>
    </row>
    <row r="3089" spans="1:5" s="170" customFormat="1">
      <c r="A3089" s="161"/>
      <c r="B3089" s="161"/>
      <c r="E3089" s="382"/>
    </row>
    <row r="3090" spans="1:5" s="170" customFormat="1">
      <c r="A3090" s="161"/>
      <c r="B3090" s="161"/>
      <c r="E3090" s="382"/>
    </row>
    <row r="3091" spans="1:5" s="170" customFormat="1">
      <c r="A3091" s="161"/>
      <c r="B3091" s="161"/>
      <c r="E3091" s="382"/>
    </row>
    <row r="3092" spans="1:5" s="170" customFormat="1">
      <c r="A3092" s="161"/>
      <c r="B3092" s="161"/>
      <c r="E3092" s="382"/>
    </row>
    <row r="3093" spans="1:5" s="170" customFormat="1">
      <c r="A3093" s="161"/>
      <c r="B3093" s="161"/>
      <c r="E3093" s="382"/>
    </row>
    <row r="3094" spans="1:5" s="170" customFormat="1">
      <c r="A3094" s="161"/>
      <c r="B3094" s="161"/>
      <c r="E3094" s="382"/>
    </row>
    <row r="3095" spans="1:5" s="170" customFormat="1">
      <c r="A3095" s="161"/>
      <c r="B3095" s="161"/>
      <c r="E3095" s="382"/>
    </row>
    <row r="3096" spans="1:5" s="170" customFormat="1">
      <c r="A3096" s="161"/>
      <c r="B3096" s="161"/>
      <c r="E3096" s="382"/>
    </row>
    <row r="3097" spans="1:5" s="170" customFormat="1">
      <c r="A3097" s="161"/>
      <c r="B3097" s="161"/>
      <c r="E3097" s="382"/>
    </row>
    <row r="3098" spans="1:5" s="170" customFormat="1">
      <c r="A3098" s="161"/>
      <c r="B3098" s="161"/>
      <c r="E3098" s="382"/>
    </row>
    <row r="3099" spans="1:5" s="170" customFormat="1">
      <c r="A3099" s="161"/>
      <c r="B3099" s="161"/>
      <c r="E3099" s="382"/>
    </row>
    <row r="3100" spans="1:5" s="170" customFormat="1">
      <c r="A3100" s="161"/>
      <c r="B3100" s="161"/>
      <c r="E3100" s="382"/>
    </row>
    <row r="3101" spans="1:5" s="170" customFormat="1">
      <c r="A3101" s="161"/>
      <c r="B3101" s="161"/>
      <c r="E3101" s="382"/>
    </row>
    <row r="3102" spans="1:5" s="170" customFormat="1">
      <c r="A3102" s="161"/>
      <c r="B3102" s="161"/>
      <c r="E3102" s="382"/>
    </row>
    <row r="3103" spans="1:5" s="170" customFormat="1">
      <c r="A3103" s="161"/>
      <c r="B3103" s="161"/>
      <c r="E3103" s="382"/>
    </row>
    <row r="3104" spans="1:5" s="170" customFormat="1">
      <c r="A3104" s="161"/>
      <c r="B3104" s="161"/>
      <c r="E3104" s="382"/>
    </row>
    <row r="3105" spans="1:5" s="170" customFormat="1">
      <c r="A3105" s="161"/>
      <c r="B3105" s="161"/>
      <c r="E3105" s="382"/>
    </row>
    <row r="3106" spans="1:5" s="170" customFormat="1">
      <c r="A3106" s="161"/>
      <c r="B3106" s="161"/>
      <c r="E3106" s="382"/>
    </row>
    <row r="3107" spans="1:5" s="170" customFormat="1">
      <c r="A3107" s="161"/>
      <c r="B3107" s="161"/>
      <c r="E3107" s="382"/>
    </row>
    <row r="3108" spans="1:5" s="170" customFormat="1">
      <c r="A3108" s="161"/>
      <c r="B3108" s="161"/>
      <c r="E3108" s="382"/>
    </row>
    <row r="3109" spans="1:5" s="170" customFormat="1">
      <c r="A3109" s="161"/>
      <c r="B3109" s="161"/>
      <c r="E3109" s="382"/>
    </row>
    <row r="3110" spans="1:5" s="170" customFormat="1">
      <c r="A3110" s="161"/>
      <c r="B3110" s="161"/>
      <c r="E3110" s="382"/>
    </row>
    <row r="3111" spans="1:5" s="170" customFormat="1">
      <c r="A3111" s="161"/>
      <c r="B3111" s="161"/>
      <c r="E3111" s="382"/>
    </row>
    <row r="3112" spans="1:5" s="170" customFormat="1">
      <c r="A3112" s="161"/>
      <c r="B3112" s="161"/>
      <c r="E3112" s="382"/>
    </row>
    <row r="3113" spans="1:5" s="170" customFormat="1">
      <c r="A3113" s="161"/>
      <c r="B3113" s="161"/>
      <c r="E3113" s="382"/>
    </row>
    <row r="3114" spans="1:5" s="170" customFormat="1">
      <c r="A3114" s="161"/>
      <c r="B3114" s="161"/>
      <c r="E3114" s="382"/>
    </row>
    <row r="3115" spans="1:5" s="170" customFormat="1">
      <c r="A3115" s="161"/>
      <c r="B3115" s="161"/>
      <c r="E3115" s="382"/>
    </row>
    <row r="3116" spans="1:5" s="170" customFormat="1">
      <c r="A3116" s="161"/>
      <c r="B3116" s="161"/>
      <c r="E3116" s="382"/>
    </row>
    <row r="3117" spans="1:5" s="170" customFormat="1">
      <c r="A3117" s="161"/>
      <c r="B3117" s="161"/>
      <c r="E3117" s="382"/>
    </row>
    <row r="3118" spans="1:5" s="170" customFormat="1">
      <c r="A3118" s="161"/>
      <c r="B3118" s="161"/>
      <c r="E3118" s="382"/>
    </row>
    <row r="3119" spans="1:5" s="170" customFormat="1">
      <c r="A3119" s="161"/>
      <c r="B3119" s="161"/>
      <c r="E3119" s="382"/>
    </row>
    <row r="3120" spans="1:5" s="170" customFormat="1">
      <c r="A3120" s="161"/>
      <c r="B3120" s="161"/>
      <c r="E3120" s="382"/>
    </row>
    <row r="3121" spans="1:5" s="170" customFormat="1">
      <c r="A3121" s="161"/>
      <c r="B3121" s="161"/>
      <c r="E3121" s="382"/>
    </row>
    <row r="3122" spans="1:5" s="170" customFormat="1">
      <c r="A3122" s="161"/>
      <c r="B3122" s="161"/>
      <c r="E3122" s="382"/>
    </row>
    <row r="3123" spans="1:5" s="170" customFormat="1">
      <c r="A3123" s="161"/>
      <c r="B3123" s="161"/>
      <c r="E3123" s="382"/>
    </row>
    <row r="3124" spans="1:5" s="170" customFormat="1">
      <c r="A3124" s="161"/>
      <c r="B3124" s="161"/>
      <c r="E3124" s="382"/>
    </row>
    <row r="3125" spans="1:5" s="170" customFormat="1">
      <c r="A3125" s="161"/>
      <c r="B3125" s="161"/>
      <c r="E3125" s="382"/>
    </row>
    <row r="3126" spans="1:5" s="170" customFormat="1">
      <c r="A3126" s="161"/>
      <c r="B3126" s="161"/>
      <c r="E3126" s="382"/>
    </row>
    <row r="3127" spans="1:5" s="170" customFormat="1">
      <c r="A3127" s="161"/>
      <c r="B3127" s="161"/>
      <c r="E3127" s="382"/>
    </row>
    <row r="3128" spans="1:5" s="170" customFormat="1">
      <c r="A3128" s="161"/>
      <c r="B3128" s="161"/>
      <c r="E3128" s="382"/>
    </row>
    <row r="3129" spans="1:5" s="170" customFormat="1">
      <c r="A3129" s="161"/>
      <c r="B3129" s="161"/>
      <c r="E3129" s="382"/>
    </row>
    <row r="3130" spans="1:5" s="170" customFormat="1">
      <c r="A3130" s="161"/>
      <c r="B3130" s="161"/>
      <c r="E3130" s="382"/>
    </row>
    <row r="3131" spans="1:5" s="170" customFormat="1">
      <c r="A3131" s="161"/>
      <c r="B3131" s="161"/>
      <c r="E3131" s="382"/>
    </row>
    <row r="3132" spans="1:5" s="170" customFormat="1">
      <c r="A3132" s="161"/>
      <c r="B3132" s="161"/>
      <c r="E3132" s="382"/>
    </row>
    <row r="3133" spans="1:5" s="170" customFormat="1">
      <c r="A3133" s="161"/>
      <c r="B3133" s="161"/>
      <c r="E3133" s="382"/>
    </row>
    <row r="3134" spans="1:5" s="170" customFormat="1">
      <c r="A3134" s="161"/>
      <c r="B3134" s="161"/>
      <c r="E3134" s="382"/>
    </row>
    <row r="3135" spans="1:5" s="170" customFormat="1">
      <c r="A3135" s="161"/>
      <c r="B3135" s="161"/>
      <c r="E3135" s="382"/>
    </row>
    <row r="3136" spans="1:5" s="170" customFormat="1">
      <c r="A3136" s="161"/>
      <c r="B3136" s="161"/>
      <c r="E3136" s="382"/>
    </row>
    <row r="3137" spans="1:5" s="170" customFormat="1">
      <c r="A3137" s="161"/>
      <c r="B3137" s="161"/>
      <c r="E3137" s="382"/>
    </row>
    <row r="3138" spans="1:5" s="170" customFormat="1">
      <c r="A3138" s="161"/>
      <c r="B3138" s="161"/>
      <c r="E3138" s="382"/>
    </row>
    <row r="3139" spans="1:5" s="170" customFormat="1">
      <c r="A3139" s="161"/>
      <c r="B3139" s="161"/>
      <c r="E3139" s="382"/>
    </row>
    <row r="3140" spans="1:5" s="170" customFormat="1">
      <c r="A3140" s="161"/>
      <c r="B3140" s="161"/>
      <c r="E3140" s="382"/>
    </row>
    <row r="3141" spans="1:5" s="170" customFormat="1">
      <c r="A3141" s="161"/>
      <c r="B3141" s="161"/>
      <c r="E3141" s="382"/>
    </row>
    <row r="3142" spans="1:5" s="170" customFormat="1">
      <c r="A3142" s="161"/>
      <c r="B3142" s="161"/>
      <c r="E3142" s="382"/>
    </row>
    <row r="3143" spans="1:5" s="170" customFormat="1">
      <c r="A3143" s="161"/>
      <c r="B3143" s="161"/>
      <c r="E3143" s="382"/>
    </row>
    <row r="3144" spans="1:5" s="170" customFormat="1">
      <c r="A3144" s="161"/>
      <c r="B3144" s="161"/>
      <c r="E3144" s="382"/>
    </row>
    <row r="3145" spans="1:5" s="170" customFormat="1">
      <c r="A3145" s="161"/>
      <c r="B3145" s="161"/>
      <c r="E3145" s="382"/>
    </row>
    <row r="3146" spans="1:5" s="170" customFormat="1">
      <c r="A3146" s="161"/>
      <c r="B3146" s="161"/>
      <c r="E3146" s="382"/>
    </row>
    <row r="3147" spans="1:5" s="170" customFormat="1">
      <c r="A3147" s="161"/>
      <c r="B3147" s="161"/>
      <c r="E3147" s="382"/>
    </row>
    <row r="3148" spans="1:5" s="170" customFormat="1">
      <c r="A3148" s="161"/>
      <c r="B3148" s="161"/>
      <c r="E3148" s="382"/>
    </row>
    <row r="3149" spans="1:5" s="170" customFormat="1">
      <c r="A3149" s="161"/>
      <c r="B3149" s="161"/>
      <c r="E3149" s="382"/>
    </row>
    <row r="3150" spans="1:5" s="170" customFormat="1">
      <c r="A3150" s="161"/>
      <c r="B3150" s="161"/>
      <c r="E3150" s="382"/>
    </row>
    <row r="3151" spans="1:5" s="170" customFormat="1">
      <c r="A3151" s="161"/>
      <c r="B3151" s="161"/>
      <c r="E3151" s="382"/>
    </row>
    <row r="3152" spans="1:5" s="170" customFormat="1">
      <c r="A3152" s="161"/>
      <c r="B3152" s="161"/>
      <c r="E3152" s="382"/>
    </row>
    <row r="3153" spans="1:5" s="170" customFormat="1">
      <c r="A3153" s="161"/>
      <c r="B3153" s="161"/>
      <c r="E3153" s="382"/>
    </row>
    <row r="3154" spans="1:5" s="170" customFormat="1">
      <c r="A3154" s="161"/>
      <c r="B3154" s="161"/>
      <c r="E3154" s="382"/>
    </row>
    <row r="3155" spans="1:5" s="170" customFormat="1">
      <c r="A3155" s="161"/>
      <c r="B3155" s="161"/>
      <c r="E3155" s="382"/>
    </row>
    <row r="3156" spans="1:5" s="170" customFormat="1">
      <c r="A3156" s="161"/>
      <c r="B3156" s="161"/>
      <c r="E3156" s="382"/>
    </row>
    <row r="3157" spans="1:5" s="170" customFormat="1">
      <c r="A3157" s="161"/>
      <c r="B3157" s="161"/>
      <c r="E3157" s="382"/>
    </row>
    <row r="3158" spans="1:5" s="170" customFormat="1">
      <c r="A3158" s="161"/>
      <c r="B3158" s="161"/>
      <c r="E3158" s="382"/>
    </row>
    <row r="3159" spans="1:5" s="170" customFormat="1">
      <c r="A3159" s="161"/>
      <c r="B3159" s="161"/>
      <c r="E3159" s="382"/>
    </row>
    <row r="3160" spans="1:5" s="170" customFormat="1">
      <c r="A3160" s="161"/>
      <c r="B3160" s="161"/>
      <c r="E3160" s="382"/>
    </row>
    <row r="3161" spans="1:5" s="170" customFormat="1">
      <c r="A3161" s="161"/>
      <c r="B3161" s="161"/>
      <c r="E3161" s="382"/>
    </row>
    <row r="3162" spans="1:5" s="170" customFormat="1">
      <c r="A3162" s="161"/>
      <c r="B3162" s="161"/>
      <c r="E3162" s="382"/>
    </row>
    <row r="3163" spans="1:5" s="170" customFormat="1">
      <c r="A3163" s="161"/>
      <c r="B3163" s="161"/>
      <c r="E3163" s="382"/>
    </row>
    <row r="3164" spans="1:5" s="170" customFormat="1">
      <c r="A3164" s="161"/>
      <c r="B3164" s="161"/>
      <c r="E3164" s="382"/>
    </row>
    <row r="3165" spans="1:5" s="170" customFormat="1">
      <c r="A3165" s="161"/>
      <c r="B3165" s="161"/>
      <c r="E3165" s="382"/>
    </row>
    <row r="3166" spans="1:5" s="170" customFormat="1">
      <c r="A3166" s="161"/>
      <c r="B3166" s="161"/>
      <c r="E3166" s="382"/>
    </row>
    <row r="3167" spans="1:5" s="170" customFormat="1">
      <c r="A3167" s="161"/>
      <c r="B3167" s="161"/>
      <c r="E3167" s="382"/>
    </row>
    <row r="3168" spans="1:5" s="170" customFormat="1">
      <c r="A3168" s="161"/>
      <c r="B3168" s="161"/>
      <c r="E3168" s="382"/>
    </row>
    <row r="3169" spans="1:5" s="170" customFormat="1">
      <c r="A3169" s="161"/>
      <c r="B3169" s="161"/>
      <c r="E3169" s="382"/>
    </row>
    <row r="3170" spans="1:5" s="170" customFormat="1">
      <c r="A3170" s="161"/>
      <c r="B3170" s="161"/>
      <c r="E3170" s="382"/>
    </row>
    <row r="3171" spans="1:5" s="170" customFormat="1">
      <c r="A3171" s="161"/>
      <c r="B3171" s="161"/>
      <c r="E3171" s="382"/>
    </row>
    <row r="3172" spans="1:5" s="170" customFormat="1">
      <c r="A3172" s="161"/>
      <c r="B3172" s="161"/>
      <c r="E3172" s="382"/>
    </row>
    <row r="3173" spans="1:5" s="170" customFormat="1">
      <c r="A3173" s="161"/>
      <c r="B3173" s="161"/>
      <c r="E3173" s="382"/>
    </row>
    <row r="3174" spans="1:5" s="170" customFormat="1">
      <c r="A3174" s="161"/>
      <c r="B3174" s="161"/>
      <c r="E3174" s="382"/>
    </row>
    <row r="3175" spans="1:5" s="170" customFormat="1">
      <c r="A3175" s="161"/>
      <c r="B3175" s="161"/>
      <c r="E3175" s="382"/>
    </row>
    <row r="3176" spans="1:5" s="170" customFormat="1">
      <c r="A3176" s="161"/>
      <c r="B3176" s="161"/>
      <c r="E3176" s="382"/>
    </row>
    <row r="3177" spans="1:5" s="170" customFormat="1">
      <c r="A3177" s="161"/>
      <c r="B3177" s="161"/>
      <c r="E3177" s="382"/>
    </row>
    <row r="3178" spans="1:5" s="170" customFormat="1">
      <c r="A3178" s="161"/>
      <c r="B3178" s="161"/>
      <c r="E3178" s="382"/>
    </row>
    <row r="3179" spans="1:5" s="170" customFormat="1">
      <c r="A3179" s="161"/>
      <c r="B3179" s="161"/>
      <c r="E3179" s="382"/>
    </row>
    <row r="3180" spans="1:5" s="170" customFormat="1">
      <c r="A3180" s="161"/>
      <c r="B3180" s="161"/>
      <c r="E3180" s="382"/>
    </row>
    <row r="3181" spans="1:5" s="170" customFormat="1">
      <c r="A3181" s="161"/>
      <c r="B3181" s="161"/>
      <c r="E3181" s="382"/>
    </row>
    <row r="3182" spans="1:5" s="170" customFormat="1">
      <c r="A3182" s="161"/>
      <c r="B3182" s="161"/>
      <c r="E3182" s="382"/>
    </row>
    <row r="3183" spans="1:5" s="170" customFormat="1">
      <c r="A3183" s="161"/>
      <c r="B3183" s="161"/>
      <c r="E3183" s="382"/>
    </row>
    <row r="3184" spans="1:5" s="170" customFormat="1">
      <c r="A3184" s="161"/>
      <c r="B3184" s="161"/>
      <c r="E3184" s="382"/>
    </row>
    <row r="3185" spans="1:5" s="170" customFormat="1">
      <c r="A3185" s="161"/>
      <c r="B3185" s="161"/>
      <c r="E3185" s="382"/>
    </row>
    <row r="3186" spans="1:5" s="170" customFormat="1">
      <c r="A3186" s="161"/>
      <c r="B3186" s="161"/>
      <c r="E3186" s="382"/>
    </row>
    <row r="3187" spans="1:5" s="170" customFormat="1">
      <c r="A3187" s="161"/>
      <c r="B3187" s="161"/>
      <c r="E3187" s="382"/>
    </row>
    <row r="3188" spans="1:5" s="170" customFormat="1">
      <c r="A3188" s="161"/>
      <c r="B3188" s="161"/>
      <c r="E3188" s="382"/>
    </row>
    <row r="3189" spans="1:5" s="170" customFormat="1">
      <c r="A3189" s="161"/>
      <c r="B3189" s="161"/>
      <c r="E3189" s="382"/>
    </row>
    <row r="3190" spans="1:5" s="170" customFormat="1">
      <c r="A3190" s="161"/>
      <c r="B3190" s="161"/>
      <c r="E3190" s="382"/>
    </row>
    <row r="3191" spans="1:5" s="170" customFormat="1">
      <c r="A3191" s="161"/>
      <c r="B3191" s="161"/>
      <c r="E3191" s="382"/>
    </row>
    <row r="3192" spans="1:5" s="170" customFormat="1">
      <c r="A3192" s="161"/>
      <c r="B3192" s="161"/>
      <c r="E3192" s="382"/>
    </row>
    <row r="3193" spans="1:5" s="170" customFormat="1">
      <c r="A3193" s="161"/>
      <c r="B3193" s="161"/>
      <c r="E3193" s="382"/>
    </row>
    <row r="3194" spans="1:5" s="170" customFormat="1">
      <c r="A3194" s="161"/>
      <c r="B3194" s="161"/>
      <c r="E3194" s="382"/>
    </row>
    <row r="3195" spans="1:5" s="170" customFormat="1">
      <c r="A3195" s="161"/>
      <c r="B3195" s="161"/>
      <c r="E3195" s="382"/>
    </row>
    <row r="3196" spans="1:5" s="170" customFormat="1">
      <c r="A3196" s="161"/>
      <c r="B3196" s="161"/>
      <c r="E3196" s="382"/>
    </row>
    <row r="3197" spans="1:5" s="170" customFormat="1">
      <c r="A3197" s="161"/>
      <c r="B3197" s="161"/>
      <c r="E3197" s="382"/>
    </row>
    <row r="3198" spans="1:5" s="170" customFormat="1">
      <c r="A3198" s="161"/>
      <c r="B3198" s="161"/>
      <c r="E3198" s="382"/>
    </row>
    <row r="3199" spans="1:5" s="170" customFormat="1">
      <c r="A3199" s="161"/>
      <c r="B3199" s="161"/>
      <c r="E3199" s="382"/>
    </row>
    <row r="3200" spans="1:5" s="170" customFormat="1">
      <c r="A3200" s="161"/>
      <c r="B3200" s="161"/>
      <c r="E3200" s="382"/>
    </row>
    <row r="3201" spans="1:5" s="170" customFormat="1">
      <c r="A3201" s="161"/>
      <c r="B3201" s="161"/>
      <c r="E3201" s="382"/>
    </row>
    <row r="3202" spans="1:5" s="170" customFormat="1">
      <c r="A3202" s="161"/>
      <c r="B3202" s="161"/>
      <c r="E3202" s="382"/>
    </row>
    <row r="3203" spans="1:5" s="170" customFormat="1">
      <c r="A3203" s="161"/>
      <c r="B3203" s="161"/>
      <c r="E3203" s="382"/>
    </row>
    <row r="3204" spans="1:5" s="170" customFormat="1">
      <c r="A3204" s="161"/>
      <c r="B3204" s="161"/>
      <c r="E3204" s="382"/>
    </row>
    <row r="3205" spans="1:5" s="170" customFormat="1">
      <c r="A3205" s="161"/>
      <c r="B3205" s="161"/>
      <c r="E3205" s="382"/>
    </row>
    <row r="3206" spans="1:5" s="170" customFormat="1">
      <c r="A3206" s="161"/>
      <c r="B3206" s="161"/>
      <c r="E3206" s="382"/>
    </row>
    <row r="3207" spans="1:5" s="170" customFormat="1">
      <c r="A3207" s="161"/>
      <c r="B3207" s="161"/>
      <c r="E3207" s="382"/>
    </row>
    <row r="3208" spans="1:5" s="170" customFormat="1">
      <c r="A3208" s="161"/>
      <c r="B3208" s="161"/>
      <c r="E3208" s="382"/>
    </row>
    <row r="3209" spans="1:5" s="170" customFormat="1">
      <c r="A3209" s="161"/>
      <c r="B3209" s="161"/>
      <c r="E3209" s="382"/>
    </row>
    <row r="3210" spans="1:5" s="170" customFormat="1">
      <c r="A3210" s="161"/>
      <c r="B3210" s="161"/>
      <c r="E3210" s="382"/>
    </row>
    <row r="3211" spans="1:5" s="170" customFormat="1">
      <c r="A3211" s="161"/>
      <c r="B3211" s="161"/>
      <c r="E3211" s="382"/>
    </row>
    <row r="3212" spans="1:5" s="170" customFormat="1">
      <c r="A3212" s="161"/>
      <c r="B3212" s="161"/>
      <c r="E3212" s="382"/>
    </row>
    <row r="3213" spans="1:5" s="170" customFormat="1">
      <c r="A3213" s="161"/>
      <c r="B3213" s="161"/>
      <c r="E3213" s="382"/>
    </row>
    <row r="3214" spans="1:5" s="170" customFormat="1">
      <c r="A3214" s="161"/>
      <c r="B3214" s="161"/>
      <c r="E3214" s="382"/>
    </row>
    <row r="3215" spans="1:5" s="170" customFormat="1">
      <c r="A3215" s="161"/>
      <c r="B3215" s="161"/>
      <c r="E3215" s="382"/>
    </row>
    <row r="3216" spans="1:5" s="170" customFormat="1">
      <c r="A3216" s="161"/>
      <c r="B3216" s="161"/>
      <c r="E3216" s="382"/>
    </row>
    <row r="3217" spans="1:5" s="170" customFormat="1">
      <c r="A3217" s="161"/>
      <c r="B3217" s="161"/>
      <c r="E3217" s="382"/>
    </row>
    <row r="3218" spans="1:5" s="170" customFormat="1">
      <c r="A3218" s="161"/>
      <c r="B3218" s="161"/>
      <c r="E3218" s="382"/>
    </row>
    <row r="3219" spans="1:5" s="170" customFormat="1">
      <c r="A3219" s="161"/>
      <c r="B3219" s="161"/>
      <c r="E3219" s="382"/>
    </row>
    <row r="3220" spans="1:5" s="170" customFormat="1">
      <c r="A3220" s="161"/>
      <c r="B3220" s="161"/>
      <c r="E3220" s="382"/>
    </row>
    <row r="3221" spans="1:5" s="170" customFormat="1">
      <c r="A3221" s="161"/>
      <c r="B3221" s="161"/>
      <c r="E3221" s="382"/>
    </row>
    <row r="3222" spans="1:5" s="170" customFormat="1">
      <c r="A3222" s="161"/>
      <c r="B3222" s="161"/>
      <c r="E3222" s="382"/>
    </row>
    <row r="3223" spans="1:5" s="170" customFormat="1">
      <c r="A3223" s="161"/>
      <c r="B3223" s="161"/>
      <c r="E3223" s="382"/>
    </row>
    <row r="3224" spans="1:5" s="170" customFormat="1">
      <c r="A3224" s="161"/>
      <c r="B3224" s="161"/>
      <c r="E3224" s="382"/>
    </row>
    <row r="3225" spans="1:5" s="170" customFormat="1">
      <c r="A3225" s="161"/>
      <c r="B3225" s="161"/>
      <c r="E3225" s="382"/>
    </row>
    <row r="3226" spans="1:5" s="170" customFormat="1">
      <c r="A3226" s="161"/>
      <c r="B3226" s="161"/>
      <c r="E3226" s="382"/>
    </row>
    <row r="3227" spans="1:5" s="170" customFormat="1">
      <c r="A3227" s="161"/>
      <c r="B3227" s="161"/>
      <c r="E3227" s="382"/>
    </row>
    <row r="3228" spans="1:5" s="170" customFormat="1">
      <c r="A3228" s="161"/>
      <c r="B3228" s="161"/>
      <c r="E3228" s="382"/>
    </row>
    <row r="3229" spans="1:5" s="170" customFormat="1">
      <c r="A3229" s="161"/>
      <c r="B3229" s="161"/>
      <c r="E3229" s="382"/>
    </row>
    <row r="3230" spans="1:5" s="170" customFormat="1">
      <c r="A3230" s="161"/>
      <c r="B3230" s="161"/>
      <c r="E3230" s="382"/>
    </row>
    <row r="3231" spans="1:5" s="170" customFormat="1">
      <c r="A3231" s="161"/>
      <c r="B3231" s="161"/>
      <c r="E3231" s="382"/>
    </row>
    <row r="3232" spans="1:5" s="170" customFormat="1">
      <c r="A3232" s="161"/>
      <c r="B3232" s="161"/>
      <c r="E3232" s="382"/>
    </row>
    <row r="3233" spans="1:5" s="170" customFormat="1">
      <c r="A3233" s="161"/>
      <c r="B3233" s="161"/>
      <c r="E3233" s="382"/>
    </row>
    <row r="3234" spans="1:5" s="170" customFormat="1">
      <c r="A3234" s="161"/>
      <c r="B3234" s="161"/>
      <c r="E3234" s="382"/>
    </row>
    <row r="3235" spans="1:5" s="170" customFormat="1">
      <c r="A3235" s="161"/>
      <c r="B3235" s="161"/>
      <c r="E3235" s="382"/>
    </row>
    <row r="3236" spans="1:5" s="170" customFormat="1">
      <c r="A3236" s="161"/>
      <c r="B3236" s="161"/>
      <c r="E3236" s="382"/>
    </row>
    <row r="3237" spans="1:5" s="170" customFormat="1">
      <c r="A3237" s="161"/>
      <c r="B3237" s="161"/>
      <c r="E3237" s="382"/>
    </row>
    <row r="3238" spans="1:5" s="170" customFormat="1">
      <c r="A3238" s="161"/>
      <c r="B3238" s="161"/>
      <c r="E3238" s="382"/>
    </row>
    <row r="3239" spans="1:5" s="170" customFormat="1">
      <c r="A3239" s="161"/>
      <c r="B3239" s="161"/>
      <c r="E3239" s="382"/>
    </row>
    <row r="3240" spans="1:5" s="170" customFormat="1">
      <c r="A3240" s="161"/>
      <c r="B3240" s="161"/>
      <c r="E3240" s="382"/>
    </row>
    <row r="3241" spans="1:5" s="170" customFormat="1">
      <c r="A3241" s="161"/>
      <c r="B3241" s="161"/>
      <c r="E3241" s="382"/>
    </row>
    <row r="3242" spans="1:5" s="170" customFormat="1">
      <c r="A3242" s="161"/>
      <c r="B3242" s="161"/>
      <c r="E3242" s="382"/>
    </row>
    <row r="3243" spans="1:5" s="170" customFormat="1">
      <c r="A3243" s="161"/>
      <c r="B3243" s="161"/>
      <c r="E3243" s="382"/>
    </row>
    <row r="3244" spans="1:5" s="170" customFormat="1">
      <c r="A3244" s="161"/>
      <c r="B3244" s="161"/>
      <c r="E3244" s="382"/>
    </row>
    <row r="3245" spans="1:5" s="170" customFormat="1">
      <c r="A3245" s="161"/>
      <c r="B3245" s="161"/>
      <c r="E3245" s="382"/>
    </row>
    <row r="3246" spans="1:5" s="170" customFormat="1">
      <c r="A3246" s="161"/>
      <c r="B3246" s="161"/>
      <c r="E3246" s="382"/>
    </row>
    <row r="3247" spans="1:5" s="170" customFormat="1">
      <c r="A3247" s="161"/>
      <c r="B3247" s="161"/>
      <c r="E3247" s="382"/>
    </row>
    <row r="3248" spans="1:5" s="170" customFormat="1">
      <c r="A3248" s="161"/>
      <c r="B3248" s="161"/>
      <c r="E3248" s="382"/>
    </row>
    <row r="3249" spans="1:5" s="170" customFormat="1">
      <c r="A3249" s="161"/>
      <c r="B3249" s="161"/>
      <c r="E3249" s="382"/>
    </row>
    <row r="3250" spans="1:5" s="170" customFormat="1">
      <c r="A3250" s="161"/>
      <c r="B3250" s="161"/>
      <c r="E3250" s="382"/>
    </row>
    <row r="3251" spans="1:5" s="170" customFormat="1">
      <c r="A3251" s="161"/>
      <c r="B3251" s="161"/>
      <c r="E3251" s="382"/>
    </row>
    <row r="3252" spans="1:5" s="170" customFormat="1">
      <c r="A3252" s="161"/>
      <c r="B3252" s="161"/>
      <c r="E3252" s="382"/>
    </row>
    <row r="3253" spans="1:5" s="170" customFormat="1">
      <c r="A3253" s="161"/>
      <c r="B3253" s="161"/>
      <c r="E3253" s="382"/>
    </row>
    <row r="3254" spans="1:5" s="170" customFormat="1">
      <c r="A3254" s="161"/>
      <c r="B3254" s="161"/>
      <c r="E3254" s="382"/>
    </row>
    <row r="3255" spans="1:5" s="170" customFormat="1">
      <c r="A3255" s="161"/>
      <c r="B3255" s="161"/>
      <c r="E3255" s="382"/>
    </row>
    <row r="3256" spans="1:5" s="170" customFormat="1">
      <c r="A3256" s="161"/>
      <c r="B3256" s="161"/>
      <c r="E3256" s="382"/>
    </row>
    <row r="3257" spans="1:5" s="170" customFormat="1">
      <c r="A3257" s="161"/>
      <c r="B3257" s="161"/>
      <c r="E3257" s="382"/>
    </row>
    <row r="3258" spans="1:5" s="170" customFormat="1">
      <c r="A3258" s="161"/>
      <c r="B3258" s="161"/>
      <c r="E3258" s="382"/>
    </row>
    <row r="3259" spans="1:5" s="170" customFormat="1">
      <c r="A3259" s="161"/>
      <c r="B3259" s="161"/>
      <c r="E3259" s="382"/>
    </row>
    <row r="3260" spans="1:5" s="170" customFormat="1">
      <c r="A3260" s="161"/>
      <c r="B3260" s="161"/>
      <c r="E3260" s="382"/>
    </row>
    <row r="3261" spans="1:5" s="170" customFormat="1">
      <c r="A3261" s="161"/>
      <c r="B3261" s="161"/>
      <c r="E3261" s="382"/>
    </row>
    <row r="3262" spans="1:5" s="170" customFormat="1">
      <c r="A3262" s="161"/>
      <c r="B3262" s="161"/>
      <c r="E3262" s="382"/>
    </row>
    <row r="3263" spans="1:5" s="170" customFormat="1">
      <c r="A3263" s="161"/>
      <c r="B3263" s="161"/>
      <c r="E3263" s="382"/>
    </row>
    <row r="3264" spans="1:5" s="170" customFormat="1">
      <c r="A3264" s="161"/>
      <c r="B3264" s="161"/>
      <c r="E3264" s="382"/>
    </row>
    <row r="3265" spans="1:5" s="170" customFormat="1">
      <c r="A3265" s="161"/>
      <c r="B3265" s="161"/>
      <c r="E3265" s="382"/>
    </row>
    <row r="3266" spans="1:5" s="170" customFormat="1">
      <c r="A3266" s="161"/>
      <c r="B3266" s="161"/>
      <c r="E3266" s="382"/>
    </row>
    <row r="3267" spans="1:5" s="170" customFormat="1">
      <c r="A3267" s="161"/>
      <c r="B3267" s="161"/>
      <c r="E3267" s="382"/>
    </row>
    <row r="3268" spans="1:5" s="170" customFormat="1">
      <c r="A3268" s="161"/>
      <c r="B3268" s="161"/>
      <c r="E3268" s="382"/>
    </row>
    <row r="3269" spans="1:5" s="170" customFormat="1">
      <c r="A3269" s="161"/>
      <c r="B3269" s="161"/>
      <c r="E3269" s="382"/>
    </row>
    <row r="3270" spans="1:5" s="170" customFormat="1">
      <c r="A3270" s="161"/>
      <c r="B3270" s="161"/>
      <c r="E3270" s="382"/>
    </row>
    <row r="3271" spans="1:5" s="170" customFormat="1">
      <c r="A3271" s="161"/>
      <c r="B3271" s="161"/>
      <c r="E3271" s="382"/>
    </row>
    <row r="3272" spans="1:5" s="170" customFormat="1">
      <c r="A3272" s="161"/>
      <c r="B3272" s="161"/>
      <c r="E3272" s="382"/>
    </row>
    <row r="3273" spans="1:5" s="170" customFormat="1">
      <c r="A3273" s="161"/>
      <c r="B3273" s="161"/>
      <c r="E3273" s="382"/>
    </row>
    <row r="3274" spans="1:5" s="170" customFormat="1">
      <c r="A3274" s="161"/>
      <c r="B3274" s="161"/>
      <c r="E3274" s="382"/>
    </row>
    <row r="3275" spans="1:5" s="170" customFormat="1">
      <c r="A3275" s="161"/>
      <c r="B3275" s="161"/>
      <c r="E3275" s="382"/>
    </row>
    <row r="3276" spans="1:5" s="170" customFormat="1">
      <c r="A3276" s="161"/>
      <c r="B3276" s="161"/>
      <c r="E3276" s="382"/>
    </row>
    <row r="3277" spans="1:5" s="170" customFormat="1">
      <c r="A3277" s="161"/>
      <c r="B3277" s="161"/>
      <c r="E3277" s="382"/>
    </row>
    <row r="3278" spans="1:5" s="170" customFormat="1">
      <c r="A3278" s="161"/>
      <c r="B3278" s="161"/>
      <c r="E3278" s="382"/>
    </row>
    <row r="3279" spans="1:5" s="170" customFormat="1">
      <c r="A3279" s="161"/>
      <c r="B3279" s="161"/>
      <c r="E3279" s="382"/>
    </row>
    <row r="3280" spans="1:5" s="170" customFormat="1">
      <c r="A3280" s="161"/>
      <c r="B3280" s="161"/>
      <c r="E3280" s="382"/>
    </row>
    <row r="3281" spans="1:5" s="170" customFormat="1">
      <c r="A3281" s="161"/>
      <c r="B3281" s="161"/>
      <c r="E3281" s="382"/>
    </row>
    <row r="3282" spans="1:5" s="170" customFormat="1">
      <c r="A3282" s="161"/>
      <c r="B3282" s="161"/>
      <c r="E3282" s="382"/>
    </row>
    <row r="3283" spans="1:5" s="170" customFormat="1">
      <c r="A3283" s="161"/>
      <c r="B3283" s="161"/>
      <c r="E3283" s="382"/>
    </row>
    <row r="3284" spans="1:5" s="170" customFormat="1">
      <c r="A3284" s="161"/>
      <c r="B3284" s="161"/>
      <c r="E3284" s="382"/>
    </row>
    <row r="3285" spans="1:5" s="170" customFormat="1">
      <c r="A3285" s="161"/>
      <c r="B3285" s="161"/>
      <c r="E3285" s="382"/>
    </row>
    <row r="3286" spans="1:5" s="170" customFormat="1">
      <c r="A3286" s="161"/>
      <c r="B3286" s="161"/>
      <c r="E3286" s="382"/>
    </row>
    <row r="3287" spans="1:5" s="170" customFormat="1">
      <c r="A3287" s="161"/>
      <c r="B3287" s="161"/>
      <c r="E3287" s="382"/>
    </row>
    <row r="3288" spans="1:5" s="170" customFormat="1">
      <c r="A3288" s="161"/>
      <c r="B3288" s="161"/>
      <c r="E3288" s="382"/>
    </row>
    <row r="3289" spans="1:5" s="170" customFormat="1">
      <c r="A3289" s="161"/>
      <c r="B3289" s="161"/>
      <c r="E3289" s="382"/>
    </row>
    <row r="3290" spans="1:5" s="170" customFormat="1">
      <c r="A3290" s="161"/>
      <c r="B3290" s="161"/>
      <c r="E3290" s="382"/>
    </row>
    <row r="3291" spans="1:5" s="170" customFormat="1">
      <c r="A3291" s="161"/>
      <c r="B3291" s="161"/>
      <c r="E3291" s="382"/>
    </row>
    <row r="3292" spans="1:5" s="170" customFormat="1">
      <c r="A3292" s="161"/>
      <c r="B3292" s="161"/>
      <c r="E3292" s="382"/>
    </row>
    <row r="3293" spans="1:5" s="170" customFormat="1">
      <c r="A3293" s="161"/>
      <c r="B3293" s="161"/>
      <c r="E3293" s="382"/>
    </row>
    <row r="3294" spans="1:5" s="170" customFormat="1">
      <c r="A3294" s="161"/>
      <c r="B3294" s="161"/>
      <c r="E3294" s="382"/>
    </row>
    <row r="3295" spans="1:5" s="170" customFormat="1">
      <c r="A3295" s="161"/>
      <c r="B3295" s="161"/>
      <c r="E3295" s="382"/>
    </row>
    <row r="3296" spans="1:5" s="170" customFormat="1">
      <c r="A3296" s="161"/>
      <c r="B3296" s="161"/>
      <c r="E3296" s="382"/>
    </row>
    <row r="3297" spans="1:5" s="170" customFormat="1">
      <c r="A3297" s="161"/>
      <c r="B3297" s="161"/>
      <c r="E3297" s="382"/>
    </row>
    <row r="3298" spans="1:5" s="170" customFormat="1">
      <c r="A3298" s="161"/>
      <c r="B3298" s="161"/>
      <c r="E3298" s="382"/>
    </row>
    <row r="3299" spans="1:5" s="170" customFormat="1">
      <c r="A3299" s="161"/>
      <c r="B3299" s="161"/>
      <c r="E3299" s="382"/>
    </row>
    <row r="3300" spans="1:5" s="170" customFormat="1">
      <c r="A3300" s="161"/>
      <c r="B3300" s="161"/>
      <c r="E3300" s="382"/>
    </row>
    <row r="3301" spans="1:5" s="170" customFormat="1">
      <c r="A3301" s="161"/>
      <c r="B3301" s="161"/>
      <c r="E3301" s="382"/>
    </row>
    <row r="3302" spans="1:5" s="170" customFormat="1">
      <c r="A3302" s="161"/>
      <c r="B3302" s="161"/>
      <c r="E3302" s="382"/>
    </row>
    <row r="3303" spans="1:5" s="170" customFormat="1">
      <c r="A3303" s="161"/>
      <c r="B3303" s="161"/>
      <c r="E3303" s="382"/>
    </row>
    <row r="3304" spans="1:5" s="170" customFormat="1">
      <c r="A3304" s="161"/>
      <c r="B3304" s="161"/>
      <c r="E3304" s="382"/>
    </row>
    <row r="3305" spans="1:5" s="170" customFormat="1">
      <c r="A3305" s="161"/>
      <c r="B3305" s="161"/>
      <c r="E3305" s="382"/>
    </row>
    <row r="3306" spans="1:5" s="170" customFormat="1">
      <c r="A3306" s="161"/>
      <c r="B3306" s="161"/>
      <c r="E3306" s="382"/>
    </row>
    <row r="3307" spans="1:5" s="170" customFormat="1">
      <c r="A3307" s="161"/>
      <c r="B3307" s="161"/>
      <c r="E3307" s="382"/>
    </row>
    <row r="3308" spans="1:5" s="170" customFormat="1">
      <c r="A3308" s="161"/>
      <c r="B3308" s="161"/>
      <c r="E3308" s="382"/>
    </row>
    <row r="3309" spans="1:5" s="170" customFormat="1">
      <c r="A3309" s="161"/>
      <c r="B3309" s="161"/>
      <c r="E3309" s="382"/>
    </row>
    <row r="3310" spans="1:5" s="170" customFormat="1">
      <c r="A3310" s="161"/>
      <c r="B3310" s="161"/>
      <c r="E3310" s="382"/>
    </row>
    <row r="3311" spans="1:5" s="170" customFormat="1">
      <c r="A3311" s="161"/>
      <c r="B3311" s="161"/>
      <c r="E3311" s="382"/>
    </row>
    <row r="3312" spans="1:5" s="170" customFormat="1">
      <c r="A3312" s="161"/>
      <c r="B3312" s="161"/>
      <c r="E3312" s="382"/>
    </row>
    <row r="3313" spans="1:5" s="170" customFormat="1">
      <c r="A3313" s="161"/>
      <c r="B3313" s="161"/>
      <c r="E3313" s="382"/>
    </row>
    <row r="3314" spans="1:5" s="170" customFormat="1">
      <c r="A3314" s="161"/>
      <c r="B3314" s="161"/>
      <c r="E3314" s="382"/>
    </row>
    <row r="3315" spans="1:5" s="170" customFormat="1">
      <c r="A3315" s="161"/>
      <c r="B3315" s="161"/>
      <c r="E3315" s="382"/>
    </row>
    <row r="3316" spans="1:5" s="170" customFormat="1">
      <c r="A3316" s="161"/>
      <c r="B3316" s="161"/>
      <c r="E3316" s="382"/>
    </row>
    <row r="3317" spans="1:5" s="170" customFormat="1">
      <c r="A3317" s="161"/>
      <c r="B3317" s="161"/>
      <c r="E3317" s="382"/>
    </row>
    <row r="3318" spans="1:5" s="170" customFormat="1">
      <c r="A3318" s="161"/>
      <c r="B3318" s="161"/>
      <c r="E3318" s="382"/>
    </row>
    <row r="3319" spans="1:5" s="170" customFormat="1">
      <c r="A3319" s="161"/>
      <c r="B3319" s="161"/>
      <c r="E3319" s="382"/>
    </row>
    <row r="3320" spans="1:5" s="170" customFormat="1">
      <c r="A3320" s="161"/>
      <c r="B3320" s="161"/>
      <c r="E3320" s="382"/>
    </row>
    <row r="3321" spans="1:5" s="170" customFormat="1">
      <c r="A3321" s="161"/>
      <c r="B3321" s="161"/>
      <c r="E3321" s="382"/>
    </row>
    <row r="3322" spans="1:5" s="170" customFormat="1">
      <c r="A3322" s="161"/>
      <c r="B3322" s="161"/>
      <c r="E3322" s="382"/>
    </row>
    <row r="3323" spans="1:5" s="170" customFormat="1">
      <c r="A3323" s="161"/>
      <c r="B3323" s="161"/>
      <c r="E3323" s="382"/>
    </row>
    <row r="3324" spans="1:5" s="170" customFormat="1">
      <c r="A3324" s="161"/>
      <c r="B3324" s="161"/>
      <c r="E3324" s="382"/>
    </row>
    <row r="3325" spans="1:5" s="170" customFormat="1">
      <c r="A3325" s="161"/>
      <c r="B3325" s="161"/>
      <c r="E3325" s="382"/>
    </row>
    <row r="3326" spans="1:5" s="170" customFormat="1">
      <c r="A3326" s="161"/>
      <c r="B3326" s="161"/>
      <c r="E3326" s="382"/>
    </row>
    <row r="3327" spans="1:5" s="170" customFormat="1">
      <c r="A3327" s="161"/>
      <c r="B3327" s="161"/>
      <c r="E3327" s="382"/>
    </row>
    <row r="3328" spans="1:5" s="170" customFormat="1">
      <c r="A3328" s="161"/>
      <c r="B3328" s="161"/>
      <c r="E3328" s="382"/>
    </row>
    <row r="3329" spans="1:5" s="170" customFormat="1">
      <c r="A3329" s="161"/>
      <c r="B3329" s="161"/>
      <c r="E3329" s="382"/>
    </row>
    <row r="3330" spans="1:5" s="170" customFormat="1">
      <c r="A3330" s="161"/>
      <c r="B3330" s="161"/>
      <c r="E3330" s="382"/>
    </row>
    <row r="3331" spans="1:5" s="170" customFormat="1">
      <c r="A3331" s="161"/>
      <c r="B3331" s="161"/>
      <c r="E3331" s="382"/>
    </row>
    <row r="3332" spans="1:5" s="170" customFormat="1">
      <c r="A3332" s="161"/>
      <c r="B3332" s="161"/>
      <c r="E3332" s="382"/>
    </row>
    <row r="3333" spans="1:5" s="170" customFormat="1">
      <c r="A3333" s="161"/>
      <c r="B3333" s="161"/>
      <c r="E3333" s="382"/>
    </row>
    <row r="3334" spans="1:5" s="170" customFormat="1">
      <c r="A3334" s="161"/>
      <c r="B3334" s="161"/>
      <c r="E3334" s="382"/>
    </row>
    <row r="3335" spans="1:5" s="170" customFormat="1">
      <c r="A3335" s="161"/>
      <c r="B3335" s="161"/>
      <c r="E3335" s="382"/>
    </row>
    <row r="3336" spans="1:5" s="170" customFormat="1">
      <c r="A3336" s="161"/>
      <c r="B3336" s="161"/>
      <c r="E3336" s="382"/>
    </row>
    <row r="3337" spans="1:5" s="170" customFormat="1">
      <c r="A3337" s="161"/>
      <c r="B3337" s="161"/>
      <c r="E3337" s="382"/>
    </row>
    <row r="3338" spans="1:5" s="170" customFormat="1">
      <c r="A3338" s="161"/>
      <c r="B3338" s="161"/>
      <c r="E3338" s="382"/>
    </row>
    <row r="3339" spans="1:5" s="170" customFormat="1">
      <c r="A3339" s="161"/>
      <c r="B3339" s="161"/>
      <c r="E3339" s="382"/>
    </row>
    <row r="3340" spans="1:5" s="170" customFormat="1">
      <c r="A3340" s="161"/>
      <c r="B3340" s="161"/>
      <c r="E3340" s="382"/>
    </row>
    <row r="3341" spans="1:5" s="170" customFormat="1">
      <c r="A3341" s="161"/>
      <c r="B3341" s="161"/>
      <c r="E3341" s="382"/>
    </row>
    <row r="3342" spans="1:5" s="170" customFormat="1">
      <c r="A3342" s="161"/>
      <c r="B3342" s="161"/>
      <c r="E3342" s="382"/>
    </row>
    <row r="3343" spans="1:5" s="170" customFormat="1">
      <c r="A3343" s="161"/>
      <c r="B3343" s="161"/>
      <c r="E3343" s="382"/>
    </row>
    <row r="3344" spans="1:5" s="170" customFormat="1">
      <c r="A3344" s="161"/>
      <c r="B3344" s="161"/>
      <c r="E3344" s="382"/>
    </row>
    <row r="3345" spans="1:5" s="170" customFormat="1">
      <c r="A3345" s="161"/>
      <c r="B3345" s="161"/>
      <c r="E3345" s="382"/>
    </row>
    <row r="3346" spans="1:5" s="170" customFormat="1">
      <c r="A3346" s="161"/>
      <c r="B3346" s="161"/>
      <c r="E3346" s="382"/>
    </row>
    <row r="3347" spans="1:5" s="170" customFormat="1">
      <c r="A3347" s="161"/>
      <c r="B3347" s="161"/>
      <c r="E3347" s="382"/>
    </row>
    <row r="3348" spans="1:5" s="170" customFormat="1">
      <c r="A3348" s="161"/>
      <c r="B3348" s="161"/>
      <c r="E3348" s="382"/>
    </row>
    <row r="3349" spans="1:5" s="170" customFormat="1">
      <c r="A3349" s="161"/>
      <c r="B3349" s="161"/>
      <c r="E3349" s="382"/>
    </row>
    <row r="3350" spans="1:5" s="170" customFormat="1">
      <c r="A3350" s="161"/>
      <c r="B3350" s="161"/>
      <c r="E3350" s="382"/>
    </row>
    <row r="3351" spans="1:5" s="170" customFormat="1">
      <c r="A3351" s="161"/>
      <c r="B3351" s="161"/>
      <c r="E3351" s="382"/>
    </row>
    <row r="3352" spans="1:5" s="170" customFormat="1">
      <c r="A3352" s="161"/>
      <c r="B3352" s="161"/>
      <c r="E3352" s="382"/>
    </row>
    <row r="3353" spans="1:5" s="170" customFormat="1">
      <c r="A3353" s="161"/>
      <c r="B3353" s="161"/>
      <c r="E3353" s="382"/>
    </row>
    <row r="3354" spans="1:5" s="170" customFormat="1">
      <c r="A3354" s="161"/>
      <c r="B3354" s="161"/>
      <c r="E3354" s="382"/>
    </row>
    <row r="3355" spans="1:5" s="170" customFormat="1">
      <c r="A3355" s="161"/>
      <c r="B3355" s="161"/>
      <c r="E3355" s="382"/>
    </row>
    <row r="3356" spans="1:5" s="170" customFormat="1">
      <c r="A3356" s="161"/>
      <c r="B3356" s="161"/>
      <c r="E3356" s="382"/>
    </row>
    <row r="3357" spans="1:5" s="170" customFormat="1">
      <c r="A3357" s="161"/>
      <c r="B3357" s="161"/>
      <c r="E3357" s="382"/>
    </row>
    <row r="3358" spans="1:5" s="170" customFormat="1">
      <c r="A3358" s="161"/>
      <c r="B3358" s="161"/>
      <c r="E3358" s="382"/>
    </row>
    <row r="3359" spans="1:5" s="170" customFormat="1">
      <c r="A3359" s="161"/>
      <c r="B3359" s="161"/>
      <c r="E3359" s="382"/>
    </row>
    <row r="3360" spans="1:5" s="170" customFormat="1">
      <c r="A3360" s="161"/>
      <c r="B3360" s="161"/>
      <c r="E3360" s="382"/>
    </row>
    <row r="3361" spans="1:5" s="170" customFormat="1">
      <c r="A3361" s="161"/>
      <c r="B3361" s="161"/>
      <c r="E3361" s="382"/>
    </row>
    <row r="3362" spans="1:5" s="170" customFormat="1">
      <c r="A3362" s="161"/>
      <c r="B3362" s="161"/>
      <c r="E3362" s="382"/>
    </row>
    <row r="3363" spans="1:5" s="170" customFormat="1">
      <c r="A3363" s="161"/>
      <c r="B3363" s="161"/>
      <c r="E3363" s="382"/>
    </row>
    <row r="3364" spans="1:5" s="170" customFormat="1">
      <c r="A3364" s="161"/>
      <c r="B3364" s="161"/>
      <c r="E3364" s="382"/>
    </row>
    <row r="3365" spans="1:5" s="170" customFormat="1">
      <c r="A3365" s="161"/>
      <c r="B3365" s="161"/>
      <c r="E3365" s="382"/>
    </row>
    <row r="3366" spans="1:5" s="170" customFormat="1">
      <c r="A3366" s="161"/>
      <c r="B3366" s="161"/>
      <c r="E3366" s="382"/>
    </row>
    <row r="3367" spans="1:5" s="170" customFormat="1">
      <c r="A3367" s="161"/>
      <c r="B3367" s="161"/>
      <c r="E3367" s="382"/>
    </row>
    <row r="3368" spans="1:5" s="170" customFormat="1">
      <c r="A3368" s="161"/>
      <c r="B3368" s="161"/>
      <c r="E3368" s="382"/>
    </row>
    <row r="3369" spans="1:5" s="170" customFormat="1">
      <c r="A3369" s="161"/>
      <c r="B3369" s="161"/>
      <c r="E3369" s="382"/>
    </row>
    <row r="3370" spans="1:5" s="170" customFormat="1">
      <c r="A3370" s="161"/>
      <c r="B3370" s="161"/>
      <c r="E3370" s="382"/>
    </row>
    <row r="3371" spans="1:5" s="170" customFormat="1">
      <c r="A3371" s="161"/>
      <c r="B3371" s="161"/>
      <c r="E3371" s="382"/>
    </row>
    <row r="3372" spans="1:5" s="170" customFormat="1">
      <c r="A3372" s="161"/>
      <c r="B3372" s="161"/>
      <c r="E3372" s="382"/>
    </row>
    <row r="3373" spans="1:5" s="170" customFormat="1">
      <c r="A3373" s="161"/>
      <c r="B3373" s="161"/>
      <c r="E3373" s="382"/>
    </row>
    <row r="3374" spans="1:5" s="170" customFormat="1">
      <c r="A3374" s="161"/>
      <c r="B3374" s="161"/>
      <c r="E3374" s="382"/>
    </row>
    <row r="3375" spans="1:5" s="170" customFormat="1">
      <c r="A3375" s="161"/>
      <c r="B3375" s="161"/>
      <c r="E3375" s="382"/>
    </row>
    <row r="3376" spans="1:5" s="170" customFormat="1">
      <c r="A3376" s="161"/>
      <c r="B3376" s="161"/>
      <c r="E3376" s="382"/>
    </row>
    <row r="3377" spans="1:5" s="170" customFormat="1">
      <c r="A3377" s="161"/>
      <c r="B3377" s="161"/>
      <c r="E3377" s="382"/>
    </row>
    <row r="3378" spans="1:5" s="170" customFormat="1">
      <c r="A3378" s="161"/>
      <c r="B3378" s="161"/>
      <c r="E3378" s="382"/>
    </row>
    <row r="3379" spans="1:5" s="170" customFormat="1">
      <c r="A3379" s="161"/>
      <c r="B3379" s="161"/>
      <c r="E3379" s="382"/>
    </row>
    <row r="3380" spans="1:5" s="170" customFormat="1">
      <c r="A3380" s="161"/>
      <c r="B3380" s="161"/>
      <c r="E3380" s="382"/>
    </row>
    <row r="3381" spans="1:5" s="170" customFormat="1">
      <c r="A3381" s="161"/>
      <c r="B3381" s="161"/>
      <c r="E3381" s="382"/>
    </row>
    <row r="3382" spans="1:5" s="170" customFormat="1">
      <c r="A3382" s="161"/>
      <c r="B3382" s="161"/>
      <c r="E3382" s="382"/>
    </row>
    <row r="3383" spans="1:5" s="170" customFormat="1">
      <c r="A3383" s="161"/>
      <c r="B3383" s="161"/>
      <c r="E3383" s="382"/>
    </row>
    <row r="3384" spans="1:5" s="170" customFormat="1">
      <c r="A3384" s="161"/>
      <c r="B3384" s="161"/>
      <c r="E3384" s="382"/>
    </row>
    <row r="3385" spans="1:5" s="170" customFormat="1">
      <c r="A3385" s="161"/>
      <c r="B3385" s="161"/>
      <c r="E3385" s="382"/>
    </row>
    <row r="3386" spans="1:5" s="170" customFormat="1">
      <c r="A3386" s="161"/>
      <c r="B3386" s="161"/>
      <c r="E3386" s="382"/>
    </row>
    <row r="3387" spans="1:5" s="170" customFormat="1">
      <c r="A3387" s="161"/>
      <c r="B3387" s="161"/>
      <c r="E3387" s="382"/>
    </row>
    <row r="3388" spans="1:5" s="170" customFormat="1">
      <c r="A3388" s="161"/>
      <c r="B3388" s="161"/>
      <c r="E3388" s="382"/>
    </row>
    <row r="3389" spans="1:5" s="170" customFormat="1">
      <c r="A3389" s="161"/>
      <c r="B3389" s="161"/>
      <c r="E3389" s="382"/>
    </row>
    <row r="3390" spans="1:5" s="170" customFormat="1">
      <c r="A3390" s="161"/>
      <c r="B3390" s="161"/>
      <c r="E3390" s="382"/>
    </row>
    <row r="3391" spans="1:5" s="170" customFormat="1">
      <c r="A3391" s="161"/>
      <c r="B3391" s="161"/>
      <c r="E3391" s="382"/>
    </row>
    <row r="3392" spans="1:5" s="170" customFormat="1">
      <c r="A3392" s="161"/>
      <c r="B3392" s="161"/>
      <c r="E3392" s="382"/>
    </row>
    <row r="3393" spans="1:5" s="170" customFormat="1">
      <c r="A3393" s="161"/>
      <c r="B3393" s="161"/>
      <c r="E3393" s="382"/>
    </row>
    <row r="3394" spans="1:5" s="170" customFormat="1">
      <c r="A3394" s="161"/>
      <c r="B3394" s="161"/>
      <c r="E3394" s="382"/>
    </row>
    <row r="3395" spans="1:5" s="170" customFormat="1">
      <c r="A3395" s="161"/>
      <c r="B3395" s="161"/>
      <c r="E3395" s="382"/>
    </row>
    <row r="3396" spans="1:5" s="170" customFormat="1">
      <c r="A3396" s="161"/>
      <c r="B3396" s="161"/>
      <c r="E3396" s="382"/>
    </row>
    <row r="3397" spans="1:5" s="170" customFormat="1">
      <c r="A3397" s="161"/>
      <c r="B3397" s="161"/>
      <c r="E3397" s="382"/>
    </row>
    <row r="3398" spans="1:5" s="170" customFormat="1">
      <c r="A3398" s="161"/>
      <c r="B3398" s="161"/>
      <c r="E3398" s="382"/>
    </row>
    <row r="3399" spans="1:5" s="170" customFormat="1">
      <c r="A3399" s="161"/>
      <c r="B3399" s="161"/>
      <c r="E3399" s="382"/>
    </row>
    <row r="3400" spans="1:5" s="170" customFormat="1">
      <c r="A3400" s="161"/>
      <c r="B3400" s="161"/>
      <c r="E3400" s="382"/>
    </row>
    <row r="3401" spans="1:5" s="170" customFormat="1">
      <c r="A3401" s="161"/>
      <c r="B3401" s="161"/>
      <c r="E3401" s="382"/>
    </row>
    <row r="3402" spans="1:5" s="170" customFormat="1">
      <c r="A3402" s="161"/>
      <c r="B3402" s="161"/>
      <c r="E3402" s="382"/>
    </row>
    <row r="3403" spans="1:5" s="170" customFormat="1">
      <c r="A3403" s="161"/>
      <c r="B3403" s="161"/>
      <c r="E3403" s="382"/>
    </row>
    <row r="3404" spans="1:5" s="170" customFormat="1">
      <c r="A3404" s="161"/>
      <c r="B3404" s="161"/>
      <c r="E3404" s="382"/>
    </row>
    <row r="3405" spans="1:5" s="170" customFormat="1">
      <c r="A3405" s="161"/>
      <c r="B3405" s="161"/>
      <c r="E3405" s="382"/>
    </row>
    <row r="3406" spans="1:5" s="170" customFormat="1">
      <c r="A3406" s="161"/>
      <c r="B3406" s="161"/>
      <c r="E3406" s="382"/>
    </row>
    <row r="3407" spans="1:5" s="170" customFormat="1">
      <c r="A3407" s="161"/>
      <c r="B3407" s="161"/>
      <c r="E3407" s="382"/>
    </row>
    <row r="3408" spans="1:5" s="170" customFormat="1">
      <c r="A3408" s="161"/>
      <c r="B3408" s="161"/>
      <c r="E3408" s="382"/>
    </row>
    <row r="3409" spans="1:5" s="170" customFormat="1">
      <c r="A3409" s="161"/>
      <c r="B3409" s="161"/>
      <c r="E3409" s="382"/>
    </row>
    <row r="3410" spans="1:5" s="170" customFormat="1">
      <c r="A3410" s="161"/>
      <c r="B3410" s="161"/>
      <c r="E3410" s="382"/>
    </row>
    <row r="3411" spans="1:5" s="170" customFormat="1">
      <c r="A3411" s="161"/>
      <c r="B3411" s="161"/>
      <c r="E3411" s="382"/>
    </row>
    <row r="3412" spans="1:5" s="170" customFormat="1">
      <c r="A3412" s="161"/>
      <c r="B3412" s="161"/>
      <c r="E3412" s="382"/>
    </row>
    <row r="3413" spans="1:5" s="170" customFormat="1">
      <c r="A3413" s="161"/>
      <c r="B3413" s="161"/>
      <c r="E3413" s="382"/>
    </row>
    <row r="3414" spans="1:5" s="170" customFormat="1">
      <c r="A3414" s="161"/>
      <c r="B3414" s="161"/>
      <c r="E3414" s="382"/>
    </row>
    <row r="3415" spans="1:5" s="170" customFormat="1">
      <c r="A3415" s="161"/>
      <c r="B3415" s="161"/>
      <c r="E3415" s="382"/>
    </row>
    <row r="3416" spans="1:5" s="170" customFormat="1">
      <c r="A3416" s="161"/>
      <c r="B3416" s="161"/>
      <c r="E3416" s="382"/>
    </row>
    <row r="3417" spans="1:5" s="170" customFormat="1">
      <c r="A3417" s="161"/>
      <c r="B3417" s="161"/>
      <c r="E3417" s="382"/>
    </row>
    <row r="3418" spans="1:5" s="170" customFormat="1">
      <c r="A3418" s="161"/>
      <c r="B3418" s="161"/>
      <c r="E3418" s="382"/>
    </row>
    <row r="3419" spans="1:5" s="170" customFormat="1">
      <c r="A3419" s="161"/>
      <c r="B3419" s="161"/>
      <c r="E3419" s="382"/>
    </row>
    <row r="3420" spans="1:5" s="170" customFormat="1">
      <c r="A3420" s="161"/>
      <c r="B3420" s="161"/>
      <c r="E3420" s="382"/>
    </row>
    <row r="3421" spans="1:5" s="170" customFormat="1">
      <c r="A3421" s="161"/>
      <c r="B3421" s="161"/>
      <c r="E3421" s="382"/>
    </row>
    <row r="3422" spans="1:5" s="170" customFormat="1">
      <c r="A3422" s="161"/>
      <c r="B3422" s="161"/>
      <c r="E3422" s="382"/>
    </row>
    <row r="3423" spans="1:5" s="170" customFormat="1">
      <c r="A3423" s="161"/>
      <c r="B3423" s="161"/>
      <c r="E3423" s="382"/>
    </row>
    <row r="3424" spans="1:5" s="170" customFormat="1">
      <c r="A3424" s="161"/>
      <c r="B3424" s="161"/>
      <c r="E3424" s="382"/>
    </row>
    <row r="3425" spans="1:5" s="170" customFormat="1">
      <c r="A3425" s="161"/>
      <c r="B3425" s="161"/>
      <c r="E3425" s="382"/>
    </row>
    <row r="3426" spans="1:5" s="170" customFormat="1">
      <c r="A3426" s="161"/>
      <c r="B3426" s="161"/>
      <c r="E3426" s="382"/>
    </row>
    <row r="3427" spans="1:5" s="170" customFormat="1">
      <c r="A3427" s="161"/>
      <c r="B3427" s="161"/>
      <c r="E3427" s="382"/>
    </row>
    <row r="3428" spans="1:5" s="170" customFormat="1">
      <c r="A3428" s="161"/>
      <c r="B3428" s="161"/>
      <c r="E3428" s="382"/>
    </row>
    <row r="3429" spans="1:5" s="170" customFormat="1">
      <c r="A3429" s="161"/>
      <c r="B3429" s="161"/>
      <c r="E3429" s="382"/>
    </row>
    <row r="3430" spans="1:5" s="170" customFormat="1">
      <c r="A3430" s="161"/>
      <c r="B3430" s="161"/>
      <c r="E3430" s="382"/>
    </row>
    <row r="3431" spans="1:5" s="170" customFormat="1">
      <c r="A3431" s="161"/>
      <c r="B3431" s="161"/>
      <c r="E3431" s="382"/>
    </row>
    <row r="3432" spans="1:5" s="170" customFormat="1">
      <c r="A3432" s="161"/>
      <c r="B3432" s="161"/>
      <c r="E3432" s="382"/>
    </row>
    <row r="3433" spans="1:5" s="170" customFormat="1">
      <c r="A3433" s="161"/>
      <c r="B3433" s="161"/>
      <c r="E3433" s="382"/>
    </row>
    <row r="3434" spans="1:5" s="170" customFormat="1">
      <c r="A3434" s="161"/>
      <c r="B3434" s="161"/>
      <c r="E3434" s="382"/>
    </row>
    <row r="3435" spans="1:5" s="170" customFormat="1">
      <c r="A3435" s="161"/>
      <c r="B3435" s="161"/>
      <c r="E3435" s="382"/>
    </row>
    <row r="3436" spans="1:5" s="170" customFormat="1">
      <c r="A3436" s="161"/>
      <c r="B3436" s="161"/>
      <c r="E3436" s="382"/>
    </row>
    <row r="3437" spans="1:5" s="170" customFormat="1">
      <c r="A3437" s="161"/>
      <c r="B3437" s="161"/>
      <c r="E3437" s="382"/>
    </row>
    <row r="3438" spans="1:5" s="170" customFormat="1">
      <c r="A3438" s="161"/>
      <c r="B3438" s="161"/>
      <c r="E3438" s="382"/>
    </row>
    <row r="3439" spans="1:5" s="170" customFormat="1">
      <c r="A3439" s="161"/>
      <c r="B3439" s="161"/>
      <c r="E3439" s="382"/>
    </row>
    <row r="3440" spans="1:5" s="170" customFormat="1">
      <c r="A3440" s="161"/>
      <c r="B3440" s="161"/>
      <c r="E3440" s="382"/>
    </row>
    <row r="3441" spans="1:5" s="170" customFormat="1">
      <c r="A3441" s="161"/>
      <c r="B3441" s="161"/>
      <c r="E3441" s="382"/>
    </row>
    <row r="3442" spans="1:5" s="170" customFormat="1">
      <c r="A3442" s="161"/>
      <c r="B3442" s="161"/>
      <c r="E3442" s="382"/>
    </row>
    <row r="3443" spans="1:5" s="170" customFormat="1">
      <c r="A3443" s="161"/>
      <c r="B3443" s="161"/>
      <c r="E3443" s="382"/>
    </row>
    <row r="3444" spans="1:5" s="170" customFormat="1">
      <c r="A3444" s="161"/>
      <c r="B3444" s="161"/>
      <c r="E3444" s="382"/>
    </row>
    <row r="3445" spans="1:5" s="170" customFormat="1">
      <c r="A3445" s="161"/>
      <c r="B3445" s="161"/>
      <c r="E3445" s="382"/>
    </row>
    <row r="3446" spans="1:5" s="170" customFormat="1">
      <c r="A3446" s="161"/>
      <c r="B3446" s="161"/>
      <c r="E3446" s="382"/>
    </row>
    <row r="3447" spans="1:5" s="170" customFormat="1">
      <c r="A3447" s="161"/>
      <c r="B3447" s="161"/>
      <c r="E3447" s="382"/>
    </row>
    <row r="3448" spans="1:5" s="170" customFormat="1">
      <c r="A3448" s="161"/>
      <c r="B3448" s="161"/>
      <c r="E3448" s="382"/>
    </row>
    <row r="3449" spans="1:5" s="170" customFormat="1">
      <c r="A3449" s="161"/>
      <c r="B3449" s="161"/>
      <c r="E3449" s="382"/>
    </row>
    <row r="3450" spans="1:5" s="170" customFormat="1">
      <c r="A3450" s="161"/>
      <c r="B3450" s="161"/>
      <c r="E3450" s="382"/>
    </row>
    <row r="3451" spans="1:5" s="170" customFormat="1">
      <c r="A3451" s="161"/>
      <c r="B3451" s="161"/>
      <c r="E3451" s="382"/>
    </row>
    <row r="3452" spans="1:5" s="170" customFormat="1">
      <c r="A3452" s="161"/>
      <c r="B3452" s="161"/>
      <c r="E3452" s="382"/>
    </row>
    <row r="3453" spans="1:5" s="170" customFormat="1">
      <c r="A3453" s="161"/>
      <c r="B3453" s="161"/>
      <c r="E3453" s="382"/>
    </row>
    <row r="3454" spans="1:5" s="170" customFormat="1">
      <c r="A3454" s="161"/>
      <c r="B3454" s="161"/>
      <c r="E3454" s="382"/>
    </row>
    <row r="3455" spans="1:5" s="170" customFormat="1">
      <c r="A3455" s="161"/>
      <c r="B3455" s="161"/>
      <c r="E3455" s="382"/>
    </row>
    <row r="3456" spans="1:5" s="170" customFormat="1">
      <c r="A3456" s="161"/>
      <c r="B3456" s="161"/>
      <c r="E3456" s="382"/>
    </row>
    <row r="3457" spans="1:5" s="170" customFormat="1">
      <c r="A3457" s="161"/>
      <c r="B3457" s="161"/>
      <c r="E3457" s="382"/>
    </row>
    <row r="3458" spans="1:5" s="170" customFormat="1">
      <c r="A3458" s="161"/>
      <c r="B3458" s="161"/>
      <c r="E3458" s="382"/>
    </row>
    <row r="3459" spans="1:5" s="170" customFormat="1">
      <c r="A3459" s="161"/>
      <c r="B3459" s="161"/>
      <c r="E3459" s="382"/>
    </row>
    <row r="3460" spans="1:5" s="170" customFormat="1">
      <c r="A3460" s="161"/>
      <c r="B3460" s="161"/>
      <c r="E3460" s="382"/>
    </row>
    <row r="3461" spans="1:5" s="170" customFormat="1">
      <c r="A3461" s="161"/>
      <c r="B3461" s="161"/>
      <c r="E3461" s="382"/>
    </row>
    <row r="3462" spans="1:5" s="170" customFormat="1">
      <c r="A3462" s="161"/>
      <c r="B3462" s="161"/>
      <c r="E3462" s="382"/>
    </row>
    <row r="3463" spans="1:5" s="170" customFormat="1">
      <c r="A3463" s="161"/>
      <c r="B3463" s="161"/>
      <c r="E3463" s="382"/>
    </row>
    <row r="3464" spans="1:5" s="170" customFormat="1">
      <c r="A3464" s="161"/>
      <c r="B3464" s="161"/>
      <c r="E3464" s="382"/>
    </row>
    <row r="3465" spans="1:5" s="170" customFormat="1">
      <c r="A3465" s="161"/>
      <c r="B3465" s="161"/>
      <c r="E3465" s="382"/>
    </row>
    <row r="3466" spans="1:5" s="170" customFormat="1">
      <c r="A3466" s="161"/>
      <c r="B3466" s="161"/>
      <c r="E3466" s="382"/>
    </row>
    <row r="3467" spans="1:5" s="170" customFormat="1">
      <c r="A3467" s="161"/>
      <c r="B3467" s="161"/>
      <c r="E3467" s="382"/>
    </row>
    <row r="3468" spans="1:5" s="170" customFormat="1">
      <c r="A3468" s="161"/>
      <c r="B3468" s="161"/>
      <c r="E3468" s="382"/>
    </row>
    <row r="3469" spans="1:5" s="170" customFormat="1">
      <c r="A3469" s="161"/>
      <c r="B3469" s="161"/>
      <c r="E3469" s="382"/>
    </row>
    <row r="3470" spans="1:5" s="170" customFormat="1">
      <c r="A3470" s="161"/>
      <c r="B3470" s="161"/>
      <c r="E3470" s="382"/>
    </row>
    <row r="3471" spans="1:5" s="170" customFormat="1">
      <c r="A3471" s="161"/>
      <c r="B3471" s="161"/>
      <c r="E3471" s="382"/>
    </row>
    <row r="3472" spans="1:5" s="170" customFormat="1">
      <c r="A3472" s="161"/>
      <c r="B3472" s="161"/>
      <c r="E3472" s="382"/>
    </row>
    <row r="3473" spans="1:5" s="170" customFormat="1">
      <c r="A3473" s="161"/>
      <c r="B3473" s="161"/>
      <c r="E3473" s="382"/>
    </row>
    <row r="3474" spans="1:5" s="170" customFormat="1">
      <c r="A3474" s="161"/>
      <c r="B3474" s="161"/>
      <c r="E3474" s="382"/>
    </row>
    <row r="3475" spans="1:5" s="170" customFormat="1">
      <c r="A3475" s="161"/>
      <c r="B3475" s="161"/>
      <c r="E3475" s="382"/>
    </row>
    <row r="3476" spans="1:5" s="170" customFormat="1">
      <c r="A3476" s="161"/>
      <c r="B3476" s="161"/>
      <c r="E3476" s="382"/>
    </row>
    <row r="3477" spans="1:5" s="170" customFormat="1">
      <c r="A3477" s="161"/>
      <c r="B3477" s="161"/>
      <c r="E3477" s="382"/>
    </row>
    <row r="3478" spans="1:5" s="170" customFormat="1">
      <c r="A3478" s="161"/>
      <c r="B3478" s="161"/>
      <c r="E3478" s="382"/>
    </row>
    <row r="3479" spans="1:5" s="170" customFormat="1">
      <c r="A3479" s="161"/>
      <c r="B3479" s="161"/>
      <c r="E3479" s="382"/>
    </row>
    <row r="3480" spans="1:5" s="170" customFormat="1">
      <c r="A3480" s="161"/>
      <c r="B3480" s="161"/>
      <c r="E3480" s="382"/>
    </row>
    <row r="3481" spans="1:5" s="170" customFormat="1">
      <c r="A3481" s="161"/>
      <c r="B3481" s="161"/>
      <c r="E3481" s="382"/>
    </row>
    <row r="3482" spans="1:5" s="170" customFormat="1">
      <c r="A3482" s="161"/>
      <c r="B3482" s="161"/>
      <c r="E3482" s="382"/>
    </row>
    <row r="3483" spans="1:5" s="170" customFormat="1">
      <c r="A3483" s="161"/>
      <c r="B3483" s="161"/>
      <c r="E3483" s="382"/>
    </row>
    <row r="3484" spans="1:5" s="170" customFormat="1">
      <c r="A3484" s="161"/>
      <c r="B3484" s="161"/>
      <c r="E3484" s="382"/>
    </row>
    <row r="3485" spans="1:5" s="170" customFormat="1">
      <c r="A3485" s="161"/>
      <c r="B3485" s="161"/>
      <c r="E3485" s="382"/>
    </row>
    <row r="3486" spans="1:5" s="170" customFormat="1">
      <c r="A3486" s="161"/>
      <c r="B3486" s="161"/>
      <c r="E3486" s="382"/>
    </row>
    <row r="3487" spans="1:5" s="170" customFormat="1">
      <c r="A3487" s="161"/>
      <c r="B3487" s="161"/>
      <c r="E3487" s="382"/>
    </row>
    <row r="3488" spans="1:5" s="170" customFormat="1">
      <c r="A3488" s="161"/>
      <c r="B3488" s="161"/>
      <c r="E3488" s="382"/>
    </row>
    <row r="3489" spans="1:5" s="170" customFormat="1">
      <c r="A3489" s="161"/>
      <c r="B3489" s="161"/>
      <c r="E3489" s="382"/>
    </row>
    <row r="3490" spans="1:5" s="170" customFormat="1">
      <c r="A3490" s="161"/>
      <c r="B3490" s="161"/>
      <c r="E3490" s="382"/>
    </row>
    <row r="3491" spans="1:5" s="170" customFormat="1">
      <c r="A3491" s="161"/>
      <c r="B3491" s="161"/>
      <c r="E3491" s="382"/>
    </row>
    <row r="3492" spans="1:5" s="170" customFormat="1">
      <c r="A3492" s="161"/>
      <c r="B3492" s="161"/>
      <c r="E3492" s="382"/>
    </row>
    <row r="3493" spans="1:5" s="170" customFormat="1">
      <c r="A3493" s="161"/>
      <c r="B3493" s="161"/>
      <c r="E3493" s="382"/>
    </row>
    <row r="3494" spans="1:5" s="170" customFormat="1">
      <c r="A3494" s="161"/>
      <c r="B3494" s="161"/>
      <c r="E3494" s="382"/>
    </row>
    <row r="3495" spans="1:5" s="170" customFormat="1">
      <c r="A3495" s="161"/>
      <c r="B3495" s="161"/>
      <c r="E3495" s="382"/>
    </row>
    <row r="3496" spans="1:5" s="170" customFormat="1">
      <c r="A3496" s="161"/>
      <c r="B3496" s="161"/>
      <c r="E3496" s="382"/>
    </row>
    <row r="3497" spans="1:5" s="170" customFormat="1">
      <c r="A3497" s="161"/>
      <c r="B3497" s="161"/>
      <c r="E3497" s="382"/>
    </row>
    <row r="3498" spans="1:5" s="170" customFormat="1">
      <c r="A3498" s="161"/>
      <c r="B3498" s="161"/>
      <c r="E3498" s="382"/>
    </row>
    <row r="3499" spans="1:5" s="170" customFormat="1">
      <c r="A3499" s="161"/>
      <c r="B3499" s="161"/>
      <c r="E3499" s="382"/>
    </row>
    <row r="3500" spans="1:5" s="170" customFormat="1">
      <c r="A3500" s="161"/>
      <c r="B3500" s="161"/>
      <c r="E3500" s="382"/>
    </row>
    <row r="3501" spans="1:5" s="170" customFormat="1">
      <c r="A3501" s="161"/>
      <c r="B3501" s="161"/>
      <c r="E3501" s="382"/>
    </row>
    <row r="3502" spans="1:5" s="170" customFormat="1">
      <c r="A3502" s="161"/>
      <c r="B3502" s="161"/>
      <c r="E3502" s="382"/>
    </row>
    <row r="3503" spans="1:5" s="170" customFormat="1">
      <c r="A3503" s="161"/>
      <c r="B3503" s="161"/>
      <c r="E3503" s="382"/>
    </row>
    <row r="3504" spans="1:5" s="170" customFormat="1">
      <c r="A3504" s="161"/>
      <c r="B3504" s="161"/>
      <c r="E3504" s="382"/>
    </row>
    <row r="3505" spans="1:5" s="170" customFormat="1">
      <c r="A3505" s="161"/>
      <c r="B3505" s="161"/>
      <c r="E3505" s="382"/>
    </row>
    <row r="3506" spans="1:5" s="170" customFormat="1">
      <c r="A3506" s="161"/>
      <c r="B3506" s="161"/>
      <c r="E3506" s="382"/>
    </row>
    <row r="3507" spans="1:5" s="170" customFormat="1">
      <c r="A3507" s="161"/>
      <c r="B3507" s="161"/>
      <c r="E3507" s="382"/>
    </row>
    <row r="3508" spans="1:5" s="170" customFormat="1">
      <c r="A3508" s="161"/>
      <c r="B3508" s="161"/>
      <c r="E3508" s="382"/>
    </row>
    <row r="3509" spans="1:5" s="170" customFormat="1">
      <c r="A3509" s="161"/>
      <c r="B3509" s="161"/>
      <c r="E3509" s="382"/>
    </row>
    <row r="3510" spans="1:5" s="170" customFormat="1">
      <c r="A3510" s="161"/>
      <c r="B3510" s="161"/>
      <c r="E3510" s="382"/>
    </row>
    <row r="3511" spans="1:5" s="170" customFormat="1">
      <c r="A3511" s="161"/>
      <c r="B3511" s="161"/>
      <c r="E3511" s="382"/>
    </row>
    <row r="3512" spans="1:5" s="170" customFormat="1">
      <c r="A3512" s="161"/>
      <c r="B3512" s="161"/>
      <c r="E3512" s="382"/>
    </row>
    <row r="3513" spans="1:5" s="170" customFormat="1">
      <c r="A3513" s="161"/>
      <c r="B3513" s="161"/>
      <c r="E3513" s="382"/>
    </row>
    <row r="3514" spans="1:5" s="170" customFormat="1">
      <c r="A3514" s="161"/>
      <c r="B3514" s="161"/>
      <c r="E3514" s="382"/>
    </row>
    <row r="3515" spans="1:5" s="170" customFormat="1">
      <c r="A3515" s="161"/>
      <c r="B3515" s="161"/>
      <c r="E3515" s="382"/>
    </row>
    <row r="3516" spans="1:5" s="170" customFormat="1">
      <c r="A3516" s="161"/>
      <c r="B3516" s="161"/>
      <c r="E3516" s="382"/>
    </row>
    <row r="3517" spans="1:5" s="170" customFormat="1">
      <c r="A3517" s="161"/>
      <c r="B3517" s="161"/>
      <c r="E3517" s="382"/>
    </row>
    <row r="3518" spans="1:5" s="170" customFormat="1">
      <c r="A3518" s="161"/>
      <c r="B3518" s="161"/>
      <c r="E3518" s="382"/>
    </row>
    <row r="3519" spans="1:5" s="170" customFormat="1">
      <c r="A3519" s="161"/>
      <c r="B3519" s="161"/>
      <c r="E3519" s="382"/>
    </row>
    <row r="3520" spans="1:5" s="170" customFormat="1">
      <c r="A3520" s="161"/>
      <c r="B3520" s="161"/>
      <c r="E3520" s="382"/>
    </row>
    <row r="3521" spans="1:5" s="170" customFormat="1">
      <c r="A3521" s="161"/>
      <c r="B3521" s="161"/>
      <c r="E3521" s="382"/>
    </row>
    <row r="3522" spans="1:5" s="170" customFormat="1">
      <c r="A3522" s="161"/>
      <c r="B3522" s="161"/>
      <c r="E3522" s="382"/>
    </row>
    <row r="3523" spans="1:5" s="170" customFormat="1">
      <c r="A3523" s="161"/>
      <c r="B3523" s="161"/>
      <c r="E3523" s="382"/>
    </row>
    <row r="3524" spans="1:5" s="170" customFormat="1">
      <c r="A3524" s="161"/>
      <c r="B3524" s="161"/>
      <c r="E3524" s="382"/>
    </row>
    <row r="3525" spans="1:5" s="170" customFormat="1">
      <c r="A3525" s="161"/>
      <c r="B3525" s="161"/>
      <c r="E3525" s="382"/>
    </row>
    <row r="3526" spans="1:5" s="170" customFormat="1">
      <c r="A3526" s="161"/>
      <c r="B3526" s="161"/>
      <c r="E3526" s="382"/>
    </row>
    <row r="3527" spans="1:5" s="170" customFormat="1">
      <c r="A3527" s="161"/>
      <c r="B3527" s="161"/>
      <c r="E3527" s="382"/>
    </row>
    <row r="3528" spans="1:5" s="170" customFormat="1">
      <c r="A3528" s="161"/>
      <c r="B3528" s="161"/>
      <c r="E3528" s="382"/>
    </row>
    <row r="3529" spans="1:5" s="170" customFormat="1">
      <c r="A3529" s="161"/>
      <c r="B3529" s="161"/>
      <c r="E3529" s="382"/>
    </row>
    <row r="3530" spans="1:5" s="170" customFormat="1">
      <c r="A3530" s="161"/>
      <c r="B3530" s="161"/>
      <c r="E3530" s="382"/>
    </row>
    <row r="3531" spans="1:5" s="170" customFormat="1">
      <c r="A3531" s="161"/>
      <c r="B3531" s="161"/>
      <c r="E3531" s="382"/>
    </row>
    <row r="3532" spans="1:5" s="170" customFormat="1">
      <c r="A3532" s="161"/>
      <c r="B3532" s="161"/>
      <c r="E3532" s="382"/>
    </row>
    <row r="3533" spans="1:5" s="170" customFormat="1">
      <c r="A3533" s="161"/>
      <c r="B3533" s="161"/>
      <c r="E3533" s="382"/>
    </row>
    <row r="3534" spans="1:5" s="170" customFormat="1">
      <c r="A3534" s="161"/>
      <c r="B3534" s="161"/>
      <c r="E3534" s="382"/>
    </row>
    <row r="3535" spans="1:5" s="170" customFormat="1">
      <c r="A3535" s="161"/>
      <c r="B3535" s="161"/>
      <c r="E3535" s="382"/>
    </row>
    <row r="3536" spans="1:5" s="170" customFormat="1">
      <c r="A3536" s="161"/>
      <c r="B3536" s="161"/>
      <c r="E3536" s="382"/>
    </row>
    <row r="3537" spans="1:5" s="170" customFormat="1">
      <c r="A3537" s="161"/>
      <c r="B3537" s="161"/>
      <c r="E3537" s="382"/>
    </row>
    <row r="3538" spans="1:5" s="170" customFormat="1">
      <c r="A3538" s="161"/>
      <c r="B3538" s="161"/>
      <c r="E3538" s="382"/>
    </row>
    <row r="3539" spans="1:5" s="170" customFormat="1">
      <c r="A3539" s="161"/>
      <c r="B3539" s="161"/>
      <c r="E3539" s="382"/>
    </row>
    <row r="3540" spans="1:5" s="170" customFormat="1">
      <c r="A3540" s="161"/>
      <c r="B3540" s="161"/>
      <c r="E3540" s="382"/>
    </row>
    <row r="3541" spans="1:5" s="170" customFormat="1">
      <c r="A3541" s="161"/>
      <c r="B3541" s="161"/>
      <c r="E3541" s="382"/>
    </row>
    <row r="3542" spans="1:5" s="170" customFormat="1">
      <c r="A3542" s="161"/>
      <c r="B3542" s="161"/>
      <c r="E3542" s="382"/>
    </row>
    <row r="3543" spans="1:5" s="170" customFormat="1">
      <c r="A3543" s="161"/>
      <c r="B3543" s="161"/>
      <c r="E3543" s="382"/>
    </row>
    <row r="3544" spans="1:5" s="170" customFormat="1">
      <c r="A3544" s="161"/>
      <c r="B3544" s="161"/>
      <c r="E3544" s="382"/>
    </row>
    <row r="3545" spans="1:5" s="170" customFormat="1">
      <c r="A3545" s="161"/>
      <c r="B3545" s="161"/>
      <c r="E3545" s="382"/>
    </row>
    <row r="3546" spans="1:5" s="170" customFormat="1">
      <c r="A3546" s="161"/>
      <c r="B3546" s="161"/>
      <c r="E3546" s="382"/>
    </row>
    <row r="3547" spans="1:5" s="170" customFormat="1">
      <c r="A3547" s="161"/>
      <c r="B3547" s="161"/>
      <c r="E3547" s="382"/>
    </row>
    <row r="3548" spans="1:5" s="170" customFormat="1">
      <c r="A3548" s="161"/>
      <c r="B3548" s="161"/>
      <c r="E3548" s="382"/>
    </row>
    <row r="3549" spans="1:5" s="170" customFormat="1">
      <c r="A3549" s="161"/>
      <c r="B3549" s="161"/>
      <c r="E3549" s="382"/>
    </row>
    <row r="3550" spans="1:5" s="170" customFormat="1">
      <c r="A3550" s="161"/>
      <c r="B3550" s="161"/>
      <c r="E3550" s="382"/>
    </row>
    <row r="3551" spans="1:5" s="170" customFormat="1">
      <c r="A3551" s="161"/>
      <c r="B3551" s="161"/>
      <c r="E3551" s="382"/>
    </row>
    <row r="3552" spans="1:5" s="170" customFormat="1">
      <c r="A3552" s="161"/>
      <c r="B3552" s="161"/>
      <c r="E3552" s="382"/>
    </row>
    <row r="3553" spans="1:5" s="170" customFormat="1">
      <c r="A3553" s="161"/>
      <c r="B3553" s="161"/>
      <c r="E3553" s="382"/>
    </row>
    <row r="3554" spans="1:5" s="170" customFormat="1">
      <c r="A3554" s="161"/>
      <c r="B3554" s="161"/>
      <c r="E3554" s="382"/>
    </row>
    <row r="3555" spans="1:5" s="170" customFormat="1">
      <c r="A3555" s="161"/>
      <c r="B3555" s="161"/>
      <c r="E3555" s="382"/>
    </row>
    <row r="3556" spans="1:5" s="170" customFormat="1">
      <c r="A3556" s="161"/>
      <c r="B3556" s="161"/>
      <c r="E3556" s="382"/>
    </row>
    <row r="3557" spans="1:5" s="170" customFormat="1">
      <c r="A3557" s="161"/>
      <c r="B3557" s="161"/>
      <c r="E3557" s="382"/>
    </row>
    <row r="3558" spans="1:5" s="170" customFormat="1">
      <c r="A3558" s="161"/>
      <c r="B3558" s="161"/>
      <c r="E3558" s="382"/>
    </row>
    <row r="3559" spans="1:5" s="170" customFormat="1">
      <c r="A3559" s="161"/>
      <c r="B3559" s="161"/>
      <c r="E3559" s="382"/>
    </row>
    <row r="3560" spans="1:5" s="170" customFormat="1">
      <c r="A3560" s="161"/>
      <c r="B3560" s="161"/>
      <c r="E3560" s="382"/>
    </row>
    <row r="3561" spans="1:5" s="170" customFormat="1">
      <c r="A3561" s="161"/>
      <c r="B3561" s="161"/>
      <c r="E3561" s="382"/>
    </row>
    <row r="3562" spans="1:5" s="170" customFormat="1">
      <c r="A3562" s="161"/>
      <c r="B3562" s="161"/>
      <c r="E3562" s="382"/>
    </row>
    <row r="3563" spans="1:5" s="170" customFormat="1">
      <c r="A3563" s="161"/>
      <c r="B3563" s="161"/>
      <c r="E3563" s="382"/>
    </row>
    <row r="3564" spans="1:5" s="170" customFormat="1">
      <c r="A3564" s="161"/>
      <c r="B3564" s="161"/>
      <c r="E3564" s="382"/>
    </row>
    <row r="3565" spans="1:5" s="170" customFormat="1">
      <c r="A3565" s="161"/>
      <c r="B3565" s="161"/>
      <c r="E3565" s="382"/>
    </row>
    <row r="3566" spans="1:5" s="170" customFormat="1">
      <c r="A3566" s="161"/>
      <c r="B3566" s="161"/>
      <c r="E3566" s="382"/>
    </row>
    <row r="3567" spans="1:5" s="170" customFormat="1">
      <c r="A3567" s="161"/>
      <c r="B3567" s="161"/>
      <c r="E3567" s="382"/>
    </row>
    <row r="3568" spans="1:5" s="170" customFormat="1">
      <c r="A3568" s="161"/>
      <c r="B3568" s="161"/>
      <c r="E3568" s="382"/>
    </row>
    <row r="3569" spans="1:5" s="170" customFormat="1">
      <c r="A3569" s="161"/>
      <c r="B3569" s="161"/>
      <c r="E3569" s="382"/>
    </row>
    <row r="3570" spans="1:5" s="170" customFormat="1">
      <c r="A3570" s="161"/>
      <c r="B3570" s="161"/>
      <c r="E3570" s="382"/>
    </row>
    <row r="3571" spans="1:5" s="170" customFormat="1">
      <c r="A3571" s="161"/>
      <c r="B3571" s="161"/>
      <c r="E3571" s="382"/>
    </row>
    <row r="3572" spans="1:5" s="170" customFormat="1">
      <c r="A3572" s="161"/>
      <c r="B3572" s="161"/>
      <c r="E3572" s="382"/>
    </row>
    <row r="3573" spans="1:5" s="170" customFormat="1">
      <c r="A3573" s="161"/>
      <c r="B3573" s="161"/>
      <c r="E3573" s="382"/>
    </row>
    <row r="3574" spans="1:5" s="170" customFormat="1">
      <c r="A3574" s="161"/>
      <c r="B3574" s="161"/>
      <c r="E3574" s="382"/>
    </row>
    <row r="3575" spans="1:5" s="170" customFormat="1">
      <c r="A3575" s="161"/>
      <c r="B3575" s="161"/>
      <c r="E3575" s="382"/>
    </row>
    <row r="3576" spans="1:5" s="170" customFormat="1">
      <c r="A3576" s="161"/>
      <c r="B3576" s="161"/>
      <c r="E3576" s="382"/>
    </row>
    <row r="3577" spans="1:5" s="170" customFormat="1">
      <c r="A3577" s="161"/>
      <c r="B3577" s="161"/>
      <c r="E3577" s="382"/>
    </row>
    <row r="3578" spans="1:5" s="170" customFormat="1">
      <c r="A3578" s="161"/>
      <c r="B3578" s="161"/>
      <c r="E3578" s="382"/>
    </row>
    <row r="3579" spans="1:5" s="170" customFormat="1">
      <c r="A3579" s="161"/>
      <c r="B3579" s="161"/>
      <c r="E3579" s="382"/>
    </row>
    <row r="3580" spans="1:5" s="170" customFormat="1">
      <c r="A3580" s="161"/>
      <c r="B3580" s="161"/>
      <c r="E3580" s="382"/>
    </row>
    <row r="3581" spans="1:5" s="170" customFormat="1">
      <c r="A3581" s="161"/>
      <c r="B3581" s="161"/>
      <c r="E3581" s="382"/>
    </row>
    <row r="3582" spans="1:5" s="170" customFormat="1">
      <c r="A3582" s="161"/>
      <c r="B3582" s="161"/>
      <c r="E3582" s="382"/>
    </row>
    <row r="3583" spans="1:5" s="170" customFormat="1">
      <c r="A3583" s="161"/>
      <c r="B3583" s="161"/>
      <c r="E3583" s="382"/>
    </row>
    <row r="3584" spans="1:5" s="170" customFormat="1">
      <c r="A3584" s="161"/>
      <c r="B3584" s="161"/>
      <c r="E3584" s="382"/>
    </row>
    <row r="3585" spans="1:5" s="170" customFormat="1">
      <c r="A3585" s="161"/>
      <c r="B3585" s="161"/>
      <c r="E3585" s="382"/>
    </row>
    <row r="3586" spans="1:5" s="170" customFormat="1">
      <c r="A3586" s="161"/>
      <c r="B3586" s="161"/>
      <c r="E3586" s="382"/>
    </row>
    <row r="3587" spans="1:5" s="170" customFormat="1">
      <c r="A3587" s="161"/>
      <c r="B3587" s="161"/>
      <c r="E3587" s="382"/>
    </row>
    <row r="3588" spans="1:5" s="170" customFormat="1">
      <c r="A3588" s="161"/>
      <c r="B3588" s="161"/>
      <c r="E3588" s="382"/>
    </row>
    <row r="3589" spans="1:5" s="170" customFormat="1">
      <c r="A3589" s="161"/>
      <c r="B3589" s="161"/>
      <c r="E3589" s="382"/>
    </row>
    <row r="3590" spans="1:5" s="170" customFormat="1">
      <c r="A3590" s="161"/>
      <c r="B3590" s="161"/>
      <c r="E3590" s="382"/>
    </row>
    <row r="3591" spans="1:5" s="170" customFormat="1">
      <c r="A3591" s="161"/>
      <c r="B3591" s="161"/>
      <c r="E3591" s="382"/>
    </row>
    <row r="3592" spans="1:5" s="170" customFormat="1">
      <c r="A3592" s="161"/>
      <c r="B3592" s="161"/>
      <c r="E3592" s="382"/>
    </row>
    <row r="3593" spans="1:5" s="170" customFormat="1">
      <c r="A3593" s="161"/>
      <c r="B3593" s="161"/>
      <c r="E3593" s="382"/>
    </row>
    <row r="3594" spans="1:5" s="170" customFormat="1">
      <c r="A3594" s="161"/>
      <c r="B3594" s="161"/>
      <c r="E3594" s="382"/>
    </row>
    <row r="3595" spans="1:5" s="170" customFormat="1">
      <c r="A3595" s="161"/>
      <c r="B3595" s="161"/>
      <c r="E3595" s="382"/>
    </row>
    <row r="3596" spans="1:5" s="170" customFormat="1">
      <c r="A3596" s="161"/>
      <c r="B3596" s="161"/>
      <c r="E3596" s="382"/>
    </row>
    <row r="3597" spans="1:5" s="170" customFormat="1">
      <c r="A3597" s="161"/>
      <c r="B3597" s="161"/>
      <c r="E3597" s="382"/>
    </row>
    <row r="3598" spans="1:5" s="170" customFormat="1">
      <c r="A3598" s="161"/>
      <c r="B3598" s="161"/>
      <c r="E3598" s="382"/>
    </row>
    <row r="3599" spans="1:5" s="170" customFormat="1">
      <c r="A3599" s="161"/>
      <c r="B3599" s="161"/>
      <c r="E3599" s="382"/>
    </row>
    <row r="3600" spans="1:5" s="170" customFormat="1">
      <c r="A3600" s="161"/>
      <c r="B3600" s="161"/>
      <c r="E3600" s="382"/>
    </row>
    <row r="3601" spans="1:5" s="170" customFormat="1">
      <c r="A3601" s="161"/>
      <c r="B3601" s="161"/>
      <c r="E3601" s="382"/>
    </row>
    <row r="3602" spans="1:5" s="170" customFormat="1">
      <c r="A3602" s="161"/>
      <c r="B3602" s="161"/>
      <c r="E3602" s="382"/>
    </row>
    <row r="3603" spans="1:5" s="170" customFormat="1">
      <c r="A3603" s="161"/>
      <c r="B3603" s="161"/>
      <c r="E3603" s="382"/>
    </row>
    <row r="3604" spans="1:5" s="170" customFormat="1">
      <c r="A3604" s="161"/>
      <c r="B3604" s="161"/>
      <c r="E3604" s="382"/>
    </row>
    <row r="3605" spans="1:5" s="170" customFormat="1">
      <c r="A3605" s="161"/>
      <c r="B3605" s="161"/>
      <c r="E3605" s="382"/>
    </row>
    <row r="3606" spans="1:5" s="170" customFormat="1">
      <c r="A3606" s="161"/>
      <c r="B3606" s="161"/>
      <c r="E3606" s="382"/>
    </row>
    <row r="3607" spans="1:5" s="170" customFormat="1">
      <c r="A3607" s="161"/>
      <c r="B3607" s="161"/>
      <c r="E3607" s="382"/>
    </row>
    <row r="3608" spans="1:5" s="170" customFormat="1">
      <c r="A3608" s="161"/>
      <c r="B3608" s="161"/>
      <c r="E3608" s="382"/>
    </row>
    <row r="3609" spans="1:5" s="170" customFormat="1">
      <c r="A3609" s="161"/>
      <c r="B3609" s="161"/>
      <c r="E3609" s="382"/>
    </row>
    <row r="3610" spans="1:5" s="170" customFormat="1">
      <c r="A3610" s="161"/>
      <c r="B3610" s="161"/>
      <c r="E3610" s="382"/>
    </row>
    <row r="3611" spans="1:5" s="170" customFormat="1">
      <c r="A3611" s="161"/>
      <c r="B3611" s="161"/>
      <c r="E3611" s="382"/>
    </row>
    <row r="3612" spans="1:5" s="170" customFormat="1">
      <c r="A3612" s="161"/>
      <c r="B3612" s="161"/>
      <c r="E3612" s="382"/>
    </row>
    <row r="3613" spans="1:5" s="170" customFormat="1">
      <c r="A3613" s="161"/>
      <c r="B3613" s="161"/>
      <c r="E3613" s="382"/>
    </row>
    <row r="3614" spans="1:5" s="170" customFormat="1">
      <c r="A3614" s="161"/>
      <c r="B3614" s="161"/>
      <c r="E3614" s="382"/>
    </row>
    <row r="3615" spans="1:5" s="170" customFormat="1">
      <c r="A3615" s="161"/>
      <c r="B3615" s="161"/>
      <c r="E3615" s="382"/>
    </row>
    <row r="3616" spans="1:5" s="170" customFormat="1">
      <c r="A3616" s="161"/>
      <c r="B3616" s="161"/>
      <c r="E3616" s="382"/>
    </row>
    <row r="3617" spans="1:5" s="170" customFormat="1">
      <c r="A3617" s="161"/>
      <c r="B3617" s="161"/>
      <c r="E3617" s="382"/>
    </row>
    <row r="3618" spans="1:5" s="170" customFormat="1">
      <c r="A3618" s="161"/>
      <c r="B3618" s="161"/>
      <c r="E3618" s="382"/>
    </row>
    <row r="3619" spans="1:5" s="170" customFormat="1">
      <c r="A3619" s="161"/>
      <c r="B3619" s="161"/>
      <c r="E3619" s="382"/>
    </row>
    <row r="3620" spans="1:5" s="170" customFormat="1">
      <c r="A3620" s="161"/>
      <c r="B3620" s="161"/>
      <c r="E3620" s="382"/>
    </row>
    <row r="3621" spans="1:5" s="170" customFormat="1">
      <c r="A3621" s="161"/>
      <c r="B3621" s="161"/>
      <c r="E3621" s="382"/>
    </row>
    <row r="3622" spans="1:5" s="170" customFormat="1">
      <c r="A3622" s="161"/>
      <c r="B3622" s="161"/>
      <c r="E3622" s="382"/>
    </row>
    <row r="3623" spans="1:5" s="170" customFormat="1">
      <c r="A3623" s="161"/>
      <c r="B3623" s="161"/>
      <c r="E3623" s="382"/>
    </row>
    <row r="3624" spans="1:5" s="170" customFormat="1">
      <c r="A3624" s="161"/>
      <c r="B3624" s="161"/>
      <c r="E3624" s="382"/>
    </row>
    <row r="3625" spans="1:5" s="170" customFormat="1">
      <c r="A3625" s="161"/>
      <c r="B3625" s="161"/>
      <c r="E3625" s="382"/>
    </row>
    <row r="3626" spans="1:5" s="170" customFormat="1">
      <c r="A3626" s="161"/>
      <c r="B3626" s="161"/>
      <c r="E3626" s="382"/>
    </row>
    <row r="3627" spans="1:5" s="170" customFormat="1">
      <c r="A3627" s="161"/>
      <c r="B3627" s="161"/>
      <c r="E3627" s="382"/>
    </row>
    <row r="3628" spans="1:5" s="170" customFormat="1">
      <c r="A3628" s="161"/>
      <c r="B3628" s="161"/>
      <c r="E3628" s="382"/>
    </row>
    <row r="3629" spans="1:5" s="170" customFormat="1">
      <c r="A3629" s="161"/>
      <c r="B3629" s="161"/>
      <c r="E3629" s="382"/>
    </row>
    <row r="3630" spans="1:5" s="170" customFormat="1">
      <c r="A3630" s="161"/>
      <c r="B3630" s="161"/>
      <c r="E3630" s="382"/>
    </row>
    <row r="3631" spans="1:5" s="170" customFormat="1">
      <c r="A3631" s="161"/>
      <c r="B3631" s="161"/>
      <c r="E3631" s="382"/>
    </row>
    <row r="3632" spans="1:5" s="170" customFormat="1">
      <c r="A3632" s="161"/>
      <c r="B3632" s="161"/>
      <c r="E3632" s="382"/>
    </row>
    <row r="3633" spans="1:5" s="170" customFormat="1">
      <c r="A3633" s="161"/>
      <c r="B3633" s="161"/>
      <c r="E3633" s="382"/>
    </row>
    <row r="3634" spans="1:5" s="170" customFormat="1">
      <c r="A3634" s="161"/>
      <c r="B3634" s="161"/>
      <c r="E3634" s="382"/>
    </row>
    <row r="3635" spans="1:5" s="170" customFormat="1">
      <c r="A3635" s="161"/>
      <c r="B3635" s="161"/>
      <c r="E3635" s="382"/>
    </row>
    <row r="3636" spans="1:5" s="170" customFormat="1">
      <c r="A3636" s="161"/>
      <c r="B3636" s="161"/>
      <c r="E3636" s="382"/>
    </row>
    <row r="3637" spans="1:5" s="170" customFormat="1">
      <c r="A3637" s="161"/>
      <c r="B3637" s="161"/>
      <c r="E3637" s="382"/>
    </row>
    <row r="3638" spans="1:5" s="170" customFormat="1">
      <c r="A3638" s="161"/>
      <c r="B3638" s="161"/>
      <c r="E3638" s="382"/>
    </row>
    <row r="3639" spans="1:5" s="170" customFormat="1">
      <c r="A3639" s="161"/>
      <c r="B3639" s="161"/>
      <c r="E3639" s="382"/>
    </row>
    <row r="3640" spans="1:5" s="170" customFormat="1">
      <c r="A3640" s="161"/>
      <c r="B3640" s="161"/>
      <c r="E3640" s="382"/>
    </row>
    <row r="3641" spans="1:5" s="170" customFormat="1">
      <c r="A3641" s="161"/>
      <c r="B3641" s="161"/>
      <c r="E3641" s="382"/>
    </row>
    <row r="3642" spans="1:5" s="170" customFormat="1">
      <c r="A3642" s="161"/>
      <c r="B3642" s="161"/>
      <c r="E3642" s="382"/>
    </row>
    <row r="3643" spans="1:5" s="170" customFormat="1">
      <c r="A3643" s="161"/>
      <c r="B3643" s="161"/>
      <c r="E3643" s="382"/>
    </row>
    <row r="3644" spans="1:5" s="170" customFormat="1">
      <c r="A3644" s="161"/>
      <c r="B3644" s="161"/>
      <c r="E3644" s="382"/>
    </row>
    <row r="3645" spans="1:5" s="170" customFormat="1">
      <c r="A3645" s="161"/>
      <c r="B3645" s="161"/>
      <c r="E3645" s="382"/>
    </row>
    <row r="3646" spans="1:5" s="170" customFormat="1">
      <c r="A3646" s="161"/>
      <c r="B3646" s="161"/>
      <c r="E3646" s="382"/>
    </row>
    <row r="3647" spans="1:5" s="170" customFormat="1">
      <c r="A3647" s="161"/>
      <c r="B3647" s="161"/>
      <c r="E3647" s="382"/>
    </row>
    <row r="3648" spans="1:5" s="170" customFormat="1">
      <c r="A3648" s="161"/>
      <c r="B3648" s="161"/>
      <c r="E3648" s="382"/>
    </row>
    <row r="3649" spans="1:5" s="170" customFormat="1">
      <c r="A3649" s="161"/>
      <c r="B3649" s="161"/>
      <c r="E3649" s="382"/>
    </row>
    <row r="3650" spans="1:5" s="170" customFormat="1">
      <c r="A3650" s="161"/>
      <c r="B3650" s="161"/>
      <c r="E3650" s="382"/>
    </row>
    <row r="3651" spans="1:5" s="170" customFormat="1">
      <c r="A3651" s="161"/>
      <c r="B3651" s="161"/>
      <c r="E3651" s="382"/>
    </row>
    <row r="3652" spans="1:5" s="170" customFormat="1">
      <c r="A3652" s="161"/>
      <c r="B3652" s="161"/>
      <c r="E3652" s="382"/>
    </row>
    <row r="3653" spans="1:5" s="170" customFormat="1">
      <c r="A3653" s="161"/>
      <c r="B3653" s="161"/>
      <c r="E3653" s="382"/>
    </row>
    <row r="3654" spans="1:5" s="170" customFormat="1">
      <c r="A3654" s="161"/>
      <c r="B3654" s="161"/>
      <c r="E3654" s="382"/>
    </row>
    <row r="3655" spans="1:5" s="170" customFormat="1">
      <c r="A3655" s="161"/>
      <c r="B3655" s="161"/>
      <c r="E3655" s="382"/>
    </row>
    <row r="3656" spans="1:5" s="170" customFormat="1">
      <c r="A3656" s="161"/>
      <c r="B3656" s="161"/>
      <c r="E3656" s="382"/>
    </row>
    <row r="3657" spans="1:5" s="170" customFormat="1">
      <c r="A3657" s="161"/>
      <c r="B3657" s="161"/>
      <c r="E3657" s="382"/>
    </row>
    <row r="3658" spans="1:5" s="170" customFormat="1">
      <c r="A3658" s="161"/>
      <c r="B3658" s="161"/>
      <c r="E3658" s="382"/>
    </row>
    <row r="3659" spans="1:5" s="170" customFormat="1">
      <c r="A3659" s="161"/>
      <c r="B3659" s="161"/>
      <c r="E3659" s="382"/>
    </row>
    <row r="3660" spans="1:5" s="170" customFormat="1">
      <c r="A3660" s="161"/>
      <c r="B3660" s="161"/>
      <c r="E3660" s="382"/>
    </row>
    <row r="3661" spans="1:5" s="170" customFormat="1">
      <c r="A3661" s="161"/>
      <c r="B3661" s="161"/>
      <c r="E3661" s="382"/>
    </row>
    <row r="3662" spans="1:5" s="170" customFormat="1">
      <c r="A3662" s="161"/>
      <c r="B3662" s="161"/>
      <c r="E3662" s="382"/>
    </row>
    <row r="3663" spans="1:5" s="170" customFormat="1">
      <c r="A3663" s="161"/>
      <c r="B3663" s="161"/>
      <c r="E3663" s="382"/>
    </row>
    <row r="3664" spans="1:5" s="170" customFormat="1">
      <c r="A3664" s="161"/>
      <c r="B3664" s="161"/>
      <c r="E3664" s="382"/>
    </row>
    <row r="3665" spans="1:5" s="170" customFormat="1">
      <c r="A3665" s="161"/>
      <c r="B3665" s="161"/>
      <c r="E3665" s="382"/>
    </row>
    <row r="3666" spans="1:5" s="170" customFormat="1">
      <c r="A3666" s="161"/>
      <c r="B3666" s="161"/>
      <c r="E3666" s="382"/>
    </row>
    <row r="3667" spans="1:5" s="170" customFormat="1">
      <c r="A3667" s="161"/>
      <c r="B3667" s="161"/>
      <c r="E3667" s="382"/>
    </row>
    <row r="3668" spans="1:5" s="170" customFormat="1">
      <c r="A3668" s="161"/>
      <c r="B3668" s="161"/>
      <c r="E3668" s="382"/>
    </row>
    <row r="3669" spans="1:5" s="170" customFormat="1">
      <c r="A3669" s="161"/>
      <c r="B3669" s="161"/>
      <c r="E3669" s="382"/>
    </row>
    <row r="3670" spans="1:5" s="170" customFormat="1">
      <c r="A3670" s="161"/>
      <c r="B3670" s="161"/>
      <c r="E3670" s="382"/>
    </row>
    <row r="3671" spans="1:5" s="170" customFormat="1">
      <c r="A3671" s="161"/>
      <c r="B3671" s="161"/>
      <c r="E3671" s="382"/>
    </row>
    <row r="3672" spans="1:5" s="170" customFormat="1">
      <c r="A3672" s="161"/>
      <c r="B3672" s="161"/>
      <c r="E3672" s="382"/>
    </row>
    <row r="3673" spans="1:5" s="170" customFormat="1">
      <c r="A3673" s="161"/>
      <c r="B3673" s="161"/>
      <c r="E3673" s="382"/>
    </row>
    <row r="3674" spans="1:5" s="170" customFormat="1">
      <c r="A3674" s="161"/>
      <c r="B3674" s="161"/>
      <c r="E3674" s="382"/>
    </row>
    <row r="3675" spans="1:5" s="170" customFormat="1">
      <c r="A3675" s="161"/>
      <c r="B3675" s="161"/>
      <c r="E3675" s="382"/>
    </row>
    <row r="3676" spans="1:5" s="170" customFormat="1">
      <c r="A3676" s="161"/>
      <c r="B3676" s="161"/>
      <c r="E3676" s="382"/>
    </row>
    <row r="3677" spans="1:5" s="170" customFormat="1">
      <c r="A3677" s="161"/>
      <c r="B3677" s="161"/>
      <c r="E3677" s="382"/>
    </row>
    <row r="3678" spans="1:5" s="170" customFormat="1">
      <c r="A3678" s="161"/>
      <c r="B3678" s="161"/>
      <c r="E3678" s="382"/>
    </row>
    <row r="3679" spans="1:5" s="170" customFormat="1">
      <c r="A3679" s="161"/>
      <c r="B3679" s="161"/>
      <c r="E3679" s="382"/>
    </row>
    <row r="3680" spans="1:5" s="170" customFormat="1">
      <c r="A3680" s="161"/>
      <c r="B3680" s="161"/>
      <c r="E3680" s="382"/>
    </row>
    <row r="3681" spans="1:5" s="170" customFormat="1">
      <c r="A3681" s="161"/>
      <c r="B3681" s="161"/>
      <c r="E3681" s="382"/>
    </row>
    <row r="3682" spans="1:5" s="170" customFormat="1">
      <c r="A3682" s="161"/>
      <c r="B3682" s="161"/>
      <c r="E3682" s="382"/>
    </row>
    <row r="3683" spans="1:5" s="170" customFormat="1">
      <c r="A3683" s="161"/>
      <c r="B3683" s="161"/>
      <c r="E3683" s="382"/>
    </row>
    <row r="3684" spans="1:5" s="170" customFormat="1">
      <c r="A3684" s="161"/>
      <c r="B3684" s="161"/>
      <c r="E3684" s="382"/>
    </row>
    <row r="3685" spans="1:5" s="170" customFormat="1">
      <c r="A3685" s="161"/>
      <c r="B3685" s="161"/>
      <c r="E3685" s="382"/>
    </row>
    <row r="3686" spans="1:5" s="170" customFormat="1">
      <c r="A3686" s="161"/>
      <c r="B3686" s="161"/>
      <c r="E3686" s="382"/>
    </row>
    <row r="3687" spans="1:5" s="170" customFormat="1">
      <c r="A3687" s="161"/>
      <c r="B3687" s="161"/>
      <c r="E3687" s="382"/>
    </row>
    <row r="3688" spans="1:5" s="170" customFormat="1">
      <c r="A3688" s="161"/>
      <c r="B3688" s="161"/>
      <c r="E3688" s="382"/>
    </row>
    <row r="3689" spans="1:5" s="170" customFormat="1">
      <c r="A3689" s="161"/>
      <c r="B3689" s="161"/>
      <c r="E3689" s="382"/>
    </row>
    <row r="3690" spans="1:5" s="170" customFormat="1">
      <c r="A3690" s="161"/>
      <c r="B3690" s="161"/>
      <c r="E3690" s="382"/>
    </row>
    <row r="3691" spans="1:5" s="170" customFormat="1">
      <c r="A3691" s="161"/>
      <c r="B3691" s="161"/>
      <c r="E3691" s="382"/>
    </row>
    <row r="3692" spans="1:5" s="170" customFormat="1">
      <c r="A3692" s="161"/>
      <c r="B3692" s="161"/>
      <c r="E3692" s="382"/>
    </row>
    <row r="3693" spans="1:5" s="170" customFormat="1">
      <c r="A3693" s="161"/>
      <c r="B3693" s="161"/>
      <c r="E3693" s="382"/>
    </row>
    <row r="3694" spans="1:5" s="170" customFormat="1">
      <c r="A3694" s="161"/>
      <c r="B3694" s="161"/>
      <c r="E3694" s="382"/>
    </row>
    <row r="3695" spans="1:5" s="170" customFormat="1">
      <c r="A3695" s="161"/>
      <c r="B3695" s="161"/>
      <c r="E3695" s="382"/>
    </row>
    <row r="3696" spans="1:5" s="170" customFormat="1">
      <c r="A3696" s="161"/>
      <c r="B3696" s="161"/>
      <c r="E3696" s="382"/>
    </row>
    <row r="3697" spans="1:5" s="170" customFormat="1">
      <c r="A3697" s="161"/>
      <c r="B3697" s="161"/>
      <c r="E3697" s="382"/>
    </row>
    <row r="3698" spans="1:5" s="170" customFormat="1">
      <c r="A3698" s="161"/>
      <c r="B3698" s="161"/>
      <c r="E3698" s="382"/>
    </row>
    <row r="3699" spans="1:5" s="170" customFormat="1">
      <c r="A3699" s="161"/>
      <c r="B3699" s="161"/>
      <c r="E3699" s="382"/>
    </row>
    <row r="3700" spans="1:5" s="170" customFormat="1">
      <c r="A3700" s="161"/>
      <c r="B3700" s="161"/>
      <c r="E3700" s="382"/>
    </row>
    <row r="3701" spans="1:5" s="170" customFormat="1">
      <c r="A3701" s="161"/>
      <c r="B3701" s="161"/>
      <c r="E3701" s="382"/>
    </row>
    <row r="3702" spans="1:5" s="170" customFormat="1">
      <c r="A3702" s="161"/>
      <c r="B3702" s="161"/>
      <c r="E3702" s="382"/>
    </row>
    <row r="3703" spans="1:5" s="170" customFormat="1">
      <c r="A3703" s="161"/>
      <c r="B3703" s="161"/>
      <c r="E3703" s="382"/>
    </row>
    <row r="3704" spans="1:5" s="170" customFormat="1">
      <c r="A3704" s="161"/>
      <c r="B3704" s="161"/>
      <c r="E3704" s="382"/>
    </row>
    <row r="3705" spans="1:5" s="170" customFormat="1">
      <c r="A3705" s="161"/>
      <c r="B3705" s="161"/>
      <c r="E3705" s="382"/>
    </row>
    <row r="3706" spans="1:5" s="170" customFormat="1">
      <c r="A3706" s="161"/>
      <c r="B3706" s="161"/>
      <c r="E3706" s="382"/>
    </row>
    <row r="3707" spans="1:5" s="170" customFormat="1">
      <c r="A3707" s="161"/>
      <c r="B3707" s="161"/>
      <c r="E3707" s="382"/>
    </row>
    <row r="3708" spans="1:5" s="170" customFormat="1">
      <c r="A3708" s="161"/>
      <c r="B3708" s="161"/>
      <c r="E3708" s="382"/>
    </row>
    <row r="3709" spans="1:5" s="170" customFormat="1">
      <c r="A3709" s="161"/>
      <c r="B3709" s="161"/>
      <c r="E3709" s="382"/>
    </row>
    <row r="3710" spans="1:5" s="170" customFormat="1">
      <c r="A3710" s="161"/>
      <c r="B3710" s="161"/>
      <c r="E3710" s="382"/>
    </row>
    <row r="3711" spans="1:5" s="170" customFormat="1">
      <c r="A3711" s="161"/>
      <c r="B3711" s="161"/>
      <c r="E3711" s="382"/>
    </row>
    <row r="3712" spans="1:5" s="170" customFormat="1">
      <c r="A3712" s="161"/>
      <c r="B3712" s="161"/>
      <c r="E3712" s="382"/>
    </row>
    <row r="3713" spans="1:5" s="170" customFormat="1">
      <c r="A3713" s="161"/>
      <c r="B3713" s="161"/>
      <c r="E3713" s="382"/>
    </row>
    <row r="3714" spans="1:5" s="170" customFormat="1">
      <c r="A3714" s="161"/>
      <c r="B3714" s="161"/>
      <c r="E3714" s="382"/>
    </row>
    <row r="3715" spans="1:5" s="170" customFormat="1">
      <c r="A3715" s="161"/>
      <c r="B3715" s="161"/>
      <c r="E3715" s="382"/>
    </row>
    <row r="3716" spans="1:5" s="170" customFormat="1">
      <c r="A3716" s="161"/>
      <c r="B3716" s="161"/>
      <c r="E3716" s="382"/>
    </row>
    <row r="3717" spans="1:5" s="170" customFormat="1">
      <c r="A3717" s="161"/>
      <c r="B3717" s="161"/>
      <c r="E3717" s="382"/>
    </row>
    <row r="3718" spans="1:5" s="170" customFormat="1">
      <c r="A3718" s="161"/>
      <c r="B3718" s="161"/>
      <c r="E3718" s="382"/>
    </row>
    <row r="3719" spans="1:5" s="170" customFormat="1">
      <c r="A3719" s="161"/>
      <c r="B3719" s="161"/>
      <c r="E3719" s="382"/>
    </row>
    <row r="3720" spans="1:5" s="170" customFormat="1">
      <c r="A3720" s="161"/>
      <c r="B3720" s="161"/>
      <c r="E3720" s="382"/>
    </row>
    <row r="3721" spans="1:5" s="170" customFormat="1">
      <c r="A3721" s="161"/>
      <c r="B3721" s="161"/>
      <c r="E3721" s="382"/>
    </row>
    <row r="3722" spans="1:5" s="170" customFormat="1">
      <c r="A3722" s="161"/>
      <c r="B3722" s="161"/>
      <c r="E3722" s="382"/>
    </row>
    <row r="3723" spans="1:5" s="170" customFormat="1">
      <c r="A3723" s="161"/>
      <c r="B3723" s="161"/>
      <c r="E3723" s="382"/>
    </row>
    <row r="3724" spans="1:5" s="170" customFormat="1">
      <c r="A3724" s="161"/>
      <c r="B3724" s="161"/>
      <c r="E3724" s="382"/>
    </row>
    <row r="3725" spans="1:5" s="170" customFormat="1">
      <c r="A3725" s="161"/>
      <c r="B3725" s="161"/>
      <c r="E3725" s="382"/>
    </row>
    <row r="3726" spans="1:5" s="170" customFormat="1">
      <c r="A3726" s="161"/>
      <c r="B3726" s="161"/>
      <c r="E3726" s="382"/>
    </row>
    <row r="3727" spans="1:5" s="170" customFormat="1">
      <c r="A3727" s="161"/>
      <c r="B3727" s="161"/>
      <c r="E3727" s="382"/>
    </row>
    <row r="3728" spans="1:5" s="170" customFormat="1">
      <c r="A3728" s="161"/>
      <c r="B3728" s="161"/>
      <c r="E3728" s="382"/>
    </row>
    <row r="3729" spans="1:5" s="170" customFormat="1">
      <c r="A3729" s="161"/>
      <c r="B3729" s="161"/>
      <c r="E3729" s="382"/>
    </row>
    <row r="3730" spans="1:5" s="170" customFormat="1">
      <c r="A3730" s="161"/>
      <c r="B3730" s="161"/>
      <c r="E3730" s="382"/>
    </row>
    <row r="3731" spans="1:5" s="170" customFormat="1">
      <c r="A3731" s="161"/>
      <c r="B3731" s="161"/>
      <c r="E3731" s="382"/>
    </row>
    <row r="3732" spans="1:5" s="170" customFormat="1">
      <c r="A3732" s="161"/>
      <c r="B3732" s="161"/>
      <c r="E3732" s="382"/>
    </row>
    <row r="3733" spans="1:5" s="170" customFormat="1">
      <c r="A3733" s="161"/>
      <c r="B3733" s="161"/>
      <c r="E3733" s="382"/>
    </row>
    <row r="3734" spans="1:5" s="170" customFormat="1">
      <c r="A3734" s="161"/>
      <c r="B3734" s="161"/>
      <c r="E3734" s="382"/>
    </row>
    <row r="3735" spans="1:5" s="170" customFormat="1">
      <c r="A3735" s="161"/>
      <c r="B3735" s="161"/>
      <c r="E3735" s="382"/>
    </row>
    <row r="3736" spans="1:5" s="170" customFormat="1">
      <c r="A3736" s="161"/>
      <c r="B3736" s="161"/>
      <c r="E3736" s="382"/>
    </row>
    <row r="3737" spans="1:5" s="170" customFormat="1">
      <c r="A3737" s="161"/>
      <c r="B3737" s="161"/>
      <c r="E3737" s="382"/>
    </row>
    <row r="3738" spans="1:5" s="170" customFormat="1">
      <c r="A3738" s="161"/>
      <c r="B3738" s="161"/>
      <c r="E3738" s="382"/>
    </row>
    <row r="3739" spans="1:5" s="170" customFormat="1">
      <c r="A3739" s="161"/>
      <c r="B3739" s="161"/>
      <c r="E3739" s="382"/>
    </row>
    <row r="3740" spans="1:5" s="170" customFormat="1">
      <c r="A3740" s="161"/>
      <c r="B3740" s="161"/>
      <c r="E3740" s="382"/>
    </row>
    <row r="3741" spans="1:5" s="170" customFormat="1">
      <c r="A3741" s="161"/>
      <c r="B3741" s="161"/>
      <c r="E3741" s="382"/>
    </row>
    <row r="3742" spans="1:5" s="170" customFormat="1">
      <c r="A3742" s="161"/>
      <c r="B3742" s="161"/>
      <c r="E3742" s="382"/>
    </row>
    <row r="3743" spans="1:5" s="170" customFormat="1">
      <c r="A3743" s="161"/>
      <c r="B3743" s="161"/>
      <c r="E3743" s="382"/>
    </row>
    <row r="3744" spans="1:5" s="170" customFormat="1">
      <c r="A3744" s="161"/>
      <c r="B3744" s="161"/>
      <c r="E3744" s="382"/>
    </row>
    <row r="3745" spans="1:5" s="170" customFormat="1">
      <c r="A3745" s="161"/>
      <c r="B3745" s="161"/>
      <c r="E3745" s="382"/>
    </row>
    <row r="3746" spans="1:5" s="170" customFormat="1">
      <c r="A3746" s="161"/>
      <c r="B3746" s="161"/>
      <c r="E3746" s="382"/>
    </row>
    <row r="3747" spans="1:5" s="170" customFormat="1">
      <c r="A3747" s="161"/>
      <c r="B3747" s="161"/>
      <c r="E3747" s="382"/>
    </row>
    <row r="3748" spans="1:5" s="170" customFormat="1">
      <c r="A3748" s="161"/>
      <c r="B3748" s="161"/>
      <c r="E3748" s="382"/>
    </row>
    <row r="3749" spans="1:5" s="170" customFormat="1">
      <c r="A3749" s="161"/>
      <c r="B3749" s="161"/>
      <c r="E3749" s="382"/>
    </row>
    <row r="3750" spans="1:5" s="170" customFormat="1">
      <c r="A3750" s="161"/>
      <c r="B3750" s="161"/>
      <c r="E3750" s="382"/>
    </row>
    <row r="3751" spans="1:5" s="170" customFormat="1">
      <c r="A3751" s="161"/>
      <c r="B3751" s="161"/>
      <c r="E3751" s="382"/>
    </row>
    <row r="3752" spans="1:5" s="170" customFormat="1">
      <c r="A3752" s="161"/>
      <c r="B3752" s="161"/>
      <c r="E3752" s="382"/>
    </row>
    <row r="3753" spans="1:5" s="170" customFormat="1">
      <c r="A3753" s="161"/>
      <c r="B3753" s="161"/>
      <c r="E3753" s="382"/>
    </row>
    <row r="3754" spans="1:5" s="170" customFormat="1">
      <c r="A3754" s="161"/>
      <c r="B3754" s="161"/>
      <c r="E3754" s="382"/>
    </row>
    <row r="3755" spans="1:5" s="170" customFormat="1">
      <c r="A3755" s="161"/>
      <c r="B3755" s="161"/>
      <c r="E3755" s="382"/>
    </row>
    <row r="3756" spans="1:5" s="170" customFormat="1">
      <c r="A3756" s="161"/>
      <c r="B3756" s="161"/>
      <c r="E3756" s="382"/>
    </row>
    <row r="3757" spans="1:5" s="170" customFormat="1">
      <c r="A3757" s="161"/>
      <c r="B3757" s="161"/>
      <c r="E3757" s="382"/>
    </row>
    <row r="3758" spans="1:5" s="170" customFormat="1">
      <c r="A3758" s="161"/>
      <c r="B3758" s="161"/>
      <c r="E3758" s="382"/>
    </row>
    <row r="3759" spans="1:5" s="170" customFormat="1">
      <c r="A3759" s="161"/>
      <c r="B3759" s="161"/>
      <c r="E3759" s="382"/>
    </row>
    <row r="3760" spans="1:5" s="170" customFormat="1">
      <c r="A3760" s="161"/>
      <c r="B3760" s="161"/>
      <c r="E3760" s="382"/>
    </row>
    <row r="3761" spans="1:5" s="170" customFormat="1">
      <c r="A3761" s="161"/>
      <c r="B3761" s="161"/>
      <c r="E3761" s="382"/>
    </row>
    <row r="3762" spans="1:5" s="170" customFormat="1">
      <c r="A3762" s="161"/>
      <c r="B3762" s="161"/>
      <c r="E3762" s="382"/>
    </row>
    <row r="3763" spans="1:5" s="170" customFormat="1">
      <c r="A3763" s="161"/>
      <c r="B3763" s="161"/>
      <c r="E3763" s="382"/>
    </row>
    <row r="3764" spans="1:5" s="170" customFormat="1">
      <c r="A3764" s="161"/>
      <c r="B3764" s="161"/>
      <c r="E3764" s="382"/>
    </row>
    <row r="3765" spans="1:5" s="170" customFormat="1">
      <c r="A3765" s="161"/>
      <c r="B3765" s="161"/>
      <c r="E3765" s="382"/>
    </row>
    <row r="3766" spans="1:5" s="170" customFormat="1">
      <c r="A3766" s="161"/>
      <c r="B3766" s="161"/>
      <c r="E3766" s="382"/>
    </row>
    <row r="3767" spans="1:5" s="170" customFormat="1">
      <c r="A3767" s="161"/>
      <c r="B3767" s="161"/>
      <c r="E3767" s="382"/>
    </row>
    <row r="3768" spans="1:5" s="170" customFormat="1">
      <c r="A3768" s="161"/>
      <c r="B3768" s="161"/>
      <c r="E3768" s="382"/>
    </row>
    <row r="3769" spans="1:5" s="170" customFormat="1">
      <c r="A3769" s="161"/>
      <c r="B3769" s="161"/>
      <c r="E3769" s="382"/>
    </row>
    <row r="3770" spans="1:5" s="170" customFormat="1">
      <c r="A3770" s="161"/>
      <c r="B3770" s="161"/>
      <c r="E3770" s="382"/>
    </row>
    <row r="3771" spans="1:5" s="170" customFormat="1">
      <c r="A3771" s="161"/>
      <c r="B3771" s="161"/>
      <c r="E3771" s="382"/>
    </row>
    <row r="3772" spans="1:5" s="170" customFormat="1">
      <c r="A3772" s="161"/>
      <c r="B3772" s="161"/>
      <c r="E3772" s="382"/>
    </row>
    <row r="3773" spans="1:5" s="170" customFormat="1">
      <c r="A3773" s="161"/>
      <c r="B3773" s="161"/>
      <c r="E3773" s="382"/>
    </row>
    <row r="3774" spans="1:5" s="170" customFormat="1">
      <c r="A3774" s="161"/>
      <c r="B3774" s="161"/>
      <c r="E3774" s="382"/>
    </row>
    <row r="3775" spans="1:5" s="170" customFormat="1">
      <c r="A3775" s="161"/>
      <c r="B3775" s="161"/>
      <c r="E3775" s="382"/>
    </row>
    <row r="3776" spans="1:5" s="170" customFormat="1">
      <c r="A3776" s="161"/>
      <c r="B3776" s="161"/>
      <c r="E3776" s="382"/>
    </row>
    <row r="3777" spans="1:5" s="170" customFormat="1">
      <c r="A3777" s="161"/>
      <c r="B3777" s="161"/>
      <c r="E3777" s="382"/>
    </row>
    <row r="3778" spans="1:5" s="170" customFormat="1">
      <c r="A3778" s="161"/>
      <c r="B3778" s="161"/>
      <c r="E3778" s="382"/>
    </row>
    <row r="3779" spans="1:5" s="170" customFormat="1">
      <c r="A3779" s="161"/>
      <c r="B3779" s="161"/>
      <c r="E3779" s="382"/>
    </row>
    <row r="3780" spans="1:5" s="170" customFormat="1">
      <c r="A3780" s="161"/>
      <c r="B3780" s="161"/>
      <c r="E3780" s="382"/>
    </row>
    <row r="3781" spans="1:5" s="170" customFormat="1">
      <c r="A3781" s="161"/>
      <c r="B3781" s="161"/>
      <c r="E3781" s="382"/>
    </row>
    <row r="3782" spans="1:5" s="170" customFormat="1">
      <c r="A3782" s="161"/>
      <c r="B3782" s="161"/>
      <c r="E3782" s="382"/>
    </row>
    <row r="3783" spans="1:5" s="170" customFormat="1">
      <c r="A3783" s="161"/>
      <c r="B3783" s="161"/>
      <c r="E3783" s="382"/>
    </row>
    <row r="3784" spans="1:5" s="170" customFormat="1">
      <c r="A3784" s="161"/>
      <c r="B3784" s="161"/>
      <c r="E3784" s="382"/>
    </row>
    <row r="3785" spans="1:5" s="170" customFormat="1">
      <c r="A3785" s="161"/>
      <c r="B3785" s="161"/>
      <c r="E3785" s="382"/>
    </row>
    <row r="3786" spans="1:5" s="170" customFormat="1">
      <c r="A3786" s="161"/>
      <c r="B3786" s="161"/>
      <c r="E3786" s="382"/>
    </row>
    <row r="3787" spans="1:5" s="170" customFormat="1">
      <c r="A3787" s="161"/>
      <c r="B3787" s="161"/>
      <c r="E3787" s="382"/>
    </row>
    <row r="3788" spans="1:5" s="170" customFormat="1">
      <c r="A3788" s="161"/>
      <c r="B3788" s="161"/>
      <c r="E3788" s="382"/>
    </row>
    <row r="3789" spans="1:5" s="170" customFormat="1">
      <c r="A3789" s="161"/>
      <c r="B3789" s="161"/>
      <c r="E3789" s="382"/>
    </row>
    <row r="3790" spans="1:5" s="170" customFormat="1">
      <c r="A3790" s="161"/>
      <c r="B3790" s="161"/>
      <c r="E3790" s="382"/>
    </row>
    <row r="3791" spans="1:5" s="170" customFormat="1">
      <c r="A3791" s="161"/>
      <c r="B3791" s="161"/>
      <c r="E3791" s="382"/>
    </row>
    <row r="3792" spans="1:5" s="170" customFormat="1">
      <c r="A3792" s="161"/>
      <c r="B3792" s="161"/>
      <c r="E3792" s="382"/>
    </row>
    <row r="3793" spans="1:5" s="170" customFormat="1">
      <c r="A3793" s="161"/>
      <c r="B3793" s="161"/>
      <c r="E3793" s="382"/>
    </row>
    <row r="3794" spans="1:5" s="170" customFormat="1">
      <c r="A3794" s="161"/>
      <c r="B3794" s="161"/>
      <c r="E3794" s="382"/>
    </row>
    <row r="3795" spans="1:5" s="170" customFormat="1">
      <c r="A3795" s="161"/>
      <c r="B3795" s="161"/>
      <c r="E3795" s="382"/>
    </row>
    <row r="3796" spans="1:5" s="170" customFormat="1">
      <c r="A3796" s="161"/>
      <c r="B3796" s="161"/>
      <c r="E3796" s="382"/>
    </row>
    <row r="3797" spans="1:5" s="170" customFormat="1">
      <c r="A3797" s="161"/>
      <c r="B3797" s="161"/>
      <c r="E3797" s="382"/>
    </row>
    <row r="3798" spans="1:5" s="170" customFormat="1">
      <c r="A3798" s="161"/>
      <c r="B3798" s="161"/>
      <c r="E3798" s="382"/>
    </row>
    <row r="3799" spans="1:5" s="170" customFormat="1">
      <c r="A3799" s="161"/>
      <c r="B3799" s="161"/>
      <c r="E3799" s="382"/>
    </row>
    <row r="3800" spans="1:5" s="170" customFormat="1">
      <c r="A3800" s="161"/>
      <c r="B3800" s="161"/>
      <c r="E3800" s="382"/>
    </row>
    <row r="3801" spans="1:5" s="170" customFormat="1">
      <c r="A3801" s="161"/>
      <c r="B3801" s="161"/>
      <c r="E3801" s="382"/>
    </row>
    <row r="3802" spans="1:5" s="170" customFormat="1">
      <c r="A3802" s="161"/>
      <c r="B3802" s="161"/>
      <c r="E3802" s="382"/>
    </row>
    <row r="3803" spans="1:5" s="170" customFormat="1">
      <c r="A3803" s="161"/>
      <c r="B3803" s="161"/>
      <c r="E3803" s="382"/>
    </row>
    <row r="3804" spans="1:5" s="170" customFormat="1">
      <c r="A3804" s="161"/>
      <c r="B3804" s="161"/>
      <c r="E3804" s="382"/>
    </row>
    <row r="3805" spans="1:5" s="170" customFormat="1">
      <c r="A3805" s="161"/>
      <c r="B3805" s="161"/>
      <c r="E3805" s="382"/>
    </row>
    <row r="3806" spans="1:5" s="170" customFormat="1">
      <c r="A3806" s="161"/>
      <c r="B3806" s="161"/>
      <c r="E3806" s="382"/>
    </row>
    <row r="3807" spans="1:5" s="170" customFormat="1">
      <c r="A3807" s="161"/>
      <c r="B3807" s="161"/>
      <c r="E3807" s="382"/>
    </row>
    <row r="3808" spans="1:5" s="170" customFormat="1">
      <c r="A3808" s="161"/>
      <c r="B3808" s="161"/>
      <c r="E3808" s="382"/>
    </row>
    <row r="3809" spans="1:5" s="170" customFormat="1">
      <c r="A3809" s="161"/>
      <c r="B3809" s="161"/>
      <c r="E3809" s="382"/>
    </row>
    <row r="3810" spans="1:5" s="170" customFormat="1">
      <c r="A3810" s="161"/>
      <c r="B3810" s="161"/>
      <c r="E3810" s="382"/>
    </row>
    <row r="3811" spans="1:5" s="170" customFormat="1">
      <c r="A3811" s="161"/>
      <c r="B3811" s="161"/>
      <c r="E3811" s="382"/>
    </row>
    <row r="3812" spans="1:5" s="170" customFormat="1">
      <c r="A3812" s="161"/>
      <c r="B3812" s="161"/>
      <c r="E3812" s="382"/>
    </row>
    <row r="3813" spans="1:5" s="170" customFormat="1">
      <c r="A3813" s="161"/>
      <c r="B3813" s="161"/>
      <c r="E3813" s="382"/>
    </row>
    <row r="3814" spans="1:5" s="170" customFormat="1">
      <c r="A3814" s="161"/>
      <c r="B3814" s="161"/>
      <c r="E3814" s="382"/>
    </row>
    <row r="3815" spans="1:5" s="170" customFormat="1">
      <c r="A3815" s="161"/>
      <c r="B3815" s="161"/>
      <c r="E3815" s="382"/>
    </row>
    <row r="3816" spans="1:5" s="170" customFormat="1">
      <c r="A3816" s="161"/>
      <c r="B3816" s="161"/>
      <c r="E3816" s="382"/>
    </row>
    <row r="3817" spans="1:5" s="170" customFormat="1">
      <c r="A3817" s="161"/>
      <c r="B3817" s="161"/>
      <c r="E3817" s="382"/>
    </row>
    <row r="3818" spans="1:5" s="170" customFormat="1">
      <c r="A3818" s="161"/>
      <c r="B3818" s="161"/>
      <c r="E3818" s="382"/>
    </row>
    <row r="3819" spans="1:5" s="170" customFormat="1">
      <c r="A3819" s="161"/>
      <c r="B3819" s="161"/>
      <c r="E3819" s="382"/>
    </row>
    <row r="3820" spans="1:5" s="170" customFormat="1">
      <c r="A3820" s="161"/>
      <c r="B3820" s="161"/>
      <c r="E3820" s="382"/>
    </row>
    <row r="3821" spans="1:5" s="170" customFormat="1">
      <c r="A3821" s="161"/>
      <c r="B3821" s="161"/>
      <c r="E3821" s="382"/>
    </row>
    <row r="3822" spans="1:5" s="170" customFormat="1">
      <c r="A3822" s="161"/>
      <c r="B3822" s="161"/>
      <c r="E3822" s="382"/>
    </row>
    <row r="3823" spans="1:5" s="170" customFormat="1">
      <c r="A3823" s="161"/>
      <c r="B3823" s="161"/>
      <c r="E3823" s="382"/>
    </row>
    <row r="3824" spans="1:5" s="170" customFormat="1">
      <c r="A3824" s="161"/>
      <c r="B3824" s="161"/>
      <c r="E3824" s="382"/>
    </row>
    <row r="3825" spans="1:5" s="170" customFormat="1">
      <c r="A3825" s="161"/>
      <c r="B3825" s="161"/>
      <c r="E3825" s="382"/>
    </row>
    <row r="3826" spans="1:5" s="170" customFormat="1">
      <c r="A3826" s="161"/>
      <c r="B3826" s="161"/>
      <c r="E3826" s="382"/>
    </row>
    <row r="3827" spans="1:5" s="170" customFormat="1">
      <c r="A3827" s="161"/>
      <c r="B3827" s="161"/>
      <c r="E3827" s="382"/>
    </row>
    <row r="3828" spans="1:5" s="170" customFormat="1">
      <c r="A3828" s="161"/>
      <c r="B3828" s="161"/>
      <c r="E3828" s="382"/>
    </row>
    <row r="3829" spans="1:5" s="170" customFormat="1">
      <c r="A3829" s="161"/>
      <c r="B3829" s="161"/>
      <c r="E3829" s="382"/>
    </row>
    <row r="3830" spans="1:5" s="170" customFormat="1">
      <c r="A3830" s="161"/>
      <c r="B3830" s="161"/>
      <c r="E3830" s="382"/>
    </row>
    <row r="3831" spans="1:5" s="170" customFormat="1">
      <c r="A3831" s="161"/>
      <c r="B3831" s="161"/>
      <c r="E3831" s="382"/>
    </row>
    <row r="3832" spans="1:5" s="170" customFormat="1">
      <c r="A3832" s="161"/>
      <c r="B3832" s="161"/>
      <c r="E3832" s="382"/>
    </row>
    <row r="3833" spans="1:5" s="170" customFormat="1">
      <c r="A3833" s="161"/>
      <c r="B3833" s="161"/>
      <c r="E3833" s="382"/>
    </row>
    <row r="3834" spans="1:5" s="170" customFormat="1">
      <c r="A3834" s="161"/>
      <c r="B3834" s="161"/>
      <c r="E3834" s="382"/>
    </row>
    <row r="3835" spans="1:5" s="170" customFormat="1">
      <c r="A3835" s="161"/>
      <c r="B3835" s="161"/>
      <c r="E3835" s="382"/>
    </row>
    <row r="3836" spans="1:5" s="170" customFormat="1">
      <c r="A3836" s="161"/>
      <c r="B3836" s="161"/>
      <c r="E3836" s="382"/>
    </row>
    <row r="3837" spans="1:5" s="170" customFormat="1">
      <c r="A3837" s="161"/>
      <c r="B3837" s="161"/>
      <c r="E3837" s="382"/>
    </row>
    <row r="3838" spans="1:5" s="170" customFormat="1">
      <c r="A3838" s="161"/>
      <c r="B3838" s="161"/>
      <c r="E3838" s="382"/>
    </row>
    <row r="3839" spans="1:5" s="170" customFormat="1">
      <c r="A3839" s="161"/>
      <c r="B3839" s="161"/>
      <c r="E3839" s="382"/>
    </row>
    <row r="3840" spans="1:5" s="170" customFormat="1">
      <c r="A3840" s="161"/>
      <c r="B3840" s="161"/>
      <c r="E3840" s="382"/>
    </row>
    <row r="3841" spans="1:5" s="170" customFormat="1">
      <c r="A3841" s="161"/>
      <c r="B3841" s="161"/>
      <c r="E3841" s="382"/>
    </row>
    <row r="3842" spans="1:5" s="170" customFormat="1">
      <c r="A3842" s="161"/>
      <c r="B3842" s="161"/>
      <c r="E3842" s="382"/>
    </row>
    <row r="3843" spans="1:5" s="170" customFormat="1">
      <c r="A3843" s="161"/>
      <c r="B3843" s="161"/>
      <c r="E3843" s="382"/>
    </row>
    <row r="3844" spans="1:5" s="170" customFormat="1">
      <c r="A3844" s="161"/>
      <c r="B3844" s="161"/>
      <c r="E3844" s="382"/>
    </row>
    <row r="3845" spans="1:5" s="170" customFormat="1">
      <c r="A3845" s="161"/>
      <c r="B3845" s="161"/>
      <c r="E3845" s="382"/>
    </row>
    <row r="3846" spans="1:5" s="170" customFormat="1">
      <c r="A3846" s="161"/>
      <c r="B3846" s="161"/>
      <c r="E3846" s="382"/>
    </row>
    <row r="3847" spans="1:5" s="170" customFormat="1">
      <c r="A3847" s="161"/>
      <c r="B3847" s="161"/>
      <c r="E3847" s="382"/>
    </row>
    <row r="3848" spans="1:5" s="170" customFormat="1">
      <c r="A3848" s="161"/>
      <c r="B3848" s="161"/>
      <c r="E3848" s="382"/>
    </row>
    <row r="3849" spans="1:5" s="170" customFormat="1">
      <c r="A3849" s="161"/>
      <c r="B3849" s="161"/>
      <c r="E3849" s="382"/>
    </row>
    <row r="3850" spans="1:5" s="170" customFormat="1">
      <c r="A3850" s="161"/>
      <c r="B3850" s="161"/>
      <c r="E3850" s="382"/>
    </row>
    <row r="3851" spans="1:5" s="170" customFormat="1">
      <c r="A3851" s="161"/>
      <c r="B3851" s="161"/>
      <c r="E3851" s="382"/>
    </row>
    <row r="3852" spans="1:5" s="170" customFormat="1">
      <c r="A3852" s="161"/>
      <c r="B3852" s="161"/>
      <c r="E3852" s="382"/>
    </row>
    <row r="3853" spans="1:5" s="170" customFormat="1">
      <c r="A3853" s="161"/>
      <c r="B3853" s="161"/>
      <c r="E3853" s="382"/>
    </row>
    <row r="3854" spans="1:5" s="170" customFormat="1">
      <c r="A3854" s="161"/>
      <c r="B3854" s="161"/>
      <c r="E3854" s="382"/>
    </row>
    <row r="3855" spans="1:5" s="170" customFormat="1">
      <c r="A3855" s="161"/>
      <c r="B3855" s="161"/>
      <c r="E3855" s="382"/>
    </row>
    <row r="3856" spans="1:5" s="170" customFormat="1">
      <c r="A3856" s="161"/>
      <c r="B3856" s="161"/>
      <c r="E3856" s="382"/>
    </row>
    <row r="3857" spans="1:5" s="170" customFormat="1">
      <c r="A3857" s="161"/>
      <c r="B3857" s="161"/>
      <c r="E3857" s="382"/>
    </row>
    <row r="3858" spans="1:5" s="170" customFormat="1">
      <c r="A3858" s="161"/>
      <c r="B3858" s="161"/>
      <c r="E3858" s="382"/>
    </row>
    <row r="3859" spans="1:5" s="170" customFormat="1">
      <c r="A3859" s="161"/>
      <c r="B3859" s="161"/>
      <c r="E3859" s="382"/>
    </row>
    <row r="3860" spans="1:5" s="170" customFormat="1">
      <c r="A3860" s="161"/>
      <c r="B3860" s="161"/>
      <c r="E3860" s="382"/>
    </row>
    <row r="3861" spans="1:5" s="170" customFormat="1">
      <c r="A3861" s="161"/>
      <c r="B3861" s="161"/>
      <c r="E3861" s="382"/>
    </row>
    <row r="3862" spans="1:5" s="170" customFormat="1">
      <c r="A3862" s="161"/>
      <c r="B3862" s="161"/>
      <c r="E3862" s="382"/>
    </row>
    <row r="3863" spans="1:5" s="170" customFormat="1">
      <c r="A3863" s="161"/>
      <c r="B3863" s="161"/>
      <c r="E3863" s="382"/>
    </row>
    <row r="3864" spans="1:5" s="170" customFormat="1">
      <c r="A3864" s="161"/>
      <c r="B3864" s="161"/>
      <c r="E3864" s="382"/>
    </row>
    <row r="3865" spans="1:5" s="170" customFormat="1">
      <c r="A3865" s="161"/>
      <c r="B3865" s="161"/>
      <c r="E3865" s="382"/>
    </row>
    <row r="3866" spans="1:5" s="170" customFormat="1">
      <c r="A3866" s="161"/>
      <c r="B3866" s="161"/>
      <c r="E3866" s="382"/>
    </row>
    <row r="3867" spans="1:5" s="170" customFormat="1">
      <c r="A3867" s="161"/>
      <c r="B3867" s="161"/>
      <c r="E3867" s="382"/>
    </row>
    <row r="3868" spans="1:5" s="170" customFormat="1">
      <c r="A3868" s="161"/>
      <c r="B3868" s="161"/>
      <c r="E3868" s="382"/>
    </row>
    <row r="3869" spans="1:5" s="170" customFormat="1">
      <c r="A3869" s="161"/>
      <c r="B3869" s="161"/>
      <c r="E3869" s="382"/>
    </row>
    <row r="3870" spans="1:5" s="170" customFormat="1">
      <c r="A3870" s="161"/>
      <c r="B3870" s="161"/>
      <c r="E3870" s="382"/>
    </row>
    <row r="3871" spans="1:5" s="170" customFormat="1">
      <c r="A3871" s="161"/>
      <c r="B3871" s="161"/>
      <c r="E3871" s="382"/>
    </row>
    <row r="3872" spans="1:5" s="170" customFormat="1">
      <c r="A3872" s="161"/>
      <c r="B3872" s="161"/>
      <c r="E3872" s="382"/>
    </row>
    <row r="3873" spans="1:5" s="170" customFormat="1">
      <c r="A3873" s="161"/>
      <c r="B3873" s="161"/>
      <c r="E3873" s="382"/>
    </row>
    <row r="3874" spans="1:5" s="170" customFormat="1">
      <c r="A3874" s="161"/>
      <c r="B3874" s="161"/>
      <c r="E3874" s="382"/>
    </row>
    <row r="3875" spans="1:5" s="170" customFormat="1">
      <c r="A3875" s="161"/>
      <c r="B3875" s="161"/>
      <c r="E3875" s="382"/>
    </row>
    <row r="3876" spans="1:5" s="170" customFormat="1">
      <c r="A3876" s="161"/>
      <c r="B3876" s="161"/>
      <c r="E3876" s="382"/>
    </row>
    <row r="3877" spans="1:5" s="170" customFormat="1">
      <c r="A3877" s="161"/>
      <c r="B3877" s="161"/>
      <c r="E3877" s="382"/>
    </row>
    <row r="3878" spans="1:5" s="170" customFormat="1">
      <c r="A3878" s="161"/>
      <c r="B3878" s="161"/>
      <c r="E3878" s="382"/>
    </row>
    <row r="3879" spans="1:5" s="170" customFormat="1">
      <c r="A3879" s="161"/>
      <c r="B3879" s="161"/>
      <c r="E3879" s="382"/>
    </row>
    <row r="3880" spans="1:5" s="170" customFormat="1">
      <c r="A3880" s="161"/>
      <c r="B3880" s="161"/>
      <c r="E3880" s="382"/>
    </row>
    <row r="3881" spans="1:5" s="170" customFormat="1">
      <c r="A3881" s="161"/>
      <c r="B3881" s="161"/>
      <c r="E3881" s="382"/>
    </row>
    <row r="3882" spans="1:5" s="170" customFormat="1">
      <c r="A3882" s="161"/>
      <c r="B3882" s="161"/>
      <c r="E3882" s="382"/>
    </row>
    <row r="3883" spans="1:5" s="170" customFormat="1">
      <c r="A3883" s="161"/>
      <c r="B3883" s="161"/>
      <c r="E3883" s="382"/>
    </row>
    <row r="3884" spans="1:5" s="170" customFormat="1">
      <c r="A3884" s="161"/>
      <c r="B3884" s="161"/>
      <c r="E3884" s="382"/>
    </row>
    <row r="3885" spans="1:5" s="170" customFormat="1">
      <c r="A3885" s="161"/>
      <c r="B3885" s="161"/>
      <c r="E3885" s="382"/>
    </row>
    <row r="3886" spans="1:5" s="170" customFormat="1">
      <c r="A3886" s="161"/>
      <c r="B3886" s="161"/>
      <c r="E3886" s="382"/>
    </row>
    <row r="3887" spans="1:5" s="170" customFormat="1">
      <c r="A3887" s="161"/>
      <c r="B3887" s="161"/>
      <c r="E3887" s="382"/>
    </row>
    <row r="3888" spans="1:5" s="170" customFormat="1">
      <c r="A3888" s="161"/>
      <c r="B3888" s="161"/>
      <c r="E3888" s="382"/>
    </row>
    <row r="3889" spans="1:5" s="170" customFormat="1">
      <c r="A3889" s="161"/>
      <c r="B3889" s="161"/>
      <c r="E3889" s="382"/>
    </row>
    <row r="3890" spans="1:5" s="170" customFormat="1">
      <c r="A3890" s="161"/>
      <c r="B3890" s="161"/>
      <c r="E3890" s="382"/>
    </row>
    <row r="3891" spans="1:5" s="170" customFormat="1">
      <c r="A3891" s="161"/>
      <c r="B3891" s="161"/>
      <c r="E3891" s="382"/>
    </row>
    <row r="3892" spans="1:5" s="170" customFormat="1">
      <c r="A3892" s="161"/>
      <c r="B3892" s="161"/>
      <c r="E3892" s="382"/>
    </row>
    <row r="3893" spans="1:5" s="170" customFormat="1">
      <c r="A3893" s="161"/>
      <c r="B3893" s="161"/>
      <c r="E3893" s="382"/>
    </row>
    <row r="3894" spans="1:5" s="170" customFormat="1">
      <c r="A3894" s="161"/>
      <c r="B3894" s="161"/>
      <c r="E3894" s="382"/>
    </row>
    <row r="3895" spans="1:5" s="170" customFormat="1">
      <c r="A3895" s="161"/>
      <c r="B3895" s="161"/>
      <c r="E3895" s="382"/>
    </row>
    <row r="3896" spans="1:5" s="170" customFormat="1">
      <c r="A3896" s="161"/>
      <c r="B3896" s="161"/>
      <c r="E3896" s="382"/>
    </row>
    <row r="3897" spans="1:5" s="170" customFormat="1">
      <c r="A3897" s="161"/>
      <c r="B3897" s="161"/>
      <c r="E3897" s="382"/>
    </row>
    <row r="3898" spans="1:5" s="170" customFormat="1">
      <c r="A3898" s="161"/>
      <c r="B3898" s="161"/>
      <c r="E3898" s="382"/>
    </row>
    <row r="3899" spans="1:5" s="170" customFormat="1">
      <c r="A3899" s="161"/>
      <c r="B3899" s="161"/>
      <c r="E3899" s="382"/>
    </row>
    <row r="3900" spans="1:5" s="170" customFormat="1">
      <c r="A3900" s="161"/>
      <c r="B3900" s="161"/>
      <c r="E3900" s="382"/>
    </row>
    <row r="3901" spans="1:5" s="170" customFormat="1">
      <c r="A3901" s="161"/>
      <c r="B3901" s="161"/>
      <c r="E3901" s="382"/>
    </row>
    <row r="3902" spans="1:5" s="170" customFormat="1">
      <c r="A3902" s="161"/>
      <c r="B3902" s="161"/>
      <c r="E3902" s="382"/>
    </row>
    <row r="3903" spans="1:5" s="170" customFormat="1">
      <c r="A3903" s="161"/>
      <c r="B3903" s="161"/>
      <c r="E3903" s="382"/>
    </row>
    <row r="3904" spans="1:5" s="170" customFormat="1">
      <c r="A3904" s="161"/>
      <c r="B3904" s="161"/>
      <c r="E3904" s="382"/>
    </row>
    <row r="3905" spans="1:5" s="170" customFormat="1">
      <c r="A3905" s="161"/>
      <c r="B3905" s="161"/>
      <c r="E3905" s="382"/>
    </row>
    <row r="3906" spans="1:5" s="170" customFormat="1">
      <c r="A3906" s="161"/>
      <c r="B3906" s="161"/>
      <c r="E3906" s="382"/>
    </row>
    <row r="3907" spans="1:5" s="170" customFormat="1">
      <c r="A3907" s="161"/>
      <c r="B3907" s="161"/>
      <c r="E3907" s="382"/>
    </row>
    <row r="3908" spans="1:5" s="170" customFormat="1">
      <c r="A3908" s="161"/>
      <c r="B3908" s="161"/>
      <c r="E3908" s="382"/>
    </row>
    <row r="3909" spans="1:5" s="170" customFormat="1">
      <c r="A3909" s="161"/>
      <c r="B3909" s="161"/>
      <c r="E3909" s="382"/>
    </row>
    <row r="3910" spans="1:5" s="170" customFormat="1">
      <c r="A3910" s="161"/>
      <c r="B3910" s="161"/>
      <c r="E3910" s="382"/>
    </row>
    <row r="3911" spans="1:5" s="170" customFormat="1">
      <c r="A3911" s="161"/>
      <c r="B3911" s="161"/>
      <c r="E3911" s="382"/>
    </row>
    <row r="3912" spans="1:5" s="170" customFormat="1">
      <c r="A3912" s="161"/>
      <c r="B3912" s="161"/>
      <c r="E3912" s="382"/>
    </row>
    <row r="3913" spans="1:5" s="170" customFormat="1">
      <c r="A3913" s="161"/>
      <c r="B3913" s="161"/>
      <c r="E3913" s="382"/>
    </row>
    <row r="3914" spans="1:5" s="170" customFormat="1">
      <c r="A3914" s="161"/>
      <c r="B3914" s="161"/>
      <c r="E3914" s="382"/>
    </row>
    <row r="3915" spans="1:5" s="170" customFormat="1">
      <c r="A3915" s="161"/>
      <c r="B3915" s="161"/>
      <c r="E3915" s="382"/>
    </row>
    <row r="3916" spans="1:5" s="170" customFormat="1">
      <c r="A3916" s="161"/>
      <c r="B3916" s="161"/>
      <c r="E3916" s="382"/>
    </row>
    <row r="3917" spans="1:5" s="170" customFormat="1">
      <c r="A3917" s="161"/>
      <c r="B3917" s="161"/>
      <c r="E3917" s="382"/>
    </row>
    <row r="3918" spans="1:5" s="170" customFormat="1">
      <c r="A3918" s="161"/>
      <c r="B3918" s="161"/>
      <c r="E3918" s="382"/>
    </row>
    <row r="3919" spans="1:5" s="170" customFormat="1">
      <c r="A3919" s="161"/>
      <c r="B3919" s="161"/>
      <c r="E3919" s="382"/>
    </row>
    <row r="3920" spans="1:5" s="170" customFormat="1">
      <c r="A3920" s="161"/>
      <c r="B3920" s="161"/>
      <c r="E3920" s="382"/>
    </row>
    <row r="3921" spans="1:5" s="170" customFormat="1">
      <c r="A3921" s="161"/>
      <c r="B3921" s="161"/>
      <c r="E3921" s="382"/>
    </row>
    <row r="3922" spans="1:5" s="170" customFormat="1">
      <c r="A3922" s="161"/>
      <c r="B3922" s="161"/>
      <c r="E3922" s="382"/>
    </row>
    <row r="3923" spans="1:5" s="170" customFormat="1">
      <c r="A3923" s="161"/>
      <c r="B3923" s="161"/>
      <c r="E3923" s="382"/>
    </row>
    <row r="3924" spans="1:5" s="170" customFormat="1">
      <c r="A3924" s="161"/>
      <c r="B3924" s="161"/>
      <c r="E3924" s="382"/>
    </row>
    <row r="3925" spans="1:5" s="170" customFormat="1">
      <c r="A3925" s="161"/>
      <c r="B3925" s="161"/>
      <c r="E3925" s="382"/>
    </row>
    <row r="3926" spans="1:5" s="170" customFormat="1">
      <c r="A3926" s="161"/>
      <c r="B3926" s="161"/>
      <c r="E3926" s="382"/>
    </row>
    <row r="3927" spans="1:5" s="170" customFormat="1">
      <c r="A3927" s="161"/>
      <c r="B3927" s="161"/>
      <c r="E3927" s="382"/>
    </row>
    <row r="3928" spans="1:5" s="170" customFormat="1">
      <c r="A3928" s="161"/>
      <c r="B3928" s="161"/>
      <c r="E3928" s="382"/>
    </row>
    <row r="3929" spans="1:5" s="170" customFormat="1">
      <c r="A3929" s="161"/>
      <c r="B3929" s="161"/>
      <c r="E3929" s="382"/>
    </row>
    <row r="3930" spans="1:5" s="170" customFormat="1">
      <c r="A3930" s="161"/>
      <c r="B3930" s="161"/>
      <c r="E3930" s="382"/>
    </row>
    <row r="3931" spans="1:5" s="170" customFormat="1">
      <c r="A3931" s="161"/>
      <c r="B3931" s="161"/>
      <c r="E3931" s="382"/>
    </row>
    <row r="3932" spans="1:5" s="170" customFormat="1">
      <c r="A3932" s="161"/>
      <c r="B3932" s="161"/>
      <c r="E3932" s="382"/>
    </row>
    <row r="3933" spans="1:5" s="170" customFormat="1">
      <c r="A3933" s="161"/>
      <c r="B3933" s="161"/>
      <c r="E3933" s="382"/>
    </row>
    <row r="3934" spans="1:5" s="170" customFormat="1">
      <c r="A3934" s="161"/>
      <c r="B3934" s="161"/>
      <c r="E3934" s="382"/>
    </row>
    <row r="3935" spans="1:5" s="170" customFormat="1">
      <c r="A3935" s="161"/>
      <c r="B3935" s="161"/>
      <c r="E3935" s="382"/>
    </row>
    <row r="3936" spans="1:5" s="170" customFormat="1">
      <c r="A3936" s="161"/>
      <c r="B3936" s="161"/>
      <c r="E3936" s="382"/>
    </row>
    <row r="3937" spans="1:5" s="170" customFormat="1">
      <c r="A3937" s="161"/>
      <c r="B3937" s="161"/>
      <c r="E3937" s="382"/>
    </row>
    <row r="3938" spans="1:5" s="170" customFormat="1">
      <c r="A3938" s="161"/>
      <c r="B3938" s="161"/>
      <c r="E3938" s="382"/>
    </row>
    <row r="3939" spans="1:5" s="170" customFormat="1">
      <c r="A3939" s="161"/>
      <c r="B3939" s="161"/>
      <c r="E3939" s="382"/>
    </row>
    <row r="3940" spans="1:5" s="170" customFormat="1">
      <c r="A3940" s="161"/>
      <c r="B3940" s="161"/>
      <c r="E3940" s="382"/>
    </row>
    <row r="3941" spans="1:5" s="170" customFormat="1">
      <c r="A3941" s="161"/>
      <c r="B3941" s="161"/>
      <c r="E3941" s="382"/>
    </row>
    <row r="3942" spans="1:5" s="170" customFormat="1">
      <c r="A3942" s="161"/>
      <c r="B3942" s="161"/>
      <c r="E3942" s="382"/>
    </row>
    <row r="3943" spans="1:5" s="170" customFormat="1">
      <c r="A3943" s="161"/>
      <c r="B3943" s="161"/>
      <c r="E3943" s="382"/>
    </row>
    <row r="3944" spans="1:5" s="170" customFormat="1">
      <c r="A3944" s="161"/>
      <c r="B3944" s="161"/>
      <c r="E3944" s="382"/>
    </row>
    <row r="3945" spans="1:5" s="170" customFormat="1">
      <c r="A3945" s="161"/>
      <c r="B3945" s="161"/>
      <c r="E3945" s="382"/>
    </row>
    <row r="3946" spans="1:5" s="170" customFormat="1">
      <c r="A3946" s="161"/>
      <c r="B3946" s="161"/>
      <c r="E3946" s="382"/>
    </row>
    <row r="3947" spans="1:5" s="170" customFormat="1">
      <c r="A3947" s="161"/>
      <c r="B3947" s="161"/>
      <c r="E3947" s="382"/>
    </row>
    <row r="3948" spans="1:5" s="170" customFormat="1">
      <c r="A3948" s="161"/>
      <c r="B3948" s="161"/>
      <c r="E3948" s="382"/>
    </row>
    <row r="3949" spans="1:5" s="170" customFormat="1">
      <c r="A3949" s="161"/>
      <c r="B3949" s="161"/>
      <c r="E3949" s="382"/>
    </row>
    <row r="3950" spans="1:5" s="170" customFormat="1">
      <c r="A3950" s="161"/>
      <c r="B3950" s="161"/>
      <c r="E3950" s="382"/>
    </row>
    <row r="3951" spans="1:5" s="170" customFormat="1">
      <c r="A3951" s="161"/>
      <c r="B3951" s="161"/>
      <c r="E3951" s="382"/>
    </row>
    <row r="3952" spans="1:5" s="170" customFormat="1">
      <c r="A3952" s="161"/>
      <c r="B3952" s="161"/>
      <c r="E3952" s="382"/>
    </row>
    <row r="3953" spans="1:5" s="170" customFormat="1">
      <c r="A3953" s="161"/>
      <c r="B3953" s="161"/>
      <c r="E3953" s="382"/>
    </row>
    <row r="3954" spans="1:5" s="170" customFormat="1">
      <c r="A3954" s="161"/>
      <c r="B3954" s="161"/>
      <c r="E3954" s="382"/>
    </row>
    <row r="3955" spans="1:5" s="170" customFormat="1">
      <c r="A3955" s="161"/>
      <c r="B3955" s="161"/>
      <c r="E3955" s="382"/>
    </row>
    <row r="3956" spans="1:5" s="170" customFormat="1">
      <c r="A3956" s="161"/>
      <c r="B3956" s="161"/>
      <c r="E3956" s="382"/>
    </row>
    <row r="3957" spans="1:5" s="170" customFormat="1">
      <c r="A3957" s="161"/>
      <c r="B3957" s="161"/>
      <c r="E3957" s="382"/>
    </row>
    <row r="3958" spans="1:5" s="170" customFormat="1">
      <c r="A3958" s="161"/>
      <c r="B3958" s="161"/>
      <c r="E3958" s="382"/>
    </row>
    <row r="3959" spans="1:5" s="170" customFormat="1">
      <c r="A3959" s="161"/>
      <c r="B3959" s="161"/>
      <c r="E3959" s="382"/>
    </row>
    <row r="3960" spans="1:5" s="170" customFormat="1">
      <c r="A3960" s="161"/>
      <c r="B3960" s="161"/>
      <c r="E3960" s="382"/>
    </row>
    <row r="3961" spans="1:5" s="170" customFormat="1">
      <c r="A3961" s="161"/>
      <c r="B3961" s="161"/>
      <c r="E3961" s="382"/>
    </row>
    <row r="3962" spans="1:5" s="170" customFormat="1">
      <c r="A3962" s="161"/>
      <c r="B3962" s="161"/>
      <c r="E3962" s="382"/>
    </row>
    <row r="3963" spans="1:5" s="170" customFormat="1">
      <c r="A3963" s="161"/>
      <c r="B3963" s="161"/>
      <c r="E3963" s="382"/>
    </row>
    <row r="3964" spans="1:5" s="170" customFormat="1">
      <c r="A3964" s="161"/>
      <c r="B3964" s="161"/>
      <c r="E3964" s="382"/>
    </row>
    <row r="3965" spans="1:5" s="170" customFormat="1">
      <c r="A3965" s="161"/>
      <c r="B3965" s="161"/>
      <c r="E3965" s="382"/>
    </row>
    <row r="3966" spans="1:5" s="170" customFormat="1">
      <c r="A3966" s="161"/>
      <c r="B3966" s="161"/>
      <c r="E3966" s="382"/>
    </row>
    <row r="3967" spans="1:5" s="170" customFormat="1">
      <c r="A3967" s="161"/>
      <c r="B3967" s="161"/>
      <c r="E3967" s="382"/>
    </row>
    <row r="3968" spans="1:5" s="170" customFormat="1">
      <c r="A3968" s="161"/>
      <c r="B3968" s="161"/>
      <c r="E3968" s="382"/>
    </row>
    <row r="3969" spans="1:5" s="170" customFormat="1">
      <c r="A3969" s="161"/>
      <c r="B3969" s="161"/>
      <c r="E3969" s="382"/>
    </row>
    <row r="3970" spans="1:5" s="170" customFormat="1">
      <c r="A3970" s="161"/>
      <c r="B3970" s="161"/>
      <c r="E3970" s="382"/>
    </row>
    <row r="3971" spans="1:5" s="170" customFormat="1">
      <c r="A3971" s="161"/>
      <c r="B3971" s="161"/>
      <c r="E3971" s="382"/>
    </row>
    <row r="3972" spans="1:5" s="170" customFormat="1">
      <c r="A3972" s="161"/>
      <c r="B3972" s="161"/>
      <c r="E3972" s="382"/>
    </row>
    <row r="3973" spans="1:5" s="170" customFormat="1">
      <c r="A3973" s="161"/>
      <c r="B3973" s="161"/>
      <c r="E3973" s="382"/>
    </row>
    <row r="3974" spans="1:5" s="170" customFormat="1">
      <c r="A3974" s="161"/>
      <c r="B3974" s="161"/>
      <c r="E3974" s="382"/>
    </row>
    <row r="3975" spans="1:5" s="170" customFormat="1">
      <c r="A3975" s="161"/>
      <c r="B3975" s="161"/>
      <c r="E3975" s="382"/>
    </row>
    <row r="3976" spans="1:5" s="170" customFormat="1">
      <c r="A3976" s="161"/>
      <c r="B3976" s="161"/>
      <c r="E3976" s="382"/>
    </row>
    <row r="3977" spans="1:5" s="170" customFormat="1">
      <c r="A3977" s="161"/>
      <c r="B3977" s="161"/>
      <c r="E3977" s="382"/>
    </row>
    <row r="3978" spans="1:5" s="170" customFormat="1">
      <c r="A3978" s="161"/>
      <c r="B3978" s="161"/>
      <c r="E3978" s="382"/>
    </row>
    <row r="3979" spans="1:5" s="170" customFormat="1">
      <c r="A3979" s="161"/>
      <c r="B3979" s="161"/>
      <c r="E3979" s="382"/>
    </row>
    <row r="3980" spans="1:5" s="170" customFormat="1">
      <c r="A3980" s="161"/>
      <c r="B3980" s="161"/>
      <c r="E3980" s="382"/>
    </row>
    <row r="3981" spans="1:5" s="170" customFormat="1">
      <c r="A3981" s="161"/>
      <c r="B3981" s="161"/>
      <c r="E3981" s="382"/>
    </row>
    <row r="3982" spans="1:5" s="170" customFormat="1">
      <c r="A3982" s="161"/>
      <c r="B3982" s="161"/>
      <c r="E3982" s="382"/>
    </row>
    <row r="3983" spans="1:5" s="170" customFormat="1">
      <c r="A3983" s="161"/>
      <c r="B3983" s="161"/>
      <c r="E3983" s="382"/>
    </row>
    <row r="3984" spans="1:5" s="170" customFormat="1">
      <c r="A3984" s="161"/>
      <c r="B3984" s="161"/>
      <c r="E3984" s="382"/>
    </row>
    <row r="3985" spans="1:5" s="170" customFormat="1">
      <c r="A3985" s="161"/>
      <c r="B3985" s="161"/>
      <c r="E3985" s="382"/>
    </row>
    <row r="3986" spans="1:5" s="170" customFormat="1">
      <c r="A3986" s="161"/>
      <c r="B3986" s="161"/>
      <c r="E3986" s="382"/>
    </row>
    <row r="3987" spans="1:5" s="170" customFormat="1">
      <c r="A3987" s="161"/>
      <c r="B3987" s="161"/>
      <c r="E3987" s="382"/>
    </row>
    <row r="3988" spans="1:5" s="170" customFormat="1">
      <c r="A3988" s="161"/>
      <c r="B3988" s="161"/>
      <c r="E3988" s="382"/>
    </row>
    <row r="3989" spans="1:5" s="170" customFormat="1">
      <c r="A3989" s="161"/>
      <c r="B3989" s="161"/>
      <c r="E3989" s="382"/>
    </row>
    <row r="3990" spans="1:5" s="170" customFormat="1">
      <c r="A3990" s="161"/>
      <c r="B3990" s="161"/>
      <c r="E3990" s="382"/>
    </row>
    <row r="3991" spans="1:5" s="170" customFormat="1">
      <c r="A3991" s="161"/>
      <c r="B3991" s="161"/>
      <c r="E3991" s="382"/>
    </row>
    <row r="3992" spans="1:5" s="170" customFormat="1">
      <c r="A3992" s="161"/>
      <c r="B3992" s="161"/>
      <c r="E3992" s="382"/>
    </row>
    <row r="3993" spans="1:5" s="170" customFormat="1">
      <c r="A3993" s="161"/>
      <c r="B3993" s="161"/>
      <c r="E3993" s="382"/>
    </row>
    <row r="3994" spans="1:5" s="170" customFormat="1">
      <c r="A3994" s="161"/>
      <c r="B3994" s="161"/>
      <c r="E3994" s="382"/>
    </row>
    <row r="3995" spans="1:5" s="170" customFormat="1">
      <c r="A3995" s="161"/>
      <c r="B3995" s="161"/>
      <c r="E3995" s="382"/>
    </row>
    <row r="3996" spans="1:5" s="170" customFormat="1">
      <c r="A3996" s="161"/>
      <c r="B3996" s="161"/>
      <c r="E3996" s="382"/>
    </row>
    <row r="3997" spans="1:5" s="170" customFormat="1">
      <c r="A3997" s="161"/>
      <c r="B3997" s="161"/>
      <c r="E3997" s="382"/>
    </row>
    <row r="3998" spans="1:5" s="170" customFormat="1">
      <c r="A3998" s="161"/>
      <c r="B3998" s="161"/>
      <c r="E3998" s="382"/>
    </row>
    <row r="3999" spans="1:5" s="170" customFormat="1">
      <c r="A3999" s="161"/>
      <c r="B3999" s="161"/>
      <c r="E3999" s="382"/>
    </row>
    <row r="4000" spans="1:5" s="170" customFormat="1">
      <c r="A4000" s="161"/>
      <c r="B4000" s="161"/>
      <c r="E4000" s="382"/>
    </row>
    <row r="4001" spans="1:5" s="170" customFormat="1">
      <c r="A4001" s="161"/>
      <c r="B4001" s="161"/>
      <c r="E4001" s="382"/>
    </row>
    <row r="4002" spans="1:5" s="170" customFormat="1">
      <c r="A4002" s="161"/>
      <c r="B4002" s="161"/>
      <c r="E4002" s="382"/>
    </row>
    <row r="4003" spans="1:5" s="170" customFormat="1">
      <c r="A4003" s="161"/>
      <c r="B4003" s="161"/>
      <c r="E4003" s="382"/>
    </row>
    <row r="4004" spans="1:5" s="170" customFormat="1">
      <c r="A4004" s="161"/>
      <c r="B4004" s="161"/>
      <c r="E4004" s="382"/>
    </row>
    <row r="4005" spans="1:5" s="170" customFormat="1">
      <c r="A4005" s="161"/>
      <c r="B4005" s="161"/>
      <c r="E4005" s="382"/>
    </row>
    <row r="4006" spans="1:5" s="170" customFormat="1">
      <c r="A4006" s="161"/>
      <c r="B4006" s="161"/>
      <c r="E4006" s="382"/>
    </row>
    <row r="4007" spans="1:5" s="170" customFormat="1">
      <c r="A4007" s="161"/>
      <c r="B4007" s="161"/>
      <c r="E4007" s="382"/>
    </row>
    <row r="4008" spans="1:5" s="170" customFormat="1">
      <c r="A4008" s="161"/>
      <c r="B4008" s="161"/>
      <c r="E4008" s="382"/>
    </row>
    <row r="4009" spans="1:5" s="170" customFormat="1">
      <c r="A4009" s="161"/>
      <c r="B4009" s="161"/>
      <c r="E4009" s="382"/>
    </row>
    <row r="4010" spans="1:5" s="170" customFormat="1">
      <c r="A4010" s="161"/>
      <c r="B4010" s="161"/>
      <c r="E4010" s="382"/>
    </row>
    <row r="4011" spans="1:5" s="170" customFormat="1">
      <c r="A4011" s="161"/>
      <c r="B4011" s="161"/>
      <c r="E4011" s="382"/>
    </row>
    <row r="4012" spans="1:5" s="170" customFormat="1">
      <c r="A4012" s="161"/>
      <c r="B4012" s="161"/>
      <c r="E4012" s="382"/>
    </row>
    <row r="4013" spans="1:5" s="170" customFormat="1">
      <c r="A4013" s="161"/>
      <c r="B4013" s="161"/>
      <c r="E4013" s="382"/>
    </row>
    <row r="4014" spans="1:5" s="170" customFormat="1">
      <c r="A4014" s="161"/>
      <c r="B4014" s="161"/>
      <c r="E4014" s="382"/>
    </row>
    <row r="4015" spans="1:5" s="170" customFormat="1">
      <c r="A4015" s="161"/>
      <c r="B4015" s="161"/>
      <c r="E4015" s="382"/>
    </row>
    <row r="4016" spans="1:5" s="170" customFormat="1">
      <c r="A4016" s="161"/>
      <c r="B4016" s="161"/>
      <c r="E4016" s="382"/>
    </row>
    <row r="4017" spans="1:5" s="170" customFormat="1">
      <c r="A4017" s="161"/>
      <c r="B4017" s="161"/>
      <c r="E4017" s="382"/>
    </row>
    <row r="4018" spans="1:5" s="170" customFormat="1">
      <c r="A4018" s="161"/>
      <c r="B4018" s="161"/>
      <c r="E4018" s="382"/>
    </row>
    <row r="4019" spans="1:5" s="170" customFormat="1">
      <c r="A4019" s="161"/>
      <c r="B4019" s="161"/>
      <c r="E4019" s="382"/>
    </row>
    <row r="4020" spans="1:5" s="170" customFormat="1">
      <c r="A4020" s="161"/>
      <c r="B4020" s="161"/>
      <c r="E4020" s="382"/>
    </row>
    <row r="4021" spans="1:5" s="170" customFormat="1">
      <c r="A4021" s="161"/>
      <c r="B4021" s="161"/>
      <c r="E4021" s="382"/>
    </row>
    <row r="4022" spans="1:5" s="170" customFormat="1">
      <c r="A4022" s="161"/>
      <c r="B4022" s="161"/>
      <c r="E4022" s="382"/>
    </row>
    <row r="4023" spans="1:5" s="170" customFormat="1">
      <c r="A4023" s="161"/>
      <c r="B4023" s="161"/>
      <c r="E4023" s="382"/>
    </row>
    <row r="4024" spans="1:5" s="170" customFormat="1">
      <c r="A4024" s="161"/>
      <c r="B4024" s="161"/>
      <c r="E4024" s="382"/>
    </row>
    <row r="4025" spans="1:5" s="170" customFormat="1">
      <c r="A4025" s="161"/>
      <c r="B4025" s="161"/>
      <c r="E4025" s="382"/>
    </row>
    <row r="4026" spans="1:5" s="170" customFormat="1">
      <c r="A4026" s="161"/>
      <c r="B4026" s="161"/>
      <c r="E4026" s="382"/>
    </row>
    <row r="4027" spans="1:5" s="170" customFormat="1">
      <c r="A4027" s="161"/>
      <c r="B4027" s="161"/>
      <c r="E4027" s="382"/>
    </row>
    <row r="4028" spans="1:5" s="170" customFormat="1">
      <c r="A4028" s="161"/>
      <c r="B4028" s="161"/>
      <c r="E4028" s="382"/>
    </row>
    <row r="4029" spans="1:5" s="170" customFormat="1">
      <c r="A4029" s="161"/>
      <c r="B4029" s="161"/>
      <c r="E4029" s="382"/>
    </row>
    <row r="4030" spans="1:5" s="170" customFormat="1">
      <c r="A4030" s="161"/>
      <c r="B4030" s="161"/>
      <c r="E4030" s="382"/>
    </row>
    <row r="4031" spans="1:5" s="170" customFormat="1">
      <c r="A4031" s="161"/>
      <c r="B4031" s="161"/>
      <c r="E4031" s="382"/>
    </row>
    <row r="4032" spans="1:5" s="170" customFormat="1">
      <c r="A4032" s="161"/>
      <c r="B4032" s="161"/>
      <c r="E4032" s="382"/>
    </row>
    <row r="4033" spans="1:5" s="170" customFormat="1">
      <c r="A4033" s="161"/>
      <c r="B4033" s="161"/>
      <c r="E4033" s="382"/>
    </row>
    <row r="4034" spans="1:5" s="170" customFormat="1">
      <c r="A4034" s="161"/>
      <c r="B4034" s="161"/>
      <c r="E4034" s="382"/>
    </row>
    <row r="4035" spans="1:5" s="170" customFormat="1">
      <c r="A4035" s="161"/>
      <c r="B4035" s="161"/>
      <c r="E4035" s="382"/>
    </row>
    <row r="4036" spans="1:5" s="170" customFormat="1">
      <c r="A4036" s="161"/>
      <c r="B4036" s="161"/>
      <c r="E4036" s="382"/>
    </row>
    <row r="4037" spans="1:5" s="170" customFormat="1">
      <c r="A4037" s="161"/>
      <c r="B4037" s="161"/>
      <c r="E4037" s="382"/>
    </row>
    <row r="4038" spans="1:5" s="170" customFormat="1">
      <c r="A4038" s="161"/>
      <c r="B4038" s="161"/>
      <c r="E4038" s="382"/>
    </row>
    <row r="4039" spans="1:5" s="170" customFormat="1">
      <c r="A4039" s="161"/>
      <c r="B4039" s="161"/>
      <c r="E4039" s="382"/>
    </row>
    <row r="4040" spans="1:5" s="170" customFormat="1">
      <c r="A4040" s="161"/>
      <c r="B4040" s="161"/>
      <c r="E4040" s="382"/>
    </row>
    <row r="4041" spans="1:5" s="170" customFormat="1">
      <c r="A4041" s="161"/>
      <c r="B4041" s="161"/>
      <c r="E4041" s="382"/>
    </row>
    <row r="4042" spans="1:5" s="170" customFormat="1">
      <c r="A4042" s="161"/>
      <c r="B4042" s="161"/>
      <c r="E4042" s="382"/>
    </row>
    <row r="4043" spans="1:5" s="170" customFormat="1">
      <c r="A4043" s="161"/>
      <c r="B4043" s="161"/>
      <c r="E4043" s="382"/>
    </row>
    <row r="4044" spans="1:5" s="170" customFormat="1">
      <c r="A4044" s="161"/>
      <c r="B4044" s="161"/>
      <c r="E4044" s="382"/>
    </row>
    <row r="4045" spans="1:5" s="170" customFormat="1">
      <c r="A4045" s="161"/>
      <c r="B4045" s="161"/>
      <c r="E4045" s="382"/>
    </row>
    <row r="4046" spans="1:5" s="170" customFormat="1">
      <c r="A4046" s="161"/>
      <c r="B4046" s="161"/>
      <c r="E4046" s="382"/>
    </row>
    <row r="4047" spans="1:5" s="170" customFormat="1">
      <c r="A4047" s="161"/>
      <c r="B4047" s="161"/>
      <c r="E4047" s="382"/>
    </row>
    <row r="4048" spans="1:5" s="170" customFormat="1">
      <c r="A4048" s="161"/>
      <c r="B4048" s="161"/>
      <c r="E4048" s="382"/>
    </row>
    <row r="4049" spans="1:5" s="170" customFormat="1">
      <c r="A4049" s="161"/>
      <c r="B4049" s="161"/>
      <c r="E4049" s="382"/>
    </row>
    <row r="4050" spans="1:5" s="170" customFormat="1">
      <c r="A4050" s="161"/>
      <c r="B4050" s="161"/>
      <c r="E4050" s="382"/>
    </row>
    <row r="4051" spans="1:5" s="170" customFormat="1">
      <c r="A4051" s="161"/>
      <c r="B4051" s="161"/>
      <c r="E4051" s="382"/>
    </row>
    <row r="4052" spans="1:5" s="170" customFormat="1">
      <c r="A4052" s="161"/>
      <c r="B4052" s="161"/>
      <c r="E4052" s="382"/>
    </row>
    <row r="4053" spans="1:5" s="170" customFormat="1">
      <c r="A4053" s="161"/>
      <c r="B4053" s="161"/>
      <c r="E4053" s="382"/>
    </row>
    <row r="4054" spans="1:5" s="170" customFormat="1">
      <c r="A4054" s="161"/>
      <c r="B4054" s="161"/>
      <c r="E4054" s="382"/>
    </row>
    <row r="4055" spans="1:5" s="170" customFormat="1">
      <c r="A4055" s="161"/>
      <c r="B4055" s="161"/>
      <c r="E4055" s="382"/>
    </row>
    <row r="4056" spans="1:5" s="170" customFormat="1">
      <c r="A4056" s="161"/>
      <c r="B4056" s="161"/>
      <c r="E4056" s="382"/>
    </row>
    <row r="4057" spans="1:5" s="170" customFormat="1">
      <c r="A4057" s="161"/>
      <c r="B4057" s="161"/>
      <c r="E4057" s="382"/>
    </row>
    <row r="4058" spans="1:5" s="170" customFormat="1">
      <c r="A4058" s="161"/>
      <c r="B4058" s="161"/>
      <c r="E4058" s="382"/>
    </row>
    <row r="4059" spans="1:5" s="170" customFormat="1">
      <c r="A4059" s="161"/>
      <c r="B4059" s="161"/>
      <c r="E4059" s="382"/>
    </row>
    <row r="4060" spans="1:5" s="170" customFormat="1">
      <c r="A4060" s="161"/>
      <c r="B4060" s="161"/>
      <c r="E4060" s="382"/>
    </row>
    <row r="4061" spans="1:5" s="170" customFormat="1">
      <c r="A4061" s="161"/>
      <c r="B4061" s="161"/>
      <c r="E4061" s="382"/>
    </row>
    <row r="4062" spans="1:5" s="170" customFormat="1">
      <c r="A4062" s="161"/>
      <c r="B4062" s="161"/>
      <c r="E4062" s="382"/>
    </row>
    <row r="4063" spans="1:5" s="170" customFormat="1">
      <c r="A4063" s="161"/>
      <c r="B4063" s="161"/>
      <c r="E4063" s="382"/>
    </row>
    <row r="4064" spans="1:5" s="170" customFormat="1">
      <c r="A4064" s="161"/>
      <c r="B4064" s="161"/>
      <c r="E4064" s="382"/>
    </row>
    <row r="4065" spans="1:5" s="170" customFormat="1">
      <c r="A4065" s="161"/>
      <c r="B4065" s="161"/>
      <c r="E4065" s="382"/>
    </row>
    <row r="4066" spans="1:5" s="170" customFormat="1">
      <c r="A4066" s="161"/>
      <c r="B4066" s="161"/>
      <c r="E4066" s="382"/>
    </row>
    <row r="4067" spans="1:5" s="170" customFormat="1">
      <c r="A4067" s="161"/>
      <c r="B4067" s="161"/>
      <c r="E4067" s="382"/>
    </row>
    <row r="4068" spans="1:5" s="170" customFormat="1">
      <c r="A4068" s="161"/>
      <c r="B4068" s="161"/>
      <c r="E4068" s="382"/>
    </row>
    <row r="4069" spans="1:5" s="170" customFormat="1">
      <c r="A4069" s="161"/>
      <c r="B4069" s="161"/>
      <c r="E4069" s="382"/>
    </row>
    <row r="4070" spans="1:5" s="170" customFormat="1">
      <c r="A4070" s="161"/>
      <c r="B4070" s="161"/>
      <c r="E4070" s="382"/>
    </row>
    <row r="4071" spans="1:5" s="170" customFormat="1">
      <c r="A4071" s="161"/>
      <c r="B4071" s="161"/>
      <c r="E4071" s="382"/>
    </row>
    <row r="4072" spans="1:5" s="170" customFormat="1">
      <c r="A4072" s="161"/>
      <c r="B4072" s="161"/>
      <c r="E4072" s="382"/>
    </row>
    <row r="4073" spans="1:5" s="170" customFormat="1">
      <c r="A4073" s="161"/>
      <c r="B4073" s="161"/>
      <c r="E4073" s="382"/>
    </row>
    <row r="4074" spans="1:5" s="170" customFormat="1">
      <c r="A4074" s="161"/>
      <c r="B4074" s="161"/>
      <c r="E4074" s="382"/>
    </row>
    <row r="4075" spans="1:5" s="170" customFormat="1">
      <c r="A4075" s="161"/>
      <c r="B4075" s="161"/>
      <c r="E4075" s="382"/>
    </row>
    <row r="4076" spans="1:5" s="170" customFormat="1">
      <c r="A4076" s="161"/>
      <c r="B4076" s="161"/>
      <c r="E4076" s="382"/>
    </row>
    <row r="4077" spans="1:5" s="170" customFormat="1">
      <c r="A4077" s="161"/>
      <c r="B4077" s="161"/>
      <c r="E4077" s="382"/>
    </row>
    <row r="4078" spans="1:5" s="170" customFormat="1">
      <c r="A4078" s="161"/>
      <c r="B4078" s="161"/>
      <c r="E4078" s="382"/>
    </row>
    <row r="4079" spans="1:5" s="170" customFormat="1">
      <c r="A4079" s="161"/>
      <c r="B4079" s="161"/>
      <c r="E4079" s="382"/>
    </row>
    <row r="4080" spans="1:5" s="170" customFormat="1">
      <c r="A4080" s="161"/>
      <c r="B4080" s="161"/>
      <c r="E4080" s="382"/>
    </row>
    <row r="4081" spans="1:5" s="170" customFormat="1">
      <c r="A4081" s="161"/>
      <c r="B4081" s="161"/>
      <c r="E4081" s="382"/>
    </row>
    <row r="4082" spans="1:5" s="170" customFormat="1">
      <c r="A4082" s="161"/>
      <c r="B4082" s="161"/>
      <c r="E4082" s="382"/>
    </row>
    <row r="4083" spans="1:5" s="170" customFormat="1">
      <c r="A4083" s="161"/>
      <c r="B4083" s="161"/>
      <c r="E4083" s="382"/>
    </row>
    <row r="4084" spans="1:5" s="170" customFormat="1">
      <c r="A4084" s="161"/>
      <c r="B4084" s="161"/>
      <c r="E4084" s="382"/>
    </row>
    <row r="4085" spans="1:5" s="170" customFormat="1">
      <c r="A4085" s="161"/>
      <c r="B4085" s="161"/>
      <c r="E4085" s="382"/>
    </row>
    <row r="4086" spans="1:5" s="170" customFormat="1">
      <c r="A4086" s="161"/>
      <c r="B4086" s="161"/>
      <c r="E4086" s="382"/>
    </row>
    <row r="4087" spans="1:5" s="170" customFormat="1">
      <c r="A4087" s="161"/>
      <c r="B4087" s="161"/>
      <c r="E4087" s="382"/>
    </row>
    <row r="4088" spans="1:5" s="170" customFormat="1">
      <c r="A4088" s="161"/>
      <c r="B4088" s="161"/>
      <c r="E4088" s="382"/>
    </row>
    <row r="4089" spans="1:5" s="170" customFormat="1">
      <c r="A4089" s="161"/>
      <c r="B4089" s="161"/>
      <c r="E4089" s="382"/>
    </row>
    <row r="4090" spans="1:5" s="170" customFormat="1">
      <c r="A4090" s="161"/>
      <c r="B4090" s="161"/>
      <c r="E4090" s="382"/>
    </row>
    <row r="4091" spans="1:5" s="170" customFormat="1">
      <c r="A4091" s="161"/>
      <c r="B4091" s="161"/>
      <c r="E4091" s="382"/>
    </row>
    <row r="4092" spans="1:5" s="170" customFormat="1">
      <c r="A4092" s="161"/>
      <c r="B4092" s="161"/>
      <c r="E4092" s="382"/>
    </row>
    <row r="4093" spans="1:5" s="170" customFormat="1">
      <c r="A4093" s="161"/>
      <c r="B4093" s="161"/>
      <c r="E4093" s="382"/>
    </row>
    <row r="4094" spans="1:5" s="170" customFormat="1">
      <c r="A4094" s="161"/>
      <c r="B4094" s="161"/>
      <c r="E4094" s="382"/>
    </row>
    <row r="4095" spans="1:5" s="170" customFormat="1">
      <c r="A4095" s="161"/>
      <c r="B4095" s="161"/>
      <c r="E4095" s="382"/>
    </row>
    <row r="4096" spans="1:5" s="170" customFormat="1">
      <c r="A4096" s="161"/>
      <c r="B4096" s="161"/>
      <c r="E4096" s="382"/>
    </row>
    <row r="4097" spans="1:5" s="170" customFormat="1">
      <c r="A4097" s="161"/>
      <c r="B4097" s="161"/>
      <c r="E4097" s="382"/>
    </row>
    <row r="4098" spans="1:5" s="170" customFormat="1">
      <c r="A4098" s="161"/>
      <c r="B4098" s="161"/>
      <c r="E4098" s="382"/>
    </row>
    <row r="4099" spans="1:5" s="170" customFormat="1">
      <c r="A4099" s="161"/>
      <c r="B4099" s="161"/>
      <c r="E4099" s="382"/>
    </row>
    <row r="4100" spans="1:5" s="170" customFormat="1">
      <c r="A4100" s="161"/>
      <c r="B4100" s="161"/>
      <c r="E4100" s="382"/>
    </row>
    <row r="4101" spans="1:5" s="170" customFormat="1">
      <c r="A4101" s="161"/>
      <c r="B4101" s="161"/>
      <c r="E4101" s="382"/>
    </row>
    <row r="4102" spans="1:5" s="170" customFormat="1">
      <c r="A4102" s="161"/>
      <c r="B4102" s="161"/>
      <c r="E4102" s="382"/>
    </row>
    <row r="4103" spans="1:5" s="170" customFormat="1">
      <c r="A4103" s="161"/>
      <c r="B4103" s="161"/>
      <c r="E4103" s="382"/>
    </row>
    <row r="4104" spans="1:5" s="170" customFormat="1">
      <c r="A4104" s="161"/>
      <c r="B4104" s="161"/>
      <c r="E4104" s="382"/>
    </row>
    <row r="4105" spans="1:5" s="170" customFormat="1">
      <c r="A4105" s="161"/>
      <c r="B4105" s="161"/>
      <c r="E4105" s="382"/>
    </row>
    <row r="4106" spans="1:5" s="170" customFormat="1">
      <c r="A4106" s="161"/>
      <c r="B4106" s="161"/>
      <c r="E4106" s="382"/>
    </row>
    <row r="4107" spans="1:5" s="170" customFormat="1">
      <c r="A4107" s="161"/>
      <c r="B4107" s="161"/>
      <c r="E4107" s="382"/>
    </row>
    <row r="4108" spans="1:5" s="170" customFormat="1">
      <c r="A4108" s="161"/>
      <c r="B4108" s="161"/>
      <c r="E4108" s="382"/>
    </row>
    <row r="4109" spans="1:5" s="170" customFormat="1">
      <c r="A4109" s="161"/>
      <c r="B4109" s="161"/>
      <c r="E4109" s="382"/>
    </row>
    <row r="4110" spans="1:5" s="170" customFormat="1">
      <c r="A4110" s="161"/>
      <c r="B4110" s="161"/>
      <c r="E4110" s="382"/>
    </row>
    <row r="4111" spans="1:5" s="170" customFormat="1">
      <c r="A4111" s="161"/>
      <c r="B4111" s="161"/>
      <c r="E4111" s="382"/>
    </row>
    <row r="4112" spans="1:5" s="170" customFormat="1">
      <c r="A4112" s="161"/>
      <c r="B4112" s="161"/>
      <c r="E4112" s="382"/>
    </row>
    <row r="4113" spans="1:5" s="170" customFormat="1">
      <c r="A4113" s="161"/>
      <c r="B4113" s="161"/>
      <c r="E4113" s="382"/>
    </row>
    <row r="4114" spans="1:5" s="170" customFormat="1">
      <c r="A4114" s="161"/>
      <c r="B4114" s="161"/>
      <c r="E4114" s="382"/>
    </row>
    <row r="4115" spans="1:5" s="170" customFormat="1">
      <c r="A4115" s="161"/>
      <c r="B4115" s="161"/>
      <c r="E4115" s="382"/>
    </row>
    <row r="4116" spans="1:5" s="170" customFormat="1">
      <c r="A4116" s="161"/>
      <c r="B4116" s="161"/>
      <c r="E4116" s="382"/>
    </row>
    <row r="4117" spans="1:5" s="170" customFormat="1">
      <c r="A4117" s="161"/>
      <c r="B4117" s="161"/>
      <c r="E4117" s="382"/>
    </row>
    <row r="4118" spans="1:5" s="170" customFormat="1">
      <c r="A4118" s="161"/>
      <c r="B4118" s="161"/>
      <c r="E4118" s="382"/>
    </row>
    <row r="4119" spans="1:5" s="170" customFormat="1">
      <c r="A4119" s="161"/>
      <c r="B4119" s="161"/>
      <c r="E4119" s="382"/>
    </row>
    <row r="4120" spans="1:5" s="170" customFormat="1">
      <c r="A4120" s="161"/>
      <c r="B4120" s="161"/>
      <c r="E4120" s="382"/>
    </row>
    <row r="4121" spans="1:5" s="170" customFormat="1">
      <c r="A4121" s="161"/>
      <c r="B4121" s="161"/>
      <c r="E4121" s="382"/>
    </row>
    <row r="4122" spans="1:5" s="170" customFormat="1">
      <c r="A4122" s="161"/>
      <c r="B4122" s="161"/>
      <c r="E4122" s="382"/>
    </row>
    <row r="4123" spans="1:5" s="170" customFormat="1">
      <c r="A4123" s="161"/>
      <c r="B4123" s="161"/>
      <c r="E4123" s="382"/>
    </row>
    <row r="4124" spans="1:5" s="170" customFormat="1">
      <c r="A4124" s="161"/>
      <c r="B4124" s="161"/>
      <c r="E4124" s="382"/>
    </row>
    <row r="4125" spans="1:5" s="170" customFormat="1">
      <c r="A4125" s="161"/>
      <c r="B4125" s="161"/>
      <c r="E4125" s="382"/>
    </row>
    <row r="4126" spans="1:5" s="170" customFormat="1">
      <c r="A4126" s="161"/>
      <c r="B4126" s="161"/>
      <c r="E4126" s="382"/>
    </row>
    <row r="4127" spans="1:5" s="170" customFormat="1">
      <c r="A4127" s="161"/>
      <c r="B4127" s="161"/>
      <c r="E4127" s="382"/>
    </row>
    <row r="4128" spans="1:5" s="170" customFormat="1">
      <c r="A4128" s="161"/>
      <c r="B4128" s="161"/>
      <c r="E4128" s="382"/>
    </row>
    <row r="4129" spans="1:5" s="170" customFormat="1">
      <c r="A4129" s="161"/>
      <c r="B4129" s="161"/>
      <c r="E4129" s="382"/>
    </row>
    <row r="4130" spans="1:5" s="170" customFormat="1">
      <c r="A4130" s="161"/>
      <c r="B4130" s="161"/>
      <c r="E4130" s="382"/>
    </row>
    <row r="4131" spans="1:5" s="170" customFormat="1">
      <c r="A4131" s="161"/>
      <c r="B4131" s="161"/>
      <c r="E4131" s="382"/>
    </row>
    <row r="4132" spans="1:5" s="170" customFormat="1">
      <c r="A4132" s="161"/>
      <c r="B4132" s="161"/>
      <c r="E4132" s="382"/>
    </row>
    <row r="4133" spans="1:5" s="170" customFormat="1">
      <c r="A4133" s="161"/>
      <c r="B4133" s="161"/>
      <c r="E4133" s="382"/>
    </row>
    <row r="4134" spans="1:5" s="170" customFormat="1">
      <c r="A4134" s="161"/>
      <c r="B4134" s="161"/>
      <c r="E4134" s="382"/>
    </row>
    <row r="4135" spans="1:5" s="170" customFormat="1">
      <c r="A4135" s="161"/>
      <c r="B4135" s="161"/>
      <c r="E4135" s="382"/>
    </row>
    <row r="4136" spans="1:5" s="170" customFormat="1">
      <c r="A4136" s="161"/>
      <c r="B4136" s="161"/>
      <c r="E4136" s="382"/>
    </row>
    <row r="4137" spans="1:5" s="170" customFormat="1">
      <c r="A4137" s="161"/>
      <c r="B4137" s="161"/>
      <c r="E4137" s="382"/>
    </row>
    <row r="4138" spans="1:5" s="170" customFormat="1">
      <c r="A4138" s="161"/>
      <c r="B4138" s="161"/>
      <c r="E4138" s="382"/>
    </row>
    <row r="4139" spans="1:5" s="170" customFormat="1">
      <c r="A4139" s="161"/>
      <c r="B4139" s="161"/>
      <c r="E4139" s="382"/>
    </row>
    <row r="4140" spans="1:5" s="170" customFormat="1">
      <c r="A4140" s="161"/>
      <c r="B4140" s="161"/>
      <c r="E4140" s="382"/>
    </row>
    <row r="4141" spans="1:5" s="170" customFormat="1">
      <c r="A4141" s="161"/>
      <c r="B4141" s="161"/>
      <c r="E4141" s="382"/>
    </row>
    <row r="4142" spans="1:5" s="170" customFormat="1">
      <c r="A4142" s="161"/>
      <c r="B4142" s="161"/>
      <c r="E4142" s="382"/>
    </row>
    <row r="4143" spans="1:5" s="170" customFormat="1">
      <c r="A4143" s="161"/>
      <c r="B4143" s="161"/>
      <c r="E4143" s="382"/>
    </row>
    <row r="4144" spans="1:5" s="170" customFormat="1">
      <c r="A4144" s="161"/>
      <c r="B4144" s="161"/>
      <c r="E4144" s="382"/>
    </row>
    <row r="4145" spans="1:5" s="170" customFormat="1">
      <c r="A4145" s="161"/>
      <c r="B4145" s="161"/>
      <c r="E4145" s="382"/>
    </row>
    <row r="4146" spans="1:5" s="170" customFormat="1">
      <c r="A4146" s="161"/>
      <c r="B4146" s="161"/>
      <c r="E4146" s="382"/>
    </row>
    <row r="4147" spans="1:5" s="170" customFormat="1">
      <c r="A4147" s="161"/>
      <c r="B4147" s="161"/>
      <c r="E4147" s="382"/>
    </row>
    <row r="4148" spans="1:5" s="170" customFormat="1">
      <c r="A4148" s="161"/>
      <c r="B4148" s="161"/>
      <c r="E4148" s="382"/>
    </row>
    <row r="4149" spans="1:5" s="170" customFormat="1">
      <c r="A4149" s="161"/>
      <c r="B4149" s="161"/>
      <c r="E4149" s="382"/>
    </row>
    <row r="4150" spans="1:5" s="170" customFormat="1">
      <c r="A4150" s="161"/>
      <c r="B4150" s="161"/>
      <c r="E4150" s="382"/>
    </row>
    <row r="4151" spans="1:5" s="170" customFormat="1">
      <c r="A4151" s="161"/>
      <c r="B4151" s="161"/>
      <c r="E4151" s="382"/>
    </row>
    <row r="4152" spans="1:5" s="170" customFormat="1">
      <c r="A4152" s="161"/>
      <c r="B4152" s="161"/>
      <c r="E4152" s="382"/>
    </row>
    <row r="4153" spans="1:5" s="170" customFormat="1">
      <c r="A4153" s="161"/>
      <c r="B4153" s="161"/>
      <c r="E4153" s="382"/>
    </row>
    <row r="4154" spans="1:5" s="170" customFormat="1">
      <c r="A4154" s="161"/>
      <c r="B4154" s="161"/>
      <c r="E4154" s="382"/>
    </row>
    <row r="4155" spans="1:5" s="170" customFormat="1">
      <c r="A4155" s="161"/>
      <c r="B4155" s="161"/>
      <c r="E4155" s="382"/>
    </row>
    <row r="4156" spans="1:5" s="170" customFormat="1">
      <c r="A4156" s="161"/>
      <c r="B4156" s="161"/>
      <c r="E4156" s="382"/>
    </row>
    <row r="4157" spans="1:5" s="170" customFormat="1">
      <c r="A4157" s="161"/>
      <c r="B4157" s="161"/>
      <c r="E4157" s="382"/>
    </row>
    <row r="4158" spans="1:5" s="170" customFormat="1">
      <c r="A4158" s="161"/>
      <c r="B4158" s="161"/>
      <c r="E4158" s="382"/>
    </row>
    <row r="4159" spans="1:5" s="170" customFormat="1">
      <c r="A4159" s="161"/>
      <c r="B4159" s="161"/>
      <c r="E4159" s="382"/>
    </row>
    <row r="4160" spans="1:5" s="170" customFormat="1">
      <c r="A4160" s="161"/>
      <c r="B4160" s="161"/>
      <c r="E4160" s="382"/>
    </row>
    <row r="4161" spans="1:5" s="170" customFormat="1">
      <c r="A4161" s="161"/>
      <c r="B4161" s="161"/>
      <c r="E4161" s="382"/>
    </row>
    <row r="4162" spans="1:5" s="170" customFormat="1">
      <c r="A4162" s="161"/>
      <c r="B4162" s="161"/>
      <c r="E4162" s="382"/>
    </row>
    <row r="4163" spans="1:5" s="170" customFormat="1">
      <c r="A4163" s="161"/>
      <c r="B4163" s="161"/>
      <c r="E4163" s="382"/>
    </row>
    <row r="4164" spans="1:5" s="170" customFormat="1">
      <c r="A4164" s="161"/>
      <c r="B4164" s="161"/>
      <c r="E4164" s="382"/>
    </row>
    <row r="4165" spans="1:5" s="170" customFormat="1">
      <c r="A4165" s="161"/>
      <c r="B4165" s="161"/>
      <c r="E4165" s="382"/>
    </row>
    <row r="4166" spans="1:5" s="170" customFormat="1">
      <c r="A4166" s="161"/>
      <c r="B4166" s="161"/>
      <c r="E4166" s="382"/>
    </row>
    <row r="4167" spans="1:5" s="170" customFormat="1">
      <c r="A4167" s="161"/>
      <c r="B4167" s="161"/>
      <c r="E4167" s="382"/>
    </row>
    <row r="4168" spans="1:5" s="170" customFormat="1">
      <c r="A4168" s="161"/>
      <c r="B4168" s="161"/>
      <c r="E4168" s="382"/>
    </row>
    <row r="4169" spans="1:5" s="170" customFormat="1">
      <c r="A4169" s="161"/>
      <c r="B4169" s="161"/>
      <c r="E4169" s="382"/>
    </row>
    <row r="4170" spans="1:5" s="170" customFormat="1">
      <c r="A4170" s="161"/>
      <c r="B4170" s="161"/>
      <c r="E4170" s="382"/>
    </row>
    <row r="4171" spans="1:5" s="170" customFormat="1">
      <c r="A4171" s="161"/>
      <c r="B4171" s="161"/>
      <c r="E4171" s="382"/>
    </row>
    <row r="4172" spans="1:5" s="170" customFormat="1">
      <c r="A4172" s="161"/>
      <c r="B4172" s="161"/>
      <c r="E4172" s="382"/>
    </row>
    <row r="4173" spans="1:5" s="170" customFormat="1">
      <c r="A4173" s="161"/>
      <c r="B4173" s="161"/>
      <c r="E4173" s="382"/>
    </row>
    <row r="4174" spans="1:5" s="170" customFormat="1">
      <c r="A4174" s="161"/>
      <c r="B4174" s="161"/>
      <c r="E4174" s="382"/>
    </row>
    <row r="4175" spans="1:5" s="170" customFormat="1">
      <c r="A4175" s="161"/>
      <c r="B4175" s="161"/>
      <c r="E4175" s="382"/>
    </row>
    <row r="4176" spans="1:5" s="170" customFormat="1">
      <c r="A4176" s="161"/>
      <c r="B4176" s="161"/>
      <c r="E4176" s="382"/>
    </row>
    <row r="4177" spans="1:5" s="170" customFormat="1">
      <c r="A4177" s="161"/>
      <c r="B4177" s="161"/>
      <c r="E4177" s="382"/>
    </row>
    <row r="4178" spans="1:5" s="170" customFormat="1">
      <c r="A4178" s="161"/>
      <c r="B4178" s="161"/>
      <c r="E4178" s="382"/>
    </row>
    <row r="4179" spans="1:5" s="170" customFormat="1">
      <c r="A4179" s="161"/>
      <c r="B4179" s="161"/>
      <c r="E4179" s="382"/>
    </row>
    <row r="4180" spans="1:5" s="170" customFormat="1">
      <c r="A4180" s="161"/>
      <c r="B4180" s="161"/>
      <c r="E4180" s="382"/>
    </row>
    <row r="4181" spans="1:5" s="170" customFormat="1">
      <c r="A4181" s="161"/>
      <c r="B4181" s="161"/>
      <c r="E4181" s="382"/>
    </row>
    <row r="4182" spans="1:5" s="170" customFormat="1">
      <c r="A4182" s="161"/>
      <c r="B4182" s="161"/>
      <c r="E4182" s="382"/>
    </row>
    <row r="4183" spans="1:5" s="170" customFormat="1">
      <c r="A4183" s="161"/>
      <c r="B4183" s="161"/>
      <c r="E4183" s="382"/>
    </row>
    <row r="4184" spans="1:5" s="170" customFormat="1">
      <c r="A4184" s="161"/>
      <c r="B4184" s="161"/>
      <c r="E4184" s="382"/>
    </row>
    <row r="4185" spans="1:5" s="170" customFormat="1">
      <c r="A4185" s="161"/>
      <c r="B4185" s="161"/>
      <c r="E4185" s="382"/>
    </row>
    <row r="4186" spans="1:5" s="170" customFormat="1">
      <c r="A4186" s="161"/>
      <c r="B4186" s="161"/>
      <c r="E4186" s="382"/>
    </row>
    <row r="4187" spans="1:5" s="170" customFormat="1">
      <c r="A4187" s="161"/>
      <c r="B4187" s="161"/>
      <c r="E4187" s="382"/>
    </row>
    <row r="4188" spans="1:5" s="170" customFormat="1">
      <c r="A4188" s="161"/>
      <c r="B4188" s="161"/>
      <c r="E4188" s="382"/>
    </row>
    <row r="4189" spans="1:5" s="170" customFormat="1">
      <c r="A4189" s="161"/>
      <c r="B4189" s="161"/>
      <c r="E4189" s="382"/>
    </row>
    <row r="4190" spans="1:5" s="170" customFormat="1">
      <c r="A4190" s="161"/>
      <c r="B4190" s="161"/>
      <c r="E4190" s="382"/>
    </row>
    <row r="4191" spans="1:5" s="170" customFormat="1">
      <c r="A4191" s="161"/>
      <c r="B4191" s="161"/>
      <c r="E4191" s="382"/>
    </row>
    <row r="4192" spans="1:5" s="170" customFormat="1">
      <c r="A4192" s="161"/>
      <c r="B4192" s="161"/>
      <c r="E4192" s="382"/>
    </row>
    <row r="4193" spans="1:5" s="170" customFormat="1">
      <c r="A4193" s="161"/>
      <c r="B4193" s="161"/>
      <c r="E4193" s="382"/>
    </row>
    <row r="4194" spans="1:5" s="170" customFormat="1">
      <c r="A4194" s="161"/>
      <c r="B4194" s="161"/>
      <c r="E4194" s="382"/>
    </row>
    <row r="4195" spans="1:5" s="170" customFormat="1">
      <c r="A4195" s="161"/>
      <c r="B4195" s="161"/>
      <c r="E4195" s="382"/>
    </row>
    <row r="4196" spans="1:5" s="170" customFormat="1">
      <c r="A4196" s="161"/>
      <c r="B4196" s="161"/>
      <c r="E4196" s="382"/>
    </row>
    <row r="4197" spans="1:5" s="170" customFormat="1">
      <c r="A4197" s="161"/>
      <c r="B4197" s="161"/>
      <c r="E4197" s="382"/>
    </row>
    <row r="4198" spans="1:5" s="170" customFormat="1">
      <c r="A4198" s="161"/>
      <c r="B4198" s="161"/>
      <c r="E4198" s="382"/>
    </row>
    <row r="4199" spans="1:5" s="170" customFormat="1">
      <c r="A4199" s="161"/>
      <c r="B4199" s="161"/>
      <c r="E4199" s="382"/>
    </row>
    <row r="4200" spans="1:5" s="170" customFormat="1">
      <c r="A4200" s="161"/>
      <c r="B4200" s="161"/>
      <c r="E4200" s="382"/>
    </row>
    <row r="4201" spans="1:5" s="170" customFormat="1">
      <c r="A4201" s="161"/>
      <c r="B4201" s="161"/>
      <c r="E4201" s="382"/>
    </row>
    <row r="4202" spans="1:5" s="170" customFormat="1">
      <c r="A4202" s="161"/>
      <c r="B4202" s="161"/>
      <c r="E4202" s="382"/>
    </row>
    <row r="4203" spans="1:5" s="170" customFormat="1">
      <c r="A4203" s="161"/>
      <c r="B4203" s="161"/>
      <c r="E4203" s="382"/>
    </row>
    <row r="4204" spans="1:5" s="170" customFormat="1">
      <c r="A4204" s="161"/>
      <c r="B4204" s="161"/>
      <c r="E4204" s="382"/>
    </row>
    <row r="4205" spans="1:5" s="170" customFormat="1">
      <c r="A4205" s="161"/>
      <c r="B4205" s="161"/>
      <c r="E4205" s="382"/>
    </row>
    <row r="4206" spans="1:5" s="170" customFormat="1">
      <c r="A4206" s="161"/>
      <c r="B4206" s="161"/>
      <c r="E4206" s="382"/>
    </row>
    <row r="4207" spans="1:5" s="170" customFormat="1">
      <c r="A4207" s="161"/>
      <c r="B4207" s="161"/>
      <c r="E4207" s="382"/>
    </row>
    <row r="4208" spans="1:5" s="170" customFormat="1">
      <c r="A4208" s="161"/>
      <c r="B4208" s="161"/>
      <c r="E4208" s="382"/>
    </row>
    <row r="4209" spans="1:5" s="170" customFormat="1">
      <c r="A4209" s="161"/>
      <c r="B4209" s="161"/>
      <c r="E4209" s="382"/>
    </row>
    <row r="4210" spans="1:5" s="170" customFormat="1">
      <c r="A4210" s="161"/>
      <c r="B4210" s="161"/>
      <c r="E4210" s="382"/>
    </row>
    <row r="4211" spans="1:5" s="170" customFormat="1">
      <c r="A4211" s="161"/>
      <c r="B4211" s="161"/>
      <c r="E4211" s="382"/>
    </row>
    <row r="4212" spans="1:5" s="170" customFormat="1">
      <c r="A4212" s="161"/>
      <c r="B4212" s="161"/>
      <c r="E4212" s="382"/>
    </row>
    <row r="4213" spans="1:5" s="170" customFormat="1">
      <c r="A4213" s="161"/>
      <c r="B4213" s="161"/>
      <c r="E4213" s="382"/>
    </row>
    <row r="4214" spans="1:5" s="170" customFormat="1">
      <c r="A4214" s="161"/>
      <c r="B4214" s="161"/>
      <c r="E4214" s="382"/>
    </row>
    <row r="4215" spans="1:5" s="170" customFormat="1">
      <c r="A4215" s="161"/>
      <c r="B4215" s="161"/>
      <c r="E4215" s="382"/>
    </row>
    <row r="4216" spans="1:5" s="170" customFormat="1">
      <c r="A4216" s="161"/>
      <c r="B4216" s="161"/>
      <c r="E4216" s="382"/>
    </row>
    <row r="4217" spans="1:5" s="170" customFormat="1">
      <c r="A4217" s="161"/>
      <c r="B4217" s="161"/>
      <c r="E4217" s="382"/>
    </row>
    <row r="4218" spans="1:5" s="170" customFormat="1">
      <c r="A4218" s="161"/>
      <c r="B4218" s="161"/>
      <c r="E4218" s="382"/>
    </row>
    <row r="4219" spans="1:5" s="170" customFormat="1">
      <c r="A4219" s="161"/>
      <c r="B4219" s="161"/>
      <c r="E4219" s="382"/>
    </row>
    <row r="4220" spans="1:5" s="170" customFormat="1">
      <c r="A4220" s="161"/>
      <c r="B4220" s="161"/>
      <c r="E4220" s="382"/>
    </row>
    <row r="4221" spans="1:5" s="170" customFormat="1">
      <c r="A4221" s="161"/>
      <c r="B4221" s="161"/>
      <c r="E4221" s="382"/>
    </row>
    <row r="4222" spans="1:5" s="170" customFormat="1">
      <c r="A4222" s="161"/>
      <c r="B4222" s="161"/>
      <c r="E4222" s="382"/>
    </row>
    <row r="4223" spans="1:5" s="170" customFormat="1">
      <c r="A4223" s="161"/>
      <c r="B4223" s="161"/>
      <c r="E4223" s="382"/>
    </row>
    <row r="4224" spans="1:5" s="170" customFormat="1">
      <c r="A4224" s="161"/>
      <c r="B4224" s="161"/>
      <c r="E4224" s="382"/>
    </row>
    <row r="4225" spans="1:5" s="170" customFormat="1">
      <c r="A4225" s="161"/>
      <c r="B4225" s="161"/>
      <c r="E4225" s="382"/>
    </row>
    <row r="4226" spans="1:5" s="170" customFormat="1">
      <c r="A4226" s="161"/>
      <c r="B4226" s="161"/>
      <c r="E4226" s="382"/>
    </row>
    <row r="4227" spans="1:5" s="170" customFormat="1">
      <c r="A4227" s="161"/>
      <c r="B4227" s="161"/>
      <c r="E4227" s="382"/>
    </row>
    <row r="4228" spans="1:5" s="170" customFormat="1">
      <c r="A4228" s="161"/>
      <c r="B4228" s="161"/>
      <c r="E4228" s="382"/>
    </row>
    <row r="4229" spans="1:5" s="170" customFormat="1">
      <c r="A4229" s="161"/>
      <c r="B4229" s="161"/>
      <c r="E4229" s="382"/>
    </row>
    <row r="4230" spans="1:5" s="170" customFormat="1">
      <c r="A4230" s="161"/>
      <c r="B4230" s="161"/>
      <c r="E4230" s="382"/>
    </row>
    <row r="4231" spans="1:5" s="170" customFormat="1">
      <c r="A4231" s="161"/>
      <c r="B4231" s="161"/>
      <c r="E4231" s="382"/>
    </row>
    <row r="4232" spans="1:5" s="170" customFormat="1">
      <c r="A4232" s="161"/>
      <c r="B4232" s="161"/>
      <c r="E4232" s="382"/>
    </row>
    <row r="4233" spans="1:5" s="170" customFormat="1">
      <c r="A4233" s="161"/>
      <c r="B4233" s="161"/>
      <c r="E4233" s="382"/>
    </row>
    <row r="4234" spans="1:5" s="170" customFormat="1">
      <c r="A4234" s="161"/>
      <c r="B4234" s="161"/>
      <c r="E4234" s="382"/>
    </row>
    <row r="4235" spans="1:5" s="170" customFormat="1">
      <c r="A4235" s="161"/>
      <c r="B4235" s="161"/>
      <c r="E4235" s="382"/>
    </row>
    <row r="4236" spans="1:5" s="170" customFormat="1">
      <c r="A4236" s="161"/>
      <c r="B4236" s="161"/>
      <c r="E4236" s="382"/>
    </row>
    <row r="4237" spans="1:5" s="170" customFormat="1">
      <c r="A4237" s="161"/>
      <c r="B4237" s="161"/>
      <c r="E4237" s="382"/>
    </row>
    <row r="4238" spans="1:5" s="170" customFormat="1">
      <c r="A4238" s="161"/>
      <c r="B4238" s="161"/>
      <c r="E4238" s="382"/>
    </row>
    <row r="4239" spans="1:5" s="170" customFormat="1">
      <c r="A4239" s="161"/>
      <c r="B4239" s="161"/>
      <c r="E4239" s="382"/>
    </row>
    <row r="4240" spans="1:5" s="170" customFormat="1">
      <c r="A4240" s="161"/>
      <c r="B4240" s="161"/>
      <c r="E4240" s="382"/>
    </row>
    <row r="4241" spans="1:5" s="170" customFormat="1">
      <c r="A4241" s="161"/>
      <c r="B4241" s="161"/>
      <c r="E4241" s="382"/>
    </row>
    <row r="4242" spans="1:5" s="170" customFormat="1">
      <c r="A4242" s="161"/>
      <c r="B4242" s="161"/>
      <c r="E4242" s="382"/>
    </row>
    <row r="4243" spans="1:5" s="170" customFormat="1">
      <c r="A4243" s="161"/>
      <c r="B4243" s="161"/>
      <c r="E4243" s="382"/>
    </row>
    <row r="4244" spans="1:5" s="170" customFormat="1">
      <c r="A4244" s="161"/>
      <c r="B4244" s="161"/>
      <c r="E4244" s="382"/>
    </row>
    <row r="4245" spans="1:5" s="170" customFormat="1">
      <c r="A4245" s="161"/>
      <c r="B4245" s="161"/>
      <c r="E4245" s="382"/>
    </row>
    <row r="4246" spans="1:5" s="170" customFormat="1">
      <c r="A4246" s="161"/>
      <c r="B4246" s="161"/>
      <c r="E4246" s="382"/>
    </row>
    <row r="4247" spans="1:5" s="170" customFormat="1">
      <c r="A4247" s="161"/>
      <c r="B4247" s="161"/>
      <c r="E4247" s="382"/>
    </row>
    <row r="4248" spans="1:5" s="170" customFormat="1">
      <c r="A4248" s="161"/>
      <c r="B4248" s="161"/>
      <c r="E4248" s="382"/>
    </row>
    <row r="4249" spans="1:5" s="170" customFormat="1">
      <c r="A4249" s="161"/>
      <c r="B4249" s="161"/>
      <c r="E4249" s="382"/>
    </row>
    <row r="4250" spans="1:5" s="170" customFormat="1">
      <c r="A4250" s="161"/>
      <c r="B4250" s="161"/>
      <c r="E4250" s="382"/>
    </row>
    <row r="4251" spans="1:5" s="170" customFormat="1">
      <c r="A4251" s="161"/>
      <c r="B4251" s="161"/>
      <c r="E4251" s="382"/>
    </row>
    <row r="4252" spans="1:5" s="170" customFormat="1">
      <c r="A4252" s="161"/>
      <c r="B4252" s="161"/>
      <c r="E4252" s="382"/>
    </row>
    <row r="4253" spans="1:5" s="170" customFormat="1">
      <c r="A4253" s="161"/>
      <c r="B4253" s="161"/>
      <c r="E4253" s="382"/>
    </row>
    <row r="4254" spans="1:5" s="170" customFormat="1">
      <c r="A4254" s="161"/>
      <c r="B4254" s="161"/>
      <c r="E4254" s="382"/>
    </row>
    <row r="4255" spans="1:5" s="170" customFormat="1">
      <c r="A4255" s="161"/>
      <c r="B4255" s="161"/>
      <c r="E4255" s="382"/>
    </row>
    <row r="4256" spans="1:5" s="170" customFormat="1">
      <c r="A4256" s="161"/>
      <c r="B4256" s="161"/>
      <c r="E4256" s="382"/>
    </row>
    <row r="4257" spans="1:5" s="170" customFormat="1">
      <c r="A4257" s="161"/>
      <c r="B4257" s="161"/>
      <c r="E4257" s="382"/>
    </row>
    <row r="4258" spans="1:5" s="170" customFormat="1">
      <c r="A4258" s="161"/>
      <c r="B4258" s="161"/>
      <c r="E4258" s="382"/>
    </row>
    <row r="4259" spans="1:5" s="170" customFormat="1">
      <c r="A4259" s="161"/>
      <c r="B4259" s="161"/>
      <c r="E4259" s="382"/>
    </row>
    <row r="4260" spans="1:5" s="170" customFormat="1">
      <c r="A4260" s="161"/>
      <c r="B4260" s="161"/>
      <c r="E4260" s="382"/>
    </row>
    <row r="4261" spans="1:5" s="170" customFormat="1">
      <c r="A4261" s="161"/>
      <c r="B4261" s="161"/>
      <c r="E4261" s="382"/>
    </row>
    <row r="4262" spans="1:5" s="170" customFormat="1">
      <c r="A4262" s="161"/>
      <c r="B4262" s="161"/>
      <c r="E4262" s="382"/>
    </row>
    <row r="4263" spans="1:5" s="170" customFormat="1">
      <c r="A4263" s="161"/>
      <c r="B4263" s="161"/>
      <c r="E4263" s="382"/>
    </row>
    <row r="4264" spans="1:5" s="170" customFormat="1">
      <c r="A4264" s="161"/>
      <c r="B4264" s="161"/>
      <c r="E4264" s="382"/>
    </row>
    <row r="4265" spans="1:5" s="170" customFormat="1">
      <c r="A4265" s="161"/>
      <c r="B4265" s="161"/>
      <c r="E4265" s="382"/>
    </row>
    <row r="4266" spans="1:5" s="170" customFormat="1">
      <c r="A4266" s="161"/>
      <c r="B4266" s="161"/>
      <c r="E4266" s="382"/>
    </row>
    <row r="4267" spans="1:5" s="170" customFormat="1">
      <c r="A4267" s="161"/>
      <c r="B4267" s="161"/>
      <c r="E4267" s="382"/>
    </row>
    <row r="4268" spans="1:5" s="170" customFormat="1">
      <c r="A4268" s="161"/>
      <c r="B4268" s="161"/>
      <c r="E4268" s="382"/>
    </row>
    <row r="4269" spans="1:5" s="170" customFormat="1">
      <c r="A4269" s="161"/>
      <c r="B4269" s="161"/>
      <c r="E4269" s="382"/>
    </row>
    <row r="4270" spans="1:5" s="170" customFormat="1">
      <c r="A4270" s="161"/>
      <c r="B4270" s="161"/>
      <c r="E4270" s="382"/>
    </row>
    <row r="4271" spans="1:5" s="170" customFormat="1">
      <c r="A4271" s="161"/>
      <c r="B4271" s="161"/>
      <c r="E4271" s="382"/>
    </row>
    <row r="4272" spans="1:5" s="170" customFormat="1">
      <c r="A4272" s="161"/>
      <c r="B4272" s="161"/>
      <c r="E4272" s="382"/>
    </row>
    <row r="4273" spans="1:5" s="170" customFormat="1">
      <c r="A4273" s="161"/>
      <c r="B4273" s="161"/>
      <c r="E4273" s="382"/>
    </row>
    <row r="4274" spans="1:5" s="170" customFormat="1">
      <c r="A4274" s="161"/>
      <c r="B4274" s="161"/>
      <c r="E4274" s="382"/>
    </row>
    <row r="4275" spans="1:5" s="170" customFormat="1">
      <c r="A4275" s="161"/>
      <c r="B4275" s="161"/>
      <c r="E4275" s="382"/>
    </row>
    <row r="4276" spans="1:5" s="170" customFormat="1">
      <c r="A4276" s="161"/>
      <c r="B4276" s="161"/>
      <c r="E4276" s="382"/>
    </row>
    <row r="4277" spans="1:5" s="170" customFormat="1">
      <c r="A4277" s="161"/>
      <c r="B4277" s="161"/>
      <c r="E4277" s="382"/>
    </row>
    <row r="4278" spans="1:5" s="170" customFormat="1">
      <c r="A4278" s="161"/>
      <c r="B4278" s="161"/>
      <c r="E4278" s="382"/>
    </row>
    <row r="4279" spans="1:5" s="170" customFormat="1">
      <c r="A4279" s="161"/>
      <c r="B4279" s="161"/>
      <c r="E4279" s="382"/>
    </row>
    <row r="4280" spans="1:5" s="170" customFormat="1">
      <c r="A4280" s="161"/>
      <c r="B4280" s="161"/>
      <c r="E4280" s="382"/>
    </row>
    <row r="4281" spans="1:5" s="170" customFormat="1">
      <c r="A4281" s="161"/>
      <c r="B4281" s="161"/>
      <c r="E4281" s="382"/>
    </row>
    <row r="4282" spans="1:5" s="170" customFormat="1">
      <c r="A4282" s="161"/>
      <c r="B4282" s="161"/>
      <c r="E4282" s="382"/>
    </row>
    <row r="4283" spans="1:5" s="170" customFormat="1">
      <c r="A4283" s="161"/>
      <c r="B4283" s="161"/>
      <c r="E4283" s="382"/>
    </row>
    <row r="4284" spans="1:5" s="170" customFormat="1">
      <c r="A4284" s="161"/>
      <c r="B4284" s="161"/>
      <c r="E4284" s="382"/>
    </row>
    <row r="4285" spans="1:5" s="170" customFormat="1">
      <c r="A4285" s="161"/>
      <c r="B4285" s="161"/>
      <c r="E4285" s="382"/>
    </row>
    <row r="4286" spans="1:5" s="170" customFormat="1">
      <c r="A4286" s="161"/>
      <c r="B4286" s="161"/>
      <c r="E4286" s="382"/>
    </row>
    <row r="4287" spans="1:5" s="170" customFormat="1">
      <c r="A4287" s="161"/>
      <c r="B4287" s="161"/>
      <c r="E4287" s="382"/>
    </row>
    <row r="4288" spans="1:5" s="170" customFormat="1">
      <c r="A4288" s="161"/>
      <c r="B4288" s="161"/>
      <c r="E4288" s="382"/>
    </row>
    <row r="4289" spans="1:5" s="170" customFormat="1">
      <c r="A4289" s="161"/>
      <c r="B4289" s="161"/>
      <c r="E4289" s="382"/>
    </row>
    <row r="4290" spans="1:5" s="170" customFormat="1">
      <c r="A4290" s="161"/>
      <c r="B4290" s="161"/>
      <c r="E4290" s="382"/>
    </row>
    <row r="4291" spans="1:5" s="170" customFormat="1">
      <c r="A4291" s="161"/>
      <c r="B4291" s="161"/>
      <c r="E4291" s="382"/>
    </row>
    <row r="4292" spans="1:5" s="170" customFormat="1">
      <c r="A4292" s="161"/>
      <c r="B4292" s="161"/>
      <c r="E4292" s="382"/>
    </row>
    <row r="4293" spans="1:5" s="170" customFormat="1">
      <c r="A4293" s="161"/>
      <c r="B4293" s="161"/>
      <c r="E4293" s="382"/>
    </row>
    <row r="4294" spans="1:5" s="170" customFormat="1">
      <c r="A4294" s="161"/>
      <c r="B4294" s="161"/>
      <c r="E4294" s="382"/>
    </row>
    <row r="4295" spans="1:5" s="170" customFormat="1">
      <c r="A4295" s="161"/>
      <c r="B4295" s="161"/>
      <c r="E4295" s="382"/>
    </row>
    <row r="4296" spans="1:5" s="170" customFormat="1">
      <c r="A4296" s="161"/>
      <c r="B4296" s="161"/>
      <c r="E4296" s="382"/>
    </row>
    <row r="4297" spans="1:5" s="170" customFormat="1">
      <c r="A4297" s="161"/>
      <c r="B4297" s="161"/>
      <c r="E4297" s="382"/>
    </row>
    <row r="4298" spans="1:5" s="170" customFormat="1">
      <c r="A4298" s="161"/>
      <c r="B4298" s="161"/>
      <c r="E4298" s="382"/>
    </row>
    <row r="4299" spans="1:5" s="170" customFormat="1">
      <c r="A4299" s="161"/>
      <c r="B4299" s="161"/>
      <c r="E4299" s="382"/>
    </row>
    <row r="4300" spans="1:5" s="170" customFormat="1">
      <c r="A4300" s="161"/>
      <c r="B4300" s="161"/>
      <c r="E4300" s="382"/>
    </row>
    <row r="4301" spans="1:5" s="170" customFormat="1">
      <c r="A4301" s="161"/>
      <c r="B4301" s="161"/>
      <c r="E4301" s="382"/>
    </row>
    <row r="4302" spans="1:5" s="170" customFormat="1">
      <c r="A4302" s="161"/>
      <c r="B4302" s="161"/>
      <c r="E4302" s="382"/>
    </row>
    <row r="4303" spans="1:5" s="170" customFormat="1">
      <c r="A4303" s="161"/>
      <c r="B4303" s="161"/>
      <c r="E4303" s="382"/>
    </row>
    <row r="4304" spans="1:5" s="170" customFormat="1">
      <c r="A4304" s="161"/>
      <c r="B4304" s="161"/>
      <c r="E4304" s="382"/>
    </row>
    <row r="4305" spans="1:5" s="170" customFormat="1">
      <c r="A4305" s="161"/>
      <c r="B4305" s="161"/>
      <c r="E4305" s="382"/>
    </row>
    <row r="4306" spans="1:5" s="170" customFormat="1">
      <c r="A4306" s="161"/>
      <c r="B4306" s="161"/>
      <c r="E4306" s="382"/>
    </row>
    <row r="4307" spans="1:5" s="170" customFormat="1">
      <c r="A4307" s="161"/>
      <c r="B4307" s="161"/>
      <c r="E4307" s="382"/>
    </row>
    <row r="4308" spans="1:5" s="170" customFormat="1">
      <c r="A4308" s="161"/>
      <c r="B4308" s="161"/>
      <c r="E4308" s="382"/>
    </row>
    <row r="4309" spans="1:5" s="170" customFormat="1">
      <c r="A4309" s="161"/>
      <c r="B4309" s="161"/>
      <c r="E4309" s="382"/>
    </row>
    <row r="4310" spans="1:5" s="170" customFormat="1">
      <c r="A4310" s="161"/>
      <c r="B4310" s="161"/>
      <c r="E4310" s="382"/>
    </row>
    <row r="4311" spans="1:5" s="170" customFormat="1">
      <c r="A4311" s="161"/>
      <c r="B4311" s="161"/>
      <c r="E4311" s="382"/>
    </row>
    <row r="4312" spans="1:5" s="170" customFormat="1">
      <c r="A4312" s="161"/>
      <c r="B4312" s="161"/>
      <c r="E4312" s="382"/>
    </row>
    <row r="4313" spans="1:5" s="170" customFormat="1">
      <c r="A4313" s="161"/>
      <c r="B4313" s="161"/>
      <c r="E4313" s="382"/>
    </row>
    <row r="4314" spans="1:5" s="170" customFormat="1">
      <c r="A4314" s="161"/>
      <c r="B4314" s="161"/>
      <c r="E4314" s="382"/>
    </row>
    <row r="4315" spans="1:5" s="170" customFormat="1">
      <c r="A4315" s="161"/>
      <c r="B4315" s="161"/>
      <c r="E4315" s="382"/>
    </row>
    <row r="4316" spans="1:5" s="170" customFormat="1">
      <c r="A4316" s="161"/>
      <c r="B4316" s="161"/>
      <c r="E4316" s="382"/>
    </row>
    <row r="4317" spans="1:5" s="170" customFormat="1">
      <c r="A4317" s="161"/>
      <c r="B4317" s="161"/>
      <c r="E4317" s="382"/>
    </row>
    <row r="4318" spans="1:5" s="170" customFormat="1">
      <c r="A4318" s="161"/>
      <c r="B4318" s="161"/>
      <c r="E4318" s="382"/>
    </row>
    <row r="4319" spans="1:5" s="170" customFormat="1">
      <c r="A4319" s="161"/>
      <c r="B4319" s="161"/>
      <c r="E4319" s="382"/>
    </row>
    <row r="4320" spans="1:5" s="170" customFormat="1">
      <c r="A4320" s="161"/>
      <c r="B4320" s="161"/>
      <c r="E4320" s="382"/>
    </row>
    <row r="4321" spans="1:5" s="170" customFormat="1">
      <c r="A4321" s="161"/>
      <c r="B4321" s="161"/>
      <c r="E4321" s="382"/>
    </row>
    <row r="4322" spans="1:5" s="170" customFormat="1">
      <c r="A4322" s="161"/>
      <c r="B4322" s="161"/>
      <c r="E4322" s="382"/>
    </row>
    <row r="4323" spans="1:5" s="170" customFormat="1">
      <c r="A4323" s="161"/>
      <c r="B4323" s="161"/>
      <c r="E4323" s="382"/>
    </row>
    <row r="4324" spans="1:5" s="170" customFormat="1">
      <c r="A4324" s="161"/>
      <c r="B4324" s="161"/>
      <c r="E4324" s="382"/>
    </row>
    <row r="4325" spans="1:5" s="170" customFormat="1">
      <c r="A4325" s="161"/>
      <c r="B4325" s="161"/>
      <c r="E4325" s="382"/>
    </row>
    <row r="4326" spans="1:5" s="170" customFormat="1">
      <c r="A4326" s="161"/>
      <c r="B4326" s="161"/>
      <c r="E4326" s="382"/>
    </row>
    <row r="4327" spans="1:5" s="170" customFormat="1">
      <c r="A4327" s="161"/>
      <c r="B4327" s="161"/>
      <c r="E4327" s="382"/>
    </row>
    <row r="4328" spans="1:5" s="170" customFormat="1">
      <c r="A4328" s="161"/>
      <c r="B4328" s="161"/>
      <c r="E4328" s="382"/>
    </row>
    <row r="4329" spans="1:5" s="170" customFormat="1">
      <c r="A4329" s="161"/>
      <c r="B4329" s="161"/>
      <c r="E4329" s="382"/>
    </row>
    <row r="4330" spans="1:5" s="170" customFormat="1">
      <c r="A4330" s="161"/>
      <c r="B4330" s="161"/>
      <c r="E4330" s="382"/>
    </row>
    <row r="4331" spans="1:5" s="170" customFormat="1">
      <c r="A4331" s="161"/>
      <c r="B4331" s="161"/>
      <c r="E4331" s="382"/>
    </row>
    <row r="4332" spans="1:5" s="170" customFormat="1">
      <c r="A4332" s="161"/>
      <c r="B4332" s="161"/>
      <c r="E4332" s="382"/>
    </row>
    <row r="4333" spans="1:5" s="170" customFormat="1">
      <c r="A4333" s="161"/>
      <c r="B4333" s="161"/>
      <c r="E4333" s="382"/>
    </row>
    <row r="4334" spans="1:5" s="170" customFormat="1">
      <c r="A4334" s="161"/>
      <c r="B4334" s="161"/>
      <c r="E4334" s="382"/>
    </row>
    <row r="4335" spans="1:5" s="170" customFormat="1">
      <c r="A4335" s="161"/>
      <c r="B4335" s="161"/>
      <c r="E4335" s="382"/>
    </row>
    <row r="4336" spans="1:5" s="170" customFormat="1">
      <c r="A4336" s="161"/>
      <c r="B4336" s="161"/>
      <c r="E4336" s="382"/>
    </row>
    <row r="4337" spans="1:5" s="170" customFormat="1">
      <c r="A4337" s="161"/>
      <c r="B4337" s="161"/>
      <c r="E4337" s="382"/>
    </row>
    <row r="4338" spans="1:5" s="170" customFormat="1">
      <c r="A4338" s="161"/>
      <c r="B4338" s="161"/>
      <c r="E4338" s="382"/>
    </row>
    <row r="4339" spans="1:5" s="170" customFormat="1">
      <c r="A4339" s="161"/>
      <c r="B4339" s="161"/>
      <c r="E4339" s="382"/>
    </row>
    <row r="4340" spans="1:5" s="170" customFormat="1">
      <c r="A4340" s="161"/>
      <c r="B4340" s="161"/>
      <c r="E4340" s="382"/>
    </row>
    <row r="4341" spans="1:5" s="170" customFormat="1">
      <c r="A4341" s="161"/>
      <c r="B4341" s="161"/>
      <c r="E4341" s="382"/>
    </row>
    <row r="4342" spans="1:5" s="170" customFormat="1">
      <c r="A4342" s="161"/>
      <c r="B4342" s="161"/>
      <c r="E4342" s="382"/>
    </row>
    <row r="4343" spans="1:5" s="170" customFormat="1">
      <c r="A4343" s="161"/>
      <c r="B4343" s="161"/>
      <c r="E4343" s="382"/>
    </row>
    <row r="4344" spans="1:5" s="170" customFormat="1">
      <c r="A4344" s="161"/>
      <c r="B4344" s="161"/>
      <c r="E4344" s="382"/>
    </row>
    <row r="4345" spans="1:5" s="170" customFormat="1">
      <c r="A4345" s="161"/>
      <c r="B4345" s="161"/>
      <c r="E4345" s="382"/>
    </row>
    <row r="4346" spans="1:5" s="170" customFormat="1">
      <c r="A4346" s="161"/>
      <c r="B4346" s="161"/>
      <c r="E4346" s="382"/>
    </row>
    <row r="4347" spans="1:5" s="170" customFormat="1">
      <c r="A4347" s="161"/>
      <c r="B4347" s="161"/>
      <c r="E4347" s="382"/>
    </row>
    <row r="4348" spans="1:5" s="170" customFormat="1">
      <c r="A4348" s="161"/>
      <c r="B4348" s="161"/>
      <c r="E4348" s="382"/>
    </row>
    <row r="4349" spans="1:5" s="170" customFormat="1">
      <c r="A4349" s="161"/>
      <c r="B4349" s="161"/>
      <c r="E4349" s="382"/>
    </row>
    <row r="4350" spans="1:5" s="170" customFormat="1">
      <c r="A4350" s="161"/>
      <c r="B4350" s="161"/>
      <c r="E4350" s="382"/>
    </row>
    <row r="4351" spans="1:5" s="170" customFormat="1">
      <c r="A4351" s="161"/>
      <c r="B4351" s="161"/>
      <c r="E4351" s="382"/>
    </row>
    <row r="4352" spans="1:5" s="170" customFormat="1">
      <c r="A4352" s="161"/>
      <c r="B4352" s="161"/>
      <c r="E4352" s="382"/>
    </row>
    <row r="4353" spans="1:5" s="170" customFormat="1">
      <c r="A4353" s="161"/>
      <c r="B4353" s="161"/>
      <c r="E4353" s="382"/>
    </row>
    <row r="4354" spans="1:5" s="170" customFormat="1">
      <c r="A4354" s="161"/>
      <c r="B4354" s="161"/>
      <c r="E4354" s="382"/>
    </row>
    <row r="4355" spans="1:5" s="170" customFormat="1">
      <c r="A4355" s="161"/>
      <c r="B4355" s="161"/>
      <c r="E4355" s="382"/>
    </row>
    <row r="4356" spans="1:5" s="170" customFormat="1">
      <c r="A4356" s="161"/>
      <c r="B4356" s="161"/>
      <c r="E4356" s="382"/>
    </row>
    <row r="4357" spans="1:5" s="170" customFormat="1">
      <c r="A4357" s="161"/>
      <c r="B4357" s="161"/>
      <c r="E4357" s="382"/>
    </row>
    <row r="4358" spans="1:5" s="170" customFormat="1">
      <c r="A4358" s="161"/>
      <c r="B4358" s="161"/>
      <c r="E4358" s="382"/>
    </row>
    <row r="4359" spans="1:5" s="170" customFormat="1">
      <c r="A4359" s="161"/>
      <c r="B4359" s="161"/>
      <c r="E4359" s="382"/>
    </row>
    <row r="4360" spans="1:5" s="170" customFormat="1">
      <c r="A4360" s="161"/>
      <c r="B4360" s="161"/>
      <c r="E4360" s="382"/>
    </row>
    <row r="4361" spans="1:5" s="170" customFormat="1">
      <c r="A4361" s="161"/>
      <c r="B4361" s="161"/>
      <c r="E4361" s="382"/>
    </row>
    <row r="4362" spans="1:5" s="170" customFormat="1">
      <c r="A4362" s="161"/>
      <c r="B4362" s="161"/>
      <c r="E4362" s="382"/>
    </row>
    <row r="4363" spans="1:5" s="170" customFormat="1">
      <c r="A4363" s="161"/>
      <c r="B4363" s="161"/>
      <c r="E4363" s="382"/>
    </row>
    <row r="4364" spans="1:5" s="170" customFormat="1">
      <c r="A4364" s="161"/>
      <c r="B4364" s="161"/>
      <c r="E4364" s="382"/>
    </row>
    <row r="4365" spans="1:5" s="170" customFormat="1">
      <c r="A4365" s="161"/>
      <c r="B4365" s="161"/>
      <c r="E4365" s="382"/>
    </row>
    <row r="4366" spans="1:5" s="170" customFormat="1">
      <c r="A4366" s="161"/>
      <c r="B4366" s="161"/>
      <c r="E4366" s="382"/>
    </row>
    <row r="4367" spans="1:5" s="170" customFormat="1">
      <c r="A4367" s="161"/>
      <c r="B4367" s="161"/>
      <c r="E4367" s="382"/>
    </row>
    <row r="4368" spans="1:5" s="170" customFormat="1">
      <c r="A4368" s="161"/>
      <c r="B4368" s="161"/>
      <c r="E4368" s="382"/>
    </row>
    <row r="4369" spans="1:5" s="170" customFormat="1">
      <c r="A4369" s="161"/>
      <c r="B4369" s="161"/>
      <c r="E4369" s="382"/>
    </row>
    <row r="4370" spans="1:5" s="170" customFormat="1">
      <c r="A4370" s="161"/>
      <c r="B4370" s="161"/>
      <c r="E4370" s="382"/>
    </row>
    <row r="4371" spans="1:5" s="170" customFormat="1">
      <c r="A4371" s="161"/>
      <c r="B4371" s="161"/>
      <c r="E4371" s="382"/>
    </row>
    <row r="4372" spans="1:5" s="170" customFormat="1">
      <c r="A4372" s="161"/>
      <c r="B4372" s="161"/>
      <c r="E4372" s="382"/>
    </row>
    <row r="4373" spans="1:5" s="170" customFormat="1">
      <c r="A4373" s="161"/>
      <c r="B4373" s="161"/>
      <c r="E4373" s="382"/>
    </row>
    <row r="4374" spans="1:5" s="170" customFormat="1">
      <c r="A4374" s="161"/>
      <c r="B4374" s="161"/>
      <c r="E4374" s="382"/>
    </row>
    <row r="4375" spans="1:5" s="170" customFormat="1">
      <c r="A4375" s="161"/>
      <c r="B4375" s="161"/>
      <c r="E4375" s="382"/>
    </row>
    <row r="4376" spans="1:5" s="170" customFormat="1">
      <c r="A4376" s="161"/>
      <c r="B4376" s="161"/>
      <c r="E4376" s="382"/>
    </row>
    <row r="4377" spans="1:5" s="170" customFormat="1">
      <c r="A4377" s="161"/>
      <c r="B4377" s="161"/>
      <c r="E4377" s="382"/>
    </row>
    <row r="4378" spans="1:5" s="170" customFormat="1">
      <c r="A4378" s="161"/>
      <c r="B4378" s="161"/>
      <c r="E4378" s="382"/>
    </row>
    <row r="4379" spans="1:5" s="170" customFormat="1">
      <c r="A4379" s="161"/>
      <c r="B4379" s="161"/>
      <c r="E4379" s="382"/>
    </row>
    <row r="4380" spans="1:5" s="170" customFormat="1">
      <c r="A4380" s="161"/>
      <c r="B4380" s="161"/>
      <c r="E4380" s="382"/>
    </row>
    <row r="4381" spans="1:5" s="170" customFormat="1">
      <c r="A4381" s="161"/>
      <c r="B4381" s="161"/>
      <c r="E4381" s="382"/>
    </row>
    <row r="4382" spans="1:5" s="170" customFormat="1">
      <c r="A4382" s="161"/>
      <c r="B4382" s="161"/>
      <c r="E4382" s="382"/>
    </row>
    <row r="4383" spans="1:5" s="170" customFormat="1">
      <c r="A4383" s="161"/>
      <c r="B4383" s="161"/>
      <c r="E4383" s="382"/>
    </row>
    <row r="4384" spans="1:5" s="170" customFormat="1">
      <c r="A4384" s="161"/>
      <c r="B4384" s="161"/>
      <c r="E4384" s="382"/>
    </row>
    <row r="4385" spans="1:5" s="170" customFormat="1">
      <c r="A4385" s="161"/>
      <c r="B4385" s="161"/>
      <c r="E4385" s="382"/>
    </row>
    <row r="4386" spans="1:5" s="170" customFormat="1">
      <c r="A4386" s="161"/>
      <c r="B4386" s="161"/>
      <c r="E4386" s="382"/>
    </row>
    <row r="4387" spans="1:5" s="170" customFormat="1">
      <c r="A4387" s="161"/>
      <c r="B4387" s="161"/>
      <c r="E4387" s="382"/>
    </row>
    <row r="4388" spans="1:5" s="170" customFormat="1">
      <c r="A4388" s="161"/>
      <c r="B4388" s="161"/>
      <c r="E4388" s="382"/>
    </row>
    <row r="4389" spans="1:5" s="170" customFormat="1">
      <c r="A4389" s="161"/>
      <c r="B4389" s="161"/>
      <c r="E4389" s="382"/>
    </row>
    <row r="4390" spans="1:5" s="170" customFormat="1">
      <c r="A4390" s="161"/>
      <c r="B4390" s="161"/>
      <c r="E4390" s="382"/>
    </row>
    <row r="4391" spans="1:5" s="170" customFormat="1">
      <c r="A4391" s="161"/>
      <c r="B4391" s="161"/>
      <c r="E4391" s="382"/>
    </row>
    <row r="4392" spans="1:5" s="170" customFormat="1">
      <c r="A4392" s="161"/>
      <c r="B4392" s="161"/>
      <c r="E4392" s="382"/>
    </row>
    <row r="4393" spans="1:5" s="170" customFormat="1">
      <c r="A4393" s="161"/>
      <c r="B4393" s="161"/>
      <c r="E4393" s="382"/>
    </row>
    <row r="4394" spans="1:5" s="170" customFormat="1">
      <c r="A4394" s="161"/>
      <c r="B4394" s="161"/>
      <c r="E4394" s="382"/>
    </row>
    <row r="4395" spans="1:5" s="170" customFormat="1">
      <c r="A4395" s="161"/>
      <c r="B4395" s="161"/>
      <c r="E4395" s="382"/>
    </row>
    <row r="4396" spans="1:5" s="170" customFormat="1">
      <c r="A4396" s="161"/>
      <c r="B4396" s="161"/>
      <c r="E4396" s="382"/>
    </row>
    <row r="4397" spans="1:5" s="170" customFormat="1">
      <c r="A4397" s="161"/>
      <c r="B4397" s="161"/>
      <c r="E4397" s="382"/>
    </row>
    <row r="4398" spans="1:5" s="170" customFormat="1">
      <c r="A4398" s="161"/>
      <c r="B4398" s="161"/>
      <c r="E4398" s="382"/>
    </row>
    <row r="4399" spans="1:5" s="170" customFormat="1">
      <c r="A4399" s="161"/>
      <c r="B4399" s="161"/>
      <c r="E4399" s="382"/>
    </row>
    <row r="4400" spans="1:5" s="170" customFormat="1">
      <c r="A4400" s="161"/>
      <c r="B4400" s="161"/>
      <c r="E4400" s="382"/>
    </row>
    <row r="4401" spans="1:5" s="170" customFormat="1">
      <c r="A4401" s="161"/>
      <c r="B4401" s="161"/>
      <c r="E4401" s="382"/>
    </row>
    <row r="4402" spans="1:5" s="170" customFormat="1">
      <c r="A4402" s="161"/>
      <c r="B4402" s="161"/>
      <c r="E4402" s="382"/>
    </row>
    <row r="4403" spans="1:5" s="170" customFormat="1">
      <c r="A4403" s="161"/>
      <c r="B4403" s="161"/>
      <c r="E4403" s="382"/>
    </row>
    <row r="4404" spans="1:5" s="170" customFormat="1">
      <c r="A4404" s="161"/>
      <c r="B4404" s="161"/>
      <c r="E4404" s="382"/>
    </row>
    <row r="4405" spans="1:5" s="170" customFormat="1">
      <c r="A4405" s="161"/>
      <c r="B4405" s="161"/>
      <c r="E4405" s="382"/>
    </row>
    <row r="4406" spans="1:5" s="170" customFormat="1">
      <c r="A4406" s="161"/>
      <c r="B4406" s="161"/>
      <c r="E4406" s="382"/>
    </row>
    <row r="4407" spans="1:5" s="170" customFormat="1">
      <c r="A4407" s="161"/>
      <c r="B4407" s="161"/>
      <c r="E4407" s="382"/>
    </row>
    <row r="4408" spans="1:5" s="170" customFormat="1">
      <c r="A4408" s="161"/>
      <c r="B4408" s="161"/>
      <c r="E4408" s="382"/>
    </row>
    <row r="4409" spans="1:5" s="170" customFormat="1">
      <c r="A4409" s="161"/>
      <c r="B4409" s="161"/>
      <c r="E4409" s="382"/>
    </row>
    <row r="4410" spans="1:5" s="170" customFormat="1">
      <c r="A4410" s="161"/>
      <c r="B4410" s="161"/>
      <c r="E4410" s="382"/>
    </row>
    <row r="4411" spans="1:5" s="170" customFormat="1">
      <c r="A4411" s="161"/>
      <c r="B4411" s="161"/>
      <c r="E4411" s="382"/>
    </row>
    <row r="4412" spans="1:5" s="170" customFormat="1">
      <c r="A4412" s="161"/>
      <c r="B4412" s="161"/>
      <c r="E4412" s="382"/>
    </row>
    <row r="4413" spans="1:5" s="170" customFormat="1">
      <c r="A4413" s="161"/>
      <c r="B4413" s="161"/>
      <c r="E4413" s="382"/>
    </row>
    <row r="4414" spans="1:5" s="170" customFormat="1">
      <c r="A4414" s="161"/>
      <c r="B4414" s="161"/>
      <c r="E4414" s="382"/>
    </row>
    <row r="4415" spans="1:5" s="170" customFormat="1">
      <c r="A4415" s="161"/>
      <c r="B4415" s="161"/>
      <c r="E4415" s="382"/>
    </row>
    <row r="4416" spans="1:5" s="170" customFormat="1">
      <c r="A4416" s="161"/>
      <c r="B4416" s="161"/>
      <c r="E4416" s="382"/>
    </row>
    <row r="4417" spans="1:5" s="170" customFormat="1">
      <c r="A4417" s="161"/>
      <c r="B4417" s="161"/>
      <c r="E4417" s="382"/>
    </row>
    <row r="4418" spans="1:5" s="170" customFormat="1">
      <c r="A4418" s="161"/>
      <c r="B4418" s="161"/>
      <c r="E4418" s="382"/>
    </row>
    <row r="4419" spans="1:5" s="170" customFormat="1">
      <c r="A4419" s="161"/>
      <c r="B4419" s="161"/>
      <c r="E4419" s="382"/>
    </row>
    <row r="4420" spans="1:5" s="170" customFormat="1">
      <c r="A4420" s="161"/>
      <c r="B4420" s="161"/>
      <c r="E4420" s="382"/>
    </row>
    <row r="4421" spans="1:5" s="170" customFormat="1">
      <c r="A4421" s="161"/>
      <c r="B4421" s="161"/>
      <c r="E4421" s="382"/>
    </row>
    <row r="4422" spans="1:5" s="170" customFormat="1">
      <c r="A4422" s="161"/>
      <c r="B4422" s="161"/>
      <c r="E4422" s="382"/>
    </row>
    <row r="4423" spans="1:5" s="170" customFormat="1">
      <c r="A4423" s="161"/>
      <c r="B4423" s="161"/>
      <c r="E4423" s="382"/>
    </row>
    <row r="4424" spans="1:5" s="170" customFormat="1">
      <c r="A4424" s="161"/>
      <c r="B4424" s="161"/>
      <c r="E4424" s="382"/>
    </row>
    <row r="4425" spans="1:5" s="170" customFormat="1">
      <c r="A4425" s="161"/>
      <c r="B4425" s="161"/>
      <c r="E4425" s="382"/>
    </row>
    <row r="4426" spans="1:5" s="170" customFormat="1">
      <c r="A4426" s="161"/>
      <c r="B4426" s="161"/>
      <c r="E4426" s="382"/>
    </row>
    <row r="4427" spans="1:5" s="170" customFormat="1">
      <c r="A4427" s="161"/>
      <c r="B4427" s="161"/>
      <c r="E4427" s="382"/>
    </row>
    <row r="4428" spans="1:5" s="170" customFormat="1">
      <c r="A4428" s="161"/>
      <c r="B4428" s="161"/>
      <c r="E4428" s="382"/>
    </row>
    <row r="4429" spans="1:5" s="170" customFormat="1">
      <c r="A4429" s="161"/>
      <c r="B4429" s="161"/>
      <c r="E4429" s="382"/>
    </row>
    <row r="4430" spans="1:5" s="170" customFormat="1">
      <c r="A4430" s="161"/>
      <c r="B4430" s="161"/>
      <c r="E4430" s="382"/>
    </row>
    <row r="4431" spans="1:5" s="170" customFormat="1">
      <c r="A4431" s="161"/>
      <c r="B4431" s="161"/>
      <c r="E4431" s="382"/>
    </row>
    <row r="4432" spans="1:5" s="170" customFormat="1">
      <c r="A4432" s="161"/>
      <c r="B4432" s="161"/>
      <c r="E4432" s="382"/>
    </row>
    <row r="4433" spans="1:5" s="170" customFormat="1">
      <c r="A4433" s="161"/>
      <c r="B4433" s="161"/>
      <c r="E4433" s="382"/>
    </row>
    <row r="4434" spans="1:5" s="170" customFormat="1">
      <c r="A4434" s="161"/>
      <c r="B4434" s="161"/>
      <c r="E4434" s="382"/>
    </row>
    <row r="4435" spans="1:5" s="170" customFormat="1">
      <c r="A4435" s="161"/>
      <c r="B4435" s="161"/>
      <c r="E4435" s="382"/>
    </row>
    <row r="4436" spans="1:5" s="170" customFormat="1">
      <c r="A4436" s="161"/>
      <c r="B4436" s="161"/>
      <c r="E4436" s="382"/>
    </row>
    <row r="4437" spans="1:5" s="170" customFormat="1">
      <c r="A4437" s="161"/>
      <c r="B4437" s="161"/>
      <c r="E4437" s="382"/>
    </row>
    <row r="4438" spans="1:5" s="170" customFormat="1">
      <c r="A4438" s="161"/>
      <c r="B4438" s="161"/>
      <c r="E4438" s="382"/>
    </row>
    <row r="4439" spans="1:5" s="170" customFormat="1">
      <c r="A4439" s="161"/>
      <c r="B4439" s="161"/>
      <c r="E4439" s="382"/>
    </row>
    <row r="4440" spans="1:5" s="170" customFormat="1">
      <c r="A4440" s="161"/>
      <c r="B4440" s="161"/>
      <c r="E4440" s="382"/>
    </row>
    <row r="4441" spans="1:5" s="170" customFormat="1">
      <c r="A4441" s="161"/>
      <c r="B4441" s="161"/>
      <c r="E4441" s="382"/>
    </row>
    <row r="4442" spans="1:5" s="170" customFormat="1">
      <c r="A4442" s="161"/>
      <c r="B4442" s="161"/>
      <c r="E4442" s="382"/>
    </row>
    <row r="4443" spans="1:5" s="170" customFormat="1">
      <c r="A4443" s="161"/>
      <c r="B4443" s="161"/>
      <c r="E4443" s="382"/>
    </row>
    <row r="4444" spans="1:5" s="170" customFormat="1">
      <c r="A4444" s="161"/>
      <c r="B4444" s="161"/>
      <c r="E4444" s="382"/>
    </row>
    <row r="4445" spans="1:5" s="170" customFormat="1">
      <c r="A4445" s="161"/>
      <c r="B4445" s="161"/>
      <c r="E4445" s="382"/>
    </row>
    <row r="4446" spans="1:5" s="170" customFormat="1">
      <c r="A4446" s="161"/>
      <c r="B4446" s="161"/>
      <c r="E4446" s="382"/>
    </row>
    <row r="4447" spans="1:5" s="170" customFormat="1">
      <c r="A4447" s="161"/>
      <c r="B4447" s="161"/>
      <c r="E4447" s="382"/>
    </row>
    <row r="4448" spans="1:5" s="170" customFormat="1">
      <c r="A4448" s="161"/>
      <c r="B4448" s="161"/>
      <c r="E4448" s="382"/>
    </row>
    <row r="4449" spans="1:5" s="170" customFormat="1">
      <c r="A4449" s="161"/>
      <c r="B4449" s="161"/>
      <c r="E4449" s="382"/>
    </row>
    <row r="4450" spans="1:5" s="170" customFormat="1">
      <c r="A4450" s="161"/>
      <c r="B4450" s="161"/>
      <c r="E4450" s="382"/>
    </row>
    <row r="4451" spans="1:5" s="170" customFormat="1">
      <c r="A4451" s="161"/>
      <c r="B4451" s="161"/>
      <c r="E4451" s="382"/>
    </row>
    <row r="4452" spans="1:5" s="170" customFormat="1">
      <c r="A4452" s="161"/>
      <c r="B4452" s="161"/>
      <c r="E4452" s="382"/>
    </row>
    <row r="4453" spans="1:5" s="170" customFormat="1">
      <c r="A4453" s="161"/>
      <c r="B4453" s="161"/>
      <c r="E4453" s="382"/>
    </row>
    <row r="4454" spans="1:5" s="170" customFormat="1">
      <c r="A4454" s="161"/>
      <c r="B4454" s="161"/>
      <c r="E4454" s="382"/>
    </row>
    <row r="4455" spans="1:5" s="170" customFormat="1">
      <c r="A4455" s="161"/>
      <c r="B4455" s="161"/>
      <c r="E4455" s="382"/>
    </row>
    <row r="4456" spans="1:5" s="170" customFormat="1">
      <c r="A4456" s="161"/>
      <c r="B4456" s="161"/>
      <c r="E4456" s="382"/>
    </row>
    <row r="4457" spans="1:5" s="170" customFormat="1">
      <c r="A4457" s="161"/>
      <c r="B4457" s="161"/>
      <c r="E4457" s="382"/>
    </row>
    <row r="4458" spans="1:5" s="170" customFormat="1">
      <c r="A4458" s="161"/>
      <c r="B4458" s="161"/>
      <c r="E4458" s="382"/>
    </row>
    <row r="4459" spans="1:5" s="170" customFormat="1">
      <c r="A4459" s="161"/>
      <c r="B4459" s="161"/>
      <c r="E4459" s="382"/>
    </row>
    <row r="4460" spans="1:5" s="170" customFormat="1">
      <c r="A4460" s="161"/>
      <c r="B4460" s="161"/>
      <c r="E4460" s="382"/>
    </row>
    <row r="4461" spans="1:5" s="170" customFormat="1">
      <c r="A4461" s="161"/>
      <c r="B4461" s="161"/>
      <c r="E4461" s="382"/>
    </row>
    <row r="4462" spans="1:5" s="170" customFormat="1">
      <c r="A4462" s="161"/>
      <c r="B4462" s="161"/>
      <c r="E4462" s="382"/>
    </row>
    <row r="4463" spans="1:5" s="170" customFormat="1">
      <c r="A4463" s="161"/>
      <c r="B4463" s="161"/>
      <c r="E4463" s="382"/>
    </row>
    <row r="4464" spans="1:5" s="170" customFormat="1">
      <c r="A4464" s="161"/>
      <c r="B4464" s="161"/>
      <c r="E4464" s="382"/>
    </row>
    <row r="4465" spans="1:5" s="170" customFormat="1">
      <c r="A4465" s="161"/>
      <c r="B4465" s="161"/>
      <c r="E4465" s="382"/>
    </row>
    <row r="4466" spans="1:5" s="170" customFormat="1">
      <c r="A4466" s="161"/>
      <c r="B4466" s="161"/>
      <c r="E4466" s="382"/>
    </row>
    <row r="4467" spans="1:5" s="170" customFormat="1">
      <c r="A4467" s="161"/>
      <c r="B4467" s="161"/>
      <c r="E4467" s="382"/>
    </row>
    <row r="4468" spans="1:5" s="170" customFormat="1">
      <c r="A4468" s="161"/>
      <c r="B4468" s="161"/>
      <c r="E4468" s="382"/>
    </row>
    <row r="4469" spans="1:5" s="170" customFormat="1">
      <c r="A4469" s="161"/>
      <c r="B4469" s="161"/>
      <c r="E4469" s="382"/>
    </row>
    <row r="4470" spans="1:5" s="170" customFormat="1">
      <c r="A4470" s="161"/>
      <c r="B4470" s="161"/>
      <c r="E4470" s="382"/>
    </row>
    <row r="4471" spans="1:5" s="170" customFormat="1">
      <c r="A4471" s="161"/>
      <c r="B4471" s="161"/>
      <c r="E4471" s="382"/>
    </row>
    <row r="4472" spans="1:5" s="170" customFormat="1">
      <c r="A4472" s="161"/>
      <c r="B4472" s="161"/>
      <c r="E4472" s="382"/>
    </row>
    <row r="4473" spans="1:5" s="170" customFormat="1">
      <c r="A4473" s="161"/>
      <c r="B4473" s="161"/>
      <c r="E4473" s="382"/>
    </row>
    <row r="4474" spans="1:5" s="170" customFormat="1">
      <c r="A4474" s="161"/>
      <c r="B4474" s="161"/>
      <c r="E4474" s="382"/>
    </row>
    <row r="4475" spans="1:5" s="170" customFormat="1">
      <c r="A4475" s="161"/>
      <c r="B4475" s="161"/>
      <c r="E4475" s="382"/>
    </row>
    <row r="4476" spans="1:5" s="170" customFormat="1">
      <c r="A4476" s="161"/>
      <c r="B4476" s="161"/>
      <c r="E4476" s="382"/>
    </row>
    <row r="4477" spans="1:5" s="170" customFormat="1">
      <c r="A4477" s="161"/>
      <c r="B4477" s="161"/>
      <c r="E4477" s="382"/>
    </row>
    <row r="4478" spans="1:5" s="170" customFormat="1">
      <c r="A4478" s="161"/>
      <c r="B4478" s="161"/>
      <c r="E4478" s="382"/>
    </row>
    <row r="4479" spans="1:5" s="170" customFormat="1">
      <c r="A4479" s="161"/>
      <c r="B4479" s="161"/>
      <c r="E4479" s="382"/>
    </row>
    <row r="4480" spans="1:5" s="170" customFormat="1">
      <c r="A4480" s="161"/>
      <c r="B4480" s="161"/>
      <c r="E4480" s="382"/>
    </row>
    <row r="4481" spans="1:5" s="170" customFormat="1">
      <c r="A4481" s="161"/>
      <c r="B4481" s="161"/>
      <c r="E4481" s="382"/>
    </row>
    <row r="4482" spans="1:5" s="170" customFormat="1">
      <c r="A4482" s="161"/>
      <c r="B4482" s="161"/>
      <c r="E4482" s="382"/>
    </row>
    <row r="4483" spans="1:5" s="170" customFormat="1">
      <c r="A4483" s="161"/>
      <c r="B4483" s="161"/>
      <c r="E4483" s="382"/>
    </row>
    <row r="4484" spans="1:5" s="170" customFormat="1">
      <c r="A4484" s="161"/>
      <c r="B4484" s="161"/>
      <c r="E4484" s="382"/>
    </row>
    <row r="4485" spans="1:5" s="170" customFormat="1">
      <c r="A4485" s="161"/>
      <c r="B4485" s="161"/>
      <c r="E4485" s="382"/>
    </row>
    <row r="4486" spans="1:5" s="170" customFormat="1">
      <c r="A4486" s="161"/>
      <c r="B4486" s="161"/>
      <c r="E4486" s="382"/>
    </row>
    <row r="4487" spans="1:5" s="170" customFormat="1">
      <c r="A4487" s="161"/>
      <c r="B4487" s="161"/>
      <c r="E4487" s="382"/>
    </row>
    <row r="4488" spans="1:5" s="170" customFormat="1">
      <c r="A4488" s="161"/>
      <c r="B4488" s="161"/>
      <c r="E4488" s="382"/>
    </row>
    <row r="4489" spans="1:5" s="170" customFormat="1">
      <c r="A4489" s="161"/>
      <c r="B4489" s="161"/>
      <c r="E4489" s="382"/>
    </row>
    <row r="4490" spans="1:5" s="170" customFormat="1">
      <c r="A4490" s="161"/>
      <c r="B4490" s="161"/>
      <c r="E4490" s="382"/>
    </row>
    <row r="4491" spans="1:5" s="170" customFormat="1">
      <c r="A4491" s="161"/>
      <c r="B4491" s="161"/>
      <c r="E4491" s="382"/>
    </row>
    <row r="4492" spans="1:5" s="170" customFormat="1">
      <c r="A4492" s="161"/>
      <c r="B4492" s="161"/>
      <c r="E4492" s="382"/>
    </row>
    <row r="4493" spans="1:5" s="170" customFormat="1">
      <c r="A4493" s="161"/>
      <c r="B4493" s="161"/>
      <c r="E4493" s="382"/>
    </row>
    <row r="4494" spans="1:5" s="170" customFormat="1">
      <c r="A4494" s="161"/>
      <c r="B4494" s="161"/>
      <c r="E4494" s="382"/>
    </row>
    <row r="4495" spans="1:5" s="170" customFormat="1">
      <c r="A4495" s="161"/>
      <c r="B4495" s="161"/>
      <c r="E4495" s="382"/>
    </row>
    <row r="4496" spans="1:5" s="170" customFormat="1">
      <c r="A4496" s="161"/>
      <c r="B4496" s="161"/>
      <c r="E4496" s="382"/>
    </row>
    <row r="4497" spans="1:5" s="170" customFormat="1">
      <c r="A4497" s="161"/>
      <c r="B4497" s="161"/>
      <c r="E4497" s="382"/>
    </row>
    <row r="4498" spans="1:5" s="170" customFormat="1">
      <c r="A4498" s="161"/>
      <c r="B4498" s="161"/>
      <c r="E4498" s="382"/>
    </row>
    <row r="4499" spans="1:5" s="170" customFormat="1">
      <c r="A4499" s="161"/>
      <c r="B4499" s="161"/>
      <c r="E4499" s="382"/>
    </row>
    <row r="4500" spans="1:5" s="170" customFormat="1">
      <c r="A4500" s="161"/>
      <c r="B4500" s="161"/>
      <c r="E4500" s="382"/>
    </row>
    <row r="4501" spans="1:5" s="170" customFormat="1">
      <c r="A4501" s="161"/>
      <c r="B4501" s="161"/>
      <c r="E4501" s="382"/>
    </row>
    <row r="4502" spans="1:5" s="170" customFormat="1">
      <c r="A4502" s="161"/>
      <c r="B4502" s="161"/>
      <c r="E4502" s="382"/>
    </row>
    <row r="4503" spans="1:5" s="170" customFormat="1">
      <c r="A4503" s="161"/>
      <c r="B4503" s="161"/>
      <c r="E4503" s="382"/>
    </row>
    <row r="4504" spans="1:5" s="170" customFormat="1">
      <c r="A4504" s="161"/>
      <c r="B4504" s="161"/>
      <c r="E4504" s="382"/>
    </row>
    <row r="4505" spans="1:5" s="170" customFormat="1">
      <c r="A4505" s="161"/>
      <c r="B4505" s="161"/>
      <c r="E4505" s="382"/>
    </row>
    <row r="4506" spans="1:5" s="170" customFormat="1">
      <c r="A4506" s="161"/>
      <c r="B4506" s="161"/>
      <c r="E4506" s="382"/>
    </row>
    <row r="4507" spans="1:5" s="170" customFormat="1">
      <c r="A4507" s="161"/>
      <c r="B4507" s="161"/>
      <c r="E4507" s="382"/>
    </row>
    <row r="4508" spans="1:5" s="170" customFormat="1">
      <c r="A4508" s="161"/>
      <c r="B4508" s="161"/>
      <c r="E4508" s="382"/>
    </row>
    <row r="4509" spans="1:5" s="170" customFormat="1">
      <c r="A4509" s="161"/>
      <c r="B4509" s="161"/>
      <c r="E4509" s="382"/>
    </row>
    <row r="4510" spans="1:5" s="170" customFormat="1">
      <c r="A4510" s="161"/>
      <c r="B4510" s="161"/>
      <c r="E4510" s="382"/>
    </row>
    <row r="4511" spans="1:5" s="170" customFormat="1">
      <c r="A4511" s="161"/>
      <c r="B4511" s="161"/>
      <c r="E4511" s="382"/>
    </row>
    <row r="4512" spans="1:5" s="170" customFormat="1">
      <c r="A4512" s="161"/>
      <c r="B4512" s="161"/>
      <c r="E4512" s="382"/>
    </row>
    <row r="4513" spans="1:5" s="170" customFormat="1">
      <c r="A4513" s="161"/>
      <c r="B4513" s="161"/>
      <c r="E4513" s="382"/>
    </row>
    <row r="4514" spans="1:5" s="170" customFormat="1">
      <c r="A4514" s="161"/>
      <c r="B4514" s="161"/>
      <c r="E4514" s="382"/>
    </row>
    <row r="4515" spans="1:5" s="170" customFormat="1">
      <c r="A4515" s="161"/>
      <c r="B4515" s="161"/>
      <c r="E4515" s="382"/>
    </row>
    <row r="4516" spans="1:5" s="170" customFormat="1">
      <c r="A4516" s="161"/>
      <c r="B4516" s="161"/>
      <c r="E4516" s="382"/>
    </row>
    <row r="4517" spans="1:5" s="170" customFormat="1">
      <c r="A4517" s="161"/>
      <c r="B4517" s="161"/>
      <c r="E4517" s="382"/>
    </row>
    <row r="4518" spans="1:5" s="170" customFormat="1">
      <c r="A4518" s="161"/>
      <c r="B4518" s="161"/>
      <c r="E4518" s="382"/>
    </row>
    <row r="4519" spans="1:5" s="170" customFormat="1">
      <c r="A4519" s="161"/>
      <c r="B4519" s="161"/>
      <c r="E4519" s="382"/>
    </row>
    <row r="4520" spans="1:5" s="170" customFormat="1">
      <c r="A4520" s="161"/>
      <c r="B4520" s="161"/>
      <c r="E4520" s="382"/>
    </row>
    <row r="4521" spans="1:5" s="170" customFormat="1">
      <c r="A4521" s="161"/>
      <c r="B4521" s="161"/>
      <c r="E4521" s="382"/>
    </row>
    <row r="4522" spans="1:5" s="170" customFormat="1">
      <c r="A4522" s="161"/>
      <c r="B4522" s="161"/>
      <c r="E4522" s="382"/>
    </row>
    <row r="4523" spans="1:5" s="170" customFormat="1">
      <c r="A4523" s="161"/>
      <c r="B4523" s="161"/>
      <c r="E4523" s="382"/>
    </row>
    <row r="4524" spans="1:5" s="170" customFormat="1">
      <c r="A4524" s="161"/>
      <c r="B4524" s="161"/>
      <c r="E4524" s="382"/>
    </row>
    <row r="4525" spans="1:5" s="170" customFormat="1">
      <c r="A4525" s="161"/>
      <c r="B4525" s="161"/>
      <c r="E4525" s="382"/>
    </row>
    <row r="4526" spans="1:5" s="170" customFormat="1">
      <c r="A4526" s="161"/>
      <c r="B4526" s="161"/>
      <c r="E4526" s="382"/>
    </row>
    <row r="4527" spans="1:5" s="170" customFormat="1">
      <c r="A4527" s="161"/>
      <c r="B4527" s="161"/>
      <c r="E4527" s="382"/>
    </row>
    <row r="4528" spans="1:5" s="170" customFormat="1">
      <c r="A4528" s="161"/>
      <c r="B4528" s="161"/>
      <c r="E4528" s="382"/>
    </row>
    <row r="4529" spans="1:5" s="170" customFormat="1">
      <c r="A4529" s="161"/>
      <c r="B4529" s="161"/>
      <c r="E4529" s="382"/>
    </row>
    <row r="4530" spans="1:5" s="170" customFormat="1">
      <c r="A4530" s="161"/>
      <c r="B4530" s="161"/>
      <c r="E4530" s="382"/>
    </row>
    <row r="4531" spans="1:5" s="170" customFormat="1">
      <c r="A4531" s="161"/>
      <c r="B4531" s="161"/>
      <c r="E4531" s="382"/>
    </row>
    <row r="4532" spans="1:5" s="170" customFormat="1">
      <c r="A4532" s="161"/>
      <c r="B4532" s="161"/>
      <c r="E4532" s="382"/>
    </row>
    <row r="4533" spans="1:5" s="170" customFormat="1">
      <c r="A4533" s="161"/>
      <c r="B4533" s="161"/>
      <c r="E4533" s="382"/>
    </row>
    <row r="4534" spans="1:5" s="170" customFormat="1">
      <c r="A4534" s="161"/>
      <c r="B4534" s="161"/>
      <c r="E4534" s="382"/>
    </row>
    <row r="4535" spans="1:5" s="170" customFormat="1">
      <c r="A4535" s="161"/>
      <c r="B4535" s="161"/>
      <c r="E4535" s="382"/>
    </row>
    <row r="4536" spans="1:5" s="170" customFormat="1">
      <c r="A4536" s="161"/>
      <c r="B4536" s="161"/>
      <c r="E4536" s="382"/>
    </row>
    <row r="4537" spans="1:5" s="170" customFormat="1">
      <c r="A4537" s="161"/>
      <c r="B4537" s="161"/>
      <c r="E4537" s="382"/>
    </row>
    <row r="4538" spans="1:5" s="170" customFormat="1">
      <c r="A4538" s="161"/>
      <c r="B4538" s="161"/>
      <c r="E4538" s="382"/>
    </row>
    <row r="4539" spans="1:5" s="170" customFormat="1">
      <c r="A4539" s="161"/>
      <c r="B4539" s="161"/>
      <c r="E4539" s="382"/>
    </row>
    <row r="4540" spans="1:5" s="170" customFormat="1">
      <c r="A4540" s="161"/>
      <c r="B4540" s="161"/>
      <c r="E4540" s="382"/>
    </row>
    <row r="4541" spans="1:5" s="170" customFormat="1">
      <c r="A4541" s="161"/>
      <c r="B4541" s="161"/>
      <c r="E4541" s="382"/>
    </row>
    <row r="4542" spans="1:5" s="170" customFormat="1">
      <c r="A4542" s="161"/>
      <c r="B4542" s="161"/>
      <c r="E4542" s="382"/>
    </row>
    <row r="4543" spans="1:5" s="170" customFormat="1">
      <c r="A4543" s="161"/>
      <c r="B4543" s="161"/>
      <c r="E4543" s="382"/>
    </row>
    <row r="4544" spans="1:5" s="170" customFormat="1">
      <c r="A4544" s="161"/>
      <c r="B4544" s="161"/>
      <c r="E4544" s="382"/>
    </row>
    <row r="4545" spans="1:5" s="170" customFormat="1">
      <c r="A4545" s="161"/>
      <c r="B4545" s="161"/>
      <c r="E4545" s="382"/>
    </row>
    <row r="4546" spans="1:5" s="170" customFormat="1">
      <c r="A4546" s="161"/>
      <c r="B4546" s="161"/>
      <c r="E4546" s="382"/>
    </row>
    <row r="4547" spans="1:5" s="170" customFormat="1">
      <c r="A4547" s="161"/>
      <c r="B4547" s="161"/>
      <c r="E4547" s="382"/>
    </row>
    <row r="4548" spans="1:5" s="170" customFormat="1">
      <c r="A4548" s="161"/>
      <c r="B4548" s="161"/>
      <c r="E4548" s="382"/>
    </row>
    <row r="4549" spans="1:5" s="170" customFormat="1">
      <c r="A4549" s="161"/>
      <c r="B4549" s="161"/>
      <c r="E4549" s="382"/>
    </row>
    <row r="4550" spans="1:5" s="170" customFormat="1">
      <c r="A4550" s="161"/>
      <c r="B4550" s="161"/>
      <c r="E4550" s="382"/>
    </row>
    <row r="4551" spans="1:5" s="170" customFormat="1">
      <c r="A4551" s="161"/>
      <c r="B4551" s="161"/>
      <c r="E4551" s="382"/>
    </row>
    <row r="4552" spans="1:5" s="170" customFormat="1">
      <c r="A4552" s="161"/>
      <c r="B4552" s="161"/>
      <c r="E4552" s="382"/>
    </row>
    <row r="4553" spans="1:5" s="170" customFormat="1">
      <c r="A4553" s="161"/>
      <c r="B4553" s="161"/>
      <c r="E4553" s="382"/>
    </row>
    <row r="4554" spans="1:5" s="170" customFormat="1">
      <c r="A4554" s="161"/>
      <c r="B4554" s="161"/>
      <c r="E4554" s="382"/>
    </row>
    <row r="4555" spans="1:5" s="170" customFormat="1">
      <c r="A4555" s="161"/>
      <c r="B4555" s="161"/>
      <c r="E4555" s="382"/>
    </row>
    <row r="4556" spans="1:5" s="170" customFormat="1">
      <c r="A4556" s="161"/>
      <c r="B4556" s="161"/>
      <c r="E4556" s="382"/>
    </row>
    <row r="4557" spans="1:5" s="170" customFormat="1">
      <c r="A4557" s="161"/>
      <c r="B4557" s="161"/>
      <c r="E4557" s="382"/>
    </row>
    <row r="4558" spans="1:5" s="170" customFormat="1">
      <c r="A4558" s="161"/>
      <c r="B4558" s="161"/>
      <c r="E4558" s="382"/>
    </row>
    <row r="4559" spans="1:5" s="170" customFormat="1">
      <c r="A4559" s="161"/>
      <c r="B4559" s="161"/>
      <c r="E4559" s="382"/>
    </row>
    <row r="4560" spans="1:5" s="170" customFormat="1">
      <c r="A4560" s="161"/>
      <c r="B4560" s="161"/>
      <c r="E4560" s="382"/>
    </row>
    <row r="4561" spans="1:5" s="170" customFormat="1">
      <c r="A4561" s="161"/>
      <c r="B4561" s="161"/>
      <c r="E4561" s="382"/>
    </row>
    <row r="4562" spans="1:5" s="170" customFormat="1">
      <c r="A4562" s="161"/>
      <c r="B4562" s="161"/>
      <c r="E4562" s="382"/>
    </row>
    <row r="4563" spans="1:5" s="170" customFormat="1">
      <c r="A4563" s="161"/>
      <c r="B4563" s="161"/>
      <c r="E4563" s="382"/>
    </row>
    <row r="4564" spans="1:5" s="170" customFormat="1">
      <c r="A4564" s="161"/>
      <c r="B4564" s="161"/>
      <c r="E4564" s="382"/>
    </row>
    <row r="4565" spans="1:5" s="170" customFormat="1">
      <c r="A4565" s="161"/>
      <c r="B4565" s="161"/>
      <c r="E4565" s="382"/>
    </row>
    <row r="4566" spans="1:5" s="170" customFormat="1">
      <c r="A4566" s="161"/>
      <c r="B4566" s="161"/>
      <c r="E4566" s="382"/>
    </row>
    <row r="4567" spans="1:5" s="170" customFormat="1">
      <c r="A4567" s="161"/>
      <c r="B4567" s="161"/>
      <c r="E4567" s="382"/>
    </row>
    <row r="4568" spans="1:5" s="170" customFormat="1">
      <c r="A4568" s="161"/>
      <c r="B4568" s="161"/>
      <c r="E4568" s="382"/>
    </row>
    <row r="4569" spans="1:5" s="170" customFormat="1">
      <c r="A4569" s="161"/>
      <c r="B4569" s="161"/>
      <c r="E4569" s="382"/>
    </row>
    <row r="4570" spans="1:5" s="170" customFormat="1">
      <c r="A4570" s="161"/>
      <c r="B4570" s="161"/>
      <c r="E4570" s="382"/>
    </row>
    <row r="4571" spans="1:5" s="170" customFormat="1">
      <c r="A4571" s="161"/>
      <c r="B4571" s="161"/>
      <c r="E4571" s="382"/>
    </row>
    <row r="4572" spans="1:5" s="170" customFormat="1">
      <c r="A4572" s="161"/>
      <c r="B4572" s="161"/>
      <c r="E4572" s="382"/>
    </row>
    <row r="4573" spans="1:5" s="170" customFormat="1">
      <c r="A4573" s="161"/>
      <c r="B4573" s="161"/>
      <c r="E4573" s="382"/>
    </row>
    <row r="4574" spans="1:5" s="170" customFormat="1">
      <c r="A4574" s="161"/>
      <c r="B4574" s="161"/>
      <c r="E4574" s="382"/>
    </row>
    <row r="4575" spans="1:5" s="170" customFormat="1">
      <c r="A4575" s="161"/>
      <c r="B4575" s="161"/>
      <c r="E4575" s="382"/>
    </row>
    <row r="4576" spans="1:5" s="170" customFormat="1">
      <c r="A4576" s="161"/>
      <c r="B4576" s="161"/>
      <c r="E4576" s="382"/>
    </row>
    <row r="4577" spans="1:5" s="170" customFormat="1">
      <c r="A4577" s="161"/>
      <c r="B4577" s="161"/>
      <c r="E4577" s="382"/>
    </row>
    <row r="4578" spans="1:5" s="170" customFormat="1">
      <c r="A4578" s="161"/>
      <c r="B4578" s="161"/>
      <c r="E4578" s="382"/>
    </row>
    <row r="4579" spans="1:5" s="170" customFormat="1">
      <c r="A4579" s="161"/>
      <c r="B4579" s="161"/>
      <c r="E4579" s="382"/>
    </row>
    <row r="4580" spans="1:5" s="170" customFormat="1">
      <c r="A4580" s="161"/>
      <c r="B4580" s="161"/>
      <c r="E4580" s="382"/>
    </row>
    <row r="4581" spans="1:5" s="170" customFormat="1">
      <c r="A4581" s="161"/>
      <c r="B4581" s="161"/>
      <c r="E4581" s="382"/>
    </row>
    <row r="4582" spans="1:5" s="170" customFormat="1">
      <c r="A4582" s="161"/>
      <c r="B4582" s="161"/>
      <c r="E4582" s="382"/>
    </row>
    <row r="4583" spans="1:5" s="170" customFormat="1">
      <c r="A4583" s="161"/>
      <c r="B4583" s="161"/>
      <c r="E4583" s="382"/>
    </row>
    <row r="4584" spans="1:5" s="170" customFormat="1">
      <c r="A4584" s="161"/>
      <c r="B4584" s="161"/>
      <c r="E4584" s="382"/>
    </row>
    <row r="4585" spans="1:5" s="170" customFormat="1">
      <c r="A4585" s="161"/>
      <c r="B4585" s="161"/>
      <c r="E4585" s="382"/>
    </row>
    <row r="4586" spans="1:5" s="170" customFormat="1">
      <c r="A4586" s="161"/>
      <c r="B4586" s="161"/>
      <c r="E4586" s="382"/>
    </row>
    <row r="4587" spans="1:5" s="170" customFormat="1">
      <c r="A4587" s="161"/>
      <c r="B4587" s="161"/>
      <c r="E4587" s="382"/>
    </row>
    <row r="4588" spans="1:5" s="170" customFormat="1">
      <c r="A4588" s="161"/>
      <c r="B4588" s="161"/>
      <c r="E4588" s="382"/>
    </row>
    <row r="4589" spans="1:5" s="170" customFormat="1">
      <c r="A4589" s="161"/>
      <c r="B4589" s="161"/>
      <c r="E4589" s="382"/>
    </row>
    <row r="4590" spans="1:5" s="170" customFormat="1">
      <c r="A4590" s="161"/>
      <c r="B4590" s="161"/>
      <c r="E4590" s="382"/>
    </row>
    <row r="4591" spans="1:5" s="170" customFormat="1">
      <c r="A4591" s="161"/>
      <c r="B4591" s="161"/>
      <c r="E4591" s="382"/>
    </row>
    <row r="4592" spans="1:5" s="170" customFormat="1">
      <c r="A4592" s="161"/>
      <c r="B4592" s="161"/>
      <c r="E4592" s="382"/>
    </row>
    <row r="4593" spans="1:5" s="170" customFormat="1">
      <c r="A4593" s="161"/>
      <c r="B4593" s="161"/>
      <c r="E4593" s="382"/>
    </row>
    <row r="4594" spans="1:5" s="170" customFormat="1">
      <c r="A4594" s="161"/>
      <c r="B4594" s="161"/>
      <c r="E4594" s="382"/>
    </row>
    <row r="4595" spans="1:5" s="170" customFormat="1">
      <c r="A4595" s="161"/>
      <c r="B4595" s="161"/>
      <c r="E4595" s="382"/>
    </row>
    <row r="4596" spans="1:5" s="170" customFormat="1">
      <c r="A4596" s="161"/>
      <c r="B4596" s="161"/>
      <c r="E4596" s="382"/>
    </row>
    <row r="4597" spans="1:5" s="170" customFormat="1">
      <c r="A4597" s="161"/>
      <c r="B4597" s="161"/>
      <c r="E4597" s="382"/>
    </row>
    <row r="4598" spans="1:5" s="170" customFormat="1">
      <c r="A4598" s="161"/>
      <c r="B4598" s="161"/>
      <c r="E4598" s="382"/>
    </row>
    <row r="4599" spans="1:5" s="170" customFormat="1">
      <c r="A4599" s="161"/>
      <c r="B4599" s="161"/>
      <c r="E4599" s="382"/>
    </row>
    <row r="4600" spans="1:5" s="170" customFormat="1">
      <c r="A4600" s="161"/>
      <c r="B4600" s="161"/>
      <c r="E4600" s="382"/>
    </row>
    <row r="4601" spans="1:5" s="170" customFormat="1">
      <c r="A4601" s="161"/>
      <c r="B4601" s="161"/>
      <c r="E4601" s="382"/>
    </row>
    <row r="4602" spans="1:5" s="170" customFormat="1">
      <c r="A4602" s="161"/>
      <c r="B4602" s="161"/>
      <c r="E4602" s="382"/>
    </row>
    <row r="4603" spans="1:5" s="170" customFormat="1">
      <c r="A4603" s="161"/>
      <c r="B4603" s="161"/>
      <c r="E4603" s="382"/>
    </row>
    <row r="4604" spans="1:5" s="170" customFormat="1">
      <c r="A4604" s="161"/>
      <c r="B4604" s="161"/>
      <c r="E4604" s="382"/>
    </row>
    <row r="4605" spans="1:5" s="170" customFormat="1">
      <c r="A4605" s="161"/>
      <c r="B4605" s="161"/>
      <c r="E4605" s="382"/>
    </row>
    <row r="4606" spans="1:5" s="170" customFormat="1">
      <c r="A4606" s="161"/>
      <c r="B4606" s="161"/>
      <c r="E4606" s="382"/>
    </row>
    <row r="4607" spans="1:5" s="170" customFormat="1">
      <c r="A4607" s="161"/>
      <c r="B4607" s="161"/>
      <c r="E4607" s="382"/>
    </row>
    <row r="4608" spans="1:5" s="170" customFormat="1">
      <c r="A4608" s="161"/>
      <c r="B4608" s="161"/>
      <c r="E4608" s="382"/>
    </row>
    <row r="4609" spans="1:5" s="170" customFormat="1">
      <c r="A4609" s="161"/>
      <c r="B4609" s="161"/>
      <c r="E4609" s="382"/>
    </row>
    <row r="4610" spans="1:5" s="170" customFormat="1">
      <c r="A4610" s="161"/>
      <c r="B4610" s="161"/>
      <c r="E4610" s="382"/>
    </row>
    <row r="4611" spans="1:5" s="170" customFormat="1">
      <c r="A4611" s="161"/>
      <c r="B4611" s="161"/>
      <c r="E4611" s="382"/>
    </row>
    <row r="4612" spans="1:5" s="170" customFormat="1">
      <c r="A4612" s="161"/>
      <c r="B4612" s="161"/>
      <c r="E4612" s="382"/>
    </row>
    <row r="4613" spans="1:5" s="170" customFormat="1">
      <c r="A4613" s="161"/>
      <c r="B4613" s="161"/>
      <c r="E4613" s="382"/>
    </row>
    <row r="4614" spans="1:5" s="170" customFormat="1">
      <c r="A4614" s="161"/>
      <c r="B4614" s="161"/>
      <c r="E4614" s="382"/>
    </row>
    <row r="4615" spans="1:5" s="170" customFormat="1">
      <c r="A4615" s="161"/>
      <c r="B4615" s="161"/>
      <c r="E4615" s="382"/>
    </row>
    <row r="4616" spans="1:5" s="170" customFormat="1">
      <c r="A4616" s="161"/>
      <c r="B4616" s="161"/>
      <c r="E4616" s="382"/>
    </row>
    <row r="4617" spans="1:5" s="170" customFormat="1">
      <c r="A4617" s="161"/>
      <c r="B4617" s="161"/>
      <c r="E4617" s="382"/>
    </row>
    <row r="4618" spans="1:5" s="170" customFormat="1">
      <c r="A4618" s="161"/>
      <c r="B4618" s="161"/>
      <c r="E4618" s="382"/>
    </row>
    <row r="4619" spans="1:5" s="170" customFormat="1">
      <c r="A4619" s="161"/>
      <c r="B4619" s="161"/>
      <c r="E4619" s="382"/>
    </row>
    <row r="4620" spans="1:5" s="170" customFormat="1">
      <c r="A4620" s="161"/>
      <c r="B4620" s="161"/>
      <c r="E4620" s="382"/>
    </row>
    <row r="4621" spans="1:5" s="170" customFormat="1">
      <c r="A4621" s="161"/>
      <c r="B4621" s="161"/>
      <c r="E4621" s="382"/>
    </row>
    <row r="4622" spans="1:5" s="170" customFormat="1">
      <c r="A4622" s="161"/>
      <c r="B4622" s="161"/>
      <c r="E4622" s="382"/>
    </row>
    <row r="4623" spans="1:5" s="170" customFormat="1">
      <c r="A4623" s="161"/>
      <c r="B4623" s="161"/>
      <c r="E4623" s="382"/>
    </row>
    <row r="4624" spans="1:5" s="170" customFormat="1">
      <c r="A4624" s="161"/>
      <c r="B4624" s="161"/>
      <c r="E4624" s="382"/>
    </row>
    <row r="4625" spans="1:5" s="170" customFormat="1">
      <c r="A4625" s="161"/>
      <c r="B4625" s="161"/>
      <c r="E4625" s="382"/>
    </row>
    <row r="4626" spans="1:5" s="170" customFormat="1">
      <c r="A4626" s="161"/>
      <c r="B4626" s="161"/>
      <c r="E4626" s="382"/>
    </row>
    <row r="4627" spans="1:5" s="170" customFormat="1">
      <c r="A4627" s="161"/>
      <c r="B4627" s="161"/>
      <c r="E4627" s="382"/>
    </row>
    <row r="4628" spans="1:5" s="170" customFormat="1">
      <c r="A4628" s="161"/>
      <c r="B4628" s="161"/>
      <c r="E4628" s="382"/>
    </row>
    <row r="4629" spans="1:5" s="170" customFormat="1">
      <c r="A4629" s="161"/>
      <c r="B4629" s="161"/>
      <c r="E4629" s="382"/>
    </row>
    <row r="4630" spans="1:5" s="170" customFormat="1">
      <c r="A4630" s="161"/>
      <c r="B4630" s="161"/>
      <c r="E4630" s="382"/>
    </row>
    <row r="4631" spans="1:5" s="170" customFormat="1">
      <c r="A4631" s="161"/>
      <c r="B4631" s="161"/>
      <c r="E4631" s="382"/>
    </row>
    <row r="4632" spans="1:5" s="170" customFormat="1">
      <c r="A4632" s="161"/>
      <c r="B4632" s="161"/>
      <c r="E4632" s="382"/>
    </row>
    <row r="4633" spans="1:5" s="170" customFormat="1">
      <c r="A4633" s="161"/>
      <c r="B4633" s="161"/>
      <c r="E4633" s="382"/>
    </row>
    <row r="4634" spans="1:5" s="170" customFormat="1">
      <c r="A4634" s="161"/>
      <c r="B4634" s="161"/>
      <c r="E4634" s="382"/>
    </row>
    <row r="4635" spans="1:5" s="170" customFormat="1">
      <c r="A4635" s="161"/>
      <c r="B4635" s="161"/>
      <c r="E4635" s="382"/>
    </row>
    <row r="4636" spans="1:5" s="170" customFormat="1">
      <c r="A4636" s="161"/>
      <c r="B4636" s="161"/>
      <c r="E4636" s="382"/>
    </row>
    <row r="4637" spans="1:5" s="170" customFormat="1">
      <c r="A4637" s="161"/>
      <c r="B4637" s="161"/>
      <c r="E4637" s="382"/>
    </row>
    <row r="4638" spans="1:5" s="170" customFormat="1">
      <c r="A4638" s="161"/>
      <c r="B4638" s="161"/>
      <c r="E4638" s="382"/>
    </row>
    <row r="4639" spans="1:5" s="170" customFormat="1">
      <c r="A4639" s="161"/>
      <c r="B4639" s="161"/>
      <c r="E4639" s="382"/>
    </row>
    <row r="4640" spans="1:5" s="170" customFormat="1">
      <c r="A4640" s="161"/>
      <c r="B4640" s="161"/>
      <c r="E4640" s="382"/>
    </row>
    <row r="4641" spans="1:5" s="170" customFormat="1">
      <c r="A4641" s="161"/>
      <c r="B4641" s="161"/>
      <c r="E4641" s="382"/>
    </row>
    <row r="4642" spans="1:5" s="170" customFormat="1">
      <c r="A4642" s="161"/>
      <c r="B4642" s="161"/>
      <c r="E4642" s="382"/>
    </row>
    <row r="4643" spans="1:5" s="170" customFormat="1">
      <c r="A4643" s="161"/>
      <c r="B4643" s="161"/>
      <c r="E4643" s="382"/>
    </row>
    <row r="4644" spans="1:5" s="170" customFormat="1">
      <c r="A4644" s="161"/>
      <c r="B4644" s="161"/>
      <c r="E4644" s="382"/>
    </row>
    <row r="4645" spans="1:5" s="170" customFormat="1">
      <c r="A4645" s="161"/>
      <c r="B4645" s="161"/>
      <c r="E4645" s="382"/>
    </row>
    <row r="4646" spans="1:5" s="170" customFormat="1">
      <c r="A4646" s="161"/>
      <c r="B4646" s="161"/>
      <c r="E4646" s="382"/>
    </row>
    <row r="4647" spans="1:5" s="170" customFormat="1">
      <c r="A4647" s="161"/>
      <c r="B4647" s="161"/>
      <c r="E4647" s="382"/>
    </row>
    <row r="4648" spans="1:5" s="170" customFormat="1">
      <c r="A4648" s="161"/>
      <c r="B4648" s="161"/>
      <c r="E4648" s="382"/>
    </row>
    <row r="4649" spans="1:5" s="170" customFormat="1">
      <c r="A4649" s="161"/>
      <c r="B4649" s="161"/>
      <c r="E4649" s="382"/>
    </row>
    <row r="4650" spans="1:5" s="170" customFormat="1">
      <c r="A4650" s="161"/>
      <c r="B4650" s="161"/>
      <c r="E4650" s="382"/>
    </row>
    <row r="4651" spans="1:5" s="170" customFormat="1">
      <c r="A4651" s="161"/>
      <c r="B4651" s="161"/>
      <c r="E4651" s="382"/>
    </row>
    <row r="4652" spans="1:5" s="170" customFormat="1">
      <c r="A4652" s="161"/>
      <c r="B4652" s="161"/>
      <c r="E4652" s="382"/>
    </row>
    <row r="4653" spans="1:5" s="170" customFormat="1">
      <c r="A4653" s="161"/>
      <c r="B4653" s="161"/>
      <c r="E4653" s="382"/>
    </row>
    <row r="4654" spans="1:5" s="170" customFormat="1">
      <c r="A4654" s="161"/>
      <c r="B4654" s="161"/>
      <c r="E4654" s="382"/>
    </row>
    <row r="4655" spans="1:5" s="170" customFormat="1">
      <c r="A4655" s="161"/>
      <c r="B4655" s="161"/>
      <c r="E4655" s="382"/>
    </row>
    <row r="4656" spans="1:5" s="170" customFormat="1">
      <c r="A4656" s="161"/>
      <c r="B4656" s="161"/>
      <c r="E4656" s="382"/>
    </row>
    <row r="4657" spans="1:5" s="170" customFormat="1">
      <c r="A4657" s="161"/>
      <c r="B4657" s="161"/>
      <c r="E4657" s="382"/>
    </row>
    <row r="4658" spans="1:5" s="170" customFormat="1">
      <c r="A4658" s="161"/>
      <c r="B4658" s="161"/>
      <c r="E4658" s="382"/>
    </row>
    <row r="4659" spans="1:5" s="170" customFormat="1">
      <c r="A4659" s="161"/>
      <c r="B4659" s="161"/>
      <c r="E4659" s="382"/>
    </row>
    <row r="4660" spans="1:5" s="170" customFormat="1">
      <c r="A4660" s="161"/>
      <c r="B4660" s="161"/>
      <c r="E4660" s="382"/>
    </row>
    <row r="4661" spans="1:5" s="170" customFormat="1">
      <c r="A4661" s="161"/>
      <c r="B4661" s="161"/>
      <c r="E4661" s="382"/>
    </row>
    <row r="4662" spans="1:5" s="170" customFormat="1">
      <c r="A4662" s="161"/>
      <c r="B4662" s="161"/>
      <c r="E4662" s="382"/>
    </row>
    <row r="4663" spans="1:5" s="170" customFormat="1">
      <c r="A4663" s="161"/>
      <c r="B4663" s="161"/>
      <c r="E4663" s="382"/>
    </row>
    <row r="4664" spans="1:5" s="170" customFormat="1">
      <c r="A4664" s="161"/>
      <c r="B4664" s="161"/>
      <c r="E4664" s="382"/>
    </row>
    <row r="4665" spans="1:5" s="170" customFormat="1">
      <c r="A4665" s="161"/>
      <c r="B4665" s="161"/>
      <c r="E4665" s="382"/>
    </row>
    <row r="4666" spans="1:5" s="170" customFormat="1">
      <c r="A4666" s="161"/>
      <c r="B4666" s="161"/>
      <c r="E4666" s="382"/>
    </row>
    <row r="4667" spans="1:5" s="170" customFormat="1">
      <c r="A4667" s="161"/>
      <c r="B4667" s="161"/>
      <c r="E4667" s="382"/>
    </row>
    <row r="4668" spans="1:5" s="170" customFormat="1">
      <c r="A4668" s="161"/>
      <c r="B4668" s="161"/>
      <c r="E4668" s="382"/>
    </row>
    <row r="4669" spans="1:5" s="170" customFormat="1">
      <c r="A4669" s="161"/>
      <c r="B4669" s="161"/>
      <c r="E4669" s="382"/>
    </row>
    <row r="4670" spans="1:5" s="170" customFormat="1">
      <c r="A4670" s="161"/>
      <c r="B4670" s="161"/>
      <c r="E4670" s="382"/>
    </row>
    <row r="4671" spans="1:5" s="170" customFormat="1">
      <c r="A4671" s="161"/>
      <c r="B4671" s="161"/>
      <c r="E4671" s="382"/>
    </row>
    <row r="4672" spans="1:5" s="170" customFormat="1">
      <c r="A4672" s="161"/>
      <c r="B4672" s="161"/>
      <c r="E4672" s="382"/>
    </row>
    <row r="4673" spans="1:5" s="170" customFormat="1">
      <c r="A4673" s="161"/>
      <c r="B4673" s="161"/>
      <c r="E4673" s="382"/>
    </row>
    <row r="4674" spans="1:5" s="170" customFormat="1">
      <c r="A4674" s="161"/>
      <c r="B4674" s="161"/>
      <c r="E4674" s="382"/>
    </row>
    <row r="4675" spans="1:5" s="170" customFormat="1">
      <c r="A4675" s="161"/>
      <c r="B4675" s="161"/>
      <c r="E4675" s="382"/>
    </row>
    <row r="4676" spans="1:5" s="170" customFormat="1">
      <c r="A4676" s="161"/>
      <c r="B4676" s="161"/>
      <c r="E4676" s="382"/>
    </row>
    <row r="4677" spans="1:5" s="170" customFormat="1">
      <c r="A4677" s="161"/>
      <c r="B4677" s="161"/>
      <c r="E4677" s="382"/>
    </row>
    <row r="4678" spans="1:5" s="170" customFormat="1">
      <c r="A4678" s="161"/>
      <c r="B4678" s="161"/>
      <c r="E4678" s="382"/>
    </row>
    <row r="4679" spans="1:5" s="170" customFormat="1">
      <c r="A4679" s="161"/>
      <c r="B4679" s="161"/>
      <c r="E4679" s="382"/>
    </row>
    <row r="4680" spans="1:5" s="170" customFormat="1">
      <c r="A4680" s="161"/>
      <c r="B4680" s="161"/>
      <c r="E4680" s="382"/>
    </row>
    <row r="4681" spans="1:5" s="170" customFormat="1">
      <c r="A4681" s="161"/>
      <c r="B4681" s="161"/>
      <c r="E4681" s="382"/>
    </row>
    <row r="4682" spans="1:5" s="170" customFormat="1">
      <c r="A4682" s="161"/>
      <c r="B4682" s="161"/>
      <c r="E4682" s="382"/>
    </row>
    <row r="4683" spans="1:5" s="170" customFormat="1">
      <c r="A4683" s="161"/>
      <c r="B4683" s="161"/>
      <c r="E4683" s="382"/>
    </row>
    <row r="4684" spans="1:5" s="170" customFormat="1">
      <c r="A4684" s="161"/>
      <c r="B4684" s="161"/>
      <c r="E4684" s="382"/>
    </row>
    <row r="4685" spans="1:5" s="170" customFormat="1">
      <c r="A4685" s="161"/>
      <c r="B4685" s="161"/>
      <c r="E4685" s="382"/>
    </row>
    <row r="4686" spans="1:5" s="170" customFormat="1">
      <c r="A4686" s="161"/>
      <c r="B4686" s="161"/>
      <c r="E4686" s="382"/>
    </row>
    <row r="4687" spans="1:5" s="170" customFormat="1">
      <c r="A4687" s="161"/>
      <c r="B4687" s="161"/>
      <c r="E4687" s="382"/>
    </row>
    <row r="4688" spans="1:5" s="170" customFormat="1">
      <c r="A4688" s="161"/>
      <c r="B4688" s="161"/>
      <c r="E4688" s="382"/>
    </row>
    <row r="4689" spans="1:5" s="170" customFormat="1">
      <c r="A4689" s="161"/>
      <c r="B4689" s="161"/>
      <c r="E4689" s="382"/>
    </row>
    <row r="4690" spans="1:5" s="170" customFormat="1">
      <c r="A4690" s="161"/>
      <c r="B4690" s="161"/>
      <c r="E4690" s="382"/>
    </row>
    <row r="4691" spans="1:5" s="170" customFormat="1">
      <c r="A4691" s="161"/>
      <c r="B4691" s="161"/>
      <c r="E4691" s="382"/>
    </row>
    <row r="4692" spans="1:5" s="170" customFormat="1">
      <c r="A4692" s="161"/>
      <c r="B4692" s="161"/>
      <c r="E4692" s="382"/>
    </row>
    <row r="4693" spans="1:5" s="170" customFormat="1">
      <c r="A4693" s="161"/>
      <c r="B4693" s="161"/>
      <c r="E4693" s="382"/>
    </row>
    <row r="4694" spans="1:5" s="170" customFormat="1">
      <c r="A4694" s="161"/>
      <c r="B4694" s="161"/>
      <c r="E4694" s="382"/>
    </row>
    <row r="4695" spans="1:5" s="170" customFormat="1">
      <c r="A4695" s="161"/>
      <c r="B4695" s="161"/>
      <c r="E4695" s="382"/>
    </row>
    <row r="4696" spans="1:5" s="170" customFormat="1">
      <c r="A4696" s="161"/>
      <c r="B4696" s="161"/>
      <c r="E4696" s="382"/>
    </row>
    <row r="4697" spans="1:5" s="170" customFormat="1">
      <c r="A4697" s="161"/>
      <c r="B4697" s="161"/>
      <c r="E4697" s="382"/>
    </row>
    <row r="4698" spans="1:5" s="170" customFormat="1">
      <c r="A4698" s="161"/>
      <c r="B4698" s="161"/>
      <c r="E4698" s="382"/>
    </row>
    <row r="4699" spans="1:5" s="170" customFormat="1">
      <c r="A4699" s="161"/>
      <c r="B4699" s="161"/>
      <c r="E4699" s="382"/>
    </row>
    <row r="4700" spans="1:5" s="170" customFormat="1">
      <c r="A4700" s="161"/>
      <c r="B4700" s="161"/>
      <c r="E4700" s="382"/>
    </row>
    <row r="4701" spans="1:5" s="170" customFormat="1">
      <c r="A4701" s="161"/>
      <c r="B4701" s="161"/>
      <c r="E4701" s="382"/>
    </row>
    <row r="4702" spans="1:5" s="170" customFormat="1">
      <c r="A4702" s="161"/>
      <c r="B4702" s="161"/>
      <c r="E4702" s="382"/>
    </row>
    <row r="4703" spans="1:5" s="170" customFormat="1">
      <c r="A4703" s="161"/>
      <c r="B4703" s="161"/>
      <c r="E4703" s="382"/>
    </row>
    <row r="4704" spans="1:5" s="170" customFormat="1">
      <c r="A4704" s="161"/>
      <c r="B4704" s="161"/>
      <c r="E4704" s="382"/>
    </row>
    <row r="4705" spans="1:5" s="170" customFormat="1">
      <c r="A4705" s="161"/>
      <c r="B4705" s="161"/>
      <c r="E4705" s="382"/>
    </row>
    <row r="4706" spans="1:5" s="170" customFormat="1">
      <c r="A4706" s="161"/>
      <c r="B4706" s="161"/>
      <c r="E4706" s="382"/>
    </row>
    <row r="4707" spans="1:5" s="170" customFormat="1">
      <c r="A4707" s="161"/>
      <c r="B4707" s="161"/>
      <c r="E4707" s="382"/>
    </row>
    <row r="4708" spans="1:5" s="170" customFormat="1">
      <c r="A4708" s="161"/>
      <c r="B4708" s="161"/>
      <c r="E4708" s="382"/>
    </row>
    <row r="4709" spans="1:5" s="170" customFormat="1">
      <c r="A4709" s="161"/>
      <c r="B4709" s="161"/>
      <c r="E4709" s="382"/>
    </row>
    <row r="4710" spans="1:5" s="170" customFormat="1">
      <c r="A4710" s="161"/>
      <c r="B4710" s="161"/>
      <c r="E4710" s="382"/>
    </row>
    <row r="4711" spans="1:5" s="170" customFormat="1">
      <c r="A4711" s="161"/>
      <c r="B4711" s="161"/>
      <c r="E4711" s="382"/>
    </row>
    <row r="4712" spans="1:5" s="170" customFormat="1">
      <c r="A4712" s="161"/>
      <c r="B4712" s="161"/>
      <c r="E4712" s="382"/>
    </row>
    <row r="4713" spans="1:5" s="170" customFormat="1">
      <c r="A4713" s="161"/>
      <c r="B4713" s="161"/>
      <c r="E4713" s="382"/>
    </row>
    <row r="4714" spans="1:5" s="170" customFormat="1">
      <c r="A4714" s="161"/>
      <c r="B4714" s="161"/>
      <c r="E4714" s="382"/>
    </row>
    <row r="4715" spans="1:5" s="170" customFormat="1">
      <c r="A4715" s="161"/>
      <c r="B4715" s="161"/>
      <c r="E4715" s="382"/>
    </row>
    <row r="4716" spans="1:5" s="170" customFormat="1">
      <c r="A4716" s="161"/>
      <c r="B4716" s="161"/>
      <c r="E4716" s="382"/>
    </row>
    <row r="4717" spans="1:5" s="170" customFormat="1">
      <c r="A4717" s="161"/>
      <c r="B4717" s="161"/>
      <c r="E4717" s="382"/>
    </row>
    <row r="4718" spans="1:5" s="170" customFormat="1">
      <c r="A4718" s="161"/>
      <c r="B4718" s="161"/>
      <c r="E4718" s="382"/>
    </row>
    <row r="4719" spans="1:5" s="170" customFormat="1">
      <c r="A4719" s="161"/>
      <c r="B4719" s="161"/>
      <c r="E4719" s="382"/>
    </row>
    <row r="4720" spans="1:5" s="170" customFormat="1">
      <c r="A4720" s="161"/>
      <c r="B4720" s="161"/>
      <c r="E4720" s="382"/>
    </row>
    <row r="4721" spans="1:5" s="170" customFormat="1">
      <c r="A4721" s="161"/>
      <c r="B4721" s="161"/>
      <c r="E4721" s="382"/>
    </row>
    <row r="4722" spans="1:5" s="170" customFormat="1">
      <c r="A4722" s="161"/>
      <c r="B4722" s="161"/>
      <c r="E4722" s="382"/>
    </row>
    <row r="4723" spans="1:5" s="170" customFormat="1">
      <c r="A4723" s="161"/>
      <c r="B4723" s="161"/>
      <c r="E4723" s="382"/>
    </row>
    <row r="4724" spans="1:5" s="170" customFormat="1">
      <c r="A4724" s="161"/>
      <c r="B4724" s="161"/>
      <c r="E4724" s="382"/>
    </row>
    <row r="4725" spans="1:5" s="170" customFormat="1">
      <c r="A4725" s="161"/>
      <c r="B4725" s="161"/>
      <c r="E4725" s="382"/>
    </row>
    <row r="4726" spans="1:5" s="170" customFormat="1">
      <c r="A4726" s="161"/>
      <c r="B4726" s="161"/>
      <c r="E4726" s="382"/>
    </row>
    <row r="4727" spans="1:5" s="170" customFormat="1">
      <c r="A4727" s="161"/>
      <c r="B4727" s="161"/>
      <c r="E4727" s="382"/>
    </row>
    <row r="4728" spans="1:5" s="170" customFormat="1">
      <c r="A4728" s="161"/>
      <c r="B4728" s="161"/>
      <c r="E4728" s="382"/>
    </row>
    <row r="4729" spans="1:5" s="170" customFormat="1">
      <c r="A4729" s="161"/>
      <c r="B4729" s="161"/>
      <c r="E4729" s="382"/>
    </row>
    <row r="4730" spans="1:5" s="170" customFormat="1">
      <c r="A4730" s="161"/>
      <c r="B4730" s="161"/>
      <c r="E4730" s="382"/>
    </row>
    <row r="4731" spans="1:5" s="170" customFormat="1">
      <c r="A4731" s="161"/>
      <c r="B4731" s="161"/>
      <c r="E4731" s="382"/>
    </row>
    <row r="4732" spans="1:5" s="170" customFormat="1">
      <c r="A4732" s="161"/>
      <c r="B4732" s="161"/>
      <c r="E4732" s="382"/>
    </row>
    <row r="4733" spans="1:5" s="170" customFormat="1">
      <c r="A4733" s="161"/>
      <c r="B4733" s="161"/>
      <c r="E4733" s="382"/>
    </row>
    <row r="4734" spans="1:5" s="170" customFormat="1">
      <c r="A4734" s="161"/>
      <c r="B4734" s="161"/>
      <c r="E4734" s="382"/>
    </row>
    <row r="4735" spans="1:5" s="170" customFormat="1">
      <c r="A4735" s="161"/>
      <c r="B4735" s="161"/>
      <c r="E4735" s="382"/>
    </row>
    <row r="4736" spans="1:5" s="170" customFormat="1">
      <c r="A4736" s="161"/>
      <c r="B4736" s="161"/>
      <c r="E4736" s="382"/>
    </row>
    <row r="4737" spans="1:5" s="170" customFormat="1">
      <c r="A4737" s="161"/>
      <c r="B4737" s="161"/>
      <c r="E4737" s="382"/>
    </row>
    <row r="4738" spans="1:5" s="170" customFormat="1">
      <c r="A4738" s="161"/>
      <c r="B4738" s="161"/>
      <c r="E4738" s="382"/>
    </row>
    <row r="4739" spans="1:5" s="170" customFormat="1">
      <c r="A4739" s="161"/>
      <c r="B4739" s="161"/>
      <c r="E4739" s="382"/>
    </row>
    <row r="4740" spans="1:5" s="170" customFormat="1">
      <c r="A4740" s="161"/>
      <c r="B4740" s="161"/>
      <c r="E4740" s="382"/>
    </row>
    <row r="4741" spans="1:5" s="170" customFormat="1">
      <c r="A4741" s="161"/>
      <c r="B4741" s="161"/>
      <c r="E4741" s="382"/>
    </row>
    <row r="4742" spans="1:5" s="170" customFormat="1">
      <c r="A4742" s="161"/>
      <c r="B4742" s="161"/>
      <c r="E4742" s="382"/>
    </row>
    <row r="4743" spans="1:5" s="170" customFormat="1">
      <c r="A4743" s="161"/>
      <c r="B4743" s="161"/>
      <c r="E4743" s="382"/>
    </row>
    <row r="4744" spans="1:5" s="170" customFormat="1">
      <c r="A4744" s="161"/>
      <c r="B4744" s="161"/>
      <c r="E4744" s="382"/>
    </row>
    <row r="4745" spans="1:5" s="170" customFormat="1">
      <c r="A4745" s="161"/>
      <c r="B4745" s="161"/>
      <c r="E4745" s="382"/>
    </row>
    <row r="4746" spans="1:5" s="170" customFormat="1">
      <c r="A4746" s="161"/>
      <c r="B4746" s="161"/>
      <c r="E4746" s="382"/>
    </row>
    <row r="4747" spans="1:5" s="170" customFormat="1">
      <c r="A4747" s="161"/>
      <c r="B4747" s="161"/>
      <c r="E4747" s="382"/>
    </row>
    <row r="4748" spans="1:5" s="170" customFormat="1">
      <c r="A4748" s="161"/>
      <c r="B4748" s="161"/>
      <c r="E4748" s="382"/>
    </row>
    <row r="4749" spans="1:5" s="170" customFormat="1">
      <c r="A4749" s="161"/>
      <c r="B4749" s="161"/>
      <c r="E4749" s="382"/>
    </row>
    <row r="4750" spans="1:5" s="170" customFormat="1">
      <c r="A4750" s="161"/>
      <c r="B4750" s="161"/>
      <c r="E4750" s="382"/>
    </row>
    <row r="4751" spans="1:5" s="170" customFormat="1">
      <c r="A4751" s="161"/>
      <c r="B4751" s="161"/>
      <c r="E4751" s="382"/>
    </row>
    <row r="4752" spans="1:5" s="170" customFormat="1">
      <c r="A4752" s="161"/>
      <c r="B4752" s="161"/>
      <c r="E4752" s="382"/>
    </row>
    <row r="4753" spans="1:5" s="170" customFormat="1">
      <c r="A4753" s="161"/>
      <c r="B4753" s="161"/>
      <c r="E4753" s="382"/>
    </row>
    <row r="4754" spans="1:5" s="170" customFormat="1">
      <c r="A4754" s="161"/>
      <c r="B4754" s="161"/>
      <c r="E4754" s="382"/>
    </row>
    <row r="4755" spans="1:5" s="170" customFormat="1">
      <c r="A4755" s="161"/>
      <c r="B4755" s="161"/>
      <c r="E4755" s="382"/>
    </row>
    <row r="4756" spans="1:5" s="170" customFormat="1">
      <c r="A4756" s="161"/>
      <c r="B4756" s="161"/>
      <c r="E4756" s="382"/>
    </row>
    <row r="4757" spans="1:5" s="170" customFormat="1">
      <c r="A4757" s="161"/>
      <c r="B4757" s="161"/>
      <c r="E4757" s="382"/>
    </row>
    <row r="4758" spans="1:5" s="170" customFormat="1">
      <c r="A4758" s="161"/>
      <c r="B4758" s="161"/>
      <c r="E4758" s="382"/>
    </row>
    <row r="4759" spans="1:5" s="170" customFormat="1">
      <c r="A4759" s="161"/>
      <c r="B4759" s="161"/>
      <c r="E4759" s="382"/>
    </row>
    <row r="4760" spans="1:5" s="170" customFormat="1">
      <c r="A4760" s="161"/>
      <c r="B4760" s="161"/>
      <c r="E4760" s="382"/>
    </row>
    <row r="4761" spans="1:5" s="170" customFormat="1">
      <c r="A4761" s="161"/>
      <c r="B4761" s="161"/>
      <c r="E4761" s="382"/>
    </row>
    <row r="4762" spans="1:5" s="170" customFormat="1">
      <c r="A4762" s="161"/>
      <c r="B4762" s="161"/>
      <c r="E4762" s="382"/>
    </row>
    <row r="4763" spans="1:5" s="170" customFormat="1">
      <c r="A4763" s="161"/>
      <c r="B4763" s="161"/>
      <c r="E4763" s="382"/>
    </row>
    <row r="4764" spans="1:5" s="170" customFormat="1">
      <c r="A4764" s="161"/>
      <c r="B4764" s="161"/>
      <c r="E4764" s="382"/>
    </row>
    <row r="4765" spans="1:5" s="170" customFormat="1">
      <c r="A4765" s="161"/>
      <c r="B4765" s="161"/>
      <c r="E4765" s="382"/>
    </row>
    <row r="4766" spans="1:5" s="170" customFormat="1">
      <c r="A4766" s="161"/>
      <c r="B4766" s="161"/>
      <c r="E4766" s="382"/>
    </row>
    <row r="4767" spans="1:5" s="170" customFormat="1">
      <c r="A4767" s="161"/>
      <c r="B4767" s="161"/>
      <c r="E4767" s="382"/>
    </row>
    <row r="4768" spans="1:5" s="170" customFormat="1">
      <c r="A4768" s="161"/>
      <c r="B4768" s="161"/>
      <c r="E4768" s="382"/>
    </row>
    <row r="4769" spans="1:5" s="170" customFormat="1">
      <c r="A4769" s="161"/>
      <c r="B4769" s="161"/>
      <c r="E4769" s="382"/>
    </row>
    <row r="4770" spans="1:5" s="170" customFormat="1">
      <c r="A4770" s="161"/>
      <c r="B4770" s="161"/>
      <c r="E4770" s="382"/>
    </row>
    <row r="4771" spans="1:5" s="170" customFormat="1">
      <c r="A4771" s="161"/>
      <c r="B4771" s="161"/>
      <c r="E4771" s="382"/>
    </row>
    <row r="4772" spans="1:5" s="170" customFormat="1">
      <c r="A4772" s="161"/>
      <c r="B4772" s="161"/>
      <c r="E4772" s="382"/>
    </row>
    <row r="4773" spans="1:5" s="170" customFormat="1">
      <c r="A4773" s="161"/>
      <c r="B4773" s="161"/>
      <c r="E4773" s="382"/>
    </row>
    <row r="4774" spans="1:5" s="170" customFormat="1">
      <c r="A4774" s="161"/>
      <c r="B4774" s="161"/>
      <c r="E4774" s="382"/>
    </row>
    <row r="4775" spans="1:5" s="170" customFormat="1">
      <c r="A4775" s="161"/>
      <c r="B4775" s="161"/>
      <c r="E4775" s="382"/>
    </row>
    <row r="4776" spans="1:5" s="170" customFormat="1">
      <c r="A4776" s="161"/>
      <c r="B4776" s="161"/>
      <c r="E4776" s="382"/>
    </row>
    <row r="4777" spans="1:5" s="170" customFormat="1">
      <c r="A4777" s="161"/>
      <c r="B4777" s="161"/>
      <c r="E4777" s="382"/>
    </row>
    <row r="4778" spans="1:5" s="170" customFormat="1">
      <c r="A4778" s="161"/>
      <c r="B4778" s="161"/>
      <c r="E4778" s="382"/>
    </row>
    <row r="4779" spans="1:5" s="170" customFormat="1">
      <c r="A4779" s="161"/>
      <c r="B4779" s="161"/>
      <c r="E4779" s="382"/>
    </row>
    <row r="4780" spans="1:5" s="170" customFormat="1">
      <c r="A4780" s="161"/>
      <c r="B4780" s="161"/>
      <c r="E4780" s="382"/>
    </row>
    <row r="4781" spans="1:5" s="170" customFormat="1">
      <c r="A4781" s="161"/>
      <c r="B4781" s="161"/>
      <c r="E4781" s="382"/>
    </row>
    <row r="4782" spans="1:5" s="170" customFormat="1">
      <c r="A4782" s="161"/>
      <c r="B4782" s="161"/>
      <c r="E4782" s="382"/>
    </row>
    <row r="4783" spans="1:5" s="170" customFormat="1">
      <c r="A4783" s="161"/>
      <c r="B4783" s="161"/>
      <c r="E4783" s="382"/>
    </row>
    <row r="4784" spans="1:5" s="170" customFormat="1">
      <c r="A4784" s="161"/>
      <c r="B4784" s="161"/>
      <c r="E4784" s="382"/>
    </row>
    <row r="4785" spans="1:5" s="170" customFormat="1">
      <c r="A4785" s="161"/>
      <c r="B4785" s="161"/>
      <c r="E4785" s="382"/>
    </row>
    <row r="4786" spans="1:5" s="170" customFormat="1">
      <c r="A4786" s="161"/>
      <c r="B4786" s="161"/>
      <c r="E4786" s="382"/>
    </row>
    <row r="4787" spans="1:5" s="170" customFormat="1">
      <c r="A4787" s="161"/>
      <c r="B4787" s="161"/>
      <c r="E4787" s="382"/>
    </row>
    <row r="4788" spans="1:5" s="170" customFormat="1">
      <c r="A4788" s="161"/>
      <c r="B4788" s="161"/>
      <c r="E4788" s="382"/>
    </row>
    <row r="4789" spans="1:5" s="170" customFormat="1">
      <c r="A4789" s="161"/>
      <c r="B4789" s="161"/>
      <c r="E4789" s="382"/>
    </row>
    <row r="4790" spans="1:5" s="170" customFormat="1">
      <c r="A4790" s="161"/>
      <c r="B4790" s="161"/>
      <c r="E4790" s="382"/>
    </row>
    <row r="4791" spans="1:5" s="170" customFormat="1">
      <c r="A4791" s="161"/>
      <c r="B4791" s="161"/>
      <c r="E4791" s="382"/>
    </row>
    <row r="4792" spans="1:5" s="170" customFormat="1">
      <c r="A4792" s="161"/>
      <c r="B4792" s="161"/>
      <c r="E4792" s="382"/>
    </row>
    <row r="4793" spans="1:5" s="170" customFormat="1">
      <c r="A4793" s="161"/>
      <c r="B4793" s="161"/>
      <c r="E4793" s="382"/>
    </row>
    <row r="4794" spans="1:5" s="170" customFormat="1">
      <c r="A4794" s="161"/>
      <c r="B4794" s="161"/>
      <c r="E4794" s="382"/>
    </row>
    <row r="4795" spans="1:5" s="170" customFormat="1">
      <c r="A4795" s="161"/>
      <c r="B4795" s="161"/>
      <c r="E4795" s="382"/>
    </row>
    <row r="4796" spans="1:5" s="170" customFormat="1">
      <c r="A4796" s="161"/>
      <c r="B4796" s="161"/>
      <c r="E4796" s="382"/>
    </row>
    <row r="4797" spans="1:5" s="170" customFormat="1">
      <c r="A4797" s="161"/>
      <c r="B4797" s="161"/>
      <c r="E4797" s="382"/>
    </row>
    <row r="4798" spans="1:5" s="170" customFormat="1">
      <c r="A4798" s="161"/>
      <c r="B4798" s="161"/>
      <c r="E4798" s="382"/>
    </row>
    <row r="4799" spans="1:5" s="170" customFormat="1">
      <c r="A4799" s="161"/>
      <c r="B4799" s="161"/>
      <c r="E4799" s="382"/>
    </row>
    <row r="4800" spans="1:5" s="170" customFormat="1">
      <c r="A4800" s="161"/>
      <c r="B4800" s="161"/>
      <c r="E4800" s="382"/>
    </row>
    <row r="4801" spans="1:5" s="170" customFormat="1">
      <c r="A4801" s="161"/>
      <c r="B4801" s="161"/>
      <c r="E4801" s="382"/>
    </row>
    <row r="4802" spans="1:5" s="170" customFormat="1">
      <c r="A4802" s="161"/>
      <c r="B4802" s="161"/>
      <c r="E4802" s="382"/>
    </row>
    <row r="4803" spans="1:5" s="170" customFormat="1">
      <c r="A4803" s="161"/>
      <c r="B4803" s="161"/>
      <c r="E4803" s="382"/>
    </row>
    <row r="4804" spans="1:5" s="170" customFormat="1">
      <c r="A4804" s="161"/>
      <c r="B4804" s="161"/>
      <c r="E4804" s="382"/>
    </row>
    <row r="4805" spans="1:5" s="170" customFormat="1">
      <c r="A4805" s="161"/>
      <c r="B4805" s="161"/>
      <c r="E4805" s="382"/>
    </row>
    <row r="4806" spans="1:5" s="170" customFormat="1">
      <c r="A4806" s="161"/>
      <c r="B4806" s="161"/>
      <c r="E4806" s="382"/>
    </row>
    <row r="4807" spans="1:5" s="170" customFormat="1">
      <c r="A4807" s="161"/>
      <c r="B4807" s="161"/>
      <c r="E4807" s="382"/>
    </row>
    <row r="4808" spans="1:5" s="170" customFormat="1">
      <c r="A4808" s="161"/>
      <c r="B4808" s="161"/>
      <c r="E4808" s="382"/>
    </row>
    <row r="4809" spans="1:5" s="170" customFormat="1">
      <c r="A4809" s="161"/>
      <c r="B4809" s="161"/>
      <c r="E4809" s="382"/>
    </row>
    <row r="4810" spans="1:5" s="170" customFormat="1">
      <c r="A4810" s="161"/>
      <c r="B4810" s="161"/>
      <c r="E4810" s="382"/>
    </row>
    <row r="4811" spans="1:5" s="170" customFormat="1">
      <c r="A4811" s="161"/>
      <c r="B4811" s="161"/>
      <c r="E4811" s="382"/>
    </row>
    <row r="4812" spans="1:5" s="170" customFormat="1">
      <c r="A4812" s="161"/>
      <c r="B4812" s="161"/>
      <c r="E4812" s="382"/>
    </row>
    <row r="4813" spans="1:5" s="170" customFormat="1">
      <c r="A4813" s="161"/>
      <c r="B4813" s="161"/>
      <c r="E4813" s="382"/>
    </row>
    <row r="4814" spans="1:5" s="170" customFormat="1">
      <c r="A4814" s="161"/>
      <c r="B4814" s="161"/>
      <c r="E4814" s="382"/>
    </row>
    <row r="4815" spans="1:5" s="170" customFormat="1">
      <c r="A4815" s="161"/>
      <c r="B4815" s="161"/>
      <c r="E4815" s="382"/>
    </row>
    <row r="4816" spans="1:5" s="170" customFormat="1">
      <c r="A4816" s="161"/>
      <c r="B4816" s="161"/>
      <c r="E4816" s="382"/>
    </row>
    <row r="4817" spans="1:5" s="170" customFormat="1">
      <c r="A4817" s="161"/>
      <c r="B4817" s="161"/>
      <c r="E4817" s="382"/>
    </row>
    <row r="4818" spans="1:5" s="170" customFormat="1">
      <c r="A4818" s="161"/>
      <c r="B4818" s="161"/>
      <c r="E4818" s="382"/>
    </row>
    <row r="4819" spans="1:5" s="170" customFormat="1">
      <c r="A4819" s="161"/>
      <c r="B4819" s="161"/>
      <c r="E4819" s="382"/>
    </row>
    <row r="4820" spans="1:5" s="170" customFormat="1">
      <c r="A4820" s="161"/>
      <c r="B4820" s="161"/>
      <c r="E4820" s="382"/>
    </row>
    <row r="4821" spans="1:5" s="170" customFormat="1">
      <c r="A4821" s="161"/>
      <c r="B4821" s="161"/>
      <c r="E4821" s="382"/>
    </row>
    <row r="4822" spans="1:5" s="170" customFormat="1">
      <c r="A4822" s="161"/>
      <c r="B4822" s="161"/>
      <c r="E4822" s="382"/>
    </row>
    <row r="4823" spans="1:5" s="170" customFormat="1">
      <c r="A4823" s="161"/>
      <c r="B4823" s="161"/>
      <c r="E4823" s="382"/>
    </row>
    <row r="4824" spans="1:5" s="170" customFormat="1">
      <c r="A4824" s="161"/>
      <c r="B4824" s="161"/>
      <c r="E4824" s="382"/>
    </row>
    <row r="4825" spans="1:5" s="170" customFormat="1">
      <c r="A4825" s="161"/>
      <c r="B4825" s="161"/>
      <c r="E4825" s="382"/>
    </row>
    <row r="4826" spans="1:5" s="170" customFormat="1">
      <c r="A4826" s="161"/>
      <c r="B4826" s="161"/>
      <c r="E4826" s="382"/>
    </row>
    <row r="4827" spans="1:5" s="170" customFormat="1">
      <c r="A4827" s="161"/>
      <c r="B4827" s="161"/>
      <c r="E4827" s="382"/>
    </row>
    <row r="4828" spans="1:5" s="170" customFormat="1">
      <c r="A4828" s="161"/>
      <c r="B4828" s="161"/>
      <c r="E4828" s="382"/>
    </row>
    <row r="4829" spans="1:5" s="170" customFormat="1">
      <c r="A4829" s="161"/>
      <c r="B4829" s="161"/>
      <c r="E4829" s="382"/>
    </row>
    <row r="4830" spans="1:5" s="170" customFormat="1">
      <c r="A4830" s="161"/>
      <c r="B4830" s="161"/>
      <c r="E4830" s="382"/>
    </row>
    <row r="4831" spans="1:5" s="170" customFormat="1">
      <c r="A4831" s="161"/>
      <c r="B4831" s="161"/>
      <c r="E4831" s="382"/>
    </row>
    <row r="4832" spans="1:5" s="170" customFormat="1">
      <c r="A4832" s="161"/>
      <c r="B4832" s="161"/>
      <c r="E4832" s="382"/>
    </row>
    <row r="4833" spans="1:5" s="170" customFormat="1">
      <c r="A4833" s="161"/>
      <c r="B4833" s="161"/>
      <c r="E4833" s="382"/>
    </row>
    <row r="4834" spans="1:5" s="170" customFormat="1">
      <c r="A4834" s="161"/>
      <c r="B4834" s="161"/>
      <c r="E4834" s="382"/>
    </row>
    <row r="4835" spans="1:5" s="170" customFormat="1">
      <c r="A4835" s="161"/>
      <c r="B4835" s="161"/>
      <c r="E4835" s="382"/>
    </row>
    <row r="4836" spans="1:5" s="170" customFormat="1">
      <c r="A4836" s="161"/>
      <c r="B4836" s="161"/>
      <c r="E4836" s="382"/>
    </row>
    <row r="4837" spans="1:5" s="170" customFormat="1">
      <c r="A4837" s="161"/>
      <c r="B4837" s="161"/>
      <c r="E4837" s="382"/>
    </row>
    <row r="4838" spans="1:5" s="170" customFormat="1">
      <c r="A4838" s="161"/>
      <c r="B4838" s="161"/>
      <c r="E4838" s="382"/>
    </row>
    <row r="4839" spans="1:5" s="170" customFormat="1">
      <c r="A4839" s="161"/>
      <c r="B4839" s="161"/>
      <c r="E4839" s="382"/>
    </row>
    <row r="4840" spans="1:5" s="170" customFormat="1">
      <c r="A4840" s="161"/>
      <c r="B4840" s="161"/>
      <c r="E4840" s="382"/>
    </row>
    <row r="4841" spans="1:5" s="170" customFormat="1">
      <c r="A4841" s="161"/>
      <c r="B4841" s="161"/>
      <c r="E4841" s="382"/>
    </row>
    <row r="4842" spans="1:5" s="170" customFormat="1">
      <c r="A4842" s="161"/>
      <c r="B4842" s="161"/>
      <c r="E4842" s="382"/>
    </row>
    <row r="4843" spans="1:5" s="170" customFormat="1">
      <c r="A4843" s="161"/>
      <c r="B4843" s="161"/>
      <c r="E4843" s="382"/>
    </row>
    <row r="4844" spans="1:5" s="170" customFormat="1">
      <c r="A4844" s="161"/>
      <c r="B4844" s="161"/>
      <c r="E4844" s="382"/>
    </row>
    <row r="4845" spans="1:5" s="170" customFormat="1">
      <c r="A4845" s="161"/>
      <c r="B4845" s="161"/>
      <c r="E4845" s="382"/>
    </row>
    <row r="4846" spans="1:5" s="170" customFormat="1">
      <c r="A4846" s="161"/>
      <c r="B4846" s="161"/>
      <c r="E4846" s="382"/>
    </row>
    <row r="4847" spans="1:5" s="170" customFormat="1">
      <c r="A4847" s="161"/>
      <c r="B4847" s="161"/>
      <c r="E4847" s="382"/>
    </row>
    <row r="4848" spans="1:5" s="170" customFormat="1">
      <c r="A4848" s="161"/>
      <c r="B4848" s="161"/>
      <c r="E4848" s="382"/>
    </row>
    <row r="4849" spans="1:5" s="170" customFormat="1">
      <c r="A4849" s="161"/>
      <c r="B4849" s="161"/>
      <c r="E4849" s="382"/>
    </row>
    <row r="4850" spans="1:5" s="170" customFormat="1">
      <c r="A4850" s="161"/>
      <c r="B4850" s="161"/>
      <c r="E4850" s="382"/>
    </row>
    <row r="4851" spans="1:5" s="170" customFormat="1">
      <c r="A4851" s="161"/>
      <c r="B4851" s="161"/>
      <c r="E4851" s="382"/>
    </row>
    <row r="4852" spans="1:5" s="170" customFormat="1">
      <c r="A4852" s="161"/>
      <c r="B4852" s="161"/>
      <c r="E4852" s="382"/>
    </row>
    <row r="4853" spans="1:5" s="170" customFormat="1">
      <c r="A4853" s="161"/>
      <c r="B4853" s="161"/>
      <c r="E4853" s="382"/>
    </row>
    <row r="4854" spans="1:5" s="170" customFormat="1">
      <c r="A4854" s="161"/>
      <c r="B4854" s="161"/>
      <c r="E4854" s="382"/>
    </row>
    <row r="4855" spans="1:5" s="170" customFormat="1">
      <c r="A4855" s="161"/>
      <c r="B4855" s="161"/>
      <c r="E4855" s="382"/>
    </row>
    <row r="4856" spans="1:5" s="170" customFormat="1">
      <c r="A4856" s="161"/>
      <c r="B4856" s="161"/>
      <c r="E4856" s="382"/>
    </row>
    <row r="4857" spans="1:5" s="170" customFormat="1">
      <c r="A4857" s="161"/>
      <c r="B4857" s="161"/>
      <c r="E4857" s="382"/>
    </row>
    <row r="4858" spans="1:5" s="170" customFormat="1">
      <c r="A4858" s="161"/>
      <c r="B4858" s="161"/>
      <c r="E4858" s="382"/>
    </row>
    <row r="4859" spans="1:5" s="170" customFormat="1">
      <c r="A4859" s="161"/>
      <c r="B4859" s="161"/>
      <c r="E4859" s="382"/>
    </row>
    <row r="4860" spans="1:5" s="170" customFormat="1">
      <c r="A4860" s="161"/>
      <c r="B4860" s="161"/>
      <c r="E4860" s="382"/>
    </row>
    <row r="4861" spans="1:5" s="170" customFormat="1">
      <c r="A4861" s="161"/>
      <c r="B4861" s="161"/>
      <c r="E4861" s="382"/>
    </row>
    <row r="4862" spans="1:5" s="170" customFormat="1">
      <c r="A4862" s="161"/>
      <c r="B4862" s="161"/>
      <c r="E4862" s="382"/>
    </row>
    <row r="4863" spans="1:5" s="170" customFormat="1">
      <c r="A4863" s="161"/>
      <c r="B4863" s="161"/>
      <c r="E4863" s="382"/>
    </row>
    <row r="4864" spans="1:5" s="170" customFormat="1">
      <c r="A4864" s="161"/>
      <c r="B4864" s="161"/>
      <c r="E4864" s="382"/>
    </row>
    <row r="4865" spans="1:5" s="170" customFormat="1">
      <c r="A4865" s="161"/>
      <c r="B4865" s="161"/>
      <c r="E4865" s="382"/>
    </row>
    <row r="4866" spans="1:5" s="170" customFormat="1">
      <c r="A4866" s="161"/>
      <c r="B4866" s="161"/>
      <c r="E4866" s="382"/>
    </row>
    <row r="4867" spans="1:5" s="170" customFormat="1">
      <c r="A4867" s="161"/>
      <c r="B4867" s="161"/>
      <c r="E4867" s="382"/>
    </row>
    <row r="4868" spans="1:5" s="170" customFormat="1">
      <c r="A4868" s="161"/>
      <c r="B4868" s="161"/>
      <c r="E4868" s="382"/>
    </row>
    <row r="4869" spans="1:5" s="170" customFormat="1">
      <c r="A4869" s="161"/>
      <c r="B4869" s="161"/>
      <c r="E4869" s="382"/>
    </row>
    <row r="4870" spans="1:5" s="170" customFormat="1">
      <c r="A4870" s="161"/>
      <c r="B4870" s="161"/>
      <c r="E4870" s="382"/>
    </row>
    <row r="4871" spans="1:5" s="170" customFormat="1">
      <c r="A4871" s="161"/>
      <c r="B4871" s="161"/>
      <c r="E4871" s="382"/>
    </row>
    <row r="4872" spans="1:5" s="170" customFormat="1">
      <c r="A4872" s="161"/>
      <c r="B4872" s="161"/>
      <c r="E4872" s="382"/>
    </row>
    <row r="4873" spans="1:5" s="170" customFormat="1">
      <c r="A4873" s="161"/>
      <c r="B4873" s="161"/>
      <c r="E4873" s="382"/>
    </row>
    <row r="4874" spans="1:5" s="170" customFormat="1">
      <c r="A4874" s="161"/>
      <c r="B4874" s="161"/>
      <c r="E4874" s="382"/>
    </row>
    <row r="4875" spans="1:5" s="170" customFormat="1">
      <c r="A4875" s="161"/>
      <c r="B4875" s="161"/>
      <c r="E4875" s="382"/>
    </row>
    <row r="4876" spans="1:5" s="170" customFormat="1">
      <c r="A4876" s="161"/>
      <c r="B4876" s="161"/>
      <c r="E4876" s="382"/>
    </row>
    <row r="4877" spans="1:5" s="170" customFormat="1">
      <c r="A4877" s="161"/>
      <c r="B4877" s="161"/>
      <c r="E4877" s="382"/>
    </row>
    <row r="4878" spans="1:5" s="170" customFormat="1">
      <c r="A4878" s="161"/>
      <c r="B4878" s="161"/>
      <c r="E4878" s="382"/>
    </row>
    <row r="4879" spans="1:5" s="170" customFormat="1">
      <c r="A4879" s="161"/>
      <c r="B4879" s="161"/>
      <c r="E4879" s="382"/>
    </row>
    <row r="4880" spans="1:5" s="170" customFormat="1">
      <c r="A4880" s="161"/>
      <c r="B4880" s="161"/>
      <c r="E4880" s="382"/>
    </row>
    <row r="4881" spans="1:5" s="170" customFormat="1">
      <c r="A4881" s="161"/>
      <c r="B4881" s="161"/>
      <c r="E4881" s="382"/>
    </row>
    <row r="4882" spans="1:5" s="170" customFormat="1">
      <c r="A4882" s="161"/>
      <c r="B4882" s="161"/>
      <c r="E4882" s="382"/>
    </row>
    <row r="4883" spans="1:5" s="170" customFormat="1">
      <c r="A4883" s="161"/>
      <c r="B4883" s="161"/>
      <c r="E4883" s="382"/>
    </row>
    <row r="4884" spans="1:5" s="170" customFormat="1">
      <c r="A4884" s="161"/>
      <c r="B4884" s="161"/>
      <c r="E4884" s="382"/>
    </row>
    <row r="4885" spans="1:5" s="170" customFormat="1">
      <c r="A4885" s="161"/>
      <c r="B4885" s="161"/>
      <c r="E4885" s="382"/>
    </row>
    <row r="4886" spans="1:5" s="170" customFormat="1">
      <c r="A4886" s="161"/>
      <c r="B4886" s="161"/>
      <c r="E4886" s="382"/>
    </row>
    <row r="4887" spans="1:5" s="170" customFormat="1">
      <c r="A4887" s="161"/>
      <c r="B4887" s="161"/>
      <c r="E4887" s="382"/>
    </row>
    <row r="4888" spans="1:5" s="170" customFormat="1">
      <c r="A4888" s="161"/>
      <c r="B4888" s="161"/>
      <c r="E4888" s="382"/>
    </row>
    <row r="4889" spans="1:5" s="170" customFormat="1">
      <c r="A4889" s="161"/>
      <c r="B4889" s="161"/>
      <c r="E4889" s="382"/>
    </row>
    <row r="4890" spans="1:5" s="170" customFormat="1">
      <c r="A4890" s="161"/>
      <c r="B4890" s="161"/>
      <c r="E4890" s="382"/>
    </row>
    <row r="4891" spans="1:5" s="170" customFormat="1">
      <c r="A4891" s="161"/>
      <c r="B4891" s="161"/>
      <c r="E4891" s="382"/>
    </row>
    <row r="4892" spans="1:5" s="170" customFormat="1">
      <c r="A4892" s="161"/>
      <c r="B4892" s="161"/>
      <c r="E4892" s="382"/>
    </row>
    <row r="4893" spans="1:5" s="170" customFormat="1">
      <c r="A4893" s="161"/>
      <c r="B4893" s="161"/>
      <c r="E4893" s="382"/>
    </row>
    <row r="4894" spans="1:5" s="170" customFormat="1">
      <c r="A4894" s="161"/>
      <c r="B4894" s="161"/>
      <c r="E4894" s="382"/>
    </row>
    <row r="4895" spans="1:5" s="170" customFormat="1">
      <c r="A4895" s="161"/>
      <c r="B4895" s="161"/>
      <c r="E4895" s="382"/>
    </row>
    <row r="4896" spans="1:5" s="170" customFormat="1">
      <c r="A4896" s="161"/>
      <c r="B4896" s="161"/>
      <c r="E4896" s="382"/>
    </row>
    <row r="4897" spans="1:5" s="170" customFormat="1">
      <c r="A4897" s="161"/>
      <c r="B4897" s="161"/>
      <c r="E4897" s="382"/>
    </row>
    <row r="4898" spans="1:5" s="170" customFormat="1">
      <c r="A4898" s="161"/>
      <c r="B4898" s="161"/>
      <c r="E4898" s="382"/>
    </row>
    <row r="4899" spans="1:5" s="170" customFormat="1">
      <c r="A4899" s="161"/>
      <c r="B4899" s="161"/>
      <c r="E4899" s="382"/>
    </row>
    <row r="4900" spans="1:5" s="170" customFormat="1">
      <c r="A4900" s="161"/>
      <c r="B4900" s="161"/>
      <c r="E4900" s="382"/>
    </row>
    <row r="4901" spans="1:5" s="170" customFormat="1">
      <c r="A4901" s="161"/>
      <c r="B4901" s="161"/>
      <c r="E4901" s="382"/>
    </row>
    <row r="4902" spans="1:5" s="170" customFormat="1">
      <c r="A4902" s="161"/>
      <c r="B4902" s="161"/>
      <c r="E4902" s="382"/>
    </row>
    <row r="4903" spans="1:5" s="170" customFormat="1">
      <c r="A4903" s="161"/>
      <c r="B4903" s="161"/>
      <c r="E4903" s="382"/>
    </row>
    <row r="4904" spans="1:5" s="170" customFormat="1">
      <c r="A4904" s="161"/>
      <c r="B4904" s="161"/>
      <c r="E4904" s="382"/>
    </row>
    <row r="4905" spans="1:5" s="170" customFormat="1">
      <c r="A4905" s="161"/>
      <c r="B4905" s="161"/>
      <c r="E4905" s="382"/>
    </row>
    <row r="4906" spans="1:5" s="170" customFormat="1">
      <c r="A4906" s="161"/>
      <c r="B4906" s="161"/>
      <c r="E4906" s="382"/>
    </row>
    <row r="4907" spans="1:5" s="170" customFormat="1">
      <c r="A4907" s="161"/>
      <c r="B4907" s="161"/>
      <c r="E4907" s="382"/>
    </row>
    <row r="4908" spans="1:5" s="170" customFormat="1">
      <c r="A4908" s="161"/>
      <c r="B4908" s="161"/>
      <c r="E4908" s="382"/>
    </row>
    <row r="4909" spans="1:5" s="170" customFormat="1">
      <c r="A4909" s="161"/>
      <c r="B4909" s="161"/>
      <c r="E4909" s="382"/>
    </row>
    <row r="4910" spans="1:5" s="170" customFormat="1">
      <c r="A4910" s="161"/>
      <c r="B4910" s="161"/>
      <c r="E4910" s="382"/>
    </row>
    <row r="4911" spans="1:5" s="170" customFormat="1">
      <c r="A4911" s="161"/>
      <c r="B4911" s="161"/>
      <c r="E4911" s="382"/>
    </row>
    <row r="4912" spans="1:5" s="170" customFormat="1">
      <c r="A4912" s="161"/>
      <c r="B4912" s="161"/>
      <c r="E4912" s="382"/>
    </row>
    <row r="4913" spans="1:5" s="170" customFormat="1">
      <c r="A4913" s="161"/>
      <c r="B4913" s="161"/>
      <c r="E4913" s="382"/>
    </row>
    <row r="4914" spans="1:5" s="170" customFormat="1">
      <c r="A4914" s="161"/>
      <c r="B4914" s="161"/>
      <c r="E4914" s="382"/>
    </row>
    <row r="4915" spans="1:5" s="170" customFormat="1">
      <c r="A4915" s="161"/>
      <c r="B4915" s="161"/>
      <c r="E4915" s="382"/>
    </row>
    <row r="4916" spans="1:5" s="170" customFormat="1">
      <c r="A4916" s="161"/>
      <c r="B4916" s="161"/>
      <c r="E4916" s="382"/>
    </row>
    <row r="4917" spans="1:5" s="170" customFormat="1">
      <c r="A4917" s="161"/>
      <c r="B4917" s="161"/>
      <c r="E4917" s="382"/>
    </row>
    <row r="4918" spans="1:5" s="170" customFormat="1">
      <c r="A4918" s="161"/>
      <c r="B4918" s="161"/>
      <c r="E4918" s="382"/>
    </row>
    <row r="4919" spans="1:5" s="170" customFormat="1">
      <c r="A4919" s="161"/>
      <c r="B4919" s="161"/>
      <c r="E4919" s="382"/>
    </row>
    <row r="4920" spans="1:5" s="170" customFormat="1">
      <c r="A4920" s="161"/>
      <c r="B4920" s="161"/>
      <c r="E4920" s="382"/>
    </row>
    <row r="4921" spans="1:5" s="170" customFormat="1">
      <c r="A4921" s="161"/>
      <c r="B4921" s="161"/>
      <c r="E4921" s="382"/>
    </row>
    <row r="4922" spans="1:5" s="170" customFormat="1">
      <c r="A4922" s="161"/>
      <c r="B4922" s="161"/>
      <c r="E4922" s="382"/>
    </row>
    <row r="4923" spans="1:5" s="170" customFormat="1">
      <c r="A4923" s="161"/>
      <c r="B4923" s="161"/>
      <c r="E4923" s="382"/>
    </row>
    <row r="4924" spans="1:5" s="170" customFormat="1">
      <c r="A4924" s="161"/>
      <c r="B4924" s="161"/>
      <c r="E4924" s="382"/>
    </row>
    <row r="4925" spans="1:5" s="170" customFormat="1">
      <c r="A4925" s="161"/>
      <c r="B4925" s="161"/>
      <c r="E4925" s="382"/>
    </row>
    <row r="4926" spans="1:5" s="170" customFormat="1">
      <c r="A4926" s="161"/>
      <c r="B4926" s="161"/>
      <c r="E4926" s="382"/>
    </row>
    <row r="4927" spans="1:5" s="170" customFormat="1">
      <c r="A4927" s="161"/>
      <c r="B4927" s="161"/>
      <c r="E4927" s="382"/>
    </row>
    <row r="4928" spans="1:5" s="170" customFormat="1">
      <c r="A4928" s="161"/>
      <c r="B4928" s="161"/>
      <c r="E4928" s="382"/>
    </row>
    <row r="4929" spans="1:5" s="170" customFormat="1">
      <c r="A4929" s="161"/>
      <c r="B4929" s="161"/>
      <c r="E4929" s="382"/>
    </row>
    <row r="4930" spans="1:5" s="170" customFormat="1">
      <c r="A4930" s="161"/>
      <c r="B4930" s="161"/>
      <c r="E4930" s="382"/>
    </row>
    <row r="4931" spans="1:5" s="170" customFormat="1">
      <c r="A4931" s="161"/>
      <c r="B4931" s="161"/>
      <c r="E4931" s="382"/>
    </row>
    <row r="4932" spans="1:5" s="170" customFormat="1">
      <c r="A4932" s="161"/>
      <c r="B4932" s="161"/>
      <c r="E4932" s="382"/>
    </row>
    <row r="4933" spans="1:5" s="170" customFormat="1">
      <c r="A4933" s="161"/>
      <c r="B4933" s="161"/>
      <c r="E4933" s="382"/>
    </row>
    <row r="4934" spans="1:5" s="170" customFormat="1">
      <c r="A4934" s="161"/>
      <c r="B4934" s="161"/>
      <c r="E4934" s="382"/>
    </row>
    <row r="4935" spans="1:5" s="170" customFormat="1">
      <c r="A4935" s="161"/>
      <c r="B4935" s="161"/>
      <c r="E4935" s="382"/>
    </row>
    <row r="4936" spans="1:5" s="170" customFormat="1">
      <c r="A4936" s="161"/>
      <c r="B4936" s="161"/>
      <c r="E4936" s="382"/>
    </row>
    <row r="4937" spans="1:5" s="170" customFormat="1">
      <c r="A4937" s="161"/>
      <c r="B4937" s="161"/>
      <c r="E4937" s="382"/>
    </row>
    <row r="4938" spans="1:5" s="170" customFormat="1">
      <c r="A4938" s="161"/>
      <c r="B4938" s="161"/>
      <c r="E4938" s="382"/>
    </row>
    <row r="4939" spans="1:5" s="170" customFormat="1">
      <c r="A4939" s="161"/>
      <c r="B4939" s="161"/>
      <c r="E4939" s="382"/>
    </row>
    <row r="4940" spans="1:5" s="170" customFormat="1">
      <c r="A4940" s="161"/>
      <c r="B4940" s="161"/>
      <c r="E4940" s="382"/>
    </row>
    <row r="4941" spans="1:5" s="170" customFormat="1">
      <c r="A4941" s="161"/>
      <c r="B4941" s="161"/>
      <c r="E4941" s="382"/>
    </row>
    <row r="4942" spans="1:5" s="170" customFormat="1">
      <c r="A4942" s="161"/>
      <c r="B4942" s="161"/>
      <c r="E4942" s="382"/>
    </row>
    <row r="4943" spans="1:5" s="170" customFormat="1">
      <c r="A4943" s="161"/>
      <c r="B4943" s="161"/>
      <c r="E4943" s="382"/>
    </row>
    <row r="4944" spans="1:5" s="170" customFormat="1">
      <c r="A4944" s="161"/>
      <c r="B4944" s="161"/>
      <c r="E4944" s="382"/>
    </row>
    <row r="4945" spans="1:5" s="170" customFormat="1">
      <c r="A4945" s="161"/>
      <c r="B4945" s="161"/>
      <c r="E4945" s="382"/>
    </row>
    <row r="4946" spans="1:5" s="170" customFormat="1">
      <c r="A4946" s="161"/>
      <c r="B4946" s="161"/>
      <c r="E4946" s="382"/>
    </row>
    <row r="4947" spans="1:5" s="170" customFormat="1">
      <c r="A4947" s="161"/>
      <c r="B4947" s="161"/>
      <c r="E4947" s="382"/>
    </row>
    <row r="4948" spans="1:5" s="170" customFormat="1">
      <c r="A4948" s="161"/>
      <c r="B4948" s="161"/>
      <c r="E4948" s="382"/>
    </row>
    <row r="4949" spans="1:5" s="170" customFormat="1">
      <c r="A4949" s="161"/>
      <c r="B4949" s="161"/>
      <c r="E4949" s="382"/>
    </row>
    <row r="4950" spans="1:5" s="170" customFormat="1">
      <c r="A4950" s="161"/>
      <c r="B4950" s="161"/>
      <c r="E4950" s="382"/>
    </row>
    <row r="4951" spans="1:5" s="170" customFormat="1">
      <c r="A4951" s="161"/>
      <c r="B4951" s="161"/>
      <c r="E4951" s="382"/>
    </row>
    <row r="4952" spans="1:5" s="170" customFormat="1">
      <c r="A4952" s="161"/>
      <c r="B4952" s="161"/>
      <c r="E4952" s="382"/>
    </row>
    <row r="4953" spans="1:5" s="170" customFormat="1">
      <c r="A4953" s="161"/>
      <c r="B4953" s="161"/>
      <c r="E4953" s="382"/>
    </row>
    <row r="4954" spans="1:5" s="170" customFormat="1">
      <c r="A4954" s="161"/>
      <c r="B4954" s="161"/>
      <c r="E4954" s="382"/>
    </row>
    <row r="4955" spans="1:5" s="170" customFormat="1">
      <c r="A4955" s="161"/>
      <c r="B4955" s="161"/>
      <c r="E4955" s="382"/>
    </row>
    <row r="4956" spans="1:5" s="170" customFormat="1">
      <c r="A4956" s="161"/>
      <c r="B4956" s="161"/>
      <c r="E4956" s="382"/>
    </row>
    <row r="4957" spans="1:5" s="170" customFormat="1">
      <c r="A4957" s="161"/>
      <c r="B4957" s="161"/>
      <c r="E4957" s="382"/>
    </row>
    <row r="4958" spans="1:5" s="170" customFormat="1">
      <c r="A4958" s="161"/>
      <c r="B4958" s="161"/>
      <c r="E4958" s="382"/>
    </row>
    <row r="4959" spans="1:5" s="170" customFormat="1">
      <c r="A4959" s="161"/>
      <c r="B4959" s="161"/>
      <c r="E4959" s="382"/>
    </row>
    <row r="4960" spans="1:5" s="170" customFormat="1">
      <c r="A4960" s="161"/>
      <c r="B4960" s="161"/>
      <c r="E4960" s="382"/>
    </row>
    <row r="4961" spans="1:5" s="170" customFormat="1">
      <c r="A4961" s="161"/>
      <c r="B4961" s="161"/>
      <c r="E4961" s="382"/>
    </row>
    <row r="4962" spans="1:5" s="170" customFormat="1">
      <c r="A4962" s="161"/>
      <c r="B4962" s="161"/>
      <c r="E4962" s="382"/>
    </row>
    <row r="4963" spans="1:5" s="170" customFormat="1">
      <c r="A4963" s="161"/>
      <c r="B4963" s="161"/>
      <c r="E4963" s="382"/>
    </row>
    <row r="4964" spans="1:5" s="170" customFormat="1">
      <c r="A4964" s="161"/>
      <c r="B4964" s="161"/>
      <c r="E4964" s="382"/>
    </row>
    <row r="4965" spans="1:5" s="170" customFormat="1">
      <c r="A4965" s="161"/>
      <c r="B4965" s="161"/>
      <c r="E4965" s="382"/>
    </row>
    <row r="4966" spans="1:5" s="170" customFormat="1">
      <c r="A4966" s="161"/>
      <c r="B4966" s="161"/>
      <c r="E4966" s="382"/>
    </row>
    <row r="4967" spans="1:5" s="170" customFormat="1">
      <c r="A4967" s="161"/>
      <c r="B4967" s="161"/>
      <c r="E4967" s="382"/>
    </row>
    <row r="4968" spans="1:5" s="170" customFormat="1">
      <c r="A4968" s="161"/>
      <c r="B4968" s="161"/>
      <c r="E4968" s="382"/>
    </row>
    <row r="4969" spans="1:5" s="170" customFormat="1">
      <c r="A4969" s="161"/>
      <c r="B4969" s="161"/>
      <c r="E4969" s="382"/>
    </row>
    <row r="4970" spans="1:5" s="170" customFormat="1">
      <c r="A4970" s="161"/>
      <c r="B4970" s="161"/>
      <c r="E4970" s="382"/>
    </row>
    <row r="4971" spans="1:5" s="170" customFormat="1">
      <c r="A4971" s="161"/>
      <c r="B4971" s="161"/>
      <c r="E4971" s="382"/>
    </row>
    <row r="4972" spans="1:5" s="170" customFormat="1">
      <c r="A4972" s="161"/>
      <c r="B4972" s="161"/>
      <c r="E4972" s="382"/>
    </row>
    <row r="4973" spans="1:5" s="170" customFormat="1">
      <c r="A4973" s="161"/>
      <c r="B4973" s="161"/>
      <c r="E4973" s="382"/>
    </row>
    <row r="4974" spans="1:5" s="170" customFormat="1">
      <c r="A4974" s="161"/>
      <c r="B4974" s="161"/>
      <c r="E4974" s="382"/>
    </row>
    <row r="4975" spans="1:5" s="170" customFormat="1">
      <c r="A4975" s="161"/>
      <c r="B4975" s="161"/>
      <c r="E4975" s="382"/>
    </row>
    <row r="4976" spans="1:5" s="170" customFormat="1">
      <c r="A4976" s="161"/>
      <c r="B4976" s="161"/>
      <c r="E4976" s="382"/>
    </row>
    <row r="4977" spans="1:5" s="170" customFormat="1">
      <c r="A4977" s="161"/>
      <c r="B4977" s="161"/>
      <c r="E4977" s="382"/>
    </row>
    <row r="4978" spans="1:5" s="170" customFormat="1">
      <c r="A4978" s="161"/>
      <c r="B4978" s="161"/>
      <c r="E4978" s="382"/>
    </row>
    <row r="4979" spans="1:5" s="170" customFormat="1">
      <c r="A4979" s="161"/>
      <c r="B4979" s="161"/>
      <c r="E4979" s="382"/>
    </row>
    <row r="4980" spans="1:5" s="170" customFormat="1">
      <c r="A4980" s="161"/>
      <c r="B4980" s="161"/>
      <c r="E4980" s="382"/>
    </row>
    <row r="4981" spans="1:5" s="170" customFormat="1">
      <c r="A4981" s="161"/>
      <c r="B4981" s="161"/>
      <c r="E4981" s="382"/>
    </row>
    <row r="4982" spans="1:5" s="170" customFormat="1">
      <c r="A4982" s="161"/>
      <c r="B4982" s="161"/>
      <c r="E4982" s="382"/>
    </row>
    <row r="4983" spans="1:5" s="170" customFormat="1">
      <c r="A4983" s="161"/>
      <c r="B4983" s="161"/>
      <c r="E4983" s="382"/>
    </row>
    <row r="4984" spans="1:5" s="170" customFormat="1">
      <c r="A4984" s="161"/>
      <c r="B4984" s="161"/>
      <c r="E4984" s="382"/>
    </row>
    <row r="4985" spans="1:5" s="170" customFormat="1">
      <c r="A4985" s="161"/>
      <c r="B4985" s="161"/>
      <c r="E4985" s="382"/>
    </row>
    <row r="4986" spans="1:5" s="170" customFormat="1">
      <c r="A4986" s="161"/>
      <c r="B4986" s="161"/>
      <c r="E4986" s="382"/>
    </row>
    <row r="4987" spans="1:5" s="170" customFormat="1">
      <c r="A4987" s="161"/>
      <c r="B4987" s="161"/>
      <c r="E4987" s="382"/>
    </row>
    <row r="4988" spans="1:5" s="170" customFormat="1">
      <c r="A4988" s="161"/>
      <c r="B4988" s="161"/>
      <c r="E4988" s="382"/>
    </row>
    <row r="4989" spans="1:5" s="170" customFormat="1">
      <c r="A4989" s="161"/>
      <c r="B4989" s="161"/>
      <c r="E4989" s="382"/>
    </row>
    <row r="4990" spans="1:5" s="170" customFormat="1">
      <c r="A4990" s="161"/>
      <c r="B4990" s="161"/>
      <c r="E4990" s="382"/>
    </row>
    <row r="4991" spans="1:5" s="170" customFormat="1">
      <c r="A4991" s="161"/>
      <c r="B4991" s="161"/>
      <c r="E4991" s="382"/>
    </row>
    <row r="4992" spans="1:5" s="170" customFormat="1">
      <c r="A4992" s="161"/>
      <c r="B4992" s="161"/>
      <c r="E4992" s="382"/>
    </row>
    <row r="4993" spans="1:5" s="170" customFormat="1">
      <c r="A4993" s="161"/>
      <c r="B4993" s="161"/>
      <c r="E4993" s="382"/>
    </row>
    <row r="4994" spans="1:5" s="170" customFormat="1">
      <c r="A4994" s="161"/>
      <c r="B4994" s="161"/>
      <c r="E4994" s="382"/>
    </row>
    <row r="4995" spans="1:5" s="170" customFormat="1">
      <c r="A4995" s="161"/>
      <c r="B4995" s="161"/>
      <c r="E4995" s="382"/>
    </row>
    <row r="4996" spans="1:5" s="170" customFormat="1">
      <c r="A4996" s="161"/>
      <c r="B4996" s="161"/>
      <c r="E4996" s="382"/>
    </row>
    <row r="4997" spans="1:5" s="170" customFormat="1">
      <c r="A4997" s="161"/>
      <c r="B4997" s="161"/>
      <c r="E4997" s="382"/>
    </row>
    <row r="4998" spans="1:5" s="170" customFormat="1">
      <c r="A4998" s="161"/>
      <c r="B4998" s="161"/>
      <c r="E4998" s="382"/>
    </row>
    <row r="4999" spans="1:5" s="170" customFormat="1">
      <c r="A4999" s="161"/>
      <c r="B4999" s="161"/>
      <c r="E4999" s="382"/>
    </row>
    <row r="5000" spans="1:5" s="170" customFormat="1">
      <c r="A5000" s="161"/>
      <c r="B5000" s="161"/>
      <c r="E5000" s="382"/>
    </row>
    <row r="5001" spans="1:5" s="170" customFormat="1">
      <c r="A5001" s="161"/>
      <c r="B5001" s="161"/>
      <c r="E5001" s="382"/>
    </row>
    <row r="5002" spans="1:5" s="170" customFormat="1">
      <c r="A5002" s="161"/>
      <c r="B5002" s="161"/>
      <c r="E5002" s="382"/>
    </row>
    <row r="5003" spans="1:5" s="170" customFormat="1">
      <c r="A5003" s="161"/>
      <c r="B5003" s="161"/>
      <c r="E5003" s="382"/>
    </row>
    <row r="5004" spans="1:5" s="170" customFormat="1">
      <c r="A5004" s="161"/>
      <c r="B5004" s="161"/>
      <c r="E5004" s="382"/>
    </row>
    <row r="5005" spans="1:5" s="170" customFormat="1">
      <c r="A5005" s="161"/>
      <c r="B5005" s="161"/>
      <c r="E5005" s="382"/>
    </row>
    <row r="5006" spans="1:5" s="170" customFormat="1">
      <c r="A5006" s="161"/>
      <c r="B5006" s="161"/>
      <c r="E5006" s="382"/>
    </row>
    <row r="5007" spans="1:5" s="170" customFormat="1">
      <c r="A5007" s="161"/>
      <c r="B5007" s="161"/>
      <c r="E5007" s="382"/>
    </row>
    <row r="5008" spans="1:5" s="170" customFormat="1">
      <c r="A5008" s="161"/>
      <c r="B5008" s="161"/>
      <c r="E5008" s="382"/>
    </row>
    <row r="5009" spans="1:5" s="170" customFormat="1">
      <c r="A5009" s="161"/>
      <c r="B5009" s="161"/>
      <c r="E5009" s="382"/>
    </row>
    <row r="5010" spans="1:5" s="170" customFormat="1">
      <c r="A5010" s="161"/>
      <c r="B5010" s="161"/>
      <c r="E5010" s="382"/>
    </row>
    <row r="5011" spans="1:5" s="170" customFormat="1">
      <c r="A5011" s="161"/>
      <c r="B5011" s="161"/>
      <c r="E5011" s="382"/>
    </row>
    <row r="5012" spans="1:5" s="170" customFormat="1">
      <c r="A5012" s="161"/>
      <c r="B5012" s="161"/>
      <c r="E5012" s="382"/>
    </row>
    <row r="5013" spans="1:5" s="170" customFormat="1">
      <c r="A5013" s="161"/>
      <c r="B5013" s="161"/>
      <c r="E5013" s="382"/>
    </row>
    <row r="5014" spans="1:5" s="170" customFormat="1">
      <c r="A5014" s="161"/>
      <c r="B5014" s="161"/>
      <c r="E5014" s="382"/>
    </row>
    <row r="5015" spans="1:5" s="170" customFormat="1">
      <c r="A5015" s="161"/>
      <c r="B5015" s="161"/>
      <c r="E5015" s="382"/>
    </row>
    <row r="5016" spans="1:5" s="170" customFormat="1">
      <c r="A5016" s="161"/>
      <c r="B5016" s="161"/>
      <c r="E5016" s="382"/>
    </row>
    <row r="5017" spans="1:5" s="170" customFormat="1">
      <c r="A5017" s="161"/>
      <c r="B5017" s="161"/>
      <c r="E5017" s="382"/>
    </row>
    <row r="5018" spans="1:5" s="170" customFormat="1">
      <c r="A5018" s="161"/>
      <c r="B5018" s="161"/>
      <c r="E5018" s="382"/>
    </row>
    <row r="5019" spans="1:5" s="170" customFormat="1">
      <c r="A5019" s="161"/>
      <c r="B5019" s="161"/>
      <c r="E5019" s="382"/>
    </row>
    <row r="5020" spans="1:5" s="170" customFormat="1">
      <c r="A5020" s="161"/>
      <c r="B5020" s="161"/>
      <c r="E5020" s="382"/>
    </row>
    <row r="5021" spans="1:5" s="170" customFormat="1">
      <c r="A5021" s="161"/>
      <c r="B5021" s="161"/>
      <c r="E5021" s="382"/>
    </row>
    <row r="5022" spans="1:5" s="170" customFormat="1">
      <c r="A5022" s="161"/>
      <c r="B5022" s="161"/>
      <c r="E5022" s="382"/>
    </row>
    <row r="5023" spans="1:5" s="170" customFormat="1">
      <c r="A5023" s="161"/>
      <c r="B5023" s="161"/>
      <c r="E5023" s="382"/>
    </row>
    <row r="5024" spans="1:5" s="170" customFormat="1">
      <c r="A5024" s="161"/>
      <c r="B5024" s="161"/>
      <c r="E5024" s="382"/>
    </row>
    <row r="5025" spans="1:5" s="170" customFormat="1">
      <c r="A5025" s="161"/>
      <c r="B5025" s="161"/>
      <c r="E5025" s="382"/>
    </row>
    <row r="5026" spans="1:5" s="170" customFormat="1">
      <c r="A5026" s="161"/>
      <c r="B5026" s="161"/>
      <c r="E5026" s="382"/>
    </row>
    <row r="5027" spans="1:5" s="170" customFormat="1">
      <c r="A5027" s="161"/>
      <c r="B5027" s="161"/>
      <c r="E5027" s="382"/>
    </row>
    <row r="5028" spans="1:5" s="170" customFormat="1">
      <c r="A5028" s="161"/>
      <c r="B5028" s="161"/>
      <c r="E5028" s="382"/>
    </row>
    <row r="5029" spans="1:5" s="170" customFormat="1">
      <c r="A5029" s="161"/>
      <c r="B5029" s="161"/>
      <c r="E5029" s="382"/>
    </row>
    <row r="5030" spans="1:5" s="170" customFormat="1">
      <c r="A5030" s="161"/>
      <c r="B5030" s="161"/>
      <c r="E5030" s="382"/>
    </row>
    <row r="5031" spans="1:5" s="170" customFormat="1">
      <c r="A5031" s="161"/>
      <c r="B5031" s="161"/>
      <c r="E5031" s="382"/>
    </row>
    <row r="5032" spans="1:5" s="170" customFormat="1">
      <c r="A5032" s="161"/>
      <c r="B5032" s="161"/>
      <c r="E5032" s="382"/>
    </row>
    <row r="5033" spans="1:5" s="170" customFormat="1">
      <c r="A5033" s="161"/>
      <c r="B5033" s="161"/>
      <c r="E5033" s="382"/>
    </row>
    <row r="5034" spans="1:5" s="170" customFormat="1">
      <c r="A5034" s="161"/>
      <c r="B5034" s="161"/>
      <c r="E5034" s="382"/>
    </row>
    <row r="5035" spans="1:5" s="170" customFormat="1">
      <c r="A5035" s="161"/>
      <c r="B5035" s="161"/>
      <c r="E5035" s="382"/>
    </row>
    <row r="5036" spans="1:5" s="170" customFormat="1">
      <c r="A5036" s="161"/>
      <c r="B5036" s="161"/>
      <c r="E5036" s="382"/>
    </row>
    <row r="5037" spans="1:5" s="170" customFormat="1">
      <c r="A5037" s="161"/>
      <c r="B5037" s="161"/>
      <c r="E5037" s="382"/>
    </row>
    <row r="5038" spans="1:5" s="170" customFormat="1">
      <c r="A5038" s="161"/>
      <c r="B5038" s="161"/>
      <c r="E5038" s="382"/>
    </row>
    <row r="5039" spans="1:5" s="170" customFormat="1">
      <c r="A5039" s="161"/>
      <c r="B5039" s="161"/>
      <c r="E5039" s="382"/>
    </row>
    <row r="5040" spans="1:5" s="170" customFormat="1">
      <c r="A5040" s="161"/>
      <c r="B5040" s="161"/>
      <c r="E5040" s="382"/>
    </row>
    <row r="5041" spans="1:5" s="170" customFormat="1">
      <c r="A5041" s="161"/>
      <c r="B5041" s="161"/>
      <c r="E5041" s="382"/>
    </row>
    <row r="5042" spans="1:5" s="170" customFormat="1">
      <c r="A5042" s="161"/>
      <c r="B5042" s="161"/>
      <c r="E5042" s="382"/>
    </row>
    <row r="5043" spans="1:5" s="170" customFormat="1">
      <c r="A5043" s="161"/>
      <c r="B5043" s="161"/>
      <c r="E5043" s="382"/>
    </row>
    <row r="5044" spans="1:5" s="170" customFormat="1">
      <c r="A5044" s="161"/>
      <c r="B5044" s="161"/>
      <c r="E5044" s="382"/>
    </row>
    <row r="5045" spans="1:5" s="170" customFormat="1">
      <c r="A5045" s="161"/>
      <c r="B5045" s="161"/>
      <c r="E5045" s="382"/>
    </row>
    <row r="5046" spans="1:5" s="170" customFormat="1">
      <c r="A5046" s="161"/>
      <c r="B5046" s="161"/>
      <c r="E5046" s="382"/>
    </row>
    <row r="5047" spans="1:5" s="170" customFormat="1">
      <c r="A5047" s="161"/>
      <c r="B5047" s="161"/>
      <c r="E5047" s="382"/>
    </row>
    <row r="5048" spans="1:5" s="170" customFormat="1">
      <c r="A5048" s="161"/>
      <c r="B5048" s="161"/>
      <c r="E5048" s="382"/>
    </row>
    <row r="5049" spans="1:5" s="170" customFormat="1">
      <c r="A5049" s="161"/>
      <c r="B5049" s="161"/>
      <c r="E5049" s="382"/>
    </row>
    <row r="5050" spans="1:5" s="170" customFormat="1">
      <c r="A5050" s="161"/>
      <c r="B5050" s="161"/>
      <c r="E5050" s="382"/>
    </row>
    <row r="5051" spans="1:5" s="170" customFormat="1">
      <c r="A5051" s="161"/>
      <c r="B5051" s="161"/>
      <c r="E5051" s="382"/>
    </row>
    <row r="5052" spans="1:5" s="170" customFormat="1">
      <c r="A5052" s="161"/>
      <c r="B5052" s="161"/>
      <c r="E5052" s="382"/>
    </row>
    <row r="5053" spans="1:5" s="170" customFormat="1">
      <c r="A5053" s="161"/>
      <c r="B5053" s="161"/>
      <c r="E5053" s="382"/>
    </row>
    <row r="5054" spans="1:5" s="170" customFormat="1">
      <c r="A5054" s="161"/>
      <c r="B5054" s="161"/>
      <c r="E5054" s="382"/>
    </row>
    <row r="5055" spans="1:5" s="170" customFormat="1">
      <c r="A5055" s="161"/>
      <c r="B5055" s="161"/>
      <c r="E5055" s="382"/>
    </row>
    <row r="5056" spans="1:5" s="170" customFormat="1">
      <c r="A5056" s="161"/>
      <c r="B5056" s="161"/>
      <c r="E5056" s="382"/>
    </row>
    <row r="5057" spans="1:5" s="170" customFormat="1">
      <c r="A5057" s="161"/>
      <c r="B5057" s="161"/>
      <c r="E5057" s="382"/>
    </row>
    <row r="5058" spans="1:5" s="170" customFormat="1">
      <c r="A5058" s="161"/>
      <c r="B5058" s="161"/>
      <c r="E5058" s="382"/>
    </row>
    <row r="5059" spans="1:5" s="170" customFormat="1">
      <c r="A5059" s="161"/>
      <c r="B5059" s="161"/>
      <c r="E5059" s="382"/>
    </row>
    <row r="5060" spans="1:5" s="170" customFormat="1">
      <c r="A5060" s="161"/>
      <c r="B5060" s="161"/>
      <c r="E5060" s="382"/>
    </row>
    <row r="5061" spans="1:5" s="170" customFormat="1">
      <c r="A5061" s="161"/>
      <c r="B5061" s="161"/>
      <c r="E5061" s="382"/>
    </row>
    <row r="5062" spans="1:5" s="170" customFormat="1">
      <c r="A5062" s="161"/>
      <c r="B5062" s="161"/>
      <c r="E5062" s="382"/>
    </row>
    <row r="5063" spans="1:5" s="170" customFormat="1">
      <c r="A5063" s="161"/>
      <c r="B5063" s="161"/>
      <c r="E5063" s="382"/>
    </row>
    <row r="5064" spans="1:5" s="170" customFormat="1">
      <c r="A5064" s="161"/>
      <c r="B5064" s="161"/>
      <c r="E5064" s="382"/>
    </row>
    <row r="5065" spans="1:5" s="170" customFormat="1">
      <c r="A5065" s="161"/>
      <c r="B5065" s="161"/>
      <c r="E5065" s="382"/>
    </row>
    <row r="5066" spans="1:5" s="170" customFormat="1">
      <c r="A5066" s="161"/>
      <c r="B5066" s="161"/>
      <c r="E5066" s="382"/>
    </row>
    <row r="5067" spans="1:5" s="170" customFormat="1">
      <c r="A5067" s="161"/>
      <c r="B5067" s="161"/>
      <c r="E5067" s="382"/>
    </row>
    <row r="5068" spans="1:5" s="170" customFormat="1">
      <c r="A5068" s="161"/>
      <c r="B5068" s="161"/>
      <c r="E5068" s="382"/>
    </row>
    <row r="5069" spans="1:5" s="170" customFormat="1">
      <c r="A5069" s="161"/>
      <c r="B5069" s="161"/>
      <c r="E5069" s="382"/>
    </row>
    <row r="5070" spans="1:5" s="170" customFormat="1">
      <c r="A5070" s="161"/>
      <c r="B5070" s="161"/>
      <c r="E5070" s="382"/>
    </row>
    <row r="5071" spans="1:5" s="170" customFormat="1">
      <c r="A5071" s="161"/>
      <c r="B5071" s="161"/>
      <c r="E5071" s="382"/>
    </row>
    <row r="5072" spans="1:5" s="170" customFormat="1">
      <c r="A5072" s="161"/>
      <c r="B5072" s="161"/>
      <c r="E5072" s="382"/>
    </row>
    <row r="5073" spans="1:5" s="170" customFormat="1">
      <c r="A5073" s="161"/>
      <c r="B5073" s="161"/>
      <c r="E5073" s="382"/>
    </row>
    <row r="5074" spans="1:5" s="170" customFormat="1">
      <c r="A5074" s="161"/>
      <c r="B5074" s="161"/>
      <c r="E5074" s="382"/>
    </row>
    <row r="5075" spans="1:5" s="170" customFormat="1">
      <c r="A5075" s="161"/>
      <c r="B5075" s="161"/>
      <c r="E5075" s="382"/>
    </row>
    <row r="5076" spans="1:5" s="170" customFormat="1">
      <c r="A5076" s="161"/>
      <c r="B5076" s="161"/>
      <c r="E5076" s="382"/>
    </row>
    <row r="5077" spans="1:5" s="170" customFormat="1">
      <c r="A5077" s="161"/>
      <c r="B5077" s="161"/>
      <c r="E5077" s="382"/>
    </row>
    <row r="5078" spans="1:5" s="170" customFormat="1">
      <c r="A5078" s="161"/>
      <c r="B5078" s="161"/>
      <c r="E5078" s="382"/>
    </row>
    <row r="5079" spans="1:5" s="170" customFormat="1">
      <c r="A5079" s="161"/>
      <c r="B5079" s="161"/>
      <c r="E5079" s="382"/>
    </row>
    <row r="5080" spans="1:5" s="170" customFormat="1">
      <c r="A5080" s="161"/>
      <c r="B5080" s="161"/>
      <c r="E5080" s="382"/>
    </row>
    <row r="5081" spans="1:5" s="170" customFormat="1">
      <c r="A5081" s="161"/>
      <c r="B5081" s="161"/>
      <c r="E5081" s="382"/>
    </row>
    <row r="5082" spans="1:5" s="170" customFormat="1">
      <c r="A5082" s="161"/>
      <c r="B5082" s="161"/>
      <c r="E5082" s="382"/>
    </row>
    <row r="5083" spans="1:5" s="170" customFormat="1">
      <c r="A5083" s="161"/>
      <c r="B5083" s="161"/>
      <c r="E5083" s="382"/>
    </row>
    <row r="5084" spans="1:5" s="170" customFormat="1">
      <c r="A5084" s="161"/>
      <c r="B5084" s="161"/>
      <c r="E5084" s="382"/>
    </row>
    <row r="5085" spans="1:5" s="170" customFormat="1">
      <c r="A5085" s="161"/>
      <c r="B5085" s="161"/>
      <c r="E5085" s="382"/>
    </row>
    <row r="5086" spans="1:5" s="170" customFormat="1">
      <c r="A5086" s="161"/>
      <c r="B5086" s="161"/>
      <c r="E5086" s="382"/>
    </row>
    <row r="5087" spans="1:5" s="170" customFormat="1">
      <c r="A5087" s="161"/>
      <c r="B5087" s="161"/>
      <c r="E5087" s="382"/>
    </row>
    <row r="5088" spans="1:5" s="170" customFormat="1">
      <c r="A5088" s="161"/>
      <c r="B5088" s="161"/>
      <c r="E5088" s="382"/>
    </row>
    <row r="5089" spans="1:5" s="170" customFormat="1">
      <c r="A5089" s="161"/>
      <c r="B5089" s="161"/>
      <c r="E5089" s="382"/>
    </row>
    <row r="5090" spans="1:5" s="170" customFormat="1">
      <c r="A5090" s="161"/>
      <c r="B5090" s="161"/>
      <c r="E5090" s="382"/>
    </row>
    <row r="5091" spans="1:5" s="170" customFormat="1">
      <c r="A5091" s="161"/>
      <c r="B5091" s="161"/>
      <c r="E5091" s="382"/>
    </row>
    <row r="5092" spans="1:5" s="170" customFormat="1">
      <c r="A5092" s="161"/>
      <c r="B5092" s="161"/>
      <c r="E5092" s="382"/>
    </row>
    <row r="5093" spans="1:5" s="170" customFormat="1">
      <c r="A5093" s="161"/>
      <c r="B5093" s="161"/>
      <c r="E5093" s="382"/>
    </row>
    <row r="5094" spans="1:5" s="170" customFormat="1">
      <c r="A5094" s="161"/>
      <c r="B5094" s="161"/>
      <c r="E5094" s="382"/>
    </row>
    <row r="5095" spans="1:5" s="170" customFormat="1">
      <c r="A5095" s="161"/>
      <c r="B5095" s="161"/>
      <c r="E5095" s="382"/>
    </row>
    <row r="5096" spans="1:5" s="170" customFormat="1">
      <c r="A5096" s="161"/>
      <c r="B5096" s="161"/>
      <c r="E5096" s="382"/>
    </row>
    <row r="5097" spans="1:5" s="170" customFormat="1">
      <c r="A5097" s="161"/>
      <c r="B5097" s="161"/>
      <c r="E5097" s="382"/>
    </row>
    <row r="5098" spans="1:5" s="170" customFormat="1">
      <c r="A5098" s="161"/>
      <c r="B5098" s="161"/>
      <c r="E5098" s="382"/>
    </row>
    <row r="5099" spans="1:5" s="170" customFormat="1">
      <c r="A5099" s="161"/>
      <c r="B5099" s="161"/>
      <c r="E5099" s="382"/>
    </row>
    <row r="5100" spans="1:5" s="170" customFormat="1">
      <c r="A5100" s="161"/>
      <c r="B5100" s="161"/>
      <c r="E5100" s="382"/>
    </row>
    <row r="5101" spans="1:5" s="170" customFormat="1">
      <c r="A5101" s="161"/>
      <c r="B5101" s="161"/>
      <c r="E5101" s="382"/>
    </row>
    <row r="5102" spans="1:5" s="170" customFormat="1">
      <c r="A5102" s="161"/>
      <c r="B5102" s="161"/>
      <c r="E5102" s="382"/>
    </row>
    <row r="5103" spans="1:5" s="170" customFormat="1">
      <c r="A5103" s="161"/>
      <c r="B5103" s="161"/>
      <c r="E5103" s="382"/>
    </row>
    <row r="5104" spans="1:5" s="170" customFormat="1">
      <c r="A5104" s="161"/>
      <c r="B5104" s="161"/>
      <c r="E5104" s="382"/>
    </row>
    <row r="5105" spans="1:5" s="170" customFormat="1">
      <c r="A5105" s="161"/>
      <c r="B5105" s="161"/>
      <c r="E5105" s="382"/>
    </row>
    <row r="5106" spans="1:5" s="170" customFormat="1">
      <c r="A5106" s="161"/>
      <c r="B5106" s="161"/>
      <c r="E5106" s="382"/>
    </row>
    <row r="5107" spans="1:5" s="170" customFormat="1">
      <c r="A5107" s="161"/>
      <c r="B5107" s="161"/>
      <c r="E5107" s="382"/>
    </row>
    <row r="5108" spans="1:5" s="170" customFormat="1">
      <c r="A5108" s="161"/>
      <c r="B5108" s="161"/>
      <c r="E5108" s="382"/>
    </row>
    <row r="5109" spans="1:5" s="170" customFormat="1">
      <c r="A5109" s="161"/>
      <c r="B5109" s="161"/>
      <c r="E5109" s="382"/>
    </row>
    <row r="5110" spans="1:5" s="170" customFormat="1">
      <c r="A5110" s="161"/>
      <c r="B5110" s="161"/>
      <c r="E5110" s="382"/>
    </row>
    <row r="5111" spans="1:5" s="170" customFormat="1">
      <c r="A5111" s="161"/>
      <c r="B5111" s="161"/>
      <c r="E5111" s="382"/>
    </row>
    <row r="5112" spans="1:5" s="170" customFormat="1">
      <c r="A5112" s="161"/>
      <c r="B5112" s="161"/>
      <c r="E5112" s="382"/>
    </row>
    <row r="5113" spans="1:5" s="170" customFormat="1">
      <c r="A5113" s="161"/>
      <c r="B5113" s="161"/>
      <c r="E5113" s="382"/>
    </row>
    <row r="5114" spans="1:5" s="170" customFormat="1">
      <c r="A5114" s="161"/>
      <c r="B5114" s="161"/>
      <c r="E5114" s="382"/>
    </row>
    <row r="5115" spans="1:5" s="170" customFormat="1">
      <c r="A5115" s="161"/>
      <c r="B5115" s="161"/>
      <c r="E5115" s="382"/>
    </row>
    <row r="5116" spans="1:5" s="170" customFormat="1">
      <c r="A5116" s="161"/>
      <c r="B5116" s="161"/>
      <c r="E5116" s="382"/>
    </row>
    <row r="5117" spans="1:5" s="170" customFormat="1">
      <c r="A5117" s="161"/>
      <c r="B5117" s="161"/>
      <c r="E5117" s="382"/>
    </row>
    <row r="5118" spans="1:5" s="170" customFormat="1">
      <c r="A5118" s="161"/>
      <c r="B5118" s="161"/>
      <c r="E5118" s="382"/>
    </row>
    <row r="5119" spans="1:5" s="170" customFormat="1">
      <c r="A5119" s="161"/>
      <c r="B5119" s="161"/>
      <c r="E5119" s="382"/>
    </row>
    <row r="5120" spans="1:5" s="170" customFormat="1">
      <c r="A5120" s="161"/>
      <c r="B5120" s="161"/>
      <c r="E5120" s="382"/>
    </row>
    <row r="5121" spans="1:5" s="170" customFormat="1">
      <c r="A5121" s="161"/>
      <c r="B5121" s="161"/>
      <c r="E5121" s="382"/>
    </row>
    <row r="5122" spans="1:5" s="170" customFormat="1">
      <c r="A5122" s="161"/>
      <c r="B5122" s="161"/>
      <c r="E5122" s="382"/>
    </row>
    <row r="5123" spans="1:5" s="170" customFormat="1">
      <c r="A5123" s="161"/>
      <c r="B5123" s="161"/>
      <c r="E5123" s="382"/>
    </row>
    <row r="5124" spans="1:5" s="170" customFormat="1">
      <c r="A5124" s="161"/>
      <c r="B5124" s="161"/>
      <c r="E5124" s="382"/>
    </row>
    <row r="5125" spans="1:5" s="170" customFormat="1">
      <c r="A5125" s="161"/>
      <c r="B5125" s="161"/>
      <c r="E5125" s="382"/>
    </row>
    <row r="5126" spans="1:5" s="170" customFormat="1">
      <c r="A5126" s="161"/>
      <c r="B5126" s="161"/>
      <c r="E5126" s="382"/>
    </row>
    <row r="5127" spans="1:5" s="170" customFormat="1">
      <c r="A5127" s="161"/>
      <c r="B5127" s="161"/>
      <c r="E5127" s="382"/>
    </row>
    <row r="5128" spans="1:5" s="170" customFormat="1">
      <c r="A5128" s="161"/>
      <c r="B5128" s="161"/>
      <c r="E5128" s="382"/>
    </row>
    <row r="5129" spans="1:5" s="170" customFormat="1">
      <c r="A5129" s="161"/>
      <c r="B5129" s="161"/>
      <c r="E5129" s="382"/>
    </row>
    <row r="5130" spans="1:5" s="170" customFormat="1">
      <c r="A5130" s="161"/>
      <c r="B5130" s="161"/>
      <c r="E5130" s="382"/>
    </row>
    <row r="5131" spans="1:5" s="170" customFormat="1">
      <c r="A5131" s="161"/>
      <c r="B5131" s="161"/>
      <c r="E5131" s="382"/>
    </row>
    <row r="5132" spans="1:5" s="170" customFormat="1">
      <c r="A5132" s="161"/>
      <c r="B5132" s="161"/>
      <c r="E5132" s="382"/>
    </row>
    <row r="5133" spans="1:5" s="170" customFormat="1">
      <c r="A5133" s="161"/>
      <c r="B5133" s="161"/>
      <c r="E5133" s="382"/>
    </row>
    <row r="5134" spans="1:5" s="170" customFormat="1">
      <c r="A5134" s="161"/>
      <c r="B5134" s="161"/>
      <c r="E5134" s="382"/>
    </row>
    <row r="5135" spans="1:5" s="170" customFormat="1">
      <c r="A5135" s="161"/>
      <c r="B5135" s="161"/>
      <c r="E5135" s="382"/>
    </row>
    <row r="5136" spans="1:5" s="170" customFormat="1">
      <c r="A5136" s="161"/>
      <c r="B5136" s="161"/>
      <c r="E5136" s="382"/>
    </row>
    <row r="5137" spans="1:5" s="170" customFormat="1">
      <c r="A5137" s="161"/>
      <c r="B5137" s="161"/>
      <c r="E5137" s="382"/>
    </row>
    <row r="5138" spans="1:5" s="170" customFormat="1">
      <c r="A5138" s="161"/>
      <c r="B5138" s="161"/>
      <c r="E5138" s="382"/>
    </row>
    <row r="5139" spans="1:5" s="170" customFormat="1">
      <c r="A5139" s="161"/>
      <c r="B5139" s="161"/>
      <c r="E5139" s="382"/>
    </row>
    <row r="5140" spans="1:5" s="170" customFormat="1">
      <c r="A5140" s="161"/>
      <c r="B5140" s="161"/>
      <c r="E5140" s="382"/>
    </row>
    <row r="5141" spans="1:5" s="170" customFormat="1">
      <c r="A5141" s="161"/>
      <c r="B5141" s="161"/>
      <c r="E5141" s="382"/>
    </row>
    <row r="5142" spans="1:5" s="170" customFormat="1">
      <c r="A5142" s="161"/>
      <c r="B5142" s="161"/>
      <c r="E5142" s="382"/>
    </row>
    <row r="5143" spans="1:5" s="170" customFormat="1">
      <c r="A5143" s="161"/>
      <c r="B5143" s="161"/>
      <c r="E5143" s="382"/>
    </row>
    <row r="5144" spans="1:5" s="170" customFormat="1">
      <c r="A5144" s="161"/>
      <c r="B5144" s="161"/>
      <c r="E5144" s="382"/>
    </row>
    <row r="5145" spans="1:5" s="170" customFormat="1">
      <c r="A5145" s="161"/>
      <c r="B5145" s="161"/>
      <c r="E5145" s="382"/>
    </row>
    <row r="5146" spans="1:5" s="170" customFormat="1">
      <c r="A5146" s="161"/>
      <c r="B5146" s="161"/>
      <c r="E5146" s="382"/>
    </row>
    <row r="5147" spans="1:5" s="170" customFormat="1">
      <c r="A5147" s="161"/>
      <c r="B5147" s="161"/>
      <c r="E5147" s="382"/>
    </row>
    <row r="5148" spans="1:5" s="170" customFormat="1">
      <c r="A5148" s="161"/>
      <c r="B5148" s="161"/>
      <c r="E5148" s="382"/>
    </row>
    <row r="5149" spans="1:5" s="170" customFormat="1">
      <c r="A5149" s="161"/>
      <c r="B5149" s="161"/>
      <c r="E5149" s="382"/>
    </row>
    <row r="5150" spans="1:5" s="170" customFormat="1">
      <c r="A5150" s="161"/>
      <c r="B5150" s="161"/>
      <c r="E5150" s="382"/>
    </row>
    <row r="5151" spans="1:5" s="170" customFormat="1">
      <c r="A5151" s="161"/>
      <c r="B5151" s="161"/>
      <c r="E5151" s="382"/>
    </row>
    <row r="5152" spans="1:5" s="170" customFormat="1">
      <c r="A5152" s="161"/>
      <c r="B5152" s="161"/>
      <c r="E5152" s="382"/>
    </row>
    <row r="5153" spans="1:5" s="170" customFormat="1">
      <c r="A5153" s="161"/>
      <c r="B5153" s="161"/>
      <c r="E5153" s="382"/>
    </row>
    <row r="5154" spans="1:5" s="170" customFormat="1">
      <c r="A5154" s="161"/>
      <c r="B5154" s="161"/>
      <c r="E5154" s="382"/>
    </row>
    <row r="5155" spans="1:5" s="170" customFormat="1">
      <c r="A5155" s="161"/>
      <c r="B5155" s="161"/>
      <c r="E5155" s="382"/>
    </row>
    <row r="5156" spans="1:5" s="170" customFormat="1">
      <c r="A5156" s="161"/>
      <c r="B5156" s="161"/>
      <c r="E5156" s="382"/>
    </row>
    <row r="5157" spans="1:5" s="170" customFormat="1">
      <c r="A5157" s="161"/>
      <c r="B5157" s="161"/>
      <c r="E5157" s="382"/>
    </row>
    <row r="5158" spans="1:5" s="170" customFormat="1">
      <c r="A5158" s="161"/>
      <c r="B5158" s="161"/>
      <c r="E5158" s="382"/>
    </row>
    <row r="5159" spans="1:5" s="170" customFormat="1">
      <c r="A5159" s="161"/>
      <c r="B5159" s="161"/>
      <c r="E5159" s="382"/>
    </row>
    <row r="5160" spans="1:5" s="170" customFormat="1">
      <c r="A5160" s="161"/>
      <c r="B5160" s="161"/>
      <c r="E5160" s="382"/>
    </row>
    <row r="5161" spans="1:5" s="170" customFormat="1">
      <c r="A5161" s="161"/>
      <c r="B5161" s="161"/>
      <c r="E5161" s="382"/>
    </row>
    <row r="5162" spans="1:5" s="170" customFormat="1">
      <c r="A5162" s="161"/>
      <c r="B5162" s="161"/>
      <c r="E5162" s="382"/>
    </row>
    <row r="5163" spans="1:5" s="170" customFormat="1">
      <c r="A5163" s="161"/>
      <c r="B5163" s="161"/>
      <c r="E5163" s="382"/>
    </row>
    <row r="5164" spans="1:5" s="170" customFormat="1">
      <c r="A5164" s="161"/>
      <c r="B5164" s="161"/>
      <c r="E5164" s="382"/>
    </row>
    <row r="5165" spans="1:5" s="170" customFormat="1">
      <c r="A5165" s="161"/>
      <c r="B5165" s="161"/>
      <c r="E5165" s="382"/>
    </row>
    <row r="5166" spans="1:5" s="170" customFormat="1">
      <c r="A5166" s="161"/>
      <c r="B5166" s="161"/>
      <c r="E5166" s="382"/>
    </row>
    <row r="5167" spans="1:5" s="170" customFormat="1">
      <c r="A5167" s="161"/>
      <c r="B5167" s="161"/>
      <c r="E5167" s="382"/>
    </row>
    <row r="5168" spans="1:5" s="170" customFormat="1">
      <c r="A5168" s="161"/>
      <c r="B5168" s="161"/>
      <c r="E5168" s="382"/>
    </row>
    <row r="5169" spans="1:5" s="170" customFormat="1">
      <c r="A5169" s="161"/>
      <c r="B5169" s="161"/>
      <c r="E5169" s="382"/>
    </row>
    <row r="5170" spans="1:5" s="170" customFormat="1">
      <c r="A5170" s="161"/>
      <c r="B5170" s="161"/>
      <c r="E5170" s="382"/>
    </row>
    <row r="5171" spans="1:5" s="170" customFormat="1">
      <c r="A5171" s="161"/>
      <c r="B5171" s="161"/>
      <c r="E5171" s="382"/>
    </row>
    <row r="5172" spans="1:5" s="170" customFormat="1">
      <c r="A5172" s="161"/>
      <c r="B5172" s="161"/>
      <c r="E5172" s="382"/>
    </row>
    <row r="5173" spans="1:5" s="170" customFormat="1">
      <c r="A5173" s="161"/>
      <c r="B5173" s="161"/>
      <c r="E5173" s="382"/>
    </row>
    <row r="5174" spans="1:5" s="170" customFormat="1">
      <c r="A5174" s="161"/>
      <c r="B5174" s="161"/>
      <c r="E5174" s="382"/>
    </row>
    <row r="5175" spans="1:5" s="170" customFormat="1">
      <c r="A5175" s="161"/>
      <c r="B5175" s="161"/>
      <c r="E5175" s="382"/>
    </row>
    <row r="5176" spans="1:5" s="170" customFormat="1">
      <c r="A5176" s="161"/>
      <c r="B5176" s="161"/>
      <c r="E5176" s="382"/>
    </row>
    <row r="5177" spans="1:5" s="170" customFormat="1">
      <c r="A5177" s="161"/>
      <c r="B5177" s="161"/>
      <c r="E5177" s="382"/>
    </row>
    <row r="5178" spans="1:5" s="170" customFormat="1">
      <c r="A5178" s="161"/>
      <c r="B5178" s="161"/>
      <c r="E5178" s="382"/>
    </row>
    <row r="5179" spans="1:5" s="170" customFormat="1">
      <c r="A5179" s="161"/>
      <c r="B5179" s="161"/>
      <c r="E5179" s="382"/>
    </row>
    <row r="5180" spans="1:5" s="170" customFormat="1">
      <c r="A5180" s="161"/>
      <c r="B5180" s="161"/>
      <c r="E5180" s="382"/>
    </row>
    <row r="5181" spans="1:5" s="170" customFormat="1">
      <c r="A5181" s="161"/>
      <c r="B5181" s="161"/>
      <c r="E5181" s="382"/>
    </row>
    <row r="5182" spans="1:5" s="170" customFormat="1">
      <c r="A5182" s="161"/>
      <c r="B5182" s="161"/>
      <c r="E5182" s="382"/>
    </row>
    <row r="5183" spans="1:5" s="170" customFormat="1">
      <c r="A5183" s="161"/>
      <c r="B5183" s="161"/>
      <c r="E5183" s="382"/>
    </row>
    <row r="5184" spans="1:5" s="170" customFormat="1">
      <c r="A5184" s="161"/>
      <c r="B5184" s="161"/>
      <c r="E5184" s="382"/>
    </row>
    <row r="5185" spans="1:5" s="170" customFormat="1">
      <c r="A5185" s="161"/>
      <c r="B5185" s="161"/>
      <c r="E5185" s="382"/>
    </row>
    <row r="5186" spans="1:5" s="170" customFormat="1">
      <c r="A5186" s="161"/>
      <c r="B5186" s="161"/>
      <c r="E5186" s="382"/>
    </row>
    <row r="5187" spans="1:5" s="170" customFormat="1">
      <c r="A5187" s="161"/>
      <c r="B5187" s="161"/>
      <c r="E5187" s="382"/>
    </row>
    <row r="5188" spans="1:5" s="170" customFormat="1">
      <c r="A5188" s="161"/>
      <c r="B5188" s="161"/>
      <c r="E5188" s="382"/>
    </row>
    <row r="5189" spans="1:5" s="170" customFormat="1">
      <c r="A5189" s="161"/>
      <c r="B5189" s="161"/>
      <c r="E5189" s="382"/>
    </row>
    <row r="5190" spans="1:5" s="170" customFormat="1">
      <c r="A5190" s="161"/>
      <c r="B5190" s="161"/>
      <c r="E5190" s="382"/>
    </row>
    <row r="5191" spans="1:5" s="170" customFormat="1">
      <c r="A5191" s="161"/>
      <c r="B5191" s="161"/>
      <c r="E5191" s="382"/>
    </row>
    <row r="5192" spans="1:5" s="170" customFormat="1">
      <c r="A5192" s="161"/>
      <c r="B5192" s="161"/>
      <c r="E5192" s="382"/>
    </row>
    <row r="5193" spans="1:5" s="170" customFormat="1">
      <c r="A5193" s="161"/>
      <c r="B5193" s="161"/>
      <c r="E5193" s="382"/>
    </row>
    <row r="5194" spans="1:5" s="170" customFormat="1">
      <c r="A5194" s="161"/>
      <c r="B5194" s="161"/>
      <c r="E5194" s="382"/>
    </row>
    <row r="5195" spans="1:5" s="170" customFormat="1">
      <c r="A5195" s="161"/>
      <c r="B5195" s="161"/>
      <c r="E5195" s="382"/>
    </row>
    <row r="5196" spans="1:5" s="170" customFormat="1">
      <c r="A5196" s="161"/>
      <c r="B5196" s="161"/>
      <c r="E5196" s="382"/>
    </row>
    <row r="5197" spans="1:5" s="170" customFormat="1">
      <c r="A5197" s="161"/>
      <c r="B5197" s="161"/>
      <c r="E5197" s="382"/>
    </row>
    <row r="5198" spans="1:5" s="170" customFormat="1">
      <c r="A5198" s="161"/>
      <c r="B5198" s="161"/>
      <c r="E5198" s="382"/>
    </row>
    <row r="5199" spans="1:5" s="170" customFormat="1">
      <c r="A5199" s="161"/>
      <c r="B5199" s="161"/>
      <c r="E5199" s="382"/>
    </row>
    <row r="5200" spans="1:5" s="170" customFormat="1">
      <c r="A5200" s="161"/>
      <c r="B5200" s="161"/>
      <c r="E5200" s="382"/>
    </row>
    <row r="5201" spans="1:5" s="170" customFormat="1">
      <c r="A5201" s="161"/>
      <c r="B5201" s="161"/>
      <c r="E5201" s="382"/>
    </row>
    <row r="5202" spans="1:5" s="170" customFormat="1">
      <c r="A5202" s="161"/>
      <c r="B5202" s="161"/>
      <c r="E5202" s="382"/>
    </row>
    <row r="5203" spans="1:5" s="170" customFormat="1">
      <c r="A5203" s="161"/>
      <c r="B5203" s="161"/>
      <c r="E5203" s="382"/>
    </row>
    <row r="5204" spans="1:5" s="170" customFormat="1">
      <c r="A5204" s="161"/>
      <c r="B5204" s="161"/>
      <c r="E5204" s="382"/>
    </row>
    <row r="5205" spans="1:5" s="170" customFormat="1">
      <c r="A5205" s="161"/>
      <c r="B5205" s="161"/>
      <c r="E5205" s="382"/>
    </row>
    <row r="5206" spans="1:5" s="170" customFormat="1">
      <c r="A5206" s="161"/>
      <c r="B5206" s="161"/>
      <c r="E5206" s="382"/>
    </row>
    <row r="5207" spans="1:5" s="170" customFormat="1">
      <c r="A5207" s="161"/>
      <c r="B5207" s="161"/>
      <c r="E5207" s="382"/>
    </row>
    <row r="5208" spans="1:5" s="170" customFormat="1">
      <c r="A5208" s="161"/>
      <c r="B5208" s="161"/>
      <c r="E5208" s="382"/>
    </row>
    <row r="5209" spans="1:5" s="170" customFormat="1">
      <c r="A5209" s="161"/>
      <c r="B5209" s="161"/>
      <c r="E5209" s="382"/>
    </row>
    <row r="5210" spans="1:5" s="170" customFormat="1">
      <c r="A5210" s="161"/>
      <c r="B5210" s="161"/>
      <c r="E5210" s="382"/>
    </row>
    <row r="5211" spans="1:5" s="170" customFormat="1">
      <c r="A5211" s="161"/>
      <c r="B5211" s="161"/>
      <c r="E5211" s="382"/>
    </row>
    <row r="5212" spans="1:5" s="170" customFormat="1">
      <c r="A5212" s="161"/>
      <c r="B5212" s="161"/>
      <c r="E5212" s="382"/>
    </row>
    <row r="5213" spans="1:5" s="170" customFormat="1">
      <c r="A5213" s="161"/>
      <c r="B5213" s="161"/>
      <c r="E5213" s="382"/>
    </row>
    <row r="5214" spans="1:5" s="170" customFormat="1">
      <c r="A5214" s="161"/>
      <c r="B5214" s="161"/>
      <c r="E5214" s="382"/>
    </row>
    <row r="5215" spans="1:5" s="170" customFormat="1">
      <c r="A5215" s="161"/>
      <c r="B5215" s="161"/>
      <c r="E5215" s="382"/>
    </row>
    <row r="5216" spans="1:5" s="170" customFormat="1">
      <c r="A5216" s="161"/>
      <c r="B5216" s="161"/>
      <c r="E5216" s="382"/>
    </row>
    <row r="5217" spans="1:5" s="170" customFormat="1">
      <c r="A5217" s="161"/>
      <c r="B5217" s="161"/>
      <c r="E5217" s="382"/>
    </row>
    <row r="5218" spans="1:5" s="170" customFormat="1">
      <c r="A5218" s="161"/>
      <c r="B5218" s="161"/>
      <c r="E5218" s="382"/>
    </row>
    <row r="5219" spans="1:5" s="170" customFormat="1">
      <c r="A5219" s="161"/>
      <c r="B5219" s="161"/>
      <c r="E5219" s="382"/>
    </row>
    <row r="5220" spans="1:5" s="170" customFormat="1">
      <c r="A5220" s="161"/>
      <c r="B5220" s="161"/>
      <c r="E5220" s="382"/>
    </row>
    <row r="5221" spans="1:5" s="170" customFormat="1">
      <c r="A5221" s="161"/>
      <c r="B5221" s="161"/>
      <c r="E5221" s="382"/>
    </row>
    <row r="5222" spans="1:5" s="170" customFormat="1">
      <c r="A5222" s="161"/>
      <c r="B5222" s="161"/>
      <c r="E5222" s="382"/>
    </row>
    <row r="5223" spans="1:5" s="170" customFormat="1">
      <c r="A5223" s="161"/>
      <c r="B5223" s="161"/>
      <c r="E5223" s="382"/>
    </row>
    <row r="5224" spans="1:5" s="170" customFormat="1">
      <c r="A5224" s="161"/>
      <c r="B5224" s="161"/>
      <c r="E5224" s="382"/>
    </row>
    <row r="5225" spans="1:5" s="170" customFormat="1">
      <c r="A5225" s="161"/>
      <c r="B5225" s="161"/>
      <c r="E5225" s="382"/>
    </row>
    <row r="5226" spans="1:5" s="170" customFormat="1">
      <c r="A5226" s="161"/>
      <c r="B5226" s="161"/>
      <c r="E5226" s="382"/>
    </row>
    <row r="5227" spans="1:5" s="170" customFormat="1">
      <c r="A5227" s="161"/>
      <c r="B5227" s="161"/>
      <c r="E5227" s="382"/>
    </row>
    <row r="5228" spans="1:5" s="170" customFormat="1">
      <c r="A5228" s="161"/>
      <c r="B5228" s="161"/>
      <c r="E5228" s="382"/>
    </row>
    <row r="5229" spans="1:5" s="170" customFormat="1">
      <c r="A5229" s="161"/>
      <c r="B5229" s="161"/>
      <c r="E5229" s="382"/>
    </row>
    <row r="5230" spans="1:5" s="170" customFormat="1">
      <c r="A5230" s="161"/>
      <c r="B5230" s="161"/>
      <c r="E5230" s="382"/>
    </row>
    <row r="5231" spans="1:5" s="170" customFormat="1">
      <c r="A5231" s="161"/>
      <c r="B5231" s="161"/>
      <c r="E5231" s="382"/>
    </row>
    <row r="5232" spans="1:5" s="170" customFormat="1">
      <c r="A5232" s="161"/>
      <c r="B5232" s="161"/>
      <c r="E5232" s="382"/>
    </row>
    <row r="5233" spans="1:5" s="170" customFormat="1">
      <c r="A5233" s="161"/>
      <c r="B5233" s="161"/>
      <c r="E5233" s="382"/>
    </row>
    <row r="5234" spans="1:5" s="170" customFormat="1">
      <c r="A5234" s="161"/>
      <c r="B5234" s="161"/>
      <c r="E5234" s="382"/>
    </row>
    <row r="5235" spans="1:5" s="170" customFormat="1">
      <c r="A5235" s="161"/>
      <c r="B5235" s="161"/>
      <c r="E5235" s="382"/>
    </row>
    <row r="5236" spans="1:5" s="170" customFormat="1">
      <c r="A5236" s="161"/>
      <c r="B5236" s="161"/>
      <c r="E5236" s="382"/>
    </row>
    <row r="5237" spans="1:5" s="170" customFormat="1">
      <c r="A5237" s="161"/>
      <c r="B5237" s="161"/>
      <c r="E5237" s="382"/>
    </row>
    <row r="5238" spans="1:5" s="170" customFormat="1">
      <c r="A5238" s="161"/>
      <c r="B5238" s="161"/>
      <c r="E5238" s="382"/>
    </row>
    <row r="5239" spans="1:5" s="170" customFormat="1">
      <c r="A5239" s="161"/>
      <c r="B5239" s="161"/>
      <c r="E5239" s="382"/>
    </row>
    <row r="5240" spans="1:5" s="170" customFormat="1">
      <c r="A5240" s="161"/>
      <c r="B5240" s="161"/>
      <c r="E5240" s="382"/>
    </row>
    <row r="5241" spans="1:5" s="170" customFormat="1">
      <c r="A5241" s="161"/>
      <c r="B5241" s="161"/>
      <c r="E5241" s="382"/>
    </row>
    <row r="5242" spans="1:5" s="170" customFormat="1">
      <c r="A5242" s="161"/>
      <c r="B5242" s="161"/>
      <c r="E5242" s="382"/>
    </row>
    <row r="5243" spans="1:5" s="170" customFormat="1">
      <c r="A5243" s="161"/>
      <c r="B5243" s="161"/>
      <c r="E5243" s="382"/>
    </row>
    <row r="5244" spans="1:5" s="170" customFormat="1">
      <c r="A5244" s="161"/>
      <c r="B5244" s="161"/>
      <c r="E5244" s="382"/>
    </row>
    <row r="5245" spans="1:5" s="170" customFormat="1">
      <c r="A5245" s="161"/>
      <c r="B5245" s="161"/>
      <c r="E5245" s="382"/>
    </row>
    <row r="5246" spans="1:5" s="170" customFormat="1">
      <c r="A5246" s="161"/>
      <c r="B5246" s="161"/>
      <c r="E5246" s="382"/>
    </row>
    <row r="5247" spans="1:5" s="170" customFormat="1">
      <c r="A5247" s="161"/>
      <c r="B5247" s="161"/>
      <c r="E5247" s="382"/>
    </row>
    <row r="5248" spans="1:5" s="170" customFormat="1">
      <c r="A5248" s="161"/>
      <c r="B5248" s="161"/>
      <c r="E5248" s="382"/>
    </row>
    <row r="5249" spans="1:5" s="170" customFormat="1">
      <c r="A5249" s="161"/>
      <c r="B5249" s="161"/>
      <c r="E5249" s="382"/>
    </row>
    <row r="5250" spans="1:5" s="170" customFormat="1">
      <c r="A5250" s="161"/>
      <c r="B5250" s="161"/>
      <c r="E5250" s="382"/>
    </row>
    <row r="5251" spans="1:5" s="170" customFormat="1">
      <c r="A5251" s="161"/>
      <c r="B5251" s="161"/>
      <c r="E5251" s="382"/>
    </row>
    <row r="5252" spans="1:5" s="170" customFormat="1">
      <c r="A5252" s="161"/>
      <c r="B5252" s="161"/>
      <c r="E5252" s="382"/>
    </row>
    <row r="5253" spans="1:5" s="170" customFormat="1">
      <c r="A5253" s="161"/>
      <c r="B5253" s="161"/>
      <c r="E5253" s="382"/>
    </row>
    <row r="5254" spans="1:5" s="170" customFormat="1">
      <c r="A5254" s="161"/>
      <c r="B5254" s="161"/>
      <c r="E5254" s="382"/>
    </row>
    <row r="5255" spans="1:5" s="170" customFormat="1">
      <c r="A5255" s="161"/>
      <c r="B5255" s="161"/>
      <c r="E5255" s="382"/>
    </row>
    <row r="5256" spans="1:5" s="170" customFormat="1">
      <c r="A5256" s="161"/>
      <c r="B5256" s="161"/>
      <c r="E5256" s="382"/>
    </row>
    <row r="5257" spans="1:5" s="170" customFormat="1">
      <c r="A5257" s="161"/>
      <c r="B5257" s="161"/>
      <c r="E5257" s="382"/>
    </row>
    <row r="5258" spans="1:5" s="170" customFormat="1">
      <c r="A5258" s="161"/>
      <c r="B5258" s="161"/>
      <c r="E5258" s="382"/>
    </row>
    <row r="5259" spans="1:5" s="170" customFormat="1">
      <c r="A5259" s="161"/>
      <c r="B5259" s="161"/>
      <c r="E5259" s="382"/>
    </row>
    <row r="5260" spans="1:5" s="170" customFormat="1">
      <c r="A5260" s="161"/>
      <c r="B5260" s="161"/>
      <c r="E5260" s="382"/>
    </row>
    <row r="5261" spans="1:5" s="170" customFormat="1">
      <c r="A5261" s="161"/>
      <c r="B5261" s="161"/>
      <c r="E5261" s="382"/>
    </row>
    <row r="5262" spans="1:5" s="170" customFormat="1">
      <c r="A5262" s="161"/>
      <c r="B5262" s="161"/>
      <c r="E5262" s="382"/>
    </row>
    <row r="5263" spans="1:5" s="170" customFormat="1">
      <c r="A5263" s="161"/>
      <c r="B5263" s="161"/>
      <c r="E5263" s="382"/>
    </row>
    <row r="5264" spans="1:5" s="170" customFormat="1">
      <c r="A5264" s="161"/>
      <c r="B5264" s="161"/>
      <c r="E5264" s="382"/>
    </row>
    <row r="5265" spans="1:5" s="170" customFormat="1">
      <c r="A5265" s="161"/>
      <c r="B5265" s="161"/>
      <c r="E5265" s="382"/>
    </row>
    <row r="5266" spans="1:5" s="170" customFormat="1">
      <c r="A5266" s="161"/>
      <c r="B5266" s="161"/>
      <c r="E5266" s="382"/>
    </row>
    <row r="5267" spans="1:5" s="170" customFormat="1">
      <c r="A5267" s="161"/>
      <c r="B5267" s="161"/>
      <c r="E5267" s="382"/>
    </row>
    <row r="5268" spans="1:5" s="170" customFormat="1">
      <c r="A5268" s="161"/>
      <c r="B5268" s="161"/>
      <c r="E5268" s="382"/>
    </row>
    <row r="5269" spans="1:5" s="170" customFormat="1">
      <c r="A5269" s="161"/>
      <c r="B5269" s="161"/>
      <c r="E5269" s="382"/>
    </row>
    <row r="5270" spans="1:5" s="170" customFormat="1">
      <c r="A5270" s="161"/>
      <c r="B5270" s="161"/>
      <c r="E5270" s="382"/>
    </row>
    <row r="5271" spans="1:5" s="170" customFormat="1">
      <c r="A5271" s="161"/>
      <c r="B5271" s="161"/>
      <c r="E5271" s="382"/>
    </row>
    <row r="5272" spans="1:5" s="170" customFormat="1">
      <c r="A5272" s="161"/>
      <c r="B5272" s="161"/>
      <c r="E5272" s="382"/>
    </row>
    <row r="5273" spans="1:5" s="170" customFormat="1">
      <c r="A5273" s="161"/>
      <c r="B5273" s="161"/>
      <c r="E5273" s="382"/>
    </row>
    <row r="5274" spans="1:5" s="170" customFormat="1">
      <c r="A5274" s="161"/>
      <c r="B5274" s="161"/>
      <c r="E5274" s="382"/>
    </row>
    <row r="5275" spans="1:5" s="170" customFormat="1">
      <c r="A5275" s="161"/>
      <c r="B5275" s="161"/>
      <c r="E5275" s="382"/>
    </row>
    <row r="5276" spans="1:5" s="170" customFormat="1">
      <c r="A5276" s="161"/>
      <c r="B5276" s="161"/>
      <c r="E5276" s="382"/>
    </row>
    <row r="5277" spans="1:5" s="170" customFormat="1">
      <c r="A5277" s="161"/>
      <c r="B5277" s="161"/>
      <c r="E5277" s="382"/>
    </row>
    <row r="5278" spans="1:5" s="170" customFormat="1">
      <c r="A5278" s="161"/>
      <c r="B5278" s="161"/>
      <c r="E5278" s="382"/>
    </row>
    <row r="5279" spans="1:5" s="170" customFormat="1">
      <c r="A5279" s="161"/>
      <c r="B5279" s="161"/>
      <c r="E5279" s="382"/>
    </row>
    <row r="5280" spans="1:5" s="170" customFormat="1">
      <c r="A5280" s="161"/>
      <c r="B5280" s="161"/>
      <c r="E5280" s="382"/>
    </row>
    <row r="5281" spans="1:5" s="170" customFormat="1">
      <c r="A5281" s="161"/>
      <c r="B5281" s="161"/>
      <c r="E5281" s="382"/>
    </row>
    <row r="5282" spans="1:5" s="170" customFormat="1">
      <c r="A5282" s="161"/>
      <c r="B5282" s="161"/>
      <c r="E5282" s="382"/>
    </row>
    <row r="5283" spans="1:5" s="170" customFormat="1">
      <c r="A5283" s="161"/>
      <c r="B5283" s="161"/>
      <c r="E5283" s="382"/>
    </row>
    <row r="5284" spans="1:5" s="170" customFormat="1">
      <c r="A5284" s="161"/>
      <c r="B5284" s="161"/>
      <c r="E5284" s="382"/>
    </row>
    <row r="5285" spans="1:5" s="170" customFormat="1">
      <c r="A5285" s="161"/>
      <c r="B5285" s="161"/>
      <c r="E5285" s="382"/>
    </row>
    <row r="5286" spans="1:5" s="170" customFormat="1">
      <c r="A5286" s="161"/>
      <c r="B5286" s="161"/>
      <c r="E5286" s="382"/>
    </row>
    <row r="5287" spans="1:5" s="170" customFormat="1">
      <c r="A5287" s="161"/>
      <c r="B5287" s="161"/>
      <c r="E5287" s="382"/>
    </row>
    <row r="5288" spans="1:5" s="170" customFormat="1">
      <c r="A5288" s="161"/>
      <c r="B5288" s="161"/>
      <c r="E5288" s="382"/>
    </row>
    <row r="5289" spans="1:5" s="170" customFormat="1">
      <c r="A5289" s="161"/>
      <c r="B5289" s="161"/>
      <c r="E5289" s="382"/>
    </row>
    <row r="5290" spans="1:5" s="170" customFormat="1">
      <c r="A5290" s="161"/>
      <c r="B5290" s="161"/>
      <c r="E5290" s="382"/>
    </row>
    <row r="5291" spans="1:5" s="170" customFormat="1">
      <c r="A5291" s="161"/>
      <c r="B5291" s="161"/>
      <c r="E5291" s="382"/>
    </row>
    <row r="5292" spans="1:5" s="170" customFormat="1">
      <c r="A5292" s="161"/>
      <c r="B5292" s="161"/>
      <c r="E5292" s="382"/>
    </row>
    <row r="5293" spans="1:5" s="170" customFormat="1">
      <c r="A5293" s="161"/>
      <c r="B5293" s="161"/>
      <c r="E5293" s="382"/>
    </row>
    <row r="5294" spans="1:5" s="170" customFormat="1">
      <c r="A5294" s="161"/>
      <c r="B5294" s="161"/>
      <c r="E5294" s="382"/>
    </row>
    <row r="5295" spans="1:5" s="170" customFormat="1">
      <c r="A5295" s="161"/>
      <c r="B5295" s="161"/>
      <c r="E5295" s="382"/>
    </row>
    <row r="5296" spans="1:5" s="170" customFormat="1">
      <c r="A5296" s="161"/>
      <c r="B5296" s="161"/>
      <c r="E5296" s="382"/>
    </row>
    <row r="5297" spans="1:5" s="170" customFormat="1">
      <c r="A5297" s="161"/>
      <c r="B5297" s="161"/>
      <c r="E5297" s="382"/>
    </row>
    <row r="5298" spans="1:5" s="170" customFormat="1">
      <c r="A5298" s="161"/>
      <c r="B5298" s="161"/>
      <c r="E5298" s="382"/>
    </row>
    <row r="5299" spans="1:5" s="170" customFormat="1">
      <c r="A5299" s="161"/>
      <c r="B5299" s="161"/>
      <c r="E5299" s="382"/>
    </row>
    <row r="5300" spans="1:5" s="170" customFormat="1">
      <c r="A5300" s="161"/>
      <c r="B5300" s="161"/>
      <c r="E5300" s="382"/>
    </row>
    <row r="5301" spans="1:5" s="170" customFormat="1">
      <c r="A5301" s="161"/>
      <c r="B5301" s="161"/>
      <c r="E5301" s="382"/>
    </row>
    <row r="5302" spans="1:5" s="170" customFormat="1">
      <c r="A5302" s="161"/>
      <c r="B5302" s="161"/>
      <c r="E5302" s="382"/>
    </row>
    <row r="5303" spans="1:5" s="170" customFormat="1">
      <c r="A5303" s="161"/>
      <c r="B5303" s="161"/>
      <c r="E5303" s="382"/>
    </row>
    <row r="5304" spans="1:5" s="170" customFormat="1">
      <c r="A5304" s="161"/>
      <c r="B5304" s="161"/>
      <c r="E5304" s="382"/>
    </row>
    <row r="5305" spans="1:5" s="170" customFormat="1">
      <c r="A5305" s="161"/>
      <c r="B5305" s="161"/>
      <c r="E5305" s="382"/>
    </row>
    <row r="5306" spans="1:5" s="170" customFormat="1">
      <c r="A5306" s="161"/>
      <c r="B5306" s="161"/>
      <c r="E5306" s="382"/>
    </row>
    <row r="5307" spans="1:5" s="170" customFormat="1">
      <c r="A5307" s="161"/>
      <c r="B5307" s="161"/>
      <c r="E5307" s="382"/>
    </row>
    <row r="5308" spans="1:5" s="170" customFormat="1">
      <c r="A5308" s="161"/>
      <c r="B5308" s="161"/>
      <c r="E5308" s="382"/>
    </row>
    <row r="5309" spans="1:5" s="170" customFormat="1">
      <c r="A5309" s="161"/>
      <c r="B5309" s="161"/>
      <c r="E5309" s="382"/>
    </row>
    <row r="5310" spans="1:5" s="170" customFormat="1">
      <c r="A5310" s="161"/>
      <c r="B5310" s="161"/>
      <c r="E5310" s="382"/>
    </row>
    <row r="5311" spans="1:5" s="170" customFormat="1">
      <c r="A5311" s="161"/>
      <c r="B5311" s="161"/>
      <c r="E5311" s="382"/>
    </row>
    <row r="5312" spans="1:5" s="170" customFormat="1">
      <c r="A5312" s="161"/>
      <c r="B5312" s="161"/>
      <c r="E5312" s="382"/>
    </row>
    <row r="5313" spans="1:5" s="170" customFormat="1">
      <c r="A5313" s="161"/>
      <c r="B5313" s="161"/>
      <c r="E5313" s="382"/>
    </row>
    <row r="5314" spans="1:5" s="170" customFormat="1">
      <c r="A5314" s="161"/>
      <c r="B5314" s="161"/>
      <c r="E5314" s="382"/>
    </row>
    <row r="5315" spans="1:5" s="170" customFormat="1">
      <c r="A5315" s="161"/>
      <c r="B5315" s="161"/>
      <c r="E5315" s="382"/>
    </row>
    <row r="5316" spans="1:5" s="170" customFormat="1">
      <c r="A5316" s="161"/>
      <c r="B5316" s="161"/>
      <c r="E5316" s="382"/>
    </row>
    <row r="5317" spans="1:5" s="170" customFormat="1">
      <c r="A5317" s="161"/>
      <c r="B5317" s="161"/>
      <c r="E5317" s="382"/>
    </row>
    <row r="5318" spans="1:5" s="170" customFormat="1">
      <c r="A5318" s="161"/>
      <c r="B5318" s="161"/>
      <c r="E5318" s="382"/>
    </row>
    <row r="5319" spans="1:5" s="170" customFormat="1">
      <c r="A5319" s="161"/>
      <c r="B5319" s="161"/>
      <c r="E5319" s="382"/>
    </row>
    <row r="5320" spans="1:5" s="170" customFormat="1">
      <c r="A5320" s="161"/>
      <c r="B5320" s="161"/>
      <c r="E5320" s="382"/>
    </row>
    <row r="5321" spans="1:5" s="170" customFormat="1">
      <c r="A5321" s="161"/>
      <c r="B5321" s="161"/>
      <c r="E5321" s="382"/>
    </row>
    <row r="5322" spans="1:5" s="170" customFormat="1">
      <c r="A5322" s="161"/>
      <c r="B5322" s="161"/>
      <c r="E5322" s="382"/>
    </row>
    <row r="5323" spans="1:5" s="170" customFormat="1">
      <c r="A5323" s="161"/>
      <c r="B5323" s="161"/>
      <c r="E5323" s="382"/>
    </row>
    <row r="5324" spans="1:5" s="170" customFormat="1">
      <c r="A5324" s="161"/>
      <c r="B5324" s="161"/>
      <c r="E5324" s="382"/>
    </row>
    <row r="5325" spans="1:5" s="170" customFormat="1">
      <c r="A5325" s="161"/>
      <c r="B5325" s="161"/>
      <c r="E5325" s="382"/>
    </row>
    <row r="5326" spans="1:5" s="170" customFormat="1">
      <c r="A5326" s="161"/>
      <c r="B5326" s="161"/>
      <c r="E5326" s="382"/>
    </row>
    <row r="5327" spans="1:5" s="170" customFormat="1">
      <c r="A5327" s="161"/>
      <c r="B5327" s="161"/>
      <c r="E5327" s="382"/>
    </row>
    <row r="5328" spans="1:5" s="170" customFormat="1">
      <c r="A5328" s="161"/>
      <c r="B5328" s="161"/>
      <c r="E5328" s="382"/>
    </row>
    <row r="5329" spans="1:5" s="170" customFormat="1">
      <c r="A5329" s="161"/>
      <c r="B5329" s="161"/>
      <c r="E5329" s="382"/>
    </row>
    <row r="5330" spans="1:5" s="170" customFormat="1">
      <c r="A5330" s="161"/>
      <c r="B5330" s="161"/>
      <c r="E5330" s="382"/>
    </row>
    <row r="5331" spans="1:5" s="170" customFormat="1">
      <c r="A5331" s="161"/>
      <c r="B5331" s="161"/>
      <c r="E5331" s="382"/>
    </row>
    <row r="5332" spans="1:5" s="170" customFormat="1">
      <c r="A5332" s="161"/>
      <c r="B5332" s="161"/>
      <c r="E5332" s="382"/>
    </row>
    <row r="5333" spans="1:5" s="170" customFormat="1">
      <c r="A5333" s="161"/>
      <c r="B5333" s="161"/>
      <c r="E5333" s="382"/>
    </row>
    <row r="5334" spans="1:5" s="170" customFormat="1">
      <c r="A5334" s="161"/>
      <c r="B5334" s="161"/>
      <c r="E5334" s="382"/>
    </row>
    <row r="5335" spans="1:5" s="170" customFormat="1">
      <c r="A5335" s="161"/>
      <c r="B5335" s="161"/>
      <c r="E5335" s="382"/>
    </row>
    <row r="5336" spans="1:5" s="170" customFormat="1">
      <c r="A5336" s="161"/>
      <c r="B5336" s="161"/>
      <c r="E5336" s="382"/>
    </row>
    <row r="5337" spans="1:5" s="170" customFormat="1">
      <c r="A5337" s="161"/>
      <c r="B5337" s="161"/>
      <c r="E5337" s="382"/>
    </row>
    <row r="5338" spans="1:5" s="170" customFormat="1">
      <c r="A5338" s="161"/>
      <c r="B5338" s="161"/>
      <c r="E5338" s="382"/>
    </row>
    <row r="5339" spans="1:5" s="170" customFormat="1">
      <c r="A5339" s="161"/>
      <c r="B5339" s="161"/>
      <c r="E5339" s="382"/>
    </row>
    <row r="5340" spans="1:5" s="170" customFormat="1">
      <c r="A5340" s="161"/>
      <c r="B5340" s="161"/>
      <c r="E5340" s="382"/>
    </row>
    <row r="5341" spans="1:5" s="170" customFormat="1">
      <c r="A5341" s="161"/>
      <c r="B5341" s="161"/>
      <c r="E5341" s="382"/>
    </row>
    <row r="5342" spans="1:5" s="170" customFormat="1">
      <c r="A5342" s="161"/>
      <c r="B5342" s="161"/>
      <c r="E5342" s="382"/>
    </row>
    <row r="5343" spans="1:5" s="170" customFormat="1">
      <c r="A5343" s="161"/>
      <c r="B5343" s="161"/>
      <c r="E5343" s="382"/>
    </row>
    <row r="5344" spans="1:5" s="170" customFormat="1">
      <c r="A5344" s="161"/>
      <c r="B5344" s="161"/>
      <c r="E5344" s="382"/>
    </row>
    <row r="5345" spans="1:5" s="170" customFormat="1">
      <c r="A5345" s="161"/>
      <c r="B5345" s="161"/>
      <c r="E5345" s="382"/>
    </row>
    <row r="5346" spans="1:5" s="170" customFormat="1">
      <c r="A5346" s="161"/>
      <c r="B5346" s="161"/>
      <c r="E5346" s="382"/>
    </row>
    <row r="5347" spans="1:5" s="170" customFormat="1">
      <c r="A5347" s="161"/>
      <c r="B5347" s="161"/>
      <c r="E5347" s="382"/>
    </row>
    <row r="5348" spans="1:5" s="170" customFormat="1">
      <c r="A5348" s="161"/>
      <c r="B5348" s="161"/>
      <c r="E5348" s="382"/>
    </row>
    <row r="5349" spans="1:5" s="170" customFormat="1">
      <c r="A5349" s="161"/>
      <c r="B5349" s="161"/>
      <c r="E5349" s="382"/>
    </row>
    <row r="5350" spans="1:5" s="170" customFormat="1">
      <c r="A5350" s="161"/>
      <c r="B5350" s="161"/>
      <c r="E5350" s="382"/>
    </row>
    <row r="5351" spans="1:5" s="170" customFormat="1">
      <c r="A5351" s="161"/>
      <c r="B5351" s="161"/>
      <c r="E5351" s="382"/>
    </row>
    <row r="5352" spans="1:5" s="170" customFormat="1">
      <c r="A5352" s="161"/>
      <c r="B5352" s="161"/>
      <c r="E5352" s="382"/>
    </row>
    <row r="5353" spans="1:5" s="170" customFormat="1">
      <c r="A5353" s="161"/>
      <c r="B5353" s="161"/>
      <c r="E5353" s="382"/>
    </row>
    <row r="5354" spans="1:5" s="170" customFormat="1">
      <c r="A5354" s="161"/>
      <c r="B5354" s="161"/>
      <c r="E5354" s="382"/>
    </row>
    <row r="5355" spans="1:5" s="170" customFormat="1">
      <c r="A5355" s="161"/>
      <c r="B5355" s="161"/>
      <c r="E5355" s="382"/>
    </row>
    <row r="5356" spans="1:5" s="170" customFormat="1">
      <c r="A5356" s="161"/>
      <c r="B5356" s="161"/>
      <c r="E5356" s="382"/>
    </row>
    <row r="5357" spans="1:5" s="170" customFormat="1">
      <c r="A5357" s="161"/>
      <c r="B5357" s="161"/>
      <c r="E5357" s="382"/>
    </row>
    <row r="5358" spans="1:5" s="170" customFormat="1">
      <c r="A5358" s="161"/>
      <c r="B5358" s="161"/>
      <c r="E5358" s="382"/>
    </row>
    <row r="5359" spans="1:5" s="170" customFormat="1">
      <c r="A5359" s="161"/>
      <c r="B5359" s="161"/>
      <c r="E5359" s="382"/>
    </row>
    <row r="5360" spans="1:5" s="170" customFormat="1">
      <c r="A5360" s="161"/>
      <c r="B5360" s="161"/>
      <c r="E5360" s="382"/>
    </row>
    <row r="5361" spans="1:5" s="170" customFormat="1">
      <c r="A5361" s="161"/>
      <c r="B5361" s="161"/>
      <c r="E5361" s="382"/>
    </row>
    <row r="5362" spans="1:5" s="170" customFormat="1">
      <c r="A5362" s="161"/>
      <c r="B5362" s="161"/>
      <c r="E5362" s="382"/>
    </row>
    <row r="5363" spans="1:5" s="170" customFormat="1">
      <c r="A5363" s="161"/>
      <c r="B5363" s="161"/>
      <c r="E5363" s="382"/>
    </row>
    <row r="5364" spans="1:5" s="170" customFormat="1">
      <c r="A5364" s="161"/>
      <c r="B5364" s="161"/>
      <c r="E5364" s="382"/>
    </row>
    <row r="5365" spans="1:5" s="170" customFormat="1">
      <c r="A5365" s="161"/>
      <c r="B5365" s="161"/>
      <c r="E5365" s="382"/>
    </row>
    <row r="5366" spans="1:5" s="170" customFormat="1">
      <c r="A5366" s="161"/>
      <c r="B5366" s="161"/>
      <c r="E5366" s="382"/>
    </row>
    <row r="5367" spans="1:5" s="170" customFormat="1">
      <c r="A5367" s="161"/>
      <c r="B5367" s="161"/>
      <c r="E5367" s="382"/>
    </row>
    <row r="5368" spans="1:5" s="170" customFormat="1">
      <c r="A5368" s="161"/>
      <c r="B5368" s="161"/>
      <c r="E5368" s="382"/>
    </row>
    <row r="5369" spans="1:5" s="170" customFormat="1">
      <c r="A5369" s="161"/>
      <c r="B5369" s="161"/>
      <c r="E5369" s="382"/>
    </row>
    <row r="5370" spans="1:5" s="170" customFormat="1">
      <c r="A5370" s="161"/>
      <c r="B5370" s="161"/>
      <c r="E5370" s="382"/>
    </row>
    <row r="5371" spans="1:5" s="170" customFormat="1">
      <c r="A5371" s="161"/>
      <c r="B5371" s="161"/>
      <c r="E5371" s="382"/>
    </row>
    <row r="5372" spans="1:5" s="170" customFormat="1">
      <c r="A5372" s="161"/>
      <c r="B5372" s="161"/>
      <c r="E5372" s="382"/>
    </row>
    <row r="5373" spans="1:5" s="170" customFormat="1">
      <c r="A5373" s="161"/>
      <c r="B5373" s="161"/>
      <c r="E5373" s="382"/>
    </row>
    <row r="5374" spans="1:5" s="170" customFormat="1">
      <c r="A5374" s="161"/>
      <c r="B5374" s="161"/>
      <c r="E5374" s="382"/>
    </row>
    <row r="5375" spans="1:5" s="170" customFormat="1">
      <c r="A5375" s="161"/>
      <c r="B5375" s="161"/>
      <c r="E5375" s="382"/>
    </row>
    <row r="5376" spans="1:5" s="170" customFormat="1">
      <c r="A5376" s="161"/>
      <c r="B5376" s="161"/>
      <c r="E5376" s="382"/>
    </row>
    <row r="5377" spans="1:5" s="170" customFormat="1">
      <c r="A5377" s="161"/>
      <c r="B5377" s="161"/>
      <c r="E5377" s="382"/>
    </row>
    <row r="5378" spans="1:5" s="170" customFormat="1">
      <c r="A5378" s="161"/>
      <c r="B5378" s="161"/>
      <c r="E5378" s="382"/>
    </row>
    <row r="5379" spans="1:5" s="170" customFormat="1">
      <c r="A5379" s="161"/>
      <c r="B5379" s="161"/>
      <c r="E5379" s="382"/>
    </row>
    <row r="5380" spans="1:5" s="170" customFormat="1">
      <c r="A5380" s="161"/>
      <c r="B5380" s="161"/>
      <c r="E5380" s="382"/>
    </row>
    <row r="5381" spans="1:5" s="170" customFormat="1">
      <c r="A5381" s="161"/>
      <c r="B5381" s="161"/>
      <c r="E5381" s="382"/>
    </row>
    <row r="5382" spans="1:5" s="170" customFormat="1">
      <c r="A5382" s="161"/>
      <c r="B5382" s="161"/>
      <c r="E5382" s="382"/>
    </row>
    <row r="5383" spans="1:5" s="170" customFormat="1">
      <c r="A5383" s="161"/>
      <c r="B5383" s="161"/>
      <c r="E5383" s="382"/>
    </row>
    <row r="5384" spans="1:5" s="170" customFormat="1">
      <c r="A5384" s="161"/>
      <c r="B5384" s="161"/>
      <c r="E5384" s="382"/>
    </row>
    <row r="5385" spans="1:5" s="170" customFormat="1">
      <c r="A5385" s="161"/>
      <c r="B5385" s="161"/>
      <c r="E5385" s="382"/>
    </row>
    <row r="5386" spans="1:5" s="170" customFormat="1">
      <c r="A5386" s="161"/>
      <c r="B5386" s="161"/>
      <c r="E5386" s="382"/>
    </row>
    <row r="5387" spans="1:5" s="170" customFormat="1">
      <c r="A5387" s="161"/>
      <c r="B5387" s="161"/>
      <c r="E5387" s="382"/>
    </row>
    <row r="5388" spans="1:5" s="170" customFormat="1">
      <c r="A5388" s="161"/>
      <c r="B5388" s="161"/>
      <c r="E5388" s="382"/>
    </row>
    <row r="5389" spans="1:5" s="170" customFormat="1">
      <c r="A5389" s="161"/>
      <c r="B5389" s="161"/>
      <c r="E5389" s="382"/>
    </row>
    <row r="5390" spans="1:5" s="170" customFormat="1">
      <c r="A5390" s="161"/>
      <c r="B5390" s="161"/>
      <c r="E5390" s="382"/>
    </row>
    <row r="5391" spans="1:5" s="170" customFormat="1">
      <c r="A5391" s="161"/>
      <c r="B5391" s="161"/>
      <c r="E5391" s="382"/>
    </row>
    <row r="5392" spans="1:5" s="170" customFormat="1">
      <c r="A5392" s="161"/>
      <c r="B5392" s="161"/>
      <c r="E5392" s="382"/>
    </row>
    <row r="5393" spans="1:5" s="170" customFormat="1">
      <c r="A5393" s="161"/>
      <c r="B5393" s="161"/>
      <c r="E5393" s="382"/>
    </row>
    <row r="5394" spans="1:5" s="170" customFormat="1">
      <c r="A5394" s="161"/>
      <c r="B5394" s="161"/>
      <c r="E5394" s="382"/>
    </row>
    <row r="5395" spans="1:5" s="170" customFormat="1">
      <c r="A5395" s="161"/>
      <c r="B5395" s="161"/>
      <c r="E5395" s="382"/>
    </row>
    <row r="5396" spans="1:5" s="170" customFormat="1">
      <c r="A5396" s="161"/>
      <c r="B5396" s="161"/>
      <c r="E5396" s="382"/>
    </row>
    <row r="5397" spans="1:5" s="170" customFormat="1">
      <c r="A5397" s="161"/>
      <c r="B5397" s="161"/>
      <c r="E5397" s="382"/>
    </row>
    <row r="5398" spans="1:5" s="170" customFormat="1">
      <c r="A5398" s="161"/>
      <c r="B5398" s="161"/>
      <c r="E5398" s="382"/>
    </row>
    <row r="5399" spans="1:5" s="170" customFormat="1">
      <c r="A5399" s="161"/>
      <c r="B5399" s="161"/>
      <c r="E5399" s="382"/>
    </row>
    <row r="5400" spans="1:5" s="170" customFormat="1">
      <c r="A5400" s="161"/>
      <c r="B5400" s="161"/>
      <c r="E5400" s="382"/>
    </row>
    <row r="5401" spans="1:5" s="170" customFormat="1">
      <c r="A5401" s="161"/>
      <c r="B5401" s="161"/>
      <c r="E5401" s="382"/>
    </row>
    <row r="5402" spans="1:5" s="170" customFormat="1">
      <c r="A5402" s="161"/>
      <c r="B5402" s="161"/>
      <c r="E5402" s="382"/>
    </row>
    <row r="5403" spans="1:5" s="170" customFormat="1">
      <c r="A5403" s="161"/>
      <c r="B5403" s="161"/>
      <c r="E5403" s="382"/>
    </row>
    <row r="5404" spans="1:5" s="170" customFormat="1">
      <c r="A5404" s="161"/>
      <c r="B5404" s="161"/>
      <c r="E5404" s="382"/>
    </row>
    <row r="5405" spans="1:5" s="170" customFormat="1">
      <c r="A5405" s="161"/>
      <c r="B5405" s="161"/>
      <c r="E5405" s="382"/>
    </row>
    <row r="5406" spans="1:5" s="170" customFormat="1">
      <c r="A5406" s="161"/>
      <c r="B5406" s="161"/>
      <c r="E5406" s="382"/>
    </row>
    <row r="5407" spans="1:5" s="170" customFormat="1">
      <c r="A5407" s="161"/>
      <c r="B5407" s="161"/>
      <c r="E5407" s="382"/>
    </row>
    <row r="5408" spans="1:5" s="170" customFormat="1">
      <c r="A5408" s="161"/>
      <c r="B5408" s="161"/>
      <c r="E5408" s="382"/>
    </row>
    <row r="5409" spans="1:5" s="170" customFormat="1">
      <c r="A5409" s="161"/>
      <c r="B5409" s="161"/>
      <c r="E5409" s="382"/>
    </row>
    <row r="5410" spans="1:5" s="170" customFormat="1">
      <c r="A5410" s="161"/>
      <c r="B5410" s="161"/>
      <c r="E5410" s="382"/>
    </row>
    <row r="5411" spans="1:5" s="170" customFormat="1">
      <c r="A5411" s="161"/>
      <c r="B5411" s="161"/>
      <c r="E5411" s="382"/>
    </row>
    <row r="5412" spans="1:5" s="170" customFormat="1">
      <c r="A5412" s="161"/>
      <c r="B5412" s="161"/>
      <c r="E5412" s="382"/>
    </row>
    <row r="5413" spans="1:5" s="170" customFormat="1">
      <c r="A5413" s="161"/>
      <c r="B5413" s="161"/>
      <c r="E5413" s="382"/>
    </row>
    <row r="5414" spans="1:5" s="170" customFormat="1">
      <c r="A5414" s="161"/>
      <c r="B5414" s="161"/>
      <c r="E5414" s="382"/>
    </row>
    <row r="5415" spans="1:5" s="170" customFormat="1">
      <c r="A5415" s="161"/>
      <c r="B5415" s="161"/>
      <c r="E5415" s="382"/>
    </row>
    <row r="5416" spans="1:5" s="170" customFormat="1">
      <c r="A5416" s="161"/>
      <c r="B5416" s="161"/>
      <c r="E5416" s="382"/>
    </row>
    <row r="5417" spans="1:5" s="170" customFormat="1">
      <c r="A5417" s="161"/>
      <c r="B5417" s="161"/>
      <c r="E5417" s="382"/>
    </row>
    <row r="5418" spans="1:5" s="170" customFormat="1">
      <c r="A5418" s="161"/>
      <c r="B5418" s="161"/>
      <c r="E5418" s="382"/>
    </row>
    <row r="5419" spans="1:5" s="170" customFormat="1">
      <c r="A5419" s="161"/>
      <c r="B5419" s="161"/>
      <c r="E5419" s="382"/>
    </row>
    <row r="5420" spans="1:5" s="170" customFormat="1">
      <c r="A5420" s="161"/>
      <c r="B5420" s="161"/>
      <c r="E5420" s="382"/>
    </row>
    <row r="5421" spans="1:5" s="170" customFormat="1">
      <c r="A5421" s="161"/>
      <c r="B5421" s="161"/>
      <c r="E5421" s="382"/>
    </row>
    <row r="5422" spans="1:5" s="170" customFormat="1">
      <c r="A5422" s="161"/>
      <c r="B5422" s="161"/>
      <c r="E5422" s="382"/>
    </row>
    <row r="5423" spans="1:5" s="170" customFormat="1">
      <c r="A5423" s="161"/>
      <c r="B5423" s="161"/>
      <c r="E5423" s="382"/>
    </row>
    <row r="5424" spans="1:5" s="170" customFormat="1">
      <c r="A5424" s="161"/>
      <c r="B5424" s="161"/>
      <c r="E5424" s="382"/>
    </row>
    <row r="5425" spans="1:5" s="170" customFormat="1">
      <c r="A5425" s="161"/>
      <c r="B5425" s="161"/>
      <c r="E5425" s="382"/>
    </row>
    <row r="5426" spans="1:5" s="170" customFormat="1">
      <c r="A5426" s="161"/>
      <c r="B5426" s="161"/>
      <c r="E5426" s="382"/>
    </row>
    <row r="5427" spans="1:5" s="170" customFormat="1">
      <c r="A5427" s="161"/>
      <c r="B5427" s="161"/>
      <c r="E5427" s="382"/>
    </row>
    <row r="5428" spans="1:5" s="170" customFormat="1">
      <c r="A5428" s="161"/>
      <c r="B5428" s="161"/>
      <c r="E5428" s="382"/>
    </row>
    <row r="5429" spans="1:5" s="170" customFormat="1">
      <c r="A5429" s="161"/>
      <c r="B5429" s="161"/>
      <c r="E5429" s="382"/>
    </row>
    <row r="5430" spans="1:5" s="170" customFormat="1">
      <c r="A5430" s="161"/>
      <c r="B5430" s="161"/>
      <c r="E5430" s="382"/>
    </row>
    <row r="5431" spans="1:5" s="170" customFormat="1">
      <c r="A5431" s="161"/>
      <c r="B5431" s="161"/>
      <c r="E5431" s="382"/>
    </row>
    <row r="5432" spans="1:5" s="170" customFormat="1">
      <c r="A5432" s="161"/>
      <c r="B5432" s="161"/>
      <c r="E5432" s="382"/>
    </row>
    <row r="5433" spans="1:5" s="170" customFormat="1">
      <c r="A5433" s="161"/>
      <c r="B5433" s="161"/>
      <c r="E5433" s="382"/>
    </row>
    <row r="5434" spans="1:5" s="170" customFormat="1">
      <c r="A5434" s="161"/>
      <c r="B5434" s="161"/>
      <c r="E5434" s="382"/>
    </row>
    <row r="5435" spans="1:5" s="170" customFormat="1">
      <c r="A5435" s="161"/>
      <c r="B5435" s="161"/>
      <c r="E5435" s="382"/>
    </row>
    <row r="5436" spans="1:5" s="170" customFormat="1">
      <c r="A5436" s="161"/>
      <c r="B5436" s="161"/>
      <c r="E5436" s="382"/>
    </row>
    <row r="5437" spans="1:5" s="170" customFormat="1">
      <c r="A5437" s="161"/>
      <c r="B5437" s="161"/>
      <c r="E5437" s="382"/>
    </row>
    <row r="5438" spans="1:5" s="170" customFormat="1">
      <c r="A5438" s="161"/>
      <c r="B5438" s="161"/>
      <c r="E5438" s="382"/>
    </row>
    <row r="5439" spans="1:5" s="170" customFormat="1">
      <c r="A5439" s="161"/>
      <c r="B5439" s="161"/>
      <c r="E5439" s="382"/>
    </row>
    <row r="5440" spans="1:5" s="170" customFormat="1">
      <c r="A5440" s="161"/>
      <c r="B5440" s="161"/>
      <c r="E5440" s="382"/>
    </row>
    <row r="5441" spans="1:5" s="170" customFormat="1">
      <c r="A5441" s="161"/>
      <c r="B5441" s="161"/>
      <c r="E5441" s="382"/>
    </row>
    <row r="5442" spans="1:5" s="170" customFormat="1">
      <c r="A5442" s="161"/>
      <c r="B5442" s="161"/>
      <c r="E5442" s="382"/>
    </row>
    <row r="5443" spans="1:5" s="170" customFormat="1">
      <c r="A5443" s="161"/>
      <c r="B5443" s="161"/>
      <c r="E5443" s="382"/>
    </row>
    <row r="5444" spans="1:5" s="170" customFormat="1">
      <c r="A5444" s="161"/>
      <c r="B5444" s="161"/>
      <c r="E5444" s="382"/>
    </row>
    <row r="5445" spans="1:5" s="170" customFormat="1">
      <c r="A5445" s="161"/>
      <c r="B5445" s="161"/>
      <c r="E5445" s="382"/>
    </row>
    <row r="5446" spans="1:5" s="170" customFormat="1">
      <c r="A5446" s="161"/>
      <c r="B5446" s="161"/>
      <c r="E5446" s="382"/>
    </row>
    <row r="5447" spans="1:5" s="170" customFormat="1">
      <c r="A5447" s="161"/>
      <c r="B5447" s="161"/>
      <c r="E5447" s="382"/>
    </row>
    <row r="5448" spans="1:5" s="170" customFormat="1">
      <c r="A5448" s="161"/>
      <c r="B5448" s="161"/>
      <c r="E5448" s="382"/>
    </row>
    <row r="5449" spans="1:5" s="170" customFormat="1">
      <c r="A5449" s="161"/>
      <c r="B5449" s="161"/>
      <c r="E5449" s="382"/>
    </row>
    <row r="5450" spans="1:5" s="170" customFormat="1">
      <c r="A5450" s="161"/>
      <c r="B5450" s="161"/>
      <c r="E5450" s="382"/>
    </row>
    <row r="5451" spans="1:5" s="170" customFormat="1">
      <c r="A5451" s="161"/>
      <c r="B5451" s="161"/>
      <c r="E5451" s="382"/>
    </row>
    <row r="5452" spans="1:5" s="170" customFormat="1">
      <c r="A5452" s="161"/>
      <c r="B5452" s="161"/>
      <c r="E5452" s="382"/>
    </row>
    <row r="5453" spans="1:5" s="170" customFormat="1">
      <c r="A5453" s="161"/>
      <c r="B5453" s="161"/>
      <c r="E5453" s="382"/>
    </row>
    <row r="5454" spans="1:5" s="170" customFormat="1">
      <c r="A5454" s="161"/>
      <c r="B5454" s="161"/>
      <c r="E5454" s="382"/>
    </row>
    <row r="5455" spans="1:5" s="170" customFormat="1">
      <c r="A5455" s="161"/>
      <c r="B5455" s="161"/>
      <c r="E5455" s="382"/>
    </row>
    <row r="5456" spans="1:5" s="170" customFormat="1">
      <c r="A5456" s="161"/>
      <c r="B5456" s="161"/>
      <c r="E5456" s="382"/>
    </row>
    <row r="5457" spans="1:5" s="170" customFormat="1">
      <c r="A5457" s="161"/>
      <c r="B5457" s="161"/>
      <c r="E5457" s="382"/>
    </row>
    <row r="5458" spans="1:5" s="170" customFormat="1">
      <c r="A5458" s="161"/>
      <c r="B5458" s="161"/>
      <c r="E5458" s="382"/>
    </row>
    <row r="5459" spans="1:5" s="170" customFormat="1">
      <c r="A5459" s="161"/>
      <c r="B5459" s="161"/>
      <c r="E5459" s="382"/>
    </row>
    <row r="5460" spans="1:5" s="170" customFormat="1">
      <c r="A5460" s="161"/>
      <c r="B5460" s="161"/>
      <c r="E5460" s="382"/>
    </row>
    <row r="5461" spans="1:5" s="170" customFormat="1">
      <c r="A5461" s="161"/>
      <c r="B5461" s="161"/>
      <c r="E5461" s="382"/>
    </row>
    <row r="5462" spans="1:5" s="170" customFormat="1">
      <c r="A5462" s="161"/>
      <c r="B5462" s="161"/>
      <c r="E5462" s="382"/>
    </row>
    <row r="5463" spans="1:5" s="170" customFormat="1">
      <c r="A5463" s="161"/>
      <c r="B5463" s="161"/>
      <c r="E5463" s="382"/>
    </row>
    <row r="5464" spans="1:5" s="170" customFormat="1">
      <c r="A5464" s="161"/>
      <c r="B5464" s="161"/>
      <c r="E5464" s="382"/>
    </row>
    <row r="5465" spans="1:5" s="170" customFormat="1">
      <c r="A5465" s="161"/>
      <c r="B5465" s="161"/>
      <c r="E5465" s="382"/>
    </row>
    <row r="5466" spans="1:5" s="170" customFormat="1">
      <c r="A5466" s="161"/>
      <c r="B5466" s="161"/>
      <c r="E5466" s="382"/>
    </row>
    <row r="5467" spans="1:5" s="170" customFormat="1">
      <c r="A5467" s="161"/>
      <c r="B5467" s="161"/>
      <c r="E5467" s="382"/>
    </row>
    <row r="5468" spans="1:5" s="170" customFormat="1">
      <c r="A5468" s="161"/>
      <c r="B5468" s="161"/>
      <c r="E5468" s="382"/>
    </row>
    <row r="5469" spans="1:5" s="170" customFormat="1">
      <c r="A5469" s="161"/>
      <c r="B5469" s="161"/>
      <c r="E5469" s="382"/>
    </row>
    <row r="5470" spans="1:5" s="170" customFormat="1">
      <c r="A5470" s="161"/>
      <c r="B5470" s="161"/>
      <c r="E5470" s="382"/>
    </row>
    <row r="5471" spans="1:5" s="170" customFormat="1">
      <c r="A5471" s="161"/>
      <c r="B5471" s="161"/>
      <c r="E5471" s="382"/>
    </row>
    <row r="5472" spans="1:5" s="170" customFormat="1">
      <c r="A5472" s="161"/>
      <c r="B5472" s="161"/>
      <c r="E5472" s="382"/>
    </row>
    <row r="5473" spans="1:5" s="170" customFormat="1">
      <c r="A5473" s="161"/>
      <c r="B5473" s="161"/>
      <c r="E5473" s="382"/>
    </row>
    <row r="5474" spans="1:5" s="170" customFormat="1">
      <c r="A5474" s="161"/>
      <c r="B5474" s="161"/>
      <c r="E5474" s="382"/>
    </row>
    <row r="5475" spans="1:5" s="170" customFormat="1">
      <c r="A5475" s="161"/>
      <c r="B5475" s="161"/>
      <c r="E5475" s="382"/>
    </row>
    <row r="5476" spans="1:5" s="170" customFormat="1">
      <c r="A5476" s="161"/>
      <c r="B5476" s="161"/>
      <c r="E5476" s="382"/>
    </row>
    <row r="5477" spans="1:5" s="170" customFormat="1">
      <c r="A5477" s="161"/>
      <c r="B5477" s="161"/>
      <c r="E5477" s="382"/>
    </row>
    <row r="5478" spans="1:5" s="170" customFormat="1">
      <c r="A5478" s="161"/>
      <c r="B5478" s="161"/>
      <c r="E5478" s="382"/>
    </row>
    <row r="5479" spans="1:5" s="170" customFormat="1">
      <c r="A5479" s="161"/>
      <c r="B5479" s="161"/>
      <c r="E5479" s="382"/>
    </row>
    <row r="5480" spans="1:5" s="170" customFormat="1">
      <c r="A5480" s="161"/>
      <c r="B5480" s="161"/>
      <c r="E5480" s="382"/>
    </row>
    <row r="5481" spans="1:5" s="170" customFormat="1">
      <c r="A5481" s="161"/>
      <c r="B5481" s="161"/>
      <c r="E5481" s="382"/>
    </row>
    <row r="5482" spans="1:5" s="170" customFormat="1">
      <c r="A5482" s="161"/>
      <c r="B5482" s="161"/>
      <c r="E5482" s="382"/>
    </row>
    <row r="5483" spans="1:5" s="170" customFormat="1">
      <c r="A5483" s="161"/>
      <c r="B5483" s="161"/>
      <c r="E5483" s="382"/>
    </row>
    <row r="5484" spans="1:5" s="170" customFormat="1">
      <c r="A5484" s="161"/>
      <c r="B5484" s="161"/>
      <c r="E5484" s="382"/>
    </row>
    <row r="5485" spans="1:5" s="170" customFormat="1">
      <c r="A5485" s="161"/>
      <c r="B5485" s="161"/>
      <c r="E5485" s="382"/>
    </row>
    <row r="5486" spans="1:5" s="170" customFormat="1">
      <c r="A5486" s="161"/>
      <c r="B5486" s="161"/>
      <c r="E5486" s="382"/>
    </row>
    <row r="5487" spans="1:5" s="170" customFormat="1">
      <c r="A5487" s="161"/>
      <c r="B5487" s="161"/>
      <c r="E5487" s="382"/>
    </row>
    <row r="5488" spans="1:5" s="170" customFormat="1">
      <c r="A5488" s="161"/>
      <c r="B5488" s="161"/>
      <c r="E5488" s="382"/>
    </row>
    <row r="5489" spans="1:5" s="170" customFormat="1">
      <c r="A5489" s="161"/>
      <c r="B5489" s="161"/>
      <c r="E5489" s="382"/>
    </row>
    <row r="5490" spans="1:5" s="170" customFormat="1">
      <c r="A5490" s="161"/>
      <c r="B5490" s="161"/>
      <c r="E5490" s="382"/>
    </row>
    <row r="5491" spans="1:5" s="170" customFormat="1">
      <c r="A5491" s="161"/>
      <c r="B5491" s="161"/>
      <c r="E5491" s="382"/>
    </row>
    <row r="5492" spans="1:5" s="170" customFormat="1">
      <c r="A5492" s="161"/>
      <c r="B5492" s="161"/>
      <c r="E5492" s="382"/>
    </row>
    <row r="5493" spans="1:5" s="170" customFormat="1">
      <c r="A5493" s="161"/>
      <c r="B5493" s="161"/>
      <c r="E5493" s="382"/>
    </row>
    <row r="5494" spans="1:5" s="170" customFormat="1">
      <c r="A5494" s="161"/>
      <c r="B5494" s="161"/>
      <c r="E5494" s="382"/>
    </row>
    <row r="5495" spans="1:5" s="170" customFormat="1">
      <c r="A5495" s="161"/>
      <c r="B5495" s="161"/>
      <c r="E5495" s="382"/>
    </row>
    <row r="5496" spans="1:5" s="170" customFormat="1">
      <c r="A5496" s="161"/>
      <c r="B5496" s="161"/>
      <c r="E5496" s="382"/>
    </row>
    <row r="5497" spans="1:5" s="170" customFormat="1">
      <c r="A5497" s="161"/>
      <c r="B5497" s="161"/>
      <c r="E5497" s="382"/>
    </row>
    <row r="5498" spans="1:5" s="170" customFormat="1">
      <c r="A5498" s="161"/>
      <c r="B5498" s="161"/>
      <c r="E5498" s="382"/>
    </row>
    <row r="5499" spans="1:5" s="170" customFormat="1">
      <c r="A5499" s="161"/>
      <c r="B5499" s="161"/>
      <c r="E5499" s="382"/>
    </row>
    <row r="5500" spans="1:5" s="170" customFormat="1">
      <c r="A5500" s="161"/>
      <c r="B5500" s="161"/>
      <c r="E5500" s="382"/>
    </row>
    <row r="5501" spans="1:5" s="170" customFormat="1">
      <c r="A5501" s="161"/>
      <c r="B5501" s="161"/>
      <c r="E5501" s="382"/>
    </row>
    <row r="5502" spans="1:5" s="170" customFormat="1">
      <c r="A5502" s="161"/>
      <c r="B5502" s="161"/>
      <c r="E5502" s="382"/>
    </row>
    <row r="5503" spans="1:5" s="170" customFormat="1">
      <c r="A5503" s="161"/>
      <c r="B5503" s="161"/>
      <c r="E5503" s="382"/>
    </row>
    <row r="5504" spans="1:5" s="170" customFormat="1">
      <c r="A5504" s="161"/>
      <c r="B5504" s="161"/>
      <c r="E5504" s="382"/>
    </row>
    <row r="5505" spans="1:5" s="170" customFormat="1">
      <c r="A5505" s="161"/>
      <c r="B5505" s="161"/>
      <c r="E5505" s="382"/>
    </row>
    <row r="5506" spans="1:5" s="170" customFormat="1">
      <c r="A5506" s="161"/>
      <c r="B5506" s="161"/>
      <c r="E5506" s="382"/>
    </row>
    <row r="5507" spans="1:5" s="170" customFormat="1">
      <c r="A5507" s="161"/>
      <c r="B5507" s="161"/>
      <c r="E5507" s="382"/>
    </row>
    <row r="5508" spans="1:5" s="170" customFormat="1">
      <c r="A5508" s="161"/>
      <c r="B5508" s="161"/>
      <c r="E5508" s="382"/>
    </row>
    <row r="5509" spans="1:5" s="170" customFormat="1">
      <c r="A5509" s="161"/>
      <c r="B5509" s="161"/>
      <c r="E5509" s="382"/>
    </row>
    <row r="5510" spans="1:5" s="170" customFormat="1">
      <c r="A5510" s="161"/>
      <c r="B5510" s="161"/>
      <c r="E5510" s="382"/>
    </row>
    <row r="5511" spans="1:5" s="170" customFormat="1">
      <c r="A5511" s="161"/>
      <c r="B5511" s="161"/>
      <c r="E5511" s="382"/>
    </row>
    <row r="5512" spans="1:5" s="170" customFormat="1">
      <c r="A5512" s="161"/>
      <c r="B5512" s="161"/>
      <c r="E5512" s="382"/>
    </row>
    <row r="5513" spans="1:5" s="170" customFormat="1">
      <c r="A5513" s="161"/>
      <c r="B5513" s="161"/>
      <c r="E5513" s="382"/>
    </row>
    <row r="5514" spans="1:5" s="170" customFormat="1">
      <c r="A5514" s="161"/>
      <c r="B5514" s="161"/>
      <c r="E5514" s="382"/>
    </row>
    <row r="5515" spans="1:5" s="170" customFormat="1">
      <c r="A5515" s="161"/>
      <c r="B5515" s="161"/>
      <c r="E5515" s="382"/>
    </row>
    <row r="5516" spans="1:5" s="170" customFormat="1">
      <c r="A5516" s="161"/>
      <c r="B5516" s="161"/>
      <c r="E5516" s="382"/>
    </row>
    <row r="5517" spans="1:5" s="170" customFormat="1">
      <c r="A5517" s="161"/>
      <c r="B5517" s="161"/>
      <c r="E5517" s="382"/>
    </row>
    <row r="5518" spans="1:5" s="170" customFormat="1">
      <c r="A5518" s="161"/>
      <c r="B5518" s="161"/>
      <c r="E5518" s="382"/>
    </row>
    <row r="5519" spans="1:5" s="170" customFormat="1">
      <c r="A5519" s="161"/>
      <c r="B5519" s="161"/>
      <c r="E5519" s="382"/>
    </row>
    <row r="5520" spans="1:5" s="170" customFormat="1">
      <c r="A5520" s="161"/>
      <c r="B5520" s="161"/>
      <c r="E5520" s="382"/>
    </row>
    <row r="5521" spans="1:5" s="170" customFormat="1">
      <c r="A5521" s="161"/>
      <c r="B5521" s="161"/>
      <c r="E5521" s="382"/>
    </row>
    <row r="5522" spans="1:5" s="170" customFormat="1">
      <c r="A5522" s="161"/>
      <c r="B5522" s="161"/>
      <c r="E5522" s="382"/>
    </row>
    <row r="5523" spans="1:5" s="170" customFormat="1">
      <c r="A5523" s="161"/>
      <c r="B5523" s="161"/>
      <c r="E5523" s="382"/>
    </row>
    <row r="5524" spans="1:5" s="170" customFormat="1">
      <c r="A5524" s="161"/>
      <c r="B5524" s="161"/>
      <c r="E5524" s="382"/>
    </row>
    <row r="5525" spans="1:5" s="170" customFormat="1">
      <c r="A5525" s="161"/>
      <c r="B5525" s="161"/>
      <c r="E5525" s="382"/>
    </row>
    <row r="5526" spans="1:5" s="170" customFormat="1">
      <c r="A5526" s="161"/>
      <c r="B5526" s="161"/>
      <c r="E5526" s="382"/>
    </row>
    <row r="5527" spans="1:5" s="170" customFormat="1">
      <c r="A5527" s="161"/>
      <c r="B5527" s="161"/>
      <c r="E5527" s="382"/>
    </row>
    <row r="5528" spans="1:5" s="170" customFormat="1">
      <c r="A5528" s="161"/>
      <c r="B5528" s="161"/>
      <c r="E5528" s="382"/>
    </row>
    <row r="5529" spans="1:5" s="170" customFormat="1">
      <c r="A5529" s="161"/>
      <c r="B5529" s="161"/>
      <c r="E5529" s="382"/>
    </row>
    <row r="5530" spans="1:5" s="170" customFormat="1">
      <c r="A5530" s="161"/>
      <c r="B5530" s="161"/>
      <c r="E5530" s="382"/>
    </row>
    <row r="5531" spans="1:5" s="170" customFormat="1">
      <c r="A5531" s="161"/>
      <c r="B5531" s="161"/>
      <c r="E5531" s="382"/>
    </row>
    <row r="5532" spans="1:5" s="170" customFormat="1">
      <c r="A5532" s="161"/>
      <c r="B5532" s="161"/>
      <c r="E5532" s="382"/>
    </row>
    <row r="5533" spans="1:5" s="170" customFormat="1">
      <c r="A5533" s="161"/>
      <c r="B5533" s="161"/>
      <c r="E5533" s="382"/>
    </row>
    <row r="5534" spans="1:5" s="170" customFormat="1">
      <c r="A5534" s="161"/>
      <c r="B5534" s="161"/>
      <c r="E5534" s="382"/>
    </row>
    <row r="5535" spans="1:5" s="170" customFormat="1">
      <c r="A5535" s="161"/>
      <c r="B5535" s="161"/>
      <c r="E5535" s="382"/>
    </row>
    <row r="5536" spans="1:5" s="170" customFormat="1">
      <c r="A5536" s="161"/>
      <c r="B5536" s="161"/>
      <c r="E5536" s="382"/>
    </row>
    <row r="5537" spans="1:5" s="170" customFormat="1">
      <c r="A5537" s="161"/>
      <c r="B5537" s="161"/>
      <c r="E5537" s="382"/>
    </row>
    <row r="5538" spans="1:5" s="170" customFormat="1">
      <c r="A5538" s="161"/>
      <c r="B5538" s="161"/>
      <c r="E5538" s="382"/>
    </row>
    <row r="5539" spans="1:5" s="170" customFormat="1">
      <c r="A5539" s="161"/>
      <c r="B5539" s="161"/>
      <c r="E5539" s="382"/>
    </row>
    <row r="5540" spans="1:5" s="170" customFormat="1">
      <c r="A5540" s="161"/>
      <c r="B5540" s="161"/>
      <c r="E5540" s="382"/>
    </row>
    <row r="5541" spans="1:5" s="170" customFormat="1">
      <c r="A5541" s="161"/>
      <c r="B5541" s="161"/>
      <c r="E5541" s="382"/>
    </row>
    <row r="5542" spans="1:5" s="170" customFormat="1">
      <c r="A5542" s="161"/>
      <c r="B5542" s="161"/>
      <c r="E5542" s="382"/>
    </row>
    <row r="5543" spans="1:5" s="170" customFormat="1">
      <c r="A5543" s="161"/>
      <c r="B5543" s="161"/>
      <c r="E5543" s="382"/>
    </row>
    <row r="5544" spans="1:5" s="170" customFormat="1">
      <c r="A5544" s="161"/>
      <c r="B5544" s="161"/>
      <c r="E5544" s="382"/>
    </row>
    <row r="5545" spans="1:5" s="170" customFormat="1">
      <c r="A5545" s="161"/>
      <c r="B5545" s="161"/>
      <c r="E5545" s="382"/>
    </row>
    <row r="5546" spans="1:5" s="170" customFormat="1">
      <c r="A5546" s="161"/>
      <c r="B5546" s="161"/>
      <c r="E5546" s="382"/>
    </row>
    <row r="5547" spans="1:5" s="170" customFormat="1">
      <c r="A5547" s="161"/>
      <c r="B5547" s="161"/>
      <c r="E5547" s="382"/>
    </row>
    <row r="5548" spans="1:5" s="170" customFormat="1">
      <c r="A5548" s="161"/>
      <c r="B5548" s="161"/>
      <c r="E5548" s="382"/>
    </row>
    <row r="5549" spans="1:5" s="170" customFormat="1">
      <c r="A5549" s="161"/>
      <c r="B5549" s="161"/>
      <c r="E5549" s="382"/>
    </row>
    <row r="5550" spans="1:5" s="170" customFormat="1">
      <c r="A5550" s="161"/>
      <c r="B5550" s="161"/>
      <c r="E5550" s="382"/>
    </row>
    <row r="5551" spans="1:5" s="170" customFormat="1">
      <c r="A5551" s="161"/>
      <c r="B5551" s="161"/>
      <c r="E5551" s="382"/>
    </row>
    <row r="5552" spans="1:5" s="170" customFormat="1">
      <c r="A5552" s="161"/>
      <c r="B5552" s="161"/>
      <c r="E5552" s="382"/>
    </row>
    <row r="5553" spans="1:5" s="170" customFormat="1">
      <c r="A5553" s="161"/>
      <c r="B5553" s="161"/>
      <c r="E5553" s="382"/>
    </row>
    <row r="5554" spans="1:5" s="170" customFormat="1">
      <c r="A5554" s="161"/>
      <c r="B5554" s="161"/>
      <c r="E5554" s="382"/>
    </row>
    <row r="5555" spans="1:5" s="170" customFormat="1">
      <c r="A5555" s="161"/>
      <c r="B5555" s="161"/>
      <c r="E5555" s="382"/>
    </row>
    <row r="5556" spans="1:5" s="170" customFormat="1">
      <c r="A5556" s="161"/>
      <c r="B5556" s="161"/>
      <c r="E5556" s="382"/>
    </row>
    <row r="5557" spans="1:5" s="170" customFormat="1">
      <c r="A5557" s="161"/>
      <c r="B5557" s="161"/>
      <c r="E5557" s="382"/>
    </row>
    <row r="5558" spans="1:5" s="170" customFormat="1">
      <c r="A5558" s="161"/>
      <c r="B5558" s="161"/>
      <c r="E5558" s="382"/>
    </row>
    <row r="5559" spans="1:5" s="170" customFormat="1">
      <c r="A5559" s="161"/>
      <c r="B5559" s="161"/>
      <c r="E5559" s="382"/>
    </row>
    <row r="5560" spans="1:5" s="170" customFormat="1">
      <c r="A5560" s="161"/>
      <c r="B5560" s="161"/>
      <c r="E5560" s="382"/>
    </row>
    <row r="5561" spans="1:5" s="170" customFormat="1">
      <c r="A5561" s="161"/>
      <c r="B5561" s="161"/>
      <c r="E5561" s="382"/>
    </row>
    <row r="5562" spans="1:5" s="170" customFormat="1">
      <c r="A5562" s="161"/>
      <c r="B5562" s="161"/>
      <c r="E5562" s="382"/>
    </row>
    <row r="5563" spans="1:5" s="170" customFormat="1">
      <c r="A5563" s="161"/>
      <c r="B5563" s="161"/>
      <c r="E5563" s="382"/>
    </row>
    <row r="5564" spans="1:5" s="170" customFormat="1">
      <c r="A5564" s="161"/>
      <c r="B5564" s="161"/>
      <c r="E5564" s="382"/>
    </row>
    <row r="5565" spans="1:5" s="170" customFormat="1">
      <c r="A5565" s="161"/>
      <c r="B5565" s="161"/>
      <c r="E5565" s="382"/>
    </row>
    <row r="5566" spans="1:5" s="170" customFormat="1">
      <c r="A5566" s="161"/>
      <c r="B5566" s="161"/>
      <c r="E5566" s="382"/>
    </row>
    <row r="5567" spans="1:5" s="170" customFormat="1">
      <c r="A5567" s="161"/>
      <c r="B5567" s="161"/>
      <c r="E5567" s="382"/>
    </row>
    <row r="5568" spans="1:5" s="170" customFormat="1">
      <c r="A5568" s="161"/>
      <c r="B5568" s="161"/>
      <c r="E5568" s="382"/>
    </row>
    <row r="5569" spans="1:5" s="170" customFormat="1">
      <c r="A5569" s="161"/>
      <c r="B5569" s="161"/>
      <c r="E5569" s="382"/>
    </row>
    <row r="5570" spans="1:5" s="170" customFormat="1">
      <c r="A5570" s="161"/>
      <c r="B5570" s="161"/>
      <c r="E5570" s="382"/>
    </row>
    <row r="5571" spans="1:5" s="170" customFormat="1">
      <c r="A5571" s="161"/>
      <c r="B5571" s="161"/>
      <c r="E5571" s="382"/>
    </row>
    <row r="5572" spans="1:5" s="170" customFormat="1">
      <c r="A5572" s="161"/>
      <c r="B5572" s="161"/>
      <c r="E5572" s="382"/>
    </row>
    <row r="5573" spans="1:5" s="170" customFormat="1">
      <c r="A5573" s="161"/>
      <c r="B5573" s="161"/>
      <c r="E5573" s="382"/>
    </row>
    <row r="5574" spans="1:5" s="170" customFormat="1">
      <c r="A5574" s="161"/>
      <c r="B5574" s="161"/>
      <c r="E5574" s="382"/>
    </row>
    <row r="5575" spans="1:5" s="170" customFormat="1">
      <c r="A5575" s="161"/>
      <c r="B5575" s="161"/>
      <c r="E5575" s="382"/>
    </row>
    <row r="5576" spans="1:5" s="170" customFormat="1">
      <c r="A5576" s="161"/>
      <c r="B5576" s="161"/>
      <c r="E5576" s="382"/>
    </row>
    <row r="5577" spans="1:5" s="170" customFormat="1">
      <c r="A5577" s="161"/>
      <c r="B5577" s="161"/>
      <c r="E5577" s="382"/>
    </row>
    <row r="5578" spans="1:5" s="170" customFormat="1">
      <c r="A5578" s="161"/>
      <c r="B5578" s="161"/>
      <c r="E5578" s="382"/>
    </row>
    <row r="5579" spans="1:5" s="170" customFormat="1">
      <c r="A5579" s="161"/>
      <c r="B5579" s="161"/>
      <c r="E5579" s="382"/>
    </row>
    <row r="5580" spans="1:5" s="170" customFormat="1">
      <c r="A5580" s="161"/>
      <c r="B5580" s="161"/>
      <c r="E5580" s="382"/>
    </row>
    <row r="5581" spans="1:5" s="170" customFormat="1">
      <c r="A5581" s="161"/>
      <c r="B5581" s="161"/>
      <c r="E5581" s="382"/>
    </row>
    <row r="5582" spans="1:5" s="170" customFormat="1">
      <c r="A5582" s="161"/>
      <c r="B5582" s="161"/>
      <c r="E5582" s="382"/>
    </row>
    <row r="5583" spans="1:5" s="170" customFormat="1">
      <c r="A5583" s="161"/>
      <c r="B5583" s="161"/>
      <c r="E5583" s="382"/>
    </row>
    <row r="5584" spans="1:5" s="170" customFormat="1">
      <c r="A5584" s="161"/>
      <c r="B5584" s="161"/>
      <c r="E5584" s="382"/>
    </row>
    <row r="5585" spans="1:5" s="170" customFormat="1">
      <c r="A5585" s="161"/>
      <c r="B5585" s="161"/>
      <c r="E5585" s="382"/>
    </row>
    <row r="5586" spans="1:5" s="170" customFormat="1">
      <c r="A5586" s="161"/>
      <c r="B5586" s="161"/>
      <c r="E5586" s="382"/>
    </row>
    <row r="5587" spans="1:5" s="170" customFormat="1">
      <c r="A5587" s="161"/>
      <c r="B5587" s="161"/>
      <c r="E5587" s="382"/>
    </row>
    <row r="5588" spans="1:5" s="170" customFormat="1">
      <c r="A5588" s="161"/>
      <c r="B5588" s="161"/>
      <c r="E5588" s="382"/>
    </row>
    <row r="5589" spans="1:5" s="170" customFormat="1">
      <c r="A5589" s="161"/>
      <c r="B5589" s="161"/>
      <c r="E5589" s="382"/>
    </row>
    <row r="5590" spans="1:5" s="170" customFormat="1">
      <c r="A5590" s="161"/>
      <c r="B5590" s="161"/>
      <c r="E5590" s="382"/>
    </row>
    <row r="5591" spans="1:5" s="170" customFormat="1">
      <c r="A5591" s="161"/>
      <c r="B5591" s="161"/>
      <c r="E5591" s="382"/>
    </row>
    <row r="5592" spans="1:5" s="170" customFormat="1">
      <c r="A5592" s="161"/>
      <c r="B5592" s="161"/>
      <c r="E5592" s="382"/>
    </row>
    <row r="5593" spans="1:5" s="170" customFormat="1">
      <c r="A5593" s="161"/>
      <c r="B5593" s="161"/>
      <c r="E5593" s="382"/>
    </row>
    <row r="5594" spans="1:5" s="170" customFormat="1">
      <c r="A5594" s="161"/>
      <c r="B5594" s="161"/>
      <c r="E5594" s="382"/>
    </row>
    <row r="5595" spans="1:5" s="170" customFormat="1">
      <c r="A5595" s="161"/>
      <c r="B5595" s="161"/>
      <c r="E5595" s="382"/>
    </row>
    <row r="5596" spans="1:5" s="170" customFormat="1">
      <c r="A5596" s="161"/>
      <c r="B5596" s="161"/>
      <c r="E5596" s="382"/>
    </row>
    <row r="5597" spans="1:5" s="170" customFormat="1">
      <c r="A5597" s="161"/>
      <c r="B5597" s="161"/>
      <c r="E5597" s="382"/>
    </row>
    <row r="5598" spans="1:5" s="170" customFormat="1">
      <c r="A5598" s="161"/>
      <c r="B5598" s="161"/>
      <c r="E5598" s="382"/>
    </row>
    <row r="5599" spans="1:5" s="170" customFormat="1">
      <c r="A5599" s="161"/>
      <c r="B5599" s="161"/>
      <c r="E5599" s="382"/>
    </row>
    <row r="5600" spans="1:5" s="170" customFormat="1">
      <c r="A5600" s="161"/>
      <c r="B5600" s="161"/>
      <c r="E5600" s="382"/>
    </row>
    <row r="5601" spans="1:5" s="170" customFormat="1">
      <c r="A5601" s="161"/>
      <c r="B5601" s="161"/>
      <c r="E5601" s="382"/>
    </row>
    <row r="5602" spans="1:5" s="170" customFormat="1">
      <c r="A5602" s="161"/>
      <c r="B5602" s="161"/>
      <c r="E5602" s="382"/>
    </row>
    <row r="5603" spans="1:5" s="170" customFormat="1">
      <c r="A5603" s="161"/>
      <c r="B5603" s="161"/>
      <c r="E5603" s="382"/>
    </row>
    <row r="5604" spans="1:5" s="170" customFormat="1">
      <c r="A5604" s="161"/>
      <c r="B5604" s="161"/>
      <c r="E5604" s="382"/>
    </row>
    <row r="5605" spans="1:5" s="170" customFormat="1">
      <c r="A5605" s="161"/>
      <c r="B5605" s="161"/>
      <c r="E5605" s="382"/>
    </row>
    <row r="5606" spans="1:5" s="170" customFormat="1">
      <c r="A5606" s="161"/>
      <c r="B5606" s="161"/>
      <c r="E5606" s="382"/>
    </row>
    <row r="5607" spans="1:5" s="170" customFormat="1">
      <c r="A5607" s="161"/>
      <c r="B5607" s="161"/>
      <c r="E5607" s="382"/>
    </row>
    <row r="5608" spans="1:5" s="170" customFormat="1">
      <c r="A5608" s="161"/>
      <c r="B5608" s="161"/>
      <c r="E5608" s="382"/>
    </row>
    <row r="5609" spans="1:5" s="170" customFormat="1">
      <c r="A5609" s="161"/>
      <c r="B5609" s="161"/>
      <c r="E5609" s="382"/>
    </row>
    <row r="5610" spans="1:5" s="170" customFormat="1">
      <c r="A5610" s="161"/>
      <c r="B5610" s="161"/>
      <c r="E5610" s="382"/>
    </row>
    <row r="5611" spans="1:5" s="170" customFormat="1">
      <c r="A5611" s="161"/>
      <c r="B5611" s="161"/>
      <c r="E5611" s="382"/>
    </row>
    <row r="5612" spans="1:5" s="170" customFormat="1">
      <c r="A5612" s="161"/>
      <c r="B5612" s="161"/>
      <c r="E5612" s="382"/>
    </row>
    <row r="5613" spans="1:5" s="170" customFormat="1">
      <c r="A5613" s="161"/>
      <c r="B5613" s="161"/>
      <c r="E5613" s="382"/>
    </row>
    <row r="5614" spans="1:5" s="170" customFormat="1">
      <c r="A5614" s="161"/>
      <c r="B5614" s="161"/>
      <c r="E5614" s="382"/>
    </row>
    <row r="5615" spans="1:5" s="170" customFormat="1">
      <c r="A5615" s="161"/>
      <c r="B5615" s="161"/>
      <c r="E5615" s="382"/>
    </row>
    <row r="5616" spans="1:5" s="170" customFormat="1">
      <c r="A5616" s="161"/>
      <c r="B5616" s="161"/>
      <c r="E5616" s="382"/>
    </row>
    <row r="5617" spans="1:5" s="170" customFormat="1">
      <c r="A5617" s="161"/>
      <c r="B5617" s="161"/>
      <c r="E5617" s="382"/>
    </row>
    <row r="5618" spans="1:5" s="170" customFormat="1">
      <c r="A5618" s="161"/>
      <c r="B5618" s="161"/>
      <c r="E5618" s="382"/>
    </row>
    <row r="5619" spans="1:5" s="170" customFormat="1">
      <c r="A5619" s="161"/>
      <c r="B5619" s="161"/>
      <c r="E5619" s="382"/>
    </row>
    <row r="5620" spans="1:5" s="170" customFormat="1">
      <c r="A5620" s="161"/>
      <c r="B5620" s="161"/>
      <c r="E5620" s="382"/>
    </row>
    <row r="5621" spans="1:5" s="170" customFormat="1">
      <c r="A5621" s="161"/>
      <c r="B5621" s="161"/>
      <c r="E5621" s="382"/>
    </row>
    <row r="5622" spans="1:5" s="170" customFormat="1">
      <c r="A5622" s="161"/>
      <c r="B5622" s="161"/>
      <c r="E5622" s="382"/>
    </row>
    <row r="5623" spans="1:5" s="170" customFormat="1">
      <c r="A5623" s="161"/>
      <c r="B5623" s="161"/>
      <c r="E5623" s="382"/>
    </row>
    <row r="5624" spans="1:5" s="170" customFormat="1">
      <c r="A5624" s="161"/>
      <c r="B5624" s="161"/>
      <c r="E5624" s="382"/>
    </row>
    <row r="5625" spans="1:5" s="170" customFormat="1">
      <c r="A5625" s="161"/>
      <c r="B5625" s="161"/>
      <c r="E5625" s="382"/>
    </row>
    <row r="5626" spans="1:5" s="170" customFormat="1">
      <c r="A5626" s="161"/>
      <c r="B5626" s="161"/>
      <c r="E5626" s="382"/>
    </row>
    <row r="5627" spans="1:5" s="170" customFormat="1">
      <c r="A5627" s="161"/>
      <c r="B5627" s="161"/>
      <c r="E5627" s="382"/>
    </row>
    <row r="5628" spans="1:5" s="170" customFormat="1">
      <c r="A5628" s="161"/>
      <c r="B5628" s="161"/>
      <c r="E5628" s="382"/>
    </row>
    <row r="5629" spans="1:5" s="170" customFormat="1">
      <c r="A5629" s="161"/>
      <c r="B5629" s="161"/>
      <c r="E5629" s="382"/>
    </row>
    <row r="5630" spans="1:5" s="170" customFormat="1">
      <c r="A5630" s="161"/>
      <c r="B5630" s="161"/>
      <c r="E5630" s="382"/>
    </row>
    <row r="5631" spans="1:5" s="170" customFormat="1">
      <c r="A5631" s="161"/>
      <c r="B5631" s="161"/>
      <c r="E5631" s="382"/>
    </row>
    <row r="5632" spans="1:5" s="170" customFormat="1">
      <c r="A5632" s="161"/>
      <c r="B5632" s="161"/>
      <c r="E5632" s="382"/>
    </row>
    <row r="5633" spans="1:5" s="170" customFormat="1">
      <c r="A5633" s="161"/>
      <c r="B5633" s="161"/>
      <c r="E5633" s="382"/>
    </row>
    <row r="5634" spans="1:5" s="170" customFormat="1">
      <c r="A5634" s="161"/>
      <c r="B5634" s="161"/>
      <c r="E5634" s="382"/>
    </row>
    <row r="5635" spans="1:5" s="170" customFormat="1">
      <c r="A5635" s="161"/>
      <c r="B5635" s="161"/>
      <c r="E5635" s="382"/>
    </row>
    <row r="5636" spans="1:5" s="170" customFormat="1">
      <c r="A5636" s="161"/>
      <c r="B5636" s="161"/>
      <c r="E5636" s="382"/>
    </row>
    <row r="5637" spans="1:5" s="170" customFormat="1">
      <c r="A5637" s="161"/>
      <c r="B5637" s="161"/>
      <c r="E5637" s="382"/>
    </row>
    <row r="5638" spans="1:5" s="170" customFormat="1">
      <c r="A5638" s="161"/>
      <c r="B5638" s="161"/>
      <c r="E5638" s="382"/>
    </row>
    <row r="5639" spans="1:5" s="170" customFormat="1">
      <c r="A5639" s="161"/>
      <c r="B5639" s="161"/>
      <c r="E5639" s="382"/>
    </row>
    <row r="5640" spans="1:5" s="170" customFormat="1">
      <c r="A5640" s="161"/>
      <c r="B5640" s="161"/>
      <c r="E5640" s="382"/>
    </row>
    <row r="5641" spans="1:5" s="170" customFormat="1">
      <c r="A5641" s="161"/>
      <c r="B5641" s="161"/>
      <c r="E5641" s="382"/>
    </row>
    <row r="5642" spans="1:5" s="170" customFormat="1">
      <c r="A5642" s="161"/>
      <c r="B5642" s="161"/>
      <c r="E5642" s="382"/>
    </row>
    <row r="5643" spans="1:5" s="170" customFormat="1">
      <c r="A5643" s="161"/>
      <c r="B5643" s="161"/>
      <c r="E5643" s="382"/>
    </row>
    <row r="5644" spans="1:5" s="170" customFormat="1">
      <c r="A5644" s="161"/>
      <c r="B5644" s="161"/>
      <c r="E5644" s="382"/>
    </row>
    <row r="5645" spans="1:5" s="170" customFormat="1">
      <c r="A5645" s="161"/>
      <c r="B5645" s="161"/>
      <c r="E5645" s="382"/>
    </row>
    <row r="5646" spans="1:5" s="170" customFormat="1">
      <c r="A5646" s="161"/>
      <c r="B5646" s="161"/>
      <c r="E5646" s="382"/>
    </row>
    <row r="5647" spans="1:5" s="170" customFormat="1">
      <c r="A5647" s="161"/>
      <c r="B5647" s="161"/>
      <c r="E5647" s="382"/>
    </row>
    <row r="5648" spans="1:5" s="170" customFormat="1">
      <c r="A5648" s="161"/>
      <c r="B5648" s="161"/>
      <c r="E5648" s="382"/>
    </row>
    <row r="5649" spans="1:5" s="170" customFormat="1">
      <c r="A5649" s="161"/>
      <c r="B5649" s="161"/>
      <c r="E5649" s="382"/>
    </row>
    <row r="5650" spans="1:5" s="170" customFormat="1">
      <c r="A5650" s="161"/>
      <c r="B5650" s="161"/>
      <c r="E5650" s="382"/>
    </row>
    <row r="5651" spans="1:5" s="170" customFormat="1">
      <c r="A5651" s="161"/>
      <c r="B5651" s="161"/>
      <c r="E5651" s="382"/>
    </row>
    <row r="5652" spans="1:5" s="170" customFormat="1">
      <c r="A5652" s="161"/>
      <c r="B5652" s="161"/>
      <c r="E5652" s="382"/>
    </row>
    <row r="5653" spans="1:5" s="170" customFormat="1">
      <c r="A5653" s="161"/>
      <c r="B5653" s="161"/>
      <c r="E5653" s="382"/>
    </row>
    <row r="5654" spans="1:5" s="170" customFormat="1">
      <c r="A5654" s="161"/>
      <c r="B5654" s="161"/>
      <c r="E5654" s="382"/>
    </row>
    <row r="5655" spans="1:5" s="170" customFormat="1">
      <c r="A5655" s="161"/>
      <c r="B5655" s="161"/>
      <c r="E5655" s="382"/>
    </row>
    <row r="5656" spans="1:5" s="170" customFormat="1">
      <c r="A5656" s="161"/>
      <c r="B5656" s="161"/>
      <c r="E5656" s="382"/>
    </row>
    <row r="5657" spans="1:5" s="170" customFormat="1">
      <c r="A5657" s="161"/>
      <c r="B5657" s="161"/>
      <c r="E5657" s="382"/>
    </row>
    <row r="5658" spans="1:5" s="170" customFormat="1">
      <c r="A5658" s="161"/>
      <c r="B5658" s="161"/>
      <c r="E5658" s="382"/>
    </row>
    <row r="5659" spans="1:5" s="170" customFormat="1">
      <c r="A5659" s="161"/>
      <c r="B5659" s="161"/>
      <c r="E5659" s="382"/>
    </row>
    <row r="5660" spans="1:5" s="170" customFormat="1">
      <c r="A5660" s="161"/>
      <c r="B5660" s="161"/>
      <c r="E5660" s="382"/>
    </row>
    <row r="5661" spans="1:5" s="170" customFormat="1">
      <c r="A5661" s="161"/>
      <c r="B5661" s="161"/>
      <c r="E5661" s="382"/>
    </row>
    <row r="5662" spans="1:5" s="170" customFormat="1">
      <c r="A5662" s="161"/>
      <c r="B5662" s="161"/>
      <c r="E5662" s="382"/>
    </row>
    <row r="5663" spans="1:5" s="170" customFormat="1">
      <c r="A5663" s="161"/>
      <c r="B5663" s="161"/>
      <c r="E5663" s="382"/>
    </row>
    <row r="5664" spans="1:5" s="170" customFormat="1">
      <c r="A5664" s="161"/>
      <c r="B5664" s="161"/>
      <c r="E5664" s="382"/>
    </row>
    <row r="5665" spans="1:5" s="170" customFormat="1">
      <c r="A5665" s="161"/>
      <c r="B5665" s="161"/>
      <c r="E5665" s="382"/>
    </row>
    <row r="5666" spans="1:5" s="170" customFormat="1">
      <c r="A5666" s="161"/>
      <c r="B5666" s="161"/>
      <c r="E5666" s="382"/>
    </row>
    <row r="5667" spans="1:5" s="170" customFormat="1">
      <c r="A5667" s="161"/>
      <c r="B5667" s="161"/>
      <c r="E5667" s="382"/>
    </row>
    <row r="5668" spans="1:5" s="170" customFormat="1">
      <c r="A5668" s="161"/>
      <c r="B5668" s="161"/>
      <c r="E5668" s="382"/>
    </row>
    <row r="5669" spans="1:5" s="170" customFormat="1">
      <c r="A5669" s="161"/>
      <c r="B5669" s="161"/>
      <c r="E5669" s="382"/>
    </row>
    <row r="5670" spans="1:5" s="170" customFormat="1">
      <c r="A5670" s="161"/>
      <c r="B5670" s="161"/>
      <c r="E5670" s="382"/>
    </row>
    <row r="5671" spans="1:5" s="170" customFormat="1">
      <c r="A5671" s="161"/>
      <c r="B5671" s="161"/>
      <c r="E5671" s="382"/>
    </row>
    <row r="5672" spans="1:5" s="170" customFormat="1">
      <c r="A5672" s="161"/>
      <c r="B5672" s="161"/>
      <c r="E5672" s="382"/>
    </row>
    <row r="5673" spans="1:5" s="170" customFormat="1">
      <c r="A5673" s="161"/>
      <c r="B5673" s="161"/>
      <c r="E5673" s="382"/>
    </row>
    <row r="5674" spans="1:5" s="170" customFormat="1">
      <c r="A5674" s="161"/>
      <c r="B5674" s="161"/>
      <c r="E5674" s="382"/>
    </row>
    <row r="5675" spans="1:5" s="170" customFormat="1">
      <c r="A5675" s="161"/>
      <c r="B5675" s="161"/>
      <c r="E5675" s="382"/>
    </row>
    <row r="5676" spans="1:5" s="170" customFormat="1">
      <c r="A5676" s="161"/>
      <c r="B5676" s="161"/>
      <c r="E5676" s="382"/>
    </row>
    <row r="5677" spans="1:5" s="170" customFormat="1">
      <c r="A5677" s="161"/>
      <c r="B5677" s="161"/>
      <c r="E5677" s="382"/>
    </row>
    <row r="5678" spans="1:5" s="170" customFormat="1">
      <c r="A5678" s="161"/>
      <c r="B5678" s="161"/>
      <c r="E5678" s="382"/>
    </row>
    <row r="5679" spans="1:5" s="170" customFormat="1">
      <c r="A5679" s="161"/>
      <c r="B5679" s="161"/>
      <c r="E5679" s="382"/>
    </row>
    <row r="5680" spans="1:5" s="170" customFormat="1">
      <c r="A5680" s="161"/>
      <c r="B5680" s="161"/>
      <c r="E5680" s="382"/>
    </row>
    <row r="5681" spans="1:5" s="170" customFormat="1">
      <c r="A5681" s="161"/>
      <c r="B5681" s="161"/>
      <c r="E5681" s="382"/>
    </row>
    <row r="5682" spans="1:5" s="170" customFormat="1">
      <c r="A5682" s="161"/>
      <c r="B5682" s="161"/>
      <c r="E5682" s="382"/>
    </row>
    <row r="5683" spans="1:5" s="170" customFormat="1">
      <c r="A5683" s="161"/>
      <c r="B5683" s="161"/>
      <c r="E5683" s="382"/>
    </row>
    <row r="5684" spans="1:5" s="170" customFormat="1">
      <c r="A5684" s="161"/>
      <c r="B5684" s="161"/>
      <c r="E5684" s="382"/>
    </row>
    <row r="5685" spans="1:5" s="170" customFormat="1">
      <c r="A5685" s="161"/>
      <c r="B5685" s="161"/>
      <c r="E5685" s="382"/>
    </row>
    <row r="5686" spans="1:5" s="170" customFormat="1">
      <c r="A5686" s="161"/>
      <c r="B5686" s="161"/>
      <c r="E5686" s="382"/>
    </row>
    <row r="5687" spans="1:5" s="170" customFormat="1">
      <c r="A5687" s="161"/>
      <c r="B5687" s="161"/>
      <c r="E5687" s="382"/>
    </row>
    <row r="5688" spans="1:5" s="170" customFormat="1">
      <c r="A5688" s="161"/>
      <c r="B5688" s="161"/>
      <c r="E5688" s="382"/>
    </row>
    <row r="5689" spans="1:5" s="170" customFormat="1">
      <c r="A5689" s="161"/>
      <c r="B5689" s="161"/>
      <c r="E5689" s="382"/>
    </row>
    <row r="5690" spans="1:5" s="170" customFormat="1">
      <c r="A5690" s="161"/>
      <c r="B5690" s="161"/>
      <c r="E5690" s="382"/>
    </row>
    <row r="5691" spans="1:5" s="170" customFormat="1">
      <c r="A5691" s="161"/>
      <c r="B5691" s="161"/>
      <c r="E5691" s="382"/>
    </row>
    <row r="5692" spans="1:5" s="170" customFormat="1">
      <c r="A5692" s="161"/>
      <c r="B5692" s="161"/>
      <c r="E5692" s="382"/>
    </row>
    <row r="5693" spans="1:5" s="170" customFormat="1">
      <c r="A5693" s="161"/>
      <c r="B5693" s="161"/>
      <c r="E5693" s="382"/>
    </row>
    <row r="5694" spans="1:5" s="170" customFormat="1">
      <c r="A5694" s="161"/>
      <c r="B5694" s="161"/>
      <c r="E5694" s="382"/>
    </row>
    <row r="5695" spans="1:5" s="170" customFormat="1">
      <c r="A5695" s="161"/>
      <c r="B5695" s="161"/>
      <c r="E5695" s="382"/>
    </row>
    <row r="5696" spans="1:5" s="170" customFormat="1">
      <c r="A5696" s="161"/>
      <c r="B5696" s="161"/>
      <c r="E5696" s="382"/>
    </row>
    <row r="5697" spans="1:5" s="170" customFormat="1">
      <c r="A5697" s="161"/>
      <c r="B5697" s="161"/>
      <c r="E5697" s="382"/>
    </row>
    <row r="5698" spans="1:5" s="170" customFormat="1">
      <c r="A5698" s="161"/>
      <c r="B5698" s="161"/>
      <c r="E5698" s="382"/>
    </row>
    <row r="5699" spans="1:5" s="170" customFormat="1">
      <c r="A5699" s="161"/>
      <c r="B5699" s="161"/>
      <c r="E5699" s="382"/>
    </row>
    <row r="5700" spans="1:5" s="170" customFormat="1">
      <c r="A5700" s="161"/>
      <c r="B5700" s="161"/>
      <c r="E5700" s="382"/>
    </row>
    <row r="5701" spans="1:5" s="170" customFormat="1">
      <c r="A5701" s="161"/>
      <c r="B5701" s="161"/>
      <c r="E5701" s="382"/>
    </row>
    <row r="5702" spans="1:5" s="170" customFormat="1">
      <c r="A5702" s="161"/>
      <c r="B5702" s="161"/>
      <c r="E5702" s="382"/>
    </row>
    <row r="5703" spans="1:5" s="170" customFormat="1">
      <c r="A5703" s="161"/>
      <c r="B5703" s="161"/>
      <c r="E5703" s="382"/>
    </row>
    <row r="5704" spans="1:5" s="170" customFormat="1">
      <c r="A5704" s="161"/>
      <c r="B5704" s="161"/>
      <c r="E5704" s="382"/>
    </row>
    <row r="5705" spans="1:5" s="170" customFormat="1">
      <c r="A5705" s="161"/>
      <c r="B5705" s="161"/>
      <c r="E5705" s="382"/>
    </row>
    <row r="5706" spans="1:5" s="170" customFormat="1">
      <c r="A5706" s="161"/>
      <c r="B5706" s="161"/>
      <c r="E5706" s="382"/>
    </row>
    <row r="5707" spans="1:5" s="170" customFormat="1">
      <c r="A5707" s="161"/>
      <c r="B5707" s="161"/>
      <c r="E5707" s="382"/>
    </row>
    <row r="5708" spans="1:5" s="170" customFormat="1">
      <c r="A5708" s="161"/>
      <c r="B5708" s="161"/>
      <c r="E5708" s="382"/>
    </row>
    <row r="5709" spans="1:5" s="170" customFormat="1">
      <c r="A5709" s="161"/>
      <c r="B5709" s="161"/>
      <c r="E5709" s="382"/>
    </row>
    <row r="5710" spans="1:5" s="170" customFormat="1">
      <c r="A5710" s="161"/>
      <c r="B5710" s="161"/>
      <c r="E5710" s="382"/>
    </row>
    <row r="5711" spans="1:5" s="170" customFormat="1">
      <c r="A5711" s="161"/>
      <c r="B5711" s="161"/>
      <c r="E5711" s="382"/>
    </row>
    <row r="5712" spans="1:5" s="170" customFormat="1">
      <c r="A5712" s="161"/>
      <c r="B5712" s="161"/>
      <c r="E5712" s="382"/>
    </row>
    <row r="5713" spans="1:5" s="170" customFormat="1">
      <c r="A5713" s="161"/>
      <c r="B5713" s="161"/>
      <c r="E5713" s="382"/>
    </row>
    <row r="5714" spans="1:5" s="170" customFormat="1">
      <c r="A5714" s="161"/>
      <c r="B5714" s="161"/>
      <c r="E5714" s="382"/>
    </row>
    <row r="5715" spans="1:5" s="170" customFormat="1">
      <c r="A5715" s="161"/>
      <c r="B5715" s="161"/>
      <c r="E5715" s="382"/>
    </row>
    <row r="5716" spans="1:5" s="170" customFormat="1">
      <c r="A5716" s="161"/>
      <c r="B5716" s="161"/>
      <c r="E5716" s="382"/>
    </row>
    <row r="5717" spans="1:5" s="170" customFormat="1">
      <c r="A5717" s="161"/>
      <c r="B5717" s="161"/>
      <c r="E5717" s="382"/>
    </row>
    <row r="5718" spans="1:5" s="170" customFormat="1">
      <c r="A5718" s="161"/>
      <c r="B5718" s="161"/>
      <c r="E5718" s="382"/>
    </row>
    <row r="5719" spans="1:5" s="170" customFormat="1">
      <c r="A5719" s="161"/>
      <c r="B5719" s="161"/>
      <c r="E5719" s="382"/>
    </row>
    <row r="5720" spans="1:5" s="170" customFormat="1">
      <c r="A5720" s="161"/>
      <c r="B5720" s="161"/>
      <c r="E5720" s="382"/>
    </row>
    <row r="5721" spans="1:5" s="170" customFormat="1">
      <c r="A5721" s="161"/>
      <c r="B5721" s="161"/>
      <c r="E5721" s="382"/>
    </row>
    <row r="5722" spans="1:5" s="170" customFormat="1">
      <c r="A5722" s="161"/>
      <c r="B5722" s="161"/>
      <c r="E5722" s="382"/>
    </row>
    <row r="5723" spans="1:5" s="170" customFormat="1">
      <c r="A5723" s="161"/>
      <c r="B5723" s="161"/>
      <c r="E5723" s="382"/>
    </row>
    <row r="5724" spans="1:5" s="170" customFormat="1">
      <c r="A5724" s="161"/>
      <c r="B5724" s="161"/>
      <c r="E5724" s="382"/>
    </row>
    <row r="5725" spans="1:5" s="170" customFormat="1">
      <c r="A5725" s="161"/>
      <c r="B5725" s="161"/>
      <c r="E5725" s="382"/>
    </row>
    <row r="5726" spans="1:5" s="170" customFormat="1">
      <c r="A5726" s="161"/>
      <c r="B5726" s="161"/>
      <c r="E5726" s="382"/>
    </row>
    <row r="5727" spans="1:5" s="170" customFormat="1">
      <c r="A5727" s="161"/>
      <c r="B5727" s="161"/>
      <c r="E5727" s="382"/>
    </row>
    <row r="5728" spans="1:5" s="170" customFormat="1">
      <c r="A5728" s="161"/>
      <c r="B5728" s="161"/>
      <c r="E5728" s="382"/>
    </row>
    <row r="5729" spans="1:5" s="170" customFormat="1">
      <c r="A5729" s="161"/>
      <c r="B5729" s="161"/>
      <c r="E5729" s="382"/>
    </row>
    <row r="5730" spans="1:5" s="170" customFormat="1">
      <c r="A5730" s="161"/>
      <c r="B5730" s="161"/>
      <c r="E5730" s="382"/>
    </row>
    <row r="5731" spans="1:5" s="170" customFormat="1">
      <c r="A5731" s="161"/>
      <c r="B5731" s="161"/>
      <c r="E5731" s="382"/>
    </row>
    <row r="5732" spans="1:5" s="170" customFormat="1">
      <c r="A5732" s="161"/>
      <c r="B5732" s="161"/>
      <c r="E5732" s="382"/>
    </row>
    <row r="5733" spans="1:5" s="170" customFormat="1">
      <c r="A5733" s="161"/>
      <c r="B5733" s="161"/>
      <c r="E5733" s="382"/>
    </row>
    <row r="5734" spans="1:5" s="170" customFormat="1">
      <c r="A5734" s="161"/>
      <c r="B5734" s="161"/>
      <c r="E5734" s="382"/>
    </row>
    <row r="5735" spans="1:5" s="170" customFormat="1">
      <c r="A5735" s="161"/>
      <c r="B5735" s="161"/>
      <c r="E5735" s="382"/>
    </row>
    <row r="5736" spans="1:5" s="170" customFormat="1">
      <c r="A5736" s="161"/>
      <c r="B5736" s="161"/>
      <c r="E5736" s="382"/>
    </row>
    <row r="5737" spans="1:5" s="170" customFormat="1">
      <c r="A5737" s="161"/>
      <c r="B5737" s="161"/>
      <c r="E5737" s="382"/>
    </row>
    <row r="5738" spans="1:5" s="170" customFormat="1">
      <c r="A5738" s="161"/>
      <c r="B5738" s="161"/>
      <c r="E5738" s="382"/>
    </row>
    <row r="5739" spans="1:5" s="170" customFormat="1">
      <c r="A5739" s="161"/>
      <c r="B5739" s="161"/>
      <c r="E5739" s="382"/>
    </row>
    <row r="5740" spans="1:5" s="170" customFormat="1">
      <c r="A5740" s="161"/>
      <c r="B5740" s="161"/>
      <c r="E5740" s="382"/>
    </row>
    <row r="5741" spans="1:5" s="170" customFormat="1">
      <c r="A5741" s="161"/>
      <c r="B5741" s="161"/>
      <c r="E5741" s="382"/>
    </row>
    <row r="5742" spans="1:5" s="170" customFormat="1">
      <c r="A5742" s="161"/>
      <c r="B5742" s="161"/>
      <c r="E5742" s="382"/>
    </row>
    <row r="5743" spans="1:5" s="170" customFormat="1">
      <c r="A5743" s="161"/>
      <c r="B5743" s="161"/>
      <c r="E5743" s="382"/>
    </row>
    <row r="5744" spans="1:5" s="170" customFormat="1">
      <c r="A5744" s="161"/>
      <c r="B5744" s="161"/>
      <c r="E5744" s="382"/>
    </row>
    <row r="5745" spans="1:5" s="170" customFormat="1">
      <c r="A5745" s="161"/>
      <c r="B5745" s="161"/>
      <c r="E5745" s="382"/>
    </row>
    <row r="5746" spans="1:5" s="170" customFormat="1">
      <c r="A5746" s="161"/>
      <c r="B5746" s="161"/>
      <c r="E5746" s="382"/>
    </row>
    <row r="5747" spans="1:5" s="170" customFormat="1">
      <c r="A5747" s="161"/>
      <c r="B5747" s="161"/>
      <c r="E5747" s="382"/>
    </row>
    <row r="5748" spans="1:5" s="170" customFormat="1">
      <c r="A5748" s="161"/>
      <c r="B5748" s="161"/>
      <c r="E5748" s="382"/>
    </row>
    <row r="5749" spans="1:5" s="170" customFormat="1">
      <c r="A5749" s="161"/>
      <c r="B5749" s="161"/>
      <c r="E5749" s="382"/>
    </row>
    <row r="5750" spans="1:5" s="170" customFormat="1">
      <c r="A5750" s="161"/>
      <c r="B5750" s="161"/>
      <c r="E5750" s="382"/>
    </row>
    <row r="5751" spans="1:5" s="170" customFormat="1">
      <c r="A5751" s="161"/>
      <c r="B5751" s="161"/>
      <c r="E5751" s="382"/>
    </row>
    <row r="5752" spans="1:5" s="170" customFormat="1">
      <c r="A5752" s="161"/>
      <c r="B5752" s="161"/>
      <c r="E5752" s="382"/>
    </row>
    <row r="5753" spans="1:5" s="170" customFormat="1">
      <c r="A5753" s="161"/>
      <c r="B5753" s="161"/>
      <c r="E5753" s="382"/>
    </row>
    <row r="5754" spans="1:5" s="170" customFormat="1">
      <c r="A5754" s="161"/>
      <c r="B5754" s="161"/>
      <c r="E5754" s="382"/>
    </row>
    <row r="5755" spans="1:5" s="170" customFormat="1">
      <c r="A5755" s="161"/>
      <c r="B5755" s="161"/>
      <c r="E5755" s="382"/>
    </row>
    <row r="5756" spans="1:5" s="170" customFormat="1">
      <c r="A5756" s="161"/>
      <c r="B5756" s="161"/>
      <c r="E5756" s="382"/>
    </row>
    <row r="5757" spans="1:5" s="170" customFormat="1">
      <c r="A5757" s="161"/>
      <c r="B5757" s="161"/>
      <c r="E5757" s="382"/>
    </row>
    <row r="5758" spans="1:5" s="170" customFormat="1">
      <c r="A5758" s="161"/>
      <c r="B5758" s="161"/>
      <c r="E5758" s="382"/>
    </row>
    <row r="5759" spans="1:5" s="170" customFormat="1">
      <c r="A5759" s="161"/>
      <c r="B5759" s="161"/>
      <c r="E5759" s="382"/>
    </row>
    <row r="5760" spans="1:5" s="170" customFormat="1">
      <c r="A5760" s="161"/>
      <c r="B5760" s="161"/>
      <c r="E5760" s="382"/>
    </row>
    <row r="5761" spans="1:5" s="170" customFormat="1">
      <c r="A5761" s="161"/>
      <c r="B5761" s="161"/>
      <c r="E5761" s="382"/>
    </row>
    <row r="5762" spans="1:5" s="170" customFormat="1">
      <c r="A5762" s="161"/>
      <c r="B5762" s="161"/>
      <c r="E5762" s="382"/>
    </row>
    <row r="5763" spans="1:5" s="170" customFormat="1">
      <c r="A5763" s="161"/>
      <c r="B5763" s="161"/>
      <c r="E5763" s="382"/>
    </row>
    <row r="5764" spans="1:5" s="170" customFormat="1">
      <c r="A5764" s="161"/>
      <c r="B5764" s="161"/>
      <c r="E5764" s="382"/>
    </row>
    <row r="5765" spans="1:5" s="170" customFormat="1">
      <c r="A5765" s="161"/>
      <c r="B5765" s="161"/>
      <c r="E5765" s="382"/>
    </row>
    <row r="5766" spans="1:5" s="170" customFormat="1">
      <c r="A5766" s="161"/>
      <c r="B5766" s="161"/>
      <c r="E5766" s="382"/>
    </row>
    <row r="5767" spans="1:5" s="170" customFormat="1">
      <c r="A5767" s="161"/>
      <c r="B5767" s="161"/>
      <c r="E5767" s="382"/>
    </row>
    <row r="5768" spans="1:5" s="170" customFormat="1">
      <c r="A5768" s="161"/>
      <c r="B5768" s="161"/>
      <c r="E5768" s="382"/>
    </row>
    <row r="5769" spans="1:5" s="170" customFormat="1">
      <c r="A5769" s="161"/>
      <c r="B5769" s="161"/>
      <c r="E5769" s="382"/>
    </row>
    <row r="5770" spans="1:5" s="170" customFormat="1">
      <c r="A5770" s="161"/>
      <c r="B5770" s="161"/>
      <c r="E5770" s="382"/>
    </row>
    <row r="5771" spans="1:5" s="170" customFormat="1">
      <c r="A5771" s="161"/>
      <c r="B5771" s="161"/>
      <c r="E5771" s="382"/>
    </row>
    <row r="5772" spans="1:5" s="170" customFormat="1">
      <c r="A5772" s="161"/>
      <c r="B5772" s="161"/>
      <c r="E5772" s="382"/>
    </row>
    <row r="5773" spans="1:5" s="170" customFormat="1">
      <c r="A5773" s="161"/>
      <c r="B5773" s="161"/>
      <c r="E5773" s="382"/>
    </row>
    <row r="5774" spans="1:5" s="170" customFormat="1">
      <c r="A5774" s="161"/>
      <c r="B5774" s="161"/>
      <c r="E5774" s="382"/>
    </row>
    <row r="5775" spans="1:5" s="170" customFormat="1">
      <c r="A5775" s="161"/>
      <c r="B5775" s="161"/>
      <c r="E5775" s="382"/>
    </row>
    <row r="5776" spans="1:5" s="170" customFormat="1">
      <c r="A5776" s="161"/>
      <c r="B5776" s="161"/>
      <c r="E5776" s="382"/>
    </row>
    <row r="5777" spans="1:5" s="170" customFormat="1">
      <c r="A5777" s="161"/>
      <c r="B5777" s="161"/>
      <c r="E5777" s="382"/>
    </row>
    <row r="5778" spans="1:5" s="170" customFormat="1">
      <c r="A5778" s="161"/>
      <c r="B5778" s="161"/>
      <c r="E5778" s="382"/>
    </row>
    <row r="5779" spans="1:5" s="170" customFormat="1">
      <c r="A5779" s="161"/>
      <c r="B5779" s="161"/>
      <c r="E5779" s="382"/>
    </row>
    <row r="5780" spans="1:5" s="170" customFormat="1">
      <c r="A5780" s="161"/>
      <c r="B5780" s="161"/>
      <c r="E5780" s="382"/>
    </row>
    <row r="5781" spans="1:5" s="170" customFormat="1">
      <c r="A5781" s="161"/>
      <c r="B5781" s="161"/>
      <c r="E5781" s="382"/>
    </row>
    <row r="5782" spans="1:5" s="170" customFormat="1">
      <c r="A5782" s="161"/>
      <c r="B5782" s="161"/>
      <c r="E5782" s="382"/>
    </row>
    <row r="5783" spans="1:5" s="170" customFormat="1">
      <c r="A5783" s="161"/>
      <c r="B5783" s="161"/>
      <c r="E5783" s="382"/>
    </row>
    <row r="5784" spans="1:5" s="170" customFormat="1">
      <c r="A5784" s="161"/>
      <c r="B5784" s="161"/>
      <c r="E5784" s="382"/>
    </row>
    <row r="5785" spans="1:5" s="170" customFormat="1">
      <c r="A5785" s="161"/>
      <c r="B5785" s="161"/>
      <c r="E5785" s="382"/>
    </row>
    <row r="5786" spans="1:5" s="170" customFormat="1">
      <c r="A5786" s="161"/>
      <c r="B5786" s="161"/>
      <c r="E5786" s="382"/>
    </row>
    <row r="5787" spans="1:5" s="170" customFormat="1">
      <c r="A5787" s="161"/>
      <c r="B5787" s="161"/>
      <c r="E5787" s="382"/>
    </row>
    <row r="5788" spans="1:5" s="170" customFormat="1">
      <c r="A5788" s="161"/>
      <c r="B5788" s="161"/>
      <c r="E5788" s="382"/>
    </row>
    <row r="5789" spans="1:5" s="170" customFormat="1">
      <c r="A5789" s="161"/>
      <c r="B5789" s="161"/>
      <c r="E5789" s="382"/>
    </row>
    <row r="5790" spans="1:5" s="170" customFormat="1">
      <c r="A5790" s="161"/>
      <c r="B5790" s="161"/>
      <c r="E5790" s="382"/>
    </row>
    <row r="5791" spans="1:5" s="170" customFormat="1">
      <c r="A5791" s="161"/>
      <c r="B5791" s="161"/>
      <c r="E5791" s="382"/>
    </row>
    <row r="5792" spans="1:5" s="170" customFormat="1">
      <c r="A5792" s="161"/>
      <c r="B5792" s="161"/>
      <c r="E5792" s="382"/>
    </row>
    <row r="5793" spans="1:5" s="170" customFormat="1">
      <c r="A5793" s="161"/>
      <c r="B5793" s="161"/>
      <c r="E5793" s="382"/>
    </row>
    <row r="5794" spans="1:5" s="170" customFormat="1">
      <c r="A5794" s="161"/>
      <c r="B5794" s="161"/>
      <c r="E5794" s="382"/>
    </row>
    <row r="5795" spans="1:5" s="170" customFormat="1">
      <c r="A5795" s="161"/>
      <c r="B5795" s="161"/>
      <c r="E5795" s="382"/>
    </row>
    <row r="5796" spans="1:5" s="170" customFormat="1">
      <c r="A5796" s="161"/>
      <c r="B5796" s="161"/>
      <c r="E5796" s="382"/>
    </row>
    <row r="5797" spans="1:5" s="170" customFormat="1">
      <c r="A5797" s="161"/>
      <c r="B5797" s="161"/>
      <c r="E5797" s="382"/>
    </row>
    <row r="5798" spans="1:5" s="170" customFormat="1">
      <c r="A5798" s="161"/>
      <c r="B5798" s="161"/>
      <c r="E5798" s="382"/>
    </row>
    <row r="5799" spans="1:5" s="170" customFormat="1">
      <c r="A5799" s="161"/>
      <c r="B5799" s="161"/>
      <c r="E5799" s="382"/>
    </row>
    <row r="5800" spans="1:5" s="170" customFormat="1">
      <c r="A5800" s="161"/>
      <c r="B5800" s="161"/>
      <c r="E5800" s="382"/>
    </row>
    <row r="5801" spans="1:5" s="170" customFormat="1">
      <c r="A5801" s="161"/>
      <c r="B5801" s="161"/>
      <c r="E5801" s="382"/>
    </row>
    <row r="5802" spans="1:5" s="170" customFormat="1">
      <c r="A5802" s="161"/>
      <c r="B5802" s="161"/>
      <c r="E5802" s="382"/>
    </row>
    <row r="5803" spans="1:5" s="170" customFormat="1">
      <c r="A5803" s="161"/>
      <c r="B5803" s="161"/>
      <c r="E5803" s="382"/>
    </row>
    <row r="5804" spans="1:5" s="170" customFormat="1">
      <c r="A5804" s="161"/>
      <c r="B5804" s="161"/>
      <c r="E5804" s="382"/>
    </row>
    <row r="5805" spans="1:5" s="170" customFormat="1">
      <c r="A5805" s="161"/>
      <c r="B5805" s="161"/>
      <c r="E5805" s="382"/>
    </row>
    <row r="5806" spans="1:5" s="170" customFormat="1">
      <c r="A5806" s="161"/>
      <c r="B5806" s="161"/>
      <c r="E5806" s="382"/>
    </row>
    <row r="5807" spans="1:5" s="170" customFormat="1">
      <c r="A5807" s="161"/>
      <c r="B5807" s="161"/>
      <c r="E5807" s="382"/>
    </row>
    <row r="5808" spans="1:5" s="170" customFormat="1">
      <c r="A5808" s="161"/>
      <c r="B5808" s="161"/>
      <c r="E5808" s="382"/>
    </row>
    <row r="5809" spans="1:5" s="170" customFormat="1">
      <c r="A5809" s="161"/>
      <c r="B5809" s="161"/>
      <c r="E5809" s="382"/>
    </row>
    <row r="5810" spans="1:5" s="170" customFormat="1">
      <c r="A5810" s="161"/>
      <c r="B5810" s="161"/>
      <c r="E5810" s="382"/>
    </row>
    <row r="5811" spans="1:5" s="170" customFormat="1">
      <c r="A5811" s="161"/>
      <c r="B5811" s="161"/>
      <c r="E5811" s="382"/>
    </row>
    <row r="5812" spans="1:5" s="170" customFormat="1">
      <c r="A5812" s="161"/>
      <c r="B5812" s="161"/>
      <c r="E5812" s="382"/>
    </row>
    <row r="5813" spans="1:5" s="170" customFormat="1">
      <c r="A5813" s="161"/>
      <c r="B5813" s="161"/>
      <c r="E5813" s="382"/>
    </row>
    <row r="5814" spans="1:5" s="170" customFormat="1">
      <c r="A5814" s="161"/>
      <c r="B5814" s="161"/>
      <c r="E5814" s="382"/>
    </row>
    <row r="5815" spans="1:5" s="170" customFormat="1">
      <c r="A5815" s="161"/>
      <c r="B5815" s="161"/>
      <c r="E5815" s="382"/>
    </row>
    <row r="5816" spans="1:5" s="170" customFormat="1">
      <c r="A5816" s="161"/>
      <c r="B5816" s="161"/>
      <c r="E5816" s="382"/>
    </row>
    <row r="5817" spans="1:5" s="170" customFormat="1">
      <c r="A5817" s="161"/>
      <c r="B5817" s="161"/>
      <c r="E5817" s="382"/>
    </row>
    <row r="5818" spans="1:5" s="170" customFormat="1">
      <c r="A5818" s="161"/>
      <c r="B5818" s="161"/>
      <c r="E5818" s="382"/>
    </row>
    <row r="5819" spans="1:5" s="170" customFormat="1">
      <c r="A5819" s="161"/>
      <c r="B5819" s="161"/>
      <c r="E5819" s="382"/>
    </row>
    <row r="5820" spans="1:5" s="170" customFormat="1">
      <c r="A5820" s="161"/>
      <c r="B5820" s="161"/>
      <c r="E5820" s="382"/>
    </row>
    <row r="5821" spans="1:5" s="170" customFormat="1">
      <c r="A5821" s="161"/>
      <c r="B5821" s="161"/>
      <c r="E5821" s="382"/>
    </row>
    <row r="5822" spans="1:5" s="170" customFormat="1">
      <c r="A5822" s="161"/>
      <c r="B5822" s="161"/>
      <c r="E5822" s="382"/>
    </row>
    <row r="5823" spans="1:5" s="170" customFormat="1">
      <c r="A5823" s="161"/>
      <c r="B5823" s="161"/>
      <c r="E5823" s="382"/>
    </row>
    <row r="5824" spans="1:5" s="170" customFormat="1">
      <c r="A5824" s="161"/>
      <c r="B5824" s="161"/>
      <c r="E5824" s="382"/>
    </row>
    <row r="5825" spans="1:5" s="170" customFormat="1">
      <c r="A5825" s="161"/>
      <c r="B5825" s="161"/>
      <c r="E5825" s="382"/>
    </row>
    <row r="5826" spans="1:5" s="170" customFormat="1">
      <c r="A5826" s="161"/>
      <c r="B5826" s="161"/>
      <c r="E5826" s="382"/>
    </row>
    <row r="5827" spans="1:5" s="170" customFormat="1">
      <c r="A5827" s="161"/>
      <c r="B5827" s="161"/>
      <c r="E5827" s="382"/>
    </row>
    <row r="5828" spans="1:5" s="170" customFormat="1">
      <c r="A5828" s="161"/>
      <c r="B5828" s="161"/>
      <c r="E5828" s="382"/>
    </row>
    <row r="5829" spans="1:5" s="170" customFormat="1">
      <c r="A5829" s="161"/>
      <c r="B5829" s="161"/>
      <c r="E5829" s="382"/>
    </row>
    <row r="5830" spans="1:5" s="170" customFormat="1">
      <c r="A5830" s="161"/>
      <c r="B5830" s="161"/>
      <c r="E5830" s="382"/>
    </row>
    <row r="5831" spans="1:5" s="170" customFormat="1">
      <c r="A5831" s="161"/>
      <c r="B5831" s="161"/>
      <c r="E5831" s="382"/>
    </row>
    <row r="5832" spans="1:5" s="170" customFormat="1">
      <c r="A5832" s="161"/>
      <c r="B5832" s="161"/>
      <c r="E5832" s="382"/>
    </row>
    <row r="5833" spans="1:5" s="170" customFormat="1">
      <c r="A5833" s="161"/>
      <c r="B5833" s="161"/>
      <c r="E5833" s="382"/>
    </row>
    <row r="5834" spans="1:5" s="170" customFormat="1">
      <c r="A5834" s="161"/>
      <c r="B5834" s="161"/>
      <c r="E5834" s="382"/>
    </row>
    <row r="5835" spans="1:5" s="170" customFormat="1">
      <c r="A5835" s="161"/>
      <c r="B5835" s="161"/>
      <c r="E5835" s="382"/>
    </row>
    <row r="5836" spans="1:5" s="170" customFormat="1">
      <c r="A5836" s="161"/>
      <c r="B5836" s="161"/>
      <c r="E5836" s="382"/>
    </row>
    <row r="5837" spans="1:5" s="170" customFormat="1">
      <c r="A5837" s="161"/>
      <c r="B5837" s="161"/>
      <c r="E5837" s="382"/>
    </row>
    <row r="5838" spans="1:5" s="170" customFormat="1">
      <c r="A5838" s="161"/>
      <c r="B5838" s="161"/>
      <c r="E5838" s="382"/>
    </row>
    <row r="5839" spans="1:5" s="170" customFormat="1">
      <c r="A5839" s="161"/>
      <c r="B5839" s="161"/>
      <c r="E5839" s="382"/>
    </row>
    <row r="5840" spans="1:5" s="170" customFormat="1">
      <c r="A5840" s="161"/>
      <c r="B5840" s="161"/>
      <c r="E5840" s="382"/>
    </row>
    <row r="5841" spans="1:5" s="170" customFormat="1">
      <c r="A5841" s="161"/>
      <c r="B5841" s="161"/>
      <c r="E5841" s="382"/>
    </row>
    <row r="5842" spans="1:5" s="170" customFormat="1">
      <c r="A5842" s="161"/>
      <c r="B5842" s="161"/>
      <c r="E5842" s="382"/>
    </row>
    <row r="5843" spans="1:5" s="170" customFormat="1">
      <c r="A5843" s="161"/>
      <c r="B5843" s="161"/>
      <c r="E5843" s="382"/>
    </row>
    <row r="5844" spans="1:5" s="170" customFormat="1">
      <c r="A5844" s="161"/>
      <c r="B5844" s="161"/>
      <c r="E5844" s="382"/>
    </row>
    <row r="5845" spans="1:5" s="170" customFormat="1">
      <c r="A5845" s="161"/>
      <c r="B5845" s="161"/>
      <c r="E5845" s="382"/>
    </row>
    <row r="5846" spans="1:5" s="170" customFormat="1">
      <c r="A5846" s="161"/>
      <c r="B5846" s="161"/>
      <c r="E5846" s="382"/>
    </row>
    <row r="5847" spans="1:5" s="170" customFormat="1">
      <c r="A5847" s="161"/>
      <c r="B5847" s="161"/>
      <c r="E5847" s="382"/>
    </row>
    <row r="5848" spans="1:5" s="170" customFormat="1">
      <c r="A5848" s="161"/>
      <c r="B5848" s="161"/>
      <c r="E5848" s="382"/>
    </row>
    <row r="5849" spans="1:5" s="170" customFormat="1">
      <c r="A5849" s="161"/>
      <c r="B5849" s="161"/>
      <c r="E5849" s="382"/>
    </row>
    <row r="5850" spans="1:5" s="170" customFormat="1">
      <c r="A5850" s="161"/>
      <c r="B5850" s="161"/>
      <c r="E5850" s="382"/>
    </row>
    <row r="5851" spans="1:5" s="170" customFormat="1">
      <c r="A5851" s="161"/>
      <c r="B5851" s="161"/>
      <c r="E5851" s="382"/>
    </row>
    <row r="5852" spans="1:5" s="170" customFormat="1">
      <c r="A5852" s="161"/>
      <c r="B5852" s="161"/>
      <c r="E5852" s="382"/>
    </row>
    <row r="5853" spans="1:5" s="170" customFormat="1">
      <c r="A5853" s="161"/>
      <c r="B5853" s="161"/>
      <c r="E5853" s="382"/>
    </row>
    <row r="5854" spans="1:5" s="170" customFormat="1">
      <c r="A5854" s="161"/>
      <c r="B5854" s="161"/>
      <c r="E5854" s="382"/>
    </row>
    <row r="5855" spans="1:5" s="170" customFormat="1">
      <c r="A5855" s="161"/>
      <c r="B5855" s="161"/>
      <c r="E5855" s="382"/>
    </row>
    <row r="5856" spans="1:5" s="170" customFormat="1">
      <c r="A5856" s="161"/>
      <c r="B5856" s="161"/>
      <c r="E5856" s="382"/>
    </row>
    <row r="5857" spans="1:5" s="170" customFormat="1">
      <c r="A5857" s="161"/>
      <c r="B5857" s="161"/>
      <c r="E5857" s="382"/>
    </row>
    <row r="5858" spans="1:5" s="170" customFormat="1">
      <c r="A5858" s="161"/>
      <c r="B5858" s="161"/>
      <c r="E5858" s="382"/>
    </row>
    <row r="5859" spans="1:5" s="170" customFormat="1">
      <c r="A5859" s="161"/>
      <c r="B5859" s="161"/>
      <c r="E5859" s="382"/>
    </row>
    <row r="5860" spans="1:5" s="170" customFormat="1">
      <c r="A5860" s="161"/>
      <c r="B5860" s="161"/>
      <c r="E5860" s="382"/>
    </row>
    <row r="5861" spans="1:5" s="170" customFormat="1">
      <c r="A5861" s="161"/>
      <c r="B5861" s="161"/>
      <c r="E5861" s="382"/>
    </row>
    <row r="5862" spans="1:5" s="170" customFormat="1">
      <c r="A5862" s="161"/>
      <c r="B5862" s="161"/>
      <c r="E5862" s="382"/>
    </row>
    <row r="5863" spans="1:5" s="170" customFormat="1">
      <c r="A5863" s="161"/>
      <c r="B5863" s="161"/>
      <c r="E5863" s="382"/>
    </row>
    <row r="5864" spans="1:5" s="170" customFormat="1">
      <c r="A5864" s="161"/>
      <c r="B5864" s="161"/>
      <c r="E5864" s="382"/>
    </row>
    <row r="5865" spans="1:5" s="170" customFormat="1">
      <c r="A5865" s="161"/>
      <c r="B5865" s="161"/>
      <c r="E5865" s="382"/>
    </row>
    <row r="5866" spans="1:5" s="170" customFormat="1">
      <c r="A5866" s="161"/>
      <c r="B5866" s="161"/>
      <c r="E5866" s="382"/>
    </row>
    <row r="5867" spans="1:5" s="170" customFormat="1">
      <c r="A5867" s="161"/>
      <c r="B5867" s="161"/>
      <c r="E5867" s="382"/>
    </row>
    <row r="5868" spans="1:5" s="170" customFormat="1">
      <c r="A5868" s="161"/>
      <c r="B5868" s="161"/>
      <c r="E5868" s="382"/>
    </row>
    <row r="5869" spans="1:5" s="170" customFormat="1">
      <c r="A5869" s="161"/>
      <c r="B5869" s="161"/>
      <c r="E5869" s="382"/>
    </row>
    <row r="5870" spans="1:5" s="170" customFormat="1">
      <c r="A5870" s="161"/>
      <c r="B5870" s="161"/>
      <c r="E5870" s="382"/>
    </row>
    <row r="5871" spans="1:5" s="170" customFormat="1">
      <c r="A5871" s="161"/>
      <c r="B5871" s="161"/>
      <c r="E5871" s="382"/>
    </row>
    <row r="5872" spans="1:5" s="170" customFormat="1">
      <c r="A5872" s="161"/>
      <c r="B5872" s="161"/>
      <c r="E5872" s="382"/>
    </row>
    <row r="5873" spans="1:5" s="170" customFormat="1">
      <c r="A5873" s="161"/>
      <c r="B5873" s="161"/>
      <c r="E5873" s="382"/>
    </row>
    <row r="5874" spans="1:5" s="170" customFormat="1">
      <c r="A5874" s="161"/>
      <c r="B5874" s="161"/>
      <c r="E5874" s="382"/>
    </row>
    <row r="5875" spans="1:5" s="170" customFormat="1">
      <c r="A5875" s="161"/>
      <c r="B5875" s="161"/>
      <c r="E5875" s="382"/>
    </row>
    <row r="5876" spans="1:5" s="170" customFormat="1">
      <c r="A5876" s="161"/>
      <c r="B5876" s="161"/>
      <c r="E5876" s="382"/>
    </row>
    <row r="5877" spans="1:5" s="170" customFormat="1">
      <c r="A5877" s="161"/>
      <c r="B5877" s="161"/>
      <c r="E5877" s="382"/>
    </row>
    <row r="5878" spans="1:5" s="170" customFormat="1">
      <c r="A5878" s="161"/>
      <c r="B5878" s="161"/>
      <c r="E5878" s="382"/>
    </row>
    <row r="5879" spans="1:5" s="170" customFormat="1">
      <c r="A5879" s="161"/>
      <c r="B5879" s="161"/>
      <c r="E5879" s="382"/>
    </row>
    <row r="5880" spans="1:5" s="170" customFormat="1">
      <c r="A5880" s="161"/>
      <c r="B5880" s="161"/>
      <c r="E5880" s="382"/>
    </row>
    <row r="5881" spans="1:5" s="170" customFormat="1">
      <c r="A5881" s="161"/>
      <c r="B5881" s="161"/>
      <c r="E5881" s="382"/>
    </row>
    <row r="5882" spans="1:5" s="170" customFormat="1">
      <c r="A5882" s="161"/>
      <c r="B5882" s="161"/>
      <c r="E5882" s="382"/>
    </row>
    <row r="5883" spans="1:5" s="170" customFormat="1">
      <c r="A5883" s="161"/>
      <c r="B5883" s="161"/>
      <c r="E5883" s="382"/>
    </row>
    <row r="5884" spans="1:5" s="170" customFormat="1">
      <c r="A5884" s="161"/>
      <c r="B5884" s="161"/>
      <c r="E5884" s="382"/>
    </row>
    <row r="5885" spans="1:5" s="170" customFormat="1">
      <c r="A5885" s="161"/>
      <c r="B5885" s="161"/>
      <c r="E5885" s="382"/>
    </row>
    <row r="5886" spans="1:5" s="170" customFormat="1">
      <c r="A5886" s="161"/>
      <c r="B5886" s="161"/>
      <c r="E5886" s="382"/>
    </row>
    <row r="5887" spans="1:5" s="170" customFormat="1">
      <c r="A5887" s="161"/>
      <c r="B5887" s="161"/>
      <c r="E5887" s="382"/>
    </row>
    <row r="5888" spans="1:5" s="170" customFormat="1">
      <c r="A5888" s="161"/>
      <c r="B5888" s="161"/>
      <c r="E5888" s="382"/>
    </row>
    <row r="5889" spans="1:5" s="170" customFormat="1">
      <c r="A5889" s="161"/>
      <c r="B5889" s="161"/>
      <c r="E5889" s="382"/>
    </row>
    <row r="5890" spans="1:5" s="170" customFormat="1">
      <c r="A5890" s="161"/>
      <c r="B5890" s="161"/>
      <c r="E5890" s="382"/>
    </row>
    <row r="5891" spans="1:5" s="170" customFormat="1">
      <c r="A5891" s="161"/>
      <c r="B5891" s="161"/>
      <c r="E5891" s="382"/>
    </row>
    <row r="5892" spans="1:5" s="170" customFormat="1">
      <c r="A5892" s="161"/>
      <c r="B5892" s="161"/>
      <c r="E5892" s="382"/>
    </row>
    <row r="5893" spans="1:5" s="170" customFormat="1">
      <c r="A5893" s="161"/>
      <c r="B5893" s="161"/>
      <c r="E5893" s="382"/>
    </row>
    <row r="5894" spans="1:5" s="170" customFormat="1">
      <c r="A5894" s="161"/>
      <c r="B5894" s="161"/>
      <c r="E5894" s="382"/>
    </row>
    <row r="5895" spans="1:5" s="170" customFormat="1">
      <c r="A5895" s="161"/>
      <c r="B5895" s="161"/>
      <c r="E5895" s="382"/>
    </row>
    <row r="5896" spans="1:5" s="170" customFormat="1">
      <c r="A5896" s="161"/>
      <c r="B5896" s="161"/>
      <c r="E5896" s="382"/>
    </row>
    <row r="5897" spans="1:5" s="170" customFormat="1">
      <c r="A5897" s="161"/>
      <c r="B5897" s="161"/>
      <c r="E5897" s="382"/>
    </row>
    <row r="5898" spans="1:5" s="170" customFormat="1">
      <c r="A5898" s="161"/>
      <c r="B5898" s="161"/>
      <c r="E5898" s="382"/>
    </row>
    <row r="5899" spans="1:5" s="170" customFormat="1">
      <c r="A5899" s="161"/>
      <c r="B5899" s="161"/>
      <c r="E5899" s="382"/>
    </row>
    <row r="5900" spans="1:5" s="170" customFormat="1">
      <c r="A5900" s="161"/>
      <c r="B5900" s="161"/>
      <c r="E5900" s="382"/>
    </row>
    <row r="5901" spans="1:5" s="170" customFormat="1">
      <c r="A5901" s="161"/>
      <c r="B5901" s="161"/>
      <c r="E5901" s="382"/>
    </row>
    <row r="5902" spans="1:5" s="170" customFormat="1">
      <c r="A5902" s="161"/>
      <c r="B5902" s="161"/>
      <c r="E5902" s="382"/>
    </row>
    <row r="5903" spans="1:5" s="170" customFormat="1">
      <c r="A5903" s="161"/>
      <c r="B5903" s="161"/>
      <c r="E5903" s="382"/>
    </row>
    <row r="5904" spans="1:5" s="170" customFormat="1">
      <c r="A5904" s="161"/>
      <c r="B5904" s="161"/>
      <c r="E5904" s="382"/>
    </row>
    <row r="5905" spans="1:5" s="170" customFormat="1">
      <c r="A5905" s="161"/>
      <c r="B5905" s="161"/>
      <c r="E5905" s="382"/>
    </row>
    <row r="5906" spans="1:5" s="170" customFormat="1">
      <c r="A5906" s="161"/>
      <c r="B5906" s="161"/>
      <c r="E5906" s="382"/>
    </row>
    <row r="5907" spans="1:5" s="170" customFormat="1">
      <c r="A5907" s="161"/>
      <c r="B5907" s="161"/>
      <c r="E5907" s="382"/>
    </row>
    <row r="5908" spans="1:5" s="170" customFormat="1">
      <c r="A5908" s="161"/>
      <c r="B5908" s="161"/>
      <c r="E5908" s="382"/>
    </row>
    <row r="5909" spans="1:5" s="170" customFormat="1">
      <c r="A5909" s="161"/>
      <c r="B5909" s="161"/>
      <c r="E5909" s="382"/>
    </row>
    <row r="5910" spans="1:5" s="170" customFormat="1">
      <c r="A5910" s="161"/>
      <c r="B5910" s="161"/>
      <c r="E5910" s="382"/>
    </row>
    <row r="5911" spans="1:5" s="170" customFormat="1">
      <c r="A5911" s="161"/>
      <c r="B5911" s="161"/>
      <c r="E5911" s="382"/>
    </row>
    <row r="5912" spans="1:5" s="170" customFormat="1">
      <c r="A5912" s="161"/>
      <c r="B5912" s="161"/>
      <c r="E5912" s="382"/>
    </row>
    <row r="5913" spans="1:5" s="170" customFormat="1">
      <c r="A5913" s="161"/>
      <c r="B5913" s="161"/>
      <c r="E5913" s="382"/>
    </row>
    <row r="5914" spans="1:5" s="170" customFormat="1">
      <c r="A5914" s="161"/>
      <c r="B5914" s="161"/>
      <c r="E5914" s="382"/>
    </row>
    <row r="5915" spans="1:5" s="170" customFormat="1">
      <c r="A5915" s="161"/>
      <c r="B5915" s="161"/>
      <c r="E5915" s="382"/>
    </row>
    <row r="5916" spans="1:5" s="170" customFormat="1">
      <c r="A5916" s="161"/>
      <c r="B5916" s="161"/>
      <c r="E5916" s="382"/>
    </row>
    <row r="5917" spans="1:5" s="170" customFormat="1">
      <c r="A5917" s="161"/>
      <c r="B5917" s="161"/>
      <c r="E5917" s="382"/>
    </row>
    <row r="5918" spans="1:5" s="170" customFormat="1">
      <c r="A5918" s="161"/>
      <c r="B5918" s="161"/>
      <c r="E5918" s="382"/>
    </row>
    <row r="5919" spans="1:5" s="170" customFormat="1">
      <c r="A5919" s="161"/>
      <c r="B5919" s="161"/>
      <c r="E5919" s="382"/>
    </row>
    <row r="5920" spans="1:5" s="170" customFormat="1">
      <c r="A5920" s="161"/>
      <c r="B5920" s="161"/>
      <c r="E5920" s="382"/>
    </row>
    <row r="5921" spans="1:5" s="170" customFormat="1">
      <c r="A5921" s="161"/>
      <c r="B5921" s="161"/>
      <c r="E5921" s="382"/>
    </row>
    <row r="5922" spans="1:5" s="170" customFormat="1">
      <c r="A5922" s="161"/>
      <c r="B5922" s="161"/>
      <c r="E5922" s="382"/>
    </row>
    <row r="5923" spans="1:5" s="170" customFormat="1">
      <c r="A5923" s="161"/>
      <c r="B5923" s="161"/>
      <c r="E5923" s="382"/>
    </row>
    <row r="5924" spans="1:5" s="170" customFormat="1">
      <c r="A5924" s="161"/>
      <c r="B5924" s="161"/>
      <c r="E5924" s="382"/>
    </row>
    <row r="5925" spans="1:5" s="170" customFormat="1">
      <c r="A5925" s="161"/>
      <c r="B5925" s="161"/>
      <c r="E5925" s="382"/>
    </row>
    <row r="5926" spans="1:5" s="170" customFormat="1">
      <c r="A5926" s="161"/>
      <c r="B5926" s="161"/>
      <c r="E5926" s="382"/>
    </row>
    <row r="5927" spans="1:5" s="170" customFormat="1">
      <c r="A5927" s="161"/>
      <c r="B5927" s="161"/>
      <c r="E5927" s="382"/>
    </row>
    <row r="5928" spans="1:5" s="170" customFormat="1">
      <c r="A5928" s="161"/>
      <c r="B5928" s="161"/>
      <c r="E5928" s="382"/>
    </row>
    <row r="5929" spans="1:5" s="170" customFormat="1">
      <c r="A5929" s="161"/>
      <c r="B5929" s="161"/>
      <c r="E5929" s="382"/>
    </row>
    <row r="5930" spans="1:5" s="170" customFormat="1">
      <c r="A5930" s="161"/>
      <c r="B5930" s="161"/>
      <c r="E5930" s="382"/>
    </row>
    <row r="5931" spans="1:5" s="170" customFormat="1">
      <c r="A5931" s="161"/>
      <c r="B5931" s="161"/>
      <c r="E5931" s="382"/>
    </row>
    <row r="5932" spans="1:5" s="170" customFormat="1">
      <c r="A5932" s="161"/>
      <c r="B5932" s="161"/>
      <c r="E5932" s="382"/>
    </row>
    <row r="5933" spans="1:5" s="170" customFormat="1">
      <c r="A5933" s="161"/>
      <c r="B5933" s="161"/>
      <c r="E5933" s="382"/>
    </row>
    <row r="5934" spans="1:5" s="170" customFormat="1">
      <c r="A5934" s="161"/>
      <c r="B5934" s="161"/>
      <c r="E5934" s="382"/>
    </row>
    <row r="5935" spans="1:5" s="170" customFormat="1">
      <c r="A5935" s="161"/>
      <c r="B5935" s="161"/>
      <c r="E5935" s="382"/>
    </row>
    <row r="5936" spans="1:5" s="170" customFormat="1">
      <c r="A5936" s="161"/>
      <c r="B5936" s="161"/>
      <c r="E5936" s="382"/>
    </row>
    <row r="5937" spans="1:5" s="170" customFormat="1">
      <c r="A5937" s="161"/>
      <c r="B5937" s="161"/>
      <c r="E5937" s="382"/>
    </row>
    <row r="5938" spans="1:5" s="170" customFormat="1">
      <c r="A5938" s="161"/>
      <c r="B5938" s="161"/>
      <c r="E5938" s="382"/>
    </row>
    <row r="5939" spans="1:5" s="170" customFormat="1">
      <c r="A5939" s="161"/>
      <c r="B5939" s="161"/>
      <c r="E5939" s="382"/>
    </row>
    <row r="5940" spans="1:5" s="170" customFormat="1">
      <c r="A5940" s="161"/>
      <c r="B5940" s="161"/>
      <c r="E5940" s="382"/>
    </row>
    <row r="5941" spans="1:5" s="170" customFormat="1">
      <c r="A5941" s="161"/>
      <c r="B5941" s="161"/>
      <c r="E5941" s="382"/>
    </row>
    <row r="5942" spans="1:5" s="170" customFormat="1">
      <c r="A5942" s="161"/>
      <c r="B5942" s="161"/>
      <c r="E5942" s="382"/>
    </row>
    <row r="5943" spans="1:5" s="170" customFormat="1">
      <c r="A5943" s="161"/>
      <c r="B5943" s="161"/>
      <c r="E5943" s="382"/>
    </row>
    <row r="5944" spans="1:5" s="170" customFormat="1">
      <c r="A5944" s="161"/>
      <c r="B5944" s="161"/>
      <c r="E5944" s="382"/>
    </row>
    <row r="5945" spans="1:5" s="170" customFormat="1">
      <c r="A5945" s="161"/>
      <c r="B5945" s="161"/>
      <c r="E5945" s="382"/>
    </row>
    <row r="5946" spans="1:5" s="170" customFormat="1">
      <c r="A5946" s="161"/>
      <c r="B5946" s="161"/>
      <c r="E5946" s="382"/>
    </row>
    <row r="5947" spans="1:5" s="170" customFormat="1">
      <c r="A5947" s="161"/>
      <c r="B5947" s="161"/>
      <c r="E5947" s="382"/>
    </row>
    <row r="5948" spans="1:5" s="170" customFormat="1">
      <c r="A5948" s="161"/>
      <c r="B5948" s="161"/>
      <c r="E5948" s="382"/>
    </row>
    <row r="5949" spans="1:5" s="170" customFormat="1">
      <c r="A5949" s="161"/>
      <c r="B5949" s="161"/>
      <c r="E5949" s="382"/>
    </row>
    <row r="5950" spans="1:5" s="170" customFormat="1">
      <c r="A5950" s="161"/>
      <c r="B5950" s="161"/>
      <c r="E5950" s="382"/>
    </row>
    <row r="5951" spans="1:5" s="170" customFormat="1">
      <c r="A5951" s="161"/>
      <c r="B5951" s="161"/>
      <c r="E5951" s="382"/>
    </row>
    <row r="5952" spans="1:5" s="170" customFormat="1">
      <c r="A5952" s="161"/>
      <c r="B5952" s="161"/>
      <c r="E5952" s="382"/>
    </row>
    <row r="5953" spans="1:5" s="170" customFormat="1">
      <c r="A5953" s="161"/>
      <c r="B5953" s="161"/>
      <c r="E5953" s="382"/>
    </row>
    <row r="5954" spans="1:5" s="170" customFormat="1">
      <c r="A5954" s="161"/>
      <c r="B5954" s="161"/>
      <c r="E5954" s="382"/>
    </row>
    <row r="5955" spans="1:5" s="170" customFormat="1">
      <c r="A5955" s="161"/>
      <c r="B5955" s="161"/>
      <c r="E5955" s="382"/>
    </row>
    <row r="5956" spans="1:5" s="170" customFormat="1">
      <c r="A5956" s="161"/>
      <c r="B5956" s="161"/>
      <c r="E5956" s="382"/>
    </row>
    <row r="5957" spans="1:5" s="170" customFormat="1">
      <c r="A5957" s="161"/>
      <c r="B5957" s="161"/>
      <c r="E5957" s="382"/>
    </row>
    <row r="5958" spans="1:5" s="170" customFormat="1">
      <c r="A5958" s="161"/>
      <c r="B5958" s="161"/>
      <c r="E5958" s="382"/>
    </row>
    <row r="5959" spans="1:5" s="170" customFormat="1">
      <c r="A5959" s="161"/>
      <c r="B5959" s="161"/>
      <c r="E5959" s="382"/>
    </row>
    <row r="5960" spans="1:5" s="170" customFormat="1">
      <c r="A5960" s="161"/>
      <c r="B5960" s="161"/>
      <c r="E5960" s="382"/>
    </row>
    <row r="5961" spans="1:5" s="170" customFormat="1">
      <c r="A5961" s="161"/>
      <c r="B5961" s="161"/>
      <c r="E5961" s="382"/>
    </row>
    <row r="5962" spans="1:5" s="170" customFormat="1">
      <c r="A5962" s="161"/>
      <c r="B5962" s="161"/>
      <c r="E5962" s="382"/>
    </row>
    <row r="5963" spans="1:5" s="170" customFormat="1">
      <c r="A5963" s="161"/>
      <c r="B5963" s="161"/>
      <c r="E5963" s="382"/>
    </row>
    <row r="5964" spans="1:5" s="170" customFormat="1">
      <c r="A5964" s="161"/>
      <c r="B5964" s="161"/>
      <c r="E5964" s="382"/>
    </row>
    <row r="5965" spans="1:5" s="170" customFormat="1">
      <c r="A5965" s="161"/>
      <c r="B5965" s="161"/>
      <c r="E5965" s="382"/>
    </row>
    <row r="5966" spans="1:5" s="170" customFormat="1">
      <c r="A5966" s="161"/>
      <c r="B5966" s="161"/>
      <c r="E5966" s="382"/>
    </row>
    <row r="5967" spans="1:5" s="170" customFormat="1">
      <c r="A5967" s="161"/>
      <c r="B5967" s="161"/>
      <c r="E5967" s="382"/>
    </row>
    <row r="5968" spans="1:5" s="170" customFormat="1">
      <c r="A5968" s="161"/>
      <c r="B5968" s="161"/>
      <c r="E5968" s="382"/>
    </row>
    <row r="5969" spans="1:5" s="170" customFormat="1">
      <c r="A5969" s="161"/>
      <c r="B5969" s="161"/>
      <c r="E5969" s="382"/>
    </row>
    <row r="5970" spans="1:5" s="170" customFormat="1">
      <c r="A5970" s="161"/>
      <c r="B5970" s="161"/>
      <c r="E5970" s="382"/>
    </row>
    <row r="5971" spans="1:5" s="170" customFormat="1">
      <c r="A5971" s="161"/>
      <c r="B5971" s="161"/>
      <c r="E5971" s="382"/>
    </row>
    <row r="5972" spans="1:5" s="170" customFormat="1">
      <c r="A5972" s="161"/>
      <c r="B5972" s="161"/>
      <c r="E5972" s="382"/>
    </row>
    <row r="5973" spans="1:5" s="170" customFormat="1">
      <c r="A5973" s="161"/>
      <c r="B5973" s="161"/>
      <c r="E5973" s="382"/>
    </row>
    <row r="5974" spans="1:5" s="170" customFormat="1">
      <c r="A5974" s="161"/>
      <c r="B5974" s="161"/>
      <c r="E5974" s="382"/>
    </row>
    <row r="5975" spans="1:5" s="170" customFormat="1">
      <c r="A5975" s="161"/>
      <c r="B5975" s="161"/>
      <c r="E5975" s="382"/>
    </row>
    <row r="5976" spans="1:5" s="170" customFormat="1">
      <c r="A5976" s="161"/>
      <c r="B5976" s="161"/>
      <c r="E5976" s="382"/>
    </row>
    <row r="5977" spans="1:5" s="170" customFormat="1">
      <c r="A5977" s="161"/>
      <c r="B5977" s="161"/>
      <c r="E5977" s="382"/>
    </row>
    <row r="5978" spans="1:5" s="170" customFormat="1">
      <c r="A5978" s="161"/>
      <c r="B5978" s="161"/>
      <c r="E5978" s="382"/>
    </row>
    <row r="5979" spans="1:5" s="170" customFormat="1">
      <c r="A5979" s="161"/>
      <c r="B5979" s="161"/>
      <c r="E5979" s="382"/>
    </row>
    <row r="5980" spans="1:5" s="170" customFormat="1">
      <c r="A5980" s="161"/>
      <c r="B5980" s="161"/>
      <c r="E5980" s="382"/>
    </row>
    <row r="5981" spans="1:5" s="170" customFormat="1">
      <c r="A5981" s="161"/>
      <c r="B5981" s="161"/>
      <c r="E5981" s="382"/>
    </row>
    <row r="5982" spans="1:5" s="170" customFormat="1">
      <c r="A5982" s="161"/>
      <c r="B5982" s="161"/>
      <c r="E5982" s="382"/>
    </row>
    <row r="5983" spans="1:5" s="170" customFormat="1">
      <c r="A5983" s="161"/>
      <c r="B5983" s="161"/>
      <c r="E5983" s="382"/>
    </row>
    <row r="5984" spans="1:5" s="170" customFormat="1">
      <c r="A5984" s="161"/>
      <c r="B5984" s="161"/>
      <c r="E5984" s="382"/>
    </row>
    <row r="5985" spans="1:5" s="170" customFormat="1">
      <c r="A5985" s="161"/>
      <c r="B5985" s="161"/>
      <c r="E5985" s="382"/>
    </row>
    <row r="5986" spans="1:5" s="170" customFormat="1">
      <c r="A5986" s="161"/>
      <c r="B5986" s="161"/>
      <c r="E5986" s="382"/>
    </row>
    <row r="5987" spans="1:5" s="170" customFormat="1">
      <c r="A5987" s="161"/>
      <c r="B5987" s="161"/>
      <c r="E5987" s="382"/>
    </row>
    <row r="5988" spans="1:5" s="170" customFormat="1">
      <c r="A5988" s="161"/>
      <c r="B5988" s="161"/>
      <c r="E5988" s="382"/>
    </row>
    <row r="5989" spans="1:5" s="170" customFormat="1">
      <c r="A5989" s="161"/>
      <c r="B5989" s="161"/>
      <c r="E5989" s="382"/>
    </row>
    <row r="5990" spans="1:5" s="170" customFormat="1">
      <c r="A5990" s="161"/>
      <c r="B5990" s="161"/>
      <c r="E5990" s="382"/>
    </row>
    <row r="5991" spans="1:5" s="170" customFormat="1">
      <c r="A5991" s="161"/>
      <c r="B5991" s="161"/>
      <c r="E5991" s="382"/>
    </row>
    <row r="5992" spans="1:5" s="170" customFormat="1">
      <c r="A5992" s="161"/>
      <c r="B5992" s="161"/>
      <c r="E5992" s="382"/>
    </row>
    <row r="5993" spans="1:5" s="170" customFormat="1">
      <c r="A5993" s="161"/>
      <c r="B5993" s="161"/>
      <c r="E5993" s="382"/>
    </row>
    <row r="5994" spans="1:5" s="170" customFormat="1">
      <c r="A5994" s="161"/>
      <c r="B5994" s="161"/>
      <c r="E5994" s="382"/>
    </row>
    <row r="5995" spans="1:5" s="170" customFormat="1">
      <c r="A5995" s="161"/>
      <c r="B5995" s="161"/>
      <c r="E5995" s="382"/>
    </row>
    <row r="5996" spans="1:5" s="170" customFormat="1">
      <c r="A5996" s="161"/>
      <c r="B5996" s="161"/>
      <c r="E5996" s="382"/>
    </row>
    <row r="5997" spans="1:5" s="170" customFormat="1">
      <c r="A5997" s="161"/>
      <c r="B5997" s="161"/>
      <c r="E5997" s="382"/>
    </row>
    <row r="5998" spans="1:5" s="170" customFormat="1">
      <c r="A5998" s="161"/>
      <c r="B5998" s="161"/>
      <c r="E5998" s="382"/>
    </row>
    <row r="5999" spans="1:5" s="170" customFormat="1">
      <c r="A5999" s="161"/>
      <c r="B5999" s="161"/>
      <c r="E5999" s="382"/>
    </row>
    <row r="6000" spans="1:5" s="170" customFormat="1">
      <c r="A6000" s="161"/>
      <c r="B6000" s="161"/>
      <c r="E6000" s="382"/>
    </row>
    <row r="6001" spans="1:5" s="170" customFormat="1">
      <c r="A6001" s="161"/>
      <c r="B6001" s="161"/>
      <c r="E6001" s="382"/>
    </row>
    <row r="6002" spans="1:5" s="170" customFormat="1">
      <c r="A6002" s="161"/>
      <c r="B6002" s="161"/>
      <c r="E6002" s="382"/>
    </row>
    <row r="6003" spans="1:5" s="170" customFormat="1">
      <c r="A6003" s="161"/>
      <c r="B6003" s="161"/>
      <c r="E6003" s="382"/>
    </row>
    <row r="6004" spans="1:5" s="170" customFormat="1">
      <c r="A6004" s="161"/>
      <c r="B6004" s="161"/>
      <c r="E6004" s="382"/>
    </row>
    <row r="6005" spans="1:5" s="170" customFormat="1">
      <c r="A6005" s="161"/>
      <c r="B6005" s="161"/>
      <c r="E6005" s="382"/>
    </row>
    <row r="6006" spans="1:5" s="170" customFormat="1">
      <c r="A6006" s="161"/>
      <c r="B6006" s="161"/>
      <c r="E6006" s="382"/>
    </row>
    <row r="6007" spans="1:5" s="170" customFormat="1">
      <c r="A6007" s="161"/>
      <c r="B6007" s="161"/>
      <c r="E6007" s="382"/>
    </row>
    <row r="6008" spans="1:5" s="170" customFormat="1">
      <c r="A6008" s="161"/>
      <c r="B6008" s="161"/>
      <c r="E6008" s="382"/>
    </row>
    <row r="6009" spans="1:5" s="170" customFormat="1">
      <c r="A6009" s="161"/>
      <c r="B6009" s="161"/>
      <c r="E6009" s="382"/>
    </row>
    <row r="6010" spans="1:5" s="170" customFormat="1">
      <c r="A6010" s="161"/>
      <c r="B6010" s="161"/>
      <c r="E6010" s="382"/>
    </row>
    <row r="6011" spans="1:5" s="170" customFormat="1">
      <c r="A6011" s="161"/>
      <c r="B6011" s="161"/>
      <c r="E6011" s="382"/>
    </row>
    <row r="6012" spans="1:5" s="170" customFormat="1">
      <c r="A6012" s="161"/>
      <c r="B6012" s="161"/>
      <c r="E6012" s="382"/>
    </row>
    <row r="6013" spans="1:5" s="170" customFormat="1">
      <c r="A6013" s="161"/>
      <c r="B6013" s="161"/>
      <c r="E6013" s="382"/>
    </row>
    <row r="6014" spans="1:5" s="170" customFormat="1">
      <c r="A6014" s="161"/>
      <c r="B6014" s="161"/>
      <c r="E6014" s="382"/>
    </row>
    <row r="6015" spans="1:5" s="170" customFormat="1">
      <c r="A6015" s="161"/>
      <c r="B6015" s="161"/>
      <c r="E6015" s="382"/>
    </row>
    <row r="6016" spans="1:5" s="170" customFormat="1">
      <c r="A6016" s="161"/>
      <c r="B6016" s="161"/>
      <c r="E6016" s="382"/>
    </row>
    <row r="6017" spans="1:5" s="170" customFormat="1">
      <c r="A6017" s="161"/>
      <c r="B6017" s="161"/>
      <c r="E6017" s="382"/>
    </row>
    <row r="6018" spans="1:5" s="170" customFormat="1">
      <c r="A6018" s="161"/>
      <c r="B6018" s="161"/>
      <c r="E6018" s="382"/>
    </row>
    <row r="6019" spans="1:5" s="170" customFormat="1">
      <c r="A6019" s="161"/>
      <c r="B6019" s="161"/>
      <c r="E6019" s="382"/>
    </row>
    <row r="6020" spans="1:5" s="170" customFormat="1">
      <c r="A6020" s="161"/>
      <c r="B6020" s="161"/>
      <c r="E6020" s="382"/>
    </row>
    <row r="6021" spans="1:5" s="170" customFormat="1">
      <c r="A6021" s="161"/>
      <c r="B6021" s="161"/>
      <c r="E6021" s="382"/>
    </row>
    <row r="6022" spans="1:5" s="170" customFormat="1">
      <c r="A6022" s="161"/>
      <c r="B6022" s="161"/>
      <c r="E6022" s="382"/>
    </row>
    <row r="6023" spans="1:5" s="170" customFormat="1">
      <c r="A6023" s="161"/>
      <c r="B6023" s="161"/>
      <c r="E6023" s="382"/>
    </row>
    <row r="6024" spans="1:5" s="170" customFormat="1">
      <c r="A6024" s="161"/>
      <c r="B6024" s="161"/>
      <c r="E6024" s="382"/>
    </row>
    <row r="6025" spans="1:5" s="170" customFormat="1">
      <c r="A6025" s="161"/>
      <c r="B6025" s="161"/>
      <c r="E6025" s="382"/>
    </row>
    <row r="6026" spans="1:5" s="170" customFormat="1">
      <c r="A6026" s="161"/>
      <c r="B6026" s="161"/>
      <c r="E6026" s="382"/>
    </row>
    <row r="6027" spans="1:5" s="170" customFormat="1">
      <c r="A6027" s="161"/>
      <c r="B6027" s="161"/>
      <c r="E6027" s="382"/>
    </row>
    <row r="6028" spans="1:5" s="170" customFormat="1">
      <c r="A6028" s="161"/>
      <c r="B6028" s="161"/>
      <c r="E6028" s="382"/>
    </row>
    <row r="6029" spans="1:5" s="170" customFormat="1">
      <c r="A6029" s="161"/>
      <c r="B6029" s="161"/>
      <c r="E6029" s="382"/>
    </row>
    <row r="6030" spans="1:5" s="170" customFormat="1">
      <c r="A6030" s="161"/>
      <c r="B6030" s="161"/>
      <c r="E6030" s="382"/>
    </row>
    <row r="6031" spans="1:5" s="170" customFormat="1">
      <c r="A6031" s="161"/>
      <c r="B6031" s="161"/>
      <c r="E6031" s="382"/>
    </row>
    <row r="6032" spans="1:5" s="170" customFormat="1">
      <c r="A6032" s="161"/>
      <c r="B6032" s="161"/>
      <c r="E6032" s="382"/>
    </row>
    <row r="6033" spans="1:5" s="170" customFormat="1">
      <c r="A6033" s="161"/>
      <c r="B6033" s="161"/>
      <c r="E6033" s="382"/>
    </row>
    <row r="6034" spans="1:5" s="170" customFormat="1">
      <c r="A6034" s="161"/>
      <c r="B6034" s="161"/>
      <c r="E6034" s="382"/>
    </row>
    <row r="6035" spans="1:5" s="170" customFormat="1">
      <c r="A6035" s="161"/>
      <c r="B6035" s="161"/>
      <c r="E6035" s="382"/>
    </row>
    <row r="6036" spans="1:5" s="170" customFormat="1">
      <c r="A6036" s="161"/>
      <c r="B6036" s="161"/>
      <c r="E6036" s="382"/>
    </row>
    <row r="6037" spans="1:5" s="170" customFormat="1">
      <c r="A6037" s="161"/>
      <c r="B6037" s="161"/>
      <c r="E6037" s="382"/>
    </row>
    <row r="6038" spans="1:5" s="170" customFormat="1">
      <c r="A6038" s="161"/>
      <c r="B6038" s="161"/>
      <c r="E6038" s="382"/>
    </row>
    <row r="6039" spans="1:5" s="170" customFormat="1">
      <c r="A6039" s="161"/>
      <c r="B6039" s="161"/>
      <c r="E6039" s="382"/>
    </row>
    <row r="6040" spans="1:5" s="170" customFormat="1">
      <c r="A6040" s="161"/>
      <c r="B6040" s="161"/>
      <c r="E6040" s="382"/>
    </row>
    <row r="6041" spans="1:5" s="170" customFormat="1">
      <c r="A6041" s="161"/>
      <c r="B6041" s="161"/>
      <c r="E6041" s="382"/>
    </row>
    <row r="6042" spans="1:5" s="170" customFormat="1">
      <c r="A6042" s="161"/>
      <c r="B6042" s="161"/>
      <c r="E6042" s="382"/>
    </row>
    <row r="6043" spans="1:5" s="170" customFormat="1">
      <c r="A6043" s="161"/>
      <c r="B6043" s="161"/>
      <c r="E6043" s="382"/>
    </row>
    <row r="6044" spans="1:5" s="170" customFormat="1">
      <c r="A6044" s="161"/>
      <c r="B6044" s="161"/>
      <c r="E6044" s="382"/>
    </row>
    <row r="6045" spans="1:5" s="170" customFormat="1">
      <c r="A6045" s="161"/>
      <c r="B6045" s="161"/>
      <c r="E6045" s="382"/>
    </row>
    <row r="6046" spans="1:5" s="170" customFormat="1">
      <c r="A6046" s="161"/>
      <c r="B6046" s="161"/>
      <c r="E6046" s="382"/>
    </row>
    <row r="6047" spans="1:5" s="170" customFormat="1">
      <c r="A6047" s="161"/>
      <c r="B6047" s="161"/>
      <c r="E6047" s="382"/>
    </row>
    <row r="6048" spans="1:5" s="170" customFormat="1">
      <c r="A6048" s="161"/>
      <c r="B6048" s="161"/>
      <c r="E6048" s="382"/>
    </row>
    <row r="6049" spans="1:5" s="170" customFormat="1">
      <c r="A6049" s="161"/>
      <c r="B6049" s="161"/>
      <c r="E6049" s="382"/>
    </row>
    <row r="6050" spans="1:5" s="170" customFormat="1">
      <c r="A6050" s="161"/>
      <c r="B6050" s="161"/>
      <c r="E6050" s="382"/>
    </row>
    <row r="6051" spans="1:5" s="170" customFormat="1">
      <c r="A6051" s="161"/>
      <c r="B6051" s="161"/>
      <c r="E6051" s="382"/>
    </row>
    <row r="6052" spans="1:5" s="170" customFormat="1">
      <c r="A6052" s="161"/>
      <c r="B6052" s="161"/>
      <c r="E6052" s="382"/>
    </row>
    <row r="6053" spans="1:5" s="170" customFormat="1">
      <c r="A6053" s="161"/>
      <c r="B6053" s="161"/>
      <c r="E6053" s="382"/>
    </row>
    <row r="6054" spans="1:5" s="170" customFormat="1">
      <c r="A6054" s="161"/>
      <c r="B6054" s="161"/>
      <c r="E6054" s="382"/>
    </row>
    <row r="6055" spans="1:5" s="170" customFormat="1">
      <c r="A6055" s="161"/>
      <c r="B6055" s="161"/>
      <c r="E6055" s="382"/>
    </row>
    <row r="6056" spans="1:5" s="170" customFormat="1">
      <c r="A6056" s="161"/>
      <c r="B6056" s="161"/>
      <c r="E6056" s="382"/>
    </row>
    <row r="6057" spans="1:5" s="170" customFormat="1">
      <c r="A6057" s="161"/>
      <c r="B6057" s="161"/>
      <c r="E6057" s="382"/>
    </row>
    <row r="6058" spans="1:5" s="170" customFormat="1">
      <c r="A6058" s="161"/>
      <c r="B6058" s="161"/>
      <c r="E6058" s="382"/>
    </row>
    <row r="6059" spans="1:5" s="170" customFormat="1">
      <c r="A6059" s="161"/>
      <c r="B6059" s="161"/>
      <c r="E6059" s="382"/>
    </row>
    <row r="6060" spans="1:5" s="170" customFormat="1">
      <c r="A6060" s="161"/>
      <c r="B6060" s="161"/>
      <c r="E6060" s="382"/>
    </row>
    <row r="6061" spans="1:5" s="170" customFormat="1">
      <c r="A6061" s="161"/>
      <c r="B6061" s="161"/>
      <c r="E6061" s="382"/>
    </row>
    <row r="6062" spans="1:5" s="170" customFormat="1">
      <c r="A6062" s="161"/>
      <c r="B6062" s="161"/>
      <c r="E6062" s="382"/>
    </row>
    <row r="6063" spans="1:5" s="170" customFormat="1">
      <c r="A6063" s="161"/>
      <c r="B6063" s="161"/>
      <c r="E6063" s="382"/>
    </row>
    <row r="6064" spans="1:5" s="170" customFormat="1">
      <c r="A6064" s="161"/>
      <c r="B6064" s="161"/>
      <c r="E6064" s="382"/>
    </row>
    <row r="6065" spans="1:5" s="170" customFormat="1">
      <c r="A6065" s="161"/>
      <c r="B6065" s="161"/>
      <c r="E6065" s="382"/>
    </row>
    <row r="6066" spans="1:5" s="170" customFormat="1">
      <c r="A6066" s="161"/>
      <c r="B6066" s="161"/>
      <c r="E6066" s="382"/>
    </row>
    <row r="6067" spans="1:5" s="170" customFormat="1">
      <c r="A6067" s="161"/>
      <c r="B6067" s="161"/>
      <c r="E6067" s="382"/>
    </row>
    <row r="6068" spans="1:5" s="170" customFormat="1">
      <c r="A6068" s="161"/>
      <c r="B6068" s="161"/>
      <c r="E6068" s="382"/>
    </row>
    <row r="6069" spans="1:5" s="170" customFormat="1">
      <c r="A6069" s="161"/>
      <c r="B6069" s="161"/>
      <c r="E6069" s="382"/>
    </row>
    <row r="6070" spans="1:5" s="170" customFormat="1">
      <c r="A6070" s="161"/>
      <c r="B6070" s="161"/>
      <c r="E6070" s="382"/>
    </row>
    <row r="6071" spans="1:5" s="170" customFormat="1">
      <c r="A6071" s="161"/>
      <c r="B6071" s="161"/>
      <c r="E6071" s="382"/>
    </row>
    <row r="6072" spans="1:5" s="170" customFormat="1">
      <c r="A6072" s="161"/>
      <c r="B6072" s="161"/>
      <c r="E6072" s="382"/>
    </row>
    <row r="6073" spans="1:5" s="170" customFormat="1">
      <c r="A6073" s="161"/>
      <c r="B6073" s="161"/>
      <c r="E6073" s="382"/>
    </row>
    <row r="6074" spans="1:5" s="170" customFormat="1">
      <c r="A6074" s="161"/>
      <c r="B6074" s="161"/>
      <c r="E6074" s="382"/>
    </row>
    <row r="6075" spans="1:5" s="170" customFormat="1">
      <c r="A6075" s="161"/>
      <c r="B6075" s="161"/>
      <c r="E6075" s="382"/>
    </row>
    <row r="6076" spans="1:5" s="170" customFormat="1">
      <c r="A6076" s="161"/>
      <c r="B6076" s="161"/>
      <c r="E6076" s="382"/>
    </row>
    <row r="6077" spans="1:5" s="170" customFormat="1">
      <c r="A6077" s="161"/>
      <c r="B6077" s="161"/>
      <c r="E6077" s="382"/>
    </row>
    <row r="6078" spans="1:5" s="170" customFormat="1">
      <c r="A6078" s="161"/>
      <c r="B6078" s="161"/>
      <c r="E6078" s="382"/>
    </row>
    <row r="6079" spans="1:5" s="170" customFormat="1">
      <c r="A6079" s="161"/>
      <c r="B6079" s="161"/>
      <c r="E6079" s="382"/>
    </row>
    <row r="6080" spans="1:5" s="170" customFormat="1">
      <c r="A6080" s="161"/>
      <c r="B6080" s="161"/>
      <c r="E6080" s="382"/>
    </row>
    <row r="6081" spans="1:5" s="170" customFormat="1">
      <c r="A6081" s="161"/>
      <c r="B6081" s="161"/>
      <c r="E6081" s="382"/>
    </row>
    <row r="6082" spans="1:5" s="170" customFormat="1">
      <c r="A6082" s="161"/>
      <c r="B6082" s="161"/>
      <c r="E6082" s="382"/>
    </row>
    <row r="6083" spans="1:5" s="170" customFormat="1">
      <c r="A6083" s="161"/>
      <c r="B6083" s="161"/>
      <c r="E6083" s="382"/>
    </row>
    <row r="6084" spans="1:5" s="170" customFormat="1">
      <c r="A6084" s="161"/>
      <c r="B6084" s="161"/>
      <c r="E6084" s="382"/>
    </row>
    <row r="6085" spans="1:5" s="170" customFormat="1">
      <c r="A6085" s="161"/>
      <c r="B6085" s="161"/>
      <c r="E6085" s="382"/>
    </row>
    <row r="6086" spans="1:5" s="170" customFormat="1">
      <c r="A6086" s="161"/>
      <c r="B6086" s="161"/>
      <c r="E6086" s="382"/>
    </row>
    <row r="6087" spans="1:5" s="170" customFormat="1">
      <c r="A6087" s="161"/>
      <c r="B6087" s="161"/>
      <c r="E6087" s="382"/>
    </row>
    <row r="6088" spans="1:5" s="170" customFormat="1">
      <c r="A6088" s="161"/>
      <c r="B6088" s="161"/>
      <c r="E6088" s="382"/>
    </row>
    <row r="6089" spans="1:5" s="170" customFormat="1">
      <c r="A6089" s="161"/>
      <c r="B6089" s="161"/>
      <c r="E6089" s="382"/>
    </row>
    <row r="6090" spans="1:5" s="170" customFormat="1">
      <c r="A6090" s="161"/>
      <c r="B6090" s="161"/>
      <c r="E6090" s="382"/>
    </row>
    <row r="6091" spans="1:5" s="170" customFormat="1">
      <c r="A6091" s="161"/>
      <c r="B6091" s="161"/>
      <c r="E6091" s="382"/>
    </row>
    <row r="6092" spans="1:5" s="170" customFormat="1">
      <c r="A6092" s="161"/>
      <c r="B6092" s="161"/>
      <c r="E6092" s="382"/>
    </row>
    <row r="6093" spans="1:5" s="170" customFormat="1">
      <c r="A6093" s="161"/>
      <c r="B6093" s="161"/>
      <c r="E6093" s="382"/>
    </row>
    <row r="6094" spans="1:5" s="170" customFormat="1">
      <c r="A6094" s="161"/>
      <c r="B6094" s="161"/>
      <c r="E6094" s="382"/>
    </row>
    <row r="6095" spans="1:5" s="170" customFormat="1">
      <c r="A6095" s="161"/>
      <c r="B6095" s="161"/>
      <c r="E6095" s="382"/>
    </row>
    <row r="6096" spans="1:5" s="170" customFormat="1">
      <c r="A6096" s="161"/>
      <c r="B6096" s="161"/>
      <c r="E6096" s="382"/>
    </row>
    <row r="6097" spans="1:5" s="170" customFormat="1">
      <c r="A6097" s="161"/>
      <c r="B6097" s="161"/>
      <c r="E6097" s="382"/>
    </row>
    <row r="6098" spans="1:5" s="170" customFormat="1">
      <c r="A6098" s="161"/>
      <c r="B6098" s="161"/>
      <c r="E6098" s="382"/>
    </row>
    <row r="6099" spans="1:5" s="170" customFormat="1">
      <c r="A6099" s="161"/>
      <c r="B6099" s="161"/>
      <c r="E6099" s="382"/>
    </row>
    <row r="6100" spans="1:5" s="170" customFormat="1">
      <c r="A6100" s="161"/>
      <c r="B6100" s="161"/>
      <c r="E6100" s="382"/>
    </row>
    <row r="6101" spans="1:5" s="170" customFormat="1">
      <c r="A6101" s="161"/>
      <c r="B6101" s="161"/>
      <c r="E6101" s="382"/>
    </row>
    <row r="6102" spans="1:5" s="170" customFormat="1">
      <c r="A6102" s="161"/>
      <c r="B6102" s="161"/>
      <c r="E6102" s="382"/>
    </row>
    <row r="6103" spans="1:5" s="170" customFormat="1">
      <c r="A6103" s="161"/>
      <c r="B6103" s="161"/>
      <c r="E6103" s="382"/>
    </row>
    <row r="6104" spans="1:5" s="170" customFormat="1">
      <c r="A6104" s="161"/>
      <c r="B6104" s="161"/>
      <c r="E6104" s="382"/>
    </row>
    <row r="6105" spans="1:5" s="170" customFormat="1">
      <c r="A6105" s="161"/>
      <c r="B6105" s="161"/>
      <c r="E6105" s="382"/>
    </row>
    <row r="6106" spans="1:5" s="170" customFormat="1">
      <c r="A6106" s="161"/>
      <c r="B6106" s="161"/>
      <c r="E6106" s="382"/>
    </row>
    <row r="6107" spans="1:5" s="170" customFormat="1">
      <c r="A6107" s="161"/>
      <c r="B6107" s="161"/>
      <c r="E6107" s="382"/>
    </row>
    <row r="6108" spans="1:5" s="170" customFormat="1">
      <c r="A6108" s="161"/>
      <c r="B6108" s="161"/>
      <c r="E6108" s="382"/>
    </row>
    <row r="6109" spans="1:5" s="170" customFormat="1">
      <c r="A6109" s="161"/>
      <c r="B6109" s="161"/>
      <c r="E6109" s="382"/>
    </row>
    <row r="6110" spans="1:5" s="170" customFormat="1">
      <c r="A6110" s="161"/>
      <c r="B6110" s="161"/>
      <c r="E6110" s="382"/>
    </row>
    <row r="6111" spans="1:5" s="170" customFormat="1">
      <c r="A6111" s="161"/>
      <c r="B6111" s="161"/>
      <c r="E6111" s="382"/>
    </row>
    <row r="6112" spans="1:5" s="170" customFormat="1">
      <c r="A6112" s="161"/>
      <c r="B6112" s="161"/>
      <c r="E6112" s="382"/>
    </row>
    <row r="6113" spans="1:5" s="170" customFormat="1">
      <c r="A6113" s="161"/>
      <c r="B6113" s="161"/>
      <c r="E6113" s="382"/>
    </row>
    <row r="6114" spans="1:5" s="170" customFormat="1">
      <c r="A6114" s="161"/>
      <c r="B6114" s="161"/>
      <c r="E6114" s="382"/>
    </row>
    <row r="6115" spans="1:5" s="170" customFormat="1">
      <c r="A6115" s="161"/>
      <c r="B6115" s="161"/>
      <c r="E6115" s="382"/>
    </row>
    <row r="6116" spans="1:5" s="170" customFormat="1">
      <c r="A6116" s="161"/>
      <c r="B6116" s="161"/>
      <c r="E6116" s="382"/>
    </row>
    <row r="6117" spans="1:5" s="170" customFormat="1">
      <c r="A6117" s="161"/>
      <c r="B6117" s="161"/>
      <c r="E6117" s="382"/>
    </row>
    <row r="6118" spans="1:5" s="170" customFormat="1">
      <c r="A6118" s="161"/>
      <c r="B6118" s="161"/>
      <c r="E6118" s="382"/>
    </row>
    <row r="6119" spans="1:5" s="170" customFormat="1">
      <c r="A6119" s="161"/>
      <c r="B6119" s="161"/>
      <c r="E6119" s="382"/>
    </row>
    <row r="6120" spans="1:5" s="170" customFormat="1">
      <c r="A6120" s="161"/>
      <c r="B6120" s="161"/>
      <c r="E6120" s="382"/>
    </row>
    <row r="6121" spans="1:5" s="170" customFormat="1">
      <c r="A6121" s="161"/>
      <c r="B6121" s="161"/>
      <c r="E6121" s="382"/>
    </row>
    <row r="6122" spans="1:5" s="170" customFormat="1">
      <c r="A6122" s="161"/>
      <c r="B6122" s="161"/>
      <c r="E6122" s="382"/>
    </row>
    <row r="6123" spans="1:5" s="170" customFormat="1">
      <c r="A6123" s="161"/>
      <c r="B6123" s="161"/>
      <c r="E6123" s="382"/>
    </row>
    <row r="6124" spans="1:5" s="170" customFormat="1">
      <c r="A6124" s="161"/>
      <c r="B6124" s="161"/>
      <c r="E6124" s="382"/>
    </row>
    <row r="6125" spans="1:5" s="170" customFormat="1">
      <c r="A6125" s="161"/>
      <c r="B6125" s="161"/>
      <c r="E6125" s="382"/>
    </row>
    <row r="6126" spans="1:5" s="170" customFormat="1">
      <c r="A6126" s="161"/>
      <c r="B6126" s="161"/>
      <c r="E6126" s="382"/>
    </row>
    <row r="6127" spans="1:5" s="170" customFormat="1">
      <c r="A6127" s="161"/>
      <c r="B6127" s="161"/>
      <c r="E6127" s="382"/>
    </row>
    <row r="6128" spans="1:5" s="170" customFormat="1">
      <c r="A6128" s="161"/>
      <c r="B6128" s="161"/>
      <c r="E6128" s="382"/>
    </row>
    <row r="6129" spans="1:5" s="170" customFormat="1">
      <c r="A6129" s="161"/>
      <c r="B6129" s="161"/>
      <c r="E6129" s="382"/>
    </row>
    <row r="6130" spans="1:5" s="170" customFormat="1">
      <c r="A6130" s="161"/>
      <c r="B6130" s="161"/>
      <c r="E6130" s="382"/>
    </row>
    <row r="6131" spans="1:5" s="170" customFormat="1">
      <c r="A6131" s="161"/>
      <c r="B6131" s="161"/>
      <c r="E6131" s="382"/>
    </row>
    <row r="6132" spans="1:5" s="170" customFormat="1">
      <c r="A6132" s="161"/>
      <c r="B6132" s="161"/>
      <c r="E6132" s="382"/>
    </row>
    <row r="6133" spans="1:5" s="170" customFormat="1">
      <c r="A6133" s="161"/>
      <c r="B6133" s="161"/>
      <c r="E6133" s="382"/>
    </row>
    <row r="6134" spans="1:5" s="170" customFormat="1">
      <c r="A6134" s="161"/>
      <c r="B6134" s="161"/>
      <c r="E6134" s="382"/>
    </row>
    <row r="6135" spans="1:5" s="170" customFormat="1">
      <c r="A6135" s="161"/>
      <c r="B6135" s="161"/>
      <c r="E6135" s="382"/>
    </row>
    <row r="6136" spans="1:5" s="170" customFormat="1">
      <c r="A6136" s="161"/>
      <c r="B6136" s="161"/>
      <c r="E6136" s="382"/>
    </row>
    <row r="6137" spans="1:5" s="170" customFormat="1">
      <c r="A6137" s="161"/>
      <c r="B6137" s="161"/>
      <c r="E6137" s="382"/>
    </row>
    <row r="6138" spans="1:5" s="170" customFormat="1">
      <c r="A6138" s="161"/>
      <c r="B6138" s="161"/>
      <c r="E6138" s="382"/>
    </row>
    <row r="6139" spans="1:5" s="170" customFormat="1">
      <c r="A6139" s="161"/>
      <c r="B6139" s="161"/>
      <c r="E6139" s="382"/>
    </row>
    <row r="6140" spans="1:5" s="170" customFormat="1">
      <c r="A6140" s="161"/>
      <c r="B6140" s="161"/>
      <c r="E6140" s="382"/>
    </row>
    <row r="6141" spans="1:5" s="170" customFormat="1">
      <c r="A6141" s="161"/>
      <c r="B6141" s="161"/>
      <c r="E6141" s="382"/>
    </row>
    <row r="6142" spans="1:5" s="170" customFormat="1">
      <c r="A6142" s="161"/>
      <c r="B6142" s="161"/>
      <c r="E6142" s="382"/>
    </row>
    <row r="6143" spans="1:5" s="170" customFormat="1">
      <c r="A6143" s="161"/>
      <c r="B6143" s="161"/>
      <c r="E6143" s="382"/>
    </row>
    <row r="6144" spans="1:5" s="170" customFormat="1">
      <c r="A6144" s="161"/>
      <c r="B6144" s="161"/>
      <c r="E6144" s="382"/>
    </row>
    <row r="6145" spans="1:5" s="170" customFormat="1">
      <c r="A6145" s="161"/>
      <c r="B6145" s="161"/>
      <c r="E6145" s="382"/>
    </row>
    <row r="6146" spans="1:5" s="170" customFormat="1">
      <c r="A6146" s="161"/>
      <c r="B6146" s="161"/>
      <c r="E6146" s="382"/>
    </row>
    <row r="6147" spans="1:5" s="170" customFormat="1">
      <c r="A6147" s="161"/>
      <c r="B6147" s="161"/>
      <c r="E6147" s="382"/>
    </row>
    <row r="6148" spans="1:5" s="170" customFormat="1">
      <c r="A6148" s="161"/>
      <c r="B6148" s="161"/>
      <c r="E6148" s="382"/>
    </row>
    <row r="6149" spans="1:5" s="170" customFormat="1">
      <c r="A6149" s="161"/>
      <c r="B6149" s="161"/>
      <c r="E6149" s="382"/>
    </row>
    <row r="6150" spans="1:5" s="170" customFormat="1">
      <c r="A6150" s="161"/>
      <c r="B6150" s="161"/>
      <c r="E6150" s="382"/>
    </row>
    <row r="6151" spans="1:5" s="170" customFormat="1">
      <c r="A6151" s="161"/>
      <c r="B6151" s="161"/>
      <c r="E6151" s="382"/>
    </row>
    <row r="6152" spans="1:5" s="170" customFormat="1">
      <c r="A6152" s="161"/>
      <c r="B6152" s="161"/>
      <c r="E6152" s="382"/>
    </row>
    <row r="6153" spans="1:5" s="170" customFormat="1">
      <c r="A6153" s="161"/>
      <c r="B6153" s="161"/>
      <c r="E6153" s="382"/>
    </row>
    <row r="6154" spans="1:5" s="170" customFormat="1">
      <c r="A6154" s="161"/>
      <c r="B6154" s="161"/>
      <c r="E6154" s="382"/>
    </row>
    <row r="6155" spans="1:5" s="170" customFormat="1">
      <c r="A6155" s="161"/>
      <c r="B6155" s="161"/>
      <c r="E6155" s="382"/>
    </row>
    <row r="6156" spans="1:5" s="170" customFormat="1">
      <c r="A6156" s="161"/>
      <c r="B6156" s="161"/>
      <c r="E6156" s="382"/>
    </row>
    <row r="6157" spans="1:5" s="170" customFormat="1">
      <c r="A6157" s="161"/>
      <c r="B6157" s="161"/>
      <c r="E6157" s="382"/>
    </row>
    <row r="6158" spans="1:5" s="170" customFormat="1">
      <c r="A6158" s="161"/>
      <c r="B6158" s="161"/>
      <c r="E6158" s="382"/>
    </row>
    <row r="6159" spans="1:5" s="170" customFormat="1">
      <c r="A6159" s="161"/>
      <c r="B6159" s="161"/>
      <c r="E6159" s="382"/>
    </row>
    <row r="6160" spans="1:5" s="170" customFormat="1">
      <c r="A6160" s="161"/>
      <c r="B6160" s="161"/>
      <c r="E6160" s="382"/>
    </row>
    <row r="6161" spans="1:5" s="170" customFormat="1">
      <c r="A6161" s="161"/>
      <c r="B6161" s="161"/>
      <c r="E6161" s="382"/>
    </row>
    <row r="6162" spans="1:5" s="170" customFormat="1">
      <c r="A6162" s="161"/>
      <c r="B6162" s="161"/>
      <c r="E6162" s="382"/>
    </row>
    <row r="6163" spans="1:5" s="170" customFormat="1">
      <c r="A6163" s="161"/>
      <c r="B6163" s="161"/>
      <c r="E6163" s="382"/>
    </row>
    <row r="6164" spans="1:5" s="170" customFormat="1">
      <c r="A6164" s="161"/>
      <c r="B6164" s="161"/>
      <c r="E6164" s="382"/>
    </row>
    <row r="6165" spans="1:5" s="170" customFormat="1">
      <c r="A6165" s="161"/>
      <c r="B6165" s="161"/>
      <c r="E6165" s="382"/>
    </row>
    <row r="6166" spans="1:5" s="170" customFormat="1">
      <c r="A6166" s="161"/>
      <c r="B6166" s="161"/>
      <c r="E6166" s="382"/>
    </row>
    <row r="6167" spans="1:5" s="170" customFormat="1">
      <c r="A6167" s="161"/>
      <c r="B6167" s="161"/>
      <c r="E6167" s="382"/>
    </row>
    <row r="6168" spans="1:5" s="170" customFormat="1">
      <c r="A6168" s="161"/>
      <c r="B6168" s="161"/>
      <c r="E6168" s="382"/>
    </row>
    <row r="6169" spans="1:5" s="170" customFormat="1">
      <c r="A6169" s="161"/>
      <c r="B6169" s="161"/>
      <c r="E6169" s="382"/>
    </row>
    <row r="6170" spans="1:5" s="170" customFormat="1">
      <c r="A6170" s="161"/>
      <c r="B6170" s="161"/>
      <c r="E6170" s="382"/>
    </row>
    <row r="6171" spans="1:5" s="170" customFormat="1">
      <c r="A6171" s="161"/>
      <c r="B6171" s="161"/>
      <c r="E6171" s="382"/>
    </row>
    <row r="6172" spans="1:5" s="170" customFormat="1">
      <c r="A6172" s="161"/>
      <c r="B6172" s="161"/>
      <c r="E6172" s="382"/>
    </row>
    <row r="6173" spans="1:5" s="170" customFormat="1">
      <c r="A6173" s="161"/>
      <c r="B6173" s="161"/>
      <c r="E6173" s="382"/>
    </row>
    <row r="6174" spans="1:5" s="170" customFormat="1">
      <c r="A6174" s="161"/>
      <c r="B6174" s="161"/>
      <c r="E6174" s="382"/>
    </row>
    <row r="6175" spans="1:5" s="170" customFormat="1">
      <c r="A6175" s="161"/>
      <c r="B6175" s="161"/>
      <c r="E6175" s="382"/>
    </row>
    <row r="6176" spans="1:5" s="170" customFormat="1">
      <c r="A6176" s="161"/>
      <c r="B6176" s="161"/>
      <c r="E6176" s="382"/>
    </row>
    <row r="6177" spans="1:5" s="170" customFormat="1">
      <c r="A6177" s="161"/>
      <c r="B6177" s="161"/>
      <c r="E6177" s="382"/>
    </row>
    <row r="6178" spans="1:5" s="170" customFormat="1">
      <c r="A6178" s="161"/>
      <c r="B6178" s="161"/>
      <c r="E6178" s="382"/>
    </row>
    <row r="6179" spans="1:5" s="170" customFormat="1">
      <c r="A6179" s="161"/>
      <c r="B6179" s="161"/>
      <c r="E6179" s="382"/>
    </row>
    <row r="6180" spans="1:5" s="170" customFormat="1">
      <c r="A6180" s="161"/>
      <c r="B6180" s="161"/>
      <c r="E6180" s="382"/>
    </row>
    <row r="6181" spans="1:5" s="170" customFormat="1">
      <c r="A6181" s="161"/>
      <c r="B6181" s="161"/>
      <c r="E6181" s="382"/>
    </row>
    <row r="6182" spans="1:5" s="170" customFormat="1">
      <c r="A6182" s="161"/>
      <c r="B6182" s="161"/>
      <c r="E6182" s="382"/>
    </row>
    <row r="6183" spans="1:5" s="170" customFormat="1">
      <c r="A6183" s="161"/>
      <c r="B6183" s="161"/>
      <c r="E6183" s="382"/>
    </row>
    <row r="6184" spans="1:5" s="170" customFormat="1">
      <c r="A6184" s="161"/>
      <c r="B6184" s="161"/>
      <c r="E6184" s="382"/>
    </row>
    <row r="6185" spans="1:5" s="170" customFormat="1">
      <c r="A6185" s="161"/>
      <c r="B6185" s="161"/>
      <c r="E6185" s="382"/>
    </row>
    <row r="6186" spans="1:5" s="170" customFormat="1">
      <c r="A6186" s="161"/>
      <c r="B6186" s="161"/>
      <c r="E6186" s="382"/>
    </row>
    <row r="6187" spans="1:5" s="170" customFormat="1">
      <c r="A6187" s="161"/>
      <c r="B6187" s="161"/>
      <c r="E6187" s="382"/>
    </row>
    <row r="6188" spans="1:5" s="170" customFormat="1">
      <c r="A6188" s="161"/>
      <c r="B6188" s="161"/>
      <c r="E6188" s="382"/>
    </row>
    <row r="6189" spans="1:5" s="170" customFormat="1">
      <c r="A6189" s="161"/>
      <c r="B6189" s="161"/>
      <c r="E6189" s="382"/>
    </row>
    <row r="6190" spans="1:5" s="170" customFormat="1">
      <c r="A6190" s="161"/>
      <c r="B6190" s="161"/>
      <c r="E6190" s="382"/>
    </row>
    <row r="6191" spans="1:5" s="170" customFormat="1">
      <c r="A6191" s="161"/>
      <c r="B6191" s="161"/>
      <c r="E6191" s="382"/>
    </row>
    <row r="6192" spans="1:5" s="170" customFormat="1">
      <c r="A6192" s="161"/>
      <c r="B6192" s="161"/>
      <c r="E6192" s="382"/>
    </row>
    <row r="6193" spans="1:5" s="170" customFormat="1">
      <c r="A6193" s="161"/>
      <c r="B6193" s="161"/>
      <c r="E6193" s="382"/>
    </row>
    <row r="6194" spans="1:5" s="170" customFormat="1">
      <c r="A6194" s="161"/>
      <c r="B6194" s="161"/>
      <c r="E6194" s="382"/>
    </row>
    <row r="6195" spans="1:5" s="170" customFormat="1">
      <c r="A6195" s="161"/>
      <c r="B6195" s="161"/>
      <c r="E6195" s="382"/>
    </row>
    <row r="6196" spans="1:5" s="170" customFormat="1">
      <c r="A6196" s="161"/>
      <c r="B6196" s="161"/>
      <c r="E6196" s="382"/>
    </row>
    <row r="6197" spans="1:5" s="170" customFormat="1">
      <c r="A6197" s="161"/>
      <c r="B6197" s="161"/>
      <c r="E6197" s="382"/>
    </row>
    <row r="6198" spans="1:5" s="170" customFormat="1">
      <c r="A6198" s="161"/>
      <c r="B6198" s="161"/>
      <c r="E6198" s="382"/>
    </row>
    <row r="6199" spans="1:5" s="170" customFormat="1">
      <c r="A6199" s="161"/>
      <c r="B6199" s="161"/>
      <c r="E6199" s="382"/>
    </row>
    <row r="6200" spans="1:5" s="170" customFormat="1">
      <c r="A6200" s="161"/>
      <c r="B6200" s="161"/>
      <c r="E6200" s="382"/>
    </row>
    <row r="6201" spans="1:5" s="170" customFormat="1">
      <c r="A6201" s="161"/>
      <c r="B6201" s="161"/>
      <c r="E6201" s="382"/>
    </row>
    <row r="6202" spans="1:5" s="170" customFormat="1">
      <c r="A6202" s="161"/>
      <c r="B6202" s="161"/>
      <c r="E6202" s="382"/>
    </row>
    <row r="6203" spans="1:5" s="170" customFormat="1">
      <c r="A6203" s="161"/>
      <c r="B6203" s="161"/>
      <c r="E6203" s="382"/>
    </row>
    <row r="6204" spans="1:5" s="170" customFormat="1">
      <c r="A6204" s="161"/>
      <c r="B6204" s="161"/>
      <c r="E6204" s="382"/>
    </row>
    <row r="6205" spans="1:5" s="170" customFormat="1">
      <c r="A6205" s="161"/>
      <c r="B6205" s="161"/>
      <c r="E6205" s="382"/>
    </row>
    <row r="6206" spans="1:5" s="170" customFormat="1">
      <c r="A6206" s="161"/>
      <c r="B6206" s="161"/>
      <c r="E6206" s="382"/>
    </row>
    <row r="6207" spans="1:5" s="170" customFormat="1">
      <c r="A6207" s="161"/>
      <c r="B6207" s="161"/>
      <c r="E6207" s="382"/>
    </row>
    <row r="6208" spans="1:5" s="170" customFormat="1">
      <c r="A6208" s="161"/>
      <c r="B6208" s="161"/>
      <c r="E6208" s="382"/>
    </row>
    <row r="6209" spans="1:5" s="170" customFormat="1">
      <c r="A6209" s="161"/>
      <c r="B6209" s="161"/>
      <c r="E6209" s="382"/>
    </row>
    <row r="6210" spans="1:5" s="170" customFormat="1">
      <c r="A6210" s="161"/>
      <c r="B6210" s="161"/>
      <c r="E6210" s="382"/>
    </row>
    <row r="6211" spans="1:5" s="170" customFormat="1">
      <c r="A6211" s="161"/>
      <c r="B6211" s="161"/>
      <c r="E6211" s="382"/>
    </row>
    <row r="6212" spans="1:5" s="170" customFormat="1">
      <c r="A6212" s="161"/>
      <c r="B6212" s="161"/>
      <c r="E6212" s="382"/>
    </row>
    <row r="6213" spans="1:5" s="170" customFormat="1">
      <c r="A6213" s="161"/>
      <c r="B6213" s="161"/>
      <c r="E6213" s="382"/>
    </row>
    <row r="6214" spans="1:5" s="170" customFormat="1">
      <c r="A6214" s="161"/>
      <c r="B6214" s="161"/>
      <c r="E6214" s="382"/>
    </row>
    <row r="6215" spans="1:5" s="170" customFormat="1">
      <c r="A6215" s="161"/>
      <c r="B6215" s="161"/>
      <c r="E6215" s="382"/>
    </row>
    <row r="6216" spans="1:5" s="170" customFormat="1">
      <c r="A6216" s="161"/>
      <c r="B6216" s="161"/>
      <c r="E6216" s="382"/>
    </row>
    <row r="6217" spans="1:5" s="170" customFormat="1">
      <c r="A6217" s="161"/>
      <c r="B6217" s="161"/>
      <c r="E6217" s="382"/>
    </row>
    <row r="6218" spans="1:5" s="170" customFormat="1">
      <c r="A6218" s="161"/>
      <c r="B6218" s="161"/>
      <c r="E6218" s="382"/>
    </row>
    <row r="6219" spans="1:5" s="170" customFormat="1">
      <c r="A6219" s="161"/>
      <c r="B6219" s="161"/>
      <c r="E6219" s="382"/>
    </row>
    <row r="6220" spans="1:5" s="170" customFormat="1">
      <c r="A6220" s="161"/>
      <c r="B6220" s="161"/>
      <c r="E6220" s="382"/>
    </row>
    <row r="6221" spans="1:5" s="170" customFormat="1">
      <c r="A6221" s="161"/>
      <c r="B6221" s="161"/>
      <c r="E6221" s="382"/>
    </row>
    <row r="6222" spans="1:5" s="170" customFormat="1">
      <c r="A6222" s="161"/>
      <c r="B6222" s="161"/>
      <c r="E6222" s="382"/>
    </row>
    <row r="6223" spans="1:5" s="170" customFormat="1">
      <c r="A6223" s="161"/>
      <c r="B6223" s="161"/>
      <c r="E6223" s="382"/>
    </row>
    <row r="6224" spans="1:5" s="170" customFormat="1">
      <c r="A6224" s="161"/>
      <c r="B6224" s="161"/>
      <c r="E6224" s="382"/>
    </row>
    <row r="6225" spans="1:5" s="170" customFormat="1">
      <c r="A6225" s="161"/>
      <c r="B6225" s="161"/>
      <c r="E6225" s="382"/>
    </row>
    <row r="6226" spans="1:5" s="170" customFormat="1">
      <c r="A6226" s="161"/>
      <c r="B6226" s="161"/>
      <c r="E6226" s="382"/>
    </row>
    <row r="6227" spans="1:5" s="170" customFormat="1">
      <c r="A6227" s="161"/>
      <c r="B6227" s="161"/>
      <c r="E6227" s="382"/>
    </row>
    <row r="6228" spans="1:5" s="170" customFormat="1">
      <c r="A6228" s="161"/>
      <c r="B6228" s="161"/>
      <c r="E6228" s="382"/>
    </row>
    <row r="6229" spans="1:5" s="170" customFormat="1">
      <c r="A6229" s="161"/>
      <c r="B6229" s="161"/>
      <c r="E6229" s="382"/>
    </row>
    <row r="6230" spans="1:5" s="170" customFormat="1">
      <c r="A6230" s="161"/>
      <c r="B6230" s="161"/>
      <c r="E6230" s="382"/>
    </row>
    <row r="6231" spans="1:5" s="170" customFormat="1">
      <c r="A6231" s="161"/>
      <c r="B6231" s="161"/>
      <c r="E6231" s="382"/>
    </row>
    <row r="6232" spans="1:5" s="170" customFormat="1">
      <c r="A6232" s="161"/>
      <c r="B6232" s="161"/>
      <c r="E6232" s="382"/>
    </row>
    <row r="6233" spans="1:5" s="170" customFormat="1">
      <c r="A6233" s="161"/>
      <c r="B6233" s="161"/>
      <c r="E6233" s="382"/>
    </row>
    <row r="6234" spans="1:5" s="170" customFormat="1">
      <c r="A6234" s="161"/>
      <c r="B6234" s="161"/>
      <c r="E6234" s="382"/>
    </row>
    <row r="6235" spans="1:5" s="170" customFormat="1">
      <c r="A6235" s="161"/>
      <c r="B6235" s="161"/>
      <c r="E6235" s="382"/>
    </row>
    <row r="6236" spans="1:5" s="170" customFormat="1">
      <c r="A6236" s="161"/>
      <c r="B6236" s="161"/>
      <c r="E6236" s="382"/>
    </row>
    <row r="6237" spans="1:5" s="170" customFormat="1">
      <c r="A6237" s="161"/>
      <c r="B6237" s="161"/>
      <c r="E6237" s="382"/>
    </row>
    <row r="6238" spans="1:5" s="170" customFormat="1">
      <c r="A6238" s="161"/>
      <c r="B6238" s="161"/>
      <c r="E6238" s="382"/>
    </row>
    <row r="6239" spans="1:5" s="170" customFormat="1">
      <c r="A6239" s="161"/>
      <c r="B6239" s="161"/>
      <c r="E6239" s="382"/>
    </row>
    <row r="6240" spans="1:5" s="170" customFormat="1">
      <c r="A6240" s="161"/>
      <c r="B6240" s="161"/>
      <c r="E6240" s="382"/>
    </row>
    <row r="6241" spans="1:5" s="170" customFormat="1">
      <c r="A6241" s="161"/>
      <c r="B6241" s="161"/>
      <c r="E6241" s="382"/>
    </row>
    <row r="6242" spans="1:5" s="170" customFormat="1">
      <c r="A6242" s="161"/>
      <c r="B6242" s="161"/>
      <c r="E6242" s="382"/>
    </row>
    <row r="6243" spans="1:5" s="170" customFormat="1">
      <c r="A6243" s="161"/>
      <c r="B6243" s="161"/>
      <c r="E6243" s="382"/>
    </row>
    <row r="6244" spans="1:5" s="170" customFormat="1">
      <c r="A6244" s="161"/>
      <c r="B6244" s="161"/>
      <c r="E6244" s="382"/>
    </row>
    <row r="6245" spans="1:5" s="170" customFormat="1">
      <c r="A6245" s="161"/>
      <c r="B6245" s="161"/>
      <c r="E6245" s="382"/>
    </row>
    <row r="6246" spans="1:5" s="170" customFormat="1">
      <c r="A6246" s="161"/>
      <c r="B6246" s="161"/>
      <c r="E6246" s="382"/>
    </row>
    <row r="6247" spans="1:5" s="170" customFormat="1">
      <c r="A6247" s="161"/>
      <c r="B6247" s="161"/>
      <c r="E6247" s="382"/>
    </row>
    <row r="6248" spans="1:5" s="170" customFormat="1">
      <c r="A6248" s="161"/>
      <c r="B6248" s="161"/>
      <c r="E6248" s="382"/>
    </row>
    <row r="6249" spans="1:5" s="170" customFormat="1">
      <c r="A6249" s="161"/>
      <c r="B6249" s="161"/>
      <c r="E6249" s="382"/>
    </row>
    <row r="6250" spans="1:5" s="170" customFormat="1">
      <c r="A6250" s="161"/>
      <c r="B6250" s="161"/>
      <c r="E6250" s="382"/>
    </row>
    <row r="6251" spans="1:5" s="170" customFormat="1">
      <c r="A6251" s="161"/>
      <c r="B6251" s="161"/>
      <c r="E6251" s="382"/>
    </row>
    <row r="6252" spans="1:5" s="170" customFormat="1">
      <c r="A6252" s="161"/>
      <c r="B6252" s="161"/>
      <c r="E6252" s="382"/>
    </row>
    <row r="6253" spans="1:5" s="170" customFormat="1">
      <c r="A6253" s="161"/>
      <c r="B6253" s="161"/>
      <c r="E6253" s="382"/>
    </row>
    <row r="6254" spans="1:5" s="170" customFormat="1">
      <c r="A6254" s="161"/>
      <c r="B6254" s="161"/>
      <c r="E6254" s="382"/>
    </row>
    <row r="6255" spans="1:5" s="170" customFormat="1">
      <c r="A6255" s="161"/>
      <c r="B6255" s="161"/>
      <c r="E6255" s="382"/>
    </row>
    <row r="6256" spans="1:5" s="170" customFormat="1">
      <c r="A6256" s="161"/>
      <c r="B6256" s="161"/>
      <c r="E6256" s="382"/>
    </row>
    <row r="6257" spans="1:5" s="170" customFormat="1">
      <c r="A6257" s="161"/>
      <c r="B6257" s="161"/>
      <c r="E6257" s="382"/>
    </row>
    <row r="6258" spans="1:5" s="170" customFormat="1">
      <c r="A6258" s="161"/>
      <c r="B6258" s="161"/>
      <c r="E6258" s="382"/>
    </row>
    <row r="6259" spans="1:5" s="170" customFormat="1">
      <c r="A6259" s="161"/>
      <c r="B6259" s="161"/>
      <c r="E6259" s="382"/>
    </row>
    <row r="6260" spans="1:5" s="170" customFormat="1">
      <c r="A6260" s="161"/>
      <c r="B6260" s="161"/>
      <c r="E6260" s="382"/>
    </row>
    <row r="6261" spans="1:5" s="170" customFormat="1">
      <c r="A6261" s="161"/>
      <c r="B6261" s="161"/>
      <c r="E6261" s="382"/>
    </row>
    <row r="6262" spans="1:5" s="170" customFormat="1">
      <c r="A6262" s="161"/>
      <c r="B6262" s="161"/>
      <c r="E6262" s="382"/>
    </row>
    <row r="6263" spans="1:5" s="170" customFormat="1">
      <c r="A6263" s="161"/>
      <c r="B6263" s="161"/>
      <c r="E6263" s="382"/>
    </row>
    <row r="6264" spans="1:5" s="170" customFormat="1">
      <c r="A6264" s="161"/>
      <c r="B6264" s="161"/>
      <c r="E6264" s="382"/>
    </row>
    <row r="6265" spans="1:5" s="170" customFormat="1">
      <c r="A6265" s="161"/>
      <c r="B6265" s="161"/>
      <c r="E6265" s="382"/>
    </row>
    <row r="6266" spans="1:5" s="170" customFormat="1">
      <c r="A6266" s="161"/>
      <c r="B6266" s="161"/>
      <c r="E6266" s="382"/>
    </row>
    <row r="6267" spans="1:5" s="170" customFormat="1">
      <c r="A6267" s="161"/>
      <c r="B6267" s="161"/>
      <c r="E6267" s="382"/>
    </row>
    <row r="6268" spans="1:5" s="170" customFormat="1">
      <c r="A6268" s="161"/>
      <c r="B6268" s="161"/>
      <c r="E6268" s="382"/>
    </row>
    <row r="6269" spans="1:5" s="170" customFormat="1">
      <c r="A6269" s="161"/>
      <c r="B6269" s="161"/>
      <c r="E6269" s="382"/>
    </row>
    <row r="6270" spans="1:5" s="170" customFormat="1">
      <c r="A6270" s="161"/>
      <c r="B6270" s="161"/>
      <c r="E6270" s="382"/>
    </row>
    <row r="6271" spans="1:5" s="170" customFormat="1">
      <c r="A6271" s="161"/>
      <c r="B6271" s="161"/>
      <c r="E6271" s="382"/>
    </row>
    <row r="6272" spans="1:5" s="170" customFormat="1">
      <c r="A6272" s="161"/>
      <c r="B6272" s="161"/>
      <c r="E6272" s="382"/>
    </row>
    <row r="6273" spans="1:5" s="170" customFormat="1">
      <c r="A6273" s="161"/>
      <c r="B6273" s="161"/>
      <c r="E6273" s="382"/>
    </row>
    <row r="6274" spans="1:5" s="170" customFormat="1">
      <c r="A6274" s="161"/>
      <c r="B6274" s="161"/>
      <c r="E6274" s="382"/>
    </row>
    <row r="6275" spans="1:5" s="170" customFormat="1">
      <c r="A6275" s="161"/>
      <c r="B6275" s="161"/>
      <c r="E6275" s="382"/>
    </row>
    <row r="6276" spans="1:5" s="170" customFormat="1">
      <c r="A6276" s="161"/>
      <c r="B6276" s="161"/>
      <c r="E6276" s="382"/>
    </row>
    <row r="6277" spans="1:5" s="170" customFormat="1">
      <c r="A6277" s="161"/>
      <c r="B6277" s="161"/>
      <c r="E6277" s="382"/>
    </row>
    <row r="6278" spans="1:5" s="170" customFormat="1">
      <c r="A6278" s="161"/>
      <c r="B6278" s="161"/>
      <c r="E6278" s="382"/>
    </row>
    <row r="6279" spans="1:5" s="170" customFormat="1">
      <c r="A6279" s="161"/>
      <c r="B6279" s="161"/>
      <c r="E6279" s="382"/>
    </row>
    <row r="6280" spans="1:5" s="170" customFormat="1">
      <c r="A6280" s="161"/>
      <c r="B6280" s="161"/>
      <c r="E6280" s="382"/>
    </row>
    <row r="6281" spans="1:5" s="170" customFormat="1">
      <c r="A6281" s="161"/>
      <c r="B6281" s="161"/>
      <c r="E6281" s="382"/>
    </row>
    <row r="6282" spans="1:5" s="170" customFormat="1">
      <c r="A6282" s="161"/>
      <c r="B6282" s="161"/>
      <c r="E6282" s="382"/>
    </row>
    <row r="6283" spans="1:5" s="170" customFormat="1">
      <c r="A6283" s="161"/>
      <c r="B6283" s="161"/>
      <c r="E6283" s="382"/>
    </row>
    <row r="6284" spans="1:5" s="170" customFormat="1">
      <c r="A6284" s="161"/>
      <c r="B6284" s="161"/>
      <c r="E6284" s="382"/>
    </row>
    <row r="6285" spans="1:5" s="170" customFormat="1">
      <c r="A6285" s="161"/>
      <c r="B6285" s="161"/>
      <c r="E6285" s="382"/>
    </row>
    <row r="6286" spans="1:5" s="170" customFormat="1">
      <c r="A6286" s="161"/>
      <c r="B6286" s="161"/>
      <c r="E6286" s="382"/>
    </row>
    <row r="6287" spans="1:5" s="170" customFormat="1">
      <c r="A6287" s="161"/>
      <c r="B6287" s="161"/>
      <c r="E6287" s="382"/>
    </row>
    <row r="6288" spans="1:5" s="170" customFormat="1">
      <c r="A6288" s="161"/>
      <c r="B6288" s="161"/>
      <c r="E6288" s="382"/>
    </row>
    <row r="6289" spans="1:5" s="170" customFormat="1">
      <c r="A6289" s="161"/>
      <c r="B6289" s="161"/>
      <c r="E6289" s="382"/>
    </row>
    <row r="6290" spans="1:5" s="170" customFormat="1">
      <c r="A6290" s="161"/>
      <c r="B6290" s="161"/>
      <c r="E6290" s="382"/>
    </row>
    <row r="6291" spans="1:5" s="170" customFormat="1">
      <c r="A6291" s="161"/>
      <c r="B6291" s="161"/>
      <c r="E6291" s="382"/>
    </row>
    <row r="6292" spans="1:5" s="170" customFormat="1">
      <c r="A6292" s="161"/>
      <c r="B6292" s="161"/>
      <c r="E6292" s="382"/>
    </row>
    <row r="6293" spans="1:5" s="170" customFormat="1">
      <c r="A6293" s="161"/>
      <c r="B6293" s="161"/>
      <c r="E6293" s="382"/>
    </row>
    <row r="6294" spans="1:5" s="170" customFormat="1">
      <c r="A6294" s="161"/>
      <c r="B6294" s="161"/>
      <c r="E6294" s="382"/>
    </row>
    <row r="6295" spans="1:5" s="170" customFormat="1">
      <c r="A6295" s="161"/>
      <c r="B6295" s="161"/>
      <c r="E6295" s="382"/>
    </row>
    <row r="6296" spans="1:5" s="170" customFormat="1">
      <c r="A6296" s="161"/>
      <c r="B6296" s="161"/>
      <c r="E6296" s="382"/>
    </row>
    <row r="6297" spans="1:5" s="170" customFormat="1">
      <c r="A6297" s="161"/>
      <c r="B6297" s="161"/>
      <c r="E6297" s="382"/>
    </row>
    <row r="6298" spans="1:5" s="170" customFormat="1">
      <c r="A6298" s="161"/>
      <c r="B6298" s="161"/>
      <c r="E6298" s="382"/>
    </row>
    <row r="6299" spans="1:5" s="170" customFormat="1">
      <c r="A6299" s="161"/>
      <c r="B6299" s="161"/>
      <c r="E6299" s="382"/>
    </row>
    <row r="6300" spans="1:5" s="170" customFormat="1">
      <c r="A6300" s="161"/>
      <c r="B6300" s="161"/>
      <c r="E6300" s="382"/>
    </row>
    <row r="6301" spans="1:5" s="170" customFormat="1">
      <c r="A6301" s="161"/>
      <c r="B6301" s="161"/>
      <c r="E6301" s="382"/>
    </row>
    <row r="6302" spans="1:5" s="170" customFormat="1">
      <c r="A6302" s="161"/>
      <c r="B6302" s="161"/>
      <c r="E6302" s="382"/>
    </row>
    <row r="6303" spans="1:5" s="170" customFormat="1">
      <c r="A6303" s="161"/>
      <c r="B6303" s="161"/>
      <c r="E6303" s="382"/>
    </row>
    <row r="6304" spans="1:5" s="170" customFormat="1">
      <c r="A6304" s="161"/>
      <c r="B6304" s="161"/>
      <c r="E6304" s="382"/>
    </row>
    <row r="6305" spans="1:5" s="170" customFormat="1">
      <c r="A6305" s="161"/>
      <c r="B6305" s="161"/>
      <c r="E6305" s="382"/>
    </row>
    <row r="6306" spans="1:5" s="170" customFormat="1">
      <c r="A6306" s="161"/>
      <c r="B6306" s="161"/>
      <c r="E6306" s="382"/>
    </row>
    <row r="6307" spans="1:5" s="170" customFormat="1">
      <c r="A6307" s="161"/>
      <c r="B6307" s="161"/>
      <c r="E6307" s="382"/>
    </row>
    <row r="6308" spans="1:5" s="170" customFormat="1">
      <c r="A6308" s="161"/>
      <c r="B6308" s="161"/>
      <c r="E6308" s="382"/>
    </row>
    <row r="6309" spans="1:5" s="170" customFormat="1">
      <c r="A6309" s="161"/>
      <c r="B6309" s="161"/>
      <c r="E6309" s="382"/>
    </row>
    <row r="6310" spans="1:5" s="170" customFormat="1">
      <c r="A6310" s="161"/>
      <c r="B6310" s="161"/>
      <c r="E6310" s="382"/>
    </row>
    <row r="6311" spans="1:5" s="170" customFormat="1">
      <c r="A6311" s="161"/>
      <c r="B6311" s="161"/>
      <c r="E6311" s="382"/>
    </row>
    <row r="6312" spans="1:5" s="170" customFormat="1">
      <c r="A6312" s="161"/>
      <c r="B6312" s="161"/>
      <c r="E6312" s="382"/>
    </row>
    <row r="6313" spans="1:5" s="170" customFormat="1">
      <c r="A6313" s="161"/>
      <c r="B6313" s="161"/>
      <c r="E6313" s="382"/>
    </row>
    <row r="6314" spans="1:5" s="170" customFormat="1">
      <c r="A6314" s="161"/>
      <c r="B6314" s="161"/>
      <c r="E6314" s="382"/>
    </row>
    <row r="6315" spans="1:5" s="170" customFormat="1">
      <c r="A6315" s="161"/>
      <c r="B6315" s="161"/>
      <c r="E6315" s="382"/>
    </row>
    <row r="6316" spans="1:5" s="170" customFormat="1">
      <c r="A6316" s="161"/>
      <c r="B6316" s="161"/>
      <c r="E6316" s="382"/>
    </row>
    <row r="6317" spans="1:5" s="170" customFormat="1">
      <c r="A6317" s="161"/>
      <c r="B6317" s="161"/>
      <c r="E6317" s="382"/>
    </row>
    <row r="6318" spans="1:5" s="170" customFormat="1">
      <c r="A6318" s="161"/>
      <c r="B6318" s="161"/>
      <c r="E6318" s="382"/>
    </row>
    <row r="6319" spans="1:5" s="170" customFormat="1">
      <c r="A6319" s="161"/>
      <c r="B6319" s="161"/>
      <c r="E6319" s="382"/>
    </row>
    <row r="6320" spans="1:5" s="170" customFormat="1">
      <c r="A6320" s="161"/>
      <c r="B6320" s="161"/>
      <c r="E6320" s="382"/>
    </row>
    <row r="6321" spans="1:5" s="170" customFormat="1">
      <c r="A6321" s="161"/>
      <c r="B6321" s="161"/>
      <c r="E6321" s="382"/>
    </row>
    <row r="6322" spans="1:5" s="170" customFormat="1">
      <c r="A6322" s="161"/>
      <c r="B6322" s="161"/>
      <c r="E6322" s="382"/>
    </row>
    <row r="6323" spans="1:5" s="170" customFormat="1">
      <c r="A6323" s="161"/>
      <c r="B6323" s="161"/>
      <c r="E6323" s="382"/>
    </row>
    <row r="6324" spans="1:5" s="170" customFormat="1">
      <c r="A6324" s="161"/>
      <c r="B6324" s="161"/>
      <c r="E6324" s="382"/>
    </row>
    <row r="6325" spans="1:5" s="170" customFormat="1">
      <c r="A6325" s="161"/>
      <c r="B6325" s="161"/>
      <c r="E6325" s="382"/>
    </row>
    <row r="6326" spans="1:5" s="170" customFormat="1">
      <c r="A6326" s="161"/>
      <c r="B6326" s="161"/>
      <c r="E6326" s="382"/>
    </row>
    <row r="6327" spans="1:5" s="170" customFormat="1">
      <c r="A6327" s="161"/>
      <c r="B6327" s="161"/>
      <c r="E6327" s="382"/>
    </row>
    <row r="6328" spans="1:5" s="170" customFormat="1">
      <c r="A6328" s="161"/>
      <c r="B6328" s="161"/>
      <c r="E6328" s="382"/>
    </row>
    <row r="6329" spans="1:5" s="170" customFormat="1">
      <c r="A6329" s="161"/>
      <c r="B6329" s="161"/>
      <c r="E6329" s="382"/>
    </row>
    <row r="6330" spans="1:5" s="170" customFormat="1">
      <c r="A6330" s="161"/>
      <c r="B6330" s="161"/>
      <c r="E6330" s="382"/>
    </row>
    <row r="6331" spans="1:5" s="170" customFormat="1">
      <c r="A6331" s="161"/>
      <c r="B6331" s="161"/>
      <c r="E6331" s="382"/>
    </row>
    <row r="6332" spans="1:5" s="170" customFormat="1">
      <c r="A6332" s="161"/>
      <c r="B6332" s="161"/>
      <c r="E6332" s="382"/>
    </row>
    <row r="6333" spans="1:5" s="170" customFormat="1">
      <c r="A6333" s="161"/>
      <c r="B6333" s="161"/>
      <c r="E6333" s="382"/>
    </row>
    <row r="6334" spans="1:5" s="170" customFormat="1">
      <c r="A6334" s="161"/>
      <c r="B6334" s="161"/>
      <c r="E6334" s="382"/>
    </row>
    <row r="6335" spans="1:5" s="170" customFormat="1">
      <c r="A6335" s="161"/>
      <c r="B6335" s="161"/>
      <c r="E6335" s="382"/>
    </row>
    <row r="6336" spans="1:5" s="170" customFormat="1">
      <c r="A6336" s="161"/>
      <c r="B6336" s="161"/>
      <c r="E6336" s="382"/>
    </row>
    <row r="6337" spans="1:5" s="170" customFormat="1">
      <c r="A6337" s="161"/>
      <c r="B6337" s="161"/>
      <c r="E6337" s="382"/>
    </row>
    <row r="6338" spans="1:5" s="170" customFormat="1">
      <c r="A6338" s="161"/>
      <c r="B6338" s="161"/>
      <c r="E6338" s="382"/>
    </row>
    <row r="6339" spans="1:5" s="170" customFormat="1">
      <c r="A6339" s="161"/>
      <c r="B6339" s="161"/>
      <c r="E6339" s="382"/>
    </row>
    <row r="6340" spans="1:5" s="170" customFormat="1">
      <c r="A6340" s="161"/>
      <c r="B6340" s="161"/>
      <c r="E6340" s="382"/>
    </row>
    <row r="6341" spans="1:5" s="170" customFormat="1">
      <c r="A6341" s="161"/>
      <c r="B6341" s="161"/>
      <c r="E6341" s="382"/>
    </row>
    <row r="6342" spans="1:5" s="170" customFormat="1">
      <c r="A6342" s="161"/>
      <c r="B6342" s="161"/>
      <c r="E6342" s="382"/>
    </row>
    <row r="6343" spans="1:5" s="170" customFormat="1">
      <c r="A6343" s="161"/>
      <c r="B6343" s="161"/>
      <c r="E6343" s="382"/>
    </row>
    <row r="6344" spans="1:5" s="170" customFormat="1">
      <c r="A6344" s="161"/>
      <c r="B6344" s="161"/>
      <c r="E6344" s="382"/>
    </row>
    <row r="6345" spans="1:5" s="170" customFormat="1">
      <c r="A6345" s="161"/>
      <c r="B6345" s="161"/>
      <c r="E6345" s="382"/>
    </row>
    <row r="6346" spans="1:5" s="170" customFormat="1">
      <c r="A6346" s="161"/>
      <c r="B6346" s="161"/>
      <c r="E6346" s="382"/>
    </row>
    <row r="6347" spans="1:5" s="170" customFormat="1">
      <c r="A6347" s="161"/>
      <c r="B6347" s="161"/>
      <c r="E6347" s="382"/>
    </row>
    <row r="6348" spans="1:5" s="170" customFormat="1">
      <c r="A6348" s="161"/>
      <c r="B6348" s="161"/>
      <c r="E6348" s="382"/>
    </row>
    <row r="6349" spans="1:5" s="170" customFormat="1">
      <c r="A6349" s="161"/>
      <c r="B6349" s="161"/>
      <c r="E6349" s="382"/>
    </row>
    <row r="6350" spans="1:5" s="170" customFormat="1">
      <c r="A6350" s="161"/>
      <c r="B6350" s="161"/>
      <c r="E6350" s="382"/>
    </row>
    <row r="6351" spans="1:5" s="170" customFormat="1">
      <c r="A6351" s="161"/>
      <c r="B6351" s="161"/>
      <c r="E6351" s="382"/>
    </row>
    <row r="6352" spans="1:5" s="170" customFormat="1">
      <c r="A6352" s="161"/>
      <c r="B6352" s="161"/>
      <c r="E6352" s="382"/>
    </row>
    <row r="6353" spans="1:5" s="170" customFormat="1">
      <c r="A6353" s="161"/>
      <c r="B6353" s="161"/>
      <c r="E6353" s="382"/>
    </row>
    <row r="6354" spans="1:5" s="170" customFormat="1">
      <c r="A6354" s="161"/>
      <c r="B6354" s="161"/>
      <c r="E6354" s="382"/>
    </row>
    <row r="6355" spans="1:5" s="170" customFormat="1">
      <c r="A6355" s="161"/>
      <c r="B6355" s="161"/>
      <c r="E6355" s="382"/>
    </row>
    <row r="6356" spans="1:5" s="170" customFormat="1">
      <c r="A6356" s="161"/>
      <c r="B6356" s="161"/>
      <c r="E6356" s="382"/>
    </row>
    <row r="6357" spans="1:5" s="170" customFormat="1">
      <c r="A6357" s="161"/>
      <c r="B6357" s="161"/>
      <c r="E6357" s="382"/>
    </row>
    <row r="6358" spans="1:5" s="170" customFormat="1">
      <c r="A6358" s="161"/>
      <c r="B6358" s="161"/>
      <c r="E6358" s="382"/>
    </row>
    <row r="6359" spans="1:5" s="170" customFormat="1">
      <c r="A6359" s="161"/>
      <c r="B6359" s="161"/>
      <c r="E6359" s="382"/>
    </row>
    <row r="6360" spans="1:5" s="170" customFormat="1">
      <c r="A6360" s="161"/>
      <c r="B6360" s="161"/>
      <c r="E6360" s="382"/>
    </row>
    <row r="6361" spans="1:5" s="170" customFormat="1">
      <c r="A6361" s="161"/>
      <c r="B6361" s="161"/>
      <c r="E6361" s="382"/>
    </row>
    <row r="6362" spans="1:5" s="170" customFormat="1">
      <c r="A6362" s="161"/>
      <c r="B6362" s="161"/>
      <c r="E6362" s="382"/>
    </row>
    <row r="6363" spans="1:5" s="170" customFormat="1">
      <c r="A6363" s="161"/>
      <c r="B6363" s="161"/>
      <c r="E6363" s="382"/>
    </row>
    <row r="6364" spans="1:5" s="170" customFormat="1">
      <c r="A6364" s="161"/>
      <c r="B6364" s="161"/>
      <c r="E6364" s="382"/>
    </row>
    <row r="6365" spans="1:5" s="170" customFormat="1">
      <c r="A6365" s="161"/>
      <c r="B6365" s="161"/>
      <c r="E6365" s="382"/>
    </row>
    <row r="6366" spans="1:5" s="170" customFormat="1">
      <c r="A6366" s="161"/>
      <c r="B6366" s="161"/>
      <c r="E6366" s="382"/>
    </row>
    <row r="6367" spans="1:5" s="170" customFormat="1">
      <c r="A6367" s="161"/>
      <c r="B6367" s="161"/>
      <c r="E6367" s="382"/>
    </row>
    <row r="6368" spans="1:5" s="170" customFormat="1">
      <c r="A6368" s="161"/>
      <c r="B6368" s="161"/>
      <c r="E6368" s="382"/>
    </row>
    <row r="6369" spans="1:5" s="170" customFormat="1">
      <c r="A6369" s="161"/>
      <c r="B6369" s="161"/>
      <c r="E6369" s="382"/>
    </row>
    <row r="6370" spans="1:5" s="170" customFormat="1">
      <c r="A6370" s="161"/>
      <c r="B6370" s="161"/>
      <c r="E6370" s="382"/>
    </row>
    <row r="6371" spans="1:5" s="170" customFormat="1">
      <c r="A6371" s="161"/>
      <c r="B6371" s="161"/>
      <c r="E6371" s="382"/>
    </row>
    <row r="6372" spans="1:5" s="170" customFormat="1">
      <c r="A6372" s="161"/>
      <c r="B6372" s="161"/>
      <c r="E6372" s="382"/>
    </row>
    <row r="6373" spans="1:5" s="170" customFormat="1">
      <c r="A6373" s="161"/>
      <c r="B6373" s="161"/>
      <c r="E6373" s="382"/>
    </row>
    <row r="6374" spans="1:5" s="170" customFormat="1">
      <c r="A6374" s="161"/>
      <c r="B6374" s="161"/>
      <c r="E6374" s="382"/>
    </row>
    <row r="6375" spans="1:5" s="170" customFormat="1">
      <c r="A6375" s="161"/>
      <c r="B6375" s="161"/>
      <c r="E6375" s="382"/>
    </row>
    <row r="6376" spans="1:5" s="170" customFormat="1">
      <c r="A6376" s="161"/>
      <c r="B6376" s="161"/>
      <c r="E6376" s="382"/>
    </row>
    <row r="6377" spans="1:5" s="170" customFormat="1">
      <c r="A6377" s="161"/>
      <c r="B6377" s="161"/>
      <c r="E6377" s="382"/>
    </row>
    <row r="6378" spans="1:5" s="170" customFormat="1">
      <c r="A6378" s="161"/>
      <c r="B6378" s="161"/>
      <c r="E6378" s="382"/>
    </row>
    <row r="6379" spans="1:5" s="170" customFormat="1">
      <c r="A6379" s="161"/>
      <c r="B6379" s="161"/>
      <c r="E6379" s="382"/>
    </row>
    <row r="6380" spans="1:5" s="170" customFormat="1">
      <c r="A6380" s="161"/>
      <c r="B6380" s="161"/>
      <c r="E6380" s="382"/>
    </row>
    <row r="6381" spans="1:5" s="170" customFormat="1">
      <c r="A6381" s="161"/>
      <c r="B6381" s="161"/>
      <c r="E6381" s="382"/>
    </row>
    <row r="6382" spans="1:5" s="170" customFormat="1">
      <c r="A6382" s="161"/>
      <c r="B6382" s="161"/>
      <c r="E6382" s="382"/>
    </row>
    <row r="6383" spans="1:5" s="170" customFormat="1">
      <c r="A6383" s="161"/>
      <c r="B6383" s="161"/>
      <c r="E6383" s="382"/>
    </row>
    <row r="6384" spans="1:5" s="170" customFormat="1">
      <c r="A6384" s="161"/>
      <c r="B6384" s="161"/>
      <c r="E6384" s="382"/>
    </row>
    <row r="6385" spans="1:5" s="170" customFormat="1">
      <c r="A6385" s="161"/>
      <c r="B6385" s="161"/>
      <c r="E6385" s="382"/>
    </row>
    <row r="6386" spans="1:5" s="170" customFormat="1">
      <c r="A6386" s="161"/>
      <c r="B6386" s="161"/>
      <c r="E6386" s="382"/>
    </row>
    <row r="6387" spans="1:5" s="170" customFormat="1">
      <c r="A6387" s="161"/>
      <c r="B6387" s="161"/>
      <c r="E6387" s="382"/>
    </row>
    <row r="6388" spans="1:5" s="170" customFormat="1">
      <c r="A6388" s="161"/>
      <c r="B6388" s="161"/>
      <c r="E6388" s="382"/>
    </row>
    <row r="6389" spans="1:5" s="170" customFormat="1">
      <c r="A6389" s="161"/>
      <c r="B6389" s="161"/>
      <c r="E6389" s="382"/>
    </row>
    <row r="6390" spans="1:5" s="170" customFormat="1">
      <c r="A6390" s="161"/>
      <c r="B6390" s="161"/>
      <c r="E6390" s="382"/>
    </row>
    <row r="6391" spans="1:5" s="170" customFormat="1">
      <c r="A6391" s="161"/>
      <c r="B6391" s="161"/>
      <c r="E6391" s="382"/>
    </row>
    <row r="6392" spans="1:5" s="170" customFormat="1">
      <c r="A6392" s="161"/>
      <c r="B6392" s="161"/>
      <c r="E6392" s="382"/>
    </row>
    <row r="6393" spans="1:5" s="170" customFormat="1">
      <c r="A6393" s="161"/>
      <c r="B6393" s="161"/>
      <c r="E6393" s="382"/>
    </row>
    <row r="6394" spans="1:5" s="170" customFormat="1">
      <c r="A6394" s="161"/>
      <c r="B6394" s="161"/>
      <c r="E6394" s="382"/>
    </row>
    <row r="6395" spans="1:5" s="170" customFormat="1">
      <c r="A6395" s="161"/>
      <c r="B6395" s="161"/>
      <c r="E6395" s="382"/>
    </row>
    <row r="6396" spans="1:5" s="170" customFormat="1">
      <c r="A6396" s="161"/>
      <c r="B6396" s="161"/>
      <c r="E6396" s="382"/>
    </row>
    <row r="6397" spans="1:5" s="170" customFormat="1">
      <c r="A6397" s="161"/>
      <c r="B6397" s="161"/>
      <c r="E6397" s="382"/>
    </row>
    <row r="6398" spans="1:5" s="170" customFormat="1">
      <c r="A6398" s="161"/>
      <c r="B6398" s="161"/>
      <c r="E6398" s="382"/>
    </row>
    <row r="6399" spans="1:5" s="170" customFormat="1">
      <c r="A6399" s="161"/>
      <c r="B6399" s="161"/>
      <c r="E6399" s="382"/>
    </row>
    <row r="6400" spans="1:5" s="170" customFormat="1">
      <c r="A6400" s="161"/>
      <c r="B6400" s="161"/>
      <c r="E6400" s="382"/>
    </row>
    <row r="6401" spans="1:5" s="170" customFormat="1">
      <c r="A6401" s="161"/>
      <c r="B6401" s="161"/>
      <c r="E6401" s="382"/>
    </row>
    <row r="6402" spans="1:5" s="170" customFormat="1">
      <c r="A6402" s="161"/>
      <c r="B6402" s="161"/>
      <c r="E6402" s="382"/>
    </row>
    <row r="6403" spans="1:5" s="170" customFormat="1">
      <c r="A6403" s="161"/>
      <c r="B6403" s="161"/>
      <c r="E6403" s="382"/>
    </row>
    <row r="6404" spans="1:5" s="170" customFormat="1">
      <c r="A6404" s="161"/>
      <c r="B6404" s="161"/>
      <c r="E6404" s="382"/>
    </row>
    <row r="6405" spans="1:5" s="170" customFormat="1">
      <c r="A6405" s="161"/>
      <c r="B6405" s="161"/>
      <c r="E6405" s="382"/>
    </row>
    <row r="6406" spans="1:5" s="170" customFormat="1">
      <c r="A6406" s="161"/>
      <c r="B6406" s="161"/>
      <c r="E6406" s="382"/>
    </row>
    <row r="6407" spans="1:5" s="170" customFormat="1">
      <c r="A6407" s="161"/>
      <c r="B6407" s="161"/>
      <c r="E6407" s="382"/>
    </row>
    <row r="6408" spans="1:5" s="170" customFormat="1">
      <c r="A6408" s="161"/>
      <c r="B6408" s="161"/>
      <c r="E6408" s="382"/>
    </row>
    <row r="6409" spans="1:5" s="170" customFormat="1">
      <c r="A6409" s="161"/>
      <c r="B6409" s="161"/>
      <c r="E6409" s="382"/>
    </row>
    <row r="6410" spans="1:5" s="170" customFormat="1">
      <c r="A6410" s="161"/>
      <c r="B6410" s="161"/>
      <c r="E6410" s="382"/>
    </row>
    <row r="6411" spans="1:5" s="170" customFormat="1">
      <c r="A6411" s="161"/>
      <c r="B6411" s="161"/>
      <c r="E6411" s="382"/>
    </row>
    <row r="6412" spans="1:5" s="170" customFormat="1">
      <c r="A6412" s="161"/>
      <c r="B6412" s="161"/>
      <c r="E6412" s="382"/>
    </row>
    <row r="6413" spans="1:5" s="170" customFormat="1">
      <c r="A6413" s="161"/>
      <c r="B6413" s="161"/>
      <c r="E6413" s="382"/>
    </row>
    <row r="6414" spans="1:5" s="170" customFormat="1">
      <c r="A6414" s="161"/>
      <c r="B6414" s="161"/>
      <c r="E6414" s="382"/>
    </row>
    <row r="6415" spans="1:5" s="170" customFormat="1">
      <c r="A6415" s="161"/>
      <c r="B6415" s="161"/>
      <c r="E6415" s="382"/>
    </row>
    <row r="6416" spans="1:5" s="170" customFormat="1">
      <c r="A6416" s="161"/>
      <c r="B6416" s="161"/>
      <c r="E6416" s="382"/>
    </row>
    <row r="6417" spans="1:5" s="170" customFormat="1">
      <c r="A6417" s="161"/>
      <c r="B6417" s="161"/>
      <c r="E6417" s="382"/>
    </row>
    <row r="6418" spans="1:5" s="170" customFormat="1">
      <c r="A6418" s="161"/>
      <c r="B6418" s="161"/>
      <c r="E6418" s="382"/>
    </row>
    <row r="6419" spans="1:5" s="170" customFormat="1">
      <c r="A6419" s="161"/>
      <c r="B6419" s="161"/>
      <c r="E6419" s="382"/>
    </row>
    <row r="6420" spans="1:5" s="170" customFormat="1">
      <c r="A6420" s="161"/>
      <c r="B6420" s="161"/>
      <c r="E6420" s="382"/>
    </row>
    <row r="6421" spans="1:5" s="170" customFormat="1">
      <c r="A6421" s="161"/>
      <c r="B6421" s="161"/>
      <c r="E6421" s="382"/>
    </row>
    <row r="6422" spans="1:5" s="170" customFormat="1">
      <c r="A6422" s="161"/>
      <c r="B6422" s="161"/>
      <c r="E6422" s="382"/>
    </row>
    <row r="6423" spans="1:5" s="170" customFormat="1">
      <c r="A6423" s="161"/>
      <c r="B6423" s="161"/>
      <c r="E6423" s="382"/>
    </row>
    <row r="6424" spans="1:5" s="170" customFormat="1">
      <c r="A6424" s="161"/>
      <c r="B6424" s="161"/>
      <c r="E6424" s="382"/>
    </row>
    <row r="6425" spans="1:5" s="170" customFormat="1">
      <c r="A6425" s="161"/>
      <c r="B6425" s="161"/>
      <c r="E6425" s="382"/>
    </row>
    <row r="6426" spans="1:5" s="170" customFormat="1">
      <c r="A6426" s="161"/>
      <c r="B6426" s="161"/>
      <c r="E6426" s="382"/>
    </row>
    <row r="6427" spans="1:5" s="170" customFormat="1">
      <c r="A6427" s="161"/>
      <c r="B6427" s="161"/>
      <c r="E6427" s="382"/>
    </row>
    <row r="6428" spans="1:5" s="170" customFormat="1">
      <c r="A6428" s="161"/>
      <c r="B6428" s="161"/>
      <c r="E6428" s="382"/>
    </row>
    <row r="6429" spans="1:5" s="170" customFormat="1">
      <c r="A6429" s="161"/>
      <c r="B6429" s="161"/>
      <c r="E6429" s="382"/>
    </row>
    <row r="6430" spans="1:5" s="170" customFormat="1">
      <c r="A6430" s="161"/>
      <c r="B6430" s="161"/>
      <c r="E6430" s="382"/>
    </row>
    <row r="6431" spans="1:5" s="170" customFormat="1">
      <c r="A6431" s="161"/>
      <c r="B6431" s="161"/>
      <c r="E6431" s="382"/>
    </row>
    <row r="6432" spans="1:5" s="170" customFormat="1">
      <c r="A6432" s="161"/>
      <c r="B6432" s="161"/>
      <c r="E6432" s="382"/>
    </row>
    <row r="6433" spans="1:5" s="170" customFormat="1">
      <c r="A6433" s="161"/>
      <c r="B6433" s="161"/>
      <c r="E6433" s="382"/>
    </row>
    <row r="6434" spans="1:5" s="170" customFormat="1">
      <c r="A6434" s="161"/>
      <c r="B6434" s="161"/>
      <c r="E6434" s="382"/>
    </row>
    <row r="6435" spans="1:5" s="170" customFormat="1">
      <c r="A6435" s="161"/>
      <c r="B6435" s="161"/>
      <c r="E6435" s="382"/>
    </row>
    <row r="6436" spans="1:5" s="170" customFormat="1">
      <c r="A6436" s="161"/>
      <c r="B6436" s="161"/>
      <c r="E6436" s="382"/>
    </row>
    <row r="6437" spans="1:5" s="170" customFormat="1">
      <c r="A6437" s="161"/>
      <c r="B6437" s="161"/>
      <c r="E6437" s="382"/>
    </row>
    <row r="6438" spans="1:5" s="170" customFormat="1">
      <c r="A6438" s="161"/>
      <c r="B6438" s="161"/>
      <c r="E6438" s="382"/>
    </row>
    <row r="6439" spans="1:5" s="170" customFormat="1">
      <c r="A6439" s="161"/>
      <c r="B6439" s="161"/>
      <c r="E6439" s="382"/>
    </row>
    <row r="6440" spans="1:5" s="170" customFormat="1">
      <c r="A6440" s="161"/>
      <c r="B6440" s="161"/>
      <c r="E6440" s="382"/>
    </row>
    <row r="6441" spans="1:5" s="170" customFormat="1">
      <c r="A6441" s="161"/>
      <c r="B6441" s="161"/>
      <c r="E6441" s="382"/>
    </row>
    <row r="6442" spans="1:5" s="170" customFormat="1">
      <c r="A6442" s="161"/>
      <c r="B6442" s="161"/>
      <c r="E6442" s="382"/>
    </row>
    <row r="6443" spans="1:5" s="170" customFormat="1">
      <c r="A6443" s="161"/>
      <c r="B6443" s="161"/>
      <c r="E6443" s="382"/>
    </row>
    <row r="6444" spans="1:5" s="170" customFormat="1">
      <c r="A6444" s="161"/>
      <c r="B6444" s="161"/>
      <c r="E6444" s="382"/>
    </row>
    <row r="6445" spans="1:5" s="170" customFormat="1">
      <c r="A6445" s="161"/>
      <c r="B6445" s="161"/>
      <c r="E6445" s="382"/>
    </row>
    <row r="6446" spans="1:5" s="170" customFormat="1">
      <c r="A6446" s="161"/>
      <c r="B6446" s="161"/>
      <c r="E6446" s="382"/>
    </row>
    <row r="6447" spans="1:5" s="170" customFormat="1">
      <c r="A6447" s="161"/>
      <c r="B6447" s="161"/>
      <c r="E6447" s="382"/>
    </row>
    <row r="6448" spans="1:5" s="170" customFormat="1">
      <c r="A6448" s="161"/>
      <c r="B6448" s="161"/>
      <c r="E6448" s="382"/>
    </row>
    <row r="6449" spans="1:5" s="170" customFormat="1">
      <c r="A6449" s="161"/>
      <c r="B6449" s="161"/>
      <c r="E6449" s="382"/>
    </row>
    <row r="6450" spans="1:5" s="170" customFormat="1">
      <c r="A6450" s="161"/>
      <c r="B6450" s="161"/>
      <c r="E6450" s="382"/>
    </row>
    <row r="6451" spans="1:5" s="170" customFormat="1">
      <c r="A6451" s="161"/>
      <c r="B6451" s="161"/>
      <c r="E6451" s="382"/>
    </row>
    <row r="6452" spans="1:5" s="170" customFormat="1">
      <c r="A6452" s="161"/>
      <c r="B6452" s="161"/>
      <c r="E6452" s="382"/>
    </row>
    <row r="6453" spans="1:5" s="170" customFormat="1">
      <c r="A6453" s="161"/>
      <c r="B6453" s="161"/>
      <c r="E6453" s="382"/>
    </row>
    <row r="6454" spans="1:5" s="170" customFormat="1">
      <c r="A6454" s="161"/>
      <c r="B6454" s="161"/>
      <c r="E6454" s="382"/>
    </row>
    <row r="6455" spans="1:5" s="170" customFormat="1">
      <c r="A6455" s="161"/>
      <c r="B6455" s="161"/>
      <c r="E6455" s="382"/>
    </row>
    <row r="6456" spans="1:5" s="170" customFormat="1">
      <c r="A6456" s="161"/>
      <c r="B6456" s="161"/>
      <c r="E6456" s="382"/>
    </row>
    <row r="6457" spans="1:5" s="170" customFormat="1">
      <c r="A6457" s="161"/>
      <c r="B6457" s="161"/>
      <c r="E6457" s="382"/>
    </row>
    <row r="6458" spans="1:5" s="170" customFormat="1">
      <c r="A6458" s="161"/>
      <c r="B6458" s="161"/>
      <c r="E6458" s="382"/>
    </row>
    <row r="6459" spans="1:5" s="170" customFormat="1">
      <c r="A6459" s="161"/>
      <c r="B6459" s="161"/>
      <c r="E6459" s="382"/>
    </row>
    <row r="6460" spans="1:5" s="170" customFormat="1">
      <c r="A6460" s="161"/>
      <c r="B6460" s="161"/>
      <c r="E6460" s="382"/>
    </row>
    <row r="6461" spans="1:5" s="170" customFormat="1">
      <c r="A6461" s="161"/>
      <c r="B6461" s="161"/>
      <c r="E6461" s="382"/>
    </row>
    <row r="6462" spans="1:5" s="170" customFormat="1">
      <c r="A6462" s="161"/>
      <c r="B6462" s="161"/>
      <c r="E6462" s="382"/>
    </row>
    <row r="6463" spans="1:5" s="170" customFormat="1">
      <c r="A6463" s="161"/>
      <c r="B6463" s="161"/>
      <c r="E6463" s="382"/>
    </row>
    <row r="6464" spans="1:5" s="170" customFormat="1">
      <c r="A6464" s="161"/>
      <c r="B6464" s="161"/>
      <c r="E6464" s="382"/>
    </row>
    <row r="6465" spans="1:5" s="170" customFormat="1">
      <c r="A6465" s="161"/>
      <c r="B6465" s="161"/>
      <c r="E6465" s="382"/>
    </row>
    <row r="6466" spans="1:5" s="170" customFormat="1">
      <c r="A6466" s="161"/>
      <c r="B6466" s="161"/>
      <c r="E6466" s="382"/>
    </row>
    <row r="6467" spans="1:5" s="170" customFormat="1">
      <c r="A6467" s="161"/>
      <c r="B6467" s="161"/>
      <c r="E6467" s="382"/>
    </row>
    <row r="6468" spans="1:5" s="170" customFormat="1">
      <c r="A6468" s="161"/>
      <c r="B6468" s="161"/>
      <c r="E6468" s="382"/>
    </row>
    <row r="6469" spans="1:5" s="170" customFormat="1">
      <c r="A6469" s="161"/>
      <c r="B6469" s="161"/>
      <c r="E6469" s="382"/>
    </row>
    <row r="6470" spans="1:5" s="170" customFormat="1">
      <c r="A6470" s="161"/>
      <c r="B6470" s="161"/>
      <c r="E6470" s="382"/>
    </row>
    <row r="6471" spans="1:5" s="170" customFormat="1">
      <c r="A6471" s="161"/>
      <c r="B6471" s="161"/>
      <c r="E6471" s="382"/>
    </row>
    <row r="6472" spans="1:5" s="170" customFormat="1">
      <c r="A6472" s="161"/>
      <c r="B6472" s="161"/>
      <c r="E6472" s="382"/>
    </row>
    <row r="6473" spans="1:5" s="170" customFormat="1">
      <c r="A6473" s="161"/>
      <c r="B6473" s="161"/>
      <c r="E6473" s="382"/>
    </row>
    <row r="6474" spans="1:5" s="170" customFormat="1">
      <c r="A6474" s="161"/>
      <c r="B6474" s="161"/>
      <c r="E6474" s="382"/>
    </row>
    <row r="6475" spans="1:5" s="170" customFormat="1">
      <c r="A6475" s="161"/>
      <c r="B6475" s="161"/>
      <c r="E6475" s="382"/>
    </row>
    <row r="6476" spans="1:5" s="170" customFormat="1">
      <c r="A6476" s="161"/>
      <c r="B6476" s="161"/>
      <c r="E6476" s="382"/>
    </row>
    <row r="6477" spans="1:5" s="170" customFormat="1">
      <c r="A6477" s="161"/>
      <c r="B6477" s="161"/>
      <c r="E6477" s="382"/>
    </row>
    <row r="6478" spans="1:5" s="170" customFormat="1">
      <c r="A6478" s="161"/>
      <c r="B6478" s="161"/>
      <c r="E6478" s="382"/>
    </row>
    <row r="6479" spans="1:5" s="170" customFormat="1">
      <c r="A6479" s="161"/>
      <c r="B6479" s="161"/>
      <c r="E6479" s="382"/>
    </row>
    <row r="6480" spans="1:5" s="170" customFormat="1">
      <c r="A6480" s="161"/>
      <c r="B6480" s="161"/>
      <c r="E6480" s="382"/>
    </row>
    <row r="6481" spans="1:5" s="170" customFormat="1">
      <c r="A6481" s="161"/>
      <c r="B6481" s="161"/>
      <c r="E6481" s="382"/>
    </row>
    <row r="6482" spans="1:5" s="170" customFormat="1">
      <c r="A6482" s="161"/>
      <c r="B6482" s="161"/>
      <c r="E6482" s="382"/>
    </row>
    <row r="6483" spans="1:5" s="170" customFormat="1">
      <c r="A6483" s="161"/>
      <c r="B6483" s="161"/>
      <c r="E6483" s="382"/>
    </row>
    <row r="6484" spans="1:5" s="170" customFormat="1">
      <c r="A6484" s="161"/>
      <c r="B6484" s="161"/>
      <c r="E6484" s="382"/>
    </row>
    <row r="6485" spans="1:5" s="170" customFormat="1">
      <c r="A6485" s="161"/>
      <c r="B6485" s="161"/>
      <c r="E6485" s="382"/>
    </row>
    <row r="6486" spans="1:5" s="170" customFormat="1">
      <c r="A6486" s="161"/>
      <c r="B6486" s="161"/>
      <c r="E6486" s="382"/>
    </row>
    <row r="6487" spans="1:5" s="170" customFormat="1">
      <c r="A6487" s="161"/>
      <c r="B6487" s="161"/>
      <c r="E6487" s="382"/>
    </row>
    <row r="6488" spans="1:5" s="170" customFormat="1">
      <c r="A6488" s="161"/>
      <c r="B6488" s="161"/>
      <c r="E6488" s="382"/>
    </row>
    <row r="6489" spans="1:5" s="170" customFormat="1">
      <c r="A6489" s="161"/>
      <c r="B6489" s="161"/>
      <c r="E6489" s="382"/>
    </row>
    <row r="6490" spans="1:5" s="170" customFormat="1">
      <c r="A6490" s="161"/>
      <c r="B6490" s="161"/>
      <c r="E6490" s="382"/>
    </row>
    <row r="6491" spans="1:5" s="170" customFormat="1">
      <c r="A6491" s="161"/>
      <c r="B6491" s="161"/>
      <c r="E6491" s="382"/>
    </row>
    <row r="6492" spans="1:5" s="170" customFormat="1">
      <c r="A6492" s="161"/>
      <c r="B6492" s="161"/>
      <c r="E6492" s="382"/>
    </row>
    <row r="6493" spans="1:5" s="170" customFormat="1">
      <c r="A6493" s="161"/>
      <c r="B6493" s="161"/>
      <c r="E6493" s="382"/>
    </row>
    <row r="6494" spans="1:5" s="170" customFormat="1">
      <c r="A6494" s="161"/>
      <c r="B6494" s="161"/>
      <c r="E6494" s="382"/>
    </row>
    <row r="6495" spans="1:5" s="170" customFormat="1">
      <c r="A6495" s="161"/>
      <c r="B6495" s="161"/>
      <c r="E6495" s="382"/>
    </row>
    <row r="6496" spans="1:5" s="170" customFormat="1">
      <c r="A6496" s="161"/>
      <c r="B6496" s="161"/>
      <c r="E6496" s="382"/>
    </row>
    <row r="6497" spans="1:5" s="170" customFormat="1">
      <c r="A6497" s="161"/>
      <c r="B6497" s="161"/>
      <c r="E6497" s="382"/>
    </row>
    <row r="6498" spans="1:5" s="170" customFormat="1">
      <c r="A6498" s="161"/>
      <c r="B6498" s="161"/>
      <c r="E6498" s="382"/>
    </row>
    <row r="6499" spans="1:5" s="170" customFormat="1">
      <c r="A6499" s="161"/>
      <c r="B6499" s="161"/>
      <c r="E6499" s="382"/>
    </row>
    <row r="6500" spans="1:5" s="170" customFormat="1">
      <c r="A6500" s="161"/>
      <c r="B6500" s="161"/>
      <c r="E6500" s="382"/>
    </row>
    <row r="6501" spans="1:5" s="170" customFormat="1">
      <c r="A6501" s="161"/>
      <c r="B6501" s="161"/>
      <c r="E6501" s="382"/>
    </row>
    <row r="6502" spans="1:5" s="170" customFormat="1">
      <c r="A6502" s="161"/>
      <c r="B6502" s="161"/>
      <c r="E6502" s="382"/>
    </row>
    <row r="6503" spans="1:5" s="170" customFormat="1">
      <c r="A6503" s="161"/>
      <c r="B6503" s="161"/>
      <c r="E6503" s="382"/>
    </row>
    <row r="6504" spans="1:5" s="170" customFormat="1">
      <c r="A6504" s="161"/>
      <c r="B6504" s="161"/>
      <c r="E6504" s="382"/>
    </row>
    <row r="6505" spans="1:5" s="170" customFormat="1">
      <c r="A6505" s="161"/>
      <c r="B6505" s="161"/>
      <c r="E6505" s="382"/>
    </row>
    <row r="6506" spans="1:5" s="170" customFormat="1">
      <c r="A6506" s="161"/>
      <c r="B6506" s="161"/>
      <c r="E6506" s="382"/>
    </row>
    <row r="6507" spans="1:5" s="170" customFormat="1">
      <c r="A6507" s="161"/>
      <c r="B6507" s="161"/>
      <c r="E6507" s="382"/>
    </row>
    <row r="6508" spans="1:5" s="170" customFormat="1">
      <c r="A6508" s="161"/>
      <c r="B6508" s="161"/>
      <c r="E6508" s="382"/>
    </row>
    <row r="6509" spans="1:5" s="170" customFormat="1">
      <c r="A6509" s="161"/>
      <c r="B6509" s="161"/>
      <c r="E6509" s="382"/>
    </row>
    <row r="6510" spans="1:5" s="170" customFormat="1">
      <c r="A6510" s="161"/>
      <c r="B6510" s="161"/>
      <c r="E6510" s="382"/>
    </row>
    <row r="6511" spans="1:5" s="170" customFormat="1">
      <c r="A6511" s="161"/>
      <c r="B6511" s="161"/>
      <c r="E6511" s="382"/>
    </row>
    <row r="6512" spans="1:5" s="170" customFormat="1">
      <c r="A6512" s="161"/>
      <c r="B6512" s="161"/>
      <c r="E6512" s="382"/>
    </row>
    <row r="6513" spans="1:5" s="170" customFormat="1">
      <c r="A6513" s="161"/>
      <c r="B6513" s="161"/>
      <c r="E6513" s="382"/>
    </row>
    <row r="6514" spans="1:5" s="170" customFormat="1">
      <c r="A6514" s="161"/>
      <c r="B6514" s="161"/>
      <c r="E6514" s="382"/>
    </row>
    <row r="6515" spans="1:5" s="170" customFormat="1">
      <c r="A6515" s="161"/>
      <c r="B6515" s="161"/>
      <c r="E6515" s="382"/>
    </row>
    <row r="6516" spans="1:5" s="170" customFormat="1">
      <c r="A6516" s="161"/>
      <c r="B6516" s="161"/>
      <c r="E6516" s="382"/>
    </row>
    <row r="6517" spans="1:5" s="170" customFormat="1">
      <c r="A6517" s="161"/>
      <c r="B6517" s="161"/>
      <c r="E6517" s="382"/>
    </row>
    <row r="6518" spans="1:5" s="170" customFormat="1">
      <c r="A6518" s="161"/>
      <c r="B6518" s="161"/>
      <c r="E6518" s="382"/>
    </row>
    <row r="6519" spans="1:5" s="170" customFormat="1">
      <c r="A6519" s="161"/>
      <c r="B6519" s="161"/>
      <c r="E6519" s="382"/>
    </row>
    <row r="6520" spans="1:5" s="170" customFormat="1">
      <c r="A6520" s="161"/>
      <c r="B6520" s="161"/>
      <c r="E6520" s="382"/>
    </row>
    <row r="6521" spans="1:5" s="170" customFormat="1">
      <c r="A6521" s="161"/>
      <c r="B6521" s="161"/>
      <c r="E6521" s="382"/>
    </row>
    <row r="6522" spans="1:5" s="170" customFormat="1">
      <c r="A6522" s="161"/>
      <c r="B6522" s="161"/>
      <c r="E6522" s="382"/>
    </row>
    <row r="6523" spans="1:5" s="170" customFormat="1">
      <c r="A6523" s="161"/>
      <c r="B6523" s="161"/>
      <c r="E6523" s="382"/>
    </row>
    <row r="6524" spans="1:5" s="170" customFormat="1">
      <c r="A6524" s="161"/>
      <c r="B6524" s="161"/>
      <c r="E6524" s="382"/>
    </row>
    <row r="6525" spans="1:5" s="170" customFormat="1">
      <c r="A6525" s="161"/>
      <c r="B6525" s="161"/>
      <c r="E6525" s="382"/>
    </row>
    <row r="6526" spans="1:5" s="170" customFormat="1">
      <c r="A6526" s="161"/>
      <c r="B6526" s="161"/>
      <c r="E6526" s="382"/>
    </row>
    <row r="6527" spans="1:5" s="170" customFormat="1">
      <c r="A6527" s="161"/>
      <c r="B6527" s="161"/>
      <c r="E6527" s="382"/>
    </row>
    <row r="6528" spans="1:5" s="170" customFormat="1">
      <c r="A6528" s="161"/>
      <c r="B6528" s="161"/>
      <c r="E6528" s="382"/>
    </row>
    <row r="6529" spans="1:5" s="170" customFormat="1">
      <c r="A6529" s="161"/>
      <c r="B6529" s="161"/>
      <c r="E6529" s="382"/>
    </row>
    <row r="6530" spans="1:5" s="170" customFormat="1">
      <c r="A6530" s="161"/>
      <c r="B6530" s="161"/>
      <c r="E6530" s="382"/>
    </row>
    <row r="6531" spans="1:5" s="170" customFormat="1">
      <c r="A6531" s="161"/>
      <c r="B6531" s="161"/>
      <c r="E6531" s="382"/>
    </row>
    <row r="6532" spans="1:5" s="170" customFormat="1">
      <c r="A6532" s="161"/>
      <c r="B6532" s="161"/>
      <c r="E6532" s="382"/>
    </row>
    <row r="6533" spans="1:5" s="170" customFormat="1">
      <c r="A6533" s="161"/>
      <c r="B6533" s="161"/>
      <c r="E6533" s="382"/>
    </row>
    <row r="6534" spans="1:5" s="170" customFormat="1">
      <c r="A6534" s="161"/>
      <c r="B6534" s="161"/>
      <c r="E6534" s="382"/>
    </row>
    <row r="6535" spans="1:5" s="170" customFormat="1">
      <c r="A6535" s="161"/>
      <c r="B6535" s="161"/>
      <c r="E6535" s="382"/>
    </row>
    <row r="6536" spans="1:5" s="170" customFormat="1">
      <c r="A6536" s="161"/>
      <c r="B6536" s="161"/>
      <c r="E6536" s="382"/>
    </row>
    <row r="6537" spans="1:5" s="170" customFormat="1">
      <c r="A6537" s="161"/>
      <c r="B6537" s="161"/>
      <c r="E6537" s="382"/>
    </row>
    <row r="6538" spans="1:5" s="170" customFormat="1">
      <c r="A6538" s="161"/>
      <c r="B6538" s="161"/>
      <c r="E6538" s="382"/>
    </row>
    <row r="6539" spans="1:5" s="170" customFormat="1">
      <c r="A6539" s="161"/>
      <c r="B6539" s="161"/>
      <c r="E6539" s="382"/>
    </row>
    <row r="6540" spans="1:5" s="170" customFormat="1">
      <c r="A6540" s="161"/>
      <c r="B6540" s="161"/>
      <c r="E6540" s="382"/>
    </row>
    <row r="6541" spans="1:5" s="170" customFormat="1">
      <c r="A6541" s="161"/>
      <c r="B6541" s="161"/>
      <c r="E6541" s="382"/>
    </row>
    <row r="6542" spans="1:5" s="170" customFormat="1">
      <c r="A6542" s="161"/>
      <c r="B6542" s="161"/>
      <c r="E6542" s="382"/>
    </row>
    <row r="6543" spans="1:5" s="170" customFormat="1">
      <c r="A6543" s="161"/>
      <c r="B6543" s="161"/>
      <c r="E6543" s="382"/>
    </row>
    <row r="6544" spans="1:5" s="170" customFormat="1">
      <c r="A6544" s="161"/>
      <c r="B6544" s="161"/>
      <c r="E6544" s="382"/>
    </row>
    <row r="6545" spans="1:5" s="170" customFormat="1">
      <c r="A6545" s="161"/>
      <c r="B6545" s="161"/>
      <c r="E6545" s="382"/>
    </row>
    <row r="6546" spans="1:5" s="170" customFormat="1">
      <c r="A6546" s="161"/>
      <c r="B6546" s="161"/>
      <c r="E6546" s="382"/>
    </row>
    <row r="6547" spans="1:5" s="170" customFormat="1">
      <c r="A6547" s="161"/>
      <c r="B6547" s="161"/>
      <c r="E6547" s="382"/>
    </row>
    <row r="6548" spans="1:5" s="170" customFormat="1">
      <c r="A6548" s="161"/>
      <c r="B6548" s="161"/>
      <c r="E6548" s="382"/>
    </row>
    <row r="6549" spans="1:5" s="170" customFormat="1">
      <c r="A6549" s="161"/>
      <c r="B6549" s="161"/>
      <c r="E6549" s="382"/>
    </row>
    <row r="6550" spans="1:5" s="170" customFormat="1">
      <c r="A6550" s="161"/>
      <c r="B6550" s="161"/>
      <c r="E6550" s="382"/>
    </row>
    <row r="6551" spans="1:5" s="170" customFormat="1">
      <c r="A6551" s="161"/>
      <c r="B6551" s="161"/>
      <c r="E6551" s="382"/>
    </row>
    <row r="6552" spans="1:5" s="170" customFormat="1">
      <c r="A6552" s="161"/>
      <c r="B6552" s="161"/>
      <c r="E6552" s="382"/>
    </row>
    <row r="6553" spans="1:5" s="170" customFormat="1">
      <c r="A6553" s="161"/>
      <c r="B6553" s="161"/>
      <c r="E6553" s="382"/>
    </row>
    <row r="6554" spans="1:5" s="170" customFormat="1">
      <c r="A6554" s="161"/>
      <c r="B6554" s="161"/>
      <c r="E6554" s="382"/>
    </row>
    <row r="6555" spans="1:5" s="170" customFormat="1">
      <c r="A6555" s="161"/>
      <c r="B6555" s="161"/>
      <c r="E6555" s="382"/>
    </row>
    <row r="6556" spans="1:5" s="170" customFormat="1">
      <c r="A6556" s="161"/>
      <c r="B6556" s="161"/>
      <c r="E6556" s="382"/>
    </row>
    <row r="6557" spans="1:5" s="170" customFormat="1">
      <c r="A6557" s="161"/>
      <c r="B6557" s="161"/>
      <c r="E6557" s="382"/>
    </row>
    <row r="6558" spans="1:5" s="170" customFormat="1">
      <c r="A6558" s="161"/>
      <c r="B6558" s="161"/>
      <c r="E6558" s="382"/>
    </row>
    <row r="6559" spans="1:5" s="170" customFormat="1">
      <c r="A6559" s="161"/>
      <c r="B6559" s="161"/>
      <c r="E6559" s="382"/>
    </row>
    <row r="6560" spans="1:5" s="170" customFormat="1">
      <c r="A6560" s="161"/>
      <c r="B6560" s="161"/>
      <c r="E6560" s="382"/>
    </row>
    <row r="6561" spans="1:5" s="170" customFormat="1">
      <c r="A6561" s="161"/>
      <c r="B6561" s="161"/>
      <c r="E6561" s="382"/>
    </row>
    <row r="6562" spans="1:5" s="170" customFormat="1">
      <c r="A6562" s="161"/>
      <c r="B6562" s="161"/>
      <c r="E6562" s="382"/>
    </row>
    <row r="6563" spans="1:5" s="170" customFormat="1">
      <c r="A6563" s="161"/>
      <c r="B6563" s="161"/>
      <c r="E6563" s="382"/>
    </row>
    <row r="6564" spans="1:5" s="170" customFormat="1">
      <c r="A6564" s="161"/>
      <c r="B6564" s="161"/>
      <c r="E6564" s="382"/>
    </row>
    <row r="6565" spans="1:5" s="170" customFormat="1">
      <c r="A6565" s="161"/>
      <c r="B6565" s="161"/>
      <c r="E6565" s="382"/>
    </row>
    <row r="6566" spans="1:5" s="170" customFormat="1">
      <c r="A6566" s="161"/>
      <c r="B6566" s="161"/>
      <c r="E6566" s="382"/>
    </row>
    <row r="6567" spans="1:5" s="170" customFormat="1">
      <c r="A6567" s="161"/>
      <c r="B6567" s="161"/>
      <c r="E6567" s="382"/>
    </row>
    <row r="6568" spans="1:5" s="170" customFormat="1">
      <c r="A6568" s="161"/>
      <c r="B6568" s="161"/>
      <c r="E6568" s="382"/>
    </row>
    <row r="6569" spans="1:5" s="170" customFormat="1">
      <c r="A6569" s="161"/>
      <c r="B6569" s="161"/>
      <c r="E6569" s="382"/>
    </row>
    <row r="6570" spans="1:5" s="170" customFormat="1">
      <c r="A6570" s="161"/>
      <c r="B6570" s="161"/>
      <c r="E6570" s="382"/>
    </row>
    <row r="6571" spans="1:5" s="170" customFormat="1">
      <c r="A6571" s="161"/>
      <c r="B6571" s="161"/>
      <c r="E6571" s="382"/>
    </row>
    <row r="6572" spans="1:5" s="170" customFormat="1">
      <c r="A6572" s="161"/>
      <c r="B6572" s="161"/>
      <c r="E6572" s="382"/>
    </row>
    <row r="6573" spans="1:5" s="170" customFormat="1">
      <c r="A6573" s="161"/>
      <c r="B6573" s="161"/>
      <c r="E6573" s="382"/>
    </row>
    <row r="6574" spans="1:5" s="170" customFormat="1">
      <c r="A6574" s="161"/>
      <c r="B6574" s="161"/>
      <c r="E6574" s="382"/>
    </row>
    <row r="6575" spans="1:5" s="170" customFormat="1">
      <c r="A6575" s="161"/>
      <c r="B6575" s="161"/>
      <c r="E6575" s="382"/>
    </row>
    <row r="6576" spans="1:5" s="170" customFormat="1">
      <c r="A6576" s="161"/>
      <c r="B6576" s="161"/>
      <c r="E6576" s="382"/>
    </row>
    <row r="6577" spans="1:5" s="170" customFormat="1">
      <c r="A6577" s="161"/>
      <c r="B6577" s="161"/>
      <c r="E6577" s="382"/>
    </row>
    <row r="6578" spans="1:5" s="170" customFormat="1">
      <c r="A6578" s="161"/>
      <c r="B6578" s="161"/>
      <c r="E6578" s="382"/>
    </row>
    <row r="6579" spans="1:5" s="170" customFormat="1">
      <c r="A6579" s="161"/>
      <c r="B6579" s="161"/>
      <c r="E6579" s="382"/>
    </row>
    <row r="6580" spans="1:5" s="170" customFormat="1">
      <c r="A6580" s="161"/>
      <c r="B6580" s="161"/>
      <c r="E6580" s="382"/>
    </row>
    <row r="6581" spans="1:5" s="170" customFormat="1">
      <c r="A6581" s="161"/>
      <c r="B6581" s="161"/>
      <c r="E6581" s="382"/>
    </row>
    <row r="6582" spans="1:5" s="170" customFormat="1">
      <c r="A6582" s="161"/>
      <c r="B6582" s="161"/>
      <c r="E6582" s="382"/>
    </row>
    <row r="6583" spans="1:5" s="170" customFormat="1">
      <c r="A6583" s="161"/>
      <c r="B6583" s="161"/>
      <c r="E6583" s="382"/>
    </row>
    <row r="6584" spans="1:5" s="170" customFormat="1">
      <c r="A6584" s="161"/>
      <c r="B6584" s="161"/>
      <c r="E6584" s="382"/>
    </row>
    <row r="6585" spans="1:5" s="170" customFormat="1">
      <c r="A6585" s="161"/>
      <c r="B6585" s="161"/>
      <c r="E6585" s="382"/>
    </row>
    <row r="6586" spans="1:5" s="170" customFormat="1">
      <c r="A6586" s="161"/>
      <c r="B6586" s="161"/>
      <c r="E6586" s="382"/>
    </row>
    <row r="6587" spans="1:5" s="170" customFormat="1">
      <c r="A6587" s="161"/>
      <c r="B6587" s="161"/>
      <c r="E6587" s="382"/>
    </row>
    <row r="6588" spans="1:5" s="170" customFormat="1">
      <c r="A6588" s="161"/>
      <c r="B6588" s="161"/>
      <c r="E6588" s="382"/>
    </row>
    <row r="6589" spans="1:5" s="170" customFormat="1">
      <c r="A6589" s="161"/>
      <c r="B6589" s="161"/>
      <c r="E6589" s="382"/>
    </row>
    <row r="6590" spans="1:5" s="170" customFormat="1">
      <c r="A6590" s="161"/>
      <c r="B6590" s="161"/>
      <c r="E6590" s="382"/>
    </row>
    <row r="6591" spans="1:5" s="170" customFormat="1">
      <c r="A6591" s="161"/>
      <c r="B6591" s="161"/>
      <c r="E6591" s="382"/>
    </row>
    <row r="6592" spans="1:5" s="170" customFormat="1">
      <c r="A6592" s="161"/>
      <c r="B6592" s="161"/>
      <c r="E6592" s="382"/>
    </row>
    <row r="6593" spans="1:5" s="170" customFormat="1">
      <c r="A6593" s="161"/>
      <c r="B6593" s="161"/>
      <c r="E6593" s="382"/>
    </row>
    <row r="6594" spans="1:5" s="170" customFormat="1">
      <c r="A6594" s="161"/>
      <c r="B6594" s="161"/>
      <c r="E6594" s="382"/>
    </row>
    <row r="6595" spans="1:5" s="170" customFormat="1">
      <c r="A6595" s="161"/>
      <c r="B6595" s="161"/>
      <c r="E6595" s="382"/>
    </row>
    <row r="6596" spans="1:5" s="170" customFormat="1">
      <c r="A6596" s="161"/>
      <c r="B6596" s="161"/>
      <c r="E6596" s="382"/>
    </row>
    <row r="6597" spans="1:5" s="170" customFormat="1">
      <c r="A6597" s="161"/>
      <c r="B6597" s="161"/>
      <c r="E6597" s="382"/>
    </row>
    <row r="6598" spans="1:5" s="170" customFormat="1">
      <c r="A6598" s="161"/>
      <c r="B6598" s="161"/>
      <c r="E6598" s="382"/>
    </row>
    <row r="6599" spans="1:5" s="170" customFormat="1">
      <c r="A6599" s="161"/>
      <c r="B6599" s="161"/>
      <c r="E6599" s="382"/>
    </row>
    <row r="6600" spans="1:5" s="170" customFormat="1">
      <c r="A6600" s="161"/>
      <c r="B6600" s="161"/>
      <c r="E6600" s="382"/>
    </row>
    <row r="6601" spans="1:5" s="170" customFormat="1">
      <c r="A6601" s="161"/>
      <c r="B6601" s="161"/>
      <c r="E6601" s="382"/>
    </row>
    <row r="6602" spans="1:5" s="170" customFormat="1">
      <c r="A6602" s="161"/>
      <c r="B6602" s="161"/>
      <c r="E6602" s="382"/>
    </row>
    <row r="6603" spans="1:5" s="170" customFormat="1">
      <c r="A6603" s="161"/>
      <c r="B6603" s="161"/>
      <c r="E6603" s="382"/>
    </row>
    <row r="6604" spans="1:5" s="170" customFormat="1">
      <c r="A6604" s="161"/>
      <c r="B6604" s="161"/>
      <c r="E6604" s="382"/>
    </row>
    <row r="6605" spans="1:5" s="170" customFormat="1">
      <c r="A6605" s="161"/>
      <c r="B6605" s="161"/>
      <c r="E6605" s="382"/>
    </row>
    <row r="6606" spans="1:5" s="170" customFormat="1">
      <c r="A6606" s="161"/>
      <c r="B6606" s="161"/>
      <c r="E6606" s="382"/>
    </row>
    <row r="6607" spans="1:5" s="170" customFormat="1">
      <c r="A6607" s="161"/>
      <c r="B6607" s="161"/>
      <c r="E6607" s="382"/>
    </row>
    <row r="6608" spans="1:5" s="170" customFormat="1">
      <c r="A6608" s="161"/>
      <c r="B6608" s="161"/>
      <c r="E6608" s="382"/>
    </row>
    <row r="6609" spans="1:5" s="170" customFormat="1">
      <c r="A6609" s="161"/>
      <c r="B6609" s="161"/>
      <c r="E6609" s="382"/>
    </row>
    <row r="6610" spans="1:5" s="170" customFormat="1">
      <c r="A6610" s="161"/>
      <c r="B6610" s="161"/>
      <c r="E6610" s="382"/>
    </row>
    <row r="6611" spans="1:5" s="170" customFormat="1">
      <c r="A6611" s="161"/>
      <c r="B6611" s="161"/>
      <c r="E6611" s="382"/>
    </row>
    <row r="6612" spans="1:5" s="170" customFormat="1">
      <c r="A6612" s="161"/>
      <c r="B6612" s="161"/>
      <c r="E6612" s="382"/>
    </row>
    <row r="6613" spans="1:5" s="170" customFormat="1">
      <c r="A6613" s="161"/>
      <c r="B6613" s="161"/>
      <c r="E6613" s="382"/>
    </row>
    <row r="6614" spans="1:5" s="170" customFormat="1">
      <c r="A6614" s="161"/>
      <c r="B6614" s="161"/>
      <c r="E6614" s="382"/>
    </row>
    <row r="6615" spans="1:5" s="170" customFormat="1">
      <c r="A6615" s="161"/>
      <c r="B6615" s="161"/>
      <c r="E6615" s="382"/>
    </row>
    <row r="6616" spans="1:5" s="170" customFormat="1">
      <c r="A6616" s="161"/>
      <c r="B6616" s="161"/>
      <c r="E6616" s="382"/>
    </row>
    <row r="6617" spans="1:5" s="170" customFormat="1">
      <c r="A6617" s="161"/>
      <c r="B6617" s="161"/>
      <c r="E6617" s="382"/>
    </row>
    <row r="6618" spans="1:5" s="170" customFormat="1">
      <c r="A6618" s="161"/>
      <c r="B6618" s="161"/>
      <c r="E6618" s="382"/>
    </row>
    <row r="6619" spans="1:5" s="170" customFormat="1">
      <c r="A6619" s="161"/>
      <c r="B6619" s="161"/>
      <c r="E6619" s="382"/>
    </row>
    <row r="6620" spans="1:5" s="170" customFormat="1">
      <c r="A6620" s="161"/>
      <c r="B6620" s="161"/>
      <c r="E6620" s="382"/>
    </row>
    <row r="6621" spans="1:5" s="170" customFormat="1">
      <c r="A6621" s="161"/>
      <c r="B6621" s="161"/>
      <c r="E6621" s="382"/>
    </row>
    <row r="6622" spans="1:5" s="170" customFormat="1">
      <c r="A6622" s="161"/>
      <c r="B6622" s="161"/>
      <c r="E6622" s="382"/>
    </row>
    <row r="6623" spans="1:5" s="170" customFormat="1">
      <c r="A6623" s="161"/>
      <c r="B6623" s="161"/>
      <c r="E6623" s="382"/>
    </row>
    <row r="6624" spans="1:5" s="170" customFormat="1">
      <c r="A6624" s="161"/>
      <c r="B6624" s="161"/>
      <c r="E6624" s="382"/>
    </row>
    <row r="6625" spans="1:5" s="170" customFormat="1">
      <c r="A6625" s="161"/>
      <c r="B6625" s="161"/>
      <c r="E6625" s="382"/>
    </row>
    <row r="6626" spans="1:5" s="170" customFormat="1">
      <c r="A6626" s="161"/>
      <c r="B6626" s="161"/>
      <c r="E6626" s="382"/>
    </row>
    <row r="6627" spans="1:5" s="170" customFormat="1">
      <c r="A6627" s="161"/>
      <c r="B6627" s="161"/>
      <c r="E6627" s="382"/>
    </row>
    <row r="6628" spans="1:5" s="170" customFormat="1">
      <c r="A6628" s="161"/>
      <c r="B6628" s="161"/>
      <c r="E6628" s="382"/>
    </row>
    <row r="6629" spans="1:5" s="170" customFormat="1">
      <c r="A6629" s="161"/>
      <c r="B6629" s="161"/>
      <c r="E6629" s="382"/>
    </row>
    <row r="6630" spans="1:5" s="170" customFormat="1">
      <c r="A6630" s="161"/>
      <c r="B6630" s="161"/>
      <c r="E6630" s="382"/>
    </row>
    <row r="6631" spans="1:5" s="170" customFormat="1">
      <c r="A6631" s="161"/>
      <c r="B6631" s="161"/>
      <c r="E6631" s="382"/>
    </row>
    <row r="6632" spans="1:5" s="170" customFormat="1">
      <c r="A6632" s="161"/>
      <c r="B6632" s="161"/>
      <c r="E6632" s="382"/>
    </row>
    <row r="6633" spans="1:5" s="170" customFormat="1">
      <c r="A6633" s="161"/>
      <c r="B6633" s="161"/>
      <c r="E6633" s="382"/>
    </row>
    <row r="6634" spans="1:5" s="170" customFormat="1">
      <c r="A6634" s="161"/>
      <c r="B6634" s="161"/>
      <c r="E6634" s="382"/>
    </row>
    <row r="6635" spans="1:5" s="170" customFormat="1">
      <c r="A6635" s="161"/>
      <c r="B6635" s="161"/>
      <c r="E6635" s="382"/>
    </row>
    <row r="6636" spans="1:5" s="170" customFormat="1">
      <c r="A6636" s="161"/>
      <c r="B6636" s="161"/>
      <c r="E6636" s="382"/>
    </row>
    <row r="6637" spans="1:5" s="170" customFormat="1">
      <c r="A6637" s="161"/>
      <c r="B6637" s="161"/>
      <c r="E6637" s="382"/>
    </row>
    <row r="6638" spans="1:5" s="170" customFormat="1">
      <c r="A6638" s="161"/>
      <c r="B6638" s="161"/>
      <c r="E6638" s="382"/>
    </row>
    <row r="6639" spans="1:5" s="170" customFormat="1">
      <c r="A6639" s="161"/>
      <c r="B6639" s="161"/>
      <c r="E6639" s="382"/>
    </row>
    <row r="6640" spans="1:5" s="170" customFormat="1">
      <c r="A6640" s="161"/>
      <c r="B6640" s="161"/>
      <c r="E6640" s="382"/>
    </row>
    <row r="6641" spans="1:5" s="170" customFormat="1">
      <c r="A6641" s="161"/>
      <c r="B6641" s="161"/>
      <c r="E6641" s="382"/>
    </row>
    <row r="6642" spans="1:5" s="170" customFormat="1">
      <c r="A6642" s="161"/>
      <c r="B6642" s="161"/>
      <c r="E6642" s="382"/>
    </row>
    <row r="6643" spans="1:5" s="170" customFormat="1">
      <c r="A6643" s="161"/>
      <c r="B6643" s="161"/>
      <c r="E6643" s="382"/>
    </row>
    <row r="6644" spans="1:5" s="170" customFormat="1">
      <c r="A6644" s="161"/>
      <c r="B6644" s="161"/>
      <c r="E6644" s="382"/>
    </row>
    <row r="6645" spans="1:5" s="170" customFormat="1">
      <c r="A6645" s="161"/>
      <c r="B6645" s="161"/>
      <c r="E6645" s="382"/>
    </row>
    <row r="6646" spans="1:5" s="170" customFormat="1">
      <c r="A6646" s="161"/>
      <c r="B6646" s="161"/>
      <c r="E6646" s="382"/>
    </row>
    <row r="6647" spans="1:5" s="170" customFormat="1">
      <c r="A6647" s="161"/>
      <c r="B6647" s="161"/>
      <c r="E6647" s="382"/>
    </row>
    <row r="6648" spans="1:5" s="170" customFormat="1">
      <c r="A6648" s="161"/>
      <c r="B6648" s="161"/>
      <c r="E6648" s="382"/>
    </row>
    <row r="6649" spans="1:5" s="170" customFormat="1">
      <c r="A6649" s="161"/>
      <c r="B6649" s="161"/>
      <c r="E6649" s="382"/>
    </row>
    <row r="6650" spans="1:5" s="170" customFormat="1">
      <c r="A6650" s="161"/>
      <c r="B6650" s="161"/>
      <c r="E6650" s="382"/>
    </row>
    <row r="6651" spans="1:5" s="170" customFormat="1">
      <c r="A6651" s="161"/>
      <c r="B6651" s="161"/>
      <c r="E6651" s="382"/>
    </row>
    <row r="6652" spans="1:5" s="170" customFormat="1">
      <c r="A6652" s="161"/>
      <c r="B6652" s="161"/>
      <c r="E6652" s="382"/>
    </row>
    <row r="6653" spans="1:5" s="170" customFormat="1">
      <c r="A6653" s="161"/>
      <c r="B6653" s="161"/>
      <c r="E6653" s="382"/>
    </row>
    <row r="6654" spans="1:5" s="170" customFormat="1">
      <c r="A6654" s="161"/>
      <c r="B6654" s="161"/>
      <c r="E6654" s="382"/>
    </row>
    <row r="6655" spans="1:5" s="170" customFormat="1">
      <c r="A6655" s="161"/>
      <c r="B6655" s="161"/>
      <c r="E6655" s="382"/>
    </row>
    <row r="6656" spans="1:5" s="170" customFormat="1">
      <c r="A6656" s="161"/>
      <c r="B6656" s="161"/>
      <c r="E6656" s="382"/>
    </row>
    <row r="6657" spans="1:5" s="170" customFormat="1">
      <c r="A6657" s="161"/>
      <c r="B6657" s="161"/>
      <c r="E6657" s="382"/>
    </row>
    <row r="6658" spans="1:5" s="170" customFormat="1">
      <c r="A6658" s="161"/>
      <c r="B6658" s="161"/>
      <c r="E6658" s="382"/>
    </row>
    <row r="6659" spans="1:5" s="170" customFormat="1">
      <c r="A6659" s="161"/>
      <c r="B6659" s="161"/>
      <c r="E6659" s="382"/>
    </row>
    <row r="6660" spans="1:5" s="170" customFormat="1">
      <c r="A6660" s="161"/>
      <c r="B6660" s="161"/>
      <c r="E6660" s="382"/>
    </row>
    <row r="6661" spans="1:5" s="170" customFormat="1">
      <c r="A6661" s="161"/>
      <c r="B6661" s="161"/>
      <c r="E6661" s="382"/>
    </row>
    <row r="6662" spans="1:5" s="170" customFormat="1">
      <c r="A6662" s="161"/>
      <c r="B6662" s="161"/>
      <c r="E6662" s="382"/>
    </row>
    <row r="6663" spans="1:5" s="170" customFormat="1">
      <c r="A6663" s="161"/>
      <c r="B6663" s="161"/>
      <c r="E6663" s="382"/>
    </row>
    <row r="6664" spans="1:5" s="170" customFormat="1">
      <c r="A6664" s="161"/>
      <c r="B6664" s="161"/>
      <c r="E6664" s="382"/>
    </row>
    <row r="6665" spans="1:5" s="170" customFormat="1">
      <c r="A6665" s="161"/>
      <c r="B6665" s="161"/>
      <c r="E6665" s="382"/>
    </row>
    <row r="6666" spans="1:5" s="170" customFormat="1">
      <c r="A6666" s="161"/>
      <c r="B6666" s="161"/>
      <c r="E6666" s="382"/>
    </row>
    <row r="6667" spans="1:5" s="170" customFormat="1">
      <c r="A6667" s="161"/>
      <c r="B6667" s="161"/>
      <c r="E6667" s="382"/>
    </row>
    <row r="6668" spans="1:5" s="170" customFormat="1">
      <c r="A6668" s="161"/>
      <c r="B6668" s="161"/>
      <c r="E6668" s="382"/>
    </row>
    <row r="6669" spans="1:5" s="170" customFormat="1">
      <c r="A6669" s="161"/>
      <c r="B6669" s="161"/>
      <c r="E6669" s="382"/>
    </row>
    <row r="6670" spans="1:5" s="170" customFormat="1">
      <c r="A6670" s="161"/>
      <c r="B6670" s="161"/>
      <c r="E6670" s="382"/>
    </row>
    <row r="6671" spans="1:5" s="170" customFormat="1">
      <c r="A6671" s="161"/>
      <c r="B6671" s="161"/>
      <c r="E6671" s="382"/>
    </row>
    <row r="6672" spans="1:5" s="170" customFormat="1">
      <c r="A6672" s="161"/>
      <c r="B6672" s="161"/>
      <c r="E6672" s="382"/>
    </row>
    <row r="6673" spans="1:5" s="170" customFormat="1">
      <c r="A6673" s="161"/>
      <c r="B6673" s="161"/>
      <c r="E6673" s="382"/>
    </row>
    <row r="6674" spans="1:5" s="170" customFormat="1">
      <c r="A6674" s="161"/>
      <c r="B6674" s="161"/>
      <c r="E6674" s="382"/>
    </row>
    <row r="6675" spans="1:5" s="170" customFormat="1">
      <c r="A6675" s="161"/>
      <c r="B6675" s="161"/>
      <c r="E6675" s="382"/>
    </row>
    <row r="6676" spans="1:5" s="170" customFormat="1">
      <c r="A6676" s="161"/>
      <c r="B6676" s="161"/>
      <c r="E6676" s="382"/>
    </row>
    <row r="6677" spans="1:5" s="170" customFormat="1">
      <c r="A6677" s="161"/>
      <c r="B6677" s="161"/>
      <c r="E6677" s="382"/>
    </row>
    <row r="6678" spans="1:5" s="170" customFormat="1">
      <c r="A6678" s="161"/>
      <c r="B6678" s="161"/>
      <c r="E6678" s="382"/>
    </row>
    <row r="6679" spans="1:5" s="170" customFormat="1">
      <c r="A6679" s="161"/>
      <c r="B6679" s="161"/>
      <c r="E6679" s="382"/>
    </row>
    <row r="6680" spans="1:5" s="170" customFormat="1">
      <c r="A6680" s="161"/>
      <c r="B6680" s="161"/>
      <c r="E6680" s="382"/>
    </row>
    <row r="6681" spans="1:5" s="170" customFormat="1">
      <c r="A6681" s="161"/>
      <c r="B6681" s="161"/>
      <c r="E6681" s="382"/>
    </row>
    <row r="6682" spans="1:5" s="170" customFormat="1">
      <c r="A6682" s="161"/>
      <c r="B6682" s="161"/>
      <c r="E6682" s="382"/>
    </row>
    <row r="6683" spans="1:5" s="170" customFormat="1">
      <c r="A6683" s="161"/>
      <c r="B6683" s="161"/>
      <c r="E6683" s="382"/>
    </row>
    <row r="6684" spans="1:5" s="170" customFormat="1">
      <c r="A6684" s="161"/>
      <c r="B6684" s="161"/>
      <c r="E6684" s="382"/>
    </row>
    <row r="6685" spans="1:5" s="170" customFormat="1">
      <c r="A6685" s="161"/>
      <c r="B6685" s="161"/>
      <c r="E6685" s="382"/>
    </row>
    <row r="6686" spans="1:5" s="170" customFormat="1">
      <c r="A6686" s="161"/>
      <c r="B6686" s="161"/>
      <c r="E6686" s="382"/>
    </row>
    <row r="6687" spans="1:5" s="170" customFormat="1">
      <c r="A6687" s="161"/>
      <c r="B6687" s="161"/>
      <c r="E6687" s="382"/>
    </row>
    <row r="6688" spans="1:5" s="170" customFormat="1">
      <c r="A6688" s="161"/>
      <c r="B6688" s="161"/>
      <c r="E6688" s="382"/>
    </row>
    <row r="6689" spans="1:5" s="170" customFormat="1">
      <c r="A6689" s="161"/>
      <c r="B6689" s="161"/>
      <c r="E6689" s="382"/>
    </row>
    <row r="6690" spans="1:5" s="170" customFormat="1">
      <c r="A6690" s="161"/>
      <c r="B6690" s="161"/>
      <c r="E6690" s="382"/>
    </row>
    <row r="6691" spans="1:5" s="170" customFormat="1">
      <c r="A6691" s="161"/>
      <c r="B6691" s="161"/>
      <c r="E6691" s="382"/>
    </row>
    <row r="6692" spans="1:5" s="170" customFormat="1">
      <c r="A6692" s="161"/>
      <c r="B6692" s="161"/>
      <c r="E6692" s="382"/>
    </row>
    <row r="6693" spans="1:5" s="170" customFormat="1">
      <c r="A6693" s="161"/>
      <c r="B6693" s="161"/>
      <c r="E6693" s="382"/>
    </row>
    <row r="6694" spans="1:5" s="170" customFormat="1">
      <c r="A6694" s="161"/>
      <c r="B6694" s="161"/>
      <c r="E6694" s="382"/>
    </row>
    <row r="6695" spans="1:5" s="170" customFormat="1">
      <c r="A6695" s="161"/>
      <c r="B6695" s="161"/>
      <c r="E6695" s="382"/>
    </row>
    <row r="6696" spans="1:5" s="170" customFormat="1">
      <c r="A6696" s="161"/>
      <c r="B6696" s="161"/>
      <c r="E6696" s="382"/>
    </row>
    <row r="6697" spans="1:5" s="170" customFormat="1">
      <c r="A6697" s="161"/>
      <c r="B6697" s="161"/>
      <c r="E6697" s="382"/>
    </row>
    <row r="6698" spans="1:5" s="170" customFormat="1">
      <c r="A6698" s="161"/>
      <c r="B6698" s="161"/>
      <c r="E6698" s="382"/>
    </row>
    <row r="6699" spans="1:5" s="170" customFormat="1">
      <c r="A6699" s="161"/>
      <c r="B6699" s="161"/>
      <c r="E6699" s="382"/>
    </row>
    <row r="6700" spans="1:5" s="170" customFormat="1">
      <c r="A6700" s="161"/>
      <c r="B6700" s="161"/>
      <c r="E6700" s="382"/>
    </row>
    <row r="6701" spans="1:5" s="170" customFormat="1">
      <c r="A6701" s="161"/>
      <c r="B6701" s="161"/>
      <c r="E6701" s="382"/>
    </row>
    <row r="6702" spans="1:5" s="170" customFormat="1">
      <c r="A6702" s="161"/>
      <c r="B6702" s="161"/>
      <c r="E6702" s="382"/>
    </row>
    <row r="6703" spans="1:5" s="170" customFormat="1">
      <c r="A6703" s="161"/>
      <c r="B6703" s="161"/>
      <c r="E6703" s="382"/>
    </row>
    <row r="6704" spans="1:5" s="170" customFormat="1">
      <c r="A6704" s="161"/>
      <c r="B6704" s="161"/>
      <c r="E6704" s="382"/>
    </row>
    <row r="6705" spans="1:5" s="170" customFormat="1">
      <c r="A6705" s="161"/>
      <c r="B6705" s="161"/>
      <c r="E6705" s="382"/>
    </row>
    <row r="6706" spans="1:5" s="170" customFormat="1">
      <c r="A6706" s="161"/>
      <c r="B6706" s="161"/>
      <c r="E6706" s="382"/>
    </row>
    <row r="6707" spans="1:5" s="170" customFormat="1">
      <c r="A6707" s="161"/>
      <c r="B6707" s="161"/>
      <c r="E6707" s="382"/>
    </row>
    <row r="6708" spans="1:5" s="170" customFormat="1">
      <c r="A6708" s="161"/>
      <c r="B6708" s="161"/>
      <c r="E6708" s="382"/>
    </row>
    <row r="6709" spans="1:5" s="170" customFormat="1">
      <c r="A6709" s="161"/>
      <c r="B6709" s="161"/>
      <c r="E6709" s="382"/>
    </row>
    <row r="6710" spans="1:5" s="170" customFormat="1">
      <c r="A6710" s="161"/>
      <c r="B6710" s="161"/>
      <c r="E6710" s="382"/>
    </row>
    <row r="6711" spans="1:5" s="170" customFormat="1">
      <c r="A6711" s="161"/>
      <c r="B6711" s="161"/>
      <c r="E6711" s="382"/>
    </row>
    <row r="6712" spans="1:5" s="170" customFormat="1">
      <c r="A6712" s="161"/>
      <c r="B6712" s="161"/>
      <c r="E6712" s="382"/>
    </row>
    <row r="6713" spans="1:5" s="170" customFormat="1">
      <c r="A6713" s="161"/>
      <c r="B6713" s="161"/>
      <c r="E6713" s="382"/>
    </row>
    <row r="6714" spans="1:5" s="170" customFormat="1">
      <c r="A6714" s="161"/>
      <c r="B6714" s="161"/>
      <c r="E6714" s="382"/>
    </row>
    <row r="6715" spans="1:5" s="170" customFormat="1">
      <c r="A6715" s="161"/>
      <c r="B6715" s="161"/>
      <c r="E6715" s="382"/>
    </row>
    <row r="6716" spans="1:5" s="170" customFormat="1">
      <c r="A6716" s="161"/>
      <c r="B6716" s="161"/>
      <c r="E6716" s="382"/>
    </row>
    <row r="6717" spans="1:5" s="170" customFormat="1">
      <c r="A6717" s="161"/>
      <c r="B6717" s="161"/>
      <c r="E6717" s="382"/>
    </row>
    <row r="6718" spans="1:5" s="170" customFormat="1">
      <c r="A6718" s="161"/>
      <c r="B6718" s="161"/>
      <c r="E6718" s="382"/>
    </row>
    <row r="6719" spans="1:5" s="170" customFormat="1">
      <c r="A6719" s="161"/>
      <c r="B6719" s="161"/>
      <c r="E6719" s="382"/>
    </row>
    <row r="6720" spans="1:5" s="170" customFormat="1">
      <c r="A6720" s="161"/>
      <c r="B6720" s="161"/>
      <c r="E6720" s="382"/>
    </row>
    <row r="6721" spans="1:5" s="170" customFormat="1">
      <c r="A6721" s="161"/>
      <c r="B6721" s="161"/>
      <c r="E6721" s="382"/>
    </row>
    <row r="6722" spans="1:5" s="170" customFormat="1">
      <c r="A6722" s="161"/>
      <c r="B6722" s="161"/>
      <c r="E6722" s="382"/>
    </row>
    <row r="6723" spans="1:5" s="170" customFormat="1">
      <c r="A6723" s="161"/>
      <c r="B6723" s="161"/>
      <c r="E6723" s="382"/>
    </row>
    <row r="6724" spans="1:5" s="170" customFormat="1">
      <c r="A6724" s="161"/>
      <c r="B6724" s="161"/>
      <c r="E6724" s="382"/>
    </row>
    <row r="6725" spans="1:5" s="170" customFormat="1">
      <c r="A6725" s="161"/>
      <c r="B6725" s="161"/>
      <c r="E6725" s="382"/>
    </row>
    <row r="6726" spans="1:5" s="170" customFormat="1">
      <c r="A6726" s="161"/>
      <c r="B6726" s="161"/>
      <c r="E6726" s="382"/>
    </row>
    <row r="6727" spans="1:5" s="170" customFormat="1">
      <c r="A6727" s="161"/>
      <c r="B6727" s="161"/>
      <c r="E6727" s="382"/>
    </row>
    <row r="6728" spans="1:5" s="170" customFormat="1">
      <c r="A6728" s="161"/>
      <c r="B6728" s="161"/>
      <c r="E6728" s="382"/>
    </row>
    <row r="6729" spans="1:5" s="170" customFormat="1">
      <c r="A6729" s="161"/>
      <c r="B6729" s="161"/>
      <c r="E6729" s="382"/>
    </row>
    <row r="6730" spans="1:5" s="170" customFormat="1">
      <c r="A6730" s="161"/>
      <c r="B6730" s="161"/>
      <c r="E6730" s="382"/>
    </row>
    <row r="6731" spans="1:5" s="170" customFormat="1">
      <c r="A6731" s="161"/>
      <c r="B6731" s="161"/>
      <c r="E6731" s="382"/>
    </row>
    <row r="6732" spans="1:5" s="170" customFormat="1">
      <c r="A6732" s="161"/>
      <c r="B6732" s="161"/>
      <c r="E6732" s="382"/>
    </row>
    <row r="6733" spans="1:5" s="170" customFormat="1">
      <c r="A6733" s="161"/>
      <c r="B6733" s="161"/>
      <c r="E6733" s="382"/>
    </row>
    <row r="6734" spans="1:5" s="170" customFormat="1">
      <c r="A6734" s="161"/>
      <c r="B6734" s="161"/>
      <c r="E6734" s="382"/>
    </row>
    <row r="6735" spans="1:5" s="170" customFormat="1">
      <c r="A6735" s="161"/>
      <c r="B6735" s="161"/>
      <c r="E6735" s="382"/>
    </row>
    <row r="6736" spans="1:5" s="170" customFormat="1">
      <c r="A6736" s="161"/>
      <c r="B6736" s="161"/>
      <c r="E6736" s="382"/>
    </row>
    <row r="6737" spans="1:5" s="170" customFormat="1">
      <c r="A6737" s="161"/>
      <c r="B6737" s="161"/>
      <c r="E6737" s="382"/>
    </row>
    <row r="6738" spans="1:5" s="170" customFormat="1">
      <c r="A6738" s="161"/>
      <c r="B6738" s="161"/>
      <c r="E6738" s="382"/>
    </row>
    <row r="6739" spans="1:5" s="170" customFormat="1">
      <c r="A6739" s="161"/>
      <c r="B6739" s="161"/>
      <c r="E6739" s="382"/>
    </row>
    <row r="6740" spans="1:5" s="170" customFormat="1">
      <c r="A6740" s="161"/>
      <c r="B6740" s="161"/>
      <c r="E6740" s="382"/>
    </row>
    <row r="6741" spans="1:5" s="170" customFormat="1">
      <c r="A6741" s="161"/>
      <c r="B6741" s="161"/>
      <c r="E6741" s="382"/>
    </row>
    <row r="6742" spans="1:5" s="170" customFormat="1">
      <c r="A6742" s="161"/>
      <c r="B6742" s="161"/>
      <c r="E6742" s="382"/>
    </row>
    <row r="6743" spans="1:5" s="170" customFormat="1">
      <c r="A6743" s="161"/>
      <c r="B6743" s="161"/>
      <c r="E6743" s="382"/>
    </row>
    <row r="6744" spans="1:5" s="170" customFormat="1">
      <c r="A6744" s="161"/>
      <c r="B6744" s="161"/>
      <c r="E6744" s="382"/>
    </row>
    <row r="6745" spans="1:5" s="170" customFormat="1">
      <c r="A6745" s="161"/>
      <c r="B6745" s="161"/>
      <c r="E6745" s="382"/>
    </row>
    <row r="6746" spans="1:5" s="170" customFormat="1">
      <c r="A6746" s="161"/>
      <c r="B6746" s="161"/>
      <c r="E6746" s="382"/>
    </row>
    <row r="6747" spans="1:5" s="170" customFormat="1">
      <c r="A6747" s="161"/>
      <c r="B6747" s="161"/>
      <c r="E6747" s="382"/>
    </row>
    <row r="6748" spans="1:5" s="170" customFormat="1">
      <c r="A6748" s="161"/>
      <c r="B6748" s="161"/>
      <c r="E6748" s="382"/>
    </row>
    <row r="6749" spans="1:5" s="170" customFormat="1">
      <c r="A6749" s="161"/>
      <c r="B6749" s="161"/>
      <c r="E6749" s="382"/>
    </row>
    <row r="6750" spans="1:5" s="170" customFormat="1">
      <c r="A6750" s="161"/>
      <c r="B6750" s="161"/>
      <c r="E6750" s="382"/>
    </row>
    <row r="6751" spans="1:5" s="170" customFormat="1">
      <c r="A6751" s="161"/>
      <c r="B6751" s="161"/>
      <c r="E6751" s="382"/>
    </row>
    <row r="6752" spans="1:5" s="170" customFormat="1">
      <c r="A6752" s="161"/>
      <c r="B6752" s="161"/>
      <c r="E6752" s="382"/>
    </row>
    <row r="6753" spans="1:5" s="170" customFormat="1">
      <c r="A6753" s="161"/>
      <c r="B6753" s="161"/>
      <c r="E6753" s="382"/>
    </row>
    <row r="6754" spans="1:5" s="170" customFormat="1">
      <c r="A6754" s="161"/>
      <c r="B6754" s="161"/>
      <c r="E6754" s="382"/>
    </row>
    <row r="6755" spans="1:5" s="170" customFormat="1">
      <c r="A6755" s="161"/>
      <c r="B6755" s="161"/>
      <c r="E6755" s="382"/>
    </row>
    <row r="6756" spans="1:5" s="170" customFormat="1">
      <c r="A6756" s="161"/>
      <c r="B6756" s="161"/>
      <c r="E6756" s="382"/>
    </row>
    <row r="6757" spans="1:5" s="170" customFormat="1">
      <c r="A6757" s="161"/>
      <c r="B6757" s="161"/>
      <c r="E6757" s="382"/>
    </row>
    <row r="6758" spans="1:5" s="170" customFormat="1">
      <c r="A6758" s="161"/>
      <c r="B6758" s="161"/>
      <c r="E6758" s="382"/>
    </row>
    <row r="6759" spans="1:5" s="170" customFormat="1">
      <c r="A6759" s="161"/>
      <c r="B6759" s="161"/>
      <c r="E6759" s="382"/>
    </row>
    <row r="6760" spans="1:5" s="170" customFormat="1">
      <c r="A6760" s="161"/>
      <c r="B6760" s="161"/>
      <c r="E6760" s="382"/>
    </row>
    <row r="6761" spans="1:5" s="170" customFormat="1">
      <c r="A6761" s="161"/>
      <c r="B6761" s="161"/>
      <c r="E6761" s="382"/>
    </row>
    <row r="6762" spans="1:5" s="170" customFormat="1">
      <c r="A6762" s="161"/>
      <c r="B6762" s="161"/>
      <c r="E6762" s="382"/>
    </row>
    <row r="6763" spans="1:5" s="170" customFormat="1">
      <c r="A6763" s="161"/>
      <c r="B6763" s="161"/>
      <c r="E6763" s="382"/>
    </row>
    <row r="6764" spans="1:5" s="170" customFormat="1">
      <c r="A6764" s="161"/>
      <c r="B6764" s="161"/>
      <c r="E6764" s="382"/>
    </row>
    <row r="6765" spans="1:5" s="170" customFormat="1">
      <c r="A6765" s="161"/>
      <c r="B6765" s="161"/>
      <c r="E6765" s="382"/>
    </row>
    <row r="6766" spans="1:5" s="170" customFormat="1">
      <c r="A6766" s="161"/>
      <c r="B6766" s="161"/>
      <c r="E6766" s="382"/>
    </row>
    <row r="6767" spans="1:5" s="170" customFormat="1">
      <c r="A6767" s="161"/>
      <c r="B6767" s="161"/>
      <c r="E6767" s="382"/>
    </row>
    <row r="6768" spans="1:5" s="170" customFormat="1">
      <c r="A6768" s="161"/>
      <c r="B6768" s="161"/>
      <c r="E6768" s="382"/>
    </row>
    <row r="6769" spans="1:5" s="170" customFormat="1">
      <c r="A6769" s="161"/>
      <c r="B6769" s="161"/>
      <c r="E6769" s="382"/>
    </row>
    <row r="6770" spans="1:5" s="170" customFormat="1">
      <c r="A6770" s="161"/>
      <c r="B6770" s="161"/>
      <c r="E6770" s="382"/>
    </row>
    <row r="6771" spans="1:5" s="170" customFormat="1">
      <c r="A6771" s="161"/>
      <c r="B6771" s="161"/>
      <c r="E6771" s="382"/>
    </row>
    <row r="6772" spans="1:5" s="170" customFormat="1">
      <c r="A6772" s="161"/>
      <c r="B6772" s="161"/>
      <c r="E6772" s="382"/>
    </row>
    <row r="6773" spans="1:5" s="170" customFormat="1">
      <c r="A6773" s="161"/>
      <c r="B6773" s="161"/>
      <c r="E6773" s="382"/>
    </row>
    <row r="6774" spans="1:5" s="170" customFormat="1">
      <c r="A6774" s="161"/>
      <c r="B6774" s="161"/>
      <c r="E6774" s="382"/>
    </row>
    <row r="6775" spans="1:5" s="170" customFormat="1">
      <c r="A6775" s="161"/>
      <c r="B6775" s="161"/>
      <c r="E6775" s="382"/>
    </row>
    <row r="6776" spans="1:5" s="170" customFormat="1">
      <c r="A6776" s="161"/>
      <c r="B6776" s="161"/>
      <c r="E6776" s="382"/>
    </row>
    <row r="6777" spans="1:5" s="170" customFormat="1">
      <c r="A6777" s="161"/>
      <c r="B6777" s="161"/>
      <c r="E6777" s="382"/>
    </row>
    <row r="6778" spans="1:5" s="170" customFormat="1">
      <c r="A6778" s="161"/>
      <c r="B6778" s="161"/>
      <c r="E6778" s="382"/>
    </row>
    <row r="6779" spans="1:5" s="170" customFormat="1">
      <c r="A6779" s="161"/>
      <c r="B6779" s="161"/>
      <c r="E6779" s="382"/>
    </row>
    <row r="6780" spans="1:5" s="170" customFormat="1">
      <c r="A6780" s="161"/>
      <c r="B6780" s="161"/>
      <c r="E6780" s="382"/>
    </row>
    <row r="6781" spans="1:5" s="170" customFormat="1">
      <c r="A6781" s="161"/>
      <c r="B6781" s="161"/>
      <c r="E6781" s="382"/>
    </row>
    <row r="6782" spans="1:5" s="170" customFormat="1">
      <c r="A6782" s="161"/>
      <c r="B6782" s="161"/>
      <c r="E6782" s="382"/>
    </row>
    <row r="6783" spans="1:5" s="170" customFormat="1">
      <c r="A6783" s="161"/>
      <c r="B6783" s="161"/>
      <c r="E6783" s="382"/>
    </row>
    <row r="6784" spans="1:5" s="170" customFormat="1">
      <c r="A6784" s="161"/>
      <c r="B6784" s="161"/>
      <c r="E6784" s="382"/>
    </row>
    <row r="6785" spans="1:5" s="170" customFormat="1">
      <c r="A6785" s="161"/>
      <c r="B6785" s="161"/>
      <c r="E6785" s="382"/>
    </row>
    <row r="6786" spans="1:5" s="170" customFormat="1">
      <c r="A6786" s="161"/>
      <c r="B6786" s="161"/>
      <c r="E6786" s="382"/>
    </row>
    <row r="6787" spans="1:5" s="170" customFormat="1">
      <c r="A6787" s="161"/>
      <c r="B6787" s="161"/>
      <c r="E6787" s="382"/>
    </row>
    <row r="6788" spans="1:5" s="170" customFormat="1">
      <c r="A6788" s="161"/>
      <c r="B6788" s="161"/>
      <c r="E6788" s="382"/>
    </row>
    <row r="6789" spans="1:5" s="170" customFormat="1">
      <c r="A6789" s="161"/>
      <c r="B6789" s="161"/>
      <c r="E6789" s="382"/>
    </row>
    <row r="6790" spans="1:5" s="170" customFormat="1">
      <c r="A6790" s="161"/>
      <c r="B6790" s="161"/>
      <c r="E6790" s="382"/>
    </row>
    <row r="6791" spans="1:5" s="170" customFormat="1">
      <c r="A6791" s="161"/>
      <c r="B6791" s="161"/>
      <c r="E6791" s="382"/>
    </row>
    <row r="6792" spans="1:5" s="170" customFormat="1">
      <c r="A6792" s="161"/>
      <c r="B6792" s="161"/>
      <c r="E6792" s="382"/>
    </row>
    <row r="6793" spans="1:5" s="170" customFormat="1">
      <c r="A6793" s="161"/>
      <c r="B6793" s="161"/>
      <c r="E6793" s="382"/>
    </row>
    <row r="6794" spans="1:5" s="170" customFormat="1">
      <c r="A6794" s="161"/>
      <c r="B6794" s="161"/>
      <c r="E6794" s="382"/>
    </row>
    <row r="6795" spans="1:5" s="170" customFormat="1">
      <c r="A6795" s="161"/>
      <c r="B6795" s="161"/>
      <c r="E6795" s="382"/>
    </row>
    <row r="6796" spans="1:5" s="170" customFormat="1">
      <c r="A6796" s="161"/>
      <c r="B6796" s="161"/>
      <c r="E6796" s="382"/>
    </row>
    <row r="6797" spans="1:5" s="170" customFormat="1">
      <c r="A6797" s="161"/>
      <c r="B6797" s="161"/>
      <c r="E6797" s="382"/>
    </row>
    <row r="6798" spans="1:5" s="170" customFormat="1">
      <c r="A6798" s="161"/>
      <c r="B6798" s="161"/>
      <c r="E6798" s="382"/>
    </row>
    <row r="6799" spans="1:5" s="170" customFormat="1">
      <c r="A6799" s="161"/>
      <c r="B6799" s="161"/>
      <c r="E6799" s="382"/>
    </row>
    <row r="6800" spans="1:5" s="170" customFormat="1">
      <c r="A6800" s="161"/>
      <c r="B6800" s="161"/>
      <c r="E6800" s="382"/>
    </row>
    <row r="6801" spans="1:5" s="170" customFormat="1">
      <c r="A6801" s="161"/>
      <c r="B6801" s="161"/>
      <c r="E6801" s="382"/>
    </row>
    <row r="6802" spans="1:5" s="170" customFormat="1">
      <c r="A6802" s="161"/>
      <c r="B6802" s="161"/>
      <c r="E6802" s="382"/>
    </row>
    <row r="6803" spans="1:5" s="170" customFormat="1">
      <c r="A6803" s="161"/>
      <c r="B6803" s="161"/>
      <c r="E6803" s="382"/>
    </row>
    <row r="6804" spans="1:5" s="170" customFormat="1">
      <c r="A6804" s="161"/>
      <c r="B6804" s="161"/>
      <c r="E6804" s="382"/>
    </row>
    <row r="6805" spans="1:5" s="170" customFormat="1">
      <c r="A6805" s="161"/>
      <c r="B6805" s="161"/>
      <c r="E6805" s="382"/>
    </row>
    <row r="6806" spans="1:5" s="170" customFormat="1">
      <c r="A6806" s="161"/>
      <c r="B6806" s="161"/>
      <c r="E6806" s="382"/>
    </row>
    <row r="6807" spans="1:5" s="170" customFormat="1">
      <c r="A6807" s="161"/>
      <c r="B6807" s="161"/>
      <c r="E6807" s="382"/>
    </row>
    <row r="6808" spans="1:5" s="170" customFormat="1">
      <c r="A6808" s="161"/>
      <c r="B6808" s="161"/>
      <c r="E6808" s="382"/>
    </row>
    <row r="6809" spans="1:5" s="170" customFormat="1">
      <c r="A6809" s="161"/>
      <c r="B6809" s="161"/>
      <c r="E6809" s="382"/>
    </row>
    <row r="6810" spans="1:5" s="170" customFormat="1">
      <c r="A6810" s="161"/>
      <c r="B6810" s="161"/>
      <c r="E6810" s="382"/>
    </row>
    <row r="6811" spans="1:5" s="170" customFormat="1">
      <c r="A6811" s="161"/>
      <c r="B6811" s="161"/>
      <c r="E6811" s="382"/>
    </row>
    <row r="6812" spans="1:5" s="170" customFormat="1">
      <c r="A6812" s="161"/>
      <c r="B6812" s="161"/>
      <c r="E6812" s="382"/>
    </row>
    <row r="6813" spans="1:5" s="170" customFormat="1">
      <c r="A6813" s="161"/>
      <c r="B6813" s="161"/>
      <c r="E6813" s="382"/>
    </row>
    <row r="6814" spans="1:5" s="170" customFormat="1">
      <c r="A6814" s="161"/>
      <c r="B6814" s="161"/>
      <c r="E6814" s="382"/>
    </row>
    <row r="6815" spans="1:5" s="170" customFormat="1">
      <c r="A6815" s="161"/>
      <c r="B6815" s="161"/>
      <c r="E6815" s="382"/>
    </row>
    <row r="6816" spans="1:5" s="170" customFormat="1">
      <c r="A6816" s="161"/>
      <c r="B6816" s="161"/>
      <c r="E6816" s="382"/>
    </row>
    <row r="6817" spans="1:5" s="170" customFormat="1">
      <c r="A6817" s="161"/>
      <c r="B6817" s="161"/>
      <c r="E6817" s="382"/>
    </row>
    <row r="6818" spans="1:5" s="170" customFormat="1">
      <c r="A6818" s="161"/>
      <c r="B6818" s="161"/>
      <c r="E6818" s="382"/>
    </row>
    <row r="6819" spans="1:5" s="170" customFormat="1">
      <c r="A6819" s="161"/>
      <c r="B6819" s="161"/>
      <c r="E6819" s="382"/>
    </row>
    <row r="6820" spans="1:5" s="170" customFormat="1">
      <c r="A6820" s="161"/>
      <c r="B6820" s="161"/>
      <c r="E6820" s="382"/>
    </row>
    <row r="6821" spans="1:5" s="170" customFormat="1">
      <c r="A6821" s="161"/>
      <c r="B6821" s="161"/>
      <c r="E6821" s="382"/>
    </row>
    <row r="6822" spans="1:5" s="170" customFormat="1">
      <c r="A6822" s="161"/>
      <c r="B6822" s="161"/>
      <c r="E6822" s="382"/>
    </row>
    <row r="6823" spans="1:5" s="170" customFormat="1">
      <c r="A6823" s="161"/>
      <c r="B6823" s="161"/>
      <c r="E6823" s="382"/>
    </row>
    <row r="6824" spans="1:5" s="170" customFormat="1">
      <c r="A6824" s="161"/>
      <c r="B6824" s="161"/>
      <c r="E6824" s="382"/>
    </row>
    <row r="6825" spans="1:5" s="170" customFormat="1">
      <c r="A6825" s="161"/>
      <c r="B6825" s="161"/>
      <c r="E6825" s="382"/>
    </row>
    <row r="6826" spans="1:5" s="170" customFormat="1">
      <c r="A6826" s="161"/>
      <c r="B6826" s="161"/>
      <c r="E6826" s="382"/>
    </row>
    <row r="6827" spans="1:5" s="170" customFormat="1">
      <c r="A6827" s="161"/>
      <c r="B6827" s="161"/>
      <c r="E6827" s="382"/>
    </row>
    <row r="6828" spans="1:5" s="170" customFormat="1">
      <c r="A6828" s="161"/>
      <c r="B6828" s="161"/>
      <c r="E6828" s="382"/>
    </row>
    <row r="6829" spans="1:5" s="170" customFormat="1">
      <c r="A6829" s="161"/>
      <c r="B6829" s="161"/>
      <c r="E6829" s="382"/>
    </row>
    <row r="6830" spans="1:5" s="170" customFormat="1">
      <c r="A6830" s="161"/>
      <c r="B6830" s="161"/>
      <c r="E6830" s="382"/>
    </row>
    <row r="6831" spans="1:5" s="170" customFormat="1">
      <c r="A6831" s="161"/>
      <c r="B6831" s="161"/>
      <c r="E6831" s="382"/>
    </row>
    <row r="6832" spans="1:5" s="170" customFormat="1">
      <c r="A6832" s="161"/>
      <c r="B6832" s="161"/>
      <c r="E6832" s="382"/>
    </row>
    <row r="6833" spans="1:5" s="170" customFormat="1">
      <c r="A6833" s="161"/>
      <c r="B6833" s="161"/>
      <c r="E6833" s="382"/>
    </row>
    <row r="6834" spans="1:5" s="170" customFormat="1">
      <c r="A6834" s="161"/>
      <c r="B6834" s="161"/>
      <c r="E6834" s="382"/>
    </row>
    <row r="6835" spans="1:5" s="170" customFormat="1">
      <c r="A6835" s="161"/>
      <c r="B6835" s="161"/>
      <c r="E6835" s="382"/>
    </row>
    <row r="6836" spans="1:5" s="170" customFormat="1">
      <c r="A6836" s="161"/>
      <c r="B6836" s="161"/>
      <c r="E6836" s="382"/>
    </row>
    <row r="6837" spans="1:5" s="170" customFormat="1">
      <c r="A6837" s="161"/>
      <c r="B6837" s="161"/>
      <c r="E6837" s="382"/>
    </row>
    <row r="6838" spans="1:5" s="170" customFormat="1">
      <c r="A6838" s="161"/>
      <c r="B6838" s="161"/>
      <c r="E6838" s="382"/>
    </row>
    <row r="6839" spans="1:5" s="170" customFormat="1">
      <c r="A6839" s="161"/>
      <c r="B6839" s="161"/>
      <c r="E6839" s="382"/>
    </row>
    <row r="6840" spans="1:5" s="170" customFormat="1">
      <c r="A6840" s="161"/>
      <c r="B6840" s="161"/>
      <c r="E6840" s="382"/>
    </row>
    <row r="6841" spans="1:5" s="170" customFormat="1">
      <c r="A6841" s="161"/>
      <c r="B6841" s="161"/>
      <c r="E6841" s="382"/>
    </row>
    <row r="6842" spans="1:5" s="170" customFormat="1">
      <c r="A6842" s="161"/>
      <c r="B6842" s="161"/>
      <c r="E6842" s="382"/>
    </row>
    <row r="6843" spans="1:5" s="170" customFormat="1">
      <c r="A6843" s="161"/>
      <c r="B6843" s="161"/>
      <c r="E6843" s="382"/>
    </row>
    <row r="6844" spans="1:5" s="170" customFormat="1">
      <c r="A6844" s="161"/>
      <c r="B6844" s="161"/>
      <c r="E6844" s="382"/>
    </row>
    <row r="6845" spans="1:5" s="170" customFormat="1">
      <c r="A6845" s="161"/>
      <c r="B6845" s="161"/>
      <c r="E6845" s="382"/>
    </row>
    <row r="6846" spans="1:5" s="170" customFormat="1">
      <c r="A6846" s="161"/>
      <c r="B6846" s="161"/>
      <c r="E6846" s="382"/>
    </row>
    <row r="6847" spans="1:5" s="170" customFormat="1">
      <c r="A6847" s="161"/>
      <c r="B6847" s="161"/>
      <c r="E6847" s="382"/>
    </row>
    <row r="6848" spans="1:5" s="170" customFormat="1">
      <c r="A6848" s="161"/>
      <c r="B6848" s="161"/>
      <c r="E6848" s="382"/>
    </row>
    <row r="6849" spans="1:5" s="170" customFormat="1">
      <c r="A6849" s="161"/>
      <c r="B6849" s="161"/>
      <c r="E6849" s="382"/>
    </row>
    <row r="6850" spans="1:5" s="170" customFormat="1">
      <c r="A6850" s="161"/>
      <c r="B6850" s="161"/>
      <c r="E6850" s="382"/>
    </row>
    <row r="6851" spans="1:5" s="170" customFormat="1">
      <c r="A6851" s="161"/>
      <c r="B6851" s="161"/>
      <c r="E6851" s="382"/>
    </row>
    <row r="6852" spans="1:5" s="170" customFormat="1">
      <c r="A6852" s="161"/>
      <c r="B6852" s="161"/>
      <c r="E6852" s="382"/>
    </row>
    <row r="6853" spans="1:5" s="170" customFormat="1">
      <c r="A6853" s="161"/>
      <c r="B6853" s="161"/>
      <c r="E6853" s="382"/>
    </row>
    <row r="6854" spans="1:5" s="170" customFormat="1">
      <c r="A6854" s="161"/>
      <c r="B6854" s="161"/>
      <c r="E6854" s="382"/>
    </row>
    <row r="6855" spans="1:5" s="170" customFormat="1">
      <c r="A6855" s="161"/>
      <c r="B6855" s="161"/>
      <c r="E6855" s="382"/>
    </row>
    <row r="6856" spans="1:5" s="170" customFormat="1">
      <c r="A6856" s="161"/>
      <c r="B6856" s="161"/>
      <c r="E6856" s="382"/>
    </row>
    <row r="6857" spans="1:5" s="170" customFormat="1">
      <c r="A6857" s="161"/>
      <c r="B6857" s="161"/>
      <c r="E6857" s="382"/>
    </row>
    <row r="6858" spans="1:5" s="170" customFormat="1">
      <c r="A6858" s="161"/>
      <c r="B6858" s="161"/>
      <c r="E6858" s="382"/>
    </row>
    <row r="6859" spans="1:5" s="170" customFormat="1">
      <c r="A6859" s="161"/>
      <c r="B6859" s="161"/>
      <c r="E6859" s="382"/>
    </row>
    <row r="6860" spans="1:5" s="170" customFormat="1">
      <c r="A6860" s="161"/>
      <c r="B6860" s="161"/>
      <c r="E6860" s="382"/>
    </row>
    <row r="6861" spans="1:5" s="170" customFormat="1">
      <c r="A6861" s="161"/>
      <c r="B6861" s="161"/>
      <c r="E6861" s="382"/>
    </row>
    <row r="6862" spans="1:5" s="170" customFormat="1">
      <c r="A6862" s="161"/>
      <c r="B6862" s="161"/>
      <c r="E6862" s="382"/>
    </row>
    <row r="6863" spans="1:5" s="170" customFormat="1">
      <c r="A6863" s="161"/>
      <c r="B6863" s="161"/>
      <c r="E6863" s="382"/>
    </row>
    <row r="6864" spans="1:5" s="170" customFormat="1">
      <c r="A6864" s="161"/>
      <c r="B6864" s="161"/>
      <c r="E6864" s="382"/>
    </row>
    <row r="6865" spans="1:5" s="170" customFormat="1">
      <c r="A6865" s="161"/>
      <c r="B6865" s="161"/>
      <c r="E6865" s="382"/>
    </row>
    <row r="6866" spans="1:5" s="170" customFormat="1">
      <c r="A6866" s="161"/>
      <c r="B6866" s="161"/>
      <c r="E6866" s="382"/>
    </row>
    <row r="6867" spans="1:5" s="170" customFormat="1">
      <c r="A6867" s="161"/>
      <c r="B6867" s="161"/>
      <c r="E6867" s="382"/>
    </row>
    <row r="6868" spans="1:5" s="170" customFormat="1">
      <c r="A6868" s="161"/>
      <c r="B6868" s="161"/>
      <c r="E6868" s="382"/>
    </row>
    <row r="6869" spans="1:5" s="170" customFormat="1">
      <c r="A6869" s="161"/>
      <c r="B6869" s="161"/>
      <c r="E6869" s="382"/>
    </row>
    <row r="6870" spans="1:5" s="170" customFormat="1">
      <c r="A6870" s="161"/>
      <c r="B6870" s="161"/>
      <c r="E6870" s="382"/>
    </row>
    <row r="6871" spans="1:5" s="170" customFormat="1">
      <c r="A6871" s="161"/>
      <c r="B6871" s="161"/>
      <c r="E6871" s="382"/>
    </row>
    <row r="6872" spans="1:5" s="170" customFormat="1">
      <c r="A6872" s="161"/>
      <c r="B6872" s="161"/>
      <c r="E6872" s="382"/>
    </row>
    <row r="6873" spans="1:5" s="170" customFormat="1">
      <c r="A6873" s="161"/>
      <c r="B6873" s="161"/>
      <c r="E6873" s="382"/>
    </row>
    <row r="6874" spans="1:5" s="170" customFormat="1">
      <c r="A6874" s="161"/>
      <c r="B6874" s="161"/>
      <c r="E6874" s="382"/>
    </row>
    <row r="6875" spans="1:5" s="170" customFormat="1">
      <c r="A6875" s="161"/>
      <c r="B6875" s="161"/>
      <c r="E6875" s="382"/>
    </row>
    <row r="6876" spans="1:5" s="170" customFormat="1">
      <c r="A6876" s="161"/>
      <c r="B6876" s="161"/>
      <c r="E6876" s="382"/>
    </row>
    <row r="6877" spans="1:5" s="170" customFormat="1">
      <c r="A6877" s="161"/>
      <c r="B6877" s="161"/>
      <c r="E6877" s="382"/>
    </row>
    <row r="6878" spans="1:5" s="170" customFormat="1">
      <c r="A6878" s="161"/>
      <c r="B6878" s="161"/>
      <c r="E6878" s="382"/>
    </row>
    <row r="6879" spans="1:5" s="170" customFormat="1">
      <c r="A6879" s="161"/>
      <c r="B6879" s="161"/>
      <c r="E6879" s="382"/>
    </row>
    <row r="6880" spans="1:5" s="170" customFormat="1">
      <c r="A6880" s="161"/>
      <c r="B6880" s="161"/>
      <c r="E6880" s="382"/>
    </row>
    <row r="6881" spans="1:5" s="170" customFormat="1">
      <c r="A6881" s="161"/>
      <c r="B6881" s="161"/>
      <c r="E6881" s="382"/>
    </row>
    <row r="6882" spans="1:5" s="170" customFormat="1">
      <c r="A6882" s="161"/>
      <c r="B6882" s="161"/>
      <c r="E6882" s="382"/>
    </row>
    <row r="6883" spans="1:5" s="170" customFormat="1">
      <c r="A6883" s="161"/>
      <c r="B6883" s="161"/>
      <c r="E6883" s="382"/>
    </row>
    <row r="6884" spans="1:5" s="170" customFormat="1">
      <c r="A6884" s="161"/>
      <c r="B6884" s="161"/>
      <c r="E6884" s="382"/>
    </row>
    <row r="6885" spans="1:5" s="170" customFormat="1">
      <c r="A6885" s="161"/>
      <c r="B6885" s="161"/>
      <c r="E6885" s="382"/>
    </row>
    <row r="6886" spans="1:5" s="170" customFormat="1">
      <c r="A6886" s="161"/>
      <c r="B6886" s="161"/>
      <c r="E6886" s="382"/>
    </row>
    <row r="6887" spans="1:5" s="170" customFormat="1">
      <c r="A6887" s="161"/>
      <c r="B6887" s="161"/>
      <c r="E6887" s="382"/>
    </row>
    <row r="6888" spans="1:5" s="170" customFormat="1">
      <c r="A6888" s="161"/>
      <c r="B6888" s="161"/>
      <c r="E6888" s="382"/>
    </row>
    <row r="6889" spans="1:5" s="170" customFormat="1">
      <c r="A6889" s="161"/>
      <c r="B6889" s="161"/>
      <c r="E6889" s="382"/>
    </row>
    <row r="6890" spans="1:5" s="170" customFormat="1">
      <c r="A6890" s="161"/>
      <c r="B6890" s="161"/>
      <c r="E6890" s="382"/>
    </row>
    <row r="6891" spans="1:5" s="170" customFormat="1">
      <c r="A6891" s="161"/>
      <c r="B6891" s="161"/>
      <c r="E6891" s="382"/>
    </row>
    <row r="6892" spans="1:5" s="170" customFormat="1">
      <c r="A6892" s="161"/>
      <c r="B6892" s="161"/>
      <c r="E6892" s="382"/>
    </row>
    <row r="6893" spans="1:5" s="170" customFormat="1">
      <c r="A6893" s="161"/>
      <c r="B6893" s="161"/>
      <c r="E6893" s="382"/>
    </row>
    <row r="6894" spans="1:5" s="170" customFormat="1">
      <c r="A6894" s="161"/>
      <c r="B6894" s="161"/>
      <c r="E6894" s="382"/>
    </row>
    <row r="6895" spans="1:5" s="170" customFormat="1">
      <c r="A6895" s="161"/>
      <c r="B6895" s="161"/>
      <c r="E6895" s="382"/>
    </row>
    <row r="6896" spans="1:5" s="170" customFormat="1">
      <c r="A6896" s="161"/>
      <c r="B6896" s="161"/>
      <c r="E6896" s="382"/>
    </row>
    <row r="6897" spans="1:5" s="170" customFormat="1">
      <c r="A6897" s="161"/>
      <c r="B6897" s="161"/>
      <c r="E6897" s="382"/>
    </row>
    <row r="6898" spans="1:5" s="170" customFormat="1">
      <c r="A6898" s="161"/>
      <c r="B6898" s="161"/>
      <c r="E6898" s="382"/>
    </row>
    <row r="6899" spans="1:5" s="170" customFormat="1">
      <c r="A6899" s="161"/>
      <c r="B6899" s="161"/>
      <c r="E6899" s="382"/>
    </row>
    <row r="6900" spans="1:5" s="170" customFormat="1">
      <c r="A6900" s="161"/>
      <c r="B6900" s="161"/>
      <c r="E6900" s="382"/>
    </row>
    <row r="6901" spans="1:5" s="170" customFormat="1">
      <c r="A6901" s="161"/>
      <c r="B6901" s="161"/>
      <c r="E6901" s="382"/>
    </row>
    <row r="6902" spans="1:5" s="170" customFormat="1">
      <c r="A6902" s="161"/>
      <c r="B6902" s="161"/>
      <c r="E6902" s="382"/>
    </row>
    <row r="6903" spans="1:5" s="170" customFormat="1">
      <c r="A6903" s="161"/>
      <c r="B6903" s="161"/>
      <c r="E6903" s="382"/>
    </row>
    <row r="6904" spans="1:5" s="170" customFormat="1">
      <c r="A6904" s="161"/>
      <c r="B6904" s="161"/>
      <c r="E6904" s="382"/>
    </row>
    <row r="6905" spans="1:5" s="170" customFormat="1">
      <c r="A6905" s="161"/>
      <c r="B6905" s="161"/>
      <c r="E6905" s="382"/>
    </row>
    <row r="6906" spans="1:5" s="170" customFormat="1">
      <c r="A6906" s="161"/>
      <c r="B6906" s="161"/>
      <c r="E6906" s="382"/>
    </row>
    <row r="6907" spans="1:5" s="170" customFormat="1">
      <c r="A6907" s="161"/>
      <c r="B6907" s="161"/>
      <c r="E6907" s="382"/>
    </row>
    <row r="6908" spans="1:5" s="170" customFormat="1">
      <c r="A6908" s="161"/>
      <c r="B6908" s="161"/>
      <c r="E6908" s="382"/>
    </row>
    <row r="6909" spans="1:5" s="170" customFormat="1">
      <c r="A6909" s="161"/>
      <c r="B6909" s="161"/>
      <c r="E6909" s="382"/>
    </row>
    <row r="6910" spans="1:5" s="170" customFormat="1">
      <c r="A6910" s="161"/>
      <c r="B6910" s="161"/>
      <c r="E6910" s="382"/>
    </row>
    <row r="6911" spans="1:5" s="170" customFormat="1">
      <c r="A6911" s="161"/>
      <c r="B6911" s="161"/>
      <c r="E6911" s="382"/>
    </row>
    <row r="6912" spans="1:5" s="170" customFormat="1">
      <c r="A6912" s="161"/>
      <c r="B6912" s="161"/>
      <c r="E6912" s="382"/>
    </row>
    <row r="6913" spans="1:5" s="170" customFormat="1">
      <c r="A6913" s="161"/>
      <c r="B6913" s="161"/>
      <c r="E6913" s="382"/>
    </row>
    <row r="6914" spans="1:5" s="170" customFormat="1">
      <c r="A6914" s="161"/>
      <c r="B6914" s="161"/>
      <c r="E6914" s="382"/>
    </row>
    <row r="6915" spans="1:5" s="170" customFormat="1">
      <c r="A6915" s="161"/>
      <c r="B6915" s="161"/>
      <c r="E6915" s="382"/>
    </row>
    <row r="6916" spans="1:5" s="170" customFormat="1">
      <c r="A6916" s="161"/>
      <c r="B6916" s="161"/>
      <c r="E6916" s="382"/>
    </row>
    <row r="6917" spans="1:5" s="170" customFormat="1">
      <c r="A6917" s="161"/>
      <c r="B6917" s="161"/>
      <c r="E6917" s="382"/>
    </row>
    <row r="6918" spans="1:5" s="170" customFormat="1">
      <c r="A6918" s="161"/>
      <c r="B6918" s="161"/>
      <c r="E6918" s="382"/>
    </row>
    <row r="6919" spans="1:5" s="170" customFormat="1">
      <c r="A6919" s="161"/>
      <c r="B6919" s="161"/>
      <c r="E6919" s="382"/>
    </row>
    <row r="6920" spans="1:5" s="170" customFormat="1">
      <c r="A6920" s="161"/>
      <c r="B6920" s="161"/>
      <c r="E6920" s="382"/>
    </row>
    <row r="6921" spans="1:5" s="170" customFormat="1">
      <c r="A6921" s="161"/>
      <c r="B6921" s="161"/>
      <c r="E6921" s="382"/>
    </row>
    <row r="6922" spans="1:5" s="170" customFormat="1">
      <c r="A6922" s="161"/>
      <c r="B6922" s="161"/>
      <c r="E6922" s="382"/>
    </row>
    <row r="6923" spans="1:5" s="170" customFormat="1">
      <c r="A6923" s="161"/>
      <c r="B6923" s="161"/>
      <c r="E6923" s="382"/>
    </row>
    <row r="6924" spans="1:5" s="170" customFormat="1">
      <c r="A6924" s="161"/>
      <c r="B6924" s="161"/>
      <c r="E6924" s="382"/>
    </row>
    <row r="6925" spans="1:5" s="170" customFormat="1">
      <c r="A6925" s="161"/>
      <c r="B6925" s="161"/>
      <c r="E6925" s="382"/>
    </row>
    <row r="6926" spans="1:5" s="170" customFormat="1">
      <c r="A6926" s="161"/>
      <c r="B6926" s="161"/>
      <c r="E6926" s="382"/>
    </row>
    <row r="6927" spans="1:5" s="170" customFormat="1">
      <c r="A6927" s="161"/>
      <c r="B6927" s="161"/>
      <c r="E6927" s="382"/>
    </row>
    <row r="6928" spans="1:5" s="170" customFormat="1">
      <c r="A6928" s="161"/>
      <c r="B6928" s="161"/>
      <c r="E6928" s="382"/>
    </row>
    <row r="6929" spans="1:5" s="170" customFormat="1">
      <c r="A6929" s="161"/>
      <c r="B6929" s="161"/>
      <c r="E6929" s="382"/>
    </row>
    <row r="6930" spans="1:5" s="170" customFormat="1">
      <c r="A6930" s="161"/>
      <c r="B6930" s="161"/>
      <c r="E6930" s="382"/>
    </row>
    <row r="6931" spans="1:5" s="170" customFormat="1">
      <c r="A6931" s="161"/>
      <c r="B6931" s="161"/>
      <c r="E6931" s="382"/>
    </row>
    <row r="6932" spans="1:5" s="170" customFormat="1">
      <c r="A6932" s="161"/>
      <c r="B6932" s="161"/>
      <c r="E6932" s="382"/>
    </row>
    <row r="6933" spans="1:5" s="170" customFormat="1">
      <c r="A6933" s="161"/>
      <c r="B6933" s="161"/>
      <c r="E6933" s="382"/>
    </row>
    <row r="6934" spans="1:5" s="170" customFormat="1">
      <c r="A6934" s="161"/>
      <c r="B6934" s="161"/>
      <c r="E6934" s="382"/>
    </row>
    <row r="6935" spans="1:5" s="170" customFormat="1">
      <c r="A6935" s="161"/>
      <c r="B6935" s="161"/>
      <c r="E6935" s="382"/>
    </row>
    <row r="6936" spans="1:5" s="170" customFormat="1">
      <c r="A6936" s="161"/>
      <c r="B6936" s="161"/>
      <c r="E6936" s="382"/>
    </row>
    <row r="6937" spans="1:5" s="170" customFormat="1">
      <c r="A6937" s="161"/>
      <c r="B6937" s="161"/>
      <c r="E6937" s="382"/>
    </row>
    <row r="6938" spans="1:5" s="170" customFormat="1">
      <c r="A6938" s="161"/>
      <c r="B6938" s="161"/>
      <c r="E6938" s="382"/>
    </row>
    <row r="6939" spans="1:5" s="170" customFormat="1">
      <c r="A6939" s="161"/>
      <c r="B6939" s="161"/>
      <c r="E6939" s="382"/>
    </row>
    <row r="6940" spans="1:5" s="170" customFormat="1">
      <c r="A6940" s="161"/>
      <c r="B6940" s="161"/>
      <c r="E6940" s="382"/>
    </row>
    <row r="6941" spans="1:5" s="170" customFormat="1">
      <c r="A6941" s="161"/>
      <c r="B6941" s="161"/>
      <c r="E6941" s="382"/>
    </row>
    <row r="6942" spans="1:5" s="170" customFormat="1">
      <c r="A6942" s="161"/>
      <c r="B6942" s="161"/>
      <c r="E6942" s="382"/>
    </row>
    <row r="6943" spans="1:5" s="170" customFormat="1">
      <c r="A6943" s="161"/>
      <c r="B6943" s="161"/>
      <c r="E6943" s="382"/>
    </row>
    <row r="6944" spans="1:5" s="170" customFormat="1">
      <c r="A6944" s="161"/>
      <c r="B6944" s="161"/>
      <c r="E6944" s="382"/>
    </row>
    <row r="6945" spans="1:5" s="170" customFormat="1">
      <c r="A6945" s="161"/>
      <c r="B6945" s="161"/>
      <c r="E6945" s="382"/>
    </row>
    <row r="6946" spans="1:5" s="170" customFormat="1">
      <c r="A6946" s="161"/>
      <c r="B6946" s="161"/>
      <c r="E6946" s="382"/>
    </row>
    <row r="6947" spans="1:5" s="170" customFormat="1">
      <c r="A6947" s="161"/>
      <c r="B6947" s="161"/>
      <c r="E6947" s="382"/>
    </row>
    <row r="6948" spans="1:5" s="170" customFormat="1">
      <c r="A6948" s="161"/>
      <c r="B6948" s="161"/>
      <c r="E6948" s="382"/>
    </row>
    <row r="6949" spans="1:5" s="170" customFormat="1">
      <c r="A6949" s="161"/>
      <c r="B6949" s="161"/>
      <c r="E6949" s="382"/>
    </row>
    <row r="6950" spans="1:5" s="170" customFormat="1">
      <c r="A6950" s="161"/>
      <c r="B6950" s="161"/>
      <c r="E6950" s="382"/>
    </row>
    <row r="6951" spans="1:5" s="170" customFormat="1">
      <c r="A6951" s="161"/>
      <c r="B6951" s="161"/>
      <c r="E6951" s="382"/>
    </row>
    <row r="6952" spans="1:5" s="170" customFormat="1">
      <c r="A6952" s="161"/>
      <c r="B6952" s="161"/>
      <c r="E6952" s="382"/>
    </row>
    <row r="6953" spans="1:5" s="170" customFormat="1">
      <c r="A6953" s="161"/>
      <c r="B6953" s="161"/>
      <c r="E6953" s="382"/>
    </row>
    <row r="6954" spans="1:5" s="170" customFormat="1">
      <c r="A6954" s="161"/>
      <c r="B6954" s="161"/>
      <c r="E6954" s="382"/>
    </row>
    <row r="6955" spans="1:5" s="170" customFormat="1">
      <c r="A6955" s="161"/>
      <c r="B6955" s="161"/>
      <c r="E6955" s="382"/>
    </row>
    <row r="6956" spans="1:5" s="170" customFormat="1">
      <c r="A6956" s="161"/>
      <c r="B6956" s="161"/>
      <c r="E6956" s="382"/>
    </row>
    <row r="6957" spans="1:5" s="170" customFormat="1">
      <c r="A6957" s="161"/>
      <c r="B6957" s="161"/>
      <c r="E6957" s="382"/>
    </row>
    <row r="6958" spans="1:5" s="170" customFormat="1">
      <c r="A6958" s="161"/>
      <c r="B6958" s="161"/>
      <c r="E6958" s="382"/>
    </row>
    <row r="6959" spans="1:5" s="170" customFormat="1">
      <c r="A6959" s="161"/>
      <c r="B6959" s="161"/>
      <c r="E6959" s="382"/>
    </row>
    <row r="6960" spans="1:5" s="170" customFormat="1">
      <c r="A6960" s="161"/>
      <c r="B6960" s="161"/>
      <c r="E6960" s="382"/>
    </row>
    <row r="6961" spans="1:5" s="170" customFormat="1">
      <c r="A6961" s="161"/>
      <c r="B6961" s="161"/>
      <c r="E6961" s="382"/>
    </row>
    <row r="6962" spans="1:5" s="170" customFormat="1">
      <c r="A6962" s="161"/>
      <c r="B6962" s="161"/>
      <c r="E6962" s="382"/>
    </row>
    <row r="6963" spans="1:5" s="170" customFormat="1">
      <c r="A6963" s="161"/>
      <c r="B6963" s="161"/>
      <c r="E6963" s="382"/>
    </row>
    <row r="6964" spans="1:5" s="170" customFormat="1">
      <c r="A6964" s="161"/>
      <c r="B6964" s="161"/>
      <c r="E6964" s="382"/>
    </row>
    <row r="6965" spans="1:5" s="170" customFormat="1">
      <c r="A6965" s="161"/>
      <c r="B6965" s="161"/>
      <c r="E6965" s="382"/>
    </row>
    <row r="6966" spans="1:5" s="170" customFormat="1">
      <c r="A6966" s="161"/>
      <c r="B6966" s="161"/>
      <c r="E6966" s="382"/>
    </row>
    <row r="6967" spans="1:5" s="170" customFormat="1">
      <c r="A6967" s="161"/>
      <c r="B6967" s="161"/>
      <c r="E6967" s="382"/>
    </row>
    <row r="6968" spans="1:5" s="170" customFormat="1">
      <c r="A6968" s="161"/>
      <c r="B6968" s="161"/>
      <c r="E6968" s="382"/>
    </row>
    <row r="6969" spans="1:5" s="170" customFormat="1">
      <c r="A6969" s="161"/>
      <c r="B6969" s="161"/>
      <c r="E6969" s="382"/>
    </row>
    <row r="6970" spans="1:5" s="170" customFormat="1">
      <c r="A6970" s="161"/>
      <c r="B6970" s="161"/>
      <c r="E6970" s="382"/>
    </row>
    <row r="6971" spans="1:5" s="170" customFormat="1">
      <c r="A6971" s="161"/>
      <c r="B6971" s="161"/>
      <c r="E6971" s="382"/>
    </row>
    <row r="6972" spans="1:5" s="170" customFormat="1">
      <c r="A6972" s="161"/>
      <c r="B6972" s="161"/>
      <c r="E6972" s="382"/>
    </row>
    <row r="6973" spans="1:5" s="170" customFormat="1">
      <c r="A6973" s="161"/>
      <c r="B6973" s="161"/>
      <c r="E6973" s="382"/>
    </row>
    <row r="6974" spans="1:5" s="170" customFormat="1">
      <c r="A6974" s="161"/>
      <c r="B6974" s="161"/>
      <c r="E6974" s="382"/>
    </row>
    <row r="6975" spans="1:5" s="170" customFormat="1">
      <c r="A6975" s="161"/>
      <c r="B6975" s="161"/>
      <c r="E6975" s="382"/>
    </row>
    <row r="6976" spans="1:5" s="170" customFormat="1">
      <c r="A6976" s="161"/>
      <c r="B6976" s="161"/>
      <c r="E6976" s="382"/>
    </row>
    <row r="6977" spans="1:5" s="170" customFormat="1">
      <c r="A6977" s="161"/>
      <c r="B6977" s="161"/>
      <c r="E6977" s="382"/>
    </row>
    <row r="6978" spans="1:5" s="170" customFormat="1">
      <c r="A6978" s="161"/>
      <c r="B6978" s="161"/>
      <c r="E6978" s="382"/>
    </row>
    <row r="6979" spans="1:5" s="170" customFormat="1">
      <c r="A6979" s="161"/>
      <c r="B6979" s="161"/>
      <c r="E6979" s="382"/>
    </row>
    <row r="6980" spans="1:5" s="170" customFormat="1">
      <c r="A6980" s="161"/>
      <c r="B6980" s="161"/>
      <c r="E6980" s="382"/>
    </row>
    <row r="6981" spans="1:5" s="170" customFormat="1">
      <c r="A6981" s="161"/>
      <c r="B6981" s="161"/>
      <c r="E6981" s="382"/>
    </row>
    <row r="6982" spans="1:5" s="170" customFormat="1">
      <c r="A6982" s="161"/>
      <c r="B6982" s="161"/>
      <c r="E6982" s="382"/>
    </row>
    <row r="6983" spans="1:5" s="170" customFormat="1">
      <c r="A6983" s="161"/>
      <c r="B6983" s="161"/>
      <c r="E6983" s="382"/>
    </row>
    <row r="6984" spans="1:5" s="170" customFormat="1">
      <c r="A6984" s="161"/>
      <c r="B6984" s="161"/>
      <c r="E6984" s="382"/>
    </row>
    <row r="6985" spans="1:5" s="170" customFormat="1">
      <c r="A6985" s="161"/>
      <c r="B6985" s="161"/>
      <c r="E6985" s="382"/>
    </row>
    <row r="6986" spans="1:5" s="170" customFormat="1">
      <c r="A6986" s="161"/>
      <c r="B6986" s="161"/>
      <c r="E6986" s="382"/>
    </row>
    <row r="6987" spans="1:5" s="170" customFormat="1">
      <c r="A6987" s="161"/>
      <c r="B6987" s="161"/>
      <c r="E6987" s="382"/>
    </row>
    <row r="6988" spans="1:5" s="170" customFormat="1">
      <c r="A6988" s="161"/>
      <c r="B6988" s="161"/>
      <c r="E6988" s="382"/>
    </row>
    <row r="6989" spans="1:5" s="170" customFormat="1">
      <c r="A6989" s="161"/>
      <c r="B6989" s="161"/>
      <c r="E6989" s="382"/>
    </row>
    <row r="6990" spans="1:5" s="170" customFormat="1">
      <c r="A6990" s="161"/>
      <c r="B6990" s="161"/>
      <c r="E6990" s="382"/>
    </row>
    <row r="6991" spans="1:5" s="170" customFormat="1">
      <c r="A6991" s="161"/>
      <c r="B6991" s="161"/>
      <c r="E6991" s="382"/>
    </row>
    <row r="6992" spans="1:5" s="170" customFormat="1">
      <c r="A6992" s="161"/>
      <c r="B6992" s="161"/>
      <c r="E6992" s="382"/>
    </row>
    <row r="6993" spans="1:5" s="170" customFormat="1">
      <c r="A6993" s="161"/>
      <c r="B6993" s="161"/>
      <c r="E6993" s="382"/>
    </row>
    <row r="6994" spans="1:5" s="170" customFormat="1">
      <c r="A6994" s="161"/>
      <c r="B6994" s="161"/>
      <c r="E6994" s="382"/>
    </row>
    <row r="6995" spans="1:5" s="170" customFormat="1">
      <c r="A6995" s="161"/>
      <c r="B6995" s="161"/>
      <c r="E6995" s="382"/>
    </row>
    <row r="6996" spans="1:5" s="170" customFormat="1">
      <c r="A6996" s="161"/>
      <c r="B6996" s="161"/>
      <c r="E6996" s="382"/>
    </row>
    <row r="6997" spans="1:5" s="170" customFormat="1">
      <c r="A6997" s="161"/>
      <c r="B6997" s="161"/>
      <c r="E6997" s="382"/>
    </row>
    <row r="6998" spans="1:5" s="170" customFormat="1">
      <c r="A6998" s="161"/>
      <c r="B6998" s="161"/>
      <c r="E6998" s="382"/>
    </row>
    <row r="6999" spans="1:5" s="170" customFormat="1">
      <c r="A6999" s="161"/>
      <c r="B6999" s="161"/>
      <c r="E6999" s="382"/>
    </row>
    <row r="7000" spans="1:5" s="170" customFormat="1">
      <c r="A7000" s="161"/>
      <c r="B7000" s="161"/>
      <c r="E7000" s="382"/>
    </row>
    <row r="7001" spans="1:5" s="170" customFormat="1">
      <c r="A7001" s="161"/>
      <c r="B7001" s="161"/>
      <c r="E7001" s="382"/>
    </row>
    <row r="7002" spans="1:5" s="170" customFormat="1">
      <c r="A7002" s="161"/>
      <c r="B7002" s="161"/>
      <c r="E7002" s="382"/>
    </row>
    <row r="7003" spans="1:5" s="170" customFormat="1">
      <c r="A7003" s="161"/>
      <c r="B7003" s="161"/>
      <c r="E7003" s="382"/>
    </row>
    <row r="7004" spans="1:5" s="170" customFormat="1">
      <c r="A7004" s="161"/>
      <c r="B7004" s="161"/>
      <c r="E7004" s="382"/>
    </row>
    <row r="7005" spans="1:5" s="170" customFormat="1">
      <c r="A7005" s="161"/>
      <c r="B7005" s="161"/>
      <c r="E7005" s="382"/>
    </row>
    <row r="7006" spans="1:5" s="170" customFormat="1">
      <c r="A7006" s="161"/>
      <c r="B7006" s="161"/>
      <c r="E7006" s="382"/>
    </row>
    <row r="7007" spans="1:5" s="170" customFormat="1">
      <c r="A7007" s="161"/>
      <c r="B7007" s="161"/>
      <c r="E7007" s="382"/>
    </row>
    <row r="7008" spans="1:5" s="170" customFormat="1">
      <c r="A7008" s="161"/>
      <c r="B7008" s="161"/>
      <c r="E7008" s="382"/>
    </row>
    <row r="7009" spans="1:5" s="170" customFormat="1">
      <c r="A7009" s="161"/>
      <c r="B7009" s="161"/>
      <c r="E7009" s="382"/>
    </row>
    <row r="7010" spans="1:5" s="170" customFormat="1">
      <c r="A7010" s="161"/>
      <c r="B7010" s="161"/>
      <c r="E7010" s="382"/>
    </row>
    <row r="7011" spans="1:5" s="170" customFormat="1">
      <c r="A7011" s="161"/>
      <c r="B7011" s="161"/>
      <c r="E7011" s="382"/>
    </row>
    <row r="7012" spans="1:5" s="170" customFormat="1">
      <c r="A7012" s="161"/>
      <c r="B7012" s="161"/>
      <c r="E7012" s="382"/>
    </row>
    <row r="7013" spans="1:5" s="170" customFormat="1">
      <c r="A7013" s="161"/>
      <c r="B7013" s="161"/>
      <c r="E7013" s="382"/>
    </row>
    <row r="7014" spans="1:5" s="170" customFormat="1">
      <c r="A7014" s="161"/>
      <c r="B7014" s="161"/>
      <c r="E7014" s="382"/>
    </row>
    <row r="7015" spans="1:5" s="170" customFormat="1">
      <c r="A7015" s="161"/>
      <c r="B7015" s="161"/>
      <c r="E7015" s="382"/>
    </row>
    <row r="7016" spans="1:5" s="170" customFormat="1">
      <c r="A7016" s="161"/>
      <c r="B7016" s="161"/>
      <c r="E7016" s="382"/>
    </row>
    <row r="7017" spans="1:5" s="170" customFormat="1">
      <c r="A7017" s="161"/>
      <c r="B7017" s="161"/>
      <c r="E7017" s="382"/>
    </row>
    <row r="7018" spans="1:5" s="170" customFormat="1">
      <c r="A7018" s="161"/>
      <c r="B7018" s="161"/>
      <c r="E7018" s="382"/>
    </row>
    <row r="7019" spans="1:5" s="170" customFormat="1">
      <c r="A7019" s="161"/>
      <c r="B7019" s="161"/>
      <c r="E7019" s="382"/>
    </row>
    <row r="7020" spans="1:5" s="170" customFormat="1">
      <c r="A7020" s="161"/>
      <c r="B7020" s="161"/>
      <c r="E7020" s="382"/>
    </row>
    <row r="7021" spans="1:5" s="170" customFormat="1">
      <c r="A7021" s="161"/>
      <c r="B7021" s="161"/>
      <c r="E7021" s="382"/>
    </row>
    <row r="7022" spans="1:5" s="170" customFormat="1">
      <c r="A7022" s="161"/>
      <c r="B7022" s="161"/>
      <c r="E7022" s="382"/>
    </row>
    <row r="7023" spans="1:5" s="170" customFormat="1">
      <c r="A7023" s="161"/>
      <c r="B7023" s="161"/>
      <c r="E7023" s="382"/>
    </row>
    <row r="7024" spans="1:5" s="170" customFormat="1">
      <c r="A7024" s="161"/>
      <c r="B7024" s="161"/>
      <c r="E7024" s="382"/>
    </row>
    <row r="7025" spans="1:5" s="170" customFormat="1">
      <c r="A7025" s="161"/>
      <c r="B7025" s="161"/>
      <c r="E7025" s="382"/>
    </row>
    <row r="7026" spans="1:5" s="170" customFormat="1">
      <c r="A7026" s="161"/>
      <c r="B7026" s="161"/>
      <c r="E7026" s="382"/>
    </row>
    <row r="7027" spans="1:5" s="170" customFormat="1">
      <c r="A7027" s="161"/>
      <c r="B7027" s="161"/>
      <c r="E7027" s="382"/>
    </row>
    <row r="7028" spans="1:5" s="170" customFormat="1">
      <c r="A7028" s="161"/>
      <c r="B7028" s="161"/>
      <c r="E7028" s="382"/>
    </row>
    <row r="7029" spans="1:5" s="170" customFormat="1">
      <c r="A7029" s="161"/>
      <c r="B7029" s="161"/>
      <c r="E7029" s="382"/>
    </row>
    <row r="7030" spans="1:5" s="170" customFormat="1">
      <c r="A7030" s="161"/>
      <c r="B7030" s="161"/>
      <c r="E7030" s="382"/>
    </row>
    <row r="7031" spans="1:5" s="170" customFormat="1">
      <c r="A7031" s="161"/>
      <c r="B7031" s="161"/>
      <c r="E7031" s="382"/>
    </row>
    <row r="7032" spans="1:5" s="170" customFormat="1">
      <c r="A7032" s="161"/>
      <c r="B7032" s="161"/>
      <c r="E7032" s="382"/>
    </row>
    <row r="7033" spans="1:5" s="170" customFormat="1">
      <c r="A7033" s="161"/>
      <c r="B7033" s="161"/>
      <c r="E7033" s="382"/>
    </row>
    <row r="7034" spans="1:5" s="170" customFormat="1">
      <c r="A7034" s="161"/>
      <c r="B7034" s="161"/>
      <c r="E7034" s="382"/>
    </row>
    <row r="7035" spans="1:5" s="170" customFormat="1">
      <c r="A7035" s="161"/>
      <c r="B7035" s="161"/>
      <c r="E7035" s="382"/>
    </row>
    <row r="7036" spans="1:5" s="170" customFormat="1">
      <c r="A7036" s="161"/>
      <c r="B7036" s="161"/>
      <c r="E7036" s="382"/>
    </row>
    <row r="7037" spans="1:5" s="170" customFormat="1">
      <c r="A7037" s="161"/>
      <c r="B7037" s="161"/>
      <c r="E7037" s="382"/>
    </row>
    <row r="7038" spans="1:5" s="170" customFormat="1">
      <c r="A7038" s="161"/>
      <c r="B7038" s="161"/>
      <c r="E7038" s="382"/>
    </row>
    <row r="7039" spans="1:5" s="170" customFormat="1">
      <c r="A7039" s="161"/>
      <c r="B7039" s="161"/>
      <c r="E7039" s="382"/>
    </row>
    <row r="7040" spans="1:5" s="170" customFormat="1">
      <c r="A7040" s="161"/>
      <c r="B7040" s="161"/>
      <c r="E7040" s="382"/>
    </row>
    <row r="7041" spans="1:5" s="170" customFormat="1">
      <c r="A7041" s="161"/>
      <c r="B7041" s="161"/>
      <c r="E7041" s="382"/>
    </row>
    <row r="7042" spans="1:5" s="170" customFormat="1">
      <c r="A7042" s="161"/>
      <c r="B7042" s="161"/>
      <c r="E7042" s="382"/>
    </row>
    <row r="7043" spans="1:5" s="170" customFormat="1">
      <c r="A7043" s="161"/>
      <c r="B7043" s="161"/>
      <c r="E7043" s="382"/>
    </row>
    <row r="7044" spans="1:5" s="170" customFormat="1">
      <c r="A7044" s="161"/>
      <c r="B7044" s="161"/>
      <c r="E7044" s="382"/>
    </row>
    <row r="7045" spans="1:5" s="170" customFormat="1">
      <c r="A7045" s="161"/>
      <c r="B7045" s="161"/>
      <c r="E7045" s="382"/>
    </row>
    <row r="7046" spans="1:5" s="170" customFormat="1">
      <c r="A7046" s="161"/>
      <c r="B7046" s="161"/>
      <c r="E7046" s="382"/>
    </row>
    <row r="7047" spans="1:5" s="170" customFormat="1">
      <c r="A7047" s="161"/>
      <c r="B7047" s="161"/>
      <c r="E7047" s="382"/>
    </row>
    <row r="7048" spans="1:5" s="170" customFormat="1">
      <c r="A7048" s="161"/>
      <c r="B7048" s="161"/>
      <c r="E7048" s="382"/>
    </row>
    <row r="7049" spans="1:5" s="170" customFormat="1">
      <c r="A7049" s="161"/>
      <c r="B7049" s="161"/>
      <c r="E7049" s="382"/>
    </row>
    <row r="7050" spans="1:5" s="170" customFormat="1">
      <c r="A7050" s="161"/>
      <c r="B7050" s="161"/>
      <c r="E7050" s="382"/>
    </row>
    <row r="7051" spans="1:5" s="170" customFormat="1">
      <c r="A7051" s="161"/>
      <c r="B7051" s="161"/>
      <c r="E7051" s="382"/>
    </row>
    <row r="7052" spans="1:5" s="170" customFormat="1">
      <c r="A7052" s="161"/>
      <c r="B7052" s="161"/>
      <c r="E7052" s="382"/>
    </row>
    <row r="7053" spans="1:5" s="170" customFormat="1">
      <c r="A7053" s="161"/>
      <c r="B7053" s="161"/>
      <c r="E7053" s="382"/>
    </row>
    <row r="7054" spans="1:5" s="170" customFormat="1">
      <c r="A7054" s="161"/>
      <c r="B7054" s="161"/>
      <c r="E7054" s="382"/>
    </row>
    <row r="7055" spans="1:5" s="170" customFormat="1">
      <c r="A7055" s="161"/>
      <c r="B7055" s="161"/>
      <c r="E7055" s="382"/>
    </row>
    <row r="7056" spans="1:5" s="170" customFormat="1">
      <c r="A7056" s="161"/>
      <c r="B7056" s="161"/>
      <c r="E7056" s="382"/>
    </row>
    <row r="7057" spans="1:5" s="170" customFormat="1">
      <c r="A7057" s="161"/>
      <c r="B7057" s="161"/>
      <c r="E7057" s="382"/>
    </row>
    <row r="7058" spans="1:5" s="170" customFormat="1">
      <c r="A7058" s="161"/>
      <c r="B7058" s="161"/>
      <c r="E7058" s="382"/>
    </row>
    <row r="7059" spans="1:5" s="170" customFormat="1">
      <c r="A7059" s="161"/>
      <c r="B7059" s="161"/>
      <c r="E7059" s="382"/>
    </row>
    <row r="7060" spans="1:5" s="170" customFormat="1">
      <c r="A7060" s="161"/>
      <c r="B7060" s="161"/>
      <c r="E7060" s="382"/>
    </row>
    <row r="7061" spans="1:5" s="170" customFormat="1">
      <c r="A7061" s="161"/>
      <c r="B7061" s="161"/>
      <c r="E7061" s="382"/>
    </row>
    <row r="7062" spans="1:5" s="170" customFormat="1">
      <c r="A7062" s="161"/>
      <c r="B7062" s="161"/>
      <c r="E7062" s="382"/>
    </row>
    <row r="7063" spans="1:5" s="170" customFormat="1">
      <c r="A7063" s="161"/>
      <c r="B7063" s="161"/>
      <c r="E7063" s="382"/>
    </row>
    <row r="7064" spans="1:5" s="170" customFormat="1">
      <c r="A7064" s="161"/>
      <c r="B7064" s="161"/>
      <c r="E7064" s="382"/>
    </row>
    <row r="7065" spans="1:5" s="170" customFormat="1">
      <c r="A7065" s="161"/>
      <c r="B7065" s="161"/>
      <c r="E7065" s="382"/>
    </row>
    <row r="7066" spans="1:5" s="170" customFormat="1">
      <c r="A7066" s="161"/>
      <c r="B7066" s="161"/>
      <c r="E7066" s="382"/>
    </row>
    <row r="7067" spans="1:5" s="170" customFormat="1">
      <c r="A7067" s="161"/>
      <c r="B7067" s="161"/>
      <c r="E7067" s="382"/>
    </row>
    <row r="7068" spans="1:5" s="170" customFormat="1">
      <c r="A7068" s="161"/>
      <c r="B7068" s="161"/>
      <c r="E7068" s="382"/>
    </row>
    <row r="7069" spans="1:5" s="170" customFormat="1">
      <c r="A7069" s="161"/>
      <c r="B7069" s="161"/>
      <c r="E7069" s="382"/>
    </row>
    <row r="7070" spans="1:5" s="170" customFormat="1">
      <c r="A7070" s="161"/>
      <c r="B7070" s="161"/>
      <c r="E7070" s="382"/>
    </row>
    <row r="7071" spans="1:5" s="170" customFormat="1">
      <c r="A7071" s="161"/>
      <c r="B7071" s="161"/>
      <c r="E7071" s="382"/>
    </row>
    <row r="7072" spans="1:5" s="170" customFormat="1">
      <c r="A7072" s="161"/>
      <c r="B7072" s="161"/>
      <c r="E7072" s="382"/>
    </row>
    <row r="7073" spans="1:5" s="170" customFormat="1">
      <c r="A7073" s="161"/>
      <c r="B7073" s="161"/>
      <c r="E7073" s="382"/>
    </row>
    <row r="7074" spans="1:5" s="170" customFormat="1">
      <c r="A7074" s="161"/>
      <c r="B7074" s="161"/>
      <c r="E7074" s="382"/>
    </row>
    <row r="7075" spans="1:5" s="170" customFormat="1">
      <c r="A7075" s="161"/>
      <c r="B7075" s="161"/>
      <c r="E7075" s="382"/>
    </row>
    <row r="7076" spans="1:5" s="170" customFormat="1">
      <c r="A7076" s="161"/>
      <c r="B7076" s="161"/>
      <c r="E7076" s="382"/>
    </row>
    <row r="7077" spans="1:5" s="170" customFormat="1">
      <c r="A7077" s="161"/>
      <c r="B7077" s="161"/>
      <c r="E7077" s="382"/>
    </row>
    <row r="7078" spans="1:5" s="170" customFormat="1">
      <c r="A7078" s="161"/>
      <c r="B7078" s="161"/>
      <c r="E7078" s="382"/>
    </row>
    <row r="7079" spans="1:5" s="170" customFormat="1">
      <c r="A7079" s="161"/>
      <c r="B7079" s="161"/>
      <c r="E7079" s="382"/>
    </row>
    <row r="7080" spans="1:5" s="170" customFormat="1">
      <c r="A7080" s="161"/>
      <c r="B7080" s="161"/>
      <c r="E7080" s="382"/>
    </row>
    <row r="7081" spans="1:5" s="170" customFormat="1">
      <c r="A7081" s="161"/>
      <c r="B7081" s="161"/>
      <c r="E7081" s="382"/>
    </row>
    <row r="7082" spans="1:5" s="170" customFormat="1">
      <c r="A7082" s="161"/>
      <c r="B7082" s="161"/>
      <c r="E7082" s="382"/>
    </row>
    <row r="7083" spans="1:5" s="170" customFormat="1">
      <c r="A7083" s="161"/>
      <c r="B7083" s="161"/>
      <c r="E7083" s="382"/>
    </row>
    <row r="7084" spans="1:5" s="170" customFormat="1">
      <c r="A7084" s="161"/>
      <c r="B7084" s="161"/>
      <c r="E7084" s="382"/>
    </row>
    <row r="7085" spans="1:5" s="170" customFormat="1">
      <c r="A7085" s="161"/>
      <c r="B7085" s="161"/>
      <c r="E7085" s="382"/>
    </row>
    <row r="7086" spans="1:5" s="170" customFormat="1">
      <c r="A7086" s="161"/>
      <c r="B7086" s="161"/>
      <c r="E7086" s="382"/>
    </row>
    <row r="7087" spans="1:5" s="170" customFormat="1">
      <c r="A7087" s="161"/>
      <c r="B7087" s="161"/>
      <c r="E7087" s="382"/>
    </row>
    <row r="7088" spans="1:5" s="170" customFormat="1">
      <c r="A7088" s="161"/>
      <c r="B7088" s="161"/>
      <c r="E7088" s="382"/>
    </row>
    <row r="7089" spans="1:5" s="170" customFormat="1">
      <c r="A7089" s="161"/>
      <c r="B7089" s="161"/>
      <c r="E7089" s="382"/>
    </row>
    <row r="7090" spans="1:5" s="170" customFormat="1">
      <c r="A7090" s="161"/>
      <c r="B7090" s="161"/>
      <c r="E7090" s="382"/>
    </row>
    <row r="7091" spans="1:5" s="170" customFormat="1">
      <c r="A7091" s="161"/>
      <c r="B7091" s="161"/>
      <c r="E7091" s="382"/>
    </row>
    <row r="7092" spans="1:5" s="170" customFormat="1">
      <c r="A7092" s="161"/>
      <c r="B7092" s="161"/>
      <c r="E7092" s="382"/>
    </row>
    <row r="7093" spans="1:5" s="170" customFormat="1">
      <c r="A7093" s="161"/>
      <c r="B7093" s="161"/>
      <c r="E7093" s="382"/>
    </row>
    <row r="7094" spans="1:5" s="170" customFormat="1">
      <c r="A7094" s="161"/>
      <c r="B7094" s="161"/>
      <c r="E7094" s="382"/>
    </row>
    <row r="7095" spans="1:5" s="170" customFormat="1">
      <c r="A7095" s="161"/>
      <c r="B7095" s="161"/>
      <c r="E7095" s="382"/>
    </row>
    <row r="7096" spans="1:5" s="170" customFormat="1">
      <c r="A7096" s="161"/>
      <c r="B7096" s="161"/>
      <c r="E7096" s="382"/>
    </row>
    <row r="7097" spans="1:5" s="170" customFormat="1">
      <c r="A7097" s="161"/>
      <c r="B7097" s="161"/>
      <c r="E7097" s="382"/>
    </row>
    <row r="7098" spans="1:5" s="170" customFormat="1">
      <c r="A7098" s="161"/>
      <c r="B7098" s="161"/>
      <c r="E7098" s="382"/>
    </row>
    <row r="7099" spans="1:5" s="170" customFormat="1">
      <c r="A7099" s="161"/>
      <c r="B7099" s="161"/>
      <c r="E7099" s="382"/>
    </row>
    <row r="7100" spans="1:5" s="170" customFormat="1">
      <c r="A7100" s="161"/>
      <c r="B7100" s="161"/>
      <c r="E7100" s="382"/>
    </row>
    <row r="7101" spans="1:5" s="170" customFormat="1">
      <c r="A7101" s="161"/>
      <c r="B7101" s="161"/>
      <c r="E7101" s="382"/>
    </row>
    <row r="7102" spans="1:5" s="170" customFormat="1">
      <c r="A7102" s="161"/>
      <c r="B7102" s="161"/>
      <c r="E7102" s="382"/>
    </row>
    <row r="7103" spans="1:5" s="170" customFormat="1">
      <c r="A7103" s="161"/>
      <c r="B7103" s="161"/>
      <c r="E7103" s="382"/>
    </row>
    <row r="7104" spans="1:5" s="170" customFormat="1">
      <c r="A7104" s="161"/>
      <c r="B7104" s="161"/>
      <c r="E7104" s="382"/>
    </row>
    <row r="7105" spans="1:5" s="170" customFormat="1">
      <c r="A7105" s="161"/>
      <c r="B7105" s="161"/>
      <c r="E7105" s="382"/>
    </row>
    <row r="7106" spans="1:5" s="170" customFormat="1">
      <c r="A7106" s="161"/>
      <c r="B7106" s="161"/>
      <c r="E7106" s="382"/>
    </row>
    <row r="7107" spans="1:5" s="170" customFormat="1">
      <c r="A7107" s="161"/>
      <c r="B7107" s="161"/>
      <c r="E7107" s="382"/>
    </row>
    <row r="7108" spans="1:5" s="170" customFormat="1">
      <c r="A7108" s="161"/>
      <c r="B7108" s="161"/>
      <c r="E7108" s="382"/>
    </row>
    <row r="7109" spans="1:5" s="170" customFormat="1">
      <c r="A7109" s="161"/>
      <c r="B7109" s="161"/>
      <c r="E7109" s="382"/>
    </row>
    <row r="7110" spans="1:5" s="170" customFormat="1">
      <c r="A7110" s="161"/>
      <c r="B7110" s="161"/>
      <c r="E7110" s="382"/>
    </row>
    <row r="7111" spans="1:5" s="170" customFormat="1">
      <c r="A7111" s="161"/>
      <c r="B7111" s="161"/>
      <c r="E7111" s="382"/>
    </row>
    <row r="7112" spans="1:5" s="170" customFormat="1">
      <c r="A7112" s="161"/>
      <c r="B7112" s="161"/>
      <c r="E7112" s="382"/>
    </row>
    <row r="7113" spans="1:5" s="170" customFormat="1">
      <c r="A7113" s="161"/>
      <c r="B7113" s="161"/>
      <c r="E7113" s="382"/>
    </row>
    <row r="7114" spans="1:5" s="170" customFormat="1">
      <c r="A7114" s="161"/>
      <c r="B7114" s="161"/>
      <c r="E7114" s="382"/>
    </row>
    <row r="7115" spans="1:5" s="170" customFormat="1">
      <c r="A7115" s="161"/>
      <c r="B7115" s="161"/>
      <c r="E7115" s="382"/>
    </row>
    <row r="7116" spans="1:5" s="170" customFormat="1">
      <c r="A7116" s="161"/>
      <c r="B7116" s="161"/>
      <c r="E7116" s="382"/>
    </row>
    <row r="7117" spans="1:5" s="170" customFormat="1">
      <c r="A7117" s="161"/>
      <c r="B7117" s="161"/>
      <c r="E7117" s="382"/>
    </row>
    <row r="7118" spans="1:5" s="170" customFormat="1">
      <c r="A7118" s="161"/>
      <c r="B7118" s="161"/>
      <c r="E7118" s="382"/>
    </row>
    <row r="7119" spans="1:5" s="170" customFormat="1">
      <c r="A7119" s="161"/>
      <c r="B7119" s="161"/>
      <c r="E7119" s="382"/>
    </row>
    <row r="7120" spans="1:5" s="170" customFormat="1">
      <c r="A7120" s="161"/>
      <c r="B7120" s="161"/>
      <c r="E7120" s="382"/>
    </row>
    <row r="7121" spans="1:5" s="170" customFormat="1">
      <c r="A7121" s="161"/>
      <c r="B7121" s="161"/>
      <c r="E7121" s="382"/>
    </row>
    <row r="7122" spans="1:5" s="170" customFormat="1">
      <c r="A7122" s="161"/>
      <c r="B7122" s="161"/>
      <c r="E7122" s="382"/>
    </row>
    <row r="7123" spans="1:5" s="170" customFormat="1">
      <c r="A7123" s="161"/>
      <c r="B7123" s="161"/>
      <c r="E7123" s="382"/>
    </row>
    <row r="7124" spans="1:5" s="170" customFormat="1">
      <c r="A7124" s="161"/>
      <c r="B7124" s="161"/>
      <c r="E7124" s="382"/>
    </row>
    <row r="7125" spans="1:5" s="170" customFormat="1">
      <c r="A7125" s="161"/>
      <c r="B7125" s="161"/>
      <c r="E7125" s="382"/>
    </row>
    <row r="7126" spans="1:5" s="170" customFormat="1">
      <c r="A7126" s="161"/>
      <c r="B7126" s="161"/>
      <c r="E7126" s="382"/>
    </row>
    <row r="7127" spans="1:5" s="170" customFormat="1">
      <c r="A7127" s="161"/>
      <c r="B7127" s="161"/>
      <c r="E7127" s="382"/>
    </row>
    <row r="7128" spans="1:5" s="170" customFormat="1">
      <c r="A7128" s="161"/>
      <c r="B7128" s="161"/>
      <c r="E7128" s="382"/>
    </row>
    <row r="7129" spans="1:5" s="170" customFormat="1">
      <c r="A7129" s="161"/>
      <c r="B7129" s="161"/>
      <c r="E7129" s="382"/>
    </row>
    <row r="7130" spans="1:5" s="170" customFormat="1">
      <c r="A7130" s="161"/>
      <c r="B7130" s="161"/>
      <c r="E7130" s="382"/>
    </row>
    <row r="7131" spans="1:5" s="170" customFormat="1">
      <c r="A7131" s="161"/>
      <c r="B7131" s="161"/>
      <c r="E7131" s="382"/>
    </row>
    <row r="7132" spans="1:5" s="170" customFormat="1">
      <c r="A7132" s="161"/>
      <c r="B7132" s="161"/>
      <c r="E7132" s="382"/>
    </row>
    <row r="7133" spans="1:5" s="170" customFormat="1">
      <c r="A7133" s="161"/>
      <c r="B7133" s="161"/>
      <c r="E7133" s="382"/>
    </row>
    <row r="7134" spans="1:5" s="170" customFormat="1">
      <c r="A7134" s="161"/>
      <c r="B7134" s="161"/>
      <c r="E7134" s="382"/>
    </row>
    <row r="7135" spans="1:5" s="170" customFormat="1">
      <c r="A7135" s="161"/>
      <c r="B7135" s="161"/>
      <c r="E7135" s="382"/>
    </row>
    <row r="7136" spans="1:5" s="170" customFormat="1">
      <c r="A7136" s="161"/>
      <c r="B7136" s="161"/>
      <c r="E7136" s="382"/>
    </row>
    <row r="7137" spans="1:5" s="170" customFormat="1">
      <c r="A7137" s="161"/>
      <c r="B7137" s="161"/>
      <c r="E7137" s="382"/>
    </row>
    <row r="7138" spans="1:5" s="170" customFormat="1">
      <c r="A7138" s="161"/>
      <c r="B7138" s="161"/>
      <c r="E7138" s="382"/>
    </row>
    <row r="7139" spans="1:5" s="170" customFormat="1">
      <c r="A7139" s="161"/>
      <c r="B7139" s="161"/>
      <c r="E7139" s="382"/>
    </row>
    <row r="7140" spans="1:5" s="170" customFormat="1">
      <c r="A7140" s="161"/>
      <c r="B7140" s="161"/>
      <c r="E7140" s="382"/>
    </row>
    <row r="7141" spans="1:5" s="170" customFormat="1">
      <c r="A7141" s="161"/>
      <c r="B7141" s="161"/>
      <c r="E7141" s="382"/>
    </row>
    <row r="7142" spans="1:5" s="170" customFormat="1">
      <c r="A7142" s="161"/>
      <c r="B7142" s="161"/>
      <c r="E7142" s="382"/>
    </row>
    <row r="7143" spans="1:5" s="170" customFormat="1">
      <c r="A7143" s="161"/>
      <c r="B7143" s="161"/>
      <c r="E7143" s="382"/>
    </row>
    <row r="7144" spans="1:5" s="170" customFormat="1">
      <c r="A7144" s="161"/>
      <c r="B7144" s="161"/>
      <c r="E7144" s="382"/>
    </row>
    <row r="7145" spans="1:5" s="170" customFormat="1">
      <c r="A7145" s="161"/>
      <c r="B7145" s="161"/>
      <c r="E7145" s="382"/>
    </row>
    <row r="7146" spans="1:5" s="170" customFormat="1">
      <c r="A7146" s="161"/>
      <c r="B7146" s="161"/>
      <c r="E7146" s="382"/>
    </row>
    <row r="7147" spans="1:5" s="170" customFormat="1">
      <c r="A7147" s="161"/>
      <c r="B7147" s="161"/>
      <c r="E7147" s="382"/>
    </row>
    <row r="7148" spans="1:5" s="170" customFormat="1">
      <c r="A7148" s="161"/>
      <c r="B7148" s="161"/>
      <c r="E7148" s="382"/>
    </row>
    <row r="7149" spans="1:5" s="170" customFormat="1">
      <c r="A7149" s="161"/>
      <c r="B7149" s="161"/>
      <c r="E7149" s="382"/>
    </row>
    <row r="7150" spans="1:5" s="170" customFormat="1">
      <c r="A7150" s="161"/>
      <c r="B7150" s="161"/>
      <c r="E7150" s="382"/>
    </row>
    <row r="7151" spans="1:5" s="170" customFormat="1">
      <c r="A7151" s="161"/>
      <c r="B7151" s="161"/>
      <c r="E7151" s="382"/>
    </row>
    <row r="7152" spans="1:5" s="170" customFormat="1">
      <c r="A7152" s="161"/>
      <c r="B7152" s="161"/>
      <c r="E7152" s="382"/>
    </row>
    <row r="7153" spans="1:5" s="170" customFormat="1">
      <c r="A7153" s="161"/>
      <c r="B7153" s="161"/>
      <c r="E7153" s="382"/>
    </row>
    <row r="7154" spans="1:5" s="170" customFormat="1">
      <c r="A7154" s="161"/>
      <c r="B7154" s="161"/>
      <c r="E7154" s="382"/>
    </row>
    <row r="7155" spans="1:5" s="170" customFormat="1">
      <c r="A7155" s="161"/>
      <c r="B7155" s="161"/>
      <c r="E7155" s="382"/>
    </row>
    <row r="7156" spans="1:5" s="170" customFormat="1">
      <c r="A7156" s="161"/>
      <c r="B7156" s="161"/>
      <c r="E7156" s="382"/>
    </row>
    <row r="7157" spans="1:5" s="170" customFormat="1">
      <c r="A7157" s="161"/>
      <c r="B7157" s="161"/>
      <c r="E7157" s="382"/>
    </row>
    <row r="7158" spans="1:5" s="170" customFormat="1">
      <c r="A7158" s="161"/>
      <c r="B7158" s="161"/>
      <c r="E7158" s="382"/>
    </row>
    <row r="7159" spans="1:5" s="170" customFormat="1">
      <c r="A7159" s="161"/>
      <c r="B7159" s="161"/>
      <c r="E7159" s="382"/>
    </row>
    <row r="7160" spans="1:5" s="170" customFormat="1">
      <c r="A7160" s="161"/>
      <c r="B7160" s="161"/>
      <c r="E7160" s="382"/>
    </row>
    <row r="7161" spans="1:5" s="170" customFormat="1">
      <c r="A7161" s="161"/>
      <c r="B7161" s="161"/>
      <c r="E7161" s="382"/>
    </row>
    <row r="7162" spans="1:5" s="170" customFormat="1">
      <c r="A7162" s="161"/>
      <c r="B7162" s="161"/>
      <c r="E7162" s="382"/>
    </row>
    <row r="7163" spans="1:5" s="170" customFormat="1">
      <c r="A7163" s="161"/>
      <c r="B7163" s="161"/>
      <c r="E7163" s="382"/>
    </row>
    <row r="7164" spans="1:5" s="170" customFormat="1">
      <c r="A7164" s="161"/>
      <c r="B7164" s="161"/>
      <c r="E7164" s="382"/>
    </row>
    <row r="7165" spans="1:5" s="170" customFormat="1">
      <c r="A7165" s="161"/>
      <c r="B7165" s="161"/>
      <c r="E7165" s="382"/>
    </row>
    <row r="7166" spans="1:5" s="170" customFormat="1">
      <c r="A7166" s="161"/>
      <c r="B7166" s="161"/>
      <c r="E7166" s="382"/>
    </row>
    <row r="7167" spans="1:5" s="170" customFormat="1">
      <c r="A7167" s="161"/>
      <c r="B7167" s="161"/>
      <c r="E7167" s="382"/>
    </row>
    <row r="7168" spans="1:5" s="170" customFormat="1">
      <c r="A7168" s="161"/>
      <c r="B7168" s="161"/>
      <c r="E7168" s="382"/>
    </row>
    <row r="7169" spans="1:5" s="170" customFormat="1">
      <c r="A7169" s="161"/>
      <c r="B7169" s="161"/>
      <c r="E7169" s="382"/>
    </row>
    <row r="7170" spans="1:5" s="170" customFormat="1">
      <c r="A7170" s="161"/>
      <c r="B7170" s="161"/>
      <c r="E7170" s="382"/>
    </row>
    <row r="7171" spans="1:5" s="170" customFormat="1">
      <c r="A7171" s="161"/>
      <c r="B7171" s="161"/>
      <c r="E7171" s="382"/>
    </row>
    <row r="7172" spans="1:5" s="170" customFormat="1">
      <c r="A7172" s="161"/>
      <c r="B7172" s="161"/>
      <c r="E7172" s="382"/>
    </row>
    <row r="7173" spans="1:5" s="170" customFormat="1">
      <c r="A7173" s="161"/>
      <c r="B7173" s="161"/>
      <c r="E7173" s="382"/>
    </row>
    <row r="7174" spans="1:5" s="170" customFormat="1">
      <c r="A7174" s="161"/>
      <c r="B7174" s="161"/>
      <c r="E7174" s="382"/>
    </row>
    <row r="7175" spans="1:5" s="170" customFormat="1">
      <c r="A7175" s="161"/>
      <c r="B7175" s="161"/>
      <c r="E7175" s="382"/>
    </row>
    <row r="7176" spans="1:5" s="170" customFormat="1">
      <c r="A7176" s="161"/>
      <c r="B7176" s="161"/>
      <c r="E7176" s="382"/>
    </row>
    <row r="7177" spans="1:5" s="170" customFormat="1">
      <c r="A7177" s="161"/>
      <c r="B7177" s="161"/>
      <c r="E7177" s="382"/>
    </row>
    <row r="7178" spans="1:5" s="170" customFormat="1">
      <c r="A7178" s="161"/>
      <c r="B7178" s="161"/>
      <c r="E7178" s="382"/>
    </row>
    <row r="7179" spans="1:5" s="170" customFormat="1">
      <c r="A7179" s="161"/>
      <c r="B7179" s="161"/>
      <c r="E7179" s="382"/>
    </row>
    <row r="7180" spans="1:5" s="170" customFormat="1">
      <c r="A7180" s="161"/>
      <c r="B7180" s="161"/>
      <c r="E7180" s="382"/>
    </row>
    <row r="7181" spans="1:5" s="170" customFormat="1">
      <c r="A7181" s="161"/>
      <c r="B7181" s="161"/>
      <c r="E7181" s="382"/>
    </row>
    <row r="7182" spans="1:5" s="170" customFormat="1">
      <c r="A7182" s="161"/>
      <c r="B7182" s="161"/>
      <c r="E7182" s="382"/>
    </row>
    <row r="7183" spans="1:5" s="170" customFormat="1">
      <c r="A7183" s="161"/>
      <c r="B7183" s="161"/>
      <c r="E7183" s="382"/>
    </row>
    <row r="7184" spans="1:5" s="170" customFormat="1">
      <c r="A7184" s="161"/>
      <c r="B7184" s="161"/>
      <c r="E7184" s="382"/>
    </row>
    <row r="7185" spans="1:5" s="170" customFormat="1">
      <c r="A7185" s="161"/>
      <c r="B7185" s="161"/>
      <c r="E7185" s="382"/>
    </row>
    <row r="7186" spans="1:5" s="170" customFormat="1">
      <c r="A7186" s="161"/>
      <c r="B7186" s="161"/>
      <c r="E7186" s="382"/>
    </row>
    <row r="7187" spans="1:5" s="170" customFormat="1">
      <c r="A7187" s="161"/>
      <c r="B7187" s="161"/>
      <c r="E7187" s="382"/>
    </row>
    <row r="7188" spans="1:5" s="170" customFormat="1">
      <c r="A7188" s="161"/>
      <c r="B7188" s="161"/>
      <c r="E7188" s="382"/>
    </row>
    <row r="7189" spans="1:5" s="170" customFormat="1">
      <c r="A7189" s="161"/>
      <c r="B7189" s="161"/>
      <c r="E7189" s="382"/>
    </row>
    <row r="7190" spans="1:5" s="170" customFormat="1">
      <c r="A7190" s="161"/>
      <c r="B7190" s="161"/>
      <c r="E7190" s="382"/>
    </row>
    <row r="7191" spans="1:5" s="170" customFormat="1">
      <c r="A7191" s="161"/>
      <c r="B7191" s="161"/>
      <c r="E7191" s="382"/>
    </row>
    <row r="7192" spans="1:5" s="170" customFormat="1">
      <c r="A7192" s="161"/>
      <c r="B7192" s="161"/>
      <c r="E7192" s="382"/>
    </row>
    <row r="7193" spans="1:5" s="170" customFormat="1">
      <c r="A7193" s="161"/>
      <c r="B7193" s="161"/>
      <c r="E7193" s="382"/>
    </row>
    <row r="7194" spans="1:5" s="170" customFormat="1">
      <c r="A7194" s="161"/>
      <c r="B7194" s="161"/>
      <c r="E7194" s="382"/>
    </row>
    <row r="7195" spans="1:5" s="170" customFormat="1">
      <c r="A7195" s="161"/>
      <c r="B7195" s="161"/>
      <c r="E7195" s="382"/>
    </row>
    <row r="7196" spans="1:5" s="170" customFormat="1">
      <c r="A7196" s="161"/>
      <c r="B7196" s="161"/>
      <c r="E7196" s="382"/>
    </row>
    <row r="7197" spans="1:5" s="170" customFormat="1">
      <c r="A7197" s="161"/>
      <c r="B7197" s="161"/>
      <c r="E7197" s="382"/>
    </row>
    <row r="7198" spans="1:5" s="170" customFormat="1">
      <c r="A7198" s="161"/>
      <c r="B7198" s="161"/>
      <c r="E7198" s="382"/>
    </row>
    <row r="7199" spans="1:5" s="170" customFormat="1">
      <c r="A7199" s="161"/>
      <c r="B7199" s="161"/>
      <c r="E7199" s="382"/>
    </row>
    <row r="7200" spans="1:5" s="170" customFormat="1">
      <c r="A7200" s="161"/>
      <c r="B7200" s="161"/>
      <c r="E7200" s="382"/>
    </row>
    <row r="7201" spans="1:5" s="170" customFormat="1">
      <c r="A7201" s="161"/>
      <c r="B7201" s="161"/>
      <c r="E7201" s="382"/>
    </row>
    <row r="7202" spans="1:5" s="170" customFormat="1">
      <c r="A7202" s="161"/>
      <c r="B7202" s="161"/>
      <c r="E7202" s="382"/>
    </row>
    <row r="7203" spans="1:5" s="170" customFormat="1">
      <c r="A7203" s="161"/>
      <c r="B7203" s="161"/>
      <c r="E7203" s="382"/>
    </row>
    <row r="7204" spans="1:5" s="170" customFormat="1">
      <c r="A7204" s="161"/>
      <c r="B7204" s="161"/>
      <c r="E7204" s="382"/>
    </row>
    <row r="7205" spans="1:5" s="170" customFormat="1">
      <c r="A7205" s="161"/>
      <c r="B7205" s="161"/>
      <c r="E7205" s="382"/>
    </row>
    <row r="7206" spans="1:5" s="170" customFormat="1">
      <c r="A7206" s="161"/>
      <c r="B7206" s="161"/>
      <c r="E7206" s="382"/>
    </row>
    <row r="7207" spans="1:5" s="170" customFormat="1">
      <c r="A7207" s="161"/>
      <c r="B7207" s="161"/>
      <c r="E7207" s="382"/>
    </row>
    <row r="7208" spans="1:5" s="170" customFormat="1">
      <c r="A7208" s="161"/>
      <c r="B7208" s="161"/>
      <c r="E7208" s="382"/>
    </row>
    <row r="7209" spans="1:5" s="170" customFormat="1">
      <c r="A7209" s="161"/>
      <c r="B7209" s="161"/>
      <c r="E7209" s="382"/>
    </row>
    <row r="7210" spans="1:5" s="170" customFormat="1">
      <c r="A7210" s="161"/>
      <c r="B7210" s="161"/>
      <c r="E7210" s="382"/>
    </row>
    <row r="7211" spans="1:5" s="170" customFormat="1">
      <c r="A7211" s="161"/>
      <c r="B7211" s="161"/>
      <c r="E7211" s="382"/>
    </row>
    <row r="7212" spans="1:5" s="170" customFormat="1">
      <c r="A7212" s="161"/>
      <c r="B7212" s="161"/>
      <c r="E7212" s="382"/>
    </row>
    <row r="7213" spans="1:5" s="170" customFormat="1">
      <c r="A7213" s="161"/>
      <c r="B7213" s="161"/>
      <c r="E7213" s="382"/>
    </row>
    <row r="7214" spans="1:5" s="170" customFormat="1">
      <c r="A7214" s="161"/>
      <c r="B7214" s="161"/>
      <c r="E7214" s="382"/>
    </row>
    <row r="7215" spans="1:5" s="170" customFormat="1">
      <c r="A7215" s="161"/>
      <c r="B7215" s="161"/>
      <c r="E7215" s="382"/>
    </row>
    <row r="7216" spans="1:5" s="170" customFormat="1">
      <c r="A7216" s="161"/>
      <c r="B7216" s="161"/>
      <c r="E7216" s="382"/>
    </row>
    <row r="7217" spans="1:5" s="170" customFormat="1">
      <c r="A7217" s="161"/>
      <c r="B7217" s="161"/>
      <c r="E7217" s="382"/>
    </row>
    <row r="7218" spans="1:5" s="170" customFormat="1">
      <c r="A7218" s="161"/>
      <c r="B7218" s="161"/>
      <c r="E7218" s="382"/>
    </row>
    <row r="7219" spans="1:5" s="170" customFormat="1">
      <c r="A7219" s="161"/>
      <c r="B7219" s="161"/>
      <c r="E7219" s="382"/>
    </row>
    <row r="7220" spans="1:5" s="170" customFormat="1">
      <c r="A7220" s="161"/>
      <c r="B7220" s="161"/>
      <c r="E7220" s="382"/>
    </row>
    <row r="7221" spans="1:5" s="170" customFormat="1">
      <c r="A7221" s="161"/>
      <c r="B7221" s="161"/>
      <c r="E7221" s="382"/>
    </row>
    <row r="7222" spans="1:5" s="170" customFormat="1">
      <c r="A7222" s="161"/>
      <c r="B7222" s="161"/>
      <c r="E7222" s="382"/>
    </row>
    <row r="7223" spans="1:5" s="170" customFormat="1">
      <c r="A7223" s="161"/>
      <c r="B7223" s="161"/>
      <c r="E7223" s="382"/>
    </row>
    <row r="7224" spans="1:5" s="170" customFormat="1">
      <c r="A7224" s="161"/>
      <c r="B7224" s="161"/>
      <c r="E7224" s="382"/>
    </row>
    <row r="7225" spans="1:5" s="170" customFormat="1">
      <c r="A7225" s="161"/>
      <c r="B7225" s="161"/>
      <c r="E7225" s="382"/>
    </row>
    <row r="7226" spans="1:5" s="170" customFormat="1">
      <c r="A7226" s="161"/>
      <c r="B7226" s="161"/>
      <c r="E7226" s="382"/>
    </row>
    <row r="7227" spans="1:5" s="170" customFormat="1">
      <c r="A7227" s="161"/>
      <c r="B7227" s="161"/>
      <c r="E7227" s="382"/>
    </row>
    <row r="7228" spans="1:5" s="170" customFormat="1">
      <c r="A7228" s="161"/>
      <c r="B7228" s="161"/>
      <c r="E7228" s="382"/>
    </row>
    <row r="7229" spans="1:5" s="170" customFormat="1">
      <c r="A7229" s="161"/>
      <c r="B7229" s="161"/>
      <c r="E7229" s="382"/>
    </row>
    <row r="7230" spans="1:5" s="170" customFormat="1">
      <c r="A7230" s="161"/>
      <c r="B7230" s="161"/>
      <c r="E7230" s="382"/>
    </row>
    <row r="7231" spans="1:5" s="170" customFormat="1">
      <c r="A7231" s="161"/>
      <c r="B7231" s="161"/>
      <c r="E7231" s="382"/>
    </row>
    <row r="7232" spans="1:5" s="170" customFormat="1">
      <c r="A7232" s="161"/>
      <c r="B7232" s="161"/>
      <c r="E7232" s="382"/>
    </row>
    <row r="7233" spans="1:5" s="170" customFormat="1">
      <c r="A7233" s="161"/>
      <c r="B7233" s="161"/>
      <c r="E7233" s="382"/>
    </row>
    <row r="7234" spans="1:5" s="170" customFormat="1">
      <c r="A7234" s="161"/>
      <c r="B7234" s="161"/>
      <c r="E7234" s="382"/>
    </row>
    <row r="7235" spans="1:5" s="170" customFormat="1">
      <c r="A7235" s="161"/>
      <c r="B7235" s="161"/>
      <c r="E7235" s="382"/>
    </row>
    <row r="7236" spans="1:5" s="170" customFormat="1">
      <c r="A7236" s="161"/>
      <c r="B7236" s="161"/>
      <c r="E7236" s="382"/>
    </row>
    <row r="7237" spans="1:5" s="170" customFormat="1">
      <c r="A7237" s="161"/>
      <c r="B7237" s="161"/>
      <c r="E7237" s="382"/>
    </row>
    <row r="7238" spans="1:5" s="170" customFormat="1">
      <c r="A7238" s="161"/>
      <c r="B7238" s="161"/>
      <c r="E7238" s="382"/>
    </row>
    <row r="7239" spans="1:5" s="170" customFormat="1">
      <c r="A7239" s="161"/>
      <c r="B7239" s="161"/>
      <c r="E7239" s="382"/>
    </row>
    <row r="7240" spans="1:5" s="170" customFormat="1">
      <c r="A7240" s="161"/>
      <c r="B7240" s="161"/>
      <c r="E7240" s="382"/>
    </row>
    <row r="7241" spans="1:5" s="170" customFormat="1">
      <c r="A7241" s="161"/>
      <c r="B7241" s="161"/>
      <c r="E7241" s="382"/>
    </row>
    <row r="7242" spans="1:5" s="170" customFormat="1">
      <c r="A7242" s="161"/>
      <c r="B7242" s="161"/>
      <c r="E7242" s="382"/>
    </row>
    <row r="7243" spans="1:5" s="170" customFormat="1">
      <c r="A7243" s="161"/>
      <c r="B7243" s="161"/>
      <c r="E7243" s="382"/>
    </row>
    <row r="7244" spans="1:5" s="170" customFormat="1">
      <c r="A7244" s="161"/>
      <c r="B7244" s="161"/>
      <c r="E7244" s="382"/>
    </row>
    <row r="7245" spans="1:5" s="170" customFormat="1">
      <c r="A7245" s="161"/>
      <c r="B7245" s="161"/>
      <c r="E7245" s="382"/>
    </row>
    <row r="7246" spans="1:5" s="170" customFormat="1">
      <c r="A7246" s="161"/>
      <c r="B7246" s="161"/>
      <c r="E7246" s="382"/>
    </row>
    <row r="7247" spans="1:5" s="170" customFormat="1">
      <c r="A7247" s="161"/>
      <c r="B7247" s="161"/>
      <c r="E7247" s="382"/>
    </row>
    <row r="7248" spans="1:5" s="170" customFormat="1">
      <c r="A7248" s="161"/>
      <c r="B7248" s="161"/>
      <c r="E7248" s="382"/>
    </row>
    <row r="7249" spans="1:5" s="170" customFormat="1">
      <c r="A7249" s="161"/>
      <c r="B7249" s="161"/>
      <c r="E7249" s="382"/>
    </row>
    <row r="7250" spans="1:5" s="170" customFormat="1">
      <c r="A7250" s="161"/>
      <c r="B7250" s="161"/>
      <c r="E7250" s="382"/>
    </row>
    <row r="7251" spans="1:5" s="170" customFormat="1">
      <c r="A7251" s="161"/>
      <c r="B7251" s="161"/>
      <c r="E7251" s="382"/>
    </row>
    <row r="7252" spans="1:5" s="170" customFormat="1">
      <c r="A7252" s="161"/>
      <c r="B7252" s="161"/>
      <c r="E7252" s="382"/>
    </row>
    <row r="7253" spans="1:5" s="170" customFormat="1">
      <c r="A7253" s="161"/>
      <c r="B7253" s="161"/>
      <c r="E7253" s="382"/>
    </row>
    <row r="7254" spans="1:5" s="170" customFormat="1">
      <c r="A7254" s="161"/>
      <c r="B7254" s="161"/>
      <c r="E7254" s="382"/>
    </row>
    <row r="7255" spans="1:5" s="170" customFormat="1">
      <c r="A7255" s="161"/>
      <c r="B7255" s="161"/>
      <c r="E7255" s="382"/>
    </row>
    <row r="7256" spans="1:5" s="170" customFormat="1">
      <c r="A7256" s="161"/>
      <c r="B7256" s="161"/>
      <c r="E7256" s="382"/>
    </row>
    <row r="7257" spans="1:5" s="170" customFormat="1">
      <c r="A7257" s="161"/>
      <c r="B7257" s="161"/>
      <c r="E7257" s="382"/>
    </row>
    <row r="7258" spans="1:5" s="170" customFormat="1">
      <c r="A7258" s="161"/>
      <c r="B7258" s="161"/>
      <c r="E7258" s="382"/>
    </row>
    <row r="7259" spans="1:5" s="170" customFormat="1">
      <c r="A7259" s="161"/>
      <c r="B7259" s="161"/>
      <c r="E7259" s="382"/>
    </row>
    <row r="7260" spans="1:5" s="170" customFormat="1">
      <c r="A7260" s="161"/>
      <c r="B7260" s="161"/>
      <c r="E7260" s="382"/>
    </row>
    <row r="7261" spans="1:5" s="170" customFormat="1">
      <c r="A7261" s="161"/>
      <c r="B7261" s="161"/>
      <c r="E7261" s="382"/>
    </row>
    <row r="7262" spans="1:5" s="170" customFormat="1">
      <c r="A7262" s="161"/>
      <c r="B7262" s="161"/>
      <c r="E7262" s="382"/>
    </row>
  </sheetData>
  <sheetProtection algorithmName="SHA-512" hashValue="S7TDfnlOxzQQ8doFTEtmhbDoYd4Pqg1NANMSe5iYBhK7l7YIljSBycFlRDEITR4M04pdMk27XmpQr48EciaowA==" saltValue="WD4Qu+2oFJKWtEIuwZo56w==" spinCount="100000" sheet="1" objects="1" scenarios="1" selectLockedCells="1"/>
  <phoneticPr fontId="3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workbookViewId="0">
      <selection activeCell="H20" sqref="H20"/>
    </sheetView>
  </sheetViews>
  <sheetFormatPr defaultRowHeight="12"/>
  <cols>
    <col min="2" max="2" width="15.33203125" customWidth="1"/>
    <col min="3" max="3" width="15.6640625" customWidth="1"/>
    <col min="4" max="4" width="5.6640625" customWidth="1"/>
    <col min="5" max="9" width="6.6640625" customWidth="1"/>
    <col min="10" max="10" width="7.6640625" bestFit="1" customWidth="1"/>
    <col min="11" max="12" width="7.6640625" customWidth="1"/>
    <col min="13" max="13" width="7.6640625" bestFit="1" customWidth="1"/>
    <col min="14" max="23" width="7.6640625" customWidth="1"/>
    <col min="24" max="24" width="8.33203125" customWidth="1"/>
    <col min="25" max="25" width="4.33203125" bestFit="1" customWidth="1"/>
    <col min="26" max="26" width="10.83203125" customWidth="1"/>
  </cols>
  <sheetData>
    <row r="1" spans="1:26" ht="15.75">
      <c r="B1" s="685" t="s">
        <v>479</v>
      </c>
    </row>
    <row r="3" spans="1:26">
      <c r="B3" s="642" t="s">
        <v>401</v>
      </c>
      <c r="C3" s="614" t="s">
        <v>400</v>
      </c>
    </row>
    <row r="4" spans="1:26">
      <c r="B4" s="614" t="s">
        <v>399</v>
      </c>
      <c r="C4" s="113">
        <v>6</v>
      </c>
      <c r="D4" s="113">
        <v>11</v>
      </c>
      <c r="E4" s="113">
        <v>16</v>
      </c>
      <c r="F4" s="113">
        <v>21</v>
      </c>
      <c r="G4" s="113">
        <v>26</v>
      </c>
      <c r="H4" s="113">
        <v>31</v>
      </c>
      <c r="I4" s="113">
        <v>36</v>
      </c>
      <c r="J4" s="113">
        <v>41</v>
      </c>
      <c r="K4" s="113">
        <v>46</v>
      </c>
      <c r="L4" s="113">
        <v>51</v>
      </c>
      <c r="M4" s="113">
        <v>56</v>
      </c>
      <c r="N4" s="113">
        <v>61</v>
      </c>
      <c r="O4" s="113">
        <v>66</v>
      </c>
      <c r="P4" s="113">
        <v>71</v>
      </c>
      <c r="Q4" s="113">
        <v>76</v>
      </c>
      <c r="R4" s="113">
        <v>81</v>
      </c>
      <c r="S4" s="113">
        <v>86</v>
      </c>
      <c r="T4" s="113">
        <v>91</v>
      </c>
      <c r="U4" s="113">
        <v>96</v>
      </c>
      <c r="V4" s="113">
        <v>101</v>
      </c>
      <c r="W4" s="113">
        <v>106</v>
      </c>
      <c r="X4" s="113">
        <v>111</v>
      </c>
      <c r="Y4" s="113">
        <v>1</v>
      </c>
      <c r="Z4" s="113" t="s">
        <v>398</v>
      </c>
    </row>
    <row r="5" spans="1:26">
      <c r="B5" s="510" t="s">
        <v>422</v>
      </c>
      <c r="C5" s="616">
        <v>-2.8650578699848666</v>
      </c>
      <c r="D5" s="616">
        <v>120.44773293580602</v>
      </c>
      <c r="E5" s="616">
        <v>729.98531411809859</v>
      </c>
      <c r="F5" s="616">
        <v>1674.3151998986564</v>
      </c>
      <c r="G5" s="616">
        <v>3179.709390415911</v>
      </c>
      <c r="H5" s="616">
        <v>4728.1918859664656</v>
      </c>
      <c r="I5" s="616">
        <v>6748.1010992263555</v>
      </c>
      <c r="J5" s="616">
        <v>8386.6486160028471</v>
      </c>
      <c r="K5" s="616">
        <v>9777.8147632416149</v>
      </c>
      <c r="L5" s="616">
        <v>11125.8489123992</v>
      </c>
      <c r="M5" s="616">
        <v>12611.761646306961</v>
      </c>
      <c r="N5" s="616">
        <v>14051.226347805059</v>
      </c>
      <c r="O5" s="616">
        <v>15360.115668939548</v>
      </c>
      <c r="P5" s="616">
        <v>16579.472716914654</v>
      </c>
      <c r="Q5" s="616">
        <v>17558.147424619157</v>
      </c>
      <c r="R5" s="616">
        <v>18499.686848197132</v>
      </c>
      <c r="S5" s="616">
        <v>18995.163601738685</v>
      </c>
      <c r="T5" s="616">
        <v>19202.443635306205</v>
      </c>
      <c r="U5" s="616">
        <v>18946.554641693387</v>
      </c>
      <c r="V5" s="616">
        <v>18362.389575461071</v>
      </c>
      <c r="W5" s="616">
        <v>17570.188123097865</v>
      </c>
      <c r="X5" s="616">
        <v>16376.764963925685</v>
      </c>
      <c r="Y5" s="616">
        <v>-4.04032048439755</v>
      </c>
      <c r="Z5" s="616">
        <v>19202.443635306205</v>
      </c>
    </row>
    <row r="6" spans="1:26">
      <c r="B6" s="510" t="s">
        <v>423</v>
      </c>
      <c r="C6" s="616">
        <v>-2.8650578699848666</v>
      </c>
      <c r="D6" s="616">
        <v>120.44773293580602</v>
      </c>
      <c r="E6" s="616">
        <v>1460.2085491917423</v>
      </c>
      <c r="F6" s="616">
        <v>3209.0404096567809</v>
      </c>
      <c r="G6" s="616">
        <v>3345.1461193331775</v>
      </c>
      <c r="H6" s="616">
        <v>5824.8650851776747</v>
      </c>
      <c r="I6" s="616">
        <v>8481.7075237748213</v>
      </c>
      <c r="J6" s="616">
        <v>8971.2296745432868</v>
      </c>
      <c r="K6" s="616">
        <v>11631.695902804835</v>
      </c>
      <c r="L6" s="616">
        <v>14380.888154375005</v>
      </c>
      <c r="M6" s="616">
        <v>17101.979023308399</v>
      </c>
      <c r="N6" s="616">
        <v>14986.835949646433</v>
      </c>
      <c r="O6" s="616">
        <v>16830.717770712283</v>
      </c>
      <c r="P6" s="616">
        <v>18373.499377698467</v>
      </c>
      <c r="Q6" s="616">
        <v>19476.6464532467</v>
      </c>
      <c r="R6" s="616">
        <v>20196.030631679168</v>
      </c>
      <c r="S6" s="616">
        <v>20669.658356693184</v>
      </c>
      <c r="T6" s="616">
        <v>20584.188101482345</v>
      </c>
      <c r="U6" s="616">
        <v>20140.310142867922</v>
      </c>
      <c r="V6" s="616">
        <v>19253.658976082923</v>
      </c>
      <c r="W6" s="616">
        <v>17952.474600378169</v>
      </c>
      <c r="X6" s="616">
        <v>16420.558340938238</v>
      </c>
      <c r="Y6" s="616">
        <v>-4.04032048439755</v>
      </c>
      <c r="Z6" s="616">
        <v>20669.658356693184</v>
      </c>
    </row>
    <row r="7" spans="1:26">
      <c r="B7" s="510" t="s">
        <v>424</v>
      </c>
      <c r="C7" s="616"/>
      <c r="D7" s="616"/>
      <c r="E7" s="616"/>
      <c r="F7" s="616">
        <v>889.15574547990445</v>
      </c>
      <c r="G7" s="616"/>
      <c r="H7" s="616"/>
      <c r="I7" s="616">
        <v>1810.3090449701835</v>
      </c>
      <c r="J7" s="616"/>
      <c r="K7" s="616"/>
      <c r="L7" s="616"/>
      <c r="M7" s="616">
        <v>3938.4184092023738</v>
      </c>
      <c r="N7" s="616"/>
      <c r="O7" s="616"/>
      <c r="P7" s="616"/>
      <c r="Q7" s="616"/>
      <c r="R7" s="616"/>
      <c r="S7" s="616"/>
      <c r="T7" s="616"/>
      <c r="U7" s="616"/>
      <c r="V7" s="616"/>
      <c r="W7" s="616"/>
      <c r="X7" s="616"/>
      <c r="Y7" s="616"/>
      <c r="Z7" s="616">
        <v>3938.4184092023738</v>
      </c>
    </row>
    <row r="8" spans="1:26">
      <c r="B8" s="510" t="s">
        <v>425</v>
      </c>
      <c r="C8" s="616">
        <v>-2.8650578699848666</v>
      </c>
      <c r="D8" s="616">
        <v>120.44773293580602</v>
      </c>
      <c r="E8" s="616">
        <v>1460.2085491917423</v>
      </c>
      <c r="F8" s="616">
        <v>3209.0404096567809</v>
      </c>
      <c r="G8" s="616">
        <v>2262.176627672367</v>
      </c>
      <c r="H8" s="616">
        <v>3913.4258294626393</v>
      </c>
      <c r="I8" s="616">
        <v>5856.0392294532012</v>
      </c>
      <c r="J8" s="616">
        <v>7951.9816908539069</v>
      </c>
      <c r="K8" s="616">
        <v>10358.109862420511</v>
      </c>
      <c r="L8" s="616">
        <v>12858.257696399663</v>
      </c>
      <c r="M8" s="616">
        <v>15425.329284888274</v>
      </c>
      <c r="N8" s="616">
        <v>17844.71216762493</v>
      </c>
      <c r="O8" s="616">
        <v>20208.429990855559</v>
      </c>
      <c r="P8" s="616">
        <v>22225.180402319605</v>
      </c>
      <c r="Q8" s="616">
        <v>23704.911692606089</v>
      </c>
      <c r="R8" s="616">
        <v>24823.49672083047</v>
      </c>
      <c r="S8" s="616">
        <v>25387.560535580822</v>
      </c>
      <c r="T8" s="616">
        <v>25485.748963198206</v>
      </c>
      <c r="U8" s="616">
        <v>24982.791005480791</v>
      </c>
      <c r="V8" s="616">
        <v>23973.056606064551</v>
      </c>
      <c r="W8" s="616">
        <v>22653.554053476153</v>
      </c>
      <c r="X8" s="616">
        <v>21008.23687906954</v>
      </c>
      <c r="Y8" s="616">
        <v>-4.04032048439755</v>
      </c>
      <c r="Z8" s="616">
        <v>25485.748963198206</v>
      </c>
    </row>
    <row r="9" spans="1:26">
      <c r="B9" s="510" t="s">
        <v>426</v>
      </c>
      <c r="C9" s="616"/>
      <c r="D9" s="616"/>
      <c r="E9" s="616"/>
      <c r="F9" s="616">
        <v>1425.0752344865004</v>
      </c>
      <c r="G9" s="616"/>
      <c r="H9" s="616"/>
      <c r="I9" s="616"/>
      <c r="J9" s="616"/>
      <c r="K9" s="616"/>
      <c r="L9" s="616"/>
      <c r="M9" s="616"/>
      <c r="N9" s="616"/>
      <c r="O9" s="616"/>
      <c r="P9" s="616"/>
      <c r="Q9" s="616"/>
      <c r="R9" s="616"/>
      <c r="S9" s="616"/>
      <c r="T9" s="616"/>
      <c r="U9" s="616"/>
      <c r="V9" s="616"/>
      <c r="W9" s="616"/>
      <c r="X9" s="616" t="e">
        <v>#VALUE!</v>
      </c>
      <c r="Y9" s="616"/>
      <c r="Z9" s="616" t="e">
        <v>#VALUE!</v>
      </c>
    </row>
    <row r="10" spans="1:26">
      <c r="B10" s="510" t="s">
        <v>427</v>
      </c>
      <c r="C10" s="616">
        <v>-2.8650578699848666</v>
      </c>
      <c r="D10" s="616">
        <v>120.44773293580602</v>
      </c>
      <c r="E10" s="616">
        <v>1460.2085491917423</v>
      </c>
      <c r="F10" s="616">
        <v>3209.0404096567809</v>
      </c>
      <c r="G10" s="616">
        <v>2960.9642686955785</v>
      </c>
      <c r="H10" s="616">
        <v>5110.85989619887</v>
      </c>
      <c r="I10" s="616">
        <v>7570.1229247209103</v>
      </c>
      <c r="J10" s="616">
        <v>10249.006260175111</v>
      </c>
      <c r="K10" s="616">
        <v>9942.1730300346389</v>
      </c>
      <c r="L10" s="616">
        <v>12284.584204147239</v>
      </c>
      <c r="M10" s="616">
        <v>14657.158645741127</v>
      </c>
      <c r="N10" s="616">
        <v>16925.168503605259</v>
      </c>
      <c r="O10" s="616">
        <v>19108.331901963385</v>
      </c>
      <c r="P10" s="616">
        <v>20938.577688537629</v>
      </c>
      <c r="Q10" s="616">
        <v>22245.490868339053</v>
      </c>
      <c r="R10" s="616">
        <v>23118.475744078853</v>
      </c>
      <c r="S10" s="616">
        <v>23719.949695056603</v>
      </c>
      <c r="T10" s="616">
        <v>23658.534981079778</v>
      </c>
      <c r="U10" s="616">
        <v>23217.426474312724</v>
      </c>
      <c r="V10" s="616">
        <v>22236.969219763138</v>
      </c>
      <c r="W10" s="616">
        <v>20992.685405090044</v>
      </c>
      <c r="X10" s="616">
        <v>19334.753933085085</v>
      </c>
      <c r="Y10" s="616">
        <v>-4.04032048439755</v>
      </c>
      <c r="Z10" s="616">
        <v>23719.949695056603</v>
      </c>
    </row>
    <row r="11" spans="1:26">
      <c r="B11" s="510" t="s">
        <v>428</v>
      </c>
      <c r="C11" s="616"/>
      <c r="D11" s="616"/>
      <c r="E11" s="616"/>
      <c r="F11" s="616">
        <v>1085.4324649186237</v>
      </c>
      <c r="G11" s="616"/>
      <c r="H11" s="616"/>
      <c r="I11" s="616"/>
      <c r="J11" s="616">
        <v>2493.545793326578</v>
      </c>
      <c r="K11" s="616"/>
      <c r="L11" s="616"/>
      <c r="M11" s="616"/>
      <c r="N11" s="616"/>
      <c r="O11" s="616"/>
      <c r="P11" s="616"/>
      <c r="Q11" s="616"/>
      <c r="R11" s="616"/>
      <c r="S11" s="616"/>
      <c r="T11" s="616"/>
      <c r="U11" s="616"/>
      <c r="V11" s="616"/>
      <c r="W11" s="616"/>
      <c r="X11" s="616" t="e">
        <v>#VALUE!</v>
      </c>
      <c r="Y11" s="616"/>
      <c r="Z11" s="616" t="e">
        <v>#VALUE!</v>
      </c>
    </row>
    <row r="12" spans="1:26">
      <c r="B12" s="510" t="s">
        <v>398</v>
      </c>
      <c r="C12" s="616">
        <v>-2.8650578699848666</v>
      </c>
      <c r="D12" s="616">
        <v>120.44773293580602</v>
      </c>
      <c r="E12" s="616">
        <v>1460.2085491917423</v>
      </c>
      <c r="F12" s="616">
        <v>3209.0404096567809</v>
      </c>
      <c r="G12" s="616">
        <v>3345.1461193331775</v>
      </c>
      <c r="H12" s="616">
        <v>5824.8650851776747</v>
      </c>
      <c r="I12" s="616">
        <v>8481.7075237748213</v>
      </c>
      <c r="J12" s="616">
        <v>10249.006260175111</v>
      </c>
      <c r="K12" s="616">
        <v>11631.695902804835</v>
      </c>
      <c r="L12" s="616">
        <v>14380.888154375005</v>
      </c>
      <c r="M12" s="616">
        <v>17101.979023308399</v>
      </c>
      <c r="N12" s="616">
        <v>17844.71216762493</v>
      </c>
      <c r="O12" s="616">
        <v>20208.429990855559</v>
      </c>
      <c r="P12" s="616">
        <v>22225.180402319605</v>
      </c>
      <c r="Q12" s="616">
        <v>23704.911692606089</v>
      </c>
      <c r="R12" s="616">
        <v>24823.49672083047</v>
      </c>
      <c r="S12" s="616">
        <v>25387.560535580822</v>
      </c>
      <c r="T12" s="616">
        <v>25485.748963198206</v>
      </c>
      <c r="U12" s="616">
        <v>24982.791005480791</v>
      </c>
      <c r="V12" s="616">
        <v>23973.056606064551</v>
      </c>
      <c r="W12" s="616">
        <v>22653.554053476153</v>
      </c>
      <c r="X12" s="616" t="e">
        <v>#VALUE!</v>
      </c>
      <c r="Y12" s="616">
        <v>-4.04032048439755</v>
      </c>
      <c r="Z12" s="616" t="e">
        <v>#VALUE!</v>
      </c>
    </row>
    <row r="14" spans="1:26">
      <c r="B14" t="str">
        <f t="shared" ref="B14:I14" si="0">B4</f>
        <v>Row Labels</v>
      </c>
      <c r="C14" s="113">
        <f t="shared" si="0"/>
        <v>6</v>
      </c>
      <c r="D14" s="113">
        <f t="shared" si="0"/>
        <v>11</v>
      </c>
      <c r="E14" s="113">
        <f t="shared" si="0"/>
        <v>16</v>
      </c>
      <c r="F14" s="113">
        <f t="shared" si="0"/>
        <v>21</v>
      </c>
      <c r="G14" s="113">
        <f t="shared" si="0"/>
        <v>26</v>
      </c>
      <c r="H14" s="113">
        <f t="shared" si="0"/>
        <v>31</v>
      </c>
      <c r="I14" s="113">
        <f t="shared" si="0"/>
        <v>36</v>
      </c>
      <c r="J14" s="113">
        <f t="shared" ref="J14:Y14" si="1">J4</f>
        <v>41</v>
      </c>
      <c r="K14" s="113">
        <f t="shared" si="1"/>
        <v>46</v>
      </c>
      <c r="L14" s="113">
        <f t="shared" si="1"/>
        <v>51</v>
      </c>
      <c r="M14" s="113">
        <f t="shared" si="1"/>
        <v>56</v>
      </c>
      <c r="N14" s="113">
        <f t="shared" si="1"/>
        <v>61</v>
      </c>
      <c r="O14" s="113">
        <f t="shared" si="1"/>
        <v>66</v>
      </c>
      <c r="P14" s="113">
        <f t="shared" si="1"/>
        <v>71</v>
      </c>
      <c r="Q14" s="113">
        <f t="shared" si="1"/>
        <v>76</v>
      </c>
      <c r="R14" s="113">
        <f t="shared" si="1"/>
        <v>81</v>
      </c>
      <c r="S14" s="113">
        <f t="shared" si="1"/>
        <v>86</v>
      </c>
      <c r="T14" s="113">
        <f t="shared" si="1"/>
        <v>91</v>
      </c>
      <c r="U14" s="113">
        <f t="shared" si="1"/>
        <v>96</v>
      </c>
      <c r="V14" s="113">
        <f t="shared" si="1"/>
        <v>101</v>
      </c>
      <c r="W14" s="113">
        <f t="shared" si="1"/>
        <v>106</v>
      </c>
      <c r="X14" s="113">
        <f t="shared" si="1"/>
        <v>111</v>
      </c>
      <c r="Y14" s="113">
        <f t="shared" si="1"/>
        <v>1</v>
      </c>
    </row>
    <row r="15" spans="1:26">
      <c r="A15">
        <v>1</v>
      </c>
      <c r="B15" s="510" t="s">
        <v>422</v>
      </c>
      <c r="C15" s="113">
        <f t="shared" ref="C15:X15" si="2">GETPIVOTDATA("NetValue",$B$3,"Variants","1_bezKKC","A",C14)</f>
        <v>-2.8650578699848666</v>
      </c>
      <c r="D15">
        <f t="shared" si="2"/>
        <v>120.44773293580602</v>
      </c>
      <c r="E15">
        <f t="shared" si="2"/>
        <v>729.98531411809859</v>
      </c>
      <c r="F15">
        <f t="shared" si="2"/>
        <v>1674.3151998986564</v>
      </c>
      <c r="G15">
        <f t="shared" si="2"/>
        <v>3179.709390415911</v>
      </c>
      <c r="H15">
        <f t="shared" si="2"/>
        <v>4728.1918859664656</v>
      </c>
      <c r="I15">
        <f t="shared" si="2"/>
        <v>6748.1010992263555</v>
      </c>
      <c r="J15">
        <f t="shared" si="2"/>
        <v>8386.6486160028471</v>
      </c>
      <c r="K15">
        <f t="shared" si="2"/>
        <v>9777.8147632416149</v>
      </c>
      <c r="L15">
        <f t="shared" si="2"/>
        <v>11125.8489123992</v>
      </c>
      <c r="M15">
        <f t="shared" si="2"/>
        <v>12611.761646306961</v>
      </c>
      <c r="N15">
        <f t="shared" si="2"/>
        <v>14051.226347805059</v>
      </c>
      <c r="O15">
        <f t="shared" si="2"/>
        <v>15360.115668939548</v>
      </c>
      <c r="P15">
        <f t="shared" si="2"/>
        <v>16579.472716914654</v>
      </c>
      <c r="Q15">
        <f t="shared" si="2"/>
        <v>17558.147424619157</v>
      </c>
      <c r="R15">
        <f t="shared" si="2"/>
        <v>18499.686848197132</v>
      </c>
      <c r="S15">
        <f t="shared" si="2"/>
        <v>18995.163601738685</v>
      </c>
      <c r="T15">
        <f t="shared" si="2"/>
        <v>19202.443635306205</v>
      </c>
      <c r="U15">
        <f t="shared" si="2"/>
        <v>18946.554641693387</v>
      </c>
      <c r="V15">
        <f t="shared" si="2"/>
        <v>18362.389575461071</v>
      </c>
      <c r="W15">
        <f t="shared" si="2"/>
        <v>17570.188123097865</v>
      </c>
      <c r="X15">
        <f t="shared" si="2"/>
        <v>16376.764963925685</v>
      </c>
    </row>
    <row r="16" spans="1:26">
      <c r="A16">
        <v>2</v>
      </c>
      <c r="B16" s="510" t="s">
        <v>423</v>
      </c>
      <c r="C16" s="113">
        <f t="shared" ref="C16:X16" si="3">GETPIVOTDATA("NetValue",$B$3,"Variants","1_KKC_V1","A",C14)</f>
        <v>-2.8650578699848666</v>
      </c>
      <c r="D16">
        <f t="shared" si="3"/>
        <v>120.44773293580602</v>
      </c>
      <c r="E16">
        <f t="shared" si="3"/>
        <v>1460.2085491917423</v>
      </c>
      <c r="F16">
        <f t="shared" si="3"/>
        <v>3209.0404096567809</v>
      </c>
      <c r="G16">
        <f t="shared" si="3"/>
        <v>3345.1461193331775</v>
      </c>
      <c r="H16">
        <f t="shared" si="3"/>
        <v>5824.8650851776747</v>
      </c>
      <c r="I16">
        <f t="shared" si="3"/>
        <v>8481.7075237748213</v>
      </c>
      <c r="J16">
        <f t="shared" si="3"/>
        <v>8971.2296745432868</v>
      </c>
      <c r="K16">
        <f t="shared" si="3"/>
        <v>11631.695902804835</v>
      </c>
      <c r="L16">
        <f t="shared" si="3"/>
        <v>14380.888154375005</v>
      </c>
      <c r="M16">
        <f t="shared" si="3"/>
        <v>17101.979023308399</v>
      </c>
      <c r="N16">
        <f t="shared" si="3"/>
        <v>14986.835949646433</v>
      </c>
      <c r="O16">
        <f t="shared" si="3"/>
        <v>16830.717770712283</v>
      </c>
      <c r="P16">
        <f t="shared" si="3"/>
        <v>18373.499377698467</v>
      </c>
      <c r="Q16">
        <f t="shared" si="3"/>
        <v>19476.6464532467</v>
      </c>
      <c r="R16">
        <f t="shared" si="3"/>
        <v>20196.030631679168</v>
      </c>
      <c r="S16">
        <f t="shared" si="3"/>
        <v>20669.658356693184</v>
      </c>
      <c r="T16">
        <f t="shared" si="3"/>
        <v>20584.188101482345</v>
      </c>
      <c r="U16">
        <f t="shared" si="3"/>
        <v>20140.310142867922</v>
      </c>
      <c r="V16">
        <f t="shared" si="3"/>
        <v>19253.658976082923</v>
      </c>
      <c r="W16">
        <f t="shared" si="3"/>
        <v>17952.474600378169</v>
      </c>
      <c r="X16">
        <f t="shared" si="3"/>
        <v>16420.558340938238</v>
      </c>
    </row>
    <row r="17" spans="1:24">
      <c r="A17">
        <v>3</v>
      </c>
      <c r="B17" s="510" t="s">
        <v>424</v>
      </c>
      <c r="C17" s="113">
        <f t="shared" ref="C17:X17" si="4">GETPIVOTDATA("NetValue",$B$3,"Variants","1_KKC_V1_c","A",C14)</f>
        <v>0</v>
      </c>
      <c r="D17">
        <f t="shared" si="4"/>
        <v>0</v>
      </c>
      <c r="E17">
        <f t="shared" si="4"/>
        <v>0</v>
      </c>
      <c r="F17">
        <f t="shared" si="4"/>
        <v>889.15574547990445</v>
      </c>
      <c r="G17">
        <f t="shared" si="4"/>
        <v>0</v>
      </c>
      <c r="H17">
        <f t="shared" si="4"/>
        <v>0</v>
      </c>
      <c r="I17">
        <f t="shared" si="4"/>
        <v>1810.3090449701835</v>
      </c>
      <c r="J17">
        <f t="shared" si="4"/>
        <v>0</v>
      </c>
      <c r="K17">
        <f t="shared" si="4"/>
        <v>0</v>
      </c>
      <c r="L17">
        <f t="shared" si="4"/>
        <v>0</v>
      </c>
      <c r="M17">
        <f t="shared" si="4"/>
        <v>3938.4184092023738</v>
      </c>
      <c r="N17">
        <f t="shared" si="4"/>
        <v>0</v>
      </c>
      <c r="O17">
        <f t="shared" si="4"/>
        <v>0</v>
      </c>
      <c r="P17">
        <f t="shared" si="4"/>
        <v>0</v>
      </c>
      <c r="Q17">
        <f t="shared" si="4"/>
        <v>0</v>
      </c>
      <c r="R17">
        <f t="shared" si="4"/>
        <v>0</v>
      </c>
      <c r="S17">
        <f t="shared" si="4"/>
        <v>0</v>
      </c>
      <c r="T17">
        <f t="shared" si="4"/>
        <v>0</v>
      </c>
      <c r="U17">
        <f t="shared" si="4"/>
        <v>0</v>
      </c>
      <c r="V17">
        <f t="shared" si="4"/>
        <v>0</v>
      </c>
      <c r="W17">
        <f t="shared" si="4"/>
        <v>0</v>
      </c>
      <c r="X17">
        <f t="shared" si="4"/>
        <v>0</v>
      </c>
    </row>
    <row r="18" spans="1:24">
      <c r="A18">
        <v>4</v>
      </c>
      <c r="B18" s="510" t="s">
        <v>425</v>
      </c>
      <c r="C18" s="113">
        <f t="shared" ref="C18:X18" si="5">GETPIVOTDATA("NetValue",$B$3,"Variants","1_KKC_V2","A",C14)</f>
        <v>-2.8650578699848666</v>
      </c>
      <c r="D18">
        <f t="shared" si="5"/>
        <v>120.44773293580602</v>
      </c>
      <c r="E18">
        <f t="shared" si="5"/>
        <v>1460.2085491917423</v>
      </c>
      <c r="F18">
        <f t="shared" si="5"/>
        <v>3209.0404096567809</v>
      </c>
      <c r="G18">
        <f t="shared" si="5"/>
        <v>2262.176627672367</v>
      </c>
      <c r="H18">
        <f t="shared" si="5"/>
        <v>3913.4258294626393</v>
      </c>
      <c r="I18">
        <f t="shared" si="5"/>
        <v>5856.0392294532012</v>
      </c>
      <c r="J18">
        <f t="shared" si="5"/>
        <v>7951.9816908539069</v>
      </c>
      <c r="K18">
        <f t="shared" si="5"/>
        <v>10358.109862420511</v>
      </c>
      <c r="L18">
        <f t="shared" si="5"/>
        <v>12858.257696399663</v>
      </c>
      <c r="M18">
        <f t="shared" si="5"/>
        <v>15425.329284888274</v>
      </c>
      <c r="N18">
        <f t="shared" si="5"/>
        <v>17844.71216762493</v>
      </c>
      <c r="O18">
        <f t="shared" si="5"/>
        <v>20208.429990855559</v>
      </c>
      <c r="P18">
        <f t="shared" si="5"/>
        <v>22225.180402319605</v>
      </c>
      <c r="Q18">
        <f t="shared" si="5"/>
        <v>23704.911692606089</v>
      </c>
      <c r="R18">
        <f t="shared" si="5"/>
        <v>24823.49672083047</v>
      </c>
      <c r="S18">
        <f t="shared" si="5"/>
        <v>25387.560535580822</v>
      </c>
      <c r="T18">
        <f t="shared" si="5"/>
        <v>25485.748963198206</v>
      </c>
      <c r="U18">
        <f t="shared" si="5"/>
        <v>24982.791005480791</v>
      </c>
      <c r="V18">
        <f t="shared" si="5"/>
        <v>23973.056606064551</v>
      </c>
      <c r="W18">
        <f t="shared" si="5"/>
        <v>22653.554053476153</v>
      </c>
      <c r="X18">
        <f t="shared" si="5"/>
        <v>21008.23687906954</v>
      </c>
    </row>
    <row r="19" spans="1:24">
      <c r="A19">
        <v>5</v>
      </c>
      <c r="B19" s="510" t="s">
        <v>426</v>
      </c>
      <c r="C19" s="113">
        <f t="shared" ref="C19:X19" si="6">GETPIVOTDATA("NetValue",$B$3,"Variants","1_KKC_V2_c","A",C14)</f>
        <v>0</v>
      </c>
      <c r="D19">
        <f t="shared" si="6"/>
        <v>0</v>
      </c>
      <c r="E19">
        <f t="shared" si="6"/>
        <v>0</v>
      </c>
      <c r="F19">
        <f t="shared" si="6"/>
        <v>1425.0752344865004</v>
      </c>
      <c r="G19">
        <f t="shared" si="6"/>
        <v>0</v>
      </c>
      <c r="H19">
        <f t="shared" si="6"/>
        <v>0</v>
      </c>
      <c r="I19">
        <f t="shared" si="6"/>
        <v>0</v>
      </c>
      <c r="J19">
        <f t="shared" si="6"/>
        <v>0</v>
      </c>
      <c r="K19">
        <f t="shared" si="6"/>
        <v>0</v>
      </c>
      <c r="L19">
        <f t="shared" si="6"/>
        <v>0</v>
      </c>
      <c r="M19">
        <f t="shared" si="6"/>
        <v>0</v>
      </c>
      <c r="N19">
        <f t="shared" si="6"/>
        <v>0</v>
      </c>
      <c r="O19">
        <f t="shared" si="6"/>
        <v>0</v>
      </c>
      <c r="P19">
        <f t="shared" si="6"/>
        <v>0</v>
      </c>
      <c r="Q19">
        <f t="shared" si="6"/>
        <v>0</v>
      </c>
      <c r="R19">
        <f t="shared" si="6"/>
        <v>0</v>
      </c>
      <c r="S19">
        <f t="shared" si="6"/>
        <v>0</v>
      </c>
      <c r="T19">
        <f t="shared" si="6"/>
        <v>0</v>
      </c>
      <c r="U19">
        <f t="shared" si="6"/>
        <v>0</v>
      </c>
      <c r="V19">
        <f t="shared" si="6"/>
        <v>0</v>
      </c>
      <c r="W19">
        <f t="shared" si="6"/>
        <v>0</v>
      </c>
      <c r="X19" t="e">
        <f t="shared" si="6"/>
        <v>#VALUE!</v>
      </c>
    </row>
    <row r="20" spans="1:24">
      <c r="A20">
        <v>6</v>
      </c>
      <c r="B20" s="510" t="s">
        <v>427</v>
      </c>
      <c r="C20" s="113">
        <f t="shared" ref="C20:X20" si="7">GETPIVOTDATA("NetValue",$B$3,"Variants","1_KKC_V3","A",C14)</f>
        <v>-2.8650578699848666</v>
      </c>
      <c r="D20">
        <f t="shared" si="7"/>
        <v>120.44773293580602</v>
      </c>
      <c r="E20">
        <f t="shared" si="7"/>
        <v>1460.2085491917423</v>
      </c>
      <c r="F20">
        <f t="shared" si="7"/>
        <v>3209.0404096567809</v>
      </c>
      <c r="G20">
        <f t="shared" si="7"/>
        <v>2960.9642686955785</v>
      </c>
      <c r="H20">
        <f t="shared" si="7"/>
        <v>5110.85989619887</v>
      </c>
      <c r="I20">
        <f t="shared" si="7"/>
        <v>7570.1229247209103</v>
      </c>
      <c r="J20">
        <f t="shared" si="7"/>
        <v>10249.006260175111</v>
      </c>
      <c r="K20">
        <f t="shared" si="7"/>
        <v>9942.1730300346389</v>
      </c>
      <c r="L20">
        <f t="shared" si="7"/>
        <v>12284.584204147239</v>
      </c>
      <c r="M20">
        <f t="shared" si="7"/>
        <v>14657.158645741127</v>
      </c>
      <c r="N20">
        <f t="shared" si="7"/>
        <v>16925.168503605259</v>
      </c>
      <c r="O20">
        <f t="shared" si="7"/>
        <v>19108.331901963385</v>
      </c>
      <c r="P20">
        <f t="shared" si="7"/>
        <v>20938.577688537629</v>
      </c>
      <c r="Q20">
        <f t="shared" si="7"/>
        <v>22245.490868339053</v>
      </c>
      <c r="R20">
        <f t="shared" si="7"/>
        <v>23118.475744078853</v>
      </c>
      <c r="S20">
        <f t="shared" si="7"/>
        <v>23719.949695056603</v>
      </c>
      <c r="T20">
        <f t="shared" si="7"/>
        <v>23658.534981079778</v>
      </c>
      <c r="U20">
        <f t="shared" si="7"/>
        <v>23217.426474312724</v>
      </c>
      <c r="V20">
        <f t="shared" si="7"/>
        <v>22236.969219763138</v>
      </c>
      <c r="W20">
        <f t="shared" si="7"/>
        <v>20992.685405090044</v>
      </c>
      <c r="X20">
        <f t="shared" si="7"/>
        <v>19334.753933085085</v>
      </c>
    </row>
    <row r="21" spans="1:24">
      <c r="A21">
        <v>7</v>
      </c>
      <c r="B21" s="510" t="s">
        <v>428</v>
      </c>
      <c r="C21" s="113">
        <f t="shared" ref="C21:X21" si="8">GETPIVOTDATA("NetValue",$B$3,"Variants","1_KKC_V3_c","A",C14)</f>
        <v>0</v>
      </c>
      <c r="D21">
        <f t="shared" si="8"/>
        <v>0</v>
      </c>
      <c r="E21">
        <f t="shared" si="8"/>
        <v>0</v>
      </c>
      <c r="F21">
        <f t="shared" si="8"/>
        <v>1085.4324649186237</v>
      </c>
      <c r="G21">
        <f t="shared" si="8"/>
        <v>0</v>
      </c>
      <c r="H21">
        <f t="shared" si="8"/>
        <v>0</v>
      </c>
      <c r="I21">
        <f t="shared" si="8"/>
        <v>0</v>
      </c>
      <c r="J21">
        <f t="shared" si="8"/>
        <v>2493.545793326578</v>
      </c>
      <c r="K21">
        <f t="shared" si="8"/>
        <v>0</v>
      </c>
      <c r="L21">
        <f t="shared" si="8"/>
        <v>0</v>
      </c>
      <c r="M21">
        <f t="shared" si="8"/>
        <v>0</v>
      </c>
      <c r="N21">
        <f t="shared" si="8"/>
        <v>0</v>
      </c>
      <c r="O21">
        <f t="shared" si="8"/>
        <v>0</v>
      </c>
      <c r="P21">
        <f t="shared" si="8"/>
        <v>0</v>
      </c>
      <c r="Q21">
        <f t="shared" si="8"/>
        <v>0</v>
      </c>
      <c r="R21">
        <f t="shared" si="8"/>
        <v>0</v>
      </c>
      <c r="S21">
        <f t="shared" si="8"/>
        <v>0</v>
      </c>
      <c r="T21">
        <f t="shared" si="8"/>
        <v>0</v>
      </c>
      <c r="U21">
        <f t="shared" si="8"/>
        <v>0</v>
      </c>
      <c r="V21">
        <f t="shared" si="8"/>
        <v>0</v>
      </c>
      <c r="W21">
        <f t="shared" si="8"/>
        <v>0</v>
      </c>
      <c r="X21" t="e">
        <f t="shared" si="8"/>
        <v>#VALUE!</v>
      </c>
    </row>
  </sheetData>
  <sheetProtection select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workbookViewId="0">
      <selection activeCell="D14" sqref="D14"/>
    </sheetView>
  </sheetViews>
  <sheetFormatPr defaultRowHeight="12"/>
  <cols>
    <col min="2" max="2" width="9.5" bestFit="1" customWidth="1"/>
    <col min="4" max="4" width="11.33203125" bestFit="1" customWidth="1"/>
  </cols>
  <sheetData>
    <row r="1" spans="1:7" ht="15">
      <c r="A1" t="s">
        <v>440</v>
      </c>
      <c r="B1" s="379" t="s">
        <v>96</v>
      </c>
      <c r="C1" s="379" t="s">
        <v>8</v>
      </c>
      <c r="D1" s="607" t="s">
        <v>402</v>
      </c>
      <c r="G1" s="607"/>
    </row>
    <row r="2" spans="1:7">
      <c r="A2">
        <f>sort_rez!B6</f>
        <v>1</v>
      </c>
      <c r="B2" s="113" t="str">
        <f>sort_rez!G6</f>
        <v>1_bezKKC</v>
      </c>
      <c r="C2" s="113">
        <f>sort_rez!H6</f>
        <v>1</v>
      </c>
      <c r="D2" s="113">
        <f>sort_rez!BF6</f>
        <v>-3.4567186366512375</v>
      </c>
    </row>
    <row r="3" spans="1:7">
      <c r="A3">
        <f>sort_rez!B7</f>
        <v>2</v>
      </c>
      <c r="B3" s="113" t="str">
        <f>sort_rez!G7</f>
        <v>1_bezKKC</v>
      </c>
      <c r="C3" s="113">
        <f>sort_rez!H7</f>
        <v>6</v>
      </c>
      <c r="D3" s="113">
        <f>sort_rez!BF7</f>
        <v>-1.2688113424218734</v>
      </c>
    </row>
    <row r="4" spans="1:7">
      <c r="A4">
        <f>sort_rez!B8</f>
        <v>3</v>
      </c>
      <c r="B4" s="113" t="str">
        <f>sort_rez!G8</f>
        <v>1_bezKKC</v>
      </c>
      <c r="C4" s="113">
        <f>sort_rez!H8</f>
        <v>11</v>
      </c>
      <c r="D4" s="113">
        <f>sort_rez!BF8</f>
        <v>306.81883439275452</v>
      </c>
    </row>
    <row r="5" spans="1:7">
      <c r="A5">
        <f>sort_rez!B9</f>
        <v>4</v>
      </c>
      <c r="B5" s="113" t="str">
        <f>sort_rez!G9</f>
        <v>1_bezKKC</v>
      </c>
      <c r="C5" s="113">
        <f>sort_rez!H9</f>
        <v>16</v>
      </c>
      <c r="D5" s="113">
        <f>sort_rez!BF9</f>
        <v>1015.2233613131173</v>
      </c>
    </row>
    <row r="6" spans="1:7">
      <c r="A6">
        <f>sort_rez!B10</f>
        <v>5</v>
      </c>
      <c r="B6" s="113" t="str">
        <f>sort_rez!G10</f>
        <v>1_bezKKC</v>
      </c>
      <c r="C6" s="113">
        <f>sort_rez!H10</f>
        <v>21</v>
      </c>
      <c r="D6" s="113">
        <f>sort_rez!BF10</f>
        <v>2139.779859869976</v>
      </c>
    </row>
    <row r="7" spans="1:7">
      <c r="A7">
        <f>sort_rez!B11</f>
        <v>6</v>
      </c>
      <c r="B7" s="113" t="str">
        <f>sort_rez!G11</f>
        <v>1_bezKKC</v>
      </c>
      <c r="C7" s="113">
        <f>sort_rez!H11</f>
        <v>26</v>
      </c>
      <c r="D7" s="113">
        <f>sort_rez!BF11</f>
        <v>3805.9696838083637</v>
      </c>
    </row>
    <row r="8" spans="1:7">
      <c r="A8">
        <f>sort_rez!B12</f>
        <v>7</v>
      </c>
      <c r="B8" s="113" t="str">
        <f>sort_rez!G12</f>
        <v>1_bezKKC</v>
      </c>
      <c r="C8" s="113">
        <f>sort_rez!H12</f>
        <v>31</v>
      </c>
      <c r="D8" s="113">
        <f>sort_rez!BF12</f>
        <v>5510.9522630586671</v>
      </c>
    </row>
    <row r="9" spans="1:7">
      <c r="A9">
        <f>sort_rez!B13</f>
        <v>8</v>
      </c>
      <c r="B9" s="113" t="str">
        <f>sort_rez!G13</f>
        <v>1_bezKKC</v>
      </c>
      <c r="C9" s="113">
        <f>sort_rez!H13</f>
        <v>36</v>
      </c>
      <c r="D9" s="113">
        <f>sort_rez!BF13</f>
        <v>7678.9550676937552</v>
      </c>
    </row>
    <row r="10" spans="1:7">
      <c r="A10">
        <f>sort_rez!B14</f>
        <v>9</v>
      </c>
      <c r="B10" s="113" t="str">
        <f>sort_rez!G14</f>
        <v>1_bezKKC</v>
      </c>
      <c r="C10" s="113">
        <f>sort_rez!H14</f>
        <v>41</v>
      </c>
      <c r="D10" s="113">
        <f>sort_rez!BF14</f>
        <v>9449.9823919213923</v>
      </c>
    </row>
    <row r="11" spans="1:7">
      <c r="A11">
        <f>sort_rez!B15</f>
        <v>10</v>
      </c>
      <c r="B11" s="113" t="str">
        <f>sort_rez!G15</f>
        <v>1_bezKKC</v>
      </c>
      <c r="C11" s="113">
        <f>sort_rez!H15</f>
        <v>46</v>
      </c>
      <c r="D11" s="113">
        <f>sort_rez!BF15</f>
        <v>10955.363368499389</v>
      </c>
    </row>
    <row r="12" spans="1:7">
      <c r="A12">
        <f>sort_rez!B16</f>
        <v>11</v>
      </c>
      <c r="B12" s="113" t="str">
        <f>sort_rez!G16</f>
        <v>1_bezKKC</v>
      </c>
      <c r="C12" s="113">
        <f>sort_rez!H16</f>
        <v>51</v>
      </c>
      <c r="D12" s="113">
        <f>sort_rez!BF16</f>
        <v>12405.499819580422</v>
      </c>
    </row>
    <row r="13" spans="1:7">
      <c r="A13">
        <f>sort_rez!B17</f>
        <v>12</v>
      </c>
      <c r="B13" s="113" t="str">
        <f>sort_rez!G17</f>
        <v>1_bezKKC</v>
      </c>
      <c r="C13" s="113">
        <f>sort_rez!H17</f>
        <v>56</v>
      </c>
      <c r="D13" s="113">
        <f>sort_rez!BF17</f>
        <v>13983.410886896536</v>
      </c>
    </row>
    <row r="14" spans="1:7">
      <c r="A14">
        <f>sort_rez!B18</f>
        <v>13</v>
      </c>
      <c r="B14" s="113" t="str">
        <f>sort_rez!G18</f>
        <v>1_bezKKC</v>
      </c>
      <c r="C14" s="113">
        <f>sort_rez!H18</f>
        <v>61</v>
      </c>
      <c r="D14" s="113">
        <f>sort_rez!BF18</f>
        <v>15505.736235974857</v>
      </c>
    </row>
    <row r="15" spans="1:7">
      <c r="A15">
        <f>sort_rez!B19</f>
        <v>14</v>
      </c>
      <c r="B15" s="113" t="str">
        <f>sort_rez!G19</f>
        <v>1_bezKKC</v>
      </c>
      <c r="C15" s="113">
        <f>sort_rez!H19</f>
        <v>66</v>
      </c>
      <c r="D15" s="113">
        <f>sort_rez!BF19</f>
        <v>16886.906817835159</v>
      </c>
    </row>
    <row r="16" spans="1:7">
      <c r="A16">
        <f>sort_rez!B20</f>
        <v>15</v>
      </c>
      <c r="B16" s="113" t="str">
        <f>sort_rez!G20</f>
        <v>1_bezKKC</v>
      </c>
      <c r="C16" s="113">
        <f>sort_rez!H20</f>
        <v>71</v>
      </c>
      <c r="D16" s="113">
        <f>sort_rez!BF20</f>
        <v>18168.933373256776</v>
      </c>
    </row>
    <row r="17" spans="1:4">
      <c r="A17">
        <f>sort_rez!B21</f>
        <v>16</v>
      </c>
      <c r="B17" s="113" t="str">
        <f>sort_rez!G21</f>
        <v>1_bezKKC</v>
      </c>
      <c r="C17" s="113">
        <f>sort_rez!H21</f>
        <v>76</v>
      </c>
      <c r="D17" s="113">
        <f>sort_rez!BF21</f>
        <v>19202.36975587545</v>
      </c>
    </row>
    <row r="18" spans="1:4">
      <c r="A18">
        <f>sort_rez!B22</f>
        <v>17</v>
      </c>
      <c r="B18" s="113" t="str">
        <f>sort_rez!G22</f>
        <v>1_bezKKC</v>
      </c>
      <c r="C18" s="113">
        <f>sort_rez!H22</f>
        <v>81</v>
      </c>
      <c r="D18" s="113">
        <f>sort_rez!BF22</f>
        <v>20197.686647786795</v>
      </c>
    </row>
    <row r="19" spans="1:4">
      <c r="A19">
        <f>sort_rez!B23</f>
        <v>18</v>
      </c>
      <c r="B19" s="113" t="str">
        <f>sort_rez!G23</f>
        <v>1_bezKKC</v>
      </c>
      <c r="C19" s="113">
        <f>sort_rez!H23</f>
        <v>86</v>
      </c>
      <c r="D19" s="113">
        <f>sort_rez!BF23</f>
        <v>20711.486099378963</v>
      </c>
    </row>
    <row r="20" spans="1:4">
      <c r="A20">
        <f>sort_rez!B24</f>
        <v>19</v>
      </c>
      <c r="B20" s="113" t="str">
        <f>sort_rez!G24</f>
        <v>1_bezKKC</v>
      </c>
      <c r="C20" s="113">
        <f>sort_rez!H24</f>
        <v>91</v>
      </c>
      <c r="D20" s="113">
        <f>sort_rez!BF24</f>
        <v>20905.772493956749</v>
      </c>
    </row>
    <row r="21" spans="1:4">
      <c r="A21">
        <f>sort_rez!B25</f>
        <v>20</v>
      </c>
      <c r="B21" s="113" t="str">
        <f>sort_rez!G25</f>
        <v>1_bezKKC</v>
      </c>
      <c r="C21" s="113">
        <f>sort_rez!H25</f>
        <v>96</v>
      </c>
      <c r="D21" s="113">
        <f>sort_rez!BF25</f>
        <v>20605.569819848992</v>
      </c>
    </row>
    <row r="22" spans="1:4">
      <c r="A22">
        <f>sort_rez!B26</f>
        <v>21</v>
      </c>
      <c r="B22" s="113" t="str">
        <f>sort_rez!G26</f>
        <v>1_bezKKC</v>
      </c>
      <c r="C22" s="113">
        <f>sort_rez!H26</f>
        <v>101</v>
      </c>
      <c r="D22" s="113">
        <f>sort_rez!BF26</f>
        <v>19946.718788247537</v>
      </c>
    </row>
    <row r="23" spans="1:4">
      <c r="A23">
        <f>sort_rez!B27</f>
        <v>22</v>
      </c>
      <c r="B23" s="113" t="str">
        <f>sort_rez!G27</f>
        <v>1_bezKKC</v>
      </c>
      <c r="C23" s="113">
        <f>sort_rez!H27</f>
        <v>106</v>
      </c>
      <c r="D23" s="113">
        <f>sort_rez!BF27</f>
        <v>19052.709176565419</v>
      </c>
    </row>
    <row r="24" spans="1:4">
      <c r="A24">
        <f>sort_rez!B28</f>
        <v>23</v>
      </c>
      <c r="B24" s="113" t="str">
        <f>sort_rez!G28</f>
        <v>1_bezKKC</v>
      </c>
      <c r="C24" s="113">
        <f>sort_rez!H28</f>
        <v>111</v>
      </c>
      <c r="D24" s="113">
        <f>sort_rez!BF28</f>
        <v>17740.547767464115</v>
      </c>
    </row>
    <row r="25" spans="1:4">
      <c r="A25">
        <f>sort_rez!B29</f>
        <v>24</v>
      </c>
      <c r="B25" s="113" t="str">
        <f>sort_rez!G29</f>
        <v>1_KKC_V1</v>
      </c>
      <c r="C25" s="113">
        <f>sort_rez!H29</f>
        <v>1</v>
      </c>
      <c r="D25" s="113">
        <f>sort_rez!BF29</f>
        <v>-3.4567186366512375</v>
      </c>
    </row>
    <row r="26" spans="1:4">
      <c r="A26">
        <f>sort_rez!B30</f>
        <v>25</v>
      </c>
      <c r="B26" s="113" t="str">
        <f>sort_rez!G30</f>
        <v>1_KKC_V1</v>
      </c>
      <c r="C26" s="113">
        <f>sort_rez!H30</f>
        <v>6</v>
      </c>
      <c r="D26" s="113">
        <f>sort_rez!BF30</f>
        <v>-1.2688113424218734</v>
      </c>
    </row>
    <row r="27" spans="1:4">
      <c r="A27">
        <f>sort_rez!B31</f>
        <v>26</v>
      </c>
      <c r="B27" s="113" t="str">
        <f>sort_rez!G31</f>
        <v>1_KKC_V1</v>
      </c>
      <c r="C27" s="113">
        <f>sort_rez!H31</f>
        <v>11</v>
      </c>
      <c r="D27" s="113">
        <f>sort_rez!BF31</f>
        <v>306.81883439275452</v>
      </c>
    </row>
    <row r="28" spans="1:4">
      <c r="A28">
        <f>sort_rez!B32</f>
        <v>27</v>
      </c>
      <c r="B28" s="113" t="str">
        <f>sort_rez!G32</f>
        <v>1_KKC_V1</v>
      </c>
      <c r="C28" s="113">
        <f>sort_rez!H32</f>
        <v>16</v>
      </c>
      <c r="D28" s="113">
        <f>sort_rez!BF32</f>
        <v>1957.8526049545039</v>
      </c>
    </row>
    <row r="29" spans="1:4">
      <c r="A29">
        <f>sort_rez!B33</f>
        <v>28</v>
      </c>
      <c r="B29" s="113" t="str">
        <f>sort_rez!G33</f>
        <v>1_KKC_V1</v>
      </c>
      <c r="C29" s="113">
        <f>sort_rez!H33</f>
        <v>21</v>
      </c>
      <c r="D29" s="113">
        <f>sort_rez!BF33</f>
        <v>3957.0415195687947</v>
      </c>
    </row>
    <row r="30" spans="1:4">
      <c r="A30">
        <f>sort_rez!B34</f>
        <v>29</v>
      </c>
      <c r="B30" s="113" t="str">
        <f>sort_rez!G34</f>
        <v>1_KKC_V1</v>
      </c>
      <c r="C30" s="113">
        <f>sort_rez!H34</f>
        <v>26</v>
      </c>
      <c r="D30" s="113">
        <f>sort_rez!BF34</f>
        <v>3877.4367676533861</v>
      </c>
    </row>
    <row r="31" spans="1:4">
      <c r="A31">
        <f>sort_rez!B35</f>
        <v>30</v>
      </c>
      <c r="B31" s="113" t="str">
        <f>sort_rez!G35</f>
        <v>1_KKC_V1</v>
      </c>
      <c r="C31" s="113">
        <f>sort_rez!H35</f>
        <v>31</v>
      </c>
      <c r="D31" s="113">
        <f>sort_rez!BF35</f>
        <v>6599.0460481470664</v>
      </c>
    </row>
    <row r="32" spans="1:4">
      <c r="A32">
        <f>sort_rez!B36</f>
        <v>31</v>
      </c>
      <c r="B32" s="113" t="str">
        <f>sort_rez!G36</f>
        <v>1_KKC_V1</v>
      </c>
      <c r="C32" s="113">
        <f>sort_rez!H36</f>
        <v>36</v>
      </c>
      <c r="D32" s="113">
        <f>sort_rez!BF36</f>
        <v>9497.5517830549688</v>
      </c>
    </row>
    <row r="33" spans="1:4">
      <c r="A33">
        <f>sort_rez!B37</f>
        <v>32</v>
      </c>
      <c r="B33" s="113" t="str">
        <f>sort_rez!G37</f>
        <v>1_KKC_V1</v>
      </c>
      <c r="C33" s="113">
        <f>sort_rez!H37</f>
        <v>41</v>
      </c>
      <c r="D33" s="113">
        <f>sort_rez!BF37</f>
        <v>9892.6979254811286</v>
      </c>
    </row>
    <row r="34" spans="1:4">
      <c r="A34">
        <f>sort_rez!B38</f>
        <v>33</v>
      </c>
      <c r="B34" s="113" t="str">
        <f>sort_rez!G38</f>
        <v>1_KKC_V1</v>
      </c>
      <c r="C34" s="113">
        <f>sort_rez!H38</f>
        <v>46</v>
      </c>
      <c r="D34" s="113">
        <f>sort_rez!BF38</f>
        <v>12751.099999674658</v>
      </c>
    </row>
    <row r="35" spans="1:4">
      <c r="A35">
        <f>sort_rez!B39</f>
        <v>34</v>
      </c>
      <c r="B35" s="113" t="str">
        <f>sort_rez!G39</f>
        <v>1_KKC_V1</v>
      </c>
      <c r="C35" s="113">
        <f>sort_rez!H39</f>
        <v>51</v>
      </c>
      <c r="D35" s="113">
        <f>sort_rez!BF39</f>
        <v>15705.298215764826</v>
      </c>
    </row>
    <row r="36" spans="1:4">
      <c r="A36">
        <f>sort_rez!B40</f>
        <v>35</v>
      </c>
      <c r="B36" s="113" t="str">
        <f>sort_rez!G40</f>
        <v>1_KKC_V1</v>
      </c>
      <c r="C36" s="113">
        <f>sort_rez!H40</f>
        <v>56</v>
      </c>
      <c r="D36" s="113">
        <f>sort_rez!BF40</f>
        <v>18625.681317838498</v>
      </c>
    </row>
    <row r="37" spans="1:4">
      <c r="A37">
        <f>sort_rez!B41</f>
        <v>36</v>
      </c>
      <c r="B37" s="113" t="str">
        <f>sort_rez!G41</f>
        <v>1_KKC_V1</v>
      </c>
      <c r="C37" s="113">
        <f>sort_rez!H41</f>
        <v>61</v>
      </c>
      <c r="D37" s="113">
        <f>sort_rez!BF41</f>
        <v>16220.134040080455</v>
      </c>
    </row>
    <row r="38" spans="1:4">
      <c r="A38">
        <f>sort_rez!B42</f>
        <v>37</v>
      </c>
      <c r="B38" s="113" t="str">
        <f>sort_rez!G42</f>
        <v>1_KKC_V1</v>
      </c>
      <c r="C38" s="113">
        <f>sort_rez!H42</f>
        <v>66</v>
      </c>
      <c r="D38" s="113">
        <f>sort_rez!BF42</f>
        <v>18178.672396883809</v>
      </c>
    </row>
    <row r="39" spans="1:4">
      <c r="A39">
        <f>sort_rez!B43</f>
        <v>38</v>
      </c>
      <c r="B39" s="113" t="str">
        <f>sort_rez!G43</f>
        <v>1_KKC_V1</v>
      </c>
      <c r="C39" s="113">
        <f>sort_rez!H43</f>
        <v>71</v>
      </c>
      <c r="D39" s="113">
        <f>sort_rez!BF43</f>
        <v>19820.009351246925</v>
      </c>
    </row>
    <row r="40" spans="1:4">
      <c r="A40">
        <f>sort_rez!B44</f>
        <v>39</v>
      </c>
      <c r="B40" s="113" t="str">
        <f>sort_rez!G44</f>
        <v>1_KKC_V1</v>
      </c>
      <c r="C40" s="113">
        <f>sort_rez!H44</f>
        <v>76</v>
      </c>
      <c r="D40" s="113">
        <f>sort_rez!BF44</f>
        <v>20995.268517446653</v>
      </c>
    </row>
    <row r="41" spans="1:4">
      <c r="A41">
        <f>sort_rez!B45</f>
        <v>40</v>
      </c>
      <c r="B41" s="113" t="str">
        <f>sort_rez!G45</f>
        <v>1_KKC_V1</v>
      </c>
      <c r="C41" s="113">
        <f>sort_rez!H45</f>
        <v>81</v>
      </c>
      <c r="D41" s="113">
        <f>sort_rez!BF45</f>
        <v>21758.159911173629</v>
      </c>
    </row>
    <row r="42" spans="1:4">
      <c r="A42">
        <f>sort_rez!B46</f>
        <v>41</v>
      </c>
      <c r="B42" s="113" t="str">
        <f>sort_rez!G46</f>
        <v>1_KKC_V1</v>
      </c>
      <c r="C42" s="113">
        <f>sort_rez!H46</f>
        <v>86</v>
      </c>
      <c r="D42" s="113">
        <f>sort_rez!BF46</f>
        <v>22247.305965385633</v>
      </c>
    </row>
    <row r="43" spans="1:4">
      <c r="A43">
        <f>sort_rez!B47</f>
        <v>42</v>
      </c>
      <c r="B43" s="113" t="str">
        <f>sort_rez!G47</f>
        <v>1_KKC_V1</v>
      </c>
      <c r="C43" s="113">
        <f>sort_rez!H47</f>
        <v>91</v>
      </c>
      <c r="D43" s="113">
        <f>sort_rez!BF47</f>
        <v>22146.016485907978</v>
      </c>
    </row>
    <row r="44" spans="1:4">
      <c r="A44">
        <f>sort_rez!B48</f>
        <v>43</v>
      </c>
      <c r="B44" s="113" t="str">
        <f>sort_rez!G48</f>
        <v>1_KKC_V1</v>
      </c>
      <c r="C44" s="113">
        <f>sort_rez!H48</f>
        <v>96</v>
      </c>
      <c r="D44" s="113">
        <f>sort_rez!BF48</f>
        <v>21655.691604406522</v>
      </c>
    </row>
    <row r="45" spans="1:4">
      <c r="A45">
        <f>sort_rez!B49</f>
        <v>44</v>
      </c>
      <c r="B45" s="113" t="str">
        <f>sort_rez!G49</f>
        <v>1_KKC_V1</v>
      </c>
      <c r="C45" s="113">
        <f>sort_rez!H49</f>
        <v>101</v>
      </c>
      <c r="D45" s="113">
        <f>sort_rez!BF49</f>
        <v>20697.615972206229</v>
      </c>
    </row>
    <row r="46" spans="1:4">
      <c r="A46">
        <f>sort_rez!B50</f>
        <v>45</v>
      </c>
      <c r="B46" s="113" t="str">
        <f>sort_rez!G50</f>
        <v>1_KKC_V1</v>
      </c>
      <c r="C46" s="113">
        <f>sort_rez!H50</f>
        <v>106</v>
      </c>
      <c r="D46" s="113">
        <f>sort_rez!BF50</f>
        <v>19291.794389312079</v>
      </c>
    </row>
    <row r="47" spans="1:4">
      <c r="A47">
        <f>sort_rez!B51</f>
        <v>46</v>
      </c>
      <c r="B47" s="113" t="str">
        <f>sort_rez!G51</f>
        <v>1_KKC_V1</v>
      </c>
      <c r="C47" s="113">
        <f>sort_rez!H51</f>
        <v>111</v>
      </c>
      <c r="D47" s="113">
        <f>sort_rez!BF51</f>
        <v>17636.160460170791</v>
      </c>
    </row>
    <row r="48" spans="1:4">
      <c r="A48">
        <f>sort_rez!B52</f>
        <v>47</v>
      </c>
      <c r="B48" s="113" t="str">
        <f>sort_rez!G52</f>
        <v>1_KKC_V1_c</v>
      </c>
      <c r="C48" s="113">
        <f>sort_rez!H52</f>
        <v>21</v>
      </c>
      <c r="D48" s="113">
        <f>sort_rez!BF52</f>
        <v>984.4565066320888</v>
      </c>
    </row>
    <row r="49" spans="1:4">
      <c r="A49">
        <f>sort_rez!B53</f>
        <v>48</v>
      </c>
      <c r="B49" s="113" t="str">
        <f>sort_rez!G53</f>
        <v>1_KKC_V1_c</v>
      </c>
      <c r="C49" s="113">
        <f>sort_rez!H53</f>
        <v>36</v>
      </c>
      <c r="D49" s="113">
        <f>sort_rez!BF53</f>
        <v>1878.9212582125624</v>
      </c>
    </row>
    <row r="50" spans="1:4">
      <c r="A50">
        <f>sort_rez!B54</f>
        <v>49</v>
      </c>
      <c r="B50" s="113" t="str">
        <f>sort_rez!G54</f>
        <v>1_KKC_V1_c</v>
      </c>
      <c r="C50" s="113">
        <f>sort_rez!H54</f>
        <v>56</v>
      </c>
      <c r="D50" s="113">
        <f>sort_rez!BF54</f>
        <v>4039.2039955196678</v>
      </c>
    </row>
    <row r="51" spans="1:4">
      <c r="A51">
        <f>sort_rez!B55</f>
        <v>50</v>
      </c>
      <c r="B51" s="113" t="str">
        <f>sort_rez!G55</f>
        <v>1_KKC_V2</v>
      </c>
      <c r="C51" s="113">
        <f>sort_rez!H55</f>
        <v>1</v>
      </c>
      <c r="D51" s="113">
        <f>sort_rez!BF55</f>
        <v>-3.4567186366512375</v>
      </c>
    </row>
    <row r="52" spans="1:4">
      <c r="A52">
        <f>sort_rez!B56</f>
        <v>51</v>
      </c>
      <c r="B52" s="113" t="str">
        <f>sort_rez!G56</f>
        <v>1_KKC_V2</v>
      </c>
      <c r="C52" s="113">
        <f>sort_rez!H56</f>
        <v>6</v>
      </c>
      <c r="D52" s="113">
        <f>sort_rez!BF56</f>
        <v>-1.2688113424218734</v>
      </c>
    </row>
    <row r="53" spans="1:4">
      <c r="A53">
        <f>sort_rez!B57</f>
        <v>52</v>
      </c>
      <c r="B53" s="113" t="str">
        <f>sort_rez!G57</f>
        <v>1_KKC_V2</v>
      </c>
      <c r="C53" s="113">
        <f>sort_rez!H57</f>
        <v>11</v>
      </c>
      <c r="D53" s="113">
        <f>sort_rez!BF57</f>
        <v>306.81883439275452</v>
      </c>
    </row>
    <row r="54" spans="1:4">
      <c r="A54">
        <f>sort_rez!B58</f>
        <v>53</v>
      </c>
      <c r="B54" s="113" t="str">
        <f>sort_rez!G58</f>
        <v>1_KKC_V2</v>
      </c>
      <c r="C54" s="113">
        <f>sort_rez!H58</f>
        <v>16</v>
      </c>
      <c r="D54" s="113">
        <f>sort_rez!BF58</f>
        <v>1957.8526049545039</v>
      </c>
    </row>
    <row r="55" spans="1:4">
      <c r="A55">
        <f>sort_rez!B59</f>
        <v>54</v>
      </c>
      <c r="B55" s="113" t="str">
        <f>sort_rez!G59</f>
        <v>1_KKC_V2</v>
      </c>
      <c r="C55" s="113">
        <f>sort_rez!H59</f>
        <v>21</v>
      </c>
      <c r="D55" s="113">
        <f>sort_rez!BF59</f>
        <v>3957.0415195687947</v>
      </c>
    </row>
    <row r="56" spans="1:4">
      <c r="A56">
        <f>sort_rez!B60</f>
        <v>55</v>
      </c>
      <c r="B56" s="113" t="str">
        <f>sort_rez!G60</f>
        <v>1_KKC_V2</v>
      </c>
      <c r="C56" s="113">
        <f>sort_rez!H60</f>
        <v>26</v>
      </c>
      <c r="D56" s="113">
        <f>sort_rez!BF60</f>
        <v>2619.9426532262596</v>
      </c>
    </row>
    <row r="57" spans="1:4">
      <c r="A57">
        <f>sort_rez!B61</f>
        <v>56</v>
      </c>
      <c r="B57" s="113" t="str">
        <f>sort_rez!G61</f>
        <v>1_KKC_V2</v>
      </c>
      <c r="C57" s="113">
        <f>sort_rez!H61</f>
        <v>31</v>
      </c>
      <c r="D57" s="113">
        <f>sort_rez!BF61</f>
        <v>4429.3436216983</v>
      </c>
    </row>
    <row r="58" spans="1:4">
      <c r="A58">
        <f>sort_rez!B62</f>
        <v>57</v>
      </c>
      <c r="B58" s="113" t="str">
        <f>sort_rez!G62</f>
        <v>1_KKC_V2</v>
      </c>
      <c r="C58" s="113">
        <f>sort_rez!H62</f>
        <v>36</v>
      </c>
      <c r="D58" s="113">
        <f>sort_rez!BF62</f>
        <v>6536.6768996669725</v>
      </c>
    </row>
    <row r="59" spans="1:4">
      <c r="A59">
        <f>sort_rez!B63</f>
        <v>58</v>
      </c>
      <c r="B59" s="113" t="str">
        <f>sort_rez!G63</f>
        <v>1_KKC_V2</v>
      </c>
      <c r="C59" s="113">
        <f>sort_rez!H63</f>
        <v>41</v>
      </c>
      <c r="D59" s="113">
        <f>sort_rez!BF63</f>
        <v>8815.2169849102611</v>
      </c>
    </row>
    <row r="60" spans="1:4">
      <c r="A60">
        <f>sort_rez!B64</f>
        <v>59</v>
      </c>
      <c r="B60" s="113" t="str">
        <f>sort_rez!G64</f>
        <v>1_KKC_V2</v>
      </c>
      <c r="C60" s="113">
        <f>sort_rez!H64</f>
        <v>46</v>
      </c>
      <c r="D60" s="113">
        <f>sort_rez!BF64</f>
        <v>11406.94016970793</v>
      </c>
    </row>
    <row r="61" spans="1:4">
      <c r="A61">
        <f>sort_rez!B65</f>
        <v>60</v>
      </c>
      <c r="B61" s="113" t="str">
        <f>sort_rez!G65</f>
        <v>1_KKC_V2</v>
      </c>
      <c r="C61" s="113">
        <f>sort_rez!H65</f>
        <v>51</v>
      </c>
      <c r="D61" s="113">
        <f>sort_rez!BF65</f>
        <v>14098.733944792311</v>
      </c>
    </row>
    <row r="62" spans="1:4">
      <c r="A62">
        <f>sort_rez!B66</f>
        <v>61</v>
      </c>
      <c r="B62" s="113" t="str">
        <f>sort_rez!G66</f>
        <v>1_KKC_V2</v>
      </c>
      <c r="C62" s="113">
        <f>sort_rez!H66</f>
        <v>56</v>
      </c>
      <c r="D62" s="113">
        <f>sort_rez!BF66</f>
        <v>16857.322434192116</v>
      </c>
    </row>
    <row r="63" spans="1:4">
      <c r="A63">
        <f>sort_rez!B67</f>
        <v>62</v>
      </c>
      <c r="B63" s="113" t="str">
        <f>sort_rez!G67</f>
        <v>1_KKC_V2</v>
      </c>
      <c r="C63" s="113">
        <f>sort_rez!H67</f>
        <v>61</v>
      </c>
      <c r="D63" s="113">
        <f>sort_rez!BF67</f>
        <v>19452.966583466714</v>
      </c>
    </row>
    <row r="64" spans="1:4">
      <c r="A64">
        <f>sort_rez!B68</f>
        <v>63</v>
      </c>
      <c r="B64" s="113" t="str">
        <f>sort_rez!G68</f>
        <v>1_KKC_V2</v>
      </c>
      <c r="C64" s="113">
        <f>sort_rez!H68</f>
        <v>66</v>
      </c>
      <c r="D64" s="113">
        <f>sort_rez!BF68</f>
        <v>21972.797377868374</v>
      </c>
    </row>
    <row r="65" spans="1:4">
      <c r="A65">
        <f>sort_rez!B69</f>
        <v>64</v>
      </c>
      <c r="B65" s="113" t="str">
        <f>sort_rez!G69</f>
        <v>1_KKC_V2</v>
      </c>
      <c r="C65" s="113">
        <f>sort_rez!H69</f>
        <v>71</v>
      </c>
      <c r="D65" s="113">
        <f>sort_rez!BF69</f>
        <v>24121.631035592065</v>
      </c>
    </row>
    <row r="66" spans="1:4">
      <c r="A66">
        <f>sort_rez!B70</f>
        <v>65</v>
      </c>
      <c r="B66" s="113" t="str">
        <f>sort_rez!G70</f>
        <v>1_KKC_V2</v>
      </c>
      <c r="C66" s="113">
        <f>sort_rez!H70</f>
        <v>76</v>
      </c>
      <c r="D66" s="113">
        <f>sort_rez!BF70</f>
        <v>25698.831532388293</v>
      </c>
    </row>
    <row r="67" spans="1:4">
      <c r="A67">
        <f>sort_rez!B71</f>
        <v>66</v>
      </c>
      <c r="B67" s="113" t="str">
        <f>sort_rez!G71</f>
        <v>1_KKC_V2</v>
      </c>
      <c r="C67" s="113">
        <f>sort_rez!H71</f>
        <v>81</v>
      </c>
      <c r="D67" s="113">
        <f>sort_rez!BF71</f>
        <v>26873.081966576872</v>
      </c>
    </row>
    <row r="68" spans="1:4">
      <c r="A68">
        <f>sort_rez!B72</f>
        <v>67</v>
      </c>
      <c r="B68" s="113" t="str">
        <f>sort_rez!G72</f>
        <v>1_KKC_V2</v>
      </c>
      <c r="C68" s="113">
        <f>sort_rez!H72</f>
        <v>86</v>
      </c>
      <c r="D68" s="113">
        <f>sort_rez!BF72</f>
        <v>27456.941022335734</v>
      </c>
    </row>
    <row r="69" spans="1:4">
      <c r="A69">
        <f>sort_rez!B73</f>
        <v>68</v>
      </c>
      <c r="B69" s="113" t="str">
        <f>sort_rez!G73</f>
        <v>1_KKC_V2</v>
      </c>
      <c r="C69" s="113">
        <f>sort_rez!H73</f>
        <v>91</v>
      </c>
      <c r="D69" s="113">
        <f>sort_rez!BF73</f>
        <v>27537.392748245966</v>
      </c>
    </row>
    <row r="70" spans="1:4">
      <c r="A70">
        <f>sort_rez!B74</f>
        <v>69</v>
      </c>
      <c r="B70" s="113" t="str">
        <f>sort_rez!G74</f>
        <v>1_KKC_V2</v>
      </c>
      <c r="C70" s="113">
        <f>sort_rez!H74</f>
        <v>96</v>
      </c>
      <c r="D70" s="113">
        <f>sort_rez!BF74</f>
        <v>26979.76648322137</v>
      </c>
    </row>
    <row r="71" spans="1:4">
      <c r="A71">
        <f>sort_rez!B75</f>
        <v>70</v>
      </c>
      <c r="B71" s="113" t="str">
        <f>sort_rez!G75</f>
        <v>1_KKC_V2</v>
      </c>
      <c r="C71" s="113">
        <f>sort_rez!H75</f>
        <v>101</v>
      </c>
      <c r="D71" s="113">
        <f>sort_rez!BF75</f>
        <v>25875.997346928471</v>
      </c>
    </row>
    <row r="72" spans="1:4">
      <c r="A72">
        <f>sort_rez!B76</f>
        <v>71</v>
      </c>
      <c r="B72" s="113" t="str">
        <f>sort_rez!G76</f>
        <v>1_KKC_V2</v>
      </c>
      <c r="C72" s="113">
        <f>sort_rez!H76</f>
        <v>106</v>
      </c>
      <c r="D72" s="113">
        <f>sort_rez!BF76</f>
        <v>24434.10900551092</v>
      </c>
    </row>
    <row r="73" spans="1:4">
      <c r="A73">
        <f>sort_rez!B77</f>
        <v>72</v>
      </c>
      <c r="B73" s="113" t="str">
        <f>sort_rez!G77</f>
        <v>1_KKC_V2</v>
      </c>
      <c r="C73" s="113">
        <f>sort_rez!H77</f>
        <v>111</v>
      </c>
      <c r="D73" s="113">
        <f>sort_rez!BF77</f>
        <v>22643.909254464161</v>
      </c>
    </row>
    <row r="74" spans="1:4">
      <c r="A74">
        <f>sort_rez!B78</f>
        <v>73</v>
      </c>
      <c r="B74" s="113" t="str">
        <f>sort_rez!G78</f>
        <v>1_KKC_V2_c</v>
      </c>
      <c r="C74" s="113">
        <f>sort_rez!H78</f>
        <v>21</v>
      </c>
      <c r="D74" s="113">
        <f>sort_rez!BF78</f>
        <v>1547.0954967199064</v>
      </c>
    </row>
    <row r="75" spans="1:4">
      <c r="A75">
        <f>sort_rez!B79</f>
        <v>74</v>
      </c>
      <c r="B75" s="113" t="str">
        <f>sort_rez!G79</f>
        <v>1_KKC_V2_c</v>
      </c>
      <c r="C75" s="113">
        <f>sort_rez!H79</f>
        <v>111</v>
      </c>
      <c r="D75" s="113" t="e">
        <f>sort_rez!BF79</f>
        <v>#VALUE!</v>
      </c>
    </row>
    <row r="76" spans="1:4">
      <c r="A76">
        <f>sort_rez!B80</f>
        <v>75</v>
      </c>
      <c r="B76" s="113" t="str">
        <f>sort_rez!G80</f>
        <v>1_KKC_V2_c</v>
      </c>
      <c r="C76" s="113">
        <f>sort_rez!H80</f>
        <v>111</v>
      </c>
      <c r="D76" s="113" t="e">
        <f>sort_rez!BF80</f>
        <v>#VALUE!</v>
      </c>
    </row>
    <row r="77" spans="1:4">
      <c r="A77">
        <f>sort_rez!B81</f>
        <v>76</v>
      </c>
      <c r="B77" s="113" t="str">
        <f>sort_rez!G81</f>
        <v>1_KKC_V3</v>
      </c>
      <c r="C77" s="113">
        <f>sort_rez!H81</f>
        <v>1</v>
      </c>
      <c r="D77" s="113">
        <f>sort_rez!BF81</f>
        <v>-3.4567186366512375</v>
      </c>
    </row>
    <row r="78" spans="1:4">
      <c r="A78">
        <f>sort_rez!B82</f>
        <v>77</v>
      </c>
      <c r="B78" s="113" t="str">
        <f>sort_rez!G82</f>
        <v>1_KKC_V3</v>
      </c>
      <c r="C78" s="113">
        <f>sort_rez!H82</f>
        <v>6</v>
      </c>
      <c r="D78" s="113">
        <f>sort_rez!BF82</f>
        <v>-1.2688113424218734</v>
      </c>
    </row>
    <row r="79" spans="1:4">
      <c r="A79">
        <f>sort_rez!B83</f>
        <v>78</v>
      </c>
      <c r="B79" s="113" t="str">
        <f>sort_rez!G83</f>
        <v>1_KKC_V3</v>
      </c>
      <c r="C79" s="113">
        <f>sort_rez!H83</f>
        <v>11</v>
      </c>
      <c r="D79" s="113">
        <f>sort_rez!BF83</f>
        <v>306.81883439275452</v>
      </c>
    </row>
    <row r="80" spans="1:4">
      <c r="A80">
        <f>sort_rez!B84</f>
        <v>79</v>
      </c>
      <c r="B80" s="113" t="str">
        <f>sort_rez!G84</f>
        <v>1_KKC_V3</v>
      </c>
      <c r="C80" s="113">
        <f>sort_rez!H84</f>
        <v>16</v>
      </c>
      <c r="D80" s="113">
        <f>sort_rez!BF84</f>
        <v>1957.8526049545039</v>
      </c>
    </row>
    <row r="81" spans="1:4">
      <c r="A81">
        <f>sort_rez!B85</f>
        <v>80</v>
      </c>
      <c r="B81" s="113" t="str">
        <f>sort_rez!G85</f>
        <v>1_KKC_V3</v>
      </c>
      <c r="C81" s="113">
        <f>sort_rez!H85</f>
        <v>21</v>
      </c>
      <c r="D81" s="113">
        <f>sort_rez!BF85</f>
        <v>3957.0415195687947</v>
      </c>
    </row>
    <row r="82" spans="1:4">
      <c r="A82">
        <f>sort_rez!B86</f>
        <v>81</v>
      </c>
      <c r="B82" s="113" t="str">
        <f>sort_rez!G86</f>
        <v>1_KKC_V3</v>
      </c>
      <c r="C82" s="113">
        <f>sort_rez!H86</f>
        <v>26</v>
      </c>
      <c r="D82" s="113">
        <f>sort_rez!BF86</f>
        <v>3428.3621863598737</v>
      </c>
    </row>
    <row r="83" spans="1:4">
      <c r="A83">
        <f>sort_rez!B87</f>
        <v>82</v>
      </c>
      <c r="B83" s="113" t="str">
        <f>sort_rez!G87</f>
        <v>1_KKC_V3</v>
      </c>
      <c r="C83" s="113">
        <f>sort_rez!H87</f>
        <v>31</v>
      </c>
      <c r="D83" s="113">
        <f>sort_rez!BF87</f>
        <v>5788.1425343006886</v>
      </c>
    </row>
    <row r="84" spans="1:4">
      <c r="A84">
        <f>sort_rez!B88</f>
        <v>83</v>
      </c>
      <c r="B84" s="113" t="str">
        <f>sort_rez!G88</f>
        <v>1_KKC_V3</v>
      </c>
      <c r="C84" s="113">
        <f>sort_rez!H88</f>
        <v>36</v>
      </c>
      <c r="D84" s="113">
        <f>sort_rez!BF88</f>
        <v>8455.7699774681241</v>
      </c>
    </row>
    <row r="85" spans="1:4">
      <c r="A85">
        <f>sort_rez!B89</f>
        <v>84</v>
      </c>
      <c r="B85" s="113" t="str">
        <f>sort_rez!G89</f>
        <v>1_KKC_V3</v>
      </c>
      <c r="C85" s="113">
        <f>sort_rez!H89</f>
        <v>41</v>
      </c>
      <c r="D85" s="113">
        <f>sort_rez!BF89</f>
        <v>11382.56801143857</v>
      </c>
    </row>
    <row r="86" spans="1:4">
      <c r="A86">
        <f>sort_rez!B90</f>
        <v>85</v>
      </c>
      <c r="B86" s="113" t="str">
        <f>sort_rez!G90</f>
        <v>1_KKC_V3</v>
      </c>
      <c r="C86" s="113">
        <f>sort_rez!H90</f>
        <v>46</v>
      </c>
      <c r="D86" s="113">
        <f>sort_rez!BF90</f>
        <v>10887.752934311915</v>
      </c>
    </row>
    <row r="87" spans="1:4">
      <c r="A87">
        <f>sort_rez!B91</f>
        <v>86</v>
      </c>
      <c r="B87" s="113" t="str">
        <f>sort_rez!G91</f>
        <v>1_KKC_V3</v>
      </c>
      <c r="C87" s="113">
        <f>sort_rez!H91</f>
        <v>51</v>
      </c>
      <c r="D87" s="113">
        <f>sort_rez!BF91</f>
        <v>13404.325933455453</v>
      </c>
    </row>
    <row r="88" spans="1:4">
      <c r="A88">
        <f>sort_rez!B92</f>
        <v>87</v>
      </c>
      <c r="B88" s="113" t="str">
        <f>sort_rez!G92</f>
        <v>1_KKC_V3</v>
      </c>
      <c r="C88" s="113">
        <f>sort_rez!H92</f>
        <v>56</v>
      </c>
      <c r="D88" s="113">
        <f>sort_rez!BF92</f>
        <v>15946.350366906283</v>
      </c>
    </row>
    <row r="89" spans="1:4">
      <c r="A89">
        <f>sort_rez!B93</f>
        <v>88</v>
      </c>
      <c r="B89" s="113" t="str">
        <f>sort_rez!G93</f>
        <v>1_KKC_V3</v>
      </c>
      <c r="C89" s="113">
        <f>sort_rez!H93</f>
        <v>61</v>
      </c>
      <c r="D89" s="113">
        <f>sort_rez!BF93</f>
        <v>18374.301976057548</v>
      </c>
    </row>
    <row r="90" spans="1:4">
      <c r="A90">
        <f>sort_rez!B94</f>
        <v>89</v>
      </c>
      <c r="B90" s="113" t="str">
        <f>sort_rez!G94</f>
        <v>1_KKC_V3</v>
      </c>
      <c r="C90" s="113">
        <f>sort_rez!H94</f>
        <v>66</v>
      </c>
      <c r="D90" s="113">
        <f>sort_rez!BF94</f>
        <v>20693.672427710975</v>
      </c>
    </row>
    <row r="91" spans="1:4">
      <c r="A91">
        <f>sort_rez!B95</f>
        <v>90</v>
      </c>
      <c r="B91" s="113" t="str">
        <f>sort_rez!G95</f>
        <v>1_KKC_V3</v>
      </c>
      <c r="C91" s="113">
        <f>sort_rez!H95</f>
        <v>71</v>
      </c>
      <c r="D91" s="113">
        <f>sort_rez!BF95</f>
        <v>22642.544688748028</v>
      </c>
    </row>
    <row r="92" spans="1:4">
      <c r="A92">
        <f>sort_rez!B96</f>
        <v>91</v>
      </c>
      <c r="B92" s="113" t="str">
        <f>sort_rez!G96</f>
        <v>1_KKC_V3</v>
      </c>
      <c r="C92" s="113">
        <f>sort_rez!H96</f>
        <v>76</v>
      </c>
      <c r="D92" s="113">
        <f>sort_rez!BF96</f>
        <v>24036.883810415595</v>
      </c>
    </row>
    <row r="93" spans="1:4">
      <c r="A93">
        <f>sort_rez!B97</f>
        <v>92</v>
      </c>
      <c r="B93" s="113" t="str">
        <f>sort_rez!G97</f>
        <v>1_KKC_V3</v>
      </c>
      <c r="C93" s="113">
        <f>sort_rez!H97</f>
        <v>81</v>
      </c>
      <c r="D93" s="113">
        <f>sort_rez!BF97</f>
        <v>24961.333263511897</v>
      </c>
    </row>
    <row r="94" spans="1:4">
      <c r="A94">
        <f>sort_rez!B98</f>
        <v>93</v>
      </c>
      <c r="B94" s="113" t="str">
        <f>sort_rez!G98</f>
        <v>1_KKC_V3</v>
      </c>
      <c r="C94" s="113">
        <f>sort_rez!H98</f>
        <v>86</v>
      </c>
      <c r="D94" s="113">
        <f>sort_rez!BF98</f>
        <v>25582.188888228397</v>
      </c>
    </row>
    <row r="95" spans="1:4">
      <c r="A95">
        <f>sort_rez!B99</f>
        <v>94</v>
      </c>
      <c r="B95" s="113" t="str">
        <f>sort_rez!G99</f>
        <v>1_KKC_V3</v>
      </c>
      <c r="C95" s="113">
        <f>sort_rez!H99</f>
        <v>91</v>
      </c>
      <c r="D95" s="113">
        <f>sort_rez!BF99</f>
        <v>25502.47240244977</v>
      </c>
    </row>
    <row r="96" spans="1:4">
      <c r="A96">
        <f>sort_rez!B100</f>
        <v>95</v>
      </c>
      <c r="B96" s="113" t="str">
        <f>sort_rez!G100</f>
        <v>1_KKC_V3</v>
      </c>
      <c r="C96" s="113">
        <f>sort_rez!H100</f>
        <v>96</v>
      </c>
      <c r="D96" s="113">
        <f>sort_rez!BF100</f>
        <v>25009.439371480166</v>
      </c>
    </row>
    <row r="97" spans="1:4">
      <c r="A97">
        <f>sort_rez!B101</f>
        <v>96</v>
      </c>
      <c r="B97" s="113" t="str">
        <f>sort_rez!G101</f>
        <v>1_KKC_V3</v>
      </c>
      <c r="C97" s="113">
        <f>sort_rez!H101</f>
        <v>101</v>
      </c>
      <c r="D97" s="113">
        <f>sort_rez!BF101</f>
        <v>23946.026023138904</v>
      </c>
    </row>
    <row r="98" spans="1:4">
      <c r="A98">
        <f>sort_rez!B102</f>
        <v>97</v>
      </c>
      <c r="B98" s="113" t="str">
        <f>sort_rez!G102</f>
        <v>1_KKC_V3</v>
      </c>
      <c r="C98" s="113">
        <f>sort_rez!H102</f>
        <v>106</v>
      </c>
      <c r="D98" s="113">
        <f>sort_rez!BF102</f>
        <v>22588.292991876675</v>
      </c>
    </row>
    <row r="99" spans="1:4">
      <c r="A99">
        <f>sort_rez!B103</f>
        <v>98</v>
      </c>
      <c r="B99" s="113" t="str">
        <f>sort_rez!G103</f>
        <v>1_KKC_V3</v>
      </c>
      <c r="C99" s="113">
        <f>sort_rez!H103</f>
        <v>111</v>
      </c>
      <c r="D99" s="113">
        <f>sort_rez!BF103</f>
        <v>20799.149466488343</v>
      </c>
    </row>
    <row r="100" spans="1:4">
      <c r="A100">
        <f>sort_rez!B104</f>
        <v>99</v>
      </c>
      <c r="B100" s="113" t="str">
        <f>sort_rez!G104</f>
        <v>1_KKC_V3_c</v>
      </c>
      <c r="C100" s="113">
        <f>sort_rez!H104</f>
        <v>21</v>
      </c>
      <c r="D100" s="113">
        <f>sort_rez!BF104</f>
        <v>1190.8166158916188</v>
      </c>
    </row>
    <row r="101" spans="1:4">
      <c r="A101">
        <f>sort_rez!B105</f>
        <v>100</v>
      </c>
      <c r="B101" s="113" t="str">
        <f>sort_rez!G105</f>
        <v>1_KKC_V3_c</v>
      </c>
      <c r="C101" s="113">
        <f>sort_rez!H105</f>
        <v>41</v>
      </c>
      <c r="D101" s="113">
        <f>sort_rez!BF105</f>
        <v>2576.6733596636018</v>
      </c>
    </row>
    <row r="102" spans="1:4">
      <c r="A102">
        <f>sort_rez!B106</f>
        <v>101</v>
      </c>
      <c r="B102" s="113" t="str">
        <f>sort_rez!G106</f>
        <v>1_KKC_V3_c</v>
      </c>
      <c r="C102" s="113">
        <f>sort_rez!H106</f>
        <v>111</v>
      </c>
      <c r="D102" s="113" t="e">
        <f>sort_rez!BF106</f>
        <v>#VALUE!</v>
      </c>
    </row>
    <row r="103" spans="1:4">
      <c r="B103" s="113"/>
      <c r="C103" s="113"/>
      <c r="D103" s="113"/>
    </row>
    <row r="104" spans="1:4">
      <c r="B104" s="113"/>
      <c r="C104" s="113"/>
      <c r="D104" s="113"/>
    </row>
    <row r="105" spans="1:4">
      <c r="B105" s="113"/>
      <c r="C105" s="113"/>
      <c r="D105" s="113"/>
    </row>
    <row r="106" spans="1:4">
      <c r="B106" s="113"/>
      <c r="C106" s="113"/>
      <c r="D106" s="113"/>
    </row>
  </sheetData>
  <sheetProtection algorithmName="SHA-512" hashValue="NQDDF/aa1JOsXASE6aOi1Pql9egRPR2lpPA30Bh1Wy5uwOXwKwQSeiUcLU3ILn2UiuqbvEpPx5k0d+UF4vBoog==" saltValue="KeNfWWo/sv8G7J0EArdTmg==" spinCount="100000" sheet="1" objects="1" scenarios="1" select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workbookViewId="0">
      <selection activeCell="C25" sqref="C25"/>
    </sheetView>
  </sheetViews>
  <sheetFormatPr defaultColWidth="9.1640625" defaultRowHeight="11.25"/>
  <cols>
    <col min="1" max="4" width="9.1640625" style="394"/>
    <col min="5" max="5" width="9.5" style="394" bestFit="1" customWidth="1"/>
    <col min="6" max="6" width="11" style="394" bestFit="1" customWidth="1"/>
    <col min="7" max="16384" width="9.1640625" style="394"/>
  </cols>
  <sheetData>
    <row r="1" spans="1:36" s="389" customFormat="1" ht="38.25">
      <c r="A1" s="386" t="s">
        <v>294</v>
      </c>
      <c r="B1" s="387" t="s">
        <v>287</v>
      </c>
      <c r="C1" s="388" t="s">
        <v>295</v>
      </c>
      <c r="D1" s="386" t="s">
        <v>294</v>
      </c>
      <c r="E1" s="387" t="s">
        <v>287</v>
      </c>
      <c r="F1" s="388" t="s">
        <v>295</v>
      </c>
      <c r="H1" s="501"/>
      <c r="I1" s="502" t="s">
        <v>309</v>
      </c>
      <c r="J1" s="503" t="s">
        <v>27</v>
      </c>
      <c r="K1" s="500" t="s">
        <v>296</v>
      </c>
      <c r="L1" s="413" t="s">
        <v>310</v>
      </c>
      <c r="M1" s="413" t="s">
        <v>311</v>
      </c>
      <c r="N1" s="414" t="s">
        <v>297</v>
      </c>
      <c r="O1" s="414" t="s">
        <v>298</v>
      </c>
      <c r="P1" s="414" t="s">
        <v>312</v>
      </c>
      <c r="Q1" s="414" t="s">
        <v>185</v>
      </c>
      <c r="R1" s="413" t="s">
        <v>313</v>
      </c>
      <c r="S1" s="413" t="s">
        <v>314</v>
      </c>
      <c r="T1" s="413" t="s">
        <v>315</v>
      </c>
      <c r="U1" s="415" t="s">
        <v>185</v>
      </c>
      <c r="V1" s="412" t="s">
        <v>299</v>
      </c>
      <c r="W1" s="412" t="s">
        <v>316</v>
      </c>
      <c r="X1" s="412" t="s">
        <v>300</v>
      </c>
    </row>
    <row r="2" spans="1:36" ht="15">
      <c r="A2" s="390" t="s">
        <v>301</v>
      </c>
      <c r="B2" s="391" t="s">
        <v>302</v>
      </c>
      <c r="C2" s="392" t="s">
        <v>43</v>
      </c>
      <c r="D2" s="376">
        <v>0.14960699999999999</v>
      </c>
      <c r="E2" s="376">
        <f>V2</f>
        <v>75.788595337475712</v>
      </c>
      <c r="F2" s="376">
        <v>9.09E-5</v>
      </c>
      <c r="H2" s="497"/>
      <c r="I2" s="499">
        <v>3</v>
      </c>
      <c r="J2" s="498">
        <v>4</v>
      </c>
      <c r="K2" s="417">
        <v>3.76267</v>
      </c>
      <c r="L2" s="417">
        <v>0.36969000000000002</v>
      </c>
      <c r="M2" s="417">
        <v>-3.2141099999999998</v>
      </c>
      <c r="N2" s="417">
        <v>-3.0985999999999998</v>
      </c>
      <c r="O2" s="417">
        <v>0.64220999999999995</v>
      </c>
      <c r="P2" s="417">
        <v>2.87378</v>
      </c>
      <c r="Q2" s="488"/>
      <c r="R2" s="417">
        <v>1.5578540000000001</v>
      </c>
      <c r="S2" s="417">
        <v>2.8337999999999999E-2</v>
      </c>
      <c r="T2" s="417">
        <v>-7.4660000000000004E-2</v>
      </c>
      <c r="U2" s="418"/>
      <c r="V2" s="419">
        <f>N2+O2*$D$8+P2*$D13</f>
        <v>75.788595337475712</v>
      </c>
      <c r="W2" s="420">
        <f>R2+S2*$D$8+T2*$D$13</f>
        <v>-0.4542775748797363</v>
      </c>
      <c r="X2" s="418">
        <f>K2+L2*$D$8+M2*$D$13</f>
        <v>-83.564606907386661</v>
      </c>
    </row>
    <row r="3" spans="1:36" ht="15">
      <c r="A3" s="390" t="s">
        <v>152</v>
      </c>
      <c r="B3" s="391" t="s">
        <v>303</v>
      </c>
      <c r="C3" s="392" t="s">
        <v>44</v>
      </c>
      <c r="D3" s="376">
        <v>4.3106090000000004</v>
      </c>
      <c r="E3" s="376">
        <f>W2</f>
        <v>-0.4542775748797363</v>
      </c>
      <c r="F3" s="376">
        <v>0.71677000000000002</v>
      </c>
      <c r="H3" s="489"/>
      <c r="I3" s="499"/>
      <c r="J3" s="493"/>
      <c r="K3" s="491"/>
      <c r="L3" s="491"/>
      <c r="M3" s="491"/>
      <c r="N3" s="491"/>
      <c r="O3" s="491"/>
      <c r="P3" s="491"/>
      <c r="Q3" s="492"/>
      <c r="R3" s="491"/>
      <c r="S3" s="491"/>
      <c r="T3" s="491"/>
      <c r="U3" s="492"/>
      <c r="V3" s="492"/>
      <c r="W3" s="492"/>
      <c r="X3" s="492"/>
    </row>
    <row r="4" spans="1:36" ht="15">
      <c r="A4" s="390"/>
      <c r="B4" s="391" t="s">
        <v>304</v>
      </c>
      <c r="C4" s="392" t="s">
        <v>45</v>
      </c>
      <c r="D4" s="393"/>
      <c r="E4" s="376">
        <f>X2</f>
        <v>-83.564606907386661</v>
      </c>
      <c r="F4" s="376">
        <v>0.16692000000000001</v>
      </c>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row>
    <row r="5" spans="1:36" ht="15">
      <c r="A5" s="390"/>
      <c r="B5" s="391"/>
      <c r="C5" s="392" t="s">
        <v>46</v>
      </c>
      <c r="D5" s="393"/>
      <c r="E5" s="376"/>
      <c r="F5" s="376">
        <v>1.75701</v>
      </c>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row>
    <row r="6" spans="1:36">
      <c r="C6" s="395" t="s">
        <v>6</v>
      </c>
      <c r="D6" s="396" t="s">
        <v>305</v>
      </c>
      <c r="E6" s="396"/>
      <c r="F6" s="397"/>
      <c r="H6" s="489"/>
      <c r="I6" s="489"/>
      <c r="J6" s="489"/>
      <c r="K6" s="489"/>
      <c r="L6" s="489"/>
      <c r="M6" s="489"/>
      <c r="N6" s="489"/>
      <c r="O6" s="489"/>
      <c r="P6" s="489"/>
      <c r="Q6" s="489"/>
      <c r="R6" s="489"/>
      <c r="S6" s="489"/>
      <c r="T6" s="489"/>
      <c r="U6" s="489"/>
      <c r="V6" s="489"/>
      <c r="W6" s="489"/>
      <c r="X6" s="489"/>
      <c r="Y6" s="489"/>
      <c r="Z6" s="489"/>
      <c r="AA6" s="489"/>
      <c r="AB6" s="489"/>
      <c r="AC6" s="489"/>
      <c r="AD6" s="489"/>
      <c r="AE6" s="489"/>
      <c r="AF6" s="489"/>
      <c r="AG6" s="489"/>
      <c r="AH6" s="489"/>
      <c r="AI6" s="489"/>
      <c r="AJ6" s="489"/>
    </row>
    <row r="7" spans="1:36">
      <c r="C7" s="398" t="s">
        <v>306</v>
      </c>
      <c r="D7" s="399"/>
      <c r="E7" s="400"/>
      <c r="F7" s="401"/>
      <c r="H7" s="489"/>
      <c r="I7" s="489"/>
      <c r="J7" s="489"/>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row>
    <row r="8" spans="1:36">
      <c r="C8" s="398" t="s">
        <v>307</v>
      </c>
      <c r="D8" s="402">
        <f>Audze_sort!B3</f>
        <v>0.8292682926829269</v>
      </c>
      <c r="E8" s="403"/>
      <c r="F8" s="404"/>
      <c r="H8" s="400"/>
      <c r="J8" s="489"/>
      <c r="K8" s="489"/>
      <c r="L8" s="489"/>
      <c r="M8" s="489"/>
      <c r="N8" s="489"/>
      <c r="O8" s="489"/>
      <c r="P8" s="489"/>
      <c r="Q8" s="489"/>
      <c r="R8" s="489"/>
      <c r="S8" s="489"/>
      <c r="T8" s="489"/>
      <c r="U8" s="489"/>
      <c r="V8" s="489"/>
      <c r="W8" s="489"/>
      <c r="X8" s="489"/>
      <c r="Y8" s="489"/>
      <c r="Z8" s="489"/>
      <c r="AA8" s="489"/>
      <c r="AB8" s="489"/>
      <c r="AC8" s="489"/>
      <c r="AD8" s="489"/>
      <c r="AE8" s="489"/>
      <c r="AF8" s="489"/>
      <c r="AG8" s="489"/>
      <c r="AH8" s="489"/>
      <c r="AI8" s="489"/>
      <c r="AJ8" s="489"/>
    </row>
    <row r="9" spans="1:36">
      <c r="C9" s="398" t="s">
        <v>88</v>
      </c>
      <c r="D9" s="402">
        <f>Audze_sort!C3</f>
        <v>0.68</v>
      </c>
      <c r="E9" s="403"/>
      <c r="F9" s="404"/>
      <c r="H9" s="403"/>
      <c r="J9" s="489"/>
      <c r="K9" s="489"/>
      <c r="L9" s="489"/>
      <c r="M9" s="489"/>
      <c r="N9" s="489"/>
      <c r="O9" s="489"/>
      <c r="P9" s="489"/>
      <c r="Q9" s="489"/>
      <c r="R9" s="489"/>
      <c r="S9" s="489"/>
      <c r="T9" s="489"/>
      <c r="U9" s="489"/>
      <c r="V9" s="489"/>
      <c r="W9" s="489"/>
      <c r="X9" s="489"/>
      <c r="Y9" s="489"/>
      <c r="Z9" s="489"/>
      <c r="AA9" s="489"/>
      <c r="AB9" s="489"/>
      <c r="AC9" s="489"/>
      <c r="AD9" s="489"/>
      <c r="AE9" s="489"/>
      <c r="AF9" s="489"/>
      <c r="AG9" s="489"/>
      <c r="AH9" s="489"/>
      <c r="AI9" s="489"/>
      <c r="AJ9" s="489"/>
    </row>
    <row r="10" spans="1:36" ht="12.75">
      <c r="C10" s="398" t="s">
        <v>13</v>
      </c>
      <c r="D10" s="402">
        <f>Audze_sort!D3</f>
        <v>5.8904862254808616</v>
      </c>
      <c r="E10" s="403"/>
      <c r="F10" s="404"/>
      <c r="H10" s="403"/>
      <c r="I10" s="416"/>
      <c r="J10" s="490"/>
      <c r="K10" s="491"/>
      <c r="L10" s="491"/>
      <c r="M10" s="491"/>
      <c r="N10" s="491"/>
      <c r="O10" s="491"/>
      <c r="P10" s="491"/>
      <c r="Q10" s="492"/>
      <c r="R10" s="491"/>
      <c r="S10" s="491"/>
      <c r="T10" s="491"/>
      <c r="U10" s="492"/>
      <c r="V10" s="492"/>
      <c r="W10" s="492"/>
      <c r="X10" s="492"/>
      <c r="Y10" s="489"/>
      <c r="Z10" s="489"/>
      <c r="AA10" s="489"/>
      <c r="AB10" s="489"/>
      <c r="AC10" s="489"/>
      <c r="AD10" s="489"/>
      <c r="AE10" s="489"/>
      <c r="AF10" s="489"/>
      <c r="AG10" s="489"/>
      <c r="AH10" s="489"/>
      <c r="AI10" s="489"/>
      <c r="AJ10" s="489"/>
    </row>
    <row r="11" spans="1:36" ht="12.75">
      <c r="C11" s="398" t="s">
        <v>14</v>
      </c>
      <c r="D11" s="399">
        <f>D10/(PI()/40000*D8^2)</f>
        <v>109061.41868512108</v>
      </c>
      <c r="E11" s="400"/>
      <c r="F11" s="401"/>
      <c r="H11" s="400"/>
      <c r="I11" s="421"/>
      <c r="J11" s="493"/>
      <c r="K11" s="491"/>
      <c r="L11" s="491"/>
      <c r="M11" s="491"/>
      <c r="N11" s="491"/>
      <c r="O11" s="491"/>
      <c r="P11" s="491"/>
      <c r="Q11" s="494"/>
      <c r="R11" s="491"/>
      <c r="S11" s="491"/>
      <c r="T11" s="491"/>
      <c r="U11" s="494"/>
      <c r="V11" s="492"/>
      <c r="W11" s="492"/>
      <c r="X11" s="492"/>
      <c r="Y11" s="489"/>
      <c r="Z11" s="489"/>
      <c r="AA11" s="489"/>
      <c r="AB11" s="489"/>
      <c r="AC11" s="489"/>
      <c r="AD11" s="489"/>
      <c r="AE11" s="489"/>
      <c r="AF11" s="489"/>
      <c r="AG11" s="489"/>
      <c r="AH11" s="489"/>
      <c r="AI11" s="489"/>
      <c r="AJ11" s="489"/>
    </row>
    <row r="12" spans="1:36" ht="12.75">
      <c r="C12" s="398" t="s">
        <v>15</v>
      </c>
      <c r="D12" s="402">
        <f>Audze_sort!E3</f>
        <v>0.14964149942213148</v>
      </c>
      <c r="E12" s="400"/>
      <c r="F12" s="401"/>
      <c r="H12" s="400"/>
      <c r="I12" s="416"/>
      <c r="J12" s="493"/>
      <c r="K12" s="491"/>
      <c r="L12" s="491"/>
      <c r="M12" s="491"/>
      <c r="N12" s="491"/>
      <c r="O12" s="491"/>
      <c r="P12" s="491"/>
      <c r="Q12" s="494"/>
      <c r="R12" s="491"/>
      <c r="S12" s="491"/>
      <c r="T12" s="491"/>
      <c r="U12" s="494"/>
      <c r="V12" s="492"/>
      <c r="W12" s="492"/>
      <c r="X12" s="492"/>
      <c r="Y12" s="489"/>
      <c r="Z12" s="489"/>
      <c r="AA12" s="489"/>
      <c r="AB12" s="489"/>
      <c r="AC12" s="489"/>
      <c r="AD12" s="489"/>
      <c r="AE12" s="489"/>
      <c r="AF12" s="489"/>
      <c r="AG12" s="489"/>
      <c r="AH12" s="489"/>
      <c r="AI12" s="489"/>
      <c r="AJ12" s="489"/>
    </row>
    <row r="13" spans="1:36" ht="12.75">
      <c r="C13" s="398" t="s">
        <v>318</v>
      </c>
      <c r="D13" s="402">
        <f>IF(D9&lt;5,D11/4000,Audze_sort!D3/Audze_sort!D4)</f>
        <v>27.265354671280271</v>
      </c>
      <c r="E13" s="400"/>
      <c r="F13" s="401"/>
      <c r="H13" s="400"/>
      <c r="I13" s="416"/>
      <c r="J13" s="493"/>
      <c r="K13" s="491"/>
      <c r="L13" s="491"/>
      <c r="M13" s="491"/>
      <c r="N13" s="491"/>
      <c r="O13" s="491"/>
      <c r="P13" s="491"/>
      <c r="Q13" s="494"/>
      <c r="R13" s="491"/>
      <c r="S13" s="491"/>
      <c r="T13" s="491"/>
      <c r="U13" s="494"/>
      <c r="V13" s="492"/>
      <c r="W13" s="492"/>
      <c r="X13" s="492"/>
      <c r="Y13" s="489"/>
      <c r="Z13" s="489"/>
      <c r="AA13" s="489"/>
      <c r="AB13" s="489"/>
      <c r="AC13" s="489"/>
      <c r="AD13" s="489"/>
      <c r="AE13" s="489"/>
      <c r="AF13" s="489"/>
      <c r="AG13" s="489"/>
      <c r="AH13" s="489"/>
      <c r="AI13" s="489"/>
      <c r="AJ13" s="489"/>
    </row>
    <row r="14" spans="1:36">
      <c r="C14" s="405" t="s">
        <v>6</v>
      </c>
      <c r="D14" s="406" t="s">
        <v>305</v>
      </c>
      <c r="E14" s="406"/>
      <c r="F14" s="407"/>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row>
    <row r="15" spans="1:36">
      <c r="C15" s="405"/>
      <c r="D15" s="406"/>
      <c r="E15" s="406"/>
      <c r="F15" s="407"/>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row>
    <row r="16" spans="1:36">
      <c r="C16" s="408" t="s">
        <v>12</v>
      </c>
      <c r="D16" s="409" t="s">
        <v>88</v>
      </c>
      <c r="E16" s="409" t="s">
        <v>14</v>
      </c>
      <c r="F16" s="410" t="s">
        <v>15</v>
      </c>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row>
    <row r="17" spans="3:36">
      <c r="C17" s="398">
        <f>Audze_sort!A77</f>
        <v>4</v>
      </c>
      <c r="D17" s="403">
        <f>IF($D$9&lt;1.3,1,1.3+(D$9-1.3)*EXP(D$2*(1-D$8/$C17)+D$3*(1/D$8-1/$C17)))</f>
        <v>1</v>
      </c>
      <c r="E17" s="686">
        <f>IF($D$9&lt;1.3,0.1,ROUND(ROUND(IF(($C17+1)&gt;E$4,1-EXP(-(((($C17+1)-E$4)/E$2)^E$3)),0),4)*D$11,1))</f>
        <v>0.1</v>
      </c>
      <c r="F17" s="648">
        <f>F$2*D17^F$3*$C17^(F$4*LOG10(D17)+F$5)*E17</f>
        <v>1.0384588900242282E-4</v>
      </c>
      <c r="H17" s="400"/>
      <c r="I17" s="400"/>
      <c r="J17" s="495"/>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row>
    <row r="18" spans="3:36" ht="12">
      <c r="C18" s="398">
        <f>Audze_sort!A78</f>
        <v>5</v>
      </c>
      <c r="D18" s="403">
        <f t="shared" ref="D18:D39" si="0">IF($D$9&lt;1.3,1,1.3+(D$9-1.3)*EXP(D$2*(1-D$8/$C18)+D$3*(1/D$8-1/$C18)))</f>
        <v>1</v>
      </c>
      <c r="E18" s="687">
        <f>IF($D$9&lt;1.3,0.1,ROUND(ROUND(IF(AND(($C17+1)&gt;E$4,($C18+1)&gt;E$4),EXP(-(((($C17+1)-E$4)/E$2)^E$3))-EXP(-(((($C18+1)-E$4)/E$2)^E$3)),IF(AND(($C18+1)&gt;E$4,($C17+1)&lt;=E$4),1-EXP(-(((($C18+1)-E$4)/E$2)^E$3)),0)),4)*D$11,1))</f>
        <v>0.1</v>
      </c>
      <c r="F18" s="648">
        <f>F$2*D18^F$3*$C18^(F$4*LOG10(D18)+F$5)*E18</f>
        <v>1.5369550651871857E-4</v>
      </c>
      <c r="H18" s="400"/>
      <c r="I18" s="400"/>
      <c r="J18" s="495"/>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row>
    <row r="19" spans="3:36" ht="12">
      <c r="C19" s="398">
        <f>Audze_sort!A79</f>
        <v>6</v>
      </c>
      <c r="D19" s="403">
        <f t="shared" si="0"/>
        <v>1</v>
      </c>
      <c r="E19" s="687">
        <f t="shared" ref="E19:E39" si="1">IF($D$9&lt;1.3,0.1,ROUND(ROUND(IF(AND(($C18+1)&gt;E$4,($C19+1)&gt;E$4),EXP(-(((($C18+1)-E$4)/E$2)^E$3))-EXP(-(((($C19+1)-E$4)/E$2)^E$3)),IF(AND(($C19+1)&gt;E$4,($C18+1)&lt;=E$4),1-EXP(-(((($C19+1)-E$4)/E$2)^E$3)),0)),4)*D$11,1))</f>
        <v>0.1</v>
      </c>
      <c r="F19" s="648">
        <f t="shared" ref="F19:F39" si="2">F$2*D19^F$3*$C19^(F$4*LOG10(D19)+F$5)*E19</f>
        <v>2.1173049442187143E-4</v>
      </c>
      <c r="H19" s="403"/>
      <c r="I19" s="403"/>
      <c r="J19" s="496"/>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row>
    <row r="20" spans="3:36" ht="12">
      <c r="C20" s="398">
        <f>Audze_sort!A80</f>
        <v>7</v>
      </c>
      <c r="D20" s="403">
        <f t="shared" si="0"/>
        <v>1</v>
      </c>
      <c r="E20" s="687">
        <f t="shared" si="1"/>
        <v>0.1</v>
      </c>
      <c r="F20" s="648">
        <f t="shared" si="2"/>
        <v>2.7759369037594713E-4</v>
      </c>
      <c r="H20" s="403"/>
      <c r="I20" s="403"/>
      <c r="J20" s="496"/>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row>
    <row r="21" spans="3:36" ht="12">
      <c r="C21" s="398">
        <f>Audze_sort!A81</f>
        <v>8</v>
      </c>
      <c r="D21" s="403">
        <f t="shared" si="0"/>
        <v>1</v>
      </c>
      <c r="E21" s="687">
        <f t="shared" si="1"/>
        <v>0.1</v>
      </c>
      <c r="F21" s="648">
        <f t="shared" si="2"/>
        <v>3.5099588204667002E-4</v>
      </c>
      <c r="H21" s="400"/>
      <c r="I21" s="400"/>
      <c r="J21" s="495"/>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row>
    <row r="22" spans="3:36" ht="12">
      <c r="C22" s="398">
        <f>Audze_sort!A82</f>
        <v>9</v>
      </c>
      <c r="D22" s="403">
        <f t="shared" si="0"/>
        <v>1</v>
      </c>
      <c r="E22" s="687">
        <f t="shared" si="1"/>
        <v>0.1</v>
      </c>
      <c r="F22" s="648">
        <f t="shared" si="2"/>
        <v>4.3169549318494661E-4</v>
      </c>
      <c r="H22" s="400"/>
      <c r="I22" s="400"/>
      <c r="J22" s="495"/>
      <c r="K22" s="489"/>
      <c r="L22" s="489"/>
      <c r="M22" s="489"/>
      <c r="N22" s="489"/>
      <c r="O22" s="489"/>
      <c r="P22" s="489"/>
      <c r="Q22" s="489"/>
      <c r="R22" s="489"/>
      <c r="S22" s="489"/>
      <c r="T22" s="489"/>
      <c r="U22" s="489"/>
      <c r="V22" s="489"/>
      <c r="W22" s="489"/>
      <c r="X22" s="489"/>
      <c r="Y22" s="489"/>
      <c r="Z22" s="489"/>
      <c r="AA22" s="489"/>
      <c r="AB22" s="489"/>
      <c r="AC22" s="489"/>
      <c r="AD22" s="489"/>
      <c r="AE22" s="489"/>
      <c r="AF22" s="489"/>
      <c r="AG22" s="489"/>
      <c r="AH22" s="489"/>
      <c r="AI22" s="489"/>
      <c r="AJ22" s="489"/>
    </row>
    <row r="23" spans="3:36" ht="12">
      <c r="C23" s="398">
        <f>Audze_sort!A83</f>
        <v>10</v>
      </c>
      <c r="D23" s="403">
        <f t="shared" si="0"/>
        <v>1</v>
      </c>
      <c r="E23" s="687">
        <f t="shared" si="1"/>
        <v>0.1</v>
      </c>
      <c r="F23" s="648">
        <f t="shared" si="2"/>
        <v>5.1948604220518346E-4</v>
      </c>
      <c r="G23" s="400"/>
      <c r="H23" s="400"/>
      <c r="I23" s="400"/>
      <c r="J23" s="400"/>
    </row>
    <row r="24" spans="3:36" ht="12">
      <c r="C24" s="398">
        <f>Audze_sort!A84</f>
        <v>11</v>
      </c>
      <c r="D24" s="403">
        <f t="shared" si="0"/>
        <v>1</v>
      </c>
      <c r="E24" s="687">
        <f t="shared" si="1"/>
        <v>0.1</v>
      </c>
      <c r="F24" s="648">
        <f t="shared" si="2"/>
        <v>6.1418788406765966E-4</v>
      </c>
      <c r="G24" s="400"/>
      <c r="H24" s="403"/>
      <c r="I24" s="403"/>
      <c r="J24" s="403"/>
    </row>
    <row r="25" spans="3:36" ht="12">
      <c r="C25" s="398">
        <f>Audze_sort!A85</f>
        <v>12</v>
      </c>
      <c r="D25" s="403">
        <f t="shared" si="0"/>
        <v>1</v>
      </c>
      <c r="E25" s="687">
        <f t="shared" si="1"/>
        <v>0.1</v>
      </c>
      <c r="F25" s="648">
        <f t="shared" si="2"/>
        <v>7.1564250024426588E-4</v>
      </c>
      <c r="G25" s="400"/>
      <c r="H25" s="403"/>
      <c r="I25" s="403"/>
      <c r="J25" s="403"/>
    </row>
    <row r="26" spans="3:36" ht="12">
      <c r="C26" s="398">
        <f>Audze_sort!A86</f>
        <v>13</v>
      </c>
      <c r="D26" s="403">
        <f t="shared" si="0"/>
        <v>1</v>
      </c>
      <c r="E26" s="687">
        <f t="shared" si="1"/>
        <v>0.1</v>
      </c>
      <c r="F26" s="648">
        <f t="shared" si="2"/>
        <v>8.237083958485894E-4</v>
      </c>
      <c r="G26" s="400"/>
    </row>
    <row r="27" spans="3:36" ht="12">
      <c r="C27" s="398">
        <f>Audze_sort!A87</f>
        <v>14</v>
      </c>
      <c r="D27" s="403">
        <f t="shared" si="0"/>
        <v>1</v>
      </c>
      <c r="E27" s="687">
        <f t="shared" si="1"/>
        <v>0.1</v>
      </c>
      <c r="F27" s="648">
        <f t="shared" si="2"/>
        <v>9.3825805855273295E-4</v>
      </c>
      <c r="G27" s="400"/>
    </row>
    <row r="28" spans="3:36" ht="12">
      <c r="C28" s="398">
        <f>Audze_sort!A88</f>
        <v>15</v>
      </c>
      <c r="D28" s="403">
        <f t="shared" si="0"/>
        <v>1</v>
      </c>
      <c r="E28" s="687">
        <f t="shared" si="1"/>
        <v>0.1</v>
      </c>
      <c r="F28" s="648">
        <f t="shared" si="2"/>
        <v>1.059175645930465E-3</v>
      </c>
      <c r="G28" s="400"/>
    </row>
    <row r="29" spans="3:36" ht="12">
      <c r="C29" s="398">
        <f>Audze_sort!A89</f>
        <v>16</v>
      </c>
      <c r="D29" s="403">
        <f t="shared" si="0"/>
        <v>1</v>
      </c>
      <c r="E29" s="687">
        <f t="shared" si="1"/>
        <v>0.1</v>
      </c>
      <c r="F29" s="648">
        <f t="shared" si="2"/>
        <v>1.1863551884162284E-3</v>
      </c>
      <c r="G29" s="400"/>
      <c r="H29" s="403"/>
      <c r="I29" s="403"/>
      <c r="J29" s="403"/>
    </row>
    <row r="30" spans="3:36" ht="12">
      <c r="C30" s="398">
        <f>Audze_sort!A90</f>
        <v>17</v>
      </c>
      <c r="D30" s="403">
        <f t="shared" si="0"/>
        <v>1</v>
      </c>
      <c r="E30" s="687">
        <f t="shared" si="1"/>
        <v>0.1</v>
      </c>
      <c r="F30" s="648">
        <f t="shared" si="2"/>
        <v>1.3196991670146178E-3</v>
      </c>
      <c r="G30" s="400"/>
      <c r="H30" s="403"/>
      <c r="I30" s="403"/>
      <c r="J30" s="403"/>
    </row>
    <row r="31" spans="3:36" ht="12">
      <c r="C31" s="398">
        <f>Audze_sort!A91</f>
        <v>18</v>
      </c>
      <c r="D31" s="403">
        <f t="shared" si="0"/>
        <v>1</v>
      </c>
      <c r="E31" s="687">
        <f t="shared" si="1"/>
        <v>0.1</v>
      </c>
      <c r="F31" s="648">
        <f t="shared" si="2"/>
        <v>1.4591173696099559E-3</v>
      </c>
      <c r="G31" s="400"/>
      <c r="H31" s="403"/>
      <c r="I31" s="403"/>
      <c r="J31" s="403"/>
    </row>
    <row r="32" spans="3:36" ht="12">
      <c r="C32" s="398">
        <f>Audze_sort!A92</f>
        <v>19</v>
      </c>
      <c r="D32" s="403">
        <f t="shared" si="0"/>
        <v>1</v>
      </c>
      <c r="E32" s="687">
        <f t="shared" si="1"/>
        <v>0.1</v>
      </c>
      <c r="F32" s="648">
        <f t="shared" si="2"/>
        <v>1.6045259584924196E-3</v>
      </c>
      <c r="G32" s="400"/>
    </row>
    <row r="33" spans="3:7" ht="12">
      <c r="C33" s="398">
        <f>Audze_sort!A93</f>
        <v>20</v>
      </c>
      <c r="D33" s="403">
        <f t="shared" si="0"/>
        <v>1</v>
      </c>
      <c r="E33" s="687">
        <f t="shared" si="1"/>
        <v>0.1</v>
      </c>
      <c r="F33" s="648">
        <f t="shared" si="2"/>
        <v>1.755846700782617E-3</v>
      </c>
      <c r="G33" s="400"/>
    </row>
    <row r="34" spans="3:7" ht="12">
      <c r="C34" s="398">
        <f>Audze_sort!A94</f>
        <v>21</v>
      </c>
      <c r="D34" s="403">
        <f t="shared" si="0"/>
        <v>1</v>
      </c>
      <c r="E34" s="687">
        <f t="shared" si="1"/>
        <v>0.1</v>
      </c>
      <c r="F34" s="648">
        <f t="shared" si="2"/>
        <v>1.9130063264039317E-3</v>
      </c>
      <c r="G34" s="400"/>
    </row>
    <row r="35" spans="3:7" ht="12">
      <c r="C35" s="398">
        <f>Audze_sort!A95</f>
        <v>22</v>
      </c>
      <c r="D35" s="403">
        <f t="shared" si="0"/>
        <v>1</v>
      </c>
      <c r="E35" s="687">
        <f t="shared" si="1"/>
        <v>0.1</v>
      </c>
      <c r="F35" s="648">
        <f t="shared" si="2"/>
        <v>2.0759359872751129E-3</v>
      </c>
    </row>
    <row r="36" spans="3:7" ht="12">
      <c r="C36" s="398">
        <f>Audze_sort!A96</f>
        <v>23</v>
      </c>
      <c r="D36" s="403">
        <f t="shared" si="0"/>
        <v>1</v>
      </c>
      <c r="E36" s="687">
        <f t="shared" si="1"/>
        <v>0.1</v>
      </c>
      <c r="F36" s="648">
        <f t="shared" si="2"/>
        <v>2.2445707978023441E-3</v>
      </c>
    </row>
    <row r="37" spans="3:7" ht="12">
      <c r="C37" s="398">
        <f>Audze_sort!A97</f>
        <v>24</v>
      </c>
      <c r="D37" s="403">
        <f t="shared" si="0"/>
        <v>1</v>
      </c>
      <c r="E37" s="687">
        <f t="shared" si="1"/>
        <v>0.1</v>
      </c>
      <c r="F37" s="648">
        <f t="shared" si="2"/>
        <v>2.4188494413819313E-3</v>
      </c>
    </row>
    <row r="38" spans="3:7" ht="12">
      <c r="C38" s="398">
        <f>Audze_sort!A98</f>
        <v>25</v>
      </c>
      <c r="D38" s="403">
        <f t="shared" si="0"/>
        <v>1</v>
      </c>
      <c r="E38" s="687">
        <f t="shared" si="1"/>
        <v>0.1</v>
      </c>
      <c r="F38" s="648">
        <f t="shared" si="2"/>
        <v>2.598713831028103E-3</v>
      </c>
    </row>
    <row r="39" spans="3:7" ht="12">
      <c r="C39" s="398">
        <f>Audze_sort!A99</f>
        <v>26</v>
      </c>
      <c r="D39" s="403">
        <f t="shared" si="0"/>
        <v>1</v>
      </c>
      <c r="E39" s="687">
        <f t="shared" si="1"/>
        <v>0.1</v>
      </c>
      <c r="F39" s="648">
        <f t="shared" si="2"/>
        <v>2.7841088147781954E-3</v>
      </c>
    </row>
    <row r="40" spans="3:7">
      <c r="C40" s="394" t="s">
        <v>288</v>
      </c>
      <c r="E40" s="403">
        <f>SUM(E17:E39)</f>
        <v>2.3000000000000007</v>
      </c>
      <c r="F40" s="403">
        <f>SUM(F17:F39)</f>
        <v>2.7560745065384931E-2</v>
      </c>
    </row>
    <row r="41" spans="3:7">
      <c r="C41" s="394" t="s">
        <v>308</v>
      </c>
      <c r="E41" s="403">
        <f>E40-D11</f>
        <v>-109059.11868512108</v>
      </c>
      <c r="F41" s="393">
        <f>F40-D12</f>
        <v>-0.12208075435674655</v>
      </c>
    </row>
    <row r="42" spans="3:7">
      <c r="E42" s="400"/>
      <c r="F42" s="400"/>
    </row>
    <row r="43" spans="3:7">
      <c r="E43" s="403">
        <f>SQRT(SUMPRODUCT($C$17:$C$39,E17:E39,$C$17:$C$39)/SUM(E17:E39))</f>
        <v>16.401219466856723</v>
      </c>
      <c r="F43" s="400"/>
    </row>
    <row r="44" spans="3:7">
      <c r="E44" s="394">
        <f>PI()/40000*E43^2</f>
        <v>2.1127210595391355E-2</v>
      </c>
      <c r="F44" s="400"/>
    </row>
    <row r="45" spans="3:7">
      <c r="E45" s="403">
        <f>E44*D11</f>
        <v>2304.1635603927029</v>
      </c>
      <c r="F45" s="400"/>
    </row>
    <row r="46" spans="3:7">
      <c r="E46" s="393"/>
      <c r="F46" s="400"/>
    </row>
    <row r="47" spans="3:7">
      <c r="E47" s="393"/>
      <c r="F47" s="400"/>
    </row>
    <row r="48" spans="3:7">
      <c r="E48" s="393"/>
      <c r="F48" s="400"/>
    </row>
    <row r="49" spans="5:6">
      <c r="E49" s="393"/>
      <c r="F49" s="400"/>
    </row>
    <row r="50" spans="5:6">
      <c r="E50" s="393"/>
      <c r="F50" s="400"/>
    </row>
    <row r="51" spans="5:6">
      <c r="E51" s="393"/>
      <c r="F51" s="400"/>
    </row>
    <row r="52" spans="5:6">
      <c r="E52" s="393"/>
      <c r="F52" s="400"/>
    </row>
    <row r="53" spans="5:6">
      <c r="E53" s="393"/>
      <c r="F53" s="400"/>
    </row>
    <row r="54" spans="5:6">
      <c r="E54" s="393"/>
      <c r="F54" s="400"/>
    </row>
    <row r="55" spans="5:6">
      <c r="E55" s="393"/>
      <c r="F55" s="400"/>
    </row>
    <row r="56" spans="5:6">
      <c r="E56" s="393"/>
      <c r="F56" s="400"/>
    </row>
    <row r="57" spans="5:6">
      <c r="E57" s="393"/>
      <c r="F57" s="400"/>
    </row>
    <row r="58" spans="5:6">
      <c r="E58" s="393"/>
      <c r="F58" s="400"/>
    </row>
    <row r="59" spans="5:6">
      <c r="E59" s="393"/>
      <c r="F59" s="400"/>
    </row>
    <row r="60" spans="5:6">
      <c r="E60" s="393"/>
      <c r="F60" s="400"/>
    </row>
    <row r="61" spans="5:6">
      <c r="E61" s="393"/>
      <c r="F61" s="400"/>
    </row>
    <row r="62" spans="5:6">
      <c r="E62" s="393"/>
      <c r="F62" s="400"/>
    </row>
    <row r="63" spans="5:6">
      <c r="E63" s="393"/>
      <c r="F63" s="400"/>
    </row>
    <row r="64" spans="5:6">
      <c r="E64" s="393"/>
      <c r="F64" s="400"/>
    </row>
    <row r="65" spans="5:6">
      <c r="E65" s="393"/>
      <c r="F65" s="400"/>
    </row>
    <row r="66" spans="5:6">
      <c r="E66" s="393"/>
      <c r="F66" s="400"/>
    </row>
    <row r="67" spans="5:6">
      <c r="E67" s="393"/>
      <c r="F67" s="400"/>
    </row>
    <row r="68" spans="5:6">
      <c r="E68" s="393"/>
      <c r="F68" s="400"/>
    </row>
    <row r="69" spans="5:6">
      <c r="E69" s="393"/>
      <c r="F69" s="400"/>
    </row>
    <row r="70" spans="5:6">
      <c r="E70" s="393"/>
      <c r="F70" s="400"/>
    </row>
    <row r="71" spans="5:6">
      <c r="E71" s="393"/>
      <c r="F71" s="400"/>
    </row>
    <row r="72" spans="5:6">
      <c r="E72" s="393"/>
      <c r="F72" s="400"/>
    </row>
    <row r="73" spans="5:6">
      <c r="E73" s="393"/>
      <c r="F73" s="400"/>
    </row>
    <row r="74" spans="5:6">
      <c r="E74" s="393"/>
      <c r="F74" s="400"/>
    </row>
    <row r="75" spans="5:6">
      <c r="E75" s="393"/>
      <c r="F75" s="400"/>
    </row>
    <row r="76" spans="5:6">
      <c r="E76" s="393"/>
      <c r="F76" s="400"/>
    </row>
    <row r="77" spans="5:6">
      <c r="E77" s="393"/>
      <c r="F77" s="400"/>
    </row>
    <row r="78" spans="5:6">
      <c r="E78" s="393"/>
      <c r="F78" s="400"/>
    </row>
    <row r="79" spans="5:6">
      <c r="E79" s="393"/>
      <c r="F79" s="400"/>
    </row>
    <row r="80" spans="5:6">
      <c r="E80" s="393"/>
      <c r="F80" s="400"/>
    </row>
    <row r="81" spans="5:6">
      <c r="E81" s="393"/>
      <c r="F81" s="400"/>
    </row>
    <row r="82" spans="5:6">
      <c r="E82" s="393"/>
      <c r="F82" s="411"/>
    </row>
  </sheetData>
  <sheetProtection algorithmName="SHA-512" hashValue="ZInmmhbh+3rKh2QAhWrAGrcGfnQaP/6Qky5aMR4lyM2SNPEzfDetDMoJ+g5dcVh/85fXu7N4gEv4PEM0MbB18g==" saltValue="R+Fca+X9mDD+JbQyst2+xQ==" spinCount="100000" sheet="1" objects="1" scenarios="1" selectLockedCell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O939"/>
  <sheetViews>
    <sheetView zoomScaleNormal="100" workbookViewId="0">
      <pane xSplit="11" ySplit="8" topLeftCell="L128" activePane="bottomRight" state="frozen"/>
      <selection pane="topRight" activeCell="K1" sqref="K1"/>
      <selection pane="bottomLeft" activeCell="A9" sqref="A9"/>
      <selection pane="bottomRight" activeCell="A167" sqref="A167"/>
    </sheetView>
  </sheetViews>
  <sheetFormatPr defaultColWidth="11.6640625" defaultRowHeight="11.25"/>
  <cols>
    <col min="1" max="1" width="26.5" style="170" customWidth="1"/>
    <col min="2" max="2" width="7.6640625" style="170" customWidth="1"/>
    <col min="3" max="3" width="10" style="170" customWidth="1"/>
    <col min="4" max="4" width="11.5" style="170" customWidth="1"/>
    <col min="5" max="5" width="16.5" style="170" customWidth="1"/>
    <col min="6" max="6" width="10.6640625" style="170" customWidth="1"/>
    <col min="7" max="7" width="9.83203125" style="170" customWidth="1"/>
    <col min="8" max="8" width="10.6640625" style="170" customWidth="1"/>
    <col min="9" max="9" width="8" style="170" customWidth="1"/>
    <col min="10" max="10" width="8" style="440" customWidth="1"/>
    <col min="11" max="11" width="14.1640625" style="170" customWidth="1"/>
    <col min="12" max="12" width="17.5" style="170" bestFit="1" customWidth="1"/>
    <col min="13" max="13" width="12" style="170" bestFit="1" customWidth="1"/>
    <col min="14" max="14" width="12.6640625" style="170" bestFit="1" customWidth="1"/>
    <col min="15" max="15" width="13.5" style="170" bestFit="1" customWidth="1"/>
    <col min="16" max="16" width="12.6640625" style="170" bestFit="1" customWidth="1"/>
    <col min="17" max="17" width="13.5" style="170" bestFit="1" customWidth="1"/>
    <col min="18" max="18" width="12.6640625" style="170" bestFit="1" customWidth="1"/>
    <col min="19" max="19" width="8.5" style="170" bestFit="1" customWidth="1"/>
    <col min="20" max="20" width="12" style="170" bestFit="1" customWidth="1"/>
    <col min="21" max="22" width="12.6640625" style="170" bestFit="1" customWidth="1"/>
    <col min="23" max="23" width="16.5" style="170" customWidth="1"/>
    <col min="24" max="24" width="12.6640625" style="170" bestFit="1" customWidth="1"/>
    <col min="25" max="25" width="18" style="170" bestFit="1" customWidth="1"/>
    <col min="26" max="26" width="7.5" style="170" customWidth="1"/>
    <col min="27" max="27" width="11" style="170" customWidth="1"/>
    <col min="28" max="28" width="7.5" style="170" customWidth="1"/>
    <col min="29" max="29" width="12" style="170" customWidth="1"/>
    <col min="30" max="30" width="11.6640625" style="170"/>
    <col min="31" max="32" width="12.5" style="170" customWidth="1"/>
    <col min="33" max="33" width="12.6640625" style="170" customWidth="1"/>
    <col min="34" max="35" width="12.6640625" style="170" bestFit="1" customWidth="1"/>
    <col min="36" max="36" width="13.5" style="170" customWidth="1"/>
    <col min="37" max="37" width="13" style="170" customWidth="1"/>
    <col min="38" max="41" width="11.6640625" style="170"/>
    <col min="42" max="42" width="13.33203125" style="170" customWidth="1"/>
    <col min="43" max="43" width="11.6640625" style="170"/>
    <col min="44" max="44" width="13.33203125" style="170" customWidth="1"/>
    <col min="45" max="45" width="13.5" style="170" customWidth="1"/>
    <col min="46" max="51" width="11.6640625" style="170"/>
    <col min="52" max="52" width="13.5" style="170" customWidth="1"/>
    <col min="53" max="53" width="11.6640625" style="170"/>
    <col min="54" max="55" width="12.6640625" style="170" bestFit="1" customWidth="1"/>
    <col min="56" max="60" width="11.6640625" style="170"/>
    <col min="61" max="62" width="9.5" style="170" bestFit="1" customWidth="1"/>
    <col min="63" max="63" width="29.6640625" style="170" bestFit="1" customWidth="1"/>
    <col min="64" max="65" width="9.5" style="170" bestFit="1" customWidth="1"/>
    <col min="66" max="66" width="17.5" style="170" bestFit="1" customWidth="1"/>
    <col min="67" max="67" width="13.5" style="170" bestFit="1" customWidth="1"/>
    <col min="68" max="70" width="11.6640625" style="170"/>
    <col min="71" max="75" width="12.6640625" style="170" bestFit="1" customWidth="1"/>
    <col min="76" max="77" width="12" style="170" bestFit="1" customWidth="1"/>
    <col min="78" max="80" width="11.6640625" style="170"/>
    <col min="81" max="85" width="12.6640625" style="170" bestFit="1" customWidth="1"/>
    <col min="86" max="87" width="12" style="170" bestFit="1" customWidth="1"/>
    <col min="88" max="90" width="11.6640625" style="170"/>
    <col min="91" max="93" width="12.6640625" style="170" bestFit="1" customWidth="1"/>
    <col min="94" max="94" width="12.33203125" style="170" customWidth="1"/>
    <col min="95" max="95" width="12.6640625" style="170" customWidth="1"/>
    <col min="96" max="97" width="12" style="170" bestFit="1" customWidth="1"/>
    <col min="98" max="100" width="11.6640625" style="170"/>
    <col min="101" max="103" width="12.33203125" style="170" customWidth="1"/>
    <col min="104" max="104" width="14" style="170" customWidth="1"/>
    <col min="105" max="105" width="12.6640625" style="170" customWidth="1"/>
    <col min="106" max="106" width="13.33203125" style="170" customWidth="1"/>
    <col min="107" max="107" width="12.6640625" style="170" customWidth="1"/>
    <col min="108" max="110" width="11.6640625" style="170"/>
    <col min="111" max="112" width="12.83203125" style="170" bestFit="1" customWidth="1"/>
    <col min="113" max="113" width="12.6640625" style="170" bestFit="1" customWidth="1"/>
    <col min="114" max="115" width="12.83203125" style="170" bestFit="1" customWidth="1"/>
    <col min="116" max="116" width="18" style="170" bestFit="1" customWidth="1"/>
    <col min="117" max="117" width="17.83203125" style="170" bestFit="1" customWidth="1"/>
    <col min="118" max="120" width="11.6640625" style="170"/>
    <col min="121" max="122" width="12.6640625" style="170" bestFit="1" customWidth="1"/>
    <col min="123" max="123" width="29.6640625" style="170" bestFit="1" customWidth="1"/>
    <col min="124" max="125" width="12.6640625" style="170" bestFit="1" customWidth="1"/>
    <col min="126" max="126" width="17.5" style="170" bestFit="1" customWidth="1"/>
    <col min="127" max="127" width="17.83203125" style="170" bestFit="1" customWidth="1"/>
    <col min="128" max="130" width="11.6640625" style="170"/>
    <col min="131" max="131" width="12.1640625" style="170" customWidth="1"/>
    <col min="132" max="132" width="9.5" style="170" bestFit="1" customWidth="1"/>
    <col min="133" max="133" width="29.6640625" style="170" bestFit="1" customWidth="1"/>
    <col min="134" max="135" width="9.5" style="170" bestFit="1" customWidth="1"/>
    <col min="136" max="136" width="17.5" style="170" bestFit="1" customWidth="1"/>
    <col min="137" max="137" width="14" style="170" customWidth="1"/>
    <col min="138" max="140" width="11.6640625" style="170"/>
    <col min="141" max="141" width="12.6640625" style="170" bestFit="1" customWidth="1"/>
    <col min="142" max="142" width="12.83203125" style="170" customWidth="1"/>
    <col min="143" max="143" width="12.33203125" style="170" customWidth="1"/>
    <col min="144" max="144" width="12.5" style="170" customWidth="1"/>
    <col min="145" max="147" width="12.6640625" style="170" bestFit="1" customWidth="1"/>
    <col min="148" max="150" width="11.6640625" style="170"/>
    <col min="151" max="152" width="9.5" style="170" bestFit="1" customWidth="1"/>
    <col min="153" max="153" width="29.6640625" style="170" bestFit="1" customWidth="1"/>
    <col min="154" max="155" width="9.5" style="170" bestFit="1" customWidth="1"/>
    <col min="156" max="156" width="17.5" style="170" bestFit="1" customWidth="1"/>
    <col min="157" max="157" width="12.5" style="170" customWidth="1"/>
    <col min="158" max="160" width="11.6640625" style="170"/>
    <col min="161" max="161" width="12.83203125" style="170" bestFit="1" customWidth="1"/>
    <col min="162" max="162" width="9.5" style="170" bestFit="1" customWidth="1"/>
    <col min="163" max="164" width="12.6640625" style="170" bestFit="1" customWidth="1"/>
    <col min="165" max="165" width="9.5" style="170" bestFit="1" customWidth="1"/>
    <col min="166" max="166" width="17.5" style="170" bestFit="1" customWidth="1"/>
    <col min="167" max="170" width="11.6640625" style="170"/>
    <col min="171" max="171" width="12.83203125" style="170" bestFit="1" customWidth="1"/>
    <col min="172" max="174" width="12.6640625" style="170" bestFit="1" customWidth="1"/>
    <col min="175" max="175" width="12.83203125" style="170" bestFit="1" customWidth="1"/>
    <col min="176" max="176" width="18" style="170" bestFit="1" customWidth="1"/>
    <col min="177" max="180" width="11.6640625" style="170"/>
    <col min="181" max="181" width="12.83203125" style="170" bestFit="1" customWidth="1"/>
    <col min="182" max="182" width="12.6640625" style="170" bestFit="1" customWidth="1"/>
    <col min="183" max="183" width="21.83203125" style="170" customWidth="1"/>
    <col min="184" max="185" width="9.5" style="170" bestFit="1" customWidth="1"/>
    <col min="186" max="186" width="17.5" style="170" bestFit="1" customWidth="1"/>
    <col min="187" max="190" width="11.6640625" style="170"/>
    <col min="191" max="191" width="12.83203125" style="170" bestFit="1" customWidth="1"/>
    <col min="192" max="194" width="12.6640625" style="170" bestFit="1" customWidth="1"/>
    <col min="195" max="195" width="12.83203125" style="170" bestFit="1" customWidth="1"/>
    <col min="196" max="196" width="18" style="170" bestFit="1" customWidth="1"/>
    <col min="197" max="200" width="11.6640625" style="170"/>
    <col min="201" max="201" width="12.83203125" style="170" bestFit="1" customWidth="1"/>
    <col min="202" max="204" width="12.6640625" style="170" bestFit="1" customWidth="1"/>
    <col min="205" max="205" width="12.83203125" style="170" bestFit="1" customWidth="1"/>
    <col min="206" max="206" width="18" style="170" bestFit="1" customWidth="1"/>
    <col min="207" max="210" width="11.6640625" style="170"/>
    <col min="211" max="211" width="12.83203125" style="170" bestFit="1" customWidth="1"/>
    <col min="212" max="214" width="12.6640625" style="170" bestFit="1" customWidth="1"/>
    <col min="215" max="215" width="12.83203125" style="170" bestFit="1" customWidth="1"/>
    <col min="216" max="216" width="18" style="170" bestFit="1" customWidth="1"/>
    <col min="217" max="220" width="11.6640625" style="170"/>
    <col min="221" max="221" width="12.83203125" style="170" bestFit="1" customWidth="1"/>
    <col min="222" max="224" width="12.6640625" style="170" bestFit="1" customWidth="1"/>
    <col min="225" max="225" width="12.83203125" style="170" bestFit="1" customWidth="1"/>
    <col min="226" max="226" width="18" style="170" bestFit="1" customWidth="1"/>
    <col min="227" max="230" width="11.6640625" style="170"/>
    <col min="231" max="231" width="12.83203125" style="170" bestFit="1" customWidth="1"/>
    <col min="232" max="234" width="12.6640625" style="170" bestFit="1" customWidth="1"/>
    <col min="235" max="235" width="12.83203125" style="170" bestFit="1" customWidth="1"/>
    <col min="236" max="236" width="18" style="170" bestFit="1" customWidth="1"/>
    <col min="237" max="240" width="11.6640625" style="170"/>
    <col min="241" max="241" width="12.83203125" style="170" bestFit="1" customWidth="1"/>
    <col min="242" max="244" width="12.6640625" style="170" bestFit="1" customWidth="1"/>
    <col min="245" max="245" width="12.83203125" style="170" bestFit="1" customWidth="1"/>
    <col min="246" max="246" width="18" style="170" bestFit="1" customWidth="1"/>
    <col min="247" max="16384" width="11.6640625" style="170"/>
  </cols>
  <sheetData>
    <row r="1" spans="1:249">
      <c r="A1" s="172" t="s">
        <v>166</v>
      </c>
      <c r="B1" s="173">
        <f>sort_rez!V3</f>
        <v>1</v>
      </c>
      <c r="F1" s="174" t="s">
        <v>167</v>
      </c>
      <c r="K1" s="175" t="s">
        <v>168</v>
      </c>
      <c r="L1" s="176" t="s">
        <v>169</v>
      </c>
      <c r="S1" s="177" t="s">
        <v>265</v>
      </c>
      <c r="AA1" s="457"/>
      <c r="AB1" s="457"/>
      <c r="AC1" s="457"/>
      <c r="AD1" s="457"/>
      <c r="AE1" s="457"/>
      <c r="AF1" s="457"/>
      <c r="AG1" s="457"/>
      <c r="AH1" s="457"/>
      <c r="AI1" s="457"/>
      <c r="AJ1" s="457"/>
      <c r="AK1" s="457"/>
      <c r="AL1" s="457"/>
      <c r="AM1" s="457"/>
      <c r="AN1" s="457"/>
      <c r="AO1" s="457"/>
      <c r="AP1" s="457"/>
      <c r="AQ1" s="457"/>
      <c r="AR1" s="457"/>
    </row>
    <row r="2" spans="1:249" ht="22.5">
      <c r="A2" s="179" t="s">
        <v>170</v>
      </c>
      <c r="B2" s="179" t="s">
        <v>171</v>
      </c>
      <c r="C2" s="179" t="s">
        <v>172</v>
      </c>
      <c r="D2" s="179" t="s">
        <v>173</v>
      </c>
      <c r="E2" s="179" t="s">
        <v>174</v>
      </c>
      <c r="F2" s="180" t="s">
        <v>175</v>
      </c>
      <c r="G2" s="180" t="s">
        <v>176</v>
      </c>
      <c r="H2" s="180" t="s">
        <v>177</v>
      </c>
      <c r="I2" s="180" t="s">
        <v>178</v>
      </c>
      <c r="J2" s="441"/>
      <c r="L2" s="181" t="s">
        <v>179</v>
      </c>
      <c r="M2" s="182" t="s">
        <v>180</v>
      </c>
      <c r="N2" s="182" t="s">
        <v>181</v>
      </c>
      <c r="O2" s="183" t="s">
        <v>165</v>
      </c>
      <c r="P2" s="184" t="s">
        <v>182</v>
      </c>
      <c r="Q2" s="185" t="s">
        <v>183</v>
      </c>
      <c r="R2" s="185" t="s">
        <v>26</v>
      </c>
      <c r="S2" s="183" t="s">
        <v>181</v>
      </c>
      <c r="T2" s="181" t="s">
        <v>179</v>
      </c>
      <c r="U2" s="182" t="s">
        <v>180</v>
      </c>
      <c r="V2" s="182" t="s">
        <v>181</v>
      </c>
      <c r="W2" s="184" t="s">
        <v>184</v>
      </c>
      <c r="X2" s="185" t="s">
        <v>183</v>
      </c>
      <c r="Y2" s="185" t="s">
        <v>26</v>
      </c>
      <c r="AA2" s="591"/>
      <c r="AB2" s="457"/>
      <c r="AC2" s="591"/>
      <c r="AD2" s="442"/>
      <c r="AE2" s="442"/>
      <c r="AF2" s="442"/>
      <c r="AG2" s="442"/>
      <c r="AH2" s="442"/>
      <c r="AI2" s="442"/>
      <c r="AJ2" s="442"/>
      <c r="AK2" s="457"/>
      <c r="AL2" s="457"/>
      <c r="AM2" s="457"/>
      <c r="AN2" s="457"/>
      <c r="AO2" s="457"/>
      <c r="AP2" s="457"/>
      <c r="AQ2" s="457"/>
      <c r="AR2" s="457"/>
    </row>
    <row r="3" spans="1:249" ht="12" thickBot="1">
      <c r="A3" s="187" t="str">
        <f>VLOOKUP($B$1,sort_rez!$D$6:$O$106,2,FALSE)</f>
        <v>B</v>
      </c>
      <c r="B3" s="187">
        <f>VLOOKUP($B$1,sort_rez!$D$6:$O$106,9,FALSE)</f>
        <v>0.8292682926829269</v>
      </c>
      <c r="C3" s="187">
        <f>VLOOKUP($B$1,sort_rez!$D$6:$O$106,7,FALSE)</f>
        <v>0.68</v>
      </c>
      <c r="D3" s="187">
        <f>VLOOKUP($B$1,sort_rez!$D$6:$O$106,10,FALSE)</f>
        <v>5.8904862254808616</v>
      </c>
      <c r="E3" s="187">
        <f>VLOOKUP($B$1,sort_rez!$D$6:$O$106,12,FALSE)</f>
        <v>0.14964149942213148</v>
      </c>
      <c r="F3" s="188">
        <v>0</v>
      </c>
      <c r="G3" s="188">
        <v>0.5</v>
      </c>
      <c r="H3" s="188">
        <v>0</v>
      </c>
      <c r="I3" s="188">
        <v>0</v>
      </c>
      <c r="J3" s="188" t="s">
        <v>185</v>
      </c>
      <c r="K3" s="170" t="s">
        <v>185</v>
      </c>
      <c r="L3" s="596">
        <f>IFERROR(L4,0)</f>
        <v>0</v>
      </c>
      <c r="M3" s="596">
        <f t="shared" ref="M3:Y3" si="0">IFERROR(M4,0)</f>
        <v>0</v>
      </c>
      <c r="N3" s="596">
        <f t="shared" si="0"/>
        <v>0</v>
      </c>
      <c r="O3" s="596">
        <f t="shared" si="0"/>
        <v>0</v>
      </c>
      <c r="P3" s="596">
        <f t="shared" si="0"/>
        <v>0</v>
      </c>
      <c r="Q3" s="596">
        <f t="shared" si="0"/>
        <v>0</v>
      </c>
      <c r="R3" s="596">
        <f t="shared" si="0"/>
        <v>0</v>
      </c>
      <c r="S3" s="596">
        <f t="shared" si="0"/>
        <v>0</v>
      </c>
      <c r="T3" s="596">
        <f t="shared" si="0"/>
        <v>0</v>
      </c>
      <c r="U3" s="596">
        <f t="shared" si="0"/>
        <v>0</v>
      </c>
      <c r="V3" s="596">
        <f t="shared" si="0"/>
        <v>0</v>
      </c>
      <c r="W3" s="596">
        <f t="shared" si="0"/>
        <v>0</v>
      </c>
      <c r="X3" s="596">
        <f t="shared" si="0"/>
        <v>0</v>
      </c>
      <c r="Y3" s="596">
        <f t="shared" si="0"/>
        <v>0</v>
      </c>
      <c r="AA3" s="458"/>
      <c r="AB3" s="457"/>
      <c r="AC3" s="458"/>
      <c r="AD3" s="592"/>
      <c r="AE3" s="592"/>
      <c r="AF3" s="592"/>
      <c r="AG3" s="592"/>
      <c r="AH3" s="592"/>
      <c r="AI3" s="592"/>
      <c r="AJ3" s="592"/>
      <c r="AK3" s="457"/>
      <c r="AL3" s="457"/>
      <c r="AM3" s="457"/>
      <c r="AN3" s="457"/>
      <c r="AO3" s="457"/>
      <c r="AP3" s="457"/>
      <c r="AQ3" s="457"/>
      <c r="AR3" s="457"/>
    </row>
    <row r="4" spans="1:249" ht="12" thickTop="1">
      <c r="C4" s="170" t="s">
        <v>20</v>
      </c>
      <c r="D4" s="504">
        <f>(J144+K144*LOG10(C3+L144))</f>
        <v>4.5871128850610887</v>
      </c>
      <c r="E4" s="170" t="s">
        <v>317</v>
      </c>
      <c r="F4" s="170">
        <v>10000</v>
      </c>
      <c r="L4" s="189">
        <f>IF(B3&gt;=4,M49,0)</f>
        <v>0</v>
      </c>
      <c r="M4" s="189">
        <f>IF(B3&gt;=4,N49,0)</f>
        <v>0</v>
      </c>
      <c r="N4" s="189">
        <f>IF(B3&gt;=4,O49,0)</f>
        <v>0</v>
      </c>
      <c r="O4" s="189">
        <f>IF(B3&gt;=4,P49,0)</f>
        <v>0</v>
      </c>
      <c r="P4" s="189">
        <f>IF(B3&gt;=4,Q49,0)</f>
        <v>0</v>
      </c>
      <c r="Q4" s="189">
        <f>IF(B3&gt;=4,R49,0)</f>
        <v>0</v>
      </c>
      <c r="R4" s="189">
        <f>IF(B3&gt;=4,S49,0)</f>
        <v>0</v>
      </c>
      <c r="S4" s="189">
        <f>IF(B3&gt;=4,M84,0)</f>
        <v>0</v>
      </c>
      <c r="T4" s="189">
        <f>IF(B3&gt;=4,N84,0)</f>
        <v>0</v>
      </c>
      <c r="U4" s="189">
        <f>IF(B3&gt;=4,O84,0)</f>
        <v>0</v>
      </c>
      <c r="V4" s="189">
        <f>IF(B3&gt;=4,P84,0)</f>
        <v>0</v>
      </c>
      <c r="W4" s="189">
        <f>IF(B3&gt;=4,Q84,0)</f>
        <v>0</v>
      </c>
      <c r="X4" s="189">
        <f>IF(B3&gt;=4,R84,0)</f>
        <v>0</v>
      </c>
      <c r="Y4" s="189">
        <f>IF(B3&gt;=4,S84,0)</f>
        <v>0</v>
      </c>
      <c r="AA4" s="457"/>
      <c r="AB4" s="457"/>
      <c r="AC4" s="457"/>
      <c r="AD4" s="457"/>
      <c r="AE4" s="457"/>
      <c r="AF4" s="457"/>
      <c r="AG4" s="457"/>
      <c r="AH4" s="457"/>
      <c r="AI4" s="457"/>
      <c r="AJ4" s="457"/>
      <c r="AK4" s="457"/>
      <c r="AL4" s="457"/>
      <c r="AM4" s="457"/>
      <c r="AN4" s="457"/>
      <c r="AO4" s="457"/>
      <c r="AP4" s="457"/>
      <c r="AQ4" s="457"/>
      <c r="AR4" s="457"/>
    </row>
    <row r="5" spans="1:249">
      <c r="B5" s="190" t="s">
        <v>186</v>
      </c>
      <c r="N5" s="170" t="s">
        <v>187</v>
      </c>
      <c r="O5" s="191"/>
      <c r="T5" s="170" t="s">
        <v>188</v>
      </c>
      <c r="V5" s="192">
        <f>K22</f>
        <v>4</v>
      </c>
      <c r="W5" s="170" t="s">
        <v>189</v>
      </c>
      <c r="Y5" s="193">
        <f>L$22</f>
        <v>-41.69097402309874</v>
      </c>
      <c r="Z5" s="170" t="s">
        <v>190</v>
      </c>
      <c r="AA5" s="194">
        <f>1.3/Y5</f>
        <v>-3.1181809263552816E-2</v>
      </c>
      <c r="AD5" s="170" t="s">
        <v>188</v>
      </c>
      <c r="AF5" s="192">
        <f>K23</f>
        <v>5</v>
      </c>
      <c r="AG5" s="170" t="s">
        <v>189</v>
      </c>
      <c r="AI5" s="193">
        <f>L23</f>
        <v>-52.363005543005194</v>
      </c>
      <c r="AJ5" s="170" t="s">
        <v>190</v>
      </c>
      <c r="AK5" s="194">
        <f>1.3/AI5</f>
        <v>-2.4826687974056866E-2</v>
      </c>
      <c r="AN5" s="170" t="s">
        <v>188</v>
      </c>
      <c r="AP5" s="192">
        <f>Audze_sort!K24</f>
        <v>6</v>
      </c>
      <c r="AQ5" s="170" t="s">
        <v>189</v>
      </c>
      <c r="AS5" s="193">
        <f>L24</f>
        <v>-60.911899952413201</v>
      </c>
      <c r="AT5" s="170" t="s">
        <v>190</v>
      </c>
      <c r="AU5" s="194">
        <f>1.3/AS5</f>
        <v>-2.1342299304661517E-2</v>
      </c>
      <c r="AX5" s="170" t="s">
        <v>188</v>
      </c>
      <c r="AZ5" s="192">
        <f>A53</f>
        <v>7</v>
      </c>
      <c r="BA5" s="170" t="s">
        <v>189</v>
      </c>
      <c r="BC5" s="193">
        <f>L25</f>
        <v>-67.840022472351833</v>
      </c>
      <c r="BD5" s="170" t="s">
        <v>190</v>
      </c>
      <c r="BE5" s="194">
        <f>1.3/BC5</f>
        <v>-1.9162729501303075E-2</v>
      </c>
      <c r="BH5" s="170" t="s">
        <v>188</v>
      </c>
      <c r="BJ5" s="192">
        <f>K26</f>
        <v>8</v>
      </c>
      <c r="BK5" s="170" t="s">
        <v>189</v>
      </c>
      <c r="BM5" s="193">
        <f>L26</f>
        <v>-73.537893545404913</v>
      </c>
      <c r="BN5" s="170" t="s">
        <v>190</v>
      </c>
      <c r="BO5" s="194">
        <f>1.3/BM5</f>
        <v>-1.7677960808019796E-2</v>
      </c>
      <c r="BR5" s="170" t="s">
        <v>188</v>
      </c>
      <c r="BT5" s="192">
        <f>K27</f>
        <v>9</v>
      </c>
      <c r="BU5" s="170" t="s">
        <v>189</v>
      </c>
      <c r="BW5" s="193">
        <f>L27</f>
        <v>-78.292274984032247</v>
      </c>
      <c r="BX5" s="170" t="s">
        <v>190</v>
      </c>
      <c r="BY5" s="194">
        <f>1.3/BW5</f>
        <v>-1.6604447887931931E-2</v>
      </c>
      <c r="CB5" s="170" t="s">
        <v>188</v>
      </c>
      <c r="CD5" s="192">
        <f>K28</f>
        <v>10</v>
      </c>
      <c r="CE5" s="170" t="s">
        <v>189</v>
      </c>
      <c r="CG5" s="193">
        <f>L28</f>
        <v>-82.312345985544198</v>
      </c>
      <c r="CH5" s="170" t="s">
        <v>190</v>
      </c>
      <c r="CI5" s="194">
        <f>1.3/CG5</f>
        <v>-1.5793499558721211E-2</v>
      </c>
      <c r="CL5" s="170" t="s">
        <v>188</v>
      </c>
      <c r="CN5" s="192">
        <f>K29</f>
        <v>11</v>
      </c>
      <c r="CO5" s="170" t="s">
        <v>189</v>
      </c>
      <c r="CQ5" s="193">
        <f>L29</f>
        <v>-85.752066105866405</v>
      </c>
      <c r="CR5" s="170" t="s">
        <v>190</v>
      </c>
      <c r="CS5" s="194">
        <f>1.3/CQ5</f>
        <v>-1.5159984581538444E-2</v>
      </c>
      <c r="CV5" s="170" t="s">
        <v>188</v>
      </c>
      <c r="CX5" s="192">
        <f>Audze_sort!K30</f>
        <v>12</v>
      </c>
      <c r="CY5" s="170" t="s">
        <v>189</v>
      </c>
      <c r="DA5" s="193">
        <f>L30</f>
        <v>-88.726350498818135</v>
      </c>
      <c r="DB5" s="170" t="s">
        <v>190</v>
      </c>
      <c r="DC5" s="194">
        <f>1.3/DA5</f>
        <v>-1.4651791634519178E-2</v>
      </c>
      <c r="DF5" s="170" t="s">
        <v>188</v>
      </c>
      <c r="DH5" s="192">
        <f>K31</f>
        <v>13</v>
      </c>
      <c r="DI5" s="170" t="s">
        <v>189</v>
      </c>
      <c r="DK5" s="193">
        <f>L31</f>
        <v>-91.322288016387503</v>
      </c>
      <c r="DL5" s="170" t="s">
        <v>190</v>
      </c>
      <c r="DM5" s="194">
        <f>1.3/DK5</f>
        <v>-1.4235298175695282E-2</v>
      </c>
      <c r="DP5" s="170" t="s">
        <v>188</v>
      </c>
      <c r="DR5" s="192">
        <f>K32</f>
        <v>14</v>
      </c>
      <c r="DS5" s="170" t="s">
        <v>189</v>
      </c>
      <c r="DU5" s="193">
        <f>L32</f>
        <v>-93.606874371983082</v>
      </c>
      <c r="DV5" s="170" t="s">
        <v>190</v>
      </c>
      <c r="DW5" s="194">
        <f>1.3/DU5</f>
        <v>-1.3887868906229554E-2</v>
      </c>
      <c r="DZ5" s="170" t="s">
        <v>188</v>
      </c>
      <c r="EB5" s="192">
        <f>K33</f>
        <v>15</v>
      </c>
      <c r="EC5" s="170" t="s">
        <v>189</v>
      </c>
      <c r="EE5" s="193">
        <f>L33</f>
        <v>-95.632381080866622</v>
      </c>
      <c r="EF5" s="170" t="s">
        <v>190</v>
      </c>
      <c r="EG5" s="194">
        <f>1.3/EE5</f>
        <v>-1.3593721972693764E-2</v>
      </c>
      <c r="EJ5" s="170" t="s">
        <v>188</v>
      </c>
      <c r="EL5" s="192">
        <f>K34</f>
        <v>16</v>
      </c>
      <c r="EM5" s="170" t="s">
        <v>189</v>
      </c>
      <c r="EO5" s="193">
        <f>L34</f>
        <v>-97.440128946055481</v>
      </c>
      <c r="EP5" s="170" t="s">
        <v>190</v>
      </c>
      <c r="EQ5" s="194">
        <f>1.3/EO5</f>
        <v>-1.3341525858609057E-2</v>
      </c>
      <c r="ET5" s="170" t="s">
        <v>188</v>
      </c>
      <c r="EV5" s="192">
        <f>K35</f>
        <v>17</v>
      </c>
      <c r="EW5" s="170" t="s">
        <v>189</v>
      </c>
      <c r="EY5" s="193">
        <f>L35</f>
        <v>-99.063177784621999</v>
      </c>
      <c r="EZ5" s="170" t="s">
        <v>190</v>
      </c>
      <c r="FA5" s="194">
        <f>1.3/EY5</f>
        <v>-1.3122938604154132E-2</v>
      </c>
      <c r="FD5" s="170" t="s">
        <v>188</v>
      </c>
      <c r="FF5" s="192">
        <f>K36</f>
        <v>18</v>
      </c>
      <c r="FG5" s="170" t="s">
        <v>189</v>
      </c>
      <c r="FI5" s="193">
        <f>L36</f>
        <v>-100.52827147184841</v>
      </c>
      <c r="FJ5" s="170" t="s">
        <v>190</v>
      </c>
      <c r="FK5" s="194">
        <f>1.3/FI5</f>
        <v>-1.2931685594176833E-2</v>
      </c>
      <c r="FN5" s="170" t="s">
        <v>188</v>
      </c>
      <c r="FP5" s="192">
        <f>K37</f>
        <v>19</v>
      </c>
      <c r="FQ5" s="170" t="s">
        <v>189</v>
      </c>
      <c r="FS5" s="193">
        <f>L37</f>
        <v>-101.85726438742516</v>
      </c>
      <c r="FT5" s="170" t="s">
        <v>190</v>
      </c>
      <c r="FU5" s="194">
        <f>1.3/FS5</f>
        <v>-1.2762958123981309E-2</v>
      </c>
      <c r="FX5" s="170" t="s">
        <v>188</v>
      </c>
      <c r="FZ5" s="192">
        <f>K38</f>
        <v>20</v>
      </c>
      <c r="GA5" s="170" t="s">
        <v>189</v>
      </c>
      <c r="GC5" s="193">
        <f>L38</f>
        <v>-103.06818164843533</v>
      </c>
      <c r="GD5" s="170" t="s">
        <v>190</v>
      </c>
      <c r="GE5" s="194">
        <f>1.3/GC5</f>
        <v>-1.2613009943595287E-2</v>
      </c>
      <c r="GH5" s="170" t="s">
        <v>188</v>
      </c>
      <c r="GJ5" s="192">
        <f>K39</f>
        <v>21</v>
      </c>
      <c r="GK5" s="170" t="s">
        <v>189</v>
      </c>
      <c r="GM5" s="193">
        <f>L39</f>
        <v>-104.17601715875658</v>
      </c>
      <c r="GN5" s="170" t="s">
        <v>190</v>
      </c>
      <c r="GO5" s="194">
        <f>1.3/GM5</f>
        <v>-1.2478879836794833E-2</v>
      </c>
      <c r="GR5" s="170" t="s">
        <v>188</v>
      </c>
      <c r="GT5" s="192">
        <f>K40</f>
        <v>22</v>
      </c>
      <c r="GU5" s="170" t="s">
        <v>189</v>
      </c>
      <c r="GW5" s="193">
        <f>L40</f>
        <v>-105.19334145129105</v>
      </c>
      <c r="GX5" s="170" t="s">
        <v>190</v>
      </c>
      <c r="GY5" s="194">
        <f>1.3/GW5</f>
        <v>-1.2358196650706784E-2</v>
      </c>
      <c r="HB5" s="170" t="s">
        <v>188</v>
      </c>
      <c r="HD5" s="192">
        <f>K41</f>
        <v>23</v>
      </c>
      <c r="HE5" s="170" t="s">
        <v>189</v>
      </c>
      <c r="HG5" s="193">
        <f>L41</f>
        <v>-106.13076979204789</v>
      </c>
      <c r="HH5" s="170" t="s">
        <v>190</v>
      </c>
      <c r="HI5" s="194">
        <f>1.3/HG5</f>
        <v>-1.2249039581520172E-2</v>
      </c>
      <c r="HL5" s="170" t="s">
        <v>188</v>
      </c>
      <c r="HN5" s="192">
        <f>K42</f>
        <v>24</v>
      </c>
      <c r="HO5" s="170" t="s">
        <v>189</v>
      </c>
      <c r="HQ5" s="193">
        <f>L41</f>
        <v>-106.13076979204789</v>
      </c>
      <c r="HR5" s="170" t="s">
        <v>190</v>
      </c>
      <c r="HS5" s="194">
        <f>1.3/HQ5</f>
        <v>-1.2249039581520172E-2</v>
      </c>
      <c r="HV5" s="170" t="s">
        <v>188</v>
      </c>
      <c r="HX5" s="192">
        <f>K43</f>
        <v>25</v>
      </c>
      <c r="HY5" s="170" t="s">
        <v>189</v>
      </c>
      <c r="IA5" s="193">
        <f>L42</f>
        <v>-106.99732639680478</v>
      </c>
      <c r="IB5" s="170" t="s">
        <v>190</v>
      </c>
      <c r="IC5" s="194">
        <f>1.3/IA5</f>
        <v>-1.214983629758081E-2</v>
      </c>
      <c r="IF5" s="170" t="s">
        <v>188</v>
      </c>
      <c r="IH5" s="192">
        <f>K44</f>
        <v>26</v>
      </c>
      <c r="II5" s="170" t="s">
        <v>189</v>
      </c>
      <c r="IK5" s="193">
        <f>L43</f>
        <v>-107.80073054573937</v>
      </c>
      <c r="IL5" s="170" t="s">
        <v>190</v>
      </c>
      <c r="IM5" s="194">
        <f>1.3/IK5</f>
        <v>-1.2059287478097524E-2</v>
      </c>
    </row>
    <row r="6" spans="1:249" ht="13.5" customHeight="1">
      <c r="D6" s="170" t="s">
        <v>191</v>
      </c>
      <c r="K6" s="196"/>
      <c r="M6" s="197" t="s">
        <v>192</v>
      </c>
      <c r="T6" s="198" t="s">
        <v>193</v>
      </c>
      <c r="V6" s="199">
        <f>$L$18+AA5*($M$18+AA5*($N$18+AA5*($O$18+AA5*($P$18+AA5*($Q$18+AA5*$R$18)))))</f>
        <v>131.76585773810984</v>
      </c>
      <c r="W6" s="200" t="s">
        <v>194</v>
      </c>
      <c r="X6" s="201">
        <f>PI()*V5^2*Y5/40000/V6^2*$S$18</f>
        <v>-1.5151430530842277E-2</v>
      </c>
      <c r="Y6" s="202"/>
      <c r="Z6" s="198" t="s">
        <v>195</v>
      </c>
      <c r="AB6" s="194">
        <f>V5/V6</f>
        <v>3.0356877484531444E-2</v>
      </c>
      <c r="AC6" s="194"/>
      <c r="AD6" s="198" t="s">
        <v>193</v>
      </c>
      <c r="AF6" s="199">
        <f>$L$18+AK5*($M$18+AK5*($N$18+AK5*($O$18+AK5*($P$18+AK5*($Q$18+AK5*$R$18)))))</f>
        <v>129.2294790931748</v>
      </c>
      <c r="AG6" s="200" t="s">
        <v>194</v>
      </c>
      <c r="AH6" s="201">
        <f>PI()*AF5^2*AI5/40000/AF6^2*$S$18</f>
        <v>-3.091283166961618E-2</v>
      </c>
      <c r="AI6" s="202"/>
      <c r="AJ6" s="198" t="s">
        <v>195</v>
      </c>
      <c r="AL6" s="194">
        <f>AF5/AF6</f>
        <v>3.8690862449387312E-2</v>
      </c>
      <c r="AM6" s="194"/>
      <c r="AN6" s="198" t="s">
        <v>193</v>
      </c>
      <c r="AP6" s="199">
        <f>$L$18+AU5*($M$18+AU5*($N$18+AU5*($O$18+AU5*($P$18+AU5*($Q$18+AU5*$R$18)))))</f>
        <v>127.89704807876197</v>
      </c>
      <c r="AQ6" s="200" t="s">
        <v>194</v>
      </c>
      <c r="AR6" s="201">
        <f>PI()*AP5^2*AS5/40000/AP6^2*$S$18</f>
        <v>-5.286655448069074E-2</v>
      </c>
      <c r="AS6" s="202"/>
      <c r="AT6" s="198" t="s">
        <v>195</v>
      </c>
      <c r="AV6" s="194">
        <f>AP5/AP6</f>
        <v>4.6912732468266667E-2</v>
      </c>
      <c r="AW6" s="194"/>
      <c r="AX6" s="198" t="s">
        <v>193</v>
      </c>
      <c r="AZ6" s="199">
        <f>$L$18+BE5*($M$18+BE5*($N$18+BE5*($O$18+BE5*($P$18+BE5*($Q$18+BE5*$R$18)))))</f>
        <v>127.08391144646762</v>
      </c>
      <c r="BA6" s="200" t="s">
        <v>194</v>
      </c>
      <c r="BB6" s="201">
        <f>PI()*AZ5^2*BC5/40000/AZ6^2*$S$18</f>
        <v>-8.1170518117522822E-2</v>
      </c>
      <c r="BC6" s="202"/>
      <c r="BD6" s="198" t="s">
        <v>195</v>
      </c>
      <c r="BF6" s="194">
        <f>AZ5/AZ6</f>
        <v>5.5081716641595939E-2</v>
      </c>
      <c r="BG6" s="194"/>
      <c r="BH6" s="198" t="s">
        <v>193</v>
      </c>
      <c r="BJ6" s="199">
        <f>$L$18+BO5*($M$18+BO5*($N$18+BO5*($O$18+BO5*($P$18+BO5*($Q$18+BO5*$R$18)))))</f>
        <v>126.53878382131161</v>
      </c>
      <c r="BK6" s="200" t="s">
        <v>194</v>
      </c>
      <c r="BL6" s="201">
        <f>PI()*BJ5^2*BM5/40000/BJ6^2*$S$18</f>
        <v>-0.11591542954188204</v>
      </c>
      <c r="BM6" s="202"/>
      <c r="BN6" s="198" t="s">
        <v>195</v>
      </c>
      <c r="BP6" s="194">
        <f>BJ5/BJ6</f>
        <v>6.32217234780523E-2</v>
      </c>
      <c r="BQ6" s="194"/>
      <c r="BR6" s="198" t="s">
        <v>193</v>
      </c>
      <c r="BT6" s="199">
        <f>$L$18+BY5*($M$18+BY5*($N$18+BY5*($O$18+BY5*($P$18+BY5*($Q$18+BY5*$R$18)))))</f>
        <v>126.14903470428166</v>
      </c>
      <c r="BU6" s="200" t="s">
        <v>194</v>
      </c>
      <c r="BV6" s="201">
        <f>PI()*BT5^2*BW5/40000/BT6^2*$S$18</f>
        <v>-0.15715690592775397</v>
      </c>
      <c r="BW6" s="202"/>
      <c r="BX6" s="198" t="s">
        <v>195</v>
      </c>
      <c r="BZ6" s="194">
        <f>BT5/BT6</f>
        <v>7.1344184448955822E-2</v>
      </c>
      <c r="CA6" s="194"/>
      <c r="CB6" s="198" t="s">
        <v>193</v>
      </c>
      <c r="CD6" s="199">
        <f>$L$18+CI5*($M$18+CI5*($N$18+CI5*($O$18+CI5*($P$18+CI5*($Q$18+CI5*$R$18)))))</f>
        <v>125.85703242997744</v>
      </c>
      <c r="CE6" s="200" t="s">
        <v>194</v>
      </c>
      <c r="CF6" s="201">
        <f>PI()*CD5^2*CG5/40000/CD6^2*$S$18</f>
        <v>-0.20493088073034715</v>
      </c>
      <c r="CG6" s="202"/>
      <c r="CH6" s="198" t="s">
        <v>195</v>
      </c>
      <c r="CJ6" s="194">
        <f>CD5/CD6</f>
        <v>7.9455234299788999E-2</v>
      </c>
      <c r="CK6" s="194"/>
      <c r="CL6" s="198" t="s">
        <v>193</v>
      </c>
      <c r="CN6" s="199">
        <f>$L$18+CS5*($M$18+CS5*($N$18+CS5*($O$18+CS5*($P$18+CS5*($Q$18+CS5*$R$18)))))</f>
        <v>125.63035934843218</v>
      </c>
      <c r="CO6" s="200" t="s">
        <v>194</v>
      </c>
      <c r="CP6" s="201">
        <f>PI()*CN5^2*CQ5/40000/CN6^2*$S$18</f>
        <v>-0.25926157828177493</v>
      </c>
      <c r="CQ6" s="202"/>
      <c r="CR6" s="198" t="s">
        <v>195</v>
      </c>
      <c r="CT6" s="194">
        <f>CN5/CN6</f>
        <v>8.7558453681500795E-2</v>
      </c>
      <c r="CU6" s="194"/>
      <c r="CV6" s="198" t="s">
        <v>193</v>
      </c>
      <c r="CX6" s="199">
        <f>$L$18+DC5*($M$18+DC5*($N$18+DC5*($O$18+DC5*($P$18+DC5*($Q$18+DC5*$R$18)))))</f>
        <v>125.44943511334306</v>
      </c>
      <c r="CY6" s="200" t="s">
        <v>194</v>
      </c>
      <c r="CZ6" s="201">
        <f>PI()*CX5^2*DA5/40000/CX6^2*$S$18</f>
        <v>-0.32016591282510026</v>
      </c>
      <c r="DA6" s="202"/>
      <c r="DB6" s="198" t="s">
        <v>195</v>
      </c>
      <c r="DD6" s="194">
        <f>CX5/CX6</f>
        <v>9.5656070425172088E-2</v>
      </c>
      <c r="DE6" s="194"/>
      <c r="DF6" s="198" t="s">
        <v>193</v>
      </c>
      <c r="DH6" s="199">
        <f>$L$18+DM5*($M$18+DM5*($N$18+DM5*($O$18+DM5*($P$18+DM5*($Q$18+DM5*$R$18)))))</f>
        <v>125.30175776253148</v>
      </c>
      <c r="DI6" s="200" t="s">
        <v>194</v>
      </c>
      <c r="DJ6" s="201">
        <f>PI()*DH5^2*DK5/40000/DH6^2*$S$18</f>
        <v>-0.3876560472887195</v>
      </c>
      <c r="DK6" s="202"/>
      <c r="DL6" s="198" t="s">
        <v>195</v>
      </c>
      <c r="DN6" s="194">
        <f>DH5/DH6</f>
        <v>0.1037495421623474</v>
      </c>
      <c r="DO6" s="194"/>
      <c r="DP6" s="198" t="s">
        <v>193</v>
      </c>
      <c r="DR6" s="199">
        <f>$L$18+DW5*($M$18+DW5*($N$18+DW5*($O$18+DW5*($P$18+DW5*($Q$18+DW5*$R$18)))))</f>
        <v>125.17898118618558</v>
      </c>
      <c r="DS6" s="200" t="s">
        <v>194</v>
      </c>
      <c r="DT6" s="201">
        <f>PI()*DR5^2*DU5/40000/DR6^2*$S$18</f>
        <v>-0.46174094951945288</v>
      </c>
      <c r="DU6" s="202"/>
      <c r="DV6" s="198" t="s">
        <v>195</v>
      </c>
      <c r="DX6" s="194">
        <f>DR5/DR6</f>
        <v>0.11183986215047581</v>
      </c>
      <c r="DY6" s="194"/>
      <c r="DZ6" s="198" t="s">
        <v>193</v>
      </c>
      <c r="EB6" s="199">
        <f>$L$18+EG5*($M$18+EG5*($N$18+EG5*($O$18+EG5*($P$18+EG5*($Q$18+EG5*$R$18)))))</f>
        <v>125.0753263157948</v>
      </c>
      <c r="EC6" s="200" t="s">
        <v>194</v>
      </c>
      <c r="ED6" s="201">
        <f>PI()*EB5^2*EE5/40000/EB6^2*$S$18</f>
        <v>-0.54242737536697039</v>
      </c>
      <c r="EE6" s="202"/>
      <c r="EF6" s="198" t="s">
        <v>195</v>
      </c>
      <c r="EH6" s="194">
        <f>EB5/EB6</f>
        <v>0.11992773028732659</v>
      </c>
      <c r="EI6" s="194"/>
      <c r="EJ6" s="198" t="s">
        <v>193</v>
      </c>
      <c r="EL6" s="199">
        <f>$L$18+EQ5*($M$18+EQ5*($N$18+EQ5*($O$18+EQ5*($P$18+EQ5*($Q$18+EQ5*$R$18)))))</f>
        <v>124.98666760842164</v>
      </c>
      <c r="EM6" s="200" t="s">
        <v>194</v>
      </c>
      <c r="EN6" s="201">
        <f>PI()*EL5^2*EO5/40000/EL6^2*$S$18</f>
        <v>-0.62972051029317999</v>
      </c>
      <c r="EO6" s="202"/>
      <c r="EP6" s="198" t="s">
        <v>195</v>
      </c>
      <c r="ER6" s="194">
        <f>EL5/EL6</f>
        <v>0.1280136538252814</v>
      </c>
      <c r="ES6" s="194"/>
      <c r="ET6" s="198" t="s">
        <v>193</v>
      </c>
      <c r="EV6" s="199">
        <f>$L$18+FA5*($M$18+FA5*($N$18+FA5*($O$18+FA5*($P$18+FA5*($Q$18+FA5*$R$18)))))</f>
        <v>124.90998278941584</v>
      </c>
      <c r="EW6" s="200" t="s">
        <v>194</v>
      </c>
      <c r="EX6" s="201">
        <f>PI()*EV5^2*EY5/40000/EV6^2*$S$18</f>
        <v>-0.72362440014623064</v>
      </c>
      <c r="EY6" s="202"/>
      <c r="EZ6" s="198" t="s">
        <v>195</v>
      </c>
      <c r="FB6" s="194">
        <f>EV5/EV6</f>
        <v>0.13609800930530977</v>
      </c>
      <c r="FC6" s="194"/>
      <c r="FD6" s="198" t="s">
        <v>193</v>
      </c>
      <c r="FF6" s="199">
        <f>$L$18+FK5*($M$18+FK5*($N$18+FK5*($O$18+FK5*($P$18+FK5*($Q$18+FK5*$R$18)))))</f>
        <v>124.84300812688396</v>
      </c>
      <c r="FG6" s="200" t="s">
        <v>194</v>
      </c>
      <c r="FH6" s="201">
        <f>PI()*FF5^2*FI5/40000/FF6^2*$S$18</f>
        <v>-0.82414224764590427</v>
      </c>
      <c r="FI6" s="202"/>
      <c r="FJ6" s="198" t="s">
        <v>195</v>
      </c>
      <c r="FL6" s="194">
        <f>FF5/FF6</f>
        <v>0.14418108206513042</v>
      </c>
      <c r="FM6" s="194"/>
      <c r="FN6" s="198" t="s">
        <v>193</v>
      </c>
      <c r="FP6" s="199">
        <f>$L$18+FU5*($M$18+FU5*($N$18+FU5*($O$18+FU5*($P$18+FU5*($Q$18+FU5*$R$18)))))</f>
        <v>124.78401508539045</v>
      </c>
      <c r="FQ6" s="200" t="s">
        <v>194</v>
      </c>
      <c r="FR6" s="201">
        <f>PI()*FP5^2*FS5/40000/FP6^2*$S$18</f>
        <v>-0.93127662096355179</v>
      </c>
      <c r="FS6" s="202"/>
      <c r="FT6" s="198" t="s">
        <v>195</v>
      </c>
      <c r="FV6" s="194">
        <f>FP5/FP6</f>
        <v>0.15226309224781864</v>
      </c>
      <c r="FW6" s="194"/>
      <c r="FX6" s="198" t="s">
        <v>193</v>
      </c>
      <c r="FZ6" s="199">
        <f>$L$18+GE5*($M$18+GE5*($N$18+GE5*($O$18+GE5*($P$18+GE5*($Q$18+GE5*$R$18)))))</f>
        <v>124.7316613483422</v>
      </c>
      <c r="GA6" s="200" t="s">
        <v>194</v>
      </c>
      <c r="GB6" s="201">
        <f>PI()*FZ5^2*GC5/40000/FZ6^2*$S$18</f>
        <v>-1.0450296033473818</v>
      </c>
      <c r="GC6" s="202"/>
      <c r="GD6" s="198" t="s">
        <v>195</v>
      </c>
      <c r="GF6" s="194">
        <f>FZ5/FZ6</f>
        <v>0.16034421239804819</v>
      </c>
      <c r="GG6" s="194"/>
      <c r="GH6" s="198" t="s">
        <v>193</v>
      </c>
      <c r="GJ6" s="199">
        <f>$L$18+GO5*($M$18+GO5*($N$18+GO5*($O$18+GO5*($P$18+GO5*($Q$18+GO5*$R$18)))))</f>
        <v>124.68488888577848</v>
      </c>
      <c r="GK6" s="200" t="s">
        <v>194</v>
      </c>
      <c r="GL6" s="201">
        <f>PI()*GJ5^2*GM5/40000/GJ6^2*$S$18</f>
        <v>-1.1654029023451931</v>
      </c>
      <c r="GM6" s="202"/>
      <c r="GN6" s="198" t="s">
        <v>195</v>
      </c>
      <c r="GP6" s="194">
        <f>GJ5/GJ6</f>
        <v>0.16842457965566068</v>
      </c>
      <c r="GQ6" s="194"/>
      <c r="GR6" s="198" t="s">
        <v>193</v>
      </c>
      <c r="GT6" s="199">
        <f>$L$18+GY5*($M$18+GY5*($N$18+GY5*($O$18+GY5*($P$18+GY5*($Q$18+GY5*$R$18)))))</f>
        <v>124.64285262897731</v>
      </c>
      <c r="GU6" s="200" t="s">
        <v>194</v>
      </c>
      <c r="GV6" s="201">
        <f>PI()*GT5^2*GW5/40000/GT6^2*$S$18</f>
        <v>-1.2923979307962175</v>
      </c>
      <c r="GW6" s="202"/>
      <c r="GX6" s="198" t="s">
        <v>195</v>
      </c>
      <c r="GZ6" s="194">
        <f>GT5/GT6</f>
        <v>0.176504304386286</v>
      </c>
      <c r="HA6" s="194"/>
      <c r="HB6" s="198" t="s">
        <v>193</v>
      </c>
      <c r="HD6" s="199">
        <f>$L$18+HI5*($M$18+HI5*($N$18+HI5*($O$18+HI5*($P$18+HI5*($Q$18+HI5*$R$18)))))</f>
        <v>124.60486955699928</v>
      </c>
      <c r="HE6" s="200" t="s">
        <v>194</v>
      </c>
      <c r="HF6" s="201">
        <f>PI()*HD5^2*HG5/40000/HD6^2*$S$18</f>
        <v>-1.4260158677485721</v>
      </c>
      <c r="HG6" s="202"/>
      <c r="HH6" s="198" t="s">
        <v>195</v>
      </c>
      <c r="HJ6" s="194">
        <f>HD5/HD6</f>
        <v>0.18458347640642467</v>
      </c>
      <c r="HK6" s="194"/>
      <c r="HL6" s="198" t="s">
        <v>193</v>
      </c>
      <c r="HN6" s="199">
        <f>$L$18+HS5*($M$18+HS5*($N$18+HS5*($O$18+HS5*($P$18+HS5*($Q$18+HS5*$R$18)))))</f>
        <v>124.60486955699928</v>
      </c>
      <c r="HO6" s="200" t="s">
        <v>194</v>
      </c>
      <c r="HP6" s="201">
        <f>PI()*HN5^2*HQ5/40000/HN6^2*$S$18</f>
        <v>-1.5527129297224529</v>
      </c>
      <c r="HQ6" s="202"/>
      <c r="HR6" s="198" t="s">
        <v>195</v>
      </c>
      <c r="HT6" s="194">
        <f>HN5/HN6</f>
        <v>0.19260884494583444</v>
      </c>
      <c r="HU6" s="194"/>
      <c r="HV6" s="198" t="s">
        <v>193</v>
      </c>
      <c r="HX6" s="199">
        <f>$L$18+IC5*($M$18+IC5*($N$18+IC5*($O$18+IC5*($P$18+IC5*($Q$18+IC5*$R$18)))))</f>
        <v>124.57038170002507</v>
      </c>
      <c r="HY6" s="200" t="s">
        <v>194</v>
      </c>
      <c r="HZ6" s="201">
        <f>PI()*HX5^2*IA5/40000/HX6^2*$S$18</f>
        <v>-1.6994983776842836</v>
      </c>
      <c r="IA6" s="202"/>
      <c r="IB6" s="198" t="s">
        <v>195</v>
      </c>
      <c r="ID6" s="194">
        <f>HX5/HX6</f>
        <v>0.20068975994792965</v>
      </c>
      <c r="IE6" s="194"/>
      <c r="IF6" s="198" t="s">
        <v>193</v>
      </c>
      <c r="IH6" s="199">
        <f>$L$18+IM5*($M$18+IM5*($N$18+IM5*($O$18+IM5*($P$18+IM5*($Q$18+IM5*$R$18)))))</f>
        <v>124.53892882080036</v>
      </c>
      <c r="II6" s="200" t="s">
        <v>194</v>
      </c>
      <c r="IJ6" s="201">
        <f>PI()*IH5^2*IK5/40000/IH6^2*$S$18</f>
        <v>-1.8529152236830198</v>
      </c>
      <c r="IK6" s="202"/>
      <c r="IL6" s="198" t="s">
        <v>195</v>
      </c>
      <c r="IN6" s="194">
        <f>IH5/IH6</f>
        <v>0.20877006287256186</v>
      </c>
      <c r="IO6" s="194"/>
    </row>
    <row r="7" spans="1:249" ht="13.5" customHeight="1">
      <c r="A7" s="422"/>
      <c r="B7" s="422"/>
      <c r="C7" s="479" t="str">
        <f>A3</f>
        <v>B</v>
      </c>
      <c r="D7" s="422"/>
      <c r="E7" s="422"/>
      <c r="F7" s="422"/>
      <c r="G7" s="422"/>
      <c r="H7" s="422"/>
      <c r="I7" s="423"/>
      <c r="J7" s="442"/>
      <c r="K7" s="204" t="s">
        <v>199</v>
      </c>
      <c r="L7" s="205" t="s">
        <v>200</v>
      </c>
      <c r="M7" s="206" t="s">
        <v>201</v>
      </c>
      <c r="N7" s="205" t="s">
        <v>202</v>
      </c>
      <c r="O7" s="206" t="s">
        <v>203</v>
      </c>
      <c r="P7" s="205" t="s">
        <v>204</v>
      </c>
      <c r="Q7" s="206" t="s">
        <v>205</v>
      </c>
      <c r="R7" s="205" t="s">
        <v>206</v>
      </c>
      <c r="S7" s="206" t="s">
        <v>207</v>
      </c>
      <c r="T7" s="207" t="s">
        <v>208</v>
      </c>
      <c r="U7" s="208">
        <f t="array" ref="U7:Y9">TRANSPOSE(C13:E17)</f>
        <v>1</v>
      </c>
      <c r="V7" s="208">
        <v>2</v>
      </c>
      <c r="W7" s="208">
        <v>3</v>
      </c>
      <c r="X7" s="208">
        <v>4</v>
      </c>
      <c r="Y7" s="208">
        <v>5</v>
      </c>
      <c r="Z7" s="195" t="s">
        <v>209</v>
      </c>
      <c r="AA7" s="195" t="s">
        <v>26</v>
      </c>
      <c r="AD7" s="207" t="s">
        <v>208</v>
      </c>
      <c r="AE7" s="208">
        <f t="array" ref="AE7:AI9">TRANSPOSE(C13:E17)</f>
        <v>1</v>
      </c>
      <c r="AF7" s="208">
        <v>2</v>
      </c>
      <c r="AG7" s="208">
        <v>3</v>
      </c>
      <c r="AH7" s="208">
        <v>4</v>
      </c>
      <c r="AI7" s="208">
        <v>5</v>
      </c>
      <c r="AJ7" s="195" t="s">
        <v>209</v>
      </c>
      <c r="AK7" s="195" t="s">
        <v>26</v>
      </c>
      <c r="AN7" s="207" t="s">
        <v>208</v>
      </c>
      <c r="AO7" s="208">
        <f t="array" ref="AO7:AS9">TRANSPOSE(C13:E17)</f>
        <v>1</v>
      </c>
      <c r="AP7" s="208">
        <v>2</v>
      </c>
      <c r="AQ7" s="208">
        <v>3</v>
      </c>
      <c r="AR7" s="208">
        <v>4</v>
      </c>
      <c r="AS7" s="208">
        <v>5</v>
      </c>
      <c r="AT7" s="195" t="s">
        <v>209</v>
      </c>
      <c r="AU7" s="195" t="s">
        <v>26</v>
      </c>
      <c r="AX7" s="207" t="s">
        <v>208</v>
      </c>
      <c r="AY7" s="208">
        <f t="array" ref="AY7:BC9">TRANSPOSE(C13:E17)</f>
        <v>1</v>
      </c>
      <c r="AZ7" s="208">
        <v>2</v>
      </c>
      <c r="BA7" s="208">
        <v>3</v>
      </c>
      <c r="BB7" s="208">
        <v>4</v>
      </c>
      <c r="BC7" s="208">
        <v>5</v>
      </c>
      <c r="BD7" s="195" t="s">
        <v>209</v>
      </c>
      <c r="BE7" s="195" t="s">
        <v>26</v>
      </c>
      <c r="BH7" s="207" t="s">
        <v>208</v>
      </c>
      <c r="BI7" s="208">
        <f t="array" ref="BI7:BM9">TRANSPOSE(C13:E17)</f>
        <v>1</v>
      </c>
      <c r="BJ7" s="208">
        <v>2</v>
      </c>
      <c r="BK7" s="208">
        <v>3</v>
      </c>
      <c r="BL7" s="208">
        <v>4</v>
      </c>
      <c r="BM7" s="208">
        <v>5</v>
      </c>
      <c r="BN7" s="195" t="s">
        <v>209</v>
      </c>
      <c r="BO7" s="195" t="s">
        <v>26</v>
      </c>
      <c r="BR7" s="207" t="s">
        <v>208</v>
      </c>
      <c r="BS7" s="208">
        <f t="array" ref="BS7:BW9">TRANSPOSE(C13:E17)</f>
        <v>1</v>
      </c>
      <c r="BT7" s="208">
        <v>2</v>
      </c>
      <c r="BU7" s="208">
        <v>3</v>
      </c>
      <c r="BV7" s="208">
        <v>4</v>
      </c>
      <c r="BW7" s="208">
        <v>5</v>
      </c>
      <c r="BX7" s="195" t="s">
        <v>209</v>
      </c>
      <c r="BY7" s="195" t="s">
        <v>26</v>
      </c>
      <c r="CB7" s="207" t="s">
        <v>208</v>
      </c>
      <c r="CC7" s="208">
        <f t="array" ref="CC7:CG9">TRANSPOSE(C13:E17)</f>
        <v>1</v>
      </c>
      <c r="CD7" s="208">
        <v>2</v>
      </c>
      <c r="CE7" s="208">
        <v>3</v>
      </c>
      <c r="CF7" s="208">
        <v>4</v>
      </c>
      <c r="CG7" s="208">
        <v>5</v>
      </c>
      <c r="CH7" s="195" t="s">
        <v>209</v>
      </c>
      <c r="CI7" s="195" t="s">
        <v>26</v>
      </c>
      <c r="CL7" s="207" t="s">
        <v>208</v>
      </c>
      <c r="CM7" s="208">
        <f t="array" ref="CM7:CQ9">TRANSPOSE(C13:E17)</f>
        <v>1</v>
      </c>
      <c r="CN7" s="208">
        <v>2</v>
      </c>
      <c r="CO7" s="208">
        <v>3</v>
      </c>
      <c r="CP7" s="208">
        <v>4</v>
      </c>
      <c r="CQ7" s="208">
        <v>5</v>
      </c>
      <c r="CR7" s="195" t="s">
        <v>209</v>
      </c>
      <c r="CS7" s="195" t="s">
        <v>26</v>
      </c>
      <c r="CV7" s="207" t="s">
        <v>208</v>
      </c>
      <c r="CW7" s="208">
        <f t="array" ref="CW7:DA9">TRANSPOSE(C13:E17)</f>
        <v>1</v>
      </c>
      <c r="CX7" s="208">
        <v>2</v>
      </c>
      <c r="CY7" s="208">
        <v>3</v>
      </c>
      <c r="CZ7" s="208">
        <v>4</v>
      </c>
      <c r="DA7" s="208">
        <v>5</v>
      </c>
      <c r="DB7" s="195" t="s">
        <v>209</v>
      </c>
      <c r="DC7" s="195" t="s">
        <v>26</v>
      </c>
      <c r="DF7" s="207" t="s">
        <v>208</v>
      </c>
      <c r="DG7" s="208">
        <f t="array" ref="DG7:DK9">TRANSPOSE(C13:E17)</f>
        <v>1</v>
      </c>
      <c r="DH7" s="208">
        <v>2</v>
      </c>
      <c r="DI7" s="208">
        <v>3</v>
      </c>
      <c r="DJ7" s="208">
        <v>4</v>
      </c>
      <c r="DK7" s="208">
        <v>5</v>
      </c>
      <c r="DL7" s="195" t="s">
        <v>209</v>
      </c>
      <c r="DM7" s="195" t="s">
        <v>26</v>
      </c>
      <c r="DP7" s="207" t="s">
        <v>208</v>
      </c>
      <c r="DQ7" s="208">
        <f t="array" ref="DQ7:DU9">TRANSPOSE(C13:E17)</f>
        <v>1</v>
      </c>
      <c r="DR7" s="208">
        <v>2</v>
      </c>
      <c r="DS7" s="208">
        <v>3</v>
      </c>
      <c r="DT7" s="208">
        <v>4</v>
      </c>
      <c r="DU7" s="208">
        <v>5</v>
      </c>
      <c r="DV7" s="195" t="s">
        <v>209</v>
      </c>
      <c r="DW7" s="195" t="s">
        <v>26</v>
      </c>
      <c r="DZ7" s="207" t="str">
        <f>DP7</f>
        <v>Sort.Nr.</v>
      </c>
      <c r="EA7" s="207">
        <f t="shared" ref="EA7:EE10" si="1">DQ7</f>
        <v>1</v>
      </c>
      <c r="EB7" s="207">
        <f t="shared" si="1"/>
        <v>2</v>
      </c>
      <c r="EC7" s="207">
        <f t="shared" si="1"/>
        <v>3</v>
      </c>
      <c r="ED7" s="207">
        <f t="shared" si="1"/>
        <v>4</v>
      </c>
      <c r="EE7" s="207">
        <f t="shared" si="1"/>
        <v>5</v>
      </c>
      <c r="EF7" s="195" t="s">
        <v>209</v>
      </c>
      <c r="EG7" s="195" t="s">
        <v>26</v>
      </c>
      <c r="EJ7" s="207" t="s">
        <v>208</v>
      </c>
      <c r="EK7" s="208">
        <f t="shared" ref="EK7:EO10" si="2">EA7</f>
        <v>1</v>
      </c>
      <c r="EL7" s="208">
        <f t="shared" si="2"/>
        <v>2</v>
      </c>
      <c r="EM7" s="208">
        <f t="shared" si="2"/>
        <v>3</v>
      </c>
      <c r="EN7" s="208">
        <f t="shared" si="2"/>
        <v>4</v>
      </c>
      <c r="EO7" s="208">
        <f t="shared" si="2"/>
        <v>5</v>
      </c>
      <c r="EP7" s="195" t="s">
        <v>209</v>
      </c>
      <c r="EQ7" s="195" t="s">
        <v>26</v>
      </c>
      <c r="ET7" s="207" t="s">
        <v>208</v>
      </c>
      <c r="EU7" s="208">
        <f t="shared" ref="EU7:EY10" si="3">EK7</f>
        <v>1</v>
      </c>
      <c r="EV7" s="208">
        <f t="shared" si="3"/>
        <v>2</v>
      </c>
      <c r="EW7" s="208">
        <f t="shared" si="3"/>
        <v>3</v>
      </c>
      <c r="EX7" s="208">
        <f t="shared" si="3"/>
        <v>4</v>
      </c>
      <c r="EY7" s="208">
        <f t="shared" si="3"/>
        <v>5</v>
      </c>
      <c r="EZ7" s="195" t="s">
        <v>209</v>
      </c>
      <c r="FA7" s="195" t="s">
        <v>26</v>
      </c>
      <c r="FD7" s="207" t="s">
        <v>208</v>
      </c>
      <c r="FE7" s="208">
        <f t="shared" ref="FE7:FI10" si="4">EU7</f>
        <v>1</v>
      </c>
      <c r="FF7" s="208">
        <f t="shared" si="4"/>
        <v>2</v>
      </c>
      <c r="FG7" s="208">
        <f t="shared" si="4"/>
        <v>3</v>
      </c>
      <c r="FH7" s="208">
        <f t="shared" si="4"/>
        <v>4</v>
      </c>
      <c r="FI7" s="208">
        <f t="shared" si="4"/>
        <v>5</v>
      </c>
      <c r="FJ7" s="195" t="s">
        <v>209</v>
      </c>
      <c r="FK7" s="195" t="s">
        <v>26</v>
      </c>
      <c r="FN7" s="207" t="s">
        <v>208</v>
      </c>
      <c r="FO7" s="208">
        <f t="shared" ref="FO7:FS10" si="5">FE7</f>
        <v>1</v>
      </c>
      <c r="FP7" s="208">
        <f t="shared" si="5"/>
        <v>2</v>
      </c>
      <c r="FQ7" s="208">
        <f t="shared" si="5"/>
        <v>3</v>
      </c>
      <c r="FR7" s="208">
        <f t="shared" si="5"/>
        <v>4</v>
      </c>
      <c r="FS7" s="208">
        <f t="shared" si="5"/>
        <v>5</v>
      </c>
      <c r="FT7" s="195" t="s">
        <v>209</v>
      </c>
      <c r="FU7" s="195" t="s">
        <v>26</v>
      </c>
      <c r="FX7" s="207" t="s">
        <v>208</v>
      </c>
      <c r="FY7" s="208">
        <f t="shared" ref="FY7:GC10" si="6">FO7</f>
        <v>1</v>
      </c>
      <c r="FZ7" s="208">
        <f t="shared" si="6"/>
        <v>2</v>
      </c>
      <c r="GA7" s="208">
        <f t="shared" si="6"/>
        <v>3</v>
      </c>
      <c r="GB7" s="208">
        <f t="shared" si="6"/>
        <v>4</v>
      </c>
      <c r="GC7" s="208">
        <f t="shared" si="6"/>
        <v>5</v>
      </c>
      <c r="GD7" s="195" t="s">
        <v>209</v>
      </c>
      <c r="GE7" s="195" t="s">
        <v>26</v>
      </c>
      <c r="GH7" s="207" t="s">
        <v>208</v>
      </c>
      <c r="GI7" s="208">
        <f t="shared" ref="GI7:GM10" si="7">FY7</f>
        <v>1</v>
      </c>
      <c r="GJ7" s="208">
        <f t="shared" si="7"/>
        <v>2</v>
      </c>
      <c r="GK7" s="208">
        <f t="shared" si="7"/>
        <v>3</v>
      </c>
      <c r="GL7" s="208">
        <f t="shared" si="7"/>
        <v>4</v>
      </c>
      <c r="GM7" s="208">
        <f t="shared" si="7"/>
        <v>5</v>
      </c>
      <c r="GN7" s="195" t="s">
        <v>209</v>
      </c>
      <c r="GO7" s="195" t="s">
        <v>26</v>
      </c>
      <c r="GR7" s="207" t="s">
        <v>208</v>
      </c>
      <c r="GS7" s="208">
        <f t="shared" ref="GS7:GW10" si="8">GI7</f>
        <v>1</v>
      </c>
      <c r="GT7" s="208">
        <f t="shared" si="8"/>
        <v>2</v>
      </c>
      <c r="GU7" s="208">
        <f t="shared" si="8"/>
        <v>3</v>
      </c>
      <c r="GV7" s="208">
        <f t="shared" si="8"/>
        <v>4</v>
      </c>
      <c r="GW7" s="208">
        <f t="shared" si="8"/>
        <v>5</v>
      </c>
      <c r="GX7" s="195" t="s">
        <v>209</v>
      </c>
      <c r="GY7" s="195" t="s">
        <v>26</v>
      </c>
      <c r="HB7" s="207" t="s">
        <v>208</v>
      </c>
      <c r="HC7" s="208">
        <f t="shared" ref="HC7:HG10" si="9">GS7</f>
        <v>1</v>
      </c>
      <c r="HD7" s="208">
        <f t="shared" si="9"/>
        <v>2</v>
      </c>
      <c r="HE7" s="208">
        <f t="shared" si="9"/>
        <v>3</v>
      </c>
      <c r="HF7" s="208">
        <f t="shared" si="9"/>
        <v>4</v>
      </c>
      <c r="HG7" s="208">
        <f t="shared" si="9"/>
        <v>5</v>
      </c>
      <c r="HH7" s="195" t="s">
        <v>209</v>
      </c>
      <c r="HI7" s="195" t="s">
        <v>26</v>
      </c>
      <c r="HL7" s="207" t="s">
        <v>208</v>
      </c>
      <c r="HM7" s="208">
        <f t="shared" ref="HM7:HQ10" si="10">HC7</f>
        <v>1</v>
      </c>
      <c r="HN7" s="208">
        <f t="shared" si="10"/>
        <v>2</v>
      </c>
      <c r="HO7" s="208">
        <f t="shared" si="10"/>
        <v>3</v>
      </c>
      <c r="HP7" s="208">
        <f t="shared" si="10"/>
        <v>4</v>
      </c>
      <c r="HQ7" s="208">
        <f t="shared" si="10"/>
        <v>5</v>
      </c>
      <c r="HR7" s="195" t="s">
        <v>209</v>
      </c>
      <c r="HS7" s="195" t="s">
        <v>26</v>
      </c>
      <c r="HV7" s="207" t="s">
        <v>208</v>
      </c>
      <c r="HW7" s="208">
        <f t="shared" ref="HW7:IA10" si="11">HM7</f>
        <v>1</v>
      </c>
      <c r="HX7" s="208">
        <f t="shared" si="11"/>
        <v>2</v>
      </c>
      <c r="HY7" s="208">
        <f t="shared" si="11"/>
        <v>3</v>
      </c>
      <c r="HZ7" s="208">
        <f t="shared" si="11"/>
        <v>4</v>
      </c>
      <c r="IA7" s="208">
        <f t="shared" si="11"/>
        <v>5</v>
      </c>
      <c r="IB7" s="195" t="s">
        <v>209</v>
      </c>
      <c r="IC7" s="195" t="s">
        <v>26</v>
      </c>
      <c r="IF7" s="207" t="s">
        <v>208</v>
      </c>
      <c r="IG7" s="208">
        <f t="shared" ref="IG7:IK10" si="12">HW7</f>
        <v>1</v>
      </c>
      <c r="IH7" s="208">
        <f t="shared" si="12"/>
        <v>2</v>
      </c>
      <c r="II7" s="208">
        <f t="shared" si="12"/>
        <v>3</v>
      </c>
      <c r="IJ7" s="208">
        <f t="shared" si="12"/>
        <v>4</v>
      </c>
      <c r="IK7" s="208">
        <f t="shared" si="12"/>
        <v>5</v>
      </c>
      <c r="IL7" s="195" t="s">
        <v>209</v>
      </c>
      <c r="IM7" s="195" t="s">
        <v>26</v>
      </c>
    </row>
    <row r="8" spans="1:249" ht="12" thickBot="1">
      <c r="A8" s="457"/>
      <c r="B8" s="647"/>
      <c r="C8" s="647"/>
      <c r="D8" s="647"/>
      <c r="E8" s="647"/>
      <c r="F8" s="457"/>
      <c r="G8" s="422"/>
      <c r="H8" s="422"/>
      <c r="I8" s="424"/>
      <c r="J8" s="443"/>
      <c r="K8" s="204" t="s">
        <v>160</v>
      </c>
      <c r="L8" s="213">
        <v>118.98099999999999</v>
      </c>
      <c r="M8" s="213">
        <v>-277.57799999999997</v>
      </c>
      <c r="N8" s="213">
        <v>1140.5250000000001</v>
      </c>
      <c r="O8" s="213">
        <v>-3037.4870000000001</v>
      </c>
      <c r="P8" s="213">
        <v>4419.6819999999998</v>
      </c>
      <c r="Q8" s="213">
        <v>-3361.78</v>
      </c>
      <c r="R8" s="213">
        <v>997.65700000000004</v>
      </c>
      <c r="S8" s="214">
        <v>5298.7</v>
      </c>
      <c r="T8" s="215" t="s">
        <v>210</v>
      </c>
      <c r="U8" s="207">
        <v>2.8</v>
      </c>
      <c r="V8" s="207">
        <v>3.9</v>
      </c>
      <c r="W8" s="207">
        <v>3.6</v>
      </c>
      <c r="X8" s="207">
        <v>3.1</v>
      </c>
      <c r="Y8" s="207">
        <v>3</v>
      </c>
      <c r="AD8" s="215" t="s">
        <v>210</v>
      </c>
      <c r="AE8" s="207">
        <v>2.8</v>
      </c>
      <c r="AF8" s="207">
        <v>3.9</v>
      </c>
      <c r="AG8" s="207">
        <v>3.6</v>
      </c>
      <c r="AH8" s="207">
        <v>3.1</v>
      </c>
      <c r="AI8" s="207">
        <v>3</v>
      </c>
      <c r="AN8" s="215" t="s">
        <v>210</v>
      </c>
      <c r="AO8" s="207">
        <v>2.8</v>
      </c>
      <c r="AP8" s="207">
        <v>3.9</v>
      </c>
      <c r="AQ8" s="207">
        <v>3.6</v>
      </c>
      <c r="AR8" s="207">
        <v>3.1</v>
      </c>
      <c r="AS8" s="207">
        <v>3</v>
      </c>
      <c r="AX8" s="215" t="s">
        <v>210</v>
      </c>
      <c r="AY8" s="207">
        <v>2.8</v>
      </c>
      <c r="AZ8" s="207">
        <v>3.9</v>
      </c>
      <c r="BA8" s="207">
        <v>3.6</v>
      </c>
      <c r="BB8" s="207">
        <v>3.1</v>
      </c>
      <c r="BC8" s="207">
        <v>3</v>
      </c>
      <c r="BH8" s="215" t="s">
        <v>210</v>
      </c>
      <c r="BI8" s="207">
        <v>2.8</v>
      </c>
      <c r="BJ8" s="207">
        <v>3.9</v>
      </c>
      <c r="BK8" s="207">
        <v>3.6</v>
      </c>
      <c r="BL8" s="207">
        <v>3.1</v>
      </c>
      <c r="BM8" s="207">
        <v>3</v>
      </c>
      <c r="BR8" s="215" t="s">
        <v>210</v>
      </c>
      <c r="BS8" s="207">
        <v>2.8</v>
      </c>
      <c r="BT8" s="207">
        <v>3.9</v>
      </c>
      <c r="BU8" s="207">
        <v>3.6</v>
      </c>
      <c r="BV8" s="207">
        <v>3.1</v>
      </c>
      <c r="BW8" s="207">
        <v>3</v>
      </c>
      <c r="CB8" s="215" t="s">
        <v>210</v>
      </c>
      <c r="CC8" s="207">
        <v>2.8</v>
      </c>
      <c r="CD8" s="207">
        <v>3.9</v>
      </c>
      <c r="CE8" s="207">
        <v>3.6</v>
      </c>
      <c r="CF8" s="207">
        <v>3.1</v>
      </c>
      <c r="CG8" s="207">
        <v>3</v>
      </c>
      <c r="CL8" s="215" t="s">
        <v>210</v>
      </c>
      <c r="CM8" s="207">
        <v>2.8</v>
      </c>
      <c r="CN8" s="207">
        <v>3.9</v>
      </c>
      <c r="CO8" s="207">
        <v>3.6</v>
      </c>
      <c r="CP8" s="207">
        <v>3.1</v>
      </c>
      <c r="CQ8" s="207">
        <v>3</v>
      </c>
      <c r="CV8" s="215" t="s">
        <v>210</v>
      </c>
      <c r="CW8" s="207">
        <v>2.8</v>
      </c>
      <c r="CX8" s="207">
        <v>3.9</v>
      </c>
      <c r="CY8" s="207">
        <v>3.6</v>
      </c>
      <c r="CZ8" s="207">
        <v>3.1</v>
      </c>
      <c r="DA8" s="207">
        <v>3</v>
      </c>
      <c r="DF8" s="215" t="s">
        <v>210</v>
      </c>
      <c r="DG8" s="207">
        <v>2.8</v>
      </c>
      <c r="DH8" s="207">
        <v>3.9</v>
      </c>
      <c r="DI8" s="207">
        <v>3.6</v>
      </c>
      <c r="DJ8" s="207">
        <v>3.1</v>
      </c>
      <c r="DK8" s="207">
        <v>3</v>
      </c>
      <c r="DP8" s="215" t="s">
        <v>210</v>
      </c>
      <c r="DQ8" s="207">
        <v>2.8</v>
      </c>
      <c r="DR8" s="207">
        <v>3.9</v>
      </c>
      <c r="DS8" s="207">
        <v>3.6</v>
      </c>
      <c r="DT8" s="207">
        <v>3.1</v>
      </c>
      <c r="DU8" s="207">
        <v>3</v>
      </c>
      <c r="DZ8" s="207" t="str">
        <f>DP8</f>
        <v>Garums L</v>
      </c>
      <c r="EA8" s="207">
        <f t="shared" si="1"/>
        <v>2.8</v>
      </c>
      <c r="EB8" s="207">
        <f t="shared" si="1"/>
        <v>3.9</v>
      </c>
      <c r="EC8" s="207">
        <f t="shared" si="1"/>
        <v>3.6</v>
      </c>
      <c r="ED8" s="207">
        <f t="shared" si="1"/>
        <v>3.1</v>
      </c>
      <c r="EE8" s="207">
        <f t="shared" si="1"/>
        <v>3</v>
      </c>
      <c r="EJ8" s="215" t="s">
        <v>210</v>
      </c>
      <c r="EK8" s="207">
        <f t="shared" si="2"/>
        <v>2.8</v>
      </c>
      <c r="EL8" s="207">
        <f t="shared" si="2"/>
        <v>3.9</v>
      </c>
      <c r="EM8" s="207">
        <f t="shared" si="2"/>
        <v>3.6</v>
      </c>
      <c r="EN8" s="207">
        <f t="shared" si="2"/>
        <v>3.1</v>
      </c>
      <c r="EO8" s="207">
        <f t="shared" si="2"/>
        <v>3</v>
      </c>
      <c r="ET8" s="215" t="s">
        <v>210</v>
      </c>
      <c r="EU8" s="207">
        <f t="shared" si="3"/>
        <v>2.8</v>
      </c>
      <c r="EV8" s="207">
        <f t="shared" si="3"/>
        <v>3.9</v>
      </c>
      <c r="EW8" s="207">
        <f t="shared" si="3"/>
        <v>3.6</v>
      </c>
      <c r="EX8" s="207">
        <f t="shared" si="3"/>
        <v>3.1</v>
      </c>
      <c r="EY8" s="207">
        <f t="shared" si="3"/>
        <v>3</v>
      </c>
      <c r="FD8" s="215" t="s">
        <v>210</v>
      </c>
      <c r="FE8" s="207">
        <f t="shared" si="4"/>
        <v>2.8</v>
      </c>
      <c r="FF8" s="207">
        <f t="shared" si="4"/>
        <v>3.9</v>
      </c>
      <c r="FG8" s="207">
        <f t="shared" si="4"/>
        <v>3.6</v>
      </c>
      <c r="FH8" s="207">
        <f t="shared" si="4"/>
        <v>3.1</v>
      </c>
      <c r="FI8" s="207">
        <f t="shared" si="4"/>
        <v>3</v>
      </c>
      <c r="FN8" s="215" t="s">
        <v>210</v>
      </c>
      <c r="FO8" s="207">
        <f t="shared" si="5"/>
        <v>2.8</v>
      </c>
      <c r="FP8" s="207">
        <f t="shared" si="5"/>
        <v>3.9</v>
      </c>
      <c r="FQ8" s="207">
        <f t="shared" si="5"/>
        <v>3.6</v>
      </c>
      <c r="FR8" s="207">
        <f t="shared" si="5"/>
        <v>3.1</v>
      </c>
      <c r="FS8" s="207">
        <f t="shared" si="5"/>
        <v>3</v>
      </c>
      <c r="FX8" s="215" t="s">
        <v>210</v>
      </c>
      <c r="FY8" s="207">
        <f t="shared" si="6"/>
        <v>2.8</v>
      </c>
      <c r="FZ8" s="207">
        <f t="shared" si="6"/>
        <v>3.9</v>
      </c>
      <c r="GA8" s="207">
        <f t="shared" si="6"/>
        <v>3.6</v>
      </c>
      <c r="GB8" s="207">
        <f t="shared" si="6"/>
        <v>3.1</v>
      </c>
      <c r="GC8" s="207">
        <f t="shared" si="6"/>
        <v>3</v>
      </c>
      <c r="GH8" s="215" t="s">
        <v>210</v>
      </c>
      <c r="GI8" s="207">
        <f t="shared" si="7"/>
        <v>2.8</v>
      </c>
      <c r="GJ8" s="207">
        <f t="shared" si="7"/>
        <v>3.9</v>
      </c>
      <c r="GK8" s="207">
        <f t="shared" si="7"/>
        <v>3.6</v>
      </c>
      <c r="GL8" s="207">
        <f t="shared" si="7"/>
        <v>3.1</v>
      </c>
      <c r="GM8" s="207">
        <f t="shared" si="7"/>
        <v>3</v>
      </c>
      <c r="GR8" s="215" t="s">
        <v>210</v>
      </c>
      <c r="GS8" s="208">
        <f t="shared" si="8"/>
        <v>2.8</v>
      </c>
      <c r="GT8" s="208">
        <f t="shared" si="8"/>
        <v>3.9</v>
      </c>
      <c r="GU8" s="208">
        <f t="shared" si="8"/>
        <v>3.6</v>
      </c>
      <c r="GV8" s="208">
        <f t="shared" si="8"/>
        <v>3.1</v>
      </c>
      <c r="GW8" s="208">
        <f t="shared" si="8"/>
        <v>3</v>
      </c>
      <c r="HB8" s="215" t="s">
        <v>210</v>
      </c>
      <c r="HC8" s="207">
        <f t="shared" si="9"/>
        <v>2.8</v>
      </c>
      <c r="HD8" s="207">
        <f t="shared" si="9"/>
        <v>3.9</v>
      </c>
      <c r="HE8" s="207">
        <f t="shared" si="9"/>
        <v>3.6</v>
      </c>
      <c r="HF8" s="207">
        <f t="shared" si="9"/>
        <v>3.1</v>
      </c>
      <c r="HG8" s="207">
        <f t="shared" si="9"/>
        <v>3</v>
      </c>
      <c r="HL8" s="215" t="s">
        <v>210</v>
      </c>
      <c r="HM8" s="208">
        <f t="shared" si="10"/>
        <v>2.8</v>
      </c>
      <c r="HN8" s="208">
        <f t="shared" si="10"/>
        <v>3.9</v>
      </c>
      <c r="HO8" s="208">
        <f t="shared" si="10"/>
        <v>3.6</v>
      </c>
      <c r="HP8" s="208">
        <f t="shared" si="10"/>
        <v>3.1</v>
      </c>
      <c r="HQ8" s="208">
        <f t="shared" si="10"/>
        <v>3</v>
      </c>
      <c r="HV8" s="215" t="s">
        <v>210</v>
      </c>
      <c r="HW8" s="207">
        <f t="shared" si="11"/>
        <v>2.8</v>
      </c>
      <c r="HX8" s="207">
        <f t="shared" si="11"/>
        <v>3.9</v>
      </c>
      <c r="HY8" s="207">
        <f t="shared" si="11"/>
        <v>3.6</v>
      </c>
      <c r="HZ8" s="207">
        <f t="shared" si="11"/>
        <v>3.1</v>
      </c>
      <c r="IA8" s="207">
        <f t="shared" si="11"/>
        <v>3</v>
      </c>
      <c r="IF8" s="215" t="s">
        <v>210</v>
      </c>
      <c r="IG8" s="207">
        <f t="shared" si="12"/>
        <v>2.8</v>
      </c>
      <c r="IH8" s="207">
        <f t="shared" si="12"/>
        <v>3.9</v>
      </c>
      <c r="II8" s="207">
        <f t="shared" si="12"/>
        <v>3.6</v>
      </c>
      <c r="IJ8" s="207">
        <f t="shared" si="12"/>
        <v>3.1</v>
      </c>
      <c r="IK8" s="207">
        <f t="shared" si="12"/>
        <v>3</v>
      </c>
    </row>
    <row r="9" spans="1:249" ht="13.5" customHeight="1" thickTop="1">
      <c r="A9" s="422"/>
      <c r="B9" s="422"/>
      <c r="C9" s="422"/>
      <c r="D9" s="425"/>
      <c r="E9" s="426"/>
      <c r="F9" s="425"/>
      <c r="G9" s="426"/>
      <c r="H9" s="425"/>
      <c r="I9" s="426"/>
      <c r="J9" s="444"/>
      <c r="K9" s="204" t="s">
        <v>161</v>
      </c>
      <c r="L9" s="213">
        <v>113.93899999999999</v>
      </c>
      <c r="M9" s="213">
        <v>-203.06100000000001</v>
      </c>
      <c r="N9" s="213">
        <v>827.20899999999995</v>
      </c>
      <c r="O9" s="213">
        <v>-2161.2510000000002</v>
      </c>
      <c r="P9" s="213">
        <v>2732.076</v>
      </c>
      <c r="Q9" s="213">
        <v>-1699.6669999999999</v>
      </c>
      <c r="R9" s="213">
        <v>390.755</v>
      </c>
      <c r="S9" s="214">
        <v>5295.5</v>
      </c>
      <c r="T9" s="207" t="s">
        <v>211</v>
      </c>
      <c r="U9" s="207">
        <v>25</v>
      </c>
      <c r="V9" s="207">
        <v>18</v>
      </c>
      <c r="W9" s="207">
        <v>14</v>
      </c>
      <c r="X9" s="207">
        <v>10</v>
      </c>
      <c r="Y9" s="207">
        <v>6</v>
      </c>
      <c r="AD9" s="207" t="s">
        <v>211</v>
      </c>
      <c r="AE9" s="207">
        <v>25</v>
      </c>
      <c r="AF9" s="207">
        <v>18</v>
      </c>
      <c r="AG9" s="207">
        <v>14</v>
      </c>
      <c r="AH9" s="207">
        <v>10</v>
      </c>
      <c r="AI9" s="207">
        <v>6</v>
      </c>
      <c r="AN9" s="207" t="s">
        <v>211</v>
      </c>
      <c r="AO9" s="207">
        <v>25</v>
      </c>
      <c r="AP9" s="207">
        <v>18</v>
      </c>
      <c r="AQ9" s="207">
        <v>14</v>
      </c>
      <c r="AR9" s="207">
        <v>10</v>
      </c>
      <c r="AS9" s="207">
        <v>6</v>
      </c>
      <c r="AX9" s="207" t="s">
        <v>211</v>
      </c>
      <c r="AY9" s="207">
        <v>25</v>
      </c>
      <c r="AZ9" s="207">
        <v>18</v>
      </c>
      <c r="BA9" s="207">
        <v>14</v>
      </c>
      <c r="BB9" s="207">
        <v>10</v>
      </c>
      <c r="BC9" s="207">
        <v>6</v>
      </c>
      <c r="BH9" s="207" t="s">
        <v>211</v>
      </c>
      <c r="BI9" s="207">
        <v>25</v>
      </c>
      <c r="BJ9" s="207">
        <v>18</v>
      </c>
      <c r="BK9" s="207">
        <v>14</v>
      </c>
      <c r="BL9" s="207">
        <v>10</v>
      </c>
      <c r="BM9" s="207">
        <v>6</v>
      </c>
      <c r="BR9" s="207" t="s">
        <v>211</v>
      </c>
      <c r="BS9" s="207">
        <v>25</v>
      </c>
      <c r="BT9" s="207">
        <v>18</v>
      </c>
      <c r="BU9" s="207">
        <v>14</v>
      </c>
      <c r="BV9" s="207">
        <v>10</v>
      </c>
      <c r="BW9" s="207">
        <v>6</v>
      </c>
      <c r="CB9" s="207" t="s">
        <v>211</v>
      </c>
      <c r="CC9" s="207">
        <v>25</v>
      </c>
      <c r="CD9" s="207">
        <v>18</v>
      </c>
      <c r="CE9" s="207">
        <v>14</v>
      </c>
      <c r="CF9" s="207">
        <v>10</v>
      </c>
      <c r="CG9" s="207">
        <v>6</v>
      </c>
      <c r="CL9" s="207" t="s">
        <v>211</v>
      </c>
      <c r="CM9" s="207">
        <v>25</v>
      </c>
      <c r="CN9" s="207">
        <v>18</v>
      </c>
      <c r="CO9" s="207">
        <v>14</v>
      </c>
      <c r="CP9" s="207">
        <v>10</v>
      </c>
      <c r="CQ9" s="207">
        <v>6</v>
      </c>
      <c r="CV9" s="207" t="s">
        <v>211</v>
      </c>
      <c r="CW9" s="207">
        <v>25</v>
      </c>
      <c r="CX9" s="207">
        <v>18</v>
      </c>
      <c r="CY9" s="207">
        <v>14</v>
      </c>
      <c r="CZ9" s="207">
        <v>10</v>
      </c>
      <c r="DA9" s="207">
        <v>6</v>
      </c>
      <c r="DF9" s="207" t="s">
        <v>211</v>
      </c>
      <c r="DG9" s="207">
        <v>25</v>
      </c>
      <c r="DH9" s="207">
        <v>18</v>
      </c>
      <c r="DI9" s="207">
        <v>14</v>
      </c>
      <c r="DJ9" s="207">
        <v>10</v>
      </c>
      <c r="DK9" s="207">
        <v>6</v>
      </c>
      <c r="DP9" s="207" t="s">
        <v>211</v>
      </c>
      <c r="DQ9" s="207">
        <v>25</v>
      </c>
      <c r="DR9" s="207">
        <v>18</v>
      </c>
      <c r="DS9" s="207">
        <v>14</v>
      </c>
      <c r="DT9" s="207">
        <v>10</v>
      </c>
      <c r="DU9" s="207">
        <v>6</v>
      </c>
      <c r="DZ9" s="207" t="str">
        <f>DP9</f>
        <v>Min.tievg.</v>
      </c>
      <c r="EA9" s="207">
        <f t="shared" si="1"/>
        <v>25</v>
      </c>
      <c r="EB9" s="207">
        <f t="shared" si="1"/>
        <v>18</v>
      </c>
      <c r="EC9" s="207">
        <f t="shared" si="1"/>
        <v>14</v>
      </c>
      <c r="ED9" s="207">
        <f t="shared" si="1"/>
        <v>10</v>
      </c>
      <c r="EE9" s="207">
        <f t="shared" si="1"/>
        <v>6</v>
      </c>
      <c r="EJ9" s="207" t="s">
        <v>211</v>
      </c>
      <c r="EK9" s="208">
        <f t="shared" si="2"/>
        <v>25</v>
      </c>
      <c r="EL9" s="208">
        <f t="shared" si="2"/>
        <v>18</v>
      </c>
      <c r="EM9" s="208">
        <f t="shared" si="2"/>
        <v>14</v>
      </c>
      <c r="EN9" s="208">
        <f t="shared" si="2"/>
        <v>10</v>
      </c>
      <c r="EO9" s="208">
        <f t="shared" si="2"/>
        <v>6</v>
      </c>
      <c r="ET9" s="207" t="s">
        <v>211</v>
      </c>
      <c r="EU9" s="208">
        <f t="shared" si="3"/>
        <v>25</v>
      </c>
      <c r="EV9" s="208">
        <f t="shared" si="3"/>
        <v>18</v>
      </c>
      <c r="EW9" s="208">
        <f t="shared" si="3"/>
        <v>14</v>
      </c>
      <c r="EX9" s="208">
        <f t="shared" si="3"/>
        <v>10</v>
      </c>
      <c r="EY9" s="208">
        <f t="shared" si="3"/>
        <v>6</v>
      </c>
      <c r="FD9" s="207" t="s">
        <v>211</v>
      </c>
      <c r="FE9" s="208">
        <f t="shared" si="4"/>
        <v>25</v>
      </c>
      <c r="FF9" s="208">
        <f t="shared" si="4"/>
        <v>18</v>
      </c>
      <c r="FG9" s="208">
        <f t="shared" si="4"/>
        <v>14</v>
      </c>
      <c r="FH9" s="208">
        <f t="shared" si="4"/>
        <v>10</v>
      </c>
      <c r="FI9" s="208">
        <f t="shared" si="4"/>
        <v>6</v>
      </c>
      <c r="FN9" s="207" t="s">
        <v>211</v>
      </c>
      <c r="FO9" s="208">
        <f t="shared" si="5"/>
        <v>25</v>
      </c>
      <c r="FP9" s="208">
        <f t="shared" si="5"/>
        <v>18</v>
      </c>
      <c r="FQ9" s="208">
        <f t="shared" si="5"/>
        <v>14</v>
      </c>
      <c r="FR9" s="208">
        <f t="shared" si="5"/>
        <v>10</v>
      </c>
      <c r="FS9" s="208">
        <f t="shared" si="5"/>
        <v>6</v>
      </c>
      <c r="FX9" s="207" t="s">
        <v>211</v>
      </c>
      <c r="FY9" s="208">
        <f t="shared" si="6"/>
        <v>25</v>
      </c>
      <c r="FZ9" s="208">
        <f t="shared" si="6"/>
        <v>18</v>
      </c>
      <c r="GA9" s="208">
        <f t="shared" si="6"/>
        <v>14</v>
      </c>
      <c r="GB9" s="208">
        <f t="shared" si="6"/>
        <v>10</v>
      </c>
      <c r="GC9" s="208">
        <f t="shared" si="6"/>
        <v>6</v>
      </c>
      <c r="GH9" s="207" t="s">
        <v>211</v>
      </c>
      <c r="GI9" s="208">
        <f t="shared" si="7"/>
        <v>25</v>
      </c>
      <c r="GJ9" s="208">
        <f t="shared" si="7"/>
        <v>18</v>
      </c>
      <c r="GK9" s="208">
        <f t="shared" si="7"/>
        <v>14</v>
      </c>
      <c r="GL9" s="208">
        <f t="shared" si="7"/>
        <v>10</v>
      </c>
      <c r="GM9" s="208">
        <f t="shared" si="7"/>
        <v>6</v>
      </c>
      <c r="GR9" s="207" t="s">
        <v>211</v>
      </c>
      <c r="GS9" s="208">
        <f t="shared" si="8"/>
        <v>25</v>
      </c>
      <c r="GT9" s="208">
        <f t="shared" si="8"/>
        <v>18</v>
      </c>
      <c r="GU9" s="208">
        <f t="shared" si="8"/>
        <v>14</v>
      </c>
      <c r="GV9" s="208">
        <f t="shared" si="8"/>
        <v>10</v>
      </c>
      <c r="GW9" s="208">
        <f t="shared" si="8"/>
        <v>6</v>
      </c>
      <c r="HB9" s="207" t="s">
        <v>211</v>
      </c>
      <c r="HC9" s="208">
        <f t="shared" si="9"/>
        <v>25</v>
      </c>
      <c r="HD9" s="208">
        <f t="shared" si="9"/>
        <v>18</v>
      </c>
      <c r="HE9" s="208">
        <f t="shared" si="9"/>
        <v>14</v>
      </c>
      <c r="HF9" s="208">
        <f t="shared" si="9"/>
        <v>10</v>
      </c>
      <c r="HG9" s="208">
        <f t="shared" si="9"/>
        <v>6</v>
      </c>
      <c r="HL9" s="207" t="s">
        <v>211</v>
      </c>
      <c r="HM9" s="208">
        <f t="shared" si="10"/>
        <v>25</v>
      </c>
      <c r="HN9" s="208">
        <f t="shared" si="10"/>
        <v>18</v>
      </c>
      <c r="HO9" s="208">
        <f t="shared" si="10"/>
        <v>14</v>
      </c>
      <c r="HP9" s="208">
        <f t="shared" si="10"/>
        <v>10</v>
      </c>
      <c r="HQ9" s="208">
        <f t="shared" si="10"/>
        <v>6</v>
      </c>
      <c r="HV9" s="207" t="s">
        <v>211</v>
      </c>
      <c r="HW9" s="208">
        <f t="shared" si="11"/>
        <v>25</v>
      </c>
      <c r="HX9" s="208">
        <f t="shared" si="11"/>
        <v>18</v>
      </c>
      <c r="HY9" s="208">
        <f t="shared" si="11"/>
        <v>14</v>
      </c>
      <c r="HZ9" s="208">
        <f t="shared" si="11"/>
        <v>10</v>
      </c>
      <c r="IA9" s="208">
        <f t="shared" si="11"/>
        <v>6</v>
      </c>
      <c r="IF9" s="207" t="s">
        <v>211</v>
      </c>
      <c r="IG9" s="208">
        <f t="shared" si="12"/>
        <v>25</v>
      </c>
      <c r="IH9" s="208">
        <f t="shared" si="12"/>
        <v>18</v>
      </c>
      <c r="II9" s="208">
        <f t="shared" si="12"/>
        <v>14</v>
      </c>
      <c r="IJ9" s="208">
        <f t="shared" si="12"/>
        <v>10</v>
      </c>
      <c r="IK9" s="208">
        <f t="shared" si="12"/>
        <v>6</v>
      </c>
    </row>
    <row r="10" spans="1:249" ht="12">
      <c r="D10" s="170" t="s">
        <v>228</v>
      </c>
      <c r="K10" s="204" t="s">
        <v>145</v>
      </c>
      <c r="L10" s="213">
        <v>120.56699999999999</v>
      </c>
      <c r="M10" s="213">
        <v>-312.07400000000001</v>
      </c>
      <c r="N10" s="213">
        <v>1388.288</v>
      </c>
      <c r="O10" s="213">
        <v>-3725.819</v>
      </c>
      <c r="P10" s="213">
        <v>5197.0050000000001</v>
      </c>
      <c r="Q10" s="213">
        <v>-3788.8580000000002</v>
      </c>
      <c r="R10" s="213">
        <v>1120.8910000000001</v>
      </c>
      <c r="S10" s="214">
        <v>5021.2</v>
      </c>
      <c r="T10" s="207" t="s">
        <v>212</v>
      </c>
      <c r="U10" s="208">
        <f t="array" ref="U10:Y10">TRANSPOSE(G13:G17)</f>
        <v>0</v>
      </c>
      <c r="V10" s="208">
        <v>0</v>
      </c>
      <c r="W10" s="208">
        <v>0</v>
      </c>
      <c r="X10" s="208">
        <v>0</v>
      </c>
      <c r="Y10" s="208">
        <v>0</v>
      </c>
      <c r="AD10" s="207" t="s">
        <v>212</v>
      </c>
      <c r="AE10" s="208">
        <f t="array" ref="AE10:AI10">TRANSPOSE(G13:G17)</f>
        <v>0</v>
      </c>
      <c r="AF10" s="208">
        <v>0</v>
      </c>
      <c r="AG10" s="208">
        <v>0</v>
      </c>
      <c r="AH10" s="208">
        <v>0</v>
      </c>
      <c r="AI10" s="208">
        <v>0</v>
      </c>
      <c r="AN10" s="207" t="s">
        <v>212</v>
      </c>
      <c r="AO10" s="208">
        <f t="array" ref="AO10:AS10">TRANSPOSE(G13:G17)</f>
        <v>0</v>
      </c>
      <c r="AP10" s="208">
        <v>0</v>
      </c>
      <c r="AQ10" s="208">
        <v>0</v>
      </c>
      <c r="AR10" s="208">
        <v>0</v>
      </c>
      <c r="AS10" s="208">
        <v>0</v>
      </c>
      <c r="AX10" s="207" t="s">
        <v>212</v>
      </c>
      <c r="AY10" s="208">
        <f t="array" ref="AY10:BC10">TRANSPOSE(G13:G17)</f>
        <v>0</v>
      </c>
      <c r="AZ10" s="208">
        <v>0</v>
      </c>
      <c r="BA10" s="208">
        <v>0</v>
      </c>
      <c r="BB10" s="208">
        <v>0</v>
      </c>
      <c r="BC10" s="208">
        <v>0</v>
      </c>
      <c r="BH10" s="207" t="s">
        <v>212</v>
      </c>
      <c r="BI10" s="208">
        <f t="array" ref="BI10:BM10">TRANSPOSE(G13:G17)</f>
        <v>0</v>
      </c>
      <c r="BJ10" s="208">
        <v>0</v>
      </c>
      <c r="BK10" s="208">
        <v>0</v>
      </c>
      <c r="BL10" s="208">
        <v>0</v>
      </c>
      <c r="BM10" s="208">
        <v>0</v>
      </c>
      <c r="BR10" s="207" t="s">
        <v>212</v>
      </c>
      <c r="BS10" s="208">
        <f t="array" ref="BS10:BW10">TRANSPOSE(G13:G17)</f>
        <v>0</v>
      </c>
      <c r="BT10" s="208">
        <v>0</v>
      </c>
      <c r="BU10" s="208">
        <v>0</v>
      </c>
      <c r="BV10" s="208">
        <v>0</v>
      </c>
      <c r="BW10" s="208">
        <v>0</v>
      </c>
      <c r="CB10" s="207" t="s">
        <v>212</v>
      </c>
      <c r="CC10" s="208">
        <f t="array" ref="CC10:CG10">TRANSPOSE(G13:G17)</f>
        <v>0</v>
      </c>
      <c r="CD10" s="208">
        <v>0</v>
      </c>
      <c r="CE10" s="208">
        <v>0</v>
      </c>
      <c r="CF10" s="208">
        <v>0</v>
      </c>
      <c r="CG10" s="208">
        <v>0</v>
      </c>
      <c r="CL10" s="207" t="s">
        <v>212</v>
      </c>
      <c r="CM10" s="208">
        <f t="array" ref="CM10:CQ10">TRANSPOSE(G13:G17)</f>
        <v>0</v>
      </c>
      <c r="CN10" s="208">
        <v>0</v>
      </c>
      <c r="CO10" s="208">
        <v>0</v>
      </c>
      <c r="CP10" s="208">
        <v>0</v>
      </c>
      <c r="CQ10" s="208">
        <v>0</v>
      </c>
      <c r="CV10" s="207" t="s">
        <v>212</v>
      </c>
      <c r="CW10" s="208">
        <f t="array" ref="CW10:DA10">TRANSPOSE(G13:G17)</f>
        <v>0</v>
      </c>
      <c r="CX10" s="208">
        <v>0</v>
      </c>
      <c r="CY10" s="208">
        <v>0</v>
      </c>
      <c r="CZ10" s="208">
        <v>0</v>
      </c>
      <c r="DA10" s="208">
        <v>0</v>
      </c>
      <c r="DF10" s="207" t="s">
        <v>212</v>
      </c>
      <c r="DG10" s="208">
        <f t="array" ref="DG10:DK10">TRANSPOSE(G13:G17)</f>
        <v>0</v>
      </c>
      <c r="DH10" s="208">
        <v>0</v>
      </c>
      <c r="DI10" s="208">
        <v>0</v>
      </c>
      <c r="DJ10" s="208">
        <v>0</v>
      </c>
      <c r="DK10" s="208">
        <v>0</v>
      </c>
      <c r="DP10" s="207" t="s">
        <v>212</v>
      </c>
      <c r="DQ10" s="208">
        <f t="array" ref="DQ10:DU10">TRANSPOSE(G13:G17)</f>
        <v>0</v>
      </c>
      <c r="DR10" s="208">
        <v>0</v>
      </c>
      <c r="DS10" s="208">
        <v>0</v>
      </c>
      <c r="DT10" s="208">
        <v>0</v>
      </c>
      <c r="DU10" s="208">
        <v>0</v>
      </c>
      <c r="DZ10" s="207" t="str">
        <f>DP10</f>
        <v>Miza-ja,nē</v>
      </c>
      <c r="EA10" s="207">
        <f t="shared" si="1"/>
        <v>0</v>
      </c>
      <c r="EB10" s="207">
        <f t="shared" si="1"/>
        <v>0</v>
      </c>
      <c r="EC10" s="207">
        <f t="shared" si="1"/>
        <v>0</v>
      </c>
      <c r="ED10" s="207">
        <f t="shared" si="1"/>
        <v>0</v>
      </c>
      <c r="EE10" s="207">
        <f t="shared" si="1"/>
        <v>0</v>
      </c>
      <c r="EJ10" s="207" t="s">
        <v>212</v>
      </c>
      <c r="EK10" s="208">
        <f t="shared" si="2"/>
        <v>0</v>
      </c>
      <c r="EL10" s="208">
        <f t="shared" si="2"/>
        <v>0</v>
      </c>
      <c r="EM10" s="208">
        <f t="shared" si="2"/>
        <v>0</v>
      </c>
      <c r="EN10" s="208">
        <f t="shared" si="2"/>
        <v>0</v>
      </c>
      <c r="EO10" s="208">
        <f t="shared" si="2"/>
        <v>0</v>
      </c>
      <c r="ET10" s="207" t="s">
        <v>212</v>
      </c>
      <c r="EU10" s="208">
        <f t="shared" si="3"/>
        <v>0</v>
      </c>
      <c r="EV10" s="208">
        <f t="shared" si="3"/>
        <v>0</v>
      </c>
      <c r="EW10" s="208">
        <f t="shared" si="3"/>
        <v>0</v>
      </c>
      <c r="EX10" s="208">
        <f t="shared" si="3"/>
        <v>0</v>
      </c>
      <c r="EY10" s="208">
        <f t="shared" si="3"/>
        <v>0</v>
      </c>
      <c r="FD10" s="207" t="s">
        <v>212</v>
      </c>
      <c r="FE10" s="208">
        <f t="shared" si="4"/>
        <v>0</v>
      </c>
      <c r="FF10" s="208">
        <f t="shared" si="4"/>
        <v>0</v>
      </c>
      <c r="FG10" s="208">
        <f t="shared" si="4"/>
        <v>0</v>
      </c>
      <c r="FH10" s="208">
        <f t="shared" si="4"/>
        <v>0</v>
      </c>
      <c r="FI10" s="208">
        <f t="shared" si="4"/>
        <v>0</v>
      </c>
      <c r="FN10" s="207" t="s">
        <v>212</v>
      </c>
      <c r="FO10" s="208">
        <f t="shared" si="5"/>
        <v>0</v>
      </c>
      <c r="FP10" s="208">
        <f t="shared" si="5"/>
        <v>0</v>
      </c>
      <c r="FQ10" s="208">
        <f t="shared" si="5"/>
        <v>0</v>
      </c>
      <c r="FR10" s="208">
        <f t="shared" si="5"/>
        <v>0</v>
      </c>
      <c r="FS10" s="208">
        <f t="shared" si="5"/>
        <v>0</v>
      </c>
      <c r="FX10" s="207" t="s">
        <v>212</v>
      </c>
      <c r="FY10" s="208">
        <f t="shared" si="6"/>
        <v>0</v>
      </c>
      <c r="FZ10" s="208">
        <f t="shared" si="6"/>
        <v>0</v>
      </c>
      <c r="GA10" s="208">
        <f t="shared" si="6"/>
        <v>0</v>
      </c>
      <c r="GB10" s="208">
        <f t="shared" si="6"/>
        <v>0</v>
      </c>
      <c r="GC10" s="208">
        <f t="shared" si="6"/>
        <v>0</v>
      </c>
      <c r="GH10" s="207" t="s">
        <v>212</v>
      </c>
      <c r="GI10" s="208">
        <f t="shared" si="7"/>
        <v>0</v>
      </c>
      <c r="GJ10" s="208">
        <f t="shared" si="7"/>
        <v>0</v>
      </c>
      <c r="GK10" s="208">
        <f t="shared" si="7"/>
        <v>0</v>
      </c>
      <c r="GL10" s="208">
        <f t="shared" si="7"/>
        <v>0</v>
      </c>
      <c r="GM10" s="208">
        <f t="shared" si="7"/>
        <v>0</v>
      </c>
      <c r="GR10" s="207" t="s">
        <v>212</v>
      </c>
      <c r="GS10" s="208">
        <f t="shared" si="8"/>
        <v>0</v>
      </c>
      <c r="GT10" s="208">
        <f t="shared" si="8"/>
        <v>0</v>
      </c>
      <c r="GU10" s="208">
        <f t="shared" si="8"/>
        <v>0</v>
      </c>
      <c r="GV10" s="208">
        <f t="shared" si="8"/>
        <v>0</v>
      </c>
      <c r="GW10" s="208">
        <f t="shared" si="8"/>
        <v>0</v>
      </c>
      <c r="HB10" s="207" t="s">
        <v>212</v>
      </c>
      <c r="HC10" s="208">
        <f t="shared" si="9"/>
        <v>0</v>
      </c>
      <c r="HD10" s="208">
        <f t="shared" si="9"/>
        <v>0</v>
      </c>
      <c r="HE10" s="208">
        <f t="shared" si="9"/>
        <v>0</v>
      </c>
      <c r="HF10" s="208">
        <f t="shared" si="9"/>
        <v>0</v>
      </c>
      <c r="HG10" s="208">
        <f t="shared" si="9"/>
        <v>0</v>
      </c>
      <c r="HL10" s="207" t="s">
        <v>212</v>
      </c>
      <c r="HM10" s="208">
        <f t="shared" si="10"/>
        <v>0</v>
      </c>
      <c r="HN10" s="208">
        <f t="shared" si="10"/>
        <v>0</v>
      </c>
      <c r="HO10" s="208">
        <f t="shared" si="10"/>
        <v>0</v>
      </c>
      <c r="HP10" s="208">
        <f t="shared" si="10"/>
        <v>0</v>
      </c>
      <c r="HQ10" s="208">
        <f t="shared" si="10"/>
        <v>0</v>
      </c>
      <c r="HV10" s="207" t="s">
        <v>212</v>
      </c>
      <c r="HW10" s="208">
        <f t="shared" si="11"/>
        <v>0</v>
      </c>
      <c r="HX10" s="208">
        <f t="shared" si="11"/>
        <v>0</v>
      </c>
      <c r="HY10" s="208">
        <f t="shared" si="11"/>
        <v>0</v>
      </c>
      <c r="HZ10" s="208">
        <f t="shared" si="11"/>
        <v>0</v>
      </c>
      <c r="IA10" s="208">
        <f t="shared" si="11"/>
        <v>0</v>
      </c>
      <c r="IF10" s="207" t="s">
        <v>212</v>
      </c>
      <c r="IG10" s="208">
        <f t="shared" si="12"/>
        <v>0</v>
      </c>
      <c r="IH10" s="208">
        <f t="shared" si="12"/>
        <v>0</v>
      </c>
      <c r="II10" s="208">
        <f t="shared" si="12"/>
        <v>0</v>
      </c>
      <c r="IJ10" s="208">
        <f t="shared" si="12"/>
        <v>0</v>
      </c>
      <c r="IK10" s="208">
        <f t="shared" si="12"/>
        <v>0</v>
      </c>
    </row>
    <row r="11" spans="1:249">
      <c r="A11" s="233"/>
      <c r="B11" s="234" t="s">
        <v>236</v>
      </c>
      <c r="C11" s="235"/>
      <c r="D11" s="236" t="s">
        <v>237</v>
      </c>
      <c r="E11" s="181" t="s">
        <v>238</v>
      </c>
      <c r="F11" s="237"/>
      <c r="G11" s="238" t="s">
        <v>239</v>
      </c>
      <c r="H11" s="239"/>
      <c r="I11" s="240" t="s">
        <v>240</v>
      </c>
      <c r="J11" s="445"/>
      <c r="K11" s="204" t="s">
        <v>15</v>
      </c>
      <c r="L11" s="213">
        <v>120.224</v>
      </c>
      <c r="M11" s="213">
        <v>-310.98500000000001</v>
      </c>
      <c r="N11" s="213">
        <v>1450.125</v>
      </c>
      <c r="O11" s="213">
        <v>-4238.7030000000004</v>
      </c>
      <c r="P11" s="213">
        <v>6644.0110000000004</v>
      </c>
      <c r="Q11" s="213">
        <v>-5408.3119999999999</v>
      </c>
      <c r="R11" s="213">
        <v>1743.64</v>
      </c>
      <c r="S11" s="214">
        <v>5128</v>
      </c>
      <c r="T11" s="170" t="s">
        <v>213</v>
      </c>
      <c r="U11" s="208">
        <f>(U13-U12)/U8</f>
        <v>0</v>
      </c>
      <c r="V11" s="208">
        <f>(V13-V12)/V8</f>
        <v>0</v>
      </c>
      <c r="W11" s="208">
        <f>(W13-W12)/W8</f>
        <v>0</v>
      </c>
      <c r="X11" s="208">
        <f>(X13-X12)/X8</f>
        <v>0</v>
      </c>
      <c r="Y11" s="208">
        <f>(Y13-Y12)/Y8</f>
        <v>0</v>
      </c>
      <c r="AD11" s="170" t="s">
        <v>213</v>
      </c>
      <c r="AE11" s="208">
        <f>(AE13-AE12)/AE8</f>
        <v>0</v>
      </c>
      <c r="AF11" s="208">
        <f>(AF13-AF12)/AF8</f>
        <v>0</v>
      </c>
      <c r="AG11" s="208">
        <f>(AG13-AG12)/AG8</f>
        <v>0</v>
      </c>
      <c r="AH11" s="208">
        <f>(AH13-AH12)/AH8</f>
        <v>0</v>
      </c>
      <c r="AI11" s="208">
        <f>(AI13-AI12)/AI8</f>
        <v>0</v>
      </c>
      <c r="AN11" s="170" t="s">
        <v>213</v>
      </c>
      <c r="AO11" s="208">
        <f>(AO13-AO12)/AO8</f>
        <v>0</v>
      </c>
      <c r="AP11" s="208">
        <f>(AP13-AP12)/AP8</f>
        <v>0</v>
      </c>
      <c r="AQ11" s="208">
        <f>(AQ13-AQ12)/AQ8</f>
        <v>0</v>
      </c>
      <c r="AR11" s="208">
        <f>(AR13-AR12)/AR8</f>
        <v>0</v>
      </c>
      <c r="AS11" s="208">
        <f>(AS13-AS12)/AS8</f>
        <v>0</v>
      </c>
      <c r="AX11" s="170" t="s">
        <v>213</v>
      </c>
      <c r="AY11" s="208">
        <f>(AY13-AY12)/AY8</f>
        <v>0</v>
      </c>
      <c r="AZ11" s="208">
        <f>(AZ13-AZ12)/AZ8</f>
        <v>0</v>
      </c>
      <c r="BA11" s="208">
        <f>(BA13-BA12)/BA8</f>
        <v>0</v>
      </c>
      <c r="BB11" s="208">
        <f>(BB13-BB12)/BB8</f>
        <v>0</v>
      </c>
      <c r="BC11" s="208">
        <f>(BC13-BC12)/BC8</f>
        <v>0</v>
      </c>
      <c r="BH11" s="170" t="s">
        <v>213</v>
      </c>
      <c r="BI11" s="208">
        <f>(BI13-BI12)/BI8</f>
        <v>0</v>
      </c>
      <c r="BJ11" s="208">
        <f>(BJ13-BJ12)/BJ8</f>
        <v>0</v>
      </c>
      <c r="BK11" s="208">
        <f>(BK13-BK12)/BK8</f>
        <v>0</v>
      </c>
      <c r="BL11" s="208">
        <f>(BL13-BL12)/BL8</f>
        <v>0</v>
      </c>
      <c r="BM11" s="208">
        <f>(BM13-BM12)/BM8</f>
        <v>0</v>
      </c>
      <c r="BR11" s="170" t="s">
        <v>213</v>
      </c>
      <c r="BS11" s="208">
        <f>(BS13-BS12)/BS8</f>
        <v>0</v>
      </c>
      <c r="BT11" s="208">
        <f>(BT13-BT12)/BT8</f>
        <v>0</v>
      </c>
      <c r="BU11" s="208">
        <f>(BU13-BU12)/BU8</f>
        <v>0</v>
      </c>
      <c r="BV11" s="208">
        <f>(BV13-BV12)/BV8</f>
        <v>0</v>
      </c>
      <c r="BW11" s="208">
        <f>(BW13-BW12)/BW8</f>
        <v>0</v>
      </c>
      <c r="CB11" s="170" t="s">
        <v>213</v>
      </c>
      <c r="CC11" s="208">
        <f>(CC13-CC12)/CC8</f>
        <v>0</v>
      </c>
      <c r="CD11" s="208">
        <f>(CD13-CD12)/CD8</f>
        <v>0</v>
      </c>
      <c r="CE11" s="208">
        <f>(CE13-CE12)/CE8</f>
        <v>0</v>
      </c>
      <c r="CF11" s="208">
        <f>(CF13-CF12)/CF8</f>
        <v>0</v>
      </c>
      <c r="CG11" s="208">
        <f>(CG13-CG12)/CG8</f>
        <v>0</v>
      </c>
      <c r="CL11" s="170" t="s">
        <v>213</v>
      </c>
      <c r="CM11" s="208">
        <f>(CM13-CM12)/CM8</f>
        <v>0</v>
      </c>
      <c r="CN11" s="208">
        <f>(CN13-CN12)/CN8</f>
        <v>0</v>
      </c>
      <c r="CO11" s="208">
        <f>(CO13-CO12)/CO8</f>
        <v>0</v>
      </c>
      <c r="CP11" s="208">
        <f>(CP13-CP12)/CP8</f>
        <v>0</v>
      </c>
      <c r="CQ11" s="208">
        <f>(CQ13-CQ12)/CQ8</f>
        <v>0</v>
      </c>
      <c r="CV11" s="170" t="s">
        <v>213</v>
      </c>
      <c r="CW11" s="208">
        <f>(CW13-CW12)/CW8</f>
        <v>0</v>
      </c>
      <c r="CX11" s="208">
        <f>(CX13-CX12)/CX8</f>
        <v>0</v>
      </c>
      <c r="CY11" s="208">
        <f>(CY13-CY12)/CY8</f>
        <v>0</v>
      </c>
      <c r="CZ11" s="208">
        <f>(CZ13-CZ12)/CZ8</f>
        <v>0</v>
      </c>
      <c r="DA11" s="208">
        <f>(DA13-DA12)/DA8</f>
        <v>0</v>
      </c>
      <c r="DF11" s="170" t="s">
        <v>213</v>
      </c>
      <c r="DG11" s="208">
        <f>(DG13-DG12)/DG8</f>
        <v>0</v>
      </c>
      <c r="DH11" s="208">
        <f>(DH13-DH12)/DH8</f>
        <v>0</v>
      </c>
      <c r="DI11" s="208">
        <f>(DI13-DI12)/DI8</f>
        <v>0</v>
      </c>
      <c r="DJ11" s="208">
        <f>(DJ13-DJ12)/DJ8</f>
        <v>0</v>
      </c>
      <c r="DK11" s="208">
        <f>(DK13-DK12)/DK8</f>
        <v>0</v>
      </c>
      <c r="DP11" s="170" t="s">
        <v>213</v>
      </c>
      <c r="DQ11" s="208">
        <f>(DQ13-DQ12)/DQ8</f>
        <v>0</v>
      </c>
      <c r="DR11" s="208">
        <f>(DR13-DR12)/DR8</f>
        <v>0</v>
      </c>
      <c r="DS11" s="208">
        <f>(DS13-DS12)/DS8</f>
        <v>0</v>
      </c>
      <c r="DT11" s="208">
        <f>(DT13-DT12)/DT8</f>
        <v>0</v>
      </c>
      <c r="DU11" s="208">
        <f>(DU13-DU12)/DU8</f>
        <v>0</v>
      </c>
      <c r="DZ11" s="170" t="s">
        <v>213</v>
      </c>
      <c r="EA11" s="208">
        <f>(EA13-EA12)/EA8</f>
        <v>0</v>
      </c>
      <c r="EB11" s="208">
        <f>(EB13-EB12)/EB8</f>
        <v>0</v>
      </c>
      <c r="EC11" s="208">
        <f>(EC13-EC12)/EC8</f>
        <v>0</v>
      </c>
      <c r="ED11" s="208">
        <f>(ED13-ED12)/ED8</f>
        <v>0</v>
      </c>
      <c r="EE11" s="208">
        <f>(EE13-EE12)/EE8</f>
        <v>0</v>
      </c>
      <c r="EJ11" s="170" t="s">
        <v>213</v>
      </c>
      <c r="EK11" s="208">
        <f>(EK13-EK12)/EK8</f>
        <v>0</v>
      </c>
      <c r="EL11" s="208">
        <f>(EL13-EL12)/EL8</f>
        <v>0</v>
      </c>
      <c r="EM11" s="208">
        <f>(EM13-EM12)/EM8</f>
        <v>0</v>
      </c>
      <c r="EN11" s="208">
        <f>(EN13-EN12)/EN8</f>
        <v>0</v>
      </c>
      <c r="EO11" s="208">
        <f>(EO13-EO12)/EO8</f>
        <v>0</v>
      </c>
      <c r="ET11" s="170" t="s">
        <v>213</v>
      </c>
      <c r="EU11" s="208">
        <f>(EU13-EU12)/EU8</f>
        <v>0</v>
      </c>
      <c r="EV11" s="208">
        <f>(EV13-EV12)/EV8</f>
        <v>0</v>
      </c>
      <c r="EW11" s="208">
        <f>(EW13-EW12)/EW8</f>
        <v>0</v>
      </c>
      <c r="EX11" s="208">
        <f>(EX13-EX12)/EX8</f>
        <v>0</v>
      </c>
      <c r="EY11" s="208">
        <f>(EY13-EY12)/EY8</f>
        <v>0</v>
      </c>
      <c r="FD11" s="170" t="s">
        <v>213</v>
      </c>
      <c r="FE11" s="208">
        <f>(FE13-FE12)/FE8</f>
        <v>0</v>
      </c>
      <c r="FF11" s="208">
        <f>(FF13-FF12)/FF8</f>
        <v>0</v>
      </c>
      <c r="FG11" s="208">
        <f>(FG13-FG12)/FG8</f>
        <v>0</v>
      </c>
      <c r="FH11" s="208">
        <f>(FH13-FH12)/FH8</f>
        <v>0</v>
      </c>
      <c r="FI11" s="208">
        <f>(FI13-FI12)/FI8</f>
        <v>0</v>
      </c>
      <c r="FN11" s="170" t="s">
        <v>213</v>
      </c>
      <c r="FO11" s="208">
        <f>(FO13-FO12)/FO8</f>
        <v>0</v>
      </c>
      <c r="FP11" s="208">
        <f>(FP13-FP12)/FP8</f>
        <v>0</v>
      </c>
      <c r="FQ11" s="208">
        <f>(FQ13-FQ12)/FQ8</f>
        <v>0</v>
      </c>
      <c r="FR11" s="208">
        <f>(FR13-FR12)/FR8</f>
        <v>0</v>
      </c>
      <c r="FS11" s="208">
        <f>(FS13-FS12)/FS8</f>
        <v>0</v>
      </c>
      <c r="FX11" s="170" t="s">
        <v>213</v>
      </c>
      <c r="FY11" s="208">
        <f>(FY13-FY12)/FY8</f>
        <v>0</v>
      </c>
      <c r="FZ11" s="208">
        <f>(FZ13-FZ12)/FZ8</f>
        <v>0</v>
      </c>
      <c r="GA11" s="208">
        <f>(GA13-GA12)/GA8</f>
        <v>0</v>
      </c>
      <c r="GB11" s="208">
        <f>(GB13-GB12)/GB8</f>
        <v>0</v>
      </c>
      <c r="GC11" s="208">
        <f>(GC13-GC12)/GC8</f>
        <v>0</v>
      </c>
      <c r="GH11" s="170" t="s">
        <v>213</v>
      </c>
      <c r="GI11" s="208">
        <f>(GI13-GI12)/GI8</f>
        <v>0</v>
      </c>
      <c r="GJ11" s="208">
        <f>(GJ13-GJ12)/GJ8</f>
        <v>0</v>
      </c>
      <c r="GK11" s="208">
        <f>(GK13-GK12)/GK8</f>
        <v>0</v>
      </c>
      <c r="GL11" s="208">
        <f>(GL13-GL12)/GL8</f>
        <v>0</v>
      </c>
      <c r="GM11" s="208">
        <f>(GM13-GM12)/GM8</f>
        <v>0</v>
      </c>
      <c r="GR11" s="170" t="s">
        <v>213</v>
      </c>
      <c r="GS11" s="208">
        <f>(GS13-GS12)/GS8</f>
        <v>0</v>
      </c>
      <c r="GT11" s="208">
        <f>(GT13-GT12)/GT8</f>
        <v>0</v>
      </c>
      <c r="GU11" s="208">
        <f>(GU13-GU12)/GU8</f>
        <v>0</v>
      </c>
      <c r="GV11" s="208">
        <f>(GV13-GV12)/GV8</f>
        <v>0</v>
      </c>
      <c r="GW11" s="208">
        <f>(GW13-GW12)/GW8</f>
        <v>0</v>
      </c>
      <c r="HB11" s="170" t="s">
        <v>213</v>
      </c>
      <c r="HC11" s="208">
        <f>(HC13-HC12)/HC8</f>
        <v>0</v>
      </c>
      <c r="HD11" s="208">
        <f>(HD13-HD12)/HD8</f>
        <v>0</v>
      </c>
      <c r="HE11" s="208">
        <f>(HE13-HE12)/HE8</f>
        <v>0</v>
      </c>
      <c r="HF11" s="208">
        <f>(HF13-HF12)/HF8</f>
        <v>0</v>
      </c>
      <c r="HG11" s="208">
        <f>(HG13-HG12)/HG8</f>
        <v>0</v>
      </c>
      <c r="HL11" s="170" t="s">
        <v>213</v>
      </c>
      <c r="HM11" s="208">
        <f>(HM13-HM12)/HM8</f>
        <v>0</v>
      </c>
      <c r="HN11" s="208">
        <f>(HN13-HN12)/HN8</f>
        <v>0</v>
      </c>
      <c r="HO11" s="208">
        <f>(HO13-HO12)/HO8</f>
        <v>0</v>
      </c>
      <c r="HP11" s="208">
        <f>(HP13-HP12)/HP8</f>
        <v>0</v>
      </c>
      <c r="HQ11" s="208">
        <f>(HQ13-HQ12)/HQ8</f>
        <v>0</v>
      </c>
      <c r="HV11" s="170" t="s">
        <v>213</v>
      </c>
      <c r="HW11" s="208">
        <f>(HW13-HW12)/HW8</f>
        <v>0</v>
      </c>
      <c r="HX11" s="208">
        <f>(HX13-HX12)/HX8</f>
        <v>0</v>
      </c>
      <c r="HY11" s="208">
        <f>(HY13-HY12)/HY8</f>
        <v>0</v>
      </c>
      <c r="HZ11" s="208">
        <f>(HZ13-HZ12)/HZ8</f>
        <v>0</v>
      </c>
      <c r="IA11" s="208">
        <f>(IA13-IA12)/IA8</f>
        <v>0</v>
      </c>
      <c r="IF11" s="170" t="s">
        <v>213</v>
      </c>
      <c r="IG11" s="208">
        <f>(IG13-IG12)/IG8</f>
        <v>0</v>
      </c>
      <c r="IH11" s="208">
        <f>(IH13-IH12)/IH8</f>
        <v>0</v>
      </c>
      <c r="II11" s="208">
        <f>(II13-II12)/II8</f>
        <v>0</v>
      </c>
      <c r="IJ11" s="208">
        <f>(IJ13-IJ12)/IJ8</f>
        <v>0</v>
      </c>
      <c r="IK11" s="208">
        <f>(IK13-IK12)/IK8</f>
        <v>0</v>
      </c>
    </row>
    <row r="12" spans="1:249" ht="12.75">
      <c r="A12" s="242" t="s">
        <v>241</v>
      </c>
      <c r="B12" s="235"/>
      <c r="C12" s="243" t="s">
        <v>242</v>
      </c>
      <c r="D12" s="244" t="s">
        <v>243</v>
      </c>
      <c r="E12" s="245" t="s">
        <v>244</v>
      </c>
      <c r="F12" s="246"/>
      <c r="G12" s="184" t="s">
        <v>245</v>
      </c>
      <c r="H12" s="247"/>
      <c r="I12" s="248" t="s">
        <v>246</v>
      </c>
      <c r="J12" s="446"/>
      <c r="K12" s="204" t="s">
        <v>8</v>
      </c>
      <c r="L12" s="213">
        <v>110.428</v>
      </c>
      <c r="M12" s="213">
        <v>-143.28800000000001</v>
      </c>
      <c r="N12" s="213">
        <v>530.48099999999999</v>
      </c>
      <c r="O12" s="213">
        <v>-1643.3040000000001</v>
      </c>
      <c r="P12" s="213">
        <v>2606.605</v>
      </c>
      <c r="Q12" s="213">
        <v>-2212.94</v>
      </c>
      <c r="R12" s="213">
        <v>752.01800000000003</v>
      </c>
      <c r="S12" s="214">
        <v>5117.8999999999996</v>
      </c>
      <c r="T12" s="217" t="s">
        <v>214</v>
      </c>
      <c r="U12" s="218">
        <f>ROUND(Y5*0.01,1)</f>
        <v>-0.4</v>
      </c>
      <c r="V12" s="207">
        <f>U13</f>
        <v>-0.4</v>
      </c>
      <c r="W12" s="207">
        <f>V13</f>
        <v>-0.4</v>
      </c>
      <c r="X12" s="207">
        <f>W13</f>
        <v>-0.4</v>
      </c>
      <c r="Y12" s="207">
        <f>X13</f>
        <v>-0.4</v>
      </c>
      <c r="AD12" s="217" t="s">
        <v>214</v>
      </c>
      <c r="AE12" s="218">
        <f>ROUND(AI5*0.01,1)</f>
        <v>-0.5</v>
      </c>
      <c r="AF12" s="207">
        <f>AE13</f>
        <v>-0.5</v>
      </c>
      <c r="AG12" s="207">
        <f>AF13</f>
        <v>-0.5</v>
      </c>
      <c r="AH12" s="207">
        <f>AG13</f>
        <v>-0.5</v>
      </c>
      <c r="AI12" s="207">
        <f>AH13</f>
        <v>-0.5</v>
      </c>
      <c r="AN12" s="217" t="s">
        <v>214</v>
      </c>
      <c r="AO12" s="218">
        <f>ROUND(AS5*0.01,1)</f>
        <v>-0.6</v>
      </c>
      <c r="AP12" s="207">
        <f>AO13</f>
        <v>-0.6</v>
      </c>
      <c r="AQ12" s="207">
        <f>AP13</f>
        <v>-0.6</v>
      </c>
      <c r="AR12" s="207">
        <f>AQ13</f>
        <v>-0.6</v>
      </c>
      <c r="AS12" s="207">
        <f>AR13</f>
        <v>-0.6</v>
      </c>
      <c r="AX12" s="217" t="s">
        <v>214</v>
      </c>
      <c r="AY12" s="218">
        <f>ROUND(BC5*0.01,1)</f>
        <v>-0.7</v>
      </c>
      <c r="AZ12" s="207">
        <f>AY13</f>
        <v>-0.7</v>
      </c>
      <c r="BA12" s="207">
        <f>AZ13</f>
        <v>-0.7</v>
      </c>
      <c r="BB12" s="207">
        <f>BA13</f>
        <v>-0.7</v>
      </c>
      <c r="BC12" s="207">
        <f>BB13</f>
        <v>-0.7</v>
      </c>
      <c r="BH12" s="217" t="s">
        <v>214</v>
      </c>
      <c r="BI12" s="218">
        <f>ROUND(BM5*0.01,1)</f>
        <v>-0.7</v>
      </c>
      <c r="BJ12" s="207">
        <f>BI13</f>
        <v>-0.7</v>
      </c>
      <c r="BK12" s="207">
        <f>BJ13</f>
        <v>-0.7</v>
      </c>
      <c r="BL12" s="207">
        <f>BK13</f>
        <v>-0.7</v>
      </c>
      <c r="BM12" s="207">
        <f>BL13</f>
        <v>-0.7</v>
      </c>
      <c r="BR12" s="217" t="s">
        <v>214</v>
      </c>
      <c r="BS12" s="218">
        <f>ROUND(BW5*0.01,1)</f>
        <v>-0.8</v>
      </c>
      <c r="BT12" s="207">
        <f>BS13</f>
        <v>-0.8</v>
      </c>
      <c r="BU12" s="207">
        <f>BT13</f>
        <v>-0.8</v>
      </c>
      <c r="BV12" s="207">
        <f>BU13</f>
        <v>-0.8</v>
      </c>
      <c r="BW12" s="207">
        <f>BV13</f>
        <v>-0.8</v>
      </c>
      <c r="CB12" s="217" t="s">
        <v>214</v>
      </c>
      <c r="CC12" s="218">
        <f>ROUND(CG5*0.01,1)</f>
        <v>-0.8</v>
      </c>
      <c r="CD12" s="207">
        <f>CC13</f>
        <v>-0.8</v>
      </c>
      <c r="CE12" s="207">
        <f>CD13</f>
        <v>-0.8</v>
      </c>
      <c r="CF12" s="207">
        <f>CE13</f>
        <v>-0.8</v>
      </c>
      <c r="CG12" s="207">
        <f>CF13</f>
        <v>-0.8</v>
      </c>
      <c r="CL12" s="217" t="s">
        <v>214</v>
      </c>
      <c r="CM12" s="218">
        <f>ROUND(CQ5*0.01,1)</f>
        <v>-0.9</v>
      </c>
      <c r="CN12" s="207">
        <f>CM13</f>
        <v>-0.9</v>
      </c>
      <c r="CO12" s="207">
        <f>CN13</f>
        <v>-0.9</v>
      </c>
      <c r="CP12" s="207">
        <f>CO13</f>
        <v>-0.9</v>
      </c>
      <c r="CQ12" s="207">
        <f>CP13</f>
        <v>-0.9</v>
      </c>
      <c r="CV12" s="217" t="s">
        <v>214</v>
      </c>
      <c r="CW12" s="218">
        <f>ROUND(DA5*0.01,1)</f>
        <v>-0.9</v>
      </c>
      <c r="CX12" s="207">
        <f>CW13</f>
        <v>-0.9</v>
      </c>
      <c r="CY12" s="207">
        <f>CX13</f>
        <v>-0.9</v>
      </c>
      <c r="CZ12" s="207">
        <f>CY13</f>
        <v>-0.9</v>
      </c>
      <c r="DA12" s="207">
        <f>CZ13</f>
        <v>-0.9</v>
      </c>
      <c r="DF12" s="217" t="s">
        <v>214</v>
      </c>
      <c r="DG12" s="218">
        <f>ROUND(DK5*0.01,1)</f>
        <v>-0.9</v>
      </c>
      <c r="DH12" s="207">
        <f>DG13</f>
        <v>-0.9</v>
      </c>
      <c r="DI12" s="207">
        <f>DH13</f>
        <v>-0.9</v>
      </c>
      <c r="DJ12" s="207">
        <f>DI13</f>
        <v>-0.9</v>
      </c>
      <c r="DK12" s="207">
        <f>DJ13</f>
        <v>-0.9</v>
      </c>
      <c r="DP12" s="217" t="s">
        <v>214</v>
      </c>
      <c r="DQ12" s="218">
        <f>ROUND(DU5*0.01,1)</f>
        <v>-0.9</v>
      </c>
      <c r="DR12" s="207">
        <f>DQ13</f>
        <v>-0.9</v>
      </c>
      <c r="DS12" s="207">
        <f>DR13</f>
        <v>-0.9</v>
      </c>
      <c r="DT12" s="207">
        <f>DS13</f>
        <v>-0.9</v>
      </c>
      <c r="DU12" s="207">
        <f>DT13</f>
        <v>-0.9</v>
      </c>
      <c r="DZ12" s="217" t="s">
        <v>214</v>
      </c>
      <c r="EA12" s="218">
        <f>ROUND(EE5*0.01,1)</f>
        <v>-1</v>
      </c>
      <c r="EB12" s="207">
        <f>EA13</f>
        <v>-1</v>
      </c>
      <c r="EC12" s="207">
        <f>EB13</f>
        <v>-1</v>
      </c>
      <c r="ED12" s="207">
        <f>EC13</f>
        <v>-1</v>
      </c>
      <c r="EE12" s="207">
        <f>ED13</f>
        <v>-1</v>
      </c>
      <c r="EJ12" s="217" t="s">
        <v>214</v>
      </c>
      <c r="EK12" s="218">
        <f>ROUND(EO5*0.01,1)</f>
        <v>-1</v>
      </c>
      <c r="EL12" s="207">
        <f>EK13</f>
        <v>-1</v>
      </c>
      <c r="EM12" s="207">
        <f>EL13</f>
        <v>-1</v>
      </c>
      <c r="EN12" s="207">
        <f>EM13</f>
        <v>-1</v>
      </c>
      <c r="EO12" s="207">
        <f>EN13</f>
        <v>-1</v>
      </c>
      <c r="ET12" s="217" t="s">
        <v>214</v>
      </c>
      <c r="EU12" s="218">
        <f>ROUND(EY5*0.01,1)</f>
        <v>-1</v>
      </c>
      <c r="EV12" s="207">
        <f>EU13</f>
        <v>-1</v>
      </c>
      <c r="EW12" s="207">
        <f>EV13</f>
        <v>-1</v>
      </c>
      <c r="EX12" s="207">
        <f>EW13</f>
        <v>-1</v>
      </c>
      <c r="EY12" s="207">
        <f>EX13</f>
        <v>-1</v>
      </c>
      <c r="FD12" s="217" t="s">
        <v>214</v>
      </c>
      <c r="FE12" s="218">
        <f>ROUND(FI5*0.01,1)</f>
        <v>-1</v>
      </c>
      <c r="FF12" s="207">
        <f>FE13</f>
        <v>-1</v>
      </c>
      <c r="FG12" s="207">
        <f>FF13</f>
        <v>-1</v>
      </c>
      <c r="FH12" s="207">
        <f>FG13</f>
        <v>-1</v>
      </c>
      <c r="FI12" s="207">
        <f>FH13</f>
        <v>-1</v>
      </c>
      <c r="FN12" s="217" t="s">
        <v>214</v>
      </c>
      <c r="FO12" s="218">
        <f>ROUND(FS5*0.01,1)</f>
        <v>-1</v>
      </c>
      <c r="FP12" s="207">
        <f>FO13</f>
        <v>-1</v>
      </c>
      <c r="FQ12" s="207">
        <f>FP13</f>
        <v>-1</v>
      </c>
      <c r="FR12" s="207">
        <f>FQ13</f>
        <v>-1</v>
      </c>
      <c r="FS12" s="207">
        <f>FR13</f>
        <v>-1</v>
      </c>
      <c r="FX12" s="217" t="s">
        <v>214</v>
      </c>
      <c r="FY12" s="218">
        <f>ROUND(GC5*0.01,1)</f>
        <v>-1</v>
      </c>
      <c r="FZ12" s="207">
        <f>FY13</f>
        <v>-1</v>
      </c>
      <c r="GA12" s="207">
        <f>FZ13</f>
        <v>-1</v>
      </c>
      <c r="GB12" s="207">
        <f>GA13</f>
        <v>-1</v>
      </c>
      <c r="GC12" s="207">
        <f>GB13</f>
        <v>-1</v>
      </c>
      <c r="GH12" s="217" t="s">
        <v>214</v>
      </c>
      <c r="GI12" s="218">
        <f>ROUND(GM5*0.01,1)</f>
        <v>-1</v>
      </c>
      <c r="GJ12" s="207">
        <f>GI13</f>
        <v>-1</v>
      </c>
      <c r="GK12" s="207">
        <f>GJ13</f>
        <v>-1</v>
      </c>
      <c r="GL12" s="207">
        <f>GK13</f>
        <v>-1</v>
      </c>
      <c r="GM12" s="207">
        <f>GL13</f>
        <v>-1</v>
      </c>
      <c r="GR12" s="217" t="s">
        <v>214</v>
      </c>
      <c r="GS12" s="218">
        <f>ROUND(GW5*0.01,1)</f>
        <v>-1.1000000000000001</v>
      </c>
      <c r="GT12" s="207">
        <f>GS13</f>
        <v>-1.1000000000000001</v>
      </c>
      <c r="GU12" s="207">
        <f>GT13</f>
        <v>-1.1000000000000001</v>
      </c>
      <c r="GV12" s="207">
        <f>GU13</f>
        <v>-1.1000000000000001</v>
      </c>
      <c r="GW12" s="207">
        <f>GV13</f>
        <v>-1.1000000000000001</v>
      </c>
      <c r="HB12" s="217" t="s">
        <v>214</v>
      </c>
      <c r="HC12" s="218">
        <f>ROUND(HG5*0.01,1)</f>
        <v>-1.1000000000000001</v>
      </c>
      <c r="HD12" s="207">
        <f>HC13</f>
        <v>-1.1000000000000001</v>
      </c>
      <c r="HE12" s="207">
        <f>HD13</f>
        <v>-1.1000000000000001</v>
      </c>
      <c r="HF12" s="207">
        <f>HE13</f>
        <v>-1.1000000000000001</v>
      </c>
      <c r="HG12" s="207">
        <f>HF13</f>
        <v>-1.1000000000000001</v>
      </c>
      <c r="HL12" s="217" t="s">
        <v>214</v>
      </c>
      <c r="HM12" s="218">
        <f>ROUND(HQ5*0.01,1)</f>
        <v>-1.1000000000000001</v>
      </c>
      <c r="HN12" s="207">
        <f>HM13</f>
        <v>-1.1000000000000001</v>
      </c>
      <c r="HO12" s="207">
        <f>HN13</f>
        <v>-1.1000000000000001</v>
      </c>
      <c r="HP12" s="207">
        <f>HO13</f>
        <v>-1.1000000000000001</v>
      </c>
      <c r="HQ12" s="207">
        <f>HP13</f>
        <v>-1.1000000000000001</v>
      </c>
      <c r="HV12" s="217" t="s">
        <v>214</v>
      </c>
      <c r="HW12" s="218">
        <f>ROUND(IA5*0.01,1)</f>
        <v>-1.1000000000000001</v>
      </c>
      <c r="HX12" s="207">
        <f>HW13</f>
        <v>-1.1000000000000001</v>
      </c>
      <c r="HY12" s="207">
        <f>HX13</f>
        <v>-1.1000000000000001</v>
      </c>
      <c r="HZ12" s="207">
        <f>HY13</f>
        <v>-1.1000000000000001</v>
      </c>
      <c r="IA12" s="207">
        <f>HZ13</f>
        <v>-1.1000000000000001</v>
      </c>
      <c r="IF12" s="217" t="s">
        <v>214</v>
      </c>
      <c r="IG12" s="218">
        <f>ROUND(IK5*0.01,1)</f>
        <v>-1.1000000000000001</v>
      </c>
      <c r="IH12" s="207">
        <f>IG13</f>
        <v>-1.1000000000000001</v>
      </c>
      <c r="II12" s="207">
        <f>IH13</f>
        <v>-1.1000000000000001</v>
      </c>
      <c r="IJ12" s="207">
        <f>II13</f>
        <v>-1.1000000000000001</v>
      </c>
      <c r="IK12" s="207">
        <f>IJ13</f>
        <v>-1.1000000000000001</v>
      </c>
    </row>
    <row r="13" spans="1:249" ht="15.75" thickBot="1">
      <c r="A13" s="181" t="s">
        <v>179</v>
      </c>
      <c r="B13" s="250"/>
      <c r="C13" s="251">
        <v>1</v>
      </c>
      <c r="D13" s="252">
        <f>IEVADE!B58</f>
        <v>2.8</v>
      </c>
      <c r="E13" s="252">
        <f>IEVADE!C58</f>
        <v>25</v>
      </c>
      <c r="F13" s="253"/>
      <c r="G13" s="254">
        <v>0</v>
      </c>
      <c r="H13" s="239"/>
      <c r="I13" s="240">
        <v>10</v>
      </c>
      <c r="J13" s="445"/>
      <c r="K13" s="204" t="s">
        <v>215</v>
      </c>
      <c r="L13" s="213">
        <v>118.56</v>
      </c>
      <c r="M13" s="213">
        <v>-263.48200000000003</v>
      </c>
      <c r="N13" s="213">
        <v>988.13499999999999</v>
      </c>
      <c r="O13" s="213">
        <v>-2376.8739999999998</v>
      </c>
      <c r="P13" s="213">
        <v>3045.2139999999999</v>
      </c>
      <c r="Q13" s="213">
        <v>-2137.6840000000002</v>
      </c>
      <c r="R13" s="213">
        <v>626.13099999999997</v>
      </c>
      <c r="S13" s="214">
        <v>5026.1000000000004</v>
      </c>
      <c r="T13" s="217" t="s">
        <v>216</v>
      </c>
      <c r="U13" s="219">
        <f>IF(U15&lt;U9,U12,IF(AND(U15&gt;=U9,U16&lt;U9),U12+1*U8,IF(AND(U16&gt;=U9,U17&lt;U9),U12+2*U8,IF(AND(U17&gt;=U9,U18&lt;U9),U12+3*U8,IF(AND(U18&gt;=U9,U19&lt;U9),U12+4*U8,IF(AND(U19&gt;=U9,U20&lt;U9),U12+5*U8,IF(AND(U20&gt;=U9,U21&lt;U9),U12+6*U8,IF(AND(U21&gt;=U9,U22&lt;U9),U12+7*U8,IF(AND(U22&gt;=U9,U23&lt;U9),U12+8*U8,IF(AND(U23&gt;=U9,U24&lt;U9),U12+9*U8,U12+10*U8))))))))))</f>
        <v>-0.4</v>
      </c>
      <c r="V13" s="219">
        <f>IF(V15&lt;V9,V12,IF(AND(V15&gt;=V9,V16&lt;V9),V12+1*V8,IF(AND(V16&gt;=V9,V17&lt;V9),V12+2*V8,IF(AND(V17&gt;=V9,V18&lt;V9),V12+3*V8,IF(AND(V18&gt;=V9,V19&lt;V9),V12+4*V8,IF(AND(V19&gt;=V9,V20&lt;V9),V12+5*V8,IF(AND(V20&gt;=V9,V21&lt;V9),V12+6*V8,IF(AND(V21&gt;=V9,V22&lt;V9),V12+7*V8,IF(AND(V22&gt;=V9,V23&lt;V9),V12+8*V8,IF(AND(V23&gt;=V9,V24&lt;V9),V12+9*V8,V12+10*V8))))))))))</f>
        <v>-0.4</v>
      </c>
      <c r="W13" s="219">
        <f>IF(W15&lt;W9,W12,IF(AND(W15&gt;=W9,W16&lt;W9),W12+1*W8,IF(AND(W16&gt;=W9,W17&lt;W9),W12+2*W8,IF(AND(W17&gt;=W9,W18&lt;W9),W12+3*W8,IF(AND(W18&gt;=W9,W19&lt;W9),W12+4*W8,IF(AND(W19&gt;=W9,W20&lt;W9),W12+5*W8,IF(AND(W20&gt;=W9,W21&lt;W9),W12+6*W8,IF(AND(W21&gt;=W9,W22&lt;W9),W12+7*W8,IF(AND(W22&gt;=W9,W23&lt;W9),W12+8*W8,IF(AND(W23&gt;=W9,W24&lt;W9),W12+9*W8,W12+10*W8))))))))))</f>
        <v>-0.4</v>
      </c>
      <c r="X13" s="219">
        <f>IF(X15&lt;X9,X12,IF(AND(X15&gt;=X9,X16&lt;X9),X12+1*X8,IF(AND(X16&gt;=X9,X17&lt;X9),X12+2*X8,IF(AND(X17&gt;=X9,X18&lt;X9),X12+3*X8,IF(AND(X18&gt;=X9,X19&lt;X9),X12+4*X8,IF(AND(X19&gt;=X9,X20&lt;X9),X12+5*X8,IF(AND(X20&gt;=X9,X21&lt;X9),X12+6*X8,IF(AND(X21&gt;=X9,X22&lt;X9),X12+7*X8,IF(AND(X22&gt;=X9,X23&lt;X9),X12+8*X8,IF(AND(X23&gt;=X9,X24&lt;X9),X12+9*X8,X12+10*X8))))))))))</f>
        <v>-0.4</v>
      </c>
      <c r="Y13" s="219">
        <f>IF(Y15&lt;Y9,Y12,IF(AND(Y15&gt;=Y9,Y16&lt;Y9),Y12+1*Y8,IF(AND(Y16&gt;=Y9,Y17&lt;Y9),Y12+2*Y8,IF(AND(Y17&gt;=Y9,Y18&lt;Y9),Y12+3*Y8,IF(AND(Y18&gt;=Y9,Y19&lt;Y9),Y12+4*Y8,IF(AND(Y19&gt;=Y9,Y20&lt;Y9),Y12+5*Y8,IF(AND(Y20&gt;=Y9,Y21&lt;Y9),Y12+6*Y8,IF(AND(Y21&gt;=Y9,Y22&lt;Y9),Y12+7*Y8,IF(AND(Y22&gt;=Y9,Y23&lt;Y9),Y12+8*Y8,IF(AND(Y23&gt;=Y9,Y24&lt;Y9),Y12+9*Y8,Y12+10*Y8))))))))))</f>
        <v>-0.4</v>
      </c>
      <c r="AD13" s="217" t="s">
        <v>216</v>
      </c>
      <c r="AE13" s="219">
        <f>IF(AE15&lt;AE9,AE12,IF(AND(AE15&gt;=AE9,AE16&lt;AE9),AE12+1*AE8,IF(AND(AE16&gt;=AE9,AE17&lt;AE9),AE12+2*AE8,IF(AND(AE17&gt;=AE9,AE18&lt;AE9),AE12+3*AE8,IF(AND(AE18&gt;=AE9,AE19&lt;AE9),AE12+4*AE8,IF(AND(AE19&gt;=AE9,AE20&lt;AE9),AE12+5*AE8,IF(AND(AE20&gt;=AE9,AE21&lt;AE9),AE12+6*AE8,IF(AND(AE21&gt;=AE9,AE22&lt;AE9),AE12+7*AE8,IF(AND(AE22&gt;=AE9,AE23&lt;AE9),AE12+8*AE8,IF(AND(AE23&gt;=AE9,AE24&lt;AE9),AE12+9*AE8,AE12+10*AE8))))))))))</f>
        <v>-0.5</v>
      </c>
      <c r="AF13" s="219">
        <f>IF(AF15&lt;AF9,AF12,IF(AND(AF15&gt;=AF9,AF16&lt;AF9),AF12+1*AF8,IF(AND(AF16&gt;=AF9,AF17&lt;AF9),AF12+2*AF8,IF(AND(AF17&gt;=AF9,AF18&lt;AF9),AF12+3*AF8,IF(AND(AF18&gt;=AF9,AF19&lt;AF9),AF12+4*AF8,IF(AND(AF19&gt;=AF9,AF20&lt;AF9),AF12+5*AF8,IF(AND(AF20&gt;=AF9,AF21&lt;AF9),AF12+6*AF8,IF(AND(AF21&gt;=AF9,AF22&lt;AF9),AF12+7*AF8,IF(AND(AF22&gt;=AF9,AF23&lt;AF9),AF12+8*AF8,IF(AND(AF23&gt;=AF9,AF24&lt;AF9),AF12+9*AF8,AF12+10*AF8))))))))))</f>
        <v>-0.5</v>
      </c>
      <c r="AG13" s="219">
        <f>IF(AG15&lt;AG9,AG12,IF(AND(AG15&gt;=AG9,AG16&lt;AG9),AG12+1*AG8,IF(AND(AG16&gt;=AG9,AG17&lt;AG9),AG12+2*AG8,IF(AND(AG17&gt;=AG9,AG18&lt;AG9),AG12+3*AG8,IF(AND(AG18&gt;=AG9,AG19&lt;AG9),AG12+4*AG8,IF(AND(AG19&gt;=AG9,AG20&lt;AG9),AG12+5*AG8,IF(AND(AG20&gt;=AG9,AG21&lt;AG9),AG12+6*AG8,IF(AND(AG21&gt;=AG9,AG22&lt;AG9),AG12+7*AG8,IF(AND(AG22&gt;=AG9,AG23&lt;AG9),AG12+8*AG8,IF(AND(AG23&gt;=AG9,AG24&lt;AG9),AG12+9*AG8,AG12+10*AG8))))))))))</f>
        <v>-0.5</v>
      </c>
      <c r="AH13" s="219">
        <f>IF(AH15&lt;AH9,AH12,IF(AND(AH15&gt;=AH9,AH16&lt;AH9),AH12+1*AH8,IF(AND(AH16&gt;=AH9,AH17&lt;AH9),AH12+2*AH8,IF(AND(AH17&gt;=AH9,AH18&lt;AH9),AH12+3*AH8,IF(AND(AH18&gt;=AH9,AH19&lt;AH9),AH12+4*AH8,IF(AND(AH19&gt;=AH9,AH20&lt;AH9),AH12+5*AH8,IF(AND(AH20&gt;=AH9,AH21&lt;AH9),AH12+6*AH8,IF(AND(AH21&gt;=AH9,AH22&lt;AH9),AH12+7*AH8,IF(AND(AH22&gt;=AH9,AH23&lt;AH9),AH12+8*AH8,IF(AND(AH23&gt;=AH9,AH24&lt;AH9),AH12+9*AH8,AH12+10*AH8))))))))))</f>
        <v>-0.5</v>
      </c>
      <c r="AI13" s="219">
        <f>IF(AI15&lt;AI9,AI12,IF(AND(AI15&gt;=AI9,AI16&lt;AI9),AI12+1*AI8,IF(AND(AI16&gt;=AI9,AI17&lt;AI9),AI12+2*AI8,IF(AND(AI17&gt;=AI9,AI18&lt;AI9),AI12+3*AI8,IF(AND(AI18&gt;=AI9,AI19&lt;AI9),AI12+4*AI8,IF(AND(AI19&gt;=AI9,AI20&lt;AI9),AI12+5*AI8,IF(AND(AI20&gt;=AI9,AI21&lt;AI9),AI12+6*AI8,IF(AND(AI21&gt;=AI9,AI22&lt;AI9),AI12+7*AI8,IF(AND(AI22&gt;=AI9,AI23&lt;AI9),AI12+8*AI8,IF(AND(AI23&gt;=AI9,AI24&lt;AI9),AI12+9*AI8,AI12+10*AI8))))))))))</f>
        <v>-0.5</v>
      </c>
      <c r="AN13" s="217" t="s">
        <v>216</v>
      </c>
      <c r="AO13" s="219">
        <f>IF(AO15&lt;AO9,AO12,IF(AND(AO15&gt;=AO9,AO16&lt;AO9),AO12+1*AO8,IF(AND(AO16&gt;=AO9,AO17&lt;AO9),AO12+2*AO8,IF(AND(AO17&gt;=AO9,AO18&lt;AO9),AO12+3*AO8,IF(AND(AO18&gt;=AO9,AO19&lt;AO9),AO12+4*AO8,IF(AND(AO19&gt;=AO9,AO20&lt;AO9),AO12+5*AO8,IF(AND(AO20&gt;=AO9,AO21&lt;AO9),AO12+6*AO8,IF(AND(AO21&gt;=AO9,AO22&lt;AO9),AO12+7*AO8,IF(AND(AO22&gt;=AO9,AO23&lt;AO9),AO12+8*AO8,IF(AND(AO23&gt;=AO9,AO24&lt;AO9),AO12+9*AO8,AO12+10*AO8))))))))))</f>
        <v>-0.6</v>
      </c>
      <c r="AP13" s="219">
        <f>IF(AP15&lt;AP9,AP12,IF(AND(AP15&gt;=AP9,AP16&lt;AP9),AP12+1*AP8,IF(AND(AP16&gt;=AP9,AP17&lt;AP9),AP12+2*AP8,IF(AND(AP17&gt;=AP9,AP18&lt;AP9),AP12+3*AP8,IF(AND(AP18&gt;=AP9,AP19&lt;AP9),AP12+4*AP8,IF(AND(AP19&gt;=AP9,AP20&lt;AP9),AP12+5*AP8,IF(AND(AP20&gt;=AP9,AP21&lt;AP9),AP12+6*AP8,IF(AND(AP21&gt;=AP9,AP22&lt;AP9),AP12+7*AP8,IF(AND(AP22&gt;=AP9,AP23&lt;AP9),AP12+8*AP8,IF(AND(AP23&gt;=AP9,AP24&lt;AP9),AP12+9*AP8,AP12+10*AP8))))))))))</f>
        <v>-0.6</v>
      </c>
      <c r="AQ13" s="219">
        <f>IF(AQ15&lt;AQ9,AQ12,IF(AND(AQ15&gt;=AQ9,AQ16&lt;AQ9),AQ12+1*AQ8,IF(AND(AQ16&gt;=AQ9,AQ17&lt;AQ9),AQ12+2*AQ8,IF(AND(AQ17&gt;=AQ9,AQ18&lt;AQ9),AQ12+3*AQ8,IF(AND(AQ18&gt;=AQ9,AQ19&lt;AQ9),AQ12+4*AQ8,IF(AND(AQ19&gt;=AQ9,AQ20&lt;AQ9),AQ12+5*AQ8,IF(AND(AQ20&gt;=AQ9,AQ21&lt;AQ9),AQ12+6*AQ8,IF(AND(AQ21&gt;=AQ9,AQ22&lt;AQ9),AQ12+7*AQ8,IF(AND(AQ22&gt;=AQ9,AQ23&lt;AQ9),AQ12+8*AQ8,IF(AND(AQ23&gt;=AQ9,AQ24&lt;AQ9),AQ12+9*AQ8,AQ12+10*AQ8))))))))))</f>
        <v>-0.6</v>
      </c>
      <c r="AR13" s="219">
        <f>IF(AR15&lt;AR9,AR12,IF(AND(AR15&gt;=AR9,AR16&lt;AR9),AR12+1*AR8,IF(AND(AR16&gt;=AR9,AR17&lt;AR9),AR12+2*AR8,IF(AND(AR17&gt;=AR9,AR18&lt;AR9),AR12+3*AR8,IF(AND(AR18&gt;=AR9,AR19&lt;AR9),AR12+4*AR8,IF(AND(AR19&gt;=AR9,AR20&lt;AR9),AR12+5*AR8,IF(AND(AR20&gt;=AR9,AR21&lt;AR9),AR12+6*AR8,IF(AND(AR21&gt;=AR9,AR22&lt;AR9),AR12+7*AR8,IF(AND(AR22&gt;=AR9,AR23&lt;AR9),AR12+8*AR8,IF(AND(AR23&gt;=AR9,AR24&lt;AR9),AR12+9*AR8,AR12+10*AR8))))))))))</f>
        <v>-0.6</v>
      </c>
      <c r="AS13" s="219">
        <f>IF(AS15&lt;AS9,AS12,IF(AND(AS15&gt;=AS9,AS16&lt;AS9),AS12+1*AS8,IF(AND(AS16&gt;=AS9,AS17&lt;AS9),AS12+2*AS8,IF(AND(AS17&gt;=AS9,AS18&lt;AS9),AS12+3*AS8,IF(AND(AS18&gt;=AS9,AS19&lt;AS9),AS12+4*AS8,IF(AND(AS19&gt;=AS9,AS20&lt;AS9),AS12+5*AS8,IF(AND(AS20&gt;=AS9,AS21&lt;AS9),AS12+6*AS8,IF(AND(AS21&gt;=AS9,AS22&lt;AS9),AS12+7*AS8,IF(AND(AS22&gt;=AS9,AS23&lt;AS9),AS12+8*AS8,IF(AND(AS23&gt;=AS9,AS24&lt;AS9),AS12+9*AS8,AS12+10*AS8))))))))))</f>
        <v>-0.6</v>
      </c>
      <c r="AX13" s="217" t="s">
        <v>216</v>
      </c>
      <c r="AY13" s="219">
        <f>IF(AY15&lt;AY9,AY12,IF(AND(AY15&gt;=AY9,AY16&lt;AY9),AY12+1*AY8,IF(AND(AY16&gt;=AY9,AY17&lt;AY9),AY12+2*AY8,IF(AND(AY17&gt;=AY9,AY18&lt;AY9),AY12+3*AY8,IF(AND(AY18&gt;=AY9,AY19&lt;AY9),AY12+4*AY8,IF(AND(AY19&gt;=AY9,AY20&lt;AY9),AY12+5*AY8,IF(AND(AY20&gt;=AY9,AY21&lt;AY9),AY12+6*AY8,IF(AND(AY21&gt;=AY9,AY22&lt;AY9),AY12+7*AY8,IF(AND(AY22&gt;=AY9,AY23&lt;AY9),AY12+8*AY8,IF(AND(AY23&gt;=AY9,AY24&lt;AY9),AY12+9*AY8,AY12+10*AY8))))))))))</f>
        <v>-0.7</v>
      </c>
      <c r="AZ13" s="219">
        <f>IF(AZ15&lt;AZ9,AZ12,IF(AND(AZ15&gt;=AZ9,AZ16&lt;AZ9),AZ12+1*AZ8,IF(AND(AZ16&gt;=AZ9,AZ17&lt;AZ9),AZ12+2*AZ8,IF(AND(AZ17&gt;=AZ9,AZ18&lt;AZ9),AZ12+3*AZ8,IF(AND(AZ18&gt;=AZ9,AZ19&lt;AZ9),AZ12+4*AZ8,IF(AND(AZ19&gt;=AZ9,AZ20&lt;AZ9),AZ12+5*AZ8,IF(AND(AZ20&gt;=AZ9,AZ21&lt;AZ9),AZ12+6*AZ8,IF(AND(AZ21&gt;=AZ9,AZ22&lt;AZ9),AZ12+7*AZ8,IF(AND(AZ22&gt;=AZ9,AZ23&lt;AZ9),AZ12+8*AZ8,IF(AND(AZ23&gt;=AZ9,AZ24&lt;AZ9),AZ12+9*AZ8,AZ12+10*AZ8))))))))))</f>
        <v>-0.7</v>
      </c>
      <c r="BA13" s="219">
        <f>IF(BA15&lt;BA9,BA12,IF(AND(BA15&gt;=BA9,BA16&lt;BA9),BA12+1*BA8,IF(AND(BA16&gt;=BA9,BA17&lt;BA9),BA12+2*BA8,IF(AND(BA17&gt;=BA9,BA18&lt;BA9),BA12+3*BA8,IF(AND(BA18&gt;=BA9,BA19&lt;BA9),BA12+4*BA8,IF(AND(BA19&gt;=BA9,BA20&lt;BA9),BA12+5*BA8,IF(AND(BA20&gt;=BA9,BA21&lt;BA9),BA12+6*BA8,IF(AND(BA21&gt;=BA9,BA22&lt;BA9),BA12+7*BA8,IF(AND(BA22&gt;=BA9,BA23&lt;BA9),BA12+8*BA8,IF(AND(BA23&gt;=BA9,BA24&lt;BA9),BA12+9*BA8,BA12+10*BA8))))))))))</f>
        <v>-0.7</v>
      </c>
      <c r="BB13" s="219">
        <f>IF(BB15&lt;BB9,BB12,IF(AND(BB15&gt;=BB9,BB16&lt;BB9),BB12+1*BB8,IF(AND(BB16&gt;=BB9,BB17&lt;BB9),BB12+2*BB8,IF(AND(BB17&gt;=BB9,BB18&lt;BB9),BB12+3*BB8,IF(AND(BB18&gt;=BB9,BB19&lt;BB9),BB12+4*BB8,IF(AND(BB19&gt;=BB9,BB20&lt;BB9),BB12+5*BB8,IF(AND(BB20&gt;=BB9,BB21&lt;BB9),BB12+6*BB8,IF(AND(BB21&gt;=BB9,BB22&lt;BB9),BB12+7*BB8,IF(AND(BB22&gt;=BB9,BB23&lt;BB9),BB12+8*BB8,IF(AND(BB23&gt;=BB9,BB24&lt;BB9),BB12+9*BB8,BB12+10*BB8))))))))))</f>
        <v>-0.7</v>
      </c>
      <c r="BC13" s="219">
        <f>IF(BC15&lt;BC9,BC12,IF(AND(BC15&gt;=BC9,BC16&lt;BC9),BC12+1*BC8,IF(AND(BC16&gt;=BC9,BC17&lt;BC9),BC12+2*BC8,IF(AND(BC17&gt;=BC9,BC18&lt;BC9),BC12+3*BC8,IF(AND(BC18&gt;=BC9,BC19&lt;BC9),BC12+4*BC8,IF(AND(BC19&gt;=BC9,BC20&lt;BC9),BC12+5*BC8,IF(AND(BC20&gt;=BC9,BC21&lt;BC9),BC12+6*BC8,IF(AND(BC21&gt;=BC9,BC22&lt;BC9),BC12+7*BC8,IF(AND(BC22&gt;=BC9,BC23&lt;BC9),BC12+8*BC8,IF(AND(BC23&gt;=BC9,BC24&lt;BC9),BC12+9*BC8,BC12+10*BC8))))))))))</f>
        <v>-0.7</v>
      </c>
      <c r="BH13" s="217" t="s">
        <v>216</v>
      </c>
      <c r="BI13" s="219">
        <f>IF(BI15&lt;BI9,BI12,IF(AND(BI15&gt;=BI9,BI16&lt;BI9),BI12+1*BI8,IF(AND(BI16&gt;=BI9,BI17&lt;BI9),BI12+2*BI8,IF(AND(BI17&gt;=BI9,BI18&lt;BI9),BI12+3*BI8,IF(AND(BI18&gt;=BI9,BI19&lt;BI9),BI12+4*BI8,IF(AND(BI19&gt;=BI9,BI20&lt;BI9),BI12+5*BI8,IF(AND(BI20&gt;=BI9,BI21&lt;BI9),BI12+6*BI8,IF(AND(BI21&gt;=BI9,BI22&lt;BI9),BI12+7*BI8,IF(AND(BI22&gt;=BI9,BI23&lt;BI9),BI12+8*BI8,IF(AND(BI23&gt;=BI9,BI24&lt;BI9),BI12+9*BI8,BI12+10*BI8))))))))))</f>
        <v>-0.7</v>
      </c>
      <c r="BJ13" s="219">
        <f>IF(BJ15&lt;BJ9,BJ12,IF(AND(BJ15&gt;=BJ9,BJ16&lt;BJ9),BJ12+1*BJ8,IF(AND(BJ16&gt;=BJ9,BJ17&lt;BJ9),BJ12+2*BJ8,IF(AND(BJ17&gt;=BJ9,BJ18&lt;BJ9),BJ12+3*BJ8,IF(AND(BJ18&gt;=BJ9,BJ19&lt;BJ9),BJ12+4*BJ8,IF(AND(BJ19&gt;=BJ9,BJ20&lt;BJ9),BJ12+5*BJ8,IF(AND(BJ20&gt;=BJ9,BJ21&lt;BJ9),BJ12+6*BJ8,IF(AND(BJ21&gt;=BJ9,BJ22&lt;BJ9),BJ12+7*BJ8,IF(AND(BJ22&gt;=BJ9,BJ23&lt;BJ9),BJ12+8*BJ8,IF(AND(BJ23&gt;=BJ9,BJ24&lt;BJ9),BJ12+9*BJ8,BJ12+10*BJ8))))))))))</f>
        <v>-0.7</v>
      </c>
      <c r="BK13" s="219">
        <f>IF(BK15&lt;BK9,BK12,IF(AND(BK15&gt;=BK9,BK16&lt;BK9),BK12+1*BK8,IF(AND(BK16&gt;=BK9,BK17&lt;BK9),BK12+2*BK8,IF(AND(BK17&gt;=BK9,BK18&lt;BK9),BK12+3*BK8,IF(AND(BK18&gt;=BK9,BK19&lt;BK9),BK12+4*BK8,IF(AND(BK19&gt;=BK9,BK20&lt;BK9),BK12+5*BK8,IF(AND(BK20&gt;=BK9,BK21&lt;BK9),BK12+6*BK8,IF(AND(BK21&gt;=BK9,BK22&lt;BK9),BK12+7*BK8,IF(AND(BK22&gt;=BK9,BK23&lt;BK9),BK12+8*BK8,IF(AND(BK23&gt;=BK9,BK24&lt;BK9),BK12+9*BK8,BK12+10*BK8))))))))))</f>
        <v>-0.7</v>
      </c>
      <c r="BL13" s="219">
        <f>IF(BL15&lt;BL9,BL12,IF(AND(BL15&gt;=BL9,BL16&lt;BL9),BL12+1*BL8,IF(AND(BL16&gt;=BL9,BL17&lt;BL9),BL12+2*BL8,IF(AND(BL17&gt;=BL9,BL18&lt;BL9),BL12+3*BL8,IF(AND(BL18&gt;=BL9,BL19&lt;BL9),BL12+4*BL8,IF(AND(BL19&gt;=BL9,BL20&lt;BL9),BL12+5*BL8,IF(AND(BL20&gt;=BL9,BL21&lt;BL9),BL12+6*BL8,IF(AND(BL21&gt;=BL9,BL22&lt;BL9),BL12+7*BL8,IF(AND(BL22&gt;=BL9,BL23&lt;BL9),BL12+8*BL8,IF(AND(BL23&gt;=BL9,BL24&lt;BL9),BL12+9*BL8,BL12+10*BL8))))))))))</f>
        <v>-0.7</v>
      </c>
      <c r="BM13" s="219">
        <f>IF(BM15&lt;BM9,BM12,IF(AND(BM15&gt;=BM9,BM16&lt;BM9),BM12+1*BM8,IF(AND(BM16&gt;=BM9,BM17&lt;BM9),BM12+2*BM8,IF(AND(BM17&gt;=BM9,BM18&lt;BM9),BM12+3*BM8,IF(AND(BM18&gt;=BM9,BM19&lt;BM9),BM12+4*BM8,IF(AND(BM19&gt;=BM9,BM20&lt;BM9),BM12+5*BM8,IF(AND(BM20&gt;=BM9,BM21&lt;BM9),BM12+6*BM8,IF(AND(BM21&gt;=BM9,BM22&lt;BM9),BM12+7*BM8,IF(AND(BM22&gt;=BM9,BM23&lt;BM9),BM12+8*BM8,IF(AND(BM23&gt;=BM9,BM24&lt;BM9),BM12+9*BM8,BM12+10*BM8))))))))))</f>
        <v>-0.7</v>
      </c>
      <c r="BR13" s="217" t="s">
        <v>216</v>
      </c>
      <c r="BS13" s="219">
        <f>IF(BS15&lt;BS9,BS12,IF(AND(BS15&gt;=BS9,BS16&lt;BS9),BS12+1*BS8,IF(AND(BS16&gt;=BS9,BS17&lt;BS9),BS12+2*BS8,IF(AND(BS17&gt;=BS9,BS18&lt;BS9),BS12+3*BS8,IF(AND(BS18&gt;=BS9,BS19&lt;BS9),BS12+4*BS8,IF(AND(BS19&gt;=BS9,BS20&lt;BS9),BS12+5*BS8,IF(AND(BS20&gt;=BS9,BS21&lt;BS9),BS12+6*BS8,IF(AND(BS21&gt;=BS9,BS22&lt;BS9),BS12+7*BS8,IF(AND(BS22&gt;=BS9,BS23&lt;BS9),BS12+8*BS8,IF(AND(BS23&gt;=BS9,BS24&lt;BS9),BS12+9*BS8,BS12+10*BS8))))))))))</f>
        <v>-0.8</v>
      </c>
      <c r="BT13" s="219">
        <f>IF(BT15&lt;BT9,BT12,IF(AND(BT15&gt;=BT9,BT16&lt;BT9),BT12+1*BT8,IF(AND(BT16&gt;=BT9,BT17&lt;BT9),BT12+2*BT8,IF(AND(BT17&gt;=BT9,BT18&lt;BT9),BT12+3*BT8,IF(AND(BT18&gt;=BT9,BT19&lt;BT9),BT12+4*BT8,IF(AND(BT19&gt;=BT9,BT20&lt;BT9),BT12+5*BT8,IF(AND(BT20&gt;=BT9,BT21&lt;BT9),BT12+6*BT8,IF(AND(BT21&gt;=BT9,BT22&lt;BT9),BT12+7*BT8,IF(AND(BT22&gt;=BT9,BT23&lt;BT9),BT12+8*BT8,IF(AND(BT23&gt;=BT9,BT24&lt;BT9),BT12+9*BT8,BT12+10*BT8))))))))))</f>
        <v>-0.8</v>
      </c>
      <c r="BU13" s="219">
        <f>IF(BU15&lt;BU9,BU12,IF(AND(BU15&gt;=BU9,BU16&lt;BU9),BU12+1*BU8,IF(AND(BU16&gt;=BU9,BU17&lt;BU9),BU12+2*BU8,IF(AND(BU17&gt;=BU9,BU18&lt;BU9),BU12+3*BU8,IF(AND(BU18&gt;=BU9,BU19&lt;BU9),BU12+4*BU8,IF(AND(BU19&gt;=BU9,BU20&lt;BU9),BU12+5*BU8,IF(AND(BU20&gt;=BU9,BU21&lt;BU9),BU12+6*BU8,IF(AND(BU21&gt;=BU9,BU22&lt;BU9),BU12+7*BU8,IF(AND(BU22&gt;=BU9,BU23&lt;BU9),BU12+8*BU8,IF(AND(BU23&gt;=BU9,BU24&lt;BU9),BU12+9*BU8,BU12+10*BU8))))))))))</f>
        <v>-0.8</v>
      </c>
      <c r="BV13" s="219">
        <f>IF(BV15&lt;BV9,BV12,IF(AND(BV15&gt;=BV9,BV16&lt;BV9),BV12+1*BV8,IF(AND(BV16&gt;=BV9,BV17&lt;BV9),BV12+2*BV8,IF(AND(BV17&gt;=BV9,BV18&lt;BV9),BV12+3*BV8,IF(AND(BV18&gt;=BV9,BV19&lt;BV9),BV12+4*BV8,IF(AND(BV19&gt;=BV9,BV20&lt;BV9),BV12+5*BV8,IF(AND(BV20&gt;=BV9,BV21&lt;BV9),BV12+6*BV8,IF(AND(BV21&gt;=BV9,BV22&lt;BV9),BV12+7*BV8,IF(AND(BV22&gt;=BV9,BV23&lt;BV9),BV12+8*BV8,IF(AND(BV23&gt;=BV9,BV24&lt;BV9),BV12+9*BV8,BV12+10*BV8))))))))))</f>
        <v>-0.8</v>
      </c>
      <c r="BW13" s="219">
        <f>IF(BW15&lt;BW9,BW12,IF(AND(BW15&gt;=BW9,BW16&lt;BW9),BW12+1*BW8,IF(AND(BW16&gt;=BW9,BW17&lt;BW9),BW12+2*BW8,IF(AND(BW17&gt;=BW9,BW18&lt;BW9),BW12+3*BW8,IF(AND(BW18&gt;=BW9,BW19&lt;BW9),BW12+4*BW8,IF(AND(BW19&gt;=BW9,BW20&lt;BW9),BW12+5*BW8,IF(AND(BW20&gt;=BW9,BW21&lt;BW9),BW12+6*BW8,IF(AND(BW21&gt;=BW9,BW22&lt;BW9),BW12+7*BW8,IF(AND(BW22&gt;=BW9,BW23&lt;BW9),BW12+8*BW8,IF(AND(BW23&gt;=BW9,BW24&lt;BW9),BW12+9*BW8,BW12+10*BW8))))))))))</f>
        <v>-0.8</v>
      </c>
      <c r="CB13" s="217" t="s">
        <v>216</v>
      </c>
      <c r="CC13" s="219">
        <f>IF(CC15&lt;CC9,CC12,IF(AND(CC15&gt;=CC9,CC16&lt;CC9),CC12+1*CC8,IF(AND(CC16&gt;=CC9,CC17&lt;CC9),CC12+2*CC8,IF(AND(CC17&gt;=CC9,CC18&lt;CC9),CC12+3*CC8,IF(AND(CC18&gt;=CC9,CC19&lt;CC9),CC12+4*CC8,IF(AND(CC19&gt;=CC9,CC20&lt;CC9),CC12+5*CC8,IF(AND(CC20&gt;=CC9,CC21&lt;CC9),CC12+6*CC8,IF(AND(CC21&gt;=CC9,CC22&lt;CC9),CC12+7*CC8,IF(AND(CC22&gt;=CC9,CC23&lt;CC9),CC12+8*CC8,IF(AND(CC23&gt;=CC9,CC24&lt;CC9),CC12+9*CC8,CC12+10*CC8))))))))))</f>
        <v>-0.8</v>
      </c>
      <c r="CD13" s="219">
        <f>IF(CD15&lt;CD9,CD12,IF(AND(CD15&gt;=CD9,CD16&lt;CD9),CD12+1*CD8,IF(AND(CD16&gt;=CD9,CD17&lt;CD9),CD12+2*CD8,IF(AND(CD17&gt;=CD9,CD18&lt;CD9),CD12+3*CD8,IF(AND(CD18&gt;=CD9,CD19&lt;CD9),CD12+4*CD8,IF(AND(CD19&gt;=CD9,CD20&lt;CD9),CD12+5*CD8,IF(AND(CD20&gt;=CD9,CD21&lt;CD9),CD12+6*CD8,IF(AND(CD21&gt;=CD9,CD22&lt;CD9),CD12+7*CD8,IF(AND(CD22&gt;=CD9,CD23&lt;CD9),CD12+8*CD8,IF(AND(CD23&gt;=CD9,CD24&lt;CD9),CD12+9*CD8,CD12+10*CD8))))))))))</f>
        <v>-0.8</v>
      </c>
      <c r="CE13" s="219">
        <f>IF(CE15&lt;CE9,CE12,IF(AND(CE15&gt;=CE9,CE16&lt;CE9),CE12+1*CE8,IF(AND(CE16&gt;=CE9,CE17&lt;CE9),CE12+2*CE8,IF(AND(CE17&gt;=CE9,CE18&lt;CE9),CE12+3*CE8,IF(AND(CE18&gt;=CE9,CE19&lt;CE9),CE12+4*CE8,IF(AND(CE19&gt;=CE9,CE20&lt;CE9),CE12+5*CE8,IF(AND(CE20&gt;=CE9,CE21&lt;CE9),CE12+6*CE8,IF(AND(CE21&gt;=CE9,CE22&lt;CE9),CE12+7*CE8,IF(AND(CE22&gt;=CE9,CE23&lt;CE9),CE12+8*CE8,IF(AND(CE23&gt;=CE9,CE24&lt;CE9),CE12+9*CE8,CE12+10*CE8))))))))))</f>
        <v>-0.8</v>
      </c>
      <c r="CF13" s="219">
        <f>IF(CF15&lt;CF9,CF12,IF(AND(CF15&gt;=CF9,CF16&lt;CF9),CF12+1*CF8,IF(AND(CF16&gt;=CF9,CF17&lt;CF9),CF12+2*CF8,IF(AND(CF17&gt;=CF9,CF18&lt;CF9),CF12+3*CF8,IF(AND(CF18&gt;=CF9,CF19&lt;CF9),CF12+4*CF8,IF(AND(CF19&gt;=CF9,CF20&lt;CF9),CF12+5*CF8,IF(AND(CF20&gt;=CF9,CF21&lt;CF9),CF12+6*CF8,IF(AND(CF21&gt;=CF9,CF22&lt;CF9),CF12+7*CF8,IF(AND(CF22&gt;=CF9,CF23&lt;CF9),CF12+8*CF8,IF(AND(CF23&gt;=CF9,CF24&lt;CF9),CF12+9*CF8,CF12+10*CF8))))))))))</f>
        <v>-0.8</v>
      </c>
      <c r="CG13" s="219">
        <f>IF(CG15&lt;CG9,CG12,IF(AND(CG15&gt;=CG9,CG16&lt;CG9),CG12+1*CG8,IF(AND(CG16&gt;=CG9,CG17&lt;CG9),CG12+2*CG8,IF(AND(CG17&gt;=CG9,CG18&lt;CG9),CG12+3*CG8,IF(AND(CG18&gt;=CG9,CG19&lt;CG9),CG12+4*CG8,IF(AND(CG19&gt;=CG9,CG20&lt;CG9),CG12+5*CG8,IF(AND(CG20&gt;=CG9,CG21&lt;CG9),CG12+6*CG8,IF(AND(CG21&gt;=CG9,CG22&lt;CG9),CG12+7*CG8,IF(AND(CG22&gt;=CG9,CG23&lt;CG9),CG12+8*CG8,IF(AND(CG23&gt;=CG9,CG24&lt;CG9),CG12+9*CG8,CG12+10*CG8))))))))))</f>
        <v>-0.8</v>
      </c>
      <c r="CL13" s="217" t="s">
        <v>216</v>
      </c>
      <c r="CM13" s="219">
        <f>IF(CM15&lt;CM9,CM12,IF(AND(CM15&gt;=CM9,CM16&lt;CM9),CM12+1*CM8,IF(AND(CM16&gt;=CM9,CM17&lt;CM9),CM12+2*CM8,IF(AND(CM17&gt;=CM9,CM18&lt;CM9),CM12+3*CM8,IF(AND(CM18&gt;=CM9,CM19&lt;CM9),CM12+4*CM8,IF(AND(CM19&gt;=CM9,CM20&lt;CM9),CM12+5*CM8,IF(AND(CM20&gt;=CM9,CM21&lt;CM9),CM12+6*CM8,IF(AND(CM21&gt;=CM9,CM22&lt;CM9),CM12+7*CM8,IF(AND(CM22&gt;=CM9,CM23&lt;CM9),CM12+8*CM8,IF(AND(CM23&gt;=CM9,CM24&lt;CM9),CM12+9*CM8,CM12+10*CM8))))))))))</f>
        <v>-0.9</v>
      </c>
      <c r="CN13" s="219">
        <f>IF(CN15&lt;CN9,CN12,IF(AND(CN15&gt;=CN9,CN16&lt;CN9),CN12+1*CN8,IF(AND(CN16&gt;=CN9,CN17&lt;CN9),CN12+2*CN8,IF(AND(CN17&gt;=CN9,CN18&lt;CN9),CN12+3*CN8,IF(AND(CN18&gt;=CN9,CN19&lt;CN9),CN12+4*CN8,IF(AND(CN19&gt;=CN9,CN20&lt;CN9),CN12+5*CN8,IF(AND(CN20&gt;=CN9,CN21&lt;CN9),CN12+6*CN8,IF(AND(CN21&gt;=CN9,CN22&lt;CN9),CN12+7*CN8,IF(AND(CN22&gt;=CN9,CN23&lt;CN9),CN12+8*CN8,IF(AND(CN23&gt;=CN9,CN24&lt;CN9),CN12+9*CN8,CN12+10*CN8))))))))))</f>
        <v>-0.9</v>
      </c>
      <c r="CO13" s="219">
        <f>IF(CO15&lt;CO9,CO12,IF(AND(CO15&gt;=CO9,CO16&lt;CO9),CO12+1*CO8,IF(AND(CO16&gt;=CO9,CO17&lt;CO9),CO12+2*CO8,IF(AND(CO17&gt;=CO9,CO18&lt;CO9),CO12+3*CO8,IF(AND(CO18&gt;=CO9,CO19&lt;CO9),CO12+4*CO8,IF(AND(CO19&gt;=CO9,CO20&lt;CO9),CO12+5*CO8,IF(AND(CO20&gt;=CO9,CO21&lt;CO9),CO12+6*CO8,IF(AND(CO21&gt;=CO9,CO22&lt;CO9),CO12+7*CO8,IF(AND(CO22&gt;=CO9,CO23&lt;CO9),CO12+8*CO8,IF(AND(CO23&gt;=CO9,CO24&lt;CO9),CO12+9*CO8,CO12+10*CO8))))))))))</f>
        <v>-0.9</v>
      </c>
      <c r="CP13" s="219">
        <f>IF(CP15&lt;CP9,CP12,IF(AND(CP15&gt;=CP9,CP16&lt;CP9),CP12+1*CP8,IF(AND(CP16&gt;=CP9,CP17&lt;CP9),CP12+2*CP8,IF(AND(CP17&gt;=CP9,CP18&lt;CP9),CP12+3*CP8,IF(AND(CP18&gt;=CP9,CP19&lt;CP9),CP12+4*CP8,IF(AND(CP19&gt;=CP9,CP20&lt;CP9),CP12+5*CP8,IF(AND(CP20&gt;=CP9,CP21&lt;CP9),CP12+6*CP8,IF(AND(CP21&gt;=CP9,CP22&lt;CP9),CP12+7*CP8,IF(AND(CP22&gt;=CP9,CP23&lt;CP9),CP12+8*CP8,IF(AND(CP23&gt;=CP9,CP24&lt;CP9),CP12+9*CP8,CP12+10*CP8))))))))))</f>
        <v>-0.9</v>
      </c>
      <c r="CQ13" s="219">
        <f>IF(CQ15&lt;CQ9,CQ12,IF(AND(CQ15&gt;=CQ9,CQ16&lt;CQ9),CQ12+1*CQ8,IF(AND(CQ16&gt;=CQ9,CQ17&lt;CQ9),CQ12+2*CQ8,IF(AND(CQ17&gt;=CQ9,CQ18&lt;CQ9),CQ12+3*CQ8,IF(AND(CQ18&gt;=CQ9,CQ19&lt;CQ9),CQ12+4*CQ8,IF(AND(CQ19&gt;=CQ9,CQ20&lt;CQ9),CQ12+5*CQ8,IF(AND(CQ20&gt;=CQ9,CQ21&lt;CQ9),CQ12+6*CQ8,IF(AND(CQ21&gt;=CQ9,CQ22&lt;CQ9),CQ12+7*CQ8,IF(AND(CQ22&gt;=CQ9,CQ23&lt;CQ9),CQ12+8*CQ8,IF(AND(CQ23&gt;=CQ9,CQ24&lt;CQ9),CQ12+9*CQ8,CQ12+10*CQ8))))))))))</f>
        <v>-0.9</v>
      </c>
      <c r="CV13" s="217" t="s">
        <v>216</v>
      </c>
      <c r="CW13" s="219">
        <f>IF(CW15&lt;CW9,CW12,IF(AND(CW15&gt;=CW9,CW16&lt;CW9),CW12+1*CW8,IF(AND(CW16&gt;=CW9,CW17&lt;CW9),CW12+2*CW8,IF(AND(CW17&gt;=CW9,CW18&lt;CW9),CW12+3*CW8,IF(AND(CW18&gt;=CW9,CW19&lt;CW9),CW12+4*CW8,IF(AND(CW19&gt;=CW9,CW20&lt;CW9),CW12+5*CW8,IF(AND(CW20&gt;=CW9,CW21&lt;CW9),CW12+6*CW8,IF(AND(CW21&gt;=CW9,CW22&lt;CW9),CW12+7*CW8,IF(AND(CW22&gt;=CW9,CW23&lt;CW9),CW12+8*CW8,IF(AND(CW23&gt;=CW9,CW24&lt;CW9),CW12+9*CW8,CW12+10*CW8))))))))))</f>
        <v>-0.9</v>
      </c>
      <c r="CX13" s="219">
        <f>IF(CX15&lt;CX9,CX12,IF(AND(CX15&gt;=CX9,CX16&lt;CX9),CX12+1*CX8,IF(AND(CX16&gt;=CX9,CX17&lt;CX9),CX12+2*CX8,IF(AND(CX17&gt;=CX9,CX18&lt;CX9),CX12+3*CX8,IF(AND(CX18&gt;=CX9,CX19&lt;CX9),CX12+4*CX8,IF(AND(CX19&gt;=CX9,CX20&lt;CX9),CX12+5*CX8,IF(AND(CX20&gt;=CX9,CX21&lt;CX9),CX12+6*CX8,IF(AND(CX21&gt;=CX9,CX22&lt;CX9),CX12+7*CX8,IF(AND(CX22&gt;=CX9,CX23&lt;CX9),CX12+8*CX8,IF(AND(CX23&gt;=CX9,CX24&lt;CX9),CX12+9*CX8,CX12+10*CX8))))))))))</f>
        <v>-0.9</v>
      </c>
      <c r="CY13" s="219">
        <f>IF(CY15&lt;CY9,CY12,IF(AND(CY15&gt;=CY9,CY16&lt;CY9),CY12+1*CY8,IF(AND(CY16&gt;=CY9,CY17&lt;CY9),CY12+2*CY8,IF(AND(CY17&gt;=CY9,CY18&lt;CY9),CY12+3*CY8,IF(AND(CY18&gt;=CY9,CY19&lt;CY9),CY12+4*CY8,IF(AND(CY19&gt;=CY9,CY20&lt;CY9),CY12+5*CY8,IF(AND(CY20&gt;=CY9,CY21&lt;CY9),CY12+6*CY8,IF(AND(CY21&gt;=CY9,CY22&lt;CY9),CY12+7*CY8,IF(AND(CY22&gt;=CY9,CY23&lt;CY9),CY12+8*CY8,IF(AND(CY23&gt;=CY9,CY24&lt;CY9),CY12+9*CY8,CY12+10*CY8))))))))))</f>
        <v>-0.9</v>
      </c>
      <c r="CZ13" s="219">
        <f>IF(CZ15&lt;CZ9,CZ12,IF(AND(CZ15&gt;=CZ9,CZ16&lt;CZ9),CZ12+1*CZ8,IF(AND(CZ16&gt;=CZ9,CZ17&lt;CZ9),CZ12+2*CZ8,IF(AND(CZ17&gt;=CZ9,CZ18&lt;CZ9),CZ12+3*CZ8,IF(AND(CZ18&gt;=CZ9,CZ19&lt;CZ9),CZ12+4*CZ8,IF(AND(CZ19&gt;=CZ9,CZ20&lt;CZ9),CZ12+5*CZ8,IF(AND(CZ20&gt;=CZ9,CZ21&lt;CZ9),CZ12+6*CZ8,IF(AND(CZ21&gt;=CZ9,CZ22&lt;CZ9),CZ12+7*CZ8,IF(AND(CZ22&gt;=CZ9,CZ23&lt;CZ9),CZ12+8*CZ8,IF(AND(CZ23&gt;=CZ9,CZ24&lt;CZ9),CZ12+9*CZ8,CZ12+10*CZ8))))))))))</f>
        <v>-0.9</v>
      </c>
      <c r="DA13" s="219">
        <f>IF(DA15&lt;DA9,DA12,IF(AND(DA15&gt;=DA9,DA16&lt;DA9),DA12+1*DA8,IF(AND(DA16&gt;=DA9,DA17&lt;DA9),DA12+2*DA8,IF(AND(DA17&gt;=DA9,DA18&lt;DA9),DA12+3*DA8,IF(AND(DA18&gt;=DA9,DA19&lt;DA9),DA12+4*DA8,IF(AND(DA19&gt;=DA9,DA20&lt;DA9),DA12+5*DA8,IF(AND(DA20&gt;=DA9,DA21&lt;DA9),DA12+6*DA8,IF(AND(DA21&gt;=DA9,DA22&lt;DA9),DA12+7*DA8,IF(AND(DA22&gt;=DA9,DA23&lt;DA9),DA12+8*DA8,IF(AND(DA23&gt;=DA9,DA24&lt;DA9),DA12+9*DA8,DA12+10*DA8))))))))))</f>
        <v>-0.9</v>
      </c>
      <c r="DF13" s="217" t="s">
        <v>216</v>
      </c>
      <c r="DG13" s="219">
        <f>IF(DG15&lt;DG9,DG12,IF(AND(DG15&gt;=DG9,DG16&lt;DG9),DG12+1*DG8,IF(AND(DG16&gt;=DG9,DG17&lt;DG9),DG12+2*DG8,IF(AND(DG17&gt;=DG9,DG18&lt;DG9),DG12+3*DG8,IF(AND(DG18&gt;=DG9,DG19&lt;DG9),DG12+4*DG8,IF(AND(DG19&gt;=DG9,DG20&lt;DG9),DG12+5*DG8,IF(AND(DG20&gt;=DG9,DG21&lt;DG9),DG12+6*DG8,IF(AND(DG21&gt;=DG9,DG22&lt;DG9),DG12+7*DG8,IF(AND(DG22&gt;=DG9,DG23&lt;DG9),DG12+8*DG8,IF(AND(DG23&gt;=DG9,DG24&lt;DG9),DG12+9*DG8,DG12+10*DG8))))))))))</f>
        <v>-0.9</v>
      </c>
      <c r="DH13" s="219">
        <f>IF(DH15&lt;DH9,DH12,IF(AND(DH15&gt;=DH9,DH16&lt;DH9),DH12+1*DH8,IF(AND(DH16&gt;=DH9,DH17&lt;DH9),DH12+2*DH8,IF(AND(DH17&gt;=DH9,DH18&lt;DH9),DH12+3*DH8,IF(AND(DH18&gt;=DH9,DH19&lt;DH9),DH12+4*DH8,IF(AND(DH19&gt;=DH9,DH20&lt;DH9),DH12+5*DH8,IF(AND(DH20&gt;=DH9,DH21&lt;DH9),DH12+6*DH8,IF(AND(DH21&gt;=DH9,DH22&lt;DH9),DH12+7*DH8,IF(AND(DH22&gt;=DH9,DH23&lt;DH9),DH12+8*DH8,IF(AND(DH23&gt;=DH9,DH24&lt;DH9),DH12+9*DH8,DH12+10*DH8))))))))))</f>
        <v>-0.9</v>
      </c>
      <c r="DI13" s="219">
        <f>IF(DI15&lt;DI9,DI12,IF(AND(DI15&gt;=DI9,DI16&lt;DI9),DI12+1*DI8,IF(AND(DI16&gt;=DI9,DI17&lt;DI9),DI12+2*DI8,IF(AND(DI17&gt;=DI9,DI18&lt;DI9),DI12+3*DI8,IF(AND(DI18&gt;=DI9,DI19&lt;DI9),DI12+4*DI8,IF(AND(DI19&gt;=DI9,DI20&lt;DI9),DI12+5*DI8,IF(AND(DI20&gt;=DI9,DI21&lt;DI9),DI12+6*DI8,IF(AND(DI21&gt;=DI9,DI22&lt;DI9),DI12+7*DI8,IF(AND(DI22&gt;=DI9,DI23&lt;DI9),DI12+8*DI8,IF(AND(DI23&gt;=DI9,DI24&lt;DI9),DI12+9*DI8,DI12+10*DI8))))))))))</f>
        <v>-0.9</v>
      </c>
      <c r="DJ13" s="219">
        <f>IF(DJ15&lt;DJ9,DJ12,IF(AND(DJ15&gt;=DJ9,DJ16&lt;DJ9),DJ12+1*DJ8,IF(AND(DJ16&gt;=DJ9,DJ17&lt;DJ9),DJ12+2*DJ8,IF(AND(DJ17&gt;=DJ9,DJ18&lt;DJ9),DJ12+3*DJ8,IF(AND(DJ18&gt;=DJ9,DJ19&lt;DJ9),DJ12+4*DJ8,IF(AND(DJ19&gt;=DJ9,DJ20&lt;DJ9),DJ12+5*DJ8,IF(AND(DJ20&gt;=DJ9,DJ21&lt;DJ9),DJ12+6*DJ8,IF(AND(DJ21&gt;=DJ9,DJ22&lt;DJ9),DJ12+7*DJ8,IF(AND(DJ22&gt;=DJ9,DJ23&lt;DJ9),DJ12+8*DJ8,IF(AND(DJ23&gt;=DJ9,DJ24&lt;DJ9),DJ12+9*DJ8,DJ12+10*DJ8))))))))))</f>
        <v>-0.9</v>
      </c>
      <c r="DK13" s="219">
        <f>IF(DK15&lt;DK9,DK12,IF(AND(DK15&gt;=DK9,DK16&lt;DK9),DK12+1*DK8,IF(AND(DK16&gt;=DK9,DK17&lt;DK9),DK12+2*DK8,IF(AND(DK17&gt;=DK9,DK18&lt;DK9),DK12+3*DK8,IF(AND(DK18&gt;=DK9,DK19&lt;DK9),DK12+4*DK8,IF(AND(DK19&gt;=DK9,DK20&lt;DK9),DK12+5*DK8,IF(AND(DK20&gt;=DK9,DK21&lt;DK9),DK12+6*DK8,IF(AND(DK21&gt;=DK9,DK22&lt;DK9),DK12+7*DK8,IF(AND(DK22&gt;=DK9,DK23&lt;DK9),DK12+8*DK8,IF(AND(DK23&gt;=DK9,DK24&lt;DK9),DK12+9*DK8,DK12+10*DK8))))))))))</f>
        <v>-0.9</v>
      </c>
      <c r="DP13" s="217" t="s">
        <v>216</v>
      </c>
      <c r="DQ13" s="219">
        <f>IF(DQ15&lt;DQ9,DQ12,IF(AND(DQ15&gt;=DQ9,DQ16&lt;DQ9),DQ12+1*DQ8,IF(AND(DQ16&gt;=DQ9,DQ17&lt;DQ9),DQ12+2*DQ8,IF(AND(DQ17&gt;=DQ9,DQ18&lt;DQ9),DQ12+3*DQ8,IF(AND(DQ18&gt;=DQ9,DQ19&lt;DQ9),DQ12+4*DQ8,IF(AND(DQ19&gt;=DQ9,DQ20&lt;DQ9),DQ12+5*DQ8,IF(AND(DQ20&gt;=DQ9,DQ21&lt;DQ9),DQ12+6*DQ8,IF(AND(DQ21&gt;=DQ9,DQ22&lt;DQ9),DQ12+7*DQ8,IF(AND(DQ22&gt;=DQ9,DQ23&lt;DQ9),DQ12+8*DQ8,IF(AND(DQ23&gt;=DQ9,DQ24&lt;DQ9),DQ12+9*DQ8,DQ12+10*DQ8))))))))))</f>
        <v>-0.9</v>
      </c>
      <c r="DR13" s="219">
        <f>IF(DR15&lt;DR9,DR12,IF(AND(DR15&gt;=DR9,DR16&lt;DR9),DR12+1*DR8,IF(AND(DR16&gt;=DR9,DR17&lt;DR9),DR12+2*DR8,IF(AND(DR17&gt;=DR9,DR18&lt;DR9),DR12+3*DR8,IF(AND(DR18&gt;=DR9,DR19&lt;DR9),DR12+4*DR8,IF(AND(DR19&gt;=DR9,DR20&lt;DR9),DR12+5*DR8,IF(AND(DR20&gt;=DR9,DR21&lt;DR9),DR12+6*DR8,IF(AND(DR21&gt;=DR9,DR22&lt;DR9),DR12+7*DR8,IF(AND(DR22&gt;=DR9,DR23&lt;DR9),DR12+8*DR8,IF(AND(DR23&gt;=DR9,DR24&lt;DR9),DR12+9*DR8,DR12+10*DR8))))))))))</f>
        <v>-0.9</v>
      </c>
      <c r="DS13" s="219">
        <f>IF(DS15&lt;DS9,DS12,IF(AND(DS15&gt;=DS9,DS16&lt;DS9),DS12+1*DS8,IF(AND(DS16&gt;=DS9,DS17&lt;DS9),DS12+2*DS8,IF(AND(DS17&gt;=DS9,DS18&lt;DS9),DS12+3*DS8,IF(AND(DS18&gt;=DS9,DS19&lt;DS9),DS12+4*DS8,IF(AND(DS19&gt;=DS9,DS20&lt;DS9),DS12+5*DS8,IF(AND(DS20&gt;=DS9,DS21&lt;DS9),DS12+6*DS8,IF(AND(DS21&gt;=DS9,DS22&lt;DS9),DS12+7*DS8,IF(AND(DS22&gt;=DS9,DS23&lt;DS9),DS12+8*DS8,IF(AND(DS23&gt;=DS9,DS24&lt;DS9),DS12+9*DS8,DS12+10*DS8))))))))))</f>
        <v>-0.9</v>
      </c>
      <c r="DT13" s="219">
        <f>IF(DT15&lt;DT9,DT12,IF(AND(DT15&gt;=DT9,DT16&lt;DT9),DT12+1*DT8,IF(AND(DT16&gt;=DT9,DT17&lt;DT9),DT12+2*DT8,IF(AND(DT17&gt;=DT9,DT18&lt;DT9),DT12+3*DT8,IF(AND(DT18&gt;=DT9,DT19&lt;DT9),DT12+4*DT8,IF(AND(DT19&gt;=DT9,DT20&lt;DT9),DT12+5*DT8,IF(AND(DT20&gt;=DT9,DT21&lt;DT9),DT12+6*DT8,IF(AND(DT21&gt;=DT9,DT22&lt;DT9),DT12+7*DT8,IF(AND(DT22&gt;=DT9,DT23&lt;DT9),DT12+8*DT8,IF(AND(DT23&gt;=DT9,DT24&lt;DT9),DT12+9*DT8,DT12+10*DT8))))))))))</f>
        <v>-0.9</v>
      </c>
      <c r="DU13" s="219">
        <f>IF(DU15&lt;DU9,DU12,IF(AND(DU15&gt;=DU9,DU16&lt;DU9),DU12+1*DU8,IF(AND(DU16&gt;=DU9,DU17&lt;DU9),DU12+2*DU8,IF(AND(DU17&gt;=DU9,DU18&lt;DU9),DU12+3*DU8,IF(AND(DU18&gt;=DU9,DU19&lt;DU9),DU12+4*DU8,IF(AND(DU19&gt;=DU9,DU20&lt;DU9),DU12+5*DU8,IF(AND(DU20&gt;=DU9,DU21&lt;DU9),DU12+6*DU8,IF(AND(DU21&gt;=DU9,DU22&lt;DU9),DU12+7*DU8,IF(AND(DU22&gt;=DU9,DU23&lt;DU9),DU12+8*DU8,IF(AND(DU23&gt;=DU9,DU24&lt;DU9),DU12+9*DU8,DU12+10*DU8))))))))))</f>
        <v>-0.9</v>
      </c>
      <c r="DZ13" s="217" t="s">
        <v>216</v>
      </c>
      <c r="EA13" s="219">
        <f>IF(EA15&lt;EA9,EA12,IF(AND(EA15&gt;=EA9,EA16&lt;EA9),EA12+1*EA8,IF(AND(EA16&gt;=EA9,EA17&lt;EA9),EA12+2*EA8,IF(AND(EA17&gt;=EA9,EA18&lt;EA9),EA12+3*EA8,IF(AND(EA18&gt;=EA9,EA19&lt;EA9),EA12+4*EA8,IF(AND(EA19&gt;=EA9,EA20&lt;EA9),EA12+5*EA8,IF(AND(EA20&gt;=EA9,EA21&lt;EA9),EA12+6*EA8,IF(AND(EA21&gt;=EA9,EA22&lt;EA9),EA12+7*EA8,IF(AND(EA22&gt;=EA9,EA23&lt;EA9),EA12+8*EA8,IF(AND(EA23&gt;=EA9,EA24&lt;EA9),EA12+9*EA8,EA12+10*EA8))))))))))</f>
        <v>-1</v>
      </c>
      <c r="EB13" s="219">
        <f>IF(EB15&lt;EB9,EB12,IF(AND(EB15&gt;=EB9,EB16&lt;EB9),EB12+1*EB8,IF(AND(EB16&gt;=EB9,EB17&lt;EB9),EB12+2*EB8,IF(AND(EB17&gt;=EB9,EB18&lt;EB9),EB12+3*EB8,IF(AND(EB18&gt;=EB9,EB19&lt;EB9),EB12+4*EB8,IF(AND(EB19&gt;=EB9,EB20&lt;EB9),EB12+5*EB8,IF(AND(EB20&gt;=EB9,EB21&lt;EB9),EB12+6*EB8,IF(AND(EB21&gt;=EB9,EB22&lt;EB9),EB12+7*EB8,IF(AND(EB22&gt;=EB9,EB23&lt;EB9),EB12+8*EB8,IF(AND(EB23&gt;=EB9,EB24&lt;EB9),EB12+9*EB8,EB12+10*EB8))))))))))</f>
        <v>-1</v>
      </c>
      <c r="EC13" s="219">
        <f>IF(EC15&lt;EC9,EC12,IF(AND(EC15&gt;=EC9,EC16&lt;EC9),EC12+1*EC8,IF(AND(EC16&gt;=EC9,EC17&lt;EC9),EC12+2*EC8,IF(AND(EC17&gt;=EC9,EC18&lt;EC9),EC12+3*EC8,IF(AND(EC18&gt;=EC9,EC19&lt;EC9),EC12+4*EC8,IF(AND(EC19&gt;=EC9,EC20&lt;EC9),EC12+5*EC8,IF(AND(EC20&gt;=EC9,EC21&lt;EC9),EC12+6*EC8,IF(AND(EC21&gt;=EC9,EC22&lt;EC9),EC12+7*EC8,IF(AND(EC22&gt;=EC9,EC23&lt;EC9),EC12+8*EC8,IF(AND(EC23&gt;=EC9,EC24&lt;EC9),EC12+9*EC8,EC12+10*EC8))))))))))</f>
        <v>-1</v>
      </c>
      <c r="ED13" s="219">
        <f>IF(ED15&lt;ED9,ED12,IF(AND(ED15&gt;=ED9,ED16&lt;ED9),ED12+1*ED8,IF(AND(ED16&gt;=ED9,ED17&lt;ED9),ED12+2*ED8,IF(AND(ED17&gt;=ED9,ED18&lt;ED9),ED12+3*ED8,IF(AND(ED18&gt;=ED9,ED19&lt;ED9),ED12+4*ED8,IF(AND(ED19&gt;=ED9,ED20&lt;ED9),ED12+5*ED8,IF(AND(ED20&gt;=ED9,ED21&lt;ED9),ED12+6*ED8,IF(AND(ED21&gt;=ED9,ED22&lt;ED9),ED12+7*ED8,IF(AND(ED22&gt;=ED9,ED23&lt;ED9),ED12+8*ED8,IF(AND(ED23&gt;=ED9,ED24&lt;ED9),ED12+9*ED8,ED12+10*ED8))))))))))</f>
        <v>-1</v>
      </c>
      <c r="EE13" s="219">
        <f>IF(EE15&lt;EE9,EE12,IF(AND(EE15&gt;=EE9,EE16&lt;EE9),EE12+1*EE8,IF(AND(EE16&gt;=EE9,EE17&lt;EE9),EE12+2*EE8,IF(AND(EE17&gt;=EE9,EE18&lt;EE9),EE12+3*EE8,IF(AND(EE18&gt;=EE9,EE19&lt;EE9),EE12+4*EE8,IF(AND(EE19&gt;=EE9,EE20&lt;EE9),EE12+5*EE8,IF(AND(EE20&gt;=EE9,EE21&lt;EE9),EE12+6*EE8,IF(AND(EE21&gt;=EE9,EE22&lt;EE9),EE12+7*EE8,IF(AND(EE22&gt;=EE9,EE23&lt;EE9),EE12+8*EE8,IF(AND(EE23&gt;=EE9,EE24&lt;EE9),EE12+9*EE8,EE12+10*EE8))))))))))</f>
        <v>-1</v>
      </c>
      <c r="EJ13" s="217" t="s">
        <v>216</v>
      </c>
      <c r="EK13" s="219">
        <f>IF(EK15&lt;EK9,EK12,IF(AND(EK15&gt;=EK9,EK16&lt;EK9),EK12+1*EK8,IF(AND(EK16&gt;=EK9,EK17&lt;EK9),EK12+2*EK8,IF(AND(EK17&gt;=EK9,EK18&lt;EK9),EK12+3*EK8,IF(AND(EK18&gt;=EK9,EK19&lt;EK9),EK12+4*EK8,IF(AND(EK19&gt;=EK9,EK20&lt;EK9),EK12+5*EK8,IF(AND(EK20&gt;=EK9,EK21&lt;EK9),EK12+6*EK8,IF(AND(EK21&gt;=EK9,EK22&lt;EK9),EK12+7*EK8,IF(AND(EK22&gt;=EK9,EK23&lt;EK9),EK12+8*EK8,IF(AND(EK23&gt;=EK9,EK24&lt;EK9),EK12+9*EK8,EK12+10*EK8))))))))))</f>
        <v>-1</v>
      </c>
      <c r="EL13" s="219">
        <f>IF(EL15&lt;EL9,EL12,IF(AND(EL15&gt;=EL9,EL16&lt;EL9),EL12+1*EL8,IF(AND(EL16&gt;=EL9,EL17&lt;EL9),EL12+2*EL8,IF(AND(EL17&gt;=EL9,EL18&lt;EL9),EL12+3*EL8,IF(AND(EL18&gt;=EL9,EL19&lt;EL9),EL12+4*EL8,IF(AND(EL19&gt;=EL9,EL20&lt;EL9),EL12+5*EL8,IF(AND(EL20&gt;=EL9,EL21&lt;EL9),EL12+6*EL8,IF(AND(EL21&gt;=EL9,EL22&lt;EL9),EL12+7*EL8,IF(AND(EL22&gt;=EL9,EL23&lt;EL9),EL12+8*EL8,IF(AND(EL23&gt;=EL9,EL24&lt;EL9),EL12+9*EL8,EL12+10*EL8))))))))))</f>
        <v>-1</v>
      </c>
      <c r="EM13" s="219">
        <f>IF(EM15&lt;EM9,EM12,IF(AND(EM15&gt;=EM9,EM16&lt;EM9),EM12+1*EM8,IF(AND(EM16&gt;=EM9,EM17&lt;EM9),EM12+2*EM8,IF(AND(EM17&gt;=EM9,EM18&lt;EM9),EM12+3*EM8,IF(AND(EM18&gt;=EM9,EM19&lt;EM9),EM12+4*EM8,IF(AND(EM19&gt;=EM9,EM20&lt;EM9),EM12+5*EM8,IF(AND(EM20&gt;=EM9,EM21&lt;EM9),EM12+6*EM8,IF(AND(EM21&gt;=EM9,EM22&lt;EM9),EM12+7*EM8,IF(AND(EM22&gt;=EM9,EM23&lt;EM9),EM12+8*EM8,IF(AND(EM23&gt;=EM9,EM24&lt;EM9),EM12+9*EM8,EM12+10*EM8))))))))))</f>
        <v>-1</v>
      </c>
      <c r="EN13" s="219">
        <f>IF(EN15&lt;EN9,EN12,IF(AND(EN15&gt;=EN9,EN16&lt;EN9),EN12+1*EN8,IF(AND(EN16&gt;=EN9,EN17&lt;EN9),EN12+2*EN8,IF(AND(EN17&gt;=EN9,EN18&lt;EN9),EN12+3*EN8,IF(AND(EN18&gt;=EN9,EN19&lt;EN9),EN12+4*EN8,IF(AND(EN19&gt;=EN9,EN20&lt;EN9),EN12+5*EN8,IF(AND(EN20&gt;=EN9,EN21&lt;EN9),EN12+6*EN8,IF(AND(EN21&gt;=EN9,EN22&lt;EN9),EN12+7*EN8,IF(AND(EN22&gt;=EN9,EN23&lt;EN9),EN12+8*EN8,IF(AND(EN23&gt;=EN9,EN24&lt;EN9),EN12+9*EN8,EN12+10*EN8))))))))))</f>
        <v>-1</v>
      </c>
      <c r="EO13" s="219">
        <f>IF(EO15&lt;EO9,EO12,IF(AND(EO15&gt;=EO9,EO16&lt;EO9),EO12+1*EO8,IF(AND(EO16&gt;=EO9,EO17&lt;EO9),EO12+2*EO8,IF(AND(EO17&gt;=EO9,EO18&lt;EO9),EO12+3*EO8,IF(AND(EO18&gt;=EO9,EO19&lt;EO9),EO12+4*EO8,IF(AND(EO19&gt;=EO9,EO20&lt;EO9),EO12+5*EO8,IF(AND(EO20&gt;=EO9,EO21&lt;EO9),EO12+6*EO8,IF(AND(EO21&gt;=EO9,EO22&lt;EO9),EO12+7*EO8,IF(AND(EO22&gt;=EO9,EO23&lt;EO9),EO12+8*EO8,IF(AND(EO23&gt;=EO9,EO24&lt;EO9),EO12+9*EO8,EO12+10*EO8))))))))))</f>
        <v>-1</v>
      </c>
      <c r="ET13" s="217" t="s">
        <v>216</v>
      </c>
      <c r="EU13" s="219">
        <f>IF(EU15&lt;EU9,EU12,IF(AND(EU15&gt;=EU9,EU16&lt;EU9),EU12+1*EU8,IF(AND(EU16&gt;=EU9,EU17&lt;EU9),EU12+2*EU8,IF(AND(EU17&gt;=EU9,EU18&lt;EU9),EU12+3*EU8,IF(AND(EU18&gt;=EU9,EU19&lt;EU9),EU12+4*EU8,IF(AND(EU19&gt;=EU9,EU20&lt;EU9),EU12+5*EU8,IF(AND(EU20&gt;=EU9,EU21&lt;EU9),EU12+6*EU8,IF(AND(EU21&gt;=EU9,EU22&lt;EU9),EU12+7*EU8,IF(AND(EU22&gt;=EU9,EU23&lt;EU9),EU12+8*EU8,IF(AND(EU23&gt;=EU9,EU24&lt;EU9),EU12+9*EU8,EU12+10*EU8))))))))))</f>
        <v>-1</v>
      </c>
      <c r="EV13" s="219">
        <f>IF(EV15&lt;EV9,EV12,IF(AND(EV15&gt;=EV9,EV16&lt;EV9),EV12+1*EV8,IF(AND(EV16&gt;=EV9,EV17&lt;EV9),EV12+2*EV8,IF(AND(EV17&gt;=EV9,EV18&lt;EV9),EV12+3*EV8,IF(AND(EV18&gt;=EV9,EV19&lt;EV9),EV12+4*EV8,IF(AND(EV19&gt;=EV9,EV20&lt;EV9),EV12+5*EV8,IF(AND(EV20&gt;=EV9,EV21&lt;EV9),EV12+6*EV8,IF(AND(EV21&gt;=EV9,EV22&lt;EV9),EV12+7*EV8,IF(AND(EV22&gt;=EV9,EV23&lt;EV9),EV12+8*EV8,IF(AND(EV23&gt;=EV9,EV24&lt;EV9),EV12+9*EV8,EV12+10*EV8))))))))))</f>
        <v>-1</v>
      </c>
      <c r="EW13" s="219">
        <f>IF(EW15&lt;EW9,EW12,IF(AND(EW15&gt;=EW9,EW16&lt;EW9),EW12+1*EW8,IF(AND(EW16&gt;=EW9,EW17&lt;EW9),EW12+2*EW8,IF(AND(EW17&gt;=EW9,EW18&lt;EW9),EW12+3*EW8,IF(AND(EW18&gt;=EW9,EW19&lt;EW9),EW12+4*EW8,IF(AND(EW19&gt;=EW9,EW20&lt;EW9),EW12+5*EW8,IF(AND(EW20&gt;=EW9,EW21&lt;EW9),EW12+6*EW8,IF(AND(EW21&gt;=EW9,EW22&lt;EW9),EW12+7*EW8,IF(AND(EW22&gt;=EW9,EW23&lt;EW9),EW12+8*EW8,IF(AND(EW23&gt;=EW9,EW24&lt;EW9),EW12+9*EW8,EW12+10*EW8))))))))))</f>
        <v>-1</v>
      </c>
      <c r="EX13" s="219">
        <f>IF(EX15&lt;EX9,EX12,IF(AND(EX15&gt;=EX9,EX16&lt;EX9),EX12+1*EX8,IF(AND(EX16&gt;=EX9,EX17&lt;EX9),EX12+2*EX8,IF(AND(EX17&gt;=EX9,EX18&lt;EX9),EX12+3*EX8,IF(AND(EX18&gt;=EX9,EX19&lt;EX9),EX12+4*EX8,IF(AND(EX19&gt;=EX9,EX20&lt;EX9),EX12+5*EX8,IF(AND(EX20&gt;=EX9,EX21&lt;EX9),EX12+6*EX8,IF(AND(EX21&gt;=EX9,EX22&lt;EX9),EX12+7*EX8,IF(AND(EX22&gt;=EX9,EX23&lt;EX9),EX12+8*EX8,IF(AND(EX23&gt;=EX9,EX24&lt;EX9),EX12+9*EX8,EX12+10*EX8))))))))))</f>
        <v>-1</v>
      </c>
      <c r="EY13" s="219">
        <f>IF(EY15&lt;EY9,EY12,IF(AND(EY15&gt;=EY9,EY16&lt;EY9),EY12+1*EY8,IF(AND(EY16&gt;=EY9,EY17&lt;EY9),EY12+2*EY8,IF(AND(EY17&gt;=EY9,EY18&lt;EY9),EY12+3*EY8,IF(AND(EY18&gt;=EY9,EY19&lt;EY9),EY12+4*EY8,IF(AND(EY19&gt;=EY9,EY20&lt;EY9),EY12+5*EY8,IF(AND(EY20&gt;=EY9,EY21&lt;EY9),EY12+6*EY8,IF(AND(EY21&gt;=EY9,EY22&lt;EY9),EY12+7*EY8,IF(AND(EY22&gt;=EY9,EY23&lt;EY9),EY12+8*EY8,IF(AND(EY23&gt;=EY9,EY24&lt;EY9),EY12+9*EY8,EY12+10*EY8))))))))))</f>
        <v>-1</v>
      </c>
      <c r="FD13" s="217" t="s">
        <v>216</v>
      </c>
      <c r="FE13" s="219">
        <f>IF(FE15&lt;FE9,FE12,IF(AND(FE15&gt;=FE9,FE16&lt;FE9),FE12+1*FE8,IF(AND(FE16&gt;=FE9,FE17&lt;FE9),FE12+2*FE8,IF(AND(FE17&gt;=FE9,FE18&lt;FE9),FE12+3*FE8,IF(AND(FE18&gt;=FE9,FE19&lt;FE9),FE12+4*FE8,IF(AND(FE19&gt;=FE9,FE20&lt;FE9),FE12+5*FE8,IF(AND(FE20&gt;=FE9,FE21&lt;FE9),FE12+6*FE8,IF(AND(FE21&gt;=FE9,FE22&lt;FE9),FE12+7*FE8,IF(AND(FE22&gt;=FE9,FE23&lt;FE9),FE12+8*FE8,IF(AND(FE23&gt;=FE9,FE24&lt;FE9),FE12+9*FE8,FE12+10*FE8))))))))))</f>
        <v>-1</v>
      </c>
      <c r="FF13" s="219">
        <f>IF(FF15&lt;FF9,FF12,IF(AND(FF15&gt;=FF9,FF16&lt;FF9),FF12+1*FF8,IF(AND(FF16&gt;=FF9,FF17&lt;FF9),FF12+2*FF8,IF(AND(FF17&gt;=FF9,FF18&lt;FF9),FF12+3*FF8,IF(AND(FF18&gt;=FF9,FF19&lt;FF9),FF12+4*FF8,IF(AND(FF19&gt;=FF9,FF20&lt;FF9),FF12+5*FF8,IF(AND(FF20&gt;=FF9,FF21&lt;FF9),FF12+6*FF8,IF(AND(FF21&gt;=FF9,FF22&lt;FF9),FF12+7*FF8,IF(AND(FF22&gt;=FF9,FF23&lt;FF9),FF12+8*FF8,IF(AND(FF23&gt;=FF9,FF24&lt;FF9),FF12+9*FF8,FF12+10*FF8))))))))))</f>
        <v>-1</v>
      </c>
      <c r="FG13" s="219">
        <f>IF(FG15&lt;FG9,FG12,IF(AND(FG15&gt;=FG9,FG16&lt;FG9),FG12+1*FG8,IF(AND(FG16&gt;=FG9,FG17&lt;FG9),FG12+2*FG8,IF(AND(FG17&gt;=FG9,FG18&lt;FG9),FG12+3*FG8,IF(AND(FG18&gt;=FG9,FG19&lt;FG9),FG12+4*FG8,IF(AND(FG19&gt;=FG9,FG20&lt;FG9),FG12+5*FG8,IF(AND(FG20&gt;=FG9,FG21&lt;FG9),FG12+6*FG8,IF(AND(FG21&gt;=FG9,FG22&lt;FG9),FG12+7*FG8,IF(AND(FG22&gt;=FG9,FG23&lt;FG9),FG12+8*FG8,IF(AND(FG23&gt;=FG9,FG24&lt;FG9),FG12+9*FG8,FG12+10*FG8))))))))))</f>
        <v>-1</v>
      </c>
      <c r="FH13" s="219">
        <f>IF(FH15&lt;FH9,FH12,IF(AND(FH15&gt;=FH9,FH16&lt;FH9),FH12+1*FH8,IF(AND(FH16&gt;=FH9,FH17&lt;FH9),FH12+2*FH8,IF(AND(FH17&gt;=FH9,FH18&lt;FH9),FH12+3*FH8,IF(AND(FH18&gt;=FH9,FH19&lt;FH9),FH12+4*FH8,IF(AND(FH19&gt;=FH9,FH20&lt;FH9),FH12+5*FH8,IF(AND(FH20&gt;=FH9,FH21&lt;FH9),FH12+6*FH8,IF(AND(FH21&gt;=FH9,FH22&lt;FH9),FH12+7*FH8,IF(AND(FH22&gt;=FH9,FH23&lt;FH9),FH12+8*FH8,IF(AND(FH23&gt;=FH9,FH24&lt;FH9),FH12+9*FH8,FH12+10*FH8))))))))))</f>
        <v>-1</v>
      </c>
      <c r="FI13" s="219">
        <f>IF(FI15&lt;FI9,FI12,IF(AND(FI15&gt;=FI9,FI16&lt;FI9),FI12+1*FI8,IF(AND(FI16&gt;=FI9,FI17&lt;FI9),FI12+2*FI8,IF(AND(FI17&gt;=FI9,FI18&lt;FI9),FI12+3*FI8,IF(AND(FI18&gt;=FI9,FI19&lt;FI9),FI12+4*FI8,IF(AND(FI19&gt;=FI9,FI20&lt;FI9),FI12+5*FI8,IF(AND(FI20&gt;=FI9,FI21&lt;FI9),FI12+6*FI8,IF(AND(FI21&gt;=FI9,FI22&lt;FI9),FI12+7*FI8,IF(AND(FI22&gt;=FI9,FI23&lt;FI9),FI12+8*FI8,IF(AND(FI23&gt;=FI9,FI24&lt;FI9),FI12+9*FI8,FI12+10*FI8))))))))))</f>
        <v>-1</v>
      </c>
      <c r="FN13" s="217" t="s">
        <v>216</v>
      </c>
      <c r="FO13" s="219">
        <f>IF(FO15&lt;FO9,FO12,IF(AND(FO15&gt;=FO9,FO16&lt;FO9),FO12+1*FO8,IF(AND(FO16&gt;=FO9,FO17&lt;FO9),FO12+2*FO8,IF(AND(FO17&gt;=FO9,FO18&lt;FO9),FO12+3*FO8,IF(AND(FO18&gt;=FO9,FO19&lt;FO9),FO12+4*FO8,IF(AND(FO19&gt;=FO9,FO20&lt;FO9),FO12+5*FO8,IF(AND(FO20&gt;=FO9,FO21&lt;FO9),FO12+6*FO8,IF(AND(FO21&gt;=FO9,FO22&lt;FO9),FO12+7*FO8,IF(AND(FO22&gt;=FO9,FO23&lt;FO9),FO12+8*FO8,IF(AND(FO23&gt;=FO9,FO24&lt;FO9),FO12+9*FO8,FO12+10*FO8))))))))))</f>
        <v>-1</v>
      </c>
      <c r="FP13" s="219">
        <f>IF(FP15&lt;FP9,FP12,IF(AND(FP15&gt;=FP9,FP16&lt;FP9),FP12+1*FP8,IF(AND(FP16&gt;=FP9,FP17&lt;FP9),FP12+2*FP8,IF(AND(FP17&gt;=FP9,FP18&lt;FP9),FP12+3*FP8,IF(AND(FP18&gt;=FP9,FP19&lt;FP9),FP12+4*FP8,IF(AND(FP19&gt;=FP9,FP20&lt;FP9),FP12+5*FP8,IF(AND(FP20&gt;=FP9,FP21&lt;FP9),FP12+6*FP8,IF(AND(FP21&gt;=FP9,FP22&lt;FP9),FP12+7*FP8,IF(AND(FP22&gt;=FP9,FP23&lt;FP9),FP12+8*FP8,IF(AND(FP23&gt;=FP9,FP24&lt;FP9),FP12+9*FP8,FP12+10*FP8))))))))))</f>
        <v>-1</v>
      </c>
      <c r="FQ13" s="219">
        <f>IF(FQ15&lt;FQ9,FQ12,IF(AND(FQ15&gt;=FQ9,FQ16&lt;FQ9),FQ12+1*FQ8,IF(AND(FQ16&gt;=FQ9,FQ17&lt;FQ9),FQ12+2*FQ8,IF(AND(FQ17&gt;=FQ9,FQ18&lt;FQ9),FQ12+3*FQ8,IF(AND(FQ18&gt;=FQ9,FQ19&lt;FQ9),FQ12+4*FQ8,IF(AND(FQ19&gt;=FQ9,FQ20&lt;FQ9),FQ12+5*FQ8,IF(AND(FQ20&gt;=FQ9,FQ21&lt;FQ9),FQ12+6*FQ8,IF(AND(FQ21&gt;=FQ9,FQ22&lt;FQ9),FQ12+7*FQ8,IF(AND(FQ22&gt;=FQ9,FQ23&lt;FQ9),FQ12+8*FQ8,IF(AND(FQ23&gt;=FQ9,FQ24&lt;FQ9),FQ12+9*FQ8,FQ12+10*FQ8))))))))))</f>
        <v>-1</v>
      </c>
      <c r="FR13" s="219">
        <f>IF(FR15&lt;FR9,FR12,IF(AND(FR15&gt;=FR9,FR16&lt;FR9),FR12+1*FR8,IF(AND(FR16&gt;=FR9,FR17&lt;FR9),FR12+2*FR8,IF(AND(FR17&gt;=FR9,FR18&lt;FR9),FR12+3*FR8,IF(AND(FR18&gt;=FR9,FR19&lt;FR9),FR12+4*FR8,IF(AND(FR19&gt;=FR9,FR20&lt;FR9),FR12+5*FR8,IF(AND(FR20&gt;=FR9,FR21&lt;FR9),FR12+6*FR8,IF(AND(FR21&gt;=FR9,FR22&lt;FR9),FR12+7*FR8,IF(AND(FR22&gt;=FR9,FR23&lt;FR9),FR12+8*FR8,IF(AND(FR23&gt;=FR9,FR24&lt;FR9),FR12+9*FR8,FR12+10*FR8))))))))))</f>
        <v>-1</v>
      </c>
      <c r="FS13" s="219">
        <f>IF(FS15&lt;FS9,FS12,IF(AND(FS15&gt;=FS9,FS16&lt;FS9),FS12+1*FS8,IF(AND(FS16&gt;=FS9,FS17&lt;FS9),FS12+2*FS8,IF(AND(FS17&gt;=FS9,FS18&lt;FS9),FS12+3*FS8,IF(AND(FS18&gt;=FS9,FS19&lt;FS9),FS12+4*FS8,IF(AND(FS19&gt;=FS9,FS20&lt;FS9),FS12+5*FS8,IF(AND(FS20&gt;=FS9,FS21&lt;FS9),FS12+6*FS8,IF(AND(FS21&gt;=FS9,FS22&lt;FS9),FS12+7*FS8,IF(AND(FS22&gt;=FS9,FS23&lt;FS9),FS12+8*FS8,IF(AND(FS23&gt;=FS9,FS24&lt;FS9),FS12+9*FS8,FS12+10*FS8))))))))))</f>
        <v>-1</v>
      </c>
      <c r="FX13" s="217" t="s">
        <v>216</v>
      </c>
      <c r="FY13" s="219">
        <f>IF(FY15&lt;FY9,FY12,IF(AND(FY15&gt;=FY9,FY16&lt;FY9),FY12+1*FY8,IF(AND(FY16&gt;=FY9,FY17&lt;FY9),FY12+2*FY8,IF(AND(FY17&gt;=FY9,FY18&lt;FY9),FY12+3*FY8,IF(AND(FY18&gt;=FY9,FY19&lt;FY9),FY12+4*FY8,IF(AND(FY19&gt;=FY9,FY20&lt;FY9),FY12+5*FY8,IF(AND(FY20&gt;=FY9,FY21&lt;FY9),FY12+6*FY8,IF(AND(FY21&gt;=FY9,FY22&lt;FY9),FY12+7*FY8,IF(AND(FY22&gt;=FY9,FY23&lt;FY9),FY12+8*FY8,IF(AND(FY23&gt;=FY9,FY24&lt;FY9),FY12+9*FY8,FY12+10*FY8))))))))))</f>
        <v>-1</v>
      </c>
      <c r="FZ13" s="219">
        <f>IF(FZ15&lt;FZ9,FZ12,IF(AND(FZ15&gt;=FZ9,FZ16&lt;FZ9),FZ12+1*FZ8,IF(AND(FZ16&gt;=FZ9,FZ17&lt;FZ9),FZ12+2*FZ8,IF(AND(FZ17&gt;=FZ9,FZ18&lt;FZ9),FZ12+3*FZ8,IF(AND(FZ18&gt;=FZ9,FZ19&lt;FZ9),FZ12+4*FZ8,IF(AND(FZ19&gt;=FZ9,FZ20&lt;FZ9),FZ12+5*FZ8,IF(AND(FZ20&gt;=FZ9,FZ21&lt;FZ9),FZ12+6*FZ8,IF(AND(FZ21&gt;=FZ9,FZ22&lt;FZ9),FZ12+7*FZ8,IF(AND(FZ22&gt;=FZ9,FZ23&lt;FZ9),FZ12+8*FZ8,IF(AND(FZ23&gt;=FZ9,FZ24&lt;FZ9),FZ12+9*FZ8,FZ12+10*FZ8))))))))))</f>
        <v>-1</v>
      </c>
      <c r="GA13" s="219">
        <f>IF(GA15&lt;GA9,GA12,IF(AND(GA15&gt;=GA9,GA16&lt;GA9),GA12+1*GA8,IF(AND(GA16&gt;=GA9,GA17&lt;GA9),GA12+2*GA8,IF(AND(GA17&gt;=GA9,GA18&lt;GA9),GA12+3*GA8,IF(AND(GA18&gt;=GA9,GA19&lt;GA9),GA12+4*GA8,IF(AND(GA19&gt;=GA9,GA20&lt;GA9),GA12+5*GA8,IF(AND(GA20&gt;=GA9,GA21&lt;GA9),GA12+6*GA8,IF(AND(GA21&gt;=GA9,GA22&lt;GA9),GA12+7*GA8,IF(AND(GA22&gt;=GA9,GA23&lt;GA9),GA12+8*GA8,IF(AND(GA23&gt;=GA9,GA24&lt;GA9),GA12+9*GA8,GA12+10*GA8))))))))))</f>
        <v>-1</v>
      </c>
      <c r="GB13" s="219">
        <f>IF(GB15&lt;GB9,GB12,IF(AND(GB15&gt;=GB9,GB16&lt;GB9),GB12+1*GB8,IF(AND(GB16&gt;=GB9,GB17&lt;GB9),GB12+2*GB8,IF(AND(GB17&gt;=GB9,GB18&lt;GB9),GB12+3*GB8,IF(AND(GB18&gt;=GB9,GB19&lt;GB9),GB12+4*GB8,IF(AND(GB19&gt;=GB9,GB20&lt;GB9),GB12+5*GB8,IF(AND(GB20&gt;=GB9,GB21&lt;GB9),GB12+6*GB8,IF(AND(GB21&gt;=GB9,GB22&lt;GB9),GB12+7*GB8,IF(AND(GB22&gt;=GB9,GB23&lt;GB9),GB12+8*GB8,IF(AND(GB23&gt;=GB9,GB24&lt;GB9),GB12+9*GB8,GB12+10*GB8))))))))))</f>
        <v>-1</v>
      </c>
      <c r="GC13" s="219">
        <f>IF(GC15&lt;GC9,GC12,IF(AND(GC15&gt;=GC9,GC16&lt;GC9),GC12+1*GC8,IF(AND(GC16&gt;=GC9,GC17&lt;GC9),GC12+2*GC8,IF(AND(GC17&gt;=GC9,GC18&lt;GC9),GC12+3*GC8,IF(AND(GC18&gt;=GC9,GC19&lt;GC9),GC12+4*GC8,IF(AND(GC19&gt;=GC9,GC20&lt;GC9),GC12+5*GC8,IF(AND(GC20&gt;=GC9,GC21&lt;GC9),GC12+6*GC8,IF(AND(GC21&gt;=GC9,GC22&lt;GC9),GC12+7*GC8,IF(AND(GC22&gt;=GC9,GC23&lt;GC9),GC12+8*GC8,IF(AND(GC23&gt;=GC9,GC24&lt;GC9),GC12+9*GC8,GC12+10*GC8))))))))))</f>
        <v>-1</v>
      </c>
      <c r="GH13" s="217" t="s">
        <v>216</v>
      </c>
      <c r="GI13" s="219">
        <f>IF(GI15&lt;GI9,GI12,IF(AND(GI15&gt;=GI9,GI16&lt;GI9),GI12+1*GI8,IF(AND(GI16&gt;=GI9,GI17&lt;GI9),GI12+2*GI8,IF(AND(GI17&gt;=GI9,GI18&lt;GI9),GI12+3*GI8,IF(AND(GI18&gt;=GI9,GI19&lt;GI9),GI12+4*GI8,IF(AND(GI19&gt;=GI9,GI20&lt;GI9),GI12+5*GI8,IF(AND(GI20&gt;=GI9,GI21&lt;GI9),GI12+6*GI8,IF(AND(GI21&gt;=GI9,GI22&lt;GI9),GI12+7*GI8,IF(AND(GI22&gt;=GI9,GI23&lt;GI9),GI12+8*GI8,IF(AND(GI23&gt;=GI9,GI24&lt;GI9),GI12+9*GI8,GI12+10*GI8))))))))))</f>
        <v>-1</v>
      </c>
      <c r="GJ13" s="219">
        <f>IF(GJ15&lt;GJ9,GJ12,IF(AND(GJ15&gt;=GJ9,GJ16&lt;GJ9),GJ12+1*GJ8,IF(AND(GJ16&gt;=GJ9,GJ17&lt;GJ9),GJ12+2*GJ8,IF(AND(GJ17&gt;=GJ9,GJ18&lt;GJ9),GJ12+3*GJ8,IF(AND(GJ18&gt;=GJ9,GJ19&lt;GJ9),GJ12+4*GJ8,IF(AND(GJ19&gt;=GJ9,GJ20&lt;GJ9),GJ12+5*GJ8,IF(AND(GJ20&gt;=GJ9,GJ21&lt;GJ9),GJ12+6*GJ8,IF(AND(GJ21&gt;=GJ9,GJ22&lt;GJ9),GJ12+7*GJ8,IF(AND(GJ22&gt;=GJ9,GJ23&lt;GJ9),GJ12+8*GJ8,IF(AND(GJ23&gt;=GJ9,GJ24&lt;GJ9),GJ12+9*GJ8,GJ12+10*GJ8))))))))))</f>
        <v>-1</v>
      </c>
      <c r="GK13" s="219">
        <f>IF(GK15&lt;GK9,GK12,IF(AND(GK15&gt;=GK9,GK16&lt;GK9),GK12+1*GK8,IF(AND(GK16&gt;=GK9,GK17&lt;GK9),GK12+2*GK8,IF(AND(GK17&gt;=GK9,GK18&lt;GK9),GK12+3*GK8,IF(AND(GK18&gt;=GK9,GK19&lt;GK9),GK12+4*GK8,IF(AND(GK19&gt;=GK9,GK20&lt;GK9),GK12+5*GK8,IF(AND(GK20&gt;=GK9,GK21&lt;GK9),GK12+6*GK8,IF(AND(GK21&gt;=GK9,GK22&lt;GK9),GK12+7*GK8,IF(AND(GK22&gt;=GK9,GK23&lt;GK9),GK12+8*GK8,IF(AND(GK23&gt;=GK9,GK24&lt;GK9),GK12+9*GK8,GK12+10*GK8))))))))))</f>
        <v>-1</v>
      </c>
      <c r="GL13" s="219">
        <f>IF(GL15&lt;GL9,GL12,IF(AND(GL15&gt;=GL9,GL16&lt;GL9),GL12+1*GL8,IF(AND(GL16&gt;=GL9,GL17&lt;GL9),GL12+2*GL8,IF(AND(GL17&gt;=GL9,GL18&lt;GL9),GL12+3*GL8,IF(AND(GL18&gt;=GL9,GL19&lt;GL9),GL12+4*GL8,IF(AND(GL19&gt;=GL9,GL20&lt;GL9),GL12+5*GL8,IF(AND(GL20&gt;=GL9,GL21&lt;GL9),GL12+6*GL8,IF(AND(GL21&gt;=GL9,GL22&lt;GL9),GL12+7*GL8,IF(AND(GL22&gt;=GL9,GL23&lt;GL9),GL12+8*GL8,IF(AND(GL23&gt;=GL9,GL24&lt;GL9),GL12+9*GL8,GL12+10*GL8))))))))))</f>
        <v>-1</v>
      </c>
      <c r="GM13" s="219">
        <f>IF(GM15&lt;GM9,GM12,IF(AND(GM15&gt;=GM9,GM16&lt;GM9),GM12+1*GM8,IF(AND(GM16&gt;=GM9,GM17&lt;GM9),GM12+2*GM8,IF(AND(GM17&gt;=GM9,GM18&lt;GM9),GM12+3*GM8,IF(AND(GM18&gt;=GM9,GM19&lt;GM9),GM12+4*GM8,IF(AND(GM19&gt;=GM9,GM20&lt;GM9),GM12+5*GM8,IF(AND(GM20&gt;=GM9,GM21&lt;GM9),GM12+6*GM8,IF(AND(GM21&gt;=GM9,GM22&lt;GM9),GM12+7*GM8,IF(AND(GM22&gt;=GM9,GM23&lt;GM9),GM12+8*GM8,IF(AND(GM23&gt;=GM9,GM24&lt;GM9),GM12+9*GM8,GM12+10*GM8))))))))))</f>
        <v>-1</v>
      </c>
      <c r="GR13" s="217" t="s">
        <v>216</v>
      </c>
      <c r="GS13" s="219">
        <f>IF(GS15&lt;GS9,GS12,IF(AND(GS15&gt;=GS9,GS16&lt;GS9),GS12+1*GS8,IF(AND(GS16&gt;=GS9,GS17&lt;GS9),GS12+2*GS8,IF(AND(GS17&gt;=GS9,GS18&lt;GS9),GS12+3*GS8,IF(AND(GS18&gt;=GS9,GS19&lt;GS9),GS12+4*GS8,IF(AND(GS19&gt;=GS9,GS20&lt;GS9),GS12+5*GS8,IF(AND(GS20&gt;=GS9,GS21&lt;GS9),GS12+6*GS8,IF(AND(GS21&gt;=GS9,GS22&lt;GS9),GS12+7*GS8,IF(AND(GS22&gt;=GS9,GS23&lt;GS9),GS12+8*GS8,IF(AND(GS23&gt;=GS9,GS24&lt;GS9),GS12+9*GS8,GS12+10*GS8))))))))))</f>
        <v>-1.1000000000000001</v>
      </c>
      <c r="GT13" s="219">
        <f>IF(GT15&lt;GT9,GT12,IF(AND(GT15&gt;=GT9,GT16&lt;GT9),GT12+1*GT8,IF(AND(GT16&gt;=GT9,GT17&lt;GT9),GT12+2*GT8,IF(AND(GT17&gt;=GT9,GT18&lt;GT9),GT12+3*GT8,IF(AND(GT18&gt;=GT9,GT19&lt;GT9),GT12+4*GT8,IF(AND(GT19&gt;=GT9,GT20&lt;GT9),GT12+5*GT8,IF(AND(GT20&gt;=GT9,GT21&lt;GT9),GT12+6*GT8,IF(AND(GT21&gt;=GT9,GT22&lt;GT9),GT12+7*GT8,IF(AND(GT22&gt;=GT9,GT23&lt;GT9),GT12+8*GT8,IF(AND(GT23&gt;=GT9,GT24&lt;GT9),GT12+9*GT8,GT12+10*GT8))))))))))</f>
        <v>-1.1000000000000001</v>
      </c>
      <c r="GU13" s="219">
        <f>IF(GU15&lt;GU9,GU12,IF(AND(GU15&gt;=GU9,GU16&lt;GU9),GU12+1*GU8,IF(AND(GU16&gt;=GU9,GU17&lt;GU9),GU12+2*GU8,IF(AND(GU17&gt;=GU9,GU18&lt;GU9),GU12+3*GU8,IF(AND(GU18&gt;=GU9,GU19&lt;GU9),GU12+4*GU8,IF(AND(GU19&gt;=GU9,GU20&lt;GU9),GU12+5*GU8,IF(AND(GU20&gt;=GU9,GU21&lt;GU9),GU12+6*GU8,IF(AND(GU21&gt;=GU9,GU22&lt;GU9),GU12+7*GU8,IF(AND(GU22&gt;=GU9,GU23&lt;GU9),GU12+8*GU8,IF(AND(GU23&gt;=GU9,GU24&lt;GU9),GU12+9*GU8,GU12+10*GU8))))))))))</f>
        <v>-1.1000000000000001</v>
      </c>
      <c r="GV13" s="219">
        <f>IF(GV15&lt;GV9,GV12,IF(AND(GV15&gt;=GV9,GV16&lt;GV9),GV12+1*GV8,IF(AND(GV16&gt;=GV9,GV17&lt;GV9),GV12+2*GV8,IF(AND(GV17&gt;=GV9,GV18&lt;GV9),GV12+3*GV8,IF(AND(GV18&gt;=GV9,GV19&lt;GV9),GV12+4*GV8,IF(AND(GV19&gt;=GV9,GV20&lt;GV9),GV12+5*GV8,IF(AND(GV20&gt;=GV9,GV21&lt;GV9),GV12+6*GV8,IF(AND(GV21&gt;=GV9,GV22&lt;GV9),GV12+7*GV8,IF(AND(GV22&gt;=GV9,GV23&lt;GV9),GV12+8*GV8,IF(AND(GV23&gt;=GV9,GV24&lt;GV9),GV12+9*GV8,GV12+10*GV8))))))))))</f>
        <v>-1.1000000000000001</v>
      </c>
      <c r="GW13" s="219">
        <f>IF(GW15&lt;GW9,GW12,IF(AND(GW15&gt;=GW9,GW16&lt;GW9),GW12+1*GW8,IF(AND(GW16&gt;=GW9,GW17&lt;GW9),GW12+2*GW8,IF(AND(GW17&gt;=GW9,GW18&lt;GW9),GW12+3*GW8,IF(AND(GW18&gt;=GW9,GW19&lt;GW9),GW12+4*GW8,IF(AND(GW19&gt;=GW9,GW20&lt;GW9),GW12+5*GW8,IF(AND(GW20&gt;=GW9,GW21&lt;GW9),GW12+6*GW8,IF(AND(GW21&gt;=GW9,GW22&lt;GW9),GW12+7*GW8,IF(AND(GW22&gt;=GW9,GW23&lt;GW9),GW12+8*GW8,IF(AND(GW23&gt;=GW9,GW24&lt;GW9),GW12+9*GW8,GW12+10*GW8))))))))))</f>
        <v>-1.1000000000000001</v>
      </c>
      <c r="HB13" s="217" t="s">
        <v>216</v>
      </c>
      <c r="HC13" s="219">
        <f>IF(HC15&lt;HC9,HC12,IF(AND(HC15&gt;=HC9,HC16&lt;HC9),HC12+1*HC8,IF(AND(HC16&gt;=HC9,HC17&lt;HC9),HC12+2*HC8,IF(AND(HC17&gt;=HC9,HC18&lt;HC9),HC12+3*HC8,IF(AND(HC18&gt;=HC9,HC19&lt;HC9),HC12+4*HC8,IF(AND(HC19&gt;=HC9,HC20&lt;HC9),HC12+5*HC8,IF(AND(HC20&gt;=HC9,HC21&lt;HC9),HC12+6*HC8,IF(AND(HC21&gt;=HC9,HC22&lt;HC9),HC12+7*HC8,IF(AND(HC22&gt;=HC9,HC23&lt;HC9),HC12+8*HC8,IF(AND(HC23&gt;=HC9,HC24&lt;HC9),HC12+9*HC8,HC12+10*HC8))))))))))</f>
        <v>-1.1000000000000001</v>
      </c>
      <c r="HD13" s="219">
        <f>IF(HD15&lt;HD9,HD12,IF(AND(HD15&gt;=HD9,HD16&lt;HD9),HD12+1*HD8,IF(AND(HD16&gt;=HD9,HD17&lt;HD9),HD12+2*HD8,IF(AND(HD17&gt;=HD9,HD18&lt;HD9),HD12+3*HD8,IF(AND(HD18&gt;=HD9,HD19&lt;HD9),HD12+4*HD8,IF(AND(HD19&gt;=HD9,HD20&lt;HD9),HD12+5*HD8,IF(AND(HD20&gt;=HD9,HD21&lt;HD9),HD12+6*HD8,IF(AND(HD21&gt;=HD9,HD22&lt;HD9),HD12+7*HD8,IF(AND(HD22&gt;=HD9,HD23&lt;HD9),HD12+8*HD8,IF(AND(HD23&gt;=HD9,HD24&lt;HD9),HD12+9*HD8,HD12+10*HD8))))))))))</f>
        <v>-1.1000000000000001</v>
      </c>
      <c r="HE13" s="219">
        <f>IF(HE15&lt;HE9,HE12,IF(AND(HE15&gt;=HE9,HE16&lt;HE9),HE12+1*HE8,IF(AND(HE16&gt;=HE9,HE17&lt;HE9),HE12+2*HE8,IF(AND(HE17&gt;=HE9,HE18&lt;HE9),HE12+3*HE8,IF(AND(HE18&gt;=HE9,HE19&lt;HE9),HE12+4*HE8,IF(AND(HE19&gt;=HE9,HE20&lt;HE9),HE12+5*HE8,IF(AND(HE20&gt;=HE9,HE21&lt;HE9),HE12+6*HE8,IF(AND(HE21&gt;=HE9,HE22&lt;HE9),HE12+7*HE8,IF(AND(HE22&gt;=HE9,HE23&lt;HE9),HE12+8*HE8,IF(AND(HE23&gt;=HE9,HE24&lt;HE9),HE12+9*HE8,HE12+10*HE8))))))))))</f>
        <v>-1.1000000000000001</v>
      </c>
      <c r="HF13" s="219">
        <f>IF(HF15&lt;HF9,HF12,IF(AND(HF15&gt;=HF9,HF16&lt;HF9),HF12+1*HF8,IF(AND(HF16&gt;=HF9,HF17&lt;HF9),HF12+2*HF8,IF(AND(HF17&gt;=HF9,HF18&lt;HF9),HF12+3*HF8,IF(AND(HF18&gt;=HF9,HF19&lt;HF9),HF12+4*HF8,IF(AND(HF19&gt;=HF9,HF20&lt;HF9),HF12+5*HF8,IF(AND(HF20&gt;=HF9,HF21&lt;HF9),HF12+6*HF8,IF(AND(HF21&gt;=HF9,HF22&lt;HF9),HF12+7*HF8,IF(AND(HF22&gt;=HF9,HF23&lt;HF9),HF12+8*HF8,IF(AND(HF23&gt;=HF9,HF24&lt;HF9),HF12+9*HF8,HF12+10*HF8))))))))))</f>
        <v>-1.1000000000000001</v>
      </c>
      <c r="HG13" s="219">
        <f>IF(HG15&lt;HG9,HG12,IF(AND(HG15&gt;=HG9,HG16&lt;HG9),HG12+1*HG8,IF(AND(HG16&gt;=HG9,HG17&lt;HG9),HG12+2*HG8,IF(AND(HG17&gt;=HG9,HG18&lt;HG9),HG12+3*HG8,IF(AND(HG18&gt;=HG9,HG19&lt;HG9),HG12+4*HG8,IF(AND(HG19&gt;=HG9,HG20&lt;HG9),HG12+5*HG8,IF(AND(HG20&gt;=HG9,HG21&lt;HG9),HG12+6*HG8,IF(AND(HG21&gt;=HG9,HG22&lt;HG9),HG12+7*HG8,IF(AND(HG22&gt;=HG9,HG23&lt;HG9),HG12+8*HG8,IF(AND(HG23&gt;=HG9,HG24&lt;HG9),HG12+9*HG8,HG12+10*HG8))))))))))</f>
        <v>-1.1000000000000001</v>
      </c>
      <c r="HL13" s="217" t="s">
        <v>216</v>
      </c>
      <c r="HM13" s="219">
        <f>IF(HM15&lt;HM9,HM12,IF(AND(HM15&gt;=HM9,HM16&lt;HM9),HM12+1*HM8,IF(AND(HM16&gt;=HM9,HM17&lt;HM9),HM12+2*HM8,IF(AND(HM17&gt;=HM9,HM18&lt;HM9),HM12+3*HM8,IF(AND(HM18&gt;=HM9,HM19&lt;HM9),HM12+4*HM8,IF(AND(HM19&gt;=HM9,HM20&lt;HM9),HM12+5*HM8,IF(AND(HM20&gt;=HM9,HM21&lt;HM9),HM12+6*HM8,IF(AND(HM21&gt;=HM9,HM22&lt;HM9),HM12+7*HM8,IF(AND(HM22&gt;=HM9,HM23&lt;HM9),HM12+8*HM8,IF(AND(HM23&gt;=HM9,HM24&lt;HM9),HM12+9*HM8,HM12+10*HM8))))))))))</f>
        <v>-1.1000000000000001</v>
      </c>
      <c r="HN13" s="219">
        <f>IF(HN15&lt;HN9,HN12,IF(AND(HN15&gt;=HN9,HN16&lt;HN9),HN12+1*HN8,IF(AND(HN16&gt;=HN9,HN17&lt;HN9),HN12+2*HN8,IF(AND(HN17&gt;=HN9,HN18&lt;HN9),HN12+3*HN8,IF(AND(HN18&gt;=HN9,HN19&lt;HN9),HN12+4*HN8,IF(AND(HN19&gt;=HN9,HN20&lt;HN9),HN12+5*HN8,IF(AND(HN20&gt;=HN9,HN21&lt;HN9),HN12+6*HN8,IF(AND(HN21&gt;=HN9,HN22&lt;HN9),HN12+7*HN8,IF(AND(HN22&gt;=HN9,HN23&lt;HN9),HN12+8*HN8,IF(AND(HN23&gt;=HN9,HN24&lt;HN9),HN12+9*HN8,HN12+10*HN8))))))))))</f>
        <v>-1.1000000000000001</v>
      </c>
      <c r="HO13" s="219">
        <f>IF(HO15&lt;HO9,HO12,IF(AND(HO15&gt;=HO9,HO16&lt;HO9),HO12+1*HO8,IF(AND(HO16&gt;=HO9,HO17&lt;HO9),HO12+2*HO8,IF(AND(HO17&gt;=HO9,HO18&lt;HO9),HO12+3*HO8,IF(AND(HO18&gt;=HO9,HO19&lt;HO9),HO12+4*HO8,IF(AND(HO19&gt;=HO9,HO20&lt;HO9),HO12+5*HO8,IF(AND(HO20&gt;=HO9,HO21&lt;HO9),HO12+6*HO8,IF(AND(HO21&gt;=HO9,HO22&lt;HO9),HO12+7*HO8,IF(AND(HO22&gt;=HO9,HO23&lt;HO9),HO12+8*HO8,IF(AND(HO23&gt;=HO9,HO24&lt;HO9),HO12+9*HO8,HO12+10*HO8))))))))))</f>
        <v>-1.1000000000000001</v>
      </c>
      <c r="HP13" s="219">
        <f>IF(HP15&lt;HP9,HP12,IF(AND(HP15&gt;=HP9,HP16&lt;HP9),HP12+1*HP8,IF(AND(HP16&gt;=HP9,HP17&lt;HP9),HP12+2*HP8,IF(AND(HP17&gt;=HP9,HP18&lt;HP9),HP12+3*HP8,IF(AND(HP18&gt;=HP9,HP19&lt;HP9),HP12+4*HP8,IF(AND(HP19&gt;=HP9,HP20&lt;HP9),HP12+5*HP8,IF(AND(HP20&gt;=HP9,HP21&lt;HP9),HP12+6*HP8,IF(AND(HP21&gt;=HP9,HP22&lt;HP9),HP12+7*HP8,IF(AND(HP22&gt;=HP9,HP23&lt;HP9),HP12+8*HP8,IF(AND(HP23&gt;=HP9,HP24&lt;HP9),HP12+9*HP8,HP12+10*HP8))))))))))</f>
        <v>-1.1000000000000001</v>
      </c>
      <c r="HQ13" s="219">
        <f>IF(HQ15&lt;HQ9,HQ12,IF(AND(HQ15&gt;=HQ9,HQ16&lt;HQ9),HQ12+1*HQ8,IF(AND(HQ16&gt;=HQ9,HQ17&lt;HQ9),HQ12+2*HQ8,IF(AND(HQ17&gt;=HQ9,HQ18&lt;HQ9),HQ12+3*HQ8,IF(AND(HQ18&gt;=HQ9,HQ19&lt;HQ9),HQ12+4*HQ8,IF(AND(HQ19&gt;=HQ9,HQ20&lt;HQ9),HQ12+5*HQ8,IF(AND(HQ20&gt;=HQ9,HQ21&lt;HQ9),HQ12+6*HQ8,IF(AND(HQ21&gt;=HQ9,HQ22&lt;HQ9),HQ12+7*HQ8,IF(AND(HQ22&gt;=HQ9,HQ23&lt;HQ9),HQ12+8*HQ8,IF(AND(HQ23&gt;=HQ9,HQ24&lt;HQ9),HQ12+9*HQ8,HQ12+10*HQ8))))))))))</f>
        <v>-1.1000000000000001</v>
      </c>
      <c r="HV13" s="217" t="s">
        <v>216</v>
      </c>
      <c r="HW13" s="219">
        <f>IF(HW15&lt;HW9,HW12,IF(AND(HW15&gt;=HW9,HW16&lt;HW9),HW12+1*HW8,IF(AND(HW16&gt;=HW9,HW17&lt;HW9),HW12+2*HW8,IF(AND(HW17&gt;=HW9,HW18&lt;HW9),HW12+3*HW8,IF(AND(HW18&gt;=HW9,HW19&lt;HW9),HW12+4*HW8,IF(AND(HW19&gt;=HW9,HW20&lt;HW9),HW12+5*HW8,IF(AND(HW20&gt;=HW9,HW21&lt;HW9),HW12+6*HW8,IF(AND(HW21&gt;=HW9,HW22&lt;HW9),HW12+7*HW8,IF(AND(HW22&gt;=HW9,HW23&lt;HW9),HW12+8*HW8,IF(AND(HW23&gt;=HW9,HW24&lt;HW9),HW12+9*HW8,HW12+10*HW8))))))))))</f>
        <v>-1.1000000000000001</v>
      </c>
      <c r="HX13" s="219">
        <f>IF(HX15&lt;HX9,HX12,IF(AND(HX15&gt;=HX9,HX16&lt;HX9),HX12+1*HX8,IF(AND(HX16&gt;=HX9,HX17&lt;HX9),HX12+2*HX8,IF(AND(HX17&gt;=HX9,HX18&lt;HX9),HX12+3*HX8,IF(AND(HX18&gt;=HX9,HX19&lt;HX9),HX12+4*HX8,IF(AND(HX19&gt;=HX9,HX20&lt;HX9),HX12+5*HX8,IF(AND(HX20&gt;=HX9,HX21&lt;HX9),HX12+6*HX8,IF(AND(HX21&gt;=HX9,HX22&lt;HX9),HX12+7*HX8,IF(AND(HX22&gt;=HX9,HX23&lt;HX9),HX12+8*HX8,IF(AND(HX23&gt;=HX9,HX24&lt;HX9),HX12+9*HX8,HX12+10*HX8))))))))))</f>
        <v>-1.1000000000000001</v>
      </c>
      <c r="HY13" s="219">
        <f>IF(HY15&lt;HY9,HY12,IF(AND(HY15&gt;=HY9,HY16&lt;HY9),HY12+1*HY8,IF(AND(HY16&gt;=HY9,HY17&lt;HY9),HY12+2*HY8,IF(AND(HY17&gt;=HY9,HY18&lt;HY9),HY12+3*HY8,IF(AND(HY18&gt;=HY9,HY19&lt;HY9),HY12+4*HY8,IF(AND(HY19&gt;=HY9,HY20&lt;HY9),HY12+5*HY8,IF(AND(HY20&gt;=HY9,HY21&lt;HY9),HY12+6*HY8,IF(AND(HY21&gt;=HY9,HY22&lt;HY9),HY12+7*HY8,IF(AND(HY22&gt;=HY9,HY23&lt;HY9),HY12+8*HY8,IF(AND(HY23&gt;=HY9,HY24&lt;HY9),HY12+9*HY8,HY12+10*HY8))))))))))</f>
        <v>-1.1000000000000001</v>
      </c>
      <c r="HZ13" s="219">
        <f>IF(HZ15&lt;HZ9,HZ12,IF(AND(HZ15&gt;=HZ9,HZ16&lt;HZ9),HZ12+1*HZ8,IF(AND(HZ16&gt;=HZ9,HZ17&lt;HZ9),HZ12+2*HZ8,IF(AND(HZ17&gt;=HZ9,HZ18&lt;HZ9),HZ12+3*HZ8,IF(AND(HZ18&gt;=HZ9,HZ19&lt;HZ9),HZ12+4*HZ8,IF(AND(HZ19&gt;=HZ9,HZ20&lt;HZ9),HZ12+5*HZ8,IF(AND(HZ20&gt;=HZ9,HZ21&lt;HZ9),HZ12+6*HZ8,IF(AND(HZ21&gt;=HZ9,HZ22&lt;HZ9),HZ12+7*HZ8,IF(AND(HZ22&gt;=HZ9,HZ23&lt;HZ9),HZ12+8*HZ8,IF(AND(HZ23&gt;=HZ9,HZ24&lt;HZ9),HZ12+9*HZ8,HZ12+10*HZ8))))))))))</f>
        <v>-1.1000000000000001</v>
      </c>
      <c r="IA13" s="219">
        <f>IF(IA15&lt;IA9,IA12,IF(AND(IA15&gt;=IA9,IA16&lt;IA9),IA12+1*IA8,IF(AND(IA16&gt;=IA9,IA17&lt;IA9),IA12+2*IA8,IF(AND(IA17&gt;=IA9,IA18&lt;IA9),IA12+3*IA8,IF(AND(IA18&gt;=IA9,IA19&lt;IA9),IA12+4*IA8,IF(AND(IA19&gt;=IA9,IA20&lt;IA9),IA12+5*IA8,IF(AND(IA20&gt;=IA9,IA21&lt;IA9),IA12+6*IA8,IF(AND(IA21&gt;=IA9,IA22&lt;IA9),IA12+7*IA8,IF(AND(IA22&gt;=IA9,IA23&lt;IA9),IA12+8*IA8,IF(AND(IA23&gt;=IA9,IA24&lt;IA9),IA12+9*IA8,IA12+10*IA8))))))))))</f>
        <v>-1.1000000000000001</v>
      </c>
      <c r="IF13" s="217" t="s">
        <v>216</v>
      </c>
      <c r="IG13" s="219">
        <f>IF(IG15&lt;IG9,IG12,IF(AND(IG15&gt;=IG9,IG16&lt;IG9),IG12+1*IG8,IF(AND(IG16&gt;=IG9,IG17&lt;IG9),IG12+2*IG8,IF(AND(IG17&gt;=IG9,IG18&lt;IG9),IG12+3*IG8,IF(AND(IG18&gt;=IG9,IG19&lt;IG9),IG12+4*IG8,IF(AND(IG19&gt;=IG9,IG20&lt;IG9),IG12+5*IG8,IF(AND(IG20&gt;=IG9,IG21&lt;IG9),IG12+6*IG8,IF(AND(IG21&gt;=IG9,IG22&lt;IG9),IG12+7*IG8,IF(AND(IG22&gt;=IG9,IG23&lt;IG9),IG12+8*IG8,IF(AND(IG23&gt;=IG9,IG24&lt;IG9),IG12+9*IG8,IG12+10*IG8))))))))))</f>
        <v>-1.1000000000000001</v>
      </c>
      <c r="IH13" s="219">
        <f>IF(IH15&lt;IH9,IH12,IF(AND(IH15&gt;=IH9,IH16&lt;IH9),IH12+1*IH8,IF(AND(IH16&gt;=IH9,IH17&lt;IH9),IH12+2*IH8,IF(AND(IH17&gt;=IH9,IH18&lt;IH9),IH12+3*IH8,IF(AND(IH18&gt;=IH9,IH19&lt;IH9),IH12+4*IH8,IF(AND(IH19&gt;=IH9,IH20&lt;IH9),IH12+5*IH8,IF(AND(IH20&gt;=IH9,IH21&lt;IH9),IH12+6*IH8,IF(AND(IH21&gt;=IH9,IH22&lt;IH9),IH12+7*IH8,IF(AND(IH22&gt;=IH9,IH23&lt;IH9),IH12+8*IH8,IF(AND(IH23&gt;=IH9,IH24&lt;IH9),IH12+9*IH8,IH12+10*IH8))))))))))</f>
        <v>-1.1000000000000001</v>
      </c>
      <c r="II13" s="219">
        <f>IF(II15&lt;II9,II12,IF(AND(II15&gt;=II9,II16&lt;II9),II12+1*II8,IF(AND(II16&gt;=II9,II17&lt;II9),II12+2*II8,IF(AND(II17&gt;=II9,II18&lt;II9),II12+3*II8,IF(AND(II18&gt;=II9,II19&lt;II9),II12+4*II8,IF(AND(II19&gt;=II9,II20&lt;II9),II12+5*II8,IF(AND(II20&gt;=II9,II21&lt;II9),II12+6*II8,IF(AND(II21&gt;=II9,II22&lt;II9),II12+7*II8,IF(AND(II22&gt;=II9,II23&lt;II9),II12+8*II8,IF(AND(II23&gt;=II9,II24&lt;II9),II12+9*II8,II12+10*II8))))))))))</f>
        <v>-1.1000000000000001</v>
      </c>
      <c r="IJ13" s="219">
        <f>IF(IJ15&lt;IJ9,IJ12,IF(AND(IJ15&gt;=IJ9,IJ16&lt;IJ9),IJ12+1*IJ8,IF(AND(IJ16&gt;=IJ9,IJ17&lt;IJ9),IJ12+2*IJ8,IF(AND(IJ17&gt;=IJ9,IJ18&lt;IJ9),IJ12+3*IJ8,IF(AND(IJ18&gt;=IJ9,IJ19&lt;IJ9),IJ12+4*IJ8,IF(AND(IJ19&gt;=IJ9,IJ20&lt;IJ9),IJ12+5*IJ8,IF(AND(IJ20&gt;=IJ9,IJ21&lt;IJ9),IJ12+6*IJ8,IF(AND(IJ21&gt;=IJ9,IJ22&lt;IJ9),IJ12+7*IJ8,IF(AND(IJ22&gt;=IJ9,IJ23&lt;IJ9),IJ12+8*IJ8,IF(AND(IJ23&gt;=IJ9,IJ24&lt;IJ9),IJ12+9*IJ8,IJ12+10*IJ8))))))))))</f>
        <v>-1.1000000000000001</v>
      </c>
      <c r="IK13" s="219">
        <f>IF(IK15&lt;IK9,IK12,IF(AND(IK15&gt;=IK9,IK16&lt;IK9),IK12+1*IK8,IF(AND(IK16&gt;=IK9,IK17&lt;IK9),IK12+2*IK8,IF(AND(IK17&gt;=IK9,IK18&lt;IK9),IK12+3*IK8,IF(AND(IK18&gt;=IK9,IK19&lt;IK9),IK12+4*IK8,IF(AND(IK19&gt;=IK9,IK20&lt;IK9),IK12+5*IK8,IF(AND(IK20&gt;=IK9,IK21&lt;IK9),IK12+6*IK8,IF(AND(IK21&gt;=IK9,IK22&lt;IK9),IK12+7*IK8,IF(AND(IK22&gt;=IK9,IK23&lt;IK9),IK12+8*IK8,IF(AND(IK23&gt;=IK9,IK24&lt;IK9),IK12+9*IK8,IK12+10*IK8))))))))))</f>
        <v>-1.1000000000000001</v>
      </c>
    </row>
    <row r="14" spans="1:249" ht="13.5" customHeight="1" thickTop="1" thickBot="1">
      <c r="A14" s="182" t="s">
        <v>180</v>
      </c>
      <c r="B14" s="255"/>
      <c r="C14" s="256">
        <v>2</v>
      </c>
      <c r="D14" s="252">
        <f>IEVADE!B59</f>
        <v>3.9</v>
      </c>
      <c r="E14" s="252">
        <f>IEVADE!C59</f>
        <v>18</v>
      </c>
      <c r="F14" s="257"/>
      <c r="G14" s="254">
        <v>0</v>
      </c>
      <c r="H14" s="258"/>
      <c r="I14" s="259">
        <v>10</v>
      </c>
      <c r="J14" s="442"/>
      <c r="K14" s="204" t="s">
        <v>217</v>
      </c>
      <c r="L14" s="220">
        <v>117.999</v>
      </c>
      <c r="M14" s="220">
        <v>-282.94099999999997</v>
      </c>
      <c r="N14" s="220">
        <v>1411.0640000000001</v>
      </c>
      <c r="O14" s="220">
        <v>-4542.3950000000004</v>
      </c>
      <c r="P14" s="220">
        <v>7964.66</v>
      </c>
      <c r="Q14" s="220">
        <v>-7175.0069999999996</v>
      </c>
      <c r="R14" s="220">
        <v>2506.62</v>
      </c>
      <c r="S14" s="214">
        <v>5339.4</v>
      </c>
      <c r="T14" s="195" t="s">
        <v>218</v>
      </c>
      <c r="U14" s="211">
        <f>SUM(V30:V454)*$Z$28</f>
        <v>0</v>
      </c>
      <c r="V14" s="211">
        <f>SUM(W30:W454)*$Z$28</f>
        <v>0</v>
      </c>
      <c r="W14" s="211">
        <f>SUM(X30:X454)*$Z$28</f>
        <v>0</v>
      </c>
      <c r="X14" s="211">
        <f>SUM(Y30:Y454)*$Z$28</f>
        <v>0</v>
      </c>
      <c r="Y14" s="211">
        <f>SUM(Z30:Z454)*$Z$28</f>
        <v>0</v>
      </c>
      <c r="Z14" s="211">
        <f>X6-SUM(U14:Y14)</f>
        <v>-1.5151430530842277E-2</v>
      </c>
      <c r="AA14" s="211">
        <f>SUM(U14:Z14)</f>
        <v>-1.5151430530842277E-2</v>
      </c>
      <c r="AD14" s="195" t="s">
        <v>218</v>
      </c>
      <c r="AE14" s="211">
        <f>SUM(AF30:AF454)*$AJ$28</f>
        <v>0</v>
      </c>
      <c r="AF14" s="211">
        <f>SUM(AG30:AG454)*$AJ$28</f>
        <v>0</v>
      </c>
      <c r="AG14" s="211">
        <f>SUM(AH30:AH454)*$AJ$28</f>
        <v>0</v>
      </c>
      <c r="AH14" s="211">
        <f>SUM(AI30:AI454)*$AJ$28</f>
        <v>0</v>
      </c>
      <c r="AI14" s="211">
        <f>SUM(AJ30:AJ454)*$AJ$28</f>
        <v>0</v>
      </c>
      <c r="AJ14" s="211">
        <f>AH6-SUM(AE14:AI14)</f>
        <v>-3.091283166961618E-2</v>
      </c>
      <c r="AK14" s="211">
        <f>SUM(AE14:AJ14)</f>
        <v>-3.091283166961618E-2</v>
      </c>
      <c r="AN14" s="195" t="s">
        <v>218</v>
      </c>
      <c r="AO14" s="211">
        <f>SUM(AP30:AP454)*$AT$28</f>
        <v>0</v>
      </c>
      <c r="AP14" s="211">
        <f>SUM(AQ30:AQ454)*$AT$28</f>
        <v>0</v>
      </c>
      <c r="AQ14" s="211">
        <f>SUM(AR30:AR454)*$AT$28</f>
        <v>0</v>
      </c>
      <c r="AR14" s="211">
        <f>SUM(AS30:AS454)*$AT$28</f>
        <v>0</v>
      </c>
      <c r="AS14" s="211">
        <f>SUM(AT30:AT454)*$AT$28</f>
        <v>0</v>
      </c>
      <c r="AT14" s="211">
        <f>AR6-SUM(AO14:AS14)</f>
        <v>-5.286655448069074E-2</v>
      </c>
      <c r="AU14" s="211">
        <f>SUM(AO14:AT14)</f>
        <v>-5.286655448069074E-2</v>
      </c>
      <c r="AX14" s="195" t="s">
        <v>218</v>
      </c>
      <c r="AY14" s="221">
        <f>SUM(AZ30:AZ454)*$BD$28</f>
        <v>0</v>
      </c>
      <c r="AZ14" s="221">
        <f>SUM(BA30:BA454)*$BD$28</f>
        <v>0</v>
      </c>
      <c r="BA14" s="221">
        <f>SUM(BB30:BB454)*$BD$28</f>
        <v>0</v>
      </c>
      <c r="BB14" s="221">
        <f>SUM(BC30:BC454)*$BD$28</f>
        <v>0</v>
      </c>
      <c r="BC14" s="221">
        <f>SUM(BD30:BD454)*$BD$28</f>
        <v>0</v>
      </c>
      <c r="BD14" s="221">
        <f>BB6-SUM(AY14:BC14)</f>
        <v>-8.1170518117522822E-2</v>
      </c>
      <c r="BE14" s="211">
        <f>SUM(AY14:BD14)</f>
        <v>-8.1170518117522822E-2</v>
      </c>
      <c r="BH14" s="195" t="s">
        <v>218</v>
      </c>
      <c r="BI14" s="222">
        <f>SUM(BJ30:BJ454)*$BN$28</f>
        <v>0</v>
      </c>
      <c r="BJ14" s="223">
        <f>SUM(BK30:BK454)*$BN$28</f>
        <v>0</v>
      </c>
      <c r="BK14" s="223">
        <f>SUM(BL30:BL454)*$BN$28</f>
        <v>0</v>
      </c>
      <c r="BL14" s="223">
        <f>SUM(BM30:BM454)*$BN$28</f>
        <v>0</v>
      </c>
      <c r="BM14" s="223">
        <f>SUM(BN30:BN454)*$BN$28</f>
        <v>0</v>
      </c>
      <c r="BN14" s="223">
        <f>BL6-SUM(BI14:BM14)</f>
        <v>-0.11591542954188204</v>
      </c>
      <c r="BO14" s="223">
        <f>SUM(BI14:BN14)</f>
        <v>-0.11591542954188204</v>
      </c>
      <c r="BR14" s="195" t="s">
        <v>218</v>
      </c>
      <c r="BS14" s="211">
        <f>SUM(BT30:BT454)*$BX$28</f>
        <v>0</v>
      </c>
      <c r="BT14" s="211">
        <f>SUM(BU30:BU454)*$BX$28</f>
        <v>0</v>
      </c>
      <c r="BU14" s="211">
        <f>SUM(BV30:BV454)*$BX$28</f>
        <v>0</v>
      </c>
      <c r="BV14" s="211">
        <f>SUM(BW30:BW454)*$BX$28</f>
        <v>0</v>
      </c>
      <c r="BW14" s="211">
        <f>SUM(BX30:BX454)*$BX$28</f>
        <v>0</v>
      </c>
      <c r="BX14" s="211">
        <f>BV6-SUM(BS14:BW14)</f>
        <v>-0.15715690592775397</v>
      </c>
      <c r="BY14" s="211">
        <f>SUM(BS14:BX14)</f>
        <v>-0.15715690592775397</v>
      </c>
      <c r="CB14" s="195" t="s">
        <v>218</v>
      </c>
      <c r="CC14" s="211">
        <f>SUM(CD30:CD454)*$CH$28</f>
        <v>0</v>
      </c>
      <c r="CD14" s="211">
        <f>SUM(CE30:CE454)*$CH$28</f>
        <v>0</v>
      </c>
      <c r="CE14" s="211">
        <f>SUM(CF30:CF454)*$CH$28</f>
        <v>0</v>
      </c>
      <c r="CF14" s="211">
        <f>SUM(CG30:CG454)*$CH$28</f>
        <v>0</v>
      </c>
      <c r="CG14" s="211">
        <f>SUM(CH30:CH454)*$CH$28</f>
        <v>0</v>
      </c>
      <c r="CH14" s="211">
        <f>CF6-SUM(CC14:CG14)</f>
        <v>-0.20493088073034715</v>
      </c>
      <c r="CI14" s="211">
        <f>SUM(CC14:CH14)</f>
        <v>-0.20493088073034715</v>
      </c>
      <c r="CL14" s="195" t="s">
        <v>218</v>
      </c>
      <c r="CM14" s="211">
        <f>SUM(CN30:CN454)*$CR$28</f>
        <v>0</v>
      </c>
      <c r="CN14" s="211">
        <f>SUM(CO30:CO454)*$CR$28</f>
        <v>0</v>
      </c>
      <c r="CO14" s="211">
        <f>SUM(CP30:CP454)*$CR$28</f>
        <v>0</v>
      </c>
      <c r="CP14" s="211">
        <f>SUM(CQ30:CQ454)*$CR$28</f>
        <v>0</v>
      </c>
      <c r="CQ14" s="211">
        <f>SUM(CR30:CR454)*$CR$28</f>
        <v>0</v>
      </c>
      <c r="CR14" s="211">
        <f>CP6-SUM(CM14:CQ14)</f>
        <v>-0.25926157828177493</v>
      </c>
      <c r="CS14" s="211">
        <f>SUM(CM14:CR14)</f>
        <v>-0.25926157828177493</v>
      </c>
      <c r="CV14" s="195" t="s">
        <v>218</v>
      </c>
      <c r="CW14" s="211">
        <f>SUM(CX30:CX454)*$DB$28</f>
        <v>0</v>
      </c>
      <c r="CX14" s="211">
        <f>SUM(CY30:CY454)*$DB$28</f>
        <v>0</v>
      </c>
      <c r="CY14" s="211">
        <f>SUM(CZ30:CZ454)*$DB$28</f>
        <v>0</v>
      </c>
      <c r="CZ14" s="211">
        <f>SUM(DA30:DA454)*$DB$28</f>
        <v>0</v>
      </c>
      <c r="DA14" s="211">
        <f>SUM(DB30:DB454)*$DB$28</f>
        <v>0</v>
      </c>
      <c r="DB14" s="211">
        <f>CZ6-SUM(CW14:DA14)</f>
        <v>-0.32016591282510026</v>
      </c>
      <c r="DC14" s="211">
        <f>SUM(CW14:DB14)</f>
        <v>-0.32016591282510026</v>
      </c>
      <c r="DF14" s="195" t="s">
        <v>218</v>
      </c>
      <c r="DG14" s="211">
        <f>SUM(DH30:DH454)*$DL$28</f>
        <v>0</v>
      </c>
      <c r="DH14" s="211">
        <f>SUM(DI30:DI454)*$DL$28</f>
        <v>0</v>
      </c>
      <c r="DI14" s="211">
        <f>SUM(DJ30:DJ454)*$DL$28</f>
        <v>0</v>
      </c>
      <c r="DJ14" s="211">
        <f>SUM(DK30:DK454)*$DL$28</f>
        <v>0</v>
      </c>
      <c r="DK14" s="211">
        <f>SUM(DL30:DL454)*$DL$28</f>
        <v>0</v>
      </c>
      <c r="DL14" s="223">
        <f>DJ6-SUM(DG14:DK14)</f>
        <v>-0.3876560472887195</v>
      </c>
      <c r="DM14" s="223">
        <f>SUM(DG14:DL14)</f>
        <v>-0.3876560472887195</v>
      </c>
      <c r="DP14" s="195" t="s">
        <v>218</v>
      </c>
      <c r="DQ14" s="211">
        <f>SUM(DR30:DR454)*$DV$28</f>
        <v>0</v>
      </c>
      <c r="DR14" s="211">
        <f>SUM(DS30:DS454)*$DV$28</f>
        <v>0</v>
      </c>
      <c r="DS14" s="211">
        <f>SUM(DT30:DT454)*$DV$28</f>
        <v>0</v>
      </c>
      <c r="DT14" s="211">
        <f>SUM(DU30:DU454)*$DV$28</f>
        <v>0</v>
      </c>
      <c r="DU14" s="211">
        <f>SUM(DV30:DV454)*$DV$28</f>
        <v>0</v>
      </c>
      <c r="DV14" s="223">
        <f>DT6-SUM(DQ14:DU14)</f>
        <v>-0.46174094951945288</v>
      </c>
      <c r="DW14" s="223">
        <f>SUM(DQ14:DV14)</f>
        <v>-0.46174094951945288</v>
      </c>
      <c r="DZ14" s="195" t="s">
        <v>218</v>
      </c>
      <c r="EA14" s="223">
        <f>SUM(EB30:EB454)*$EF$28</f>
        <v>0</v>
      </c>
      <c r="EB14" s="223">
        <f>SUM(EC30:EC454)*$DV$28</f>
        <v>0</v>
      </c>
      <c r="EC14" s="223">
        <f>SUM(ED30:ED454)*$DV$28</f>
        <v>0</v>
      </c>
      <c r="ED14" s="223">
        <f>SUM(EE30:EE454)*$DV$28</f>
        <v>0</v>
      </c>
      <c r="EE14" s="223">
        <f>SUM(EF30:EF454)*$DV$28</f>
        <v>0</v>
      </c>
      <c r="EF14" s="223">
        <f>ED6-SUM(EA14:EE14)</f>
        <v>-0.54242737536697039</v>
      </c>
      <c r="EG14" s="223">
        <f>SUM(EA14:EF14)</f>
        <v>-0.54242737536697039</v>
      </c>
      <c r="EJ14" s="195" t="s">
        <v>218</v>
      </c>
      <c r="EK14" s="223">
        <f>SUM(EL30:EL454)*$EP$28</f>
        <v>0</v>
      </c>
      <c r="EL14" s="223">
        <f>SUM(EM30:EM454)*$EP$28</f>
        <v>0</v>
      </c>
      <c r="EM14" s="223">
        <f>SUM(EN30:EN454)*$EP$28</f>
        <v>0</v>
      </c>
      <c r="EN14" s="223">
        <f>SUM(EO30:EO454)*$EP$28</f>
        <v>0</v>
      </c>
      <c r="EO14" s="223">
        <f>SUM(EP30:EP454)*$EP$28</f>
        <v>0</v>
      </c>
      <c r="EP14" s="223">
        <f>EN6-SUM(EK14:EO14)</f>
        <v>-0.62972051029317999</v>
      </c>
      <c r="EQ14" s="223">
        <f>SUM(EK14:EP14)</f>
        <v>-0.62972051029317999</v>
      </c>
      <c r="ET14" s="195" t="s">
        <v>218</v>
      </c>
      <c r="EU14" s="211">
        <f>SUM(EV30:EV454)*$EZ$28</f>
        <v>0</v>
      </c>
      <c r="EV14" s="211">
        <f>SUM(EW30:EW454)*$EZ$28</f>
        <v>0</v>
      </c>
      <c r="EW14" s="211">
        <f>SUM(EX30:EX454)*$EZ$28</f>
        <v>0</v>
      </c>
      <c r="EX14" s="211">
        <f>SUM(EY30:EY454)*$EZ$28</f>
        <v>0</v>
      </c>
      <c r="EY14" s="211">
        <f>SUM(EZ30:EZ454)*$EZ$28</f>
        <v>0</v>
      </c>
      <c r="EZ14" s="223">
        <f>EX6-SUM(EU14:EY14)</f>
        <v>-0.72362440014623064</v>
      </c>
      <c r="FA14" s="223">
        <f>SUM(EU14:EZ14)</f>
        <v>-0.72362440014623064</v>
      </c>
      <c r="FD14" s="195" t="s">
        <v>218</v>
      </c>
      <c r="FE14" s="211">
        <f>SUM(FF30:FF454)*$FJ$28</f>
        <v>0</v>
      </c>
      <c r="FF14" s="211">
        <f>SUM(FG30:FG454)*$FJ$28</f>
        <v>0</v>
      </c>
      <c r="FG14" s="211">
        <f>SUM(FH30:FH454)*$FJ$28</f>
        <v>0</v>
      </c>
      <c r="FH14" s="211">
        <f>SUM(FI30:FI454)*$FJ$28</f>
        <v>0</v>
      </c>
      <c r="FI14" s="211">
        <f>SUM(FJ30:FJ454)*$FJ$28</f>
        <v>0</v>
      </c>
      <c r="FJ14" s="211">
        <f>FH6-SUM(FE14:FI14)</f>
        <v>-0.82414224764590427</v>
      </c>
      <c r="FK14" s="211">
        <f>SUM(FE14:FJ14)</f>
        <v>-0.82414224764590427</v>
      </c>
      <c r="FN14" s="195" t="s">
        <v>218</v>
      </c>
      <c r="FO14" s="211">
        <f>SUM(FP30:FP454)*$FT$28</f>
        <v>0</v>
      </c>
      <c r="FP14" s="211">
        <f>SUM(FQ30:FQ454)*$FT$28</f>
        <v>0</v>
      </c>
      <c r="FQ14" s="211">
        <f>SUM(FR30:FR454)*$FT$28</f>
        <v>0</v>
      </c>
      <c r="FR14" s="211">
        <f>SUM(FS30:FS454)*$FT$28</f>
        <v>0</v>
      </c>
      <c r="FS14" s="211">
        <f>SUM(FT30:FT454)*$FT$28</f>
        <v>0</v>
      </c>
      <c r="FT14" s="211">
        <f>FR6-SUM(FO14:FS14)</f>
        <v>-0.93127662096355179</v>
      </c>
      <c r="FU14" s="211">
        <f>SUM(FO14:FT14)</f>
        <v>-0.93127662096355179</v>
      </c>
      <c r="FX14" s="195" t="s">
        <v>218</v>
      </c>
      <c r="FY14" s="211">
        <f>SUM(FZ30:FZ454)*$FJ$28</f>
        <v>0</v>
      </c>
      <c r="FZ14" s="211">
        <f>SUM(GA30:GA454)*$FJ$28</f>
        <v>0</v>
      </c>
      <c r="GA14" s="211">
        <f>SUM(GB30:GB454)*$FJ$28</f>
        <v>0</v>
      </c>
      <c r="GB14" s="211">
        <f>SUM(GC30:GC454)*$FJ$28</f>
        <v>0</v>
      </c>
      <c r="GC14" s="211">
        <f>SUM(GD30:GD454)*$FJ$28</f>
        <v>0</v>
      </c>
      <c r="GD14" s="211">
        <f>GB6-SUM(FY14:GC14)</f>
        <v>-1.0450296033473818</v>
      </c>
      <c r="GE14" s="211">
        <f>SUM(FY14:GD14)</f>
        <v>-1.0450296033473818</v>
      </c>
      <c r="GH14" s="195" t="s">
        <v>218</v>
      </c>
      <c r="GI14" s="211">
        <f>SUM(GJ30:GJ454)*$GN$28</f>
        <v>0</v>
      </c>
      <c r="GJ14" s="211">
        <f>SUM(GK30:GK454)*$GN$28</f>
        <v>0</v>
      </c>
      <c r="GK14" s="211">
        <f>SUM(GL30:GL454)*$GN$28</f>
        <v>0</v>
      </c>
      <c r="GL14" s="211">
        <f>SUM(GM30:GM454)*$GN$28</f>
        <v>0</v>
      </c>
      <c r="GM14" s="211">
        <f>SUM(GN30:GN454)*$GN$28</f>
        <v>0</v>
      </c>
      <c r="GN14" s="211">
        <f>GL6-SUM(GI14:GM14)</f>
        <v>-1.1654029023451931</v>
      </c>
      <c r="GO14" s="211">
        <f>SUM(GI14:GN14)</f>
        <v>-1.1654029023451931</v>
      </c>
      <c r="GR14" s="195" t="s">
        <v>218</v>
      </c>
      <c r="GS14" s="211">
        <f>SUM(GT30:GT454)*$GX$28</f>
        <v>0</v>
      </c>
      <c r="GT14" s="211">
        <f>SUM(GU30:GU454)*$GX$28</f>
        <v>0</v>
      </c>
      <c r="GU14" s="211">
        <f>SUM(GV30:GV454)*$GX$28</f>
        <v>0</v>
      </c>
      <c r="GV14" s="211">
        <f>SUM(GW30:GW454)*$GX$28</f>
        <v>0</v>
      </c>
      <c r="GW14" s="211">
        <f>SUM(GX30:GX454)*$GX$28</f>
        <v>0</v>
      </c>
      <c r="GX14" s="211">
        <f>GV6-SUM(GS14:GW14)</f>
        <v>-1.2923979307962175</v>
      </c>
      <c r="GY14" s="211">
        <f>SUM(GS14:GX14)</f>
        <v>-1.2923979307962175</v>
      </c>
      <c r="HB14" s="195" t="s">
        <v>218</v>
      </c>
      <c r="HC14" s="211">
        <f>SUM(HD30:HD454)*$HH$28</f>
        <v>0</v>
      </c>
      <c r="HD14" s="211">
        <f>SUM(HE30:HE454)*$HH$28</f>
        <v>0</v>
      </c>
      <c r="HE14" s="211">
        <f>SUM(HF30:HF454)*$HH$28</f>
        <v>0</v>
      </c>
      <c r="HF14" s="211">
        <f>SUM(HG30:HG454)*$HH$28</f>
        <v>0</v>
      </c>
      <c r="HG14" s="211">
        <f>SUM(HH30:HH454)*$HH$28</f>
        <v>0</v>
      </c>
      <c r="HH14" s="211">
        <f>HF6-SUM(HC14:HG14)</f>
        <v>-1.4260158677485721</v>
      </c>
      <c r="HI14" s="211">
        <f>SUM(HC14:HH14)</f>
        <v>-1.4260158677485721</v>
      </c>
      <c r="HL14" s="195" t="s">
        <v>218</v>
      </c>
      <c r="HM14" s="211">
        <f>SUM(HN30:HN454)*$HR$28</f>
        <v>0</v>
      </c>
      <c r="HN14" s="211">
        <f>SUM(HO30:HO454)*$HR$28</f>
        <v>0</v>
      </c>
      <c r="HO14" s="211">
        <f>SUM(HP30:HP454)*$HR$28</f>
        <v>0</v>
      </c>
      <c r="HP14" s="211">
        <f>SUM(HQ30:HQ454)*$HR$28</f>
        <v>0</v>
      </c>
      <c r="HQ14" s="211">
        <f>SUM(HR30:HR454)*$HR$28</f>
        <v>0</v>
      </c>
      <c r="HR14" s="211">
        <f>HP6-SUM(HM14:HQ14)</f>
        <v>-1.5527129297224529</v>
      </c>
      <c r="HS14" s="211">
        <f>SUM(HM14:HR14)</f>
        <v>-1.5527129297224529</v>
      </c>
      <c r="HV14" s="195" t="s">
        <v>218</v>
      </c>
      <c r="HW14" s="211">
        <f>SUM(HX30:HX454)*$IB$28</f>
        <v>0</v>
      </c>
      <c r="HX14" s="211">
        <f>SUM(HY30:HY454)*$IB$28</f>
        <v>0</v>
      </c>
      <c r="HY14" s="211">
        <f>SUM(HZ30:HZ454)*$IB$28</f>
        <v>0</v>
      </c>
      <c r="HZ14" s="211">
        <f>SUM(IA30:IA454)*$IB$28</f>
        <v>0</v>
      </c>
      <c r="IA14" s="211">
        <f>SUM(IB30:IB454)*$IB$28</f>
        <v>0</v>
      </c>
      <c r="IB14" s="211">
        <f>HZ6-SUM(HW14:IA14)</f>
        <v>-1.6994983776842836</v>
      </c>
      <c r="IC14" s="211">
        <f>SUM(HW14:IB14)</f>
        <v>-1.6994983776842836</v>
      </c>
      <c r="IF14" s="195" t="s">
        <v>218</v>
      </c>
      <c r="IG14" s="211">
        <f>SUM(IH30:IH454)*$IL$28</f>
        <v>0</v>
      </c>
      <c r="IH14" s="211">
        <f>SUM(II30:II454)*$IL$28</f>
        <v>0</v>
      </c>
      <c r="II14" s="211">
        <f>SUM(IJ30:IJ454)*$IL$28</f>
        <v>0</v>
      </c>
      <c r="IJ14" s="211">
        <f>SUM(IK30:IK454)*$IL$28</f>
        <v>0</v>
      </c>
      <c r="IK14" s="211">
        <f>SUM(IL30:IL454)*$IL$28</f>
        <v>0</v>
      </c>
      <c r="IL14" s="211">
        <f>IJ6-SUM(IG14:IK14)</f>
        <v>-1.8529152236830198</v>
      </c>
      <c r="IM14" s="211">
        <f>SUM(IG14:IL14)</f>
        <v>-1.8529152236830198</v>
      </c>
    </row>
    <row r="15" spans="1:249" ht="12.75" customHeight="1" thickTop="1" thickBot="1">
      <c r="A15" s="182" t="s">
        <v>181</v>
      </c>
      <c r="B15" s="255"/>
      <c r="C15" s="256">
        <v>3</v>
      </c>
      <c r="D15" s="252">
        <f>IEVADE!B60</f>
        <v>3.6</v>
      </c>
      <c r="E15" s="252">
        <f>IEVADE!C60</f>
        <v>14</v>
      </c>
      <c r="F15" s="257"/>
      <c r="G15" s="254">
        <v>0</v>
      </c>
      <c r="H15" s="258"/>
      <c r="I15" s="259">
        <v>10</v>
      </c>
      <c r="J15" s="442"/>
      <c r="K15" s="204" t="s">
        <v>219</v>
      </c>
      <c r="L15" s="220">
        <v>120.958</v>
      </c>
      <c r="M15" s="220">
        <v>-354.76900000000001</v>
      </c>
      <c r="N15" s="220">
        <v>2022.2059999999999</v>
      </c>
      <c r="O15" s="220">
        <v>-6736.3459999999995</v>
      </c>
      <c r="P15" s="224">
        <v>11231.25</v>
      </c>
      <c r="Q15" s="220">
        <v>-9254.6319999999996</v>
      </c>
      <c r="R15" s="220">
        <v>2971.3330000000001</v>
      </c>
      <c r="S15" s="214">
        <v>4862.3</v>
      </c>
      <c r="T15" s="217" t="s">
        <v>220</v>
      </c>
      <c r="U15" s="207">
        <f>IF((U$12+1*U$8)&lt;$Y$5,($L$18+((U$12+1*U$8)/$Y$5)*($M$18+((U$12+1*U$8)/$Y$5)*($N$18+((U$12+1*U$8)/$Y$5)*($O$18+((U$12+1*U$8)/$Y$5)*($P$18+((U$12+1*U$8)/$Y$5)*($Q$18+((U$12+1*U$8)/$Y$5)*$R$18))))))*(1-($O$31+((U$12+1*U$8)/$Y$5)*($P$31+((U$12+1*U$8)/$Y$5)*($Q$31+((U$12+1*U$8)/$Y$5)*($R$31+((U$12+1*U$8)/$Y$5)*($S$31)))))/100)*AB$6,0)</f>
        <v>0</v>
      </c>
      <c r="V15" s="207">
        <f>IF((V$12+1*V$8)&lt;$Y$5,($L$18+((V$12+1*V$8)/$Y$5)*($M$18+((V$12+1*V$8)/$Y$5)*($N$18+((V$12+1*V$8)/$Y$5)*($O$18+((V$12+1*V$8)/$Y$5)*($P$18+((V$12+1*V$8)/$Y$5)*($Q$18+((V$12+1*V$8)/$Y$5)*$R$18))))))*(1-($O$31+((V$12+1*V$8)/$Y$5)*($P$31+((V$12+1*V$8)/$Y$5)*($Q$31+((V$12+1*V$8)/$Y$5)*($R$31+((V$12+1*V$8)/$Y$5)*($S$31)))))/100)*AB$6,0)</f>
        <v>0</v>
      </c>
      <c r="W15" s="207">
        <f>IF((W$12+1*W$8)&lt;$Y$5,($L$18+((W$12+1*W$8)/$Y$5)*($M$18+((W$12+1*W$8)/$Y$5)*($N$18+((W$12+1*W$8)/$Y$5)*($O$18+((W$12+1*W$8)/$Y$5)*($P$18+((W$12+1*W$8)/$Y$5)*($Q$18+((W$12+1*W$8)/$Y$5)*$R$18))))))*(1-($O$31+((W$12+1*W$8)/$Y$5)*($P$31+((W$12+1*W$8)/$Y$5)*($Q$31+((W$12+1*W$8)/$Y$5)*($R$31+((W$12+1*W$8)/$Y$5)*($S$31)))))/100)*AB$6,0)</f>
        <v>0</v>
      </c>
      <c r="X15" s="207">
        <f>IF((X$12+1*X$8)&lt;$Y$5,($L$18+((X$12+1*X$8)/$Y$5)*($M$18+((X$12+1*X$8)/$Y$5)*($N$18+((X$12+1*X$8)/$Y$5)*($O$18+((X$12+1*X$8)/$Y$5)*($P$18+((X$12+1*X$8)/$Y$5)*($Q$18+((X$12+1*X$8)/$Y$5)*$R$18))))))*(1-($O$31+((X$12+1*X$8)/$Y$5)*($P$31+((X$12+1*X$8)/$Y$5)*($Q$31+((X$12+1*X$8)/$Y$5)*($R$31+((X$12+1*X$8)/$Y$5)*($S$31)))))/100)*AB$6,0)</f>
        <v>0</v>
      </c>
      <c r="Y15" s="207">
        <f>IF((Y$12+1*Y$8)&lt;$Y$5,($L$18+((Y$12+1*Y$8)/$Y$5)*($M$18+((Y$12+1*Y$8)/$Y$5)*($N$18+((Y$12+1*Y$8)/$Y$5)*($O$18+((Y$12+1*Y$8)/$Y$5)*($P$18+((Y$12+1*Y$8)/$Y$5)*($Q$18+((Y$12+1*Y$8)/$Y$5)*$R$18))))))*AB$6,0)</f>
        <v>0</v>
      </c>
      <c r="AA15" s="196"/>
      <c r="AD15" s="217" t="s">
        <v>220</v>
      </c>
      <c r="AE15" s="207">
        <f>IF((AE$12+1*AE$8)&lt;$AI$5,($L$18+((AE$12+1*AE$8)/$AI$5)*($M$18+((AE$12+1*AE$8)/$AI$5)*($N$18+((AE$12+1*AE$8)/$AI$5)*($O$18+((AE$12+1*AE$8)/$AI$5)*($P$18+((AE$12+1*AE$8)/$AI$5)*($Q$18+((AE$12+1*AE$8)/$AI$5)*$R$18))))))*(1-($O$31+((AE$12+1*AE$8)/$AI$5)*($P$31+((AE$12+1*AE$8)/$AI$5)*($Q$31+((AE$12+1*AE$8)/$AI$5)*($R$31+((AE$12+1*AE$8)/$AI$5)*($S$31)))))/100)*AL$6,0)</f>
        <v>0</v>
      </c>
      <c r="AF15" s="207">
        <f>IF((AF$12+1*AF$8)&lt;$AI$5,($L$18+((AF$12+1*AF$8)/$AI$5)*($M$18+((AF$12+1*AF$8)/$AI$5)*($N$18+((AF$12+1*AF$8)/$AI$5)*($O$18+((AF$12+1*AF$8)/$AI$5)*($P$18+((AF$12+1*AF$8)/$AI$5)*($Q$18+((AF$12+1*AF$8)/$AI$5)*$R$18))))))*(1-($O$31+((AF$12+1*AF$8)/$AI$5)*($P$31+((AF$12+1*AF$8)/$AI$5)*($Q$31+((AF$12+1*AF$8)/$AI$5)*($R$31+((AF$12+1*AF$8)/$AI$5)*($S$31)))))/100)*AL$6,0)</f>
        <v>0</v>
      </c>
      <c r="AG15" s="207">
        <f>IF((AG$12+1*AG$8)&lt;$AI$5,($L$18+((AG$12+1*AG$8)/$AI$5)*($M$18+((AG$12+1*AG$8)/$AI$5)*($N$18+((AG$12+1*AG$8)/$AI$5)*($O$18+((AG$12+1*AG$8)/$AI$5)*($P$18+((AG$12+1*AG$8)/$AI$5)*($Q$18+((AG$12+1*AG$8)/$AI$5)*$R$18))))))*(1-($O$31+((AG$12+1*AG$8)/$AI$5)*($P$31+((AG$12+1*AG$8)/$AI$5)*($Q$31+((AG$12+1*AG$8)/$AI$5)*($R$31+((AG$12+1*AG$8)/$AI$5)*($S$31)))))/100)*AL$6,0)</f>
        <v>0</v>
      </c>
      <c r="AH15" s="207">
        <f>IF((AH$12+1*AH$8)&lt;$AI$5,($L$18+((AH$12+1*AH$8)/$AI$5)*($M$18+((AH$12+1*AH$8)/$AI$5)*($N$18+((AH$12+1*AH$8)/$AI$5)*($O$18+((AH$12+1*AH$8)/$AI$5)*($P$18+((AH$12+1*AH$8)/$AI$5)*($Q$18+((AH$12+1*AH$8)/$AI$5)*$R$18))))))*(1-($O$31+((AH$12+1*AH$8)/$AI$5)*($P$31+((AH$12+1*AH$8)/$AI$5)*($Q$31+((AH$12+1*AH$8)/$AI$5)*($R$31+((AH$12+1*AH$8)/$AI$5)*($S$31)))))/100)*AL$6,0)</f>
        <v>0</v>
      </c>
      <c r="AI15" s="207">
        <f>IF((AI$12+1*AI$8)&lt;$AI$5,($L$18+((AI$12+1*AI$8)/$AI$5)*($M$18+((AI$12+1*AI$8)/$AI$5)*($N$18+((AI$12+1*AI$8)/$AI$5)*($O$18+((AI$12+1*AI$8)/$AI$5)*($P$18+((AI$12+1*AI$8)/$AI$5)*($Q$18+((AI$12+1*AI$8)/$AI$5)*$R$18))))))*AL$6,0)</f>
        <v>0</v>
      </c>
      <c r="AN15" s="217" t="s">
        <v>220</v>
      </c>
      <c r="AO15" s="207">
        <f>IF((AO$12+1*AO$8)&lt;$AS$5,($L$18+((AO$12+1*AO$8)/$AS$5)*($M$18+((AO$12+1*AO$8)/$AS$5)*($N$18+((AO$12+1*AO$8)/$AS$5)*($O$18+((AO$12+1*AO$8)/$AS$5)*($P$18+((AO$12+1*AO$8)/$AS$5)*($Q$18+((AO$12+1*AO$8)/$AS$5)*$R$18))))))*(1-($O$31+((AO$12+1*AO$8)/$AS$5)*($P$31+((AO$12+1*AO$8)/$AS$5)*($Q$31+((AO$12+1*AO$8)/$AS$5)*($R$31+((AO$12+1*AO$8)/$AS$5)*($S$31)))))/100)*AV$6,0)</f>
        <v>0</v>
      </c>
      <c r="AP15" s="207">
        <f>IF((AP$12+1*AP$8)&lt;$AS$5,($L$18+((AP$12+1*AP$8)/$AS$5)*($M$18+((AP$12+1*AP$8)/$AS$5)*($N$18+((AP$12+1*AP$8)/$AS$5)*($O$18+((AP$12+1*AP$8)/$AS$5)*($P$18+((AP$12+1*AP$8)/$AS$5)*($Q$18+((AP$12+1*AP$8)/$AS$5)*$R$18))))))*(1-($O$31+((AP$12+1*AP$8)/$AS$5)*($P$31+((AP$12+1*AP$8)/$AS$5)*($Q$31+((AP$12+1*AP$8)/$AS$5)*($R$31+((AP$12+1*AP$8)/AS$5)*($S$31)))))/100)*AV$6,0)</f>
        <v>0</v>
      </c>
      <c r="AQ15" s="207">
        <f>IF((AQ$12+1*AQ$8)&lt;$AS$5,($L$18+((AQ$12+1*AQ$8)/$AS$5)*($M$18+((AQ$12+1*AQ$8)/$AS$5)*($N$18+((AQ$12+1*AQ$8)/$AS$5)*($O$18+((AQ$12+1*AQ$8)/$AS$5)*($P$18+((AQ$12+1*AQ$8)/$AS$5)*($Q$18+((AQ$12+1*AQ$8)/$AS$5)*$R$18))))))*(1-($O$31+((AQ$12+1*AQ$8)/$AS$5)*($P$31+((AQ$12+1*AQ$8)/$AS$5)*($Q$31+((AQ$12+1*AQ$8)/$AS$5)*($R$31+((AQ$12+1*AQ$8)/$AS$5)*($S$31)))))/100)*AV$6,0)</f>
        <v>0</v>
      </c>
      <c r="AR15" s="207">
        <f>IF((AR$12+1*AR$8)&lt;$AS$5,($L$18+((AR$12+1*AR$8)/$AS$5)*($M$18+((AR$12+1*AR$8)/$AS$5)*($N$18+((AR$12+1*AR$8)/$AS$5)*($O$18+((AR$12+1*AR$8)/$AS$5)*($P$18+((AR$12+1*AR$8)/$AS$5)*($Q$18+((AR$12+1*AR$8)/$AS$5)*$R$18))))))*(1-($O$31+((AR$12+1*AR$8)/$AS$5)*($P$31+((AR$12+1*AR$8)/$AS$5)*($Q$31+((AR$12+1*AR$8)/$AS$5)*($R$31+((AR$12+1*AR$8)/$AS$5)*($S$31)))))/100)*AV$6,0)</f>
        <v>0</v>
      </c>
      <c r="AS15" s="207">
        <f>IF((AS$12+1*AS$8)&lt;$AS$5,($L$18+((AS$12+1*AS$8)/$AS$5)*($M$18+((AS$12+1*AS$8)/$AS$5)*($N$18+((AS$12+1*AS$8)/$AS$5)*($O$18+((AS$12+1*AS$8)/$AS$5)*($P$18+((AS$12+1*AS$8)/$AS$5)*($Q$18+((AS$12+1*AS$8)/$AS$5)*$R$18))))))*AV$6,0)</f>
        <v>0</v>
      </c>
      <c r="AX15" s="217" t="s">
        <v>220</v>
      </c>
      <c r="AY15" s="207">
        <f>IF((AY$12+1*AY$8)&lt;$BC$5,($L$18+((AY$12+1*AY$8)/$BC$5)*($M$18+((AY$12+1*AY$8)/$BC$5)*($N$18+((AY$12+1*AY$8)/$BC$5)*($O$18+((AY$12+1*AY$8)/$BC$5)*($P$18+((AY$12+1*AY$8)/$BC$5)*($Q$18+((AY$12+1*AY$8)/$BC$5)*$R$18))))))*(1-($O$31+((AY$12+1*AY$8)/$BC$5)*($P$31+((AY$12+1*AY$8)/$BC$5)*($Q$31+((AY$12+1*AY$8)/$BC$5)*($R$31+((AY$12+1*AY$8)/$BC$5)*($S$31)))))/100)*BF$6,0)</f>
        <v>0</v>
      </c>
      <c r="AZ15" s="207">
        <f>IF((AZ$12+1*AZ$8)&lt;$BC$5,($L$18+((AZ$12+1*AZ$8)/$BC$5)*($M$18+((AZ$12+1*AZ$8)/$BC$5)*($N$18+((AZ$12+1*AZ$8)/$BC$5)*($O$18+((AZ$12+1*AZ$8)/$BC$5)*($P$18+((AZ$12+1*AZ$8)/$BC$5)*($Q$18+((AZ$12+1*AZ$8)/$BC$5)*$R$18))))))*(1-($O$31+((AZ$12+1*AZ$8)/$BC$5)*($P$31+((AZ$12+1*AZ$8)/$BC$5)*($Q$31+((AZ$12+1*AZ$8)/$BC$5)*($R$31+((AZ$12+1*AZ$8)/$BC$5)*($S$31)))))/100)*BF$6,0)</f>
        <v>0</v>
      </c>
      <c r="BA15" s="207">
        <f>IF((BA$12+1*BA$8)&lt;$BC$5,($L$18+((BA$12+1*BA$8)/$BC$5)*($M$18+((BA$12+1*BA$8)/$BC$5)*($N$18+((BA$12+1*BA$8)/$BC$5)*($O$18+((BA$12+1*BA$8)/$BC$5)*($P$18+((BA$12+1*BA$8)/$BC$5)*($Q$18+((BA$12+1*BA$8)/$BC$5)*$R$18))))))*(1-($O$31+((BA$12+1*BA$8)/$BC$5)*($P$31+((BA$12+1*BA$8)/$BC$5)*($Q$31+((BA$12+1*BA$8)/$BC$5)*($R$31+((BA$12+1*BA$8)/$BC$5)*($S$31)))))/100)*BF$6,0)</f>
        <v>0</v>
      </c>
      <c r="BB15" s="207">
        <f>IF((BB$12+1*BB$8)&lt;$BC$5,($L$18+((BB$12+1*BB$8)/$BC$5)*($M$18+((BB$12+1*BB$8)/$BC$5)*($N$18+((BB$12+1*BB$8)/$BC$5)*($O$18+((BB$12+1*BB$8)/$BC$5)*($P$18+((BB$12+1*BB$8)/$BC$5)*($Q$18+((BB$12+1*BB$8)/$BC$5)*$R$18))))))*(1-($O$31+((BB$12+1*BB$8)/$BC$5)*($P$31+((BB$12+1*BB$8)/$BC$5)*($Q$31+((BB$12+1*BB$8)/$BC$5)*($R$31+((BB$12+1*BB$8)/$BC$5)*($S$31)))))/100)*BF$6,0)</f>
        <v>0</v>
      </c>
      <c r="BC15" s="207">
        <f>IF((BC$12+1*BC$8)&lt;$BC$5,($L$18+((BC$12+1*BC$8)/$BC$5)*($M$18+((BC$12+1*BC$8)/$BC$5)*($N$18+((BC$12+1*BC$8)/$BC$5)*($O$18+((BC$12+1*BC$8)/$BC$5)*($P$18+((BC$12+1*BC$8)/$BC$5)*($Q$18+((BC$12+1*BC$8)/$BC$5)*$R$18))))))*BF$6,0)</f>
        <v>0</v>
      </c>
      <c r="BH15" s="217" t="s">
        <v>220</v>
      </c>
      <c r="BI15" s="207">
        <f>IF((BI$12+1*BI$8)&lt;$BM$5,($L$18+((BI$12+1*BI$8)/$BM$5)*($M$18+((BI$12+1*BI$8)/$BM$5)*($N$18+((BI$12+1*BI$8)/$BM$5)*($O$18+((BI$12+1*BI$8)/$BM$5)*($P$18+((BI$12+1*BI$8)/$BM$5)*($Q$18+((BI$12+1*BI$8)/$BM$5)*$R$18))))))*(1-($O$31+((BI$12+1*BI$8)/$BM$5)*($P$31+((BI$12+1*BI$8)/$BM$5)*($Q$31+((BI$12+1*BI$8)/$BM$5)*($R$31+((BI$12+1*BI$8)/$BM$5)*($S$31)))))/100)*BP$6,0)</f>
        <v>0</v>
      </c>
      <c r="BJ15" s="207">
        <f>IF((BJ$12+1*BJ$8)&lt;$BM$5,($L$18+((BJ$12+1*BJ$8)/$BM$5)*($M$18+((BJ$12+1*BJ$8)/$BM$5)*($N$18+((BJ$12+1*BJ$8)/$BM$5)*($O$18+((BJ$12+1*BJ$8)/$BM$5)*($P$18+((BJ$12+1*BJ$8)/$BM$5)*($Q$18+((BJ$12+1*BJ$8)/$BM$5)*$R$18))))))*(1-($O$31+((BJ$12+1*BJ$8)/$BM$5)*($P$31+((BJ$12+1*BJ$8)/$BM$5)*($Q$31+((BJ$12+1*BJ$8)/$BM$5)*($R$31+((BJ$12+1*BJ$8)/$BM$5)*($S$31)))))/100)*BP$6,0)</f>
        <v>0</v>
      </c>
      <c r="BK15" s="207">
        <f>IF((BK$12+1*BK$8)&lt;$BM$5,($L$18+((BK$12+1*BK$8)/$BM$5)*($M$18+((BK$12+1*BK$8)/$BM$5)*($N$18+((BK$12+1*BK$8)/$BM$5)*($O$18+((BK$12+1*BK$8)/$BM$5)*($P$18+((BK$12+1*BK$8)/$BM$5)*($Q$18+((BK$12+1*BK$8)/$BM$5)*$R$18))))))*(1-($O$31+((BK$12+1*BK$8)/$BM$5)*($P$31+((BK$12+1*BK$8)/$BM$5)*($Q$31+((BK$12+1*BK$8)/$BM$5)*($R$31+((BK$12+1*BK$8)/$BM$5)*($S$31)))))/100)*BP$6,0)</f>
        <v>0</v>
      </c>
      <c r="BL15" s="207">
        <f>IF((BL$12+1*BL$8)&lt;$BM$5,($L$18+((BL$12+1*BL$8)/$BM$5)*($M$18+((BL$12+1*BL$8)/$BM$5)*($N$18+((BL$12+1*BL$8)/$BM$5)*($O$18+((BL$12+1*BL$8)/$BM$5)*($P$18+((BL$12+1*BL$8)/$BM$5)*($Q$18+((BL$12+1*BL$8)/$BM$5)*$R$18))))))*(1-($O$31+((BL$12+1*BL$8)/$BM$5)*($P$31+((BL$12+1*BL$8)/$BM$5)*($Q$31+((BL$12+1*BL$8)/$BM$5)*($R$31+((BL$12+1*BL$8)/$BM$5)*($S$31)))))/100)*BP$6,0)</f>
        <v>0</v>
      </c>
      <c r="BM15" s="207">
        <f>IF((BM$12+1*BM$8)&lt;$BM$5,($L$18+((BM$12+1*BM$8)/$BM$5)*($M$18+((BM$12+1*BM$8)/$BM$5)*($N$18+((BM$12+1*BM$8)/$BM$5)*($O$18+((BM$12+1*BM$8)/$BM$5)*($P$18+((BM$12+1*BM$8)/$BM$5)*($Q$18+((BM$12+1*BM$8)/$BM$5)*$R$18))))))*BP$6,0)</f>
        <v>0</v>
      </c>
      <c r="BN15" s="225"/>
      <c r="BO15" s="225"/>
      <c r="BR15" s="217" t="s">
        <v>220</v>
      </c>
      <c r="BS15" s="207">
        <f>IF((BS$12+1*BS$8)&lt;$BW$5,($L$18+((BS$12+1*BS$8)/$BW$5)*($M$18+((BS$12+1*BS$8)/$BW$5)*($N$18+((BS$12+1*BS$8)/$BW$5)*($O$18+((BS$12+1*BS$8)/$BW$5)*($P$18+((BS$12+1*BS$8)/$BW$5)*($Q$18+((BS$12+1*BS$8)/$BW$5)*$R$18))))))*(1-($O$31+((BS$12+1*BS$8)/$BW$5)*($P$31+((BS$12+1*BS$8)/$BW$5)*($Q$31+((BS$12+1*BS$8)/$BW$5)*($R$31+((BS$12+1*BS$8)/$BW$5)*($S$31)))))/100)*BZ$6,0)</f>
        <v>0</v>
      </c>
      <c r="BT15" s="207">
        <f>IF((BT$12+1*BT$8)&lt;$BW$5,($L$18+((BT$12+1*BT$8)/$BW$5)*($M$18+((BT$12+1*BT$8)/$BW$5)*($N$18+((BT$12+1*BT$8)/$BW$5)*($O$18+((BT$12+1*BT$8)/$BW$5)*($P$18+((BT$12+1*BT$8)/$BW$5)*($Q$18+((BT$12+1*BT$8)/$BW$5)*$R$18))))))*(1-($O$31+((BT$12+1*BT$8)/$BW$5)*($P$31+((BT$12+1*BT$8)/$BW$5)*($Q$31+((BT$12+1*BT$8)/$BW$5)*($R$31+((BT$12+1*BT$8)/$BW$5)*($S$31)))))/100)*BZ$6,0)</f>
        <v>0</v>
      </c>
      <c r="BU15" s="207">
        <f>IF((BU$12+1*BU$8)&lt;$BW$5,($L$18+((BU$12+1*BU$8)/$BW$5)*($M$18+((BU$12+1*BU$8)/$BW$5)*($N$18+((BU$12+1*BU$8)/$BW$5)*($O$18+((BU$12+1*BU$8)/$BW$5)*($P$18+((BU$12+1*BU$8)/$BW$5)*($Q$18+((BU$12+1*BU$8)/$BW$5)*$R$18))))))*(1-($O$31+((BU$12+1*BU$8)/$BW$5)*($P$31+((BU$12+1*BU$8)/$BW$5)*($Q$31+((BU$12+1*BU$8)/$BW$5)*($R$31+((BU$12+1*BU$8)/$BW$5)*($S$31)))))/100)*BZ$6,0)</f>
        <v>0</v>
      </c>
      <c r="BV15" s="207">
        <f>IF((BV$12+1*BV$8)&lt;$BW$5,($L$18+((BV$12+1*BV$8)/$BW$5)*($M$18+((BV$12+1*BV$8)/$BW$5)*($N$18+((BV$12+1*BV$8)/$BW$5)*($O$18+((BV$12+1*BV$8)/$BW$5)*($P$18+((BV$12+1*BV$8)/$BW$5)*($Q$18+((BV$12+1*BV$8)/$BW$5)*$R$18))))))*(1-($O$31+((BV$12+1*BV$8)/$BW$5)*($P$31+((BV$12+1*BV$8)/$BW$5)*($Q$31+((BV$12+1*BV$8)/$BW$5)*($R$31+((BV$12+1*BV$8)/$BW$5)*($S$31)))))/100)*BZ$6,0)</f>
        <v>0</v>
      </c>
      <c r="BW15" s="207">
        <f>IF((BW$12+1*BW$8)&lt;$BW$5,($L$18+((BW$12+1*BW$8)/$BW$5)*($M$18+((BW$12+1*BW$8)/$BW$5)*($N$18+((BW$12+1*BW$8)/$BW$5)*($O$18+((BW$12+1*BW$8)/$BW$5)*($P$18+((BW$12+1*BW$8)/$BW$5)*($Q$18+((BW$12+1*BW$8)/$BW$5)*$R$18))))))*BZ$6,0)</f>
        <v>0</v>
      </c>
      <c r="BX15" s="225"/>
      <c r="BY15" s="225"/>
      <c r="CB15" s="217" t="s">
        <v>220</v>
      </c>
      <c r="CC15" s="207">
        <f>IF((CC$12+1*CC$8)&lt;$CG$5,($L$18+((CC$12+1*CC$8)/$CG$5)*($M$18+((CC$12+1*CC$8)/$CG$5)*($N$18+((CC$12+1*CC$8)/$CG$5)*($O$18+((CC$12+1*CC$8)/$CG$5)*($P$18+((CC$12+1*CC$8)/$CG$5)*($Q$18+((CC$12+1*CC$8)/$CG$5)*$R$18))))))*(1-($O$31+((CC$12+1*CC$8)/$CG$5)*($P$31+((CC$12+1*CC$8)/$CG$5)*($Q$31+((CC$12+1*CC$8)/$CG$5)*($R$31+((CC$12+1*CC$8)/$CG$5)*($S$31)))))/100)*CJ$6,0)</f>
        <v>0</v>
      </c>
      <c r="CD15" s="207">
        <f>IF((CD$12+1*CD$8)&lt;$CG$5,($L$18+((CD$12+1*CD$8)/$CG$5)*($M$18+((CD$12+1*CD$8)/$CG$5)*($N$18+((CD$12+1*CD$8)/$CG$5)*($O$18+((CD$12+1*CD$8)/$CG$5)*($P$18+((CD$12+1*CD$8)/$CG$5)*($Q$18+((CD$12+1*CD$8)/$CG$5)*$R$18))))))*(1-($O$31+((CD$12+1*CD$8)/$CG$5)*($P$31+((CD$12+1*CD$8)/$CG$5)*($Q$31+((CD$12+1*CD$8)/$CG$5)*($R$31+((CD$12+1*CD$8)/$CG$5)*($S$31)))))/100)*CJ$6,0)</f>
        <v>0</v>
      </c>
      <c r="CE15" s="207">
        <f>IF((CE$12+1*CE$8)&lt;$CG$5,($L$18+((CE$12+1*CE$8)/$CG$5)*($M$18+((CE$12+1*CE$8)/$CG$5)*($N$18+((CE$12+1*CE$8)/$CG$5)*($O$18+((CE$12+1*CE$8)/$CG$5)*($P$18+((CE$12+1*CE$8)/$CG$5)*($Q$18+((CE$12+1*CE$8)/$CG$5)*$R$18))))))*(1-($O$31+((CE$12+1*CE$8)/$CG$5)*($P$31+((CE$12+1*CE$8)/$CG$5)*($Q$31+((CE$12+1*CE$8)/$CG$5)*($R$31+((CE$12+1*CE$8)/$CG$5)*($S$31)))))/100)*CJ$6,0)</f>
        <v>0</v>
      </c>
      <c r="CF15" s="207">
        <f>IF((CF$12+1*CF$8)&lt;$CG$5,($L$18+((CF$12+1*CF$8)/$CG$5)*($M$18+((CF$12+1*CF$8)/$CG$5)*($N$18+((CF$12+1*CF$8)/$CG$5)*($O$18+((CF$12+1*CF$8)/$CG$5)*($P$18+((CF$12+1*CF$8)/$CG$5)*($Q$18+((CF$12+1*CF$8)/$CG$5)*$R$18))))))*(1-($O$31+((CF$12+1*CF$8)/$CG$5)*($P$31+((CF$12+1*CF$8)/$CG$5)*($Q$31+((CF$12+1*CF$8)/$CG$5)*($R$31+((CF$12+1*CF$8)/$CG$5)*($S$31)))))/100)*CJ$6,0)</f>
        <v>0</v>
      </c>
      <c r="CG15" s="207">
        <f>IF((CG$12+1*CG$8)&lt;$CG$5,($L$18+((CG$12+1*CG$8)/$CG$5)*($M$18+((CG$12+1*CG$8)/$CG$5)*($N$18+((CG$12+1*CG$8)/$CG$5)*($O$18+((CG$12+1*CG$8)/$CG$5)*($P$18+((CG$12+1*CG$8)/$CG$5)*($Q$18+((CG$12+1*CG$8)/$CG$5)*$R$18))))))*CJ$6,0)</f>
        <v>0</v>
      </c>
      <c r="CH15" s="225"/>
      <c r="CI15" s="225"/>
      <c r="CL15" s="217" t="s">
        <v>220</v>
      </c>
      <c r="CM15" s="207">
        <f>IF((CM$12+1*CM$8)&lt;$CQ$5,($L$18+((CM$12+1*CM$8)/$CQ$5)*($M$18+((CM$12+1*CM$8)/$CQ$5)*($N$18+((CM$12+1*CM$8)/$CQ$5)*($O$18+((CM$12+1*CM$8)/$CQ$5)*($P$18+((CM$12+1*CM$8)/$CQ$5)*($Q$18+((CM$12+1*CM$8)/$CQ$5)*$R$18))))))*(1-($O$31+((CM$12+1*CM$8)/$CQ$5)*($P$31+((CM$12+1*CM$8)/$CQ$5)*($Q$31+((CM$12+1*CM$8)/$CQ$5)*($R$31+((CM$12+1*CM$8)/$CQ$5)*($S$31)))))/100)*CT$6,0)</f>
        <v>0</v>
      </c>
      <c r="CN15" s="207">
        <f>IF((CN$12+1*CN$8)&lt;$CQ$5,($L$18+((CN$12+1*CN$8)/$CQ$5)*($M$18+((CN$12+1*CN$8)/$CQ$5)*($N$18+((CN$12+1*CN$8)/$CQ$5)*($O$18+((CN$12+1*CN$8)/$CQ$5)*($P$18+((CN$12+1*CN$8)/$CQ$5)*($Q$18+((CN$12+1*CN$8)/$CQ$5)*$R$18))))))*(1-($O$31+((CN$12+1*CN$8)/$CQ$5)*($P$31+((CN$12+1*CN$8)/$CQ$5)*($Q$31+((CN$12+1*CN$8)/$CQ$5)*($R$31+((CN$12+1*CN$8)/$CQ$5)*($S$31)))))/100)*CT$6,0)</f>
        <v>0</v>
      </c>
      <c r="CO15" s="207">
        <f>IF((CO$12+1*CO$8)&lt;$CQ$5,($L$18+((CO$12+1*CO$8)/$CQ$5)*($M$18+((CO$12+1*CO$8)/$CQ$5)*($N$18+((CO$12+1*CO$8)/$CQ$5)*($O$18+((CO$12+1*CO$8)/$CQ$5)*($P$18+((CO$12+1*CO$8)/$CQ$5)*($Q$18+((CO$12+1*CO$8)/$CQ$5)*$R$18))))))*(1-($O$31+((CO$12+1*CO$8)/$CQ$5)*($P$31+((CO$12+1*CO$8)/$CQ$5)*($Q$31+((CO$12+1*CO$8)/$CQ$5)*($R$31+((CO$12+1*CO$8)/$CQ$5)*($S$31)))))/100)*CT$6,0)</f>
        <v>0</v>
      </c>
      <c r="CP15" s="207">
        <f>IF((CP$12+1*CP$8)&lt;$CQ$5,($L$18+((CP$12+1*CP$8)/$CQ$5)*($M$18+((CP$12+1*CP$8)/$CQ$5)*($N$18+((CP$12+1*CP$8)/$CQ$5)*($O$18+((CP$12+1*CP$8)/$CQ$5)*($P$18+((CP$12+1*CP$8)/$CQ$5)*($Q$18+((CP$12+1*CP$8)/$CQ$5)*$R$18))))))*(1-($O$31+((CP$12+1*CP$8)/$CQ$5)*($P$31+((CP$12+1*CP$8)/$CQ$5)*($Q$31+((CP$12+1*CP$8)/$CQ$5)*($R$31+((CP$12+1*CP$8)/$CQ$5)*($S$31)))))/100)*CT$6,0)</f>
        <v>0</v>
      </c>
      <c r="CQ15" s="207">
        <f>IF((CQ$12+1*CQ$8)&lt;$CQ$5,($L$18+((CQ$12+1*CQ$8)/$CQ$5)*($M$18+((CQ$12+1*CQ$8)/$CQ$5)*($N$18+((CQ$12+1*CQ$8)/$CQ$5)*($O$18+((CQ$12+1*CQ$8)/$CQ$5)*($P$18+((CQ$12+1*CQ$8)/$CQ$5)*($Q$18+((CQ$12+1*CQ$8)/$CQ$5)*$R$18))))))*CT$6,0)</f>
        <v>0</v>
      </c>
      <c r="CR15" s="225"/>
      <c r="CS15" s="225"/>
      <c r="CV15" s="217" t="s">
        <v>220</v>
      </c>
      <c r="CW15" s="207">
        <f>IF((CW$12+1*CW$8)&lt;$DA$5,($L$18+((CW$12+1*CW$8)/$DA$5)*($M$18+((CW$12+1*CW$8)/$DA$5)*($N$18+((CW$12+1*CW$8)/$DA$5)*($O$18+((CW$12+1*CW$8)/$DA$5)*($P$18+((CW$12+1*CW$8)/$DA$5)*($Q$18+((CW$12+1*CW$8)/$DA$5)*$R$18))))))*(1-($O$31+((CW$12+1*CW$8)/$DA$5)*($P$31+((CW$12+1*CW$8)/$DA$5)*($Q$31+((CW$12+1*CW$8)/$DA$5)*($R$31+((CW$12+1*CW$8)/$DA$5)*($S$31)))))/100)*DD$6,0)</f>
        <v>0</v>
      </c>
      <c r="CX15" s="207">
        <f>IF((CX$12+1*CX$8)&lt;$DA$5,($L$18+((CX$12+1*CX$8)/$DA$5)*($M$18+((CX$12+1*CX$8)/$DA$5)*($N$18+((CX$12+1*CX$8)/$DA$5)*($O$18+((CX$12+1*CX$8)/$DA$5)*($P$18+((CX$12+1*CX$8)/$DA$5)*($Q$18+((CX$12+1*CX$8)/$DA$5)*$R$18))))))*(1-($O$31+((CX$12+1*CX$8)/$DA$5)*($P$31+((CX$12+1*CX$8)/$DA$5)*($Q$31+((CX$12+1*CX$8)/$DA$5)*($R$31+((CX$12+1*CX$8)/$DA$5)*($S$31)))))/100)*DD$6,0)</f>
        <v>0</v>
      </c>
      <c r="CY15" s="207">
        <f>IF((CY$12+1*CY$8)&lt;$DA$5,($L$18+((CY$12+1*CY$8)/$DA$5)*($M$18+((CY$12+1*CY$8)/$DA$5)*($N$18+((CY$12+1*CY$8)/$DA$5)*($O$18+((CY$12+1*CY$8)/$DA$5)*($P$18+((CY$12+1*CY$8)/$DA$5)*($Q$18+((CY$12+1*CY$8)/$DA$5)*$R$18))))))*(1-($O$31+((CY$12+1*CY$8)/$DA$5)*($P$31+((CY$12+1*CY$8)/$DA$5)*($Q$31+((CY$12+1*CY$8)/$DA$5)*($R$31+((CY$12+1*CY$8)/$DA$5)*($S$31)))))/100)*DD$6,0)</f>
        <v>0</v>
      </c>
      <c r="CZ15" s="207">
        <f>IF((CZ$12+1*CZ$8)&lt;$DA$5,($L$18+((CZ$12+1*CZ$8)/$DA$5)*($M$18+((CZ$12+1*CZ$8)/$DA$5)*($N$18+((CZ$12+1*CZ$8)/$DA$5)*($O$18+((CZ$12+1*CZ$8)/$DA$5)*($P$18+((CZ$12+1*CZ$8)/$DA$5)*($Q$18+((CZ$12+1*CZ$8)/$DA$5)*$R$18))))))*(1-($O$31+((CZ$12+1*CZ$8)/$DA$5)*($P$31+((CZ$12+1*CZ$8)/$DA$5)*($Q$31+((CZ$12+1*CZ$8)/$DA$5)*($R$31+((CZ$12+1*CZ$8)/$DA$5)*($S$31)))))/100)*DD$6,0)</f>
        <v>0</v>
      </c>
      <c r="DA15" s="207">
        <f>IF((DA$12+1*DA$8)&lt;$DA$5,($L$18+((DA$12+1*DA$8)/$DA$5)*($M$18+((DA$12+1*DA$8)/$DA$5)*($N$18+((DA$12+1*DA$8)/$DA$5)*($O$18+((DA$12+1*DA$8)/$DA$5)*($P$18+((DA$12+1*DA$8)/$DA$5)*($Q$18+((DA$12+1*DA$8)/$DA$5)*$R$18))))))*DD$6,0)</f>
        <v>0</v>
      </c>
      <c r="DB15" s="225"/>
      <c r="DC15" s="225"/>
      <c r="DF15" s="217" t="s">
        <v>220</v>
      </c>
      <c r="DG15" s="207">
        <f>IF((DG$12+1*DG$8)&lt;$DK$5,($L$18+((DG$12+1*DG$8)/$DK$5)*($M$18+((DG$12+1*DG$8)/$DK$5)*($N$18+((DG$12+1*DG$8)/$DK$5)*($O$18+((DG$12+1*DG$8)/$DK$5)*($P$18+((DG$12+1*DG$8)/$DK$5)*($Q$18+((DG$12+1*DG$8)/$DK$5)*$R$18))))))*(1-($O$31+((DG$12+1*DG$8)/$DK$5)*($P$31+((DG$12+1*DG$8)/$DK$5)*($Q$31+((DG$12+1*DG$8)/$DK$5)*($R$31+((DG$12+1*DG$8)/$DK$5)*($S$31)))))/100)*DN$6,0)</f>
        <v>0</v>
      </c>
      <c r="DH15" s="207">
        <f>IF((DH$12+1*DH$8)&lt;$DK$5,($L$18+((DH$12+1*DH$8)/$DK$5)*($M$18+((DH$12+1*DH$8)/$DK$5)*($N$18+((DH$12+1*DH$8)/$DK$5)*($O$18+((DH$12+1*DH$8)/$DK$5)*($P$18+((DH$12+1*DH$8)/$DK$5)*($Q$18+((DH$12+1*DH$8)/$DK$5)*$R$18))))))*(1-($O$31+((DH$12+1*DH$8)/$DK$5)*($P$31+((DH$12+1*DH$8)/$DK$5)*($Q$31+((DH$12+1*DH$8)/$DK$5)*($R$31+((DH$12+1*DH$8)/$DK$5)*($S$31)))))/100)*DN$6,0)</f>
        <v>0</v>
      </c>
      <c r="DI15" s="207">
        <f>IF((DI$12+1*DI$8)&lt;$DK$5,($L$18+((DI$12+1*DI$8)/$DK$5)*($M$18+((DI$12+1*DI$8)/$DK$5)*($N$18+((DI$12+1*DI$8)/$DK$5)*($O$18+((DI$12+1*DI$8)/$DK$5)*($P$18+((DI$12+1*DI$8)/$DK$5)*($Q$18+((DI$12+1*DI$8)/$DK$5)*$R$18))))))*(1-($O$31+((DI$12+1*DI$8)/$DK$5)*($P$31+((DI$12+1*DI$8)/$DK$5)*($Q$31+((DI$12+1*DI$8)/$DK$5)*($R$31+((DI$12+1*DI$8)/$DK$5)*($S$31)))))/100)*DN$6,0)</f>
        <v>0</v>
      </c>
      <c r="DJ15" s="207">
        <f>IF((DJ$12+1*DJ$8)&lt;$DK$5,($L$18+((DJ$12+1*DJ$8)/$DK$5)*($M$18+((DJ$12+1*DJ$8)/$DK$5)*($N$18+((DJ$12+1*DJ$8)/$DK$5)*($O$18+((DJ$12+1*DJ$8)/$DK$5)*($P$18+((DJ$12+1*DJ$8)/$DK$5)*($Q$18+((DJ$12+1*DJ$8)/$DK$5)*$R$18))))))*(1-($O$31+((DJ$12+1*DJ$8)/$DK$5)*($P$31+((DJ$12+1*DJ$8)/$DK$5)*($Q$31+((DJ$12+1*DJ$8)/$DK$5)*($R$31+((DJ$12+1*DJ$8)/$DK$5)*($S$31)))))/100)*DN$6,0)</f>
        <v>0</v>
      </c>
      <c r="DK15" s="207">
        <f>IF((DK$12+1*DK$8)&lt;$DK$5,($L$18+((DK$12+1*DK$8)/$DK$5)*($M$18+((DK$12+1*DK$8)/$DK$5)*($N$18+((DK$12+1*DK$8)/$DK$5)*($O$18+((DK$12+1*DK$8)/$DK$5)*($P$18+((DK$12+1*DK$8)/$DK$5)*($Q$18+((DK$12+1*DK$8)/$DK$5)*$R$18))))))*DN$6,0)</f>
        <v>0</v>
      </c>
      <c r="DM15" s="223"/>
      <c r="DP15" s="217" t="s">
        <v>220</v>
      </c>
      <c r="DQ15" s="207">
        <f>IF((DQ$12+1*DQ$8)&lt;$DU$5,($L$18+((DQ$12+1*DQ$8)/$DU$5)*($M$18+((DQ$12+1*DQ$8)/$DU$5)*($N$18+((DQ$12+1*DQ$8)/$DU$5)*($O$18+((DQ$12+1*DQ$8)/$DU$5)*($P$18+((DQ$12+1*DQ$8)/$DU$5)*($Q$18+((DQ$12+1*DQ$8)/$DU$5)*$R$18))))))*(1-($O$31+((DQ$12+1*DQ$8)/$DU$5)*($P$31+((DQ$12+1*DQ$8)/$DU$5)*($Q$31+((DQ$12+1*DQ$8)/$DU$5)*($R$31+((DQ$12+1*DQ$8)/$DU$5)*($S$31)))))/100)*DX$6,0)</f>
        <v>0</v>
      </c>
      <c r="DR15" s="207">
        <f>IF((DR$12+1*DR$8)&lt;$DU$5,($L$18+((DR$12+1*DR$8)/$DU$5)*($M$18+((DR$12+1*DR$8)/$DU$5)*($N$18+((DR$12+1*DR$8)/$DU$5)*($O$18+((DR$12+1*DR$8)/$DU$5)*($P$18+((DR$12+1*DR$8)/$DU$5)*($Q$18+((DR$12+1*DR$8)/$DU$5)*$R$18))))))*(1-($O$31+((DR$12+1*DR$8)/$DU$5)*($P$31+((DR$12+1*DR$8)/$DU$5)*($Q$31+((DR$12+1*DR$8)/$DU$5)*($R$31+((DR$12+1*DR$8)/$DU$5)*($S$31)))))/100)*DX$6,0)</f>
        <v>0</v>
      </c>
      <c r="DS15" s="207">
        <f>IF((DS$12+1*DS$8)&lt;$DU$5,($L$18+((DS$12+1*DS$8)/$DU$5)*($M$18+((DS$12+1*DS$8)/$DU$5)*($N$18+((DS$12+1*DS$8)/$DU$5)*($O$18+((DS$12+1*DS$8)/$DU$5)*($P$18+((DS$12+1*DS$8)/$DU$5)*($Q$18+((DS$12+1*DS$8)/$DU$5)*$R$18))))))*(1-($O$31+((DS$12+1*DS$8)/$DU$5)*($P$31+((DS$12+1*DS$8)/$DU$5)*($Q$31+((DS$12+1*DS$8)/$DU$5)*($R$31+((DS$12+1*DS$8)/$DU$5)*($S$31)))))/100)*DX$6,0)</f>
        <v>0</v>
      </c>
      <c r="DT15" s="207">
        <f>IF((DT$12+1*DT$8)&lt;$DU$5,($L$18+((DT$12+1*DT$8)/$DU$5)*($M$18+((DT$12+1*DT$8)/$DU$5)*($N$18+((DT$12+1*DT$8)/$DU$5)*($O$18+((DT$12+1*DT$8)/$DU$5)*($P$18+((DT$12+1*DT$8)/$DU$5)*($Q$18+((DT$12+1*DT$8)/$DU$5)*$R$18))))))*(1-($O$31+((DT$12+1*DT$8)/$DU$5)*($P$31+((DT$12+1*DT$8)/$DU$5)*($Q$31+((DT$12+1*DT$8)/$DU$5)*($R$31+((DT$12+1*DT$8)/$DU$5)*($S$31)))))/100)*DX$6,0)</f>
        <v>0</v>
      </c>
      <c r="DU15" s="207">
        <f>IF((DU$12+1*DU$8)&lt;$DU$5,($L$18+((DU$12+1*DU$8)/$DU$5)*($M$18+((DU$12+1*DU$8)/$DU$5)*($N$18+((DU$12+1*DU$8)/$DU$5)*($O$18+((DU$12+1*DU$8)/$DU$5)*($P$18+((DU$12+1*DU$8)/$DU$5)*($Q$18+((DU$12+1*DU$8)/$DU$5)*$R$18))))))*DX$6,0)</f>
        <v>0</v>
      </c>
      <c r="DW15" s="196"/>
      <c r="DZ15" s="217" t="s">
        <v>220</v>
      </c>
      <c r="EA15" s="207">
        <f>IF((EA$12+1*EA$8)&lt;$DU$5,($L$18+((EA$12+1*EA$8)/$DU$5)*($M$18+((EA$12+1*EA$8)/$DU$5)*($N$18+((EA$12+1*EA$8)/$DU$5)*($O$18+((EA$12+1*EA$8)/$DU$5)*($P$18+((EA$12+1*EA$8)/$DU$5)*($Q$18+((EA$12+1*EA$8)/$DU$5)*$R$18))))))*(1-($O$31+((EA$12+1*EA$8)/$DU$5)*($P$31+((EA$12+1*EA$8)/$DU$5)*($Q$31+((EA$12+1*EA$8)/$DU$5)*($R$31+((EA$12+1*EA$8)/$DU$5)*($S$31)))))/100)*EH$6,0)</f>
        <v>0</v>
      </c>
      <c r="EB15" s="207">
        <f>IF((EB$12+1*EB$8)&lt;$DU$5,($L$18+((EB$12+1*EB$8)/$DU$5)*($M$18+((EB$12+1*EB$8)/$DU$5)*($N$18+((EB$12+1*EB$8)/$DU$5)*($O$18+((EB$12+1*EB$8)/$DU$5)*($P$18+((EB$12+1*EB$8)/$DU$5)*($Q$18+((EB$12+1*EB$8)/$DU$5)*$R$18))))))*(1-($O$31+((EB$12+1*EB$8)/$DU$5)*($P$31+((EB$12+1*EB$8)/$DU$5)*($Q$31+((EB$12+1*EB$8)/$DU$5)*($R$31+((EB$12+1*EB$8)/$DU$5)*($S$31)))))/100)*EH$6,0)</f>
        <v>0</v>
      </c>
      <c r="EC15" s="207">
        <f>IF((EC$12+1*EC$8)&lt;$DU$5,($L$18+((EC$12+1*EC$8)/$DU$5)*($M$18+((EC$12+1*EC$8)/$DU$5)*($N$18+((EC$12+1*EC$8)/$DU$5)*($O$18+((EC$12+1*EC$8)/$DU$5)*($P$18+((EC$12+1*EC$8)/$DU$5)*($Q$18+((EC$12+1*EC$8)/$DU$5)*$R$18))))))*(1-($O$31+((EC$12+1*EC$8)/$DU$5)*($P$31+((EC$12+1*EC$8)/$DU$5)*($Q$31+((EC$12+1*EC$8)/$DU$5)*($R$31+((EC$12+1*EC$8)/$DU$5)*($S$31)))))/100)*EH$6,0)</f>
        <v>0</v>
      </c>
      <c r="ED15" s="207">
        <f>IF((ED$12+1*ED$8)&lt;$DU$5,($L$18+((ED$12+1*ED$8)/$DU$5)*($M$18+((ED$12+1*ED$8)/$DU$5)*($N$18+((ED$12+1*ED$8)/$DU$5)*($O$18+((ED$12+1*ED$8)/$DU$5)*($P$18+((ED$12+1*ED$8)/$DU$5)*($Q$18+((ED$12+1*ED$8)/$DU$5)*$R$18))))))*(1-($O$31+((ED$12+1*ED$8)/$DU$5)*($P$31+((ED$12+1*ED$8)/$DU$5)*($Q$31+((ED$12+1*ED$8)/$DU$5)*($R$31+((ED$12+1*ED$8)/$DU$5)*($S$31)))))/100)*EH$6,0)</f>
        <v>0</v>
      </c>
      <c r="EE15" s="207">
        <f>IF((EE$12+1*EE$8)&lt;$DU$5,($L$18+((EE$12+1*EE$8)/$DU$5)*($M$18+((EE$12+1*EE$8)/$DU$5)*($N$18+((EE$12+1*EE$8)/$DU$5)*($O$18+((EE$12+1*EE$8)/$DU$5)*($P$18+((EE$12+1*EE$8)/$DU$5)*($Q$18+((EE$12+1*EE$8)/$DU$5)*$R$18))))))*EH$6,0)</f>
        <v>0</v>
      </c>
      <c r="EG15" s="196"/>
      <c r="EJ15" s="217" t="s">
        <v>220</v>
      </c>
      <c r="EK15" s="207">
        <f>IF((EK$12+1*EK$8)&lt;$DU$5,($L$18+((EK$12+1*EK$8)/$DU$5)*($M$18+((EK$12+1*EK$8)/$DU$5)*($N$18+((EK$12+1*EK$8)/$DU$5)*($O$18+((EK$12+1*EK$8)/$DU$5)*($P$18+((EK$12+1*EK$8)/$DU$5)*($Q$18+((EK$12+1*EK$8)/$DU$5)*$R$18))))))*(1-($O$31+((EK$12+1*EK$8)/$DU$5)*($P$31+((EK$12+1*EK$8)/$DU$5)*($Q$31+((EK$12+1*EK$8)/$DU$5)*($R$31+((EK$12+1*EK$8)/$DU$5)*($S$31)))))/100)*ER$6,0)</f>
        <v>0</v>
      </c>
      <c r="EL15" s="207">
        <f>IF((EL$12+1*EL$8)&lt;$DU$5,($L$18+((EL$12+1*EL$8)/$DU$5)*($M$18+((EL$12+1*EL$8)/$DU$5)*($N$18+((EL$12+1*EL$8)/$DU$5)*($O$18+((EL$12+1*EL$8)/$DU$5)*($P$18+((EL$12+1*EL$8)/$DU$5)*($Q$18+((EL$12+1*EL$8)/$DU$5)*$R$18))))))*(1-($O$31+((EL$12+1*EL$8)/$DU$5)*($P$31+((EL$12+1*EL$8)/$DU$5)*($Q$31+((EL$12+1*EL$8)/$DU$5)*($R$31+((EL$12+1*EL$8)/$DU$5)*($S$31)))))/100)*ER$6,0)</f>
        <v>0</v>
      </c>
      <c r="EM15" s="207">
        <f>IF((EM$12+1*EM$8)&lt;$DU$5,($L$18+((EM$12+1*EM$8)/$DU$5)*($M$18+((EM$12+1*EM$8)/$DU$5)*($N$18+((EM$12+1*EM$8)/$DU$5)*($O$18+((EM$12+1*EM$8)/$DU$5)*($P$18+((EM$12+1*EM$8)/$DU$5)*($Q$18+((EM$12+1*EM$8)/$DU$5)*$R$18))))))*(1-($O$31+((EM$12+1*EM$8)/$DU$5)*($P$31+((EM$12+1*EM$8)/$DU$5)*($Q$31+((EM$12+1*EM$8)/$DU$5)*($R$31+((EM$12+1*EM$8)/$DU$5)*($S$31)))))/100)*ER$6,0)</f>
        <v>0</v>
      </c>
      <c r="EN15" s="207">
        <f>IF((EN$12+1*EN$8)&lt;$DU$5,($L$18+((EN$12+1*EN$8)/$DU$5)*($M$18+((EN$12+1*EN$8)/$DU$5)*($N$18+((EN$12+1*EN$8)/$DU$5)*($O$18+((EN$12+1*EN$8)/$DU$5)*($P$18+((EN$12+1*EN$8)/$DU$5)*($Q$18+((EN$12+1*EN$8)/$DU$5)*$R$18))))))*(1-($O$31+((EN$12+1*EN$8)/$DU$5)*($P$31+((EN$12+1*EN$8)/$DU$5)*($Q$31+((EN$12+1*EN$8)/$DU$5)*($R$31+((EN$12+1*EN$8)/$DU$5)*($S$31)))))/100)*ER$6,0)</f>
        <v>0</v>
      </c>
      <c r="EO15" s="207">
        <f>IF((EO$12+1*EO$8)&lt;$DU$5,($L$18+((EO$12+1*EO$8)/$DU$5)*($M$18+((EO$12+1*EO$8)/$DU$5)*($N$18+((EO$12+1*EO$8)/$DU$5)*($O$18+((EO$12+1*EO$8)/$DU$5)*($P$18+((EO$12+1*EO$8)/$DU$5)*($Q$18+((EO$12+1*EO$8)/$DU$5)*$R$18))))))*ER$6,0)</f>
        <v>0</v>
      </c>
      <c r="EQ15" s="196"/>
      <c r="ET15" s="217" t="s">
        <v>220</v>
      </c>
      <c r="EU15" s="207">
        <f>IF((EU$12+1*EU$8)&lt;$DU$5,($L$18+((EU$12+1*EU$8)/$DU$5)*($M$18+((EU$12+1*EU$8)/$DU$5)*($N$18+((EU$12+1*EU$8)/$DU$5)*($O$18+((EU$12+1*EU$8)/$DU$5)*($P$18+((EU$12+1*EU$8)/$DU$5)*($Q$18+((EU$12+1*EU$8)/$DU$5)*$R$18))))))*(1-($O$31+((EU$12+1*EU$8)/$DU$5)*($P$31+((EU$12+1*EU$8)/$DU$5)*($Q$31+((EU$12+1*EU$8)/$DU$5)*($R$31+((EU$12+1*EU$8)/$DU$5)*($S$31)))))/100)*FB$6,0)</f>
        <v>0</v>
      </c>
      <c r="EV15" s="207">
        <f>IF((EV$12+1*EV$8)&lt;$DU$5,($L$18+((EV$12+1*EV$8)/$DU$5)*($M$18+((EV$12+1*EV$8)/$DU$5)*($N$18+((EV$12+1*EV$8)/$DU$5)*($O$18+((EV$12+1*EV$8)/$DU$5)*($P$18+((EV$12+1*EV$8)/$DU$5)*($Q$18+((EV$12+1*EV$8)/$DU$5)*$R$18))))))*(1-($O$31+((EV$12+1*EV$8)/$DU$5)*($P$31+((EV$12+1*EV$8)/$DU$5)*($Q$31+((EV$12+1*EV$8)/$DU$5)*($R$31+((EV$12+1*EV$8)/$DU$5)*($S$31)))))/100)*FB$6,0)</f>
        <v>0</v>
      </c>
      <c r="EW15" s="207">
        <f>IF((EW$12+1*EW$8)&lt;$DU$5,($L$18+((EW$12+1*EW$8)/$DU$5)*($M$18+((EW$12+1*EW$8)/$DU$5)*($N$18+((EW$12+1*EW$8)/$DU$5)*($O$18+((EW$12+1*EW$8)/$DU$5)*($P$18+((EW$12+1*EW$8)/$DU$5)*($Q$18+((EW$12+1*EW$8)/$DU$5)*$R$18))))))*(1-($O$31+((EW$12+1*EW$8)/$DU$5)*($P$31+((EW$12+1*EW$8)/$DU$5)*($Q$31+((EW$12+1*EW$8)/$DU$5)*($R$31+((EW$12+1*EW$8)/$DU$5)*($S$31)))))/100)*FB$6,0)</f>
        <v>0</v>
      </c>
      <c r="EX15" s="207">
        <f>IF((EX$12+1*EX$8)&lt;$DU$5,($L$18+((EX$12+1*EX$8)/$DU$5)*($M$18+((EX$12+1*EX$8)/$DU$5)*($N$18+((EX$12+1*EX$8)/$DU$5)*($O$18+((EX$12+1*EX$8)/$DU$5)*($P$18+((EX$12+1*EX$8)/$DU$5)*($Q$18+((EX$12+1*EX$8)/$DU$5)*$R$18))))))*(1-($O$31+((EX$12+1*EX$8)/$DU$5)*($P$31+((EX$12+1*EX$8)/$DU$5)*($Q$31+((EX$12+1*EX$8)/$DU$5)*($R$31+((EX$12+1*EX$8)/$DU$5)*($S$31)))))/100)*FB$6,0)</f>
        <v>0</v>
      </c>
      <c r="EY15" s="207">
        <f>IF((EY$12+1*EY$8)&lt;$DU$5,($L$18+((EY$12+1*EY$8)/$DU$5)*($M$18+((EY$12+1*EY$8)/$DU$5)*($N$18+((EY$12+1*EY$8)/$DU$5)*($O$18+((EY$12+1*EY$8)/$DU$5)*($P$18+((EY$12+1*EY$8)/$DU$5)*($Q$18+((EY$12+1*EY$8)/$DU$5)*$R$18))))))*FB$6,0)</f>
        <v>0</v>
      </c>
      <c r="FA15" s="196"/>
      <c r="FD15" s="217" t="s">
        <v>220</v>
      </c>
      <c r="FE15" s="207">
        <f>IF((FE$12+1*FE$8)&lt;$DU$5,($L$18+((FE$12+1*FE$8)/$DU$5)*($M$18+((FE$12+1*FE$8)/$DU$5)*($N$18+((FE$12+1*FE$8)/$DU$5)*($O$18+((FE$12+1*FE$8)/$DU$5)*($P$18+((FE$12+1*FE$8)/$DU$5)*($Q$18+((FE$12+1*FE$8)/$DU$5)*$R$18))))))*(1-($O$31+((FE$12+1*FE$8)/$DU$5)*($P$31+((FE$12+1*FE$8)/$DU$5)*($Q$31+((FE$12+1*FE$8)/$DU$5)*($R$31+((FE$12+1*FE$8)/$DU$5)*($S$31)))))/100)*FL$6,0)</f>
        <v>0</v>
      </c>
      <c r="FF15" s="207">
        <f>IF((FF$12+1*FF$8)&lt;$DU$5,($L$18+((FF$12+1*FF$8)/$DU$5)*($M$18+((FF$12+1*FF$8)/$DU$5)*($N$18+((FF$12+1*FF$8)/$DU$5)*($O$18+((FF$12+1*FF$8)/$DU$5)*($P$18+((FF$12+1*FF$8)/$DU$5)*($Q$18+((FF$12+1*FF$8)/$DU$5)*$R$18))))))*(1-($O$31+((FF$12+1*FF$8)/$DU$5)*($P$31+((FF$12+1*FF$8)/$DU$5)*($Q$31+((FF$12+1*FF$8)/$DU$5)*($R$31+((FF$12+1*FF$8)/$DU$5)*($S$31)))))/100)*FL$6,0)</f>
        <v>0</v>
      </c>
      <c r="FG15" s="207">
        <f>IF((FG$12+1*FG$8)&lt;$DU$5,($L$18+((FG$12+1*FG$8)/$DU$5)*($M$18+((FG$12+1*FG$8)/$DU$5)*($N$18+((FG$12+1*FG$8)/$DU$5)*($O$18+((FG$12+1*FG$8)/$DU$5)*($P$18+((FG$12+1*FG$8)/$DU$5)*($Q$18+((FG$12+1*FG$8)/$DU$5)*$R$18))))))*(1-($O$31+((FG$12+1*FG$8)/$DU$5)*($P$31+((FG$12+1*FG$8)/$DU$5)*($Q$31+((FG$12+1*FG$8)/$DU$5)*($R$31+((FG$12+1*FG$8)/$DU$5)*($S$31)))))/100)*FL$6,0)</f>
        <v>0</v>
      </c>
      <c r="FH15" s="207">
        <f>IF((FH$12+1*FH$8)&lt;$DU$5,($L$18+((FH$12+1*FH$8)/$DU$5)*($M$18+((FH$12+1*FH$8)/$DU$5)*($N$18+((FH$12+1*FH$8)/$DU$5)*($O$18+((FH$12+1*FH$8)/$DU$5)*($P$18+((FH$12+1*FH$8)/$DU$5)*($Q$18+((FH$12+1*FH$8)/$DU$5)*$R$18))))))*(1-($O$31+((FH$12+1*FH$8)/$DU$5)*($P$31+((FH$12+1*FH$8)/$DU$5)*($Q$31+((FH$12+1*FH$8)/$DU$5)*($R$31+((FH$12+1*FH$8)/$DU$5)*($S$31)))))/100)*FL$6,0)</f>
        <v>0</v>
      </c>
      <c r="FI15" s="207">
        <f>IF((FI$12+1*FI$8)&lt;$DU$5,($L$18+((FI$12+1*FI$8)/$DU$5)*($M$18+((FI$12+1*FI$8)/$DU$5)*($N$18+((FI$12+1*FI$8)/$DU$5)*($O$18+((FI$12+1*FI$8)/$DU$5)*($P$18+((FI$12+1*FI$8)/$DU$5)*($Q$18+((FI$12+1*FI$8)/$DU$5)*$R$18))))))*FL$6,0)</f>
        <v>0</v>
      </c>
      <c r="FK15" s="196"/>
      <c r="FN15" s="217" t="s">
        <v>220</v>
      </c>
      <c r="FO15" s="207">
        <f>IF((FO$12+1*FO$8)&lt;$DU$5,($L$18+((FO$12+1*FO$8)/$DU$5)*($M$18+((FO$12+1*FO$8)/$DU$5)*($N$18+((FO$12+1*FO$8)/$DU$5)*($O$18+((FO$12+1*FO$8)/$DU$5)*($P$18+((FO$12+1*FO$8)/$DU$5)*($Q$18+((FO$12+1*FO$8)/$DU$5)*$R$18))))))*(1-($O$31+((FO$12+1*FO$8)/$DU$5)*($P$31+((FO$12+1*FO$8)/$DU$5)*($Q$31+((FO$12+1*FO$8)/$DU$5)*($R$31+((FO$12+1*FO$8)/$DU$5)*($S$31)))))/100)*FV$6,0)</f>
        <v>0</v>
      </c>
      <c r="FP15" s="207">
        <f>IF((FP$12+1*FP$8)&lt;$DU$5,($L$18+((FP$12+1*FP$8)/$DU$5)*($M$18+((FP$12+1*FP$8)/$DU$5)*($N$18+((FP$12+1*FP$8)/$DU$5)*($O$18+((FP$12+1*FP$8)/$DU$5)*($P$18+((FP$12+1*FP$8)/$DU$5)*($Q$18+((FP$12+1*FP$8)/$DU$5)*$R$18))))))*(1-($O$31+((FP$12+1*FP$8)/$DU$5)*($P$31+((FP$12+1*FP$8)/$DU$5)*($Q$31+((FP$12+1*FP$8)/$DU$5)*($R$31+((FP$12+1*FP$8)/$DU$5)*($S$31)))))/100)*FV$6,0)</f>
        <v>0</v>
      </c>
      <c r="FQ15" s="207">
        <f>IF((FQ$12+1*FQ$8)&lt;$DU$5,($L$18+((FQ$12+1*FQ$8)/$DU$5)*($M$18+((FQ$12+1*FQ$8)/$DU$5)*($N$18+((FQ$12+1*FQ$8)/$DU$5)*($O$18+((FQ$12+1*FQ$8)/$DU$5)*($P$18+((FQ$12+1*FQ$8)/$DU$5)*($Q$18+((FQ$12+1*FQ$8)/$DU$5)*$R$18))))))*(1-($O$31+((FQ$12+1*FQ$8)/$DU$5)*($P$31+((FQ$12+1*FQ$8)/$DU$5)*($Q$31+((FQ$12+1*FQ$8)/$DU$5)*($R$31+((FQ$12+1*FQ$8)/$DU$5)*($S$31)))))/100)*FV$6,0)</f>
        <v>0</v>
      </c>
      <c r="FR15" s="207">
        <f>IF((FR$12+1*FR$8)&lt;$DU$5,($L$18+((FR$12+1*FR$8)/$DU$5)*($M$18+((FR$12+1*FR$8)/$DU$5)*($N$18+((FR$12+1*FR$8)/$DU$5)*($O$18+((FR$12+1*FR$8)/$DU$5)*($P$18+((FR$12+1*FR$8)/$DU$5)*($Q$18+((FR$12+1*FR$8)/$DU$5)*$R$18))))))*(1-($O$31+((FR$12+1*FR$8)/$DU$5)*($P$31+((FR$12+1*FR$8)/$DU$5)*($Q$31+((FR$12+1*FR$8)/$DU$5)*($R$31+((FR$12+1*FR$8)/$DU$5)*($S$31)))))/100)*FV$6,0)</f>
        <v>0</v>
      </c>
      <c r="FS15" s="207">
        <f>IF((FS$12+1*FS$8)&lt;$DU$5,($L$18+((FS$12+1*FS$8)/$DU$5)*($M$18+((FS$12+1*FS$8)/$DU$5)*($N$18+((FS$12+1*FS$8)/$DU$5)*($O$18+((FS$12+1*FS$8)/$DU$5)*($P$18+((FS$12+1*FS$8)/$DU$5)*($Q$18+((FS$12+1*FS$8)/$DU$5)*$R$18))))))*FV$6,0)</f>
        <v>0</v>
      </c>
      <c r="FU15" s="196"/>
      <c r="FX15" s="217" t="s">
        <v>220</v>
      </c>
      <c r="FY15" s="207">
        <f>IF((FY$12+1*FY$8)&lt;$DU$5,($L$18+((FY$12+1*FY$8)/$DU$5)*($M$18+((FY$12+1*FY$8)/$DU$5)*($N$18+((FY$12+1*FY$8)/$DU$5)*($O$18+((FY$12+1*FY$8)/$DU$5)*($P$18+((FY$12+1*FY$8)/$DU$5)*($Q$18+((FY$12+1*FY$8)/$DU$5)*$R$18))))))*(1-($O$31+((FY$12+1*FY$8)/$DU$5)*($P$31+((FY$12+1*FY$8)/$DU$5)*($Q$31+((FY$12+1*FY$8)/$DU$5)*($R$31+((FY$12+1*FY$8)/$DU$5)*($S$31)))))/100)*GF$6,0)</f>
        <v>0</v>
      </c>
      <c r="FZ15" s="207">
        <f>IF((FZ$12+1*FZ$8)&lt;$DU$5,($L$18+((FZ$12+1*FZ$8)/$DU$5)*($M$18+((FZ$12+1*FZ$8)/$DU$5)*($N$18+((FZ$12+1*FZ$8)/$DU$5)*($O$18+((FZ$12+1*FZ$8)/$DU$5)*($P$18+((FZ$12+1*FZ$8)/$DU$5)*($Q$18+((FZ$12+1*FZ$8)/$DU$5)*$R$18))))))*(1-($O$31+((FZ$12+1*FZ$8)/$DU$5)*($P$31+((FZ$12+1*FZ$8)/$DU$5)*($Q$31+((FZ$12+1*FZ$8)/$DU$5)*($R$31+((FZ$12+1*FZ$8)/$DU$5)*($S$31)))))/100)*GF$6,0)</f>
        <v>0</v>
      </c>
      <c r="GA15" s="207">
        <f>IF((GA$12+1*GA$8)&lt;$DU$5,($L$18+((GA$12+1*GA$8)/$DU$5)*($M$18+((GA$12+1*GA$8)/$DU$5)*($N$18+((GA$12+1*GA$8)/$DU$5)*($O$18+((GA$12+1*GA$8)/$DU$5)*($P$18+((GA$12+1*GA$8)/$DU$5)*($Q$18+((GA$12+1*GA$8)/$DU$5)*$R$18))))))*(1-($O$31+((GA$12+1*GA$8)/$DU$5)*($P$31+((GA$12+1*GA$8)/$DU$5)*($Q$31+((GA$12+1*GA$8)/$DU$5)*($R$31+((GA$12+1*GA$8)/$DU$5)*($S$31)))))/100)*GF$6,0)</f>
        <v>0</v>
      </c>
      <c r="GB15" s="207">
        <f>IF((GB$12+1*GB$8)&lt;$DU$5,($L$18+((GB$12+1*GB$8)/$DU$5)*($M$18+((GB$12+1*GB$8)/$DU$5)*($N$18+((GB$12+1*GB$8)/$DU$5)*($O$18+((GB$12+1*GB$8)/$DU$5)*($P$18+((GB$12+1*GB$8)/$DU$5)*($Q$18+((GB$12+1*GB$8)/$DU$5)*$R$18))))))*(1-($O$31+((GB$12+1*GB$8)/$DU$5)*($P$31+((GB$12+1*GB$8)/$DU$5)*($Q$31+((GB$12+1*GB$8)/$DU$5)*($R$31+((GB$12+1*GB$8)/$DU$5)*($S$31)))))/100)*GF$6,0)</f>
        <v>0</v>
      </c>
      <c r="GC15" s="207">
        <f>IF((GC$12+1*GC$8)&lt;$DU$5,($L$18+((GC$12+1*GC$8)/$DU$5)*($M$18+((GC$12+1*GC$8)/$DU$5)*($N$18+((GC$12+1*GC$8)/$DU$5)*($O$18+((GC$12+1*GC$8)/$DU$5)*($P$18+((GC$12+1*GC$8)/$DU$5)*($Q$18+((GC$12+1*GC$8)/$DU$5)*$R$18))))))*GF$6,0)</f>
        <v>0</v>
      </c>
      <c r="GE15" s="196"/>
      <c r="GH15" s="217" t="s">
        <v>220</v>
      </c>
      <c r="GI15" s="207">
        <f>IF((GI$12+1*GI$8)&lt;$DU$5,($L$18+((GI$12+1*GI$8)/$DU$5)*($M$18+((GI$12+1*GI$8)/$DU$5)*($N$18+((GI$12+1*GI$8)/$DU$5)*($O$18+((GI$12+1*GI$8)/$DU$5)*($P$18+((GI$12+1*GI$8)/$DU$5)*($Q$18+((GI$12+1*GI$8)/$DU$5)*$R$18))))))*(1-($O$31+((GI$12+1*GI$8)/$DU$5)*($P$31+((GI$12+1*GI$8)/$DU$5)*($Q$31+((GI$12+1*GI$8)/$DU$5)*($R$31+((GI$12+1*GI$8)/$DU$5)*($S$31)))))/100)*GP$6,0)</f>
        <v>0</v>
      </c>
      <c r="GJ15" s="207">
        <f>IF((GJ$12+1*GJ$8)&lt;$DU$5,($L$18+((GJ$12+1*GJ$8)/$DU$5)*($M$18+((GJ$12+1*GJ$8)/$DU$5)*($N$18+((GJ$12+1*GJ$8)/$DU$5)*($O$18+((GJ$12+1*GJ$8)/$DU$5)*($P$18+((GJ$12+1*GJ$8)/$DU$5)*($Q$18+((GJ$12+1*GJ$8)/$DU$5)*$R$18))))))*(1-($O$31+((GJ$12+1*GJ$8)/$DU$5)*($P$31+((GJ$12+1*GJ$8)/$DU$5)*($Q$31+((GJ$12+1*GJ$8)/$DU$5)*($R$31+((GJ$12+1*GJ$8)/$DU$5)*($S$31)))))/100)*GP$6,0)</f>
        <v>0</v>
      </c>
      <c r="GK15" s="207">
        <f>IF((GK$12+1*GK$8)&lt;$DU$5,($L$18+((GK$12+1*GK$8)/$DU$5)*($M$18+((GK$12+1*GK$8)/$DU$5)*($N$18+((GK$12+1*GK$8)/$DU$5)*($O$18+((GK$12+1*GK$8)/$DU$5)*($P$18+((GK$12+1*GK$8)/$DU$5)*($Q$18+((GK$12+1*GK$8)/$DU$5)*$R$18))))))*(1-($O$31+((GK$12+1*GK$8)/$DU$5)*($P$31+((GK$12+1*GK$8)/$DU$5)*($Q$31+((GK$12+1*GK$8)/$DU$5)*($R$31+((GK$12+1*GK$8)/$DU$5)*($S$31)))))/100)*GP$6,0)</f>
        <v>0</v>
      </c>
      <c r="GL15" s="207">
        <f>IF((GL$12+1*GL$8)&lt;$DU$5,($L$18+((GL$12+1*GL$8)/$DU$5)*($M$18+((GL$12+1*GL$8)/$DU$5)*($N$18+((GL$12+1*GL$8)/$DU$5)*($O$18+((GL$12+1*GL$8)/$DU$5)*($P$18+((GL$12+1*GL$8)/$DU$5)*($Q$18+((GL$12+1*GL$8)/$DU$5)*$R$18))))))*(1-($O$31+((GL$12+1*GL$8)/$DU$5)*($P$31+((GL$12+1*GL$8)/$DU$5)*($Q$31+((GL$12+1*GL$8)/$DU$5)*($R$31+((GL$12+1*GL$8)/$DU$5)*($S$31)))))/100)*GP$6,0)</f>
        <v>0</v>
      </c>
      <c r="GM15" s="207">
        <f>IF((GM$12+1*GM$8)&lt;$DU$5,($L$18+((GM$12+1*GM$8)/$DU$5)*($M$18+((GM$12+1*GM$8)/$DU$5)*($N$18+((GM$12+1*GM$8)/$DU$5)*($O$18+((GM$12+1*GM$8)/$DU$5)*($P$18+((GM$12+1*GM$8)/$DU$5)*($Q$18+((GM$12+1*GM$8)/$DU$5)*$R$18))))))*GP$6,0)</f>
        <v>0</v>
      </c>
      <c r="GO15" s="196"/>
      <c r="GR15" s="217" t="s">
        <v>220</v>
      </c>
      <c r="GS15" s="207">
        <f>IF((GS$12+1*GS$8)&lt;$DU$5,($L$18+((GS$12+1*GS$8)/$DU$5)*($M$18+((GS$12+1*GS$8)/$DU$5)*($N$18+((GS$12+1*GS$8)/$DU$5)*($O$18+((GS$12+1*GS$8)/$DU$5)*($P$18+((GS$12+1*GS$8)/$DU$5)*($Q$18+((GS$12+1*GS$8)/$DU$5)*$R$18))))))*(1-($O$31+((GS$12+1*GS$8)/$DU$5)*($P$31+((GS$12+1*GS$8)/$DU$5)*($Q$31+((GS$12+1*GS$8)/$DU$5)*($R$31+((GS$12+1*GS$8)/$DU$5)*($S$31)))))/100)*GZ$6,0)</f>
        <v>0</v>
      </c>
      <c r="GT15" s="207">
        <f>IF((GT$12+1*GT$8)&lt;$DU$5,($L$18+((GT$12+1*GT$8)/$DU$5)*($M$18+((GT$12+1*GT$8)/$DU$5)*($N$18+((GT$12+1*GT$8)/$DU$5)*($O$18+((GT$12+1*GT$8)/$DU$5)*($P$18+((GT$12+1*GT$8)/$DU$5)*($Q$18+((GT$12+1*GT$8)/$DU$5)*$R$18))))))*(1-($O$31+((GT$12+1*GT$8)/$DU$5)*($P$31+((GT$12+1*GT$8)/$DU$5)*($Q$31+((GT$12+1*GT$8)/$DU$5)*($R$31+((GT$12+1*GT$8)/$DU$5)*($S$31)))))/100)*GZ$6,0)</f>
        <v>0</v>
      </c>
      <c r="GU15" s="207">
        <f>IF((GU$12+1*GU$8)&lt;$DU$5,($L$18+((GU$12+1*GU$8)/$DU$5)*($M$18+((GU$12+1*GU$8)/$DU$5)*($N$18+((GU$12+1*GU$8)/$DU$5)*($O$18+((GU$12+1*GU$8)/$DU$5)*($P$18+((GU$12+1*GU$8)/$DU$5)*($Q$18+((GU$12+1*GU$8)/$DU$5)*$R$18))))))*(1-($O$31+((GU$12+1*GU$8)/$DU$5)*($P$31+((GU$12+1*GU$8)/$DU$5)*($Q$31+((GU$12+1*GU$8)/$DU$5)*($R$31+((GU$12+1*GU$8)/$DU$5)*($S$31)))))/100)*GZ$6,0)</f>
        <v>0</v>
      </c>
      <c r="GV15" s="207">
        <f>IF((GV$12+1*GV$8)&lt;$DU$5,($L$18+((GV$12+1*GV$8)/$DU$5)*($M$18+((GV$12+1*GV$8)/$DU$5)*($N$18+((GV$12+1*GV$8)/$DU$5)*($O$18+((GV$12+1*GV$8)/$DU$5)*($P$18+((GV$12+1*GV$8)/$DU$5)*($Q$18+((GV$12+1*GV$8)/$DU$5)*$R$18))))))*(1-($O$31+((GV$12+1*GV$8)/$DU$5)*($P$31+((GV$12+1*GV$8)/$DU$5)*($Q$31+((GV$12+1*GV$8)/$DU$5)*($R$31+((GV$12+1*GV$8)/$DU$5)*($S$31)))))/100)*GZ$6,0)</f>
        <v>0</v>
      </c>
      <c r="GW15" s="207">
        <f>IF((GW$12+1*GW$8)&lt;$DU$5,($L$18+((GW$12+1*GW$8)/$DU$5)*($M$18+((GW$12+1*GW$8)/$DU$5)*($N$18+((GW$12+1*GW$8)/$DU$5)*($O$18+((GW$12+1*GW$8)/$DU$5)*($P$18+((GW$12+1*GW$8)/$DU$5)*($Q$18+((GW$12+1*GW$8)/$DU$5)*$R$18))))))*GZ$6,0)</f>
        <v>0</v>
      </c>
      <c r="GY15" s="196"/>
      <c r="HB15" s="217" t="s">
        <v>220</v>
      </c>
      <c r="HC15" s="207">
        <f>IF((HC$12+1*HC$8)&lt;$DU$5,($L$18+((HC$12+1*HC$8)/$DU$5)*($M$18+((HC$12+1*HC$8)/$DU$5)*($N$18+((HC$12+1*HC$8)/$DU$5)*($O$18+((HC$12+1*HC$8)/$DU$5)*($P$18+((HC$12+1*HC$8)/$DU$5)*($Q$18+((HC$12+1*HC$8)/$DU$5)*$R$18))))))*(1-($O$31+((HC$12+1*HC$8)/$DU$5)*($P$31+((HC$12+1*HC$8)/$DU$5)*($Q$31+((HC$12+1*HC$8)/$DU$5)*($R$31+((HC$12+1*HC$8)/$DU$5)*($S$31)))))/100)*HJ$6,0)</f>
        <v>0</v>
      </c>
      <c r="HD15" s="207">
        <f>IF((HD$12+1*HD$8)&lt;$DU$5,($L$18+((HD$12+1*HD$8)/$DU$5)*($M$18+((HD$12+1*HD$8)/$DU$5)*($N$18+((HD$12+1*HD$8)/$DU$5)*($O$18+((HD$12+1*HD$8)/$DU$5)*($P$18+((HD$12+1*HD$8)/$DU$5)*($Q$18+((HD$12+1*HD$8)/$DU$5)*$R$18))))))*(1-($O$31+((HD$12+1*HD$8)/$DU$5)*($P$31+((HD$12+1*HD$8)/$DU$5)*($Q$31+((HD$12+1*HD$8)/$DU$5)*($R$31+((HD$12+1*HD$8)/$DU$5)*($S$31)))))/100)*HJ$6,0)</f>
        <v>0</v>
      </c>
      <c r="HE15" s="207">
        <f>IF((HE$12+1*HE$8)&lt;$DU$5,($L$18+((HE$12+1*HE$8)/$DU$5)*($M$18+((HE$12+1*HE$8)/$DU$5)*($N$18+((HE$12+1*HE$8)/$DU$5)*($O$18+((HE$12+1*HE$8)/$DU$5)*($P$18+((HE$12+1*HE$8)/$DU$5)*($Q$18+((HE$12+1*HE$8)/$DU$5)*$R$18))))))*(1-($O$31+((HE$12+1*HE$8)/$DU$5)*($P$31+((HE$12+1*HE$8)/$DU$5)*($Q$31+((HE$12+1*HE$8)/$DU$5)*($R$31+((HE$12+1*HE$8)/$DU$5)*($S$31)))))/100)*HJ$6,0)</f>
        <v>0</v>
      </c>
      <c r="HF15" s="207">
        <f>IF((HF$12+1*HF$8)&lt;$DU$5,($L$18+((HF$12+1*HF$8)/$DU$5)*($M$18+((HF$12+1*HF$8)/$DU$5)*($N$18+((HF$12+1*HF$8)/$DU$5)*($O$18+((HF$12+1*HF$8)/$DU$5)*($P$18+((HF$12+1*HF$8)/$DU$5)*($Q$18+((HF$12+1*HF$8)/$DU$5)*$R$18))))))*(1-($O$31+((HF$12+1*HF$8)/$DU$5)*($P$31+((HF$12+1*HF$8)/$DU$5)*($Q$31+((HF$12+1*HF$8)/$DU$5)*($R$31+((HF$12+1*HF$8)/$DU$5)*($S$31)))))/100)*HJ$6,0)</f>
        <v>0</v>
      </c>
      <c r="HG15" s="207">
        <f>IF((HG$12+1*HG$8)&lt;$DU$5,($L$18+((HG$12+1*HG$8)/$DU$5)*($M$18+((HG$12+1*HG$8)/$DU$5)*($N$18+((HG$12+1*HG$8)/$DU$5)*($O$18+((HG$12+1*HG$8)/$DU$5)*($P$18+((HG$12+1*HG$8)/$DU$5)*($Q$18+((HG$12+1*HG$8)/$DU$5)*$R$18))))))*HJ$6,0)</f>
        <v>0</v>
      </c>
      <c r="HI15" s="196"/>
      <c r="HL15" s="217" t="s">
        <v>220</v>
      </c>
      <c r="HM15" s="207">
        <f>IF((HM$12+1*HM$8)&lt;$DU$5,($L$18+((HM$12+1*HM$8)/$DU$5)*($M$18+((HM$12+1*HM$8)/$DU$5)*($N$18+((HM$12+1*HM$8)/$DU$5)*($O$18+((HM$12+1*HM$8)/$DU$5)*($P$18+((HM$12+1*HM$8)/$DU$5)*($Q$18+((HM$12+1*HM$8)/$DU$5)*$R$18))))))*(1-($O$31+((HM$12+1*HM$8)/$DU$5)*($P$31+((HM$12+1*HM$8)/$DU$5)*($Q$31+((HM$12+1*HM$8)/$DU$5)*($R$31+((HM$12+1*HM$8)/$DU$5)*($S$31)))))/100)*HT$6,0)</f>
        <v>0</v>
      </c>
      <c r="HN15" s="207">
        <f>IF((HN$12+1*HN$8)&lt;$DU$5,($L$18+((HN$12+1*HN$8)/$DU$5)*($M$18+((HN$12+1*HN$8)/$DU$5)*($N$18+((HN$12+1*HN$8)/$DU$5)*($O$18+((HN$12+1*HN$8)/$DU$5)*($P$18+((HN$12+1*HN$8)/$DU$5)*($Q$18+((HN$12+1*HN$8)/$DU$5)*$R$18))))))*(1-($O$31+((HN$12+1*HN$8)/$DU$5)*($P$31+((HN$12+1*HN$8)/$DU$5)*($Q$31+((HN$12+1*HN$8)/$DU$5)*($R$31+((HN$12+1*HN$8)/$DU$5)*($S$31)))))/100)*HT$6,0)</f>
        <v>0</v>
      </c>
      <c r="HO15" s="207">
        <f>IF((HO$12+1*HO$8)&lt;$DU$5,($L$18+((HO$12+1*HO$8)/$DU$5)*($M$18+((HO$12+1*HO$8)/$DU$5)*($N$18+((HO$12+1*HO$8)/$DU$5)*($O$18+((HO$12+1*HO$8)/$DU$5)*($P$18+((HO$12+1*HO$8)/$DU$5)*($Q$18+((HO$12+1*HO$8)/$DU$5)*$R$18))))))*(1-($O$31+((HO$12+1*HO$8)/$DU$5)*($P$31+((HO$12+1*HO$8)/$DU$5)*($Q$31+((HO$12+1*HO$8)/$DU$5)*($R$31+((HO$12+1*HO$8)/$DU$5)*($S$31)))))/100)*HT$6,0)</f>
        <v>0</v>
      </c>
      <c r="HP15" s="207">
        <f>IF((HP$12+1*HP$8)&lt;$DU$5,($L$18+((HP$12+1*HP$8)/$DU$5)*($M$18+((HP$12+1*HP$8)/$DU$5)*($N$18+((HP$12+1*HP$8)/$DU$5)*($O$18+((HP$12+1*HP$8)/$DU$5)*($P$18+((HP$12+1*HP$8)/$DU$5)*($Q$18+((HP$12+1*HP$8)/$DU$5)*$R$18))))))*(1-($O$31+((HP$12+1*HP$8)/$DU$5)*($P$31+((HP$12+1*HP$8)/$DU$5)*($Q$31+((HP$12+1*HP$8)/$DU$5)*($R$31+((HP$12+1*HP$8)/$DU$5)*($S$31)))))/100)*HT$6,0)</f>
        <v>0</v>
      </c>
      <c r="HQ15" s="207">
        <f>IF((HQ$12+1*HQ$8)&lt;$DU$5,($L$18+((HQ$12+1*HQ$8)/$DU$5)*($M$18+((HQ$12+1*HQ$8)/$DU$5)*($N$18+((HQ$12+1*HQ$8)/$DU$5)*($O$18+((HQ$12+1*HQ$8)/$DU$5)*($P$18+((HQ$12+1*HQ$8)/$DU$5)*($Q$18+((HQ$12+1*HQ$8)/$DU$5)*$R$18))))))*HT$6,0)</f>
        <v>0</v>
      </c>
      <c r="HS15" s="196"/>
      <c r="HV15" s="217" t="s">
        <v>220</v>
      </c>
      <c r="HW15" s="207">
        <f>IF((HW$12+1*HW$8)&lt;$DU$5,($L$18+((HW$12+1*HW$8)/$DU$5)*($M$18+((HW$12+1*HW$8)/$DU$5)*($N$18+((HW$12+1*HW$8)/$DU$5)*($O$18+((HW$12+1*HW$8)/$DU$5)*($P$18+((HW$12+1*HW$8)/$DU$5)*($Q$18+((HW$12+1*HW$8)/$DU$5)*$R$18))))))*(1-($O$31+((HW$12+1*HW$8)/$DU$5)*($P$31+((HW$12+1*HW$8)/$DU$5)*($Q$31+((HW$12+1*HW$8)/$DU$5)*($R$31+((HW$12+1*HW$8)/$DU$5)*($S$31)))))/100)*ID$6,0)</f>
        <v>0</v>
      </c>
      <c r="HX15" s="207">
        <f>IF((HX$12+1*HX$8)&lt;$DU$5,($L$18+((HX$12+1*HX$8)/$DU$5)*($M$18+((HX$12+1*HX$8)/$DU$5)*($N$18+((HX$12+1*HX$8)/$DU$5)*($O$18+((HX$12+1*HX$8)/$DU$5)*($P$18+((HX$12+1*HX$8)/$DU$5)*($Q$18+((HX$12+1*HX$8)/$DU$5)*$R$18))))))*(1-($O$31+((HX$12+1*HX$8)/$DU$5)*($P$31+((HX$12+1*HX$8)/$DU$5)*($Q$31+((HX$12+1*HX$8)/$DU$5)*($R$31+((HX$12+1*HX$8)/$DU$5)*($S$31)))))/100)*ID$6,0)</f>
        <v>0</v>
      </c>
      <c r="HY15" s="207">
        <f>IF((HY$12+1*HY$8)&lt;$DU$5,($L$18+((HY$12+1*HY$8)/$DU$5)*($M$18+((HY$12+1*HY$8)/$DU$5)*($N$18+((HY$12+1*HY$8)/$DU$5)*($O$18+((HY$12+1*HY$8)/$DU$5)*($P$18+((HY$12+1*HY$8)/$DU$5)*($Q$18+((HY$12+1*HY$8)/$DU$5)*$R$18))))))*(1-($O$31+((HY$12+1*HY$8)/$DU$5)*($P$31+((HY$12+1*HY$8)/$DU$5)*($Q$31+((HY$12+1*HY$8)/$DU$5)*($R$31+((HY$12+1*HY$8)/$DU$5)*($S$31)))))/100)*ID$6,0)</f>
        <v>0</v>
      </c>
      <c r="HZ15" s="207">
        <f>IF((HZ$12+1*HZ$8)&lt;$DU$5,($L$18+((HZ$12+1*HZ$8)/$DU$5)*($M$18+((HZ$12+1*HZ$8)/$DU$5)*($N$18+((HZ$12+1*HZ$8)/$DU$5)*($O$18+((HZ$12+1*HZ$8)/$DU$5)*($P$18+((HZ$12+1*HZ$8)/$DU$5)*($Q$18+((HZ$12+1*HZ$8)/$DU$5)*$R$18))))))*(1-($O$31+((HZ$12+1*HZ$8)/$DU$5)*($P$31+((HZ$12+1*HZ$8)/$DU$5)*($Q$31+((HZ$12+1*HZ$8)/$DU$5)*($R$31+((HZ$12+1*HZ$8)/$DU$5)*($S$31)))))/100)*ID$6,0)</f>
        <v>0</v>
      </c>
      <c r="IA15" s="207">
        <f>IF((IA$12+1*IA$8)&lt;$DU$5,($L$18+((IA$12+1*IA$8)/$DU$5)*($M$18+((IA$12+1*IA$8)/$DU$5)*($N$18+((IA$12+1*IA$8)/$DU$5)*($O$18+((IA$12+1*IA$8)/$DU$5)*($P$18+((IA$12+1*IA$8)/$DU$5)*($Q$18+((IA$12+1*IA$8)/$DU$5)*$R$18))))))*ID$6,0)</f>
        <v>0</v>
      </c>
      <c r="IC15" s="196"/>
      <c r="IF15" s="217" t="s">
        <v>220</v>
      </c>
      <c r="IG15" s="207">
        <f>IF((IG$12+1*IG$8)&lt;$DU$5,($L$18+((IG$12+1*IG$8)/$DU$5)*($M$18+((IG$12+1*IG$8)/$DU$5)*($N$18+((IG$12+1*IG$8)/$DU$5)*($O$18+((IG$12+1*IG$8)/$DU$5)*($P$18+((IG$12+1*IG$8)/$DU$5)*($Q$18+((IG$12+1*IG$8)/$DU$5)*$R$18))))))*(1-($O$31+((IG$12+1*IG$8)/$DU$5)*($P$31+((IG$12+1*IG$8)/$DU$5)*($Q$31+((IG$12+1*IG$8)/$DU$5)*($R$31+((IG$12+1*IG$8)/$DU$5)*($S$31)))))/100)*IN$6,0)</f>
        <v>0</v>
      </c>
      <c r="IH15" s="207">
        <f>IF((IH$12+1*IH$8)&lt;$DU$5,($L$18+((IH$12+1*IH$8)/$DU$5)*($M$18+((IH$12+1*IH$8)/$DU$5)*($N$18+((IH$12+1*IH$8)/$DU$5)*($O$18+((IH$12+1*IH$8)/$DU$5)*($P$18+((IH$12+1*IH$8)/$DU$5)*($Q$18+((IH$12+1*IH$8)/$DU$5)*$R$18))))))*(1-($O$31+((IH$12+1*IH$8)/$DU$5)*($P$31+((IH$12+1*IH$8)/$DU$5)*($Q$31+((IH$12+1*IH$8)/$DU$5)*($R$31+((IH$12+1*IH$8)/$DU$5)*($S$31)))))/100)*IN$6,0)</f>
        <v>0</v>
      </c>
      <c r="II15" s="207">
        <f>IF((II$12+1*II$8)&lt;$DU$5,($L$18+((II$12+1*II$8)/$DU$5)*($M$18+((II$12+1*II$8)/$DU$5)*($N$18+((II$12+1*II$8)/$DU$5)*($O$18+((II$12+1*II$8)/$DU$5)*($P$18+((II$12+1*II$8)/$DU$5)*($Q$18+((II$12+1*II$8)/$DU$5)*$R$18))))))*(1-($O$31+((II$12+1*II$8)/$DU$5)*($P$31+((II$12+1*II$8)/$DU$5)*($Q$31+((II$12+1*II$8)/$DU$5)*($R$31+((II$12+1*II$8)/$DU$5)*($S$31)))))/100)*IN$6,0)</f>
        <v>0</v>
      </c>
      <c r="IJ15" s="207">
        <f>IF((IJ$12+1*IJ$8)&lt;$DU$5,($L$18+((IJ$12+1*IJ$8)/$DU$5)*($M$18+((IJ$12+1*IJ$8)/$DU$5)*($N$18+((IJ$12+1*IJ$8)/$DU$5)*($O$18+((IJ$12+1*IJ$8)/$DU$5)*($P$18+((IJ$12+1*IJ$8)/$DU$5)*($Q$18+((IJ$12+1*IJ$8)/$DU$5)*$R$18))))))*(1-($O$31+((IJ$12+1*IJ$8)/$DU$5)*($P$31+((IJ$12+1*IJ$8)/$DU$5)*($Q$31+((IJ$12+1*IJ$8)/$DU$5)*($R$31+((IJ$12+1*IJ$8)/$DU$5)*($S$31)))))/100)*IN$6,0)</f>
        <v>0</v>
      </c>
      <c r="IK15" s="207">
        <f>IF((IK$12+1*IK$8)&lt;$DU$5,($L$18+((IK$12+1*IK$8)/$DU$5)*($M$18+((IK$12+1*IK$8)/$DU$5)*($N$18+((IK$12+1*IK$8)/$DU$5)*($O$18+((IK$12+1*IK$8)/$DU$5)*($P$18+((IK$12+1*IK$8)/$DU$5)*($Q$18+((IK$12+1*IK$8)/$DU$5)*$R$18))))))*IN$6,0)</f>
        <v>0</v>
      </c>
      <c r="IM15" s="196"/>
    </row>
    <row r="16" spans="1:249" ht="12.75" customHeight="1" thickTop="1" thickBot="1">
      <c r="A16" s="183" t="s">
        <v>165</v>
      </c>
      <c r="B16" s="258"/>
      <c r="C16" s="256">
        <v>4</v>
      </c>
      <c r="D16" s="252">
        <f>IEVADE!B61</f>
        <v>3.1</v>
      </c>
      <c r="E16" s="252">
        <f>IEVADE!C61</f>
        <v>10</v>
      </c>
      <c r="F16" s="257"/>
      <c r="G16" s="254">
        <v>0</v>
      </c>
      <c r="H16" s="258"/>
      <c r="I16" s="259">
        <v>10</v>
      </c>
      <c r="J16" s="442"/>
      <c r="K16" s="197" t="s">
        <v>221</v>
      </c>
      <c r="N16" s="198"/>
      <c r="T16" s="217" t="s">
        <v>222</v>
      </c>
      <c r="U16" s="207">
        <f>IF((U$12+2*U$8)&lt;$Y$5,($L$18+((U$12+2*U$8)/$Y$5)*($M$18+((U$12+2*U$8)/$Y$5)*($N$18+((U$12+2*U$8)/$Y$5)*($O$18+((U$12+2*U$8)/$Y$5)*($P$18+((U$12+2*U$8)/$Y$5)*($Q$18+((U$12+2*U$8)/$Y$5)*$R$18))))))*(1-($O$31+((U$12+2*U$8)/$Y$5)*($P$31+((U$12+2*U$8)/$Y$5)*($Q$31+((U$12+2*U$8)/$Y$5)*($R$31+((U$12+2*U$8)/$Y$5)*($S$31)))))/100)*AB$6,0)</f>
        <v>0</v>
      </c>
      <c r="V16" s="207">
        <f>IF((V$12+2*V$8)&lt;$Y$5,($L$18+((V$12+2*V$8)/$Y$5)*($M$18+((V$12+2*V$8)/$Y$5)*($N$18+((V$12+2*V$8)/$Y$5)*($O$18+((V$12+2*V$8)/$Y$5)*($P$18+((V$12+2*V$8)/$Y$5)*($Q$18+((V$12+2*V$8)/$Y$5)*$R$18))))))*(1-($O$31+((V$12+2*V$8)/$Y$5)*($P$31+((V$12+2*V$8)/$Y$5)*($Q$31+((V$12+2*V$8)/$Y$5)*($R$31+((V$12+2*V$8)/$Y$5)*($S$31)))))/100)*AB$6,0)</f>
        <v>0</v>
      </c>
      <c r="W16" s="207">
        <f>IF((W$12+2*W$8)&lt;$Y$5,($L$18+((W$12+2*W$8)/$Y$5)*($M$18+((W$12+2*W$8)/$Y$5)*($N$18+((W$12+2*W$8)/$Y$5)*($O$18+((W$12+2*W$8)/$Y$5)*($P$18+((W$12+2*W$8)/$Y$5)*($Q$18+((W$12+2*W$8)/$Y$5)*$R$18))))))*(1-($O$31+((W$12+2*W$8)/$Y$5)*($P$31+((W$12+2*W$8)/$Y$5)*($Q$31+((W$12+2*W$8)/$Y$5)*($R$31+((W$12+2*W$8)/$Y$5)*($S$31)))))/100)*AB$6,0)</f>
        <v>0</v>
      </c>
      <c r="X16" s="207">
        <f>IF((X$12+2*X$8)&lt;$Y$5,($L$18+((X$12+2*X$8)/$Y$5)*($M$18+((X$12+2*X$8)/$Y$5)*($N$18+((X$12+2*X$8)/$Y$5)*($O$18+((X$12+2*X$8)/$Y$5)*($P$18+((X$12+2*X$8)/$Y$5)*($Q$18+((X$12+2*X$8)/$Y$5)*$R$18))))))*(1-($O$31+((X$12+2*X$8)/$Y$5)*($P$31+((X$12+2*X$8)/$Y$5)*($Q$31+((X$12+2*X$8)/$Y$5)*($R$31+((X$12+2*X$8)/$Y$5)*($S$31)))))/100)*AB$6,0)</f>
        <v>0</v>
      </c>
      <c r="Y16" s="207">
        <f>IF((Y$12+2*Y$8)&lt;$Y$5,($L$18+((Y$12+2*Y$8)/$Y$5)*($M$18+((Y$12+2*Y$8)/$Y$5)*($N$18+((Y$12+2*Y$8)/$Y$5)*($O$18+((Y$12+2*Y$8)/$Y$5)*($P$18+((Y$12+2*Y$8)/$Y$5)*($Q$18+((Y$12+2*Y$8)/$Y$5)*$R$18))))))*AB$6,0)</f>
        <v>0</v>
      </c>
      <c r="AA16" s="196"/>
      <c r="AD16" s="217" t="s">
        <v>222</v>
      </c>
      <c r="AE16" s="207">
        <f>IF((AE$12+2*AE$8)&lt;$AI$5,($L$18+((AE$12+2*AE$8)/$AI$5)*($M$18+((AE$12+2*AE$8)/$AI$5)*($N$18+((AE$12+2*AE$8)/$AI$5)*($O$18+((AE$12+2*AE$8)/$AI$5)*($P$18+((AE$12+2*AE$8)/$AI$5)*($Q$18+((AE$12+2*AE$8)/$AI$5)*$R$18))))))*(1-($O$31+((AE$12+2*AE$8)/$AI$5)*($P$31+((AE$12+2*AE$8)/$AI$5)*($Q$31+((AE$12+2*AE$8)/$AI$5)*($R$31+((AE$12+2*AE$8)/$AI$5)*($S$31)))))/100)*AL$6,0)</f>
        <v>0</v>
      </c>
      <c r="AF16" s="207">
        <f>IF((AF$12+2*AF$8)&lt;$AI$5,($L$18+((AF$12+2*AF$8)/$AI$5)*($M$18+((AF$12+2*AF$8)/$AI$5)*($N$18+((AF$12+2*AF$8)/$AI$5)*($O$18+((AF$12+2*AF$8)/$AI$5)*($P$18+((AF$12+2*AF$8)/$AI$5)*($Q$18+((AF$12+2*AF$8)/$AI$5)*$R$18))))))*(1-($O$31+((AF$12+2*AF$8)/$AI$5)*($P$31+((AF$12+2*AF$8)/$AI$5)*($Q$31+((AF$12+2*AF$8)/$AI$5)*($R$31+((AF$12+2*AF$8)/$AI$5)*($S$31)))))/100)*AL$6,0)</f>
        <v>0</v>
      </c>
      <c r="AG16" s="207">
        <f>IF((AG$12+2*AG$8)&lt;$AI$5,($L$18+((AG$12+2*AG$8)/$AI$5)*($M$18+((AG$12+2*AG$8)/$AI$5)*($N$18+((AG$12+2*AG$8)/$AI$5)*($O$18+((AG$12+2*AG$8)/$AI$5)*($P$18+((AG$12+2*AG$8)/$AI$5)*($Q$18+((AG$12+2*AG$8)/$AI$5)*$R$18))))))*(1-($O$31+((AG$12+2*AG$8)/$AI$5)*($P$31+((AG$12+2*AG$8)/$AI$5)*($Q$31+((AG$12+2*AG$8)/$AI$5)*($R$31+((AG$12+2*AG$8)/$AI$5)*($S$31)))))/100)*AL$6,0)</f>
        <v>0</v>
      </c>
      <c r="AH16" s="207">
        <f>IF((AH$12+2*AH$8)&lt;$AI$5,($L$18+((AH$12+2*AH$8)/$AI$5)*($M$18+((AH$12+2*AH$8)/$AI$5)*($N$18+((AH$12+2*AH$8)/$AI$5)*($O$18+((AH$12+2*AH$8)/$AI$5)*($P$18+((AH$12+2*AH$8)/$AI$5)*($Q$18+((AH$12+2*AH$8)/$AI$5)*$R$18))))))*(1-($O$31+((AH$12+2*AH$8)/$AI$5)*($P$31+((AH$12+2*AH$8)/$AI$5)*($Q$31+((AH$12+2*AH$8)/$AI$5)*($R$31+((AH$12+2*AH$8)/$AI$5)*($S$31)))))/100)*AL$6,0)</f>
        <v>0</v>
      </c>
      <c r="AI16" s="207">
        <f>IF((AI$12+2*AI$8)&lt;$AI$5,($L$18+((AI$12+2*AI$8)/$AI$5)*($M$18+((AI$12+2*AI$8)/$AI$5)*($N$18+((AI$12+2*AI$8)/$AI$5)*($O$18+((AI$12+2*AI$8)/$AI$5)*($P$18+((AI$12+2*AI$8)/$AI$5)*($Q$18+((AI$12+2*AI$8)/$AI$5)*$R$18))))))*AL$6,0)</f>
        <v>0</v>
      </c>
      <c r="AN16" s="217" t="s">
        <v>222</v>
      </c>
      <c r="AO16" s="207">
        <f>IF((AO$12+2*AO$8)&lt;$AS$5,($L$18+((AO$12+2*AO$8)/$AS$5)*($M$18+((AO$12+2*AO$8)/$AS$5)*($N$18+((AO$12+2*AO$8)/$AS$5)*($O$18+((AO$12+2*AO$8)/$AS$5)*($P$18+((AO$12+2*AO$8)/$AS$5)*($Q$18+((AO$12+2*AO$8)/$AS$5)*$R$18))))))*(1-($O$31+((AO$12+2*AO$8)/$AS$5)*($P$31+((AO$12+2*AO$8)/$AS$5)*($Q$31+((AO$12+2*AO$8)/$AS$5)*($R$31+((AO$12+2*AO$8)/$AS$5)*($S$31)))))/100)*AV$6,0)</f>
        <v>0</v>
      </c>
      <c r="AP16" s="207">
        <f>IF((AP$12+2*AP$8)&lt;$AS$5,($L$18+((AP$12+2*AP$8)/$AS$5)*($M$18+((AP$12+2*AP$8)/$AS$5)*($N$18+((AP$12+2*AP$8)/$AS$5)*($O$18+((AP$12+2*AP$8)/$AS$5)*($P$18+((AP$12+2*AP$8)/$AS$5)*($Q$18+((AP$12+2*AP$8)/$AS$5)*$R$18))))))*(1-($O$31+((AP$12+2*AP$8)/$AS$5)*($P$31+((AP$12+2*AP$8)/$AS$5)*($Q$31+((AP$12+2*AP$8)/$AS$5)*($R$31+((AP$12+2*AP$8)/$AS$5)*($S$31)))))/100)*AV$6,0)</f>
        <v>0</v>
      </c>
      <c r="AQ16" s="207">
        <f>IF((AQ$12+2*AQ$8)&lt;$AS$5,($L$18+((AQ$12+2*AQ$8)/$AS$5)*($M$18+((AQ$12+2*AQ$8)/$AS$5)*($N$18+((AQ$12+2*AQ$8)/$AS$5)*($O$18+((AQ$12+2*AQ$8)/$AS$5)*($P$18+((AQ$12+2*AQ$8)/$AS$5)*($Q$18+((AQ$12+2*AQ$8)/$AS$5)*$R$18))))))*(1-($O$31+((AQ$12+2*AQ$8)/$AS$5)*($P$31+((AQ$12+2*AQ$8)/$AS$5)*($Q$31+((AQ$12+2*AQ$8)/$AS$5)*($R$31+((AQ$12+2*AQ$8)/$AS$5)*($S$31)))))/100)*AV$6,0)</f>
        <v>0</v>
      </c>
      <c r="AR16" s="207">
        <f>IF((AR$12+2*AR$8)&lt;$AS$5,($L$18+((AR$12+2*AR$8)/$AS$5)*($M$18+((AR$12+2*AR$8)/$AS$5)*($N$18+((AR$12+2*AR$8)/$AS$5)*($O$18+((AR$12+2*AR$8)/$AS$5)*($P$18+((AR$12+2*AR$8)/$AS$5)*($Q$18+((AR$12+2*AR$8)/$AS$5)*$R$18))))))*(1-($O$31+((AR$12+2*AR$8)/$AS$5)*($P$31+((AR$12+2*AR$8)/$AS$5)*($Q$31+((AR$12+2*AR$8)/$AS$5)*($R$31+((AR$12+2*AR$8)/$AS$5)*($S$31)))))/100)*AV$6,0)</f>
        <v>0</v>
      </c>
      <c r="AS16" s="207">
        <f>IF((AS$12+2*AS$8)&lt;$AS$5,($L$18+((AS$12+2*AS$8)/$AS$5)*($M$18+((AS$12+2*AS$8)/$AS$5)*($N$18+((AS$12+2*AS$8)/$AS$5)*($O$18+((AS$12+2*AS$8)/$AS$5)*($P$18+((AS$12+2*AS$8)/$AS$5)*($Q$18+((AS$12+2*AS$8)/$AS$5)*$R$18))))))*AV$6,0)</f>
        <v>0</v>
      </c>
      <c r="AX16" s="217" t="s">
        <v>222</v>
      </c>
      <c r="AY16" s="207">
        <f>IF((AY$12+2*AY$8)&lt;$BC$5,($L$18+((AY$12+2*AY$8)/$BC$5)*($M$18+((AY$12+2*AY$8)/$BC$5)*($N$18+((AY$12+2*AY$8)/$BC$5)*($O$18+((AY$12+2*AY$8)/$BC$5)*($P$18+((AY$12+2*AY$8)/$BC$5)*($Q$18+((AY$12+2*AY$8)/$BC$5)*$R$18))))))*(1-($O$31+((AY$12+2*AY$8)/$BC$5)*($P$31+((AY$12+2*AY$8)/$BC$5)*($Q$31+((AY$12+2*AY$8)/$BC$5)*($R$31+((AY$12+2*AY$8)/$BC$5)*($S$31)))))/100)*BF$6,0)</f>
        <v>0</v>
      </c>
      <c r="AZ16" s="207">
        <f>IF((AZ$12+2*AZ$8)&lt;$BC$5,($L$18+((AZ$12+2*AZ$8)/$BC$5)*($M$18+((AZ$12+2*AZ$8)/$BC$5)*($N$18+((AZ$12+2*AZ$8)/$BC$5)*($O$18+((AZ$12+2*AZ$8)/$BC$5)*($P$18+((AZ$12+2*AZ$8)/$BC$5)*($Q$18+((AZ$12+2*AZ$8)/$BC$5)*$R$18))))))*(1-($O$31+((AZ$12+2*AZ$8)/$BC$5)*($P$31+((AZ$12+2*AZ$8)/$BC$5)*($Q$31+((AZ$12+2*AZ$8)/$BC$5)*($R$31+((AZ$12+2*AZ$8)/$BC$5)*($S$31)))))/100)*BF$6,0)</f>
        <v>0</v>
      </c>
      <c r="BA16" s="207">
        <f>IF((BA$12+2*BA$8)&lt;$BC$5,($L$18+((BA$12+2*BA$8)/$BC$5)*($M$18+((BA$12+2*BA$8)/$BC$5)*($N$18+((BA$12+2*BA$8)/$BC$5)*($O$18+((BA$12+2*BA$8)/$BC$5)*($P$18+((BA$12+2*BA$8)/$BC$5)*($Q$18+((BA$12+2*BA$8)/$BC$5)*$R$18))))))*(1-($O$31+((BA$12+2*BA$8)/$BC$5)*($P$31+((BA$12+2*BA$8)/$BC$5)*($Q$31+((BA$12+2*BA$8)/$BC$5)*($R$31+((BA$12+2*BA$8)/$BC$5)*($S$31)))))/100)*BF$6,0)</f>
        <v>0</v>
      </c>
      <c r="BB16" s="207">
        <f>IF((BB$12+2*BB$8)&lt;$BC$5,($L$18+((BB$12+2*BB$8)/$BC$5)*($M$18+((BB$12+2*BB$8)/$BC$5)*($N$18+((BB$12+2*BB$8)/$BC$5)*($O$18+((BB$12+2*BB$8)/$BC$5)*($P$18+((BB$12+2*BB$8)/$BC$5)*($Q$18+((BB$12+2*BB$8)/$BC$5)*$R$18))))))*(1-($O$31+((BB$12+2*BB$8)/$BC$5)*($P$31+((BB$12+2*BB$8)/$BC$5)*($Q$31+((BB$12+2*BB$8)/$BC$5)*($R$31+((BB$12+2*BB$8)/$BC$5)*($S$31)))))/100)*BF$6,0)</f>
        <v>0</v>
      </c>
      <c r="BC16" s="207">
        <f>IF((BC$12+2*BC$8)&lt;$BC$5,($L$18+((BC$12+2*BC$8)/$BC$5)*($M$18+((BC$12+2*BC$8)/$BC$5)*($N$18+((BC$12+2*BC$8)/$BC$5)*($O$18+((BC$12+2*BC$8)/$BC$5)*($P$18+((BC$12+2*BC$8)/$BC$5)*($Q$18+((BC$12+2*BC$8)/$BC$5)*$R$18))))))*BF$6,0)</f>
        <v>0</v>
      </c>
      <c r="BH16" s="217" t="s">
        <v>222</v>
      </c>
      <c r="BI16" s="207">
        <f>IF((BI$12+2*BI$8)&lt;$BM$5,($L$18+((BI$12+2*BI$8)/$BM$5)*($M$18+((BI$12+2*BI$8)/$BM$5)*($N$18+((BI$12+2*BI$8)/$BM$5)*($O$18+((BI$12+2*BI$8)/$BM$5)*($P$18+((BI$12+2*BI$8)/$BM$5)*($Q$18+((BI$12+2*BI$8)/$BM$5)*$R$18))))))*(1-($O$31+((BI$12+2*BI$8)/$BM$5)*($P$31+((BI$12+2*BI$8)/$BM$5)*($Q$31+((BI$12+2*BI$8)/$BM$5)*($R$31+((BI$12+2*BI$8)/$BM$5)*($S$31)))))/100)*BP$6,0)</f>
        <v>0</v>
      </c>
      <c r="BJ16" s="207">
        <f>IF((BJ$12+2*BJ$8)&lt;$BM$5,($L$18+((BJ$12+2*BJ$8)/$BM$5)*($M$18+((BJ$12+2*BJ$8)/$BM$5)*($N$18+((BJ$12+2*BJ$8)/$BM$5)*($O$18+((BJ$12+2*BJ$8)/$BM$5)*($P$18+((BJ$12+2*BJ$8)/$BM$5)*($Q$18+((BJ$12+2*BJ$8)/$BM$5)*$R$18))))))*(1-($O$31+((BJ$12+2*BJ$8)/$BM$5)*($P$31+((BJ$12+2*BJ$8)/$BM$5)*($Q$31+((BJ$12+2*BJ$8)/$BM$5)*($R$31+((BJ$12+2*BJ$8)/$BM$5)*($S$31)))))/100)*BP$6,0)</f>
        <v>0</v>
      </c>
      <c r="BK16" s="207">
        <f>IF((BK$12+2*BK$8)&lt;$BM$5,($L$18+((BK$12+2*BK$8)/$BM$5)*($M$18+((BK$12+2*BK$8)/$BM$5)*($N$18+((BK$12+2*BK$8)/$BM$5)*($O$18+((BK$12+2*BK$8)/$BM$5)*($P$18+((BK$12+2*BK$8)/$BM$5)*($Q$18+((BK$12+2*BK$8)/$BM$5)*$R$18))))))*(1-($O$31+((BK$12+2*BK$8)/$BM$5)*($P$31+((BK$12+2*BK$8)/$BM$5)*($Q$31+((BK$12+2*BK$8)/$BM$5)*($R$31+((BK$12+2*BK$8)/$BM$5)*($S$31)))))/100)*BP$6,0)</f>
        <v>0</v>
      </c>
      <c r="BL16" s="207">
        <f>IF((BL$12+2*BL$8)&lt;$BM$5,($L$18+((BL$12+2*BL$8)/$BM$5)*($M$18+((BL$12+2*BL$8)/$BM$5)*($N$18+((BL$12+2*BL$8)/$BM$5)*($O$18+((BL$12+2*BL$8)/$BM$5)*($P$18+((BL$12+2*BL$8)/$BM$5)*($Q$18+((BL$12+2*BL$8)/$BM$5)*$R$18))))))*(1-($O$31+((BL$12+2*BL$8)/$BM$5)*($P$31+((BL$12+2*BL$8)/$BM$5)*($Q$31+((BL$12+2*BL$8)/$BM$5)*($R$31+((BL$12+2*BL$8)/$BM$5)*($S$31)))))/100)*BP$6,0)</f>
        <v>0</v>
      </c>
      <c r="BM16" s="207">
        <f>IF((BM$12+2*BM$8)&lt;$BM$5,($L$18+((BM$12+2*BM$8)/$BM$5)*($M$18+((BM$12+2*BM$8)/$BM$5)*($N$18+((BM$12+2*BM$8)/$BM$5)*($O$18+((BM$12+2*BM$8)/$BM$5)*($P$18+((BM$12+2*BM$8)/$BM$5)*($Q$18+((BM$12+2*BM$8)/$BM$5)*$R$18))))))*BP$6,0)</f>
        <v>0</v>
      </c>
      <c r="BO16" s="196"/>
      <c r="BR16" s="217" t="s">
        <v>222</v>
      </c>
      <c r="BS16" s="207">
        <f>IF((BS$12+2*BS$8)&lt;$BW$5,($L$18+((BS$12+2*BS$8)/$BW$5)*($M$18+((BS$12+2*BS$8)/$BW$5)*($N$18+((BS$12+2*BS$8)/$BW$5)*($O$18+((BS$12+2*BS$8)/$BW$5)*($P$18+((BS$12+2*BS$8)/$BW$5)*($Q$18+((BS$12+2*BS$8)/$BW$5)*$R$18))))))*(1-($O$31+((BS$12+2*BS$8)/$BW$5)*($P$31+((BS$12+2*BS$8)/$BW$5)*($Q$31+((BS$12+2*BS$8)/$BW$5)*($R$31+((BS$12+2*BS$8)/$BW$5)*($S$31)))))/100)*BZ$6,0)</f>
        <v>0</v>
      </c>
      <c r="BT16" s="207">
        <f>IF((BT$12+2*BT$8)&lt;$BW$5,($L$18+((BT$12+2*BT$8)/$BW$5)*($M$18+((BT$12+2*BT$8)/$BW$5)*($N$18+((BT$12+2*BT$8)/$BW$5)*($O$18+((BT$12+2*BT$8)/$BW$5)*($P$18+((BT$12+2*BT$8)/$BW$5)*($Q$18+((BT$12+2*BT$8)/$BW$5)*$R$18))))))*(1-($O$31+((BT$12+2*BT$8)/$BW$5)*($P$31+((BT$12+2*BT$8)/$BW$5)*($Q$31+((BT$12+2*BT$8)/$BW$5)*($R$31+((BT$12+2*BT$8)/$BW$5)*($S$31)))))/100)*BZ$6,0)</f>
        <v>0</v>
      </c>
      <c r="BU16" s="207">
        <f>IF((BU$12+2*BU$8)&lt;$BW$5,($L$18+((BU$12+2*BU$8)/$BW$5)*($M$18+((BU$12+2*BU$8)/$BW$5)*($N$18+((BU$12+2*BU$8)/$BW$5)*($O$18+((BU$12+2*BU$8)/$BW$5)*($P$18+((BU$12+2*BU$8)/$BW$5)*($Q$18+((BU$12+2*BU$8)/$BW$5)*$R$18))))))*(1-($O$31+((BU$12+2*BU$8)/$BW$5)*($P$31+((BU$12+2*BU$8)/$BW$5)*($Q$31+((BU$12+2*BU$8)/$BW$5)*($R$31+((BU$12+2*BU$8)/$BW$5)*($S$31)))))/100)*BZ$6,0)</f>
        <v>0</v>
      </c>
      <c r="BV16" s="207">
        <f>IF((BV$12+2*BV$8)&lt;$BW$5,($L$18+((BV$12+2*BV$8)/$BW$5)*($M$18+((BV$12+2*BV$8)/$BW$5)*($N$18+((BV$12+2*BV$8)/$BW$5)*($O$18+((BV$12+2*BV$8)/$BW$5)*($P$18+((BV$12+2*BV$8)/$BW$5)*($Q$18+((BV$12+2*BV$8)/$BW$5)*$R$18))))))*(1-($O$31+((BV$12+2*BV$8)/$BW$5)*($P$31+((BV$12+2*BV$8)/$BW$5)*($Q$31+((BV$12+2*BV$8)/$BW$5)*($R$31+((BV$12+2*BV$8)/$BW$5)*($S$31)))))/100)*BZ$6,0)</f>
        <v>0</v>
      </c>
      <c r="BW16" s="207">
        <f>IF((BW$12+2*BW$8)&lt;$BW$5,($L$18+((BW$12+2*BW$8)/$BW$5)*($M$18+((BW$12+2*BW$8)/$BW$5)*($N$18+((BW$12+2*BW$8)/$BW$5)*($O$18+((BW$12+2*BW$8)/$BW$5)*($P$18+((BW$12+2*BW$8)/$BW$5)*($Q$18+((BW$12+2*BW$8)/$BW$5)*$R$18))))))*BZ$6,0)</f>
        <v>0</v>
      </c>
      <c r="BX16" s="225"/>
      <c r="BY16" s="225"/>
      <c r="CB16" s="217" t="s">
        <v>222</v>
      </c>
      <c r="CC16" s="207">
        <f>IF((CC$12+2*CC$8)&lt;$CG$5,($L$18+((CC$12+2*CC$8)/$CG$5)*($M$18+((CC$12+2*CC$8)/$CG$5)*($N$18+((CC$12+2*CC$8)/$CG$5)*($O$18+((CC$12+2*CC$8)/$CG$5)*($P$18+((CC$12+2*CC$8)/$CG$5)*($Q$18+((CC$12+2*CC$8)/$CG$5)*$R$18))))))*(1-($O$31+((CC$12+2*CC$8)/$CG$5)*($P$31+((CC$12+2*CC$8)/$CG$5)*($Q$31+((CC$12+2*CC$8)/$CG$5)*($R$31+((CC$12+2*CC$8)/$CG$5)*($S$31)))))/100)*CJ$6,0)</f>
        <v>0</v>
      </c>
      <c r="CD16" s="207">
        <f>IF((CD$12+2*CD$8)&lt;$CG$5,($L$18+((CD$12+2*CD$8)/$CG$5)*($M$18+((CD$12+2*CD$8)/$CG$5)*($N$18+((CD$12+2*CD$8)/$CG$5)*($O$18+((CD$12+2*CD$8)/$CG$5)*($P$18+((CD$12+2*CD$8)/$CG$5)*($Q$18+((CD$12+2*CD$8)/$CG$5)*$R$18))))))*(1-($O$31+((CD$12+2*CD$8)/$CG$5)*($P$31+((CD$12+2*CD$8)/$CG$5)*($Q$31+((CD$12+2*CD$8)/$CG$5)*($R$31+((CD$12+2*CD$8)/$CG$5)*($S$31)))))/100)*CJ$6,0)</f>
        <v>0</v>
      </c>
      <c r="CE16" s="207">
        <f>IF((CE$12+2*CE$8)&lt;$CG$5,($L$18+((CE$12+2*CE$8)/$CG$5)*($M$18+((CE$12+2*CE$8)/$CG$5)*($N$18+((CE$12+2*CE$8)/$CG$5)*($O$18+((CE$12+2*CE$8)/$CG$5)*($P$18+((CE$12+2*CE$8)/$CG$5)*($Q$18+((CE$12+2*CE$8)/$CG$5)*$R$18))))))*(1-($O$31+((CE$12+2*CE$8)/$CG$5)*($P$31+((CE$12+2*CE$8)/$CG$5)*($Q$31+((CE$12+2*CE$8)/$CG$5)*($R$31+((CE$12+2*CE$8)/$CG$5)*($S$31)))))/100)*CJ$6,0)</f>
        <v>0</v>
      </c>
      <c r="CF16" s="207">
        <f>IF((CF$12+2*CF$8)&lt;$CG$5,($L$18+((CF$12+2*CF$8)/$CG$5)*($M$18+((CF$12+2*CF$8)/$CG$5)*($N$18+((CF$12+2*CF$8)/$CG$5)*($O$18+((CF$12+2*CF$8)/$CG$5)*($P$18+((CF$12+2*CF$8)/$CG$5)*($Q$18+((CF$12+2*CF$8)/$CG$5)*$R$18))))))*(1-($O$31+((CF$12+2*CF$8)/$CG$5)*($P$31+((CF$12+2*CF$8)/$CG$5)*($Q$31+((CF$12+2*CF$8)/$CG$5)*($R$31+((CF$12+2*CF$8)/$CG$5)*($S$31)))))/100)*CJ$6,0)</f>
        <v>0</v>
      </c>
      <c r="CG16" s="207">
        <f>IF((CG$12+2*CG$8)&lt;$CG$5,($L$18+((CG$12+2*CG$8)/$CG$5)*($M$18+((CG$12+2*CG$8)/$CG$5)*($N$18+((CG$12+2*CG$8)/$CG$5)*($O$18+((CG$12+2*CG$8)/$CG$5)*($P$18+((CG$12+2*CG$8)/$CG$5)*($Q$18+((CG$12+2*CG$8)/$CG$5)*$R$18))))))*CJ$6,0)</f>
        <v>0</v>
      </c>
      <c r="CH16" s="225"/>
      <c r="CI16" s="225"/>
      <c r="CL16" s="217" t="s">
        <v>222</v>
      </c>
      <c r="CM16" s="207">
        <f>IF((CM$12+2*CM$8)&lt;$CQ$5,($L$18+((CM$12+2*CM$8)/$CQ$5)*($M$18+((CM$12+2*CM$8)/$CQ$5)*($N$18+((CM$12+2*CM$8)/$CQ$5)*($O$18+((CM$12+2*CM$8)/$CQ$5)*($P$18+((CM$12+2*CM$8)/$CQ$5)*($Q$18+((CM$12+2*CM$8)/$CQ$5)*$R$18))))))*(1-($O$31+((CM$12+2*CM$8)/$CQ$5)*($P$31+((CM$12+2*CM$8)/$CQ$5)*($Q$31+((CM$12+2*CM$8)/$CQ$5)*($R$31+((CM$12+2*CM$8)/$CQ$5)*($S$31)))))/100)*CT$6,0)</f>
        <v>0</v>
      </c>
      <c r="CN16" s="207">
        <f>IF((CN$12+2*CN$8)&lt;$CQ$5,($L$18+((CN$12+2*CN$8)/$CQ$5)*($M$18+((CN$12+2*CN$8)/$CQ$5)*($N$18+((CN$12+2*CN$8)/$CQ$5)*($O$18+((CN$12+2*CN$8)/$CQ$5)*($P$18+((CN$12+2*CN$8)/$CQ$5)*($Q$18+((CN$12+2*CN$8)/$CQ$5)*$R$18))))))*(1-($O$31+((CN$12+2*CN$8)/$CQ$5)*($P$31+((CN$12+2*CN$8)/$CQ$5)*($Q$31+((CN$12+2*CN$8)/$CQ$5)*($R$31+((CN$12+2*CN$8)/$CQ$5)*($S$31)))))/100)*CT$6,0)</f>
        <v>0</v>
      </c>
      <c r="CO16" s="207">
        <f>IF((CO$12+2*CO$8)&lt;$CQ$5,($L$18+((CO$12+2*CO$8)/$CQ$5)*($M$18+((CO$12+2*CO$8)/$CQ$5)*($N$18+((CO$12+2*CO$8)/$CQ$5)*($O$18+((CO$12+2*CO$8)/$CQ$5)*($P$18+((CO$12+2*CO$8)/$CQ$5)*($Q$18+((CO$12+2*CO$8)/$CQ$5)*$R$18))))))*(1-($O$31+((CO$12+2*CO$8)/$CQ$5)*($P$31+((CO$12+2*CO$8)/$CQ$5)*($Q$31+((CO$12+2*CO$8)/$CQ$5)*($R$31+((CO$12+2*CO$8)/$CQ$5)*($S$31)))))/100)*CT$6,0)</f>
        <v>0</v>
      </c>
      <c r="CP16" s="207">
        <f>IF((CP$12+2*CP$8)&lt;$CQ$5,($L$18+((CP$12+2*CP$8)/$CQ$5)*($M$18+((CP$12+2*CP$8)/$CQ$5)*($N$18+((CP$12+2*CP$8)/$CQ$5)*($O$18+((CP$12+2*CP$8)/$CQ$5)*($P$18+((CP$12+2*CP$8)/$CQ$5)*($Q$18+((CP$12+2*CP$8)/$CQ$5)*$R$18))))))*(1-($O$31+((CP$12+2*CP$8)/$CQ$5)*($P$31+((CP$12+2*CP$8)/$CQ$5)*($Q$31+((CP$12+2*CP$8)/$CQ$5)*($R$31+((CP$12+2*CP$8)/$CQ$5)*($S$31)))))/100)*CT$6,0)</f>
        <v>0</v>
      </c>
      <c r="CQ16" s="207">
        <f>IF((CQ$12+2*CQ$8)&lt;$CQ$5,($L$18+((CQ$12+2*CQ$8)/$CQ$5)*($M$18+((CQ$12+2*CQ$8)/$CQ$5)*($N$18+((CQ$12+2*CQ$8)/$CQ$5)*($O$18+((CQ$12+2*CQ$8)/$CQ$5)*($P$18+((CQ$12+2*CQ$8)/$CQ$5)*($Q$18+((CQ$12+2*CQ$8)/$CQ$5)*$R$18))))))*CT$6,0)</f>
        <v>0</v>
      </c>
      <c r="CR16" s="225"/>
      <c r="CS16" s="225"/>
      <c r="CV16" s="217" t="s">
        <v>222</v>
      </c>
      <c r="CW16" s="207">
        <f>IF((CW$12+2*CW$8)&lt;$DA$5,($L$18+((CW$12+2*CW$8)/$DA$5)*($M$18+((CW$12+2*CW$8)/$DA$5)*($N$18+((CW$12+2*CW$8)/$DA$5)*($O$18+((CW$12+2*CW$8)/$DA$5)*($P$18+((CW$12+2*CW$8)/$DA$5)*($Q$18+((CW$12+2*CW$8)/$DA$5)*$R$18))))))*(1-($O$31+((CW$12+2*CW$8)/$DA$5)*($P$31+((CW$12+2*CW$8)/$DA$5)*($Q$31+((CW$12+2*CW$8)/$DA$5)*($R$31+((CW$12+2*CW$8)/$DA$5)*($S$31)))))/100)*DD$6,0)</f>
        <v>0</v>
      </c>
      <c r="CX16" s="207">
        <f>IF((CX$12+2*CX$8)&lt;$DA$5,($L$18+((CX$12+2*CX$8)/$DA$5)*($M$18+((CX$12+2*CX$8)/$DA$5)*($N$18+((CX$12+2*CX$8)/$DA$5)*($O$18+((CX$12+2*CX$8)/$DA$5)*($P$18+((CX$12+2*CX$8)/$DA$5)*($Q$18+((CX$12+2*CX$8)/$DA$5)*$R$18))))))*(1-($O$31+((CX$12+2*CX$8)/$DA$5)*($P$31+((CX$12+2*CX$8)/$DA$5)*($Q$31+((CX$12+2*CX$8)/$DA$5)*($R$31+((CX$12+2*CX$8)/$DA$5)*($S$31)))))/100)*DD$6,0)</f>
        <v>0</v>
      </c>
      <c r="CY16" s="207">
        <f>IF((CY$12+2*CY$8)&lt;$DA$5,($L$18+((CY$12+2*CY$8)/$DA$5)*($M$18+((CY$12+2*CY$8)/$DA$5)*($N$18+((CY$12+2*CY$8)/$DA$5)*($O$18+((CY$12+2*CY$8)/$DA$5)*($P$18+((CY$12+2*CY$8)/$DA$5)*($Q$18+((CY$12+2*CY$8)/$DA$5)*$R$18))))))*(1-($O$31+((CY$12+2*CY$8)/$DA$5)*($P$31+((CY$12+2*CY$8)/$DA$5)*($Q$31+((CY$12+2*CY$8)/$DA$5)*($R$31+((CY$12+2*CY$8)/$DA$5)*($S$31)))))/100)*DD$6,0)</f>
        <v>0</v>
      </c>
      <c r="CZ16" s="207">
        <f>IF((CZ$12+2*CZ$8)&lt;$DA$5,($L$18+((CZ$12+2*CZ$8)/$DA$5)*($M$18+((CZ$12+2*CZ$8)/$DA$5)*($N$18+((CZ$12+2*CZ$8)/$DA$5)*($O$18+((CZ$12+2*CZ$8)/$DA$5)*($P$18+((CZ$12+2*CZ$8)/$DA$5)*($Q$18+((CZ$12+2*CZ$8)/$DA$5)*$R$18))))))*(1-($O$31+((CZ$12+2*CZ$8)/$DA$5)*($P$31+((CZ$12+2*CZ$8)/$DA$5)*($Q$31+((CZ$12+2*CZ$8)/$DA$5)*($R$31+((CZ$12+2*CZ$8)/$DA$5)*($S$31)))))/100)*DD$6,0)</f>
        <v>0</v>
      </c>
      <c r="DA16" s="207">
        <f>IF((DA$12+2*DA$8)&lt;$DA$5,($L$18+((DA$12+2*DA$8)/$DA$5)*($M$18+((DA$12+2*DA$8)/$DA$5)*($N$18+((DA$12+2*DA$8)/$DA$5)*($O$18+((DA$12+2*DA$8)/$DA$5)*($P$18+((DA$12+2*DA$8)/$DA$5)*($Q$18+((DA$12+2*DA$8)/$DA$5)*$R$18))))))*DD$6,0)</f>
        <v>0</v>
      </c>
      <c r="DB16" s="225"/>
      <c r="DC16" s="225"/>
      <c r="DF16" s="217" t="s">
        <v>222</v>
      </c>
      <c r="DG16" s="207">
        <f>IF((DG$12+2*DG$8)&lt;$DK$5,($L$18+((DG$12+2*DG$8)/$DK$5)*($M$18+((DG$12+2*DG$8)/$DK$5)*($N$18+((DG$12+2*DG$8)/$DK$5)*($O$18+((DG$12+2*DG$8)/$DK$5)*($P$18+((DG$12+2*DG$8)/$DK$5)*($Q$18+((DG$12+2*DG$8)/$DK$5)*$R$18))))))*(1-($O$31+((DG$12+2*DG$8)/$DK$5)*($P$31+((DG$12+2*DG$8)/$DK$5)*($Q$31+((DG$12+2*DG$8)/$DK$5)*($R$31+((DG$12+2*DG$8)/$DK$5)*($S$31)))))/100)*DN$6,0)</f>
        <v>0</v>
      </c>
      <c r="DH16" s="207">
        <f>IF((DH$12+2*DH$8)&lt;$DK$5,($L$18+((DH$12+2*DH$8)/$DK$5)*($M$18+((DH$12+2*DH$8)/$DK$5)*($N$18+((DH$12+2*DH$8)/$DK$5)*($O$18+((DH$12+2*DH$8)/$DK$5)*($P$18+((DH$12+2*DH$8)/$DK$5)*($Q$18+((DH$12+2*DH$8)/$DK$5)*$R$18))))))*(1-($O$31+((DH$12+2*DH$8)/$DK$5)*($P$31+((DH$12+2*DH$8)/$DK$5)*($Q$31+((DH$12+2*DH$8)/$DK$5)*($R$31+((DH$12+2*DH$8)/$DK$5)*($S$31)))))/100)*DN$6,0)</f>
        <v>0</v>
      </c>
      <c r="DI16" s="207">
        <f>IF((DI$12+2*DI$8)&lt;$DK$5,($L$18+((DI$12+2*DI$8)/$DK$5)*($M$18+((DI$12+2*DI$8)/$DK$5)*($N$18+((DI$12+2*DI$8)/$DK$5)*($O$18+((DI$12+2*DI$8)/$DK$5)*($P$18+((DI$12+2*DI$8)/$DK$5)*($Q$18+((DI$12+2*DI$8)/$DK$5)*$R$18))))))*(1-($O$31+((DI$12+2*DI$8)/$DK$5)*($P$31+((DI$12+2*DI$8)/$DK$5)*($Q$31+((DI$12+2*DI$8)/$DK$5)*($R$31+((DI$12+2*DI$8)/$DK$5)*($S$31)))))/100)*DN$6,0)</f>
        <v>0</v>
      </c>
      <c r="DJ16" s="207">
        <f>IF((DJ$12+2*DJ$8)&lt;$DK$5,($L$18+((DJ$12+2*DJ$8)/$DK$5)*($M$18+((DJ$12+2*DJ$8)/$DK$5)*($N$18+((DJ$12+2*DJ$8)/$DK$5)*($O$18+((DJ$12+2*DJ$8)/$DK$5)*($P$18+((DJ$12+2*DJ$8)/$DK$5)*($Q$18+((DJ$12+2*DJ$8)/$DK$5)*$R$18))))))*(1-($O$31+((DJ$12+2*DJ$8)/$DK$5)*($P$31+((DJ$12+2*DJ$8)/$DK$5)*($Q$31+((DJ$12+2*DJ$8)/$DK$5)*($R$31+((DJ$12+2*DJ$8)/$DK$5)*($S$31)))))/100)*DN$6,0)</f>
        <v>0</v>
      </c>
      <c r="DK16" s="207">
        <f>IF((DK$12+2*DK$8)&lt;$DK$5,($L$18+((DK$12+2*DK$8)/$DK$5)*($M$18+((DK$12+2*DK$8)/$DK$5)*($N$18+((DK$12+2*DK$8)/$DK$5)*($O$18+((DK$12+2*DK$8)/$DK$5)*($P$18+((DK$12+2*DK$8)/$DK$5)*($Q$18+((DK$12+2*DK$8)/$DK$5)*$R$18))))))*DN$6,0)</f>
        <v>0</v>
      </c>
      <c r="DM16" s="211"/>
      <c r="DP16" s="217" t="s">
        <v>222</v>
      </c>
      <c r="DQ16" s="207">
        <f>IF((DQ$12+2*DQ$8)&lt;$DU$5,($L$18+((DQ$12+2*DQ$8)/$DU$5)*($M$18+((DQ$12+2*DQ$8)/$DU$5)*($N$18+((DQ$12+2*DQ$8)/$DU$5)*($O$18+((DQ$12+2*DQ$8)/$DU$5)*($P$18+((DQ$12+2*DQ$8)/$DU$5)*($Q$18+((DQ$12+2*DQ$8)/$DU$5)*$R$18))))))*(1-($O$31+((DQ$12+2*DQ$8)/$DU$5)*($P$31+((DQ$12+2*DQ$8)/$DU$5)*($Q$31+((DQ$12+2*DQ$8)/$DU$5)*($R$31+((DQ$12+2*DQ$8)/$DU$5)*($S$31)))))/100)*DX$6,0)</f>
        <v>0</v>
      </c>
      <c r="DR16" s="207">
        <f>IF((DR$12+2*DR$8)&lt;$DU$5,($L$18+((DR$12+2*DR$8)/$DU$5)*($M$18+((DR$12+2*DR$8)/$DU$5)*($N$18+((DR$12+2*DR$8)/$DU$5)*($O$18+((DR$12+2*DR$8)/$DU$5)*($P$18+((DR$12+2*DR$8)/$DU$5)*($Q$18+((DR$12+2*DR$8)/$DU$5)*$R$18))))))*(1-($O$31+((DR$12+2*DR$8)/$DU$5)*($P$31+((DR$12+2*DR$8)/$DU$5)*($Q$31+((DR$12+2*DR$8)/$DU$5)*($R$31+((DR$12+2*DR$8)/$DU$5)*($S$31)))))/100)*DX$6,0)</f>
        <v>0</v>
      </c>
      <c r="DS16" s="207">
        <f>IF((DS$12+2*DS$8)&lt;$DU$5,($L$18+((DS$12+2*DS$8)/$DU$5)*($M$18+((DS$12+2*DS$8)/$DU$5)*($N$18+((DS$12+2*DS$8)/$DU$5)*($O$18+((DS$12+2*DS$8)/$DU$5)*($P$18+((DS$12+2*DS$8)/$DU$5)*($Q$18+((DS$12+2*DS$8)/$DU$5)*$R$18))))))*(1-($O$31+((DS$12+2*DS$8)/$DU$5)*($P$31+((DS$12+2*DS$8)/$DU$5)*($Q$31+((DS$12+2*DS$8)/$DU$5)*($R$31+((DS$12+2*DS$8)/$DU$5)*($S$31)))))/100)*DX$6,0)</f>
        <v>0</v>
      </c>
      <c r="DT16" s="207">
        <f>IF((DT$12+2*DT$8)&lt;$DU$5,($L$18+((DT$12+2*DT$8)/$DU$5)*($M$18+((DT$12+2*DT$8)/$DU$5)*($N$18+((DT$12+2*DT$8)/$DU$5)*($O$18+((DT$12+2*DT$8)/$DU$5)*($P$18+((DT$12+2*DT$8)/$DU$5)*($Q$18+((DT$12+2*DT$8)/$DU$5)*$R$18))))))*(1-($O$31+((DT$12+2*DT$8)/$DU$5)*($P$31+((DT$12+2*DT$8)/$DU$5)*($Q$31+((DT$12+2*DT$8)/$DU$5)*($R$31+((DT$12+2*DT$8)/$DU$5)*($S$31)))))/100)*DX$6,0)</f>
        <v>0</v>
      </c>
      <c r="DU16" s="207">
        <f>IF((DU$12+2*DU$8)&lt;$DU$5,($L$18+((DU$12+2*DU$8)/$DU$5)*($M$18+((DU$12+2*DU$8)/$DU$5)*($N$18+((DU$12+2*DU$8)/$DU$5)*($O$18+((DU$12+2*DU$8)/$DU$5)*($P$18+((DU$12+2*DU$8)/$DU$5)*($Q$18+((DU$12+2*DU$8)/$DU$5)*$R$18))))))*DX$6,0)</f>
        <v>0</v>
      </c>
      <c r="DW16" s="196"/>
      <c r="DZ16" s="217" t="s">
        <v>222</v>
      </c>
      <c r="EA16" s="207">
        <f>IF((EA$12+2*EA$8)&lt;$DU$5,($L$18+((EA$12+2*EA$8)/$DU$5)*($M$18+((EA$12+2*EA$8)/$DU$5)*($N$18+((EA$12+2*EA$8)/$DU$5)*($O$18+((EA$12+2*EA$8)/$DU$5)*($P$18+((EA$12+2*EA$8)/$DU$5)*($Q$18+((EA$12+2*EA$8)/$DU$5)*$R$18))))))*(1-($O$31+((EA$12+2*EA$8)/$DU$5)*($P$31+((EA$12+2*EA$8)/$DU$5)*($Q$31+((EA$12+2*EA$8)/$DU$5)*($R$31+((EA$12+2*EA$8)/$DU$5)*($S$31)))))/100)*EH$6,0)</f>
        <v>0</v>
      </c>
      <c r="EB16" s="207">
        <f>IF((EB$12+2*EB$8)&lt;$DU$5,($L$18+((EB$12+2*EB$8)/$DU$5)*($M$18+((EB$12+2*EB$8)/$DU$5)*($N$18+((EB$12+2*EB$8)/$DU$5)*($O$18+((EB$12+2*EB$8)/$DU$5)*($P$18+((EB$12+2*EB$8)/$DU$5)*($Q$18+((EB$12+2*EB$8)/$DU$5)*$R$18))))))*(1-($O$31+((EB$12+2*EB$8)/$DU$5)*($P$31+((EB$12+2*EB$8)/$DU$5)*($Q$31+((EB$12+2*EB$8)/$DU$5)*($R$31+((EB$12+2*EB$8)/$DU$5)*($S$31)))))/100)*EH$6,0)</f>
        <v>0</v>
      </c>
      <c r="EC16" s="207">
        <f>IF((EC$12+2*EC$8)&lt;$DU$5,($L$18+((EC$12+2*EC$8)/$DU$5)*($M$18+((EC$12+2*EC$8)/$DU$5)*($N$18+((EC$12+2*EC$8)/$DU$5)*($O$18+((EC$12+2*EC$8)/$DU$5)*($P$18+((EC$12+2*EC$8)/$DU$5)*($Q$18+((EC$12+2*EC$8)/$DU$5)*$R$18))))))*(1-($O$31+((EC$12+2*EC$8)/$DU$5)*($P$31+((EC$12+2*EC$8)/$DU$5)*($Q$31+((EC$12+2*EC$8)/$DU$5)*($R$31+((EC$12+2*EC$8)/$DU$5)*($S$31)))))/100)*EH$6,0)</f>
        <v>0</v>
      </c>
      <c r="ED16" s="207">
        <f>IF((ED$12+2*ED$8)&lt;$DU$5,($L$18+((ED$12+2*ED$8)/$DU$5)*($M$18+((ED$12+2*ED$8)/$DU$5)*($N$18+((ED$12+2*ED$8)/$DU$5)*($O$18+((ED$12+2*ED$8)/$DU$5)*($P$18+((ED$12+2*ED$8)/$DU$5)*($Q$18+((ED$12+2*ED$8)/$DU$5)*$R$18))))))*(1-($O$31+((ED$12+2*ED$8)/$DU$5)*($P$31+((ED$12+2*ED$8)/$DU$5)*($Q$31+((ED$12+2*ED$8)/$DU$5)*($R$31+((ED$12+2*ED$8)/$DU$5)*($S$31)))))/100)*EH$6,0)</f>
        <v>0</v>
      </c>
      <c r="EE16" s="207">
        <f>IF((EE$12+2*EE$8)&lt;$DU$5,($L$18+((EE$12+2*EE$8)/$DU$5)*($M$18+((EE$12+2*EE$8)/$DU$5)*($N$18+((EE$12+2*EE$8)/$DU$5)*($O$18+((EE$12+2*EE$8)/$DU$5)*($P$18+((EE$12+2*EE$8)/$DU$5)*($Q$18+((EE$12+2*EE$8)/$DU$5)*$R$18))))))*EH$6,0)</f>
        <v>0</v>
      </c>
      <c r="EG16" s="196"/>
      <c r="EJ16" s="217" t="s">
        <v>222</v>
      </c>
      <c r="EK16" s="207">
        <f>IF((EK$12+2*EK$8)&lt;$DU$5,($L$18+((EK$12+2*EK$8)/$DU$5)*($M$18+((EK$12+2*EK$8)/$DU$5)*($N$18+((EK$12+2*EK$8)/$DU$5)*($O$18+((EK$12+2*EK$8)/$DU$5)*($P$18+((EK$12+2*EK$8)/$DU$5)*($Q$18+((EK$12+2*EK$8)/$DU$5)*$R$18))))))*(1-($O$31+((EK$12+2*EK$8)/$DU$5)*($P$31+((EK$12+2*EK$8)/$DU$5)*($Q$31+((EK$12+2*EK$8)/$DU$5)*($R$31+((EK$12+2*EK$8)/$DU$5)*($S$31)))))/100)*ER$6,0)</f>
        <v>0</v>
      </c>
      <c r="EL16" s="207">
        <f>IF((EL$12+2*EL$8)&lt;$DU$5,($L$18+((EL$12+2*EL$8)/$DU$5)*($M$18+((EL$12+2*EL$8)/$DU$5)*($N$18+((EL$12+2*EL$8)/$DU$5)*($O$18+((EL$12+2*EL$8)/$DU$5)*($P$18+((EL$12+2*EL$8)/$DU$5)*($Q$18+((EL$12+2*EL$8)/$DU$5)*$R$18))))))*(1-($O$31+((EL$12+2*EL$8)/$DU$5)*($P$31+((EL$12+2*EL$8)/$DU$5)*($Q$31+((EL$12+2*EL$8)/$DU$5)*($R$31+((EL$12+2*EL$8)/$DU$5)*($S$31)))))/100)*ER$6,0)</f>
        <v>0</v>
      </c>
      <c r="EM16" s="207">
        <f>IF((EM$12+2*EM$8)&lt;$DU$5,($L$18+((EM$12+2*EM$8)/$DU$5)*($M$18+((EM$12+2*EM$8)/$DU$5)*($N$18+((EM$12+2*EM$8)/$DU$5)*($O$18+((EM$12+2*EM$8)/$DU$5)*($P$18+((EM$12+2*EM$8)/$DU$5)*($Q$18+((EM$12+2*EM$8)/$DU$5)*$R$18))))))*(1-($O$31+((EM$12+2*EM$8)/$DU$5)*($P$31+((EM$12+2*EM$8)/$DU$5)*($Q$31+((EM$12+2*EM$8)/$DU$5)*($R$31+((EM$12+2*EM$8)/$DU$5)*($S$31)))))/100)*ER$6,0)</f>
        <v>0</v>
      </c>
      <c r="EN16" s="207">
        <f>IF((EN$12+2*EN$8)&lt;$DU$5,($L$18+((EN$12+2*EN$8)/$DU$5)*($M$18+((EN$12+2*EN$8)/$DU$5)*($N$18+((EN$12+2*EN$8)/$DU$5)*($O$18+((EN$12+2*EN$8)/$DU$5)*($P$18+((EN$12+2*EN$8)/$DU$5)*($Q$18+((EN$12+2*EN$8)/$DU$5)*$R$18))))))*(1-($O$31+((EN$12+2*EN$8)/$DU$5)*($P$31+((EN$12+2*EN$8)/$DU$5)*($Q$31+((EN$12+2*EN$8)/$DU$5)*($R$31+((EN$12+2*EN$8)/$DU$5)*($S$31)))))/100)*ER$6,0)</f>
        <v>0</v>
      </c>
      <c r="EO16" s="207">
        <f>IF((EO$12+2*EO$8)&lt;$DU$5,($L$18+((EO$12+2*EO$8)/$DU$5)*($M$18+((EO$12+2*EO$8)/$DU$5)*($N$18+((EO$12+2*EO$8)/$DU$5)*($O$18+((EO$12+2*EO$8)/$DU$5)*($P$18+((EO$12+2*EO$8)/$DU$5)*($Q$18+((EO$12+2*EO$8)/$DU$5)*$R$18))))))*ER$6,0)</f>
        <v>0</v>
      </c>
      <c r="EQ16" s="196"/>
      <c r="ET16" s="217" t="s">
        <v>222</v>
      </c>
      <c r="EU16" s="207">
        <f>IF((EU$12+2*EU$8)&lt;$DU$5,($L$18+((EU$12+2*EU$8)/$DU$5)*($M$18+((EU$12+2*EU$8)/$DU$5)*($N$18+((EU$12+2*EU$8)/$DU$5)*($O$18+((EU$12+2*EU$8)/$DU$5)*($P$18+((EU$12+2*EU$8)/$DU$5)*($Q$18+((EU$12+2*EU$8)/$DU$5)*$R$18))))))*(1-($O$31+((EU$12+2*EU$8)/$DU$5)*($P$31+((EU$12+2*EU$8)/$DU$5)*($Q$31+((EU$12+2*EU$8)/$DU$5)*($R$31+((EU$12+2*EU$8)/$DU$5)*($S$31)))))/100)*FB$6,0)</f>
        <v>0</v>
      </c>
      <c r="EV16" s="207">
        <f>IF((EV$12+2*EV$8)&lt;$DU$5,($L$18+((EV$12+2*EV$8)/$DU$5)*($M$18+((EV$12+2*EV$8)/$DU$5)*($N$18+((EV$12+2*EV$8)/$DU$5)*($O$18+((EV$12+2*EV$8)/$DU$5)*($P$18+((EV$12+2*EV$8)/$DU$5)*($Q$18+((EV$12+2*EV$8)/$DU$5)*$R$18))))))*(1-($O$31+((EV$12+2*EV$8)/$DU$5)*($P$31+((EV$12+2*EV$8)/$DU$5)*($Q$31+((EV$12+2*EV$8)/$DU$5)*($R$31+((EV$12+2*EV$8)/$DU$5)*($S$31)))))/100)*FB$6,0)</f>
        <v>0</v>
      </c>
      <c r="EW16" s="207">
        <f>IF((EW$12+2*EW$8)&lt;$DU$5,($L$18+((EW$12+2*EW$8)/$DU$5)*($M$18+((EW$12+2*EW$8)/$DU$5)*($N$18+((EW$12+2*EW$8)/$DU$5)*($O$18+((EW$12+2*EW$8)/$DU$5)*($P$18+((EW$12+2*EW$8)/$DU$5)*($Q$18+((EW$12+2*EW$8)/$DU$5)*$R$18))))))*(1-($O$31+((EW$12+2*EW$8)/$DU$5)*($P$31+((EW$12+2*EW$8)/$DU$5)*($Q$31+((EW$12+2*EW$8)/$DU$5)*($R$31+((EW$12+2*EW$8)/$DU$5)*($S$31)))))/100)*FB$6,0)</f>
        <v>0</v>
      </c>
      <c r="EX16" s="207">
        <f>IF((EX$12+2*EX$8)&lt;$DU$5,($L$18+((EX$12+2*EX$8)/$DU$5)*($M$18+((EX$12+2*EX$8)/$DU$5)*($N$18+((EX$12+2*EX$8)/$DU$5)*($O$18+((EX$12+2*EX$8)/$DU$5)*($P$18+((EX$12+2*EX$8)/$DU$5)*($Q$18+((EX$12+2*EX$8)/$DU$5)*$R$18))))))*(1-($O$31+((EX$12+2*EX$8)/$DU$5)*($P$31+((EX$12+2*EX$8)/$DU$5)*($Q$31+((EX$12+2*EX$8)/$DU$5)*($R$31+((EX$12+2*EX$8)/$DU$5)*($S$31)))))/100)*FB$6,0)</f>
        <v>0</v>
      </c>
      <c r="EY16" s="207">
        <f>IF((EY$12+2*EY$8)&lt;$DU$5,($L$18+((EY$12+2*EY$8)/$DU$5)*($M$18+((EY$12+2*EY$8)/$DU$5)*($N$18+((EY$12+2*EY$8)/$DU$5)*($O$18+((EY$12+2*EY$8)/$DU$5)*($P$18+((EY$12+2*EY$8)/$DU$5)*($Q$18+((EY$12+2*EY$8)/$DU$5)*$R$18))))))*FB$6,0)</f>
        <v>0</v>
      </c>
      <c r="FA16" s="196"/>
      <c r="FD16" s="217" t="s">
        <v>222</v>
      </c>
      <c r="FE16" s="207">
        <f>IF((FE$12+2*FE$8)&lt;$DU$5,($L$18+((FE$12+2*FE$8)/$DU$5)*($M$18+((FE$12+2*FE$8)/$DU$5)*($N$18+((FE$12+2*FE$8)/$DU$5)*($O$18+((FE$12+2*FE$8)/$DU$5)*($P$18+((FE$12+2*FE$8)/$DU$5)*($Q$18+((FE$12+2*FE$8)/$DU$5)*$R$18))))))*(1-($O$31+((FE$12+2*FE$8)/$DU$5)*($P$31+((FE$12+2*FE$8)/$DU$5)*($Q$31+((FE$12+2*FE$8)/$DU$5)*($R$31+((FE$12+2*FE$8)/$DU$5)*($S$31)))))/100)*FL$6,0)</f>
        <v>0</v>
      </c>
      <c r="FF16" s="207">
        <f>IF((FF$12+2*FF$8)&lt;$DU$5,($L$18+((FF$12+2*FF$8)/$DU$5)*($M$18+((FF$12+2*FF$8)/$DU$5)*($N$18+((FF$12+2*FF$8)/$DU$5)*($O$18+((FF$12+2*FF$8)/$DU$5)*($P$18+((FF$12+2*FF$8)/$DU$5)*($Q$18+((FF$12+2*FF$8)/$DU$5)*$R$18))))))*(1-($O$31+((FF$12+2*FF$8)/$DU$5)*($P$31+((FF$12+2*FF$8)/$DU$5)*($Q$31+((FF$12+2*FF$8)/$DU$5)*($R$31+((FF$12+2*FF$8)/$DU$5)*($S$31)))))/100)*FL$6,0)</f>
        <v>0</v>
      </c>
      <c r="FG16" s="207">
        <f>IF((FG$12+2*FG$8)&lt;$DU$5,($L$18+((FG$12+2*FG$8)/$DU$5)*($M$18+((FG$12+2*FG$8)/$DU$5)*($N$18+((FG$12+2*FG$8)/$DU$5)*($O$18+((FG$12+2*FG$8)/$DU$5)*($P$18+((FG$12+2*FG$8)/$DU$5)*($Q$18+((FG$12+2*FG$8)/$DU$5)*$R$18))))))*(1-($O$31+((FG$12+2*FG$8)/$DU$5)*($P$31+((FG$12+2*FG$8)/$DU$5)*($Q$31+((FG$12+2*FG$8)/$DU$5)*($R$31+((FG$12+2*FG$8)/$DU$5)*($S$31)))))/100)*FL$6,0)</f>
        <v>0</v>
      </c>
      <c r="FH16" s="207">
        <f>IF((FH$12+2*FH$8)&lt;$DU$5,($L$18+((FH$12+2*FH$8)/$DU$5)*($M$18+((FH$12+2*FH$8)/$DU$5)*($N$18+((FH$12+2*FH$8)/$DU$5)*($O$18+((FH$12+2*FH$8)/$DU$5)*($P$18+((FH$12+2*FH$8)/$DU$5)*($Q$18+((FH$12+2*FH$8)/$DU$5)*$R$18))))))*(1-($O$31+((FH$12+2*FH$8)/$DU$5)*($P$31+((FH$12+2*FH$8)/$DU$5)*($Q$31+((FH$12+2*FH$8)/$DU$5)*($R$31+((FH$12+2*FH$8)/$DU$5)*($S$31)))))/100)*FL$6,0)</f>
        <v>0</v>
      </c>
      <c r="FI16" s="207">
        <f>IF((FI$12+2*FI$8)&lt;$DU$5,($L$18+((FI$12+2*FI$8)/$DU$5)*($M$18+((FI$12+2*FI$8)/$DU$5)*($N$18+((FI$12+2*FI$8)/$DU$5)*($O$18+((FI$12+2*FI$8)/$DU$5)*($P$18+((FI$12+2*FI$8)/$DU$5)*($Q$18+((FI$12+2*FI$8)/$DU$5)*$R$18))))))*FL$6,0)</f>
        <v>0</v>
      </c>
      <c r="FK16" s="196"/>
      <c r="FN16" s="217" t="s">
        <v>222</v>
      </c>
      <c r="FO16" s="207">
        <f>IF((FO$12+2*FO$8)&lt;$DU$5,($L$18+((FO$12+2*FO$8)/$DU$5)*($M$18+((FO$12+2*FO$8)/$DU$5)*($N$18+((FO$12+2*FO$8)/$DU$5)*($O$18+((FO$12+2*FO$8)/$DU$5)*($P$18+((FO$12+2*FO$8)/$DU$5)*($Q$18+((FO$12+2*FO$8)/$DU$5)*$R$18))))))*(1-($O$31+((FO$12+2*FO$8)/$DU$5)*($P$31+((FO$12+2*FO$8)/$DU$5)*($Q$31+((FO$12+2*FO$8)/$DU$5)*($R$31+((FO$12+2*FO$8)/$DU$5)*($S$31)))))/100)*FV$6,0)</f>
        <v>0</v>
      </c>
      <c r="FP16" s="207">
        <f>IF((FP$12+2*FP$8)&lt;$DU$5,($L$18+((FP$12+2*FP$8)/$DU$5)*($M$18+((FP$12+2*FP$8)/$DU$5)*($N$18+((FP$12+2*FP$8)/$DU$5)*($O$18+((FP$12+2*FP$8)/$DU$5)*($P$18+((FP$12+2*FP$8)/$DU$5)*($Q$18+((FP$12+2*FP$8)/$DU$5)*$R$18))))))*(1-($O$31+((FP$12+2*FP$8)/$DU$5)*($P$31+((FP$12+2*FP$8)/$DU$5)*($Q$31+((FP$12+2*FP$8)/$DU$5)*($R$31+((FP$12+2*FP$8)/$DU$5)*($S$31)))))/100)*FV$6,0)</f>
        <v>0</v>
      </c>
      <c r="FQ16" s="207">
        <f>IF((FQ$12+2*FQ$8)&lt;$DU$5,($L$18+((FQ$12+2*FQ$8)/$DU$5)*($M$18+((FQ$12+2*FQ$8)/$DU$5)*($N$18+((FQ$12+2*FQ$8)/$DU$5)*($O$18+((FQ$12+2*FQ$8)/$DU$5)*($P$18+((FQ$12+2*FQ$8)/$DU$5)*($Q$18+((FQ$12+2*FQ$8)/$DU$5)*$R$18))))))*(1-($O$31+((FQ$12+2*FQ$8)/$DU$5)*($P$31+((FQ$12+2*FQ$8)/$DU$5)*($Q$31+((FQ$12+2*FQ$8)/$DU$5)*($R$31+((FQ$12+2*FQ$8)/$DU$5)*($S$31)))))/100)*FV$6,0)</f>
        <v>0</v>
      </c>
      <c r="FR16" s="207">
        <f>IF((FR$12+2*FR$8)&lt;$DU$5,($L$18+((FR$12+2*FR$8)/$DU$5)*($M$18+((FR$12+2*FR$8)/$DU$5)*($N$18+((FR$12+2*FR$8)/$DU$5)*($O$18+((FR$12+2*FR$8)/$DU$5)*($P$18+((FR$12+2*FR$8)/$DU$5)*($Q$18+((FR$12+2*FR$8)/$DU$5)*$R$18))))))*(1-($O$31+((FR$12+2*FR$8)/$DU$5)*($P$31+((FR$12+2*FR$8)/$DU$5)*($Q$31+((FR$12+2*FR$8)/$DU$5)*($R$31+((FR$12+2*FR$8)/$DU$5)*($S$31)))))/100)*FV$6,0)</f>
        <v>0</v>
      </c>
      <c r="FS16" s="207">
        <f>IF((FS$12+2*FS$8)&lt;$DU$5,($L$18+((FS$12+2*FS$8)/$DU$5)*($M$18+((FS$12+2*FS$8)/$DU$5)*($N$18+((FS$12+2*FS$8)/$DU$5)*($O$18+((FS$12+2*FS$8)/$DU$5)*($P$18+((FS$12+2*FS$8)/$DU$5)*($Q$18+((FS$12+2*FS$8)/$DU$5)*$R$18))))))*FV$6,0)</f>
        <v>0</v>
      </c>
      <c r="FU16" s="196"/>
      <c r="FX16" s="217" t="s">
        <v>222</v>
      </c>
      <c r="FY16" s="207">
        <f>IF((FY$12+2*FY$8)&lt;$DU$5,($L$18+((FY$12+2*FY$8)/$DU$5)*($M$18+((FY$12+2*FY$8)/$DU$5)*($N$18+((FY$12+2*FY$8)/$DU$5)*($O$18+((FY$12+2*FY$8)/$DU$5)*($P$18+((FY$12+2*FY$8)/$DU$5)*($Q$18+((FY$12+2*FY$8)/$DU$5)*$R$18))))))*(1-($O$31+((FY$12+2*FY$8)/$DU$5)*($P$31+((FY$12+2*FY$8)/$DU$5)*($Q$31+((FY$12+2*FY$8)/$DU$5)*($R$31+((FY$12+2*FY$8)/$DU$5)*($S$31)))))/100)*GF$6,0)</f>
        <v>0</v>
      </c>
      <c r="FZ16" s="207">
        <f>IF((FZ$12+2*FZ$8)&lt;$DU$5,($L$18+((FZ$12+2*FZ$8)/$DU$5)*($M$18+((FZ$12+2*FZ$8)/$DU$5)*($N$18+((FZ$12+2*FZ$8)/$DU$5)*($O$18+((FZ$12+2*FZ$8)/$DU$5)*($P$18+((FZ$12+2*FZ$8)/$DU$5)*($Q$18+((FZ$12+2*FZ$8)/$DU$5)*$R$18))))))*(1-($O$31+((FZ$12+2*FZ$8)/$DU$5)*($P$31+((FZ$12+2*FZ$8)/$DU$5)*($Q$31+((FZ$12+2*FZ$8)/$DU$5)*($R$31+((FZ$12+2*FZ$8)/$DU$5)*($S$31)))))/100)*GF$6,0)</f>
        <v>0</v>
      </c>
      <c r="GA16" s="207">
        <f>IF((GA$12+2*GA$8)&lt;$DU$5,($L$18+((GA$12+2*GA$8)/$DU$5)*($M$18+((GA$12+2*GA$8)/$DU$5)*($N$18+((GA$12+2*GA$8)/$DU$5)*($O$18+((GA$12+2*GA$8)/$DU$5)*($P$18+((GA$12+2*GA$8)/$DU$5)*($Q$18+((GA$12+2*GA$8)/$DU$5)*$R$18))))))*(1-($O$31+((GA$12+2*GA$8)/$DU$5)*($P$31+((GA$12+2*GA$8)/$DU$5)*($Q$31+((GA$12+2*GA$8)/$DU$5)*($R$31+((GA$12+2*GA$8)/$DU$5)*($S$31)))))/100)*GF$6,0)</f>
        <v>0</v>
      </c>
      <c r="GB16" s="207">
        <f>IF((GB$12+2*GB$8)&lt;$DU$5,($L$18+((GB$12+2*GB$8)/$DU$5)*($M$18+((GB$12+2*GB$8)/$DU$5)*($N$18+((GB$12+2*GB$8)/$DU$5)*($O$18+((GB$12+2*GB$8)/$DU$5)*($P$18+((GB$12+2*GB$8)/$DU$5)*($Q$18+((GB$12+2*GB$8)/$DU$5)*$R$18))))))*(1-($O$31+((GB$12+2*GB$8)/$DU$5)*($P$31+((GB$12+2*GB$8)/$DU$5)*($Q$31+((GB$12+2*GB$8)/$DU$5)*($R$31+((GB$12+2*GB$8)/$DU$5)*($S$31)))))/100)*GF$6,0)</f>
        <v>0</v>
      </c>
      <c r="GC16" s="207">
        <f>IF((GC$12+2*GC$8)&lt;$DU$5,($L$18+((GC$12+2*GC$8)/$DU$5)*($M$18+((GC$12+2*GC$8)/$DU$5)*($N$18+((GC$12+2*GC$8)/$DU$5)*($O$18+((GC$12+2*GC$8)/$DU$5)*($P$18+((GC$12+2*GC$8)/$DU$5)*($Q$18+((GC$12+2*GC$8)/$DU$5)*$R$18))))))*GF$6,0)</f>
        <v>0</v>
      </c>
      <c r="GE16" s="196"/>
      <c r="GH16" s="217" t="s">
        <v>222</v>
      </c>
      <c r="GI16" s="207">
        <f>IF((GI$12+2*GI$8)&lt;$DU$5,($L$18+((GI$12+2*GI$8)/$DU$5)*($M$18+((GI$12+2*GI$8)/$DU$5)*($N$18+((GI$12+2*GI$8)/$DU$5)*($O$18+((GI$12+2*GI$8)/$DU$5)*($P$18+((GI$12+2*GI$8)/$DU$5)*($Q$18+((GI$12+2*GI$8)/$DU$5)*$R$18))))))*(1-($O$31+((GI$12+2*GI$8)/$DU$5)*($P$31+((GI$12+2*GI$8)/$DU$5)*($Q$31+((GI$12+2*GI$8)/$DU$5)*($R$31+((GI$12+2*GI$8)/$DU$5)*($S$31)))))/100)*GP$6,0)</f>
        <v>0</v>
      </c>
      <c r="GJ16" s="207">
        <f>IF((GJ$12+2*GJ$8)&lt;$DU$5,($L$18+((GJ$12+2*GJ$8)/$DU$5)*($M$18+((GJ$12+2*GJ$8)/$DU$5)*($N$18+((GJ$12+2*GJ$8)/$DU$5)*($O$18+((GJ$12+2*GJ$8)/$DU$5)*($P$18+((GJ$12+2*GJ$8)/$DU$5)*($Q$18+((GJ$12+2*GJ$8)/$DU$5)*$R$18))))))*(1-($O$31+((GJ$12+2*GJ$8)/$DU$5)*($P$31+((GJ$12+2*GJ$8)/$DU$5)*($Q$31+((GJ$12+2*GJ$8)/$DU$5)*($R$31+((GJ$12+2*GJ$8)/$DU$5)*($S$31)))))/100)*GP$6,0)</f>
        <v>0</v>
      </c>
      <c r="GK16" s="207">
        <f>IF((GK$12+2*GK$8)&lt;$DU$5,($L$18+((GK$12+2*GK$8)/$DU$5)*($M$18+((GK$12+2*GK$8)/$DU$5)*($N$18+((GK$12+2*GK$8)/$DU$5)*($O$18+((GK$12+2*GK$8)/$DU$5)*($P$18+((GK$12+2*GK$8)/$DU$5)*($Q$18+((GK$12+2*GK$8)/$DU$5)*$R$18))))))*(1-($O$31+((GK$12+2*GK$8)/$DU$5)*($P$31+((GK$12+2*GK$8)/$DU$5)*($Q$31+((GK$12+2*GK$8)/$DU$5)*($R$31+((GK$12+2*GK$8)/$DU$5)*($S$31)))))/100)*GP$6,0)</f>
        <v>0</v>
      </c>
      <c r="GL16" s="207">
        <f>IF((GL$12+2*GL$8)&lt;$DU$5,($L$18+((GL$12+2*GL$8)/$DU$5)*($M$18+((GL$12+2*GL$8)/$DU$5)*($N$18+((GL$12+2*GL$8)/$DU$5)*($O$18+((GL$12+2*GL$8)/$DU$5)*($P$18+((GL$12+2*GL$8)/$DU$5)*($Q$18+((GL$12+2*GL$8)/$DU$5)*$R$18))))))*(1-($O$31+((GL$12+2*GL$8)/$DU$5)*($P$31+((GL$12+2*GL$8)/$DU$5)*($Q$31+((GL$12+2*GL$8)/$DU$5)*($R$31+((GL$12+2*GL$8)/$DU$5)*($S$31)))))/100)*GP$6,0)</f>
        <v>0</v>
      </c>
      <c r="GM16" s="207">
        <f>IF((GM$12+2*GM$8)&lt;$DU$5,($L$18+((GM$12+2*GM$8)/$DU$5)*($M$18+((GM$12+2*GM$8)/$DU$5)*($N$18+((GM$12+2*GM$8)/$DU$5)*($O$18+((GM$12+2*GM$8)/$DU$5)*($P$18+((GM$12+2*GM$8)/$DU$5)*($Q$18+((GM$12+2*GM$8)/$DU$5)*$R$18))))))*GP$6,0)</f>
        <v>0</v>
      </c>
      <c r="GO16" s="196"/>
      <c r="GR16" s="217" t="s">
        <v>222</v>
      </c>
      <c r="GS16" s="207">
        <f>IF((GS$12+2*GS$8)&lt;$DU$5,($L$18+((GS$12+2*GS$8)/$DU$5)*($M$18+((GS$12+2*GS$8)/$DU$5)*($N$18+((GS$12+2*GS$8)/$DU$5)*($O$18+((GS$12+2*GS$8)/$DU$5)*($P$18+((GS$12+2*GS$8)/$DU$5)*($Q$18+((GS$12+2*GS$8)/$DU$5)*$R$18))))))*(1-($O$31+((GS$12+2*GS$8)/$DU$5)*($P$31+((GS$12+2*GS$8)/$DU$5)*($Q$31+((GS$12+2*GS$8)/$DU$5)*($R$31+((GS$12+2*GS$8)/$DU$5)*($S$31)))))/100)*GZ$6,0)</f>
        <v>0</v>
      </c>
      <c r="GT16" s="207">
        <f>IF((GT$12+2*GT$8)&lt;$DU$5,($L$18+((GT$12+2*GT$8)/$DU$5)*($M$18+((GT$12+2*GT$8)/$DU$5)*($N$18+((GT$12+2*GT$8)/$DU$5)*($O$18+((GT$12+2*GT$8)/$DU$5)*($P$18+((GT$12+2*GT$8)/$DU$5)*($Q$18+((GT$12+2*GT$8)/$DU$5)*$R$18))))))*(1-($O$31+((GT$12+2*GT$8)/$DU$5)*($P$31+((GT$12+2*GT$8)/$DU$5)*($Q$31+((GT$12+2*GT$8)/$DU$5)*($R$31+((GT$12+2*GT$8)/$DU$5)*($S$31)))))/100)*GZ$6,0)</f>
        <v>0</v>
      </c>
      <c r="GU16" s="207">
        <f>IF((GU$12+2*GU$8)&lt;$DU$5,($L$18+((GU$12+2*GU$8)/$DU$5)*($M$18+((GU$12+2*GU$8)/$DU$5)*($N$18+((GU$12+2*GU$8)/$DU$5)*($O$18+((GU$12+2*GU$8)/$DU$5)*($P$18+((GU$12+2*GU$8)/$DU$5)*($Q$18+((GU$12+2*GU$8)/$DU$5)*$R$18))))))*(1-($O$31+((GU$12+2*GU$8)/$DU$5)*($P$31+((GU$12+2*GU$8)/$DU$5)*($Q$31+((GU$12+2*GU$8)/$DU$5)*($R$31+((GU$12+2*GU$8)/$DU$5)*($S$31)))))/100)*GZ$6,0)</f>
        <v>0</v>
      </c>
      <c r="GV16" s="207">
        <f>IF((GV$12+2*GV$8)&lt;$DU$5,($L$18+((GV$12+2*GV$8)/$DU$5)*($M$18+((GV$12+2*GV$8)/$DU$5)*($N$18+((GV$12+2*GV$8)/$DU$5)*($O$18+((GV$12+2*GV$8)/$DU$5)*($P$18+((GV$12+2*GV$8)/$DU$5)*($Q$18+((GV$12+2*GV$8)/$DU$5)*$R$18))))))*(1-($O$31+((GV$12+2*GV$8)/$DU$5)*($P$31+((GV$12+2*GV$8)/$DU$5)*($Q$31+((GV$12+2*GV$8)/$DU$5)*($R$31+((GV$12+2*GV$8)/$DU$5)*($S$31)))))/100)*GZ$6,0)</f>
        <v>0</v>
      </c>
      <c r="GW16" s="207">
        <f>IF((GW$12+2*GW$8)&lt;$DU$5,($L$18+((GW$12+2*GW$8)/$DU$5)*($M$18+((GW$12+2*GW$8)/$DU$5)*($N$18+((GW$12+2*GW$8)/$DU$5)*($O$18+((GW$12+2*GW$8)/$DU$5)*($P$18+((GW$12+2*GW$8)/$DU$5)*($Q$18+((GW$12+2*GW$8)/$DU$5)*$R$18))))))*GZ$6,0)</f>
        <v>0</v>
      </c>
      <c r="GY16" s="196"/>
      <c r="HB16" s="217" t="s">
        <v>222</v>
      </c>
      <c r="HC16" s="207">
        <f>IF((HC$12+2*HC$8)&lt;$DU$5,($L$18+((HC$12+2*HC$8)/$DU$5)*($M$18+((HC$12+2*HC$8)/$DU$5)*($N$18+((HC$12+2*HC$8)/$DU$5)*($O$18+((HC$12+2*HC$8)/$DU$5)*($P$18+((HC$12+2*HC$8)/$DU$5)*($Q$18+((HC$12+2*HC$8)/$DU$5)*$R$18))))))*(1-($O$31+((HC$12+2*HC$8)/$DU$5)*($P$31+((HC$12+2*HC$8)/$DU$5)*($Q$31+((HC$12+2*HC$8)/$DU$5)*($R$31+((HC$12+2*HC$8)/$DU$5)*($S$31)))))/100)*HJ$6,0)</f>
        <v>0</v>
      </c>
      <c r="HD16" s="207">
        <f>IF((HD$12+2*HD$8)&lt;$DU$5,($L$18+((HD$12+2*HD$8)/$DU$5)*($M$18+((HD$12+2*HD$8)/$DU$5)*($N$18+((HD$12+2*HD$8)/$DU$5)*($O$18+((HD$12+2*HD$8)/$DU$5)*($P$18+((HD$12+2*HD$8)/$DU$5)*($Q$18+((HD$12+2*HD$8)/$DU$5)*$R$18))))))*(1-($O$31+((HD$12+2*HD$8)/$DU$5)*($P$31+((HD$12+2*HD$8)/$DU$5)*($Q$31+((HD$12+2*HD$8)/$DU$5)*($R$31+((HD$12+2*HD$8)/$DU$5)*($S$31)))))/100)*HJ$6,0)</f>
        <v>0</v>
      </c>
      <c r="HE16" s="207">
        <f>IF((HE$12+2*HE$8)&lt;$DU$5,($L$18+((HE$12+2*HE$8)/$DU$5)*($M$18+((HE$12+2*HE$8)/$DU$5)*($N$18+((HE$12+2*HE$8)/$DU$5)*($O$18+((HE$12+2*HE$8)/$DU$5)*($P$18+((HE$12+2*HE$8)/$DU$5)*($Q$18+((HE$12+2*HE$8)/$DU$5)*$R$18))))))*(1-($O$31+((HE$12+2*HE$8)/$DU$5)*($P$31+((HE$12+2*HE$8)/$DU$5)*($Q$31+((HE$12+2*HE$8)/$DU$5)*($R$31+((HE$12+2*HE$8)/$DU$5)*($S$31)))))/100)*HJ$6,0)</f>
        <v>0</v>
      </c>
      <c r="HF16" s="207">
        <f>IF((HF$12+2*HF$8)&lt;$DU$5,($L$18+((HF$12+2*HF$8)/$DU$5)*($M$18+((HF$12+2*HF$8)/$DU$5)*($N$18+((HF$12+2*HF$8)/$DU$5)*($O$18+((HF$12+2*HF$8)/$DU$5)*($P$18+((HF$12+2*HF$8)/$DU$5)*($Q$18+((HF$12+2*HF$8)/$DU$5)*$R$18))))))*(1-($O$31+((HF$12+2*HF$8)/$DU$5)*($P$31+((HF$12+2*HF$8)/$DU$5)*($Q$31+((HF$12+2*HF$8)/$DU$5)*($R$31+((HF$12+2*HF$8)/$DU$5)*($S$31)))))/100)*HJ$6,0)</f>
        <v>0</v>
      </c>
      <c r="HG16" s="207">
        <f>IF((HG$12+2*HG$8)&lt;$DU$5,($L$18+((HG$12+2*HG$8)/$DU$5)*($M$18+((HG$12+2*HG$8)/$DU$5)*($N$18+((HG$12+2*HG$8)/$DU$5)*($O$18+((HG$12+2*HG$8)/$DU$5)*($P$18+((HG$12+2*HG$8)/$DU$5)*($Q$18+((HG$12+2*HG$8)/$DU$5)*$R$18))))))*HJ$6,0)</f>
        <v>0</v>
      </c>
      <c r="HI16" s="196"/>
      <c r="HL16" s="217" t="s">
        <v>222</v>
      </c>
      <c r="HM16" s="207">
        <f>IF((HM$12+2*HM$8)&lt;$DU$5,($L$18+((HM$12+2*HM$8)/$DU$5)*($M$18+((HM$12+2*HM$8)/$DU$5)*($N$18+((HM$12+2*HM$8)/$DU$5)*($O$18+((HM$12+2*HM$8)/$DU$5)*($P$18+((HM$12+2*HM$8)/$DU$5)*($Q$18+((HM$12+2*HM$8)/$DU$5)*$R$18))))))*(1-($O$31+((HM$12+2*HM$8)/$DU$5)*($P$31+((HM$12+2*HM$8)/$DU$5)*($Q$31+((HM$12+2*HM$8)/$DU$5)*($R$31+((HM$12+2*HM$8)/$DU$5)*($S$31)))))/100)*HT$6,0)</f>
        <v>0</v>
      </c>
      <c r="HN16" s="207">
        <f>IF((HN$12+2*HN$8)&lt;$DU$5,($L$18+((HN$12+2*HN$8)/$DU$5)*($M$18+((HN$12+2*HN$8)/$DU$5)*($N$18+((HN$12+2*HN$8)/$DU$5)*($O$18+((HN$12+2*HN$8)/$DU$5)*($P$18+((HN$12+2*HN$8)/$DU$5)*($Q$18+((HN$12+2*HN$8)/$DU$5)*$R$18))))))*(1-($O$31+((HN$12+2*HN$8)/$DU$5)*($P$31+((HN$12+2*HN$8)/$DU$5)*($Q$31+((HN$12+2*HN$8)/$DU$5)*($R$31+((HN$12+2*HN$8)/$DU$5)*($S$31)))))/100)*HT$6,0)</f>
        <v>0</v>
      </c>
      <c r="HO16" s="207">
        <f>IF((HO$12+2*HO$8)&lt;$DU$5,($L$18+((HO$12+2*HO$8)/$DU$5)*($M$18+((HO$12+2*HO$8)/$DU$5)*($N$18+((HO$12+2*HO$8)/$DU$5)*($O$18+((HO$12+2*HO$8)/$DU$5)*($P$18+((HO$12+2*HO$8)/$DU$5)*($Q$18+((HO$12+2*HO$8)/$DU$5)*$R$18))))))*(1-($O$31+((HO$12+2*HO$8)/$DU$5)*($P$31+((HO$12+2*HO$8)/$DU$5)*($Q$31+((HO$12+2*HO$8)/$DU$5)*($R$31+((HO$12+2*HO$8)/$DU$5)*($S$31)))))/100)*HT$6,0)</f>
        <v>0</v>
      </c>
      <c r="HP16" s="207">
        <f>IF((HP$12+2*HP$8)&lt;$DU$5,($L$18+((HP$12+2*HP$8)/$DU$5)*($M$18+((HP$12+2*HP$8)/$DU$5)*($N$18+((HP$12+2*HP$8)/$DU$5)*($O$18+((HP$12+2*HP$8)/$DU$5)*($P$18+((HP$12+2*HP$8)/$DU$5)*($Q$18+((HP$12+2*HP$8)/$DU$5)*$R$18))))))*(1-($O$31+((HP$12+2*HP$8)/$DU$5)*($P$31+((HP$12+2*HP$8)/$DU$5)*($Q$31+((HP$12+2*HP$8)/$DU$5)*($R$31+((HP$12+2*HP$8)/$DU$5)*($S$31)))))/100)*HT$6,0)</f>
        <v>0</v>
      </c>
      <c r="HQ16" s="207">
        <f>IF((HQ$12+2*HQ$8)&lt;$DU$5,($L$18+((HQ$12+2*HQ$8)/$DU$5)*($M$18+((HQ$12+2*HQ$8)/$DU$5)*($N$18+((HQ$12+2*HQ$8)/$DU$5)*($O$18+((HQ$12+2*HQ$8)/$DU$5)*($P$18+((HQ$12+2*HQ$8)/$DU$5)*($Q$18+((HQ$12+2*HQ$8)/$DU$5)*$R$18))))))*HT$6,0)</f>
        <v>0</v>
      </c>
      <c r="HS16" s="196"/>
      <c r="HV16" s="217" t="s">
        <v>222</v>
      </c>
      <c r="HW16" s="207">
        <f>IF((HW$12+2*HW$8)&lt;$DU$5,($L$18+((HW$12+2*HW$8)/$DU$5)*($M$18+((HW$12+2*HW$8)/$DU$5)*($N$18+((HW$12+2*HW$8)/$DU$5)*($O$18+((HW$12+2*HW$8)/$DU$5)*($P$18+((HW$12+2*HW$8)/$DU$5)*($Q$18+((HW$12+2*HW$8)/$DU$5)*$R$18))))))*(1-($O$31+((HW$12+2*HW$8)/$DU$5)*($P$31+((HW$12+2*HW$8)/$DU$5)*($Q$31+((HW$12+2*HW$8)/$DU$5)*($R$31+((HW$12+2*HW$8)/$DU$5)*($S$31)))))/100)*ID$6,0)</f>
        <v>0</v>
      </c>
      <c r="HX16" s="207">
        <f>IF((HX$12+2*HX$8)&lt;$DU$5,($L$18+((HX$12+2*HX$8)/$DU$5)*($M$18+((HX$12+2*HX$8)/$DU$5)*($N$18+((HX$12+2*HX$8)/$DU$5)*($O$18+((HX$12+2*HX$8)/$DU$5)*($P$18+((HX$12+2*HX$8)/$DU$5)*($Q$18+((HX$12+2*HX$8)/$DU$5)*$R$18))))))*(1-($O$31+((HX$12+2*HX$8)/$DU$5)*($P$31+((HX$12+2*HX$8)/$DU$5)*($Q$31+((HX$12+2*HX$8)/$DU$5)*($R$31+((HX$12+2*HX$8)/$DU$5)*($S$31)))))/100)*ID$6,0)</f>
        <v>0</v>
      </c>
      <c r="HY16" s="207">
        <f>IF((HY$12+2*HY$8)&lt;$DU$5,($L$18+((HY$12+2*HY$8)/$DU$5)*($M$18+((HY$12+2*HY$8)/$DU$5)*($N$18+((HY$12+2*HY$8)/$DU$5)*($O$18+((HY$12+2*HY$8)/$DU$5)*($P$18+((HY$12+2*HY$8)/$DU$5)*($Q$18+((HY$12+2*HY$8)/$DU$5)*$R$18))))))*(1-($O$31+((HY$12+2*HY$8)/$DU$5)*($P$31+((HY$12+2*HY$8)/$DU$5)*($Q$31+((HY$12+2*HY$8)/$DU$5)*($R$31+((HY$12+2*HY$8)/$DU$5)*($S$31)))))/100)*ID$6,0)</f>
        <v>0</v>
      </c>
      <c r="HZ16" s="207">
        <f>IF((HZ$12+2*HZ$8)&lt;$DU$5,($L$18+((HZ$12+2*HZ$8)/$DU$5)*($M$18+((HZ$12+2*HZ$8)/$DU$5)*($N$18+((HZ$12+2*HZ$8)/$DU$5)*($O$18+((HZ$12+2*HZ$8)/$DU$5)*($P$18+((HZ$12+2*HZ$8)/$DU$5)*($Q$18+((HZ$12+2*HZ$8)/$DU$5)*$R$18))))))*(1-($O$31+((HZ$12+2*HZ$8)/$DU$5)*($P$31+((HZ$12+2*HZ$8)/$DU$5)*($Q$31+((HZ$12+2*HZ$8)/$DU$5)*($R$31+((HZ$12+2*HZ$8)/$DU$5)*($S$31)))))/100)*ID$6,0)</f>
        <v>0</v>
      </c>
      <c r="IA16" s="207">
        <f>IF((IA$12+2*IA$8)&lt;$DU$5,($L$18+((IA$12+2*IA$8)/$DU$5)*($M$18+((IA$12+2*IA$8)/$DU$5)*($N$18+((IA$12+2*IA$8)/$DU$5)*($O$18+((IA$12+2*IA$8)/$DU$5)*($P$18+((IA$12+2*IA$8)/$DU$5)*($Q$18+((IA$12+2*IA$8)/$DU$5)*$R$18))))))*ID$6,0)</f>
        <v>0</v>
      </c>
      <c r="IC16" s="196"/>
      <c r="IF16" s="217" t="s">
        <v>222</v>
      </c>
      <c r="IG16" s="207">
        <f>IF((IG$12+2*IG$8)&lt;$DU$5,($L$18+((IG$12+2*IG$8)/$DU$5)*($M$18+((IG$12+2*IG$8)/$DU$5)*($N$18+((IG$12+2*IG$8)/$DU$5)*($O$18+((IG$12+2*IG$8)/$DU$5)*($P$18+((IG$12+2*IG$8)/$DU$5)*($Q$18+((IG$12+2*IG$8)/$DU$5)*$R$18))))))*(1-($O$31+((IG$12+2*IG$8)/$DU$5)*($P$31+((IG$12+2*IG$8)/$DU$5)*($Q$31+((IG$12+2*IG$8)/$DU$5)*($R$31+((IG$12+2*IG$8)/$DU$5)*($S$31)))))/100)*IN$6,0)</f>
        <v>0</v>
      </c>
      <c r="IH16" s="207">
        <f>IF((IH$12+2*IH$8)&lt;$DU$5,($L$18+((IH$12+2*IH$8)/$DU$5)*($M$18+((IH$12+2*IH$8)/$DU$5)*($N$18+((IH$12+2*IH$8)/$DU$5)*($O$18+((IH$12+2*IH$8)/$DU$5)*($P$18+((IH$12+2*IH$8)/$DU$5)*($Q$18+((IH$12+2*IH$8)/$DU$5)*$R$18))))))*(1-($O$31+((IH$12+2*IH$8)/$DU$5)*($P$31+((IH$12+2*IH$8)/$DU$5)*($Q$31+((IH$12+2*IH$8)/$DU$5)*($R$31+((IH$12+2*IH$8)/$DU$5)*($S$31)))))/100)*IN$6,0)</f>
        <v>0</v>
      </c>
      <c r="II16" s="207">
        <f>IF((II$12+2*II$8)&lt;$DU$5,($L$18+((II$12+2*II$8)/$DU$5)*($M$18+((II$12+2*II$8)/$DU$5)*($N$18+((II$12+2*II$8)/$DU$5)*($O$18+((II$12+2*II$8)/$DU$5)*($P$18+((II$12+2*II$8)/$DU$5)*($Q$18+((II$12+2*II$8)/$DU$5)*$R$18))))))*(1-($O$31+((II$12+2*II$8)/$DU$5)*($P$31+((II$12+2*II$8)/$DU$5)*($Q$31+((II$12+2*II$8)/$DU$5)*($R$31+((II$12+2*II$8)/$DU$5)*($S$31)))))/100)*IN$6,0)</f>
        <v>0</v>
      </c>
      <c r="IJ16" s="207">
        <f>IF((IJ$12+2*IJ$8)&lt;$DU$5,($L$18+((IJ$12+2*IJ$8)/$DU$5)*($M$18+((IJ$12+2*IJ$8)/$DU$5)*($N$18+((IJ$12+2*IJ$8)/$DU$5)*($O$18+((IJ$12+2*IJ$8)/$DU$5)*($P$18+((IJ$12+2*IJ$8)/$DU$5)*($Q$18+((IJ$12+2*IJ$8)/$DU$5)*$R$18))))))*(1-($O$31+((IJ$12+2*IJ$8)/$DU$5)*($P$31+((IJ$12+2*IJ$8)/$DU$5)*($Q$31+((IJ$12+2*IJ$8)/$DU$5)*($R$31+((IJ$12+2*IJ$8)/$DU$5)*($S$31)))))/100)*IN$6,0)</f>
        <v>0</v>
      </c>
      <c r="IK16" s="207">
        <f>IF((IK$12+2*IK$8)&lt;$DU$5,($L$18+((IK$12+2*IK$8)/$DU$5)*($M$18+((IK$12+2*IK$8)/$DU$5)*($N$18+((IK$12+2*IK$8)/$DU$5)*($O$18+((IK$12+2*IK$8)/$DU$5)*($P$18+((IK$12+2*IK$8)/$DU$5)*($Q$18+((IK$12+2*IK$8)/$DU$5)*$R$18))))))*IN$6,0)</f>
        <v>0</v>
      </c>
      <c r="IM16" s="196"/>
    </row>
    <row r="17" spans="1:249" ht="12.75" customHeight="1" thickTop="1" thickBot="1">
      <c r="A17" s="184" t="s">
        <v>182</v>
      </c>
      <c r="B17" s="246"/>
      <c r="C17" s="260">
        <v>5</v>
      </c>
      <c r="D17" s="252">
        <f>IEVADE!B62</f>
        <v>3</v>
      </c>
      <c r="E17" s="252">
        <f>IEVADE!C62</f>
        <v>6</v>
      </c>
      <c r="F17" s="261"/>
      <c r="G17" s="262">
        <v>0</v>
      </c>
      <c r="H17" s="247"/>
      <c r="I17" s="248">
        <v>10</v>
      </c>
      <c r="J17" s="442"/>
      <c r="K17" s="170" t="s">
        <v>340</v>
      </c>
      <c r="T17" s="217" t="s">
        <v>223</v>
      </c>
      <c r="U17" s="207">
        <f>IF((U$12+3*U$8)&lt;$Y$5,($L$18+((U$12+3*U$8)/$Y$5)*($M$18+((U$12+3*U$8)/$Y$5)*($N$18+((U$12+3*U$8)/$Y$5)*($O$18+((U$12+3*U$8)/$Y$5)*($P$18+((U$12+3*U$8)/$Y$5)*($Q$18+((U$12+3*U$8)/$Y$5)*$R$18))))))*(1-($O$31+((U$12+3*U$8)/$Y$5)*($P$31+((U$12+3*U$8)/$Y$5)*($Q$31+((U$12+3*U$8)/$Y$5)*($R$31+((U$12+3*U$8)/$Y$5)*($S$31)))))/100)*AB$6,0)</f>
        <v>0</v>
      </c>
      <c r="V17" s="207">
        <f>IF((V$12+3*V$8)&lt;$Y$5,($L$18+((V$12+3*V$8)/$Y$5)*($M$18+((V$12+3*V$8)/$Y$5)*($N$18+((V$12+3*V$8)/$Y$5)*($O$18+((V$12+3*V$8)/$Y$5)*($P$18+((V$12+3*V$8)/$Y$5)*($Q$18+((V$12+3*V$8)/$Y$5)*$R$18))))))*(1-($O$31+((V$12+3*V$8)/$Y$5)*($P$31+((V$12+3*V$8)/$Y$5)*($Q$31+((V$12+3*V$8)/$Y$5)*($R$31+((V$12+3*V$8)/$Y$5)*($S$31)))))/100)*AB$6,0)</f>
        <v>0</v>
      </c>
      <c r="W17" s="207">
        <f>IF((W$12+3*W$8)&lt;$Y$5,($L$18+((W$12+3*W$8)/$Y$5)*($M$18+((W$12+3*W$8)/$Y$5)*($N$18+((W$12+3*W$8)/$Y$5)*($O$18+((W$12+3*W$8)/$Y$5)*($P$18+((W$12+3*W$8)/$Y$5)*($Q$18+((W$12+3*W$8)/$Y$5)*$R$18))))))*(1-($O$31+((W$12+3*W$8)/$Y$5)*($P$31+((W$12+3*W$8)/$Y$5)*($Q$31+((W$12+3*W$8)/$Y$5)*($R$31+((W$12+3*W$8)/$Y$5)*($S$31)))))/100)*AB$6,0)</f>
        <v>0</v>
      </c>
      <c r="X17" s="207">
        <f>IF((X$12+3*X$8)&lt;$Y$5,($L$18+((X$12+3*X$8)/$Y$5)*($M$18+((X$12+3*X$8)/$Y$5)*($N$18+((X$12+3*X$8)/$Y$5)*($O$18+((X$12+3*X$8)/$Y$5)*($P$18+((X$12+3*X$8)/$Y$5)*($Q$18+((X$12+3*X$8)/$Y$5)*$R$18))))))*(1-($O$31+((X$12+3*X$8)/$Y$5)*($P$31+((X$12+3*X$8)/$Y$5)*($Q$31+((X$12+3*X$8)/$Y$5)*($R$31+((X$12+3*X$8)/$Y$5)*($S$31)))))/100)*AB$6,0)</f>
        <v>0</v>
      </c>
      <c r="Y17" s="207">
        <f>IF((Y$12+3*Y$8)&lt;$Y$5,($L$18+((Y$12+3*Y$8)/$Y$5)*($M$18+((Y$12+3*Y$8)/$Y$5)*($N$18+((Y$12+3*Y$8)/$Y$5)*($O$18+((Y$12+3*Y$8)/$Y$5)*($P$18+((Y$12+3*Y$8)/$Y$5)*($Q$18+((Y$12+3*Y$8)/$Y$5)*$R$18))))))*AB$6,0)</f>
        <v>0</v>
      </c>
      <c r="AD17" s="217" t="s">
        <v>223</v>
      </c>
      <c r="AE17" s="207">
        <f>IF((AE$12+3*AE$8)&lt;$AI$5,($L$18+((AE$12+3*AE$8)/$AI$5)*($M$18+((AE$12+3*AE$8)/$AI$5)*($N$18+((AE$12+3*AE$8)/$AI$5)*($O$18+((AE$12+3*AE$8)/$AI$5)*($P$18+((AE$12+3*AE$8)/$AI$5)*($Q$18+((AE$12+3*AE$8)/$AI$5)*$R$18))))))*(1-($O$31+((AE$12+3*AE$8)/$AI$5)*($P$31+((AE$12+3*AE$8)/$AI$5)*($Q$31+((AE$12+3*AE$8)/$AI$5)*($R$31+((AE$12+3*AE$8)/$AI$5)*($S$31)))))/100)*AL$6,0)</f>
        <v>0</v>
      </c>
      <c r="AF17" s="207">
        <f>IF((AF$12+3*AF$8)&lt;$AI$5,($L$18+((AF$12+3*AF$8)/$AI$5)*($M$18+((AF$12+3*AF$8)/$AI$5)*($N$18+((AF$12+3*AF$8)/$AI$5)*($O$18+((AF$12+3*AF$8)/$AI$5)*($P$18+((AF$12+3*AF$8)/$AI$5)*($Q$18+((AF$12+3*AF$8)/$AI$5)*$R$18))))))*(1-($O$31+((AF$12+3*AF$8)/$AI$5)*($P$31+((AF$12+3*AF$8)/$AI$5)*($Q$31+((AF$12+3*AF$8)/$AI$5)*($R$31+((AF$12+3*AF$8)/$AI$5)*($S$31)))))/100)*AL$6,0)</f>
        <v>0</v>
      </c>
      <c r="AG17" s="207">
        <f>IF((AG$12+3*AG$8)&lt;$AI$5,($L$18+((AG$12+3*AG$8)/$AI$5)*($M$18+((AG$12+3*AG$8)/$AI$5)*($N$18+((AG$12+3*AG$8)/$AI$5)*($O$18+((AG$12+3*AG$8)/$AI$5)*($P$18+((AG$12+3*AG$8)/$AI$5)*($Q$18+((AG$12+3*AG$8)/$AI$5)*$R$18))))))*(1-($O$31+((AG$12+3*AG$8)/$AI$5)*($P$31+((AG$12+3*AG$8)/$AI$5)*($Q$31+((AG$12+3*AG$8)/$AI$5)*($R$31+((AG$12+3*AG$8)/$AI$5)*($S$31)))))/100)*AL$6,0)</f>
        <v>0</v>
      </c>
      <c r="AH17" s="207">
        <f>IF((AH$12+3*AH$8)&lt;$AI$5,($L$18+((AH$12+3*AH$8)/$AI$5)*($M$18+((AH$12+3*AH$8)/$AI$5)*($N$18+((AH$12+3*AH$8)/$AI$5)*($O$18+((AH$12+3*AH$8)/$AI$5)*($P$18+((AH$12+3*AH$8)/$AI$5)*($Q$18+((AH$12+3*AH$8)/$AI$5)*$R$18))))))*(1-($O$31+((AH$12+3*AH$8)/$AI$5)*($P$31+((AH$12+3*AH$8)/$AI$5)*($Q$31+((AH$12+3*AH$8)/$AI$5)*($R$31+((AH$12+3*AH$8)/$AI$5)*($S$31)))))/100)*AL$6,0)</f>
        <v>0</v>
      </c>
      <c r="AI17" s="207">
        <f>IF((AI$12+3*AI$8)&lt;$AI$5,($L$18+((AI$12+3*AI$8)/$AI$5)*($M$18+((AI$12+3*AI$8)/$AI$5)*($N$18+((AI$12+3*AI$8)/$AI$5)*($O$18+((AI$12+3*AI$8)/$AI$5)*($P$18+((AI$12+3*AI$8)/$AI$5)*($Q$18+((AI$12+3*AI$8)/$AI$5)*$R$18))))))*AL$6,0)</f>
        <v>0</v>
      </c>
      <c r="AN17" s="217" t="s">
        <v>223</v>
      </c>
      <c r="AO17" s="207">
        <f>IF((AO$12+3*AO$8)&lt;$AS$5,($L$18+((AO$12+3*AO$8)/$AS$5)*($M$18+((AO$12+3*AO$8)/$AS$5)*($N$18+((AO$12+3*AO$8)/$AS$5)*($O$18+((AO$12+3*AO$8)/$AS$5)*($P$18+((AO$12+3*AO$8)/$AS$5)*($Q$18+((AO$12+3*AO$8)/$AS$5)*$R$18))))))*(1-($O$31+((AO$12+3*AO$8)/$AS$5)*($P$31+((AO$12+3*AO$8)/$AS$5)*($Q$31+((AO$12+3*AO$8)/$AS$5)*($R$31+((AO$12+3*AO$8)/$AS$5)*($S$31)))))/100)*AV$6,0)</f>
        <v>0</v>
      </c>
      <c r="AP17" s="207">
        <f>IF((AP$12+3*AP$8)&lt;$AS$5,($L$18+((AP$12+3*AP$8)/$AS$5)*($M$18+((AP$12+3*AP$8)/$AS$5)*($N$18+((AP$12+3*AP$8)/$AS$5)*($O$18+((AP$12+3*AP$8)/$AS$5)*($P$18+((AP$12+3*AP$8)/$AS$5)*($Q$18+((AP$12+3*AP$8)/$AS$5)*$R$18))))))*(1-($O$31+((AP$12+3*AP$8)/$AS$5)*($P$31+((AP$12+3*AP$8)/$AS$5)*($Q$31+((AP$12+3*AP$8)/$AS$5)*($R$31+((AP$12+3*AP$8)/$AS$5)*($S$31)))))/100)*AV$6,0)</f>
        <v>0</v>
      </c>
      <c r="AQ17" s="207">
        <f>IF((AQ$12+3*AQ$8)&lt;$AS$5,($L$18+((AQ$12+3*AQ$8)/$AS$5)*($M$18+((AQ$12+3*AQ$8)/$AS$5)*($N$18+((AQ$12+3*AQ$8)/$AS$5)*($O$18+((AQ$12+3*AQ$8)/$AS$5)*($P$18+((AQ$12+3*AQ$8)/$AS$5)*($Q$18+((AQ$12+3*AQ$8)/$AS$5)*$R$18))))))*(1-($O$31+((AQ$12+3*AQ$8)/$AS$5)*($P$31+((AQ$12+3*AQ$8)/$AS$5)*($Q$31+((AQ$12+3*AQ$8)/$AS$5)*($R$31+((AQ$12+3*AQ$8)/$AS$5)*($S$31)))))/100)*AV$6,0)</f>
        <v>0</v>
      </c>
      <c r="AR17" s="207">
        <f>IF((AR$12+3*AR$8)&lt;$AS$5,($L$18+((AR$12+3*AR$8)/$AS$5)*($M$18+((AR$12+3*AR$8)/$AS$5)*($N$18+((AR$12+3*AR$8)/$AS$5)*($O$18+((AR$12+3*AR$8)/$AS$5)*($P$18+((AR$12+3*AR$8)/$AS$5)*($Q$18+((AR$12+3*AR$8)/$AS$5)*$R$18))))))*(1-($O$31+((AR$12+3*AR$8)/$AS$5)*($P$31+((AR$12+3*AR$8)/$AS$5)*($Q$31+((AR$12+3*AR$8)/$AS$5)*($R$31+((AR$12+3*AR$8)/$AS$5)*($S$31)))))/100)*AV$6,0)</f>
        <v>0</v>
      </c>
      <c r="AS17" s="207">
        <f>IF((AS$12+3*AS$8)&lt;$AS$5,($L$18+((AS$12+3*AS$8)/$AS$5)*($M$18+((AS$12+3*AS$8)/$AS$5)*($N$18+((AS$12+3*AS$8)/$AS$5)*($O$18+((AS$12+3*AS$8)/$AS$5)*($P$18+((AS$12+3*AS$8)/$AS$5)*($Q$18+((AS$12+3*AS$8)/$AS$5)*$R$18))))))*AV$6,0)</f>
        <v>0</v>
      </c>
      <c r="AX17" s="217" t="s">
        <v>223</v>
      </c>
      <c r="AY17" s="207">
        <f>IF((AY$12+3*AY$8)&lt;$BC$5,($L$18+((AY$12+3*AY$8)/$BC$5)*($M$18+((AY$12+3*AY$8)/$BC$5)*($N$18+((AY$12+3*AY$8)/$BC$5)*($O$18+((AY$12+3*AY$8)/$BC$5)*($P$18+((AY$12+3*AY$8)/$BC$5)*($Q$18+((AY$12+3*AY$8)/$BC$5)*$R$18))))))*(1-($O$31+((AY$12+3*AY$8)/$BC$5)*($P$31+((AY$12+3*AY$8)/$BC$5)*($Q$31+((AY$12+3*AY$8)/$BC$5)*($R$31+((AY$12+3*AY$8)/$BC$5)*($S$31)))))/100)*BF$6,0)</f>
        <v>0</v>
      </c>
      <c r="AZ17" s="207">
        <f>IF((AZ$12+3*AZ$8)&lt;$BC$5,($L$18+((AZ$12+3*AZ$8)/$BC$5)*($M$18+((AZ$12+3*AZ$8)/$BC$5)*($N$18+((AZ$12+3*AZ$8)/$BC$5)*($O$18+((AZ$12+3*AZ$8)/$BC$5)*($P$18+((AZ$12+3*AZ$8)/$BC$5)*($Q$18+((AZ$12+3*AZ$8)/$BC$5)*$R$18))))))*(1-($O$31+((AZ$12+3*AZ$8)/$BC$5)*($P$31+((AZ$12+3*AZ$8)/$BC$5)*($Q$31+((AZ$12+3*AZ$8)/$BC$5)*($R$31+((AZ$12+3*AZ$8)/$BC$5)*($S$31)))))/100)*BF$6,0)</f>
        <v>0</v>
      </c>
      <c r="BA17" s="207">
        <f>IF((BA$12+3*BA$8)&lt;$BC$5,($L$18+((BA$12+3*BA$8)/$BC$5)*($M$18+((BA$12+3*BA$8)/$BC$5)*($N$18+((BA$12+3*BA$8)/$BC$5)*($O$18+((BA$12+3*BA$8)/$BC$5)*($P$18+((BA$12+3*BA$8)/$BC$5)*($Q$18+((BA$12+3*BA$8)/$BC$5)*$R$18))))))*(1-($O$31+((BA$12+3*BA$8)/$BC$5)*($P$31+((BA$12+3*BA$8)/$BC$5)*($Q$31+((BA$12+3*BA$8)/$BC$5)*($R$31+((BA$12+3*BA$8)/$BC$5)*($S$31)))))/100)*BF$6,0)</f>
        <v>0</v>
      </c>
      <c r="BB17" s="207">
        <f>IF((BB$12+3*BB$8)&lt;$BC$5,($L$18+((BB$12+3*BB$8)/$BC$5)*($M$18+((BB$12+3*BB$8)/$BC$5)*($N$18+((BB$12+3*BB$8)/$BC$5)*($O$18+((BB$12+3*BB$8)/$BC$5)*($P$18+((BB$12+3*BB$8)/$BC$5)*($Q$18+((BB$12+3*BB$8)/$BC$5)*$R$18))))))*(1-($O$31+((BB$12+3*BB$8)/$BC$5)*($P$31+((BB$12+3*BB$8)/$BC$5)*($Q$31+((BB$12+3*BB$8)/$BC$5)*($R$31+((BB$12+3*BB$8)/$BC$5)*($S$31)))))/100)*BF$6,0)</f>
        <v>0</v>
      </c>
      <c r="BC17" s="207">
        <f>IF((BC$12+3*BC$8)&lt;$BC$5,($L$18+((BC$12+3*BC$8)/$BC$5)*($M$18+((BC$12+3*BC$8)/$BC$5)*($N$18+((BC$12+3*BC$8)/$BC$5)*($O$18+((BC$12+3*BC$8)/$BC$5)*($P$18+((BC$12+3*BC$8)/$BC$5)*($Q$18+((BC$12+3*BC$8)/$BC$5)*$R$18))))))*BF$6,0)</f>
        <v>0</v>
      </c>
      <c r="BH17" s="217" t="s">
        <v>223</v>
      </c>
      <c r="BI17" s="207">
        <f>IF((BI$12+3*BI$8)&lt;$BM$5,($L$18+((BI$12+3*BI$8)/$BM$5)*($M$18+((BI$12+3*BI$8)/$BM$5)*($N$18+((BI$12+3*BI$8)/$BM$5)*($O$18+((BI$12+3*BI$8)/$BM$5)*($P$18+((BI$12+3*BI$8)/$BM$5)*($Q$18+((BI$12+3*BI$8)/$BM$5)*$R$18))))))*(1-($O$31+((BI$12+3*BI$8)/$BM$5)*($P$31+((BI$12+3*BI$8)/$BM$5)*($Q$31+((BI$12+3*BI$8)/$BM$5)*($R$31+((BI$12+3*BI$8)/$BM$5)*($S$31)))))/100)*BP$6,0)</f>
        <v>0</v>
      </c>
      <c r="BJ17" s="207">
        <f>IF((BJ$12+3*BJ$8)&lt;$BM$5,($L$18+((BJ$12+3*BJ$8)/$BM$5)*($M$18+((BJ$12+3*BJ$8)/$BM$5)*($N$18+((BJ$12+3*BJ$8)/$BM$5)*($O$18+((BJ$12+3*BJ$8)/$BM$5)*($P$18+((BJ$12+3*BJ$8)/$BM$5)*($Q$18+((BJ$12+3*BJ$8)/$BM$5)*$R$18))))))*(1-($O$31+((BJ$12+3*BJ$8)/$BM$5)*($P$31+((BJ$12+3*BJ$8)/$BM$5)*($Q$31+((BJ$12+3*BJ$8)/$BM$5)*($R$31+((BJ$12+3*BJ$8)/$BM$5)*($S$31)))))/100)*BP$6,0)</f>
        <v>0</v>
      </c>
      <c r="BK17" s="207">
        <f>IF((BK$12+3*BK$8)&lt;$BM$5,($L$18+((BK$12+3*BK$8)/$BM$5)*($M$18+((BK$12+3*BK$8)/$BM$5)*($N$18+((BK$12+3*BK$8)/$BM$5)*($O$18+((BK$12+3*BK$8)/$BM$5)*($P$18+((BK$12+3*BK$8)/$BM$5)*($Q$18+((BK$12+3*BK$8)/$BM$5)*$R$18))))))*(1-($O$31+((BK$12+3*BK$8)/$BM$5)*($P$31+((BK$12+3*BK$8)/$BM$5)*($Q$31+((BK$12+3*BK$8)/$BM$5)*($R$31+((BK$12+3*BK$8)/$BM$5)*($S$31)))))/100)*BP$6,0)</f>
        <v>0</v>
      </c>
      <c r="BL17" s="207">
        <f>IF((BL$12+3*BL$8)&lt;$BM$5,($L$18+((BL$12+3*BL$8)/$BM$5)*($M$18+((BL$12+3*BL$8)/$BM$5)*($N$18+((BL$12+3*BL$8)/$BM$5)*($O$18+((BL$12+3*BL$8)/$BM$5)*($P$18+((BL$12+3*BL$8)/$BM$5)*($Q$18+((BL$12+3*BL$8)/$BM$5)*$R$18))))))*(1-($O$31+((BL$12+3*BL$8)/$BM$5)*($P$31+((BL$12+3*BL$8)/$BM$5)*($Q$31+((BL$12+3*BL$8)/$BM$5)*($R$31+((BL$12+3*BL$8)/$BM$5)*($S$31)))))/100)*BP$6,0)</f>
        <v>0</v>
      </c>
      <c r="BM17" s="207">
        <f>IF((BM$12+3*BM$8)&lt;$BM$5,($L$18+((BM$12+3*BM$8)/$BM$5)*($M$18+((BM$12+3*BM$8)/$BM$5)*($N$18+((BM$12+3*BM$8)/$BM$5)*($O$18+((BM$12+3*BM$8)/$BM$5)*($P$18+((BM$12+3*BM$8)/$BM$5)*($Q$18+((BM$12+3*BM$8)/$BM$5)*$R$18))))))*BP$6,0)</f>
        <v>0</v>
      </c>
      <c r="BO17" s="225"/>
      <c r="BP17" s="225"/>
      <c r="BQ17" s="225"/>
      <c r="BR17" s="217" t="s">
        <v>223</v>
      </c>
      <c r="BS17" s="207">
        <f>IF((BS$12+3*BS$8)&lt;$BW$5,($L$18+((BS$12+3*BS$8)/$BW$5)*($M$18+((BS$12+3*BS$8)/$BW$5)*($N$18+((BS$12+3*BS$8)/$BW$5)*($O$18+((BS$12+3*BS$8)/$BW$5)*($P$18+((BS$12+3*BS$8)/$BW$5)*($Q$18+((BS$12+3*BS$8)/$BW$5)*$R$18))))))*(1-($O$31+((BS$12+3*BS$8)/$BW$5)*($P$31+((BS$12+3*BS$8)/$BW$5)*($Q$31+((BS$12+3*BS$8)/$BW$5)*($R$31+((BS$12+3*BS$8)/$BW$5)*($S$31)))))/100)*BZ$6,0)</f>
        <v>0</v>
      </c>
      <c r="BT17" s="207">
        <f>IF((BT$12+3*BT$8)&lt;$BW$5,($L$18+((BT$12+3*BT$8)/$BW$5)*($M$18+((BT$12+3*BT$8)/$BW$5)*($N$18+((BT$12+3*BT$8)/$BW$5)*($O$18+((BT$12+3*BT$8)/$BW$5)*($P$18+((BT$12+3*BT$8)/$BW$5)*($Q$18+((BT$12+3*BT$8)/$BW$5)*$R$18))))))*(1-($O$31+((BT$12+3*BT$8)/$BW$5)*($P$31+((BT$12+3*BT$8)/$BW$5)*($Q$31+((BT$12+3*BT$8)/$BW$5)*($R$31+((BT$12+3*BT$8)/$BW$5)*($S$31)))))/100)*BZ$6,0)</f>
        <v>0</v>
      </c>
      <c r="BU17" s="207">
        <f>IF((BU$12+3*BU$8)&lt;$BW$5,($L$18+((BU$12+3*BU$8)/$BW$5)*($M$18+((BU$12+3*BU$8)/$BW$5)*($N$18+((BU$12+3*BU$8)/$BW$5)*($O$18+((BU$12+3*BU$8)/$BW$5)*($P$18+((BU$12+3*BU$8)/$BW$5)*($Q$18+((BU$12+3*BU$8)/$BW$5)*$R$18))))))*(1-($O$31+((BU$12+3*BU$8)/$BW$5)*($P$31+((BU$12+3*BU$8)/$BW$5)*($Q$31+((BU$12+3*BU$8)/$BW$5)*($R$31+((BU$12+3*BU$8)/$BW$5)*($S$31)))))/100)*BZ$6,0)</f>
        <v>0</v>
      </c>
      <c r="BV17" s="207">
        <f>IF((BV$12+3*BV$8)&lt;$BW$5,($L$18+((BV$12+3*BV$8)/$BW$5)*($M$18+((BV$12+3*BV$8)/$BW$5)*($N$18+((BV$12+3*BV$8)/$BW$5)*($O$18+((BV$12+3*BV$8)/$BW$5)*($P$18+((BV$12+3*BV$8)/$BW$5)*($Q$18+((BV$12+3*BV$8)/$BW$5)*$R$18))))))*(1-($O$31+((BV$12+3*BV$8)/$BW$5)*($P$31+((BV$12+3*BV$8)/$BW$5)*($Q$31+((BV$12+3*BV$8)/$BW$5)*($R$31+((BV$12+3*BV$8)/$BW$5)*($S$31)))))/100)*BZ$6,0)</f>
        <v>0</v>
      </c>
      <c r="BW17" s="207">
        <f>IF((BW$12+3*BW$8)&lt;$BW$5,($L$18+((BW$12+3*BW$8)/$BW$5)*($M$18+((BW$12+3*BW$8)/$BW$5)*($N$18+((BW$12+3*BW$8)/$BW$5)*($O$18+((BW$12+3*BW$8)/$BW$5)*($P$18+((BW$12+3*BW$8)/$BW$5)*($Q$18+((BW$12+3*BW$8)/$BW$5)*$R$18))))))*BZ$6,0)</f>
        <v>0</v>
      </c>
      <c r="BX17" s="225"/>
      <c r="BY17" s="225"/>
      <c r="CB17" s="217" t="s">
        <v>223</v>
      </c>
      <c r="CC17" s="207">
        <f>IF((CC$12+3*CC$8)&lt;$CG$5,($L$18+((CC$12+3*CC$8)/$CG$5)*($M$18+((CC$12+3*CC$8)/$CG$5)*($N$18+((CC$12+3*CC$8)/$CG$5)*($O$18+((CC$12+3*CC$8)/$CG$5)*($P$18+((CC$12+3*CC$8)/$CG$5)*($Q$18+((CC$12+3*CC$8)/$CG$5)*$R$18))))))*(1-($O$31+((CC$12+3*CC$8)/$CG$5)*($P$31+((CC$12+3*CC$8)/$CG$5)*($Q$31+((CC$12+3*CC$8)/$CG$5)*($R$31+((CC$12+3*CC$8)/$CG$5)*($S$31)))))/100)*CJ$6,0)</f>
        <v>0</v>
      </c>
      <c r="CD17" s="207">
        <f>IF((CD$12+3*CD$8)&lt;$CG$5,($L$18+((CD$12+3*CD$8)/$CG$5)*($M$18+((CD$12+3*CD$8)/$CG$5)*($N$18+((CD$12+3*CD$8)/$CG$5)*($O$18+((CD$12+3*CD$8)/$CG$5)*($P$18+((CD$12+3*CD$8)/$CG$5)*($Q$18+((CD$12+3*CD$8)/$CG$5)*$R$18))))))*(1-($O$31+((CD$12+3*CD$8)/$CG$5)*($P$31+((CD$12+3*CD$8)/$CG$5)*($Q$31+((CD$12+3*CD$8)/$CG$5)*($R$31+((CD$12+3*CD$8)/$CG$5)*($S$31)))))/100)*CJ$6,0)</f>
        <v>0</v>
      </c>
      <c r="CE17" s="207">
        <f>IF((CE$12+3*CE$8)&lt;$CG$5,($L$18+((CE$12+3*CE$8)/$CG$5)*($M$18+((CE$12+3*CE$8)/$CG$5)*($N$18+((CE$12+3*CE$8)/$CG$5)*($O$18+((CE$12+3*CE$8)/$CG$5)*($P$18+((CE$12+3*CE$8)/$CG$5)*($Q$18+((CE$12+3*CE$8)/$CG$5)*$R$18))))))*(1-($O$31+((CE$12+3*CE$8)/$CG$5)*($P$31+((CE$12+3*CE$8)/$CG$5)*($Q$31+((CE$12+3*CE$8)/$CG$5)*($R$31+((CE$12+3*CE$8)/$CG$5)*($S$31)))))/100)*CJ$6,0)</f>
        <v>0</v>
      </c>
      <c r="CF17" s="207">
        <f>IF((CF$12+3*CF$8)&lt;$CG$5,($L$18+((CF$12+3*CF$8)/$CG$5)*($M$18+((CF$12+3*CF$8)/$CG$5)*($N$18+((CF$12+3*CF$8)/$CG$5)*($O$18+((CF$12+3*CF$8)/$CG$5)*($P$18+((CF$12+3*CF$8)/$CG$5)*($Q$18+((CF$12+3*CF$8)/$CG$5)*$R$18))))))*(1-($O$31+((CF$12+3*CF$8)/$CG$5)*($P$31+((CF$12+3*CF$8)/$CG$5)*($Q$31+((CF$12+3*CF$8)/$CG$5)*($R$31+((CF$12+3*CF$8)/$CG$5)*($S$31)))))/100)*CJ$6,0)</f>
        <v>0</v>
      </c>
      <c r="CG17" s="207">
        <f>IF((CG$12+3*CG$8)&lt;$CG$5,($L$18+((CG$12+3*CG$8)/$CG$5)*($M$18+((CG$12+3*CG$8)/$CG$5)*($N$18+((CG$12+3*CG$8)/$CG$5)*($O$18+((CG$12+3*CG$8)/$CG$5)*($P$18+((CG$12+3*CG$8)/$CG$5)*($Q$18+((CG$12+3*CG$8)/$CG$5)*$R$18))))))*CJ$6,0)</f>
        <v>0</v>
      </c>
      <c r="CH17" s="225"/>
      <c r="CI17" s="225"/>
      <c r="CL17" s="217" t="s">
        <v>223</v>
      </c>
      <c r="CM17" s="207">
        <f>IF((CM$12+3*CM$8)&lt;$CQ$5,($L$18+((CM$12+3*CM$8)/$CQ$5)*($M$18+((CM$12+3*CM$8)/$CQ$5)*($N$18+((CM$12+3*CM$8)/$CQ$5)*($O$18+((CM$12+3*CM$8)/$CQ$5)*($P$18+((CM$12+3*CM$8)/$CQ$5)*($Q$18+((CM$12+3*CM$8)/$CQ$5)*$R$18))))))*(1-($O$31+((CM$12+3*CM$8)/$CQ$5)*($P$31+((CM$12+3*CM$8)/$CQ$5)*($Q$31+((CM$12+3*CM$8)/$CQ$5)*($R$31+((CM$12+3*CM$8)/$CQ$5)*($S$31)))))/100)*CT$6,0)</f>
        <v>0</v>
      </c>
      <c r="CN17" s="207">
        <f>IF((CN$12+3*CN$8)&lt;$CQ$5,($L$18+((CN$12+3*CN$8)/$CQ$5)*($M$18+((CN$12+3*CN$8)/$CQ$5)*($N$18+((CN$12+3*CN$8)/$CQ$5)*($O$18+((CN$12+3*CN$8)/$CQ$5)*($P$18+((CN$12+3*CN$8)/$CQ$5)*($Q$18+((CN$12+3*CN$8)/$CQ$5)*$R$18))))))*(1-($O$31+((CN$12+3*CN$8)/$CQ$5)*($P$31+((CN$12+3*CN$8)/$CQ$5)*($Q$31+((CN$12+3*CN$8)/$CQ$5)*($R$31+((CN$12+3*CN$8)/$CQ$5)*($S$31)))))/100)*CT$6,0)</f>
        <v>0</v>
      </c>
      <c r="CO17" s="207">
        <f>IF((CO$12+3*CO$8)&lt;$CQ$5,($L$18+((CO$12+3*CO$8)/$CQ$5)*($M$18+((CO$12+3*CO$8)/$CQ$5)*($N$18+((CO$12+3*CO$8)/$CQ$5)*($O$18+((CO$12+3*CO$8)/$CQ$5)*($P$18+((CO$12+3*CO$8)/$CQ$5)*($Q$18+((CO$12+3*CO$8)/$CQ$5)*$R$18))))))*(1-($O$31+((CO$12+3*CO$8)/$CQ$5)*($P$31+((CO$12+3*CO$8)/$CQ$5)*($Q$31+((CO$12+3*CO$8)/$CQ$5)*($R$31+((CO$12+3*CO$8)/$CQ$5)*($S$31)))))/100)*CT$6,0)</f>
        <v>0</v>
      </c>
      <c r="CP17" s="207">
        <f>IF((CP$12+3*CP$8)&lt;$CQ$5,($L$18+((CP$12+3*CP$8)/$CQ$5)*($M$18+((CP$12+3*CP$8)/$CQ$5)*($N$18+((CP$12+3*CP$8)/$CQ$5)*($O$18+((CP$12+3*CP$8)/$CQ$5)*($P$18+((CP$12+3*CP$8)/$CQ$5)*($Q$18+((CP$12+3*CP$8)/$CQ$5)*$R$18))))))*(1-($O$31+((CP$12+3*CP$8)/$CQ$5)*($P$31+((CP$12+3*CP$8)/$CQ$5)*($Q$31+((CP$12+3*CP$8)/$CQ$5)*($R$31+((CP$12+3*CP$8)/$CQ$5)*($S$31)))))/100)*CT$6,0)</f>
        <v>0</v>
      </c>
      <c r="CQ17" s="207">
        <f>IF((CQ$12+3*CQ$8)&lt;$CQ$5,($L$18+((CQ$12+3*CQ$8)/$CQ$5)*($M$18+((CQ$12+3*CQ$8)/$CQ$5)*($N$18+((CQ$12+3*CQ$8)/$CQ$5)*($O$18+((CQ$12+3*CQ$8)/$CQ$5)*($P$18+((CQ$12+3*CQ$8)/$CQ$5)*($Q$18+((CQ$12+3*CQ$8)/$CQ$5)*$R$18))))))*CT$6,0)</f>
        <v>0</v>
      </c>
      <c r="CR17" s="225"/>
      <c r="CS17" s="225"/>
      <c r="CV17" s="217" t="s">
        <v>223</v>
      </c>
      <c r="CW17" s="207">
        <f>IF((CW$12+3*CW$8)&lt;$DA$5,($L$18+((CW$12+3*CW$8)/$DA$5)*($M$18+((CW$12+3*CW$8)/$DA$5)*($N$18+((CW$12+3*CW$8)/$DA$5)*($O$18+((CW$12+3*CW$8)/$DA$5)*($P$18+((CW$12+3*CW$8)/$DA$5)*($Q$18+((CW$12+3*CW$8)/$DA$5)*$R$18))))))*(1-($O$31+((CW$12+3*CW$8)/$DA$5)*($P$31+((CW$12+3*CW$8)/$DA$5)*($Q$31+((CW$12+3*CW$8)/$DA$5)*($R$31+((CW$12+3*CW$8)/$DA$5)*($S$31)))))/100)*DD$6,0)</f>
        <v>0</v>
      </c>
      <c r="CX17" s="207">
        <f>IF((CX$12+3*CX$8)&lt;$DA$5,($L$18+((CX$12+3*CX$8)/$DA$5)*($M$18+((CX$12+3*CX$8)/$DA$5)*($N$18+((CX$12+3*CX$8)/$DA$5)*($O$18+((CX$12+3*CX$8)/$DA$5)*($P$18+((CX$12+3*CX$8)/$DA$5)*($Q$18+((CX$12+3*CX$8)/$DA$5)*$R$18))))))*(1-($O$31+((CX$12+3*CX$8)/$DA$5)*($P$31+((CX$12+3*CX$8)/$DA$5)*($Q$31+((CX$12+3*CX$8)/$DA$5)*($R$31+((CX$12+3*CX$8)/$DA$5)*($S$31)))))/100)*DD$6,0)</f>
        <v>0</v>
      </c>
      <c r="CY17" s="207">
        <f>IF((CY$12+3*CY$8)&lt;$DA$5,($L$18+((CY$12+3*CY$8)/$DA$5)*($M$18+((CY$12+3*CY$8)/$DA$5)*($N$18+((CY$12+3*CY$8)/$DA$5)*($O$18+((CY$12+3*CY$8)/$DA$5)*($P$18+((CY$12+3*CY$8)/$DA$5)*($Q$18+((CY$12+3*CY$8)/$DA$5)*$R$18))))))*(1-($O$31+((CY$12+3*CY$8)/$DA$5)*($P$31+((CY$12+3*CY$8)/$DA$5)*($Q$31+((CY$12+3*CY$8)/$DA$5)*($R$31+((CY$12+3*CY$8)/$DA$5)*($S$31)))))/100)*DD$6,0)</f>
        <v>0</v>
      </c>
      <c r="CZ17" s="207">
        <f>IF((CZ$12+3*CZ$8)&lt;$DA$5,($L$18+((CZ$12+3*CZ$8)/$DA$5)*($M$18+((CZ$12+3*CZ$8)/$DA$5)*($N$18+((CZ$12+3*CZ$8)/$DA$5)*($O$18+((CZ$12+3*CZ$8)/$DA$5)*($P$18+((CZ$12+3*CZ$8)/$DA$5)*($Q$18+((CZ$12+3*CZ$8)/$DA$5)*$R$18))))))*(1-($O$31+((CZ$12+3*CZ$8)/$DA$5)*($P$31+((CZ$12+3*CZ$8)/$DA$5)*($Q$31+((CZ$12+3*CZ$8)/$DA$5)*($R$31+((CZ$12+3*CZ$8)/$DA$5)*($S$31)))))/100)*DD$6,0)</f>
        <v>0</v>
      </c>
      <c r="DA17" s="207">
        <f>IF((DA$12+3*DA$8)&lt;$DA$5,($L$18+((DA$12+3*DA$8)/$DA$5)*($M$18+((DA$12+3*DA$8)/$DA$5)*($N$18+((DA$12+3*DA$8)/$DA$5)*($O$18+((DA$12+3*DA$8)/$DA$5)*($P$18+((DA$12+3*DA$8)/$DA$5)*($Q$18+((DA$12+3*DA$8)/$DA$5)*$R$18))))))*DD$6,0)</f>
        <v>0</v>
      </c>
      <c r="DB17" s="225"/>
      <c r="DC17" s="225"/>
      <c r="DF17" s="217" t="s">
        <v>223</v>
      </c>
      <c r="DG17" s="207">
        <f>IF((DG$12+3*DG$8)&lt;$DK$5,($L$18+((DG$12+3*DG$8)/$DK$5)*($M$18+((DG$12+3*DG$8)/$DK$5)*($N$18+((DG$12+3*DG$8)/$DK$5)*($O$18+((DG$12+3*DG$8)/$DK$5)*($P$18+((DG$12+3*DG$8)/$DK$5)*($Q$18+((DG$12+3*DG$8)/$DK$5)*$R$18))))))*(1-($O$31+((DG$12+3*DG$8)/$DK$5)*($P$31+((DG$12+3*DG$8)/$DK$5)*($Q$31+((DG$12+3*DG$8)/$DK$5)*($R$31+((DG$12+3*DG$8)/$DK$5)*($S$31)))))/100)*DN$6,0)</f>
        <v>0</v>
      </c>
      <c r="DH17" s="207">
        <f>IF((DH$12+3*DH$8)&lt;$DK$5,($L$18+((DH$12+3*DH$8)/$DK$5)*($M$18+((DH$12+3*DH$8)/$DK$5)*($N$18+((DH$12+3*DH$8)/$DK$5)*($O$18+((DH$12+3*DH$8)/$DK$5)*($P$18+((DH$12+3*DH$8)/$DK$5)*($Q$18+((DH$12+3*DH$8)/$DK$5)*$R$18))))))*(1-($O$31+((DH$12+3*DH$8)/$DK$5)*($P$31+((DH$12+3*DH$8)/$DK$5)*($Q$31+((DH$12+3*DH$8)/$DK$5)*($R$31+((DH$12+3*DH$8)/$DK$5)*($S$31)))))/100)*DN$6,0)</f>
        <v>0</v>
      </c>
      <c r="DI17" s="207">
        <f>IF((DI$12+3*DI$8)&lt;$DK$5,($L$18+((DI$12+3*DI$8)/$DK$5)*($M$18+((DI$12+3*DI$8)/$DK$5)*($N$18+((DI$12+3*DI$8)/$DK$5)*($O$18+((DI$12+3*DI$8)/$DK$5)*($P$18+((DI$12+3*DI$8)/$DK$5)*($Q$18+((DI$12+3*DI$8)/$DK$5)*$R$18))))))*(1-($O$31+((DI$12+3*DI$8)/$DK$5)*($P$31+((DI$12+3*DI$8)/$DK$5)*($Q$31+((DI$12+3*DI$8)/$DK$5)*($R$31+((DI$12+3*DI$8)/$DK$5)*($S$31)))))/100)*DN$6,0)</f>
        <v>0</v>
      </c>
      <c r="DJ17" s="207">
        <f>IF((DJ$12+3*DJ$8)&lt;$DK$5,($L$18+((DJ$12+3*DJ$8)/$DK$5)*($M$18+((DJ$12+3*DJ$8)/$DK$5)*($N$18+((DJ$12+3*DJ$8)/$DK$5)*($O$18+((DJ$12+3*DJ$8)/$DK$5)*($P$18+((DJ$12+3*DJ$8)/$DK$5)*($Q$18+((DJ$12+3*DJ$8)/$DK$5)*$R$18))))))*(1-($O$31+((DJ$12+3*DJ$8)/$DK$5)*($P$31+((DJ$12+3*DJ$8)/$DK$5)*($Q$31+((DJ$12+3*DJ$8)/$DK$5)*($R$31+((DJ$12+3*DJ$8)/$DK$5)*($S$31)))))/100)*DN$6,0)</f>
        <v>0</v>
      </c>
      <c r="DK17" s="207">
        <f>IF((DK$12+3*DK$8)&lt;$DK$5,($L$18+((DK$12+3*DK$8)/$DK$5)*($M$18+((DK$12+3*DK$8)/$DK$5)*($N$18+((DK$12+3*DK$8)/$DK$5)*($O$18+((DK$12+3*DK$8)/$DK$5)*($P$18+((DK$12+3*DK$8)/$DK$5)*($Q$18+((DK$12+3*DK$8)/$DK$5)*$R$18))))))*DN$6,0)</f>
        <v>0</v>
      </c>
      <c r="DM17" s="211"/>
      <c r="DP17" s="217" t="s">
        <v>223</v>
      </c>
      <c r="DQ17" s="207">
        <f>IF((DQ$12+3*DQ$8)&lt;$DU$5,($L$18+((DQ$12+3*DQ$8)/$DU$5)*($M$18+((DQ$12+3*DQ$8)/$DU$5)*($N$18+((DQ$12+3*DQ$8)/$DU$5)*($O$18+((DQ$12+3*DQ$8)/$DU$5)*($P$18+((DQ$12+3*DQ$8)/$DU$5)*($Q$18+((DQ$12+3*DQ$8)/$DU$5)*$R$18))))))*(1-($O$31+((DQ$12+3*DQ$8)/$DU$5)*($P$31+((DQ$12+3*DQ$8)/$DU$5)*($Q$31+((DQ$12+3*DQ$8)/$DU$5)*($R$31+((DQ$12+3*DQ$8)/$DU$5)*($S$31)))))/100)*DX$6,0)</f>
        <v>0</v>
      </c>
      <c r="DR17" s="207">
        <f>IF((DR$12+3*DR$8)&lt;$DU$5,($L$18+((DR$12+3*DR$8)/$DU$5)*($M$18+((DR$12+3*DR$8)/$DU$5)*($N$18+((DR$12+3*DR$8)/$DU$5)*($O$18+((DR$12+3*DR$8)/$DU$5)*($P$18+((DR$12+3*DR$8)/$DU$5)*($Q$18+((DR$12+3*DR$8)/$DU$5)*$R$18))))))*(1-($O$31+((DR$12+3*DR$8)/$DU$5)*($P$31+((DR$12+3*DR$8)/$DU$5)*($Q$31+((DR$12+3*DR$8)/$DU$5)*($R$31+((DR$12+3*DR$8)/$DU$5)*($S$31)))))/100)*DX$6,0)</f>
        <v>0</v>
      </c>
      <c r="DS17" s="207">
        <f>IF((DS$12+3*DS$8)&lt;$DU$5,($L$18+((DS$12+3*DS$8)/$DU$5)*($M$18+((DS$12+3*DS$8)/$DU$5)*($N$18+((DS$12+3*DS$8)/$DU$5)*($O$18+((DS$12+3*DS$8)/$DU$5)*($P$18+((DS$12+3*DS$8)/$DU$5)*($Q$18+((DS$12+3*DS$8)/$DU$5)*$R$18))))))*(1-($O$31+((DS$12+3*DS$8)/$DU$5)*($P$31+((DS$12+3*DS$8)/$DU$5)*($Q$31+((DS$12+3*DS$8)/$DU$5)*($R$31+((DS$12+3*DS$8)/$DU$5)*($S$31)))))/100)*DX$6,0)</f>
        <v>0</v>
      </c>
      <c r="DT17" s="207">
        <f>IF((DT$12+3*DT$8)&lt;$DU$5,($L$18+((DT$12+3*DT$8)/$DU$5)*($M$18+((DT$12+3*DT$8)/$DU$5)*($N$18+((DT$12+3*DT$8)/$DU$5)*($O$18+((DT$12+3*DT$8)/$DU$5)*($P$18+((DT$12+3*DT$8)/$DU$5)*($Q$18+((DT$12+3*DT$8)/$DU$5)*$R$18))))))*(1-($O$31+((DT$12+3*DT$8)/$DU$5)*($P$31+((DT$12+3*DT$8)/$DU$5)*($Q$31+((DT$12+3*DT$8)/$DU$5)*($R$31+((DT$12+3*DT$8)/$DU$5)*($S$31)))))/100)*DX$6,0)</f>
        <v>0</v>
      </c>
      <c r="DU17" s="207">
        <f>IF((DU$12+3*DU$8)&lt;$DU$5,($L$18+((DU$12+3*DU$8)/$DU$5)*($M$18+((DU$12+3*DU$8)/$DU$5)*($N$18+((DU$12+3*DU$8)/$DU$5)*($O$18+((DU$12+3*DU$8)/$DU$5)*($P$18+((DU$12+3*DU$8)/$DU$5)*($Q$18+((DU$12+3*DU$8)/$DU$5)*$R$18))))))*DX$6,0)</f>
        <v>0</v>
      </c>
      <c r="DZ17" s="217" t="s">
        <v>223</v>
      </c>
      <c r="EA17" s="207">
        <f>IF((EA$12+3*EA$8)&lt;$DU$5,($L$18+((EA$12+3*EA$8)/$DU$5)*($M$18+((EA$12+3*EA$8)/$DU$5)*($N$18+((EA$12+3*EA$8)/$DU$5)*($O$18+((EA$12+3*EA$8)/$DU$5)*($P$18+((EA$12+3*EA$8)/$DU$5)*($Q$18+((EA$12+3*EA$8)/$DU$5)*$R$18))))))*(1-($O$31+((EA$12+3*EA$8)/$DU$5)*($P$31+((EA$12+3*EA$8)/$DU$5)*($Q$31+((EA$12+3*EA$8)/$DU$5)*($R$31+((EA$12+3*EA$8)/$DU$5)*($S$31)))))/100)*EH$6,0)</f>
        <v>0</v>
      </c>
      <c r="EB17" s="207">
        <f>IF((EB$12+3*EB$8)&lt;$DU$5,($L$18+((EB$12+3*EB$8)/$DU$5)*($M$18+((EB$12+3*EB$8)/$DU$5)*($N$18+((EB$12+3*EB$8)/$DU$5)*($O$18+((EB$12+3*EB$8)/$DU$5)*($P$18+((EB$12+3*EB$8)/$DU$5)*($Q$18+((EB$12+3*EB$8)/$DU$5)*$R$18))))))*(1-($O$31+((EB$12+3*EB$8)/$DU$5)*($P$31+((EB$12+3*EB$8)/$DU$5)*($Q$31+((EB$12+3*EB$8)/$DU$5)*($R$31+((EB$12+3*EB$8)/$DU$5)*($S$31)))))/100)*EH$6,0)</f>
        <v>0</v>
      </c>
      <c r="EC17" s="207">
        <f>IF((EC$12+3*EC$8)&lt;$DU$5,($L$18+((EC$12+3*EC$8)/$DU$5)*($M$18+((EC$12+3*EC$8)/$DU$5)*($N$18+((EC$12+3*EC$8)/$DU$5)*($O$18+((EC$12+3*EC$8)/$DU$5)*($P$18+((EC$12+3*EC$8)/$DU$5)*($Q$18+((EC$12+3*EC$8)/$DU$5)*$R$18))))))*(1-($O$31+((EC$12+3*EC$8)/$DU$5)*($P$31+((EC$12+3*EC$8)/$DU$5)*($Q$31+((EC$12+3*EC$8)/$DU$5)*($R$31+((EC$12+3*EC$8)/$DU$5)*($S$31)))))/100)*EH$6,0)</f>
        <v>0</v>
      </c>
      <c r="ED17" s="207">
        <f>IF((ED$12+3*ED$8)&lt;$DU$5,($L$18+((ED$12+3*ED$8)/$DU$5)*($M$18+((ED$12+3*ED$8)/$DU$5)*($N$18+((ED$12+3*ED$8)/$DU$5)*($O$18+((ED$12+3*ED$8)/$DU$5)*($P$18+((ED$12+3*ED$8)/$DU$5)*($Q$18+((ED$12+3*ED$8)/$DU$5)*$R$18))))))*(1-($O$31+((ED$12+3*ED$8)/$DU$5)*($P$31+((ED$12+3*ED$8)/$DU$5)*($Q$31+((ED$12+3*ED$8)/$DU$5)*($R$31+((ED$12+3*ED$8)/$DU$5)*($S$31)))))/100)*EH$6,0)</f>
        <v>0</v>
      </c>
      <c r="EE17" s="207">
        <f>IF((EE$12+3*EE$8)&lt;$DU$5,($L$18+((EE$12+3*EE$8)/$DU$5)*($M$18+((EE$12+3*EE$8)/$DU$5)*($N$18+((EE$12+3*EE$8)/$DU$5)*($O$18+((EE$12+3*EE$8)/$DU$5)*($P$18+((EE$12+3*EE$8)/$DU$5)*($Q$18+((EE$12+3*EE$8)/$DU$5)*$R$18))))))*EH$6,0)</f>
        <v>0</v>
      </c>
      <c r="EJ17" s="217" t="s">
        <v>223</v>
      </c>
      <c r="EK17" s="207">
        <f>IF((EK$12+3*EK$8)&lt;$DU$5,($L$18+((EK$12+3*EK$8)/$DU$5)*($M$18+((EK$12+3*EK$8)/$DU$5)*($N$18+((EK$12+3*EK$8)/$DU$5)*($O$18+((EK$12+3*EK$8)/$DU$5)*($P$18+((EK$12+3*EK$8)/$DU$5)*($Q$18+((EK$12+3*EK$8)/$DU$5)*$R$18))))))*(1-($O$31+((EK$12+3*EK$8)/$DU$5)*($P$31+((EK$12+3*EK$8)/$DU$5)*($Q$31+((EK$12+3*EK$8)/$DU$5)*($R$31+((EK$12+3*EK$8)/$DU$5)*($S$31)))))/100)*ER$6,0)</f>
        <v>0</v>
      </c>
      <c r="EL17" s="207">
        <f>IF((EL$12+3*EL$8)&lt;$DU$5,($L$18+((EL$12+3*EL$8)/$DU$5)*($M$18+((EL$12+3*EL$8)/$DU$5)*($N$18+((EL$12+3*EL$8)/$DU$5)*($O$18+((EL$12+3*EL$8)/$DU$5)*($P$18+((EL$12+3*EL$8)/$DU$5)*($Q$18+((EL$12+3*EL$8)/$DU$5)*$R$18))))))*(1-($O$31+((EL$12+3*EL$8)/$DU$5)*($P$31+((EL$12+3*EL$8)/$DU$5)*($Q$31+((EL$12+3*EL$8)/$DU$5)*($R$31+((EL$12+3*EL$8)/$DU$5)*($S$31)))))/100)*ER$6,0)</f>
        <v>0</v>
      </c>
      <c r="EM17" s="207">
        <f>IF((EM$12+3*EM$8)&lt;$DU$5,($L$18+((EM$12+3*EM$8)/$DU$5)*($M$18+((EM$12+3*EM$8)/$DU$5)*($N$18+((EM$12+3*EM$8)/$DU$5)*($O$18+((EM$12+3*EM$8)/$DU$5)*($P$18+((EM$12+3*EM$8)/$DU$5)*($Q$18+((EM$12+3*EM$8)/$DU$5)*$R$18))))))*(1-($O$31+((EM$12+3*EM$8)/$DU$5)*($P$31+((EM$12+3*EM$8)/$DU$5)*($Q$31+((EM$12+3*EM$8)/$DU$5)*($R$31+((EM$12+3*EM$8)/$DU$5)*($S$31)))))/100)*ER$6,0)</f>
        <v>0</v>
      </c>
      <c r="EN17" s="207">
        <f>IF((EN$12+3*EN$8)&lt;$DU$5,($L$18+((EN$12+3*EN$8)/$DU$5)*($M$18+((EN$12+3*EN$8)/$DU$5)*($N$18+((EN$12+3*EN$8)/$DU$5)*($O$18+((EN$12+3*EN$8)/$DU$5)*($P$18+((EN$12+3*EN$8)/$DU$5)*($Q$18+((EN$12+3*EN$8)/$DU$5)*$R$18))))))*(1-($O$31+((EN$12+3*EN$8)/$DU$5)*($P$31+((EN$12+3*EN$8)/$DU$5)*($Q$31+((EN$12+3*EN$8)/$DU$5)*($R$31+((EN$12+3*EN$8)/$DU$5)*($S$31)))))/100)*ER$6,0)</f>
        <v>0</v>
      </c>
      <c r="EO17" s="207">
        <f>IF((EO$12+3*EO$8)&lt;$DU$5,($L$18+((EO$12+3*EO$8)/$DU$5)*($M$18+((EO$12+3*EO$8)/$DU$5)*($N$18+((EO$12+3*EO$8)/$DU$5)*($O$18+((EO$12+3*EO$8)/$DU$5)*($P$18+((EO$12+3*EO$8)/$DU$5)*($Q$18+((EO$12+3*EO$8)/$DU$5)*$R$18))))))*ER$6,0)</f>
        <v>0</v>
      </c>
      <c r="ET17" s="217" t="s">
        <v>223</v>
      </c>
      <c r="EU17" s="207">
        <f>IF((EU$12+3*EU$8)&lt;$DU$5,($L$18+((EU$12+3*EU$8)/$DU$5)*($M$18+((EU$12+3*EU$8)/$DU$5)*($N$18+((EU$12+3*EU$8)/$DU$5)*($O$18+((EU$12+3*EU$8)/$DU$5)*($P$18+((EU$12+3*EU$8)/$DU$5)*($Q$18+((EU$12+3*EU$8)/$DU$5)*$R$18))))))*(1-($O$31+((EU$12+3*EU$8)/$DU$5)*($P$31+((EU$12+3*EU$8)/$DU$5)*($Q$31+((EU$12+3*EU$8)/$DU$5)*($R$31+((EU$12+3*EU$8)/$DU$5)*($S$31)))))/100)*FB$6,0)</f>
        <v>0</v>
      </c>
      <c r="EV17" s="207">
        <f>IF((EV$12+3*EV$8)&lt;$DU$5,($L$18+((EV$12+3*EV$8)/$DU$5)*($M$18+((EV$12+3*EV$8)/$DU$5)*($N$18+((EV$12+3*EV$8)/$DU$5)*($O$18+((EV$12+3*EV$8)/$DU$5)*($P$18+((EV$12+3*EV$8)/$DU$5)*($Q$18+((EV$12+3*EV$8)/$DU$5)*$R$18))))))*(1-($O$31+((EV$12+3*EV$8)/$DU$5)*($P$31+((EV$12+3*EV$8)/$DU$5)*($Q$31+((EV$12+3*EV$8)/$DU$5)*($R$31+((EV$12+3*EV$8)/$DU$5)*($S$31)))))/100)*FB$6,0)</f>
        <v>0</v>
      </c>
      <c r="EW17" s="207">
        <f>IF((EW$12+3*EW$8)&lt;$DU$5,($L$18+((EW$12+3*EW$8)/$DU$5)*($M$18+((EW$12+3*EW$8)/$DU$5)*($N$18+((EW$12+3*EW$8)/$DU$5)*($O$18+((EW$12+3*EW$8)/$DU$5)*($P$18+((EW$12+3*EW$8)/$DU$5)*($Q$18+((EW$12+3*EW$8)/$DU$5)*$R$18))))))*(1-($O$31+((EW$12+3*EW$8)/$DU$5)*($P$31+((EW$12+3*EW$8)/$DU$5)*($Q$31+((EW$12+3*EW$8)/$DU$5)*($R$31+((EW$12+3*EW$8)/$DU$5)*($S$31)))))/100)*FB$6,0)</f>
        <v>0</v>
      </c>
      <c r="EX17" s="207">
        <f>IF((EX$12+3*EX$8)&lt;$DU$5,($L$18+((EX$12+3*EX$8)/$DU$5)*($M$18+((EX$12+3*EX$8)/$DU$5)*($N$18+((EX$12+3*EX$8)/$DU$5)*($O$18+((EX$12+3*EX$8)/$DU$5)*($P$18+((EX$12+3*EX$8)/$DU$5)*($Q$18+((EX$12+3*EX$8)/$DU$5)*$R$18))))))*(1-($O$31+((EX$12+3*EX$8)/$DU$5)*($P$31+((EX$12+3*EX$8)/$DU$5)*($Q$31+((EX$12+3*EX$8)/$DU$5)*($R$31+((EX$12+3*EX$8)/$DU$5)*($S$31)))))/100)*FB$6,0)</f>
        <v>0</v>
      </c>
      <c r="EY17" s="207">
        <f>IF((EY$12+3*EY$8)&lt;$DU$5,($L$18+((EY$12+3*EY$8)/$DU$5)*($M$18+((EY$12+3*EY$8)/$DU$5)*($N$18+((EY$12+3*EY$8)/$DU$5)*($O$18+((EY$12+3*EY$8)/$DU$5)*($P$18+((EY$12+3*EY$8)/$DU$5)*($Q$18+((EY$12+3*EY$8)/$DU$5)*$R$18))))))*FB$6,0)</f>
        <v>0</v>
      </c>
      <c r="FD17" s="217" t="s">
        <v>223</v>
      </c>
      <c r="FE17" s="207">
        <f>IF((FE$12+3*FE$8)&lt;$DU$5,($L$18+((FE$12+3*FE$8)/$DU$5)*($M$18+((FE$12+3*FE$8)/$DU$5)*($N$18+((FE$12+3*FE$8)/$DU$5)*($O$18+((FE$12+3*FE$8)/$DU$5)*($P$18+((FE$12+3*FE$8)/$DU$5)*($Q$18+((FE$12+3*FE$8)/$DU$5)*$R$18))))))*(1-($O$31+((FE$12+3*FE$8)/$DU$5)*($P$31+((FE$12+3*FE$8)/$DU$5)*($Q$31+((FE$12+3*FE$8)/$DU$5)*($R$31+((FE$12+3*FE$8)/$DU$5)*($S$31)))))/100)*FL$6,0)</f>
        <v>0</v>
      </c>
      <c r="FF17" s="207">
        <f>IF((FF$12+3*FF$8)&lt;$DU$5,($L$18+((FF$12+3*FF$8)/$DU$5)*($M$18+((FF$12+3*FF$8)/$DU$5)*($N$18+((FF$12+3*FF$8)/$DU$5)*($O$18+((FF$12+3*FF$8)/$DU$5)*($P$18+((FF$12+3*FF$8)/$DU$5)*($Q$18+((FF$12+3*FF$8)/$DU$5)*$R$18))))))*(1-($O$31+((FF$12+3*FF$8)/$DU$5)*($P$31+((FF$12+3*FF$8)/$DU$5)*($Q$31+((FF$12+3*FF$8)/$DU$5)*($R$31+((FF$12+3*FF$8)/$DU$5)*($S$31)))))/100)*FL$6,0)</f>
        <v>0</v>
      </c>
      <c r="FG17" s="207">
        <f>IF((FG$12+3*FG$8)&lt;$DU$5,($L$18+((FG$12+3*FG$8)/$DU$5)*($M$18+((FG$12+3*FG$8)/$DU$5)*($N$18+((FG$12+3*FG$8)/$DU$5)*($O$18+((FG$12+3*FG$8)/$DU$5)*($P$18+((FG$12+3*FG$8)/$DU$5)*($Q$18+((FG$12+3*FG$8)/$DU$5)*$R$18))))))*(1-($O$31+((FG$12+3*FG$8)/$DU$5)*($P$31+((FG$12+3*FG$8)/$DU$5)*($Q$31+((FG$12+3*FG$8)/$DU$5)*($R$31+((FG$12+3*FG$8)/$DU$5)*($S$31)))))/100)*FL$6,0)</f>
        <v>0</v>
      </c>
      <c r="FH17" s="207">
        <f>IF((FH$12+3*FH$8)&lt;$DU$5,($L$18+((FH$12+3*FH$8)/$DU$5)*($M$18+((FH$12+3*FH$8)/$DU$5)*($N$18+((FH$12+3*FH$8)/$DU$5)*($O$18+((FH$12+3*FH$8)/$DU$5)*($P$18+((FH$12+3*FH$8)/$DU$5)*($Q$18+((FH$12+3*FH$8)/$DU$5)*$R$18))))))*(1-($O$31+((FH$12+3*FH$8)/$DU$5)*($P$31+((FH$12+3*FH$8)/$DU$5)*($Q$31+((FH$12+3*FH$8)/$DU$5)*($R$31+((FH$12+3*FH$8)/$DU$5)*($S$31)))))/100)*FL$6,0)</f>
        <v>0</v>
      </c>
      <c r="FI17" s="207">
        <f>IF((FI$12+3*FI$8)&lt;$DU$5,($L$18+((FI$12+3*FI$8)/$DU$5)*($M$18+((FI$12+3*FI$8)/$DU$5)*($N$18+((FI$12+3*FI$8)/$DU$5)*($O$18+((FI$12+3*FI$8)/$DU$5)*($P$18+((FI$12+3*FI$8)/$DU$5)*($Q$18+((FI$12+3*FI$8)/$DU$5)*$R$18))))))*FL$6,0)</f>
        <v>0</v>
      </c>
      <c r="FN17" s="217" t="s">
        <v>223</v>
      </c>
      <c r="FO17" s="207">
        <f>IF((FO$12+3*FO$8)&lt;$DU$5,($L$18+((FO$12+3*FO$8)/$DU$5)*($M$18+((FO$12+3*FO$8)/$DU$5)*($N$18+((FO$12+3*FO$8)/$DU$5)*($O$18+((FO$12+3*FO$8)/$DU$5)*($P$18+((FO$12+3*FO$8)/$DU$5)*($Q$18+((FO$12+3*FO$8)/$DU$5)*$R$18))))))*(1-($O$31+((FO$12+3*FO$8)/$DU$5)*($P$31+((FO$12+3*FO$8)/$DU$5)*($Q$31+((FO$12+3*FO$8)/$DU$5)*($R$31+((FO$12+3*FO$8)/$DU$5)*($S$31)))))/100)*FV$6,0)</f>
        <v>0</v>
      </c>
      <c r="FP17" s="207">
        <f>IF((FP$12+3*FP$8)&lt;$DU$5,($L$18+((FP$12+3*FP$8)/$DU$5)*($M$18+((FP$12+3*FP$8)/$DU$5)*($N$18+((FP$12+3*FP$8)/$DU$5)*($O$18+((FP$12+3*FP$8)/$DU$5)*($P$18+((FP$12+3*FP$8)/$DU$5)*($Q$18+((FP$12+3*FP$8)/$DU$5)*$R$18))))))*(1-($O$31+((FP$12+3*FP$8)/$DU$5)*($P$31+((FP$12+3*FP$8)/$DU$5)*($Q$31+((FP$12+3*FP$8)/$DU$5)*($R$31+((FP$12+3*FP$8)/$DU$5)*($S$31)))))/100)*FV$6,0)</f>
        <v>0</v>
      </c>
      <c r="FQ17" s="207">
        <f>IF((FQ$12+3*FQ$8)&lt;$DU$5,($L$18+((FQ$12+3*FQ$8)/$DU$5)*($M$18+((FQ$12+3*FQ$8)/$DU$5)*($N$18+((FQ$12+3*FQ$8)/$DU$5)*($O$18+((FQ$12+3*FQ$8)/$DU$5)*($P$18+((FQ$12+3*FQ$8)/$DU$5)*($Q$18+((FQ$12+3*FQ$8)/$DU$5)*$R$18))))))*(1-($O$31+((FQ$12+3*FQ$8)/$DU$5)*($P$31+((FQ$12+3*FQ$8)/$DU$5)*($Q$31+((FQ$12+3*FQ$8)/$DU$5)*($R$31+((FQ$12+3*FQ$8)/$DU$5)*($S$31)))))/100)*FV$6,0)</f>
        <v>0</v>
      </c>
      <c r="FR17" s="207">
        <f>IF((FR$12+3*FR$8)&lt;$DU$5,($L$18+((FR$12+3*FR$8)/$DU$5)*($M$18+((FR$12+3*FR$8)/$DU$5)*($N$18+((FR$12+3*FR$8)/$DU$5)*($O$18+((FR$12+3*FR$8)/$DU$5)*($P$18+((FR$12+3*FR$8)/$DU$5)*($Q$18+((FR$12+3*FR$8)/$DU$5)*$R$18))))))*(1-($O$31+((FR$12+3*FR$8)/$DU$5)*($P$31+((FR$12+3*FR$8)/$DU$5)*($Q$31+((FR$12+3*FR$8)/$DU$5)*($R$31+((FR$12+3*FR$8)/$DU$5)*($S$31)))))/100)*FV$6,0)</f>
        <v>0</v>
      </c>
      <c r="FS17" s="207">
        <f>IF((FS$12+3*FS$8)&lt;$DU$5,($L$18+((FS$12+3*FS$8)/$DU$5)*($M$18+((FS$12+3*FS$8)/$DU$5)*($N$18+((FS$12+3*FS$8)/$DU$5)*($O$18+((FS$12+3*FS$8)/$DU$5)*($P$18+((FS$12+3*FS$8)/$DU$5)*($Q$18+((FS$12+3*FS$8)/$DU$5)*$R$18))))))*FV$6,0)</f>
        <v>0</v>
      </c>
      <c r="FX17" s="217" t="s">
        <v>223</v>
      </c>
      <c r="FY17" s="207">
        <f>IF((FY$12+3*FY$8)&lt;$DU$5,($L$18+((FY$12+3*FY$8)/$DU$5)*($M$18+((FY$12+3*FY$8)/$DU$5)*($N$18+((FY$12+3*FY$8)/$DU$5)*($O$18+((FY$12+3*FY$8)/$DU$5)*($P$18+((FY$12+3*FY$8)/$DU$5)*($Q$18+((FY$12+3*FY$8)/$DU$5)*$R$18))))))*(1-($O$31+((FY$12+3*FY$8)/$DU$5)*($P$31+((FY$12+3*FY$8)/$DU$5)*($Q$31+((FY$12+3*FY$8)/$DU$5)*($R$31+((FY$12+3*FY$8)/$DU$5)*($S$31)))))/100)*GF$6,0)</f>
        <v>0</v>
      </c>
      <c r="FZ17" s="207">
        <f>IF((FZ$12+3*FZ$8)&lt;$DU$5,($L$18+((FZ$12+3*FZ$8)/$DU$5)*($M$18+((FZ$12+3*FZ$8)/$DU$5)*($N$18+((FZ$12+3*FZ$8)/$DU$5)*($O$18+((FZ$12+3*FZ$8)/$DU$5)*($P$18+((FZ$12+3*FZ$8)/$DU$5)*($Q$18+((FZ$12+3*FZ$8)/$DU$5)*$R$18))))))*(1-($O$31+((FZ$12+3*FZ$8)/$DU$5)*($P$31+((FZ$12+3*FZ$8)/$DU$5)*($Q$31+((FZ$12+3*FZ$8)/$DU$5)*($R$31+((FZ$12+3*FZ$8)/$DU$5)*($S$31)))))/100)*GF$6,0)</f>
        <v>0</v>
      </c>
      <c r="GA17" s="207">
        <f>IF((GA$12+3*GA$8)&lt;$DU$5,($L$18+((GA$12+3*GA$8)/$DU$5)*($M$18+((GA$12+3*GA$8)/$DU$5)*($N$18+((GA$12+3*GA$8)/$DU$5)*($O$18+((GA$12+3*GA$8)/$DU$5)*($P$18+((GA$12+3*GA$8)/$DU$5)*($Q$18+((GA$12+3*GA$8)/$DU$5)*$R$18))))))*(1-($O$31+((GA$12+3*GA$8)/$DU$5)*($P$31+((GA$12+3*GA$8)/$DU$5)*($Q$31+((GA$12+3*GA$8)/$DU$5)*($R$31+((GA$12+3*GA$8)/$DU$5)*($S$31)))))/100)*GF$6,0)</f>
        <v>0</v>
      </c>
      <c r="GB17" s="207">
        <f>IF((GB$12+3*GB$8)&lt;$DU$5,($L$18+((GB$12+3*GB$8)/$DU$5)*($M$18+((GB$12+3*GB$8)/$DU$5)*($N$18+((GB$12+3*GB$8)/$DU$5)*($O$18+((GB$12+3*GB$8)/$DU$5)*($P$18+((GB$12+3*GB$8)/$DU$5)*($Q$18+((GB$12+3*GB$8)/$DU$5)*$R$18))))))*(1-($O$31+((GB$12+3*GB$8)/$DU$5)*($P$31+((GB$12+3*GB$8)/$DU$5)*($Q$31+((GB$12+3*GB$8)/$DU$5)*($R$31+((GB$12+3*GB$8)/$DU$5)*($S$31)))))/100)*GF$6,0)</f>
        <v>0</v>
      </c>
      <c r="GC17" s="207">
        <f>IF((GC$12+3*GC$8)&lt;$DU$5,($L$18+((GC$12+3*GC$8)/$DU$5)*($M$18+((GC$12+3*GC$8)/$DU$5)*($N$18+((GC$12+3*GC$8)/$DU$5)*($O$18+((GC$12+3*GC$8)/$DU$5)*($P$18+((GC$12+3*GC$8)/$DU$5)*($Q$18+((GC$12+3*GC$8)/$DU$5)*$R$18))))))*GF$6,0)</f>
        <v>0</v>
      </c>
      <c r="GH17" s="217" t="s">
        <v>223</v>
      </c>
      <c r="GI17" s="207">
        <f>IF((GI$12+3*GI$8)&lt;$DU$5,($L$18+((GI$12+3*GI$8)/$DU$5)*($M$18+((GI$12+3*GI$8)/$DU$5)*($N$18+((GI$12+3*GI$8)/$DU$5)*($O$18+((GI$12+3*GI$8)/$DU$5)*($P$18+((GI$12+3*GI$8)/$DU$5)*($Q$18+((GI$12+3*GI$8)/$DU$5)*$R$18))))))*(1-($O$31+((GI$12+3*GI$8)/$DU$5)*($P$31+((GI$12+3*GI$8)/$DU$5)*($Q$31+((GI$12+3*GI$8)/$DU$5)*($R$31+((GI$12+3*GI$8)/$DU$5)*($S$31)))))/100)*GP$6,0)</f>
        <v>0</v>
      </c>
      <c r="GJ17" s="207">
        <f>IF((GJ$12+3*GJ$8)&lt;$DU$5,($L$18+((GJ$12+3*GJ$8)/$DU$5)*($M$18+((GJ$12+3*GJ$8)/$DU$5)*($N$18+((GJ$12+3*GJ$8)/$DU$5)*($O$18+((GJ$12+3*GJ$8)/$DU$5)*($P$18+((GJ$12+3*GJ$8)/$DU$5)*($Q$18+((GJ$12+3*GJ$8)/$DU$5)*$R$18))))))*(1-($O$31+((GJ$12+3*GJ$8)/$DU$5)*($P$31+((GJ$12+3*GJ$8)/$DU$5)*($Q$31+((GJ$12+3*GJ$8)/$DU$5)*($R$31+((GJ$12+3*GJ$8)/$DU$5)*($S$31)))))/100)*GP$6,0)</f>
        <v>0</v>
      </c>
      <c r="GK17" s="207">
        <f>IF((GK$12+3*GK$8)&lt;$DU$5,($L$18+((GK$12+3*GK$8)/$DU$5)*($M$18+((GK$12+3*GK$8)/$DU$5)*($N$18+((GK$12+3*GK$8)/$DU$5)*($O$18+((GK$12+3*GK$8)/$DU$5)*($P$18+((GK$12+3*GK$8)/$DU$5)*($Q$18+((GK$12+3*GK$8)/$DU$5)*$R$18))))))*(1-($O$31+((GK$12+3*GK$8)/$DU$5)*($P$31+((GK$12+3*GK$8)/$DU$5)*($Q$31+((GK$12+3*GK$8)/$DU$5)*($R$31+((GK$12+3*GK$8)/$DU$5)*($S$31)))))/100)*GP$6,0)</f>
        <v>0</v>
      </c>
      <c r="GL17" s="207">
        <f>IF((GL$12+3*GL$8)&lt;$DU$5,($L$18+((GL$12+3*GL$8)/$DU$5)*($M$18+((GL$12+3*GL$8)/$DU$5)*($N$18+((GL$12+3*GL$8)/$DU$5)*($O$18+((GL$12+3*GL$8)/$DU$5)*($P$18+((GL$12+3*GL$8)/$DU$5)*($Q$18+((GL$12+3*GL$8)/$DU$5)*$R$18))))))*(1-($O$31+((GL$12+3*GL$8)/$DU$5)*($P$31+((GL$12+3*GL$8)/$DU$5)*($Q$31+((GL$12+3*GL$8)/$DU$5)*($R$31+((GL$12+3*GL$8)/$DU$5)*($S$31)))))/100)*GP$6,0)</f>
        <v>0</v>
      </c>
      <c r="GM17" s="207">
        <f>IF((GM$12+3*GM$8)&lt;$DU$5,($L$18+((GM$12+3*GM$8)/$DU$5)*($M$18+((GM$12+3*GM$8)/$DU$5)*($N$18+((GM$12+3*GM$8)/$DU$5)*($O$18+((GM$12+3*GM$8)/$DU$5)*($P$18+((GM$12+3*GM$8)/$DU$5)*($Q$18+((GM$12+3*GM$8)/$DU$5)*$R$18))))))*GP$6,0)</f>
        <v>0</v>
      </c>
      <c r="GR17" s="217" t="s">
        <v>223</v>
      </c>
      <c r="GS17" s="207">
        <f>IF((GS$12+3*GS$8)&lt;$DU$5,($L$18+((GS$12+3*GS$8)/$DU$5)*($M$18+((GS$12+3*GS$8)/$DU$5)*($N$18+((GS$12+3*GS$8)/$DU$5)*($O$18+((GS$12+3*GS$8)/$DU$5)*($P$18+((GS$12+3*GS$8)/$DU$5)*($Q$18+((GS$12+3*GS$8)/$DU$5)*$R$18))))))*(1-($O$31+((GS$12+3*GS$8)/$DU$5)*($P$31+((GS$12+3*GS$8)/$DU$5)*($Q$31+((GS$12+3*GS$8)/$DU$5)*($R$31+((GS$12+3*GS$8)/$DU$5)*($S$31)))))/100)*GZ$6,0)</f>
        <v>0</v>
      </c>
      <c r="GT17" s="207">
        <f>IF((GT$12+3*GT$8)&lt;$DU$5,($L$18+((GT$12+3*GT$8)/$DU$5)*($M$18+((GT$12+3*GT$8)/$DU$5)*($N$18+((GT$12+3*GT$8)/$DU$5)*($O$18+((GT$12+3*GT$8)/$DU$5)*($P$18+((GT$12+3*GT$8)/$DU$5)*($Q$18+((GT$12+3*GT$8)/$DU$5)*$R$18))))))*(1-($O$31+((GT$12+3*GT$8)/$DU$5)*($P$31+((GT$12+3*GT$8)/$DU$5)*($Q$31+((GT$12+3*GT$8)/$DU$5)*($R$31+((GT$12+3*GT$8)/$DU$5)*($S$31)))))/100)*GZ$6,0)</f>
        <v>0</v>
      </c>
      <c r="GU17" s="207">
        <f>IF((GU$12+3*GU$8)&lt;$DU$5,($L$18+((GU$12+3*GU$8)/$DU$5)*($M$18+((GU$12+3*GU$8)/$DU$5)*($N$18+((GU$12+3*GU$8)/$DU$5)*($O$18+((GU$12+3*GU$8)/$DU$5)*($P$18+((GU$12+3*GU$8)/$DU$5)*($Q$18+((GU$12+3*GU$8)/$DU$5)*$R$18))))))*(1-($O$31+((GU$12+3*GU$8)/$DU$5)*($P$31+((GU$12+3*GU$8)/$DU$5)*($Q$31+((GU$12+3*GU$8)/$DU$5)*($R$31+((GU$12+3*GU$8)/$DU$5)*($S$31)))))/100)*GZ$6,0)</f>
        <v>0</v>
      </c>
      <c r="GV17" s="207">
        <f>IF((GV$12+3*GV$8)&lt;$DU$5,($L$18+((GV$12+3*GV$8)/$DU$5)*($M$18+((GV$12+3*GV$8)/$DU$5)*($N$18+((GV$12+3*GV$8)/$DU$5)*($O$18+((GV$12+3*GV$8)/$DU$5)*($P$18+((GV$12+3*GV$8)/$DU$5)*($Q$18+((GV$12+3*GV$8)/$DU$5)*$R$18))))))*(1-($O$31+((GV$12+3*GV$8)/$DU$5)*($P$31+((GV$12+3*GV$8)/$DU$5)*($Q$31+((GV$12+3*GV$8)/$DU$5)*($R$31+((GV$12+3*GV$8)/$DU$5)*($S$31)))))/100)*GZ$6,0)</f>
        <v>0</v>
      </c>
      <c r="GW17" s="207">
        <f>IF((GW$12+3*GW$8)&lt;$DU$5,($L$18+((GW$12+3*GW$8)/$DU$5)*($M$18+((GW$12+3*GW$8)/$DU$5)*($N$18+((GW$12+3*GW$8)/$DU$5)*($O$18+((GW$12+3*GW$8)/$DU$5)*($P$18+((GW$12+3*GW$8)/$DU$5)*($Q$18+((GW$12+3*GW$8)/$DU$5)*$R$18))))))*GZ$6,0)</f>
        <v>0</v>
      </c>
      <c r="HB17" s="217" t="s">
        <v>223</v>
      </c>
      <c r="HC17" s="207">
        <f>IF((HC$12+3*HC$8)&lt;$DU$5,($L$18+((HC$12+3*HC$8)/$DU$5)*($M$18+((HC$12+3*HC$8)/$DU$5)*($N$18+((HC$12+3*HC$8)/$DU$5)*($O$18+((HC$12+3*HC$8)/$DU$5)*($P$18+((HC$12+3*HC$8)/$DU$5)*($Q$18+((HC$12+3*HC$8)/$DU$5)*$R$18))))))*(1-($O$31+((HC$12+3*HC$8)/$DU$5)*($P$31+((HC$12+3*HC$8)/$DU$5)*($Q$31+((HC$12+3*HC$8)/$DU$5)*($R$31+((HC$12+3*HC$8)/$DU$5)*($S$31)))))/100)*HJ$6,0)</f>
        <v>0</v>
      </c>
      <c r="HD17" s="207">
        <f>IF((HD$12+3*HD$8)&lt;$DU$5,($L$18+((HD$12+3*HD$8)/$DU$5)*($M$18+((HD$12+3*HD$8)/$DU$5)*($N$18+((HD$12+3*HD$8)/$DU$5)*($O$18+((HD$12+3*HD$8)/$DU$5)*($P$18+((HD$12+3*HD$8)/$DU$5)*($Q$18+((HD$12+3*HD$8)/$DU$5)*$R$18))))))*(1-($O$31+((HD$12+3*HD$8)/$DU$5)*($P$31+((HD$12+3*HD$8)/$DU$5)*($Q$31+((HD$12+3*HD$8)/$DU$5)*($R$31+((HD$12+3*HD$8)/$DU$5)*($S$31)))))/100)*HJ$6,0)</f>
        <v>0</v>
      </c>
      <c r="HE17" s="207">
        <f>IF((HE$12+3*HE$8)&lt;$DU$5,($L$18+((HE$12+3*HE$8)/$DU$5)*($M$18+((HE$12+3*HE$8)/$DU$5)*($N$18+((HE$12+3*HE$8)/$DU$5)*($O$18+((HE$12+3*HE$8)/$DU$5)*($P$18+((HE$12+3*HE$8)/$DU$5)*($Q$18+((HE$12+3*HE$8)/$DU$5)*$R$18))))))*(1-($O$31+((HE$12+3*HE$8)/$DU$5)*($P$31+((HE$12+3*HE$8)/$DU$5)*($Q$31+((HE$12+3*HE$8)/$DU$5)*($R$31+((HE$12+3*HE$8)/$DU$5)*($S$31)))))/100)*HJ$6,0)</f>
        <v>0</v>
      </c>
      <c r="HF17" s="207">
        <f>IF((HF$12+3*HF$8)&lt;$DU$5,($L$18+((HF$12+3*HF$8)/$DU$5)*($M$18+((HF$12+3*HF$8)/$DU$5)*($N$18+((HF$12+3*HF$8)/$DU$5)*($O$18+((HF$12+3*HF$8)/$DU$5)*($P$18+((HF$12+3*HF$8)/$DU$5)*($Q$18+((HF$12+3*HF$8)/$DU$5)*$R$18))))))*(1-($O$31+((HF$12+3*HF$8)/$DU$5)*($P$31+((HF$12+3*HF$8)/$DU$5)*($Q$31+((HF$12+3*HF$8)/$DU$5)*($R$31+((HF$12+3*HF$8)/$DU$5)*($S$31)))))/100)*HJ$6,0)</f>
        <v>0</v>
      </c>
      <c r="HG17" s="207">
        <f>IF((HG$12+3*HG$8)&lt;$DU$5,($L$18+((HG$12+3*HG$8)/$DU$5)*($M$18+((HG$12+3*HG$8)/$DU$5)*($N$18+((HG$12+3*HG$8)/$DU$5)*($O$18+((HG$12+3*HG$8)/$DU$5)*($P$18+((HG$12+3*HG$8)/$DU$5)*($Q$18+((HG$12+3*HG$8)/$DU$5)*$R$18))))))*HJ$6,0)</f>
        <v>0</v>
      </c>
      <c r="HL17" s="217" t="s">
        <v>223</v>
      </c>
      <c r="HM17" s="207">
        <f>IF((HM$12+3*HM$8)&lt;$DU$5,($L$18+((HM$12+3*HM$8)/$DU$5)*($M$18+((HM$12+3*HM$8)/$DU$5)*($N$18+((HM$12+3*HM$8)/$DU$5)*($O$18+((HM$12+3*HM$8)/$DU$5)*($P$18+((HM$12+3*HM$8)/$DU$5)*($Q$18+((HM$12+3*HM$8)/$DU$5)*$R$18))))))*(1-($O$31+((HM$12+3*HM$8)/$DU$5)*($P$31+((HM$12+3*HM$8)/$DU$5)*($Q$31+((HM$12+3*HM$8)/$DU$5)*($R$31+((HM$12+3*HM$8)/$DU$5)*($S$31)))))/100)*HT$6,0)</f>
        <v>0</v>
      </c>
      <c r="HN17" s="207">
        <f>IF((HN$12+3*HN$8)&lt;$DU$5,($L$18+((HN$12+3*HN$8)/$DU$5)*($M$18+((HN$12+3*HN$8)/$DU$5)*($N$18+((HN$12+3*HN$8)/$DU$5)*($O$18+((HN$12+3*HN$8)/$DU$5)*($P$18+((HN$12+3*HN$8)/$DU$5)*($Q$18+((HN$12+3*HN$8)/$DU$5)*$R$18))))))*(1-($O$31+((HN$12+3*HN$8)/$DU$5)*($P$31+((HN$12+3*HN$8)/$DU$5)*($Q$31+((HN$12+3*HN$8)/$DU$5)*($R$31+((HN$12+3*HN$8)/$DU$5)*($S$31)))))/100)*HT$6,0)</f>
        <v>0</v>
      </c>
      <c r="HO17" s="207">
        <f>IF((HO$12+3*HO$8)&lt;$DU$5,($L$18+((HO$12+3*HO$8)/$DU$5)*($M$18+((HO$12+3*HO$8)/$DU$5)*($N$18+((HO$12+3*HO$8)/$DU$5)*($O$18+((HO$12+3*HO$8)/$DU$5)*($P$18+((HO$12+3*HO$8)/$DU$5)*($Q$18+((HO$12+3*HO$8)/$DU$5)*$R$18))))))*(1-($O$31+((HO$12+3*HO$8)/$DU$5)*($P$31+((HO$12+3*HO$8)/$DU$5)*($Q$31+((HO$12+3*HO$8)/$DU$5)*($R$31+((HO$12+3*HO$8)/$DU$5)*($S$31)))))/100)*HT$6,0)</f>
        <v>0</v>
      </c>
      <c r="HP17" s="207">
        <f>IF((HP$12+3*HP$8)&lt;$DU$5,($L$18+((HP$12+3*HP$8)/$DU$5)*($M$18+((HP$12+3*HP$8)/$DU$5)*($N$18+((HP$12+3*HP$8)/$DU$5)*($O$18+((HP$12+3*HP$8)/$DU$5)*($P$18+((HP$12+3*HP$8)/$DU$5)*($Q$18+((HP$12+3*HP$8)/$DU$5)*$R$18))))))*(1-($O$31+((HP$12+3*HP$8)/$DU$5)*($P$31+((HP$12+3*HP$8)/$DU$5)*($Q$31+((HP$12+3*HP$8)/$DU$5)*($R$31+((HP$12+3*HP$8)/$DU$5)*($S$31)))))/100)*HT$6,0)</f>
        <v>0</v>
      </c>
      <c r="HQ17" s="207">
        <f>IF((HQ$12+3*HQ$8)&lt;$DU$5,($L$18+((HQ$12+3*HQ$8)/$DU$5)*($M$18+((HQ$12+3*HQ$8)/$DU$5)*($N$18+((HQ$12+3*HQ$8)/$DU$5)*($O$18+((HQ$12+3*HQ$8)/$DU$5)*($P$18+((HQ$12+3*HQ$8)/$DU$5)*($Q$18+((HQ$12+3*HQ$8)/$DU$5)*$R$18))))))*HT$6,0)</f>
        <v>0</v>
      </c>
      <c r="HV17" s="217" t="s">
        <v>223</v>
      </c>
      <c r="HW17" s="207">
        <f>IF((HW$12+3*HW$8)&lt;$DU$5,($L$18+((HW$12+3*HW$8)/$DU$5)*($M$18+((HW$12+3*HW$8)/$DU$5)*($N$18+((HW$12+3*HW$8)/$DU$5)*($O$18+((HW$12+3*HW$8)/$DU$5)*($P$18+((HW$12+3*HW$8)/$DU$5)*($Q$18+((HW$12+3*HW$8)/$DU$5)*$R$18))))))*(1-($O$31+((HW$12+3*HW$8)/$DU$5)*($P$31+((HW$12+3*HW$8)/$DU$5)*($Q$31+((HW$12+3*HW$8)/$DU$5)*($R$31+((HW$12+3*HW$8)/$DU$5)*($S$31)))))/100)*ID$6,0)</f>
        <v>0</v>
      </c>
      <c r="HX17" s="207">
        <f>IF((HX$12+3*HX$8)&lt;$DU$5,($L$18+((HX$12+3*HX$8)/$DU$5)*($M$18+((HX$12+3*HX$8)/$DU$5)*($N$18+((HX$12+3*HX$8)/$DU$5)*($O$18+((HX$12+3*HX$8)/$DU$5)*($P$18+((HX$12+3*HX$8)/$DU$5)*($Q$18+((HX$12+3*HX$8)/$DU$5)*$R$18))))))*(1-($O$31+((HX$12+3*HX$8)/$DU$5)*($P$31+((HX$12+3*HX$8)/$DU$5)*($Q$31+((HX$12+3*HX$8)/$DU$5)*($R$31+((HX$12+3*HX$8)/$DU$5)*($S$31)))))/100)*ID$6,0)</f>
        <v>0</v>
      </c>
      <c r="HY17" s="207">
        <f>IF((HY$12+3*HY$8)&lt;$DU$5,($L$18+((HY$12+3*HY$8)/$DU$5)*($M$18+((HY$12+3*HY$8)/$DU$5)*($N$18+((HY$12+3*HY$8)/$DU$5)*($O$18+((HY$12+3*HY$8)/$DU$5)*($P$18+((HY$12+3*HY$8)/$DU$5)*($Q$18+((HY$12+3*HY$8)/$DU$5)*$R$18))))))*(1-($O$31+((HY$12+3*HY$8)/$DU$5)*($P$31+((HY$12+3*HY$8)/$DU$5)*($Q$31+((HY$12+3*HY$8)/$DU$5)*($R$31+((HY$12+3*HY$8)/$DU$5)*($S$31)))))/100)*ID$6,0)</f>
        <v>0</v>
      </c>
      <c r="HZ17" s="207">
        <f>IF((HZ$12+3*HZ$8)&lt;$DU$5,($L$18+((HZ$12+3*HZ$8)/$DU$5)*($M$18+((HZ$12+3*HZ$8)/$DU$5)*($N$18+((HZ$12+3*HZ$8)/$DU$5)*($O$18+((HZ$12+3*HZ$8)/$DU$5)*($P$18+((HZ$12+3*HZ$8)/$DU$5)*($Q$18+((HZ$12+3*HZ$8)/$DU$5)*$R$18))))))*(1-($O$31+((HZ$12+3*HZ$8)/$DU$5)*($P$31+((HZ$12+3*HZ$8)/$DU$5)*($Q$31+((HZ$12+3*HZ$8)/$DU$5)*($R$31+((HZ$12+3*HZ$8)/$DU$5)*($S$31)))))/100)*ID$6,0)</f>
        <v>0</v>
      </c>
      <c r="IA17" s="207">
        <f>IF((IA$12+3*IA$8)&lt;$DU$5,($L$18+((IA$12+3*IA$8)/$DU$5)*($M$18+((IA$12+3*IA$8)/$DU$5)*($N$18+((IA$12+3*IA$8)/$DU$5)*($O$18+((IA$12+3*IA$8)/$DU$5)*($P$18+((IA$12+3*IA$8)/$DU$5)*($Q$18+((IA$12+3*IA$8)/$DU$5)*$R$18))))))*ID$6,0)</f>
        <v>0</v>
      </c>
      <c r="IF17" s="217" t="s">
        <v>223</v>
      </c>
      <c r="IG17" s="207">
        <f>IF((IG$12+3*IG$8)&lt;$DU$5,($L$18+((IG$12+3*IG$8)/$DU$5)*($M$18+((IG$12+3*IG$8)/$DU$5)*($N$18+((IG$12+3*IG$8)/$DU$5)*($O$18+((IG$12+3*IG$8)/$DU$5)*($P$18+((IG$12+3*IG$8)/$DU$5)*($Q$18+((IG$12+3*IG$8)/$DU$5)*$R$18))))))*(1-($O$31+((IG$12+3*IG$8)/$DU$5)*($P$31+((IG$12+3*IG$8)/$DU$5)*($Q$31+((IG$12+3*IG$8)/$DU$5)*($R$31+((IG$12+3*IG$8)/$DU$5)*($S$31)))))/100)*IN$6,0)</f>
        <v>0</v>
      </c>
      <c r="IH17" s="207">
        <f>IF((IH$12+3*IH$8)&lt;$DU$5,($L$18+((IH$12+3*IH$8)/$DU$5)*($M$18+((IH$12+3*IH$8)/$DU$5)*($N$18+((IH$12+3*IH$8)/$DU$5)*($O$18+((IH$12+3*IH$8)/$DU$5)*($P$18+((IH$12+3*IH$8)/$DU$5)*($Q$18+((IH$12+3*IH$8)/$DU$5)*$R$18))))))*(1-($O$31+((IH$12+3*IH$8)/$DU$5)*($P$31+((IH$12+3*IH$8)/$DU$5)*($Q$31+((IH$12+3*IH$8)/$DU$5)*($R$31+((IH$12+3*IH$8)/$DU$5)*($S$31)))))/100)*IN$6,0)</f>
        <v>0</v>
      </c>
      <c r="II17" s="207">
        <f>IF((II$12+3*II$8)&lt;$DU$5,($L$18+((II$12+3*II$8)/$DU$5)*($M$18+((II$12+3*II$8)/$DU$5)*($N$18+((II$12+3*II$8)/$DU$5)*($O$18+((II$12+3*II$8)/$DU$5)*($P$18+((II$12+3*II$8)/$DU$5)*($Q$18+((II$12+3*II$8)/$DU$5)*$R$18))))))*(1-($O$31+((II$12+3*II$8)/$DU$5)*($P$31+((II$12+3*II$8)/$DU$5)*($Q$31+((II$12+3*II$8)/$DU$5)*($R$31+((II$12+3*II$8)/$DU$5)*($S$31)))))/100)*IN$6,0)</f>
        <v>0</v>
      </c>
      <c r="IJ17" s="207">
        <f>IF((IJ$12+3*IJ$8)&lt;$DU$5,($L$18+((IJ$12+3*IJ$8)/$DU$5)*($M$18+((IJ$12+3*IJ$8)/$DU$5)*($N$18+((IJ$12+3*IJ$8)/$DU$5)*($O$18+((IJ$12+3*IJ$8)/$DU$5)*($P$18+((IJ$12+3*IJ$8)/$DU$5)*($Q$18+((IJ$12+3*IJ$8)/$DU$5)*$R$18))))))*(1-($O$31+((IJ$12+3*IJ$8)/$DU$5)*($P$31+((IJ$12+3*IJ$8)/$DU$5)*($Q$31+((IJ$12+3*IJ$8)/$DU$5)*($R$31+((IJ$12+3*IJ$8)/$DU$5)*($S$31)))))/100)*IN$6,0)</f>
        <v>0</v>
      </c>
      <c r="IK17" s="207">
        <f>IF((IK$12+3*IK$8)&lt;$DU$5,($L$18+((IK$12+3*IK$8)/$DU$5)*($M$18+((IK$12+3*IK$8)/$DU$5)*($N$18+((IK$12+3*IK$8)/$DU$5)*($O$18+((IK$12+3*IK$8)/$DU$5)*($P$18+((IK$12+3*IK$8)/$DU$5)*($Q$18+((IK$12+3*IK$8)/$DU$5)*$R$18))))))*IN$6,0)</f>
        <v>0</v>
      </c>
    </row>
    <row r="18" spans="1:249" ht="13.5" customHeight="1" thickTop="1">
      <c r="A18" s="422"/>
      <c r="B18" s="423"/>
      <c r="C18" s="427"/>
      <c r="D18" s="424"/>
      <c r="E18" s="427"/>
      <c r="F18" s="427"/>
      <c r="G18" s="427"/>
      <c r="H18" s="427"/>
      <c r="I18" s="427"/>
      <c r="J18" s="447"/>
      <c r="K18" s="204" t="s">
        <v>145</v>
      </c>
      <c r="L18" s="213">
        <v>120.56699999999999</v>
      </c>
      <c r="M18" s="213">
        <v>-312.07400000000001</v>
      </c>
      <c r="N18" s="213">
        <v>1388.288</v>
      </c>
      <c r="O18" s="213">
        <v>-3725.819</v>
      </c>
      <c r="P18" s="213">
        <v>5197.0050000000001</v>
      </c>
      <c r="Q18" s="213">
        <v>-3788.8580000000002</v>
      </c>
      <c r="R18" s="213">
        <v>1120.8910000000001</v>
      </c>
      <c r="S18" s="214">
        <v>5021.2</v>
      </c>
      <c r="T18" s="217" t="s">
        <v>224</v>
      </c>
      <c r="U18" s="207">
        <f>IF((U$12+4*U$8)&lt;$Y$5,($L$18+((U$12+4*U$8)/$Y$5)*($M$18+((U$12+4*U$8)/$Y$5)*($N$18+((U$12+4*U$8)/$Y$5)*($O$18+((U$12+4*U$8)/$Y$5)*($P$18+((U$12+4*U$8)/$Y$5)*($Q$18+((U$12+4*U$8)/$Y$5)*$R$18))))))*(1-($O$31+((U$12+4*U$8)/$Y$5)*($P$31+((U$12+4*U$8)/$Y$5)*($Q$31+((U$12+4*U$8)/$Y$5)*($R$31+((U$12+4*U$8)/$Y$5)*($S$31)))))/100)*AB$6,0)</f>
        <v>0</v>
      </c>
      <c r="V18" s="207">
        <f>IF((V$12+4*V$8)&lt;$Y$5,($L$18+((V$12+4*V$8)/$Y$5)*($M$18+((V$12+4*V$8)/$Y$5)*($N$18+((V$12+4*V$8)/$Y$5)*($O$18+((V$12+4*V$8)/$Y$5)*($P$18+((V$12+4*V$8)/$Y$5)*($Q$18+((V$12+4*V$8)/$Y$5)*$R$18))))))*(1-($O$31+((V$12+4*V$8)/$Y$5)*($P$31+((V$12+4*V$8)/$Y$5)*($Q$31+((V$12+4*V$8)/$Y$5)*($R$31+((V$12+4*V$8)/$Y$5)*($S$31)))))/100)*AB$6,0)</f>
        <v>0</v>
      </c>
      <c r="W18" s="207">
        <f>IF((W$12+4*W$8)&lt;$Y$5,($L$18+((W$12+4*W$8)/$Y$5)*($M$18+((W$12+4*W$8)/$Y$5)*($N$18+((W$12+4*W$8)/$Y$5)*($O$18+((W$12+4*W$8)/$Y$5)*($P$18+((W$12+4*W$8)/$Y$5)*($Q$18+((W$12+4*W$8)/$Y$5)*$R$18))))))*(1-($O$31+((W$12+4*W$8)/$Y$5)*($P$31+((W$12+4*W$8)/$Y$5)*($Q$31+((W$12+4*W$8)/$Y$5)*($R$31+((W$12+4*W$8)/$Y$5)*($S$31)))))/100)*AB$6,0)</f>
        <v>0</v>
      </c>
      <c r="X18" s="207">
        <f>IF((X$12+4*X$8)&lt;$Y$5,($L$18+((X$12+4*X$8)/$Y$5)*($M$18+((X$12+4*X$8)/$Y$5)*($N$18+((X$12+4*X$8)/$Y$5)*($O$18+((X$12+4*X$8)/$Y$5)*($P$18+((X$12+4*X$8)/$Y$5)*($Q$18+((X$12+4*X$8)/$Y$5)*$R$18))))))*(1-($O$31+((X$12+4*X$8)/$Y$5)*($P$31+((X$12+4*X$8)/$Y$5)*($Q$31+((X$12+4*X$8)/$Y$5)*($R$31+((X$12+4*X$8)/$Y$5)*($S$31)))))/100)*AB$6,0)</f>
        <v>0</v>
      </c>
      <c r="Y18" s="207">
        <f>IF((Y$12+4*Y$8)&lt;$Y$5,($L$18+((Y$12+4*Y$8)/$Y$5)*($M$18+((Y$12+4*Y$8)/$Y$5)*($N$18+((Y$12+4*Y$8)/$Y$5)*($O$18+((Y$12+4*Y$8)/$Y$5)*($P$18+((Y$12+4*Y$8)/$Y$5)*($Q$18+((Y$12+4*Y$8)/$Y$5)*$R$18))))))*AB$6,0)</f>
        <v>0</v>
      </c>
      <c r="AD18" s="217" t="s">
        <v>224</v>
      </c>
      <c r="AE18" s="207">
        <f>IF((AE$12+4*AE$8)&lt;$AI$5,($L$18+((AE$12+4*AE$8)/$AI$5)*($M$18+((AE$12+4*AE$8)/$AI$5)*($N$18+((AE$12+4*AE$8)/$AI$5)*($O$18+((AE$12+4*AE$8)/$AI$5)*($P$18+((AE$12+4*AE$8)/$AI$5)*($Q$18+((AE$12+4*AE$8)/$AI$5)*$R$18))))))*(1-($O$31+((AE$12+4*AE$8)/$AI$5)*($P$31+((AE$12+4*AE$8)/$AI$5)*($Q$31+((AE$12+4*AE$8)/$AI$5)*($R$31+((AE$12+4*AE$8)/$AI$5)*($S$31)))))/100)*AL$6,0)</f>
        <v>0</v>
      </c>
      <c r="AF18" s="207">
        <f>IF((AF$12+4*AF$8)&lt;$AI$5,($L$18+((AF$12+4*AF$8)/$AI$5)*($M$18+((AF$12+4*AF$8)/$AI$5)*($N$18+((AF$12+4*AF$8)/$AI$5)*($O$18+((AF$12+4*AF$8)/$AI$5)*($P$18+((AF$12+4*AF$8)/$AI$5)*($Q$18+((AF$12+4*AF$8)/$AI$5)*$R$18))))))*(1-($O$31+((AF$12+4*AF$8)/$AI$5)*($P$31+((AF$12+4*AF$8)/$AI$5)*($Q$31+((AF$12+4*AF$8)/$AI$5)*($R$31+((AF$12+4*AF$8)/$AI$5)*($S$31)))))/100)*AL$6,0)</f>
        <v>0</v>
      </c>
      <c r="AG18" s="207">
        <f>IF((AG$12+4*AG$8)&lt;$AI$5,($L$18+((AG$12+4*AG$8)/$AI$5)*($M$18+((AG$12+4*AG$8)/$AI$5)*($N$18+((AG$12+4*AG$8)/$AI$5)*($O$18+((AG$12+4*AG$8)/$AI$5)*($P$18+((AG$12+4*AG$8)/$AI$5)*($Q$18+((AG$12+4*AG$8)/$AI$5)*$R$18))))))*(1-($O$31+((AG$12+4*AG$8)/$AI$5)*($P$31+((AG$12+4*AG$8)/$AI$5)*($Q$31+((AG$12+4*AG$8)/$AI$5)*($R$31+((AG$12+4*AG$8)/$AI$5)*($S$31)))))/100)*AL$6,0)</f>
        <v>0</v>
      </c>
      <c r="AH18" s="207">
        <f>IF((AH$12+4*AH$8)&lt;$AI$5,($L$18+((AH$12+4*AH$8)/$AI$5)*($M$18+((AH$12+4*AH$8)/$AI$5)*($N$18+((AH$12+4*AH$8)/$AI$5)*($O$18+((AH$12+4*AH$8)/$AI$5)*($P$18+((AH$12+4*AH$8)/$AI$5)*($Q$18+((AH$12+4*AH$8)/$AI$5)*$R$18))))))*(1-($O$31+((AH$12+4*AH$8)/$AI$5)*($P$31+((AH$12+4*AH$8)/$AI$5)*($Q$31+((AH$12+4*AH$8)/$AI$5)*($R$31+((AH$12+4*AH$8)/$AI$5)*($S$31)))))/100)*AL$6,0)</f>
        <v>0</v>
      </c>
      <c r="AI18" s="207">
        <f>IF((AI$12+4*AI$8)&lt;$AI$5,($L$18+((AI$12+4*AI$8)/$AI$5)*($M$18+((AI$12+4*AI$8)/$AI$5)*($N$18+((AI$12+4*AI$8)/$AI$5)*($O$18+((AI$12+4*AI$8)/$AI$5)*($P$18+((AI$12+4*AI$8)/$AI$5)*($Q$18+((AI$12+4*AI$8)/$AI$5)*$R$18))))))*AL$6,0)</f>
        <v>0</v>
      </c>
      <c r="AN18" s="217" t="s">
        <v>224</v>
      </c>
      <c r="AO18" s="207">
        <f>IF((AO$12+4*AO$8)&lt;$AS$5,($L$18+((AO$12+4*AO$8)/$AS$5)*($M$18+((AO$12+4*AO$8)/$AS$5)*($N$18+((AO$12+4*AO$8)/$AS$5)*($O$18+((AO$12+4*AO$8)/$AS$5)*($P$18+((AO$12+4*AO$8)/$AS$5)*($Q$18+((AO$12+4*AO$8)/$AS$5)*$R$18))))))*(1-($O$31+((AO$12+4*AO$8)/$AS$5)*($P$31+((AO$12+4*AO$8)/$AS$5)*($Q$31+((AO$12+4*AO$8)/$AS$5)*($R$31+((AO$12+4*AO$8)/$AS$5)*($S$31)))))/100)*AV$6,0)</f>
        <v>0</v>
      </c>
      <c r="AP18" s="207">
        <f>IF((AP$12+4*AP$8)&lt;$AS$5,($L$18+((AP$12+4*AP$8)/$AS$5)*($M$18+((AP$12+4*AP$8)/$AS$5)*($N$18+((AP$12+4*AP$8)/$AS$5)*($O$18+((AP$12+4*AP$8)/$AS$5)*($P$18+((AP$12+4*AP$8)/$AS$5)*($Q$18+((AP$12+4*AP$8)/$AS$5)*$R$18))))))*(1-($O$31+((AP$12+4*AP$8)/$AS$5)*($P$31+((AP$12+4*AP$8)/$AS$5)*($Q$31+((AP$12+4*AP$8)/$AS$5)*($R$31+((AP$12+4*AP$8)/$AS$5)*($S$31)))))/100)*AV$6,0)</f>
        <v>0</v>
      </c>
      <c r="AQ18" s="207">
        <f>IF((AQ$12+4*AQ$8)&lt;$AS$5,($L$18+((AQ$12+4*AQ$8)/$AS$5)*($M$18+((AQ$12+4*AQ$8)/$AS$5)*($N$18+((AQ$12+4*AQ$8)/$AS$5)*($O$18+((AQ$12+4*AQ$8)/$AS$5)*($P$18+((AQ$12+4*AQ$8)/$AS$5)*($Q$18+((AQ$12+4*AQ$8)/$AS$5)*$R$18))))))*(1-($O$31+((AQ$12+4*AQ$8)/$AS$5)*($P$31+((AQ$12+4*AQ$8)/$AS$5)*($Q$31+((AQ$12+4*AQ$8)/$AS$5)*($R$31+((AQ$12+4*AQ$8)/$AS$5)*($S$31)))))/100)*AV$6,0)</f>
        <v>0</v>
      </c>
      <c r="AR18" s="207">
        <f>IF((AR$12+4*AR$8)&lt;$AS$5,($L$18+((AR$12+4*AR$8)/$AS$5)*($M$18+((AR$12+4*AR$8)/$AS$5)*($N$18+((AR$12+4*AR$8)/$AS$5)*($O$18+((AR$12+4*AR$8)/$AS$5)*($P$18+((AR$12+4*AR$8)/$AS$5)*($Q$18+((AR$12+4*AR$8)/$AS$5)*$R$18))))))*(1-($O$31+((AR$12+4*AR$8)/$AS$5)*($P$31+((AR$12+4*AR$8)/$AS$5)*($Q$31+((AR$12+4*AR$8)/$AS$5)*($R$31+((AR$12+4*AR$8)/$AS$5)*($S$31)))))/100)*AV$6,0)</f>
        <v>0</v>
      </c>
      <c r="AS18" s="207">
        <f>IF((AS$12+4*AS$8)&lt;$AS$5,($L$18+((AS$12+4*AS$8)/$AS$5)*($M$18+((AS$12+4*AS$8)/$AS$5)*($N$18+((AS$12+4*AS$8)/$AS$5)*($O$18+((AS$12+4*AS$8)/$AS$5)*($P$18+((AS$12+4*AS$8)/$AS$5)*($Q$18+((AS$12+4*AS$8)/$AS$5)*$R$18))))))*AV$6,0)</f>
        <v>0</v>
      </c>
      <c r="AX18" s="217" t="s">
        <v>224</v>
      </c>
      <c r="AY18" s="207">
        <f>IF((AY$12+4*AY$8)&lt;$BC$5,($L$18+((AY$12+4*AY$8)/$BC$5)*($M$18+((AY$12+4*AY$8)/$BC$5)*($N$18+((AY$12+4*AY$8)/$BC$5)*($O$18+((AY$12+4*AY$8)/$BC$5)*($P$18+((AY$12+4*AY$8)/$BC$5)*($Q$18+((AY$12+4*AY$8)/$BC$5)*$R$18))))))*(1-($O$31+((AY$12+4*AY$8)/$BC$5)*($P$31+((AY$12+4*AY$8)/$BC$5)*($Q$31+((AY$12+4*AY$8)/$BC$5)*($R$31+((AY$12+4*AY$8)/$BC$5)*($S$31)))))/100)*BF$6,0)</f>
        <v>0</v>
      </c>
      <c r="AZ18" s="207">
        <f>IF((AZ$12+4*AZ$8)&lt;$BC$5,($L$18+((AZ$12+4*AZ$8)/$BC$5)*($M$18+((AZ$12+4*AZ$8)/$BC$5)*($N$18+((AZ$12+4*AZ$8)/$BC$5)*($O$18+((AZ$12+4*AZ$8)/$BC$5)*($P$18+((AZ$12+4*AZ$8)/$BC$5)*($Q$18+((AZ$12+4*AZ$8)/$BC$5)*$R$18))))))*(1-($O$31+((AZ$12+4*AZ$8)/$BC$5)*($P$31+((AZ$12+4*AZ$8)/$BC$5)*($Q$31+((AZ$12+4*AZ$8)/$BC$5)*($R$31+((AZ$12+4*AZ$8)/$BC$5)*($S$31)))))/100)*BF$6,0)</f>
        <v>0</v>
      </c>
      <c r="BA18" s="207">
        <f>IF((BA$12+4*BA$8)&lt;$BC$5,($L$18+((BA$12+4*BA$8)/$BC$5)*($M$18+((BA$12+4*BA$8)/$BC$5)*($N$18+((BA$12+4*BA$8)/$BC$5)*($O$18+((BA$12+4*BA$8)/$BC$5)*($P$18+((BA$12+4*BA$8)/$BC$5)*($Q$18+((BA$12+4*BA$8)/$BC$5)*$R$18))))))*(1-($O$31+((BA$12+4*BA$8)/$BC$5)*($P$31+((BA$12+4*BA$8)/$BC$5)*($Q$31+((BA$12+4*BA$8)/$BC$5)*($R$31+((BA$12+4*BA$8)/$BC$5)*($S$31)))))/100)*BF$6,0)</f>
        <v>0</v>
      </c>
      <c r="BB18" s="207">
        <f>IF((BB$12+4*BB$8)&lt;$BC$5,($L$18+((BB$12+4*BB$8)/$BC$5)*($M$18+((BB$12+4*BB$8)/$BC$5)*($N$18+((BB$12+4*BB$8)/$BC$5)*($O$18+((BB$12+4*BB$8)/$BC$5)*($P$18+((BB$12+4*BB$8)/$BC$5)*($Q$18+((BB$12+4*BB$8)/$BC$5)*$R$18))))))*(1-($O$31+((BB$12+4*BB$8)/$BC$5)*($P$31+((BB$12+4*BB$8)/$BC$5)*($Q$31+((BB$12+4*BB$8)/$BC$5)*($R$31+((BB$12+4*BB$8)/$BC$5)*($S$31)))))/100)*BF$6,0)</f>
        <v>0</v>
      </c>
      <c r="BC18" s="207">
        <f>IF((BC$12+4*BC$8)&lt;$BC$5,($L$18+((BC$12+4*BC$8)/$BC$5)*($M$18+((BC$12+4*BC$8)/$BC$5)*($N$18+((BC$12+4*BC$8)/$BC$5)*($O$18+((BC$12+4*BC$8)/$BC$5)*($P$18+((BC$12+4*BC$8)/$BC$5)*($Q$18+((BC$12+4*BC$8)/$BC$5)*$R$18))))))*BF$6,0)</f>
        <v>0</v>
      </c>
      <c r="BH18" s="217" t="s">
        <v>224</v>
      </c>
      <c r="BI18" s="207">
        <f>IF((BI$12+4*BI$8)&lt;$BM$5,($L$18+((BI$12+4*BI$8)/$BM$5)*($M$18+((BI$12+4*BI$8)/$BM$5)*($N$18+((BI$12+4*BI$8)/$BM$5)*($O$18+((BI$12+4*BI$8)/$BM$5)*($P$18+((BI$12+4*BI$8)/$BM$5)*($Q$18+((BI$12+4*BI$8)/$BM$5)*$R$18))))))*(1-($O$31+((BI$12+4*BI$8)/$BM$5)*($P$31+((BI$12+4*BI$8)/$BM$5)*($Q$31+((BI$12+4*BI$8)/$BM$5)*($R$31+((BI$12+4*BI$8)/$BM$5)*($S$31)))))/100)*BP$6,0)</f>
        <v>0</v>
      </c>
      <c r="BJ18" s="207">
        <f>IF((BJ$12+4*BJ$8)&lt;$BM$5,($L$18+((BJ$12+4*BJ$8)/$BM$5)*($M$18+((BJ$12+4*BJ$8)/$BM$5)*($N$18+((BJ$12+4*BJ$8)/$BM$5)*($O$18+((BJ$12+4*BJ$8)/$BM$5)*($P$18+((BJ$12+4*BJ$8)/$BM$5)*($Q$18+((BJ$12+4*BJ$8)/$BM$5)*$R$18))))))*(1-($O$31+((BJ$12+4*BJ$8)/$BM$5)*($P$31+((BJ$12+4*BJ$8)/$BM$5)*($Q$31+((BJ$12+4*BJ$8)/$BM$5)*($R$31+((BJ$12+4*BJ$8)/$BM$5)*($S$31)))))/100)*BP$6,0)</f>
        <v>0</v>
      </c>
      <c r="BK18" s="207">
        <f>IF((BK$12+4*BK$8)&lt;$BM$5,($L$18+((BK$12+4*BK$8)/$BM$5)*($M$18+((BK$12+4*BK$8)/$BM$5)*($N$18+((BK$12+4*BK$8)/$BM$5)*($O$18+((BK$12+4*BK$8)/$BM$5)*($P$18+((BK$12+4*BK$8)/$BM$5)*($Q$18+((BK$12+4*BK$8)/$BM$5)*$R$18))))))*(1-($O$31+((BK$12+4*BK$8)/$BM$5)*($P$31+((BK$12+4*BK$8)/$BM$5)*($Q$31+((BK$12+4*BK$8)/$BM$5)*($R$31+((BK$12+4*BK$8)/$BM$5)*($S$31)))))/100)*BP$6,0)</f>
        <v>0</v>
      </c>
      <c r="BL18" s="207">
        <f>IF((BL$12+4*BL$8)&lt;$BM$5,($L$18+((BL$12+4*BL$8)/$BM$5)*($M$18+((BL$12+4*BL$8)/$BM$5)*($N$18+((BL$12+4*BL$8)/$BM$5)*($O$18+((BL$12+4*BL$8)/$BM$5)*($P$18+((BL$12+4*BL$8)/$BM$5)*($Q$18+((BL$12+4*BL$8)/$BM$5)*$R$18))))))*(1-($O$31+((BL$12+4*BL$8)/$BM$5)*($P$31+((BL$12+4*BL$8)/$BM$5)*($Q$31+((BL$12+4*BL$8)/$BM$5)*($R$31+((BL$12+4*BL$8)/$BM$5)*($S$31)))))/100)*BP$6,0)</f>
        <v>0</v>
      </c>
      <c r="BM18" s="207">
        <f>IF((BM$12+4*BM$8)&lt;$BM$5,($L$18+((BM$12+4*BM$8)/$BM$5)*($M$18+((BM$12+4*BM$8)/$BM$5)*($N$18+((BM$12+4*BM$8)/$BM$5)*($O$18+((BM$12+4*BM$8)/$BM$5)*($P$18+((BM$12+4*BM$8)/$BM$5)*($Q$18+((BM$12+4*BM$8)/$BM$5)*$R$18))))))*BP$6,0)</f>
        <v>0</v>
      </c>
      <c r="BR18" s="217" t="s">
        <v>224</v>
      </c>
      <c r="BS18" s="207">
        <f>IF((BS$12+4*BS$8)&lt;$BW$5,($L$18+((BS$12+4*BS$8)/$BW$5)*($M$18+((BS$12+4*BS$8)/$BW$5)*($N$18+((BS$12+4*BS$8)/$BW$5)*($O$18+((BS$12+4*BS$8)/$BW$5)*($P$18+((BS$12+4*BS$8)/$BW$5)*($Q$18+((BS$12+4*BS$8)/$BW$5)*$R$18))))))*(1-($O$31+((BS$12+4*BS$8)/$BW$5)*($P$31+((BS$12+4*BS$8)/$BW$5)*($Q$31+((BS$12+4*BS$8)/$BW$5)*($R$31+((BS$12+4*BS$8)/$BW$5)*($S$31)))))/100)*BZ$6,0)</f>
        <v>0</v>
      </c>
      <c r="BT18" s="207">
        <f>IF((BT$12+4*BT$8)&lt;$BW$5,($L$18+((BT$12+4*BT$8)/$BW$5)*($M$18+((BT$12+4*BT$8)/$BW$5)*($N$18+((BT$12+4*BT$8)/$BW$5)*($O$18+((BT$12+4*BT$8)/$BW$5)*($P$18+((BT$12+4*BT$8)/$BW$5)*($Q$18+((BT$12+4*BT$8)/$BW$5)*$R$18))))))*(1-($O$31+((BT$12+4*BT$8)/$BW$5)*($P$31+((BT$12+4*BT$8)/$BW$5)*($Q$31+((BT$12+4*BT$8)/$BW$5)*($R$31+((BT$12+4*BT$8)/$BW$5)*($S$31)))))/100)*BZ$6,0)</f>
        <v>0</v>
      </c>
      <c r="BU18" s="207">
        <f>IF((BU$12+4*BU$8)&lt;$BW$5,($L$18+((BU$12+4*BU$8)/$BW$5)*($M$18+((BU$12+4*BU$8)/$BW$5)*($N$18+((BU$12+4*BU$8)/$BW$5)*($O$18+((BU$12+4*BU$8)/$BW$5)*($P$18+((BU$12+4*BU$8)/$BW$5)*($Q$18+((BU$12+4*BU$8)/$BW$5)*$R$18))))))*(1-($O$31+((BU$12+4*BU$8)/$BW$5)*($P$31+((BU$12+4*BU$8)/$BW$5)*($Q$31+((BU$12+4*BU$8)/$BW$5)*($R$31+((BU$12+4*BU$8)/$BW$5)*($S$31)))))/100)*BZ$6,0)</f>
        <v>0</v>
      </c>
      <c r="BV18" s="207">
        <f>IF((BV$12+4*BV$8)&lt;$BW$5,($L$18+((BV$12+4*BV$8)/$BW$5)*($M$18+((BV$12+4*BV$8)/$BW$5)*($N$18+((BV$12+4*BV$8)/$BW$5)*($O$18+((BV$12+4*BV$8)/$BW$5)*($P$18+((BV$12+4*BV$8)/$BW$5)*($Q$18+((BV$12+4*BV$8)/$BW$5)*$R$18))))))*(1-($O$31+((BV$12+4*BV$8)/$BW$5)*($P$31+((BV$12+4*BV$8)/$BW$5)*($Q$31+((BV$12+4*BV$8)/$BW$5)*($R$31+((BV$12+4*BV$8)/$BW$5)*($S$31)))))/100)*BZ$6,0)</f>
        <v>0</v>
      </c>
      <c r="BW18" s="207">
        <f>IF((BW$12+4*BW$8)&lt;$BW$5,($L$18+((BW$12+4*BW$8)/$BW$5)*($M$18+((BW$12+4*BW$8)/$BW$5)*($N$18+((BW$12+4*BW$8)/$BW$5)*($O$18+((BW$12+4*BW$8)/$BW$5)*($P$18+((BW$12+4*BW$8)/$BW$5)*($Q$18+((BW$12+4*BW$8)/$BW$5)*$R$18))))))*BZ$6,0)</f>
        <v>0</v>
      </c>
      <c r="BX18" s="225"/>
      <c r="BY18" s="225"/>
      <c r="CB18" s="217" t="s">
        <v>224</v>
      </c>
      <c r="CC18" s="207">
        <f>IF((CC$12+4*CC$8)&lt;$CG$5,($L$18+((CC$12+4*CC$8)/$CG$5)*($M$18+((CC$12+4*CC$8)/$CG$5)*($N$18+((CC$12+4*CC$8)/$CG$5)*($O$18+((CC$12+4*CC$8)/$CG$5)*($P$18+((CC$12+4*CC$8)/$CG$5)*($Q$18+((CC$12+4*CC$8)/$CG$5)*$R$18))))))*(1-($O$31+((CC$12+4*CC$8)/$CG$5)*($P$31+((CC$12+4*CC$8)/$CG$5)*($Q$31+((CC$12+4*CC$8)/$CG$5)*($R$31+((CC$12+4*CC$8)/$CG$5)*($S$31)))))/100)*CJ$6,0)</f>
        <v>0</v>
      </c>
      <c r="CD18" s="207">
        <f>IF((CD$12+4*CD$8)&lt;$CG$5,($L$18+((CD$12+4*CD$8)/$CG$5)*($M$18+((CD$12+4*CD$8)/$CG$5)*($N$18+((CD$12+4*CD$8)/$CG$5)*($O$18+((CD$12+4*CD$8)/$CG$5)*($P$18+((CD$12+4*CD$8)/$CG$5)*($Q$18+((CD$12+4*CD$8)/$CG$5)*$R$18))))))*(1-($O$31+((CD$12+4*CD$8)/$CG$5)*($P$31+((CD$12+4*CD$8)/$CG$5)*($Q$31+((CD$12+4*CD$8)/$CG$5)*($R$31+((CD$12+4*CD$8)/$CG$5)*($S$31)))))/100)*CJ$6,0)</f>
        <v>0</v>
      </c>
      <c r="CE18" s="207">
        <f>IF((CE$12+4*CE$8)&lt;$CG$5,($L$18+((CE$12+4*CE$8)/$CG$5)*($M$18+((CE$12+4*CE$8)/$CG$5)*($N$18+((CE$12+4*CE$8)/$CG$5)*($O$18+((CE$12+4*CE$8)/$CG$5)*($P$18+((CE$12+4*CE$8)/$CG$5)*($Q$18+((CE$12+4*CE$8)/$CG$5)*$R$18))))))*(1-($O$31+((CE$12+4*CE$8)/$CG$5)*($P$31+((CE$12+4*CE$8)/$CG$5)*($Q$31+((CE$12+4*CE$8)/$CG$5)*($R$31+((CE$12+4*CE$8)/$CG$5)*($S$31)))))/100)*CJ$6,0)</f>
        <v>0</v>
      </c>
      <c r="CF18" s="207">
        <f>IF((CF$12+4*CF$8)&lt;$CG$5,($L$18+((CF$12+4*CF$8)/$CG$5)*($M$18+((CF$12+4*CF$8)/$CG$5)*($N$18+((CF$12+4*CF$8)/$CG$5)*($O$18+((CF$12+4*CF$8)/$CG$5)*($P$18+((CF$12+4*CF$8)/$CG$5)*($Q$18+((CF$12+4*CF$8)/$CG$5)*$R$18))))))*(1-($O$31+((CF$12+4*CF$8)/$CG$5)*($P$31+((CF$12+4*CF$8)/$CG$5)*($Q$31+((CF$12+4*CF$8)/$CG$5)*($R$31+((CF$12+4*CF$8)/$CG$5)*($S$31)))))/100)*CJ$6,0)</f>
        <v>0</v>
      </c>
      <c r="CG18" s="207">
        <f>IF((CG$12+4*CG$8)&lt;$CG$5,($L$18+((CG$12+4*CG$8)/$CG$5)*($M$18+((CG$12+4*CG$8)/$CG$5)*($N$18+((CG$12+4*CG$8)/$CG$5)*($O$18+((CG$12+4*CG$8)/$CG$5)*($P$18+((CG$12+4*CG$8)/$CG$5)*($Q$18+((CG$12+4*CG$8)/$CG$5)*$R$18))))))*CJ$6,0)</f>
        <v>0</v>
      </c>
      <c r="CH18" s="225"/>
      <c r="CI18" s="225"/>
      <c r="CL18" s="217" t="s">
        <v>224</v>
      </c>
      <c r="CM18" s="207">
        <f>IF((CM$12+4*CM$8)&lt;$CQ$5,($L$18+((CM$12+4*CM$8)/$CQ$5)*($M$18+((CM$12+4*CM$8)/$CQ$5)*($N$18+((CM$12+4*CM$8)/$CQ$5)*($O$18+((CM$12+4*CM$8)/$CQ$5)*($P$18+((CM$12+4*CM$8)/$CQ$5)*($Q$18+((CM$12+4*CM$8)/$CQ$5)*$R$18))))))*(1-($O$31+((CM$12+4*CM$8)/$CQ$5)*($P$31+((CM$12+4*CM$8)/$CQ$5)*($Q$31+((CM$12+4*CM$8)/$CQ$5)*($R$31+((CM$12+4*CM$8)/$CQ$5)*($S$31)))))/100)*CT$6,0)</f>
        <v>0</v>
      </c>
      <c r="CN18" s="207">
        <f>IF((CN$12+4*CN$8)&lt;$CQ$5,($L$18+((CN$12+4*CN$8)/$CQ$5)*($M$18+((CN$12+4*CN$8)/$CQ$5)*($N$18+((CN$12+4*CN$8)/$CQ$5)*($O$18+((CN$12+4*CN$8)/$CQ$5)*($P$18+((CN$12+4*CN$8)/$CQ$5)*($Q$18+((CN$12+4*CN$8)/$CQ$5)*$R$18))))))*(1-($O$31+((CN$12+4*CN$8)/$CQ$5)*($P$31+((CN$12+4*CN$8)/$CQ$5)*($Q$31+((CN$12+4*CN$8)/$CQ$5)*($R$31+((CN$12+4*CN$8)/$CQ$5)*($S$31)))))/100)*CT$6,0)</f>
        <v>0</v>
      </c>
      <c r="CO18" s="207">
        <f>IF((CO$12+4*CO$8)&lt;$CQ$5,($L$18+((CO$12+4*CO$8)/$CQ$5)*($M$18+((CO$12+4*CO$8)/$CQ$5)*($N$18+((CO$12+4*CO$8)/$CQ$5)*($O$18+((CO$12+4*CO$8)/$CQ$5)*($P$18+((CO$12+4*CO$8)/$CQ$5)*($Q$18+((CO$12+4*CO$8)/$CQ$5)*$R$18))))))*(1-($O$31+((CO$12+4*CO$8)/$CQ$5)*($P$31+((CO$12+4*CO$8)/$CQ$5)*($Q$31+((CO$12+4*CO$8)/$CQ$5)*($R$31+((CO$12+4*CO$8)/$CQ$5)*($S$31)))))/100)*CT$6,0)</f>
        <v>0</v>
      </c>
      <c r="CP18" s="207">
        <f>IF((CP$12+4*CP$8)&lt;$CQ$5,($L$18+((CP$12+4*CP$8)/$CQ$5)*($M$18+((CP$12+4*CP$8)/$CQ$5)*($N$18+((CP$12+4*CP$8)/$CQ$5)*($O$18+((CP$12+4*CP$8)/$CQ$5)*($P$18+((CP$12+4*CP$8)/$CQ$5)*($Q$18+((CP$12+4*CP$8)/$CQ$5)*$R$18))))))*(1-($O$31+((CP$12+4*CP$8)/$CQ$5)*($P$31+((CP$12+4*CP$8)/$CQ$5)*($Q$31+((CP$12+4*CP$8)/$CQ$5)*($R$31+((CP$12+4*CP$8)/$CQ$5)*($S$31)))))/100)*CT$6,0)</f>
        <v>0</v>
      </c>
      <c r="CQ18" s="207">
        <f>IF((CQ$12+4*CQ$8)&lt;$CQ$5,($L$18+((CQ$12+4*CQ$8)/$CQ$5)*($M$18+((CQ$12+4*CQ$8)/$CQ$5)*($N$18+((CQ$12+4*CQ$8)/$CQ$5)*($O$18+((CQ$12+4*CQ$8)/$CQ$5)*($P$18+((CQ$12+4*CQ$8)/$CQ$5)*($Q$18+((CQ$12+4*CQ$8)/$CQ$5)*$R$18))))))*CT$6,0)</f>
        <v>0</v>
      </c>
      <c r="CR18" s="225"/>
      <c r="CS18" s="225"/>
      <c r="CV18" s="217" t="s">
        <v>224</v>
      </c>
      <c r="CW18" s="207">
        <f>IF((CW$12+4*CW$8)&lt;$DA$5,($L$18+((CW$12+4*CW$8)/$DA$5)*($M$18+((CW$12+4*CW$8)/$DA$5)*($N$18+((CW$12+4*CW$8)/$DA$5)*($O$18+((CW$12+4*CW$8)/$DA$5)*($P$18+((CW$12+4*CW$8)/$DA$5)*($Q$18+((CW$12+4*CW$8)/$DA$5)*$R$18))))))*(1-($O$31+((CW$12+4*CW$8)/$DA$5)*($P$31+((CW$12+4*CW$8)/$DA$5)*($Q$31+((CW$12+4*CW$8)/$DA$5)*($R$31+((CW$12+4*CW$8)/$DA$5)*($S$31)))))/100)*DD$6,0)</f>
        <v>0</v>
      </c>
      <c r="CX18" s="207">
        <f>IF((CX$12+4*CX$8)&lt;$DA$5,($L$18+((CX$12+4*CX$8)/$DA$5)*($M$18+((CX$12+4*CX$8)/$DA$5)*($N$18+((CX$12+4*CX$8)/$DA$5)*($O$18+((CX$12+4*CX$8)/$DA$5)*($P$18+((CX$12+4*CX$8)/$DA$5)*($Q$18+((CX$12+4*CX$8)/$DA$5)*$R$18))))))*(1-($O$31+((CX$12+4*CX$8)/$DA$5)*($P$31+((CX$12+4*CX$8)/$DA$5)*($Q$31+((CX$12+4*CX$8)/$DA$5)*($R$31+((CX$12+4*CX$8)/$DA$5)*($S$31)))))/100)*DD$6,0)</f>
        <v>0</v>
      </c>
      <c r="CY18" s="207">
        <f>IF((CY$12+4*CY$8)&lt;$DA$5,($L$18+((CY$12+4*CY$8)/$DA$5)*($M$18+((CY$12+4*CY$8)/$DA$5)*($N$18+((CY$12+4*CY$8)/$DA$5)*($O$18+((CY$12+4*CY$8)/$DA$5)*($P$18+((CY$12+4*CY$8)/$DA$5)*($Q$18+((CY$12+4*CY$8)/$DA$5)*$R$18))))))*(1-($O$31+((CY$12+4*CY$8)/$DA$5)*($P$31+((CY$12+4*CY$8)/$DA$5)*($Q$31+((CY$12+4*CY$8)/$DA$5)*($R$31+((CY$12+4*CY$8)/$DA$5)*($S$31)))))/100)*DD$6,0)</f>
        <v>0</v>
      </c>
      <c r="CZ18" s="207">
        <f>IF((CZ$12+4*CZ$8)&lt;$DA$5,($L$18+((CZ$12+4*CZ$8)/$DA$5)*($M$18+((CZ$12+4*CZ$8)/$DA$5)*($N$18+((CZ$12+4*CZ$8)/$DA$5)*($O$18+((CZ$12+4*CZ$8)/$DA$5)*($P$18+((CZ$12+4*CZ$8)/$DA$5)*($Q$18+((CZ$12+4*CZ$8)/$DA$5)*$R$18))))))*(1-($O$31+((CZ$12+4*CZ$8)/$DA$5)*($P$31+((CZ$12+4*CZ$8)/$DA$5)*($Q$31+((CZ$12+4*CZ$8)/$DA$5)*($R$31+((CZ$12+4*CZ$8)/$DA$5)*($S$31)))))/100)*DD$6,0)</f>
        <v>0</v>
      </c>
      <c r="DA18" s="207">
        <f>IF((DA$12+4*DA$8)&lt;$DA$5,($L$18+((DA$12+4*DA$8)/$DA$5)*($M$18+((DA$12+4*DA$8)/$DA$5)*($N$18+((DA$12+4*DA$8)/$DA$5)*($O$18+((DA$12+4*DA$8)/$DA$5)*($P$18+((DA$12+4*DA$8)/$DA$5)*($Q$18+((DA$12+4*DA$8)/$DA$5)*$R$18))))))*DD$6,0)</f>
        <v>0</v>
      </c>
      <c r="DB18" s="225"/>
      <c r="DC18" s="225"/>
      <c r="DF18" s="217" t="s">
        <v>224</v>
      </c>
      <c r="DG18" s="207">
        <f>IF((DG$12+4*DG$8)&lt;$DK$5,($L$18+((DG$12+4*DG$8)/$DK$5)*($M$18+((DG$12+4*DG$8)/$DK$5)*($N$18+((DG$12+4*DG$8)/$DK$5)*($O$18+((DG$12+4*DG$8)/$DK$5)*($P$18+((DG$12+4*DG$8)/$DK$5)*($Q$18+((DG$12+4*DG$8)/$DK$5)*$R$18))))))*(1-($O$31+((DG$12+4*DG$8)/$DK$5)*($P$31+((DG$12+4*DG$8)/$DK$5)*($Q$31+((DG$12+4*DG$8)/$DK$5)*($R$31+((DG$12+4*DG$8)/$DK$5)*($S$31)))))/100)*DN$6,0)</f>
        <v>0</v>
      </c>
      <c r="DH18" s="207">
        <f>IF((DH$12+4*DH$8)&lt;$DK$5,($L$18+((DH$12+4*DH$8)/$DK$5)*($M$18+((DH$12+4*DH$8)/$DK$5)*($N$18+((DH$12+4*DH$8)/$DK$5)*($O$18+((DH$12+4*DH$8)/$DK$5)*($P$18+((DH$12+4*DH$8)/$DK$5)*($Q$18+((DH$12+4*DH$8)/$DK$5)*$R$18))))))*(1-($O$31+((DH$12+4*DH$8)/$DK$5)*($P$31+((DH$12+4*DH$8)/$DK$5)*($Q$31+((DH$12+4*DH$8)/$DK$5)*($R$31+((DH$12+4*DH$8)/$DK$5)*($S$31)))))/100)*DN$6,0)</f>
        <v>0</v>
      </c>
      <c r="DI18" s="207">
        <f>IF((DI$12+4*DI$8)&lt;$DK$5,($L$18+((DI$12+4*DI$8)/$DK$5)*($M$18+((DI$12+4*DI$8)/$DK$5)*($N$18+((DI$12+4*DI$8)/$DK$5)*($O$18+((DI$12+4*DI$8)/$DK$5)*($P$18+((DI$12+4*DI$8)/$DK$5)*($Q$18+((DI$12+4*DI$8)/$DK$5)*$R$18))))))*(1-($O$31+((DI$12+4*DI$8)/$DK$5)*($P$31+((DI$12+4*DI$8)/$DK$5)*($Q$31+((DI$12+4*DI$8)/$DK$5)*($R$31+((DI$12+4*DI$8)/$DK$5)*($S$31)))))/100)*DN$6,0)</f>
        <v>0</v>
      </c>
      <c r="DJ18" s="207">
        <f>IF((DJ$12+4*DJ$8)&lt;$DK$5,($L$18+((DJ$12+4*DJ$8)/$DK$5)*($M$18+((DJ$12+4*DJ$8)/$DK$5)*($N$18+((DJ$12+4*DJ$8)/$DK$5)*($O$18+((DJ$12+4*DJ$8)/$DK$5)*($P$18+((DJ$12+4*DJ$8)/$DK$5)*($Q$18+((DJ$12+4*DJ$8)/$DK$5)*$R$18))))))*(1-($O$31+((DJ$12+4*DJ$8)/$DK$5)*($P$31+((DJ$12+4*DJ$8)/$DK$5)*($Q$31+((DJ$12+4*DJ$8)/$DK$5)*($R$31+((DJ$12+4*DJ$8)/$DK$5)*($S$31)))))/100)*DN$6,0)</f>
        <v>0</v>
      </c>
      <c r="DK18" s="207">
        <f>IF((DK$12+4*DK$8)&lt;$DK$5,($L$18+((DK$12+4*DK$8)/$DK$5)*($M$18+((DK$12+4*DK$8)/$DK$5)*($N$18+((DK$12+4*DK$8)/$DK$5)*($O$18+((DK$12+4*DK$8)/$DK$5)*($P$18+((DK$12+4*DK$8)/$DK$5)*($Q$18+((DK$12+4*DK$8)/$DK$5)*$R$18))))))*DN$6,0)</f>
        <v>0</v>
      </c>
      <c r="DP18" s="217" t="s">
        <v>224</v>
      </c>
      <c r="DQ18" s="207">
        <f>IF((DQ$12+4*DQ$8)&lt;$DU$5,($L$18+((DQ$12+4*DQ$8)/$DU$5)*($M$18+((DQ$12+4*DQ$8)/$DU$5)*($N$18+((DQ$12+4*DQ$8)/$DU$5)*($O$18+((DQ$12+4*DQ$8)/$DU$5)*($P$18+((DQ$12+4*DQ$8)/$DU$5)*($Q$18+((DQ$12+4*DQ$8)/$DU$5)*$R$18))))))*(1-($O$31+((DQ$12+4*DQ$8)/$DU$5)*($P$31+((DQ$12+4*DQ$8)/$DU$5)*($Q$31+((DQ$12+4*DQ$8)/$DU$5)*($R$31+((DQ$12+4*DQ$8)/$DU$5)*($S$31)))))/100)*DX$6,0)</f>
        <v>0</v>
      </c>
      <c r="DR18" s="207">
        <f>IF((DR$12+4*DR$8)&lt;$DU$5,($L$18+((DR$12+4*DR$8)/$DU$5)*($M$18+((DR$12+4*DR$8)/$DU$5)*($N$18+((DR$12+4*DR$8)/$DU$5)*($O$18+((DR$12+4*DR$8)/$DU$5)*($P$18+((DR$12+4*DR$8)/$DU$5)*($Q$18+((DR$12+4*DR$8)/$DU$5)*$R$18))))))*(1-($O$31+((DR$12+4*DR$8)/$DU$5)*($P$31+((DR$12+4*DR$8)/$DU$5)*($Q$31+((DR$12+4*DR$8)/$DU$5)*($R$31+((DR$12+4*DR$8)/$DU$5)*($S$31)))))/100)*DX$6,0)</f>
        <v>0</v>
      </c>
      <c r="DS18" s="207">
        <f>IF((DS$12+4*DS$8)&lt;$DU$5,($L$18+((DS$12+4*DS$8)/$DU$5)*($M$18+((DS$12+4*DS$8)/$DU$5)*($N$18+((DS$12+4*DS$8)/$DU$5)*($O$18+((DS$12+4*DS$8)/$DU$5)*($P$18+((DS$12+4*DS$8)/$DU$5)*($Q$18+((DS$12+4*DS$8)/$DU$5)*$R$18))))))*(1-($O$31+((DS$12+4*DS$8)/$DU$5)*($P$31+((DS$12+4*DS$8)/$DU$5)*($Q$31+((DS$12+4*DS$8)/$DU$5)*($R$31+((DS$12+4*DS$8)/$DU$5)*($S$31)))))/100)*DX$6,0)</f>
        <v>0</v>
      </c>
      <c r="DT18" s="207">
        <f>IF((DT$12+4*DT$8)&lt;$DU$5,($L$18+((DT$12+4*DT$8)/$DU$5)*($M$18+((DT$12+4*DT$8)/$DU$5)*($N$18+((DT$12+4*DT$8)/$DU$5)*($O$18+((DT$12+4*DT$8)/$DU$5)*($P$18+((DT$12+4*DT$8)/$DU$5)*($Q$18+((DT$12+4*DT$8)/$DU$5)*$R$18))))))*(1-($O$31+((DT$12+4*DT$8)/$DU$5)*($P$31+((DT$12+4*DT$8)/$DU$5)*($Q$31+((DT$12+4*DT$8)/$DU$5)*($R$31+((DT$12+4*DT$8)/$DU$5)*($S$31)))))/100)*DX$6,0)</f>
        <v>0</v>
      </c>
      <c r="DU18" s="207">
        <f>IF((DU$12+4*DU$8)&lt;$DU$5,($L$18+((DU$12+4*DU$8)/$DU$5)*($M$18+((DU$12+4*DU$8)/$DU$5)*($N$18+((DU$12+4*DU$8)/$DU$5)*($O$18+((DU$12+4*DU$8)/$DU$5)*($P$18+((DU$12+4*DU$8)/$DU$5)*($Q$18+((DU$12+4*DU$8)/$DU$5)*$R$18))))))*DX$6,0)</f>
        <v>0</v>
      </c>
      <c r="DZ18" s="217" t="s">
        <v>224</v>
      </c>
      <c r="EA18" s="207">
        <f>IF((EA$12+4*EA$8)&lt;$DU$5,($L$18+((EA$12+4*EA$8)/$DU$5)*($M$18+((EA$12+4*EA$8)/$DU$5)*($N$18+((EA$12+4*EA$8)/$DU$5)*($O$18+((EA$12+4*EA$8)/$DU$5)*($P$18+((EA$12+4*EA$8)/$DU$5)*($Q$18+((EA$12+4*EA$8)/$DU$5)*$R$18))))))*(1-($O$31+((EA$12+4*EA$8)/$DU$5)*($P$31+((EA$12+4*EA$8)/$DU$5)*($Q$31+((EA$12+4*EA$8)/$DU$5)*($R$31+((EA$12+4*EA$8)/$DU$5)*($S$31)))))/100)*EH$6,0)</f>
        <v>0</v>
      </c>
      <c r="EB18" s="207">
        <f>IF((EB$12+4*EB$8)&lt;$DU$5,($L$18+((EB$12+4*EB$8)/$DU$5)*($M$18+((EB$12+4*EB$8)/$DU$5)*($N$18+((EB$12+4*EB$8)/$DU$5)*($O$18+((EB$12+4*EB$8)/$DU$5)*($P$18+((EB$12+4*EB$8)/$DU$5)*($Q$18+((EB$12+4*EB$8)/$DU$5)*$R$18))))))*(1-($O$31+((EB$12+4*EB$8)/$DU$5)*($P$31+((EB$12+4*EB$8)/$DU$5)*($Q$31+((EB$12+4*EB$8)/$DU$5)*($R$31+((EB$12+4*EB$8)/$DU$5)*($S$31)))))/100)*EH$6,0)</f>
        <v>0</v>
      </c>
      <c r="EC18" s="207">
        <f>IF((EC$12+4*EC$8)&lt;$DU$5,($L$18+((EC$12+4*EC$8)/$DU$5)*($M$18+((EC$12+4*EC$8)/$DU$5)*($N$18+((EC$12+4*EC$8)/$DU$5)*($O$18+((EC$12+4*EC$8)/$DU$5)*($P$18+((EC$12+4*EC$8)/$DU$5)*($Q$18+((EC$12+4*EC$8)/$DU$5)*$R$18))))))*(1-($O$31+((EC$12+4*EC$8)/$DU$5)*($P$31+((EC$12+4*EC$8)/$DU$5)*($Q$31+((EC$12+4*EC$8)/$DU$5)*($R$31+((EC$12+4*EC$8)/$DU$5)*($S$31)))))/100)*EH$6,0)</f>
        <v>0</v>
      </c>
      <c r="ED18" s="207">
        <f>IF((ED$12+4*ED$8)&lt;$DU$5,($L$18+((ED$12+4*ED$8)/$DU$5)*($M$18+((ED$12+4*ED$8)/$DU$5)*($N$18+((ED$12+4*ED$8)/$DU$5)*($O$18+((ED$12+4*ED$8)/$DU$5)*($P$18+((ED$12+4*ED$8)/$DU$5)*($Q$18+((ED$12+4*ED$8)/$DU$5)*$R$18))))))*(1-($O$31+((ED$12+4*ED$8)/$DU$5)*($P$31+((ED$12+4*ED$8)/$DU$5)*($Q$31+((ED$12+4*ED$8)/$DU$5)*($R$31+((ED$12+4*ED$8)/$DU$5)*($S$31)))))/100)*EH$6,0)</f>
        <v>0</v>
      </c>
      <c r="EE18" s="207">
        <f>IF((EE$12+4*EE$8)&lt;$DU$5,($L$18+((EE$12+4*EE$8)/$DU$5)*($M$18+((EE$12+4*EE$8)/$DU$5)*($N$18+((EE$12+4*EE$8)/$DU$5)*($O$18+((EE$12+4*EE$8)/$DU$5)*($P$18+((EE$12+4*EE$8)/$DU$5)*($Q$18+((EE$12+4*EE$8)/$DU$5)*$R$18))))))*EH$6,0)</f>
        <v>0</v>
      </c>
      <c r="EJ18" s="217" t="s">
        <v>224</v>
      </c>
      <c r="EK18" s="207">
        <f>IF((EK$12+4*EK$8)&lt;$DU$5,($L$18+((EK$12+4*EK$8)/$DU$5)*($M$18+((EK$12+4*EK$8)/$DU$5)*($N$18+((EK$12+4*EK$8)/$DU$5)*($O$18+((EK$12+4*EK$8)/$DU$5)*($P$18+((EK$12+4*EK$8)/$DU$5)*($Q$18+((EK$12+4*EK$8)/$DU$5)*$R$18))))))*(1-($O$31+((EK$12+4*EK$8)/$DU$5)*($P$31+((EK$12+4*EK$8)/$DU$5)*($Q$31+((EK$12+4*EK$8)/$DU$5)*($R$31+((EK$12+4*EK$8)/$DU$5)*($S$31)))))/100)*ER$6,0)</f>
        <v>0</v>
      </c>
      <c r="EL18" s="207">
        <f>IF((EL$12+4*EL$8)&lt;$DU$5,($L$18+((EL$12+4*EL$8)/$DU$5)*($M$18+((EL$12+4*EL$8)/$DU$5)*($N$18+((EL$12+4*EL$8)/$DU$5)*($O$18+((EL$12+4*EL$8)/$DU$5)*($P$18+((EL$12+4*EL$8)/$DU$5)*($Q$18+((EL$12+4*EL$8)/$DU$5)*$R$18))))))*(1-($O$31+((EL$12+4*EL$8)/$DU$5)*($P$31+((EL$12+4*EL$8)/$DU$5)*($Q$31+((EL$12+4*EL$8)/$DU$5)*($R$31+((EL$12+4*EL$8)/$DU$5)*($S$31)))))/100)*ER$6,0)</f>
        <v>0</v>
      </c>
      <c r="EM18" s="207">
        <f>IF((EM$12+4*EM$8)&lt;$DU$5,($L$18+((EM$12+4*EM$8)/$DU$5)*($M$18+((EM$12+4*EM$8)/$DU$5)*($N$18+((EM$12+4*EM$8)/$DU$5)*($O$18+((EM$12+4*EM$8)/$DU$5)*($P$18+((EM$12+4*EM$8)/$DU$5)*($Q$18+((EM$12+4*EM$8)/$DU$5)*$R$18))))))*(1-($O$31+((EM$12+4*EM$8)/$DU$5)*($P$31+((EM$12+4*EM$8)/$DU$5)*($Q$31+((EM$12+4*EM$8)/$DU$5)*($R$31+((EM$12+4*EM$8)/$DU$5)*($S$31)))))/100)*ER$6,0)</f>
        <v>0</v>
      </c>
      <c r="EN18" s="207">
        <f>IF((EN$12+4*EN$8)&lt;$DU$5,($L$18+((EN$12+4*EN$8)/$DU$5)*($M$18+((EN$12+4*EN$8)/$DU$5)*($N$18+((EN$12+4*EN$8)/$DU$5)*($O$18+((EN$12+4*EN$8)/$DU$5)*($P$18+((EN$12+4*EN$8)/$DU$5)*($Q$18+((EN$12+4*EN$8)/$DU$5)*$R$18))))))*(1-($O$31+((EN$12+4*EN$8)/$DU$5)*($P$31+((EN$12+4*EN$8)/$DU$5)*($Q$31+((EN$12+4*EN$8)/$DU$5)*($R$31+((EN$12+4*EN$8)/$DU$5)*($S$31)))))/100)*ER$6,0)</f>
        <v>0</v>
      </c>
      <c r="EO18" s="207">
        <f>IF((EO$12+4*EO$8)&lt;$DU$5,($L$18+((EO$12+4*EO$8)/$DU$5)*($M$18+((EO$12+4*EO$8)/$DU$5)*($N$18+((EO$12+4*EO$8)/$DU$5)*($O$18+((EO$12+4*EO$8)/$DU$5)*($P$18+((EO$12+4*EO$8)/$DU$5)*($Q$18+((EO$12+4*EO$8)/$DU$5)*$R$18))))))*ER$6,0)</f>
        <v>0</v>
      </c>
      <c r="ET18" s="217" t="s">
        <v>224</v>
      </c>
      <c r="EU18" s="207">
        <f>IF((EU$12+4*EU$8)&lt;$DU$5,($L$18+((EU$12+4*EU$8)/$DU$5)*($M$18+((EU$12+4*EU$8)/$DU$5)*($N$18+((EU$12+4*EU$8)/$DU$5)*($O$18+((EU$12+4*EU$8)/$DU$5)*($P$18+((EU$12+4*EU$8)/$DU$5)*($Q$18+((EU$12+4*EU$8)/$DU$5)*$R$18))))))*(1-($O$31+((EU$12+4*EU$8)/$DU$5)*($P$31+((EU$12+4*EU$8)/$DU$5)*($Q$31+((EU$12+4*EU$8)/$DU$5)*($R$31+((EU$12+4*EU$8)/$DU$5)*($S$31)))))/100)*FB$6,0)</f>
        <v>0</v>
      </c>
      <c r="EV18" s="207">
        <f>IF((EV$12+4*EV$8)&lt;$DU$5,($L$18+((EV$12+4*EV$8)/$DU$5)*($M$18+((EV$12+4*EV$8)/$DU$5)*($N$18+((EV$12+4*EV$8)/$DU$5)*($O$18+((EV$12+4*EV$8)/$DU$5)*($P$18+((EV$12+4*EV$8)/$DU$5)*($Q$18+((EV$12+4*EV$8)/$DU$5)*$R$18))))))*(1-($O$31+((EV$12+4*EV$8)/$DU$5)*($P$31+((EV$12+4*EV$8)/$DU$5)*($Q$31+((EV$12+4*EV$8)/$DU$5)*($R$31+((EV$12+4*EV$8)/$DU$5)*($S$31)))))/100)*FB$6,0)</f>
        <v>0</v>
      </c>
      <c r="EW18" s="207">
        <f>IF((EW$12+4*EW$8)&lt;$DU$5,($L$18+((EW$12+4*EW$8)/$DU$5)*($M$18+((EW$12+4*EW$8)/$DU$5)*($N$18+((EW$12+4*EW$8)/$DU$5)*($O$18+((EW$12+4*EW$8)/$DU$5)*($P$18+((EW$12+4*EW$8)/$DU$5)*($Q$18+((EW$12+4*EW$8)/$DU$5)*$R$18))))))*(1-($O$31+((EW$12+4*EW$8)/$DU$5)*($P$31+((EW$12+4*EW$8)/$DU$5)*($Q$31+((EW$12+4*EW$8)/$DU$5)*($R$31+((EW$12+4*EW$8)/$DU$5)*($S$31)))))/100)*FB$6,0)</f>
        <v>0</v>
      </c>
      <c r="EX18" s="207">
        <f>IF((EX$12+4*EX$8)&lt;$DU$5,($L$18+((EX$12+4*EX$8)/$DU$5)*($M$18+((EX$12+4*EX$8)/$DU$5)*($N$18+((EX$12+4*EX$8)/$DU$5)*($O$18+((EX$12+4*EX$8)/$DU$5)*($P$18+((EX$12+4*EX$8)/$DU$5)*($Q$18+((EX$12+4*EX$8)/$DU$5)*$R$18))))))*(1-($O$31+((EX$12+4*EX$8)/$DU$5)*($P$31+((EX$12+4*EX$8)/$DU$5)*($Q$31+((EX$12+4*EX$8)/$DU$5)*($R$31+((EX$12+4*EX$8)/$DU$5)*($S$31)))))/100)*FB$6,0)</f>
        <v>0</v>
      </c>
      <c r="EY18" s="207">
        <f>IF((EY$12+4*EY$8)&lt;$DU$5,($L$18+((EY$12+4*EY$8)/$DU$5)*($M$18+((EY$12+4*EY$8)/$DU$5)*($N$18+((EY$12+4*EY$8)/$DU$5)*($O$18+((EY$12+4*EY$8)/$DU$5)*($P$18+((EY$12+4*EY$8)/$DU$5)*($Q$18+((EY$12+4*EY$8)/$DU$5)*$R$18))))))*FB$6,0)</f>
        <v>0</v>
      </c>
      <c r="FD18" s="217" t="s">
        <v>224</v>
      </c>
      <c r="FE18" s="207">
        <f>IF((FE$12+4*FE$8)&lt;$DU$5,($L$18+((FE$12+4*FE$8)/$DU$5)*($M$18+((FE$12+4*FE$8)/$DU$5)*($N$18+((FE$12+4*FE$8)/$DU$5)*($O$18+((FE$12+4*FE$8)/$DU$5)*($P$18+((FE$12+4*FE$8)/$DU$5)*($Q$18+((FE$12+4*FE$8)/$DU$5)*$R$18))))))*(1-($O$31+((FE$12+4*FE$8)/$DU$5)*($P$31+((FE$12+4*FE$8)/$DU$5)*($Q$31+((FE$12+4*FE$8)/$DU$5)*($R$31+((FE$12+4*FE$8)/$DU$5)*($S$31)))))/100)*FL$6,0)</f>
        <v>0</v>
      </c>
      <c r="FF18" s="207">
        <f>IF((FF$12+4*FF$8)&lt;$DU$5,($L$18+((FF$12+4*FF$8)/$DU$5)*($M$18+((FF$12+4*FF$8)/$DU$5)*($N$18+((FF$12+4*FF$8)/$DU$5)*($O$18+((FF$12+4*FF$8)/$DU$5)*($P$18+((FF$12+4*FF$8)/$DU$5)*($Q$18+((FF$12+4*FF$8)/$DU$5)*$R$18))))))*(1-($O$31+((FF$12+4*FF$8)/$DU$5)*($P$31+((FF$12+4*FF$8)/$DU$5)*($Q$31+((FF$12+4*FF$8)/$DU$5)*($R$31+((FF$12+4*FF$8)/$DU$5)*($S$31)))))/100)*FL$6,0)</f>
        <v>0</v>
      </c>
      <c r="FG18" s="207">
        <f>IF((FG$12+4*FG$8)&lt;$DU$5,($L$18+((FG$12+4*FG$8)/$DU$5)*($M$18+((FG$12+4*FG$8)/$DU$5)*($N$18+((FG$12+4*FG$8)/$DU$5)*($O$18+((FG$12+4*FG$8)/$DU$5)*($P$18+((FG$12+4*FG$8)/$DU$5)*($Q$18+((FG$12+4*FG$8)/$DU$5)*$R$18))))))*(1-($O$31+((FG$12+4*FG$8)/$DU$5)*($P$31+((FG$12+4*FG$8)/$DU$5)*($Q$31+((FG$12+4*FG$8)/$DU$5)*($R$31+((FG$12+4*FG$8)/$DU$5)*($S$31)))))/100)*FL$6,0)</f>
        <v>0</v>
      </c>
      <c r="FH18" s="207">
        <f>IF((FH$12+4*FH$8)&lt;$DU$5,($L$18+((FH$12+4*FH$8)/$DU$5)*($M$18+((FH$12+4*FH$8)/$DU$5)*($N$18+((FH$12+4*FH$8)/$DU$5)*($O$18+((FH$12+4*FH$8)/$DU$5)*($P$18+((FH$12+4*FH$8)/$DU$5)*($Q$18+((FH$12+4*FH$8)/$DU$5)*$R$18))))))*(1-($O$31+((FH$12+4*FH$8)/$DU$5)*($P$31+((FH$12+4*FH$8)/$DU$5)*($Q$31+((FH$12+4*FH$8)/$DU$5)*($R$31+((FH$12+4*FH$8)/$DU$5)*($S$31)))))/100)*FL$6,0)</f>
        <v>0</v>
      </c>
      <c r="FI18" s="207">
        <f>IF((FI$12+4*FI$8)&lt;$DU$5,($L$18+((FI$12+4*FI$8)/$DU$5)*($M$18+((FI$12+4*FI$8)/$DU$5)*($N$18+((FI$12+4*FI$8)/$DU$5)*($O$18+((FI$12+4*FI$8)/$DU$5)*($P$18+((FI$12+4*FI$8)/$DU$5)*($Q$18+((FI$12+4*FI$8)/$DU$5)*$R$18))))))*FL$6,0)</f>
        <v>0</v>
      </c>
      <c r="FN18" s="217" t="s">
        <v>224</v>
      </c>
      <c r="FO18" s="207">
        <f>IF((FO$12+4*FO$8)&lt;$DU$5,($L$18+((FO$12+4*FO$8)/$DU$5)*($M$18+((FO$12+4*FO$8)/$DU$5)*($N$18+((FO$12+4*FO$8)/$DU$5)*($O$18+((FO$12+4*FO$8)/$DU$5)*($P$18+((FO$12+4*FO$8)/$DU$5)*($Q$18+((FO$12+4*FO$8)/$DU$5)*$R$18))))))*(1-($O$31+((FO$12+4*FO$8)/$DU$5)*($P$31+((FO$12+4*FO$8)/$DU$5)*($Q$31+((FO$12+4*FO$8)/$DU$5)*($R$31+((FO$12+4*FO$8)/$DU$5)*($S$31)))))/100)*FV$6,0)</f>
        <v>0</v>
      </c>
      <c r="FP18" s="207">
        <f>IF((FP$12+4*FP$8)&lt;$DU$5,($L$18+((FP$12+4*FP$8)/$DU$5)*($M$18+((FP$12+4*FP$8)/$DU$5)*($N$18+((FP$12+4*FP$8)/$DU$5)*($O$18+((FP$12+4*FP$8)/$DU$5)*($P$18+((FP$12+4*FP$8)/$DU$5)*($Q$18+((FP$12+4*FP$8)/$DU$5)*$R$18))))))*(1-($O$31+((FP$12+4*FP$8)/$DU$5)*($P$31+((FP$12+4*FP$8)/$DU$5)*($Q$31+((FP$12+4*FP$8)/$DU$5)*($R$31+((FP$12+4*FP$8)/$DU$5)*($S$31)))))/100)*FV$6,0)</f>
        <v>0</v>
      </c>
      <c r="FQ18" s="207">
        <f>IF((FQ$12+4*FQ$8)&lt;$DU$5,($L$18+((FQ$12+4*FQ$8)/$DU$5)*($M$18+((FQ$12+4*FQ$8)/$DU$5)*($N$18+((FQ$12+4*FQ$8)/$DU$5)*($O$18+((FQ$12+4*FQ$8)/$DU$5)*($P$18+((FQ$12+4*FQ$8)/$DU$5)*($Q$18+((FQ$12+4*FQ$8)/$DU$5)*$R$18))))))*(1-($O$31+((FQ$12+4*FQ$8)/$DU$5)*($P$31+((FQ$12+4*FQ$8)/$DU$5)*($Q$31+((FQ$12+4*FQ$8)/$DU$5)*($R$31+((FQ$12+4*FQ$8)/$DU$5)*($S$31)))))/100)*FV$6,0)</f>
        <v>0</v>
      </c>
      <c r="FR18" s="207">
        <f>IF((FR$12+4*FR$8)&lt;$DU$5,($L$18+((FR$12+4*FR$8)/$DU$5)*($M$18+((FR$12+4*FR$8)/$DU$5)*($N$18+((FR$12+4*FR$8)/$DU$5)*($O$18+((FR$12+4*FR$8)/$DU$5)*($P$18+((FR$12+4*FR$8)/$DU$5)*($Q$18+((FR$12+4*FR$8)/$DU$5)*$R$18))))))*(1-($O$31+((FR$12+4*FR$8)/$DU$5)*($P$31+((FR$12+4*FR$8)/$DU$5)*($Q$31+((FR$12+4*FR$8)/$DU$5)*($R$31+((FR$12+4*FR$8)/$DU$5)*($S$31)))))/100)*FV$6,0)</f>
        <v>0</v>
      </c>
      <c r="FS18" s="207">
        <f>IF((FS$12+4*FS$8)&lt;$DU$5,($L$18+((FS$12+4*FS$8)/$DU$5)*($M$18+((FS$12+4*FS$8)/$DU$5)*($N$18+((FS$12+4*FS$8)/$DU$5)*($O$18+((FS$12+4*FS$8)/$DU$5)*($P$18+((FS$12+4*FS$8)/$DU$5)*($Q$18+((FS$12+4*FS$8)/$DU$5)*$R$18))))))*FV$6,0)</f>
        <v>0</v>
      </c>
      <c r="FX18" s="217" t="s">
        <v>224</v>
      </c>
      <c r="FY18" s="207">
        <f>IF((FY$12+4*FY$8)&lt;$DU$5,($L$18+((FY$12+4*FY$8)/$DU$5)*($M$18+((FY$12+4*FY$8)/$DU$5)*($N$18+((FY$12+4*FY$8)/$DU$5)*($O$18+((FY$12+4*FY$8)/$DU$5)*($P$18+((FY$12+4*FY$8)/$DU$5)*($Q$18+((FY$12+4*FY$8)/$DU$5)*$R$18))))))*(1-($O$31+((FY$12+4*FY$8)/$DU$5)*($P$31+((FY$12+4*FY$8)/$DU$5)*($Q$31+((FY$12+4*FY$8)/$DU$5)*($R$31+((FY$12+4*FY$8)/$DU$5)*($S$31)))))/100)*GF$6,0)</f>
        <v>0</v>
      </c>
      <c r="FZ18" s="207">
        <f>IF((FZ$12+4*FZ$8)&lt;$DU$5,($L$18+((FZ$12+4*FZ$8)/$DU$5)*($M$18+((FZ$12+4*FZ$8)/$DU$5)*($N$18+((FZ$12+4*FZ$8)/$DU$5)*($O$18+((FZ$12+4*FZ$8)/$DU$5)*($P$18+((FZ$12+4*FZ$8)/$DU$5)*($Q$18+((FZ$12+4*FZ$8)/$DU$5)*$R$18))))))*(1-($O$31+((FZ$12+4*FZ$8)/$DU$5)*($P$31+((FZ$12+4*FZ$8)/$DU$5)*($Q$31+((FZ$12+4*FZ$8)/$DU$5)*($R$31+((FZ$12+4*FZ$8)/$DU$5)*($S$31)))))/100)*GF$6,0)</f>
        <v>0</v>
      </c>
      <c r="GA18" s="207">
        <f>IF((GA$12+4*GA$8)&lt;$DU$5,($L$18+((GA$12+4*GA$8)/$DU$5)*($M$18+((GA$12+4*GA$8)/$DU$5)*($N$18+((GA$12+4*GA$8)/$DU$5)*($O$18+((GA$12+4*GA$8)/$DU$5)*($P$18+((GA$12+4*GA$8)/$DU$5)*($Q$18+((GA$12+4*GA$8)/$DU$5)*$R$18))))))*(1-($O$31+((GA$12+4*GA$8)/$DU$5)*($P$31+((GA$12+4*GA$8)/$DU$5)*($Q$31+((GA$12+4*GA$8)/$DU$5)*($R$31+((GA$12+4*GA$8)/$DU$5)*($S$31)))))/100)*GF$6,0)</f>
        <v>0</v>
      </c>
      <c r="GB18" s="207">
        <f>IF((GB$12+4*GB$8)&lt;$DU$5,($L$18+((GB$12+4*GB$8)/$DU$5)*($M$18+((GB$12+4*GB$8)/$DU$5)*($N$18+((GB$12+4*GB$8)/$DU$5)*($O$18+((GB$12+4*GB$8)/$DU$5)*($P$18+((GB$12+4*GB$8)/$DU$5)*($Q$18+((GB$12+4*GB$8)/$DU$5)*$R$18))))))*(1-($O$31+((GB$12+4*GB$8)/$DU$5)*($P$31+((GB$12+4*GB$8)/$DU$5)*($Q$31+((GB$12+4*GB$8)/$DU$5)*($R$31+((GB$12+4*GB$8)/$DU$5)*($S$31)))))/100)*GF$6,0)</f>
        <v>0</v>
      </c>
      <c r="GC18" s="207">
        <f>IF((GC$12+4*GC$8)&lt;$DU$5,($L$18+((GC$12+4*GC$8)/$DU$5)*($M$18+((GC$12+4*GC$8)/$DU$5)*($N$18+((GC$12+4*GC$8)/$DU$5)*($O$18+((GC$12+4*GC$8)/$DU$5)*($P$18+((GC$12+4*GC$8)/$DU$5)*($Q$18+((GC$12+4*GC$8)/$DU$5)*$R$18))))))*GF$6,0)</f>
        <v>0</v>
      </c>
      <c r="GH18" s="217" t="s">
        <v>224</v>
      </c>
      <c r="GI18" s="207">
        <f>IF((GI$12+4*GI$8)&lt;$DU$5,($L$18+((GI$12+4*GI$8)/$DU$5)*($M$18+((GI$12+4*GI$8)/$DU$5)*($N$18+((GI$12+4*GI$8)/$DU$5)*($O$18+((GI$12+4*GI$8)/$DU$5)*($P$18+((GI$12+4*GI$8)/$DU$5)*($Q$18+((GI$12+4*GI$8)/$DU$5)*$R$18))))))*(1-($O$31+((GI$12+4*GI$8)/$DU$5)*($P$31+((GI$12+4*GI$8)/$DU$5)*($Q$31+((GI$12+4*GI$8)/$DU$5)*($R$31+((GI$12+4*GI$8)/$DU$5)*($S$31)))))/100)*GP$6,0)</f>
        <v>0</v>
      </c>
      <c r="GJ18" s="207">
        <f>IF((GJ$12+4*GJ$8)&lt;$DU$5,($L$18+((GJ$12+4*GJ$8)/$DU$5)*($M$18+((GJ$12+4*GJ$8)/$DU$5)*($N$18+((GJ$12+4*GJ$8)/$DU$5)*($O$18+((GJ$12+4*GJ$8)/$DU$5)*($P$18+((GJ$12+4*GJ$8)/$DU$5)*($Q$18+((GJ$12+4*GJ$8)/$DU$5)*$R$18))))))*(1-($O$31+((GJ$12+4*GJ$8)/$DU$5)*($P$31+((GJ$12+4*GJ$8)/$DU$5)*($Q$31+((GJ$12+4*GJ$8)/$DU$5)*($R$31+((GJ$12+4*GJ$8)/$DU$5)*($S$31)))))/100)*GP$6,0)</f>
        <v>0</v>
      </c>
      <c r="GK18" s="207">
        <f>IF((GK$12+4*GK$8)&lt;$DU$5,($L$18+((GK$12+4*GK$8)/$DU$5)*($M$18+((GK$12+4*GK$8)/$DU$5)*($N$18+((GK$12+4*GK$8)/$DU$5)*($O$18+((GK$12+4*GK$8)/$DU$5)*($P$18+((GK$12+4*GK$8)/$DU$5)*($Q$18+((GK$12+4*GK$8)/$DU$5)*$R$18))))))*(1-($O$31+((GK$12+4*GK$8)/$DU$5)*($P$31+((GK$12+4*GK$8)/$DU$5)*($Q$31+((GK$12+4*GK$8)/$DU$5)*($R$31+((GK$12+4*GK$8)/$DU$5)*($S$31)))))/100)*GP$6,0)</f>
        <v>0</v>
      </c>
      <c r="GL18" s="207">
        <f>IF((GL$12+4*GL$8)&lt;$DU$5,($L$18+((GL$12+4*GL$8)/$DU$5)*($M$18+((GL$12+4*GL$8)/$DU$5)*($N$18+((GL$12+4*GL$8)/$DU$5)*($O$18+((GL$12+4*GL$8)/$DU$5)*($P$18+((GL$12+4*GL$8)/$DU$5)*($Q$18+((GL$12+4*GL$8)/$DU$5)*$R$18))))))*(1-($O$31+((GL$12+4*GL$8)/$DU$5)*($P$31+((GL$12+4*GL$8)/$DU$5)*($Q$31+((GL$12+4*GL$8)/$DU$5)*($R$31+((GL$12+4*GL$8)/$DU$5)*($S$31)))))/100)*GP$6,0)</f>
        <v>0</v>
      </c>
      <c r="GM18" s="207">
        <f>IF((GM$12+4*GM$8)&lt;$DU$5,($L$18+((GM$12+4*GM$8)/$DU$5)*($M$18+((GM$12+4*GM$8)/$DU$5)*($N$18+((GM$12+4*GM$8)/$DU$5)*($O$18+((GM$12+4*GM$8)/$DU$5)*($P$18+((GM$12+4*GM$8)/$DU$5)*($Q$18+((GM$12+4*GM$8)/$DU$5)*$R$18))))))*GP$6,0)</f>
        <v>0</v>
      </c>
      <c r="GR18" s="217" t="s">
        <v>224</v>
      </c>
      <c r="GS18" s="207">
        <f>IF((GS$12+4*GS$8)&lt;$DU$5,($L$18+((GS$12+4*GS$8)/$DU$5)*($M$18+((GS$12+4*GS$8)/$DU$5)*($N$18+((GS$12+4*GS$8)/$DU$5)*($O$18+((GS$12+4*GS$8)/$DU$5)*($P$18+((GS$12+4*GS$8)/$DU$5)*($Q$18+((GS$12+4*GS$8)/$DU$5)*$R$18))))))*(1-($O$31+((GS$12+4*GS$8)/$DU$5)*($P$31+((GS$12+4*GS$8)/$DU$5)*($Q$31+((GS$12+4*GS$8)/$DU$5)*($R$31+((GS$12+4*GS$8)/$DU$5)*($S$31)))))/100)*GZ$6,0)</f>
        <v>0</v>
      </c>
      <c r="GT18" s="207">
        <f>IF((GT$12+4*GT$8)&lt;$DU$5,($L$18+((GT$12+4*GT$8)/$DU$5)*($M$18+((GT$12+4*GT$8)/$DU$5)*($N$18+((GT$12+4*GT$8)/$DU$5)*($O$18+((GT$12+4*GT$8)/$DU$5)*($P$18+((GT$12+4*GT$8)/$DU$5)*($Q$18+((GT$12+4*GT$8)/$DU$5)*$R$18))))))*(1-($O$31+((GT$12+4*GT$8)/$DU$5)*($P$31+((GT$12+4*GT$8)/$DU$5)*($Q$31+((GT$12+4*GT$8)/$DU$5)*($R$31+((GT$12+4*GT$8)/$DU$5)*($S$31)))))/100)*GZ$6,0)</f>
        <v>0</v>
      </c>
      <c r="GU18" s="207">
        <f>IF((GU$12+4*GU$8)&lt;$DU$5,($L$18+((GU$12+4*GU$8)/$DU$5)*($M$18+((GU$12+4*GU$8)/$DU$5)*($N$18+((GU$12+4*GU$8)/$DU$5)*($O$18+((GU$12+4*GU$8)/$DU$5)*($P$18+((GU$12+4*GU$8)/$DU$5)*($Q$18+((GU$12+4*GU$8)/$DU$5)*$R$18))))))*(1-($O$31+((GU$12+4*GU$8)/$DU$5)*($P$31+((GU$12+4*GU$8)/$DU$5)*($Q$31+((GU$12+4*GU$8)/$DU$5)*($R$31+((GU$12+4*GU$8)/$DU$5)*($S$31)))))/100)*GZ$6,0)</f>
        <v>0</v>
      </c>
      <c r="GV18" s="207">
        <f>IF((GV$12+4*GV$8)&lt;$DU$5,($L$18+((GV$12+4*GV$8)/$DU$5)*($M$18+((GV$12+4*GV$8)/$DU$5)*($N$18+((GV$12+4*GV$8)/$DU$5)*($O$18+((GV$12+4*GV$8)/$DU$5)*($P$18+((GV$12+4*GV$8)/$DU$5)*($Q$18+((GV$12+4*GV$8)/$DU$5)*$R$18))))))*(1-($O$31+((GV$12+4*GV$8)/$DU$5)*($P$31+((GV$12+4*GV$8)/$DU$5)*($Q$31+((GV$12+4*GV$8)/$DU$5)*($R$31+((GV$12+4*GV$8)/$DU$5)*($S$31)))))/100)*GZ$6,0)</f>
        <v>0</v>
      </c>
      <c r="GW18" s="207">
        <f>IF((GW$12+4*GW$8)&lt;$DU$5,($L$18+((GW$12+4*GW$8)/$DU$5)*($M$18+((GW$12+4*GW$8)/$DU$5)*($N$18+((GW$12+4*GW$8)/$DU$5)*($O$18+((GW$12+4*GW$8)/$DU$5)*($P$18+((GW$12+4*GW$8)/$DU$5)*($Q$18+((GW$12+4*GW$8)/$DU$5)*$R$18))))))*GZ$6,0)</f>
        <v>0</v>
      </c>
      <c r="HB18" s="217" t="s">
        <v>224</v>
      </c>
      <c r="HC18" s="207">
        <f>IF((HC$12+4*HC$8)&lt;$DU$5,($L$18+((HC$12+4*HC$8)/$DU$5)*($M$18+((HC$12+4*HC$8)/$DU$5)*($N$18+((HC$12+4*HC$8)/$DU$5)*($O$18+((HC$12+4*HC$8)/$DU$5)*($P$18+((HC$12+4*HC$8)/$DU$5)*($Q$18+((HC$12+4*HC$8)/$DU$5)*$R$18))))))*(1-($O$31+((HC$12+4*HC$8)/$DU$5)*($P$31+((HC$12+4*HC$8)/$DU$5)*($Q$31+((HC$12+4*HC$8)/$DU$5)*($R$31+((HC$12+4*HC$8)/$DU$5)*($S$31)))))/100)*HJ$6,0)</f>
        <v>0</v>
      </c>
      <c r="HD18" s="207">
        <f>IF((HD$12+4*HD$8)&lt;$DU$5,($L$18+((HD$12+4*HD$8)/$DU$5)*($M$18+((HD$12+4*HD$8)/$DU$5)*($N$18+((HD$12+4*HD$8)/$DU$5)*($O$18+((HD$12+4*HD$8)/$DU$5)*($P$18+((HD$12+4*HD$8)/$DU$5)*($Q$18+((HD$12+4*HD$8)/$DU$5)*$R$18))))))*(1-($O$31+((HD$12+4*HD$8)/$DU$5)*($P$31+((HD$12+4*HD$8)/$DU$5)*($Q$31+((HD$12+4*HD$8)/$DU$5)*($R$31+((HD$12+4*HD$8)/$DU$5)*($S$31)))))/100)*HJ$6,0)</f>
        <v>0</v>
      </c>
      <c r="HE18" s="207">
        <f>IF((HE$12+4*HE$8)&lt;$DU$5,($L$18+((HE$12+4*HE$8)/$DU$5)*($M$18+((HE$12+4*HE$8)/$DU$5)*($N$18+((HE$12+4*HE$8)/$DU$5)*($O$18+((HE$12+4*HE$8)/$DU$5)*($P$18+((HE$12+4*HE$8)/$DU$5)*($Q$18+((HE$12+4*HE$8)/$DU$5)*$R$18))))))*(1-($O$31+((HE$12+4*HE$8)/$DU$5)*($P$31+((HE$12+4*HE$8)/$DU$5)*($Q$31+((HE$12+4*HE$8)/$DU$5)*($R$31+((HE$12+4*HE$8)/$DU$5)*($S$31)))))/100)*HJ$6,0)</f>
        <v>0</v>
      </c>
      <c r="HF18" s="207">
        <f>IF((HF$12+4*HF$8)&lt;$DU$5,($L$18+((HF$12+4*HF$8)/$DU$5)*($M$18+((HF$12+4*HF$8)/$DU$5)*($N$18+((HF$12+4*HF$8)/$DU$5)*($O$18+((HF$12+4*HF$8)/$DU$5)*($P$18+((HF$12+4*HF$8)/$DU$5)*($Q$18+((HF$12+4*HF$8)/$DU$5)*$R$18))))))*(1-($O$31+((HF$12+4*HF$8)/$DU$5)*($P$31+((HF$12+4*HF$8)/$DU$5)*($Q$31+((HF$12+4*HF$8)/$DU$5)*($R$31+((HF$12+4*HF$8)/$DU$5)*($S$31)))))/100)*HJ$6,0)</f>
        <v>0</v>
      </c>
      <c r="HG18" s="207">
        <f>IF((HG$12+4*HG$8)&lt;$DU$5,($L$18+((HG$12+4*HG$8)/$DU$5)*($M$18+((HG$12+4*HG$8)/$DU$5)*($N$18+((HG$12+4*HG$8)/$DU$5)*($O$18+((HG$12+4*HG$8)/$DU$5)*($P$18+((HG$12+4*HG$8)/$DU$5)*($Q$18+((HG$12+4*HG$8)/$DU$5)*$R$18))))))*HJ$6,0)</f>
        <v>0</v>
      </c>
      <c r="HL18" s="217" t="s">
        <v>224</v>
      </c>
      <c r="HM18" s="207">
        <f>IF((HM$12+4*HM$8)&lt;$DU$5,($L$18+((HM$12+4*HM$8)/$DU$5)*($M$18+((HM$12+4*HM$8)/$DU$5)*($N$18+((HM$12+4*HM$8)/$DU$5)*($O$18+((HM$12+4*HM$8)/$DU$5)*($P$18+((HM$12+4*HM$8)/$DU$5)*($Q$18+((HM$12+4*HM$8)/$DU$5)*$R$18))))))*(1-($O$31+((HM$12+4*HM$8)/$DU$5)*($P$31+((HM$12+4*HM$8)/$DU$5)*($Q$31+((HM$12+4*HM$8)/$DU$5)*($R$31+((HM$12+4*HM$8)/$DU$5)*($S$31)))))/100)*HT$6,0)</f>
        <v>0</v>
      </c>
      <c r="HN18" s="207">
        <f>IF((HN$12+4*HN$8)&lt;$DU$5,($L$18+((HN$12+4*HN$8)/$DU$5)*($M$18+((HN$12+4*HN$8)/$DU$5)*($N$18+((HN$12+4*HN$8)/$DU$5)*($O$18+((HN$12+4*HN$8)/$DU$5)*($P$18+((HN$12+4*HN$8)/$DU$5)*($Q$18+((HN$12+4*HN$8)/$DU$5)*$R$18))))))*(1-($O$31+((HN$12+4*HN$8)/$DU$5)*($P$31+((HN$12+4*HN$8)/$DU$5)*($Q$31+((HN$12+4*HN$8)/$DU$5)*($R$31+((HN$12+4*HN$8)/$DU$5)*($S$31)))))/100)*HT$6,0)</f>
        <v>0</v>
      </c>
      <c r="HO18" s="207">
        <f>IF((HO$12+4*HO$8)&lt;$DU$5,($L$18+((HO$12+4*HO$8)/$DU$5)*($M$18+((HO$12+4*HO$8)/$DU$5)*($N$18+((HO$12+4*HO$8)/$DU$5)*($O$18+((HO$12+4*HO$8)/$DU$5)*($P$18+((HO$12+4*HO$8)/$DU$5)*($Q$18+((HO$12+4*HO$8)/$DU$5)*$R$18))))))*(1-($O$31+((HO$12+4*HO$8)/$DU$5)*($P$31+((HO$12+4*HO$8)/$DU$5)*($Q$31+((HO$12+4*HO$8)/$DU$5)*($R$31+((HO$12+4*HO$8)/$DU$5)*($S$31)))))/100)*HT$6,0)</f>
        <v>0</v>
      </c>
      <c r="HP18" s="207">
        <f>IF((HP$12+4*HP$8)&lt;$DU$5,($L$18+((HP$12+4*HP$8)/$DU$5)*($M$18+((HP$12+4*HP$8)/$DU$5)*($N$18+((HP$12+4*HP$8)/$DU$5)*($O$18+((HP$12+4*HP$8)/$DU$5)*($P$18+((HP$12+4*HP$8)/$DU$5)*($Q$18+((HP$12+4*HP$8)/$DU$5)*$R$18))))))*(1-($O$31+((HP$12+4*HP$8)/$DU$5)*($P$31+((HP$12+4*HP$8)/$DU$5)*($Q$31+((HP$12+4*HP$8)/$DU$5)*($R$31+((HP$12+4*HP$8)/$DU$5)*($S$31)))))/100)*HT$6,0)</f>
        <v>0</v>
      </c>
      <c r="HQ18" s="207">
        <f>IF((HQ$12+4*HQ$8)&lt;$DU$5,($L$18+((HQ$12+4*HQ$8)/$DU$5)*($M$18+((HQ$12+4*HQ$8)/$DU$5)*($N$18+((HQ$12+4*HQ$8)/$DU$5)*($O$18+((HQ$12+4*HQ$8)/$DU$5)*($P$18+((HQ$12+4*HQ$8)/$DU$5)*($Q$18+((HQ$12+4*HQ$8)/$DU$5)*$R$18))))))*HT$6,0)</f>
        <v>0</v>
      </c>
      <c r="HV18" s="217" t="s">
        <v>224</v>
      </c>
      <c r="HW18" s="207">
        <f>IF((HW$12+4*HW$8)&lt;$DU$5,($L$18+((HW$12+4*HW$8)/$DU$5)*($M$18+((HW$12+4*HW$8)/$DU$5)*($N$18+((HW$12+4*HW$8)/$DU$5)*($O$18+((HW$12+4*HW$8)/$DU$5)*($P$18+((HW$12+4*HW$8)/$DU$5)*($Q$18+((HW$12+4*HW$8)/$DU$5)*$R$18))))))*(1-($O$31+((HW$12+4*HW$8)/$DU$5)*($P$31+((HW$12+4*HW$8)/$DU$5)*($Q$31+((HW$12+4*HW$8)/$DU$5)*($R$31+((HW$12+4*HW$8)/$DU$5)*($S$31)))))/100)*ID$6,0)</f>
        <v>0</v>
      </c>
      <c r="HX18" s="207">
        <f>IF((HX$12+4*HX$8)&lt;$DU$5,($L$18+((HX$12+4*HX$8)/$DU$5)*($M$18+((HX$12+4*HX$8)/$DU$5)*($N$18+((HX$12+4*HX$8)/$DU$5)*($O$18+((HX$12+4*HX$8)/$DU$5)*($P$18+((HX$12+4*HX$8)/$DU$5)*($Q$18+((HX$12+4*HX$8)/$DU$5)*$R$18))))))*(1-($O$31+((HX$12+4*HX$8)/$DU$5)*($P$31+((HX$12+4*HX$8)/$DU$5)*($Q$31+((HX$12+4*HX$8)/$DU$5)*($R$31+((HX$12+4*HX$8)/$DU$5)*($S$31)))))/100)*ID$6,0)</f>
        <v>0</v>
      </c>
      <c r="HY18" s="207">
        <f>IF((HY$12+4*HY$8)&lt;$DU$5,($L$18+((HY$12+4*HY$8)/$DU$5)*($M$18+((HY$12+4*HY$8)/$DU$5)*($N$18+((HY$12+4*HY$8)/$DU$5)*($O$18+((HY$12+4*HY$8)/$DU$5)*($P$18+((HY$12+4*HY$8)/$DU$5)*($Q$18+((HY$12+4*HY$8)/$DU$5)*$R$18))))))*(1-($O$31+((HY$12+4*HY$8)/$DU$5)*($P$31+((HY$12+4*HY$8)/$DU$5)*($Q$31+((HY$12+4*HY$8)/$DU$5)*($R$31+((HY$12+4*HY$8)/$DU$5)*($S$31)))))/100)*ID$6,0)</f>
        <v>0</v>
      </c>
      <c r="HZ18" s="207">
        <f>IF((HZ$12+4*HZ$8)&lt;$DU$5,($L$18+((HZ$12+4*HZ$8)/$DU$5)*($M$18+((HZ$12+4*HZ$8)/$DU$5)*($N$18+((HZ$12+4*HZ$8)/$DU$5)*($O$18+((HZ$12+4*HZ$8)/$DU$5)*($P$18+((HZ$12+4*HZ$8)/$DU$5)*($Q$18+((HZ$12+4*HZ$8)/$DU$5)*$R$18))))))*(1-($O$31+((HZ$12+4*HZ$8)/$DU$5)*($P$31+((HZ$12+4*HZ$8)/$DU$5)*($Q$31+((HZ$12+4*HZ$8)/$DU$5)*($R$31+((HZ$12+4*HZ$8)/$DU$5)*($S$31)))))/100)*ID$6,0)</f>
        <v>0</v>
      </c>
      <c r="IA18" s="207">
        <f>IF((IA$12+4*IA$8)&lt;$DU$5,($L$18+((IA$12+4*IA$8)/$DU$5)*($M$18+((IA$12+4*IA$8)/$DU$5)*($N$18+((IA$12+4*IA$8)/$DU$5)*($O$18+((IA$12+4*IA$8)/$DU$5)*($P$18+((IA$12+4*IA$8)/$DU$5)*($Q$18+((IA$12+4*IA$8)/$DU$5)*$R$18))))))*ID$6,0)</f>
        <v>0</v>
      </c>
      <c r="IF18" s="217" t="s">
        <v>224</v>
      </c>
      <c r="IG18" s="207">
        <f>IF((IG$12+4*IG$8)&lt;$DU$5,($L$18+((IG$12+4*IG$8)/$DU$5)*($M$18+((IG$12+4*IG$8)/$DU$5)*($N$18+((IG$12+4*IG$8)/$DU$5)*($O$18+((IG$12+4*IG$8)/$DU$5)*($P$18+((IG$12+4*IG$8)/$DU$5)*($Q$18+((IG$12+4*IG$8)/$DU$5)*$R$18))))))*(1-($O$31+((IG$12+4*IG$8)/$DU$5)*($P$31+((IG$12+4*IG$8)/$DU$5)*($Q$31+((IG$12+4*IG$8)/$DU$5)*($R$31+((IG$12+4*IG$8)/$DU$5)*($S$31)))))/100)*IN$6,0)</f>
        <v>0</v>
      </c>
      <c r="IH18" s="207">
        <f>IF((IH$12+4*IH$8)&lt;$DU$5,($L$18+((IH$12+4*IH$8)/$DU$5)*($M$18+((IH$12+4*IH$8)/$DU$5)*($N$18+((IH$12+4*IH$8)/$DU$5)*($O$18+((IH$12+4*IH$8)/$DU$5)*($P$18+((IH$12+4*IH$8)/$DU$5)*($Q$18+((IH$12+4*IH$8)/$DU$5)*$R$18))))))*(1-($O$31+((IH$12+4*IH$8)/$DU$5)*($P$31+((IH$12+4*IH$8)/$DU$5)*($Q$31+((IH$12+4*IH$8)/$DU$5)*($R$31+((IH$12+4*IH$8)/$DU$5)*($S$31)))))/100)*IN$6,0)</f>
        <v>0</v>
      </c>
      <c r="II18" s="207">
        <f>IF((II$12+4*II$8)&lt;$DU$5,($L$18+((II$12+4*II$8)/$DU$5)*($M$18+((II$12+4*II$8)/$DU$5)*($N$18+((II$12+4*II$8)/$DU$5)*($O$18+((II$12+4*II$8)/$DU$5)*($P$18+((II$12+4*II$8)/$DU$5)*($Q$18+((II$12+4*II$8)/$DU$5)*$R$18))))))*(1-($O$31+((II$12+4*II$8)/$DU$5)*($P$31+((II$12+4*II$8)/$DU$5)*($Q$31+((II$12+4*II$8)/$DU$5)*($R$31+((II$12+4*II$8)/$DU$5)*($S$31)))))/100)*IN$6,0)</f>
        <v>0</v>
      </c>
      <c r="IJ18" s="207">
        <f>IF((IJ$12+4*IJ$8)&lt;$DU$5,($L$18+((IJ$12+4*IJ$8)/$DU$5)*($M$18+((IJ$12+4*IJ$8)/$DU$5)*($N$18+((IJ$12+4*IJ$8)/$DU$5)*($O$18+((IJ$12+4*IJ$8)/$DU$5)*($P$18+((IJ$12+4*IJ$8)/$DU$5)*($Q$18+((IJ$12+4*IJ$8)/$DU$5)*$R$18))))))*(1-($O$31+((IJ$12+4*IJ$8)/$DU$5)*($P$31+((IJ$12+4*IJ$8)/$DU$5)*($Q$31+((IJ$12+4*IJ$8)/$DU$5)*($R$31+((IJ$12+4*IJ$8)/$DU$5)*($S$31)))))/100)*IN$6,0)</f>
        <v>0</v>
      </c>
      <c r="IK18" s="207">
        <f>IF((IK$12+4*IK$8)&lt;$DU$5,($L$18+((IK$12+4*IK$8)/$DU$5)*($M$18+((IK$12+4*IK$8)/$DU$5)*($N$18+((IK$12+4*IK$8)/$DU$5)*($O$18+((IK$12+4*IK$8)/$DU$5)*($P$18+((IK$12+4*IK$8)/$DU$5)*($Q$18+((IK$12+4*IK$8)/$DU$5)*$R$18))))))*IN$6,0)</f>
        <v>0</v>
      </c>
    </row>
    <row r="19" spans="1:249" ht="13.5">
      <c r="D19" s="230"/>
      <c r="O19" s="197" t="s">
        <v>226</v>
      </c>
      <c r="T19" s="217" t="s">
        <v>227</v>
      </c>
      <c r="U19" s="207">
        <f>IF((U$12+5*U$8)&lt;$Y$5,($L$18+((U$12+5*U$8)/$Y$5)*($M$18+((U$12+5*U$8)/$Y$5)*($N$18+((U$12+5*U$8)/$Y$5)*($O$18+((U$12+5*U$8)/$Y$5)*($P$18+((U$12+5*U$8)/$Y$5)*($Q$18+((U$12+5*U$8)/$Y$5)*$R$18))))))*(1-($O$31+((U$12+5*U$8)/$Y$5)*($P$31+((U$12+5*U$8)/$Y$5)*($Q$31+((U$12+5*U$8)/$Y$5)*($R$31+((U$12+5*U$8)/$Y$5)*($S$31)))))/100)*AB$6,)</f>
        <v>0</v>
      </c>
      <c r="V19" s="207">
        <f>IF((V$12+5*V$8)&lt;$Y$5,($L$18+((V$12+5*V$8)/$Y$5)*($M$18+((V$12+5*V$8)/$Y$5)*($N$18+((V$12+5*V$8)/$Y$5)*($O$18+((V$12+5*V$8)/$Y$5)*($P$18+((V$12+5*V$8)/$Y$5)*($Q$18+((V$12+5*V$8)/$Y$5)*$R$18))))))*(1-($O$31+((V$12+5*V$8)/$Y$5)*($P$31+((V$12+5*V$8)/$Y$5)*($Q$31+((V$12+5*V$8)/$Y$5)*($R$31+((V$12+5*V$8)/$Y$5)*($S$31)))))/100)*AB$6,)</f>
        <v>0</v>
      </c>
      <c r="W19" s="207">
        <f>IF((W$12+5*W$8)&lt;$Y$5,($L$18+((W$12+5*W$8)/$Y$5)*($M$18+((W$12+5*W$8)/$Y$5)*($N$18+((W$12+5*W$8)/$Y$5)*($O$18+((W$12+5*W$8)/$Y$5)*($P$18+((W$12+5*W$8)/$Y$5)*($Q$18+((W$12+5*W$8)/$Y$5)*$R$18))))))*(1-($O$31+((W$12+5*W$8)/$Y$5)*($P$31+((W$12+5*W$8)/$Y$5)*($Q$31+((W$12+5*W$8)/$Y$5)*($R$31+((W$12+5*W$8)/$Y$5)*($S$31)))))/100)*AB$6,)</f>
        <v>0</v>
      </c>
      <c r="X19" s="207">
        <f>IF((X$12+5*X$8)&lt;$Y$5,($L$18+((X$12+5*X$8)/$Y$5)*($M$18+((X$12+5*X$8)/$Y$5)*($N$18+((X$12+5*X$8)/$Y$5)*($O$18+((X$12+5*X$8)/$Y$5)*($P$18+((X$12+5*X$8)/$Y$5)*($Q$18+((X$12+5*X$8)/$Y$5)*$R$18))))))*(1-($O$31+((X$12+5*X$8)/$Y$5)*($P$31+((X$12+5*X$8)/$Y$5)*($Q$31+((X$12+5*X$8)/$Y$5)*($R$31+((X$12+5*X$8)/$Y$5)*($S$31)))))/100)*AB$6,)</f>
        <v>0</v>
      </c>
      <c r="Y19" s="207">
        <f>IF((Y$12+5*Y$8)&lt;$Y$5,($L$18+((Y$12+5*Y$8)/$Y$5)*($M$18+((Y$12+5*Y$8)/$Y$5)*($N$18+((Y$12+5*Y$8)/$Y$5)*($O$18+((Y$12+5*Y$8)/$Y$5)*($P$18+((Y$12+5*Y$8)/$Y$5)*($Q$18+((Y$12+5*Y$8)/$Y$5)*$R$18))))))*AB$6,0)</f>
        <v>0</v>
      </c>
      <c r="AD19" s="217" t="s">
        <v>227</v>
      </c>
      <c r="AE19" s="207">
        <f>IF((AE$12+5*AE$8)&lt;$AI$5,($L$18+((AE$12+5*AE$8)/$AI$5)*($M$18+((AE$12+5*AE$8)/$AI$5)*($N$18+((AE$12+5*AE$8)/$AI$5)*($O$18+((AE$12+5*AE$8)/$AI$5)*($P$18+((AE$12+5*AE$8)/$AI$5)*($Q$18+((AE$12+5*AE$8)/$AI$5)*$R$18))))))*(1-($O$31+((AE$12+5*AE$8)/$AI$5)*($P$31+((AE$12+5*AE$8)/$AI$5)*($Q$31+((AE$12+5*AE$8)/$AI$5)*($R$31+((AE$12+5*AE$8)/$AI$5)*($S$31)))))/100)*AL$6,)</f>
        <v>0</v>
      </c>
      <c r="AF19" s="207">
        <f>IF((AF$12+5*AF$8)&lt;$AI$5,($L$18+((AF$12+5*AF$8)/$AI$5)*($M$18+((AF$12+5*AF$8)/$AI$5)*($N$18+((AF$12+5*AF$8)/$AI$5)*($O$18+((AF$12+5*AF$8)/$AI$5)*($P$18+((AF$12+5*AF$8)/$AI$5)*($Q$18+((AF$12+5*AF$8)/$AI$5)*$R$18))))))*(1-($O$31+((AF$12+5*AF$8)/$AI$5)*($P$31+((AF$12+5*AF$8)/$AI$5)*($Q$31+((AF$12+5*AF$8)/$AI$5)*($R$31+((AF$12+5*AF$8)/$AI$5)*($S$31)))))/100)*AL$6,)</f>
        <v>0</v>
      </c>
      <c r="AG19" s="207">
        <f>IF((AG$12+5*AG$8)&lt;$AI$5,($L$18+((AG$12+5*AG$8)/$AI$5)*($M$18+((AG$12+5*AG$8)/$AI$5)*($N$18+((AG$12+5*AG$8)/$AI$5)*($O$18+((AG$12+5*AG$8)/$AI$5)*($P$18+((AG$12+5*AG$8)/$AI$5)*($Q$18+((AG$12+5*AG$8)/$AI$5)*$R$18))))))*(1-($O$31+((AG$12+5*AG$8)/$AI$5)*($P$31+((AG$12+5*AG$8)/$AI$5)*($Q$31+((AG$12+5*AG$8)/$AI$5)*($R$31+((AG$12+5*AG$8)/$AI$5)*($S$31)))))/100)*AL$6,)</f>
        <v>0</v>
      </c>
      <c r="AH19" s="207">
        <f>IF((AH$12+5*AH$8)&lt;$AI$5,($L$18+((AH$12+5*AH$8)/$AI$5)*($M$18+((AH$12+5*AH$8)/$AI$5)*($N$18+((AH$12+5*AH$8)/$AI$5)*($O$18+((AH$12+5*AH$8)/$AI$5)*($P$18+((AH$12+5*AH$8)/$AI$5)*($Q$18+((AH$12+5*AH$8)/$AI$5)*$R$18))))))*(1-($O$31+((AH$12+5*AH$8)/$AI$5)*($P$31+((AH$12+5*AH$8)/$AI$5)*($Q$31+((AH$12+5*AH$8)/$AI$5)*($R$31+((AH$12+5*AH$8)/$AI$5)*($S$31)))))/100)*AL$6,)</f>
        <v>0</v>
      </c>
      <c r="AI19" s="207">
        <f>IF((AI$12+5*AI$8)&lt;$AI$5,($L$18+((AI$12+5*AI$8)/$AI$5)*($M$18+((AI$12+5*AI$8)/$AI$5)*($N$18+((AI$12+5*AI$8)/$AI$5)*($O$18+((AI$12+5*AI$8)/$AI$5)*($P$18+((AI$12+5*AI$8)/$AI$5)*($Q$18+((AI$12+5*AI$8)/$AI$5)*$R$18))))))*AL$6,0)</f>
        <v>0</v>
      </c>
      <c r="AN19" s="217" t="s">
        <v>227</v>
      </c>
      <c r="AO19" s="207">
        <f>IF((AO$12+5*AO$8)&lt;$AS$5,($L$18+((AO$12+5*AO$8)/$AS$5)*($M$18+((AO$12+5*AO$8)/$AS$5)*($N$18+((AO$12+5*AO$8)/$AS$5)*($O$18+((AO$12+5*AO$8)/$AS$5)*($P$18+((AO$12+5*AO$8)/$AS$5)*($Q$18+((AO$12+5*AO$8)/$AS$5)*$R$18))))))*(1-($O$31+((AO$12+5*AO$8)/$AS$5)*($P$31+((AO$12+5*AO$8)/$AS$5)*($Q$31+((AO$12+5*AO$8)/$AS$5)*($R$31+((AO$12+5*AO$8)/$AS$5)*($S$31)))))/100)*AV$6,)</f>
        <v>0</v>
      </c>
      <c r="AP19" s="207">
        <f>IF((AP$12+5*AP$8)&lt;$AS$5,($L$18+((AP$12+5*AP$8)/$AS$5)*($M$18+((AP$12+5*AP$8)/$AS$5)*($N$18+((AP$12+5*AP$8)/$AS$5)*($O$18+((AP$12+5*AP$8)/$AS$5)*($P$18+((AP$12+5*AP$8)/$AS$5)*($Q$18+((AP$12+5*AP$8)/$AS$5)*$R$18))))))*(1-($O$31+((AP$12+5*AP$8)/$AS$5)*($P$31+((AP$12+5*AP$8)/$AS$5)*($Q$31+((AP$12+5*AP$8)/$AS$5)*($R$31+((AP$12+5*AP$8)/$AS$5)*($S$31)))))/100)*AV$6,)</f>
        <v>0</v>
      </c>
      <c r="AQ19" s="207">
        <f>IF((AQ$12+5*AQ$8)&lt;$AS$5,($L$18+((AQ$12+5*AQ$8)/$AS$5)*($M$18+((AQ$12+5*AQ$8)/$AS$5)*($N$18+((AQ$12+5*AQ$8)/$AS$5)*($O$18+((AQ$12+5*AQ$8)/$AS$5)*($P$18+((AQ$12+5*AQ$8)/$AS$5)*($Q$18+((AQ$12+5*AQ$8)/$AS$5)*$R$18))))))*(1-($O$31+((AQ$12+5*AQ$8)/$AS$5)*($P$31+((AQ$12+5*AQ$8)/$AS$5)*($Q$31+((AQ$12+5*AQ$8)/$AS$5)*($R$31+((AQ$12+5*AQ$8)/$AS$5)*($S$31)))))/100)*AV$6,)</f>
        <v>0</v>
      </c>
      <c r="AR19" s="207">
        <f>IF((AR$12+5*AR$8)&lt;$AS$5,($L$18+((AR$12+5*AR$8)/$AS$5)*($M$18+((AR$12+5*AR$8)/$AS$5)*($N$18+((AR$12+5*AR$8)/$AS$5)*($O$18+((AR$12+5*AR$8)/$AS$5)*($P$18+((AR$12+5*AR$8)/$AS$5)*($Q$18+((AR$12+5*AR$8)/$AS$5)*$R$18))))))*(1-($O$31+((AR$12+5*AR$8)/$AS$5)*($P$31+((AR$12+5*AR$8)/$AS$5)*($Q$31+((AR$12+5*AR$8)/$AS$5)*($R$31+((AR$12+5*AR$8)/$AS$5)*($S$31)))))/100)*AV$6,)</f>
        <v>0</v>
      </c>
      <c r="AS19" s="207">
        <f>IF((AS$12+5*AS$8)&lt;$AS$5,($L$18+((AS$12+5*AS$8)/$AS$5)*($M$18+((AS$12+5*AS$8)/$AS$5)*($N$18+((AS$12+5*AS$8)/$AS$5)*($O$18+((AS$12+5*AS$8)/$AS$5)*($P$18+((AS$12+5*AS$8)/$AS$5)*($Q$18+((AS$12+5*AS$8)/$AS$5)*$R$18))))))*AV$6,0)</f>
        <v>0</v>
      </c>
      <c r="AX19" s="217" t="s">
        <v>227</v>
      </c>
      <c r="AY19" s="207">
        <f>IF((AY$12+5*AY$8)&lt;$BC$5,($L$18+((AY$12+5*AY$8)/$BC$5)*($M$18+((AY$12+5*AY$8)/$BC$5)*($N$18+((AY$12+5*AY$8)/$BC$5)*($O$18+((AY$12+5*AY$8)/$BC$5)*($P$18+((AY$12+5*AY$8)/$BC$5)*($Q$18+((AY$12+5*AY$8)/$BC$5)*$R$18))))))*(1-($O$31+((AY$12+5*AY$8)/$BC$5)*($P$31+((AY$12+5*AY$8)/$BC$5)*($Q$31+((AY$12+5*AY$8)/$BC$5)*($R$31+((AY$12+5*AY$8)/$BC$5)*($S$31)))))/100)*BF$6,)</f>
        <v>0</v>
      </c>
      <c r="AZ19" s="207">
        <f>IF((AZ$12+5*AZ$8)&lt;$BC$5,($L$18+((AZ$12+5*AZ$8)/$BC$5)*($M$18+((AZ$12+5*AZ$8)/$BC$5)*($N$18+((AZ$12+5*AZ$8)/$BC$5)*($O$18+((AZ$12+5*AZ$8)/$BC$5)*($P$18+((AZ$12+5*AZ$8)/$BC$5)*($Q$18+((AZ$12+5*AZ$8)/$BC$5)*$R$18))))))*(1-($O$31+((AZ$12+5*AZ$8)/$BC$5)*($P$31+((AZ$12+5*AZ$8)/$BC$5)*($Q$31+((AZ$12+5*AZ$8)/$BC$5)*($R$31+((AZ$12+5*AZ$8)/$BC$5)*($S$31)))))/100)*BF$6,)</f>
        <v>0</v>
      </c>
      <c r="BA19" s="207">
        <f>IF((BA$12+5*BA$8)&lt;$BC$5,($L$18+((BA$12+5*BA$8)/$BC$5)*($M$18+((BA$12+5*BA$8)/$BC$5)*($N$18+((BA$12+5*BA$8)/$BC$5)*($O$18+((BA$12+5*BA$8)/$BC$5)*($P$18+((BA$12+5*BA$8)/$BC$5)*($Q$18+((BA$12+5*BA$8)/$BC$5)*$R$18))))))*(1-($O$31+((BA$12+5*BA$8)/$BC$5)*($P$31+((BA$12+5*BA$8)/$BC$5)*($Q$31+((BA$12+5*BA$8)/$BC$5)*($R$31+((BA$12+5*BA$8)/$BC$5)*($S$31)))))/100)*BF$6,)</f>
        <v>0</v>
      </c>
      <c r="BB19" s="207">
        <f>IF((BB$12+5*BB$8)&lt;$BC$5,($L$18+((BB$12+5*BB$8)/$BC$5)*($M$18+((BB$12+5*BB$8)/$BC$5)*($N$18+((BB$12+5*BB$8)/$BC$5)*($O$18+((BB$12+5*BB$8)/$BC$5)*($P$18+((BB$12+5*BB$8)/$BC$5)*($Q$18+((BB$12+5*BB$8)/$BC$5)*$R$18))))))*(1-($O$31+((BB$12+5*BB$8)/$BC$5)*($P$31+((BB$12+5*BB$8)/$BC$5)*($Q$31+((BB$12+5*BB$8)/$BC$5)*($R$31+((BB$12+5*BB$8)/$BC$5)*($S$31)))))/100)*BF$6,0)</f>
        <v>0</v>
      </c>
      <c r="BC19" s="207">
        <f>IF((BC$12+5*BC$8)&lt;$BC$5,($L$18+((BC$12+5*BC$8)/$BC$5)*($M$18+((BC$12+5*BC$8)/$BC$5)*($N$18+((BC$12+5*BC$8)/$BC$5)*($O$18+((BC$12+5*BC$8)/$BC$5)*($P$18+((BC$12+5*BC$8)/$BC$5)*($Q$18+((BC$12+5*BC$8)/$BC$5)*$R$18))))))*BF$6,0)</f>
        <v>0</v>
      </c>
      <c r="BE19" s="225"/>
      <c r="BF19" s="225"/>
      <c r="BG19" s="225"/>
      <c r="BH19" s="217" t="s">
        <v>227</v>
      </c>
      <c r="BI19" s="207">
        <f>IF((BI$12+5*BI$8)&lt;$BM$5,($L$18+((BI$12+5*BI$8)/$BM$5)*($M$18+((BI$12+5*BI$8)/$BM$5)*($N$18+((BI$12+5*BI$8)/$BM$5)*($O$18+((BI$12+5*BI$8)/$BM$5)*($P$18+((BI$12+5*BI$8)/$BM$5)*($Q$18+((BI$12+5*BI$8)/$BM$5)*$R$18))))))*(1-($O$31+((BI$12+5*BI$8)/$BM$5)*($P$31+((BI$12+5*BI$8)/$BM$5)*($Q$31+((BI$12+5*BI$8)/$BM$5)*($R$31+((BI$12+5*BI$8)/$BM$5)*($S$31)))))/100)*BP$6,)</f>
        <v>0</v>
      </c>
      <c r="BJ19" s="207">
        <f>IF((BJ$12+5*BJ$8)&lt;$BM$5,($L$18+((BJ$12+5*BJ$8)/$BM$5)*($M$18+((BJ$12+5*BJ$8)/$BM$5)*($N$18+((BJ$12+5*BJ$8)/$BM$5)*($O$18+((BJ$12+5*BJ$8)/$BM$5)*($P$18+((BJ$12+5*BJ$8)/$BM$5)*($Q$18+((BJ$12+5*BJ$8)/$BM$5)*$R$18))))))*(1-($O$31+((BJ$12+5*BJ$8)/$BM$5)*($P$31+((BJ$12+5*BJ$8)/$BM$5)*($Q$31+((BJ$12+5*BJ$8)/$BM$5)*($R$31+((BJ$12+5*BJ$8)/$BM$5)*($S$31)))))/100)*BP$6,)</f>
        <v>0</v>
      </c>
      <c r="BK19" s="207">
        <f>IF((BK$12+5*BK$8)&lt;$BM$5,($L$18+((BK$12+5*BK$8)/$BM$5)*($M$18+((BK$12+5*BK$8)/$BM$5)*($N$18+((BK$12+5*BK$8)/$BM$5)*($O$18+((BK$12+5*BK$8)/$BM$5)*($P$18+((BK$12+5*BK$8)/$BM$5)*($Q$18+((BK$12+5*BK$8)/$BM$5)*$R$18))))))*(1-($O$31+((BK$12+5*BK$8)/$BM$5)*($P$31+((BK$12+5*BK$8)/$BM$5)*($Q$31+((BK$12+5*BK$8)/$BM$5)*($R$31+((BK$12+5*BK$8)/$BM$5)*($S$31)))))/100)*BP$6,)</f>
        <v>0</v>
      </c>
      <c r="BL19" s="207">
        <f>IF((BL$12+5*BL$8)&lt;$BM$5,($L$18+((BL$12+5*BL$8)/$BM$5)*($M$18+((BL$12+5*BL$8)/$BM$5)*($N$18+((BL$12+5*BL$8)/$BM$5)*($O$18+((BL$12+5*BL$8)/$BM$5)*($P$18+((BL$12+5*BL$8)/$BM$5)*($Q$18+((BL$12+5*BL$8)/$BM$5)*$R$18))))))*(1-($O$31+((BL$12+5*BL$8)/$BM$5)*($P$31+((BL$12+5*BL$8)/$BM$5)*($Q$31+((BL$12+5*BL$8)/$BM$5)*($R$31+((BL$12+5*BL$8)/$BM$5)*($S$31)))))/100)*BP$6,)</f>
        <v>0</v>
      </c>
      <c r="BM19" s="207">
        <f>IF((BM$12+5*BM$8)&lt;$BM$5,($L$18+((BM$12+5*BM$8)/$BM$5)*($M$18+((BM$12+5*BM$8)/$BM$5)*($N$18+((BM$12+5*BM$8)/$BM$5)*($O$18+((BM$12+5*BM$8)/$BM$5)*($P$18+((BM$12+5*BM$8)/$BM$5)*($Q$18+((BM$12+5*BM$8)/$BM$5)*$R$18))))))*BP$6,0)</f>
        <v>0</v>
      </c>
      <c r="BR19" s="217" t="s">
        <v>227</v>
      </c>
      <c r="BS19" s="207">
        <f>IF((BS$12+5*BS$8)&lt;$BW$5,($L$18+((BS$12+5*BS$8)/$BW$5)*($M$18+((BS$12+5*BS$8)/$BW$5)*($N$18+((BS$12+5*BS$8)/$BW$5)*($O$18+((BS$12+5*BS$8)/$BW$5)*($P$18+((BS$12+5*BS$8)/$BW$5)*($Q$18+((BS$12+5*BS$8)/$BW$5)*$R$18))))))*(1-($O$31+((BS$12+5*BS$8)/$BW$5)*($P$31+((BS$12+5*BS$8)/$BW$5)*($Q$31+((BS$12+5*BS$8)/$BW$5)*($R$31+((BS$12+5*BS$8)/$BW$5)*($S$31)))))/100)*BZ$6,)</f>
        <v>0</v>
      </c>
      <c r="BT19" s="207">
        <f>IF((BT$12+5*BT$8)&lt;$BW$5,($L$18+((BT$12+5*BT$8)/$BW$5)*($M$18+((BT$12+5*BT$8)/$BW$5)*($N$18+((BT$12+5*BT$8)/$BW$5)*($O$18+((BT$12+5*BT$8)/$BW$5)*($P$18+((BT$12+5*BT$8)/$BW$5)*($Q$18+((BT$12+5*BT$8)/$BW$5)*$R$18))))))*(1-($O$31+((BT$12+5*BT$8)/$BW$5)*($P$31+((BT$12+5*BT$8)/$BW$5)*($Q$31+((BT$12+5*BT$8)/$BW$5)*($R$31+((BT$12+5*BT$8)/$BW$5)*($S$31)))))/100)*BZ$6,)</f>
        <v>0</v>
      </c>
      <c r="BU19" s="207">
        <f>IF((BU$12+5*BU$8)&lt;$BW$5,($L$18+((BU$12+5*BU$8)/$BW$5)*($M$18+((BU$12+5*BU$8)/$BW$5)*($N$18+((BU$12+5*BU$8)/$BW$5)*($O$18+((BU$12+5*BU$8)/$BW$5)*($P$18+((BU$12+5*BU$8)/$BW$5)*($Q$18+((BU$12+5*BU$8)/$BW$5)*$R$18))))))*(1-($O$31+((BU$12+5*BU$8)/$BW$5)*($P$31+((BU$12+5*BU$8)/$BW$5)*($Q$31+((BU$12+5*BU$8)/$BW$5)*($R$31+((BU$12+5*BU$8)/$BW$5)*($S$31)))))/100)*BZ$6,)</f>
        <v>0</v>
      </c>
      <c r="BV19" s="207">
        <f>IF((BV$12+5*BV$8)&lt;$BW$5,($L$18+((BV$12+5*BV$8)/$BW$5)*($M$18+((BV$12+5*BV$8)/$BW$5)*($N$18+((BV$12+5*BV$8)/$BW$5)*($O$18+((BV$12+5*BV$8)/$BW$5)*($P$18+((BV$12+5*BV$8)/$BW$5)*($Q$18+((BV$12+5*BV$8)/$BW$5)*$R$18))))))*(1-($O$31+((BV$12+5*BV$8)/$BW$5)*($P$31+((BV$12+5*BV$8)/$BW$5)*($Q$31+((BV$12+5*BV$8)/$BW$5)*($R$31+((BV$12+5*BV$8)/$BW$5)*($S$31)))))/100)*BZ$6,)</f>
        <v>0</v>
      </c>
      <c r="BW19" s="207">
        <f>IF((BW$12+5*BW$8)&lt;$BW$5,($L$18+((BW$12+5*BW$8)/$BW$5)*($M$18+((BW$12+5*BW$8)/$BW$5)*($N$18+((BW$12+5*BW$8)/$BW$5)*($O$18+((BW$12+5*BW$8)/$BW$5)*($P$18+((BW$12+5*BW$8)/$BW$5)*($Q$18+((BW$12+5*BW$8)/$BW$5)*$R$18))))))*BZ$6,0)</f>
        <v>0</v>
      </c>
      <c r="BX19" s="225"/>
      <c r="BY19" s="225"/>
      <c r="CB19" s="217" t="s">
        <v>227</v>
      </c>
      <c r="CC19" s="207">
        <f>IF((CC$12+5*CC$8)&lt;$CG$5,($L$18+((CC$12+5*CC$8)/$CG$5)*($M$18+((CC$12+5*CC$8)/$CG$5)*($N$18+((CC$12+5*CC$8)/$CG$5)*($O$18+((CC$12+5*CC$8)/$CG$5)*($P$18+((CC$12+5*CC$8)/$CG$5)*($Q$18+((CC$12+5*CC$8)/$CG$5)*$R$18))))))*(1-($O$31+((CC$12+5*CC$8)/$CG$5)*($P$31+((CC$12+5*CC$8)/$CG$5)*($Q$31+((CC$12+5*CC$8)/$CG$5)*($R$31+((CC$12+5*CC$8)/$CG$5)*($S$31)))))/100)*CJ$6,)</f>
        <v>0</v>
      </c>
      <c r="CD19" s="207">
        <f>IF((CD$12+5*CD$8)&lt;$CG$5,($L$18+((CD$12+5*CD$8)/$CG$5)*($M$18+((CD$12+5*CD$8)/$CG$5)*($N$18+((CD$12+5*CD$8)/$CG$5)*($O$18+((CD$12+5*CD$8)/$CG$5)*($P$18+((CD$12+5*CD$8)/$CG$5)*($Q$18+((CD$12+5*CD$8)/$CG$5)*$R$18))))))*(1-($O$31+((CD$12+5*CD$8)/$CG$5)*($P$31+((CD$12+5*CD$8)/$CG$5)*($Q$31+((CD$12+5*CD$8)/$CG$5)*($R$31+((CD$12+5*CD$8)/$CG$5)*($S$31)))))/100)*CJ$6,)</f>
        <v>0</v>
      </c>
      <c r="CE19" s="207">
        <f>IF((CE$12+5*CE$8)&lt;$CG$5,($L$18+((CE$12+5*CE$8)/$CG$5)*($M$18+((CE$12+5*CE$8)/$CG$5)*($N$18+((CE$12+5*CE$8)/$CG$5)*($O$18+((CE$12+5*CE$8)/$CG$5)*($P$18+((CE$12+5*CE$8)/$CG$5)*($Q$18+((CE$12+5*CE$8)/$CG$5)*$R$18))))))*(1-($O$31+((CE$12+5*CE$8)/$CG$5)*($P$31+((CE$12+5*CE$8)/$CG$5)*($Q$31+((CE$12+5*CE$8)/$CG$5)*($R$31+((CE$12+5*CE$8)/$CG$5)*($S$31)))))/100)*CJ$6,)</f>
        <v>0</v>
      </c>
      <c r="CF19" s="207">
        <f>IF((CF$12+5*CF$8)&lt;$CG$5,($L$18+((CF$12+5*CF$8)/$CG$5)*($M$18+((CF$12+5*CF$8)/$CG$5)*($N$18+((CF$12+5*CF$8)/$CG$5)*($O$18+((CF$12+5*CF$8)/$CG$5)*($P$18+((CF$12+5*CF$8)/$CG$5)*($Q$18+((CF$12+5*CF$8)/$CG$5)*$R$18))))))*(1-($O$31+((CF$12+5*CF$8)/$CG$5)*($P$31+((CF$12+5*CF$8)/$CG$5)*($Q$31+((CF$12+5*CF$8)/$CG$5)*($R$31+((CF$12+5*CF$8)/$CG$5)*($S$31)))))/100)*CJ$6,)</f>
        <v>0</v>
      </c>
      <c r="CG19" s="207">
        <f>IF((CG$12+5*CG$8)&lt;$CG$5,($L$18+((CG$12+5*CG$8)/$CG$5)*($M$18+((CG$12+5*CG$8)/$CG$5)*($N$18+((CG$12+5*CG$8)/$CG$5)*($O$18+((CG$12+5*CG$8)/$CG$5)*($P$18+((CG$12+5*CG$8)/$CG$5)*($Q$18+((CG$12+5*CG$8)/$CG$5)*$R$18))))))*CJ$6,0)</f>
        <v>0</v>
      </c>
      <c r="CH19" s="225"/>
      <c r="CI19" s="225"/>
      <c r="CL19" s="217" t="s">
        <v>227</v>
      </c>
      <c r="CM19" s="207">
        <f>IF((CM$12+5*CM$8)&lt;$CQ$5,($L$18+((CM$12+5*CM$8)/$CQ$5)*($M$18+((CM$12+5*CM$8)/$CQ$5)*($N$18+((CM$12+5*CM$8)/$CQ$5)*($O$18+((CM$12+5*CM$8)/$CQ$5)*($P$18+((CM$12+5*CM$8)/$CQ$5)*($Q$18+((CM$12+5*CM$8)/$CQ$5)*$R$18))))))*(1-($O$31+((CM$12+5*CM$8)/$CQ$5)*($P$31+((CM$12+5*CM$8)/$CQ$5)*($Q$31+((CM$12+5*CM$8)/$CQ$5)*($R$31+((CM$12+5*CM$8)/$CQ$5)*($S$31)))))/100)*CT$6,)</f>
        <v>0</v>
      </c>
      <c r="CN19" s="207">
        <f>IF((CN$12+5*CN$8)&lt;$CQ$5,($L$18+((CN$12+5*CN$8)/$CQ$5)*($M$18+((CN$12+5*CN$8)/$CQ$5)*($N$18+((CN$12+5*CN$8)/$CQ$5)*($O$18+((CN$12+5*CN$8)/$CQ$5)*($P$18+((CN$12+5*CN$8)/$CQ$5)*($Q$18+((CN$12+5*CN$8)/$CQ$5)*$R$18))))))*(1-($O$31+((CN$12+5*CN$8)/$CQ$5)*($P$31+((CN$12+5*CN$8)/$CQ$5)*($Q$31+((CN$12+5*CN$8)/$CQ$5)*($R$31+((CN$12+5*CN$8)/$CQ$5)*($S$31)))))/100)*CT$6,)</f>
        <v>0</v>
      </c>
      <c r="CO19" s="207">
        <f>IF((CO$12+5*CO$8)&lt;$CQ$5,($L$18+((CO$12+5*CO$8)/$CQ$5)*($M$18+((CO$12+5*CO$8)/$CQ$5)*($N$18+((CO$12+5*CO$8)/$CQ$5)*($O$18+((CO$12+5*CO$8)/$CQ$5)*($P$18+((CO$12+5*CO$8)/$CQ$5)*($Q$18+((CO$12+5*CO$8)/$CQ$5)*$R$18))))))*(1-($O$31+((CO$12+5*CO$8)/$CQ$5)*($P$31+((CO$12+5*CO$8)/$CQ$5)*($Q$31+((CO$12+5*CO$8)/$CQ$5)*($R$31+((CO$12+5*CO$8)/$CQ$5)*($S$31)))))/100)*CT$6,)</f>
        <v>0</v>
      </c>
      <c r="CP19" s="207">
        <f>IF((CP$12+5*CP$8)&lt;$CQ$5,($L$18+((CP$12+5*CP$8)/$CQ$5)*($M$18+((CP$12+5*CP$8)/$CQ$5)*($N$18+((CP$12+5*CP$8)/$CQ$5)*($O$18+((CP$12+5*CP$8)/$CQ$5)*($P$18+((CP$12+5*CP$8)/$CQ$5)*($Q$18+((CP$12+5*CP$8)/$CQ$5)*$R$18))))))*(1-($O$31+((CP$12+5*CP$8)/$CQ$5)*($P$31+((CP$12+5*CP$8)/$CQ$5)*($Q$31+((CP$12+5*CP$8)/$CQ$5)*($R$31+((CP$12+5*CP$8)/$CQ$5)*($S$31)))))/100)*CT$6,)</f>
        <v>0</v>
      </c>
      <c r="CQ19" s="207">
        <f>IF((CQ$12+5*CQ$8)&lt;$CQ$5,($L$18+((CQ$12+5*CQ$8)/$CQ$5)*($M$18+((CQ$12+5*CQ$8)/$CQ$5)*($N$18+((CQ$12+5*CQ$8)/$CQ$5)*($O$18+((CQ$12+5*CQ$8)/$CQ$5)*($P$18+((CQ$12+5*CQ$8)/$CQ$5)*($Q$18+((CQ$12+5*CQ$8)/$CQ$5)*$R$18))))))*CT$6,0)</f>
        <v>0</v>
      </c>
      <c r="CR19" s="225"/>
      <c r="CS19" s="225"/>
      <c r="CV19" s="217" t="s">
        <v>227</v>
      </c>
      <c r="CW19" s="207">
        <f>IF((CW$12+5*CW$8)&lt;$DA$5,($L$18+((CW$12+5*CW$8)/$DA$5)*($M$18+((CW$12+5*CW$8)/$DA$5)*($N$18+((CW$12+5*CW$8)/$DA$5)*($O$18+((CW$12+5*CW$8)/$DA$5)*($P$18+((CW$12+5*CW$8)/$DA$5)*($Q$18+((CW$12+5*CW$8)/$DA$5)*$R$18))))))*(1-($O$31+((CW$12+5*CW$8)/$DA$5)*($P$31+((CW$12+5*CW$8)/$DA$5)*($Q$31+((CW$12+5*CW$8)/$DA$5)*($R$31+((CW$12+5*CW$8)/$DA$5)*($S$31)))))/100)*DD$6,)</f>
        <v>0</v>
      </c>
      <c r="CX19" s="207">
        <f>IF((CX$12+5*CX$8)&lt;$DA$5,($L$18+((CX$12+5*CX$8)/$DA$5)*($M$18+((CX$12+5*CX$8)/$DA$5)*($N$18+((CX$12+5*CX$8)/$DA$5)*($O$18+((CX$12+5*CX$8)/$DA$5)*($P$18+((CX$12+5*CX$8)/$DA$5)*($Q$18+((CX$12+5*CX$8)/$DA$5)*$R$18))))))*(1-($O$31+((CX$12+5*CX$8)/$DA$5)*($P$31+((CX$12+5*CX$8)/$DA$5)*($Q$31+((CX$12+5*CX$8)/$DA$5)*($R$31+((CX$12+5*CX$8)/$DA$5)*($S$31)))))/100)*DD$6,)</f>
        <v>0</v>
      </c>
      <c r="CY19" s="207">
        <f>IF((CY$12+5*CY$8)&lt;$DA$5,($L$18+((CY$12+5*CY$8)/$DA$5)*($M$18+((CY$12+5*CY$8)/$DA$5)*($N$18+((CY$12+5*CY$8)/$DA$5)*($O$18+((CY$12+5*CY$8)/$DA$5)*($P$18+((CY$12+5*CY$8)/$DA$5)*($Q$18+((CY$12+5*CY$8)/$DA$5)*$R$18))))))*(1-($O$31+((CY$12+5*CY$8)/$DA$5)*($P$31+((CY$12+5*CY$8)/$DA$5)*($Q$31+((CY$12+5*CY$8)/$DA$5)*($R$31+((CY$12+5*CY$8)/$DA$5)*($S$31)))))/100)*DD$6,)</f>
        <v>0</v>
      </c>
      <c r="CZ19" s="207">
        <f>IF((CZ$12+5*CZ$8)&lt;$DA$5,($L$18+((CZ$12+5*CZ$8)/$DA$5)*($M$18+((CZ$12+5*CZ$8)/$DA$5)*($N$18+((CZ$12+5*CZ$8)/$DA$5)*($O$18+((CZ$12+5*CZ$8)/$DA$5)*($P$18+((CZ$12+5*CZ$8)/$DA$5)*($Q$18+((CZ$12+5*CZ$8)/$DA$5)*$R$18))))))*(1-($O$31+((CZ$12+5*CZ$8)/$DA$5)*($P$31+((CZ$12+5*CZ$8)/$DA$5)*($Q$31+((CZ$12+5*CZ$8)/$DA$5)*($R$31+((CZ$12+5*CZ$8)/$DA$5)*($S$31)))))/100)*DD$6,)</f>
        <v>0</v>
      </c>
      <c r="DA19" s="207">
        <f>IF((DA$12+5*DA$8)&lt;$DA$5,($L$18+((DA$12+5*DA$8)/$DA$5)*($M$18+((DA$12+5*DA$8)/$DA$5)*($N$18+((DA$12+5*DA$8)/$DA$5)*($O$18+((DA$12+5*DA$8)/$DA$5)*($P$18+((DA$12+5*DA$8)/$DA$5)*($Q$18+((DA$12+5*DA$8)/$DA$5)*$R$18))))))*DD$6,0)</f>
        <v>0</v>
      </c>
      <c r="DB19" s="225"/>
      <c r="DC19" s="225"/>
      <c r="DF19" s="217" t="s">
        <v>227</v>
      </c>
      <c r="DG19" s="207">
        <f>IF((DG$12+5*DG$8)&lt;$DK$5,($L$18+((DG$12+5*DG$8)/$DK$5)*($M$18+((DG$12+5*DG$8)/$DK$5)*($N$18+((DG$12+5*DG$8)/$DK$5)*($O$18+((DG$12+5*DG$8)/$DK$5)*($P$18+((DG$12+5*DG$8)/$DK$5)*($Q$18+((DG$12+5*DG$8)/$DK$5)*$R$18))))))*(1-($O$31+((DG$12+5*DG$8)/$DK$5)*($P$31+((DG$12+5*DG$8)/$DK$5)*($Q$31+((DG$12+5*DG$8)/$DK$5)*($R$31+((DG$12+5*DG$8)/$DK$5)*($S$31)))))/100)*DN$6,)</f>
        <v>0</v>
      </c>
      <c r="DH19" s="207">
        <f>IF((DH$12+5*DH$8)&lt;$DK$5,($L$18+((DH$12+5*DH$8)/$DK$5)*($M$18+((DH$12+5*DH$8)/$DK$5)*($N$18+((DH$12+5*DH$8)/$DK$5)*($O$18+((DH$12+5*DH$8)/$DK$5)*($P$18+((DH$12+5*DH$8)/$DK$5)*($Q$18+((DH$12+5*DH$8)/$DK$5)*$R$18))))))*(1-($O$31+((DH$12+5*DH$8)/$DK$5)*($P$31+((DH$12+5*DH$8)/$DK$5)*($Q$31+((DH$12+5*DH$8)/$DK$5)*($R$31+((DH$12+5*DH$8)/$DK$5)*($S$31)))))/100)*DN$6,)</f>
        <v>0</v>
      </c>
      <c r="DI19" s="207">
        <f>IF((DI$12+5*DI$8)&lt;$DK$5,($L$18+((DI$12+5*DI$8)/$DK$5)*($M$18+((DI$12+5*DI$8)/$DK$5)*($N$18+((DI$12+5*DI$8)/$DK$5)*($O$18+((DI$12+5*DI$8)/$DK$5)*($P$18+((DI$12+5*DI$8)/$DK$5)*($Q$18+((DI$12+5*DI$8)/$DK$5)*$R$18))))))*(1-($O$31+((DI$12+5*DI$8)/$DK$5)*($P$31+((DI$12+5*DI$8)/$DK$5)*($Q$31+((DI$12+5*DI$8)/$DK$5)*($R$31+((DI$12+5*DI$8)/$DK$5)*($S$31)))))/100)*DN$6,)</f>
        <v>0</v>
      </c>
      <c r="DJ19" s="207">
        <f>IF((DJ$12+5*DJ$8)&lt;$DK$5,($L$18+((DJ$12+5*DJ$8)/$DK$5)*($M$18+((DJ$12+5*DJ$8)/$DK$5)*($N$18+((DJ$12+5*DJ$8)/$DK$5)*($O$18+((DJ$12+5*DJ$8)/$DK$5)*($P$18+((DJ$12+5*DJ$8)/$DK$5)*($Q$18+((DJ$12+5*DJ$8)/$DK$5)*$R$18))))))*(1-($O$31+((DJ$12+5*DJ$8)/$DK$5)*($P$31+((DJ$12+5*DJ$8)/$DK$5)*($Q$31+((DJ$12+5*DJ$8)/$DK$5)*($R$31+((DJ$12+5*DJ$8)/$DK$5)*($S$31)))))/100)*DN$6,)</f>
        <v>0</v>
      </c>
      <c r="DK19" s="207">
        <f>IF((DK$12+5*DK$8)&lt;$DK$5,($L$18+((DK$12+5*DK$8)/$DK$5)*($M$18+((DK$12+5*DK$8)/$DK$5)*($N$18+((DK$12+5*DK$8)/$DK$5)*($O$18+((DK$12+5*DK$8)/$DK$5)*($P$18+((DK$12+5*DK$8)/$DK$5)*($Q$18+((DK$12+5*DK$8)/$DK$5)*$R$18))))))*DN$6,0)</f>
        <v>0</v>
      </c>
      <c r="DP19" s="217" t="s">
        <v>227</v>
      </c>
      <c r="DQ19" s="207">
        <f>IF((DQ$12+5*DQ$8)&lt;$DU$5,($L$18+((DQ$12+5*DQ$8)/$DU$5)*($M$18+((DQ$12+5*DQ$8)/$DU$5)*($N$18+((DQ$12+5*DQ$8)/$DU$5)*($O$18+((DQ$12+5*DQ$8)/$DU$5)*($P$18+((DQ$12+5*DQ$8)/$DU$5)*($Q$18+((DQ$12+5*DQ$8)/$DU$5)*$R$18))))))*(1-($O$31+((DQ$12+5*DQ$8)/$DU$5)*($P$31+((DQ$12+5*DQ$8)/$DU$5)*($Q$31+((DQ$12+5*DQ$8)/$DU$5)*($R$31+((DQ$12+5*DQ$8)/$DU$5)*($S$31)))))/100)*DX$6,)</f>
        <v>0</v>
      </c>
      <c r="DR19" s="207">
        <f>IF((DR$12+5*DR$8)&lt;$DU$5,($L$18+((DR$12+5*DR$8)/$DU$5)*($M$18+((DR$12+5*DR$8)/$DU$5)*($N$18+((DR$12+5*DR$8)/$DU$5)*($O$18+((DR$12+5*DR$8)/$DU$5)*($P$18+((DR$12+5*DR$8)/$DU$5)*($Q$18+((DR$12+5*DR$8)/$DU$5)*$R$18))))))*(1-($O$31+((DR$12+5*DR$8)/$DU$5)*($P$31+((DR$12+5*DR$8)/$DU$5)*($Q$31+((DR$12+5*DR$8)/$DU$5)*($R$31+((DR$12+5*DR$8)/$DU$5)*($S$31)))))/100)*DX$6,)</f>
        <v>0</v>
      </c>
      <c r="DS19" s="207">
        <f>IF((DS$12+5*DS$8)&lt;$DU$5,($L$18+((DS$12+5*DS$8)/$DU$5)*($M$18+((DS$12+5*DS$8)/$DU$5)*($N$18+((DS$12+5*DS$8)/$DU$5)*($O$18+((DS$12+5*DS$8)/$DU$5)*($P$18+((DS$12+5*DS$8)/$DU$5)*($Q$18+((DS$12+5*DS$8)/$DU$5)*$R$18))))))*(1-($O$31+((DS$12+5*DS$8)/$DU$5)*($P$31+((DS$12+5*DS$8)/$DU$5)*($Q$31+((DS$12+5*DS$8)/$DU$5)*($R$31+((DS$12+5*DS$8)/$DU$5)*($S$31)))))/100)*DX$6,)</f>
        <v>0</v>
      </c>
      <c r="DT19" s="207">
        <f>IF((DT$12+5*DT$8)&lt;$DU$5,($L$18+((DT$12+5*DT$8)/$DU$5)*($M$18+((DT$12+5*DT$8)/$DU$5)*($N$18+((DT$12+5*DT$8)/$DU$5)*($O$18+((DT$12+5*DT$8)/$DU$5)*($P$18+((DT$12+5*DT$8)/$DU$5)*($Q$18+((DT$12+5*DT$8)/$DU$5)*$R$18))))))*(1-($O$31+((DT$12+5*DT$8)/$DU$5)*($P$31+((DT$12+5*DT$8)/$DU$5)*($Q$31+((DT$12+5*DT$8)/$DU$5)*($R$31+((DT$12+5*DT$8)/$DU$5)*($S$31)))))/100)*DX$6,)</f>
        <v>0</v>
      </c>
      <c r="DU19" s="207">
        <f>IF((DU$12+5*DU$8)&lt;$DU$5,($L$18+((DU$12+5*DU$8)/$DU$5)*($M$18+((DU$12+5*DU$8)/$DU$5)*($N$18+((DU$12+5*DU$8)/$DU$5)*($O$18+((DU$12+5*DU$8)/$DU$5)*($P$18+((DU$12+5*DU$8)/$DU$5)*($Q$18+((DU$12+5*DU$8)/$DU$5)*$R$18))))))*DX$6,0)</f>
        <v>0</v>
      </c>
      <c r="DZ19" s="217" t="s">
        <v>227</v>
      </c>
      <c r="EA19" s="207">
        <f>IF((EA$12+5*EA$8)&lt;$DU$5,($L$18+((EA$12+5*EA$8)/$DU$5)*($M$18+((EA$12+5*EA$8)/$DU$5)*($N$18+((EA$12+5*EA$8)/$DU$5)*($O$18+((EA$12+5*EA$8)/$DU$5)*($P$18+((EA$12+5*EA$8)/$DU$5)*($Q$18+((EA$12+5*EA$8)/$DU$5)*$R$18))))))*(1-($O$31+((EA$12+5*EA$8)/$DU$5)*($P$31+((EA$12+5*EA$8)/$DU$5)*($Q$31+((EA$12+5*EA$8)/$DU$5)*($R$31+((EA$12+5*EA$8)/$DU$5)*($S$31)))))/100)*EH$6,)</f>
        <v>0</v>
      </c>
      <c r="EB19" s="207">
        <f>IF((EB$12+5*EB$8)&lt;$DU$5,($L$18+((EB$12+5*EB$8)/$DU$5)*($M$18+((EB$12+5*EB$8)/$DU$5)*($N$18+((EB$12+5*EB$8)/$DU$5)*($O$18+((EB$12+5*EB$8)/$DU$5)*($P$18+((EB$12+5*EB$8)/$DU$5)*($Q$18+((EB$12+5*EB$8)/$DU$5)*$R$18))))))*(1-($O$31+((EB$12+5*EB$8)/$DU$5)*($P$31+((EB$12+5*EB$8)/$DU$5)*($Q$31+((EB$12+5*EB$8)/$DU$5)*($R$31+((EB$12+5*EB$8)/$DU$5)*($S$31)))))/100)*EH$6,)</f>
        <v>0</v>
      </c>
      <c r="EC19" s="207">
        <f>IF((EC$12+5*EC$8)&lt;$DU$5,($L$18+((EC$12+5*EC$8)/$DU$5)*($M$18+((EC$12+5*EC$8)/$DU$5)*($N$18+((EC$12+5*EC$8)/$DU$5)*($O$18+((EC$12+5*EC$8)/$DU$5)*($P$18+((EC$12+5*EC$8)/$DU$5)*($Q$18+((EC$12+5*EC$8)/$DU$5)*$R$18))))))*(1-($O$31+((EC$12+5*EC$8)/$DU$5)*($P$31+((EC$12+5*EC$8)/$DU$5)*($Q$31+((EC$12+5*EC$8)/$DU$5)*($R$31+((EC$12+5*EC$8)/$DU$5)*($S$31)))))/100)*EH$6,)</f>
        <v>0</v>
      </c>
      <c r="ED19" s="207">
        <f>IF((ED$12+5*ED$8)&lt;$DU$5,($L$18+((ED$12+5*ED$8)/$DU$5)*($M$18+((ED$12+5*ED$8)/$DU$5)*($N$18+((ED$12+5*ED$8)/$DU$5)*($O$18+((ED$12+5*ED$8)/$DU$5)*($P$18+((ED$12+5*ED$8)/$DU$5)*($Q$18+((ED$12+5*ED$8)/$DU$5)*$R$18))))))*(1-($O$31+((ED$12+5*ED$8)/$DU$5)*($P$31+((ED$12+5*ED$8)/$DU$5)*($Q$31+((ED$12+5*ED$8)/$DU$5)*($R$31+((ED$12+5*ED$8)/$DU$5)*($S$31)))))/100)*EH$6,)</f>
        <v>0</v>
      </c>
      <c r="EE19" s="207">
        <f>IF((EE$12+5*EE$8)&lt;$DU$5,($L$18+((EE$12+5*EE$8)/$DU$5)*($M$18+((EE$12+5*EE$8)/$DU$5)*($N$18+((EE$12+5*EE$8)/$DU$5)*($O$18+((EE$12+5*EE$8)/$DU$5)*($P$18+((EE$12+5*EE$8)/$DU$5)*($Q$18+((EE$12+5*EE$8)/$DU$5)*$R$18))))))*EH$6,0)</f>
        <v>0</v>
      </c>
      <c r="EJ19" s="217" t="s">
        <v>227</v>
      </c>
      <c r="EK19" s="207">
        <f>IF((EK$12+5*EK$8)&lt;$DU$5,($L$18+((EK$12+5*EK$8)/$DU$5)*($M$18+((EK$12+5*EK$8)/$DU$5)*($N$18+((EK$12+5*EK$8)/$DU$5)*($O$18+((EK$12+5*EK$8)/$DU$5)*($P$18+((EK$12+5*EK$8)/$DU$5)*($Q$18+((EK$12+5*EK$8)/$DU$5)*$R$18))))))*(1-($O$31+((EK$12+5*EK$8)/$DU$5)*($P$31+((EK$12+5*EK$8)/$DU$5)*($Q$31+((EK$12+5*EK$8)/$DU$5)*($R$31+((EK$12+5*EK$8)/$DU$5)*($S$31)))))/100)*ER$6,)</f>
        <v>0</v>
      </c>
      <c r="EL19" s="207">
        <f>IF((EL$12+5*EL$8)&lt;$DU$5,($L$18+((EL$12+5*EL$8)/$DU$5)*($M$18+((EL$12+5*EL$8)/$DU$5)*($N$18+((EL$12+5*EL$8)/$DU$5)*($O$18+((EL$12+5*EL$8)/$DU$5)*($P$18+((EL$12+5*EL$8)/$DU$5)*($Q$18+((EL$12+5*EL$8)/$DU$5)*$R$18))))))*(1-($O$31+((EL$12+5*EL$8)/$DU$5)*($P$31+((EL$12+5*EL$8)/$DU$5)*($Q$31+((EL$12+5*EL$8)/$DU$5)*($R$31+((EL$12+5*EL$8)/$DU$5)*($S$31)))))/100)*ER$6,)</f>
        <v>0</v>
      </c>
      <c r="EM19" s="207">
        <f>IF((EM$12+5*EM$8)&lt;$DU$5,($L$18+((EM$12+5*EM$8)/$DU$5)*($M$18+((EM$12+5*EM$8)/$DU$5)*($N$18+((EM$12+5*EM$8)/$DU$5)*($O$18+((EM$12+5*EM$8)/$DU$5)*($P$18+((EM$12+5*EM$8)/$DU$5)*($Q$18+((EM$12+5*EM$8)/$DU$5)*$R$18))))))*(1-($O$31+((EM$12+5*EM$8)/$DU$5)*($P$31+((EM$12+5*EM$8)/$DU$5)*($Q$31+((EM$12+5*EM$8)/$DU$5)*($R$31+((EM$12+5*EM$8)/$DU$5)*($S$31)))))/100)*ER$6,)</f>
        <v>0</v>
      </c>
      <c r="EN19" s="207">
        <f>IF((EN$12+5*EN$8)&lt;$DU$5,($L$18+((EN$12+5*EN$8)/$DU$5)*($M$18+((EN$12+5*EN$8)/$DU$5)*($N$18+((EN$12+5*EN$8)/$DU$5)*($O$18+((EN$12+5*EN$8)/$DU$5)*($P$18+((EN$12+5*EN$8)/$DU$5)*($Q$18+((EN$12+5*EN$8)/$DU$5)*$R$18))))))*(1-($O$31+((EN$12+5*EN$8)/$DU$5)*($P$31+((EN$12+5*EN$8)/$DU$5)*($Q$31+((EN$12+5*EN$8)/$DU$5)*($R$31+((EN$12+5*EN$8)/$DU$5)*($S$31)))))/100)*ER$6,)</f>
        <v>0</v>
      </c>
      <c r="EO19" s="207">
        <f>IF((EO$12+5*EO$8)&lt;$DU$5,($L$18+((EO$12+5*EO$8)/$DU$5)*($M$18+((EO$12+5*EO$8)/$DU$5)*($N$18+((EO$12+5*EO$8)/$DU$5)*($O$18+((EO$12+5*EO$8)/$DU$5)*($P$18+((EO$12+5*EO$8)/$DU$5)*($Q$18+((EO$12+5*EO$8)/$DU$5)*$R$18))))))*ER$6,0)</f>
        <v>0</v>
      </c>
      <c r="ET19" s="217" t="s">
        <v>227</v>
      </c>
      <c r="EU19" s="207">
        <f>IF((EU$12+5*EU$8)&lt;$DU$5,($L$18+((EU$12+5*EU$8)/$DU$5)*($M$18+((EU$12+5*EU$8)/$DU$5)*($N$18+((EU$12+5*EU$8)/$DU$5)*($O$18+((EU$12+5*EU$8)/$DU$5)*($P$18+((EU$12+5*EU$8)/$DU$5)*($Q$18+((EU$12+5*EU$8)/$DU$5)*$R$18))))))*(1-($O$31+((EU$12+5*EU$8)/$DU$5)*($P$31+((EU$12+5*EU$8)/$DU$5)*($Q$31+((EU$12+5*EU$8)/$DU$5)*($R$31+((EU$12+5*EU$8)/$DU$5)*($S$31)))))/100)*FB$6,)</f>
        <v>0</v>
      </c>
      <c r="EV19" s="207">
        <f>IF((EV$12+5*EV$8)&lt;$DU$5,($L$18+((EV$12+5*EV$8)/$DU$5)*($M$18+((EV$12+5*EV$8)/$DU$5)*($N$18+((EV$12+5*EV$8)/$DU$5)*($O$18+((EV$12+5*EV$8)/$DU$5)*($P$18+((EV$12+5*EV$8)/$DU$5)*($Q$18+((EV$12+5*EV$8)/$DU$5)*$R$18))))))*(1-($O$31+((EV$12+5*EV$8)/$DU$5)*($P$31+((EV$12+5*EV$8)/$DU$5)*($Q$31+((EV$12+5*EV$8)/$DU$5)*($R$31+((EV$12+5*EV$8)/$DU$5)*($S$31)))))/100)*FB$6,)</f>
        <v>0</v>
      </c>
      <c r="EW19" s="207">
        <f>IF((EW$12+5*EW$8)&lt;$DU$5,($L$18+((EW$12+5*EW$8)/$DU$5)*($M$18+((EW$12+5*EW$8)/$DU$5)*($N$18+((EW$12+5*EW$8)/$DU$5)*($O$18+((EW$12+5*EW$8)/$DU$5)*($P$18+((EW$12+5*EW$8)/$DU$5)*($Q$18+((EW$12+5*EW$8)/$DU$5)*$R$18))))))*(1-($O$31+((EW$12+5*EW$8)/$DU$5)*($P$31+((EW$12+5*EW$8)/$DU$5)*($Q$31+((EW$12+5*EW$8)/$DU$5)*($R$31+((EW$12+5*EW$8)/$DU$5)*($S$31)))))/100)*FB$6,)</f>
        <v>0</v>
      </c>
      <c r="EX19" s="207">
        <f>IF((EX$12+5*EX$8)&lt;$DU$5,($L$18+((EX$12+5*EX$8)/$DU$5)*($M$18+((EX$12+5*EX$8)/$DU$5)*($N$18+((EX$12+5*EX$8)/$DU$5)*($O$18+((EX$12+5*EX$8)/$DU$5)*($P$18+((EX$12+5*EX$8)/$DU$5)*($Q$18+((EX$12+5*EX$8)/$DU$5)*$R$18))))))*(1-($O$31+((EX$12+5*EX$8)/$DU$5)*($P$31+((EX$12+5*EX$8)/$DU$5)*($Q$31+((EX$12+5*EX$8)/$DU$5)*($R$31+((EX$12+5*EX$8)/$DU$5)*($S$31)))))/100)*FB$6,)</f>
        <v>0</v>
      </c>
      <c r="EY19" s="207">
        <f>IF((EY$12+5*EY$8)&lt;$DU$5,($L$18+((EY$12+5*EY$8)/$DU$5)*($M$18+((EY$12+5*EY$8)/$DU$5)*($N$18+((EY$12+5*EY$8)/$DU$5)*($O$18+((EY$12+5*EY$8)/$DU$5)*($P$18+((EY$12+5*EY$8)/$DU$5)*($Q$18+((EY$12+5*EY$8)/$DU$5)*$R$18))))))*FB$6,0)</f>
        <v>0</v>
      </c>
      <c r="FD19" s="217" t="s">
        <v>227</v>
      </c>
      <c r="FE19" s="207">
        <f>IF((FE$12+5*FE$8)&lt;$DU$5,($L$18+((FE$12+5*FE$8)/$DU$5)*($M$18+((FE$12+5*FE$8)/$DU$5)*($N$18+((FE$12+5*FE$8)/$DU$5)*($O$18+((FE$12+5*FE$8)/$DU$5)*($P$18+((FE$12+5*FE$8)/$DU$5)*($Q$18+((FE$12+5*FE$8)/$DU$5)*$R$18))))))*(1-($O$31+((FE$12+5*FE$8)/$DU$5)*($P$31+((FE$12+5*FE$8)/$DU$5)*($Q$31+((FE$12+5*FE$8)/$DU$5)*($R$31+((FE$12+5*FE$8)/$DU$5)*($S$31)))))/100)*FL$6,)</f>
        <v>0</v>
      </c>
      <c r="FF19" s="207">
        <f>IF((FF$12+5*FF$8)&lt;$DU$5,($L$18+((FF$12+5*FF$8)/$DU$5)*($M$18+((FF$12+5*FF$8)/$DU$5)*($N$18+((FF$12+5*FF$8)/$DU$5)*($O$18+((FF$12+5*FF$8)/$DU$5)*($P$18+((FF$12+5*FF$8)/$DU$5)*($Q$18+((FF$12+5*FF$8)/$DU$5)*$R$18))))))*(1-($O$31+((FF$12+5*FF$8)/$DU$5)*($P$31+((FF$12+5*FF$8)/$DU$5)*($Q$31+((FF$12+5*FF$8)/$DU$5)*($R$31+((FF$12+5*FF$8)/$DU$5)*($S$31)))))/100)*FL$6,)</f>
        <v>0</v>
      </c>
      <c r="FG19" s="207">
        <f>IF((FG$12+5*FG$8)&lt;$DU$5,($L$18+((FG$12+5*FG$8)/$DU$5)*($M$18+((FG$12+5*FG$8)/$DU$5)*($N$18+((FG$12+5*FG$8)/$DU$5)*($O$18+((FG$12+5*FG$8)/$DU$5)*($P$18+((FG$12+5*FG$8)/$DU$5)*($Q$18+((FG$12+5*FG$8)/$DU$5)*$R$18))))))*(1-($O$31+((FG$12+5*FG$8)/$DU$5)*($P$31+((FG$12+5*FG$8)/$DU$5)*($Q$31+((FG$12+5*FG$8)/$DU$5)*($R$31+((FG$12+5*FG$8)/$DU$5)*($S$31)))))/100)*FL$6,)</f>
        <v>0</v>
      </c>
      <c r="FH19" s="207">
        <f>IF((FH$12+5*FH$8)&lt;$DU$5,($L$18+((FH$12+5*FH$8)/$DU$5)*($M$18+((FH$12+5*FH$8)/$DU$5)*($N$18+((FH$12+5*FH$8)/$DU$5)*($O$18+((FH$12+5*FH$8)/$DU$5)*($P$18+((FH$12+5*FH$8)/$DU$5)*($Q$18+((FH$12+5*FH$8)/$DU$5)*$R$18))))))*(1-($O$31+((FH$12+5*FH$8)/$DU$5)*($P$31+((FH$12+5*FH$8)/$DU$5)*($Q$31+((FH$12+5*FH$8)/$DU$5)*($R$31+((FH$12+5*FH$8)/$DU$5)*($S$31)))))/100)*FL$6,)</f>
        <v>0</v>
      </c>
      <c r="FI19" s="207">
        <f>IF((FI$12+5*FI$8)&lt;$DU$5,($L$18+((FI$12+5*FI$8)/$DU$5)*($M$18+((FI$12+5*FI$8)/$DU$5)*($N$18+((FI$12+5*FI$8)/$DU$5)*($O$18+((FI$12+5*FI$8)/$DU$5)*($P$18+((FI$12+5*FI$8)/$DU$5)*($Q$18+((FI$12+5*FI$8)/$DU$5)*$R$18))))))*FL$6,0)</f>
        <v>0</v>
      </c>
      <c r="FN19" s="217" t="s">
        <v>227</v>
      </c>
      <c r="FO19" s="207">
        <f>IF((FO$12+5*FO$8)&lt;$DU$5,($L$18+((FO$12+5*FO$8)/$DU$5)*($M$18+((FO$12+5*FO$8)/$DU$5)*($N$18+((FO$12+5*FO$8)/$DU$5)*($O$18+((FO$12+5*FO$8)/$DU$5)*($P$18+((FO$12+5*FO$8)/$DU$5)*($Q$18+((FO$12+5*FO$8)/$DU$5)*$R$18))))))*(1-($O$31+((FO$12+5*FO$8)/$DU$5)*($P$31+((FO$12+5*FO$8)/$DU$5)*($Q$31+((FO$12+5*FO$8)/$DU$5)*($R$31+((FO$12+5*FO$8)/$DU$5)*($S$31)))))/100)*FV$6,)</f>
        <v>0</v>
      </c>
      <c r="FP19" s="207">
        <f>IF((FP$12+5*FP$8)&lt;$DU$5,($L$18+((FP$12+5*FP$8)/$DU$5)*($M$18+((FP$12+5*FP$8)/$DU$5)*($N$18+((FP$12+5*FP$8)/$DU$5)*($O$18+((FP$12+5*FP$8)/$DU$5)*($P$18+((FP$12+5*FP$8)/$DU$5)*($Q$18+((FP$12+5*FP$8)/$DU$5)*$R$18))))))*(1-($O$31+((FP$12+5*FP$8)/$DU$5)*($P$31+((FP$12+5*FP$8)/$DU$5)*($Q$31+((FP$12+5*FP$8)/$DU$5)*($R$31+((FP$12+5*FP$8)/$DU$5)*($S$31)))))/100)*FV$6,)</f>
        <v>0</v>
      </c>
      <c r="FQ19" s="207">
        <f>IF((FQ$12+5*FQ$8)&lt;$DU$5,($L$18+((FQ$12+5*FQ$8)/$DU$5)*($M$18+((FQ$12+5*FQ$8)/$DU$5)*($N$18+((FQ$12+5*FQ$8)/$DU$5)*($O$18+((FQ$12+5*FQ$8)/$DU$5)*($P$18+((FQ$12+5*FQ$8)/$DU$5)*($Q$18+((FQ$12+5*FQ$8)/$DU$5)*$R$18))))))*(1-($O$31+((FQ$12+5*FQ$8)/$DU$5)*($P$31+((FQ$12+5*FQ$8)/$DU$5)*($Q$31+((FQ$12+5*FQ$8)/$DU$5)*($R$31+((FQ$12+5*FQ$8)/$DU$5)*($S$31)))))/100)*FV$6,)</f>
        <v>0</v>
      </c>
      <c r="FR19" s="207">
        <f>IF((FR$12+5*FR$8)&lt;$DU$5,($L$18+((FR$12+5*FR$8)/$DU$5)*($M$18+((FR$12+5*FR$8)/$DU$5)*($N$18+((FR$12+5*FR$8)/$DU$5)*($O$18+((FR$12+5*FR$8)/$DU$5)*($P$18+((FR$12+5*FR$8)/$DU$5)*($Q$18+((FR$12+5*FR$8)/$DU$5)*$R$18))))))*(1-($O$31+((FR$12+5*FR$8)/$DU$5)*($P$31+((FR$12+5*FR$8)/$DU$5)*($Q$31+((FR$12+5*FR$8)/$DU$5)*($R$31+((FR$12+5*FR$8)/$DU$5)*($S$31)))))/100)*FV$6,)</f>
        <v>0</v>
      </c>
      <c r="FS19" s="207">
        <f>IF((FS$12+5*FS$8)&lt;$DU$5,($L$18+((FS$12+5*FS$8)/$DU$5)*($M$18+((FS$12+5*FS$8)/$DU$5)*($N$18+((FS$12+5*FS$8)/$DU$5)*($O$18+((FS$12+5*FS$8)/$DU$5)*($P$18+((FS$12+5*FS$8)/$DU$5)*($Q$18+((FS$12+5*FS$8)/$DU$5)*$R$18))))))*FV$6,0)</f>
        <v>0</v>
      </c>
      <c r="FX19" s="217" t="s">
        <v>227</v>
      </c>
      <c r="FY19" s="207">
        <f>IF((FY$12+5*FY$8)&lt;$DU$5,($L$18+((FY$12+5*FY$8)/$DU$5)*($M$18+((FY$12+5*FY$8)/$DU$5)*($N$18+((FY$12+5*FY$8)/$DU$5)*($O$18+((FY$12+5*FY$8)/$DU$5)*($P$18+((FY$12+5*FY$8)/$DU$5)*($Q$18+((FY$12+5*FY$8)/$DU$5)*$R$18))))))*(1-($O$31+((FY$12+5*FY$8)/$DU$5)*($P$31+((FY$12+5*FY$8)/$DU$5)*($Q$31+((FY$12+5*FY$8)/$DU$5)*($R$31+((FY$12+5*FY$8)/$DU$5)*($S$31)))))/100)*GF$6,)</f>
        <v>0</v>
      </c>
      <c r="FZ19" s="207">
        <f>IF((FZ$12+5*FZ$8)&lt;$DU$5,($L$18+((FZ$12+5*FZ$8)/$DU$5)*($M$18+((FZ$12+5*FZ$8)/$DU$5)*($N$18+((FZ$12+5*FZ$8)/$DU$5)*($O$18+((FZ$12+5*FZ$8)/$DU$5)*($P$18+((FZ$12+5*FZ$8)/$DU$5)*($Q$18+((FZ$12+5*FZ$8)/$DU$5)*$R$18))))))*(1-($O$31+((FZ$12+5*FZ$8)/$DU$5)*($P$31+((FZ$12+5*FZ$8)/$DU$5)*($Q$31+((FZ$12+5*FZ$8)/$DU$5)*($R$31+((FZ$12+5*FZ$8)/$DU$5)*($S$31)))))/100)*GF$6,)</f>
        <v>0</v>
      </c>
      <c r="GA19" s="207">
        <f>IF((GA$12+5*GA$8)&lt;$DU$5,($L$18+((GA$12+5*GA$8)/$DU$5)*($M$18+((GA$12+5*GA$8)/$DU$5)*($N$18+((GA$12+5*GA$8)/$DU$5)*($O$18+((GA$12+5*GA$8)/$DU$5)*($P$18+((GA$12+5*GA$8)/$DU$5)*($Q$18+((GA$12+5*GA$8)/$DU$5)*$R$18))))))*(1-($O$31+((GA$12+5*GA$8)/$DU$5)*($P$31+((GA$12+5*GA$8)/$DU$5)*($Q$31+((GA$12+5*GA$8)/$DU$5)*($R$31+((GA$12+5*GA$8)/$DU$5)*($S$31)))))/100)*GF$6,)</f>
        <v>0</v>
      </c>
      <c r="GB19" s="207">
        <f>IF((GB$12+5*GB$8)&lt;$DU$5,($L$18+((GB$12+5*GB$8)/$DU$5)*($M$18+((GB$12+5*GB$8)/$DU$5)*($N$18+((GB$12+5*GB$8)/$DU$5)*($O$18+((GB$12+5*GB$8)/$DU$5)*($P$18+((GB$12+5*GB$8)/$DU$5)*($Q$18+((GB$12+5*GB$8)/$DU$5)*$R$18))))))*(1-($O$31+((GB$12+5*GB$8)/$DU$5)*($P$31+((GB$12+5*GB$8)/$DU$5)*($Q$31+((GB$12+5*GB$8)/$DU$5)*($R$31+((GB$12+5*GB$8)/$DU$5)*($S$31)))))/100)*GF$6,)</f>
        <v>0</v>
      </c>
      <c r="GC19" s="207">
        <f>IF((GC$12+5*GC$8)&lt;$DU$5,($L$18+((GC$12+5*GC$8)/$DU$5)*($M$18+((GC$12+5*GC$8)/$DU$5)*($N$18+((GC$12+5*GC$8)/$DU$5)*($O$18+((GC$12+5*GC$8)/$DU$5)*($P$18+((GC$12+5*GC$8)/$DU$5)*($Q$18+((GC$12+5*GC$8)/$DU$5)*$R$18))))))*GF$6,0)</f>
        <v>0</v>
      </c>
      <c r="GH19" s="217" t="s">
        <v>227</v>
      </c>
      <c r="GI19" s="207">
        <f>IF((GI$12+5*GI$8)&lt;$DU$5,($L$18+((GI$12+5*GI$8)/$DU$5)*($M$18+((GI$12+5*GI$8)/$DU$5)*($N$18+((GI$12+5*GI$8)/$DU$5)*($O$18+((GI$12+5*GI$8)/$DU$5)*($P$18+((GI$12+5*GI$8)/$DU$5)*($Q$18+((GI$12+5*GI$8)/$DU$5)*$R$18))))))*(1-($O$31+((GI$12+5*GI$8)/$DU$5)*($P$31+((GI$12+5*GI$8)/$DU$5)*($Q$31+((GI$12+5*GI$8)/$DU$5)*($R$31+((GI$12+5*GI$8)/$DU$5)*($S$31)))))/100)*GP$6,)</f>
        <v>0</v>
      </c>
      <c r="GJ19" s="207">
        <f>IF((GJ$12+5*GJ$8)&lt;$DU$5,($L$18+((GJ$12+5*GJ$8)/$DU$5)*($M$18+((GJ$12+5*GJ$8)/$DU$5)*($N$18+((GJ$12+5*GJ$8)/$DU$5)*($O$18+((GJ$12+5*GJ$8)/$DU$5)*($P$18+((GJ$12+5*GJ$8)/$DU$5)*($Q$18+((GJ$12+5*GJ$8)/$DU$5)*$R$18))))))*(1-($O$31+((GJ$12+5*GJ$8)/$DU$5)*($P$31+((GJ$12+5*GJ$8)/$DU$5)*($Q$31+((GJ$12+5*GJ$8)/$DU$5)*($R$31+((GJ$12+5*GJ$8)/$DU$5)*($S$31)))))/100)*GP$6,)</f>
        <v>0</v>
      </c>
      <c r="GK19" s="207">
        <f>IF((GK$12+5*GK$8)&lt;$DU$5,($L$18+((GK$12+5*GK$8)/$DU$5)*($M$18+((GK$12+5*GK$8)/$DU$5)*($N$18+((GK$12+5*GK$8)/$DU$5)*($O$18+((GK$12+5*GK$8)/$DU$5)*($P$18+((GK$12+5*GK$8)/$DU$5)*($Q$18+((GK$12+5*GK$8)/$DU$5)*$R$18))))))*(1-($O$31+((GK$12+5*GK$8)/$DU$5)*($P$31+((GK$12+5*GK$8)/$DU$5)*($Q$31+((GK$12+5*GK$8)/$DU$5)*($R$31+((GK$12+5*GK$8)/$DU$5)*($S$31)))))/100)*GP$6,)</f>
        <v>0</v>
      </c>
      <c r="GL19" s="207">
        <f>IF((GL$12+5*GL$8)&lt;$DU$5,($L$18+((GL$12+5*GL$8)/$DU$5)*($M$18+((GL$12+5*GL$8)/$DU$5)*($N$18+((GL$12+5*GL$8)/$DU$5)*($O$18+((GL$12+5*GL$8)/$DU$5)*($P$18+((GL$12+5*GL$8)/$DU$5)*($Q$18+((GL$12+5*GL$8)/$DU$5)*$R$18))))))*(1-($O$31+((GL$12+5*GL$8)/$DU$5)*($P$31+((GL$12+5*GL$8)/$DU$5)*($Q$31+((GL$12+5*GL$8)/$DU$5)*($R$31+((GL$12+5*GL$8)/$DU$5)*($S$31)))))/100)*GP$6,)</f>
        <v>0</v>
      </c>
      <c r="GM19" s="207">
        <f>IF((GM$12+5*GM$8)&lt;$DU$5,($L$18+((GM$12+5*GM$8)/$DU$5)*($M$18+((GM$12+5*GM$8)/$DU$5)*($N$18+((GM$12+5*GM$8)/$DU$5)*($O$18+((GM$12+5*GM$8)/$DU$5)*($P$18+((GM$12+5*GM$8)/$DU$5)*($Q$18+((GM$12+5*GM$8)/$DU$5)*$R$18))))))*GP$6,0)</f>
        <v>0</v>
      </c>
      <c r="GR19" s="217" t="s">
        <v>227</v>
      </c>
      <c r="GS19" s="207">
        <f>IF((GS$12+5*GS$8)&lt;$DU$5,($L$18+((GS$12+5*GS$8)/$DU$5)*($M$18+((GS$12+5*GS$8)/$DU$5)*($N$18+((GS$12+5*GS$8)/$DU$5)*($O$18+((GS$12+5*GS$8)/$DU$5)*($P$18+((GS$12+5*GS$8)/$DU$5)*($Q$18+((GS$12+5*GS$8)/$DU$5)*$R$18))))))*(1-($O$31+((GS$12+5*GS$8)/$DU$5)*($P$31+((GS$12+5*GS$8)/$DU$5)*($Q$31+((GS$12+5*GS$8)/$DU$5)*($R$31+((GS$12+5*GS$8)/$DU$5)*($S$31)))))/100)*GZ$6,)</f>
        <v>0</v>
      </c>
      <c r="GT19" s="207">
        <f>IF((GT$12+5*GT$8)&lt;$DU$5,($L$18+((GT$12+5*GT$8)/$DU$5)*($M$18+((GT$12+5*GT$8)/$DU$5)*($N$18+((GT$12+5*GT$8)/$DU$5)*($O$18+((GT$12+5*GT$8)/$DU$5)*($P$18+((GT$12+5*GT$8)/$DU$5)*($Q$18+((GT$12+5*GT$8)/$DU$5)*$R$18))))))*(1-($O$31+((GT$12+5*GT$8)/$DU$5)*($P$31+((GT$12+5*GT$8)/$DU$5)*($Q$31+((GT$12+5*GT$8)/$DU$5)*($R$31+((GT$12+5*GT$8)/$DU$5)*($S$31)))))/100)*GZ$6,)</f>
        <v>0</v>
      </c>
      <c r="GU19" s="207">
        <f>IF((GU$12+5*GU$8)&lt;$DU$5,($L$18+((GU$12+5*GU$8)/$DU$5)*($M$18+((GU$12+5*GU$8)/$DU$5)*($N$18+((GU$12+5*GU$8)/$DU$5)*($O$18+((GU$12+5*GU$8)/$DU$5)*($P$18+((GU$12+5*GU$8)/$DU$5)*($Q$18+((GU$12+5*GU$8)/$DU$5)*$R$18))))))*(1-($O$31+((GU$12+5*GU$8)/$DU$5)*($P$31+((GU$12+5*GU$8)/$DU$5)*($Q$31+((GU$12+5*GU$8)/$DU$5)*($R$31+((GU$12+5*GU$8)/$DU$5)*($S$31)))))/100)*GZ$6,)</f>
        <v>0</v>
      </c>
      <c r="GV19" s="207">
        <f>IF((GV$12+5*GV$8)&lt;$DU$5,($L$18+((GV$12+5*GV$8)/$DU$5)*($M$18+((GV$12+5*GV$8)/$DU$5)*($N$18+((GV$12+5*GV$8)/$DU$5)*($O$18+((GV$12+5*GV$8)/$DU$5)*($P$18+((GV$12+5*GV$8)/$DU$5)*($Q$18+((GV$12+5*GV$8)/$DU$5)*$R$18))))))*(1-($O$31+((GV$12+5*GV$8)/$DU$5)*($P$31+((GV$12+5*GV$8)/$DU$5)*($Q$31+((GV$12+5*GV$8)/$DU$5)*($R$31+((GV$12+5*GV$8)/$DU$5)*($S$31)))))/100)*GZ$6,)</f>
        <v>0</v>
      </c>
      <c r="GW19" s="207">
        <f>IF((GW$12+5*GW$8)&lt;$DU$5,($L$18+((GW$12+5*GW$8)/$DU$5)*($M$18+((GW$12+5*GW$8)/$DU$5)*($N$18+((GW$12+5*GW$8)/$DU$5)*($O$18+((GW$12+5*GW$8)/$DU$5)*($P$18+((GW$12+5*GW$8)/$DU$5)*($Q$18+((GW$12+5*GW$8)/$DU$5)*$R$18))))))*GZ$6,0)</f>
        <v>0</v>
      </c>
      <c r="HB19" s="217" t="s">
        <v>227</v>
      </c>
      <c r="HC19" s="207">
        <f>IF((HC$12+5*HC$8)&lt;$DU$5,($L$18+((HC$12+5*HC$8)/$DU$5)*($M$18+((HC$12+5*HC$8)/$DU$5)*($N$18+((HC$12+5*HC$8)/$DU$5)*($O$18+((HC$12+5*HC$8)/$DU$5)*($P$18+((HC$12+5*HC$8)/$DU$5)*($Q$18+((HC$12+5*HC$8)/$DU$5)*$R$18))))))*(1-($O$31+((HC$12+5*HC$8)/$DU$5)*($P$31+((HC$12+5*HC$8)/$DU$5)*($Q$31+((HC$12+5*HC$8)/$DU$5)*($R$31+((HC$12+5*HC$8)/$DU$5)*($S$31)))))/100)*HJ$6,)</f>
        <v>0</v>
      </c>
      <c r="HD19" s="207">
        <f>IF((HD$12+5*HD$8)&lt;$DU$5,($L$18+((HD$12+5*HD$8)/$DU$5)*($M$18+((HD$12+5*HD$8)/$DU$5)*($N$18+((HD$12+5*HD$8)/$DU$5)*($O$18+((HD$12+5*HD$8)/$DU$5)*($P$18+((HD$12+5*HD$8)/$DU$5)*($Q$18+((HD$12+5*HD$8)/$DU$5)*$R$18))))))*(1-($O$31+((HD$12+5*HD$8)/$DU$5)*($P$31+((HD$12+5*HD$8)/$DU$5)*($Q$31+((HD$12+5*HD$8)/$DU$5)*($R$31+((HD$12+5*HD$8)/$DU$5)*($S$31)))))/100)*HJ$6,)</f>
        <v>0</v>
      </c>
      <c r="HE19" s="207">
        <f>IF((HE$12+5*HE$8)&lt;$DU$5,($L$18+((HE$12+5*HE$8)/$DU$5)*($M$18+((HE$12+5*HE$8)/$DU$5)*($N$18+((HE$12+5*HE$8)/$DU$5)*($O$18+((HE$12+5*HE$8)/$DU$5)*($P$18+((HE$12+5*HE$8)/$DU$5)*($Q$18+((HE$12+5*HE$8)/$DU$5)*$R$18))))))*(1-($O$31+((HE$12+5*HE$8)/$DU$5)*($P$31+((HE$12+5*HE$8)/$DU$5)*($Q$31+((HE$12+5*HE$8)/$DU$5)*($R$31+((HE$12+5*HE$8)/$DU$5)*($S$31)))))/100)*HJ$6,)</f>
        <v>0</v>
      </c>
      <c r="HF19" s="207">
        <f>IF((HF$12+5*HF$8)&lt;$DU$5,($L$18+((HF$12+5*HF$8)/$DU$5)*($M$18+((HF$12+5*HF$8)/$DU$5)*($N$18+((HF$12+5*HF$8)/$DU$5)*($O$18+((HF$12+5*HF$8)/$DU$5)*($P$18+((HF$12+5*HF$8)/$DU$5)*($Q$18+((HF$12+5*HF$8)/$DU$5)*$R$18))))))*(1-($O$31+((HF$12+5*HF$8)/$DU$5)*($P$31+((HF$12+5*HF$8)/$DU$5)*($Q$31+((HF$12+5*HF$8)/$DU$5)*($R$31+((HF$12+5*HF$8)/$DU$5)*($S$31)))))/100)*HJ$6,)</f>
        <v>0</v>
      </c>
      <c r="HG19" s="207">
        <f>IF((HG$12+5*HG$8)&lt;$DU$5,($L$18+((HG$12+5*HG$8)/$DU$5)*($M$18+((HG$12+5*HG$8)/$DU$5)*($N$18+((HG$12+5*HG$8)/$DU$5)*($O$18+((HG$12+5*HG$8)/$DU$5)*($P$18+((HG$12+5*HG$8)/$DU$5)*($Q$18+((HG$12+5*HG$8)/$DU$5)*$R$18))))))*HJ$6,0)</f>
        <v>0</v>
      </c>
      <c r="HL19" s="217" t="s">
        <v>227</v>
      </c>
      <c r="HM19" s="207">
        <f>IF((HM$12+5*HM$8)&lt;$DU$5,($L$18+((HM$12+5*HM$8)/$DU$5)*($M$18+((HM$12+5*HM$8)/$DU$5)*($N$18+((HM$12+5*HM$8)/$DU$5)*($O$18+((HM$12+5*HM$8)/$DU$5)*($P$18+((HM$12+5*HM$8)/$DU$5)*($Q$18+((HM$12+5*HM$8)/$DU$5)*$R$18))))))*(1-($O$31+((HM$12+5*HM$8)/$DU$5)*($P$31+((HM$12+5*HM$8)/$DU$5)*($Q$31+((HM$12+5*HM$8)/$DU$5)*($R$31+((HM$12+5*HM$8)/$DU$5)*($S$31)))))/100)*HT$6,)</f>
        <v>0</v>
      </c>
      <c r="HN19" s="207">
        <f>IF((HN$12+5*HN$8)&lt;$DU$5,($L$18+((HN$12+5*HN$8)/$DU$5)*($M$18+((HN$12+5*HN$8)/$DU$5)*($N$18+((HN$12+5*HN$8)/$DU$5)*($O$18+((HN$12+5*HN$8)/$DU$5)*($P$18+((HN$12+5*HN$8)/$DU$5)*($Q$18+((HN$12+5*HN$8)/$DU$5)*$R$18))))))*(1-($O$31+((HN$12+5*HN$8)/$DU$5)*($P$31+((HN$12+5*HN$8)/$DU$5)*($Q$31+((HN$12+5*HN$8)/$DU$5)*($R$31+((HN$12+5*HN$8)/$DU$5)*($S$31)))))/100)*HT$6,)</f>
        <v>0</v>
      </c>
      <c r="HO19" s="207">
        <f>IF((HO$12+5*HO$8)&lt;$DU$5,($L$18+((HO$12+5*HO$8)/$DU$5)*($M$18+((HO$12+5*HO$8)/$DU$5)*($N$18+((HO$12+5*HO$8)/$DU$5)*($O$18+((HO$12+5*HO$8)/$DU$5)*($P$18+((HO$12+5*HO$8)/$DU$5)*($Q$18+((HO$12+5*HO$8)/$DU$5)*$R$18))))))*(1-($O$31+((HO$12+5*HO$8)/$DU$5)*($P$31+((HO$12+5*HO$8)/$DU$5)*($Q$31+((HO$12+5*HO$8)/$DU$5)*($R$31+((HO$12+5*HO$8)/$DU$5)*($S$31)))))/100)*HT$6,)</f>
        <v>0</v>
      </c>
      <c r="HP19" s="207">
        <f>IF((HP$12+5*HP$8)&lt;$DU$5,($L$18+((HP$12+5*HP$8)/$DU$5)*($M$18+((HP$12+5*HP$8)/$DU$5)*($N$18+((HP$12+5*HP$8)/$DU$5)*($O$18+((HP$12+5*HP$8)/$DU$5)*($P$18+((HP$12+5*HP$8)/$DU$5)*($Q$18+((HP$12+5*HP$8)/$DU$5)*$R$18))))))*(1-($O$31+((HP$12+5*HP$8)/$DU$5)*($P$31+((HP$12+5*HP$8)/$DU$5)*($Q$31+((HP$12+5*HP$8)/$DU$5)*($R$31+((HP$12+5*HP$8)/$DU$5)*($S$31)))))/100)*HT$6,)</f>
        <v>0</v>
      </c>
      <c r="HQ19" s="207">
        <f>IF((HQ$12+5*HQ$8)&lt;$DU$5,($L$18+((HQ$12+5*HQ$8)/$DU$5)*($M$18+((HQ$12+5*HQ$8)/$DU$5)*($N$18+((HQ$12+5*HQ$8)/$DU$5)*($O$18+((HQ$12+5*HQ$8)/$DU$5)*($P$18+((HQ$12+5*HQ$8)/$DU$5)*($Q$18+((HQ$12+5*HQ$8)/$DU$5)*$R$18))))))*HT$6,0)</f>
        <v>0</v>
      </c>
      <c r="HV19" s="217" t="s">
        <v>227</v>
      </c>
      <c r="HW19" s="207">
        <f>IF((HW$12+5*HW$8)&lt;$DU$5,($L$18+((HW$12+5*HW$8)/$DU$5)*($M$18+((HW$12+5*HW$8)/$DU$5)*($N$18+((HW$12+5*HW$8)/$DU$5)*($O$18+((HW$12+5*HW$8)/$DU$5)*($P$18+((HW$12+5*HW$8)/$DU$5)*($Q$18+((HW$12+5*HW$8)/$DU$5)*$R$18))))))*(1-($O$31+((HW$12+5*HW$8)/$DU$5)*($P$31+((HW$12+5*HW$8)/$DU$5)*($Q$31+((HW$12+5*HW$8)/$DU$5)*($R$31+((HW$12+5*HW$8)/$DU$5)*($S$31)))))/100)*ID$6,)</f>
        <v>0</v>
      </c>
      <c r="HX19" s="207">
        <f>IF((HX$12+5*HX$8)&lt;$DU$5,($L$18+((HX$12+5*HX$8)/$DU$5)*($M$18+((HX$12+5*HX$8)/$DU$5)*($N$18+((HX$12+5*HX$8)/$DU$5)*($O$18+((HX$12+5*HX$8)/$DU$5)*($P$18+((HX$12+5*HX$8)/$DU$5)*($Q$18+((HX$12+5*HX$8)/$DU$5)*$R$18))))))*(1-($O$31+((HX$12+5*HX$8)/$DU$5)*($P$31+((HX$12+5*HX$8)/$DU$5)*($Q$31+((HX$12+5*HX$8)/$DU$5)*($R$31+((HX$12+5*HX$8)/$DU$5)*($S$31)))))/100)*ID$6,)</f>
        <v>0</v>
      </c>
      <c r="HY19" s="207">
        <f>IF((HY$12+5*HY$8)&lt;$DU$5,($L$18+((HY$12+5*HY$8)/$DU$5)*($M$18+((HY$12+5*HY$8)/$DU$5)*($N$18+((HY$12+5*HY$8)/$DU$5)*($O$18+((HY$12+5*HY$8)/$DU$5)*($P$18+((HY$12+5*HY$8)/$DU$5)*($Q$18+((HY$12+5*HY$8)/$DU$5)*$R$18))))))*(1-($O$31+((HY$12+5*HY$8)/$DU$5)*($P$31+((HY$12+5*HY$8)/$DU$5)*($Q$31+((HY$12+5*HY$8)/$DU$5)*($R$31+((HY$12+5*HY$8)/$DU$5)*($S$31)))))/100)*ID$6,)</f>
        <v>0</v>
      </c>
      <c r="HZ19" s="207">
        <f>IF((HZ$12+5*HZ$8)&lt;$DU$5,($L$18+((HZ$12+5*HZ$8)/$DU$5)*($M$18+((HZ$12+5*HZ$8)/$DU$5)*($N$18+((HZ$12+5*HZ$8)/$DU$5)*($O$18+((HZ$12+5*HZ$8)/$DU$5)*($P$18+((HZ$12+5*HZ$8)/$DU$5)*($Q$18+((HZ$12+5*HZ$8)/$DU$5)*$R$18))))))*(1-($O$31+((HZ$12+5*HZ$8)/$DU$5)*($P$31+((HZ$12+5*HZ$8)/$DU$5)*($Q$31+((HZ$12+5*HZ$8)/$DU$5)*($R$31+((HZ$12+5*HZ$8)/$DU$5)*($S$31)))))/100)*ID$6,)</f>
        <v>0</v>
      </c>
      <c r="IA19" s="207">
        <f>IF((IA$12+5*IA$8)&lt;$DU$5,($L$18+((IA$12+5*IA$8)/$DU$5)*($M$18+((IA$12+5*IA$8)/$DU$5)*($N$18+((IA$12+5*IA$8)/$DU$5)*($O$18+((IA$12+5*IA$8)/$DU$5)*($P$18+((IA$12+5*IA$8)/$DU$5)*($Q$18+((IA$12+5*IA$8)/$DU$5)*$R$18))))))*ID$6,0)</f>
        <v>0</v>
      </c>
      <c r="IF19" s="217" t="s">
        <v>227</v>
      </c>
      <c r="IG19" s="207">
        <f>IF((IG$12+5*IG$8)&lt;$DU$5,($L$18+((IG$12+5*IG$8)/$DU$5)*($M$18+((IG$12+5*IG$8)/$DU$5)*($N$18+((IG$12+5*IG$8)/$DU$5)*($O$18+((IG$12+5*IG$8)/$DU$5)*($P$18+((IG$12+5*IG$8)/$DU$5)*($Q$18+((IG$12+5*IG$8)/$DU$5)*$R$18))))))*(1-($O$31+((IG$12+5*IG$8)/$DU$5)*($P$31+((IG$12+5*IG$8)/$DU$5)*($Q$31+((IG$12+5*IG$8)/$DU$5)*($R$31+((IG$12+5*IG$8)/$DU$5)*($S$31)))))/100)*IN$6,)</f>
        <v>0</v>
      </c>
      <c r="IH19" s="207">
        <f>IF((IH$12+5*IH$8)&lt;$DU$5,($L$18+((IH$12+5*IH$8)/$DU$5)*($M$18+((IH$12+5*IH$8)/$DU$5)*($N$18+((IH$12+5*IH$8)/$DU$5)*($O$18+((IH$12+5*IH$8)/$DU$5)*($P$18+((IH$12+5*IH$8)/$DU$5)*($Q$18+((IH$12+5*IH$8)/$DU$5)*$R$18))))))*(1-($O$31+((IH$12+5*IH$8)/$DU$5)*($P$31+((IH$12+5*IH$8)/$DU$5)*($Q$31+((IH$12+5*IH$8)/$DU$5)*($R$31+((IH$12+5*IH$8)/$DU$5)*($S$31)))))/100)*IN$6,)</f>
        <v>0</v>
      </c>
      <c r="II19" s="207">
        <f>IF((II$12+5*II$8)&lt;$DU$5,($L$18+((II$12+5*II$8)/$DU$5)*($M$18+((II$12+5*II$8)/$DU$5)*($N$18+((II$12+5*II$8)/$DU$5)*($O$18+((II$12+5*II$8)/$DU$5)*($P$18+((II$12+5*II$8)/$DU$5)*($Q$18+((II$12+5*II$8)/$DU$5)*$R$18))))))*(1-($O$31+((II$12+5*II$8)/$DU$5)*($P$31+((II$12+5*II$8)/$DU$5)*($Q$31+((II$12+5*II$8)/$DU$5)*($R$31+((II$12+5*II$8)/$DU$5)*($S$31)))))/100)*IN$6,)</f>
        <v>0</v>
      </c>
      <c r="IJ19" s="207">
        <f>IF((IJ$12+5*IJ$8)&lt;$DU$5,($L$18+((IJ$12+5*IJ$8)/$DU$5)*($M$18+((IJ$12+5*IJ$8)/$DU$5)*($N$18+((IJ$12+5*IJ$8)/$DU$5)*($O$18+((IJ$12+5*IJ$8)/$DU$5)*($P$18+((IJ$12+5*IJ$8)/$DU$5)*($Q$18+((IJ$12+5*IJ$8)/$DU$5)*$R$18))))))*(1-($O$31+((IJ$12+5*IJ$8)/$DU$5)*($P$31+((IJ$12+5*IJ$8)/$DU$5)*($Q$31+((IJ$12+5*IJ$8)/$DU$5)*($R$31+((IJ$12+5*IJ$8)/$DU$5)*($S$31)))))/100)*IN$6,)</f>
        <v>0</v>
      </c>
      <c r="IK19" s="207">
        <f>IF((IK$12+5*IK$8)&lt;$DU$5,($L$18+((IK$12+5*IK$8)/$DU$5)*($M$18+((IK$12+5*IK$8)/$DU$5)*($N$18+((IK$12+5*IK$8)/$DU$5)*($O$18+((IK$12+5*IK$8)/$DU$5)*($P$18+((IK$12+5*IK$8)/$DU$5)*($Q$18+((IK$12+5*IK$8)/$DU$5)*$R$18))))))*IN$6,0)</f>
        <v>0</v>
      </c>
    </row>
    <row r="20" spans="1:249" ht="13.5" customHeight="1">
      <c r="D20" s="170" t="s">
        <v>252</v>
      </c>
      <c r="E20" s="195"/>
      <c r="I20" s="208"/>
      <c r="J20" s="448"/>
      <c r="K20" s="170" t="s">
        <v>229</v>
      </c>
      <c r="N20" s="203" t="s">
        <v>199</v>
      </c>
      <c r="O20" s="205" t="s">
        <v>230</v>
      </c>
      <c r="P20" s="206" t="s">
        <v>231</v>
      </c>
      <c r="Q20" s="205" t="s">
        <v>232</v>
      </c>
      <c r="R20" s="206" t="s">
        <v>233</v>
      </c>
      <c r="S20" s="205" t="s">
        <v>234</v>
      </c>
      <c r="T20" s="231">
        <v>6</v>
      </c>
      <c r="U20" s="232">
        <f>IF((U$12+$T20*U$8)&lt;Y$5,($L$18+((U$12+$T20*U$8)/Y$5)*($M$18+((U$12+$T20*U$8)/Y$5)*($N$18+((U$12+$T20*U$8)/Y$5)*($O$18+((U$12+$T20*U$8)/Y$5)*($P$18+((U$12+$T20*U$8)/Y$5)*($Q$18+((U$12+$T20*U$8)/Y$5)*$R$18))))))*(1-($O$31+((U$12+$T20*U$8)/Y$5)*($P$31+((U$12+$T20*U$8)/Y$5)*($Q$31+((U$12+$T20*U$8)/Y$5)*($R$31+((U$12+$T20*U$8)/Y$5)*($S$31)))))/100)*AB$6,)</f>
        <v>0</v>
      </c>
      <c r="V20" s="232">
        <f>IF((V$12+$T20*V$8)&lt;Y$5,($L$18+((V$12+$T20*V$8)/Y$5)*($M$18+((V$12+$T20*V$8)/Y$5)*($N$18+((V$12+$T20*V$8)/Y$5)*($O$18+((V$12+$T20*V$8)/Y$5)*($P$18+((V$12+$T20*V$8)/Y$5)*($Q$18+((V$12+$T20*V$8)/Y$5)*$R$18))))))*(1-($O$31+((V$12+$T20*V$8)/Y$5)*($P$31+((V$12+$T20*V$8)/Y$5)*($Q$31+((V$12+$T20*V$8)/Y$5)*($R$31+((V$12+$T20*V$8)/Y$5)*($S$31)))))/100)*AB$6,)</f>
        <v>0</v>
      </c>
      <c r="W20" s="232">
        <f>IF((W$12+$T20*W$8)&lt;Y$5,($L$18+((W$12+$T20*W$8)/Y$5)*($M$18+((W$12+$T20*W$8)/Y$5)*($N$18+((W$12+$T20*W$8)/Y$5)*($O$18+((W$12+$T20*W$8)/Y$5)*($P$18+((W$12+$T20*W$8)/Y$5)*($Q$18+((W$12+$T20*W$8)/Y$5)*$R$18))))))*(1-($O$31+((W$12+$T20*W$8)/Y$5)*($P$31+((W$12+$T20*W$8)/Y$5)*($Q$31+((W$12+$T20*W$8)/Y$5)*($R$31+((W$12+$T20*W$8)/Y$5)*($S$31)))))/100)*AB$6,)</f>
        <v>0</v>
      </c>
      <c r="X20" s="232">
        <f>IF((X$12+$T20*X$8)&lt;Y$5,($L$18+((X$12+$T20*X$8)/Y$5)*($M$18+((X$12+$T20*X$8)/Y$5)*($N$18+((X$12+$T20*X$8)/Y$5)*($O$18+((X$12+$T20*X$8)/Y$5)*($P$18+((X$12+$T20*X$8)/Y$5)*($Q$18+((X$12+$T20*X$8)/Y$5)*$R$18))))))*(1-($O$31+((X$12+$T20*X$8)/Y$5)*($P$31+((X$12+$T20*X$8)/Y$5)*($Q$31+((X$12+$T20*X$8)/Y$5)*($R$31+((X$12+$T20*X$8)/Y$5)*($S$31)))))/100)*AB$6,)</f>
        <v>0</v>
      </c>
      <c r="Y20" s="232">
        <f>IF((Y$12+$T20*Y$8)&lt;Y$5,($L$18+((Y$12+$T20*Y$8)/Y$5)*($M$18+((Y$12+$T20*Y$8)/Y$5)*($N$18+((Y$12+$T20*Y$8)/Y$5)*($O$18+((Y$12+$T20*Y$8)/Y$5)*($P$18+((Y$12+$T20*Y$8)/Y$5)*($Q$18+((Y$12+$T20*Y$8)/Y$5)*$R$18))))))*(1-($O$31+((Y$12+$T20*Y$8)/Y$5)*($P$31+((Y$12+$T20*Y$8)/Y$5)*($Q$31+((Y$12+$T20*Y$8)/Y$5)*($R$31+((Y$12+$T20*Y$8)/Y$5)*($S$31)))))/100)*AB$6,)</f>
        <v>0</v>
      </c>
      <c r="Z20" s="225"/>
      <c r="AA20" s="225"/>
      <c r="AD20" s="231">
        <v>6</v>
      </c>
      <c r="AE20" s="232">
        <f>IF((AE$12+$T20*AE$8)&lt;AI$5,($L$18+((AE$12+$T20*AE$8)/AI$5)*($M$18+((AE$12+$T20*AE$8)/AI$5)*($N$18+((AE$12+$T20*AE$8)/AI$5)*($O$18+((AE$12+$T20*AE$8)/AI$5)*($P$18+((AE$12+$T20*AE$8)/AI$5)*($Q$18+((AE$12+$T20*AE$8)/AI$5)*$R$18))))))*(1-($O$31+((AE$12+$T20*AE$8)/AI$5)*($P$31+((AE$12+$T20*AE$8)/AI$5)*($Q$31+((AE$12+$T20*AE$8)/AI$5)*($R$31+((AE$12+$T20*AE$8)/AI$5)*($S$31)))))/100)*AL$6,)</f>
        <v>0</v>
      </c>
      <c r="AF20" s="232">
        <f>IF((AF$12+$T20*AF$8)&lt;AI$5,($L$18+((AF$12+$T20*AF$8)/AI$5)*($M$18+((AF$12+$T20*AF$8)/AI$5)*($N$18+((AF$12+$T20*AF$8)/AI$5)*($O$18+((AF$12+$T20*AF$8)/AI$5)*($P$18+((AF$12+$T20*AF$8)/AI$5)*($Q$18+((AF$12+$T20*AF$8)/AI$5)*$R$18))))))*(1-($O$31+((AF$12+$T20*AF$8)/AI$5)*($P$31+((AF$12+$T20*AF$8)/AI$5)*($Q$31+((AF$12+$T20*AF$8)/AI$5)*($R$31+((AF$12+$T20*AF$8)/AI$5)*($S$31)))))/100)*AL$6,)</f>
        <v>0</v>
      </c>
      <c r="AG20" s="232">
        <f>IF((AG$12+$T20*AG$8)&lt;AI$5,($L$18+((AG$12+$T20*AG$8)/AI$5)*($M$18+((AG$12+$T20*AG$8)/AI$5)*($N$18+((AG$12+$T20*AG$8)/AI$5)*($O$18+((AG$12+$T20*AG$8)/AI$5)*($P$18+((AG$12+$T20*AG$8)/AI$5)*($Q$18+((AG$12+$T20*AG$8)/AI$5)*$R$18))))))*(1-($O$31+((AG$12+$T20*AG$8)/AI$5)*($P$31+((AG$12+$T20*AG$8)/AI$5)*($Q$31+((AG$12+$T20*AG$8)/AI$5)*($R$31+((AG$12+$T20*AG$8)/AI$5)*($S$31)))))/100)*AL$6,)</f>
        <v>0</v>
      </c>
      <c r="AH20" s="232">
        <f>IF((AH$12+$T20*AH$8)&lt;AI$5,($L$18+((AH$12+$T20*AH$8)/AI$5)*($M$18+((AH$12+$T20*AH$8)/AI$5)*($N$18+((AH$12+$T20*AH$8)/AI$5)*($O$18+((AH$12+$T20*AH$8)/AI$5)*($P$18+((AH$12+$T20*AH$8)/AI$5)*($Q$18+((AH$12+$T20*AH$8)/AI$5)*$R$18))))))*(1-($O$31+((AH$12+$T20*AH$8)/AI$5)*($P$31+((AH$12+$T20*AH$8)/AI$5)*($Q$31+((AH$12+$T20*AH$8)/AI$5)*($R$31+((AH$12+$T20*AH$8)/AI$5)*($S$31)))))/100)*AL$6,)</f>
        <v>0</v>
      </c>
      <c r="AI20" s="232">
        <f>IF((AI$12+$T20*AI$8)&lt;AI$5,($L$18+((AI$12+$T20*AI$8)/AI$5)*($M$18+((AI$12+$T20*AI$8)/AI$5)*($N$18+((AI$12+$T20*AI$8)/AI$5)*($O$18+((AI$12+$T20*AI$8)/AI$5)*($P$18+((AI$12+$T20*AI$8)/AI$5)*($Q$18+((AI$12+$T20*AI$8)/AI$5)*$R$18))))))*(1-($O$31+((AI$12+$T20*AI$8)/AI$5)*($P$31+((AI$12+$T20*AI$8)/AI$5)*($Q$31+((AI$12+$T20*AI$8)/AI$5)*($R$31+((AI$12+$T20*AI$8)/AI$5)*($S$31)))))/100)*AL$6,)</f>
        <v>0</v>
      </c>
      <c r="AN20" s="231">
        <v>6</v>
      </c>
      <c r="AO20" s="232">
        <f>IF((AO$12+$T20*AO$8)&lt;AS$5,($L$18+((AO$12+$T20*AO$8)/AS$5)*($M$18+((AO$12+$T20*AO$8)/AS$5)*($N$18+((AO$12+$T20*AO$8)/AS$5)*($O$18+((AO$12+$T20*AO$8)/AS$5)*($P$18+((AO$12+$T20*AO$8)/AS$5)*($Q$18+((AO$12+$T20*AO$8)/AS$5)*$R$18))))))*(1-($O$31+((AO$12+$T20*AO$8)/AS$5)*($P$31+((AO$12+$T20*AO$8)/AS$5)*($Q$31+((AO$12+$T20*AO$8)/AS$5)*($R$31+((AO$12+$T20*AO$8)/AS$5)*($S$31)))))/100)*AV$6,)</f>
        <v>0</v>
      </c>
      <c r="AP20" s="232">
        <f>IF((AP$12+$T20*AP$8)&lt;AS$5,($L$18+((AP$12+$T20*AP$8)/AS$5)*($M$18+((AP$12+$T20*AP$8)/AS$5)*($N$18+((AP$12+$T20*AP$8)/AS$5)*($O$18+((AP$12+$T20*AP$8)/AS$5)*($P$18+((AP$12+$T20*AP$8)/AS$5)*($Q$18+((AP$12+$T20*AP$8)/AS$5)*$R$18))))))*(1-($O$31+((AP$12+$T20*AP$8)/AS$5)*($P$31+((AP$12+$T20*AP$8)/AS$5)*($Q$31+((AP$12+$T20*AP$8)/AS$5)*($R$31+((AP$12+$T20*AP$8)/AS$5)*($S$31)))))/100)*AV$6,)</f>
        <v>0</v>
      </c>
      <c r="AQ20" s="232">
        <f>IF((AQ$12+$T20*AQ$8)&lt;AS$5,($L$18+((AQ$12+$T20*AQ$8)/AS$5)*($M$18+((AQ$12+$T20*AQ$8)/AS$5)*($N$18+((AQ$12+$T20*AQ$8)/AS$5)*($O$18+((AQ$12+$T20*AQ$8)/AS$5)*($P$18+((AQ$12+$T20*AQ$8)/AS$5)*($Q$18+((AQ$12+$T20*AQ$8)/AS$5)*$R$18))))))*(1-($O$31+((AQ$12+$T20*AQ$8)/AS$5)*($P$31+((AQ$12+$T20*AQ$8)/AS$5)*($Q$31+((AQ$12+$T20*AQ$8)/AS$5)*($R$31+((AQ$12+$T20*AQ$8)/AS$5)*($S$31)))))/100)*AV$6,)</f>
        <v>0</v>
      </c>
      <c r="AR20" s="232">
        <f>IF((AR$12+$T20*AR$8)&lt;AS$5,($L$18+((AR$12+$T20*AR$8)/AS$5)*($M$18+((AR$12+$T20*AR$8)/AS$5)*($N$18+((AR$12+$T20*AR$8)/AS$5)*($O$18+((AR$12+$T20*AR$8)/AS$5)*($P$18+((AR$12+$T20*AR$8)/AS$5)*($Q$18+((AR$12+$T20*AR$8)/AS$5)*$R$18))))))*(1-($O$31+((AR$12+$T20*AR$8)/AS$5)*($P$31+((AR$12+$T20*AR$8)/AS$5)*($Q$31+((AR$12+$T20*AR$8)/AS$5)*($R$31+((AR$12+$T20*AR$8)/AS$5)*($S$31)))))/100)*AV$6,)</f>
        <v>0</v>
      </c>
      <c r="AS20" s="232">
        <f>IF((AS$12+$T20*AS$8)&lt;AS$5,($L$18+((AS$12+$T20*AS$8)/AS$5)*($M$18+((AS$12+$T20*AS$8)/AS$5)*($N$18+((AS$12+$T20*AS$8)/AS$5)*($O$18+((AS$12+$T20*AS$8)/AS$5)*($P$18+((AS$12+$T20*AS$8)/AS$5)*($Q$18+((AS$12+$T20*AS$8)/AS$5)*$R$18))))))*(1-($O$31+((AS$12+$T20*AS$8)/AS$5)*($P$31+((AS$12+$T20*AS$8)/AS$5)*($Q$31+((AS$12+$T20*AS$8)/AS$5)*($R$31+((AS$12+$T20*AS$8)/AS$5)*($S$31)))))/100)*AV$6,)</f>
        <v>0</v>
      </c>
      <c r="AX20" s="231">
        <v>6</v>
      </c>
      <c r="AY20" s="232">
        <f>IF((AY$12+$T20*AY$8)&lt;BC$5,($L$18+((AY$12+$T20*AY$8)/BC$5)*($M$18+((AY$12+$T20*AY$8)/BC$5)*($N$18+((AY$12+$T20*AY$8)/BC$5)*($O$18+((AY$12+$T20*AY$8)/BC$5)*($P$18+((AY$12+$T20*AY$8)/BC$5)*($Q$18+((AY$12+$T20*AY$8)/BC$5)*$R$18))))))*(1-($O$31+((AY$12+$T20*AY$8)/BC$5)*($P$31+((AY$12+$T20*AY$8)/BC$5)*($Q$31+((AY$12+$T20*AY$8)/BC$5)*($R$31+((AY$12+$T20*AY$8)/BC$5)*($S$31)))))/100)*BF$6,)</f>
        <v>0</v>
      </c>
      <c r="AZ20" s="232">
        <f>IF((AZ$12+$T20*AZ$8)&lt;BC$5,($L$18+((AZ$12+$T20*AZ$8)/BC$5)*($M$18+((AZ$12+$T20*AZ$8)/BC$5)*($N$18+((AZ$12+$T20*AZ$8)/BC$5)*($O$18+((AZ$12+$T20*AZ$8)/BC$5)*($P$18+((AZ$12+$T20*AZ$8)/BC$5)*($Q$18+((AZ$12+$T20*AZ$8)/BC$5)*$R$18))))))*(1-($O$31+((AZ$12+$T20*AZ$8)/BC$5)*($P$31+((AZ$12+$T20*AZ$8)/BC$5)*($Q$31+((AZ$12+$T20*AZ$8)/BC$5)*($R$31+((AZ$12+$T20*AZ$8)/BC$5)*($S$31)))))/100)*BF$6,)</f>
        <v>0</v>
      </c>
      <c r="BA20" s="232">
        <f>IF((BA$12+$T20*BA$8)&lt;BC$5,($L$18+((BA$12+$T20*BA$8)/BC$5)*($M$18+((BA$12+$T20*BA$8)/BC$5)*($N$18+((BA$12+$T20*BA$8)/BC$5)*($O$18+((BA$12+$T20*BA$8)/BC$5)*($P$18+((BA$12+$T20*BA$8)/BC$5)*($Q$18+((BA$12+$T20*BA$8)/BC$5)*$R$18))))))*(1-($O$31+((BA$12+$T20*BA$8)/BC$5)*($P$31+((BA$12+$T20*BA$8)/BC$5)*($Q$31+((BA$12+$T20*BA$8)/BC$5)*($R$31+((BA$12+$T20*BA$8)/BC$5)*($S$31)))))/100)*BF$6,)</f>
        <v>0</v>
      </c>
      <c r="BB20" s="232">
        <f>IF((BB$12+$T20*BB$8)&lt;BC$5,($L$18+((BB$12+$T20*BB$8)/BC$5)*($M$18+((BB$12+$T20*BB$8)/BC$5)*($N$18+((BB$12+$T20*BB$8)/BC$5)*($O$18+((BB$12+$T20*BB$8)/BC$5)*($P$18+((BB$12+$T20*BB$8)/BC$5)*($Q$18+((BB$12+$T20*BB$8)/BC$5)*$R$18))))))*(1-($O$31+((BB$12+$T20*BB$8)/BC$5)*($P$31+((BB$12+$T20*BB$8)/BC$5)*($Q$31+((BB$12+$T20*BB$8)/BC$5)*($R$31+((BB$12+$T20*BB$8)/BC$5)*($S$31)))))/100)*BF$6,)</f>
        <v>0</v>
      </c>
      <c r="BC20" s="232">
        <f>IF((BC$12+$T20*BC$8)&lt;BC$5,($L$18+((BC$12+$T20*BC$8)/BC$5)*($M$18+((BC$12+$T20*BC$8)/BC$5)*($N$18+((BC$12+$T20*BC$8)/BC$5)*($O$18+((BC$12+$T20*BC$8)/BC$5)*($P$18+((BC$12+$T20*BC$8)/BC$5)*($Q$18+((BC$12+$T20*BC$8)/BC$5)*$R$18))))))*(1-($O$31+((BC$12+$T20*BC$8)/BC$5)*($P$31+((BC$12+$T20*BC$8)/BC$5)*($Q$31+((BC$12+$T20*BC$8)/BC$5)*($R$31+((BC$12+$T20*BC$8)/BC$5)*($S$31)))))/100)*BF$6,)</f>
        <v>0</v>
      </c>
      <c r="BH20" s="231">
        <v>6</v>
      </c>
      <c r="BI20" s="232">
        <f>IF((BI$12+$T20*BI$8)&lt;BM$5,($L$18+((BI$12+$T20*BI$8)/BM$5)*($M$18+((BI$12+$T20*BI$8)/BM$5)*($N$18+((BI$12+$T20*BI$8)/BM$5)*($O$18+((BI$12+$T20*BI$8)/BM$5)*($P$18+((BI$12+$T20*BI$8)/BM$5)*($Q$18+((BI$12+$T20*BI$8)/BM$5)*$R$18))))))*(1-($O$31+((BI$12+$T20*BI$8)/BM$5)*($P$31+((BI$12+$T20*BI$8)/BM$5)*($Q$31+((BI$12+$T20*BI$8)/BM$5)*($R$31+((BI$12+$T20*BI$8)/BM$5)*($S$31)))))/100)*BP$6,)</f>
        <v>0</v>
      </c>
      <c r="BJ20" s="232">
        <f>IF((BJ$12+$T20*BJ$8)&lt;BM$5,($L$18+((BJ$12+$T20*BJ$8)/BM$5)*($M$18+((BJ$12+$T20*BJ$8)/BM$5)*($N$18+((BJ$12+$T20*BJ$8)/BM$5)*($O$18+((BJ$12+$T20*BJ$8)/BM$5)*($P$18+((BJ$12+$T20*BJ$8)/BM$5)*($Q$18+((BJ$12+$T20*BJ$8)/BM$5)*$R$18))))))*(1-($O$31+((BJ$12+$T20*BJ$8)/BM$5)*($P$31+((BJ$12+$T20*BJ$8)/BM$5)*($Q$31+((BJ$12+$T20*BJ$8)/BM$5)*($R$31+((BJ$12+$T20*BJ$8)/BM$5)*($S$31)))))/100)*BP$6,)</f>
        <v>0</v>
      </c>
      <c r="BK20" s="232">
        <f>IF((BK$12+$T20*BK$8)&lt;BM$5,($L$18+((BK$12+$T20*BK$8)/BM$5)*($M$18+((BK$12+$T20*BK$8)/BM$5)*($N$18+((BK$12+$T20*BK$8)/BM$5)*($O$18+((BK$12+$T20*BK$8)/BM$5)*($P$18+((BK$12+$T20*BK$8)/BM$5)*($Q$18+((BK$12+$T20*BK$8)/BM$5)*$R$18))))))*(1-($O$31+((BK$12+$T20*BK$8)/BM$5)*($P$31+((BK$12+$T20*BK$8)/BM$5)*($Q$31+((BK$12+$T20*BK$8)/BM$5)*($R$31+((BK$12+$T20*BK$8)/BM$5)*($S$31)))))/100)*BP$6,)</f>
        <v>0</v>
      </c>
      <c r="BL20" s="232">
        <f>IF((BL$12+$T20*BL$8)&lt;BM$5,($L$18+((BL$12+$T20*BL$8)/BM$5)*($M$18+((BL$12+$T20*BL$8)/BM$5)*($N$18+((BL$12+$T20*BL$8)/BM$5)*($O$18+((BL$12+$T20*BL$8)/BM$5)*($P$18+((BL$12+$T20*BL$8)/BM$5)*($Q$18+((BL$12+$T20*BL$8)/BM$5)*$R$18))))))*(1-($O$31+((BL$12+$T20*BL$8)/BM$5)*($P$31+((BL$12+$T20*BL$8)/BM$5)*($Q$31+((BL$12+$T20*BL$8)/BM$5)*($R$31+((BL$12+$T20*BL$8)/BM$5)*($S$31)))))/100)*BP$6,)</f>
        <v>0</v>
      </c>
      <c r="BM20" s="232">
        <f>IF((BM$12+$T20*BM$8)&lt;BM$5,($L$18+((BM$12+$T20*BM$8)/BM$5)*($M$18+((BM$12+$T20*BM$8)/BM$5)*($N$18+((BM$12+$T20*BM$8)/BM$5)*($O$18+((BM$12+$T20*BM$8)/BM$5)*($P$18+((BM$12+$T20*BM$8)/BM$5)*($Q$18+((BM$12+$T20*BM$8)/BM$5)*$R$18))))))*(1-($O$31+((BM$12+$T20*BM$8)/BM$5)*($P$31+((BM$12+$T20*BM$8)/BM$5)*($Q$31+((BM$12+$T20*BM$8)/BM$5)*($R$31+((BM$12+$T20*BM$8)/BM$5)*($S$31)))))/100)*BP$6,)</f>
        <v>0</v>
      </c>
      <c r="BR20" s="231">
        <v>6</v>
      </c>
      <c r="BS20" s="232">
        <f>IF((BS$12+$T20*BS$8)&lt;BW$5,($L$18+((BS$12+$T20*BS$8)/BW$5)*($M$18+((BS$12+$T20*BS$8)/BW$5)*($N$18+((BS$12+$T20*BS$8)/BW$5)*($O$18+((BS$12+$T20*BS$8)/BW$5)*($P$18+((BS$12+$T20*BS$8)/BW$5)*($Q$18+((BS$12+$T20*BS$8)/BW$5)*$R$18))))))*(1-($O$31+((BS$12+$T20*BS$8)/BW$5)*($P$31+((BS$12+$T20*BS$8)/BW$5)*($Q$31+((BS$12+$T20*BS$8)/BW$5)*($R$31+((BS$12+$T20*BS$8)/BW$5)*($S$31)))))/100)*BZ$6,)</f>
        <v>0</v>
      </c>
      <c r="BT20" s="232">
        <f>IF((BT$12+$T20*BT$8)&lt;BW$5,($L$18+((BT$12+$T20*BT$8)/BW$5)*($M$18+((BT$12+$T20*BT$8)/BW$5)*($N$18+((BT$12+$T20*BT$8)/BW$5)*($O$18+((BT$12+$T20*BT$8)/BW$5)*($P$18+((BT$12+$T20*BT$8)/BW$5)*($Q$18+((BT$12+$T20*BT$8)/BW$5)*$R$18))))))*(1-($O$31+((BT$12+$T20*BT$8)/BW$5)*($P$31+((BT$12+$T20*BT$8)/BW$5)*($Q$31+((BT$12+$T20*BT$8)/BW$5)*($R$31+((BT$12+$T20*BT$8)/BW$5)*($S$31)))))/100)*BZ$6,)</f>
        <v>0</v>
      </c>
      <c r="BU20" s="232">
        <f>IF((BU$12+$T20*BU$8)&lt;BW$5,($L$18+((BU$12+$T20*BU$8)/BW$5)*($M$18+((BU$12+$T20*BU$8)/BW$5)*($N$18+((BU$12+$T20*BU$8)/BW$5)*($O$18+((BU$12+$T20*BU$8)/BW$5)*($P$18+((BU$12+$T20*BU$8)/BW$5)*($Q$18+((BU$12+$T20*BU$8)/BW$5)*$R$18))))))*(1-($O$31+((BU$12+$T20*BU$8)/BW$5)*($P$31+((BU$12+$T20*BU$8)/BW$5)*($Q$31+((BU$12+$T20*BU$8)/BW$5)*($R$31+((BU$12+$T20*BU$8)/BW$5)*($S$31)))))/100)*BZ$6,)</f>
        <v>0</v>
      </c>
      <c r="BV20" s="232">
        <f>IF((BV$12+$T20*BV$8)&lt;BW$5,($L$18+((BV$12+$T20*BV$8)/BW$5)*($M$18+((BV$12+$T20*BV$8)/BW$5)*($N$18+((BV$12+$T20*BV$8)/BW$5)*($O$18+((BV$12+$T20*BV$8)/BW$5)*($P$18+((BV$12+$T20*BV$8)/BW$5)*($Q$18+((BV$12+$T20*BV$8)/BW$5)*$R$18))))))*(1-($O$31+((BV$12+$T20*BV$8)/BW$5)*($P$31+((BV$12+$T20*BV$8)/BW$5)*($Q$31+((BV$12+$T20*BV$8)/BW$5)*($R$31+((BV$12+$T20*BV$8)/BW$5)*($S$31)))))/100)*BZ$6,)</f>
        <v>0</v>
      </c>
      <c r="BW20" s="232">
        <f>IF((BW$12+$T20*BW$8)&lt;BW$5,($L$18+((BW$12+$T20*BW$8)/BW$5)*($M$18+((BW$12+$T20*BW$8)/BW$5)*($N$18+((BW$12+$T20*BW$8)/BW$5)*($O$18+((BW$12+$T20*BW$8)/BW$5)*($P$18+((BW$12+$T20*BW$8)/BW$5)*($Q$18+((BW$12+$T20*BW$8)/BW$5)*$R$18))))))*(1-($O$31+((BW$12+$T20*BW$8)/BW$5)*($P$31+((BW$12+$T20*BW$8)/BW$5)*($Q$31+((BW$12+$T20*BW$8)/BW$5)*($R$31+((BW$12+$T20*BW$8)/BW$5)*($S$31)))))/100)*BZ$6,)</f>
        <v>0</v>
      </c>
      <c r="CB20" s="231">
        <v>6</v>
      </c>
      <c r="CC20" s="232">
        <f>IF((CC$12+$T20*CC$8)&lt;CG$5,($L$18+((CC$12+$T20*CC$8)/CG$5)*($M$18+((CC$12+$T20*CC$8)/CG$5)*($N$18+((CC$12+$T20*CC$8)/CG$5)*($O$18+((CC$12+$T20*CC$8)/CG$5)*($P$18+((CC$12+$T20*CC$8)/CG$5)*($Q$18+((CC$12+$T20*CC$8)/CG$5)*$R$18))))))*(1-($O$31+((CC$12+$T20*CC$8)/CG$5)*($P$31+((CC$12+$T20*CC$8)/CG$5)*($Q$31+((CC$12+$T20*CC$8)/CG$5)*($R$31+((CC$12+$T20*CC$8)/CG$5)*($S$31)))))/100)*CJ$6,)</f>
        <v>0</v>
      </c>
      <c r="CD20" s="232">
        <f>IF((CD$12+$T20*CD$8)&lt;CG$5,($L$18+((CD$12+$T20*CD$8)/CG$5)*($M$18+((CD$12+$T20*CD$8)/CG$5)*($N$18+((CD$12+$T20*CD$8)/CG$5)*($O$18+((CD$12+$T20*CD$8)/CG$5)*($P$18+((CD$12+$T20*CD$8)/CG$5)*($Q$18+((CD$12+$T20*CD$8)/CG$5)*$R$18))))))*(1-($O$31+((CD$12+$T20*CD$8)/CG$5)*($P$31+((CD$12+$T20*CD$8)/CG$5)*($Q$31+((CD$12+$T20*CD$8)/CG$5)*($R$31+((CD$12+$T20*CD$8)/CG$5)*($S$31)))))/100)*CJ$6,)</f>
        <v>0</v>
      </c>
      <c r="CE20" s="232">
        <f>IF((CE$12+$T20*CE$8)&lt;CG$5,($L$18+((CE$12+$T20*CE$8)/CG$5)*($M$18+((CE$12+$T20*CE$8)/CG$5)*($N$18+((CE$12+$T20*CE$8)/CG$5)*($O$18+((CE$12+$T20*CE$8)/CG$5)*($P$18+((CE$12+$T20*CE$8)/CG$5)*($Q$18+((CE$12+$T20*CE$8)/CG$5)*$R$18))))))*(1-($O$31+((CE$12+$T20*CE$8)/CG$5)*($P$31+((CE$12+$T20*CE$8)/CG$5)*($Q$31+((CE$12+$T20*CE$8)/CG$5)*($R$31+((CE$12+$T20*CE$8)/CG$5)*($S$31)))))/100)*CJ$6,)</f>
        <v>0</v>
      </c>
      <c r="CF20" s="232">
        <f>IF((CF$12+$T20*CF$8)&lt;CG$5,($L$18+((CF$12+$T20*CF$8)/CG$5)*($M$18+((CF$12+$T20*CF$8)/CG$5)*($N$18+((CF$12+$T20*CF$8)/CG$5)*($O$18+((CF$12+$T20*CF$8)/CG$5)*($P$18+((CF$12+$T20*CF$8)/CG$5)*($Q$18+((CF$12+$T20*CF$8)/CG$5)*$R$18))))))*(1-($O$31+((CF$12+$T20*CF$8)/CG$5)*($P$31+((CF$12+$T20*CF$8)/CG$5)*($Q$31+((CF$12+$T20*CF$8)/CG$5)*($R$31+((CF$12+$T20*CF$8)/CG$5)*($S$31)))))/100)*CJ$6,)</f>
        <v>0</v>
      </c>
      <c r="CG20" s="232">
        <f>IF((CG$12+$T20*CG$8)&lt;CG$5,($L$18+((CG$12+$T20*CG$8)/CG$5)*($M$18+((CG$12+$T20*CG$8)/CG$5)*($N$18+((CG$12+$T20*CG$8)/CG$5)*($O$18+((CG$12+$T20*CG$8)/CG$5)*($P$18+((CG$12+$T20*CG$8)/CG$5)*($Q$18+((CG$12+$T20*CG$8)/CG$5)*$R$18))))))*(1-($O$31+((CG$12+$T20*CG$8)/CG$5)*($P$31+((CG$12+$T20*CG$8)/CG$5)*($Q$31+((CG$12+$T20*CG$8)/CG$5)*($R$31+((CG$12+$T20*CG$8)/CG$5)*($S$31)))))/100)*CJ$6,)</f>
        <v>0</v>
      </c>
      <c r="CL20" s="231">
        <v>6</v>
      </c>
      <c r="CM20" s="232">
        <f>IF((CM$12+$T20*CM$8)&lt;CQ$5,($L$18+((CM$12+$T20*CM$8)/CQ$5)*($M$18+((CM$12+$T20*CM$8)/CQ$5)*($N$18+((CM$12+$T20*CM$8)/CQ$5)*($O$18+((CM$12+$T20*CM$8)/CQ$5)*($P$18+((CM$12+$T20*CM$8)/CQ$5)*($Q$18+((CM$12+$T20*CM$8)/CQ$5)*$R$18))))))*(1-($O$31+((CM$12+$T20*CM$8)/CQ$5)*($P$31+((CM$12+$T20*CM$8)/CQ$5)*($Q$31+((CM$12+$T20*CM$8)/CQ$5)*($R$31+((CM$12+$T20*CM$8)/CQ$5)*($S$31)))))/100)*CT$6,)</f>
        <v>0</v>
      </c>
      <c r="CN20" s="232">
        <f>IF((CN$12+$T20*CN$8)&lt;CQ$5,($L$18+((CN$12+$T20*CN$8)/CQ$5)*($M$18+((CN$12+$T20*CN$8)/CQ$5)*($N$18+((CN$12+$T20*CN$8)/CQ$5)*($O$18+((CN$12+$T20*CN$8)/CQ$5)*($P$18+((CN$12+$T20*CN$8)/CQ$5)*($Q$18+((CN$12+$T20*CN$8)/CQ$5)*$R$18))))))*(1-($O$31+((CN$12+$T20*CN$8)/CQ$5)*($P$31+((CN$12+$T20*CN$8)/CQ$5)*($Q$31+((CN$12+$T20*CN$8)/CQ$5)*($R$31+((CN$12+$T20*CN$8)/CQ$5)*($S$31)))))/100)*CT$6,)</f>
        <v>0</v>
      </c>
      <c r="CO20" s="232">
        <f>IF((CO$12+$T20*CO$8)&lt;CQ$5,($L$18+((CO$12+$T20*CO$8)/CQ$5)*($M$18+((CO$12+$T20*CO$8)/CQ$5)*($N$18+((CO$12+$T20*CO$8)/CQ$5)*($O$18+((CO$12+$T20*CO$8)/CQ$5)*($P$18+((CO$12+$T20*CO$8)/CQ$5)*($Q$18+((CO$12+$T20*CO$8)/CQ$5)*$R$18))))))*(1-($O$31+((CO$12+$T20*CO$8)/CQ$5)*($P$31+((CO$12+$T20*CO$8)/CQ$5)*($Q$31+((CO$12+$T20*CO$8)/CQ$5)*($R$31+((CO$12+$T20*CO$8)/CQ$5)*($S$31)))))/100)*CT$6,)</f>
        <v>0</v>
      </c>
      <c r="CP20" s="232">
        <f>IF((CP$12+$T20*CP$8)&lt;CQ$5,($L$18+((CP$12+$T20*CP$8)/CQ$5)*($M$18+((CP$12+$T20*CP$8)/CQ$5)*($N$18+((CP$12+$T20*CP$8)/CQ$5)*($O$18+((CP$12+$T20*CP$8)/CQ$5)*($P$18+((CP$12+$T20*CP$8)/CQ$5)*($Q$18+((CP$12+$T20*CP$8)/CQ$5)*$R$18))))))*(1-($O$31+((CP$12+$T20*CP$8)/CQ$5)*($P$31+((CP$12+$T20*CP$8)/CQ$5)*($Q$31+((CP$12+$T20*CP$8)/CQ$5)*($R$31+((CP$12+$T20*CP$8)/CQ$5)*($S$31)))))/100)*CT$6,)</f>
        <v>0</v>
      </c>
      <c r="CQ20" s="232">
        <f>IF((CQ$12+$T20*CQ$8)&lt;CQ$5,($L$18+((CQ$12+$T20*CQ$8)/CQ$5)*($M$18+((CQ$12+$T20*CQ$8)/CQ$5)*($N$18+((CQ$12+$T20*CQ$8)/CQ$5)*($O$18+((CQ$12+$T20*CQ$8)/CQ$5)*($P$18+((CQ$12+$T20*CQ$8)/CQ$5)*($Q$18+((CQ$12+$T20*CQ$8)/CQ$5)*$R$18))))))*(1-($O$31+((CQ$12+$T20*CQ$8)/CQ$5)*($P$31+((CQ$12+$T20*CQ$8)/CQ$5)*($Q$31+((CQ$12+$T20*CQ$8)/CQ$5)*($R$31+((CQ$12+$T20*CQ$8)/CQ$5)*($S$31)))))/100)*CT$6,)</f>
        <v>0</v>
      </c>
      <c r="CV20" s="231">
        <v>6</v>
      </c>
      <c r="CW20" s="232">
        <f>IF((CW$12+$T20*CW$8)&lt;DA$5,($L$18+((CW$12+$T20*CW$8)/DA$5)*($M$18+((CW$12+$T20*CW$8)/DA$5)*($N$18+((CW$12+$T20*CW$8)/DA$5)*($O$18+((CW$12+$T20*CW$8)/DA$5)*($P$18+((CW$12+$T20*CW$8)/DA$5)*($Q$18+((CW$12+$T20*CW$8)/DA$5)*$R$18))))))*(1-($O$31+((CW$12+$T20*CW$8)/DA$5)*($P$31+((CW$12+$T20*CW$8)/DA$5)*($Q$31+((CW$12+$T20*CW$8)/DA$5)*($R$31+((CW$12+$T20*CW$8)/DA$5)*($S$31)))))/100)*DD$6,)</f>
        <v>0</v>
      </c>
      <c r="CX20" s="232">
        <f>IF((CX$12+$T20*CX$8)&lt;DA$5,($L$18+((CX$12+$T20*CX$8)/DA$5)*($M$18+((CX$12+$T20*CX$8)/DA$5)*($N$18+((CX$12+$T20*CX$8)/DA$5)*($O$18+((CX$12+$T20*CX$8)/DA$5)*($P$18+((CX$12+$T20*CX$8)/DA$5)*($Q$18+((CX$12+$T20*CX$8)/DA$5)*$R$18))))))*(1-($O$31+((CX$12+$T20*CX$8)/DA$5)*($P$31+((CX$12+$T20*CX$8)/DA$5)*($Q$31+((CX$12+$T20*CX$8)/DA$5)*($R$31+((CX$12+$T20*CX$8)/DA$5)*($S$31)))))/100)*DD$6,)</f>
        <v>0</v>
      </c>
      <c r="CY20" s="232">
        <f>IF((CY$12+$T20*CY$8)&lt;DA$5,($L$18+((CY$12+$T20*CY$8)/DA$5)*($M$18+((CY$12+$T20*CY$8)/DA$5)*($N$18+((CY$12+$T20*CY$8)/DA$5)*($O$18+((CY$12+$T20*CY$8)/DA$5)*($P$18+((CY$12+$T20*CY$8)/DA$5)*($Q$18+((CY$12+$T20*CY$8)/DA$5)*$R$18))))))*(1-($O$31+((CY$12+$T20*CY$8)/DA$5)*($P$31+((CY$12+$T20*CY$8)/DA$5)*($Q$31+((CY$12+$T20*CY$8)/DA$5)*($R$31+((CY$12+$T20*CY$8)/DA$5)*($S$31)))))/100)*DD$6,)</f>
        <v>0</v>
      </c>
      <c r="CZ20" s="232">
        <f>IF((CZ$12+$T20*CZ$8)&lt;DA$5,($L$18+((CZ$12+$T20*CZ$8)/DA$5)*($M$18+((CZ$12+$T20*CZ$8)/DA$5)*($N$18+((CZ$12+$T20*CZ$8)/DA$5)*($O$18+((CZ$12+$T20*CZ$8)/DA$5)*($P$18+((CZ$12+$T20*CZ$8)/DA$5)*($Q$18+((CZ$12+$T20*CZ$8)/DA$5)*$R$18))))))*(1-($O$31+((CZ$12+$T20*CZ$8)/DA$5)*($P$31+((CZ$12+$T20*CZ$8)/DA$5)*($Q$31+((CZ$12+$T20*CZ$8)/DA$5)*($R$31+((CZ$12+$T20*CZ$8)/DA$5)*($S$31)))))/100)*DD$6,)</f>
        <v>0</v>
      </c>
      <c r="DA20" s="232">
        <f>IF((DA$12+$T20*DA$8)&lt;DA$5,($L$18+((DA$12+$T20*DA$8)/DA$5)*($M$18+((DA$12+$T20*DA$8)/DA$5)*($N$18+((DA$12+$T20*DA$8)/DA$5)*($O$18+((DA$12+$T20*DA$8)/DA$5)*($P$18+((DA$12+$T20*DA$8)/DA$5)*($Q$18+((DA$12+$T20*DA$8)/DA$5)*$R$18))))))*(1-($O$31+((DA$12+$T20*DA$8)/DA$5)*($P$31+((DA$12+$T20*DA$8)/DA$5)*($Q$31+((DA$12+$T20*DA$8)/DA$5)*($R$31+((DA$12+$T20*DA$8)/DA$5)*($S$31)))))/100)*DD$6,)</f>
        <v>0</v>
      </c>
      <c r="DF20" s="231">
        <v>6</v>
      </c>
      <c r="DG20" s="232">
        <f>IF((DG$12+$T20*DG$8)&lt;DK$5,($L$18+((DG$12+$T20*DG$8)/DK$5)*($M$18+((DG$12+$T20*DG$8)/DK$5)*($N$18+((DG$12+$T20*DG$8)/DK$5)*($O$18+((DG$12+$T20*DG$8)/DK$5)*($P$18+((DG$12+$T20*DG$8)/DK$5)*($Q$18+((DG$12+$T20*DG$8)/DK$5)*$R$18))))))*(1-($O$31+((DG$12+$T20*DG$8)/DK$5)*($P$31+((DG$12+$T20*DG$8)/DK$5)*($Q$31+((DG$12+$T20*DG$8)/DK$5)*($R$31+((DG$12+$T20*DG$8)/DK$5)*($S$31)))))/100)*DN$6,)</f>
        <v>0</v>
      </c>
      <c r="DH20" s="232">
        <f>IF((DH$12+$T20*DH$8)&lt;DK$5,($L$18+((DH$12+$T20*DH$8)/DK$5)*($M$18+((DH$12+$T20*DH$8)/DK$5)*($N$18+((DH$12+$T20*DH$8)/DK$5)*($O$18+((DH$12+$T20*DH$8)/DK$5)*($P$18+((DH$12+$T20*DH$8)/DK$5)*($Q$18+((DH$12+$T20*DH$8)/DK$5)*$R$18))))))*(1-($O$31+((DH$12+$T20*DH$8)/DK$5)*($P$31+((DH$12+$T20*DH$8)/DK$5)*($Q$31+((DH$12+$T20*DH$8)/DK$5)*($R$31+((DH$12+$T20*DH$8)/DK$5)*($S$31)))))/100)*DN$6,)</f>
        <v>0</v>
      </c>
      <c r="DI20" s="232">
        <f>IF((DI$12+$T20*DI$8)&lt;DK$5,($L$18+((DI$12+$T20*DI$8)/DK$5)*($M$18+((DI$12+$T20*DI$8)/DK$5)*($N$18+((DI$12+$T20*DI$8)/DK$5)*($O$18+((DI$12+$T20*DI$8)/DK$5)*($P$18+((DI$12+$T20*DI$8)/DK$5)*($Q$18+((DI$12+$T20*DI$8)/DK$5)*$R$18))))))*(1-($O$31+((DI$12+$T20*DI$8)/DK$5)*($P$31+((DI$12+$T20*DI$8)/DK$5)*($Q$31+((DI$12+$T20*DI$8)/DK$5)*($R$31+((DI$12+$T20*DI$8)/DK$5)*($S$31)))))/100)*DN$6,)</f>
        <v>0</v>
      </c>
      <c r="DJ20" s="232">
        <f>IF((DJ$12+$T20*DJ$8)&lt;DK$5,($L$18+((DJ$12+$T20*DJ$8)/DK$5)*($M$18+((DJ$12+$T20*DJ$8)/DK$5)*($N$18+((DJ$12+$T20*DJ$8)/DK$5)*($O$18+((DJ$12+$T20*DJ$8)/DK$5)*($P$18+((DJ$12+$T20*DJ$8)/DK$5)*($Q$18+((DJ$12+$T20*DJ$8)/DK$5)*$R$18))))))*(1-($O$31+((DJ$12+$T20*DJ$8)/DK$5)*($P$31+((DJ$12+$T20*DJ$8)/DK$5)*($Q$31+((DJ$12+$T20*DJ$8)/DK$5)*($R$31+((DJ$12+$T20*DJ$8)/DK$5)*($S$31)))))/100)*DN$6,)</f>
        <v>0</v>
      </c>
      <c r="DK20" s="232">
        <f>IF((DK$12+$T20*DK$8)&lt;DK$5,($L$18+((DK$12+$T20*DK$8)/DK$5)*($M$18+((DK$12+$T20*DK$8)/DK$5)*($N$18+((DK$12+$T20*DK$8)/DK$5)*($O$18+((DK$12+$T20*DK$8)/DK$5)*($P$18+((DK$12+$T20*DK$8)/DK$5)*($Q$18+((DK$12+$T20*DK$8)/DK$5)*$R$18))))))*(1-($O$31+((DK$12+$T20*DK$8)/DK$5)*($P$31+((DK$12+$T20*DK$8)/DK$5)*($Q$31+((DK$12+$T20*DK$8)/DK$5)*($R$31+((DK$12+$T20*DK$8)/DK$5)*($S$31)))))/100)*DN$6,)</f>
        <v>0</v>
      </c>
      <c r="DP20" s="231">
        <v>6</v>
      </c>
      <c r="DQ20" s="232">
        <f>IF((DQ$12+$T20*DQ$8)&lt;DU$5,($L$18+((DQ$12+$T20*DQ$8)/DU$5)*($M$18+((DQ$12+$T20*DQ$8)/DU$5)*($N$18+((DQ$12+$T20*DQ$8)/DU$5)*($O$18+((DQ$12+$T20*DQ$8)/DU$5)*($P$18+((DQ$12+$T20*DQ$8)/DU$5)*($Q$18+((DQ$12+$T20*DQ$8)/DU$5)*$R$18))))))*(1-($O$31+((DQ$12+$T20*DQ$8)/DU$5)*($P$31+((DQ$12+$T20*DQ$8)/DU$5)*($Q$31+((DQ$12+$T20*DQ$8)/DU$5)*($R$31+((DQ$12+$T20*DQ$8)/DU$5)*($S$31)))))/100)*DX$6,)</f>
        <v>0</v>
      </c>
      <c r="DR20" s="232">
        <f>IF((DR$12+$T20*DR$8)&lt;DU$5,($L$18+((DR$12+$T20*DR$8)/DU$5)*($M$18+((DR$12+$T20*DR$8)/DU$5)*($N$18+((DR$12+$T20*DR$8)/DU$5)*($O$18+((DR$12+$T20*DR$8)/DU$5)*($P$18+((DR$12+$T20*DR$8)/DU$5)*($Q$18+((DR$12+$T20*DR$8)/DU$5)*$R$18))))))*(1-($O$31+((DR$12+$T20*DR$8)/DU$5)*($P$31+((DR$12+$T20*DR$8)/DU$5)*($Q$31+((DR$12+$T20*DR$8)/DU$5)*($R$31+((DR$12+$T20*DR$8)/DU$5)*($S$31)))))/100)*DX$6,)</f>
        <v>0</v>
      </c>
      <c r="DS20" s="232">
        <f>IF((DS$12+$T20*DS$8)&lt;DU$5,($L$18+((DS$12+$T20*DS$8)/DU$5)*($M$18+((DS$12+$T20*DS$8)/DU$5)*($N$18+((DS$12+$T20*DS$8)/DU$5)*($O$18+((DS$12+$T20*DS$8)/DU$5)*($P$18+((DS$12+$T20*DS$8)/DU$5)*($Q$18+((DS$12+$T20*DS$8)/DU$5)*$R$18))))))*(1-($O$31+((DS$12+$T20*DS$8)/DU$5)*($P$31+((DS$12+$T20*DS$8)/DU$5)*($Q$31+((DS$12+$T20*DS$8)/DU$5)*($R$31+((DS$12+$T20*DS$8)/DU$5)*($S$31)))))/100)*DX$6,)</f>
        <v>0</v>
      </c>
      <c r="DT20" s="232">
        <f>IF((DT$12+$T20*DT$8)&lt;DU$5,($L$18+((DT$12+$T20*DT$8)/DU$5)*($M$18+((DT$12+$T20*DT$8)/DU$5)*($N$18+((DT$12+$T20*DT$8)/DU$5)*($O$18+((DT$12+$T20*DT$8)/DU$5)*($P$18+((DT$12+$T20*DT$8)/DU$5)*($Q$18+((DT$12+$T20*DT$8)/DU$5)*$R$18))))))*(1-($O$31+((DT$12+$T20*DT$8)/DU$5)*($P$31+((DT$12+$T20*DT$8)/DU$5)*($Q$31+((DT$12+$T20*DT$8)/DU$5)*($R$31+((DT$12+$T20*DT$8)/DU$5)*($S$31)))))/100)*DX$6,)</f>
        <v>0</v>
      </c>
      <c r="DU20" s="232">
        <f>IF((DU$12+$T20*DU$8)&lt;DU$5,($L$18+((DU$12+$T20*DU$8)/DU$5)*($M$18+((DU$12+$T20*DU$8)/DU$5)*($N$18+((DU$12+$T20*DU$8)/DU$5)*($O$18+((DU$12+$T20*DU$8)/DU$5)*($P$18+((DU$12+$T20*DU$8)/DU$5)*($Q$18+((DU$12+$T20*DU$8)/DU$5)*$R$18))))))*(1-($O$31+((DU$12+$T20*DU$8)/DU$5)*($P$31+((DU$12+$T20*DU$8)/DU$5)*($Q$31+((DU$12+$T20*DU$8)/DU$5)*($R$31+((DU$12+$T20*DU$8)/DU$5)*($S$31)))))/100)*DX$6,)</f>
        <v>0</v>
      </c>
      <c r="DZ20" s="231">
        <v>6</v>
      </c>
      <c r="EA20" s="232">
        <f>IF((EA$12+$T20*EA$8)&lt;EE$5,($L$18+((EA$12+$T20*EA$8)/EE$5)*($M$18+((EA$12+$T20*EA$8)/EE$5)*($N$18+((EA$12+$T20*EA$8)/EE$5)*($O$18+((EA$12+$T20*EA$8)/EE$5)*($P$18+((EA$12+$T20*EA$8)/EE$5)*($Q$18+((EA$12+$T20*EA$8)/EE$5)*$R$18))))))*(1-($O$31+((EA$12+$T20*EA$8)/EE$5)*($P$31+((EA$12+$T20*EA$8)/EE$5)*($Q$31+((EA$12+$T20*EA$8)/EE$5)*($R$31+((EA$12+$T20*EA$8)/EE$5)*($S$31)))))/100)*EH$6,)</f>
        <v>0</v>
      </c>
      <c r="EB20" s="232">
        <f>IF((EB$12+$T20*EB$8)&lt;EE$5,($L$18+((EB$12+$T20*EB$8)/EE$5)*($M$18+((EB$12+$T20*EB$8)/EE$5)*($N$18+((EB$12+$T20*EB$8)/EE$5)*($O$18+((EB$12+$T20*EB$8)/EE$5)*($P$18+((EB$12+$T20*EB$8)/EE$5)*($Q$18+((EB$12+$T20*EB$8)/EE$5)*$R$18))))))*(1-($O$31+((EB$12+$T20*EB$8)/EE$5)*($P$31+((EB$12+$T20*EB$8)/EE$5)*($Q$31+((EB$12+$T20*EB$8)/EE$5)*($R$31+((EB$12+$T20*EB$8)/EE$5)*($S$31)))))/100)*EH$6,)</f>
        <v>0</v>
      </c>
      <c r="EC20" s="232">
        <f>IF((EC$12+$T20*EC$8)&lt;EE$5,($L$18+((EC$12+$T20*EC$8)/EE$5)*($M$18+((EC$12+$T20*EC$8)/EE$5)*($N$18+((EC$12+$T20*EC$8)/EE$5)*($O$18+((EC$12+$T20*EC$8)/EE$5)*($P$18+((EC$12+$T20*EC$8)/EE$5)*($Q$18+((EC$12+$T20*EC$8)/EE$5)*$R$18))))))*(1-($O$31+((EC$12+$T20*EC$8)/EE$5)*($P$31+((EC$12+$T20*EC$8)/EE$5)*($Q$31+((EC$12+$T20*EC$8)/EE$5)*($R$31+((EC$12+$T20*EC$8)/EE$5)*($S$31)))))/100)*EH$6,)</f>
        <v>0</v>
      </c>
      <c r="ED20" s="232">
        <f>IF((ED$12+$T20*ED$8)&lt;EE$5,($L$18+((ED$12+$T20*ED$8)/EE$5)*($M$18+((ED$12+$T20*ED$8)/EE$5)*($N$18+((ED$12+$T20*ED$8)/EE$5)*($O$18+((ED$12+$T20*ED$8)/EE$5)*($P$18+((ED$12+$T20*ED$8)/EE$5)*($Q$18+((ED$12+$T20*ED$8)/EE$5)*$R$18))))))*(1-($O$31+((ED$12+$T20*ED$8)/EE$5)*($P$31+((ED$12+$T20*ED$8)/EE$5)*($Q$31+((ED$12+$T20*ED$8)/EE$5)*($R$31+((ED$12+$T20*ED$8)/EE$5)*($S$31)))))/100)*EH$6,)</f>
        <v>0</v>
      </c>
      <c r="EE20" s="232">
        <f>IF((EE$12+$T20*EE$8)&lt;EE$5,($L$18+((EE$12+$T20*EE$8)/EE$5)*($M$18+((EE$12+$T20*EE$8)/EE$5)*($N$18+((EE$12+$T20*EE$8)/EE$5)*($O$18+((EE$12+$T20*EE$8)/EE$5)*($P$18+((EE$12+$T20*EE$8)/EE$5)*($Q$18+((EE$12+$T20*EE$8)/EE$5)*$R$18))))))*(1-($O$31+((EE$12+$T20*EE$8)/EE$5)*($P$31+((EE$12+$T20*EE$8)/EE$5)*($Q$31+((EE$12+$T20*EE$8)/EE$5)*($R$31+((EE$12+$T20*EE$8)/EE$5)*($S$31)))))/100)*EH$6,)</f>
        <v>0</v>
      </c>
      <c r="EJ20" s="231">
        <v>6</v>
      </c>
      <c r="EK20" s="232">
        <f>IF((EK$12+$T20*EK$8)&lt;EO$5,($L$18+((EK$12+$T20*EK$8)/EO$5)*($M$18+((EK$12+$T20*EK$8)/EO$5)*($N$18+((EK$12+$T20*EK$8)/EO$5)*($O$18+((EK$12+$T20*EK$8)/EO$5)*($P$18+((EK$12+$T20*EK$8)/EO$5)*($Q$18+((EK$12+$T20*EK$8)/EO$5)*$R$18))))))*(1-($O$31+((EK$12+$T20*EK$8)/EO$5)*($P$31+((EK$12+$T20*EK$8)/EO$5)*($Q$31+((EK$12+$T20*EK$8)/EO$5)*($R$31+((EK$12+$T20*EK$8)/EO$5)*($S$31)))))/100)*ER$6,)</f>
        <v>0</v>
      </c>
      <c r="EL20" s="232">
        <f>IF((EL$12+$T20*EL$8)&lt;EO$5,($L$18+((EL$12+$T20*EL$8)/EO$5)*($M$18+((EL$12+$T20*EL$8)/EO$5)*($N$18+((EL$12+$T20*EL$8)/EO$5)*($O$18+((EL$12+$T20*EL$8)/EO$5)*($P$18+((EL$12+$T20*EL$8)/EO$5)*($Q$18+((EL$12+$T20*EL$8)/EO$5)*$R$18))))))*(1-($O$31+((EL$12+$T20*EL$8)/EO$5)*($P$31+((EL$12+$T20*EL$8)/EO$5)*($Q$31+((EL$12+$T20*EL$8)/EO$5)*($R$31+((EL$12+$T20*EL$8)/EO$5)*($S$31)))))/100)*ER$6,)</f>
        <v>0</v>
      </c>
      <c r="EM20" s="232">
        <f>IF((EM$12+$T20*EM$8)&lt;EO$5,($L$18+((EM$12+$T20*EM$8)/EO$5)*($M$18+((EM$12+$T20*EM$8)/EO$5)*($N$18+((EM$12+$T20*EM$8)/EO$5)*($O$18+((EM$12+$T20*EM$8)/EO$5)*($P$18+((EM$12+$T20*EM$8)/EO$5)*($Q$18+((EM$12+$T20*EM$8)/EO$5)*$R$18))))))*(1-($O$31+((EM$12+$T20*EM$8)/EO$5)*($P$31+((EM$12+$T20*EM$8)/EO$5)*($Q$31+((EM$12+$T20*EM$8)/EO$5)*($R$31+((EM$12+$T20*EM$8)/EO$5)*($S$31)))))/100)*ER$6,)</f>
        <v>0</v>
      </c>
      <c r="EN20" s="232">
        <f>IF((EN$12+$T20*EN$8)&lt;EO$5,($L$18+((EN$12+$T20*EN$8)/EO$5)*($M$18+((EN$12+$T20*EN$8)/EO$5)*($N$18+((EN$12+$T20*EN$8)/EO$5)*($O$18+((EN$12+$T20*EN$8)/EO$5)*($P$18+((EN$12+$T20*EN$8)/EO$5)*($Q$18+((EN$12+$T20*EN$8)/EO$5)*$R$18))))))*(1-($O$31+((EN$12+$T20*EN$8)/EO$5)*($P$31+((EN$12+$T20*EN$8)/EO$5)*($Q$31+((EN$12+$T20*EN$8)/EO$5)*($R$31+((EN$12+$T20*EN$8)/EO$5)*($S$31)))))/100)*ER$6,)</f>
        <v>0</v>
      </c>
      <c r="EO20" s="232">
        <f>IF((EO$12+$T20*EO$8)&lt;EO$5,($L$18+((EO$12+$T20*EO$8)/EO$5)*($M$18+((EO$12+$T20*EO$8)/EO$5)*($N$18+((EO$12+$T20*EO$8)/EO$5)*($O$18+((EO$12+$T20*EO$8)/EO$5)*($P$18+((EO$12+$T20*EO$8)/EO$5)*($Q$18+((EO$12+$T20*EO$8)/EO$5)*$R$18))))))*(1-($O$31+((EO$12+$T20*EO$8)/EO$5)*($P$31+((EO$12+$T20*EO$8)/EO$5)*($Q$31+((EO$12+$T20*EO$8)/EO$5)*($R$31+((EO$12+$T20*EO$8)/EO$5)*($S$31)))))/100)*ER$6,)</f>
        <v>0</v>
      </c>
      <c r="ET20" s="231">
        <v>6</v>
      </c>
      <c r="EU20" s="232">
        <f>IF((EU$12+$T20*EU$8)&lt;EY$5,($L$18+((EU$12+$T20*EU$8)/EY$5)*($M$18+((EU$12+$T20*EU$8)/EY$5)*($N$18+((EU$12+$T20*EU$8)/EY$5)*($O$18+((EU$12+$T20*EU$8)/EY$5)*($P$18+((EU$12+$T20*EU$8)/EY$5)*($Q$18+((EU$12+$T20*EU$8)/EY$5)*$R$18))))))*(1-($O$31+((EU$12+$T20*EU$8)/EY$5)*($P$31+((EU$12+$T20*EU$8)/EY$5)*($Q$31+((EU$12+$T20*EU$8)/EY$5)*($R$31+((EU$12+$T20*EU$8)/EY$5)*($S$31)))))/100)*FB$6,)</f>
        <v>0</v>
      </c>
      <c r="EV20" s="232">
        <f>IF((EV$12+$T20*EV$8)&lt;EY$5,($L$18+((EV$12+$T20*EV$8)/EY$5)*($M$18+((EV$12+$T20*EV$8)/EY$5)*($N$18+((EV$12+$T20*EV$8)/EY$5)*($O$18+((EV$12+$T20*EV$8)/EY$5)*($P$18+((EV$12+$T20*EV$8)/EY$5)*($Q$18+((EV$12+$T20*EV$8)/EY$5)*$R$18))))))*(1-($O$31+((EV$12+$T20*EV$8)/EY$5)*($P$31+((EV$12+$T20*EV$8)/EY$5)*($Q$31+((EV$12+$T20*EV$8)/EY$5)*($R$31+((EV$12+$T20*EV$8)/EY$5)*($S$31)))))/100)*FB$6,)</f>
        <v>0</v>
      </c>
      <c r="EW20" s="232">
        <f>IF((EW$12+$T20*EW$8)&lt;EY$5,($L$18+((EW$12+$T20*EW$8)/EY$5)*($M$18+((EW$12+$T20*EW$8)/EY$5)*($N$18+((EW$12+$T20*EW$8)/EY$5)*($O$18+((EW$12+$T20*EW$8)/EY$5)*($P$18+((EW$12+$T20*EW$8)/EY$5)*($Q$18+((EW$12+$T20*EW$8)/EY$5)*$R$18))))))*(1-($O$31+((EW$12+$T20*EW$8)/EY$5)*($P$31+((EW$12+$T20*EW$8)/EY$5)*($Q$31+((EW$12+$T20*EW$8)/EY$5)*($R$31+((EW$12+$T20*EW$8)/EY$5)*($S$31)))))/100)*FB$6,)</f>
        <v>0</v>
      </c>
      <c r="EX20" s="232">
        <f>IF((EX$12+$T20*EX$8)&lt;EY$5,($L$18+((EX$12+$T20*EX$8)/EY$5)*($M$18+((EX$12+$T20*EX$8)/EY$5)*($N$18+((EX$12+$T20*EX$8)/EY$5)*($O$18+((EX$12+$T20*EX$8)/EY$5)*($P$18+((EX$12+$T20*EX$8)/EY$5)*($Q$18+((EX$12+$T20*EX$8)/EY$5)*$R$18))))))*(1-($O$31+((EX$12+$T20*EX$8)/EY$5)*($P$31+((EX$12+$T20*EX$8)/EY$5)*($Q$31+((EX$12+$T20*EX$8)/EY$5)*($R$31+((EX$12+$T20*EX$8)/EY$5)*($S$31)))))/100)*FB$6,)</f>
        <v>0</v>
      </c>
      <c r="EY20" s="232">
        <f>IF((EY$12+$T20*EY$8)&lt;EY$5,($L$18+((EY$12+$T20*EY$8)/EY$5)*($M$18+((EY$12+$T20*EY$8)/EY$5)*($N$18+((EY$12+$T20*EY$8)/EY$5)*($O$18+((EY$12+$T20*EY$8)/EY$5)*($P$18+((EY$12+$T20*EY$8)/EY$5)*($Q$18+((EY$12+$T20*EY$8)/EY$5)*$R$18))))))*(1-($O$31+((EY$12+$T20*EY$8)/EY$5)*($P$31+((EY$12+$T20*EY$8)/EY$5)*($Q$31+((EY$12+$T20*EY$8)/EY$5)*($R$31+((EY$12+$T20*EY$8)/EY$5)*($S$31)))))/100)*FB$6,)</f>
        <v>0</v>
      </c>
      <c r="FD20" s="231">
        <v>6</v>
      </c>
      <c r="FE20" s="232">
        <f>IF((FE$12+$T20*FE$8)&lt;FI$5,($L$18+((FE$12+$T20*FE$8)/FI$5)*($M$18+((FE$12+$T20*FE$8)/FI$5)*($N$18+((FE$12+$T20*FE$8)/FI$5)*($O$18+((FE$12+$T20*FE$8)/FI$5)*($P$18+((FE$12+$T20*FE$8)/FI$5)*($Q$18+((FE$12+$T20*FE$8)/FI$5)*$R$18))))))*(1-($O$31+((FE$12+$T20*FE$8)/FI$5)*($P$31+((FE$12+$T20*FE$8)/FI$5)*($Q$31+((FE$12+$T20*FE$8)/FI$5)*($R$31+((FE$12+$T20*FE$8)/FI$5)*($S$31)))))/100)*FL$6,)</f>
        <v>0</v>
      </c>
      <c r="FF20" s="232">
        <f>IF((FF$12+$T20*FF$8)&lt;FI$5,($L$18+((FF$12+$T20*FF$8)/FI$5)*($M$18+((FF$12+$T20*FF$8)/FI$5)*($N$18+((FF$12+$T20*FF$8)/FI$5)*($O$18+((FF$12+$T20*FF$8)/FI$5)*($P$18+((FF$12+$T20*FF$8)/FI$5)*($Q$18+((FF$12+$T20*FF$8)/FI$5)*$R$18))))))*(1-($O$31+((FF$12+$T20*FF$8)/FI$5)*($P$31+((FF$12+$T20*FF$8)/FI$5)*($Q$31+((FF$12+$T20*FF$8)/FI$5)*($R$31+((FF$12+$T20*FF$8)/FI$5)*($S$31)))))/100)*FL$6,)</f>
        <v>0</v>
      </c>
      <c r="FG20" s="232">
        <f>IF((FG$12+$T20*FG$8)&lt;FI$5,($L$18+((FG$12+$T20*FG$8)/FI$5)*($M$18+((FG$12+$T20*FG$8)/FI$5)*($N$18+((FG$12+$T20*FG$8)/FI$5)*($O$18+((FG$12+$T20*FG$8)/FI$5)*($P$18+((FG$12+$T20*FG$8)/FI$5)*($Q$18+((FG$12+$T20*FG$8)/FI$5)*$R$18))))))*(1-($O$31+((FG$12+$T20*FG$8)/FI$5)*($P$31+((FG$12+$T20*FG$8)/FI$5)*($Q$31+((FG$12+$T20*FG$8)/FI$5)*($R$31+((FG$12+$T20*FG$8)/FI$5)*($S$31)))))/100)*FL$6,)</f>
        <v>0</v>
      </c>
      <c r="FH20" s="232">
        <f>IF((FH$12+$T20*FH$8)&lt;FI$5,($L$18+((FH$12+$T20*FH$8)/FI$5)*($M$18+((FH$12+$T20*FH$8)/FI$5)*($N$18+((FH$12+$T20*FH$8)/FI$5)*($O$18+((FH$12+$T20*FH$8)/FI$5)*($P$18+((FH$12+$T20*FH$8)/FI$5)*($Q$18+((FH$12+$T20*FH$8)/FI$5)*$R$18))))))*(1-($O$31+((FH$12+$T20*FH$8)/FI$5)*($P$31+((FH$12+$T20*FH$8)/FI$5)*($Q$31+((FH$12+$T20*FH$8)/FI$5)*($R$31+((FH$12+$T20*FH$8)/FI$5)*($S$31)))))/100)*FL$6,)</f>
        <v>0</v>
      </c>
      <c r="FI20" s="232">
        <f>IF((FI$12+$T20*FI$8)&lt;FI$5,($L$18+((FI$12+$T20*FI$8)/FI$5)*($M$18+((FI$12+$T20*FI$8)/FI$5)*($N$18+((FI$12+$T20*FI$8)/FI$5)*($O$18+((FI$12+$T20*FI$8)/FI$5)*($P$18+((FI$12+$T20*FI$8)/FI$5)*($Q$18+((FI$12+$T20*FI$8)/FI$5)*$R$18))))))*(1-($O$31+((FI$12+$T20*FI$8)/FI$5)*($P$31+((FI$12+$T20*FI$8)/FI$5)*($Q$31+((FI$12+$T20*FI$8)/FI$5)*($R$31+((FI$12+$T20*FI$8)/FI$5)*($S$31)))))/100)*FL$6,)</f>
        <v>0</v>
      </c>
      <c r="FN20" s="231">
        <v>6</v>
      </c>
      <c r="FO20" s="232">
        <f>IF((FO$12+$T20*FO$8)&lt;FS$5,($L$18+((FO$12+$T20*FO$8)/FS$5)*($M$18+((FO$12+$T20*FO$8)/FS$5)*($N$18+((FO$12+$T20*FO$8)/FS$5)*($O$18+((FO$12+$T20*FO$8)/FS$5)*($P$18+((FO$12+$T20*FO$8)/FS$5)*($Q$18+((FO$12+$T20*FO$8)/FS$5)*$R$18))))))*(1-($O$31+((FO$12+$T20*FO$8)/FS$5)*($P$31+((FO$12+$T20*FO$8)/FS$5)*($Q$31+((FO$12+$T20*FO$8)/FS$5)*($R$31+((FO$12+$T20*FO$8)/FS$5)*($S$31)))))/100)*FV$6,)</f>
        <v>0</v>
      </c>
      <c r="FP20" s="232">
        <f>IF((FP$12+$T20*FP$8)&lt;FS$5,($L$18+((FP$12+$T20*FP$8)/FS$5)*($M$18+((FP$12+$T20*FP$8)/FS$5)*($N$18+((FP$12+$T20*FP$8)/FS$5)*($O$18+((FP$12+$T20*FP$8)/FS$5)*($P$18+((FP$12+$T20*FP$8)/FS$5)*($Q$18+((FP$12+$T20*FP$8)/FS$5)*$R$18))))))*(1-($O$31+((FP$12+$T20*FP$8)/FS$5)*($P$31+((FP$12+$T20*FP$8)/FS$5)*($Q$31+((FP$12+$T20*FP$8)/FS$5)*($R$31+((FP$12+$T20*FP$8)/FS$5)*($S$31)))))/100)*FV$6,)</f>
        <v>0</v>
      </c>
      <c r="FQ20" s="232">
        <f>IF((FQ$12+$T20*FQ$8)&lt;FS$5,($L$18+((FQ$12+$T20*FQ$8)/FS$5)*($M$18+((FQ$12+$T20*FQ$8)/FS$5)*($N$18+((FQ$12+$T20*FQ$8)/FS$5)*($O$18+((FQ$12+$T20*FQ$8)/FS$5)*($P$18+((FQ$12+$T20*FQ$8)/FS$5)*($Q$18+((FQ$12+$T20*FQ$8)/FS$5)*$R$18))))))*(1-($O$31+((FQ$12+$T20*FQ$8)/FS$5)*($P$31+((FQ$12+$T20*FQ$8)/FS$5)*($Q$31+((FQ$12+$T20*FQ$8)/FS$5)*($R$31+((FQ$12+$T20*FQ$8)/FS$5)*($S$31)))))/100)*FV$6,)</f>
        <v>0</v>
      </c>
      <c r="FR20" s="232">
        <f>IF((FR$12+$T20*FR$8)&lt;FS$5,($L$18+((FR$12+$T20*FR$8)/FS$5)*($M$18+((FR$12+$T20*FR$8)/FS$5)*($N$18+((FR$12+$T20*FR$8)/FS$5)*($O$18+((FR$12+$T20*FR$8)/FS$5)*($P$18+((FR$12+$T20*FR$8)/FS$5)*($Q$18+((FR$12+$T20*FR$8)/FS$5)*$R$18))))))*(1-($O$31+((FR$12+$T20*FR$8)/FS$5)*($P$31+((FR$12+$T20*FR$8)/FS$5)*($Q$31+((FR$12+$T20*FR$8)/FS$5)*($R$31+((FR$12+$T20*FR$8)/FS$5)*($S$31)))))/100)*FV$6,)</f>
        <v>0</v>
      </c>
      <c r="FS20" s="232">
        <f>IF((FS$12+$T20*FS$8)&lt;FS$5,($L$18+((FS$12+$T20*FS$8)/FS$5)*($M$18+((FS$12+$T20*FS$8)/FS$5)*($N$18+((FS$12+$T20*FS$8)/FS$5)*($O$18+((FS$12+$T20*FS$8)/FS$5)*($P$18+((FS$12+$T20*FS$8)/FS$5)*($Q$18+((FS$12+$T20*FS$8)/FS$5)*$R$18))))))*(1-($O$31+((FS$12+$T20*FS$8)/FS$5)*($P$31+((FS$12+$T20*FS$8)/FS$5)*($Q$31+((FS$12+$T20*FS$8)/FS$5)*($R$31+((FS$12+$T20*FS$8)/FS$5)*($S$31)))))/100)*FV$6,)</f>
        <v>0</v>
      </c>
      <c r="FX20" s="231">
        <v>6</v>
      </c>
      <c r="FY20" s="232">
        <f>IF((FY$12+$T20*FY$8)&lt;GC$5,($L$18+((FY$12+$T20*FY$8)/GC$5)*($M$18+((FY$12+$T20*FY$8)/GC$5)*($N$18+((FY$12+$T20*FY$8)/GC$5)*($O$18+((FY$12+$T20*FY$8)/GC$5)*($P$18+((FY$12+$T20*FY$8)/GC$5)*($Q$18+((FY$12+$T20*FY$8)/GC$5)*$R$18))))))*(1-($O$31+((FY$12+$T20*FY$8)/GC$5)*($P$31+((FY$12+$T20*FY$8)/GC$5)*($Q$31+((FY$12+$T20*FY$8)/GC$5)*($R$31+((FY$12+$T20*FY$8)/GC$5)*($S$31)))))/100)*GF$6,)</f>
        <v>0</v>
      </c>
      <c r="FZ20" s="232">
        <f>IF((FZ$12+$T20*FZ$8)&lt;GC$5,($L$18+((FZ$12+$T20*FZ$8)/GC$5)*($M$18+((FZ$12+$T20*FZ$8)/GC$5)*($N$18+((FZ$12+$T20*FZ$8)/GC$5)*($O$18+((FZ$12+$T20*FZ$8)/GC$5)*($P$18+((FZ$12+$T20*FZ$8)/GC$5)*($Q$18+((FZ$12+$T20*FZ$8)/GC$5)*$R$18))))))*(1-($O$31+((FZ$12+$T20*FZ$8)/GC$5)*($P$31+((FZ$12+$T20*FZ$8)/GC$5)*($Q$31+((FZ$12+$T20*FZ$8)/GC$5)*($R$31+((FZ$12+$T20*FZ$8)/GC$5)*($S$31)))))/100)*GF$6,)</f>
        <v>0</v>
      </c>
      <c r="GA20" s="232">
        <f>IF((GA$12+$T20*GA$8)&lt;GC$5,($L$18+((GA$12+$T20*GA$8)/GC$5)*($M$18+((GA$12+$T20*GA$8)/GC$5)*($N$18+((GA$12+$T20*GA$8)/GC$5)*($O$18+((GA$12+$T20*GA$8)/GC$5)*($P$18+((GA$12+$T20*GA$8)/GC$5)*($Q$18+((GA$12+$T20*GA$8)/GC$5)*$R$18))))))*(1-($O$31+((GA$12+$T20*GA$8)/GC$5)*($P$31+((GA$12+$T20*GA$8)/GC$5)*($Q$31+((GA$12+$T20*GA$8)/GC$5)*($R$31+((GA$12+$T20*GA$8)/GC$5)*($S$31)))))/100)*GF$6,)</f>
        <v>0</v>
      </c>
      <c r="GB20" s="232">
        <f>IF((GB$12+$T20*GB$8)&lt;GC$5,($L$18+((GB$12+$T20*GB$8)/GC$5)*($M$18+((GB$12+$T20*GB$8)/GC$5)*($N$18+((GB$12+$T20*GB$8)/GC$5)*($O$18+((GB$12+$T20*GB$8)/GC$5)*($P$18+((GB$12+$T20*GB$8)/GC$5)*($Q$18+((GB$12+$T20*GB$8)/GC$5)*$R$18))))))*(1-($O$31+((GB$12+$T20*GB$8)/GC$5)*($P$31+((GB$12+$T20*GB$8)/GC$5)*($Q$31+((GB$12+$T20*GB$8)/GC$5)*($R$31+((GB$12+$T20*GB$8)/GC$5)*($S$31)))))/100)*GF$6,)</f>
        <v>0</v>
      </c>
      <c r="GC20" s="232">
        <f>IF((GC$12+$T20*GC$8)&lt;GC$5,($L$18+((GC$12+$T20*GC$8)/GC$5)*($M$18+((GC$12+$T20*GC$8)/GC$5)*($N$18+((GC$12+$T20*GC$8)/GC$5)*($O$18+((GC$12+$T20*GC$8)/GC$5)*($P$18+((GC$12+$T20*GC$8)/GC$5)*($Q$18+((GC$12+$T20*GC$8)/GC$5)*$R$18))))))*(1-($O$31+((GC$12+$T20*GC$8)/GC$5)*($P$31+((GC$12+$T20*GC$8)/GC$5)*($Q$31+((GC$12+$T20*GC$8)/GC$5)*($R$31+((GC$12+$T20*GC$8)/GC$5)*($S$31)))))/100)*GF$6,)</f>
        <v>0</v>
      </c>
      <c r="GH20" s="231">
        <v>6</v>
      </c>
      <c r="GI20" s="232">
        <f>IF((GI$12+$T20*GI$8)&lt;GM$5,($L$18+((GI$12+$T20*GI$8)/GM$5)*($M$18+((GI$12+$T20*GI$8)/GM$5)*($N$18+((GI$12+$T20*GI$8)/GM$5)*($O$18+((GI$12+$T20*GI$8)/GM$5)*($P$18+((GI$12+$T20*GI$8)/GM$5)*($Q$18+((GI$12+$T20*GI$8)/GM$5)*$R$18))))))*(1-($O$31+((GI$12+$T20*GI$8)/GM$5)*($P$31+((GI$12+$T20*GI$8)/GM$5)*($Q$31+((GI$12+$T20*GI$8)/GM$5)*($R$31+((GI$12+$T20*GI$8)/GM$5)*($S$31)))))/100)*GP$6,)</f>
        <v>0</v>
      </c>
      <c r="GJ20" s="232">
        <f>IF((GJ$12+$T20*GJ$8)&lt;GM$5,($L$18+((GJ$12+$T20*GJ$8)/GM$5)*($M$18+((GJ$12+$T20*GJ$8)/GM$5)*($N$18+((GJ$12+$T20*GJ$8)/GM$5)*($O$18+((GJ$12+$T20*GJ$8)/GM$5)*($P$18+((GJ$12+$T20*GJ$8)/GM$5)*($Q$18+((GJ$12+$T20*GJ$8)/GM$5)*$R$18))))))*(1-($O$31+((GJ$12+$T20*GJ$8)/GM$5)*($P$31+((GJ$12+$T20*GJ$8)/GM$5)*($Q$31+((GJ$12+$T20*GJ$8)/GM$5)*($R$31+((GJ$12+$T20*GJ$8)/GM$5)*($S$31)))))/100)*GP$6,)</f>
        <v>0</v>
      </c>
      <c r="GK20" s="232">
        <f>IF((GK$12+$T20*GK$8)&lt;GM$5,($L$18+((GK$12+$T20*GK$8)/GM$5)*($M$18+((GK$12+$T20*GK$8)/GM$5)*($N$18+((GK$12+$T20*GK$8)/GM$5)*($O$18+((GK$12+$T20*GK$8)/GM$5)*($P$18+((GK$12+$T20*GK$8)/GM$5)*($Q$18+((GK$12+$T20*GK$8)/GM$5)*$R$18))))))*(1-($O$31+((GK$12+$T20*GK$8)/GM$5)*($P$31+((GK$12+$T20*GK$8)/GM$5)*($Q$31+((GK$12+$T20*GK$8)/GM$5)*($R$31+((GK$12+$T20*GK$8)/GM$5)*($S$31)))))/100)*GP$6,)</f>
        <v>0</v>
      </c>
      <c r="GL20" s="232">
        <f>IF((GL$12+$T20*GL$8)&lt;GM$5,($L$18+((GL$12+$T20*GL$8)/GM$5)*($M$18+((GL$12+$T20*GL$8)/GM$5)*($N$18+((GL$12+$T20*GL$8)/GM$5)*($O$18+((GL$12+$T20*GL$8)/GM$5)*($P$18+((GL$12+$T20*GL$8)/GM$5)*($Q$18+((GL$12+$T20*GL$8)/GM$5)*$R$18))))))*(1-($O$31+((GL$12+$T20*GL$8)/GM$5)*($P$31+((GL$12+$T20*GL$8)/GM$5)*($Q$31+((GL$12+$T20*GL$8)/GM$5)*($R$31+((GL$12+$T20*GL$8)/GM$5)*($S$31)))))/100)*GP$6,)</f>
        <v>0</v>
      </c>
      <c r="GM20" s="232">
        <f>IF((GM$12+$T20*GM$8)&lt;GM$5,($L$18+((GM$12+$T20*GM$8)/GM$5)*($M$18+((GM$12+$T20*GM$8)/GM$5)*($N$18+((GM$12+$T20*GM$8)/GM$5)*($O$18+((GM$12+$T20*GM$8)/GM$5)*($P$18+((GM$12+$T20*GM$8)/GM$5)*($Q$18+((GM$12+$T20*GM$8)/GM$5)*$R$18))))))*(1-($O$31+((GM$12+$T20*GM$8)/GM$5)*($P$31+((GM$12+$T20*GM$8)/GM$5)*($Q$31+((GM$12+$T20*GM$8)/GM$5)*($R$31+((GM$12+$T20*GM$8)/GM$5)*($S$31)))))/100)*GP$6,)</f>
        <v>0</v>
      </c>
      <c r="GR20" s="231">
        <v>6</v>
      </c>
      <c r="GS20" s="232">
        <f>IF((GS$12+$T20*GS$8)&lt;GW$5,($L$18+((GS$12+$T20*GS$8)/GW$5)*($M$18+((GS$12+$T20*GS$8)/GW$5)*($N$18+((GS$12+$T20*GS$8)/GW$5)*($O$18+((GS$12+$T20*GS$8)/GW$5)*($P$18+((GS$12+$T20*GS$8)/GW$5)*($Q$18+((GS$12+$T20*GS$8)/GW$5)*$R$18))))))*(1-($O$31+((GS$12+$T20*GS$8)/GW$5)*($P$31+((GS$12+$T20*GS$8)/GW$5)*($Q$31+((GS$12+$T20*GS$8)/GW$5)*($R$31+((GS$12+$T20*GS$8)/GW$5)*($S$31)))))/100)*GZ$6,)</f>
        <v>0</v>
      </c>
      <c r="GT20" s="232">
        <f>IF((GT$12+$T20*GT$8)&lt;GW$5,($L$18+((GT$12+$T20*GT$8)/GW$5)*($M$18+((GT$12+$T20*GT$8)/GW$5)*($N$18+((GT$12+$T20*GT$8)/GW$5)*($O$18+((GT$12+$T20*GT$8)/GW$5)*($P$18+((GT$12+$T20*GT$8)/GW$5)*($Q$18+((GT$12+$T20*GT$8)/GW$5)*$R$18))))))*(1-($O$31+((GT$12+$T20*GT$8)/GW$5)*($P$31+((GT$12+$T20*GT$8)/GW$5)*($Q$31+((GT$12+$T20*GT$8)/GW$5)*($R$31+((GT$12+$T20*GT$8)/GW$5)*($S$31)))))/100)*GZ$6,)</f>
        <v>0</v>
      </c>
      <c r="GU20" s="232">
        <f>IF((GU$12+$T20*GU$8)&lt;GW$5,($L$18+((GU$12+$T20*GU$8)/GW$5)*($M$18+((GU$12+$T20*GU$8)/GW$5)*($N$18+((GU$12+$T20*GU$8)/GW$5)*($O$18+((GU$12+$T20*GU$8)/GW$5)*($P$18+((GU$12+$T20*GU$8)/GW$5)*($Q$18+((GU$12+$T20*GU$8)/GW$5)*$R$18))))))*(1-($O$31+((GU$12+$T20*GU$8)/GW$5)*($P$31+((GU$12+$T20*GU$8)/GW$5)*($Q$31+((GU$12+$T20*GU$8)/GW$5)*($R$31+((GU$12+$T20*GU$8)/GW$5)*($S$31)))))/100)*GZ$6,)</f>
        <v>0</v>
      </c>
      <c r="GV20" s="232">
        <f>IF((GV$12+$T20*GV$8)&lt;GW$5,($L$18+((GV$12+$T20*GV$8)/GW$5)*($M$18+((GV$12+$T20*GV$8)/GW$5)*($N$18+((GV$12+$T20*GV$8)/GW$5)*($O$18+((GV$12+$T20*GV$8)/GW$5)*($P$18+((GV$12+$T20*GV$8)/GW$5)*($Q$18+((GV$12+$T20*GV$8)/GW$5)*$R$18))))))*(1-($O$31+((GV$12+$T20*GV$8)/GW$5)*($P$31+((GV$12+$T20*GV$8)/GW$5)*($Q$31+((GV$12+$T20*GV$8)/GW$5)*($R$31+((GV$12+$T20*GV$8)/GW$5)*($S$31)))))/100)*GZ$6,)</f>
        <v>0</v>
      </c>
      <c r="GW20" s="232">
        <f>IF((GW$12+$T20*GW$8)&lt;GW$5,($L$18+((GW$12+$T20*GW$8)/GW$5)*($M$18+((GW$12+$T20*GW$8)/GW$5)*($N$18+((GW$12+$T20*GW$8)/GW$5)*($O$18+((GW$12+$T20*GW$8)/GW$5)*($P$18+((GW$12+$T20*GW$8)/GW$5)*($Q$18+((GW$12+$T20*GW$8)/GW$5)*$R$18))))))*(1-($O$31+((GW$12+$T20*GW$8)/GW$5)*($P$31+((GW$12+$T20*GW$8)/GW$5)*($Q$31+((GW$12+$T20*GW$8)/GW$5)*($R$31+((GW$12+$T20*GW$8)/GW$5)*($S$31)))))/100)*GZ$6,)</f>
        <v>0</v>
      </c>
      <c r="HB20" s="231">
        <v>6</v>
      </c>
      <c r="HC20" s="232">
        <f>IF((HC$12+$T20*HC$8)&lt;HG$5,($L$18+((HC$12+$T20*HC$8)/HG$5)*($M$18+((HC$12+$T20*HC$8)/HG$5)*($N$18+((HC$12+$T20*HC$8)/HG$5)*($O$18+((HC$12+$T20*HC$8)/HG$5)*($P$18+((HC$12+$T20*HC$8)/HG$5)*($Q$18+((HC$12+$T20*HC$8)/HG$5)*$R$18))))))*(1-($O$31+((HC$12+$T20*HC$8)/HG$5)*($P$31+((HC$12+$T20*HC$8)/HG$5)*($Q$31+((HC$12+$T20*HC$8)/HG$5)*($R$31+((HC$12+$T20*HC$8)/HG$5)*($S$31)))))/100)*HJ$6,)</f>
        <v>0</v>
      </c>
      <c r="HD20" s="232">
        <f>IF((HD$12+$T20*HD$8)&lt;HG$5,($L$18+((HD$12+$T20*HD$8)/HG$5)*($M$18+((HD$12+$T20*HD$8)/HG$5)*($N$18+((HD$12+$T20*HD$8)/HG$5)*($O$18+((HD$12+$T20*HD$8)/HG$5)*($P$18+((HD$12+$T20*HD$8)/HG$5)*($Q$18+((HD$12+$T20*HD$8)/HG$5)*$R$18))))))*(1-($O$31+((HD$12+$T20*HD$8)/HG$5)*($P$31+((HD$12+$T20*HD$8)/HG$5)*($Q$31+((HD$12+$T20*HD$8)/HG$5)*($R$31+((HD$12+$T20*HD$8)/HG$5)*($S$31)))))/100)*HJ$6,)</f>
        <v>0</v>
      </c>
      <c r="HE20" s="232">
        <f>IF((HE$12+$T20*HE$8)&lt;HG$5,($L$18+((HE$12+$T20*HE$8)/HG$5)*($M$18+((HE$12+$T20*HE$8)/HG$5)*($N$18+((HE$12+$T20*HE$8)/HG$5)*($O$18+((HE$12+$T20*HE$8)/HG$5)*($P$18+((HE$12+$T20*HE$8)/HG$5)*($Q$18+((HE$12+$T20*HE$8)/HG$5)*$R$18))))))*(1-($O$31+((HE$12+$T20*HE$8)/HG$5)*($P$31+((HE$12+$T20*HE$8)/HG$5)*($Q$31+((HE$12+$T20*HE$8)/HG$5)*($R$31+((HE$12+$T20*HE$8)/HG$5)*($S$31)))))/100)*HJ$6,)</f>
        <v>0</v>
      </c>
      <c r="HF20" s="232">
        <f>IF((HF$12+$T20*HF$8)&lt;HG$5,($L$18+((HF$12+$T20*HF$8)/HG$5)*($M$18+((HF$12+$T20*HF$8)/HG$5)*($N$18+((HF$12+$T20*HF$8)/HG$5)*($O$18+((HF$12+$T20*HF$8)/HG$5)*($P$18+((HF$12+$T20*HF$8)/HG$5)*($Q$18+((HF$12+$T20*HF$8)/HG$5)*$R$18))))))*(1-($O$31+((HF$12+$T20*HF$8)/HG$5)*($P$31+((HF$12+$T20*HF$8)/HG$5)*($Q$31+((HF$12+$T20*HF$8)/HG$5)*($R$31+((HF$12+$T20*HF$8)/HG$5)*($S$31)))))/100)*HJ$6,)</f>
        <v>0</v>
      </c>
      <c r="HG20" s="232">
        <f>IF((HG$12+$T20*HG$8)&lt;HG$5,($L$18+((HG$12+$T20*HG$8)/HG$5)*($M$18+((HG$12+$T20*HG$8)/HG$5)*($N$18+((HG$12+$T20*HG$8)/HG$5)*($O$18+((HG$12+$T20*HG$8)/HG$5)*($P$18+((HG$12+$T20*HG$8)/HG$5)*($Q$18+((HG$12+$T20*HG$8)/HG$5)*$R$18))))))*(1-($O$31+((HG$12+$T20*HG$8)/HG$5)*($P$31+((HG$12+$T20*HG$8)/HG$5)*($Q$31+((HG$12+$T20*HG$8)/HG$5)*($R$31+((HG$12+$T20*HG$8)/HG$5)*($S$31)))))/100)*HJ$6,)</f>
        <v>0</v>
      </c>
      <c r="HL20" s="231">
        <v>6</v>
      </c>
      <c r="HM20" s="232">
        <f>IF((HM$12+$T20*HM$8)&lt;HQ$5,($L$18+((HM$12+$T20*HM$8)/HQ$5)*($M$18+((HM$12+$T20*HM$8)/HQ$5)*($N$18+((HM$12+$T20*HM$8)/HQ$5)*($O$18+((HM$12+$T20*HM$8)/HQ$5)*($P$18+((HM$12+$T20*HM$8)/HQ$5)*($Q$18+((HM$12+$T20*HM$8)/HQ$5)*$R$18))))))*(1-($O$31+((HM$12+$T20*HM$8)/HQ$5)*($P$31+((HM$12+$T20*HM$8)/HQ$5)*($Q$31+((HM$12+$T20*HM$8)/HQ$5)*($R$31+((HM$12+$T20*HM$8)/HQ$5)*($S$31)))))/100)*HT$6,)</f>
        <v>0</v>
      </c>
      <c r="HN20" s="232">
        <f>IF((HN$12+$T20*HN$8)&lt;HQ$5,($L$18+((HN$12+$T20*HN$8)/HQ$5)*($M$18+((HN$12+$T20*HN$8)/HQ$5)*($N$18+((HN$12+$T20*HN$8)/HQ$5)*($O$18+((HN$12+$T20*HN$8)/HQ$5)*($P$18+((HN$12+$T20*HN$8)/HQ$5)*($Q$18+((HN$12+$T20*HN$8)/HQ$5)*$R$18))))))*(1-($O$31+((HN$12+$T20*HN$8)/HQ$5)*($P$31+((HN$12+$T20*HN$8)/HQ$5)*($Q$31+((HN$12+$T20*HN$8)/HQ$5)*($R$31+((HN$12+$T20*HN$8)/HQ$5)*($S$31)))))/100)*HT$6,)</f>
        <v>0</v>
      </c>
      <c r="HO20" s="232">
        <f>IF((HO$12+$T20*HO$8)&lt;HQ$5,($L$18+((HO$12+$T20*HO$8)/HQ$5)*($M$18+((HO$12+$T20*HO$8)/HQ$5)*($N$18+((HO$12+$T20*HO$8)/HQ$5)*($O$18+((HO$12+$T20*HO$8)/HQ$5)*($P$18+((HO$12+$T20*HO$8)/HQ$5)*($Q$18+((HO$12+$T20*HO$8)/HQ$5)*$R$18))))))*(1-($O$31+((HO$12+$T20*HO$8)/HQ$5)*($P$31+((HO$12+$T20*HO$8)/HQ$5)*($Q$31+((HO$12+$T20*HO$8)/HQ$5)*($R$31+((HO$12+$T20*HO$8)/HQ$5)*($S$31)))))/100)*HT$6,)</f>
        <v>0</v>
      </c>
      <c r="HP20" s="232">
        <f>IF((HP$12+$T20*HP$8)&lt;HQ$5,($L$18+((HP$12+$T20*HP$8)/HQ$5)*($M$18+((HP$12+$T20*HP$8)/HQ$5)*($N$18+((HP$12+$T20*HP$8)/HQ$5)*($O$18+((HP$12+$T20*HP$8)/HQ$5)*($P$18+((HP$12+$T20*HP$8)/HQ$5)*($Q$18+((HP$12+$T20*HP$8)/HQ$5)*$R$18))))))*(1-($O$31+((HP$12+$T20*HP$8)/HQ$5)*($P$31+((HP$12+$T20*HP$8)/HQ$5)*($Q$31+((HP$12+$T20*HP$8)/HQ$5)*($R$31+((HP$12+$T20*HP$8)/HQ$5)*($S$31)))))/100)*HT$6,)</f>
        <v>0</v>
      </c>
      <c r="HQ20" s="232">
        <f>IF((HQ$12+$T20*HQ$8)&lt;HQ$5,($L$18+((HQ$12+$T20*HQ$8)/HQ$5)*($M$18+((HQ$12+$T20*HQ$8)/HQ$5)*($N$18+((HQ$12+$T20*HQ$8)/HQ$5)*($O$18+((HQ$12+$T20*HQ$8)/HQ$5)*($P$18+((HQ$12+$T20*HQ$8)/HQ$5)*($Q$18+((HQ$12+$T20*HQ$8)/HQ$5)*$R$18))))))*(1-($O$31+((HQ$12+$T20*HQ$8)/HQ$5)*($P$31+((HQ$12+$T20*HQ$8)/HQ$5)*($Q$31+((HQ$12+$T20*HQ$8)/HQ$5)*($R$31+((HQ$12+$T20*HQ$8)/HQ$5)*($S$31)))))/100)*HT$6,)</f>
        <v>0</v>
      </c>
      <c r="HV20" s="231">
        <v>6</v>
      </c>
      <c r="HW20" s="232">
        <f>IF((HW$12+$T20*HW$8)&lt;IA$5,($L$18+((HW$12+$T20*HW$8)/IA$5)*($M$18+((HW$12+$T20*HW$8)/IA$5)*($N$18+((HW$12+$T20*HW$8)/IA$5)*($O$18+((HW$12+$T20*HW$8)/IA$5)*($P$18+((HW$12+$T20*HW$8)/IA$5)*($Q$18+((HW$12+$T20*HW$8)/IA$5)*$R$18))))))*(1-($O$31+((HW$12+$T20*HW$8)/IA$5)*($P$31+((HW$12+$T20*HW$8)/IA$5)*($Q$31+((HW$12+$T20*HW$8)/IA$5)*($R$31+((HW$12+$T20*HW$8)/IA$5)*($S$31)))))/100)*ID$6,)</f>
        <v>0</v>
      </c>
      <c r="HX20" s="232">
        <f>IF((HX$12+$T20*HX$8)&lt;IA$5,($L$18+((HX$12+$T20*HX$8)/IA$5)*($M$18+((HX$12+$T20*HX$8)/IA$5)*($N$18+((HX$12+$T20*HX$8)/IA$5)*($O$18+((HX$12+$T20*HX$8)/IA$5)*($P$18+((HX$12+$T20*HX$8)/IA$5)*($Q$18+((HX$12+$T20*HX$8)/IA$5)*$R$18))))))*(1-($O$31+((HX$12+$T20*HX$8)/IA$5)*($P$31+((HX$12+$T20*HX$8)/IA$5)*($Q$31+((HX$12+$T20*HX$8)/IA$5)*($R$31+((HX$12+$T20*HX$8)/IA$5)*($S$31)))))/100)*ID$6,)</f>
        <v>0</v>
      </c>
      <c r="HY20" s="232">
        <f>IF((HY$12+$T20*HY$8)&lt;IA$5,($L$18+((HY$12+$T20*HY$8)/IA$5)*($M$18+((HY$12+$T20*HY$8)/IA$5)*($N$18+((HY$12+$T20*HY$8)/IA$5)*($O$18+((HY$12+$T20*HY$8)/IA$5)*($P$18+((HY$12+$T20*HY$8)/IA$5)*($Q$18+((HY$12+$T20*HY$8)/IA$5)*$R$18))))))*(1-($O$31+((HY$12+$T20*HY$8)/IA$5)*($P$31+((HY$12+$T20*HY$8)/IA$5)*($Q$31+((HY$12+$T20*HY$8)/IA$5)*($R$31+((HY$12+$T20*HY$8)/IA$5)*($S$31)))))/100)*ID$6,)</f>
        <v>0</v>
      </c>
      <c r="HZ20" s="232">
        <f>IF((HZ$12+$T20*HZ$8)&lt;IA$5,($L$18+((HZ$12+$T20*HZ$8)/IA$5)*($M$18+((HZ$12+$T20*HZ$8)/IA$5)*($N$18+((HZ$12+$T20*HZ$8)/IA$5)*($O$18+((HZ$12+$T20*HZ$8)/IA$5)*($P$18+((HZ$12+$T20*HZ$8)/IA$5)*($Q$18+((HZ$12+$T20*HZ$8)/IA$5)*$R$18))))))*(1-($O$31+((HZ$12+$T20*HZ$8)/IA$5)*($P$31+((HZ$12+$T20*HZ$8)/IA$5)*($Q$31+((HZ$12+$T20*HZ$8)/IA$5)*($R$31+((HZ$12+$T20*HZ$8)/IA$5)*($S$31)))))/100)*ID$6,)</f>
        <v>0</v>
      </c>
      <c r="IA20" s="232">
        <f>IF((IA$12+$T20*IA$8)&lt;IA$5,($L$18+((IA$12+$T20*IA$8)/IA$5)*($M$18+((IA$12+$T20*IA$8)/IA$5)*($N$18+((IA$12+$T20*IA$8)/IA$5)*($O$18+((IA$12+$T20*IA$8)/IA$5)*($P$18+((IA$12+$T20*IA$8)/IA$5)*($Q$18+((IA$12+$T20*IA$8)/IA$5)*$R$18))))))*(1-($O$31+((IA$12+$T20*IA$8)/IA$5)*($P$31+((IA$12+$T20*IA$8)/IA$5)*($Q$31+((IA$12+$T20*IA$8)/IA$5)*($R$31+((IA$12+$T20*IA$8)/IA$5)*($S$31)))))/100)*ID$6,)</f>
        <v>0</v>
      </c>
      <c r="IF20" s="231">
        <v>6</v>
      </c>
      <c r="IG20" s="232">
        <f>IF((IG$12+$T20*IG$8)&lt;IK$5,($L$18+((IG$12+$T20*IG$8)/IK$5)*($M$18+((IG$12+$T20*IG$8)/IK$5)*($N$18+((IG$12+$T20*IG$8)/IK$5)*($O$18+((IG$12+$T20*IG$8)/IK$5)*($P$18+((IG$12+$T20*IG$8)/IK$5)*($Q$18+((IG$12+$T20*IG$8)/IK$5)*$R$18))))))*(1-($O$31+((IG$12+$T20*IG$8)/IK$5)*($P$31+((IG$12+$T20*IG$8)/IK$5)*($Q$31+((IG$12+$T20*IG$8)/IK$5)*($R$31+((IG$12+$T20*IG$8)/IK$5)*($S$31)))))/100)*IN$6,)</f>
        <v>0</v>
      </c>
      <c r="IH20" s="232">
        <f>IF((IH$12+$T20*IH$8)&lt;IK$5,($L$18+((IH$12+$T20*IH$8)/IK$5)*($M$18+((IH$12+$T20*IH$8)/IK$5)*($N$18+((IH$12+$T20*IH$8)/IK$5)*($O$18+((IH$12+$T20*IH$8)/IK$5)*($P$18+((IH$12+$T20*IH$8)/IK$5)*($Q$18+((IH$12+$T20*IH$8)/IK$5)*$R$18))))))*(1-($O$31+((IH$12+$T20*IH$8)/IK$5)*($P$31+((IH$12+$T20*IH$8)/IK$5)*($Q$31+((IH$12+$T20*IH$8)/IK$5)*($R$31+((IH$12+$T20*IH$8)/IK$5)*($S$31)))))/100)*IN$6,)</f>
        <v>0</v>
      </c>
      <c r="II20" s="232">
        <f>IF((II$12+$T20*II$8)&lt;IK$5,($L$18+((II$12+$T20*II$8)/IK$5)*($M$18+((II$12+$T20*II$8)/IK$5)*($N$18+((II$12+$T20*II$8)/IK$5)*($O$18+((II$12+$T20*II$8)/IK$5)*($P$18+((II$12+$T20*II$8)/IK$5)*($Q$18+((II$12+$T20*II$8)/IK$5)*$R$18))))))*(1-($O$31+((II$12+$T20*II$8)/IK$5)*($P$31+((II$12+$T20*II$8)/IK$5)*($Q$31+((II$12+$T20*II$8)/IK$5)*($R$31+((II$12+$T20*II$8)/IK$5)*($S$31)))))/100)*IN$6,)</f>
        <v>0</v>
      </c>
      <c r="IJ20" s="232">
        <f>IF((IJ$12+$T20*IJ$8)&lt;IK$5,($L$18+((IJ$12+$T20*IJ$8)/IK$5)*($M$18+((IJ$12+$T20*IJ$8)/IK$5)*($N$18+((IJ$12+$T20*IJ$8)/IK$5)*($O$18+((IJ$12+$T20*IJ$8)/IK$5)*($P$18+((IJ$12+$T20*IJ$8)/IK$5)*($Q$18+((IJ$12+$T20*IJ$8)/IK$5)*$R$18))))))*(1-($O$31+((IJ$12+$T20*IJ$8)/IK$5)*($P$31+((IJ$12+$T20*IJ$8)/IK$5)*($Q$31+((IJ$12+$T20*IJ$8)/IK$5)*($R$31+((IJ$12+$T20*IJ$8)/IK$5)*($S$31)))))/100)*IN$6,)</f>
        <v>0</v>
      </c>
      <c r="IK20" s="232">
        <f>IF((IK$12+$T20*IK$8)&lt;IK$5,($L$18+((IK$12+$T20*IK$8)/IK$5)*($M$18+((IK$12+$T20*IK$8)/IK$5)*($N$18+((IK$12+$T20*IK$8)/IK$5)*($O$18+((IK$12+$T20*IK$8)/IK$5)*($P$18+((IK$12+$T20*IK$8)/IK$5)*($Q$18+((IK$12+$T20*IK$8)/IK$5)*$R$18))))))*(1-($O$31+((IK$12+$T20*IK$8)/IK$5)*($P$31+((IK$12+$T20*IK$8)/IK$5)*($Q$31+((IK$12+$T20*IK$8)/IK$5)*($R$31+((IK$12+$T20*IK$8)/IK$5)*($S$31)))))/100)*IN$6,)</f>
        <v>0</v>
      </c>
    </row>
    <row r="21" spans="1:249" ht="15">
      <c r="A21" s="170" t="s">
        <v>253</v>
      </c>
      <c r="C21" s="208">
        <f t="array" ref="C21:G23">TRANSPOSE(C13:E17)</f>
        <v>1</v>
      </c>
      <c r="D21" s="208">
        <v>2</v>
      </c>
      <c r="E21" s="208">
        <v>3</v>
      </c>
      <c r="F21" s="208">
        <v>4</v>
      </c>
      <c r="G21" s="208">
        <v>5</v>
      </c>
      <c r="H21" s="195" t="s">
        <v>209</v>
      </c>
      <c r="I21" s="208" t="s">
        <v>26</v>
      </c>
      <c r="J21" s="448"/>
      <c r="K21" s="186" t="s">
        <v>12</v>
      </c>
      <c r="L21" s="186" t="s">
        <v>10</v>
      </c>
      <c r="N21" s="203" t="s">
        <v>160</v>
      </c>
      <c r="O21" s="241">
        <v>12.9</v>
      </c>
      <c r="P21" s="241">
        <v>-55.16</v>
      </c>
      <c r="Q21" s="241">
        <v>116.32</v>
      </c>
      <c r="R21" s="241">
        <v>-110.12</v>
      </c>
      <c r="S21" s="241">
        <v>40.92</v>
      </c>
      <c r="T21" s="231">
        <v>7</v>
      </c>
      <c r="U21" s="232">
        <f>IF((U$12+$T21*U$8)&lt;Y$5,($L$18+((U$12+$T21*U$8)/Y$5)*($M$18+((U$12+$T21*U$8)/Y$5)*($N$18+((U$12+$T21*U$8)/Y$5)*($O$18+((U$12+$T21*U$8)/Y$5)*($P$18+((U$12+$T21*U$8)/Y$5)*($Q$18+((U$12+$T21*U$8)/Y$5)*$R$18))))))*(1-($O$31+((U$12+$T21*U$8)/Y$5)*($P$31+((U$12+$T21*U$8)/Y$5)*($Q$31+((U$12+$T21*U$8)/Y$5)*($R$31+((U$12+$T21*U$8)/Y$5)*($S$31)))))/100)*AB$6,)</f>
        <v>0</v>
      </c>
      <c r="V21" s="232">
        <f>IF((V$12+$T21*V$8)&lt;Y$5,($L$18+((V$12+$T21*V$8)/Y$5)*($M$18+((V$12+$T21*V$8)/Y$5)*($N$18+((V$12+$T21*V$8)/Y$5)*($O$18+((V$12+$T21*V$8)/Y$5)*($P$18+((V$12+$T21*V$8)/Y$5)*($Q$18+((V$12+$T21*V$8)/Y$5)*$R$18))))))*(1-($O$31+((V$12+$T21*V$8)/Y$5)*($P$31+((V$12+$T21*V$8)/Y$5)*($Q$31+((V$12+$T21*V$8)/Y$5)*($R$31+((V$12+$T21*V$8)/Y$5)*($S$31)))))/100)*AB$6,)</f>
        <v>0</v>
      </c>
      <c r="W21" s="232">
        <f>IF((W$12+$T21*W$8)&lt;Y$5,($L$18+((W$12+$T21*W$8)/Y$5)*($M$18+((W$12+$T21*W$8)/Y$5)*($N$18+((W$12+$T21*W$8)/Y$5)*($O$18+((W$12+$T21*W$8)/Y$5)*($P$18+((W$12+$T21*W$8)/Y$5)*($Q$18+((W$12+$T21*W$8)/Y$5)*$R$18))))))*(1-($O$31+((W$12+$T21*W$8)/Y$5)*($P$31+((W$12+$T21*W$8)/Y$5)*($Q$31+((W$12+$T21*W$8)/Y$5)*($R$31+((W$12+$T21*W$8)/Y$5)*($S$31)))))/100)*AB$6,)</f>
        <v>0</v>
      </c>
      <c r="X21" s="232">
        <f>IF((X$12+$T21*X$8)&lt;Y$5,($L$18+((X$12+$T21*X$8)/Y$5)*($M$18+((X$12+$T21*X$8)/Y$5)*($N$18+((X$12+$T21*X$8)/Y$5)*($O$18+((X$12+$T21*X$8)/Y$5)*($P$18+((X$12+$T21*X$8)/Y$5)*($Q$18+((X$12+$T21*X$8)/Y$5)*$R$18))))))*(1-($O$31+((X$12+$T21*X$8)/Y$5)*($P$31+((X$12+$T21*X$8)/Y$5)*($Q$31+((X$12+$T21*X$8)/Y$5)*($R$31+((X$12+$T21*X$8)/Y$5)*($S$31)))))/100)*AB$6,)</f>
        <v>0</v>
      </c>
      <c r="Y21" s="232">
        <f>IF((Y$12+$T21*Y$8)&lt;Y$5,($L$18+((Y$12+$T21*Y$8)/Y$5)*($M$18+((Y$12+$T21*Y$8)/Y$5)*($N$18+((Y$12+$T21*Y$8)/Y$5)*($O$18+((Y$12+$T21*Y$8)/Y$5)*($P$18+((Y$12+$T21*Y$8)/Y$5)*($Q$18+((Y$12+$T21*Y$8)/Y$5)*$R$18))))))*(1-($O$31+((Y$12+$T21*Y$8)/Y$5)*($P$31+((Y$12+$T21*Y$8)/Y$5)*($Q$31+((Y$12+$T21*Y$8)/Y$5)*($R$31+((Y$12+$T21*Y$8)/Y$5)*($S$31)))))/100)*AB$6,)</f>
        <v>0</v>
      </c>
      <c r="AD21" s="231">
        <v>7</v>
      </c>
      <c r="AE21" s="232">
        <f>IF((AE$12+$T21*AE$8)&lt;AI$5,($L$18+((AE$12+$T21*AE$8)/AI$5)*($M$18+((AE$12+$T21*AE$8)/AI$5)*($N$18+((AE$12+$T21*AE$8)/AI$5)*($O$18+((AE$12+$T21*AE$8)/AI$5)*($P$18+((AE$12+$T21*AE$8)/AI$5)*($Q$18+((AE$12+$T21*AE$8)/AI$5)*$R$18))))))*(1-($O$31+((AE$12+$T21*AE$8)/AI$5)*($P$31+((AE$12+$T21*AE$8)/AI$5)*($Q$31+((AE$12+$T21*AE$8)/AI$5)*($R$31+((AE$12+$T21*AE$8)/AI$5)*($S$31)))))/100)*AL$6,)</f>
        <v>0</v>
      </c>
      <c r="AF21" s="232">
        <f>IF((AF$12+$T21*AF$8)&lt;AI$5,($L$18+((AF$12+$T21*AF$8)/AI$5)*($M$18+((AF$12+$T21*AF$8)/AI$5)*($N$18+((AF$12+$T21*AF$8)/AI$5)*($O$18+((AF$12+$T21*AF$8)/AI$5)*($P$18+((AF$12+$T21*AF$8)/AI$5)*($Q$18+((AF$12+$T21*AF$8)/AI$5)*$R$18))))))*(1-($O$31+((AF$12+$T21*AF$8)/AI$5)*($P$31+((AF$12+$T21*AF$8)/AI$5)*($Q$31+((AF$12+$T21*AF$8)/AI$5)*($R$31+((AF$12+$T21*AF$8)/AI$5)*($S$31)))))/100)*AL$6,)</f>
        <v>0</v>
      </c>
      <c r="AG21" s="232">
        <f>IF((AG$12+$T21*AG$8)&lt;AI$5,($L$18+((AG$12+$T21*AG$8)/AI$5)*($M$18+((AG$12+$T21*AG$8)/AI$5)*($N$18+((AG$12+$T21*AG$8)/AI$5)*($O$18+((AG$12+$T21*AG$8)/AI$5)*($P$18+((AG$12+$T21*AG$8)/AI$5)*($Q$18+((AG$12+$T21*AG$8)/AI$5)*$R$18))))))*(1-($O$31+((AG$12+$T21*AG$8)/AI$5)*($P$31+((AG$12+$T21*AG$8)/AI$5)*($Q$31+((AG$12+$T21*AG$8)/AI$5)*($R$31+((AG$12+$T21*AG$8)/AI$5)*($S$31)))))/100)*AL$6,)</f>
        <v>0</v>
      </c>
      <c r="AH21" s="232">
        <f>IF((AH$12+$T21*AH$8)&lt;AI$5,($L$18+((AH$12+$T21*AH$8)/AI$5)*($M$18+((AH$12+$T21*AH$8)/AI$5)*($N$18+((AH$12+$T21*AH$8)/AI$5)*($O$18+((AH$12+$T21*AH$8)/AI$5)*($P$18+((AH$12+$T21*AH$8)/AI$5)*($Q$18+((AH$12+$T21*AH$8)/AI$5)*$R$18))))))*(1-($O$31+((AH$12+$T21*AH$8)/AI$5)*($P$31+((AH$12+$T21*AH$8)/AI$5)*($Q$31+((AH$12+$T21*AH$8)/AI$5)*($R$31+((AH$12+$T21*AH$8)/AI$5)*($S$31)))))/100)*AL$6,)</f>
        <v>0</v>
      </c>
      <c r="AI21" s="232">
        <f>IF((AI$12+$T21*AI$8)&lt;AI$5,($L$18+((AI$12+$T21*AI$8)/AI$5)*($M$18+((AI$12+$T21*AI$8)/AI$5)*($N$18+((AI$12+$T21*AI$8)/AI$5)*($O$18+((AI$12+$T21*AI$8)/AI$5)*($P$18+((AI$12+$T21*AI$8)/AI$5)*($Q$18+((AI$12+$T21*AI$8)/AI$5)*$R$18))))))*(1-($O$31+((AI$12+$T21*AI$8)/AI$5)*($P$31+((AI$12+$T21*AI$8)/AI$5)*($Q$31+((AI$12+$T21*AI$8)/AI$5)*($R$31+((AI$12+$T21*AI$8)/AI$5)*($S$31)))))/100)*AL$6,)</f>
        <v>0</v>
      </c>
      <c r="AN21" s="231">
        <v>7</v>
      </c>
      <c r="AO21" s="232">
        <f>IF((AO$12+$T21*AO$8)&lt;AS$5,($L$18+((AO$12+$T21*AO$8)/AS$5)*($M$18+((AO$12+$T21*AO$8)/AS$5)*($N$18+((AO$12+$T21*AO$8)/AS$5)*($O$18+((AO$12+$T21*AO$8)/AS$5)*($P$18+((AO$12+$T21*AO$8)/AS$5)*($Q$18+((AO$12+$T21*AO$8)/AS$5)*$R$18))))))*(1-($O$31+((AO$12+$T21*AO$8)/AS$5)*($P$31+((AO$12+$T21*AO$8)/AS$5)*($Q$31+((AO$12+$T21*AO$8)/AS$5)*($R$31+((AO$12+$T21*AO$8)/AS$5)*($S$31)))))/100)*AV$6,)</f>
        <v>0</v>
      </c>
      <c r="AP21" s="232">
        <f>IF((AP$12+$T21*AP$8)&lt;AS$5,($L$18+((AP$12+$T21*AP$8)/AS$5)*($M$18+((AP$12+$T21*AP$8)/AS$5)*($N$18+((AP$12+$T21*AP$8)/AS$5)*($O$18+((AP$12+$T21*AP$8)/AS$5)*($P$18+((AP$12+$T21*AP$8)/AS$5)*($Q$18+((AP$12+$T21*AP$8)/AS$5)*$R$18))))))*(1-($O$31+((AP$12+$T21*AP$8)/AS$5)*($P$31+((AP$12+$T21*AP$8)/AS$5)*($Q$31+((AP$12+$T21*AP$8)/AS$5)*($R$31+((AP$12+$T21*AP$8)/AS$5)*($S$31)))))/100)*AV$6,)</f>
        <v>0</v>
      </c>
      <c r="AQ21" s="232">
        <f>IF((AQ$12+$T21*AQ$8)&lt;AS$5,($L$18+((AQ$12+$T21*AQ$8)/AS$5)*($M$18+((AQ$12+$T21*AQ$8)/AS$5)*($N$18+((AQ$12+$T21*AQ$8)/AS$5)*($O$18+((AQ$12+$T21*AQ$8)/AS$5)*($P$18+((AQ$12+$T21*AQ$8)/AS$5)*($Q$18+((AQ$12+$T21*AQ$8)/AS$5)*$R$18))))))*(1-($O$31+((AQ$12+$T21*AQ$8)/AS$5)*($P$31+((AQ$12+$T21*AQ$8)/AS$5)*($Q$31+((AQ$12+$T21*AQ$8)/AS$5)*($R$31+((AQ$12+$T21*AQ$8)/AS$5)*($S$31)))))/100)*AV$6,)</f>
        <v>0</v>
      </c>
      <c r="AR21" s="232">
        <f>IF((AR$12+$T21*AR$8)&lt;AS$5,($L$18+((AR$12+$T21*AR$8)/AS$5)*($M$18+((AR$12+$T21*AR$8)/AS$5)*($N$18+((AR$12+$T21*AR$8)/AS$5)*($O$18+((AR$12+$T21*AR$8)/AS$5)*($P$18+((AR$12+$T21*AR$8)/AS$5)*($Q$18+((AR$12+$T21*AR$8)/AS$5)*$R$18))))))*(1-($O$31+((AR$12+$T21*AR$8)/AS$5)*($P$31+((AR$12+$T21*AR$8)/AS$5)*($Q$31+((AR$12+$T21*AR$8)/AS$5)*($R$31+((AR$12+$T21*AR$8)/AS$5)*($S$31)))))/100)*AV$6,)</f>
        <v>0</v>
      </c>
      <c r="AS21" s="232">
        <f>IF((AS$12+$T21*AS$8)&lt;AS$5,($L$18+((AS$12+$T21*AS$8)/AS$5)*($M$18+((AS$12+$T21*AS$8)/AS$5)*($N$18+((AS$12+$T21*AS$8)/AS$5)*($O$18+((AS$12+$T21*AS$8)/AS$5)*($P$18+((AS$12+$T21*AS$8)/AS$5)*($Q$18+((AS$12+$T21*AS$8)/AS$5)*$R$18))))))*(1-($O$31+((AS$12+$T21*AS$8)/AS$5)*($P$31+((AS$12+$T21*AS$8)/AS$5)*($Q$31+((AS$12+$T21*AS$8)/AS$5)*($R$31+((AS$12+$T21*AS$8)/AS$5)*($S$31)))))/100)*AV$6,)</f>
        <v>0</v>
      </c>
      <c r="AX21" s="231">
        <v>7</v>
      </c>
      <c r="AY21" s="232">
        <f>IF((AY$12+$T21*AY$8)&lt;BC$5,($L$18+((AY$12+$T21*AY$8)/BC$5)*($M$18+((AY$12+$T21*AY$8)/BC$5)*($N$18+((AY$12+$T21*AY$8)/BC$5)*($O$18+((AY$12+$T21*AY$8)/BC$5)*($P$18+((AY$12+$T21*AY$8)/BC$5)*($Q$18+((AY$12+$T21*AY$8)/BC$5)*$R$18))))))*(1-($O$31+((AY$12+$T21*AY$8)/BC$5)*($P$31+((AY$12+$T21*AY$8)/BC$5)*($Q$31+((AY$12+$T21*AY$8)/BC$5)*($R$31+((AY$12+$T21*AY$8)/BC$5)*($S$31)))))/100)*BF$6,)</f>
        <v>0</v>
      </c>
      <c r="AZ21" s="232">
        <f>IF((AZ$12+$T21*AZ$8)&lt;BC$5,($L$18+((AZ$12+$T21*AZ$8)/BC$5)*($M$18+((AZ$12+$T21*AZ$8)/BC$5)*($N$18+((AZ$12+$T21*AZ$8)/BC$5)*($O$18+((AZ$12+$T21*AZ$8)/BC$5)*($P$18+((AZ$12+$T21*AZ$8)/BC$5)*($Q$18+((AZ$12+$T21*AZ$8)/BC$5)*$R$18))))))*(1-($O$31+((AZ$12+$T21*AZ$8)/BC$5)*($P$31+((AZ$12+$T21*AZ$8)/BC$5)*($Q$31+((AZ$12+$T21*AZ$8)/BC$5)*($R$31+((AZ$12+$T21*AZ$8)/BC$5)*($S$31)))))/100)*BF$6,)</f>
        <v>0</v>
      </c>
      <c r="BA21" s="232">
        <f>IF((BA$12+$T21*BA$8)&lt;BC$5,($L$18+((BA$12+$T21*BA$8)/BC$5)*($M$18+((BA$12+$T21*BA$8)/BC$5)*($N$18+((BA$12+$T21*BA$8)/BC$5)*($O$18+((BA$12+$T21*BA$8)/BC$5)*($P$18+((BA$12+$T21*BA$8)/BC$5)*($Q$18+((BA$12+$T21*BA$8)/BC$5)*$R$18))))))*(1-($O$31+((BA$12+$T21*BA$8)/BC$5)*($P$31+((BA$12+$T21*BA$8)/BC$5)*($Q$31+((BA$12+$T21*BA$8)/BC$5)*($R$31+((BA$12+$T21*BA$8)/BC$5)*($S$31)))))/100)*BF$6,)</f>
        <v>0</v>
      </c>
      <c r="BB21" s="232">
        <f>IF((BB$12+$T21*BB$8)&lt;BC$5,($L$18+((BB$12+$T21*BB$8)/BC$5)*($M$18+((BB$12+$T21*BB$8)/BC$5)*($N$18+((BB$12+$T21*BB$8)/BC$5)*($O$18+((BB$12+$T21*BB$8)/BC$5)*($P$18+((BB$12+$T21*BB$8)/BC$5)*($Q$18+((BB$12+$T21*BB$8)/BC$5)*$R$18))))))*(1-($O$31+((BB$12+$T21*BB$8)/BC$5)*($P$31+((BB$12+$T21*BB$8)/BC$5)*($Q$31+((BB$12+$T21*BB$8)/BC$5)*($R$31+((BB$12+$T21*BB$8)/BC$5)*($S$31)))))/100)*BF$6,)</f>
        <v>0</v>
      </c>
      <c r="BC21" s="232">
        <f>IF((BC$12+$T21*BC$8)&lt;BC$5,($L$18+((BC$12+$T21*BC$8)/BC$5)*($M$18+((BC$12+$T21*BC$8)/BC$5)*($N$18+((BC$12+$T21*BC$8)/BC$5)*($O$18+((BC$12+$T21*BC$8)/BC$5)*($P$18+((BC$12+$T21*BC$8)/BC$5)*($Q$18+((BC$12+$T21*BC$8)/BC$5)*$R$18))))))*(1-($O$31+((BC$12+$T21*BC$8)/BC$5)*($P$31+((BC$12+$T21*BC$8)/BC$5)*($Q$31+((BC$12+$T21*BC$8)/BC$5)*($R$31+((BC$12+$T21*BC$8)/BC$5)*($S$31)))))/100)*BF$6,)</f>
        <v>0</v>
      </c>
      <c r="BH21" s="231">
        <v>7</v>
      </c>
      <c r="BI21" s="232">
        <f>IF((BI$12+$T21*BI$8)&lt;BM$5,($L$18+((BI$12+$T21*BI$8)/BM$5)*($M$18+((BI$12+$T21*BI$8)/BM$5)*($N$18+((BI$12+$T21*BI$8)/BM$5)*($O$18+((BI$12+$T21*BI$8)/BM$5)*($P$18+((BI$12+$T21*BI$8)/BM$5)*($Q$18+((BI$12+$T21*BI$8)/BM$5)*$R$18))))))*(1-($O$31+((BI$12+$T21*BI$8)/BM$5)*($P$31+((BI$12+$T21*BI$8)/BM$5)*($Q$31+((BI$12+$T21*BI$8)/BM$5)*($R$31+((BI$12+$T21*BI$8)/BM$5)*($S$31)))))/100)*BP$6,)</f>
        <v>0</v>
      </c>
      <c r="BJ21" s="232">
        <f>IF((BJ$12+$T21*BJ$8)&lt;BM$5,($L$18+((BJ$12+$T21*BJ$8)/BM$5)*($M$18+((BJ$12+$T21*BJ$8)/BM$5)*($N$18+((BJ$12+$T21*BJ$8)/BM$5)*($O$18+((BJ$12+$T21*BJ$8)/BM$5)*($P$18+((BJ$12+$T21*BJ$8)/BM$5)*($Q$18+((BJ$12+$T21*BJ$8)/BM$5)*$R$18))))))*(1-($O$31+((BJ$12+$T21*BJ$8)/BM$5)*($P$31+((BJ$12+$T21*BJ$8)/BM$5)*($Q$31+((BJ$12+$T21*BJ$8)/BM$5)*($R$31+((BJ$12+$T21*BJ$8)/BM$5)*($S$31)))))/100)*BP$6,)</f>
        <v>0</v>
      </c>
      <c r="BK21" s="232">
        <f>IF((BK$12+$T21*BK$8)&lt;BM$5,($L$18+((BK$12+$T21*BK$8)/BM$5)*($M$18+((BK$12+$T21*BK$8)/BM$5)*($N$18+((BK$12+$T21*BK$8)/BM$5)*($O$18+((BK$12+$T21*BK$8)/BM$5)*($P$18+((BK$12+$T21*BK$8)/BM$5)*($Q$18+((BK$12+$T21*BK$8)/BM$5)*$R$18))))))*(1-($O$31+((BK$12+$T21*BK$8)/BM$5)*($P$31+((BK$12+$T21*BK$8)/BM$5)*($Q$31+((BK$12+$T21*BK$8)/BM$5)*($R$31+((BK$12+$T21*BK$8)/BM$5)*($S$31)))))/100)*BP$6,)</f>
        <v>0</v>
      </c>
      <c r="BL21" s="232">
        <f>IF((BL$12+$T21*BL$8)&lt;BM$5,($L$18+((BL$12+$T21*BL$8)/BM$5)*($M$18+((BL$12+$T21*BL$8)/BM$5)*($N$18+((BL$12+$T21*BL$8)/BM$5)*($O$18+((BL$12+$T21*BL$8)/BM$5)*($P$18+((BL$12+$T21*BL$8)/BM$5)*($Q$18+((BL$12+$T21*BL$8)/BM$5)*$R$18))))))*(1-($O$31+((BL$12+$T21*BL$8)/BM$5)*($P$31+((BL$12+$T21*BL$8)/BM$5)*($Q$31+((BL$12+$T21*BL$8)/BM$5)*($R$31+((BL$12+$T21*BL$8)/BM$5)*($S$31)))))/100)*BP$6,)</f>
        <v>0</v>
      </c>
      <c r="BM21" s="232">
        <f>IF((BM$12+$T21*BM$8)&lt;BM$5,($L$18+((BM$12+$T21*BM$8)/BM$5)*($M$18+((BM$12+$T21*BM$8)/BM$5)*($N$18+((BM$12+$T21*BM$8)/BM$5)*($O$18+((BM$12+$T21*BM$8)/BM$5)*($P$18+((BM$12+$T21*BM$8)/BM$5)*($Q$18+((BM$12+$T21*BM$8)/BM$5)*$R$18))))))*(1-($O$31+((BM$12+$T21*BM$8)/BM$5)*($P$31+((BM$12+$T21*BM$8)/BM$5)*($Q$31+((BM$12+$T21*BM$8)/BM$5)*($R$31+((BM$12+$T21*BM$8)/BM$5)*($S$31)))))/100)*BP$6,)</f>
        <v>0</v>
      </c>
      <c r="BR21" s="231">
        <v>7</v>
      </c>
      <c r="BS21" s="232">
        <f>IF((BS$12+$T21*BS$8)&lt;BW$5,($L$18+((BS$12+$T21*BS$8)/BW$5)*($M$18+((BS$12+$T21*BS$8)/BW$5)*($N$18+((BS$12+$T21*BS$8)/BW$5)*($O$18+((BS$12+$T21*BS$8)/BW$5)*($P$18+((BS$12+$T21*BS$8)/BW$5)*($Q$18+((BS$12+$T21*BS$8)/BW$5)*$R$18))))))*(1-($O$31+((BS$12+$T21*BS$8)/BW$5)*($P$31+((BS$12+$T21*BS$8)/BW$5)*($Q$31+((BS$12+$T21*BS$8)/BW$5)*($R$31+((BS$12+$T21*BS$8)/BW$5)*($S$31)))))/100)*BZ$6,)</f>
        <v>0</v>
      </c>
      <c r="BT21" s="232">
        <f>IF((BT$12+$T21*BT$8)&lt;BW$5,($L$18+((BT$12+$T21*BT$8)/BW$5)*($M$18+((BT$12+$T21*BT$8)/BW$5)*($N$18+((BT$12+$T21*BT$8)/BW$5)*($O$18+((BT$12+$T21*BT$8)/BW$5)*($P$18+((BT$12+$T21*BT$8)/BW$5)*($Q$18+((BT$12+$T21*BT$8)/BW$5)*$R$18))))))*(1-($O$31+((BT$12+$T21*BT$8)/BW$5)*($P$31+((BT$12+$T21*BT$8)/BW$5)*($Q$31+((BT$12+$T21*BT$8)/BW$5)*($R$31+((BT$12+$T21*BT$8)/BW$5)*($S$31)))))/100)*BZ$6,)</f>
        <v>0</v>
      </c>
      <c r="BU21" s="232">
        <f>IF((BU$12+$T21*BU$8)&lt;BW$5,($L$18+((BU$12+$T21*BU$8)/BW$5)*($M$18+((BU$12+$T21*BU$8)/BW$5)*($N$18+((BU$12+$T21*BU$8)/BW$5)*($O$18+((BU$12+$T21*BU$8)/BW$5)*($P$18+((BU$12+$T21*BU$8)/BW$5)*($Q$18+((BU$12+$T21*BU$8)/BW$5)*$R$18))))))*(1-($O$31+((BU$12+$T21*BU$8)/BW$5)*($P$31+((BU$12+$T21*BU$8)/BW$5)*($Q$31+((BU$12+$T21*BU$8)/BW$5)*($R$31+((BU$12+$T21*BU$8)/BW$5)*($S$31)))))/100)*BZ$6,)</f>
        <v>0</v>
      </c>
      <c r="BV21" s="232">
        <f>IF((BV$12+$T21*BV$8)&lt;BW$5,($L$18+((BV$12+$T21*BV$8)/BW$5)*($M$18+((BV$12+$T21*BV$8)/BW$5)*($N$18+((BV$12+$T21*BV$8)/BW$5)*($O$18+((BV$12+$T21*BV$8)/BW$5)*($P$18+((BV$12+$T21*BV$8)/BW$5)*($Q$18+((BV$12+$T21*BV$8)/BW$5)*$R$18))))))*(1-($O$31+((BV$12+$T21*BV$8)/BW$5)*($P$31+((BV$12+$T21*BV$8)/BW$5)*($Q$31+((BV$12+$T21*BV$8)/BW$5)*($R$31+((BV$12+$T21*BV$8)/BW$5)*($S$31)))))/100)*BZ$6,)</f>
        <v>0</v>
      </c>
      <c r="BW21" s="232">
        <f>IF((BW$12+$T21*BW$8)&lt;BW$5,($L$18+((BW$12+$T21*BW$8)/BW$5)*($M$18+((BW$12+$T21*BW$8)/BW$5)*($N$18+((BW$12+$T21*BW$8)/BW$5)*($O$18+((BW$12+$T21*BW$8)/BW$5)*($P$18+((BW$12+$T21*BW$8)/BW$5)*($Q$18+((BW$12+$T21*BW$8)/BW$5)*$R$18))))))*(1-($O$31+((BW$12+$T21*BW$8)/BW$5)*($P$31+((BW$12+$T21*BW$8)/BW$5)*($Q$31+((BW$12+$T21*BW$8)/BW$5)*($R$31+((BW$12+$T21*BW$8)/BW$5)*($S$31)))))/100)*BZ$6,)</f>
        <v>0</v>
      </c>
      <c r="CB21" s="231">
        <v>7</v>
      </c>
      <c r="CC21" s="232">
        <f>IF((CC$12+$T21*CC$8)&lt;CG$5,($L$18+((CC$12+$T21*CC$8)/CG$5)*($M$18+((CC$12+$T21*CC$8)/CG$5)*($N$18+((CC$12+$T21*CC$8)/CG$5)*($O$18+((CC$12+$T21*CC$8)/CG$5)*($P$18+((CC$12+$T21*CC$8)/CG$5)*($Q$18+((CC$12+$T21*CC$8)/CG$5)*$R$18))))))*(1-($O$31+((CC$12+$T21*CC$8)/CG$5)*($P$31+((CC$12+$T21*CC$8)/CG$5)*($Q$31+((CC$12+$T21*CC$8)/CG$5)*($R$31+((CC$12+$T21*CC$8)/CG$5)*($S$31)))))/100)*CJ$6,)</f>
        <v>0</v>
      </c>
      <c r="CD21" s="232">
        <f>IF((CD$12+$T21*CD$8)&lt;CG$5,($L$18+((CD$12+$T21*CD$8)/CG$5)*($M$18+((CD$12+$T21*CD$8)/CG$5)*($N$18+((CD$12+$T21*CD$8)/CG$5)*($O$18+((CD$12+$T21*CD$8)/CG$5)*($P$18+((CD$12+$T21*CD$8)/CG$5)*($Q$18+((CD$12+$T21*CD$8)/CG$5)*$R$18))))))*(1-($O$31+((CD$12+$T21*CD$8)/CG$5)*($P$31+((CD$12+$T21*CD$8)/CG$5)*($Q$31+((CD$12+$T21*CD$8)/CG$5)*($R$31+((CD$12+$T21*CD$8)/CG$5)*($S$31)))))/100)*CJ$6,)</f>
        <v>0</v>
      </c>
      <c r="CE21" s="232">
        <f>IF((CE$12+$T21*CE$8)&lt;CG$5,($L$18+((CE$12+$T21*CE$8)/CG$5)*($M$18+((CE$12+$T21*CE$8)/CG$5)*($N$18+((CE$12+$T21*CE$8)/CG$5)*($O$18+((CE$12+$T21*CE$8)/CG$5)*($P$18+((CE$12+$T21*CE$8)/CG$5)*($Q$18+((CE$12+$T21*CE$8)/CG$5)*$R$18))))))*(1-($O$31+((CE$12+$T21*CE$8)/CG$5)*($P$31+((CE$12+$T21*CE$8)/CG$5)*($Q$31+((CE$12+$T21*CE$8)/CG$5)*($R$31+((CE$12+$T21*CE$8)/CG$5)*($S$31)))))/100)*CJ$6,)</f>
        <v>0</v>
      </c>
      <c r="CF21" s="232">
        <f>IF((CF$12+$T21*CF$8)&lt;CG$5,($L$18+((CF$12+$T21*CF$8)/CG$5)*($M$18+((CF$12+$T21*CF$8)/CG$5)*($N$18+((CF$12+$T21*CF$8)/CG$5)*($O$18+((CF$12+$T21*CF$8)/CG$5)*($P$18+((CF$12+$T21*CF$8)/CG$5)*($Q$18+((CF$12+$T21*CF$8)/CG$5)*$R$18))))))*(1-($O$31+((CF$12+$T21*CF$8)/CG$5)*($P$31+((CF$12+$T21*CF$8)/CG$5)*($Q$31+((CF$12+$T21*CF$8)/CG$5)*($R$31+((CF$12+$T21*CF$8)/CG$5)*($S$31)))))/100)*CJ$6,)</f>
        <v>0</v>
      </c>
      <c r="CG21" s="232">
        <f>IF((CG$12+$T21*CG$8)&lt;CG$5,($L$18+((CG$12+$T21*CG$8)/CG$5)*($M$18+((CG$12+$T21*CG$8)/CG$5)*($N$18+((CG$12+$T21*CG$8)/CG$5)*($O$18+((CG$12+$T21*CG$8)/CG$5)*($P$18+((CG$12+$T21*CG$8)/CG$5)*($Q$18+((CG$12+$T21*CG$8)/CG$5)*$R$18))))))*(1-($O$31+((CG$12+$T21*CG$8)/CG$5)*($P$31+((CG$12+$T21*CG$8)/CG$5)*($Q$31+((CG$12+$T21*CG$8)/CG$5)*($R$31+((CG$12+$T21*CG$8)/CG$5)*($S$31)))))/100)*CJ$6,)</f>
        <v>0</v>
      </c>
      <c r="CL21" s="231">
        <v>7</v>
      </c>
      <c r="CM21" s="232">
        <f>IF((CM$12+$T21*CM$8)&lt;CQ$5,($L$18+((CM$12+$T21*CM$8)/CQ$5)*($M$18+((CM$12+$T21*CM$8)/CQ$5)*($N$18+((CM$12+$T21*CM$8)/CQ$5)*($O$18+((CM$12+$T21*CM$8)/CQ$5)*($P$18+((CM$12+$T21*CM$8)/CQ$5)*($Q$18+((CM$12+$T21*CM$8)/CQ$5)*$R$18))))))*(1-($O$31+((CM$12+$T21*CM$8)/CQ$5)*($P$31+((CM$12+$T21*CM$8)/CQ$5)*($Q$31+((CM$12+$T21*CM$8)/CQ$5)*($R$31+((CM$12+$T21*CM$8)/CQ$5)*($S$31)))))/100)*CT$6,)</f>
        <v>0</v>
      </c>
      <c r="CN21" s="232">
        <f>IF((CN$12+$T21*CN$8)&lt;CQ$5,($L$18+((CN$12+$T21*CN$8)/CQ$5)*($M$18+((CN$12+$T21*CN$8)/CQ$5)*($N$18+((CN$12+$T21*CN$8)/CQ$5)*($O$18+((CN$12+$T21*CN$8)/CQ$5)*($P$18+((CN$12+$T21*CN$8)/CQ$5)*($Q$18+((CN$12+$T21*CN$8)/CQ$5)*$R$18))))))*(1-($O$31+((CN$12+$T21*CN$8)/CQ$5)*($P$31+((CN$12+$T21*CN$8)/CQ$5)*($Q$31+((CN$12+$T21*CN$8)/CQ$5)*($R$31+((CN$12+$T21*CN$8)/CQ$5)*($S$31)))))/100)*CT$6,)</f>
        <v>0</v>
      </c>
      <c r="CO21" s="232">
        <f>IF((CO$12+$T21*CO$8)&lt;CQ$5,($L$18+((CO$12+$T21*CO$8)/CQ$5)*($M$18+((CO$12+$T21*CO$8)/CQ$5)*($N$18+((CO$12+$T21*CO$8)/CQ$5)*($O$18+((CO$12+$T21*CO$8)/CQ$5)*($P$18+((CO$12+$T21*CO$8)/CQ$5)*($Q$18+((CO$12+$T21*CO$8)/CQ$5)*$R$18))))))*(1-($O$31+((CO$12+$T21*CO$8)/CQ$5)*($P$31+((CO$12+$T21*CO$8)/CQ$5)*($Q$31+((CO$12+$T21*CO$8)/CQ$5)*($R$31+((CO$12+$T21*CO$8)/CQ$5)*($S$31)))))/100)*CT$6,)</f>
        <v>0</v>
      </c>
      <c r="CP21" s="232">
        <f>IF((CP$12+$T21*CP$8)&lt;CQ$5,($L$18+((CP$12+$T21*CP$8)/CQ$5)*($M$18+((CP$12+$T21*CP$8)/CQ$5)*($N$18+((CP$12+$T21*CP$8)/CQ$5)*($O$18+((CP$12+$T21*CP$8)/CQ$5)*($P$18+((CP$12+$T21*CP$8)/CQ$5)*($Q$18+((CP$12+$T21*CP$8)/CQ$5)*$R$18))))))*(1-($O$31+((CP$12+$T21*CP$8)/CQ$5)*($P$31+((CP$12+$T21*CP$8)/CQ$5)*($Q$31+((CP$12+$T21*CP$8)/CQ$5)*($R$31+((CP$12+$T21*CP$8)/CQ$5)*($S$31)))))/100)*CT$6,)</f>
        <v>0</v>
      </c>
      <c r="CQ21" s="232">
        <f>IF((CQ$12+$T21*CQ$8)&lt;CQ$5,($L$18+((CQ$12+$T21*CQ$8)/CQ$5)*($M$18+((CQ$12+$T21*CQ$8)/CQ$5)*($N$18+((CQ$12+$T21*CQ$8)/CQ$5)*($O$18+((CQ$12+$T21*CQ$8)/CQ$5)*($P$18+((CQ$12+$T21*CQ$8)/CQ$5)*($Q$18+((CQ$12+$T21*CQ$8)/CQ$5)*$R$18))))))*(1-($O$31+((CQ$12+$T21*CQ$8)/CQ$5)*($P$31+((CQ$12+$T21*CQ$8)/CQ$5)*($Q$31+((CQ$12+$T21*CQ$8)/CQ$5)*($R$31+((CQ$12+$T21*CQ$8)/CQ$5)*($S$31)))))/100)*CT$6,)</f>
        <v>0</v>
      </c>
      <c r="CV21" s="231">
        <v>7</v>
      </c>
      <c r="CW21" s="232">
        <f>IF((CW$12+$T21*CW$8)&lt;DA$5,($L$18+((CW$12+$T21*CW$8)/DA$5)*($M$18+((CW$12+$T21*CW$8)/DA$5)*($N$18+((CW$12+$T21*CW$8)/DA$5)*($O$18+((CW$12+$T21*CW$8)/DA$5)*($P$18+((CW$12+$T21*CW$8)/DA$5)*($Q$18+((CW$12+$T21*CW$8)/DA$5)*$R$18))))))*(1-($O$31+((CW$12+$T21*CW$8)/DA$5)*($P$31+((CW$12+$T21*CW$8)/DA$5)*($Q$31+((CW$12+$T21*CW$8)/DA$5)*($R$31+((CW$12+$T21*CW$8)/DA$5)*($S$31)))))/100)*DD$6,)</f>
        <v>0</v>
      </c>
      <c r="CX21" s="232">
        <f>IF((CX$12+$T21*CX$8)&lt;DA$5,($L$18+((CX$12+$T21*CX$8)/DA$5)*($M$18+((CX$12+$T21*CX$8)/DA$5)*($N$18+((CX$12+$T21*CX$8)/DA$5)*($O$18+((CX$12+$T21*CX$8)/DA$5)*($P$18+((CX$12+$T21*CX$8)/DA$5)*($Q$18+((CX$12+$T21*CX$8)/DA$5)*$R$18))))))*(1-($O$31+((CX$12+$T21*CX$8)/DA$5)*($P$31+((CX$12+$T21*CX$8)/DA$5)*($Q$31+((CX$12+$T21*CX$8)/DA$5)*($R$31+((CX$12+$T21*CX$8)/DA$5)*($S$31)))))/100)*DD$6,)</f>
        <v>0</v>
      </c>
      <c r="CY21" s="232">
        <f>IF((CY$12+$T21*CY$8)&lt;DA$5,($L$18+((CY$12+$T21*CY$8)/DA$5)*($M$18+((CY$12+$T21*CY$8)/DA$5)*($N$18+((CY$12+$T21*CY$8)/DA$5)*($O$18+((CY$12+$T21*CY$8)/DA$5)*($P$18+((CY$12+$T21*CY$8)/DA$5)*($Q$18+((CY$12+$T21*CY$8)/DA$5)*$R$18))))))*(1-($O$31+((CY$12+$T21*CY$8)/DA$5)*($P$31+((CY$12+$T21*CY$8)/DA$5)*($Q$31+((CY$12+$T21*CY$8)/DA$5)*($R$31+((CY$12+$T21*CY$8)/DA$5)*($S$31)))))/100)*DD$6,)</f>
        <v>0</v>
      </c>
      <c r="CZ21" s="232">
        <f>IF((CZ$12+$T21*CZ$8)&lt;DA$5,($L$18+((CZ$12+$T21*CZ$8)/DA$5)*($M$18+((CZ$12+$T21*CZ$8)/DA$5)*($N$18+((CZ$12+$T21*CZ$8)/DA$5)*($O$18+((CZ$12+$T21*CZ$8)/DA$5)*($P$18+((CZ$12+$T21*CZ$8)/DA$5)*($Q$18+((CZ$12+$T21*CZ$8)/DA$5)*$R$18))))))*(1-($O$31+((CZ$12+$T21*CZ$8)/DA$5)*($P$31+((CZ$12+$T21*CZ$8)/DA$5)*($Q$31+((CZ$12+$T21*CZ$8)/DA$5)*($R$31+((CZ$12+$T21*CZ$8)/DA$5)*($S$31)))))/100)*DD$6,)</f>
        <v>0</v>
      </c>
      <c r="DA21" s="232">
        <f>IF((DA$12+$T21*DA$8)&lt;DA$5,($L$18+((DA$12+$T21*DA$8)/DA$5)*($M$18+((DA$12+$T21*DA$8)/DA$5)*($N$18+((DA$12+$T21*DA$8)/DA$5)*($O$18+((DA$12+$T21*DA$8)/DA$5)*($P$18+((DA$12+$T21*DA$8)/DA$5)*($Q$18+((DA$12+$T21*DA$8)/DA$5)*$R$18))))))*(1-($O$31+((DA$12+$T21*DA$8)/DA$5)*($P$31+((DA$12+$T21*DA$8)/DA$5)*($Q$31+((DA$12+$T21*DA$8)/DA$5)*($R$31+((DA$12+$T21*DA$8)/DA$5)*($S$31)))))/100)*DD$6,)</f>
        <v>0</v>
      </c>
      <c r="DF21" s="231">
        <v>7</v>
      </c>
      <c r="DG21" s="232">
        <f>IF((DG$12+$T21*DG$8)&lt;DK$5,($L$18+((DG$12+$T21*DG$8)/DK$5)*($M$18+((DG$12+$T21*DG$8)/DK$5)*($N$18+((DG$12+$T21*DG$8)/DK$5)*($O$18+((DG$12+$T21*DG$8)/DK$5)*($P$18+((DG$12+$T21*DG$8)/DK$5)*($Q$18+((DG$12+$T21*DG$8)/DK$5)*$R$18))))))*(1-($O$31+((DG$12+$T21*DG$8)/DK$5)*($P$31+((DG$12+$T21*DG$8)/DK$5)*($Q$31+((DG$12+$T21*DG$8)/DK$5)*($R$31+((DG$12+$T21*DG$8)/DK$5)*($S$31)))))/100)*DN$6,)</f>
        <v>0</v>
      </c>
      <c r="DH21" s="232">
        <f>IF((DH$12+$T21*DH$8)&lt;DK$5,($L$18+((DH$12+$T21*DH$8)/DK$5)*($M$18+((DH$12+$T21*DH$8)/DK$5)*($N$18+((DH$12+$T21*DH$8)/DK$5)*($O$18+((DH$12+$T21*DH$8)/DK$5)*($P$18+((DH$12+$T21*DH$8)/DK$5)*($Q$18+((DH$12+$T21*DH$8)/DK$5)*$R$18))))))*(1-($O$31+((DH$12+$T21*DH$8)/DK$5)*($P$31+((DH$12+$T21*DH$8)/DK$5)*($Q$31+((DH$12+$T21*DH$8)/DK$5)*($R$31+((DH$12+$T21*DH$8)/DK$5)*($S$31)))))/100)*DN$6,)</f>
        <v>0</v>
      </c>
      <c r="DI21" s="232">
        <f>IF((DI$12+$T21*DI$8)&lt;DK$5,($L$18+((DI$12+$T21*DI$8)/DK$5)*($M$18+((DI$12+$T21*DI$8)/DK$5)*($N$18+((DI$12+$T21*DI$8)/DK$5)*($O$18+((DI$12+$T21*DI$8)/DK$5)*($P$18+((DI$12+$T21*DI$8)/DK$5)*($Q$18+((DI$12+$T21*DI$8)/DK$5)*$R$18))))))*(1-($O$31+((DI$12+$T21*DI$8)/DK$5)*($P$31+((DI$12+$T21*DI$8)/DK$5)*($Q$31+((DI$12+$T21*DI$8)/DK$5)*($R$31+((DI$12+$T21*DI$8)/DK$5)*($S$31)))))/100)*DN$6,)</f>
        <v>0</v>
      </c>
      <c r="DJ21" s="232">
        <f>IF((DJ$12+$T21*DJ$8)&lt;DK$5,($L$18+((DJ$12+$T21*DJ$8)/DK$5)*($M$18+((DJ$12+$T21*DJ$8)/DK$5)*($N$18+((DJ$12+$T21*DJ$8)/DK$5)*($O$18+((DJ$12+$T21*DJ$8)/DK$5)*($P$18+((DJ$12+$T21*DJ$8)/DK$5)*($Q$18+((DJ$12+$T21*DJ$8)/DK$5)*$R$18))))))*(1-($O$31+((DJ$12+$T21*DJ$8)/DK$5)*($P$31+((DJ$12+$T21*DJ$8)/DK$5)*($Q$31+((DJ$12+$T21*DJ$8)/DK$5)*($R$31+((DJ$12+$T21*DJ$8)/DK$5)*($S$31)))))/100)*DN$6,)</f>
        <v>0</v>
      </c>
      <c r="DK21" s="232">
        <f>IF((DK$12+$T21*DK$8)&lt;DK$5,($L$18+((DK$12+$T21*DK$8)/DK$5)*($M$18+((DK$12+$T21*DK$8)/DK$5)*($N$18+((DK$12+$T21*DK$8)/DK$5)*($O$18+((DK$12+$T21*DK$8)/DK$5)*($P$18+((DK$12+$T21*DK$8)/DK$5)*($Q$18+((DK$12+$T21*DK$8)/DK$5)*$R$18))))))*(1-($O$31+((DK$12+$T21*DK$8)/DK$5)*($P$31+((DK$12+$T21*DK$8)/DK$5)*($Q$31+((DK$12+$T21*DK$8)/DK$5)*($R$31+((DK$12+$T21*DK$8)/DK$5)*($S$31)))))/100)*DN$6,)</f>
        <v>0</v>
      </c>
      <c r="DP21" s="231">
        <v>7</v>
      </c>
      <c r="DQ21" s="232">
        <f>IF((DQ$12+$T21*DQ$8)&lt;DU$5,($L$18+((DQ$12+$T21*DQ$8)/DU$5)*($M$18+((DQ$12+$T21*DQ$8)/DU$5)*($N$18+((DQ$12+$T21*DQ$8)/DU$5)*($O$18+((DQ$12+$T21*DQ$8)/DU$5)*($P$18+((DQ$12+$T21*DQ$8)/DU$5)*($Q$18+((DQ$12+$T21*DQ$8)/DU$5)*$R$18))))))*(1-($O$31+((DQ$12+$T21*DQ$8)/DU$5)*($P$31+((DQ$12+$T21*DQ$8)/DU$5)*($Q$31+((DQ$12+$T21*DQ$8)/DU$5)*($R$31+((DQ$12+$T21*DQ$8)/DU$5)*($S$31)))))/100)*DX$6,)</f>
        <v>0</v>
      </c>
      <c r="DR21" s="232">
        <f>IF((DR$12+$T21*DR$8)&lt;DU$5,($L$18+((DR$12+$T21*DR$8)/DU$5)*($M$18+((DR$12+$T21*DR$8)/DU$5)*($N$18+((DR$12+$T21*DR$8)/DU$5)*($O$18+((DR$12+$T21*DR$8)/DU$5)*($P$18+((DR$12+$T21*DR$8)/DU$5)*($Q$18+((DR$12+$T21*DR$8)/DU$5)*$R$18))))))*(1-($O$31+((DR$12+$T21*DR$8)/DU$5)*($P$31+((DR$12+$T21*DR$8)/DU$5)*($Q$31+((DR$12+$T21*DR$8)/DU$5)*($R$31+((DR$12+$T21*DR$8)/DU$5)*($S$31)))))/100)*DX$6,)</f>
        <v>0</v>
      </c>
      <c r="DS21" s="232">
        <f>IF((DS$12+$T21*DS$8)&lt;DU$5,($L$18+((DS$12+$T21*DS$8)/DU$5)*($M$18+((DS$12+$T21*DS$8)/DU$5)*($N$18+((DS$12+$T21*DS$8)/DU$5)*($O$18+((DS$12+$T21*DS$8)/DU$5)*($P$18+((DS$12+$T21*DS$8)/DU$5)*($Q$18+((DS$12+$T21*DS$8)/DU$5)*$R$18))))))*(1-($O$31+((DS$12+$T21*DS$8)/DU$5)*($P$31+((DS$12+$T21*DS$8)/DU$5)*($Q$31+((DS$12+$T21*DS$8)/DU$5)*($R$31+((DS$12+$T21*DS$8)/DU$5)*($S$31)))))/100)*DX$6,)</f>
        <v>0</v>
      </c>
      <c r="DT21" s="232">
        <f>IF((DT$12+$T21*DT$8)&lt;DU$5,($L$18+((DT$12+$T21*DT$8)/DU$5)*($M$18+((DT$12+$T21*DT$8)/DU$5)*($N$18+((DT$12+$T21*DT$8)/DU$5)*($O$18+((DT$12+$T21*DT$8)/DU$5)*($P$18+((DT$12+$T21*DT$8)/DU$5)*($Q$18+((DT$12+$T21*DT$8)/DU$5)*$R$18))))))*(1-($O$31+((DT$12+$T21*DT$8)/DU$5)*($P$31+((DT$12+$T21*DT$8)/DU$5)*($Q$31+((DT$12+$T21*DT$8)/DU$5)*($R$31+((DT$12+$T21*DT$8)/DU$5)*($S$31)))))/100)*DX$6,)</f>
        <v>0</v>
      </c>
      <c r="DU21" s="232">
        <f>IF((DU$12+$T21*DU$8)&lt;DU$5,($L$18+((DU$12+$T21*DU$8)/DU$5)*($M$18+((DU$12+$T21*DU$8)/DU$5)*($N$18+((DU$12+$T21*DU$8)/DU$5)*($O$18+((DU$12+$T21*DU$8)/DU$5)*($P$18+((DU$12+$T21*DU$8)/DU$5)*($Q$18+((DU$12+$T21*DU$8)/DU$5)*$R$18))))))*(1-($O$31+((DU$12+$T21*DU$8)/DU$5)*($P$31+((DU$12+$T21*DU$8)/DU$5)*($Q$31+((DU$12+$T21*DU$8)/DU$5)*($R$31+((DU$12+$T21*DU$8)/DU$5)*($S$31)))))/100)*DX$6,)</f>
        <v>0</v>
      </c>
      <c r="DZ21" s="231">
        <v>7</v>
      </c>
      <c r="EA21" s="232">
        <f>IF((EA$12+$T21*EA$8)&lt;EE$5,($L$18+((EA$12+$T21*EA$8)/EE$5)*($M$18+((EA$12+$T21*EA$8)/EE$5)*($N$18+((EA$12+$T21*EA$8)/EE$5)*($O$18+((EA$12+$T21*EA$8)/EE$5)*($P$18+((EA$12+$T21*EA$8)/EE$5)*($Q$18+((EA$12+$T21*EA$8)/EE$5)*$R$18))))))*(1-($O$31+((EA$12+$T21*EA$8)/EE$5)*($P$31+((EA$12+$T21*EA$8)/EE$5)*($Q$31+((EA$12+$T21*EA$8)/EE$5)*($R$31+((EA$12+$T21*EA$8)/EE$5)*($S$31)))))/100)*EH$6,)</f>
        <v>0</v>
      </c>
      <c r="EB21" s="232">
        <f>IF((EB$12+$T21*EB$8)&lt;EE$5,($L$18+((EB$12+$T21*EB$8)/EE$5)*($M$18+((EB$12+$T21*EB$8)/EE$5)*($N$18+((EB$12+$T21*EB$8)/EE$5)*($O$18+((EB$12+$T21*EB$8)/EE$5)*($P$18+((EB$12+$T21*EB$8)/EE$5)*($Q$18+((EB$12+$T21*EB$8)/EE$5)*$R$18))))))*(1-($O$31+((EB$12+$T21*EB$8)/EE$5)*($P$31+((EB$12+$T21*EB$8)/EE$5)*($Q$31+((EB$12+$T21*EB$8)/EE$5)*($R$31+((EB$12+$T21*EB$8)/EE$5)*($S$31)))))/100)*EH$6,)</f>
        <v>0</v>
      </c>
      <c r="EC21" s="232">
        <f>IF((EC$12+$T21*EC$8)&lt;EE$5,($L$18+((EC$12+$T21*EC$8)/EE$5)*($M$18+((EC$12+$T21*EC$8)/EE$5)*($N$18+((EC$12+$T21*EC$8)/EE$5)*($O$18+((EC$12+$T21*EC$8)/EE$5)*($P$18+((EC$12+$T21*EC$8)/EE$5)*($Q$18+((EC$12+$T21*EC$8)/EE$5)*$R$18))))))*(1-($O$31+((EC$12+$T21*EC$8)/EE$5)*($P$31+((EC$12+$T21*EC$8)/EE$5)*($Q$31+((EC$12+$T21*EC$8)/EE$5)*($R$31+((EC$12+$T21*EC$8)/EE$5)*($S$31)))))/100)*EH$6,)</f>
        <v>0</v>
      </c>
      <c r="ED21" s="232">
        <f>IF((ED$12+$T21*ED$8)&lt;EE$5,($L$18+((ED$12+$T21*ED$8)/EE$5)*($M$18+((ED$12+$T21*ED$8)/EE$5)*($N$18+((ED$12+$T21*ED$8)/EE$5)*($O$18+((ED$12+$T21*ED$8)/EE$5)*($P$18+((ED$12+$T21*ED$8)/EE$5)*($Q$18+((ED$12+$T21*ED$8)/EE$5)*$R$18))))))*(1-($O$31+((ED$12+$T21*ED$8)/EE$5)*($P$31+((ED$12+$T21*ED$8)/EE$5)*($Q$31+((ED$12+$T21*ED$8)/EE$5)*($R$31+((ED$12+$T21*ED$8)/EE$5)*($S$31)))))/100)*EH$6,)</f>
        <v>0</v>
      </c>
      <c r="EE21" s="232">
        <f>IF((EE$12+$T21*EE$8)&lt;EE$5,($L$18+((EE$12+$T21*EE$8)/EE$5)*($M$18+((EE$12+$T21*EE$8)/EE$5)*($N$18+((EE$12+$T21*EE$8)/EE$5)*($O$18+((EE$12+$T21*EE$8)/EE$5)*($P$18+((EE$12+$T21*EE$8)/EE$5)*($Q$18+((EE$12+$T21*EE$8)/EE$5)*$R$18))))))*(1-($O$31+((EE$12+$T21*EE$8)/EE$5)*($P$31+((EE$12+$T21*EE$8)/EE$5)*($Q$31+((EE$12+$T21*EE$8)/EE$5)*($R$31+((EE$12+$T21*EE$8)/EE$5)*($S$31)))))/100)*EH$6,)</f>
        <v>0</v>
      </c>
      <c r="EJ21" s="231">
        <v>7</v>
      </c>
      <c r="EK21" s="232">
        <f>IF((EK$12+$T21*EK$8)&lt;EO$5,($L$18+((EK$12+$T21*EK$8)/EO$5)*($M$18+((EK$12+$T21*EK$8)/EO$5)*($N$18+((EK$12+$T21*EK$8)/EO$5)*($O$18+((EK$12+$T21*EK$8)/EO$5)*($P$18+((EK$12+$T21*EK$8)/EO$5)*($Q$18+((EK$12+$T21*EK$8)/EO$5)*$R$18))))))*(1-($O$31+((EK$12+$T21*EK$8)/EO$5)*($P$31+((EK$12+$T21*EK$8)/EO$5)*($Q$31+((EK$12+$T21*EK$8)/EO$5)*($R$31+((EK$12+$T21*EK$8)/EO$5)*($S$31)))))/100)*ER$6,)</f>
        <v>0</v>
      </c>
      <c r="EL21" s="232">
        <f>IF((EL$12+$T21*EL$8)&lt;EO$5,($L$18+((EL$12+$T21*EL$8)/EO$5)*($M$18+((EL$12+$T21*EL$8)/EO$5)*($N$18+((EL$12+$T21*EL$8)/EO$5)*($O$18+((EL$12+$T21*EL$8)/EO$5)*($P$18+((EL$12+$T21*EL$8)/EO$5)*($Q$18+((EL$12+$T21*EL$8)/EO$5)*$R$18))))))*(1-($O$31+((EL$12+$T21*EL$8)/EO$5)*($P$31+((EL$12+$T21*EL$8)/EO$5)*($Q$31+((EL$12+$T21*EL$8)/EO$5)*($R$31+((EL$12+$T21*EL$8)/EO$5)*($S$31)))))/100)*ER$6,)</f>
        <v>0</v>
      </c>
      <c r="EM21" s="232">
        <f>IF((EM$12+$T21*EM$8)&lt;EO$5,($L$18+((EM$12+$T21*EM$8)/EO$5)*($M$18+((EM$12+$T21*EM$8)/EO$5)*($N$18+((EM$12+$T21*EM$8)/EO$5)*($O$18+((EM$12+$T21*EM$8)/EO$5)*($P$18+((EM$12+$T21*EM$8)/EO$5)*($Q$18+((EM$12+$T21*EM$8)/EO$5)*$R$18))))))*(1-($O$31+((EM$12+$T21*EM$8)/EO$5)*($P$31+((EM$12+$T21*EM$8)/EO$5)*($Q$31+((EM$12+$T21*EM$8)/EO$5)*($R$31+((EM$12+$T21*EM$8)/EO$5)*($S$31)))))/100)*ER$6,)</f>
        <v>0</v>
      </c>
      <c r="EN21" s="232">
        <f>IF((EN$12+$T21*EN$8)&lt;EO$5,($L$18+((EN$12+$T21*EN$8)/EO$5)*($M$18+((EN$12+$T21*EN$8)/EO$5)*($N$18+((EN$12+$T21*EN$8)/EO$5)*($O$18+((EN$12+$T21*EN$8)/EO$5)*($P$18+((EN$12+$T21*EN$8)/EO$5)*($Q$18+((EN$12+$T21*EN$8)/EO$5)*$R$18))))))*(1-($O$31+((EN$12+$T21*EN$8)/EO$5)*($P$31+((EN$12+$T21*EN$8)/EO$5)*($Q$31+((EN$12+$T21*EN$8)/EO$5)*($R$31+((EN$12+$T21*EN$8)/EO$5)*($S$31)))))/100)*ER$6,)</f>
        <v>0</v>
      </c>
      <c r="EO21" s="232">
        <f>IF((EO$12+$T21*EO$8)&lt;EO$5,($L$18+((EO$12+$T21*EO$8)/EO$5)*($M$18+((EO$12+$T21*EO$8)/EO$5)*($N$18+((EO$12+$T21*EO$8)/EO$5)*($O$18+((EO$12+$T21*EO$8)/EO$5)*($P$18+((EO$12+$T21*EO$8)/EO$5)*($Q$18+((EO$12+$T21*EO$8)/EO$5)*$R$18))))))*(1-($O$31+((EO$12+$T21*EO$8)/EO$5)*($P$31+((EO$12+$T21*EO$8)/EO$5)*($Q$31+((EO$12+$T21*EO$8)/EO$5)*($R$31+((EO$12+$T21*EO$8)/EO$5)*($S$31)))))/100)*ER$6,)</f>
        <v>0</v>
      </c>
      <c r="ET21" s="231">
        <v>7</v>
      </c>
      <c r="EU21" s="232">
        <f>IF((EU$12+$T21*EU$8)&lt;EY$5,($L$18+((EU$12+$T21*EU$8)/EY$5)*($M$18+((EU$12+$T21*EU$8)/EY$5)*($N$18+((EU$12+$T21*EU$8)/EY$5)*($O$18+((EU$12+$T21*EU$8)/EY$5)*($P$18+((EU$12+$T21*EU$8)/EY$5)*($Q$18+((EU$12+$T21*EU$8)/EY$5)*$R$18))))))*(1-($O$31+((EU$12+$T21*EU$8)/EY$5)*($P$31+((EU$12+$T21*EU$8)/EY$5)*($Q$31+((EU$12+$T21*EU$8)/EY$5)*($R$31+((EU$12+$T21*EU$8)/EY$5)*($S$31)))))/100)*FB$6,)</f>
        <v>0</v>
      </c>
      <c r="EV21" s="232">
        <f>IF((EV$12+$T21*EV$8)&lt;EY$5,($L$18+((EV$12+$T21*EV$8)/EY$5)*($M$18+((EV$12+$T21*EV$8)/EY$5)*($N$18+((EV$12+$T21*EV$8)/EY$5)*($O$18+((EV$12+$T21*EV$8)/EY$5)*($P$18+((EV$12+$T21*EV$8)/EY$5)*($Q$18+((EV$12+$T21*EV$8)/EY$5)*$R$18))))))*(1-($O$31+((EV$12+$T21*EV$8)/EY$5)*($P$31+((EV$12+$T21*EV$8)/EY$5)*($Q$31+((EV$12+$T21*EV$8)/EY$5)*($R$31+((EV$12+$T21*EV$8)/EY$5)*($S$31)))))/100)*FB$6,)</f>
        <v>0</v>
      </c>
      <c r="EW21" s="232">
        <f>IF((EW$12+$T21*EW$8)&lt;EY$5,($L$18+((EW$12+$T21*EW$8)/EY$5)*($M$18+((EW$12+$T21*EW$8)/EY$5)*($N$18+((EW$12+$T21*EW$8)/EY$5)*($O$18+((EW$12+$T21*EW$8)/EY$5)*($P$18+((EW$12+$T21*EW$8)/EY$5)*($Q$18+((EW$12+$T21*EW$8)/EY$5)*$R$18))))))*(1-($O$31+((EW$12+$T21*EW$8)/EY$5)*($P$31+((EW$12+$T21*EW$8)/EY$5)*($Q$31+((EW$12+$T21*EW$8)/EY$5)*($R$31+((EW$12+$T21*EW$8)/EY$5)*($S$31)))))/100)*FB$6,)</f>
        <v>0</v>
      </c>
      <c r="EX21" s="232">
        <f>IF((EX$12+$T21*EX$8)&lt;EY$5,($L$18+((EX$12+$T21*EX$8)/EY$5)*($M$18+((EX$12+$T21*EX$8)/EY$5)*($N$18+((EX$12+$T21*EX$8)/EY$5)*($O$18+((EX$12+$T21*EX$8)/EY$5)*($P$18+((EX$12+$T21*EX$8)/EY$5)*($Q$18+((EX$12+$T21*EX$8)/EY$5)*$R$18))))))*(1-($O$31+((EX$12+$T21*EX$8)/EY$5)*($P$31+((EX$12+$T21*EX$8)/EY$5)*($Q$31+((EX$12+$T21*EX$8)/EY$5)*($R$31+((EX$12+$T21*EX$8)/EY$5)*($S$31)))))/100)*FB$6,)</f>
        <v>0</v>
      </c>
      <c r="EY21" s="232">
        <f>IF((EY$12+$T21*EY$8)&lt;EY$5,($L$18+((EY$12+$T21*EY$8)/EY$5)*($M$18+((EY$12+$T21*EY$8)/EY$5)*($N$18+((EY$12+$T21*EY$8)/EY$5)*($O$18+((EY$12+$T21*EY$8)/EY$5)*($P$18+((EY$12+$T21*EY$8)/EY$5)*($Q$18+((EY$12+$T21*EY$8)/EY$5)*$R$18))))))*(1-($O$31+((EY$12+$T21*EY$8)/EY$5)*($P$31+((EY$12+$T21*EY$8)/EY$5)*($Q$31+((EY$12+$T21*EY$8)/EY$5)*($R$31+((EY$12+$T21*EY$8)/EY$5)*($S$31)))))/100)*FB$6,)</f>
        <v>0</v>
      </c>
      <c r="FD21" s="231">
        <v>7</v>
      </c>
      <c r="FE21" s="232">
        <f>IF((FE$12+$T21*FE$8)&lt;FI$5,($L$18+((FE$12+$T21*FE$8)/FI$5)*($M$18+((FE$12+$T21*FE$8)/FI$5)*($N$18+((FE$12+$T21*FE$8)/FI$5)*($O$18+((FE$12+$T21*FE$8)/FI$5)*($P$18+((FE$12+$T21*FE$8)/FI$5)*($Q$18+((FE$12+$T21*FE$8)/FI$5)*$R$18))))))*(1-($O$31+((FE$12+$T21*FE$8)/FI$5)*($P$31+((FE$12+$T21*FE$8)/FI$5)*($Q$31+((FE$12+$T21*FE$8)/FI$5)*($R$31+((FE$12+$T21*FE$8)/FI$5)*($S$31)))))/100)*FL$6,)</f>
        <v>0</v>
      </c>
      <c r="FF21" s="232">
        <f>IF((FF$12+$T21*FF$8)&lt;FI$5,($L$18+((FF$12+$T21*FF$8)/FI$5)*($M$18+((FF$12+$T21*FF$8)/FI$5)*($N$18+((FF$12+$T21*FF$8)/FI$5)*($O$18+((FF$12+$T21*FF$8)/FI$5)*($P$18+((FF$12+$T21*FF$8)/FI$5)*($Q$18+((FF$12+$T21*FF$8)/FI$5)*$R$18))))))*(1-($O$31+((FF$12+$T21*FF$8)/FI$5)*($P$31+((FF$12+$T21*FF$8)/FI$5)*($Q$31+((FF$12+$T21*FF$8)/FI$5)*($R$31+((FF$12+$T21*FF$8)/FI$5)*($S$31)))))/100)*FL$6,)</f>
        <v>0</v>
      </c>
      <c r="FG21" s="232">
        <f>IF((FG$12+$T21*FG$8)&lt;FI$5,($L$18+((FG$12+$T21*FG$8)/FI$5)*($M$18+((FG$12+$T21*FG$8)/FI$5)*($N$18+((FG$12+$T21*FG$8)/FI$5)*($O$18+((FG$12+$T21*FG$8)/FI$5)*($P$18+((FG$12+$T21*FG$8)/FI$5)*($Q$18+((FG$12+$T21*FG$8)/FI$5)*$R$18))))))*(1-($O$31+((FG$12+$T21*FG$8)/FI$5)*($P$31+((FG$12+$T21*FG$8)/FI$5)*($Q$31+((FG$12+$T21*FG$8)/FI$5)*($R$31+((FG$12+$T21*FG$8)/FI$5)*($S$31)))))/100)*FL$6,)</f>
        <v>0</v>
      </c>
      <c r="FH21" s="232">
        <f>IF((FH$12+$T21*FH$8)&lt;FI$5,($L$18+((FH$12+$T21*FH$8)/FI$5)*($M$18+((FH$12+$T21*FH$8)/FI$5)*($N$18+((FH$12+$T21*FH$8)/FI$5)*($O$18+((FH$12+$T21*FH$8)/FI$5)*($P$18+((FH$12+$T21*FH$8)/FI$5)*($Q$18+((FH$12+$T21*FH$8)/FI$5)*$R$18))))))*(1-($O$31+((FH$12+$T21*FH$8)/FI$5)*($P$31+((FH$12+$T21*FH$8)/FI$5)*($Q$31+((FH$12+$T21*FH$8)/FI$5)*($R$31+((FH$12+$T21*FH$8)/FI$5)*($S$31)))))/100)*FL$6,)</f>
        <v>0</v>
      </c>
      <c r="FI21" s="232">
        <f>IF((FI$12+$T21*FI$8)&lt;FI$5,($L$18+((FI$12+$T21*FI$8)/FI$5)*($M$18+((FI$12+$T21*FI$8)/FI$5)*($N$18+((FI$12+$T21*FI$8)/FI$5)*($O$18+((FI$12+$T21*FI$8)/FI$5)*($P$18+((FI$12+$T21*FI$8)/FI$5)*($Q$18+((FI$12+$T21*FI$8)/FI$5)*$R$18))))))*(1-($O$31+((FI$12+$T21*FI$8)/FI$5)*($P$31+((FI$12+$T21*FI$8)/FI$5)*($Q$31+((FI$12+$T21*FI$8)/FI$5)*($R$31+((FI$12+$T21*FI$8)/FI$5)*($S$31)))))/100)*FL$6,)</f>
        <v>0</v>
      </c>
      <c r="FN21" s="231">
        <v>7</v>
      </c>
      <c r="FO21" s="232">
        <f>IF((FO$12+$T21*FO$8)&lt;FS$5,($L$18+((FO$12+$T21*FO$8)/FS$5)*($M$18+((FO$12+$T21*FO$8)/FS$5)*($N$18+((FO$12+$T21*FO$8)/FS$5)*($O$18+((FO$12+$T21*FO$8)/FS$5)*($P$18+((FO$12+$T21*FO$8)/FS$5)*($Q$18+((FO$12+$T21*FO$8)/FS$5)*$R$18))))))*(1-($O$31+((FO$12+$T21*FO$8)/FS$5)*($P$31+((FO$12+$T21*FO$8)/FS$5)*($Q$31+((FO$12+$T21*FO$8)/FS$5)*($R$31+((FO$12+$T21*FO$8)/FS$5)*($S$31)))))/100)*FV$6,)</f>
        <v>0</v>
      </c>
      <c r="FP21" s="232">
        <f>IF((FP$12+$T21*FP$8)&lt;FS$5,($L$18+((FP$12+$T21*FP$8)/FS$5)*($M$18+((FP$12+$T21*FP$8)/FS$5)*($N$18+((FP$12+$T21*FP$8)/FS$5)*($O$18+((FP$12+$T21*FP$8)/FS$5)*($P$18+((FP$12+$T21*FP$8)/FS$5)*($Q$18+((FP$12+$T21*FP$8)/FS$5)*$R$18))))))*(1-($O$31+((FP$12+$T21*FP$8)/FS$5)*($P$31+((FP$12+$T21*FP$8)/FS$5)*($Q$31+((FP$12+$T21*FP$8)/FS$5)*($R$31+((FP$12+$T21*FP$8)/FS$5)*($S$31)))))/100)*FV$6,)</f>
        <v>0</v>
      </c>
      <c r="FQ21" s="232">
        <f>IF((FQ$12+$T21*FQ$8)&lt;FS$5,($L$18+((FQ$12+$T21*FQ$8)/FS$5)*($M$18+((FQ$12+$T21*FQ$8)/FS$5)*($N$18+((FQ$12+$T21*FQ$8)/FS$5)*($O$18+((FQ$12+$T21*FQ$8)/FS$5)*($P$18+((FQ$12+$T21*FQ$8)/FS$5)*($Q$18+((FQ$12+$T21*FQ$8)/FS$5)*$R$18))))))*(1-($O$31+((FQ$12+$T21*FQ$8)/FS$5)*($P$31+((FQ$12+$T21*FQ$8)/FS$5)*($Q$31+((FQ$12+$T21*FQ$8)/FS$5)*($R$31+((FQ$12+$T21*FQ$8)/FS$5)*($S$31)))))/100)*FV$6,)</f>
        <v>0</v>
      </c>
      <c r="FR21" s="232">
        <f>IF((FR$12+$T21*FR$8)&lt;FS$5,($L$18+((FR$12+$T21*FR$8)/FS$5)*($M$18+((FR$12+$T21*FR$8)/FS$5)*($N$18+((FR$12+$T21*FR$8)/FS$5)*($O$18+((FR$12+$T21*FR$8)/FS$5)*($P$18+((FR$12+$T21*FR$8)/FS$5)*($Q$18+((FR$12+$T21*FR$8)/FS$5)*$R$18))))))*(1-($O$31+((FR$12+$T21*FR$8)/FS$5)*($P$31+((FR$12+$T21*FR$8)/FS$5)*($Q$31+((FR$12+$T21*FR$8)/FS$5)*($R$31+((FR$12+$T21*FR$8)/FS$5)*($S$31)))))/100)*FV$6,)</f>
        <v>0</v>
      </c>
      <c r="FS21" s="232">
        <f>IF((FS$12+$T21*FS$8)&lt;FS$5,($L$18+((FS$12+$T21*FS$8)/FS$5)*($M$18+((FS$12+$T21*FS$8)/FS$5)*($N$18+((FS$12+$T21*FS$8)/FS$5)*($O$18+((FS$12+$T21*FS$8)/FS$5)*($P$18+((FS$12+$T21*FS$8)/FS$5)*($Q$18+((FS$12+$T21*FS$8)/FS$5)*$R$18))))))*(1-($O$31+((FS$12+$T21*FS$8)/FS$5)*($P$31+((FS$12+$T21*FS$8)/FS$5)*($Q$31+((FS$12+$T21*FS$8)/FS$5)*($R$31+((FS$12+$T21*FS$8)/FS$5)*($S$31)))))/100)*FV$6,)</f>
        <v>0</v>
      </c>
      <c r="FX21" s="231">
        <v>7</v>
      </c>
      <c r="FY21" s="232">
        <f>IF((FY$12+$T21*FY$8)&lt;GC$5,($L$18+((FY$12+$T21*FY$8)/GC$5)*($M$18+((FY$12+$T21*FY$8)/GC$5)*($N$18+((FY$12+$T21*FY$8)/GC$5)*($O$18+((FY$12+$T21*FY$8)/GC$5)*($P$18+((FY$12+$T21*FY$8)/GC$5)*($Q$18+((FY$12+$T21*FY$8)/GC$5)*$R$18))))))*(1-($O$31+((FY$12+$T21*FY$8)/GC$5)*($P$31+((FY$12+$T21*FY$8)/GC$5)*($Q$31+((FY$12+$T21*FY$8)/GC$5)*($R$31+((FY$12+$T21*FY$8)/GC$5)*($S$31)))))/100)*GF$6,)</f>
        <v>0</v>
      </c>
      <c r="FZ21" s="232">
        <f>IF((FZ$12+$T21*FZ$8)&lt;GC$5,($L$18+((FZ$12+$T21*FZ$8)/GC$5)*($M$18+((FZ$12+$T21*FZ$8)/GC$5)*($N$18+((FZ$12+$T21*FZ$8)/GC$5)*($O$18+((FZ$12+$T21*FZ$8)/GC$5)*($P$18+((FZ$12+$T21*FZ$8)/GC$5)*($Q$18+((FZ$12+$T21*FZ$8)/GC$5)*$R$18))))))*(1-($O$31+((FZ$12+$T21*FZ$8)/GC$5)*($P$31+((FZ$12+$T21*FZ$8)/GC$5)*($Q$31+((FZ$12+$T21*FZ$8)/GC$5)*($R$31+((FZ$12+$T21*FZ$8)/GC$5)*($S$31)))))/100)*GF$6,)</f>
        <v>0</v>
      </c>
      <c r="GA21" s="232">
        <f>IF((GA$12+$T21*GA$8)&lt;GC$5,($L$18+((GA$12+$T21*GA$8)/GC$5)*($M$18+((GA$12+$T21*GA$8)/GC$5)*($N$18+((GA$12+$T21*GA$8)/GC$5)*($O$18+((GA$12+$T21*GA$8)/GC$5)*($P$18+((GA$12+$T21*GA$8)/GC$5)*($Q$18+((GA$12+$T21*GA$8)/GC$5)*$R$18))))))*(1-($O$31+((GA$12+$T21*GA$8)/GC$5)*($P$31+((GA$12+$T21*GA$8)/GC$5)*($Q$31+((GA$12+$T21*GA$8)/GC$5)*($R$31+((GA$12+$T21*GA$8)/GC$5)*($S$31)))))/100)*GF$6,)</f>
        <v>0</v>
      </c>
      <c r="GB21" s="232">
        <f>IF((GB$12+$T21*GB$8)&lt;GC$5,($L$18+((GB$12+$T21*GB$8)/GC$5)*($M$18+((GB$12+$T21*GB$8)/GC$5)*($N$18+((GB$12+$T21*GB$8)/GC$5)*($O$18+((GB$12+$T21*GB$8)/GC$5)*($P$18+((GB$12+$T21*GB$8)/GC$5)*($Q$18+((GB$12+$T21*GB$8)/GC$5)*$R$18))))))*(1-($O$31+((GB$12+$T21*GB$8)/GC$5)*($P$31+((GB$12+$T21*GB$8)/GC$5)*($Q$31+((GB$12+$T21*GB$8)/GC$5)*($R$31+((GB$12+$T21*GB$8)/GC$5)*($S$31)))))/100)*GF$6,)</f>
        <v>0</v>
      </c>
      <c r="GC21" s="232">
        <f>IF((GC$12+$T21*GC$8)&lt;GC$5,($L$18+((GC$12+$T21*GC$8)/GC$5)*($M$18+((GC$12+$T21*GC$8)/GC$5)*($N$18+((GC$12+$T21*GC$8)/GC$5)*($O$18+((GC$12+$T21*GC$8)/GC$5)*($P$18+((GC$12+$T21*GC$8)/GC$5)*($Q$18+((GC$12+$T21*GC$8)/GC$5)*$R$18))))))*(1-($O$31+((GC$12+$T21*GC$8)/GC$5)*($P$31+((GC$12+$T21*GC$8)/GC$5)*($Q$31+((GC$12+$T21*GC$8)/GC$5)*($R$31+((GC$12+$T21*GC$8)/GC$5)*($S$31)))))/100)*GF$6,)</f>
        <v>0</v>
      </c>
      <c r="GH21" s="231">
        <v>7</v>
      </c>
      <c r="GI21" s="232">
        <f>IF((GI$12+$T21*GI$8)&lt;GM$5,($L$18+((GI$12+$T21*GI$8)/GM$5)*($M$18+((GI$12+$T21*GI$8)/GM$5)*($N$18+((GI$12+$T21*GI$8)/GM$5)*($O$18+((GI$12+$T21*GI$8)/GM$5)*($P$18+((GI$12+$T21*GI$8)/GM$5)*($Q$18+((GI$12+$T21*GI$8)/GM$5)*$R$18))))))*(1-($O$31+((GI$12+$T21*GI$8)/GM$5)*($P$31+((GI$12+$T21*GI$8)/GM$5)*($Q$31+((GI$12+$T21*GI$8)/GM$5)*($R$31+((GI$12+$T21*GI$8)/GM$5)*($S$31)))))/100)*GP$6,)</f>
        <v>0</v>
      </c>
      <c r="GJ21" s="232">
        <f>IF((GJ$12+$T21*GJ$8)&lt;GM$5,($L$18+((GJ$12+$T21*GJ$8)/GM$5)*($M$18+((GJ$12+$T21*GJ$8)/GM$5)*($N$18+((GJ$12+$T21*GJ$8)/GM$5)*($O$18+((GJ$12+$T21*GJ$8)/GM$5)*($P$18+((GJ$12+$T21*GJ$8)/GM$5)*($Q$18+((GJ$12+$T21*GJ$8)/GM$5)*$R$18))))))*(1-($O$31+((GJ$12+$T21*GJ$8)/GM$5)*($P$31+((GJ$12+$T21*GJ$8)/GM$5)*($Q$31+((GJ$12+$T21*GJ$8)/GM$5)*($R$31+((GJ$12+$T21*GJ$8)/GM$5)*($S$31)))))/100)*GP$6,)</f>
        <v>0</v>
      </c>
      <c r="GK21" s="232">
        <f>IF((GK$12+$T21*GK$8)&lt;GM$5,($L$18+((GK$12+$T21*GK$8)/GM$5)*($M$18+((GK$12+$T21*GK$8)/GM$5)*($N$18+((GK$12+$T21*GK$8)/GM$5)*($O$18+((GK$12+$T21*GK$8)/GM$5)*($P$18+((GK$12+$T21*GK$8)/GM$5)*($Q$18+((GK$12+$T21*GK$8)/GM$5)*$R$18))))))*(1-($O$31+((GK$12+$T21*GK$8)/GM$5)*($P$31+((GK$12+$T21*GK$8)/GM$5)*($Q$31+((GK$12+$T21*GK$8)/GM$5)*($R$31+((GK$12+$T21*GK$8)/GM$5)*($S$31)))))/100)*GP$6,)</f>
        <v>0</v>
      </c>
      <c r="GL21" s="232">
        <f>IF((GL$12+$T21*GL$8)&lt;GM$5,($L$18+((GL$12+$T21*GL$8)/GM$5)*($M$18+((GL$12+$T21*GL$8)/GM$5)*($N$18+((GL$12+$T21*GL$8)/GM$5)*($O$18+((GL$12+$T21*GL$8)/GM$5)*($P$18+((GL$12+$T21*GL$8)/GM$5)*($Q$18+((GL$12+$T21*GL$8)/GM$5)*$R$18))))))*(1-($O$31+((GL$12+$T21*GL$8)/GM$5)*($P$31+((GL$12+$T21*GL$8)/GM$5)*($Q$31+((GL$12+$T21*GL$8)/GM$5)*($R$31+((GL$12+$T21*GL$8)/GM$5)*($S$31)))))/100)*GP$6,)</f>
        <v>0</v>
      </c>
      <c r="GM21" s="232">
        <f>IF((GM$12+$T21*GM$8)&lt;GM$5,($L$18+((GM$12+$T21*GM$8)/GM$5)*($M$18+((GM$12+$T21*GM$8)/GM$5)*($N$18+((GM$12+$T21*GM$8)/GM$5)*($O$18+((GM$12+$T21*GM$8)/GM$5)*($P$18+((GM$12+$T21*GM$8)/GM$5)*($Q$18+((GM$12+$T21*GM$8)/GM$5)*$R$18))))))*(1-($O$31+((GM$12+$T21*GM$8)/GM$5)*($P$31+((GM$12+$T21*GM$8)/GM$5)*($Q$31+((GM$12+$T21*GM$8)/GM$5)*($R$31+((GM$12+$T21*GM$8)/GM$5)*($S$31)))))/100)*GP$6,)</f>
        <v>0</v>
      </c>
      <c r="GR21" s="231">
        <v>7</v>
      </c>
      <c r="GS21" s="232">
        <f>IF((GS$12+$T21*GS$8)&lt;GW$5,($L$18+((GS$12+$T21*GS$8)/GW$5)*($M$18+((GS$12+$T21*GS$8)/GW$5)*($N$18+((GS$12+$T21*GS$8)/GW$5)*($O$18+((GS$12+$T21*GS$8)/GW$5)*($P$18+((GS$12+$T21*GS$8)/GW$5)*($Q$18+((GS$12+$T21*GS$8)/GW$5)*$R$18))))))*(1-($O$31+((GS$12+$T21*GS$8)/GW$5)*($P$31+((GS$12+$T21*GS$8)/GW$5)*($Q$31+((GS$12+$T21*GS$8)/GW$5)*($R$31+((GS$12+$T21*GS$8)/GW$5)*($S$31)))))/100)*GZ$6,)</f>
        <v>0</v>
      </c>
      <c r="GT21" s="232">
        <f>IF((GT$12+$T21*GT$8)&lt;GW$5,($L$18+((GT$12+$T21*GT$8)/GW$5)*($M$18+((GT$12+$T21*GT$8)/GW$5)*($N$18+((GT$12+$T21*GT$8)/GW$5)*($O$18+((GT$12+$T21*GT$8)/GW$5)*($P$18+((GT$12+$T21*GT$8)/GW$5)*($Q$18+((GT$12+$T21*GT$8)/GW$5)*$R$18))))))*(1-($O$31+((GT$12+$T21*GT$8)/GW$5)*($P$31+((GT$12+$T21*GT$8)/GW$5)*($Q$31+((GT$12+$T21*GT$8)/GW$5)*($R$31+((GT$12+$T21*GT$8)/GW$5)*($S$31)))))/100)*GZ$6,)</f>
        <v>0</v>
      </c>
      <c r="GU21" s="232">
        <f>IF((GU$12+$T21*GU$8)&lt;GW$5,($L$18+((GU$12+$T21*GU$8)/GW$5)*($M$18+((GU$12+$T21*GU$8)/GW$5)*($N$18+((GU$12+$T21*GU$8)/GW$5)*($O$18+((GU$12+$T21*GU$8)/GW$5)*($P$18+((GU$12+$T21*GU$8)/GW$5)*($Q$18+((GU$12+$T21*GU$8)/GW$5)*$R$18))))))*(1-($O$31+((GU$12+$T21*GU$8)/GW$5)*($P$31+((GU$12+$T21*GU$8)/GW$5)*($Q$31+((GU$12+$T21*GU$8)/GW$5)*($R$31+((GU$12+$T21*GU$8)/GW$5)*($S$31)))))/100)*GZ$6,)</f>
        <v>0</v>
      </c>
      <c r="GV21" s="232">
        <f>IF((GV$12+$T21*GV$8)&lt;GW$5,($L$18+((GV$12+$T21*GV$8)/GW$5)*($M$18+((GV$12+$T21*GV$8)/GW$5)*($N$18+((GV$12+$T21*GV$8)/GW$5)*($O$18+((GV$12+$T21*GV$8)/GW$5)*($P$18+((GV$12+$T21*GV$8)/GW$5)*($Q$18+((GV$12+$T21*GV$8)/GW$5)*$R$18))))))*(1-($O$31+((GV$12+$T21*GV$8)/GW$5)*($P$31+((GV$12+$T21*GV$8)/GW$5)*($Q$31+((GV$12+$T21*GV$8)/GW$5)*($R$31+((GV$12+$T21*GV$8)/GW$5)*($S$31)))))/100)*GZ$6,)</f>
        <v>0</v>
      </c>
      <c r="GW21" s="232">
        <f>IF((GW$12+$T21*GW$8)&lt;GW$5,($L$18+((GW$12+$T21*GW$8)/GW$5)*($M$18+((GW$12+$T21*GW$8)/GW$5)*($N$18+((GW$12+$T21*GW$8)/GW$5)*($O$18+((GW$12+$T21*GW$8)/GW$5)*($P$18+((GW$12+$T21*GW$8)/GW$5)*($Q$18+((GW$12+$T21*GW$8)/GW$5)*$R$18))))))*(1-($O$31+((GW$12+$T21*GW$8)/GW$5)*($P$31+((GW$12+$T21*GW$8)/GW$5)*($Q$31+((GW$12+$T21*GW$8)/GW$5)*($R$31+((GW$12+$T21*GW$8)/GW$5)*($S$31)))))/100)*GZ$6,)</f>
        <v>0</v>
      </c>
      <c r="HB21" s="231">
        <v>7</v>
      </c>
      <c r="HC21" s="232">
        <f>IF((HC$12+$T21*HC$8)&lt;HG$5,($L$18+((HC$12+$T21*HC$8)/HG$5)*($M$18+((HC$12+$T21*HC$8)/HG$5)*($N$18+((HC$12+$T21*HC$8)/HG$5)*($O$18+((HC$12+$T21*HC$8)/HG$5)*($P$18+((HC$12+$T21*HC$8)/HG$5)*($Q$18+((HC$12+$T21*HC$8)/HG$5)*$R$18))))))*(1-($O$31+((HC$12+$T21*HC$8)/HG$5)*($P$31+((HC$12+$T21*HC$8)/HG$5)*($Q$31+((HC$12+$T21*HC$8)/HG$5)*($R$31+((HC$12+$T21*HC$8)/HG$5)*($S$31)))))/100)*HJ$6,)</f>
        <v>0</v>
      </c>
      <c r="HD21" s="232">
        <f>IF((HD$12+$T21*HD$8)&lt;HG$5,($L$18+((HD$12+$T21*HD$8)/HG$5)*($M$18+((HD$12+$T21*HD$8)/HG$5)*($N$18+((HD$12+$T21*HD$8)/HG$5)*($O$18+((HD$12+$T21*HD$8)/HG$5)*($P$18+((HD$12+$T21*HD$8)/HG$5)*($Q$18+((HD$12+$T21*HD$8)/HG$5)*$R$18))))))*(1-($O$31+((HD$12+$T21*HD$8)/HG$5)*($P$31+((HD$12+$T21*HD$8)/HG$5)*($Q$31+((HD$12+$T21*HD$8)/HG$5)*($R$31+((HD$12+$T21*HD$8)/HG$5)*($S$31)))))/100)*HJ$6,)</f>
        <v>0</v>
      </c>
      <c r="HE21" s="232">
        <f>IF((HE$12+$T21*HE$8)&lt;HG$5,($L$18+((HE$12+$T21*HE$8)/HG$5)*($M$18+((HE$12+$T21*HE$8)/HG$5)*($N$18+((HE$12+$T21*HE$8)/HG$5)*($O$18+((HE$12+$T21*HE$8)/HG$5)*($P$18+((HE$12+$T21*HE$8)/HG$5)*($Q$18+((HE$12+$T21*HE$8)/HG$5)*$R$18))))))*(1-($O$31+((HE$12+$T21*HE$8)/HG$5)*($P$31+((HE$12+$T21*HE$8)/HG$5)*($Q$31+((HE$12+$T21*HE$8)/HG$5)*($R$31+((HE$12+$T21*HE$8)/HG$5)*($S$31)))))/100)*HJ$6,)</f>
        <v>0</v>
      </c>
      <c r="HF21" s="232">
        <f>IF((HF$12+$T21*HF$8)&lt;HG$5,($L$18+((HF$12+$T21*HF$8)/HG$5)*($M$18+((HF$12+$T21*HF$8)/HG$5)*($N$18+((HF$12+$T21*HF$8)/HG$5)*($O$18+((HF$12+$T21*HF$8)/HG$5)*($P$18+((HF$12+$T21*HF$8)/HG$5)*($Q$18+((HF$12+$T21*HF$8)/HG$5)*$R$18))))))*(1-($O$31+((HF$12+$T21*HF$8)/HG$5)*($P$31+((HF$12+$T21*HF$8)/HG$5)*($Q$31+((HF$12+$T21*HF$8)/HG$5)*($R$31+((HF$12+$T21*HF$8)/HG$5)*($S$31)))))/100)*HJ$6,)</f>
        <v>0</v>
      </c>
      <c r="HG21" s="232">
        <f>IF((HG$12+$T21*HG$8)&lt;HG$5,($L$18+((HG$12+$T21*HG$8)/HG$5)*($M$18+((HG$12+$T21*HG$8)/HG$5)*($N$18+((HG$12+$T21*HG$8)/HG$5)*($O$18+((HG$12+$T21*HG$8)/HG$5)*($P$18+((HG$12+$T21*HG$8)/HG$5)*($Q$18+((HG$12+$T21*HG$8)/HG$5)*$R$18))))))*(1-($O$31+((HG$12+$T21*HG$8)/HG$5)*($P$31+((HG$12+$T21*HG$8)/HG$5)*($Q$31+((HG$12+$T21*HG$8)/HG$5)*($R$31+((HG$12+$T21*HG$8)/HG$5)*($S$31)))))/100)*HJ$6,)</f>
        <v>0</v>
      </c>
      <c r="HL21" s="231">
        <v>7</v>
      </c>
      <c r="HM21" s="232">
        <f>IF((HM$12+$T21*HM$8)&lt;HQ$5,($L$18+((HM$12+$T21*HM$8)/HQ$5)*($M$18+((HM$12+$T21*HM$8)/HQ$5)*($N$18+((HM$12+$T21*HM$8)/HQ$5)*($O$18+((HM$12+$T21*HM$8)/HQ$5)*($P$18+((HM$12+$T21*HM$8)/HQ$5)*($Q$18+((HM$12+$T21*HM$8)/HQ$5)*$R$18))))))*(1-($O$31+((HM$12+$T21*HM$8)/HQ$5)*($P$31+((HM$12+$T21*HM$8)/HQ$5)*($Q$31+((HM$12+$T21*HM$8)/HQ$5)*($R$31+((HM$12+$T21*HM$8)/HQ$5)*($S$31)))))/100)*HT$6,)</f>
        <v>0</v>
      </c>
      <c r="HN21" s="232">
        <f>IF((HN$12+$T21*HN$8)&lt;HQ$5,($L$18+((HN$12+$T21*HN$8)/HQ$5)*($M$18+((HN$12+$T21*HN$8)/HQ$5)*($N$18+((HN$12+$T21*HN$8)/HQ$5)*($O$18+((HN$12+$T21*HN$8)/HQ$5)*($P$18+((HN$12+$T21*HN$8)/HQ$5)*($Q$18+((HN$12+$T21*HN$8)/HQ$5)*$R$18))))))*(1-($O$31+((HN$12+$T21*HN$8)/HQ$5)*($P$31+((HN$12+$T21*HN$8)/HQ$5)*($Q$31+((HN$12+$T21*HN$8)/HQ$5)*($R$31+((HN$12+$T21*HN$8)/HQ$5)*($S$31)))))/100)*HT$6,)</f>
        <v>0</v>
      </c>
      <c r="HO21" s="232">
        <f>IF((HO$12+$T21*HO$8)&lt;HQ$5,($L$18+((HO$12+$T21*HO$8)/HQ$5)*($M$18+((HO$12+$T21*HO$8)/HQ$5)*($N$18+((HO$12+$T21*HO$8)/HQ$5)*($O$18+((HO$12+$T21*HO$8)/HQ$5)*($P$18+((HO$12+$T21*HO$8)/HQ$5)*($Q$18+((HO$12+$T21*HO$8)/HQ$5)*$R$18))))))*(1-($O$31+((HO$12+$T21*HO$8)/HQ$5)*($P$31+((HO$12+$T21*HO$8)/HQ$5)*($Q$31+((HO$12+$T21*HO$8)/HQ$5)*($R$31+((HO$12+$T21*HO$8)/HQ$5)*($S$31)))))/100)*HT$6,)</f>
        <v>0</v>
      </c>
      <c r="HP21" s="232">
        <f>IF((HP$12+$T21*HP$8)&lt;HQ$5,($L$18+((HP$12+$T21*HP$8)/HQ$5)*($M$18+((HP$12+$T21*HP$8)/HQ$5)*($N$18+((HP$12+$T21*HP$8)/HQ$5)*($O$18+((HP$12+$T21*HP$8)/HQ$5)*($P$18+((HP$12+$T21*HP$8)/HQ$5)*($Q$18+((HP$12+$T21*HP$8)/HQ$5)*$R$18))))))*(1-($O$31+((HP$12+$T21*HP$8)/HQ$5)*($P$31+((HP$12+$T21*HP$8)/HQ$5)*($Q$31+((HP$12+$T21*HP$8)/HQ$5)*($R$31+((HP$12+$T21*HP$8)/HQ$5)*($S$31)))))/100)*HT$6,)</f>
        <v>0</v>
      </c>
      <c r="HQ21" s="232">
        <f>IF((HQ$12+$T21*HQ$8)&lt;HQ$5,($L$18+((HQ$12+$T21*HQ$8)/HQ$5)*($M$18+((HQ$12+$T21*HQ$8)/HQ$5)*($N$18+((HQ$12+$T21*HQ$8)/HQ$5)*($O$18+((HQ$12+$T21*HQ$8)/HQ$5)*($P$18+((HQ$12+$T21*HQ$8)/HQ$5)*($Q$18+((HQ$12+$T21*HQ$8)/HQ$5)*$R$18))))))*(1-($O$31+((HQ$12+$T21*HQ$8)/HQ$5)*($P$31+((HQ$12+$T21*HQ$8)/HQ$5)*($Q$31+((HQ$12+$T21*HQ$8)/HQ$5)*($R$31+((HQ$12+$T21*HQ$8)/HQ$5)*($S$31)))))/100)*HT$6,)</f>
        <v>0</v>
      </c>
      <c r="HV21" s="231">
        <v>7</v>
      </c>
      <c r="HW21" s="232">
        <f>IF((HW$12+$T21*HW$8)&lt;IA$5,($L$18+((HW$12+$T21*HW$8)/IA$5)*($M$18+((HW$12+$T21*HW$8)/IA$5)*($N$18+((HW$12+$T21*HW$8)/IA$5)*($O$18+((HW$12+$T21*HW$8)/IA$5)*($P$18+((HW$12+$T21*HW$8)/IA$5)*($Q$18+((HW$12+$T21*HW$8)/IA$5)*$R$18))))))*(1-($O$31+((HW$12+$T21*HW$8)/IA$5)*($P$31+((HW$12+$T21*HW$8)/IA$5)*($Q$31+((HW$12+$T21*HW$8)/IA$5)*($R$31+((HW$12+$T21*HW$8)/IA$5)*($S$31)))))/100)*ID$6,)</f>
        <v>0</v>
      </c>
      <c r="HX21" s="232">
        <f>IF((HX$12+$T21*HX$8)&lt;IA$5,($L$18+((HX$12+$T21*HX$8)/IA$5)*($M$18+((HX$12+$T21*HX$8)/IA$5)*($N$18+((HX$12+$T21*HX$8)/IA$5)*($O$18+((HX$12+$T21*HX$8)/IA$5)*($P$18+((HX$12+$T21*HX$8)/IA$5)*($Q$18+((HX$12+$T21*HX$8)/IA$5)*$R$18))))))*(1-($O$31+((HX$12+$T21*HX$8)/IA$5)*($P$31+((HX$12+$T21*HX$8)/IA$5)*($Q$31+((HX$12+$T21*HX$8)/IA$5)*($R$31+((HX$12+$T21*HX$8)/IA$5)*($S$31)))))/100)*ID$6,)</f>
        <v>0</v>
      </c>
      <c r="HY21" s="232">
        <f>IF((HY$12+$T21*HY$8)&lt;IA$5,($L$18+((HY$12+$T21*HY$8)/IA$5)*($M$18+((HY$12+$T21*HY$8)/IA$5)*($N$18+((HY$12+$T21*HY$8)/IA$5)*($O$18+((HY$12+$T21*HY$8)/IA$5)*($P$18+((HY$12+$T21*HY$8)/IA$5)*($Q$18+((HY$12+$T21*HY$8)/IA$5)*$R$18))))))*(1-($O$31+((HY$12+$T21*HY$8)/IA$5)*($P$31+((HY$12+$T21*HY$8)/IA$5)*($Q$31+((HY$12+$T21*HY$8)/IA$5)*($R$31+((HY$12+$T21*HY$8)/IA$5)*($S$31)))))/100)*ID$6,)</f>
        <v>0</v>
      </c>
      <c r="HZ21" s="232">
        <f>IF((HZ$12+$T21*HZ$8)&lt;IA$5,($L$18+((HZ$12+$T21*HZ$8)/IA$5)*($M$18+((HZ$12+$T21*HZ$8)/IA$5)*($N$18+((HZ$12+$T21*HZ$8)/IA$5)*($O$18+((HZ$12+$T21*HZ$8)/IA$5)*($P$18+((HZ$12+$T21*HZ$8)/IA$5)*($Q$18+((HZ$12+$T21*HZ$8)/IA$5)*$R$18))))))*(1-($O$31+((HZ$12+$T21*HZ$8)/IA$5)*($P$31+((HZ$12+$T21*HZ$8)/IA$5)*($Q$31+((HZ$12+$T21*HZ$8)/IA$5)*($R$31+((HZ$12+$T21*HZ$8)/IA$5)*($S$31)))))/100)*ID$6,)</f>
        <v>0</v>
      </c>
      <c r="IA21" s="232">
        <f>IF((IA$12+$T21*IA$8)&lt;IA$5,($L$18+((IA$12+$T21*IA$8)/IA$5)*($M$18+((IA$12+$T21*IA$8)/IA$5)*($N$18+((IA$12+$T21*IA$8)/IA$5)*($O$18+((IA$12+$T21*IA$8)/IA$5)*($P$18+((IA$12+$T21*IA$8)/IA$5)*($Q$18+((IA$12+$T21*IA$8)/IA$5)*$R$18))))))*(1-($O$31+((IA$12+$T21*IA$8)/IA$5)*($P$31+((IA$12+$T21*IA$8)/IA$5)*($Q$31+((IA$12+$T21*IA$8)/IA$5)*($R$31+((IA$12+$T21*IA$8)/IA$5)*($S$31)))))/100)*ID$6,)</f>
        <v>0</v>
      </c>
      <c r="IF21" s="231">
        <v>7</v>
      </c>
      <c r="IG21" s="232">
        <f>IF((IG$12+$T21*IG$8)&lt;IK$5,($L$18+((IG$12+$T21*IG$8)/IK$5)*($M$18+((IG$12+$T21*IG$8)/IK$5)*($N$18+((IG$12+$T21*IG$8)/IK$5)*($O$18+((IG$12+$T21*IG$8)/IK$5)*($P$18+((IG$12+$T21*IG$8)/IK$5)*($Q$18+((IG$12+$T21*IG$8)/IK$5)*$R$18))))))*(1-($O$31+((IG$12+$T21*IG$8)/IK$5)*($P$31+((IG$12+$T21*IG$8)/IK$5)*($Q$31+((IG$12+$T21*IG$8)/IK$5)*($R$31+((IG$12+$T21*IG$8)/IK$5)*($S$31)))))/100)*IN$6,)</f>
        <v>0</v>
      </c>
      <c r="IH21" s="232">
        <f>IF((IH$12+$T21*IH$8)&lt;IK$5,($L$18+((IH$12+$T21*IH$8)/IK$5)*($M$18+((IH$12+$T21*IH$8)/IK$5)*($N$18+((IH$12+$T21*IH$8)/IK$5)*($O$18+((IH$12+$T21*IH$8)/IK$5)*($P$18+((IH$12+$T21*IH$8)/IK$5)*($Q$18+((IH$12+$T21*IH$8)/IK$5)*$R$18))))))*(1-($O$31+((IH$12+$T21*IH$8)/IK$5)*($P$31+((IH$12+$T21*IH$8)/IK$5)*($Q$31+((IH$12+$T21*IH$8)/IK$5)*($R$31+((IH$12+$T21*IH$8)/IK$5)*($S$31)))))/100)*IN$6,)</f>
        <v>0</v>
      </c>
      <c r="II21" s="232">
        <f>IF((II$12+$T21*II$8)&lt;IK$5,($L$18+((II$12+$T21*II$8)/IK$5)*($M$18+((II$12+$T21*II$8)/IK$5)*($N$18+((II$12+$T21*II$8)/IK$5)*($O$18+((II$12+$T21*II$8)/IK$5)*($P$18+((II$12+$T21*II$8)/IK$5)*($Q$18+((II$12+$T21*II$8)/IK$5)*$R$18))))))*(1-($O$31+((II$12+$T21*II$8)/IK$5)*($P$31+((II$12+$T21*II$8)/IK$5)*($Q$31+((II$12+$T21*II$8)/IK$5)*($R$31+((II$12+$T21*II$8)/IK$5)*($S$31)))))/100)*IN$6,)</f>
        <v>0</v>
      </c>
      <c r="IJ21" s="232">
        <f>IF((IJ$12+$T21*IJ$8)&lt;IK$5,($L$18+((IJ$12+$T21*IJ$8)/IK$5)*($M$18+((IJ$12+$T21*IJ$8)/IK$5)*($N$18+((IJ$12+$T21*IJ$8)/IK$5)*($O$18+((IJ$12+$T21*IJ$8)/IK$5)*($P$18+((IJ$12+$T21*IJ$8)/IK$5)*($Q$18+((IJ$12+$T21*IJ$8)/IK$5)*$R$18))))))*(1-($O$31+((IJ$12+$T21*IJ$8)/IK$5)*($P$31+((IJ$12+$T21*IJ$8)/IK$5)*($Q$31+((IJ$12+$T21*IJ$8)/IK$5)*($R$31+((IJ$12+$T21*IJ$8)/IK$5)*($S$31)))))/100)*IN$6,)</f>
        <v>0</v>
      </c>
      <c r="IK21" s="232">
        <f>IF((IK$12+$T21*IK$8)&lt;IK$5,($L$18+((IK$12+$T21*IK$8)/IK$5)*($M$18+((IK$12+$T21*IK$8)/IK$5)*($N$18+((IK$12+$T21*IK$8)/IK$5)*($O$18+((IK$12+$T21*IK$8)/IK$5)*($P$18+((IK$12+$T21*IK$8)/IK$5)*($Q$18+((IK$12+$T21*IK$8)/IK$5)*$R$18))))))*(1-($O$31+((IK$12+$T21*IK$8)/IK$5)*($P$31+((IK$12+$T21*IK$8)/IK$5)*($Q$31+((IK$12+$T21*IK$8)/IK$5)*($R$31+((IK$12+$T21*IK$8)/IK$5)*($S$31)))))/100)*IN$6,)</f>
        <v>0</v>
      </c>
    </row>
    <row r="22" spans="1:249" ht="15">
      <c r="A22" s="170" t="s">
        <v>254</v>
      </c>
      <c r="C22" s="207">
        <v>2.8</v>
      </c>
      <c r="D22" s="207">
        <v>3.9</v>
      </c>
      <c r="E22" s="207">
        <v>3.6</v>
      </c>
      <c r="F22" s="207">
        <v>3.1</v>
      </c>
      <c r="G22" s="207">
        <v>3</v>
      </c>
      <c r="H22" s="207" t="s">
        <v>255</v>
      </c>
      <c r="I22" s="207" t="s">
        <v>255</v>
      </c>
      <c r="J22" s="449"/>
      <c r="K22" s="186">
        <f t="shared" ref="K22:K44" si="13">A50</f>
        <v>4</v>
      </c>
      <c r="L22" s="249">
        <f t="shared" ref="L22:L44" si="14">B77</f>
        <v>-41.69097402309874</v>
      </c>
      <c r="N22" s="203" t="s">
        <v>161</v>
      </c>
      <c r="O22" s="241">
        <v>5.35</v>
      </c>
      <c r="P22" s="241">
        <v>-7.57</v>
      </c>
      <c r="Q22" s="241">
        <v>20.37</v>
      </c>
      <c r="R22" s="241">
        <v>-13.1</v>
      </c>
      <c r="S22" s="241">
        <v>5.45</v>
      </c>
      <c r="T22" s="231">
        <v>8</v>
      </c>
      <c r="U22" s="232">
        <f>IF((U$12+$T22*U$8)&lt;Y$5,($L$18+((U$12+$T22*U$8)/Y$5)*($M$18+((U$12+$T22*U$8)/Y$5)*($N$18+((U$12+$T22*U$8)/Y$5)*($O$18+((U$12+$T22*U$8)/Y$5)*($P$18+((U$12+$T22*U$8)/Y$5)*($Q$18+((U$12+$T22*U$8)/Y$5)*$R$18))))))*(1-($O$31+((U$12+$T22*U$8)/Y$5)*($P$31+((U$12+$T22*U$8)/Y$5)*($Q$31+((U$12+$T22*U$8)/Y$5)*($R$31+((U$12+$T22*U$8)/Y$5)*($S$31)))))/100)*AB$6,)</f>
        <v>0</v>
      </c>
      <c r="V22" s="232">
        <f>IF((V$12+$T22*V$8)&lt;Y$5,($L$18+((V$12+$T22*V$8)/Y$5)*($M$18+((V$12+$T22*V$8)/Y$5)*($N$18+((V$12+$T22*V$8)/Y$5)*($O$18+((V$12+$T22*V$8)/Y$5)*($P$18+((V$12+$T22*V$8)/Y$5)*($Q$18+((V$12+$T22*V$8)/Y$5)*$R$18))))))*(1-($O$31+((V$12+$T22*V$8)/Y$5)*($P$31+((V$12+$T22*V$8)/Y$5)*($Q$31+((V$12+$T22*V$8)/Y$5)*($R$31+((V$12+$T22*V$8)/Y$5)*($S$31)))))/100)*AB$6,)</f>
        <v>0</v>
      </c>
      <c r="W22" s="232">
        <f>IF((W$12+$T22*W$8)&lt;Y$5,($L$18+((W$12+$T22*W$8)/Y$5)*($M$18+((W$12+$T22*W$8)/Y$5)*($N$18+((W$12+$T22*W$8)/Y$5)*($O$18+((W$12+$T22*W$8)/Y$5)*($P$18+((W$12+$T22*W$8)/Y$5)*($Q$18+((W$12+$T22*W$8)/Y$5)*$R$18))))))*(1-($O$31+((W$12+$T22*W$8)/Y$5)*($P$31+((W$12+$T22*W$8)/Y$5)*($Q$31+((W$12+$T22*W$8)/Y$5)*($R$31+((W$12+$T22*W$8)/Y$5)*($S$31)))))/100)*AB$6,)</f>
        <v>0</v>
      </c>
      <c r="X22" s="232">
        <f>IF((X$12+$T22*X$8)&lt;Y$5,($L$18+((X$12+$T22*X$8)/Y$5)*($M$18+((X$12+$T22*X$8)/Y$5)*($N$18+((X$12+$T22*X$8)/Y$5)*($O$18+((X$12+$T22*X$8)/Y$5)*($P$18+((X$12+$T22*X$8)/Y$5)*($Q$18+((X$12+$T22*X$8)/Y$5)*$R$18))))))*(1-($O$31+((X$12+$T22*X$8)/Y$5)*($P$31+((X$12+$T22*X$8)/Y$5)*($Q$31+((X$12+$T22*X$8)/Y$5)*($R$31+((X$12+$T22*X$8)/Y$5)*($S$31)))))/100)*AB$6,)</f>
        <v>0</v>
      </c>
      <c r="Y22" s="232">
        <f>IF((Y$12+$T22*Y$8)&lt;Y$5,($L$18+((Y$12+$T22*Y$8)/Y$5)*($M$18+((Y$12+$T22*Y$8)/Y$5)*($N$18+((Y$12+$T22*Y$8)/Y$5)*($O$18+((Y$12+$T22*Y$8)/Y$5)*($P$18+((Y$12+$T22*Y$8)/Y$5)*($Q$18+((Y$12+$T22*Y$8)/Y$5)*$R$18))))))*(1-($O$31+((Y$12+$T22*Y$8)/Y$5)*($P$31+((Y$12+$T22*Y$8)/Y$5)*($Q$31+((Y$12+$T22*Y$8)/Y$5)*($R$31+((Y$12+$T22*Y$8)/Y$5)*($S$31)))))/100)*AB$6,)</f>
        <v>0</v>
      </c>
      <c r="AD22" s="231">
        <v>8</v>
      </c>
      <c r="AE22" s="232">
        <f>IF((AE$12+$T22*AE$8)&lt;AI$5,($L$18+((AE$12+$T22*AE$8)/AI$5)*($M$18+((AE$12+$T22*AE$8)/AI$5)*($N$18+((AE$12+$T22*AE$8)/AI$5)*($O$18+((AE$12+$T22*AE$8)/AI$5)*($P$18+((AE$12+$T22*AE$8)/AI$5)*($Q$18+((AE$12+$T22*AE$8)/AI$5)*$R$18))))))*(1-($O$31+((AE$12+$T22*AE$8)/AI$5)*($P$31+((AE$12+$T22*AE$8)/AI$5)*($Q$31+((AE$12+$T22*AE$8)/AI$5)*($R$31+((AE$12+$T22*AE$8)/AI$5)*($S$31)))))/100)*AL$6,)</f>
        <v>0</v>
      </c>
      <c r="AF22" s="232">
        <f>IF((AF$12+$T22*AF$8)&lt;AI$5,($L$18+((AF$12+$T22*AF$8)/AI$5)*($M$18+((AF$12+$T22*AF$8)/AI$5)*($N$18+((AF$12+$T22*AF$8)/AI$5)*($O$18+((AF$12+$T22*AF$8)/AI$5)*($P$18+((AF$12+$T22*AF$8)/AI$5)*($Q$18+((AF$12+$T22*AF$8)/AI$5)*$R$18))))))*(1-($O$31+((AF$12+$T22*AF$8)/AI$5)*($P$31+((AF$12+$T22*AF$8)/AI$5)*($Q$31+((AF$12+$T22*AF$8)/AI$5)*($R$31+((AF$12+$T22*AF$8)/AI$5)*($S$31)))))/100)*AL$6,)</f>
        <v>0</v>
      </c>
      <c r="AG22" s="232">
        <f>IF((AG$12+$T22*AG$8)&lt;AI$5,($L$18+((AG$12+$T22*AG$8)/AI$5)*($M$18+((AG$12+$T22*AG$8)/AI$5)*($N$18+((AG$12+$T22*AG$8)/AI$5)*($O$18+((AG$12+$T22*AG$8)/AI$5)*($P$18+((AG$12+$T22*AG$8)/AI$5)*($Q$18+((AG$12+$T22*AG$8)/AI$5)*$R$18))))))*(1-($O$31+((AG$12+$T22*AG$8)/AI$5)*($P$31+((AG$12+$T22*AG$8)/AI$5)*($Q$31+((AG$12+$T22*AG$8)/AI$5)*($R$31+((AG$12+$T22*AG$8)/AI$5)*($S$31)))))/100)*AL$6,)</f>
        <v>0</v>
      </c>
      <c r="AH22" s="232">
        <f>IF((AH$12+$T22*AH$8)&lt;AI$5,($L$18+((AH$12+$T22*AH$8)/AI$5)*($M$18+((AH$12+$T22*AH$8)/AI$5)*($N$18+((AH$12+$T22*AH$8)/AI$5)*($O$18+((AH$12+$T22*AH$8)/AI$5)*($P$18+((AH$12+$T22*AH$8)/AI$5)*($Q$18+((AH$12+$T22*AH$8)/AI$5)*$R$18))))))*(1-($O$31+((AH$12+$T22*AH$8)/AI$5)*($P$31+((AH$12+$T22*AH$8)/AI$5)*($Q$31+((AH$12+$T22*AH$8)/AI$5)*($R$31+((AH$12+$T22*AH$8)/AI$5)*($S$31)))))/100)*AL$6,)</f>
        <v>0</v>
      </c>
      <c r="AI22" s="232">
        <f>IF((AI$12+$T22*AI$8)&lt;AI$5,($L$18+((AI$12+$T22*AI$8)/AI$5)*($M$18+((AI$12+$T22*AI$8)/AI$5)*($N$18+((AI$12+$T22*AI$8)/AI$5)*($O$18+((AI$12+$T22*AI$8)/AI$5)*($P$18+((AI$12+$T22*AI$8)/AI$5)*($Q$18+((AI$12+$T22*AI$8)/AI$5)*$R$18))))))*(1-($O$31+((AI$12+$T22*AI$8)/AI$5)*($P$31+((AI$12+$T22*AI$8)/AI$5)*($Q$31+((AI$12+$T22*AI$8)/AI$5)*($R$31+((AI$12+$T22*AI$8)/AI$5)*($S$31)))))/100)*AL$6,)</f>
        <v>0</v>
      </c>
      <c r="AN22" s="231">
        <v>8</v>
      </c>
      <c r="AO22" s="232">
        <f>IF((AO$12+$T22*AO$8)&lt;AS$5,($L$18+((AO$12+$T22*AO$8)/AS$5)*($M$18+((AO$12+$T22*AO$8)/AS$5)*($N$18+((AO$12+$T22*AO$8)/AS$5)*($O$18+((AO$12+$T22*AO$8)/AS$5)*($P$18+((AO$12+$T22*AO$8)/AS$5)*($Q$18+((AO$12+$T22*AO$8)/AS$5)*$R$18))))))*(1-($O$31+((AO$12+$T22*AO$8)/AS$5)*($P$31+((AO$12+$T22*AO$8)/AS$5)*($Q$31+((AO$12+$T22*AO$8)/AS$5)*($R$31+((AO$12+$T22*AO$8)/AS$5)*($S$31)))))/100)*AV$6,)</f>
        <v>0</v>
      </c>
      <c r="AP22" s="232">
        <f>IF((AP$12+$T22*AP$8)&lt;AS$5,($L$18+((AP$12+$T22*AP$8)/AS$5)*($M$18+((AP$12+$T22*AP$8)/AS$5)*($N$18+((AP$12+$T22*AP$8)/AS$5)*($O$18+((AP$12+$T22*AP$8)/AS$5)*($P$18+((AP$12+$T22*AP$8)/AS$5)*($Q$18+((AP$12+$T22*AP$8)/AS$5)*$R$18))))))*(1-($O$31+((AP$12+$T22*AP$8)/AS$5)*($P$31+((AP$12+$T22*AP$8)/AS$5)*($Q$31+((AP$12+$T22*AP$8)/AS$5)*($R$31+((AP$12+$T22*AP$8)/AS$5)*($S$31)))))/100)*AV$6,)</f>
        <v>0</v>
      </c>
      <c r="AQ22" s="232">
        <f>IF((AQ$12+$T22*AQ$8)&lt;AS$5,($L$18+((AQ$12+$T22*AQ$8)/AS$5)*($M$18+((AQ$12+$T22*AQ$8)/AS$5)*($N$18+((AQ$12+$T22*AQ$8)/AS$5)*($O$18+((AQ$12+$T22*AQ$8)/AS$5)*($P$18+((AQ$12+$T22*AQ$8)/AS$5)*($Q$18+((AQ$12+$T22*AQ$8)/AS$5)*$R$18))))))*(1-($O$31+((AQ$12+$T22*AQ$8)/AS$5)*($P$31+((AQ$12+$T22*AQ$8)/AS$5)*($Q$31+((AQ$12+$T22*AQ$8)/AS$5)*($R$31+((AQ$12+$T22*AQ$8)/AS$5)*($S$31)))))/100)*AV$6,)</f>
        <v>0</v>
      </c>
      <c r="AR22" s="232">
        <f>IF((AR$12+$T22*AR$8)&lt;AS$5,($L$18+((AR$12+$T22*AR$8)/AS$5)*($M$18+((AR$12+$T22*AR$8)/AS$5)*($N$18+((AR$12+$T22*AR$8)/AS$5)*($O$18+((AR$12+$T22*AR$8)/AS$5)*($P$18+((AR$12+$T22*AR$8)/AS$5)*($Q$18+((AR$12+$T22*AR$8)/AS$5)*$R$18))))))*(1-($O$31+((AR$12+$T22*AR$8)/AS$5)*($P$31+((AR$12+$T22*AR$8)/AS$5)*($Q$31+((AR$12+$T22*AR$8)/AS$5)*($R$31+((AR$12+$T22*AR$8)/AS$5)*($S$31)))))/100)*AV$6,)</f>
        <v>0</v>
      </c>
      <c r="AS22" s="232">
        <f>IF((AS$12+$T22*AS$8)&lt;AS$5,($L$18+((AS$12+$T22*AS$8)/AS$5)*($M$18+((AS$12+$T22*AS$8)/AS$5)*($N$18+((AS$12+$T22*AS$8)/AS$5)*($O$18+((AS$12+$T22*AS$8)/AS$5)*($P$18+((AS$12+$T22*AS$8)/AS$5)*($Q$18+((AS$12+$T22*AS$8)/AS$5)*$R$18))))))*(1-($O$31+((AS$12+$T22*AS$8)/AS$5)*($P$31+((AS$12+$T22*AS$8)/AS$5)*($Q$31+((AS$12+$T22*AS$8)/AS$5)*($R$31+((AS$12+$T22*AS$8)/AS$5)*($S$31)))))/100)*AV$6,)</f>
        <v>0</v>
      </c>
      <c r="AX22" s="231">
        <v>8</v>
      </c>
      <c r="AY22" s="232">
        <f>IF((AY$12+$T22*AY$8)&lt;BC$5,($L$18+((AY$12+$T22*AY$8)/BC$5)*($M$18+((AY$12+$T22*AY$8)/BC$5)*($N$18+((AY$12+$T22*AY$8)/BC$5)*($O$18+((AY$12+$T22*AY$8)/BC$5)*($P$18+((AY$12+$T22*AY$8)/BC$5)*($Q$18+((AY$12+$T22*AY$8)/BC$5)*$R$18))))))*(1-($O$31+((AY$12+$T22*AY$8)/BC$5)*($P$31+((AY$12+$T22*AY$8)/BC$5)*($Q$31+((AY$12+$T22*AY$8)/BC$5)*($R$31+((AY$12+$T22*AY$8)/BC$5)*($S$31)))))/100)*BF$6,)</f>
        <v>0</v>
      </c>
      <c r="AZ22" s="232">
        <f>IF((AZ$12+$T22*AZ$8)&lt;BC$5,($L$18+((AZ$12+$T22*AZ$8)/BC$5)*($M$18+((AZ$12+$T22*AZ$8)/BC$5)*($N$18+((AZ$12+$T22*AZ$8)/BC$5)*($O$18+((AZ$12+$T22*AZ$8)/BC$5)*($P$18+((AZ$12+$T22*AZ$8)/BC$5)*($Q$18+((AZ$12+$T22*AZ$8)/BC$5)*$R$18))))))*(1-($O$31+((AZ$12+$T22*AZ$8)/BC$5)*($P$31+((AZ$12+$T22*AZ$8)/BC$5)*($Q$31+((AZ$12+$T22*AZ$8)/BC$5)*($R$31+((AZ$12+$T22*AZ$8)/BC$5)*($S$31)))))/100)*BF$6,)</f>
        <v>0</v>
      </c>
      <c r="BA22" s="232">
        <f>IF((BA$12+$T22*BA$8)&lt;BC$5,($L$18+((BA$12+$T22*BA$8)/BC$5)*($M$18+((BA$12+$T22*BA$8)/BC$5)*($N$18+((BA$12+$T22*BA$8)/BC$5)*($O$18+((BA$12+$T22*BA$8)/BC$5)*($P$18+((BA$12+$T22*BA$8)/BC$5)*($Q$18+((BA$12+$T22*BA$8)/BC$5)*$R$18))))))*(1-($O$31+((BA$12+$T22*BA$8)/BC$5)*($P$31+((BA$12+$T22*BA$8)/BC$5)*($Q$31+((BA$12+$T22*BA$8)/BC$5)*($R$31+((BA$12+$T22*BA$8)/BC$5)*($S$31)))))/100)*BF$6,)</f>
        <v>0</v>
      </c>
      <c r="BB22" s="232">
        <f>IF((BB$12+$T22*BB$8)&lt;BC$5,($L$18+((BB$12+$T22*BB$8)/BC$5)*($M$18+((BB$12+$T22*BB$8)/BC$5)*($N$18+((BB$12+$T22*BB$8)/BC$5)*($O$18+((BB$12+$T22*BB$8)/BC$5)*($P$18+((BB$12+$T22*BB$8)/BC$5)*($Q$18+((BB$12+$T22*BB$8)/BC$5)*$R$18))))))*(1-($O$31+((BB$12+$T22*BB$8)/BC$5)*($P$31+((BB$12+$T22*BB$8)/BC$5)*($Q$31+((BB$12+$T22*BB$8)/BC$5)*($R$31+((BB$12+$T22*BB$8)/BC$5)*($S$31)))))/100)*BF$6,)</f>
        <v>0</v>
      </c>
      <c r="BC22" s="232">
        <f>IF((BC$12+$T22*BC$8)&lt;BC$5,($L$18+((BC$12+$T22*BC$8)/BC$5)*($M$18+((BC$12+$T22*BC$8)/BC$5)*($N$18+((BC$12+$T22*BC$8)/BC$5)*($O$18+((BC$12+$T22*BC$8)/BC$5)*($P$18+((BC$12+$T22*BC$8)/BC$5)*($Q$18+((BC$12+$T22*BC$8)/BC$5)*$R$18))))))*(1-($O$31+((BC$12+$T22*BC$8)/BC$5)*($P$31+((BC$12+$T22*BC$8)/BC$5)*($Q$31+((BC$12+$T22*BC$8)/BC$5)*($R$31+((BC$12+$T22*BC$8)/BC$5)*($S$31)))))/100)*BF$6,)</f>
        <v>0</v>
      </c>
      <c r="BH22" s="231">
        <v>8</v>
      </c>
      <c r="BI22" s="232">
        <f>IF((BI$12+$T22*BI$8)&lt;BM$5,($L$18+((BI$12+$T22*BI$8)/BM$5)*($M$18+((BI$12+$T22*BI$8)/BM$5)*($N$18+((BI$12+$T22*BI$8)/BM$5)*($O$18+((BI$12+$T22*BI$8)/BM$5)*($P$18+((BI$12+$T22*BI$8)/BM$5)*($Q$18+((BI$12+$T22*BI$8)/BM$5)*$R$18))))))*(1-($O$31+((BI$12+$T22*BI$8)/BM$5)*($P$31+((BI$12+$T22*BI$8)/BM$5)*($Q$31+((BI$12+$T22*BI$8)/BM$5)*($R$31+((BI$12+$T22*BI$8)/BM$5)*($S$31)))))/100)*BP$6,)</f>
        <v>0</v>
      </c>
      <c r="BJ22" s="232">
        <f>IF((BJ$12+$T22*BJ$8)&lt;BM$5,($L$18+((BJ$12+$T22*BJ$8)/BM$5)*($M$18+((BJ$12+$T22*BJ$8)/BM$5)*($N$18+((BJ$12+$T22*BJ$8)/BM$5)*($O$18+((BJ$12+$T22*BJ$8)/BM$5)*($P$18+((BJ$12+$T22*BJ$8)/BM$5)*($Q$18+((BJ$12+$T22*BJ$8)/BM$5)*$R$18))))))*(1-($O$31+((BJ$12+$T22*BJ$8)/BM$5)*($P$31+((BJ$12+$T22*BJ$8)/BM$5)*($Q$31+((BJ$12+$T22*BJ$8)/BM$5)*($R$31+((BJ$12+$T22*BJ$8)/BM$5)*($S$31)))))/100)*BP$6,)</f>
        <v>0</v>
      </c>
      <c r="BK22" s="232">
        <f>IF((BK$12+$T22*BK$8)&lt;BM$5,($L$18+((BK$12+$T22*BK$8)/BM$5)*($M$18+((BK$12+$T22*BK$8)/BM$5)*($N$18+((BK$12+$T22*BK$8)/BM$5)*($O$18+((BK$12+$T22*BK$8)/BM$5)*($P$18+((BK$12+$T22*BK$8)/BM$5)*($Q$18+((BK$12+$T22*BK$8)/BM$5)*$R$18))))))*(1-($O$31+((BK$12+$T22*BK$8)/BM$5)*($P$31+((BK$12+$T22*BK$8)/BM$5)*($Q$31+((BK$12+$T22*BK$8)/BM$5)*($R$31+((BK$12+$T22*BK$8)/BM$5)*($S$31)))))/100)*BP$6,)</f>
        <v>0</v>
      </c>
      <c r="BL22" s="232">
        <f>IF((BL$12+$T22*BL$8)&lt;BM$5,($L$18+((BL$12+$T22*BL$8)/BM$5)*($M$18+((BL$12+$T22*BL$8)/BM$5)*($N$18+((BL$12+$T22*BL$8)/BM$5)*($O$18+((BL$12+$T22*BL$8)/BM$5)*($P$18+((BL$12+$T22*BL$8)/BM$5)*($Q$18+((BL$12+$T22*BL$8)/BM$5)*$R$18))))))*(1-($O$31+((BL$12+$T22*BL$8)/BM$5)*($P$31+((BL$12+$T22*BL$8)/BM$5)*($Q$31+((BL$12+$T22*BL$8)/BM$5)*($R$31+((BL$12+$T22*BL$8)/BM$5)*($S$31)))))/100)*BP$6,)</f>
        <v>0</v>
      </c>
      <c r="BM22" s="232">
        <f>IF((BM$12+$T22*BM$8)&lt;BM$5,($L$18+((BM$12+$T22*BM$8)/BM$5)*($M$18+((BM$12+$T22*BM$8)/BM$5)*($N$18+((BM$12+$T22*BM$8)/BM$5)*($O$18+((BM$12+$T22*BM$8)/BM$5)*($P$18+((BM$12+$T22*BM$8)/BM$5)*($Q$18+((BM$12+$T22*BM$8)/BM$5)*$R$18))))))*(1-($O$31+((BM$12+$T22*BM$8)/BM$5)*($P$31+((BM$12+$T22*BM$8)/BM$5)*($Q$31+((BM$12+$T22*BM$8)/BM$5)*($R$31+((BM$12+$T22*BM$8)/BM$5)*($S$31)))))/100)*BP$6,)</f>
        <v>0</v>
      </c>
      <c r="BR22" s="231">
        <v>8</v>
      </c>
      <c r="BS22" s="232">
        <f>IF((BS$12+$T22*BS$8)&lt;BW$5,($L$18+((BS$12+$T22*BS$8)/BW$5)*($M$18+((BS$12+$T22*BS$8)/BW$5)*($N$18+((BS$12+$T22*BS$8)/BW$5)*($O$18+((BS$12+$T22*BS$8)/BW$5)*($P$18+((BS$12+$T22*BS$8)/BW$5)*($Q$18+((BS$12+$T22*BS$8)/BW$5)*$R$18))))))*(1-($O$31+((BS$12+$T22*BS$8)/BW$5)*($P$31+((BS$12+$T22*BS$8)/BW$5)*($Q$31+((BS$12+$T22*BS$8)/BW$5)*($R$31+((BS$12+$T22*BS$8)/BW$5)*($S$31)))))/100)*BZ$6,)</f>
        <v>0</v>
      </c>
      <c r="BT22" s="232">
        <f>IF((BT$12+$T22*BT$8)&lt;BW$5,($L$18+((BT$12+$T22*BT$8)/BW$5)*($M$18+((BT$12+$T22*BT$8)/BW$5)*($N$18+((BT$12+$T22*BT$8)/BW$5)*($O$18+((BT$12+$T22*BT$8)/BW$5)*($P$18+((BT$12+$T22*BT$8)/BW$5)*($Q$18+((BT$12+$T22*BT$8)/BW$5)*$R$18))))))*(1-($O$31+((BT$12+$T22*BT$8)/BW$5)*($P$31+((BT$12+$T22*BT$8)/BW$5)*($Q$31+((BT$12+$T22*BT$8)/BW$5)*($R$31+((BT$12+$T22*BT$8)/BW$5)*($S$31)))))/100)*BZ$6,)</f>
        <v>0</v>
      </c>
      <c r="BU22" s="232">
        <f>IF((BU$12+$T22*BU$8)&lt;BW$5,($L$18+((BU$12+$T22*BU$8)/BW$5)*($M$18+((BU$12+$T22*BU$8)/BW$5)*($N$18+((BU$12+$T22*BU$8)/BW$5)*($O$18+((BU$12+$T22*BU$8)/BW$5)*($P$18+((BU$12+$T22*BU$8)/BW$5)*($Q$18+((BU$12+$T22*BU$8)/BW$5)*$R$18))))))*(1-($O$31+((BU$12+$T22*BU$8)/BW$5)*($P$31+((BU$12+$T22*BU$8)/BW$5)*($Q$31+((BU$12+$T22*BU$8)/BW$5)*($R$31+((BU$12+$T22*BU$8)/BW$5)*($S$31)))))/100)*BZ$6,)</f>
        <v>0</v>
      </c>
      <c r="BV22" s="232">
        <f>IF((BV$12+$T22*BV$8)&lt;BW$5,($L$18+((BV$12+$T22*BV$8)/BW$5)*($M$18+((BV$12+$T22*BV$8)/BW$5)*($N$18+((BV$12+$T22*BV$8)/BW$5)*($O$18+((BV$12+$T22*BV$8)/BW$5)*($P$18+((BV$12+$T22*BV$8)/BW$5)*($Q$18+((BV$12+$T22*BV$8)/BW$5)*$R$18))))))*(1-($O$31+((BV$12+$T22*BV$8)/BW$5)*($P$31+((BV$12+$T22*BV$8)/BW$5)*($Q$31+((BV$12+$T22*BV$8)/BW$5)*($R$31+((BV$12+$T22*BV$8)/BW$5)*($S$31)))))/100)*BZ$6,)</f>
        <v>0</v>
      </c>
      <c r="BW22" s="232">
        <f>IF((BW$12+$T22*BW$8)&lt;BW$5,($L$18+((BW$12+$T22*BW$8)/BW$5)*($M$18+((BW$12+$T22*BW$8)/BW$5)*($N$18+((BW$12+$T22*BW$8)/BW$5)*($O$18+((BW$12+$T22*BW$8)/BW$5)*($P$18+((BW$12+$T22*BW$8)/BW$5)*($Q$18+((BW$12+$T22*BW$8)/BW$5)*$R$18))))))*(1-($O$31+((BW$12+$T22*BW$8)/BW$5)*($P$31+((BW$12+$T22*BW$8)/BW$5)*($Q$31+((BW$12+$T22*BW$8)/BW$5)*($R$31+((BW$12+$T22*BW$8)/BW$5)*($S$31)))))/100)*BZ$6,)</f>
        <v>0</v>
      </c>
      <c r="CB22" s="231">
        <v>8</v>
      </c>
      <c r="CC22" s="232">
        <f>IF((CC$12+$T22*CC$8)&lt;CG$5,($L$18+((CC$12+$T22*CC$8)/CG$5)*($M$18+((CC$12+$T22*CC$8)/CG$5)*($N$18+((CC$12+$T22*CC$8)/CG$5)*($O$18+((CC$12+$T22*CC$8)/CG$5)*($P$18+((CC$12+$T22*CC$8)/CG$5)*($Q$18+((CC$12+$T22*CC$8)/CG$5)*$R$18))))))*(1-($O$31+((CC$12+$T22*CC$8)/CG$5)*($P$31+((CC$12+$T22*CC$8)/CG$5)*($Q$31+((CC$12+$T22*CC$8)/CG$5)*($R$31+((CC$12+$T22*CC$8)/CG$5)*($S$31)))))/100)*CJ$6,)</f>
        <v>0</v>
      </c>
      <c r="CD22" s="232">
        <f>IF((CD$12+$T22*CD$8)&lt;CG$5,($L$18+((CD$12+$T22*CD$8)/CG$5)*($M$18+((CD$12+$T22*CD$8)/CG$5)*($N$18+((CD$12+$T22*CD$8)/CG$5)*($O$18+((CD$12+$T22*CD$8)/CG$5)*($P$18+((CD$12+$T22*CD$8)/CG$5)*($Q$18+((CD$12+$T22*CD$8)/CG$5)*$R$18))))))*(1-($O$31+((CD$12+$T22*CD$8)/CG$5)*($P$31+((CD$12+$T22*CD$8)/CG$5)*($Q$31+((CD$12+$T22*CD$8)/CG$5)*($R$31+((CD$12+$T22*CD$8)/CG$5)*($S$31)))))/100)*CJ$6,)</f>
        <v>0</v>
      </c>
      <c r="CE22" s="232">
        <f>IF((CE$12+$T22*CE$8)&lt;CG$5,($L$18+((CE$12+$T22*CE$8)/CG$5)*($M$18+((CE$12+$T22*CE$8)/CG$5)*($N$18+((CE$12+$T22*CE$8)/CG$5)*($O$18+((CE$12+$T22*CE$8)/CG$5)*($P$18+((CE$12+$T22*CE$8)/CG$5)*($Q$18+((CE$12+$T22*CE$8)/CG$5)*$R$18))))))*(1-($O$31+((CE$12+$T22*CE$8)/CG$5)*($P$31+((CE$12+$T22*CE$8)/CG$5)*($Q$31+((CE$12+$T22*CE$8)/CG$5)*($R$31+((CE$12+$T22*CE$8)/CG$5)*($S$31)))))/100)*CJ$6,)</f>
        <v>0</v>
      </c>
      <c r="CF22" s="232">
        <f>IF((CF$12+$T22*CF$8)&lt;CG$5,($L$18+((CF$12+$T22*CF$8)/CG$5)*($M$18+((CF$12+$T22*CF$8)/CG$5)*($N$18+((CF$12+$T22*CF$8)/CG$5)*($O$18+((CF$12+$T22*CF$8)/CG$5)*($P$18+((CF$12+$T22*CF$8)/CG$5)*($Q$18+((CF$12+$T22*CF$8)/CG$5)*$R$18))))))*(1-($O$31+((CF$12+$T22*CF$8)/CG$5)*($P$31+((CF$12+$T22*CF$8)/CG$5)*($Q$31+((CF$12+$T22*CF$8)/CG$5)*($R$31+((CF$12+$T22*CF$8)/CG$5)*($S$31)))))/100)*CJ$6,)</f>
        <v>0</v>
      </c>
      <c r="CG22" s="232">
        <f>IF((CG$12+$T22*CG$8)&lt;CG$5,($L$18+((CG$12+$T22*CG$8)/CG$5)*($M$18+((CG$12+$T22*CG$8)/CG$5)*($N$18+((CG$12+$T22*CG$8)/CG$5)*($O$18+((CG$12+$T22*CG$8)/CG$5)*($P$18+((CG$12+$T22*CG$8)/CG$5)*($Q$18+((CG$12+$T22*CG$8)/CG$5)*$R$18))))))*(1-($O$31+((CG$12+$T22*CG$8)/CG$5)*($P$31+((CG$12+$T22*CG$8)/CG$5)*($Q$31+((CG$12+$T22*CG$8)/CG$5)*($R$31+((CG$12+$T22*CG$8)/CG$5)*($S$31)))))/100)*CJ$6,)</f>
        <v>0</v>
      </c>
      <c r="CL22" s="231">
        <v>8</v>
      </c>
      <c r="CM22" s="232">
        <f>IF((CM$12+$T22*CM$8)&lt;CQ$5,($L$18+((CM$12+$T22*CM$8)/CQ$5)*($M$18+((CM$12+$T22*CM$8)/CQ$5)*($N$18+((CM$12+$T22*CM$8)/CQ$5)*($O$18+((CM$12+$T22*CM$8)/CQ$5)*($P$18+((CM$12+$T22*CM$8)/CQ$5)*($Q$18+((CM$12+$T22*CM$8)/CQ$5)*$R$18))))))*(1-($O$31+((CM$12+$T22*CM$8)/CQ$5)*($P$31+((CM$12+$T22*CM$8)/CQ$5)*($Q$31+((CM$12+$T22*CM$8)/CQ$5)*($R$31+((CM$12+$T22*CM$8)/CQ$5)*($S$31)))))/100)*CT$6,)</f>
        <v>0</v>
      </c>
      <c r="CN22" s="232">
        <f>IF((CN$12+$T22*CN$8)&lt;CQ$5,($L$18+((CN$12+$T22*CN$8)/CQ$5)*($M$18+((CN$12+$T22*CN$8)/CQ$5)*($N$18+((CN$12+$T22*CN$8)/CQ$5)*($O$18+((CN$12+$T22*CN$8)/CQ$5)*($P$18+((CN$12+$T22*CN$8)/CQ$5)*($Q$18+((CN$12+$T22*CN$8)/CQ$5)*$R$18))))))*(1-($O$31+((CN$12+$T22*CN$8)/CQ$5)*($P$31+((CN$12+$T22*CN$8)/CQ$5)*($Q$31+((CN$12+$T22*CN$8)/CQ$5)*($R$31+((CN$12+$T22*CN$8)/CQ$5)*($S$31)))))/100)*CT$6,)</f>
        <v>0</v>
      </c>
      <c r="CO22" s="232">
        <f>IF((CO$12+$T22*CO$8)&lt;CQ$5,($L$18+((CO$12+$T22*CO$8)/CQ$5)*($M$18+((CO$12+$T22*CO$8)/CQ$5)*($N$18+((CO$12+$T22*CO$8)/CQ$5)*($O$18+((CO$12+$T22*CO$8)/CQ$5)*($P$18+((CO$12+$T22*CO$8)/CQ$5)*($Q$18+((CO$12+$T22*CO$8)/CQ$5)*$R$18))))))*(1-($O$31+((CO$12+$T22*CO$8)/CQ$5)*($P$31+((CO$12+$T22*CO$8)/CQ$5)*($Q$31+((CO$12+$T22*CO$8)/CQ$5)*($R$31+((CO$12+$T22*CO$8)/CQ$5)*($S$31)))))/100)*CT$6,)</f>
        <v>0</v>
      </c>
      <c r="CP22" s="232">
        <f>IF((CP$12+$T22*CP$8)&lt;CQ$5,($L$18+((CP$12+$T22*CP$8)/CQ$5)*($M$18+((CP$12+$T22*CP$8)/CQ$5)*($N$18+((CP$12+$T22*CP$8)/CQ$5)*($O$18+((CP$12+$T22*CP$8)/CQ$5)*($P$18+((CP$12+$T22*CP$8)/CQ$5)*($Q$18+((CP$12+$T22*CP$8)/CQ$5)*$R$18))))))*(1-($O$31+((CP$12+$T22*CP$8)/CQ$5)*($P$31+((CP$12+$T22*CP$8)/CQ$5)*($Q$31+((CP$12+$T22*CP$8)/CQ$5)*($R$31+((CP$12+$T22*CP$8)/CQ$5)*($S$31)))))/100)*CT$6,)</f>
        <v>0</v>
      </c>
      <c r="CQ22" s="232">
        <f>IF((CQ$12+$T22*CQ$8)&lt;CQ$5,($L$18+((CQ$12+$T22*CQ$8)/CQ$5)*($M$18+((CQ$12+$T22*CQ$8)/CQ$5)*($N$18+((CQ$12+$T22*CQ$8)/CQ$5)*($O$18+((CQ$12+$T22*CQ$8)/CQ$5)*($P$18+((CQ$12+$T22*CQ$8)/CQ$5)*($Q$18+((CQ$12+$T22*CQ$8)/CQ$5)*$R$18))))))*(1-($O$31+((CQ$12+$T22*CQ$8)/CQ$5)*($P$31+((CQ$12+$T22*CQ$8)/CQ$5)*($Q$31+((CQ$12+$T22*CQ$8)/CQ$5)*($R$31+((CQ$12+$T22*CQ$8)/CQ$5)*($S$31)))))/100)*CT$6,)</f>
        <v>0</v>
      </c>
      <c r="CV22" s="231">
        <v>8</v>
      </c>
      <c r="CW22" s="232">
        <f>IF((CW$12+$T22*CW$8)&lt;DA$5,($L$18+((CW$12+$T22*CW$8)/DA$5)*($M$18+((CW$12+$T22*CW$8)/DA$5)*($N$18+((CW$12+$T22*CW$8)/DA$5)*($O$18+((CW$12+$T22*CW$8)/DA$5)*($P$18+((CW$12+$T22*CW$8)/DA$5)*($Q$18+((CW$12+$T22*CW$8)/DA$5)*$R$18))))))*(1-($O$31+((CW$12+$T22*CW$8)/DA$5)*($P$31+((CW$12+$T22*CW$8)/DA$5)*($Q$31+((CW$12+$T22*CW$8)/DA$5)*($R$31+((CW$12+$T22*CW$8)/DA$5)*($S$31)))))/100)*DD$6,)</f>
        <v>0</v>
      </c>
      <c r="CX22" s="232">
        <f>IF((CX$12+$T22*CX$8)&lt;DA$5,($L$18+((CX$12+$T22*CX$8)/DA$5)*($M$18+((CX$12+$T22*CX$8)/DA$5)*($N$18+((CX$12+$T22*CX$8)/DA$5)*($O$18+((CX$12+$T22*CX$8)/DA$5)*($P$18+((CX$12+$T22*CX$8)/DA$5)*($Q$18+((CX$12+$T22*CX$8)/DA$5)*$R$18))))))*(1-($O$31+((CX$12+$T22*CX$8)/DA$5)*($P$31+((CX$12+$T22*CX$8)/DA$5)*($Q$31+((CX$12+$T22*CX$8)/DA$5)*($R$31+((CX$12+$T22*CX$8)/DA$5)*($S$31)))))/100)*DD$6,)</f>
        <v>0</v>
      </c>
      <c r="CY22" s="232">
        <f>IF((CY$12+$T22*CY$8)&lt;DA$5,($L$18+((CY$12+$T22*CY$8)/DA$5)*($M$18+((CY$12+$T22*CY$8)/DA$5)*($N$18+((CY$12+$T22*CY$8)/DA$5)*($O$18+((CY$12+$T22*CY$8)/DA$5)*($P$18+((CY$12+$T22*CY$8)/DA$5)*($Q$18+((CY$12+$T22*CY$8)/DA$5)*$R$18))))))*(1-($O$31+((CY$12+$T22*CY$8)/DA$5)*($P$31+((CY$12+$T22*CY$8)/DA$5)*($Q$31+((CY$12+$T22*CY$8)/DA$5)*($R$31+((CY$12+$T22*CY$8)/DA$5)*($S$31)))))/100)*DD$6,)</f>
        <v>0</v>
      </c>
      <c r="CZ22" s="232">
        <f>IF((CZ$12+$T22*CZ$8)&lt;DA$5,($L$18+((CZ$12+$T22*CZ$8)/DA$5)*($M$18+((CZ$12+$T22*CZ$8)/DA$5)*($N$18+((CZ$12+$T22*CZ$8)/DA$5)*($O$18+((CZ$12+$T22*CZ$8)/DA$5)*($P$18+((CZ$12+$T22*CZ$8)/DA$5)*($Q$18+((CZ$12+$T22*CZ$8)/DA$5)*$R$18))))))*(1-($O$31+((CZ$12+$T22*CZ$8)/DA$5)*($P$31+((CZ$12+$T22*CZ$8)/DA$5)*($Q$31+((CZ$12+$T22*CZ$8)/DA$5)*($R$31+((CZ$12+$T22*CZ$8)/DA$5)*($S$31)))))/100)*DD$6,)</f>
        <v>0</v>
      </c>
      <c r="DA22" s="232">
        <f>IF((DA$12+$T22*DA$8)&lt;DA$5,($L$18+((DA$12+$T22*DA$8)/DA$5)*($M$18+((DA$12+$T22*DA$8)/DA$5)*($N$18+((DA$12+$T22*DA$8)/DA$5)*($O$18+((DA$12+$T22*DA$8)/DA$5)*($P$18+((DA$12+$T22*DA$8)/DA$5)*($Q$18+((DA$12+$T22*DA$8)/DA$5)*$R$18))))))*(1-($O$31+((DA$12+$T22*DA$8)/DA$5)*($P$31+((DA$12+$T22*DA$8)/DA$5)*($Q$31+((DA$12+$T22*DA$8)/DA$5)*($R$31+((DA$12+$T22*DA$8)/DA$5)*($S$31)))))/100)*DD$6,)</f>
        <v>0</v>
      </c>
      <c r="DF22" s="231">
        <v>8</v>
      </c>
      <c r="DG22" s="232">
        <f>IF((DG$12+$T22*DG$8)&lt;DK$5,($L$18+((DG$12+$T22*DG$8)/DK$5)*($M$18+((DG$12+$T22*DG$8)/DK$5)*($N$18+((DG$12+$T22*DG$8)/DK$5)*($O$18+((DG$12+$T22*DG$8)/DK$5)*($P$18+((DG$12+$T22*DG$8)/DK$5)*($Q$18+((DG$12+$T22*DG$8)/DK$5)*$R$18))))))*(1-($O$31+((DG$12+$T22*DG$8)/DK$5)*($P$31+((DG$12+$T22*DG$8)/DK$5)*($Q$31+((DG$12+$T22*DG$8)/DK$5)*($R$31+((DG$12+$T22*DG$8)/DK$5)*($S$31)))))/100)*DN$6,)</f>
        <v>0</v>
      </c>
      <c r="DH22" s="232">
        <f>IF((DH$12+$T22*DH$8)&lt;DK$5,($L$18+((DH$12+$T22*DH$8)/DK$5)*($M$18+((DH$12+$T22*DH$8)/DK$5)*($N$18+((DH$12+$T22*DH$8)/DK$5)*($O$18+((DH$12+$T22*DH$8)/DK$5)*($P$18+((DH$12+$T22*DH$8)/DK$5)*($Q$18+((DH$12+$T22*DH$8)/DK$5)*$R$18))))))*(1-($O$31+((DH$12+$T22*DH$8)/DK$5)*($P$31+((DH$12+$T22*DH$8)/DK$5)*($Q$31+((DH$12+$T22*DH$8)/DK$5)*($R$31+((DH$12+$T22*DH$8)/DK$5)*($S$31)))))/100)*DN$6,)</f>
        <v>0</v>
      </c>
      <c r="DI22" s="232">
        <f>IF((DI$12+$T22*DI$8)&lt;DK$5,($L$18+((DI$12+$T22*DI$8)/DK$5)*($M$18+((DI$12+$T22*DI$8)/DK$5)*($N$18+((DI$12+$T22*DI$8)/DK$5)*($O$18+((DI$12+$T22*DI$8)/DK$5)*($P$18+((DI$12+$T22*DI$8)/DK$5)*($Q$18+((DI$12+$T22*DI$8)/DK$5)*$R$18))))))*(1-($O$31+((DI$12+$T22*DI$8)/DK$5)*($P$31+((DI$12+$T22*DI$8)/DK$5)*($Q$31+((DI$12+$T22*DI$8)/DK$5)*($R$31+((DI$12+$T22*DI$8)/DK$5)*($S$31)))))/100)*DN$6,)</f>
        <v>0</v>
      </c>
      <c r="DJ22" s="232">
        <f>IF((DJ$12+$T22*DJ$8)&lt;DK$5,($L$18+((DJ$12+$T22*DJ$8)/DK$5)*($M$18+((DJ$12+$T22*DJ$8)/DK$5)*($N$18+((DJ$12+$T22*DJ$8)/DK$5)*($O$18+((DJ$12+$T22*DJ$8)/DK$5)*($P$18+((DJ$12+$T22*DJ$8)/DK$5)*($Q$18+((DJ$12+$T22*DJ$8)/DK$5)*$R$18))))))*(1-($O$31+((DJ$12+$T22*DJ$8)/DK$5)*($P$31+((DJ$12+$T22*DJ$8)/DK$5)*($Q$31+((DJ$12+$T22*DJ$8)/DK$5)*($R$31+((DJ$12+$T22*DJ$8)/DK$5)*($S$31)))))/100)*DN$6,)</f>
        <v>0</v>
      </c>
      <c r="DK22" s="232">
        <f>IF((DK$12+$T22*DK$8)&lt;DK$5,($L$18+((DK$12+$T22*DK$8)/DK$5)*($M$18+((DK$12+$T22*DK$8)/DK$5)*($N$18+((DK$12+$T22*DK$8)/DK$5)*($O$18+((DK$12+$T22*DK$8)/DK$5)*($P$18+((DK$12+$T22*DK$8)/DK$5)*($Q$18+((DK$12+$T22*DK$8)/DK$5)*$R$18))))))*(1-($O$31+((DK$12+$T22*DK$8)/DK$5)*($P$31+((DK$12+$T22*DK$8)/DK$5)*($Q$31+((DK$12+$T22*DK$8)/DK$5)*($R$31+((DK$12+$T22*DK$8)/DK$5)*($S$31)))))/100)*DN$6,)</f>
        <v>0</v>
      </c>
      <c r="DP22" s="231">
        <v>8</v>
      </c>
      <c r="DQ22" s="232">
        <f>IF((DQ$12+$T22*DQ$8)&lt;DU$5,($L$18+((DQ$12+$T22*DQ$8)/DU$5)*($M$18+((DQ$12+$T22*DQ$8)/DU$5)*($N$18+((DQ$12+$T22*DQ$8)/DU$5)*($O$18+((DQ$12+$T22*DQ$8)/DU$5)*($P$18+((DQ$12+$T22*DQ$8)/DU$5)*($Q$18+((DQ$12+$T22*DQ$8)/DU$5)*$R$18))))))*(1-($O$31+((DQ$12+$T22*DQ$8)/DU$5)*($P$31+((DQ$12+$T22*DQ$8)/DU$5)*($Q$31+((DQ$12+$T22*DQ$8)/DU$5)*($R$31+((DQ$12+$T22*DQ$8)/DU$5)*($S$31)))))/100)*DX$6,)</f>
        <v>0</v>
      </c>
      <c r="DR22" s="232">
        <f>IF((DR$12+$T22*DR$8)&lt;DU$5,($L$18+((DR$12+$T22*DR$8)/DU$5)*($M$18+((DR$12+$T22*DR$8)/DU$5)*($N$18+((DR$12+$T22*DR$8)/DU$5)*($O$18+((DR$12+$T22*DR$8)/DU$5)*($P$18+((DR$12+$T22*DR$8)/DU$5)*($Q$18+((DR$12+$T22*DR$8)/DU$5)*$R$18))))))*(1-($O$31+((DR$12+$T22*DR$8)/DU$5)*($P$31+((DR$12+$T22*DR$8)/DU$5)*($Q$31+((DR$12+$T22*DR$8)/DU$5)*($R$31+((DR$12+$T22*DR$8)/DU$5)*($S$31)))))/100)*DX$6,)</f>
        <v>0</v>
      </c>
      <c r="DS22" s="232">
        <f>IF((DS$12+$T22*DS$8)&lt;DU$5,($L$18+((DS$12+$T22*DS$8)/DU$5)*($M$18+((DS$12+$T22*DS$8)/DU$5)*($N$18+((DS$12+$T22*DS$8)/DU$5)*($O$18+((DS$12+$T22*DS$8)/DU$5)*($P$18+((DS$12+$T22*DS$8)/DU$5)*($Q$18+((DS$12+$T22*DS$8)/DU$5)*$R$18))))))*(1-($O$31+((DS$12+$T22*DS$8)/DU$5)*($P$31+((DS$12+$T22*DS$8)/DU$5)*($Q$31+((DS$12+$T22*DS$8)/DU$5)*($R$31+((DS$12+$T22*DS$8)/DU$5)*($S$31)))))/100)*DX$6,)</f>
        <v>0</v>
      </c>
      <c r="DT22" s="232">
        <f>IF((DT$12+$T22*DT$8)&lt;DU$5,($L$18+((DT$12+$T22*DT$8)/DU$5)*($M$18+((DT$12+$T22*DT$8)/DU$5)*($N$18+((DT$12+$T22*DT$8)/DU$5)*($O$18+((DT$12+$T22*DT$8)/DU$5)*($P$18+((DT$12+$T22*DT$8)/DU$5)*($Q$18+((DT$12+$T22*DT$8)/DU$5)*$R$18))))))*(1-($O$31+((DT$12+$T22*DT$8)/DU$5)*($P$31+((DT$12+$T22*DT$8)/DU$5)*($Q$31+((DT$12+$T22*DT$8)/DU$5)*($R$31+((DT$12+$T22*DT$8)/DU$5)*($S$31)))))/100)*DX$6,)</f>
        <v>0</v>
      </c>
      <c r="DU22" s="232">
        <f>IF((DU$12+$T22*DU$8)&lt;DU$5,($L$18+((DU$12+$T22*DU$8)/DU$5)*($M$18+((DU$12+$T22*DU$8)/DU$5)*($N$18+((DU$12+$T22*DU$8)/DU$5)*($O$18+((DU$12+$T22*DU$8)/DU$5)*($P$18+((DU$12+$T22*DU$8)/DU$5)*($Q$18+((DU$12+$T22*DU$8)/DU$5)*$R$18))))))*(1-($O$31+((DU$12+$T22*DU$8)/DU$5)*($P$31+((DU$12+$T22*DU$8)/DU$5)*($Q$31+((DU$12+$T22*DU$8)/DU$5)*($R$31+((DU$12+$T22*DU$8)/DU$5)*($S$31)))))/100)*DX$6,)</f>
        <v>0</v>
      </c>
      <c r="DZ22" s="231">
        <v>8</v>
      </c>
      <c r="EA22" s="232">
        <f>IF((EA$12+$T22*EA$8)&lt;EE$5,($L$18+((EA$12+$T22*EA$8)/EE$5)*($M$18+((EA$12+$T22*EA$8)/EE$5)*($N$18+((EA$12+$T22*EA$8)/EE$5)*($O$18+((EA$12+$T22*EA$8)/EE$5)*($P$18+((EA$12+$T22*EA$8)/EE$5)*($Q$18+((EA$12+$T22*EA$8)/EE$5)*$R$18))))))*(1-($O$31+((EA$12+$T22*EA$8)/EE$5)*($P$31+((EA$12+$T22*EA$8)/EE$5)*($Q$31+((EA$12+$T22*EA$8)/EE$5)*($R$31+((EA$12+$T22*EA$8)/EE$5)*($S$31)))))/100)*EH$6,)</f>
        <v>0</v>
      </c>
      <c r="EB22" s="232">
        <f>IF((EB$12+$T22*EB$8)&lt;EE$5,($L$18+((EB$12+$T22*EB$8)/EE$5)*($M$18+((EB$12+$T22*EB$8)/EE$5)*($N$18+((EB$12+$T22*EB$8)/EE$5)*($O$18+((EB$12+$T22*EB$8)/EE$5)*($P$18+((EB$12+$T22*EB$8)/EE$5)*($Q$18+((EB$12+$T22*EB$8)/EE$5)*$R$18))))))*(1-($O$31+((EB$12+$T22*EB$8)/EE$5)*($P$31+((EB$12+$T22*EB$8)/EE$5)*($Q$31+((EB$12+$T22*EB$8)/EE$5)*($R$31+((EB$12+$T22*EB$8)/EE$5)*($S$31)))))/100)*EH$6,)</f>
        <v>0</v>
      </c>
      <c r="EC22" s="232">
        <f>IF((EC$12+$T22*EC$8)&lt;EE$5,($L$18+((EC$12+$T22*EC$8)/EE$5)*($M$18+((EC$12+$T22*EC$8)/EE$5)*($N$18+((EC$12+$T22*EC$8)/EE$5)*($O$18+((EC$12+$T22*EC$8)/EE$5)*($P$18+((EC$12+$T22*EC$8)/EE$5)*($Q$18+((EC$12+$T22*EC$8)/EE$5)*$R$18))))))*(1-($O$31+((EC$12+$T22*EC$8)/EE$5)*($P$31+((EC$12+$T22*EC$8)/EE$5)*($Q$31+((EC$12+$T22*EC$8)/EE$5)*($R$31+((EC$12+$T22*EC$8)/EE$5)*($S$31)))))/100)*EH$6,)</f>
        <v>0</v>
      </c>
      <c r="ED22" s="232">
        <f>IF((ED$12+$T22*ED$8)&lt;EE$5,($L$18+((ED$12+$T22*ED$8)/EE$5)*($M$18+((ED$12+$T22*ED$8)/EE$5)*($N$18+((ED$12+$T22*ED$8)/EE$5)*($O$18+((ED$12+$T22*ED$8)/EE$5)*($P$18+((ED$12+$T22*ED$8)/EE$5)*($Q$18+((ED$12+$T22*ED$8)/EE$5)*$R$18))))))*(1-($O$31+((ED$12+$T22*ED$8)/EE$5)*($P$31+((ED$12+$T22*ED$8)/EE$5)*($Q$31+((ED$12+$T22*ED$8)/EE$5)*($R$31+((ED$12+$T22*ED$8)/EE$5)*($S$31)))))/100)*EH$6,)</f>
        <v>0</v>
      </c>
      <c r="EE22" s="232">
        <f>IF((EE$12+$T22*EE$8)&lt;EE$5,($L$18+((EE$12+$T22*EE$8)/EE$5)*($M$18+((EE$12+$T22*EE$8)/EE$5)*($N$18+((EE$12+$T22*EE$8)/EE$5)*($O$18+((EE$12+$T22*EE$8)/EE$5)*($P$18+((EE$12+$T22*EE$8)/EE$5)*($Q$18+((EE$12+$T22*EE$8)/EE$5)*$R$18))))))*(1-($O$31+((EE$12+$T22*EE$8)/EE$5)*($P$31+((EE$12+$T22*EE$8)/EE$5)*($Q$31+((EE$12+$T22*EE$8)/EE$5)*($R$31+((EE$12+$T22*EE$8)/EE$5)*($S$31)))))/100)*EH$6,)</f>
        <v>0</v>
      </c>
      <c r="EJ22" s="231">
        <v>8</v>
      </c>
      <c r="EK22" s="232">
        <f>IF((EK$12+$T22*EK$8)&lt;EO$5,($L$18+((EK$12+$T22*EK$8)/EO$5)*($M$18+((EK$12+$T22*EK$8)/EO$5)*($N$18+((EK$12+$T22*EK$8)/EO$5)*($O$18+((EK$12+$T22*EK$8)/EO$5)*($P$18+((EK$12+$T22*EK$8)/EO$5)*($Q$18+((EK$12+$T22*EK$8)/EO$5)*$R$18))))))*(1-($O$31+((EK$12+$T22*EK$8)/EO$5)*($P$31+((EK$12+$T22*EK$8)/EO$5)*($Q$31+((EK$12+$T22*EK$8)/EO$5)*($R$31+((EK$12+$T22*EK$8)/EO$5)*($S$31)))))/100)*ER$6,)</f>
        <v>0</v>
      </c>
      <c r="EL22" s="232">
        <f>IF((EL$12+$T22*EL$8)&lt;EO$5,($L$18+((EL$12+$T22*EL$8)/EO$5)*($M$18+((EL$12+$T22*EL$8)/EO$5)*($N$18+((EL$12+$T22*EL$8)/EO$5)*($O$18+((EL$12+$T22*EL$8)/EO$5)*($P$18+((EL$12+$T22*EL$8)/EO$5)*($Q$18+((EL$12+$T22*EL$8)/EO$5)*$R$18))))))*(1-($O$31+((EL$12+$T22*EL$8)/EO$5)*($P$31+((EL$12+$T22*EL$8)/EO$5)*($Q$31+((EL$12+$T22*EL$8)/EO$5)*($R$31+((EL$12+$T22*EL$8)/EO$5)*($S$31)))))/100)*ER$6,)</f>
        <v>0</v>
      </c>
      <c r="EM22" s="232">
        <f>IF((EM$12+$T22*EM$8)&lt;EO$5,($L$18+((EM$12+$T22*EM$8)/EO$5)*($M$18+((EM$12+$T22*EM$8)/EO$5)*($N$18+((EM$12+$T22*EM$8)/EO$5)*($O$18+((EM$12+$T22*EM$8)/EO$5)*($P$18+((EM$12+$T22*EM$8)/EO$5)*($Q$18+((EM$12+$T22*EM$8)/EO$5)*$R$18))))))*(1-($O$31+((EM$12+$T22*EM$8)/EO$5)*($P$31+((EM$12+$T22*EM$8)/EO$5)*($Q$31+((EM$12+$T22*EM$8)/EO$5)*($R$31+((EM$12+$T22*EM$8)/EO$5)*($S$31)))))/100)*ER$6,)</f>
        <v>0</v>
      </c>
      <c r="EN22" s="232">
        <f>IF((EN$12+$T22*EN$8)&lt;EO$5,($L$18+((EN$12+$T22*EN$8)/EO$5)*($M$18+((EN$12+$T22*EN$8)/EO$5)*($N$18+((EN$12+$T22*EN$8)/EO$5)*($O$18+((EN$12+$T22*EN$8)/EO$5)*($P$18+((EN$12+$T22*EN$8)/EO$5)*($Q$18+((EN$12+$T22*EN$8)/EO$5)*$R$18))))))*(1-($O$31+((EN$12+$T22*EN$8)/EO$5)*($P$31+((EN$12+$T22*EN$8)/EO$5)*($Q$31+((EN$12+$T22*EN$8)/EO$5)*($R$31+((EN$12+$T22*EN$8)/EO$5)*($S$31)))))/100)*ER$6,)</f>
        <v>0</v>
      </c>
      <c r="EO22" s="232">
        <f>IF((EO$12+$T22*EO$8)&lt;EO$5,($L$18+((EO$12+$T22*EO$8)/EO$5)*($M$18+((EO$12+$T22*EO$8)/EO$5)*($N$18+((EO$12+$T22*EO$8)/EO$5)*($O$18+((EO$12+$T22*EO$8)/EO$5)*($P$18+((EO$12+$T22*EO$8)/EO$5)*($Q$18+((EO$12+$T22*EO$8)/EO$5)*$R$18))))))*(1-($O$31+((EO$12+$T22*EO$8)/EO$5)*($P$31+((EO$12+$T22*EO$8)/EO$5)*($Q$31+((EO$12+$T22*EO$8)/EO$5)*($R$31+((EO$12+$T22*EO$8)/EO$5)*($S$31)))))/100)*ER$6,)</f>
        <v>0</v>
      </c>
      <c r="ET22" s="231">
        <v>8</v>
      </c>
      <c r="EU22" s="232">
        <f>IF((EU$12+$T22*EU$8)&lt;EY$5,($L$18+((EU$12+$T22*EU$8)/EY$5)*($M$18+((EU$12+$T22*EU$8)/EY$5)*($N$18+((EU$12+$T22*EU$8)/EY$5)*($O$18+((EU$12+$T22*EU$8)/EY$5)*($P$18+((EU$12+$T22*EU$8)/EY$5)*($Q$18+((EU$12+$T22*EU$8)/EY$5)*$R$18))))))*(1-($O$31+((EU$12+$T22*EU$8)/EY$5)*($P$31+((EU$12+$T22*EU$8)/EY$5)*($Q$31+((EU$12+$T22*EU$8)/EY$5)*($R$31+((EU$12+$T22*EU$8)/EY$5)*($S$31)))))/100)*FB$6,)</f>
        <v>0</v>
      </c>
      <c r="EV22" s="232">
        <f>IF((EV$12+$T22*EV$8)&lt;EY$5,($L$18+((EV$12+$T22*EV$8)/EY$5)*($M$18+((EV$12+$T22*EV$8)/EY$5)*($N$18+((EV$12+$T22*EV$8)/EY$5)*($O$18+((EV$12+$T22*EV$8)/EY$5)*($P$18+((EV$12+$T22*EV$8)/EY$5)*($Q$18+((EV$12+$T22*EV$8)/EY$5)*$R$18))))))*(1-($O$31+((EV$12+$T22*EV$8)/EY$5)*($P$31+((EV$12+$T22*EV$8)/EY$5)*($Q$31+((EV$12+$T22*EV$8)/EY$5)*($R$31+((EV$12+$T22*EV$8)/EY$5)*($S$31)))))/100)*FB$6,)</f>
        <v>0</v>
      </c>
      <c r="EW22" s="232">
        <f>IF((EW$12+$T22*EW$8)&lt;EY$5,($L$18+((EW$12+$T22*EW$8)/EY$5)*($M$18+((EW$12+$T22*EW$8)/EY$5)*($N$18+((EW$12+$T22*EW$8)/EY$5)*($O$18+((EW$12+$T22*EW$8)/EY$5)*($P$18+((EW$12+$T22*EW$8)/EY$5)*($Q$18+((EW$12+$T22*EW$8)/EY$5)*$R$18))))))*(1-($O$31+((EW$12+$T22*EW$8)/EY$5)*($P$31+((EW$12+$T22*EW$8)/EY$5)*($Q$31+((EW$12+$T22*EW$8)/EY$5)*($R$31+((EW$12+$T22*EW$8)/EY$5)*($S$31)))))/100)*FB$6,)</f>
        <v>0</v>
      </c>
      <c r="EX22" s="232">
        <f>IF((EX$12+$T22*EX$8)&lt;EY$5,($L$18+((EX$12+$T22*EX$8)/EY$5)*($M$18+((EX$12+$T22*EX$8)/EY$5)*($N$18+((EX$12+$T22*EX$8)/EY$5)*($O$18+((EX$12+$T22*EX$8)/EY$5)*($P$18+((EX$12+$T22*EX$8)/EY$5)*($Q$18+((EX$12+$T22*EX$8)/EY$5)*$R$18))))))*(1-($O$31+((EX$12+$T22*EX$8)/EY$5)*($P$31+((EX$12+$T22*EX$8)/EY$5)*($Q$31+((EX$12+$T22*EX$8)/EY$5)*($R$31+((EX$12+$T22*EX$8)/EY$5)*($S$31)))))/100)*FB$6,)</f>
        <v>0</v>
      </c>
      <c r="EY22" s="232">
        <f>IF((EY$12+$T22*EY$8)&lt;EY$5,($L$18+((EY$12+$T22*EY$8)/EY$5)*($M$18+((EY$12+$T22*EY$8)/EY$5)*($N$18+((EY$12+$T22*EY$8)/EY$5)*($O$18+((EY$12+$T22*EY$8)/EY$5)*($P$18+((EY$12+$T22*EY$8)/EY$5)*($Q$18+((EY$12+$T22*EY$8)/EY$5)*$R$18))))))*(1-($O$31+((EY$12+$T22*EY$8)/EY$5)*($P$31+((EY$12+$T22*EY$8)/EY$5)*($Q$31+((EY$12+$T22*EY$8)/EY$5)*($R$31+((EY$12+$T22*EY$8)/EY$5)*($S$31)))))/100)*FB$6,)</f>
        <v>0</v>
      </c>
      <c r="FD22" s="231">
        <v>8</v>
      </c>
      <c r="FE22" s="232">
        <f>IF((FE$12+$T22*FE$8)&lt;FI$5,($L$18+((FE$12+$T22*FE$8)/FI$5)*($M$18+((FE$12+$T22*FE$8)/FI$5)*($N$18+((FE$12+$T22*FE$8)/FI$5)*($O$18+((FE$12+$T22*FE$8)/FI$5)*($P$18+((FE$12+$T22*FE$8)/FI$5)*($Q$18+((FE$12+$T22*FE$8)/FI$5)*$R$18))))))*(1-($O$31+((FE$12+$T22*FE$8)/FI$5)*($P$31+((FE$12+$T22*FE$8)/FI$5)*($Q$31+((FE$12+$T22*FE$8)/FI$5)*($R$31+((FE$12+$T22*FE$8)/FI$5)*($S$31)))))/100)*FL$6,)</f>
        <v>0</v>
      </c>
      <c r="FF22" s="232">
        <f>IF((FF$12+$T22*FF$8)&lt;FI$5,($L$18+((FF$12+$T22*FF$8)/FI$5)*($M$18+((FF$12+$T22*FF$8)/FI$5)*($N$18+((FF$12+$T22*FF$8)/FI$5)*($O$18+((FF$12+$T22*FF$8)/FI$5)*($P$18+((FF$12+$T22*FF$8)/FI$5)*($Q$18+((FF$12+$T22*FF$8)/FI$5)*$R$18))))))*(1-($O$31+((FF$12+$T22*FF$8)/FI$5)*($P$31+((FF$12+$T22*FF$8)/FI$5)*($Q$31+((FF$12+$T22*FF$8)/FI$5)*($R$31+((FF$12+$T22*FF$8)/FI$5)*($S$31)))))/100)*FL$6,)</f>
        <v>0</v>
      </c>
      <c r="FG22" s="232">
        <f>IF((FG$12+$T22*FG$8)&lt;FI$5,($L$18+((FG$12+$T22*FG$8)/FI$5)*($M$18+((FG$12+$T22*FG$8)/FI$5)*($N$18+((FG$12+$T22*FG$8)/FI$5)*($O$18+((FG$12+$T22*FG$8)/FI$5)*($P$18+((FG$12+$T22*FG$8)/FI$5)*($Q$18+((FG$12+$T22*FG$8)/FI$5)*$R$18))))))*(1-($O$31+((FG$12+$T22*FG$8)/FI$5)*($P$31+((FG$12+$T22*FG$8)/FI$5)*($Q$31+((FG$12+$T22*FG$8)/FI$5)*($R$31+((FG$12+$T22*FG$8)/FI$5)*($S$31)))))/100)*FL$6,)</f>
        <v>0</v>
      </c>
      <c r="FH22" s="232">
        <f>IF((FH$12+$T22*FH$8)&lt;FI$5,($L$18+((FH$12+$T22*FH$8)/FI$5)*($M$18+((FH$12+$T22*FH$8)/FI$5)*($N$18+((FH$12+$T22*FH$8)/FI$5)*($O$18+((FH$12+$T22*FH$8)/FI$5)*($P$18+((FH$12+$T22*FH$8)/FI$5)*($Q$18+((FH$12+$T22*FH$8)/FI$5)*$R$18))))))*(1-($O$31+((FH$12+$T22*FH$8)/FI$5)*($P$31+((FH$12+$T22*FH$8)/FI$5)*($Q$31+((FH$12+$T22*FH$8)/FI$5)*($R$31+((FH$12+$T22*FH$8)/FI$5)*($S$31)))))/100)*FL$6,)</f>
        <v>0</v>
      </c>
      <c r="FI22" s="232">
        <f>IF((FI$12+$T22*FI$8)&lt;FI$5,($L$18+((FI$12+$T22*FI$8)/FI$5)*($M$18+((FI$12+$T22*FI$8)/FI$5)*($N$18+((FI$12+$T22*FI$8)/FI$5)*($O$18+((FI$12+$T22*FI$8)/FI$5)*($P$18+((FI$12+$T22*FI$8)/FI$5)*($Q$18+((FI$12+$T22*FI$8)/FI$5)*$R$18))))))*(1-($O$31+((FI$12+$T22*FI$8)/FI$5)*($P$31+((FI$12+$T22*FI$8)/FI$5)*($Q$31+((FI$12+$T22*FI$8)/FI$5)*($R$31+((FI$12+$T22*FI$8)/FI$5)*($S$31)))))/100)*FL$6,)</f>
        <v>0</v>
      </c>
      <c r="FN22" s="231">
        <v>8</v>
      </c>
      <c r="FO22" s="232">
        <f>IF((FO$12+$T22*FO$8)&lt;FS$5,($L$18+((FO$12+$T22*FO$8)/FS$5)*($M$18+((FO$12+$T22*FO$8)/FS$5)*($N$18+((FO$12+$T22*FO$8)/FS$5)*($O$18+((FO$12+$T22*FO$8)/FS$5)*($P$18+((FO$12+$T22*FO$8)/FS$5)*($Q$18+((FO$12+$T22*FO$8)/FS$5)*$R$18))))))*(1-($O$31+((FO$12+$T22*FO$8)/FS$5)*($P$31+((FO$12+$T22*FO$8)/FS$5)*($Q$31+((FO$12+$T22*FO$8)/FS$5)*($R$31+((FO$12+$T22*FO$8)/FS$5)*($S$31)))))/100)*FV$6,)</f>
        <v>0</v>
      </c>
      <c r="FP22" s="232">
        <f>IF((FP$12+$T22*FP$8)&lt;FS$5,($L$18+((FP$12+$T22*FP$8)/FS$5)*($M$18+((FP$12+$T22*FP$8)/FS$5)*($N$18+((FP$12+$T22*FP$8)/FS$5)*($O$18+((FP$12+$T22*FP$8)/FS$5)*($P$18+((FP$12+$T22*FP$8)/FS$5)*($Q$18+((FP$12+$T22*FP$8)/FS$5)*$R$18))))))*(1-($O$31+((FP$12+$T22*FP$8)/FS$5)*($P$31+((FP$12+$T22*FP$8)/FS$5)*($Q$31+((FP$12+$T22*FP$8)/FS$5)*($R$31+((FP$12+$T22*FP$8)/FS$5)*($S$31)))))/100)*FV$6,)</f>
        <v>0</v>
      </c>
      <c r="FQ22" s="232">
        <f>IF((FQ$12+$T22*FQ$8)&lt;FS$5,($L$18+((FQ$12+$T22*FQ$8)/FS$5)*($M$18+((FQ$12+$T22*FQ$8)/FS$5)*($N$18+((FQ$12+$T22*FQ$8)/FS$5)*($O$18+((FQ$12+$T22*FQ$8)/FS$5)*($P$18+((FQ$12+$T22*FQ$8)/FS$5)*($Q$18+((FQ$12+$T22*FQ$8)/FS$5)*$R$18))))))*(1-($O$31+((FQ$12+$T22*FQ$8)/FS$5)*($P$31+((FQ$12+$T22*FQ$8)/FS$5)*($Q$31+((FQ$12+$T22*FQ$8)/FS$5)*($R$31+((FQ$12+$T22*FQ$8)/FS$5)*($S$31)))))/100)*FV$6,)</f>
        <v>0</v>
      </c>
      <c r="FR22" s="232">
        <f>IF((FR$12+$T22*FR$8)&lt;FS$5,($L$18+((FR$12+$T22*FR$8)/FS$5)*($M$18+((FR$12+$T22*FR$8)/FS$5)*($N$18+((FR$12+$T22*FR$8)/FS$5)*($O$18+((FR$12+$T22*FR$8)/FS$5)*($P$18+((FR$12+$T22*FR$8)/FS$5)*($Q$18+((FR$12+$T22*FR$8)/FS$5)*$R$18))))))*(1-($O$31+((FR$12+$T22*FR$8)/FS$5)*($P$31+((FR$12+$T22*FR$8)/FS$5)*($Q$31+((FR$12+$T22*FR$8)/FS$5)*($R$31+((FR$12+$T22*FR$8)/FS$5)*($S$31)))))/100)*FV$6,)</f>
        <v>0</v>
      </c>
      <c r="FS22" s="232">
        <f>IF((FS$12+$T22*FS$8)&lt;FS$5,($L$18+((FS$12+$T22*FS$8)/FS$5)*($M$18+((FS$12+$T22*FS$8)/FS$5)*($N$18+((FS$12+$T22*FS$8)/FS$5)*($O$18+((FS$12+$T22*FS$8)/FS$5)*($P$18+((FS$12+$T22*FS$8)/FS$5)*($Q$18+((FS$12+$T22*FS$8)/FS$5)*$R$18))))))*(1-($O$31+((FS$12+$T22*FS$8)/FS$5)*($P$31+((FS$12+$T22*FS$8)/FS$5)*($Q$31+((FS$12+$T22*FS$8)/FS$5)*($R$31+((FS$12+$T22*FS$8)/FS$5)*($S$31)))))/100)*FV$6,)</f>
        <v>0</v>
      </c>
      <c r="FX22" s="231">
        <v>8</v>
      </c>
      <c r="FY22" s="232">
        <f>IF((FY$12+$T22*FY$8)&lt;GC$5,($L$18+((FY$12+$T22*FY$8)/GC$5)*($M$18+((FY$12+$T22*FY$8)/GC$5)*($N$18+((FY$12+$T22*FY$8)/GC$5)*($O$18+((FY$12+$T22*FY$8)/GC$5)*($P$18+((FY$12+$T22*FY$8)/GC$5)*($Q$18+((FY$12+$T22*FY$8)/GC$5)*$R$18))))))*(1-($O$31+((FY$12+$T22*FY$8)/GC$5)*($P$31+((FY$12+$T22*FY$8)/GC$5)*($Q$31+((FY$12+$T22*FY$8)/GC$5)*($R$31+((FY$12+$T22*FY$8)/GC$5)*($S$31)))))/100)*GF$6,)</f>
        <v>0</v>
      </c>
      <c r="FZ22" s="232">
        <f>IF((FZ$12+$T22*FZ$8)&lt;GC$5,($L$18+((FZ$12+$T22*FZ$8)/GC$5)*($M$18+((FZ$12+$T22*FZ$8)/GC$5)*($N$18+((FZ$12+$T22*FZ$8)/GC$5)*($O$18+((FZ$12+$T22*FZ$8)/GC$5)*($P$18+((FZ$12+$T22*FZ$8)/GC$5)*($Q$18+((FZ$12+$T22*FZ$8)/GC$5)*$R$18))))))*(1-($O$31+((FZ$12+$T22*FZ$8)/GC$5)*($P$31+((FZ$12+$T22*FZ$8)/GC$5)*($Q$31+((FZ$12+$T22*FZ$8)/GC$5)*($R$31+((FZ$12+$T22*FZ$8)/GC$5)*($S$31)))))/100)*GF$6,)</f>
        <v>0</v>
      </c>
      <c r="GA22" s="232">
        <f>IF((GA$12+$T22*GA$8)&lt;GC$5,($L$18+((GA$12+$T22*GA$8)/GC$5)*($M$18+((GA$12+$T22*GA$8)/GC$5)*($N$18+((GA$12+$T22*GA$8)/GC$5)*($O$18+((GA$12+$T22*GA$8)/GC$5)*($P$18+((GA$12+$T22*GA$8)/GC$5)*($Q$18+((GA$12+$T22*GA$8)/GC$5)*$R$18))))))*(1-($O$31+((GA$12+$T22*GA$8)/GC$5)*($P$31+((GA$12+$T22*GA$8)/GC$5)*($Q$31+((GA$12+$T22*GA$8)/GC$5)*($R$31+((GA$12+$T22*GA$8)/GC$5)*($S$31)))))/100)*GF$6,)</f>
        <v>0</v>
      </c>
      <c r="GB22" s="232">
        <f>IF((GB$12+$T22*GB$8)&lt;GC$5,($L$18+((GB$12+$T22*GB$8)/GC$5)*($M$18+((GB$12+$T22*GB$8)/GC$5)*($N$18+((GB$12+$T22*GB$8)/GC$5)*($O$18+((GB$12+$T22*GB$8)/GC$5)*($P$18+((GB$12+$T22*GB$8)/GC$5)*($Q$18+((GB$12+$T22*GB$8)/GC$5)*$R$18))))))*(1-($O$31+((GB$12+$T22*GB$8)/GC$5)*($P$31+((GB$12+$T22*GB$8)/GC$5)*($Q$31+((GB$12+$T22*GB$8)/GC$5)*($R$31+((GB$12+$T22*GB$8)/GC$5)*($S$31)))))/100)*GF$6,)</f>
        <v>0</v>
      </c>
      <c r="GC22" s="232">
        <f>IF((GC$12+$T22*GC$8)&lt;GC$5,($L$18+((GC$12+$T22*GC$8)/GC$5)*($M$18+((GC$12+$T22*GC$8)/GC$5)*($N$18+((GC$12+$T22*GC$8)/GC$5)*($O$18+((GC$12+$T22*GC$8)/GC$5)*($P$18+((GC$12+$T22*GC$8)/GC$5)*($Q$18+((GC$12+$T22*GC$8)/GC$5)*$R$18))))))*(1-($O$31+((GC$12+$T22*GC$8)/GC$5)*($P$31+((GC$12+$T22*GC$8)/GC$5)*($Q$31+((GC$12+$T22*GC$8)/GC$5)*($R$31+((GC$12+$T22*GC$8)/GC$5)*($S$31)))))/100)*GF$6,)</f>
        <v>0</v>
      </c>
      <c r="GH22" s="231">
        <v>8</v>
      </c>
      <c r="GI22" s="232">
        <f>IF((GI$12+$T22*GI$8)&lt;GM$5,($L$18+((GI$12+$T22*GI$8)/GM$5)*($M$18+((GI$12+$T22*GI$8)/GM$5)*($N$18+((GI$12+$T22*GI$8)/GM$5)*($O$18+((GI$12+$T22*GI$8)/GM$5)*($P$18+((GI$12+$T22*GI$8)/GM$5)*($Q$18+((GI$12+$T22*GI$8)/GM$5)*$R$18))))))*(1-($O$31+((GI$12+$T22*GI$8)/GM$5)*($P$31+((GI$12+$T22*GI$8)/GM$5)*($Q$31+((GI$12+$T22*GI$8)/GM$5)*($R$31+((GI$12+$T22*GI$8)/GM$5)*($S$31)))))/100)*GP$6,)</f>
        <v>0</v>
      </c>
      <c r="GJ22" s="232">
        <f>IF((GJ$12+$T22*GJ$8)&lt;GM$5,($L$18+((GJ$12+$T22*GJ$8)/GM$5)*($M$18+((GJ$12+$T22*GJ$8)/GM$5)*($N$18+((GJ$12+$T22*GJ$8)/GM$5)*($O$18+((GJ$12+$T22*GJ$8)/GM$5)*($P$18+((GJ$12+$T22*GJ$8)/GM$5)*($Q$18+((GJ$12+$T22*GJ$8)/GM$5)*$R$18))))))*(1-($O$31+((GJ$12+$T22*GJ$8)/GM$5)*($P$31+((GJ$12+$T22*GJ$8)/GM$5)*($Q$31+((GJ$12+$T22*GJ$8)/GM$5)*($R$31+((GJ$12+$T22*GJ$8)/GM$5)*($S$31)))))/100)*GP$6,)</f>
        <v>0</v>
      </c>
      <c r="GK22" s="232">
        <f>IF((GK$12+$T22*GK$8)&lt;GM$5,($L$18+((GK$12+$T22*GK$8)/GM$5)*($M$18+((GK$12+$T22*GK$8)/GM$5)*($N$18+((GK$12+$T22*GK$8)/GM$5)*($O$18+((GK$12+$T22*GK$8)/GM$5)*($P$18+((GK$12+$T22*GK$8)/GM$5)*($Q$18+((GK$12+$T22*GK$8)/GM$5)*$R$18))))))*(1-($O$31+((GK$12+$T22*GK$8)/GM$5)*($P$31+((GK$12+$T22*GK$8)/GM$5)*($Q$31+((GK$12+$T22*GK$8)/GM$5)*($R$31+((GK$12+$T22*GK$8)/GM$5)*($S$31)))))/100)*GP$6,)</f>
        <v>0</v>
      </c>
      <c r="GL22" s="232">
        <f>IF((GL$12+$T22*GL$8)&lt;GM$5,($L$18+((GL$12+$T22*GL$8)/GM$5)*($M$18+((GL$12+$T22*GL$8)/GM$5)*($N$18+((GL$12+$T22*GL$8)/GM$5)*($O$18+((GL$12+$T22*GL$8)/GM$5)*($P$18+((GL$12+$T22*GL$8)/GM$5)*($Q$18+((GL$12+$T22*GL$8)/GM$5)*$R$18))))))*(1-($O$31+((GL$12+$T22*GL$8)/GM$5)*($P$31+((GL$12+$T22*GL$8)/GM$5)*($Q$31+((GL$12+$T22*GL$8)/GM$5)*($R$31+((GL$12+$T22*GL$8)/GM$5)*($S$31)))))/100)*GP$6,)</f>
        <v>0</v>
      </c>
      <c r="GM22" s="232">
        <f>IF((GM$12+$T22*GM$8)&lt;GM$5,($L$18+((GM$12+$T22*GM$8)/GM$5)*($M$18+((GM$12+$T22*GM$8)/GM$5)*($N$18+((GM$12+$T22*GM$8)/GM$5)*($O$18+((GM$12+$T22*GM$8)/GM$5)*($P$18+((GM$12+$T22*GM$8)/GM$5)*($Q$18+((GM$12+$T22*GM$8)/GM$5)*$R$18))))))*(1-($O$31+((GM$12+$T22*GM$8)/GM$5)*($P$31+((GM$12+$T22*GM$8)/GM$5)*($Q$31+((GM$12+$T22*GM$8)/GM$5)*($R$31+((GM$12+$T22*GM$8)/GM$5)*($S$31)))))/100)*GP$6,)</f>
        <v>0</v>
      </c>
      <c r="GR22" s="231">
        <v>8</v>
      </c>
      <c r="GS22" s="232">
        <f>IF((GS$12+$T22*GS$8)&lt;GW$5,($L$18+((GS$12+$T22*GS$8)/GW$5)*($M$18+((GS$12+$T22*GS$8)/GW$5)*($N$18+((GS$12+$T22*GS$8)/GW$5)*($O$18+((GS$12+$T22*GS$8)/GW$5)*($P$18+((GS$12+$T22*GS$8)/GW$5)*($Q$18+((GS$12+$T22*GS$8)/GW$5)*$R$18))))))*(1-($O$31+((GS$12+$T22*GS$8)/GW$5)*($P$31+((GS$12+$T22*GS$8)/GW$5)*($Q$31+((GS$12+$T22*GS$8)/GW$5)*($R$31+((GS$12+$T22*GS$8)/GW$5)*($S$31)))))/100)*GZ$6,)</f>
        <v>0</v>
      </c>
      <c r="GT22" s="232">
        <f>IF((GT$12+$T22*GT$8)&lt;GW$5,($L$18+((GT$12+$T22*GT$8)/GW$5)*($M$18+((GT$12+$T22*GT$8)/GW$5)*($N$18+((GT$12+$T22*GT$8)/GW$5)*($O$18+((GT$12+$T22*GT$8)/GW$5)*($P$18+((GT$12+$T22*GT$8)/GW$5)*($Q$18+((GT$12+$T22*GT$8)/GW$5)*$R$18))))))*(1-($O$31+((GT$12+$T22*GT$8)/GW$5)*($P$31+((GT$12+$T22*GT$8)/GW$5)*($Q$31+((GT$12+$T22*GT$8)/GW$5)*($R$31+((GT$12+$T22*GT$8)/GW$5)*($S$31)))))/100)*GZ$6,)</f>
        <v>0</v>
      </c>
      <c r="GU22" s="232">
        <f>IF((GU$12+$T22*GU$8)&lt;GW$5,($L$18+((GU$12+$T22*GU$8)/GW$5)*($M$18+((GU$12+$T22*GU$8)/GW$5)*($N$18+((GU$12+$T22*GU$8)/GW$5)*($O$18+((GU$12+$T22*GU$8)/GW$5)*($P$18+((GU$12+$T22*GU$8)/GW$5)*($Q$18+((GU$12+$T22*GU$8)/GW$5)*$R$18))))))*(1-($O$31+((GU$12+$T22*GU$8)/GW$5)*($P$31+((GU$12+$T22*GU$8)/GW$5)*($Q$31+((GU$12+$T22*GU$8)/GW$5)*($R$31+((GU$12+$T22*GU$8)/GW$5)*($S$31)))))/100)*GZ$6,)</f>
        <v>0</v>
      </c>
      <c r="GV22" s="232">
        <f>IF((GV$12+$T22*GV$8)&lt;GW$5,($L$18+((GV$12+$T22*GV$8)/GW$5)*($M$18+((GV$12+$T22*GV$8)/GW$5)*($N$18+((GV$12+$T22*GV$8)/GW$5)*($O$18+((GV$12+$T22*GV$8)/GW$5)*($P$18+((GV$12+$T22*GV$8)/GW$5)*($Q$18+((GV$12+$T22*GV$8)/GW$5)*$R$18))))))*(1-($O$31+((GV$12+$T22*GV$8)/GW$5)*($P$31+((GV$12+$T22*GV$8)/GW$5)*($Q$31+((GV$12+$T22*GV$8)/GW$5)*($R$31+((GV$12+$T22*GV$8)/GW$5)*($S$31)))))/100)*GZ$6,)</f>
        <v>0</v>
      </c>
      <c r="GW22" s="232">
        <f>IF((GW$12+$T22*GW$8)&lt;GW$5,($L$18+((GW$12+$T22*GW$8)/GW$5)*($M$18+((GW$12+$T22*GW$8)/GW$5)*($N$18+((GW$12+$T22*GW$8)/GW$5)*($O$18+((GW$12+$T22*GW$8)/GW$5)*($P$18+((GW$12+$T22*GW$8)/GW$5)*($Q$18+((GW$12+$T22*GW$8)/GW$5)*$R$18))))))*(1-($O$31+((GW$12+$T22*GW$8)/GW$5)*($P$31+((GW$12+$T22*GW$8)/GW$5)*($Q$31+((GW$12+$T22*GW$8)/GW$5)*($R$31+((GW$12+$T22*GW$8)/GW$5)*($S$31)))))/100)*GZ$6,)</f>
        <v>0</v>
      </c>
      <c r="HB22" s="231">
        <v>8</v>
      </c>
      <c r="HC22" s="232">
        <f>IF((HC$12+$T22*HC$8)&lt;HG$5,($L$18+((HC$12+$T22*HC$8)/HG$5)*($M$18+((HC$12+$T22*HC$8)/HG$5)*($N$18+((HC$12+$T22*HC$8)/HG$5)*($O$18+((HC$12+$T22*HC$8)/HG$5)*($P$18+((HC$12+$T22*HC$8)/HG$5)*($Q$18+((HC$12+$T22*HC$8)/HG$5)*$R$18))))))*(1-($O$31+((HC$12+$T22*HC$8)/HG$5)*($P$31+((HC$12+$T22*HC$8)/HG$5)*($Q$31+((HC$12+$T22*HC$8)/HG$5)*($R$31+((HC$12+$T22*HC$8)/HG$5)*($S$31)))))/100)*HJ$6,)</f>
        <v>0</v>
      </c>
      <c r="HD22" s="232">
        <f>IF((HD$12+$T22*HD$8)&lt;HG$5,($L$18+((HD$12+$T22*HD$8)/HG$5)*($M$18+((HD$12+$T22*HD$8)/HG$5)*($N$18+((HD$12+$T22*HD$8)/HG$5)*($O$18+((HD$12+$T22*HD$8)/HG$5)*($P$18+((HD$12+$T22*HD$8)/HG$5)*($Q$18+((HD$12+$T22*HD$8)/HG$5)*$R$18))))))*(1-($O$31+((HD$12+$T22*HD$8)/HG$5)*($P$31+((HD$12+$T22*HD$8)/HG$5)*($Q$31+((HD$12+$T22*HD$8)/HG$5)*($R$31+((HD$12+$T22*HD$8)/HG$5)*($S$31)))))/100)*HJ$6,)</f>
        <v>0</v>
      </c>
      <c r="HE22" s="232">
        <f>IF((HE$12+$T22*HE$8)&lt;HG$5,($L$18+((HE$12+$T22*HE$8)/HG$5)*($M$18+((HE$12+$T22*HE$8)/HG$5)*($N$18+((HE$12+$T22*HE$8)/HG$5)*($O$18+((HE$12+$T22*HE$8)/HG$5)*($P$18+((HE$12+$T22*HE$8)/HG$5)*($Q$18+((HE$12+$T22*HE$8)/HG$5)*$R$18))))))*(1-($O$31+((HE$12+$T22*HE$8)/HG$5)*($P$31+((HE$12+$T22*HE$8)/HG$5)*($Q$31+((HE$12+$T22*HE$8)/HG$5)*($R$31+((HE$12+$T22*HE$8)/HG$5)*($S$31)))))/100)*HJ$6,)</f>
        <v>0</v>
      </c>
      <c r="HF22" s="232">
        <f>IF((HF$12+$T22*HF$8)&lt;HG$5,($L$18+((HF$12+$T22*HF$8)/HG$5)*($M$18+((HF$12+$T22*HF$8)/HG$5)*($N$18+((HF$12+$T22*HF$8)/HG$5)*($O$18+((HF$12+$T22*HF$8)/HG$5)*($P$18+((HF$12+$T22*HF$8)/HG$5)*($Q$18+((HF$12+$T22*HF$8)/HG$5)*$R$18))))))*(1-($O$31+((HF$12+$T22*HF$8)/HG$5)*($P$31+((HF$12+$T22*HF$8)/HG$5)*($Q$31+((HF$12+$T22*HF$8)/HG$5)*($R$31+((HF$12+$T22*HF$8)/HG$5)*($S$31)))))/100)*HJ$6,)</f>
        <v>0</v>
      </c>
      <c r="HG22" s="232">
        <f>IF((HG$12+$T22*HG$8)&lt;HG$5,($L$18+((HG$12+$T22*HG$8)/HG$5)*($M$18+((HG$12+$T22*HG$8)/HG$5)*($N$18+((HG$12+$T22*HG$8)/HG$5)*($O$18+((HG$12+$T22*HG$8)/HG$5)*($P$18+((HG$12+$T22*HG$8)/HG$5)*($Q$18+((HG$12+$T22*HG$8)/HG$5)*$R$18))))))*(1-($O$31+((HG$12+$T22*HG$8)/HG$5)*($P$31+((HG$12+$T22*HG$8)/HG$5)*($Q$31+((HG$12+$T22*HG$8)/HG$5)*($R$31+((HG$12+$T22*HG$8)/HG$5)*($S$31)))))/100)*HJ$6,)</f>
        <v>0</v>
      </c>
      <c r="HL22" s="231">
        <v>8</v>
      </c>
      <c r="HM22" s="232">
        <f>IF((HM$12+$T22*HM$8)&lt;HQ$5,($L$18+((HM$12+$T22*HM$8)/HQ$5)*($M$18+((HM$12+$T22*HM$8)/HQ$5)*($N$18+((HM$12+$T22*HM$8)/HQ$5)*($O$18+((HM$12+$T22*HM$8)/HQ$5)*($P$18+((HM$12+$T22*HM$8)/HQ$5)*($Q$18+((HM$12+$T22*HM$8)/HQ$5)*$R$18))))))*(1-($O$31+((HM$12+$T22*HM$8)/HQ$5)*($P$31+((HM$12+$T22*HM$8)/HQ$5)*($Q$31+((HM$12+$T22*HM$8)/HQ$5)*($R$31+((HM$12+$T22*HM$8)/HQ$5)*($S$31)))))/100)*HT$6,)</f>
        <v>0</v>
      </c>
      <c r="HN22" s="232">
        <f>IF((HN$12+$T22*HN$8)&lt;HQ$5,($L$18+((HN$12+$T22*HN$8)/HQ$5)*($M$18+((HN$12+$T22*HN$8)/HQ$5)*($N$18+((HN$12+$T22*HN$8)/HQ$5)*($O$18+((HN$12+$T22*HN$8)/HQ$5)*($P$18+((HN$12+$T22*HN$8)/HQ$5)*($Q$18+((HN$12+$T22*HN$8)/HQ$5)*$R$18))))))*(1-($O$31+((HN$12+$T22*HN$8)/HQ$5)*($P$31+((HN$12+$T22*HN$8)/HQ$5)*($Q$31+((HN$12+$T22*HN$8)/HQ$5)*($R$31+((HN$12+$T22*HN$8)/HQ$5)*($S$31)))))/100)*HT$6,)</f>
        <v>0</v>
      </c>
      <c r="HO22" s="232">
        <f>IF((HO$12+$T22*HO$8)&lt;HQ$5,($L$18+((HO$12+$T22*HO$8)/HQ$5)*($M$18+((HO$12+$T22*HO$8)/HQ$5)*($N$18+((HO$12+$T22*HO$8)/HQ$5)*($O$18+((HO$12+$T22*HO$8)/HQ$5)*($P$18+((HO$12+$T22*HO$8)/HQ$5)*($Q$18+((HO$12+$T22*HO$8)/HQ$5)*$R$18))))))*(1-($O$31+((HO$12+$T22*HO$8)/HQ$5)*($P$31+((HO$12+$T22*HO$8)/HQ$5)*($Q$31+((HO$12+$T22*HO$8)/HQ$5)*($R$31+((HO$12+$T22*HO$8)/HQ$5)*($S$31)))))/100)*HT$6,)</f>
        <v>0</v>
      </c>
      <c r="HP22" s="232">
        <f>IF((HP$12+$T22*HP$8)&lt;HQ$5,($L$18+((HP$12+$T22*HP$8)/HQ$5)*($M$18+((HP$12+$T22*HP$8)/HQ$5)*($N$18+((HP$12+$T22*HP$8)/HQ$5)*($O$18+((HP$12+$T22*HP$8)/HQ$5)*($P$18+((HP$12+$T22*HP$8)/HQ$5)*($Q$18+((HP$12+$T22*HP$8)/HQ$5)*$R$18))))))*(1-($O$31+((HP$12+$T22*HP$8)/HQ$5)*($P$31+((HP$12+$T22*HP$8)/HQ$5)*($Q$31+((HP$12+$T22*HP$8)/HQ$5)*($R$31+((HP$12+$T22*HP$8)/HQ$5)*($S$31)))))/100)*HT$6,)</f>
        <v>0</v>
      </c>
      <c r="HQ22" s="232">
        <f>IF((HQ$12+$T22*HQ$8)&lt;HQ$5,($L$18+((HQ$12+$T22*HQ$8)/HQ$5)*($M$18+((HQ$12+$T22*HQ$8)/HQ$5)*($N$18+((HQ$12+$T22*HQ$8)/HQ$5)*($O$18+((HQ$12+$T22*HQ$8)/HQ$5)*($P$18+((HQ$12+$T22*HQ$8)/HQ$5)*($Q$18+((HQ$12+$T22*HQ$8)/HQ$5)*$R$18))))))*(1-($O$31+((HQ$12+$T22*HQ$8)/HQ$5)*($P$31+((HQ$12+$T22*HQ$8)/HQ$5)*($Q$31+((HQ$12+$T22*HQ$8)/HQ$5)*($R$31+((HQ$12+$T22*HQ$8)/HQ$5)*($S$31)))))/100)*HT$6,)</f>
        <v>0</v>
      </c>
      <c r="HV22" s="231">
        <v>8</v>
      </c>
      <c r="HW22" s="232">
        <f>IF((HW$12+$T22*HW$8)&lt;IA$5,($L$18+((HW$12+$T22*HW$8)/IA$5)*($M$18+((HW$12+$T22*HW$8)/IA$5)*($N$18+((HW$12+$T22*HW$8)/IA$5)*($O$18+((HW$12+$T22*HW$8)/IA$5)*($P$18+((HW$12+$T22*HW$8)/IA$5)*($Q$18+((HW$12+$T22*HW$8)/IA$5)*$R$18))))))*(1-($O$31+((HW$12+$T22*HW$8)/IA$5)*($P$31+((HW$12+$T22*HW$8)/IA$5)*($Q$31+((HW$12+$T22*HW$8)/IA$5)*($R$31+((HW$12+$T22*HW$8)/IA$5)*($S$31)))))/100)*ID$6,)</f>
        <v>0</v>
      </c>
      <c r="HX22" s="232">
        <f>IF((HX$12+$T22*HX$8)&lt;IA$5,($L$18+((HX$12+$T22*HX$8)/IA$5)*($M$18+((HX$12+$T22*HX$8)/IA$5)*($N$18+((HX$12+$T22*HX$8)/IA$5)*($O$18+((HX$12+$T22*HX$8)/IA$5)*($P$18+((HX$12+$T22*HX$8)/IA$5)*($Q$18+((HX$12+$T22*HX$8)/IA$5)*$R$18))))))*(1-($O$31+((HX$12+$T22*HX$8)/IA$5)*($P$31+((HX$12+$T22*HX$8)/IA$5)*($Q$31+((HX$12+$T22*HX$8)/IA$5)*($R$31+((HX$12+$T22*HX$8)/IA$5)*($S$31)))))/100)*ID$6,)</f>
        <v>0</v>
      </c>
      <c r="HY22" s="232">
        <f>IF((HY$12+$T22*HY$8)&lt;IA$5,($L$18+((HY$12+$T22*HY$8)/IA$5)*($M$18+((HY$12+$T22*HY$8)/IA$5)*($N$18+((HY$12+$T22*HY$8)/IA$5)*($O$18+((HY$12+$T22*HY$8)/IA$5)*($P$18+((HY$12+$T22*HY$8)/IA$5)*($Q$18+((HY$12+$T22*HY$8)/IA$5)*$R$18))))))*(1-($O$31+((HY$12+$T22*HY$8)/IA$5)*($P$31+((HY$12+$T22*HY$8)/IA$5)*($Q$31+((HY$12+$T22*HY$8)/IA$5)*($R$31+((HY$12+$T22*HY$8)/IA$5)*($S$31)))))/100)*ID$6,)</f>
        <v>0</v>
      </c>
      <c r="HZ22" s="232">
        <f>IF((HZ$12+$T22*HZ$8)&lt;IA$5,($L$18+((HZ$12+$T22*HZ$8)/IA$5)*($M$18+((HZ$12+$T22*HZ$8)/IA$5)*($N$18+((HZ$12+$T22*HZ$8)/IA$5)*($O$18+((HZ$12+$T22*HZ$8)/IA$5)*($P$18+((HZ$12+$T22*HZ$8)/IA$5)*($Q$18+((HZ$12+$T22*HZ$8)/IA$5)*$R$18))))))*(1-($O$31+((HZ$12+$T22*HZ$8)/IA$5)*($P$31+((HZ$12+$T22*HZ$8)/IA$5)*($Q$31+((HZ$12+$T22*HZ$8)/IA$5)*($R$31+((HZ$12+$T22*HZ$8)/IA$5)*($S$31)))))/100)*ID$6,)</f>
        <v>0</v>
      </c>
      <c r="IA22" s="232">
        <f>IF((IA$12+$T22*IA$8)&lt;IA$5,($L$18+((IA$12+$T22*IA$8)/IA$5)*($M$18+((IA$12+$T22*IA$8)/IA$5)*($N$18+((IA$12+$T22*IA$8)/IA$5)*($O$18+((IA$12+$T22*IA$8)/IA$5)*($P$18+((IA$12+$T22*IA$8)/IA$5)*($Q$18+((IA$12+$T22*IA$8)/IA$5)*$R$18))))))*(1-($O$31+((IA$12+$T22*IA$8)/IA$5)*($P$31+((IA$12+$T22*IA$8)/IA$5)*($Q$31+((IA$12+$T22*IA$8)/IA$5)*($R$31+((IA$12+$T22*IA$8)/IA$5)*($S$31)))))/100)*ID$6,)</f>
        <v>0</v>
      </c>
      <c r="IF22" s="231">
        <v>8</v>
      </c>
      <c r="IG22" s="232">
        <f>IF((IG$12+$T22*IG$8)&lt;IK$5,($L$18+((IG$12+$T22*IG$8)/IK$5)*($M$18+((IG$12+$T22*IG$8)/IK$5)*($N$18+((IG$12+$T22*IG$8)/IK$5)*($O$18+((IG$12+$T22*IG$8)/IK$5)*($P$18+((IG$12+$T22*IG$8)/IK$5)*($Q$18+((IG$12+$T22*IG$8)/IK$5)*$R$18))))))*(1-($O$31+((IG$12+$T22*IG$8)/IK$5)*($P$31+((IG$12+$T22*IG$8)/IK$5)*($Q$31+((IG$12+$T22*IG$8)/IK$5)*($R$31+((IG$12+$T22*IG$8)/IK$5)*($S$31)))))/100)*IN$6,)</f>
        <v>0</v>
      </c>
      <c r="IH22" s="232">
        <f>IF((IH$12+$T22*IH$8)&lt;IK$5,($L$18+((IH$12+$T22*IH$8)/IK$5)*($M$18+((IH$12+$T22*IH$8)/IK$5)*($N$18+((IH$12+$T22*IH$8)/IK$5)*($O$18+((IH$12+$T22*IH$8)/IK$5)*($P$18+((IH$12+$T22*IH$8)/IK$5)*($Q$18+((IH$12+$T22*IH$8)/IK$5)*$R$18))))))*(1-($O$31+((IH$12+$T22*IH$8)/IK$5)*($P$31+((IH$12+$T22*IH$8)/IK$5)*($Q$31+((IH$12+$T22*IH$8)/IK$5)*($R$31+((IH$12+$T22*IH$8)/IK$5)*($S$31)))))/100)*IN$6,)</f>
        <v>0</v>
      </c>
      <c r="II22" s="232">
        <f>IF((II$12+$T22*II$8)&lt;IK$5,($L$18+((II$12+$T22*II$8)/IK$5)*($M$18+((II$12+$T22*II$8)/IK$5)*($N$18+((II$12+$T22*II$8)/IK$5)*($O$18+((II$12+$T22*II$8)/IK$5)*($P$18+((II$12+$T22*II$8)/IK$5)*($Q$18+((II$12+$T22*II$8)/IK$5)*$R$18))))))*(1-($O$31+((II$12+$T22*II$8)/IK$5)*($P$31+((II$12+$T22*II$8)/IK$5)*($Q$31+((II$12+$T22*II$8)/IK$5)*($R$31+((II$12+$T22*II$8)/IK$5)*($S$31)))))/100)*IN$6,)</f>
        <v>0</v>
      </c>
      <c r="IJ22" s="232">
        <f>IF((IJ$12+$T22*IJ$8)&lt;IK$5,($L$18+((IJ$12+$T22*IJ$8)/IK$5)*($M$18+((IJ$12+$T22*IJ$8)/IK$5)*($N$18+((IJ$12+$T22*IJ$8)/IK$5)*($O$18+((IJ$12+$T22*IJ$8)/IK$5)*($P$18+((IJ$12+$T22*IJ$8)/IK$5)*($Q$18+((IJ$12+$T22*IJ$8)/IK$5)*$R$18))))))*(1-($O$31+((IJ$12+$T22*IJ$8)/IK$5)*($P$31+((IJ$12+$T22*IJ$8)/IK$5)*($Q$31+((IJ$12+$T22*IJ$8)/IK$5)*($R$31+((IJ$12+$T22*IJ$8)/IK$5)*($S$31)))))/100)*IN$6,)</f>
        <v>0</v>
      </c>
      <c r="IK22" s="232">
        <f>IF((IK$12+$T22*IK$8)&lt;IK$5,($L$18+((IK$12+$T22*IK$8)/IK$5)*($M$18+((IK$12+$T22*IK$8)/IK$5)*($N$18+((IK$12+$T22*IK$8)/IK$5)*($O$18+((IK$12+$T22*IK$8)/IK$5)*($P$18+((IK$12+$T22*IK$8)/IK$5)*($Q$18+((IK$12+$T22*IK$8)/IK$5)*$R$18))))))*(1-($O$31+((IK$12+$T22*IK$8)/IK$5)*($P$31+((IK$12+$T22*IK$8)/IK$5)*($Q$31+((IK$12+$T22*IK$8)/IK$5)*($R$31+((IK$12+$T22*IK$8)/IK$5)*($S$31)))))/100)*IN$6,)</f>
        <v>0</v>
      </c>
    </row>
    <row r="23" spans="1:249" ht="15">
      <c r="A23" s="170" t="s">
        <v>256</v>
      </c>
      <c r="C23" s="208">
        <v>25</v>
      </c>
      <c r="D23" s="207">
        <v>18</v>
      </c>
      <c r="E23" s="208">
        <v>14</v>
      </c>
      <c r="F23" s="208">
        <v>10</v>
      </c>
      <c r="G23" s="207">
        <v>6</v>
      </c>
      <c r="H23" s="207" t="s">
        <v>255</v>
      </c>
      <c r="I23" s="207" t="s">
        <v>255</v>
      </c>
      <c r="J23" s="449"/>
      <c r="K23" s="186">
        <f t="shared" si="13"/>
        <v>5</v>
      </c>
      <c r="L23" s="249">
        <f t="shared" si="14"/>
        <v>-52.363005543005194</v>
      </c>
      <c r="N23" s="203" t="s">
        <v>145</v>
      </c>
      <c r="O23" s="241">
        <v>9.61</v>
      </c>
      <c r="P23" s="241">
        <v>-39.92</v>
      </c>
      <c r="Q23" s="241">
        <v>117.49</v>
      </c>
      <c r="R23" s="241">
        <v>-134.22</v>
      </c>
      <c r="S23" s="241">
        <v>55.73</v>
      </c>
      <c r="T23" s="231">
        <v>9</v>
      </c>
      <c r="U23" s="232">
        <f>IF((U$12+$T23*U$8)&lt;Y$5,($L$18+((U$12+$T23*U$8)/Y$5)*($M$18+((U$12+$T23*U$8)/Y$5)*($N$18+((U$12+$T23*U$8)/Y$5)*($O$18+((U$12+$T23*U$8)/Y$5)*($P$18+((U$12+$T23*U$8)/Y$5)*($Q$18+((U$12+$T23*U$8)/Y$5)*$R$18))))))*(1-($O$31+((U$12+$T23*U$8)/Y$5)*($P$31+((U$12+$T23*U$8)/Y$5)*($Q$31+((U$12+$T23*U$8)/Y$5)*($R$31+((U$12+$T23*U$8)/Y$5)*($S$31)))))/100)*AB$6,)</f>
        <v>0</v>
      </c>
      <c r="V23" s="232">
        <f>IF((V$12+$T23*V$8)&lt;Y$5,($L$18+((V$12+$T23*V$8)/Y$5)*($M$18+((V$12+$T23*V$8)/Y$5)*($N$18+((V$12+$T23*V$8)/Y$5)*($O$18+((V$12+$T23*V$8)/Y$5)*($P$18+((V$12+$T23*V$8)/Y$5)*($Q$18+((V$12+$T23*V$8)/Y$5)*$R$18))))))*(1-($O$31+((V$12+$T23*V$8)/Y$5)*($P$31+((V$12+$T23*V$8)/Y$5)*($Q$31+((V$12+$T23*V$8)/Y$5)*($R$31+((V$12+$T23*V$8)/Y$5)*($S$31)))))/100)*AB$6,)</f>
        <v>0</v>
      </c>
      <c r="W23" s="232">
        <f>IF((W$12+$T23*W$8)&lt;Y$5,($L$18+((W$12+$T23*W$8)/Y$5)*($M$18+((W$12+$T23*W$8)/Y$5)*($N$18+((W$12+$T23*W$8)/Y$5)*($O$18+((W$12+$T23*W$8)/Y$5)*($P$18+((W$12+$T23*W$8)/Y$5)*($Q$18+((W$12+$T23*W$8)/Y$5)*$R$18))))))*(1-($O$31+((W$12+$T23*W$8)/Y$5)*($P$31+((W$12+$T23*W$8)/Y$5)*($Q$31+((W$12+$T23*W$8)/Y$5)*($R$31+((W$12+$T23*W$8)/Y$5)*($S$31)))))/100)*AB$6,)</f>
        <v>0</v>
      </c>
      <c r="X23" s="232">
        <f>IF((X$12+$T23*X$8)&lt;Y$5,($L$18+((X$12+$T23*X$8)/Y$5)*($M$18+((X$12+$T23*X$8)/Y$5)*($N$18+((X$12+$T23*X$8)/Y$5)*($O$18+((X$12+$T23*X$8)/Y$5)*($P$18+((X$12+$T23*X$8)/Y$5)*($Q$18+((X$12+$T23*X$8)/Y$5)*$R$18))))))*(1-($O$31+((X$12+$T23*X$8)/Y$5)*($P$31+((X$12+$T23*X$8)/Y$5)*($Q$31+((X$12+$T23*X$8)/Y$5)*($R$31+((X$12+$T23*X$8)/Y$5)*($S$31)))))/100)*AB$6,)</f>
        <v>0</v>
      </c>
      <c r="Y23" s="232">
        <f>IF((Y$12+$T23*Y$8)&lt;Y$5,($L$18+((Y$12+$T23*Y$8)/Y$5)*($M$18+((Y$12+$T23*Y$8)/Y$5)*($N$18+((Y$12+$T23*Y$8)/Y$5)*($O$18+((Y$12+$T23*Y$8)/Y$5)*($P$18+((Y$12+$T23*Y$8)/Y$5)*($Q$18+((Y$12+$T23*Y$8)/Y$5)*$R$18))))))*(1-($O$31+((Y$12+$T23*Y$8)/Y$5)*($P$31+((Y$12+$T23*Y$8)/Y$5)*($Q$31+((Y$12+$T23*Y$8)/Y$5)*($R$31+((Y$12+$T23*Y$8)/Y$5)*($S$31)))))/100)*AB$6,)</f>
        <v>0</v>
      </c>
      <c r="AD23" s="231">
        <v>9</v>
      </c>
      <c r="AE23" s="232">
        <f>IF((AE$12+$T23*AE$8)&lt;AI$5,($L$18+((AE$12+$T23*AE$8)/AI$5)*($M$18+((AE$12+$T23*AE$8)/AI$5)*($N$18+((AE$12+$T23*AE$8)/AI$5)*($O$18+((AE$12+$T23*AE$8)/AI$5)*($P$18+((AE$12+$T23*AE$8)/AI$5)*($Q$18+((AE$12+$T23*AE$8)/AI$5)*$R$18))))))*(1-($O$31+((AE$12+$T23*AE$8)/AI$5)*($P$31+((AE$12+$T23*AE$8)/AI$5)*($Q$31+((AE$12+$T23*AE$8)/AI$5)*($R$31+((AE$12+$T23*AE$8)/AI$5)*($S$31)))))/100)*AL$6,)</f>
        <v>0</v>
      </c>
      <c r="AF23" s="232">
        <f>IF((AF$12+$T23*AF$8)&lt;AI$5,($L$18+((AF$12+$T23*AF$8)/AI$5)*($M$18+((AF$12+$T23*AF$8)/AI$5)*($N$18+((AF$12+$T23*AF$8)/AI$5)*($O$18+((AF$12+$T23*AF$8)/AI$5)*($P$18+((AF$12+$T23*AF$8)/AI$5)*($Q$18+((AF$12+$T23*AF$8)/AI$5)*$R$18))))))*(1-($O$31+((AF$12+$T23*AF$8)/AI$5)*($P$31+((AF$12+$T23*AF$8)/AI$5)*($Q$31+((AF$12+$T23*AF$8)/AI$5)*($R$31+((AF$12+$T23*AF$8)/AI$5)*($S$31)))))/100)*AL$6,)</f>
        <v>0</v>
      </c>
      <c r="AG23" s="232">
        <f>IF((AG$12+$T23*AG$8)&lt;AI$5,($L$18+((AG$12+$T23*AG$8)/AI$5)*($M$18+((AG$12+$T23*AG$8)/AI$5)*($N$18+((AG$12+$T23*AG$8)/AI$5)*($O$18+((AG$12+$T23*AG$8)/AI$5)*($P$18+((AG$12+$T23*AG$8)/AI$5)*($Q$18+((AG$12+$T23*AG$8)/AI$5)*$R$18))))))*(1-($O$31+((AG$12+$T23*AG$8)/AI$5)*($P$31+((AG$12+$T23*AG$8)/AI$5)*($Q$31+((AG$12+$T23*AG$8)/AI$5)*($R$31+((AG$12+$T23*AG$8)/AI$5)*($S$31)))))/100)*AL$6,)</f>
        <v>0</v>
      </c>
      <c r="AH23" s="232">
        <f>IF((AH$12+$T23*AH$8)&lt;AI$5,($L$18+((AH$12+$T23*AH$8)/AI$5)*($M$18+((AH$12+$T23*AH$8)/AI$5)*($N$18+((AH$12+$T23*AH$8)/AI$5)*($O$18+((AH$12+$T23*AH$8)/AI$5)*($P$18+((AH$12+$T23*AH$8)/AI$5)*($Q$18+((AH$12+$T23*AH$8)/AI$5)*$R$18))))))*(1-($O$31+((AH$12+$T23*AH$8)/AI$5)*($P$31+((AH$12+$T23*AH$8)/AI$5)*($Q$31+((AH$12+$T23*AH$8)/AI$5)*($R$31+((AH$12+$T23*AH$8)/AI$5)*($S$31)))))/100)*AL$6,)</f>
        <v>0</v>
      </c>
      <c r="AI23" s="232">
        <f>IF((AI$12+$T23*AI$8)&lt;AI$5,($L$18+((AI$12+$T23*AI$8)/AI$5)*($M$18+((AI$12+$T23*AI$8)/AI$5)*($N$18+((AI$12+$T23*AI$8)/AI$5)*($O$18+((AI$12+$T23*AI$8)/AI$5)*($P$18+((AI$12+$T23*AI$8)/AI$5)*($Q$18+((AI$12+$T23*AI$8)/AI$5)*$R$18))))))*(1-($O$31+((AI$12+$T23*AI$8)/AI$5)*($P$31+((AI$12+$T23*AI$8)/AI$5)*($Q$31+((AI$12+$T23*AI$8)/AI$5)*($R$31+((AI$12+$T23*AI$8)/AI$5)*($S$31)))))/100)*AL$6,)</f>
        <v>0</v>
      </c>
      <c r="AN23" s="231">
        <v>9</v>
      </c>
      <c r="AO23" s="232">
        <f>IF((AO$12+$T23*AO$8)&lt;AS$5,($L$18+((AO$12+$T23*AO$8)/AS$5)*($M$18+((AO$12+$T23*AO$8)/AS$5)*($N$18+((AO$12+$T23*AO$8)/AS$5)*($O$18+((AO$12+$T23*AO$8)/AS$5)*($P$18+((AO$12+$T23*AO$8)/AS$5)*($Q$18+((AO$12+$T23*AO$8)/AS$5)*$R$18))))))*(1-($O$31+((AO$12+$T23*AO$8)/AS$5)*($P$31+((AO$12+$T23*AO$8)/AS$5)*($Q$31+((AO$12+$T23*AO$8)/AS$5)*($R$31+((AO$12+$T23*AO$8)/AS$5)*($S$31)))))/100)*AV$6,)</f>
        <v>0</v>
      </c>
      <c r="AP23" s="232">
        <f>IF((AP$12+$T23*AP$8)&lt;AS$5,($L$18+((AP$12+$T23*AP$8)/AS$5)*($M$18+((AP$12+$T23*AP$8)/AS$5)*($N$18+((AP$12+$T23*AP$8)/AS$5)*($O$18+((AP$12+$T23*AP$8)/AS$5)*($P$18+((AP$12+$T23*AP$8)/AS$5)*($Q$18+((AP$12+$T23*AP$8)/AS$5)*$R$18))))))*(1-($O$31+((AP$12+$T23*AP$8)/AS$5)*($P$31+((AP$12+$T23*AP$8)/AS$5)*($Q$31+((AP$12+$T23*AP$8)/AS$5)*($R$31+((AP$12+$T23*AP$8)/AS$5)*($S$31)))))/100)*AV$6,)</f>
        <v>0</v>
      </c>
      <c r="AQ23" s="232">
        <f>IF((AQ$12+$T23*AQ$8)&lt;AS$5,($L$18+((AQ$12+$T23*AQ$8)/AS$5)*($M$18+((AQ$12+$T23*AQ$8)/AS$5)*($N$18+((AQ$12+$T23*AQ$8)/AS$5)*($O$18+((AQ$12+$T23*AQ$8)/AS$5)*($P$18+((AQ$12+$T23*AQ$8)/AS$5)*($Q$18+((AQ$12+$T23*AQ$8)/AS$5)*$R$18))))))*(1-($O$31+((AQ$12+$T23*AQ$8)/AS$5)*($P$31+((AQ$12+$T23*AQ$8)/AS$5)*($Q$31+((AQ$12+$T23*AQ$8)/AS$5)*($R$31+((AQ$12+$T23*AQ$8)/AS$5)*($S$31)))))/100)*AV$6,)</f>
        <v>0</v>
      </c>
      <c r="AR23" s="232">
        <f>IF((AR$12+$T23*AR$8)&lt;AS$5,($L$18+((AR$12+$T23*AR$8)/AS$5)*($M$18+((AR$12+$T23*AR$8)/AS$5)*($N$18+((AR$12+$T23*AR$8)/AS$5)*($O$18+((AR$12+$T23*AR$8)/AS$5)*($P$18+((AR$12+$T23*AR$8)/AS$5)*($Q$18+((AR$12+$T23*AR$8)/AS$5)*$R$18))))))*(1-($O$31+((AR$12+$T23*AR$8)/AS$5)*($P$31+((AR$12+$T23*AR$8)/AS$5)*($Q$31+((AR$12+$T23*AR$8)/AS$5)*($R$31+((AR$12+$T23*AR$8)/AS$5)*($S$31)))))/100)*AV$6,)</f>
        <v>0</v>
      </c>
      <c r="AS23" s="232">
        <f>IF((AS$12+$T23*AS$8)&lt;AS$5,($L$18+((AS$12+$T23*AS$8)/AS$5)*($M$18+((AS$12+$T23*AS$8)/AS$5)*($N$18+((AS$12+$T23*AS$8)/AS$5)*($O$18+((AS$12+$T23*AS$8)/AS$5)*($P$18+((AS$12+$T23*AS$8)/AS$5)*($Q$18+((AS$12+$T23*AS$8)/AS$5)*$R$18))))))*(1-($O$31+((AS$12+$T23*AS$8)/AS$5)*($P$31+((AS$12+$T23*AS$8)/AS$5)*($Q$31+((AS$12+$T23*AS$8)/AS$5)*($R$31+((AS$12+$T23*AS$8)/AS$5)*($S$31)))))/100)*AV$6,)</f>
        <v>0</v>
      </c>
      <c r="AX23" s="231">
        <v>9</v>
      </c>
      <c r="AY23" s="232">
        <f>IF((AY$12+$T23*AY$8)&lt;BC$5,($L$18+((AY$12+$T23*AY$8)/BC$5)*($M$18+((AY$12+$T23*AY$8)/BC$5)*($N$18+((AY$12+$T23*AY$8)/BC$5)*($O$18+((AY$12+$T23*AY$8)/BC$5)*($P$18+((AY$12+$T23*AY$8)/BC$5)*($Q$18+((AY$12+$T23*AY$8)/BC$5)*$R$18))))))*(1-($O$31+((AY$12+$T23*AY$8)/BC$5)*($P$31+((AY$12+$T23*AY$8)/BC$5)*($Q$31+((AY$12+$T23*AY$8)/BC$5)*($R$31+((AY$12+$T23*AY$8)/BC$5)*($S$31)))))/100)*BF$6,)</f>
        <v>0</v>
      </c>
      <c r="AZ23" s="232">
        <f>IF((AZ$12+$T23*AZ$8)&lt;BC$5,($L$18+((AZ$12+$T23*AZ$8)/BC$5)*($M$18+((AZ$12+$T23*AZ$8)/BC$5)*($N$18+((AZ$12+$T23*AZ$8)/BC$5)*($O$18+((AZ$12+$T23*AZ$8)/BC$5)*($P$18+((AZ$12+$T23*AZ$8)/BC$5)*($Q$18+((AZ$12+$T23*AZ$8)/BC$5)*$R$18))))))*(1-($O$31+((AZ$12+$T23*AZ$8)/BC$5)*($P$31+((AZ$12+$T23*AZ$8)/BC$5)*($Q$31+((AZ$12+$T23*AZ$8)/BC$5)*($R$31+((AZ$12+$T23*AZ$8)/BC$5)*($S$31)))))/100)*BF$6,)</f>
        <v>0</v>
      </c>
      <c r="BA23" s="232">
        <f>IF((BA$12+$T23*BA$8)&lt;BC$5,($L$18+((BA$12+$T23*BA$8)/BC$5)*($M$18+((BA$12+$T23*BA$8)/BC$5)*($N$18+((BA$12+$T23*BA$8)/BC$5)*($O$18+((BA$12+$T23*BA$8)/BC$5)*($P$18+((BA$12+$T23*BA$8)/BC$5)*($Q$18+((BA$12+$T23*BA$8)/BC$5)*$R$18))))))*(1-($O$31+((BA$12+$T23*BA$8)/BC$5)*($P$31+((BA$12+$T23*BA$8)/BC$5)*($Q$31+((BA$12+$T23*BA$8)/BC$5)*($R$31+((BA$12+$T23*BA$8)/BC$5)*($S$31)))))/100)*BF$6,)</f>
        <v>0</v>
      </c>
      <c r="BB23" s="232">
        <f>IF((BB$12+$T23*BB$8)&lt;BC$5,($L$18+((BB$12+$T23*BB$8)/BC$5)*($M$18+((BB$12+$T23*BB$8)/BC$5)*($N$18+((BB$12+$T23*BB$8)/BC$5)*($O$18+((BB$12+$T23*BB$8)/BC$5)*($P$18+((BB$12+$T23*BB$8)/BC$5)*($Q$18+((BB$12+$T23*BB$8)/BC$5)*$R$18))))))*(1-($O$31+((BB$12+$T23*BB$8)/BC$5)*($P$31+((BB$12+$T23*BB$8)/BC$5)*($Q$31+((BB$12+$T23*BB$8)/BC$5)*($R$31+((BB$12+$T23*BB$8)/BC$5)*($S$31)))))/100)*BF$6,)</f>
        <v>0</v>
      </c>
      <c r="BC23" s="232">
        <f>IF((BC$12+$T23*BC$8)&lt;BC$5,($L$18+((BC$12+$T23*BC$8)/BC$5)*($M$18+((BC$12+$T23*BC$8)/BC$5)*($N$18+((BC$12+$T23*BC$8)/BC$5)*($O$18+((BC$12+$T23*BC$8)/BC$5)*($P$18+((BC$12+$T23*BC$8)/BC$5)*($Q$18+((BC$12+$T23*BC$8)/BC$5)*$R$18))))))*(1-($O$31+((BC$12+$T23*BC$8)/BC$5)*($P$31+((BC$12+$T23*BC$8)/BC$5)*($Q$31+((BC$12+$T23*BC$8)/BC$5)*($R$31+((BC$12+$T23*BC$8)/BC$5)*($S$31)))))/100)*BF$6,)</f>
        <v>0</v>
      </c>
      <c r="BH23" s="231">
        <v>9</v>
      </c>
      <c r="BI23" s="232">
        <f>IF((BI$12+$T23*BI$8)&lt;BM$5,($L$18+((BI$12+$T23*BI$8)/BM$5)*($M$18+((BI$12+$T23*BI$8)/BM$5)*($N$18+((BI$12+$T23*BI$8)/BM$5)*($O$18+((BI$12+$T23*BI$8)/BM$5)*($P$18+((BI$12+$T23*BI$8)/BM$5)*($Q$18+((BI$12+$T23*BI$8)/BM$5)*$R$18))))))*(1-($O$31+((BI$12+$T23*BI$8)/BM$5)*($P$31+((BI$12+$T23*BI$8)/BM$5)*($Q$31+((BI$12+$T23*BI$8)/BM$5)*($R$31+((BI$12+$T23*BI$8)/BM$5)*($S$31)))))/100)*BP$6,)</f>
        <v>0</v>
      </c>
      <c r="BJ23" s="232">
        <f>IF((BJ$12+$T23*BJ$8)&lt;BM$5,($L$18+((BJ$12+$T23*BJ$8)/BM$5)*($M$18+((BJ$12+$T23*BJ$8)/BM$5)*($N$18+((BJ$12+$T23*BJ$8)/BM$5)*($O$18+((BJ$12+$T23*BJ$8)/BM$5)*($P$18+((BJ$12+$T23*BJ$8)/BM$5)*($Q$18+((BJ$12+$T23*BJ$8)/BM$5)*$R$18))))))*(1-($O$31+((BJ$12+$T23*BJ$8)/BM$5)*($P$31+((BJ$12+$T23*BJ$8)/BM$5)*($Q$31+((BJ$12+$T23*BJ$8)/BM$5)*($R$31+((BJ$12+$T23*BJ$8)/BM$5)*($S$31)))))/100)*BP$6,)</f>
        <v>0</v>
      </c>
      <c r="BK23" s="232">
        <f>IF((BK$12+$T23*BK$8)&lt;BM$5,($L$18+((BK$12+$T23*BK$8)/BM$5)*($M$18+((BK$12+$T23*BK$8)/BM$5)*($N$18+((BK$12+$T23*BK$8)/BM$5)*($O$18+((BK$12+$T23*BK$8)/BM$5)*($P$18+((BK$12+$T23*BK$8)/BM$5)*($Q$18+((BK$12+$T23*BK$8)/BM$5)*$R$18))))))*(1-($O$31+((BK$12+$T23*BK$8)/BM$5)*($P$31+((BK$12+$T23*BK$8)/BM$5)*($Q$31+((BK$12+$T23*BK$8)/BM$5)*($R$31+((BK$12+$T23*BK$8)/BM$5)*($S$31)))))/100)*BP$6,)</f>
        <v>0</v>
      </c>
      <c r="BL23" s="232">
        <f>IF((BL$12+$T23*BL$8)&lt;BM$5,($L$18+((BL$12+$T23*BL$8)/BM$5)*($M$18+((BL$12+$T23*BL$8)/BM$5)*($N$18+((BL$12+$T23*BL$8)/BM$5)*($O$18+((BL$12+$T23*BL$8)/BM$5)*($P$18+((BL$12+$T23*BL$8)/BM$5)*($Q$18+((BL$12+$T23*BL$8)/BM$5)*$R$18))))))*(1-($O$31+((BL$12+$T23*BL$8)/BM$5)*($P$31+((BL$12+$T23*BL$8)/BM$5)*($Q$31+((BL$12+$T23*BL$8)/BM$5)*($R$31+((BL$12+$T23*BL$8)/BM$5)*($S$31)))))/100)*BP$6,)</f>
        <v>0</v>
      </c>
      <c r="BM23" s="232">
        <f>IF((BM$12+$T23*BM$8)&lt;BM$5,($L$18+((BM$12+$T23*BM$8)/BM$5)*($M$18+((BM$12+$T23*BM$8)/BM$5)*($N$18+((BM$12+$T23*BM$8)/BM$5)*($O$18+((BM$12+$T23*BM$8)/BM$5)*($P$18+((BM$12+$T23*BM$8)/BM$5)*($Q$18+((BM$12+$T23*BM$8)/BM$5)*$R$18))))))*(1-($O$31+((BM$12+$T23*BM$8)/BM$5)*($P$31+((BM$12+$T23*BM$8)/BM$5)*($Q$31+((BM$12+$T23*BM$8)/BM$5)*($R$31+((BM$12+$T23*BM$8)/BM$5)*($S$31)))))/100)*BP$6,)</f>
        <v>0</v>
      </c>
      <c r="BR23" s="231">
        <v>9</v>
      </c>
      <c r="BS23" s="232">
        <f>IF((BS$12+$T23*BS$8)&lt;BW$5,($L$18+((BS$12+$T23*BS$8)/BW$5)*($M$18+((BS$12+$T23*BS$8)/BW$5)*($N$18+((BS$12+$T23*BS$8)/BW$5)*($O$18+((BS$12+$T23*BS$8)/BW$5)*($P$18+((BS$12+$T23*BS$8)/BW$5)*($Q$18+((BS$12+$T23*BS$8)/BW$5)*$R$18))))))*(1-($O$31+((BS$12+$T23*BS$8)/BW$5)*($P$31+((BS$12+$T23*BS$8)/BW$5)*($Q$31+((BS$12+$T23*BS$8)/BW$5)*($R$31+((BS$12+$T23*BS$8)/BW$5)*($S$31)))))/100)*BZ$6,)</f>
        <v>0</v>
      </c>
      <c r="BT23" s="232">
        <f>IF((BT$12+$T23*BT$8)&lt;BW$5,($L$18+((BT$12+$T23*BT$8)/BW$5)*($M$18+((BT$12+$T23*BT$8)/BW$5)*($N$18+((BT$12+$T23*BT$8)/BW$5)*($O$18+((BT$12+$T23*BT$8)/BW$5)*($P$18+((BT$12+$T23*BT$8)/BW$5)*($Q$18+((BT$12+$T23*BT$8)/BW$5)*$R$18))))))*(1-($O$31+((BT$12+$T23*BT$8)/BW$5)*($P$31+((BT$12+$T23*BT$8)/BW$5)*($Q$31+((BT$12+$T23*BT$8)/BW$5)*($R$31+((BT$12+$T23*BT$8)/BW$5)*($S$31)))))/100)*BZ$6,)</f>
        <v>0</v>
      </c>
      <c r="BU23" s="232">
        <f>IF((BU$12+$T23*BU$8)&lt;BW$5,($L$18+((BU$12+$T23*BU$8)/BW$5)*($M$18+((BU$12+$T23*BU$8)/BW$5)*($N$18+((BU$12+$T23*BU$8)/BW$5)*($O$18+((BU$12+$T23*BU$8)/BW$5)*($P$18+((BU$12+$T23*BU$8)/BW$5)*($Q$18+((BU$12+$T23*BU$8)/BW$5)*$R$18))))))*(1-($O$31+((BU$12+$T23*BU$8)/BW$5)*($P$31+((BU$12+$T23*BU$8)/BW$5)*($Q$31+((BU$12+$T23*BU$8)/BW$5)*($R$31+((BU$12+$T23*BU$8)/BW$5)*($S$31)))))/100)*BZ$6,)</f>
        <v>0</v>
      </c>
      <c r="BV23" s="232">
        <f>IF((BV$12+$T23*BV$8)&lt;BW$5,($L$18+((BV$12+$T23*BV$8)/BW$5)*($M$18+((BV$12+$T23*BV$8)/BW$5)*($N$18+((BV$12+$T23*BV$8)/BW$5)*($O$18+((BV$12+$T23*BV$8)/BW$5)*($P$18+((BV$12+$T23*BV$8)/BW$5)*($Q$18+((BV$12+$T23*BV$8)/BW$5)*$R$18))))))*(1-($O$31+((BV$12+$T23*BV$8)/BW$5)*($P$31+((BV$12+$T23*BV$8)/BW$5)*($Q$31+((BV$12+$T23*BV$8)/BW$5)*($R$31+((BV$12+$T23*BV$8)/BW$5)*($S$31)))))/100)*BZ$6,)</f>
        <v>0</v>
      </c>
      <c r="BW23" s="232">
        <f>IF((BW$12+$T23*BW$8)&lt;BW$5,($L$18+((BW$12+$T23*BW$8)/BW$5)*($M$18+((BW$12+$T23*BW$8)/BW$5)*($N$18+((BW$12+$T23*BW$8)/BW$5)*($O$18+((BW$12+$T23*BW$8)/BW$5)*($P$18+((BW$12+$T23*BW$8)/BW$5)*($Q$18+((BW$12+$T23*BW$8)/BW$5)*$R$18))))))*(1-($O$31+((BW$12+$T23*BW$8)/BW$5)*($P$31+((BW$12+$T23*BW$8)/BW$5)*($Q$31+((BW$12+$T23*BW$8)/BW$5)*($R$31+((BW$12+$T23*BW$8)/BW$5)*($S$31)))))/100)*BZ$6,)</f>
        <v>0</v>
      </c>
      <c r="CB23" s="231">
        <v>9</v>
      </c>
      <c r="CC23" s="232">
        <f>IF((CC$12+$T23*CC$8)&lt;CG$5,($L$18+((CC$12+$T23*CC$8)/CG$5)*($M$18+((CC$12+$T23*CC$8)/CG$5)*($N$18+((CC$12+$T23*CC$8)/CG$5)*($O$18+((CC$12+$T23*CC$8)/CG$5)*($P$18+((CC$12+$T23*CC$8)/CG$5)*($Q$18+((CC$12+$T23*CC$8)/CG$5)*$R$18))))))*(1-($O$31+((CC$12+$T23*CC$8)/CG$5)*($P$31+((CC$12+$T23*CC$8)/CG$5)*($Q$31+((CC$12+$T23*CC$8)/CG$5)*($R$31+((CC$12+$T23*CC$8)/CG$5)*($S$31)))))/100)*CJ$6,)</f>
        <v>0</v>
      </c>
      <c r="CD23" s="232">
        <f>IF((CD$12+$T23*CD$8)&lt;CG$5,($L$18+((CD$12+$T23*CD$8)/CG$5)*($M$18+((CD$12+$T23*CD$8)/CG$5)*($N$18+((CD$12+$T23*CD$8)/CG$5)*($O$18+((CD$12+$T23*CD$8)/CG$5)*($P$18+((CD$12+$T23*CD$8)/CG$5)*($Q$18+((CD$12+$T23*CD$8)/CG$5)*$R$18))))))*(1-($O$31+((CD$12+$T23*CD$8)/CG$5)*($P$31+((CD$12+$T23*CD$8)/CG$5)*($Q$31+((CD$12+$T23*CD$8)/CG$5)*($R$31+((CD$12+$T23*CD$8)/CG$5)*($S$31)))))/100)*CJ$6,)</f>
        <v>0</v>
      </c>
      <c r="CE23" s="232">
        <f>IF((CE$12+$T23*CE$8)&lt;CG$5,($L$18+((CE$12+$T23*CE$8)/CG$5)*($M$18+((CE$12+$T23*CE$8)/CG$5)*($N$18+((CE$12+$T23*CE$8)/CG$5)*($O$18+((CE$12+$T23*CE$8)/CG$5)*($P$18+((CE$12+$T23*CE$8)/CG$5)*($Q$18+((CE$12+$T23*CE$8)/CG$5)*$R$18))))))*(1-($O$31+((CE$12+$T23*CE$8)/CG$5)*($P$31+((CE$12+$T23*CE$8)/CG$5)*($Q$31+((CE$12+$T23*CE$8)/CG$5)*($R$31+((CE$12+$T23*CE$8)/CG$5)*($S$31)))))/100)*CJ$6,)</f>
        <v>0</v>
      </c>
      <c r="CF23" s="232">
        <f>IF((CF$12+$T23*CF$8)&lt;CG$5,($L$18+((CF$12+$T23*CF$8)/CG$5)*($M$18+((CF$12+$T23*CF$8)/CG$5)*($N$18+((CF$12+$T23*CF$8)/CG$5)*($O$18+((CF$12+$T23*CF$8)/CG$5)*($P$18+((CF$12+$T23*CF$8)/CG$5)*($Q$18+((CF$12+$T23*CF$8)/CG$5)*$R$18))))))*(1-($O$31+((CF$12+$T23*CF$8)/CG$5)*($P$31+((CF$12+$T23*CF$8)/CG$5)*($Q$31+((CF$12+$T23*CF$8)/CG$5)*($R$31+((CF$12+$T23*CF$8)/CG$5)*($S$31)))))/100)*CJ$6,)</f>
        <v>0</v>
      </c>
      <c r="CG23" s="232">
        <f>IF((CG$12+$T23*CG$8)&lt;CG$5,($L$18+((CG$12+$T23*CG$8)/CG$5)*($M$18+((CG$12+$T23*CG$8)/CG$5)*($N$18+((CG$12+$T23*CG$8)/CG$5)*($O$18+((CG$12+$T23*CG$8)/CG$5)*($P$18+((CG$12+$T23*CG$8)/CG$5)*($Q$18+((CG$12+$T23*CG$8)/CG$5)*$R$18))))))*(1-($O$31+((CG$12+$T23*CG$8)/CG$5)*($P$31+((CG$12+$T23*CG$8)/CG$5)*($Q$31+((CG$12+$T23*CG$8)/CG$5)*($R$31+((CG$12+$T23*CG$8)/CG$5)*($S$31)))))/100)*CJ$6,)</f>
        <v>0</v>
      </c>
      <c r="CL23" s="231">
        <v>9</v>
      </c>
      <c r="CM23" s="232">
        <f>IF((CM$12+$T23*CM$8)&lt;CQ$5,($L$18+((CM$12+$T23*CM$8)/CQ$5)*($M$18+((CM$12+$T23*CM$8)/CQ$5)*($N$18+((CM$12+$T23*CM$8)/CQ$5)*($O$18+((CM$12+$T23*CM$8)/CQ$5)*($P$18+((CM$12+$T23*CM$8)/CQ$5)*($Q$18+((CM$12+$T23*CM$8)/CQ$5)*$R$18))))))*(1-($O$31+((CM$12+$T23*CM$8)/CQ$5)*($P$31+((CM$12+$T23*CM$8)/CQ$5)*($Q$31+((CM$12+$T23*CM$8)/CQ$5)*($R$31+((CM$12+$T23*CM$8)/CQ$5)*($S$31)))))/100)*CT$6,)</f>
        <v>0</v>
      </c>
      <c r="CN23" s="232">
        <f>IF((CN$12+$T23*CN$8)&lt;CQ$5,($L$18+((CN$12+$T23*CN$8)/CQ$5)*($M$18+((CN$12+$T23*CN$8)/CQ$5)*($N$18+((CN$12+$T23*CN$8)/CQ$5)*($O$18+((CN$12+$T23*CN$8)/CQ$5)*($P$18+((CN$12+$T23*CN$8)/CQ$5)*($Q$18+((CN$12+$T23*CN$8)/CQ$5)*$R$18))))))*(1-($O$31+((CN$12+$T23*CN$8)/CQ$5)*($P$31+((CN$12+$T23*CN$8)/CQ$5)*($Q$31+((CN$12+$T23*CN$8)/CQ$5)*($R$31+((CN$12+$T23*CN$8)/CQ$5)*($S$31)))))/100)*CT$6,)</f>
        <v>0</v>
      </c>
      <c r="CO23" s="232">
        <f>IF((CO$12+$T23*CO$8)&lt;CQ$5,($L$18+((CO$12+$T23*CO$8)/CQ$5)*($M$18+((CO$12+$T23*CO$8)/CQ$5)*($N$18+((CO$12+$T23*CO$8)/CQ$5)*($O$18+((CO$12+$T23*CO$8)/CQ$5)*($P$18+((CO$12+$T23*CO$8)/CQ$5)*($Q$18+((CO$12+$T23*CO$8)/CQ$5)*$R$18))))))*(1-($O$31+((CO$12+$T23*CO$8)/CQ$5)*($P$31+((CO$12+$T23*CO$8)/CQ$5)*($Q$31+((CO$12+$T23*CO$8)/CQ$5)*($R$31+((CO$12+$T23*CO$8)/CQ$5)*($S$31)))))/100)*CT$6,)</f>
        <v>0</v>
      </c>
      <c r="CP23" s="232">
        <f>IF((CP$12+$T23*CP$8)&lt;CQ$5,($L$18+((CP$12+$T23*CP$8)/CQ$5)*($M$18+((CP$12+$T23*CP$8)/CQ$5)*($N$18+((CP$12+$T23*CP$8)/CQ$5)*($O$18+((CP$12+$T23*CP$8)/CQ$5)*($P$18+((CP$12+$T23*CP$8)/CQ$5)*($Q$18+((CP$12+$T23*CP$8)/CQ$5)*$R$18))))))*(1-($O$31+((CP$12+$T23*CP$8)/CQ$5)*($P$31+((CP$12+$T23*CP$8)/CQ$5)*($Q$31+((CP$12+$T23*CP$8)/CQ$5)*($R$31+((CP$12+$T23*CP$8)/CQ$5)*($S$31)))))/100)*CT$6,)</f>
        <v>0</v>
      </c>
      <c r="CQ23" s="232">
        <f>IF((CQ$12+$T23*CQ$8)&lt;CQ$5,($L$18+((CQ$12+$T23*CQ$8)/CQ$5)*($M$18+((CQ$12+$T23*CQ$8)/CQ$5)*($N$18+((CQ$12+$T23*CQ$8)/CQ$5)*($O$18+((CQ$12+$T23*CQ$8)/CQ$5)*($P$18+((CQ$12+$T23*CQ$8)/CQ$5)*($Q$18+((CQ$12+$T23*CQ$8)/CQ$5)*$R$18))))))*(1-($O$31+((CQ$12+$T23*CQ$8)/CQ$5)*($P$31+((CQ$12+$T23*CQ$8)/CQ$5)*($Q$31+((CQ$12+$T23*CQ$8)/CQ$5)*($R$31+((CQ$12+$T23*CQ$8)/CQ$5)*($S$31)))))/100)*CT$6,)</f>
        <v>0</v>
      </c>
      <c r="CV23" s="231">
        <v>9</v>
      </c>
      <c r="CW23" s="232">
        <f>IF((CW$12+$T23*CW$8)&lt;DA$5,($L$18+((CW$12+$T23*CW$8)/DA$5)*($M$18+((CW$12+$T23*CW$8)/DA$5)*($N$18+((CW$12+$T23*CW$8)/DA$5)*($O$18+((CW$12+$T23*CW$8)/DA$5)*($P$18+((CW$12+$T23*CW$8)/DA$5)*($Q$18+((CW$12+$T23*CW$8)/DA$5)*$R$18))))))*(1-($O$31+((CW$12+$T23*CW$8)/DA$5)*($P$31+((CW$12+$T23*CW$8)/DA$5)*($Q$31+((CW$12+$T23*CW$8)/DA$5)*($R$31+((CW$12+$T23*CW$8)/DA$5)*($S$31)))))/100)*DD$6,)</f>
        <v>0</v>
      </c>
      <c r="CX23" s="232">
        <f>IF((CX$12+$T23*CX$8)&lt;DA$5,($L$18+((CX$12+$T23*CX$8)/DA$5)*($M$18+((CX$12+$T23*CX$8)/DA$5)*($N$18+((CX$12+$T23*CX$8)/DA$5)*($O$18+((CX$12+$T23*CX$8)/DA$5)*($P$18+((CX$12+$T23*CX$8)/DA$5)*($Q$18+((CX$12+$T23*CX$8)/DA$5)*$R$18))))))*(1-($O$31+((CX$12+$T23*CX$8)/DA$5)*($P$31+((CX$12+$T23*CX$8)/DA$5)*($Q$31+((CX$12+$T23*CX$8)/DA$5)*($R$31+((CX$12+$T23*CX$8)/DA$5)*($S$31)))))/100)*DD$6,)</f>
        <v>0</v>
      </c>
      <c r="CY23" s="232">
        <f>IF((CY$12+$T23*CY$8)&lt;DA$5,($L$18+((CY$12+$T23*CY$8)/DA$5)*($M$18+((CY$12+$T23*CY$8)/DA$5)*($N$18+((CY$12+$T23*CY$8)/DA$5)*($O$18+((CY$12+$T23*CY$8)/DA$5)*($P$18+((CY$12+$T23*CY$8)/DA$5)*($Q$18+((CY$12+$T23*CY$8)/DA$5)*$R$18))))))*(1-($O$31+((CY$12+$T23*CY$8)/DA$5)*($P$31+((CY$12+$T23*CY$8)/DA$5)*($Q$31+((CY$12+$T23*CY$8)/DA$5)*($R$31+((CY$12+$T23*CY$8)/DA$5)*($S$31)))))/100)*DD$6,)</f>
        <v>0</v>
      </c>
      <c r="CZ23" s="232">
        <f>IF((CZ$12+$T23*CZ$8)&lt;DA$5,($L$18+((CZ$12+$T23*CZ$8)/DA$5)*($M$18+((CZ$12+$T23*CZ$8)/DA$5)*($N$18+((CZ$12+$T23*CZ$8)/DA$5)*($O$18+((CZ$12+$T23*CZ$8)/DA$5)*($P$18+((CZ$12+$T23*CZ$8)/DA$5)*($Q$18+((CZ$12+$T23*CZ$8)/DA$5)*$R$18))))))*(1-($O$31+((CZ$12+$T23*CZ$8)/DA$5)*($P$31+((CZ$12+$T23*CZ$8)/DA$5)*($Q$31+((CZ$12+$T23*CZ$8)/DA$5)*($R$31+((CZ$12+$T23*CZ$8)/DA$5)*($S$31)))))/100)*DD$6,)</f>
        <v>0</v>
      </c>
      <c r="DA23" s="232">
        <f>IF((DA$12+$T23*DA$8)&lt;DA$5,($L$18+((DA$12+$T23*DA$8)/DA$5)*($M$18+((DA$12+$T23*DA$8)/DA$5)*($N$18+((DA$12+$T23*DA$8)/DA$5)*($O$18+((DA$12+$T23*DA$8)/DA$5)*($P$18+((DA$12+$T23*DA$8)/DA$5)*($Q$18+((DA$12+$T23*DA$8)/DA$5)*$R$18))))))*(1-($O$31+((DA$12+$T23*DA$8)/DA$5)*($P$31+((DA$12+$T23*DA$8)/DA$5)*($Q$31+((DA$12+$T23*DA$8)/DA$5)*($R$31+((DA$12+$T23*DA$8)/DA$5)*($S$31)))))/100)*DD$6,)</f>
        <v>0</v>
      </c>
      <c r="DF23" s="231">
        <v>9</v>
      </c>
      <c r="DG23" s="232">
        <f>IF((DG$12+$T23*DG$8)&lt;DK$5,($L$18+((DG$12+$T23*DG$8)/DK$5)*($M$18+((DG$12+$T23*DG$8)/DK$5)*($N$18+((DG$12+$T23*DG$8)/DK$5)*($O$18+((DG$12+$T23*DG$8)/DK$5)*($P$18+((DG$12+$T23*DG$8)/DK$5)*($Q$18+((DG$12+$T23*DG$8)/DK$5)*$R$18))))))*(1-($O$31+((DG$12+$T23*DG$8)/DK$5)*($P$31+((DG$12+$T23*DG$8)/DK$5)*($Q$31+((DG$12+$T23*DG$8)/DK$5)*($R$31+((DG$12+$T23*DG$8)/DK$5)*($S$31)))))/100)*DN$6,)</f>
        <v>0</v>
      </c>
      <c r="DH23" s="232">
        <f>IF((DH$12+$T23*DH$8)&lt;DK$5,($L$18+((DH$12+$T23*DH$8)/DK$5)*($M$18+((DH$12+$T23*DH$8)/DK$5)*($N$18+((DH$12+$T23*DH$8)/DK$5)*($O$18+((DH$12+$T23*DH$8)/DK$5)*($P$18+((DH$12+$T23*DH$8)/DK$5)*($Q$18+((DH$12+$T23*DH$8)/DK$5)*$R$18))))))*(1-($O$31+((DH$12+$T23*DH$8)/DK$5)*($P$31+((DH$12+$T23*DH$8)/DK$5)*($Q$31+((DH$12+$T23*DH$8)/DK$5)*($R$31+((DH$12+$T23*DH$8)/DK$5)*($S$31)))))/100)*DN$6,)</f>
        <v>0</v>
      </c>
      <c r="DI23" s="232">
        <f>IF((DI$12+$T23*DI$8)&lt;DK$5,($L$18+((DI$12+$T23*DI$8)/DK$5)*($M$18+((DI$12+$T23*DI$8)/DK$5)*($N$18+((DI$12+$T23*DI$8)/DK$5)*($O$18+((DI$12+$T23*DI$8)/DK$5)*($P$18+((DI$12+$T23*DI$8)/DK$5)*($Q$18+((DI$12+$T23*DI$8)/DK$5)*$R$18))))))*(1-($O$31+((DI$12+$T23*DI$8)/DK$5)*($P$31+((DI$12+$T23*DI$8)/DK$5)*($Q$31+((DI$12+$T23*DI$8)/DK$5)*($R$31+((DI$12+$T23*DI$8)/DK$5)*($S$31)))))/100)*DN$6,)</f>
        <v>0</v>
      </c>
      <c r="DJ23" s="232">
        <f>IF((DJ$12+$T23*DJ$8)&lt;DK$5,($L$18+((DJ$12+$T23*DJ$8)/DK$5)*($M$18+((DJ$12+$T23*DJ$8)/DK$5)*($N$18+((DJ$12+$T23*DJ$8)/DK$5)*($O$18+((DJ$12+$T23*DJ$8)/DK$5)*($P$18+((DJ$12+$T23*DJ$8)/DK$5)*($Q$18+((DJ$12+$T23*DJ$8)/DK$5)*$R$18))))))*(1-($O$31+((DJ$12+$T23*DJ$8)/DK$5)*($P$31+((DJ$12+$T23*DJ$8)/DK$5)*($Q$31+((DJ$12+$T23*DJ$8)/DK$5)*($R$31+((DJ$12+$T23*DJ$8)/DK$5)*($S$31)))))/100)*DN$6,)</f>
        <v>0</v>
      </c>
      <c r="DK23" s="232">
        <f>IF((DK$12+$T23*DK$8)&lt;DK$5,($L$18+((DK$12+$T23*DK$8)/DK$5)*($M$18+((DK$12+$T23*DK$8)/DK$5)*($N$18+((DK$12+$T23*DK$8)/DK$5)*($O$18+((DK$12+$T23*DK$8)/DK$5)*($P$18+((DK$12+$T23*DK$8)/DK$5)*($Q$18+((DK$12+$T23*DK$8)/DK$5)*$R$18))))))*(1-($O$31+((DK$12+$T23*DK$8)/DK$5)*($P$31+((DK$12+$T23*DK$8)/DK$5)*($Q$31+((DK$12+$T23*DK$8)/DK$5)*($R$31+((DK$12+$T23*DK$8)/DK$5)*($S$31)))))/100)*DN$6,)</f>
        <v>0</v>
      </c>
      <c r="DP23" s="231">
        <v>9</v>
      </c>
      <c r="DQ23" s="232">
        <f>IF((DQ$12+$T23*DQ$8)&lt;DU$5,($L$18+((DQ$12+$T23*DQ$8)/DU$5)*($M$18+((DQ$12+$T23*DQ$8)/DU$5)*($N$18+((DQ$12+$T23*DQ$8)/DU$5)*($O$18+((DQ$12+$T23*DQ$8)/DU$5)*($P$18+((DQ$12+$T23*DQ$8)/DU$5)*($Q$18+((DQ$12+$T23*DQ$8)/DU$5)*$R$18))))))*(1-($O$31+((DQ$12+$T23*DQ$8)/DU$5)*($P$31+((DQ$12+$T23*DQ$8)/DU$5)*($Q$31+((DQ$12+$T23*DQ$8)/DU$5)*($R$31+((DQ$12+$T23*DQ$8)/DU$5)*($S$31)))))/100)*DX$6,)</f>
        <v>0</v>
      </c>
      <c r="DR23" s="232">
        <f>IF((DR$12+$T23*DR$8)&lt;DU$5,($L$18+((DR$12+$T23*DR$8)/DU$5)*($M$18+((DR$12+$T23*DR$8)/DU$5)*($N$18+((DR$12+$T23*DR$8)/DU$5)*($O$18+((DR$12+$T23*DR$8)/DU$5)*($P$18+((DR$12+$T23*DR$8)/DU$5)*($Q$18+((DR$12+$T23*DR$8)/DU$5)*$R$18))))))*(1-($O$31+((DR$12+$T23*DR$8)/DU$5)*($P$31+((DR$12+$T23*DR$8)/DU$5)*($Q$31+((DR$12+$T23*DR$8)/DU$5)*($R$31+((DR$12+$T23*DR$8)/DU$5)*($S$31)))))/100)*DX$6,)</f>
        <v>0</v>
      </c>
      <c r="DS23" s="232">
        <f>IF((DS$12+$T23*DS$8)&lt;DU$5,($L$18+((DS$12+$T23*DS$8)/DU$5)*($M$18+((DS$12+$T23*DS$8)/DU$5)*($N$18+((DS$12+$T23*DS$8)/DU$5)*($O$18+((DS$12+$T23*DS$8)/DU$5)*($P$18+((DS$12+$T23*DS$8)/DU$5)*($Q$18+((DS$12+$T23*DS$8)/DU$5)*$R$18))))))*(1-($O$31+((DS$12+$T23*DS$8)/DU$5)*($P$31+((DS$12+$T23*DS$8)/DU$5)*($Q$31+((DS$12+$T23*DS$8)/DU$5)*($R$31+((DS$12+$T23*DS$8)/DU$5)*($S$31)))))/100)*DX$6,)</f>
        <v>0</v>
      </c>
      <c r="DT23" s="232">
        <f>IF((DT$12+$T23*DT$8)&lt;DU$5,($L$18+((DT$12+$T23*DT$8)/DU$5)*($M$18+((DT$12+$T23*DT$8)/DU$5)*($N$18+((DT$12+$T23*DT$8)/DU$5)*($O$18+((DT$12+$T23*DT$8)/DU$5)*($P$18+((DT$12+$T23*DT$8)/DU$5)*($Q$18+((DT$12+$T23*DT$8)/DU$5)*$R$18))))))*(1-($O$31+((DT$12+$T23*DT$8)/DU$5)*($P$31+((DT$12+$T23*DT$8)/DU$5)*($Q$31+((DT$12+$T23*DT$8)/DU$5)*($R$31+((DT$12+$T23*DT$8)/DU$5)*($S$31)))))/100)*DX$6,)</f>
        <v>0</v>
      </c>
      <c r="DU23" s="232">
        <f>IF((DU$12+$T23*DU$8)&lt;DU$5,($L$18+((DU$12+$T23*DU$8)/DU$5)*($M$18+((DU$12+$T23*DU$8)/DU$5)*($N$18+((DU$12+$T23*DU$8)/DU$5)*($O$18+((DU$12+$T23*DU$8)/DU$5)*($P$18+((DU$12+$T23*DU$8)/DU$5)*($Q$18+((DU$12+$T23*DU$8)/DU$5)*$R$18))))))*(1-($O$31+((DU$12+$T23*DU$8)/DU$5)*($P$31+((DU$12+$T23*DU$8)/DU$5)*($Q$31+((DU$12+$T23*DU$8)/DU$5)*($R$31+((DU$12+$T23*DU$8)/DU$5)*($S$31)))))/100)*DX$6,)</f>
        <v>0</v>
      </c>
      <c r="DZ23" s="231">
        <v>9</v>
      </c>
      <c r="EA23" s="232">
        <f>IF((EA$12+$T23*EA$8)&lt;EE$5,($L$18+((EA$12+$T23*EA$8)/EE$5)*($M$18+((EA$12+$T23*EA$8)/EE$5)*($N$18+((EA$12+$T23*EA$8)/EE$5)*($O$18+((EA$12+$T23*EA$8)/EE$5)*($P$18+((EA$12+$T23*EA$8)/EE$5)*($Q$18+((EA$12+$T23*EA$8)/EE$5)*$R$18))))))*(1-($O$31+((EA$12+$T23*EA$8)/EE$5)*($P$31+((EA$12+$T23*EA$8)/EE$5)*($Q$31+((EA$12+$T23*EA$8)/EE$5)*($R$31+((EA$12+$T23*EA$8)/EE$5)*($S$31)))))/100)*EH$6,)</f>
        <v>0</v>
      </c>
      <c r="EB23" s="232">
        <f>IF((EB$12+$T23*EB$8)&lt;EE$5,($L$18+((EB$12+$T23*EB$8)/EE$5)*($M$18+((EB$12+$T23*EB$8)/EE$5)*($N$18+((EB$12+$T23*EB$8)/EE$5)*($O$18+((EB$12+$T23*EB$8)/EE$5)*($P$18+((EB$12+$T23*EB$8)/EE$5)*($Q$18+((EB$12+$T23*EB$8)/EE$5)*$R$18))))))*(1-($O$31+((EB$12+$T23*EB$8)/EE$5)*($P$31+((EB$12+$T23*EB$8)/EE$5)*($Q$31+((EB$12+$T23*EB$8)/EE$5)*($R$31+((EB$12+$T23*EB$8)/EE$5)*($S$31)))))/100)*EH$6,)</f>
        <v>0</v>
      </c>
      <c r="EC23" s="232">
        <f>IF((EC$12+$T23*EC$8)&lt;EE$5,($L$18+((EC$12+$T23*EC$8)/EE$5)*($M$18+((EC$12+$T23*EC$8)/EE$5)*($N$18+((EC$12+$T23*EC$8)/EE$5)*($O$18+((EC$12+$T23*EC$8)/EE$5)*($P$18+((EC$12+$T23*EC$8)/EE$5)*($Q$18+((EC$12+$T23*EC$8)/EE$5)*$R$18))))))*(1-($O$31+((EC$12+$T23*EC$8)/EE$5)*($P$31+((EC$12+$T23*EC$8)/EE$5)*($Q$31+((EC$12+$T23*EC$8)/EE$5)*($R$31+((EC$12+$T23*EC$8)/EE$5)*($S$31)))))/100)*EH$6,)</f>
        <v>0</v>
      </c>
      <c r="ED23" s="232">
        <f>IF((ED$12+$T23*ED$8)&lt;EE$5,($L$18+((ED$12+$T23*ED$8)/EE$5)*($M$18+((ED$12+$T23*ED$8)/EE$5)*($N$18+((ED$12+$T23*ED$8)/EE$5)*($O$18+((ED$12+$T23*ED$8)/EE$5)*($P$18+((ED$12+$T23*ED$8)/EE$5)*($Q$18+((ED$12+$T23*ED$8)/EE$5)*$R$18))))))*(1-($O$31+((ED$12+$T23*ED$8)/EE$5)*($P$31+((ED$12+$T23*ED$8)/EE$5)*($Q$31+((ED$12+$T23*ED$8)/EE$5)*($R$31+((ED$12+$T23*ED$8)/EE$5)*($S$31)))))/100)*EH$6,)</f>
        <v>0</v>
      </c>
      <c r="EE23" s="232">
        <f>IF((EE$12+$T23*EE$8)&lt;EE$5,($L$18+((EE$12+$T23*EE$8)/EE$5)*($M$18+((EE$12+$T23*EE$8)/EE$5)*($N$18+((EE$12+$T23*EE$8)/EE$5)*($O$18+((EE$12+$T23*EE$8)/EE$5)*($P$18+((EE$12+$T23*EE$8)/EE$5)*($Q$18+((EE$12+$T23*EE$8)/EE$5)*$R$18))))))*(1-($O$31+((EE$12+$T23*EE$8)/EE$5)*($P$31+((EE$12+$T23*EE$8)/EE$5)*($Q$31+((EE$12+$T23*EE$8)/EE$5)*($R$31+((EE$12+$T23*EE$8)/EE$5)*($S$31)))))/100)*EH$6,)</f>
        <v>0</v>
      </c>
      <c r="EJ23" s="231">
        <v>9</v>
      </c>
      <c r="EK23" s="232">
        <f>IF((EK$12+$T23*EK$8)&lt;EO$5,($L$18+((EK$12+$T23*EK$8)/EO$5)*($M$18+((EK$12+$T23*EK$8)/EO$5)*($N$18+((EK$12+$T23*EK$8)/EO$5)*($O$18+((EK$12+$T23*EK$8)/EO$5)*($P$18+((EK$12+$T23*EK$8)/EO$5)*($Q$18+((EK$12+$T23*EK$8)/EO$5)*$R$18))))))*(1-($O$31+((EK$12+$T23*EK$8)/EO$5)*($P$31+((EK$12+$T23*EK$8)/EO$5)*($Q$31+((EK$12+$T23*EK$8)/EO$5)*($R$31+((EK$12+$T23*EK$8)/EO$5)*($S$31)))))/100)*ER$6,)</f>
        <v>0</v>
      </c>
      <c r="EL23" s="232">
        <f>IF((EL$12+$T23*EL$8)&lt;EO$5,($L$18+((EL$12+$T23*EL$8)/EO$5)*($M$18+((EL$12+$T23*EL$8)/EO$5)*($N$18+((EL$12+$T23*EL$8)/EO$5)*($O$18+((EL$12+$T23*EL$8)/EO$5)*($P$18+((EL$12+$T23*EL$8)/EO$5)*($Q$18+((EL$12+$T23*EL$8)/EO$5)*$R$18))))))*(1-($O$31+((EL$12+$T23*EL$8)/EO$5)*($P$31+((EL$12+$T23*EL$8)/EO$5)*($Q$31+((EL$12+$T23*EL$8)/EO$5)*($R$31+((EL$12+$T23*EL$8)/EO$5)*($S$31)))))/100)*ER$6,)</f>
        <v>0</v>
      </c>
      <c r="EM23" s="232">
        <f>IF((EM$12+$T23*EM$8)&lt;EO$5,($L$18+((EM$12+$T23*EM$8)/EO$5)*($M$18+((EM$12+$T23*EM$8)/EO$5)*($N$18+((EM$12+$T23*EM$8)/EO$5)*($O$18+((EM$12+$T23*EM$8)/EO$5)*($P$18+((EM$12+$T23*EM$8)/EO$5)*($Q$18+((EM$12+$T23*EM$8)/EO$5)*$R$18))))))*(1-($O$31+((EM$12+$T23*EM$8)/EO$5)*($P$31+((EM$12+$T23*EM$8)/EO$5)*($Q$31+((EM$12+$T23*EM$8)/EO$5)*($R$31+((EM$12+$T23*EM$8)/EO$5)*($S$31)))))/100)*ER$6,)</f>
        <v>0</v>
      </c>
      <c r="EN23" s="232">
        <f>IF((EN$12+$T23*EN$8)&lt;EO$5,($L$18+((EN$12+$T23*EN$8)/EO$5)*($M$18+((EN$12+$T23*EN$8)/EO$5)*($N$18+((EN$12+$T23*EN$8)/EO$5)*($O$18+((EN$12+$T23*EN$8)/EO$5)*($P$18+((EN$12+$T23*EN$8)/EO$5)*($Q$18+((EN$12+$T23*EN$8)/EO$5)*$R$18))))))*(1-($O$31+((EN$12+$T23*EN$8)/EO$5)*($P$31+((EN$12+$T23*EN$8)/EO$5)*($Q$31+((EN$12+$T23*EN$8)/EO$5)*($R$31+((EN$12+$T23*EN$8)/EO$5)*($S$31)))))/100)*ER$6,)</f>
        <v>0</v>
      </c>
      <c r="EO23" s="232">
        <f>IF((EO$12+$T23*EO$8)&lt;EO$5,($L$18+((EO$12+$T23*EO$8)/EO$5)*($M$18+((EO$12+$T23*EO$8)/EO$5)*($N$18+((EO$12+$T23*EO$8)/EO$5)*($O$18+((EO$12+$T23*EO$8)/EO$5)*($P$18+((EO$12+$T23*EO$8)/EO$5)*($Q$18+((EO$12+$T23*EO$8)/EO$5)*$R$18))))))*(1-($O$31+((EO$12+$T23*EO$8)/EO$5)*($P$31+((EO$12+$T23*EO$8)/EO$5)*($Q$31+((EO$12+$T23*EO$8)/EO$5)*($R$31+((EO$12+$T23*EO$8)/EO$5)*($S$31)))))/100)*ER$6,)</f>
        <v>0</v>
      </c>
      <c r="ET23" s="231">
        <v>9</v>
      </c>
      <c r="EU23" s="232">
        <f>IF((EU$12+$T23*EU$8)&lt;EY$5,($L$18+((EU$12+$T23*EU$8)/EY$5)*($M$18+((EU$12+$T23*EU$8)/EY$5)*($N$18+((EU$12+$T23*EU$8)/EY$5)*($O$18+((EU$12+$T23*EU$8)/EY$5)*($P$18+((EU$12+$T23*EU$8)/EY$5)*($Q$18+((EU$12+$T23*EU$8)/EY$5)*$R$18))))))*(1-($O$31+((EU$12+$T23*EU$8)/EY$5)*($P$31+((EU$12+$T23*EU$8)/EY$5)*($Q$31+((EU$12+$T23*EU$8)/EY$5)*($R$31+((EU$12+$T23*EU$8)/EY$5)*($S$31)))))/100)*FB$6,)</f>
        <v>0</v>
      </c>
      <c r="EV23" s="232">
        <f>IF((EV$12+$T23*EV$8)&lt;EY$5,($L$18+((EV$12+$T23*EV$8)/EY$5)*($M$18+((EV$12+$T23*EV$8)/EY$5)*($N$18+((EV$12+$T23*EV$8)/EY$5)*($O$18+((EV$12+$T23*EV$8)/EY$5)*($P$18+((EV$12+$T23*EV$8)/EY$5)*($Q$18+((EV$12+$T23*EV$8)/EY$5)*$R$18))))))*(1-($O$31+((EV$12+$T23*EV$8)/EY$5)*($P$31+((EV$12+$T23*EV$8)/EY$5)*($Q$31+((EV$12+$T23*EV$8)/EY$5)*($R$31+((EV$12+$T23*EV$8)/EY$5)*($S$31)))))/100)*FB$6,)</f>
        <v>0</v>
      </c>
      <c r="EW23" s="232">
        <f>IF((EW$12+$T23*EW$8)&lt;EY$5,($L$18+((EW$12+$T23*EW$8)/EY$5)*($M$18+((EW$12+$T23*EW$8)/EY$5)*($N$18+((EW$12+$T23*EW$8)/EY$5)*($O$18+((EW$12+$T23*EW$8)/EY$5)*($P$18+((EW$12+$T23*EW$8)/EY$5)*($Q$18+((EW$12+$T23*EW$8)/EY$5)*$R$18))))))*(1-($O$31+((EW$12+$T23*EW$8)/EY$5)*($P$31+((EW$12+$T23*EW$8)/EY$5)*($Q$31+((EW$12+$T23*EW$8)/EY$5)*($R$31+((EW$12+$T23*EW$8)/EY$5)*($S$31)))))/100)*FB$6,)</f>
        <v>0</v>
      </c>
      <c r="EX23" s="232">
        <f>IF((EX$12+$T23*EX$8)&lt;EY$5,($L$18+((EX$12+$T23*EX$8)/EY$5)*($M$18+((EX$12+$T23*EX$8)/EY$5)*($N$18+((EX$12+$T23*EX$8)/EY$5)*($O$18+((EX$12+$T23*EX$8)/EY$5)*($P$18+((EX$12+$T23*EX$8)/EY$5)*($Q$18+((EX$12+$T23*EX$8)/EY$5)*$R$18))))))*(1-($O$31+((EX$12+$T23*EX$8)/EY$5)*($P$31+((EX$12+$T23*EX$8)/EY$5)*($Q$31+((EX$12+$T23*EX$8)/EY$5)*($R$31+((EX$12+$T23*EX$8)/EY$5)*($S$31)))))/100)*FB$6,)</f>
        <v>0</v>
      </c>
      <c r="EY23" s="232">
        <f>IF((EY$12+$T23*EY$8)&lt;EY$5,($L$18+((EY$12+$T23*EY$8)/EY$5)*($M$18+((EY$12+$T23*EY$8)/EY$5)*($N$18+((EY$12+$T23*EY$8)/EY$5)*($O$18+((EY$12+$T23*EY$8)/EY$5)*($P$18+((EY$12+$T23*EY$8)/EY$5)*($Q$18+((EY$12+$T23*EY$8)/EY$5)*$R$18))))))*(1-($O$31+((EY$12+$T23*EY$8)/EY$5)*($P$31+((EY$12+$T23*EY$8)/EY$5)*($Q$31+((EY$12+$T23*EY$8)/EY$5)*($R$31+((EY$12+$T23*EY$8)/EY$5)*($S$31)))))/100)*FB$6,)</f>
        <v>0</v>
      </c>
      <c r="FD23" s="231">
        <v>9</v>
      </c>
      <c r="FE23" s="232">
        <f>IF((FE$12+$T23*FE$8)&lt;FI$5,($L$18+((FE$12+$T23*FE$8)/FI$5)*($M$18+((FE$12+$T23*FE$8)/FI$5)*($N$18+((FE$12+$T23*FE$8)/FI$5)*($O$18+((FE$12+$T23*FE$8)/FI$5)*($P$18+((FE$12+$T23*FE$8)/FI$5)*($Q$18+((FE$12+$T23*FE$8)/FI$5)*$R$18))))))*(1-($O$31+((FE$12+$T23*FE$8)/FI$5)*($P$31+((FE$12+$T23*FE$8)/FI$5)*($Q$31+((FE$12+$T23*FE$8)/FI$5)*($R$31+((FE$12+$T23*FE$8)/FI$5)*($S$31)))))/100)*FL$6,)</f>
        <v>0</v>
      </c>
      <c r="FF23" s="232">
        <f>IF((FF$12+$T23*FF$8)&lt;FI$5,($L$18+((FF$12+$T23*FF$8)/FI$5)*($M$18+((FF$12+$T23*FF$8)/FI$5)*($N$18+((FF$12+$T23*FF$8)/FI$5)*($O$18+((FF$12+$T23*FF$8)/FI$5)*($P$18+((FF$12+$T23*FF$8)/FI$5)*($Q$18+((FF$12+$T23*FF$8)/FI$5)*$R$18))))))*(1-($O$31+((FF$12+$T23*FF$8)/FI$5)*($P$31+((FF$12+$T23*FF$8)/FI$5)*($Q$31+((FF$12+$T23*FF$8)/FI$5)*($R$31+((FF$12+$T23*FF$8)/FI$5)*($S$31)))))/100)*FL$6,)</f>
        <v>0</v>
      </c>
      <c r="FG23" s="232">
        <f>IF((FG$12+$T23*FG$8)&lt;FI$5,($L$18+((FG$12+$T23*FG$8)/FI$5)*($M$18+((FG$12+$T23*FG$8)/FI$5)*($N$18+((FG$12+$T23*FG$8)/FI$5)*($O$18+((FG$12+$T23*FG$8)/FI$5)*($P$18+((FG$12+$T23*FG$8)/FI$5)*($Q$18+((FG$12+$T23*FG$8)/FI$5)*$R$18))))))*(1-($O$31+((FG$12+$T23*FG$8)/FI$5)*($P$31+((FG$12+$T23*FG$8)/FI$5)*($Q$31+((FG$12+$T23*FG$8)/FI$5)*($R$31+((FG$12+$T23*FG$8)/FI$5)*($S$31)))))/100)*FL$6,)</f>
        <v>0</v>
      </c>
      <c r="FH23" s="232">
        <f>IF((FH$12+$T23*FH$8)&lt;FI$5,($L$18+((FH$12+$T23*FH$8)/FI$5)*($M$18+((FH$12+$T23*FH$8)/FI$5)*($N$18+((FH$12+$T23*FH$8)/FI$5)*($O$18+((FH$12+$T23*FH$8)/FI$5)*($P$18+((FH$12+$T23*FH$8)/FI$5)*($Q$18+((FH$12+$T23*FH$8)/FI$5)*$R$18))))))*(1-($O$31+((FH$12+$T23*FH$8)/FI$5)*($P$31+((FH$12+$T23*FH$8)/FI$5)*($Q$31+((FH$12+$T23*FH$8)/FI$5)*($R$31+((FH$12+$T23*FH$8)/FI$5)*($S$31)))))/100)*FL$6,)</f>
        <v>0</v>
      </c>
      <c r="FI23" s="232">
        <f>IF((FI$12+$T23*FI$8)&lt;FI$5,($L$18+((FI$12+$T23*FI$8)/FI$5)*($M$18+((FI$12+$T23*FI$8)/FI$5)*($N$18+((FI$12+$T23*FI$8)/FI$5)*($O$18+((FI$12+$T23*FI$8)/FI$5)*($P$18+((FI$12+$T23*FI$8)/FI$5)*($Q$18+((FI$12+$T23*FI$8)/FI$5)*$R$18))))))*(1-($O$31+((FI$12+$T23*FI$8)/FI$5)*($P$31+((FI$12+$T23*FI$8)/FI$5)*($Q$31+((FI$12+$T23*FI$8)/FI$5)*($R$31+((FI$12+$T23*FI$8)/FI$5)*($S$31)))))/100)*FL$6,)</f>
        <v>0</v>
      </c>
      <c r="FN23" s="231">
        <v>9</v>
      </c>
      <c r="FO23" s="232">
        <f>IF((FO$12+$T23*FO$8)&lt;FS$5,($L$18+((FO$12+$T23*FO$8)/FS$5)*($M$18+((FO$12+$T23*FO$8)/FS$5)*($N$18+((FO$12+$T23*FO$8)/FS$5)*($O$18+((FO$12+$T23*FO$8)/FS$5)*($P$18+((FO$12+$T23*FO$8)/FS$5)*($Q$18+((FO$12+$T23*FO$8)/FS$5)*$R$18))))))*(1-($O$31+((FO$12+$T23*FO$8)/FS$5)*($P$31+((FO$12+$T23*FO$8)/FS$5)*($Q$31+((FO$12+$T23*FO$8)/FS$5)*($R$31+((FO$12+$T23*FO$8)/FS$5)*($S$31)))))/100)*FV$6,)</f>
        <v>0</v>
      </c>
      <c r="FP23" s="232">
        <f>IF((FP$12+$T23*FP$8)&lt;FS$5,($L$18+((FP$12+$T23*FP$8)/FS$5)*($M$18+((FP$12+$T23*FP$8)/FS$5)*($N$18+((FP$12+$T23*FP$8)/FS$5)*($O$18+((FP$12+$T23*FP$8)/FS$5)*($P$18+((FP$12+$T23*FP$8)/FS$5)*($Q$18+((FP$12+$T23*FP$8)/FS$5)*$R$18))))))*(1-($O$31+((FP$12+$T23*FP$8)/FS$5)*($P$31+((FP$12+$T23*FP$8)/FS$5)*($Q$31+((FP$12+$T23*FP$8)/FS$5)*($R$31+((FP$12+$T23*FP$8)/FS$5)*($S$31)))))/100)*FV$6,)</f>
        <v>0</v>
      </c>
      <c r="FQ23" s="232">
        <f>IF((FQ$12+$T23*FQ$8)&lt;FS$5,($L$18+((FQ$12+$T23*FQ$8)/FS$5)*($M$18+((FQ$12+$T23*FQ$8)/FS$5)*($N$18+((FQ$12+$T23*FQ$8)/FS$5)*($O$18+((FQ$12+$T23*FQ$8)/FS$5)*($P$18+((FQ$12+$T23*FQ$8)/FS$5)*($Q$18+((FQ$12+$T23*FQ$8)/FS$5)*$R$18))))))*(1-($O$31+((FQ$12+$T23*FQ$8)/FS$5)*($P$31+((FQ$12+$T23*FQ$8)/FS$5)*($Q$31+((FQ$12+$T23*FQ$8)/FS$5)*($R$31+((FQ$12+$T23*FQ$8)/FS$5)*($S$31)))))/100)*FV$6,)</f>
        <v>0</v>
      </c>
      <c r="FR23" s="232">
        <f>IF((FR$12+$T23*FR$8)&lt;FS$5,($L$18+((FR$12+$T23*FR$8)/FS$5)*($M$18+((FR$12+$T23*FR$8)/FS$5)*($N$18+((FR$12+$T23*FR$8)/FS$5)*($O$18+((FR$12+$T23*FR$8)/FS$5)*($P$18+((FR$12+$T23*FR$8)/FS$5)*($Q$18+((FR$12+$T23*FR$8)/FS$5)*$R$18))))))*(1-($O$31+((FR$12+$T23*FR$8)/FS$5)*($P$31+((FR$12+$T23*FR$8)/FS$5)*($Q$31+((FR$12+$T23*FR$8)/FS$5)*($R$31+((FR$12+$T23*FR$8)/FS$5)*($S$31)))))/100)*FV$6,)</f>
        <v>0</v>
      </c>
      <c r="FS23" s="232">
        <f>IF((FS$12+$T23*FS$8)&lt;FS$5,($L$18+((FS$12+$T23*FS$8)/FS$5)*($M$18+((FS$12+$T23*FS$8)/FS$5)*($N$18+((FS$12+$T23*FS$8)/FS$5)*($O$18+((FS$12+$T23*FS$8)/FS$5)*($P$18+((FS$12+$T23*FS$8)/FS$5)*($Q$18+((FS$12+$T23*FS$8)/FS$5)*$R$18))))))*(1-($O$31+((FS$12+$T23*FS$8)/FS$5)*($P$31+((FS$12+$T23*FS$8)/FS$5)*($Q$31+((FS$12+$T23*FS$8)/FS$5)*($R$31+((FS$12+$T23*FS$8)/FS$5)*($S$31)))))/100)*FV$6,)</f>
        <v>0</v>
      </c>
      <c r="FX23" s="231">
        <v>9</v>
      </c>
      <c r="FY23" s="232">
        <f>IF((FY$12+$T23*FY$8)&lt;GC$5,($L$18+((FY$12+$T23*FY$8)/GC$5)*($M$18+((FY$12+$T23*FY$8)/GC$5)*($N$18+((FY$12+$T23*FY$8)/GC$5)*($O$18+((FY$12+$T23*FY$8)/GC$5)*($P$18+((FY$12+$T23*FY$8)/GC$5)*($Q$18+((FY$12+$T23*FY$8)/GC$5)*$R$18))))))*(1-($O$31+((FY$12+$T23*FY$8)/GC$5)*($P$31+((FY$12+$T23*FY$8)/GC$5)*($Q$31+((FY$12+$T23*FY$8)/GC$5)*($R$31+((FY$12+$T23*FY$8)/GC$5)*($S$31)))))/100)*GF$6,)</f>
        <v>0</v>
      </c>
      <c r="FZ23" s="232">
        <f>IF((FZ$12+$T23*FZ$8)&lt;GC$5,($L$18+((FZ$12+$T23*FZ$8)/GC$5)*($M$18+((FZ$12+$T23*FZ$8)/GC$5)*($N$18+((FZ$12+$T23*FZ$8)/GC$5)*($O$18+((FZ$12+$T23*FZ$8)/GC$5)*($P$18+((FZ$12+$T23*FZ$8)/GC$5)*($Q$18+((FZ$12+$T23*FZ$8)/GC$5)*$R$18))))))*(1-($O$31+((FZ$12+$T23*FZ$8)/GC$5)*($P$31+((FZ$12+$T23*FZ$8)/GC$5)*($Q$31+((FZ$12+$T23*FZ$8)/GC$5)*($R$31+((FZ$12+$T23*FZ$8)/GC$5)*($S$31)))))/100)*GF$6,)</f>
        <v>0</v>
      </c>
      <c r="GA23" s="232">
        <f>IF((GA$12+$T23*GA$8)&lt;GC$5,($L$18+((GA$12+$T23*GA$8)/GC$5)*($M$18+((GA$12+$T23*GA$8)/GC$5)*($N$18+((GA$12+$T23*GA$8)/GC$5)*($O$18+((GA$12+$T23*GA$8)/GC$5)*($P$18+((GA$12+$T23*GA$8)/GC$5)*($Q$18+((GA$12+$T23*GA$8)/GC$5)*$R$18))))))*(1-($O$31+((GA$12+$T23*GA$8)/GC$5)*($P$31+((GA$12+$T23*GA$8)/GC$5)*($Q$31+((GA$12+$T23*GA$8)/GC$5)*($R$31+((GA$12+$T23*GA$8)/GC$5)*($S$31)))))/100)*GF$6,)</f>
        <v>0</v>
      </c>
      <c r="GB23" s="232">
        <f>IF((GB$12+$T23*GB$8)&lt;GC$5,($L$18+((GB$12+$T23*GB$8)/GC$5)*($M$18+((GB$12+$T23*GB$8)/GC$5)*($N$18+((GB$12+$T23*GB$8)/GC$5)*($O$18+((GB$12+$T23*GB$8)/GC$5)*($P$18+((GB$12+$T23*GB$8)/GC$5)*($Q$18+((GB$12+$T23*GB$8)/GC$5)*$R$18))))))*(1-($O$31+((GB$12+$T23*GB$8)/GC$5)*($P$31+((GB$12+$T23*GB$8)/GC$5)*($Q$31+((GB$12+$T23*GB$8)/GC$5)*($R$31+((GB$12+$T23*GB$8)/GC$5)*($S$31)))))/100)*GF$6,)</f>
        <v>0</v>
      </c>
      <c r="GC23" s="232">
        <f>IF((GC$12+$T23*GC$8)&lt;GC$5,($L$18+((GC$12+$T23*GC$8)/GC$5)*($M$18+((GC$12+$T23*GC$8)/GC$5)*($N$18+((GC$12+$T23*GC$8)/GC$5)*($O$18+((GC$12+$T23*GC$8)/GC$5)*($P$18+((GC$12+$T23*GC$8)/GC$5)*($Q$18+((GC$12+$T23*GC$8)/GC$5)*$R$18))))))*(1-($O$31+((GC$12+$T23*GC$8)/GC$5)*($P$31+((GC$12+$T23*GC$8)/GC$5)*($Q$31+((GC$12+$T23*GC$8)/GC$5)*($R$31+((GC$12+$T23*GC$8)/GC$5)*($S$31)))))/100)*GF$6,)</f>
        <v>0</v>
      </c>
      <c r="GH23" s="231">
        <v>9</v>
      </c>
      <c r="GI23" s="232">
        <f>IF((GI$12+$T23*GI$8)&lt;GM$5,($L$18+((GI$12+$T23*GI$8)/GM$5)*($M$18+((GI$12+$T23*GI$8)/GM$5)*($N$18+((GI$12+$T23*GI$8)/GM$5)*($O$18+((GI$12+$T23*GI$8)/GM$5)*($P$18+((GI$12+$T23*GI$8)/GM$5)*($Q$18+((GI$12+$T23*GI$8)/GM$5)*$R$18))))))*(1-($O$31+((GI$12+$T23*GI$8)/GM$5)*($P$31+((GI$12+$T23*GI$8)/GM$5)*($Q$31+((GI$12+$T23*GI$8)/GM$5)*($R$31+((GI$12+$T23*GI$8)/GM$5)*($S$31)))))/100)*GP$6,)</f>
        <v>0</v>
      </c>
      <c r="GJ23" s="232">
        <f>IF((GJ$12+$T23*GJ$8)&lt;GM$5,($L$18+((GJ$12+$T23*GJ$8)/GM$5)*($M$18+((GJ$12+$T23*GJ$8)/GM$5)*($N$18+((GJ$12+$T23*GJ$8)/GM$5)*($O$18+((GJ$12+$T23*GJ$8)/GM$5)*($P$18+((GJ$12+$T23*GJ$8)/GM$5)*($Q$18+((GJ$12+$T23*GJ$8)/GM$5)*$R$18))))))*(1-($O$31+((GJ$12+$T23*GJ$8)/GM$5)*($P$31+((GJ$12+$T23*GJ$8)/GM$5)*($Q$31+((GJ$12+$T23*GJ$8)/GM$5)*($R$31+((GJ$12+$T23*GJ$8)/GM$5)*($S$31)))))/100)*GP$6,)</f>
        <v>0</v>
      </c>
      <c r="GK23" s="232">
        <f>IF((GK$12+$T23*GK$8)&lt;GM$5,($L$18+((GK$12+$T23*GK$8)/GM$5)*($M$18+((GK$12+$T23*GK$8)/GM$5)*($N$18+((GK$12+$T23*GK$8)/GM$5)*($O$18+((GK$12+$T23*GK$8)/GM$5)*($P$18+((GK$12+$T23*GK$8)/GM$5)*($Q$18+((GK$12+$T23*GK$8)/GM$5)*$R$18))))))*(1-($O$31+((GK$12+$T23*GK$8)/GM$5)*($P$31+((GK$12+$T23*GK$8)/GM$5)*($Q$31+((GK$12+$T23*GK$8)/GM$5)*($R$31+((GK$12+$T23*GK$8)/GM$5)*($S$31)))))/100)*GP$6,)</f>
        <v>0</v>
      </c>
      <c r="GL23" s="232">
        <f>IF((GL$12+$T23*GL$8)&lt;GM$5,($L$18+((GL$12+$T23*GL$8)/GM$5)*($M$18+((GL$12+$T23*GL$8)/GM$5)*($N$18+((GL$12+$T23*GL$8)/GM$5)*($O$18+((GL$12+$T23*GL$8)/GM$5)*($P$18+((GL$12+$T23*GL$8)/GM$5)*($Q$18+((GL$12+$T23*GL$8)/GM$5)*$R$18))))))*(1-($O$31+((GL$12+$T23*GL$8)/GM$5)*($P$31+((GL$12+$T23*GL$8)/GM$5)*($Q$31+((GL$12+$T23*GL$8)/GM$5)*($R$31+((GL$12+$T23*GL$8)/GM$5)*($S$31)))))/100)*GP$6,)</f>
        <v>0</v>
      </c>
      <c r="GM23" s="232">
        <f>IF((GM$12+$T23*GM$8)&lt;GM$5,($L$18+((GM$12+$T23*GM$8)/GM$5)*($M$18+((GM$12+$T23*GM$8)/GM$5)*($N$18+((GM$12+$T23*GM$8)/GM$5)*($O$18+((GM$12+$T23*GM$8)/GM$5)*($P$18+((GM$12+$T23*GM$8)/GM$5)*($Q$18+((GM$12+$T23*GM$8)/GM$5)*$R$18))))))*(1-($O$31+((GM$12+$T23*GM$8)/GM$5)*($P$31+((GM$12+$T23*GM$8)/GM$5)*($Q$31+((GM$12+$T23*GM$8)/GM$5)*($R$31+((GM$12+$T23*GM$8)/GM$5)*($S$31)))))/100)*GP$6,)</f>
        <v>0</v>
      </c>
      <c r="GR23" s="231">
        <v>9</v>
      </c>
      <c r="GS23" s="232">
        <f>IF((GS$12+$T23*GS$8)&lt;GW$5,($L$18+((GS$12+$T23*GS$8)/GW$5)*($M$18+((GS$12+$T23*GS$8)/GW$5)*($N$18+((GS$12+$T23*GS$8)/GW$5)*($O$18+((GS$12+$T23*GS$8)/GW$5)*($P$18+((GS$12+$T23*GS$8)/GW$5)*($Q$18+((GS$12+$T23*GS$8)/GW$5)*$R$18))))))*(1-($O$31+((GS$12+$T23*GS$8)/GW$5)*($P$31+((GS$12+$T23*GS$8)/GW$5)*($Q$31+((GS$12+$T23*GS$8)/GW$5)*($R$31+((GS$12+$T23*GS$8)/GW$5)*($S$31)))))/100)*GZ$6,)</f>
        <v>0</v>
      </c>
      <c r="GT23" s="232">
        <f>IF((GT$12+$T23*GT$8)&lt;GW$5,($L$18+((GT$12+$T23*GT$8)/GW$5)*($M$18+((GT$12+$T23*GT$8)/GW$5)*($N$18+((GT$12+$T23*GT$8)/GW$5)*($O$18+((GT$12+$T23*GT$8)/GW$5)*($P$18+((GT$12+$T23*GT$8)/GW$5)*($Q$18+((GT$12+$T23*GT$8)/GW$5)*$R$18))))))*(1-($O$31+((GT$12+$T23*GT$8)/GW$5)*($P$31+((GT$12+$T23*GT$8)/GW$5)*($Q$31+((GT$12+$T23*GT$8)/GW$5)*($R$31+((GT$12+$T23*GT$8)/GW$5)*($S$31)))))/100)*GZ$6,)</f>
        <v>0</v>
      </c>
      <c r="GU23" s="232">
        <f>IF((GU$12+$T23*GU$8)&lt;GW$5,($L$18+((GU$12+$T23*GU$8)/GW$5)*($M$18+((GU$12+$T23*GU$8)/GW$5)*($N$18+((GU$12+$T23*GU$8)/GW$5)*($O$18+((GU$12+$T23*GU$8)/GW$5)*($P$18+((GU$12+$T23*GU$8)/GW$5)*($Q$18+((GU$12+$T23*GU$8)/GW$5)*$R$18))))))*(1-($O$31+((GU$12+$T23*GU$8)/GW$5)*($P$31+((GU$12+$T23*GU$8)/GW$5)*($Q$31+((GU$12+$T23*GU$8)/GW$5)*($R$31+((GU$12+$T23*GU$8)/GW$5)*($S$31)))))/100)*GZ$6,)</f>
        <v>0</v>
      </c>
      <c r="GV23" s="232">
        <f>IF((GV$12+$T23*GV$8)&lt;GW$5,($L$18+((GV$12+$T23*GV$8)/GW$5)*($M$18+((GV$12+$T23*GV$8)/GW$5)*($N$18+((GV$12+$T23*GV$8)/GW$5)*($O$18+((GV$12+$T23*GV$8)/GW$5)*($P$18+((GV$12+$T23*GV$8)/GW$5)*($Q$18+((GV$12+$T23*GV$8)/GW$5)*$R$18))))))*(1-($O$31+((GV$12+$T23*GV$8)/GW$5)*($P$31+((GV$12+$T23*GV$8)/GW$5)*($Q$31+((GV$12+$T23*GV$8)/GW$5)*($R$31+((GV$12+$T23*GV$8)/GW$5)*($S$31)))))/100)*GZ$6,)</f>
        <v>0</v>
      </c>
      <c r="GW23" s="232">
        <f>IF((GW$12+$T23*GW$8)&lt;GW$5,($L$18+((GW$12+$T23*GW$8)/GW$5)*($M$18+((GW$12+$T23*GW$8)/GW$5)*($N$18+((GW$12+$T23*GW$8)/GW$5)*($O$18+((GW$12+$T23*GW$8)/GW$5)*($P$18+((GW$12+$T23*GW$8)/GW$5)*($Q$18+((GW$12+$T23*GW$8)/GW$5)*$R$18))))))*(1-($O$31+((GW$12+$T23*GW$8)/GW$5)*($P$31+((GW$12+$T23*GW$8)/GW$5)*($Q$31+((GW$12+$T23*GW$8)/GW$5)*($R$31+((GW$12+$T23*GW$8)/GW$5)*($S$31)))))/100)*GZ$6,)</f>
        <v>0</v>
      </c>
      <c r="HB23" s="231">
        <v>9</v>
      </c>
      <c r="HC23" s="232">
        <f>IF((HC$12+$T23*HC$8)&lt;HG$5,($L$18+((HC$12+$T23*HC$8)/HG$5)*($M$18+((HC$12+$T23*HC$8)/HG$5)*($N$18+((HC$12+$T23*HC$8)/HG$5)*($O$18+((HC$12+$T23*HC$8)/HG$5)*($P$18+((HC$12+$T23*HC$8)/HG$5)*($Q$18+((HC$12+$T23*HC$8)/HG$5)*$R$18))))))*(1-($O$31+((HC$12+$T23*HC$8)/HG$5)*($P$31+((HC$12+$T23*HC$8)/HG$5)*($Q$31+((HC$12+$T23*HC$8)/HG$5)*($R$31+((HC$12+$T23*HC$8)/HG$5)*($S$31)))))/100)*HJ$6,)</f>
        <v>0</v>
      </c>
      <c r="HD23" s="232">
        <f>IF((HD$12+$T23*HD$8)&lt;HG$5,($L$18+((HD$12+$T23*HD$8)/HG$5)*($M$18+((HD$12+$T23*HD$8)/HG$5)*($N$18+((HD$12+$T23*HD$8)/HG$5)*($O$18+((HD$12+$T23*HD$8)/HG$5)*($P$18+((HD$12+$T23*HD$8)/HG$5)*($Q$18+((HD$12+$T23*HD$8)/HG$5)*$R$18))))))*(1-($O$31+((HD$12+$T23*HD$8)/HG$5)*($P$31+((HD$12+$T23*HD$8)/HG$5)*($Q$31+((HD$12+$T23*HD$8)/HG$5)*($R$31+((HD$12+$T23*HD$8)/HG$5)*($S$31)))))/100)*HJ$6,)</f>
        <v>0</v>
      </c>
      <c r="HE23" s="232">
        <f>IF((HE$12+$T23*HE$8)&lt;HG$5,($L$18+((HE$12+$T23*HE$8)/HG$5)*($M$18+((HE$12+$T23*HE$8)/HG$5)*($N$18+((HE$12+$T23*HE$8)/HG$5)*($O$18+((HE$12+$T23*HE$8)/HG$5)*($P$18+((HE$12+$T23*HE$8)/HG$5)*($Q$18+((HE$12+$T23*HE$8)/HG$5)*$R$18))))))*(1-($O$31+((HE$12+$T23*HE$8)/HG$5)*($P$31+((HE$12+$T23*HE$8)/HG$5)*($Q$31+((HE$12+$T23*HE$8)/HG$5)*($R$31+((HE$12+$T23*HE$8)/HG$5)*($S$31)))))/100)*HJ$6,)</f>
        <v>0</v>
      </c>
      <c r="HF23" s="232">
        <f>IF((HF$12+$T23*HF$8)&lt;HG$5,($L$18+((HF$12+$T23*HF$8)/HG$5)*($M$18+((HF$12+$T23*HF$8)/HG$5)*($N$18+((HF$12+$T23*HF$8)/HG$5)*($O$18+((HF$12+$T23*HF$8)/HG$5)*($P$18+((HF$12+$T23*HF$8)/HG$5)*($Q$18+((HF$12+$T23*HF$8)/HG$5)*$R$18))))))*(1-($O$31+((HF$12+$T23*HF$8)/HG$5)*($P$31+((HF$12+$T23*HF$8)/HG$5)*($Q$31+((HF$12+$T23*HF$8)/HG$5)*($R$31+((HF$12+$T23*HF$8)/HG$5)*($S$31)))))/100)*HJ$6,)</f>
        <v>0</v>
      </c>
      <c r="HG23" s="232">
        <f>IF((HG$12+$T23*HG$8)&lt;HG$5,($L$18+((HG$12+$T23*HG$8)/HG$5)*($M$18+((HG$12+$T23*HG$8)/HG$5)*($N$18+((HG$12+$T23*HG$8)/HG$5)*($O$18+((HG$12+$T23*HG$8)/HG$5)*($P$18+((HG$12+$T23*HG$8)/HG$5)*($Q$18+((HG$12+$T23*HG$8)/HG$5)*$R$18))))))*(1-($O$31+((HG$12+$T23*HG$8)/HG$5)*($P$31+((HG$12+$T23*HG$8)/HG$5)*($Q$31+((HG$12+$T23*HG$8)/HG$5)*($R$31+((HG$12+$T23*HG$8)/HG$5)*($S$31)))))/100)*HJ$6,)</f>
        <v>0</v>
      </c>
      <c r="HL23" s="231">
        <v>9</v>
      </c>
      <c r="HM23" s="232">
        <f>IF((HM$12+$T23*HM$8)&lt;HQ$5,($L$18+((HM$12+$T23*HM$8)/HQ$5)*($M$18+((HM$12+$T23*HM$8)/HQ$5)*($N$18+((HM$12+$T23*HM$8)/HQ$5)*($O$18+((HM$12+$T23*HM$8)/HQ$5)*($P$18+((HM$12+$T23*HM$8)/HQ$5)*($Q$18+((HM$12+$T23*HM$8)/HQ$5)*$R$18))))))*(1-($O$31+((HM$12+$T23*HM$8)/HQ$5)*($P$31+((HM$12+$T23*HM$8)/HQ$5)*($Q$31+((HM$12+$T23*HM$8)/HQ$5)*($R$31+((HM$12+$T23*HM$8)/HQ$5)*($S$31)))))/100)*HT$6,)</f>
        <v>0</v>
      </c>
      <c r="HN23" s="232">
        <f>IF((HN$12+$T23*HN$8)&lt;HQ$5,($L$18+((HN$12+$T23*HN$8)/HQ$5)*($M$18+((HN$12+$T23*HN$8)/HQ$5)*($N$18+((HN$12+$T23*HN$8)/HQ$5)*($O$18+((HN$12+$T23*HN$8)/HQ$5)*($P$18+((HN$12+$T23*HN$8)/HQ$5)*($Q$18+((HN$12+$T23*HN$8)/HQ$5)*$R$18))))))*(1-($O$31+((HN$12+$T23*HN$8)/HQ$5)*($P$31+((HN$12+$T23*HN$8)/HQ$5)*($Q$31+((HN$12+$T23*HN$8)/HQ$5)*($R$31+((HN$12+$T23*HN$8)/HQ$5)*($S$31)))))/100)*HT$6,)</f>
        <v>0</v>
      </c>
      <c r="HO23" s="232">
        <f>IF((HO$12+$T23*HO$8)&lt;HQ$5,($L$18+((HO$12+$T23*HO$8)/HQ$5)*($M$18+((HO$12+$T23*HO$8)/HQ$5)*($N$18+((HO$12+$T23*HO$8)/HQ$5)*($O$18+((HO$12+$T23*HO$8)/HQ$5)*($P$18+((HO$12+$T23*HO$8)/HQ$5)*($Q$18+((HO$12+$T23*HO$8)/HQ$5)*$R$18))))))*(1-($O$31+((HO$12+$T23*HO$8)/HQ$5)*($P$31+((HO$12+$T23*HO$8)/HQ$5)*($Q$31+((HO$12+$T23*HO$8)/HQ$5)*($R$31+((HO$12+$T23*HO$8)/HQ$5)*($S$31)))))/100)*HT$6,)</f>
        <v>0</v>
      </c>
      <c r="HP23" s="232">
        <f>IF((HP$12+$T23*HP$8)&lt;HQ$5,($L$18+((HP$12+$T23*HP$8)/HQ$5)*($M$18+((HP$12+$T23*HP$8)/HQ$5)*($N$18+((HP$12+$T23*HP$8)/HQ$5)*($O$18+((HP$12+$T23*HP$8)/HQ$5)*($P$18+((HP$12+$T23*HP$8)/HQ$5)*($Q$18+((HP$12+$T23*HP$8)/HQ$5)*$R$18))))))*(1-($O$31+((HP$12+$T23*HP$8)/HQ$5)*($P$31+((HP$12+$T23*HP$8)/HQ$5)*($Q$31+((HP$12+$T23*HP$8)/HQ$5)*($R$31+((HP$12+$T23*HP$8)/HQ$5)*($S$31)))))/100)*HT$6,)</f>
        <v>0</v>
      </c>
      <c r="HQ23" s="232">
        <f>IF((HQ$12+$T23*HQ$8)&lt;HQ$5,($L$18+((HQ$12+$T23*HQ$8)/HQ$5)*($M$18+((HQ$12+$T23*HQ$8)/HQ$5)*($N$18+((HQ$12+$T23*HQ$8)/HQ$5)*($O$18+((HQ$12+$T23*HQ$8)/HQ$5)*($P$18+((HQ$12+$T23*HQ$8)/HQ$5)*($Q$18+((HQ$12+$T23*HQ$8)/HQ$5)*$R$18))))))*(1-($O$31+((HQ$12+$T23*HQ$8)/HQ$5)*($P$31+((HQ$12+$T23*HQ$8)/HQ$5)*($Q$31+((HQ$12+$T23*HQ$8)/HQ$5)*($R$31+((HQ$12+$T23*HQ$8)/HQ$5)*($S$31)))))/100)*HT$6,)</f>
        <v>0</v>
      </c>
      <c r="HV23" s="231">
        <v>9</v>
      </c>
      <c r="HW23" s="232">
        <f>IF((HW$12+$T23*HW$8)&lt;IA$5,($L$18+((HW$12+$T23*HW$8)/IA$5)*($M$18+((HW$12+$T23*HW$8)/IA$5)*($N$18+((HW$12+$T23*HW$8)/IA$5)*($O$18+((HW$12+$T23*HW$8)/IA$5)*($P$18+((HW$12+$T23*HW$8)/IA$5)*($Q$18+((HW$12+$T23*HW$8)/IA$5)*$R$18))))))*(1-($O$31+((HW$12+$T23*HW$8)/IA$5)*($P$31+((HW$12+$T23*HW$8)/IA$5)*($Q$31+((HW$12+$T23*HW$8)/IA$5)*($R$31+((HW$12+$T23*HW$8)/IA$5)*($S$31)))))/100)*ID$6,)</f>
        <v>0</v>
      </c>
      <c r="HX23" s="232">
        <f>IF((HX$12+$T23*HX$8)&lt;IA$5,($L$18+((HX$12+$T23*HX$8)/IA$5)*($M$18+((HX$12+$T23*HX$8)/IA$5)*($N$18+((HX$12+$T23*HX$8)/IA$5)*($O$18+((HX$12+$T23*HX$8)/IA$5)*($P$18+((HX$12+$T23*HX$8)/IA$5)*($Q$18+((HX$12+$T23*HX$8)/IA$5)*$R$18))))))*(1-($O$31+((HX$12+$T23*HX$8)/IA$5)*($P$31+((HX$12+$T23*HX$8)/IA$5)*($Q$31+((HX$12+$T23*HX$8)/IA$5)*($R$31+((HX$12+$T23*HX$8)/IA$5)*($S$31)))))/100)*ID$6,)</f>
        <v>0</v>
      </c>
      <c r="HY23" s="232">
        <f>IF((HY$12+$T23*HY$8)&lt;IA$5,($L$18+((HY$12+$T23*HY$8)/IA$5)*($M$18+((HY$12+$T23*HY$8)/IA$5)*($N$18+((HY$12+$T23*HY$8)/IA$5)*($O$18+((HY$12+$T23*HY$8)/IA$5)*($P$18+((HY$12+$T23*HY$8)/IA$5)*($Q$18+((HY$12+$T23*HY$8)/IA$5)*$R$18))))))*(1-($O$31+((HY$12+$T23*HY$8)/IA$5)*($P$31+((HY$12+$T23*HY$8)/IA$5)*($Q$31+((HY$12+$T23*HY$8)/IA$5)*($R$31+((HY$12+$T23*HY$8)/IA$5)*($S$31)))))/100)*ID$6,)</f>
        <v>0</v>
      </c>
      <c r="HZ23" s="232">
        <f>IF((HZ$12+$T23*HZ$8)&lt;IA$5,($L$18+((HZ$12+$T23*HZ$8)/IA$5)*($M$18+((HZ$12+$T23*HZ$8)/IA$5)*($N$18+((HZ$12+$T23*HZ$8)/IA$5)*($O$18+((HZ$12+$T23*HZ$8)/IA$5)*($P$18+((HZ$12+$T23*HZ$8)/IA$5)*($Q$18+((HZ$12+$T23*HZ$8)/IA$5)*$R$18))))))*(1-($O$31+((HZ$12+$T23*HZ$8)/IA$5)*($P$31+((HZ$12+$T23*HZ$8)/IA$5)*($Q$31+((HZ$12+$T23*HZ$8)/IA$5)*($R$31+((HZ$12+$T23*HZ$8)/IA$5)*($S$31)))))/100)*ID$6,)</f>
        <v>0</v>
      </c>
      <c r="IA23" s="232">
        <f>IF((IA$12+$T23*IA$8)&lt;IA$5,($L$18+((IA$12+$T23*IA$8)/IA$5)*($M$18+((IA$12+$T23*IA$8)/IA$5)*($N$18+((IA$12+$T23*IA$8)/IA$5)*($O$18+((IA$12+$T23*IA$8)/IA$5)*($P$18+((IA$12+$T23*IA$8)/IA$5)*($Q$18+((IA$12+$T23*IA$8)/IA$5)*$R$18))))))*(1-($O$31+((IA$12+$T23*IA$8)/IA$5)*($P$31+((IA$12+$T23*IA$8)/IA$5)*($Q$31+((IA$12+$T23*IA$8)/IA$5)*($R$31+((IA$12+$T23*IA$8)/IA$5)*($S$31)))))/100)*ID$6,)</f>
        <v>0</v>
      </c>
      <c r="IF23" s="231">
        <v>9</v>
      </c>
      <c r="IG23" s="232">
        <f>IF((IG$12+$T23*IG$8)&lt;IK$5,($L$18+((IG$12+$T23*IG$8)/IK$5)*($M$18+((IG$12+$T23*IG$8)/IK$5)*($N$18+((IG$12+$T23*IG$8)/IK$5)*($O$18+((IG$12+$T23*IG$8)/IK$5)*($P$18+((IG$12+$T23*IG$8)/IK$5)*($Q$18+((IG$12+$T23*IG$8)/IK$5)*$R$18))))))*(1-($O$31+((IG$12+$T23*IG$8)/IK$5)*($P$31+((IG$12+$T23*IG$8)/IK$5)*($Q$31+((IG$12+$T23*IG$8)/IK$5)*($R$31+((IG$12+$T23*IG$8)/IK$5)*($S$31)))))/100)*IN$6,)</f>
        <v>0</v>
      </c>
      <c r="IH23" s="232">
        <f>IF((IH$12+$T23*IH$8)&lt;IK$5,($L$18+((IH$12+$T23*IH$8)/IK$5)*($M$18+((IH$12+$T23*IH$8)/IK$5)*($N$18+((IH$12+$T23*IH$8)/IK$5)*($O$18+((IH$12+$T23*IH$8)/IK$5)*($P$18+((IH$12+$T23*IH$8)/IK$5)*($Q$18+((IH$12+$T23*IH$8)/IK$5)*$R$18))))))*(1-($O$31+((IH$12+$T23*IH$8)/IK$5)*($P$31+((IH$12+$T23*IH$8)/IK$5)*($Q$31+((IH$12+$T23*IH$8)/IK$5)*($R$31+((IH$12+$T23*IH$8)/IK$5)*($S$31)))))/100)*IN$6,)</f>
        <v>0</v>
      </c>
      <c r="II23" s="232">
        <f>IF((II$12+$T23*II$8)&lt;IK$5,($L$18+((II$12+$T23*II$8)/IK$5)*($M$18+((II$12+$T23*II$8)/IK$5)*($N$18+((II$12+$T23*II$8)/IK$5)*($O$18+((II$12+$T23*II$8)/IK$5)*($P$18+((II$12+$T23*II$8)/IK$5)*($Q$18+((II$12+$T23*II$8)/IK$5)*$R$18))))))*(1-($O$31+((II$12+$T23*II$8)/IK$5)*($P$31+((II$12+$T23*II$8)/IK$5)*($Q$31+((II$12+$T23*II$8)/IK$5)*($R$31+((II$12+$T23*II$8)/IK$5)*($S$31)))))/100)*IN$6,)</f>
        <v>0</v>
      </c>
      <c r="IJ23" s="232">
        <f>IF((IJ$12+$T23*IJ$8)&lt;IK$5,($L$18+((IJ$12+$T23*IJ$8)/IK$5)*($M$18+((IJ$12+$T23*IJ$8)/IK$5)*($N$18+((IJ$12+$T23*IJ$8)/IK$5)*($O$18+((IJ$12+$T23*IJ$8)/IK$5)*($P$18+((IJ$12+$T23*IJ$8)/IK$5)*($Q$18+((IJ$12+$T23*IJ$8)/IK$5)*$R$18))))))*(1-($O$31+((IJ$12+$T23*IJ$8)/IK$5)*($P$31+((IJ$12+$T23*IJ$8)/IK$5)*($Q$31+((IJ$12+$T23*IJ$8)/IK$5)*($R$31+((IJ$12+$T23*IJ$8)/IK$5)*($S$31)))))/100)*IN$6,)</f>
        <v>0</v>
      </c>
      <c r="IK23" s="232">
        <f>IF((IK$12+$T23*IK$8)&lt;IK$5,($L$18+((IK$12+$T23*IK$8)/IK$5)*($M$18+((IK$12+$T23*IK$8)/IK$5)*($N$18+((IK$12+$T23*IK$8)/IK$5)*($O$18+((IK$12+$T23*IK$8)/IK$5)*($P$18+((IK$12+$T23*IK$8)/IK$5)*($Q$18+((IK$12+$T23*IK$8)/IK$5)*$R$18))))))*(1-($O$31+((IK$12+$T23*IK$8)/IK$5)*($P$31+((IK$12+$T23*IK$8)/IK$5)*($Q$31+((IK$12+$T23*IK$8)/IK$5)*($R$31+((IK$12+$T23*IK$8)/IK$5)*($S$31)))))/100)*IN$6,)</f>
        <v>0</v>
      </c>
    </row>
    <row r="24" spans="1:249" ht="15">
      <c r="A24" s="170" t="s">
        <v>257</v>
      </c>
      <c r="C24" s="241">
        <f t="shared" ref="C24:H24" si="15">SUM(D50:D72)</f>
        <v>0</v>
      </c>
      <c r="D24" s="241">
        <f t="shared" si="15"/>
        <v>0</v>
      </c>
      <c r="E24" s="241">
        <f t="shared" si="15"/>
        <v>0</v>
      </c>
      <c r="F24" s="241">
        <f t="shared" si="15"/>
        <v>0</v>
      </c>
      <c r="G24" s="241">
        <f t="shared" si="15"/>
        <v>0</v>
      </c>
      <c r="H24" s="241">
        <f t="shared" si="15"/>
        <v>-1.577209302865666</v>
      </c>
      <c r="I24" s="265">
        <f>SUM(C24:H24)</f>
        <v>-1.577209302865666</v>
      </c>
      <c r="J24" s="450"/>
      <c r="K24" s="186">
        <f t="shared" si="13"/>
        <v>6</v>
      </c>
      <c r="L24" s="249">
        <f t="shared" si="14"/>
        <v>-60.911899952413201</v>
      </c>
      <c r="N24" s="203" t="s">
        <v>15</v>
      </c>
      <c r="O24" s="241">
        <v>8.34</v>
      </c>
      <c r="P24" s="241">
        <v>0.93</v>
      </c>
      <c r="Q24" s="241">
        <v>20.45</v>
      </c>
      <c r="R24" s="241">
        <v>-65.45</v>
      </c>
      <c r="S24" s="241">
        <v>55</v>
      </c>
      <c r="T24" s="231">
        <v>10</v>
      </c>
      <c r="U24" s="232">
        <f>IF((U$12+$T24*U$8)&lt;Y$5,($L$18+((U$12+$T24*U$8)/Y$5)*($M$18+((U$12+$T24*U$8)/Y$5)*($N$18+((U$12+$T24*U$8)/Y$5)*($O$18+((U$12+$T24*U$8)/Y$5)*($P$18+((U$12+$T24*U$8)/Y$5)*($Q$18+((U$12+$T24*U$8)/Y$5)*$R$18))))))*(1-($O$31+((U$12+$T24*U$8)/Y$5)*($P$31+((U$12+$T24*U$8)/Y$5)*($Q$31+((U$12+$T24*U$8)/Y$5)*($R$31+((U$12+$T24*U$8)/Y$5)*($S$31)))))/100)*AB$6,)</f>
        <v>0</v>
      </c>
      <c r="V24" s="232">
        <f>IF((V$12+$T24*V$8)&lt;Y$5,($L$18+((V$12+$T24*V$8)/Y$5)*($M$18+((V$12+$T24*V$8)/Y$5)*($N$18+((V$12+$T24*V$8)/Y$5)*($O$18+((V$12+$T24*V$8)/Y$5)*($P$18+((V$12+$T24*V$8)/Y$5)*($Q$18+((V$12+$T24*V$8)/Y$5)*$R$18))))))*(1-($O$31+((V$12+$T24*V$8)/Y$5)*($P$31+((V$12+$T24*V$8)/Y$5)*($Q$31+((V$12+$T24*V$8)/Y$5)*($R$31+((V$12+$T24*V$8)/Y$5)*($S$31)))))/100)*AB$6,)</f>
        <v>0</v>
      </c>
      <c r="W24" s="232">
        <f>IF((W$12+$T24*W$8)&lt;Y$5,($L$18+((W$12+$T24*W$8)/Y$5)*($M$18+((W$12+$T24*W$8)/Y$5)*($N$18+((W$12+$T24*W$8)/Y$5)*($O$18+((W$12+$T24*W$8)/Y$5)*($P$18+((W$12+$T24*W$8)/Y$5)*($Q$18+((W$12+$T24*W$8)/Y$5)*$R$18))))))*(1-($O$31+((W$12+$T24*W$8)/Y$5)*($P$31+((W$12+$T24*W$8)/Y$5)*($Q$31+((W$12+$T24*W$8)/Y$5)*($R$31+((W$12+$T24*W$8)/Y$5)*($S$31)))))/100)*AB$6,)</f>
        <v>0</v>
      </c>
      <c r="X24" s="232">
        <f>IF((X$12+$T24*X$8)&lt;Y$5,($L$18+((X$12+$T24*X$8)/Y$5)*($M$18+((X$12+$T24*X$8)/Y$5)*($N$18+((X$12+$T24*X$8)/Y$5)*($O$18+((X$12+$T24*X$8)/Y$5)*($P$18+((X$12+$T24*X$8)/Y$5)*($Q$18+((X$12+$T24*X$8)/Y$5)*$R$18))))))*(1-($O$31+((X$12+$T24*X$8)/Y$5)*($P$31+((X$12+$T24*X$8)/Y$5)*($Q$31+((X$12+$T24*X$8)/Y$5)*($R$31+((X$12+$T24*X$8)/Y$5)*($S$31)))))/100)*AB$6,)</f>
        <v>0</v>
      </c>
      <c r="Y24" s="232">
        <f>IF((Y$12+$T24*Y$8)&lt;Y$5,($L$18+((Y$12+$T24*Y$8)/Y$5)*($M$18+((Y$12+$T24*Y$8)/Y$5)*($N$18+((Y$12+$T24*Y$8)/Y$5)*($O$18+((Y$12+$T24*Y$8)/Y$5)*($P$18+((Y$12+$T24*Y$8)/Y$5)*($Q$18+((Y$12+$T24*Y$8)/Y$5)*$R$18))))))*(1-($O$31+((Y$12+$T24*Y$8)/Y$5)*($P$31+((Y$12+$T24*Y$8)/Y$5)*($Q$31+((Y$12+$T24*Y$8)/Y$5)*($R$31+((Y$12+$T24*Y$8)/Y$5)*($S$31)))))/100)*AB$6,)</f>
        <v>0</v>
      </c>
      <c r="Z24" s="195"/>
      <c r="AA24" s="195"/>
      <c r="AB24" s="195"/>
      <c r="AC24" s="195"/>
      <c r="AD24" s="231">
        <v>10</v>
      </c>
      <c r="AE24" s="232">
        <f>IF((AE$12+$T24*AE$8)&lt;AI$5,($L$18+((AE$12+$T24*AE$8)/AI$5)*($M$18+((AE$12+$T24*AE$8)/AI$5)*($N$18+((AE$12+$T24*AE$8)/AI$5)*($O$18+((AE$12+$T24*AE$8)/AI$5)*($P$18+((AE$12+$T24*AE$8)/AI$5)*($Q$18+((AE$12+$T24*AE$8)/AI$5)*$R$18))))))*(1-($O$31+((AE$12+$T24*AE$8)/AI$5)*($P$31+((AE$12+$T24*AE$8)/AI$5)*($Q$31+((AE$12+$T24*AE$8)/AI$5)*($R$31+((AE$12+$T24*AE$8)/AI$5)*($S$31)))))/100)*AL$6,)</f>
        <v>0</v>
      </c>
      <c r="AF24" s="232">
        <f>IF((AF$12+$T24*AF$8)&lt;AI$5,($L$18+((AF$12+$T24*AF$8)/AI$5)*($M$18+((AF$12+$T24*AF$8)/AI$5)*($N$18+((AF$12+$T24*AF$8)/AI$5)*($O$18+((AF$12+$T24*AF$8)/AI$5)*($P$18+((AF$12+$T24*AF$8)/AI$5)*($Q$18+((AF$12+$T24*AF$8)/AI$5)*$R$18))))))*(1-($O$31+((AF$12+$T24*AF$8)/AI$5)*($P$31+((AF$12+$T24*AF$8)/AI$5)*($Q$31+((AF$12+$T24*AF$8)/AI$5)*($R$31+((AF$12+$T24*AF$8)/AI$5)*($S$31)))))/100)*AL$6,)</f>
        <v>0</v>
      </c>
      <c r="AG24" s="232">
        <f>IF((AG$12+$T24*AG$8)&lt;AI$5,($L$18+((AG$12+$T24*AG$8)/AI$5)*($M$18+((AG$12+$T24*AG$8)/AI$5)*($N$18+((AG$12+$T24*AG$8)/AI$5)*($O$18+((AG$12+$T24*AG$8)/AI$5)*($P$18+((AG$12+$T24*AG$8)/AI$5)*($Q$18+((AG$12+$T24*AG$8)/AI$5)*$R$18))))))*(1-($O$31+((AG$12+$T24*AG$8)/AI$5)*($P$31+((AG$12+$T24*AG$8)/AI$5)*($Q$31+((AG$12+$T24*AG$8)/AI$5)*($R$31+((AG$12+$T24*AG$8)/AI$5)*($S$31)))))/100)*AL$6,)</f>
        <v>0</v>
      </c>
      <c r="AH24" s="232">
        <f>IF((AH$12+$T24*AH$8)&lt;AI$5,($L$18+((AH$12+$T24*AH$8)/AI$5)*($M$18+((AH$12+$T24*AH$8)/AI$5)*($N$18+((AH$12+$T24*AH$8)/AI$5)*($O$18+((AH$12+$T24*AH$8)/AI$5)*($P$18+((AH$12+$T24*AH$8)/AI$5)*($Q$18+((AH$12+$T24*AH$8)/AI$5)*$R$18))))))*(1-($O$31+((AH$12+$T24*AH$8)/AI$5)*($P$31+((AH$12+$T24*AH$8)/AI$5)*($Q$31+((AH$12+$T24*AH$8)/AI$5)*($R$31+((AH$12+$T24*AH$8)/AI$5)*($S$31)))))/100)*AL$6,)</f>
        <v>0</v>
      </c>
      <c r="AI24" s="232">
        <f>IF((AI$12+$T24*AI$8)&lt;AI$5,($L$18+((AI$12+$T24*AI$8)/AI$5)*($M$18+((AI$12+$T24*AI$8)/AI$5)*($N$18+((AI$12+$T24*AI$8)/AI$5)*($O$18+((AI$12+$T24*AI$8)/AI$5)*($P$18+((AI$12+$T24*AI$8)/AI$5)*($Q$18+((AI$12+$T24*AI$8)/AI$5)*$R$18))))))*(1-($O$31+((AI$12+$T24*AI$8)/AI$5)*($P$31+((AI$12+$T24*AI$8)/AI$5)*($Q$31+((AI$12+$T24*AI$8)/AI$5)*($R$31+((AI$12+$T24*AI$8)/AI$5)*($S$31)))))/100)*AL$6,)</f>
        <v>0</v>
      </c>
      <c r="AJ24" s="195"/>
      <c r="AK24" s="195"/>
      <c r="AL24" s="195"/>
      <c r="AM24" s="195"/>
      <c r="AN24" s="231">
        <v>10</v>
      </c>
      <c r="AO24" s="232">
        <f>IF((AO$12+$T24*AO$8)&lt;AS$5,($L$18+((AO$12+$T24*AO$8)/AS$5)*($M$18+((AO$12+$T24*AO$8)/AS$5)*($N$18+((AO$12+$T24*AO$8)/AS$5)*($O$18+((AO$12+$T24*AO$8)/AS$5)*($P$18+((AO$12+$T24*AO$8)/AS$5)*($Q$18+((AO$12+$T24*AO$8)/AS$5)*$R$18))))))*(1-($O$31+((AO$12+$T24*AO$8)/AS$5)*($P$31+((AO$12+$T24*AO$8)/AS$5)*($Q$31+((AO$12+$T24*AO$8)/AS$5)*($R$31+((AO$12+$T24*AO$8)/AS$5)*($S$31)))))/100)*AV$6,)</f>
        <v>0</v>
      </c>
      <c r="AP24" s="232">
        <f>IF((AP$12+$T24*AP$8)&lt;AS$5,($L$18+((AP$12+$T24*AP$8)/AS$5)*($M$18+((AP$12+$T24*AP$8)/AS$5)*($N$18+((AP$12+$T24*AP$8)/AS$5)*($O$18+((AP$12+$T24*AP$8)/AS$5)*($P$18+((AP$12+$T24*AP$8)/AS$5)*($Q$18+((AP$12+$T24*AP$8)/AS$5)*$R$18))))))*(1-($O$31+((AP$12+$T24*AP$8)/AS$5)*($P$31+((AP$12+$T24*AP$8)/AS$5)*($Q$31+((AP$12+$T24*AP$8)/AS$5)*($R$31+((AP$12+$T24*AP$8)/AS$5)*($S$31)))))/100)*AV$6,)</f>
        <v>0</v>
      </c>
      <c r="AQ24" s="232">
        <f>IF((AQ$12+$T24*AQ$8)&lt;AS$5,($L$18+((AQ$12+$T24*AQ$8)/AS$5)*($M$18+((AQ$12+$T24*AQ$8)/AS$5)*($N$18+((AQ$12+$T24*AQ$8)/AS$5)*($O$18+((AQ$12+$T24*AQ$8)/AS$5)*($P$18+((AQ$12+$T24*AQ$8)/AS$5)*($Q$18+((AQ$12+$T24*AQ$8)/AS$5)*$R$18))))))*(1-($O$31+((AQ$12+$T24*AQ$8)/AS$5)*($P$31+((AQ$12+$T24*AQ$8)/AS$5)*($Q$31+((AQ$12+$T24*AQ$8)/AS$5)*($R$31+((AQ$12+$T24*AQ$8)/AS$5)*($S$31)))))/100)*AV$6,)</f>
        <v>0</v>
      </c>
      <c r="AR24" s="232">
        <f>IF((AR$12+$T24*AR$8)&lt;AS$5,($L$18+((AR$12+$T24*AR$8)/AS$5)*($M$18+((AR$12+$T24*AR$8)/AS$5)*($N$18+((AR$12+$T24*AR$8)/AS$5)*($O$18+((AR$12+$T24*AR$8)/AS$5)*($P$18+((AR$12+$T24*AR$8)/AS$5)*($Q$18+((AR$12+$T24*AR$8)/AS$5)*$R$18))))))*(1-($O$31+((AR$12+$T24*AR$8)/AS$5)*($P$31+((AR$12+$T24*AR$8)/AS$5)*($Q$31+((AR$12+$T24*AR$8)/AS$5)*($R$31+((AR$12+$T24*AR$8)/AS$5)*($S$31)))))/100)*AV$6,)</f>
        <v>0</v>
      </c>
      <c r="AS24" s="232">
        <f>IF((AS$12+$T24*AS$8)&lt;AS$5,($L$18+((AS$12+$T24*AS$8)/AS$5)*($M$18+((AS$12+$T24*AS$8)/AS$5)*($N$18+((AS$12+$T24*AS$8)/AS$5)*($O$18+((AS$12+$T24*AS$8)/AS$5)*($P$18+((AS$12+$T24*AS$8)/AS$5)*($Q$18+((AS$12+$T24*AS$8)/AS$5)*$R$18))))))*(1-($O$31+((AS$12+$T24*AS$8)/AS$5)*($P$31+((AS$12+$T24*AS$8)/AS$5)*($Q$31+((AS$12+$T24*AS$8)/AS$5)*($R$31+((AS$12+$T24*AS$8)/AS$5)*($S$31)))))/100)*AV$6,)</f>
        <v>0</v>
      </c>
      <c r="AT24" s="195"/>
      <c r="AU24" s="195"/>
      <c r="AV24" s="195"/>
      <c r="AW24" s="195"/>
      <c r="AX24" s="231">
        <v>10</v>
      </c>
      <c r="AY24" s="232">
        <f>IF((AY$12+$T24*AY$8)&lt;BC$5,($L$18+((AY$12+$T24*AY$8)/BC$5)*($M$18+((AY$12+$T24*AY$8)/BC$5)*($N$18+((AY$12+$T24*AY$8)/BC$5)*($O$18+((AY$12+$T24*AY$8)/BC$5)*($P$18+((AY$12+$T24*AY$8)/BC$5)*($Q$18+((AY$12+$T24*AY$8)/BC$5)*$R$18))))))*(1-($O$31+((AY$12+$T24*AY$8)/BC$5)*($P$31+((AY$12+$T24*AY$8)/BC$5)*($Q$31+((AY$12+$T24*AY$8)/BC$5)*($R$31+((AY$12+$T24*AY$8)/BC$5)*($S$31)))))/100)*BF$6,)</f>
        <v>0</v>
      </c>
      <c r="AZ24" s="232">
        <f>IF((AZ$12+$T24*AZ$8)&lt;BC$5,($L$18+((AZ$12+$T24*AZ$8)/BC$5)*($M$18+((AZ$12+$T24*AZ$8)/BC$5)*($N$18+((AZ$12+$T24*AZ$8)/BC$5)*($O$18+((AZ$12+$T24*AZ$8)/BC$5)*($P$18+((AZ$12+$T24*AZ$8)/BC$5)*($Q$18+((AZ$12+$T24*AZ$8)/BC$5)*$R$18))))))*(1-($O$31+((AZ$12+$T24*AZ$8)/BC$5)*($P$31+((AZ$12+$T24*AZ$8)/BC$5)*($Q$31+((AZ$12+$T24*AZ$8)/BC$5)*($R$31+((AZ$12+$T24*AZ$8)/BC$5)*($S$31)))))/100)*BF$6,)</f>
        <v>0</v>
      </c>
      <c r="BA24" s="232">
        <f>IF((BA$12+$T24*BA$8)&lt;BC$5,($L$18+((BA$12+$T24*BA$8)/BC$5)*($M$18+((BA$12+$T24*BA$8)/BC$5)*($N$18+((BA$12+$T24*BA$8)/BC$5)*($O$18+((BA$12+$T24*BA$8)/BC$5)*($P$18+((BA$12+$T24*BA$8)/BC$5)*($Q$18+((BA$12+$T24*BA$8)/BC$5)*$R$18))))))*(1-($O$31+((BA$12+$T24*BA$8)/BC$5)*($P$31+((BA$12+$T24*BA$8)/BC$5)*($Q$31+((BA$12+$T24*BA$8)/BC$5)*($R$31+((BA$12+$T24*BA$8)/BC$5)*($S$31)))))/100)*BF$6,)</f>
        <v>0</v>
      </c>
      <c r="BB24" s="232">
        <f>IF((BB$12+$T24*BB$8)&lt;BC$5,($L$18+((BB$12+$T24*BB$8)/BC$5)*($M$18+((BB$12+$T24*BB$8)/BC$5)*($N$18+((BB$12+$T24*BB$8)/BC$5)*($O$18+((BB$12+$T24*BB$8)/BC$5)*($P$18+((BB$12+$T24*BB$8)/BC$5)*($Q$18+((BB$12+$T24*BB$8)/BC$5)*$R$18))))))*(1-($O$31+((BB$12+$T24*BB$8)/BC$5)*($P$31+((BB$12+$T24*BB$8)/BC$5)*($Q$31+((BB$12+$T24*BB$8)/BC$5)*($R$31+((BB$12+$T24*BB$8)/BC$5)*($S$31)))))/100)*BF$6,)</f>
        <v>0</v>
      </c>
      <c r="BC24" s="232">
        <f>IF((BC$12+$T24*BC$8)&lt;BC$5,($L$18+((BC$12+$T24*BC$8)/BC$5)*($M$18+((BC$12+$T24*BC$8)/BC$5)*($N$18+((BC$12+$T24*BC$8)/BC$5)*($O$18+((BC$12+$T24*BC$8)/BC$5)*($P$18+((BC$12+$T24*BC$8)/BC$5)*($Q$18+((BC$12+$T24*BC$8)/BC$5)*$R$18))))))*(1-($O$31+((BC$12+$T24*BC$8)/BC$5)*($P$31+((BC$12+$T24*BC$8)/BC$5)*($Q$31+((BC$12+$T24*BC$8)/BC$5)*($R$31+((BC$12+$T24*BC$8)/BC$5)*($S$31)))))/100)*BF$6,)</f>
        <v>0</v>
      </c>
      <c r="BD24" s="195"/>
      <c r="BE24" s="195"/>
      <c r="BF24" s="195"/>
      <c r="BG24" s="195"/>
      <c r="BH24" s="231">
        <v>10</v>
      </c>
      <c r="BI24" s="232">
        <f>IF((BI$12+$T24*BI$8)&lt;BM$5,($L$18+((BI$12+$T24*BI$8)/BM$5)*($M$18+((BI$12+$T24*BI$8)/BM$5)*($N$18+((BI$12+$T24*BI$8)/BM$5)*($O$18+((BI$12+$T24*BI$8)/BM$5)*($P$18+((BI$12+$T24*BI$8)/BM$5)*($Q$18+((BI$12+$T24*BI$8)/BM$5)*$R$18))))))*(1-($O$31+((BI$12+$T24*BI$8)/BM$5)*($P$31+((BI$12+$T24*BI$8)/BM$5)*($Q$31+((BI$12+$T24*BI$8)/BM$5)*($R$31+((BI$12+$T24*BI$8)/BM$5)*($S$31)))))/100)*BP$6,)</f>
        <v>0</v>
      </c>
      <c r="BJ24" s="232">
        <f>IF((BJ$12+$T24*BJ$8)&lt;BM$5,($L$18+((BJ$12+$T24*BJ$8)/BM$5)*($M$18+((BJ$12+$T24*BJ$8)/BM$5)*($N$18+((BJ$12+$T24*BJ$8)/BM$5)*($O$18+((BJ$12+$T24*BJ$8)/BM$5)*($P$18+((BJ$12+$T24*BJ$8)/BM$5)*($Q$18+((BJ$12+$T24*BJ$8)/BM$5)*$R$18))))))*(1-($O$31+((BJ$12+$T24*BJ$8)/BM$5)*($P$31+((BJ$12+$T24*BJ$8)/BM$5)*($Q$31+((BJ$12+$T24*BJ$8)/BM$5)*($R$31+((BJ$12+$T24*BJ$8)/BM$5)*($S$31)))))/100)*BP$6,)</f>
        <v>0</v>
      </c>
      <c r="BK24" s="232">
        <f>IF((BK$12+$T24*BK$8)&lt;BM$5,($L$18+((BK$12+$T24*BK$8)/BM$5)*($M$18+((BK$12+$T24*BK$8)/BM$5)*($N$18+((BK$12+$T24*BK$8)/BM$5)*($O$18+((BK$12+$T24*BK$8)/BM$5)*($P$18+((BK$12+$T24*BK$8)/BM$5)*($Q$18+((BK$12+$T24*BK$8)/BM$5)*$R$18))))))*(1-($O$31+((BK$12+$T24*BK$8)/BM$5)*($P$31+((BK$12+$T24*BK$8)/BM$5)*($Q$31+((BK$12+$T24*BK$8)/BM$5)*($R$31+((BK$12+$T24*BK$8)/BM$5)*($S$31)))))/100)*BP$6,)</f>
        <v>0</v>
      </c>
      <c r="BL24" s="232">
        <f>IF((BL$12+$T24*BL$8)&lt;BM$5,($L$18+((BL$12+$T24*BL$8)/BM$5)*($M$18+((BL$12+$T24*BL$8)/BM$5)*($N$18+((BL$12+$T24*BL$8)/BM$5)*($O$18+((BL$12+$T24*BL$8)/BM$5)*($P$18+((BL$12+$T24*BL$8)/BM$5)*($Q$18+((BL$12+$T24*BL$8)/BM$5)*$R$18))))))*(1-($O$31+((BL$12+$T24*BL$8)/BM$5)*($P$31+((BL$12+$T24*BL$8)/BM$5)*($Q$31+((BL$12+$T24*BL$8)/BM$5)*($R$31+((BL$12+$T24*BL$8)/BM$5)*($S$31)))))/100)*BP$6,)</f>
        <v>0</v>
      </c>
      <c r="BM24" s="232">
        <f>IF((BM$12+$T24*BM$8)&lt;BM$5,($L$18+((BM$12+$T24*BM$8)/BM$5)*($M$18+((BM$12+$T24*BM$8)/BM$5)*($N$18+((BM$12+$T24*BM$8)/BM$5)*($O$18+((BM$12+$T24*BM$8)/BM$5)*($P$18+((BM$12+$T24*BM$8)/BM$5)*($Q$18+((BM$12+$T24*BM$8)/BM$5)*$R$18))))))*(1-($O$31+((BM$12+$T24*BM$8)/BM$5)*($P$31+((BM$12+$T24*BM$8)/BM$5)*($Q$31+((BM$12+$T24*BM$8)/BM$5)*($R$31+((BM$12+$T24*BM$8)/BM$5)*($S$31)))))/100)*BP$6,)</f>
        <v>0</v>
      </c>
      <c r="BN24" s="195"/>
      <c r="BO24" s="195"/>
      <c r="BP24" s="195"/>
      <c r="BQ24" s="195"/>
      <c r="BR24" s="231">
        <v>10</v>
      </c>
      <c r="BS24" s="232">
        <f>IF((BS$12+$T24*BS$8)&lt;BW$5,($L$18+((BS$12+$T24*BS$8)/BW$5)*($M$18+((BS$12+$T24*BS$8)/BW$5)*($N$18+((BS$12+$T24*BS$8)/BW$5)*($O$18+((BS$12+$T24*BS$8)/BW$5)*($P$18+((BS$12+$T24*BS$8)/BW$5)*($Q$18+((BS$12+$T24*BS$8)/BW$5)*$R$18))))))*(1-($O$31+((BS$12+$T24*BS$8)/BW$5)*($P$31+((BS$12+$T24*BS$8)/BW$5)*($Q$31+((BS$12+$T24*BS$8)/BW$5)*($R$31+((BS$12+$T24*BS$8)/BW$5)*($S$31)))))/100)*BZ$6,)</f>
        <v>0</v>
      </c>
      <c r="BT24" s="232">
        <f>IF((BT$12+$T24*BT$8)&lt;BW$5,($L$18+((BT$12+$T24*BT$8)/BW$5)*($M$18+((BT$12+$T24*BT$8)/BW$5)*($N$18+((BT$12+$T24*BT$8)/BW$5)*($O$18+((BT$12+$T24*BT$8)/BW$5)*($P$18+((BT$12+$T24*BT$8)/BW$5)*($Q$18+((BT$12+$T24*BT$8)/BW$5)*$R$18))))))*(1-($O$31+((BT$12+$T24*BT$8)/BW$5)*($P$31+((BT$12+$T24*BT$8)/BW$5)*($Q$31+((BT$12+$T24*BT$8)/BW$5)*($R$31+((BT$12+$T24*BT$8)/BW$5)*($S$31)))))/100)*BZ$6,)</f>
        <v>0</v>
      </c>
      <c r="BU24" s="232">
        <f>IF((BU$12+$T24*BU$8)&lt;BW$5,($L$18+((BU$12+$T24*BU$8)/BW$5)*($M$18+((BU$12+$T24*BU$8)/BW$5)*($N$18+((BU$12+$T24*BU$8)/BW$5)*($O$18+((BU$12+$T24*BU$8)/BW$5)*($P$18+((BU$12+$T24*BU$8)/BW$5)*($Q$18+((BU$12+$T24*BU$8)/BW$5)*$R$18))))))*(1-($O$31+((BU$12+$T24*BU$8)/BW$5)*($P$31+((BU$12+$T24*BU$8)/BW$5)*($Q$31+((BU$12+$T24*BU$8)/BW$5)*($R$31+((BU$12+$T24*BU$8)/BW$5)*($S$31)))))/100)*BZ$6,)</f>
        <v>0</v>
      </c>
      <c r="BV24" s="232">
        <f>IF((BV$12+$T24*BV$8)&lt;BW$5,($L$18+((BV$12+$T24*BV$8)/BW$5)*($M$18+((BV$12+$T24*BV$8)/BW$5)*($N$18+((BV$12+$T24*BV$8)/BW$5)*($O$18+((BV$12+$T24*BV$8)/BW$5)*($P$18+((BV$12+$T24*BV$8)/BW$5)*($Q$18+((BV$12+$T24*BV$8)/BW$5)*$R$18))))))*(1-($O$31+((BV$12+$T24*BV$8)/BW$5)*($P$31+((BV$12+$T24*BV$8)/BW$5)*($Q$31+((BV$12+$T24*BV$8)/BW$5)*($R$31+((BV$12+$T24*BV$8)/BW$5)*($S$31)))))/100)*BZ$6,)</f>
        <v>0</v>
      </c>
      <c r="BW24" s="232">
        <f>IF((BW$12+$T24*BW$8)&lt;BW$5,($L$18+((BW$12+$T24*BW$8)/BW$5)*($M$18+((BW$12+$T24*BW$8)/BW$5)*($N$18+((BW$12+$T24*BW$8)/BW$5)*($O$18+((BW$12+$T24*BW$8)/BW$5)*($P$18+((BW$12+$T24*BW$8)/BW$5)*($Q$18+((BW$12+$T24*BW$8)/BW$5)*$R$18))))))*(1-($O$31+((BW$12+$T24*BW$8)/BW$5)*($P$31+((BW$12+$T24*BW$8)/BW$5)*($Q$31+((BW$12+$T24*BW$8)/BW$5)*($R$31+((BW$12+$T24*BW$8)/BW$5)*($S$31)))))/100)*BZ$6,)</f>
        <v>0</v>
      </c>
      <c r="BY24" s="195"/>
      <c r="BZ24" s="195"/>
      <c r="CA24" s="195"/>
      <c r="CB24" s="231">
        <v>10</v>
      </c>
      <c r="CC24" s="232">
        <f>IF((CC$12+$T24*CC$8)&lt;CG$5,($L$18+((CC$12+$T24*CC$8)/CG$5)*($M$18+((CC$12+$T24*CC$8)/CG$5)*($N$18+((CC$12+$T24*CC$8)/CG$5)*($O$18+((CC$12+$T24*CC$8)/CG$5)*($P$18+((CC$12+$T24*CC$8)/CG$5)*($Q$18+((CC$12+$T24*CC$8)/CG$5)*$R$18))))))*(1-($O$31+((CC$12+$T24*CC$8)/CG$5)*($P$31+((CC$12+$T24*CC$8)/CG$5)*($Q$31+((CC$12+$T24*CC$8)/CG$5)*($R$31+((CC$12+$T24*CC$8)/CG$5)*($S$31)))))/100)*CJ$6,)</f>
        <v>0</v>
      </c>
      <c r="CD24" s="232">
        <f>IF((CD$12+$T24*CD$8)&lt;CG$5,($L$18+((CD$12+$T24*CD$8)/CG$5)*($M$18+((CD$12+$T24*CD$8)/CG$5)*($N$18+((CD$12+$T24*CD$8)/CG$5)*($O$18+((CD$12+$T24*CD$8)/CG$5)*($P$18+((CD$12+$T24*CD$8)/CG$5)*($Q$18+((CD$12+$T24*CD$8)/CG$5)*$R$18))))))*(1-($O$31+((CD$12+$T24*CD$8)/CG$5)*($P$31+((CD$12+$T24*CD$8)/CG$5)*($Q$31+((CD$12+$T24*CD$8)/CG$5)*($R$31+((CD$12+$T24*CD$8)/CG$5)*($S$31)))))/100)*CJ$6,)</f>
        <v>0</v>
      </c>
      <c r="CE24" s="232">
        <f>IF((CE$12+$T24*CE$8)&lt;CG$5,($L$18+((CE$12+$T24*CE$8)/CG$5)*($M$18+((CE$12+$T24*CE$8)/CG$5)*($N$18+((CE$12+$T24*CE$8)/CG$5)*($O$18+((CE$12+$T24*CE$8)/CG$5)*($P$18+((CE$12+$T24*CE$8)/CG$5)*($Q$18+((CE$12+$T24*CE$8)/CG$5)*$R$18))))))*(1-($O$31+((CE$12+$T24*CE$8)/CG$5)*($P$31+((CE$12+$T24*CE$8)/CG$5)*($Q$31+((CE$12+$T24*CE$8)/CG$5)*($R$31+((CE$12+$T24*CE$8)/CG$5)*($S$31)))))/100)*CJ$6,)</f>
        <v>0</v>
      </c>
      <c r="CF24" s="232">
        <f>IF((CF$12+$T24*CF$8)&lt;CG$5,($L$18+((CF$12+$T24*CF$8)/CG$5)*($M$18+((CF$12+$T24*CF$8)/CG$5)*($N$18+((CF$12+$T24*CF$8)/CG$5)*($O$18+((CF$12+$T24*CF$8)/CG$5)*($P$18+((CF$12+$T24*CF$8)/CG$5)*($Q$18+((CF$12+$T24*CF$8)/CG$5)*$R$18))))))*(1-($O$31+((CF$12+$T24*CF$8)/CG$5)*($P$31+((CF$12+$T24*CF$8)/CG$5)*($Q$31+((CF$12+$T24*CF$8)/CG$5)*($R$31+((CF$12+$T24*CF$8)/CG$5)*($S$31)))))/100)*CJ$6,)</f>
        <v>0</v>
      </c>
      <c r="CG24" s="232">
        <f>IF((CG$12+$T24*CG$8)&lt;CG$5,($L$18+((CG$12+$T24*CG$8)/CG$5)*($M$18+((CG$12+$T24*CG$8)/CG$5)*($N$18+((CG$12+$T24*CG$8)/CG$5)*($O$18+((CG$12+$T24*CG$8)/CG$5)*($P$18+((CG$12+$T24*CG$8)/CG$5)*($Q$18+((CG$12+$T24*CG$8)/CG$5)*$R$18))))))*(1-($O$31+((CG$12+$T24*CG$8)/CG$5)*($P$31+((CG$12+$T24*CG$8)/CG$5)*($Q$31+((CG$12+$T24*CG$8)/CG$5)*($R$31+((CG$12+$T24*CG$8)/CG$5)*($S$31)))))/100)*CJ$6,)</f>
        <v>0</v>
      </c>
      <c r="CH24" s="195"/>
      <c r="CI24" s="195"/>
      <c r="CJ24" s="195"/>
      <c r="CK24" s="195"/>
      <c r="CL24" s="231">
        <v>10</v>
      </c>
      <c r="CM24" s="232">
        <f>IF((CM$12+$T24*CM$8)&lt;CQ$5,($L$18+((CM$12+$T24*CM$8)/CQ$5)*($M$18+((CM$12+$T24*CM$8)/CQ$5)*($N$18+((CM$12+$T24*CM$8)/CQ$5)*($O$18+((CM$12+$T24*CM$8)/CQ$5)*($P$18+((CM$12+$T24*CM$8)/CQ$5)*($Q$18+((CM$12+$T24*CM$8)/CQ$5)*$R$18))))))*(1-($O$31+((CM$12+$T24*CM$8)/CQ$5)*($P$31+((CM$12+$T24*CM$8)/CQ$5)*($Q$31+((CM$12+$T24*CM$8)/CQ$5)*($R$31+((CM$12+$T24*CM$8)/CQ$5)*($S$31)))))/100)*CT$6,)</f>
        <v>0</v>
      </c>
      <c r="CN24" s="232">
        <f>IF((CN$12+$T24*CN$8)&lt;CQ$5,($L$18+((CN$12+$T24*CN$8)/CQ$5)*($M$18+((CN$12+$T24*CN$8)/CQ$5)*($N$18+((CN$12+$T24*CN$8)/CQ$5)*($O$18+((CN$12+$T24*CN$8)/CQ$5)*($P$18+((CN$12+$T24*CN$8)/CQ$5)*($Q$18+((CN$12+$T24*CN$8)/CQ$5)*$R$18))))))*(1-($O$31+((CN$12+$T24*CN$8)/CQ$5)*($P$31+((CN$12+$T24*CN$8)/CQ$5)*($Q$31+((CN$12+$T24*CN$8)/CQ$5)*($R$31+((CN$12+$T24*CN$8)/CQ$5)*($S$31)))))/100)*CT$6,)</f>
        <v>0</v>
      </c>
      <c r="CO24" s="232">
        <f>IF((CO$12+$T24*CO$8)&lt;CQ$5,($L$18+((CO$12+$T24*CO$8)/CQ$5)*($M$18+((CO$12+$T24*CO$8)/CQ$5)*($N$18+((CO$12+$T24*CO$8)/CQ$5)*($O$18+((CO$12+$T24*CO$8)/CQ$5)*($P$18+((CO$12+$T24*CO$8)/CQ$5)*($Q$18+((CO$12+$T24*CO$8)/CQ$5)*$R$18))))))*(1-($O$31+((CO$12+$T24*CO$8)/CQ$5)*($P$31+((CO$12+$T24*CO$8)/CQ$5)*($Q$31+((CO$12+$T24*CO$8)/CQ$5)*($R$31+((CO$12+$T24*CO$8)/CQ$5)*($S$31)))))/100)*CT$6,)</f>
        <v>0</v>
      </c>
      <c r="CP24" s="232">
        <f>IF((CP$12+$T24*CP$8)&lt;CQ$5,($L$18+((CP$12+$T24*CP$8)/CQ$5)*($M$18+((CP$12+$T24*CP$8)/CQ$5)*($N$18+((CP$12+$T24*CP$8)/CQ$5)*($O$18+((CP$12+$T24*CP$8)/CQ$5)*($P$18+((CP$12+$T24*CP$8)/CQ$5)*($Q$18+((CP$12+$T24*CP$8)/CQ$5)*$R$18))))))*(1-($O$31+((CP$12+$T24*CP$8)/CQ$5)*($P$31+((CP$12+$T24*CP$8)/CQ$5)*($Q$31+((CP$12+$T24*CP$8)/CQ$5)*($R$31+((CP$12+$T24*CP$8)/CQ$5)*($S$31)))))/100)*CT$6,)</f>
        <v>0</v>
      </c>
      <c r="CQ24" s="232">
        <f>IF((CQ$12+$T24*CQ$8)&lt;CQ$5,($L$18+((CQ$12+$T24*CQ$8)/CQ$5)*($M$18+((CQ$12+$T24*CQ$8)/CQ$5)*($N$18+((CQ$12+$T24*CQ$8)/CQ$5)*($O$18+((CQ$12+$T24*CQ$8)/CQ$5)*($P$18+((CQ$12+$T24*CQ$8)/CQ$5)*($Q$18+((CQ$12+$T24*CQ$8)/CQ$5)*$R$18))))))*(1-($O$31+((CQ$12+$T24*CQ$8)/CQ$5)*($P$31+((CQ$12+$T24*CQ$8)/CQ$5)*($Q$31+((CQ$12+$T24*CQ$8)/CQ$5)*($R$31+((CQ$12+$T24*CQ$8)/CQ$5)*($S$31)))))/100)*CT$6,)</f>
        <v>0</v>
      </c>
      <c r="CR24" s="195"/>
      <c r="CS24" s="195"/>
      <c r="CT24" s="195"/>
      <c r="CU24" s="195"/>
      <c r="CV24" s="231">
        <v>10</v>
      </c>
      <c r="CW24" s="232">
        <f>IF((CW$12+$T24*CW$8)&lt;DA$5,($L$18+((CW$12+$T24*CW$8)/DA$5)*($M$18+((CW$12+$T24*CW$8)/DA$5)*($N$18+((CW$12+$T24*CW$8)/DA$5)*($O$18+((CW$12+$T24*CW$8)/DA$5)*($P$18+((CW$12+$T24*CW$8)/DA$5)*($Q$18+((CW$12+$T24*CW$8)/DA$5)*$R$18))))))*(1-($O$31+((CW$12+$T24*CW$8)/DA$5)*($P$31+((CW$12+$T24*CW$8)/DA$5)*($Q$31+((CW$12+$T24*CW$8)/DA$5)*($R$31+((CW$12+$T24*CW$8)/DA$5)*($S$31)))))/100)*DD$6,)</f>
        <v>0</v>
      </c>
      <c r="CX24" s="232">
        <f>IF((CX$12+$T24*CX$8)&lt;DA$5,($L$18+((CX$12+$T24*CX$8)/DA$5)*($M$18+((CX$12+$T24*CX$8)/DA$5)*($N$18+((CX$12+$T24*CX$8)/DA$5)*($O$18+((CX$12+$T24*CX$8)/DA$5)*($P$18+((CX$12+$T24*CX$8)/DA$5)*($Q$18+((CX$12+$T24*CX$8)/DA$5)*$R$18))))))*(1-($O$31+((CX$12+$T24*CX$8)/DA$5)*($P$31+((CX$12+$T24*CX$8)/DA$5)*($Q$31+((CX$12+$T24*CX$8)/DA$5)*($R$31+((CX$12+$T24*CX$8)/DA$5)*($S$31)))))/100)*DD$6,)</f>
        <v>0</v>
      </c>
      <c r="CY24" s="232">
        <f>IF((CY$12+$T24*CY$8)&lt;DA$5,($L$18+((CY$12+$T24*CY$8)/DA$5)*($M$18+((CY$12+$T24*CY$8)/DA$5)*($N$18+((CY$12+$T24*CY$8)/DA$5)*($O$18+((CY$12+$T24*CY$8)/DA$5)*($P$18+((CY$12+$T24*CY$8)/DA$5)*($Q$18+((CY$12+$T24*CY$8)/DA$5)*$R$18))))))*(1-($O$31+((CY$12+$T24*CY$8)/DA$5)*($P$31+((CY$12+$T24*CY$8)/DA$5)*($Q$31+((CY$12+$T24*CY$8)/DA$5)*($R$31+((CY$12+$T24*CY$8)/DA$5)*($S$31)))))/100)*DD$6,)</f>
        <v>0</v>
      </c>
      <c r="CZ24" s="232">
        <f>IF((CZ$12+$T24*CZ$8)&lt;DA$5,($L$18+((CZ$12+$T24*CZ$8)/DA$5)*($M$18+((CZ$12+$T24*CZ$8)/DA$5)*($N$18+((CZ$12+$T24*CZ$8)/DA$5)*($O$18+((CZ$12+$T24*CZ$8)/DA$5)*($P$18+((CZ$12+$T24*CZ$8)/DA$5)*($Q$18+((CZ$12+$T24*CZ$8)/DA$5)*$R$18))))))*(1-($O$31+((CZ$12+$T24*CZ$8)/DA$5)*($P$31+((CZ$12+$T24*CZ$8)/DA$5)*($Q$31+((CZ$12+$T24*CZ$8)/DA$5)*($R$31+((CZ$12+$T24*CZ$8)/DA$5)*($S$31)))))/100)*DD$6,)</f>
        <v>0</v>
      </c>
      <c r="DA24" s="232">
        <f>IF((DA$12+$T24*DA$8)&lt;DA$5,($L$18+((DA$12+$T24*DA$8)/DA$5)*($M$18+((DA$12+$T24*DA$8)/DA$5)*($N$18+((DA$12+$T24*DA$8)/DA$5)*($O$18+((DA$12+$T24*DA$8)/DA$5)*($P$18+((DA$12+$T24*DA$8)/DA$5)*($Q$18+((DA$12+$T24*DA$8)/DA$5)*$R$18))))))*(1-($O$31+((DA$12+$T24*DA$8)/DA$5)*($P$31+((DA$12+$T24*DA$8)/DA$5)*($Q$31+((DA$12+$T24*DA$8)/DA$5)*($R$31+((DA$12+$T24*DA$8)/DA$5)*($S$31)))))/100)*DD$6,)</f>
        <v>0</v>
      </c>
      <c r="DB24" s="195"/>
      <c r="DC24" s="195"/>
      <c r="DD24" s="195"/>
      <c r="DE24" s="195"/>
      <c r="DF24" s="231">
        <v>10</v>
      </c>
      <c r="DG24" s="232">
        <f>IF((DG$12+$T24*DG$8)&lt;DK$5,($L$18+((DG$12+$T24*DG$8)/DK$5)*($M$18+((DG$12+$T24*DG$8)/DK$5)*($N$18+((DG$12+$T24*DG$8)/DK$5)*($O$18+((DG$12+$T24*DG$8)/DK$5)*($P$18+((DG$12+$T24*DG$8)/DK$5)*($Q$18+((DG$12+$T24*DG$8)/DK$5)*$R$18))))))*(1-($O$31+((DG$12+$T24*DG$8)/DK$5)*($P$31+((DG$12+$T24*DG$8)/DK$5)*($Q$31+((DG$12+$T24*DG$8)/DK$5)*($R$31+((DG$12+$T24*DG$8)/DK$5)*($S$31)))))/100)*DN$6,)</f>
        <v>0</v>
      </c>
      <c r="DH24" s="232">
        <f>IF((DH$12+$T24*DH$8)&lt;DK$5,($L$18+((DH$12+$T24*DH$8)/DK$5)*($M$18+((DH$12+$T24*DH$8)/DK$5)*($N$18+((DH$12+$T24*DH$8)/DK$5)*($O$18+((DH$12+$T24*DH$8)/DK$5)*($P$18+((DH$12+$T24*DH$8)/DK$5)*($Q$18+((DH$12+$T24*DH$8)/DK$5)*$R$18))))))*(1-($O$31+((DH$12+$T24*DH$8)/DK$5)*($P$31+((DH$12+$T24*DH$8)/DK$5)*($Q$31+((DH$12+$T24*DH$8)/DK$5)*($R$31+((DH$12+$T24*DH$8)/DK$5)*($S$31)))))/100)*DN$6,)</f>
        <v>0</v>
      </c>
      <c r="DI24" s="232">
        <f>IF((DI$12+$T24*DI$8)&lt;DK$5,($L$18+((DI$12+$T24*DI$8)/DK$5)*($M$18+((DI$12+$T24*DI$8)/DK$5)*($N$18+((DI$12+$T24*DI$8)/DK$5)*($O$18+((DI$12+$T24*DI$8)/DK$5)*($P$18+((DI$12+$T24*DI$8)/DK$5)*($Q$18+((DI$12+$T24*DI$8)/DK$5)*$R$18))))))*(1-($O$31+((DI$12+$T24*DI$8)/DK$5)*($P$31+((DI$12+$T24*DI$8)/DK$5)*($Q$31+((DI$12+$T24*DI$8)/DK$5)*($R$31+((DI$12+$T24*DI$8)/DK$5)*($S$31)))))/100)*DN$6,)</f>
        <v>0</v>
      </c>
      <c r="DJ24" s="232">
        <f>IF((DJ$12+$T24*DJ$8)&lt;DK$5,($L$18+((DJ$12+$T24*DJ$8)/DK$5)*($M$18+((DJ$12+$T24*DJ$8)/DK$5)*($N$18+((DJ$12+$T24*DJ$8)/DK$5)*($O$18+((DJ$12+$T24*DJ$8)/DK$5)*($P$18+((DJ$12+$T24*DJ$8)/DK$5)*($Q$18+((DJ$12+$T24*DJ$8)/DK$5)*$R$18))))))*(1-($O$31+((DJ$12+$T24*DJ$8)/DK$5)*($P$31+((DJ$12+$T24*DJ$8)/DK$5)*($Q$31+((DJ$12+$T24*DJ$8)/DK$5)*($R$31+((DJ$12+$T24*DJ$8)/DK$5)*($S$31)))))/100)*DN$6,)</f>
        <v>0</v>
      </c>
      <c r="DK24" s="232">
        <f>IF((DK$12+$T24*DK$8)&lt;DK$5,($L$18+((DK$12+$T24*DK$8)/DK$5)*($M$18+((DK$12+$T24*DK$8)/DK$5)*($N$18+((DK$12+$T24*DK$8)/DK$5)*($O$18+((DK$12+$T24*DK$8)/DK$5)*($P$18+((DK$12+$T24*DK$8)/DK$5)*($Q$18+((DK$12+$T24*DK$8)/DK$5)*$R$18))))))*(1-($O$31+((DK$12+$T24*DK$8)/DK$5)*($P$31+((DK$12+$T24*DK$8)/DK$5)*($Q$31+((DK$12+$T24*DK$8)/DK$5)*($R$31+((DK$12+$T24*DK$8)/DK$5)*($S$31)))))/100)*DN$6,)</f>
        <v>0</v>
      </c>
      <c r="DL24" s="195"/>
      <c r="DM24" s="195"/>
      <c r="DN24" s="195"/>
      <c r="DO24" s="195"/>
      <c r="DP24" s="231">
        <v>10</v>
      </c>
      <c r="DQ24" s="232">
        <f>IF((DQ$12+$T24*DQ$8)&lt;DU$5,($L$18+((DQ$12+$T24*DQ$8)/DU$5)*($M$18+((DQ$12+$T24*DQ$8)/DU$5)*($N$18+((DQ$12+$T24*DQ$8)/DU$5)*($O$18+((DQ$12+$T24*DQ$8)/DU$5)*($P$18+((DQ$12+$T24*DQ$8)/DU$5)*($Q$18+((DQ$12+$T24*DQ$8)/DU$5)*$R$18))))))*(1-($O$31+((DQ$12+$T24*DQ$8)/DU$5)*($P$31+((DQ$12+$T24*DQ$8)/DU$5)*($Q$31+((DQ$12+$T24*DQ$8)/DU$5)*($R$31+((DQ$12+$T24*DQ$8)/DU$5)*($S$31)))))/100)*DX$6,)</f>
        <v>0</v>
      </c>
      <c r="DR24" s="232">
        <f>IF((DR$12+$T24*DR$8)&lt;DU$5,($L$18+((DR$12+$T24*DR$8)/DU$5)*($M$18+((DR$12+$T24*DR$8)/DU$5)*($N$18+((DR$12+$T24*DR$8)/DU$5)*($O$18+((DR$12+$T24*DR$8)/DU$5)*($P$18+((DR$12+$T24*DR$8)/DU$5)*($Q$18+((DR$12+$T24*DR$8)/DU$5)*$R$18))))))*(1-($O$31+((DR$12+$T24*DR$8)/DU$5)*($P$31+((DR$12+$T24*DR$8)/DU$5)*($Q$31+((DR$12+$T24*DR$8)/DU$5)*($R$31+((DR$12+$T24*DR$8)/DU$5)*($S$31)))))/100)*DX$6,)</f>
        <v>0</v>
      </c>
      <c r="DS24" s="232">
        <f>IF((DS$12+$T24*DS$8)&lt;DU$5,($L$18+((DS$12+$T24*DS$8)/DU$5)*($M$18+((DS$12+$T24*DS$8)/DU$5)*($N$18+((DS$12+$T24*DS$8)/DU$5)*($O$18+((DS$12+$T24*DS$8)/DU$5)*($P$18+((DS$12+$T24*DS$8)/DU$5)*($Q$18+((DS$12+$T24*DS$8)/DU$5)*$R$18))))))*(1-($O$31+((DS$12+$T24*DS$8)/DU$5)*($P$31+((DS$12+$T24*DS$8)/DU$5)*($Q$31+((DS$12+$T24*DS$8)/DU$5)*($R$31+((DS$12+$T24*DS$8)/DU$5)*($S$31)))))/100)*DX$6,)</f>
        <v>0</v>
      </c>
      <c r="DT24" s="232">
        <f>IF((DT$12+$T24*DT$8)&lt;DU$5,($L$18+((DT$12+$T24*DT$8)/DU$5)*($M$18+((DT$12+$T24*DT$8)/DU$5)*($N$18+((DT$12+$T24*DT$8)/DU$5)*($O$18+((DT$12+$T24*DT$8)/DU$5)*($P$18+((DT$12+$T24*DT$8)/DU$5)*($Q$18+((DT$12+$T24*DT$8)/DU$5)*$R$18))))))*(1-($O$31+((DT$12+$T24*DT$8)/DU$5)*($P$31+((DT$12+$T24*DT$8)/DU$5)*($Q$31+((DT$12+$T24*DT$8)/DU$5)*($R$31+((DT$12+$T24*DT$8)/DU$5)*($S$31)))))/100)*DX$6,)</f>
        <v>0</v>
      </c>
      <c r="DU24" s="232">
        <f>IF((DU$12+$T24*DU$8)&lt;DU$5,($L$18+((DU$12+$T24*DU$8)/DU$5)*($M$18+((DU$12+$T24*DU$8)/DU$5)*($N$18+((DU$12+$T24*DU$8)/DU$5)*($O$18+((DU$12+$T24*DU$8)/DU$5)*($P$18+((DU$12+$T24*DU$8)/DU$5)*($Q$18+((DU$12+$T24*DU$8)/DU$5)*$R$18))))))*(1-($O$31+((DU$12+$T24*DU$8)/DU$5)*($P$31+((DU$12+$T24*DU$8)/DU$5)*($Q$31+((DU$12+$T24*DU$8)/DU$5)*($R$31+((DU$12+$T24*DU$8)/DU$5)*($S$31)))))/100)*DX$6,)</f>
        <v>0</v>
      </c>
      <c r="DV24" s="195"/>
      <c r="DW24" s="195"/>
      <c r="DX24" s="195"/>
      <c r="DY24" s="195"/>
      <c r="DZ24" s="231">
        <v>10</v>
      </c>
      <c r="EA24" s="232">
        <f>IF((EA$12+$T24*EA$8)&lt;EE$5,($L$18+((EA$12+$T24*EA$8)/EE$5)*($M$18+((EA$12+$T24*EA$8)/EE$5)*($N$18+((EA$12+$T24*EA$8)/EE$5)*($O$18+((EA$12+$T24*EA$8)/EE$5)*($P$18+((EA$12+$T24*EA$8)/EE$5)*($Q$18+((EA$12+$T24*EA$8)/EE$5)*$R$18))))))*(1-($O$31+((EA$12+$T24*EA$8)/EE$5)*($P$31+((EA$12+$T24*EA$8)/EE$5)*($Q$31+((EA$12+$T24*EA$8)/EE$5)*($R$31+((EA$12+$T24*EA$8)/EE$5)*($S$31)))))/100)*EH$6,)</f>
        <v>0</v>
      </c>
      <c r="EB24" s="232">
        <f>IF((EB$12+$T24*EB$8)&lt;EE$5,($L$18+((EB$12+$T24*EB$8)/EE$5)*($M$18+((EB$12+$T24*EB$8)/EE$5)*($N$18+((EB$12+$T24*EB$8)/EE$5)*($O$18+((EB$12+$T24*EB$8)/EE$5)*($P$18+((EB$12+$T24*EB$8)/EE$5)*($Q$18+((EB$12+$T24*EB$8)/EE$5)*$R$18))))))*(1-($O$31+((EB$12+$T24*EB$8)/EE$5)*($P$31+((EB$12+$T24*EB$8)/EE$5)*($Q$31+((EB$12+$T24*EB$8)/EE$5)*($R$31+((EB$12+$T24*EB$8)/EE$5)*($S$31)))))/100)*EH$6,)</f>
        <v>0</v>
      </c>
      <c r="EC24" s="232">
        <f>IF((EC$12+$T24*EC$8)&lt;EE$5,($L$18+((EC$12+$T24*EC$8)/EE$5)*($M$18+((EC$12+$T24*EC$8)/EE$5)*($N$18+((EC$12+$T24*EC$8)/EE$5)*($O$18+((EC$12+$T24*EC$8)/EE$5)*($P$18+((EC$12+$T24*EC$8)/EE$5)*($Q$18+((EC$12+$T24*EC$8)/EE$5)*$R$18))))))*(1-($O$31+((EC$12+$T24*EC$8)/EE$5)*($P$31+((EC$12+$T24*EC$8)/EE$5)*($Q$31+((EC$12+$T24*EC$8)/EE$5)*($R$31+((EC$12+$T24*EC$8)/EE$5)*($S$31)))))/100)*EH$6,)</f>
        <v>0</v>
      </c>
      <c r="ED24" s="232">
        <f>IF((ED$12+$T24*ED$8)&lt;EE$5,($L$18+((ED$12+$T24*ED$8)/EE$5)*($M$18+((ED$12+$T24*ED$8)/EE$5)*($N$18+((ED$12+$T24*ED$8)/EE$5)*($O$18+((ED$12+$T24*ED$8)/EE$5)*($P$18+((ED$12+$T24*ED$8)/EE$5)*($Q$18+((ED$12+$T24*ED$8)/EE$5)*$R$18))))))*(1-($O$31+((ED$12+$T24*ED$8)/EE$5)*($P$31+((ED$12+$T24*ED$8)/EE$5)*($Q$31+((ED$12+$T24*ED$8)/EE$5)*($R$31+((ED$12+$T24*ED$8)/EE$5)*($S$31)))))/100)*EH$6,)</f>
        <v>0</v>
      </c>
      <c r="EE24" s="232">
        <f>IF((EE$12+$T24*EE$8)&lt;EE$5,($L$18+((EE$12+$T24*EE$8)/EE$5)*($M$18+((EE$12+$T24*EE$8)/EE$5)*($N$18+((EE$12+$T24*EE$8)/EE$5)*($O$18+((EE$12+$T24*EE$8)/EE$5)*($P$18+((EE$12+$T24*EE$8)/EE$5)*($Q$18+((EE$12+$T24*EE$8)/EE$5)*$R$18))))))*(1-($O$31+((EE$12+$T24*EE$8)/EE$5)*($P$31+((EE$12+$T24*EE$8)/EE$5)*($Q$31+((EE$12+$T24*EE$8)/EE$5)*($R$31+((EE$12+$T24*EE$8)/EE$5)*($S$31)))))/100)*EH$6,)</f>
        <v>0</v>
      </c>
      <c r="EF24" s="195"/>
      <c r="EG24" s="195"/>
      <c r="EH24" s="195"/>
      <c r="EI24" s="195"/>
      <c r="EJ24" s="231">
        <v>10</v>
      </c>
      <c r="EK24" s="232">
        <f>IF((EK$12+$T24*EK$8)&lt;EO$5,($L$18+((EK$12+$T24*EK$8)/EO$5)*($M$18+((EK$12+$T24*EK$8)/EO$5)*($N$18+((EK$12+$T24*EK$8)/EO$5)*($O$18+((EK$12+$T24*EK$8)/EO$5)*($P$18+((EK$12+$T24*EK$8)/EO$5)*($Q$18+((EK$12+$T24*EK$8)/EO$5)*$R$18))))))*(1-($O$31+((EK$12+$T24*EK$8)/EO$5)*($P$31+((EK$12+$T24*EK$8)/EO$5)*($Q$31+((EK$12+$T24*EK$8)/EO$5)*($R$31+((EK$12+$T24*EK$8)/EO$5)*($S$31)))))/100)*ER$6,)</f>
        <v>0</v>
      </c>
      <c r="EL24" s="232">
        <f>IF((EL$12+$T24*EL$8)&lt;EO$5,($L$18+((EL$12+$T24*EL$8)/EO$5)*($M$18+((EL$12+$T24*EL$8)/EO$5)*($N$18+((EL$12+$T24*EL$8)/EO$5)*($O$18+((EL$12+$T24*EL$8)/EO$5)*($P$18+((EL$12+$T24*EL$8)/EO$5)*($Q$18+((EL$12+$T24*EL$8)/EO$5)*$R$18))))))*(1-($O$31+((EL$12+$T24*EL$8)/EO$5)*($P$31+((EL$12+$T24*EL$8)/EO$5)*($Q$31+((EL$12+$T24*EL$8)/EO$5)*($R$31+((EL$12+$T24*EL$8)/EO$5)*($S$31)))))/100)*ER$6,)</f>
        <v>0</v>
      </c>
      <c r="EM24" s="232">
        <f>IF((EM$12+$T24*EM$8)&lt;EO$5,($L$18+((EM$12+$T24*EM$8)/EO$5)*($M$18+((EM$12+$T24*EM$8)/EO$5)*($N$18+((EM$12+$T24*EM$8)/EO$5)*($O$18+((EM$12+$T24*EM$8)/EO$5)*($P$18+((EM$12+$T24*EM$8)/EO$5)*($Q$18+((EM$12+$T24*EM$8)/EO$5)*$R$18))))))*(1-($O$31+((EM$12+$T24*EM$8)/EO$5)*($P$31+((EM$12+$T24*EM$8)/EO$5)*($Q$31+((EM$12+$T24*EM$8)/EO$5)*($R$31+((EM$12+$T24*EM$8)/EO$5)*($S$31)))))/100)*ER$6,)</f>
        <v>0</v>
      </c>
      <c r="EN24" s="232">
        <f>IF((EN$12+$T24*EN$8)&lt;EO$5,($L$18+((EN$12+$T24*EN$8)/EO$5)*($M$18+((EN$12+$T24*EN$8)/EO$5)*($N$18+((EN$12+$T24*EN$8)/EO$5)*($O$18+((EN$12+$T24*EN$8)/EO$5)*($P$18+((EN$12+$T24*EN$8)/EO$5)*($Q$18+((EN$12+$T24*EN$8)/EO$5)*$R$18))))))*(1-($O$31+((EN$12+$T24*EN$8)/EO$5)*($P$31+((EN$12+$T24*EN$8)/EO$5)*($Q$31+((EN$12+$T24*EN$8)/EO$5)*($R$31+((EN$12+$T24*EN$8)/EO$5)*($S$31)))))/100)*ER$6,)</f>
        <v>0</v>
      </c>
      <c r="EO24" s="232">
        <f>IF((EO$12+$T24*EO$8)&lt;EO$5,($L$18+((EO$12+$T24*EO$8)/EO$5)*($M$18+((EO$12+$T24*EO$8)/EO$5)*($N$18+((EO$12+$T24*EO$8)/EO$5)*($O$18+((EO$12+$T24*EO$8)/EO$5)*($P$18+((EO$12+$T24*EO$8)/EO$5)*($Q$18+((EO$12+$T24*EO$8)/EO$5)*$R$18))))))*(1-($O$31+((EO$12+$T24*EO$8)/EO$5)*($P$31+((EO$12+$T24*EO$8)/EO$5)*($Q$31+((EO$12+$T24*EO$8)/EO$5)*($R$31+((EO$12+$T24*EO$8)/EO$5)*($S$31)))))/100)*ER$6,)</f>
        <v>0</v>
      </c>
      <c r="EP24" s="195"/>
      <c r="EQ24" s="195"/>
      <c r="ER24" s="195"/>
      <c r="ES24" s="195"/>
      <c r="ET24" s="231">
        <v>10</v>
      </c>
      <c r="EU24" s="232">
        <f>IF((EU$12+$T24*EU$8)&lt;EY$5,($L$18+((EU$12+$T24*EU$8)/EY$5)*($M$18+((EU$12+$T24*EU$8)/EY$5)*($N$18+((EU$12+$T24*EU$8)/EY$5)*($O$18+((EU$12+$T24*EU$8)/EY$5)*($P$18+((EU$12+$T24*EU$8)/EY$5)*($Q$18+((EU$12+$T24*EU$8)/EY$5)*$R$18))))))*(1-($O$31+((EU$12+$T24*EU$8)/EY$5)*($P$31+((EU$12+$T24*EU$8)/EY$5)*($Q$31+((EU$12+$T24*EU$8)/EY$5)*($R$31+((EU$12+$T24*EU$8)/EY$5)*($S$31)))))/100)*FB$6,)</f>
        <v>0</v>
      </c>
      <c r="EV24" s="232">
        <f>IF((EV$12+$T24*EV$8)&lt;EY$5,($L$18+((EV$12+$T24*EV$8)/EY$5)*($M$18+((EV$12+$T24*EV$8)/EY$5)*($N$18+((EV$12+$T24*EV$8)/EY$5)*($O$18+((EV$12+$T24*EV$8)/EY$5)*($P$18+((EV$12+$T24*EV$8)/EY$5)*($Q$18+((EV$12+$T24*EV$8)/EY$5)*$R$18))))))*(1-($O$31+((EV$12+$T24*EV$8)/EY$5)*($P$31+((EV$12+$T24*EV$8)/EY$5)*($Q$31+((EV$12+$T24*EV$8)/EY$5)*($R$31+((EV$12+$T24*EV$8)/EY$5)*($S$31)))))/100)*FB$6,)</f>
        <v>0</v>
      </c>
      <c r="EW24" s="232">
        <f>IF((EW$12+$T24*EW$8)&lt;EY$5,($L$18+((EW$12+$T24*EW$8)/EY$5)*($M$18+((EW$12+$T24*EW$8)/EY$5)*($N$18+((EW$12+$T24*EW$8)/EY$5)*($O$18+((EW$12+$T24*EW$8)/EY$5)*($P$18+((EW$12+$T24*EW$8)/EY$5)*($Q$18+((EW$12+$T24*EW$8)/EY$5)*$R$18))))))*(1-($O$31+((EW$12+$T24*EW$8)/EY$5)*($P$31+((EW$12+$T24*EW$8)/EY$5)*($Q$31+((EW$12+$T24*EW$8)/EY$5)*($R$31+((EW$12+$T24*EW$8)/EY$5)*($S$31)))))/100)*FB$6,)</f>
        <v>0</v>
      </c>
      <c r="EX24" s="232">
        <f>IF((EX$12+$T24*EX$8)&lt;EY$5,($L$18+((EX$12+$T24*EX$8)/EY$5)*($M$18+((EX$12+$T24*EX$8)/EY$5)*($N$18+((EX$12+$T24*EX$8)/EY$5)*($O$18+((EX$12+$T24*EX$8)/EY$5)*($P$18+((EX$12+$T24*EX$8)/EY$5)*($Q$18+((EX$12+$T24*EX$8)/EY$5)*$R$18))))))*(1-($O$31+((EX$12+$T24*EX$8)/EY$5)*($P$31+((EX$12+$T24*EX$8)/EY$5)*($Q$31+((EX$12+$T24*EX$8)/EY$5)*($R$31+((EX$12+$T24*EX$8)/EY$5)*($S$31)))))/100)*FB$6,)</f>
        <v>0</v>
      </c>
      <c r="EY24" s="232">
        <f>IF((EY$12+$T24*EY$8)&lt;EY$5,($L$18+((EY$12+$T24*EY$8)/EY$5)*($M$18+((EY$12+$T24*EY$8)/EY$5)*($N$18+((EY$12+$T24*EY$8)/EY$5)*($O$18+((EY$12+$T24*EY$8)/EY$5)*($P$18+((EY$12+$T24*EY$8)/EY$5)*($Q$18+((EY$12+$T24*EY$8)/EY$5)*$R$18))))))*(1-($O$31+((EY$12+$T24*EY$8)/EY$5)*($P$31+((EY$12+$T24*EY$8)/EY$5)*($Q$31+((EY$12+$T24*EY$8)/EY$5)*($R$31+((EY$12+$T24*EY$8)/EY$5)*($S$31)))))/100)*FB$6,)</f>
        <v>0</v>
      </c>
      <c r="EZ24" s="195"/>
      <c r="FA24" s="195"/>
      <c r="FB24" s="195"/>
      <c r="FC24" s="195"/>
      <c r="FD24" s="231">
        <v>10</v>
      </c>
      <c r="FE24" s="232">
        <f>IF((FE$12+$T24*FE$8)&lt;FI$5,($L$18+((FE$12+$T24*FE$8)/FI$5)*($M$18+((FE$12+$T24*FE$8)/FI$5)*($N$18+((FE$12+$T24*FE$8)/FI$5)*($O$18+((FE$12+$T24*FE$8)/FI$5)*($P$18+((FE$12+$T24*FE$8)/FI$5)*($Q$18+((FE$12+$T24*FE$8)/FI$5)*$R$18))))))*(1-($O$31+((FE$12+$T24*FE$8)/FI$5)*($P$31+((FE$12+$T24*FE$8)/FI$5)*($Q$31+((FE$12+$T24*FE$8)/FI$5)*($R$31+((FE$12+$T24*FE$8)/FI$5)*($S$31)))))/100)*FL$6,)</f>
        <v>0</v>
      </c>
      <c r="FF24" s="232">
        <f>IF((FF$12+$T24*FF$8)&lt;FI$5,($L$18+((FF$12+$T24*FF$8)/FI$5)*($M$18+((FF$12+$T24*FF$8)/FI$5)*($N$18+((FF$12+$T24*FF$8)/FI$5)*($O$18+((FF$12+$T24*FF$8)/FI$5)*($P$18+((FF$12+$T24*FF$8)/FI$5)*($Q$18+((FF$12+$T24*FF$8)/FI$5)*$R$18))))))*(1-($O$31+((FF$12+$T24*FF$8)/FI$5)*($P$31+((FF$12+$T24*FF$8)/FI$5)*($Q$31+((FF$12+$T24*FF$8)/FI$5)*($R$31+((FF$12+$T24*FF$8)/FI$5)*($S$31)))))/100)*FL$6,)</f>
        <v>0</v>
      </c>
      <c r="FG24" s="232">
        <f>IF((FG$12+$T24*FG$8)&lt;FI$5,($L$18+((FG$12+$T24*FG$8)/FI$5)*($M$18+((FG$12+$T24*FG$8)/FI$5)*($N$18+((FG$12+$T24*FG$8)/FI$5)*($O$18+((FG$12+$T24*FG$8)/FI$5)*($P$18+((FG$12+$T24*FG$8)/FI$5)*($Q$18+((FG$12+$T24*FG$8)/FI$5)*$R$18))))))*(1-($O$31+((FG$12+$T24*FG$8)/FI$5)*($P$31+((FG$12+$T24*FG$8)/FI$5)*($Q$31+((FG$12+$T24*FG$8)/FI$5)*($R$31+((FG$12+$T24*FG$8)/FI$5)*($S$31)))))/100)*FL$6,)</f>
        <v>0</v>
      </c>
      <c r="FH24" s="232">
        <f>IF((FH$12+$T24*FH$8)&lt;FI$5,($L$18+((FH$12+$T24*FH$8)/FI$5)*($M$18+((FH$12+$T24*FH$8)/FI$5)*($N$18+((FH$12+$T24*FH$8)/FI$5)*($O$18+((FH$12+$T24*FH$8)/FI$5)*($P$18+((FH$12+$T24*FH$8)/FI$5)*($Q$18+((FH$12+$T24*FH$8)/FI$5)*$R$18))))))*(1-($O$31+((FH$12+$T24*FH$8)/FI$5)*($P$31+((FH$12+$T24*FH$8)/FI$5)*($Q$31+((FH$12+$T24*FH$8)/FI$5)*($R$31+((FH$12+$T24*FH$8)/FI$5)*($S$31)))))/100)*FL$6,)</f>
        <v>0</v>
      </c>
      <c r="FI24" s="232">
        <f>IF((FI$12+$T24*FI$8)&lt;FI$5,($L$18+((FI$12+$T24*FI$8)/FI$5)*($M$18+((FI$12+$T24*FI$8)/FI$5)*($N$18+((FI$12+$T24*FI$8)/FI$5)*($O$18+((FI$12+$T24*FI$8)/FI$5)*($P$18+((FI$12+$T24*FI$8)/FI$5)*($Q$18+((FI$12+$T24*FI$8)/FI$5)*$R$18))))))*(1-($O$31+((FI$12+$T24*FI$8)/FI$5)*($P$31+((FI$12+$T24*FI$8)/FI$5)*($Q$31+((FI$12+$T24*FI$8)/FI$5)*($R$31+((FI$12+$T24*FI$8)/FI$5)*($S$31)))))/100)*FL$6,)</f>
        <v>0</v>
      </c>
      <c r="FJ24" s="195"/>
      <c r="FK24" s="195"/>
      <c r="FL24" s="195"/>
      <c r="FM24" s="195"/>
      <c r="FN24" s="231">
        <v>10</v>
      </c>
      <c r="FO24" s="232">
        <f>IF((FO$12+$T24*FO$8)&lt;FS$5,($L$18+((FO$12+$T24*FO$8)/FS$5)*($M$18+((FO$12+$T24*FO$8)/FS$5)*($N$18+((FO$12+$T24*FO$8)/FS$5)*($O$18+((FO$12+$T24*FO$8)/FS$5)*($P$18+((FO$12+$T24*FO$8)/FS$5)*($Q$18+((FO$12+$T24*FO$8)/FS$5)*$R$18))))))*(1-($O$31+((FO$12+$T24*FO$8)/FS$5)*($P$31+((FO$12+$T24*FO$8)/FS$5)*($Q$31+((FO$12+$T24*FO$8)/FS$5)*($R$31+((FO$12+$T24*FO$8)/FS$5)*($S$31)))))/100)*FV$6,)</f>
        <v>0</v>
      </c>
      <c r="FP24" s="232">
        <f>IF((FP$12+$T24*FP$8)&lt;FS$5,($L$18+((FP$12+$T24*FP$8)/FS$5)*($M$18+((FP$12+$T24*FP$8)/FS$5)*($N$18+((FP$12+$T24*FP$8)/FS$5)*($O$18+((FP$12+$T24*FP$8)/FS$5)*($P$18+((FP$12+$T24*FP$8)/FS$5)*($Q$18+((FP$12+$T24*FP$8)/FS$5)*$R$18))))))*(1-($O$31+((FP$12+$T24*FP$8)/FS$5)*($P$31+((FP$12+$T24*FP$8)/FS$5)*($Q$31+((FP$12+$T24*FP$8)/FS$5)*($R$31+((FP$12+$T24*FP$8)/FS$5)*($S$31)))))/100)*FV$6,)</f>
        <v>0</v>
      </c>
      <c r="FQ24" s="232">
        <f>IF((FQ$12+$T24*FQ$8)&lt;FS$5,($L$18+((FQ$12+$T24*FQ$8)/FS$5)*($M$18+((FQ$12+$T24*FQ$8)/FS$5)*($N$18+((FQ$12+$T24*FQ$8)/FS$5)*($O$18+((FQ$12+$T24*FQ$8)/FS$5)*($P$18+((FQ$12+$T24*FQ$8)/FS$5)*($Q$18+((FQ$12+$T24*FQ$8)/FS$5)*$R$18))))))*(1-($O$31+((FQ$12+$T24*FQ$8)/FS$5)*($P$31+((FQ$12+$T24*FQ$8)/FS$5)*($Q$31+((FQ$12+$T24*FQ$8)/FS$5)*($R$31+((FQ$12+$T24*FQ$8)/FS$5)*($S$31)))))/100)*FV$6,)</f>
        <v>0</v>
      </c>
      <c r="FR24" s="232">
        <f>IF((FR$12+$T24*FR$8)&lt;FS$5,($L$18+((FR$12+$T24*FR$8)/FS$5)*($M$18+((FR$12+$T24*FR$8)/FS$5)*($N$18+((FR$12+$T24*FR$8)/FS$5)*($O$18+((FR$12+$T24*FR$8)/FS$5)*($P$18+((FR$12+$T24*FR$8)/FS$5)*($Q$18+((FR$12+$T24*FR$8)/FS$5)*$R$18))))))*(1-($O$31+((FR$12+$T24*FR$8)/FS$5)*($P$31+((FR$12+$T24*FR$8)/FS$5)*($Q$31+((FR$12+$T24*FR$8)/FS$5)*($R$31+((FR$12+$T24*FR$8)/FS$5)*($S$31)))))/100)*FV$6,)</f>
        <v>0</v>
      </c>
      <c r="FS24" s="232">
        <f>IF((FS$12+$T24*FS$8)&lt;FS$5,($L$18+((FS$12+$T24*FS$8)/FS$5)*($M$18+((FS$12+$T24*FS$8)/FS$5)*($N$18+((FS$12+$T24*FS$8)/FS$5)*($O$18+((FS$12+$T24*FS$8)/FS$5)*($P$18+((FS$12+$T24*FS$8)/FS$5)*($Q$18+((FS$12+$T24*FS$8)/FS$5)*$R$18))))))*(1-($O$31+((FS$12+$T24*FS$8)/FS$5)*($P$31+((FS$12+$T24*FS$8)/FS$5)*($Q$31+((FS$12+$T24*FS$8)/FS$5)*($R$31+((FS$12+$T24*FS$8)/FS$5)*($S$31)))))/100)*FV$6,)</f>
        <v>0</v>
      </c>
      <c r="FT24" s="195"/>
      <c r="FU24" s="195"/>
      <c r="FV24" s="195"/>
      <c r="FW24" s="195"/>
      <c r="FX24" s="231">
        <v>10</v>
      </c>
      <c r="FY24" s="232">
        <f>IF((FY$12+$T24*FY$8)&lt;GC$5,($L$18+((FY$12+$T24*FY$8)/GC$5)*($M$18+((FY$12+$T24*FY$8)/GC$5)*($N$18+((FY$12+$T24*FY$8)/GC$5)*($O$18+((FY$12+$T24*FY$8)/GC$5)*($P$18+((FY$12+$T24*FY$8)/GC$5)*($Q$18+((FY$12+$T24*FY$8)/GC$5)*$R$18))))))*(1-($O$31+((FY$12+$T24*FY$8)/GC$5)*($P$31+((FY$12+$T24*FY$8)/GC$5)*($Q$31+((FY$12+$T24*FY$8)/GC$5)*($R$31+((FY$12+$T24*FY$8)/GC$5)*($S$31)))))/100)*GF$6,)</f>
        <v>0</v>
      </c>
      <c r="FZ24" s="232">
        <f>IF((FZ$12+$T24*FZ$8)&lt;GC$5,($L$18+((FZ$12+$T24*FZ$8)/GC$5)*($M$18+((FZ$12+$T24*FZ$8)/GC$5)*($N$18+((FZ$12+$T24*FZ$8)/GC$5)*($O$18+((FZ$12+$T24*FZ$8)/GC$5)*($P$18+((FZ$12+$T24*FZ$8)/GC$5)*($Q$18+((FZ$12+$T24*FZ$8)/GC$5)*$R$18))))))*(1-($O$31+((FZ$12+$T24*FZ$8)/GC$5)*($P$31+((FZ$12+$T24*FZ$8)/GC$5)*($Q$31+((FZ$12+$T24*FZ$8)/GC$5)*($R$31+((FZ$12+$T24*FZ$8)/GC$5)*($S$31)))))/100)*GF$6,)</f>
        <v>0</v>
      </c>
      <c r="GA24" s="232">
        <f>IF((GA$12+$T24*GA$8)&lt;GC$5,($L$18+((GA$12+$T24*GA$8)/GC$5)*($M$18+((GA$12+$T24*GA$8)/GC$5)*($N$18+((GA$12+$T24*GA$8)/GC$5)*($O$18+((GA$12+$T24*GA$8)/GC$5)*($P$18+((GA$12+$T24*GA$8)/GC$5)*($Q$18+((GA$12+$T24*GA$8)/GC$5)*$R$18))))))*(1-($O$31+((GA$12+$T24*GA$8)/GC$5)*($P$31+((GA$12+$T24*GA$8)/GC$5)*($Q$31+((GA$12+$T24*GA$8)/GC$5)*($R$31+((GA$12+$T24*GA$8)/GC$5)*($S$31)))))/100)*GF$6,)</f>
        <v>0</v>
      </c>
      <c r="GB24" s="232">
        <f>IF((GB$12+$T24*GB$8)&lt;GC$5,($L$18+((GB$12+$T24*GB$8)/GC$5)*($M$18+((GB$12+$T24*GB$8)/GC$5)*($N$18+((GB$12+$T24*GB$8)/GC$5)*($O$18+((GB$12+$T24*GB$8)/GC$5)*($P$18+((GB$12+$T24*GB$8)/GC$5)*($Q$18+((GB$12+$T24*GB$8)/GC$5)*$R$18))))))*(1-($O$31+((GB$12+$T24*GB$8)/GC$5)*($P$31+((GB$12+$T24*GB$8)/GC$5)*($Q$31+((GB$12+$T24*GB$8)/GC$5)*($R$31+((GB$12+$T24*GB$8)/GC$5)*($S$31)))))/100)*GF$6,)</f>
        <v>0</v>
      </c>
      <c r="GC24" s="232">
        <f>IF((GC$12+$T24*GC$8)&lt;GC$5,($L$18+((GC$12+$T24*GC$8)/GC$5)*($M$18+((GC$12+$T24*GC$8)/GC$5)*($N$18+((GC$12+$T24*GC$8)/GC$5)*($O$18+((GC$12+$T24*GC$8)/GC$5)*($P$18+((GC$12+$T24*GC$8)/GC$5)*($Q$18+((GC$12+$T24*GC$8)/GC$5)*$R$18))))))*(1-($O$31+((GC$12+$T24*GC$8)/GC$5)*($P$31+((GC$12+$T24*GC$8)/GC$5)*($Q$31+((GC$12+$T24*GC$8)/GC$5)*($R$31+((GC$12+$T24*GC$8)/GC$5)*($S$31)))))/100)*GF$6,)</f>
        <v>0</v>
      </c>
      <c r="GD24" s="195"/>
      <c r="GE24" s="195"/>
      <c r="GF24" s="195"/>
      <c r="GG24" s="195"/>
      <c r="GH24" s="231">
        <v>10</v>
      </c>
      <c r="GI24" s="232">
        <f>IF((GI$12+$T24*GI$8)&lt;GM$5,($L$18+((GI$12+$T24*GI$8)/GM$5)*($M$18+((GI$12+$T24*GI$8)/GM$5)*($N$18+((GI$12+$T24*GI$8)/GM$5)*($O$18+((GI$12+$T24*GI$8)/GM$5)*($P$18+((GI$12+$T24*GI$8)/GM$5)*($Q$18+((GI$12+$T24*GI$8)/GM$5)*$R$18))))))*(1-($O$31+((GI$12+$T24*GI$8)/GM$5)*($P$31+((GI$12+$T24*GI$8)/GM$5)*($Q$31+((GI$12+$T24*GI$8)/GM$5)*($R$31+((GI$12+$T24*GI$8)/GM$5)*($S$31)))))/100)*GP$6,)</f>
        <v>0</v>
      </c>
      <c r="GJ24" s="232">
        <f>IF((GJ$12+$T24*GJ$8)&lt;GM$5,($L$18+((GJ$12+$T24*GJ$8)/GM$5)*($M$18+((GJ$12+$T24*GJ$8)/GM$5)*($N$18+((GJ$12+$T24*GJ$8)/GM$5)*($O$18+((GJ$12+$T24*GJ$8)/GM$5)*($P$18+((GJ$12+$T24*GJ$8)/GM$5)*($Q$18+((GJ$12+$T24*GJ$8)/GM$5)*$R$18))))))*(1-($O$31+((GJ$12+$T24*GJ$8)/GM$5)*($P$31+((GJ$12+$T24*GJ$8)/GM$5)*($Q$31+((GJ$12+$T24*GJ$8)/GM$5)*($R$31+((GJ$12+$T24*GJ$8)/GM$5)*($S$31)))))/100)*GP$6,)</f>
        <v>0</v>
      </c>
      <c r="GK24" s="232">
        <f>IF((GK$12+$T24*GK$8)&lt;GM$5,($L$18+((GK$12+$T24*GK$8)/GM$5)*($M$18+((GK$12+$T24*GK$8)/GM$5)*($N$18+((GK$12+$T24*GK$8)/GM$5)*($O$18+((GK$12+$T24*GK$8)/GM$5)*($P$18+((GK$12+$T24*GK$8)/GM$5)*($Q$18+((GK$12+$T24*GK$8)/GM$5)*$R$18))))))*(1-($O$31+((GK$12+$T24*GK$8)/GM$5)*($P$31+((GK$12+$T24*GK$8)/GM$5)*($Q$31+((GK$12+$T24*GK$8)/GM$5)*($R$31+((GK$12+$T24*GK$8)/GM$5)*($S$31)))))/100)*GP$6,)</f>
        <v>0</v>
      </c>
      <c r="GL24" s="232">
        <f>IF((GL$12+$T24*GL$8)&lt;GM$5,($L$18+((GL$12+$T24*GL$8)/GM$5)*($M$18+((GL$12+$T24*GL$8)/GM$5)*($N$18+((GL$12+$T24*GL$8)/GM$5)*($O$18+((GL$12+$T24*GL$8)/GM$5)*($P$18+((GL$12+$T24*GL$8)/GM$5)*($Q$18+((GL$12+$T24*GL$8)/GM$5)*$R$18))))))*(1-($O$31+((GL$12+$T24*GL$8)/GM$5)*($P$31+((GL$12+$T24*GL$8)/GM$5)*($Q$31+((GL$12+$T24*GL$8)/GM$5)*($R$31+((GL$12+$T24*GL$8)/GM$5)*($S$31)))))/100)*GP$6,)</f>
        <v>0</v>
      </c>
      <c r="GM24" s="232">
        <f>IF((GM$12+$T24*GM$8)&lt;GM$5,($L$18+((GM$12+$T24*GM$8)/GM$5)*($M$18+((GM$12+$T24*GM$8)/GM$5)*($N$18+((GM$12+$T24*GM$8)/GM$5)*($O$18+((GM$12+$T24*GM$8)/GM$5)*($P$18+((GM$12+$T24*GM$8)/GM$5)*($Q$18+((GM$12+$T24*GM$8)/GM$5)*$R$18))))))*(1-($O$31+((GM$12+$T24*GM$8)/GM$5)*($P$31+((GM$12+$T24*GM$8)/GM$5)*($Q$31+((GM$12+$T24*GM$8)/GM$5)*($R$31+((GM$12+$T24*GM$8)/GM$5)*($S$31)))))/100)*GP$6,)</f>
        <v>0</v>
      </c>
      <c r="GN24" s="195"/>
      <c r="GO24" s="195"/>
      <c r="GP24" s="195"/>
      <c r="GQ24" s="195"/>
      <c r="GR24" s="231">
        <v>10</v>
      </c>
      <c r="GS24" s="232">
        <f>IF((GS$12+$T24*GS$8)&lt;GW$5,($L$18+((GS$12+$T24*GS$8)/GW$5)*($M$18+((GS$12+$T24*GS$8)/GW$5)*($N$18+((GS$12+$T24*GS$8)/GW$5)*($O$18+((GS$12+$T24*GS$8)/GW$5)*($P$18+((GS$12+$T24*GS$8)/GW$5)*($Q$18+((GS$12+$T24*GS$8)/GW$5)*$R$18))))))*(1-($O$31+((GS$12+$T24*GS$8)/GW$5)*($P$31+((GS$12+$T24*GS$8)/GW$5)*($Q$31+((GS$12+$T24*GS$8)/GW$5)*($R$31+((GS$12+$T24*GS$8)/GW$5)*($S$31)))))/100)*GZ$6,)</f>
        <v>0</v>
      </c>
      <c r="GT24" s="232">
        <f>IF((GT$12+$T24*GT$8)&lt;GW$5,($L$18+((GT$12+$T24*GT$8)/GW$5)*($M$18+((GT$12+$T24*GT$8)/GW$5)*($N$18+((GT$12+$T24*GT$8)/GW$5)*($O$18+((GT$12+$T24*GT$8)/GW$5)*($P$18+((GT$12+$T24*GT$8)/GW$5)*($Q$18+((GT$12+$T24*GT$8)/GW$5)*$R$18))))))*(1-($O$31+((GT$12+$T24*GT$8)/GW$5)*($P$31+((GT$12+$T24*GT$8)/GW$5)*($Q$31+((GT$12+$T24*GT$8)/GW$5)*($R$31+((GT$12+$T24*GT$8)/GW$5)*($S$31)))))/100)*GZ$6,)</f>
        <v>0</v>
      </c>
      <c r="GU24" s="232">
        <f>IF((GU$12+$T24*GU$8)&lt;GW$5,($L$18+((GU$12+$T24*GU$8)/GW$5)*($M$18+((GU$12+$T24*GU$8)/GW$5)*($N$18+((GU$12+$T24*GU$8)/GW$5)*($O$18+((GU$12+$T24*GU$8)/GW$5)*($P$18+((GU$12+$T24*GU$8)/GW$5)*($Q$18+((GU$12+$T24*GU$8)/GW$5)*$R$18))))))*(1-($O$31+((GU$12+$T24*GU$8)/GW$5)*($P$31+((GU$12+$T24*GU$8)/GW$5)*($Q$31+((GU$12+$T24*GU$8)/GW$5)*($R$31+((GU$12+$T24*GU$8)/GW$5)*($S$31)))))/100)*GZ$6,)</f>
        <v>0</v>
      </c>
      <c r="GV24" s="232">
        <f>IF((GV$12+$T24*GV$8)&lt;GW$5,($L$18+((GV$12+$T24*GV$8)/GW$5)*($M$18+((GV$12+$T24*GV$8)/GW$5)*($N$18+((GV$12+$T24*GV$8)/GW$5)*($O$18+((GV$12+$T24*GV$8)/GW$5)*($P$18+((GV$12+$T24*GV$8)/GW$5)*($Q$18+((GV$12+$T24*GV$8)/GW$5)*$R$18))))))*(1-($O$31+((GV$12+$T24*GV$8)/GW$5)*($P$31+((GV$12+$T24*GV$8)/GW$5)*($Q$31+((GV$12+$T24*GV$8)/GW$5)*($R$31+((GV$12+$T24*GV$8)/GW$5)*($S$31)))))/100)*GZ$6,)</f>
        <v>0</v>
      </c>
      <c r="GW24" s="232">
        <f>IF((GW$12+$T24*GW$8)&lt;GW$5,($L$18+((GW$12+$T24*GW$8)/GW$5)*($M$18+((GW$12+$T24*GW$8)/GW$5)*($N$18+((GW$12+$T24*GW$8)/GW$5)*($O$18+((GW$12+$T24*GW$8)/GW$5)*($P$18+((GW$12+$T24*GW$8)/GW$5)*($Q$18+((GW$12+$T24*GW$8)/GW$5)*$R$18))))))*(1-($O$31+((GW$12+$T24*GW$8)/GW$5)*($P$31+((GW$12+$T24*GW$8)/GW$5)*($Q$31+((GW$12+$T24*GW$8)/GW$5)*($R$31+((GW$12+$T24*GW$8)/GW$5)*($S$31)))))/100)*GZ$6,)</f>
        <v>0</v>
      </c>
      <c r="GX24" s="195"/>
      <c r="GY24" s="195"/>
      <c r="GZ24" s="195"/>
      <c r="HA24" s="195"/>
      <c r="HB24" s="231">
        <v>10</v>
      </c>
      <c r="HC24" s="232">
        <f>IF((HC$12+$T24*HC$8)&lt;HG$5,($L$18+((HC$12+$T24*HC$8)/HG$5)*($M$18+((HC$12+$T24*HC$8)/HG$5)*($N$18+((HC$12+$T24*HC$8)/HG$5)*($O$18+((HC$12+$T24*HC$8)/HG$5)*($P$18+((HC$12+$T24*HC$8)/HG$5)*($Q$18+((HC$12+$T24*HC$8)/HG$5)*$R$18))))))*(1-($O$31+((HC$12+$T24*HC$8)/HG$5)*($P$31+((HC$12+$T24*HC$8)/HG$5)*($Q$31+((HC$12+$T24*HC$8)/HG$5)*($R$31+((HC$12+$T24*HC$8)/HG$5)*($S$31)))))/100)*HJ$6,)</f>
        <v>0</v>
      </c>
      <c r="HD24" s="232">
        <f>IF((HD$12+$T24*HD$8)&lt;HG$5,($L$18+((HD$12+$T24*HD$8)/HG$5)*($M$18+((HD$12+$T24*HD$8)/HG$5)*($N$18+((HD$12+$T24*HD$8)/HG$5)*($O$18+((HD$12+$T24*HD$8)/HG$5)*($P$18+((HD$12+$T24*HD$8)/HG$5)*($Q$18+((HD$12+$T24*HD$8)/HG$5)*$R$18))))))*(1-($O$31+((HD$12+$T24*HD$8)/HG$5)*($P$31+((HD$12+$T24*HD$8)/HG$5)*($Q$31+((HD$12+$T24*HD$8)/HG$5)*($R$31+((HD$12+$T24*HD$8)/HG$5)*($S$31)))))/100)*HJ$6,)</f>
        <v>0</v>
      </c>
      <c r="HE24" s="232">
        <f>IF((HE$12+$T24*HE$8)&lt;HG$5,($L$18+((HE$12+$T24*HE$8)/HG$5)*($M$18+((HE$12+$T24*HE$8)/HG$5)*($N$18+((HE$12+$T24*HE$8)/HG$5)*($O$18+((HE$12+$T24*HE$8)/HG$5)*($P$18+((HE$12+$T24*HE$8)/HG$5)*($Q$18+((HE$12+$T24*HE$8)/HG$5)*$R$18))))))*(1-($O$31+((HE$12+$T24*HE$8)/HG$5)*($P$31+((HE$12+$T24*HE$8)/HG$5)*($Q$31+((HE$12+$T24*HE$8)/HG$5)*($R$31+((HE$12+$T24*HE$8)/HG$5)*($S$31)))))/100)*HJ$6,)</f>
        <v>0</v>
      </c>
      <c r="HF24" s="232">
        <f>IF((HF$12+$T24*HF$8)&lt;HG$5,($L$18+((HF$12+$T24*HF$8)/HG$5)*($M$18+((HF$12+$T24*HF$8)/HG$5)*($N$18+((HF$12+$T24*HF$8)/HG$5)*($O$18+((HF$12+$T24*HF$8)/HG$5)*($P$18+((HF$12+$T24*HF$8)/HG$5)*($Q$18+((HF$12+$T24*HF$8)/HG$5)*$R$18))))))*(1-($O$31+((HF$12+$T24*HF$8)/HG$5)*($P$31+((HF$12+$T24*HF$8)/HG$5)*($Q$31+((HF$12+$T24*HF$8)/HG$5)*($R$31+((HF$12+$T24*HF$8)/HG$5)*($S$31)))))/100)*HJ$6,)</f>
        <v>0</v>
      </c>
      <c r="HG24" s="232">
        <f>IF((HG$12+$T24*HG$8)&lt;HG$5,($L$18+((HG$12+$T24*HG$8)/HG$5)*($M$18+((HG$12+$T24*HG$8)/HG$5)*($N$18+((HG$12+$T24*HG$8)/HG$5)*($O$18+((HG$12+$T24*HG$8)/HG$5)*($P$18+((HG$12+$T24*HG$8)/HG$5)*($Q$18+((HG$12+$T24*HG$8)/HG$5)*$R$18))))))*(1-($O$31+((HG$12+$T24*HG$8)/HG$5)*($P$31+((HG$12+$T24*HG$8)/HG$5)*($Q$31+((HG$12+$T24*HG$8)/HG$5)*($R$31+((HG$12+$T24*HG$8)/HG$5)*($S$31)))))/100)*HJ$6,)</f>
        <v>0</v>
      </c>
      <c r="HH24" s="195"/>
      <c r="HI24" s="195"/>
      <c r="HJ24" s="195"/>
      <c r="HK24" s="195"/>
      <c r="HL24" s="231">
        <v>10</v>
      </c>
      <c r="HM24" s="232">
        <f>IF((HM$12+$T24*HM$8)&lt;HQ$5,($L$18+((HM$12+$T24*HM$8)/HQ$5)*($M$18+((HM$12+$T24*HM$8)/HQ$5)*($N$18+((HM$12+$T24*HM$8)/HQ$5)*($O$18+((HM$12+$T24*HM$8)/HQ$5)*($P$18+((HM$12+$T24*HM$8)/HQ$5)*($Q$18+((HM$12+$T24*HM$8)/HQ$5)*$R$18))))))*(1-($O$31+((HM$12+$T24*HM$8)/HQ$5)*($P$31+((HM$12+$T24*HM$8)/HQ$5)*($Q$31+((HM$12+$T24*HM$8)/HQ$5)*($R$31+((HM$12+$T24*HM$8)/HQ$5)*($S$31)))))/100)*HT$6,)</f>
        <v>0</v>
      </c>
      <c r="HN24" s="232">
        <f>IF((HN$12+$T24*HN$8)&lt;HQ$5,($L$18+((HN$12+$T24*HN$8)/HQ$5)*($M$18+((HN$12+$T24*HN$8)/HQ$5)*($N$18+((HN$12+$T24*HN$8)/HQ$5)*($O$18+((HN$12+$T24*HN$8)/HQ$5)*($P$18+((HN$12+$T24*HN$8)/HQ$5)*($Q$18+((HN$12+$T24*HN$8)/HQ$5)*$R$18))))))*(1-($O$31+((HN$12+$T24*HN$8)/HQ$5)*($P$31+((HN$12+$T24*HN$8)/HQ$5)*($Q$31+((HN$12+$T24*HN$8)/HQ$5)*($R$31+((HN$12+$T24*HN$8)/HQ$5)*($S$31)))))/100)*HT$6,)</f>
        <v>0</v>
      </c>
      <c r="HO24" s="232">
        <f>IF((HO$12+$T24*HO$8)&lt;HQ$5,($L$18+((HO$12+$T24*HO$8)/HQ$5)*($M$18+((HO$12+$T24*HO$8)/HQ$5)*($N$18+((HO$12+$T24*HO$8)/HQ$5)*($O$18+((HO$12+$T24*HO$8)/HQ$5)*($P$18+((HO$12+$T24*HO$8)/HQ$5)*($Q$18+((HO$12+$T24*HO$8)/HQ$5)*$R$18))))))*(1-($O$31+((HO$12+$T24*HO$8)/HQ$5)*($P$31+((HO$12+$T24*HO$8)/HQ$5)*($Q$31+((HO$12+$T24*HO$8)/HQ$5)*($R$31+((HO$12+$T24*HO$8)/HQ$5)*($S$31)))))/100)*HT$6,)</f>
        <v>0</v>
      </c>
      <c r="HP24" s="232">
        <f>IF((HP$12+$T24*HP$8)&lt;HQ$5,($L$18+((HP$12+$T24*HP$8)/HQ$5)*($M$18+((HP$12+$T24*HP$8)/HQ$5)*($N$18+((HP$12+$T24*HP$8)/HQ$5)*($O$18+((HP$12+$T24*HP$8)/HQ$5)*($P$18+((HP$12+$T24*HP$8)/HQ$5)*($Q$18+((HP$12+$T24*HP$8)/HQ$5)*$R$18))))))*(1-($O$31+((HP$12+$T24*HP$8)/HQ$5)*($P$31+((HP$12+$T24*HP$8)/HQ$5)*($Q$31+((HP$12+$T24*HP$8)/HQ$5)*($R$31+((HP$12+$T24*HP$8)/HQ$5)*($S$31)))))/100)*HT$6,)</f>
        <v>0</v>
      </c>
      <c r="HQ24" s="232">
        <f>IF((HQ$12+$T24*HQ$8)&lt;HQ$5,($L$18+((HQ$12+$T24*HQ$8)/HQ$5)*($M$18+((HQ$12+$T24*HQ$8)/HQ$5)*($N$18+((HQ$12+$T24*HQ$8)/HQ$5)*($O$18+((HQ$12+$T24*HQ$8)/HQ$5)*($P$18+((HQ$12+$T24*HQ$8)/HQ$5)*($Q$18+((HQ$12+$T24*HQ$8)/HQ$5)*$R$18))))))*(1-($O$31+((HQ$12+$T24*HQ$8)/HQ$5)*($P$31+((HQ$12+$T24*HQ$8)/HQ$5)*($Q$31+((HQ$12+$T24*HQ$8)/HQ$5)*($R$31+((HQ$12+$T24*HQ$8)/HQ$5)*($S$31)))))/100)*HT$6,)</f>
        <v>0</v>
      </c>
      <c r="HR24" s="195"/>
      <c r="HS24" s="195"/>
      <c r="HT24" s="195"/>
      <c r="HU24" s="195"/>
      <c r="HV24" s="231">
        <v>10</v>
      </c>
      <c r="HW24" s="232">
        <f>IF((HW$12+$T24*HW$8)&lt;IA$5,($L$18+((HW$12+$T24*HW$8)/IA$5)*($M$18+((HW$12+$T24*HW$8)/IA$5)*($N$18+((HW$12+$T24*HW$8)/IA$5)*($O$18+((HW$12+$T24*HW$8)/IA$5)*($P$18+((HW$12+$T24*HW$8)/IA$5)*($Q$18+((HW$12+$T24*HW$8)/IA$5)*$R$18))))))*(1-($O$31+((HW$12+$T24*HW$8)/IA$5)*($P$31+((HW$12+$T24*HW$8)/IA$5)*($Q$31+((HW$12+$T24*HW$8)/IA$5)*($R$31+((HW$12+$T24*HW$8)/IA$5)*($S$31)))))/100)*ID$6,)</f>
        <v>0</v>
      </c>
      <c r="HX24" s="232">
        <f>IF((HX$12+$T24*HX$8)&lt;IA$5,($L$18+((HX$12+$T24*HX$8)/IA$5)*($M$18+((HX$12+$T24*HX$8)/IA$5)*($N$18+((HX$12+$T24*HX$8)/IA$5)*($O$18+((HX$12+$T24*HX$8)/IA$5)*($P$18+((HX$12+$T24*HX$8)/IA$5)*($Q$18+((HX$12+$T24*HX$8)/IA$5)*$R$18))))))*(1-($O$31+((HX$12+$T24*HX$8)/IA$5)*($P$31+((HX$12+$T24*HX$8)/IA$5)*($Q$31+((HX$12+$T24*HX$8)/IA$5)*($R$31+((HX$12+$T24*HX$8)/IA$5)*($S$31)))))/100)*ID$6,)</f>
        <v>0</v>
      </c>
      <c r="HY24" s="232">
        <f>IF((HY$12+$T24*HY$8)&lt;IA$5,($L$18+((HY$12+$T24*HY$8)/IA$5)*($M$18+((HY$12+$T24*HY$8)/IA$5)*($N$18+((HY$12+$T24*HY$8)/IA$5)*($O$18+((HY$12+$T24*HY$8)/IA$5)*($P$18+((HY$12+$T24*HY$8)/IA$5)*($Q$18+((HY$12+$T24*HY$8)/IA$5)*$R$18))))))*(1-($O$31+((HY$12+$T24*HY$8)/IA$5)*($P$31+((HY$12+$T24*HY$8)/IA$5)*($Q$31+((HY$12+$T24*HY$8)/IA$5)*($R$31+((HY$12+$T24*HY$8)/IA$5)*($S$31)))))/100)*ID$6,)</f>
        <v>0</v>
      </c>
      <c r="HZ24" s="232">
        <f>IF((HZ$12+$T24*HZ$8)&lt;IA$5,($L$18+((HZ$12+$T24*HZ$8)/IA$5)*($M$18+((HZ$12+$T24*HZ$8)/IA$5)*($N$18+((HZ$12+$T24*HZ$8)/IA$5)*($O$18+((HZ$12+$T24*HZ$8)/IA$5)*($P$18+((HZ$12+$T24*HZ$8)/IA$5)*($Q$18+((HZ$12+$T24*HZ$8)/IA$5)*$R$18))))))*(1-($O$31+((HZ$12+$T24*HZ$8)/IA$5)*($P$31+((HZ$12+$T24*HZ$8)/IA$5)*($Q$31+((HZ$12+$T24*HZ$8)/IA$5)*($R$31+((HZ$12+$T24*HZ$8)/IA$5)*($S$31)))))/100)*ID$6,)</f>
        <v>0</v>
      </c>
      <c r="IA24" s="232">
        <f>IF((IA$12+$T24*IA$8)&lt;IA$5,($L$18+((IA$12+$T24*IA$8)/IA$5)*($M$18+((IA$12+$T24*IA$8)/IA$5)*($N$18+((IA$12+$T24*IA$8)/IA$5)*($O$18+((IA$12+$T24*IA$8)/IA$5)*($P$18+((IA$12+$T24*IA$8)/IA$5)*($Q$18+((IA$12+$T24*IA$8)/IA$5)*$R$18))))))*(1-($O$31+((IA$12+$T24*IA$8)/IA$5)*($P$31+((IA$12+$T24*IA$8)/IA$5)*($Q$31+((IA$12+$T24*IA$8)/IA$5)*($R$31+((IA$12+$T24*IA$8)/IA$5)*($S$31)))))/100)*ID$6,)</f>
        <v>0</v>
      </c>
      <c r="IB24" s="195"/>
      <c r="IC24" s="195"/>
      <c r="ID24" s="195"/>
      <c r="IE24" s="195"/>
      <c r="IF24" s="231">
        <v>10</v>
      </c>
      <c r="IG24" s="232">
        <f>IF((IG$12+$T24*IG$8)&lt;IK$5,($L$18+((IG$12+$T24*IG$8)/IK$5)*($M$18+((IG$12+$T24*IG$8)/IK$5)*($N$18+((IG$12+$T24*IG$8)/IK$5)*($O$18+((IG$12+$T24*IG$8)/IK$5)*($P$18+((IG$12+$T24*IG$8)/IK$5)*($Q$18+((IG$12+$T24*IG$8)/IK$5)*$R$18))))))*(1-($O$31+((IG$12+$T24*IG$8)/IK$5)*($P$31+((IG$12+$T24*IG$8)/IK$5)*($Q$31+((IG$12+$T24*IG$8)/IK$5)*($R$31+((IG$12+$T24*IG$8)/IK$5)*($S$31)))))/100)*IN$6,)</f>
        <v>0</v>
      </c>
      <c r="IH24" s="232">
        <f>IF((IH$12+$T24*IH$8)&lt;IK$5,($L$18+((IH$12+$T24*IH$8)/IK$5)*($M$18+((IH$12+$T24*IH$8)/IK$5)*($N$18+((IH$12+$T24*IH$8)/IK$5)*($O$18+((IH$12+$T24*IH$8)/IK$5)*($P$18+((IH$12+$T24*IH$8)/IK$5)*($Q$18+((IH$12+$T24*IH$8)/IK$5)*$R$18))))))*(1-($O$31+((IH$12+$T24*IH$8)/IK$5)*($P$31+((IH$12+$T24*IH$8)/IK$5)*($Q$31+((IH$12+$T24*IH$8)/IK$5)*($R$31+((IH$12+$T24*IH$8)/IK$5)*($S$31)))))/100)*IN$6,)</f>
        <v>0</v>
      </c>
      <c r="II24" s="232">
        <f>IF((II$12+$T24*II$8)&lt;IK$5,($L$18+((II$12+$T24*II$8)/IK$5)*($M$18+((II$12+$T24*II$8)/IK$5)*($N$18+((II$12+$T24*II$8)/IK$5)*($O$18+((II$12+$T24*II$8)/IK$5)*($P$18+((II$12+$T24*II$8)/IK$5)*($Q$18+((II$12+$T24*II$8)/IK$5)*$R$18))))))*(1-($O$31+((II$12+$T24*II$8)/IK$5)*($P$31+((II$12+$T24*II$8)/IK$5)*($Q$31+((II$12+$T24*II$8)/IK$5)*($R$31+((II$12+$T24*II$8)/IK$5)*($S$31)))))/100)*IN$6,)</f>
        <v>0</v>
      </c>
      <c r="IJ24" s="232">
        <f>IF((IJ$12+$T24*IJ$8)&lt;IK$5,($L$18+((IJ$12+$T24*IJ$8)/IK$5)*($M$18+((IJ$12+$T24*IJ$8)/IK$5)*($N$18+((IJ$12+$T24*IJ$8)/IK$5)*($O$18+((IJ$12+$T24*IJ$8)/IK$5)*($P$18+((IJ$12+$T24*IJ$8)/IK$5)*($Q$18+((IJ$12+$T24*IJ$8)/IK$5)*$R$18))))))*(1-($O$31+((IJ$12+$T24*IJ$8)/IK$5)*($P$31+((IJ$12+$T24*IJ$8)/IK$5)*($Q$31+((IJ$12+$T24*IJ$8)/IK$5)*($R$31+((IJ$12+$T24*IJ$8)/IK$5)*($S$31)))))/100)*IN$6,)</f>
        <v>0</v>
      </c>
      <c r="IK24" s="232">
        <f>IF((IK$12+$T24*IK$8)&lt;IK$5,($L$18+((IK$12+$T24*IK$8)/IK$5)*($M$18+((IK$12+$T24*IK$8)/IK$5)*($N$18+((IK$12+$T24*IK$8)/IK$5)*($O$18+((IK$12+$T24*IK$8)/IK$5)*($P$18+((IK$12+$T24*IK$8)/IK$5)*($Q$18+((IK$12+$T24*IK$8)/IK$5)*$R$18))))))*(1-($O$31+((IK$12+$T24*IK$8)/IK$5)*($P$31+((IK$12+$T24*IK$8)/IK$5)*($Q$31+((IK$12+$T24*IK$8)/IK$5)*($R$31+((IK$12+$T24*IK$8)/IK$5)*($S$31)))))/100)*IN$6,)</f>
        <v>0</v>
      </c>
      <c r="IL24" s="195"/>
      <c r="IM24" s="195"/>
      <c r="IN24" s="195"/>
      <c r="IO24" s="195"/>
    </row>
    <row r="25" spans="1:249">
      <c r="A25" s="170" t="s">
        <v>261</v>
      </c>
      <c r="C25" s="267">
        <f t="shared" ref="C25:I25" si="16">100*C24/$I$24</f>
        <v>0</v>
      </c>
      <c r="D25" s="267">
        <f t="shared" si="16"/>
        <v>0</v>
      </c>
      <c r="E25" s="267">
        <f t="shared" si="16"/>
        <v>0</v>
      </c>
      <c r="F25" s="267">
        <f t="shared" si="16"/>
        <v>0</v>
      </c>
      <c r="G25" s="267">
        <f t="shared" si="16"/>
        <v>0</v>
      </c>
      <c r="H25" s="267">
        <f t="shared" si="16"/>
        <v>99.999999999999986</v>
      </c>
      <c r="I25" s="268">
        <f t="shared" si="16"/>
        <v>99.999999999999986</v>
      </c>
      <c r="J25" s="451"/>
      <c r="K25" s="186">
        <f t="shared" si="13"/>
        <v>7</v>
      </c>
      <c r="L25" s="249">
        <f t="shared" si="14"/>
        <v>-67.840022472351833</v>
      </c>
      <c r="N25" s="203" t="s">
        <v>8</v>
      </c>
      <c r="O25" s="203">
        <v>7.57</v>
      </c>
      <c r="P25" s="203">
        <v>-17.989999999999998</v>
      </c>
      <c r="Q25" s="203">
        <v>43.35</v>
      </c>
      <c r="R25" s="203">
        <v>-37.07</v>
      </c>
      <c r="S25" s="203">
        <v>14.24</v>
      </c>
      <c r="BH25" s="190"/>
      <c r="BI25" s="190"/>
    </row>
    <row r="26" spans="1:249">
      <c r="K26" s="186">
        <f t="shared" si="13"/>
        <v>8</v>
      </c>
      <c r="L26" s="249">
        <f t="shared" si="14"/>
        <v>-73.537893545404913</v>
      </c>
      <c r="N26" s="203" t="s">
        <v>215</v>
      </c>
      <c r="O26" s="241">
        <v>5.0199999999999996</v>
      </c>
      <c r="P26" s="241">
        <v>-10.66</v>
      </c>
      <c r="Q26" s="241">
        <v>25.69</v>
      </c>
      <c r="R26" s="241">
        <v>-21.97</v>
      </c>
      <c r="S26" s="241">
        <v>8.44</v>
      </c>
      <c r="AG26" s="190"/>
    </row>
    <row r="27" spans="1:249">
      <c r="K27" s="186">
        <f t="shared" si="13"/>
        <v>9</v>
      </c>
      <c r="L27" s="249">
        <f t="shared" si="14"/>
        <v>-78.292274984032247</v>
      </c>
      <c r="N27" s="203" t="s">
        <v>217</v>
      </c>
      <c r="O27" s="241">
        <v>8.31</v>
      </c>
      <c r="P27" s="241">
        <v>-19.75</v>
      </c>
      <c r="Q27" s="241">
        <v>47.6</v>
      </c>
      <c r="R27" s="241">
        <v>-40.700000000000003</v>
      </c>
      <c r="S27" s="241">
        <v>15.64</v>
      </c>
      <c r="Z27" s="208"/>
      <c r="AA27" s="196"/>
      <c r="AJ27" s="208"/>
      <c r="AK27" s="196"/>
      <c r="AT27" s="208"/>
      <c r="AU27" s="196"/>
      <c r="BD27" s="208"/>
      <c r="BE27" s="196"/>
      <c r="BN27" s="208"/>
      <c r="BO27" s="196"/>
      <c r="BX27" s="208"/>
      <c r="BY27" s="196"/>
      <c r="CH27" s="208"/>
      <c r="CI27" s="196"/>
      <c r="CR27" s="208"/>
      <c r="CS27" s="196"/>
      <c r="DB27" s="208"/>
      <c r="DC27" s="196"/>
      <c r="DL27" s="208"/>
      <c r="DM27" s="196"/>
      <c r="DV27" s="208"/>
      <c r="DW27" s="196"/>
      <c r="EF27" s="208"/>
      <c r="EG27" s="196"/>
      <c r="EP27" s="208"/>
      <c r="EQ27" s="196"/>
      <c r="EZ27" s="208"/>
      <c r="FA27" s="196"/>
      <c r="FJ27" s="208"/>
      <c r="FK27" s="196"/>
      <c r="FT27" s="208"/>
      <c r="FU27" s="196"/>
      <c r="GD27" s="208"/>
      <c r="GE27" s="196"/>
      <c r="GN27" s="208"/>
      <c r="GO27" s="196"/>
      <c r="GX27" s="208"/>
      <c r="GY27" s="196"/>
      <c r="HH27" s="208"/>
      <c r="HI27" s="196"/>
      <c r="HR27" s="208"/>
      <c r="HS27" s="196"/>
      <c r="IB27" s="208"/>
      <c r="IC27" s="196"/>
      <c r="IL27" s="208"/>
      <c r="IM27" s="196"/>
    </row>
    <row r="28" spans="1:249">
      <c r="B28" s="208"/>
      <c r="K28" s="186">
        <f t="shared" si="13"/>
        <v>10</v>
      </c>
      <c r="L28" s="249">
        <f t="shared" si="14"/>
        <v>-82.312345985544198</v>
      </c>
      <c r="N28" s="203" t="s">
        <v>219</v>
      </c>
      <c r="O28" s="241">
        <v>12.81</v>
      </c>
      <c r="P28" s="241">
        <v>-53.23</v>
      </c>
      <c r="Q28" s="241">
        <v>156.65</v>
      </c>
      <c r="R28" s="241">
        <v>-178.96</v>
      </c>
      <c r="S28" s="241">
        <v>74.31</v>
      </c>
      <c r="T28" s="170" t="s">
        <v>247</v>
      </c>
      <c r="W28" s="170" t="s">
        <v>248</v>
      </c>
      <c r="Y28" s="215"/>
      <c r="Z28" s="195">
        <f>PI()*V5^2/24/10^5/V6^2</f>
        <v>1.2062930530517136E-9</v>
      </c>
      <c r="AD28" s="170" t="s">
        <v>247</v>
      </c>
      <c r="AG28" s="170" t="s">
        <v>248</v>
      </c>
      <c r="AI28" s="215"/>
      <c r="AJ28" s="195">
        <f>PI()*AF5^2/24/10^5/AF6^2</f>
        <v>1.9595459514634983E-9</v>
      </c>
      <c r="AN28" s="170" t="s">
        <v>247</v>
      </c>
      <c r="AQ28" s="170" t="s">
        <v>248</v>
      </c>
      <c r="AS28" s="215"/>
      <c r="AT28" s="195">
        <f>PI()*AP5^2/24/10^5/AP6^2</f>
        <v>2.8808463114678278E-9</v>
      </c>
      <c r="AX28" s="170" t="s">
        <v>247</v>
      </c>
      <c r="BA28" s="170" t="s">
        <v>248</v>
      </c>
      <c r="BC28" s="215"/>
      <c r="BD28" s="195">
        <f>PI()*AZ5^2/24/10^5/AZ6^2</f>
        <v>3.9714908331410977E-9</v>
      </c>
      <c r="BH28" s="170" t="s">
        <v>247</v>
      </c>
      <c r="BK28" s="170" t="s">
        <v>248</v>
      </c>
      <c r="BM28" s="215"/>
      <c r="BN28" s="195">
        <f>PI()*BJ5^2/24/10^5/BJ6^2</f>
        <v>5.2320428574795951E-9</v>
      </c>
      <c r="BR28" s="170" t="s">
        <v>247</v>
      </c>
      <c r="BU28" s="170" t="s">
        <v>248</v>
      </c>
      <c r="BW28" s="215"/>
      <c r="BX28" s="195">
        <f>PI()*BT5^2/24/10^5/BT6^2</f>
        <v>6.6627848044956347E-9</v>
      </c>
      <c r="CB28" s="170" t="s">
        <v>247</v>
      </c>
      <c r="CE28" s="170" t="s">
        <v>248</v>
      </c>
      <c r="CG28" s="215"/>
      <c r="CH28" s="195">
        <f>PI()*CD5^2/24/10^5/CD6^2</f>
        <v>8.2638734187125755E-9</v>
      </c>
      <c r="CL28" s="170" t="s">
        <v>247</v>
      </c>
      <c r="CO28" s="170" t="s">
        <v>248</v>
      </c>
      <c r="CQ28" s="215"/>
      <c r="CR28" s="195">
        <f>PI()*CN5^2/24/10^5/CN6^2</f>
        <v>1.0035402532587547E-8</v>
      </c>
      <c r="CV28" s="170" t="s">
        <v>247</v>
      </c>
      <c r="CX28" s="215"/>
      <c r="CY28" s="215" t="s">
        <v>248</v>
      </c>
      <c r="DA28" s="215"/>
      <c r="DB28" s="195">
        <f>PI()*CX5^2/24/10^5/CX6^2</f>
        <v>1.1977431697778342E-8</v>
      </c>
      <c r="DF28" s="170" t="s">
        <v>247</v>
      </c>
      <c r="DI28" s="170" t="s">
        <v>248</v>
      </c>
      <c r="DK28" s="215"/>
      <c r="DL28" s="195">
        <f>PI()*DH5^2/24/10^5/DH6^2</f>
        <v>1.4090000507505489E-8</v>
      </c>
      <c r="DP28" s="170" t="s">
        <v>247</v>
      </c>
      <c r="DS28" s="170" t="s">
        <v>248</v>
      </c>
      <c r="DU28" s="215"/>
      <c r="DV28" s="195">
        <f>PI()*DR5^2/24/10^5/DR6^2</f>
        <v>1.6373136300966262E-8</v>
      </c>
      <c r="DZ28" s="170" t="s">
        <v>247</v>
      </c>
      <c r="EC28" s="170" t="s">
        <v>248</v>
      </c>
      <c r="EE28" s="215"/>
      <c r="EF28" s="195">
        <f>PI()*EB5^2/24/10^5/EB6^2</f>
        <v>1.8826858558472574E-8</v>
      </c>
      <c r="EJ28" s="170" t="s">
        <v>247</v>
      </c>
      <c r="EM28" s="170" t="s">
        <v>248</v>
      </c>
      <c r="EO28" s="215"/>
      <c r="EP28" s="195">
        <f>PI()*EL5^2/24/10^5/EL6^2</f>
        <v>2.1451181533306346E-8</v>
      </c>
      <c r="ET28" s="170" t="s">
        <v>247</v>
      </c>
      <c r="EW28" s="170" t="s">
        <v>248</v>
      </c>
      <c r="EY28" s="215"/>
      <c r="EZ28" s="195">
        <f>PI()*EV5^2/24/10^5/EV6^2</f>
        <v>2.4246115893194514E-8</v>
      </c>
      <c r="FD28" s="170" t="s">
        <v>247</v>
      </c>
      <c r="FG28" s="170" t="s">
        <v>248</v>
      </c>
      <c r="FI28" s="215"/>
      <c r="FJ28" s="195">
        <f>PI()*FF5^2/24/10^5/FF6^2</f>
        <v>2.7211669780221747E-8</v>
      </c>
      <c r="FN28" s="170" t="s">
        <v>247</v>
      </c>
      <c r="FQ28" s="170" t="s">
        <v>248</v>
      </c>
      <c r="FS28" s="215"/>
      <c r="FT28" s="195">
        <f>PI()*FP5^2/24/10^5/FP6^2</f>
        <v>3.0347849516002469E-8</v>
      </c>
      <c r="FX28" s="170" t="s">
        <v>247</v>
      </c>
      <c r="GA28" s="170" t="s">
        <v>248</v>
      </c>
      <c r="GC28" s="215"/>
      <c r="GD28" s="195">
        <f>PI()*FZ5^2/24/10^5/FZ6^2</f>
        <v>3.3654660083226523E-8</v>
      </c>
      <c r="GH28" s="170" t="s">
        <v>247</v>
      </c>
      <c r="GK28" s="170" t="s">
        <v>248</v>
      </c>
      <c r="GM28" s="215"/>
      <c r="GN28" s="195">
        <f>PI()*GJ5^2/24/10^5/GJ6^2</f>
        <v>3.7132105462116548E-8</v>
      </c>
      <c r="GR28" s="170" t="s">
        <v>247</v>
      </c>
      <c r="GU28" s="170" t="s">
        <v>248</v>
      </c>
      <c r="GW28" s="215"/>
      <c r="GX28" s="195">
        <f>PI()*GT5^2/24/10^5/GT6^2</f>
        <v>4.0780188870333863E-8</v>
      </c>
      <c r="HB28" s="170" t="s">
        <v>247</v>
      </c>
      <c r="HE28" s="170" t="s">
        <v>248</v>
      </c>
      <c r="HG28" s="215"/>
      <c r="HH28" s="195">
        <f>PI()*HD5^2/24/10^5/HD6^2</f>
        <v>4.4598912937167172E-8</v>
      </c>
      <c r="HL28" s="170" t="s">
        <v>247</v>
      </c>
      <c r="HO28" s="170" t="s">
        <v>248</v>
      </c>
      <c r="HQ28" s="215"/>
      <c r="HR28" s="195">
        <f>PI()*HN5^2/24/10^5/HN6^2</f>
        <v>4.8561387243493942E-8</v>
      </c>
      <c r="HV28" s="170" t="s">
        <v>247</v>
      </c>
      <c r="HY28" s="170" t="s">
        <v>248</v>
      </c>
      <c r="IA28" s="215"/>
      <c r="IB28" s="195">
        <f>PI()*HX5^2/24/10^5/HX6^2</f>
        <v>5.2721657803906841E-8</v>
      </c>
      <c r="IF28" s="170" t="s">
        <v>247</v>
      </c>
      <c r="II28" s="170" t="s">
        <v>248</v>
      </c>
      <c r="IK28" s="215"/>
      <c r="IL28" s="195">
        <f>PI()*IH5^2/24/10^5/IH6^2</f>
        <v>5.7052551936039686E-8</v>
      </c>
    </row>
    <row r="29" spans="1:249" ht="12">
      <c r="A29" s="270"/>
      <c r="B29" s="270"/>
      <c r="C29" s="270"/>
      <c r="D29" s="270" t="s">
        <v>327</v>
      </c>
      <c r="E29" s="270"/>
      <c r="F29" s="270"/>
      <c r="G29" s="270"/>
      <c r="H29" s="270"/>
      <c r="I29" s="270"/>
      <c r="K29" s="186">
        <f t="shared" si="13"/>
        <v>11</v>
      </c>
      <c r="L29" s="249">
        <f t="shared" si="14"/>
        <v>-85.752066105866405</v>
      </c>
      <c r="N29" s="197" t="s">
        <v>249</v>
      </c>
      <c r="Q29" s="198"/>
      <c r="T29" s="203" t="s">
        <v>250</v>
      </c>
      <c r="U29" s="203" t="s">
        <v>251</v>
      </c>
      <c r="V29" s="209">
        <v>1</v>
      </c>
      <c r="W29" s="209">
        <v>2</v>
      </c>
      <c r="X29" s="209">
        <v>3</v>
      </c>
      <c r="Y29" s="209">
        <v>4</v>
      </c>
      <c r="Z29" s="209">
        <v>5</v>
      </c>
      <c r="AE29" s="203" t="s">
        <v>251</v>
      </c>
      <c r="AF29" s="209">
        <v>1</v>
      </c>
      <c r="AG29" s="209">
        <v>2</v>
      </c>
      <c r="AH29" s="209">
        <v>3</v>
      </c>
      <c r="AI29" s="209">
        <v>4</v>
      </c>
      <c r="AJ29" s="209">
        <v>5</v>
      </c>
      <c r="AO29" s="203" t="s">
        <v>251</v>
      </c>
      <c r="AP29" s="209">
        <v>1</v>
      </c>
      <c r="AQ29" s="209">
        <v>2</v>
      </c>
      <c r="AR29" s="209">
        <v>3</v>
      </c>
      <c r="AS29" s="209">
        <v>4</v>
      </c>
      <c r="AT29" s="209">
        <v>5</v>
      </c>
      <c r="AY29" s="203" t="s">
        <v>251</v>
      </c>
      <c r="AZ29" s="209">
        <v>1</v>
      </c>
      <c r="BA29" s="209">
        <v>2</v>
      </c>
      <c r="BB29" s="209">
        <v>3</v>
      </c>
      <c r="BC29" s="209">
        <v>4</v>
      </c>
      <c r="BD29" s="209">
        <v>5</v>
      </c>
      <c r="BI29" s="195" t="s">
        <v>251</v>
      </c>
      <c r="BJ29" s="208">
        <v>1</v>
      </c>
      <c r="BK29" s="208">
        <v>2</v>
      </c>
      <c r="BL29" s="208">
        <v>3</v>
      </c>
      <c r="BM29" s="208">
        <v>4</v>
      </c>
      <c r="BN29" s="208">
        <v>5</v>
      </c>
      <c r="BS29" s="203" t="s">
        <v>251</v>
      </c>
      <c r="BT29" s="209">
        <v>1</v>
      </c>
      <c r="BU29" s="209">
        <v>2</v>
      </c>
      <c r="BV29" s="209">
        <v>3</v>
      </c>
      <c r="BW29" s="209">
        <v>4</v>
      </c>
      <c r="BX29" s="209">
        <v>5</v>
      </c>
      <c r="CC29" s="203" t="s">
        <v>251</v>
      </c>
      <c r="CD29" s="209">
        <v>1</v>
      </c>
      <c r="CE29" s="209">
        <v>2</v>
      </c>
      <c r="CF29" s="209">
        <v>3</v>
      </c>
      <c r="CG29" s="209">
        <v>4</v>
      </c>
      <c r="CH29" s="209">
        <v>5</v>
      </c>
      <c r="CM29" s="203" t="s">
        <v>251</v>
      </c>
      <c r="CN29" s="209">
        <v>1</v>
      </c>
      <c r="CO29" s="209">
        <v>2</v>
      </c>
      <c r="CP29" s="209">
        <v>3</v>
      </c>
      <c r="CQ29" s="209">
        <v>4</v>
      </c>
      <c r="CR29" s="209">
        <v>5</v>
      </c>
      <c r="CW29" s="203" t="s">
        <v>251</v>
      </c>
      <c r="CX29" s="209">
        <v>1</v>
      </c>
      <c r="CY29" s="209">
        <v>2</v>
      </c>
      <c r="CZ29" s="209">
        <v>3</v>
      </c>
      <c r="DA29" s="209">
        <v>4</v>
      </c>
      <c r="DB29" s="209">
        <v>5</v>
      </c>
      <c r="DG29" s="203" t="s">
        <v>251</v>
      </c>
      <c r="DH29" s="209">
        <v>1</v>
      </c>
      <c r="DI29" s="209">
        <v>2</v>
      </c>
      <c r="DJ29" s="209">
        <v>3</v>
      </c>
      <c r="DK29" s="209">
        <v>4</v>
      </c>
      <c r="DL29" s="209">
        <v>5</v>
      </c>
      <c r="DQ29" s="203" t="s">
        <v>251</v>
      </c>
      <c r="DR29" s="209">
        <v>1</v>
      </c>
      <c r="DS29" s="209">
        <v>2</v>
      </c>
      <c r="DT29" s="209">
        <v>3</v>
      </c>
      <c r="DU29" s="209">
        <v>4</v>
      </c>
      <c r="DV29" s="209">
        <v>5</v>
      </c>
      <c r="EA29" s="203" t="s">
        <v>251</v>
      </c>
      <c r="EB29" s="209">
        <v>1</v>
      </c>
      <c r="EC29" s="209">
        <v>2</v>
      </c>
      <c r="ED29" s="209">
        <v>3</v>
      </c>
      <c r="EE29" s="209">
        <v>4</v>
      </c>
      <c r="EF29" s="209">
        <v>5</v>
      </c>
      <c r="EK29" s="203" t="s">
        <v>251</v>
      </c>
      <c r="EL29" s="209">
        <v>1</v>
      </c>
      <c r="EM29" s="209">
        <v>2</v>
      </c>
      <c r="EN29" s="209">
        <v>3</v>
      </c>
      <c r="EO29" s="209">
        <v>4</v>
      </c>
      <c r="EP29" s="209">
        <v>5</v>
      </c>
      <c r="EU29" s="203" t="s">
        <v>251</v>
      </c>
      <c r="EV29" s="209">
        <v>1</v>
      </c>
      <c r="EW29" s="209">
        <v>2</v>
      </c>
      <c r="EX29" s="209">
        <v>3</v>
      </c>
      <c r="EY29" s="209">
        <v>4</v>
      </c>
      <c r="EZ29" s="209">
        <v>5</v>
      </c>
      <c r="FE29" s="203" t="s">
        <v>251</v>
      </c>
      <c r="FF29" s="209">
        <v>1</v>
      </c>
      <c r="FG29" s="209">
        <v>2</v>
      </c>
      <c r="FH29" s="209">
        <v>3</v>
      </c>
      <c r="FI29" s="209">
        <v>4</v>
      </c>
      <c r="FJ29" s="209">
        <v>5</v>
      </c>
      <c r="FO29" s="203" t="s">
        <v>251</v>
      </c>
      <c r="FP29" s="209">
        <v>1</v>
      </c>
      <c r="FQ29" s="209">
        <v>2</v>
      </c>
      <c r="FR29" s="209">
        <v>3</v>
      </c>
      <c r="FS29" s="209">
        <v>4</v>
      </c>
      <c r="FT29" s="209">
        <v>5</v>
      </c>
      <c r="FY29" s="203" t="s">
        <v>251</v>
      </c>
      <c r="FZ29" s="209">
        <v>1</v>
      </c>
      <c r="GA29" s="209">
        <v>2</v>
      </c>
      <c r="GB29" s="209">
        <v>3</v>
      </c>
      <c r="GC29" s="209">
        <v>4</v>
      </c>
      <c r="GD29" s="209">
        <v>5</v>
      </c>
      <c r="GI29" s="203" t="s">
        <v>251</v>
      </c>
      <c r="GJ29" s="209">
        <v>1</v>
      </c>
      <c r="GK29" s="209">
        <v>2</v>
      </c>
      <c r="GL29" s="209">
        <v>3</v>
      </c>
      <c r="GM29" s="209">
        <v>4</v>
      </c>
      <c r="GN29" s="209">
        <v>5</v>
      </c>
      <c r="GS29" s="203" t="s">
        <v>251</v>
      </c>
      <c r="GT29" s="209">
        <v>1</v>
      </c>
      <c r="GU29" s="209">
        <v>2</v>
      </c>
      <c r="GV29" s="209">
        <v>3</v>
      </c>
      <c r="GW29" s="209">
        <v>4</v>
      </c>
      <c r="GX29" s="209">
        <v>5</v>
      </c>
      <c r="HC29" s="203" t="s">
        <v>251</v>
      </c>
      <c r="HD29" s="209">
        <v>1</v>
      </c>
      <c r="HE29" s="209">
        <v>2</v>
      </c>
      <c r="HF29" s="209">
        <v>3</v>
      </c>
      <c r="HG29" s="209">
        <v>4</v>
      </c>
      <c r="HH29" s="209">
        <v>5</v>
      </c>
      <c r="HM29" s="203" t="s">
        <v>251</v>
      </c>
      <c r="HN29" s="209">
        <v>1</v>
      </c>
      <c r="HO29" s="209">
        <v>2</v>
      </c>
      <c r="HP29" s="209">
        <v>3</v>
      </c>
      <c r="HQ29" s="209">
        <v>4</v>
      </c>
      <c r="HR29" s="209">
        <v>5</v>
      </c>
      <c r="HW29" s="203" t="s">
        <v>251</v>
      </c>
      <c r="HX29" s="209">
        <v>1</v>
      </c>
      <c r="HY29" s="209">
        <v>2</v>
      </c>
      <c r="HZ29" s="209">
        <v>3</v>
      </c>
      <c r="IA29" s="209">
        <v>4</v>
      </c>
      <c r="IB29" s="209">
        <v>5</v>
      </c>
      <c r="IG29" s="203" t="s">
        <v>251</v>
      </c>
      <c r="IH29" s="209">
        <v>1</v>
      </c>
      <c r="II29" s="209">
        <v>2</v>
      </c>
      <c r="IJ29" s="209">
        <v>3</v>
      </c>
      <c r="IK29" s="209">
        <v>4</v>
      </c>
      <c r="IL29" s="209">
        <v>5</v>
      </c>
    </row>
    <row r="30" spans="1:249">
      <c r="A30" s="271"/>
      <c r="B30" s="272" t="s">
        <v>236</v>
      </c>
      <c r="C30" s="273"/>
      <c r="D30" s="274" t="s">
        <v>237</v>
      </c>
      <c r="E30" s="275" t="s">
        <v>238</v>
      </c>
      <c r="F30" s="276"/>
      <c r="G30" s="277" t="s">
        <v>239</v>
      </c>
      <c r="H30" s="278"/>
      <c r="I30" s="279" t="s">
        <v>240</v>
      </c>
      <c r="J30" s="452"/>
      <c r="K30" s="186">
        <f t="shared" si="13"/>
        <v>12</v>
      </c>
      <c r="L30" s="249">
        <f t="shared" si="14"/>
        <v>-88.726350498818135</v>
      </c>
      <c r="N30" s="170" t="s">
        <v>339</v>
      </c>
      <c r="T30" s="207">
        <v>0</v>
      </c>
      <c r="U30" s="207">
        <f>IF($T30&lt;=Y$5,$T30,0)</f>
        <v>0</v>
      </c>
      <c r="V30" s="208">
        <f t="shared" ref="V30:Y93" si="17">IF(AND($U30&gt;=U$12,$U31&lt;=U$13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W30" s="208">
        <f t="shared" si="17"/>
        <v>0</v>
      </c>
      <c r="X30" s="208">
        <f t="shared" si="17"/>
        <v>0</v>
      </c>
      <c r="Y30" s="208">
        <f t="shared" si="17"/>
        <v>0</v>
      </c>
      <c r="Z30" s="208">
        <f t="shared" ref="Z30:Z93" si="18">IF(AND($U30&gt;=Y$12,$U31&lt;=Y$13,$U31&gt;0),($L$18+($U30/$Y$5)*($M$18+($U30/$Y$5)*($N$18+($U30/$Y$5)*($O$18+($U30/$Y$5)*($P$18+($U30/$Y$5)*($Q$18+($U30/$Y$5)*$R$18))))))^2+4*($L$18+((0.05+$U30)/$Y$5)*($M$18+((0.05+$U30)/$Y$5)*($N$18+((0.05+$U30)/$Y$5)*($O$18+((0.05+$U30)/$Y$5)*($P$18+((0.05+$U30)/$Y$5)*($Q$18+((0.05+$U30)/$Y$5)*$R$18))))))^2+($L$18+($U31/$Y$5)*($M$18+($U31/$Y$5)*($N$18+($U31/$Y$5)*($O$18+($U31/$Y$5)*($P$18+($U31/$Y$5)*($Q$18+($U31/$Y$5)*$R$18))))))^2,0)</f>
        <v>0</v>
      </c>
      <c r="AA30" s="208"/>
      <c r="AE30" s="207">
        <f>IF($T30&lt;=AI$5,$T30,0)</f>
        <v>0</v>
      </c>
      <c r="AF30" s="208">
        <f t="shared" ref="AF30:AI93" si="19">IF(AND($AE30&gt;=AE$12,$AE31&lt;=AE$13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G30" s="208">
        <f t="shared" si="19"/>
        <v>0</v>
      </c>
      <c r="AH30" s="208">
        <f t="shared" si="19"/>
        <v>0</v>
      </c>
      <c r="AI30" s="208">
        <f t="shared" si="19"/>
        <v>0</v>
      </c>
      <c r="AJ30" s="208">
        <f t="shared" ref="AJ30:AJ93" si="20">IF(AND($AE30&gt;=AI$12,$AE31&lt;=AI$13,$AE31&gt;0),($L$18+($AE30/$AI$5)*($M$18+($AE30/$AI$5)*($N$18+($AE30/$AI$5)*($O$18+($AE30/$AI$5)*($P$18+($AE30/$AI$5)*($Q$18+($AE30/$AI$5)*$R$18))))))^2+4*($L$18+((0.05+$AE30)/$AI$5)*($M$18+((0.05+$AE30)/$AI$5)*($N$18+((0.05+$AE30)/$AI$5)*($O$18+((0.05+$AE30)/$AI$5)*($P$18+((0.05+$AE30)/$AI$5)*($Q$18+((0.05+$AE30)/$AI$5)*$R$18))))))^2+($L$18+($AE31/$AI$5)*($M$18+($AE31/$AI$5)*($N$18+($AE31/$AI$5)*($O$18+($AE31/$AI$5)*($P$18+($AE31/$AI$5)*($Q$18+($AE31/$AI$5)*$R$18))))))^2,0)</f>
        <v>0</v>
      </c>
      <c r="AK30" s="208"/>
      <c r="AO30" s="207">
        <f>IF($T30&lt;=AS$5,$T30,0)</f>
        <v>0</v>
      </c>
      <c r="AP30" s="208">
        <f t="shared" ref="AP30:AS93" si="21">IF(AND($AO30&gt;=AO$12,$AO31&lt;=AO$13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Q30" s="208">
        <f t="shared" si="21"/>
        <v>0</v>
      </c>
      <c r="AR30" s="208">
        <f t="shared" si="21"/>
        <v>0</v>
      </c>
      <c r="AS30" s="208">
        <f t="shared" si="21"/>
        <v>0</v>
      </c>
      <c r="AT30" s="208">
        <f t="shared" ref="AT30:AT93" si="22">IF(AND($AO30&gt;=AS$12,$AO31&lt;=AS$13,$AO31&gt;0),($L$18+($AO30/$AS$5)*($M$18+($AO30/$AS$5)*($N$18+($AO30/$AS$5)*($O$18+($AO30/$AS$5)*($P$18+($AO30/$AS$5)*($Q$18+($AO30/$AS$5)*$R$18))))))^2+4*($L$18+((0.05+$AO30)/$AS$5)*($M$18+((0.05+$AO30)/$AS$5)*($N$18+((0.05+$AO30)/$AS$5)*($O$18+((0.05+$AO30)/$AS$5)*($P$18+((0.05+$AO30)/$AS$5)*($Q$18+((0.05+$AO30)/$AS$5)*$R$18))))))^2+($L$18+($AO31/$AS$5)*($M$18+($AO31/$AS$5)*($N$18+($AO31/$AS$5)*($O$18+($AO31/$AS$5)*($P$18+($AO31/$AS$5)*($Q$18+($AO31/$AS$5)*$R$18))))))^2,0)</f>
        <v>0</v>
      </c>
      <c r="AU30" s="208"/>
      <c r="AY30" s="207">
        <f>IF($T30&lt;=BC$5,$T30,0)</f>
        <v>0</v>
      </c>
      <c r="AZ30" s="208">
        <f t="shared" ref="AZ30:BC93" si="23">IF(AND($AY30&gt;=AY$12,$AY31&lt;=AY$13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A30" s="208">
        <f t="shared" si="23"/>
        <v>0</v>
      </c>
      <c r="BB30" s="208">
        <f t="shared" si="23"/>
        <v>0</v>
      </c>
      <c r="BC30" s="208">
        <f t="shared" si="23"/>
        <v>0</v>
      </c>
      <c r="BD30" s="208">
        <f t="shared" ref="BD30:BD93" si="24">IF(AND($AY30&gt;=BC$12,$AY31&lt;=BC$13,$AY31&gt;0),($L$18+($AY30/$BC$5)*($M$18+($AY30/$BC$5)*($N$18+($AY30/$BC$5)*($O$18+($AY30/$BC$5)*($P$18+($AY30/$BC$5)*($Q$18+($AY30/$BC$5)*$R$18))))))^2+4*($L$18+((0.05+$AY30)/$BC$5)*($M$18+((0.05+$AY30)/$BC$5)*($N$18+((0.05+$AY30)/$BC$5)*($O$18+((0.05+$AY30)/$BC$5)*($P$18+((0.05+$AY30)/$BC$5)*($Q$18+((0.05+$AY30)/$BC$5)*$R$18))))))^2+($L$18+($AY31/$BC$5)*($M$18+($AY31/$BC$5)*($N$18+($AY31/$BC$5)*($O$18+($AY31/$BC$5)*($P$18+($AY31/$BC$5)*($Q$18+($AY31/$BC$5)*$R$18))))))^2,0)</f>
        <v>0</v>
      </c>
      <c r="BE30" s="208"/>
      <c r="BI30" s="207">
        <f>IF($T30&lt;=BM$5,$T30,0)</f>
        <v>0</v>
      </c>
      <c r="BJ30" s="208">
        <f t="shared" ref="BJ30:BM93" si="25">IF(AND($BI30&gt;=BI$12,$BI31&lt;=BI$13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K30" s="208">
        <f t="shared" si="25"/>
        <v>0</v>
      </c>
      <c r="BL30" s="208">
        <f t="shared" si="25"/>
        <v>0</v>
      </c>
      <c r="BM30" s="208">
        <f t="shared" si="25"/>
        <v>0</v>
      </c>
      <c r="BN30" s="208">
        <f t="shared" ref="BN30:BN93" si="26">IF(AND($BI30&gt;=BM$12,$BI31&lt;=BM$13,$BI31&gt;0),($L$18+($BI30/$BM$5)*($M$18+($BI30/$BM$5)*($N$18+($BI30/$BM$5)*($O$18+($BI30/$BM$5)*($P$18+($BI30/$BM$5)*($Q$18+($BI30/$BM$5)*$R$18))))))^2+4*($L$18+((0.05+$BI30)/$BM$5)*($M$18+((0.05+$BI30)/$BM$5)*($N$18+((0.05+$BI30)/$BM$5)*($O$18+((0.05+$BI30)/$BM$5)*($P$18+((0.05+$BI30)/$BM$5)*($Q$18+((0.05+$BI30)/$BM$5)*$R$18))))))^2+($L$18+($BI31/$BM$5)*($M$18+($BI31/$BM$5)*($N$18+($BI31/$BM$5)*($O$18+($BI31/$BM$5)*($P$18+($BI31/$BM$5)*($Q$18+($BI31/$BM$5)*$R$18))))))^2,0)</f>
        <v>0</v>
      </c>
      <c r="BO30" s="263"/>
      <c r="BS30" s="207">
        <f>IF($T30&lt;=BW$5,$T30,0)</f>
        <v>0</v>
      </c>
      <c r="BT30" s="208">
        <f t="shared" ref="BT30:BW93" si="27">IF(AND($BS30&gt;=BS$12,$BS31&lt;=BS$13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U30" s="208">
        <f t="shared" si="27"/>
        <v>0</v>
      </c>
      <c r="BV30" s="208">
        <f t="shared" si="27"/>
        <v>0</v>
      </c>
      <c r="BW30" s="208">
        <f t="shared" si="27"/>
        <v>0</v>
      </c>
      <c r="BX30" s="208">
        <f t="shared" ref="BX30:BX93" si="28">IF(AND($BS30&gt;=BW$12,$BS31&lt;=BW$13,$BS31&gt;0),($L$18+($BS30/$BW$5)*($M$18+($BS30/$BW$5)*($N$18+($BS30/$BW$5)*($O$18+($BS30/$BW$5)*($P$18+($BS30/$BW$5)*($Q$18+($BS30/$BW$5)*$R$18))))))^2+4*($L$18+((0.05+$BS30)/$BW$5)*($M$18+((0.05+$BS30)/$BW$5)*($N$18+((0.05+$BS30)/$BW$5)*($O$18+((0.05+$BS30)/$BW$5)*($P$18+((0.05+$BS30)/$BW$5)*($Q$18+((0.05+$BS30)/$BW$5)*$R$18))))))^2+($L$18+($BS31/$BW$5)*($M$18+($BS31/$BW$5)*($N$18+($BS31/$BW$5)*($O$18+($BS31/$BW$5)*($P$18+($BS31/$BW$5)*($Q$18+($BS31/$BW$5)*$R$18))))))^2,0)</f>
        <v>0</v>
      </c>
      <c r="BY30" s="208"/>
      <c r="CC30" s="207">
        <f>IF($T30&lt;=CG$5,$T30,0)</f>
        <v>0</v>
      </c>
      <c r="CD30" s="208">
        <f t="shared" ref="CD30:CG93" si="29">IF(AND($CC30&gt;=CC$12,$CC31&lt;=CC$13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E30" s="208">
        <f t="shared" si="29"/>
        <v>0</v>
      </c>
      <c r="CF30" s="208">
        <f t="shared" si="29"/>
        <v>0</v>
      </c>
      <c r="CG30" s="208">
        <f t="shared" si="29"/>
        <v>0</v>
      </c>
      <c r="CH30" s="208">
        <f t="shared" ref="CH30:CH93" si="30">IF(AND($CC30&gt;=CG$12,$CC31&lt;=CG$13,$CC31&gt;0),($L$18+($CC30/$CG$5)*($M$18+($CC30/$CG$5)*($N$18+($CC30/$CG$5)*($O$18+($CC30/$CG$5)*($P$18+($CC30/$CG$5)*($Q$18+($CC30/$CG$5)*$R$18))))))^2+4*($L$18+((0.05+$CC30)/$CG$5)*($M$18+((0.05+$CC30)/$CG$5)*($N$18+((0.05+$CC30)/$CG$5)*($O$18+((0.05+$CC30)/$CG$5)*($P$18+((0.05+$CC30)/$CG$5)*($Q$18+((0.05+$CC30)/$CG$5)*$R$18))))))^2+($L$18+($CC31/$CG$5)*($M$18+($CC31/$CG$5)*($N$18+($CC31/$CG$5)*($O$18+($CC31/$CG$5)*($P$18+($CC31/$CG$5)*($Q$18+($CC31/$CG$5)*$R$18))))))^2,0)</f>
        <v>0</v>
      </c>
      <c r="CI30" s="208"/>
      <c r="CM30" s="207">
        <f>IF($T30&lt;=CQ$5,$T30,0)</f>
        <v>0</v>
      </c>
      <c r="CN30" s="208">
        <f t="shared" ref="CN30:CQ93" si="31">IF(AND($CM30&gt;=CM$12,$CM31&lt;=CM$13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O30" s="208">
        <f t="shared" si="31"/>
        <v>0</v>
      </c>
      <c r="CP30" s="208">
        <f t="shared" si="31"/>
        <v>0</v>
      </c>
      <c r="CQ30" s="208">
        <f t="shared" si="31"/>
        <v>0</v>
      </c>
      <c r="CR30" s="208">
        <f t="shared" ref="CR30:CR93" si="32">IF(AND($CM30&gt;=CQ$12,$CM31&lt;=CQ$13,$CM31&gt;0),($L$18+($CM30/$CQ$5)*($M$18+($CM30/$CQ$5)*($N$18+($CM30/$CQ$5)*($O$18+($CM30/$CQ$5)*($P$18+($CM30/$CQ$5)*($Q$18+($CM30/$CQ$5)*$R$18))))))^2+4*($L$18+((0.05+$CM30)/$CQ$5)*($M$18+((0.05+$CM30)/$CQ$5)*($N$18+((0.05+$CM30)/$CQ$5)*($O$18+((0.05+$CM30)/$CQ$5)*($P$18+((0.05+$CM30)/$CQ$5)*($Q$18+((0.05+$CM30)/$CQ$5)*$R$18))))))^2+($L$18+($CM31/$CQ$5)*($M$18+($CM31/$CQ$5)*($N$18+($CM31/$CQ$5)*($O$18+($CM31/$CQ$5)*($P$18+($CM31/$CQ$5)*($Q$18+($CM31/$CQ$5)*$R$18))))))^2,0)</f>
        <v>0</v>
      </c>
      <c r="CS30" s="208"/>
      <c r="CW30" s="207">
        <f>IF($T30&lt;=DA$5,$T30,0)</f>
        <v>0</v>
      </c>
      <c r="CX30" s="208">
        <f t="shared" ref="CX30:DA93" si="33">IF(AND($CW30&gt;=CW$12,$CW31&lt;=CW$13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CY30" s="207">
        <f t="shared" si="33"/>
        <v>0</v>
      </c>
      <c r="CZ30" s="208">
        <f t="shared" si="33"/>
        <v>0</v>
      </c>
      <c r="DA30" s="208">
        <f t="shared" si="33"/>
        <v>0</v>
      </c>
      <c r="DB30" s="208">
        <f t="shared" ref="DB30:DB93" si="34">IF(AND($CW30&gt;=DA$12,$CW31&lt;=DA$13,$CW31&gt;0),($L$18+($CW30/$DA$5)*($M$18+($CW30/$DA$5)*($N$18+($CW30/$DA$5)*($O$18+($CW30/$DA$5)*($P$18+($CW30/$DA$5)*($Q$18+($CW30/$DA$5)*$R$18))))))^2+4*($L$18+((0.05+$CW30)/$DA$5)*($M$18+((0.05+$CW30)/$DA$5)*($N$18+((0.05+$CW30)/$DA$5)*($O$18+((0.05+$CW30)/$DA$5)*($P$18+((0.05+$CW30)/$DA$5)*($Q$18+((0.05+$CW30)/$DA$5)*$R$18))))))^2+($L$18+($CW31/$DA$5)*($M$18+($CW31/$DA$5)*($N$18+($CW31/$DA$5)*($O$18+($CW31/$DA$5)*($P$18+($CW31/$DA$5)*($Q$18+($CW31/$DA$5)*$R$18))))))^2,0)</f>
        <v>0</v>
      </c>
      <c r="DC30" s="208"/>
      <c r="DG30" s="207">
        <f>IF($T30&lt;=DK$5,$T30,0)</f>
        <v>0</v>
      </c>
      <c r="DH30" s="208">
        <f t="shared" ref="DH30:DK93" si="35">IF(AND($DG30&gt;=DG$12,$DG31&lt;=DG$13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I30" s="208">
        <f t="shared" si="35"/>
        <v>0</v>
      </c>
      <c r="DJ30" s="208">
        <f t="shared" si="35"/>
        <v>0</v>
      </c>
      <c r="DK30" s="208">
        <f t="shared" si="35"/>
        <v>0</v>
      </c>
      <c r="DL30" s="208">
        <f t="shared" ref="DL30:DL93" si="36">IF(AND($DG30&gt;=DK$12,$DG31&lt;=DK$13,$DG31&gt;0),($L$18+($DG30/$DK$5)*($M$18+($DG30/$DK$5)*($N$18+($DG30/$DK$5)*($O$18+($DG30/$DK$5)*($P$18+($DG30/$DK$5)*($Q$18+($DG30/$DK$5)*$R$18))))))^2+4*($L$18+((0.05+$DG30)/$DK$5)*($M$18+((0.05+$DG30)/$DK$5)*($N$18+((0.05+$DG30)/$DK$5)*($O$18+((0.05+$DG30)/$DK$5)*($P$18+((0.05+$DG30)/$DK$5)*($Q$18+((0.05+$DG30)/$DK$5)*$R$18))))))^2+($L$18+($DG31/$DK$5)*($M$18+($DG31/$DK$5)*($N$18+($DG31/$DK$5)*($O$18+($DG31/$DK$5)*($P$18+($DG31/$DK$5)*($Q$18+($DG31/$DK$5)*$R$18))))))^2,0)</f>
        <v>0</v>
      </c>
      <c r="DM30" s="208"/>
      <c r="DQ30" s="207">
        <f>IF($T30&lt;=DU$5,$T30,0)</f>
        <v>0</v>
      </c>
      <c r="DR30" s="208">
        <f t="shared" ref="DR30:DU93" si="37">IF(AND($DQ30&gt;=DQ$12,$DQ31&lt;=DQ$13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S30" s="208">
        <f t="shared" si="37"/>
        <v>0</v>
      </c>
      <c r="DT30" s="208">
        <f t="shared" si="37"/>
        <v>0</v>
      </c>
      <c r="DU30" s="208">
        <f t="shared" si="37"/>
        <v>0</v>
      </c>
      <c r="DV30" s="208">
        <f t="shared" ref="DV30:DV93" si="38">IF(AND($DQ30&gt;=DU$12,$DQ31&lt;=DU$13,$DQ31&gt;0),($L$18+($DQ30/$DU$5)*($M$18+($DQ30/$DU$5)*($N$18+($DQ30/$DU$5)*($O$18+($DQ30/$DU$5)*($P$18+($DQ30/$DU$5)*($Q$18+($DQ30/$DU$5)*$R$18))))))^2+4*($L$18+((0.05+$DQ30)/$DU$5)*($M$18+((0.05+$DQ30)/$DU$5)*($N$18+((0.05+$DQ30)/$DU$5)*($O$18+((0.05+$DQ30)/$DU$5)*($P$18+((0.05+$DQ30)/$DU$5)*($Q$18+((0.05+$DQ30)/$DU$5)*$R$18))))))^2+($L$18+($DQ31/$DU$5)*($M$18+($DQ31/$DU$5)*($N$18+($DQ31/$DU$5)*($O$18+($DQ31/$DU$5)*($P$18+($DQ31/$DU$5)*($Q$18+($DQ31/$DU$5)*$R$18))))))^2,0)</f>
        <v>0</v>
      </c>
      <c r="DW30" s="208"/>
      <c r="EA30" s="207">
        <f>IF($T30&lt;=EE$5,$T30,0)</f>
        <v>0</v>
      </c>
      <c r="EB30" s="208">
        <f t="shared" ref="EB30:EE93" si="39">IF(AND($DQ30&gt;=EA$12,$DQ31&lt;=EA$13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C30" s="208">
        <f t="shared" si="39"/>
        <v>0</v>
      </c>
      <c r="ED30" s="208">
        <f t="shared" si="39"/>
        <v>0</v>
      </c>
      <c r="EE30" s="208">
        <f t="shared" si="39"/>
        <v>0</v>
      </c>
      <c r="EF30" s="208">
        <f t="shared" ref="EF30:EF93" si="40">IF(AND($DQ30&gt;=EE$12,$DQ31&lt;=EE$13,$DQ31&gt;0),($L$18+($DQ30/$DU$5)*($M$18+($DQ30/$DU$5)*($N$18+($DQ30/$DU$5)*($O$18+($DQ30/$DU$5)*($P$18+($DQ30/$DU$5)*($Q$18+($DQ30/$DU$5)*$R$18))))))^2+4*($L$18+((0.05+$DQ30)/$DU$5)*($M$18+((0.05+$DQ30)/$DU$5)*($N$18+((0.05+$DQ30)/$DU$5)*($O$18+((0.05+$DQ30)/$DU$5)*($P$18+((0.05+$DQ30)/$DU$5)*($Q$18+((0.05+$DQ30)/$DU$5)*$R$18))))))^2+($L$18+($DQ31/$DU$5)*($M$18+($DQ31/$DU$5)*($N$18+($DQ31/$DU$5)*($O$18+($DQ31/$DU$5)*($P$18+($DQ31/$DU$5)*($Q$18+($DQ31/$DU$5)*$R$18))))))^2,0)</f>
        <v>0</v>
      </c>
      <c r="EG30" s="208"/>
      <c r="EK30" s="207">
        <f>IF($T30&lt;=EO$5,$T30,0)</f>
        <v>0</v>
      </c>
      <c r="EL30" s="208">
        <f t="shared" ref="EL30:EO93" si="41">IF(AND($DQ30&gt;=EK$12,$DQ31&lt;=EK$13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M30" s="208">
        <f t="shared" si="41"/>
        <v>0</v>
      </c>
      <c r="EN30" s="208">
        <f t="shared" si="41"/>
        <v>0</v>
      </c>
      <c r="EO30" s="208">
        <f t="shared" si="41"/>
        <v>0</v>
      </c>
      <c r="EP30" s="208">
        <f t="shared" ref="EP30:EP93" si="42">IF(AND($DQ30&gt;=EO$12,$DQ31&lt;=EO$13,$DQ31&gt;0),($L$18+($DQ30/$DU$5)*($M$18+($DQ30/$DU$5)*($N$18+($DQ30/$DU$5)*($O$18+($DQ30/$DU$5)*($P$18+($DQ30/$DU$5)*($Q$18+($DQ30/$DU$5)*$R$18))))))^2+4*($L$18+((0.05+$DQ30)/$DU$5)*($M$18+((0.05+$DQ30)/$DU$5)*($N$18+((0.05+$DQ30)/$DU$5)*($O$18+((0.05+$DQ30)/$DU$5)*($P$18+((0.05+$DQ30)/$DU$5)*($Q$18+((0.05+$DQ30)/$DU$5)*$R$18))))))^2+($L$18+($DQ31/$DU$5)*($M$18+($DQ31/$DU$5)*($N$18+($DQ31/$DU$5)*($O$18+($DQ31/$DU$5)*($P$18+($DQ31/$DU$5)*($Q$18+($DQ31/$DU$5)*$R$18))))))^2,0)</f>
        <v>0</v>
      </c>
      <c r="EQ30" s="208"/>
      <c r="EU30" s="207">
        <f>IF($T30&lt;=EY$5,$T30,0)</f>
        <v>0</v>
      </c>
      <c r="EV30" s="208">
        <f t="shared" ref="EV30:EY93" si="43">IF(AND($DQ30&gt;=EU$12,$DQ31&lt;=EU$13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W30" s="208">
        <f t="shared" si="43"/>
        <v>0</v>
      </c>
      <c r="EX30" s="208">
        <f t="shared" si="43"/>
        <v>0</v>
      </c>
      <c r="EY30" s="208">
        <f t="shared" si="43"/>
        <v>0</v>
      </c>
      <c r="EZ30" s="208">
        <f t="shared" ref="EZ30:EZ93" si="44">IF(AND($DQ30&gt;=EY$12,$DQ31&lt;=EY$13,$DQ31&gt;0),($L$18+($DQ30/$DU$5)*($M$18+($DQ30/$DU$5)*($N$18+($DQ30/$DU$5)*($O$18+($DQ30/$DU$5)*($P$18+($DQ30/$DU$5)*($Q$18+($DQ30/$DU$5)*$R$18))))))^2+4*($L$18+((0.05+$DQ30)/$DU$5)*($M$18+((0.05+$DQ30)/$DU$5)*($N$18+((0.05+$DQ30)/$DU$5)*($O$18+((0.05+$DQ30)/$DU$5)*($P$18+((0.05+$DQ30)/$DU$5)*($Q$18+((0.05+$DQ30)/$DU$5)*$R$18))))))^2+($L$18+($DQ31/$DU$5)*($M$18+($DQ31/$DU$5)*($N$18+($DQ31/$DU$5)*($O$18+($DQ31/$DU$5)*($P$18+($DQ31/$DU$5)*($Q$18+($DQ31/$DU$5)*$R$18))))))^2,0)</f>
        <v>0</v>
      </c>
      <c r="FA30" s="208"/>
      <c r="FE30" s="207">
        <f>IF($T30&lt;=FI$5,$T30,0)</f>
        <v>0</v>
      </c>
      <c r="FF30" s="208">
        <f t="shared" ref="FF30:FI93" si="45">IF(AND($DQ30&gt;=FE$12,$DQ31&lt;=FE$13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G30" s="208">
        <f t="shared" si="45"/>
        <v>0</v>
      </c>
      <c r="FH30" s="208">
        <f t="shared" si="45"/>
        <v>0</v>
      </c>
      <c r="FI30" s="208">
        <f t="shared" si="45"/>
        <v>0</v>
      </c>
      <c r="FJ30" s="208">
        <f t="shared" ref="FJ30:FJ93" si="46">IF(AND($DQ30&gt;=FI$12,$DQ31&lt;=FI$13,$DQ31&gt;0),($L$18+($DQ30/$DU$5)*($M$18+($DQ30/$DU$5)*($N$18+($DQ30/$DU$5)*($O$18+($DQ30/$DU$5)*($P$18+($DQ30/$DU$5)*($Q$18+($DQ30/$DU$5)*$R$18))))))^2+4*($L$18+((0.05+$DQ30)/$DU$5)*($M$18+((0.05+$DQ30)/$DU$5)*($N$18+((0.05+$DQ30)/$DU$5)*($O$18+((0.05+$DQ30)/$DU$5)*($P$18+((0.05+$DQ30)/$DU$5)*($Q$18+((0.05+$DQ30)/$DU$5)*$R$18))))))^2+($L$18+($DQ31/$DU$5)*($M$18+($DQ31/$DU$5)*($N$18+($DQ31/$DU$5)*($O$18+($DQ31/$DU$5)*($P$18+($DQ31/$DU$5)*($Q$18+($DQ31/$DU$5)*$R$18))))))^2,0)</f>
        <v>0</v>
      </c>
      <c r="FK30" s="208"/>
      <c r="FO30" s="207">
        <f>IF($T30&lt;=FS$5,$T30,0)</f>
        <v>0</v>
      </c>
      <c r="FP30" s="208">
        <f t="shared" ref="FP30:FS93" si="47">IF(AND($DQ30&gt;=FO$12,$DQ31&lt;=FO$13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Q30" s="208">
        <f t="shared" si="47"/>
        <v>0</v>
      </c>
      <c r="FR30" s="208">
        <f t="shared" si="47"/>
        <v>0</v>
      </c>
      <c r="FS30" s="208">
        <f t="shared" si="47"/>
        <v>0</v>
      </c>
      <c r="FT30" s="208">
        <f t="shared" ref="FT30:FT93" si="48">IF(AND($DQ30&gt;=FS$12,$DQ31&lt;=FS$13,$DQ31&gt;0),($L$18+($DQ30/$DU$5)*($M$18+($DQ30/$DU$5)*($N$18+($DQ30/$DU$5)*($O$18+($DQ30/$DU$5)*($P$18+($DQ30/$DU$5)*($Q$18+($DQ30/$DU$5)*$R$18))))))^2+4*($L$18+((0.05+$DQ30)/$DU$5)*($M$18+((0.05+$DQ30)/$DU$5)*($N$18+((0.05+$DQ30)/$DU$5)*($O$18+((0.05+$DQ30)/$DU$5)*($P$18+((0.05+$DQ30)/$DU$5)*($Q$18+((0.05+$DQ30)/$DU$5)*$R$18))))))^2+($L$18+($DQ31/$DU$5)*($M$18+($DQ31/$DU$5)*($N$18+($DQ31/$DU$5)*($O$18+($DQ31/$DU$5)*($P$18+($DQ31/$DU$5)*($Q$18+($DQ31/$DU$5)*$R$18))))))^2,0)</f>
        <v>0</v>
      </c>
      <c r="FU30" s="208"/>
      <c r="FY30" s="207">
        <f>IF($T30&lt;=GC$5,$T30,0)</f>
        <v>0</v>
      </c>
      <c r="FZ30" s="208">
        <f t="shared" ref="FZ30:GC93" si="49">IF(AND($DQ30&gt;=FY$12,$DQ31&lt;=FY$13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A30" s="208">
        <f t="shared" si="49"/>
        <v>0</v>
      </c>
      <c r="GB30" s="208">
        <f t="shared" si="49"/>
        <v>0</v>
      </c>
      <c r="GC30" s="208">
        <f t="shared" si="49"/>
        <v>0</v>
      </c>
      <c r="GD30" s="208">
        <f t="shared" ref="GD30:GD93" si="50">IF(AND($DQ30&gt;=GC$12,$DQ31&lt;=GC$13,$DQ31&gt;0),($L$18+($DQ30/$DU$5)*($M$18+($DQ30/$DU$5)*($N$18+($DQ30/$DU$5)*($O$18+($DQ30/$DU$5)*($P$18+($DQ30/$DU$5)*($Q$18+($DQ30/$DU$5)*$R$18))))))^2+4*($L$18+((0.05+$DQ30)/$DU$5)*($M$18+((0.05+$DQ30)/$DU$5)*($N$18+((0.05+$DQ30)/$DU$5)*($O$18+((0.05+$DQ30)/$DU$5)*($P$18+((0.05+$DQ30)/$DU$5)*($Q$18+((0.05+$DQ30)/$DU$5)*$R$18))))))^2+($L$18+($DQ31/$DU$5)*($M$18+($DQ31/$DU$5)*($N$18+($DQ31/$DU$5)*($O$18+($DQ31/$DU$5)*($P$18+($DQ31/$DU$5)*($Q$18+($DQ31/$DU$5)*$R$18))))))^2,0)</f>
        <v>0</v>
      </c>
      <c r="GE30" s="208"/>
      <c r="GI30" s="207">
        <f>IF($T30&lt;=GM$5,$T30,0)</f>
        <v>0</v>
      </c>
      <c r="GJ30" s="208">
        <f t="shared" ref="GJ30:GM93" si="51">IF(AND($DQ30&gt;=GI$12,$DQ31&lt;=GI$13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K30" s="208">
        <f t="shared" si="51"/>
        <v>0</v>
      </c>
      <c r="GL30" s="208">
        <f t="shared" si="51"/>
        <v>0</v>
      </c>
      <c r="GM30" s="208">
        <f t="shared" si="51"/>
        <v>0</v>
      </c>
      <c r="GN30" s="208">
        <f t="shared" ref="GN30:GN93" si="52">IF(AND($DQ30&gt;=GM$12,$DQ31&lt;=GM$13,$DQ31&gt;0),($L$18+($DQ30/$DU$5)*($M$18+($DQ30/$DU$5)*($N$18+($DQ30/$DU$5)*($O$18+($DQ30/$DU$5)*($P$18+($DQ30/$DU$5)*($Q$18+($DQ30/$DU$5)*$R$18))))))^2+4*($L$18+((0.05+$DQ30)/$DU$5)*($M$18+((0.05+$DQ30)/$DU$5)*($N$18+((0.05+$DQ30)/$DU$5)*($O$18+((0.05+$DQ30)/$DU$5)*($P$18+((0.05+$DQ30)/$DU$5)*($Q$18+((0.05+$DQ30)/$DU$5)*$R$18))))))^2+($L$18+($DQ31/$DU$5)*($M$18+($DQ31/$DU$5)*($N$18+($DQ31/$DU$5)*($O$18+($DQ31/$DU$5)*($P$18+($DQ31/$DU$5)*($Q$18+($DQ31/$DU$5)*$R$18))))))^2,0)</f>
        <v>0</v>
      </c>
      <c r="GO30" s="208"/>
      <c r="GS30" s="207">
        <f>IF($T30&lt;=GW$5,$T30,0)</f>
        <v>0</v>
      </c>
      <c r="GT30" s="208">
        <f t="shared" ref="GT30:GW93" si="53">IF(AND($DQ30&gt;=GS$12,$DQ31&lt;=GS$13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U30" s="208">
        <f t="shared" si="53"/>
        <v>0</v>
      </c>
      <c r="GV30" s="208">
        <f t="shared" si="53"/>
        <v>0</v>
      </c>
      <c r="GW30" s="208">
        <f t="shared" si="53"/>
        <v>0</v>
      </c>
      <c r="GX30" s="208">
        <f t="shared" ref="GX30:GX93" si="54">IF(AND($DQ30&gt;=GW$12,$DQ31&lt;=GW$13,$DQ31&gt;0),($L$18+($DQ30/$DU$5)*($M$18+($DQ30/$DU$5)*($N$18+($DQ30/$DU$5)*($O$18+($DQ30/$DU$5)*($P$18+($DQ30/$DU$5)*($Q$18+($DQ30/$DU$5)*$R$18))))))^2+4*($L$18+((0.05+$DQ30)/$DU$5)*($M$18+((0.05+$DQ30)/$DU$5)*($N$18+((0.05+$DQ30)/$DU$5)*($O$18+((0.05+$DQ30)/$DU$5)*($P$18+((0.05+$DQ30)/$DU$5)*($Q$18+((0.05+$DQ30)/$DU$5)*$R$18))))))^2+($L$18+($DQ31/$DU$5)*($M$18+($DQ31/$DU$5)*($N$18+($DQ31/$DU$5)*($O$18+($DQ31/$DU$5)*($P$18+($DQ31/$DU$5)*($Q$18+($DQ31/$DU$5)*$R$18))))))^2,0)</f>
        <v>0</v>
      </c>
      <c r="GY30" s="208"/>
      <c r="HC30" s="207">
        <f>IF($T30&lt;=HG$5,$T30,0)</f>
        <v>0</v>
      </c>
      <c r="HD30" s="208">
        <f t="shared" ref="HD30:HG93" si="55">IF(AND($DQ30&gt;=HC$12,$DQ31&lt;=HC$13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E30" s="208">
        <f t="shared" si="55"/>
        <v>0</v>
      </c>
      <c r="HF30" s="208">
        <f t="shared" si="55"/>
        <v>0</v>
      </c>
      <c r="HG30" s="208">
        <f t="shared" si="55"/>
        <v>0</v>
      </c>
      <c r="HH30" s="208">
        <f t="shared" ref="HH30:HH93" si="56">IF(AND($DQ30&gt;=HG$12,$DQ31&lt;=HG$13,$DQ31&gt;0),($L$18+($DQ30/$DU$5)*($M$18+($DQ30/$DU$5)*($N$18+($DQ30/$DU$5)*($O$18+($DQ30/$DU$5)*($P$18+($DQ30/$DU$5)*($Q$18+($DQ30/$DU$5)*$R$18))))))^2+4*($L$18+((0.05+$DQ30)/$DU$5)*($M$18+((0.05+$DQ30)/$DU$5)*($N$18+((0.05+$DQ30)/$DU$5)*($O$18+((0.05+$DQ30)/$DU$5)*($P$18+((0.05+$DQ30)/$DU$5)*($Q$18+((0.05+$DQ30)/$DU$5)*$R$18))))))^2+($L$18+($DQ31/$DU$5)*($M$18+($DQ31/$DU$5)*($N$18+($DQ31/$DU$5)*($O$18+($DQ31/$DU$5)*($P$18+($DQ31/$DU$5)*($Q$18+($DQ31/$DU$5)*$R$18))))))^2,0)</f>
        <v>0</v>
      </c>
      <c r="HI30" s="208"/>
      <c r="HM30" s="207">
        <f>IF($T30&lt;=HQ$5,$T30,0)</f>
        <v>0</v>
      </c>
      <c r="HN30" s="208">
        <f t="shared" ref="HN30:HQ93" si="57">IF(AND($DQ30&gt;=HM$12,$DQ31&lt;=HM$13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O30" s="208">
        <f t="shared" si="57"/>
        <v>0</v>
      </c>
      <c r="HP30" s="208">
        <f t="shared" si="57"/>
        <v>0</v>
      </c>
      <c r="HQ30" s="208">
        <f t="shared" si="57"/>
        <v>0</v>
      </c>
      <c r="HR30" s="208">
        <f t="shared" ref="HR30:HR93" si="58">IF(AND($DQ30&gt;=HQ$12,$DQ31&lt;=HQ$13,$DQ31&gt;0),($L$18+($DQ30/$DU$5)*($M$18+($DQ30/$DU$5)*($N$18+($DQ30/$DU$5)*($O$18+($DQ30/$DU$5)*($P$18+($DQ30/$DU$5)*($Q$18+($DQ30/$DU$5)*$R$18))))))^2+4*($L$18+((0.05+$DQ30)/$DU$5)*($M$18+((0.05+$DQ30)/$DU$5)*($N$18+((0.05+$DQ30)/$DU$5)*($O$18+((0.05+$DQ30)/$DU$5)*($P$18+((0.05+$DQ30)/$DU$5)*($Q$18+((0.05+$DQ30)/$DU$5)*$R$18))))))^2+($L$18+($DQ31/$DU$5)*($M$18+($DQ31/$DU$5)*($N$18+($DQ31/$DU$5)*($O$18+($DQ31/$DU$5)*($P$18+($DQ31/$DU$5)*($Q$18+($DQ31/$DU$5)*$R$18))))))^2,0)</f>
        <v>0</v>
      </c>
      <c r="HS30" s="208"/>
      <c r="HW30" s="207">
        <f>IF($T30&lt;=IA$5,$T30,0)</f>
        <v>0</v>
      </c>
      <c r="HX30" s="208">
        <f t="shared" ref="HX30:IA93" si="59">IF(AND($DQ30&gt;=HW$12,$DQ31&lt;=HW$13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Y30" s="208">
        <f t="shared" si="59"/>
        <v>0</v>
      </c>
      <c r="HZ30" s="208">
        <f t="shared" si="59"/>
        <v>0</v>
      </c>
      <c r="IA30" s="208">
        <f t="shared" si="59"/>
        <v>0</v>
      </c>
      <c r="IB30" s="208">
        <f t="shared" ref="IB30:IB93" si="60">IF(AND($DQ30&gt;=IA$12,$DQ31&lt;=IA$13,$DQ31&gt;0),($L$18+($DQ30/$DU$5)*($M$18+($DQ30/$DU$5)*($N$18+($DQ30/$DU$5)*($O$18+($DQ30/$DU$5)*($P$18+($DQ30/$DU$5)*($Q$18+($DQ30/$DU$5)*$R$18))))))^2+4*($L$18+((0.05+$DQ30)/$DU$5)*($M$18+((0.05+$DQ30)/$DU$5)*($N$18+((0.05+$DQ30)/$DU$5)*($O$18+((0.05+$DQ30)/$DU$5)*($P$18+((0.05+$DQ30)/$DU$5)*($Q$18+((0.05+$DQ30)/$DU$5)*$R$18))))))^2+($L$18+($DQ31/$DU$5)*($M$18+($DQ31/$DU$5)*($N$18+($DQ31/$DU$5)*($O$18+($DQ31/$DU$5)*($P$18+($DQ31/$DU$5)*($Q$18+($DQ31/$DU$5)*$R$18))))))^2,0)</f>
        <v>0</v>
      </c>
      <c r="IC30" s="208"/>
      <c r="IG30" s="207">
        <f>IF($T30&lt;=IK$5,$T30,0)</f>
        <v>0</v>
      </c>
      <c r="IH30" s="208">
        <f t="shared" ref="IH30:IK93" si="61">IF(AND($DQ30&gt;=IG$12,$DQ31&lt;=IG$13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I30" s="208">
        <f t="shared" si="61"/>
        <v>0</v>
      </c>
      <c r="IJ30" s="208">
        <f t="shared" si="61"/>
        <v>0</v>
      </c>
      <c r="IK30" s="208">
        <f t="shared" si="61"/>
        <v>0</v>
      </c>
      <c r="IL30" s="208">
        <f t="shared" ref="IL30:IL93" si="62">IF(AND($DQ30&gt;=IK$12,$DQ31&lt;=IK$13,$DQ31&gt;0),($L$18+($DQ30/$DU$5)*($M$18+($DQ30/$DU$5)*($N$18+($DQ30/$DU$5)*($O$18+($DQ30/$DU$5)*($P$18+($DQ30/$DU$5)*($Q$18+($DQ30/$DU$5)*$R$18))))))^2+4*($L$18+((0.05+$DQ30)/$DU$5)*($M$18+((0.05+$DQ30)/$DU$5)*($N$18+((0.05+$DQ30)/$DU$5)*($O$18+((0.05+$DQ30)/$DU$5)*($P$18+((0.05+$DQ30)/$DU$5)*($Q$18+((0.05+$DQ30)/$DU$5)*$R$18))))))^2+($L$18+($DQ31/$DU$5)*($M$18+($DQ31/$DU$5)*($N$18+($DQ31/$DU$5)*($O$18+($DQ31/$DU$5)*($P$18+($DQ31/$DU$5)*($Q$18+($DQ31/$DU$5)*$R$18))))))^2,0)</f>
        <v>0</v>
      </c>
      <c r="IM30" s="208"/>
    </row>
    <row r="31" spans="1:249">
      <c r="A31" s="280" t="s">
        <v>241</v>
      </c>
      <c r="B31" s="273"/>
      <c r="C31" s="281" t="s">
        <v>242</v>
      </c>
      <c r="D31" s="282" t="s">
        <v>243</v>
      </c>
      <c r="E31" s="283" t="s">
        <v>244</v>
      </c>
      <c r="F31" s="284"/>
      <c r="G31" s="285" t="s">
        <v>245</v>
      </c>
      <c r="H31" s="286"/>
      <c r="I31" s="287" t="s">
        <v>246</v>
      </c>
      <c r="J31" s="453"/>
      <c r="K31" s="186">
        <f t="shared" si="13"/>
        <v>13</v>
      </c>
      <c r="L31" s="249">
        <f t="shared" si="14"/>
        <v>-91.322288016387503</v>
      </c>
      <c r="N31" s="203" t="s">
        <v>145</v>
      </c>
      <c r="O31" s="241">
        <v>9.61</v>
      </c>
      <c r="P31" s="241">
        <v>-39.92</v>
      </c>
      <c r="Q31" s="241">
        <v>117.49</v>
      </c>
      <c r="R31" s="241">
        <v>-134.22</v>
      </c>
      <c r="S31" s="241">
        <v>55.73</v>
      </c>
      <c r="T31" s="207">
        <v>0.1</v>
      </c>
      <c r="U31" s="207">
        <f t="shared" ref="U31:U94" si="63">IF($T31&lt;=Y$5,$T31,0)</f>
        <v>0</v>
      </c>
      <c r="V31" s="208">
        <f t="shared" si="17"/>
        <v>0</v>
      </c>
      <c r="W31" s="208">
        <f t="shared" si="17"/>
        <v>0</v>
      </c>
      <c r="X31" s="208">
        <f t="shared" si="17"/>
        <v>0</v>
      </c>
      <c r="Y31" s="208">
        <f t="shared" si="17"/>
        <v>0</v>
      </c>
      <c r="Z31" s="208">
        <f t="shared" si="18"/>
        <v>0</v>
      </c>
      <c r="AA31" s="208"/>
      <c r="AE31" s="207">
        <f t="shared" ref="AE31:AE94" si="64">IF($T31&lt;=AI$5,$T31,0)</f>
        <v>0</v>
      </c>
      <c r="AF31" s="208">
        <f t="shared" si="19"/>
        <v>0</v>
      </c>
      <c r="AG31" s="208">
        <f t="shared" si="19"/>
        <v>0</v>
      </c>
      <c r="AH31" s="208">
        <f t="shared" si="19"/>
        <v>0</v>
      </c>
      <c r="AI31" s="208">
        <f t="shared" si="19"/>
        <v>0</v>
      </c>
      <c r="AJ31" s="208">
        <f t="shared" si="20"/>
        <v>0</v>
      </c>
      <c r="AK31" s="208"/>
      <c r="AO31" s="207">
        <f t="shared" ref="AO31:AO94" si="65">IF($T31&lt;=AS$5,$T31,0)</f>
        <v>0</v>
      </c>
      <c r="AP31" s="208">
        <f t="shared" si="21"/>
        <v>0</v>
      </c>
      <c r="AQ31" s="208">
        <f t="shared" si="21"/>
        <v>0</v>
      </c>
      <c r="AR31" s="208">
        <f t="shared" si="21"/>
        <v>0</v>
      </c>
      <c r="AS31" s="208">
        <f t="shared" si="21"/>
        <v>0</v>
      </c>
      <c r="AT31" s="208">
        <f t="shared" si="22"/>
        <v>0</v>
      </c>
      <c r="AU31" s="208"/>
      <c r="AY31" s="207">
        <f t="shared" ref="AY31:AY94" si="66">IF($T31&lt;=BC$5,$T31,0)</f>
        <v>0</v>
      </c>
      <c r="AZ31" s="208">
        <f t="shared" si="23"/>
        <v>0</v>
      </c>
      <c r="BA31" s="208">
        <f t="shared" si="23"/>
        <v>0</v>
      </c>
      <c r="BB31" s="208">
        <f t="shared" si="23"/>
        <v>0</v>
      </c>
      <c r="BC31" s="208">
        <f t="shared" si="23"/>
        <v>0</v>
      </c>
      <c r="BD31" s="208">
        <f t="shared" si="24"/>
        <v>0</v>
      </c>
      <c r="BE31" s="208"/>
      <c r="BI31" s="207">
        <f t="shared" ref="BI31:BI94" si="67">IF($T31&lt;=BM$5,$T31,0)</f>
        <v>0</v>
      </c>
      <c r="BJ31" s="208">
        <f t="shared" si="25"/>
        <v>0</v>
      </c>
      <c r="BK31" s="208">
        <f t="shared" si="25"/>
        <v>0</v>
      </c>
      <c r="BL31" s="208">
        <f t="shared" si="25"/>
        <v>0</v>
      </c>
      <c r="BM31" s="208">
        <f t="shared" si="25"/>
        <v>0</v>
      </c>
      <c r="BN31" s="208">
        <f t="shared" si="26"/>
        <v>0</v>
      </c>
      <c r="BO31" s="208"/>
      <c r="BS31" s="207">
        <f t="shared" ref="BS31:BS94" si="68">IF($T31&lt;=BW$5,$T31,0)</f>
        <v>0</v>
      </c>
      <c r="BT31" s="208">
        <f t="shared" si="27"/>
        <v>0</v>
      </c>
      <c r="BU31" s="208">
        <f t="shared" si="27"/>
        <v>0</v>
      </c>
      <c r="BV31" s="208">
        <f t="shared" si="27"/>
        <v>0</v>
      </c>
      <c r="BW31" s="208">
        <f t="shared" si="27"/>
        <v>0</v>
      </c>
      <c r="BX31" s="208">
        <f t="shared" si="28"/>
        <v>0</v>
      </c>
      <c r="BY31" s="208"/>
      <c r="CC31" s="207">
        <f t="shared" ref="CC31:CC94" si="69">IF($T31&lt;=CG$5,$T31,0)</f>
        <v>0</v>
      </c>
      <c r="CD31" s="208">
        <f t="shared" si="29"/>
        <v>0</v>
      </c>
      <c r="CE31" s="208">
        <f t="shared" si="29"/>
        <v>0</v>
      </c>
      <c r="CF31" s="208">
        <f t="shared" si="29"/>
        <v>0</v>
      </c>
      <c r="CG31" s="208">
        <f t="shared" si="29"/>
        <v>0</v>
      </c>
      <c r="CH31" s="208">
        <f t="shared" si="30"/>
        <v>0</v>
      </c>
      <c r="CI31" s="208"/>
      <c r="CM31" s="207">
        <f t="shared" ref="CM31:CM94" si="70">IF($T31&lt;=CQ$5,$T31,0)</f>
        <v>0</v>
      </c>
      <c r="CN31" s="208">
        <f t="shared" si="31"/>
        <v>0</v>
      </c>
      <c r="CO31" s="208">
        <f t="shared" si="31"/>
        <v>0</v>
      </c>
      <c r="CP31" s="208">
        <f t="shared" si="31"/>
        <v>0</v>
      </c>
      <c r="CQ31" s="208">
        <f t="shared" si="31"/>
        <v>0</v>
      </c>
      <c r="CR31" s="208">
        <f t="shared" si="32"/>
        <v>0</v>
      </c>
      <c r="CS31" s="208"/>
      <c r="CW31" s="207">
        <f t="shared" ref="CW31:CW94" si="71">IF($T31&lt;=DA$5,$T31,0)</f>
        <v>0</v>
      </c>
      <c r="CX31" s="208">
        <f t="shared" si="33"/>
        <v>0</v>
      </c>
      <c r="CY31" s="207">
        <f t="shared" si="33"/>
        <v>0</v>
      </c>
      <c r="CZ31" s="208">
        <f t="shared" si="33"/>
        <v>0</v>
      </c>
      <c r="DA31" s="208">
        <f t="shared" si="33"/>
        <v>0</v>
      </c>
      <c r="DB31" s="208">
        <f t="shared" si="34"/>
        <v>0</v>
      </c>
      <c r="DC31" s="208"/>
      <c r="DG31" s="207">
        <f t="shared" ref="DG31:DG94" si="72">IF($T31&lt;=DK$5,$T31,0)</f>
        <v>0</v>
      </c>
      <c r="DH31" s="208">
        <f t="shared" si="35"/>
        <v>0</v>
      </c>
      <c r="DI31" s="208">
        <f t="shared" si="35"/>
        <v>0</v>
      </c>
      <c r="DJ31" s="208">
        <f t="shared" si="35"/>
        <v>0</v>
      </c>
      <c r="DK31" s="208">
        <f t="shared" si="35"/>
        <v>0</v>
      </c>
      <c r="DL31" s="208">
        <f t="shared" si="36"/>
        <v>0</v>
      </c>
      <c r="DM31" s="208"/>
      <c r="DQ31" s="207">
        <f t="shared" ref="DQ31:DQ94" si="73">IF($T31&lt;=DU$5,$T31,0)</f>
        <v>0</v>
      </c>
      <c r="DR31" s="208">
        <f t="shared" si="37"/>
        <v>0</v>
      </c>
      <c r="DS31" s="208">
        <f t="shared" si="37"/>
        <v>0</v>
      </c>
      <c r="DT31" s="208">
        <f t="shared" si="37"/>
        <v>0</v>
      </c>
      <c r="DU31" s="208">
        <f t="shared" si="37"/>
        <v>0</v>
      </c>
      <c r="DV31" s="208">
        <f t="shared" si="38"/>
        <v>0</v>
      </c>
      <c r="DW31" s="208"/>
      <c r="EA31" s="207">
        <f t="shared" ref="EA31:EA94" si="74">IF($T31&lt;=EE$5,$T31,0)</f>
        <v>0</v>
      </c>
      <c r="EB31" s="208">
        <f t="shared" si="39"/>
        <v>0</v>
      </c>
      <c r="EC31" s="208">
        <f t="shared" si="39"/>
        <v>0</v>
      </c>
      <c r="ED31" s="208">
        <f t="shared" si="39"/>
        <v>0</v>
      </c>
      <c r="EE31" s="208">
        <f t="shared" si="39"/>
        <v>0</v>
      </c>
      <c r="EF31" s="208">
        <f t="shared" si="40"/>
        <v>0</v>
      </c>
      <c r="EG31" s="208"/>
      <c r="EK31" s="207">
        <f t="shared" ref="EK31:EK94" si="75">IF($T31&lt;=EO$5,$T31,0)</f>
        <v>0</v>
      </c>
      <c r="EL31" s="208">
        <f t="shared" si="41"/>
        <v>0</v>
      </c>
      <c r="EM31" s="208">
        <f t="shared" si="41"/>
        <v>0</v>
      </c>
      <c r="EN31" s="208">
        <f t="shared" si="41"/>
        <v>0</v>
      </c>
      <c r="EO31" s="208">
        <f t="shared" si="41"/>
        <v>0</v>
      </c>
      <c r="EP31" s="208">
        <f t="shared" si="42"/>
        <v>0</v>
      </c>
      <c r="EQ31" s="208"/>
      <c r="EU31" s="207">
        <f t="shared" ref="EU31:EU94" si="76">IF($T31&lt;=EY$5,$T31,0)</f>
        <v>0</v>
      </c>
      <c r="EV31" s="208">
        <f t="shared" si="43"/>
        <v>0</v>
      </c>
      <c r="EW31" s="208">
        <f t="shared" si="43"/>
        <v>0</v>
      </c>
      <c r="EX31" s="208">
        <f t="shared" si="43"/>
        <v>0</v>
      </c>
      <c r="EY31" s="208">
        <f t="shared" si="43"/>
        <v>0</v>
      </c>
      <c r="EZ31" s="208">
        <f t="shared" si="44"/>
        <v>0</v>
      </c>
      <c r="FA31" s="208"/>
      <c r="FE31" s="207">
        <f t="shared" ref="FE31:FE94" si="77">IF($T31&lt;=FI$5,$T31,0)</f>
        <v>0</v>
      </c>
      <c r="FF31" s="208">
        <f t="shared" si="45"/>
        <v>0</v>
      </c>
      <c r="FG31" s="208">
        <f t="shared" si="45"/>
        <v>0</v>
      </c>
      <c r="FH31" s="208">
        <f t="shared" si="45"/>
        <v>0</v>
      </c>
      <c r="FI31" s="208">
        <f t="shared" si="45"/>
        <v>0</v>
      </c>
      <c r="FJ31" s="208">
        <f t="shared" si="46"/>
        <v>0</v>
      </c>
      <c r="FK31" s="208"/>
      <c r="FO31" s="207">
        <f t="shared" ref="FO31:FO94" si="78">IF($T31&lt;=FS$5,$T31,0)</f>
        <v>0</v>
      </c>
      <c r="FP31" s="208">
        <f t="shared" si="47"/>
        <v>0</v>
      </c>
      <c r="FQ31" s="208">
        <f t="shared" si="47"/>
        <v>0</v>
      </c>
      <c r="FR31" s="208">
        <f t="shared" si="47"/>
        <v>0</v>
      </c>
      <c r="FS31" s="208">
        <f t="shared" si="47"/>
        <v>0</v>
      </c>
      <c r="FT31" s="208">
        <f t="shared" si="48"/>
        <v>0</v>
      </c>
      <c r="FU31" s="208"/>
      <c r="FY31" s="207">
        <f t="shared" ref="FY31:FY94" si="79">IF($T31&lt;=GC$5,$T31,0)</f>
        <v>0</v>
      </c>
      <c r="FZ31" s="208">
        <f t="shared" si="49"/>
        <v>0</v>
      </c>
      <c r="GA31" s="208">
        <f t="shared" si="49"/>
        <v>0</v>
      </c>
      <c r="GB31" s="208">
        <f t="shared" si="49"/>
        <v>0</v>
      </c>
      <c r="GC31" s="208">
        <f t="shared" si="49"/>
        <v>0</v>
      </c>
      <c r="GD31" s="208">
        <f t="shared" si="50"/>
        <v>0</v>
      </c>
      <c r="GE31" s="208"/>
      <c r="GI31" s="207">
        <f t="shared" ref="GI31:GI94" si="80">IF($T31&lt;=GM$5,$T31,0)</f>
        <v>0</v>
      </c>
      <c r="GJ31" s="208">
        <f t="shared" si="51"/>
        <v>0</v>
      </c>
      <c r="GK31" s="208">
        <f t="shared" si="51"/>
        <v>0</v>
      </c>
      <c r="GL31" s="208">
        <f t="shared" si="51"/>
        <v>0</v>
      </c>
      <c r="GM31" s="208">
        <f t="shared" si="51"/>
        <v>0</v>
      </c>
      <c r="GN31" s="208">
        <f t="shared" si="52"/>
        <v>0</v>
      </c>
      <c r="GO31" s="208"/>
      <c r="GS31" s="207">
        <f t="shared" ref="GS31:GS94" si="81">IF($T31&lt;=GW$5,$T31,0)</f>
        <v>0</v>
      </c>
      <c r="GT31" s="208">
        <f t="shared" si="53"/>
        <v>0</v>
      </c>
      <c r="GU31" s="208">
        <f t="shared" si="53"/>
        <v>0</v>
      </c>
      <c r="GV31" s="208">
        <f t="shared" si="53"/>
        <v>0</v>
      </c>
      <c r="GW31" s="208">
        <f t="shared" si="53"/>
        <v>0</v>
      </c>
      <c r="GX31" s="208">
        <f t="shared" si="54"/>
        <v>0</v>
      </c>
      <c r="GY31" s="208"/>
      <c r="HC31" s="207">
        <f t="shared" ref="HC31:HC94" si="82">IF($T31&lt;=HG$5,$T31,0)</f>
        <v>0</v>
      </c>
      <c r="HD31" s="208">
        <f t="shared" si="55"/>
        <v>0</v>
      </c>
      <c r="HE31" s="208">
        <f t="shared" si="55"/>
        <v>0</v>
      </c>
      <c r="HF31" s="208">
        <f t="shared" si="55"/>
        <v>0</v>
      </c>
      <c r="HG31" s="208">
        <f t="shared" si="55"/>
        <v>0</v>
      </c>
      <c r="HH31" s="208">
        <f t="shared" si="56"/>
        <v>0</v>
      </c>
      <c r="HI31" s="208"/>
      <c r="HM31" s="207">
        <f t="shared" ref="HM31:HM94" si="83">IF($T31&lt;=HQ$5,$T31,0)</f>
        <v>0</v>
      </c>
      <c r="HN31" s="208">
        <f t="shared" si="57"/>
        <v>0</v>
      </c>
      <c r="HO31" s="208">
        <f t="shared" si="57"/>
        <v>0</v>
      </c>
      <c r="HP31" s="208">
        <f t="shared" si="57"/>
        <v>0</v>
      </c>
      <c r="HQ31" s="208">
        <f t="shared" si="57"/>
        <v>0</v>
      </c>
      <c r="HR31" s="208">
        <f t="shared" si="58"/>
        <v>0</v>
      </c>
      <c r="HS31" s="208"/>
      <c r="HW31" s="207">
        <f t="shared" ref="HW31:HW94" si="84">IF($T31&lt;=IA$5,$T31,0)</f>
        <v>0</v>
      </c>
      <c r="HX31" s="208">
        <f t="shared" si="59"/>
        <v>0</v>
      </c>
      <c r="HY31" s="208">
        <f t="shared" si="59"/>
        <v>0</v>
      </c>
      <c r="HZ31" s="208">
        <f t="shared" si="59"/>
        <v>0</v>
      </c>
      <c r="IA31" s="208">
        <f t="shared" si="59"/>
        <v>0</v>
      </c>
      <c r="IB31" s="208">
        <f t="shared" si="60"/>
        <v>0</v>
      </c>
      <c r="IC31" s="208"/>
      <c r="IG31" s="207">
        <f t="shared" ref="IG31:IG94" si="85">IF($T31&lt;=IK$5,$T31,0)</f>
        <v>0</v>
      </c>
      <c r="IH31" s="208">
        <f t="shared" si="61"/>
        <v>0</v>
      </c>
      <c r="II31" s="208">
        <f t="shared" si="61"/>
        <v>0</v>
      </c>
      <c r="IJ31" s="208">
        <f t="shared" si="61"/>
        <v>0</v>
      </c>
      <c r="IK31" s="208">
        <f t="shared" si="61"/>
        <v>0</v>
      </c>
      <c r="IL31" s="208">
        <f t="shared" si="62"/>
        <v>0</v>
      </c>
      <c r="IM31" s="208"/>
    </row>
    <row r="32" spans="1:249">
      <c r="A32" s="183" t="s">
        <v>181</v>
      </c>
      <c r="B32" s="288"/>
      <c r="C32" s="289">
        <v>1</v>
      </c>
      <c r="D32" s="290">
        <f>D16</f>
        <v>3.1</v>
      </c>
      <c r="E32" s="290">
        <f>E16</f>
        <v>10</v>
      </c>
      <c r="F32" s="291"/>
      <c r="G32" s="292">
        <v>0</v>
      </c>
      <c r="H32" s="278"/>
      <c r="I32" s="279">
        <v>5</v>
      </c>
      <c r="J32" s="452"/>
      <c r="K32" s="186">
        <f t="shared" si="13"/>
        <v>14</v>
      </c>
      <c r="L32" s="249">
        <f t="shared" si="14"/>
        <v>-93.606874371983082</v>
      </c>
      <c r="T32" s="207">
        <v>0.2</v>
      </c>
      <c r="U32" s="207">
        <f t="shared" si="63"/>
        <v>0</v>
      </c>
      <c r="V32" s="208">
        <f t="shared" si="17"/>
        <v>0</v>
      </c>
      <c r="W32" s="208">
        <f t="shared" si="17"/>
        <v>0</v>
      </c>
      <c r="X32" s="208">
        <f t="shared" si="17"/>
        <v>0</v>
      </c>
      <c r="Y32" s="208">
        <f t="shared" si="17"/>
        <v>0</v>
      </c>
      <c r="Z32" s="208">
        <f t="shared" si="18"/>
        <v>0</v>
      </c>
      <c r="AE32" s="207">
        <f t="shared" si="64"/>
        <v>0</v>
      </c>
      <c r="AF32" s="208">
        <f t="shared" si="19"/>
        <v>0</v>
      </c>
      <c r="AG32" s="208">
        <f t="shared" si="19"/>
        <v>0</v>
      </c>
      <c r="AH32" s="208">
        <f t="shared" si="19"/>
        <v>0</v>
      </c>
      <c r="AI32" s="208">
        <f t="shared" si="19"/>
        <v>0</v>
      </c>
      <c r="AJ32" s="208">
        <f t="shared" si="20"/>
        <v>0</v>
      </c>
      <c r="AO32" s="207">
        <f t="shared" si="65"/>
        <v>0</v>
      </c>
      <c r="AP32" s="208">
        <f t="shared" si="21"/>
        <v>0</v>
      </c>
      <c r="AQ32" s="208">
        <f t="shared" si="21"/>
        <v>0</v>
      </c>
      <c r="AR32" s="208">
        <f t="shared" si="21"/>
        <v>0</v>
      </c>
      <c r="AS32" s="208">
        <f t="shared" si="21"/>
        <v>0</v>
      </c>
      <c r="AT32" s="208">
        <f t="shared" si="22"/>
        <v>0</v>
      </c>
      <c r="AY32" s="207">
        <f t="shared" si="66"/>
        <v>0</v>
      </c>
      <c r="AZ32" s="208">
        <f t="shared" si="23"/>
        <v>0</v>
      </c>
      <c r="BA32" s="208">
        <f t="shared" si="23"/>
        <v>0</v>
      </c>
      <c r="BB32" s="208">
        <f t="shared" si="23"/>
        <v>0</v>
      </c>
      <c r="BC32" s="208">
        <f t="shared" si="23"/>
        <v>0</v>
      </c>
      <c r="BD32" s="208">
        <f t="shared" si="24"/>
        <v>0</v>
      </c>
      <c r="BI32" s="207">
        <f t="shared" si="67"/>
        <v>0</v>
      </c>
      <c r="BJ32" s="208">
        <f t="shared" si="25"/>
        <v>0</v>
      </c>
      <c r="BK32" s="208">
        <f t="shared" si="25"/>
        <v>0</v>
      </c>
      <c r="BL32" s="208">
        <f t="shared" si="25"/>
        <v>0</v>
      </c>
      <c r="BM32" s="208">
        <f t="shared" si="25"/>
        <v>0</v>
      </c>
      <c r="BN32" s="208">
        <f t="shared" si="26"/>
        <v>0</v>
      </c>
      <c r="BS32" s="207">
        <f t="shared" si="68"/>
        <v>0</v>
      </c>
      <c r="BT32" s="208">
        <f t="shared" si="27"/>
        <v>0</v>
      </c>
      <c r="BU32" s="208">
        <f t="shared" si="27"/>
        <v>0</v>
      </c>
      <c r="BV32" s="208">
        <f t="shared" si="27"/>
        <v>0</v>
      </c>
      <c r="BW32" s="208">
        <f t="shared" si="27"/>
        <v>0</v>
      </c>
      <c r="BX32" s="208">
        <f t="shared" si="28"/>
        <v>0</v>
      </c>
      <c r="CC32" s="207">
        <f t="shared" si="69"/>
        <v>0</v>
      </c>
      <c r="CD32" s="208">
        <f t="shared" si="29"/>
        <v>0</v>
      </c>
      <c r="CE32" s="208">
        <f t="shared" si="29"/>
        <v>0</v>
      </c>
      <c r="CF32" s="208">
        <f t="shared" si="29"/>
        <v>0</v>
      </c>
      <c r="CG32" s="208">
        <f t="shared" si="29"/>
        <v>0</v>
      </c>
      <c r="CH32" s="208">
        <f t="shared" si="30"/>
        <v>0</v>
      </c>
      <c r="CM32" s="207">
        <f t="shared" si="70"/>
        <v>0</v>
      </c>
      <c r="CN32" s="208">
        <f t="shared" si="31"/>
        <v>0</v>
      </c>
      <c r="CO32" s="208">
        <f t="shared" si="31"/>
        <v>0</v>
      </c>
      <c r="CP32" s="208">
        <f t="shared" si="31"/>
        <v>0</v>
      </c>
      <c r="CQ32" s="208">
        <f t="shared" si="31"/>
        <v>0</v>
      </c>
      <c r="CR32" s="208">
        <f t="shared" si="32"/>
        <v>0</v>
      </c>
      <c r="CW32" s="207">
        <f t="shared" si="71"/>
        <v>0</v>
      </c>
      <c r="CX32" s="208">
        <f t="shared" si="33"/>
        <v>0</v>
      </c>
      <c r="CY32" s="207">
        <f t="shared" si="33"/>
        <v>0</v>
      </c>
      <c r="CZ32" s="208">
        <f t="shared" si="33"/>
        <v>0</v>
      </c>
      <c r="DA32" s="208">
        <f t="shared" si="33"/>
        <v>0</v>
      </c>
      <c r="DB32" s="208">
        <f t="shared" si="34"/>
        <v>0</v>
      </c>
      <c r="DG32" s="207">
        <f t="shared" si="72"/>
        <v>0</v>
      </c>
      <c r="DH32" s="208">
        <f t="shared" si="35"/>
        <v>0</v>
      </c>
      <c r="DI32" s="208">
        <f t="shared" si="35"/>
        <v>0</v>
      </c>
      <c r="DJ32" s="208">
        <f t="shared" si="35"/>
        <v>0</v>
      </c>
      <c r="DK32" s="208">
        <f t="shared" si="35"/>
        <v>0</v>
      </c>
      <c r="DL32" s="208">
        <f t="shared" si="36"/>
        <v>0</v>
      </c>
      <c r="DQ32" s="207">
        <f t="shared" si="73"/>
        <v>0</v>
      </c>
      <c r="DR32" s="208">
        <f t="shared" si="37"/>
        <v>0</v>
      </c>
      <c r="DS32" s="208">
        <f t="shared" si="37"/>
        <v>0</v>
      </c>
      <c r="DT32" s="208">
        <f t="shared" si="37"/>
        <v>0</v>
      </c>
      <c r="DU32" s="208">
        <f t="shared" si="37"/>
        <v>0</v>
      </c>
      <c r="DV32" s="208">
        <f t="shared" si="38"/>
        <v>0</v>
      </c>
      <c r="EA32" s="207">
        <f t="shared" si="74"/>
        <v>0</v>
      </c>
      <c r="EB32" s="208">
        <f t="shared" si="39"/>
        <v>0</v>
      </c>
      <c r="EC32" s="208">
        <f t="shared" si="39"/>
        <v>0</v>
      </c>
      <c r="ED32" s="208">
        <f t="shared" si="39"/>
        <v>0</v>
      </c>
      <c r="EE32" s="208">
        <f t="shared" si="39"/>
        <v>0</v>
      </c>
      <c r="EF32" s="208">
        <f t="shared" si="40"/>
        <v>0</v>
      </c>
      <c r="EK32" s="207">
        <f t="shared" si="75"/>
        <v>0</v>
      </c>
      <c r="EL32" s="208">
        <f t="shared" si="41"/>
        <v>0</v>
      </c>
      <c r="EM32" s="208">
        <f t="shared" si="41"/>
        <v>0</v>
      </c>
      <c r="EN32" s="208">
        <f t="shared" si="41"/>
        <v>0</v>
      </c>
      <c r="EO32" s="208">
        <f t="shared" si="41"/>
        <v>0</v>
      </c>
      <c r="EP32" s="208">
        <f t="shared" si="42"/>
        <v>0</v>
      </c>
      <c r="EU32" s="207">
        <f t="shared" si="76"/>
        <v>0</v>
      </c>
      <c r="EV32" s="208">
        <f t="shared" si="43"/>
        <v>0</v>
      </c>
      <c r="EW32" s="208">
        <f t="shared" si="43"/>
        <v>0</v>
      </c>
      <c r="EX32" s="208">
        <f t="shared" si="43"/>
        <v>0</v>
      </c>
      <c r="EY32" s="208">
        <f t="shared" si="43"/>
        <v>0</v>
      </c>
      <c r="EZ32" s="208">
        <f t="shared" si="44"/>
        <v>0</v>
      </c>
      <c r="FE32" s="207">
        <f t="shared" si="77"/>
        <v>0</v>
      </c>
      <c r="FF32" s="208">
        <f t="shared" si="45"/>
        <v>0</v>
      </c>
      <c r="FG32" s="208">
        <f t="shared" si="45"/>
        <v>0</v>
      </c>
      <c r="FH32" s="208">
        <f t="shared" si="45"/>
        <v>0</v>
      </c>
      <c r="FI32" s="208">
        <f t="shared" si="45"/>
        <v>0</v>
      </c>
      <c r="FJ32" s="208">
        <f t="shared" si="46"/>
        <v>0</v>
      </c>
      <c r="FO32" s="207">
        <f t="shared" si="78"/>
        <v>0</v>
      </c>
      <c r="FP32" s="208">
        <f t="shared" si="47"/>
        <v>0</v>
      </c>
      <c r="FQ32" s="208">
        <f t="shared" si="47"/>
        <v>0</v>
      </c>
      <c r="FR32" s="208">
        <f t="shared" si="47"/>
        <v>0</v>
      </c>
      <c r="FS32" s="208">
        <f t="shared" si="47"/>
        <v>0</v>
      </c>
      <c r="FT32" s="208">
        <f t="shared" si="48"/>
        <v>0</v>
      </c>
      <c r="FY32" s="207">
        <f t="shared" si="79"/>
        <v>0</v>
      </c>
      <c r="FZ32" s="208">
        <f t="shared" si="49"/>
        <v>0</v>
      </c>
      <c r="GA32" s="208">
        <f t="shared" si="49"/>
        <v>0</v>
      </c>
      <c r="GB32" s="208">
        <f t="shared" si="49"/>
        <v>0</v>
      </c>
      <c r="GC32" s="208">
        <f t="shared" si="49"/>
        <v>0</v>
      </c>
      <c r="GD32" s="208">
        <f t="shared" si="50"/>
        <v>0</v>
      </c>
      <c r="GI32" s="207">
        <f t="shared" si="80"/>
        <v>0</v>
      </c>
      <c r="GJ32" s="208">
        <f t="shared" si="51"/>
        <v>0</v>
      </c>
      <c r="GK32" s="208">
        <f t="shared" si="51"/>
        <v>0</v>
      </c>
      <c r="GL32" s="208">
        <f t="shared" si="51"/>
        <v>0</v>
      </c>
      <c r="GM32" s="208">
        <f t="shared" si="51"/>
        <v>0</v>
      </c>
      <c r="GN32" s="208">
        <f t="shared" si="52"/>
        <v>0</v>
      </c>
      <c r="GS32" s="207">
        <f t="shared" si="81"/>
        <v>0</v>
      </c>
      <c r="GT32" s="208">
        <f t="shared" si="53"/>
        <v>0</v>
      </c>
      <c r="GU32" s="208">
        <f t="shared" si="53"/>
        <v>0</v>
      </c>
      <c r="GV32" s="208">
        <f t="shared" si="53"/>
        <v>0</v>
      </c>
      <c r="GW32" s="208">
        <f t="shared" si="53"/>
        <v>0</v>
      </c>
      <c r="GX32" s="208">
        <f t="shared" si="54"/>
        <v>0</v>
      </c>
      <c r="HC32" s="207">
        <f t="shared" si="82"/>
        <v>0</v>
      </c>
      <c r="HD32" s="208">
        <f t="shared" si="55"/>
        <v>0</v>
      </c>
      <c r="HE32" s="208">
        <f t="shared" si="55"/>
        <v>0</v>
      </c>
      <c r="HF32" s="208">
        <f t="shared" si="55"/>
        <v>0</v>
      </c>
      <c r="HG32" s="208">
        <f t="shared" si="55"/>
        <v>0</v>
      </c>
      <c r="HH32" s="208">
        <f t="shared" si="56"/>
        <v>0</v>
      </c>
      <c r="HM32" s="207">
        <f t="shared" si="83"/>
        <v>0</v>
      </c>
      <c r="HN32" s="208">
        <f t="shared" si="57"/>
        <v>0</v>
      </c>
      <c r="HO32" s="208">
        <f t="shared" si="57"/>
        <v>0</v>
      </c>
      <c r="HP32" s="208">
        <f t="shared" si="57"/>
        <v>0</v>
      </c>
      <c r="HQ32" s="208">
        <f t="shared" si="57"/>
        <v>0</v>
      </c>
      <c r="HR32" s="208">
        <f t="shared" si="58"/>
        <v>0</v>
      </c>
      <c r="HW32" s="207">
        <f t="shared" si="84"/>
        <v>0</v>
      </c>
      <c r="HX32" s="208">
        <f t="shared" si="59"/>
        <v>0</v>
      </c>
      <c r="HY32" s="208">
        <f t="shared" si="59"/>
        <v>0</v>
      </c>
      <c r="HZ32" s="208">
        <f t="shared" si="59"/>
        <v>0</v>
      </c>
      <c r="IA32" s="208">
        <f t="shared" si="59"/>
        <v>0</v>
      </c>
      <c r="IB32" s="208">
        <f t="shared" si="60"/>
        <v>0</v>
      </c>
      <c r="IG32" s="207">
        <f t="shared" si="85"/>
        <v>0</v>
      </c>
      <c r="IH32" s="208">
        <f t="shared" si="61"/>
        <v>0</v>
      </c>
      <c r="II32" s="208">
        <f t="shared" si="61"/>
        <v>0</v>
      </c>
      <c r="IJ32" s="208">
        <f t="shared" si="61"/>
        <v>0</v>
      </c>
      <c r="IK32" s="208">
        <f t="shared" si="61"/>
        <v>0</v>
      </c>
      <c r="IL32" s="208">
        <f t="shared" si="62"/>
        <v>0</v>
      </c>
    </row>
    <row r="33" spans="1:246">
      <c r="A33" s="181" t="s">
        <v>179</v>
      </c>
      <c r="B33" s="293"/>
      <c r="C33" s="294">
        <v>2</v>
      </c>
      <c r="D33" s="290">
        <f>D13</f>
        <v>2.8</v>
      </c>
      <c r="E33" s="290">
        <f>E13</f>
        <v>25</v>
      </c>
      <c r="F33" s="295"/>
      <c r="G33" s="292">
        <v>0</v>
      </c>
      <c r="H33" s="296"/>
      <c r="I33" s="297">
        <v>5</v>
      </c>
      <c r="J33" s="454"/>
      <c r="K33" s="186">
        <f t="shared" si="13"/>
        <v>15</v>
      </c>
      <c r="L33" s="249">
        <f t="shared" si="14"/>
        <v>-95.632381080866622</v>
      </c>
      <c r="T33" s="207">
        <v>0.3</v>
      </c>
      <c r="U33" s="207">
        <f t="shared" si="63"/>
        <v>0</v>
      </c>
      <c r="V33" s="208">
        <f t="shared" si="17"/>
        <v>0</v>
      </c>
      <c r="W33" s="208">
        <f t="shared" si="17"/>
        <v>0</v>
      </c>
      <c r="X33" s="208">
        <f t="shared" si="17"/>
        <v>0</v>
      </c>
      <c r="Y33" s="208">
        <f t="shared" si="17"/>
        <v>0</v>
      </c>
      <c r="Z33" s="208">
        <f t="shared" si="18"/>
        <v>0</v>
      </c>
      <c r="AE33" s="207">
        <f t="shared" si="64"/>
        <v>0</v>
      </c>
      <c r="AF33" s="208">
        <f t="shared" si="19"/>
        <v>0</v>
      </c>
      <c r="AG33" s="208">
        <f t="shared" si="19"/>
        <v>0</v>
      </c>
      <c r="AH33" s="208">
        <f t="shared" si="19"/>
        <v>0</v>
      </c>
      <c r="AI33" s="208">
        <f t="shared" si="19"/>
        <v>0</v>
      </c>
      <c r="AJ33" s="208">
        <f t="shared" si="20"/>
        <v>0</v>
      </c>
      <c r="AO33" s="207">
        <f t="shared" si="65"/>
        <v>0</v>
      </c>
      <c r="AP33" s="208">
        <f t="shared" si="21"/>
        <v>0</v>
      </c>
      <c r="AQ33" s="208">
        <f t="shared" si="21"/>
        <v>0</v>
      </c>
      <c r="AR33" s="208">
        <f t="shared" si="21"/>
        <v>0</v>
      </c>
      <c r="AS33" s="208">
        <f t="shared" si="21"/>
        <v>0</v>
      </c>
      <c r="AT33" s="208">
        <f t="shared" si="22"/>
        <v>0</v>
      </c>
      <c r="AY33" s="207">
        <f t="shared" si="66"/>
        <v>0</v>
      </c>
      <c r="AZ33" s="208">
        <f t="shared" si="23"/>
        <v>0</v>
      </c>
      <c r="BA33" s="208">
        <f t="shared" si="23"/>
        <v>0</v>
      </c>
      <c r="BB33" s="208">
        <f t="shared" si="23"/>
        <v>0</v>
      </c>
      <c r="BC33" s="208">
        <f t="shared" si="23"/>
        <v>0</v>
      </c>
      <c r="BD33" s="208">
        <f t="shared" si="24"/>
        <v>0</v>
      </c>
      <c r="BI33" s="207">
        <f t="shared" si="67"/>
        <v>0</v>
      </c>
      <c r="BJ33" s="208">
        <f t="shared" si="25"/>
        <v>0</v>
      </c>
      <c r="BK33" s="208">
        <f t="shared" si="25"/>
        <v>0</v>
      </c>
      <c r="BL33" s="208">
        <f t="shared" si="25"/>
        <v>0</v>
      </c>
      <c r="BM33" s="208">
        <f t="shared" si="25"/>
        <v>0</v>
      </c>
      <c r="BN33" s="208">
        <f t="shared" si="26"/>
        <v>0</v>
      </c>
      <c r="BS33" s="207">
        <f t="shared" si="68"/>
        <v>0</v>
      </c>
      <c r="BT33" s="208">
        <f t="shared" si="27"/>
        <v>0</v>
      </c>
      <c r="BU33" s="208">
        <f t="shared" si="27"/>
        <v>0</v>
      </c>
      <c r="BV33" s="208">
        <f t="shared" si="27"/>
        <v>0</v>
      </c>
      <c r="BW33" s="208">
        <f t="shared" si="27"/>
        <v>0</v>
      </c>
      <c r="BX33" s="208">
        <f t="shared" si="28"/>
        <v>0</v>
      </c>
      <c r="CC33" s="207">
        <f t="shared" si="69"/>
        <v>0</v>
      </c>
      <c r="CD33" s="208">
        <f t="shared" si="29"/>
        <v>0</v>
      </c>
      <c r="CE33" s="208">
        <f t="shared" si="29"/>
        <v>0</v>
      </c>
      <c r="CF33" s="208">
        <f t="shared" si="29"/>
        <v>0</v>
      </c>
      <c r="CG33" s="208">
        <f t="shared" si="29"/>
        <v>0</v>
      </c>
      <c r="CH33" s="208">
        <f t="shared" si="30"/>
        <v>0</v>
      </c>
      <c r="CM33" s="207">
        <f t="shared" si="70"/>
        <v>0</v>
      </c>
      <c r="CN33" s="208">
        <f t="shared" si="31"/>
        <v>0</v>
      </c>
      <c r="CO33" s="208">
        <f t="shared" si="31"/>
        <v>0</v>
      </c>
      <c r="CP33" s="208">
        <f t="shared" si="31"/>
        <v>0</v>
      </c>
      <c r="CQ33" s="208">
        <f t="shared" si="31"/>
        <v>0</v>
      </c>
      <c r="CR33" s="208">
        <f t="shared" si="32"/>
        <v>0</v>
      </c>
      <c r="CW33" s="207">
        <f t="shared" si="71"/>
        <v>0</v>
      </c>
      <c r="CX33" s="208">
        <f t="shared" si="33"/>
        <v>0</v>
      </c>
      <c r="CY33" s="207">
        <f t="shared" si="33"/>
        <v>0</v>
      </c>
      <c r="CZ33" s="208">
        <f t="shared" si="33"/>
        <v>0</v>
      </c>
      <c r="DA33" s="208">
        <f t="shared" si="33"/>
        <v>0</v>
      </c>
      <c r="DB33" s="208">
        <f t="shared" si="34"/>
        <v>0</v>
      </c>
      <c r="DG33" s="207">
        <f t="shared" si="72"/>
        <v>0</v>
      </c>
      <c r="DH33" s="208">
        <f t="shared" si="35"/>
        <v>0</v>
      </c>
      <c r="DI33" s="208">
        <f t="shared" si="35"/>
        <v>0</v>
      </c>
      <c r="DJ33" s="208">
        <f t="shared" si="35"/>
        <v>0</v>
      </c>
      <c r="DK33" s="208">
        <f t="shared" si="35"/>
        <v>0</v>
      </c>
      <c r="DL33" s="208">
        <f t="shared" si="36"/>
        <v>0</v>
      </c>
      <c r="DQ33" s="207">
        <f t="shared" si="73"/>
        <v>0</v>
      </c>
      <c r="DR33" s="208">
        <f t="shared" si="37"/>
        <v>0</v>
      </c>
      <c r="DS33" s="208">
        <f t="shared" si="37"/>
        <v>0</v>
      </c>
      <c r="DT33" s="208">
        <f t="shared" si="37"/>
        <v>0</v>
      </c>
      <c r="DU33" s="208">
        <f t="shared" si="37"/>
        <v>0</v>
      </c>
      <c r="DV33" s="208">
        <f t="shared" si="38"/>
        <v>0</v>
      </c>
      <c r="EA33" s="207">
        <f t="shared" si="74"/>
        <v>0</v>
      </c>
      <c r="EB33" s="208">
        <f t="shared" si="39"/>
        <v>0</v>
      </c>
      <c r="EC33" s="208">
        <f t="shared" si="39"/>
        <v>0</v>
      </c>
      <c r="ED33" s="208">
        <f t="shared" si="39"/>
        <v>0</v>
      </c>
      <c r="EE33" s="208">
        <f t="shared" si="39"/>
        <v>0</v>
      </c>
      <c r="EF33" s="208">
        <f t="shared" si="40"/>
        <v>0</v>
      </c>
      <c r="EK33" s="207">
        <f t="shared" si="75"/>
        <v>0</v>
      </c>
      <c r="EL33" s="208">
        <f t="shared" si="41"/>
        <v>0</v>
      </c>
      <c r="EM33" s="208">
        <f t="shared" si="41"/>
        <v>0</v>
      </c>
      <c r="EN33" s="208">
        <f t="shared" si="41"/>
        <v>0</v>
      </c>
      <c r="EO33" s="208">
        <f t="shared" si="41"/>
        <v>0</v>
      </c>
      <c r="EP33" s="208">
        <f t="shared" si="42"/>
        <v>0</v>
      </c>
      <c r="EU33" s="207">
        <f t="shared" si="76"/>
        <v>0</v>
      </c>
      <c r="EV33" s="208">
        <f t="shared" si="43"/>
        <v>0</v>
      </c>
      <c r="EW33" s="208">
        <f t="shared" si="43"/>
        <v>0</v>
      </c>
      <c r="EX33" s="208">
        <f t="shared" si="43"/>
        <v>0</v>
      </c>
      <c r="EY33" s="208">
        <f t="shared" si="43"/>
        <v>0</v>
      </c>
      <c r="EZ33" s="208">
        <f t="shared" si="44"/>
        <v>0</v>
      </c>
      <c r="FE33" s="207">
        <f t="shared" si="77"/>
        <v>0</v>
      </c>
      <c r="FF33" s="208">
        <f t="shared" si="45"/>
        <v>0</v>
      </c>
      <c r="FG33" s="208">
        <f t="shared" si="45"/>
        <v>0</v>
      </c>
      <c r="FH33" s="208">
        <f t="shared" si="45"/>
        <v>0</v>
      </c>
      <c r="FI33" s="208">
        <f t="shared" si="45"/>
        <v>0</v>
      </c>
      <c r="FJ33" s="208">
        <f t="shared" si="46"/>
        <v>0</v>
      </c>
      <c r="FO33" s="207">
        <f t="shared" si="78"/>
        <v>0</v>
      </c>
      <c r="FP33" s="208">
        <f t="shared" si="47"/>
        <v>0</v>
      </c>
      <c r="FQ33" s="208">
        <f t="shared" si="47"/>
        <v>0</v>
      </c>
      <c r="FR33" s="208">
        <f t="shared" si="47"/>
        <v>0</v>
      </c>
      <c r="FS33" s="208">
        <f t="shared" si="47"/>
        <v>0</v>
      </c>
      <c r="FT33" s="208">
        <f t="shared" si="48"/>
        <v>0</v>
      </c>
      <c r="FY33" s="207">
        <f t="shared" si="79"/>
        <v>0</v>
      </c>
      <c r="FZ33" s="208">
        <f t="shared" si="49"/>
        <v>0</v>
      </c>
      <c r="GA33" s="208">
        <f t="shared" si="49"/>
        <v>0</v>
      </c>
      <c r="GB33" s="208">
        <f t="shared" si="49"/>
        <v>0</v>
      </c>
      <c r="GC33" s="208">
        <f t="shared" si="49"/>
        <v>0</v>
      </c>
      <c r="GD33" s="208">
        <f t="shared" si="50"/>
        <v>0</v>
      </c>
      <c r="GI33" s="207">
        <f t="shared" si="80"/>
        <v>0</v>
      </c>
      <c r="GJ33" s="208">
        <f t="shared" si="51"/>
        <v>0</v>
      </c>
      <c r="GK33" s="208">
        <f t="shared" si="51"/>
        <v>0</v>
      </c>
      <c r="GL33" s="208">
        <f t="shared" si="51"/>
        <v>0</v>
      </c>
      <c r="GM33" s="208">
        <f t="shared" si="51"/>
        <v>0</v>
      </c>
      <c r="GN33" s="208">
        <f t="shared" si="52"/>
        <v>0</v>
      </c>
      <c r="GS33" s="207">
        <f t="shared" si="81"/>
        <v>0</v>
      </c>
      <c r="GT33" s="208">
        <f t="shared" si="53"/>
        <v>0</v>
      </c>
      <c r="GU33" s="208">
        <f t="shared" si="53"/>
        <v>0</v>
      </c>
      <c r="GV33" s="208">
        <f t="shared" si="53"/>
        <v>0</v>
      </c>
      <c r="GW33" s="208">
        <f t="shared" si="53"/>
        <v>0</v>
      </c>
      <c r="GX33" s="208">
        <f t="shared" si="54"/>
        <v>0</v>
      </c>
      <c r="HC33" s="207">
        <f t="shared" si="82"/>
        <v>0</v>
      </c>
      <c r="HD33" s="208">
        <f t="shared" si="55"/>
        <v>0</v>
      </c>
      <c r="HE33" s="208">
        <f t="shared" si="55"/>
        <v>0</v>
      </c>
      <c r="HF33" s="208">
        <f t="shared" si="55"/>
        <v>0</v>
      </c>
      <c r="HG33" s="208">
        <f t="shared" si="55"/>
        <v>0</v>
      </c>
      <c r="HH33" s="208">
        <f t="shared" si="56"/>
        <v>0</v>
      </c>
      <c r="HM33" s="207">
        <f t="shared" si="83"/>
        <v>0</v>
      </c>
      <c r="HN33" s="208">
        <f t="shared" si="57"/>
        <v>0</v>
      </c>
      <c r="HO33" s="208">
        <f t="shared" si="57"/>
        <v>0</v>
      </c>
      <c r="HP33" s="208">
        <f t="shared" si="57"/>
        <v>0</v>
      </c>
      <c r="HQ33" s="208">
        <f t="shared" si="57"/>
        <v>0</v>
      </c>
      <c r="HR33" s="208">
        <f t="shared" si="58"/>
        <v>0</v>
      </c>
      <c r="HW33" s="207">
        <f t="shared" si="84"/>
        <v>0</v>
      </c>
      <c r="HX33" s="208">
        <f t="shared" si="59"/>
        <v>0</v>
      </c>
      <c r="HY33" s="208">
        <f t="shared" si="59"/>
        <v>0</v>
      </c>
      <c r="HZ33" s="208">
        <f t="shared" si="59"/>
        <v>0</v>
      </c>
      <c r="IA33" s="208">
        <f t="shared" si="59"/>
        <v>0</v>
      </c>
      <c r="IB33" s="208">
        <f t="shared" si="60"/>
        <v>0</v>
      </c>
      <c r="IG33" s="207">
        <f t="shared" si="85"/>
        <v>0</v>
      </c>
      <c r="IH33" s="208">
        <f t="shared" si="61"/>
        <v>0</v>
      </c>
      <c r="II33" s="208">
        <f t="shared" si="61"/>
        <v>0</v>
      </c>
      <c r="IJ33" s="208">
        <f t="shared" si="61"/>
        <v>0</v>
      </c>
      <c r="IK33" s="208">
        <f t="shared" si="61"/>
        <v>0</v>
      </c>
      <c r="IL33" s="208">
        <f t="shared" si="62"/>
        <v>0</v>
      </c>
    </row>
    <row r="34" spans="1:246">
      <c r="A34" s="182" t="s">
        <v>180</v>
      </c>
      <c r="B34" s="293"/>
      <c r="C34" s="294">
        <v>3</v>
      </c>
      <c r="D34" s="290">
        <f>D14</f>
        <v>3.9</v>
      </c>
      <c r="E34" s="290">
        <f>E14</f>
        <v>18</v>
      </c>
      <c r="F34" s="295"/>
      <c r="G34" s="292">
        <v>0</v>
      </c>
      <c r="H34" s="296"/>
      <c r="I34" s="297">
        <v>5</v>
      </c>
      <c r="J34" s="454"/>
      <c r="K34" s="186">
        <f t="shared" si="13"/>
        <v>16</v>
      </c>
      <c r="L34" s="249">
        <f t="shared" si="14"/>
        <v>-97.440128946055481</v>
      </c>
      <c r="N34" s="266"/>
      <c r="O34" s="266" t="s">
        <v>258</v>
      </c>
      <c r="P34" s="266" t="s">
        <v>259</v>
      </c>
      <c r="Q34" s="266" t="s">
        <v>260</v>
      </c>
      <c r="T34" s="207">
        <v>0.4</v>
      </c>
      <c r="U34" s="207">
        <f t="shared" si="63"/>
        <v>0</v>
      </c>
      <c r="V34" s="208">
        <f t="shared" si="17"/>
        <v>0</v>
      </c>
      <c r="W34" s="208">
        <f t="shared" si="17"/>
        <v>0</v>
      </c>
      <c r="X34" s="208">
        <f t="shared" si="17"/>
        <v>0</v>
      </c>
      <c r="Y34" s="208">
        <f t="shared" si="17"/>
        <v>0</v>
      </c>
      <c r="Z34" s="208">
        <f t="shared" si="18"/>
        <v>0</v>
      </c>
      <c r="AE34" s="207">
        <f t="shared" si="64"/>
        <v>0</v>
      </c>
      <c r="AF34" s="208">
        <f t="shared" si="19"/>
        <v>0</v>
      </c>
      <c r="AG34" s="208">
        <f t="shared" si="19"/>
        <v>0</v>
      </c>
      <c r="AH34" s="208">
        <f t="shared" si="19"/>
        <v>0</v>
      </c>
      <c r="AI34" s="208">
        <f t="shared" si="19"/>
        <v>0</v>
      </c>
      <c r="AJ34" s="208">
        <f t="shared" si="20"/>
        <v>0</v>
      </c>
      <c r="AO34" s="207">
        <f t="shared" si="65"/>
        <v>0</v>
      </c>
      <c r="AP34" s="208">
        <f t="shared" si="21"/>
        <v>0</v>
      </c>
      <c r="AQ34" s="208">
        <f t="shared" si="21"/>
        <v>0</v>
      </c>
      <c r="AR34" s="208">
        <f t="shared" si="21"/>
        <v>0</v>
      </c>
      <c r="AS34" s="208">
        <f t="shared" si="21"/>
        <v>0</v>
      </c>
      <c r="AT34" s="208">
        <f t="shared" si="22"/>
        <v>0</v>
      </c>
      <c r="AY34" s="207">
        <f t="shared" si="66"/>
        <v>0</v>
      </c>
      <c r="AZ34" s="208">
        <f t="shared" si="23"/>
        <v>0</v>
      </c>
      <c r="BA34" s="208">
        <f t="shared" si="23"/>
        <v>0</v>
      </c>
      <c r="BB34" s="208">
        <f t="shared" si="23"/>
        <v>0</v>
      </c>
      <c r="BC34" s="208">
        <f t="shared" si="23"/>
        <v>0</v>
      </c>
      <c r="BD34" s="208">
        <f t="shared" si="24"/>
        <v>0</v>
      </c>
      <c r="BI34" s="207">
        <f t="shared" si="67"/>
        <v>0</v>
      </c>
      <c r="BJ34" s="208">
        <f t="shared" si="25"/>
        <v>0</v>
      </c>
      <c r="BK34" s="208">
        <f t="shared" si="25"/>
        <v>0</v>
      </c>
      <c r="BL34" s="208">
        <f t="shared" si="25"/>
        <v>0</v>
      </c>
      <c r="BM34" s="208">
        <f t="shared" si="25"/>
        <v>0</v>
      </c>
      <c r="BN34" s="208">
        <f t="shared" si="26"/>
        <v>0</v>
      </c>
      <c r="BS34" s="207">
        <f t="shared" si="68"/>
        <v>0</v>
      </c>
      <c r="BT34" s="208">
        <f t="shared" si="27"/>
        <v>0</v>
      </c>
      <c r="BU34" s="208">
        <f t="shared" si="27"/>
        <v>0</v>
      </c>
      <c r="BV34" s="208">
        <f t="shared" si="27"/>
        <v>0</v>
      </c>
      <c r="BW34" s="208">
        <f t="shared" si="27"/>
        <v>0</v>
      </c>
      <c r="BX34" s="208">
        <f t="shared" si="28"/>
        <v>0</v>
      </c>
      <c r="CC34" s="207">
        <f t="shared" si="69"/>
        <v>0</v>
      </c>
      <c r="CD34" s="208">
        <f t="shared" si="29"/>
        <v>0</v>
      </c>
      <c r="CE34" s="208">
        <f t="shared" si="29"/>
        <v>0</v>
      </c>
      <c r="CF34" s="208">
        <f t="shared" si="29"/>
        <v>0</v>
      </c>
      <c r="CG34" s="208">
        <f t="shared" si="29"/>
        <v>0</v>
      </c>
      <c r="CH34" s="208">
        <f t="shared" si="30"/>
        <v>0</v>
      </c>
      <c r="CM34" s="207">
        <f t="shared" si="70"/>
        <v>0</v>
      </c>
      <c r="CN34" s="208">
        <f t="shared" si="31"/>
        <v>0</v>
      </c>
      <c r="CO34" s="208">
        <f t="shared" si="31"/>
        <v>0</v>
      </c>
      <c r="CP34" s="208">
        <f t="shared" si="31"/>
        <v>0</v>
      </c>
      <c r="CQ34" s="208">
        <f t="shared" si="31"/>
        <v>0</v>
      </c>
      <c r="CR34" s="208">
        <f t="shared" si="32"/>
        <v>0</v>
      </c>
      <c r="CW34" s="207">
        <f t="shared" si="71"/>
        <v>0</v>
      </c>
      <c r="CX34" s="208">
        <f t="shared" si="33"/>
        <v>0</v>
      </c>
      <c r="CY34" s="207">
        <f t="shared" si="33"/>
        <v>0</v>
      </c>
      <c r="CZ34" s="208">
        <f t="shared" si="33"/>
        <v>0</v>
      </c>
      <c r="DA34" s="208">
        <f t="shared" si="33"/>
        <v>0</v>
      </c>
      <c r="DB34" s="208">
        <f t="shared" si="34"/>
        <v>0</v>
      </c>
      <c r="DG34" s="207">
        <f t="shared" si="72"/>
        <v>0</v>
      </c>
      <c r="DH34" s="208">
        <f t="shared" si="35"/>
        <v>0</v>
      </c>
      <c r="DI34" s="208">
        <f t="shared" si="35"/>
        <v>0</v>
      </c>
      <c r="DJ34" s="208">
        <f t="shared" si="35"/>
        <v>0</v>
      </c>
      <c r="DK34" s="208">
        <f t="shared" si="35"/>
        <v>0</v>
      </c>
      <c r="DL34" s="208">
        <f t="shared" si="36"/>
        <v>0</v>
      </c>
      <c r="DQ34" s="207">
        <f t="shared" si="73"/>
        <v>0</v>
      </c>
      <c r="DR34" s="208">
        <f t="shared" si="37"/>
        <v>0</v>
      </c>
      <c r="DS34" s="208">
        <f t="shared" si="37"/>
        <v>0</v>
      </c>
      <c r="DT34" s="208">
        <f t="shared" si="37"/>
        <v>0</v>
      </c>
      <c r="DU34" s="208">
        <f t="shared" si="37"/>
        <v>0</v>
      </c>
      <c r="DV34" s="208">
        <f t="shared" si="38"/>
        <v>0</v>
      </c>
      <c r="EA34" s="207">
        <f t="shared" si="74"/>
        <v>0</v>
      </c>
      <c r="EB34" s="208">
        <f t="shared" si="39"/>
        <v>0</v>
      </c>
      <c r="EC34" s="208">
        <f t="shared" si="39"/>
        <v>0</v>
      </c>
      <c r="ED34" s="208">
        <f t="shared" si="39"/>
        <v>0</v>
      </c>
      <c r="EE34" s="208">
        <f t="shared" si="39"/>
        <v>0</v>
      </c>
      <c r="EF34" s="208">
        <f t="shared" si="40"/>
        <v>0</v>
      </c>
      <c r="EK34" s="207">
        <f t="shared" si="75"/>
        <v>0</v>
      </c>
      <c r="EL34" s="208">
        <f t="shared" si="41"/>
        <v>0</v>
      </c>
      <c r="EM34" s="208">
        <f t="shared" si="41"/>
        <v>0</v>
      </c>
      <c r="EN34" s="208">
        <f t="shared" si="41"/>
        <v>0</v>
      </c>
      <c r="EO34" s="208">
        <f t="shared" si="41"/>
        <v>0</v>
      </c>
      <c r="EP34" s="208">
        <f t="shared" si="42"/>
        <v>0</v>
      </c>
      <c r="EU34" s="207">
        <f t="shared" si="76"/>
        <v>0</v>
      </c>
      <c r="EV34" s="208">
        <f t="shared" si="43"/>
        <v>0</v>
      </c>
      <c r="EW34" s="208">
        <f t="shared" si="43"/>
        <v>0</v>
      </c>
      <c r="EX34" s="208">
        <f t="shared" si="43"/>
        <v>0</v>
      </c>
      <c r="EY34" s="208">
        <f t="shared" si="43"/>
        <v>0</v>
      </c>
      <c r="EZ34" s="208">
        <f t="shared" si="44"/>
        <v>0</v>
      </c>
      <c r="FE34" s="207">
        <f t="shared" si="77"/>
        <v>0</v>
      </c>
      <c r="FF34" s="208">
        <f t="shared" si="45"/>
        <v>0</v>
      </c>
      <c r="FG34" s="208">
        <f t="shared" si="45"/>
        <v>0</v>
      </c>
      <c r="FH34" s="208">
        <f t="shared" si="45"/>
        <v>0</v>
      </c>
      <c r="FI34" s="208">
        <f t="shared" si="45"/>
        <v>0</v>
      </c>
      <c r="FJ34" s="208">
        <f t="shared" si="46"/>
        <v>0</v>
      </c>
      <c r="FO34" s="207">
        <f t="shared" si="78"/>
        <v>0</v>
      </c>
      <c r="FP34" s="208">
        <f t="shared" si="47"/>
        <v>0</v>
      </c>
      <c r="FQ34" s="208">
        <f t="shared" si="47"/>
        <v>0</v>
      </c>
      <c r="FR34" s="208">
        <f t="shared" si="47"/>
        <v>0</v>
      </c>
      <c r="FS34" s="208">
        <f t="shared" si="47"/>
        <v>0</v>
      </c>
      <c r="FT34" s="208">
        <f t="shared" si="48"/>
        <v>0</v>
      </c>
      <c r="FY34" s="207">
        <f t="shared" si="79"/>
        <v>0</v>
      </c>
      <c r="FZ34" s="208">
        <f t="shared" si="49"/>
        <v>0</v>
      </c>
      <c r="GA34" s="208">
        <f t="shared" si="49"/>
        <v>0</v>
      </c>
      <c r="GB34" s="208">
        <f t="shared" si="49"/>
        <v>0</v>
      </c>
      <c r="GC34" s="208">
        <f t="shared" si="49"/>
        <v>0</v>
      </c>
      <c r="GD34" s="208">
        <f t="shared" si="50"/>
        <v>0</v>
      </c>
      <c r="GI34" s="207">
        <f t="shared" si="80"/>
        <v>0</v>
      </c>
      <c r="GJ34" s="208">
        <f t="shared" si="51"/>
        <v>0</v>
      </c>
      <c r="GK34" s="208">
        <f t="shared" si="51"/>
        <v>0</v>
      </c>
      <c r="GL34" s="208">
        <f t="shared" si="51"/>
        <v>0</v>
      </c>
      <c r="GM34" s="208">
        <f t="shared" si="51"/>
        <v>0</v>
      </c>
      <c r="GN34" s="208">
        <f t="shared" si="52"/>
        <v>0</v>
      </c>
      <c r="GS34" s="207">
        <f t="shared" si="81"/>
        <v>0</v>
      </c>
      <c r="GT34" s="208">
        <f t="shared" si="53"/>
        <v>0</v>
      </c>
      <c r="GU34" s="208">
        <f t="shared" si="53"/>
        <v>0</v>
      </c>
      <c r="GV34" s="208">
        <f t="shared" si="53"/>
        <v>0</v>
      </c>
      <c r="GW34" s="208">
        <f t="shared" si="53"/>
        <v>0</v>
      </c>
      <c r="GX34" s="208">
        <f t="shared" si="54"/>
        <v>0</v>
      </c>
      <c r="HC34" s="207">
        <f t="shared" si="82"/>
        <v>0</v>
      </c>
      <c r="HD34" s="208">
        <f t="shared" si="55"/>
        <v>0</v>
      </c>
      <c r="HE34" s="208">
        <f t="shared" si="55"/>
        <v>0</v>
      </c>
      <c r="HF34" s="208">
        <f t="shared" si="55"/>
        <v>0</v>
      </c>
      <c r="HG34" s="208">
        <f t="shared" si="55"/>
        <v>0</v>
      </c>
      <c r="HH34" s="208">
        <f t="shared" si="56"/>
        <v>0</v>
      </c>
      <c r="HM34" s="207">
        <f t="shared" si="83"/>
        <v>0</v>
      </c>
      <c r="HN34" s="208">
        <f t="shared" si="57"/>
        <v>0</v>
      </c>
      <c r="HO34" s="208">
        <f t="shared" si="57"/>
        <v>0</v>
      </c>
      <c r="HP34" s="208">
        <f t="shared" si="57"/>
        <v>0</v>
      </c>
      <c r="HQ34" s="208">
        <f t="shared" si="57"/>
        <v>0</v>
      </c>
      <c r="HR34" s="208">
        <f t="shared" si="58"/>
        <v>0</v>
      </c>
      <c r="HW34" s="207">
        <f t="shared" si="84"/>
        <v>0</v>
      </c>
      <c r="HX34" s="208">
        <f t="shared" si="59"/>
        <v>0</v>
      </c>
      <c r="HY34" s="208">
        <f t="shared" si="59"/>
        <v>0</v>
      </c>
      <c r="HZ34" s="208">
        <f t="shared" si="59"/>
        <v>0</v>
      </c>
      <c r="IA34" s="208">
        <f t="shared" si="59"/>
        <v>0</v>
      </c>
      <c r="IB34" s="208">
        <f t="shared" si="60"/>
        <v>0</v>
      </c>
      <c r="IG34" s="207">
        <f t="shared" si="85"/>
        <v>0</v>
      </c>
      <c r="IH34" s="208">
        <f t="shared" si="61"/>
        <v>0</v>
      </c>
      <c r="II34" s="208">
        <f t="shared" si="61"/>
        <v>0</v>
      </c>
      <c r="IJ34" s="208">
        <f t="shared" si="61"/>
        <v>0</v>
      </c>
      <c r="IK34" s="208">
        <f t="shared" si="61"/>
        <v>0</v>
      </c>
      <c r="IL34" s="208">
        <f t="shared" si="62"/>
        <v>0</v>
      </c>
    </row>
    <row r="35" spans="1:246">
      <c r="A35" s="182" t="s">
        <v>181</v>
      </c>
      <c r="B35" s="296"/>
      <c r="C35" s="294">
        <v>4</v>
      </c>
      <c r="D35" s="290">
        <f>D15</f>
        <v>3.6</v>
      </c>
      <c r="E35" s="290">
        <f>E32</f>
        <v>10</v>
      </c>
      <c r="F35" s="295"/>
      <c r="G35" s="292">
        <v>0</v>
      </c>
      <c r="H35" s="296"/>
      <c r="I35" s="297">
        <v>5</v>
      </c>
      <c r="J35" s="454"/>
      <c r="K35" s="186">
        <f t="shared" si="13"/>
        <v>17</v>
      </c>
      <c r="L35" s="249">
        <f t="shared" si="14"/>
        <v>-99.063177784621999</v>
      </c>
      <c r="N35" s="266" t="s">
        <v>5</v>
      </c>
      <c r="O35" s="266"/>
      <c r="P35" s="266"/>
      <c r="Q35" s="266"/>
      <c r="T35" s="207">
        <v>0.5</v>
      </c>
      <c r="U35" s="207">
        <f t="shared" si="63"/>
        <v>0</v>
      </c>
      <c r="V35" s="208">
        <f t="shared" si="17"/>
        <v>0</v>
      </c>
      <c r="W35" s="208">
        <f t="shared" si="17"/>
        <v>0</v>
      </c>
      <c r="X35" s="208">
        <f t="shared" si="17"/>
        <v>0</v>
      </c>
      <c r="Y35" s="208">
        <f t="shared" si="17"/>
        <v>0</v>
      </c>
      <c r="Z35" s="208">
        <f t="shared" si="18"/>
        <v>0</v>
      </c>
      <c r="AE35" s="207">
        <f t="shared" si="64"/>
        <v>0</v>
      </c>
      <c r="AF35" s="208">
        <f t="shared" si="19"/>
        <v>0</v>
      </c>
      <c r="AG35" s="208">
        <f t="shared" si="19"/>
        <v>0</v>
      </c>
      <c r="AH35" s="208">
        <f t="shared" si="19"/>
        <v>0</v>
      </c>
      <c r="AI35" s="208">
        <f t="shared" si="19"/>
        <v>0</v>
      </c>
      <c r="AJ35" s="208">
        <f t="shared" si="20"/>
        <v>0</v>
      </c>
      <c r="AO35" s="207">
        <f t="shared" si="65"/>
        <v>0</v>
      </c>
      <c r="AP35" s="208">
        <f t="shared" si="21"/>
        <v>0</v>
      </c>
      <c r="AQ35" s="208">
        <f t="shared" si="21"/>
        <v>0</v>
      </c>
      <c r="AR35" s="208">
        <f t="shared" si="21"/>
        <v>0</v>
      </c>
      <c r="AS35" s="208">
        <f t="shared" si="21"/>
        <v>0</v>
      </c>
      <c r="AT35" s="208">
        <f t="shared" si="22"/>
        <v>0</v>
      </c>
      <c r="AY35" s="207">
        <f t="shared" si="66"/>
        <v>0</v>
      </c>
      <c r="AZ35" s="208">
        <f t="shared" si="23"/>
        <v>0</v>
      </c>
      <c r="BA35" s="208">
        <f t="shared" si="23"/>
        <v>0</v>
      </c>
      <c r="BB35" s="208">
        <f t="shared" si="23"/>
        <v>0</v>
      </c>
      <c r="BC35" s="208">
        <f t="shared" si="23"/>
        <v>0</v>
      </c>
      <c r="BD35" s="208">
        <f t="shared" si="24"/>
        <v>0</v>
      </c>
      <c r="BI35" s="207">
        <f t="shared" si="67"/>
        <v>0</v>
      </c>
      <c r="BJ35" s="208">
        <f t="shared" si="25"/>
        <v>0</v>
      </c>
      <c r="BK35" s="208">
        <f t="shared" si="25"/>
        <v>0</v>
      </c>
      <c r="BL35" s="208">
        <f t="shared" si="25"/>
        <v>0</v>
      </c>
      <c r="BM35" s="208">
        <f t="shared" si="25"/>
        <v>0</v>
      </c>
      <c r="BN35" s="208">
        <f t="shared" si="26"/>
        <v>0</v>
      </c>
      <c r="BS35" s="207">
        <f t="shared" si="68"/>
        <v>0</v>
      </c>
      <c r="BT35" s="208">
        <f t="shared" si="27"/>
        <v>0</v>
      </c>
      <c r="BU35" s="208">
        <f t="shared" si="27"/>
        <v>0</v>
      </c>
      <c r="BV35" s="208">
        <f t="shared" si="27"/>
        <v>0</v>
      </c>
      <c r="BW35" s="208">
        <f t="shared" si="27"/>
        <v>0</v>
      </c>
      <c r="BX35" s="208">
        <f t="shared" si="28"/>
        <v>0</v>
      </c>
      <c r="CC35" s="207">
        <f t="shared" si="69"/>
        <v>0</v>
      </c>
      <c r="CD35" s="208">
        <f t="shared" si="29"/>
        <v>0</v>
      </c>
      <c r="CE35" s="208">
        <f t="shared" si="29"/>
        <v>0</v>
      </c>
      <c r="CF35" s="208">
        <f t="shared" si="29"/>
        <v>0</v>
      </c>
      <c r="CG35" s="208">
        <f t="shared" si="29"/>
        <v>0</v>
      </c>
      <c r="CH35" s="208">
        <f t="shared" si="30"/>
        <v>0</v>
      </c>
      <c r="CM35" s="207">
        <f t="shared" si="70"/>
        <v>0</v>
      </c>
      <c r="CN35" s="208">
        <f t="shared" si="31"/>
        <v>0</v>
      </c>
      <c r="CO35" s="208">
        <f t="shared" si="31"/>
        <v>0</v>
      </c>
      <c r="CP35" s="208">
        <f t="shared" si="31"/>
        <v>0</v>
      </c>
      <c r="CQ35" s="208">
        <f t="shared" si="31"/>
        <v>0</v>
      </c>
      <c r="CR35" s="208">
        <f t="shared" si="32"/>
        <v>0</v>
      </c>
      <c r="CW35" s="207">
        <f t="shared" si="71"/>
        <v>0</v>
      </c>
      <c r="CX35" s="208">
        <f t="shared" si="33"/>
        <v>0</v>
      </c>
      <c r="CY35" s="207">
        <f t="shared" si="33"/>
        <v>0</v>
      </c>
      <c r="CZ35" s="208">
        <f t="shared" si="33"/>
        <v>0</v>
      </c>
      <c r="DA35" s="208">
        <f t="shared" si="33"/>
        <v>0</v>
      </c>
      <c r="DB35" s="208">
        <f t="shared" si="34"/>
        <v>0</v>
      </c>
      <c r="DG35" s="207">
        <f t="shared" si="72"/>
        <v>0</v>
      </c>
      <c r="DH35" s="208">
        <f t="shared" si="35"/>
        <v>0</v>
      </c>
      <c r="DI35" s="208">
        <f t="shared" si="35"/>
        <v>0</v>
      </c>
      <c r="DJ35" s="208">
        <f t="shared" si="35"/>
        <v>0</v>
      </c>
      <c r="DK35" s="208">
        <f t="shared" si="35"/>
        <v>0</v>
      </c>
      <c r="DL35" s="208">
        <f t="shared" si="36"/>
        <v>0</v>
      </c>
      <c r="DQ35" s="207">
        <f t="shared" si="73"/>
        <v>0</v>
      </c>
      <c r="DR35" s="208">
        <f t="shared" si="37"/>
        <v>0</v>
      </c>
      <c r="DS35" s="208">
        <f t="shared" si="37"/>
        <v>0</v>
      </c>
      <c r="DT35" s="208">
        <f t="shared" si="37"/>
        <v>0</v>
      </c>
      <c r="DU35" s="208">
        <f t="shared" si="37"/>
        <v>0</v>
      </c>
      <c r="DV35" s="208">
        <f t="shared" si="38"/>
        <v>0</v>
      </c>
      <c r="EA35" s="207">
        <f t="shared" si="74"/>
        <v>0</v>
      </c>
      <c r="EB35" s="208">
        <f t="shared" si="39"/>
        <v>0</v>
      </c>
      <c r="EC35" s="208">
        <f t="shared" si="39"/>
        <v>0</v>
      </c>
      <c r="ED35" s="208">
        <f t="shared" si="39"/>
        <v>0</v>
      </c>
      <c r="EE35" s="208">
        <f t="shared" si="39"/>
        <v>0</v>
      </c>
      <c r="EF35" s="208">
        <f t="shared" si="40"/>
        <v>0</v>
      </c>
      <c r="EK35" s="207">
        <f t="shared" si="75"/>
        <v>0</v>
      </c>
      <c r="EL35" s="208">
        <f t="shared" si="41"/>
        <v>0</v>
      </c>
      <c r="EM35" s="208">
        <f t="shared" si="41"/>
        <v>0</v>
      </c>
      <c r="EN35" s="208">
        <f t="shared" si="41"/>
        <v>0</v>
      </c>
      <c r="EO35" s="208">
        <f t="shared" si="41"/>
        <v>0</v>
      </c>
      <c r="EP35" s="208">
        <f t="shared" si="42"/>
        <v>0</v>
      </c>
      <c r="EU35" s="207">
        <f t="shared" si="76"/>
        <v>0</v>
      </c>
      <c r="EV35" s="208">
        <f t="shared" si="43"/>
        <v>0</v>
      </c>
      <c r="EW35" s="208">
        <f t="shared" si="43"/>
        <v>0</v>
      </c>
      <c r="EX35" s="208">
        <f t="shared" si="43"/>
        <v>0</v>
      </c>
      <c r="EY35" s="208">
        <f t="shared" si="43"/>
        <v>0</v>
      </c>
      <c r="EZ35" s="208">
        <f t="shared" si="44"/>
        <v>0</v>
      </c>
      <c r="FE35" s="207">
        <f t="shared" si="77"/>
        <v>0</v>
      </c>
      <c r="FF35" s="208">
        <f t="shared" si="45"/>
        <v>0</v>
      </c>
      <c r="FG35" s="208">
        <f t="shared" si="45"/>
        <v>0</v>
      </c>
      <c r="FH35" s="208">
        <f t="shared" si="45"/>
        <v>0</v>
      </c>
      <c r="FI35" s="208">
        <f t="shared" si="45"/>
        <v>0</v>
      </c>
      <c r="FJ35" s="208">
        <f t="shared" si="46"/>
        <v>0</v>
      </c>
      <c r="FO35" s="207">
        <f t="shared" si="78"/>
        <v>0</v>
      </c>
      <c r="FP35" s="208">
        <f t="shared" si="47"/>
        <v>0</v>
      </c>
      <c r="FQ35" s="208">
        <f t="shared" si="47"/>
        <v>0</v>
      </c>
      <c r="FR35" s="208">
        <f t="shared" si="47"/>
        <v>0</v>
      </c>
      <c r="FS35" s="208">
        <f t="shared" si="47"/>
        <v>0</v>
      </c>
      <c r="FT35" s="208">
        <f t="shared" si="48"/>
        <v>0</v>
      </c>
      <c r="FY35" s="207">
        <f t="shared" si="79"/>
        <v>0</v>
      </c>
      <c r="FZ35" s="208">
        <f t="shared" si="49"/>
        <v>0</v>
      </c>
      <c r="GA35" s="208">
        <f t="shared" si="49"/>
        <v>0</v>
      </c>
      <c r="GB35" s="208">
        <f t="shared" si="49"/>
        <v>0</v>
      </c>
      <c r="GC35" s="208">
        <f t="shared" si="49"/>
        <v>0</v>
      </c>
      <c r="GD35" s="208">
        <f t="shared" si="50"/>
        <v>0</v>
      </c>
      <c r="GI35" s="207">
        <f t="shared" si="80"/>
        <v>0</v>
      </c>
      <c r="GJ35" s="208">
        <f t="shared" si="51"/>
        <v>0</v>
      </c>
      <c r="GK35" s="208">
        <f t="shared" si="51"/>
        <v>0</v>
      </c>
      <c r="GL35" s="208">
        <f t="shared" si="51"/>
        <v>0</v>
      </c>
      <c r="GM35" s="208">
        <f t="shared" si="51"/>
        <v>0</v>
      </c>
      <c r="GN35" s="208">
        <f t="shared" si="52"/>
        <v>0</v>
      </c>
      <c r="GS35" s="207">
        <f t="shared" si="81"/>
        <v>0</v>
      </c>
      <c r="GT35" s="208">
        <f t="shared" si="53"/>
        <v>0</v>
      </c>
      <c r="GU35" s="208">
        <f t="shared" si="53"/>
        <v>0</v>
      </c>
      <c r="GV35" s="208">
        <f t="shared" si="53"/>
        <v>0</v>
      </c>
      <c r="GW35" s="208">
        <f t="shared" si="53"/>
        <v>0</v>
      </c>
      <c r="GX35" s="208">
        <f t="shared" si="54"/>
        <v>0</v>
      </c>
      <c r="HC35" s="207">
        <f t="shared" si="82"/>
        <v>0</v>
      </c>
      <c r="HD35" s="208">
        <f t="shared" si="55"/>
        <v>0</v>
      </c>
      <c r="HE35" s="208">
        <f t="shared" si="55"/>
        <v>0</v>
      </c>
      <c r="HF35" s="208">
        <f t="shared" si="55"/>
        <v>0</v>
      </c>
      <c r="HG35" s="208">
        <f t="shared" si="55"/>
        <v>0</v>
      </c>
      <c r="HH35" s="208">
        <f t="shared" si="56"/>
        <v>0</v>
      </c>
      <c r="HM35" s="207">
        <f t="shared" si="83"/>
        <v>0</v>
      </c>
      <c r="HN35" s="208">
        <f t="shared" si="57"/>
        <v>0</v>
      </c>
      <c r="HO35" s="208">
        <f t="shared" si="57"/>
        <v>0</v>
      </c>
      <c r="HP35" s="208">
        <f t="shared" si="57"/>
        <v>0</v>
      </c>
      <c r="HQ35" s="208">
        <f t="shared" si="57"/>
        <v>0</v>
      </c>
      <c r="HR35" s="208">
        <f t="shared" si="58"/>
        <v>0</v>
      </c>
      <c r="HW35" s="207">
        <f t="shared" si="84"/>
        <v>0</v>
      </c>
      <c r="HX35" s="208">
        <f t="shared" si="59"/>
        <v>0</v>
      </c>
      <c r="HY35" s="208">
        <f t="shared" si="59"/>
        <v>0</v>
      </c>
      <c r="HZ35" s="208">
        <f t="shared" si="59"/>
        <v>0</v>
      </c>
      <c r="IA35" s="208">
        <f t="shared" si="59"/>
        <v>0</v>
      </c>
      <c r="IB35" s="208">
        <f t="shared" si="60"/>
        <v>0</v>
      </c>
      <c r="IG35" s="207">
        <f t="shared" si="85"/>
        <v>0</v>
      </c>
      <c r="IH35" s="208">
        <f t="shared" si="61"/>
        <v>0</v>
      </c>
      <c r="II35" s="208">
        <f t="shared" si="61"/>
        <v>0</v>
      </c>
      <c r="IJ35" s="208">
        <f t="shared" si="61"/>
        <v>0</v>
      </c>
      <c r="IK35" s="208">
        <f t="shared" si="61"/>
        <v>0</v>
      </c>
      <c r="IL35" s="208">
        <f t="shared" si="62"/>
        <v>0</v>
      </c>
    </row>
    <row r="36" spans="1:246" ht="12.75" customHeight="1">
      <c r="A36" s="184" t="s">
        <v>184</v>
      </c>
      <c r="B36" s="284"/>
      <c r="C36" s="298">
        <v>5</v>
      </c>
      <c r="D36" s="290">
        <f>D17</f>
        <v>3</v>
      </c>
      <c r="E36" s="290">
        <f>E17</f>
        <v>6</v>
      </c>
      <c r="F36" s="299"/>
      <c r="G36" s="300">
        <v>0</v>
      </c>
      <c r="H36" s="286"/>
      <c r="I36" s="287">
        <v>5</v>
      </c>
      <c r="J36" s="453"/>
      <c r="K36" s="186">
        <f t="shared" si="13"/>
        <v>18</v>
      </c>
      <c r="L36" s="249">
        <f t="shared" si="14"/>
        <v>-100.52827147184841</v>
      </c>
      <c r="N36" s="266" t="s">
        <v>160</v>
      </c>
      <c r="O36" s="266">
        <v>2.9999999999999997E-4</v>
      </c>
      <c r="P36" s="266">
        <v>-1.9199999999999998E-2</v>
      </c>
      <c r="Q36" s="266">
        <v>0.72819999999999996</v>
      </c>
      <c r="T36" s="207">
        <v>0.6</v>
      </c>
      <c r="U36" s="207">
        <f t="shared" si="63"/>
        <v>0</v>
      </c>
      <c r="V36" s="208">
        <f t="shared" si="17"/>
        <v>0</v>
      </c>
      <c r="W36" s="208">
        <f t="shared" si="17"/>
        <v>0</v>
      </c>
      <c r="X36" s="208">
        <f t="shared" si="17"/>
        <v>0</v>
      </c>
      <c r="Y36" s="208">
        <f t="shared" si="17"/>
        <v>0</v>
      </c>
      <c r="Z36" s="208">
        <f t="shared" si="18"/>
        <v>0</v>
      </c>
      <c r="AE36" s="207">
        <f t="shared" si="64"/>
        <v>0</v>
      </c>
      <c r="AF36" s="208">
        <f t="shared" si="19"/>
        <v>0</v>
      </c>
      <c r="AG36" s="208">
        <f t="shared" si="19"/>
        <v>0</v>
      </c>
      <c r="AH36" s="208">
        <f t="shared" si="19"/>
        <v>0</v>
      </c>
      <c r="AI36" s="208">
        <f t="shared" si="19"/>
        <v>0</v>
      </c>
      <c r="AJ36" s="208">
        <f t="shared" si="20"/>
        <v>0</v>
      </c>
      <c r="AO36" s="207">
        <f t="shared" si="65"/>
        <v>0</v>
      </c>
      <c r="AP36" s="208">
        <f t="shared" si="21"/>
        <v>0</v>
      </c>
      <c r="AQ36" s="208">
        <f t="shared" si="21"/>
        <v>0</v>
      </c>
      <c r="AR36" s="208">
        <f t="shared" si="21"/>
        <v>0</v>
      </c>
      <c r="AS36" s="208">
        <f t="shared" si="21"/>
        <v>0</v>
      </c>
      <c r="AT36" s="208">
        <f t="shared" si="22"/>
        <v>0</v>
      </c>
      <c r="AY36" s="207">
        <f t="shared" si="66"/>
        <v>0</v>
      </c>
      <c r="AZ36" s="208">
        <f t="shared" si="23"/>
        <v>0</v>
      </c>
      <c r="BA36" s="208">
        <f t="shared" si="23"/>
        <v>0</v>
      </c>
      <c r="BB36" s="208">
        <f t="shared" si="23"/>
        <v>0</v>
      </c>
      <c r="BC36" s="208">
        <f t="shared" si="23"/>
        <v>0</v>
      </c>
      <c r="BD36" s="208">
        <f t="shared" si="24"/>
        <v>0</v>
      </c>
      <c r="BI36" s="207">
        <f t="shared" si="67"/>
        <v>0</v>
      </c>
      <c r="BJ36" s="208">
        <f t="shared" si="25"/>
        <v>0</v>
      </c>
      <c r="BK36" s="208">
        <f t="shared" si="25"/>
        <v>0</v>
      </c>
      <c r="BL36" s="208">
        <f t="shared" si="25"/>
        <v>0</v>
      </c>
      <c r="BM36" s="208">
        <f t="shared" si="25"/>
        <v>0</v>
      </c>
      <c r="BN36" s="208">
        <f t="shared" si="26"/>
        <v>0</v>
      </c>
      <c r="BS36" s="207">
        <f t="shared" si="68"/>
        <v>0</v>
      </c>
      <c r="BT36" s="208">
        <f t="shared" si="27"/>
        <v>0</v>
      </c>
      <c r="BU36" s="208">
        <f t="shared" si="27"/>
        <v>0</v>
      </c>
      <c r="BV36" s="208">
        <f t="shared" si="27"/>
        <v>0</v>
      </c>
      <c r="BW36" s="208">
        <f t="shared" si="27"/>
        <v>0</v>
      </c>
      <c r="BX36" s="208">
        <f t="shared" si="28"/>
        <v>0</v>
      </c>
      <c r="CC36" s="207">
        <f t="shared" si="69"/>
        <v>0</v>
      </c>
      <c r="CD36" s="208">
        <f t="shared" si="29"/>
        <v>0</v>
      </c>
      <c r="CE36" s="208">
        <f t="shared" si="29"/>
        <v>0</v>
      </c>
      <c r="CF36" s="208">
        <f t="shared" si="29"/>
        <v>0</v>
      </c>
      <c r="CG36" s="208">
        <f t="shared" si="29"/>
        <v>0</v>
      </c>
      <c r="CH36" s="208">
        <f t="shared" si="30"/>
        <v>0</v>
      </c>
      <c r="CM36" s="207">
        <f t="shared" si="70"/>
        <v>0</v>
      </c>
      <c r="CN36" s="208">
        <f t="shared" si="31"/>
        <v>0</v>
      </c>
      <c r="CO36" s="208">
        <f t="shared" si="31"/>
        <v>0</v>
      </c>
      <c r="CP36" s="208">
        <f t="shared" si="31"/>
        <v>0</v>
      </c>
      <c r="CQ36" s="208">
        <f t="shared" si="31"/>
        <v>0</v>
      </c>
      <c r="CR36" s="208">
        <f t="shared" si="32"/>
        <v>0</v>
      </c>
      <c r="CW36" s="207">
        <f t="shared" si="71"/>
        <v>0</v>
      </c>
      <c r="CX36" s="208">
        <f t="shared" si="33"/>
        <v>0</v>
      </c>
      <c r="CY36" s="207">
        <f t="shared" si="33"/>
        <v>0</v>
      </c>
      <c r="CZ36" s="208">
        <f t="shared" si="33"/>
        <v>0</v>
      </c>
      <c r="DA36" s="208">
        <f t="shared" si="33"/>
        <v>0</v>
      </c>
      <c r="DB36" s="208">
        <f t="shared" si="34"/>
        <v>0</v>
      </c>
      <c r="DG36" s="207">
        <f t="shared" si="72"/>
        <v>0</v>
      </c>
      <c r="DH36" s="208">
        <f t="shared" si="35"/>
        <v>0</v>
      </c>
      <c r="DI36" s="208">
        <f t="shared" si="35"/>
        <v>0</v>
      </c>
      <c r="DJ36" s="208">
        <f t="shared" si="35"/>
        <v>0</v>
      </c>
      <c r="DK36" s="208">
        <f t="shared" si="35"/>
        <v>0</v>
      </c>
      <c r="DL36" s="208">
        <f t="shared" si="36"/>
        <v>0</v>
      </c>
      <c r="DQ36" s="207">
        <f t="shared" si="73"/>
        <v>0</v>
      </c>
      <c r="DR36" s="208">
        <f t="shared" si="37"/>
        <v>0</v>
      </c>
      <c r="DS36" s="208">
        <f t="shared" si="37"/>
        <v>0</v>
      </c>
      <c r="DT36" s="208">
        <f t="shared" si="37"/>
        <v>0</v>
      </c>
      <c r="DU36" s="208">
        <f t="shared" si="37"/>
        <v>0</v>
      </c>
      <c r="DV36" s="208">
        <f t="shared" si="38"/>
        <v>0</v>
      </c>
      <c r="EA36" s="207">
        <f t="shared" si="74"/>
        <v>0</v>
      </c>
      <c r="EB36" s="208">
        <f t="shared" si="39"/>
        <v>0</v>
      </c>
      <c r="EC36" s="208">
        <f t="shared" si="39"/>
        <v>0</v>
      </c>
      <c r="ED36" s="208">
        <f t="shared" si="39"/>
        <v>0</v>
      </c>
      <c r="EE36" s="208">
        <f t="shared" si="39"/>
        <v>0</v>
      </c>
      <c r="EF36" s="208">
        <f t="shared" si="40"/>
        <v>0</v>
      </c>
      <c r="EK36" s="207">
        <f t="shared" si="75"/>
        <v>0</v>
      </c>
      <c r="EL36" s="208">
        <f t="shared" si="41"/>
        <v>0</v>
      </c>
      <c r="EM36" s="208">
        <f t="shared" si="41"/>
        <v>0</v>
      </c>
      <c r="EN36" s="208">
        <f t="shared" si="41"/>
        <v>0</v>
      </c>
      <c r="EO36" s="208">
        <f t="shared" si="41"/>
        <v>0</v>
      </c>
      <c r="EP36" s="208">
        <f t="shared" si="42"/>
        <v>0</v>
      </c>
      <c r="EU36" s="207">
        <f t="shared" si="76"/>
        <v>0</v>
      </c>
      <c r="EV36" s="208">
        <f t="shared" si="43"/>
        <v>0</v>
      </c>
      <c r="EW36" s="208">
        <f t="shared" si="43"/>
        <v>0</v>
      </c>
      <c r="EX36" s="208">
        <f t="shared" si="43"/>
        <v>0</v>
      </c>
      <c r="EY36" s="208">
        <f t="shared" si="43"/>
        <v>0</v>
      </c>
      <c r="EZ36" s="208">
        <f t="shared" si="44"/>
        <v>0</v>
      </c>
      <c r="FE36" s="207">
        <f t="shared" si="77"/>
        <v>0</v>
      </c>
      <c r="FF36" s="208">
        <f t="shared" si="45"/>
        <v>0</v>
      </c>
      <c r="FG36" s="208">
        <f t="shared" si="45"/>
        <v>0</v>
      </c>
      <c r="FH36" s="208">
        <f t="shared" si="45"/>
        <v>0</v>
      </c>
      <c r="FI36" s="208">
        <f t="shared" si="45"/>
        <v>0</v>
      </c>
      <c r="FJ36" s="208">
        <f t="shared" si="46"/>
        <v>0</v>
      </c>
      <c r="FO36" s="207">
        <f t="shared" si="78"/>
        <v>0</v>
      </c>
      <c r="FP36" s="208">
        <f t="shared" si="47"/>
        <v>0</v>
      </c>
      <c r="FQ36" s="208">
        <f t="shared" si="47"/>
        <v>0</v>
      </c>
      <c r="FR36" s="208">
        <f t="shared" si="47"/>
        <v>0</v>
      </c>
      <c r="FS36" s="208">
        <f t="shared" si="47"/>
        <v>0</v>
      </c>
      <c r="FT36" s="208">
        <f t="shared" si="48"/>
        <v>0</v>
      </c>
      <c r="FY36" s="207">
        <f t="shared" si="79"/>
        <v>0</v>
      </c>
      <c r="FZ36" s="208">
        <f t="shared" si="49"/>
        <v>0</v>
      </c>
      <c r="GA36" s="208">
        <f t="shared" si="49"/>
        <v>0</v>
      </c>
      <c r="GB36" s="208">
        <f t="shared" si="49"/>
        <v>0</v>
      </c>
      <c r="GC36" s="208">
        <f t="shared" si="49"/>
        <v>0</v>
      </c>
      <c r="GD36" s="208">
        <f t="shared" si="50"/>
        <v>0</v>
      </c>
      <c r="GI36" s="207">
        <f t="shared" si="80"/>
        <v>0</v>
      </c>
      <c r="GJ36" s="208">
        <f t="shared" si="51"/>
        <v>0</v>
      </c>
      <c r="GK36" s="208">
        <f t="shared" si="51"/>
        <v>0</v>
      </c>
      <c r="GL36" s="208">
        <f t="shared" si="51"/>
        <v>0</v>
      </c>
      <c r="GM36" s="208">
        <f t="shared" si="51"/>
        <v>0</v>
      </c>
      <c r="GN36" s="208">
        <f t="shared" si="52"/>
        <v>0</v>
      </c>
      <c r="GS36" s="207">
        <f t="shared" si="81"/>
        <v>0</v>
      </c>
      <c r="GT36" s="208">
        <f t="shared" si="53"/>
        <v>0</v>
      </c>
      <c r="GU36" s="208">
        <f t="shared" si="53"/>
        <v>0</v>
      </c>
      <c r="GV36" s="208">
        <f t="shared" si="53"/>
        <v>0</v>
      </c>
      <c r="GW36" s="208">
        <f t="shared" si="53"/>
        <v>0</v>
      </c>
      <c r="GX36" s="208">
        <f t="shared" si="54"/>
        <v>0</v>
      </c>
      <c r="HC36" s="207">
        <f t="shared" si="82"/>
        <v>0</v>
      </c>
      <c r="HD36" s="208">
        <f t="shared" si="55"/>
        <v>0</v>
      </c>
      <c r="HE36" s="208">
        <f t="shared" si="55"/>
        <v>0</v>
      </c>
      <c r="HF36" s="208">
        <f t="shared" si="55"/>
        <v>0</v>
      </c>
      <c r="HG36" s="208">
        <f t="shared" si="55"/>
        <v>0</v>
      </c>
      <c r="HH36" s="208">
        <f t="shared" si="56"/>
        <v>0</v>
      </c>
      <c r="HM36" s="207">
        <f t="shared" si="83"/>
        <v>0</v>
      </c>
      <c r="HN36" s="208">
        <f t="shared" si="57"/>
        <v>0</v>
      </c>
      <c r="HO36" s="208">
        <f t="shared" si="57"/>
        <v>0</v>
      </c>
      <c r="HP36" s="208">
        <f t="shared" si="57"/>
        <v>0</v>
      </c>
      <c r="HQ36" s="208">
        <f t="shared" si="57"/>
        <v>0</v>
      </c>
      <c r="HR36" s="208">
        <f t="shared" si="58"/>
        <v>0</v>
      </c>
      <c r="HW36" s="207">
        <f t="shared" si="84"/>
        <v>0</v>
      </c>
      <c r="HX36" s="208">
        <f t="shared" si="59"/>
        <v>0</v>
      </c>
      <c r="HY36" s="208">
        <f t="shared" si="59"/>
        <v>0</v>
      </c>
      <c r="HZ36" s="208">
        <f t="shared" si="59"/>
        <v>0</v>
      </c>
      <c r="IA36" s="208">
        <f t="shared" si="59"/>
        <v>0</v>
      </c>
      <c r="IB36" s="208">
        <f t="shared" si="60"/>
        <v>0</v>
      </c>
      <c r="IG36" s="207">
        <f t="shared" si="85"/>
        <v>0</v>
      </c>
      <c r="IH36" s="208">
        <f t="shared" si="61"/>
        <v>0</v>
      </c>
      <c r="II36" s="208">
        <f t="shared" si="61"/>
        <v>0</v>
      </c>
      <c r="IJ36" s="208">
        <f t="shared" si="61"/>
        <v>0</v>
      </c>
      <c r="IK36" s="208">
        <f t="shared" si="61"/>
        <v>0</v>
      </c>
      <c r="IL36" s="208">
        <f t="shared" si="62"/>
        <v>0</v>
      </c>
    </row>
    <row r="37" spans="1:246">
      <c r="C37" s="269"/>
      <c r="D37" s="269"/>
      <c r="E37" s="269"/>
      <c r="F37" s="269"/>
      <c r="G37" s="269"/>
      <c r="H37" s="269"/>
      <c r="I37" s="268"/>
      <c r="J37" s="451"/>
      <c r="K37" s="186">
        <f t="shared" si="13"/>
        <v>19</v>
      </c>
      <c r="L37" s="249">
        <f t="shared" si="14"/>
        <v>-101.85726438742516</v>
      </c>
      <c r="N37" s="266" t="s">
        <v>161</v>
      </c>
      <c r="O37" s="266">
        <v>2.9999999999999997E-4</v>
      </c>
      <c r="P37" s="266">
        <v>-1.83E-2</v>
      </c>
      <c r="Q37" s="266">
        <v>0.76749999999999996</v>
      </c>
      <c r="T37" s="207">
        <v>0.7</v>
      </c>
      <c r="U37" s="207">
        <f t="shared" si="63"/>
        <v>0</v>
      </c>
      <c r="V37" s="208">
        <f t="shared" si="17"/>
        <v>0</v>
      </c>
      <c r="W37" s="208">
        <f t="shared" si="17"/>
        <v>0</v>
      </c>
      <c r="X37" s="208">
        <f t="shared" si="17"/>
        <v>0</v>
      </c>
      <c r="Y37" s="208">
        <f t="shared" si="17"/>
        <v>0</v>
      </c>
      <c r="Z37" s="208">
        <f t="shared" si="18"/>
        <v>0</v>
      </c>
      <c r="AE37" s="207">
        <f t="shared" si="64"/>
        <v>0</v>
      </c>
      <c r="AF37" s="208">
        <f t="shared" si="19"/>
        <v>0</v>
      </c>
      <c r="AG37" s="208">
        <f t="shared" si="19"/>
        <v>0</v>
      </c>
      <c r="AH37" s="208">
        <f t="shared" si="19"/>
        <v>0</v>
      </c>
      <c r="AI37" s="208">
        <f t="shared" si="19"/>
        <v>0</v>
      </c>
      <c r="AJ37" s="208">
        <f t="shared" si="20"/>
        <v>0</v>
      </c>
      <c r="AO37" s="207">
        <f t="shared" si="65"/>
        <v>0</v>
      </c>
      <c r="AP37" s="208">
        <f t="shared" si="21"/>
        <v>0</v>
      </c>
      <c r="AQ37" s="208">
        <f t="shared" si="21"/>
        <v>0</v>
      </c>
      <c r="AR37" s="208">
        <f t="shared" si="21"/>
        <v>0</v>
      </c>
      <c r="AS37" s="208">
        <f t="shared" si="21"/>
        <v>0</v>
      </c>
      <c r="AT37" s="208">
        <f t="shared" si="22"/>
        <v>0</v>
      </c>
      <c r="AY37" s="207">
        <f t="shared" si="66"/>
        <v>0</v>
      </c>
      <c r="AZ37" s="208">
        <f t="shared" si="23"/>
        <v>0</v>
      </c>
      <c r="BA37" s="208">
        <f t="shared" si="23"/>
        <v>0</v>
      </c>
      <c r="BB37" s="208">
        <f t="shared" si="23"/>
        <v>0</v>
      </c>
      <c r="BC37" s="208">
        <f t="shared" si="23"/>
        <v>0</v>
      </c>
      <c r="BD37" s="208">
        <f t="shared" si="24"/>
        <v>0</v>
      </c>
      <c r="BI37" s="207">
        <f t="shared" si="67"/>
        <v>0</v>
      </c>
      <c r="BJ37" s="208">
        <f t="shared" si="25"/>
        <v>0</v>
      </c>
      <c r="BK37" s="208">
        <f t="shared" si="25"/>
        <v>0</v>
      </c>
      <c r="BL37" s="208">
        <f t="shared" si="25"/>
        <v>0</v>
      </c>
      <c r="BM37" s="208">
        <f t="shared" si="25"/>
        <v>0</v>
      </c>
      <c r="BN37" s="208">
        <f t="shared" si="26"/>
        <v>0</v>
      </c>
      <c r="BS37" s="207">
        <f t="shared" si="68"/>
        <v>0</v>
      </c>
      <c r="BT37" s="208">
        <f t="shared" si="27"/>
        <v>0</v>
      </c>
      <c r="BU37" s="208">
        <f t="shared" si="27"/>
        <v>0</v>
      </c>
      <c r="BV37" s="208">
        <f t="shared" si="27"/>
        <v>0</v>
      </c>
      <c r="BW37" s="208">
        <f t="shared" si="27"/>
        <v>0</v>
      </c>
      <c r="BX37" s="208">
        <f t="shared" si="28"/>
        <v>0</v>
      </c>
      <c r="CC37" s="207">
        <f t="shared" si="69"/>
        <v>0</v>
      </c>
      <c r="CD37" s="208">
        <f t="shared" si="29"/>
        <v>0</v>
      </c>
      <c r="CE37" s="208">
        <f t="shared" si="29"/>
        <v>0</v>
      </c>
      <c r="CF37" s="208">
        <f t="shared" si="29"/>
        <v>0</v>
      </c>
      <c r="CG37" s="208">
        <f t="shared" si="29"/>
        <v>0</v>
      </c>
      <c r="CH37" s="208">
        <f t="shared" si="30"/>
        <v>0</v>
      </c>
      <c r="CM37" s="207">
        <f t="shared" si="70"/>
        <v>0</v>
      </c>
      <c r="CN37" s="208">
        <f t="shared" si="31"/>
        <v>0</v>
      </c>
      <c r="CO37" s="208">
        <f t="shared" si="31"/>
        <v>0</v>
      </c>
      <c r="CP37" s="208">
        <f t="shared" si="31"/>
        <v>0</v>
      </c>
      <c r="CQ37" s="208">
        <f t="shared" si="31"/>
        <v>0</v>
      </c>
      <c r="CR37" s="208">
        <f t="shared" si="32"/>
        <v>0</v>
      </c>
      <c r="CW37" s="207">
        <f t="shared" si="71"/>
        <v>0</v>
      </c>
      <c r="CX37" s="208">
        <f t="shared" si="33"/>
        <v>0</v>
      </c>
      <c r="CY37" s="207">
        <f t="shared" si="33"/>
        <v>0</v>
      </c>
      <c r="CZ37" s="208">
        <f t="shared" si="33"/>
        <v>0</v>
      </c>
      <c r="DA37" s="208">
        <f t="shared" si="33"/>
        <v>0</v>
      </c>
      <c r="DB37" s="208">
        <f t="shared" si="34"/>
        <v>0</v>
      </c>
      <c r="DG37" s="207">
        <f t="shared" si="72"/>
        <v>0</v>
      </c>
      <c r="DH37" s="208">
        <f t="shared" si="35"/>
        <v>0</v>
      </c>
      <c r="DI37" s="208">
        <f t="shared" si="35"/>
        <v>0</v>
      </c>
      <c r="DJ37" s="208">
        <f t="shared" si="35"/>
        <v>0</v>
      </c>
      <c r="DK37" s="208">
        <f t="shared" si="35"/>
        <v>0</v>
      </c>
      <c r="DL37" s="208">
        <f t="shared" si="36"/>
        <v>0</v>
      </c>
      <c r="DQ37" s="207">
        <f t="shared" si="73"/>
        <v>0</v>
      </c>
      <c r="DR37" s="208">
        <f t="shared" si="37"/>
        <v>0</v>
      </c>
      <c r="DS37" s="208">
        <f t="shared" si="37"/>
        <v>0</v>
      </c>
      <c r="DT37" s="208">
        <f t="shared" si="37"/>
        <v>0</v>
      </c>
      <c r="DU37" s="208">
        <f t="shared" si="37"/>
        <v>0</v>
      </c>
      <c r="DV37" s="208">
        <f t="shared" si="38"/>
        <v>0</v>
      </c>
      <c r="EA37" s="207">
        <f t="shared" si="74"/>
        <v>0</v>
      </c>
      <c r="EB37" s="208">
        <f t="shared" si="39"/>
        <v>0</v>
      </c>
      <c r="EC37" s="208">
        <f t="shared" si="39"/>
        <v>0</v>
      </c>
      <c r="ED37" s="208">
        <f t="shared" si="39"/>
        <v>0</v>
      </c>
      <c r="EE37" s="208">
        <f t="shared" si="39"/>
        <v>0</v>
      </c>
      <c r="EF37" s="208">
        <f t="shared" si="40"/>
        <v>0</v>
      </c>
      <c r="EK37" s="207">
        <f t="shared" si="75"/>
        <v>0</v>
      </c>
      <c r="EL37" s="208">
        <f t="shared" si="41"/>
        <v>0</v>
      </c>
      <c r="EM37" s="208">
        <f t="shared" si="41"/>
        <v>0</v>
      </c>
      <c r="EN37" s="208">
        <f t="shared" si="41"/>
        <v>0</v>
      </c>
      <c r="EO37" s="208">
        <f t="shared" si="41"/>
        <v>0</v>
      </c>
      <c r="EP37" s="208">
        <f t="shared" si="42"/>
        <v>0</v>
      </c>
      <c r="EU37" s="207">
        <f t="shared" si="76"/>
        <v>0</v>
      </c>
      <c r="EV37" s="208">
        <f t="shared" si="43"/>
        <v>0</v>
      </c>
      <c r="EW37" s="208">
        <f t="shared" si="43"/>
        <v>0</v>
      </c>
      <c r="EX37" s="208">
        <f t="shared" si="43"/>
        <v>0</v>
      </c>
      <c r="EY37" s="208">
        <f t="shared" si="43"/>
        <v>0</v>
      </c>
      <c r="EZ37" s="208">
        <f t="shared" si="44"/>
        <v>0</v>
      </c>
      <c r="FE37" s="207">
        <f t="shared" si="77"/>
        <v>0</v>
      </c>
      <c r="FF37" s="208">
        <f t="shared" si="45"/>
        <v>0</v>
      </c>
      <c r="FG37" s="208">
        <f t="shared" si="45"/>
        <v>0</v>
      </c>
      <c r="FH37" s="208">
        <f t="shared" si="45"/>
        <v>0</v>
      </c>
      <c r="FI37" s="208">
        <f t="shared" si="45"/>
        <v>0</v>
      </c>
      <c r="FJ37" s="208">
        <f t="shared" si="46"/>
        <v>0</v>
      </c>
      <c r="FO37" s="207">
        <f t="shared" si="78"/>
        <v>0</v>
      </c>
      <c r="FP37" s="208">
        <f t="shared" si="47"/>
        <v>0</v>
      </c>
      <c r="FQ37" s="208">
        <f t="shared" si="47"/>
        <v>0</v>
      </c>
      <c r="FR37" s="208">
        <f t="shared" si="47"/>
        <v>0</v>
      </c>
      <c r="FS37" s="208">
        <f t="shared" si="47"/>
        <v>0</v>
      </c>
      <c r="FT37" s="208">
        <f t="shared" si="48"/>
        <v>0</v>
      </c>
      <c r="FY37" s="207">
        <f t="shared" si="79"/>
        <v>0</v>
      </c>
      <c r="FZ37" s="208">
        <f t="shared" si="49"/>
        <v>0</v>
      </c>
      <c r="GA37" s="208">
        <f t="shared" si="49"/>
        <v>0</v>
      </c>
      <c r="GB37" s="208">
        <f t="shared" si="49"/>
        <v>0</v>
      </c>
      <c r="GC37" s="208">
        <f t="shared" si="49"/>
        <v>0</v>
      </c>
      <c r="GD37" s="208">
        <f t="shared" si="50"/>
        <v>0</v>
      </c>
      <c r="GI37" s="207">
        <f t="shared" si="80"/>
        <v>0</v>
      </c>
      <c r="GJ37" s="208">
        <f t="shared" si="51"/>
        <v>0</v>
      </c>
      <c r="GK37" s="208">
        <f t="shared" si="51"/>
        <v>0</v>
      </c>
      <c r="GL37" s="208">
        <f t="shared" si="51"/>
        <v>0</v>
      </c>
      <c r="GM37" s="208">
        <f t="shared" si="51"/>
        <v>0</v>
      </c>
      <c r="GN37" s="208">
        <f t="shared" si="52"/>
        <v>0</v>
      </c>
      <c r="GS37" s="207">
        <f t="shared" si="81"/>
        <v>0</v>
      </c>
      <c r="GT37" s="208">
        <f t="shared" si="53"/>
        <v>0</v>
      </c>
      <c r="GU37" s="208">
        <f t="shared" si="53"/>
        <v>0</v>
      </c>
      <c r="GV37" s="208">
        <f t="shared" si="53"/>
        <v>0</v>
      </c>
      <c r="GW37" s="208">
        <f t="shared" si="53"/>
        <v>0</v>
      </c>
      <c r="GX37" s="208">
        <f t="shared" si="54"/>
        <v>0</v>
      </c>
      <c r="HC37" s="207">
        <f t="shared" si="82"/>
        <v>0</v>
      </c>
      <c r="HD37" s="208">
        <f t="shared" si="55"/>
        <v>0</v>
      </c>
      <c r="HE37" s="208">
        <f t="shared" si="55"/>
        <v>0</v>
      </c>
      <c r="HF37" s="208">
        <f t="shared" si="55"/>
        <v>0</v>
      </c>
      <c r="HG37" s="208">
        <f t="shared" si="55"/>
        <v>0</v>
      </c>
      <c r="HH37" s="208">
        <f t="shared" si="56"/>
        <v>0</v>
      </c>
      <c r="HM37" s="207">
        <f t="shared" si="83"/>
        <v>0</v>
      </c>
      <c r="HN37" s="208">
        <f t="shared" si="57"/>
        <v>0</v>
      </c>
      <c r="HO37" s="208">
        <f t="shared" si="57"/>
        <v>0</v>
      </c>
      <c r="HP37" s="208">
        <f t="shared" si="57"/>
        <v>0</v>
      </c>
      <c r="HQ37" s="208">
        <f t="shared" si="57"/>
        <v>0</v>
      </c>
      <c r="HR37" s="208">
        <f t="shared" si="58"/>
        <v>0</v>
      </c>
      <c r="HW37" s="207">
        <f t="shared" si="84"/>
        <v>0</v>
      </c>
      <c r="HX37" s="208">
        <f t="shared" si="59"/>
        <v>0</v>
      </c>
      <c r="HY37" s="208">
        <f t="shared" si="59"/>
        <v>0</v>
      </c>
      <c r="HZ37" s="208">
        <f t="shared" si="59"/>
        <v>0</v>
      </c>
      <c r="IA37" s="208">
        <f t="shared" si="59"/>
        <v>0</v>
      </c>
      <c r="IB37" s="208">
        <f t="shared" si="60"/>
        <v>0</v>
      </c>
      <c r="IG37" s="207">
        <f t="shared" si="85"/>
        <v>0</v>
      </c>
      <c r="IH37" s="208">
        <f t="shared" si="61"/>
        <v>0</v>
      </c>
      <c r="II37" s="208">
        <f t="shared" si="61"/>
        <v>0</v>
      </c>
      <c r="IJ37" s="208">
        <f t="shared" si="61"/>
        <v>0</v>
      </c>
      <c r="IK37" s="208">
        <f t="shared" si="61"/>
        <v>0</v>
      </c>
      <c r="IL37" s="208">
        <f t="shared" si="62"/>
        <v>0</v>
      </c>
    </row>
    <row r="38" spans="1:246">
      <c r="C38" s="269"/>
      <c r="D38" s="269"/>
      <c r="E38" s="269"/>
      <c r="F38" s="269"/>
      <c r="G38" s="269"/>
      <c r="H38" s="269"/>
      <c r="I38" s="268"/>
      <c r="J38" s="451"/>
      <c r="K38" s="186">
        <f t="shared" si="13"/>
        <v>20</v>
      </c>
      <c r="L38" s="249">
        <f t="shared" si="14"/>
        <v>-103.06818164843533</v>
      </c>
      <c r="N38" s="266" t="s">
        <v>145</v>
      </c>
      <c r="O38" s="266">
        <v>2.0000000000000001E-4</v>
      </c>
      <c r="P38" s="266">
        <v>-1.23E-2</v>
      </c>
      <c r="Q38" s="266">
        <v>0.6069</v>
      </c>
      <c r="T38" s="207">
        <v>0.8</v>
      </c>
      <c r="U38" s="207">
        <f t="shared" si="63"/>
        <v>0</v>
      </c>
      <c r="V38" s="208">
        <f t="shared" si="17"/>
        <v>0</v>
      </c>
      <c r="W38" s="208">
        <f t="shared" si="17"/>
        <v>0</v>
      </c>
      <c r="X38" s="208">
        <f t="shared" si="17"/>
        <v>0</v>
      </c>
      <c r="Y38" s="208">
        <f t="shared" si="17"/>
        <v>0</v>
      </c>
      <c r="Z38" s="208">
        <f t="shared" si="18"/>
        <v>0</v>
      </c>
      <c r="AE38" s="207">
        <f t="shared" si="64"/>
        <v>0</v>
      </c>
      <c r="AF38" s="208">
        <f t="shared" si="19"/>
        <v>0</v>
      </c>
      <c r="AG38" s="208">
        <f t="shared" si="19"/>
        <v>0</v>
      </c>
      <c r="AH38" s="208">
        <f t="shared" si="19"/>
        <v>0</v>
      </c>
      <c r="AI38" s="208">
        <f t="shared" si="19"/>
        <v>0</v>
      </c>
      <c r="AJ38" s="208">
        <f t="shared" si="20"/>
        <v>0</v>
      </c>
      <c r="AO38" s="207">
        <f t="shared" si="65"/>
        <v>0</v>
      </c>
      <c r="AP38" s="208">
        <f t="shared" si="21"/>
        <v>0</v>
      </c>
      <c r="AQ38" s="208">
        <f t="shared" si="21"/>
        <v>0</v>
      </c>
      <c r="AR38" s="208">
        <f t="shared" si="21"/>
        <v>0</v>
      </c>
      <c r="AS38" s="208">
        <f t="shared" si="21"/>
        <v>0</v>
      </c>
      <c r="AT38" s="208">
        <f t="shared" si="22"/>
        <v>0</v>
      </c>
      <c r="AY38" s="207">
        <f t="shared" si="66"/>
        <v>0</v>
      </c>
      <c r="AZ38" s="208">
        <f t="shared" si="23"/>
        <v>0</v>
      </c>
      <c r="BA38" s="208">
        <f t="shared" si="23"/>
        <v>0</v>
      </c>
      <c r="BB38" s="208">
        <f t="shared" si="23"/>
        <v>0</v>
      </c>
      <c r="BC38" s="208">
        <f t="shared" si="23"/>
        <v>0</v>
      </c>
      <c r="BD38" s="208">
        <f t="shared" si="24"/>
        <v>0</v>
      </c>
      <c r="BI38" s="207">
        <f t="shared" si="67"/>
        <v>0</v>
      </c>
      <c r="BJ38" s="208">
        <f t="shared" si="25"/>
        <v>0</v>
      </c>
      <c r="BK38" s="208">
        <f t="shared" si="25"/>
        <v>0</v>
      </c>
      <c r="BL38" s="208">
        <f t="shared" si="25"/>
        <v>0</v>
      </c>
      <c r="BM38" s="208">
        <f t="shared" si="25"/>
        <v>0</v>
      </c>
      <c r="BN38" s="208">
        <f t="shared" si="26"/>
        <v>0</v>
      </c>
      <c r="BS38" s="207">
        <f t="shared" si="68"/>
        <v>0</v>
      </c>
      <c r="BT38" s="208">
        <f t="shared" si="27"/>
        <v>0</v>
      </c>
      <c r="BU38" s="208">
        <f t="shared" si="27"/>
        <v>0</v>
      </c>
      <c r="BV38" s="208">
        <f t="shared" si="27"/>
        <v>0</v>
      </c>
      <c r="BW38" s="208">
        <f t="shared" si="27"/>
        <v>0</v>
      </c>
      <c r="BX38" s="208">
        <f t="shared" si="28"/>
        <v>0</v>
      </c>
      <c r="CC38" s="207">
        <f t="shared" si="69"/>
        <v>0</v>
      </c>
      <c r="CD38" s="208">
        <f t="shared" si="29"/>
        <v>0</v>
      </c>
      <c r="CE38" s="208">
        <f t="shared" si="29"/>
        <v>0</v>
      </c>
      <c r="CF38" s="208">
        <f t="shared" si="29"/>
        <v>0</v>
      </c>
      <c r="CG38" s="208">
        <f t="shared" si="29"/>
        <v>0</v>
      </c>
      <c r="CH38" s="208">
        <f t="shared" si="30"/>
        <v>0</v>
      </c>
      <c r="CM38" s="207">
        <f t="shared" si="70"/>
        <v>0</v>
      </c>
      <c r="CN38" s="208">
        <f t="shared" si="31"/>
        <v>0</v>
      </c>
      <c r="CO38" s="208">
        <f t="shared" si="31"/>
        <v>0</v>
      </c>
      <c r="CP38" s="208">
        <f t="shared" si="31"/>
        <v>0</v>
      </c>
      <c r="CQ38" s="208">
        <f t="shared" si="31"/>
        <v>0</v>
      </c>
      <c r="CR38" s="208">
        <f t="shared" si="32"/>
        <v>0</v>
      </c>
      <c r="CW38" s="207">
        <f t="shared" si="71"/>
        <v>0</v>
      </c>
      <c r="CX38" s="208">
        <f t="shared" si="33"/>
        <v>0</v>
      </c>
      <c r="CY38" s="207">
        <f t="shared" si="33"/>
        <v>0</v>
      </c>
      <c r="CZ38" s="208">
        <f t="shared" si="33"/>
        <v>0</v>
      </c>
      <c r="DA38" s="208">
        <f t="shared" si="33"/>
        <v>0</v>
      </c>
      <c r="DB38" s="208">
        <f t="shared" si="34"/>
        <v>0</v>
      </c>
      <c r="DG38" s="207">
        <f t="shared" si="72"/>
        <v>0</v>
      </c>
      <c r="DH38" s="208">
        <f t="shared" si="35"/>
        <v>0</v>
      </c>
      <c r="DI38" s="208">
        <f t="shared" si="35"/>
        <v>0</v>
      </c>
      <c r="DJ38" s="208">
        <f t="shared" si="35"/>
        <v>0</v>
      </c>
      <c r="DK38" s="208">
        <f t="shared" si="35"/>
        <v>0</v>
      </c>
      <c r="DL38" s="208">
        <f t="shared" si="36"/>
        <v>0</v>
      </c>
      <c r="DQ38" s="207">
        <f t="shared" si="73"/>
        <v>0</v>
      </c>
      <c r="DR38" s="208">
        <f t="shared" si="37"/>
        <v>0</v>
      </c>
      <c r="DS38" s="208">
        <f t="shared" si="37"/>
        <v>0</v>
      </c>
      <c r="DT38" s="208">
        <f t="shared" si="37"/>
        <v>0</v>
      </c>
      <c r="DU38" s="208">
        <f t="shared" si="37"/>
        <v>0</v>
      </c>
      <c r="DV38" s="208">
        <f t="shared" si="38"/>
        <v>0</v>
      </c>
      <c r="EA38" s="207">
        <f t="shared" si="74"/>
        <v>0</v>
      </c>
      <c r="EB38" s="208">
        <f t="shared" si="39"/>
        <v>0</v>
      </c>
      <c r="EC38" s="208">
        <f t="shared" si="39"/>
        <v>0</v>
      </c>
      <c r="ED38" s="208">
        <f t="shared" si="39"/>
        <v>0</v>
      </c>
      <c r="EE38" s="208">
        <f t="shared" si="39"/>
        <v>0</v>
      </c>
      <c r="EF38" s="208">
        <f t="shared" si="40"/>
        <v>0</v>
      </c>
      <c r="EK38" s="207">
        <f t="shared" si="75"/>
        <v>0</v>
      </c>
      <c r="EL38" s="208">
        <f t="shared" si="41"/>
        <v>0</v>
      </c>
      <c r="EM38" s="208">
        <f t="shared" si="41"/>
        <v>0</v>
      </c>
      <c r="EN38" s="208">
        <f t="shared" si="41"/>
        <v>0</v>
      </c>
      <c r="EO38" s="208">
        <f t="shared" si="41"/>
        <v>0</v>
      </c>
      <c r="EP38" s="208">
        <f t="shared" si="42"/>
        <v>0</v>
      </c>
      <c r="EU38" s="207">
        <f t="shared" si="76"/>
        <v>0</v>
      </c>
      <c r="EV38" s="208">
        <f t="shared" si="43"/>
        <v>0</v>
      </c>
      <c r="EW38" s="208">
        <f t="shared" si="43"/>
        <v>0</v>
      </c>
      <c r="EX38" s="208">
        <f t="shared" si="43"/>
        <v>0</v>
      </c>
      <c r="EY38" s="208">
        <f t="shared" si="43"/>
        <v>0</v>
      </c>
      <c r="EZ38" s="208">
        <f t="shared" si="44"/>
        <v>0</v>
      </c>
      <c r="FE38" s="207">
        <f t="shared" si="77"/>
        <v>0</v>
      </c>
      <c r="FF38" s="208">
        <f t="shared" si="45"/>
        <v>0</v>
      </c>
      <c r="FG38" s="208">
        <f t="shared" si="45"/>
        <v>0</v>
      </c>
      <c r="FH38" s="208">
        <f t="shared" si="45"/>
        <v>0</v>
      </c>
      <c r="FI38" s="208">
        <f t="shared" si="45"/>
        <v>0</v>
      </c>
      <c r="FJ38" s="208">
        <f t="shared" si="46"/>
        <v>0</v>
      </c>
      <c r="FO38" s="207">
        <f t="shared" si="78"/>
        <v>0</v>
      </c>
      <c r="FP38" s="208">
        <f t="shared" si="47"/>
        <v>0</v>
      </c>
      <c r="FQ38" s="208">
        <f t="shared" si="47"/>
        <v>0</v>
      </c>
      <c r="FR38" s="208">
        <f t="shared" si="47"/>
        <v>0</v>
      </c>
      <c r="FS38" s="208">
        <f t="shared" si="47"/>
        <v>0</v>
      </c>
      <c r="FT38" s="208">
        <f t="shared" si="48"/>
        <v>0</v>
      </c>
      <c r="FY38" s="207">
        <f t="shared" si="79"/>
        <v>0</v>
      </c>
      <c r="FZ38" s="208">
        <f t="shared" si="49"/>
        <v>0</v>
      </c>
      <c r="GA38" s="208">
        <f t="shared" si="49"/>
        <v>0</v>
      </c>
      <c r="GB38" s="208">
        <f t="shared" si="49"/>
        <v>0</v>
      </c>
      <c r="GC38" s="208">
        <f t="shared" si="49"/>
        <v>0</v>
      </c>
      <c r="GD38" s="208">
        <f t="shared" si="50"/>
        <v>0</v>
      </c>
      <c r="GI38" s="207">
        <f t="shared" si="80"/>
        <v>0</v>
      </c>
      <c r="GJ38" s="208">
        <f t="shared" si="51"/>
        <v>0</v>
      </c>
      <c r="GK38" s="208">
        <f t="shared" si="51"/>
        <v>0</v>
      </c>
      <c r="GL38" s="208">
        <f t="shared" si="51"/>
        <v>0</v>
      </c>
      <c r="GM38" s="208">
        <f t="shared" si="51"/>
        <v>0</v>
      </c>
      <c r="GN38" s="208">
        <f t="shared" si="52"/>
        <v>0</v>
      </c>
      <c r="GS38" s="207">
        <f t="shared" si="81"/>
        <v>0</v>
      </c>
      <c r="GT38" s="208">
        <f t="shared" si="53"/>
        <v>0</v>
      </c>
      <c r="GU38" s="208">
        <f t="shared" si="53"/>
        <v>0</v>
      </c>
      <c r="GV38" s="208">
        <f t="shared" si="53"/>
        <v>0</v>
      </c>
      <c r="GW38" s="208">
        <f t="shared" si="53"/>
        <v>0</v>
      </c>
      <c r="GX38" s="208">
        <f t="shared" si="54"/>
        <v>0</v>
      </c>
      <c r="HC38" s="207">
        <f t="shared" si="82"/>
        <v>0</v>
      </c>
      <c r="HD38" s="208">
        <f t="shared" si="55"/>
        <v>0</v>
      </c>
      <c r="HE38" s="208">
        <f t="shared" si="55"/>
        <v>0</v>
      </c>
      <c r="HF38" s="208">
        <f t="shared" si="55"/>
        <v>0</v>
      </c>
      <c r="HG38" s="208">
        <f t="shared" si="55"/>
        <v>0</v>
      </c>
      <c r="HH38" s="208">
        <f t="shared" si="56"/>
        <v>0</v>
      </c>
      <c r="HM38" s="207">
        <f t="shared" si="83"/>
        <v>0</v>
      </c>
      <c r="HN38" s="208">
        <f t="shared" si="57"/>
        <v>0</v>
      </c>
      <c r="HO38" s="208">
        <f t="shared" si="57"/>
        <v>0</v>
      </c>
      <c r="HP38" s="208">
        <f t="shared" si="57"/>
        <v>0</v>
      </c>
      <c r="HQ38" s="208">
        <f t="shared" si="57"/>
        <v>0</v>
      </c>
      <c r="HR38" s="208">
        <f t="shared" si="58"/>
        <v>0</v>
      </c>
      <c r="HW38" s="207">
        <f t="shared" si="84"/>
        <v>0</v>
      </c>
      <c r="HX38" s="208">
        <f t="shared" si="59"/>
        <v>0</v>
      </c>
      <c r="HY38" s="208">
        <f t="shared" si="59"/>
        <v>0</v>
      </c>
      <c r="HZ38" s="208">
        <f t="shared" si="59"/>
        <v>0</v>
      </c>
      <c r="IA38" s="208">
        <f t="shared" si="59"/>
        <v>0</v>
      </c>
      <c r="IB38" s="208">
        <f t="shared" si="60"/>
        <v>0</v>
      </c>
      <c r="IG38" s="207">
        <f t="shared" si="85"/>
        <v>0</v>
      </c>
      <c r="IH38" s="208">
        <f t="shared" si="61"/>
        <v>0</v>
      </c>
      <c r="II38" s="208">
        <f t="shared" si="61"/>
        <v>0</v>
      </c>
      <c r="IJ38" s="208">
        <f t="shared" si="61"/>
        <v>0</v>
      </c>
      <c r="IK38" s="208">
        <f t="shared" si="61"/>
        <v>0</v>
      </c>
      <c r="IL38" s="208">
        <f t="shared" si="62"/>
        <v>0</v>
      </c>
    </row>
    <row r="39" spans="1:246">
      <c r="A39" s="170" t="s">
        <v>253</v>
      </c>
      <c r="C39" s="289">
        <v>1</v>
      </c>
      <c r="D39" s="294">
        <v>2</v>
      </c>
      <c r="E39" s="294">
        <v>3</v>
      </c>
      <c r="F39" s="294">
        <v>4</v>
      </c>
      <c r="G39" s="298">
        <v>5</v>
      </c>
      <c r="H39" s="269"/>
      <c r="I39" s="268"/>
      <c r="J39" s="451"/>
      <c r="K39" s="186">
        <f t="shared" si="13"/>
        <v>21</v>
      </c>
      <c r="L39" s="249">
        <f t="shared" si="14"/>
        <v>-104.17601715875658</v>
      </c>
      <c r="N39" s="266" t="s">
        <v>15</v>
      </c>
      <c r="O39" s="266">
        <v>2.0000000000000001E-4</v>
      </c>
      <c r="P39" s="266">
        <v>-1.6400000000000001E-2</v>
      </c>
      <c r="Q39" s="266">
        <v>0.62919999999999998</v>
      </c>
      <c r="T39" s="207">
        <v>0.9</v>
      </c>
      <c r="U39" s="207">
        <f t="shared" si="63"/>
        <v>0</v>
      </c>
      <c r="V39" s="208">
        <f t="shared" si="17"/>
        <v>0</v>
      </c>
      <c r="W39" s="208">
        <f t="shared" si="17"/>
        <v>0</v>
      </c>
      <c r="X39" s="208">
        <f t="shared" si="17"/>
        <v>0</v>
      </c>
      <c r="Y39" s="208">
        <f t="shared" si="17"/>
        <v>0</v>
      </c>
      <c r="Z39" s="208">
        <f t="shared" si="18"/>
        <v>0</v>
      </c>
      <c r="AE39" s="207">
        <f t="shared" si="64"/>
        <v>0</v>
      </c>
      <c r="AF39" s="208">
        <f t="shared" si="19"/>
        <v>0</v>
      </c>
      <c r="AG39" s="208">
        <f t="shared" si="19"/>
        <v>0</v>
      </c>
      <c r="AH39" s="208">
        <f t="shared" si="19"/>
        <v>0</v>
      </c>
      <c r="AI39" s="208">
        <f t="shared" si="19"/>
        <v>0</v>
      </c>
      <c r="AJ39" s="208">
        <f t="shared" si="20"/>
        <v>0</v>
      </c>
      <c r="AO39" s="207">
        <f t="shared" si="65"/>
        <v>0</v>
      </c>
      <c r="AP39" s="208">
        <f t="shared" si="21"/>
        <v>0</v>
      </c>
      <c r="AQ39" s="208">
        <f t="shared" si="21"/>
        <v>0</v>
      </c>
      <c r="AR39" s="208">
        <f t="shared" si="21"/>
        <v>0</v>
      </c>
      <c r="AS39" s="208">
        <f t="shared" si="21"/>
        <v>0</v>
      </c>
      <c r="AT39" s="208">
        <f t="shared" si="22"/>
        <v>0</v>
      </c>
      <c r="AY39" s="207">
        <f t="shared" si="66"/>
        <v>0</v>
      </c>
      <c r="AZ39" s="208">
        <f t="shared" si="23"/>
        <v>0</v>
      </c>
      <c r="BA39" s="208">
        <f t="shared" si="23"/>
        <v>0</v>
      </c>
      <c r="BB39" s="208">
        <f t="shared" si="23"/>
        <v>0</v>
      </c>
      <c r="BC39" s="208">
        <f t="shared" si="23"/>
        <v>0</v>
      </c>
      <c r="BD39" s="208">
        <f t="shared" si="24"/>
        <v>0</v>
      </c>
      <c r="BI39" s="207">
        <f t="shared" si="67"/>
        <v>0</v>
      </c>
      <c r="BJ39" s="208">
        <f t="shared" si="25"/>
        <v>0</v>
      </c>
      <c r="BK39" s="208">
        <f t="shared" si="25"/>
        <v>0</v>
      </c>
      <c r="BL39" s="208">
        <f t="shared" si="25"/>
        <v>0</v>
      </c>
      <c r="BM39" s="208">
        <f t="shared" si="25"/>
        <v>0</v>
      </c>
      <c r="BN39" s="208">
        <f t="shared" si="26"/>
        <v>0</v>
      </c>
      <c r="BS39" s="207">
        <f t="shared" si="68"/>
        <v>0</v>
      </c>
      <c r="BT39" s="208">
        <f t="shared" si="27"/>
        <v>0</v>
      </c>
      <c r="BU39" s="208">
        <f t="shared" si="27"/>
        <v>0</v>
      </c>
      <c r="BV39" s="208">
        <f t="shared" si="27"/>
        <v>0</v>
      </c>
      <c r="BW39" s="208">
        <f t="shared" si="27"/>
        <v>0</v>
      </c>
      <c r="BX39" s="208">
        <f t="shared" si="28"/>
        <v>0</v>
      </c>
      <c r="CC39" s="207">
        <f t="shared" si="69"/>
        <v>0</v>
      </c>
      <c r="CD39" s="208">
        <f t="shared" si="29"/>
        <v>0</v>
      </c>
      <c r="CE39" s="208">
        <f t="shared" si="29"/>
        <v>0</v>
      </c>
      <c r="CF39" s="208">
        <f t="shared" si="29"/>
        <v>0</v>
      </c>
      <c r="CG39" s="208">
        <f t="shared" si="29"/>
        <v>0</v>
      </c>
      <c r="CH39" s="208">
        <f t="shared" si="30"/>
        <v>0</v>
      </c>
      <c r="CM39" s="207">
        <f t="shared" si="70"/>
        <v>0</v>
      </c>
      <c r="CN39" s="208">
        <f t="shared" si="31"/>
        <v>0</v>
      </c>
      <c r="CO39" s="208">
        <f t="shared" si="31"/>
        <v>0</v>
      </c>
      <c r="CP39" s="208">
        <f t="shared" si="31"/>
        <v>0</v>
      </c>
      <c r="CQ39" s="208">
        <f t="shared" si="31"/>
        <v>0</v>
      </c>
      <c r="CR39" s="208">
        <f t="shared" si="32"/>
        <v>0</v>
      </c>
      <c r="CW39" s="207">
        <f t="shared" si="71"/>
        <v>0</v>
      </c>
      <c r="CX39" s="208">
        <f t="shared" si="33"/>
        <v>0</v>
      </c>
      <c r="CY39" s="207">
        <f t="shared" si="33"/>
        <v>0</v>
      </c>
      <c r="CZ39" s="208">
        <f t="shared" si="33"/>
        <v>0</v>
      </c>
      <c r="DA39" s="208">
        <f t="shared" si="33"/>
        <v>0</v>
      </c>
      <c r="DB39" s="208">
        <f t="shared" si="34"/>
        <v>0</v>
      </c>
      <c r="DG39" s="207">
        <f t="shared" si="72"/>
        <v>0</v>
      </c>
      <c r="DH39" s="208">
        <f t="shared" si="35"/>
        <v>0</v>
      </c>
      <c r="DI39" s="208">
        <f t="shared" si="35"/>
        <v>0</v>
      </c>
      <c r="DJ39" s="208">
        <f t="shared" si="35"/>
        <v>0</v>
      </c>
      <c r="DK39" s="208">
        <f t="shared" si="35"/>
        <v>0</v>
      </c>
      <c r="DL39" s="208">
        <f t="shared" si="36"/>
        <v>0</v>
      </c>
      <c r="DQ39" s="207">
        <f t="shared" si="73"/>
        <v>0</v>
      </c>
      <c r="DR39" s="208">
        <f t="shared" si="37"/>
        <v>0</v>
      </c>
      <c r="DS39" s="208">
        <f t="shared" si="37"/>
        <v>0</v>
      </c>
      <c r="DT39" s="208">
        <f t="shared" si="37"/>
        <v>0</v>
      </c>
      <c r="DU39" s="208">
        <f t="shared" si="37"/>
        <v>0</v>
      </c>
      <c r="DV39" s="208">
        <f t="shared" si="38"/>
        <v>0</v>
      </c>
      <c r="EA39" s="207">
        <f t="shared" si="74"/>
        <v>0</v>
      </c>
      <c r="EB39" s="208">
        <f t="shared" si="39"/>
        <v>0</v>
      </c>
      <c r="EC39" s="208">
        <f t="shared" si="39"/>
        <v>0</v>
      </c>
      <c r="ED39" s="208">
        <f t="shared" si="39"/>
        <v>0</v>
      </c>
      <c r="EE39" s="208">
        <f t="shared" si="39"/>
        <v>0</v>
      </c>
      <c r="EF39" s="208">
        <f t="shared" si="40"/>
        <v>0</v>
      </c>
      <c r="EK39" s="207">
        <f t="shared" si="75"/>
        <v>0</v>
      </c>
      <c r="EL39" s="208">
        <f t="shared" si="41"/>
        <v>0</v>
      </c>
      <c r="EM39" s="208">
        <f t="shared" si="41"/>
        <v>0</v>
      </c>
      <c r="EN39" s="208">
        <f t="shared" si="41"/>
        <v>0</v>
      </c>
      <c r="EO39" s="208">
        <f t="shared" si="41"/>
        <v>0</v>
      </c>
      <c r="EP39" s="208">
        <f t="shared" si="42"/>
        <v>0</v>
      </c>
      <c r="EU39" s="207">
        <f t="shared" si="76"/>
        <v>0</v>
      </c>
      <c r="EV39" s="208">
        <f t="shared" si="43"/>
        <v>0</v>
      </c>
      <c r="EW39" s="208">
        <f t="shared" si="43"/>
        <v>0</v>
      </c>
      <c r="EX39" s="208">
        <f t="shared" si="43"/>
        <v>0</v>
      </c>
      <c r="EY39" s="208">
        <f t="shared" si="43"/>
        <v>0</v>
      </c>
      <c r="EZ39" s="208">
        <f t="shared" si="44"/>
        <v>0</v>
      </c>
      <c r="FE39" s="207">
        <f t="shared" si="77"/>
        <v>0</v>
      </c>
      <c r="FF39" s="208">
        <f t="shared" si="45"/>
        <v>0</v>
      </c>
      <c r="FG39" s="208">
        <f t="shared" si="45"/>
        <v>0</v>
      </c>
      <c r="FH39" s="208">
        <f t="shared" si="45"/>
        <v>0</v>
      </c>
      <c r="FI39" s="208">
        <f t="shared" si="45"/>
        <v>0</v>
      </c>
      <c r="FJ39" s="208">
        <f t="shared" si="46"/>
        <v>0</v>
      </c>
      <c r="FO39" s="207">
        <f t="shared" si="78"/>
        <v>0</v>
      </c>
      <c r="FP39" s="208">
        <f t="shared" si="47"/>
        <v>0</v>
      </c>
      <c r="FQ39" s="208">
        <f t="shared" si="47"/>
        <v>0</v>
      </c>
      <c r="FR39" s="208">
        <f t="shared" si="47"/>
        <v>0</v>
      </c>
      <c r="FS39" s="208">
        <f t="shared" si="47"/>
        <v>0</v>
      </c>
      <c r="FT39" s="208">
        <f t="shared" si="48"/>
        <v>0</v>
      </c>
      <c r="FY39" s="207">
        <f t="shared" si="79"/>
        <v>0</v>
      </c>
      <c r="FZ39" s="208">
        <f t="shared" si="49"/>
        <v>0</v>
      </c>
      <c r="GA39" s="208">
        <f t="shared" si="49"/>
        <v>0</v>
      </c>
      <c r="GB39" s="208">
        <f t="shared" si="49"/>
        <v>0</v>
      </c>
      <c r="GC39" s="208">
        <f t="shared" si="49"/>
        <v>0</v>
      </c>
      <c r="GD39" s="208">
        <f t="shared" si="50"/>
        <v>0</v>
      </c>
      <c r="GI39" s="207">
        <f t="shared" si="80"/>
        <v>0</v>
      </c>
      <c r="GJ39" s="208">
        <f t="shared" si="51"/>
        <v>0</v>
      </c>
      <c r="GK39" s="208">
        <f t="shared" si="51"/>
        <v>0</v>
      </c>
      <c r="GL39" s="208">
        <f t="shared" si="51"/>
        <v>0</v>
      </c>
      <c r="GM39" s="208">
        <f t="shared" si="51"/>
        <v>0</v>
      </c>
      <c r="GN39" s="208">
        <f t="shared" si="52"/>
        <v>0</v>
      </c>
      <c r="GS39" s="207">
        <f t="shared" si="81"/>
        <v>0</v>
      </c>
      <c r="GT39" s="208">
        <f t="shared" si="53"/>
        <v>0</v>
      </c>
      <c r="GU39" s="208">
        <f t="shared" si="53"/>
        <v>0</v>
      </c>
      <c r="GV39" s="208">
        <f t="shared" si="53"/>
        <v>0</v>
      </c>
      <c r="GW39" s="208">
        <f t="shared" si="53"/>
        <v>0</v>
      </c>
      <c r="GX39" s="208">
        <f t="shared" si="54"/>
        <v>0</v>
      </c>
      <c r="HC39" s="207">
        <f t="shared" si="82"/>
        <v>0</v>
      </c>
      <c r="HD39" s="208">
        <f t="shared" si="55"/>
        <v>0</v>
      </c>
      <c r="HE39" s="208">
        <f t="shared" si="55"/>
        <v>0</v>
      </c>
      <c r="HF39" s="208">
        <f t="shared" si="55"/>
        <v>0</v>
      </c>
      <c r="HG39" s="208">
        <f t="shared" si="55"/>
        <v>0</v>
      </c>
      <c r="HH39" s="208">
        <f t="shared" si="56"/>
        <v>0</v>
      </c>
      <c r="HM39" s="207">
        <f t="shared" si="83"/>
        <v>0</v>
      </c>
      <c r="HN39" s="208">
        <f t="shared" si="57"/>
        <v>0</v>
      </c>
      <c r="HO39" s="208">
        <f t="shared" si="57"/>
        <v>0</v>
      </c>
      <c r="HP39" s="208">
        <f t="shared" si="57"/>
        <v>0</v>
      </c>
      <c r="HQ39" s="208">
        <f t="shared" si="57"/>
        <v>0</v>
      </c>
      <c r="HR39" s="208">
        <f t="shared" si="58"/>
        <v>0</v>
      </c>
      <c r="HW39" s="207">
        <f t="shared" si="84"/>
        <v>0</v>
      </c>
      <c r="HX39" s="208">
        <f t="shared" si="59"/>
        <v>0</v>
      </c>
      <c r="HY39" s="208">
        <f t="shared" si="59"/>
        <v>0</v>
      </c>
      <c r="HZ39" s="208">
        <f t="shared" si="59"/>
        <v>0</v>
      </c>
      <c r="IA39" s="208">
        <f t="shared" si="59"/>
        <v>0</v>
      </c>
      <c r="IB39" s="208">
        <f t="shared" si="60"/>
        <v>0</v>
      </c>
      <c r="IG39" s="207">
        <f t="shared" si="85"/>
        <v>0</v>
      </c>
      <c r="IH39" s="208">
        <f t="shared" si="61"/>
        <v>0</v>
      </c>
      <c r="II39" s="208">
        <f t="shared" si="61"/>
        <v>0</v>
      </c>
      <c r="IJ39" s="208">
        <f t="shared" si="61"/>
        <v>0</v>
      </c>
      <c r="IK39" s="208">
        <f t="shared" si="61"/>
        <v>0</v>
      </c>
      <c r="IL39" s="208">
        <f t="shared" si="62"/>
        <v>0</v>
      </c>
    </row>
    <row r="40" spans="1:246">
      <c r="A40" s="170" t="s">
        <v>254</v>
      </c>
      <c r="C40" s="290">
        <f>D32</f>
        <v>3.1</v>
      </c>
      <c r="D40" s="290">
        <f>D33</f>
        <v>2.8</v>
      </c>
      <c r="E40" s="290">
        <f>D34</f>
        <v>3.9</v>
      </c>
      <c r="F40" s="290">
        <f>D35</f>
        <v>3.6</v>
      </c>
      <c r="G40" s="290">
        <f>D36</f>
        <v>3</v>
      </c>
      <c r="H40" s="269"/>
      <c r="I40" s="268"/>
      <c r="J40" s="451"/>
      <c r="K40" s="186">
        <f t="shared" si="13"/>
        <v>22</v>
      </c>
      <c r="L40" s="249">
        <f t="shared" si="14"/>
        <v>-105.19334145129105</v>
      </c>
      <c r="N40" s="266" t="s">
        <v>8</v>
      </c>
      <c r="O40" s="266">
        <v>2.0000000000000001E-4</v>
      </c>
      <c r="P40" s="266">
        <v>-1.6400000000000001E-2</v>
      </c>
      <c r="Q40" s="266">
        <v>0.58909999999999996</v>
      </c>
      <c r="T40" s="207">
        <v>1</v>
      </c>
      <c r="U40" s="207">
        <f t="shared" si="63"/>
        <v>0</v>
      </c>
      <c r="V40" s="208">
        <f t="shared" si="17"/>
        <v>0</v>
      </c>
      <c r="W40" s="208">
        <f t="shared" si="17"/>
        <v>0</v>
      </c>
      <c r="X40" s="208">
        <f t="shared" si="17"/>
        <v>0</v>
      </c>
      <c r="Y40" s="208">
        <f t="shared" si="17"/>
        <v>0</v>
      </c>
      <c r="Z40" s="208">
        <f t="shared" si="18"/>
        <v>0</v>
      </c>
      <c r="AE40" s="207">
        <f t="shared" si="64"/>
        <v>0</v>
      </c>
      <c r="AF40" s="208">
        <f t="shared" si="19"/>
        <v>0</v>
      </c>
      <c r="AG40" s="208">
        <f t="shared" si="19"/>
        <v>0</v>
      </c>
      <c r="AH40" s="208">
        <f t="shared" si="19"/>
        <v>0</v>
      </c>
      <c r="AI40" s="208">
        <f t="shared" si="19"/>
        <v>0</v>
      </c>
      <c r="AJ40" s="208">
        <f t="shared" si="20"/>
        <v>0</v>
      </c>
      <c r="AO40" s="207">
        <f t="shared" si="65"/>
        <v>0</v>
      </c>
      <c r="AP40" s="208">
        <f t="shared" si="21"/>
        <v>0</v>
      </c>
      <c r="AQ40" s="208">
        <f t="shared" si="21"/>
        <v>0</v>
      </c>
      <c r="AR40" s="208">
        <f t="shared" si="21"/>
        <v>0</v>
      </c>
      <c r="AS40" s="208">
        <f t="shared" si="21"/>
        <v>0</v>
      </c>
      <c r="AT40" s="208">
        <f t="shared" si="22"/>
        <v>0</v>
      </c>
      <c r="AY40" s="207">
        <f t="shared" si="66"/>
        <v>0</v>
      </c>
      <c r="AZ40" s="208">
        <f t="shared" si="23"/>
        <v>0</v>
      </c>
      <c r="BA40" s="208">
        <f t="shared" si="23"/>
        <v>0</v>
      </c>
      <c r="BB40" s="208">
        <f t="shared" si="23"/>
        <v>0</v>
      </c>
      <c r="BC40" s="208">
        <f t="shared" si="23"/>
        <v>0</v>
      </c>
      <c r="BD40" s="208">
        <f t="shared" si="24"/>
        <v>0</v>
      </c>
      <c r="BI40" s="207">
        <f t="shared" si="67"/>
        <v>0</v>
      </c>
      <c r="BJ40" s="208">
        <f t="shared" si="25"/>
        <v>0</v>
      </c>
      <c r="BK40" s="208">
        <f t="shared" si="25"/>
        <v>0</v>
      </c>
      <c r="BL40" s="208">
        <f t="shared" si="25"/>
        <v>0</v>
      </c>
      <c r="BM40" s="208">
        <f t="shared" si="25"/>
        <v>0</v>
      </c>
      <c r="BN40" s="208">
        <f t="shared" si="26"/>
        <v>0</v>
      </c>
      <c r="BS40" s="207">
        <f t="shared" si="68"/>
        <v>0</v>
      </c>
      <c r="BT40" s="208">
        <f t="shared" si="27"/>
        <v>0</v>
      </c>
      <c r="BU40" s="208">
        <f t="shared" si="27"/>
        <v>0</v>
      </c>
      <c r="BV40" s="208">
        <f t="shared" si="27"/>
        <v>0</v>
      </c>
      <c r="BW40" s="208">
        <f t="shared" si="27"/>
        <v>0</v>
      </c>
      <c r="BX40" s="208">
        <f t="shared" si="28"/>
        <v>0</v>
      </c>
      <c r="CC40" s="207">
        <f t="shared" si="69"/>
        <v>0</v>
      </c>
      <c r="CD40" s="208">
        <f t="shared" si="29"/>
        <v>0</v>
      </c>
      <c r="CE40" s="208">
        <f t="shared" si="29"/>
        <v>0</v>
      </c>
      <c r="CF40" s="208">
        <f t="shared" si="29"/>
        <v>0</v>
      </c>
      <c r="CG40" s="208">
        <f t="shared" si="29"/>
        <v>0</v>
      </c>
      <c r="CH40" s="208">
        <f t="shared" si="30"/>
        <v>0</v>
      </c>
      <c r="CM40" s="207">
        <f t="shared" si="70"/>
        <v>0</v>
      </c>
      <c r="CN40" s="208">
        <f t="shared" si="31"/>
        <v>0</v>
      </c>
      <c r="CO40" s="208">
        <f t="shared" si="31"/>
        <v>0</v>
      </c>
      <c r="CP40" s="208">
        <f t="shared" si="31"/>
        <v>0</v>
      </c>
      <c r="CQ40" s="208">
        <f t="shared" si="31"/>
        <v>0</v>
      </c>
      <c r="CR40" s="208">
        <f t="shared" si="32"/>
        <v>0</v>
      </c>
      <c r="CW40" s="207">
        <f t="shared" si="71"/>
        <v>0</v>
      </c>
      <c r="CX40" s="208">
        <f t="shared" si="33"/>
        <v>0</v>
      </c>
      <c r="CY40" s="207">
        <f t="shared" si="33"/>
        <v>0</v>
      </c>
      <c r="CZ40" s="208">
        <f t="shared" si="33"/>
        <v>0</v>
      </c>
      <c r="DA40" s="208">
        <f t="shared" si="33"/>
        <v>0</v>
      </c>
      <c r="DB40" s="208">
        <f t="shared" si="34"/>
        <v>0</v>
      </c>
      <c r="DG40" s="207">
        <f t="shared" si="72"/>
        <v>0</v>
      </c>
      <c r="DH40" s="208">
        <f t="shared" si="35"/>
        <v>0</v>
      </c>
      <c r="DI40" s="208">
        <f t="shared" si="35"/>
        <v>0</v>
      </c>
      <c r="DJ40" s="208">
        <f t="shared" si="35"/>
        <v>0</v>
      </c>
      <c r="DK40" s="208">
        <f t="shared" si="35"/>
        <v>0</v>
      </c>
      <c r="DL40" s="208">
        <f t="shared" si="36"/>
        <v>0</v>
      </c>
      <c r="DQ40" s="207">
        <f t="shared" si="73"/>
        <v>0</v>
      </c>
      <c r="DR40" s="208">
        <f t="shared" si="37"/>
        <v>0</v>
      </c>
      <c r="DS40" s="208">
        <f t="shared" si="37"/>
        <v>0</v>
      </c>
      <c r="DT40" s="208">
        <f t="shared" si="37"/>
        <v>0</v>
      </c>
      <c r="DU40" s="208">
        <f t="shared" si="37"/>
        <v>0</v>
      </c>
      <c r="DV40" s="208">
        <f t="shared" si="38"/>
        <v>0</v>
      </c>
      <c r="EA40" s="207">
        <f t="shared" si="74"/>
        <v>0</v>
      </c>
      <c r="EB40" s="208">
        <f t="shared" si="39"/>
        <v>0</v>
      </c>
      <c r="EC40" s="208">
        <f t="shared" si="39"/>
        <v>0</v>
      </c>
      <c r="ED40" s="208">
        <f t="shared" si="39"/>
        <v>0</v>
      </c>
      <c r="EE40" s="208">
        <f t="shared" si="39"/>
        <v>0</v>
      </c>
      <c r="EF40" s="208">
        <f t="shared" si="40"/>
        <v>0</v>
      </c>
      <c r="EK40" s="207">
        <f t="shared" si="75"/>
        <v>0</v>
      </c>
      <c r="EL40" s="208">
        <f t="shared" si="41"/>
        <v>0</v>
      </c>
      <c r="EM40" s="208">
        <f t="shared" si="41"/>
        <v>0</v>
      </c>
      <c r="EN40" s="208">
        <f t="shared" si="41"/>
        <v>0</v>
      </c>
      <c r="EO40" s="208">
        <f t="shared" si="41"/>
        <v>0</v>
      </c>
      <c r="EP40" s="208">
        <f t="shared" si="42"/>
        <v>0</v>
      </c>
      <c r="EU40" s="207">
        <f t="shared" si="76"/>
        <v>0</v>
      </c>
      <c r="EV40" s="208">
        <f t="shared" si="43"/>
        <v>0</v>
      </c>
      <c r="EW40" s="208">
        <f t="shared" si="43"/>
        <v>0</v>
      </c>
      <c r="EX40" s="208">
        <f t="shared" si="43"/>
        <v>0</v>
      </c>
      <c r="EY40" s="208">
        <f t="shared" si="43"/>
        <v>0</v>
      </c>
      <c r="EZ40" s="208">
        <f t="shared" si="44"/>
        <v>0</v>
      </c>
      <c r="FE40" s="207">
        <f t="shared" si="77"/>
        <v>0</v>
      </c>
      <c r="FF40" s="208">
        <f t="shared" si="45"/>
        <v>0</v>
      </c>
      <c r="FG40" s="208">
        <f t="shared" si="45"/>
        <v>0</v>
      </c>
      <c r="FH40" s="208">
        <f t="shared" si="45"/>
        <v>0</v>
      </c>
      <c r="FI40" s="208">
        <f t="shared" si="45"/>
        <v>0</v>
      </c>
      <c r="FJ40" s="208">
        <f t="shared" si="46"/>
        <v>0</v>
      </c>
      <c r="FO40" s="207">
        <f t="shared" si="78"/>
        <v>0</v>
      </c>
      <c r="FP40" s="208">
        <f t="shared" si="47"/>
        <v>0</v>
      </c>
      <c r="FQ40" s="208">
        <f t="shared" si="47"/>
        <v>0</v>
      </c>
      <c r="FR40" s="208">
        <f t="shared" si="47"/>
        <v>0</v>
      </c>
      <c r="FS40" s="208">
        <f t="shared" si="47"/>
        <v>0</v>
      </c>
      <c r="FT40" s="208">
        <f t="shared" si="48"/>
        <v>0</v>
      </c>
      <c r="FY40" s="207">
        <f t="shared" si="79"/>
        <v>0</v>
      </c>
      <c r="FZ40" s="208">
        <f t="shared" si="49"/>
        <v>0</v>
      </c>
      <c r="GA40" s="208">
        <f t="shared" si="49"/>
        <v>0</v>
      </c>
      <c r="GB40" s="208">
        <f t="shared" si="49"/>
        <v>0</v>
      </c>
      <c r="GC40" s="208">
        <f t="shared" si="49"/>
        <v>0</v>
      </c>
      <c r="GD40" s="208">
        <f t="shared" si="50"/>
        <v>0</v>
      </c>
      <c r="GI40" s="207">
        <f t="shared" si="80"/>
        <v>0</v>
      </c>
      <c r="GJ40" s="208">
        <f t="shared" si="51"/>
        <v>0</v>
      </c>
      <c r="GK40" s="208">
        <f t="shared" si="51"/>
        <v>0</v>
      </c>
      <c r="GL40" s="208">
        <f t="shared" si="51"/>
        <v>0</v>
      </c>
      <c r="GM40" s="208">
        <f t="shared" si="51"/>
        <v>0</v>
      </c>
      <c r="GN40" s="208">
        <f t="shared" si="52"/>
        <v>0</v>
      </c>
      <c r="GS40" s="207">
        <f t="shared" si="81"/>
        <v>0</v>
      </c>
      <c r="GT40" s="208">
        <f t="shared" si="53"/>
        <v>0</v>
      </c>
      <c r="GU40" s="208">
        <f t="shared" si="53"/>
        <v>0</v>
      </c>
      <c r="GV40" s="208">
        <f t="shared" si="53"/>
        <v>0</v>
      </c>
      <c r="GW40" s="208">
        <f t="shared" si="53"/>
        <v>0</v>
      </c>
      <c r="GX40" s="208">
        <f t="shared" si="54"/>
        <v>0</v>
      </c>
      <c r="HC40" s="207">
        <f t="shared" si="82"/>
        <v>0</v>
      </c>
      <c r="HD40" s="208">
        <f t="shared" si="55"/>
        <v>0</v>
      </c>
      <c r="HE40" s="208">
        <f t="shared" si="55"/>
        <v>0</v>
      </c>
      <c r="HF40" s="208">
        <f t="shared" si="55"/>
        <v>0</v>
      </c>
      <c r="HG40" s="208">
        <f t="shared" si="55"/>
        <v>0</v>
      </c>
      <c r="HH40" s="208">
        <f t="shared" si="56"/>
        <v>0</v>
      </c>
      <c r="HM40" s="207">
        <f t="shared" si="83"/>
        <v>0</v>
      </c>
      <c r="HN40" s="208">
        <f t="shared" si="57"/>
        <v>0</v>
      </c>
      <c r="HO40" s="208">
        <f t="shared" si="57"/>
        <v>0</v>
      </c>
      <c r="HP40" s="208">
        <f t="shared" si="57"/>
        <v>0</v>
      </c>
      <c r="HQ40" s="208">
        <f t="shared" si="57"/>
        <v>0</v>
      </c>
      <c r="HR40" s="208">
        <f t="shared" si="58"/>
        <v>0</v>
      </c>
      <c r="HW40" s="207">
        <f t="shared" si="84"/>
        <v>0</v>
      </c>
      <c r="HX40" s="208">
        <f t="shared" si="59"/>
        <v>0</v>
      </c>
      <c r="HY40" s="208">
        <f t="shared" si="59"/>
        <v>0</v>
      </c>
      <c r="HZ40" s="208">
        <f t="shared" si="59"/>
        <v>0</v>
      </c>
      <c r="IA40" s="208">
        <f t="shared" si="59"/>
        <v>0</v>
      </c>
      <c r="IB40" s="208">
        <f t="shared" si="60"/>
        <v>0</v>
      </c>
      <c r="IG40" s="207">
        <f t="shared" si="85"/>
        <v>0</v>
      </c>
      <c r="IH40" s="208">
        <f t="shared" si="61"/>
        <v>0</v>
      </c>
      <c r="II40" s="208">
        <f t="shared" si="61"/>
        <v>0</v>
      </c>
      <c r="IJ40" s="208">
        <f t="shared" si="61"/>
        <v>0</v>
      </c>
      <c r="IK40" s="208">
        <f t="shared" si="61"/>
        <v>0</v>
      </c>
      <c r="IL40" s="208">
        <f t="shared" si="62"/>
        <v>0</v>
      </c>
    </row>
    <row r="41" spans="1:246">
      <c r="A41" s="170" t="s">
        <v>256</v>
      </c>
      <c r="C41" s="290">
        <f>E32</f>
        <v>10</v>
      </c>
      <c r="D41" s="290">
        <f>E33</f>
        <v>25</v>
      </c>
      <c r="E41" s="290">
        <f>E34</f>
        <v>18</v>
      </c>
      <c r="F41" s="290">
        <f>E35</f>
        <v>10</v>
      </c>
      <c r="G41" s="290">
        <f>E36</f>
        <v>6</v>
      </c>
      <c r="H41" s="269"/>
      <c r="I41" s="268"/>
      <c r="J41" s="451"/>
      <c r="K41" s="186">
        <f t="shared" si="13"/>
        <v>23</v>
      </c>
      <c r="L41" s="249">
        <f t="shared" si="14"/>
        <v>-106.13076979204789</v>
      </c>
      <c r="N41" s="266" t="s">
        <v>215</v>
      </c>
      <c r="O41" s="266">
        <v>2.9999999999999997E-4</v>
      </c>
      <c r="P41" s="266">
        <v>-1.6400000000000001E-2</v>
      </c>
      <c r="Q41" s="266">
        <v>0.66790000000000005</v>
      </c>
      <c r="T41" s="207">
        <v>1.1000000000000001</v>
      </c>
      <c r="U41" s="207">
        <f t="shared" si="63"/>
        <v>0</v>
      </c>
      <c r="V41" s="208">
        <f t="shared" si="17"/>
        <v>0</v>
      </c>
      <c r="W41" s="208">
        <f t="shared" si="17"/>
        <v>0</v>
      </c>
      <c r="X41" s="208">
        <f t="shared" si="17"/>
        <v>0</v>
      </c>
      <c r="Y41" s="208">
        <f t="shared" si="17"/>
        <v>0</v>
      </c>
      <c r="Z41" s="208">
        <f t="shared" si="18"/>
        <v>0</v>
      </c>
      <c r="AE41" s="207">
        <f t="shared" si="64"/>
        <v>0</v>
      </c>
      <c r="AF41" s="208">
        <f t="shared" si="19"/>
        <v>0</v>
      </c>
      <c r="AG41" s="208">
        <f t="shared" si="19"/>
        <v>0</v>
      </c>
      <c r="AH41" s="208">
        <f t="shared" si="19"/>
        <v>0</v>
      </c>
      <c r="AI41" s="208">
        <f t="shared" si="19"/>
        <v>0</v>
      </c>
      <c r="AJ41" s="208">
        <f t="shared" si="20"/>
        <v>0</v>
      </c>
      <c r="AO41" s="207">
        <f t="shared" si="65"/>
        <v>0</v>
      </c>
      <c r="AP41" s="208">
        <f t="shared" si="21"/>
        <v>0</v>
      </c>
      <c r="AQ41" s="208">
        <f t="shared" si="21"/>
        <v>0</v>
      </c>
      <c r="AR41" s="208">
        <f t="shared" si="21"/>
        <v>0</v>
      </c>
      <c r="AS41" s="208">
        <f t="shared" si="21"/>
        <v>0</v>
      </c>
      <c r="AT41" s="208">
        <f t="shared" si="22"/>
        <v>0</v>
      </c>
      <c r="AY41" s="207">
        <f t="shared" si="66"/>
        <v>0</v>
      </c>
      <c r="AZ41" s="208">
        <f t="shared" si="23"/>
        <v>0</v>
      </c>
      <c r="BA41" s="208">
        <f t="shared" si="23"/>
        <v>0</v>
      </c>
      <c r="BB41" s="208">
        <f t="shared" si="23"/>
        <v>0</v>
      </c>
      <c r="BC41" s="208">
        <f t="shared" si="23"/>
        <v>0</v>
      </c>
      <c r="BD41" s="208">
        <f t="shared" si="24"/>
        <v>0</v>
      </c>
      <c r="BI41" s="207">
        <f t="shared" si="67"/>
        <v>0</v>
      </c>
      <c r="BJ41" s="208">
        <f t="shared" si="25"/>
        <v>0</v>
      </c>
      <c r="BK41" s="208">
        <f t="shared" si="25"/>
        <v>0</v>
      </c>
      <c r="BL41" s="208">
        <f t="shared" si="25"/>
        <v>0</v>
      </c>
      <c r="BM41" s="208">
        <f t="shared" si="25"/>
        <v>0</v>
      </c>
      <c r="BN41" s="208">
        <f t="shared" si="26"/>
        <v>0</v>
      </c>
      <c r="BS41" s="207">
        <f t="shared" si="68"/>
        <v>0</v>
      </c>
      <c r="BT41" s="208">
        <f t="shared" si="27"/>
        <v>0</v>
      </c>
      <c r="BU41" s="208">
        <f t="shared" si="27"/>
        <v>0</v>
      </c>
      <c r="BV41" s="208">
        <f t="shared" si="27"/>
        <v>0</v>
      </c>
      <c r="BW41" s="208">
        <f t="shared" si="27"/>
        <v>0</v>
      </c>
      <c r="BX41" s="208">
        <f t="shared" si="28"/>
        <v>0</v>
      </c>
      <c r="CC41" s="207">
        <f t="shared" si="69"/>
        <v>0</v>
      </c>
      <c r="CD41" s="208">
        <f t="shared" si="29"/>
        <v>0</v>
      </c>
      <c r="CE41" s="208">
        <f t="shared" si="29"/>
        <v>0</v>
      </c>
      <c r="CF41" s="208">
        <f t="shared" si="29"/>
        <v>0</v>
      </c>
      <c r="CG41" s="208">
        <f t="shared" si="29"/>
        <v>0</v>
      </c>
      <c r="CH41" s="208">
        <f t="shared" si="30"/>
        <v>0</v>
      </c>
      <c r="CM41" s="207">
        <f t="shared" si="70"/>
        <v>0</v>
      </c>
      <c r="CN41" s="208">
        <f t="shared" si="31"/>
        <v>0</v>
      </c>
      <c r="CO41" s="208">
        <f t="shared" si="31"/>
        <v>0</v>
      </c>
      <c r="CP41" s="208">
        <f t="shared" si="31"/>
        <v>0</v>
      </c>
      <c r="CQ41" s="208">
        <f t="shared" si="31"/>
        <v>0</v>
      </c>
      <c r="CR41" s="208">
        <f t="shared" si="32"/>
        <v>0</v>
      </c>
      <c r="CW41" s="207">
        <f t="shared" si="71"/>
        <v>0</v>
      </c>
      <c r="CX41" s="208">
        <f t="shared" si="33"/>
        <v>0</v>
      </c>
      <c r="CY41" s="207">
        <f t="shared" si="33"/>
        <v>0</v>
      </c>
      <c r="CZ41" s="208">
        <f t="shared" si="33"/>
        <v>0</v>
      </c>
      <c r="DA41" s="208">
        <f t="shared" si="33"/>
        <v>0</v>
      </c>
      <c r="DB41" s="208">
        <f t="shared" si="34"/>
        <v>0</v>
      </c>
      <c r="DG41" s="207">
        <f t="shared" si="72"/>
        <v>0</v>
      </c>
      <c r="DH41" s="208">
        <f t="shared" si="35"/>
        <v>0</v>
      </c>
      <c r="DI41" s="208">
        <f t="shared" si="35"/>
        <v>0</v>
      </c>
      <c r="DJ41" s="208">
        <f t="shared" si="35"/>
        <v>0</v>
      </c>
      <c r="DK41" s="208">
        <f t="shared" si="35"/>
        <v>0</v>
      </c>
      <c r="DL41" s="208">
        <f t="shared" si="36"/>
        <v>0</v>
      </c>
      <c r="DQ41" s="207">
        <f t="shared" si="73"/>
        <v>0</v>
      </c>
      <c r="DR41" s="208">
        <f t="shared" si="37"/>
        <v>0</v>
      </c>
      <c r="DS41" s="208">
        <f t="shared" si="37"/>
        <v>0</v>
      </c>
      <c r="DT41" s="208">
        <f t="shared" si="37"/>
        <v>0</v>
      </c>
      <c r="DU41" s="208">
        <f t="shared" si="37"/>
        <v>0</v>
      </c>
      <c r="DV41" s="208">
        <f t="shared" si="38"/>
        <v>0</v>
      </c>
      <c r="EA41" s="207">
        <f t="shared" si="74"/>
        <v>0</v>
      </c>
      <c r="EB41" s="208">
        <f t="shared" si="39"/>
        <v>0</v>
      </c>
      <c r="EC41" s="208">
        <f t="shared" si="39"/>
        <v>0</v>
      </c>
      <c r="ED41" s="208">
        <f t="shared" si="39"/>
        <v>0</v>
      </c>
      <c r="EE41" s="208">
        <f t="shared" si="39"/>
        <v>0</v>
      </c>
      <c r="EF41" s="208">
        <f t="shared" si="40"/>
        <v>0</v>
      </c>
      <c r="EK41" s="207">
        <f t="shared" si="75"/>
        <v>0</v>
      </c>
      <c r="EL41" s="208">
        <f t="shared" si="41"/>
        <v>0</v>
      </c>
      <c r="EM41" s="208">
        <f t="shared" si="41"/>
        <v>0</v>
      </c>
      <c r="EN41" s="208">
        <f t="shared" si="41"/>
        <v>0</v>
      </c>
      <c r="EO41" s="208">
        <f t="shared" si="41"/>
        <v>0</v>
      </c>
      <c r="EP41" s="208">
        <f t="shared" si="42"/>
        <v>0</v>
      </c>
      <c r="EU41" s="207">
        <f t="shared" si="76"/>
        <v>0</v>
      </c>
      <c r="EV41" s="208">
        <f t="shared" si="43"/>
        <v>0</v>
      </c>
      <c r="EW41" s="208">
        <f t="shared" si="43"/>
        <v>0</v>
      </c>
      <c r="EX41" s="208">
        <f t="shared" si="43"/>
        <v>0</v>
      </c>
      <c r="EY41" s="208">
        <f t="shared" si="43"/>
        <v>0</v>
      </c>
      <c r="EZ41" s="208">
        <f t="shared" si="44"/>
        <v>0</v>
      </c>
      <c r="FE41" s="207">
        <f t="shared" si="77"/>
        <v>0</v>
      </c>
      <c r="FF41" s="208">
        <f t="shared" si="45"/>
        <v>0</v>
      </c>
      <c r="FG41" s="208">
        <f t="shared" si="45"/>
        <v>0</v>
      </c>
      <c r="FH41" s="208">
        <f t="shared" si="45"/>
        <v>0</v>
      </c>
      <c r="FI41" s="208">
        <f t="shared" si="45"/>
        <v>0</v>
      </c>
      <c r="FJ41" s="208">
        <f t="shared" si="46"/>
        <v>0</v>
      </c>
      <c r="FO41" s="207">
        <f t="shared" si="78"/>
        <v>0</v>
      </c>
      <c r="FP41" s="208">
        <f t="shared" si="47"/>
        <v>0</v>
      </c>
      <c r="FQ41" s="208">
        <f t="shared" si="47"/>
        <v>0</v>
      </c>
      <c r="FR41" s="208">
        <f t="shared" si="47"/>
        <v>0</v>
      </c>
      <c r="FS41" s="208">
        <f t="shared" si="47"/>
        <v>0</v>
      </c>
      <c r="FT41" s="208">
        <f t="shared" si="48"/>
        <v>0</v>
      </c>
      <c r="FY41" s="207">
        <f t="shared" si="79"/>
        <v>0</v>
      </c>
      <c r="FZ41" s="208">
        <f t="shared" si="49"/>
        <v>0</v>
      </c>
      <c r="GA41" s="208">
        <f t="shared" si="49"/>
        <v>0</v>
      </c>
      <c r="GB41" s="208">
        <f t="shared" si="49"/>
        <v>0</v>
      </c>
      <c r="GC41" s="208">
        <f t="shared" si="49"/>
        <v>0</v>
      </c>
      <c r="GD41" s="208">
        <f t="shared" si="50"/>
        <v>0</v>
      </c>
      <c r="GI41" s="207">
        <f t="shared" si="80"/>
        <v>0</v>
      </c>
      <c r="GJ41" s="208">
        <f t="shared" si="51"/>
        <v>0</v>
      </c>
      <c r="GK41" s="208">
        <f t="shared" si="51"/>
        <v>0</v>
      </c>
      <c r="GL41" s="208">
        <f t="shared" si="51"/>
        <v>0</v>
      </c>
      <c r="GM41" s="208">
        <f t="shared" si="51"/>
        <v>0</v>
      </c>
      <c r="GN41" s="208">
        <f t="shared" si="52"/>
        <v>0</v>
      </c>
      <c r="GS41" s="207">
        <f t="shared" si="81"/>
        <v>0</v>
      </c>
      <c r="GT41" s="208">
        <f t="shared" si="53"/>
        <v>0</v>
      </c>
      <c r="GU41" s="208">
        <f t="shared" si="53"/>
        <v>0</v>
      </c>
      <c r="GV41" s="208">
        <f t="shared" si="53"/>
        <v>0</v>
      </c>
      <c r="GW41" s="208">
        <f t="shared" si="53"/>
        <v>0</v>
      </c>
      <c r="GX41" s="208">
        <f t="shared" si="54"/>
        <v>0</v>
      </c>
      <c r="HC41" s="207">
        <f t="shared" si="82"/>
        <v>0</v>
      </c>
      <c r="HD41" s="208">
        <f t="shared" si="55"/>
        <v>0</v>
      </c>
      <c r="HE41" s="208">
        <f t="shared" si="55"/>
        <v>0</v>
      </c>
      <c r="HF41" s="208">
        <f t="shared" si="55"/>
        <v>0</v>
      </c>
      <c r="HG41" s="208">
        <f t="shared" si="55"/>
        <v>0</v>
      </c>
      <c r="HH41" s="208">
        <f t="shared" si="56"/>
        <v>0</v>
      </c>
      <c r="HM41" s="207">
        <f t="shared" si="83"/>
        <v>0</v>
      </c>
      <c r="HN41" s="208">
        <f t="shared" si="57"/>
        <v>0</v>
      </c>
      <c r="HO41" s="208">
        <f t="shared" si="57"/>
        <v>0</v>
      </c>
      <c r="HP41" s="208">
        <f t="shared" si="57"/>
        <v>0</v>
      </c>
      <c r="HQ41" s="208">
        <f t="shared" si="57"/>
        <v>0</v>
      </c>
      <c r="HR41" s="208">
        <f t="shared" si="58"/>
        <v>0</v>
      </c>
      <c r="HW41" s="207">
        <f t="shared" si="84"/>
        <v>0</v>
      </c>
      <c r="HX41" s="208">
        <f t="shared" si="59"/>
        <v>0</v>
      </c>
      <c r="HY41" s="208">
        <f t="shared" si="59"/>
        <v>0</v>
      </c>
      <c r="HZ41" s="208">
        <f t="shared" si="59"/>
        <v>0</v>
      </c>
      <c r="IA41" s="208">
        <f t="shared" si="59"/>
        <v>0</v>
      </c>
      <c r="IB41" s="208">
        <f t="shared" si="60"/>
        <v>0</v>
      </c>
      <c r="IG41" s="207">
        <f t="shared" si="85"/>
        <v>0</v>
      </c>
      <c r="IH41" s="208">
        <f t="shared" si="61"/>
        <v>0</v>
      </c>
      <c r="II41" s="208">
        <f t="shared" si="61"/>
        <v>0</v>
      </c>
      <c r="IJ41" s="208">
        <f t="shared" si="61"/>
        <v>0</v>
      </c>
      <c r="IK41" s="208">
        <f t="shared" si="61"/>
        <v>0</v>
      </c>
      <c r="IL41" s="208">
        <f t="shared" si="62"/>
        <v>0</v>
      </c>
    </row>
    <row r="42" spans="1:246">
      <c r="A42" s="170" t="s">
        <v>257</v>
      </c>
      <c r="C42" s="269"/>
      <c r="D42" s="269"/>
      <c r="E42" s="269"/>
      <c r="F42" s="269"/>
      <c r="G42" s="269"/>
      <c r="H42" s="269"/>
      <c r="I42" s="268"/>
      <c r="J42" s="451"/>
      <c r="K42" s="186">
        <f t="shared" si="13"/>
        <v>24</v>
      </c>
      <c r="L42" s="249">
        <f t="shared" si="14"/>
        <v>-106.99732639680478</v>
      </c>
      <c r="N42" s="266" t="s">
        <v>217</v>
      </c>
      <c r="O42" s="266">
        <v>2.0000000000000001E-4</v>
      </c>
      <c r="P42" s="266">
        <v>-1.3899999999999999E-2</v>
      </c>
      <c r="Q42" s="266">
        <v>0.68130000000000002</v>
      </c>
      <c r="T42" s="207">
        <v>1.2</v>
      </c>
      <c r="U42" s="207">
        <f t="shared" si="63"/>
        <v>0</v>
      </c>
      <c r="V42" s="208">
        <f t="shared" si="17"/>
        <v>0</v>
      </c>
      <c r="W42" s="208">
        <f t="shared" si="17"/>
        <v>0</v>
      </c>
      <c r="X42" s="208">
        <f t="shared" si="17"/>
        <v>0</v>
      </c>
      <c r="Y42" s="208">
        <f t="shared" si="17"/>
        <v>0</v>
      </c>
      <c r="Z42" s="208">
        <f t="shared" si="18"/>
        <v>0</v>
      </c>
      <c r="AE42" s="207">
        <f t="shared" si="64"/>
        <v>0</v>
      </c>
      <c r="AF42" s="208">
        <f t="shared" si="19"/>
        <v>0</v>
      </c>
      <c r="AG42" s="208">
        <f t="shared" si="19"/>
        <v>0</v>
      </c>
      <c r="AH42" s="208">
        <f t="shared" si="19"/>
        <v>0</v>
      </c>
      <c r="AI42" s="208">
        <f t="shared" si="19"/>
        <v>0</v>
      </c>
      <c r="AJ42" s="208">
        <f t="shared" si="20"/>
        <v>0</v>
      </c>
      <c r="AO42" s="207">
        <f t="shared" si="65"/>
        <v>0</v>
      </c>
      <c r="AP42" s="208">
        <f t="shared" si="21"/>
        <v>0</v>
      </c>
      <c r="AQ42" s="208">
        <f t="shared" si="21"/>
        <v>0</v>
      </c>
      <c r="AR42" s="208">
        <f t="shared" si="21"/>
        <v>0</v>
      </c>
      <c r="AS42" s="208">
        <f t="shared" si="21"/>
        <v>0</v>
      </c>
      <c r="AT42" s="208">
        <f t="shared" si="22"/>
        <v>0</v>
      </c>
      <c r="AY42" s="207">
        <f t="shared" si="66"/>
        <v>0</v>
      </c>
      <c r="AZ42" s="208">
        <f t="shared" si="23"/>
        <v>0</v>
      </c>
      <c r="BA42" s="208">
        <f t="shared" si="23"/>
        <v>0</v>
      </c>
      <c r="BB42" s="208">
        <f t="shared" si="23"/>
        <v>0</v>
      </c>
      <c r="BC42" s="208">
        <f t="shared" si="23"/>
        <v>0</v>
      </c>
      <c r="BD42" s="208">
        <f t="shared" si="24"/>
        <v>0</v>
      </c>
      <c r="BI42" s="207">
        <f t="shared" si="67"/>
        <v>0</v>
      </c>
      <c r="BJ42" s="208">
        <f t="shared" si="25"/>
        <v>0</v>
      </c>
      <c r="BK42" s="208">
        <f t="shared" si="25"/>
        <v>0</v>
      </c>
      <c r="BL42" s="208">
        <f t="shared" si="25"/>
        <v>0</v>
      </c>
      <c r="BM42" s="208">
        <f t="shared" si="25"/>
        <v>0</v>
      </c>
      <c r="BN42" s="208">
        <f t="shared" si="26"/>
        <v>0</v>
      </c>
      <c r="BS42" s="207">
        <f t="shared" si="68"/>
        <v>0</v>
      </c>
      <c r="BT42" s="208">
        <f t="shared" si="27"/>
        <v>0</v>
      </c>
      <c r="BU42" s="208">
        <f t="shared" si="27"/>
        <v>0</v>
      </c>
      <c r="BV42" s="208">
        <f t="shared" si="27"/>
        <v>0</v>
      </c>
      <c r="BW42" s="208">
        <f t="shared" si="27"/>
        <v>0</v>
      </c>
      <c r="BX42" s="208">
        <f t="shared" si="28"/>
        <v>0</v>
      </c>
      <c r="CC42" s="207">
        <f t="shared" si="69"/>
        <v>0</v>
      </c>
      <c r="CD42" s="208">
        <f t="shared" si="29"/>
        <v>0</v>
      </c>
      <c r="CE42" s="208">
        <f t="shared" si="29"/>
        <v>0</v>
      </c>
      <c r="CF42" s="208">
        <f t="shared" si="29"/>
        <v>0</v>
      </c>
      <c r="CG42" s="208">
        <f t="shared" si="29"/>
        <v>0</v>
      </c>
      <c r="CH42" s="208">
        <f t="shared" si="30"/>
        <v>0</v>
      </c>
      <c r="CM42" s="207">
        <f t="shared" si="70"/>
        <v>0</v>
      </c>
      <c r="CN42" s="208">
        <f t="shared" si="31"/>
        <v>0</v>
      </c>
      <c r="CO42" s="208">
        <f t="shared" si="31"/>
        <v>0</v>
      </c>
      <c r="CP42" s="208">
        <f t="shared" si="31"/>
        <v>0</v>
      </c>
      <c r="CQ42" s="208">
        <f t="shared" si="31"/>
        <v>0</v>
      </c>
      <c r="CR42" s="208">
        <f t="shared" si="32"/>
        <v>0</v>
      </c>
      <c r="CW42" s="207">
        <f t="shared" si="71"/>
        <v>0</v>
      </c>
      <c r="CX42" s="208">
        <f t="shared" si="33"/>
        <v>0</v>
      </c>
      <c r="CY42" s="207">
        <f t="shared" si="33"/>
        <v>0</v>
      </c>
      <c r="CZ42" s="208">
        <f t="shared" si="33"/>
        <v>0</v>
      </c>
      <c r="DA42" s="208">
        <f t="shared" si="33"/>
        <v>0</v>
      </c>
      <c r="DB42" s="208">
        <f t="shared" si="34"/>
        <v>0</v>
      </c>
      <c r="DG42" s="207">
        <f t="shared" si="72"/>
        <v>0</v>
      </c>
      <c r="DH42" s="208">
        <f t="shared" si="35"/>
        <v>0</v>
      </c>
      <c r="DI42" s="208">
        <f t="shared" si="35"/>
        <v>0</v>
      </c>
      <c r="DJ42" s="208">
        <f t="shared" si="35"/>
        <v>0</v>
      </c>
      <c r="DK42" s="208">
        <f t="shared" si="35"/>
        <v>0</v>
      </c>
      <c r="DL42" s="208">
        <f t="shared" si="36"/>
        <v>0</v>
      </c>
      <c r="DQ42" s="207">
        <f t="shared" si="73"/>
        <v>0</v>
      </c>
      <c r="DR42" s="208">
        <f t="shared" si="37"/>
        <v>0</v>
      </c>
      <c r="DS42" s="208">
        <f t="shared" si="37"/>
        <v>0</v>
      </c>
      <c r="DT42" s="208">
        <f t="shared" si="37"/>
        <v>0</v>
      </c>
      <c r="DU42" s="208">
        <f t="shared" si="37"/>
        <v>0</v>
      </c>
      <c r="DV42" s="208">
        <f t="shared" si="38"/>
        <v>0</v>
      </c>
      <c r="EA42" s="207">
        <f t="shared" si="74"/>
        <v>0</v>
      </c>
      <c r="EB42" s="208">
        <f t="shared" si="39"/>
        <v>0</v>
      </c>
      <c r="EC42" s="208">
        <f t="shared" si="39"/>
        <v>0</v>
      </c>
      <c r="ED42" s="208">
        <f t="shared" si="39"/>
        <v>0</v>
      </c>
      <c r="EE42" s="208">
        <f t="shared" si="39"/>
        <v>0</v>
      </c>
      <c r="EF42" s="208">
        <f t="shared" si="40"/>
        <v>0</v>
      </c>
      <c r="EK42" s="207">
        <f t="shared" si="75"/>
        <v>0</v>
      </c>
      <c r="EL42" s="208">
        <f t="shared" si="41"/>
        <v>0</v>
      </c>
      <c r="EM42" s="208">
        <f t="shared" si="41"/>
        <v>0</v>
      </c>
      <c r="EN42" s="208">
        <f t="shared" si="41"/>
        <v>0</v>
      </c>
      <c r="EO42" s="208">
        <f t="shared" si="41"/>
        <v>0</v>
      </c>
      <c r="EP42" s="208">
        <f t="shared" si="42"/>
        <v>0</v>
      </c>
      <c r="EU42" s="207">
        <f t="shared" si="76"/>
        <v>0</v>
      </c>
      <c r="EV42" s="208">
        <f t="shared" si="43"/>
        <v>0</v>
      </c>
      <c r="EW42" s="208">
        <f t="shared" si="43"/>
        <v>0</v>
      </c>
      <c r="EX42" s="208">
        <f t="shared" si="43"/>
        <v>0</v>
      </c>
      <c r="EY42" s="208">
        <f t="shared" si="43"/>
        <v>0</v>
      </c>
      <c r="EZ42" s="208">
        <f t="shared" si="44"/>
        <v>0</v>
      </c>
      <c r="FE42" s="207">
        <f t="shared" si="77"/>
        <v>0</v>
      </c>
      <c r="FF42" s="208">
        <f t="shared" si="45"/>
        <v>0</v>
      </c>
      <c r="FG42" s="208">
        <f t="shared" si="45"/>
        <v>0</v>
      </c>
      <c r="FH42" s="208">
        <f t="shared" si="45"/>
        <v>0</v>
      </c>
      <c r="FI42" s="208">
        <f t="shared" si="45"/>
        <v>0</v>
      </c>
      <c r="FJ42" s="208">
        <f t="shared" si="46"/>
        <v>0</v>
      </c>
      <c r="FO42" s="207">
        <f t="shared" si="78"/>
        <v>0</v>
      </c>
      <c r="FP42" s="208">
        <f t="shared" si="47"/>
        <v>0</v>
      </c>
      <c r="FQ42" s="208">
        <f t="shared" si="47"/>
        <v>0</v>
      </c>
      <c r="FR42" s="208">
        <f t="shared" si="47"/>
        <v>0</v>
      </c>
      <c r="FS42" s="208">
        <f t="shared" si="47"/>
        <v>0</v>
      </c>
      <c r="FT42" s="208">
        <f t="shared" si="48"/>
        <v>0</v>
      </c>
      <c r="FY42" s="207">
        <f t="shared" si="79"/>
        <v>0</v>
      </c>
      <c r="FZ42" s="208">
        <f t="shared" si="49"/>
        <v>0</v>
      </c>
      <c r="GA42" s="208">
        <f t="shared" si="49"/>
        <v>0</v>
      </c>
      <c r="GB42" s="208">
        <f t="shared" si="49"/>
        <v>0</v>
      </c>
      <c r="GC42" s="208">
        <f t="shared" si="49"/>
        <v>0</v>
      </c>
      <c r="GD42" s="208">
        <f t="shared" si="50"/>
        <v>0</v>
      </c>
      <c r="GI42" s="207">
        <f t="shared" si="80"/>
        <v>0</v>
      </c>
      <c r="GJ42" s="208">
        <f t="shared" si="51"/>
        <v>0</v>
      </c>
      <c r="GK42" s="208">
        <f t="shared" si="51"/>
        <v>0</v>
      </c>
      <c r="GL42" s="208">
        <f t="shared" si="51"/>
        <v>0</v>
      </c>
      <c r="GM42" s="208">
        <f t="shared" si="51"/>
        <v>0</v>
      </c>
      <c r="GN42" s="208">
        <f t="shared" si="52"/>
        <v>0</v>
      </c>
      <c r="GS42" s="207">
        <f t="shared" si="81"/>
        <v>0</v>
      </c>
      <c r="GT42" s="208">
        <f t="shared" si="53"/>
        <v>0</v>
      </c>
      <c r="GU42" s="208">
        <f t="shared" si="53"/>
        <v>0</v>
      </c>
      <c r="GV42" s="208">
        <f t="shared" si="53"/>
        <v>0</v>
      </c>
      <c r="GW42" s="208">
        <f t="shared" si="53"/>
        <v>0</v>
      </c>
      <c r="GX42" s="208">
        <f t="shared" si="54"/>
        <v>0</v>
      </c>
      <c r="HC42" s="207">
        <f t="shared" si="82"/>
        <v>0</v>
      </c>
      <c r="HD42" s="208">
        <f t="shared" si="55"/>
        <v>0</v>
      </c>
      <c r="HE42" s="208">
        <f t="shared" si="55"/>
        <v>0</v>
      </c>
      <c r="HF42" s="208">
        <f t="shared" si="55"/>
        <v>0</v>
      </c>
      <c r="HG42" s="208">
        <f t="shared" si="55"/>
        <v>0</v>
      </c>
      <c r="HH42" s="208">
        <f t="shared" si="56"/>
        <v>0</v>
      </c>
      <c r="HM42" s="207">
        <f t="shared" si="83"/>
        <v>0</v>
      </c>
      <c r="HN42" s="208">
        <f t="shared" si="57"/>
        <v>0</v>
      </c>
      <c r="HO42" s="208">
        <f t="shared" si="57"/>
        <v>0</v>
      </c>
      <c r="HP42" s="208">
        <f t="shared" si="57"/>
        <v>0</v>
      </c>
      <c r="HQ42" s="208">
        <f t="shared" si="57"/>
        <v>0</v>
      </c>
      <c r="HR42" s="208">
        <f t="shared" si="58"/>
        <v>0</v>
      </c>
      <c r="HW42" s="207">
        <f t="shared" si="84"/>
        <v>0</v>
      </c>
      <c r="HX42" s="208">
        <f t="shared" si="59"/>
        <v>0</v>
      </c>
      <c r="HY42" s="208">
        <f t="shared" si="59"/>
        <v>0</v>
      </c>
      <c r="HZ42" s="208">
        <f t="shared" si="59"/>
        <v>0</v>
      </c>
      <c r="IA42" s="208">
        <f t="shared" si="59"/>
        <v>0</v>
      </c>
      <c r="IB42" s="208">
        <f t="shared" si="60"/>
        <v>0</v>
      </c>
      <c r="IG42" s="207">
        <f t="shared" si="85"/>
        <v>0</v>
      </c>
      <c r="IH42" s="208">
        <f t="shared" si="61"/>
        <v>0</v>
      </c>
      <c r="II42" s="208">
        <f t="shared" si="61"/>
        <v>0</v>
      </c>
      <c r="IJ42" s="208">
        <f t="shared" si="61"/>
        <v>0</v>
      </c>
      <c r="IK42" s="208">
        <f t="shared" si="61"/>
        <v>0</v>
      </c>
      <c r="IL42" s="208">
        <f t="shared" si="62"/>
        <v>0</v>
      </c>
    </row>
    <row r="43" spans="1:246" ht="12.75" customHeight="1">
      <c r="A43" s="170" t="s">
        <v>261</v>
      </c>
      <c r="C43" s="269"/>
      <c r="D43" s="269"/>
      <c r="E43" s="269"/>
      <c r="F43" s="269"/>
      <c r="G43" s="269"/>
      <c r="H43" s="269"/>
      <c r="I43" s="268"/>
      <c r="J43" s="451"/>
      <c r="K43" s="186">
        <f t="shared" si="13"/>
        <v>25</v>
      </c>
      <c r="L43" s="249">
        <f t="shared" si="14"/>
        <v>-107.80073054573937</v>
      </c>
      <c r="N43" s="266" t="s">
        <v>219</v>
      </c>
      <c r="O43" s="266">
        <v>2.0000000000000001E-4</v>
      </c>
      <c r="P43" s="266">
        <v>-9.5999999999999992E-3</v>
      </c>
      <c r="Q43" s="266">
        <v>0.57630000000000003</v>
      </c>
      <c r="T43" s="207">
        <v>1.3</v>
      </c>
      <c r="U43" s="207">
        <f t="shared" si="63"/>
        <v>0</v>
      </c>
      <c r="V43" s="208">
        <f t="shared" si="17"/>
        <v>0</v>
      </c>
      <c r="W43" s="208">
        <f t="shared" si="17"/>
        <v>0</v>
      </c>
      <c r="X43" s="208">
        <f t="shared" si="17"/>
        <v>0</v>
      </c>
      <c r="Y43" s="208">
        <f t="shared" si="17"/>
        <v>0</v>
      </c>
      <c r="Z43" s="208">
        <f t="shared" si="18"/>
        <v>0</v>
      </c>
      <c r="AE43" s="207">
        <f t="shared" si="64"/>
        <v>0</v>
      </c>
      <c r="AF43" s="208">
        <f t="shared" si="19"/>
        <v>0</v>
      </c>
      <c r="AG43" s="208">
        <f t="shared" si="19"/>
        <v>0</v>
      </c>
      <c r="AH43" s="208">
        <f t="shared" si="19"/>
        <v>0</v>
      </c>
      <c r="AI43" s="208">
        <f t="shared" si="19"/>
        <v>0</v>
      </c>
      <c r="AJ43" s="208">
        <f t="shared" si="20"/>
        <v>0</v>
      </c>
      <c r="AO43" s="207">
        <f t="shared" si="65"/>
        <v>0</v>
      </c>
      <c r="AP43" s="208">
        <f t="shared" si="21"/>
        <v>0</v>
      </c>
      <c r="AQ43" s="208">
        <f t="shared" si="21"/>
        <v>0</v>
      </c>
      <c r="AR43" s="208">
        <f t="shared" si="21"/>
        <v>0</v>
      </c>
      <c r="AS43" s="208">
        <f t="shared" si="21"/>
        <v>0</v>
      </c>
      <c r="AT43" s="208">
        <f t="shared" si="22"/>
        <v>0</v>
      </c>
      <c r="AY43" s="207">
        <f t="shared" si="66"/>
        <v>0</v>
      </c>
      <c r="AZ43" s="208">
        <f t="shared" si="23"/>
        <v>0</v>
      </c>
      <c r="BA43" s="208">
        <f t="shared" si="23"/>
        <v>0</v>
      </c>
      <c r="BB43" s="208">
        <f t="shared" si="23"/>
        <v>0</v>
      </c>
      <c r="BC43" s="208">
        <f t="shared" si="23"/>
        <v>0</v>
      </c>
      <c r="BD43" s="208">
        <f t="shared" si="24"/>
        <v>0</v>
      </c>
      <c r="BI43" s="207">
        <f t="shared" si="67"/>
        <v>0</v>
      </c>
      <c r="BJ43" s="208">
        <f t="shared" si="25"/>
        <v>0</v>
      </c>
      <c r="BK43" s="208">
        <f t="shared" si="25"/>
        <v>0</v>
      </c>
      <c r="BL43" s="208">
        <f t="shared" si="25"/>
        <v>0</v>
      </c>
      <c r="BM43" s="208">
        <f t="shared" si="25"/>
        <v>0</v>
      </c>
      <c r="BN43" s="208">
        <f t="shared" si="26"/>
        <v>0</v>
      </c>
      <c r="BS43" s="207">
        <f t="shared" si="68"/>
        <v>0</v>
      </c>
      <c r="BT43" s="208">
        <f t="shared" si="27"/>
        <v>0</v>
      </c>
      <c r="BU43" s="208">
        <f t="shared" si="27"/>
        <v>0</v>
      </c>
      <c r="BV43" s="208">
        <f t="shared" si="27"/>
        <v>0</v>
      </c>
      <c r="BW43" s="208">
        <f t="shared" si="27"/>
        <v>0</v>
      </c>
      <c r="BX43" s="208">
        <f t="shared" si="28"/>
        <v>0</v>
      </c>
      <c r="CC43" s="207">
        <f t="shared" si="69"/>
        <v>0</v>
      </c>
      <c r="CD43" s="208">
        <f t="shared" si="29"/>
        <v>0</v>
      </c>
      <c r="CE43" s="208">
        <f t="shared" si="29"/>
        <v>0</v>
      </c>
      <c r="CF43" s="208">
        <f t="shared" si="29"/>
        <v>0</v>
      </c>
      <c r="CG43" s="208">
        <f t="shared" si="29"/>
        <v>0</v>
      </c>
      <c r="CH43" s="208">
        <f t="shared" si="30"/>
        <v>0</v>
      </c>
      <c r="CM43" s="207">
        <f t="shared" si="70"/>
        <v>0</v>
      </c>
      <c r="CN43" s="208">
        <f t="shared" si="31"/>
        <v>0</v>
      </c>
      <c r="CO43" s="208">
        <f t="shared" si="31"/>
        <v>0</v>
      </c>
      <c r="CP43" s="208">
        <f t="shared" si="31"/>
        <v>0</v>
      </c>
      <c r="CQ43" s="208">
        <f t="shared" si="31"/>
        <v>0</v>
      </c>
      <c r="CR43" s="208">
        <f t="shared" si="32"/>
        <v>0</v>
      </c>
      <c r="CW43" s="207">
        <f t="shared" si="71"/>
        <v>0</v>
      </c>
      <c r="CX43" s="208">
        <f t="shared" si="33"/>
        <v>0</v>
      </c>
      <c r="CY43" s="207">
        <f t="shared" si="33"/>
        <v>0</v>
      </c>
      <c r="CZ43" s="208">
        <f t="shared" si="33"/>
        <v>0</v>
      </c>
      <c r="DA43" s="208">
        <f t="shared" si="33"/>
        <v>0</v>
      </c>
      <c r="DB43" s="208">
        <f t="shared" si="34"/>
        <v>0</v>
      </c>
      <c r="DG43" s="207">
        <f t="shared" si="72"/>
        <v>0</v>
      </c>
      <c r="DH43" s="208">
        <f t="shared" si="35"/>
        <v>0</v>
      </c>
      <c r="DI43" s="208">
        <f t="shared" si="35"/>
        <v>0</v>
      </c>
      <c r="DJ43" s="208">
        <f t="shared" si="35"/>
        <v>0</v>
      </c>
      <c r="DK43" s="208">
        <f t="shared" si="35"/>
        <v>0</v>
      </c>
      <c r="DL43" s="208">
        <f t="shared" si="36"/>
        <v>0</v>
      </c>
      <c r="DQ43" s="207">
        <f t="shared" si="73"/>
        <v>0</v>
      </c>
      <c r="DR43" s="208">
        <f t="shared" si="37"/>
        <v>0</v>
      </c>
      <c r="DS43" s="208">
        <f t="shared" si="37"/>
        <v>0</v>
      </c>
      <c r="DT43" s="208">
        <f t="shared" si="37"/>
        <v>0</v>
      </c>
      <c r="DU43" s="208">
        <f t="shared" si="37"/>
        <v>0</v>
      </c>
      <c r="DV43" s="208">
        <f t="shared" si="38"/>
        <v>0</v>
      </c>
      <c r="EA43" s="207">
        <f t="shared" si="74"/>
        <v>0</v>
      </c>
      <c r="EB43" s="208">
        <f t="shared" si="39"/>
        <v>0</v>
      </c>
      <c r="EC43" s="208">
        <f t="shared" si="39"/>
        <v>0</v>
      </c>
      <c r="ED43" s="208">
        <f t="shared" si="39"/>
        <v>0</v>
      </c>
      <c r="EE43" s="208">
        <f t="shared" si="39"/>
        <v>0</v>
      </c>
      <c r="EF43" s="208">
        <f t="shared" si="40"/>
        <v>0</v>
      </c>
      <c r="EK43" s="207">
        <f t="shared" si="75"/>
        <v>0</v>
      </c>
      <c r="EL43" s="208">
        <f t="shared" si="41"/>
        <v>0</v>
      </c>
      <c r="EM43" s="208">
        <f t="shared" si="41"/>
        <v>0</v>
      </c>
      <c r="EN43" s="208">
        <f t="shared" si="41"/>
        <v>0</v>
      </c>
      <c r="EO43" s="208">
        <f t="shared" si="41"/>
        <v>0</v>
      </c>
      <c r="EP43" s="208">
        <f t="shared" si="42"/>
        <v>0</v>
      </c>
      <c r="EU43" s="207">
        <f t="shared" si="76"/>
        <v>0</v>
      </c>
      <c r="EV43" s="208">
        <f t="shared" si="43"/>
        <v>0</v>
      </c>
      <c r="EW43" s="208">
        <f t="shared" si="43"/>
        <v>0</v>
      </c>
      <c r="EX43" s="208">
        <f t="shared" si="43"/>
        <v>0</v>
      </c>
      <c r="EY43" s="208">
        <f t="shared" si="43"/>
        <v>0</v>
      </c>
      <c r="EZ43" s="208">
        <f t="shared" si="44"/>
        <v>0</v>
      </c>
      <c r="FE43" s="207">
        <f t="shared" si="77"/>
        <v>0</v>
      </c>
      <c r="FF43" s="208">
        <f t="shared" si="45"/>
        <v>0</v>
      </c>
      <c r="FG43" s="208">
        <f t="shared" si="45"/>
        <v>0</v>
      </c>
      <c r="FH43" s="208">
        <f t="shared" si="45"/>
        <v>0</v>
      </c>
      <c r="FI43" s="208">
        <f t="shared" si="45"/>
        <v>0</v>
      </c>
      <c r="FJ43" s="208">
        <f t="shared" si="46"/>
        <v>0</v>
      </c>
      <c r="FO43" s="207">
        <f t="shared" si="78"/>
        <v>0</v>
      </c>
      <c r="FP43" s="208">
        <f t="shared" si="47"/>
        <v>0</v>
      </c>
      <c r="FQ43" s="208">
        <f t="shared" si="47"/>
        <v>0</v>
      </c>
      <c r="FR43" s="208">
        <f t="shared" si="47"/>
        <v>0</v>
      </c>
      <c r="FS43" s="208">
        <f t="shared" si="47"/>
        <v>0</v>
      </c>
      <c r="FT43" s="208">
        <f t="shared" si="48"/>
        <v>0</v>
      </c>
      <c r="FY43" s="207">
        <f t="shared" si="79"/>
        <v>0</v>
      </c>
      <c r="FZ43" s="208">
        <f t="shared" si="49"/>
        <v>0</v>
      </c>
      <c r="GA43" s="208">
        <f t="shared" si="49"/>
        <v>0</v>
      </c>
      <c r="GB43" s="208">
        <f t="shared" si="49"/>
        <v>0</v>
      </c>
      <c r="GC43" s="208">
        <f t="shared" si="49"/>
        <v>0</v>
      </c>
      <c r="GD43" s="208">
        <f t="shared" si="50"/>
        <v>0</v>
      </c>
      <c r="GI43" s="207">
        <f t="shared" si="80"/>
        <v>0</v>
      </c>
      <c r="GJ43" s="208">
        <f t="shared" si="51"/>
        <v>0</v>
      </c>
      <c r="GK43" s="208">
        <f t="shared" si="51"/>
        <v>0</v>
      </c>
      <c r="GL43" s="208">
        <f t="shared" si="51"/>
        <v>0</v>
      </c>
      <c r="GM43" s="208">
        <f t="shared" si="51"/>
        <v>0</v>
      </c>
      <c r="GN43" s="208">
        <f t="shared" si="52"/>
        <v>0</v>
      </c>
      <c r="GS43" s="207">
        <f t="shared" si="81"/>
        <v>0</v>
      </c>
      <c r="GT43" s="208">
        <f t="shared" si="53"/>
        <v>0</v>
      </c>
      <c r="GU43" s="208">
        <f t="shared" si="53"/>
        <v>0</v>
      </c>
      <c r="GV43" s="208">
        <f t="shared" si="53"/>
        <v>0</v>
      </c>
      <c r="GW43" s="208">
        <f t="shared" si="53"/>
        <v>0</v>
      </c>
      <c r="GX43" s="208">
        <f t="shared" si="54"/>
        <v>0</v>
      </c>
      <c r="HC43" s="207">
        <f t="shared" si="82"/>
        <v>0</v>
      </c>
      <c r="HD43" s="208">
        <f t="shared" si="55"/>
        <v>0</v>
      </c>
      <c r="HE43" s="208">
        <f t="shared" si="55"/>
        <v>0</v>
      </c>
      <c r="HF43" s="208">
        <f t="shared" si="55"/>
        <v>0</v>
      </c>
      <c r="HG43" s="208">
        <f t="shared" si="55"/>
        <v>0</v>
      </c>
      <c r="HH43" s="208">
        <f t="shared" si="56"/>
        <v>0</v>
      </c>
      <c r="HM43" s="207">
        <f t="shared" si="83"/>
        <v>0</v>
      </c>
      <c r="HN43" s="208">
        <f t="shared" si="57"/>
        <v>0</v>
      </c>
      <c r="HO43" s="208">
        <f t="shared" si="57"/>
        <v>0</v>
      </c>
      <c r="HP43" s="208">
        <f t="shared" si="57"/>
        <v>0</v>
      </c>
      <c r="HQ43" s="208">
        <f t="shared" si="57"/>
        <v>0</v>
      </c>
      <c r="HR43" s="208">
        <f t="shared" si="58"/>
        <v>0</v>
      </c>
      <c r="HW43" s="207">
        <f t="shared" si="84"/>
        <v>0</v>
      </c>
      <c r="HX43" s="208">
        <f t="shared" si="59"/>
        <v>0</v>
      </c>
      <c r="HY43" s="208">
        <f t="shared" si="59"/>
        <v>0</v>
      </c>
      <c r="HZ43" s="208">
        <f t="shared" si="59"/>
        <v>0</v>
      </c>
      <c r="IA43" s="208">
        <f t="shared" si="59"/>
        <v>0</v>
      </c>
      <c r="IB43" s="208">
        <f t="shared" si="60"/>
        <v>0</v>
      </c>
      <c r="IG43" s="207">
        <f t="shared" si="85"/>
        <v>0</v>
      </c>
      <c r="IH43" s="208">
        <f t="shared" si="61"/>
        <v>0</v>
      </c>
      <c r="II43" s="208">
        <f t="shared" si="61"/>
        <v>0</v>
      </c>
      <c r="IJ43" s="208">
        <f t="shared" si="61"/>
        <v>0</v>
      </c>
      <c r="IK43" s="208">
        <f t="shared" si="61"/>
        <v>0</v>
      </c>
      <c r="IL43" s="208">
        <f t="shared" si="62"/>
        <v>0</v>
      </c>
    </row>
    <row r="44" spans="1:246" ht="12" customHeight="1">
      <c r="K44" s="186">
        <f t="shared" si="13"/>
        <v>26</v>
      </c>
      <c r="L44" s="249">
        <f t="shared" si="14"/>
        <v>-108.54762336260087</v>
      </c>
      <c r="T44" s="207">
        <v>1.4</v>
      </c>
      <c r="U44" s="207">
        <f t="shared" si="63"/>
        <v>0</v>
      </c>
      <c r="V44" s="208">
        <f t="shared" si="17"/>
        <v>0</v>
      </c>
      <c r="W44" s="208">
        <f t="shared" si="17"/>
        <v>0</v>
      </c>
      <c r="X44" s="208">
        <f t="shared" si="17"/>
        <v>0</v>
      </c>
      <c r="Y44" s="208">
        <f t="shared" si="17"/>
        <v>0</v>
      </c>
      <c r="Z44" s="208">
        <f t="shared" si="18"/>
        <v>0</v>
      </c>
      <c r="AE44" s="207">
        <f t="shared" si="64"/>
        <v>0</v>
      </c>
      <c r="AF44" s="208">
        <f t="shared" si="19"/>
        <v>0</v>
      </c>
      <c r="AG44" s="208">
        <f t="shared" si="19"/>
        <v>0</v>
      </c>
      <c r="AH44" s="208">
        <f t="shared" si="19"/>
        <v>0</v>
      </c>
      <c r="AI44" s="208">
        <f t="shared" si="19"/>
        <v>0</v>
      </c>
      <c r="AJ44" s="208">
        <f t="shared" si="20"/>
        <v>0</v>
      </c>
      <c r="AO44" s="207">
        <f t="shared" si="65"/>
        <v>0</v>
      </c>
      <c r="AP44" s="208">
        <f t="shared" si="21"/>
        <v>0</v>
      </c>
      <c r="AQ44" s="208">
        <f t="shared" si="21"/>
        <v>0</v>
      </c>
      <c r="AR44" s="208">
        <f t="shared" si="21"/>
        <v>0</v>
      </c>
      <c r="AS44" s="208">
        <f t="shared" si="21"/>
        <v>0</v>
      </c>
      <c r="AT44" s="208">
        <f t="shared" si="22"/>
        <v>0</v>
      </c>
      <c r="AY44" s="207">
        <f t="shared" si="66"/>
        <v>0</v>
      </c>
      <c r="AZ44" s="208">
        <f t="shared" si="23"/>
        <v>0</v>
      </c>
      <c r="BA44" s="208">
        <f t="shared" si="23"/>
        <v>0</v>
      </c>
      <c r="BB44" s="208">
        <f t="shared" si="23"/>
        <v>0</v>
      </c>
      <c r="BC44" s="208">
        <f t="shared" si="23"/>
        <v>0</v>
      </c>
      <c r="BD44" s="208">
        <f t="shared" si="24"/>
        <v>0</v>
      </c>
      <c r="BI44" s="207">
        <f t="shared" si="67"/>
        <v>0</v>
      </c>
      <c r="BJ44" s="208">
        <f t="shared" si="25"/>
        <v>0</v>
      </c>
      <c r="BK44" s="208">
        <f t="shared" si="25"/>
        <v>0</v>
      </c>
      <c r="BL44" s="208">
        <f t="shared" si="25"/>
        <v>0</v>
      </c>
      <c r="BM44" s="208">
        <f t="shared" si="25"/>
        <v>0</v>
      </c>
      <c r="BN44" s="208">
        <f t="shared" si="26"/>
        <v>0</v>
      </c>
      <c r="BS44" s="207">
        <f t="shared" si="68"/>
        <v>0</v>
      </c>
      <c r="BT44" s="208">
        <f t="shared" si="27"/>
        <v>0</v>
      </c>
      <c r="BU44" s="208">
        <f t="shared" si="27"/>
        <v>0</v>
      </c>
      <c r="BV44" s="208">
        <f t="shared" si="27"/>
        <v>0</v>
      </c>
      <c r="BW44" s="208">
        <f t="shared" si="27"/>
        <v>0</v>
      </c>
      <c r="BX44" s="208">
        <f t="shared" si="28"/>
        <v>0</v>
      </c>
      <c r="CC44" s="207">
        <f t="shared" si="69"/>
        <v>0</v>
      </c>
      <c r="CD44" s="208">
        <f t="shared" si="29"/>
        <v>0</v>
      </c>
      <c r="CE44" s="208">
        <f t="shared" si="29"/>
        <v>0</v>
      </c>
      <c r="CF44" s="208">
        <f t="shared" si="29"/>
        <v>0</v>
      </c>
      <c r="CG44" s="208">
        <f t="shared" si="29"/>
        <v>0</v>
      </c>
      <c r="CH44" s="208">
        <f t="shared" si="30"/>
        <v>0</v>
      </c>
      <c r="CM44" s="207">
        <f t="shared" si="70"/>
        <v>0</v>
      </c>
      <c r="CN44" s="208">
        <f t="shared" si="31"/>
        <v>0</v>
      </c>
      <c r="CO44" s="208">
        <f t="shared" si="31"/>
        <v>0</v>
      </c>
      <c r="CP44" s="208">
        <f t="shared" si="31"/>
        <v>0</v>
      </c>
      <c r="CQ44" s="208">
        <f t="shared" si="31"/>
        <v>0</v>
      </c>
      <c r="CR44" s="208">
        <f t="shared" si="32"/>
        <v>0</v>
      </c>
      <c r="CW44" s="207">
        <f t="shared" si="71"/>
        <v>0</v>
      </c>
      <c r="CX44" s="208">
        <f t="shared" si="33"/>
        <v>0</v>
      </c>
      <c r="CY44" s="207">
        <f t="shared" si="33"/>
        <v>0</v>
      </c>
      <c r="CZ44" s="208">
        <f t="shared" si="33"/>
        <v>0</v>
      </c>
      <c r="DA44" s="208">
        <f t="shared" si="33"/>
        <v>0</v>
      </c>
      <c r="DB44" s="208">
        <f t="shared" si="34"/>
        <v>0</v>
      </c>
      <c r="DG44" s="207">
        <f t="shared" si="72"/>
        <v>0</v>
      </c>
      <c r="DH44" s="208">
        <f t="shared" si="35"/>
        <v>0</v>
      </c>
      <c r="DI44" s="208">
        <f t="shared" si="35"/>
        <v>0</v>
      </c>
      <c r="DJ44" s="208">
        <f t="shared" si="35"/>
        <v>0</v>
      </c>
      <c r="DK44" s="208">
        <f t="shared" si="35"/>
        <v>0</v>
      </c>
      <c r="DL44" s="208">
        <f t="shared" si="36"/>
        <v>0</v>
      </c>
      <c r="DQ44" s="207">
        <f t="shared" si="73"/>
        <v>0</v>
      </c>
      <c r="DR44" s="208">
        <f t="shared" si="37"/>
        <v>0</v>
      </c>
      <c r="DS44" s="208">
        <f t="shared" si="37"/>
        <v>0</v>
      </c>
      <c r="DT44" s="208">
        <f t="shared" si="37"/>
        <v>0</v>
      </c>
      <c r="DU44" s="208">
        <f t="shared" si="37"/>
        <v>0</v>
      </c>
      <c r="DV44" s="208">
        <f t="shared" si="38"/>
        <v>0</v>
      </c>
      <c r="EA44" s="207">
        <f t="shared" si="74"/>
        <v>0</v>
      </c>
      <c r="EB44" s="208">
        <f t="shared" si="39"/>
        <v>0</v>
      </c>
      <c r="EC44" s="208">
        <f t="shared" si="39"/>
        <v>0</v>
      </c>
      <c r="ED44" s="208">
        <f t="shared" si="39"/>
        <v>0</v>
      </c>
      <c r="EE44" s="208">
        <f t="shared" si="39"/>
        <v>0</v>
      </c>
      <c r="EF44" s="208">
        <f t="shared" si="40"/>
        <v>0</v>
      </c>
      <c r="EK44" s="207">
        <f t="shared" si="75"/>
        <v>0</v>
      </c>
      <c r="EL44" s="208">
        <f t="shared" si="41"/>
        <v>0</v>
      </c>
      <c r="EM44" s="208">
        <f t="shared" si="41"/>
        <v>0</v>
      </c>
      <c r="EN44" s="208">
        <f t="shared" si="41"/>
        <v>0</v>
      </c>
      <c r="EO44" s="208">
        <f t="shared" si="41"/>
        <v>0</v>
      </c>
      <c r="EP44" s="208">
        <f t="shared" si="42"/>
        <v>0</v>
      </c>
      <c r="EU44" s="207">
        <f t="shared" si="76"/>
        <v>0</v>
      </c>
      <c r="EV44" s="208">
        <f t="shared" si="43"/>
        <v>0</v>
      </c>
      <c r="EW44" s="208">
        <f t="shared" si="43"/>
        <v>0</v>
      </c>
      <c r="EX44" s="208">
        <f t="shared" si="43"/>
        <v>0</v>
      </c>
      <c r="EY44" s="208">
        <f t="shared" si="43"/>
        <v>0</v>
      </c>
      <c r="EZ44" s="208">
        <f t="shared" si="44"/>
        <v>0</v>
      </c>
      <c r="FE44" s="207">
        <f t="shared" si="77"/>
        <v>0</v>
      </c>
      <c r="FF44" s="208">
        <f t="shared" si="45"/>
        <v>0</v>
      </c>
      <c r="FG44" s="208">
        <f t="shared" si="45"/>
        <v>0</v>
      </c>
      <c r="FH44" s="208">
        <f t="shared" si="45"/>
        <v>0</v>
      </c>
      <c r="FI44" s="208">
        <f t="shared" si="45"/>
        <v>0</v>
      </c>
      <c r="FJ44" s="208">
        <f t="shared" si="46"/>
        <v>0</v>
      </c>
      <c r="FO44" s="207">
        <f t="shared" si="78"/>
        <v>0</v>
      </c>
      <c r="FP44" s="208">
        <f t="shared" si="47"/>
        <v>0</v>
      </c>
      <c r="FQ44" s="208">
        <f t="shared" si="47"/>
        <v>0</v>
      </c>
      <c r="FR44" s="208">
        <f t="shared" si="47"/>
        <v>0</v>
      </c>
      <c r="FS44" s="208">
        <f t="shared" si="47"/>
        <v>0</v>
      </c>
      <c r="FT44" s="208">
        <f t="shared" si="48"/>
        <v>0</v>
      </c>
      <c r="FY44" s="207">
        <f t="shared" si="79"/>
        <v>0</v>
      </c>
      <c r="FZ44" s="208">
        <f t="shared" si="49"/>
        <v>0</v>
      </c>
      <c r="GA44" s="208">
        <f t="shared" si="49"/>
        <v>0</v>
      </c>
      <c r="GB44" s="208">
        <f t="shared" si="49"/>
        <v>0</v>
      </c>
      <c r="GC44" s="208">
        <f t="shared" si="49"/>
        <v>0</v>
      </c>
      <c r="GD44" s="208">
        <f t="shared" si="50"/>
        <v>0</v>
      </c>
      <c r="GI44" s="207">
        <f t="shared" si="80"/>
        <v>0</v>
      </c>
      <c r="GJ44" s="208">
        <f t="shared" si="51"/>
        <v>0</v>
      </c>
      <c r="GK44" s="208">
        <f t="shared" si="51"/>
        <v>0</v>
      </c>
      <c r="GL44" s="208">
        <f t="shared" si="51"/>
        <v>0</v>
      </c>
      <c r="GM44" s="208">
        <f t="shared" si="51"/>
        <v>0</v>
      </c>
      <c r="GN44" s="208">
        <f t="shared" si="52"/>
        <v>0</v>
      </c>
      <c r="GS44" s="207">
        <f t="shared" si="81"/>
        <v>0</v>
      </c>
      <c r="GT44" s="208">
        <f t="shared" si="53"/>
        <v>0</v>
      </c>
      <c r="GU44" s="208">
        <f t="shared" si="53"/>
        <v>0</v>
      </c>
      <c r="GV44" s="208">
        <f t="shared" si="53"/>
        <v>0</v>
      </c>
      <c r="GW44" s="208">
        <f t="shared" si="53"/>
        <v>0</v>
      </c>
      <c r="GX44" s="208">
        <f t="shared" si="54"/>
        <v>0</v>
      </c>
      <c r="HC44" s="207">
        <f t="shared" si="82"/>
        <v>0</v>
      </c>
      <c r="HD44" s="208">
        <f t="shared" si="55"/>
        <v>0</v>
      </c>
      <c r="HE44" s="208">
        <f t="shared" si="55"/>
        <v>0</v>
      </c>
      <c r="HF44" s="208">
        <f t="shared" si="55"/>
        <v>0</v>
      </c>
      <c r="HG44" s="208">
        <f t="shared" si="55"/>
        <v>0</v>
      </c>
      <c r="HH44" s="208">
        <f t="shared" si="56"/>
        <v>0</v>
      </c>
      <c r="HM44" s="207">
        <f t="shared" si="83"/>
        <v>0</v>
      </c>
      <c r="HN44" s="208">
        <f t="shared" si="57"/>
        <v>0</v>
      </c>
      <c r="HO44" s="208">
        <f t="shared" si="57"/>
        <v>0</v>
      </c>
      <c r="HP44" s="208">
        <f t="shared" si="57"/>
        <v>0</v>
      </c>
      <c r="HQ44" s="208">
        <f t="shared" si="57"/>
        <v>0</v>
      </c>
      <c r="HR44" s="208">
        <f t="shared" si="58"/>
        <v>0</v>
      </c>
      <c r="HW44" s="207">
        <f t="shared" si="84"/>
        <v>0</v>
      </c>
      <c r="HX44" s="208">
        <f t="shared" si="59"/>
        <v>0</v>
      </c>
      <c r="HY44" s="208">
        <f t="shared" si="59"/>
        <v>0</v>
      </c>
      <c r="HZ44" s="208">
        <f t="shared" si="59"/>
        <v>0</v>
      </c>
      <c r="IA44" s="208">
        <f t="shared" si="59"/>
        <v>0</v>
      </c>
      <c r="IB44" s="208">
        <f t="shared" si="60"/>
        <v>0</v>
      </c>
      <c r="IG44" s="207">
        <f t="shared" si="85"/>
        <v>0</v>
      </c>
      <c r="IH44" s="208">
        <f t="shared" si="61"/>
        <v>0</v>
      </c>
      <c r="II44" s="208">
        <f t="shared" si="61"/>
        <v>0</v>
      </c>
      <c r="IJ44" s="208">
        <f t="shared" si="61"/>
        <v>0</v>
      </c>
      <c r="IK44" s="208">
        <f t="shared" si="61"/>
        <v>0</v>
      </c>
      <c r="IL44" s="208">
        <f t="shared" si="62"/>
        <v>0</v>
      </c>
    </row>
    <row r="45" spans="1:246">
      <c r="K45" s="195"/>
      <c r="L45" s="207"/>
      <c r="N45" s="266" t="str">
        <f>K18</f>
        <v>B</v>
      </c>
      <c r="O45" s="266">
        <v>2.0000000000000001E-4</v>
      </c>
      <c r="P45" s="266">
        <v>-1.23E-2</v>
      </c>
      <c r="Q45" s="266">
        <v>0.6069</v>
      </c>
      <c r="T45" s="207">
        <v>1.5</v>
      </c>
      <c r="U45" s="207">
        <f t="shared" si="63"/>
        <v>0</v>
      </c>
      <c r="V45" s="208">
        <f t="shared" si="17"/>
        <v>0</v>
      </c>
      <c r="W45" s="208">
        <f t="shared" si="17"/>
        <v>0</v>
      </c>
      <c r="X45" s="208">
        <f t="shared" si="17"/>
        <v>0</v>
      </c>
      <c r="Y45" s="208">
        <f t="shared" si="17"/>
        <v>0</v>
      </c>
      <c r="Z45" s="208">
        <f t="shared" si="18"/>
        <v>0</v>
      </c>
      <c r="AE45" s="207">
        <f t="shared" si="64"/>
        <v>0</v>
      </c>
      <c r="AF45" s="208">
        <f t="shared" si="19"/>
        <v>0</v>
      </c>
      <c r="AG45" s="208">
        <f t="shared" si="19"/>
        <v>0</v>
      </c>
      <c r="AH45" s="208">
        <f t="shared" si="19"/>
        <v>0</v>
      </c>
      <c r="AI45" s="208">
        <f t="shared" si="19"/>
        <v>0</v>
      </c>
      <c r="AJ45" s="208">
        <f t="shared" si="20"/>
        <v>0</v>
      </c>
      <c r="AO45" s="207">
        <f t="shared" si="65"/>
        <v>0</v>
      </c>
      <c r="AP45" s="208">
        <f t="shared" si="21"/>
        <v>0</v>
      </c>
      <c r="AQ45" s="208">
        <f t="shared" si="21"/>
        <v>0</v>
      </c>
      <c r="AR45" s="208">
        <f t="shared" si="21"/>
        <v>0</v>
      </c>
      <c r="AS45" s="208">
        <f t="shared" si="21"/>
        <v>0</v>
      </c>
      <c r="AT45" s="208">
        <f t="shared" si="22"/>
        <v>0</v>
      </c>
      <c r="AY45" s="207">
        <f t="shared" si="66"/>
        <v>0</v>
      </c>
      <c r="AZ45" s="208">
        <f t="shared" si="23"/>
        <v>0</v>
      </c>
      <c r="BA45" s="208">
        <f t="shared" si="23"/>
        <v>0</v>
      </c>
      <c r="BB45" s="208">
        <f t="shared" si="23"/>
        <v>0</v>
      </c>
      <c r="BC45" s="208">
        <f t="shared" si="23"/>
        <v>0</v>
      </c>
      <c r="BD45" s="208">
        <f t="shared" si="24"/>
        <v>0</v>
      </c>
      <c r="BI45" s="207">
        <f t="shared" si="67"/>
        <v>0</v>
      </c>
      <c r="BJ45" s="208">
        <f t="shared" si="25"/>
        <v>0</v>
      </c>
      <c r="BK45" s="208">
        <f t="shared" si="25"/>
        <v>0</v>
      </c>
      <c r="BL45" s="208">
        <f t="shared" si="25"/>
        <v>0</v>
      </c>
      <c r="BM45" s="208">
        <f t="shared" si="25"/>
        <v>0</v>
      </c>
      <c r="BN45" s="208">
        <f t="shared" si="26"/>
        <v>0</v>
      </c>
      <c r="BS45" s="207">
        <f t="shared" si="68"/>
        <v>0</v>
      </c>
      <c r="BT45" s="208">
        <f t="shared" si="27"/>
        <v>0</v>
      </c>
      <c r="BU45" s="208">
        <f t="shared" si="27"/>
        <v>0</v>
      </c>
      <c r="BV45" s="208">
        <f t="shared" si="27"/>
        <v>0</v>
      </c>
      <c r="BW45" s="208">
        <f t="shared" si="27"/>
        <v>0</v>
      </c>
      <c r="BX45" s="208">
        <f t="shared" si="28"/>
        <v>0</v>
      </c>
      <c r="CC45" s="207">
        <f t="shared" si="69"/>
        <v>0</v>
      </c>
      <c r="CD45" s="208">
        <f t="shared" si="29"/>
        <v>0</v>
      </c>
      <c r="CE45" s="208">
        <f t="shared" si="29"/>
        <v>0</v>
      </c>
      <c r="CF45" s="208">
        <f t="shared" si="29"/>
        <v>0</v>
      </c>
      <c r="CG45" s="208">
        <f t="shared" si="29"/>
        <v>0</v>
      </c>
      <c r="CH45" s="208">
        <f t="shared" si="30"/>
        <v>0</v>
      </c>
      <c r="CM45" s="207">
        <f t="shared" si="70"/>
        <v>0</v>
      </c>
      <c r="CN45" s="208">
        <f t="shared" si="31"/>
        <v>0</v>
      </c>
      <c r="CO45" s="208">
        <f t="shared" si="31"/>
        <v>0</v>
      </c>
      <c r="CP45" s="208">
        <f t="shared" si="31"/>
        <v>0</v>
      </c>
      <c r="CQ45" s="208">
        <f t="shared" si="31"/>
        <v>0</v>
      </c>
      <c r="CR45" s="208">
        <f t="shared" si="32"/>
        <v>0</v>
      </c>
      <c r="CW45" s="207">
        <f t="shared" si="71"/>
        <v>0</v>
      </c>
      <c r="CX45" s="208">
        <f t="shared" si="33"/>
        <v>0</v>
      </c>
      <c r="CY45" s="207">
        <f t="shared" si="33"/>
        <v>0</v>
      </c>
      <c r="CZ45" s="208">
        <f t="shared" si="33"/>
        <v>0</v>
      </c>
      <c r="DA45" s="208">
        <f t="shared" si="33"/>
        <v>0</v>
      </c>
      <c r="DB45" s="208">
        <f t="shared" si="34"/>
        <v>0</v>
      </c>
      <c r="DG45" s="207">
        <f t="shared" si="72"/>
        <v>0</v>
      </c>
      <c r="DH45" s="208">
        <f t="shared" si="35"/>
        <v>0</v>
      </c>
      <c r="DI45" s="208">
        <f t="shared" si="35"/>
        <v>0</v>
      </c>
      <c r="DJ45" s="208">
        <f t="shared" si="35"/>
        <v>0</v>
      </c>
      <c r="DK45" s="208">
        <f t="shared" si="35"/>
        <v>0</v>
      </c>
      <c r="DL45" s="208">
        <f t="shared" si="36"/>
        <v>0</v>
      </c>
      <c r="DQ45" s="207">
        <f t="shared" si="73"/>
        <v>0</v>
      </c>
      <c r="DR45" s="208">
        <f t="shared" si="37"/>
        <v>0</v>
      </c>
      <c r="DS45" s="208">
        <f t="shared" si="37"/>
        <v>0</v>
      </c>
      <c r="DT45" s="208">
        <f t="shared" si="37"/>
        <v>0</v>
      </c>
      <c r="DU45" s="208">
        <f t="shared" si="37"/>
        <v>0</v>
      </c>
      <c r="DV45" s="208">
        <f t="shared" si="38"/>
        <v>0</v>
      </c>
      <c r="EA45" s="207">
        <f t="shared" si="74"/>
        <v>0</v>
      </c>
      <c r="EB45" s="208">
        <f t="shared" si="39"/>
        <v>0</v>
      </c>
      <c r="EC45" s="208">
        <f t="shared" si="39"/>
        <v>0</v>
      </c>
      <c r="ED45" s="208">
        <f t="shared" si="39"/>
        <v>0</v>
      </c>
      <c r="EE45" s="208">
        <f t="shared" si="39"/>
        <v>0</v>
      </c>
      <c r="EF45" s="208">
        <f t="shared" si="40"/>
        <v>0</v>
      </c>
      <c r="EK45" s="207">
        <f t="shared" si="75"/>
        <v>0</v>
      </c>
      <c r="EL45" s="208">
        <f t="shared" si="41"/>
        <v>0</v>
      </c>
      <c r="EM45" s="208">
        <f t="shared" si="41"/>
        <v>0</v>
      </c>
      <c r="EN45" s="208">
        <f t="shared" si="41"/>
        <v>0</v>
      </c>
      <c r="EO45" s="208">
        <f t="shared" si="41"/>
        <v>0</v>
      </c>
      <c r="EP45" s="208">
        <f t="shared" si="42"/>
        <v>0</v>
      </c>
      <c r="EU45" s="207">
        <f t="shared" si="76"/>
        <v>0</v>
      </c>
      <c r="EV45" s="208">
        <f t="shared" si="43"/>
        <v>0</v>
      </c>
      <c r="EW45" s="208">
        <f t="shared" si="43"/>
        <v>0</v>
      </c>
      <c r="EX45" s="208">
        <f t="shared" si="43"/>
        <v>0</v>
      </c>
      <c r="EY45" s="208">
        <f t="shared" si="43"/>
        <v>0</v>
      </c>
      <c r="EZ45" s="208">
        <f t="shared" si="44"/>
        <v>0</v>
      </c>
      <c r="FE45" s="207">
        <f t="shared" si="77"/>
        <v>0</v>
      </c>
      <c r="FF45" s="208">
        <f t="shared" si="45"/>
        <v>0</v>
      </c>
      <c r="FG45" s="208">
        <f t="shared" si="45"/>
        <v>0</v>
      </c>
      <c r="FH45" s="208">
        <f t="shared" si="45"/>
        <v>0</v>
      </c>
      <c r="FI45" s="208">
        <f t="shared" si="45"/>
        <v>0</v>
      </c>
      <c r="FJ45" s="208">
        <f t="shared" si="46"/>
        <v>0</v>
      </c>
      <c r="FO45" s="207">
        <f t="shared" si="78"/>
        <v>0</v>
      </c>
      <c r="FP45" s="208">
        <f t="shared" si="47"/>
        <v>0</v>
      </c>
      <c r="FQ45" s="208">
        <f t="shared" si="47"/>
        <v>0</v>
      </c>
      <c r="FR45" s="208">
        <f t="shared" si="47"/>
        <v>0</v>
      </c>
      <c r="FS45" s="208">
        <f t="shared" si="47"/>
        <v>0</v>
      </c>
      <c r="FT45" s="208">
        <f t="shared" si="48"/>
        <v>0</v>
      </c>
      <c r="FY45" s="207">
        <f t="shared" si="79"/>
        <v>0</v>
      </c>
      <c r="FZ45" s="208">
        <f t="shared" si="49"/>
        <v>0</v>
      </c>
      <c r="GA45" s="208">
        <f t="shared" si="49"/>
        <v>0</v>
      </c>
      <c r="GB45" s="208">
        <f t="shared" si="49"/>
        <v>0</v>
      </c>
      <c r="GC45" s="208">
        <f t="shared" si="49"/>
        <v>0</v>
      </c>
      <c r="GD45" s="208">
        <f t="shared" si="50"/>
        <v>0</v>
      </c>
      <c r="GI45" s="207">
        <f t="shared" si="80"/>
        <v>0</v>
      </c>
      <c r="GJ45" s="208">
        <f t="shared" si="51"/>
        <v>0</v>
      </c>
      <c r="GK45" s="208">
        <f t="shared" si="51"/>
        <v>0</v>
      </c>
      <c r="GL45" s="208">
        <f t="shared" si="51"/>
        <v>0</v>
      </c>
      <c r="GM45" s="208">
        <f t="shared" si="51"/>
        <v>0</v>
      </c>
      <c r="GN45" s="208">
        <f t="shared" si="52"/>
        <v>0</v>
      </c>
      <c r="GS45" s="207">
        <f t="shared" si="81"/>
        <v>0</v>
      </c>
      <c r="GT45" s="208">
        <f t="shared" si="53"/>
        <v>0</v>
      </c>
      <c r="GU45" s="208">
        <f t="shared" si="53"/>
        <v>0</v>
      </c>
      <c r="GV45" s="208">
        <f t="shared" si="53"/>
        <v>0</v>
      </c>
      <c r="GW45" s="208">
        <f t="shared" si="53"/>
        <v>0</v>
      </c>
      <c r="GX45" s="208">
        <f t="shared" si="54"/>
        <v>0</v>
      </c>
      <c r="HC45" s="207">
        <f t="shared" si="82"/>
        <v>0</v>
      </c>
      <c r="HD45" s="208">
        <f t="shared" si="55"/>
        <v>0</v>
      </c>
      <c r="HE45" s="208">
        <f t="shared" si="55"/>
        <v>0</v>
      </c>
      <c r="HF45" s="208">
        <f t="shared" si="55"/>
        <v>0</v>
      </c>
      <c r="HG45" s="208">
        <f t="shared" si="55"/>
        <v>0</v>
      </c>
      <c r="HH45" s="208">
        <f t="shared" si="56"/>
        <v>0</v>
      </c>
      <c r="HM45" s="207">
        <f t="shared" si="83"/>
        <v>0</v>
      </c>
      <c r="HN45" s="208">
        <f t="shared" si="57"/>
        <v>0</v>
      </c>
      <c r="HO45" s="208">
        <f t="shared" si="57"/>
        <v>0</v>
      </c>
      <c r="HP45" s="208">
        <f t="shared" si="57"/>
        <v>0</v>
      </c>
      <c r="HQ45" s="208">
        <f t="shared" si="57"/>
        <v>0</v>
      </c>
      <c r="HR45" s="208">
        <f t="shared" si="58"/>
        <v>0</v>
      </c>
      <c r="HW45" s="207">
        <f t="shared" si="84"/>
        <v>0</v>
      </c>
      <c r="HX45" s="208">
        <f t="shared" si="59"/>
        <v>0</v>
      </c>
      <c r="HY45" s="208">
        <f t="shared" si="59"/>
        <v>0</v>
      </c>
      <c r="HZ45" s="208">
        <f t="shared" si="59"/>
        <v>0</v>
      </c>
      <c r="IA45" s="208">
        <f t="shared" si="59"/>
        <v>0</v>
      </c>
      <c r="IB45" s="208">
        <f t="shared" si="60"/>
        <v>0</v>
      </c>
      <c r="IG45" s="207">
        <f t="shared" si="85"/>
        <v>0</v>
      </c>
      <c r="IH45" s="208">
        <f t="shared" si="61"/>
        <v>0</v>
      </c>
      <c r="II45" s="208">
        <f t="shared" si="61"/>
        <v>0</v>
      </c>
      <c r="IJ45" s="208">
        <f t="shared" si="61"/>
        <v>0</v>
      </c>
      <c r="IK45" s="208">
        <f t="shared" si="61"/>
        <v>0</v>
      </c>
      <c r="IL45" s="208">
        <f t="shared" si="62"/>
        <v>0</v>
      </c>
    </row>
    <row r="46" spans="1:246">
      <c r="K46" s="195"/>
      <c r="L46" s="207"/>
      <c r="T46" s="207">
        <v>1.6</v>
      </c>
      <c r="U46" s="207">
        <f t="shared" si="63"/>
        <v>0</v>
      </c>
      <c r="V46" s="208">
        <f t="shared" si="17"/>
        <v>0</v>
      </c>
      <c r="W46" s="208">
        <f t="shared" si="17"/>
        <v>0</v>
      </c>
      <c r="X46" s="208">
        <f t="shared" si="17"/>
        <v>0</v>
      </c>
      <c r="Y46" s="208">
        <f t="shared" si="17"/>
        <v>0</v>
      </c>
      <c r="Z46" s="208">
        <f t="shared" si="18"/>
        <v>0</v>
      </c>
      <c r="AE46" s="207">
        <f t="shared" si="64"/>
        <v>0</v>
      </c>
      <c r="AF46" s="208">
        <f t="shared" si="19"/>
        <v>0</v>
      </c>
      <c r="AG46" s="208">
        <f t="shared" si="19"/>
        <v>0</v>
      </c>
      <c r="AH46" s="208">
        <f t="shared" si="19"/>
        <v>0</v>
      </c>
      <c r="AI46" s="208">
        <f t="shared" si="19"/>
        <v>0</v>
      </c>
      <c r="AJ46" s="208">
        <f t="shared" si="20"/>
        <v>0</v>
      </c>
      <c r="AO46" s="207">
        <f t="shared" si="65"/>
        <v>0</v>
      </c>
      <c r="AP46" s="208">
        <f t="shared" si="21"/>
        <v>0</v>
      </c>
      <c r="AQ46" s="208">
        <f t="shared" si="21"/>
        <v>0</v>
      </c>
      <c r="AR46" s="208">
        <f t="shared" si="21"/>
        <v>0</v>
      </c>
      <c r="AS46" s="208">
        <f t="shared" si="21"/>
        <v>0</v>
      </c>
      <c r="AT46" s="208">
        <f t="shared" si="22"/>
        <v>0</v>
      </c>
      <c r="AY46" s="207">
        <f t="shared" si="66"/>
        <v>0</v>
      </c>
      <c r="AZ46" s="208">
        <f t="shared" si="23"/>
        <v>0</v>
      </c>
      <c r="BA46" s="208">
        <f t="shared" si="23"/>
        <v>0</v>
      </c>
      <c r="BB46" s="208">
        <f t="shared" si="23"/>
        <v>0</v>
      </c>
      <c r="BC46" s="208">
        <f t="shared" si="23"/>
        <v>0</v>
      </c>
      <c r="BD46" s="208">
        <f t="shared" si="24"/>
        <v>0</v>
      </c>
      <c r="BI46" s="207">
        <f t="shared" si="67"/>
        <v>0</v>
      </c>
      <c r="BJ46" s="208">
        <f t="shared" si="25"/>
        <v>0</v>
      </c>
      <c r="BK46" s="208">
        <f t="shared" si="25"/>
        <v>0</v>
      </c>
      <c r="BL46" s="208">
        <f t="shared" si="25"/>
        <v>0</v>
      </c>
      <c r="BM46" s="208">
        <f t="shared" si="25"/>
        <v>0</v>
      </c>
      <c r="BN46" s="208">
        <f t="shared" si="26"/>
        <v>0</v>
      </c>
      <c r="BS46" s="207">
        <f t="shared" si="68"/>
        <v>0</v>
      </c>
      <c r="BT46" s="208">
        <f t="shared" si="27"/>
        <v>0</v>
      </c>
      <c r="BU46" s="208">
        <f t="shared" si="27"/>
        <v>0</v>
      </c>
      <c r="BV46" s="208">
        <f t="shared" si="27"/>
        <v>0</v>
      </c>
      <c r="BW46" s="208">
        <f t="shared" si="27"/>
        <v>0</v>
      </c>
      <c r="BX46" s="208">
        <f t="shared" si="28"/>
        <v>0</v>
      </c>
      <c r="CC46" s="207">
        <f t="shared" si="69"/>
        <v>0</v>
      </c>
      <c r="CD46" s="208">
        <f t="shared" si="29"/>
        <v>0</v>
      </c>
      <c r="CE46" s="208">
        <f t="shared" si="29"/>
        <v>0</v>
      </c>
      <c r="CF46" s="208">
        <f t="shared" si="29"/>
        <v>0</v>
      </c>
      <c r="CG46" s="208">
        <f t="shared" si="29"/>
        <v>0</v>
      </c>
      <c r="CH46" s="208">
        <f t="shared" si="30"/>
        <v>0</v>
      </c>
      <c r="CM46" s="207">
        <f t="shared" si="70"/>
        <v>0</v>
      </c>
      <c r="CN46" s="208">
        <f t="shared" si="31"/>
        <v>0</v>
      </c>
      <c r="CO46" s="208">
        <f t="shared" si="31"/>
        <v>0</v>
      </c>
      <c r="CP46" s="208">
        <f t="shared" si="31"/>
        <v>0</v>
      </c>
      <c r="CQ46" s="208">
        <f t="shared" si="31"/>
        <v>0</v>
      </c>
      <c r="CR46" s="208">
        <f t="shared" si="32"/>
        <v>0</v>
      </c>
      <c r="CW46" s="207">
        <f t="shared" si="71"/>
        <v>0</v>
      </c>
      <c r="CX46" s="208">
        <f t="shared" si="33"/>
        <v>0</v>
      </c>
      <c r="CY46" s="207">
        <f t="shared" si="33"/>
        <v>0</v>
      </c>
      <c r="CZ46" s="208">
        <f t="shared" si="33"/>
        <v>0</v>
      </c>
      <c r="DA46" s="208">
        <f t="shared" si="33"/>
        <v>0</v>
      </c>
      <c r="DB46" s="208">
        <f t="shared" si="34"/>
        <v>0</v>
      </c>
      <c r="DG46" s="207">
        <f t="shared" si="72"/>
        <v>0</v>
      </c>
      <c r="DH46" s="208">
        <f t="shared" si="35"/>
        <v>0</v>
      </c>
      <c r="DI46" s="208">
        <f t="shared" si="35"/>
        <v>0</v>
      </c>
      <c r="DJ46" s="208">
        <f t="shared" si="35"/>
        <v>0</v>
      </c>
      <c r="DK46" s="208">
        <f t="shared" si="35"/>
        <v>0</v>
      </c>
      <c r="DL46" s="208">
        <f t="shared" si="36"/>
        <v>0</v>
      </c>
      <c r="DQ46" s="207">
        <f t="shared" si="73"/>
        <v>0</v>
      </c>
      <c r="DR46" s="208">
        <f t="shared" si="37"/>
        <v>0</v>
      </c>
      <c r="DS46" s="208">
        <f t="shared" si="37"/>
        <v>0</v>
      </c>
      <c r="DT46" s="208">
        <f t="shared" si="37"/>
        <v>0</v>
      </c>
      <c r="DU46" s="208">
        <f t="shared" si="37"/>
        <v>0</v>
      </c>
      <c r="DV46" s="208">
        <f t="shared" si="38"/>
        <v>0</v>
      </c>
      <c r="EA46" s="207">
        <f t="shared" si="74"/>
        <v>0</v>
      </c>
      <c r="EB46" s="208">
        <f t="shared" si="39"/>
        <v>0</v>
      </c>
      <c r="EC46" s="208">
        <f t="shared" si="39"/>
        <v>0</v>
      </c>
      <c r="ED46" s="208">
        <f t="shared" si="39"/>
        <v>0</v>
      </c>
      <c r="EE46" s="208">
        <f t="shared" si="39"/>
        <v>0</v>
      </c>
      <c r="EF46" s="208">
        <f t="shared" si="40"/>
        <v>0</v>
      </c>
      <c r="EK46" s="207">
        <f t="shared" si="75"/>
        <v>0</v>
      </c>
      <c r="EL46" s="208">
        <f t="shared" si="41"/>
        <v>0</v>
      </c>
      <c r="EM46" s="208">
        <f t="shared" si="41"/>
        <v>0</v>
      </c>
      <c r="EN46" s="208">
        <f t="shared" si="41"/>
        <v>0</v>
      </c>
      <c r="EO46" s="208">
        <f t="shared" si="41"/>
        <v>0</v>
      </c>
      <c r="EP46" s="208">
        <f t="shared" si="42"/>
        <v>0</v>
      </c>
      <c r="EU46" s="207">
        <f t="shared" si="76"/>
        <v>0</v>
      </c>
      <c r="EV46" s="208">
        <f t="shared" si="43"/>
        <v>0</v>
      </c>
      <c r="EW46" s="208">
        <f t="shared" si="43"/>
        <v>0</v>
      </c>
      <c r="EX46" s="208">
        <f t="shared" si="43"/>
        <v>0</v>
      </c>
      <c r="EY46" s="208">
        <f t="shared" si="43"/>
        <v>0</v>
      </c>
      <c r="EZ46" s="208">
        <f t="shared" si="44"/>
        <v>0</v>
      </c>
      <c r="FE46" s="207">
        <f t="shared" si="77"/>
        <v>0</v>
      </c>
      <c r="FF46" s="208">
        <f t="shared" si="45"/>
        <v>0</v>
      </c>
      <c r="FG46" s="208">
        <f t="shared" si="45"/>
        <v>0</v>
      </c>
      <c r="FH46" s="208">
        <f t="shared" si="45"/>
        <v>0</v>
      </c>
      <c r="FI46" s="208">
        <f t="shared" si="45"/>
        <v>0</v>
      </c>
      <c r="FJ46" s="208">
        <f t="shared" si="46"/>
        <v>0</v>
      </c>
      <c r="FO46" s="207">
        <f t="shared" si="78"/>
        <v>0</v>
      </c>
      <c r="FP46" s="208">
        <f t="shared" si="47"/>
        <v>0</v>
      </c>
      <c r="FQ46" s="208">
        <f t="shared" si="47"/>
        <v>0</v>
      </c>
      <c r="FR46" s="208">
        <f t="shared" si="47"/>
        <v>0</v>
      </c>
      <c r="FS46" s="208">
        <f t="shared" si="47"/>
        <v>0</v>
      </c>
      <c r="FT46" s="208">
        <f t="shared" si="48"/>
        <v>0</v>
      </c>
      <c r="FY46" s="207">
        <f t="shared" si="79"/>
        <v>0</v>
      </c>
      <c r="FZ46" s="208">
        <f t="shared" si="49"/>
        <v>0</v>
      </c>
      <c r="GA46" s="208">
        <f t="shared" si="49"/>
        <v>0</v>
      </c>
      <c r="GB46" s="208">
        <f t="shared" si="49"/>
        <v>0</v>
      </c>
      <c r="GC46" s="208">
        <f t="shared" si="49"/>
        <v>0</v>
      </c>
      <c r="GD46" s="208">
        <f t="shared" si="50"/>
        <v>0</v>
      </c>
      <c r="GI46" s="207">
        <f t="shared" si="80"/>
        <v>0</v>
      </c>
      <c r="GJ46" s="208">
        <f t="shared" si="51"/>
        <v>0</v>
      </c>
      <c r="GK46" s="208">
        <f t="shared" si="51"/>
        <v>0</v>
      </c>
      <c r="GL46" s="208">
        <f t="shared" si="51"/>
        <v>0</v>
      </c>
      <c r="GM46" s="208">
        <f t="shared" si="51"/>
        <v>0</v>
      </c>
      <c r="GN46" s="208">
        <f t="shared" si="52"/>
        <v>0</v>
      </c>
      <c r="GS46" s="207">
        <f t="shared" si="81"/>
        <v>0</v>
      </c>
      <c r="GT46" s="208">
        <f t="shared" si="53"/>
        <v>0</v>
      </c>
      <c r="GU46" s="208">
        <f t="shared" si="53"/>
        <v>0</v>
      </c>
      <c r="GV46" s="208">
        <f t="shared" si="53"/>
        <v>0</v>
      </c>
      <c r="GW46" s="208">
        <f t="shared" si="53"/>
        <v>0</v>
      </c>
      <c r="GX46" s="208">
        <f t="shared" si="54"/>
        <v>0</v>
      </c>
      <c r="HC46" s="207">
        <f t="shared" si="82"/>
        <v>0</v>
      </c>
      <c r="HD46" s="208">
        <f t="shared" si="55"/>
        <v>0</v>
      </c>
      <c r="HE46" s="208">
        <f t="shared" si="55"/>
        <v>0</v>
      </c>
      <c r="HF46" s="208">
        <f t="shared" si="55"/>
        <v>0</v>
      </c>
      <c r="HG46" s="208">
        <f t="shared" si="55"/>
        <v>0</v>
      </c>
      <c r="HH46" s="208">
        <f t="shared" si="56"/>
        <v>0</v>
      </c>
      <c r="HM46" s="207">
        <f t="shared" si="83"/>
        <v>0</v>
      </c>
      <c r="HN46" s="208">
        <f t="shared" si="57"/>
        <v>0</v>
      </c>
      <c r="HO46" s="208">
        <f t="shared" si="57"/>
        <v>0</v>
      </c>
      <c r="HP46" s="208">
        <f t="shared" si="57"/>
        <v>0</v>
      </c>
      <c r="HQ46" s="208">
        <f t="shared" si="57"/>
        <v>0</v>
      </c>
      <c r="HR46" s="208">
        <f t="shared" si="58"/>
        <v>0</v>
      </c>
      <c r="HW46" s="207">
        <f t="shared" si="84"/>
        <v>0</v>
      </c>
      <c r="HX46" s="208">
        <f t="shared" si="59"/>
        <v>0</v>
      </c>
      <c r="HY46" s="208">
        <f t="shared" si="59"/>
        <v>0</v>
      </c>
      <c r="HZ46" s="208">
        <f t="shared" si="59"/>
        <v>0</v>
      </c>
      <c r="IA46" s="208">
        <f t="shared" si="59"/>
        <v>0</v>
      </c>
      <c r="IB46" s="208">
        <f t="shared" si="60"/>
        <v>0</v>
      </c>
      <c r="IG46" s="207">
        <f t="shared" si="85"/>
        <v>0</v>
      </c>
      <c r="IH46" s="208">
        <f t="shared" si="61"/>
        <v>0</v>
      </c>
      <c r="II46" s="208">
        <f t="shared" si="61"/>
        <v>0</v>
      </c>
      <c r="IJ46" s="208">
        <f t="shared" si="61"/>
        <v>0</v>
      </c>
      <c r="IK46" s="208">
        <f t="shared" si="61"/>
        <v>0</v>
      </c>
      <c r="IL46" s="208">
        <f t="shared" si="62"/>
        <v>0</v>
      </c>
    </row>
    <row r="47" spans="1:246" ht="12.75">
      <c r="C47" s="170" t="s">
        <v>293</v>
      </c>
      <c r="K47" s="195"/>
      <c r="L47" s="207"/>
      <c r="M47" s="301">
        <v>1</v>
      </c>
      <c r="N47" s="301">
        <v>2</v>
      </c>
      <c r="O47" s="301">
        <v>3</v>
      </c>
      <c r="P47" s="301">
        <v>4</v>
      </c>
      <c r="Q47" s="301">
        <v>5</v>
      </c>
      <c r="R47" s="301" t="s">
        <v>209</v>
      </c>
      <c r="S47" s="302"/>
      <c r="T47" s="207">
        <v>1.7</v>
      </c>
      <c r="U47" s="207">
        <f t="shared" si="63"/>
        <v>0</v>
      </c>
      <c r="V47" s="208">
        <f t="shared" si="17"/>
        <v>0</v>
      </c>
      <c r="W47" s="208">
        <f t="shared" si="17"/>
        <v>0</v>
      </c>
      <c r="X47" s="208">
        <f t="shared" si="17"/>
        <v>0</v>
      </c>
      <c r="Y47" s="208">
        <f t="shared" si="17"/>
        <v>0</v>
      </c>
      <c r="Z47" s="208">
        <f t="shared" si="18"/>
        <v>0</v>
      </c>
      <c r="AE47" s="207">
        <f t="shared" si="64"/>
        <v>0</v>
      </c>
      <c r="AF47" s="208">
        <f t="shared" si="19"/>
        <v>0</v>
      </c>
      <c r="AG47" s="208">
        <f t="shared" si="19"/>
        <v>0</v>
      </c>
      <c r="AH47" s="208">
        <f t="shared" si="19"/>
        <v>0</v>
      </c>
      <c r="AI47" s="208">
        <f t="shared" si="19"/>
        <v>0</v>
      </c>
      <c r="AJ47" s="208">
        <f t="shared" si="20"/>
        <v>0</v>
      </c>
      <c r="AO47" s="207">
        <f t="shared" si="65"/>
        <v>0</v>
      </c>
      <c r="AP47" s="208">
        <f t="shared" si="21"/>
        <v>0</v>
      </c>
      <c r="AQ47" s="208">
        <f t="shared" si="21"/>
        <v>0</v>
      </c>
      <c r="AR47" s="208">
        <f t="shared" si="21"/>
        <v>0</v>
      </c>
      <c r="AS47" s="208">
        <f t="shared" si="21"/>
        <v>0</v>
      </c>
      <c r="AT47" s="208">
        <f t="shared" si="22"/>
        <v>0</v>
      </c>
      <c r="AY47" s="207">
        <f t="shared" si="66"/>
        <v>0</v>
      </c>
      <c r="AZ47" s="208">
        <f t="shared" si="23"/>
        <v>0</v>
      </c>
      <c r="BA47" s="208">
        <f t="shared" si="23"/>
        <v>0</v>
      </c>
      <c r="BB47" s="208">
        <f t="shared" si="23"/>
        <v>0</v>
      </c>
      <c r="BC47" s="208">
        <f t="shared" si="23"/>
        <v>0</v>
      </c>
      <c r="BD47" s="208">
        <f t="shared" si="24"/>
        <v>0</v>
      </c>
      <c r="BI47" s="207">
        <f t="shared" si="67"/>
        <v>0</v>
      </c>
      <c r="BJ47" s="208">
        <f t="shared" si="25"/>
        <v>0</v>
      </c>
      <c r="BK47" s="208">
        <f t="shared" si="25"/>
        <v>0</v>
      </c>
      <c r="BL47" s="208">
        <f t="shared" si="25"/>
        <v>0</v>
      </c>
      <c r="BM47" s="208">
        <f t="shared" si="25"/>
        <v>0</v>
      </c>
      <c r="BN47" s="208">
        <f t="shared" si="26"/>
        <v>0</v>
      </c>
      <c r="BS47" s="207">
        <f t="shared" si="68"/>
        <v>0</v>
      </c>
      <c r="BT47" s="208">
        <f t="shared" si="27"/>
        <v>0</v>
      </c>
      <c r="BU47" s="208">
        <f t="shared" si="27"/>
        <v>0</v>
      </c>
      <c r="BV47" s="208">
        <f t="shared" si="27"/>
        <v>0</v>
      </c>
      <c r="BW47" s="208">
        <f t="shared" si="27"/>
        <v>0</v>
      </c>
      <c r="BX47" s="208">
        <f t="shared" si="28"/>
        <v>0</v>
      </c>
      <c r="CC47" s="207">
        <f t="shared" si="69"/>
        <v>0</v>
      </c>
      <c r="CD47" s="208">
        <f t="shared" si="29"/>
        <v>0</v>
      </c>
      <c r="CE47" s="208">
        <f t="shared" si="29"/>
        <v>0</v>
      </c>
      <c r="CF47" s="208">
        <f t="shared" si="29"/>
        <v>0</v>
      </c>
      <c r="CG47" s="208">
        <f t="shared" si="29"/>
        <v>0</v>
      </c>
      <c r="CH47" s="208">
        <f t="shared" si="30"/>
        <v>0</v>
      </c>
      <c r="CM47" s="207">
        <f t="shared" si="70"/>
        <v>0</v>
      </c>
      <c r="CN47" s="208">
        <f t="shared" si="31"/>
        <v>0</v>
      </c>
      <c r="CO47" s="208">
        <f t="shared" si="31"/>
        <v>0</v>
      </c>
      <c r="CP47" s="208">
        <f t="shared" si="31"/>
        <v>0</v>
      </c>
      <c r="CQ47" s="208">
        <f t="shared" si="31"/>
        <v>0</v>
      </c>
      <c r="CR47" s="208">
        <f t="shared" si="32"/>
        <v>0</v>
      </c>
      <c r="CW47" s="207">
        <f t="shared" si="71"/>
        <v>0</v>
      </c>
      <c r="CX47" s="208">
        <f t="shared" si="33"/>
        <v>0</v>
      </c>
      <c r="CY47" s="207">
        <f t="shared" si="33"/>
        <v>0</v>
      </c>
      <c r="CZ47" s="208">
        <f t="shared" si="33"/>
        <v>0</v>
      </c>
      <c r="DA47" s="208">
        <f t="shared" si="33"/>
        <v>0</v>
      </c>
      <c r="DB47" s="208">
        <f t="shared" si="34"/>
        <v>0</v>
      </c>
      <c r="DG47" s="207">
        <f t="shared" si="72"/>
        <v>0</v>
      </c>
      <c r="DH47" s="208">
        <f t="shared" si="35"/>
        <v>0</v>
      </c>
      <c r="DI47" s="208">
        <f t="shared" si="35"/>
        <v>0</v>
      </c>
      <c r="DJ47" s="208">
        <f t="shared" si="35"/>
        <v>0</v>
      </c>
      <c r="DK47" s="208">
        <f t="shared" si="35"/>
        <v>0</v>
      </c>
      <c r="DL47" s="208">
        <f t="shared" si="36"/>
        <v>0</v>
      </c>
      <c r="DQ47" s="207">
        <f t="shared" si="73"/>
        <v>0</v>
      </c>
      <c r="DR47" s="208">
        <f t="shared" si="37"/>
        <v>0</v>
      </c>
      <c r="DS47" s="208">
        <f t="shared" si="37"/>
        <v>0</v>
      </c>
      <c r="DT47" s="208">
        <f t="shared" si="37"/>
        <v>0</v>
      </c>
      <c r="DU47" s="208">
        <f t="shared" si="37"/>
        <v>0</v>
      </c>
      <c r="DV47" s="208">
        <f t="shared" si="38"/>
        <v>0</v>
      </c>
      <c r="EA47" s="207">
        <f t="shared" si="74"/>
        <v>0</v>
      </c>
      <c r="EB47" s="208">
        <f t="shared" si="39"/>
        <v>0</v>
      </c>
      <c r="EC47" s="208">
        <f t="shared" si="39"/>
        <v>0</v>
      </c>
      <c r="ED47" s="208">
        <f t="shared" si="39"/>
        <v>0</v>
      </c>
      <c r="EE47" s="208">
        <f t="shared" si="39"/>
        <v>0</v>
      </c>
      <c r="EF47" s="208">
        <f t="shared" si="40"/>
        <v>0</v>
      </c>
      <c r="EK47" s="207">
        <f t="shared" si="75"/>
        <v>0</v>
      </c>
      <c r="EL47" s="208">
        <f t="shared" si="41"/>
        <v>0</v>
      </c>
      <c r="EM47" s="208">
        <f t="shared" si="41"/>
        <v>0</v>
      </c>
      <c r="EN47" s="208">
        <f t="shared" si="41"/>
        <v>0</v>
      </c>
      <c r="EO47" s="208">
        <f t="shared" si="41"/>
        <v>0</v>
      </c>
      <c r="EP47" s="208">
        <f t="shared" si="42"/>
        <v>0</v>
      </c>
      <c r="EU47" s="207">
        <f t="shared" si="76"/>
        <v>0</v>
      </c>
      <c r="EV47" s="208">
        <f t="shared" si="43"/>
        <v>0</v>
      </c>
      <c r="EW47" s="208">
        <f t="shared" si="43"/>
        <v>0</v>
      </c>
      <c r="EX47" s="208">
        <f t="shared" si="43"/>
        <v>0</v>
      </c>
      <c r="EY47" s="208">
        <f t="shared" si="43"/>
        <v>0</v>
      </c>
      <c r="EZ47" s="208">
        <f t="shared" si="44"/>
        <v>0</v>
      </c>
      <c r="FE47" s="207">
        <f t="shared" si="77"/>
        <v>0</v>
      </c>
      <c r="FF47" s="208">
        <f t="shared" si="45"/>
        <v>0</v>
      </c>
      <c r="FG47" s="208">
        <f t="shared" si="45"/>
        <v>0</v>
      </c>
      <c r="FH47" s="208">
        <f t="shared" si="45"/>
        <v>0</v>
      </c>
      <c r="FI47" s="208">
        <f t="shared" si="45"/>
        <v>0</v>
      </c>
      <c r="FJ47" s="208">
        <f t="shared" si="46"/>
        <v>0</v>
      </c>
      <c r="FO47" s="207">
        <f t="shared" si="78"/>
        <v>0</v>
      </c>
      <c r="FP47" s="208">
        <f t="shared" si="47"/>
        <v>0</v>
      </c>
      <c r="FQ47" s="208">
        <f t="shared" si="47"/>
        <v>0</v>
      </c>
      <c r="FR47" s="208">
        <f t="shared" si="47"/>
        <v>0</v>
      </c>
      <c r="FS47" s="208">
        <f t="shared" si="47"/>
        <v>0</v>
      </c>
      <c r="FT47" s="208">
        <f t="shared" si="48"/>
        <v>0</v>
      </c>
      <c r="FY47" s="207">
        <f t="shared" si="79"/>
        <v>0</v>
      </c>
      <c r="FZ47" s="208">
        <f t="shared" si="49"/>
        <v>0</v>
      </c>
      <c r="GA47" s="208">
        <f t="shared" si="49"/>
        <v>0</v>
      </c>
      <c r="GB47" s="208">
        <f t="shared" si="49"/>
        <v>0</v>
      </c>
      <c r="GC47" s="208">
        <f t="shared" si="49"/>
        <v>0</v>
      </c>
      <c r="GD47" s="208">
        <f t="shared" si="50"/>
        <v>0</v>
      </c>
      <c r="GI47" s="207">
        <f t="shared" si="80"/>
        <v>0</v>
      </c>
      <c r="GJ47" s="208">
        <f t="shared" si="51"/>
        <v>0</v>
      </c>
      <c r="GK47" s="208">
        <f t="shared" si="51"/>
        <v>0</v>
      </c>
      <c r="GL47" s="208">
        <f t="shared" si="51"/>
        <v>0</v>
      </c>
      <c r="GM47" s="208">
        <f t="shared" si="51"/>
        <v>0</v>
      </c>
      <c r="GN47" s="208">
        <f t="shared" si="52"/>
        <v>0</v>
      </c>
      <c r="GS47" s="207">
        <f t="shared" si="81"/>
        <v>0</v>
      </c>
      <c r="GT47" s="208">
        <f t="shared" si="53"/>
        <v>0</v>
      </c>
      <c r="GU47" s="208">
        <f t="shared" si="53"/>
        <v>0</v>
      </c>
      <c r="GV47" s="208">
        <f t="shared" si="53"/>
        <v>0</v>
      </c>
      <c r="GW47" s="208">
        <f t="shared" si="53"/>
        <v>0</v>
      </c>
      <c r="GX47" s="208">
        <f t="shared" si="54"/>
        <v>0</v>
      </c>
      <c r="HC47" s="207">
        <f t="shared" si="82"/>
        <v>0</v>
      </c>
      <c r="HD47" s="208">
        <f t="shared" si="55"/>
        <v>0</v>
      </c>
      <c r="HE47" s="208">
        <f t="shared" si="55"/>
        <v>0</v>
      </c>
      <c r="HF47" s="208">
        <f t="shared" si="55"/>
        <v>0</v>
      </c>
      <c r="HG47" s="208">
        <f t="shared" si="55"/>
        <v>0</v>
      </c>
      <c r="HH47" s="208">
        <f t="shared" si="56"/>
        <v>0</v>
      </c>
      <c r="HM47" s="207">
        <f t="shared" si="83"/>
        <v>0</v>
      </c>
      <c r="HN47" s="208">
        <f t="shared" si="57"/>
        <v>0</v>
      </c>
      <c r="HO47" s="208">
        <f t="shared" si="57"/>
        <v>0</v>
      </c>
      <c r="HP47" s="208">
        <f t="shared" si="57"/>
        <v>0</v>
      </c>
      <c r="HQ47" s="208">
        <f t="shared" si="57"/>
        <v>0</v>
      </c>
      <c r="HR47" s="208">
        <f t="shared" si="58"/>
        <v>0</v>
      </c>
      <c r="HW47" s="207">
        <f t="shared" si="84"/>
        <v>0</v>
      </c>
      <c r="HX47" s="208">
        <f t="shared" si="59"/>
        <v>0</v>
      </c>
      <c r="HY47" s="208">
        <f t="shared" si="59"/>
        <v>0</v>
      </c>
      <c r="HZ47" s="208">
        <f t="shared" si="59"/>
        <v>0</v>
      </c>
      <c r="IA47" s="208">
        <f t="shared" si="59"/>
        <v>0</v>
      </c>
      <c r="IB47" s="208">
        <f t="shared" si="60"/>
        <v>0</v>
      </c>
      <c r="IG47" s="207">
        <f t="shared" si="85"/>
        <v>0</v>
      </c>
      <c r="IH47" s="208">
        <f t="shared" si="61"/>
        <v>0</v>
      </c>
      <c r="II47" s="208">
        <f t="shared" si="61"/>
        <v>0</v>
      </c>
      <c r="IJ47" s="208">
        <f t="shared" si="61"/>
        <v>0</v>
      </c>
      <c r="IK47" s="208">
        <f t="shared" si="61"/>
        <v>0</v>
      </c>
      <c r="IL47" s="208">
        <f t="shared" si="62"/>
        <v>0</v>
      </c>
    </row>
    <row r="48" spans="1:246" ht="12.75" customHeight="1">
      <c r="A48" s="191">
        <v>2.5</v>
      </c>
      <c r="B48" s="170" t="s">
        <v>262</v>
      </c>
      <c r="F48" s="208"/>
      <c r="I48" s="306"/>
      <c r="K48" s="195"/>
      <c r="L48" s="303" t="s">
        <v>169</v>
      </c>
      <c r="M48" s="304">
        <f t="shared" ref="M48:R48" si="86">SUM(M50:M72)</f>
        <v>0</v>
      </c>
      <c r="N48" s="304">
        <f t="shared" si="86"/>
        <v>0</v>
      </c>
      <c r="O48" s="304">
        <f t="shared" si="86"/>
        <v>0</v>
      </c>
      <c r="P48" s="304">
        <f t="shared" si="86"/>
        <v>0</v>
      </c>
      <c r="Q48" s="304">
        <f t="shared" si="86"/>
        <v>0</v>
      </c>
      <c r="R48" s="304">
        <f t="shared" si="86"/>
        <v>-1.577209302865666</v>
      </c>
      <c r="S48" s="305">
        <f>SUM(M48:R48)</f>
        <v>-1.577209302865666</v>
      </c>
      <c r="T48" s="207">
        <v>1.8</v>
      </c>
      <c r="U48" s="207">
        <f t="shared" si="63"/>
        <v>0</v>
      </c>
      <c r="V48" s="208">
        <f t="shared" si="17"/>
        <v>0</v>
      </c>
      <c r="W48" s="208">
        <f t="shared" si="17"/>
        <v>0</v>
      </c>
      <c r="X48" s="208">
        <f t="shared" si="17"/>
        <v>0</v>
      </c>
      <c r="Y48" s="208">
        <f t="shared" si="17"/>
        <v>0</v>
      </c>
      <c r="Z48" s="208">
        <f t="shared" si="18"/>
        <v>0</v>
      </c>
      <c r="AE48" s="207">
        <f t="shared" si="64"/>
        <v>0</v>
      </c>
      <c r="AF48" s="208">
        <f t="shared" si="19"/>
        <v>0</v>
      </c>
      <c r="AG48" s="208">
        <f t="shared" si="19"/>
        <v>0</v>
      </c>
      <c r="AH48" s="208">
        <f t="shared" si="19"/>
        <v>0</v>
      </c>
      <c r="AI48" s="208">
        <f t="shared" si="19"/>
        <v>0</v>
      </c>
      <c r="AJ48" s="208">
        <f t="shared" si="20"/>
        <v>0</v>
      </c>
      <c r="AO48" s="207">
        <f t="shared" si="65"/>
        <v>0</v>
      </c>
      <c r="AP48" s="208">
        <f t="shared" si="21"/>
        <v>0</v>
      </c>
      <c r="AQ48" s="208">
        <f t="shared" si="21"/>
        <v>0</v>
      </c>
      <c r="AR48" s="208">
        <f t="shared" si="21"/>
        <v>0</v>
      </c>
      <c r="AS48" s="208">
        <f t="shared" si="21"/>
        <v>0</v>
      </c>
      <c r="AT48" s="208">
        <f t="shared" si="22"/>
        <v>0</v>
      </c>
      <c r="AY48" s="207">
        <f t="shared" si="66"/>
        <v>0</v>
      </c>
      <c r="AZ48" s="208">
        <f t="shared" si="23"/>
        <v>0</v>
      </c>
      <c r="BA48" s="208">
        <f t="shared" si="23"/>
        <v>0</v>
      </c>
      <c r="BB48" s="208">
        <f t="shared" si="23"/>
        <v>0</v>
      </c>
      <c r="BC48" s="208">
        <f t="shared" si="23"/>
        <v>0</v>
      </c>
      <c r="BD48" s="208">
        <f t="shared" si="24"/>
        <v>0</v>
      </c>
      <c r="BI48" s="207">
        <f t="shared" si="67"/>
        <v>0</v>
      </c>
      <c r="BJ48" s="208">
        <f t="shared" si="25"/>
        <v>0</v>
      </c>
      <c r="BK48" s="208">
        <f t="shared" si="25"/>
        <v>0</v>
      </c>
      <c r="BL48" s="208">
        <f t="shared" si="25"/>
        <v>0</v>
      </c>
      <c r="BM48" s="208">
        <f t="shared" si="25"/>
        <v>0</v>
      </c>
      <c r="BN48" s="208">
        <f t="shared" si="26"/>
        <v>0</v>
      </c>
      <c r="BS48" s="207">
        <f t="shared" si="68"/>
        <v>0</v>
      </c>
      <c r="BT48" s="208">
        <f t="shared" si="27"/>
        <v>0</v>
      </c>
      <c r="BU48" s="208">
        <f t="shared" si="27"/>
        <v>0</v>
      </c>
      <c r="BV48" s="208">
        <f t="shared" si="27"/>
        <v>0</v>
      </c>
      <c r="BW48" s="208">
        <f t="shared" si="27"/>
        <v>0</v>
      </c>
      <c r="BX48" s="208">
        <f t="shared" si="28"/>
        <v>0</v>
      </c>
      <c r="CC48" s="207">
        <f t="shared" si="69"/>
        <v>0</v>
      </c>
      <c r="CD48" s="208">
        <f t="shared" si="29"/>
        <v>0</v>
      </c>
      <c r="CE48" s="208">
        <f t="shared" si="29"/>
        <v>0</v>
      </c>
      <c r="CF48" s="208">
        <f t="shared" si="29"/>
        <v>0</v>
      </c>
      <c r="CG48" s="208">
        <f t="shared" si="29"/>
        <v>0</v>
      </c>
      <c r="CH48" s="208">
        <f t="shared" si="30"/>
        <v>0</v>
      </c>
      <c r="CM48" s="207">
        <f t="shared" si="70"/>
        <v>0</v>
      </c>
      <c r="CN48" s="208">
        <f t="shared" si="31"/>
        <v>0</v>
      </c>
      <c r="CO48" s="208">
        <f t="shared" si="31"/>
        <v>0</v>
      </c>
      <c r="CP48" s="208">
        <f t="shared" si="31"/>
        <v>0</v>
      </c>
      <c r="CQ48" s="208">
        <f t="shared" si="31"/>
        <v>0</v>
      </c>
      <c r="CR48" s="208">
        <f t="shared" si="32"/>
        <v>0</v>
      </c>
      <c r="CW48" s="207">
        <f t="shared" si="71"/>
        <v>0</v>
      </c>
      <c r="CX48" s="208">
        <f t="shared" si="33"/>
        <v>0</v>
      </c>
      <c r="CY48" s="207">
        <f t="shared" si="33"/>
        <v>0</v>
      </c>
      <c r="CZ48" s="208">
        <f t="shared" si="33"/>
        <v>0</v>
      </c>
      <c r="DA48" s="208">
        <f t="shared" si="33"/>
        <v>0</v>
      </c>
      <c r="DB48" s="208">
        <f t="shared" si="34"/>
        <v>0</v>
      </c>
      <c r="DG48" s="207">
        <f t="shared" si="72"/>
        <v>0</v>
      </c>
      <c r="DH48" s="208">
        <f t="shared" si="35"/>
        <v>0</v>
      </c>
      <c r="DI48" s="208">
        <f t="shared" si="35"/>
        <v>0</v>
      </c>
      <c r="DJ48" s="208">
        <f t="shared" si="35"/>
        <v>0</v>
      </c>
      <c r="DK48" s="208">
        <f t="shared" si="35"/>
        <v>0</v>
      </c>
      <c r="DL48" s="208">
        <f t="shared" si="36"/>
        <v>0</v>
      </c>
      <c r="DQ48" s="207">
        <f t="shared" si="73"/>
        <v>0</v>
      </c>
      <c r="DR48" s="208">
        <f t="shared" si="37"/>
        <v>0</v>
      </c>
      <c r="DS48" s="208">
        <f t="shared" si="37"/>
        <v>0</v>
      </c>
      <c r="DT48" s="208">
        <f t="shared" si="37"/>
        <v>0</v>
      </c>
      <c r="DU48" s="208">
        <f t="shared" si="37"/>
        <v>0</v>
      </c>
      <c r="DV48" s="208">
        <f t="shared" si="38"/>
        <v>0</v>
      </c>
      <c r="EA48" s="207">
        <f t="shared" si="74"/>
        <v>0</v>
      </c>
      <c r="EB48" s="208">
        <f t="shared" si="39"/>
        <v>0</v>
      </c>
      <c r="EC48" s="208">
        <f t="shared" si="39"/>
        <v>0</v>
      </c>
      <c r="ED48" s="208">
        <f t="shared" si="39"/>
        <v>0</v>
      </c>
      <c r="EE48" s="208">
        <f t="shared" si="39"/>
        <v>0</v>
      </c>
      <c r="EF48" s="208">
        <f t="shared" si="40"/>
        <v>0</v>
      </c>
      <c r="EK48" s="207">
        <f t="shared" si="75"/>
        <v>0</v>
      </c>
      <c r="EL48" s="208">
        <f t="shared" si="41"/>
        <v>0</v>
      </c>
      <c r="EM48" s="208">
        <f t="shared" si="41"/>
        <v>0</v>
      </c>
      <c r="EN48" s="208">
        <f t="shared" si="41"/>
        <v>0</v>
      </c>
      <c r="EO48" s="208">
        <f t="shared" si="41"/>
        <v>0</v>
      </c>
      <c r="EP48" s="208">
        <f t="shared" si="42"/>
        <v>0</v>
      </c>
      <c r="EU48" s="207">
        <f t="shared" si="76"/>
        <v>0</v>
      </c>
      <c r="EV48" s="208">
        <f t="shared" si="43"/>
        <v>0</v>
      </c>
      <c r="EW48" s="208">
        <f t="shared" si="43"/>
        <v>0</v>
      </c>
      <c r="EX48" s="208">
        <f t="shared" si="43"/>
        <v>0</v>
      </c>
      <c r="EY48" s="208">
        <f t="shared" si="43"/>
        <v>0</v>
      </c>
      <c r="EZ48" s="208">
        <f t="shared" si="44"/>
        <v>0</v>
      </c>
      <c r="FE48" s="207">
        <f t="shared" si="77"/>
        <v>0</v>
      </c>
      <c r="FF48" s="208">
        <f t="shared" si="45"/>
        <v>0</v>
      </c>
      <c r="FG48" s="208">
        <f t="shared" si="45"/>
        <v>0</v>
      </c>
      <c r="FH48" s="208">
        <f t="shared" si="45"/>
        <v>0</v>
      </c>
      <c r="FI48" s="208">
        <f t="shared" si="45"/>
        <v>0</v>
      </c>
      <c r="FJ48" s="208">
        <f t="shared" si="46"/>
        <v>0</v>
      </c>
      <c r="FO48" s="207">
        <f t="shared" si="78"/>
        <v>0</v>
      </c>
      <c r="FP48" s="208">
        <f t="shared" si="47"/>
        <v>0</v>
      </c>
      <c r="FQ48" s="208">
        <f t="shared" si="47"/>
        <v>0</v>
      </c>
      <c r="FR48" s="208">
        <f t="shared" si="47"/>
        <v>0</v>
      </c>
      <c r="FS48" s="208">
        <f t="shared" si="47"/>
        <v>0</v>
      </c>
      <c r="FT48" s="208">
        <f t="shared" si="48"/>
        <v>0</v>
      </c>
      <c r="FY48" s="207">
        <f t="shared" si="79"/>
        <v>0</v>
      </c>
      <c r="FZ48" s="208">
        <f t="shared" si="49"/>
        <v>0</v>
      </c>
      <c r="GA48" s="208">
        <f t="shared" si="49"/>
        <v>0</v>
      </c>
      <c r="GB48" s="208">
        <f t="shared" si="49"/>
        <v>0</v>
      </c>
      <c r="GC48" s="208">
        <f t="shared" si="49"/>
        <v>0</v>
      </c>
      <c r="GD48" s="208">
        <f t="shared" si="50"/>
        <v>0</v>
      </c>
      <c r="GI48" s="207">
        <f t="shared" si="80"/>
        <v>0</v>
      </c>
      <c r="GJ48" s="208">
        <f t="shared" si="51"/>
        <v>0</v>
      </c>
      <c r="GK48" s="208">
        <f t="shared" si="51"/>
        <v>0</v>
      </c>
      <c r="GL48" s="208">
        <f t="shared" si="51"/>
        <v>0</v>
      </c>
      <c r="GM48" s="208">
        <f t="shared" si="51"/>
        <v>0</v>
      </c>
      <c r="GN48" s="208">
        <f t="shared" si="52"/>
        <v>0</v>
      </c>
      <c r="GS48" s="207">
        <f t="shared" si="81"/>
        <v>0</v>
      </c>
      <c r="GT48" s="208">
        <f t="shared" si="53"/>
        <v>0</v>
      </c>
      <c r="GU48" s="208">
        <f t="shared" si="53"/>
        <v>0</v>
      </c>
      <c r="GV48" s="208">
        <f t="shared" si="53"/>
        <v>0</v>
      </c>
      <c r="GW48" s="208">
        <f t="shared" si="53"/>
        <v>0</v>
      </c>
      <c r="GX48" s="208">
        <f t="shared" si="54"/>
        <v>0</v>
      </c>
      <c r="HC48" s="207">
        <f t="shared" si="82"/>
        <v>0</v>
      </c>
      <c r="HD48" s="208">
        <f t="shared" si="55"/>
        <v>0</v>
      </c>
      <c r="HE48" s="208">
        <f t="shared" si="55"/>
        <v>0</v>
      </c>
      <c r="HF48" s="208">
        <f t="shared" si="55"/>
        <v>0</v>
      </c>
      <c r="HG48" s="208">
        <f t="shared" si="55"/>
        <v>0</v>
      </c>
      <c r="HH48" s="208">
        <f t="shared" si="56"/>
        <v>0</v>
      </c>
      <c r="HM48" s="207">
        <f t="shared" si="83"/>
        <v>0</v>
      </c>
      <c r="HN48" s="208">
        <f t="shared" si="57"/>
        <v>0</v>
      </c>
      <c r="HO48" s="208">
        <f t="shared" si="57"/>
        <v>0</v>
      </c>
      <c r="HP48" s="208">
        <f t="shared" si="57"/>
        <v>0</v>
      </c>
      <c r="HQ48" s="208">
        <f t="shared" si="57"/>
        <v>0</v>
      </c>
      <c r="HR48" s="208">
        <f t="shared" si="58"/>
        <v>0</v>
      </c>
      <c r="HW48" s="207">
        <f t="shared" si="84"/>
        <v>0</v>
      </c>
      <c r="HX48" s="208">
        <f t="shared" si="59"/>
        <v>0</v>
      </c>
      <c r="HY48" s="208">
        <f t="shared" si="59"/>
        <v>0</v>
      </c>
      <c r="HZ48" s="208">
        <f t="shared" si="59"/>
        <v>0</v>
      </c>
      <c r="IA48" s="208">
        <f t="shared" si="59"/>
        <v>0</v>
      </c>
      <c r="IB48" s="208">
        <f t="shared" si="60"/>
        <v>0</v>
      </c>
      <c r="IG48" s="207">
        <f t="shared" si="85"/>
        <v>0</v>
      </c>
      <c r="IH48" s="208">
        <f t="shared" si="61"/>
        <v>0</v>
      </c>
      <c r="II48" s="208">
        <f t="shared" si="61"/>
        <v>0</v>
      </c>
      <c r="IJ48" s="208">
        <f t="shared" si="61"/>
        <v>0</v>
      </c>
      <c r="IK48" s="208">
        <f t="shared" si="61"/>
        <v>0</v>
      </c>
      <c r="IL48" s="208">
        <f t="shared" si="62"/>
        <v>0</v>
      </c>
    </row>
    <row r="49" spans="1:246" ht="12.75" customHeight="1">
      <c r="A49" s="205" t="s">
        <v>12</v>
      </c>
      <c r="B49" s="203" t="s">
        <v>263</v>
      </c>
      <c r="C49" s="203" t="s">
        <v>264</v>
      </c>
      <c r="D49" s="301">
        <f t="shared" ref="D49:I49" si="87">C21</f>
        <v>1</v>
      </c>
      <c r="E49" s="301">
        <f t="shared" si="87"/>
        <v>2</v>
      </c>
      <c r="F49" s="301">
        <f t="shared" si="87"/>
        <v>3</v>
      </c>
      <c r="G49" s="301">
        <f t="shared" si="87"/>
        <v>4</v>
      </c>
      <c r="H49" s="301">
        <f t="shared" si="87"/>
        <v>5</v>
      </c>
      <c r="I49" s="301" t="str">
        <f t="shared" si="87"/>
        <v>Atkritumi</v>
      </c>
      <c r="K49" s="195"/>
      <c r="M49" s="304">
        <f t="shared" ref="M49:R49" si="88">M48/$S$48*100</f>
        <v>0</v>
      </c>
      <c r="N49" s="304">
        <f t="shared" si="88"/>
        <v>0</v>
      </c>
      <c r="O49" s="304">
        <f t="shared" si="88"/>
        <v>0</v>
      </c>
      <c r="P49" s="304">
        <f t="shared" si="88"/>
        <v>0</v>
      </c>
      <c r="Q49" s="304">
        <f t="shared" si="88"/>
        <v>0</v>
      </c>
      <c r="R49" s="304">
        <f t="shared" si="88"/>
        <v>100</v>
      </c>
      <c r="S49" s="305">
        <f>SUM(M49:R49)</f>
        <v>100</v>
      </c>
      <c r="T49" s="207">
        <v>1.9</v>
      </c>
      <c r="U49" s="207">
        <f t="shared" si="63"/>
        <v>0</v>
      </c>
      <c r="V49" s="208">
        <f t="shared" si="17"/>
        <v>0</v>
      </c>
      <c r="W49" s="208">
        <f t="shared" si="17"/>
        <v>0</v>
      </c>
      <c r="X49" s="208">
        <f t="shared" si="17"/>
        <v>0</v>
      </c>
      <c r="Y49" s="208">
        <f t="shared" si="17"/>
        <v>0</v>
      </c>
      <c r="Z49" s="208">
        <f t="shared" si="18"/>
        <v>0</v>
      </c>
      <c r="AE49" s="207">
        <f t="shared" si="64"/>
        <v>0</v>
      </c>
      <c r="AF49" s="208">
        <f t="shared" si="19"/>
        <v>0</v>
      </c>
      <c r="AG49" s="208">
        <f t="shared" si="19"/>
        <v>0</v>
      </c>
      <c r="AH49" s="208">
        <f t="shared" si="19"/>
        <v>0</v>
      </c>
      <c r="AI49" s="208">
        <f t="shared" si="19"/>
        <v>0</v>
      </c>
      <c r="AJ49" s="208">
        <f t="shared" si="20"/>
        <v>0</v>
      </c>
      <c r="AO49" s="207">
        <f t="shared" si="65"/>
        <v>0</v>
      </c>
      <c r="AP49" s="208">
        <f t="shared" si="21"/>
        <v>0</v>
      </c>
      <c r="AQ49" s="208">
        <f t="shared" si="21"/>
        <v>0</v>
      </c>
      <c r="AR49" s="208">
        <f t="shared" si="21"/>
        <v>0</v>
      </c>
      <c r="AS49" s="208">
        <f t="shared" si="21"/>
        <v>0</v>
      </c>
      <c r="AT49" s="208">
        <f t="shared" si="22"/>
        <v>0</v>
      </c>
      <c r="AY49" s="207">
        <f t="shared" si="66"/>
        <v>0</v>
      </c>
      <c r="AZ49" s="208">
        <f t="shared" si="23"/>
        <v>0</v>
      </c>
      <c r="BA49" s="208">
        <f t="shared" si="23"/>
        <v>0</v>
      </c>
      <c r="BB49" s="208">
        <f t="shared" si="23"/>
        <v>0</v>
      </c>
      <c r="BC49" s="208">
        <f t="shared" si="23"/>
        <v>0</v>
      </c>
      <c r="BD49" s="208">
        <f t="shared" si="24"/>
        <v>0</v>
      </c>
      <c r="BI49" s="207">
        <f t="shared" si="67"/>
        <v>0</v>
      </c>
      <c r="BJ49" s="208">
        <f t="shared" si="25"/>
        <v>0</v>
      </c>
      <c r="BK49" s="208">
        <f t="shared" si="25"/>
        <v>0</v>
      </c>
      <c r="BL49" s="208">
        <f t="shared" si="25"/>
        <v>0</v>
      </c>
      <c r="BM49" s="208">
        <f t="shared" si="25"/>
        <v>0</v>
      </c>
      <c r="BN49" s="208">
        <f t="shared" si="26"/>
        <v>0</v>
      </c>
      <c r="BS49" s="207">
        <f t="shared" si="68"/>
        <v>0</v>
      </c>
      <c r="BT49" s="208">
        <f t="shared" si="27"/>
        <v>0</v>
      </c>
      <c r="BU49" s="208">
        <f t="shared" si="27"/>
        <v>0</v>
      </c>
      <c r="BV49" s="208">
        <f t="shared" si="27"/>
        <v>0</v>
      </c>
      <c r="BW49" s="208">
        <f t="shared" si="27"/>
        <v>0</v>
      </c>
      <c r="BX49" s="208">
        <f t="shared" si="28"/>
        <v>0</v>
      </c>
      <c r="CC49" s="207">
        <f t="shared" si="69"/>
        <v>0</v>
      </c>
      <c r="CD49" s="208">
        <f t="shared" si="29"/>
        <v>0</v>
      </c>
      <c r="CE49" s="208">
        <f t="shared" si="29"/>
        <v>0</v>
      </c>
      <c r="CF49" s="208">
        <f t="shared" si="29"/>
        <v>0</v>
      </c>
      <c r="CG49" s="208">
        <f t="shared" si="29"/>
        <v>0</v>
      </c>
      <c r="CH49" s="208">
        <f t="shared" si="30"/>
        <v>0</v>
      </c>
      <c r="CM49" s="207">
        <f t="shared" si="70"/>
        <v>0</v>
      </c>
      <c r="CN49" s="208">
        <f t="shared" si="31"/>
        <v>0</v>
      </c>
      <c r="CO49" s="208">
        <f t="shared" si="31"/>
        <v>0</v>
      </c>
      <c r="CP49" s="208">
        <f t="shared" si="31"/>
        <v>0</v>
      </c>
      <c r="CQ49" s="208">
        <f t="shared" si="31"/>
        <v>0</v>
      </c>
      <c r="CR49" s="208">
        <f t="shared" si="32"/>
        <v>0</v>
      </c>
      <c r="CW49" s="207">
        <f t="shared" si="71"/>
        <v>0</v>
      </c>
      <c r="CX49" s="208">
        <f t="shared" si="33"/>
        <v>0</v>
      </c>
      <c r="CY49" s="207">
        <f t="shared" si="33"/>
        <v>0</v>
      </c>
      <c r="CZ49" s="208">
        <f t="shared" si="33"/>
        <v>0</v>
      </c>
      <c r="DA49" s="208">
        <f t="shared" si="33"/>
        <v>0</v>
      </c>
      <c r="DB49" s="208">
        <f t="shared" si="34"/>
        <v>0</v>
      </c>
      <c r="DG49" s="207">
        <f t="shared" si="72"/>
        <v>0</v>
      </c>
      <c r="DH49" s="208">
        <f t="shared" si="35"/>
        <v>0</v>
      </c>
      <c r="DI49" s="208">
        <f t="shared" si="35"/>
        <v>0</v>
      </c>
      <c r="DJ49" s="208">
        <f t="shared" si="35"/>
        <v>0</v>
      </c>
      <c r="DK49" s="208">
        <f t="shared" si="35"/>
        <v>0</v>
      </c>
      <c r="DL49" s="208">
        <f t="shared" si="36"/>
        <v>0</v>
      </c>
      <c r="DQ49" s="207">
        <f t="shared" si="73"/>
        <v>0</v>
      </c>
      <c r="DR49" s="208">
        <f t="shared" si="37"/>
        <v>0</v>
      </c>
      <c r="DS49" s="208">
        <f t="shared" si="37"/>
        <v>0</v>
      </c>
      <c r="DT49" s="208">
        <f t="shared" si="37"/>
        <v>0</v>
      </c>
      <c r="DU49" s="208">
        <f t="shared" si="37"/>
        <v>0</v>
      </c>
      <c r="DV49" s="208">
        <f t="shared" si="38"/>
        <v>0</v>
      </c>
      <c r="EA49" s="207">
        <f t="shared" si="74"/>
        <v>0</v>
      </c>
      <c r="EB49" s="208">
        <f t="shared" si="39"/>
        <v>0</v>
      </c>
      <c r="EC49" s="208">
        <f t="shared" si="39"/>
        <v>0</v>
      </c>
      <c r="ED49" s="208">
        <f t="shared" si="39"/>
        <v>0</v>
      </c>
      <c r="EE49" s="208">
        <f t="shared" si="39"/>
        <v>0</v>
      </c>
      <c r="EF49" s="208">
        <f t="shared" si="40"/>
        <v>0</v>
      </c>
      <c r="EK49" s="207">
        <f t="shared" si="75"/>
        <v>0</v>
      </c>
      <c r="EL49" s="208">
        <f t="shared" si="41"/>
        <v>0</v>
      </c>
      <c r="EM49" s="208">
        <f t="shared" si="41"/>
        <v>0</v>
      </c>
      <c r="EN49" s="208">
        <f t="shared" si="41"/>
        <v>0</v>
      </c>
      <c r="EO49" s="208">
        <f t="shared" si="41"/>
        <v>0</v>
      </c>
      <c r="EP49" s="208">
        <f t="shared" si="42"/>
        <v>0</v>
      </c>
      <c r="EU49" s="207">
        <f t="shared" si="76"/>
        <v>0</v>
      </c>
      <c r="EV49" s="208">
        <f t="shared" si="43"/>
        <v>0</v>
      </c>
      <c r="EW49" s="208">
        <f t="shared" si="43"/>
        <v>0</v>
      </c>
      <c r="EX49" s="208">
        <f t="shared" si="43"/>
        <v>0</v>
      </c>
      <c r="EY49" s="208">
        <f t="shared" si="43"/>
        <v>0</v>
      </c>
      <c r="EZ49" s="208">
        <f t="shared" si="44"/>
        <v>0</v>
      </c>
      <c r="FE49" s="207">
        <f t="shared" si="77"/>
        <v>0</v>
      </c>
      <c r="FF49" s="208">
        <f t="shared" si="45"/>
        <v>0</v>
      </c>
      <c r="FG49" s="208">
        <f t="shared" si="45"/>
        <v>0</v>
      </c>
      <c r="FH49" s="208">
        <f t="shared" si="45"/>
        <v>0</v>
      </c>
      <c r="FI49" s="208">
        <f t="shared" si="45"/>
        <v>0</v>
      </c>
      <c r="FJ49" s="208">
        <f t="shared" si="46"/>
        <v>0</v>
      </c>
      <c r="FO49" s="207">
        <f t="shared" si="78"/>
        <v>0</v>
      </c>
      <c r="FP49" s="208">
        <f t="shared" si="47"/>
        <v>0</v>
      </c>
      <c r="FQ49" s="208">
        <f t="shared" si="47"/>
        <v>0</v>
      </c>
      <c r="FR49" s="208">
        <f t="shared" si="47"/>
        <v>0</v>
      </c>
      <c r="FS49" s="208">
        <f t="shared" si="47"/>
        <v>0</v>
      </c>
      <c r="FT49" s="208">
        <f t="shared" si="48"/>
        <v>0</v>
      </c>
      <c r="FY49" s="207">
        <f t="shared" si="79"/>
        <v>0</v>
      </c>
      <c r="FZ49" s="208">
        <f t="shared" si="49"/>
        <v>0</v>
      </c>
      <c r="GA49" s="208">
        <f t="shared" si="49"/>
        <v>0</v>
      </c>
      <c r="GB49" s="208">
        <f t="shared" si="49"/>
        <v>0</v>
      </c>
      <c r="GC49" s="208">
        <f t="shared" si="49"/>
        <v>0</v>
      </c>
      <c r="GD49" s="208">
        <f t="shared" si="50"/>
        <v>0</v>
      </c>
      <c r="GI49" s="207">
        <f t="shared" si="80"/>
        <v>0</v>
      </c>
      <c r="GJ49" s="208">
        <f t="shared" si="51"/>
        <v>0</v>
      </c>
      <c r="GK49" s="208">
        <f t="shared" si="51"/>
        <v>0</v>
      </c>
      <c r="GL49" s="208">
        <f t="shared" si="51"/>
        <v>0</v>
      </c>
      <c r="GM49" s="208">
        <f t="shared" si="51"/>
        <v>0</v>
      </c>
      <c r="GN49" s="208">
        <f t="shared" si="52"/>
        <v>0</v>
      </c>
      <c r="GS49" s="207">
        <f t="shared" si="81"/>
        <v>0</v>
      </c>
      <c r="GT49" s="208">
        <f t="shared" si="53"/>
        <v>0</v>
      </c>
      <c r="GU49" s="208">
        <f t="shared" si="53"/>
        <v>0</v>
      </c>
      <c r="GV49" s="208">
        <f t="shared" si="53"/>
        <v>0</v>
      </c>
      <c r="GW49" s="208">
        <f t="shared" si="53"/>
        <v>0</v>
      </c>
      <c r="GX49" s="208">
        <f t="shared" si="54"/>
        <v>0</v>
      </c>
      <c r="HC49" s="207">
        <f t="shared" si="82"/>
        <v>0</v>
      </c>
      <c r="HD49" s="208">
        <f t="shared" si="55"/>
        <v>0</v>
      </c>
      <c r="HE49" s="208">
        <f t="shared" si="55"/>
        <v>0</v>
      </c>
      <c r="HF49" s="208">
        <f t="shared" si="55"/>
        <v>0</v>
      </c>
      <c r="HG49" s="208">
        <f t="shared" si="55"/>
        <v>0</v>
      </c>
      <c r="HH49" s="208">
        <f t="shared" si="56"/>
        <v>0</v>
      </c>
      <c r="HM49" s="207">
        <f t="shared" si="83"/>
        <v>0</v>
      </c>
      <c r="HN49" s="208">
        <f t="shared" si="57"/>
        <v>0</v>
      </c>
      <c r="HO49" s="208">
        <f t="shared" si="57"/>
        <v>0</v>
      </c>
      <c r="HP49" s="208">
        <f t="shared" si="57"/>
        <v>0</v>
      </c>
      <c r="HQ49" s="208">
        <f t="shared" si="57"/>
        <v>0</v>
      </c>
      <c r="HR49" s="208">
        <f t="shared" si="58"/>
        <v>0</v>
      </c>
      <c r="HW49" s="207">
        <f t="shared" si="84"/>
        <v>0</v>
      </c>
      <c r="HX49" s="208">
        <f t="shared" si="59"/>
        <v>0</v>
      </c>
      <c r="HY49" s="208">
        <f t="shared" si="59"/>
        <v>0</v>
      </c>
      <c r="HZ49" s="208">
        <f t="shared" si="59"/>
        <v>0</v>
      </c>
      <c r="IA49" s="208">
        <f t="shared" si="59"/>
        <v>0</v>
      </c>
      <c r="IB49" s="208">
        <f t="shared" si="60"/>
        <v>0</v>
      </c>
      <c r="IG49" s="207">
        <f t="shared" si="85"/>
        <v>0</v>
      </c>
      <c r="IH49" s="208">
        <f t="shared" si="61"/>
        <v>0</v>
      </c>
      <c r="II49" s="208">
        <f t="shared" si="61"/>
        <v>0</v>
      </c>
      <c r="IJ49" s="208">
        <f t="shared" si="61"/>
        <v>0</v>
      </c>
      <c r="IK49" s="208">
        <f t="shared" si="61"/>
        <v>0</v>
      </c>
      <c r="IL49" s="208">
        <f t="shared" si="62"/>
        <v>0</v>
      </c>
    </row>
    <row r="50" spans="1:246">
      <c r="A50" s="203">
        <f>IF(B3&lt;10,4,IF(B3&lt;20,6,8))</f>
        <v>4</v>
      </c>
      <c r="B50" s="308">
        <f t="shared" ref="B50:C73" si="89">C77</f>
        <v>4.3478260869565209E-2</v>
      </c>
      <c r="C50" s="301">
        <f t="shared" si="89"/>
        <v>0.1</v>
      </c>
      <c r="D50" s="308">
        <f t="shared" ref="D50:I50" si="90">U14*$C50</f>
        <v>0</v>
      </c>
      <c r="E50" s="308">
        <f t="shared" si="90"/>
        <v>0</v>
      </c>
      <c r="F50" s="308">
        <f t="shared" si="90"/>
        <v>0</v>
      </c>
      <c r="G50" s="308">
        <f t="shared" si="90"/>
        <v>0</v>
      </c>
      <c r="H50" s="308">
        <f t="shared" si="90"/>
        <v>0</v>
      </c>
      <c r="I50" s="308">
        <f t="shared" si="90"/>
        <v>-1.5151430530842278E-3</v>
      </c>
      <c r="K50" s="268"/>
      <c r="L50" s="210">
        <f>K22</f>
        <v>4</v>
      </c>
      <c r="M50" s="268">
        <f t="shared" ref="M50:M72" si="91">D50</f>
        <v>0</v>
      </c>
      <c r="N50" s="268">
        <f t="shared" ref="N50:N72" si="92">E50</f>
        <v>0</v>
      </c>
      <c r="O50" s="268">
        <f t="shared" ref="O50:O72" si="93">F50</f>
        <v>0</v>
      </c>
      <c r="P50" s="268">
        <f t="shared" ref="P50:P72" si="94">G50</f>
        <v>0</v>
      </c>
      <c r="Q50" s="268">
        <f t="shared" ref="Q50:Q72" si="95">H50</f>
        <v>0</v>
      </c>
      <c r="R50" s="221">
        <f t="shared" ref="R50:R72" si="96">I50</f>
        <v>-1.5151430530842278E-3</v>
      </c>
      <c r="T50" s="207">
        <v>2</v>
      </c>
      <c r="U50" s="207">
        <f t="shared" si="63"/>
        <v>0</v>
      </c>
      <c r="V50" s="208">
        <f t="shared" si="17"/>
        <v>0</v>
      </c>
      <c r="W50" s="208">
        <f t="shared" si="17"/>
        <v>0</v>
      </c>
      <c r="X50" s="208">
        <f t="shared" si="17"/>
        <v>0</v>
      </c>
      <c r="Y50" s="208">
        <f t="shared" si="17"/>
        <v>0</v>
      </c>
      <c r="Z50" s="208">
        <f t="shared" si="18"/>
        <v>0</v>
      </c>
      <c r="AE50" s="207">
        <f t="shared" si="64"/>
        <v>0</v>
      </c>
      <c r="AF50" s="208">
        <f t="shared" si="19"/>
        <v>0</v>
      </c>
      <c r="AG50" s="208">
        <f t="shared" si="19"/>
        <v>0</v>
      </c>
      <c r="AH50" s="208">
        <f t="shared" si="19"/>
        <v>0</v>
      </c>
      <c r="AI50" s="208">
        <f t="shared" si="19"/>
        <v>0</v>
      </c>
      <c r="AJ50" s="208">
        <f t="shared" si="20"/>
        <v>0</v>
      </c>
      <c r="AO50" s="207">
        <f t="shared" si="65"/>
        <v>0</v>
      </c>
      <c r="AP50" s="208">
        <f t="shared" si="21"/>
        <v>0</v>
      </c>
      <c r="AQ50" s="208">
        <f t="shared" si="21"/>
        <v>0</v>
      </c>
      <c r="AR50" s="208">
        <f t="shared" si="21"/>
        <v>0</v>
      </c>
      <c r="AS50" s="208">
        <f t="shared" si="21"/>
        <v>0</v>
      </c>
      <c r="AT50" s="208">
        <f t="shared" si="22"/>
        <v>0</v>
      </c>
      <c r="AY50" s="207">
        <f t="shared" si="66"/>
        <v>0</v>
      </c>
      <c r="AZ50" s="208">
        <f t="shared" si="23"/>
        <v>0</v>
      </c>
      <c r="BA50" s="208">
        <f t="shared" si="23"/>
        <v>0</v>
      </c>
      <c r="BB50" s="208">
        <f t="shared" si="23"/>
        <v>0</v>
      </c>
      <c r="BC50" s="208">
        <f t="shared" si="23"/>
        <v>0</v>
      </c>
      <c r="BD50" s="208">
        <f t="shared" si="24"/>
        <v>0</v>
      </c>
      <c r="BI50" s="207">
        <f t="shared" si="67"/>
        <v>0</v>
      </c>
      <c r="BJ50" s="208">
        <f t="shared" si="25"/>
        <v>0</v>
      </c>
      <c r="BK50" s="208">
        <f t="shared" si="25"/>
        <v>0</v>
      </c>
      <c r="BL50" s="208">
        <f t="shared" si="25"/>
        <v>0</v>
      </c>
      <c r="BM50" s="208">
        <f t="shared" si="25"/>
        <v>0</v>
      </c>
      <c r="BN50" s="208">
        <f t="shared" si="26"/>
        <v>0</v>
      </c>
      <c r="BS50" s="207">
        <f t="shared" si="68"/>
        <v>0</v>
      </c>
      <c r="BT50" s="208">
        <f t="shared" si="27"/>
        <v>0</v>
      </c>
      <c r="BU50" s="208">
        <f t="shared" si="27"/>
        <v>0</v>
      </c>
      <c r="BV50" s="208">
        <f t="shared" si="27"/>
        <v>0</v>
      </c>
      <c r="BW50" s="208">
        <f t="shared" si="27"/>
        <v>0</v>
      </c>
      <c r="BX50" s="208">
        <f t="shared" si="28"/>
        <v>0</v>
      </c>
      <c r="CC50" s="207">
        <f t="shared" si="69"/>
        <v>0</v>
      </c>
      <c r="CD50" s="208">
        <f t="shared" si="29"/>
        <v>0</v>
      </c>
      <c r="CE50" s="208">
        <f t="shared" si="29"/>
        <v>0</v>
      </c>
      <c r="CF50" s="208">
        <f t="shared" si="29"/>
        <v>0</v>
      </c>
      <c r="CG50" s="208">
        <f t="shared" si="29"/>
        <v>0</v>
      </c>
      <c r="CH50" s="208">
        <f t="shared" si="30"/>
        <v>0</v>
      </c>
      <c r="CM50" s="207">
        <f t="shared" si="70"/>
        <v>0</v>
      </c>
      <c r="CN50" s="208">
        <f t="shared" si="31"/>
        <v>0</v>
      </c>
      <c r="CO50" s="208">
        <f t="shared" si="31"/>
        <v>0</v>
      </c>
      <c r="CP50" s="208">
        <f t="shared" si="31"/>
        <v>0</v>
      </c>
      <c r="CQ50" s="208">
        <f t="shared" si="31"/>
        <v>0</v>
      </c>
      <c r="CR50" s="208">
        <f t="shared" si="32"/>
        <v>0</v>
      </c>
      <c r="CW50" s="207">
        <f t="shared" si="71"/>
        <v>0</v>
      </c>
      <c r="CX50" s="208">
        <f t="shared" si="33"/>
        <v>0</v>
      </c>
      <c r="CY50" s="207">
        <f t="shared" si="33"/>
        <v>0</v>
      </c>
      <c r="CZ50" s="208">
        <f t="shared" si="33"/>
        <v>0</v>
      </c>
      <c r="DA50" s="208">
        <f t="shared" si="33"/>
        <v>0</v>
      </c>
      <c r="DB50" s="208">
        <f t="shared" si="34"/>
        <v>0</v>
      </c>
      <c r="DG50" s="207">
        <f t="shared" si="72"/>
        <v>0</v>
      </c>
      <c r="DH50" s="208">
        <f t="shared" si="35"/>
        <v>0</v>
      </c>
      <c r="DI50" s="208">
        <f t="shared" si="35"/>
        <v>0</v>
      </c>
      <c r="DJ50" s="208">
        <f t="shared" si="35"/>
        <v>0</v>
      </c>
      <c r="DK50" s="208">
        <f t="shared" si="35"/>
        <v>0</v>
      </c>
      <c r="DL50" s="208">
        <f t="shared" si="36"/>
        <v>0</v>
      </c>
      <c r="DQ50" s="207">
        <f t="shared" si="73"/>
        <v>0</v>
      </c>
      <c r="DR50" s="208">
        <f t="shared" si="37"/>
        <v>0</v>
      </c>
      <c r="DS50" s="208">
        <f t="shared" si="37"/>
        <v>0</v>
      </c>
      <c r="DT50" s="208">
        <f t="shared" si="37"/>
        <v>0</v>
      </c>
      <c r="DU50" s="208">
        <f t="shared" si="37"/>
        <v>0</v>
      </c>
      <c r="DV50" s="208">
        <f t="shared" si="38"/>
        <v>0</v>
      </c>
      <c r="EA50" s="207">
        <f t="shared" si="74"/>
        <v>0</v>
      </c>
      <c r="EB50" s="208">
        <f t="shared" si="39"/>
        <v>0</v>
      </c>
      <c r="EC50" s="208">
        <f t="shared" si="39"/>
        <v>0</v>
      </c>
      <c r="ED50" s="208">
        <f t="shared" si="39"/>
        <v>0</v>
      </c>
      <c r="EE50" s="208">
        <f t="shared" si="39"/>
        <v>0</v>
      </c>
      <c r="EF50" s="208">
        <f t="shared" si="40"/>
        <v>0</v>
      </c>
      <c r="EK50" s="207">
        <f t="shared" si="75"/>
        <v>0</v>
      </c>
      <c r="EL50" s="208">
        <f t="shared" si="41"/>
        <v>0</v>
      </c>
      <c r="EM50" s="208">
        <f t="shared" si="41"/>
        <v>0</v>
      </c>
      <c r="EN50" s="208">
        <f t="shared" si="41"/>
        <v>0</v>
      </c>
      <c r="EO50" s="208">
        <f t="shared" si="41"/>
        <v>0</v>
      </c>
      <c r="EP50" s="208">
        <f t="shared" si="42"/>
        <v>0</v>
      </c>
      <c r="EU50" s="207">
        <f t="shared" si="76"/>
        <v>0</v>
      </c>
      <c r="EV50" s="208">
        <f t="shared" si="43"/>
        <v>0</v>
      </c>
      <c r="EW50" s="208">
        <f t="shared" si="43"/>
        <v>0</v>
      </c>
      <c r="EX50" s="208">
        <f t="shared" si="43"/>
        <v>0</v>
      </c>
      <c r="EY50" s="208">
        <f t="shared" si="43"/>
        <v>0</v>
      </c>
      <c r="EZ50" s="208">
        <f t="shared" si="44"/>
        <v>0</v>
      </c>
      <c r="FE50" s="207">
        <f t="shared" si="77"/>
        <v>0</v>
      </c>
      <c r="FF50" s="208">
        <f t="shared" si="45"/>
        <v>0</v>
      </c>
      <c r="FG50" s="208">
        <f t="shared" si="45"/>
        <v>0</v>
      </c>
      <c r="FH50" s="208">
        <f t="shared" si="45"/>
        <v>0</v>
      </c>
      <c r="FI50" s="208">
        <f t="shared" si="45"/>
        <v>0</v>
      </c>
      <c r="FJ50" s="208">
        <f t="shared" si="46"/>
        <v>0</v>
      </c>
      <c r="FO50" s="207">
        <f t="shared" si="78"/>
        <v>0</v>
      </c>
      <c r="FP50" s="208">
        <f t="shared" si="47"/>
        <v>0</v>
      </c>
      <c r="FQ50" s="208">
        <f t="shared" si="47"/>
        <v>0</v>
      </c>
      <c r="FR50" s="208">
        <f t="shared" si="47"/>
        <v>0</v>
      </c>
      <c r="FS50" s="208">
        <f t="shared" si="47"/>
        <v>0</v>
      </c>
      <c r="FT50" s="208">
        <f t="shared" si="48"/>
        <v>0</v>
      </c>
      <c r="FY50" s="207">
        <f t="shared" si="79"/>
        <v>0</v>
      </c>
      <c r="FZ50" s="208">
        <f t="shared" si="49"/>
        <v>0</v>
      </c>
      <c r="GA50" s="208">
        <f t="shared" si="49"/>
        <v>0</v>
      </c>
      <c r="GB50" s="208">
        <f t="shared" si="49"/>
        <v>0</v>
      </c>
      <c r="GC50" s="208">
        <f t="shared" si="49"/>
        <v>0</v>
      </c>
      <c r="GD50" s="208">
        <f t="shared" si="50"/>
        <v>0</v>
      </c>
      <c r="GI50" s="207">
        <f t="shared" si="80"/>
        <v>0</v>
      </c>
      <c r="GJ50" s="208">
        <f t="shared" si="51"/>
        <v>0</v>
      </c>
      <c r="GK50" s="208">
        <f t="shared" si="51"/>
        <v>0</v>
      </c>
      <c r="GL50" s="208">
        <f t="shared" si="51"/>
        <v>0</v>
      </c>
      <c r="GM50" s="208">
        <f t="shared" si="51"/>
        <v>0</v>
      </c>
      <c r="GN50" s="208">
        <f t="shared" si="52"/>
        <v>0</v>
      </c>
      <c r="GS50" s="207">
        <f t="shared" si="81"/>
        <v>0</v>
      </c>
      <c r="GT50" s="208">
        <f t="shared" si="53"/>
        <v>0</v>
      </c>
      <c r="GU50" s="208">
        <f t="shared" si="53"/>
        <v>0</v>
      </c>
      <c r="GV50" s="208">
        <f t="shared" si="53"/>
        <v>0</v>
      </c>
      <c r="GW50" s="208">
        <f t="shared" si="53"/>
        <v>0</v>
      </c>
      <c r="GX50" s="208">
        <f t="shared" si="54"/>
        <v>0</v>
      </c>
      <c r="HC50" s="207">
        <f t="shared" si="82"/>
        <v>0</v>
      </c>
      <c r="HD50" s="208">
        <f t="shared" si="55"/>
        <v>0</v>
      </c>
      <c r="HE50" s="208">
        <f t="shared" si="55"/>
        <v>0</v>
      </c>
      <c r="HF50" s="208">
        <f t="shared" si="55"/>
        <v>0</v>
      </c>
      <c r="HG50" s="208">
        <f t="shared" si="55"/>
        <v>0</v>
      </c>
      <c r="HH50" s="208">
        <f t="shared" si="56"/>
        <v>0</v>
      </c>
      <c r="HM50" s="207">
        <f t="shared" si="83"/>
        <v>0</v>
      </c>
      <c r="HN50" s="208">
        <f t="shared" si="57"/>
        <v>0</v>
      </c>
      <c r="HO50" s="208">
        <f t="shared" si="57"/>
        <v>0</v>
      </c>
      <c r="HP50" s="208">
        <f t="shared" si="57"/>
        <v>0</v>
      </c>
      <c r="HQ50" s="208">
        <f t="shared" si="57"/>
        <v>0</v>
      </c>
      <c r="HR50" s="208">
        <f t="shared" si="58"/>
        <v>0</v>
      </c>
      <c r="HW50" s="207">
        <f t="shared" si="84"/>
        <v>0</v>
      </c>
      <c r="HX50" s="208">
        <f t="shared" si="59"/>
        <v>0</v>
      </c>
      <c r="HY50" s="208">
        <f t="shared" si="59"/>
        <v>0</v>
      </c>
      <c r="HZ50" s="208">
        <f t="shared" si="59"/>
        <v>0</v>
      </c>
      <c r="IA50" s="208">
        <f t="shared" si="59"/>
        <v>0</v>
      </c>
      <c r="IB50" s="208">
        <f t="shared" si="60"/>
        <v>0</v>
      </c>
      <c r="IG50" s="207">
        <f t="shared" si="85"/>
        <v>0</v>
      </c>
      <c r="IH50" s="208">
        <f t="shared" si="61"/>
        <v>0</v>
      </c>
      <c r="II50" s="208">
        <f t="shared" si="61"/>
        <v>0</v>
      </c>
      <c r="IJ50" s="208">
        <f t="shared" si="61"/>
        <v>0</v>
      </c>
      <c r="IK50" s="208">
        <f t="shared" si="61"/>
        <v>0</v>
      </c>
      <c r="IL50" s="208">
        <f t="shared" si="62"/>
        <v>0</v>
      </c>
    </row>
    <row r="51" spans="1:246" ht="12.75" customHeight="1">
      <c r="A51" s="203">
        <f t="shared" ref="A51:A72" si="97">IF($A$50=4,A50+1,IF($A$50=6,A50+2,IF($A$50=8,A50+4)))</f>
        <v>5</v>
      </c>
      <c r="B51" s="308">
        <f t="shared" si="89"/>
        <v>4.3478260869565209E-2</v>
      </c>
      <c r="C51" s="301">
        <f t="shared" si="89"/>
        <v>0.1</v>
      </c>
      <c r="D51" s="308">
        <f t="shared" ref="D51:I51" si="98">AE14*$C51</f>
        <v>0</v>
      </c>
      <c r="E51" s="308">
        <f t="shared" si="98"/>
        <v>0</v>
      </c>
      <c r="F51" s="308">
        <f t="shared" si="98"/>
        <v>0</v>
      </c>
      <c r="G51" s="308">
        <f t="shared" si="98"/>
        <v>0</v>
      </c>
      <c r="H51" s="308">
        <f t="shared" si="98"/>
        <v>0</v>
      </c>
      <c r="I51" s="308">
        <f t="shared" si="98"/>
        <v>-3.0912831669616184E-3</v>
      </c>
      <c r="K51" s="268"/>
      <c r="L51" s="210">
        <f t="shared" ref="L51:L72" si="99">K23</f>
        <v>5</v>
      </c>
      <c r="M51" s="268">
        <f t="shared" si="91"/>
        <v>0</v>
      </c>
      <c r="N51" s="268">
        <f t="shared" si="92"/>
        <v>0</v>
      </c>
      <c r="O51" s="268">
        <f t="shared" si="93"/>
        <v>0</v>
      </c>
      <c r="P51" s="268">
        <f t="shared" si="94"/>
        <v>0</v>
      </c>
      <c r="Q51" s="268">
        <f t="shared" si="95"/>
        <v>0</v>
      </c>
      <c r="R51" s="221">
        <f t="shared" si="96"/>
        <v>-3.0912831669616184E-3</v>
      </c>
      <c r="T51" s="207">
        <v>2.1</v>
      </c>
      <c r="U51" s="207">
        <f t="shared" si="63"/>
        <v>0</v>
      </c>
      <c r="V51" s="208">
        <f t="shared" si="17"/>
        <v>0</v>
      </c>
      <c r="W51" s="208">
        <f t="shared" si="17"/>
        <v>0</v>
      </c>
      <c r="X51" s="208">
        <f t="shared" si="17"/>
        <v>0</v>
      </c>
      <c r="Y51" s="208">
        <f t="shared" si="17"/>
        <v>0</v>
      </c>
      <c r="Z51" s="208">
        <f t="shared" si="18"/>
        <v>0</v>
      </c>
      <c r="AE51" s="207">
        <f t="shared" si="64"/>
        <v>0</v>
      </c>
      <c r="AF51" s="208">
        <f t="shared" si="19"/>
        <v>0</v>
      </c>
      <c r="AG51" s="208">
        <f t="shared" si="19"/>
        <v>0</v>
      </c>
      <c r="AH51" s="208">
        <f t="shared" si="19"/>
        <v>0</v>
      </c>
      <c r="AI51" s="208">
        <f t="shared" si="19"/>
        <v>0</v>
      </c>
      <c r="AJ51" s="208">
        <f t="shared" si="20"/>
        <v>0</v>
      </c>
      <c r="AO51" s="207">
        <f t="shared" si="65"/>
        <v>0</v>
      </c>
      <c r="AP51" s="208">
        <f t="shared" si="21"/>
        <v>0</v>
      </c>
      <c r="AQ51" s="208">
        <f t="shared" si="21"/>
        <v>0</v>
      </c>
      <c r="AR51" s="208">
        <f t="shared" si="21"/>
        <v>0</v>
      </c>
      <c r="AS51" s="208">
        <f t="shared" si="21"/>
        <v>0</v>
      </c>
      <c r="AT51" s="208">
        <f t="shared" si="22"/>
        <v>0</v>
      </c>
      <c r="AY51" s="207">
        <f t="shared" si="66"/>
        <v>0</v>
      </c>
      <c r="AZ51" s="208">
        <f t="shared" si="23"/>
        <v>0</v>
      </c>
      <c r="BA51" s="208">
        <f t="shared" si="23"/>
        <v>0</v>
      </c>
      <c r="BB51" s="208">
        <f t="shared" si="23"/>
        <v>0</v>
      </c>
      <c r="BC51" s="208">
        <f t="shared" si="23"/>
        <v>0</v>
      </c>
      <c r="BD51" s="208">
        <f t="shared" si="24"/>
        <v>0</v>
      </c>
      <c r="BI51" s="207">
        <f t="shared" si="67"/>
        <v>0</v>
      </c>
      <c r="BJ51" s="208">
        <f t="shared" si="25"/>
        <v>0</v>
      </c>
      <c r="BK51" s="208">
        <f t="shared" si="25"/>
        <v>0</v>
      </c>
      <c r="BL51" s="208">
        <f t="shared" si="25"/>
        <v>0</v>
      </c>
      <c r="BM51" s="208">
        <f t="shared" si="25"/>
        <v>0</v>
      </c>
      <c r="BN51" s="208">
        <f t="shared" si="26"/>
        <v>0</v>
      </c>
      <c r="BS51" s="207">
        <f t="shared" si="68"/>
        <v>0</v>
      </c>
      <c r="BT51" s="208">
        <f t="shared" si="27"/>
        <v>0</v>
      </c>
      <c r="BU51" s="208">
        <f t="shared" si="27"/>
        <v>0</v>
      </c>
      <c r="BV51" s="208">
        <f t="shared" si="27"/>
        <v>0</v>
      </c>
      <c r="BW51" s="208">
        <f t="shared" si="27"/>
        <v>0</v>
      </c>
      <c r="BX51" s="208">
        <f t="shared" si="28"/>
        <v>0</v>
      </c>
      <c r="CC51" s="207">
        <f t="shared" si="69"/>
        <v>0</v>
      </c>
      <c r="CD51" s="208">
        <f t="shared" si="29"/>
        <v>0</v>
      </c>
      <c r="CE51" s="208">
        <f t="shared" si="29"/>
        <v>0</v>
      </c>
      <c r="CF51" s="208">
        <f t="shared" si="29"/>
        <v>0</v>
      </c>
      <c r="CG51" s="208">
        <f t="shared" si="29"/>
        <v>0</v>
      </c>
      <c r="CH51" s="208">
        <f t="shared" si="30"/>
        <v>0</v>
      </c>
      <c r="CM51" s="207">
        <f t="shared" si="70"/>
        <v>0</v>
      </c>
      <c r="CN51" s="208">
        <f t="shared" si="31"/>
        <v>0</v>
      </c>
      <c r="CO51" s="208">
        <f t="shared" si="31"/>
        <v>0</v>
      </c>
      <c r="CP51" s="208">
        <f t="shared" si="31"/>
        <v>0</v>
      </c>
      <c r="CQ51" s="208">
        <f t="shared" si="31"/>
        <v>0</v>
      </c>
      <c r="CR51" s="208">
        <f t="shared" si="32"/>
        <v>0</v>
      </c>
      <c r="CW51" s="207">
        <f t="shared" si="71"/>
        <v>0</v>
      </c>
      <c r="CX51" s="208">
        <f t="shared" si="33"/>
        <v>0</v>
      </c>
      <c r="CY51" s="207">
        <f t="shared" si="33"/>
        <v>0</v>
      </c>
      <c r="CZ51" s="208">
        <f t="shared" si="33"/>
        <v>0</v>
      </c>
      <c r="DA51" s="208">
        <f t="shared" si="33"/>
        <v>0</v>
      </c>
      <c r="DB51" s="208">
        <f t="shared" si="34"/>
        <v>0</v>
      </c>
      <c r="DG51" s="207">
        <f t="shared" si="72"/>
        <v>0</v>
      </c>
      <c r="DH51" s="208">
        <f t="shared" si="35"/>
        <v>0</v>
      </c>
      <c r="DI51" s="208">
        <f t="shared" si="35"/>
        <v>0</v>
      </c>
      <c r="DJ51" s="208">
        <f t="shared" si="35"/>
        <v>0</v>
      </c>
      <c r="DK51" s="208">
        <f t="shared" si="35"/>
        <v>0</v>
      </c>
      <c r="DL51" s="208">
        <f t="shared" si="36"/>
        <v>0</v>
      </c>
      <c r="DQ51" s="207">
        <f t="shared" si="73"/>
        <v>0</v>
      </c>
      <c r="DR51" s="208">
        <f t="shared" si="37"/>
        <v>0</v>
      </c>
      <c r="DS51" s="208">
        <f t="shared" si="37"/>
        <v>0</v>
      </c>
      <c r="DT51" s="208">
        <f t="shared" si="37"/>
        <v>0</v>
      </c>
      <c r="DU51" s="208">
        <f t="shared" si="37"/>
        <v>0</v>
      </c>
      <c r="DV51" s="208">
        <f t="shared" si="38"/>
        <v>0</v>
      </c>
      <c r="EA51" s="207">
        <f t="shared" si="74"/>
        <v>0</v>
      </c>
      <c r="EB51" s="208">
        <f t="shared" si="39"/>
        <v>0</v>
      </c>
      <c r="EC51" s="208">
        <f t="shared" si="39"/>
        <v>0</v>
      </c>
      <c r="ED51" s="208">
        <f t="shared" si="39"/>
        <v>0</v>
      </c>
      <c r="EE51" s="208">
        <f t="shared" si="39"/>
        <v>0</v>
      </c>
      <c r="EF51" s="208">
        <f t="shared" si="40"/>
        <v>0</v>
      </c>
      <c r="EK51" s="207">
        <f t="shared" si="75"/>
        <v>0</v>
      </c>
      <c r="EL51" s="208">
        <f t="shared" si="41"/>
        <v>0</v>
      </c>
      <c r="EM51" s="208">
        <f t="shared" si="41"/>
        <v>0</v>
      </c>
      <c r="EN51" s="208">
        <f t="shared" si="41"/>
        <v>0</v>
      </c>
      <c r="EO51" s="208">
        <f t="shared" si="41"/>
        <v>0</v>
      </c>
      <c r="EP51" s="208">
        <f t="shared" si="42"/>
        <v>0</v>
      </c>
      <c r="EU51" s="207">
        <f t="shared" si="76"/>
        <v>0</v>
      </c>
      <c r="EV51" s="208">
        <f t="shared" si="43"/>
        <v>0</v>
      </c>
      <c r="EW51" s="208">
        <f t="shared" si="43"/>
        <v>0</v>
      </c>
      <c r="EX51" s="208">
        <f t="shared" si="43"/>
        <v>0</v>
      </c>
      <c r="EY51" s="208">
        <f t="shared" si="43"/>
        <v>0</v>
      </c>
      <c r="EZ51" s="208">
        <f t="shared" si="44"/>
        <v>0</v>
      </c>
      <c r="FE51" s="207">
        <f t="shared" si="77"/>
        <v>0</v>
      </c>
      <c r="FF51" s="208">
        <f t="shared" si="45"/>
        <v>0</v>
      </c>
      <c r="FG51" s="208">
        <f t="shared" si="45"/>
        <v>0</v>
      </c>
      <c r="FH51" s="208">
        <f t="shared" si="45"/>
        <v>0</v>
      </c>
      <c r="FI51" s="208">
        <f t="shared" si="45"/>
        <v>0</v>
      </c>
      <c r="FJ51" s="208">
        <f t="shared" si="46"/>
        <v>0</v>
      </c>
      <c r="FO51" s="207">
        <f t="shared" si="78"/>
        <v>0</v>
      </c>
      <c r="FP51" s="208">
        <f t="shared" si="47"/>
        <v>0</v>
      </c>
      <c r="FQ51" s="208">
        <f t="shared" si="47"/>
        <v>0</v>
      </c>
      <c r="FR51" s="208">
        <f t="shared" si="47"/>
        <v>0</v>
      </c>
      <c r="FS51" s="208">
        <f t="shared" si="47"/>
        <v>0</v>
      </c>
      <c r="FT51" s="208">
        <f t="shared" si="48"/>
        <v>0</v>
      </c>
      <c r="FY51" s="207">
        <f t="shared" si="79"/>
        <v>0</v>
      </c>
      <c r="FZ51" s="208">
        <f t="shared" si="49"/>
        <v>0</v>
      </c>
      <c r="GA51" s="208">
        <f t="shared" si="49"/>
        <v>0</v>
      </c>
      <c r="GB51" s="208">
        <f t="shared" si="49"/>
        <v>0</v>
      </c>
      <c r="GC51" s="208">
        <f t="shared" si="49"/>
        <v>0</v>
      </c>
      <c r="GD51" s="208">
        <f t="shared" si="50"/>
        <v>0</v>
      </c>
      <c r="GI51" s="207">
        <f t="shared" si="80"/>
        <v>0</v>
      </c>
      <c r="GJ51" s="208">
        <f t="shared" si="51"/>
        <v>0</v>
      </c>
      <c r="GK51" s="208">
        <f t="shared" si="51"/>
        <v>0</v>
      </c>
      <c r="GL51" s="208">
        <f t="shared" si="51"/>
        <v>0</v>
      </c>
      <c r="GM51" s="208">
        <f t="shared" si="51"/>
        <v>0</v>
      </c>
      <c r="GN51" s="208">
        <f t="shared" si="52"/>
        <v>0</v>
      </c>
      <c r="GS51" s="207">
        <f t="shared" si="81"/>
        <v>0</v>
      </c>
      <c r="GT51" s="208">
        <f t="shared" si="53"/>
        <v>0</v>
      </c>
      <c r="GU51" s="208">
        <f t="shared" si="53"/>
        <v>0</v>
      </c>
      <c r="GV51" s="208">
        <f t="shared" si="53"/>
        <v>0</v>
      </c>
      <c r="GW51" s="208">
        <f t="shared" si="53"/>
        <v>0</v>
      </c>
      <c r="GX51" s="208">
        <f t="shared" si="54"/>
        <v>0</v>
      </c>
      <c r="HC51" s="207">
        <f t="shared" si="82"/>
        <v>0</v>
      </c>
      <c r="HD51" s="208">
        <f t="shared" si="55"/>
        <v>0</v>
      </c>
      <c r="HE51" s="208">
        <f t="shared" si="55"/>
        <v>0</v>
      </c>
      <c r="HF51" s="208">
        <f t="shared" si="55"/>
        <v>0</v>
      </c>
      <c r="HG51" s="208">
        <f t="shared" si="55"/>
        <v>0</v>
      </c>
      <c r="HH51" s="208">
        <f t="shared" si="56"/>
        <v>0</v>
      </c>
      <c r="HM51" s="207">
        <f t="shared" si="83"/>
        <v>0</v>
      </c>
      <c r="HN51" s="208">
        <f t="shared" si="57"/>
        <v>0</v>
      </c>
      <c r="HO51" s="208">
        <f t="shared" si="57"/>
        <v>0</v>
      </c>
      <c r="HP51" s="208">
        <f t="shared" si="57"/>
        <v>0</v>
      </c>
      <c r="HQ51" s="208">
        <f t="shared" si="57"/>
        <v>0</v>
      </c>
      <c r="HR51" s="208">
        <f t="shared" si="58"/>
        <v>0</v>
      </c>
      <c r="HW51" s="207">
        <f t="shared" si="84"/>
        <v>0</v>
      </c>
      <c r="HX51" s="208">
        <f t="shared" si="59"/>
        <v>0</v>
      </c>
      <c r="HY51" s="208">
        <f t="shared" si="59"/>
        <v>0</v>
      </c>
      <c r="HZ51" s="208">
        <f t="shared" si="59"/>
        <v>0</v>
      </c>
      <c r="IA51" s="208">
        <f t="shared" si="59"/>
        <v>0</v>
      </c>
      <c r="IB51" s="208">
        <f t="shared" si="60"/>
        <v>0</v>
      </c>
      <c r="IG51" s="207">
        <f t="shared" si="85"/>
        <v>0</v>
      </c>
      <c r="IH51" s="208">
        <f t="shared" si="61"/>
        <v>0</v>
      </c>
      <c r="II51" s="208">
        <f t="shared" si="61"/>
        <v>0</v>
      </c>
      <c r="IJ51" s="208">
        <f t="shared" si="61"/>
        <v>0</v>
      </c>
      <c r="IK51" s="208">
        <f t="shared" si="61"/>
        <v>0</v>
      </c>
      <c r="IL51" s="208">
        <f t="shared" si="62"/>
        <v>0</v>
      </c>
    </row>
    <row r="52" spans="1:246">
      <c r="A52" s="203">
        <f t="shared" si="97"/>
        <v>6</v>
      </c>
      <c r="B52" s="308">
        <f t="shared" si="89"/>
        <v>4.3478260869565209E-2</v>
      </c>
      <c r="C52" s="301">
        <f t="shared" si="89"/>
        <v>0.1</v>
      </c>
      <c r="D52" s="308">
        <f t="shared" ref="D52:I52" si="100">AO14*$C52</f>
        <v>0</v>
      </c>
      <c r="E52" s="308">
        <f t="shared" si="100"/>
        <v>0</v>
      </c>
      <c r="F52" s="308">
        <f t="shared" si="100"/>
        <v>0</v>
      </c>
      <c r="G52" s="308">
        <f t="shared" si="100"/>
        <v>0</v>
      </c>
      <c r="H52" s="308">
        <f t="shared" si="100"/>
        <v>0</v>
      </c>
      <c r="I52" s="308">
        <f t="shared" si="100"/>
        <v>-5.2866554480690744E-3</v>
      </c>
      <c r="K52" s="268"/>
      <c r="L52" s="210">
        <f t="shared" si="99"/>
        <v>6</v>
      </c>
      <c r="M52" s="268">
        <f t="shared" si="91"/>
        <v>0</v>
      </c>
      <c r="N52" s="268">
        <f t="shared" si="92"/>
        <v>0</v>
      </c>
      <c r="O52" s="268">
        <f t="shared" si="93"/>
        <v>0</v>
      </c>
      <c r="P52" s="268">
        <f t="shared" si="94"/>
        <v>0</v>
      </c>
      <c r="Q52" s="268">
        <f t="shared" si="95"/>
        <v>0</v>
      </c>
      <c r="R52" s="221">
        <f t="shared" si="96"/>
        <v>-5.2866554480690744E-3</v>
      </c>
      <c r="T52" s="207">
        <v>2.2000000000000002</v>
      </c>
      <c r="U52" s="207">
        <f t="shared" si="63"/>
        <v>0</v>
      </c>
      <c r="V52" s="208">
        <f t="shared" si="17"/>
        <v>0</v>
      </c>
      <c r="W52" s="208">
        <f t="shared" si="17"/>
        <v>0</v>
      </c>
      <c r="X52" s="208">
        <f t="shared" si="17"/>
        <v>0</v>
      </c>
      <c r="Y52" s="208">
        <f t="shared" si="17"/>
        <v>0</v>
      </c>
      <c r="Z52" s="208">
        <f t="shared" si="18"/>
        <v>0</v>
      </c>
      <c r="AE52" s="207">
        <f t="shared" si="64"/>
        <v>0</v>
      </c>
      <c r="AF52" s="208">
        <f t="shared" si="19"/>
        <v>0</v>
      </c>
      <c r="AG52" s="208">
        <f t="shared" si="19"/>
        <v>0</v>
      </c>
      <c r="AH52" s="208">
        <f t="shared" si="19"/>
        <v>0</v>
      </c>
      <c r="AI52" s="208">
        <f t="shared" si="19"/>
        <v>0</v>
      </c>
      <c r="AJ52" s="208">
        <f t="shared" si="20"/>
        <v>0</v>
      </c>
      <c r="AO52" s="207">
        <f t="shared" si="65"/>
        <v>0</v>
      </c>
      <c r="AP52" s="208">
        <f t="shared" si="21"/>
        <v>0</v>
      </c>
      <c r="AQ52" s="208">
        <f t="shared" si="21"/>
        <v>0</v>
      </c>
      <c r="AR52" s="208">
        <f t="shared" si="21"/>
        <v>0</v>
      </c>
      <c r="AS52" s="208">
        <f t="shared" si="21"/>
        <v>0</v>
      </c>
      <c r="AT52" s="208">
        <f t="shared" si="22"/>
        <v>0</v>
      </c>
      <c r="AY52" s="207">
        <f t="shared" si="66"/>
        <v>0</v>
      </c>
      <c r="AZ52" s="208">
        <f t="shared" si="23"/>
        <v>0</v>
      </c>
      <c r="BA52" s="208">
        <f t="shared" si="23"/>
        <v>0</v>
      </c>
      <c r="BB52" s="208">
        <f t="shared" si="23"/>
        <v>0</v>
      </c>
      <c r="BC52" s="208">
        <f t="shared" si="23"/>
        <v>0</v>
      </c>
      <c r="BD52" s="208">
        <f t="shared" si="24"/>
        <v>0</v>
      </c>
      <c r="BI52" s="207">
        <f t="shared" si="67"/>
        <v>0</v>
      </c>
      <c r="BJ52" s="208">
        <f t="shared" si="25"/>
        <v>0</v>
      </c>
      <c r="BK52" s="208">
        <f t="shared" si="25"/>
        <v>0</v>
      </c>
      <c r="BL52" s="208">
        <f t="shared" si="25"/>
        <v>0</v>
      </c>
      <c r="BM52" s="208">
        <f t="shared" si="25"/>
        <v>0</v>
      </c>
      <c r="BN52" s="208">
        <f t="shared" si="26"/>
        <v>0</v>
      </c>
      <c r="BS52" s="207">
        <f t="shared" si="68"/>
        <v>0</v>
      </c>
      <c r="BT52" s="208">
        <f t="shared" si="27"/>
        <v>0</v>
      </c>
      <c r="BU52" s="208">
        <f t="shared" si="27"/>
        <v>0</v>
      </c>
      <c r="BV52" s="208">
        <f t="shared" si="27"/>
        <v>0</v>
      </c>
      <c r="BW52" s="208">
        <f t="shared" si="27"/>
        <v>0</v>
      </c>
      <c r="BX52" s="208">
        <f t="shared" si="28"/>
        <v>0</v>
      </c>
      <c r="CC52" s="207">
        <f t="shared" si="69"/>
        <v>0</v>
      </c>
      <c r="CD52" s="208">
        <f t="shared" si="29"/>
        <v>0</v>
      </c>
      <c r="CE52" s="208">
        <f t="shared" si="29"/>
        <v>0</v>
      </c>
      <c r="CF52" s="208">
        <f t="shared" si="29"/>
        <v>0</v>
      </c>
      <c r="CG52" s="208">
        <f t="shared" si="29"/>
        <v>0</v>
      </c>
      <c r="CH52" s="208">
        <f t="shared" si="30"/>
        <v>0</v>
      </c>
      <c r="CM52" s="207">
        <f t="shared" si="70"/>
        <v>0</v>
      </c>
      <c r="CN52" s="208">
        <f t="shared" si="31"/>
        <v>0</v>
      </c>
      <c r="CO52" s="208">
        <f t="shared" si="31"/>
        <v>0</v>
      </c>
      <c r="CP52" s="208">
        <f t="shared" si="31"/>
        <v>0</v>
      </c>
      <c r="CQ52" s="208">
        <f t="shared" si="31"/>
        <v>0</v>
      </c>
      <c r="CR52" s="208">
        <f t="shared" si="32"/>
        <v>0</v>
      </c>
      <c r="CW52" s="207">
        <f t="shared" si="71"/>
        <v>0</v>
      </c>
      <c r="CX52" s="208">
        <f t="shared" si="33"/>
        <v>0</v>
      </c>
      <c r="CY52" s="207">
        <f t="shared" si="33"/>
        <v>0</v>
      </c>
      <c r="CZ52" s="208">
        <f t="shared" si="33"/>
        <v>0</v>
      </c>
      <c r="DA52" s="208">
        <f t="shared" si="33"/>
        <v>0</v>
      </c>
      <c r="DB52" s="208">
        <f t="shared" si="34"/>
        <v>0</v>
      </c>
      <c r="DG52" s="207">
        <f t="shared" si="72"/>
        <v>0</v>
      </c>
      <c r="DH52" s="208">
        <f t="shared" si="35"/>
        <v>0</v>
      </c>
      <c r="DI52" s="208">
        <f t="shared" si="35"/>
        <v>0</v>
      </c>
      <c r="DJ52" s="208">
        <f t="shared" si="35"/>
        <v>0</v>
      </c>
      <c r="DK52" s="208">
        <f t="shared" si="35"/>
        <v>0</v>
      </c>
      <c r="DL52" s="208">
        <f t="shared" si="36"/>
        <v>0</v>
      </c>
      <c r="DQ52" s="207">
        <f t="shared" si="73"/>
        <v>0</v>
      </c>
      <c r="DR52" s="208">
        <f t="shared" si="37"/>
        <v>0</v>
      </c>
      <c r="DS52" s="208">
        <f t="shared" si="37"/>
        <v>0</v>
      </c>
      <c r="DT52" s="208">
        <f t="shared" si="37"/>
        <v>0</v>
      </c>
      <c r="DU52" s="208">
        <f t="shared" si="37"/>
        <v>0</v>
      </c>
      <c r="DV52" s="208">
        <f t="shared" si="38"/>
        <v>0</v>
      </c>
      <c r="EA52" s="207">
        <f t="shared" si="74"/>
        <v>0</v>
      </c>
      <c r="EB52" s="208">
        <f t="shared" si="39"/>
        <v>0</v>
      </c>
      <c r="EC52" s="208">
        <f t="shared" si="39"/>
        <v>0</v>
      </c>
      <c r="ED52" s="208">
        <f t="shared" si="39"/>
        <v>0</v>
      </c>
      <c r="EE52" s="208">
        <f t="shared" si="39"/>
        <v>0</v>
      </c>
      <c r="EF52" s="208">
        <f t="shared" si="40"/>
        <v>0</v>
      </c>
      <c r="EK52" s="207">
        <f t="shared" si="75"/>
        <v>0</v>
      </c>
      <c r="EL52" s="208">
        <f t="shared" si="41"/>
        <v>0</v>
      </c>
      <c r="EM52" s="208">
        <f t="shared" si="41"/>
        <v>0</v>
      </c>
      <c r="EN52" s="208">
        <f t="shared" si="41"/>
        <v>0</v>
      </c>
      <c r="EO52" s="208">
        <f t="shared" si="41"/>
        <v>0</v>
      </c>
      <c r="EP52" s="208">
        <f t="shared" si="42"/>
        <v>0</v>
      </c>
      <c r="EU52" s="207">
        <f t="shared" si="76"/>
        <v>0</v>
      </c>
      <c r="EV52" s="208">
        <f t="shared" si="43"/>
        <v>0</v>
      </c>
      <c r="EW52" s="208">
        <f t="shared" si="43"/>
        <v>0</v>
      </c>
      <c r="EX52" s="208">
        <f t="shared" si="43"/>
        <v>0</v>
      </c>
      <c r="EY52" s="208">
        <f t="shared" si="43"/>
        <v>0</v>
      </c>
      <c r="EZ52" s="208">
        <f t="shared" si="44"/>
        <v>0</v>
      </c>
      <c r="FE52" s="207">
        <f t="shared" si="77"/>
        <v>0</v>
      </c>
      <c r="FF52" s="208">
        <f t="shared" si="45"/>
        <v>0</v>
      </c>
      <c r="FG52" s="208">
        <f t="shared" si="45"/>
        <v>0</v>
      </c>
      <c r="FH52" s="208">
        <f t="shared" si="45"/>
        <v>0</v>
      </c>
      <c r="FI52" s="208">
        <f t="shared" si="45"/>
        <v>0</v>
      </c>
      <c r="FJ52" s="208">
        <f t="shared" si="46"/>
        <v>0</v>
      </c>
      <c r="FO52" s="207">
        <f t="shared" si="78"/>
        <v>0</v>
      </c>
      <c r="FP52" s="208">
        <f t="shared" si="47"/>
        <v>0</v>
      </c>
      <c r="FQ52" s="208">
        <f t="shared" si="47"/>
        <v>0</v>
      </c>
      <c r="FR52" s="208">
        <f t="shared" si="47"/>
        <v>0</v>
      </c>
      <c r="FS52" s="208">
        <f t="shared" si="47"/>
        <v>0</v>
      </c>
      <c r="FT52" s="208">
        <f t="shared" si="48"/>
        <v>0</v>
      </c>
      <c r="FY52" s="207">
        <f t="shared" si="79"/>
        <v>0</v>
      </c>
      <c r="FZ52" s="208">
        <f t="shared" si="49"/>
        <v>0</v>
      </c>
      <c r="GA52" s="208">
        <f t="shared" si="49"/>
        <v>0</v>
      </c>
      <c r="GB52" s="208">
        <f t="shared" si="49"/>
        <v>0</v>
      </c>
      <c r="GC52" s="208">
        <f t="shared" si="49"/>
        <v>0</v>
      </c>
      <c r="GD52" s="208">
        <f t="shared" si="50"/>
        <v>0</v>
      </c>
      <c r="GI52" s="207">
        <f t="shared" si="80"/>
        <v>0</v>
      </c>
      <c r="GJ52" s="208">
        <f t="shared" si="51"/>
        <v>0</v>
      </c>
      <c r="GK52" s="208">
        <f t="shared" si="51"/>
        <v>0</v>
      </c>
      <c r="GL52" s="208">
        <f t="shared" si="51"/>
        <v>0</v>
      </c>
      <c r="GM52" s="208">
        <f t="shared" si="51"/>
        <v>0</v>
      </c>
      <c r="GN52" s="208">
        <f t="shared" si="52"/>
        <v>0</v>
      </c>
      <c r="GS52" s="207">
        <f t="shared" si="81"/>
        <v>0</v>
      </c>
      <c r="GT52" s="208">
        <f t="shared" si="53"/>
        <v>0</v>
      </c>
      <c r="GU52" s="208">
        <f t="shared" si="53"/>
        <v>0</v>
      </c>
      <c r="GV52" s="208">
        <f t="shared" si="53"/>
        <v>0</v>
      </c>
      <c r="GW52" s="208">
        <f t="shared" si="53"/>
        <v>0</v>
      </c>
      <c r="GX52" s="208">
        <f t="shared" si="54"/>
        <v>0</v>
      </c>
      <c r="HC52" s="207">
        <f t="shared" si="82"/>
        <v>0</v>
      </c>
      <c r="HD52" s="208">
        <f t="shared" si="55"/>
        <v>0</v>
      </c>
      <c r="HE52" s="208">
        <f t="shared" si="55"/>
        <v>0</v>
      </c>
      <c r="HF52" s="208">
        <f t="shared" si="55"/>
        <v>0</v>
      </c>
      <c r="HG52" s="208">
        <f t="shared" si="55"/>
        <v>0</v>
      </c>
      <c r="HH52" s="208">
        <f t="shared" si="56"/>
        <v>0</v>
      </c>
      <c r="HM52" s="207">
        <f t="shared" si="83"/>
        <v>0</v>
      </c>
      <c r="HN52" s="208">
        <f t="shared" si="57"/>
        <v>0</v>
      </c>
      <c r="HO52" s="208">
        <f t="shared" si="57"/>
        <v>0</v>
      </c>
      <c r="HP52" s="208">
        <f t="shared" si="57"/>
        <v>0</v>
      </c>
      <c r="HQ52" s="208">
        <f t="shared" si="57"/>
        <v>0</v>
      </c>
      <c r="HR52" s="208">
        <f t="shared" si="58"/>
        <v>0</v>
      </c>
      <c r="HW52" s="207">
        <f t="shared" si="84"/>
        <v>0</v>
      </c>
      <c r="HX52" s="208">
        <f t="shared" si="59"/>
        <v>0</v>
      </c>
      <c r="HY52" s="208">
        <f t="shared" si="59"/>
        <v>0</v>
      </c>
      <c r="HZ52" s="208">
        <f t="shared" si="59"/>
        <v>0</v>
      </c>
      <c r="IA52" s="208">
        <f t="shared" si="59"/>
        <v>0</v>
      </c>
      <c r="IB52" s="208">
        <f t="shared" si="60"/>
        <v>0</v>
      </c>
      <c r="IG52" s="207">
        <f t="shared" si="85"/>
        <v>0</v>
      </c>
      <c r="IH52" s="208">
        <f t="shared" si="61"/>
        <v>0</v>
      </c>
      <c r="II52" s="208">
        <f t="shared" si="61"/>
        <v>0</v>
      </c>
      <c r="IJ52" s="208">
        <f t="shared" si="61"/>
        <v>0</v>
      </c>
      <c r="IK52" s="208">
        <f t="shared" si="61"/>
        <v>0</v>
      </c>
      <c r="IL52" s="208">
        <f t="shared" si="62"/>
        <v>0</v>
      </c>
    </row>
    <row r="53" spans="1:246" ht="12.75" customHeight="1">
      <c r="A53" s="203">
        <f t="shared" si="97"/>
        <v>7</v>
      </c>
      <c r="B53" s="308">
        <f t="shared" si="89"/>
        <v>4.3478260869565209E-2</v>
      </c>
      <c r="C53" s="301">
        <f t="shared" si="89"/>
        <v>0.1</v>
      </c>
      <c r="D53" s="308">
        <f t="shared" ref="D53:I53" si="101">AY14*$C53</f>
        <v>0</v>
      </c>
      <c r="E53" s="308">
        <f t="shared" si="101"/>
        <v>0</v>
      </c>
      <c r="F53" s="308">
        <f t="shared" si="101"/>
        <v>0</v>
      </c>
      <c r="G53" s="308">
        <f t="shared" si="101"/>
        <v>0</v>
      </c>
      <c r="H53" s="308">
        <f t="shared" si="101"/>
        <v>0</v>
      </c>
      <c r="I53" s="308">
        <f t="shared" si="101"/>
        <v>-8.1170518117522818E-3</v>
      </c>
      <c r="K53" s="268"/>
      <c r="L53" s="210">
        <f t="shared" si="99"/>
        <v>7</v>
      </c>
      <c r="M53" s="268">
        <f t="shared" si="91"/>
        <v>0</v>
      </c>
      <c r="N53" s="268">
        <f t="shared" si="92"/>
        <v>0</v>
      </c>
      <c r="O53" s="268">
        <f t="shared" si="93"/>
        <v>0</v>
      </c>
      <c r="P53" s="268">
        <f t="shared" si="94"/>
        <v>0</v>
      </c>
      <c r="Q53" s="268">
        <f t="shared" si="95"/>
        <v>0</v>
      </c>
      <c r="R53" s="221">
        <f t="shared" si="96"/>
        <v>-8.1170518117522818E-3</v>
      </c>
      <c r="T53" s="207">
        <v>2.2999999999999998</v>
      </c>
      <c r="U53" s="207">
        <f t="shared" si="63"/>
        <v>0</v>
      </c>
      <c r="V53" s="208">
        <f t="shared" si="17"/>
        <v>0</v>
      </c>
      <c r="W53" s="208">
        <f t="shared" si="17"/>
        <v>0</v>
      </c>
      <c r="X53" s="208">
        <f t="shared" si="17"/>
        <v>0</v>
      </c>
      <c r="Y53" s="208">
        <f t="shared" si="17"/>
        <v>0</v>
      </c>
      <c r="Z53" s="208">
        <f t="shared" si="18"/>
        <v>0</v>
      </c>
      <c r="AE53" s="207">
        <f t="shared" si="64"/>
        <v>0</v>
      </c>
      <c r="AF53" s="208">
        <f t="shared" si="19"/>
        <v>0</v>
      </c>
      <c r="AG53" s="208">
        <f t="shared" si="19"/>
        <v>0</v>
      </c>
      <c r="AH53" s="208">
        <f t="shared" si="19"/>
        <v>0</v>
      </c>
      <c r="AI53" s="208">
        <f t="shared" si="19"/>
        <v>0</v>
      </c>
      <c r="AJ53" s="208">
        <f t="shared" si="20"/>
        <v>0</v>
      </c>
      <c r="AO53" s="207">
        <f t="shared" si="65"/>
        <v>0</v>
      </c>
      <c r="AP53" s="208">
        <f t="shared" si="21"/>
        <v>0</v>
      </c>
      <c r="AQ53" s="208">
        <f t="shared" si="21"/>
        <v>0</v>
      </c>
      <c r="AR53" s="208">
        <f t="shared" si="21"/>
        <v>0</v>
      </c>
      <c r="AS53" s="208">
        <f t="shared" si="21"/>
        <v>0</v>
      </c>
      <c r="AT53" s="208">
        <f t="shared" si="22"/>
        <v>0</v>
      </c>
      <c r="AY53" s="207">
        <f t="shared" si="66"/>
        <v>0</v>
      </c>
      <c r="AZ53" s="208">
        <f t="shared" si="23"/>
        <v>0</v>
      </c>
      <c r="BA53" s="208">
        <f t="shared" si="23"/>
        <v>0</v>
      </c>
      <c r="BB53" s="208">
        <f t="shared" si="23"/>
        <v>0</v>
      </c>
      <c r="BC53" s="208">
        <f t="shared" si="23"/>
        <v>0</v>
      </c>
      <c r="BD53" s="208">
        <f t="shared" si="24"/>
        <v>0</v>
      </c>
      <c r="BI53" s="207">
        <f t="shared" si="67"/>
        <v>0</v>
      </c>
      <c r="BJ53" s="208">
        <f t="shared" si="25"/>
        <v>0</v>
      </c>
      <c r="BK53" s="208">
        <f t="shared" si="25"/>
        <v>0</v>
      </c>
      <c r="BL53" s="208">
        <f t="shared" si="25"/>
        <v>0</v>
      </c>
      <c r="BM53" s="208">
        <f t="shared" si="25"/>
        <v>0</v>
      </c>
      <c r="BN53" s="208">
        <f t="shared" si="26"/>
        <v>0</v>
      </c>
      <c r="BS53" s="207">
        <f t="shared" si="68"/>
        <v>0</v>
      </c>
      <c r="BT53" s="208">
        <f t="shared" si="27"/>
        <v>0</v>
      </c>
      <c r="BU53" s="208">
        <f t="shared" si="27"/>
        <v>0</v>
      </c>
      <c r="BV53" s="208">
        <f t="shared" si="27"/>
        <v>0</v>
      </c>
      <c r="BW53" s="208">
        <f t="shared" si="27"/>
        <v>0</v>
      </c>
      <c r="BX53" s="208">
        <f t="shared" si="28"/>
        <v>0</v>
      </c>
      <c r="CC53" s="207">
        <f t="shared" si="69"/>
        <v>0</v>
      </c>
      <c r="CD53" s="208">
        <f t="shared" si="29"/>
        <v>0</v>
      </c>
      <c r="CE53" s="208">
        <f t="shared" si="29"/>
        <v>0</v>
      </c>
      <c r="CF53" s="208">
        <f t="shared" si="29"/>
        <v>0</v>
      </c>
      <c r="CG53" s="208">
        <f t="shared" si="29"/>
        <v>0</v>
      </c>
      <c r="CH53" s="208">
        <f t="shared" si="30"/>
        <v>0</v>
      </c>
      <c r="CM53" s="207">
        <f t="shared" si="70"/>
        <v>0</v>
      </c>
      <c r="CN53" s="208">
        <f t="shared" si="31"/>
        <v>0</v>
      </c>
      <c r="CO53" s="208">
        <f t="shared" si="31"/>
        <v>0</v>
      </c>
      <c r="CP53" s="208">
        <f t="shared" si="31"/>
        <v>0</v>
      </c>
      <c r="CQ53" s="208">
        <f t="shared" si="31"/>
        <v>0</v>
      </c>
      <c r="CR53" s="208">
        <f t="shared" si="32"/>
        <v>0</v>
      </c>
      <c r="CW53" s="207">
        <f t="shared" si="71"/>
        <v>0</v>
      </c>
      <c r="CX53" s="208">
        <f t="shared" si="33"/>
        <v>0</v>
      </c>
      <c r="CY53" s="207">
        <f t="shared" si="33"/>
        <v>0</v>
      </c>
      <c r="CZ53" s="208">
        <f t="shared" si="33"/>
        <v>0</v>
      </c>
      <c r="DA53" s="208">
        <f t="shared" si="33"/>
        <v>0</v>
      </c>
      <c r="DB53" s="208">
        <f t="shared" si="34"/>
        <v>0</v>
      </c>
      <c r="DG53" s="207">
        <f t="shared" si="72"/>
        <v>0</v>
      </c>
      <c r="DH53" s="208">
        <f t="shared" si="35"/>
        <v>0</v>
      </c>
      <c r="DI53" s="208">
        <f t="shared" si="35"/>
        <v>0</v>
      </c>
      <c r="DJ53" s="208">
        <f t="shared" si="35"/>
        <v>0</v>
      </c>
      <c r="DK53" s="208">
        <f t="shared" si="35"/>
        <v>0</v>
      </c>
      <c r="DL53" s="208">
        <f t="shared" si="36"/>
        <v>0</v>
      </c>
      <c r="DQ53" s="207">
        <f t="shared" si="73"/>
        <v>0</v>
      </c>
      <c r="DR53" s="208">
        <f t="shared" si="37"/>
        <v>0</v>
      </c>
      <c r="DS53" s="208">
        <f t="shared" si="37"/>
        <v>0</v>
      </c>
      <c r="DT53" s="208">
        <f t="shared" si="37"/>
        <v>0</v>
      </c>
      <c r="DU53" s="208">
        <f t="shared" si="37"/>
        <v>0</v>
      </c>
      <c r="DV53" s="208">
        <f t="shared" si="38"/>
        <v>0</v>
      </c>
      <c r="EA53" s="207">
        <f t="shared" si="74"/>
        <v>0</v>
      </c>
      <c r="EB53" s="208">
        <f t="shared" si="39"/>
        <v>0</v>
      </c>
      <c r="EC53" s="208">
        <f t="shared" si="39"/>
        <v>0</v>
      </c>
      <c r="ED53" s="208">
        <f t="shared" si="39"/>
        <v>0</v>
      </c>
      <c r="EE53" s="208">
        <f t="shared" si="39"/>
        <v>0</v>
      </c>
      <c r="EF53" s="208">
        <f t="shared" si="40"/>
        <v>0</v>
      </c>
      <c r="EK53" s="207">
        <f t="shared" si="75"/>
        <v>0</v>
      </c>
      <c r="EL53" s="208">
        <f t="shared" si="41"/>
        <v>0</v>
      </c>
      <c r="EM53" s="208">
        <f t="shared" si="41"/>
        <v>0</v>
      </c>
      <c r="EN53" s="208">
        <f t="shared" si="41"/>
        <v>0</v>
      </c>
      <c r="EO53" s="208">
        <f t="shared" si="41"/>
        <v>0</v>
      </c>
      <c r="EP53" s="208">
        <f t="shared" si="42"/>
        <v>0</v>
      </c>
      <c r="EU53" s="207">
        <f t="shared" si="76"/>
        <v>0</v>
      </c>
      <c r="EV53" s="208">
        <f t="shared" si="43"/>
        <v>0</v>
      </c>
      <c r="EW53" s="208">
        <f t="shared" si="43"/>
        <v>0</v>
      </c>
      <c r="EX53" s="208">
        <f t="shared" si="43"/>
        <v>0</v>
      </c>
      <c r="EY53" s="208">
        <f t="shared" si="43"/>
        <v>0</v>
      </c>
      <c r="EZ53" s="208">
        <f t="shared" si="44"/>
        <v>0</v>
      </c>
      <c r="FE53" s="207">
        <f t="shared" si="77"/>
        <v>0</v>
      </c>
      <c r="FF53" s="208">
        <f t="shared" si="45"/>
        <v>0</v>
      </c>
      <c r="FG53" s="208">
        <f t="shared" si="45"/>
        <v>0</v>
      </c>
      <c r="FH53" s="208">
        <f t="shared" si="45"/>
        <v>0</v>
      </c>
      <c r="FI53" s="208">
        <f t="shared" si="45"/>
        <v>0</v>
      </c>
      <c r="FJ53" s="208">
        <f t="shared" si="46"/>
        <v>0</v>
      </c>
      <c r="FO53" s="207">
        <f t="shared" si="78"/>
        <v>0</v>
      </c>
      <c r="FP53" s="208">
        <f t="shared" si="47"/>
        <v>0</v>
      </c>
      <c r="FQ53" s="208">
        <f t="shared" si="47"/>
        <v>0</v>
      </c>
      <c r="FR53" s="208">
        <f t="shared" si="47"/>
        <v>0</v>
      </c>
      <c r="FS53" s="208">
        <f t="shared" si="47"/>
        <v>0</v>
      </c>
      <c r="FT53" s="208">
        <f t="shared" si="48"/>
        <v>0</v>
      </c>
      <c r="FY53" s="207">
        <f t="shared" si="79"/>
        <v>0</v>
      </c>
      <c r="FZ53" s="208">
        <f t="shared" si="49"/>
        <v>0</v>
      </c>
      <c r="GA53" s="208">
        <f t="shared" si="49"/>
        <v>0</v>
      </c>
      <c r="GB53" s="208">
        <f t="shared" si="49"/>
        <v>0</v>
      </c>
      <c r="GC53" s="208">
        <f t="shared" si="49"/>
        <v>0</v>
      </c>
      <c r="GD53" s="208">
        <f t="shared" si="50"/>
        <v>0</v>
      </c>
      <c r="GI53" s="207">
        <f t="shared" si="80"/>
        <v>0</v>
      </c>
      <c r="GJ53" s="208">
        <f t="shared" si="51"/>
        <v>0</v>
      </c>
      <c r="GK53" s="208">
        <f t="shared" si="51"/>
        <v>0</v>
      </c>
      <c r="GL53" s="208">
        <f t="shared" si="51"/>
        <v>0</v>
      </c>
      <c r="GM53" s="208">
        <f t="shared" si="51"/>
        <v>0</v>
      </c>
      <c r="GN53" s="208">
        <f t="shared" si="52"/>
        <v>0</v>
      </c>
      <c r="GS53" s="207">
        <f t="shared" si="81"/>
        <v>0</v>
      </c>
      <c r="GT53" s="208">
        <f t="shared" si="53"/>
        <v>0</v>
      </c>
      <c r="GU53" s="208">
        <f t="shared" si="53"/>
        <v>0</v>
      </c>
      <c r="GV53" s="208">
        <f t="shared" si="53"/>
        <v>0</v>
      </c>
      <c r="GW53" s="208">
        <f t="shared" si="53"/>
        <v>0</v>
      </c>
      <c r="GX53" s="208">
        <f t="shared" si="54"/>
        <v>0</v>
      </c>
      <c r="HC53" s="207">
        <f t="shared" si="82"/>
        <v>0</v>
      </c>
      <c r="HD53" s="208">
        <f t="shared" si="55"/>
        <v>0</v>
      </c>
      <c r="HE53" s="208">
        <f t="shared" si="55"/>
        <v>0</v>
      </c>
      <c r="HF53" s="208">
        <f t="shared" si="55"/>
        <v>0</v>
      </c>
      <c r="HG53" s="208">
        <f t="shared" si="55"/>
        <v>0</v>
      </c>
      <c r="HH53" s="208">
        <f t="shared" si="56"/>
        <v>0</v>
      </c>
      <c r="HM53" s="207">
        <f t="shared" si="83"/>
        <v>0</v>
      </c>
      <c r="HN53" s="208">
        <f t="shared" si="57"/>
        <v>0</v>
      </c>
      <c r="HO53" s="208">
        <f t="shared" si="57"/>
        <v>0</v>
      </c>
      <c r="HP53" s="208">
        <f t="shared" si="57"/>
        <v>0</v>
      </c>
      <c r="HQ53" s="208">
        <f t="shared" si="57"/>
        <v>0</v>
      </c>
      <c r="HR53" s="208">
        <f t="shared" si="58"/>
        <v>0</v>
      </c>
      <c r="HW53" s="207">
        <f t="shared" si="84"/>
        <v>0</v>
      </c>
      <c r="HX53" s="208">
        <f t="shared" si="59"/>
        <v>0</v>
      </c>
      <c r="HY53" s="208">
        <f t="shared" si="59"/>
        <v>0</v>
      </c>
      <c r="HZ53" s="208">
        <f t="shared" si="59"/>
        <v>0</v>
      </c>
      <c r="IA53" s="208">
        <f t="shared" si="59"/>
        <v>0</v>
      </c>
      <c r="IB53" s="208">
        <f t="shared" si="60"/>
        <v>0</v>
      </c>
      <c r="IG53" s="207">
        <f t="shared" si="85"/>
        <v>0</v>
      </c>
      <c r="IH53" s="208">
        <f t="shared" si="61"/>
        <v>0</v>
      </c>
      <c r="II53" s="208">
        <f t="shared" si="61"/>
        <v>0</v>
      </c>
      <c r="IJ53" s="208">
        <f t="shared" si="61"/>
        <v>0</v>
      </c>
      <c r="IK53" s="208">
        <f t="shared" si="61"/>
        <v>0</v>
      </c>
      <c r="IL53" s="208">
        <f t="shared" si="62"/>
        <v>0</v>
      </c>
    </row>
    <row r="54" spans="1:246" ht="12.75" customHeight="1">
      <c r="A54" s="203">
        <f t="shared" si="97"/>
        <v>8</v>
      </c>
      <c r="B54" s="308">
        <f t="shared" si="89"/>
        <v>4.3478260869565209E-2</v>
      </c>
      <c r="C54" s="301">
        <f t="shared" si="89"/>
        <v>0.1</v>
      </c>
      <c r="D54" s="308">
        <f t="shared" ref="D54:I54" si="102">BI14*$C54</f>
        <v>0</v>
      </c>
      <c r="E54" s="308">
        <f t="shared" si="102"/>
        <v>0</v>
      </c>
      <c r="F54" s="308">
        <f t="shared" si="102"/>
        <v>0</v>
      </c>
      <c r="G54" s="308">
        <f t="shared" si="102"/>
        <v>0</v>
      </c>
      <c r="H54" s="308">
        <f t="shared" si="102"/>
        <v>0</v>
      </c>
      <c r="I54" s="308">
        <f t="shared" si="102"/>
        <v>-1.1591542954188204E-2</v>
      </c>
      <c r="K54" s="268"/>
      <c r="L54" s="210">
        <f t="shared" si="99"/>
        <v>8</v>
      </c>
      <c r="M54" s="268">
        <f t="shared" si="91"/>
        <v>0</v>
      </c>
      <c r="N54" s="268">
        <f t="shared" si="92"/>
        <v>0</v>
      </c>
      <c r="O54" s="268">
        <f t="shared" si="93"/>
        <v>0</v>
      </c>
      <c r="P54" s="268">
        <f t="shared" si="94"/>
        <v>0</v>
      </c>
      <c r="Q54" s="268">
        <f t="shared" si="95"/>
        <v>0</v>
      </c>
      <c r="R54" s="221">
        <f t="shared" si="96"/>
        <v>-1.1591542954188204E-2</v>
      </c>
      <c r="T54" s="207">
        <v>2.4</v>
      </c>
      <c r="U54" s="207">
        <f t="shared" si="63"/>
        <v>0</v>
      </c>
      <c r="V54" s="208">
        <f t="shared" si="17"/>
        <v>0</v>
      </c>
      <c r="W54" s="208">
        <f t="shared" si="17"/>
        <v>0</v>
      </c>
      <c r="X54" s="208">
        <f t="shared" si="17"/>
        <v>0</v>
      </c>
      <c r="Y54" s="208">
        <f t="shared" si="17"/>
        <v>0</v>
      </c>
      <c r="Z54" s="208">
        <f t="shared" si="18"/>
        <v>0</v>
      </c>
      <c r="AE54" s="207">
        <f t="shared" si="64"/>
        <v>0</v>
      </c>
      <c r="AF54" s="208">
        <f t="shared" si="19"/>
        <v>0</v>
      </c>
      <c r="AG54" s="208">
        <f t="shared" si="19"/>
        <v>0</v>
      </c>
      <c r="AH54" s="208">
        <f t="shared" si="19"/>
        <v>0</v>
      </c>
      <c r="AI54" s="208">
        <f t="shared" si="19"/>
        <v>0</v>
      </c>
      <c r="AJ54" s="208">
        <f t="shared" si="20"/>
        <v>0</v>
      </c>
      <c r="AO54" s="207">
        <f t="shared" si="65"/>
        <v>0</v>
      </c>
      <c r="AP54" s="208">
        <f t="shared" si="21"/>
        <v>0</v>
      </c>
      <c r="AQ54" s="208">
        <f t="shared" si="21"/>
        <v>0</v>
      </c>
      <c r="AR54" s="208">
        <f t="shared" si="21"/>
        <v>0</v>
      </c>
      <c r="AS54" s="208">
        <f t="shared" si="21"/>
        <v>0</v>
      </c>
      <c r="AT54" s="208">
        <f t="shared" si="22"/>
        <v>0</v>
      </c>
      <c r="AY54" s="207">
        <f t="shared" si="66"/>
        <v>0</v>
      </c>
      <c r="AZ54" s="208">
        <f t="shared" si="23"/>
        <v>0</v>
      </c>
      <c r="BA54" s="208">
        <f t="shared" si="23"/>
        <v>0</v>
      </c>
      <c r="BB54" s="208">
        <f t="shared" si="23"/>
        <v>0</v>
      </c>
      <c r="BC54" s="208">
        <f t="shared" si="23"/>
        <v>0</v>
      </c>
      <c r="BD54" s="208">
        <f t="shared" si="24"/>
        <v>0</v>
      </c>
      <c r="BI54" s="207">
        <f t="shared" si="67"/>
        <v>0</v>
      </c>
      <c r="BJ54" s="208">
        <f t="shared" si="25"/>
        <v>0</v>
      </c>
      <c r="BK54" s="208">
        <f t="shared" si="25"/>
        <v>0</v>
      </c>
      <c r="BL54" s="208">
        <f t="shared" si="25"/>
        <v>0</v>
      </c>
      <c r="BM54" s="208">
        <f t="shared" si="25"/>
        <v>0</v>
      </c>
      <c r="BN54" s="208">
        <f t="shared" si="26"/>
        <v>0</v>
      </c>
      <c r="BS54" s="207">
        <f t="shared" si="68"/>
        <v>0</v>
      </c>
      <c r="BT54" s="208">
        <f t="shared" si="27"/>
        <v>0</v>
      </c>
      <c r="BU54" s="208">
        <f t="shared" si="27"/>
        <v>0</v>
      </c>
      <c r="BV54" s="208">
        <f t="shared" si="27"/>
        <v>0</v>
      </c>
      <c r="BW54" s="208">
        <f t="shared" si="27"/>
        <v>0</v>
      </c>
      <c r="BX54" s="208">
        <f t="shared" si="28"/>
        <v>0</v>
      </c>
      <c r="CC54" s="207">
        <f t="shared" si="69"/>
        <v>0</v>
      </c>
      <c r="CD54" s="208">
        <f t="shared" si="29"/>
        <v>0</v>
      </c>
      <c r="CE54" s="208">
        <f t="shared" si="29"/>
        <v>0</v>
      </c>
      <c r="CF54" s="208">
        <f t="shared" si="29"/>
        <v>0</v>
      </c>
      <c r="CG54" s="208">
        <f t="shared" si="29"/>
        <v>0</v>
      </c>
      <c r="CH54" s="208">
        <f t="shared" si="30"/>
        <v>0</v>
      </c>
      <c r="CM54" s="207">
        <f t="shared" si="70"/>
        <v>0</v>
      </c>
      <c r="CN54" s="208">
        <f t="shared" si="31"/>
        <v>0</v>
      </c>
      <c r="CO54" s="208">
        <f t="shared" si="31"/>
        <v>0</v>
      </c>
      <c r="CP54" s="208">
        <f t="shared" si="31"/>
        <v>0</v>
      </c>
      <c r="CQ54" s="208">
        <f t="shared" si="31"/>
        <v>0</v>
      </c>
      <c r="CR54" s="208">
        <f t="shared" si="32"/>
        <v>0</v>
      </c>
      <c r="CW54" s="207">
        <f t="shared" si="71"/>
        <v>0</v>
      </c>
      <c r="CX54" s="208">
        <f t="shared" si="33"/>
        <v>0</v>
      </c>
      <c r="CY54" s="207">
        <f t="shared" si="33"/>
        <v>0</v>
      </c>
      <c r="CZ54" s="208">
        <f t="shared" si="33"/>
        <v>0</v>
      </c>
      <c r="DA54" s="208">
        <f t="shared" si="33"/>
        <v>0</v>
      </c>
      <c r="DB54" s="208">
        <f t="shared" si="34"/>
        <v>0</v>
      </c>
      <c r="DG54" s="207">
        <f t="shared" si="72"/>
        <v>0</v>
      </c>
      <c r="DH54" s="208">
        <f t="shared" si="35"/>
        <v>0</v>
      </c>
      <c r="DI54" s="208">
        <f t="shared" si="35"/>
        <v>0</v>
      </c>
      <c r="DJ54" s="208">
        <f t="shared" si="35"/>
        <v>0</v>
      </c>
      <c r="DK54" s="208">
        <f t="shared" si="35"/>
        <v>0</v>
      </c>
      <c r="DL54" s="208">
        <f t="shared" si="36"/>
        <v>0</v>
      </c>
      <c r="DQ54" s="207">
        <f t="shared" si="73"/>
        <v>0</v>
      </c>
      <c r="DR54" s="208">
        <f t="shared" si="37"/>
        <v>0</v>
      </c>
      <c r="DS54" s="208">
        <f t="shared" si="37"/>
        <v>0</v>
      </c>
      <c r="DT54" s="208">
        <f t="shared" si="37"/>
        <v>0</v>
      </c>
      <c r="DU54" s="208">
        <f t="shared" si="37"/>
        <v>0</v>
      </c>
      <c r="DV54" s="208">
        <f t="shared" si="38"/>
        <v>0</v>
      </c>
      <c r="EA54" s="207">
        <f t="shared" si="74"/>
        <v>0</v>
      </c>
      <c r="EB54" s="208">
        <f t="shared" si="39"/>
        <v>0</v>
      </c>
      <c r="EC54" s="208">
        <f t="shared" si="39"/>
        <v>0</v>
      </c>
      <c r="ED54" s="208">
        <f t="shared" si="39"/>
        <v>0</v>
      </c>
      <c r="EE54" s="208">
        <f t="shared" si="39"/>
        <v>0</v>
      </c>
      <c r="EF54" s="208">
        <f t="shared" si="40"/>
        <v>0</v>
      </c>
      <c r="EK54" s="207">
        <f t="shared" si="75"/>
        <v>0</v>
      </c>
      <c r="EL54" s="208">
        <f t="shared" si="41"/>
        <v>0</v>
      </c>
      <c r="EM54" s="208">
        <f t="shared" si="41"/>
        <v>0</v>
      </c>
      <c r="EN54" s="208">
        <f t="shared" si="41"/>
        <v>0</v>
      </c>
      <c r="EO54" s="208">
        <f t="shared" si="41"/>
        <v>0</v>
      </c>
      <c r="EP54" s="208">
        <f t="shared" si="42"/>
        <v>0</v>
      </c>
      <c r="EU54" s="207">
        <f t="shared" si="76"/>
        <v>0</v>
      </c>
      <c r="EV54" s="208">
        <f t="shared" si="43"/>
        <v>0</v>
      </c>
      <c r="EW54" s="208">
        <f t="shared" si="43"/>
        <v>0</v>
      </c>
      <c r="EX54" s="208">
        <f t="shared" si="43"/>
        <v>0</v>
      </c>
      <c r="EY54" s="208">
        <f t="shared" si="43"/>
        <v>0</v>
      </c>
      <c r="EZ54" s="208">
        <f t="shared" si="44"/>
        <v>0</v>
      </c>
      <c r="FE54" s="207">
        <f t="shared" si="77"/>
        <v>0</v>
      </c>
      <c r="FF54" s="208">
        <f t="shared" si="45"/>
        <v>0</v>
      </c>
      <c r="FG54" s="208">
        <f t="shared" si="45"/>
        <v>0</v>
      </c>
      <c r="FH54" s="208">
        <f t="shared" si="45"/>
        <v>0</v>
      </c>
      <c r="FI54" s="208">
        <f t="shared" si="45"/>
        <v>0</v>
      </c>
      <c r="FJ54" s="208">
        <f t="shared" si="46"/>
        <v>0</v>
      </c>
      <c r="FO54" s="207">
        <f t="shared" si="78"/>
        <v>0</v>
      </c>
      <c r="FP54" s="208">
        <f t="shared" si="47"/>
        <v>0</v>
      </c>
      <c r="FQ54" s="208">
        <f t="shared" si="47"/>
        <v>0</v>
      </c>
      <c r="FR54" s="208">
        <f t="shared" si="47"/>
        <v>0</v>
      </c>
      <c r="FS54" s="208">
        <f t="shared" si="47"/>
        <v>0</v>
      </c>
      <c r="FT54" s="208">
        <f t="shared" si="48"/>
        <v>0</v>
      </c>
      <c r="FY54" s="207">
        <f t="shared" si="79"/>
        <v>0</v>
      </c>
      <c r="FZ54" s="208">
        <f t="shared" si="49"/>
        <v>0</v>
      </c>
      <c r="GA54" s="208">
        <f t="shared" si="49"/>
        <v>0</v>
      </c>
      <c r="GB54" s="208">
        <f t="shared" si="49"/>
        <v>0</v>
      </c>
      <c r="GC54" s="208">
        <f t="shared" si="49"/>
        <v>0</v>
      </c>
      <c r="GD54" s="208">
        <f t="shared" si="50"/>
        <v>0</v>
      </c>
      <c r="GI54" s="207">
        <f t="shared" si="80"/>
        <v>0</v>
      </c>
      <c r="GJ54" s="208">
        <f t="shared" si="51"/>
        <v>0</v>
      </c>
      <c r="GK54" s="208">
        <f t="shared" si="51"/>
        <v>0</v>
      </c>
      <c r="GL54" s="208">
        <f t="shared" si="51"/>
        <v>0</v>
      </c>
      <c r="GM54" s="208">
        <f t="shared" si="51"/>
        <v>0</v>
      </c>
      <c r="GN54" s="208">
        <f t="shared" si="52"/>
        <v>0</v>
      </c>
      <c r="GS54" s="207">
        <f t="shared" si="81"/>
        <v>0</v>
      </c>
      <c r="GT54" s="208">
        <f t="shared" si="53"/>
        <v>0</v>
      </c>
      <c r="GU54" s="208">
        <f t="shared" si="53"/>
        <v>0</v>
      </c>
      <c r="GV54" s="208">
        <f t="shared" si="53"/>
        <v>0</v>
      </c>
      <c r="GW54" s="208">
        <f t="shared" si="53"/>
        <v>0</v>
      </c>
      <c r="GX54" s="208">
        <f t="shared" si="54"/>
        <v>0</v>
      </c>
      <c r="HC54" s="207">
        <f t="shared" si="82"/>
        <v>0</v>
      </c>
      <c r="HD54" s="208">
        <f t="shared" si="55"/>
        <v>0</v>
      </c>
      <c r="HE54" s="208">
        <f t="shared" si="55"/>
        <v>0</v>
      </c>
      <c r="HF54" s="208">
        <f t="shared" si="55"/>
        <v>0</v>
      </c>
      <c r="HG54" s="208">
        <f t="shared" si="55"/>
        <v>0</v>
      </c>
      <c r="HH54" s="208">
        <f t="shared" si="56"/>
        <v>0</v>
      </c>
      <c r="HM54" s="207">
        <f t="shared" si="83"/>
        <v>0</v>
      </c>
      <c r="HN54" s="208">
        <f t="shared" si="57"/>
        <v>0</v>
      </c>
      <c r="HO54" s="208">
        <f t="shared" si="57"/>
        <v>0</v>
      </c>
      <c r="HP54" s="208">
        <f t="shared" si="57"/>
        <v>0</v>
      </c>
      <c r="HQ54" s="208">
        <f t="shared" si="57"/>
        <v>0</v>
      </c>
      <c r="HR54" s="208">
        <f t="shared" si="58"/>
        <v>0</v>
      </c>
      <c r="HW54" s="207">
        <f t="shared" si="84"/>
        <v>0</v>
      </c>
      <c r="HX54" s="208">
        <f t="shared" si="59"/>
        <v>0</v>
      </c>
      <c r="HY54" s="208">
        <f t="shared" si="59"/>
        <v>0</v>
      </c>
      <c r="HZ54" s="208">
        <f t="shared" si="59"/>
        <v>0</v>
      </c>
      <c r="IA54" s="208">
        <f t="shared" si="59"/>
        <v>0</v>
      </c>
      <c r="IB54" s="208">
        <f t="shared" si="60"/>
        <v>0</v>
      </c>
      <c r="IG54" s="207">
        <f t="shared" si="85"/>
        <v>0</v>
      </c>
      <c r="IH54" s="208">
        <f t="shared" si="61"/>
        <v>0</v>
      </c>
      <c r="II54" s="208">
        <f t="shared" si="61"/>
        <v>0</v>
      </c>
      <c r="IJ54" s="208">
        <f t="shared" si="61"/>
        <v>0</v>
      </c>
      <c r="IK54" s="208">
        <f t="shared" si="61"/>
        <v>0</v>
      </c>
      <c r="IL54" s="208">
        <f t="shared" si="62"/>
        <v>0</v>
      </c>
    </row>
    <row r="55" spans="1:246">
      <c r="A55" s="203">
        <f t="shared" si="97"/>
        <v>9</v>
      </c>
      <c r="B55" s="308">
        <f t="shared" si="89"/>
        <v>4.3478260869565209E-2</v>
      </c>
      <c r="C55" s="301">
        <f t="shared" si="89"/>
        <v>0.1</v>
      </c>
      <c r="D55" s="308">
        <f t="shared" ref="D55:I55" si="103">BS14*$C55</f>
        <v>0</v>
      </c>
      <c r="E55" s="308">
        <f t="shared" si="103"/>
        <v>0</v>
      </c>
      <c r="F55" s="308">
        <f t="shared" si="103"/>
        <v>0</v>
      </c>
      <c r="G55" s="308">
        <f t="shared" si="103"/>
        <v>0</v>
      </c>
      <c r="H55" s="308">
        <f t="shared" si="103"/>
        <v>0</v>
      </c>
      <c r="I55" s="308">
        <f t="shared" si="103"/>
        <v>-1.5715690592775399E-2</v>
      </c>
      <c r="J55" s="451"/>
      <c r="K55" s="268"/>
      <c r="L55" s="210">
        <f t="shared" si="99"/>
        <v>9</v>
      </c>
      <c r="M55" s="268">
        <f t="shared" si="91"/>
        <v>0</v>
      </c>
      <c r="N55" s="268">
        <f t="shared" si="92"/>
        <v>0</v>
      </c>
      <c r="O55" s="268">
        <f t="shared" si="93"/>
        <v>0</v>
      </c>
      <c r="P55" s="268">
        <f t="shared" si="94"/>
        <v>0</v>
      </c>
      <c r="Q55" s="268">
        <f t="shared" si="95"/>
        <v>0</v>
      </c>
      <c r="R55" s="221">
        <f t="shared" si="96"/>
        <v>-1.5715690592775399E-2</v>
      </c>
      <c r="T55" s="207">
        <v>2.5</v>
      </c>
      <c r="U55" s="207">
        <f t="shared" si="63"/>
        <v>0</v>
      </c>
      <c r="V55" s="208">
        <f t="shared" si="17"/>
        <v>0</v>
      </c>
      <c r="W55" s="208">
        <f t="shared" si="17"/>
        <v>0</v>
      </c>
      <c r="X55" s="208">
        <f t="shared" si="17"/>
        <v>0</v>
      </c>
      <c r="Y55" s="208">
        <f t="shared" si="17"/>
        <v>0</v>
      </c>
      <c r="Z55" s="208">
        <f t="shared" si="18"/>
        <v>0</v>
      </c>
      <c r="AE55" s="207">
        <f t="shared" si="64"/>
        <v>0</v>
      </c>
      <c r="AF55" s="208">
        <f t="shared" si="19"/>
        <v>0</v>
      </c>
      <c r="AG55" s="208">
        <f t="shared" si="19"/>
        <v>0</v>
      </c>
      <c r="AH55" s="208">
        <f t="shared" si="19"/>
        <v>0</v>
      </c>
      <c r="AI55" s="208">
        <f t="shared" si="19"/>
        <v>0</v>
      </c>
      <c r="AJ55" s="208">
        <f t="shared" si="20"/>
        <v>0</v>
      </c>
      <c r="AO55" s="207">
        <f t="shared" si="65"/>
        <v>0</v>
      </c>
      <c r="AP55" s="208">
        <f t="shared" si="21"/>
        <v>0</v>
      </c>
      <c r="AQ55" s="208">
        <f t="shared" si="21"/>
        <v>0</v>
      </c>
      <c r="AR55" s="208">
        <f t="shared" si="21"/>
        <v>0</v>
      </c>
      <c r="AS55" s="208">
        <f t="shared" si="21"/>
        <v>0</v>
      </c>
      <c r="AT55" s="208">
        <f t="shared" si="22"/>
        <v>0</v>
      </c>
      <c r="AY55" s="207">
        <f t="shared" si="66"/>
        <v>0</v>
      </c>
      <c r="AZ55" s="208">
        <f t="shared" si="23"/>
        <v>0</v>
      </c>
      <c r="BA55" s="208">
        <f t="shared" si="23"/>
        <v>0</v>
      </c>
      <c r="BB55" s="208">
        <f t="shared" si="23"/>
        <v>0</v>
      </c>
      <c r="BC55" s="208">
        <f t="shared" si="23"/>
        <v>0</v>
      </c>
      <c r="BD55" s="208">
        <f t="shared" si="24"/>
        <v>0</v>
      </c>
      <c r="BI55" s="207">
        <f t="shared" si="67"/>
        <v>0</v>
      </c>
      <c r="BJ55" s="208">
        <f t="shared" si="25"/>
        <v>0</v>
      </c>
      <c r="BK55" s="208">
        <f t="shared" si="25"/>
        <v>0</v>
      </c>
      <c r="BL55" s="208">
        <f t="shared" si="25"/>
        <v>0</v>
      </c>
      <c r="BM55" s="208">
        <f t="shared" si="25"/>
        <v>0</v>
      </c>
      <c r="BN55" s="208">
        <f t="shared" si="26"/>
        <v>0</v>
      </c>
      <c r="BS55" s="207">
        <f t="shared" si="68"/>
        <v>0</v>
      </c>
      <c r="BT55" s="208">
        <f t="shared" si="27"/>
        <v>0</v>
      </c>
      <c r="BU55" s="208">
        <f t="shared" si="27"/>
        <v>0</v>
      </c>
      <c r="BV55" s="208">
        <f t="shared" si="27"/>
        <v>0</v>
      </c>
      <c r="BW55" s="208">
        <f t="shared" si="27"/>
        <v>0</v>
      </c>
      <c r="BX55" s="208">
        <f t="shared" si="28"/>
        <v>0</v>
      </c>
      <c r="CC55" s="207">
        <f t="shared" si="69"/>
        <v>0</v>
      </c>
      <c r="CD55" s="208">
        <f t="shared" si="29"/>
        <v>0</v>
      </c>
      <c r="CE55" s="208">
        <f t="shared" si="29"/>
        <v>0</v>
      </c>
      <c r="CF55" s="208">
        <f t="shared" si="29"/>
        <v>0</v>
      </c>
      <c r="CG55" s="208">
        <f t="shared" si="29"/>
        <v>0</v>
      </c>
      <c r="CH55" s="208">
        <f t="shared" si="30"/>
        <v>0</v>
      </c>
      <c r="CM55" s="207">
        <f t="shared" si="70"/>
        <v>0</v>
      </c>
      <c r="CN55" s="208">
        <f t="shared" si="31"/>
        <v>0</v>
      </c>
      <c r="CO55" s="208">
        <f t="shared" si="31"/>
        <v>0</v>
      </c>
      <c r="CP55" s="208">
        <f t="shared" si="31"/>
        <v>0</v>
      </c>
      <c r="CQ55" s="208">
        <f t="shared" si="31"/>
        <v>0</v>
      </c>
      <c r="CR55" s="208">
        <f t="shared" si="32"/>
        <v>0</v>
      </c>
      <c r="CW55" s="207">
        <f t="shared" si="71"/>
        <v>0</v>
      </c>
      <c r="CX55" s="208">
        <f t="shared" si="33"/>
        <v>0</v>
      </c>
      <c r="CY55" s="207">
        <f t="shared" si="33"/>
        <v>0</v>
      </c>
      <c r="CZ55" s="208">
        <f t="shared" si="33"/>
        <v>0</v>
      </c>
      <c r="DA55" s="208">
        <f t="shared" si="33"/>
        <v>0</v>
      </c>
      <c r="DB55" s="208">
        <f t="shared" si="34"/>
        <v>0</v>
      </c>
      <c r="DG55" s="207">
        <f t="shared" si="72"/>
        <v>0</v>
      </c>
      <c r="DH55" s="208">
        <f t="shared" si="35"/>
        <v>0</v>
      </c>
      <c r="DI55" s="208">
        <f t="shared" si="35"/>
        <v>0</v>
      </c>
      <c r="DJ55" s="208">
        <f t="shared" si="35"/>
        <v>0</v>
      </c>
      <c r="DK55" s="208">
        <f t="shared" si="35"/>
        <v>0</v>
      </c>
      <c r="DL55" s="208">
        <f t="shared" si="36"/>
        <v>0</v>
      </c>
      <c r="DQ55" s="207">
        <f t="shared" si="73"/>
        <v>0</v>
      </c>
      <c r="DR55" s="208">
        <f t="shared" si="37"/>
        <v>0</v>
      </c>
      <c r="DS55" s="208">
        <f t="shared" si="37"/>
        <v>0</v>
      </c>
      <c r="DT55" s="208">
        <f t="shared" si="37"/>
        <v>0</v>
      </c>
      <c r="DU55" s="208">
        <f t="shared" si="37"/>
        <v>0</v>
      </c>
      <c r="DV55" s="208">
        <f t="shared" si="38"/>
        <v>0</v>
      </c>
      <c r="EA55" s="207">
        <f t="shared" si="74"/>
        <v>0</v>
      </c>
      <c r="EB55" s="208">
        <f t="shared" si="39"/>
        <v>0</v>
      </c>
      <c r="EC55" s="208">
        <f t="shared" si="39"/>
        <v>0</v>
      </c>
      <c r="ED55" s="208">
        <f t="shared" si="39"/>
        <v>0</v>
      </c>
      <c r="EE55" s="208">
        <f t="shared" si="39"/>
        <v>0</v>
      </c>
      <c r="EF55" s="208">
        <f t="shared" si="40"/>
        <v>0</v>
      </c>
      <c r="EK55" s="207">
        <f t="shared" si="75"/>
        <v>0</v>
      </c>
      <c r="EL55" s="208">
        <f t="shared" si="41"/>
        <v>0</v>
      </c>
      <c r="EM55" s="208">
        <f t="shared" si="41"/>
        <v>0</v>
      </c>
      <c r="EN55" s="208">
        <f t="shared" si="41"/>
        <v>0</v>
      </c>
      <c r="EO55" s="208">
        <f t="shared" si="41"/>
        <v>0</v>
      </c>
      <c r="EP55" s="208">
        <f t="shared" si="42"/>
        <v>0</v>
      </c>
      <c r="EU55" s="207">
        <f t="shared" si="76"/>
        <v>0</v>
      </c>
      <c r="EV55" s="208">
        <f t="shared" si="43"/>
        <v>0</v>
      </c>
      <c r="EW55" s="208">
        <f t="shared" si="43"/>
        <v>0</v>
      </c>
      <c r="EX55" s="208">
        <f t="shared" si="43"/>
        <v>0</v>
      </c>
      <c r="EY55" s="208">
        <f t="shared" si="43"/>
        <v>0</v>
      </c>
      <c r="EZ55" s="208">
        <f t="shared" si="44"/>
        <v>0</v>
      </c>
      <c r="FE55" s="207">
        <f t="shared" si="77"/>
        <v>0</v>
      </c>
      <c r="FF55" s="208">
        <f t="shared" si="45"/>
        <v>0</v>
      </c>
      <c r="FG55" s="208">
        <f t="shared" si="45"/>
        <v>0</v>
      </c>
      <c r="FH55" s="208">
        <f t="shared" si="45"/>
        <v>0</v>
      </c>
      <c r="FI55" s="208">
        <f t="shared" si="45"/>
        <v>0</v>
      </c>
      <c r="FJ55" s="208">
        <f t="shared" si="46"/>
        <v>0</v>
      </c>
      <c r="FO55" s="207">
        <f t="shared" si="78"/>
        <v>0</v>
      </c>
      <c r="FP55" s="208">
        <f t="shared" si="47"/>
        <v>0</v>
      </c>
      <c r="FQ55" s="208">
        <f t="shared" si="47"/>
        <v>0</v>
      </c>
      <c r="FR55" s="208">
        <f t="shared" si="47"/>
        <v>0</v>
      </c>
      <c r="FS55" s="208">
        <f t="shared" si="47"/>
        <v>0</v>
      </c>
      <c r="FT55" s="208">
        <f t="shared" si="48"/>
        <v>0</v>
      </c>
      <c r="FY55" s="207">
        <f t="shared" si="79"/>
        <v>0</v>
      </c>
      <c r="FZ55" s="208">
        <f t="shared" si="49"/>
        <v>0</v>
      </c>
      <c r="GA55" s="208">
        <f t="shared" si="49"/>
        <v>0</v>
      </c>
      <c r="GB55" s="208">
        <f t="shared" si="49"/>
        <v>0</v>
      </c>
      <c r="GC55" s="208">
        <f t="shared" si="49"/>
        <v>0</v>
      </c>
      <c r="GD55" s="208">
        <f t="shared" si="50"/>
        <v>0</v>
      </c>
      <c r="GI55" s="207">
        <f t="shared" si="80"/>
        <v>0</v>
      </c>
      <c r="GJ55" s="208">
        <f t="shared" si="51"/>
        <v>0</v>
      </c>
      <c r="GK55" s="208">
        <f t="shared" si="51"/>
        <v>0</v>
      </c>
      <c r="GL55" s="208">
        <f t="shared" si="51"/>
        <v>0</v>
      </c>
      <c r="GM55" s="208">
        <f t="shared" si="51"/>
        <v>0</v>
      </c>
      <c r="GN55" s="208">
        <f t="shared" si="52"/>
        <v>0</v>
      </c>
      <c r="GS55" s="207">
        <f t="shared" si="81"/>
        <v>0</v>
      </c>
      <c r="GT55" s="208">
        <f t="shared" si="53"/>
        <v>0</v>
      </c>
      <c r="GU55" s="208">
        <f t="shared" si="53"/>
        <v>0</v>
      </c>
      <c r="GV55" s="208">
        <f t="shared" si="53"/>
        <v>0</v>
      </c>
      <c r="GW55" s="208">
        <f t="shared" si="53"/>
        <v>0</v>
      </c>
      <c r="GX55" s="208">
        <f t="shared" si="54"/>
        <v>0</v>
      </c>
      <c r="HC55" s="207">
        <f t="shared" si="82"/>
        <v>0</v>
      </c>
      <c r="HD55" s="208">
        <f t="shared" si="55"/>
        <v>0</v>
      </c>
      <c r="HE55" s="208">
        <f t="shared" si="55"/>
        <v>0</v>
      </c>
      <c r="HF55" s="208">
        <f t="shared" si="55"/>
        <v>0</v>
      </c>
      <c r="HG55" s="208">
        <f t="shared" si="55"/>
        <v>0</v>
      </c>
      <c r="HH55" s="208">
        <f t="shared" si="56"/>
        <v>0</v>
      </c>
      <c r="HM55" s="207">
        <f t="shared" si="83"/>
        <v>0</v>
      </c>
      <c r="HN55" s="208">
        <f t="shared" si="57"/>
        <v>0</v>
      </c>
      <c r="HO55" s="208">
        <f t="shared" si="57"/>
        <v>0</v>
      </c>
      <c r="HP55" s="208">
        <f t="shared" si="57"/>
        <v>0</v>
      </c>
      <c r="HQ55" s="208">
        <f t="shared" si="57"/>
        <v>0</v>
      </c>
      <c r="HR55" s="208">
        <f t="shared" si="58"/>
        <v>0</v>
      </c>
      <c r="HW55" s="207">
        <f t="shared" si="84"/>
        <v>0</v>
      </c>
      <c r="HX55" s="208">
        <f t="shared" si="59"/>
        <v>0</v>
      </c>
      <c r="HY55" s="208">
        <f t="shared" si="59"/>
        <v>0</v>
      </c>
      <c r="HZ55" s="208">
        <f t="shared" si="59"/>
        <v>0</v>
      </c>
      <c r="IA55" s="208">
        <f t="shared" si="59"/>
        <v>0</v>
      </c>
      <c r="IB55" s="208">
        <f t="shared" si="60"/>
        <v>0</v>
      </c>
      <c r="IG55" s="207">
        <f t="shared" si="85"/>
        <v>0</v>
      </c>
      <c r="IH55" s="208">
        <f t="shared" si="61"/>
        <v>0</v>
      </c>
      <c r="II55" s="208">
        <f t="shared" si="61"/>
        <v>0</v>
      </c>
      <c r="IJ55" s="208">
        <f t="shared" si="61"/>
        <v>0</v>
      </c>
      <c r="IK55" s="208">
        <f t="shared" si="61"/>
        <v>0</v>
      </c>
      <c r="IL55" s="208">
        <f t="shared" si="62"/>
        <v>0</v>
      </c>
    </row>
    <row r="56" spans="1:246">
      <c r="A56" s="203">
        <f t="shared" si="97"/>
        <v>10</v>
      </c>
      <c r="B56" s="308">
        <f t="shared" si="89"/>
        <v>4.3478260869565209E-2</v>
      </c>
      <c r="C56" s="301">
        <f t="shared" si="89"/>
        <v>0.1</v>
      </c>
      <c r="D56" s="308">
        <f t="shared" ref="D56:I56" si="104">CC14*$C56</f>
        <v>0</v>
      </c>
      <c r="E56" s="308">
        <f t="shared" si="104"/>
        <v>0</v>
      </c>
      <c r="F56" s="308">
        <f t="shared" si="104"/>
        <v>0</v>
      </c>
      <c r="G56" s="308">
        <f t="shared" si="104"/>
        <v>0</v>
      </c>
      <c r="H56" s="308">
        <f t="shared" si="104"/>
        <v>0</v>
      </c>
      <c r="I56" s="308">
        <f t="shared" si="104"/>
        <v>-2.0493088073034717E-2</v>
      </c>
      <c r="J56" s="451"/>
      <c r="K56" s="268"/>
      <c r="L56" s="210">
        <f t="shared" si="99"/>
        <v>10</v>
      </c>
      <c r="M56" s="268">
        <f t="shared" si="91"/>
        <v>0</v>
      </c>
      <c r="N56" s="268">
        <f t="shared" si="92"/>
        <v>0</v>
      </c>
      <c r="O56" s="268">
        <f t="shared" si="93"/>
        <v>0</v>
      </c>
      <c r="P56" s="268">
        <f t="shared" si="94"/>
        <v>0</v>
      </c>
      <c r="Q56" s="268">
        <f t="shared" si="95"/>
        <v>0</v>
      </c>
      <c r="R56" s="221">
        <f t="shared" si="96"/>
        <v>-2.0493088073034717E-2</v>
      </c>
      <c r="T56" s="207">
        <v>2.6</v>
      </c>
      <c r="U56" s="207">
        <f t="shared" si="63"/>
        <v>0</v>
      </c>
      <c r="V56" s="208">
        <f t="shared" si="17"/>
        <v>0</v>
      </c>
      <c r="W56" s="208">
        <f t="shared" si="17"/>
        <v>0</v>
      </c>
      <c r="X56" s="208">
        <f t="shared" si="17"/>
        <v>0</v>
      </c>
      <c r="Y56" s="208">
        <f t="shared" si="17"/>
        <v>0</v>
      </c>
      <c r="Z56" s="208">
        <f t="shared" si="18"/>
        <v>0</v>
      </c>
      <c r="AE56" s="207">
        <f t="shared" si="64"/>
        <v>0</v>
      </c>
      <c r="AF56" s="208">
        <f t="shared" si="19"/>
        <v>0</v>
      </c>
      <c r="AG56" s="208">
        <f t="shared" si="19"/>
        <v>0</v>
      </c>
      <c r="AH56" s="208">
        <f t="shared" si="19"/>
        <v>0</v>
      </c>
      <c r="AI56" s="208">
        <f t="shared" si="19"/>
        <v>0</v>
      </c>
      <c r="AJ56" s="208">
        <f t="shared" si="20"/>
        <v>0</v>
      </c>
      <c r="AO56" s="207">
        <f t="shared" si="65"/>
        <v>0</v>
      </c>
      <c r="AP56" s="208">
        <f t="shared" si="21"/>
        <v>0</v>
      </c>
      <c r="AQ56" s="208">
        <f t="shared" si="21"/>
        <v>0</v>
      </c>
      <c r="AR56" s="208">
        <f t="shared" si="21"/>
        <v>0</v>
      </c>
      <c r="AS56" s="208">
        <f t="shared" si="21"/>
        <v>0</v>
      </c>
      <c r="AT56" s="208">
        <f t="shared" si="22"/>
        <v>0</v>
      </c>
      <c r="AY56" s="207">
        <f t="shared" si="66"/>
        <v>0</v>
      </c>
      <c r="AZ56" s="208">
        <f t="shared" si="23"/>
        <v>0</v>
      </c>
      <c r="BA56" s="208">
        <f t="shared" si="23"/>
        <v>0</v>
      </c>
      <c r="BB56" s="208">
        <f t="shared" si="23"/>
        <v>0</v>
      </c>
      <c r="BC56" s="208">
        <f t="shared" si="23"/>
        <v>0</v>
      </c>
      <c r="BD56" s="208">
        <f t="shared" si="24"/>
        <v>0</v>
      </c>
      <c r="BI56" s="207">
        <f t="shared" si="67"/>
        <v>0</v>
      </c>
      <c r="BJ56" s="208">
        <f t="shared" si="25"/>
        <v>0</v>
      </c>
      <c r="BK56" s="208">
        <f t="shared" si="25"/>
        <v>0</v>
      </c>
      <c r="BL56" s="208">
        <f t="shared" si="25"/>
        <v>0</v>
      </c>
      <c r="BM56" s="208">
        <f t="shared" si="25"/>
        <v>0</v>
      </c>
      <c r="BN56" s="208">
        <f t="shared" si="26"/>
        <v>0</v>
      </c>
      <c r="BS56" s="207">
        <f t="shared" si="68"/>
        <v>0</v>
      </c>
      <c r="BT56" s="208">
        <f t="shared" si="27"/>
        <v>0</v>
      </c>
      <c r="BU56" s="208">
        <f t="shared" si="27"/>
        <v>0</v>
      </c>
      <c r="BV56" s="208">
        <f t="shared" si="27"/>
        <v>0</v>
      </c>
      <c r="BW56" s="208">
        <f t="shared" si="27"/>
        <v>0</v>
      </c>
      <c r="BX56" s="208">
        <f t="shared" si="28"/>
        <v>0</v>
      </c>
      <c r="CC56" s="207">
        <f t="shared" si="69"/>
        <v>0</v>
      </c>
      <c r="CD56" s="208">
        <f t="shared" si="29"/>
        <v>0</v>
      </c>
      <c r="CE56" s="208">
        <f t="shared" si="29"/>
        <v>0</v>
      </c>
      <c r="CF56" s="208">
        <f t="shared" si="29"/>
        <v>0</v>
      </c>
      <c r="CG56" s="208">
        <f t="shared" si="29"/>
        <v>0</v>
      </c>
      <c r="CH56" s="208">
        <f t="shared" si="30"/>
        <v>0</v>
      </c>
      <c r="CM56" s="207">
        <f t="shared" si="70"/>
        <v>0</v>
      </c>
      <c r="CN56" s="208">
        <f t="shared" si="31"/>
        <v>0</v>
      </c>
      <c r="CO56" s="208">
        <f t="shared" si="31"/>
        <v>0</v>
      </c>
      <c r="CP56" s="208">
        <f t="shared" si="31"/>
        <v>0</v>
      </c>
      <c r="CQ56" s="208">
        <f t="shared" si="31"/>
        <v>0</v>
      </c>
      <c r="CR56" s="208">
        <f t="shared" si="32"/>
        <v>0</v>
      </c>
      <c r="CW56" s="207">
        <f t="shared" si="71"/>
        <v>0</v>
      </c>
      <c r="CX56" s="208">
        <f t="shared" si="33"/>
        <v>0</v>
      </c>
      <c r="CY56" s="207">
        <f t="shared" si="33"/>
        <v>0</v>
      </c>
      <c r="CZ56" s="208">
        <f t="shared" si="33"/>
        <v>0</v>
      </c>
      <c r="DA56" s="208">
        <f t="shared" si="33"/>
        <v>0</v>
      </c>
      <c r="DB56" s="208">
        <f t="shared" si="34"/>
        <v>0</v>
      </c>
      <c r="DG56" s="207">
        <f t="shared" si="72"/>
        <v>0</v>
      </c>
      <c r="DH56" s="208">
        <f t="shared" si="35"/>
        <v>0</v>
      </c>
      <c r="DI56" s="208">
        <f t="shared" si="35"/>
        <v>0</v>
      </c>
      <c r="DJ56" s="208">
        <f t="shared" si="35"/>
        <v>0</v>
      </c>
      <c r="DK56" s="208">
        <f t="shared" si="35"/>
        <v>0</v>
      </c>
      <c r="DL56" s="208">
        <f t="shared" si="36"/>
        <v>0</v>
      </c>
      <c r="DQ56" s="207">
        <f t="shared" si="73"/>
        <v>0</v>
      </c>
      <c r="DR56" s="208">
        <f t="shared" si="37"/>
        <v>0</v>
      </c>
      <c r="DS56" s="208">
        <f t="shared" si="37"/>
        <v>0</v>
      </c>
      <c r="DT56" s="208">
        <f t="shared" si="37"/>
        <v>0</v>
      </c>
      <c r="DU56" s="208">
        <f t="shared" si="37"/>
        <v>0</v>
      </c>
      <c r="DV56" s="208">
        <f t="shared" si="38"/>
        <v>0</v>
      </c>
      <c r="EA56" s="207">
        <f t="shared" si="74"/>
        <v>0</v>
      </c>
      <c r="EB56" s="208">
        <f t="shared" si="39"/>
        <v>0</v>
      </c>
      <c r="EC56" s="208">
        <f t="shared" si="39"/>
        <v>0</v>
      </c>
      <c r="ED56" s="208">
        <f t="shared" si="39"/>
        <v>0</v>
      </c>
      <c r="EE56" s="208">
        <f t="shared" si="39"/>
        <v>0</v>
      </c>
      <c r="EF56" s="208">
        <f t="shared" si="40"/>
        <v>0</v>
      </c>
      <c r="EK56" s="207">
        <f t="shared" si="75"/>
        <v>0</v>
      </c>
      <c r="EL56" s="208">
        <f t="shared" si="41"/>
        <v>0</v>
      </c>
      <c r="EM56" s="208">
        <f t="shared" si="41"/>
        <v>0</v>
      </c>
      <c r="EN56" s="208">
        <f t="shared" si="41"/>
        <v>0</v>
      </c>
      <c r="EO56" s="208">
        <f t="shared" si="41"/>
        <v>0</v>
      </c>
      <c r="EP56" s="208">
        <f t="shared" si="42"/>
        <v>0</v>
      </c>
      <c r="EU56" s="207">
        <f t="shared" si="76"/>
        <v>0</v>
      </c>
      <c r="EV56" s="208">
        <f t="shared" si="43"/>
        <v>0</v>
      </c>
      <c r="EW56" s="208">
        <f t="shared" si="43"/>
        <v>0</v>
      </c>
      <c r="EX56" s="208">
        <f t="shared" si="43"/>
        <v>0</v>
      </c>
      <c r="EY56" s="208">
        <f t="shared" si="43"/>
        <v>0</v>
      </c>
      <c r="EZ56" s="208">
        <f t="shared" si="44"/>
        <v>0</v>
      </c>
      <c r="FE56" s="207">
        <f t="shared" si="77"/>
        <v>0</v>
      </c>
      <c r="FF56" s="208">
        <f t="shared" si="45"/>
        <v>0</v>
      </c>
      <c r="FG56" s="208">
        <f t="shared" si="45"/>
        <v>0</v>
      </c>
      <c r="FH56" s="208">
        <f t="shared" si="45"/>
        <v>0</v>
      </c>
      <c r="FI56" s="208">
        <f t="shared" si="45"/>
        <v>0</v>
      </c>
      <c r="FJ56" s="208">
        <f t="shared" si="46"/>
        <v>0</v>
      </c>
      <c r="FO56" s="207">
        <f t="shared" si="78"/>
        <v>0</v>
      </c>
      <c r="FP56" s="208">
        <f t="shared" si="47"/>
        <v>0</v>
      </c>
      <c r="FQ56" s="208">
        <f t="shared" si="47"/>
        <v>0</v>
      </c>
      <c r="FR56" s="208">
        <f t="shared" si="47"/>
        <v>0</v>
      </c>
      <c r="FS56" s="208">
        <f t="shared" si="47"/>
        <v>0</v>
      </c>
      <c r="FT56" s="208">
        <f t="shared" si="48"/>
        <v>0</v>
      </c>
      <c r="FY56" s="207">
        <f t="shared" si="79"/>
        <v>0</v>
      </c>
      <c r="FZ56" s="208">
        <f t="shared" si="49"/>
        <v>0</v>
      </c>
      <c r="GA56" s="208">
        <f t="shared" si="49"/>
        <v>0</v>
      </c>
      <c r="GB56" s="208">
        <f t="shared" si="49"/>
        <v>0</v>
      </c>
      <c r="GC56" s="208">
        <f t="shared" si="49"/>
        <v>0</v>
      </c>
      <c r="GD56" s="208">
        <f t="shared" si="50"/>
        <v>0</v>
      </c>
      <c r="GI56" s="207">
        <f t="shared" si="80"/>
        <v>0</v>
      </c>
      <c r="GJ56" s="208">
        <f t="shared" si="51"/>
        <v>0</v>
      </c>
      <c r="GK56" s="208">
        <f t="shared" si="51"/>
        <v>0</v>
      </c>
      <c r="GL56" s="208">
        <f t="shared" si="51"/>
        <v>0</v>
      </c>
      <c r="GM56" s="208">
        <f t="shared" si="51"/>
        <v>0</v>
      </c>
      <c r="GN56" s="208">
        <f t="shared" si="52"/>
        <v>0</v>
      </c>
      <c r="GS56" s="207">
        <f t="shared" si="81"/>
        <v>0</v>
      </c>
      <c r="GT56" s="208">
        <f t="shared" si="53"/>
        <v>0</v>
      </c>
      <c r="GU56" s="208">
        <f t="shared" si="53"/>
        <v>0</v>
      </c>
      <c r="GV56" s="208">
        <f t="shared" si="53"/>
        <v>0</v>
      </c>
      <c r="GW56" s="208">
        <f t="shared" si="53"/>
        <v>0</v>
      </c>
      <c r="GX56" s="208">
        <f t="shared" si="54"/>
        <v>0</v>
      </c>
      <c r="HC56" s="207">
        <f t="shared" si="82"/>
        <v>0</v>
      </c>
      <c r="HD56" s="208">
        <f t="shared" si="55"/>
        <v>0</v>
      </c>
      <c r="HE56" s="208">
        <f t="shared" si="55"/>
        <v>0</v>
      </c>
      <c r="HF56" s="208">
        <f t="shared" si="55"/>
        <v>0</v>
      </c>
      <c r="HG56" s="208">
        <f t="shared" si="55"/>
        <v>0</v>
      </c>
      <c r="HH56" s="208">
        <f t="shared" si="56"/>
        <v>0</v>
      </c>
      <c r="HM56" s="207">
        <f t="shared" si="83"/>
        <v>0</v>
      </c>
      <c r="HN56" s="208">
        <f t="shared" si="57"/>
        <v>0</v>
      </c>
      <c r="HO56" s="208">
        <f t="shared" si="57"/>
        <v>0</v>
      </c>
      <c r="HP56" s="208">
        <f t="shared" si="57"/>
        <v>0</v>
      </c>
      <c r="HQ56" s="208">
        <f t="shared" si="57"/>
        <v>0</v>
      </c>
      <c r="HR56" s="208">
        <f t="shared" si="58"/>
        <v>0</v>
      </c>
      <c r="HW56" s="207">
        <f t="shared" si="84"/>
        <v>0</v>
      </c>
      <c r="HX56" s="208">
        <f t="shared" si="59"/>
        <v>0</v>
      </c>
      <c r="HY56" s="208">
        <f t="shared" si="59"/>
        <v>0</v>
      </c>
      <c r="HZ56" s="208">
        <f t="shared" si="59"/>
        <v>0</v>
      </c>
      <c r="IA56" s="208">
        <f t="shared" si="59"/>
        <v>0</v>
      </c>
      <c r="IB56" s="208">
        <f t="shared" si="60"/>
        <v>0</v>
      </c>
      <c r="IG56" s="207">
        <f t="shared" si="85"/>
        <v>0</v>
      </c>
      <c r="IH56" s="208">
        <f t="shared" si="61"/>
        <v>0</v>
      </c>
      <c r="II56" s="208">
        <f t="shared" si="61"/>
        <v>0</v>
      </c>
      <c r="IJ56" s="208">
        <f t="shared" si="61"/>
        <v>0</v>
      </c>
      <c r="IK56" s="208">
        <f t="shared" si="61"/>
        <v>0</v>
      </c>
      <c r="IL56" s="208">
        <f t="shared" si="62"/>
        <v>0</v>
      </c>
    </row>
    <row r="57" spans="1:246">
      <c r="A57" s="203">
        <f t="shared" si="97"/>
        <v>11</v>
      </c>
      <c r="B57" s="308">
        <f t="shared" si="89"/>
        <v>4.3478260869565209E-2</v>
      </c>
      <c r="C57" s="301">
        <f t="shared" si="89"/>
        <v>0.1</v>
      </c>
      <c r="D57" s="308">
        <f t="shared" ref="D57:I57" si="105">CM14*$C57</f>
        <v>0</v>
      </c>
      <c r="E57" s="308">
        <f t="shared" si="105"/>
        <v>0</v>
      </c>
      <c r="F57" s="308">
        <f t="shared" si="105"/>
        <v>0</v>
      </c>
      <c r="G57" s="308">
        <f t="shared" si="105"/>
        <v>0</v>
      </c>
      <c r="H57" s="308">
        <f t="shared" si="105"/>
        <v>0</v>
      </c>
      <c r="I57" s="308">
        <f t="shared" si="105"/>
        <v>-2.5926157828177494E-2</v>
      </c>
      <c r="J57" s="451"/>
      <c r="K57" s="268"/>
      <c r="L57" s="210">
        <f t="shared" si="99"/>
        <v>11</v>
      </c>
      <c r="M57" s="268">
        <f t="shared" si="91"/>
        <v>0</v>
      </c>
      <c r="N57" s="268">
        <f t="shared" si="92"/>
        <v>0</v>
      </c>
      <c r="O57" s="268">
        <f t="shared" si="93"/>
        <v>0</v>
      </c>
      <c r="P57" s="268">
        <f t="shared" si="94"/>
        <v>0</v>
      </c>
      <c r="Q57" s="268">
        <f t="shared" si="95"/>
        <v>0</v>
      </c>
      <c r="R57" s="221">
        <f t="shared" si="96"/>
        <v>-2.5926157828177494E-2</v>
      </c>
      <c r="T57" s="207">
        <v>2.7</v>
      </c>
      <c r="U57" s="207">
        <f t="shared" si="63"/>
        <v>0</v>
      </c>
      <c r="V57" s="208">
        <f t="shared" si="17"/>
        <v>0</v>
      </c>
      <c r="W57" s="208">
        <f t="shared" si="17"/>
        <v>0</v>
      </c>
      <c r="X57" s="208">
        <f t="shared" si="17"/>
        <v>0</v>
      </c>
      <c r="Y57" s="208">
        <f t="shared" si="17"/>
        <v>0</v>
      </c>
      <c r="Z57" s="208">
        <f t="shared" si="18"/>
        <v>0</v>
      </c>
      <c r="AE57" s="207">
        <f t="shared" si="64"/>
        <v>0</v>
      </c>
      <c r="AF57" s="208">
        <f t="shared" si="19"/>
        <v>0</v>
      </c>
      <c r="AG57" s="208">
        <f t="shared" si="19"/>
        <v>0</v>
      </c>
      <c r="AH57" s="208">
        <f t="shared" si="19"/>
        <v>0</v>
      </c>
      <c r="AI57" s="208">
        <f t="shared" si="19"/>
        <v>0</v>
      </c>
      <c r="AJ57" s="208">
        <f t="shared" si="20"/>
        <v>0</v>
      </c>
      <c r="AO57" s="207">
        <f t="shared" si="65"/>
        <v>0</v>
      </c>
      <c r="AP57" s="208">
        <f t="shared" si="21"/>
        <v>0</v>
      </c>
      <c r="AQ57" s="208">
        <f t="shared" si="21"/>
        <v>0</v>
      </c>
      <c r="AR57" s="208">
        <f t="shared" si="21"/>
        <v>0</v>
      </c>
      <c r="AS57" s="208">
        <f t="shared" si="21"/>
        <v>0</v>
      </c>
      <c r="AT57" s="208">
        <f t="shared" si="22"/>
        <v>0</v>
      </c>
      <c r="AY57" s="207">
        <f t="shared" si="66"/>
        <v>0</v>
      </c>
      <c r="AZ57" s="208">
        <f t="shared" si="23"/>
        <v>0</v>
      </c>
      <c r="BA57" s="208">
        <f t="shared" si="23"/>
        <v>0</v>
      </c>
      <c r="BB57" s="208">
        <f t="shared" si="23"/>
        <v>0</v>
      </c>
      <c r="BC57" s="208">
        <f t="shared" si="23"/>
        <v>0</v>
      </c>
      <c r="BD57" s="208">
        <f t="shared" si="24"/>
        <v>0</v>
      </c>
      <c r="BI57" s="207">
        <f t="shared" si="67"/>
        <v>0</v>
      </c>
      <c r="BJ57" s="208">
        <f t="shared" si="25"/>
        <v>0</v>
      </c>
      <c r="BK57" s="208">
        <f t="shared" si="25"/>
        <v>0</v>
      </c>
      <c r="BL57" s="208">
        <f t="shared" si="25"/>
        <v>0</v>
      </c>
      <c r="BM57" s="208">
        <f t="shared" si="25"/>
        <v>0</v>
      </c>
      <c r="BN57" s="208">
        <f t="shared" si="26"/>
        <v>0</v>
      </c>
      <c r="BS57" s="207">
        <f t="shared" si="68"/>
        <v>0</v>
      </c>
      <c r="BT57" s="208">
        <f t="shared" si="27"/>
        <v>0</v>
      </c>
      <c r="BU57" s="208">
        <f t="shared" si="27"/>
        <v>0</v>
      </c>
      <c r="BV57" s="208">
        <f t="shared" si="27"/>
        <v>0</v>
      </c>
      <c r="BW57" s="208">
        <f t="shared" si="27"/>
        <v>0</v>
      </c>
      <c r="BX57" s="208">
        <f t="shared" si="28"/>
        <v>0</v>
      </c>
      <c r="CC57" s="207">
        <f t="shared" si="69"/>
        <v>0</v>
      </c>
      <c r="CD57" s="208">
        <f t="shared" si="29"/>
        <v>0</v>
      </c>
      <c r="CE57" s="208">
        <f t="shared" si="29"/>
        <v>0</v>
      </c>
      <c r="CF57" s="208">
        <f t="shared" si="29"/>
        <v>0</v>
      </c>
      <c r="CG57" s="208">
        <f t="shared" si="29"/>
        <v>0</v>
      </c>
      <c r="CH57" s="208">
        <f t="shared" si="30"/>
        <v>0</v>
      </c>
      <c r="CM57" s="207">
        <f t="shared" si="70"/>
        <v>0</v>
      </c>
      <c r="CN57" s="208">
        <f t="shared" si="31"/>
        <v>0</v>
      </c>
      <c r="CO57" s="208">
        <f t="shared" si="31"/>
        <v>0</v>
      </c>
      <c r="CP57" s="208">
        <f t="shared" si="31"/>
        <v>0</v>
      </c>
      <c r="CQ57" s="208">
        <f t="shared" si="31"/>
        <v>0</v>
      </c>
      <c r="CR57" s="208">
        <f t="shared" si="32"/>
        <v>0</v>
      </c>
      <c r="CW57" s="207">
        <f t="shared" si="71"/>
        <v>0</v>
      </c>
      <c r="CX57" s="208">
        <f t="shared" si="33"/>
        <v>0</v>
      </c>
      <c r="CY57" s="207">
        <f t="shared" si="33"/>
        <v>0</v>
      </c>
      <c r="CZ57" s="208">
        <f t="shared" si="33"/>
        <v>0</v>
      </c>
      <c r="DA57" s="208">
        <f t="shared" si="33"/>
        <v>0</v>
      </c>
      <c r="DB57" s="208">
        <f t="shared" si="34"/>
        <v>0</v>
      </c>
      <c r="DG57" s="207">
        <f t="shared" si="72"/>
        <v>0</v>
      </c>
      <c r="DH57" s="208">
        <f t="shared" si="35"/>
        <v>0</v>
      </c>
      <c r="DI57" s="208">
        <f t="shared" si="35"/>
        <v>0</v>
      </c>
      <c r="DJ57" s="208">
        <f t="shared" si="35"/>
        <v>0</v>
      </c>
      <c r="DK57" s="208">
        <f t="shared" si="35"/>
        <v>0</v>
      </c>
      <c r="DL57" s="208">
        <f t="shared" si="36"/>
        <v>0</v>
      </c>
      <c r="DQ57" s="207">
        <f t="shared" si="73"/>
        <v>0</v>
      </c>
      <c r="DR57" s="208">
        <f t="shared" si="37"/>
        <v>0</v>
      </c>
      <c r="DS57" s="208">
        <f t="shared" si="37"/>
        <v>0</v>
      </c>
      <c r="DT57" s="208">
        <f t="shared" si="37"/>
        <v>0</v>
      </c>
      <c r="DU57" s="208">
        <f t="shared" si="37"/>
        <v>0</v>
      </c>
      <c r="DV57" s="208">
        <f t="shared" si="38"/>
        <v>0</v>
      </c>
      <c r="EA57" s="207">
        <f t="shared" si="74"/>
        <v>0</v>
      </c>
      <c r="EB57" s="208">
        <f t="shared" si="39"/>
        <v>0</v>
      </c>
      <c r="EC57" s="208">
        <f t="shared" si="39"/>
        <v>0</v>
      </c>
      <c r="ED57" s="208">
        <f t="shared" si="39"/>
        <v>0</v>
      </c>
      <c r="EE57" s="208">
        <f t="shared" si="39"/>
        <v>0</v>
      </c>
      <c r="EF57" s="208">
        <f t="shared" si="40"/>
        <v>0</v>
      </c>
      <c r="EK57" s="207">
        <f t="shared" si="75"/>
        <v>0</v>
      </c>
      <c r="EL57" s="208">
        <f t="shared" si="41"/>
        <v>0</v>
      </c>
      <c r="EM57" s="208">
        <f t="shared" si="41"/>
        <v>0</v>
      </c>
      <c r="EN57" s="208">
        <f t="shared" si="41"/>
        <v>0</v>
      </c>
      <c r="EO57" s="208">
        <f t="shared" si="41"/>
        <v>0</v>
      </c>
      <c r="EP57" s="208">
        <f t="shared" si="42"/>
        <v>0</v>
      </c>
      <c r="EU57" s="207">
        <f t="shared" si="76"/>
        <v>0</v>
      </c>
      <c r="EV57" s="208">
        <f t="shared" si="43"/>
        <v>0</v>
      </c>
      <c r="EW57" s="208">
        <f t="shared" si="43"/>
        <v>0</v>
      </c>
      <c r="EX57" s="208">
        <f t="shared" si="43"/>
        <v>0</v>
      </c>
      <c r="EY57" s="208">
        <f t="shared" si="43"/>
        <v>0</v>
      </c>
      <c r="EZ57" s="208">
        <f t="shared" si="44"/>
        <v>0</v>
      </c>
      <c r="FE57" s="207">
        <f t="shared" si="77"/>
        <v>0</v>
      </c>
      <c r="FF57" s="208">
        <f t="shared" si="45"/>
        <v>0</v>
      </c>
      <c r="FG57" s="208">
        <f t="shared" si="45"/>
        <v>0</v>
      </c>
      <c r="FH57" s="208">
        <f t="shared" si="45"/>
        <v>0</v>
      </c>
      <c r="FI57" s="208">
        <f t="shared" si="45"/>
        <v>0</v>
      </c>
      <c r="FJ57" s="208">
        <f t="shared" si="46"/>
        <v>0</v>
      </c>
      <c r="FO57" s="207">
        <f t="shared" si="78"/>
        <v>0</v>
      </c>
      <c r="FP57" s="208">
        <f t="shared" si="47"/>
        <v>0</v>
      </c>
      <c r="FQ57" s="208">
        <f t="shared" si="47"/>
        <v>0</v>
      </c>
      <c r="FR57" s="208">
        <f t="shared" si="47"/>
        <v>0</v>
      </c>
      <c r="FS57" s="208">
        <f t="shared" si="47"/>
        <v>0</v>
      </c>
      <c r="FT57" s="208">
        <f t="shared" si="48"/>
        <v>0</v>
      </c>
      <c r="FY57" s="207">
        <f t="shared" si="79"/>
        <v>0</v>
      </c>
      <c r="FZ57" s="208">
        <f t="shared" si="49"/>
        <v>0</v>
      </c>
      <c r="GA57" s="208">
        <f t="shared" si="49"/>
        <v>0</v>
      </c>
      <c r="GB57" s="208">
        <f t="shared" si="49"/>
        <v>0</v>
      </c>
      <c r="GC57" s="208">
        <f t="shared" si="49"/>
        <v>0</v>
      </c>
      <c r="GD57" s="208">
        <f t="shared" si="50"/>
        <v>0</v>
      </c>
      <c r="GI57" s="207">
        <f t="shared" si="80"/>
        <v>0</v>
      </c>
      <c r="GJ57" s="208">
        <f t="shared" si="51"/>
        <v>0</v>
      </c>
      <c r="GK57" s="208">
        <f t="shared" si="51"/>
        <v>0</v>
      </c>
      <c r="GL57" s="208">
        <f t="shared" si="51"/>
        <v>0</v>
      </c>
      <c r="GM57" s="208">
        <f t="shared" si="51"/>
        <v>0</v>
      </c>
      <c r="GN57" s="208">
        <f t="shared" si="52"/>
        <v>0</v>
      </c>
      <c r="GS57" s="207">
        <f t="shared" si="81"/>
        <v>0</v>
      </c>
      <c r="GT57" s="208">
        <f t="shared" si="53"/>
        <v>0</v>
      </c>
      <c r="GU57" s="208">
        <f t="shared" si="53"/>
        <v>0</v>
      </c>
      <c r="GV57" s="208">
        <f t="shared" si="53"/>
        <v>0</v>
      </c>
      <c r="GW57" s="208">
        <f t="shared" si="53"/>
        <v>0</v>
      </c>
      <c r="GX57" s="208">
        <f t="shared" si="54"/>
        <v>0</v>
      </c>
      <c r="HC57" s="207">
        <f t="shared" si="82"/>
        <v>0</v>
      </c>
      <c r="HD57" s="208">
        <f t="shared" si="55"/>
        <v>0</v>
      </c>
      <c r="HE57" s="208">
        <f t="shared" si="55"/>
        <v>0</v>
      </c>
      <c r="HF57" s="208">
        <f t="shared" si="55"/>
        <v>0</v>
      </c>
      <c r="HG57" s="208">
        <f t="shared" si="55"/>
        <v>0</v>
      </c>
      <c r="HH57" s="208">
        <f t="shared" si="56"/>
        <v>0</v>
      </c>
      <c r="HM57" s="207">
        <f t="shared" si="83"/>
        <v>0</v>
      </c>
      <c r="HN57" s="208">
        <f t="shared" si="57"/>
        <v>0</v>
      </c>
      <c r="HO57" s="208">
        <f t="shared" si="57"/>
        <v>0</v>
      </c>
      <c r="HP57" s="208">
        <f t="shared" si="57"/>
        <v>0</v>
      </c>
      <c r="HQ57" s="208">
        <f t="shared" si="57"/>
        <v>0</v>
      </c>
      <c r="HR57" s="208">
        <f t="shared" si="58"/>
        <v>0</v>
      </c>
      <c r="HW57" s="207">
        <f t="shared" si="84"/>
        <v>0</v>
      </c>
      <c r="HX57" s="208">
        <f t="shared" si="59"/>
        <v>0</v>
      </c>
      <c r="HY57" s="208">
        <f t="shared" si="59"/>
        <v>0</v>
      </c>
      <c r="HZ57" s="208">
        <f t="shared" si="59"/>
        <v>0</v>
      </c>
      <c r="IA57" s="208">
        <f t="shared" si="59"/>
        <v>0</v>
      </c>
      <c r="IB57" s="208">
        <f t="shared" si="60"/>
        <v>0</v>
      </c>
      <c r="IG57" s="207">
        <f t="shared" si="85"/>
        <v>0</v>
      </c>
      <c r="IH57" s="208">
        <f t="shared" si="61"/>
        <v>0</v>
      </c>
      <c r="II57" s="208">
        <f t="shared" si="61"/>
        <v>0</v>
      </c>
      <c r="IJ57" s="208">
        <f t="shared" si="61"/>
        <v>0</v>
      </c>
      <c r="IK57" s="208">
        <f t="shared" si="61"/>
        <v>0</v>
      </c>
      <c r="IL57" s="208">
        <f t="shared" si="62"/>
        <v>0</v>
      </c>
    </row>
    <row r="58" spans="1:246">
      <c r="A58" s="203">
        <f t="shared" si="97"/>
        <v>12</v>
      </c>
      <c r="B58" s="308">
        <f t="shared" si="89"/>
        <v>4.3478260869565209E-2</v>
      </c>
      <c r="C58" s="301">
        <f t="shared" si="89"/>
        <v>0.1</v>
      </c>
      <c r="D58" s="308">
        <f t="shared" ref="D58:I58" si="106">CW14*$C58</f>
        <v>0</v>
      </c>
      <c r="E58" s="308">
        <f t="shared" si="106"/>
        <v>0</v>
      </c>
      <c r="F58" s="308">
        <f t="shared" si="106"/>
        <v>0</v>
      </c>
      <c r="G58" s="308">
        <f t="shared" si="106"/>
        <v>0</v>
      </c>
      <c r="H58" s="308">
        <f t="shared" si="106"/>
        <v>0</v>
      </c>
      <c r="I58" s="308">
        <f t="shared" si="106"/>
        <v>-3.2016591282510026E-2</v>
      </c>
      <c r="J58" s="451"/>
      <c r="K58" s="268"/>
      <c r="L58" s="210">
        <f t="shared" si="99"/>
        <v>12</v>
      </c>
      <c r="M58" s="268">
        <f t="shared" si="91"/>
        <v>0</v>
      </c>
      <c r="N58" s="268">
        <f t="shared" si="92"/>
        <v>0</v>
      </c>
      <c r="O58" s="268">
        <f t="shared" si="93"/>
        <v>0</v>
      </c>
      <c r="P58" s="268">
        <f t="shared" si="94"/>
        <v>0</v>
      </c>
      <c r="Q58" s="268">
        <f t="shared" si="95"/>
        <v>0</v>
      </c>
      <c r="R58" s="221">
        <f t="shared" si="96"/>
        <v>-3.2016591282510026E-2</v>
      </c>
      <c r="T58" s="207">
        <v>2.8</v>
      </c>
      <c r="U58" s="207">
        <f t="shared" si="63"/>
        <v>0</v>
      </c>
      <c r="V58" s="208">
        <f t="shared" si="17"/>
        <v>0</v>
      </c>
      <c r="W58" s="208">
        <f t="shared" si="17"/>
        <v>0</v>
      </c>
      <c r="X58" s="208">
        <f t="shared" si="17"/>
        <v>0</v>
      </c>
      <c r="Y58" s="208">
        <f t="shared" si="17"/>
        <v>0</v>
      </c>
      <c r="Z58" s="208">
        <f t="shared" si="18"/>
        <v>0</v>
      </c>
      <c r="AE58" s="207">
        <f t="shared" si="64"/>
        <v>0</v>
      </c>
      <c r="AF58" s="208">
        <f t="shared" si="19"/>
        <v>0</v>
      </c>
      <c r="AG58" s="208">
        <f t="shared" si="19"/>
        <v>0</v>
      </c>
      <c r="AH58" s="208">
        <f t="shared" si="19"/>
        <v>0</v>
      </c>
      <c r="AI58" s="208">
        <f t="shared" si="19"/>
        <v>0</v>
      </c>
      <c r="AJ58" s="208">
        <f t="shared" si="20"/>
        <v>0</v>
      </c>
      <c r="AO58" s="207">
        <f t="shared" si="65"/>
        <v>0</v>
      </c>
      <c r="AP58" s="208">
        <f t="shared" si="21"/>
        <v>0</v>
      </c>
      <c r="AQ58" s="208">
        <f t="shared" si="21"/>
        <v>0</v>
      </c>
      <c r="AR58" s="208">
        <f t="shared" si="21"/>
        <v>0</v>
      </c>
      <c r="AS58" s="208">
        <f t="shared" si="21"/>
        <v>0</v>
      </c>
      <c r="AT58" s="208">
        <f t="shared" si="22"/>
        <v>0</v>
      </c>
      <c r="AY58" s="207">
        <f t="shared" si="66"/>
        <v>0</v>
      </c>
      <c r="AZ58" s="208">
        <f t="shared" si="23"/>
        <v>0</v>
      </c>
      <c r="BA58" s="208">
        <f t="shared" si="23"/>
        <v>0</v>
      </c>
      <c r="BB58" s="208">
        <f t="shared" si="23"/>
        <v>0</v>
      </c>
      <c r="BC58" s="208">
        <f t="shared" si="23"/>
        <v>0</v>
      </c>
      <c r="BD58" s="208">
        <f t="shared" si="24"/>
        <v>0</v>
      </c>
      <c r="BI58" s="207">
        <f t="shared" si="67"/>
        <v>0</v>
      </c>
      <c r="BJ58" s="208">
        <f t="shared" si="25"/>
        <v>0</v>
      </c>
      <c r="BK58" s="208">
        <f t="shared" si="25"/>
        <v>0</v>
      </c>
      <c r="BL58" s="208">
        <f t="shared" si="25"/>
        <v>0</v>
      </c>
      <c r="BM58" s="208">
        <f t="shared" si="25"/>
        <v>0</v>
      </c>
      <c r="BN58" s="208">
        <f t="shared" si="26"/>
        <v>0</v>
      </c>
      <c r="BS58" s="207">
        <f t="shared" si="68"/>
        <v>0</v>
      </c>
      <c r="BT58" s="208">
        <f t="shared" si="27"/>
        <v>0</v>
      </c>
      <c r="BU58" s="208">
        <f t="shared" si="27"/>
        <v>0</v>
      </c>
      <c r="BV58" s="208">
        <f t="shared" si="27"/>
        <v>0</v>
      </c>
      <c r="BW58" s="208">
        <f t="shared" si="27"/>
        <v>0</v>
      </c>
      <c r="BX58" s="208">
        <f t="shared" si="28"/>
        <v>0</v>
      </c>
      <c r="CC58" s="207">
        <f t="shared" si="69"/>
        <v>0</v>
      </c>
      <c r="CD58" s="208">
        <f t="shared" si="29"/>
        <v>0</v>
      </c>
      <c r="CE58" s="208">
        <f t="shared" si="29"/>
        <v>0</v>
      </c>
      <c r="CF58" s="208">
        <f t="shared" si="29"/>
        <v>0</v>
      </c>
      <c r="CG58" s="208">
        <f t="shared" si="29"/>
        <v>0</v>
      </c>
      <c r="CH58" s="208">
        <f t="shared" si="30"/>
        <v>0</v>
      </c>
      <c r="CM58" s="207">
        <f t="shared" si="70"/>
        <v>0</v>
      </c>
      <c r="CN58" s="208">
        <f t="shared" si="31"/>
        <v>0</v>
      </c>
      <c r="CO58" s="208">
        <f t="shared" si="31"/>
        <v>0</v>
      </c>
      <c r="CP58" s="208">
        <f t="shared" si="31"/>
        <v>0</v>
      </c>
      <c r="CQ58" s="208">
        <f t="shared" si="31"/>
        <v>0</v>
      </c>
      <c r="CR58" s="208">
        <f t="shared" si="32"/>
        <v>0</v>
      </c>
      <c r="CW58" s="207">
        <f t="shared" si="71"/>
        <v>0</v>
      </c>
      <c r="CX58" s="208">
        <f t="shared" si="33"/>
        <v>0</v>
      </c>
      <c r="CY58" s="207">
        <f t="shared" si="33"/>
        <v>0</v>
      </c>
      <c r="CZ58" s="208">
        <f t="shared" si="33"/>
        <v>0</v>
      </c>
      <c r="DA58" s="208">
        <f t="shared" si="33"/>
        <v>0</v>
      </c>
      <c r="DB58" s="208">
        <f t="shared" si="34"/>
        <v>0</v>
      </c>
      <c r="DG58" s="207">
        <f t="shared" si="72"/>
        <v>0</v>
      </c>
      <c r="DH58" s="208">
        <f t="shared" si="35"/>
        <v>0</v>
      </c>
      <c r="DI58" s="208">
        <f t="shared" si="35"/>
        <v>0</v>
      </c>
      <c r="DJ58" s="208">
        <f t="shared" si="35"/>
        <v>0</v>
      </c>
      <c r="DK58" s="208">
        <f t="shared" si="35"/>
        <v>0</v>
      </c>
      <c r="DL58" s="208">
        <f t="shared" si="36"/>
        <v>0</v>
      </c>
      <c r="DQ58" s="207">
        <f t="shared" si="73"/>
        <v>0</v>
      </c>
      <c r="DR58" s="208">
        <f t="shared" si="37"/>
        <v>0</v>
      </c>
      <c r="DS58" s="208">
        <f t="shared" si="37"/>
        <v>0</v>
      </c>
      <c r="DT58" s="208">
        <f t="shared" si="37"/>
        <v>0</v>
      </c>
      <c r="DU58" s="208">
        <f t="shared" si="37"/>
        <v>0</v>
      </c>
      <c r="DV58" s="208">
        <f t="shared" si="38"/>
        <v>0</v>
      </c>
      <c r="EA58" s="207">
        <f t="shared" si="74"/>
        <v>0</v>
      </c>
      <c r="EB58" s="208">
        <f t="shared" si="39"/>
        <v>0</v>
      </c>
      <c r="EC58" s="208">
        <f t="shared" si="39"/>
        <v>0</v>
      </c>
      <c r="ED58" s="208">
        <f t="shared" si="39"/>
        <v>0</v>
      </c>
      <c r="EE58" s="208">
        <f t="shared" si="39"/>
        <v>0</v>
      </c>
      <c r="EF58" s="208">
        <f t="shared" si="40"/>
        <v>0</v>
      </c>
      <c r="EK58" s="207">
        <f t="shared" si="75"/>
        <v>0</v>
      </c>
      <c r="EL58" s="208">
        <f t="shared" si="41"/>
        <v>0</v>
      </c>
      <c r="EM58" s="208">
        <f t="shared" si="41"/>
        <v>0</v>
      </c>
      <c r="EN58" s="208">
        <f t="shared" si="41"/>
        <v>0</v>
      </c>
      <c r="EO58" s="208">
        <f t="shared" si="41"/>
        <v>0</v>
      </c>
      <c r="EP58" s="208">
        <f t="shared" si="42"/>
        <v>0</v>
      </c>
      <c r="EU58" s="207">
        <f t="shared" si="76"/>
        <v>0</v>
      </c>
      <c r="EV58" s="208">
        <f t="shared" si="43"/>
        <v>0</v>
      </c>
      <c r="EW58" s="208">
        <f t="shared" si="43"/>
        <v>0</v>
      </c>
      <c r="EX58" s="208">
        <f t="shared" si="43"/>
        <v>0</v>
      </c>
      <c r="EY58" s="208">
        <f t="shared" si="43"/>
        <v>0</v>
      </c>
      <c r="EZ58" s="208">
        <f t="shared" si="44"/>
        <v>0</v>
      </c>
      <c r="FE58" s="207">
        <f t="shared" si="77"/>
        <v>0</v>
      </c>
      <c r="FF58" s="208">
        <f t="shared" si="45"/>
        <v>0</v>
      </c>
      <c r="FG58" s="208">
        <f t="shared" si="45"/>
        <v>0</v>
      </c>
      <c r="FH58" s="208">
        <f t="shared" si="45"/>
        <v>0</v>
      </c>
      <c r="FI58" s="208">
        <f t="shared" si="45"/>
        <v>0</v>
      </c>
      <c r="FJ58" s="208">
        <f t="shared" si="46"/>
        <v>0</v>
      </c>
      <c r="FO58" s="207">
        <f t="shared" si="78"/>
        <v>0</v>
      </c>
      <c r="FP58" s="208">
        <f t="shared" si="47"/>
        <v>0</v>
      </c>
      <c r="FQ58" s="208">
        <f t="shared" si="47"/>
        <v>0</v>
      </c>
      <c r="FR58" s="208">
        <f t="shared" si="47"/>
        <v>0</v>
      </c>
      <c r="FS58" s="208">
        <f t="shared" si="47"/>
        <v>0</v>
      </c>
      <c r="FT58" s="208">
        <f t="shared" si="48"/>
        <v>0</v>
      </c>
      <c r="FY58" s="207">
        <f t="shared" si="79"/>
        <v>0</v>
      </c>
      <c r="FZ58" s="208">
        <f t="shared" si="49"/>
        <v>0</v>
      </c>
      <c r="GA58" s="208">
        <f t="shared" si="49"/>
        <v>0</v>
      </c>
      <c r="GB58" s="208">
        <f t="shared" si="49"/>
        <v>0</v>
      </c>
      <c r="GC58" s="208">
        <f t="shared" si="49"/>
        <v>0</v>
      </c>
      <c r="GD58" s="208">
        <f t="shared" si="50"/>
        <v>0</v>
      </c>
      <c r="GI58" s="207">
        <f t="shared" si="80"/>
        <v>0</v>
      </c>
      <c r="GJ58" s="208">
        <f t="shared" si="51"/>
        <v>0</v>
      </c>
      <c r="GK58" s="208">
        <f t="shared" si="51"/>
        <v>0</v>
      </c>
      <c r="GL58" s="208">
        <f t="shared" si="51"/>
        <v>0</v>
      </c>
      <c r="GM58" s="208">
        <f t="shared" si="51"/>
        <v>0</v>
      </c>
      <c r="GN58" s="208">
        <f t="shared" si="52"/>
        <v>0</v>
      </c>
      <c r="GS58" s="207">
        <f t="shared" si="81"/>
        <v>0</v>
      </c>
      <c r="GT58" s="208">
        <f t="shared" si="53"/>
        <v>0</v>
      </c>
      <c r="GU58" s="208">
        <f t="shared" si="53"/>
        <v>0</v>
      </c>
      <c r="GV58" s="208">
        <f t="shared" si="53"/>
        <v>0</v>
      </c>
      <c r="GW58" s="208">
        <f t="shared" si="53"/>
        <v>0</v>
      </c>
      <c r="GX58" s="208">
        <f t="shared" si="54"/>
        <v>0</v>
      </c>
      <c r="HC58" s="207">
        <f t="shared" si="82"/>
        <v>0</v>
      </c>
      <c r="HD58" s="208">
        <f t="shared" si="55"/>
        <v>0</v>
      </c>
      <c r="HE58" s="208">
        <f t="shared" si="55"/>
        <v>0</v>
      </c>
      <c r="HF58" s="208">
        <f t="shared" si="55"/>
        <v>0</v>
      </c>
      <c r="HG58" s="208">
        <f t="shared" si="55"/>
        <v>0</v>
      </c>
      <c r="HH58" s="208">
        <f t="shared" si="56"/>
        <v>0</v>
      </c>
      <c r="HM58" s="207">
        <f t="shared" si="83"/>
        <v>0</v>
      </c>
      <c r="HN58" s="208">
        <f t="shared" si="57"/>
        <v>0</v>
      </c>
      <c r="HO58" s="208">
        <f t="shared" si="57"/>
        <v>0</v>
      </c>
      <c r="HP58" s="208">
        <f t="shared" si="57"/>
        <v>0</v>
      </c>
      <c r="HQ58" s="208">
        <f t="shared" si="57"/>
        <v>0</v>
      </c>
      <c r="HR58" s="208">
        <f t="shared" si="58"/>
        <v>0</v>
      </c>
      <c r="HW58" s="207">
        <f t="shared" si="84"/>
        <v>0</v>
      </c>
      <c r="HX58" s="208">
        <f t="shared" si="59"/>
        <v>0</v>
      </c>
      <c r="HY58" s="208">
        <f t="shared" si="59"/>
        <v>0</v>
      </c>
      <c r="HZ58" s="208">
        <f t="shared" si="59"/>
        <v>0</v>
      </c>
      <c r="IA58" s="208">
        <f t="shared" si="59"/>
        <v>0</v>
      </c>
      <c r="IB58" s="208">
        <f t="shared" si="60"/>
        <v>0</v>
      </c>
      <c r="IG58" s="207">
        <f t="shared" si="85"/>
        <v>0</v>
      </c>
      <c r="IH58" s="208">
        <f t="shared" si="61"/>
        <v>0</v>
      </c>
      <c r="II58" s="208">
        <f t="shared" si="61"/>
        <v>0</v>
      </c>
      <c r="IJ58" s="208">
        <f t="shared" si="61"/>
        <v>0</v>
      </c>
      <c r="IK58" s="208">
        <f t="shared" si="61"/>
        <v>0</v>
      </c>
      <c r="IL58" s="208">
        <f t="shared" si="62"/>
        <v>0</v>
      </c>
    </row>
    <row r="59" spans="1:246">
      <c r="A59" s="203">
        <f t="shared" si="97"/>
        <v>13</v>
      </c>
      <c r="B59" s="308">
        <f t="shared" si="89"/>
        <v>4.3478260869565209E-2</v>
      </c>
      <c r="C59" s="301">
        <f t="shared" si="89"/>
        <v>0.1</v>
      </c>
      <c r="D59" s="308">
        <f t="shared" ref="D59:I59" si="107">DG14*$C59</f>
        <v>0</v>
      </c>
      <c r="E59" s="308">
        <f t="shared" si="107"/>
        <v>0</v>
      </c>
      <c r="F59" s="308">
        <f t="shared" si="107"/>
        <v>0</v>
      </c>
      <c r="G59" s="308">
        <f t="shared" si="107"/>
        <v>0</v>
      </c>
      <c r="H59" s="308">
        <f t="shared" si="107"/>
        <v>0</v>
      </c>
      <c r="I59" s="308">
        <f t="shared" si="107"/>
        <v>-3.8765604728871951E-2</v>
      </c>
      <c r="J59" s="451"/>
      <c r="K59" s="268"/>
      <c r="L59" s="210">
        <f t="shared" si="99"/>
        <v>13</v>
      </c>
      <c r="M59" s="268">
        <f t="shared" si="91"/>
        <v>0</v>
      </c>
      <c r="N59" s="268">
        <f t="shared" si="92"/>
        <v>0</v>
      </c>
      <c r="O59" s="268">
        <f t="shared" si="93"/>
        <v>0</v>
      </c>
      <c r="P59" s="268">
        <f t="shared" si="94"/>
        <v>0</v>
      </c>
      <c r="Q59" s="268">
        <f t="shared" si="95"/>
        <v>0</v>
      </c>
      <c r="R59" s="221">
        <f t="shared" si="96"/>
        <v>-3.8765604728871951E-2</v>
      </c>
      <c r="T59" s="207">
        <v>2.9</v>
      </c>
      <c r="U59" s="207">
        <f t="shared" si="63"/>
        <v>0</v>
      </c>
      <c r="V59" s="208">
        <f t="shared" si="17"/>
        <v>0</v>
      </c>
      <c r="W59" s="208">
        <f t="shared" si="17"/>
        <v>0</v>
      </c>
      <c r="X59" s="208">
        <f t="shared" si="17"/>
        <v>0</v>
      </c>
      <c r="Y59" s="208">
        <f t="shared" si="17"/>
        <v>0</v>
      </c>
      <c r="Z59" s="208">
        <f t="shared" si="18"/>
        <v>0</v>
      </c>
      <c r="AE59" s="207">
        <f t="shared" si="64"/>
        <v>0</v>
      </c>
      <c r="AF59" s="208">
        <f t="shared" si="19"/>
        <v>0</v>
      </c>
      <c r="AG59" s="208">
        <f t="shared" si="19"/>
        <v>0</v>
      </c>
      <c r="AH59" s="208">
        <f t="shared" si="19"/>
        <v>0</v>
      </c>
      <c r="AI59" s="208">
        <f t="shared" si="19"/>
        <v>0</v>
      </c>
      <c r="AJ59" s="208">
        <f t="shared" si="20"/>
        <v>0</v>
      </c>
      <c r="AO59" s="207">
        <f t="shared" si="65"/>
        <v>0</v>
      </c>
      <c r="AP59" s="208">
        <f t="shared" si="21"/>
        <v>0</v>
      </c>
      <c r="AQ59" s="208">
        <f t="shared" si="21"/>
        <v>0</v>
      </c>
      <c r="AR59" s="208">
        <f t="shared" si="21"/>
        <v>0</v>
      </c>
      <c r="AS59" s="208">
        <f t="shared" si="21"/>
        <v>0</v>
      </c>
      <c r="AT59" s="208">
        <f t="shared" si="22"/>
        <v>0</v>
      </c>
      <c r="AY59" s="207">
        <f t="shared" si="66"/>
        <v>0</v>
      </c>
      <c r="AZ59" s="208">
        <f t="shared" si="23"/>
        <v>0</v>
      </c>
      <c r="BA59" s="208">
        <f t="shared" si="23"/>
        <v>0</v>
      </c>
      <c r="BB59" s="208">
        <f t="shared" si="23"/>
        <v>0</v>
      </c>
      <c r="BC59" s="208">
        <f t="shared" si="23"/>
        <v>0</v>
      </c>
      <c r="BD59" s="208">
        <f t="shared" si="24"/>
        <v>0</v>
      </c>
      <c r="BI59" s="207">
        <f t="shared" si="67"/>
        <v>0</v>
      </c>
      <c r="BJ59" s="208">
        <f t="shared" si="25"/>
        <v>0</v>
      </c>
      <c r="BK59" s="208">
        <f t="shared" si="25"/>
        <v>0</v>
      </c>
      <c r="BL59" s="208">
        <f t="shared" si="25"/>
        <v>0</v>
      </c>
      <c r="BM59" s="208">
        <f t="shared" si="25"/>
        <v>0</v>
      </c>
      <c r="BN59" s="208">
        <f t="shared" si="26"/>
        <v>0</v>
      </c>
      <c r="BS59" s="207">
        <f t="shared" si="68"/>
        <v>0</v>
      </c>
      <c r="BT59" s="208">
        <f t="shared" si="27"/>
        <v>0</v>
      </c>
      <c r="BU59" s="208">
        <f t="shared" si="27"/>
        <v>0</v>
      </c>
      <c r="BV59" s="208">
        <f t="shared" si="27"/>
        <v>0</v>
      </c>
      <c r="BW59" s="208">
        <f t="shared" si="27"/>
        <v>0</v>
      </c>
      <c r="BX59" s="208">
        <f t="shared" si="28"/>
        <v>0</v>
      </c>
      <c r="CC59" s="207">
        <f t="shared" si="69"/>
        <v>0</v>
      </c>
      <c r="CD59" s="208">
        <f t="shared" si="29"/>
        <v>0</v>
      </c>
      <c r="CE59" s="208">
        <f t="shared" si="29"/>
        <v>0</v>
      </c>
      <c r="CF59" s="208">
        <f t="shared" si="29"/>
        <v>0</v>
      </c>
      <c r="CG59" s="208">
        <f t="shared" si="29"/>
        <v>0</v>
      </c>
      <c r="CH59" s="208">
        <f t="shared" si="30"/>
        <v>0</v>
      </c>
      <c r="CM59" s="207">
        <f t="shared" si="70"/>
        <v>0</v>
      </c>
      <c r="CN59" s="208">
        <f t="shared" si="31"/>
        <v>0</v>
      </c>
      <c r="CO59" s="208">
        <f t="shared" si="31"/>
        <v>0</v>
      </c>
      <c r="CP59" s="208">
        <f t="shared" si="31"/>
        <v>0</v>
      </c>
      <c r="CQ59" s="208">
        <f t="shared" si="31"/>
        <v>0</v>
      </c>
      <c r="CR59" s="208">
        <f t="shared" si="32"/>
        <v>0</v>
      </c>
      <c r="CW59" s="207">
        <f t="shared" si="71"/>
        <v>0</v>
      </c>
      <c r="CX59" s="208">
        <f t="shared" si="33"/>
        <v>0</v>
      </c>
      <c r="CY59" s="207">
        <f t="shared" si="33"/>
        <v>0</v>
      </c>
      <c r="CZ59" s="208">
        <f t="shared" si="33"/>
        <v>0</v>
      </c>
      <c r="DA59" s="208">
        <f t="shared" si="33"/>
        <v>0</v>
      </c>
      <c r="DB59" s="208">
        <f t="shared" si="34"/>
        <v>0</v>
      </c>
      <c r="DG59" s="207">
        <f t="shared" si="72"/>
        <v>0</v>
      </c>
      <c r="DH59" s="208">
        <f t="shared" si="35"/>
        <v>0</v>
      </c>
      <c r="DI59" s="208">
        <f t="shared" si="35"/>
        <v>0</v>
      </c>
      <c r="DJ59" s="208">
        <f t="shared" si="35"/>
        <v>0</v>
      </c>
      <c r="DK59" s="208">
        <f t="shared" si="35"/>
        <v>0</v>
      </c>
      <c r="DL59" s="208">
        <f t="shared" si="36"/>
        <v>0</v>
      </c>
      <c r="DQ59" s="207">
        <f t="shared" si="73"/>
        <v>0</v>
      </c>
      <c r="DR59" s="208">
        <f t="shared" si="37"/>
        <v>0</v>
      </c>
      <c r="DS59" s="208">
        <f t="shared" si="37"/>
        <v>0</v>
      </c>
      <c r="DT59" s="208">
        <f t="shared" si="37"/>
        <v>0</v>
      </c>
      <c r="DU59" s="208">
        <f t="shared" si="37"/>
        <v>0</v>
      </c>
      <c r="DV59" s="208">
        <f t="shared" si="38"/>
        <v>0</v>
      </c>
      <c r="EA59" s="207">
        <f t="shared" si="74"/>
        <v>0</v>
      </c>
      <c r="EB59" s="208">
        <f t="shared" si="39"/>
        <v>0</v>
      </c>
      <c r="EC59" s="208">
        <f t="shared" si="39"/>
        <v>0</v>
      </c>
      <c r="ED59" s="208">
        <f t="shared" si="39"/>
        <v>0</v>
      </c>
      <c r="EE59" s="208">
        <f t="shared" si="39"/>
        <v>0</v>
      </c>
      <c r="EF59" s="208">
        <f t="shared" si="40"/>
        <v>0</v>
      </c>
      <c r="EK59" s="207">
        <f t="shared" si="75"/>
        <v>0</v>
      </c>
      <c r="EL59" s="208">
        <f t="shared" si="41"/>
        <v>0</v>
      </c>
      <c r="EM59" s="208">
        <f t="shared" si="41"/>
        <v>0</v>
      </c>
      <c r="EN59" s="208">
        <f t="shared" si="41"/>
        <v>0</v>
      </c>
      <c r="EO59" s="208">
        <f t="shared" si="41"/>
        <v>0</v>
      </c>
      <c r="EP59" s="208">
        <f t="shared" si="42"/>
        <v>0</v>
      </c>
      <c r="EU59" s="207">
        <f t="shared" si="76"/>
        <v>0</v>
      </c>
      <c r="EV59" s="208">
        <f t="shared" si="43"/>
        <v>0</v>
      </c>
      <c r="EW59" s="208">
        <f t="shared" si="43"/>
        <v>0</v>
      </c>
      <c r="EX59" s="208">
        <f t="shared" si="43"/>
        <v>0</v>
      </c>
      <c r="EY59" s="208">
        <f t="shared" si="43"/>
        <v>0</v>
      </c>
      <c r="EZ59" s="208">
        <f t="shared" si="44"/>
        <v>0</v>
      </c>
      <c r="FE59" s="207">
        <f t="shared" si="77"/>
        <v>0</v>
      </c>
      <c r="FF59" s="208">
        <f t="shared" si="45"/>
        <v>0</v>
      </c>
      <c r="FG59" s="208">
        <f t="shared" si="45"/>
        <v>0</v>
      </c>
      <c r="FH59" s="208">
        <f t="shared" si="45"/>
        <v>0</v>
      </c>
      <c r="FI59" s="208">
        <f t="shared" si="45"/>
        <v>0</v>
      </c>
      <c r="FJ59" s="208">
        <f t="shared" si="46"/>
        <v>0</v>
      </c>
      <c r="FO59" s="207">
        <f t="shared" si="78"/>
        <v>0</v>
      </c>
      <c r="FP59" s="208">
        <f t="shared" si="47"/>
        <v>0</v>
      </c>
      <c r="FQ59" s="208">
        <f t="shared" si="47"/>
        <v>0</v>
      </c>
      <c r="FR59" s="208">
        <f t="shared" si="47"/>
        <v>0</v>
      </c>
      <c r="FS59" s="208">
        <f t="shared" si="47"/>
        <v>0</v>
      </c>
      <c r="FT59" s="208">
        <f t="shared" si="48"/>
        <v>0</v>
      </c>
      <c r="FY59" s="207">
        <f t="shared" si="79"/>
        <v>0</v>
      </c>
      <c r="FZ59" s="208">
        <f t="shared" si="49"/>
        <v>0</v>
      </c>
      <c r="GA59" s="208">
        <f t="shared" si="49"/>
        <v>0</v>
      </c>
      <c r="GB59" s="208">
        <f t="shared" si="49"/>
        <v>0</v>
      </c>
      <c r="GC59" s="208">
        <f t="shared" si="49"/>
        <v>0</v>
      </c>
      <c r="GD59" s="208">
        <f t="shared" si="50"/>
        <v>0</v>
      </c>
      <c r="GI59" s="207">
        <f t="shared" si="80"/>
        <v>0</v>
      </c>
      <c r="GJ59" s="208">
        <f t="shared" si="51"/>
        <v>0</v>
      </c>
      <c r="GK59" s="208">
        <f t="shared" si="51"/>
        <v>0</v>
      </c>
      <c r="GL59" s="208">
        <f t="shared" si="51"/>
        <v>0</v>
      </c>
      <c r="GM59" s="208">
        <f t="shared" si="51"/>
        <v>0</v>
      </c>
      <c r="GN59" s="208">
        <f t="shared" si="52"/>
        <v>0</v>
      </c>
      <c r="GS59" s="207">
        <f t="shared" si="81"/>
        <v>0</v>
      </c>
      <c r="GT59" s="208">
        <f t="shared" si="53"/>
        <v>0</v>
      </c>
      <c r="GU59" s="208">
        <f t="shared" si="53"/>
        <v>0</v>
      </c>
      <c r="GV59" s="208">
        <f t="shared" si="53"/>
        <v>0</v>
      </c>
      <c r="GW59" s="208">
        <f t="shared" si="53"/>
        <v>0</v>
      </c>
      <c r="GX59" s="208">
        <f t="shared" si="54"/>
        <v>0</v>
      </c>
      <c r="HC59" s="207">
        <f t="shared" si="82"/>
        <v>0</v>
      </c>
      <c r="HD59" s="208">
        <f t="shared" si="55"/>
        <v>0</v>
      </c>
      <c r="HE59" s="208">
        <f t="shared" si="55"/>
        <v>0</v>
      </c>
      <c r="HF59" s="208">
        <f t="shared" si="55"/>
        <v>0</v>
      </c>
      <c r="HG59" s="208">
        <f t="shared" si="55"/>
        <v>0</v>
      </c>
      <c r="HH59" s="208">
        <f t="shared" si="56"/>
        <v>0</v>
      </c>
      <c r="HM59" s="207">
        <f t="shared" si="83"/>
        <v>0</v>
      </c>
      <c r="HN59" s="208">
        <f t="shared" si="57"/>
        <v>0</v>
      </c>
      <c r="HO59" s="208">
        <f t="shared" si="57"/>
        <v>0</v>
      </c>
      <c r="HP59" s="208">
        <f t="shared" si="57"/>
        <v>0</v>
      </c>
      <c r="HQ59" s="208">
        <f t="shared" si="57"/>
        <v>0</v>
      </c>
      <c r="HR59" s="208">
        <f t="shared" si="58"/>
        <v>0</v>
      </c>
      <c r="HW59" s="207">
        <f t="shared" si="84"/>
        <v>0</v>
      </c>
      <c r="HX59" s="208">
        <f t="shared" si="59"/>
        <v>0</v>
      </c>
      <c r="HY59" s="208">
        <f t="shared" si="59"/>
        <v>0</v>
      </c>
      <c r="HZ59" s="208">
        <f t="shared" si="59"/>
        <v>0</v>
      </c>
      <c r="IA59" s="208">
        <f t="shared" si="59"/>
        <v>0</v>
      </c>
      <c r="IB59" s="208">
        <f t="shared" si="60"/>
        <v>0</v>
      </c>
      <c r="IG59" s="207">
        <f t="shared" si="85"/>
        <v>0</v>
      </c>
      <c r="IH59" s="208">
        <f t="shared" si="61"/>
        <v>0</v>
      </c>
      <c r="II59" s="208">
        <f t="shared" si="61"/>
        <v>0</v>
      </c>
      <c r="IJ59" s="208">
        <f t="shared" si="61"/>
        <v>0</v>
      </c>
      <c r="IK59" s="208">
        <f t="shared" si="61"/>
        <v>0</v>
      </c>
      <c r="IL59" s="208">
        <f t="shared" si="62"/>
        <v>0</v>
      </c>
    </row>
    <row r="60" spans="1:246">
      <c r="A60" s="203">
        <f t="shared" si="97"/>
        <v>14</v>
      </c>
      <c r="B60" s="308">
        <f t="shared" si="89"/>
        <v>4.3478260869565209E-2</v>
      </c>
      <c r="C60" s="301">
        <f t="shared" si="89"/>
        <v>0.1</v>
      </c>
      <c r="D60" s="308">
        <f t="shared" ref="D60:I60" si="108">DQ14*$C60</f>
        <v>0</v>
      </c>
      <c r="E60" s="308">
        <f t="shared" si="108"/>
        <v>0</v>
      </c>
      <c r="F60" s="308">
        <f t="shared" si="108"/>
        <v>0</v>
      </c>
      <c r="G60" s="308">
        <f t="shared" si="108"/>
        <v>0</v>
      </c>
      <c r="H60" s="308">
        <f t="shared" si="108"/>
        <v>0</v>
      </c>
      <c r="I60" s="308">
        <f t="shared" si="108"/>
        <v>-4.6174094951945292E-2</v>
      </c>
      <c r="J60" s="449"/>
      <c r="K60" s="268"/>
      <c r="L60" s="210">
        <f t="shared" si="99"/>
        <v>14</v>
      </c>
      <c r="M60" s="268">
        <f t="shared" si="91"/>
        <v>0</v>
      </c>
      <c r="N60" s="268">
        <f t="shared" si="92"/>
        <v>0</v>
      </c>
      <c r="O60" s="268">
        <f t="shared" si="93"/>
        <v>0</v>
      </c>
      <c r="P60" s="268">
        <f t="shared" si="94"/>
        <v>0</v>
      </c>
      <c r="Q60" s="268">
        <f t="shared" si="95"/>
        <v>0</v>
      </c>
      <c r="R60" s="221">
        <f t="shared" si="96"/>
        <v>-4.6174094951945292E-2</v>
      </c>
      <c r="T60" s="207">
        <v>3</v>
      </c>
      <c r="U60" s="207">
        <f t="shared" si="63"/>
        <v>0</v>
      </c>
      <c r="V60" s="208">
        <f t="shared" si="17"/>
        <v>0</v>
      </c>
      <c r="W60" s="208">
        <f t="shared" si="17"/>
        <v>0</v>
      </c>
      <c r="X60" s="208">
        <f t="shared" si="17"/>
        <v>0</v>
      </c>
      <c r="Y60" s="208">
        <f t="shared" si="17"/>
        <v>0</v>
      </c>
      <c r="Z60" s="208">
        <f t="shared" si="18"/>
        <v>0</v>
      </c>
      <c r="AE60" s="207">
        <f t="shared" si="64"/>
        <v>0</v>
      </c>
      <c r="AF60" s="208">
        <f t="shared" si="19"/>
        <v>0</v>
      </c>
      <c r="AG60" s="208">
        <f t="shared" si="19"/>
        <v>0</v>
      </c>
      <c r="AH60" s="208">
        <f t="shared" si="19"/>
        <v>0</v>
      </c>
      <c r="AI60" s="208">
        <f t="shared" si="19"/>
        <v>0</v>
      </c>
      <c r="AJ60" s="208">
        <f t="shared" si="20"/>
        <v>0</v>
      </c>
      <c r="AO60" s="207">
        <f t="shared" si="65"/>
        <v>0</v>
      </c>
      <c r="AP60" s="208">
        <f t="shared" si="21"/>
        <v>0</v>
      </c>
      <c r="AQ60" s="208">
        <f t="shared" si="21"/>
        <v>0</v>
      </c>
      <c r="AR60" s="208">
        <f t="shared" si="21"/>
        <v>0</v>
      </c>
      <c r="AS60" s="208">
        <f t="shared" si="21"/>
        <v>0</v>
      </c>
      <c r="AT60" s="208">
        <f t="shared" si="22"/>
        <v>0</v>
      </c>
      <c r="AY60" s="207">
        <f t="shared" si="66"/>
        <v>0</v>
      </c>
      <c r="AZ60" s="208">
        <f t="shared" si="23"/>
        <v>0</v>
      </c>
      <c r="BA60" s="208">
        <f t="shared" si="23"/>
        <v>0</v>
      </c>
      <c r="BB60" s="208">
        <f t="shared" si="23"/>
        <v>0</v>
      </c>
      <c r="BC60" s="208">
        <f t="shared" si="23"/>
        <v>0</v>
      </c>
      <c r="BD60" s="208">
        <f t="shared" si="24"/>
        <v>0</v>
      </c>
      <c r="BI60" s="207">
        <f t="shared" si="67"/>
        <v>0</v>
      </c>
      <c r="BJ60" s="208">
        <f t="shared" si="25"/>
        <v>0</v>
      </c>
      <c r="BK60" s="208">
        <f t="shared" si="25"/>
        <v>0</v>
      </c>
      <c r="BL60" s="208">
        <f t="shared" si="25"/>
        <v>0</v>
      </c>
      <c r="BM60" s="208">
        <f t="shared" si="25"/>
        <v>0</v>
      </c>
      <c r="BN60" s="208">
        <f t="shared" si="26"/>
        <v>0</v>
      </c>
      <c r="BS60" s="207">
        <f t="shared" si="68"/>
        <v>0</v>
      </c>
      <c r="BT60" s="208">
        <f t="shared" si="27"/>
        <v>0</v>
      </c>
      <c r="BU60" s="208">
        <f t="shared" si="27"/>
        <v>0</v>
      </c>
      <c r="BV60" s="208">
        <f t="shared" si="27"/>
        <v>0</v>
      </c>
      <c r="BW60" s="208">
        <f t="shared" si="27"/>
        <v>0</v>
      </c>
      <c r="BX60" s="208">
        <f t="shared" si="28"/>
        <v>0</v>
      </c>
      <c r="CC60" s="207">
        <f t="shared" si="69"/>
        <v>0</v>
      </c>
      <c r="CD60" s="208">
        <f t="shared" si="29"/>
        <v>0</v>
      </c>
      <c r="CE60" s="208">
        <f t="shared" si="29"/>
        <v>0</v>
      </c>
      <c r="CF60" s="208">
        <f t="shared" si="29"/>
        <v>0</v>
      </c>
      <c r="CG60" s="208">
        <f t="shared" si="29"/>
        <v>0</v>
      </c>
      <c r="CH60" s="208">
        <f t="shared" si="30"/>
        <v>0</v>
      </c>
      <c r="CM60" s="207">
        <f t="shared" si="70"/>
        <v>0</v>
      </c>
      <c r="CN60" s="208">
        <f t="shared" si="31"/>
        <v>0</v>
      </c>
      <c r="CO60" s="208">
        <f t="shared" si="31"/>
        <v>0</v>
      </c>
      <c r="CP60" s="208">
        <f t="shared" si="31"/>
        <v>0</v>
      </c>
      <c r="CQ60" s="208">
        <f t="shared" si="31"/>
        <v>0</v>
      </c>
      <c r="CR60" s="208">
        <f t="shared" si="32"/>
        <v>0</v>
      </c>
      <c r="CW60" s="207">
        <f t="shared" si="71"/>
        <v>0</v>
      </c>
      <c r="CX60" s="208">
        <f t="shared" si="33"/>
        <v>0</v>
      </c>
      <c r="CY60" s="207">
        <f t="shared" si="33"/>
        <v>0</v>
      </c>
      <c r="CZ60" s="208">
        <f t="shared" si="33"/>
        <v>0</v>
      </c>
      <c r="DA60" s="208">
        <f t="shared" si="33"/>
        <v>0</v>
      </c>
      <c r="DB60" s="208">
        <f t="shared" si="34"/>
        <v>0</v>
      </c>
      <c r="DG60" s="207">
        <f t="shared" si="72"/>
        <v>0</v>
      </c>
      <c r="DH60" s="208">
        <f t="shared" si="35"/>
        <v>0</v>
      </c>
      <c r="DI60" s="208">
        <f t="shared" si="35"/>
        <v>0</v>
      </c>
      <c r="DJ60" s="208">
        <f t="shared" si="35"/>
        <v>0</v>
      </c>
      <c r="DK60" s="208">
        <f t="shared" si="35"/>
        <v>0</v>
      </c>
      <c r="DL60" s="208">
        <f t="shared" si="36"/>
        <v>0</v>
      </c>
      <c r="DQ60" s="207">
        <f t="shared" si="73"/>
        <v>0</v>
      </c>
      <c r="DR60" s="208">
        <f t="shared" si="37"/>
        <v>0</v>
      </c>
      <c r="DS60" s="208">
        <f t="shared" si="37"/>
        <v>0</v>
      </c>
      <c r="DT60" s="208">
        <f t="shared" si="37"/>
        <v>0</v>
      </c>
      <c r="DU60" s="208">
        <f t="shared" si="37"/>
        <v>0</v>
      </c>
      <c r="DV60" s="208">
        <f t="shared" si="38"/>
        <v>0</v>
      </c>
      <c r="EA60" s="207">
        <f t="shared" si="74"/>
        <v>0</v>
      </c>
      <c r="EB60" s="208">
        <f t="shared" si="39"/>
        <v>0</v>
      </c>
      <c r="EC60" s="208">
        <f t="shared" si="39"/>
        <v>0</v>
      </c>
      <c r="ED60" s="208">
        <f t="shared" si="39"/>
        <v>0</v>
      </c>
      <c r="EE60" s="208">
        <f t="shared" si="39"/>
        <v>0</v>
      </c>
      <c r="EF60" s="208">
        <f t="shared" si="40"/>
        <v>0</v>
      </c>
      <c r="EK60" s="207">
        <f t="shared" si="75"/>
        <v>0</v>
      </c>
      <c r="EL60" s="208">
        <f t="shared" si="41"/>
        <v>0</v>
      </c>
      <c r="EM60" s="208">
        <f t="shared" si="41"/>
        <v>0</v>
      </c>
      <c r="EN60" s="208">
        <f t="shared" si="41"/>
        <v>0</v>
      </c>
      <c r="EO60" s="208">
        <f t="shared" si="41"/>
        <v>0</v>
      </c>
      <c r="EP60" s="208">
        <f t="shared" si="42"/>
        <v>0</v>
      </c>
      <c r="EU60" s="207">
        <f t="shared" si="76"/>
        <v>0</v>
      </c>
      <c r="EV60" s="208">
        <f t="shared" si="43"/>
        <v>0</v>
      </c>
      <c r="EW60" s="208">
        <f t="shared" si="43"/>
        <v>0</v>
      </c>
      <c r="EX60" s="208">
        <f t="shared" si="43"/>
        <v>0</v>
      </c>
      <c r="EY60" s="208">
        <f t="shared" si="43"/>
        <v>0</v>
      </c>
      <c r="EZ60" s="208">
        <f t="shared" si="44"/>
        <v>0</v>
      </c>
      <c r="FE60" s="207">
        <f t="shared" si="77"/>
        <v>0</v>
      </c>
      <c r="FF60" s="208">
        <f t="shared" si="45"/>
        <v>0</v>
      </c>
      <c r="FG60" s="208">
        <f t="shared" si="45"/>
        <v>0</v>
      </c>
      <c r="FH60" s="208">
        <f t="shared" si="45"/>
        <v>0</v>
      </c>
      <c r="FI60" s="208">
        <f t="shared" si="45"/>
        <v>0</v>
      </c>
      <c r="FJ60" s="208">
        <f t="shared" si="46"/>
        <v>0</v>
      </c>
      <c r="FO60" s="207">
        <f t="shared" si="78"/>
        <v>0</v>
      </c>
      <c r="FP60" s="208">
        <f t="shared" si="47"/>
        <v>0</v>
      </c>
      <c r="FQ60" s="208">
        <f t="shared" si="47"/>
        <v>0</v>
      </c>
      <c r="FR60" s="208">
        <f t="shared" si="47"/>
        <v>0</v>
      </c>
      <c r="FS60" s="208">
        <f t="shared" si="47"/>
        <v>0</v>
      </c>
      <c r="FT60" s="208">
        <f t="shared" si="48"/>
        <v>0</v>
      </c>
      <c r="FY60" s="207">
        <f t="shared" si="79"/>
        <v>0</v>
      </c>
      <c r="FZ60" s="208">
        <f t="shared" si="49"/>
        <v>0</v>
      </c>
      <c r="GA60" s="208">
        <f t="shared" si="49"/>
        <v>0</v>
      </c>
      <c r="GB60" s="208">
        <f t="shared" si="49"/>
        <v>0</v>
      </c>
      <c r="GC60" s="208">
        <f t="shared" si="49"/>
        <v>0</v>
      </c>
      <c r="GD60" s="208">
        <f t="shared" si="50"/>
        <v>0</v>
      </c>
      <c r="GI60" s="207">
        <f t="shared" si="80"/>
        <v>0</v>
      </c>
      <c r="GJ60" s="208">
        <f t="shared" si="51"/>
        <v>0</v>
      </c>
      <c r="GK60" s="208">
        <f t="shared" si="51"/>
        <v>0</v>
      </c>
      <c r="GL60" s="208">
        <f t="shared" si="51"/>
        <v>0</v>
      </c>
      <c r="GM60" s="208">
        <f t="shared" si="51"/>
        <v>0</v>
      </c>
      <c r="GN60" s="208">
        <f t="shared" si="52"/>
        <v>0</v>
      </c>
      <c r="GS60" s="207">
        <f t="shared" si="81"/>
        <v>0</v>
      </c>
      <c r="GT60" s="208">
        <f t="shared" si="53"/>
        <v>0</v>
      </c>
      <c r="GU60" s="208">
        <f t="shared" si="53"/>
        <v>0</v>
      </c>
      <c r="GV60" s="208">
        <f t="shared" si="53"/>
        <v>0</v>
      </c>
      <c r="GW60" s="208">
        <f t="shared" si="53"/>
        <v>0</v>
      </c>
      <c r="GX60" s="208">
        <f t="shared" si="54"/>
        <v>0</v>
      </c>
      <c r="HC60" s="207">
        <f t="shared" si="82"/>
        <v>0</v>
      </c>
      <c r="HD60" s="208">
        <f t="shared" si="55"/>
        <v>0</v>
      </c>
      <c r="HE60" s="208">
        <f t="shared" si="55"/>
        <v>0</v>
      </c>
      <c r="HF60" s="208">
        <f t="shared" si="55"/>
        <v>0</v>
      </c>
      <c r="HG60" s="208">
        <f t="shared" si="55"/>
        <v>0</v>
      </c>
      <c r="HH60" s="208">
        <f t="shared" si="56"/>
        <v>0</v>
      </c>
      <c r="HM60" s="207">
        <f t="shared" si="83"/>
        <v>0</v>
      </c>
      <c r="HN60" s="208">
        <f t="shared" si="57"/>
        <v>0</v>
      </c>
      <c r="HO60" s="208">
        <f t="shared" si="57"/>
        <v>0</v>
      </c>
      <c r="HP60" s="208">
        <f t="shared" si="57"/>
        <v>0</v>
      </c>
      <c r="HQ60" s="208">
        <f t="shared" si="57"/>
        <v>0</v>
      </c>
      <c r="HR60" s="208">
        <f t="shared" si="58"/>
        <v>0</v>
      </c>
      <c r="HW60" s="207">
        <f t="shared" si="84"/>
        <v>0</v>
      </c>
      <c r="HX60" s="208">
        <f t="shared" si="59"/>
        <v>0</v>
      </c>
      <c r="HY60" s="208">
        <f t="shared" si="59"/>
        <v>0</v>
      </c>
      <c r="HZ60" s="208">
        <f t="shared" si="59"/>
        <v>0</v>
      </c>
      <c r="IA60" s="208">
        <f t="shared" si="59"/>
        <v>0</v>
      </c>
      <c r="IB60" s="208">
        <f t="shared" si="60"/>
        <v>0</v>
      </c>
      <c r="IG60" s="207">
        <f t="shared" si="85"/>
        <v>0</v>
      </c>
      <c r="IH60" s="208">
        <f t="shared" si="61"/>
        <v>0</v>
      </c>
      <c r="II60" s="208">
        <f t="shared" si="61"/>
        <v>0</v>
      </c>
      <c r="IJ60" s="208">
        <f t="shared" si="61"/>
        <v>0</v>
      </c>
      <c r="IK60" s="208">
        <f t="shared" si="61"/>
        <v>0</v>
      </c>
      <c r="IL60" s="208">
        <f t="shared" si="62"/>
        <v>0</v>
      </c>
    </row>
    <row r="61" spans="1:246">
      <c r="A61" s="203">
        <f t="shared" si="97"/>
        <v>15</v>
      </c>
      <c r="B61" s="308">
        <f t="shared" si="89"/>
        <v>4.3478260869565209E-2</v>
      </c>
      <c r="C61" s="301">
        <f t="shared" si="89"/>
        <v>0.1</v>
      </c>
      <c r="D61" s="308">
        <f t="shared" ref="D61:I61" si="109">EA14*$C61</f>
        <v>0</v>
      </c>
      <c r="E61" s="308">
        <f t="shared" si="109"/>
        <v>0</v>
      </c>
      <c r="F61" s="308">
        <f t="shared" si="109"/>
        <v>0</v>
      </c>
      <c r="G61" s="308">
        <f t="shared" si="109"/>
        <v>0</v>
      </c>
      <c r="H61" s="308">
        <f t="shared" si="109"/>
        <v>0</v>
      </c>
      <c r="I61" s="308">
        <f t="shared" si="109"/>
        <v>-5.424273753669704E-2</v>
      </c>
      <c r="J61" s="449"/>
      <c r="K61" s="268"/>
      <c r="L61" s="210">
        <f t="shared" si="99"/>
        <v>15</v>
      </c>
      <c r="M61" s="268">
        <f t="shared" si="91"/>
        <v>0</v>
      </c>
      <c r="N61" s="268">
        <f t="shared" si="92"/>
        <v>0</v>
      </c>
      <c r="O61" s="268">
        <f t="shared" si="93"/>
        <v>0</v>
      </c>
      <c r="P61" s="268">
        <f t="shared" si="94"/>
        <v>0</v>
      </c>
      <c r="Q61" s="268">
        <f t="shared" si="95"/>
        <v>0</v>
      </c>
      <c r="R61" s="221">
        <f t="shared" si="96"/>
        <v>-5.424273753669704E-2</v>
      </c>
      <c r="T61" s="207">
        <v>3.1</v>
      </c>
      <c r="U61" s="207">
        <f t="shared" si="63"/>
        <v>0</v>
      </c>
      <c r="V61" s="208">
        <f t="shared" si="17"/>
        <v>0</v>
      </c>
      <c r="W61" s="208">
        <f t="shared" si="17"/>
        <v>0</v>
      </c>
      <c r="X61" s="208">
        <f t="shared" si="17"/>
        <v>0</v>
      </c>
      <c r="Y61" s="208">
        <f t="shared" si="17"/>
        <v>0</v>
      </c>
      <c r="Z61" s="208">
        <f t="shared" si="18"/>
        <v>0</v>
      </c>
      <c r="AE61" s="207">
        <f t="shared" si="64"/>
        <v>0</v>
      </c>
      <c r="AF61" s="208">
        <f t="shared" si="19"/>
        <v>0</v>
      </c>
      <c r="AG61" s="208">
        <f t="shared" si="19"/>
        <v>0</v>
      </c>
      <c r="AH61" s="208">
        <f t="shared" si="19"/>
        <v>0</v>
      </c>
      <c r="AI61" s="208">
        <f t="shared" si="19"/>
        <v>0</v>
      </c>
      <c r="AJ61" s="208">
        <f t="shared" si="20"/>
        <v>0</v>
      </c>
      <c r="AO61" s="207">
        <f t="shared" si="65"/>
        <v>0</v>
      </c>
      <c r="AP61" s="208">
        <f t="shared" si="21"/>
        <v>0</v>
      </c>
      <c r="AQ61" s="208">
        <f t="shared" si="21"/>
        <v>0</v>
      </c>
      <c r="AR61" s="208">
        <f t="shared" si="21"/>
        <v>0</v>
      </c>
      <c r="AS61" s="208">
        <f t="shared" si="21"/>
        <v>0</v>
      </c>
      <c r="AT61" s="208">
        <f t="shared" si="22"/>
        <v>0</v>
      </c>
      <c r="AY61" s="207">
        <f t="shared" si="66"/>
        <v>0</v>
      </c>
      <c r="AZ61" s="208">
        <f t="shared" si="23"/>
        <v>0</v>
      </c>
      <c r="BA61" s="208">
        <f t="shared" si="23"/>
        <v>0</v>
      </c>
      <c r="BB61" s="208">
        <f t="shared" si="23"/>
        <v>0</v>
      </c>
      <c r="BC61" s="208">
        <f t="shared" si="23"/>
        <v>0</v>
      </c>
      <c r="BD61" s="208">
        <f t="shared" si="24"/>
        <v>0</v>
      </c>
      <c r="BI61" s="207">
        <f t="shared" si="67"/>
        <v>0</v>
      </c>
      <c r="BJ61" s="208">
        <f t="shared" si="25"/>
        <v>0</v>
      </c>
      <c r="BK61" s="208">
        <f t="shared" si="25"/>
        <v>0</v>
      </c>
      <c r="BL61" s="208">
        <f t="shared" si="25"/>
        <v>0</v>
      </c>
      <c r="BM61" s="208">
        <f t="shared" si="25"/>
        <v>0</v>
      </c>
      <c r="BN61" s="208">
        <f t="shared" si="26"/>
        <v>0</v>
      </c>
      <c r="BS61" s="207">
        <f t="shared" si="68"/>
        <v>0</v>
      </c>
      <c r="BT61" s="208">
        <f t="shared" si="27"/>
        <v>0</v>
      </c>
      <c r="BU61" s="208">
        <f t="shared" si="27"/>
        <v>0</v>
      </c>
      <c r="BV61" s="208">
        <f t="shared" si="27"/>
        <v>0</v>
      </c>
      <c r="BW61" s="208">
        <f t="shared" si="27"/>
        <v>0</v>
      </c>
      <c r="BX61" s="208">
        <f t="shared" si="28"/>
        <v>0</v>
      </c>
      <c r="CC61" s="207">
        <f t="shared" si="69"/>
        <v>0</v>
      </c>
      <c r="CD61" s="208">
        <f t="shared" si="29"/>
        <v>0</v>
      </c>
      <c r="CE61" s="208">
        <f t="shared" si="29"/>
        <v>0</v>
      </c>
      <c r="CF61" s="208">
        <f t="shared" si="29"/>
        <v>0</v>
      </c>
      <c r="CG61" s="208">
        <f t="shared" si="29"/>
        <v>0</v>
      </c>
      <c r="CH61" s="208">
        <f t="shared" si="30"/>
        <v>0</v>
      </c>
      <c r="CM61" s="207">
        <f t="shared" si="70"/>
        <v>0</v>
      </c>
      <c r="CN61" s="208">
        <f t="shared" si="31"/>
        <v>0</v>
      </c>
      <c r="CO61" s="208">
        <f t="shared" si="31"/>
        <v>0</v>
      </c>
      <c r="CP61" s="208">
        <f t="shared" si="31"/>
        <v>0</v>
      </c>
      <c r="CQ61" s="208">
        <f t="shared" si="31"/>
        <v>0</v>
      </c>
      <c r="CR61" s="208">
        <f t="shared" si="32"/>
        <v>0</v>
      </c>
      <c r="CW61" s="207">
        <f t="shared" si="71"/>
        <v>0</v>
      </c>
      <c r="CX61" s="208">
        <f t="shared" si="33"/>
        <v>0</v>
      </c>
      <c r="CY61" s="207">
        <f t="shared" si="33"/>
        <v>0</v>
      </c>
      <c r="CZ61" s="208">
        <f t="shared" si="33"/>
        <v>0</v>
      </c>
      <c r="DA61" s="208">
        <f t="shared" si="33"/>
        <v>0</v>
      </c>
      <c r="DB61" s="208">
        <f t="shared" si="34"/>
        <v>0</v>
      </c>
      <c r="DG61" s="207">
        <f t="shared" si="72"/>
        <v>0</v>
      </c>
      <c r="DH61" s="208">
        <f t="shared" si="35"/>
        <v>0</v>
      </c>
      <c r="DI61" s="208">
        <f t="shared" si="35"/>
        <v>0</v>
      </c>
      <c r="DJ61" s="208">
        <f t="shared" si="35"/>
        <v>0</v>
      </c>
      <c r="DK61" s="208">
        <f t="shared" si="35"/>
        <v>0</v>
      </c>
      <c r="DL61" s="208">
        <f t="shared" si="36"/>
        <v>0</v>
      </c>
      <c r="DQ61" s="207">
        <f t="shared" si="73"/>
        <v>0</v>
      </c>
      <c r="DR61" s="208">
        <f t="shared" si="37"/>
        <v>0</v>
      </c>
      <c r="DS61" s="208">
        <f t="shared" si="37"/>
        <v>0</v>
      </c>
      <c r="DT61" s="208">
        <f t="shared" si="37"/>
        <v>0</v>
      </c>
      <c r="DU61" s="208">
        <f t="shared" si="37"/>
        <v>0</v>
      </c>
      <c r="DV61" s="208">
        <f t="shared" si="38"/>
        <v>0</v>
      </c>
      <c r="EA61" s="207">
        <f t="shared" si="74"/>
        <v>0</v>
      </c>
      <c r="EB61" s="208">
        <f t="shared" si="39"/>
        <v>0</v>
      </c>
      <c r="EC61" s="208">
        <f t="shared" si="39"/>
        <v>0</v>
      </c>
      <c r="ED61" s="208">
        <f t="shared" si="39"/>
        <v>0</v>
      </c>
      <c r="EE61" s="208">
        <f t="shared" si="39"/>
        <v>0</v>
      </c>
      <c r="EF61" s="208">
        <f t="shared" si="40"/>
        <v>0</v>
      </c>
      <c r="EK61" s="207">
        <f t="shared" si="75"/>
        <v>0</v>
      </c>
      <c r="EL61" s="208">
        <f t="shared" si="41"/>
        <v>0</v>
      </c>
      <c r="EM61" s="208">
        <f t="shared" si="41"/>
        <v>0</v>
      </c>
      <c r="EN61" s="208">
        <f t="shared" si="41"/>
        <v>0</v>
      </c>
      <c r="EO61" s="208">
        <f t="shared" si="41"/>
        <v>0</v>
      </c>
      <c r="EP61" s="208">
        <f t="shared" si="42"/>
        <v>0</v>
      </c>
      <c r="EU61" s="207">
        <f t="shared" si="76"/>
        <v>0</v>
      </c>
      <c r="EV61" s="208">
        <f t="shared" si="43"/>
        <v>0</v>
      </c>
      <c r="EW61" s="208">
        <f t="shared" si="43"/>
        <v>0</v>
      </c>
      <c r="EX61" s="208">
        <f t="shared" si="43"/>
        <v>0</v>
      </c>
      <c r="EY61" s="208">
        <f t="shared" si="43"/>
        <v>0</v>
      </c>
      <c r="EZ61" s="208">
        <f t="shared" si="44"/>
        <v>0</v>
      </c>
      <c r="FE61" s="207">
        <f t="shared" si="77"/>
        <v>0</v>
      </c>
      <c r="FF61" s="208">
        <f t="shared" si="45"/>
        <v>0</v>
      </c>
      <c r="FG61" s="208">
        <f t="shared" si="45"/>
        <v>0</v>
      </c>
      <c r="FH61" s="208">
        <f t="shared" si="45"/>
        <v>0</v>
      </c>
      <c r="FI61" s="208">
        <f t="shared" si="45"/>
        <v>0</v>
      </c>
      <c r="FJ61" s="208">
        <f t="shared" si="46"/>
        <v>0</v>
      </c>
      <c r="FO61" s="207">
        <f t="shared" si="78"/>
        <v>0</v>
      </c>
      <c r="FP61" s="208">
        <f t="shared" si="47"/>
        <v>0</v>
      </c>
      <c r="FQ61" s="208">
        <f t="shared" si="47"/>
        <v>0</v>
      </c>
      <c r="FR61" s="208">
        <f t="shared" si="47"/>
        <v>0</v>
      </c>
      <c r="FS61" s="208">
        <f t="shared" si="47"/>
        <v>0</v>
      </c>
      <c r="FT61" s="208">
        <f t="shared" si="48"/>
        <v>0</v>
      </c>
      <c r="FY61" s="207">
        <f t="shared" si="79"/>
        <v>0</v>
      </c>
      <c r="FZ61" s="208">
        <f t="shared" si="49"/>
        <v>0</v>
      </c>
      <c r="GA61" s="208">
        <f t="shared" si="49"/>
        <v>0</v>
      </c>
      <c r="GB61" s="208">
        <f t="shared" si="49"/>
        <v>0</v>
      </c>
      <c r="GC61" s="208">
        <f t="shared" si="49"/>
        <v>0</v>
      </c>
      <c r="GD61" s="208">
        <f t="shared" si="50"/>
        <v>0</v>
      </c>
      <c r="GI61" s="207">
        <f t="shared" si="80"/>
        <v>0</v>
      </c>
      <c r="GJ61" s="208">
        <f t="shared" si="51"/>
        <v>0</v>
      </c>
      <c r="GK61" s="208">
        <f t="shared" si="51"/>
        <v>0</v>
      </c>
      <c r="GL61" s="208">
        <f t="shared" si="51"/>
        <v>0</v>
      </c>
      <c r="GM61" s="208">
        <f t="shared" si="51"/>
        <v>0</v>
      </c>
      <c r="GN61" s="208">
        <f t="shared" si="52"/>
        <v>0</v>
      </c>
      <c r="GS61" s="207">
        <f t="shared" si="81"/>
        <v>0</v>
      </c>
      <c r="GT61" s="208">
        <f t="shared" si="53"/>
        <v>0</v>
      </c>
      <c r="GU61" s="208">
        <f t="shared" si="53"/>
        <v>0</v>
      </c>
      <c r="GV61" s="208">
        <f t="shared" si="53"/>
        <v>0</v>
      </c>
      <c r="GW61" s="208">
        <f t="shared" si="53"/>
        <v>0</v>
      </c>
      <c r="GX61" s="208">
        <f t="shared" si="54"/>
        <v>0</v>
      </c>
      <c r="HC61" s="207">
        <f t="shared" si="82"/>
        <v>0</v>
      </c>
      <c r="HD61" s="208">
        <f t="shared" si="55"/>
        <v>0</v>
      </c>
      <c r="HE61" s="208">
        <f t="shared" si="55"/>
        <v>0</v>
      </c>
      <c r="HF61" s="208">
        <f t="shared" si="55"/>
        <v>0</v>
      </c>
      <c r="HG61" s="208">
        <f t="shared" si="55"/>
        <v>0</v>
      </c>
      <c r="HH61" s="208">
        <f t="shared" si="56"/>
        <v>0</v>
      </c>
      <c r="HM61" s="207">
        <f t="shared" si="83"/>
        <v>0</v>
      </c>
      <c r="HN61" s="208">
        <f t="shared" si="57"/>
        <v>0</v>
      </c>
      <c r="HO61" s="208">
        <f t="shared" si="57"/>
        <v>0</v>
      </c>
      <c r="HP61" s="208">
        <f t="shared" si="57"/>
        <v>0</v>
      </c>
      <c r="HQ61" s="208">
        <f t="shared" si="57"/>
        <v>0</v>
      </c>
      <c r="HR61" s="208">
        <f t="shared" si="58"/>
        <v>0</v>
      </c>
      <c r="HW61" s="207">
        <f t="shared" si="84"/>
        <v>0</v>
      </c>
      <c r="HX61" s="208">
        <f t="shared" si="59"/>
        <v>0</v>
      </c>
      <c r="HY61" s="208">
        <f t="shared" si="59"/>
        <v>0</v>
      </c>
      <c r="HZ61" s="208">
        <f t="shared" si="59"/>
        <v>0</v>
      </c>
      <c r="IA61" s="208">
        <f t="shared" si="59"/>
        <v>0</v>
      </c>
      <c r="IB61" s="208">
        <f t="shared" si="60"/>
        <v>0</v>
      </c>
      <c r="IG61" s="207">
        <f t="shared" si="85"/>
        <v>0</v>
      </c>
      <c r="IH61" s="208">
        <f t="shared" si="61"/>
        <v>0</v>
      </c>
      <c r="II61" s="208">
        <f t="shared" si="61"/>
        <v>0</v>
      </c>
      <c r="IJ61" s="208">
        <f t="shared" si="61"/>
        <v>0</v>
      </c>
      <c r="IK61" s="208">
        <f t="shared" si="61"/>
        <v>0</v>
      </c>
      <c r="IL61" s="208">
        <f t="shared" si="62"/>
        <v>0</v>
      </c>
    </row>
    <row r="62" spans="1:246">
      <c r="A62" s="203">
        <f t="shared" si="97"/>
        <v>16</v>
      </c>
      <c r="B62" s="308">
        <f t="shared" si="89"/>
        <v>4.3478260869565209E-2</v>
      </c>
      <c r="C62" s="301">
        <f t="shared" si="89"/>
        <v>0.1</v>
      </c>
      <c r="D62" s="308">
        <f t="shared" ref="D62:I62" si="110">EK14*$C62</f>
        <v>0</v>
      </c>
      <c r="E62" s="308">
        <f t="shared" si="110"/>
        <v>0</v>
      </c>
      <c r="F62" s="308">
        <f t="shared" si="110"/>
        <v>0</v>
      </c>
      <c r="G62" s="308">
        <f t="shared" si="110"/>
        <v>0</v>
      </c>
      <c r="H62" s="308">
        <f t="shared" si="110"/>
        <v>0</v>
      </c>
      <c r="I62" s="308">
        <f t="shared" si="110"/>
        <v>-6.2972051029318007E-2</v>
      </c>
      <c r="J62" s="449"/>
      <c r="K62" s="268"/>
      <c r="L62" s="210">
        <f t="shared" si="99"/>
        <v>16</v>
      </c>
      <c r="M62" s="268">
        <f t="shared" si="91"/>
        <v>0</v>
      </c>
      <c r="N62" s="268">
        <f t="shared" si="92"/>
        <v>0</v>
      </c>
      <c r="O62" s="268">
        <f t="shared" si="93"/>
        <v>0</v>
      </c>
      <c r="P62" s="268">
        <f t="shared" si="94"/>
        <v>0</v>
      </c>
      <c r="Q62" s="268">
        <f t="shared" si="95"/>
        <v>0</v>
      </c>
      <c r="R62" s="221">
        <f t="shared" si="96"/>
        <v>-6.2972051029318007E-2</v>
      </c>
      <c r="T62" s="207">
        <v>3.2</v>
      </c>
      <c r="U62" s="207">
        <f t="shared" si="63"/>
        <v>0</v>
      </c>
      <c r="V62" s="208">
        <f t="shared" si="17"/>
        <v>0</v>
      </c>
      <c r="W62" s="208">
        <f t="shared" si="17"/>
        <v>0</v>
      </c>
      <c r="X62" s="208">
        <f t="shared" si="17"/>
        <v>0</v>
      </c>
      <c r="Y62" s="208">
        <f t="shared" si="17"/>
        <v>0</v>
      </c>
      <c r="Z62" s="208">
        <f t="shared" si="18"/>
        <v>0</v>
      </c>
      <c r="AE62" s="207">
        <f t="shared" si="64"/>
        <v>0</v>
      </c>
      <c r="AF62" s="208">
        <f t="shared" si="19"/>
        <v>0</v>
      </c>
      <c r="AG62" s="208">
        <f t="shared" si="19"/>
        <v>0</v>
      </c>
      <c r="AH62" s="208">
        <f t="shared" si="19"/>
        <v>0</v>
      </c>
      <c r="AI62" s="208">
        <f t="shared" si="19"/>
        <v>0</v>
      </c>
      <c r="AJ62" s="208">
        <f t="shared" si="20"/>
        <v>0</v>
      </c>
      <c r="AO62" s="207">
        <f t="shared" si="65"/>
        <v>0</v>
      </c>
      <c r="AP62" s="208">
        <f t="shared" si="21"/>
        <v>0</v>
      </c>
      <c r="AQ62" s="208">
        <f t="shared" si="21"/>
        <v>0</v>
      </c>
      <c r="AR62" s="208">
        <f t="shared" si="21"/>
        <v>0</v>
      </c>
      <c r="AS62" s="208">
        <f t="shared" si="21"/>
        <v>0</v>
      </c>
      <c r="AT62" s="208">
        <f t="shared" si="22"/>
        <v>0</v>
      </c>
      <c r="AY62" s="207">
        <f t="shared" si="66"/>
        <v>0</v>
      </c>
      <c r="AZ62" s="208">
        <f t="shared" si="23"/>
        <v>0</v>
      </c>
      <c r="BA62" s="208">
        <f t="shared" si="23"/>
        <v>0</v>
      </c>
      <c r="BB62" s="208">
        <f t="shared" si="23"/>
        <v>0</v>
      </c>
      <c r="BC62" s="208">
        <f t="shared" si="23"/>
        <v>0</v>
      </c>
      <c r="BD62" s="208">
        <f t="shared" si="24"/>
        <v>0</v>
      </c>
      <c r="BI62" s="207">
        <f t="shared" si="67"/>
        <v>0</v>
      </c>
      <c r="BJ62" s="208">
        <f t="shared" si="25"/>
        <v>0</v>
      </c>
      <c r="BK62" s="208">
        <f t="shared" si="25"/>
        <v>0</v>
      </c>
      <c r="BL62" s="208">
        <f t="shared" si="25"/>
        <v>0</v>
      </c>
      <c r="BM62" s="208">
        <f t="shared" si="25"/>
        <v>0</v>
      </c>
      <c r="BN62" s="208">
        <f t="shared" si="26"/>
        <v>0</v>
      </c>
      <c r="BS62" s="207">
        <f t="shared" si="68"/>
        <v>0</v>
      </c>
      <c r="BT62" s="208">
        <f t="shared" si="27"/>
        <v>0</v>
      </c>
      <c r="BU62" s="208">
        <f t="shared" si="27"/>
        <v>0</v>
      </c>
      <c r="BV62" s="208">
        <f t="shared" si="27"/>
        <v>0</v>
      </c>
      <c r="BW62" s="208">
        <f t="shared" si="27"/>
        <v>0</v>
      </c>
      <c r="BX62" s="208">
        <f t="shared" si="28"/>
        <v>0</v>
      </c>
      <c r="CC62" s="207">
        <f t="shared" si="69"/>
        <v>0</v>
      </c>
      <c r="CD62" s="208">
        <f t="shared" si="29"/>
        <v>0</v>
      </c>
      <c r="CE62" s="208">
        <f t="shared" si="29"/>
        <v>0</v>
      </c>
      <c r="CF62" s="208">
        <f t="shared" si="29"/>
        <v>0</v>
      </c>
      <c r="CG62" s="208">
        <f t="shared" si="29"/>
        <v>0</v>
      </c>
      <c r="CH62" s="208">
        <f t="shared" si="30"/>
        <v>0</v>
      </c>
      <c r="CM62" s="207">
        <f t="shared" si="70"/>
        <v>0</v>
      </c>
      <c r="CN62" s="208">
        <f t="shared" si="31"/>
        <v>0</v>
      </c>
      <c r="CO62" s="208">
        <f t="shared" si="31"/>
        <v>0</v>
      </c>
      <c r="CP62" s="208">
        <f t="shared" si="31"/>
        <v>0</v>
      </c>
      <c r="CQ62" s="208">
        <f t="shared" si="31"/>
        <v>0</v>
      </c>
      <c r="CR62" s="208">
        <f t="shared" si="32"/>
        <v>0</v>
      </c>
      <c r="CW62" s="207">
        <f t="shared" si="71"/>
        <v>0</v>
      </c>
      <c r="CX62" s="208">
        <f t="shared" si="33"/>
        <v>0</v>
      </c>
      <c r="CY62" s="207">
        <f t="shared" si="33"/>
        <v>0</v>
      </c>
      <c r="CZ62" s="208">
        <f t="shared" si="33"/>
        <v>0</v>
      </c>
      <c r="DA62" s="208">
        <f t="shared" si="33"/>
        <v>0</v>
      </c>
      <c r="DB62" s="208">
        <f t="shared" si="34"/>
        <v>0</v>
      </c>
      <c r="DG62" s="207">
        <f t="shared" si="72"/>
        <v>0</v>
      </c>
      <c r="DH62" s="208">
        <f t="shared" si="35"/>
        <v>0</v>
      </c>
      <c r="DI62" s="208">
        <f t="shared" si="35"/>
        <v>0</v>
      </c>
      <c r="DJ62" s="208">
        <f t="shared" si="35"/>
        <v>0</v>
      </c>
      <c r="DK62" s="208">
        <f t="shared" si="35"/>
        <v>0</v>
      </c>
      <c r="DL62" s="208">
        <f t="shared" si="36"/>
        <v>0</v>
      </c>
      <c r="DQ62" s="207">
        <f t="shared" si="73"/>
        <v>0</v>
      </c>
      <c r="DR62" s="208">
        <f t="shared" si="37"/>
        <v>0</v>
      </c>
      <c r="DS62" s="208">
        <f t="shared" si="37"/>
        <v>0</v>
      </c>
      <c r="DT62" s="208">
        <f t="shared" si="37"/>
        <v>0</v>
      </c>
      <c r="DU62" s="208">
        <f t="shared" si="37"/>
        <v>0</v>
      </c>
      <c r="DV62" s="208">
        <f t="shared" si="38"/>
        <v>0</v>
      </c>
      <c r="EA62" s="207">
        <f t="shared" si="74"/>
        <v>0</v>
      </c>
      <c r="EB62" s="208">
        <f t="shared" si="39"/>
        <v>0</v>
      </c>
      <c r="EC62" s="208">
        <f t="shared" si="39"/>
        <v>0</v>
      </c>
      <c r="ED62" s="208">
        <f t="shared" si="39"/>
        <v>0</v>
      </c>
      <c r="EE62" s="208">
        <f t="shared" si="39"/>
        <v>0</v>
      </c>
      <c r="EF62" s="208">
        <f t="shared" si="40"/>
        <v>0</v>
      </c>
      <c r="EK62" s="207">
        <f t="shared" si="75"/>
        <v>0</v>
      </c>
      <c r="EL62" s="208">
        <f t="shared" si="41"/>
        <v>0</v>
      </c>
      <c r="EM62" s="208">
        <f t="shared" si="41"/>
        <v>0</v>
      </c>
      <c r="EN62" s="208">
        <f t="shared" si="41"/>
        <v>0</v>
      </c>
      <c r="EO62" s="208">
        <f t="shared" si="41"/>
        <v>0</v>
      </c>
      <c r="EP62" s="208">
        <f t="shared" si="42"/>
        <v>0</v>
      </c>
      <c r="EU62" s="207">
        <f t="shared" si="76"/>
        <v>0</v>
      </c>
      <c r="EV62" s="208">
        <f t="shared" si="43"/>
        <v>0</v>
      </c>
      <c r="EW62" s="208">
        <f t="shared" si="43"/>
        <v>0</v>
      </c>
      <c r="EX62" s="208">
        <f t="shared" si="43"/>
        <v>0</v>
      </c>
      <c r="EY62" s="208">
        <f t="shared" si="43"/>
        <v>0</v>
      </c>
      <c r="EZ62" s="208">
        <f t="shared" si="44"/>
        <v>0</v>
      </c>
      <c r="FE62" s="207">
        <f t="shared" si="77"/>
        <v>0</v>
      </c>
      <c r="FF62" s="208">
        <f t="shared" si="45"/>
        <v>0</v>
      </c>
      <c r="FG62" s="208">
        <f t="shared" si="45"/>
        <v>0</v>
      </c>
      <c r="FH62" s="208">
        <f t="shared" si="45"/>
        <v>0</v>
      </c>
      <c r="FI62" s="208">
        <f t="shared" si="45"/>
        <v>0</v>
      </c>
      <c r="FJ62" s="208">
        <f t="shared" si="46"/>
        <v>0</v>
      </c>
      <c r="FO62" s="207">
        <f t="shared" si="78"/>
        <v>0</v>
      </c>
      <c r="FP62" s="208">
        <f t="shared" si="47"/>
        <v>0</v>
      </c>
      <c r="FQ62" s="208">
        <f t="shared" si="47"/>
        <v>0</v>
      </c>
      <c r="FR62" s="208">
        <f t="shared" si="47"/>
        <v>0</v>
      </c>
      <c r="FS62" s="208">
        <f t="shared" si="47"/>
        <v>0</v>
      </c>
      <c r="FT62" s="208">
        <f t="shared" si="48"/>
        <v>0</v>
      </c>
      <c r="FY62" s="207">
        <f t="shared" si="79"/>
        <v>0</v>
      </c>
      <c r="FZ62" s="208">
        <f t="shared" si="49"/>
        <v>0</v>
      </c>
      <c r="GA62" s="208">
        <f t="shared" si="49"/>
        <v>0</v>
      </c>
      <c r="GB62" s="208">
        <f t="shared" si="49"/>
        <v>0</v>
      </c>
      <c r="GC62" s="208">
        <f t="shared" si="49"/>
        <v>0</v>
      </c>
      <c r="GD62" s="208">
        <f t="shared" si="50"/>
        <v>0</v>
      </c>
      <c r="GI62" s="207">
        <f t="shared" si="80"/>
        <v>0</v>
      </c>
      <c r="GJ62" s="208">
        <f t="shared" si="51"/>
        <v>0</v>
      </c>
      <c r="GK62" s="208">
        <f t="shared" si="51"/>
        <v>0</v>
      </c>
      <c r="GL62" s="208">
        <f t="shared" si="51"/>
        <v>0</v>
      </c>
      <c r="GM62" s="208">
        <f t="shared" si="51"/>
        <v>0</v>
      </c>
      <c r="GN62" s="208">
        <f t="shared" si="52"/>
        <v>0</v>
      </c>
      <c r="GS62" s="207">
        <f t="shared" si="81"/>
        <v>0</v>
      </c>
      <c r="GT62" s="208">
        <f t="shared" si="53"/>
        <v>0</v>
      </c>
      <c r="GU62" s="208">
        <f t="shared" si="53"/>
        <v>0</v>
      </c>
      <c r="GV62" s="208">
        <f t="shared" si="53"/>
        <v>0</v>
      </c>
      <c r="GW62" s="208">
        <f t="shared" si="53"/>
        <v>0</v>
      </c>
      <c r="GX62" s="208">
        <f t="shared" si="54"/>
        <v>0</v>
      </c>
      <c r="HC62" s="207">
        <f t="shared" si="82"/>
        <v>0</v>
      </c>
      <c r="HD62" s="208">
        <f t="shared" si="55"/>
        <v>0</v>
      </c>
      <c r="HE62" s="208">
        <f t="shared" si="55"/>
        <v>0</v>
      </c>
      <c r="HF62" s="208">
        <f t="shared" si="55"/>
        <v>0</v>
      </c>
      <c r="HG62" s="208">
        <f t="shared" si="55"/>
        <v>0</v>
      </c>
      <c r="HH62" s="208">
        <f t="shared" si="56"/>
        <v>0</v>
      </c>
      <c r="HM62" s="207">
        <f t="shared" si="83"/>
        <v>0</v>
      </c>
      <c r="HN62" s="208">
        <f t="shared" si="57"/>
        <v>0</v>
      </c>
      <c r="HO62" s="208">
        <f t="shared" si="57"/>
        <v>0</v>
      </c>
      <c r="HP62" s="208">
        <f t="shared" si="57"/>
        <v>0</v>
      </c>
      <c r="HQ62" s="208">
        <f t="shared" si="57"/>
        <v>0</v>
      </c>
      <c r="HR62" s="208">
        <f t="shared" si="58"/>
        <v>0</v>
      </c>
      <c r="HW62" s="207">
        <f t="shared" si="84"/>
        <v>0</v>
      </c>
      <c r="HX62" s="208">
        <f t="shared" si="59"/>
        <v>0</v>
      </c>
      <c r="HY62" s="208">
        <f t="shared" si="59"/>
        <v>0</v>
      </c>
      <c r="HZ62" s="208">
        <f t="shared" si="59"/>
        <v>0</v>
      </c>
      <c r="IA62" s="208">
        <f t="shared" si="59"/>
        <v>0</v>
      </c>
      <c r="IB62" s="208">
        <f t="shared" si="60"/>
        <v>0</v>
      </c>
      <c r="IG62" s="207">
        <f t="shared" si="85"/>
        <v>0</v>
      </c>
      <c r="IH62" s="208">
        <f t="shared" si="61"/>
        <v>0</v>
      </c>
      <c r="II62" s="208">
        <f t="shared" si="61"/>
        <v>0</v>
      </c>
      <c r="IJ62" s="208">
        <f t="shared" si="61"/>
        <v>0</v>
      </c>
      <c r="IK62" s="208">
        <f t="shared" si="61"/>
        <v>0</v>
      </c>
      <c r="IL62" s="208">
        <f t="shared" si="62"/>
        <v>0</v>
      </c>
    </row>
    <row r="63" spans="1:246">
      <c r="A63" s="203">
        <f t="shared" si="97"/>
        <v>17</v>
      </c>
      <c r="B63" s="308">
        <f t="shared" si="89"/>
        <v>4.3478260869565209E-2</v>
      </c>
      <c r="C63" s="301">
        <f t="shared" si="89"/>
        <v>0.1</v>
      </c>
      <c r="D63" s="308">
        <f t="shared" ref="D63:I63" si="111">EU14*$C63</f>
        <v>0</v>
      </c>
      <c r="E63" s="308">
        <f t="shared" si="111"/>
        <v>0</v>
      </c>
      <c r="F63" s="308">
        <f t="shared" si="111"/>
        <v>0</v>
      </c>
      <c r="G63" s="308">
        <f t="shared" si="111"/>
        <v>0</v>
      </c>
      <c r="H63" s="308">
        <f t="shared" si="111"/>
        <v>0</v>
      </c>
      <c r="I63" s="308">
        <f t="shared" si="111"/>
        <v>-7.2362440014623067E-2</v>
      </c>
      <c r="J63" s="449"/>
      <c r="K63" s="268"/>
      <c r="L63" s="210">
        <f t="shared" si="99"/>
        <v>17</v>
      </c>
      <c r="M63" s="268">
        <f t="shared" si="91"/>
        <v>0</v>
      </c>
      <c r="N63" s="268">
        <f t="shared" si="92"/>
        <v>0</v>
      </c>
      <c r="O63" s="268">
        <f t="shared" si="93"/>
        <v>0</v>
      </c>
      <c r="P63" s="268">
        <f t="shared" si="94"/>
        <v>0</v>
      </c>
      <c r="Q63" s="268">
        <f t="shared" si="95"/>
        <v>0</v>
      </c>
      <c r="R63" s="221">
        <f t="shared" si="96"/>
        <v>-7.2362440014623067E-2</v>
      </c>
      <c r="T63" s="207">
        <v>3.3</v>
      </c>
      <c r="U63" s="207">
        <f t="shared" si="63"/>
        <v>0</v>
      </c>
      <c r="V63" s="208">
        <f t="shared" si="17"/>
        <v>0</v>
      </c>
      <c r="W63" s="208">
        <f t="shared" si="17"/>
        <v>0</v>
      </c>
      <c r="X63" s="208">
        <f t="shared" si="17"/>
        <v>0</v>
      </c>
      <c r="Y63" s="208">
        <f t="shared" si="17"/>
        <v>0</v>
      </c>
      <c r="Z63" s="208">
        <f t="shared" si="18"/>
        <v>0</v>
      </c>
      <c r="AE63" s="207">
        <f t="shared" si="64"/>
        <v>0</v>
      </c>
      <c r="AF63" s="208">
        <f t="shared" si="19"/>
        <v>0</v>
      </c>
      <c r="AG63" s="208">
        <f t="shared" si="19"/>
        <v>0</v>
      </c>
      <c r="AH63" s="208">
        <f t="shared" si="19"/>
        <v>0</v>
      </c>
      <c r="AI63" s="208">
        <f t="shared" si="19"/>
        <v>0</v>
      </c>
      <c r="AJ63" s="208">
        <f t="shared" si="20"/>
        <v>0</v>
      </c>
      <c r="AO63" s="207">
        <f t="shared" si="65"/>
        <v>0</v>
      </c>
      <c r="AP63" s="208">
        <f t="shared" si="21"/>
        <v>0</v>
      </c>
      <c r="AQ63" s="208">
        <f t="shared" si="21"/>
        <v>0</v>
      </c>
      <c r="AR63" s="208">
        <f t="shared" si="21"/>
        <v>0</v>
      </c>
      <c r="AS63" s="208">
        <f t="shared" si="21"/>
        <v>0</v>
      </c>
      <c r="AT63" s="208">
        <f t="shared" si="22"/>
        <v>0</v>
      </c>
      <c r="AY63" s="207">
        <f t="shared" si="66"/>
        <v>0</v>
      </c>
      <c r="AZ63" s="208">
        <f t="shared" si="23"/>
        <v>0</v>
      </c>
      <c r="BA63" s="208">
        <f t="shared" si="23"/>
        <v>0</v>
      </c>
      <c r="BB63" s="208">
        <f t="shared" si="23"/>
        <v>0</v>
      </c>
      <c r="BC63" s="208">
        <f t="shared" si="23"/>
        <v>0</v>
      </c>
      <c r="BD63" s="208">
        <f t="shared" si="24"/>
        <v>0</v>
      </c>
      <c r="BI63" s="207">
        <f t="shared" si="67"/>
        <v>0</v>
      </c>
      <c r="BJ63" s="208">
        <f t="shared" si="25"/>
        <v>0</v>
      </c>
      <c r="BK63" s="208">
        <f t="shared" si="25"/>
        <v>0</v>
      </c>
      <c r="BL63" s="208">
        <f t="shared" si="25"/>
        <v>0</v>
      </c>
      <c r="BM63" s="208">
        <f t="shared" si="25"/>
        <v>0</v>
      </c>
      <c r="BN63" s="208">
        <f t="shared" si="26"/>
        <v>0</v>
      </c>
      <c r="BS63" s="207">
        <f t="shared" si="68"/>
        <v>0</v>
      </c>
      <c r="BT63" s="208">
        <f t="shared" si="27"/>
        <v>0</v>
      </c>
      <c r="BU63" s="208">
        <f t="shared" si="27"/>
        <v>0</v>
      </c>
      <c r="BV63" s="208">
        <f t="shared" si="27"/>
        <v>0</v>
      </c>
      <c r="BW63" s="208">
        <f t="shared" si="27"/>
        <v>0</v>
      </c>
      <c r="BX63" s="208">
        <f t="shared" si="28"/>
        <v>0</v>
      </c>
      <c r="CC63" s="207">
        <f t="shared" si="69"/>
        <v>0</v>
      </c>
      <c r="CD63" s="208">
        <f t="shared" si="29"/>
        <v>0</v>
      </c>
      <c r="CE63" s="208">
        <f t="shared" si="29"/>
        <v>0</v>
      </c>
      <c r="CF63" s="208">
        <f t="shared" si="29"/>
        <v>0</v>
      </c>
      <c r="CG63" s="208">
        <f t="shared" si="29"/>
        <v>0</v>
      </c>
      <c r="CH63" s="208">
        <f t="shared" si="30"/>
        <v>0</v>
      </c>
      <c r="CM63" s="207">
        <f t="shared" si="70"/>
        <v>0</v>
      </c>
      <c r="CN63" s="208">
        <f t="shared" si="31"/>
        <v>0</v>
      </c>
      <c r="CO63" s="208">
        <f t="shared" si="31"/>
        <v>0</v>
      </c>
      <c r="CP63" s="208">
        <f t="shared" si="31"/>
        <v>0</v>
      </c>
      <c r="CQ63" s="208">
        <f t="shared" si="31"/>
        <v>0</v>
      </c>
      <c r="CR63" s="208">
        <f t="shared" si="32"/>
        <v>0</v>
      </c>
      <c r="CW63" s="207">
        <f t="shared" si="71"/>
        <v>0</v>
      </c>
      <c r="CX63" s="208">
        <f t="shared" si="33"/>
        <v>0</v>
      </c>
      <c r="CY63" s="207">
        <f t="shared" si="33"/>
        <v>0</v>
      </c>
      <c r="CZ63" s="208">
        <f t="shared" si="33"/>
        <v>0</v>
      </c>
      <c r="DA63" s="208">
        <f t="shared" si="33"/>
        <v>0</v>
      </c>
      <c r="DB63" s="208">
        <f t="shared" si="34"/>
        <v>0</v>
      </c>
      <c r="DG63" s="207">
        <f t="shared" si="72"/>
        <v>0</v>
      </c>
      <c r="DH63" s="208">
        <f t="shared" si="35"/>
        <v>0</v>
      </c>
      <c r="DI63" s="208">
        <f t="shared" si="35"/>
        <v>0</v>
      </c>
      <c r="DJ63" s="208">
        <f t="shared" si="35"/>
        <v>0</v>
      </c>
      <c r="DK63" s="208">
        <f t="shared" si="35"/>
        <v>0</v>
      </c>
      <c r="DL63" s="208">
        <f t="shared" si="36"/>
        <v>0</v>
      </c>
      <c r="DQ63" s="207">
        <f t="shared" si="73"/>
        <v>0</v>
      </c>
      <c r="DR63" s="208">
        <f t="shared" si="37"/>
        <v>0</v>
      </c>
      <c r="DS63" s="208">
        <f t="shared" si="37"/>
        <v>0</v>
      </c>
      <c r="DT63" s="208">
        <f t="shared" si="37"/>
        <v>0</v>
      </c>
      <c r="DU63" s="208">
        <f t="shared" si="37"/>
        <v>0</v>
      </c>
      <c r="DV63" s="208">
        <f t="shared" si="38"/>
        <v>0</v>
      </c>
      <c r="EA63" s="207">
        <f t="shared" si="74"/>
        <v>0</v>
      </c>
      <c r="EB63" s="208">
        <f t="shared" si="39"/>
        <v>0</v>
      </c>
      <c r="EC63" s="208">
        <f t="shared" si="39"/>
        <v>0</v>
      </c>
      <c r="ED63" s="208">
        <f t="shared" si="39"/>
        <v>0</v>
      </c>
      <c r="EE63" s="208">
        <f t="shared" si="39"/>
        <v>0</v>
      </c>
      <c r="EF63" s="208">
        <f t="shared" si="40"/>
        <v>0</v>
      </c>
      <c r="EK63" s="207">
        <f t="shared" si="75"/>
        <v>0</v>
      </c>
      <c r="EL63" s="208">
        <f t="shared" si="41"/>
        <v>0</v>
      </c>
      <c r="EM63" s="208">
        <f t="shared" si="41"/>
        <v>0</v>
      </c>
      <c r="EN63" s="208">
        <f t="shared" si="41"/>
        <v>0</v>
      </c>
      <c r="EO63" s="208">
        <f t="shared" si="41"/>
        <v>0</v>
      </c>
      <c r="EP63" s="208">
        <f t="shared" si="42"/>
        <v>0</v>
      </c>
      <c r="EU63" s="207">
        <f t="shared" si="76"/>
        <v>0</v>
      </c>
      <c r="EV63" s="208">
        <f t="shared" si="43"/>
        <v>0</v>
      </c>
      <c r="EW63" s="208">
        <f t="shared" si="43"/>
        <v>0</v>
      </c>
      <c r="EX63" s="208">
        <f t="shared" si="43"/>
        <v>0</v>
      </c>
      <c r="EY63" s="208">
        <f t="shared" si="43"/>
        <v>0</v>
      </c>
      <c r="EZ63" s="208">
        <f t="shared" si="44"/>
        <v>0</v>
      </c>
      <c r="FE63" s="207">
        <f t="shared" si="77"/>
        <v>0</v>
      </c>
      <c r="FF63" s="208">
        <f t="shared" si="45"/>
        <v>0</v>
      </c>
      <c r="FG63" s="208">
        <f t="shared" si="45"/>
        <v>0</v>
      </c>
      <c r="FH63" s="208">
        <f t="shared" si="45"/>
        <v>0</v>
      </c>
      <c r="FI63" s="208">
        <f t="shared" si="45"/>
        <v>0</v>
      </c>
      <c r="FJ63" s="208">
        <f t="shared" si="46"/>
        <v>0</v>
      </c>
      <c r="FO63" s="207">
        <f t="shared" si="78"/>
        <v>0</v>
      </c>
      <c r="FP63" s="208">
        <f t="shared" si="47"/>
        <v>0</v>
      </c>
      <c r="FQ63" s="208">
        <f t="shared" si="47"/>
        <v>0</v>
      </c>
      <c r="FR63" s="208">
        <f t="shared" si="47"/>
        <v>0</v>
      </c>
      <c r="FS63" s="208">
        <f t="shared" si="47"/>
        <v>0</v>
      </c>
      <c r="FT63" s="208">
        <f t="shared" si="48"/>
        <v>0</v>
      </c>
      <c r="FY63" s="207">
        <f t="shared" si="79"/>
        <v>0</v>
      </c>
      <c r="FZ63" s="208">
        <f t="shared" si="49"/>
        <v>0</v>
      </c>
      <c r="GA63" s="208">
        <f t="shared" si="49"/>
        <v>0</v>
      </c>
      <c r="GB63" s="208">
        <f t="shared" si="49"/>
        <v>0</v>
      </c>
      <c r="GC63" s="208">
        <f t="shared" si="49"/>
        <v>0</v>
      </c>
      <c r="GD63" s="208">
        <f t="shared" si="50"/>
        <v>0</v>
      </c>
      <c r="GI63" s="207">
        <f t="shared" si="80"/>
        <v>0</v>
      </c>
      <c r="GJ63" s="208">
        <f t="shared" si="51"/>
        <v>0</v>
      </c>
      <c r="GK63" s="208">
        <f t="shared" si="51"/>
        <v>0</v>
      </c>
      <c r="GL63" s="208">
        <f t="shared" si="51"/>
        <v>0</v>
      </c>
      <c r="GM63" s="208">
        <f t="shared" si="51"/>
        <v>0</v>
      </c>
      <c r="GN63" s="208">
        <f t="shared" si="52"/>
        <v>0</v>
      </c>
      <c r="GS63" s="207">
        <f t="shared" si="81"/>
        <v>0</v>
      </c>
      <c r="GT63" s="208">
        <f t="shared" si="53"/>
        <v>0</v>
      </c>
      <c r="GU63" s="208">
        <f t="shared" si="53"/>
        <v>0</v>
      </c>
      <c r="GV63" s="208">
        <f t="shared" si="53"/>
        <v>0</v>
      </c>
      <c r="GW63" s="208">
        <f t="shared" si="53"/>
        <v>0</v>
      </c>
      <c r="GX63" s="208">
        <f t="shared" si="54"/>
        <v>0</v>
      </c>
      <c r="HC63" s="207">
        <f t="shared" si="82"/>
        <v>0</v>
      </c>
      <c r="HD63" s="208">
        <f t="shared" si="55"/>
        <v>0</v>
      </c>
      <c r="HE63" s="208">
        <f t="shared" si="55"/>
        <v>0</v>
      </c>
      <c r="HF63" s="208">
        <f t="shared" si="55"/>
        <v>0</v>
      </c>
      <c r="HG63" s="208">
        <f t="shared" si="55"/>
        <v>0</v>
      </c>
      <c r="HH63" s="208">
        <f t="shared" si="56"/>
        <v>0</v>
      </c>
      <c r="HM63" s="207">
        <f t="shared" si="83"/>
        <v>0</v>
      </c>
      <c r="HN63" s="208">
        <f t="shared" si="57"/>
        <v>0</v>
      </c>
      <c r="HO63" s="208">
        <f t="shared" si="57"/>
        <v>0</v>
      </c>
      <c r="HP63" s="208">
        <f t="shared" si="57"/>
        <v>0</v>
      </c>
      <c r="HQ63" s="208">
        <f t="shared" si="57"/>
        <v>0</v>
      </c>
      <c r="HR63" s="208">
        <f t="shared" si="58"/>
        <v>0</v>
      </c>
      <c r="HW63" s="207">
        <f t="shared" si="84"/>
        <v>0</v>
      </c>
      <c r="HX63" s="208">
        <f t="shared" si="59"/>
        <v>0</v>
      </c>
      <c r="HY63" s="208">
        <f t="shared" si="59"/>
        <v>0</v>
      </c>
      <c r="HZ63" s="208">
        <f t="shared" si="59"/>
        <v>0</v>
      </c>
      <c r="IA63" s="208">
        <f t="shared" si="59"/>
        <v>0</v>
      </c>
      <c r="IB63" s="208">
        <f t="shared" si="60"/>
        <v>0</v>
      </c>
      <c r="IG63" s="207">
        <f t="shared" si="85"/>
        <v>0</v>
      </c>
      <c r="IH63" s="208">
        <f t="shared" si="61"/>
        <v>0</v>
      </c>
      <c r="II63" s="208">
        <f t="shared" si="61"/>
        <v>0</v>
      </c>
      <c r="IJ63" s="208">
        <f t="shared" si="61"/>
        <v>0</v>
      </c>
      <c r="IK63" s="208">
        <f t="shared" si="61"/>
        <v>0</v>
      </c>
      <c r="IL63" s="208">
        <f t="shared" si="62"/>
        <v>0</v>
      </c>
    </row>
    <row r="64" spans="1:246">
      <c r="A64" s="203">
        <f t="shared" si="97"/>
        <v>18</v>
      </c>
      <c r="B64" s="308">
        <f t="shared" si="89"/>
        <v>4.3478260869565209E-2</v>
      </c>
      <c r="C64" s="301">
        <f t="shared" si="89"/>
        <v>0.1</v>
      </c>
      <c r="D64" s="308">
        <f t="shared" ref="D64:I64" si="112">FE14*$C64</f>
        <v>0</v>
      </c>
      <c r="E64" s="308">
        <f t="shared" si="112"/>
        <v>0</v>
      </c>
      <c r="F64" s="308">
        <f t="shared" si="112"/>
        <v>0</v>
      </c>
      <c r="G64" s="308">
        <f t="shared" si="112"/>
        <v>0</v>
      </c>
      <c r="H64" s="308">
        <f t="shared" si="112"/>
        <v>0</v>
      </c>
      <c r="I64" s="308">
        <f t="shared" si="112"/>
        <v>-8.2414224764590427E-2</v>
      </c>
      <c r="J64" s="451"/>
      <c r="K64" s="268"/>
      <c r="L64" s="210">
        <f t="shared" si="99"/>
        <v>18</v>
      </c>
      <c r="M64" s="268">
        <f t="shared" si="91"/>
        <v>0</v>
      </c>
      <c r="N64" s="268">
        <f t="shared" si="92"/>
        <v>0</v>
      </c>
      <c r="O64" s="268">
        <f t="shared" si="93"/>
        <v>0</v>
      </c>
      <c r="P64" s="268">
        <f t="shared" si="94"/>
        <v>0</v>
      </c>
      <c r="Q64" s="268">
        <f t="shared" si="95"/>
        <v>0</v>
      </c>
      <c r="R64" s="221">
        <f t="shared" si="96"/>
        <v>-8.2414224764590427E-2</v>
      </c>
      <c r="T64" s="207">
        <v>3.4</v>
      </c>
      <c r="U64" s="207">
        <f t="shared" si="63"/>
        <v>0</v>
      </c>
      <c r="V64" s="208">
        <f t="shared" si="17"/>
        <v>0</v>
      </c>
      <c r="W64" s="208">
        <f t="shared" si="17"/>
        <v>0</v>
      </c>
      <c r="X64" s="208">
        <f t="shared" si="17"/>
        <v>0</v>
      </c>
      <c r="Y64" s="208">
        <f t="shared" si="17"/>
        <v>0</v>
      </c>
      <c r="Z64" s="208">
        <f t="shared" si="18"/>
        <v>0</v>
      </c>
      <c r="AE64" s="207">
        <f t="shared" si="64"/>
        <v>0</v>
      </c>
      <c r="AF64" s="208">
        <f t="shared" si="19"/>
        <v>0</v>
      </c>
      <c r="AG64" s="208">
        <f t="shared" si="19"/>
        <v>0</v>
      </c>
      <c r="AH64" s="208">
        <f t="shared" si="19"/>
        <v>0</v>
      </c>
      <c r="AI64" s="208">
        <f t="shared" si="19"/>
        <v>0</v>
      </c>
      <c r="AJ64" s="208">
        <f t="shared" si="20"/>
        <v>0</v>
      </c>
      <c r="AO64" s="207">
        <f t="shared" si="65"/>
        <v>0</v>
      </c>
      <c r="AP64" s="208">
        <f t="shared" si="21"/>
        <v>0</v>
      </c>
      <c r="AQ64" s="208">
        <f t="shared" si="21"/>
        <v>0</v>
      </c>
      <c r="AR64" s="208">
        <f t="shared" si="21"/>
        <v>0</v>
      </c>
      <c r="AS64" s="208">
        <f t="shared" si="21"/>
        <v>0</v>
      </c>
      <c r="AT64" s="208">
        <f t="shared" si="22"/>
        <v>0</v>
      </c>
      <c r="AY64" s="207">
        <f t="shared" si="66"/>
        <v>0</v>
      </c>
      <c r="AZ64" s="208">
        <f t="shared" si="23"/>
        <v>0</v>
      </c>
      <c r="BA64" s="208">
        <f t="shared" si="23"/>
        <v>0</v>
      </c>
      <c r="BB64" s="208">
        <f t="shared" si="23"/>
        <v>0</v>
      </c>
      <c r="BC64" s="208">
        <f t="shared" si="23"/>
        <v>0</v>
      </c>
      <c r="BD64" s="208">
        <f t="shared" si="24"/>
        <v>0</v>
      </c>
      <c r="BI64" s="207">
        <f t="shared" si="67"/>
        <v>0</v>
      </c>
      <c r="BJ64" s="208">
        <f t="shared" si="25"/>
        <v>0</v>
      </c>
      <c r="BK64" s="208">
        <f t="shared" si="25"/>
        <v>0</v>
      </c>
      <c r="BL64" s="208">
        <f t="shared" si="25"/>
        <v>0</v>
      </c>
      <c r="BM64" s="208">
        <f t="shared" si="25"/>
        <v>0</v>
      </c>
      <c r="BN64" s="208">
        <f t="shared" si="26"/>
        <v>0</v>
      </c>
      <c r="BS64" s="207">
        <f t="shared" si="68"/>
        <v>0</v>
      </c>
      <c r="BT64" s="208">
        <f t="shared" si="27"/>
        <v>0</v>
      </c>
      <c r="BU64" s="208">
        <f t="shared" si="27"/>
        <v>0</v>
      </c>
      <c r="BV64" s="208">
        <f t="shared" si="27"/>
        <v>0</v>
      </c>
      <c r="BW64" s="208">
        <f t="shared" si="27"/>
        <v>0</v>
      </c>
      <c r="BX64" s="208">
        <f t="shared" si="28"/>
        <v>0</v>
      </c>
      <c r="CC64" s="207">
        <f t="shared" si="69"/>
        <v>0</v>
      </c>
      <c r="CD64" s="208">
        <f t="shared" si="29"/>
        <v>0</v>
      </c>
      <c r="CE64" s="208">
        <f t="shared" si="29"/>
        <v>0</v>
      </c>
      <c r="CF64" s="208">
        <f t="shared" si="29"/>
        <v>0</v>
      </c>
      <c r="CG64" s="208">
        <f t="shared" si="29"/>
        <v>0</v>
      </c>
      <c r="CH64" s="208">
        <f t="shared" si="30"/>
        <v>0</v>
      </c>
      <c r="CM64" s="207">
        <f t="shared" si="70"/>
        <v>0</v>
      </c>
      <c r="CN64" s="208">
        <f t="shared" si="31"/>
        <v>0</v>
      </c>
      <c r="CO64" s="208">
        <f t="shared" si="31"/>
        <v>0</v>
      </c>
      <c r="CP64" s="208">
        <f t="shared" si="31"/>
        <v>0</v>
      </c>
      <c r="CQ64" s="208">
        <f t="shared" si="31"/>
        <v>0</v>
      </c>
      <c r="CR64" s="208">
        <f t="shared" si="32"/>
        <v>0</v>
      </c>
      <c r="CW64" s="207">
        <f t="shared" si="71"/>
        <v>0</v>
      </c>
      <c r="CX64" s="208">
        <f t="shared" si="33"/>
        <v>0</v>
      </c>
      <c r="CY64" s="207">
        <f t="shared" si="33"/>
        <v>0</v>
      </c>
      <c r="CZ64" s="208">
        <f t="shared" si="33"/>
        <v>0</v>
      </c>
      <c r="DA64" s="208">
        <f t="shared" si="33"/>
        <v>0</v>
      </c>
      <c r="DB64" s="208">
        <f t="shared" si="34"/>
        <v>0</v>
      </c>
      <c r="DG64" s="207">
        <f t="shared" si="72"/>
        <v>0</v>
      </c>
      <c r="DH64" s="208">
        <f t="shared" si="35"/>
        <v>0</v>
      </c>
      <c r="DI64" s="208">
        <f t="shared" si="35"/>
        <v>0</v>
      </c>
      <c r="DJ64" s="208">
        <f t="shared" si="35"/>
        <v>0</v>
      </c>
      <c r="DK64" s="208">
        <f t="shared" si="35"/>
        <v>0</v>
      </c>
      <c r="DL64" s="208">
        <f t="shared" si="36"/>
        <v>0</v>
      </c>
      <c r="DQ64" s="207">
        <f t="shared" si="73"/>
        <v>0</v>
      </c>
      <c r="DR64" s="208">
        <f t="shared" si="37"/>
        <v>0</v>
      </c>
      <c r="DS64" s="208">
        <f t="shared" si="37"/>
        <v>0</v>
      </c>
      <c r="DT64" s="208">
        <f t="shared" si="37"/>
        <v>0</v>
      </c>
      <c r="DU64" s="208">
        <f t="shared" si="37"/>
        <v>0</v>
      </c>
      <c r="DV64" s="208">
        <f t="shared" si="38"/>
        <v>0</v>
      </c>
      <c r="EA64" s="207">
        <f t="shared" si="74"/>
        <v>0</v>
      </c>
      <c r="EB64" s="208">
        <f t="shared" si="39"/>
        <v>0</v>
      </c>
      <c r="EC64" s="208">
        <f t="shared" si="39"/>
        <v>0</v>
      </c>
      <c r="ED64" s="208">
        <f t="shared" si="39"/>
        <v>0</v>
      </c>
      <c r="EE64" s="208">
        <f t="shared" si="39"/>
        <v>0</v>
      </c>
      <c r="EF64" s="208">
        <f t="shared" si="40"/>
        <v>0</v>
      </c>
      <c r="EK64" s="207">
        <f t="shared" si="75"/>
        <v>0</v>
      </c>
      <c r="EL64" s="208">
        <f t="shared" si="41"/>
        <v>0</v>
      </c>
      <c r="EM64" s="208">
        <f t="shared" si="41"/>
        <v>0</v>
      </c>
      <c r="EN64" s="208">
        <f t="shared" si="41"/>
        <v>0</v>
      </c>
      <c r="EO64" s="208">
        <f t="shared" si="41"/>
        <v>0</v>
      </c>
      <c r="EP64" s="208">
        <f t="shared" si="42"/>
        <v>0</v>
      </c>
      <c r="EU64" s="207">
        <f t="shared" si="76"/>
        <v>0</v>
      </c>
      <c r="EV64" s="208">
        <f t="shared" si="43"/>
        <v>0</v>
      </c>
      <c r="EW64" s="208">
        <f t="shared" si="43"/>
        <v>0</v>
      </c>
      <c r="EX64" s="208">
        <f t="shared" si="43"/>
        <v>0</v>
      </c>
      <c r="EY64" s="208">
        <f t="shared" si="43"/>
        <v>0</v>
      </c>
      <c r="EZ64" s="208">
        <f t="shared" si="44"/>
        <v>0</v>
      </c>
      <c r="FE64" s="207">
        <f t="shared" si="77"/>
        <v>0</v>
      </c>
      <c r="FF64" s="208">
        <f t="shared" si="45"/>
        <v>0</v>
      </c>
      <c r="FG64" s="208">
        <f t="shared" si="45"/>
        <v>0</v>
      </c>
      <c r="FH64" s="208">
        <f t="shared" si="45"/>
        <v>0</v>
      </c>
      <c r="FI64" s="208">
        <f t="shared" si="45"/>
        <v>0</v>
      </c>
      <c r="FJ64" s="208">
        <f t="shared" si="46"/>
        <v>0</v>
      </c>
      <c r="FO64" s="207">
        <f t="shared" si="78"/>
        <v>0</v>
      </c>
      <c r="FP64" s="208">
        <f t="shared" si="47"/>
        <v>0</v>
      </c>
      <c r="FQ64" s="208">
        <f t="shared" si="47"/>
        <v>0</v>
      </c>
      <c r="FR64" s="208">
        <f t="shared" si="47"/>
        <v>0</v>
      </c>
      <c r="FS64" s="208">
        <f t="shared" si="47"/>
        <v>0</v>
      </c>
      <c r="FT64" s="208">
        <f t="shared" si="48"/>
        <v>0</v>
      </c>
      <c r="FY64" s="207">
        <f t="shared" si="79"/>
        <v>0</v>
      </c>
      <c r="FZ64" s="208">
        <f t="shared" si="49"/>
        <v>0</v>
      </c>
      <c r="GA64" s="208">
        <f t="shared" si="49"/>
        <v>0</v>
      </c>
      <c r="GB64" s="208">
        <f t="shared" si="49"/>
        <v>0</v>
      </c>
      <c r="GC64" s="208">
        <f t="shared" si="49"/>
        <v>0</v>
      </c>
      <c r="GD64" s="208">
        <f t="shared" si="50"/>
        <v>0</v>
      </c>
      <c r="GI64" s="207">
        <f t="shared" si="80"/>
        <v>0</v>
      </c>
      <c r="GJ64" s="208">
        <f t="shared" si="51"/>
        <v>0</v>
      </c>
      <c r="GK64" s="208">
        <f t="shared" si="51"/>
        <v>0</v>
      </c>
      <c r="GL64" s="208">
        <f t="shared" si="51"/>
        <v>0</v>
      </c>
      <c r="GM64" s="208">
        <f t="shared" si="51"/>
        <v>0</v>
      </c>
      <c r="GN64" s="208">
        <f t="shared" si="52"/>
        <v>0</v>
      </c>
      <c r="GS64" s="207">
        <f t="shared" si="81"/>
        <v>0</v>
      </c>
      <c r="GT64" s="208">
        <f t="shared" si="53"/>
        <v>0</v>
      </c>
      <c r="GU64" s="208">
        <f t="shared" si="53"/>
        <v>0</v>
      </c>
      <c r="GV64" s="208">
        <f t="shared" si="53"/>
        <v>0</v>
      </c>
      <c r="GW64" s="208">
        <f t="shared" si="53"/>
        <v>0</v>
      </c>
      <c r="GX64" s="208">
        <f t="shared" si="54"/>
        <v>0</v>
      </c>
      <c r="HC64" s="207">
        <f t="shared" si="82"/>
        <v>0</v>
      </c>
      <c r="HD64" s="208">
        <f t="shared" si="55"/>
        <v>0</v>
      </c>
      <c r="HE64" s="208">
        <f t="shared" si="55"/>
        <v>0</v>
      </c>
      <c r="HF64" s="208">
        <f t="shared" si="55"/>
        <v>0</v>
      </c>
      <c r="HG64" s="208">
        <f t="shared" si="55"/>
        <v>0</v>
      </c>
      <c r="HH64" s="208">
        <f t="shared" si="56"/>
        <v>0</v>
      </c>
      <c r="HM64" s="207">
        <f t="shared" si="83"/>
        <v>0</v>
      </c>
      <c r="HN64" s="208">
        <f t="shared" si="57"/>
        <v>0</v>
      </c>
      <c r="HO64" s="208">
        <f t="shared" si="57"/>
        <v>0</v>
      </c>
      <c r="HP64" s="208">
        <f t="shared" si="57"/>
        <v>0</v>
      </c>
      <c r="HQ64" s="208">
        <f t="shared" si="57"/>
        <v>0</v>
      </c>
      <c r="HR64" s="208">
        <f t="shared" si="58"/>
        <v>0</v>
      </c>
      <c r="HW64" s="207">
        <f t="shared" si="84"/>
        <v>0</v>
      </c>
      <c r="HX64" s="208">
        <f t="shared" si="59"/>
        <v>0</v>
      </c>
      <c r="HY64" s="208">
        <f t="shared" si="59"/>
        <v>0</v>
      </c>
      <c r="HZ64" s="208">
        <f t="shared" si="59"/>
        <v>0</v>
      </c>
      <c r="IA64" s="208">
        <f t="shared" si="59"/>
        <v>0</v>
      </c>
      <c r="IB64" s="208">
        <f t="shared" si="60"/>
        <v>0</v>
      </c>
      <c r="IG64" s="207">
        <f t="shared" si="85"/>
        <v>0</v>
      </c>
      <c r="IH64" s="208">
        <f t="shared" si="61"/>
        <v>0</v>
      </c>
      <c r="II64" s="208">
        <f t="shared" si="61"/>
        <v>0</v>
      </c>
      <c r="IJ64" s="208">
        <f t="shared" si="61"/>
        <v>0</v>
      </c>
      <c r="IK64" s="208">
        <f t="shared" si="61"/>
        <v>0</v>
      </c>
      <c r="IL64" s="208">
        <f t="shared" si="62"/>
        <v>0</v>
      </c>
    </row>
    <row r="65" spans="1:246">
      <c r="A65" s="203">
        <f t="shared" si="97"/>
        <v>19</v>
      </c>
      <c r="B65" s="308">
        <f t="shared" si="89"/>
        <v>4.3478260869565209E-2</v>
      </c>
      <c r="C65" s="301">
        <f t="shared" si="89"/>
        <v>0.1</v>
      </c>
      <c r="D65" s="308">
        <f t="shared" ref="D65:I65" si="113">FO14*$C65</f>
        <v>0</v>
      </c>
      <c r="E65" s="308">
        <f t="shared" si="113"/>
        <v>0</v>
      </c>
      <c r="F65" s="308">
        <f t="shared" si="113"/>
        <v>0</v>
      </c>
      <c r="G65" s="308">
        <f t="shared" si="113"/>
        <v>0</v>
      </c>
      <c r="H65" s="308">
        <f t="shared" si="113"/>
        <v>0</v>
      </c>
      <c r="I65" s="308">
        <f t="shared" si="113"/>
        <v>-9.3127662096355188E-2</v>
      </c>
      <c r="K65" s="268"/>
      <c r="L65" s="210">
        <f t="shared" si="99"/>
        <v>19</v>
      </c>
      <c r="M65" s="268">
        <f t="shared" si="91"/>
        <v>0</v>
      </c>
      <c r="N65" s="268">
        <f t="shared" si="92"/>
        <v>0</v>
      </c>
      <c r="O65" s="268">
        <f t="shared" si="93"/>
        <v>0</v>
      </c>
      <c r="P65" s="268">
        <f t="shared" si="94"/>
        <v>0</v>
      </c>
      <c r="Q65" s="268">
        <f t="shared" si="95"/>
        <v>0</v>
      </c>
      <c r="R65" s="221">
        <f t="shared" si="96"/>
        <v>-9.3127662096355188E-2</v>
      </c>
      <c r="T65" s="207">
        <v>3.5</v>
      </c>
      <c r="U65" s="207">
        <f t="shared" si="63"/>
        <v>0</v>
      </c>
      <c r="V65" s="208">
        <f t="shared" si="17"/>
        <v>0</v>
      </c>
      <c r="W65" s="208">
        <f t="shared" si="17"/>
        <v>0</v>
      </c>
      <c r="X65" s="208">
        <f t="shared" si="17"/>
        <v>0</v>
      </c>
      <c r="Y65" s="208">
        <f t="shared" si="17"/>
        <v>0</v>
      </c>
      <c r="Z65" s="208">
        <f t="shared" si="18"/>
        <v>0</v>
      </c>
      <c r="AE65" s="207">
        <f t="shared" si="64"/>
        <v>0</v>
      </c>
      <c r="AF65" s="208">
        <f t="shared" si="19"/>
        <v>0</v>
      </c>
      <c r="AG65" s="208">
        <f t="shared" si="19"/>
        <v>0</v>
      </c>
      <c r="AH65" s="208">
        <f t="shared" si="19"/>
        <v>0</v>
      </c>
      <c r="AI65" s="208">
        <f t="shared" si="19"/>
        <v>0</v>
      </c>
      <c r="AJ65" s="208">
        <f t="shared" si="20"/>
        <v>0</v>
      </c>
      <c r="AO65" s="207">
        <f t="shared" si="65"/>
        <v>0</v>
      </c>
      <c r="AP65" s="208">
        <f t="shared" si="21"/>
        <v>0</v>
      </c>
      <c r="AQ65" s="208">
        <f t="shared" si="21"/>
        <v>0</v>
      </c>
      <c r="AR65" s="208">
        <f t="shared" si="21"/>
        <v>0</v>
      </c>
      <c r="AS65" s="208">
        <f t="shared" si="21"/>
        <v>0</v>
      </c>
      <c r="AT65" s="208">
        <f t="shared" si="22"/>
        <v>0</v>
      </c>
      <c r="AY65" s="207">
        <f t="shared" si="66"/>
        <v>0</v>
      </c>
      <c r="AZ65" s="208">
        <f t="shared" si="23"/>
        <v>0</v>
      </c>
      <c r="BA65" s="208">
        <f t="shared" si="23"/>
        <v>0</v>
      </c>
      <c r="BB65" s="208">
        <f t="shared" si="23"/>
        <v>0</v>
      </c>
      <c r="BC65" s="208">
        <f t="shared" si="23"/>
        <v>0</v>
      </c>
      <c r="BD65" s="208">
        <f t="shared" si="24"/>
        <v>0</v>
      </c>
      <c r="BI65" s="207">
        <f t="shared" si="67"/>
        <v>0</v>
      </c>
      <c r="BJ65" s="208">
        <f t="shared" si="25"/>
        <v>0</v>
      </c>
      <c r="BK65" s="208">
        <f t="shared" si="25"/>
        <v>0</v>
      </c>
      <c r="BL65" s="208">
        <f t="shared" si="25"/>
        <v>0</v>
      </c>
      <c r="BM65" s="208">
        <f t="shared" si="25"/>
        <v>0</v>
      </c>
      <c r="BN65" s="208">
        <f t="shared" si="26"/>
        <v>0</v>
      </c>
      <c r="BS65" s="207">
        <f t="shared" si="68"/>
        <v>0</v>
      </c>
      <c r="BT65" s="208">
        <f t="shared" si="27"/>
        <v>0</v>
      </c>
      <c r="BU65" s="208">
        <f t="shared" si="27"/>
        <v>0</v>
      </c>
      <c r="BV65" s="208">
        <f t="shared" si="27"/>
        <v>0</v>
      </c>
      <c r="BW65" s="208">
        <f t="shared" si="27"/>
        <v>0</v>
      </c>
      <c r="BX65" s="208">
        <f t="shared" si="28"/>
        <v>0</v>
      </c>
      <c r="CC65" s="207">
        <f t="shared" si="69"/>
        <v>0</v>
      </c>
      <c r="CD65" s="208">
        <f t="shared" si="29"/>
        <v>0</v>
      </c>
      <c r="CE65" s="208">
        <f t="shared" si="29"/>
        <v>0</v>
      </c>
      <c r="CF65" s="208">
        <f t="shared" si="29"/>
        <v>0</v>
      </c>
      <c r="CG65" s="208">
        <f t="shared" si="29"/>
        <v>0</v>
      </c>
      <c r="CH65" s="208">
        <f t="shared" si="30"/>
        <v>0</v>
      </c>
      <c r="CM65" s="207">
        <f t="shared" si="70"/>
        <v>0</v>
      </c>
      <c r="CN65" s="208">
        <f t="shared" si="31"/>
        <v>0</v>
      </c>
      <c r="CO65" s="208">
        <f t="shared" si="31"/>
        <v>0</v>
      </c>
      <c r="CP65" s="208">
        <f t="shared" si="31"/>
        <v>0</v>
      </c>
      <c r="CQ65" s="208">
        <f t="shared" si="31"/>
        <v>0</v>
      </c>
      <c r="CR65" s="208">
        <f t="shared" si="32"/>
        <v>0</v>
      </c>
      <c r="CW65" s="207">
        <f t="shared" si="71"/>
        <v>0</v>
      </c>
      <c r="CX65" s="208">
        <f t="shared" si="33"/>
        <v>0</v>
      </c>
      <c r="CY65" s="207">
        <f t="shared" si="33"/>
        <v>0</v>
      </c>
      <c r="CZ65" s="208">
        <f t="shared" si="33"/>
        <v>0</v>
      </c>
      <c r="DA65" s="208">
        <f t="shared" si="33"/>
        <v>0</v>
      </c>
      <c r="DB65" s="208">
        <f t="shared" si="34"/>
        <v>0</v>
      </c>
      <c r="DG65" s="207">
        <f t="shared" si="72"/>
        <v>0</v>
      </c>
      <c r="DH65" s="208">
        <f t="shared" si="35"/>
        <v>0</v>
      </c>
      <c r="DI65" s="208">
        <f t="shared" si="35"/>
        <v>0</v>
      </c>
      <c r="DJ65" s="208">
        <f t="shared" si="35"/>
        <v>0</v>
      </c>
      <c r="DK65" s="208">
        <f t="shared" si="35"/>
        <v>0</v>
      </c>
      <c r="DL65" s="208">
        <f t="shared" si="36"/>
        <v>0</v>
      </c>
      <c r="DQ65" s="207">
        <f t="shared" si="73"/>
        <v>0</v>
      </c>
      <c r="DR65" s="208">
        <f t="shared" si="37"/>
        <v>0</v>
      </c>
      <c r="DS65" s="208">
        <f t="shared" si="37"/>
        <v>0</v>
      </c>
      <c r="DT65" s="208">
        <f t="shared" si="37"/>
        <v>0</v>
      </c>
      <c r="DU65" s="208">
        <f t="shared" si="37"/>
        <v>0</v>
      </c>
      <c r="DV65" s="208">
        <f t="shared" si="38"/>
        <v>0</v>
      </c>
      <c r="EA65" s="207">
        <f t="shared" si="74"/>
        <v>0</v>
      </c>
      <c r="EB65" s="208">
        <f t="shared" si="39"/>
        <v>0</v>
      </c>
      <c r="EC65" s="208">
        <f t="shared" si="39"/>
        <v>0</v>
      </c>
      <c r="ED65" s="208">
        <f t="shared" si="39"/>
        <v>0</v>
      </c>
      <c r="EE65" s="208">
        <f t="shared" si="39"/>
        <v>0</v>
      </c>
      <c r="EF65" s="208">
        <f t="shared" si="40"/>
        <v>0</v>
      </c>
      <c r="EK65" s="207">
        <f t="shared" si="75"/>
        <v>0</v>
      </c>
      <c r="EL65" s="208">
        <f t="shared" si="41"/>
        <v>0</v>
      </c>
      <c r="EM65" s="208">
        <f t="shared" si="41"/>
        <v>0</v>
      </c>
      <c r="EN65" s="208">
        <f t="shared" si="41"/>
        <v>0</v>
      </c>
      <c r="EO65" s="208">
        <f t="shared" si="41"/>
        <v>0</v>
      </c>
      <c r="EP65" s="208">
        <f t="shared" si="42"/>
        <v>0</v>
      </c>
      <c r="EU65" s="207">
        <f t="shared" si="76"/>
        <v>0</v>
      </c>
      <c r="EV65" s="208">
        <f t="shared" si="43"/>
        <v>0</v>
      </c>
      <c r="EW65" s="208">
        <f t="shared" si="43"/>
        <v>0</v>
      </c>
      <c r="EX65" s="208">
        <f t="shared" si="43"/>
        <v>0</v>
      </c>
      <c r="EY65" s="208">
        <f t="shared" si="43"/>
        <v>0</v>
      </c>
      <c r="EZ65" s="208">
        <f t="shared" si="44"/>
        <v>0</v>
      </c>
      <c r="FE65" s="207">
        <f t="shared" si="77"/>
        <v>0</v>
      </c>
      <c r="FF65" s="208">
        <f t="shared" si="45"/>
        <v>0</v>
      </c>
      <c r="FG65" s="208">
        <f t="shared" si="45"/>
        <v>0</v>
      </c>
      <c r="FH65" s="208">
        <f t="shared" si="45"/>
        <v>0</v>
      </c>
      <c r="FI65" s="208">
        <f t="shared" si="45"/>
        <v>0</v>
      </c>
      <c r="FJ65" s="208">
        <f t="shared" si="46"/>
        <v>0</v>
      </c>
      <c r="FO65" s="207">
        <f t="shared" si="78"/>
        <v>0</v>
      </c>
      <c r="FP65" s="208">
        <f t="shared" si="47"/>
        <v>0</v>
      </c>
      <c r="FQ65" s="208">
        <f t="shared" si="47"/>
        <v>0</v>
      </c>
      <c r="FR65" s="208">
        <f t="shared" si="47"/>
        <v>0</v>
      </c>
      <c r="FS65" s="208">
        <f t="shared" si="47"/>
        <v>0</v>
      </c>
      <c r="FT65" s="208">
        <f t="shared" si="48"/>
        <v>0</v>
      </c>
      <c r="FY65" s="207">
        <f t="shared" si="79"/>
        <v>0</v>
      </c>
      <c r="FZ65" s="208">
        <f t="shared" si="49"/>
        <v>0</v>
      </c>
      <c r="GA65" s="208">
        <f t="shared" si="49"/>
        <v>0</v>
      </c>
      <c r="GB65" s="208">
        <f t="shared" si="49"/>
        <v>0</v>
      </c>
      <c r="GC65" s="208">
        <f t="shared" si="49"/>
        <v>0</v>
      </c>
      <c r="GD65" s="208">
        <f t="shared" si="50"/>
        <v>0</v>
      </c>
      <c r="GI65" s="207">
        <f t="shared" si="80"/>
        <v>0</v>
      </c>
      <c r="GJ65" s="208">
        <f t="shared" si="51"/>
        <v>0</v>
      </c>
      <c r="GK65" s="208">
        <f t="shared" si="51"/>
        <v>0</v>
      </c>
      <c r="GL65" s="208">
        <f t="shared" si="51"/>
        <v>0</v>
      </c>
      <c r="GM65" s="208">
        <f t="shared" si="51"/>
        <v>0</v>
      </c>
      <c r="GN65" s="208">
        <f t="shared" si="52"/>
        <v>0</v>
      </c>
      <c r="GS65" s="207">
        <f t="shared" si="81"/>
        <v>0</v>
      </c>
      <c r="GT65" s="208">
        <f t="shared" si="53"/>
        <v>0</v>
      </c>
      <c r="GU65" s="208">
        <f t="shared" si="53"/>
        <v>0</v>
      </c>
      <c r="GV65" s="208">
        <f t="shared" si="53"/>
        <v>0</v>
      </c>
      <c r="GW65" s="208">
        <f t="shared" si="53"/>
        <v>0</v>
      </c>
      <c r="GX65" s="208">
        <f t="shared" si="54"/>
        <v>0</v>
      </c>
      <c r="HC65" s="207">
        <f t="shared" si="82"/>
        <v>0</v>
      </c>
      <c r="HD65" s="208">
        <f t="shared" si="55"/>
        <v>0</v>
      </c>
      <c r="HE65" s="208">
        <f t="shared" si="55"/>
        <v>0</v>
      </c>
      <c r="HF65" s="208">
        <f t="shared" si="55"/>
        <v>0</v>
      </c>
      <c r="HG65" s="208">
        <f t="shared" si="55"/>
        <v>0</v>
      </c>
      <c r="HH65" s="208">
        <f t="shared" si="56"/>
        <v>0</v>
      </c>
      <c r="HM65" s="207">
        <f t="shared" si="83"/>
        <v>0</v>
      </c>
      <c r="HN65" s="208">
        <f t="shared" si="57"/>
        <v>0</v>
      </c>
      <c r="HO65" s="208">
        <f t="shared" si="57"/>
        <v>0</v>
      </c>
      <c r="HP65" s="208">
        <f t="shared" si="57"/>
        <v>0</v>
      </c>
      <c r="HQ65" s="208">
        <f t="shared" si="57"/>
        <v>0</v>
      </c>
      <c r="HR65" s="208">
        <f t="shared" si="58"/>
        <v>0</v>
      </c>
      <c r="HW65" s="207">
        <f t="shared" si="84"/>
        <v>0</v>
      </c>
      <c r="HX65" s="208">
        <f t="shared" si="59"/>
        <v>0</v>
      </c>
      <c r="HY65" s="208">
        <f t="shared" si="59"/>
        <v>0</v>
      </c>
      <c r="HZ65" s="208">
        <f t="shared" si="59"/>
        <v>0</v>
      </c>
      <c r="IA65" s="208">
        <f t="shared" si="59"/>
        <v>0</v>
      </c>
      <c r="IB65" s="208">
        <f t="shared" si="60"/>
        <v>0</v>
      </c>
      <c r="IG65" s="207">
        <f t="shared" si="85"/>
        <v>0</v>
      </c>
      <c r="IH65" s="208">
        <f t="shared" si="61"/>
        <v>0</v>
      </c>
      <c r="II65" s="208">
        <f t="shared" si="61"/>
        <v>0</v>
      </c>
      <c r="IJ65" s="208">
        <f t="shared" si="61"/>
        <v>0</v>
      </c>
      <c r="IK65" s="208">
        <f t="shared" si="61"/>
        <v>0</v>
      </c>
      <c r="IL65" s="208">
        <f t="shared" si="62"/>
        <v>0</v>
      </c>
    </row>
    <row r="66" spans="1:246">
      <c r="A66" s="203">
        <f t="shared" si="97"/>
        <v>20</v>
      </c>
      <c r="B66" s="308">
        <f t="shared" si="89"/>
        <v>4.3478260869565209E-2</v>
      </c>
      <c r="C66" s="301">
        <f t="shared" si="89"/>
        <v>0.1</v>
      </c>
      <c r="D66" s="308">
        <f t="shared" ref="D66:I66" si="114">FY14*$C66</f>
        <v>0</v>
      </c>
      <c r="E66" s="308">
        <f t="shared" si="114"/>
        <v>0</v>
      </c>
      <c r="F66" s="308">
        <f t="shared" si="114"/>
        <v>0</v>
      </c>
      <c r="G66" s="308">
        <f t="shared" si="114"/>
        <v>0</v>
      </c>
      <c r="H66" s="308">
        <f t="shared" si="114"/>
        <v>0</v>
      </c>
      <c r="I66" s="308">
        <f t="shared" si="114"/>
        <v>-0.10450296033473819</v>
      </c>
      <c r="L66" s="210">
        <f t="shared" si="99"/>
        <v>20</v>
      </c>
      <c r="M66" s="268">
        <f t="shared" si="91"/>
        <v>0</v>
      </c>
      <c r="N66" s="268">
        <f t="shared" si="92"/>
        <v>0</v>
      </c>
      <c r="O66" s="268">
        <f t="shared" si="93"/>
        <v>0</v>
      </c>
      <c r="P66" s="268">
        <f t="shared" si="94"/>
        <v>0</v>
      </c>
      <c r="Q66" s="268">
        <f t="shared" si="95"/>
        <v>0</v>
      </c>
      <c r="R66" s="221">
        <f t="shared" si="96"/>
        <v>-0.10450296033473819</v>
      </c>
      <c r="T66" s="207">
        <v>3.6</v>
      </c>
      <c r="U66" s="207">
        <f t="shared" si="63"/>
        <v>0</v>
      </c>
      <c r="V66" s="208">
        <f t="shared" si="17"/>
        <v>0</v>
      </c>
      <c r="W66" s="208">
        <f t="shared" si="17"/>
        <v>0</v>
      </c>
      <c r="X66" s="208">
        <f t="shared" si="17"/>
        <v>0</v>
      </c>
      <c r="Y66" s="208">
        <f t="shared" si="17"/>
        <v>0</v>
      </c>
      <c r="Z66" s="208">
        <f t="shared" si="18"/>
        <v>0</v>
      </c>
      <c r="AE66" s="207">
        <f t="shared" si="64"/>
        <v>0</v>
      </c>
      <c r="AF66" s="208">
        <f t="shared" si="19"/>
        <v>0</v>
      </c>
      <c r="AG66" s="208">
        <f t="shared" si="19"/>
        <v>0</v>
      </c>
      <c r="AH66" s="208">
        <f t="shared" si="19"/>
        <v>0</v>
      </c>
      <c r="AI66" s="208">
        <f t="shared" si="19"/>
        <v>0</v>
      </c>
      <c r="AJ66" s="208">
        <f t="shared" si="20"/>
        <v>0</v>
      </c>
      <c r="AO66" s="207">
        <f t="shared" si="65"/>
        <v>0</v>
      </c>
      <c r="AP66" s="208">
        <f t="shared" si="21"/>
        <v>0</v>
      </c>
      <c r="AQ66" s="208">
        <f t="shared" si="21"/>
        <v>0</v>
      </c>
      <c r="AR66" s="208">
        <f t="shared" si="21"/>
        <v>0</v>
      </c>
      <c r="AS66" s="208">
        <f t="shared" si="21"/>
        <v>0</v>
      </c>
      <c r="AT66" s="208">
        <f t="shared" si="22"/>
        <v>0</v>
      </c>
      <c r="AY66" s="207">
        <f t="shared" si="66"/>
        <v>0</v>
      </c>
      <c r="AZ66" s="208">
        <f t="shared" si="23"/>
        <v>0</v>
      </c>
      <c r="BA66" s="208">
        <f t="shared" si="23"/>
        <v>0</v>
      </c>
      <c r="BB66" s="208">
        <f t="shared" si="23"/>
        <v>0</v>
      </c>
      <c r="BC66" s="208">
        <f t="shared" si="23"/>
        <v>0</v>
      </c>
      <c r="BD66" s="208">
        <f t="shared" si="24"/>
        <v>0</v>
      </c>
      <c r="BI66" s="207">
        <f t="shared" si="67"/>
        <v>0</v>
      </c>
      <c r="BJ66" s="208">
        <f t="shared" si="25"/>
        <v>0</v>
      </c>
      <c r="BK66" s="208">
        <f t="shared" si="25"/>
        <v>0</v>
      </c>
      <c r="BL66" s="208">
        <f t="shared" si="25"/>
        <v>0</v>
      </c>
      <c r="BM66" s="208">
        <f t="shared" si="25"/>
        <v>0</v>
      </c>
      <c r="BN66" s="208">
        <f t="shared" si="26"/>
        <v>0</v>
      </c>
      <c r="BS66" s="207">
        <f t="shared" si="68"/>
        <v>0</v>
      </c>
      <c r="BT66" s="208">
        <f t="shared" si="27"/>
        <v>0</v>
      </c>
      <c r="BU66" s="208">
        <f t="shared" si="27"/>
        <v>0</v>
      </c>
      <c r="BV66" s="208">
        <f t="shared" si="27"/>
        <v>0</v>
      </c>
      <c r="BW66" s="208">
        <f t="shared" si="27"/>
        <v>0</v>
      </c>
      <c r="BX66" s="208">
        <f t="shared" si="28"/>
        <v>0</v>
      </c>
      <c r="CC66" s="207">
        <f t="shared" si="69"/>
        <v>0</v>
      </c>
      <c r="CD66" s="208">
        <f t="shared" si="29"/>
        <v>0</v>
      </c>
      <c r="CE66" s="208">
        <f t="shared" si="29"/>
        <v>0</v>
      </c>
      <c r="CF66" s="208">
        <f t="shared" si="29"/>
        <v>0</v>
      </c>
      <c r="CG66" s="208">
        <f t="shared" si="29"/>
        <v>0</v>
      </c>
      <c r="CH66" s="208">
        <f t="shared" si="30"/>
        <v>0</v>
      </c>
      <c r="CM66" s="207">
        <f t="shared" si="70"/>
        <v>0</v>
      </c>
      <c r="CN66" s="208">
        <f t="shared" si="31"/>
        <v>0</v>
      </c>
      <c r="CO66" s="208">
        <f t="shared" si="31"/>
        <v>0</v>
      </c>
      <c r="CP66" s="208">
        <f t="shared" si="31"/>
        <v>0</v>
      </c>
      <c r="CQ66" s="208">
        <f t="shared" si="31"/>
        <v>0</v>
      </c>
      <c r="CR66" s="208">
        <f t="shared" si="32"/>
        <v>0</v>
      </c>
      <c r="CW66" s="207">
        <f t="shared" si="71"/>
        <v>0</v>
      </c>
      <c r="CX66" s="208">
        <f t="shared" si="33"/>
        <v>0</v>
      </c>
      <c r="CY66" s="207">
        <f t="shared" si="33"/>
        <v>0</v>
      </c>
      <c r="CZ66" s="208">
        <f t="shared" si="33"/>
        <v>0</v>
      </c>
      <c r="DA66" s="208">
        <f t="shared" si="33"/>
        <v>0</v>
      </c>
      <c r="DB66" s="208">
        <f t="shared" si="34"/>
        <v>0</v>
      </c>
      <c r="DG66" s="207">
        <f t="shared" si="72"/>
        <v>0</v>
      </c>
      <c r="DH66" s="208">
        <f t="shared" si="35"/>
        <v>0</v>
      </c>
      <c r="DI66" s="208">
        <f t="shared" si="35"/>
        <v>0</v>
      </c>
      <c r="DJ66" s="208">
        <f t="shared" si="35"/>
        <v>0</v>
      </c>
      <c r="DK66" s="208">
        <f t="shared" si="35"/>
        <v>0</v>
      </c>
      <c r="DL66" s="208">
        <f t="shared" si="36"/>
        <v>0</v>
      </c>
      <c r="DQ66" s="207">
        <f t="shared" si="73"/>
        <v>0</v>
      </c>
      <c r="DR66" s="208">
        <f t="shared" si="37"/>
        <v>0</v>
      </c>
      <c r="DS66" s="208">
        <f t="shared" si="37"/>
        <v>0</v>
      </c>
      <c r="DT66" s="208">
        <f t="shared" si="37"/>
        <v>0</v>
      </c>
      <c r="DU66" s="208">
        <f t="shared" si="37"/>
        <v>0</v>
      </c>
      <c r="DV66" s="208">
        <f t="shared" si="38"/>
        <v>0</v>
      </c>
      <c r="EA66" s="207">
        <f t="shared" si="74"/>
        <v>0</v>
      </c>
      <c r="EB66" s="208">
        <f t="shared" si="39"/>
        <v>0</v>
      </c>
      <c r="EC66" s="208">
        <f t="shared" si="39"/>
        <v>0</v>
      </c>
      <c r="ED66" s="208">
        <f t="shared" si="39"/>
        <v>0</v>
      </c>
      <c r="EE66" s="208">
        <f t="shared" si="39"/>
        <v>0</v>
      </c>
      <c r="EF66" s="208">
        <f t="shared" si="40"/>
        <v>0</v>
      </c>
      <c r="EK66" s="207">
        <f t="shared" si="75"/>
        <v>0</v>
      </c>
      <c r="EL66" s="208">
        <f t="shared" si="41"/>
        <v>0</v>
      </c>
      <c r="EM66" s="208">
        <f t="shared" si="41"/>
        <v>0</v>
      </c>
      <c r="EN66" s="208">
        <f t="shared" si="41"/>
        <v>0</v>
      </c>
      <c r="EO66" s="208">
        <f t="shared" si="41"/>
        <v>0</v>
      </c>
      <c r="EP66" s="208">
        <f t="shared" si="42"/>
        <v>0</v>
      </c>
      <c r="EU66" s="207">
        <f t="shared" si="76"/>
        <v>0</v>
      </c>
      <c r="EV66" s="208">
        <f t="shared" si="43"/>
        <v>0</v>
      </c>
      <c r="EW66" s="208">
        <f t="shared" si="43"/>
        <v>0</v>
      </c>
      <c r="EX66" s="208">
        <f t="shared" si="43"/>
        <v>0</v>
      </c>
      <c r="EY66" s="208">
        <f t="shared" si="43"/>
        <v>0</v>
      </c>
      <c r="EZ66" s="208">
        <f t="shared" si="44"/>
        <v>0</v>
      </c>
      <c r="FE66" s="207">
        <f t="shared" si="77"/>
        <v>0</v>
      </c>
      <c r="FF66" s="208">
        <f t="shared" si="45"/>
        <v>0</v>
      </c>
      <c r="FG66" s="208">
        <f t="shared" si="45"/>
        <v>0</v>
      </c>
      <c r="FH66" s="208">
        <f t="shared" si="45"/>
        <v>0</v>
      </c>
      <c r="FI66" s="208">
        <f t="shared" si="45"/>
        <v>0</v>
      </c>
      <c r="FJ66" s="208">
        <f t="shared" si="46"/>
        <v>0</v>
      </c>
      <c r="FO66" s="207">
        <f t="shared" si="78"/>
        <v>0</v>
      </c>
      <c r="FP66" s="208">
        <f t="shared" si="47"/>
        <v>0</v>
      </c>
      <c r="FQ66" s="208">
        <f t="shared" si="47"/>
        <v>0</v>
      </c>
      <c r="FR66" s="208">
        <f t="shared" si="47"/>
        <v>0</v>
      </c>
      <c r="FS66" s="208">
        <f t="shared" si="47"/>
        <v>0</v>
      </c>
      <c r="FT66" s="208">
        <f t="shared" si="48"/>
        <v>0</v>
      </c>
      <c r="FY66" s="207">
        <f t="shared" si="79"/>
        <v>0</v>
      </c>
      <c r="FZ66" s="208">
        <f t="shared" si="49"/>
        <v>0</v>
      </c>
      <c r="GA66" s="208">
        <f t="shared" si="49"/>
        <v>0</v>
      </c>
      <c r="GB66" s="208">
        <f t="shared" si="49"/>
        <v>0</v>
      </c>
      <c r="GC66" s="208">
        <f t="shared" si="49"/>
        <v>0</v>
      </c>
      <c r="GD66" s="208">
        <f t="shared" si="50"/>
        <v>0</v>
      </c>
      <c r="GI66" s="207">
        <f t="shared" si="80"/>
        <v>0</v>
      </c>
      <c r="GJ66" s="208">
        <f t="shared" si="51"/>
        <v>0</v>
      </c>
      <c r="GK66" s="208">
        <f t="shared" si="51"/>
        <v>0</v>
      </c>
      <c r="GL66" s="208">
        <f t="shared" si="51"/>
        <v>0</v>
      </c>
      <c r="GM66" s="208">
        <f t="shared" si="51"/>
        <v>0</v>
      </c>
      <c r="GN66" s="208">
        <f t="shared" si="52"/>
        <v>0</v>
      </c>
      <c r="GS66" s="207">
        <f t="shared" si="81"/>
        <v>0</v>
      </c>
      <c r="GT66" s="208">
        <f t="shared" si="53"/>
        <v>0</v>
      </c>
      <c r="GU66" s="208">
        <f t="shared" si="53"/>
        <v>0</v>
      </c>
      <c r="GV66" s="208">
        <f t="shared" si="53"/>
        <v>0</v>
      </c>
      <c r="GW66" s="208">
        <f t="shared" si="53"/>
        <v>0</v>
      </c>
      <c r="GX66" s="208">
        <f t="shared" si="54"/>
        <v>0</v>
      </c>
      <c r="HC66" s="207">
        <f t="shared" si="82"/>
        <v>0</v>
      </c>
      <c r="HD66" s="208">
        <f t="shared" si="55"/>
        <v>0</v>
      </c>
      <c r="HE66" s="208">
        <f t="shared" si="55"/>
        <v>0</v>
      </c>
      <c r="HF66" s="208">
        <f t="shared" si="55"/>
        <v>0</v>
      </c>
      <c r="HG66" s="208">
        <f t="shared" si="55"/>
        <v>0</v>
      </c>
      <c r="HH66" s="208">
        <f t="shared" si="56"/>
        <v>0</v>
      </c>
      <c r="HM66" s="207">
        <f t="shared" si="83"/>
        <v>0</v>
      </c>
      <c r="HN66" s="208">
        <f t="shared" si="57"/>
        <v>0</v>
      </c>
      <c r="HO66" s="208">
        <f t="shared" si="57"/>
        <v>0</v>
      </c>
      <c r="HP66" s="208">
        <f t="shared" si="57"/>
        <v>0</v>
      </c>
      <c r="HQ66" s="208">
        <f t="shared" si="57"/>
        <v>0</v>
      </c>
      <c r="HR66" s="208">
        <f t="shared" si="58"/>
        <v>0</v>
      </c>
      <c r="HW66" s="207">
        <f t="shared" si="84"/>
        <v>0</v>
      </c>
      <c r="HX66" s="208">
        <f t="shared" si="59"/>
        <v>0</v>
      </c>
      <c r="HY66" s="208">
        <f t="shared" si="59"/>
        <v>0</v>
      </c>
      <c r="HZ66" s="208">
        <f t="shared" si="59"/>
        <v>0</v>
      </c>
      <c r="IA66" s="208">
        <f t="shared" si="59"/>
        <v>0</v>
      </c>
      <c r="IB66" s="208">
        <f t="shared" si="60"/>
        <v>0</v>
      </c>
      <c r="IG66" s="207">
        <f t="shared" si="85"/>
        <v>0</v>
      </c>
      <c r="IH66" s="208">
        <f t="shared" si="61"/>
        <v>0</v>
      </c>
      <c r="II66" s="208">
        <f t="shared" si="61"/>
        <v>0</v>
      </c>
      <c r="IJ66" s="208">
        <f t="shared" si="61"/>
        <v>0</v>
      </c>
      <c r="IK66" s="208">
        <f t="shared" si="61"/>
        <v>0</v>
      </c>
      <c r="IL66" s="208">
        <f t="shared" si="62"/>
        <v>0</v>
      </c>
    </row>
    <row r="67" spans="1:246">
      <c r="A67" s="203">
        <f t="shared" si="97"/>
        <v>21</v>
      </c>
      <c r="B67" s="308">
        <f t="shared" si="89"/>
        <v>4.3478260869565209E-2</v>
      </c>
      <c r="C67" s="301">
        <f t="shared" si="89"/>
        <v>0.1</v>
      </c>
      <c r="D67" s="308">
        <f t="shared" ref="D67:I67" si="115">GI14*$C67</f>
        <v>0</v>
      </c>
      <c r="E67" s="308">
        <f t="shared" si="115"/>
        <v>0</v>
      </c>
      <c r="F67" s="308">
        <f t="shared" si="115"/>
        <v>0</v>
      </c>
      <c r="G67" s="308">
        <f t="shared" si="115"/>
        <v>0</v>
      </c>
      <c r="H67" s="308">
        <f t="shared" si="115"/>
        <v>0</v>
      </c>
      <c r="I67" s="308">
        <f t="shared" si="115"/>
        <v>-0.11654029023451931</v>
      </c>
      <c r="L67" s="210">
        <f t="shared" si="99"/>
        <v>21</v>
      </c>
      <c r="M67" s="268">
        <f t="shared" si="91"/>
        <v>0</v>
      </c>
      <c r="N67" s="268">
        <f t="shared" si="92"/>
        <v>0</v>
      </c>
      <c r="O67" s="268">
        <f t="shared" si="93"/>
        <v>0</v>
      </c>
      <c r="P67" s="268">
        <f t="shared" si="94"/>
        <v>0</v>
      </c>
      <c r="Q67" s="268">
        <f t="shared" si="95"/>
        <v>0</v>
      </c>
      <c r="R67" s="221">
        <f t="shared" si="96"/>
        <v>-0.11654029023451931</v>
      </c>
      <c r="T67" s="207">
        <v>3.7</v>
      </c>
      <c r="U67" s="207">
        <f t="shared" si="63"/>
        <v>0</v>
      </c>
      <c r="V67" s="208">
        <f t="shared" si="17"/>
        <v>0</v>
      </c>
      <c r="W67" s="208">
        <f t="shared" si="17"/>
        <v>0</v>
      </c>
      <c r="X67" s="208">
        <f t="shared" si="17"/>
        <v>0</v>
      </c>
      <c r="Y67" s="208">
        <f t="shared" si="17"/>
        <v>0</v>
      </c>
      <c r="Z67" s="208">
        <f t="shared" si="18"/>
        <v>0</v>
      </c>
      <c r="AE67" s="207">
        <f t="shared" si="64"/>
        <v>0</v>
      </c>
      <c r="AF67" s="208">
        <f t="shared" si="19"/>
        <v>0</v>
      </c>
      <c r="AG67" s="208">
        <f t="shared" si="19"/>
        <v>0</v>
      </c>
      <c r="AH67" s="208">
        <f t="shared" si="19"/>
        <v>0</v>
      </c>
      <c r="AI67" s="208">
        <f t="shared" si="19"/>
        <v>0</v>
      </c>
      <c r="AJ67" s="208">
        <f t="shared" si="20"/>
        <v>0</v>
      </c>
      <c r="AO67" s="207">
        <f t="shared" si="65"/>
        <v>0</v>
      </c>
      <c r="AP67" s="208">
        <f t="shared" si="21"/>
        <v>0</v>
      </c>
      <c r="AQ67" s="208">
        <f t="shared" si="21"/>
        <v>0</v>
      </c>
      <c r="AR67" s="208">
        <f t="shared" si="21"/>
        <v>0</v>
      </c>
      <c r="AS67" s="208">
        <f t="shared" si="21"/>
        <v>0</v>
      </c>
      <c r="AT67" s="208">
        <f t="shared" si="22"/>
        <v>0</v>
      </c>
      <c r="AY67" s="207">
        <f t="shared" si="66"/>
        <v>0</v>
      </c>
      <c r="AZ67" s="208">
        <f t="shared" si="23"/>
        <v>0</v>
      </c>
      <c r="BA67" s="208">
        <f t="shared" si="23"/>
        <v>0</v>
      </c>
      <c r="BB67" s="208">
        <f t="shared" si="23"/>
        <v>0</v>
      </c>
      <c r="BC67" s="208">
        <f t="shared" si="23"/>
        <v>0</v>
      </c>
      <c r="BD67" s="208">
        <f t="shared" si="24"/>
        <v>0</v>
      </c>
      <c r="BI67" s="207">
        <f t="shared" si="67"/>
        <v>0</v>
      </c>
      <c r="BJ67" s="208">
        <f t="shared" si="25"/>
        <v>0</v>
      </c>
      <c r="BK67" s="208">
        <f t="shared" si="25"/>
        <v>0</v>
      </c>
      <c r="BL67" s="208">
        <f t="shared" si="25"/>
        <v>0</v>
      </c>
      <c r="BM67" s="208">
        <f t="shared" si="25"/>
        <v>0</v>
      </c>
      <c r="BN67" s="208">
        <f t="shared" si="26"/>
        <v>0</v>
      </c>
      <c r="BS67" s="207">
        <f t="shared" si="68"/>
        <v>0</v>
      </c>
      <c r="BT67" s="208">
        <f t="shared" si="27"/>
        <v>0</v>
      </c>
      <c r="BU67" s="208">
        <f t="shared" si="27"/>
        <v>0</v>
      </c>
      <c r="BV67" s="208">
        <f t="shared" si="27"/>
        <v>0</v>
      </c>
      <c r="BW67" s="208">
        <f t="shared" si="27"/>
        <v>0</v>
      </c>
      <c r="BX67" s="208">
        <f t="shared" si="28"/>
        <v>0</v>
      </c>
      <c r="CC67" s="207">
        <f t="shared" si="69"/>
        <v>0</v>
      </c>
      <c r="CD67" s="208">
        <f t="shared" si="29"/>
        <v>0</v>
      </c>
      <c r="CE67" s="208">
        <f t="shared" si="29"/>
        <v>0</v>
      </c>
      <c r="CF67" s="208">
        <f t="shared" si="29"/>
        <v>0</v>
      </c>
      <c r="CG67" s="208">
        <f t="shared" si="29"/>
        <v>0</v>
      </c>
      <c r="CH67" s="208">
        <f t="shared" si="30"/>
        <v>0</v>
      </c>
      <c r="CM67" s="207">
        <f t="shared" si="70"/>
        <v>0</v>
      </c>
      <c r="CN67" s="208">
        <f t="shared" si="31"/>
        <v>0</v>
      </c>
      <c r="CO67" s="208">
        <f t="shared" si="31"/>
        <v>0</v>
      </c>
      <c r="CP67" s="208">
        <f t="shared" si="31"/>
        <v>0</v>
      </c>
      <c r="CQ67" s="208">
        <f t="shared" si="31"/>
        <v>0</v>
      </c>
      <c r="CR67" s="208">
        <f t="shared" si="32"/>
        <v>0</v>
      </c>
      <c r="CW67" s="207">
        <f t="shared" si="71"/>
        <v>0</v>
      </c>
      <c r="CX67" s="208">
        <f t="shared" si="33"/>
        <v>0</v>
      </c>
      <c r="CY67" s="207">
        <f t="shared" si="33"/>
        <v>0</v>
      </c>
      <c r="CZ67" s="208">
        <f t="shared" si="33"/>
        <v>0</v>
      </c>
      <c r="DA67" s="208">
        <f t="shared" si="33"/>
        <v>0</v>
      </c>
      <c r="DB67" s="208">
        <f t="shared" si="34"/>
        <v>0</v>
      </c>
      <c r="DG67" s="207">
        <f t="shared" si="72"/>
        <v>0</v>
      </c>
      <c r="DH67" s="208">
        <f t="shared" si="35"/>
        <v>0</v>
      </c>
      <c r="DI67" s="208">
        <f t="shared" si="35"/>
        <v>0</v>
      </c>
      <c r="DJ67" s="208">
        <f t="shared" si="35"/>
        <v>0</v>
      </c>
      <c r="DK67" s="208">
        <f t="shared" si="35"/>
        <v>0</v>
      </c>
      <c r="DL67" s="208">
        <f t="shared" si="36"/>
        <v>0</v>
      </c>
      <c r="DQ67" s="207">
        <f t="shared" si="73"/>
        <v>0</v>
      </c>
      <c r="DR67" s="208">
        <f t="shared" si="37"/>
        <v>0</v>
      </c>
      <c r="DS67" s="208">
        <f t="shared" si="37"/>
        <v>0</v>
      </c>
      <c r="DT67" s="208">
        <f t="shared" si="37"/>
        <v>0</v>
      </c>
      <c r="DU67" s="208">
        <f t="shared" si="37"/>
        <v>0</v>
      </c>
      <c r="DV67" s="208">
        <f t="shared" si="38"/>
        <v>0</v>
      </c>
      <c r="EA67" s="207">
        <f t="shared" si="74"/>
        <v>0</v>
      </c>
      <c r="EB67" s="208">
        <f t="shared" si="39"/>
        <v>0</v>
      </c>
      <c r="EC67" s="208">
        <f t="shared" si="39"/>
        <v>0</v>
      </c>
      <c r="ED67" s="208">
        <f t="shared" si="39"/>
        <v>0</v>
      </c>
      <c r="EE67" s="208">
        <f t="shared" si="39"/>
        <v>0</v>
      </c>
      <c r="EF67" s="208">
        <f t="shared" si="40"/>
        <v>0</v>
      </c>
      <c r="EK67" s="207">
        <f t="shared" si="75"/>
        <v>0</v>
      </c>
      <c r="EL67" s="208">
        <f t="shared" si="41"/>
        <v>0</v>
      </c>
      <c r="EM67" s="208">
        <f t="shared" si="41"/>
        <v>0</v>
      </c>
      <c r="EN67" s="208">
        <f t="shared" si="41"/>
        <v>0</v>
      </c>
      <c r="EO67" s="208">
        <f t="shared" si="41"/>
        <v>0</v>
      </c>
      <c r="EP67" s="208">
        <f t="shared" si="42"/>
        <v>0</v>
      </c>
      <c r="EU67" s="207">
        <f t="shared" si="76"/>
        <v>0</v>
      </c>
      <c r="EV67" s="208">
        <f t="shared" si="43"/>
        <v>0</v>
      </c>
      <c r="EW67" s="208">
        <f t="shared" si="43"/>
        <v>0</v>
      </c>
      <c r="EX67" s="208">
        <f t="shared" si="43"/>
        <v>0</v>
      </c>
      <c r="EY67" s="208">
        <f t="shared" si="43"/>
        <v>0</v>
      </c>
      <c r="EZ67" s="208">
        <f t="shared" si="44"/>
        <v>0</v>
      </c>
      <c r="FE67" s="207">
        <f t="shared" si="77"/>
        <v>0</v>
      </c>
      <c r="FF67" s="208">
        <f t="shared" si="45"/>
        <v>0</v>
      </c>
      <c r="FG67" s="208">
        <f t="shared" si="45"/>
        <v>0</v>
      </c>
      <c r="FH67" s="208">
        <f t="shared" si="45"/>
        <v>0</v>
      </c>
      <c r="FI67" s="208">
        <f t="shared" si="45"/>
        <v>0</v>
      </c>
      <c r="FJ67" s="208">
        <f t="shared" si="46"/>
        <v>0</v>
      </c>
      <c r="FO67" s="207">
        <f t="shared" si="78"/>
        <v>0</v>
      </c>
      <c r="FP67" s="208">
        <f t="shared" si="47"/>
        <v>0</v>
      </c>
      <c r="FQ67" s="208">
        <f t="shared" si="47"/>
        <v>0</v>
      </c>
      <c r="FR67" s="208">
        <f t="shared" si="47"/>
        <v>0</v>
      </c>
      <c r="FS67" s="208">
        <f t="shared" si="47"/>
        <v>0</v>
      </c>
      <c r="FT67" s="208">
        <f t="shared" si="48"/>
        <v>0</v>
      </c>
      <c r="FY67" s="207">
        <f t="shared" si="79"/>
        <v>0</v>
      </c>
      <c r="FZ67" s="208">
        <f t="shared" si="49"/>
        <v>0</v>
      </c>
      <c r="GA67" s="208">
        <f t="shared" si="49"/>
        <v>0</v>
      </c>
      <c r="GB67" s="208">
        <f t="shared" si="49"/>
        <v>0</v>
      </c>
      <c r="GC67" s="208">
        <f t="shared" si="49"/>
        <v>0</v>
      </c>
      <c r="GD67" s="208">
        <f t="shared" si="50"/>
        <v>0</v>
      </c>
      <c r="GI67" s="207">
        <f t="shared" si="80"/>
        <v>0</v>
      </c>
      <c r="GJ67" s="208">
        <f t="shared" si="51"/>
        <v>0</v>
      </c>
      <c r="GK67" s="208">
        <f t="shared" si="51"/>
        <v>0</v>
      </c>
      <c r="GL67" s="208">
        <f t="shared" si="51"/>
        <v>0</v>
      </c>
      <c r="GM67" s="208">
        <f t="shared" si="51"/>
        <v>0</v>
      </c>
      <c r="GN67" s="208">
        <f t="shared" si="52"/>
        <v>0</v>
      </c>
      <c r="GS67" s="207">
        <f t="shared" si="81"/>
        <v>0</v>
      </c>
      <c r="GT67" s="208">
        <f t="shared" si="53"/>
        <v>0</v>
      </c>
      <c r="GU67" s="208">
        <f t="shared" si="53"/>
        <v>0</v>
      </c>
      <c r="GV67" s="208">
        <f t="shared" si="53"/>
        <v>0</v>
      </c>
      <c r="GW67" s="208">
        <f t="shared" si="53"/>
        <v>0</v>
      </c>
      <c r="GX67" s="208">
        <f t="shared" si="54"/>
        <v>0</v>
      </c>
      <c r="HC67" s="207">
        <f t="shared" si="82"/>
        <v>0</v>
      </c>
      <c r="HD67" s="208">
        <f t="shared" si="55"/>
        <v>0</v>
      </c>
      <c r="HE67" s="208">
        <f t="shared" si="55"/>
        <v>0</v>
      </c>
      <c r="HF67" s="208">
        <f t="shared" si="55"/>
        <v>0</v>
      </c>
      <c r="HG67" s="208">
        <f t="shared" si="55"/>
        <v>0</v>
      </c>
      <c r="HH67" s="208">
        <f t="shared" si="56"/>
        <v>0</v>
      </c>
      <c r="HM67" s="207">
        <f t="shared" si="83"/>
        <v>0</v>
      </c>
      <c r="HN67" s="208">
        <f t="shared" si="57"/>
        <v>0</v>
      </c>
      <c r="HO67" s="208">
        <f t="shared" si="57"/>
        <v>0</v>
      </c>
      <c r="HP67" s="208">
        <f t="shared" si="57"/>
        <v>0</v>
      </c>
      <c r="HQ67" s="208">
        <f t="shared" si="57"/>
        <v>0</v>
      </c>
      <c r="HR67" s="208">
        <f t="shared" si="58"/>
        <v>0</v>
      </c>
      <c r="HW67" s="207">
        <f t="shared" si="84"/>
        <v>0</v>
      </c>
      <c r="HX67" s="208">
        <f t="shared" si="59"/>
        <v>0</v>
      </c>
      <c r="HY67" s="208">
        <f t="shared" si="59"/>
        <v>0</v>
      </c>
      <c r="HZ67" s="208">
        <f t="shared" si="59"/>
        <v>0</v>
      </c>
      <c r="IA67" s="208">
        <f t="shared" si="59"/>
        <v>0</v>
      </c>
      <c r="IB67" s="208">
        <f t="shared" si="60"/>
        <v>0</v>
      </c>
      <c r="IG67" s="207">
        <f t="shared" si="85"/>
        <v>0</v>
      </c>
      <c r="IH67" s="208">
        <f t="shared" si="61"/>
        <v>0</v>
      </c>
      <c r="II67" s="208">
        <f t="shared" si="61"/>
        <v>0</v>
      </c>
      <c r="IJ67" s="208">
        <f t="shared" si="61"/>
        <v>0</v>
      </c>
      <c r="IK67" s="208">
        <f t="shared" si="61"/>
        <v>0</v>
      </c>
      <c r="IL67" s="208">
        <f t="shared" si="62"/>
        <v>0</v>
      </c>
    </row>
    <row r="68" spans="1:246">
      <c r="A68" s="203">
        <f t="shared" si="97"/>
        <v>22</v>
      </c>
      <c r="B68" s="308">
        <f t="shared" si="89"/>
        <v>4.3478260869565209E-2</v>
      </c>
      <c r="C68" s="301">
        <f t="shared" si="89"/>
        <v>0.1</v>
      </c>
      <c r="D68" s="308">
        <f t="shared" ref="D68:I68" si="116">GS14*$C68</f>
        <v>0</v>
      </c>
      <c r="E68" s="308">
        <f t="shared" si="116"/>
        <v>0</v>
      </c>
      <c r="F68" s="308">
        <f t="shared" si="116"/>
        <v>0</v>
      </c>
      <c r="G68" s="308">
        <f t="shared" si="116"/>
        <v>0</v>
      </c>
      <c r="H68" s="308">
        <f t="shared" si="116"/>
        <v>0</v>
      </c>
      <c r="I68" s="308">
        <f t="shared" si="116"/>
        <v>-0.12923979307962175</v>
      </c>
      <c r="L68" s="210">
        <f t="shared" si="99"/>
        <v>22</v>
      </c>
      <c r="M68" s="268">
        <f t="shared" si="91"/>
        <v>0</v>
      </c>
      <c r="N68" s="268">
        <f t="shared" si="92"/>
        <v>0</v>
      </c>
      <c r="O68" s="268">
        <f t="shared" si="93"/>
        <v>0</v>
      </c>
      <c r="P68" s="268">
        <f t="shared" si="94"/>
        <v>0</v>
      </c>
      <c r="Q68" s="268">
        <f t="shared" si="95"/>
        <v>0</v>
      </c>
      <c r="R68" s="221">
        <f t="shared" si="96"/>
        <v>-0.12923979307962175</v>
      </c>
      <c r="T68" s="207">
        <v>3.8</v>
      </c>
      <c r="U68" s="207">
        <f t="shared" si="63"/>
        <v>0</v>
      </c>
      <c r="V68" s="208">
        <f t="shared" si="17"/>
        <v>0</v>
      </c>
      <c r="W68" s="208">
        <f t="shared" si="17"/>
        <v>0</v>
      </c>
      <c r="X68" s="208">
        <f t="shared" si="17"/>
        <v>0</v>
      </c>
      <c r="Y68" s="208">
        <f t="shared" si="17"/>
        <v>0</v>
      </c>
      <c r="Z68" s="208">
        <f t="shared" si="18"/>
        <v>0</v>
      </c>
      <c r="AE68" s="207">
        <f t="shared" si="64"/>
        <v>0</v>
      </c>
      <c r="AF68" s="208">
        <f t="shared" si="19"/>
        <v>0</v>
      </c>
      <c r="AG68" s="208">
        <f t="shared" si="19"/>
        <v>0</v>
      </c>
      <c r="AH68" s="208">
        <f t="shared" si="19"/>
        <v>0</v>
      </c>
      <c r="AI68" s="208">
        <f t="shared" si="19"/>
        <v>0</v>
      </c>
      <c r="AJ68" s="208">
        <f t="shared" si="20"/>
        <v>0</v>
      </c>
      <c r="AO68" s="207">
        <f t="shared" si="65"/>
        <v>0</v>
      </c>
      <c r="AP68" s="208">
        <f t="shared" si="21"/>
        <v>0</v>
      </c>
      <c r="AQ68" s="208">
        <f t="shared" si="21"/>
        <v>0</v>
      </c>
      <c r="AR68" s="208">
        <f t="shared" si="21"/>
        <v>0</v>
      </c>
      <c r="AS68" s="208">
        <f t="shared" si="21"/>
        <v>0</v>
      </c>
      <c r="AT68" s="208">
        <f t="shared" si="22"/>
        <v>0</v>
      </c>
      <c r="AY68" s="207">
        <f t="shared" si="66"/>
        <v>0</v>
      </c>
      <c r="AZ68" s="208">
        <f t="shared" si="23"/>
        <v>0</v>
      </c>
      <c r="BA68" s="208">
        <f t="shared" si="23"/>
        <v>0</v>
      </c>
      <c r="BB68" s="208">
        <f t="shared" si="23"/>
        <v>0</v>
      </c>
      <c r="BC68" s="208">
        <f t="shared" si="23"/>
        <v>0</v>
      </c>
      <c r="BD68" s="208">
        <f t="shared" si="24"/>
        <v>0</v>
      </c>
      <c r="BI68" s="207">
        <f t="shared" si="67"/>
        <v>0</v>
      </c>
      <c r="BJ68" s="208">
        <f t="shared" si="25"/>
        <v>0</v>
      </c>
      <c r="BK68" s="208">
        <f t="shared" si="25"/>
        <v>0</v>
      </c>
      <c r="BL68" s="208">
        <f t="shared" si="25"/>
        <v>0</v>
      </c>
      <c r="BM68" s="208">
        <f t="shared" si="25"/>
        <v>0</v>
      </c>
      <c r="BN68" s="208">
        <f t="shared" si="26"/>
        <v>0</v>
      </c>
      <c r="BS68" s="207">
        <f t="shared" si="68"/>
        <v>0</v>
      </c>
      <c r="BT68" s="208">
        <f t="shared" si="27"/>
        <v>0</v>
      </c>
      <c r="BU68" s="208">
        <f t="shared" si="27"/>
        <v>0</v>
      </c>
      <c r="BV68" s="208">
        <f t="shared" si="27"/>
        <v>0</v>
      </c>
      <c r="BW68" s="208">
        <f t="shared" si="27"/>
        <v>0</v>
      </c>
      <c r="BX68" s="208">
        <f t="shared" si="28"/>
        <v>0</v>
      </c>
      <c r="CC68" s="207">
        <f t="shared" si="69"/>
        <v>0</v>
      </c>
      <c r="CD68" s="208">
        <f t="shared" si="29"/>
        <v>0</v>
      </c>
      <c r="CE68" s="208">
        <f t="shared" si="29"/>
        <v>0</v>
      </c>
      <c r="CF68" s="208">
        <f t="shared" si="29"/>
        <v>0</v>
      </c>
      <c r="CG68" s="208">
        <f t="shared" si="29"/>
        <v>0</v>
      </c>
      <c r="CH68" s="208">
        <f t="shared" si="30"/>
        <v>0</v>
      </c>
      <c r="CM68" s="207">
        <f t="shared" si="70"/>
        <v>0</v>
      </c>
      <c r="CN68" s="208">
        <f t="shared" si="31"/>
        <v>0</v>
      </c>
      <c r="CO68" s="208">
        <f t="shared" si="31"/>
        <v>0</v>
      </c>
      <c r="CP68" s="208">
        <f t="shared" si="31"/>
        <v>0</v>
      </c>
      <c r="CQ68" s="208">
        <f t="shared" si="31"/>
        <v>0</v>
      </c>
      <c r="CR68" s="208">
        <f t="shared" si="32"/>
        <v>0</v>
      </c>
      <c r="CW68" s="207">
        <f t="shared" si="71"/>
        <v>0</v>
      </c>
      <c r="CX68" s="208">
        <f t="shared" si="33"/>
        <v>0</v>
      </c>
      <c r="CY68" s="207">
        <f t="shared" si="33"/>
        <v>0</v>
      </c>
      <c r="CZ68" s="208">
        <f t="shared" si="33"/>
        <v>0</v>
      </c>
      <c r="DA68" s="208">
        <f t="shared" si="33"/>
        <v>0</v>
      </c>
      <c r="DB68" s="208">
        <f t="shared" si="34"/>
        <v>0</v>
      </c>
      <c r="DG68" s="207">
        <f t="shared" si="72"/>
        <v>0</v>
      </c>
      <c r="DH68" s="208">
        <f t="shared" si="35"/>
        <v>0</v>
      </c>
      <c r="DI68" s="208">
        <f t="shared" si="35"/>
        <v>0</v>
      </c>
      <c r="DJ68" s="208">
        <f t="shared" si="35"/>
        <v>0</v>
      </c>
      <c r="DK68" s="208">
        <f t="shared" si="35"/>
        <v>0</v>
      </c>
      <c r="DL68" s="208">
        <f t="shared" si="36"/>
        <v>0</v>
      </c>
      <c r="DQ68" s="207">
        <f t="shared" si="73"/>
        <v>0</v>
      </c>
      <c r="DR68" s="208">
        <f t="shared" si="37"/>
        <v>0</v>
      </c>
      <c r="DS68" s="208">
        <f t="shared" si="37"/>
        <v>0</v>
      </c>
      <c r="DT68" s="208">
        <f t="shared" si="37"/>
        <v>0</v>
      </c>
      <c r="DU68" s="208">
        <f t="shared" si="37"/>
        <v>0</v>
      </c>
      <c r="DV68" s="208">
        <f t="shared" si="38"/>
        <v>0</v>
      </c>
      <c r="EA68" s="207">
        <f t="shared" si="74"/>
        <v>0</v>
      </c>
      <c r="EB68" s="208">
        <f t="shared" si="39"/>
        <v>0</v>
      </c>
      <c r="EC68" s="208">
        <f t="shared" si="39"/>
        <v>0</v>
      </c>
      <c r="ED68" s="208">
        <f t="shared" si="39"/>
        <v>0</v>
      </c>
      <c r="EE68" s="208">
        <f t="shared" si="39"/>
        <v>0</v>
      </c>
      <c r="EF68" s="208">
        <f t="shared" si="40"/>
        <v>0</v>
      </c>
      <c r="EK68" s="207">
        <f t="shared" si="75"/>
        <v>0</v>
      </c>
      <c r="EL68" s="208">
        <f t="shared" si="41"/>
        <v>0</v>
      </c>
      <c r="EM68" s="208">
        <f t="shared" si="41"/>
        <v>0</v>
      </c>
      <c r="EN68" s="208">
        <f t="shared" si="41"/>
        <v>0</v>
      </c>
      <c r="EO68" s="208">
        <f t="shared" si="41"/>
        <v>0</v>
      </c>
      <c r="EP68" s="208">
        <f t="shared" si="42"/>
        <v>0</v>
      </c>
      <c r="EU68" s="207">
        <f t="shared" si="76"/>
        <v>0</v>
      </c>
      <c r="EV68" s="208">
        <f t="shared" si="43"/>
        <v>0</v>
      </c>
      <c r="EW68" s="208">
        <f t="shared" si="43"/>
        <v>0</v>
      </c>
      <c r="EX68" s="208">
        <f t="shared" si="43"/>
        <v>0</v>
      </c>
      <c r="EY68" s="208">
        <f t="shared" si="43"/>
        <v>0</v>
      </c>
      <c r="EZ68" s="208">
        <f t="shared" si="44"/>
        <v>0</v>
      </c>
      <c r="FE68" s="207">
        <f t="shared" si="77"/>
        <v>0</v>
      </c>
      <c r="FF68" s="208">
        <f t="shared" si="45"/>
        <v>0</v>
      </c>
      <c r="FG68" s="208">
        <f t="shared" si="45"/>
        <v>0</v>
      </c>
      <c r="FH68" s="208">
        <f t="shared" si="45"/>
        <v>0</v>
      </c>
      <c r="FI68" s="208">
        <f t="shared" si="45"/>
        <v>0</v>
      </c>
      <c r="FJ68" s="208">
        <f t="shared" si="46"/>
        <v>0</v>
      </c>
      <c r="FO68" s="207">
        <f t="shared" si="78"/>
        <v>0</v>
      </c>
      <c r="FP68" s="208">
        <f t="shared" si="47"/>
        <v>0</v>
      </c>
      <c r="FQ68" s="208">
        <f t="shared" si="47"/>
        <v>0</v>
      </c>
      <c r="FR68" s="208">
        <f t="shared" si="47"/>
        <v>0</v>
      </c>
      <c r="FS68" s="208">
        <f t="shared" si="47"/>
        <v>0</v>
      </c>
      <c r="FT68" s="208">
        <f t="shared" si="48"/>
        <v>0</v>
      </c>
      <c r="FY68" s="207">
        <f t="shared" si="79"/>
        <v>0</v>
      </c>
      <c r="FZ68" s="208">
        <f t="shared" si="49"/>
        <v>0</v>
      </c>
      <c r="GA68" s="208">
        <f t="shared" si="49"/>
        <v>0</v>
      </c>
      <c r="GB68" s="208">
        <f t="shared" si="49"/>
        <v>0</v>
      </c>
      <c r="GC68" s="208">
        <f t="shared" si="49"/>
        <v>0</v>
      </c>
      <c r="GD68" s="208">
        <f t="shared" si="50"/>
        <v>0</v>
      </c>
      <c r="GI68" s="207">
        <f t="shared" si="80"/>
        <v>0</v>
      </c>
      <c r="GJ68" s="208">
        <f t="shared" si="51"/>
        <v>0</v>
      </c>
      <c r="GK68" s="208">
        <f t="shared" si="51"/>
        <v>0</v>
      </c>
      <c r="GL68" s="208">
        <f t="shared" si="51"/>
        <v>0</v>
      </c>
      <c r="GM68" s="208">
        <f t="shared" si="51"/>
        <v>0</v>
      </c>
      <c r="GN68" s="208">
        <f t="shared" si="52"/>
        <v>0</v>
      </c>
      <c r="GS68" s="207">
        <f t="shared" si="81"/>
        <v>0</v>
      </c>
      <c r="GT68" s="208">
        <f t="shared" si="53"/>
        <v>0</v>
      </c>
      <c r="GU68" s="208">
        <f t="shared" si="53"/>
        <v>0</v>
      </c>
      <c r="GV68" s="208">
        <f t="shared" si="53"/>
        <v>0</v>
      </c>
      <c r="GW68" s="208">
        <f t="shared" si="53"/>
        <v>0</v>
      </c>
      <c r="GX68" s="208">
        <f t="shared" si="54"/>
        <v>0</v>
      </c>
      <c r="HC68" s="207">
        <f t="shared" si="82"/>
        <v>0</v>
      </c>
      <c r="HD68" s="208">
        <f t="shared" si="55"/>
        <v>0</v>
      </c>
      <c r="HE68" s="208">
        <f t="shared" si="55"/>
        <v>0</v>
      </c>
      <c r="HF68" s="208">
        <f t="shared" si="55"/>
        <v>0</v>
      </c>
      <c r="HG68" s="208">
        <f t="shared" si="55"/>
        <v>0</v>
      </c>
      <c r="HH68" s="208">
        <f t="shared" si="56"/>
        <v>0</v>
      </c>
      <c r="HM68" s="207">
        <f t="shared" si="83"/>
        <v>0</v>
      </c>
      <c r="HN68" s="208">
        <f t="shared" si="57"/>
        <v>0</v>
      </c>
      <c r="HO68" s="208">
        <f t="shared" si="57"/>
        <v>0</v>
      </c>
      <c r="HP68" s="208">
        <f t="shared" si="57"/>
        <v>0</v>
      </c>
      <c r="HQ68" s="208">
        <f t="shared" si="57"/>
        <v>0</v>
      </c>
      <c r="HR68" s="208">
        <f t="shared" si="58"/>
        <v>0</v>
      </c>
      <c r="HW68" s="207">
        <f t="shared" si="84"/>
        <v>0</v>
      </c>
      <c r="HX68" s="208">
        <f t="shared" si="59"/>
        <v>0</v>
      </c>
      <c r="HY68" s="208">
        <f t="shared" si="59"/>
        <v>0</v>
      </c>
      <c r="HZ68" s="208">
        <f t="shared" si="59"/>
        <v>0</v>
      </c>
      <c r="IA68" s="208">
        <f t="shared" si="59"/>
        <v>0</v>
      </c>
      <c r="IB68" s="208">
        <f t="shared" si="60"/>
        <v>0</v>
      </c>
      <c r="IG68" s="207">
        <f t="shared" si="85"/>
        <v>0</v>
      </c>
      <c r="IH68" s="208">
        <f t="shared" si="61"/>
        <v>0</v>
      </c>
      <c r="II68" s="208">
        <f t="shared" si="61"/>
        <v>0</v>
      </c>
      <c r="IJ68" s="208">
        <f t="shared" si="61"/>
        <v>0</v>
      </c>
      <c r="IK68" s="208">
        <f t="shared" si="61"/>
        <v>0</v>
      </c>
      <c r="IL68" s="208">
        <f t="shared" si="62"/>
        <v>0</v>
      </c>
    </row>
    <row r="69" spans="1:246">
      <c r="A69" s="203">
        <f t="shared" si="97"/>
        <v>23</v>
      </c>
      <c r="B69" s="308">
        <f t="shared" si="89"/>
        <v>4.3478260869565209E-2</v>
      </c>
      <c r="C69" s="301">
        <f t="shared" si="89"/>
        <v>0.1</v>
      </c>
      <c r="D69" s="308">
        <f t="shared" ref="D69:I69" si="117">HC14*$C69</f>
        <v>0</v>
      </c>
      <c r="E69" s="308">
        <f t="shared" si="117"/>
        <v>0</v>
      </c>
      <c r="F69" s="308">
        <f t="shared" si="117"/>
        <v>0</v>
      </c>
      <c r="G69" s="308">
        <f t="shared" si="117"/>
        <v>0</v>
      </c>
      <c r="H69" s="308">
        <f t="shared" si="117"/>
        <v>0</v>
      </c>
      <c r="I69" s="308">
        <f t="shared" si="117"/>
        <v>-0.14260158677485721</v>
      </c>
      <c r="L69" s="210">
        <f t="shared" si="99"/>
        <v>23</v>
      </c>
      <c r="M69" s="268">
        <f t="shared" si="91"/>
        <v>0</v>
      </c>
      <c r="N69" s="268">
        <f t="shared" si="92"/>
        <v>0</v>
      </c>
      <c r="O69" s="268">
        <f t="shared" si="93"/>
        <v>0</v>
      </c>
      <c r="P69" s="268">
        <f t="shared" si="94"/>
        <v>0</v>
      </c>
      <c r="Q69" s="268">
        <f t="shared" si="95"/>
        <v>0</v>
      </c>
      <c r="R69" s="221">
        <f t="shared" si="96"/>
        <v>-0.14260158677485721</v>
      </c>
      <c r="T69" s="207">
        <v>3.9</v>
      </c>
      <c r="U69" s="207">
        <f t="shared" si="63"/>
        <v>0</v>
      </c>
      <c r="V69" s="208">
        <f t="shared" si="17"/>
        <v>0</v>
      </c>
      <c r="W69" s="208">
        <f t="shared" si="17"/>
        <v>0</v>
      </c>
      <c r="X69" s="208">
        <f t="shared" si="17"/>
        <v>0</v>
      </c>
      <c r="Y69" s="208">
        <f t="shared" si="17"/>
        <v>0</v>
      </c>
      <c r="Z69" s="208">
        <f t="shared" si="18"/>
        <v>0</v>
      </c>
      <c r="AE69" s="207">
        <f t="shared" si="64"/>
        <v>0</v>
      </c>
      <c r="AF69" s="208">
        <f t="shared" si="19"/>
        <v>0</v>
      </c>
      <c r="AG69" s="208">
        <f t="shared" si="19"/>
        <v>0</v>
      </c>
      <c r="AH69" s="208">
        <f t="shared" si="19"/>
        <v>0</v>
      </c>
      <c r="AI69" s="208">
        <f t="shared" si="19"/>
        <v>0</v>
      </c>
      <c r="AJ69" s="208">
        <f t="shared" si="20"/>
        <v>0</v>
      </c>
      <c r="AO69" s="207">
        <f t="shared" si="65"/>
        <v>0</v>
      </c>
      <c r="AP69" s="208">
        <f t="shared" si="21"/>
        <v>0</v>
      </c>
      <c r="AQ69" s="208">
        <f t="shared" si="21"/>
        <v>0</v>
      </c>
      <c r="AR69" s="208">
        <f t="shared" si="21"/>
        <v>0</v>
      </c>
      <c r="AS69" s="208">
        <f t="shared" si="21"/>
        <v>0</v>
      </c>
      <c r="AT69" s="208">
        <f t="shared" si="22"/>
        <v>0</v>
      </c>
      <c r="AY69" s="207">
        <f t="shared" si="66"/>
        <v>0</v>
      </c>
      <c r="AZ69" s="208">
        <f t="shared" si="23"/>
        <v>0</v>
      </c>
      <c r="BA69" s="208">
        <f t="shared" si="23"/>
        <v>0</v>
      </c>
      <c r="BB69" s="208">
        <f t="shared" si="23"/>
        <v>0</v>
      </c>
      <c r="BC69" s="208">
        <f t="shared" si="23"/>
        <v>0</v>
      </c>
      <c r="BD69" s="208">
        <f t="shared" si="24"/>
        <v>0</v>
      </c>
      <c r="BI69" s="207">
        <f t="shared" si="67"/>
        <v>0</v>
      </c>
      <c r="BJ69" s="208">
        <f t="shared" si="25"/>
        <v>0</v>
      </c>
      <c r="BK69" s="208">
        <f t="shared" si="25"/>
        <v>0</v>
      </c>
      <c r="BL69" s="208">
        <f t="shared" si="25"/>
        <v>0</v>
      </c>
      <c r="BM69" s="208">
        <f t="shared" si="25"/>
        <v>0</v>
      </c>
      <c r="BN69" s="208">
        <f t="shared" si="26"/>
        <v>0</v>
      </c>
      <c r="BS69" s="207">
        <f t="shared" si="68"/>
        <v>0</v>
      </c>
      <c r="BT69" s="208">
        <f t="shared" si="27"/>
        <v>0</v>
      </c>
      <c r="BU69" s="208">
        <f t="shared" si="27"/>
        <v>0</v>
      </c>
      <c r="BV69" s="208">
        <f t="shared" si="27"/>
        <v>0</v>
      </c>
      <c r="BW69" s="208">
        <f t="shared" si="27"/>
        <v>0</v>
      </c>
      <c r="BX69" s="208">
        <f t="shared" si="28"/>
        <v>0</v>
      </c>
      <c r="CC69" s="207">
        <f t="shared" si="69"/>
        <v>0</v>
      </c>
      <c r="CD69" s="208">
        <f t="shared" si="29"/>
        <v>0</v>
      </c>
      <c r="CE69" s="208">
        <f t="shared" si="29"/>
        <v>0</v>
      </c>
      <c r="CF69" s="208">
        <f t="shared" si="29"/>
        <v>0</v>
      </c>
      <c r="CG69" s="208">
        <f t="shared" si="29"/>
        <v>0</v>
      </c>
      <c r="CH69" s="208">
        <f t="shared" si="30"/>
        <v>0</v>
      </c>
      <c r="CM69" s="207">
        <f t="shared" si="70"/>
        <v>0</v>
      </c>
      <c r="CN69" s="208">
        <f t="shared" si="31"/>
        <v>0</v>
      </c>
      <c r="CO69" s="208">
        <f t="shared" si="31"/>
        <v>0</v>
      </c>
      <c r="CP69" s="208">
        <f t="shared" si="31"/>
        <v>0</v>
      </c>
      <c r="CQ69" s="208">
        <f t="shared" si="31"/>
        <v>0</v>
      </c>
      <c r="CR69" s="208">
        <f t="shared" si="32"/>
        <v>0</v>
      </c>
      <c r="CW69" s="207">
        <f t="shared" si="71"/>
        <v>0</v>
      </c>
      <c r="CX69" s="208">
        <f t="shared" si="33"/>
        <v>0</v>
      </c>
      <c r="CY69" s="207">
        <f t="shared" si="33"/>
        <v>0</v>
      </c>
      <c r="CZ69" s="208">
        <f t="shared" si="33"/>
        <v>0</v>
      </c>
      <c r="DA69" s="208">
        <f t="shared" si="33"/>
        <v>0</v>
      </c>
      <c r="DB69" s="208">
        <f t="shared" si="34"/>
        <v>0</v>
      </c>
      <c r="DG69" s="207">
        <f t="shared" si="72"/>
        <v>0</v>
      </c>
      <c r="DH69" s="208">
        <f t="shared" si="35"/>
        <v>0</v>
      </c>
      <c r="DI69" s="208">
        <f t="shared" si="35"/>
        <v>0</v>
      </c>
      <c r="DJ69" s="208">
        <f t="shared" si="35"/>
        <v>0</v>
      </c>
      <c r="DK69" s="208">
        <f t="shared" si="35"/>
        <v>0</v>
      </c>
      <c r="DL69" s="208">
        <f t="shared" si="36"/>
        <v>0</v>
      </c>
      <c r="DQ69" s="207">
        <f t="shared" si="73"/>
        <v>0</v>
      </c>
      <c r="DR69" s="208">
        <f t="shared" si="37"/>
        <v>0</v>
      </c>
      <c r="DS69" s="208">
        <f t="shared" si="37"/>
        <v>0</v>
      </c>
      <c r="DT69" s="208">
        <f t="shared" si="37"/>
        <v>0</v>
      </c>
      <c r="DU69" s="208">
        <f t="shared" si="37"/>
        <v>0</v>
      </c>
      <c r="DV69" s="208">
        <f t="shared" si="38"/>
        <v>0</v>
      </c>
      <c r="EA69" s="207">
        <f t="shared" si="74"/>
        <v>0</v>
      </c>
      <c r="EB69" s="208">
        <f t="shared" si="39"/>
        <v>0</v>
      </c>
      <c r="EC69" s="208">
        <f t="shared" si="39"/>
        <v>0</v>
      </c>
      <c r="ED69" s="208">
        <f t="shared" si="39"/>
        <v>0</v>
      </c>
      <c r="EE69" s="208">
        <f t="shared" si="39"/>
        <v>0</v>
      </c>
      <c r="EF69" s="208">
        <f t="shared" si="40"/>
        <v>0</v>
      </c>
      <c r="EK69" s="207">
        <f t="shared" si="75"/>
        <v>0</v>
      </c>
      <c r="EL69" s="208">
        <f t="shared" si="41"/>
        <v>0</v>
      </c>
      <c r="EM69" s="208">
        <f t="shared" si="41"/>
        <v>0</v>
      </c>
      <c r="EN69" s="208">
        <f t="shared" si="41"/>
        <v>0</v>
      </c>
      <c r="EO69" s="208">
        <f t="shared" si="41"/>
        <v>0</v>
      </c>
      <c r="EP69" s="208">
        <f t="shared" si="42"/>
        <v>0</v>
      </c>
      <c r="EU69" s="207">
        <f t="shared" si="76"/>
        <v>0</v>
      </c>
      <c r="EV69" s="208">
        <f t="shared" si="43"/>
        <v>0</v>
      </c>
      <c r="EW69" s="208">
        <f t="shared" si="43"/>
        <v>0</v>
      </c>
      <c r="EX69" s="208">
        <f t="shared" si="43"/>
        <v>0</v>
      </c>
      <c r="EY69" s="208">
        <f t="shared" si="43"/>
        <v>0</v>
      </c>
      <c r="EZ69" s="208">
        <f t="shared" si="44"/>
        <v>0</v>
      </c>
      <c r="FE69" s="207">
        <f t="shared" si="77"/>
        <v>0</v>
      </c>
      <c r="FF69" s="208">
        <f t="shared" si="45"/>
        <v>0</v>
      </c>
      <c r="FG69" s="208">
        <f t="shared" si="45"/>
        <v>0</v>
      </c>
      <c r="FH69" s="208">
        <f t="shared" si="45"/>
        <v>0</v>
      </c>
      <c r="FI69" s="208">
        <f t="shared" si="45"/>
        <v>0</v>
      </c>
      <c r="FJ69" s="208">
        <f t="shared" si="46"/>
        <v>0</v>
      </c>
      <c r="FO69" s="207">
        <f t="shared" si="78"/>
        <v>0</v>
      </c>
      <c r="FP69" s="208">
        <f t="shared" si="47"/>
        <v>0</v>
      </c>
      <c r="FQ69" s="208">
        <f t="shared" si="47"/>
        <v>0</v>
      </c>
      <c r="FR69" s="208">
        <f t="shared" si="47"/>
        <v>0</v>
      </c>
      <c r="FS69" s="208">
        <f t="shared" si="47"/>
        <v>0</v>
      </c>
      <c r="FT69" s="208">
        <f t="shared" si="48"/>
        <v>0</v>
      </c>
      <c r="FY69" s="207">
        <f t="shared" si="79"/>
        <v>0</v>
      </c>
      <c r="FZ69" s="208">
        <f t="shared" si="49"/>
        <v>0</v>
      </c>
      <c r="GA69" s="208">
        <f t="shared" si="49"/>
        <v>0</v>
      </c>
      <c r="GB69" s="208">
        <f t="shared" si="49"/>
        <v>0</v>
      </c>
      <c r="GC69" s="208">
        <f t="shared" si="49"/>
        <v>0</v>
      </c>
      <c r="GD69" s="208">
        <f t="shared" si="50"/>
        <v>0</v>
      </c>
      <c r="GI69" s="207">
        <f t="shared" si="80"/>
        <v>0</v>
      </c>
      <c r="GJ69" s="208">
        <f t="shared" si="51"/>
        <v>0</v>
      </c>
      <c r="GK69" s="208">
        <f t="shared" si="51"/>
        <v>0</v>
      </c>
      <c r="GL69" s="208">
        <f t="shared" si="51"/>
        <v>0</v>
      </c>
      <c r="GM69" s="208">
        <f t="shared" si="51"/>
        <v>0</v>
      </c>
      <c r="GN69" s="208">
        <f t="shared" si="52"/>
        <v>0</v>
      </c>
      <c r="GS69" s="207">
        <f t="shared" si="81"/>
        <v>0</v>
      </c>
      <c r="GT69" s="208">
        <f t="shared" si="53"/>
        <v>0</v>
      </c>
      <c r="GU69" s="208">
        <f t="shared" si="53"/>
        <v>0</v>
      </c>
      <c r="GV69" s="208">
        <f t="shared" si="53"/>
        <v>0</v>
      </c>
      <c r="GW69" s="208">
        <f t="shared" si="53"/>
        <v>0</v>
      </c>
      <c r="GX69" s="208">
        <f t="shared" si="54"/>
        <v>0</v>
      </c>
      <c r="HC69" s="207">
        <f t="shared" si="82"/>
        <v>0</v>
      </c>
      <c r="HD69" s="208">
        <f t="shared" si="55"/>
        <v>0</v>
      </c>
      <c r="HE69" s="208">
        <f t="shared" si="55"/>
        <v>0</v>
      </c>
      <c r="HF69" s="208">
        <f t="shared" si="55"/>
        <v>0</v>
      </c>
      <c r="HG69" s="208">
        <f t="shared" si="55"/>
        <v>0</v>
      </c>
      <c r="HH69" s="208">
        <f t="shared" si="56"/>
        <v>0</v>
      </c>
      <c r="HM69" s="207">
        <f t="shared" si="83"/>
        <v>0</v>
      </c>
      <c r="HN69" s="208">
        <f t="shared" si="57"/>
        <v>0</v>
      </c>
      <c r="HO69" s="208">
        <f t="shared" si="57"/>
        <v>0</v>
      </c>
      <c r="HP69" s="208">
        <f t="shared" si="57"/>
        <v>0</v>
      </c>
      <c r="HQ69" s="208">
        <f t="shared" si="57"/>
        <v>0</v>
      </c>
      <c r="HR69" s="208">
        <f t="shared" si="58"/>
        <v>0</v>
      </c>
      <c r="HW69" s="207">
        <f t="shared" si="84"/>
        <v>0</v>
      </c>
      <c r="HX69" s="208">
        <f t="shared" si="59"/>
        <v>0</v>
      </c>
      <c r="HY69" s="208">
        <f t="shared" si="59"/>
        <v>0</v>
      </c>
      <c r="HZ69" s="208">
        <f t="shared" si="59"/>
        <v>0</v>
      </c>
      <c r="IA69" s="208">
        <f t="shared" si="59"/>
        <v>0</v>
      </c>
      <c r="IB69" s="208">
        <f t="shared" si="60"/>
        <v>0</v>
      </c>
      <c r="IG69" s="207">
        <f t="shared" si="85"/>
        <v>0</v>
      </c>
      <c r="IH69" s="208">
        <f t="shared" si="61"/>
        <v>0</v>
      </c>
      <c r="II69" s="208">
        <f t="shared" si="61"/>
        <v>0</v>
      </c>
      <c r="IJ69" s="208">
        <f t="shared" si="61"/>
        <v>0</v>
      </c>
      <c r="IK69" s="208">
        <f t="shared" si="61"/>
        <v>0</v>
      </c>
      <c r="IL69" s="208">
        <f t="shared" si="62"/>
        <v>0</v>
      </c>
    </row>
    <row r="70" spans="1:246">
      <c r="A70" s="203">
        <f t="shared" si="97"/>
        <v>24</v>
      </c>
      <c r="B70" s="308">
        <f t="shared" si="89"/>
        <v>4.3478260869565209E-2</v>
      </c>
      <c r="C70" s="301">
        <f t="shared" si="89"/>
        <v>0.1</v>
      </c>
      <c r="D70" s="308">
        <f t="shared" ref="D70:I70" si="118">HM14*$C70</f>
        <v>0</v>
      </c>
      <c r="E70" s="308">
        <f t="shared" si="118"/>
        <v>0</v>
      </c>
      <c r="F70" s="308">
        <f t="shared" si="118"/>
        <v>0</v>
      </c>
      <c r="G70" s="308">
        <f t="shared" si="118"/>
        <v>0</v>
      </c>
      <c r="H70" s="308">
        <f t="shared" si="118"/>
        <v>0</v>
      </c>
      <c r="I70" s="308">
        <f t="shared" si="118"/>
        <v>-0.15527129297224529</v>
      </c>
      <c r="L70" s="210">
        <f t="shared" si="99"/>
        <v>24</v>
      </c>
      <c r="M70" s="268">
        <f t="shared" si="91"/>
        <v>0</v>
      </c>
      <c r="N70" s="268">
        <f t="shared" si="92"/>
        <v>0</v>
      </c>
      <c r="O70" s="268">
        <f t="shared" si="93"/>
        <v>0</v>
      </c>
      <c r="P70" s="268">
        <f t="shared" si="94"/>
        <v>0</v>
      </c>
      <c r="Q70" s="268">
        <f t="shared" si="95"/>
        <v>0</v>
      </c>
      <c r="R70" s="221">
        <f t="shared" si="96"/>
        <v>-0.15527129297224529</v>
      </c>
      <c r="T70" s="207">
        <v>4</v>
      </c>
      <c r="U70" s="207">
        <f t="shared" si="63"/>
        <v>0</v>
      </c>
      <c r="V70" s="208">
        <f t="shared" si="17"/>
        <v>0</v>
      </c>
      <c r="W70" s="208">
        <f t="shared" si="17"/>
        <v>0</v>
      </c>
      <c r="X70" s="208">
        <f t="shared" si="17"/>
        <v>0</v>
      </c>
      <c r="Y70" s="208">
        <f t="shared" si="17"/>
        <v>0</v>
      </c>
      <c r="Z70" s="208">
        <f t="shared" si="18"/>
        <v>0</v>
      </c>
      <c r="AE70" s="207">
        <f t="shared" si="64"/>
        <v>0</v>
      </c>
      <c r="AF70" s="208">
        <f t="shared" si="19"/>
        <v>0</v>
      </c>
      <c r="AG70" s="208">
        <f t="shared" si="19"/>
        <v>0</v>
      </c>
      <c r="AH70" s="208">
        <f t="shared" si="19"/>
        <v>0</v>
      </c>
      <c r="AI70" s="208">
        <f t="shared" si="19"/>
        <v>0</v>
      </c>
      <c r="AJ70" s="208">
        <f t="shared" si="20"/>
        <v>0</v>
      </c>
      <c r="AO70" s="207">
        <f t="shared" si="65"/>
        <v>0</v>
      </c>
      <c r="AP70" s="208">
        <f t="shared" si="21"/>
        <v>0</v>
      </c>
      <c r="AQ70" s="208">
        <f t="shared" si="21"/>
        <v>0</v>
      </c>
      <c r="AR70" s="208">
        <f t="shared" si="21"/>
        <v>0</v>
      </c>
      <c r="AS70" s="208">
        <f t="shared" si="21"/>
        <v>0</v>
      </c>
      <c r="AT70" s="208">
        <f t="shared" si="22"/>
        <v>0</v>
      </c>
      <c r="AY70" s="207">
        <f t="shared" si="66"/>
        <v>0</v>
      </c>
      <c r="AZ70" s="208">
        <f t="shared" si="23"/>
        <v>0</v>
      </c>
      <c r="BA70" s="208">
        <f t="shared" si="23"/>
        <v>0</v>
      </c>
      <c r="BB70" s="208">
        <f t="shared" si="23"/>
        <v>0</v>
      </c>
      <c r="BC70" s="208">
        <f t="shared" si="23"/>
        <v>0</v>
      </c>
      <c r="BD70" s="208">
        <f t="shared" si="24"/>
        <v>0</v>
      </c>
      <c r="BI70" s="207">
        <f t="shared" si="67"/>
        <v>0</v>
      </c>
      <c r="BJ70" s="208">
        <f t="shared" si="25"/>
        <v>0</v>
      </c>
      <c r="BK70" s="208">
        <f t="shared" si="25"/>
        <v>0</v>
      </c>
      <c r="BL70" s="208">
        <f t="shared" si="25"/>
        <v>0</v>
      </c>
      <c r="BM70" s="208">
        <f t="shared" si="25"/>
        <v>0</v>
      </c>
      <c r="BN70" s="208">
        <f t="shared" si="26"/>
        <v>0</v>
      </c>
      <c r="BS70" s="207">
        <f t="shared" si="68"/>
        <v>0</v>
      </c>
      <c r="BT70" s="208">
        <f t="shared" si="27"/>
        <v>0</v>
      </c>
      <c r="BU70" s="208">
        <f t="shared" si="27"/>
        <v>0</v>
      </c>
      <c r="BV70" s="208">
        <f t="shared" si="27"/>
        <v>0</v>
      </c>
      <c r="BW70" s="208">
        <f t="shared" si="27"/>
        <v>0</v>
      </c>
      <c r="BX70" s="208">
        <f t="shared" si="28"/>
        <v>0</v>
      </c>
      <c r="CC70" s="207">
        <f t="shared" si="69"/>
        <v>0</v>
      </c>
      <c r="CD70" s="208">
        <f t="shared" si="29"/>
        <v>0</v>
      </c>
      <c r="CE70" s="208">
        <f t="shared" si="29"/>
        <v>0</v>
      </c>
      <c r="CF70" s="208">
        <f t="shared" si="29"/>
        <v>0</v>
      </c>
      <c r="CG70" s="208">
        <f t="shared" si="29"/>
        <v>0</v>
      </c>
      <c r="CH70" s="208">
        <f t="shared" si="30"/>
        <v>0</v>
      </c>
      <c r="CM70" s="207">
        <f t="shared" si="70"/>
        <v>0</v>
      </c>
      <c r="CN70" s="208">
        <f t="shared" si="31"/>
        <v>0</v>
      </c>
      <c r="CO70" s="208">
        <f t="shared" si="31"/>
        <v>0</v>
      </c>
      <c r="CP70" s="208">
        <f t="shared" si="31"/>
        <v>0</v>
      </c>
      <c r="CQ70" s="208">
        <f t="shared" si="31"/>
        <v>0</v>
      </c>
      <c r="CR70" s="208">
        <f t="shared" si="32"/>
        <v>0</v>
      </c>
      <c r="CW70" s="207">
        <f t="shared" si="71"/>
        <v>0</v>
      </c>
      <c r="CX70" s="208">
        <f t="shared" si="33"/>
        <v>0</v>
      </c>
      <c r="CY70" s="207">
        <f t="shared" si="33"/>
        <v>0</v>
      </c>
      <c r="CZ70" s="208">
        <f t="shared" si="33"/>
        <v>0</v>
      </c>
      <c r="DA70" s="208">
        <f t="shared" si="33"/>
        <v>0</v>
      </c>
      <c r="DB70" s="208">
        <f t="shared" si="34"/>
        <v>0</v>
      </c>
      <c r="DG70" s="207">
        <f t="shared" si="72"/>
        <v>0</v>
      </c>
      <c r="DH70" s="208">
        <f t="shared" si="35"/>
        <v>0</v>
      </c>
      <c r="DI70" s="208">
        <f t="shared" si="35"/>
        <v>0</v>
      </c>
      <c r="DJ70" s="208">
        <f t="shared" si="35"/>
        <v>0</v>
      </c>
      <c r="DK70" s="208">
        <f t="shared" si="35"/>
        <v>0</v>
      </c>
      <c r="DL70" s="208">
        <f t="shared" si="36"/>
        <v>0</v>
      </c>
      <c r="DQ70" s="207">
        <f t="shared" si="73"/>
        <v>0</v>
      </c>
      <c r="DR70" s="208">
        <f t="shared" si="37"/>
        <v>0</v>
      </c>
      <c r="DS70" s="208">
        <f t="shared" si="37"/>
        <v>0</v>
      </c>
      <c r="DT70" s="208">
        <f t="shared" si="37"/>
        <v>0</v>
      </c>
      <c r="DU70" s="208">
        <f t="shared" si="37"/>
        <v>0</v>
      </c>
      <c r="DV70" s="208">
        <f t="shared" si="38"/>
        <v>0</v>
      </c>
      <c r="EA70" s="207">
        <f t="shared" si="74"/>
        <v>0</v>
      </c>
      <c r="EB70" s="208">
        <f t="shared" si="39"/>
        <v>0</v>
      </c>
      <c r="EC70" s="208">
        <f t="shared" si="39"/>
        <v>0</v>
      </c>
      <c r="ED70" s="208">
        <f t="shared" si="39"/>
        <v>0</v>
      </c>
      <c r="EE70" s="208">
        <f t="shared" si="39"/>
        <v>0</v>
      </c>
      <c r="EF70" s="208">
        <f t="shared" si="40"/>
        <v>0</v>
      </c>
      <c r="EK70" s="207">
        <f t="shared" si="75"/>
        <v>0</v>
      </c>
      <c r="EL70" s="208">
        <f t="shared" si="41"/>
        <v>0</v>
      </c>
      <c r="EM70" s="208">
        <f t="shared" si="41"/>
        <v>0</v>
      </c>
      <c r="EN70" s="208">
        <f t="shared" si="41"/>
        <v>0</v>
      </c>
      <c r="EO70" s="208">
        <f t="shared" si="41"/>
        <v>0</v>
      </c>
      <c r="EP70" s="208">
        <f t="shared" si="42"/>
        <v>0</v>
      </c>
      <c r="EU70" s="207">
        <f t="shared" si="76"/>
        <v>0</v>
      </c>
      <c r="EV70" s="208">
        <f t="shared" si="43"/>
        <v>0</v>
      </c>
      <c r="EW70" s="208">
        <f t="shared" si="43"/>
        <v>0</v>
      </c>
      <c r="EX70" s="208">
        <f t="shared" si="43"/>
        <v>0</v>
      </c>
      <c r="EY70" s="208">
        <f t="shared" si="43"/>
        <v>0</v>
      </c>
      <c r="EZ70" s="208">
        <f t="shared" si="44"/>
        <v>0</v>
      </c>
      <c r="FE70" s="207">
        <f t="shared" si="77"/>
        <v>0</v>
      </c>
      <c r="FF70" s="208">
        <f t="shared" si="45"/>
        <v>0</v>
      </c>
      <c r="FG70" s="208">
        <f t="shared" si="45"/>
        <v>0</v>
      </c>
      <c r="FH70" s="208">
        <f t="shared" si="45"/>
        <v>0</v>
      </c>
      <c r="FI70" s="208">
        <f t="shared" si="45"/>
        <v>0</v>
      </c>
      <c r="FJ70" s="208">
        <f t="shared" si="46"/>
        <v>0</v>
      </c>
      <c r="FO70" s="207">
        <f t="shared" si="78"/>
        <v>0</v>
      </c>
      <c r="FP70" s="208">
        <f t="shared" si="47"/>
        <v>0</v>
      </c>
      <c r="FQ70" s="208">
        <f t="shared" si="47"/>
        <v>0</v>
      </c>
      <c r="FR70" s="208">
        <f t="shared" si="47"/>
        <v>0</v>
      </c>
      <c r="FS70" s="208">
        <f t="shared" si="47"/>
        <v>0</v>
      </c>
      <c r="FT70" s="208">
        <f t="shared" si="48"/>
        <v>0</v>
      </c>
      <c r="FY70" s="207">
        <f t="shared" si="79"/>
        <v>0</v>
      </c>
      <c r="FZ70" s="208">
        <f t="shared" si="49"/>
        <v>0</v>
      </c>
      <c r="GA70" s="208">
        <f t="shared" si="49"/>
        <v>0</v>
      </c>
      <c r="GB70" s="208">
        <f t="shared" si="49"/>
        <v>0</v>
      </c>
      <c r="GC70" s="208">
        <f t="shared" si="49"/>
        <v>0</v>
      </c>
      <c r="GD70" s="208">
        <f t="shared" si="50"/>
        <v>0</v>
      </c>
      <c r="GI70" s="207">
        <f t="shared" si="80"/>
        <v>0</v>
      </c>
      <c r="GJ70" s="208">
        <f t="shared" si="51"/>
        <v>0</v>
      </c>
      <c r="GK70" s="208">
        <f t="shared" si="51"/>
        <v>0</v>
      </c>
      <c r="GL70" s="208">
        <f t="shared" si="51"/>
        <v>0</v>
      </c>
      <c r="GM70" s="208">
        <f t="shared" si="51"/>
        <v>0</v>
      </c>
      <c r="GN70" s="208">
        <f t="shared" si="52"/>
        <v>0</v>
      </c>
      <c r="GS70" s="207">
        <f t="shared" si="81"/>
        <v>0</v>
      </c>
      <c r="GT70" s="208">
        <f t="shared" si="53"/>
        <v>0</v>
      </c>
      <c r="GU70" s="208">
        <f t="shared" si="53"/>
        <v>0</v>
      </c>
      <c r="GV70" s="208">
        <f t="shared" si="53"/>
        <v>0</v>
      </c>
      <c r="GW70" s="208">
        <f t="shared" si="53"/>
        <v>0</v>
      </c>
      <c r="GX70" s="208">
        <f t="shared" si="54"/>
        <v>0</v>
      </c>
      <c r="HC70" s="207">
        <f t="shared" si="82"/>
        <v>0</v>
      </c>
      <c r="HD70" s="208">
        <f t="shared" si="55"/>
        <v>0</v>
      </c>
      <c r="HE70" s="208">
        <f t="shared" si="55"/>
        <v>0</v>
      </c>
      <c r="HF70" s="208">
        <f t="shared" si="55"/>
        <v>0</v>
      </c>
      <c r="HG70" s="208">
        <f t="shared" si="55"/>
        <v>0</v>
      </c>
      <c r="HH70" s="208">
        <f t="shared" si="56"/>
        <v>0</v>
      </c>
      <c r="HM70" s="207">
        <f t="shared" si="83"/>
        <v>0</v>
      </c>
      <c r="HN70" s="208">
        <f t="shared" si="57"/>
        <v>0</v>
      </c>
      <c r="HO70" s="208">
        <f t="shared" si="57"/>
        <v>0</v>
      </c>
      <c r="HP70" s="208">
        <f t="shared" si="57"/>
        <v>0</v>
      </c>
      <c r="HQ70" s="208">
        <f t="shared" si="57"/>
        <v>0</v>
      </c>
      <c r="HR70" s="208">
        <f t="shared" si="58"/>
        <v>0</v>
      </c>
      <c r="HW70" s="207">
        <f t="shared" si="84"/>
        <v>0</v>
      </c>
      <c r="HX70" s="208">
        <f t="shared" si="59"/>
        <v>0</v>
      </c>
      <c r="HY70" s="208">
        <f t="shared" si="59"/>
        <v>0</v>
      </c>
      <c r="HZ70" s="208">
        <f t="shared" si="59"/>
        <v>0</v>
      </c>
      <c r="IA70" s="208">
        <f t="shared" si="59"/>
        <v>0</v>
      </c>
      <c r="IB70" s="208">
        <f t="shared" si="60"/>
        <v>0</v>
      </c>
      <c r="IG70" s="207">
        <f t="shared" si="85"/>
        <v>0</v>
      </c>
      <c r="IH70" s="208">
        <f t="shared" si="61"/>
        <v>0</v>
      </c>
      <c r="II70" s="208">
        <f t="shared" si="61"/>
        <v>0</v>
      </c>
      <c r="IJ70" s="208">
        <f t="shared" si="61"/>
        <v>0</v>
      </c>
      <c r="IK70" s="208">
        <f t="shared" si="61"/>
        <v>0</v>
      </c>
      <c r="IL70" s="208">
        <f t="shared" si="62"/>
        <v>0</v>
      </c>
    </row>
    <row r="71" spans="1:246">
      <c r="A71" s="203">
        <f t="shared" si="97"/>
        <v>25</v>
      </c>
      <c r="B71" s="308">
        <f t="shared" si="89"/>
        <v>4.3478260869565209E-2</v>
      </c>
      <c r="C71" s="301">
        <f t="shared" si="89"/>
        <v>0.1</v>
      </c>
      <c r="D71" s="308">
        <f t="shared" ref="D71:I71" si="119">HW14*$C71</f>
        <v>0</v>
      </c>
      <c r="E71" s="308">
        <f t="shared" si="119"/>
        <v>0</v>
      </c>
      <c r="F71" s="308">
        <f t="shared" si="119"/>
        <v>0</v>
      </c>
      <c r="G71" s="308">
        <f t="shared" si="119"/>
        <v>0</v>
      </c>
      <c r="H71" s="308">
        <f t="shared" si="119"/>
        <v>0</v>
      </c>
      <c r="I71" s="308">
        <f t="shared" si="119"/>
        <v>-0.16994983776842837</v>
      </c>
      <c r="L71" s="210">
        <f t="shared" si="99"/>
        <v>25</v>
      </c>
      <c r="M71" s="268">
        <f t="shared" si="91"/>
        <v>0</v>
      </c>
      <c r="N71" s="268">
        <f t="shared" si="92"/>
        <v>0</v>
      </c>
      <c r="O71" s="268">
        <f t="shared" si="93"/>
        <v>0</v>
      </c>
      <c r="P71" s="268">
        <f t="shared" si="94"/>
        <v>0</v>
      </c>
      <c r="Q71" s="268">
        <f t="shared" si="95"/>
        <v>0</v>
      </c>
      <c r="R71" s="221">
        <f t="shared" si="96"/>
        <v>-0.16994983776842837</v>
      </c>
      <c r="T71" s="207">
        <v>4.0999999999999996</v>
      </c>
      <c r="U71" s="207">
        <f t="shared" si="63"/>
        <v>0</v>
      </c>
      <c r="V71" s="208">
        <f t="shared" si="17"/>
        <v>0</v>
      </c>
      <c r="W71" s="208">
        <f t="shared" si="17"/>
        <v>0</v>
      </c>
      <c r="X71" s="208">
        <f t="shared" si="17"/>
        <v>0</v>
      </c>
      <c r="Y71" s="208">
        <f t="shared" si="17"/>
        <v>0</v>
      </c>
      <c r="Z71" s="208">
        <f t="shared" si="18"/>
        <v>0</v>
      </c>
      <c r="AE71" s="207">
        <f t="shared" si="64"/>
        <v>0</v>
      </c>
      <c r="AF71" s="208">
        <f t="shared" si="19"/>
        <v>0</v>
      </c>
      <c r="AG71" s="208">
        <f t="shared" si="19"/>
        <v>0</v>
      </c>
      <c r="AH71" s="208">
        <f t="shared" si="19"/>
        <v>0</v>
      </c>
      <c r="AI71" s="208">
        <f t="shared" si="19"/>
        <v>0</v>
      </c>
      <c r="AJ71" s="208">
        <f t="shared" si="20"/>
        <v>0</v>
      </c>
      <c r="AO71" s="207">
        <f t="shared" si="65"/>
        <v>0</v>
      </c>
      <c r="AP71" s="208">
        <f t="shared" si="21"/>
        <v>0</v>
      </c>
      <c r="AQ71" s="208">
        <f t="shared" si="21"/>
        <v>0</v>
      </c>
      <c r="AR71" s="208">
        <f t="shared" si="21"/>
        <v>0</v>
      </c>
      <c r="AS71" s="208">
        <f t="shared" si="21"/>
        <v>0</v>
      </c>
      <c r="AT71" s="208">
        <f t="shared" si="22"/>
        <v>0</v>
      </c>
      <c r="AY71" s="207">
        <f t="shared" si="66"/>
        <v>0</v>
      </c>
      <c r="AZ71" s="208">
        <f t="shared" si="23"/>
        <v>0</v>
      </c>
      <c r="BA71" s="208">
        <f t="shared" si="23"/>
        <v>0</v>
      </c>
      <c r="BB71" s="208">
        <f t="shared" si="23"/>
        <v>0</v>
      </c>
      <c r="BC71" s="208">
        <f t="shared" si="23"/>
        <v>0</v>
      </c>
      <c r="BD71" s="208">
        <f t="shared" si="24"/>
        <v>0</v>
      </c>
      <c r="BI71" s="207">
        <f t="shared" si="67"/>
        <v>0</v>
      </c>
      <c r="BJ71" s="208">
        <f t="shared" si="25"/>
        <v>0</v>
      </c>
      <c r="BK71" s="208">
        <f t="shared" si="25"/>
        <v>0</v>
      </c>
      <c r="BL71" s="208">
        <f t="shared" si="25"/>
        <v>0</v>
      </c>
      <c r="BM71" s="208">
        <f t="shared" si="25"/>
        <v>0</v>
      </c>
      <c r="BN71" s="208">
        <f t="shared" si="26"/>
        <v>0</v>
      </c>
      <c r="BS71" s="207">
        <f t="shared" si="68"/>
        <v>0</v>
      </c>
      <c r="BT71" s="208">
        <f t="shared" si="27"/>
        <v>0</v>
      </c>
      <c r="BU71" s="208">
        <f t="shared" si="27"/>
        <v>0</v>
      </c>
      <c r="BV71" s="208">
        <f t="shared" si="27"/>
        <v>0</v>
      </c>
      <c r="BW71" s="208">
        <f t="shared" si="27"/>
        <v>0</v>
      </c>
      <c r="BX71" s="208">
        <f t="shared" si="28"/>
        <v>0</v>
      </c>
      <c r="CC71" s="207">
        <f t="shared" si="69"/>
        <v>0</v>
      </c>
      <c r="CD71" s="208">
        <f t="shared" si="29"/>
        <v>0</v>
      </c>
      <c r="CE71" s="208">
        <f t="shared" si="29"/>
        <v>0</v>
      </c>
      <c r="CF71" s="208">
        <f t="shared" si="29"/>
        <v>0</v>
      </c>
      <c r="CG71" s="208">
        <f t="shared" si="29"/>
        <v>0</v>
      </c>
      <c r="CH71" s="208">
        <f t="shared" si="30"/>
        <v>0</v>
      </c>
      <c r="CM71" s="207">
        <f t="shared" si="70"/>
        <v>0</v>
      </c>
      <c r="CN71" s="208">
        <f t="shared" si="31"/>
        <v>0</v>
      </c>
      <c r="CO71" s="208">
        <f t="shared" si="31"/>
        <v>0</v>
      </c>
      <c r="CP71" s="208">
        <f t="shared" si="31"/>
        <v>0</v>
      </c>
      <c r="CQ71" s="208">
        <f t="shared" si="31"/>
        <v>0</v>
      </c>
      <c r="CR71" s="208">
        <f t="shared" si="32"/>
        <v>0</v>
      </c>
      <c r="CW71" s="207">
        <f t="shared" si="71"/>
        <v>0</v>
      </c>
      <c r="CX71" s="208">
        <f t="shared" si="33"/>
        <v>0</v>
      </c>
      <c r="CY71" s="207">
        <f t="shared" si="33"/>
        <v>0</v>
      </c>
      <c r="CZ71" s="208">
        <f t="shared" si="33"/>
        <v>0</v>
      </c>
      <c r="DA71" s="208">
        <f t="shared" si="33"/>
        <v>0</v>
      </c>
      <c r="DB71" s="208">
        <f t="shared" si="34"/>
        <v>0</v>
      </c>
      <c r="DG71" s="207">
        <f t="shared" si="72"/>
        <v>0</v>
      </c>
      <c r="DH71" s="208">
        <f t="shared" si="35"/>
        <v>0</v>
      </c>
      <c r="DI71" s="208">
        <f t="shared" si="35"/>
        <v>0</v>
      </c>
      <c r="DJ71" s="208">
        <f t="shared" si="35"/>
        <v>0</v>
      </c>
      <c r="DK71" s="208">
        <f t="shared" si="35"/>
        <v>0</v>
      </c>
      <c r="DL71" s="208">
        <f t="shared" si="36"/>
        <v>0</v>
      </c>
      <c r="DQ71" s="207">
        <f t="shared" si="73"/>
        <v>0</v>
      </c>
      <c r="DR71" s="208">
        <f t="shared" si="37"/>
        <v>0</v>
      </c>
      <c r="DS71" s="208">
        <f t="shared" si="37"/>
        <v>0</v>
      </c>
      <c r="DT71" s="208">
        <f t="shared" si="37"/>
        <v>0</v>
      </c>
      <c r="DU71" s="208">
        <f t="shared" si="37"/>
        <v>0</v>
      </c>
      <c r="DV71" s="208">
        <f t="shared" si="38"/>
        <v>0</v>
      </c>
      <c r="EA71" s="207">
        <f t="shared" si="74"/>
        <v>0</v>
      </c>
      <c r="EB71" s="208">
        <f t="shared" si="39"/>
        <v>0</v>
      </c>
      <c r="EC71" s="208">
        <f t="shared" si="39"/>
        <v>0</v>
      </c>
      <c r="ED71" s="208">
        <f t="shared" si="39"/>
        <v>0</v>
      </c>
      <c r="EE71" s="208">
        <f t="shared" si="39"/>
        <v>0</v>
      </c>
      <c r="EF71" s="208">
        <f t="shared" si="40"/>
        <v>0</v>
      </c>
      <c r="EK71" s="207">
        <f t="shared" si="75"/>
        <v>0</v>
      </c>
      <c r="EL71" s="208">
        <f t="shared" si="41"/>
        <v>0</v>
      </c>
      <c r="EM71" s="208">
        <f t="shared" si="41"/>
        <v>0</v>
      </c>
      <c r="EN71" s="208">
        <f t="shared" si="41"/>
        <v>0</v>
      </c>
      <c r="EO71" s="208">
        <f t="shared" si="41"/>
        <v>0</v>
      </c>
      <c r="EP71" s="208">
        <f t="shared" si="42"/>
        <v>0</v>
      </c>
      <c r="EU71" s="207">
        <f t="shared" si="76"/>
        <v>0</v>
      </c>
      <c r="EV71" s="208">
        <f t="shared" si="43"/>
        <v>0</v>
      </c>
      <c r="EW71" s="208">
        <f t="shared" si="43"/>
        <v>0</v>
      </c>
      <c r="EX71" s="208">
        <f t="shared" si="43"/>
        <v>0</v>
      </c>
      <c r="EY71" s="208">
        <f t="shared" si="43"/>
        <v>0</v>
      </c>
      <c r="EZ71" s="208">
        <f t="shared" si="44"/>
        <v>0</v>
      </c>
      <c r="FE71" s="207">
        <f t="shared" si="77"/>
        <v>0</v>
      </c>
      <c r="FF71" s="208">
        <f t="shared" si="45"/>
        <v>0</v>
      </c>
      <c r="FG71" s="208">
        <f t="shared" si="45"/>
        <v>0</v>
      </c>
      <c r="FH71" s="208">
        <f t="shared" si="45"/>
        <v>0</v>
      </c>
      <c r="FI71" s="208">
        <f t="shared" si="45"/>
        <v>0</v>
      </c>
      <c r="FJ71" s="208">
        <f t="shared" si="46"/>
        <v>0</v>
      </c>
      <c r="FO71" s="207">
        <f t="shared" si="78"/>
        <v>0</v>
      </c>
      <c r="FP71" s="208">
        <f t="shared" si="47"/>
        <v>0</v>
      </c>
      <c r="FQ71" s="208">
        <f t="shared" si="47"/>
        <v>0</v>
      </c>
      <c r="FR71" s="208">
        <f t="shared" si="47"/>
        <v>0</v>
      </c>
      <c r="FS71" s="208">
        <f t="shared" si="47"/>
        <v>0</v>
      </c>
      <c r="FT71" s="208">
        <f t="shared" si="48"/>
        <v>0</v>
      </c>
      <c r="FY71" s="207">
        <f t="shared" si="79"/>
        <v>0</v>
      </c>
      <c r="FZ71" s="208">
        <f t="shared" si="49"/>
        <v>0</v>
      </c>
      <c r="GA71" s="208">
        <f t="shared" si="49"/>
        <v>0</v>
      </c>
      <c r="GB71" s="208">
        <f t="shared" si="49"/>
        <v>0</v>
      </c>
      <c r="GC71" s="208">
        <f t="shared" si="49"/>
        <v>0</v>
      </c>
      <c r="GD71" s="208">
        <f t="shared" si="50"/>
        <v>0</v>
      </c>
      <c r="GI71" s="207">
        <f t="shared" si="80"/>
        <v>0</v>
      </c>
      <c r="GJ71" s="208">
        <f t="shared" si="51"/>
        <v>0</v>
      </c>
      <c r="GK71" s="208">
        <f t="shared" si="51"/>
        <v>0</v>
      </c>
      <c r="GL71" s="208">
        <f t="shared" si="51"/>
        <v>0</v>
      </c>
      <c r="GM71" s="208">
        <f t="shared" si="51"/>
        <v>0</v>
      </c>
      <c r="GN71" s="208">
        <f t="shared" si="52"/>
        <v>0</v>
      </c>
      <c r="GS71" s="207">
        <f t="shared" si="81"/>
        <v>0</v>
      </c>
      <c r="GT71" s="208">
        <f t="shared" si="53"/>
        <v>0</v>
      </c>
      <c r="GU71" s="208">
        <f t="shared" si="53"/>
        <v>0</v>
      </c>
      <c r="GV71" s="208">
        <f t="shared" si="53"/>
        <v>0</v>
      </c>
      <c r="GW71" s="208">
        <f t="shared" si="53"/>
        <v>0</v>
      </c>
      <c r="GX71" s="208">
        <f t="shared" si="54"/>
        <v>0</v>
      </c>
      <c r="HC71" s="207">
        <f t="shared" si="82"/>
        <v>0</v>
      </c>
      <c r="HD71" s="208">
        <f t="shared" si="55"/>
        <v>0</v>
      </c>
      <c r="HE71" s="208">
        <f t="shared" si="55"/>
        <v>0</v>
      </c>
      <c r="HF71" s="208">
        <f t="shared" si="55"/>
        <v>0</v>
      </c>
      <c r="HG71" s="208">
        <f t="shared" si="55"/>
        <v>0</v>
      </c>
      <c r="HH71" s="208">
        <f t="shared" si="56"/>
        <v>0</v>
      </c>
      <c r="HM71" s="207">
        <f t="shared" si="83"/>
        <v>0</v>
      </c>
      <c r="HN71" s="208">
        <f t="shared" si="57"/>
        <v>0</v>
      </c>
      <c r="HO71" s="208">
        <f t="shared" si="57"/>
        <v>0</v>
      </c>
      <c r="HP71" s="208">
        <f t="shared" si="57"/>
        <v>0</v>
      </c>
      <c r="HQ71" s="208">
        <f t="shared" si="57"/>
        <v>0</v>
      </c>
      <c r="HR71" s="208">
        <f t="shared" si="58"/>
        <v>0</v>
      </c>
      <c r="HW71" s="207">
        <f t="shared" si="84"/>
        <v>0</v>
      </c>
      <c r="HX71" s="208">
        <f t="shared" si="59"/>
        <v>0</v>
      </c>
      <c r="HY71" s="208">
        <f t="shared" si="59"/>
        <v>0</v>
      </c>
      <c r="HZ71" s="208">
        <f t="shared" si="59"/>
        <v>0</v>
      </c>
      <c r="IA71" s="208">
        <f t="shared" si="59"/>
        <v>0</v>
      </c>
      <c r="IB71" s="208">
        <f t="shared" si="60"/>
        <v>0</v>
      </c>
      <c r="IG71" s="207">
        <f t="shared" si="85"/>
        <v>0</v>
      </c>
      <c r="IH71" s="208">
        <f t="shared" si="61"/>
        <v>0</v>
      </c>
      <c r="II71" s="208">
        <f t="shared" si="61"/>
        <v>0</v>
      </c>
      <c r="IJ71" s="208">
        <f t="shared" si="61"/>
        <v>0</v>
      </c>
      <c r="IK71" s="208">
        <f t="shared" si="61"/>
        <v>0</v>
      </c>
      <c r="IL71" s="208">
        <f t="shared" si="62"/>
        <v>0</v>
      </c>
    </row>
    <row r="72" spans="1:246">
      <c r="A72" s="203">
        <f t="shared" si="97"/>
        <v>26</v>
      </c>
      <c r="B72" s="308">
        <f t="shared" si="89"/>
        <v>4.3478260869565209E-2</v>
      </c>
      <c r="C72" s="301">
        <f t="shared" si="89"/>
        <v>0.1</v>
      </c>
      <c r="D72" s="308">
        <f t="shared" ref="D72:I72" si="120">IG14*$C72</f>
        <v>0</v>
      </c>
      <c r="E72" s="308">
        <f t="shared" si="120"/>
        <v>0</v>
      </c>
      <c r="F72" s="308">
        <f t="shared" si="120"/>
        <v>0</v>
      </c>
      <c r="G72" s="308">
        <f t="shared" si="120"/>
        <v>0</v>
      </c>
      <c r="H72" s="308">
        <f t="shared" si="120"/>
        <v>0</v>
      </c>
      <c r="I72" s="308">
        <f t="shared" si="120"/>
        <v>-0.18529152236830199</v>
      </c>
      <c r="L72" s="210">
        <f t="shared" si="99"/>
        <v>26</v>
      </c>
      <c r="M72" s="268">
        <f t="shared" si="91"/>
        <v>0</v>
      </c>
      <c r="N72" s="268">
        <f t="shared" si="92"/>
        <v>0</v>
      </c>
      <c r="O72" s="268">
        <f t="shared" si="93"/>
        <v>0</v>
      </c>
      <c r="P72" s="268">
        <f t="shared" si="94"/>
        <v>0</v>
      </c>
      <c r="Q72" s="268">
        <f t="shared" si="95"/>
        <v>0</v>
      </c>
      <c r="R72" s="221">
        <f t="shared" si="96"/>
        <v>-0.18529152236830199</v>
      </c>
      <c r="T72" s="207">
        <v>4.2</v>
      </c>
      <c r="U72" s="207">
        <f t="shared" si="63"/>
        <v>0</v>
      </c>
      <c r="V72" s="208">
        <f t="shared" si="17"/>
        <v>0</v>
      </c>
      <c r="W72" s="208">
        <f t="shared" si="17"/>
        <v>0</v>
      </c>
      <c r="X72" s="208">
        <f t="shared" si="17"/>
        <v>0</v>
      </c>
      <c r="Y72" s="208">
        <f t="shared" si="17"/>
        <v>0</v>
      </c>
      <c r="Z72" s="208">
        <f t="shared" si="18"/>
        <v>0</v>
      </c>
      <c r="AE72" s="207">
        <f t="shared" si="64"/>
        <v>0</v>
      </c>
      <c r="AF72" s="208">
        <f t="shared" si="19"/>
        <v>0</v>
      </c>
      <c r="AG72" s="208">
        <f t="shared" si="19"/>
        <v>0</v>
      </c>
      <c r="AH72" s="208">
        <f t="shared" si="19"/>
        <v>0</v>
      </c>
      <c r="AI72" s="208">
        <f t="shared" si="19"/>
        <v>0</v>
      </c>
      <c r="AJ72" s="208">
        <f t="shared" si="20"/>
        <v>0</v>
      </c>
      <c r="AO72" s="207">
        <f t="shared" si="65"/>
        <v>0</v>
      </c>
      <c r="AP72" s="208">
        <f t="shared" si="21"/>
        <v>0</v>
      </c>
      <c r="AQ72" s="208">
        <f t="shared" si="21"/>
        <v>0</v>
      </c>
      <c r="AR72" s="208">
        <f t="shared" si="21"/>
        <v>0</v>
      </c>
      <c r="AS72" s="208">
        <f t="shared" si="21"/>
        <v>0</v>
      </c>
      <c r="AT72" s="208">
        <f t="shared" si="22"/>
        <v>0</v>
      </c>
      <c r="AY72" s="207">
        <f t="shared" si="66"/>
        <v>0</v>
      </c>
      <c r="AZ72" s="208">
        <f t="shared" si="23"/>
        <v>0</v>
      </c>
      <c r="BA72" s="208">
        <f t="shared" si="23"/>
        <v>0</v>
      </c>
      <c r="BB72" s="208">
        <f t="shared" si="23"/>
        <v>0</v>
      </c>
      <c r="BC72" s="208">
        <f t="shared" si="23"/>
        <v>0</v>
      </c>
      <c r="BD72" s="208">
        <f t="shared" si="24"/>
        <v>0</v>
      </c>
      <c r="BI72" s="207">
        <f t="shared" si="67"/>
        <v>0</v>
      </c>
      <c r="BJ72" s="208">
        <f t="shared" si="25"/>
        <v>0</v>
      </c>
      <c r="BK72" s="208">
        <f t="shared" si="25"/>
        <v>0</v>
      </c>
      <c r="BL72" s="208">
        <f t="shared" si="25"/>
        <v>0</v>
      </c>
      <c r="BM72" s="208">
        <f t="shared" si="25"/>
        <v>0</v>
      </c>
      <c r="BN72" s="208">
        <f t="shared" si="26"/>
        <v>0</v>
      </c>
      <c r="BS72" s="207">
        <f t="shared" si="68"/>
        <v>0</v>
      </c>
      <c r="BT72" s="208">
        <f t="shared" si="27"/>
        <v>0</v>
      </c>
      <c r="BU72" s="208">
        <f t="shared" si="27"/>
        <v>0</v>
      </c>
      <c r="BV72" s="208">
        <f t="shared" si="27"/>
        <v>0</v>
      </c>
      <c r="BW72" s="208">
        <f t="shared" si="27"/>
        <v>0</v>
      </c>
      <c r="BX72" s="208">
        <f t="shared" si="28"/>
        <v>0</v>
      </c>
      <c r="CC72" s="207">
        <f t="shared" si="69"/>
        <v>0</v>
      </c>
      <c r="CD72" s="208">
        <f t="shared" si="29"/>
        <v>0</v>
      </c>
      <c r="CE72" s="208">
        <f t="shared" si="29"/>
        <v>0</v>
      </c>
      <c r="CF72" s="208">
        <f t="shared" si="29"/>
        <v>0</v>
      </c>
      <c r="CG72" s="208">
        <f t="shared" si="29"/>
        <v>0</v>
      </c>
      <c r="CH72" s="208">
        <f t="shared" si="30"/>
        <v>0</v>
      </c>
      <c r="CM72" s="207">
        <f t="shared" si="70"/>
        <v>0</v>
      </c>
      <c r="CN72" s="208">
        <f t="shared" si="31"/>
        <v>0</v>
      </c>
      <c r="CO72" s="208">
        <f t="shared" si="31"/>
        <v>0</v>
      </c>
      <c r="CP72" s="208">
        <f t="shared" si="31"/>
        <v>0</v>
      </c>
      <c r="CQ72" s="208">
        <f t="shared" si="31"/>
        <v>0</v>
      </c>
      <c r="CR72" s="208">
        <f t="shared" si="32"/>
        <v>0</v>
      </c>
      <c r="CW72" s="207">
        <f t="shared" si="71"/>
        <v>0</v>
      </c>
      <c r="CX72" s="208">
        <f t="shared" si="33"/>
        <v>0</v>
      </c>
      <c r="CY72" s="207">
        <f t="shared" si="33"/>
        <v>0</v>
      </c>
      <c r="CZ72" s="208">
        <f t="shared" si="33"/>
        <v>0</v>
      </c>
      <c r="DA72" s="208">
        <f t="shared" si="33"/>
        <v>0</v>
      </c>
      <c r="DB72" s="208">
        <f t="shared" si="34"/>
        <v>0</v>
      </c>
      <c r="DG72" s="207">
        <f t="shared" si="72"/>
        <v>0</v>
      </c>
      <c r="DH72" s="208">
        <f t="shared" si="35"/>
        <v>0</v>
      </c>
      <c r="DI72" s="208">
        <f t="shared" si="35"/>
        <v>0</v>
      </c>
      <c r="DJ72" s="208">
        <f t="shared" si="35"/>
        <v>0</v>
      </c>
      <c r="DK72" s="208">
        <f t="shared" si="35"/>
        <v>0</v>
      </c>
      <c r="DL72" s="208">
        <f t="shared" si="36"/>
        <v>0</v>
      </c>
      <c r="DQ72" s="207">
        <f t="shared" si="73"/>
        <v>0</v>
      </c>
      <c r="DR72" s="208">
        <f t="shared" si="37"/>
        <v>0</v>
      </c>
      <c r="DS72" s="208">
        <f t="shared" si="37"/>
        <v>0</v>
      </c>
      <c r="DT72" s="208">
        <f t="shared" si="37"/>
        <v>0</v>
      </c>
      <c r="DU72" s="208">
        <f t="shared" si="37"/>
        <v>0</v>
      </c>
      <c r="DV72" s="208">
        <f t="shared" si="38"/>
        <v>0</v>
      </c>
      <c r="EA72" s="207">
        <f t="shared" si="74"/>
        <v>0</v>
      </c>
      <c r="EB72" s="208">
        <f t="shared" si="39"/>
        <v>0</v>
      </c>
      <c r="EC72" s="208">
        <f t="shared" si="39"/>
        <v>0</v>
      </c>
      <c r="ED72" s="208">
        <f t="shared" si="39"/>
        <v>0</v>
      </c>
      <c r="EE72" s="208">
        <f t="shared" si="39"/>
        <v>0</v>
      </c>
      <c r="EF72" s="208">
        <f t="shared" si="40"/>
        <v>0</v>
      </c>
      <c r="EK72" s="207">
        <f t="shared" si="75"/>
        <v>0</v>
      </c>
      <c r="EL72" s="208">
        <f t="shared" si="41"/>
        <v>0</v>
      </c>
      <c r="EM72" s="208">
        <f t="shared" si="41"/>
        <v>0</v>
      </c>
      <c r="EN72" s="208">
        <f t="shared" si="41"/>
        <v>0</v>
      </c>
      <c r="EO72" s="208">
        <f t="shared" si="41"/>
        <v>0</v>
      </c>
      <c r="EP72" s="208">
        <f t="shared" si="42"/>
        <v>0</v>
      </c>
      <c r="EU72" s="207">
        <f t="shared" si="76"/>
        <v>0</v>
      </c>
      <c r="EV72" s="208">
        <f t="shared" si="43"/>
        <v>0</v>
      </c>
      <c r="EW72" s="208">
        <f t="shared" si="43"/>
        <v>0</v>
      </c>
      <c r="EX72" s="208">
        <f t="shared" si="43"/>
        <v>0</v>
      </c>
      <c r="EY72" s="208">
        <f t="shared" si="43"/>
        <v>0</v>
      </c>
      <c r="EZ72" s="208">
        <f t="shared" si="44"/>
        <v>0</v>
      </c>
      <c r="FE72" s="207">
        <f t="shared" si="77"/>
        <v>0</v>
      </c>
      <c r="FF72" s="208">
        <f t="shared" si="45"/>
        <v>0</v>
      </c>
      <c r="FG72" s="208">
        <f t="shared" si="45"/>
        <v>0</v>
      </c>
      <c r="FH72" s="208">
        <f t="shared" si="45"/>
        <v>0</v>
      </c>
      <c r="FI72" s="208">
        <f t="shared" si="45"/>
        <v>0</v>
      </c>
      <c r="FJ72" s="208">
        <f t="shared" si="46"/>
        <v>0</v>
      </c>
      <c r="FO72" s="207">
        <f t="shared" si="78"/>
        <v>0</v>
      </c>
      <c r="FP72" s="208">
        <f t="shared" si="47"/>
        <v>0</v>
      </c>
      <c r="FQ72" s="208">
        <f t="shared" si="47"/>
        <v>0</v>
      </c>
      <c r="FR72" s="208">
        <f t="shared" si="47"/>
        <v>0</v>
      </c>
      <c r="FS72" s="208">
        <f t="shared" si="47"/>
        <v>0</v>
      </c>
      <c r="FT72" s="208">
        <f t="shared" si="48"/>
        <v>0</v>
      </c>
      <c r="FY72" s="207">
        <f t="shared" si="79"/>
        <v>0</v>
      </c>
      <c r="FZ72" s="208">
        <f t="shared" si="49"/>
        <v>0</v>
      </c>
      <c r="GA72" s="208">
        <f t="shared" si="49"/>
        <v>0</v>
      </c>
      <c r="GB72" s="208">
        <f t="shared" si="49"/>
        <v>0</v>
      </c>
      <c r="GC72" s="208">
        <f t="shared" si="49"/>
        <v>0</v>
      </c>
      <c r="GD72" s="208">
        <f t="shared" si="50"/>
        <v>0</v>
      </c>
      <c r="GI72" s="207">
        <f t="shared" si="80"/>
        <v>0</v>
      </c>
      <c r="GJ72" s="208">
        <f t="shared" si="51"/>
        <v>0</v>
      </c>
      <c r="GK72" s="208">
        <f t="shared" si="51"/>
        <v>0</v>
      </c>
      <c r="GL72" s="208">
        <f t="shared" si="51"/>
        <v>0</v>
      </c>
      <c r="GM72" s="208">
        <f t="shared" si="51"/>
        <v>0</v>
      </c>
      <c r="GN72" s="208">
        <f t="shared" si="52"/>
        <v>0</v>
      </c>
      <c r="GS72" s="207">
        <f t="shared" si="81"/>
        <v>0</v>
      </c>
      <c r="GT72" s="208">
        <f t="shared" si="53"/>
        <v>0</v>
      </c>
      <c r="GU72" s="208">
        <f t="shared" si="53"/>
        <v>0</v>
      </c>
      <c r="GV72" s="208">
        <f t="shared" si="53"/>
        <v>0</v>
      </c>
      <c r="GW72" s="208">
        <f t="shared" si="53"/>
        <v>0</v>
      </c>
      <c r="GX72" s="208">
        <f t="shared" si="54"/>
        <v>0</v>
      </c>
      <c r="HC72" s="207">
        <f t="shared" si="82"/>
        <v>0</v>
      </c>
      <c r="HD72" s="208">
        <f t="shared" si="55"/>
        <v>0</v>
      </c>
      <c r="HE72" s="208">
        <f t="shared" si="55"/>
        <v>0</v>
      </c>
      <c r="HF72" s="208">
        <f t="shared" si="55"/>
        <v>0</v>
      </c>
      <c r="HG72" s="208">
        <f t="shared" si="55"/>
        <v>0</v>
      </c>
      <c r="HH72" s="208">
        <f t="shared" si="56"/>
        <v>0</v>
      </c>
      <c r="HM72" s="207">
        <f t="shared" si="83"/>
        <v>0</v>
      </c>
      <c r="HN72" s="208">
        <f t="shared" si="57"/>
        <v>0</v>
      </c>
      <c r="HO72" s="208">
        <f t="shared" si="57"/>
        <v>0</v>
      </c>
      <c r="HP72" s="208">
        <f t="shared" si="57"/>
        <v>0</v>
      </c>
      <c r="HQ72" s="208">
        <f t="shared" si="57"/>
        <v>0</v>
      </c>
      <c r="HR72" s="208">
        <f t="shared" si="58"/>
        <v>0</v>
      </c>
      <c r="HW72" s="207">
        <f t="shared" si="84"/>
        <v>0</v>
      </c>
      <c r="HX72" s="208">
        <f t="shared" si="59"/>
        <v>0</v>
      </c>
      <c r="HY72" s="208">
        <f t="shared" si="59"/>
        <v>0</v>
      </c>
      <c r="HZ72" s="208">
        <f t="shared" si="59"/>
        <v>0</v>
      </c>
      <c r="IA72" s="208">
        <f t="shared" si="59"/>
        <v>0</v>
      </c>
      <c r="IB72" s="208">
        <f t="shared" si="60"/>
        <v>0</v>
      </c>
      <c r="IG72" s="207">
        <f t="shared" si="85"/>
        <v>0</v>
      </c>
      <c r="IH72" s="208">
        <f t="shared" si="61"/>
        <v>0</v>
      </c>
      <c r="II72" s="208">
        <f t="shared" si="61"/>
        <v>0</v>
      </c>
      <c r="IJ72" s="208">
        <f t="shared" si="61"/>
        <v>0</v>
      </c>
      <c r="IK72" s="208">
        <f t="shared" si="61"/>
        <v>0</v>
      </c>
      <c r="IL72" s="208">
        <f t="shared" si="62"/>
        <v>0</v>
      </c>
    </row>
    <row r="73" spans="1:246">
      <c r="A73" s="203" t="s">
        <v>85</v>
      </c>
      <c r="B73" s="307">
        <f t="shared" si="89"/>
        <v>0.99999999999999944</v>
      </c>
      <c r="C73" s="308">
        <f t="shared" si="89"/>
        <v>2.3000000000000007</v>
      </c>
      <c r="D73" s="308"/>
      <c r="J73" s="455"/>
      <c r="T73" s="207">
        <v>4.3</v>
      </c>
      <c r="U73" s="207">
        <f t="shared" si="63"/>
        <v>0</v>
      </c>
      <c r="V73" s="208">
        <f t="shared" si="17"/>
        <v>0</v>
      </c>
      <c r="W73" s="208">
        <f t="shared" si="17"/>
        <v>0</v>
      </c>
      <c r="X73" s="208">
        <f t="shared" si="17"/>
        <v>0</v>
      </c>
      <c r="Y73" s="208">
        <f t="shared" si="17"/>
        <v>0</v>
      </c>
      <c r="Z73" s="208">
        <f t="shared" si="18"/>
        <v>0</v>
      </c>
      <c r="AE73" s="207">
        <f t="shared" si="64"/>
        <v>0</v>
      </c>
      <c r="AF73" s="208">
        <f t="shared" si="19"/>
        <v>0</v>
      </c>
      <c r="AG73" s="208">
        <f t="shared" si="19"/>
        <v>0</v>
      </c>
      <c r="AH73" s="208">
        <f t="shared" si="19"/>
        <v>0</v>
      </c>
      <c r="AI73" s="208">
        <f t="shared" si="19"/>
        <v>0</v>
      </c>
      <c r="AJ73" s="208">
        <f t="shared" si="20"/>
        <v>0</v>
      </c>
      <c r="AO73" s="207">
        <f t="shared" si="65"/>
        <v>0</v>
      </c>
      <c r="AP73" s="208">
        <f t="shared" si="21"/>
        <v>0</v>
      </c>
      <c r="AQ73" s="208">
        <f t="shared" si="21"/>
        <v>0</v>
      </c>
      <c r="AR73" s="208">
        <f t="shared" si="21"/>
        <v>0</v>
      </c>
      <c r="AS73" s="208">
        <f t="shared" si="21"/>
        <v>0</v>
      </c>
      <c r="AT73" s="208">
        <f t="shared" si="22"/>
        <v>0</v>
      </c>
      <c r="AY73" s="207">
        <f t="shared" si="66"/>
        <v>0</v>
      </c>
      <c r="AZ73" s="208">
        <f t="shared" si="23"/>
        <v>0</v>
      </c>
      <c r="BA73" s="208">
        <f t="shared" si="23"/>
        <v>0</v>
      </c>
      <c r="BB73" s="208">
        <f t="shared" si="23"/>
        <v>0</v>
      </c>
      <c r="BC73" s="208">
        <f t="shared" si="23"/>
        <v>0</v>
      </c>
      <c r="BD73" s="208">
        <f t="shared" si="24"/>
        <v>0</v>
      </c>
      <c r="BI73" s="207">
        <f t="shared" si="67"/>
        <v>0</v>
      </c>
      <c r="BJ73" s="208">
        <f t="shared" si="25"/>
        <v>0</v>
      </c>
      <c r="BK73" s="208">
        <f t="shared" si="25"/>
        <v>0</v>
      </c>
      <c r="BL73" s="208">
        <f t="shared" si="25"/>
        <v>0</v>
      </c>
      <c r="BM73" s="208">
        <f t="shared" si="25"/>
        <v>0</v>
      </c>
      <c r="BN73" s="208">
        <f t="shared" si="26"/>
        <v>0</v>
      </c>
      <c r="BS73" s="207">
        <f t="shared" si="68"/>
        <v>0</v>
      </c>
      <c r="BT73" s="208">
        <f t="shared" si="27"/>
        <v>0</v>
      </c>
      <c r="BU73" s="208">
        <f t="shared" si="27"/>
        <v>0</v>
      </c>
      <c r="BV73" s="208">
        <f t="shared" si="27"/>
        <v>0</v>
      </c>
      <c r="BW73" s="208">
        <f t="shared" si="27"/>
        <v>0</v>
      </c>
      <c r="BX73" s="208">
        <f t="shared" si="28"/>
        <v>0</v>
      </c>
      <c r="CC73" s="207">
        <f t="shared" si="69"/>
        <v>0</v>
      </c>
      <c r="CD73" s="208">
        <f t="shared" si="29"/>
        <v>0</v>
      </c>
      <c r="CE73" s="208">
        <f t="shared" si="29"/>
        <v>0</v>
      </c>
      <c r="CF73" s="208">
        <f t="shared" si="29"/>
        <v>0</v>
      </c>
      <c r="CG73" s="208">
        <f t="shared" si="29"/>
        <v>0</v>
      </c>
      <c r="CH73" s="208">
        <f t="shared" si="30"/>
        <v>0</v>
      </c>
      <c r="CM73" s="207">
        <f t="shared" si="70"/>
        <v>0</v>
      </c>
      <c r="CN73" s="208">
        <f t="shared" si="31"/>
        <v>0</v>
      </c>
      <c r="CO73" s="208">
        <f t="shared" si="31"/>
        <v>0</v>
      </c>
      <c r="CP73" s="208">
        <f t="shared" si="31"/>
        <v>0</v>
      </c>
      <c r="CQ73" s="208">
        <f t="shared" si="31"/>
        <v>0</v>
      </c>
      <c r="CR73" s="208">
        <f t="shared" si="32"/>
        <v>0</v>
      </c>
      <c r="CW73" s="207">
        <f t="shared" si="71"/>
        <v>0</v>
      </c>
      <c r="CX73" s="208">
        <f t="shared" si="33"/>
        <v>0</v>
      </c>
      <c r="CY73" s="207">
        <f t="shared" si="33"/>
        <v>0</v>
      </c>
      <c r="CZ73" s="208">
        <f t="shared" si="33"/>
        <v>0</v>
      </c>
      <c r="DA73" s="208">
        <f t="shared" si="33"/>
        <v>0</v>
      </c>
      <c r="DB73" s="208">
        <f t="shared" si="34"/>
        <v>0</v>
      </c>
      <c r="DG73" s="207">
        <f t="shared" si="72"/>
        <v>0</v>
      </c>
      <c r="DH73" s="208">
        <f t="shared" si="35"/>
        <v>0</v>
      </c>
      <c r="DI73" s="208">
        <f t="shared" si="35"/>
        <v>0</v>
      </c>
      <c r="DJ73" s="208">
        <f t="shared" si="35"/>
        <v>0</v>
      </c>
      <c r="DK73" s="208">
        <f t="shared" si="35"/>
        <v>0</v>
      </c>
      <c r="DL73" s="208">
        <f t="shared" si="36"/>
        <v>0</v>
      </c>
      <c r="DQ73" s="207">
        <f t="shared" si="73"/>
        <v>0</v>
      </c>
      <c r="DR73" s="208">
        <f t="shared" si="37"/>
        <v>0</v>
      </c>
      <c r="DS73" s="208">
        <f t="shared" si="37"/>
        <v>0</v>
      </c>
      <c r="DT73" s="208">
        <f t="shared" si="37"/>
        <v>0</v>
      </c>
      <c r="DU73" s="208">
        <f t="shared" si="37"/>
        <v>0</v>
      </c>
      <c r="DV73" s="208">
        <f t="shared" si="38"/>
        <v>0</v>
      </c>
      <c r="EA73" s="207">
        <f t="shared" si="74"/>
        <v>0</v>
      </c>
      <c r="EB73" s="208">
        <f t="shared" si="39"/>
        <v>0</v>
      </c>
      <c r="EC73" s="208">
        <f t="shared" si="39"/>
        <v>0</v>
      </c>
      <c r="ED73" s="208">
        <f t="shared" si="39"/>
        <v>0</v>
      </c>
      <c r="EE73" s="208">
        <f t="shared" si="39"/>
        <v>0</v>
      </c>
      <c r="EF73" s="208">
        <f t="shared" si="40"/>
        <v>0</v>
      </c>
      <c r="EK73" s="207">
        <f t="shared" si="75"/>
        <v>0</v>
      </c>
      <c r="EL73" s="208">
        <f t="shared" si="41"/>
        <v>0</v>
      </c>
      <c r="EM73" s="208">
        <f t="shared" si="41"/>
        <v>0</v>
      </c>
      <c r="EN73" s="208">
        <f t="shared" si="41"/>
        <v>0</v>
      </c>
      <c r="EO73" s="208">
        <f t="shared" si="41"/>
        <v>0</v>
      </c>
      <c r="EP73" s="208">
        <f t="shared" si="42"/>
        <v>0</v>
      </c>
      <c r="EU73" s="207">
        <f t="shared" si="76"/>
        <v>0</v>
      </c>
      <c r="EV73" s="208">
        <f t="shared" si="43"/>
        <v>0</v>
      </c>
      <c r="EW73" s="208">
        <f t="shared" si="43"/>
        <v>0</v>
      </c>
      <c r="EX73" s="208">
        <f t="shared" si="43"/>
        <v>0</v>
      </c>
      <c r="EY73" s="208">
        <f t="shared" si="43"/>
        <v>0</v>
      </c>
      <c r="EZ73" s="208">
        <f t="shared" si="44"/>
        <v>0</v>
      </c>
      <c r="FE73" s="207">
        <f t="shared" si="77"/>
        <v>0</v>
      </c>
      <c r="FF73" s="208">
        <f t="shared" si="45"/>
        <v>0</v>
      </c>
      <c r="FG73" s="208">
        <f t="shared" si="45"/>
        <v>0</v>
      </c>
      <c r="FH73" s="208">
        <f t="shared" si="45"/>
        <v>0</v>
      </c>
      <c r="FI73" s="208">
        <f t="shared" si="45"/>
        <v>0</v>
      </c>
      <c r="FJ73" s="208">
        <f t="shared" si="46"/>
        <v>0</v>
      </c>
      <c r="FO73" s="207">
        <f t="shared" si="78"/>
        <v>0</v>
      </c>
      <c r="FP73" s="208">
        <f t="shared" si="47"/>
        <v>0</v>
      </c>
      <c r="FQ73" s="208">
        <f t="shared" si="47"/>
        <v>0</v>
      </c>
      <c r="FR73" s="208">
        <f t="shared" si="47"/>
        <v>0</v>
      </c>
      <c r="FS73" s="208">
        <f t="shared" si="47"/>
        <v>0</v>
      </c>
      <c r="FT73" s="208">
        <f t="shared" si="48"/>
        <v>0</v>
      </c>
      <c r="FY73" s="207">
        <f t="shared" si="79"/>
        <v>0</v>
      </c>
      <c r="FZ73" s="208">
        <f t="shared" si="49"/>
        <v>0</v>
      </c>
      <c r="GA73" s="208">
        <f t="shared" si="49"/>
        <v>0</v>
      </c>
      <c r="GB73" s="208">
        <f t="shared" si="49"/>
        <v>0</v>
      </c>
      <c r="GC73" s="208">
        <f t="shared" si="49"/>
        <v>0</v>
      </c>
      <c r="GD73" s="208">
        <f t="shared" si="50"/>
        <v>0</v>
      </c>
      <c r="GI73" s="207">
        <f t="shared" si="80"/>
        <v>0</v>
      </c>
      <c r="GJ73" s="208">
        <f t="shared" si="51"/>
        <v>0</v>
      </c>
      <c r="GK73" s="208">
        <f t="shared" si="51"/>
        <v>0</v>
      </c>
      <c r="GL73" s="208">
        <f t="shared" si="51"/>
        <v>0</v>
      </c>
      <c r="GM73" s="208">
        <f t="shared" si="51"/>
        <v>0</v>
      </c>
      <c r="GN73" s="208">
        <f t="shared" si="52"/>
        <v>0</v>
      </c>
      <c r="GS73" s="207">
        <f t="shared" si="81"/>
        <v>0</v>
      </c>
      <c r="GT73" s="208">
        <f t="shared" si="53"/>
        <v>0</v>
      </c>
      <c r="GU73" s="208">
        <f t="shared" si="53"/>
        <v>0</v>
      </c>
      <c r="GV73" s="208">
        <f t="shared" si="53"/>
        <v>0</v>
      </c>
      <c r="GW73" s="208">
        <f t="shared" si="53"/>
        <v>0</v>
      </c>
      <c r="GX73" s="208">
        <f t="shared" si="54"/>
        <v>0</v>
      </c>
      <c r="HC73" s="207">
        <f t="shared" si="82"/>
        <v>0</v>
      </c>
      <c r="HD73" s="208">
        <f t="shared" si="55"/>
        <v>0</v>
      </c>
      <c r="HE73" s="208">
        <f t="shared" si="55"/>
        <v>0</v>
      </c>
      <c r="HF73" s="208">
        <f t="shared" si="55"/>
        <v>0</v>
      </c>
      <c r="HG73" s="208">
        <f t="shared" si="55"/>
        <v>0</v>
      </c>
      <c r="HH73" s="208">
        <f t="shared" si="56"/>
        <v>0</v>
      </c>
      <c r="HM73" s="207">
        <f t="shared" si="83"/>
        <v>0</v>
      </c>
      <c r="HN73" s="208">
        <f t="shared" si="57"/>
        <v>0</v>
      </c>
      <c r="HO73" s="208">
        <f t="shared" si="57"/>
        <v>0</v>
      </c>
      <c r="HP73" s="208">
        <f t="shared" si="57"/>
        <v>0</v>
      </c>
      <c r="HQ73" s="208">
        <f t="shared" si="57"/>
        <v>0</v>
      </c>
      <c r="HR73" s="208">
        <f t="shared" si="58"/>
        <v>0</v>
      </c>
      <c r="HW73" s="207">
        <f t="shared" si="84"/>
        <v>0</v>
      </c>
      <c r="HX73" s="208">
        <f t="shared" si="59"/>
        <v>0</v>
      </c>
      <c r="HY73" s="208">
        <f t="shared" si="59"/>
        <v>0</v>
      </c>
      <c r="HZ73" s="208">
        <f t="shared" si="59"/>
        <v>0</v>
      </c>
      <c r="IA73" s="208">
        <f t="shared" si="59"/>
        <v>0</v>
      </c>
      <c r="IB73" s="208">
        <f t="shared" si="60"/>
        <v>0</v>
      </c>
      <c r="IG73" s="207">
        <f t="shared" si="85"/>
        <v>0</v>
      </c>
      <c r="IH73" s="208">
        <f t="shared" si="61"/>
        <v>0</v>
      </c>
      <c r="II73" s="208">
        <f t="shared" si="61"/>
        <v>0</v>
      </c>
      <c r="IJ73" s="208">
        <f t="shared" si="61"/>
        <v>0</v>
      </c>
      <c r="IK73" s="208">
        <f t="shared" si="61"/>
        <v>0</v>
      </c>
      <c r="IL73" s="208">
        <f t="shared" si="62"/>
        <v>0</v>
      </c>
    </row>
    <row r="74" spans="1:246">
      <c r="J74" s="443"/>
      <c r="T74" s="207">
        <v>4.4000000000000004</v>
      </c>
      <c r="U74" s="207">
        <f t="shared" si="63"/>
        <v>0</v>
      </c>
      <c r="V74" s="208">
        <f t="shared" si="17"/>
        <v>0</v>
      </c>
      <c r="W74" s="208">
        <f t="shared" si="17"/>
        <v>0</v>
      </c>
      <c r="X74" s="208">
        <f t="shared" si="17"/>
        <v>0</v>
      </c>
      <c r="Y74" s="208">
        <f t="shared" si="17"/>
        <v>0</v>
      </c>
      <c r="Z74" s="208">
        <f t="shared" si="18"/>
        <v>0</v>
      </c>
      <c r="AE74" s="207">
        <f t="shared" si="64"/>
        <v>0</v>
      </c>
      <c r="AF74" s="208">
        <f t="shared" si="19"/>
        <v>0</v>
      </c>
      <c r="AG74" s="208">
        <f t="shared" si="19"/>
        <v>0</v>
      </c>
      <c r="AH74" s="208">
        <f t="shared" si="19"/>
        <v>0</v>
      </c>
      <c r="AI74" s="208">
        <f t="shared" si="19"/>
        <v>0</v>
      </c>
      <c r="AJ74" s="208">
        <f t="shared" si="20"/>
        <v>0</v>
      </c>
      <c r="AO74" s="207">
        <f t="shared" si="65"/>
        <v>0</v>
      </c>
      <c r="AP74" s="208">
        <f t="shared" si="21"/>
        <v>0</v>
      </c>
      <c r="AQ74" s="208">
        <f t="shared" si="21"/>
        <v>0</v>
      </c>
      <c r="AR74" s="208">
        <f t="shared" si="21"/>
        <v>0</v>
      </c>
      <c r="AS74" s="208">
        <f t="shared" si="21"/>
        <v>0</v>
      </c>
      <c r="AT74" s="208">
        <f t="shared" si="22"/>
        <v>0</v>
      </c>
      <c r="AY74" s="207">
        <f t="shared" si="66"/>
        <v>0</v>
      </c>
      <c r="AZ74" s="208">
        <f t="shared" si="23"/>
        <v>0</v>
      </c>
      <c r="BA74" s="208">
        <f t="shared" si="23"/>
        <v>0</v>
      </c>
      <c r="BB74" s="208">
        <f t="shared" si="23"/>
        <v>0</v>
      </c>
      <c r="BC74" s="208">
        <f t="shared" si="23"/>
        <v>0</v>
      </c>
      <c r="BD74" s="208">
        <f t="shared" si="24"/>
        <v>0</v>
      </c>
      <c r="BI74" s="207">
        <f t="shared" si="67"/>
        <v>0</v>
      </c>
      <c r="BJ74" s="208">
        <f t="shared" si="25"/>
        <v>0</v>
      </c>
      <c r="BK74" s="208">
        <f t="shared" si="25"/>
        <v>0</v>
      </c>
      <c r="BL74" s="208">
        <f t="shared" si="25"/>
        <v>0</v>
      </c>
      <c r="BM74" s="208">
        <f t="shared" si="25"/>
        <v>0</v>
      </c>
      <c r="BN74" s="208">
        <f t="shared" si="26"/>
        <v>0</v>
      </c>
      <c r="BS74" s="207">
        <f t="shared" si="68"/>
        <v>0</v>
      </c>
      <c r="BT74" s="208">
        <f t="shared" si="27"/>
        <v>0</v>
      </c>
      <c r="BU74" s="208">
        <f t="shared" si="27"/>
        <v>0</v>
      </c>
      <c r="BV74" s="208">
        <f t="shared" si="27"/>
        <v>0</v>
      </c>
      <c r="BW74" s="208">
        <f t="shared" si="27"/>
        <v>0</v>
      </c>
      <c r="BX74" s="208">
        <f t="shared" si="28"/>
        <v>0</v>
      </c>
      <c r="CC74" s="207">
        <f t="shared" si="69"/>
        <v>0</v>
      </c>
      <c r="CD74" s="208">
        <f t="shared" si="29"/>
        <v>0</v>
      </c>
      <c r="CE74" s="208">
        <f t="shared" si="29"/>
        <v>0</v>
      </c>
      <c r="CF74" s="208">
        <f t="shared" si="29"/>
        <v>0</v>
      </c>
      <c r="CG74" s="208">
        <f t="shared" si="29"/>
        <v>0</v>
      </c>
      <c r="CH74" s="208">
        <f t="shared" si="30"/>
        <v>0</v>
      </c>
      <c r="CM74" s="207">
        <f t="shared" si="70"/>
        <v>0</v>
      </c>
      <c r="CN74" s="208">
        <f t="shared" si="31"/>
        <v>0</v>
      </c>
      <c r="CO74" s="208">
        <f t="shared" si="31"/>
        <v>0</v>
      </c>
      <c r="CP74" s="208">
        <f t="shared" si="31"/>
        <v>0</v>
      </c>
      <c r="CQ74" s="208">
        <f t="shared" si="31"/>
        <v>0</v>
      </c>
      <c r="CR74" s="208">
        <f t="shared" si="32"/>
        <v>0</v>
      </c>
      <c r="CW74" s="207">
        <f t="shared" si="71"/>
        <v>0</v>
      </c>
      <c r="CX74" s="208">
        <f t="shared" si="33"/>
        <v>0</v>
      </c>
      <c r="CY74" s="207">
        <f t="shared" si="33"/>
        <v>0</v>
      </c>
      <c r="CZ74" s="208">
        <f t="shared" si="33"/>
        <v>0</v>
      </c>
      <c r="DA74" s="208">
        <f t="shared" si="33"/>
        <v>0</v>
      </c>
      <c r="DB74" s="208">
        <f t="shared" si="34"/>
        <v>0</v>
      </c>
      <c r="DG74" s="207">
        <f t="shared" si="72"/>
        <v>0</v>
      </c>
      <c r="DH74" s="208">
        <f t="shared" si="35"/>
        <v>0</v>
      </c>
      <c r="DI74" s="208">
        <f t="shared" si="35"/>
        <v>0</v>
      </c>
      <c r="DJ74" s="208">
        <f t="shared" si="35"/>
        <v>0</v>
      </c>
      <c r="DK74" s="208">
        <f t="shared" si="35"/>
        <v>0</v>
      </c>
      <c r="DL74" s="208">
        <f t="shared" si="36"/>
        <v>0</v>
      </c>
      <c r="DQ74" s="207">
        <f t="shared" si="73"/>
        <v>0</v>
      </c>
      <c r="DR74" s="208">
        <f t="shared" si="37"/>
        <v>0</v>
      </c>
      <c r="DS74" s="208">
        <f t="shared" si="37"/>
        <v>0</v>
      </c>
      <c r="DT74" s="208">
        <f t="shared" si="37"/>
        <v>0</v>
      </c>
      <c r="DU74" s="208">
        <f t="shared" si="37"/>
        <v>0</v>
      </c>
      <c r="DV74" s="208">
        <f t="shared" si="38"/>
        <v>0</v>
      </c>
      <c r="EA74" s="207">
        <f t="shared" si="74"/>
        <v>0</v>
      </c>
      <c r="EB74" s="208">
        <f t="shared" si="39"/>
        <v>0</v>
      </c>
      <c r="EC74" s="208">
        <f t="shared" si="39"/>
        <v>0</v>
      </c>
      <c r="ED74" s="208">
        <f t="shared" si="39"/>
        <v>0</v>
      </c>
      <c r="EE74" s="208">
        <f t="shared" si="39"/>
        <v>0</v>
      </c>
      <c r="EF74" s="208">
        <f t="shared" si="40"/>
        <v>0</v>
      </c>
      <c r="EK74" s="207">
        <f t="shared" si="75"/>
        <v>0</v>
      </c>
      <c r="EL74" s="208">
        <f t="shared" si="41"/>
        <v>0</v>
      </c>
      <c r="EM74" s="208">
        <f t="shared" si="41"/>
        <v>0</v>
      </c>
      <c r="EN74" s="208">
        <f t="shared" si="41"/>
        <v>0</v>
      </c>
      <c r="EO74" s="208">
        <f t="shared" si="41"/>
        <v>0</v>
      </c>
      <c r="EP74" s="208">
        <f t="shared" si="42"/>
        <v>0</v>
      </c>
      <c r="EU74" s="207">
        <f t="shared" si="76"/>
        <v>0</v>
      </c>
      <c r="EV74" s="208">
        <f t="shared" si="43"/>
        <v>0</v>
      </c>
      <c r="EW74" s="208">
        <f t="shared" si="43"/>
        <v>0</v>
      </c>
      <c r="EX74" s="208">
        <f t="shared" si="43"/>
        <v>0</v>
      </c>
      <c r="EY74" s="208">
        <f t="shared" si="43"/>
        <v>0</v>
      </c>
      <c r="EZ74" s="208">
        <f t="shared" si="44"/>
        <v>0</v>
      </c>
      <c r="FE74" s="207">
        <f t="shared" si="77"/>
        <v>0</v>
      </c>
      <c r="FF74" s="208">
        <f t="shared" si="45"/>
        <v>0</v>
      </c>
      <c r="FG74" s="208">
        <f t="shared" si="45"/>
        <v>0</v>
      </c>
      <c r="FH74" s="208">
        <f t="shared" si="45"/>
        <v>0</v>
      </c>
      <c r="FI74" s="208">
        <f t="shared" si="45"/>
        <v>0</v>
      </c>
      <c r="FJ74" s="208">
        <f t="shared" si="46"/>
        <v>0</v>
      </c>
      <c r="FO74" s="207">
        <f t="shared" si="78"/>
        <v>0</v>
      </c>
      <c r="FP74" s="208">
        <f t="shared" si="47"/>
        <v>0</v>
      </c>
      <c r="FQ74" s="208">
        <f t="shared" si="47"/>
        <v>0</v>
      </c>
      <c r="FR74" s="208">
        <f t="shared" si="47"/>
        <v>0</v>
      </c>
      <c r="FS74" s="208">
        <f t="shared" si="47"/>
        <v>0</v>
      </c>
      <c r="FT74" s="208">
        <f t="shared" si="48"/>
        <v>0</v>
      </c>
      <c r="FY74" s="207">
        <f t="shared" si="79"/>
        <v>0</v>
      </c>
      <c r="FZ74" s="208">
        <f t="shared" si="49"/>
        <v>0</v>
      </c>
      <c r="GA74" s="208">
        <f t="shared" si="49"/>
        <v>0</v>
      </c>
      <c r="GB74" s="208">
        <f t="shared" si="49"/>
        <v>0</v>
      </c>
      <c r="GC74" s="208">
        <f t="shared" si="49"/>
        <v>0</v>
      </c>
      <c r="GD74" s="208">
        <f t="shared" si="50"/>
        <v>0</v>
      </c>
      <c r="GI74" s="207">
        <f t="shared" si="80"/>
        <v>0</v>
      </c>
      <c r="GJ74" s="208">
        <f t="shared" si="51"/>
        <v>0</v>
      </c>
      <c r="GK74" s="208">
        <f t="shared" si="51"/>
        <v>0</v>
      </c>
      <c r="GL74" s="208">
        <f t="shared" si="51"/>
        <v>0</v>
      </c>
      <c r="GM74" s="208">
        <f t="shared" si="51"/>
        <v>0</v>
      </c>
      <c r="GN74" s="208">
        <f t="shared" si="52"/>
        <v>0</v>
      </c>
      <c r="GS74" s="207">
        <f t="shared" si="81"/>
        <v>0</v>
      </c>
      <c r="GT74" s="208">
        <f t="shared" si="53"/>
        <v>0</v>
      </c>
      <c r="GU74" s="208">
        <f t="shared" si="53"/>
        <v>0</v>
      </c>
      <c r="GV74" s="208">
        <f t="shared" si="53"/>
        <v>0</v>
      </c>
      <c r="GW74" s="208">
        <f t="shared" si="53"/>
        <v>0</v>
      </c>
      <c r="GX74" s="208">
        <f t="shared" si="54"/>
        <v>0</v>
      </c>
      <c r="HC74" s="207">
        <f t="shared" si="82"/>
        <v>0</v>
      </c>
      <c r="HD74" s="208">
        <f t="shared" si="55"/>
        <v>0</v>
      </c>
      <c r="HE74" s="208">
        <f t="shared" si="55"/>
        <v>0</v>
      </c>
      <c r="HF74" s="208">
        <f t="shared" si="55"/>
        <v>0</v>
      </c>
      <c r="HG74" s="208">
        <f t="shared" si="55"/>
        <v>0</v>
      </c>
      <c r="HH74" s="208">
        <f t="shared" si="56"/>
        <v>0</v>
      </c>
      <c r="HM74" s="207">
        <f t="shared" si="83"/>
        <v>0</v>
      </c>
      <c r="HN74" s="208">
        <f t="shared" si="57"/>
        <v>0</v>
      </c>
      <c r="HO74" s="208">
        <f t="shared" si="57"/>
        <v>0</v>
      </c>
      <c r="HP74" s="208">
        <f t="shared" si="57"/>
        <v>0</v>
      </c>
      <c r="HQ74" s="208">
        <f t="shared" si="57"/>
        <v>0</v>
      </c>
      <c r="HR74" s="208">
        <f t="shared" si="58"/>
        <v>0</v>
      </c>
      <c r="HW74" s="207">
        <f t="shared" si="84"/>
        <v>0</v>
      </c>
      <c r="HX74" s="208">
        <f t="shared" si="59"/>
        <v>0</v>
      </c>
      <c r="HY74" s="208">
        <f t="shared" si="59"/>
        <v>0</v>
      </c>
      <c r="HZ74" s="208">
        <f t="shared" si="59"/>
        <v>0</v>
      </c>
      <c r="IA74" s="208">
        <f t="shared" si="59"/>
        <v>0</v>
      </c>
      <c r="IB74" s="208">
        <f t="shared" si="60"/>
        <v>0</v>
      </c>
      <c r="IG74" s="207">
        <f t="shared" si="85"/>
        <v>0</v>
      </c>
      <c r="IH74" s="208">
        <f t="shared" si="61"/>
        <v>0</v>
      </c>
      <c r="II74" s="208">
        <f t="shared" si="61"/>
        <v>0</v>
      </c>
      <c r="IJ74" s="208">
        <f t="shared" si="61"/>
        <v>0</v>
      </c>
      <c r="IK74" s="208">
        <f t="shared" si="61"/>
        <v>0</v>
      </c>
      <c r="IL74" s="208">
        <f t="shared" si="62"/>
        <v>0</v>
      </c>
    </row>
    <row r="75" spans="1:246">
      <c r="J75" s="456"/>
      <c r="T75" s="207">
        <v>4.5</v>
      </c>
      <c r="U75" s="207">
        <f t="shared" si="63"/>
        <v>0</v>
      </c>
      <c r="V75" s="208">
        <f t="shared" si="17"/>
        <v>0</v>
      </c>
      <c r="W75" s="208">
        <f t="shared" si="17"/>
        <v>0</v>
      </c>
      <c r="X75" s="208">
        <f t="shared" si="17"/>
        <v>0</v>
      </c>
      <c r="Y75" s="208">
        <f t="shared" si="17"/>
        <v>0</v>
      </c>
      <c r="Z75" s="208">
        <f t="shared" si="18"/>
        <v>0</v>
      </c>
      <c r="AE75" s="207">
        <f t="shared" si="64"/>
        <v>0</v>
      </c>
      <c r="AF75" s="208">
        <f t="shared" si="19"/>
        <v>0</v>
      </c>
      <c r="AG75" s="208">
        <f t="shared" si="19"/>
        <v>0</v>
      </c>
      <c r="AH75" s="208">
        <f t="shared" si="19"/>
        <v>0</v>
      </c>
      <c r="AI75" s="208">
        <f t="shared" si="19"/>
        <v>0</v>
      </c>
      <c r="AJ75" s="208">
        <f t="shared" si="20"/>
        <v>0</v>
      </c>
      <c r="AO75" s="207">
        <f t="shared" si="65"/>
        <v>0</v>
      </c>
      <c r="AP75" s="208">
        <f t="shared" si="21"/>
        <v>0</v>
      </c>
      <c r="AQ75" s="208">
        <f t="shared" si="21"/>
        <v>0</v>
      </c>
      <c r="AR75" s="208">
        <f t="shared" si="21"/>
        <v>0</v>
      </c>
      <c r="AS75" s="208">
        <f t="shared" si="21"/>
        <v>0</v>
      </c>
      <c r="AT75" s="208">
        <f t="shared" si="22"/>
        <v>0</v>
      </c>
      <c r="AY75" s="207">
        <f t="shared" si="66"/>
        <v>0</v>
      </c>
      <c r="AZ75" s="208">
        <f t="shared" si="23"/>
        <v>0</v>
      </c>
      <c r="BA75" s="208">
        <f t="shared" si="23"/>
        <v>0</v>
      </c>
      <c r="BB75" s="208">
        <f t="shared" si="23"/>
        <v>0</v>
      </c>
      <c r="BC75" s="208">
        <f t="shared" si="23"/>
        <v>0</v>
      </c>
      <c r="BD75" s="208">
        <f t="shared" si="24"/>
        <v>0</v>
      </c>
      <c r="BI75" s="207">
        <f t="shared" si="67"/>
        <v>0</v>
      </c>
      <c r="BJ75" s="208">
        <f t="shared" si="25"/>
        <v>0</v>
      </c>
      <c r="BK75" s="208">
        <f t="shared" si="25"/>
        <v>0</v>
      </c>
      <c r="BL75" s="208">
        <f t="shared" si="25"/>
        <v>0</v>
      </c>
      <c r="BM75" s="208">
        <f t="shared" si="25"/>
        <v>0</v>
      </c>
      <c r="BN75" s="208">
        <f t="shared" si="26"/>
        <v>0</v>
      </c>
      <c r="BS75" s="207">
        <f t="shared" si="68"/>
        <v>0</v>
      </c>
      <c r="BT75" s="208">
        <f t="shared" si="27"/>
        <v>0</v>
      </c>
      <c r="BU75" s="208">
        <f t="shared" si="27"/>
        <v>0</v>
      </c>
      <c r="BV75" s="208">
        <f t="shared" si="27"/>
        <v>0</v>
      </c>
      <c r="BW75" s="208">
        <f t="shared" si="27"/>
        <v>0</v>
      </c>
      <c r="BX75" s="208">
        <f t="shared" si="28"/>
        <v>0</v>
      </c>
      <c r="CC75" s="207">
        <f t="shared" si="69"/>
        <v>0</v>
      </c>
      <c r="CD75" s="208">
        <f t="shared" si="29"/>
        <v>0</v>
      </c>
      <c r="CE75" s="208">
        <f t="shared" si="29"/>
        <v>0</v>
      </c>
      <c r="CF75" s="208">
        <f t="shared" si="29"/>
        <v>0</v>
      </c>
      <c r="CG75" s="208">
        <f t="shared" si="29"/>
        <v>0</v>
      </c>
      <c r="CH75" s="208">
        <f t="shared" si="30"/>
        <v>0</v>
      </c>
      <c r="CM75" s="207">
        <f t="shared" si="70"/>
        <v>0</v>
      </c>
      <c r="CN75" s="208">
        <f t="shared" si="31"/>
        <v>0</v>
      </c>
      <c r="CO75" s="208">
        <f t="shared" si="31"/>
        <v>0</v>
      </c>
      <c r="CP75" s="208">
        <f t="shared" si="31"/>
        <v>0</v>
      </c>
      <c r="CQ75" s="208">
        <f t="shared" si="31"/>
        <v>0</v>
      </c>
      <c r="CR75" s="208">
        <f t="shared" si="32"/>
        <v>0</v>
      </c>
      <c r="CW75" s="207">
        <f t="shared" si="71"/>
        <v>0</v>
      </c>
      <c r="CX75" s="208">
        <f t="shared" si="33"/>
        <v>0</v>
      </c>
      <c r="CY75" s="207">
        <f t="shared" si="33"/>
        <v>0</v>
      </c>
      <c r="CZ75" s="208">
        <f t="shared" si="33"/>
        <v>0</v>
      </c>
      <c r="DA75" s="208">
        <f t="shared" si="33"/>
        <v>0</v>
      </c>
      <c r="DB75" s="208">
        <f t="shared" si="34"/>
        <v>0</v>
      </c>
      <c r="DG75" s="207">
        <f t="shared" si="72"/>
        <v>0</v>
      </c>
      <c r="DH75" s="208">
        <f t="shared" si="35"/>
        <v>0</v>
      </c>
      <c r="DI75" s="208">
        <f t="shared" si="35"/>
        <v>0</v>
      </c>
      <c r="DJ75" s="208">
        <f t="shared" si="35"/>
        <v>0</v>
      </c>
      <c r="DK75" s="208">
        <f t="shared" si="35"/>
        <v>0</v>
      </c>
      <c r="DL75" s="208">
        <f t="shared" si="36"/>
        <v>0</v>
      </c>
      <c r="DQ75" s="207">
        <f t="shared" si="73"/>
        <v>0</v>
      </c>
      <c r="DR75" s="208">
        <f t="shared" si="37"/>
        <v>0</v>
      </c>
      <c r="DS75" s="208">
        <f t="shared" si="37"/>
        <v>0</v>
      </c>
      <c r="DT75" s="208">
        <f t="shared" si="37"/>
        <v>0</v>
      </c>
      <c r="DU75" s="208">
        <f t="shared" si="37"/>
        <v>0</v>
      </c>
      <c r="DV75" s="208">
        <f t="shared" si="38"/>
        <v>0</v>
      </c>
      <c r="EA75" s="207">
        <f t="shared" si="74"/>
        <v>0</v>
      </c>
      <c r="EB75" s="208">
        <f t="shared" si="39"/>
        <v>0</v>
      </c>
      <c r="EC75" s="208">
        <f t="shared" si="39"/>
        <v>0</v>
      </c>
      <c r="ED75" s="208">
        <f t="shared" si="39"/>
        <v>0</v>
      </c>
      <c r="EE75" s="208">
        <f t="shared" si="39"/>
        <v>0</v>
      </c>
      <c r="EF75" s="208">
        <f t="shared" si="40"/>
        <v>0</v>
      </c>
      <c r="EK75" s="207">
        <f t="shared" si="75"/>
        <v>0</v>
      </c>
      <c r="EL75" s="208">
        <f t="shared" si="41"/>
        <v>0</v>
      </c>
      <c r="EM75" s="208">
        <f t="shared" si="41"/>
        <v>0</v>
      </c>
      <c r="EN75" s="208">
        <f t="shared" si="41"/>
        <v>0</v>
      </c>
      <c r="EO75" s="208">
        <f t="shared" si="41"/>
        <v>0</v>
      </c>
      <c r="EP75" s="208">
        <f t="shared" si="42"/>
        <v>0</v>
      </c>
      <c r="EU75" s="207">
        <f t="shared" si="76"/>
        <v>0</v>
      </c>
      <c r="EV75" s="208">
        <f t="shared" si="43"/>
        <v>0</v>
      </c>
      <c r="EW75" s="208">
        <f t="shared" si="43"/>
        <v>0</v>
      </c>
      <c r="EX75" s="208">
        <f t="shared" si="43"/>
        <v>0</v>
      </c>
      <c r="EY75" s="208">
        <f t="shared" si="43"/>
        <v>0</v>
      </c>
      <c r="EZ75" s="208">
        <f t="shared" si="44"/>
        <v>0</v>
      </c>
      <c r="FE75" s="207">
        <f t="shared" si="77"/>
        <v>0</v>
      </c>
      <c r="FF75" s="208">
        <f t="shared" si="45"/>
        <v>0</v>
      </c>
      <c r="FG75" s="208">
        <f t="shared" si="45"/>
        <v>0</v>
      </c>
      <c r="FH75" s="208">
        <f t="shared" si="45"/>
        <v>0</v>
      </c>
      <c r="FI75" s="208">
        <f t="shared" si="45"/>
        <v>0</v>
      </c>
      <c r="FJ75" s="208">
        <f t="shared" si="46"/>
        <v>0</v>
      </c>
      <c r="FO75" s="207">
        <f t="shared" si="78"/>
        <v>0</v>
      </c>
      <c r="FP75" s="208">
        <f t="shared" si="47"/>
        <v>0</v>
      </c>
      <c r="FQ75" s="208">
        <f t="shared" si="47"/>
        <v>0</v>
      </c>
      <c r="FR75" s="208">
        <f t="shared" si="47"/>
        <v>0</v>
      </c>
      <c r="FS75" s="208">
        <f t="shared" si="47"/>
        <v>0</v>
      </c>
      <c r="FT75" s="208">
        <f t="shared" si="48"/>
        <v>0</v>
      </c>
      <c r="FY75" s="207">
        <f t="shared" si="79"/>
        <v>0</v>
      </c>
      <c r="FZ75" s="208">
        <f t="shared" si="49"/>
        <v>0</v>
      </c>
      <c r="GA75" s="208">
        <f t="shared" si="49"/>
        <v>0</v>
      </c>
      <c r="GB75" s="208">
        <f t="shared" si="49"/>
        <v>0</v>
      </c>
      <c r="GC75" s="208">
        <f t="shared" si="49"/>
        <v>0</v>
      </c>
      <c r="GD75" s="208">
        <f t="shared" si="50"/>
        <v>0</v>
      </c>
      <c r="GI75" s="207">
        <f t="shared" si="80"/>
        <v>0</v>
      </c>
      <c r="GJ75" s="208">
        <f t="shared" si="51"/>
        <v>0</v>
      </c>
      <c r="GK75" s="208">
        <f t="shared" si="51"/>
        <v>0</v>
      </c>
      <c r="GL75" s="208">
        <f t="shared" si="51"/>
        <v>0</v>
      </c>
      <c r="GM75" s="208">
        <f t="shared" si="51"/>
        <v>0</v>
      </c>
      <c r="GN75" s="208">
        <f t="shared" si="52"/>
        <v>0</v>
      </c>
      <c r="GS75" s="207">
        <f t="shared" si="81"/>
        <v>0</v>
      </c>
      <c r="GT75" s="208">
        <f t="shared" si="53"/>
        <v>0</v>
      </c>
      <c r="GU75" s="208">
        <f t="shared" si="53"/>
        <v>0</v>
      </c>
      <c r="GV75" s="208">
        <f t="shared" si="53"/>
        <v>0</v>
      </c>
      <c r="GW75" s="208">
        <f t="shared" si="53"/>
        <v>0</v>
      </c>
      <c r="GX75" s="208">
        <f t="shared" si="54"/>
        <v>0</v>
      </c>
      <c r="HC75" s="207">
        <f t="shared" si="82"/>
        <v>0</v>
      </c>
      <c r="HD75" s="208">
        <f t="shared" si="55"/>
        <v>0</v>
      </c>
      <c r="HE75" s="208">
        <f t="shared" si="55"/>
        <v>0</v>
      </c>
      <c r="HF75" s="208">
        <f t="shared" si="55"/>
        <v>0</v>
      </c>
      <c r="HG75" s="208">
        <f t="shared" si="55"/>
        <v>0</v>
      </c>
      <c r="HH75" s="208">
        <f t="shared" si="56"/>
        <v>0</v>
      </c>
      <c r="HM75" s="207">
        <f t="shared" si="83"/>
        <v>0</v>
      </c>
      <c r="HN75" s="208">
        <f t="shared" si="57"/>
        <v>0</v>
      </c>
      <c r="HO75" s="208">
        <f t="shared" si="57"/>
        <v>0</v>
      </c>
      <c r="HP75" s="208">
        <f t="shared" si="57"/>
        <v>0</v>
      </c>
      <c r="HQ75" s="208">
        <f t="shared" si="57"/>
        <v>0</v>
      </c>
      <c r="HR75" s="208">
        <f t="shared" si="58"/>
        <v>0</v>
      </c>
      <c r="HW75" s="207">
        <f t="shared" si="84"/>
        <v>0</v>
      </c>
      <c r="HX75" s="208">
        <f t="shared" si="59"/>
        <v>0</v>
      </c>
      <c r="HY75" s="208">
        <f t="shared" si="59"/>
        <v>0</v>
      </c>
      <c r="HZ75" s="208">
        <f t="shared" si="59"/>
        <v>0</v>
      </c>
      <c r="IA75" s="208">
        <f t="shared" si="59"/>
        <v>0</v>
      </c>
      <c r="IB75" s="208">
        <f t="shared" si="60"/>
        <v>0</v>
      </c>
      <c r="IG75" s="207">
        <f t="shared" si="85"/>
        <v>0</v>
      </c>
      <c r="IH75" s="208">
        <f t="shared" si="61"/>
        <v>0</v>
      </c>
      <c r="II75" s="208">
        <f t="shared" si="61"/>
        <v>0</v>
      </c>
      <c r="IJ75" s="208">
        <f t="shared" si="61"/>
        <v>0</v>
      </c>
      <c r="IK75" s="208">
        <f t="shared" si="61"/>
        <v>0</v>
      </c>
      <c r="IL75" s="208">
        <f t="shared" si="62"/>
        <v>0</v>
      </c>
    </row>
    <row r="76" spans="1:246">
      <c r="A76" s="216" t="s">
        <v>12</v>
      </c>
      <c r="B76" s="312" t="s">
        <v>10</v>
      </c>
      <c r="C76" s="216" t="s">
        <v>196</v>
      </c>
      <c r="D76" s="312" t="s">
        <v>197</v>
      </c>
      <c r="E76" s="216" t="s">
        <v>198</v>
      </c>
      <c r="J76" s="456"/>
      <c r="T76" s="207">
        <v>4.5999999999999996</v>
      </c>
      <c r="U76" s="207">
        <f t="shared" si="63"/>
        <v>0</v>
      </c>
      <c r="V76" s="208">
        <f t="shared" si="17"/>
        <v>0</v>
      </c>
      <c r="W76" s="208">
        <f t="shared" si="17"/>
        <v>0</v>
      </c>
      <c r="X76" s="208">
        <f t="shared" si="17"/>
        <v>0</v>
      </c>
      <c r="Y76" s="208">
        <f t="shared" si="17"/>
        <v>0</v>
      </c>
      <c r="Z76" s="208">
        <f t="shared" si="18"/>
        <v>0</v>
      </c>
      <c r="AE76" s="207">
        <f t="shared" si="64"/>
        <v>0</v>
      </c>
      <c r="AF76" s="208">
        <f t="shared" si="19"/>
        <v>0</v>
      </c>
      <c r="AG76" s="208">
        <f t="shared" si="19"/>
        <v>0</v>
      </c>
      <c r="AH76" s="208">
        <f t="shared" si="19"/>
        <v>0</v>
      </c>
      <c r="AI76" s="208">
        <f t="shared" si="19"/>
        <v>0</v>
      </c>
      <c r="AJ76" s="208">
        <f t="shared" si="20"/>
        <v>0</v>
      </c>
      <c r="AO76" s="207">
        <f t="shared" si="65"/>
        <v>0</v>
      </c>
      <c r="AP76" s="208">
        <f t="shared" si="21"/>
        <v>0</v>
      </c>
      <c r="AQ76" s="208">
        <f t="shared" si="21"/>
        <v>0</v>
      </c>
      <c r="AR76" s="208">
        <f t="shared" si="21"/>
        <v>0</v>
      </c>
      <c r="AS76" s="208">
        <f t="shared" si="21"/>
        <v>0</v>
      </c>
      <c r="AT76" s="208">
        <f t="shared" si="22"/>
        <v>0</v>
      </c>
      <c r="AY76" s="207">
        <f t="shared" si="66"/>
        <v>0</v>
      </c>
      <c r="AZ76" s="208">
        <f t="shared" si="23"/>
        <v>0</v>
      </c>
      <c r="BA76" s="208">
        <f t="shared" si="23"/>
        <v>0</v>
      </c>
      <c r="BB76" s="208">
        <f t="shared" si="23"/>
        <v>0</v>
      </c>
      <c r="BC76" s="208">
        <f t="shared" si="23"/>
        <v>0</v>
      </c>
      <c r="BD76" s="208">
        <f t="shared" si="24"/>
        <v>0</v>
      </c>
      <c r="BI76" s="207">
        <f t="shared" si="67"/>
        <v>0</v>
      </c>
      <c r="BJ76" s="208">
        <f t="shared" si="25"/>
        <v>0</v>
      </c>
      <c r="BK76" s="208">
        <f t="shared" si="25"/>
        <v>0</v>
      </c>
      <c r="BL76" s="208">
        <f t="shared" si="25"/>
        <v>0</v>
      </c>
      <c r="BM76" s="208">
        <f t="shared" si="25"/>
        <v>0</v>
      </c>
      <c r="BN76" s="208">
        <f t="shared" si="26"/>
        <v>0</v>
      </c>
      <c r="BS76" s="207">
        <f t="shared" si="68"/>
        <v>0</v>
      </c>
      <c r="BT76" s="208">
        <f t="shared" si="27"/>
        <v>0</v>
      </c>
      <c r="BU76" s="208">
        <f t="shared" si="27"/>
        <v>0</v>
      </c>
      <c r="BV76" s="208">
        <f t="shared" si="27"/>
        <v>0</v>
      </c>
      <c r="BW76" s="208">
        <f t="shared" si="27"/>
        <v>0</v>
      </c>
      <c r="BX76" s="208">
        <f t="shared" si="28"/>
        <v>0</v>
      </c>
      <c r="CC76" s="207">
        <f t="shared" si="69"/>
        <v>0</v>
      </c>
      <c r="CD76" s="208">
        <f t="shared" si="29"/>
        <v>0</v>
      </c>
      <c r="CE76" s="208">
        <f t="shared" si="29"/>
        <v>0</v>
      </c>
      <c r="CF76" s="208">
        <f t="shared" si="29"/>
        <v>0</v>
      </c>
      <c r="CG76" s="208">
        <f t="shared" si="29"/>
        <v>0</v>
      </c>
      <c r="CH76" s="208">
        <f t="shared" si="30"/>
        <v>0</v>
      </c>
      <c r="CM76" s="207">
        <f t="shared" si="70"/>
        <v>0</v>
      </c>
      <c r="CN76" s="208">
        <f t="shared" si="31"/>
        <v>0</v>
      </c>
      <c r="CO76" s="208">
        <f t="shared" si="31"/>
        <v>0</v>
      </c>
      <c r="CP76" s="208">
        <f t="shared" si="31"/>
        <v>0</v>
      </c>
      <c r="CQ76" s="208">
        <f t="shared" si="31"/>
        <v>0</v>
      </c>
      <c r="CR76" s="208">
        <f t="shared" si="32"/>
        <v>0</v>
      </c>
      <c r="CW76" s="207">
        <f t="shared" si="71"/>
        <v>0</v>
      </c>
      <c r="CX76" s="208">
        <f t="shared" si="33"/>
        <v>0</v>
      </c>
      <c r="CY76" s="207">
        <f t="shared" si="33"/>
        <v>0</v>
      </c>
      <c r="CZ76" s="208">
        <f t="shared" si="33"/>
        <v>0</v>
      </c>
      <c r="DA76" s="208">
        <f t="shared" si="33"/>
        <v>0</v>
      </c>
      <c r="DB76" s="208">
        <f t="shared" si="34"/>
        <v>0</v>
      </c>
      <c r="DG76" s="207">
        <f t="shared" si="72"/>
        <v>0</v>
      </c>
      <c r="DH76" s="208">
        <f t="shared" si="35"/>
        <v>0</v>
      </c>
      <c r="DI76" s="208">
        <f t="shared" si="35"/>
        <v>0</v>
      </c>
      <c r="DJ76" s="208">
        <f t="shared" si="35"/>
        <v>0</v>
      </c>
      <c r="DK76" s="208">
        <f t="shared" si="35"/>
        <v>0</v>
      </c>
      <c r="DL76" s="208">
        <f t="shared" si="36"/>
        <v>0</v>
      </c>
      <c r="DQ76" s="207">
        <f t="shared" si="73"/>
        <v>0</v>
      </c>
      <c r="DR76" s="208">
        <f t="shared" si="37"/>
        <v>0</v>
      </c>
      <c r="DS76" s="208">
        <f t="shared" si="37"/>
        <v>0</v>
      </c>
      <c r="DT76" s="208">
        <f t="shared" si="37"/>
        <v>0</v>
      </c>
      <c r="DU76" s="208">
        <f t="shared" si="37"/>
        <v>0</v>
      </c>
      <c r="DV76" s="208">
        <f t="shared" si="38"/>
        <v>0</v>
      </c>
      <c r="EA76" s="207">
        <f t="shared" si="74"/>
        <v>0</v>
      </c>
      <c r="EB76" s="208">
        <f t="shared" si="39"/>
        <v>0</v>
      </c>
      <c r="EC76" s="208">
        <f t="shared" si="39"/>
        <v>0</v>
      </c>
      <c r="ED76" s="208">
        <f t="shared" si="39"/>
        <v>0</v>
      </c>
      <c r="EE76" s="208">
        <f t="shared" si="39"/>
        <v>0</v>
      </c>
      <c r="EF76" s="208">
        <f t="shared" si="40"/>
        <v>0</v>
      </c>
      <c r="EK76" s="207">
        <f t="shared" si="75"/>
        <v>0</v>
      </c>
      <c r="EL76" s="208">
        <f t="shared" si="41"/>
        <v>0</v>
      </c>
      <c r="EM76" s="208">
        <f t="shared" si="41"/>
        <v>0</v>
      </c>
      <c r="EN76" s="208">
        <f t="shared" si="41"/>
        <v>0</v>
      </c>
      <c r="EO76" s="208">
        <f t="shared" si="41"/>
        <v>0</v>
      </c>
      <c r="EP76" s="208">
        <f t="shared" si="42"/>
        <v>0</v>
      </c>
      <c r="EU76" s="207">
        <f t="shared" si="76"/>
        <v>0</v>
      </c>
      <c r="EV76" s="208">
        <f t="shared" si="43"/>
        <v>0</v>
      </c>
      <c r="EW76" s="208">
        <f t="shared" si="43"/>
        <v>0</v>
      </c>
      <c r="EX76" s="208">
        <f t="shared" si="43"/>
        <v>0</v>
      </c>
      <c r="EY76" s="208">
        <f t="shared" si="43"/>
        <v>0</v>
      </c>
      <c r="EZ76" s="208">
        <f t="shared" si="44"/>
        <v>0</v>
      </c>
      <c r="FE76" s="207">
        <f t="shared" si="77"/>
        <v>0</v>
      </c>
      <c r="FF76" s="208">
        <f t="shared" si="45"/>
        <v>0</v>
      </c>
      <c r="FG76" s="208">
        <f t="shared" si="45"/>
        <v>0</v>
      </c>
      <c r="FH76" s="208">
        <f t="shared" si="45"/>
        <v>0</v>
      </c>
      <c r="FI76" s="208">
        <f t="shared" si="45"/>
        <v>0</v>
      </c>
      <c r="FJ76" s="208">
        <f t="shared" si="46"/>
        <v>0</v>
      </c>
      <c r="FO76" s="207">
        <f t="shared" si="78"/>
        <v>0</v>
      </c>
      <c r="FP76" s="208">
        <f t="shared" si="47"/>
        <v>0</v>
      </c>
      <c r="FQ76" s="208">
        <f t="shared" si="47"/>
        <v>0</v>
      </c>
      <c r="FR76" s="208">
        <f t="shared" si="47"/>
        <v>0</v>
      </c>
      <c r="FS76" s="208">
        <f t="shared" si="47"/>
        <v>0</v>
      </c>
      <c r="FT76" s="208">
        <f t="shared" si="48"/>
        <v>0</v>
      </c>
      <c r="FY76" s="207">
        <f t="shared" si="79"/>
        <v>0</v>
      </c>
      <c r="FZ76" s="208">
        <f t="shared" si="49"/>
        <v>0</v>
      </c>
      <c r="GA76" s="208">
        <f t="shared" si="49"/>
        <v>0</v>
      </c>
      <c r="GB76" s="208">
        <f t="shared" si="49"/>
        <v>0</v>
      </c>
      <c r="GC76" s="208">
        <f t="shared" si="49"/>
        <v>0</v>
      </c>
      <c r="GD76" s="208">
        <f t="shared" si="50"/>
        <v>0</v>
      </c>
      <c r="GI76" s="207">
        <f t="shared" si="80"/>
        <v>0</v>
      </c>
      <c r="GJ76" s="208">
        <f t="shared" si="51"/>
        <v>0</v>
      </c>
      <c r="GK76" s="208">
        <f t="shared" si="51"/>
        <v>0</v>
      </c>
      <c r="GL76" s="208">
        <f t="shared" si="51"/>
        <v>0</v>
      </c>
      <c r="GM76" s="208">
        <f t="shared" si="51"/>
        <v>0</v>
      </c>
      <c r="GN76" s="208">
        <f t="shared" si="52"/>
        <v>0</v>
      </c>
      <c r="GS76" s="207">
        <f t="shared" si="81"/>
        <v>0</v>
      </c>
      <c r="GT76" s="208">
        <f t="shared" si="53"/>
        <v>0</v>
      </c>
      <c r="GU76" s="208">
        <f t="shared" si="53"/>
        <v>0</v>
      </c>
      <c r="GV76" s="208">
        <f t="shared" si="53"/>
        <v>0</v>
      </c>
      <c r="GW76" s="208">
        <f t="shared" si="53"/>
        <v>0</v>
      </c>
      <c r="GX76" s="208">
        <f t="shared" si="54"/>
        <v>0</v>
      </c>
      <c r="HC76" s="207">
        <f t="shared" si="82"/>
        <v>0</v>
      </c>
      <c r="HD76" s="208">
        <f t="shared" si="55"/>
        <v>0</v>
      </c>
      <c r="HE76" s="208">
        <f t="shared" si="55"/>
        <v>0</v>
      </c>
      <c r="HF76" s="208">
        <f t="shared" si="55"/>
        <v>0</v>
      </c>
      <c r="HG76" s="208">
        <f t="shared" si="55"/>
        <v>0</v>
      </c>
      <c r="HH76" s="208">
        <f t="shared" si="56"/>
        <v>0</v>
      </c>
      <c r="HM76" s="207">
        <f t="shared" si="83"/>
        <v>0</v>
      </c>
      <c r="HN76" s="208">
        <f t="shared" si="57"/>
        <v>0</v>
      </c>
      <c r="HO76" s="208">
        <f t="shared" si="57"/>
        <v>0</v>
      </c>
      <c r="HP76" s="208">
        <f t="shared" si="57"/>
        <v>0</v>
      </c>
      <c r="HQ76" s="208">
        <f t="shared" si="57"/>
        <v>0</v>
      </c>
      <c r="HR76" s="208">
        <f t="shared" si="58"/>
        <v>0</v>
      </c>
      <c r="HW76" s="207">
        <f t="shared" si="84"/>
        <v>0</v>
      </c>
      <c r="HX76" s="208">
        <f t="shared" si="59"/>
        <v>0</v>
      </c>
      <c r="HY76" s="208">
        <f t="shared" si="59"/>
        <v>0</v>
      </c>
      <c r="HZ76" s="208">
        <f t="shared" si="59"/>
        <v>0</v>
      </c>
      <c r="IA76" s="208">
        <f t="shared" si="59"/>
        <v>0</v>
      </c>
      <c r="IB76" s="208">
        <f t="shared" si="60"/>
        <v>0</v>
      </c>
      <c r="IG76" s="207">
        <f t="shared" si="85"/>
        <v>0</v>
      </c>
      <c r="IH76" s="208">
        <f t="shared" si="61"/>
        <v>0</v>
      </c>
      <c r="II76" s="208">
        <f t="shared" si="61"/>
        <v>0</v>
      </c>
      <c r="IJ76" s="208">
        <f t="shared" si="61"/>
        <v>0</v>
      </c>
      <c r="IK76" s="208">
        <f t="shared" si="61"/>
        <v>0</v>
      </c>
      <c r="IL76" s="208">
        <f t="shared" si="62"/>
        <v>0</v>
      </c>
    </row>
    <row r="77" spans="1:246">
      <c r="A77" s="210">
        <f t="shared" ref="A77:A99" si="121">A50</f>
        <v>4</v>
      </c>
      <c r="B77" s="264">
        <f t="shared" ref="B77:B99" si="122">1.3+($C$3-1.3)*EXP($J$143*(1-$B$3/A77)+$K$143*(1/$B$3-1/A77))</f>
        <v>-41.69097402309874</v>
      </c>
      <c r="C77" s="211">
        <f t="shared" ref="C77:C99" si="123">D77/$D$100</f>
        <v>4.3478260869565209E-2</v>
      </c>
      <c r="D77" s="314">
        <f>'Hg-N'!E17</f>
        <v>0.1</v>
      </c>
      <c r="E77" s="211">
        <f>X6*D77</f>
        <v>-1.5151430530842278E-3</v>
      </c>
      <c r="G77" s="226" t="s">
        <v>225</v>
      </c>
      <c r="H77" s="227"/>
      <c r="I77" s="227"/>
      <c r="J77" s="315">
        <f>E100-E3</f>
        <v>-1.7268508022877975</v>
      </c>
      <c r="T77" s="207">
        <v>4.7</v>
      </c>
      <c r="U77" s="207">
        <f t="shared" si="63"/>
        <v>0</v>
      </c>
      <c r="V77" s="208">
        <f t="shared" si="17"/>
        <v>0</v>
      </c>
      <c r="W77" s="208">
        <f t="shared" si="17"/>
        <v>0</v>
      </c>
      <c r="X77" s="208">
        <f t="shared" si="17"/>
        <v>0</v>
      </c>
      <c r="Y77" s="208">
        <f t="shared" si="17"/>
        <v>0</v>
      </c>
      <c r="Z77" s="208">
        <f t="shared" si="18"/>
        <v>0</v>
      </c>
      <c r="AE77" s="207">
        <f t="shared" si="64"/>
        <v>0</v>
      </c>
      <c r="AF77" s="208">
        <f t="shared" si="19"/>
        <v>0</v>
      </c>
      <c r="AG77" s="208">
        <f t="shared" si="19"/>
        <v>0</v>
      </c>
      <c r="AH77" s="208">
        <f t="shared" si="19"/>
        <v>0</v>
      </c>
      <c r="AI77" s="208">
        <f t="shared" si="19"/>
        <v>0</v>
      </c>
      <c r="AJ77" s="208">
        <f t="shared" si="20"/>
        <v>0</v>
      </c>
      <c r="AO77" s="207">
        <f t="shared" si="65"/>
        <v>0</v>
      </c>
      <c r="AP77" s="208">
        <f t="shared" si="21"/>
        <v>0</v>
      </c>
      <c r="AQ77" s="208">
        <f t="shared" si="21"/>
        <v>0</v>
      </c>
      <c r="AR77" s="208">
        <f t="shared" si="21"/>
        <v>0</v>
      </c>
      <c r="AS77" s="208">
        <f t="shared" si="21"/>
        <v>0</v>
      </c>
      <c r="AT77" s="208">
        <f t="shared" si="22"/>
        <v>0</v>
      </c>
      <c r="AY77" s="207">
        <f t="shared" si="66"/>
        <v>0</v>
      </c>
      <c r="AZ77" s="208">
        <f t="shared" si="23"/>
        <v>0</v>
      </c>
      <c r="BA77" s="208">
        <f t="shared" si="23"/>
        <v>0</v>
      </c>
      <c r="BB77" s="208">
        <f t="shared" si="23"/>
        <v>0</v>
      </c>
      <c r="BC77" s="208">
        <f t="shared" si="23"/>
        <v>0</v>
      </c>
      <c r="BD77" s="208">
        <f t="shared" si="24"/>
        <v>0</v>
      </c>
      <c r="BI77" s="207">
        <f t="shared" si="67"/>
        <v>0</v>
      </c>
      <c r="BJ77" s="208">
        <f t="shared" si="25"/>
        <v>0</v>
      </c>
      <c r="BK77" s="208">
        <f t="shared" si="25"/>
        <v>0</v>
      </c>
      <c r="BL77" s="208">
        <f t="shared" si="25"/>
        <v>0</v>
      </c>
      <c r="BM77" s="208">
        <f t="shared" si="25"/>
        <v>0</v>
      </c>
      <c r="BN77" s="208">
        <f t="shared" si="26"/>
        <v>0</v>
      </c>
      <c r="BS77" s="207">
        <f t="shared" si="68"/>
        <v>0</v>
      </c>
      <c r="BT77" s="208">
        <f t="shared" si="27"/>
        <v>0</v>
      </c>
      <c r="BU77" s="208">
        <f t="shared" si="27"/>
        <v>0</v>
      </c>
      <c r="BV77" s="208">
        <f t="shared" si="27"/>
        <v>0</v>
      </c>
      <c r="BW77" s="208">
        <f t="shared" si="27"/>
        <v>0</v>
      </c>
      <c r="BX77" s="208">
        <f t="shared" si="28"/>
        <v>0</v>
      </c>
      <c r="CC77" s="207">
        <f t="shared" si="69"/>
        <v>0</v>
      </c>
      <c r="CD77" s="208">
        <f t="shared" si="29"/>
        <v>0</v>
      </c>
      <c r="CE77" s="208">
        <f t="shared" si="29"/>
        <v>0</v>
      </c>
      <c r="CF77" s="208">
        <f t="shared" si="29"/>
        <v>0</v>
      </c>
      <c r="CG77" s="208">
        <f t="shared" si="29"/>
        <v>0</v>
      </c>
      <c r="CH77" s="208">
        <f t="shared" si="30"/>
        <v>0</v>
      </c>
      <c r="CM77" s="207">
        <f t="shared" si="70"/>
        <v>0</v>
      </c>
      <c r="CN77" s="208">
        <f t="shared" si="31"/>
        <v>0</v>
      </c>
      <c r="CO77" s="208">
        <f t="shared" si="31"/>
        <v>0</v>
      </c>
      <c r="CP77" s="208">
        <f t="shared" si="31"/>
        <v>0</v>
      </c>
      <c r="CQ77" s="208">
        <f t="shared" si="31"/>
        <v>0</v>
      </c>
      <c r="CR77" s="208">
        <f t="shared" si="32"/>
        <v>0</v>
      </c>
      <c r="CW77" s="207">
        <f t="shared" si="71"/>
        <v>0</v>
      </c>
      <c r="CX77" s="208">
        <f t="shared" si="33"/>
        <v>0</v>
      </c>
      <c r="CY77" s="207">
        <f t="shared" si="33"/>
        <v>0</v>
      </c>
      <c r="CZ77" s="208">
        <f t="shared" si="33"/>
        <v>0</v>
      </c>
      <c r="DA77" s="208">
        <f t="shared" si="33"/>
        <v>0</v>
      </c>
      <c r="DB77" s="208">
        <f t="shared" si="34"/>
        <v>0</v>
      </c>
      <c r="DG77" s="207">
        <f t="shared" si="72"/>
        <v>0</v>
      </c>
      <c r="DH77" s="208">
        <f t="shared" si="35"/>
        <v>0</v>
      </c>
      <c r="DI77" s="208">
        <f t="shared" si="35"/>
        <v>0</v>
      </c>
      <c r="DJ77" s="208">
        <f t="shared" si="35"/>
        <v>0</v>
      </c>
      <c r="DK77" s="208">
        <f t="shared" si="35"/>
        <v>0</v>
      </c>
      <c r="DL77" s="208">
        <f t="shared" si="36"/>
        <v>0</v>
      </c>
      <c r="DQ77" s="207">
        <f t="shared" si="73"/>
        <v>0</v>
      </c>
      <c r="DR77" s="208">
        <f t="shared" si="37"/>
        <v>0</v>
      </c>
      <c r="DS77" s="208">
        <f t="shared" si="37"/>
        <v>0</v>
      </c>
      <c r="DT77" s="208">
        <f t="shared" si="37"/>
        <v>0</v>
      </c>
      <c r="DU77" s="208">
        <f t="shared" si="37"/>
        <v>0</v>
      </c>
      <c r="DV77" s="208">
        <f t="shared" si="38"/>
        <v>0</v>
      </c>
      <c r="EA77" s="207">
        <f t="shared" si="74"/>
        <v>0</v>
      </c>
      <c r="EB77" s="208">
        <f t="shared" si="39"/>
        <v>0</v>
      </c>
      <c r="EC77" s="208">
        <f t="shared" si="39"/>
        <v>0</v>
      </c>
      <c r="ED77" s="208">
        <f t="shared" si="39"/>
        <v>0</v>
      </c>
      <c r="EE77" s="208">
        <f t="shared" si="39"/>
        <v>0</v>
      </c>
      <c r="EF77" s="208">
        <f t="shared" si="40"/>
        <v>0</v>
      </c>
      <c r="EK77" s="207">
        <f t="shared" si="75"/>
        <v>0</v>
      </c>
      <c r="EL77" s="208">
        <f t="shared" si="41"/>
        <v>0</v>
      </c>
      <c r="EM77" s="208">
        <f t="shared" si="41"/>
        <v>0</v>
      </c>
      <c r="EN77" s="208">
        <f t="shared" si="41"/>
        <v>0</v>
      </c>
      <c r="EO77" s="208">
        <f t="shared" si="41"/>
        <v>0</v>
      </c>
      <c r="EP77" s="208">
        <f t="shared" si="42"/>
        <v>0</v>
      </c>
      <c r="EU77" s="207">
        <f t="shared" si="76"/>
        <v>0</v>
      </c>
      <c r="EV77" s="208">
        <f t="shared" si="43"/>
        <v>0</v>
      </c>
      <c r="EW77" s="208">
        <f t="shared" si="43"/>
        <v>0</v>
      </c>
      <c r="EX77" s="208">
        <f t="shared" si="43"/>
        <v>0</v>
      </c>
      <c r="EY77" s="208">
        <f t="shared" si="43"/>
        <v>0</v>
      </c>
      <c r="EZ77" s="208">
        <f t="shared" si="44"/>
        <v>0</v>
      </c>
      <c r="FE77" s="207">
        <f t="shared" si="77"/>
        <v>0</v>
      </c>
      <c r="FF77" s="208">
        <f t="shared" si="45"/>
        <v>0</v>
      </c>
      <c r="FG77" s="208">
        <f t="shared" si="45"/>
        <v>0</v>
      </c>
      <c r="FH77" s="208">
        <f t="shared" si="45"/>
        <v>0</v>
      </c>
      <c r="FI77" s="208">
        <f t="shared" si="45"/>
        <v>0</v>
      </c>
      <c r="FJ77" s="208">
        <f t="shared" si="46"/>
        <v>0</v>
      </c>
      <c r="FO77" s="207">
        <f t="shared" si="78"/>
        <v>0</v>
      </c>
      <c r="FP77" s="208">
        <f t="shared" si="47"/>
        <v>0</v>
      </c>
      <c r="FQ77" s="208">
        <f t="shared" si="47"/>
        <v>0</v>
      </c>
      <c r="FR77" s="208">
        <f t="shared" si="47"/>
        <v>0</v>
      </c>
      <c r="FS77" s="208">
        <f t="shared" si="47"/>
        <v>0</v>
      </c>
      <c r="FT77" s="208">
        <f t="shared" si="48"/>
        <v>0</v>
      </c>
      <c r="FY77" s="207">
        <f t="shared" si="79"/>
        <v>0</v>
      </c>
      <c r="FZ77" s="208">
        <f t="shared" si="49"/>
        <v>0</v>
      </c>
      <c r="GA77" s="208">
        <f t="shared" si="49"/>
        <v>0</v>
      </c>
      <c r="GB77" s="208">
        <f t="shared" si="49"/>
        <v>0</v>
      </c>
      <c r="GC77" s="208">
        <f t="shared" si="49"/>
        <v>0</v>
      </c>
      <c r="GD77" s="208">
        <f t="shared" si="50"/>
        <v>0</v>
      </c>
      <c r="GI77" s="207">
        <f t="shared" si="80"/>
        <v>0</v>
      </c>
      <c r="GJ77" s="208">
        <f t="shared" si="51"/>
        <v>0</v>
      </c>
      <c r="GK77" s="208">
        <f t="shared" si="51"/>
        <v>0</v>
      </c>
      <c r="GL77" s="208">
        <f t="shared" si="51"/>
        <v>0</v>
      </c>
      <c r="GM77" s="208">
        <f t="shared" si="51"/>
        <v>0</v>
      </c>
      <c r="GN77" s="208">
        <f t="shared" si="52"/>
        <v>0</v>
      </c>
      <c r="GS77" s="207">
        <f t="shared" si="81"/>
        <v>0</v>
      </c>
      <c r="GT77" s="208">
        <f t="shared" si="53"/>
        <v>0</v>
      </c>
      <c r="GU77" s="208">
        <f t="shared" si="53"/>
        <v>0</v>
      </c>
      <c r="GV77" s="208">
        <f t="shared" si="53"/>
        <v>0</v>
      </c>
      <c r="GW77" s="208">
        <f t="shared" si="53"/>
        <v>0</v>
      </c>
      <c r="GX77" s="208">
        <f t="shared" si="54"/>
        <v>0</v>
      </c>
      <c r="HC77" s="207">
        <f t="shared" si="82"/>
        <v>0</v>
      </c>
      <c r="HD77" s="208">
        <f t="shared" si="55"/>
        <v>0</v>
      </c>
      <c r="HE77" s="208">
        <f t="shared" si="55"/>
        <v>0</v>
      </c>
      <c r="HF77" s="208">
        <f t="shared" si="55"/>
        <v>0</v>
      </c>
      <c r="HG77" s="208">
        <f t="shared" si="55"/>
        <v>0</v>
      </c>
      <c r="HH77" s="208">
        <f t="shared" si="56"/>
        <v>0</v>
      </c>
      <c r="HM77" s="207">
        <f t="shared" si="83"/>
        <v>0</v>
      </c>
      <c r="HN77" s="208">
        <f t="shared" si="57"/>
        <v>0</v>
      </c>
      <c r="HO77" s="208">
        <f t="shared" si="57"/>
        <v>0</v>
      </c>
      <c r="HP77" s="208">
        <f t="shared" si="57"/>
        <v>0</v>
      </c>
      <c r="HQ77" s="208">
        <f t="shared" si="57"/>
        <v>0</v>
      </c>
      <c r="HR77" s="208">
        <f t="shared" si="58"/>
        <v>0</v>
      </c>
      <c r="HW77" s="207">
        <f t="shared" si="84"/>
        <v>0</v>
      </c>
      <c r="HX77" s="208">
        <f t="shared" si="59"/>
        <v>0</v>
      </c>
      <c r="HY77" s="208">
        <f t="shared" si="59"/>
        <v>0</v>
      </c>
      <c r="HZ77" s="208">
        <f t="shared" si="59"/>
        <v>0</v>
      </c>
      <c r="IA77" s="208">
        <f t="shared" si="59"/>
        <v>0</v>
      </c>
      <c r="IB77" s="208">
        <f t="shared" si="60"/>
        <v>0</v>
      </c>
      <c r="IG77" s="207">
        <f t="shared" si="85"/>
        <v>0</v>
      </c>
      <c r="IH77" s="208">
        <f t="shared" si="61"/>
        <v>0</v>
      </c>
      <c r="II77" s="208">
        <f t="shared" si="61"/>
        <v>0</v>
      </c>
      <c r="IJ77" s="208">
        <f t="shared" si="61"/>
        <v>0</v>
      </c>
      <c r="IK77" s="208">
        <f t="shared" si="61"/>
        <v>0</v>
      </c>
      <c r="IL77" s="208">
        <f t="shared" si="62"/>
        <v>0</v>
      </c>
    </row>
    <row r="78" spans="1:246">
      <c r="A78" s="210">
        <f t="shared" si="121"/>
        <v>5</v>
      </c>
      <c r="B78" s="264">
        <f t="shared" si="122"/>
        <v>-52.363005543005194</v>
      </c>
      <c r="C78" s="211">
        <f t="shared" si="123"/>
        <v>4.3478260869565209E-2</v>
      </c>
      <c r="D78" s="314">
        <f>'Hg-N'!E18</f>
        <v>0.1</v>
      </c>
      <c r="E78" s="211">
        <f>AH6*D78</f>
        <v>-3.0912831669616184E-3</v>
      </c>
      <c r="G78" s="212"/>
      <c r="J78" s="170"/>
      <c r="T78" s="207">
        <v>4.8</v>
      </c>
      <c r="U78" s="207">
        <f t="shared" si="63"/>
        <v>0</v>
      </c>
      <c r="V78" s="208">
        <f t="shared" si="17"/>
        <v>0</v>
      </c>
      <c r="W78" s="208">
        <f t="shared" si="17"/>
        <v>0</v>
      </c>
      <c r="X78" s="208">
        <f t="shared" si="17"/>
        <v>0</v>
      </c>
      <c r="Y78" s="208">
        <f t="shared" si="17"/>
        <v>0</v>
      </c>
      <c r="Z78" s="208">
        <f t="shared" si="18"/>
        <v>0</v>
      </c>
      <c r="AE78" s="207">
        <f t="shared" si="64"/>
        <v>0</v>
      </c>
      <c r="AF78" s="208">
        <f t="shared" si="19"/>
        <v>0</v>
      </c>
      <c r="AG78" s="208">
        <f t="shared" si="19"/>
        <v>0</v>
      </c>
      <c r="AH78" s="208">
        <f t="shared" si="19"/>
        <v>0</v>
      </c>
      <c r="AI78" s="208">
        <f t="shared" si="19"/>
        <v>0</v>
      </c>
      <c r="AJ78" s="208">
        <f t="shared" si="20"/>
        <v>0</v>
      </c>
      <c r="AO78" s="207">
        <f t="shared" si="65"/>
        <v>0</v>
      </c>
      <c r="AP78" s="208">
        <f t="shared" si="21"/>
        <v>0</v>
      </c>
      <c r="AQ78" s="208">
        <f t="shared" si="21"/>
        <v>0</v>
      </c>
      <c r="AR78" s="208">
        <f t="shared" si="21"/>
        <v>0</v>
      </c>
      <c r="AS78" s="208">
        <f t="shared" si="21"/>
        <v>0</v>
      </c>
      <c r="AT78" s="208">
        <f t="shared" si="22"/>
        <v>0</v>
      </c>
      <c r="AY78" s="207">
        <f t="shared" si="66"/>
        <v>0</v>
      </c>
      <c r="AZ78" s="208">
        <f t="shared" si="23"/>
        <v>0</v>
      </c>
      <c r="BA78" s="208">
        <f t="shared" si="23"/>
        <v>0</v>
      </c>
      <c r="BB78" s="208">
        <f t="shared" si="23"/>
        <v>0</v>
      </c>
      <c r="BC78" s="208">
        <f t="shared" si="23"/>
        <v>0</v>
      </c>
      <c r="BD78" s="208">
        <f t="shared" si="24"/>
        <v>0</v>
      </c>
      <c r="BI78" s="207">
        <f t="shared" si="67"/>
        <v>0</v>
      </c>
      <c r="BJ78" s="208">
        <f t="shared" si="25"/>
        <v>0</v>
      </c>
      <c r="BK78" s="208">
        <f t="shared" si="25"/>
        <v>0</v>
      </c>
      <c r="BL78" s="208">
        <f t="shared" si="25"/>
        <v>0</v>
      </c>
      <c r="BM78" s="208">
        <f t="shared" si="25"/>
        <v>0</v>
      </c>
      <c r="BN78" s="208">
        <f t="shared" si="26"/>
        <v>0</v>
      </c>
      <c r="BS78" s="207">
        <f t="shared" si="68"/>
        <v>0</v>
      </c>
      <c r="BT78" s="208">
        <f t="shared" si="27"/>
        <v>0</v>
      </c>
      <c r="BU78" s="208">
        <f t="shared" si="27"/>
        <v>0</v>
      </c>
      <c r="BV78" s="208">
        <f t="shared" si="27"/>
        <v>0</v>
      </c>
      <c r="BW78" s="208">
        <f t="shared" si="27"/>
        <v>0</v>
      </c>
      <c r="BX78" s="208">
        <f t="shared" si="28"/>
        <v>0</v>
      </c>
      <c r="CC78" s="207">
        <f t="shared" si="69"/>
        <v>0</v>
      </c>
      <c r="CD78" s="208">
        <f t="shared" si="29"/>
        <v>0</v>
      </c>
      <c r="CE78" s="208">
        <f t="shared" si="29"/>
        <v>0</v>
      </c>
      <c r="CF78" s="208">
        <f t="shared" si="29"/>
        <v>0</v>
      </c>
      <c r="CG78" s="208">
        <f t="shared" si="29"/>
        <v>0</v>
      </c>
      <c r="CH78" s="208">
        <f t="shared" si="30"/>
        <v>0</v>
      </c>
      <c r="CM78" s="207">
        <f t="shared" si="70"/>
        <v>0</v>
      </c>
      <c r="CN78" s="208">
        <f t="shared" si="31"/>
        <v>0</v>
      </c>
      <c r="CO78" s="208">
        <f t="shared" si="31"/>
        <v>0</v>
      </c>
      <c r="CP78" s="208">
        <f t="shared" si="31"/>
        <v>0</v>
      </c>
      <c r="CQ78" s="208">
        <f t="shared" si="31"/>
        <v>0</v>
      </c>
      <c r="CR78" s="208">
        <f t="shared" si="32"/>
        <v>0</v>
      </c>
      <c r="CW78" s="207">
        <f t="shared" si="71"/>
        <v>0</v>
      </c>
      <c r="CX78" s="208">
        <f t="shared" si="33"/>
        <v>0</v>
      </c>
      <c r="CY78" s="207">
        <f t="shared" si="33"/>
        <v>0</v>
      </c>
      <c r="CZ78" s="208">
        <f t="shared" si="33"/>
        <v>0</v>
      </c>
      <c r="DA78" s="208">
        <f t="shared" si="33"/>
        <v>0</v>
      </c>
      <c r="DB78" s="208">
        <f t="shared" si="34"/>
        <v>0</v>
      </c>
      <c r="DG78" s="207">
        <f t="shared" si="72"/>
        <v>0</v>
      </c>
      <c r="DH78" s="208">
        <f t="shared" si="35"/>
        <v>0</v>
      </c>
      <c r="DI78" s="208">
        <f t="shared" si="35"/>
        <v>0</v>
      </c>
      <c r="DJ78" s="208">
        <f t="shared" si="35"/>
        <v>0</v>
      </c>
      <c r="DK78" s="208">
        <f t="shared" si="35"/>
        <v>0</v>
      </c>
      <c r="DL78" s="208">
        <f t="shared" si="36"/>
        <v>0</v>
      </c>
      <c r="DQ78" s="207">
        <f t="shared" si="73"/>
        <v>0</v>
      </c>
      <c r="DR78" s="208">
        <f t="shared" si="37"/>
        <v>0</v>
      </c>
      <c r="DS78" s="208">
        <f t="shared" si="37"/>
        <v>0</v>
      </c>
      <c r="DT78" s="208">
        <f t="shared" si="37"/>
        <v>0</v>
      </c>
      <c r="DU78" s="208">
        <f t="shared" si="37"/>
        <v>0</v>
      </c>
      <c r="DV78" s="208">
        <f t="shared" si="38"/>
        <v>0</v>
      </c>
      <c r="EA78" s="207">
        <f t="shared" si="74"/>
        <v>0</v>
      </c>
      <c r="EB78" s="208">
        <f t="shared" si="39"/>
        <v>0</v>
      </c>
      <c r="EC78" s="208">
        <f t="shared" si="39"/>
        <v>0</v>
      </c>
      <c r="ED78" s="208">
        <f t="shared" si="39"/>
        <v>0</v>
      </c>
      <c r="EE78" s="208">
        <f t="shared" si="39"/>
        <v>0</v>
      </c>
      <c r="EF78" s="208">
        <f t="shared" si="40"/>
        <v>0</v>
      </c>
      <c r="EK78" s="207">
        <f t="shared" si="75"/>
        <v>0</v>
      </c>
      <c r="EL78" s="208">
        <f t="shared" si="41"/>
        <v>0</v>
      </c>
      <c r="EM78" s="208">
        <f t="shared" si="41"/>
        <v>0</v>
      </c>
      <c r="EN78" s="208">
        <f t="shared" si="41"/>
        <v>0</v>
      </c>
      <c r="EO78" s="208">
        <f t="shared" si="41"/>
        <v>0</v>
      </c>
      <c r="EP78" s="208">
        <f t="shared" si="42"/>
        <v>0</v>
      </c>
      <c r="EU78" s="207">
        <f t="shared" si="76"/>
        <v>0</v>
      </c>
      <c r="EV78" s="208">
        <f t="shared" si="43"/>
        <v>0</v>
      </c>
      <c r="EW78" s="208">
        <f t="shared" si="43"/>
        <v>0</v>
      </c>
      <c r="EX78" s="208">
        <f t="shared" si="43"/>
        <v>0</v>
      </c>
      <c r="EY78" s="208">
        <f t="shared" si="43"/>
        <v>0</v>
      </c>
      <c r="EZ78" s="208">
        <f t="shared" si="44"/>
        <v>0</v>
      </c>
      <c r="FE78" s="207">
        <f t="shared" si="77"/>
        <v>0</v>
      </c>
      <c r="FF78" s="208">
        <f t="shared" si="45"/>
        <v>0</v>
      </c>
      <c r="FG78" s="208">
        <f t="shared" si="45"/>
        <v>0</v>
      </c>
      <c r="FH78" s="208">
        <f t="shared" si="45"/>
        <v>0</v>
      </c>
      <c r="FI78" s="208">
        <f t="shared" si="45"/>
        <v>0</v>
      </c>
      <c r="FJ78" s="208">
        <f t="shared" si="46"/>
        <v>0</v>
      </c>
      <c r="FO78" s="207">
        <f t="shared" si="78"/>
        <v>0</v>
      </c>
      <c r="FP78" s="208">
        <f t="shared" si="47"/>
        <v>0</v>
      </c>
      <c r="FQ78" s="208">
        <f t="shared" si="47"/>
        <v>0</v>
      </c>
      <c r="FR78" s="208">
        <f t="shared" si="47"/>
        <v>0</v>
      </c>
      <c r="FS78" s="208">
        <f t="shared" si="47"/>
        <v>0</v>
      </c>
      <c r="FT78" s="208">
        <f t="shared" si="48"/>
        <v>0</v>
      </c>
      <c r="FY78" s="207">
        <f t="shared" si="79"/>
        <v>0</v>
      </c>
      <c r="FZ78" s="208">
        <f t="shared" si="49"/>
        <v>0</v>
      </c>
      <c r="GA78" s="208">
        <f t="shared" si="49"/>
        <v>0</v>
      </c>
      <c r="GB78" s="208">
        <f t="shared" si="49"/>
        <v>0</v>
      </c>
      <c r="GC78" s="208">
        <f t="shared" si="49"/>
        <v>0</v>
      </c>
      <c r="GD78" s="208">
        <f t="shared" si="50"/>
        <v>0</v>
      </c>
      <c r="GI78" s="207">
        <f t="shared" si="80"/>
        <v>0</v>
      </c>
      <c r="GJ78" s="208">
        <f t="shared" si="51"/>
        <v>0</v>
      </c>
      <c r="GK78" s="208">
        <f t="shared" si="51"/>
        <v>0</v>
      </c>
      <c r="GL78" s="208">
        <f t="shared" si="51"/>
        <v>0</v>
      </c>
      <c r="GM78" s="208">
        <f t="shared" si="51"/>
        <v>0</v>
      </c>
      <c r="GN78" s="208">
        <f t="shared" si="52"/>
        <v>0</v>
      </c>
      <c r="GS78" s="207">
        <f t="shared" si="81"/>
        <v>0</v>
      </c>
      <c r="GT78" s="208">
        <f t="shared" si="53"/>
        <v>0</v>
      </c>
      <c r="GU78" s="208">
        <f t="shared" si="53"/>
        <v>0</v>
      </c>
      <c r="GV78" s="208">
        <f t="shared" si="53"/>
        <v>0</v>
      </c>
      <c r="GW78" s="208">
        <f t="shared" si="53"/>
        <v>0</v>
      </c>
      <c r="GX78" s="208">
        <f t="shared" si="54"/>
        <v>0</v>
      </c>
      <c r="HC78" s="207">
        <f t="shared" si="82"/>
        <v>0</v>
      </c>
      <c r="HD78" s="208">
        <f t="shared" si="55"/>
        <v>0</v>
      </c>
      <c r="HE78" s="208">
        <f t="shared" si="55"/>
        <v>0</v>
      </c>
      <c r="HF78" s="208">
        <f t="shared" si="55"/>
        <v>0</v>
      </c>
      <c r="HG78" s="208">
        <f t="shared" si="55"/>
        <v>0</v>
      </c>
      <c r="HH78" s="208">
        <f t="shared" si="56"/>
        <v>0</v>
      </c>
      <c r="HM78" s="207">
        <f t="shared" si="83"/>
        <v>0</v>
      </c>
      <c r="HN78" s="208">
        <f t="shared" si="57"/>
        <v>0</v>
      </c>
      <c r="HO78" s="208">
        <f t="shared" si="57"/>
        <v>0</v>
      </c>
      <c r="HP78" s="208">
        <f t="shared" si="57"/>
        <v>0</v>
      </c>
      <c r="HQ78" s="208">
        <f t="shared" si="57"/>
        <v>0</v>
      </c>
      <c r="HR78" s="208">
        <f t="shared" si="58"/>
        <v>0</v>
      </c>
      <c r="HW78" s="207">
        <f t="shared" si="84"/>
        <v>0</v>
      </c>
      <c r="HX78" s="208">
        <f t="shared" si="59"/>
        <v>0</v>
      </c>
      <c r="HY78" s="208">
        <f t="shared" si="59"/>
        <v>0</v>
      </c>
      <c r="HZ78" s="208">
        <f t="shared" si="59"/>
        <v>0</v>
      </c>
      <c r="IA78" s="208">
        <f t="shared" si="59"/>
        <v>0</v>
      </c>
      <c r="IB78" s="208">
        <f t="shared" si="60"/>
        <v>0</v>
      </c>
      <c r="IG78" s="207">
        <f t="shared" si="85"/>
        <v>0</v>
      </c>
      <c r="IH78" s="208">
        <f t="shared" si="61"/>
        <v>0</v>
      </c>
      <c r="II78" s="208">
        <f t="shared" si="61"/>
        <v>0</v>
      </c>
      <c r="IJ78" s="208">
        <f t="shared" si="61"/>
        <v>0</v>
      </c>
      <c r="IK78" s="208">
        <f t="shared" si="61"/>
        <v>0</v>
      </c>
      <c r="IL78" s="208">
        <f t="shared" si="62"/>
        <v>0</v>
      </c>
    </row>
    <row r="79" spans="1:246">
      <c r="A79" s="210">
        <f t="shared" si="121"/>
        <v>6</v>
      </c>
      <c r="B79" s="264">
        <f t="shared" si="122"/>
        <v>-60.911899952413201</v>
      </c>
      <c r="C79" s="211">
        <f t="shared" si="123"/>
        <v>4.3478260869565209E-2</v>
      </c>
      <c r="D79" s="314">
        <f>'Hg-N'!E19</f>
        <v>0.1</v>
      </c>
      <c r="E79" s="211">
        <f>AR6*D79</f>
        <v>-5.2866554480690744E-3</v>
      </c>
      <c r="G79" s="228" t="s">
        <v>235</v>
      </c>
      <c r="H79" s="229"/>
      <c r="I79" s="229"/>
      <c r="J79" s="316">
        <f>100*J77/E3</f>
        <v>-1153.9919133103808</v>
      </c>
      <c r="T79" s="207">
        <v>4.9000000000000004</v>
      </c>
      <c r="U79" s="207">
        <f t="shared" si="63"/>
        <v>0</v>
      </c>
      <c r="V79" s="208">
        <f t="shared" si="17"/>
        <v>0</v>
      </c>
      <c r="W79" s="208">
        <f t="shared" si="17"/>
        <v>0</v>
      </c>
      <c r="X79" s="208">
        <f t="shared" si="17"/>
        <v>0</v>
      </c>
      <c r="Y79" s="208">
        <f t="shared" si="17"/>
        <v>0</v>
      </c>
      <c r="Z79" s="208">
        <f t="shared" si="18"/>
        <v>0</v>
      </c>
      <c r="AE79" s="207">
        <f t="shared" si="64"/>
        <v>0</v>
      </c>
      <c r="AF79" s="208">
        <f t="shared" si="19"/>
        <v>0</v>
      </c>
      <c r="AG79" s="208">
        <f t="shared" si="19"/>
        <v>0</v>
      </c>
      <c r="AH79" s="208">
        <f t="shared" si="19"/>
        <v>0</v>
      </c>
      <c r="AI79" s="208">
        <f t="shared" si="19"/>
        <v>0</v>
      </c>
      <c r="AJ79" s="208">
        <f t="shared" si="20"/>
        <v>0</v>
      </c>
      <c r="AO79" s="207">
        <f t="shared" si="65"/>
        <v>0</v>
      </c>
      <c r="AP79" s="208">
        <f t="shared" si="21"/>
        <v>0</v>
      </c>
      <c r="AQ79" s="208">
        <f t="shared" si="21"/>
        <v>0</v>
      </c>
      <c r="AR79" s="208">
        <f t="shared" si="21"/>
        <v>0</v>
      </c>
      <c r="AS79" s="208">
        <f t="shared" si="21"/>
        <v>0</v>
      </c>
      <c r="AT79" s="208">
        <f t="shared" si="22"/>
        <v>0</v>
      </c>
      <c r="AY79" s="207">
        <f t="shared" si="66"/>
        <v>0</v>
      </c>
      <c r="AZ79" s="208">
        <f t="shared" si="23"/>
        <v>0</v>
      </c>
      <c r="BA79" s="208">
        <f t="shared" si="23"/>
        <v>0</v>
      </c>
      <c r="BB79" s="208">
        <f t="shared" si="23"/>
        <v>0</v>
      </c>
      <c r="BC79" s="208">
        <f t="shared" si="23"/>
        <v>0</v>
      </c>
      <c r="BD79" s="208">
        <f t="shared" si="24"/>
        <v>0</v>
      </c>
      <c r="BI79" s="207">
        <f t="shared" si="67"/>
        <v>0</v>
      </c>
      <c r="BJ79" s="208">
        <f t="shared" si="25"/>
        <v>0</v>
      </c>
      <c r="BK79" s="208">
        <f t="shared" si="25"/>
        <v>0</v>
      </c>
      <c r="BL79" s="208">
        <f t="shared" si="25"/>
        <v>0</v>
      </c>
      <c r="BM79" s="208">
        <f t="shared" si="25"/>
        <v>0</v>
      </c>
      <c r="BN79" s="208">
        <f t="shared" si="26"/>
        <v>0</v>
      </c>
      <c r="BS79" s="207">
        <f t="shared" si="68"/>
        <v>0</v>
      </c>
      <c r="BT79" s="208">
        <f t="shared" si="27"/>
        <v>0</v>
      </c>
      <c r="BU79" s="208">
        <f t="shared" si="27"/>
        <v>0</v>
      </c>
      <c r="BV79" s="208">
        <f t="shared" si="27"/>
        <v>0</v>
      </c>
      <c r="BW79" s="208">
        <f t="shared" si="27"/>
        <v>0</v>
      </c>
      <c r="BX79" s="208">
        <f t="shared" si="28"/>
        <v>0</v>
      </c>
      <c r="CC79" s="207">
        <f t="shared" si="69"/>
        <v>0</v>
      </c>
      <c r="CD79" s="208">
        <f t="shared" si="29"/>
        <v>0</v>
      </c>
      <c r="CE79" s="208">
        <f t="shared" si="29"/>
        <v>0</v>
      </c>
      <c r="CF79" s="208">
        <f t="shared" si="29"/>
        <v>0</v>
      </c>
      <c r="CG79" s="208">
        <f t="shared" si="29"/>
        <v>0</v>
      </c>
      <c r="CH79" s="208">
        <f t="shared" si="30"/>
        <v>0</v>
      </c>
      <c r="CM79" s="207">
        <f t="shared" si="70"/>
        <v>0</v>
      </c>
      <c r="CN79" s="208">
        <f t="shared" si="31"/>
        <v>0</v>
      </c>
      <c r="CO79" s="208">
        <f t="shared" si="31"/>
        <v>0</v>
      </c>
      <c r="CP79" s="208">
        <f t="shared" si="31"/>
        <v>0</v>
      </c>
      <c r="CQ79" s="208">
        <f t="shared" si="31"/>
        <v>0</v>
      </c>
      <c r="CR79" s="208">
        <f t="shared" si="32"/>
        <v>0</v>
      </c>
      <c r="CW79" s="207">
        <f t="shared" si="71"/>
        <v>0</v>
      </c>
      <c r="CX79" s="208">
        <f t="shared" si="33"/>
        <v>0</v>
      </c>
      <c r="CY79" s="207">
        <f t="shared" si="33"/>
        <v>0</v>
      </c>
      <c r="CZ79" s="208">
        <f t="shared" si="33"/>
        <v>0</v>
      </c>
      <c r="DA79" s="208">
        <f t="shared" si="33"/>
        <v>0</v>
      </c>
      <c r="DB79" s="208">
        <f t="shared" si="34"/>
        <v>0</v>
      </c>
      <c r="DG79" s="207">
        <f t="shared" si="72"/>
        <v>0</v>
      </c>
      <c r="DH79" s="208">
        <f t="shared" si="35"/>
        <v>0</v>
      </c>
      <c r="DI79" s="208">
        <f t="shared" si="35"/>
        <v>0</v>
      </c>
      <c r="DJ79" s="208">
        <f t="shared" si="35"/>
        <v>0</v>
      </c>
      <c r="DK79" s="208">
        <f t="shared" si="35"/>
        <v>0</v>
      </c>
      <c r="DL79" s="208">
        <f t="shared" si="36"/>
        <v>0</v>
      </c>
      <c r="DQ79" s="207">
        <f t="shared" si="73"/>
        <v>0</v>
      </c>
      <c r="DR79" s="208">
        <f t="shared" si="37"/>
        <v>0</v>
      </c>
      <c r="DS79" s="208">
        <f t="shared" si="37"/>
        <v>0</v>
      </c>
      <c r="DT79" s="208">
        <f t="shared" si="37"/>
        <v>0</v>
      </c>
      <c r="DU79" s="208">
        <f t="shared" si="37"/>
        <v>0</v>
      </c>
      <c r="DV79" s="208">
        <f t="shared" si="38"/>
        <v>0</v>
      </c>
      <c r="EA79" s="207">
        <f t="shared" si="74"/>
        <v>0</v>
      </c>
      <c r="EB79" s="208">
        <f t="shared" si="39"/>
        <v>0</v>
      </c>
      <c r="EC79" s="208">
        <f t="shared" si="39"/>
        <v>0</v>
      </c>
      <c r="ED79" s="208">
        <f t="shared" si="39"/>
        <v>0</v>
      </c>
      <c r="EE79" s="208">
        <f t="shared" si="39"/>
        <v>0</v>
      </c>
      <c r="EF79" s="208">
        <f t="shared" si="40"/>
        <v>0</v>
      </c>
      <c r="EK79" s="207">
        <f t="shared" si="75"/>
        <v>0</v>
      </c>
      <c r="EL79" s="208">
        <f t="shared" si="41"/>
        <v>0</v>
      </c>
      <c r="EM79" s="208">
        <f t="shared" si="41"/>
        <v>0</v>
      </c>
      <c r="EN79" s="208">
        <f t="shared" si="41"/>
        <v>0</v>
      </c>
      <c r="EO79" s="208">
        <f t="shared" si="41"/>
        <v>0</v>
      </c>
      <c r="EP79" s="208">
        <f t="shared" si="42"/>
        <v>0</v>
      </c>
      <c r="EU79" s="207">
        <f t="shared" si="76"/>
        <v>0</v>
      </c>
      <c r="EV79" s="208">
        <f t="shared" si="43"/>
        <v>0</v>
      </c>
      <c r="EW79" s="208">
        <f t="shared" si="43"/>
        <v>0</v>
      </c>
      <c r="EX79" s="208">
        <f t="shared" si="43"/>
        <v>0</v>
      </c>
      <c r="EY79" s="208">
        <f t="shared" si="43"/>
        <v>0</v>
      </c>
      <c r="EZ79" s="208">
        <f t="shared" si="44"/>
        <v>0</v>
      </c>
      <c r="FE79" s="207">
        <f t="shared" si="77"/>
        <v>0</v>
      </c>
      <c r="FF79" s="208">
        <f t="shared" si="45"/>
        <v>0</v>
      </c>
      <c r="FG79" s="208">
        <f t="shared" si="45"/>
        <v>0</v>
      </c>
      <c r="FH79" s="208">
        <f t="shared" si="45"/>
        <v>0</v>
      </c>
      <c r="FI79" s="208">
        <f t="shared" si="45"/>
        <v>0</v>
      </c>
      <c r="FJ79" s="208">
        <f t="shared" si="46"/>
        <v>0</v>
      </c>
      <c r="FO79" s="207">
        <f t="shared" si="78"/>
        <v>0</v>
      </c>
      <c r="FP79" s="208">
        <f t="shared" si="47"/>
        <v>0</v>
      </c>
      <c r="FQ79" s="208">
        <f t="shared" si="47"/>
        <v>0</v>
      </c>
      <c r="FR79" s="208">
        <f t="shared" si="47"/>
        <v>0</v>
      </c>
      <c r="FS79" s="208">
        <f t="shared" si="47"/>
        <v>0</v>
      </c>
      <c r="FT79" s="208">
        <f t="shared" si="48"/>
        <v>0</v>
      </c>
      <c r="FY79" s="207">
        <f t="shared" si="79"/>
        <v>0</v>
      </c>
      <c r="FZ79" s="208">
        <f t="shared" si="49"/>
        <v>0</v>
      </c>
      <c r="GA79" s="208">
        <f t="shared" si="49"/>
        <v>0</v>
      </c>
      <c r="GB79" s="208">
        <f t="shared" si="49"/>
        <v>0</v>
      </c>
      <c r="GC79" s="208">
        <f t="shared" si="49"/>
        <v>0</v>
      </c>
      <c r="GD79" s="208">
        <f t="shared" si="50"/>
        <v>0</v>
      </c>
      <c r="GI79" s="207">
        <f t="shared" si="80"/>
        <v>0</v>
      </c>
      <c r="GJ79" s="208">
        <f t="shared" si="51"/>
        <v>0</v>
      </c>
      <c r="GK79" s="208">
        <f t="shared" si="51"/>
        <v>0</v>
      </c>
      <c r="GL79" s="208">
        <f t="shared" si="51"/>
        <v>0</v>
      </c>
      <c r="GM79" s="208">
        <f t="shared" si="51"/>
        <v>0</v>
      </c>
      <c r="GN79" s="208">
        <f t="shared" si="52"/>
        <v>0</v>
      </c>
      <c r="GS79" s="207">
        <f t="shared" si="81"/>
        <v>0</v>
      </c>
      <c r="GT79" s="208">
        <f t="shared" si="53"/>
        <v>0</v>
      </c>
      <c r="GU79" s="208">
        <f t="shared" si="53"/>
        <v>0</v>
      </c>
      <c r="GV79" s="208">
        <f t="shared" si="53"/>
        <v>0</v>
      </c>
      <c r="GW79" s="208">
        <f t="shared" si="53"/>
        <v>0</v>
      </c>
      <c r="GX79" s="208">
        <f t="shared" si="54"/>
        <v>0</v>
      </c>
      <c r="HC79" s="207">
        <f t="shared" si="82"/>
        <v>0</v>
      </c>
      <c r="HD79" s="208">
        <f t="shared" si="55"/>
        <v>0</v>
      </c>
      <c r="HE79" s="208">
        <f t="shared" si="55"/>
        <v>0</v>
      </c>
      <c r="HF79" s="208">
        <f t="shared" si="55"/>
        <v>0</v>
      </c>
      <c r="HG79" s="208">
        <f t="shared" si="55"/>
        <v>0</v>
      </c>
      <c r="HH79" s="208">
        <f t="shared" si="56"/>
        <v>0</v>
      </c>
      <c r="HM79" s="207">
        <f t="shared" si="83"/>
        <v>0</v>
      </c>
      <c r="HN79" s="208">
        <f t="shared" si="57"/>
        <v>0</v>
      </c>
      <c r="HO79" s="208">
        <f t="shared" si="57"/>
        <v>0</v>
      </c>
      <c r="HP79" s="208">
        <f t="shared" si="57"/>
        <v>0</v>
      </c>
      <c r="HQ79" s="208">
        <f t="shared" si="57"/>
        <v>0</v>
      </c>
      <c r="HR79" s="208">
        <f t="shared" si="58"/>
        <v>0</v>
      </c>
      <c r="HW79" s="207">
        <f t="shared" si="84"/>
        <v>0</v>
      </c>
      <c r="HX79" s="208">
        <f t="shared" si="59"/>
        <v>0</v>
      </c>
      <c r="HY79" s="208">
        <f t="shared" si="59"/>
        <v>0</v>
      </c>
      <c r="HZ79" s="208">
        <f t="shared" si="59"/>
        <v>0</v>
      </c>
      <c r="IA79" s="208">
        <f t="shared" si="59"/>
        <v>0</v>
      </c>
      <c r="IB79" s="208">
        <f t="shared" si="60"/>
        <v>0</v>
      </c>
      <c r="IG79" s="207">
        <f t="shared" si="85"/>
        <v>0</v>
      </c>
      <c r="IH79" s="208">
        <f t="shared" si="61"/>
        <v>0</v>
      </c>
      <c r="II79" s="208">
        <f t="shared" si="61"/>
        <v>0</v>
      </c>
      <c r="IJ79" s="208">
        <f t="shared" si="61"/>
        <v>0</v>
      </c>
      <c r="IK79" s="208">
        <f t="shared" si="61"/>
        <v>0</v>
      </c>
      <c r="IL79" s="208">
        <f t="shared" si="62"/>
        <v>0</v>
      </c>
    </row>
    <row r="80" spans="1:246">
      <c r="A80" s="210">
        <f t="shared" si="121"/>
        <v>7</v>
      </c>
      <c r="B80" s="264">
        <f t="shared" si="122"/>
        <v>-67.840022472351833</v>
      </c>
      <c r="C80" s="211">
        <f t="shared" si="123"/>
        <v>4.3478260869565209E-2</v>
      </c>
      <c r="D80" s="314">
        <f>'Hg-N'!E20</f>
        <v>0.1</v>
      </c>
      <c r="E80" s="211">
        <f>BB6*D80</f>
        <v>-8.1170518117522818E-3</v>
      </c>
      <c r="J80" s="456"/>
      <c r="T80" s="207">
        <v>5</v>
      </c>
      <c r="U80" s="207">
        <f t="shared" si="63"/>
        <v>0</v>
      </c>
      <c r="V80" s="208">
        <f t="shared" si="17"/>
        <v>0</v>
      </c>
      <c r="W80" s="208">
        <f t="shared" si="17"/>
        <v>0</v>
      </c>
      <c r="X80" s="208">
        <f t="shared" si="17"/>
        <v>0</v>
      </c>
      <c r="Y80" s="208">
        <f t="shared" si="17"/>
        <v>0</v>
      </c>
      <c r="Z80" s="208">
        <f t="shared" si="18"/>
        <v>0</v>
      </c>
      <c r="AE80" s="207">
        <f t="shared" si="64"/>
        <v>0</v>
      </c>
      <c r="AF80" s="208">
        <f t="shared" si="19"/>
        <v>0</v>
      </c>
      <c r="AG80" s="208">
        <f t="shared" si="19"/>
        <v>0</v>
      </c>
      <c r="AH80" s="208">
        <f t="shared" si="19"/>
        <v>0</v>
      </c>
      <c r="AI80" s="208">
        <f t="shared" si="19"/>
        <v>0</v>
      </c>
      <c r="AJ80" s="208">
        <f t="shared" si="20"/>
        <v>0</v>
      </c>
      <c r="AO80" s="207">
        <f t="shared" si="65"/>
        <v>0</v>
      </c>
      <c r="AP80" s="208">
        <f t="shared" si="21"/>
        <v>0</v>
      </c>
      <c r="AQ80" s="208">
        <f t="shared" si="21"/>
        <v>0</v>
      </c>
      <c r="AR80" s="208">
        <f t="shared" si="21"/>
        <v>0</v>
      </c>
      <c r="AS80" s="208">
        <f t="shared" si="21"/>
        <v>0</v>
      </c>
      <c r="AT80" s="208">
        <f t="shared" si="22"/>
        <v>0</v>
      </c>
      <c r="AY80" s="207">
        <f t="shared" si="66"/>
        <v>0</v>
      </c>
      <c r="AZ80" s="208">
        <f t="shared" si="23"/>
        <v>0</v>
      </c>
      <c r="BA80" s="208">
        <f t="shared" si="23"/>
        <v>0</v>
      </c>
      <c r="BB80" s="208">
        <f t="shared" si="23"/>
        <v>0</v>
      </c>
      <c r="BC80" s="208">
        <f t="shared" si="23"/>
        <v>0</v>
      </c>
      <c r="BD80" s="208">
        <f t="shared" si="24"/>
        <v>0</v>
      </c>
      <c r="BI80" s="207">
        <f t="shared" si="67"/>
        <v>0</v>
      </c>
      <c r="BJ80" s="208">
        <f t="shared" si="25"/>
        <v>0</v>
      </c>
      <c r="BK80" s="208">
        <f t="shared" si="25"/>
        <v>0</v>
      </c>
      <c r="BL80" s="208">
        <f t="shared" si="25"/>
        <v>0</v>
      </c>
      <c r="BM80" s="208">
        <f t="shared" si="25"/>
        <v>0</v>
      </c>
      <c r="BN80" s="208">
        <f t="shared" si="26"/>
        <v>0</v>
      </c>
      <c r="BS80" s="207">
        <f t="shared" si="68"/>
        <v>0</v>
      </c>
      <c r="BT80" s="208">
        <f t="shared" si="27"/>
        <v>0</v>
      </c>
      <c r="BU80" s="208">
        <f t="shared" si="27"/>
        <v>0</v>
      </c>
      <c r="BV80" s="208">
        <f t="shared" si="27"/>
        <v>0</v>
      </c>
      <c r="BW80" s="208">
        <f t="shared" si="27"/>
        <v>0</v>
      </c>
      <c r="BX80" s="208">
        <f t="shared" si="28"/>
        <v>0</v>
      </c>
      <c r="CC80" s="207">
        <f t="shared" si="69"/>
        <v>0</v>
      </c>
      <c r="CD80" s="208">
        <f t="shared" si="29"/>
        <v>0</v>
      </c>
      <c r="CE80" s="208">
        <f t="shared" si="29"/>
        <v>0</v>
      </c>
      <c r="CF80" s="208">
        <f t="shared" si="29"/>
        <v>0</v>
      </c>
      <c r="CG80" s="208">
        <f t="shared" si="29"/>
        <v>0</v>
      </c>
      <c r="CH80" s="208">
        <f t="shared" si="30"/>
        <v>0</v>
      </c>
      <c r="CM80" s="207">
        <f t="shared" si="70"/>
        <v>0</v>
      </c>
      <c r="CN80" s="208">
        <f t="shared" si="31"/>
        <v>0</v>
      </c>
      <c r="CO80" s="208">
        <f t="shared" si="31"/>
        <v>0</v>
      </c>
      <c r="CP80" s="208">
        <f t="shared" si="31"/>
        <v>0</v>
      </c>
      <c r="CQ80" s="208">
        <f t="shared" si="31"/>
        <v>0</v>
      </c>
      <c r="CR80" s="208">
        <f t="shared" si="32"/>
        <v>0</v>
      </c>
      <c r="CW80" s="207">
        <f t="shared" si="71"/>
        <v>0</v>
      </c>
      <c r="CX80" s="208">
        <f t="shared" si="33"/>
        <v>0</v>
      </c>
      <c r="CY80" s="207">
        <f t="shared" si="33"/>
        <v>0</v>
      </c>
      <c r="CZ80" s="208">
        <f t="shared" si="33"/>
        <v>0</v>
      </c>
      <c r="DA80" s="208">
        <f t="shared" si="33"/>
        <v>0</v>
      </c>
      <c r="DB80" s="208">
        <f t="shared" si="34"/>
        <v>0</v>
      </c>
      <c r="DG80" s="207">
        <f t="shared" si="72"/>
        <v>0</v>
      </c>
      <c r="DH80" s="208">
        <f t="shared" si="35"/>
        <v>0</v>
      </c>
      <c r="DI80" s="208">
        <f t="shared" si="35"/>
        <v>0</v>
      </c>
      <c r="DJ80" s="208">
        <f t="shared" si="35"/>
        <v>0</v>
      </c>
      <c r="DK80" s="208">
        <f t="shared" si="35"/>
        <v>0</v>
      </c>
      <c r="DL80" s="208">
        <f t="shared" si="36"/>
        <v>0</v>
      </c>
      <c r="DQ80" s="207">
        <f t="shared" si="73"/>
        <v>0</v>
      </c>
      <c r="DR80" s="208">
        <f t="shared" si="37"/>
        <v>0</v>
      </c>
      <c r="DS80" s="208">
        <f t="shared" si="37"/>
        <v>0</v>
      </c>
      <c r="DT80" s="208">
        <f t="shared" si="37"/>
        <v>0</v>
      </c>
      <c r="DU80" s="208">
        <f t="shared" si="37"/>
        <v>0</v>
      </c>
      <c r="DV80" s="208">
        <f t="shared" si="38"/>
        <v>0</v>
      </c>
      <c r="EA80" s="207">
        <f t="shared" si="74"/>
        <v>0</v>
      </c>
      <c r="EB80" s="208">
        <f t="shared" si="39"/>
        <v>0</v>
      </c>
      <c r="EC80" s="208">
        <f t="shared" si="39"/>
        <v>0</v>
      </c>
      <c r="ED80" s="208">
        <f t="shared" si="39"/>
        <v>0</v>
      </c>
      <c r="EE80" s="208">
        <f t="shared" si="39"/>
        <v>0</v>
      </c>
      <c r="EF80" s="208">
        <f t="shared" si="40"/>
        <v>0</v>
      </c>
      <c r="EK80" s="207">
        <f t="shared" si="75"/>
        <v>0</v>
      </c>
      <c r="EL80" s="208">
        <f t="shared" si="41"/>
        <v>0</v>
      </c>
      <c r="EM80" s="208">
        <f t="shared" si="41"/>
        <v>0</v>
      </c>
      <c r="EN80" s="208">
        <f t="shared" si="41"/>
        <v>0</v>
      </c>
      <c r="EO80" s="208">
        <f t="shared" si="41"/>
        <v>0</v>
      </c>
      <c r="EP80" s="208">
        <f t="shared" si="42"/>
        <v>0</v>
      </c>
      <c r="EU80" s="207">
        <f t="shared" si="76"/>
        <v>0</v>
      </c>
      <c r="EV80" s="208">
        <f t="shared" si="43"/>
        <v>0</v>
      </c>
      <c r="EW80" s="208">
        <f t="shared" si="43"/>
        <v>0</v>
      </c>
      <c r="EX80" s="208">
        <f t="shared" si="43"/>
        <v>0</v>
      </c>
      <c r="EY80" s="208">
        <f t="shared" si="43"/>
        <v>0</v>
      </c>
      <c r="EZ80" s="208">
        <f t="shared" si="44"/>
        <v>0</v>
      </c>
      <c r="FE80" s="207">
        <f t="shared" si="77"/>
        <v>0</v>
      </c>
      <c r="FF80" s="208">
        <f t="shared" si="45"/>
        <v>0</v>
      </c>
      <c r="FG80" s="208">
        <f t="shared" si="45"/>
        <v>0</v>
      </c>
      <c r="FH80" s="208">
        <f t="shared" si="45"/>
        <v>0</v>
      </c>
      <c r="FI80" s="208">
        <f t="shared" si="45"/>
        <v>0</v>
      </c>
      <c r="FJ80" s="208">
        <f t="shared" si="46"/>
        <v>0</v>
      </c>
      <c r="FO80" s="207">
        <f t="shared" si="78"/>
        <v>0</v>
      </c>
      <c r="FP80" s="208">
        <f t="shared" si="47"/>
        <v>0</v>
      </c>
      <c r="FQ80" s="208">
        <f t="shared" si="47"/>
        <v>0</v>
      </c>
      <c r="FR80" s="208">
        <f t="shared" si="47"/>
        <v>0</v>
      </c>
      <c r="FS80" s="208">
        <f t="shared" si="47"/>
        <v>0</v>
      </c>
      <c r="FT80" s="208">
        <f t="shared" si="48"/>
        <v>0</v>
      </c>
      <c r="FY80" s="207">
        <f t="shared" si="79"/>
        <v>0</v>
      </c>
      <c r="FZ80" s="208">
        <f t="shared" si="49"/>
        <v>0</v>
      </c>
      <c r="GA80" s="208">
        <f t="shared" si="49"/>
        <v>0</v>
      </c>
      <c r="GB80" s="208">
        <f t="shared" si="49"/>
        <v>0</v>
      </c>
      <c r="GC80" s="208">
        <f t="shared" si="49"/>
        <v>0</v>
      </c>
      <c r="GD80" s="208">
        <f t="shared" si="50"/>
        <v>0</v>
      </c>
      <c r="GI80" s="207">
        <f t="shared" si="80"/>
        <v>0</v>
      </c>
      <c r="GJ80" s="208">
        <f t="shared" si="51"/>
        <v>0</v>
      </c>
      <c r="GK80" s="208">
        <f t="shared" si="51"/>
        <v>0</v>
      </c>
      <c r="GL80" s="208">
        <f t="shared" si="51"/>
        <v>0</v>
      </c>
      <c r="GM80" s="208">
        <f t="shared" si="51"/>
        <v>0</v>
      </c>
      <c r="GN80" s="208">
        <f t="shared" si="52"/>
        <v>0</v>
      </c>
      <c r="GS80" s="207">
        <f t="shared" si="81"/>
        <v>0</v>
      </c>
      <c r="GT80" s="208">
        <f t="shared" si="53"/>
        <v>0</v>
      </c>
      <c r="GU80" s="208">
        <f t="shared" si="53"/>
        <v>0</v>
      </c>
      <c r="GV80" s="208">
        <f t="shared" si="53"/>
        <v>0</v>
      </c>
      <c r="GW80" s="208">
        <f t="shared" si="53"/>
        <v>0</v>
      </c>
      <c r="GX80" s="208">
        <f t="shared" si="54"/>
        <v>0</v>
      </c>
      <c r="HC80" s="207">
        <f t="shared" si="82"/>
        <v>0</v>
      </c>
      <c r="HD80" s="208">
        <f t="shared" si="55"/>
        <v>0</v>
      </c>
      <c r="HE80" s="208">
        <f t="shared" si="55"/>
        <v>0</v>
      </c>
      <c r="HF80" s="208">
        <f t="shared" si="55"/>
        <v>0</v>
      </c>
      <c r="HG80" s="208">
        <f t="shared" si="55"/>
        <v>0</v>
      </c>
      <c r="HH80" s="208">
        <f t="shared" si="56"/>
        <v>0</v>
      </c>
      <c r="HM80" s="207">
        <f t="shared" si="83"/>
        <v>0</v>
      </c>
      <c r="HN80" s="208">
        <f t="shared" si="57"/>
        <v>0</v>
      </c>
      <c r="HO80" s="208">
        <f t="shared" si="57"/>
        <v>0</v>
      </c>
      <c r="HP80" s="208">
        <f t="shared" si="57"/>
        <v>0</v>
      </c>
      <c r="HQ80" s="208">
        <f t="shared" si="57"/>
        <v>0</v>
      </c>
      <c r="HR80" s="208">
        <f t="shared" si="58"/>
        <v>0</v>
      </c>
      <c r="HW80" s="207">
        <f t="shared" si="84"/>
        <v>0</v>
      </c>
      <c r="HX80" s="208">
        <f t="shared" si="59"/>
        <v>0</v>
      </c>
      <c r="HY80" s="208">
        <f t="shared" si="59"/>
        <v>0</v>
      </c>
      <c r="HZ80" s="208">
        <f t="shared" si="59"/>
        <v>0</v>
      </c>
      <c r="IA80" s="208">
        <f t="shared" si="59"/>
        <v>0</v>
      </c>
      <c r="IB80" s="208">
        <f t="shared" si="60"/>
        <v>0</v>
      </c>
      <c r="IG80" s="207">
        <f t="shared" si="85"/>
        <v>0</v>
      </c>
      <c r="IH80" s="208">
        <f t="shared" si="61"/>
        <v>0</v>
      </c>
      <c r="II80" s="208">
        <f t="shared" si="61"/>
        <v>0</v>
      </c>
      <c r="IJ80" s="208">
        <f t="shared" si="61"/>
        <v>0</v>
      </c>
      <c r="IK80" s="208">
        <f t="shared" si="61"/>
        <v>0</v>
      </c>
      <c r="IL80" s="208">
        <f t="shared" si="62"/>
        <v>0</v>
      </c>
    </row>
    <row r="81" spans="1:246">
      <c r="A81" s="210">
        <f t="shared" si="121"/>
        <v>8</v>
      </c>
      <c r="B81" s="264">
        <f t="shared" si="122"/>
        <v>-73.537893545404913</v>
      </c>
      <c r="C81" s="211">
        <f t="shared" si="123"/>
        <v>4.3478260869565209E-2</v>
      </c>
      <c r="D81" s="314">
        <f>'Hg-N'!E21</f>
        <v>0.1</v>
      </c>
      <c r="E81" s="211">
        <f>BL6*D81</f>
        <v>-1.1591542954188204E-2</v>
      </c>
      <c r="J81" s="456"/>
      <c r="T81" s="207">
        <v>5.0999999999999996</v>
      </c>
      <c r="U81" s="207">
        <f t="shared" si="63"/>
        <v>0</v>
      </c>
      <c r="V81" s="208">
        <f t="shared" si="17"/>
        <v>0</v>
      </c>
      <c r="W81" s="208">
        <f t="shared" si="17"/>
        <v>0</v>
      </c>
      <c r="X81" s="208">
        <f t="shared" si="17"/>
        <v>0</v>
      </c>
      <c r="Y81" s="208">
        <f t="shared" si="17"/>
        <v>0</v>
      </c>
      <c r="Z81" s="208">
        <f t="shared" si="18"/>
        <v>0</v>
      </c>
      <c r="AE81" s="207">
        <f t="shared" si="64"/>
        <v>0</v>
      </c>
      <c r="AF81" s="208">
        <f t="shared" si="19"/>
        <v>0</v>
      </c>
      <c r="AG81" s="208">
        <f t="shared" si="19"/>
        <v>0</v>
      </c>
      <c r="AH81" s="208">
        <f t="shared" si="19"/>
        <v>0</v>
      </c>
      <c r="AI81" s="208">
        <f t="shared" si="19"/>
        <v>0</v>
      </c>
      <c r="AJ81" s="208">
        <f t="shared" si="20"/>
        <v>0</v>
      </c>
      <c r="AO81" s="207">
        <f t="shared" si="65"/>
        <v>0</v>
      </c>
      <c r="AP81" s="208">
        <f t="shared" si="21"/>
        <v>0</v>
      </c>
      <c r="AQ81" s="208">
        <f t="shared" si="21"/>
        <v>0</v>
      </c>
      <c r="AR81" s="208">
        <f t="shared" si="21"/>
        <v>0</v>
      </c>
      <c r="AS81" s="208">
        <f t="shared" si="21"/>
        <v>0</v>
      </c>
      <c r="AT81" s="208">
        <f t="shared" si="22"/>
        <v>0</v>
      </c>
      <c r="AY81" s="207">
        <f t="shared" si="66"/>
        <v>0</v>
      </c>
      <c r="AZ81" s="208">
        <f t="shared" si="23"/>
        <v>0</v>
      </c>
      <c r="BA81" s="208">
        <f t="shared" si="23"/>
        <v>0</v>
      </c>
      <c r="BB81" s="208">
        <f t="shared" si="23"/>
        <v>0</v>
      </c>
      <c r="BC81" s="208">
        <f t="shared" si="23"/>
        <v>0</v>
      </c>
      <c r="BD81" s="208">
        <f t="shared" si="24"/>
        <v>0</v>
      </c>
      <c r="BI81" s="207">
        <f t="shared" si="67"/>
        <v>0</v>
      </c>
      <c r="BJ81" s="208">
        <f t="shared" si="25"/>
        <v>0</v>
      </c>
      <c r="BK81" s="208">
        <f t="shared" si="25"/>
        <v>0</v>
      </c>
      <c r="BL81" s="208">
        <f t="shared" si="25"/>
        <v>0</v>
      </c>
      <c r="BM81" s="208">
        <f t="shared" si="25"/>
        <v>0</v>
      </c>
      <c r="BN81" s="208">
        <f t="shared" si="26"/>
        <v>0</v>
      </c>
      <c r="BS81" s="207">
        <f t="shared" si="68"/>
        <v>0</v>
      </c>
      <c r="BT81" s="208">
        <f t="shared" si="27"/>
        <v>0</v>
      </c>
      <c r="BU81" s="208">
        <f t="shared" si="27"/>
        <v>0</v>
      </c>
      <c r="BV81" s="208">
        <f t="shared" si="27"/>
        <v>0</v>
      </c>
      <c r="BW81" s="208">
        <f t="shared" si="27"/>
        <v>0</v>
      </c>
      <c r="BX81" s="208">
        <f t="shared" si="28"/>
        <v>0</v>
      </c>
      <c r="CC81" s="207">
        <f t="shared" si="69"/>
        <v>0</v>
      </c>
      <c r="CD81" s="208">
        <f t="shared" si="29"/>
        <v>0</v>
      </c>
      <c r="CE81" s="208">
        <f t="shared" si="29"/>
        <v>0</v>
      </c>
      <c r="CF81" s="208">
        <f t="shared" si="29"/>
        <v>0</v>
      </c>
      <c r="CG81" s="208">
        <f t="shared" si="29"/>
        <v>0</v>
      </c>
      <c r="CH81" s="208">
        <f t="shared" si="30"/>
        <v>0</v>
      </c>
      <c r="CM81" s="207">
        <f t="shared" si="70"/>
        <v>0</v>
      </c>
      <c r="CN81" s="208">
        <f t="shared" si="31"/>
        <v>0</v>
      </c>
      <c r="CO81" s="208">
        <f t="shared" si="31"/>
        <v>0</v>
      </c>
      <c r="CP81" s="208">
        <f t="shared" si="31"/>
        <v>0</v>
      </c>
      <c r="CQ81" s="208">
        <f t="shared" si="31"/>
        <v>0</v>
      </c>
      <c r="CR81" s="208">
        <f t="shared" si="32"/>
        <v>0</v>
      </c>
      <c r="CW81" s="207">
        <f t="shared" si="71"/>
        <v>0</v>
      </c>
      <c r="CX81" s="208">
        <f t="shared" si="33"/>
        <v>0</v>
      </c>
      <c r="CY81" s="207">
        <f t="shared" si="33"/>
        <v>0</v>
      </c>
      <c r="CZ81" s="208">
        <f t="shared" si="33"/>
        <v>0</v>
      </c>
      <c r="DA81" s="208">
        <f t="shared" si="33"/>
        <v>0</v>
      </c>
      <c r="DB81" s="208">
        <f t="shared" si="34"/>
        <v>0</v>
      </c>
      <c r="DG81" s="207">
        <f t="shared" si="72"/>
        <v>0</v>
      </c>
      <c r="DH81" s="208">
        <f t="shared" si="35"/>
        <v>0</v>
      </c>
      <c r="DI81" s="208">
        <f t="shared" si="35"/>
        <v>0</v>
      </c>
      <c r="DJ81" s="208">
        <f t="shared" si="35"/>
        <v>0</v>
      </c>
      <c r="DK81" s="208">
        <f t="shared" si="35"/>
        <v>0</v>
      </c>
      <c r="DL81" s="208">
        <f t="shared" si="36"/>
        <v>0</v>
      </c>
      <c r="DQ81" s="207">
        <f t="shared" si="73"/>
        <v>0</v>
      </c>
      <c r="DR81" s="208">
        <f t="shared" si="37"/>
        <v>0</v>
      </c>
      <c r="DS81" s="208">
        <f t="shared" si="37"/>
        <v>0</v>
      </c>
      <c r="DT81" s="208">
        <f t="shared" si="37"/>
        <v>0</v>
      </c>
      <c r="DU81" s="208">
        <f t="shared" si="37"/>
        <v>0</v>
      </c>
      <c r="DV81" s="208">
        <f t="shared" si="38"/>
        <v>0</v>
      </c>
      <c r="EA81" s="207">
        <f t="shared" si="74"/>
        <v>0</v>
      </c>
      <c r="EB81" s="208">
        <f t="shared" si="39"/>
        <v>0</v>
      </c>
      <c r="EC81" s="208">
        <f t="shared" si="39"/>
        <v>0</v>
      </c>
      <c r="ED81" s="208">
        <f t="shared" si="39"/>
        <v>0</v>
      </c>
      <c r="EE81" s="208">
        <f t="shared" si="39"/>
        <v>0</v>
      </c>
      <c r="EF81" s="208">
        <f t="shared" si="40"/>
        <v>0</v>
      </c>
      <c r="EK81" s="207">
        <f t="shared" si="75"/>
        <v>0</v>
      </c>
      <c r="EL81" s="208">
        <f t="shared" si="41"/>
        <v>0</v>
      </c>
      <c r="EM81" s="208">
        <f t="shared" si="41"/>
        <v>0</v>
      </c>
      <c r="EN81" s="208">
        <f t="shared" si="41"/>
        <v>0</v>
      </c>
      <c r="EO81" s="208">
        <f t="shared" si="41"/>
        <v>0</v>
      </c>
      <c r="EP81" s="208">
        <f t="shared" si="42"/>
        <v>0</v>
      </c>
      <c r="EU81" s="207">
        <f t="shared" si="76"/>
        <v>0</v>
      </c>
      <c r="EV81" s="208">
        <f t="shared" si="43"/>
        <v>0</v>
      </c>
      <c r="EW81" s="208">
        <f t="shared" si="43"/>
        <v>0</v>
      </c>
      <c r="EX81" s="208">
        <f t="shared" si="43"/>
        <v>0</v>
      </c>
      <c r="EY81" s="208">
        <f t="shared" si="43"/>
        <v>0</v>
      </c>
      <c r="EZ81" s="208">
        <f t="shared" si="44"/>
        <v>0</v>
      </c>
      <c r="FE81" s="207">
        <f t="shared" si="77"/>
        <v>0</v>
      </c>
      <c r="FF81" s="208">
        <f t="shared" si="45"/>
        <v>0</v>
      </c>
      <c r="FG81" s="208">
        <f t="shared" si="45"/>
        <v>0</v>
      </c>
      <c r="FH81" s="208">
        <f t="shared" si="45"/>
        <v>0</v>
      </c>
      <c r="FI81" s="208">
        <f t="shared" si="45"/>
        <v>0</v>
      </c>
      <c r="FJ81" s="208">
        <f t="shared" si="46"/>
        <v>0</v>
      </c>
      <c r="FO81" s="207">
        <f t="shared" si="78"/>
        <v>0</v>
      </c>
      <c r="FP81" s="208">
        <f t="shared" si="47"/>
        <v>0</v>
      </c>
      <c r="FQ81" s="208">
        <f t="shared" si="47"/>
        <v>0</v>
      </c>
      <c r="FR81" s="208">
        <f t="shared" si="47"/>
        <v>0</v>
      </c>
      <c r="FS81" s="208">
        <f t="shared" si="47"/>
        <v>0</v>
      </c>
      <c r="FT81" s="208">
        <f t="shared" si="48"/>
        <v>0</v>
      </c>
      <c r="FY81" s="207">
        <f t="shared" si="79"/>
        <v>0</v>
      </c>
      <c r="FZ81" s="208">
        <f t="shared" si="49"/>
        <v>0</v>
      </c>
      <c r="GA81" s="208">
        <f t="shared" si="49"/>
        <v>0</v>
      </c>
      <c r="GB81" s="208">
        <f t="shared" si="49"/>
        <v>0</v>
      </c>
      <c r="GC81" s="208">
        <f t="shared" si="49"/>
        <v>0</v>
      </c>
      <c r="GD81" s="208">
        <f t="shared" si="50"/>
        <v>0</v>
      </c>
      <c r="GI81" s="207">
        <f t="shared" si="80"/>
        <v>0</v>
      </c>
      <c r="GJ81" s="208">
        <f t="shared" si="51"/>
        <v>0</v>
      </c>
      <c r="GK81" s="208">
        <f t="shared" si="51"/>
        <v>0</v>
      </c>
      <c r="GL81" s="208">
        <f t="shared" si="51"/>
        <v>0</v>
      </c>
      <c r="GM81" s="208">
        <f t="shared" si="51"/>
        <v>0</v>
      </c>
      <c r="GN81" s="208">
        <f t="shared" si="52"/>
        <v>0</v>
      </c>
      <c r="GS81" s="207">
        <f t="shared" si="81"/>
        <v>0</v>
      </c>
      <c r="GT81" s="208">
        <f t="shared" si="53"/>
        <v>0</v>
      </c>
      <c r="GU81" s="208">
        <f t="shared" si="53"/>
        <v>0</v>
      </c>
      <c r="GV81" s="208">
        <f t="shared" si="53"/>
        <v>0</v>
      </c>
      <c r="GW81" s="208">
        <f t="shared" si="53"/>
        <v>0</v>
      </c>
      <c r="GX81" s="208">
        <f t="shared" si="54"/>
        <v>0</v>
      </c>
      <c r="HC81" s="207">
        <f t="shared" si="82"/>
        <v>0</v>
      </c>
      <c r="HD81" s="208">
        <f t="shared" si="55"/>
        <v>0</v>
      </c>
      <c r="HE81" s="208">
        <f t="shared" si="55"/>
        <v>0</v>
      </c>
      <c r="HF81" s="208">
        <f t="shared" si="55"/>
        <v>0</v>
      </c>
      <c r="HG81" s="208">
        <f t="shared" si="55"/>
        <v>0</v>
      </c>
      <c r="HH81" s="208">
        <f t="shared" si="56"/>
        <v>0</v>
      </c>
      <c r="HM81" s="207">
        <f t="shared" si="83"/>
        <v>0</v>
      </c>
      <c r="HN81" s="208">
        <f t="shared" si="57"/>
        <v>0</v>
      </c>
      <c r="HO81" s="208">
        <f t="shared" si="57"/>
        <v>0</v>
      </c>
      <c r="HP81" s="208">
        <f t="shared" si="57"/>
        <v>0</v>
      </c>
      <c r="HQ81" s="208">
        <f t="shared" si="57"/>
        <v>0</v>
      </c>
      <c r="HR81" s="208">
        <f t="shared" si="58"/>
        <v>0</v>
      </c>
      <c r="HW81" s="207">
        <f t="shared" si="84"/>
        <v>0</v>
      </c>
      <c r="HX81" s="208">
        <f t="shared" si="59"/>
        <v>0</v>
      </c>
      <c r="HY81" s="208">
        <f t="shared" si="59"/>
        <v>0</v>
      </c>
      <c r="HZ81" s="208">
        <f t="shared" si="59"/>
        <v>0</v>
      </c>
      <c r="IA81" s="208">
        <f t="shared" si="59"/>
        <v>0</v>
      </c>
      <c r="IB81" s="208">
        <f t="shared" si="60"/>
        <v>0</v>
      </c>
      <c r="IG81" s="207">
        <f t="shared" si="85"/>
        <v>0</v>
      </c>
      <c r="IH81" s="208">
        <f t="shared" si="61"/>
        <v>0</v>
      </c>
      <c r="II81" s="208">
        <f t="shared" si="61"/>
        <v>0</v>
      </c>
      <c r="IJ81" s="208">
        <f t="shared" si="61"/>
        <v>0</v>
      </c>
      <c r="IK81" s="208">
        <f t="shared" si="61"/>
        <v>0</v>
      </c>
      <c r="IL81" s="208">
        <f t="shared" si="62"/>
        <v>0</v>
      </c>
    </row>
    <row r="82" spans="1:246">
      <c r="A82" s="210">
        <f t="shared" si="121"/>
        <v>9</v>
      </c>
      <c r="B82" s="264">
        <f t="shared" si="122"/>
        <v>-78.292274984032247</v>
      </c>
      <c r="C82" s="211">
        <f t="shared" si="123"/>
        <v>4.3478260869565209E-2</v>
      </c>
      <c r="D82" s="314">
        <f>'Hg-N'!E22</f>
        <v>0.1</v>
      </c>
      <c r="E82" s="211">
        <f>BV6*D82</f>
        <v>-1.5715690592775399E-2</v>
      </c>
      <c r="J82" s="456"/>
      <c r="L82" s="309" t="s">
        <v>265</v>
      </c>
      <c r="M82" s="225"/>
      <c r="T82" s="207">
        <v>5.2</v>
      </c>
      <c r="U82" s="207">
        <f t="shared" si="63"/>
        <v>0</v>
      </c>
      <c r="V82" s="208">
        <f t="shared" si="17"/>
        <v>0</v>
      </c>
      <c r="W82" s="208">
        <f t="shared" si="17"/>
        <v>0</v>
      </c>
      <c r="X82" s="208">
        <f t="shared" si="17"/>
        <v>0</v>
      </c>
      <c r="Y82" s="208">
        <f t="shared" si="17"/>
        <v>0</v>
      </c>
      <c r="Z82" s="208">
        <f t="shared" si="18"/>
        <v>0</v>
      </c>
      <c r="AE82" s="207">
        <f t="shared" si="64"/>
        <v>0</v>
      </c>
      <c r="AF82" s="208">
        <f t="shared" si="19"/>
        <v>0</v>
      </c>
      <c r="AG82" s="208">
        <f t="shared" si="19"/>
        <v>0</v>
      </c>
      <c r="AH82" s="208">
        <f t="shared" si="19"/>
        <v>0</v>
      </c>
      <c r="AI82" s="208">
        <f t="shared" si="19"/>
        <v>0</v>
      </c>
      <c r="AJ82" s="208">
        <f t="shared" si="20"/>
        <v>0</v>
      </c>
      <c r="AO82" s="207">
        <f t="shared" si="65"/>
        <v>0</v>
      </c>
      <c r="AP82" s="208">
        <f t="shared" si="21"/>
        <v>0</v>
      </c>
      <c r="AQ82" s="208">
        <f t="shared" si="21"/>
        <v>0</v>
      </c>
      <c r="AR82" s="208">
        <f t="shared" si="21"/>
        <v>0</v>
      </c>
      <c r="AS82" s="208">
        <f t="shared" si="21"/>
        <v>0</v>
      </c>
      <c r="AT82" s="208">
        <f t="shared" si="22"/>
        <v>0</v>
      </c>
      <c r="AY82" s="207">
        <f t="shared" si="66"/>
        <v>0</v>
      </c>
      <c r="AZ82" s="208">
        <f t="shared" si="23"/>
        <v>0</v>
      </c>
      <c r="BA82" s="208">
        <f t="shared" si="23"/>
        <v>0</v>
      </c>
      <c r="BB82" s="208">
        <f t="shared" si="23"/>
        <v>0</v>
      </c>
      <c r="BC82" s="208">
        <f t="shared" si="23"/>
        <v>0</v>
      </c>
      <c r="BD82" s="208">
        <f t="shared" si="24"/>
        <v>0</v>
      </c>
      <c r="BI82" s="207">
        <f t="shared" si="67"/>
        <v>0</v>
      </c>
      <c r="BJ82" s="208">
        <f t="shared" si="25"/>
        <v>0</v>
      </c>
      <c r="BK82" s="208">
        <f t="shared" si="25"/>
        <v>0</v>
      </c>
      <c r="BL82" s="208">
        <f t="shared" si="25"/>
        <v>0</v>
      </c>
      <c r="BM82" s="208">
        <f t="shared" si="25"/>
        <v>0</v>
      </c>
      <c r="BN82" s="208">
        <f t="shared" si="26"/>
        <v>0</v>
      </c>
      <c r="BS82" s="207">
        <f t="shared" si="68"/>
        <v>0</v>
      </c>
      <c r="BT82" s="208">
        <f t="shared" si="27"/>
        <v>0</v>
      </c>
      <c r="BU82" s="208">
        <f t="shared" si="27"/>
        <v>0</v>
      </c>
      <c r="BV82" s="208">
        <f t="shared" si="27"/>
        <v>0</v>
      </c>
      <c r="BW82" s="208">
        <f t="shared" si="27"/>
        <v>0</v>
      </c>
      <c r="BX82" s="208">
        <f t="shared" si="28"/>
        <v>0</v>
      </c>
      <c r="CC82" s="207">
        <f t="shared" si="69"/>
        <v>0</v>
      </c>
      <c r="CD82" s="208">
        <f t="shared" si="29"/>
        <v>0</v>
      </c>
      <c r="CE82" s="208">
        <f t="shared" si="29"/>
        <v>0</v>
      </c>
      <c r="CF82" s="208">
        <f t="shared" si="29"/>
        <v>0</v>
      </c>
      <c r="CG82" s="208">
        <f t="shared" si="29"/>
        <v>0</v>
      </c>
      <c r="CH82" s="208">
        <f t="shared" si="30"/>
        <v>0</v>
      </c>
      <c r="CM82" s="207">
        <f t="shared" si="70"/>
        <v>0</v>
      </c>
      <c r="CN82" s="208">
        <f t="shared" si="31"/>
        <v>0</v>
      </c>
      <c r="CO82" s="208">
        <f t="shared" si="31"/>
        <v>0</v>
      </c>
      <c r="CP82" s="208">
        <f t="shared" si="31"/>
        <v>0</v>
      </c>
      <c r="CQ82" s="208">
        <f t="shared" si="31"/>
        <v>0</v>
      </c>
      <c r="CR82" s="208">
        <f t="shared" si="32"/>
        <v>0</v>
      </c>
      <c r="CW82" s="207">
        <f t="shared" si="71"/>
        <v>0</v>
      </c>
      <c r="CX82" s="208">
        <f t="shared" si="33"/>
        <v>0</v>
      </c>
      <c r="CY82" s="207">
        <f t="shared" si="33"/>
        <v>0</v>
      </c>
      <c r="CZ82" s="208">
        <f t="shared" si="33"/>
        <v>0</v>
      </c>
      <c r="DA82" s="208">
        <f t="shared" si="33"/>
        <v>0</v>
      </c>
      <c r="DB82" s="208">
        <f t="shared" si="34"/>
        <v>0</v>
      </c>
      <c r="DG82" s="207">
        <f t="shared" si="72"/>
        <v>0</v>
      </c>
      <c r="DH82" s="208">
        <f t="shared" si="35"/>
        <v>0</v>
      </c>
      <c r="DI82" s="208">
        <f t="shared" si="35"/>
        <v>0</v>
      </c>
      <c r="DJ82" s="208">
        <f t="shared" si="35"/>
        <v>0</v>
      </c>
      <c r="DK82" s="208">
        <f t="shared" si="35"/>
        <v>0</v>
      </c>
      <c r="DL82" s="208">
        <f t="shared" si="36"/>
        <v>0</v>
      </c>
      <c r="DQ82" s="207">
        <f t="shared" si="73"/>
        <v>0</v>
      </c>
      <c r="DR82" s="208">
        <f t="shared" si="37"/>
        <v>0</v>
      </c>
      <c r="DS82" s="208">
        <f t="shared" si="37"/>
        <v>0</v>
      </c>
      <c r="DT82" s="208">
        <f t="shared" si="37"/>
        <v>0</v>
      </c>
      <c r="DU82" s="208">
        <f t="shared" si="37"/>
        <v>0</v>
      </c>
      <c r="DV82" s="208">
        <f t="shared" si="38"/>
        <v>0</v>
      </c>
      <c r="EA82" s="207">
        <f t="shared" si="74"/>
        <v>0</v>
      </c>
      <c r="EB82" s="208">
        <f t="shared" si="39"/>
        <v>0</v>
      </c>
      <c r="EC82" s="208">
        <f t="shared" si="39"/>
        <v>0</v>
      </c>
      <c r="ED82" s="208">
        <f t="shared" si="39"/>
        <v>0</v>
      </c>
      <c r="EE82" s="208">
        <f t="shared" si="39"/>
        <v>0</v>
      </c>
      <c r="EF82" s="208">
        <f t="shared" si="40"/>
        <v>0</v>
      </c>
      <c r="EK82" s="207">
        <f t="shared" si="75"/>
        <v>0</v>
      </c>
      <c r="EL82" s="208">
        <f t="shared" si="41"/>
        <v>0</v>
      </c>
      <c r="EM82" s="208">
        <f t="shared" si="41"/>
        <v>0</v>
      </c>
      <c r="EN82" s="208">
        <f t="shared" si="41"/>
        <v>0</v>
      </c>
      <c r="EO82" s="208">
        <f t="shared" si="41"/>
        <v>0</v>
      </c>
      <c r="EP82" s="208">
        <f t="shared" si="42"/>
        <v>0</v>
      </c>
      <c r="EU82" s="207">
        <f t="shared" si="76"/>
        <v>0</v>
      </c>
      <c r="EV82" s="208">
        <f t="shared" si="43"/>
        <v>0</v>
      </c>
      <c r="EW82" s="208">
        <f t="shared" si="43"/>
        <v>0</v>
      </c>
      <c r="EX82" s="208">
        <f t="shared" si="43"/>
        <v>0</v>
      </c>
      <c r="EY82" s="208">
        <f t="shared" si="43"/>
        <v>0</v>
      </c>
      <c r="EZ82" s="208">
        <f t="shared" si="44"/>
        <v>0</v>
      </c>
      <c r="FE82" s="207">
        <f t="shared" si="77"/>
        <v>0</v>
      </c>
      <c r="FF82" s="208">
        <f t="shared" si="45"/>
        <v>0</v>
      </c>
      <c r="FG82" s="208">
        <f t="shared" si="45"/>
        <v>0</v>
      </c>
      <c r="FH82" s="208">
        <f t="shared" si="45"/>
        <v>0</v>
      </c>
      <c r="FI82" s="208">
        <f t="shared" si="45"/>
        <v>0</v>
      </c>
      <c r="FJ82" s="208">
        <f t="shared" si="46"/>
        <v>0</v>
      </c>
      <c r="FO82" s="207">
        <f t="shared" si="78"/>
        <v>0</v>
      </c>
      <c r="FP82" s="208">
        <f t="shared" si="47"/>
        <v>0</v>
      </c>
      <c r="FQ82" s="208">
        <f t="shared" si="47"/>
        <v>0</v>
      </c>
      <c r="FR82" s="208">
        <f t="shared" si="47"/>
        <v>0</v>
      </c>
      <c r="FS82" s="208">
        <f t="shared" si="47"/>
        <v>0</v>
      </c>
      <c r="FT82" s="208">
        <f t="shared" si="48"/>
        <v>0</v>
      </c>
      <c r="FY82" s="207">
        <f t="shared" si="79"/>
        <v>0</v>
      </c>
      <c r="FZ82" s="208">
        <f t="shared" si="49"/>
        <v>0</v>
      </c>
      <c r="GA82" s="208">
        <f t="shared" si="49"/>
        <v>0</v>
      </c>
      <c r="GB82" s="208">
        <f t="shared" si="49"/>
        <v>0</v>
      </c>
      <c r="GC82" s="208">
        <f t="shared" si="49"/>
        <v>0</v>
      </c>
      <c r="GD82" s="208">
        <f t="shared" si="50"/>
        <v>0</v>
      </c>
      <c r="GI82" s="207">
        <f t="shared" si="80"/>
        <v>0</v>
      </c>
      <c r="GJ82" s="208">
        <f t="shared" si="51"/>
        <v>0</v>
      </c>
      <c r="GK82" s="208">
        <f t="shared" si="51"/>
        <v>0</v>
      </c>
      <c r="GL82" s="208">
        <f t="shared" si="51"/>
        <v>0</v>
      </c>
      <c r="GM82" s="208">
        <f t="shared" si="51"/>
        <v>0</v>
      </c>
      <c r="GN82" s="208">
        <f t="shared" si="52"/>
        <v>0</v>
      </c>
      <c r="GS82" s="207">
        <f t="shared" si="81"/>
        <v>0</v>
      </c>
      <c r="GT82" s="208">
        <f t="shared" si="53"/>
        <v>0</v>
      </c>
      <c r="GU82" s="208">
        <f t="shared" si="53"/>
        <v>0</v>
      </c>
      <c r="GV82" s="208">
        <f t="shared" si="53"/>
        <v>0</v>
      </c>
      <c r="GW82" s="208">
        <f t="shared" si="53"/>
        <v>0</v>
      </c>
      <c r="GX82" s="208">
        <f t="shared" si="54"/>
        <v>0</v>
      </c>
      <c r="HC82" s="207">
        <f t="shared" si="82"/>
        <v>0</v>
      </c>
      <c r="HD82" s="208">
        <f t="shared" si="55"/>
        <v>0</v>
      </c>
      <c r="HE82" s="208">
        <f t="shared" si="55"/>
        <v>0</v>
      </c>
      <c r="HF82" s="208">
        <f t="shared" si="55"/>
        <v>0</v>
      </c>
      <c r="HG82" s="208">
        <f t="shared" si="55"/>
        <v>0</v>
      </c>
      <c r="HH82" s="208">
        <f t="shared" si="56"/>
        <v>0</v>
      </c>
      <c r="HM82" s="207">
        <f t="shared" si="83"/>
        <v>0</v>
      </c>
      <c r="HN82" s="208">
        <f t="shared" si="57"/>
        <v>0</v>
      </c>
      <c r="HO82" s="208">
        <f t="shared" si="57"/>
        <v>0</v>
      </c>
      <c r="HP82" s="208">
        <f t="shared" si="57"/>
        <v>0</v>
      </c>
      <c r="HQ82" s="208">
        <f t="shared" si="57"/>
        <v>0</v>
      </c>
      <c r="HR82" s="208">
        <f t="shared" si="58"/>
        <v>0</v>
      </c>
      <c r="HW82" s="207">
        <f t="shared" si="84"/>
        <v>0</v>
      </c>
      <c r="HX82" s="208">
        <f t="shared" si="59"/>
        <v>0</v>
      </c>
      <c r="HY82" s="208">
        <f t="shared" si="59"/>
        <v>0</v>
      </c>
      <c r="HZ82" s="208">
        <f t="shared" si="59"/>
        <v>0</v>
      </c>
      <c r="IA82" s="208">
        <f t="shared" si="59"/>
        <v>0</v>
      </c>
      <c r="IB82" s="208">
        <f t="shared" si="60"/>
        <v>0</v>
      </c>
      <c r="IG82" s="207">
        <f t="shared" si="85"/>
        <v>0</v>
      </c>
      <c r="IH82" s="208">
        <f t="shared" si="61"/>
        <v>0</v>
      </c>
      <c r="II82" s="208">
        <f t="shared" si="61"/>
        <v>0</v>
      </c>
      <c r="IJ82" s="208">
        <f t="shared" si="61"/>
        <v>0</v>
      </c>
      <c r="IK82" s="208">
        <f t="shared" si="61"/>
        <v>0</v>
      </c>
      <c r="IL82" s="208">
        <f t="shared" si="62"/>
        <v>0</v>
      </c>
    </row>
    <row r="83" spans="1:246">
      <c r="A83" s="210">
        <f t="shared" si="121"/>
        <v>10</v>
      </c>
      <c r="B83" s="264">
        <f t="shared" si="122"/>
        <v>-82.312345985544198</v>
      </c>
      <c r="C83" s="211">
        <f t="shared" si="123"/>
        <v>4.3478260869565209E-2</v>
      </c>
      <c r="D83" s="314">
        <f>'Hg-N'!E23</f>
        <v>0.1</v>
      </c>
      <c r="E83" s="211">
        <f>CF6*D83</f>
        <v>-2.0493088073034717E-2</v>
      </c>
      <c r="J83" s="456"/>
      <c r="L83" s="170" t="s">
        <v>257</v>
      </c>
      <c r="M83" s="215">
        <f t="shared" ref="M83:R83" si="124">SUM(M86:M108)</f>
        <v>0</v>
      </c>
      <c r="N83" s="215">
        <f t="shared" si="124"/>
        <v>0</v>
      </c>
      <c r="O83" s="215">
        <f t="shared" si="124"/>
        <v>0</v>
      </c>
      <c r="P83" s="215">
        <f t="shared" si="124"/>
        <v>0</v>
      </c>
      <c r="Q83" s="215">
        <f t="shared" si="124"/>
        <v>0</v>
      </c>
      <c r="R83" s="215">
        <f t="shared" si="124"/>
        <v>-1.577209302865666</v>
      </c>
      <c r="S83" s="202">
        <f>SUM(M83:R83)</f>
        <v>-1.577209302865666</v>
      </c>
      <c r="T83" s="207">
        <v>5.3</v>
      </c>
      <c r="U83" s="207">
        <f t="shared" si="63"/>
        <v>0</v>
      </c>
      <c r="V83" s="208">
        <f t="shared" si="17"/>
        <v>0</v>
      </c>
      <c r="W83" s="208">
        <f t="shared" si="17"/>
        <v>0</v>
      </c>
      <c r="X83" s="208">
        <f t="shared" si="17"/>
        <v>0</v>
      </c>
      <c r="Y83" s="208">
        <f t="shared" si="17"/>
        <v>0</v>
      </c>
      <c r="Z83" s="208">
        <f t="shared" si="18"/>
        <v>0</v>
      </c>
      <c r="AE83" s="207">
        <f t="shared" si="64"/>
        <v>0</v>
      </c>
      <c r="AF83" s="208">
        <f t="shared" si="19"/>
        <v>0</v>
      </c>
      <c r="AG83" s="208">
        <f t="shared" si="19"/>
        <v>0</v>
      </c>
      <c r="AH83" s="208">
        <f t="shared" si="19"/>
        <v>0</v>
      </c>
      <c r="AI83" s="208">
        <f t="shared" si="19"/>
        <v>0</v>
      </c>
      <c r="AJ83" s="208">
        <f t="shared" si="20"/>
        <v>0</v>
      </c>
      <c r="AO83" s="207">
        <f t="shared" si="65"/>
        <v>0</v>
      </c>
      <c r="AP83" s="208">
        <f t="shared" si="21"/>
        <v>0</v>
      </c>
      <c r="AQ83" s="208">
        <f t="shared" si="21"/>
        <v>0</v>
      </c>
      <c r="AR83" s="208">
        <f t="shared" si="21"/>
        <v>0</v>
      </c>
      <c r="AS83" s="208">
        <f t="shared" si="21"/>
        <v>0</v>
      </c>
      <c r="AT83" s="208">
        <f t="shared" si="22"/>
        <v>0</v>
      </c>
      <c r="AY83" s="207">
        <f t="shared" si="66"/>
        <v>0</v>
      </c>
      <c r="AZ83" s="208">
        <f t="shared" si="23"/>
        <v>0</v>
      </c>
      <c r="BA83" s="208">
        <f t="shared" si="23"/>
        <v>0</v>
      </c>
      <c r="BB83" s="208">
        <f t="shared" si="23"/>
        <v>0</v>
      </c>
      <c r="BC83" s="208">
        <f t="shared" si="23"/>
        <v>0</v>
      </c>
      <c r="BD83" s="208">
        <f t="shared" si="24"/>
        <v>0</v>
      </c>
      <c r="BI83" s="207">
        <f t="shared" si="67"/>
        <v>0</v>
      </c>
      <c r="BJ83" s="208">
        <f t="shared" si="25"/>
        <v>0</v>
      </c>
      <c r="BK83" s="208">
        <f t="shared" si="25"/>
        <v>0</v>
      </c>
      <c r="BL83" s="208">
        <f t="shared" si="25"/>
        <v>0</v>
      </c>
      <c r="BM83" s="208">
        <f t="shared" si="25"/>
        <v>0</v>
      </c>
      <c r="BN83" s="208">
        <f t="shared" si="26"/>
        <v>0</v>
      </c>
      <c r="BS83" s="207">
        <f t="shared" si="68"/>
        <v>0</v>
      </c>
      <c r="BT83" s="208">
        <f t="shared" si="27"/>
        <v>0</v>
      </c>
      <c r="BU83" s="208">
        <f t="shared" si="27"/>
        <v>0</v>
      </c>
      <c r="BV83" s="208">
        <f t="shared" si="27"/>
        <v>0</v>
      </c>
      <c r="BW83" s="208">
        <f t="shared" si="27"/>
        <v>0</v>
      </c>
      <c r="BX83" s="208">
        <f t="shared" si="28"/>
        <v>0</v>
      </c>
      <c r="CC83" s="207">
        <f t="shared" si="69"/>
        <v>0</v>
      </c>
      <c r="CD83" s="208">
        <f t="shared" si="29"/>
        <v>0</v>
      </c>
      <c r="CE83" s="208">
        <f t="shared" si="29"/>
        <v>0</v>
      </c>
      <c r="CF83" s="208">
        <f t="shared" si="29"/>
        <v>0</v>
      </c>
      <c r="CG83" s="208">
        <f t="shared" si="29"/>
        <v>0</v>
      </c>
      <c r="CH83" s="208">
        <f t="shared" si="30"/>
        <v>0</v>
      </c>
      <c r="CM83" s="207">
        <f t="shared" si="70"/>
        <v>0</v>
      </c>
      <c r="CN83" s="208">
        <f t="shared" si="31"/>
        <v>0</v>
      </c>
      <c r="CO83" s="208">
        <f t="shared" si="31"/>
        <v>0</v>
      </c>
      <c r="CP83" s="208">
        <f t="shared" si="31"/>
        <v>0</v>
      </c>
      <c r="CQ83" s="208">
        <f t="shared" si="31"/>
        <v>0</v>
      </c>
      <c r="CR83" s="208">
        <f t="shared" si="32"/>
        <v>0</v>
      </c>
      <c r="CW83" s="207">
        <f t="shared" si="71"/>
        <v>0</v>
      </c>
      <c r="CX83" s="208">
        <f t="shared" si="33"/>
        <v>0</v>
      </c>
      <c r="CY83" s="207">
        <f t="shared" si="33"/>
        <v>0</v>
      </c>
      <c r="CZ83" s="208">
        <f t="shared" si="33"/>
        <v>0</v>
      </c>
      <c r="DA83" s="208">
        <f t="shared" si="33"/>
        <v>0</v>
      </c>
      <c r="DB83" s="208">
        <f t="shared" si="34"/>
        <v>0</v>
      </c>
      <c r="DG83" s="207">
        <f t="shared" si="72"/>
        <v>0</v>
      </c>
      <c r="DH83" s="208">
        <f t="shared" si="35"/>
        <v>0</v>
      </c>
      <c r="DI83" s="208">
        <f t="shared" si="35"/>
        <v>0</v>
      </c>
      <c r="DJ83" s="208">
        <f t="shared" si="35"/>
        <v>0</v>
      </c>
      <c r="DK83" s="208">
        <f t="shared" si="35"/>
        <v>0</v>
      </c>
      <c r="DL83" s="208">
        <f t="shared" si="36"/>
        <v>0</v>
      </c>
      <c r="DQ83" s="207">
        <f t="shared" si="73"/>
        <v>0</v>
      </c>
      <c r="DR83" s="208">
        <f t="shared" si="37"/>
        <v>0</v>
      </c>
      <c r="DS83" s="208">
        <f t="shared" si="37"/>
        <v>0</v>
      </c>
      <c r="DT83" s="208">
        <f t="shared" si="37"/>
        <v>0</v>
      </c>
      <c r="DU83" s="208">
        <f t="shared" si="37"/>
        <v>0</v>
      </c>
      <c r="DV83" s="208">
        <f t="shared" si="38"/>
        <v>0</v>
      </c>
      <c r="EA83" s="207">
        <f t="shared" si="74"/>
        <v>0</v>
      </c>
      <c r="EB83" s="208">
        <f t="shared" si="39"/>
        <v>0</v>
      </c>
      <c r="EC83" s="208">
        <f t="shared" si="39"/>
        <v>0</v>
      </c>
      <c r="ED83" s="208">
        <f t="shared" si="39"/>
        <v>0</v>
      </c>
      <c r="EE83" s="208">
        <f t="shared" si="39"/>
        <v>0</v>
      </c>
      <c r="EF83" s="208">
        <f t="shared" si="40"/>
        <v>0</v>
      </c>
      <c r="EK83" s="207">
        <f t="shared" si="75"/>
        <v>0</v>
      </c>
      <c r="EL83" s="208">
        <f t="shared" si="41"/>
        <v>0</v>
      </c>
      <c r="EM83" s="208">
        <f t="shared" si="41"/>
        <v>0</v>
      </c>
      <c r="EN83" s="208">
        <f t="shared" si="41"/>
        <v>0</v>
      </c>
      <c r="EO83" s="208">
        <f t="shared" si="41"/>
        <v>0</v>
      </c>
      <c r="EP83" s="208">
        <f t="shared" si="42"/>
        <v>0</v>
      </c>
      <c r="EU83" s="207">
        <f t="shared" si="76"/>
        <v>0</v>
      </c>
      <c r="EV83" s="208">
        <f t="shared" si="43"/>
        <v>0</v>
      </c>
      <c r="EW83" s="208">
        <f t="shared" si="43"/>
        <v>0</v>
      </c>
      <c r="EX83" s="208">
        <f t="shared" si="43"/>
        <v>0</v>
      </c>
      <c r="EY83" s="208">
        <f t="shared" si="43"/>
        <v>0</v>
      </c>
      <c r="EZ83" s="208">
        <f t="shared" si="44"/>
        <v>0</v>
      </c>
      <c r="FE83" s="207">
        <f t="shared" si="77"/>
        <v>0</v>
      </c>
      <c r="FF83" s="208">
        <f t="shared" si="45"/>
        <v>0</v>
      </c>
      <c r="FG83" s="208">
        <f t="shared" si="45"/>
        <v>0</v>
      </c>
      <c r="FH83" s="208">
        <f t="shared" si="45"/>
        <v>0</v>
      </c>
      <c r="FI83" s="208">
        <f t="shared" si="45"/>
        <v>0</v>
      </c>
      <c r="FJ83" s="208">
        <f t="shared" si="46"/>
        <v>0</v>
      </c>
      <c r="FO83" s="207">
        <f t="shared" si="78"/>
        <v>0</v>
      </c>
      <c r="FP83" s="208">
        <f t="shared" si="47"/>
        <v>0</v>
      </c>
      <c r="FQ83" s="208">
        <f t="shared" si="47"/>
        <v>0</v>
      </c>
      <c r="FR83" s="208">
        <f t="shared" si="47"/>
        <v>0</v>
      </c>
      <c r="FS83" s="208">
        <f t="shared" si="47"/>
        <v>0</v>
      </c>
      <c r="FT83" s="208">
        <f t="shared" si="48"/>
        <v>0</v>
      </c>
      <c r="FY83" s="207">
        <f t="shared" si="79"/>
        <v>0</v>
      </c>
      <c r="FZ83" s="208">
        <f t="shared" si="49"/>
        <v>0</v>
      </c>
      <c r="GA83" s="208">
        <f t="shared" si="49"/>
        <v>0</v>
      </c>
      <c r="GB83" s="208">
        <f t="shared" si="49"/>
        <v>0</v>
      </c>
      <c r="GC83" s="208">
        <f t="shared" si="49"/>
        <v>0</v>
      </c>
      <c r="GD83" s="208">
        <f t="shared" si="50"/>
        <v>0</v>
      </c>
      <c r="GI83" s="207">
        <f t="shared" si="80"/>
        <v>0</v>
      </c>
      <c r="GJ83" s="208">
        <f t="shared" si="51"/>
        <v>0</v>
      </c>
      <c r="GK83" s="208">
        <f t="shared" si="51"/>
        <v>0</v>
      </c>
      <c r="GL83" s="208">
        <f t="shared" si="51"/>
        <v>0</v>
      </c>
      <c r="GM83" s="208">
        <f t="shared" si="51"/>
        <v>0</v>
      </c>
      <c r="GN83" s="208">
        <f t="shared" si="52"/>
        <v>0</v>
      </c>
      <c r="GS83" s="207">
        <f t="shared" si="81"/>
        <v>0</v>
      </c>
      <c r="GT83" s="208">
        <f t="shared" si="53"/>
        <v>0</v>
      </c>
      <c r="GU83" s="208">
        <f t="shared" si="53"/>
        <v>0</v>
      </c>
      <c r="GV83" s="208">
        <f t="shared" si="53"/>
        <v>0</v>
      </c>
      <c r="GW83" s="208">
        <f t="shared" si="53"/>
        <v>0</v>
      </c>
      <c r="GX83" s="208">
        <f t="shared" si="54"/>
        <v>0</v>
      </c>
      <c r="HC83" s="207">
        <f t="shared" si="82"/>
        <v>0</v>
      </c>
      <c r="HD83" s="208">
        <f t="shared" si="55"/>
        <v>0</v>
      </c>
      <c r="HE83" s="208">
        <f t="shared" si="55"/>
        <v>0</v>
      </c>
      <c r="HF83" s="208">
        <f t="shared" si="55"/>
        <v>0</v>
      </c>
      <c r="HG83" s="208">
        <f t="shared" si="55"/>
        <v>0</v>
      </c>
      <c r="HH83" s="208">
        <f t="shared" si="56"/>
        <v>0</v>
      </c>
      <c r="HM83" s="207">
        <f t="shared" si="83"/>
        <v>0</v>
      </c>
      <c r="HN83" s="208">
        <f t="shared" si="57"/>
        <v>0</v>
      </c>
      <c r="HO83" s="208">
        <f t="shared" si="57"/>
        <v>0</v>
      </c>
      <c r="HP83" s="208">
        <f t="shared" si="57"/>
        <v>0</v>
      </c>
      <c r="HQ83" s="208">
        <f t="shared" si="57"/>
        <v>0</v>
      </c>
      <c r="HR83" s="208">
        <f t="shared" si="58"/>
        <v>0</v>
      </c>
      <c r="HW83" s="207">
        <f t="shared" si="84"/>
        <v>0</v>
      </c>
      <c r="HX83" s="208">
        <f t="shared" si="59"/>
        <v>0</v>
      </c>
      <c r="HY83" s="208">
        <f t="shared" si="59"/>
        <v>0</v>
      </c>
      <c r="HZ83" s="208">
        <f t="shared" si="59"/>
        <v>0</v>
      </c>
      <c r="IA83" s="208">
        <f t="shared" si="59"/>
        <v>0</v>
      </c>
      <c r="IB83" s="208">
        <f t="shared" si="60"/>
        <v>0</v>
      </c>
      <c r="IG83" s="207">
        <f t="shared" si="85"/>
        <v>0</v>
      </c>
      <c r="IH83" s="208">
        <f t="shared" si="61"/>
        <v>0</v>
      </c>
      <c r="II83" s="208">
        <f t="shared" si="61"/>
        <v>0</v>
      </c>
      <c r="IJ83" s="208">
        <f t="shared" si="61"/>
        <v>0</v>
      </c>
      <c r="IK83" s="208">
        <f t="shared" si="61"/>
        <v>0</v>
      </c>
      <c r="IL83" s="208">
        <f t="shared" si="62"/>
        <v>0</v>
      </c>
    </row>
    <row r="84" spans="1:246">
      <c r="A84" s="210">
        <f t="shared" si="121"/>
        <v>11</v>
      </c>
      <c r="B84" s="264">
        <f t="shared" si="122"/>
        <v>-85.752066105866405</v>
      </c>
      <c r="C84" s="211">
        <f t="shared" si="123"/>
        <v>4.3478260869565209E-2</v>
      </c>
      <c r="D84" s="314">
        <f>'Hg-N'!E24</f>
        <v>0.1</v>
      </c>
      <c r="E84" s="211">
        <f>CP6*D84</f>
        <v>-2.5926157828177494E-2</v>
      </c>
      <c r="J84" s="456"/>
      <c r="L84" s="170" t="s">
        <v>261</v>
      </c>
      <c r="M84" s="310">
        <f t="shared" ref="M84:R84" si="125">M83/$S$83*100</f>
        <v>0</v>
      </c>
      <c r="N84" s="310">
        <f t="shared" si="125"/>
        <v>0</v>
      </c>
      <c r="O84" s="310">
        <f t="shared" si="125"/>
        <v>0</v>
      </c>
      <c r="P84" s="310">
        <f t="shared" si="125"/>
        <v>0</v>
      </c>
      <c r="Q84" s="310">
        <f t="shared" si="125"/>
        <v>0</v>
      </c>
      <c r="R84" s="310">
        <f t="shared" si="125"/>
        <v>100</v>
      </c>
      <c r="S84" s="215">
        <f>SUM(M84:R84)</f>
        <v>100</v>
      </c>
      <c r="T84" s="207">
        <v>5.4</v>
      </c>
      <c r="U84" s="207">
        <f t="shared" si="63"/>
        <v>0</v>
      </c>
      <c r="V84" s="208">
        <f t="shared" si="17"/>
        <v>0</v>
      </c>
      <c r="W84" s="208">
        <f t="shared" si="17"/>
        <v>0</v>
      </c>
      <c r="X84" s="208">
        <f t="shared" si="17"/>
        <v>0</v>
      </c>
      <c r="Y84" s="208">
        <f t="shared" si="17"/>
        <v>0</v>
      </c>
      <c r="Z84" s="208">
        <f t="shared" si="18"/>
        <v>0</v>
      </c>
      <c r="AE84" s="207">
        <f t="shared" si="64"/>
        <v>0</v>
      </c>
      <c r="AF84" s="208">
        <f t="shared" si="19"/>
        <v>0</v>
      </c>
      <c r="AG84" s="208">
        <f t="shared" si="19"/>
        <v>0</v>
      </c>
      <c r="AH84" s="208">
        <f t="shared" si="19"/>
        <v>0</v>
      </c>
      <c r="AI84" s="208">
        <f t="shared" si="19"/>
        <v>0</v>
      </c>
      <c r="AJ84" s="208">
        <f t="shared" si="20"/>
        <v>0</v>
      </c>
      <c r="AO84" s="207">
        <f t="shared" si="65"/>
        <v>0</v>
      </c>
      <c r="AP84" s="208">
        <f t="shared" si="21"/>
        <v>0</v>
      </c>
      <c r="AQ84" s="208">
        <f t="shared" si="21"/>
        <v>0</v>
      </c>
      <c r="AR84" s="208">
        <f t="shared" si="21"/>
        <v>0</v>
      </c>
      <c r="AS84" s="208">
        <f t="shared" si="21"/>
        <v>0</v>
      </c>
      <c r="AT84" s="208">
        <f t="shared" si="22"/>
        <v>0</v>
      </c>
      <c r="AY84" s="207">
        <f t="shared" si="66"/>
        <v>0</v>
      </c>
      <c r="AZ84" s="208">
        <f t="shared" si="23"/>
        <v>0</v>
      </c>
      <c r="BA84" s="208">
        <f t="shared" si="23"/>
        <v>0</v>
      </c>
      <c r="BB84" s="208">
        <f t="shared" si="23"/>
        <v>0</v>
      </c>
      <c r="BC84" s="208">
        <f t="shared" si="23"/>
        <v>0</v>
      </c>
      <c r="BD84" s="208">
        <f t="shared" si="24"/>
        <v>0</v>
      </c>
      <c r="BI84" s="207">
        <f t="shared" si="67"/>
        <v>0</v>
      </c>
      <c r="BJ84" s="208">
        <f t="shared" si="25"/>
        <v>0</v>
      </c>
      <c r="BK84" s="208">
        <f t="shared" si="25"/>
        <v>0</v>
      </c>
      <c r="BL84" s="208">
        <f t="shared" si="25"/>
        <v>0</v>
      </c>
      <c r="BM84" s="208">
        <f t="shared" si="25"/>
        <v>0</v>
      </c>
      <c r="BN84" s="208">
        <f t="shared" si="26"/>
        <v>0</v>
      </c>
      <c r="BS84" s="207">
        <f t="shared" si="68"/>
        <v>0</v>
      </c>
      <c r="BT84" s="208">
        <f t="shared" si="27"/>
        <v>0</v>
      </c>
      <c r="BU84" s="208">
        <f t="shared" si="27"/>
        <v>0</v>
      </c>
      <c r="BV84" s="208">
        <f t="shared" si="27"/>
        <v>0</v>
      </c>
      <c r="BW84" s="208">
        <f t="shared" si="27"/>
        <v>0</v>
      </c>
      <c r="BX84" s="208">
        <f t="shared" si="28"/>
        <v>0</v>
      </c>
      <c r="CC84" s="207">
        <f t="shared" si="69"/>
        <v>0</v>
      </c>
      <c r="CD84" s="208">
        <f t="shared" si="29"/>
        <v>0</v>
      </c>
      <c r="CE84" s="208">
        <f t="shared" si="29"/>
        <v>0</v>
      </c>
      <c r="CF84" s="208">
        <f t="shared" si="29"/>
        <v>0</v>
      </c>
      <c r="CG84" s="208">
        <f t="shared" si="29"/>
        <v>0</v>
      </c>
      <c r="CH84" s="208">
        <f t="shared" si="30"/>
        <v>0</v>
      </c>
      <c r="CM84" s="207">
        <f t="shared" si="70"/>
        <v>0</v>
      </c>
      <c r="CN84" s="208">
        <f t="shared" si="31"/>
        <v>0</v>
      </c>
      <c r="CO84" s="208">
        <f t="shared" si="31"/>
        <v>0</v>
      </c>
      <c r="CP84" s="208">
        <f t="shared" si="31"/>
        <v>0</v>
      </c>
      <c r="CQ84" s="208">
        <f t="shared" si="31"/>
        <v>0</v>
      </c>
      <c r="CR84" s="208">
        <f t="shared" si="32"/>
        <v>0</v>
      </c>
      <c r="CW84" s="207">
        <f t="shared" si="71"/>
        <v>0</v>
      </c>
      <c r="CX84" s="208">
        <f t="shared" si="33"/>
        <v>0</v>
      </c>
      <c r="CY84" s="207">
        <f t="shared" si="33"/>
        <v>0</v>
      </c>
      <c r="CZ84" s="208">
        <f t="shared" si="33"/>
        <v>0</v>
      </c>
      <c r="DA84" s="208">
        <f t="shared" si="33"/>
        <v>0</v>
      </c>
      <c r="DB84" s="208">
        <f t="shared" si="34"/>
        <v>0</v>
      </c>
      <c r="DG84" s="207">
        <f t="shared" si="72"/>
        <v>0</v>
      </c>
      <c r="DH84" s="208">
        <f t="shared" si="35"/>
        <v>0</v>
      </c>
      <c r="DI84" s="208">
        <f t="shared" si="35"/>
        <v>0</v>
      </c>
      <c r="DJ84" s="208">
        <f t="shared" si="35"/>
        <v>0</v>
      </c>
      <c r="DK84" s="208">
        <f t="shared" si="35"/>
        <v>0</v>
      </c>
      <c r="DL84" s="208">
        <f t="shared" si="36"/>
        <v>0</v>
      </c>
      <c r="DQ84" s="207">
        <f t="shared" si="73"/>
        <v>0</v>
      </c>
      <c r="DR84" s="208">
        <f t="shared" si="37"/>
        <v>0</v>
      </c>
      <c r="DS84" s="208">
        <f t="shared" si="37"/>
        <v>0</v>
      </c>
      <c r="DT84" s="208">
        <f t="shared" si="37"/>
        <v>0</v>
      </c>
      <c r="DU84" s="208">
        <f t="shared" si="37"/>
        <v>0</v>
      </c>
      <c r="DV84" s="208">
        <f t="shared" si="38"/>
        <v>0</v>
      </c>
      <c r="EA84" s="207">
        <f t="shared" si="74"/>
        <v>0</v>
      </c>
      <c r="EB84" s="208">
        <f t="shared" si="39"/>
        <v>0</v>
      </c>
      <c r="EC84" s="208">
        <f t="shared" si="39"/>
        <v>0</v>
      </c>
      <c r="ED84" s="208">
        <f t="shared" si="39"/>
        <v>0</v>
      </c>
      <c r="EE84" s="208">
        <f t="shared" si="39"/>
        <v>0</v>
      </c>
      <c r="EF84" s="208">
        <f t="shared" si="40"/>
        <v>0</v>
      </c>
      <c r="EK84" s="207">
        <f t="shared" si="75"/>
        <v>0</v>
      </c>
      <c r="EL84" s="208">
        <f t="shared" si="41"/>
        <v>0</v>
      </c>
      <c r="EM84" s="208">
        <f t="shared" si="41"/>
        <v>0</v>
      </c>
      <c r="EN84" s="208">
        <f t="shared" si="41"/>
        <v>0</v>
      </c>
      <c r="EO84" s="208">
        <f t="shared" si="41"/>
        <v>0</v>
      </c>
      <c r="EP84" s="208">
        <f t="shared" si="42"/>
        <v>0</v>
      </c>
      <c r="EU84" s="207">
        <f t="shared" si="76"/>
        <v>0</v>
      </c>
      <c r="EV84" s="208">
        <f t="shared" si="43"/>
        <v>0</v>
      </c>
      <c r="EW84" s="208">
        <f t="shared" si="43"/>
        <v>0</v>
      </c>
      <c r="EX84" s="208">
        <f t="shared" si="43"/>
        <v>0</v>
      </c>
      <c r="EY84" s="208">
        <f t="shared" si="43"/>
        <v>0</v>
      </c>
      <c r="EZ84" s="208">
        <f t="shared" si="44"/>
        <v>0</v>
      </c>
      <c r="FE84" s="207">
        <f t="shared" si="77"/>
        <v>0</v>
      </c>
      <c r="FF84" s="208">
        <f t="shared" si="45"/>
        <v>0</v>
      </c>
      <c r="FG84" s="208">
        <f t="shared" si="45"/>
        <v>0</v>
      </c>
      <c r="FH84" s="208">
        <f t="shared" si="45"/>
        <v>0</v>
      </c>
      <c r="FI84" s="208">
        <f t="shared" si="45"/>
        <v>0</v>
      </c>
      <c r="FJ84" s="208">
        <f t="shared" si="46"/>
        <v>0</v>
      </c>
      <c r="FO84" s="207">
        <f t="shared" si="78"/>
        <v>0</v>
      </c>
      <c r="FP84" s="208">
        <f t="shared" si="47"/>
        <v>0</v>
      </c>
      <c r="FQ84" s="208">
        <f t="shared" si="47"/>
        <v>0</v>
      </c>
      <c r="FR84" s="208">
        <f t="shared" si="47"/>
        <v>0</v>
      </c>
      <c r="FS84" s="208">
        <f t="shared" si="47"/>
        <v>0</v>
      </c>
      <c r="FT84" s="208">
        <f t="shared" si="48"/>
        <v>0</v>
      </c>
      <c r="FY84" s="207">
        <f t="shared" si="79"/>
        <v>0</v>
      </c>
      <c r="FZ84" s="208">
        <f t="shared" si="49"/>
        <v>0</v>
      </c>
      <c r="GA84" s="208">
        <f t="shared" si="49"/>
        <v>0</v>
      </c>
      <c r="GB84" s="208">
        <f t="shared" si="49"/>
        <v>0</v>
      </c>
      <c r="GC84" s="208">
        <f t="shared" si="49"/>
        <v>0</v>
      </c>
      <c r="GD84" s="208">
        <f t="shared" si="50"/>
        <v>0</v>
      </c>
      <c r="GI84" s="207">
        <f t="shared" si="80"/>
        <v>0</v>
      </c>
      <c r="GJ84" s="208">
        <f t="shared" si="51"/>
        <v>0</v>
      </c>
      <c r="GK84" s="208">
        <f t="shared" si="51"/>
        <v>0</v>
      </c>
      <c r="GL84" s="208">
        <f t="shared" si="51"/>
        <v>0</v>
      </c>
      <c r="GM84" s="208">
        <f t="shared" si="51"/>
        <v>0</v>
      </c>
      <c r="GN84" s="208">
        <f t="shared" si="52"/>
        <v>0</v>
      </c>
      <c r="GS84" s="207">
        <f t="shared" si="81"/>
        <v>0</v>
      </c>
      <c r="GT84" s="208">
        <f t="shared" si="53"/>
        <v>0</v>
      </c>
      <c r="GU84" s="208">
        <f t="shared" si="53"/>
        <v>0</v>
      </c>
      <c r="GV84" s="208">
        <f t="shared" si="53"/>
        <v>0</v>
      </c>
      <c r="GW84" s="208">
        <f t="shared" si="53"/>
        <v>0</v>
      </c>
      <c r="GX84" s="208">
        <f t="shared" si="54"/>
        <v>0</v>
      </c>
      <c r="HC84" s="207">
        <f t="shared" si="82"/>
        <v>0</v>
      </c>
      <c r="HD84" s="208">
        <f t="shared" si="55"/>
        <v>0</v>
      </c>
      <c r="HE84" s="208">
        <f t="shared" si="55"/>
        <v>0</v>
      </c>
      <c r="HF84" s="208">
        <f t="shared" si="55"/>
        <v>0</v>
      </c>
      <c r="HG84" s="208">
        <f t="shared" si="55"/>
        <v>0</v>
      </c>
      <c r="HH84" s="208">
        <f t="shared" si="56"/>
        <v>0</v>
      </c>
      <c r="HM84" s="207">
        <f t="shared" si="83"/>
        <v>0</v>
      </c>
      <c r="HN84" s="208">
        <f t="shared" si="57"/>
        <v>0</v>
      </c>
      <c r="HO84" s="208">
        <f t="shared" si="57"/>
        <v>0</v>
      </c>
      <c r="HP84" s="208">
        <f t="shared" si="57"/>
        <v>0</v>
      </c>
      <c r="HQ84" s="208">
        <f t="shared" si="57"/>
        <v>0</v>
      </c>
      <c r="HR84" s="208">
        <f t="shared" si="58"/>
        <v>0</v>
      </c>
      <c r="HW84" s="207">
        <f t="shared" si="84"/>
        <v>0</v>
      </c>
      <c r="HX84" s="208">
        <f t="shared" si="59"/>
        <v>0</v>
      </c>
      <c r="HY84" s="208">
        <f t="shared" si="59"/>
        <v>0</v>
      </c>
      <c r="HZ84" s="208">
        <f t="shared" si="59"/>
        <v>0</v>
      </c>
      <c r="IA84" s="208">
        <f t="shared" si="59"/>
        <v>0</v>
      </c>
      <c r="IB84" s="208">
        <f t="shared" si="60"/>
        <v>0</v>
      </c>
      <c r="IG84" s="207">
        <f t="shared" si="85"/>
        <v>0</v>
      </c>
      <c r="IH84" s="208">
        <f t="shared" si="61"/>
        <v>0</v>
      </c>
      <c r="II84" s="208">
        <f t="shared" si="61"/>
        <v>0</v>
      </c>
      <c r="IJ84" s="208">
        <f t="shared" si="61"/>
        <v>0</v>
      </c>
      <c r="IK84" s="208">
        <f t="shared" si="61"/>
        <v>0</v>
      </c>
      <c r="IL84" s="208">
        <f t="shared" si="62"/>
        <v>0</v>
      </c>
    </row>
    <row r="85" spans="1:246">
      <c r="A85" s="210">
        <f t="shared" si="121"/>
        <v>12</v>
      </c>
      <c r="B85" s="264">
        <f t="shared" si="122"/>
        <v>-88.726350498818135</v>
      </c>
      <c r="C85" s="211">
        <f t="shared" si="123"/>
        <v>4.3478260869565209E-2</v>
      </c>
      <c r="D85" s="314">
        <f>'Hg-N'!E25</f>
        <v>0.1</v>
      </c>
      <c r="E85" s="211">
        <f>CZ6*D85</f>
        <v>-3.2016591282510026E-2</v>
      </c>
      <c r="J85" s="456"/>
      <c r="M85" s="209">
        <v>1</v>
      </c>
      <c r="N85" s="209">
        <v>2</v>
      </c>
      <c r="O85" s="209">
        <v>3</v>
      </c>
      <c r="P85" s="209">
        <v>4</v>
      </c>
      <c r="Q85" s="209">
        <f>O31</f>
        <v>9.61</v>
      </c>
      <c r="R85" s="209" t="s">
        <v>266</v>
      </c>
      <c r="T85" s="207">
        <v>5.5</v>
      </c>
      <c r="U85" s="207">
        <f t="shared" si="63"/>
        <v>0</v>
      </c>
      <c r="V85" s="208">
        <f t="shared" si="17"/>
        <v>0</v>
      </c>
      <c r="W85" s="208">
        <f t="shared" si="17"/>
        <v>0</v>
      </c>
      <c r="X85" s="208">
        <f t="shared" si="17"/>
        <v>0</v>
      </c>
      <c r="Y85" s="208">
        <f t="shared" si="17"/>
        <v>0</v>
      </c>
      <c r="Z85" s="208">
        <f t="shared" si="18"/>
        <v>0</v>
      </c>
      <c r="AE85" s="207">
        <f t="shared" si="64"/>
        <v>0</v>
      </c>
      <c r="AF85" s="208">
        <f t="shared" si="19"/>
        <v>0</v>
      </c>
      <c r="AG85" s="208">
        <f t="shared" si="19"/>
        <v>0</v>
      </c>
      <c r="AH85" s="208">
        <f t="shared" si="19"/>
        <v>0</v>
      </c>
      <c r="AI85" s="208">
        <f t="shared" si="19"/>
        <v>0</v>
      </c>
      <c r="AJ85" s="208">
        <f t="shared" si="20"/>
        <v>0</v>
      </c>
      <c r="AO85" s="207">
        <f t="shared" si="65"/>
        <v>0</v>
      </c>
      <c r="AP85" s="208">
        <f t="shared" si="21"/>
        <v>0</v>
      </c>
      <c r="AQ85" s="208">
        <f t="shared" si="21"/>
        <v>0</v>
      </c>
      <c r="AR85" s="208">
        <f t="shared" si="21"/>
        <v>0</v>
      </c>
      <c r="AS85" s="208">
        <f t="shared" si="21"/>
        <v>0</v>
      </c>
      <c r="AT85" s="208">
        <f t="shared" si="22"/>
        <v>0</v>
      </c>
      <c r="AY85" s="207">
        <f t="shared" si="66"/>
        <v>0</v>
      </c>
      <c r="AZ85" s="208">
        <f t="shared" si="23"/>
        <v>0</v>
      </c>
      <c r="BA85" s="208">
        <f t="shared" si="23"/>
        <v>0</v>
      </c>
      <c r="BB85" s="208">
        <f t="shared" si="23"/>
        <v>0</v>
      </c>
      <c r="BC85" s="208">
        <f t="shared" si="23"/>
        <v>0</v>
      </c>
      <c r="BD85" s="208">
        <f t="shared" si="24"/>
        <v>0</v>
      </c>
      <c r="BI85" s="207">
        <f t="shared" si="67"/>
        <v>0</v>
      </c>
      <c r="BJ85" s="208">
        <f t="shared" si="25"/>
        <v>0</v>
      </c>
      <c r="BK85" s="208">
        <f t="shared" si="25"/>
        <v>0</v>
      </c>
      <c r="BL85" s="208">
        <f t="shared" si="25"/>
        <v>0</v>
      </c>
      <c r="BM85" s="208">
        <f t="shared" si="25"/>
        <v>0</v>
      </c>
      <c r="BN85" s="208">
        <f t="shared" si="26"/>
        <v>0</v>
      </c>
      <c r="BS85" s="207">
        <f t="shared" si="68"/>
        <v>0</v>
      </c>
      <c r="BT85" s="208">
        <f t="shared" si="27"/>
        <v>0</v>
      </c>
      <c r="BU85" s="208">
        <f t="shared" si="27"/>
        <v>0</v>
      </c>
      <c r="BV85" s="208">
        <f t="shared" si="27"/>
        <v>0</v>
      </c>
      <c r="BW85" s="208">
        <f t="shared" si="27"/>
        <v>0</v>
      </c>
      <c r="BX85" s="208">
        <f t="shared" si="28"/>
        <v>0</v>
      </c>
      <c r="CC85" s="207">
        <f t="shared" si="69"/>
        <v>0</v>
      </c>
      <c r="CD85" s="208">
        <f t="shared" si="29"/>
        <v>0</v>
      </c>
      <c r="CE85" s="208">
        <f t="shared" si="29"/>
        <v>0</v>
      </c>
      <c r="CF85" s="208">
        <f t="shared" si="29"/>
        <v>0</v>
      </c>
      <c r="CG85" s="208">
        <f t="shared" si="29"/>
        <v>0</v>
      </c>
      <c r="CH85" s="208">
        <f t="shared" si="30"/>
        <v>0</v>
      </c>
      <c r="CM85" s="207">
        <f t="shared" si="70"/>
        <v>0</v>
      </c>
      <c r="CN85" s="208">
        <f t="shared" si="31"/>
        <v>0</v>
      </c>
      <c r="CO85" s="208">
        <f t="shared" si="31"/>
        <v>0</v>
      </c>
      <c r="CP85" s="208">
        <f t="shared" si="31"/>
        <v>0</v>
      </c>
      <c r="CQ85" s="208">
        <f t="shared" si="31"/>
        <v>0</v>
      </c>
      <c r="CR85" s="208">
        <f t="shared" si="32"/>
        <v>0</v>
      </c>
      <c r="CW85" s="207">
        <f t="shared" si="71"/>
        <v>0</v>
      </c>
      <c r="CX85" s="208">
        <f t="shared" si="33"/>
        <v>0</v>
      </c>
      <c r="CY85" s="207">
        <f t="shared" si="33"/>
        <v>0</v>
      </c>
      <c r="CZ85" s="208">
        <f t="shared" si="33"/>
        <v>0</v>
      </c>
      <c r="DA85" s="208">
        <f t="shared" si="33"/>
        <v>0</v>
      </c>
      <c r="DB85" s="208">
        <f t="shared" si="34"/>
        <v>0</v>
      </c>
      <c r="DG85" s="207">
        <f t="shared" si="72"/>
        <v>0</v>
      </c>
      <c r="DH85" s="208">
        <f t="shared" si="35"/>
        <v>0</v>
      </c>
      <c r="DI85" s="208">
        <f t="shared" si="35"/>
        <v>0</v>
      </c>
      <c r="DJ85" s="208">
        <f t="shared" si="35"/>
        <v>0</v>
      </c>
      <c r="DK85" s="208">
        <f t="shared" si="35"/>
        <v>0</v>
      </c>
      <c r="DL85" s="208">
        <f t="shared" si="36"/>
        <v>0</v>
      </c>
      <c r="DQ85" s="207">
        <f t="shared" si="73"/>
        <v>0</v>
      </c>
      <c r="DR85" s="208">
        <f t="shared" si="37"/>
        <v>0</v>
      </c>
      <c r="DS85" s="208">
        <f t="shared" si="37"/>
        <v>0</v>
      </c>
      <c r="DT85" s="208">
        <f t="shared" si="37"/>
        <v>0</v>
      </c>
      <c r="DU85" s="208">
        <f t="shared" si="37"/>
        <v>0</v>
      </c>
      <c r="DV85" s="208">
        <f t="shared" si="38"/>
        <v>0</v>
      </c>
      <c r="EA85" s="207">
        <f t="shared" si="74"/>
        <v>0</v>
      </c>
      <c r="EB85" s="208">
        <f t="shared" si="39"/>
        <v>0</v>
      </c>
      <c r="EC85" s="208">
        <f t="shared" si="39"/>
        <v>0</v>
      </c>
      <c r="ED85" s="208">
        <f t="shared" si="39"/>
        <v>0</v>
      </c>
      <c r="EE85" s="208">
        <f t="shared" si="39"/>
        <v>0</v>
      </c>
      <c r="EF85" s="208">
        <f t="shared" si="40"/>
        <v>0</v>
      </c>
      <c r="EK85" s="207">
        <f t="shared" si="75"/>
        <v>0</v>
      </c>
      <c r="EL85" s="208">
        <f t="shared" si="41"/>
        <v>0</v>
      </c>
      <c r="EM85" s="208">
        <f t="shared" si="41"/>
        <v>0</v>
      </c>
      <c r="EN85" s="208">
        <f t="shared" si="41"/>
        <v>0</v>
      </c>
      <c r="EO85" s="208">
        <f t="shared" si="41"/>
        <v>0</v>
      </c>
      <c r="EP85" s="208">
        <f t="shared" si="42"/>
        <v>0</v>
      </c>
      <c r="EU85" s="207">
        <f t="shared" si="76"/>
        <v>0</v>
      </c>
      <c r="EV85" s="208">
        <f t="shared" si="43"/>
        <v>0</v>
      </c>
      <c r="EW85" s="208">
        <f t="shared" si="43"/>
        <v>0</v>
      </c>
      <c r="EX85" s="208">
        <f t="shared" si="43"/>
        <v>0</v>
      </c>
      <c r="EY85" s="208">
        <f t="shared" si="43"/>
        <v>0</v>
      </c>
      <c r="EZ85" s="208">
        <f t="shared" si="44"/>
        <v>0</v>
      </c>
      <c r="FE85" s="207">
        <f t="shared" si="77"/>
        <v>0</v>
      </c>
      <c r="FF85" s="208">
        <f t="shared" si="45"/>
        <v>0</v>
      </c>
      <c r="FG85" s="208">
        <f t="shared" si="45"/>
        <v>0</v>
      </c>
      <c r="FH85" s="208">
        <f t="shared" si="45"/>
        <v>0</v>
      </c>
      <c r="FI85" s="208">
        <f t="shared" si="45"/>
        <v>0</v>
      </c>
      <c r="FJ85" s="208">
        <f t="shared" si="46"/>
        <v>0</v>
      </c>
      <c r="FO85" s="207">
        <f t="shared" si="78"/>
        <v>0</v>
      </c>
      <c r="FP85" s="208">
        <f t="shared" si="47"/>
        <v>0</v>
      </c>
      <c r="FQ85" s="208">
        <f t="shared" si="47"/>
        <v>0</v>
      </c>
      <c r="FR85" s="208">
        <f t="shared" si="47"/>
        <v>0</v>
      </c>
      <c r="FS85" s="208">
        <f t="shared" si="47"/>
        <v>0</v>
      </c>
      <c r="FT85" s="208">
        <f t="shared" si="48"/>
        <v>0</v>
      </c>
      <c r="FY85" s="207">
        <f t="shared" si="79"/>
        <v>0</v>
      </c>
      <c r="FZ85" s="208">
        <f t="shared" si="49"/>
        <v>0</v>
      </c>
      <c r="GA85" s="208">
        <f t="shared" si="49"/>
        <v>0</v>
      </c>
      <c r="GB85" s="208">
        <f t="shared" si="49"/>
        <v>0</v>
      </c>
      <c r="GC85" s="208">
        <f t="shared" si="49"/>
        <v>0</v>
      </c>
      <c r="GD85" s="208">
        <f t="shared" si="50"/>
        <v>0</v>
      </c>
      <c r="GI85" s="207">
        <f t="shared" si="80"/>
        <v>0</v>
      </c>
      <c r="GJ85" s="208">
        <f t="shared" si="51"/>
        <v>0</v>
      </c>
      <c r="GK85" s="208">
        <f t="shared" si="51"/>
        <v>0</v>
      </c>
      <c r="GL85" s="208">
        <f t="shared" si="51"/>
        <v>0</v>
      </c>
      <c r="GM85" s="208">
        <f t="shared" si="51"/>
        <v>0</v>
      </c>
      <c r="GN85" s="208">
        <f t="shared" si="52"/>
        <v>0</v>
      </c>
      <c r="GS85" s="207">
        <f t="shared" si="81"/>
        <v>0</v>
      </c>
      <c r="GT85" s="208">
        <f t="shared" si="53"/>
        <v>0</v>
      </c>
      <c r="GU85" s="208">
        <f t="shared" si="53"/>
        <v>0</v>
      </c>
      <c r="GV85" s="208">
        <f t="shared" si="53"/>
        <v>0</v>
      </c>
      <c r="GW85" s="208">
        <f t="shared" si="53"/>
        <v>0</v>
      </c>
      <c r="GX85" s="208">
        <f t="shared" si="54"/>
        <v>0</v>
      </c>
      <c r="HC85" s="207">
        <f t="shared" si="82"/>
        <v>0</v>
      </c>
      <c r="HD85" s="208">
        <f t="shared" si="55"/>
        <v>0</v>
      </c>
      <c r="HE85" s="208">
        <f t="shared" si="55"/>
        <v>0</v>
      </c>
      <c r="HF85" s="208">
        <f t="shared" si="55"/>
        <v>0</v>
      </c>
      <c r="HG85" s="208">
        <f t="shared" si="55"/>
        <v>0</v>
      </c>
      <c r="HH85" s="208">
        <f t="shared" si="56"/>
        <v>0</v>
      </c>
      <c r="HM85" s="207">
        <f t="shared" si="83"/>
        <v>0</v>
      </c>
      <c r="HN85" s="208">
        <f t="shared" si="57"/>
        <v>0</v>
      </c>
      <c r="HO85" s="208">
        <f t="shared" si="57"/>
        <v>0</v>
      </c>
      <c r="HP85" s="208">
        <f t="shared" si="57"/>
        <v>0</v>
      </c>
      <c r="HQ85" s="208">
        <f t="shared" si="57"/>
        <v>0</v>
      </c>
      <c r="HR85" s="208">
        <f t="shared" si="58"/>
        <v>0</v>
      </c>
      <c r="HW85" s="207">
        <f t="shared" si="84"/>
        <v>0</v>
      </c>
      <c r="HX85" s="208">
        <f t="shared" si="59"/>
        <v>0</v>
      </c>
      <c r="HY85" s="208">
        <f t="shared" si="59"/>
        <v>0</v>
      </c>
      <c r="HZ85" s="208">
        <f t="shared" si="59"/>
        <v>0</v>
      </c>
      <c r="IA85" s="208">
        <f t="shared" si="59"/>
        <v>0</v>
      </c>
      <c r="IB85" s="208">
        <f t="shared" si="60"/>
        <v>0</v>
      </c>
      <c r="IG85" s="207">
        <f t="shared" si="85"/>
        <v>0</v>
      </c>
      <c r="IH85" s="208">
        <f t="shared" si="61"/>
        <v>0</v>
      </c>
      <c r="II85" s="208">
        <f t="shared" si="61"/>
        <v>0</v>
      </c>
      <c r="IJ85" s="208">
        <f t="shared" si="61"/>
        <v>0</v>
      </c>
      <c r="IK85" s="208">
        <f t="shared" si="61"/>
        <v>0</v>
      </c>
      <c r="IL85" s="208">
        <f t="shared" si="62"/>
        <v>0</v>
      </c>
    </row>
    <row r="86" spans="1:246">
      <c r="A86" s="210">
        <f t="shared" si="121"/>
        <v>13</v>
      </c>
      <c r="B86" s="264">
        <f t="shared" si="122"/>
        <v>-91.322288016387503</v>
      </c>
      <c r="C86" s="211">
        <f t="shared" si="123"/>
        <v>4.3478260869565209E-2</v>
      </c>
      <c r="D86" s="314">
        <f>'Hg-N'!E26</f>
        <v>0.1</v>
      </c>
      <c r="E86" s="211">
        <f>DJ6*D86</f>
        <v>-3.8765604728871951E-2</v>
      </c>
      <c r="J86" s="456"/>
      <c r="L86" s="210">
        <f t="shared" ref="L86:L108" si="126">A50</f>
        <v>4</v>
      </c>
      <c r="M86" s="311">
        <f t="shared" ref="M86:M108" si="127">D488</f>
        <v>0</v>
      </c>
      <c r="N86" s="311">
        <f t="shared" ref="N86:N108" si="128">E488</f>
        <v>0</v>
      </c>
      <c r="O86" s="311">
        <f t="shared" ref="O86:O108" si="129">F488</f>
        <v>0</v>
      </c>
      <c r="P86" s="311">
        <f t="shared" ref="P86:P108" si="130">G488</f>
        <v>0</v>
      </c>
      <c r="Q86" s="311">
        <f t="shared" ref="Q86:Q108" si="131">H488</f>
        <v>0</v>
      </c>
      <c r="R86" s="311">
        <f t="shared" ref="R86:R108" si="132">I488</f>
        <v>-1.5151430530842278E-3</v>
      </c>
      <c r="T86" s="207">
        <v>5.6</v>
      </c>
      <c r="U86" s="207">
        <f t="shared" si="63"/>
        <v>0</v>
      </c>
      <c r="V86" s="208">
        <f t="shared" si="17"/>
        <v>0</v>
      </c>
      <c r="W86" s="208">
        <f t="shared" si="17"/>
        <v>0</v>
      </c>
      <c r="X86" s="208">
        <f t="shared" si="17"/>
        <v>0</v>
      </c>
      <c r="Y86" s="208">
        <f t="shared" si="17"/>
        <v>0</v>
      </c>
      <c r="Z86" s="208">
        <f t="shared" si="18"/>
        <v>0</v>
      </c>
      <c r="AE86" s="207">
        <f t="shared" si="64"/>
        <v>0</v>
      </c>
      <c r="AF86" s="208">
        <f t="shared" si="19"/>
        <v>0</v>
      </c>
      <c r="AG86" s="208">
        <f t="shared" si="19"/>
        <v>0</v>
      </c>
      <c r="AH86" s="208">
        <f t="shared" si="19"/>
        <v>0</v>
      </c>
      <c r="AI86" s="208">
        <f t="shared" si="19"/>
        <v>0</v>
      </c>
      <c r="AJ86" s="208">
        <f t="shared" si="20"/>
        <v>0</v>
      </c>
      <c r="AO86" s="207">
        <f t="shared" si="65"/>
        <v>0</v>
      </c>
      <c r="AP86" s="208">
        <f t="shared" si="21"/>
        <v>0</v>
      </c>
      <c r="AQ86" s="208">
        <f t="shared" si="21"/>
        <v>0</v>
      </c>
      <c r="AR86" s="208">
        <f t="shared" si="21"/>
        <v>0</v>
      </c>
      <c r="AS86" s="208">
        <f t="shared" si="21"/>
        <v>0</v>
      </c>
      <c r="AT86" s="208">
        <f t="shared" si="22"/>
        <v>0</v>
      </c>
      <c r="AY86" s="207">
        <f t="shared" si="66"/>
        <v>0</v>
      </c>
      <c r="AZ86" s="208">
        <f t="shared" si="23"/>
        <v>0</v>
      </c>
      <c r="BA86" s="208">
        <f t="shared" si="23"/>
        <v>0</v>
      </c>
      <c r="BB86" s="208">
        <f t="shared" si="23"/>
        <v>0</v>
      </c>
      <c r="BC86" s="208">
        <f t="shared" si="23"/>
        <v>0</v>
      </c>
      <c r="BD86" s="208">
        <f t="shared" si="24"/>
        <v>0</v>
      </c>
      <c r="BI86" s="207">
        <f t="shared" si="67"/>
        <v>0</v>
      </c>
      <c r="BJ86" s="208">
        <f t="shared" si="25"/>
        <v>0</v>
      </c>
      <c r="BK86" s="208">
        <f t="shared" si="25"/>
        <v>0</v>
      </c>
      <c r="BL86" s="208">
        <f t="shared" si="25"/>
        <v>0</v>
      </c>
      <c r="BM86" s="208">
        <f t="shared" si="25"/>
        <v>0</v>
      </c>
      <c r="BN86" s="208">
        <f t="shared" si="26"/>
        <v>0</v>
      </c>
      <c r="BS86" s="207">
        <f t="shared" si="68"/>
        <v>0</v>
      </c>
      <c r="BT86" s="208">
        <f t="shared" si="27"/>
        <v>0</v>
      </c>
      <c r="BU86" s="208">
        <f t="shared" si="27"/>
        <v>0</v>
      </c>
      <c r="BV86" s="208">
        <f t="shared" si="27"/>
        <v>0</v>
      </c>
      <c r="BW86" s="208">
        <f t="shared" si="27"/>
        <v>0</v>
      </c>
      <c r="BX86" s="208">
        <f t="shared" si="28"/>
        <v>0</v>
      </c>
      <c r="CC86" s="207">
        <f t="shared" si="69"/>
        <v>0</v>
      </c>
      <c r="CD86" s="208">
        <f t="shared" si="29"/>
        <v>0</v>
      </c>
      <c r="CE86" s="208">
        <f t="shared" si="29"/>
        <v>0</v>
      </c>
      <c r="CF86" s="208">
        <f t="shared" si="29"/>
        <v>0</v>
      </c>
      <c r="CG86" s="208">
        <f t="shared" si="29"/>
        <v>0</v>
      </c>
      <c r="CH86" s="208">
        <f t="shared" si="30"/>
        <v>0</v>
      </c>
      <c r="CM86" s="207">
        <f t="shared" si="70"/>
        <v>0</v>
      </c>
      <c r="CN86" s="208">
        <f t="shared" si="31"/>
        <v>0</v>
      </c>
      <c r="CO86" s="208">
        <f t="shared" si="31"/>
        <v>0</v>
      </c>
      <c r="CP86" s="208">
        <f t="shared" si="31"/>
        <v>0</v>
      </c>
      <c r="CQ86" s="208">
        <f t="shared" si="31"/>
        <v>0</v>
      </c>
      <c r="CR86" s="208">
        <f t="shared" si="32"/>
        <v>0</v>
      </c>
      <c r="CW86" s="207">
        <f t="shared" si="71"/>
        <v>0</v>
      </c>
      <c r="CX86" s="208">
        <f t="shared" si="33"/>
        <v>0</v>
      </c>
      <c r="CY86" s="207">
        <f t="shared" si="33"/>
        <v>0</v>
      </c>
      <c r="CZ86" s="208">
        <f t="shared" si="33"/>
        <v>0</v>
      </c>
      <c r="DA86" s="208">
        <f t="shared" si="33"/>
        <v>0</v>
      </c>
      <c r="DB86" s="208">
        <f t="shared" si="34"/>
        <v>0</v>
      </c>
      <c r="DG86" s="207">
        <f t="shared" si="72"/>
        <v>0</v>
      </c>
      <c r="DH86" s="208">
        <f t="shared" si="35"/>
        <v>0</v>
      </c>
      <c r="DI86" s="208">
        <f t="shared" si="35"/>
        <v>0</v>
      </c>
      <c r="DJ86" s="208">
        <f t="shared" si="35"/>
        <v>0</v>
      </c>
      <c r="DK86" s="208">
        <f t="shared" si="35"/>
        <v>0</v>
      </c>
      <c r="DL86" s="208">
        <f t="shared" si="36"/>
        <v>0</v>
      </c>
      <c r="DQ86" s="207">
        <f t="shared" si="73"/>
        <v>0</v>
      </c>
      <c r="DR86" s="208">
        <f t="shared" si="37"/>
        <v>0</v>
      </c>
      <c r="DS86" s="208">
        <f t="shared" si="37"/>
        <v>0</v>
      </c>
      <c r="DT86" s="208">
        <f t="shared" si="37"/>
        <v>0</v>
      </c>
      <c r="DU86" s="208">
        <f t="shared" si="37"/>
        <v>0</v>
      </c>
      <c r="DV86" s="208">
        <f t="shared" si="38"/>
        <v>0</v>
      </c>
      <c r="EA86" s="207">
        <f t="shared" si="74"/>
        <v>0</v>
      </c>
      <c r="EB86" s="208">
        <f t="shared" si="39"/>
        <v>0</v>
      </c>
      <c r="EC86" s="208">
        <f t="shared" si="39"/>
        <v>0</v>
      </c>
      <c r="ED86" s="208">
        <f t="shared" si="39"/>
        <v>0</v>
      </c>
      <c r="EE86" s="208">
        <f t="shared" si="39"/>
        <v>0</v>
      </c>
      <c r="EF86" s="208">
        <f t="shared" si="40"/>
        <v>0</v>
      </c>
      <c r="EK86" s="207">
        <f t="shared" si="75"/>
        <v>0</v>
      </c>
      <c r="EL86" s="208">
        <f t="shared" si="41"/>
        <v>0</v>
      </c>
      <c r="EM86" s="208">
        <f t="shared" si="41"/>
        <v>0</v>
      </c>
      <c r="EN86" s="208">
        <f t="shared" si="41"/>
        <v>0</v>
      </c>
      <c r="EO86" s="208">
        <f t="shared" si="41"/>
        <v>0</v>
      </c>
      <c r="EP86" s="208">
        <f t="shared" si="42"/>
        <v>0</v>
      </c>
      <c r="EU86" s="207">
        <f t="shared" si="76"/>
        <v>0</v>
      </c>
      <c r="EV86" s="208">
        <f t="shared" si="43"/>
        <v>0</v>
      </c>
      <c r="EW86" s="208">
        <f t="shared" si="43"/>
        <v>0</v>
      </c>
      <c r="EX86" s="208">
        <f t="shared" si="43"/>
        <v>0</v>
      </c>
      <c r="EY86" s="208">
        <f t="shared" si="43"/>
        <v>0</v>
      </c>
      <c r="EZ86" s="208">
        <f t="shared" si="44"/>
        <v>0</v>
      </c>
      <c r="FE86" s="207">
        <f t="shared" si="77"/>
        <v>0</v>
      </c>
      <c r="FF86" s="208">
        <f t="shared" si="45"/>
        <v>0</v>
      </c>
      <c r="FG86" s="208">
        <f t="shared" si="45"/>
        <v>0</v>
      </c>
      <c r="FH86" s="208">
        <f t="shared" si="45"/>
        <v>0</v>
      </c>
      <c r="FI86" s="208">
        <f t="shared" si="45"/>
        <v>0</v>
      </c>
      <c r="FJ86" s="208">
        <f t="shared" si="46"/>
        <v>0</v>
      </c>
      <c r="FO86" s="207">
        <f t="shared" si="78"/>
        <v>0</v>
      </c>
      <c r="FP86" s="208">
        <f t="shared" si="47"/>
        <v>0</v>
      </c>
      <c r="FQ86" s="208">
        <f t="shared" si="47"/>
        <v>0</v>
      </c>
      <c r="FR86" s="208">
        <f t="shared" si="47"/>
        <v>0</v>
      </c>
      <c r="FS86" s="208">
        <f t="shared" si="47"/>
        <v>0</v>
      </c>
      <c r="FT86" s="208">
        <f t="shared" si="48"/>
        <v>0</v>
      </c>
      <c r="FY86" s="207">
        <f t="shared" si="79"/>
        <v>0</v>
      </c>
      <c r="FZ86" s="208">
        <f t="shared" si="49"/>
        <v>0</v>
      </c>
      <c r="GA86" s="208">
        <f t="shared" si="49"/>
        <v>0</v>
      </c>
      <c r="GB86" s="208">
        <f t="shared" si="49"/>
        <v>0</v>
      </c>
      <c r="GC86" s="208">
        <f t="shared" si="49"/>
        <v>0</v>
      </c>
      <c r="GD86" s="208">
        <f t="shared" si="50"/>
        <v>0</v>
      </c>
      <c r="GI86" s="207">
        <f t="shared" si="80"/>
        <v>0</v>
      </c>
      <c r="GJ86" s="208">
        <f t="shared" si="51"/>
        <v>0</v>
      </c>
      <c r="GK86" s="208">
        <f t="shared" si="51"/>
        <v>0</v>
      </c>
      <c r="GL86" s="208">
        <f t="shared" si="51"/>
        <v>0</v>
      </c>
      <c r="GM86" s="208">
        <f t="shared" si="51"/>
        <v>0</v>
      </c>
      <c r="GN86" s="208">
        <f t="shared" si="52"/>
        <v>0</v>
      </c>
      <c r="GS86" s="207">
        <f t="shared" si="81"/>
        <v>0</v>
      </c>
      <c r="GT86" s="208">
        <f t="shared" si="53"/>
        <v>0</v>
      </c>
      <c r="GU86" s="208">
        <f t="shared" si="53"/>
        <v>0</v>
      </c>
      <c r="GV86" s="208">
        <f t="shared" si="53"/>
        <v>0</v>
      </c>
      <c r="GW86" s="208">
        <f t="shared" si="53"/>
        <v>0</v>
      </c>
      <c r="GX86" s="208">
        <f t="shared" si="54"/>
        <v>0</v>
      </c>
      <c r="HC86" s="207">
        <f t="shared" si="82"/>
        <v>0</v>
      </c>
      <c r="HD86" s="208">
        <f t="shared" si="55"/>
        <v>0</v>
      </c>
      <c r="HE86" s="208">
        <f t="shared" si="55"/>
        <v>0</v>
      </c>
      <c r="HF86" s="208">
        <f t="shared" si="55"/>
        <v>0</v>
      </c>
      <c r="HG86" s="208">
        <f t="shared" si="55"/>
        <v>0</v>
      </c>
      <c r="HH86" s="208">
        <f t="shared" si="56"/>
        <v>0</v>
      </c>
      <c r="HM86" s="207">
        <f t="shared" si="83"/>
        <v>0</v>
      </c>
      <c r="HN86" s="208">
        <f t="shared" si="57"/>
        <v>0</v>
      </c>
      <c r="HO86" s="208">
        <f t="shared" si="57"/>
        <v>0</v>
      </c>
      <c r="HP86" s="208">
        <f t="shared" si="57"/>
        <v>0</v>
      </c>
      <c r="HQ86" s="208">
        <f t="shared" si="57"/>
        <v>0</v>
      </c>
      <c r="HR86" s="208">
        <f t="shared" si="58"/>
        <v>0</v>
      </c>
      <c r="HW86" s="207">
        <f t="shared" si="84"/>
        <v>0</v>
      </c>
      <c r="HX86" s="208">
        <f t="shared" si="59"/>
        <v>0</v>
      </c>
      <c r="HY86" s="208">
        <f t="shared" si="59"/>
        <v>0</v>
      </c>
      <c r="HZ86" s="208">
        <f t="shared" si="59"/>
        <v>0</v>
      </c>
      <c r="IA86" s="208">
        <f t="shared" si="59"/>
        <v>0</v>
      </c>
      <c r="IB86" s="208">
        <f t="shared" si="60"/>
        <v>0</v>
      </c>
      <c r="IG86" s="207">
        <f t="shared" si="85"/>
        <v>0</v>
      </c>
      <c r="IH86" s="208">
        <f t="shared" si="61"/>
        <v>0</v>
      </c>
      <c r="II86" s="208">
        <f t="shared" si="61"/>
        <v>0</v>
      </c>
      <c r="IJ86" s="208">
        <f t="shared" si="61"/>
        <v>0</v>
      </c>
      <c r="IK86" s="208">
        <f t="shared" si="61"/>
        <v>0</v>
      </c>
      <c r="IL86" s="208">
        <f t="shared" si="62"/>
        <v>0</v>
      </c>
    </row>
    <row r="87" spans="1:246">
      <c r="A87" s="210">
        <f t="shared" si="121"/>
        <v>14</v>
      </c>
      <c r="B87" s="264">
        <f t="shared" si="122"/>
        <v>-93.606874371983082</v>
      </c>
      <c r="C87" s="211">
        <f t="shared" si="123"/>
        <v>4.3478260869565209E-2</v>
      </c>
      <c r="D87" s="314">
        <f>'Hg-N'!E27</f>
        <v>0.1</v>
      </c>
      <c r="E87" s="211">
        <f>DT6*D87</f>
        <v>-4.6174094951945292E-2</v>
      </c>
      <c r="J87" s="456"/>
      <c r="L87" s="210">
        <f t="shared" si="126"/>
        <v>5</v>
      </c>
      <c r="M87" s="311">
        <f t="shared" si="127"/>
        <v>0</v>
      </c>
      <c r="N87" s="311">
        <f t="shared" si="128"/>
        <v>0</v>
      </c>
      <c r="O87" s="311">
        <f t="shared" si="129"/>
        <v>0</v>
      </c>
      <c r="P87" s="311">
        <f t="shared" si="130"/>
        <v>0</v>
      </c>
      <c r="Q87" s="311">
        <f t="shared" si="131"/>
        <v>0</v>
      </c>
      <c r="R87" s="311">
        <f t="shared" si="132"/>
        <v>-3.0912831669616184E-3</v>
      </c>
      <c r="T87" s="207">
        <v>5.7</v>
      </c>
      <c r="U87" s="207">
        <f t="shared" si="63"/>
        <v>0</v>
      </c>
      <c r="V87" s="208">
        <f t="shared" si="17"/>
        <v>0</v>
      </c>
      <c r="W87" s="208">
        <f t="shared" si="17"/>
        <v>0</v>
      </c>
      <c r="X87" s="208">
        <f t="shared" si="17"/>
        <v>0</v>
      </c>
      <c r="Y87" s="208">
        <f t="shared" si="17"/>
        <v>0</v>
      </c>
      <c r="Z87" s="208">
        <f t="shared" si="18"/>
        <v>0</v>
      </c>
      <c r="AE87" s="207">
        <f t="shared" si="64"/>
        <v>0</v>
      </c>
      <c r="AF87" s="208">
        <f t="shared" si="19"/>
        <v>0</v>
      </c>
      <c r="AG87" s="208">
        <f t="shared" si="19"/>
        <v>0</v>
      </c>
      <c r="AH87" s="208">
        <f t="shared" si="19"/>
        <v>0</v>
      </c>
      <c r="AI87" s="208">
        <f t="shared" si="19"/>
        <v>0</v>
      </c>
      <c r="AJ87" s="208">
        <f t="shared" si="20"/>
        <v>0</v>
      </c>
      <c r="AO87" s="207">
        <f t="shared" si="65"/>
        <v>0</v>
      </c>
      <c r="AP87" s="208">
        <f t="shared" si="21"/>
        <v>0</v>
      </c>
      <c r="AQ87" s="208">
        <f t="shared" si="21"/>
        <v>0</v>
      </c>
      <c r="AR87" s="208">
        <f t="shared" si="21"/>
        <v>0</v>
      </c>
      <c r="AS87" s="208">
        <f t="shared" si="21"/>
        <v>0</v>
      </c>
      <c r="AT87" s="208">
        <f t="shared" si="22"/>
        <v>0</v>
      </c>
      <c r="AY87" s="207">
        <f t="shared" si="66"/>
        <v>0</v>
      </c>
      <c r="AZ87" s="208">
        <f t="shared" si="23"/>
        <v>0</v>
      </c>
      <c r="BA87" s="208">
        <f t="shared" si="23"/>
        <v>0</v>
      </c>
      <c r="BB87" s="208">
        <f t="shared" si="23"/>
        <v>0</v>
      </c>
      <c r="BC87" s="208">
        <f t="shared" si="23"/>
        <v>0</v>
      </c>
      <c r="BD87" s="208">
        <f t="shared" si="24"/>
        <v>0</v>
      </c>
      <c r="BI87" s="207">
        <f t="shared" si="67"/>
        <v>0</v>
      </c>
      <c r="BJ87" s="208">
        <f t="shared" si="25"/>
        <v>0</v>
      </c>
      <c r="BK87" s="208">
        <f t="shared" si="25"/>
        <v>0</v>
      </c>
      <c r="BL87" s="208">
        <f t="shared" si="25"/>
        <v>0</v>
      </c>
      <c r="BM87" s="208">
        <f t="shared" si="25"/>
        <v>0</v>
      </c>
      <c r="BN87" s="208">
        <f t="shared" si="26"/>
        <v>0</v>
      </c>
      <c r="BS87" s="207">
        <f t="shared" si="68"/>
        <v>0</v>
      </c>
      <c r="BT87" s="208">
        <f t="shared" si="27"/>
        <v>0</v>
      </c>
      <c r="BU87" s="208">
        <f t="shared" si="27"/>
        <v>0</v>
      </c>
      <c r="BV87" s="208">
        <f t="shared" si="27"/>
        <v>0</v>
      </c>
      <c r="BW87" s="208">
        <f t="shared" si="27"/>
        <v>0</v>
      </c>
      <c r="BX87" s="208">
        <f t="shared" si="28"/>
        <v>0</v>
      </c>
      <c r="CC87" s="207">
        <f t="shared" si="69"/>
        <v>0</v>
      </c>
      <c r="CD87" s="208">
        <f t="shared" si="29"/>
        <v>0</v>
      </c>
      <c r="CE87" s="208">
        <f t="shared" si="29"/>
        <v>0</v>
      </c>
      <c r="CF87" s="208">
        <f t="shared" si="29"/>
        <v>0</v>
      </c>
      <c r="CG87" s="208">
        <f t="shared" si="29"/>
        <v>0</v>
      </c>
      <c r="CH87" s="208">
        <f t="shared" si="30"/>
        <v>0</v>
      </c>
      <c r="CM87" s="207">
        <f t="shared" si="70"/>
        <v>0</v>
      </c>
      <c r="CN87" s="208">
        <f t="shared" si="31"/>
        <v>0</v>
      </c>
      <c r="CO87" s="208">
        <f t="shared" si="31"/>
        <v>0</v>
      </c>
      <c r="CP87" s="208">
        <f t="shared" si="31"/>
        <v>0</v>
      </c>
      <c r="CQ87" s="208">
        <f t="shared" si="31"/>
        <v>0</v>
      </c>
      <c r="CR87" s="208">
        <f t="shared" si="32"/>
        <v>0</v>
      </c>
      <c r="CW87" s="207">
        <f t="shared" si="71"/>
        <v>0</v>
      </c>
      <c r="CX87" s="208">
        <f t="shared" si="33"/>
        <v>0</v>
      </c>
      <c r="CY87" s="207">
        <f t="shared" si="33"/>
        <v>0</v>
      </c>
      <c r="CZ87" s="208">
        <f t="shared" si="33"/>
        <v>0</v>
      </c>
      <c r="DA87" s="208">
        <f t="shared" si="33"/>
        <v>0</v>
      </c>
      <c r="DB87" s="208">
        <f t="shared" si="34"/>
        <v>0</v>
      </c>
      <c r="DG87" s="207">
        <f t="shared" si="72"/>
        <v>0</v>
      </c>
      <c r="DH87" s="208">
        <f t="shared" si="35"/>
        <v>0</v>
      </c>
      <c r="DI87" s="208">
        <f t="shared" si="35"/>
        <v>0</v>
      </c>
      <c r="DJ87" s="208">
        <f t="shared" si="35"/>
        <v>0</v>
      </c>
      <c r="DK87" s="208">
        <f t="shared" si="35"/>
        <v>0</v>
      </c>
      <c r="DL87" s="208">
        <f t="shared" si="36"/>
        <v>0</v>
      </c>
      <c r="DQ87" s="207">
        <f t="shared" si="73"/>
        <v>0</v>
      </c>
      <c r="DR87" s="208">
        <f t="shared" si="37"/>
        <v>0</v>
      </c>
      <c r="DS87" s="208">
        <f t="shared" si="37"/>
        <v>0</v>
      </c>
      <c r="DT87" s="208">
        <f t="shared" si="37"/>
        <v>0</v>
      </c>
      <c r="DU87" s="208">
        <f t="shared" si="37"/>
        <v>0</v>
      </c>
      <c r="DV87" s="208">
        <f t="shared" si="38"/>
        <v>0</v>
      </c>
      <c r="EA87" s="207">
        <f t="shared" si="74"/>
        <v>0</v>
      </c>
      <c r="EB87" s="208">
        <f t="shared" si="39"/>
        <v>0</v>
      </c>
      <c r="EC87" s="208">
        <f t="shared" si="39"/>
        <v>0</v>
      </c>
      <c r="ED87" s="208">
        <f t="shared" si="39"/>
        <v>0</v>
      </c>
      <c r="EE87" s="208">
        <f t="shared" si="39"/>
        <v>0</v>
      </c>
      <c r="EF87" s="208">
        <f t="shared" si="40"/>
        <v>0</v>
      </c>
      <c r="EK87" s="207">
        <f t="shared" si="75"/>
        <v>0</v>
      </c>
      <c r="EL87" s="208">
        <f t="shared" si="41"/>
        <v>0</v>
      </c>
      <c r="EM87" s="208">
        <f t="shared" si="41"/>
        <v>0</v>
      </c>
      <c r="EN87" s="208">
        <f t="shared" si="41"/>
        <v>0</v>
      </c>
      <c r="EO87" s="208">
        <f t="shared" si="41"/>
        <v>0</v>
      </c>
      <c r="EP87" s="208">
        <f t="shared" si="42"/>
        <v>0</v>
      </c>
      <c r="EU87" s="207">
        <f t="shared" si="76"/>
        <v>0</v>
      </c>
      <c r="EV87" s="208">
        <f t="shared" si="43"/>
        <v>0</v>
      </c>
      <c r="EW87" s="208">
        <f t="shared" si="43"/>
        <v>0</v>
      </c>
      <c r="EX87" s="208">
        <f t="shared" si="43"/>
        <v>0</v>
      </c>
      <c r="EY87" s="208">
        <f t="shared" si="43"/>
        <v>0</v>
      </c>
      <c r="EZ87" s="208">
        <f t="shared" si="44"/>
        <v>0</v>
      </c>
      <c r="FE87" s="207">
        <f t="shared" si="77"/>
        <v>0</v>
      </c>
      <c r="FF87" s="208">
        <f t="shared" si="45"/>
        <v>0</v>
      </c>
      <c r="FG87" s="208">
        <f t="shared" si="45"/>
        <v>0</v>
      </c>
      <c r="FH87" s="208">
        <f t="shared" si="45"/>
        <v>0</v>
      </c>
      <c r="FI87" s="208">
        <f t="shared" si="45"/>
        <v>0</v>
      </c>
      <c r="FJ87" s="208">
        <f t="shared" si="46"/>
        <v>0</v>
      </c>
      <c r="FO87" s="207">
        <f t="shared" si="78"/>
        <v>0</v>
      </c>
      <c r="FP87" s="208">
        <f t="shared" si="47"/>
        <v>0</v>
      </c>
      <c r="FQ87" s="208">
        <f t="shared" si="47"/>
        <v>0</v>
      </c>
      <c r="FR87" s="208">
        <f t="shared" si="47"/>
        <v>0</v>
      </c>
      <c r="FS87" s="208">
        <f t="shared" si="47"/>
        <v>0</v>
      </c>
      <c r="FT87" s="208">
        <f t="shared" si="48"/>
        <v>0</v>
      </c>
      <c r="FY87" s="207">
        <f t="shared" si="79"/>
        <v>0</v>
      </c>
      <c r="FZ87" s="208">
        <f t="shared" si="49"/>
        <v>0</v>
      </c>
      <c r="GA87" s="208">
        <f t="shared" si="49"/>
        <v>0</v>
      </c>
      <c r="GB87" s="208">
        <f t="shared" si="49"/>
        <v>0</v>
      </c>
      <c r="GC87" s="208">
        <f t="shared" si="49"/>
        <v>0</v>
      </c>
      <c r="GD87" s="208">
        <f t="shared" si="50"/>
        <v>0</v>
      </c>
      <c r="GI87" s="207">
        <f t="shared" si="80"/>
        <v>0</v>
      </c>
      <c r="GJ87" s="208">
        <f t="shared" si="51"/>
        <v>0</v>
      </c>
      <c r="GK87" s="208">
        <f t="shared" si="51"/>
        <v>0</v>
      </c>
      <c r="GL87" s="208">
        <f t="shared" si="51"/>
        <v>0</v>
      </c>
      <c r="GM87" s="208">
        <f t="shared" si="51"/>
        <v>0</v>
      </c>
      <c r="GN87" s="208">
        <f t="shared" si="52"/>
        <v>0</v>
      </c>
      <c r="GS87" s="207">
        <f t="shared" si="81"/>
        <v>0</v>
      </c>
      <c r="GT87" s="208">
        <f t="shared" si="53"/>
        <v>0</v>
      </c>
      <c r="GU87" s="208">
        <f t="shared" si="53"/>
        <v>0</v>
      </c>
      <c r="GV87" s="208">
        <f t="shared" si="53"/>
        <v>0</v>
      </c>
      <c r="GW87" s="208">
        <f t="shared" si="53"/>
        <v>0</v>
      </c>
      <c r="GX87" s="208">
        <f t="shared" si="54"/>
        <v>0</v>
      </c>
      <c r="HC87" s="207">
        <f t="shared" si="82"/>
        <v>0</v>
      </c>
      <c r="HD87" s="208">
        <f t="shared" si="55"/>
        <v>0</v>
      </c>
      <c r="HE87" s="208">
        <f t="shared" si="55"/>
        <v>0</v>
      </c>
      <c r="HF87" s="208">
        <f t="shared" si="55"/>
        <v>0</v>
      </c>
      <c r="HG87" s="208">
        <f t="shared" si="55"/>
        <v>0</v>
      </c>
      <c r="HH87" s="208">
        <f t="shared" si="56"/>
        <v>0</v>
      </c>
      <c r="HM87" s="207">
        <f t="shared" si="83"/>
        <v>0</v>
      </c>
      <c r="HN87" s="208">
        <f t="shared" si="57"/>
        <v>0</v>
      </c>
      <c r="HO87" s="208">
        <f t="shared" si="57"/>
        <v>0</v>
      </c>
      <c r="HP87" s="208">
        <f t="shared" si="57"/>
        <v>0</v>
      </c>
      <c r="HQ87" s="208">
        <f t="shared" si="57"/>
        <v>0</v>
      </c>
      <c r="HR87" s="208">
        <f t="shared" si="58"/>
        <v>0</v>
      </c>
      <c r="HW87" s="207">
        <f t="shared" si="84"/>
        <v>0</v>
      </c>
      <c r="HX87" s="208">
        <f t="shared" si="59"/>
        <v>0</v>
      </c>
      <c r="HY87" s="208">
        <f t="shared" si="59"/>
        <v>0</v>
      </c>
      <c r="HZ87" s="208">
        <f t="shared" si="59"/>
        <v>0</v>
      </c>
      <c r="IA87" s="208">
        <f t="shared" si="59"/>
        <v>0</v>
      </c>
      <c r="IB87" s="208">
        <f t="shared" si="60"/>
        <v>0</v>
      </c>
      <c r="IG87" s="207">
        <f t="shared" si="85"/>
        <v>0</v>
      </c>
      <c r="IH87" s="208">
        <f t="shared" si="61"/>
        <v>0</v>
      </c>
      <c r="II87" s="208">
        <f t="shared" si="61"/>
        <v>0</v>
      </c>
      <c r="IJ87" s="208">
        <f t="shared" si="61"/>
        <v>0</v>
      </c>
      <c r="IK87" s="208">
        <f t="shared" si="61"/>
        <v>0</v>
      </c>
      <c r="IL87" s="208">
        <f t="shared" si="62"/>
        <v>0</v>
      </c>
    </row>
    <row r="88" spans="1:246">
      <c r="A88" s="210">
        <f t="shared" si="121"/>
        <v>15</v>
      </c>
      <c r="B88" s="264">
        <f t="shared" si="122"/>
        <v>-95.632381080866622</v>
      </c>
      <c r="C88" s="211">
        <f t="shared" si="123"/>
        <v>4.3478260869565209E-2</v>
      </c>
      <c r="D88" s="314">
        <f>'Hg-N'!E28</f>
        <v>0.1</v>
      </c>
      <c r="E88" s="211">
        <f>ED6*D88</f>
        <v>-5.424273753669704E-2</v>
      </c>
      <c r="J88" s="456"/>
      <c r="L88" s="210">
        <f t="shared" si="126"/>
        <v>6</v>
      </c>
      <c r="M88" s="311">
        <f t="shared" si="127"/>
        <v>0</v>
      </c>
      <c r="N88" s="311">
        <f t="shared" si="128"/>
        <v>0</v>
      </c>
      <c r="O88" s="311">
        <f t="shared" si="129"/>
        <v>0</v>
      </c>
      <c r="P88" s="311">
        <f t="shared" si="130"/>
        <v>0</v>
      </c>
      <c r="Q88" s="311">
        <f t="shared" si="131"/>
        <v>0</v>
      </c>
      <c r="R88" s="311">
        <f t="shared" si="132"/>
        <v>-5.2866554480690744E-3</v>
      </c>
      <c r="T88" s="207">
        <v>5.8</v>
      </c>
      <c r="U88" s="207">
        <f t="shared" si="63"/>
        <v>0</v>
      </c>
      <c r="V88" s="208">
        <f t="shared" si="17"/>
        <v>0</v>
      </c>
      <c r="W88" s="208">
        <f t="shared" si="17"/>
        <v>0</v>
      </c>
      <c r="X88" s="208">
        <f t="shared" si="17"/>
        <v>0</v>
      </c>
      <c r="Y88" s="208">
        <f t="shared" si="17"/>
        <v>0</v>
      </c>
      <c r="Z88" s="208">
        <f t="shared" si="18"/>
        <v>0</v>
      </c>
      <c r="AE88" s="207">
        <f t="shared" si="64"/>
        <v>0</v>
      </c>
      <c r="AF88" s="208">
        <f t="shared" si="19"/>
        <v>0</v>
      </c>
      <c r="AG88" s="208">
        <f t="shared" si="19"/>
        <v>0</v>
      </c>
      <c r="AH88" s="208">
        <f t="shared" si="19"/>
        <v>0</v>
      </c>
      <c r="AI88" s="208">
        <f t="shared" si="19"/>
        <v>0</v>
      </c>
      <c r="AJ88" s="208">
        <f t="shared" si="20"/>
        <v>0</v>
      </c>
      <c r="AO88" s="207">
        <f t="shared" si="65"/>
        <v>0</v>
      </c>
      <c r="AP88" s="208">
        <f t="shared" si="21"/>
        <v>0</v>
      </c>
      <c r="AQ88" s="208">
        <f t="shared" si="21"/>
        <v>0</v>
      </c>
      <c r="AR88" s="208">
        <f t="shared" si="21"/>
        <v>0</v>
      </c>
      <c r="AS88" s="208">
        <f t="shared" si="21"/>
        <v>0</v>
      </c>
      <c r="AT88" s="208">
        <f t="shared" si="22"/>
        <v>0</v>
      </c>
      <c r="AY88" s="207">
        <f t="shared" si="66"/>
        <v>0</v>
      </c>
      <c r="AZ88" s="208">
        <f t="shared" si="23"/>
        <v>0</v>
      </c>
      <c r="BA88" s="208">
        <f t="shared" si="23"/>
        <v>0</v>
      </c>
      <c r="BB88" s="208">
        <f t="shared" si="23"/>
        <v>0</v>
      </c>
      <c r="BC88" s="208">
        <f t="shared" si="23"/>
        <v>0</v>
      </c>
      <c r="BD88" s="208">
        <f t="shared" si="24"/>
        <v>0</v>
      </c>
      <c r="BI88" s="207">
        <f t="shared" si="67"/>
        <v>0</v>
      </c>
      <c r="BJ88" s="208">
        <f t="shared" si="25"/>
        <v>0</v>
      </c>
      <c r="BK88" s="208">
        <f t="shared" si="25"/>
        <v>0</v>
      </c>
      <c r="BL88" s="208">
        <f t="shared" si="25"/>
        <v>0</v>
      </c>
      <c r="BM88" s="208">
        <f t="shared" si="25"/>
        <v>0</v>
      </c>
      <c r="BN88" s="208">
        <f t="shared" si="26"/>
        <v>0</v>
      </c>
      <c r="BS88" s="207">
        <f t="shared" si="68"/>
        <v>0</v>
      </c>
      <c r="BT88" s="208">
        <f t="shared" si="27"/>
        <v>0</v>
      </c>
      <c r="BU88" s="208">
        <f t="shared" si="27"/>
        <v>0</v>
      </c>
      <c r="BV88" s="208">
        <f t="shared" si="27"/>
        <v>0</v>
      </c>
      <c r="BW88" s="208">
        <f t="shared" si="27"/>
        <v>0</v>
      </c>
      <c r="BX88" s="208">
        <f t="shared" si="28"/>
        <v>0</v>
      </c>
      <c r="CC88" s="207">
        <f t="shared" si="69"/>
        <v>0</v>
      </c>
      <c r="CD88" s="208">
        <f t="shared" si="29"/>
        <v>0</v>
      </c>
      <c r="CE88" s="208">
        <f t="shared" si="29"/>
        <v>0</v>
      </c>
      <c r="CF88" s="208">
        <f t="shared" si="29"/>
        <v>0</v>
      </c>
      <c r="CG88" s="208">
        <f t="shared" si="29"/>
        <v>0</v>
      </c>
      <c r="CH88" s="208">
        <f t="shared" si="30"/>
        <v>0</v>
      </c>
      <c r="CM88" s="207">
        <f t="shared" si="70"/>
        <v>0</v>
      </c>
      <c r="CN88" s="208">
        <f t="shared" si="31"/>
        <v>0</v>
      </c>
      <c r="CO88" s="208">
        <f t="shared" si="31"/>
        <v>0</v>
      </c>
      <c r="CP88" s="208">
        <f t="shared" si="31"/>
        <v>0</v>
      </c>
      <c r="CQ88" s="208">
        <f t="shared" si="31"/>
        <v>0</v>
      </c>
      <c r="CR88" s="208">
        <f t="shared" si="32"/>
        <v>0</v>
      </c>
      <c r="CW88" s="207">
        <f t="shared" si="71"/>
        <v>0</v>
      </c>
      <c r="CX88" s="208">
        <f t="shared" si="33"/>
        <v>0</v>
      </c>
      <c r="CY88" s="207">
        <f t="shared" si="33"/>
        <v>0</v>
      </c>
      <c r="CZ88" s="208">
        <f t="shared" si="33"/>
        <v>0</v>
      </c>
      <c r="DA88" s="208">
        <f t="shared" si="33"/>
        <v>0</v>
      </c>
      <c r="DB88" s="208">
        <f t="shared" si="34"/>
        <v>0</v>
      </c>
      <c r="DG88" s="207">
        <f t="shared" si="72"/>
        <v>0</v>
      </c>
      <c r="DH88" s="208">
        <f t="shared" si="35"/>
        <v>0</v>
      </c>
      <c r="DI88" s="208">
        <f t="shared" si="35"/>
        <v>0</v>
      </c>
      <c r="DJ88" s="208">
        <f t="shared" si="35"/>
        <v>0</v>
      </c>
      <c r="DK88" s="208">
        <f t="shared" si="35"/>
        <v>0</v>
      </c>
      <c r="DL88" s="208">
        <f t="shared" si="36"/>
        <v>0</v>
      </c>
      <c r="DQ88" s="207">
        <f t="shared" si="73"/>
        <v>0</v>
      </c>
      <c r="DR88" s="208">
        <f t="shared" si="37"/>
        <v>0</v>
      </c>
      <c r="DS88" s="208">
        <f t="shared" si="37"/>
        <v>0</v>
      </c>
      <c r="DT88" s="208">
        <f t="shared" si="37"/>
        <v>0</v>
      </c>
      <c r="DU88" s="208">
        <f t="shared" si="37"/>
        <v>0</v>
      </c>
      <c r="DV88" s="208">
        <f t="shared" si="38"/>
        <v>0</v>
      </c>
      <c r="EA88" s="207">
        <f t="shared" si="74"/>
        <v>0</v>
      </c>
      <c r="EB88" s="208">
        <f t="shared" si="39"/>
        <v>0</v>
      </c>
      <c r="EC88" s="208">
        <f t="shared" si="39"/>
        <v>0</v>
      </c>
      <c r="ED88" s="208">
        <f t="shared" si="39"/>
        <v>0</v>
      </c>
      <c r="EE88" s="208">
        <f t="shared" si="39"/>
        <v>0</v>
      </c>
      <c r="EF88" s="208">
        <f t="shared" si="40"/>
        <v>0</v>
      </c>
      <c r="EK88" s="207">
        <f t="shared" si="75"/>
        <v>0</v>
      </c>
      <c r="EL88" s="208">
        <f t="shared" si="41"/>
        <v>0</v>
      </c>
      <c r="EM88" s="208">
        <f t="shared" si="41"/>
        <v>0</v>
      </c>
      <c r="EN88" s="208">
        <f t="shared" si="41"/>
        <v>0</v>
      </c>
      <c r="EO88" s="208">
        <f t="shared" si="41"/>
        <v>0</v>
      </c>
      <c r="EP88" s="208">
        <f t="shared" si="42"/>
        <v>0</v>
      </c>
      <c r="EU88" s="207">
        <f t="shared" si="76"/>
        <v>0</v>
      </c>
      <c r="EV88" s="208">
        <f t="shared" si="43"/>
        <v>0</v>
      </c>
      <c r="EW88" s="208">
        <f t="shared" si="43"/>
        <v>0</v>
      </c>
      <c r="EX88" s="208">
        <f t="shared" si="43"/>
        <v>0</v>
      </c>
      <c r="EY88" s="208">
        <f t="shared" si="43"/>
        <v>0</v>
      </c>
      <c r="EZ88" s="208">
        <f t="shared" si="44"/>
        <v>0</v>
      </c>
      <c r="FE88" s="207">
        <f t="shared" si="77"/>
        <v>0</v>
      </c>
      <c r="FF88" s="208">
        <f t="shared" si="45"/>
        <v>0</v>
      </c>
      <c r="FG88" s="208">
        <f t="shared" si="45"/>
        <v>0</v>
      </c>
      <c r="FH88" s="208">
        <f t="shared" si="45"/>
        <v>0</v>
      </c>
      <c r="FI88" s="208">
        <f t="shared" si="45"/>
        <v>0</v>
      </c>
      <c r="FJ88" s="208">
        <f t="shared" si="46"/>
        <v>0</v>
      </c>
      <c r="FO88" s="207">
        <f t="shared" si="78"/>
        <v>0</v>
      </c>
      <c r="FP88" s="208">
        <f t="shared" si="47"/>
        <v>0</v>
      </c>
      <c r="FQ88" s="208">
        <f t="shared" si="47"/>
        <v>0</v>
      </c>
      <c r="FR88" s="208">
        <f t="shared" si="47"/>
        <v>0</v>
      </c>
      <c r="FS88" s="208">
        <f t="shared" si="47"/>
        <v>0</v>
      </c>
      <c r="FT88" s="208">
        <f t="shared" si="48"/>
        <v>0</v>
      </c>
      <c r="FY88" s="207">
        <f t="shared" si="79"/>
        <v>0</v>
      </c>
      <c r="FZ88" s="208">
        <f t="shared" si="49"/>
        <v>0</v>
      </c>
      <c r="GA88" s="208">
        <f t="shared" si="49"/>
        <v>0</v>
      </c>
      <c r="GB88" s="208">
        <f t="shared" si="49"/>
        <v>0</v>
      </c>
      <c r="GC88" s="208">
        <f t="shared" si="49"/>
        <v>0</v>
      </c>
      <c r="GD88" s="208">
        <f t="shared" si="50"/>
        <v>0</v>
      </c>
      <c r="GI88" s="207">
        <f t="shared" si="80"/>
        <v>0</v>
      </c>
      <c r="GJ88" s="208">
        <f t="shared" si="51"/>
        <v>0</v>
      </c>
      <c r="GK88" s="208">
        <f t="shared" si="51"/>
        <v>0</v>
      </c>
      <c r="GL88" s="208">
        <f t="shared" si="51"/>
        <v>0</v>
      </c>
      <c r="GM88" s="208">
        <f t="shared" si="51"/>
        <v>0</v>
      </c>
      <c r="GN88" s="208">
        <f t="shared" si="52"/>
        <v>0</v>
      </c>
      <c r="GS88" s="207">
        <f t="shared" si="81"/>
        <v>0</v>
      </c>
      <c r="GT88" s="208">
        <f t="shared" si="53"/>
        <v>0</v>
      </c>
      <c r="GU88" s="208">
        <f t="shared" si="53"/>
        <v>0</v>
      </c>
      <c r="GV88" s="208">
        <f t="shared" si="53"/>
        <v>0</v>
      </c>
      <c r="GW88" s="208">
        <f t="shared" si="53"/>
        <v>0</v>
      </c>
      <c r="GX88" s="208">
        <f t="shared" si="54"/>
        <v>0</v>
      </c>
      <c r="HC88" s="207">
        <f t="shared" si="82"/>
        <v>0</v>
      </c>
      <c r="HD88" s="208">
        <f t="shared" si="55"/>
        <v>0</v>
      </c>
      <c r="HE88" s="208">
        <f t="shared" si="55"/>
        <v>0</v>
      </c>
      <c r="HF88" s="208">
        <f t="shared" si="55"/>
        <v>0</v>
      </c>
      <c r="HG88" s="208">
        <f t="shared" si="55"/>
        <v>0</v>
      </c>
      <c r="HH88" s="208">
        <f t="shared" si="56"/>
        <v>0</v>
      </c>
      <c r="HM88" s="207">
        <f t="shared" si="83"/>
        <v>0</v>
      </c>
      <c r="HN88" s="208">
        <f t="shared" si="57"/>
        <v>0</v>
      </c>
      <c r="HO88" s="208">
        <f t="shared" si="57"/>
        <v>0</v>
      </c>
      <c r="HP88" s="208">
        <f t="shared" si="57"/>
        <v>0</v>
      </c>
      <c r="HQ88" s="208">
        <f t="shared" si="57"/>
        <v>0</v>
      </c>
      <c r="HR88" s="208">
        <f t="shared" si="58"/>
        <v>0</v>
      </c>
      <c r="HW88" s="207">
        <f t="shared" si="84"/>
        <v>0</v>
      </c>
      <c r="HX88" s="208">
        <f t="shared" si="59"/>
        <v>0</v>
      </c>
      <c r="HY88" s="208">
        <f t="shared" si="59"/>
        <v>0</v>
      </c>
      <c r="HZ88" s="208">
        <f t="shared" si="59"/>
        <v>0</v>
      </c>
      <c r="IA88" s="208">
        <f t="shared" si="59"/>
        <v>0</v>
      </c>
      <c r="IB88" s="208">
        <f t="shared" si="60"/>
        <v>0</v>
      </c>
      <c r="IG88" s="207">
        <f t="shared" si="85"/>
        <v>0</v>
      </c>
      <c r="IH88" s="208">
        <f t="shared" si="61"/>
        <v>0</v>
      </c>
      <c r="II88" s="208">
        <f t="shared" si="61"/>
        <v>0</v>
      </c>
      <c r="IJ88" s="208">
        <f t="shared" si="61"/>
        <v>0</v>
      </c>
      <c r="IK88" s="208">
        <f t="shared" si="61"/>
        <v>0</v>
      </c>
      <c r="IL88" s="208">
        <f t="shared" si="62"/>
        <v>0</v>
      </c>
    </row>
    <row r="89" spans="1:246">
      <c r="A89" s="210">
        <f t="shared" si="121"/>
        <v>16</v>
      </c>
      <c r="B89" s="264">
        <f t="shared" si="122"/>
        <v>-97.440128946055481</v>
      </c>
      <c r="C89" s="211">
        <f t="shared" si="123"/>
        <v>4.3478260869565209E-2</v>
      </c>
      <c r="D89" s="314">
        <f>'Hg-N'!E29</f>
        <v>0.1</v>
      </c>
      <c r="E89" s="211">
        <f>EN6*D89</f>
        <v>-6.2972051029318007E-2</v>
      </c>
      <c r="J89" s="456"/>
      <c r="L89" s="210">
        <f t="shared" si="126"/>
        <v>7</v>
      </c>
      <c r="M89" s="311">
        <f t="shared" si="127"/>
        <v>0</v>
      </c>
      <c r="N89" s="311">
        <f t="shared" si="128"/>
        <v>0</v>
      </c>
      <c r="O89" s="311">
        <f t="shared" si="129"/>
        <v>0</v>
      </c>
      <c r="P89" s="311">
        <f t="shared" si="130"/>
        <v>0</v>
      </c>
      <c r="Q89" s="311">
        <f t="shared" si="131"/>
        <v>0</v>
      </c>
      <c r="R89" s="311">
        <f t="shared" si="132"/>
        <v>-8.1170518117522818E-3</v>
      </c>
      <c r="T89" s="207">
        <v>5.9</v>
      </c>
      <c r="U89" s="207">
        <f t="shared" si="63"/>
        <v>0</v>
      </c>
      <c r="V89" s="208">
        <f t="shared" si="17"/>
        <v>0</v>
      </c>
      <c r="W89" s="208">
        <f t="shared" si="17"/>
        <v>0</v>
      </c>
      <c r="X89" s="208">
        <f t="shared" si="17"/>
        <v>0</v>
      </c>
      <c r="Y89" s="208">
        <f t="shared" si="17"/>
        <v>0</v>
      </c>
      <c r="Z89" s="208">
        <f t="shared" si="18"/>
        <v>0</v>
      </c>
      <c r="AE89" s="207">
        <f t="shared" si="64"/>
        <v>0</v>
      </c>
      <c r="AF89" s="208">
        <f t="shared" si="19"/>
        <v>0</v>
      </c>
      <c r="AG89" s="208">
        <f t="shared" si="19"/>
        <v>0</v>
      </c>
      <c r="AH89" s="208">
        <f t="shared" si="19"/>
        <v>0</v>
      </c>
      <c r="AI89" s="208">
        <f t="shared" si="19"/>
        <v>0</v>
      </c>
      <c r="AJ89" s="208">
        <f t="shared" si="20"/>
        <v>0</v>
      </c>
      <c r="AO89" s="207">
        <f t="shared" si="65"/>
        <v>0</v>
      </c>
      <c r="AP89" s="208">
        <f t="shared" si="21"/>
        <v>0</v>
      </c>
      <c r="AQ89" s="208">
        <f t="shared" si="21"/>
        <v>0</v>
      </c>
      <c r="AR89" s="208">
        <f t="shared" si="21"/>
        <v>0</v>
      </c>
      <c r="AS89" s="208">
        <f t="shared" si="21"/>
        <v>0</v>
      </c>
      <c r="AT89" s="208">
        <f t="shared" si="22"/>
        <v>0</v>
      </c>
      <c r="AY89" s="207">
        <f t="shared" si="66"/>
        <v>0</v>
      </c>
      <c r="AZ89" s="208">
        <f t="shared" si="23"/>
        <v>0</v>
      </c>
      <c r="BA89" s="208">
        <f t="shared" si="23"/>
        <v>0</v>
      </c>
      <c r="BB89" s="208">
        <f t="shared" si="23"/>
        <v>0</v>
      </c>
      <c r="BC89" s="208">
        <f t="shared" si="23"/>
        <v>0</v>
      </c>
      <c r="BD89" s="208">
        <f t="shared" si="24"/>
        <v>0</v>
      </c>
      <c r="BI89" s="207">
        <f t="shared" si="67"/>
        <v>0</v>
      </c>
      <c r="BJ89" s="208">
        <f t="shared" si="25"/>
        <v>0</v>
      </c>
      <c r="BK89" s="208">
        <f t="shared" si="25"/>
        <v>0</v>
      </c>
      <c r="BL89" s="208">
        <f t="shared" si="25"/>
        <v>0</v>
      </c>
      <c r="BM89" s="208">
        <f t="shared" si="25"/>
        <v>0</v>
      </c>
      <c r="BN89" s="208">
        <f t="shared" si="26"/>
        <v>0</v>
      </c>
      <c r="BS89" s="207">
        <f t="shared" si="68"/>
        <v>0</v>
      </c>
      <c r="BT89" s="208">
        <f t="shared" si="27"/>
        <v>0</v>
      </c>
      <c r="BU89" s="208">
        <f t="shared" si="27"/>
        <v>0</v>
      </c>
      <c r="BV89" s="208">
        <f t="shared" si="27"/>
        <v>0</v>
      </c>
      <c r="BW89" s="208">
        <f t="shared" si="27"/>
        <v>0</v>
      </c>
      <c r="BX89" s="208">
        <f t="shared" si="28"/>
        <v>0</v>
      </c>
      <c r="CC89" s="207">
        <f t="shared" si="69"/>
        <v>0</v>
      </c>
      <c r="CD89" s="208">
        <f t="shared" si="29"/>
        <v>0</v>
      </c>
      <c r="CE89" s="208">
        <f t="shared" si="29"/>
        <v>0</v>
      </c>
      <c r="CF89" s="208">
        <f t="shared" si="29"/>
        <v>0</v>
      </c>
      <c r="CG89" s="208">
        <f t="shared" si="29"/>
        <v>0</v>
      </c>
      <c r="CH89" s="208">
        <f t="shared" si="30"/>
        <v>0</v>
      </c>
      <c r="CM89" s="207">
        <f t="shared" si="70"/>
        <v>0</v>
      </c>
      <c r="CN89" s="208">
        <f t="shared" si="31"/>
        <v>0</v>
      </c>
      <c r="CO89" s="208">
        <f t="shared" si="31"/>
        <v>0</v>
      </c>
      <c r="CP89" s="208">
        <f t="shared" si="31"/>
        <v>0</v>
      </c>
      <c r="CQ89" s="208">
        <f t="shared" si="31"/>
        <v>0</v>
      </c>
      <c r="CR89" s="208">
        <f t="shared" si="32"/>
        <v>0</v>
      </c>
      <c r="CW89" s="207">
        <f t="shared" si="71"/>
        <v>0</v>
      </c>
      <c r="CX89" s="208">
        <f t="shared" si="33"/>
        <v>0</v>
      </c>
      <c r="CY89" s="207">
        <f t="shared" si="33"/>
        <v>0</v>
      </c>
      <c r="CZ89" s="208">
        <f t="shared" si="33"/>
        <v>0</v>
      </c>
      <c r="DA89" s="208">
        <f t="shared" si="33"/>
        <v>0</v>
      </c>
      <c r="DB89" s="208">
        <f t="shared" si="34"/>
        <v>0</v>
      </c>
      <c r="DG89" s="207">
        <f t="shared" si="72"/>
        <v>0</v>
      </c>
      <c r="DH89" s="208">
        <f t="shared" si="35"/>
        <v>0</v>
      </c>
      <c r="DI89" s="208">
        <f t="shared" si="35"/>
        <v>0</v>
      </c>
      <c r="DJ89" s="208">
        <f t="shared" si="35"/>
        <v>0</v>
      </c>
      <c r="DK89" s="208">
        <f t="shared" si="35"/>
        <v>0</v>
      </c>
      <c r="DL89" s="208">
        <f t="shared" si="36"/>
        <v>0</v>
      </c>
      <c r="DQ89" s="207">
        <f t="shared" si="73"/>
        <v>0</v>
      </c>
      <c r="DR89" s="208">
        <f t="shared" si="37"/>
        <v>0</v>
      </c>
      <c r="DS89" s="208">
        <f t="shared" si="37"/>
        <v>0</v>
      </c>
      <c r="DT89" s="208">
        <f t="shared" si="37"/>
        <v>0</v>
      </c>
      <c r="DU89" s="208">
        <f t="shared" si="37"/>
        <v>0</v>
      </c>
      <c r="DV89" s="208">
        <f t="shared" si="38"/>
        <v>0</v>
      </c>
      <c r="EA89" s="207">
        <f t="shared" si="74"/>
        <v>0</v>
      </c>
      <c r="EB89" s="208">
        <f t="shared" si="39"/>
        <v>0</v>
      </c>
      <c r="EC89" s="208">
        <f t="shared" si="39"/>
        <v>0</v>
      </c>
      <c r="ED89" s="208">
        <f t="shared" si="39"/>
        <v>0</v>
      </c>
      <c r="EE89" s="208">
        <f t="shared" si="39"/>
        <v>0</v>
      </c>
      <c r="EF89" s="208">
        <f t="shared" si="40"/>
        <v>0</v>
      </c>
      <c r="EK89" s="207">
        <f t="shared" si="75"/>
        <v>0</v>
      </c>
      <c r="EL89" s="208">
        <f t="shared" si="41"/>
        <v>0</v>
      </c>
      <c r="EM89" s="208">
        <f t="shared" si="41"/>
        <v>0</v>
      </c>
      <c r="EN89" s="208">
        <f t="shared" si="41"/>
        <v>0</v>
      </c>
      <c r="EO89" s="208">
        <f t="shared" si="41"/>
        <v>0</v>
      </c>
      <c r="EP89" s="208">
        <f t="shared" si="42"/>
        <v>0</v>
      </c>
      <c r="EU89" s="207">
        <f t="shared" si="76"/>
        <v>0</v>
      </c>
      <c r="EV89" s="208">
        <f t="shared" si="43"/>
        <v>0</v>
      </c>
      <c r="EW89" s="208">
        <f t="shared" si="43"/>
        <v>0</v>
      </c>
      <c r="EX89" s="208">
        <f t="shared" si="43"/>
        <v>0</v>
      </c>
      <c r="EY89" s="208">
        <f t="shared" si="43"/>
        <v>0</v>
      </c>
      <c r="EZ89" s="208">
        <f t="shared" si="44"/>
        <v>0</v>
      </c>
      <c r="FE89" s="207">
        <f t="shared" si="77"/>
        <v>0</v>
      </c>
      <c r="FF89" s="208">
        <f t="shared" si="45"/>
        <v>0</v>
      </c>
      <c r="FG89" s="208">
        <f t="shared" si="45"/>
        <v>0</v>
      </c>
      <c r="FH89" s="208">
        <f t="shared" si="45"/>
        <v>0</v>
      </c>
      <c r="FI89" s="208">
        <f t="shared" si="45"/>
        <v>0</v>
      </c>
      <c r="FJ89" s="208">
        <f t="shared" si="46"/>
        <v>0</v>
      </c>
      <c r="FO89" s="207">
        <f t="shared" si="78"/>
        <v>0</v>
      </c>
      <c r="FP89" s="208">
        <f t="shared" si="47"/>
        <v>0</v>
      </c>
      <c r="FQ89" s="208">
        <f t="shared" si="47"/>
        <v>0</v>
      </c>
      <c r="FR89" s="208">
        <f t="shared" si="47"/>
        <v>0</v>
      </c>
      <c r="FS89" s="208">
        <f t="shared" si="47"/>
        <v>0</v>
      </c>
      <c r="FT89" s="208">
        <f t="shared" si="48"/>
        <v>0</v>
      </c>
      <c r="FY89" s="207">
        <f t="shared" si="79"/>
        <v>0</v>
      </c>
      <c r="FZ89" s="208">
        <f t="shared" si="49"/>
        <v>0</v>
      </c>
      <c r="GA89" s="208">
        <f t="shared" si="49"/>
        <v>0</v>
      </c>
      <c r="GB89" s="208">
        <f t="shared" si="49"/>
        <v>0</v>
      </c>
      <c r="GC89" s="208">
        <f t="shared" si="49"/>
        <v>0</v>
      </c>
      <c r="GD89" s="208">
        <f t="shared" si="50"/>
        <v>0</v>
      </c>
      <c r="GI89" s="207">
        <f t="shared" si="80"/>
        <v>0</v>
      </c>
      <c r="GJ89" s="208">
        <f t="shared" si="51"/>
        <v>0</v>
      </c>
      <c r="GK89" s="208">
        <f t="shared" si="51"/>
        <v>0</v>
      </c>
      <c r="GL89" s="208">
        <f t="shared" si="51"/>
        <v>0</v>
      </c>
      <c r="GM89" s="208">
        <f t="shared" si="51"/>
        <v>0</v>
      </c>
      <c r="GN89" s="208">
        <f t="shared" si="52"/>
        <v>0</v>
      </c>
      <c r="GS89" s="207">
        <f t="shared" si="81"/>
        <v>0</v>
      </c>
      <c r="GT89" s="208">
        <f t="shared" si="53"/>
        <v>0</v>
      </c>
      <c r="GU89" s="208">
        <f t="shared" si="53"/>
        <v>0</v>
      </c>
      <c r="GV89" s="208">
        <f t="shared" si="53"/>
        <v>0</v>
      </c>
      <c r="GW89" s="208">
        <f t="shared" si="53"/>
        <v>0</v>
      </c>
      <c r="GX89" s="208">
        <f t="shared" si="54"/>
        <v>0</v>
      </c>
      <c r="HC89" s="207">
        <f t="shared" si="82"/>
        <v>0</v>
      </c>
      <c r="HD89" s="208">
        <f t="shared" si="55"/>
        <v>0</v>
      </c>
      <c r="HE89" s="208">
        <f t="shared" si="55"/>
        <v>0</v>
      </c>
      <c r="HF89" s="208">
        <f t="shared" si="55"/>
        <v>0</v>
      </c>
      <c r="HG89" s="208">
        <f t="shared" si="55"/>
        <v>0</v>
      </c>
      <c r="HH89" s="208">
        <f t="shared" si="56"/>
        <v>0</v>
      </c>
      <c r="HM89" s="207">
        <f t="shared" si="83"/>
        <v>0</v>
      </c>
      <c r="HN89" s="208">
        <f t="shared" si="57"/>
        <v>0</v>
      </c>
      <c r="HO89" s="208">
        <f t="shared" si="57"/>
        <v>0</v>
      </c>
      <c r="HP89" s="208">
        <f t="shared" si="57"/>
        <v>0</v>
      </c>
      <c r="HQ89" s="208">
        <f t="shared" si="57"/>
        <v>0</v>
      </c>
      <c r="HR89" s="208">
        <f t="shared" si="58"/>
        <v>0</v>
      </c>
      <c r="HW89" s="207">
        <f t="shared" si="84"/>
        <v>0</v>
      </c>
      <c r="HX89" s="208">
        <f t="shared" si="59"/>
        <v>0</v>
      </c>
      <c r="HY89" s="208">
        <f t="shared" si="59"/>
        <v>0</v>
      </c>
      <c r="HZ89" s="208">
        <f t="shared" si="59"/>
        <v>0</v>
      </c>
      <c r="IA89" s="208">
        <f t="shared" si="59"/>
        <v>0</v>
      </c>
      <c r="IB89" s="208">
        <f t="shared" si="60"/>
        <v>0</v>
      </c>
      <c r="IG89" s="207">
        <f t="shared" si="85"/>
        <v>0</v>
      </c>
      <c r="IH89" s="208">
        <f t="shared" si="61"/>
        <v>0</v>
      </c>
      <c r="II89" s="208">
        <f t="shared" si="61"/>
        <v>0</v>
      </c>
      <c r="IJ89" s="208">
        <f t="shared" si="61"/>
        <v>0</v>
      </c>
      <c r="IK89" s="208">
        <f t="shared" si="61"/>
        <v>0</v>
      </c>
      <c r="IL89" s="208">
        <f t="shared" si="62"/>
        <v>0</v>
      </c>
    </row>
    <row r="90" spans="1:246">
      <c r="A90" s="210">
        <f t="shared" si="121"/>
        <v>17</v>
      </c>
      <c r="B90" s="264">
        <f t="shared" si="122"/>
        <v>-99.063177784621999</v>
      </c>
      <c r="C90" s="211">
        <f t="shared" si="123"/>
        <v>4.3478260869565209E-2</v>
      </c>
      <c r="D90" s="314">
        <f>'Hg-N'!E30</f>
        <v>0.1</v>
      </c>
      <c r="E90" s="211">
        <f>EX6*D90</f>
        <v>-7.2362440014623067E-2</v>
      </c>
      <c r="J90" s="456"/>
      <c r="L90" s="210">
        <f t="shared" si="126"/>
        <v>8</v>
      </c>
      <c r="M90" s="311">
        <f t="shared" si="127"/>
        <v>0</v>
      </c>
      <c r="N90" s="311">
        <f t="shared" si="128"/>
        <v>0</v>
      </c>
      <c r="O90" s="311">
        <f t="shared" si="129"/>
        <v>0</v>
      </c>
      <c r="P90" s="311">
        <f t="shared" si="130"/>
        <v>0</v>
      </c>
      <c r="Q90" s="311">
        <f t="shared" si="131"/>
        <v>0</v>
      </c>
      <c r="R90" s="311">
        <f t="shared" si="132"/>
        <v>-1.1591542954188204E-2</v>
      </c>
      <c r="T90" s="207">
        <v>6</v>
      </c>
      <c r="U90" s="207">
        <f t="shared" si="63"/>
        <v>0</v>
      </c>
      <c r="V90" s="208">
        <f t="shared" si="17"/>
        <v>0</v>
      </c>
      <c r="W90" s="208">
        <f t="shared" si="17"/>
        <v>0</v>
      </c>
      <c r="X90" s="208">
        <f t="shared" si="17"/>
        <v>0</v>
      </c>
      <c r="Y90" s="208">
        <f t="shared" si="17"/>
        <v>0</v>
      </c>
      <c r="Z90" s="208">
        <f t="shared" si="18"/>
        <v>0</v>
      </c>
      <c r="AE90" s="207">
        <f t="shared" si="64"/>
        <v>0</v>
      </c>
      <c r="AF90" s="208">
        <f t="shared" si="19"/>
        <v>0</v>
      </c>
      <c r="AG90" s="208">
        <f t="shared" si="19"/>
        <v>0</v>
      </c>
      <c r="AH90" s="208">
        <f t="shared" si="19"/>
        <v>0</v>
      </c>
      <c r="AI90" s="208">
        <f t="shared" si="19"/>
        <v>0</v>
      </c>
      <c r="AJ90" s="208">
        <f t="shared" si="20"/>
        <v>0</v>
      </c>
      <c r="AO90" s="207">
        <f t="shared" si="65"/>
        <v>0</v>
      </c>
      <c r="AP90" s="208">
        <f t="shared" si="21"/>
        <v>0</v>
      </c>
      <c r="AQ90" s="208">
        <f t="shared" si="21"/>
        <v>0</v>
      </c>
      <c r="AR90" s="208">
        <f t="shared" si="21"/>
        <v>0</v>
      </c>
      <c r="AS90" s="208">
        <f t="shared" si="21"/>
        <v>0</v>
      </c>
      <c r="AT90" s="208">
        <f t="shared" si="22"/>
        <v>0</v>
      </c>
      <c r="AY90" s="207">
        <f t="shared" si="66"/>
        <v>0</v>
      </c>
      <c r="AZ90" s="208">
        <f t="shared" si="23"/>
        <v>0</v>
      </c>
      <c r="BA90" s="208">
        <f t="shared" si="23"/>
        <v>0</v>
      </c>
      <c r="BB90" s="208">
        <f t="shared" si="23"/>
        <v>0</v>
      </c>
      <c r="BC90" s="208">
        <f t="shared" si="23"/>
        <v>0</v>
      </c>
      <c r="BD90" s="208">
        <f t="shared" si="24"/>
        <v>0</v>
      </c>
      <c r="BI90" s="207">
        <f t="shared" si="67"/>
        <v>0</v>
      </c>
      <c r="BJ90" s="208">
        <f t="shared" si="25"/>
        <v>0</v>
      </c>
      <c r="BK90" s="208">
        <f t="shared" si="25"/>
        <v>0</v>
      </c>
      <c r="BL90" s="208">
        <f t="shared" si="25"/>
        <v>0</v>
      </c>
      <c r="BM90" s="208">
        <f t="shared" si="25"/>
        <v>0</v>
      </c>
      <c r="BN90" s="208">
        <f t="shared" si="26"/>
        <v>0</v>
      </c>
      <c r="BS90" s="207">
        <f t="shared" si="68"/>
        <v>0</v>
      </c>
      <c r="BT90" s="208">
        <f t="shared" si="27"/>
        <v>0</v>
      </c>
      <c r="BU90" s="208">
        <f t="shared" si="27"/>
        <v>0</v>
      </c>
      <c r="BV90" s="208">
        <f t="shared" si="27"/>
        <v>0</v>
      </c>
      <c r="BW90" s="208">
        <f t="shared" si="27"/>
        <v>0</v>
      </c>
      <c r="BX90" s="208">
        <f t="shared" si="28"/>
        <v>0</v>
      </c>
      <c r="CC90" s="207">
        <f t="shared" si="69"/>
        <v>0</v>
      </c>
      <c r="CD90" s="208">
        <f t="shared" si="29"/>
        <v>0</v>
      </c>
      <c r="CE90" s="208">
        <f t="shared" si="29"/>
        <v>0</v>
      </c>
      <c r="CF90" s="208">
        <f t="shared" si="29"/>
        <v>0</v>
      </c>
      <c r="CG90" s="208">
        <f t="shared" si="29"/>
        <v>0</v>
      </c>
      <c r="CH90" s="208">
        <f t="shared" si="30"/>
        <v>0</v>
      </c>
      <c r="CM90" s="207">
        <f t="shared" si="70"/>
        <v>0</v>
      </c>
      <c r="CN90" s="208">
        <f t="shared" si="31"/>
        <v>0</v>
      </c>
      <c r="CO90" s="208">
        <f t="shared" si="31"/>
        <v>0</v>
      </c>
      <c r="CP90" s="208">
        <f t="shared" si="31"/>
        <v>0</v>
      </c>
      <c r="CQ90" s="208">
        <f t="shared" si="31"/>
        <v>0</v>
      </c>
      <c r="CR90" s="208">
        <f t="shared" si="32"/>
        <v>0</v>
      </c>
      <c r="CW90" s="207">
        <f t="shared" si="71"/>
        <v>0</v>
      </c>
      <c r="CX90" s="208">
        <f t="shared" si="33"/>
        <v>0</v>
      </c>
      <c r="CY90" s="207">
        <f t="shared" si="33"/>
        <v>0</v>
      </c>
      <c r="CZ90" s="208">
        <f t="shared" si="33"/>
        <v>0</v>
      </c>
      <c r="DA90" s="208">
        <f t="shared" si="33"/>
        <v>0</v>
      </c>
      <c r="DB90" s="208">
        <f t="shared" si="34"/>
        <v>0</v>
      </c>
      <c r="DG90" s="207">
        <f t="shared" si="72"/>
        <v>0</v>
      </c>
      <c r="DH90" s="208">
        <f t="shared" si="35"/>
        <v>0</v>
      </c>
      <c r="DI90" s="208">
        <f t="shared" si="35"/>
        <v>0</v>
      </c>
      <c r="DJ90" s="208">
        <f t="shared" si="35"/>
        <v>0</v>
      </c>
      <c r="DK90" s="208">
        <f t="shared" si="35"/>
        <v>0</v>
      </c>
      <c r="DL90" s="208">
        <f t="shared" si="36"/>
        <v>0</v>
      </c>
      <c r="DQ90" s="207">
        <f t="shared" si="73"/>
        <v>0</v>
      </c>
      <c r="DR90" s="208">
        <f t="shared" si="37"/>
        <v>0</v>
      </c>
      <c r="DS90" s="208">
        <f t="shared" si="37"/>
        <v>0</v>
      </c>
      <c r="DT90" s="208">
        <f t="shared" si="37"/>
        <v>0</v>
      </c>
      <c r="DU90" s="208">
        <f t="shared" si="37"/>
        <v>0</v>
      </c>
      <c r="DV90" s="208">
        <f t="shared" si="38"/>
        <v>0</v>
      </c>
      <c r="EA90" s="207">
        <f t="shared" si="74"/>
        <v>0</v>
      </c>
      <c r="EB90" s="208">
        <f t="shared" si="39"/>
        <v>0</v>
      </c>
      <c r="EC90" s="208">
        <f t="shared" si="39"/>
        <v>0</v>
      </c>
      <c r="ED90" s="208">
        <f t="shared" si="39"/>
        <v>0</v>
      </c>
      <c r="EE90" s="208">
        <f t="shared" si="39"/>
        <v>0</v>
      </c>
      <c r="EF90" s="208">
        <f t="shared" si="40"/>
        <v>0</v>
      </c>
      <c r="EK90" s="207">
        <f t="shared" si="75"/>
        <v>0</v>
      </c>
      <c r="EL90" s="208">
        <f t="shared" si="41"/>
        <v>0</v>
      </c>
      <c r="EM90" s="208">
        <f t="shared" si="41"/>
        <v>0</v>
      </c>
      <c r="EN90" s="208">
        <f t="shared" si="41"/>
        <v>0</v>
      </c>
      <c r="EO90" s="208">
        <f t="shared" si="41"/>
        <v>0</v>
      </c>
      <c r="EP90" s="208">
        <f t="shared" si="42"/>
        <v>0</v>
      </c>
      <c r="EU90" s="207">
        <f t="shared" si="76"/>
        <v>0</v>
      </c>
      <c r="EV90" s="208">
        <f t="shared" si="43"/>
        <v>0</v>
      </c>
      <c r="EW90" s="208">
        <f t="shared" si="43"/>
        <v>0</v>
      </c>
      <c r="EX90" s="208">
        <f t="shared" si="43"/>
        <v>0</v>
      </c>
      <c r="EY90" s="208">
        <f t="shared" si="43"/>
        <v>0</v>
      </c>
      <c r="EZ90" s="208">
        <f t="shared" si="44"/>
        <v>0</v>
      </c>
      <c r="FE90" s="207">
        <f t="shared" si="77"/>
        <v>0</v>
      </c>
      <c r="FF90" s="208">
        <f t="shared" si="45"/>
        <v>0</v>
      </c>
      <c r="FG90" s="208">
        <f t="shared" si="45"/>
        <v>0</v>
      </c>
      <c r="FH90" s="208">
        <f t="shared" si="45"/>
        <v>0</v>
      </c>
      <c r="FI90" s="208">
        <f t="shared" si="45"/>
        <v>0</v>
      </c>
      <c r="FJ90" s="208">
        <f t="shared" si="46"/>
        <v>0</v>
      </c>
      <c r="FO90" s="207">
        <f t="shared" si="78"/>
        <v>0</v>
      </c>
      <c r="FP90" s="208">
        <f t="shared" si="47"/>
        <v>0</v>
      </c>
      <c r="FQ90" s="208">
        <f t="shared" si="47"/>
        <v>0</v>
      </c>
      <c r="FR90" s="208">
        <f t="shared" si="47"/>
        <v>0</v>
      </c>
      <c r="FS90" s="208">
        <f t="shared" si="47"/>
        <v>0</v>
      </c>
      <c r="FT90" s="208">
        <f t="shared" si="48"/>
        <v>0</v>
      </c>
      <c r="FY90" s="207">
        <f t="shared" si="79"/>
        <v>0</v>
      </c>
      <c r="FZ90" s="208">
        <f t="shared" si="49"/>
        <v>0</v>
      </c>
      <c r="GA90" s="208">
        <f t="shared" si="49"/>
        <v>0</v>
      </c>
      <c r="GB90" s="208">
        <f t="shared" si="49"/>
        <v>0</v>
      </c>
      <c r="GC90" s="208">
        <f t="shared" si="49"/>
        <v>0</v>
      </c>
      <c r="GD90" s="208">
        <f t="shared" si="50"/>
        <v>0</v>
      </c>
      <c r="GI90" s="207">
        <f t="shared" si="80"/>
        <v>0</v>
      </c>
      <c r="GJ90" s="208">
        <f t="shared" si="51"/>
        <v>0</v>
      </c>
      <c r="GK90" s="208">
        <f t="shared" si="51"/>
        <v>0</v>
      </c>
      <c r="GL90" s="208">
        <f t="shared" si="51"/>
        <v>0</v>
      </c>
      <c r="GM90" s="208">
        <f t="shared" si="51"/>
        <v>0</v>
      </c>
      <c r="GN90" s="208">
        <f t="shared" si="52"/>
        <v>0</v>
      </c>
      <c r="GS90" s="207">
        <f t="shared" si="81"/>
        <v>0</v>
      </c>
      <c r="GT90" s="208">
        <f t="shared" si="53"/>
        <v>0</v>
      </c>
      <c r="GU90" s="208">
        <f t="shared" si="53"/>
        <v>0</v>
      </c>
      <c r="GV90" s="208">
        <f t="shared" si="53"/>
        <v>0</v>
      </c>
      <c r="GW90" s="208">
        <f t="shared" si="53"/>
        <v>0</v>
      </c>
      <c r="GX90" s="208">
        <f t="shared" si="54"/>
        <v>0</v>
      </c>
      <c r="HC90" s="207">
        <f t="shared" si="82"/>
        <v>0</v>
      </c>
      <c r="HD90" s="208">
        <f t="shared" si="55"/>
        <v>0</v>
      </c>
      <c r="HE90" s="208">
        <f t="shared" si="55"/>
        <v>0</v>
      </c>
      <c r="HF90" s="208">
        <f t="shared" si="55"/>
        <v>0</v>
      </c>
      <c r="HG90" s="208">
        <f t="shared" si="55"/>
        <v>0</v>
      </c>
      <c r="HH90" s="208">
        <f t="shared" si="56"/>
        <v>0</v>
      </c>
      <c r="HM90" s="207">
        <f t="shared" si="83"/>
        <v>0</v>
      </c>
      <c r="HN90" s="208">
        <f t="shared" si="57"/>
        <v>0</v>
      </c>
      <c r="HO90" s="208">
        <f t="shared" si="57"/>
        <v>0</v>
      </c>
      <c r="HP90" s="208">
        <f t="shared" si="57"/>
        <v>0</v>
      </c>
      <c r="HQ90" s="208">
        <f t="shared" si="57"/>
        <v>0</v>
      </c>
      <c r="HR90" s="208">
        <f t="shared" si="58"/>
        <v>0</v>
      </c>
      <c r="HW90" s="207">
        <f t="shared" si="84"/>
        <v>0</v>
      </c>
      <c r="HX90" s="208">
        <f t="shared" si="59"/>
        <v>0</v>
      </c>
      <c r="HY90" s="208">
        <f t="shared" si="59"/>
        <v>0</v>
      </c>
      <c r="HZ90" s="208">
        <f t="shared" si="59"/>
        <v>0</v>
      </c>
      <c r="IA90" s="208">
        <f t="shared" si="59"/>
        <v>0</v>
      </c>
      <c r="IB90" s="208">
        <f t="shared" si="60"/>
        <v>0</v>
      </c>
      <c r="IG90" s="207">
        <f t="shared" si="85"/>
        <v>0</v>
      </c>
      <c r="IH90" s="208">
        <f t="shared" si="61"/>
        <v>0</v>
      </c>
      <c r="II90" s="208">
        <f t="shared" si="61"/>
        <v>0</v>
      </c>
      <c r="IJ90" s="208">
        <f t="shared" si="61"/>
        <v>0</v>
      </c>
      <c r="IK90" s="208">
        <f t="shared" si="61"/>
        <v>0</v>
      </c>
      <c r="IL90" s="208">
        <f t="shared" si="62"/>
        <v>0</v>
      </c>
    </row>
    <row r="91" spans="1:246">
      <c r="A91" s="210">
        <f t="shared" si="121"/>
        <v>18</v>
      </c>
      <c r="B91" s="264">
        <f t="shared" si="122"/>
        <v>-100.52827147184841</v>
      </c>
      <c r="C91" s="211">
        <f t="shared" si="123"/>
        <v>4.3478260869565209E-2</v>
      </c>
      <c r="D91" s="314">
        <f>'Hg-N'!E31</f>
        <v>0.1</v>
      </c>
      <c r="E91" s="211">
        <f>FH6*D91</f>
        <v>-8.2414224764590427E-2</v>
      </c>
      <c r="J91" s="456"/>
      <c r="L91" s="210">
        <f t="shared" si="126"/>
        <v>9</v>
      </c>
      <c r="M91" s="311">
        <f t="shared" si="127"/>
        <v>0</v>
      </c>
      <c r="N91" s="311">
        <f t="shared" si="128"/>
        <v>0</v>
      </c>
      <c r="O91" s="311">
        <f t="shared" si="129"/>
        <v>0</v>
      </c>
      <c r="P91" s="311">
        <f t="shared" si="130"/>
        <v>0</v>
      </c>
      <c r="Q91" s="311">
        <f t="shared" si="131"/>
        <v>0</v>
      </c>
      <c r="R91" s="311">
        <f t="shared" si="132"/>
        <v>-1.5715690592775399E-2</v>
      </c>
      <c r="S91" s="202"/>
      <c r="T91" s="207">
        <v>6.1</v>
      </c>
      <c r="U91" s="207">
        <f t="shared" si="63"/>
        <v>0</v>
      </c>
      <c r="V91" s="208">
        <f t="shared" si="17"/>
        <v>0</v>
      </c>
      <c r="W91" s="208">
        <f t="shared" si="17"/>
        <v>0</v>
      </c>
      <c r="X91" s="208">
        <f t="shared" si="17"/>
        <v>0</v>
      </c>
      <c r="Y91" s="208">
        <f t="shared" si="17"/>
        <v>0</v>
      </c>
      <c r="Z91" s="208">
        <f t="shared" si="18"/>
        <v>0</v>
      </c>
      <c r="AE91" s="207">
        <f t="shared" si="64"/>
        <v>0</v>
      </c>
      <c r="AF91" s="208">
        <f t="shared" si="19"/>
        <v>0</v>
      </c>
      <c r="AG91" s="208">
        <f t="shared" si="19"/>
        <v>0</v>
      </c>
      <c r="AH91" s="208">
        <f t="shared" si="19"/>
        <v>0</v>
      </c>
      <c r="AI91" s="208">
        <f t="shared" si="19"/>
        <v>0</v>
      </c>
      <c r="AJ91" s="208">
        <f t="shared" si="20"/>
        <v>0</v>
      </c>
      <c r="AO91" s="207">
        <f t="shared" si="65"/>
        <v>0</v>
      </c>
      <c r="AP91" s="208">
        <f t="shared" si="21"/>
        <v>0</v>
      </c>
      <c r="AQ91" s="208">
        <f t="shared" si="21"/>
        <v>0</v>
      </c>
      <c r="AR91" s="208">
        <f t="shared" si="21"/>
        <v>0</v>
      </c>
      <c r="AS91" s="208">
        <f t="shared" si="21"/>
        <v>0</v>
      </c>
      <c r="AT91" s="208">
        <f t="shared" si="22"/>
        <v>0</v>
      </c>
      <c r="AY91" s="207">
        <f t="shared" si="66"/>
        <v>0</v>
      </c>
      <c r="AZ91" s="208">
        <f t="shared" si="23"/>
        <v>0</v>
      </c>
      <c r="BA91" s="208">
        <f t="shared" si="23"/>
        <v>0</v>
      </c>
      <c r="BB91" s="208">
        <f t="shared" si="23"/>
        <v>0</v>
      </c>
      <c r="BC91" s="208">
        <f t="shared" si="23"/>
        <v>0</v>
      </c>
      <c r="BD91" s="208">
        <f t="shared" si="24"/>
        <v>0</v>
      </c>
      <c r="BI91" s="207">
        <f t="shared" si="67"/>
        <v>0</v>
      </c>
      <c r="BJ91" s="208">
        <f t="shared" si="25"/>
        <v>0</v>
      </c>
      <c r="BK91" s="208">
        <f t="shared" si="25"/>
        <v>0</v>
      </c>
      <c r="BL91" s="208">
        <f t="shared" si="25"/>
        <v>0</v>
      </c>
      <c r="BM91" s="208">
        <f t="shared" si="25"/>
        <v>0</v>
      </c>
      <c r="BN91" s="208">
        <f t="shared" si="26"/>
        <v>0</v>
      </c>
      <c r="BS91" s="207">
        <f t="shared" si="68"/>
        <v>0</v>
      </c>
      <c r="BT91" s="208">
        <f t="shared" si="27"/>
        <v>0</v>
      </c>
      <c r="BU91" s="208">
        <f t="shared" si="27"/>
        <v>0</v>
      </c>
      <c r="BV91" s="208">
        <f t="shared" si="27"/>
        <v>0</v>
      </c>
      <c r="BW91" s="208">
        <f t="shared" si="27"/>
        <v>0</v>
      </c>
      <c r="BX91" s="208">
        <f t="shared" si="28"/>
        <v>0</v>
      </c>
      <c r="CC91" s="207">
        <f t="shared" si="69"/>
        <v>0</v>
      </c>
      <c r="CD91" s="208">
        <f t="shared" si="29"/>
        <v>0</v>
      </c>
      <c r="CE91" s="208">
        <f t="shared" si="29"/>
        <v>0</v>
      </c>
      <c r="CF91" s="208">
        <f t="shared" si="29"/>
        <v>0</v>
      </c>
      <c r="CG91" s="208">
        <f t="shared" si="29"/>
        <v>0</v>
      </c>
      <c r="CH91" s="208">
        <f t="shared" si="30"/>
        <v>0</v>
      </c>
      <c r="CM91" s="207">
        <f t="shared" si="70"/>
        <v>0</v>
      </c>
      <c r="CN91" s="208">
        <f t="shared" si="31"/>
        <v>0</v>
      </c>
      <c r="CO91" s="208">
        <f t="shared" si="31"/>
        <v>0</v>
      </c>
      <c r="CP91" s="208">
        <f t="shared" si="31"/>
        <v>0</v>
      </c>
      <c r="CQ91" s="208">
        <f t="shared" si="31"/>
        <v>0</v>
      </c>
      <c r="CR91" s="208">
        <f t="shared" si="32"/>
        <v>0</v>
      </c>
      <c r="CW91" s="207">
        <f t="shared" si="71"/>
        <v>0</v>
      </c>
      <c r="CX91" s="208">
        <f t="shared" si="33"/>
        <v>0</v>
      </c>
      <c r="CY91" s="207">
        <f t="shared" si="33"/>
        <v>0</v>
      </c>
      <c r="CZ91" s="208">
        <f t="shared" si="33"/>
        <v>0</v>
      </c>
      <c r="DA91" s="208">
        <f t="shared" si="33"/>
        <v>0</v>
      </c>
      <c r="DB91" s="208">
        <f t="shared" si="34"/>
        <v>0</v>
      </c>
      <c r="DG91" s="207">
        <f t="shared" si="72"/>
        <v>0</v>
      </c>
      <c r="DH91" s="208">
        <f t="shared" si="35"/>
        <v>0</v>
      </c>
      <c r="DI91" s="208">
        <f t="shared" si="35"/>
        <v>0</v>
      </c>
      <c r="DJ91" s="208">
        <f t="shared" si="35"/>
        <v>0</v>
      </c>
      <c r="DK91" s="208">
        <f t="shared" si="35"/>
        <v>0</v>
      </c>
      <c r="DL91" s="208">
        <f t="shared" si="36"/>
        <v>0</v>
      </c>
      <c r="DQ91" s="207">
        <f t="shared" si="73"/>
        <v>0</v>
      </c>
      <c r="DR91" s="208">
        <f t="shared" si="37"/>
        <v>0</v>
      </c>
      <c r="DS91" s="208">
        <f t="shared" si="37"/>
        <v>0</v>
      </c>
      <c r="DT91" s="208">
        <f t="shared" si="37"/>
        <v>0</v>
      </c>
      <c r="DU91" s="208">
        <f t="shared" si="37"/>
        <v>0</v>
      </c>
      <c r="DV91" s="208">
        <f t="shared" si="38"/>
        <v>0</v>
      </c>
      <c r="EA91" s="207">
        <f t="shared" si="74"/>
        <v>0</v>
      </c>
      <c r="EB91" s="208">
        <f t="shared" si="39"/>
        <v>0</v>
      </c>
      <c r="EC91" s="208">
        <f t="shared" si="39"/>
        <v>0</v>
      </c>
      <c r="ED91" s="208">
        <f t="shared" si="39"/>
        <v>0</v>
      </c>
      <c r="EE91" s="208">
        <f t="shared" si="39"/>
        <v>0</v>
      </c>
      <c r="EF91" s="208">
        <f t="shared" si="40"/>
        <v>0</v>
      </c>
      <c r="EK91" s="207">
        <f t="shared" si="75"/>
        <v>0</v>
      </c>
      <c r="EL91" s="208">
        <f t="shared" si="41"/>
        <v>0</v>
      </c>
      <c r="EM91" s="208">
        <f t="shared" si="41"/>
        <v>0</v>
      </c>
      <c r="EN91" s="208">
        <f t="shared" si="41"/>
        <v>0</v>
      </c>
      <c r="EO91" s="208">
        <f t="shared" si="41"/>
        <v>0</v>
      </c>
      <c r="EP91" s="208">
        <f t="shared" si="42"/>
        <v>0</v>
      </c>
      <c r="EU91" s="207">
        <f t="shared" si="76"/>
        <v>0</v>
      </c>
      <c r="EV91" s="208">
        <f t="shared" si="43"/>
        <v>0</v>
      </c>
      <c r="EW91" s="208">
        <f t="shared" si="43"/>
        <v>0</v>
      </c>
      <c r="EX91" s="208">
        <f t="shared" si="43"/>
        <v>0</v>
      </c>
      <c r="EY91" s="208">
        <f t="shared" si="43"/>
        <v>0</v>
      </c>
      <c r="EZ91" s="208">
        <f t="shared" si="44"/>
        <v>0</v>
      </c>
      <c r="FE91" s="207">
        <f t="shared" si="77"/>
        <v>0</v>
      </c>
      <c r="FF91" s="208">
        <f t="shared" si="45"/>
        <v>0</v>
      </c>
      <c r="FG91" s="208">
        <f t="shared" si="45"/>
        <v>0</v>
      </c>
      <c r="FH91" s="208">
        <f t="shared" si="45"/>
        <v>0</v>
      </c>
      <c r="FI91" s="208">
        <f t="shared" si="45"/>
        <v>0</v>
      </c>
      <c r="FJ91" s="208">
        <f t="shared" si="46"/>
        <v>0</v>
      </c>
      <c r="FO91" s="207">
        <f t="shared" si="78"/>
        <v>0</v>
      </c>
      <c r="FP91" s="208">
        <f t="shared" si="47"/>
        <v>0</v>
      </c>
      <c r="FQ91" s="208">
        <f t="shared" si="47"/>
        <v>0</v>
      </c>
      <c r="FR91" s="208">
        <f t="shared" si="47"/>
        <v>0</v>
      </c>
      <c r="FS91" s="208">
        <f t="shared" si="47"/>
        <v>0</v>
      </c>
      <c r="FT91" s="208">
        <f t="shared" si="48"/>
        <v>0</v>
      </c>
      <c r="FY91" s="207">
        <f t="shared" si="79"/>
        <v>0</v>
      </c>
      <c r="FZ91" s="208">
        <f t="shared" si="49"/>
        <v>0</v>
      </c>
      <c r="GA91" s="208">
        <f t="shared" si="49"/>
        <v>0</v>
      </c>
      <c r="GB91" s="208">
        <f t="shared" si="49"/>
        <v>0</v>
      </c>
      <c r="GC91" s="208">
        <f t="shared" si="49"/>
        <v>0</v>
      </c>
      <c r="GD91" s="208">
        <f t="shared" si="50"/>
        <v>0</v>
      </c>
      <c r="GI91" s="207">
        <f t="shared" si="80"/>
        <v>0</v>
      </c>
      <c r="GJ91" s="208">
        <f t="shared" si="51"/>
        <v>0</v>
      </c>
      <c r="GK91" s="208">
        <f t="shared" si="51"/>
        <v>0</v>
      </c>
      <c r="GL91" s="208">
        <f t="shared" si="51"/>
        <v>0</v>
      </c>
      <c r="GM91" s="208">
        <f t="shared" si="51"/>
        <v>0</v>
      </c>
      <c r="GN91" s="208">
        <f t="shared" si="52"/>
        <v>0</v>
      </c>
      <c r="GS91" s="207">
        <f t="shared" si="81"/>
        <v>0</v>
      </c>
      <c r="GT91" s="208">
        <f t="shared" si="53"/>
        <v>0</v>
      </c>
      <c r="GU91" s="208">
        <f t="shared" si="53"/>
        <v>0</v>
      </c>
      <c r="GV91" s="208">
        <f t="shared" si="53"/>
        <v>0</v>
      </c>
      <c r="GW91" s="208">
        <f t="shared" si="53"/>
        <v>0</v>
      </c>
      <c r="GX91" s="208">
        <f t="shared" si="54"/>
        <v>0</v>
      </c>
      <c r="HC91" s="207">
        <f t="shared" si="82"/>
        <v>0</v>
      </c>
      <c r="HD91" s="208">
        <f t="shared" si="55"/>
        <v>0</v>
      </c>
      <c r="HE91" s="208">
        <f t="shared" si="55"/>
        <v>0</v>
      </c>
      <c r="HF91" s="208">
        <f t="shared" si="55"/>
        <v>0</v>
      </c>
      <c r="HG91" s="208">
        <f t="shared" si="55"/>
        <v>0</v>
      </c>
      <c r="HH91" s="208">
        <f t="shared" si="56"/>
        <v>0</v>
      </c>
      <c r="HM91" s="207">
        <f t="shared" si="83"/>
        <v>0</v>
      </c>
      <c r="HN91" s="208">
        <f t="shared" si="57"/>
        <v>0</v>
      </c>
      <c r="HO91" s="208">
        <f t="shared" si="57"/>
        <v>0</v>
      </c>
      <c r="HP91" s="208">
        <f t="shared" si="57"/>
        <v>0</v>
      </c>
      <c r="HQ91" s="208">
        <f t="shared" si="57"/>
        <v>0</v>
      </c>
      <c r="HR91" s="208">
        <f t="shared" si="58"/>
        <v>0</v>
      </c>
      <c r="HW91" s="207">
        <f t="shared" si="84"/>
        <v>0</v>
      </c>
      <c r="HX91" s="208">
        <f t="shared" si="59"/>
        <v>0</v>
      </c>
      <c r="HY91" s="208">
        <f t="shared" si="59"/>
        <v>0</v>
      </c>
      <c r="HZ91" s="208">
        <f t="shared" si="59"/>
        <v>0</v>
      </c>
      <c r="IA91" s="208">
        <f t="shared" si="59"/>
        <v>0</v>
      </c>
      <c r="IB91" s="208">
        <f t="shared" si="60"/>
        <v>0</v>
      </c>
      <c r="IG91" s="207">
        <f t="shared" si="85"/>
        <v>0</v>
      </c>
      <c r="IH91" s="208">
        <f t="shared" si="61"/>
        <v>0</v>
      </c>
      <c r="II91" s="208">
        <f t="shared" si="61"/>
        <v>0</v>
      </c>
      <c r="IJ91" s="208">
        <f t="shared" si="61"/>
        <v>0</v>
      </c>
      <c r="IK91" s="208">
        <f t="shared" si="61"/>
        <v>0</v>
      </c>
      <c r="IL91" s="208">
        <f t="shared" si="62"/>
        <v>0</v>
      </c>
    </row>
    <row r="92" spans="1:246">
      <c r="A92" s="210">
        <f t="shared" si="121"/>
        <v>19</v>
      </c>
      <c r="B92" s="264">
        <f t="shared" si="122"/>
        <v>-101.85726438742516</v>
      </c>
      <c r="C92" s="211">
        <f t="shared" si="123"/>
        <v>4.3478260869565209E-2</v>
      </c>
      <c r="D92" s="314">
        <f>'Hg-N'!E32</f>
        <v>0.1</v>
      </c>
      <c r="E92" s="211">
        <f>FR6*D92</f>
        <v>-9.3127662096355188E-2</v>
      </c>
      <c r="J92" s="456"/>
      <c r="L92" s="210">
        <f t="shared" si="126"/>
        <v>10</v>
      </c>
      <c r="M92" s="311">
        <f t="shared" si="127"/>
        <v>0</v>
      </c>
      <c r="N92" s="311">
        <f t="shared" si="128"/>
        <v>0</v>
      </c>
      <c r="O92" s="311">
        <f t="shared" si="129"/>
        <v>0</v>
      </c>
      <c r="P92" s="311">
        <f t="shared" si="130"/>
        <v>0</v>
      </c>
      <c r="Q92" s="311">
        <f t="shared" si="131"/>
        <v>0</v>
      </c>
      <c r="R92" s="311">
        <f t="shared" si="132"/>
        <v>-2.0493088073034717E-2</v>
      </c>
      <c r="S92" s="215"/>
      <c r="T92" s="207">
        <v>6.2</v>
      </c>
      <c r="U92" s="207">
        <f t="shared" si="63"/>
        <v>0</v>
      </c>
      <c r="V92" s="208">
        <f t="shared" si="17"/>
        <v>0</v>
      </c>
      <c r="W92" s="208">
        <f t="shared" si="17"/>
        <v>0</v>
      </c>
      <c r="X92" s="208">
        <f t="shared" si="17"/>
        <v>0</v>
      </c>
      <c r="Y92" s="208">
        <f t="shared" si="17"/>
        <v>0</v>
      </c>
      <c r="Z92" s="208">
        <f t="shared" si="18"/>
        <v>0</v>
      </c>
      <c r="AE92" s="207">
        <f t="shared" si="64"/>
        <v>0</v>
      </c>
      <c r="AF92" s="208">
        <f t="shared" si="19"/>
        <v>0</v>
      </c>
      <c r="AG92" s="208">
        <f t="shared" si="19"/>
        <v>0</v>
      </c>
      <c r="AH92" s="208">
        <f t="shared" si="19"/>
        <v>0</v>
      </c>
      <c r="AI92" s="208">
        <f t="shared" si="19"/>
        <v>0</v>
      </c>
      <c r="AJ92" s="208">
        <f t="shared" si="20"/>
        <v>0</v>
      </c>
      <c r="AO92" s="207">
        <f t="shared" si="65"/>
        <v>0</v>
      </c>
      <c r="AP92" s="208">
        <f t="shared" si="21"/>
        <v>0</v>
      </c>
      <c r="AQ92" s="208">
        <f t="shared" si="21"/>
        <v>0</v>
      </c>
      <c r="AR92" s="208">
        <f t="shared" si="21"/>
        <v>0</v>
      </c>
      <c r="AS92" s="208">
        <f t="shared" si="21"/>
        <v>0</v>
      </c>
      <c r="AT92" s="208">
        <f t="shared" si="22"/>
        <v>0</v>
      </c>
      <c r="AY92" s="207">
        <f t="shared" si="66"/>
        <v>0</v>
      </c>
      <c r="AZ92" s="208">
        <f t="shared" si="23"/>
        <v>0</v>
      </c>
      <c r="BA92" s="208">
        <f t="shared" si="23"/>
        <v>0</v>
      </c>
      <c r="BB92" s="208">
        <f t="shared" si="23"/>
        <v>0</v>
      </c>
      <c r="BC92" s="208">
        <f t="shared" si="23"/>
        <v>0</v>
      </c>
      <c r="BD92" s="208">
        <f t="shared" si="24"/>
        <v>0</v>
      </c>
      <c r="BI92" s="207">
        <f t="shared" si="67"/>
        <v>0</v>
      </c>
      <c r="BJ92" s="208">
        <f t="shared" si="25"/>
        <v>0</v>
      </c>
      <c r="BK92" s="208">
        <f t="shared" si="25"/>
        <v>0</v>
      </c>
      <c r="BL92" s="208">
        <f t="shared" si="25"/>
        <v>0</v>
      </c>
      <c r="BM92" s="208">
        <f t="shared" si="25"/>
        <v>0</v>
      </c>
      <c r="BN92" s="208">
        <f t="shared" si="26"/>
        <v>0</v>
      </c>
      <c r="BS92" s="207">
        <f t="shared" si="68"/>
        <v>0</v>
      </c>
      <c r="BT92" s="208">
        <f t="shared" si="27"/>
        <v>0</v>
      </c>
      <c r="BU92" s="208">
        <f t="shared" si="27"/>
        <v>0</v>
      </c>
      <c r="BV92" s="208">
        <f t="shared" si="27"/>
        <v>0</v>
      </c>
      <c r="BW92" s="208">
        <f t="shared" si="27"/>
        <v>0</v>
      </c>
      <c r="BX92" s="208">
        <f t="shared" si="28"/>
        <v>0</v>
      </c>
      <c r="CC92" s="207">
        <f t="shared" si="69"/>
        <v>0</v>
      </c>
      <c r="CD92" s="208">
        <f t="shared" si="29"/>
        <v>0</v>
      </c>
      <c r="CE92" s="208">
        <f t="shared" si="29"/>
        <v>0</v>
      </c>
      <c r="CF92" s="208">
        <f t="shared" si="29"/>
        <v>0</v>
      </c>
      <c r="CG92" s="208">
        <f t="shared" si="29"/>
        <v>0</v>
      </c>
      <c r="CH92" s="208">
        <f t="shared" si="30"/>
        <v>0</v>
      </c>
      <c r="CM92" s="207">
        <f t="shared" si="70"/>
        <v>0</v>
      </c>
      <c r="CN92" s="208">
        <f t="shared" si="31"/>
        <v>0</v>
      </c>
      <c r="CO92" s="208">
        <f t="shared" si="31"/>
        <v>0</v>
      </c>
      <c r="CP92" s="208">
        <f t="shared" si="31"/>
        <v>0</v>
      </c>
      <c r="CQ92" s="208">
        <f t="shared" si="31"/>
        <v>0</v>
      </c>
      <c r="CR92" s="208">
        <f t="shared" si="32"/>
        <v>0</v>
      </c>
      <c r="CW92" s="207">
        <f t="shared" si="71"/>
        <v>0</v>
      </c>
      <c r="CX92" s="208">
        <f t="shared" si="33"/>
        <v>0</v>
      </c>
      <c r="CY92" s="207">
        <f t="shared" si="33"/>
        <v>0</v>
      </c>
      <c r="CZ92" s="208">
        <f t="shared" si="33"/>
        <v>0</v>
      </c>
      <c r="DA92" s="208">
        <f t="shared" si="33"/>
        <v>0</v>
      </c>
      <c r="DB92" s="208">
        <f t="shared" si="34"/>
        <v>0</v>
      </c>
      <c r="DG92" s="207">
        <f t="shared" si="72"/>
        <v>0</v>
      </c>
      <c r="DH92" s="208">
        <f t="shared" si="35"/>
        <v>0</v>
      </c>
      <c r="DI92" s="208">
        <f t="shared" si="35"/>
        <v>0</v>
      </c>
      <c r="DJ92" s="208">
        <f t="shared" si="35"/>
        <v>0</v>
      </c>
      <c r="DK92" s="208">
        <f t="shared" si="35"/>
        <v>0</v>
      </c>
      <c r="DL92" s="208">
        <f t="shared" si="36"/>
        <v>0</v>
      </c>
      <c r="DQ92" s="207">
        <f t="shared" si="73"/>
        <v>0</v>
      </c>
      <c r="DR92" s="208">
        <f t="shared" si="37"/>
        <v>0</v>
      </c>
      <c r="DS92" s="208">
        <f t="shared" si="37"/>
        <v>0</v>
      </c>
      <c r="DT92" s="208">
        <f t="shared" si="37"/>
        <v>0</v>
      </c>
      <c r="DU92" s="208">
        <f t="shared" si="37"/>
        <v>0</v>
      </c>
      <c r="DV92" s="208">
        <f t="shared" si="38"/>
        <v>0</v>
      </c>
      <c r="EA92" s="207">
        <f t="shared" si="74"/>
        <v>0</v>
      </c>
      <c r="EB92" s="208">
        <f t="shared" si="39"/>
        <v>0</v>
      </c>
      <c r="EC92" s="208">
        <f t="shared" si="39"/>
        <v>0</v>
      </c>
      <c r="ED92" s="208">
        <f t="shared" si="39"/>
        <v>0</v>
      </c>
      <c r="EE92" s="208">
        <f t="shared" si="39"/>
        <v>0</v>
      </c>
      <c r="EF92" s="208">
        <f t="shared" si="40"/>
        <v>0</v>
      </c>
      <c r="EK92" s="207">
        <f t="shared" si="75"/>
        <v>0</v>
      </c>
      <c r="EL92" s="208">
        <f t="shared" si="41"/>
        <v>0</v>
      </c>
      <c r="EM92" s="208">
        <f t="shared" si="41"/>
        <v>0</v>
      </c>
      <c r="EN92" s="208">
        <f t="shared" si="41"/>
        <v>0</v>
      </c>
      <c r="EO92" s="208">
        <f t="shared" si="41"/>
        <v>0</v>
      </c>
      <c r="EP92" s="208">
        <f t="shared" si="42"/>
        <v>0</v>
      </c>
      <c r="EU92" s="207">
        <f t="shared" si="76"/>
        <v>0</v>
      </c>
      <c r="EV92" s="208">
        <f t="shared" si="43"/>
        <v>0</v>
      </c>
      <c r="EW92" s="208">
        <f t="shared" si="43"/>
        <v>0</v>
      </c>
      <c r="EX92" s="208">
        <f t="shared" si="43"/>
        <v>0</v>
      </c>
      <c r="EY92" s="208">
        <f t="shared" si="43"/>
        <v>0</v>
      </c>
      <c r="EZ92" s="208">
        <f t="shared" si="44"/>
        <v>0</v>
      </c>
      <c r="FE92" s="207">
        <f t="shared" si="77"/>
        <v>0</v>
      </c>
      <c r="FF92" s="208">
        <f t="shared" si="45"/>
        <v>0</v>
      </c>
      <c r="FG92" s="208">
        <f t="shared" si="45"/>
        <v>0</v>
      </c>
      <c r="FH92" s="208">
        <f t="shared" si="45"/>
        <v>0</v>
      </c>
      <c r="FI92" s="208">
        <f t="shared" si="45"/>
        <v>0</v>
      </c>
      <c r="FJ92" s="208">
        <f t="shared" si="46"/>
        <v>0</v>
      </c>
      <c r="FO92" s="207">
        <f t="shared" si="78"/>
        <v>0</v>
      </c>
      <c r="FP92" s="208">
        <f t="shared" si="47"/>
        <v>0</v>
      </c>
      <c r="FQ92" s="208">
        <f t="shared" si="47"/>
        <v>0</v>
      </c>
      <c r="FR92" s="208">
        <f t="shared" si="47"/>
        <v>0</v>
      </c>
      <c r="FS92" s="208">
        <f t="shared" si="47"/>
        <v>0</v>
      </c>
      <c r="FT92" s="208">
        <f t="shared" si="48"/>
        <v>0</v>
      </c>
      <c r="FY92" s="207">
        <f t="shared" si="79"/>
        <v>0</v>
      </c>
      <c r="FZ92" s="208">
        <f t="shared" si="49"/>
        <v>0</v>
      </c>
      <c r="GA92" s="208">
        <f t="shared" si="49"/>
        <v>0</v>
      </c>
      <c r="GB92" s="208">
        <f t="shared" si="49"/>
        <v>0</v>
      </c>
      <c r="GC92" s="208">
        <f t="shared" si="49"/>
        <v>0</v>
      </c>
      <c r="GD92" s="208">
        <f t="shared" si="50"/>
        <v>0</v>
      </c>
      <c r="GI92" s="207">
        <f t="shared" si="80"/>
        <v>0</v>
      </c>
      <c r="GJ92" s="208">
        <f t="shared" si="51"/>
        <v>0</v>
      </c>
      <c r="GK92" s="208">
        <f t="shared" si="51"/>
        <v>0</v>
      </c>
      <c r="GL92" s="208">
        <f t="shared" si="51"/>
        <v>0</v>
      </c>
      <c r="GM92" s="208">
        <f t="shared" si="51"/>
        <v>0</v>
      </c>
      <c r="GN92" s="208">
        <f t="shared" si="52"/>
        <v>0</v>
      </c>
      <c r="GS92" s="207">
        <f t="shared" si="81"/>
        <v>0</v>
      </c>
      <c r="GT92" s="208">
        <f t="shared" si="53"/>
        <v>0</v>
      </c>
      <c r="GU92" s="208">
        <f t="shared" si="53"/>
        <v>0</v>
      </c>
      <c r="GV92" s="208">
        <f t="shared" si="53"/>
        <v>0</v>
      </c>
      <c r="GW92" s="208">
        <f t="shared" si="53"/>
        <v>0</v>
      </c>
      <c r="GX92" s="208">
        <f t="shared" si="54"/>
        <v>0</v>
      </c>
      <c r="HC92" s="207">
        <f t="shared" si="82"/>
        <v>0</v>
      </c>
      <c r="HD92" s="208">
        <f t="shared" si="55"/>
        <v>0</v>
      </c>
      <c r="HE92" s="208">
        <f t="shared" si="55"/>
        <v>0</v>
      </c>
      <c r="HF92" s="208">
        <f t="shared" si="55"/>
        <v>0</v>
      </c>
      <c r="HG92" s="208">
        <f t="shared" si="55"/>
        <v>0</v>
      </c>
      <c r="HH92" s="208">
        <f t="shared" si="56"/>
        <v>0</v>
      </c>
      <c r="HM92" s="207">
        <f t="shared" si="83"/>
        <v>0</v>
      </c>
      <c r="HN92" s="208">
        <f t="shared" si="57"/>
        <v>0</v>
      </c>
      <c r="HO92" s="208">
        <f t="shared" si="57"/>
        <v>0</v>
      </c>
      <c r="HP92" s="208">
        <f t="shared" si="57"/>
        <v>0</v>
      </c>
      <c r="HQ92" s="208">
        <f t="shared" si="57"/>
        <v>0</v>
      </c>
      <c r="HR92" s="208">
        <f t="shared" si="58"/>
        <v>0</v>
      </c>
      <c r="HW92" s="207">
        <f t="shared" si="84"/>
        <v>0</v>
      </c>
      <c r="HX92" s="208">
        <f t="shared" si="59"/>
        <v>0</v>
      </c>
      <c r="HY92" s="208">
        <f t="shared" si="59"/>
        <v>0</v>
      </c>
      <c r="HZ92" s="208">
        <f t="shared" si="59"/>
        <v>0</v>
      </c>
      <c r="IA92" s="208">
        <f t="shared" si="59"/>
        <v>0</v>
      </c>
      <c r="IB92" s="208">
        <f t="shared" si="60"/>
        <v>0</v>
      </c>
      <c r="IG92" s="207">
        <f t="shared" si="85"/>
        <v>0</v>
      </c>
      <c r="IH92" s="208">
        <f t="shared" si="61"/>
        <v>0</v>
      </c>
      <c r="II92" s="208">
        <f t="shared" si="61"/>
        <v>0</v>
      </c>
      <c r="IJ92" s="208">
        <f t="shared" si="61"/>
        <v>0</v>
      </c>
      <c r="IK92" s="208">
        <f t="shared" si="61"/>
        <v>0</v>
      </c>
      <c r="IL92" s="208">
        <f t="shared" si="62"/>
        <v>0</v>
      </c>
    </row>
    <row r="93" spans="1:246">
      <c r="A93" s="210">
        <f t="shared" si="121"/>
        <v>20</v>
      </c>
      <c r="B93" s="264">
        <f t="shared" si="122"/>
        <v>-103.06818164843533</v>
      </c>
      <c r="C93" s="211">
        <f t="shared" si="123"/>
        <v>4.3478260869565209E-2</v>
      </c>
      <c r="D93" s="314">
        <f>'Hg-N'!E33</f>
        <v>0.1</v>
      </c>
      <c r="E93" s="211">
        <f>GB6*D93</f>
        <v>-0.10450296033473819</v>
      </c>
      <c r="J93" s="456"/>
      <c r="L93" s="210">
        <f t="shared" si="126"/>
        <v>11</v>
      </c>
      <c r="M93" s="311">
        <f t="shared" si="127"/>
        <v>0</v>
      </c>
      <c r="N93" s="311">
        <f t="shared" si="128"/>
        <v>0</v>
      </c>
      <c r="O93" s="311">
        <f t="shared" si="129"/>
        <v>0</v>
      </c>
      <c r="P93" s="311">
        <f t="shared" si="130"/>
        <v>0</v>
      </c>
      <c r="Q93" s="311">
        <f t="shared" si="131"/>
        <v>0</v>
      </c>
      <c r="R93" s="311">
        <f t="shared" si="132"/>
        <v>-2.5926157828177494E-2</v>
      </c>
      <c r="T93" s="207">
        <v>6.3</v>
      </c>
      <c r="U93" s="207">
        <f t="shared" si="63"/>
        <v>0</v>
      </c>
      <c r="V93" s="208">
        <f t="shared" si="17"/>
        <v>0</v>
      </c>
      <c r="W93" s="208">
        <f t="shared" si="17"/>
        <v>0</v>
      </c>
      <c r="X93" s="208">
        <f t="shared" si="17"/>
        <v>0</v>
      </c>
      <c r="Y93" s="208">
        <f t="shared" ref="Y93:Y156" si="133">IF(AND($U93&gt;=X$12,$U94&lt;=X$13,$U94&gt;0),(($L$18+($U93/$Y$5)*($M$18+($U93/$Y$5)*($N$18+($U93/$Y$5)*($O$18+($U93/$Y$5)*($P$18+($U93/$Y$5)*($Q$18+($U93/$Y$5)*$R$18))))))*(1-($O$31+($U93/$Y$5)*($P$31+($U93/$Y$5)*($Q$31+($U93/$Y$5)*($R$31+($U93/$Y$5)*$S$31))))/100))^2+4*(($L$18+((0.05+$U93)/$Y$5)*($M$18+((0.05+$U93)/$Y$5)*($N$18+((0.05+$U93)/$Y$5)*($O$18+((0.05+$U93)/$Y$5)*($P$18+((0.05+$U93)/$Y$5)*($Q$18+((0.05+$U93)/$Y$5)*$R$18))))))*(1-($O$31+((0.05+$U93)/$Y$5)*($P$31+((0.05+$U93)/$Y$5)*($Q$31+((0.05+$U93)/$Y$5)*($R$31+((0.05+$U93)/$Y$5)*$S$31))))/100))^2+(($L$18+($U94/$Y$5)*($M$18+($U94/$Y$5)*($N$18+($U94/$Y$5)*($O$18+($U94/$Y$5)*($P$18+($U94/$Y$5)*($Q$18+($U94/$Y$5)*$R$18))))))*(1-($O$31+($U94/$Y$5)*($P$31+($U94/$Y$5)*($Q$31+($U94/$Y$5)*($R$31+($U94/$Y$5)*$S$31))))/100))^2,0)</f>
        <v>0</v>
      </c>
      <c r="Z93" s="208">
        <f t="shared" si="18"/>
        <v>0</v>
      </c>
      <c r="AE93" s="207">
        <f t="shared" si="64"/>
        <v>0</v>
      </c>
      <c r="AF93" s="208">
        <f t="shared" si="19"/>
        <v>0</v>
      </c>
      <c r="AG93" s="208">
        <f t="shared" si="19"/>
        <v>0</v>
      </c>
      <c r="AH93" s="208">
        <f t="shared" si="19"/>
        <v>0</v>
      </c>
      <c r="AI93" s="208">
        <f t="shared" ref="AI93:AI156" si="134">IF(AND($AE93&gt;=AH$12,$AE94&lt;=AH$13,$AE94&gt;0),(($L$18+($AE93/$AI$5)*($M$18+($AE93/$AI$5)*($N$18+($AE93/$AI$5)*($O$18+($AE93/$AI$5)*($P$18+($AE93/$AI$5)*($Q$18+($AE93/$AI$5)*$R$18))))))*(1-($O$31+($AE93/$AI$5)*($P$31+($AE93/$AI$5)*($Q$31+($AE93/$AI$5)*($R$31+($AE93/$AI$5)*$S$31))))/100))^2+4*(($L$18+((0.05+$AE93)/$AI$5)*($M$18+((0.05+$AE93)/$AI$5)*($N$18+((0.05+$AE93)/$AI$5)*($O$18+((0.05+$AE93)/$AI$5)*($P$18+((0.05+$AE93)/$AI$5)*($Q$18+((0.05+$AE93)/$AI$5)*$R$18))))))*(1-($O$31+((0.05+$AE93)/$AI$5)*($P$31+((0.05+$AE93)/$AI$5)*($Q$31+((0.05+$AE93)/$AI$5)*($R$31+((0.05+$AE93)/$AI$5)*$S$31))))/100))^2+(($L$18+($AE94/$AI$5)*($M$18+($AE94/$AI$5)*($N$18+($AE94/$AI$5)*($O$18+($AE94/$AI$5)*($P$18+($AE94/$AI$5)*($Q$18+($AE94/$AI$5)*$R$18))))))*(1-($O$31+($AE94/$AI$5)*($P$31+($AE94/$AI$5)*($Q$31+($AE94/$AI$5)*($R$31+($AE94/$AI$5)*$S$31))))/100))^2,0)</f>
        <v>0</v>
      </c>
      <c r="AJ93" s="208">
        <f t="shared" si="20"/>
        <v>0</v>
      </c>
      <c r="AO93" s="207">
        <f t="shared" si="65"/>
        <v>0</v>
      </c>
      <c r="AP93" s="208">
        <f t="shared" si="21"/>
        <v>0</v>
      </c>
      <c r="AQ93" s="208">
        <f t="shared" si="21"/>
        <v>0</v>
      </c>
      <c r="AR93" s="208">
        <f t="shared" si="21"/>
        <v>0</v>
      </c>
      <c r="AS93" s="208">
        <f t="shared" ref="AS93:AS156" si="135">IF(AND($AO93&gt;=AR$12,$AO94&lt;=AR$13,$AO94&gt;0),(($L$18+($AO93/$AS$5)*($M$18+($AO93/$AS$5)*($N$18+($AO93/$AS$5)*($O$18+($AO93/$AS$5)*($P$18+($AO93/$AS$5)*($Q$18+($AO93/$AS$5)*$R$18))))))*(1-($O$31+($AO93/$AS$5)*($P$31+($AO93/$AS$5)*($Q$31+($AO93/$AS$5)*($R$31+($AO93/$AS$5)*$S$31))))/100))^2+4*(($L$18+((0.05+$AO93)/$AS$5)*($M$18+((0.05+$AO93)/$AS$5)*($N$18+((0.05+$AO93)/$AS$5)*($O$18+((0.05+$AO93)/$AS$5)*($P$18+((0.05+$AO93)/$AS$5)*($Q$18+((0.05+$AO93)/$AS$5)*$R$18))))))*(1-($O$31+((0.05+$AO93)/$AS$5)*($P$31+((0.05+$AO93)/$AS$5)*($Q$31+((0.05+$AO93)/$AS$5)*($R$31+((0.05+$AO93)/$AS$5)*$S$31))))/100))^2+(($L$18+($AO94/$AS$5)*($M$18+($AO94/$AS$5)*($N$18+($AO94/$AS$5)*($O$18+($AO94/$AS$5)*($P$18+($AO94/$AS$5)*($Q$18+($AO94/$AS$5)*$R$18))))))*(1-($O$31+($AO94/$AS$5)*($P$31+($AO94/$AS$5)*($Q$31+($AO94/$AS$5)*($R$31+($AO94/$AS$5)*$S$31))))/100))^2,0)</f>
        <v>0</v>
      </c>
      <c r="AT93" s="208">
        <f t="shared" si="22"/>
        <v>0</v>
      </c>
      <c r="AY93" s="207">
        <f t="shared" si="66"/>
        <v>0</v>
      </c>
      <c r="AZ93" s="208">
        <f t="shared" si="23"/>
        <v>0</v>
      </c>
      <c r="BA93" s="208">
        <f t="shared" si="23"/>
        <v>0</v>
      </c>
      <c r="BB93" s="208">
        <f t="shared" si="23"/>
        <v>0</v>
      </c>
      <c r="BC93" s="208">
        <f t="shared" ref="BC93:BC156" si="136">IF(AND($AY93&gt;=BB$12,$AY94&lt;=BB$13,$AY94&gt;0),(($L$18+($AY93/$BC$5)*($M$18+($AY93/$BC$5)*($N$18+($AY93/$BC$5)*($O$18+($AY93/$BC$5)*($P$18+($AY93/$BC$5)*($Q$18+($AY93/$BC$5)*$R$18))))))*(1-($O$31+($AY93/$BC$5)*($P$31+($AY93/$BC$5)*($Q$31+($AY93/$BC$5)*($R$31+($AY93/$BC$5)*$S$31))))/100))^2+4*(($L$18+((0.05+$AY93)/$BC$5)*($M$18+((0.05+$AY93)/$BC$5)*($N$18+((0.05+$AY93)/$BC$5)*($O$18+((0.05+$AY93)/$BC$5)*($P$18+((0.05+$AY93)/$BC$5)*($Q$18+((0.05+$AY93)/$BC$5)*$R$18))))))*(1-($O$31+((0.05+$AY93)/$BC$5)*($P$31+((0.05+$AY93)/$BC$5)*($Q$31+((0.05+$AY93)/$BC$5)*($R$31+((0.05+$AY93)/$BC$5)*$S$31))))/100))^2+(($L$18+($AY94/$BC$5)*($M$18+($AY94/$BC$5)*($N$18+($AY94/$BC$5)*($O$18+($AY94/$BC$5)*($P$18+($AY94/$BC$5)*($Q$18+($AY94/$BC$5)*$R$18))))))*(1-($O$31+($AY94/$BC$5)*($P$31+($AY94/$BC$5)*($Q$31+($AY94/$BC$5)*($R$31+($AY94/$BC$5)*$S$31))))/100))^2,0)</f>
        <v>0</v>
      </c>
      <c r="BD93" s="208">
        <f t="shared" si="24"/>
        <v>0</v>
      </c>
      <c r="BI93" s="207">
        <f t="shared" si="67"/>
        <v>0</v>
      </c>
      <c r="BJ93" s="208">
        <f t="shared" si="25"/>
        <v>0</v>
      </c>
      <c r="BK93" s="208">
        <f t="shared" si="25"/>
        <v>0</v>
      </c>
      <c r="BL93" s="208">
        <f t="shared" si="25"/>
        <v>0</v>
      </c>
      <c r="BM93" s="208">
        <f t="shared" ref="BM93:BM156" si="137">IF(AND($BI93&gt;=BL$12,$BI94&lt;=BL$13,$BI94&gt;0),(($L$18+($BI93/$BM$5)*($M$18+($BI93/$BM$5)*($N$18+($BI93/$BM$5)*($O$18+($BI93/$BM$5)*($P$18+($BI93/$BM$5)*($Q$18+($BI93/$BM$5)*$R$18))))))*(1-($O$31+($BI93/$BM$5)*($P$31+($BI93/$BM$5)*($Q$31+($BI93/$BM$5)*($R$31+($BI93/$BM$5)*$S$31))))/100))^2+4*(($L$18+((0.05+$BI93)/$BM$5)*($M$18+((0.05+$BI93)/$BM$5)*($N$18+((0.05+$BI93)/$BM$5)*($O$18+((0.05+$BI93)/$BM$5)*($P$18+((0.05+$BI93)/$BM$5)*($Q$18+((0.05+$BI93)/$BM$5)*$R$18))))))*(1-($O$31+((0.05+$BI93)/$BM$5)*($P$31+((0.05+$BI93)/$BM$5)*($Q$31+((0.05+$BI93)/$BM$5)*($R$31+((0.05+$BI93)/$BM$5)*$S$31))))/100))^2+(($L$18+($BI94/$BM$5)*($M$18+($BI94/$BM$5)*($N$18+($BI94/$BM$5)*($O$18+($BI94/$BM$5)*($P$18+($BI94/$BM$5)*($Q$18+($BI94/$BM$5)*$R$18))))))*(1-($O$31+($BI94/$BM$5)*($P$31+($BI94/$BM$5)*($Q$31+($BI94/$BM$5)*($R$31+($BI94/$BM$5)*$S$31))))/100))^2,0)</f>
        <v>0</v>
      </c>
      <c r="BN93" s="208">
        <f t="shared" si="26"/>
        <v>0</v>
      </c>
      <c r="BS93" s="207">
        <f t="shared" si="68"/>
        <v>0</v>
      </c>
      <c r="BT93" s="208">
        <f t="shared" si="27"/>
        <v>0</v>
      </c>
      <c r="BU93" s="208">
        <f t="shared" si="27"/>
        <v>0</v>
      </c>
      <c r="BV93" s="208">
        <f t="shared" si="27"/>
        <v>0</v>
      </c>
      <c r="BW93" s="208">
        <f t="shared" ref="BW93:BW156" si="138">IF(AND($BS93&gt;=BV$12,$BS94&lt;=BV$13,$BS94&gt;0),(($L$18+($BS93/$BW$5)*($M$18+($BS93/$BW$5)*($N$18+($BS93/$BW$5)*($O$18+($BS93/$BW$5)*($P$18+($BS93/$BW$5)*($Q$18+($BS93/$BW$5)*$R$18))))))*(1-($O$31+($BS93/$BW$5)*($P$31+($BS93/$BW$5)*($Q$31+($BS93/$BW$5)*($R$31+($BS93/$BW$5)*$S$31))))/100))^2+4*(($L$18+((0.05+$BS93)/$BW$5)*($M$18+((0.05+$BS93)/$BW$5)*($N$18+((0.05+$BS93)/$BW$5)*($O$18+((0.05+$BS93)/$BW$5)*($P$18+((0.05+$BS93)/$BW$5)*($Q$18+((0.05+$BS93)/$BW$5)*$R$18))))))*(1-($O$31+((0.05+$BS93)/$BW$5)*($P$31+((0.05+$BS93)/$BW$5)*($Q$31+((0.05+$BS93)/$BW$5)*($R$31+((0.05+$BS93)/$BW$5)*$S$31))))/100))^2+(($L$18+($BS94/$BW$5)*($M$18+($BS94/$BW$5)*($N$18+($BS94/$BW$5)*($O$18+($BS94/$BW$5)*($P$18+($BS94/$BW$5)*($Q$18+($BS94/$BW$5)*$R$18))))))*(1-($O$31+($BS94/$BW$5)*($P$31+($BS94/$BW$5)*($Q$31+($BS94/$BW$5)*($R$31+($BS94/$BW$5)*$S$31))))/100))^2,0)</f>
        <v>0</v>
      </c>
      <c r="BX93" s="208">
        <f t="shared" si="28"/>
        <v>0</v>
      </c>
      <c r="CC93" s="207">
        <f t="shared" si="69"/>
        <v>0</v>
      </c>
      <c r="CD93" s="208">
        <f t="shared" si="29"/>
        <v>0</v>
      </c>
      <c r="CE93" s="208">
        <f t="shared" si="29"/>
        <v>0</v>
      </c>
      <c r="CF93" s="208">
        <f t="shared" si="29"/>
        <v>0</v>
      </c>
      <c r="CG93" s="208">
        <f t="shared" ref="CG93:CG156" si="139">IF(AND($CC93&gt;=CF$12,$CC94&lt;=CF$13,$CC94&gt;0),(($L$18+($CC93/$CG$5)*($M$18+($CC93/$CG$5)*($N$18+($CC93/$CG$5)*($O$18+($CC93/$CG$5)*($P$18+($CC93/$CG$5)*($Q$18+($CC93/$CG$5)*$R$18))))))*(1-($O$31+($CC93/$CG$5)*($P$31+($CC93/$CG$5)*($Q$31+($CC93/$CG$5)*($R$31+($CC93/$CG$5)*$S$31))))/100))^2+4*(($L$18+((0.05+$CC93)/$CG$5)*($M$18+((0.05+$CC93)/$CG$5)*($N$18+((0.05+$CC93)/$CG$5)*($O$18+((0.05+$CC93)/$CG$5)*($P$18+((0.05+$CC93)/$CG$5)*($Q$18+((0.05+$CC93)/$CG$5)*$R$18))))))*(1-($O$31+((0.05+$CC93)/$CG$5)*($P$31+((0.05+$CC93)/$CG$5)*($Q$31+((0.05+$CC93)/$CG$5)*($R$31+((0.05+$CC93)/$CG$5)*$S$31))))/100))^2+(($L$18+($CC94/$CG$5)*($M$18+($CC94/$CG$5)*($N$18+($CC94/$CG$5)*($O$18+($CC94/$CG$5)*($P$18+($CC94/$CG$5)*($Q$18+($CC94/$CG$5)*$R$18))))))*(1-($O$31+($CC94/$CG$5)*($P$31+($CC94/$CG$5)*($Q$31+($CC94/$CG$5)*($R$31+($CC94/$CG$5)*$S$31))))/100))^2,0)</f>
        <v>0</v>
      </c>
      <c r="CH93" s="208">
        <f t="shared" si="30"/>
        <v>0</v>
      </c>
      <c r="CM93" s="207">
        <f t="shared" si="70"/>
        <v>0</v>
      </c>
      <c r="CN93" s="208">
        <f t="shared" si="31"/>
        <v>0</v>
      </c>
      <c r="CO93" s="208">
        <f t="shared" si="31"/>
        <v>0</v>
      </c>
      <c r="CP93" s="208">
        <f t="shared" si="31"/>
        <v>0</v>
      </c>
      <c r="CQ93" s="208">
        <f t="shared" ref="CQ93:CQ156" si="140">IF(AND($CM93&gt;=CP$12,$CM94&lt;=CP$13,$CM94&gt;0),(($L$18+($CM93/$CQ$5)*($M$18+($CM93/$CQ$5)*($N$18+($CM93/$CQ$5)*($O$18+($CM93/$CQ$5)*($P$18+($CM93/$CQ$5)*($Q$18+($CM93/$CQ$5)*$R$18))))))*(1-($O$31+($CM93/$CQ$5)*($P$31+($CM93/$CQ$5)*($Q$31+($CM93/$CQ$5)*($R$31+($CM93/$CQ$5)*$S$31))))/100))^2+4*(($L$18+((0.05+$CM93)/$CQ$5)*($M$18+((0.05+$CM93)/$CQ$5)*($N$18+((0.05+$CM93)/$CQ$5)*($O$18+((0.05+$CM93)/$CQ$5)*($P$18+((0.05+$CM93)/$CQ$5)*($Q$18+((0.05+$CM93)/$CQ$5)*$R$18))))))*(1-($O$31+((0.05+$CM93)/$CQ$5)*($P$31+((0.05+$CM93)/$CQ$5)*($Q$31+((0.05+$CM93)/$CQ$5)*($R$31+((0.05+$CM93)/$CQ$5)*$S$31))))/100))^2+(($L$18+($CM94/$CQ$5)*($M$18+($CM94/$CQ$5)*($N$18+($CM94/$CQ$5)*($O$18+($CM94/$CQ$5)*($P$18+($CM94/$CQ$5)*($Q$18+($CM94/$CQ$5)*$R$18))))))*(1-($O$31+($CM94/$CQ$5)*($P$31+($CM94/$CQ$5)*($Q$31+($CM94/$CQ$5)*($R$31+($CM94/$CQ$5)*$S$31))))/100))^2,0)</f>
        <v>0</v>
      </c>
      <c r="CR93" s="208">
        <f t="shared" si="32"/>
        <v>0</v>
      </c>
      <c r="CW93" s="207">
        <f t="shared" si="71"/>
        <v>0</v>
      </c>
      <c r="CX93" s="208">
        <f t="shared" si="33"/>
        <v>0</v>
      </c>
      <c r="CY93" s="207">
        <f t="shared" si="33"/>
        <v>0</v>
      </c>
      <c r="CZ93" s="208">
        <f t="shared" si="33"/>
        <v>0</v>
      </c>
      <c r="DA93" s="208">
        <f t="shared" ref="DA93:DA156" si="141">IF(AND($CW93&gt;=CZ$12,$CW94&lt;=CZ$13,$CW94&gt;0),(($L$18+($CW93/$DA$5)*($M$18+($CW93/$DA$5)*($N$18+($CW93/$DA$5)*($O$18+($CW93/$DA$5)*($P$18+($CW93/$DA$5)*($Q$18+($CW93/$DA$5)*$R$18))))))*(1-($O$31+($CW93/$DA$5)*($P$31+($CW93/$DA$5)*($Q$31+($CW93/$DA$5)*($R$31+($CW93/$DA$5)*$S$31))))/100))^2+4*(($L$18+((0.05+$CW93)/$DA$5)*($M$18+((0.05+$CW93)/$DA$5)*($N$18+((0.05+$CW93)/$DA$5)*($O$18+((0.05+$CW93)/$DA$5)*($P$18+((0.05+$CW93)/$DA$5)*($Q$18+((0.05+$CW93)/$DA$5)*$R$18))))))*(1-($O$31+((0.05+$CW93)/$DA$5)*($P$31+((0.05+$CW93)/$DA$5)*($Q$31+((0.05+$CW93)/$DA$5)*($R$31+((0.05+$CW93)/$DA$5)*$S$31))))/100))^2+(($L$18+($CW94/$DA$5)*($M$18+($CW94/$DA$5)*($N$18+($CW94/$DA$5)*($O$18+($CW94/$DA$5)*($P$18+($CW94/$DA$5)*($Q$18+($CW94/$DA$5)*$R$18))))))*(1-($O$31+($CW94/$DA$5)*($P$31+($CW94/$DA$5)*($Q$31+($CW94/$DA$5)*($R$31+($CW94/$DA$5)*$S$31))))/100))^2,0)</f>
        <v>0</v>
      </c>
      <c r="DB93" s="208">
        <f t="shared" si="34"/>
        <v>0</v>
      </c>
      <c r="DG93" s="207">
        <f t="shared" si="72"/>
        <v>0</v>
      </c>
      <c r="DH93" s="208">
        <f t="shared" si="35"/>
        <v>0</v>
      </c>
      <c r="DI93" s="208">
        <f t="shared" si="35"/>
        <v>0</v>
      </c>
      <c r="DJ93" s="208">
        <f t="shared" si="35"/>
        <v>0</v>
      </c>
      <c r="DK93" s="208">
        <f t="shared" ref="DK93:DK156" si="142">IF(AND($DG93&gt;=DJ$12,$DG94&lt;=DJ$13,$DG94&gt;0),(($L$18+($DG93/$DK$5)*($M$18+($DG93/$DK$5)*($N$18+($DG93/$DK$5)*($O$18+($DG93/$DK$5)*($P$18+($DG93/$DK$5)*($Q$18+($DG93/$DK$5)*$R$18))))))*(1-($O$31+($DG93/$DK$5)*($P$31+($DG93/$DK$5)*($Q$31+($DG93/$DK$5)*($R$31+($DG93/$DK$5)*$S$31))))/100))^2+4*(($L$18+((0.05+$DG93)/$DK$5)*($M$18+((0.05+$DG93)/$DK$5)*($N$18+((0.05+$DG93)/$DK$5)*($O$18+((0.05+$DG93)/$DK$5)*($P$18+((0.05+$DG93)/$DK$5)*($Q$18+((0.05+$DG93)/$DK$5)*$R$18))))))*(1-($O$31+((0.05+$DG93)/$DK$5)*($P$31+((0.05+$DG93)/$DK$5)*($Q$31+((0.05+$DG93)/$DK$5)*($R$31+((0.05+$DG93)/$DK$5)*$S$31))))/100))^2+(($L$18+($DG94/$DK$5)*($M$18+($DG94/$DK$5)*($N$18+($DG94/$DK$5)*($O$18+($DG94/$DK$5)*($P$18+($DG94/$DK$5)*($Q$18+($DG94/$DK$5)*$R$18))))))*(1-($O$31+($DG94/$DK$5)*($P$31+($DG94/$DK$5)*($Q$31+($DG94/$DK$5)*($R$31+($DG94/$DK$5)*$S$31))))/100))^2,0)</f>
        <v>0</v>
      </c>
      <c r="DL93" s="208">
        <f t="shared" si="36"/>
        <v>0</v>
      </c>
      <c r="DQ93" s="207">
        <f t="shared" si="73"/>
        <v>0</v>
      </c>
      <c r="DR93" s="208">
        <f t="shared" si="37"/>
        <v>0</v>
      </c>
      <c r="DS93" s="208">
        <f t="shared" si="37"/>
        <v>0</v>
      </c>
      <c r="DT93" s="208">
        <f t="shared" si="37"/>
        <v>0</v>
      </c>
      <c r="DU93" s="208">
        <f t="shared" ref="DU93:DU156" si="143">IF(AND($DQ93&gt;=DT$12,$DQ94&lt;=DT$13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DV93" s="208">
        <f t="shared" si="38"/>
        <v>0</v>
      </c>
      <c r="EA93" s="207">
        <f t="shared" si="74"/>
        <v>0</v>
      </c>
      <c r="EB93" s="208">
        <f t="shared" si="39"/>
        <v>0</v>
      </c>
      <c r="EC93" s="208">
        <f t="shared" si="39"/>
        <v>0</v>
      </c>
      <c r="ED93" s="208">
        <f t="shared" si="39"/>
        <v>0</v>
      </c>
      <c r="EE93" s="208">
        <f t="shared" ref="EE93:EE156" si="144">IF(AND($DQ93&gt;=ED$12,$DQ94&lt;=ED$13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F93" s="208">
        <f t="shared" si="40"/>
        <v>0</v>
      </c>
      <c r="EK93" s="207">
        <f t="shared" si="75"/>
        <v>0</v>
      </c>
      <c r="EL93" s="208">
        <f t="shared" si="41"/>
        <v>0</v>
      </c>
      <c r="EM93" s="208">
        <f t="shared" si="41"/>
        <v>0</v>
      </c>
      <c r="EN93" s="208">
        <f t="shared" si="41"/>
        <v>0</v>
      </c>
      <c r="EO93" s="208">
        <f t="shared" ref="EO93:EO156" si="145">IF(AND($DQ93&gt;=EN$12,$DQ94&lt;=EN$13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P93" s="208">
        <f t="shared" si="42"/>
        <v>0</v>
      </c>
      <c r="EU93" s="207">
        <f t="shared" si="76"/>
        <v>0</v>
      </c>
      <c r="EV93" s="208">
        <f t="shared" si="43"/>
        <v>0</v>
      </c>
      <c r="EW93" s="208">
        <f t="shared" si="43"/>
        <v>0</v>
      </c>
      <c r="EX93" s="208">
        <f t="shared" si="43"/>
        <v>0</v>
      </c>
      <c r="EY93" s="208">
        <f t="shared" ref="EY93:EY156" si="146">IF(AND($DQ93&gt;=EX$12,$DQ94&lt;=EX$13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Z93" s="208">
        <f t="shared" si="44"/>
        <v>0</v>
      </c>
      <c r="FE93" s="207">
        <f t="shared" si="77"/>
        <v>0</v>
      </c>
      <c r="FF93" s="208">
        <f t="shared" si="45"/>
        <v>0</v>
      </c>
      <c r="FG93" s="208">
        <f t="shared" si="45"/>
        <v>0</v>
      </c>
      <c r="FH93" s="208">
        <f t="shared" si="45"/>
        <v>0</v>
      </c>
      <c r="FI93" s="208">
        <f t="shared" ref="FI93:FI156" si="147">IF(AND($DQ93&gt;=FH$12,$DQ94&lt;=FH$13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FJ93" s="208">
        <f t="shared" si="46"/>
        <v>0</v>
      </c>
      <c r="FO93" s="207">
        <f t="shared" si="78"/>
        <v>0</v>
      </c>
      <c r="FP93" s="208">
        <f t="shared" si="47"/>
        <v>0</v>
      </c>
      <c r="FQ93" s="208">
        <f t="shared" si="47"/>
        <v>0</v>
      </c>
      <c r="FR93" s="208">
        <f t="shared" si="47"/>
        <v>0</v>
      </c>
      <c r="FS93" s="208">
        <f t="shared" ref="FS93:FS156" si="148">IF(AND($DQ93&gt;=FR$12,$DQ94&lt;=FR$13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FT93" s="208">
        <f t="shared" si="48"/>
        <v>0</v>
      </c>
      <c r="FY93" s="207">
        <f t="shared" si="79"/>
        <v>0</v>
      </c>
      <c r="FZ93" s="208">
        <f t="shared" si="49"/>
        <v>0</v>
      </c>
      <c r="GA93" s="208">
        <f t="shared" si="49"/>
        <v>0</v>
      </c>
      <c r="GB93" s="208">
        <f t="shared" si="49"/>
        <v>0</v>
      </c>
      <c r="GC93" s="208">
        <f t="shared" ref="GC93:GC156" si="149">IF(AND($DQ93&gt;=GB$12,$DQ94&lt;=GB$13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D93" s="208">
        <f t="shared" si="50"/>
        <v>0</v>
      </c>
      <c r="GI93" s="207">
        <f t="shared" si="80"/>
        <v>0</v>
      </c>
      <c r="GJ93" s="208">
        <f t="shared" si="51"/>
        <v>0</v>
      </c>
      <c r="GK93" s="208">
        <f t="shared" si="51"/>
        <v>0</v>
      </c>
      <c r="GL93" s="208">
        <f t="shared" si="51"/>
        <v>0</v>
      </c>
      <c r="GM93" s="208">
        <f t="shared" ref="GM93:GM156" si="150">IF(AND($DQ93&gt;=GL$12,$DQ94&lt;=GL$13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N93" s="208">
        <f t="shared" si="52"/>
        <v>0</v>
      </c>
      <c r="GS93" s="207">
        <f t="shared" si="81"/>
        <v>0</v>
      </c>
      <c r="GT93" s="208">
        <f t="shared" si="53"/>
        <v>0</v>
      </c>
      <c r="GU93" s="208">
        <f t="shared" si="53"/>
        <v>0</v>
      </c>
      <c r="GV93" s="208">
        <f t="shared" si="53"/>
        <v>0</v>
      </c>
      <c r="GW93" s="208">
        <f t="shared" ref="GW93:GW156" si="151">IF(AND($DQ93&gt;=GV$12,$DQ94&lt;=GV$13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X93" s="208">
        <f t="shared" si="54"/>
        <v>0</v>
      </c>
      <c r="HC93" s="207">
        <f t="shared" si="82"/>
        <v>0</v>
      </c>
      <c r="HD93" s="208">
        <f t="shared" si="55"/>
        <v>0</v>
      </c>
      <c r="HE93" s="208">
        <f t="shared" si="55"/>
        <v>0</v>
      </c>
      <c r="HF93" s="208">
        <f t="shared" si="55"/>
        <v>0</v>
      </c>
      <c r="HG93" s="208">
        <f t="shared" ref="HG93:HG156" si="152">IF(AND($DQ93&gt;=HF$12,$DQ94&lt;=HF$13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HH93" s="208">
        <f t="shared" si="56"/>
        <v>0</v>
      </c>
      <c r="HM93" s="207">
        <f t="shared" si="83"/>
        <v>0</v>
      </c>
      <c r="HN93" s="208">
        <f t="shared" si="57"/>
        <v>0</v>
      </c>
      <c r="HO93" s="208">
        <f t="shared" si="57"/>
        <v>0</v>
      </c>
      <c r="HP93" s="208">
        <f t="shared" si="57"/>
        <v>0</v>
      </c>
      <c r="HQ93" s="208">
        <f t="shared" ref="HQ93:HQ156" si="153">IF(AND($DQ93&gt;=HP$12,$DQ94&lt;=HP$13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HR93" s="208">
        <f t="shared" si="58"/>
        <v>0</v>
      </c>
      <c r="HW93" s="207">
        <f t="shared" si="84"/>
        <v>0</v>
      </c>
      <c r="HX93" s="208">
        <f t="shared" si="59"/>
        <v>0</v>
      </c>
      <c r="HY93" s="208">
        <f t="shared" si="59"/>
        <v>0</v>
      </c>
      <c r="HZ93" s="208">
        <f t="shared" si="59"/>
        <v>0</v>
      </c>
      <c r="IA93" s="208">
        <f t="shared" ref="IA93:IA156" si="154">IF(AND($DQ93&gt;=HZ$12,$DQ94&lt;=HZ$13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IB93" s="208">
        <f t="shared" si="60"/>
        <v>0</v>
      </c>
      <c r="IG93" s="207">
        <f t="shared" si="85"/>
        <v>0</v>
      </c>
      <c r="IH93" s="208">
        <f t="shared" si="61"/>
        <v>0</v>
      </c>
      <c r="II93" s="208">
        <f t="shared" si="61"/>
        <v>0</v>
      </c>
      <c r="IJ93" s="208">
        <f t="shared" si="61"/>
        <v>0</v>
      </c>
      <c r="IK93" s="208">
        <f t="shared" ref="IK93:IK156" si="155">IF(AND($DQ93&gt;=IJ$12,$DQ94&lt;=IJ$13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IL93" s="208">
        <f t="shared" si="62"/>
        <v>0</v>
      </c>
    </row>
    <row r="94" spans="1:246">
      <c r="A94" s="210">
        <f t="shared" si="121"/>
        <v>21</v>
      </c>
      <c r="B94" s="264">
        <f t="shared" si="122"/>
        <v>-104.17601715875658</v>
      </c>
      <c r="C94" s="211">
        <f t="shared" si="123"/>
        <v>4.3478260869565209E-2</v>
      </c>
      <c r="D94" s="314">
        <f>'Hg-N'!E34</f>
        <v>0.1</v>
      </c>
      <c r="E94" s="211">
        <f>GL6*D94</f>
        <v>-0.11654029023451931</v>
      </c>
      <c r="J94" s="456"/>
      <c r="L94" s="210">
        <f t="shared" si="126"/>
        <v>12</v>
      </c>
      <c r="M94" s="311">
        <f t="shared" si="127"/>
        <v>0</v>
      </c>
      <c r="N94" s="311">
        <f t="shared" si="128"/>
        <v>0</v>
      </c>
      <c r="O94" s="311">
        <f t="shared" si="129"/>
        <v>0</v>
      </c>
      <c r="P94" s="311">
        <f t="shared" si="130"/>
        <v>0</v>
      </c>
      <c r="Q94" s="311">
        <f t="shared" si="131"/>
        <v>0</v>
      </c>
      <c r="R94" s="311">
        <f t="shared" si="132"/>
        <v>-3.2016591282510026E-2</v>
      </c>
      <c r="T94" s="207">
        <v>6.4</v>
      </c>
      <c r="U94" s="207">
        <f t="shared" si="63"/>
        <v>0</v>
      </c>
      <c r="V94" s="208">
        <f t="shared" ref="V94:Y157" si="156">IF(AND($U94&gt;=U$12,$U95&lt;=U$13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W94" s="208">
        <f t="shared" si="156"/>
        <v>0</v>
      </c>
      <c r="X94" s="208">
        <f t="shared" si="156"/>
        <v>0</v>
      </c>
      <c r="Y94" s="208">
        <f t="shared" si="133"/>
        <v>0</v>
      </c>
      <c r="Z94" s="208">
        <f t="shared" ref="Z94:Z157" si="157">IF(AND($U94&gt;=Y$12,$U95&lt;=Y$13,$U95&gt;0),($L$18+($U94/$Y$5)*($M$18+($U94/$Y$5)*($N$18+($U94/$Y$5)*($O$18+($U94/$Y$5)*($P$18+($U94/$Y$5)*($Q$18+($U94/$Y$5)*$R$18))))))^2+4*($L$18+((0.05+$U94)/$Y$5)*($M$18+((0.05+$U94)/$Y$5)*($N$18+((0.05+$U94)/$Y$5)*($O$18+((0.05+$U94)/$Y$5)*($P$18+((0.05+$U94)/$Y$5)*($Q$18+((0.05+$U94)/$Y$5)*$R$18))))))^2+($L$18+($U95/$Y$5)*($M$18+($U95/$Y$5)*($N$18+($U95/$Y$5)*($O$18+($U95/$Y$5)*($P$18+($U95/$Y$5)*($Q$18+($U95/$Y$5)*$R$18))))))^2,0)</f>
        <v>0</v>
      </c>
      <c r="AE94" s="207">
        <f t="shared" si="64"/>
        <v>0</v>
      </c>
      <c r="AF94" s="208">
        <f t="shared" ref="AF94:AI157" si="158">IF(AND($AE94&gt;=AE$12,$AE95&lt;=AE$13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G94" s="208">
        <f t="shared" si="158"/>
        <v>0</v>
      </c>
      <c r="AH94" s="208">
        <f t="shared" si="158"/>
        <v>0</v>
      </c>
      <c r="AI94" s="208">
        <f t="shared" si="134"/>
        <v>0</v>
      </c>
      <c r="AJ94" s="208">
        <f t="shared" ref="AJ94:AJ157" si="159">IF(AND($AE94&gt;=AI$12,$AE95&lt;=AI$13,$AE95&gt;0),($L$18+($AE94/$AI$5)*($M$18+($AE94/$AI$5)*($N$18+($AE94/$AI$5)*($O$18+($AE94/$AI$5)*($P$18+($AE94/$AI$5)*($Q$18+($AE94/$AI$5)*$R$18))))))^2+4*($L$18+((0.05+$AE94)/$AI$5)*($M$18+((0.05+$AE94)/$AI$5)*($N$18+((0.05+$AE94)/$AI$5)*($O$18+((0.05+$AE94)/$AI$5)*($P$18+((0.05+$AE94)/$AI$5)*($Q$18+((0.05+$AE94)/$AI$5)*$R$18))))))^2+($L$18+($AE95/$AI$5)*($M$18+($AE95/$AI$5)*($N$18+($AE95/$AI$5)*($O$18+($AE95/$AI$5)*($P$18+($AE95/$AI$5)*($Q$18+($AE95/$AI$5)*$R$18))))))^2,0)</f>
        <v>0</v>
      </c>
      <c r="AO94" s="207">
        <f t="shared" si="65"/>
        <v>0</v>
      </c>
      <c r="AP94" s="208">
        <f t="shared" ref="AP94:AS157" si="160">IF(AND($AO94&gt;=AO$12,$AO95&lt;=AO$13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0</v>
      </c>
      <c r="AQ94" s="208">
        <f t="shared" si="160"/>
        <v>0</v>
      </c>
      <c r="AR94" s="208">
        <f t="shared" si="160"/>
        <v>0</v>
      </c>
      <c r="AS94" s="208">
        <f t="shared" si="135"/>
        <v>0</v>
      </c>
      <c r="AT94" s="208">
        <f t="shared" ref="AT94:AT157" si="161">IF(AND($AO94&gt;=AS$12,$AO95&lt;=AS$13,$AO95&gt;0),($L$18+($AO94/$AS$5)*($M$18+($AO94/$AS$5)*($N$18+($AO94/$AS$5)*($O$18+($AO94/$AS$5)*($P$18+($AO94/$AS$5)*($Q$18+($AO94/$AS$5)*$R$18))))))^2+4*($L$18+((0.05+$AO94)/$AS$5)*($M$18+((0.05+$AO94)/$AS$5)*($N$18+((0.05+$AO94)/$AS$5)*($O$18+((0.05+$AO94)/$AS$5)*($P$18+((0.05+$AO94)/$AS$5)*($Q$18+((0.05+$AO94)/$AS$5)*$R$18))))))^2+($L$18+($AO95/$AS$5)*($M$18+($AO95/$AS$5)*($N$18+($AO95/$AS$5)*($O$18+($AO95/$AS$5)*($P$18+($AO95/$AS$5)*($Q$18+($AO95/$AS$5)*$R$18))))))^2,0)</f>
        <v>0</v>
      </c>
      <c r="AY94" s="207">
        <f t="shared" si="66"/>
        <v>0</v>
      </c>
      <c r="AZ94" s="208">
        <f t="shared" ref="AZ94:BC157" si="162">IF(AND($AY94&gt;=AY$12,$AY95&lt;=AY$13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0</v>
      </c>
      <c r="BA94" s="208">
        <f t="shared" si="162"/>
        <v>0</v>
      </c>
      <c r="BB94" s="208">
        <f t="shared" si="162"/>
        <v>0</v>
      </c>
      <c r="BC94" s="208">
        <f t="shared" si="136"/>
        <v>0</v>
      </c>
      <c r="BD94" s="208">
        <f t="shared" ref="BD94:BD157" si="163">IF(AND($AY94&gt;=BC$12,$AY95&lt;=BC$13,$AY95&gt;0),($L$18+($AY94/$BC$5)*($M$18+($AY94/$BC$5)*($N$18+($AY94/$BC$5)*($O$18+($AY94/$BC$5)*($P$18+($AY94/$BC$5)*($Q$18+($AY94/$BC$5)*$R$18))))))^2+4*($L$18+((0.05+$AY94)/$BC$5)*($M$18+((0.05+$AY94)/$BC$5)*($N$18+((0.05+$AY94)/$BC$5)*($O$18+((0.05+$AY94)/$BC$5)*($P$18+((0.05+$AY94)/$BC$5)*($Q$18+((0.05+$AY94)/$BC$5)*$R$18))))))^2+($L$18+($AY95/$BC$5)*($M$18+($AY95/$BC$5)*($N$18+($AY95/$BC$5)*($O$18+($AY95/$BC$5)*($P$18+($AY95/$BC$5)*($Q$18+($AY95/$BC$5)*$R$18))))))^2,0)</f>
        <v>0</v>
      </c>
      <c r="BI94" s="207">
        <f t="shared" si="67"/>
        <v>0</v>
      </c>
      <c r="BJ94" s="208">
        <f t="shared" ref="BJ94:BM157" si="164">IF(AND($BI94&gt;=BI$12,$BI95&lt;=BI$13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0</v>
      </c>
      <c r="BK94" s="208">
        <f t="shared" si="164"/>
        <v>0</v>
      </c>
      <c r="BL94" s="208">
        <f t="shared" si="164"/>
        <v>0</v>
      </c>
      <c r="BM94" s="208">
        <f t="shared" si="137"/>
        <v>0</v>
      </c>
      <c r="BN94" s="208">
        <f t="shared" ref="BN94:BN157" si="165">IF(AND($BI94&gt;=BM$12,$BI95&lt;=BM$13,$BI95&gt;0),($L$18+($BI94/$BM$5)*($M$18+($BI94/$BM$5)*($N$18+($BI94/$BM$5)*($O$18+($BI94/$BM$5)*($P$18+($BI94/$BM$5)*($Q$18+($BI94/$BM$5)*$R$18))))))^2+4*($L$18+((0.05+$BI94)/$BM$5)*($M$18+((0.05+$BI94)/$BM$5)*($N$18+((0.05+$BI94)/$BM$5)*($O$18+((0.05+$BI94)/$BM$5)*($P$18+((0.05+$BI94)/$BM$5)*($Q$18+((0.05+$BI94)/$BM$5)*$R$18))))))^2+($L$18+($BI95/$BM$5)*($M$18+($BI95/$BM$5)*($N$18+($BI95/$BM$5)*($O$18+($BI95/$BM$5)*($P$18+($BI95/$BM$5)*($Q$18+($BI95/$BM$5)*$R$18))))))^2,0)</f>
        <v>0</v>
      </c>
      <c r="BS94" s="207">
        <f t="shared" si="68"/>
        <v>0</v>
      </c>
      <c r="BT94" s="208">
        <f t="shared" ref="BT94:BW157" si="166">IF(AND($BS94&gt;=BS$12,$BS95&lt;=BS$13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0</v>
      </c>
      <c r="BU94" s="208">
        <f t="shared" si="166"/>
        <v>0</v>
      </c>
      <c r="BV94" s="208">
        <f t="shared" si="166"/>
        <v>0</v>
      </c>
      <c r="BW94" s="208">
        <f t="shared" si="138"/>
        <v>0</v>
      </c>
      <c r="BX94" s="208">
        <f t="shared" ref="BX94:BX157" si="167">IF(AND($BS94&gt;=BW$12,$BS95&lt;=BW$13,$BS95&gt;0),($L$18+($BS94/$BW$5)*($M$18+($BS94/$BW$5)*($N$18+($BS94/$BW$5)*($O$18+($BS94/$BW$5)*($P$18+($BS94/$BW$5)*($Q$18+($BS94/$BW$5)*$R$18))))))^2+4*($L$18+((0.05+$BS94)/$BW$5)*($M$18+((0.05+$BS94)/$BW$5)*($N$18+((0.05+$BS94)/$BW$5)*($O$18+((0.05+$BS94)/$BW$5)*($P$18+((0.05+$BS94)/$BW$5)*($Q$18+((0.05+$BS94)/$BW$5)*$R$18))))))^2+($L$18+($BS95/$BW$5)*($M$18+($BS95/$BW$5)*($N$18+($BS95/$BW$5)*($O$18+($BS95/$BW$5)*($P$18+($BS95/$BW$5)*($Q$18+($BS95/$BW$5)*$R$18))))))^2,0)</f>
        <v>0</v>
      </c>
      <c r="CC94" s="207">
        <f t="shared" si="69"/>
        <v>0</v>
      </c>
      <c r="CD94" s="208">
        <f t="shared" ref="CD94:CG157" si="168">IF(AND($CC94&gt;=CC$12,$CC95&lt;=CC$13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0</v>
      </c>
      <c r="CE94" s="208">
        <f t="shared" si="168"/>
        <v>0</v>
      </c>
      <c r="CF94" s="208">
        <f t="shared" si="168"/>
        <v>0</v>
      </c>
      <c r="CG94" s="208">
        <f t="shared" si="139"/>
        <v>0</v>
      </c>
      <c r="CH94" s="208">
        <f t="shared" ref="CH94:CH157" si="169">IF(AND($CC94&gt;=CG$12,$CC95&lt;=CG$13,$CC95&gt;0),($L$18+($CC94/$CG$5)*($M$18+($CC94/$CG$5)*($N$18+($CC94/$CG$5)*($O$18+($CC94/$CG$5)*($P$18+($CC94/$CG$5)*($Q$18+($CC94/$CG$5)*$R$18))))))^2+4*($L$18+((0.05+$CC94)/$CG$5)*($M$18+((0.05+$CC94)/$CG$5)*($N$18+((0.05+$CC94)/$CG$5)*($O$18+((0.05+$CC94)/$CG$5)*($P$18+((0.05+$CC94)/$CG$5)*($Q$18+((0.05+$CC94)/$CG$5)*$R$18))))))^2+($L$18+($CC95/$CG$5)*($M$18+($CC95/$CG$5)*($N$18+($CC95/$CG$5)*($O$18+($CC95/$CG$5)*($P$18+($CC95/$CG$5)*($Q$18+($CC95/$CG$5)*$R$18))))))^2,0)</f>
        <v>0</v>
      </c>
      <c r="CM94" s="207">
        <f t="shared" si="70"/>
        <v>0</v>
      </c>
      <c r="CN94" s="208">
        <f t="shared" ref="CN94:CQ157" si="170">IF(AND($CM94&gt;=CM$12,$CM95&lt;=CM$13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0</v>
      </c>
      <c r="CO94" s="208">
        <f t="shared" si="170"/>
        <v>0</v>
      </c>
      <c r="CP94" s="208">
        <f t="shared" si="170"/>
        <v>0</v>
      </c>
      <c r="CQ94" s="208">
        <f t="shared" si="140"/>
        <v>0</v>
      </c>
      <c r="CR94" s="208">
        <f t="shared" ref="CR94:CR157" si="171">IF(AND($CM94&gt;=CQ$12,$CM95&lt;=CQ$13,$CM95&gt;0),($L$18+($CM94/$CQ$5)*($M$18+($CM94/$CQ$5)*($N$18+($CM94/$CQ$5)*($O$18+($CM94/$CQ$5)*($P$18+($CM94/$CQ$5)*($Q$18+($CM94/$CQ$5)*$R$18))))))^2+4*($L$18+((0.05+$CM94)/$CQ$5)*($M$18+((0.05+$CM94)/$CQ$5)*($N$18+((0.05+$CM94)/$CQ$5)*($O$18+((0.05+$CM94)/$CQ$5)*($P$18+((0.05+$CM94)/$CQ$5)*($Q$18+((0.05+$CM94)/$CQ$5)*$R$18))))))^2+($L$18+($CM95/$CQ$5)*($M$18+($CM95/$CQ$5)*($N$18+($CM95/$CQ$5)*($O$18+($CM95/$CQ$5)*($P$18+($CM95/$CQ$5)*($Q$18+($CM95/$CQ$5)*$R$18))))))^2,0)</f>
        <v>0</v>
      </c>
      <c r="CW94" s="207">
        <f t="shared" si="71"/>
        <v>0</v>
      </c>
      <c r="CX94" s="208">
        <f t="shared" ref="CX94:DA157" si="172">IF(AND($CW94&gt;=CW$12,$CW95&lt;=CW$13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0</v>
      </c>
      <c r="CY94" s="207">
        <f t="shared" si="172"/>
        <v>0</v>
      </c>
      <c r="CZ94" s="208">
        <f t="shared" si="172"/>
        <v>0</v>
      </c>
      <c r="DA94" s="208">
        <f t="shared" si="141"/>
        <v>0</v>
      </c>
      <c r="DB94" s="208">
        <f t="shared" ref="DB94:DB157" si="173">IF(AND($CW94&gt;=DA$12,$CW95&lt;=DA$13,$CW95&gt;0),($L$18+($CW94/$DA$5)*($M$18+($CW94/$DA$5)*($N$18+($CW94/$DA$5)*($O$18+($CW94/$DA$5)*($P$18+($CW94/$DA$5)*($Q$18+($CW94/$DA$5)*$R$18))))))^2+4*($L$18+((0.05+$CW94)/$DA$5)*($M$18+((0.05+$CW94)/$DA$5)*($N$18+((0.05+$CW94)/$DA$5)*($O$18+((0.05+$CW94)/$DA$5)*($P$18+((0.05+$CW94)/$DA$5)*($Q$18+((0.05+$CW94)/$DA$5)*$R$18))))))^2+($L$18+($CW95/$DA$5)*($M$18+($CW95/$DA$5)*($N$18+($CW95/$DA$5)*($O$18+($CW95/$DA$5)*($P$18+($CW95/$DA$5)*($Q$18+($CW95/$DA$5)*$R$18))))))^2,0)</f>
        <v>0</v>
      </c>
      <c r="DG94" s="207">
        <f t="shared" si="72"/>
        <v>0</v>
      </c>
      <c r="DH94" s="208">
        <f t="shared" ref="DH94:DK157" si="174">IF(AND($DG94&gt;=DG$12,$DG95&lt;=DG$13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0</v>
      </c>
      <c r="DI94" s="208">
        <f t="shared" si="174"/>
        <v>0</v>
      </c>
      <c r="DJ94" s="208">
        <f t="shared" si="174"/>
        <v>0</v>
      </c>
      <c r="DK94" s="208">
        <f t="shared" si="142"/>
        <v>0</v>
      </c>
      <c r="DL94" s="208">
        <f t="shared" ref="DL94:DL157" si="175">IF(AND($DG94&gt;=DK$12,$DG95&lt;=DK$13,$DG95&gt;0),($L$18+($DG94/$DK$5)*($M$18+($DG94/$DK$5)*($N$18+($DG94/$DK$5)*($O$18+($DG94/$DK$5)*($P$18+($DG94/$DK$5)*($Q$18+($DG94/$DK$5)*$R$18))))))^2+4*($L$18+((0.05+$DG94)/$DK$5)*($M$18+((0.05+$DG94)/$DK$5)*($N$18+((0.05+$DG94)/$DK$5)*($O$18+((0.05+$DG94)/$DK$5)*($P$18+((0.05+$DG94)/$DK$5)*($Q$18+((0.05+$DG94)/$DK$5)*$R$18))))))^2+($L$18+($DG95/$DK$5)*($M$18+($DG95/$DK$5)*($N$18+($DG95/$DK$5)*($O$18+($DG95/$DK$5)*($P$18+($DG95/$DK$5)*($Q$18+($DG95/$DK$5)*$R$18))))))^2,0)</f>
        <v>0</v>
      </c>
      <c r="DQ94" s="207">
        <f t="shared" si="73"/>
        <v>0</v>
      </c>
      <c r="DR94" s="208">
        <f t="shared" ref="DR94:DU157" si="176">IF(AND($DQ94&gt;=DQ$12,$DQ95&lt;=DQ$13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DS94" s="208">
        <f t="shared" si="176"/>
        <v>0</v>
      </c>
      <c r="DT94" s="208">
        <f t="shared" si="176"/>
        <v>0</v>
      </c>
      <c r="DU94" s="208">
        <f t="shared" si="143"/>
        <v>0</v>
      </c>
      <c r="DV94" s="208">
        <f t="shared" ref="DV94:DV157" si="177">IF(AND($DQ94&gt;=DU$12,$DQ95&lt;=DU$13,$DQ95&gt;0),($L$18+($DQ94/$DU$5)*($M$18+($DQ94/$DU$5)*($N$18+($DQ94/$DU$5)*($O$18+($DQ94/$DU$5)*($P$18+($DQ94/$DU$5)*($Q$18+($DQ94/$DU$5)*$R$18))))))^2+4*($L$18+((0.05+$DQ94)/$DU$5)*($M$18+((0.05+$DQ94)/$DU$5)*($N$18+((0.05+$DQ94)/$DU$5)*($O$18+((0.05+$DQ94)/$DU$5)*($P$18+((0.05+$DQ94)/$DU$5)*($Q$18+((0.05+$DQ94)/$DU$5)*$R$18))))))^2+($L$18+($DQ95/$DU$5)*($M$18+($DQ95/$DU$5)*($N$18+($DQ95/$DU$5)*($O$18+($DQ95/$DU$5)*($P$18+($DQ95/$DU$5)*($Q$18+($DQ95/$DU$5)*$R$18))))))^2,0)</f>
        <v>0</v>
      </c>
      <c r="EA94" s="207">
        <f t="shared" si="74"/>
        <v>0</v>
      </c>
      <c r="EB94" s="208">
        <f t="shared" ref="EB94:EE157" si="178">IF(AND($DQ94&gt;=EA$12,$DQ95&lt;=EA$13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C94" s="208">
        <f t="shared" si="178"/>
        <v>0</v>
      </c>
      <c r="ED94" s="208">
        <f t="shared" si="178"/>
        <v>0</v>
      </c>
      <c r="EE94" s="208">
        <f t="shared" si="144"/>
        <v>0</v>
      </c>
      <c r="EF94" s="208">
        <f t="shared" ref="EF94:EF157" si="179">IF(AND($DQ94&gt;=EE$12,$DQ95&lt;=EE$13,$DQ95&gt;0),($L$18+($DQ94/$DU$5)*($M$18+($DQ94/$DU$5)*($N$18+($DQ94/$DU$5)*($O$18+($DQ94/$DU$5)*($P$18+($DQ94/$DU$5)*($Q$18+($DQ94/$DU$5)*$R$18))))))^2+4*($L$18+((0.05+$DQ94)/$DU$5)*($M$18+((0.05+$DQ94)/$DU$5)*($N$18+((0.05+$DQ94)/$DU$5)*($O$18+((0.05+$DQ94)/$DU$5)*($P$18+((0.05+$DQ94)/$DU$5)*($Q$18+((0.05+$DQ94)/$DU$5)*$R$18))))))^2+($L$18+($DQ95/$DU$5)*($M$18+($DQ95/$DU$5)*($N$18+($DQ95/$DU$5)*($O$18+($DQ95/$DU$5)*($P$18+($DQ95/$DU$5)*($Q$18+($DQ95/$DU$5)*$R$18))))))^2,0)</f>
        <v>0</v>
      </c>
      <c r="EK94" s="207">
        <f t="shared" si="75"/>
        <v>0</v>
      </c>
      <c r="EL94" s="208">
        <f t="shared" ref="EL94:EO157" si="180">IF(AND($DQ94&gt;=EK$12,$DQ95&lt;=EK$13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M94" s="208">
        <f t="shared" si="180"/>
        <v>0</v>
      </c>
      <c r="EN94" s="208">
        <f t="shared" si="180"/>
        <v>0</v>
      </c>
      <c r="EO94" s="208">
        <f t="shared" si="145"/>
        <v>0</v>
      </c>
      <c r="EP94" s="208">
        <f t="shared" ref="EP94:EP157" si="181">IF(AND($DQ94&gt;=EO$12,$DQ95&lt;=EO$13,$DQ95&gt;0),($L$18+($DQ94/$DU$5)*($M$18+($DQ94/$DU$5)*($N$18+($DQ94/$DU$5)*($O$18+($DQ94/$DU$5)*($P$18+($DQ94/$DU$5)*($Q$18+($DQ94/$DU$5)*$R$18))))))^2+4*($L$18+((0.05+$DQ94)/$DU$5)*($M$18+((0.05+$DQ94)/$DU$5)*($N$18+((0.05+$DQ94)/$DU$5)*($O$18+((0.05+$DQ94)/$DU$5)*($P$18+((0.05+$DQ94)/$DU$5)*($Q$18+((0.05+$DQ94)/$DU$5)*$R$18))))))^2+($L$18+($DQ95/$DU$5)*($M$18+($DQ95/$DU$5)*($N$18+($DQ95/$DU$5)*($O$18+($DQ95/$DU$5)*($P$18+($DQ95/$DU$5)*($Q$18+($DQ95/$DU$5)*$R$18))))))^2,0)</f>
        <v>0</v>
      </c>
      <c r="EU94" s="207">
        <f t="shared" si="76"/>
        <v>0</v>
      </c>
      <c r="EV94" s="208">
        <f t="shared" ref="EV94:EY157" si="182">IF(AND($DQ94&gt;=EU$12,$DQ95&lt;=EU$13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W94" s="208">
        <f t="shared" si="182"/>
        <v>0</v>
      </c>
      <c r="EX94" s="208">
        <f t="shared" si="182"/>
        <v>0</v>
      </c>
      <c r="EY94" s="208">
        <f t="shared" si="146"/>
        <v>0</v>
      </c>
      <c r="EZ94" s="208">
        <f t="shared" ref="EZ94:EZ157" si="183">IF(AND($DQ94&gt;=EY$12,$DQ95&lt;=EY$13,$DQ95&gt;0),($L$18+($DQ94/$DU$5)*($M$18+($DQ94/$DU$5)*($N$18+($DQ94/$DU$5)*($O$18+($DQ94/$DU$5)*($P$18+($DQ94/$DU$5)*($Q$18+($DQ94/$DU$5)*$R$18))))))^2+4*($L$18+((0.05+$DQ94)/$DU$5)*($M$18+((0.05+$DQ94)/$DU$5)*($N$18+((0.05+$DQ94)/$DU$5)*($O$18+((0.05+$DQ94)/$DU$5)*($P$18+((0.05+$DQ94)/$DU$5)*($Q$18+((0.05+$DQ94)/$DU$5)*$R$18))))))^2+($L$18+($DQ95/$DU$5)*($M$18+($DQ95/$DU$5)*($N$18+($DQ95/$DU$5)*($O$18+($DQ95/$DU$5)*($P$18+($DQ95/$DU$5)*($Q$18+($DQ95/$DU$5)*$R$18))))))^2,0)</f>
        <v>0</v>
      </c>
      <c r="FE94" s="207">
        <f t="shared" si="77"/>
        <v>0</v>
      </c>
      <c r="FF94" s="208">
        <f t="shared" ref="FF94:FI157" si="184">IF(AND($DQ94&gt;=FE$12,$DQ95&lt;=FE$13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G94" s="208">
        <f t="shared" si="184"/>
        <v>0</v>
      </c>
      <c r="FH94" s="208">
        <f t="shared" si="184"/>
        <v>0</v>
      </c>
      <c r="FI94" s="208">
        <f t="shared" si="147"/>
        <v>0</v>
      </c>
      <c r="FJ94" s="208">
        <f t="shared" ref="FJ94:FJ157" si="185">IF(AND($DQ94&gt;=FI$12,$DQ95&lt;=FI$13,$DQ95&gt;0),($L$18+($DQ94/$DU$5)*($M$18+($DQ94/$DU$5)*($N$18+($DQ94/$DU$5)*($O$18+($DQ94/$DU$5)*($P$18+($DQ94/$DU$5)*($Q$18+($DQ94/$DU$5)*$R$18))))))^2+4*($L$18+((0.05+$DQ94)/$DU$5)*($M$18+((0.05+$DQ94)/$DU$5)*($N$18+((0.05+$DQ94)/$DU$5)*($O$18+((0.05+$DQ94)/$DU$5)*($P$18+((0.05+$DQ94)/$DU$5)*($Q$18+((0.05+$DQ94)/$DU$5)*$R$18))))))^2+($L$18+($DQ95/$DU$5)*($M$18+($DQ95/$DU$5)*($N$18+($DQ95/$DU$5)*($O$18+($DQ95/$DU$5)*($P$18+($DQ95/$DU$5)*($Q$18+($DQ95/$DU$5)*$R$18))))))^2,0)</f>
        <v>0</v>
      </c>
      <c r="FO94" s="207">
        <f t="shared" si="78"/>
        <v>0</v>
      </c>
      <c r="FP94" s="208">
        <f t="shared" ref="FP94:FS157" si="186">IF(AND($DQ94&gt;=FO$12,$DQ95&lt;=FO$13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Q94" s="208">
        <f t="shared" si="186"/>
        <v>0</v>
      </c>
      <c r="FR94" s="208">
        <f t="shared" si="186"/>
        <v>0</v>
      </c>
      <c r="FS94" s="208">
        <f t="shared" si="148"/>
        <v>0</v>
      </c>
      <c r="FT94" s="208">
        <f t="shared" ref="FT94:FT157" si="187">IF(AND($DQ94&gt;=FS$12,$DQ95&lt;=FS$13,$DQ95&gt;0),($L$18+($DQ94/$DU$5)*($M$18+($DQ94/$DU$5)*($N$18+($DQ94/$DU$5)*($O$18+($DQ94/$DU$5)*($P$18+($DQ94/$DU$5)*($Q$18+($DQ94/$DU$5)*$R$18))))))^2+4*($L$18+((0.05+$DQ94)/$DU$5)*($M$18+((0.05+$DQ94)/$DU$5)*($N$18+((0.05+$DQ94)/$DU$5)*($O$18+((0.05+$DQ94)/$DU$5)*($P$18+((0.05+$DQ94)/$DU$5)*($Q$18+((0.05+$DQ94)/$DU$5)*$R$18))))))^2+($L$18+($DQ95/$DU$5)*($M$18+($DQ95/$DU$5)*($N$18+($DQ95/$DU$5)*($O$18+($DQ95/$DU$5)*($P$18+($DQ95/$DU$5)*($Q$18+($DQ95/$DU$5)*$R$18))))))^2,0)</f>
        <v>0</v>
      </c>
      <c r="FY94" s="207">
        <f t="shared" si="79"/>
        <v>0</v>
      </c>
      <c r="FZ94" s="208">
        <f t="shared" ref="FZ94:GC157" si="188">IF(AND($DQ94&gt;=FY$12,$DQ95&lt;=FY$13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A94" s="208">
        <f t="shared" si="188"/>
        <v>0</v>
      </c>
      <c r="GB94" s="208">
        <f t="shared" si="188"/>
        <v>0</v>
      </c>
      <c r="GC94" s="208">
        <f t="shared" si="149"/>
        <v>0</v>
      </c>
      <c r="GD94" s="208">
        <f t="shared" ref="GD94:GD157" si="189">IF(AND($DQ94&gt;=GC$12,$DQ95&lt;=GC$13,$DQ95&gt;0),($L$18+($DQ94/$DU$5)*($M$18+($DQ94/$DU$5)*($N$18+($DQ94/$DU$5)*($O$18+($DQ94/$DU$5)*($P$18+($DQ94/$DU$5)*($Q$18+($DQ94/$DU$5)*$R$18))))))^2+4*($L$18+((0.05+$DQ94)/$DU$5)*($M$18+((0.05+$DQ94)/$DU$5)*($N$18+((0.05+$DQ94)/$DU$5)*($O$18+((0.05+$DQ94)/$DU$5)*($P$18+((0.05+$DQ94)/$DU$5)*($Q$18+((0.05+$DQ94)/$DU$5)*$R$18))))))^2+($L$18+($DQ95/$DU$5)*($M$18+($DQ95/$DU$5)*($N$18+($DQ95/$DU$5)*($O$18+($DQ95/$DU$5)*($P$18+($DQ95/$DU$5)*($Q$18+($DQ95/$DU$5)*$R$18))))))^2,0)</f>
        <v>0</v>
      </c>
      <c r="GI94" s="207">
        <f t="shared" si="80"/>
        <v>0</v>
      </c>
      <c r="GJ94" s="208">
        <f t="shared" ref="GJ94:GM157" si="190">IF(AND($DQ94&gt;=GI$12,$DQ95&lt;=GI$13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K94" s="208">
        <f t="shared" si="190"/>
        <v>0</v>
      </c>
      <c r="GL94" s="208">
        <f t="shared" si="190"/>
        <v>0</v>
      </c>
      <c r="GM94" s="208">
        <f t="shared" si="150"/>
        <v>0</v>
      </c>
      <c r="GN94" s="208">
        <f t="shared" ref="GN94:GN157" si="191">IF(AND($DQ94&gt;=GM$12,$DQ95&lt;=GM$13,$DQ95&gt;0),($L$18+($DQ94/$DU$5)*($M$18+($DQ94/$DU$5)*($N$18+($DQ94/$DU$5)*($O$18+($DQ94/$DU$5)*($P$18+($DQ94/$DU$5)*($Q$18+($DQ94/$DU$5)*$R$18))))))^2+4*($L$18+((0.05+$DQ94)/$DU$5)*($M$18+((0.05+$DQ94)/$DU$5)*($N$18+((0.05+$DQ94)/$DU$5)*($O$18+((0.05+$DQ94)/$DU$5)*($P$18+((0.05+$DQ94)/$DU$5)*($Q$18+((0.05+$DQ94)/$DU$5)*$R$18))))))^2+($L$18+($DQ95/$DU$5)*($M$18+($DQ95/$DU$5)*($N$18+($DQ95/$DU$5)*($O$18+($DQ95/$DU$5)*($P$18+($DQ95/$DU$5)*($Q$18+($DQ95/$DU$5)*$R$18))))))^2,0)</f>
        <v>0</v>
      </c>
      <c r="GS94" s="207">
        <f t="shared" si="81"/>
        <v>0</v>
      </c>
      <c r="GT94" s="208">
        <f t="shared" ref="GT94:GW157" si="192">IF(AND($DQ94&gt;=GS$12,$DQ95&lt;=GS$13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U94" s="208">
        <f t="shared" si="192"/>
        <v>0</v>
      </c>
      <c r="GV94" s="208">
        <f t="shared" si="192"/>
        <v>0</v>
      </c>
      <c r="GW94" s="208">
        <f t="shared" si="151"/>
        <v>0</v>
      </c>
      <c r="GX94" s="208">
        <f t="shared" ref="GX94:GX157" si="193">IF(AND($DQ94&gt;=GW$12,$DQ95&lt;=GW$13,$DQ95&gt;0),($L$18+($DQ94/$DU$5)*($M$18+($DQ94/$DU$5)*($N$18+($DQ94/$DU$5)*($O$18+($DQ94/$DU$5)*($P$18+($DQ94/$DU$5)*($Q$18+($DQ94/$DU$5)*$R$18))))))^2+4*($L$18+((0.05+$DQ94)/$DU$5)*($M$18+((0.05+$DQ94)/$DU$5)*($N$18+((0.05+$DQ94)/$DU$5)*($O$18+((0.05+$DQ94)/$DU$5)*($P$18+((0.05+$DQ94)/$DU$5)*($Q$18+((0.05+$DQ94)/$DU$5)*$R$18))))))^2+($L$18+($DQ95/$DU$5)*($M$18+($DQ95/$DU$5)*($N$18+($DQ95/$DU$5)*($O$18+($DQ95/$DU$5)*($P$18+($DQ95/$DU$5)*($Q$18+($DQ95/$DU$5)*$R$18))))))^2,0)</f>
        <v>0</v>
      </c>
      <c r="HC94" s="207">
        <f t="shared" si="82"/>
        <v>0</v>
      </c>
      <c r="HD94" s="208">
        <f t="shared" ref="HD94:HG157" si="194">IF(AND($DQ94&gt;=HC$12,$DQ95&lt;=HC$13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E94" s="208">
        <f t="shared" si="194"/>
        <v>0</v>
      </c>
      <c r="HF94" s="208">
        <f t="shared" si="194"/>
        <v>0</v>
      </c>
      <c r="HG94" s="208">
        <f t="shared" si="152"/>
        <v>0</v>
      </c>
      <c r="HH94" s="208">
        <f t="shared" ref="HH94:HH157" si="195">IF(AND($DQ94&gt;=HG$12,$DQ95&lt;=HG$13,$DQ95&gt;0),($L$18+($DQ94/$DU$5)*($M$18+($DQ94/$DU$5)*($N$18+($DQ94/$DU$5)*($O$18+($DQ94/$DU$5)*($P$18+($DQ94/$DU$5)*($Q$18+($DQ94/$DU$5)*$R$18))))))^2+4*($L$18+((0.05+$DQ94)/$DU$5)*($M$18+((0.05+$DQ94)/$DU$5)*($N$18+((0.05+$DQ94)/$DU$5)*($O$18+((0.05+$DQ94)/$DU$5)*($P$18+((0.05+$DQ94)/$DU$5)*($Q$18+((0.05+$DQ94)/$DU$5)*$R$18))))))^2+($L$18+($DQ95/$DU$5)*($M$18+($DQ95/$DU$5)*($N$18+($DQ95/$DU$5)*($O$18+($DQ95/$DU$5)*($P$18+($DQ95/$DU$5)*($Q$18+($DQ95/$DU$5)*$R$18))))))^2,0)</f>
        <v>0</v>
      </c>
      <c r="HM94" s="207">
        <f t="shared" si="83"/>
        <v>0</v>
      </c>
      <c r="HN94" s="208">
        <f t="shared" ref="HN94:HQ157" si="196">IF(AND($DQ94&gt;=HM$12,$DQ95&lt;=HM$13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O94" s="208">
        <f t="shared" si="196"/>
        <v>0</v>
      </c>
      <c r="HP94" s="208">
        <f t="shared" si="196"/>
        <v>0</v>
      </c>
      <c r="HQ94" s="208">
        <f t="shared" si="153"/>
        <v>0</v>
      </c>
      <c r="HR94" s="208">
        <f t="shared" ref="HR94:HR157" si="197">IF(AND($DQ94&gt;=HQ$12,$DQ95&lt;=HQ$13,$DQ95&gt;0),($L$18+($DQ94/$DU$5)*($M$18+($DQ94/$DU$5)*($N$18+($DQ94/$DU$5)*($O$18+($DQ94/$DU$5)*($P$18+($DQ94/$DU$5)*($Q$18+($DQ94/$DU$5)*$R$18))))))^2+4*($L$18+((0.05+$DQ94)/$DU$5)*($M$18+((0.05+$DQ94)/$DU$5)*($N$18+((0.05+$DQ94)/$DU$5)*($O$18+((0.05+$DQ94)/$DU$5)*($P$18+((0.05+$DQ94)/$DU$5)*($Q$18+((0.05+$DQ94)/$DU$5)*$R$18))))))^2+($L$18+($DQ95/$DU$5)*($M$18+($DQ95/$DU$5)*($N$18+($DQ95/$DU$5)*($O$18+($DQ95/$DU$5)*($P$18+($DQ95/$DU$5)*($Q$18+($DQ95/$DU$5)*$R$18))))))^2,0)</f>
        <v>0</v>
      </c>
      <c r="HW94" s="207">
        <f t="shared" si="84"/>
        <v>0</v>
      </c>
      <c r="HX94" s="208">
        <f t="shared" ref="HX94:IA157" si="198">IF(AND($DQ94&gt;=HW$12,$DQ95&lt;=HW$13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Y94" s="208">
        <f t="shared" si="198"/>
        <v>0</v>
      </c>
      <c r="HZ94" s="208">
        <f t="shared" si="198"/>
        <v>0</v>
      </c>
      <c r="IA94" s="208">
        <f t="shared" si="154"/>
        <v>0</v>
      </c>
      <c r="IB94" s="208">
        <f t="shared" ref="IB94:IB157" si="199">IF(AND($DQ94&gt;=IA$12,$DQ95&lt;=IA$13,$DQ95&gt;0),($L$18+($DQ94/$DU$5)*($M$18+($DQ94/$DU$5)*($N$18+($DQ94/$DU$5)*($O$18+($DQ94/$DU$5)*($P$18+($DQ94/$DU$5)*($Q$18+($DQ94/$DU$5)*$R$18))))))^2+4*($L$18+((0.05+$DQ94)/$DU$5)*($M$18+((0.05+$DQ94)/$DU$5)*($N$18+((0.05+$DQ94)/$DU$5)*($O$18+((0.05+$DQ94)/$DU$5)*($P$18+((0.05+$DQ94)/$DU$5)*($Q$18+((0.05+$DQ94)/$DU$5)*$R$18))))))^2+($L$18+($DQ95/$DU$5)*($M$18+($DQ95/$DU$5)*($N$18+($DQ95/$DU$5)*($O$18+($DQ95/$DU$5)*($P$18+($DQ95/$DU$5)*($Q$18+($DQ95/$DU$5)*$R$18))))))^2,0)</f>
        <v>0</v>
      </c>
      <c r="IG94" s="207">
        <f t="shared" si="85"/>
        <v>0</v>
      </c>
      <c r="IH94" s="208">
        <f t="shared" ref="IH94:IK157" si="200">IF(AND($DQ94&gt;=IG$12,$DQ95&lt;=IG$13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I94" s="208">
        <f t="shared" si="200"/>
        <v>0</v>
      </c>
      <c r="IJ94" s="208">
        <f t="shared" si="200"/>
        <v>0</v>
      </c>
      <c r="IK94" s="208">
        <f t="shared" si="155"/>
        <v>0</v>
      </c>
      <c r="IL94" s="208">
        <f t="shared" ref="IL94:IL157" si="201">IF(AND($DQ94&gt;=IK$12,$DQ95&lt;=IK$13,$DQ95&gt;0),($L$18+($DQ94/$DU$5)*($M$18+($DQ94/$DU$5)*($N$18+($DQ94/$DU$5)*($O$18+($DQ94/$DU$5)*($P$18+($DQ94/$DU$5)*($Q$18+($DQ94/$DU$5)*$R$18))))))^2+4*($L$18+((0.05+$DQ94)/$DU$5)*($M$18+((0.05+$DQ94)/$DU$5)*($N$18+((0.05+$DQ94)/$DU$5)*($O$18+((0.05+$DQ94)/$DU$5)*($P$18+((0.05+$DQ94)/$DU$5)*($Q$18+((0.05+$DQ94)/$DU$5)*$R$18))))))^2+($L$18+($DQ95/$DU$5)*($M$18+($DQ95/$DU$5)*($N$18+($DQ95/$DU$5)*($O$18+($DQ95/$DU$5)*($P$18+($DQ95/$DU$5)*($Q$18+($DQ95/$DU$5)*$R$18))))))^2,0)</f>
        <v>0</v>
      </c>
    </row>
    <row r="95" spans="1:246">
      <c r="A95" s="210">
        <f t="shared" si="121"/>
        <v>22</v>
      </c>
      <c r="B95" s="264">
        <f t="shared" si="122"/>
        <v>-105.19334145129105</v>
      </c>
      <c r="C95" s="211">
        <f t="shared" si="123"/>
        <v>4.3478260869565209E-2</v>
      </c>
      <c r="D95" s="314">
        <f>'Hg-N'!E35</f>
        <v>0.1</v>
      </c>
      <c r="E95" s="211">
        <f>GV6*D95</f>
        <v>-0.12923979307962175</v>
      </c>
      <c r="J95" s="456"/>
      <c r="L95" s="210">
        <f t="shared" si="126"/>
        <v>13</v>
      </c>
      <c r="M95" s="311">
        <f t="shared" si="127"/>
        <v>0</v>
      </c>
      <c r="N95" s="311">
        <f t="shared" si="128"/>
        <v>0</v>
      </c>
      <c r="O95" s="311">
        <f t="shared" si="129"/>
        <v>0</v>
      </c>
      <c r="P95" s="311">
        <f t="shared" si="130"/>
        <v>0</v>
      </c>
      <c r="Q95" s="311">
        <f t="shared" si="131"/>
        <v>0</v>
      </c>
      <c r="R95" s="311">
        <f t="shared" si="132"/>
        <v>-3.8765604728871951E-2</v>
      </c>
      <c r="T95" s="207">
        <v>6.5</v>
      </c>
      <c r="U95" s="207">
        <f t="shared" ref="U95:U158" si="202">IF($T95&lt;=Y$5,$T95,0)</f>
        <v>0</v>
      </c>
      <c r="V95" s="208">
        <f t="shared" si="156"/>
        <v>0</v>
      </c>
      <c r="W95" s="208">
        <f t="shared" si="156"/>
        <v>0</v>
      </c>
      <c r="X95" s="208">
        <f t="shared" si="156"/>
        <v>0</v>
      </c>
      <c r="Y95" s="208">
        <f t="shared" si="133"/>
        <v>0</v>
      </c>
      <c r="Z95" s="208">
        <f t="shared" si="157"/>
        <v>0</v>
      </c>
      <c r="AE95" s="207">
        <f t="shared" ref="AE95:AE158" si="203">IF($T95&lt;=AI$5,$T95,0)</f>
        <v>0</v>
      </c>
      <c r="AF95" s="208">
        <f t="shared" si="158"/>
        <v>0</v>
      </c>
      <c r="AG95" s="208">
        <f t="shared" si="158"/>
        <v>0</v>
      </c>
      <c r="AH95" s="208">
        <f t="shared" si="158"/>
        <v>0</v>
      </c>
      <c r="AI95" s="208">
        <f t="shared" si="134"/>
        <v>0</v>
      </c>
      <c r="AJ95" s="208">
        <f t="shared" si="159"/>
        <v>0</v>
      </c>
      <c r="AO95" s="207">
        <f t="shared" ref="AO95:AO158" si="204">IF($T95&lt;=AS$5,$T95,0)</f>
        <v>0</v>
      </c>
      <c r="AP95" s="208">
        <f t="shared" si="160"/>
        <v>0</v>
      </c>
      <c r="AQ95" s="208">
        <f t="shared" si="160"/>
        <v>0</v>
      </c>
      <c r="AR95" s="208">
        <f t="shared" si="160"/>
        <v>0</v>
      </c>
      <c r="AS95" s="208">
        <f t="shared" si="135"/>
        <v>0</v>
      </c>
      <c r="AT95" s="208">
        <f t="shared" si="161"/>
        <v>0</v>
      </c>
      <c r="AY95" s="207">
        <f t="shared" ref="AY95:AY158" si="205">IF($T95&lt;=BC$5,$T95,0)</f>
        <v>0</v>
      </c>
      <c r="AZ95" s="208">
        <f t="shared" si="162"/>
        <v>0</v>
      </c>
      <c r="BA95" s="208">
        <f t="shared" si="162"/>
        <v>0</v>
      </c>
      <c r="BB95" s="208">
        <f t="shared" si="162"/>
        <v>0</v>
      </c>
      <c r="BC95" s="208">
        <f t="shared" si="136"/>
        <v>0</v>
      </c>
      <c r="BD95" s="208">
        <f t="shared" si="163"/>
        <v>0</v>
      </c>
      <c r="BI95" s="207">
        <f t="shared" ref="BI95:BI158" si="206">IF($T95&lt;=BM$5,$T95,0)</f>
        <v>0</v>
      </c>
      <c r="BJ95" s="208">
        <f t="shared" si="164"/>
        <v>0</v>
      </c>
      <c r="BK95" s="208">
        <f t="shared" si="164"/>
        <v>0</v>
      </c>
      <c r="BL95" s="208">
        <f t="shared" si="164"/>
        <v>0</v>
      </c>
      <c r="BM95" s="208">
        <f t="shared" si="137"/>
        <v>0</v>
      </c>
      <c r="BN95" s="208">
        <f t="shared" si="165"/>
        <v>0</v>
      </c>
      <c r="BS95" s="207">
        <f t="shared" ref="BS95:BS158" si="207">IF($T95&lt;=BW$5,$T95,0)</f>
        <v>0</v>
      </c>
      <c r="BT95" s="208">
        <f t="shared" si="166"/>
        <v>0</v>
      </c>
      <c r="BU95" s="208">
        <f t="shared" si="166"/>
        <v>0</v>
      </c>
      <c r="BV95" s="208">
        <f t="shared" si="166"/>
        <v>0</v>
      </c>
      <c r="BW95" s="208">
        <f t="shared" si="138"/>
        <v>0</v>
      </c>
      <c r="BX95" s="208">
        <f t="shared" si="167"/>
        <v>0</v>
      </c>
      <c r="CC95" s="207">
        <f t="shared" ref="CC95:CC158" si="208">IF($T95&lt;=CG$5,$T95,0)</f>
        <v>0</v>
      </c>
      <c r="CD95" s="208">
        <f t="shared" si="168"/>
        <v>0</v>
      </c>
      <c r="CE95" s="208">
        <f t="shared" si="168"/>
        <v>0</v>
      </c>
      <c r="CF95" s="208">
        <f t="shared" si="168"/>
        <v>0</v>
      </c>
      <c r="CG95" s="208">
        <f t="shared" si="139"/>
        <v>0</v>
      </c>
      <c r="CH95" s="208">
        <f t="shared" si="169"/>
        <v>0</v>
      </c>
      <c r="CM95" s="207">
        <f t="shared" ref="CM95:CM158" si="209">IF($T95&lt;=CQ$5,$T95,0)</f>
        <v>0</v>
      </c>
      <c r="CN95" s="208">
        <f t="shared" si="170"/>
        <v>0</v>
      </c>
      <c r="CO95" s="208">
        <f t="shared" si="170"/>
        <v>0</v>
      </c>
      <c r="CP95" s="208">
        <f t="shared" si="170"/>
        <v>0</v>
      </c>
      <c r="CQ95" s="208">
        <f t="shared" si="140"/>
        <v>0</v>
      </c>
      <c r="CR95" s="208">
        <f t="shared" si="171"/>
        <v>0</v>
      </c>
      <c r="CW95" s="207">
        <f t="shared" ref="CW95:CW158" si="210">IF($T95&lt;=DA$5,$T95,0)</f>
        <v>0</v>
      </c>
      <c r="CX95" s="208">
        <f t="shared" si="172"/>
        <v>0</v>
      </c>
      <c r="CY95" s="207">
        <f t="shared" si="172"/>
        <v>0</v>
      </c>
      <c r="CZ95" s="208">
        <f t="shared" si="172"/>
        <v>0</v>
      </c>
      <c r="DA95" s="208">
        <f t="shared" si="141"/>
        <v>0</v>
      </c>
      <c r="DB95" s="208">
        <f t="shared" si="173"/>
        <v>0</v>
      </c>
      <c r="DG95" s="207">
        <f t="shared" ref="DG95:DG158" si="211">IF($T95&lt;=DK$5,$T95,0)</f>
        <v>0</v>
      </c>
      <c r="DH95" s="208">
        <f t="shared" si="174"/>
        <v>0</v>
      </c>
      <c r="DI95" s="208">
        <f t="shared" si="174"/>
        <v>0</v>
      </c>
      <c r="DJ95" s="208">
        <f t="shared" si="174"/>
        <v>0</v>
      </c>
      <c r="DK95" s="208">
        <f t="shared" si="142"/>
        <v>0</v>
      </c>
      <c r="DL95" s="208">
        <f t="shared" si="175"/>
        <v>0</v>
      </c>
      <c r="DQ95" s="207">
        <f t="shared" ref="DQ95:DQ158" si="212">IF($T95&lt;=DU$5,$T95,0)</f>
        <v>0</v>
      </c>
      <c r="DR95" s="208">
        <f t="shared" si="176"/>
        <v>0</v>
      </c>
      <c r="DS95" s="208">
        <f t="shared" si="176"/>
        <v>0</v>
      </c>
      <c r="DT95" s="208">
        <f t="shared" si="176"/>
        <v>0</v>
      </c>
      <c r="DU95" s="208">
        <f t="shared" si="143"/>
        <v>0</v>
      </c>
      <c r="DV95" s="208">
        <f t="shared" si="177"/>
        <v>0</v>
      </c>
      <c r="EA95" s="207">
        <f t="shared" ref="EA95:EA158" si="213">IF($T95&lt;=EE$5,$T95,0)</f>
        <v>0</v>
      </c>
      <c r="EB95" s="208">
        <f t="shared" si="178"/>
        <v>0</v>
      </c>
      <c r="EC95" s="208">
        <f t="shared" si="178"/>
        <v>0</v>
      </c>
      <c r="ED95" s="208">
        <f t="shared" si="178"/>
        <v>0</v>
      </c>
      <c r="EE95" s="208">
        <f t="shared" si="144"/>
        <v>0</v>
      </c>
      <c r="EF95" s="208">
        <f t="shared" si="179"/>
        <v>0</v>
      </c>
      <c r="EK95" s="207">
        <f t="shared" ref="EK95:EK158" si="214">IF($T95&lt;=EO$5,$T95,0)</f>
        <v>0</v>
      </c>
      <c r="EL95" s="208">
        <f t="shared" si="180"/>
        <v>0</v>
      </c>
      <c r="EM95" s="208">
        <f t="shared" si="180"/>
        <v>0</v>
      </c>
      <c r="EN95" s="208">
        <f t="shared" si="180"/>
        <v>0</v>
      </c>
      <c r="EO95" s="208">
        <f t="shared" si="145"/>
        <v>0</v>
      </c>
      <c r="EP95" s="208">
        <f t="shared" si="181"/>
        <v>0</v>
      </c>
      <c r="EU95" s="207">
        <f t="shared" ref="EU95:EU158" si="215">IF($T95&lt;=EY$5,$T95,0)</f>
        <v>0</v>
      </c>
      <c r="EV95" s="208">
        <f t="shared" si="182"/>
        <v>0</v>
      </c>
      <c r="EW95" s="208">
        <f t="shared" si="182"/>
        <v>0</v>
      </c>
      <c r="EX95" s="208">
        <f t="shared" si="182"/>
        <v>0</v>
      </c>
      <c r="EY95" s="208">
        <f t="shared" si="146"/>
        <v>0</v>
      </c>
      <c r="EZ95" s="208">
        <f t="shared" si="183"/>
        <v>0</v>
      </c>
      <c r="FE95" s="207">
        <f t="shared" ref="FE95:FE158" si="216">IF($T95&lt;=FI$5,$T95,0)</f>
        <v>0</v>
      </c>
      <c r="FF95" s="208">
        <f t="shared" si="184"/>
        <v>0</v>
      </c>
      <c r="FG95" s="208">
        <f t="shared" si="184"/>
        <v>0</v>
      </c>
      <c r="FH95" s="208">
        <f t="shared" si="184"/>
        <v>0</v>
      </c>
      <c r="FI95" s="208">
        <f t="shared" si="147"/>
        <v>0</v>
      </c>
      <c r="FJ95" s="208">
        <f t="shared" si="185"/>
        <v>0</v>
      </c>
      <c r="FO95" s="207">
        <f t="shared" ref="FO95:FO158" si="217">IF($T95&lt;=FS$5,$T95,0)</f>
        <v>0</v>
      </c>
      <c r="FP95" s="208">
        <f t="shared" si="186"/>
        <v>0</v>
      </c>
      <c r="FQ95" s="208">
        <f t="shared" si="186"/>
        <v>0</v>
      </c>
      <c r="FR95" s="208">
        <f t="shared" si="186"/>
        <v>0</v>
      </c>
      <c r="FS95" s="208">
        <f t="shared" si="148"/>
        <v>0</v>
      </c>
      <c r="FT95" s="208">
        <f t="shared" si="187"/>
        <v>0</v>
      </c>
      <c r="FY95" s="207">
        <f t="shared" ref="FY95:FY158" si="218">IF($T95&lt;=GC$5,$T95,0)</f>
        <v>0</v>
      </c>
      <c r="FZ95" s="208">
        <f t="shared" si="188"/>
        <v>0</v>
      </c>
      <c r="GA95" s="208">
        <f t="shared" si="188"/>
        <v>0</v>
      </c>
      <c r="GB95" s="208">
        <f t="shared" si="188"/>
        <v>0</v>
      </c>
      <c r="GC95" s="208">
        <f t="shared" si="149"/>
        <v>0</v>
      </c>
      <c r="GD95" s="208">
        <f t="shared" si="189"/>
        <v>0</v>
      </c>
      <c r="GI95" s="207">
        <f t="shared" ref="GI95:GI158" si="219">IF($T95&lt;=GM$5,$T95,0)</f>
        <v>0</v>
      </c>
      <c r="GJ95" s="208">
        <f t="shared" si="190"/>
        <v>0</v>
      </c>
      <c r="GK95" s="208">
        <f t="shared" si="190"/>
        <v>0</v>
      </c>
      <c r="GL95" s="208">
        <f t="shared" si="190"/>
        <v>0</v>
      </c>
      <c r="GM95" s="208">
        <f t="shared" si="150"/>
        <v>0</v>
      </c>
      <c r="GN95" s="208">
        <f t="shared" si="191"/>
        <v>0</v>
      </c>
      <c r="GS95" s="207">
        <f t="shared" ref="GS95:GS158" si="220">IF($T95&lt;=GW$5,$T95,0)</f>
        <v>0</v>
      </c>
      <c r="GT95" s="208">
        <f t="shared" si="192"/>
        <v>0</v>
      </c>
      <c r="GU95" s="208">
        <f t="shared" si="192"/>
        <v>0</v>
      </c>
      <c r="GV95" s="208">
        <f t="shared" si="192"/>
        <v>0</v>
      </c>
      <c r="GW95" s="208">
        <f t="shared" si="151"/>
        <v>0</v>
      </c>
      <c r="GX95" s="208">
        <f t="shared" si="193"/>
        <v>0</v>
      </c>
      <c r="HC95" s="207">
        <f t="shared" ref="HC95:HC158" si="221">IF($T95&lt;=HG$5,$T95,0)</f>
        <v>0</v>
      </c>
      <c r="HD95" s="208">
        <f t="shared" si="194"/>
        <v>0</v>
      </c>
      <c r="HE95" s="208">
        <f t="shared" si="194"/>
        <v>0</v>
      </c>
      <c r="HF95" s="208">
        <f t="shared" si="194"/>
        <v>0</v>
      </c>
      <c r="HG95" s="208">
        <f t="shared" si="152"/>
        <v>0</v>
      </c>
      <c r="HH95" s="208">
        <f t="shared" si="195"/>
        <v>0</v>
      </c>
      <c r="HM95" s="207">
        <f t="shared" ref="HM95:HM158" si="222">IF($T95&lt;=HQ$5,$T95,0)</f>
        <v>0</v>
      </c>
      <c r="HN95" s="208">
        <f t="shared" si="196"/>
        <v>0</v>
      </c>
      <c r="HO95" s="208">
        <f t="shared" si="196"/>
        <v>0</v>
      </c>
      <c r="HP95" s="208">
        <f t="shared" si="196"/>
        <v>0</v>
      </c>
      <c r="HQ95" s="208">
        <f t="shared" si="153"/>
        <v>0</v>
      </c>
      <c r="HR95" s="208">
        <f t="shared" si="197"/>
        <v>0</v>
      </c>
      <c r="HW95" s="207">
        <f t="shared" ref="HW95:HW158" si="223">IF($T95&lt;=IA$5,$T95,0)</f>
        <v>0</v>
      </c>
      <c r="HX95" s="208">
        <f t="shared" si="198"/>
        <v>0</v>
      </c>
      <c r="HY95" s="208">
        <f t="shared" si="198"/>
        <v>0</v>
      </c>
      <c r="HZ95" s="208">
        <f t="shared" si="198"/>
        <v>0</v>
      </c>
      <c r="IA95" s="208">
        <f t="shared" si="154"/>
        <v>0</v>
      </c>
      <c r="IB95" s="208">
        <f t="shared" si="199"/>
        <v>0</v>
      </c>
      <c r="IG95" s="207">
        <f t="shared" ref="IG95:IG158" si="224">IF($T95&lt;=IK$5,$T95,0)</f>
        <v>0</v>
      </c>
      <c r="IH95" s="208">
        <f t="shared" si="200"/>
        <v>0</v>
      </c>
      <c r="II95" s="208">
        <f t="shared" si="200"/>
        <v>0</v>
      </c>
      <c r="IJ95" s="208">
        <f t="shared" si="200"/>
        <v>0</v>
      </c>
      <c r="IK95" s="208">
        <f t="shared" si="155"/>
        <v>0</v>
      </c>
      <c r="IL95" s="208">
        <f t="shared" si="201"/>
        <v>0</v>
      </c>
    </row>
    <row r="96" spans="1:246">
      <c r="A96" s="210">
        <f t="shared" si="121"/>
        <v>23</v>
      </c>
      <c r="B96" s="264">
        <f t="shared" si="122"/>
        <v>-106.13076979204789</v>
      </c>
      <c r="C96" s="211">
        <f t="shared" si="123"/>
        <v>4.3478260869565209E-2</v>
      </c>
      <c r="D96" s="314">
        <f>'Hg-N'!E36</f>
        <v>0.1</v>
      </c>
      <c r="E96" s="211">
        <f>HF6*D96</f>
        <v>-0.14260158677485721</v>
      </c>
      <c r="J96" s="456"/>
      <c r="L96" s="210">
        <f t="shared" si="126"/>
        <v>14</v>
      </c>
      <c r="M96" s="311">
        <f t="shared" si="127"/>
        <v>0</v>
      </c>
      <c r="N96" s="311">
        <f t="shared" si="128"/>
        <v>0</v>
      </c>
      <c r="O96" s="311">
        <f t="shared" si="129"/>
        <v>0</v>
      </c>
      <c r="P96" s="311">
        <f t="shared" si="130"/>
        <v>0</v>
      </c>
      <c r="Q96" s="311">
        <f t="shared" si="131"/>
        <v>0</v>
      </c>
      <c r="R96" s="311">
        <f t="shared" si="132"/>
        <v>-4.6174094951945292E-2</v>
      </c>
      <c r="T96" s="207">
        <v>6.6</v>
      </c>
      <c r="U96" s="207">
        <f t="shared" si="202"/>
        <v>0</v>
      </c>
      <c r="V96" s="208">
        <f t="shared" si="156"/>
        <v>0</v>
      </c>
      <c r="W96" s="208">
        <f t="shared" si="156"/>
        <v>0</v>
      </c>
      <c r="X96" s="208">
        <f t="shared" si="156"/>
        <v>0</v>
      </c>
      <c r="Y96" s="208">
        <f t="shared" si="133"/>
        <v>0</v>
      </c>
      <c r="Z96" s="208">
        <f t="shared" si="157"/>
        <v>0</v>
      </c>
      <c r="AE96" s="207">
        <f t="shared" si="203"/>
        <v>0</v>
      </c>
      <c r="AF96" s="208">
        <f t="shared" si="158"/>
        <v>0</v>
      </c>
      <c r="AG96" s="208">
        <f t="shared" si="158"/>
        <v>0</v>
      </c>
      <c r="AH96" s="208">
        <f t="shared" si="158"/>
        <v>0</v>
      </c>
      <c r="AI96" s="208">
        <f t="shared" si="134"/>
        <v>0</v>
      </c>
      <c r="AJ96" s="208">
        <f t="shared" si="159"/>
        <v>0</v>
      </c>
      <c r="AO96" s="207">
        <f t="shared" si="204"/>
        <v>0</v>
      </c>
      <c r="AP96" s="208">
        <f t="shared" si="160"/>
        <v>0</v>
      </c>
      <c r="AQ96" s="208">
        <f t="shared" si="160"/>
        <v>0</v>
      </c>
      <c r="AR96" s="208">
        <f t="shared" si="160"/>
        <v>0</v>
      </c>
      <c r="AS96" s="208">
        <f t="shared" si="135"/>
        <v>0</v>
      </c>
      <c r="AT96" s="208">
        <f t="shared" si="161"/>
        <v>0</v>
      </c>
      <c r="AY96" s="207">
        <f t="shared" si="205"/>
        <v>0</v>
      </c>
      <c r="AZ96" s="208">
        <f t="shared" si="162"/>
        <v>0</v>
      </c>
      <c r="BA96" s="208">
        <f t="shared" si="162"/>
        <v>0</v>
      </c>
      <c r="BB96" s="208">
        <f t="shared" si="162"/>
        <v>0</v>
      </c>
      <c r="BC96" s="208">
        <f t="shared" si="136"/>
        <v>0</v>
      </c>
      <c r="BD96" s="208">
        <f t="shared" si="163"/>
        <v>0</v>
      </c>
      <c r="BI96" s="207">
        <f t="shared" si="206"/>
        <v>0</v>
      </c>
      <c r="BJ96" s="208">
        <f t="shared" si="164"/>
        <v>0</v>
      </c>
      <c r="BK96" s="208">
        <f t="shared" si="164"/>
        <v>0</v>
      </c>
      <c r="BL96" s="208">
        <f t="shared" si="164"/>
        <v>0</v>
      </c>
      <c r="BM96" s="208">
        <f t="shared" si="137"/>
        <v>0</v>
      </c>
      <c r="BN96" s="208">
        <f t="shared" si="165"/>
        <v>0</v>
      </c>
      <c r="BS96" s="207">
        <f t="shared" si="207"/>
        <v>0</v>
      </c>
      <c r="BT96" s="208">
        <f t="shared" si="166"/>
        <v>0</v>
      </c>
      <c r="BU96" s="208">
        <f t="shared" si="166"/>
        <v>0</v>
      </c>
      <c r="BV96" s="208">
        <f t="shared" si="166"/>
        <v>0</v>
      </c>
      <c r="BW96" s="208">
        <f t="shared" si="138"/>
        <v>0</v>
      </c>
      <c r="BX96" s="208">
        <f t="shared" si="167"/>
        <v>0</v>
      </c>
      <c r="CC96" s="207">
        <f t="shared" si="208"/>
        <v>0</v>
      </c>
      <c r="CD96" s="208">
        <f t="shared" si="168"/>
        <v>0</v>
      </c>
      <c r="CE96" s="208">
        <f t="shared" si="168"/>
        <v>0</v>
      </c>
      <c r="CF96" s="208">
        <f t="shared" si="168"/>
        <v>0</v>
      </c>
      <c r="CG96" s="208">
        <f t="shared" si="139"/>
        <v>0</v>
      </c>
      <c r="CH96" s="208">
        <f t="shared" si="169"/>
        <v>0</v>
      </c>
      <c r="CM96" s="207">
        <f t="shared" si="209"/>
        <v>0</v>
      </c>
      <c r="CN96" s="208">
        <f t="shared" si="170"/>
        <v>0</v>
      </c>
      <c r="CO96" s="208">
        <f t="shared" si="170"/>
        <v>0</v>
      </c>
      <c r="CP96" s="208">
        <f t="shared" si="170"/>
        <v>0</v>
      </c>
      <c r="CQ96" s="208">
        <f t="shared" si="140"/>
        <v>0</v>
      </c>
      <c r="CR96" s="208">
        <f t="shared" si="171"/>
        <v>0</v>
      </c>
      <c r="CW96" s="207">
        <f t="shared" si="210"/>
        <v>0</v>
      </c>
      <c r="CX96" s="208">
        <f t="shared" si="172"/>
        <v>0</v>
      </c>
      <c r="CY96" s="207">
        <f t="shared" si="172"/>
        <v>0</v>
      </c>
      <c r="CZ96" s="208">
        <f t="shared" si="172"/>
        <v>0</v>
      </c>
      <c r="DA96" s="208">
        <f t="shared" si="141"/>
        <v>0</v>
      </c>
      <c r="DB96" s="208">
        <f t="shared" si="173"/>
        <v>0</v>
      </c>
      <c r="DG96" s="207">
        <f t="shared" si="211"/>
        <v>0</v>
      </c>
      <c r="DH96" s="208">
        <f t="shared" si="174"/>
        <v>0</v>
      </c>
      <c r="DI96" s="208">
        <f t="shared" si="174"/>
        <v>0</v>
      </c>
      <c r="DJ96" s="208">
        <f t="shared" si="174"/>
        <v>0</v>
      </c>
      <c r="DK96" s="208">
        <f t="shared" si="142"/>
        <v>0</v>
      </c>
      <c r="DL96" s="208">
        <f t="shared" si="175"/>
        <v>0</v>
      </c>
      <c r="DQ96" s="207">
        <f t="shared" si="212"/>
        <v>0</v>
      </c>
      <c r="DR96" s="208">
        <f t="shared" si="176"/>
        <v>0</v>
      </c>
      <c r="DS96" s="208">
        <f t="shared" si="176"/>
        <v>0</v>
      </c>
      <c r="DT96" s="208">
        <f t="shared" si="176"/>
        <v>0</v>
      </c>
      <c r="DU96" s="208">
        <f t="shared" si="143"/>
        <v>0</v>
      </c>
      <c r="DV96" s="208">
        <f t="shared" si="177"/>
        <v>0</v>
      </c>
      <c r="EA96" s="207">
        <f t="shared" si="213"/>
        <v>0</v>
      </c>
      <c r="EB96" s="208">
        <f t="shared" si="178"/>
        <v>0</v>
      </c>
      <c r="EC96" s="208">
        <f t="shared" si="178"/>
        <v>0</v>
      </c>
      <c r="ED96" s="208">
        <f t="shared" si="178"/>
        <v>0</v>
      </c>
      <c r="EE96" s="208">
        <f t="shared" si="144"/>
        <v>0</v>
      </c>
      <c r="EF96" s="208">
        <f t="shared" si="179"/>
        <v>0</v>
      </c>
      <c r="EK96" s="207">
        <f t="shared" si="214"/>
        <v>0</v>
      </c>
      <c r="EL96" s="208">
        <f t="shared" si="180"/>
        <v>0</v>
      </c>
      <c r="EM96" s="208">
        <f t="shared" si="180"/>
        <v>0</v>
      </c>
      <c r="EN96" s="208">
        <f t="shared" si="180"/>
        <v>0</v>
      </c>
      <c r="EO96" s="208">
        <f t="shared" si="145"/>
        <v>0</v>
      </c>
      <c r="EP96" s="208">
        <f t="shared" si="181"/>
        <v>0</v>
      </c>
      <c r="EU96" s="207">
        <f t="shared" si="215"/>
        <v>0</v>
      </c>
      <c r="EV96" s="208">
        <f t="shared" si="182"/>
        <v>0</v>
      </c>
      <c r="EW96" s="208">
        <f t="shared" si="182"/>
        <v>0</v>
      </c>
      <c r="EX96" s="208">
        <f t="shared" si="182"/>
        <v>0</v>
      </c>
      <c r="EY96" s="208">
        <f t="shared" si="146"/>
        <v>0</v>
      </c>
      <c r="EZ96" s="208">
        <f t="shared" si="183"/>
        <v>0</v>
      </c>
      <c r="FE96" s="207">
        <f t="shared" si="216"/>
        <v>0</v>
      </c>
      <c r="FF96" s="208">
        <f t="shared" si="184"/>
        <v>0</v>
      </c>
      <c r="FG96" s="208">
        <f t="shared" si="184"/>
        <v>0</v>
      </c>
      <c r="FH96" s="208">
        <f t="shared" si="184"/>
        <v>0</v>
      </c>
      <c r="FI96" s="208">
        <f t="shared" si="147"/>
        <v>0</v>
      </c>
      <c r="FJ96" s="208">
        <f t="shared" si="185"/>
        <v>0</v>
      </c>
      <c r="FO96" s="207">
        <f t="shared" si="217"/>
        <v>0</v>
      </c>
      <c r="FP96" s="208">
        <f t="shared" si="186"/>
        <v>0</v>
      </c>
      <c r="FQ96" s="208">
        <f t="shared" si="186"/>
        <v>0</v>
      </c>
      <c r="FR96" s="208">
        <f t="shared" si="186"/>
        <v>0</v>
      </c>
      <c r="FS96" s="208">
        <f t="shared" si="148"/>
        <v>0</v>
      </c>
      <c r="FT96" s="208">
        <f t="shared" si="187"/>
        <v>0</v>
      </c>
      <c r="FY96" s="207">
        <f t="shared" si="218"/>
        <v>0</v>
      </c>
      <c r="FZ96" s="208">
        <f t="shared" si="188"/>
        <v>0</v>
      </c>
      <c r="GA96" s="208">
        <f t="shared" si="188"/>
        <v>0</v>
      </c>
      <c r="GB96" s="208">
        <f t="shared" si="188"/>
        <v>0</v>
      </c>
      <c r="GC96" s="208">
        <f t="shared" si="149"/>
        <v>0</v>
      </c>
      <c r="GD96" s="208">
        <f t="shared" si="189"/>
        <v>0</v>
      </c>
      <c r="GI96" s="207">
        <f t="shared" si="219"/>
        <v>0</v>
      </c>
      <c r="GJ96" s="208">
        <f t="shared" si="190"/>
        <v>0</v>
      </c>
      <c r="GK96" s="208">
        <f t="shared" si="190"/>
        <v>0</v>
      </c>
      <c r="GL96" s="208">
        <f t="shared" si="190"/>
        <v>0</v>
      </c>
      <c r="GM96" s="208">
        <f t="shared" si="150"/>
        <v>0</v>
      </c>
      <c r="GN96" s="208">
        <f t="shared" si="191"/>
        <v>0</v>
      </c>
      <c r="GS96" s="207">
        <f t="shared" si="220"/>
        <v>0</v>
      </c>
      <c r="GT96" s="208">
        <f t="shared" si="192"/>
        <v>0</v>
      </c>
      <c r="GU96" s="208">
        <f t="shared" si="192"/>
        <v>0</v>
      </c>
      <c r="GV96" s="208">
        <f t="shared" si="192"/>
        <v>0</v>
      </c>
      <c r="GW96" s="208">
        <f t="shared" si="151"/>
        <v>0</v>
      </c>
      <c r="GX96" s="208">
        <f t="shared" si="193"/>
        <v>0</v>
      </c>
      <c r="HC96" s="207">
        <f t="shared" si="221"/>
        <v>0</v>
      </c>
      <c r="HD96" s="208">
        <f t="shared" si="194"/>
        <v>0</v>
      </c>
      <c r="HE96" s="208">
        <f t="shared" si="194"/>
        <v>0</v>
      </c>
      <c r="HF96" s="208">
        <f t="shared" si="194"/>
        <v>0</v>
      </c>
      <c r="HG96" s="208">
        <f t="shared" si="152"/>
        <v>0</v>
      </c>
      <c r="HH96" s="208">
        <f t="shared" si="195"/>
        <v>0</v>
      </c>
      <c r="HM96" s="207">
        <f t="shared" si="222"/>
        <v>0</v>
      </c>
      <c r="HN96" s="208">
        <f t="shared" si="196"/>
        <v>0</v>
      </c>
      <c r="HO96" s="208">
        <f t="shared" si="196"/>
        <v>0</v>
      </c>
      <c r="HP96" s="208">
        <f t="shared" si="196"/>
        <v>0</v>
      </c>
      <c r="HQ96" s="208">
        <f t="shared" si="153"/>
        <v>0</v>
      </c>
      <c r="HR96" s="208">
        <f t="shared" si="197"/>
        <v>0</v>
      </c>
      <c r="HW96" s="207">
        <f t="shared" si="223"/>
        <v>0</v>
      </c>
      <c r="HX96" s="208">
        <f t="shared" si="198"/>
        <v>0</v>
      </c>
      <c r="HY96" s="208">
        <f t="shared" si="198"/>
        <v>0</v>
      </c>
      <c r="HZ96" s="208">
        <f t="shared" si="198"/>
        <v>0</v>
      </c>
      <c r="IA96" s="208">
        <f t="shared" si="154"/>
        <v>0</v>
      </c>
      <c r="IB96" s="208">
        <f t="shared" si="199"/>
        <v>0</v>
      </c>
      <c r="IG96" s="207">
        <f t="shared" si="224"/>
        <v>0</v>
      </c>
      <c r="IH96" s="208">
        <f t="shared" si="200"/>
        <v>0</v>
      </c>
      <c r="II96" s="208">
        <f t="shared" si="200"/>
        <v>0</v>
      </c>
      <c r="IJ96" s="208">
        <f t="shared" si="200"/>
        <v>0</v>
      </c>
      <c r="IK96" s="208">
        <f t="shared" si="155"/>
        <v>0</v>
      </c>
      <c r="IL96" s="208">
        <f t="shared" si="201"/>
        <v>0</v>
      </c>
    </row>
    <row r="97" spans="1:246">
      <c r="A97" s="210">
        <f t="shared" si="121"/>
        <v>24</v>
      </c>
      <c r="B97" s="264">
        <f t="shared" si="122"/>
        <v>-106.99732639680478</v>
      </c>
      <c r="C97" s="211">
        <f t="shared" si="123"/>
        <v>4.3478260869565209E-2</v>
      </c>
      <c r="D97" s="314">
        <f>'Hg-N'!E37</f>
        <v>0.1</v>
      </c>
      <c r="E97" s="211">
        <f>HP6*D97</f>
        <v>-0.15527129297224529</v>
      </c>
      <c r="J97" s="456"/>
      <c r="L97" s="210">
        <f t="shared" si="126"/>
        <v>15</v>
      </c>
      <c r="M97" s="311">
        <f t="shared" si="127"/>
        <v>0</v>
      </c>
      <c r="N97" s="311">
        <f t="shared" si="128"/>
        <v>0</v>
      </c>
      <c r="O97" s="311">
        <f t="shared" si="129"/>
        <v>0</v>
      </c>
      <c r="P97" s="311">
        <f t="shared" si="130"/>
        <v>0</v>
      </c>
      <c r="Q97" s="311">
        <f t="shared" si="131"/>
        <v>0</v>
      </c>
      <c r="R97" s="311">
        <f t="shared" si="132"/>
        <v>-5.424273753669704E-2</v>
      </c>
      <c r="T97" s="207">
        <v>6.7</v>
      </c>
      <c r="U97" s="207">
        <f t="shared" si="202"/>
        <v>0</v>
      </c>
      <c r="V97" s="208">
        <f t="shared" si="156"/>
        <v>0</v>
      </c>
      <c r="W97" s="208">
        <f t="shared" si="156"/>
        <v>0</v>
      </c>
      <c r="X97" s="208">
        <f t="shared" si="156"/>
        <v>0</v>
      </c>
      <c r="Y97" s="208">
        <f t="shared" si="133"/>
        <v>0</v>
      </c>
      <c r="Z97" s="208">
        <f t="shared" si="157"/>
        <v>0</v>
      </c>
      <c r="AE97" s="207">
        <f t="shared" si="203"/>
        <v>0</v>
      </c>
      <c r="AF97" s="208">
        <f t="shared" si="158"/>
        <v>0</v>
      </c>
      <c r="AG97" s="208">
        <f t="shared" si="158"/>
        <v>0</v>
      </c>
      <c r="AH97" s="208">
        <f t="shared" si="158"/>
        <v>0</v>
      </c>
      <c r="AI97" s="208">
        <f t="shared" si="134"/>
        <v>0</v>
      </c>
      <c r="AJ97" s="208">
        <f t="shared" si="159"/>
        <v>0</v>
      </c>
      <c r="AO97" s="207">
        <f t="shared" si="204"/>
        <v>0</v>
      </c>
      <c r="AP97" s="208">
        <f t="shared" si="160"/>
        <v>0</v>
      </c>
      <c r="AQ97" s="208">
        <f t="shared" si="160"/>
        <v>0</v>
      </c>
      <c r="AR97" s="208">
        <f t="shared" si="160"/>
        <v>0</v>
      </c>
      <c r="AS97" s="208">
        <f t="shared" si="135"/>
        <v>0</v>
      </c>
      <c r="AT97" s="208">
        <f t="shared" si="161"/>
        <v>0</v>
      </c>
      <c r="AY97" s="207">
        <f t="shared" si="205"/>
        <v>0</v>
      </c>
      <c r="AZ97" s="208">
        <f t="shared" si="162"/>
        <v>0</v>
      </c>
      <c r="BA97" s="208">
        <f t="shared" si="162"/>
        <v>0</v>
      </c>
      <c r="BB97" s="208">
        <f t="shared" si="162"/>
        <v>0</v>
      </c>
      <c r="BC97" s="208">
        <f t="shared" si="136"/>
        <v>0</v>
      </c>
      <c r="BD97" s="208">
        <f t="shared" si="163"/>
        <v>0</v>
      </c>
      <c r="BI97" s="207">
        <f t="shared" si="206"/>
        <v>0</v>
      </c>
      <c r="BJ97" s="208">
        <f t="shared" si="164"/>
        <v>0</v>
      </c>
      <c r="BK97" s="208">
        <f t="shared" si="164"/>
        <v>0</v>
      </c>
      <c r="BL97" s="208">
        <f t="shared" si="164"/>
        <v>0</v>
      </c>
      <c r="BM97" s="208">
        <f t="shared" si="137"/>
        <v>0</v>
      </c>
      <c r="BN97" s="208">
        <f t="shared" si="165"/>
        <v>0</v>
      </c>
      <c r="BS97" s="207">
        <f t="shared" si="207"/>
        <v>0</v>
      </c>
      <c r="BT97" s="208">
        <f t="shared" si="166"/>
        <v>0</v>
      </c>
      <c r="BU97" s="208">
        <f t="shared" si="166"/>
        <v>0</v>
      </c>
      <c r="BV97" s="208">
        <f t="shared" si="166"/>
        <v>0</v>
      </c>
      <c r="BW97" s="208">
        <f t="shared" si="138"/>
        <v>0</v>
      </c>
      <c r="BX97" s="208">
        <f t="shared" si="167"/>
        <v>0</v>
      </c>
      <c r="CC97" s="207">
        <f t="shared" si="208"/>
        <v>0</v>
      </c>
      <c r="CD97" s="208">
        <f t="shared" si="168"/>
        <v>0</v>
      </c>
      <c r="CE97" s="208">
        <f t="shared" si="168"/>
        <v>0</v>
      </c>
      <c r="CF97" s="208">
        <f t="shared" si="168"/>
        <v>0</v>
      </c>
      <c r="CG97" s="208">
        <f t="shared" si="139"/>
        <v>0</v>
      </c>
      <c r="CH97" s="208">
        <f t="shared" si="169"/>
        <v>0</v>
      </c>
      <c r="CM97" s="207">
        <f t="shared" si="209"/>
        <v>0</v>
      </c>
      <c r="CN97" s="208">
        <f t="shared" si="170"/>
        <v>0</v>
      </c>
      <c r="CO97" s="208">
        <f t="shared" si="170"/>
        <v>0</v>
      </c>
      <c r="CP97" s="208">
        <f t="shared" si="170"/>
        <v>0</v>
      </c>
      <c r="CQ97" s="208">
        <f t="shared" si="140"/>
        <v>0</v>
      </c>
      <c r="CR97" s="208">
        <f t="shared" si="171"/>
        <v>0</v>
      </c>
      <c r="CW97" s="207">
        <f t="shared" si="210"/>
        <v>0</v>
      </c>
      <c r="CX97" s="208">
        <f t="shared" si="172"/>
        <v>0</v>
      </c>
      <c r="CY97" s="207">
        <f t="shared" si="172"/>
        <v>0</v>
      </c>
      <c r="CZ97" s="208">
        <f t="shared" si="172"/>
        <v>0</v>
      </c>
      <c r="DA97" s="208">
        <f t="shared" si="141"/>
        <v>0</v>
      </c>
      <c r="DB97" s="208">
        <f t="shared" si="173"/>
        <v>0</v>
      </c>
      <c r="DG97" s="207">
        <f t="shared" si="211"/>
        <v>0</v>
      </c>
      <c r="DH97" s="208">
        <f t="shared" si="174"/>
        <v>0</v>
      </c>
      <c r="DI97" s="208">
        <f t="shared" si="174"/>
        <v>0</v>
      </c>
      <c r="DJ97" s="208">
        <f t="shared" si="174"/>
        <v>0</v>
      </c>
      <c r="DK97" s="208">
        <f t="shared" si="142"/>
        <v>0</v>
      </c>
      <c r="DL97" s="208">
        <f t="shared" si="175"/>
        <v>0</v>
      </c>
      <c r="DQ97" s="207">
        <f t="shared" si="212"/>
        <v>0</v>
      </c>
      <c r="DR97" s="208">
        <f t="shared" si="176"/>
        <v>0</v>
      </c>
      <c r="DS97" s="208">
        <f t="shared" si="176"/>
        <v>0</v>
      </c>
      <c r="DT97" s="208">
        <f t="shared" si="176"/>
        <v>0</v>
      </c>
      <c r="DU97" s="208">
        <f t="shared" si="143"/>
        <v>0</v>
      </c>
      <c r="DV97" s="208">
        <f t="shared" si="177"/>
        <v>0</v>
      </c>
      <c r="EA97" s="207">
        <f t="shared" si="213"/>
        <v>0</v>
      </c>
      <c r="EB97" s="208">
        <f t="shared" si="178"/>
        <v>0</v>
      </c>
      <c r="EC97" s="208">
        <f t="shared" si="178"/>
        <v>0</v>
      </c>
      <c r="ED97" s="208">
        <f t="shared" si="178"/>
        <v>0</v>
      </c>
      <c r="EE97" s="208">
        <f t="shared" si="144"/>
        <v>0</v>
      </c>
      <c r="EF97" s="208">
        <f t="shared" si="179"/>
        <v>0</v>
      </c>
      <c r="EK97" s="207">
        <f t="shared" si="214"/>
        <v>0</v>
      </c>
      <c r="EL97" s="208">
        <f t="shared" si="180"/>
        <v>0</v>
      </c>
      <c r="EM97" s="208">
        <f t="shared" si="180"/>
        <v>0</v>
      </c>
      <c r="EN97" s="208">
        <f t="shared" si="180"/>
        <v>0</v>
      </c>
      <c r="EO97" s="208">
        <f t="shared" si="145"/>
        <v>0</v>
      </c>
      <c r="EP97" s="208">
        <f t="shared" si="181"/>
        <v>0</v>
      </c>
      <c r="EU97" s="207">
        <f t="shared" si="215"/>
        <v>0</v>
      </c>
      <c r="EV97" s="208">
        <f t="shared" si="182"/>
        <v>0</v>
      </c>
      <c r="EW97" s="208">
        <f t="shared" si="182"/>
        <v>0</v>
      </c>
      <c r="EX97" s="208">
        <f t="shared" si="182"/>
        <v>0</v>
      </c>
      <c r="EY97" s="208">
        <f t="shared" si="146"/>
        <v>0</v>
      </c>
      <c r="EZ97" s="208">
        <f t="shared" si="183"/>
        <v>0</v>
      </c>
      <c r="FE97" s="207">
        <f t="shared" si="216"/>
        <v>0</v>
      </c>
      <c r="FF97" s="208">
        <f t="shared" si="184"/>
        <v>0</v>
      </c>
      <c r="FG97" s="208">
        <f t="shared" si="184"/>
        <v>0</v>
      </c>
      <c r="FH97" s="208">
        <f t="shared" si="184"/>
        <v>0</v>
      </c>
      <c r="FI97" s="208">
        <f t="shared" si="147"/>
        <v>0</v>
      </c>
      <c r="FJ97" s="208">
        <f t="shared" si="185"/>
        <v>0</v>
      </c>
      <c r="FO97" s="207">
        <f t="shared" si="217"/>
        <v>0</v>
      </c>
      <c r="FP97" s="208">
        <f t="shared" si="186"/>
        <v>0</v>
      </c>
      <c r="FQ97" s="208">
        <f t="shared" si="186"/>
        <v>0</v>
      </c>
      <c r="FR97" s="208">
        <f t="shared" si="186"/>
        <v>0</v>
      </c>
      <c r="FS97" s="208">
        <f t="shared" si="148"/>
        <v>0</v>
      </c>
      <c r="FT97" s="208">
        <f t="shared" si="187"/>
        <v>0</v>
      </c>
      <c r="FY97" s="207">
        <f t="shared" si="218"/>
        <v>0</v>
      </c>
      <c r="FZ97" s="208">
        <f t="shared" si="188"/>
        <v>0</v>
      </c>
      <c r="GA97" s="208">
        <f t="shared" si="188"/>
        <v>0</v>
      </c>
      <c r="GB97" s="208">
        <f t="shared" si="188"/>
        <v>0</v>
      </c>
      <c r="GC97" s="208">
        <f t="shared" si="149"/>
        <v>0</v>
      </c>
      <c r="GD97" s="208">
        <f t="shared" si="189"/>
        <v>0</v>
      </c>
      <c r="GI97" s="207">
        <f t="shared" si="219"/>
        <v>0</v>
      </c>
      <c r="GJ97" s="208">
        <f t="shared" si="190"/>
        <v>0</v>
      </c>
      <c r="GK97" s="208">
        <f t="shared" si="190"/>
        <v>0</v>
      </c>
      <c r="GL97" s="208">
        <f t="shared" si="190"/>
        <v>0</v>
      </c>
      <c r="GM97" s="208">
        <f t="shared" si="150"/>
        <v>0</v>
      </c>
      <c r="GN97" s="208">
        <f t="shared" si="191"/>
        <v>0</v>
      </c>
      <c r="GS97" s="207">
        <f t="shared" si="220"/>
        <v>0</v>
      </c>
      <c r="GT97" s="208">
        <f t="shared" si="192"/>
        <v>0</v>
      </c>
      <c r="GU97" s="208">
        <f t="shared" si="192"/>
        <v>0</v>
      </c>
      <c r="GV97" s="208">
        <f t="shared" si="192"/>
        <v>0</v>
      </c>
      <c r="GW97" s="208">
        <f t="shared" si="151"/>
        <v>0</v>
      </c>
      <c r="GX97" s="208">
        <f t="shared" si="193"/>
        <v>0</v>
      </c>
      <c r="HC97" s="207">
        <f t="shared" si="221"/>
        <v>0</v>
      </c>
      <c r="HD97" s="208">
        <f t="shared" si="194"/>
        <v>0</v>
      </c>
      <c r="HE97" s="208">
        <f t="shared" si="194"/>
        <v>0</v>
      </c>
      <c r="HF97" s="208">
        <f t="shared" si="194"/>
        <v>0</v>
      </c>
      <c r="HG97" s="208">
        <f t="shared" si="152"/>
        <v>0</v>
      </c>
      <c r="HH97" s="208">
        <f t="shared" si="195"/>
        <v>0</v>
      </c>
      <c r="HM97" s="207">
        <f t="shared" si="222"/>
        <v>0</v>
      </c>
      <c r="HN97" s="208">
        <f t="shared" si="196"/>
        <v>0</v>
      </c>
      <c r="HO97" s="208">
        <f t="shared" si="196"/>
        <v>0</v>
      </c>
      <c r="HP97" s="208">
        <f t="shared" si="196"/>
        <v>0</v>
      </c>
      <c r="HQ97" s="208">
        <f t="shared" si="153"/>
        <v>0</v>
      </c>
      <c r="HR97" s="208">
        <f t="shared" si="197"/>
        <v>0</v>
      </c>
      <c r="HW97" s="207">
        <f t="shared" si="223"/>
        <v>0</v>
      </c>
      <c r="HX97" s="208">
        <f t="shared" si="198"/>
        <v>0</v>
      </c>
      <c r="HY97" s="208">
        <f t="shared" si="198"/>
        <v>0</v>
      </c>
      <c r="HZ97" s="208">
        <f t="shared" si="198"/>
        <v>0</v>
      </c>
      <c r="IA97" s="208">
        <f t="shared" si="154"/>
        <v>0</v>
      </c>
      <c r="IB97" s="208">
        <f t="shared" si="199"/>
        <v>0</v>
      </c>
      <c r="IG97" s="207">
        <f t="shared" si="224"/>
        <v>0</v>
      </c>
      <c r="IH97" s="208">
        <f t="shared" si="200"/>
        <v>0</v>
      </c>
      <c r="II97" s="208">
        <f t="shared" si="200"/>
        <v>0</v>
      </c>
      <c r="IJ97" s="208">
        <f t="shared" si="200"/>
        <v>0</v>
      </c>
      <c r="IK97" s="208">
        <f t="shared" si="155"/>
        <v>0</v>
      </c>
      <c r="IL97" s="208">
        <f t="shared" si="201"/>
        <v>0</v>
      </c>
    </row>
    <row r="98" spans="1:246">
      <c r="A98" s="210">
        <f t="shared" si="121"/>
        <v>25</v>
      </c>
      <c r="B98" s="264">
        <f t="shared" si="122"/>
        <v>-107.80073054573937</v>
      </c>
      <c r="C98" s="211">
        <f t="shared" si="123"/>
        <v>4.3478260869565209E-2</v>
      </c>
      <c r="D98" s="314">
        <f>'Hg-N'!E38</f>
        <v>0.1</v>
      </c>
      <c r="E98" s="211">
        <f>HZ6*D98</f>
        <v>-0.16994983776842837</v>
      </c>
      <c r="L98" s="210">
        <f t="shared" si="126"/>
        <v>16</v>
      </c>
      <c r="M98" s="311">
        <f t="shared" si="127"/>
        <v>0</v>
      </c>
      <c r="N98" s="311">
        <f t="shared" si="128"/>
        <v>0</v>
      </c>
      <c r="O98" s="311">
        <f t="shared" si="129"/>
        <v>0</v>
      </c>
      <c r="P98" s="311">
        <f t="shared" si="130"/>
        <v>0</v>
      </c>
      <c r="Q98" s="311">
        <f t="shared" si="131"/>
        <v>0</v>
      </c>
      <c r="R98" s="311">
        <f t="shared" si="132"/>
        <v>-6.2972051029318007E-2</v>
      </c>
      <c r="T98" s="207">
        <v>6.8</v>
      </c>
      <c r="U98" s="207">
        <f t="shared" si="202"/>
        <v>0</v>
      </c>
      <c r="V98" s="208">
        <f t="shared" si="156"/>
        <v>0</v>
      </c>
      <c r="W98" s="208">
        <f t="shared" si="156"/>
        <v>0</v>
      </c>
      <c r="X98" s="208">
        <f t="shared" si="156"/>
        <v>0</v>
      </c>
      <c r="Y98" s="208">
        <f t="shared" si="133"/>
        <v>0</v>
      </c>
      <c r="Z98" s="208">
        <f t="shared" si="157"/>
        <v>0</v>
      </c>
      <c r="AE98" s="207">
        <f t="shared" si="203"/>
        <v>0</v>
      </c>
      <c r="AF98" s="208">
        <f t="shared" si="158"/>
        <v>0</v>
      </c>
      <c r="AG98" s="208">
        <f t="shared" si="158"/>
        <v>0</v>
      </c>
      <c r="AH98" s="208">
        <f t="shared" si="158"/>
        <v>0</v>
      </c>
      <c r="AI98" s="208">
        <f t="shared" si="134"/>
        <v>0</v>
      </c>
      <c r="AJ98" s="208">
        <f t="shared" si="159"/>
        <v>0</v>
      </c>
      <c r="AO98" s="207">
        <f t="shared" si="204"/>
        <v>0</v>
      </c>
      <c r="AP98" s="208">
        <f t="shared" si="160"/>
        <v>0</v>
      </c>
      <c r="AQ98" s="208">
        <f t="shared" si="160"/>
        <v>0</v>
      </c>
      <c r="AR98" s="208">
        <f t="shared" si="160"/>
        <v>0</v>
      </c>
      <c r="AS98" s="208">
        <f t="shared" si="135"/>
        <v>0</v>
      </c>
      <c r="AT98" s="208">
        <f t="shared" si="161"/>
        <v>0</v>
      </c>
      <c r="AY98" s="207">
        <f t="shared" si="205"/>
        <v>0</v>
      </c>
      <c r="AZ98" s="208">
        <f t="shared" si="162"/>
        <v>0</v>
      </c>
      <c r="BA98" s="208">
        <f t="shared" si="162"/>
        <v>0</v>
      </c>
      <c r="BB98" s="208">
        <f t="shared" si="162"/>
        <v>0</v>
      </c>
      <c r="BC98" s="208">
        <f t="shared" si="136"/>
        <v>0</v>
      </c>
      <c r="BD98" s="208">
        <f t="shared" si="163"/>
        <v>0</v>
      </c>
      <c r="BI98" s="207">
        <f t="shared" si="206"/>
        <v>0</v>
      </c>
      <c r="BJ98" s="208">
        <f t="shared" si="164"/>
        <v>0</v>
      </c>
      <c r="BK98" s="208">
        <f t="shared" si="164"/>
        <v>0</v>
      </c>
      <c r="BL98" s="208">
        <f t="shared" si="164"/>
        <v>0</v>
      </c>
      <c r="BM98" s="208">
        <f t="shared" si="137"/>
        <v>0</v>
      </c>
      <c r="BN98" s="208">
        <f t="shared" si="165"/>
        <v>0</v>
      </c>
      <c r="BS98" s="207">
        <f t="shared" si="207"/>
        <v>0</v>
      </c>
      <c r="BT98" s="208">
        <f t="shared" si="166"/>
        <v>0</v>
      </c>
      <c r="BU98" s="208">
        <f t="shared" si="166"/>
        <v>0</v>
      </c>
      <c r="BV98" s="208">
        <f t="shared" si="166"/>
        <v>0</v>
      </c>
      <c r="BW98" s="208">
        <f t="shared" si="138"/>
        <v>0</v>
      </c>
      <c r="BX98" s="208">
        <f t="shared" si="167"/>
        <v>0</v>
      </c>
      <c r="CC98" s="207">
        <f t="shared" si="208"/>
        <v>0</v>
      </c>
      <c r="CD98" s="208">
        <f t="shared" si="168"/>
        <v>0</v>
      </c>
      <c r="CE98" s="208">
        <f t="shared" si="168"/>
        <v>0</v>
      </c>
      <c r="CF98" s="208">
        <f t="shared" si="168"/>
        <v>0</v>
      </c>
      <c r="CG98" s="208">
        <f t="shared" si="139"/>
        <v>0</v>
      </c>
      <c r="CH98" s="208">
        <f t="shared" si="169"/>
        <v>0</v>
      </c>
      <c r="CM98" s="207">
        <f t="shared" si="209"/>
        <v>0</v>
      </c>
      <c r="CN98" s="208">
        <f t="shared" si="170"/>
        <v>0</v>
      </c>
      <c r="CO98" s="208">
        <f t="shared" si="170"/>
        <v>0</v>
      </c>
      <c r="CP98" s="208">
        <f t="shared" si="170"/>
        <v>0</v>
      </c>
      <c r="CQ98" s="208">
        <f t="shared" si="140"/>
        <v>0</v>
      </c>
      <c r="CR98" s="208">
        <f t="shared" si="171"/>
        <v>0</v>
      </c>
      <c r="CW98" s="207">
        <f t="shared" si="210"/>
        <v>0</v>
      </c>
      <c r="CX98" s="208">
        <f t="shared" si="172"/>
        <v>0</v>
      </c>
      <c r="CY98" s="207">
        <f t="shared" si="172"/>
        <v>0</v>
      </c>
      <c r="CZ98" s="208">
        <f t="shared" si="172"/>
        <v>0</v>
      </c>
      <c r="DA98" s="208">
        <f t="shared" si="141"/>
        <v>0</v>
      </c>
      <c r="DB98" s="208">
        <f t="shared" si="173"/>
        <v>0</v>
      </c>
      <c r="DG98" s="207">
        <f t="shared" si="211"/>
        <v>0</v>
      </c>
      <c r="DH98" s="208">
        <f t="shared" si="174"/>
        <v>0</v>
      </c>
      <c r="DI98" s="208">
        <f t="shared" si="174"/>
        <v>0</v>
      </c>
      <c r="DJ98" s="208">
        <f t="shared" si="174"/>
        <v>0</v>
      </c>
      <c r="DK98" s="208">
        <f t="shared" si="142"/>
        <v>0</v>
      </c>
      <c r="DL98" s="208">
        <f t="shared" si="175"/>
        <v>0</v>
      </c>
      <c r="DQ98" s="207">
        <f t="shared" si="212"/>
        <v>0</v>
      </c>
      <c r="DR98" s="208">
        <f t="shared" si="176"/>
        <v>0</v>
      </c>
      <c r="DS98" s="208">
        <f t="shared" si="176"/>
        <v>0</v>
      </c>
      <c r="DT98" s="208">
        <f t="shared" si="176"/>
        <v>0</v>
      </c>
      <c r="DU98" s="208">
        <f t="shared" si="143"/>
        <v>0</v>
      </c>
      <c r="DV98" s="208">
        <f t="shared" si="177"/>
        <v>0</v>
      </c>
      <c r="EA98" s="207">
        <f t="shared" si="213"/>
        <v>0</v>
      </c>
      <c r="EB98" s="208">
        <f t="shared" si="178"/>
        <v>0</v>
      </c>
      <c r="EC98" s="208">
        <f t="shared" si="178"/>
        <v>0</v>
      </c>
      <c r="ED98" s="208">
        <f t="shared" si="178"/>
        <v>0</v>
      </c>
      <c r="EE98" s="208">
        <f t="shared" si="144"/>
        <v>0</v>
      </c>
      <c r="EF98" s="208">
        <f t="shared" si="179"/>
        <v>0</v>
      </c>
      <c r="EK98" s="207">
        <f t="shared" si="214"/>
        <v>0</v>
      </c>
      <c r="EL98" s="208">
        <f t="shared" si="180"/>
        <v>0</v>
      </c>
      <c r="EM98" s="208">
        <f t="shared" si="180"/>
        <v>0</v>
      </c>
      <c r="EN98" s="208">
        <f t="shared" si="180"/>
        <v>0</v>
      </c>
      <c r="EO98" s="208">
        <f t="shared" si="145"/>
        <v>0</v>
      </c>
      <c r="EP98" s="208">
        <f t="shared" si="181"/>
        <v>0</v>
      </c>
      <c r="EU98" s="207">
        <f t="shared" si="215"/>
        <v>0</v>
      </c>
      <c r="EV98" s="208">
        <f t="shared" si="182"/>
        <v>0</v>
      </c>
      <c r="EW98" s="208">
        <f t="shared" si="182"/>
        <v>0</v>
      </c>
      <c r="EX98" s="208">
        <f t="shared" si="182"/>
        <v>0</v>
      </c>
      <c r="EY98" s="208">
        <f t="shared" si="146"/>
        <v>0</v>
      </c>
      <c r="EZ98" s="208">
        <f t="shared" si="183"/>
        <v>0</v>
      </c>
      <c r="FE98" s="207">
        <f t="shared" si="216"/>
        <v>0</v>
      </c>
      <c r="FF98" s="208">
        <f t="shared" si="184"/>
        <v>0</v>
      </c>
      <c r="FG98" s="208">
        <f t="shared" si="184"/>
        <v>0</v>
      </c>
      <c r="FH98" s="208">
        <f t="shared" si="184"/>
        <v>0</v>
      </c>
      <c r="FI98" s="208">
        <f t="shared" si="147"/>
        <v>0</v>
      </c>
      <c r="FJ98" s="208">
        <f t="shared" si="185"/>
        <v>0</v>
      </c>
      <c r="FO98" s="207">
        <f t="shared" si="217"/>
        <v>0</v>
      </c>
      <c r="FP98" s="208">
        <f t="shared" si="186"/>
        <v>0</v>
      </c>
      <c r="FQ98" s="208">
        <f t="shared" si="186"/>
        <v>0</v>
      </c>
      <c r="FR98" s="208">
        <f t="shared" si="186"/>
        <v>0</v>
      </c>
      <c r="FS98" s="208">
        <f t="shared" si="148"/>
        <v>0</v>
      </c>
      <c r="FT98" s="208">
        <f t="shared" si="187"/>
        <v>0</v>
      </c>
      <c r="FY98" s="207">
        <f t="shared" si="218"/>
        <v>0</v>
      </c>
      <c r="FZ98" s="208">
        <f t="shared" si="188"/>
        <v>0</v>
      </c>
      <c r="GA98" s="208">
        <f t="shared" si="188"/>
        <v>0</v>
      </c>
      <c r="GB98" s="208">
        <f t="shared" si="188"/>
        <v>0</v>
      </c>
      <c r="GC98" s="208">
        <f t="shared" si="149"/>
        <v>0</v>
      </c>
      <c r="GD98" s="208">
        <f t="shared" si="189"/>
        <v>0</v>
      </c>
      <c r="GI98" s="207">
        <f t="shared" si="219"/>
        <v>0</v>
      </c>
      <c r="GJ98" s="208">
        <f t="shared" si="190"/>
        <v>0</v>
      </c>
      <c r="GK98" s="208">
        <f t="shared" si="190"/>
        <v>0</v>
      </c>
      <c r="GL98" s="208">
        <f t="shared" si="190"/>
        <v>0</v>
      </c>
      <c r="GM98" s="208">
        <f t="shared" si="150"/>
        <v>0</v>
      </c>
      <c r="GN98" s="208">
        <f t="shared" si="191"/>
        <v>0</v>
      </c>
      <c r="GS98" s="207">
        <f t="shared" si="220"/>
        <v>0</v>
      </c>
      <c r="GT98" s="208">
        <f t="shared" si="192"/>
        <v>0</v>
      </c>
      <c r="GU98" s="208">
        <f t="shared" si="192"/>
        <v>0</v>
      </c>
      <c r="GV98" s="208">
        <f t="shared" si="192"/>
        <v>0</v>
      </c>
      <c r="GW98" s="208">
        <f t="shared" si="151"/>
        <v>0</v>
      </c>
      <c r="GX98" s="208">
        <f t="shared" si="193"/>
        <v>0</v>
      </c>
      <c r="HC98" s="207">
        <f t="shared" si="221"/>
        <v>0</v>
      </c>
      <c r="HD98" s="208">
        <f t="shared" si="194"/>
        <v>0</v>
      </c>
      <c r="HE98" s="208">
        <f t="shared" si="194"/>
        <v>0</v>
      </c>
      <c r="HF98" s="208">
        <f t="shared" si="194"/>
        <v>0</v>
      </c>
      <c r="HG98" s="208">
        <f t="shared" si="152"/>
        <v>0</v>
      </c>
      <c r="HH98" s="208">
        <f t="shared" si="195"/>
        <v>0</v>
      </c>
      <c r="HM98" s="207">
        <f t="shared" si="222"/>
        <v>0</v>
      </c>
      <c r="HN98" s="208">
        <f t="shared" si="196"/>
        <v>0</v>
      </c>
      <c r="HO98" s="208">
        <f t="shared" si="196"/>
        <v>0</v>
      </c>
      <c r="HP98" s="208">
        <f t="shared" si="196"/>
        <v>0</v>
      </c>
      <c r="HQ98" s="208">
        <f t="shared" si="153"/>
        <v>0</v>
      </c>
      <c r="HR98" s="208">
        <f t="shared" si="197"/>
        <v>0</v>
      </c>
      <c r="HW98" s="207">
        <f t="shared" si="223"/>
        <v>0</v>
      </c>
      <c r="HX98" s="208">
        <f t="shared" si="198"/>
        <v>0</v>
      </c>
      <c r="HY98" s="208">
        <f t="shared" si="198"/>
        <v>0</v>
      </c>
      <c r="HZ98" s="208">
        <f t="shared" si="198"/>
        <v>0</v>
      </c>
      <c r="IA98" s="208">
        <f t="shared" si="154"/>
        <v>0</v>
      </c>
      <c r="IB98" s="208">
        <f t="shared" si="199"/>
        <v>0</v>
      </c>
      <c r="IG98" s="207">
        <f t="shared" si="224"/>
        <v>0</v>
      </c>
      <c r="IH98" s="208">
        <f t="shared" si="200"/>
        <v>0</v>
      </c>
      <c r="II98" s="208">
        <f t="shared" si="200"/>
        <v>0</v>
      </c>
      <c r="IJ98" s="208">
        <f t="shared" si="200"/>
        <v>0</v>
      </c>
      <c r="IK98" s="208">
        <f t="shared" si="155"/>
        <v>0</v>
      </c>
      <c r="IL98" s="208">
        <f t="shared" si="201"/>
        <v>0</v>
      </c>
    </row>
    <row r="99" spans="1:246">
      <c r="A99" s="210">
        <f t="shared" si="121"/>
        <v>26</v>
      </c>
      <c r="B99" s="264">
        <f t="shared" si="122"/>
        <v>-108.54762336260087</v>
      </c>
      <c r="C99" s="211">
        <f t="shared" si="123"/>
        <v>4.3478260869565209E-2</v>
      </c>
      <c r="D99" s="314">
        <f>'Hg-N'!E39</f>
        <v>0.1</v>
      </c>
      <c r="E99" s="211">
        <f>IJ6*D99</f>
        <v>-0.18529152236830199</v>
      </c>
      <c r="L99" s="210">
        <f t="shared" si="126"/>
        <v>17</v>
      </c>
      <c r="M99" s="311">
        <f t="shared" si="127"/>
        <v>0</v>
      </c>
      <c r="N99" s="311">
        <f t="shared" si="128"/>
        <v>0</v>
      </c>
      <c r="O99" s="311">
        <f t="shared" si="129"/>
        <v>0</v>
      </c>
      <c r="P99" s="311">
        <f t="shared" si="130"/>
        <v>0</v>
      </c>
      <c r="Q99" s="311">
        <f t="shared" si="131"/>
        <v>0</v>
      </c>
      <c r="R99" s="311">
        <f t="shared" si="132"/>
        <v>-7.2362440014623067E-2</v>
      </c>
      <c r="T99" s="207">
        <v>6.9</v>
      </c>
      <c r="U99" s="207">
        <f t="shared" si="202"/>
        <v>0</v>
      </c>
      <c r="V99" s="208">
        <f t="shared" si="156"/>
        <v>0</v>
      </c>
      <c r="W99" s="208">
        <f t="shared" si="156"/>
        <v>0</v>
      </c>
      <c r="X99" s="208">
        <f t="shared" si="156"/>
        <v>0</v>
      </c>
      <c r="Y99" s="208">
        <f t="shared" si="133"/>
        <v>0</v>
      </c>
      <c r="Z99" s="208">
        <f t="shared" si="157"/>
        <v>0</v>
      </c>
      <c r="AE99" s="207">
        <f t="shared" si="203"/>
        <v>0</v>
      </c>
      <c r="AF99" s="208">
        <f t="shared" si="158"/>
        <v>0</v>
      </c>
      <c r="AG99" s="208">
        <f t="shared" si="158"/>
        <v>0</v>
      </c>
      <c r="AH99" s="208">
        <f t="shared" si="158"/>
        <v>0</v>
      </c>
      <c r="AI99" s="208">
        <f t="shared" si="134"/>
        <v>0</v>
      </c>
      <c r="AJ99" s="208">
        <f t="shared" si="159"/>
        <v>0</v>
      </c>
      <c r="AO99" s="207">
        <f t="shared" si="204"/>
        <v>0</v>
      </c>
      <c r="AP99" s="208">
        <f t="shared" si="160"/>
        <v>0</v>
      </c>
      <c r="AQ99" s="208">
        <f t="shared" si="160"/>
        <v>0</v>
      </c>
      <c r="AR99" s="208">
        <f t="shared" si="160"/>
        <v>0</v>
      </c>
      <c r="AS99" s="208">
        <f t="shared" si="135"/>
        <v>0</v>
      </c>
      <c r="AT99" s="208">
        <f t="shared" si="161"/>
        <v>0</v>
      </c>
      <c r="AY99" s="207">
        <f t="shared" si="205"/>
        <v>0</v>
      </c>
      <c r="AZ99" s="208">
        <f t="shared" si="162"/>
        <v>0</v>
      </c>
      <c r="BA99" s="208">
        <f t="shared" si="162"/>
        <v>0</v>
      </c>
      <c r="BB99" s="208">
        <f t="shared" si="162"/>
        <v>0</v>
      </c>
      <c r="BC99" s="208">
        <f t="shared" si="136"/>
        <v>0</v>
      </c>
      <c r="BD99" s="208">
        <f t="shared" si="163"/>
        <v>0</v>
      </c>
      <c r="BI99" s="207">
        <f t="shared" si="206"/>
        <v>0</v>
      </c>
      <c r="BJ99" s="208">
        <f t="shared" si="164"/>
        <v>0</v>
      </c>
      <c r="BK99" s="208">
        <f t="shared" si="164"/>
        <v>0</v>
      </c>
      <c r="BL99" s="208">
        <f t="shared" si="164"/>
        <v>0</v>
      </c>
      <c r="BM99" s="208">
        <f t="shared" si="137"/>
        <v>0</v>
      </c>
      <c r="BN99" s="208">
        <f t="shared" si="165"/>
        <v>0</v>
      </c>
      <c r="BS99" s="207">
        <f t="shared" si="207"/>
        <v>0</v>
      </c>
      <c r="BT99" s="208">
        <f t="shared" si="166"/>
        <v>0</v>
      </c>
      <c r="BU99" s="208">
        <f t="shared" si="166"/>
        <v>0</v>
      </c>
      <c r="BV99" s="208">
        <f t="shared" si="166"/>
        <v>0</v>
      </c>
      <c r="BW99" s="208">
        <f t="shared" si="138"/>
        <v>0</v>
      </c>
      <c r="BX99" s="208">
        <f t="shared" si="167"/>
        <v>0</v>
      </c>
      <c r="CC99" s="207">
        <f t="shared" si="208"/>
        <v>0</v>
      </c>
      <c r="CD99" s="208">
        <f t="shared" si="168"/>
        <v>0</v>
      </c>
      <c r="CE99" s="208">
        <f t="shared" si="168"/>
        <v>0</v>
      </c>
      <c r="CF99" s="208">
        <f t="shared" si="168"/>
        <v>0</v>
      </c>
      <c r="CG99" s="208">
        <f t="shared" si="139"/>
        <v>0</v>
      </c>
      <c r="CH99" s="208">
        <f t="shared" si="169"/>
        <v>0</v>
      </c>
      <c r="CM99" s="207">
        <f t="shared" si="209"/>
        <v>0</v>
      </c>
      <c r="CN99" s="208">
        <f t="shared" si="170"/>
        <v>0</v>
      </c>
      <c r="CO99" s="208">
        <f t="shared" si="170"/>
        <v>0</v>
      </c>
      <c r="CP99" s="208">
        <f t="shared" si="170"/>
        <v>0</v>
      </c>
      <c r="CQ99" s="208">
        <f t="shared" si="140"/>
        <v>0</v>
      </c>
      <c r="CR99" s="208">
        <f t="shared" si="171"/>
        <v>0</v>
      </c>
      <c r="CW99" s="207">
        <f t="shared" si="210"/>
        <v>0</v>
      </c>
      <c r="CX99" s="208">
        <f t="shared" si="172"/>
        <v>0</v>
      </c>
      <c r="CY99" s="207">
        <f t="shared" si="172"/>
        <v>0</v>
      </c>
      <c r="CZ99" s="208">
        <f t="shared" si="172"/>
        <v>0</v>
      </c>
      <c r="DA99" s="208">
        <f t="shared" si="141"/>
        <v>0</v>
      </c>
      <c r="DB99" s="208">
        <f t="shared" si="173"/>
        <v>0</v>
      </c>
      <c r="DG99" s="207">
        <f t="shared" si="211"/>
        <v>0</v>
      </c>
      <c r="DH99" s="208">
        <f t="shared" si="174"/>
        <v>0</v>
      </c>
      <c r="DI99" s="208">
        <f t="shared" si="174"/>
        <v>0</v>
      </c>
      <c r="DJ99" s="208">
        <f t="shared" si="174"/>
        <v>0</v>
      </c>
      <c r="DK99" s="208">
        <f t="shared" si="142"/>
        <v>0</v>
      </c>
      <c r="DL99" s="208">
        <f t="shared" si="175"/>
        <v>0</v>
      </c>
      <c r="DQ99" s="207">
        <f t="shared" si="212"/>
        <v>0</v>
      </c>
      <c r="DR99" s="208">
        <f t="shared" si="176"/>
        <v>0</v>
      </c>
      <c r="DS99" s="208">
        <f t="shared" si="176"/>
        <v>0</v>
      </c>
      <c r="DT99" s="208">
        <f t="shared" si="176"/>
        <v>0</v>
      </c>
      <c r="DU99" s="208">
        <f t="shared" si="143"/>
        <v>0</v>
      </c>
      <c r="DV99" s="208">
        <f t="shared" si="177"/>
        <v>0</v>
      </c>
      <c r="EA99" s="207">
        <f t="shared" si="213"/>
        <v>0</v>
      </c>
      <c r="EB99" s="208">
        <f t="shared" si="178"/>
        <v>0</v>
      </c>
      <c r="EC99" s="208">
        <f t="shared" si="178"/>
        <v>0</v>
      </c>
      <c r="ED99" s="208">
        <f t="shared" si="178"/>
        <v>0</v>
      </c>
      <c r="EE99" s="208">
        <f t="shared" si="144"/>
        <v>0</v>
      </c>
      <c r="EF99" s="208">
        <f t="shared" si="179"/>
        <v>0</v>
      </c>
      <c r="EK99" s="207">
        <f t="shared" si="214"/>
        <v>0</v>
      </c>
      <c r="EL99" s="208">
        <f t="shared" si="180"/>
        <v>0</v>
      </c>
      <c r="EM99" s="208">
        <f t="shared" si="180"/>
        <v>0</v>
      </c>
      <c r="EN99" s="208">
        <f t="shared" si="180"/>
        <v>0</v>
      </c>
      <c r="EO99" s="208">
        <f t="shared" si="145"/>
        <v>0</v>
      </c>
      <c r="EP99" s="208">
        <f t="shared" si="181"/>
        <v>0</v>
      </c>
      <c r="EU99" s="207">
        <f t="shared" si="215"/>
        <v>0</v>
      </c>
      <c r="EV99" s="208">
        <f t="shared" si="182"/>
        <v>0</v>
      </c>
      <c r="EW99" s="208">
        <f t="shared" si="182"/>
        <v>0</v>
      </c>
      <c r="EX99" s="208">
        <f t="shared" si="182"/>
        <v>0</v>
      </c>
      <c r="EY99" s="208">
        <f t="shared" si="146"/>
        <v>0</v>
      </c>
      <c r="EZ99" s="208">
        <f t="shared" si="183"/>
        <v>0</v>
      </c>
      <c r="FE99" s="207">
        <f t="shared" si="216"/>
        <v>0</v>
      </c>
      <c r="FF99" s="208">
        <f t="shared" si="184"/>
        <v>0</v>
      </c>
      <c r="FG99" s="208">
        <f t="shared" si="184"/>
        <v>0</v>
      </c>
      <c r="FH99" s="208">
        <f t="shared" si="184"/>
        <v>0</v>
      </c>
      <c r="FI99" s="208">
        <f t="shared" si="147"/>
        <v>0</v>
      </c>
      <c r="FJ99" s="208">
        <f t="shared" si="185"/>
        <v>0</v>
      </c>
      <c r="FO99" s="207">
        <f t="shared" si="217"/>
        <v>0</v>
      </c>
      <c r="FP99" s="208">
        <f t="shared" si="186"/>
        <v>0</v>
      </c>
      <c r="FQ99" s="208">
        <f t="shared" si="186"/>
        <v>0</v>
      </c>
      <c r="FR99" s="208">
        <f t="shared" si="186"/>
        <v>0</v>
      </c>
      <c r="FS99" s="208">
        <f t="shared" si="148"/>
        <v>0</v>
      </c>
      <c r="FT99" s="208">
        <f t="shared" si="187"/>
        <v>0</v>
      </c>
      <c r="FY99" s="207">
        <f t="shared" si="218"/>
        <v>0</v>
      </c>
      <c r="FZ99" s="208">
        <f t="shared" si="188"/>
        <v>0</v>
      </c>
      <c r="GA99" s="208">
        <f t="shared" si="188"/>
        <v>0</v>
      </c>
      <c r="GB99" s="208">
        <f t="shared" si="188"/>
        <v>0</v>
      </c>
      <c r="GC99" s="208">
        <f t="shared" si="149"/>
        <v>0</v>
      </c>
      <c r="GD99" s="208">
        <f t="shared" si="189"/>
        <v>0</v>
      </c>
      <c r="GI99" s="207">
        <f t="shared" si="219"/>
        <v>0</v>
      </c>
      <c r="GJ99" s="208">
        <f t="shared" si="190"/>
        <v>0</v>
      </c>
      <c r="GK99" s="208">
        <f t="shared" si="190"/>
        <v>0</v>
      </c>
      <c r="GL99" s="208">
        <f t="shared" si="190"/>
        <v>0</v>
      </c>
      <c r="GM99" s="208">
        <f t="shared" si="150"/>
        <v>0</v>
      </c>
      <c r="GN99" s="208">
        <f t="shared" si="191"/>
        <v>0</v>
      </c>
      <c r="GS99" s="207">
        <f t="shared" si="220"/>
        <v>0</v>
      </c>
      <c r="GT99" s="208">
        <f t="shared" si="192"/>
        <v>0</v>
      </c>
      <c r="GU99" s="208">
        <f t="shared" si="192"/>
        <v>0</v>
      </c>
      <c r="GV99" s="208">
        <f t="shared" si="192"/>
        <v>0</v>
      </c>
      <c r="GW99" s="208">
        <f t="shared" si="151"/>
        <v>0</v>
      </c>
      <c r="GX99" s="208">
        <f t="shared" si="193"/>
        <v>0</v>
      </c>
      <c r="HC99" s="207">
        <f t="shared" si="221"/>
        <v>0</v>
      </c>
      <c r="HD99" s="208">
        <f t="shared" si="194"/>
        <v>0</v>
      </c>
      <c r="HE99" s="208">
        <f t="shared" si="194"/>
        <v>0</v>
      </c>
      <c r="HF99" s="208">
        <f t="shared" si="194"/>
        <v>0</v>
      </c>
      <c r="HG99" s="208">
        <f t="shared" si="152"/>
        <v>0</v>
      </c>
      <c r="HH99" s="208">
        <f t="shared" si="195"/>
        <v>0</v>
      </c>
      <c r="HM99" s="207">
        <f t="shared" si="222"/>
        <v>0</v>
      </c>
      <c r="HN99" s="208">
        <f t="shared" si="196"/>
        <v>0</v>
      </c>
      <c r="HO99" s="208">
        <f t="shared" si="196"/>
        <v>0</v>
      </c>
      <c r="HP99" s="208">
        <f t="shared" si="196"/>
        <v>0</v>
      </c>
      <c r="HQ99" s="208">
        <f t="shared" si="153"/>
        <v>0</v>
      </c>
      <c r="HR99" s="208">
        <f t="shared" si="197"/>
        <v>0</v>
      </c>
      <c r="HW99" s="207">
        <f t="shared" si="223"/>
        <v>0</v>
      </c>
      <c r="HX99" s="208">
        <f t="shared" si="198"/>
        <v>0</v>
      </c>
      <c r="HY99" s="208">
        <f t="shared" si="198"/>
        <v>0</v>
      </c>
      <c r="HZ99" s="208">
        <f t="shared" si="198"/>
        <v>0</v>
      </c>
      <c r="IA99" s="208">
        <f t="shared" si="154"/>
        <v>0</v>
      </c>
      <c r="IB99" s="208">
        <f t="shared" si="199"/>
        <v>0</v>
      </c>
      <c r="IG99" s="207">
        <f t="shared" si="224"/>
        <v>0</v>
      </c>
      <c r="IH99" s="208">
        <f t="shared" si="200"/>
        <v>0</v>
      </c>
      <c r="II99" s="208">
        <f t="shared" si="200"/>
        <v>0</v>
      </c>
      <c r="IJ99" s="208">
        <f t="shared" si="200"/>
        <v>0</v>
      </c>
      <c r="IK99" s="208">
        <f t="shared" si="155"/>
        <v>0</v>
      </c>
      <c r="IL99" s="208">
        <f t="shared" si="201"/>
        <v>0</v>
      </c>
    </row>
    <row r="100" spans="1:246">
      <c r="B100" s="195" t="s">
        <v>26</v>
      </c>
      <c r="C100" s="211">
        <f>SUM(C77:C99)</f>
        <v>0.99999999999999944</v>
      </c>
      <c r="D100" s="208">
        <f>SUM(D77:D99)</f>
        <v>2.3000000000000007</v>
      </c>
      <c r="E100" s="207">
        <f>SUM(E77:E99)</f>
        <v>-1.577209302865666</v>
      </c>
      <c r="F100" s="422"/>
      <c r="G100" s="422"/>
      <c r="H100" s="422"/>
      <c r="I100" s="422"/>
      <c r="J100" s="457"/>
      <c r="L100" s="210">
        <f t="shared" si="126"/>
        <v>18</v>
      </c>
      <c r="M100" s="311">
        <f t="shared" si="127"/>
        <v>0</v>
      </c>
      <c r="N100" s="311">
        <f t="shared" si="128"/>
        <v>0</v>
      </c>
      <c r="O100" s="311">
        <f t="shared" si="129"/>
        <v>0</v>
      </c>
      <c r="P100" s="311">
        <f t="shared" si="130"/>
        <v>0</v>
      </c>
      <c r="Q100" s="311">
        <f t="shared" si="131"/>
        <v>0</v>
      </c>
      <c r="R100" s="311">
        <f t="shared" si="132"/>
        <v>-8.2414224764590427E-2</v>
      </c>
      <c r="T100" s="207">
        <v>7</v>
      </c>
      <c r="U100" s="207">
        <f t="shared" si="202"/>
        <v>0</v>
      </c>
      <c r="V100" s="208">
        <f t="shared" si="156"/>
        <v>0</v>
      </c>
      <c r="W100" s="208">
        <f t="shared" si="156"/>
        <v>0</v>
      </c>
      <c r="X100" s="208">
        <f t="shared" si="156"/>
        <v>0</v>
      </c>
      <c r="Y100" s="208">
        <f t="shared" si="133"/>
        <v>0</v>
      </c>
      <c r="Z100" s="208">
        <f t="shared" si="157"/>
        <v>0</v>
      </c>
      <c r="AE100" s="207">
        <f t="shared" si="203"/>
        <v>0</v>
      </c>
      <c r="AF100" s="208">
        <f t="shared" si="158"/>
        <v>0</v>
      </c>
      <c r="AG100" s="208">
        <f t="shared" si="158"/>
        <v>0</v>
      </c>
      <c r="AH100" s="208">
        <f t="shared" si="158"/>
        <v>0</v>
      </c>
      <c r="AI100" s="208">
        <f t="shared" si="134"/>
        <v>0</v>
      </c>
      <c r="AJ100" s="208">
        <f t="shared" si="159"/>
        <v>0</v>
      </c>
      <c r="AO100" s="207">
        <f t="shared" si="204"/>
        <v>0</v>
      </c>
      <c r="AP100" s="208">
        <f t="shared" si="160"/>
        <v>0</v>
      </c>
      <c r="AQ100" s="208">
        <f t="shared" si="160"/>
        <v>0</v>
      </c>
      <c r="AR100" s="208">
        <f t="shared" si="160"/>
        <v>0</v>
      </c>
      <c r="AS100" s="208">
        <f t="shared" si="135"/>
        <v>0</v>
      </c>
      <c r="AT100" s="208">
        <f t="shared" si="161"/>
        <v>0</v>
      </c>
      <c r="AY100" s="207">
        <f t="shared" si="205"/>
        <v>0</v>
      </c>
      <c r="AZ100" s="208">
        <f t="shared" si="162"/>
        <v>0</v>
      </c>
      <c r="BA100" s="208">
        <f t="shared" si="162"/>
        <v>0</v>
      </c>
      <c r="BB100" s="208">
        <f t="shared" si="162"/>
        <v>0</v>
      </c>
      <c r="BC100" s="208">
        <f t="shared" si="136"/>
        <v>0</v>
      </c>
      <c r="BD100" s="208">
        <f t="shared" si="163"/>
        <v>0</v>
      </c>
      <c r="BI100" s="207">
        <f t="shared" si="206"/>
        <v>0</v>
      </c>
      <c r="BJ100" s="208">
        <f t="shared" si="164"/>
        <v>0</v>
      </c>
      <c r="BK100" s="208">
        <f t="shared" si="164"/>
        <v>0</v>
      </c>
      <c r="BL100" s="208">
        <f t="shared" si="164"/>
        <v>0</v>
      </c>
      <c r="BM100" s="208">
        <f t="shared" si="137"/>
        <v>0</v>
      </c>
      <c r="BN100" s="208">
        <f t="shared" si="165"/>
        <v>0</v>
      </c>
      <c r="BS100" s="207">
        <f t="shared" si="207"/>
        <v>0</v>
      </c>
      <c r="BT100" s="208">
        <f t="shared" si="166"/>
        <v>0</v>
      </c>
      <c r="BU100" s="208">
        <f t="shared" si="166"/>
        <v>0</v>
      </c>
      <c r="BV100" s="208">
        <f t="shared" si="166"/>
        <v>0</v>
      </c>
      <c r="BW100" s="208">
        <f t="shared" si="138"/>
        <v>0</v>
      </c>
      <c r="BX100" s="208">
        <f t="shared" si="167"/>
        <v>0</v>
      </c>
      <c r="CC100" s="207">
        <f t="shared" si="208"/>
        <v>0</v>
      </c>
      <c r="CD100" s="208">
        <f t="shared" si="168"/>
        <v>0</v>
      </c>
      <c r="CE100" s="208">
        <f t="shared" si="168"/>
        <v>0</v>
      </c>
      <c r="CF100" s="208">
        <f t="shared" si="168"/>
        <v>0</v>
      </c>
      <c r="CG100" s="208">
        <f t="shared" si="139"/>
        <v>0</v>
      </c>
      <c r="CH100" s="208">
        <f t="shared" si="169"/>
        <v>0</v>
      </c>
      <c r="CM100" s="207">
        <f t="shared" si="209"/>
        <v>0</v>
      </c>
      <c r="CN100" s="208">
        <f t="shared" si="170"/>
        <v>0</v>
      </c>
      <c r="CO100" s="208">
        <f t="shared" si="170"/>
        <v>0</v>
      </c>
      <c r="CP100" s="208">
        <f t="shared" si="170"/>
        <v>0</v>
      </c>
      <c r="CQ100" s="208">
        <f t="shared" si="140"/>
        <v>0</v>
      </c>
      <c r="CR100" s="208">
        <f t="shared" si="171"/>
        <v>0</v>
      </c>
      <c r="CW100" s="207">
        <f t="shared" si="210"/>
        <v>0</v>
      </c>
      <c r="CX100" s="208">
        <f t="shared" si="172"/>
        <v>0</v>
      </c>
      <c r="CY100" s="207">
        <f t="shared" si="172"/>
        <v>0</v>
      </c>
      <c r="CZ100" s="208">
        <f t="shared" si="172"/>
        <v>0</v>
      </c>
      <c r="DA100" s="208">
        <f t="shared" si="141"/>
        <v>0</v>
      </c>
      <c r="DB100" s="208">
        <f t="shared" si="173"/>
        <v>0</v>
      </c>
      <c r="DG100" s="207">
        <f t="shared" si="211"/>
        <v>0</v>
      </c>
      <c r="DH100" s="208">
        <f t="shared" si="174"/>
        <v>0</v>
      </c>
      <c r="DI100" s="208">
        <f t="shared" si="174"/>
        <v>0</v>
      </c>
      <c r="DJ100" s="208">
        <f t="shared" si="174"/>
        <v>0</v>
      </c>
      <c r="DK100" s="208">
        <f t="shared" si="142"/>
        <v>0</v>
      </c>
      <c r="DL100" s="208">
        <f t="shared" si="175"/>
        <v>0</v>
      </c>
      <c r="DQ100" s="207">
        <f t="shared" si="212"/>
        <v>0</v>
      </c>
      <c r="DR100" s="208">
        <f t="shared" si="176"/>
        <v>0</v>
      </c>
      <c r="DS100" s="208">
        <f t="shared" si="176"/>
        <v>0</v>
      </c>
      <c r="DT100" s="208">
        <f t="shared" si="176"/>
        <v>0</v>
      </c>
      <c r="DU100" s="208">
        <f t="shared" si="143"/>
        <v>0</v>
      </c>
      <c r="DV100" s="208">
        <f t="shared" si="177"/>
        <v>0</v>
      </c>
      <c r="EA100" s="207">
        <f t="shared" si="213"/>
        <v>0</v>
      </c>
      <c r="EB100" s="208">
        <f t="shared" si="178"/>
        <v>0</v>
      </c>
      <c r="EC100" s="208">
        <f t="shared" si="178"/>
        <v>0</v>
      </c>
      <c r="ED100" s="208">
        <f t="shared" si="178"/>
        <v>0</v>
      </c>
      <c r="EE100" s="208">
        <f t="shared" si="144"/>
        <v>0</v>
      </c>
      <c r="EF100" s="208">
        <f t="shared" si="179"/>
        <v>0</v>
      </c>
      <c r="EK100" s="207">
        <f t="shared" si="214"/>
        <v>0</v>
      </c>
      <c r="EL100" s="208">
        <f t="shared" si="180"/>
        <v>0</v>
      </c>
      <c r="EM100" s="208">
        <f t="shared" si="180"/>
        <v>0</v>
      </c>
      <c r="EN100" s="208">
        <f t="shared" si="180"/>
        <v>0</v>
      </c>
      <c r="EO100" s="208">
        <f t="shared" si="145"/>
        <v>0</v>
      </c>
      <c r="EP100" s="208">
        <f t="shared" si="181"/>
        <v>0</v>
      </c>
      <c r="EU100" s="207">
        <f t="shared" si="215"/>
        <v>0</v>
      </c>
      <c r="EV100" s="208">
        <f t="shared" si="182"/>
        <v>0</v>
      </c>
      <c r="EW100" s="208">
        <f t="shared" si="182"/>
        <v>0</v>
      </c>
      <c r="EX100" s="208">
        <f t="shared" si="182"/>
        <v>0</v>
      </c>
      <c r="EY100" s="208">
        <f t="shared" si="146"/>
        <v>0</v>
      </c>
      <c r="EZ100" s="208">
        <f t="shared" si="183"/>
        <v>0</v>
      </c>
      <c r="FE100" s="207">
        <f t="shared" si="216"/>
        <v>0</v>
      </c>
      <c r="FF100" s="208">
        <f t="shared" si="184"/>
        <v>0</v>
      </c>
      <c r="FG100" s="208">
        <f t="shared" si="184"/>
        <v>0</v>
      </c>
      <c r="FH100" s="208">
        <f t="shared" si="184"/>
        <v>0</v>
      </c>
      <c r="FI100" s="208">
        <f t="shared" si="147"/>
        <v>0</v>
      </c>
      <c r="FJ100" s="208">
        <f t="shared" si="185"/>
        <v>0</v>
      </c>
      <c r="FO100" s="207">
        <f t="shared" si="217"/>
        <v>0</v>
      </c>
      <c r="FP100" s="208">
        <f t="shared" si="186"/>
        <v>0</v>
      </c>
      <c r="FQ100" s="208">
        <f t="shared" si="186"/>
        <v>0</v>
      </c>
      <c r="FR100" s="208">
        <f t="shared" si="186"/>
        <v>0</v>
      </c>
      <c r="FS100" s="208">
        <f t="shared" si="148"/>
        <v>0</v>
      </c>
      <c r="FT100" s="208">
        <f t="shared" si="187"/>
        <v>0</v>
      </c>
      <c r="FY100" s="207">
        <f t="shared" si="218"/>
        <v>0</v>
      </c>
      <c r="FZ100" s="208">
        <f t="shared" si="188"/>
        <v>0</v>
      </c>
      <c r="GA100" s="208">
        <f t="shared" si="188"/>
        <v>0</v>
      </c>
      <c r="GB100" s="208">
        <f t="shared" si="188"/>
        <v>0</v>
      </c>
      <c r="GC100" s="208">
        <f t="shared" si="149"/>
        <v>0</v>
      </c>
      <c r="GD100" s="208">
        <f t="shared" si="189"/>
        <v>0</v>
      </c>
      <c r="GI100" s="207">
        <f t="shared" si="219"/>
        <v>0</v>
      </c>
      <c r="GJ100" s="208">
        <f t="shared" si="190"/>
        <v>0</v>
      </c>
      <c r="GK100" s="208">
        <f t="shared" si="190"/>
        <v>0</v>
      </c>
      <c r="GL100" s="208">
        <f t="shared" si="190"/>
        <v>0</v>
      </c>
      <c r="GM100" s="208">
        <f t="shared" si="150"/>
        <v>0</v>
      </c>
      <c r="GN100" s="208">
        <f t="shared" si="191"/>
        <v>0</v>
      </c>
      <c r="GS100" s="207">
        <f t="shared" si="220"/>
        <v>0</v>
      </c>
      <c r="GT100" s="208">
        <f t="shared" si="192"/>
        <v>0</v>
      </c>
      <c r="GU100" s="208">
        <f t="shared" si="192"/>
        <v>0</v>
      </c>
      <c r="GV100" s="208">
        <f t="shared" si="192"/>
        <v>0</v>
      </c>
      <c r="GW100" s="208">
        <f t="shared" si="151"/>
        <v>0</v>
      </c>
      <c r="GX100" s="208">
        <f t="shared" si="193"/>
        <v>0</v>
      </c>
      <c r="HC100" s="207">
        <f t="shared" si="221"/>
        <v>0</v>
      </c>
      <c r="HD100" s="208">
        <f t="shared" si="194"/>
        <v>0</v>
      </c>
      <c r="HE100" s="208">
        <f t="shared" si="194"/>
        <v>0</v>
      </c>
      <c r="HF100" s="208">
        <f t="shared" si="194"/>
        <v>0</v>
      </c>
      <c r="HG100" s="208">
        <f t="shared" si="152"/>
        <v>0</v>
      </c>
      <c r="HH100" s="208">
        <f t="shared" si="195"/>
        <v>0</v>
      </c>
      <c r="HM100" s="207">
        <f t="shared" si="222"/>
        <v>0</v>
      </c>
      <c r="HN100" s="208">
        <f t="shared" si="196"/>
        <v>0</v>
      </c>
      <c r="HO100" s="208">
        <f t="shared" si="196"/>
        <v>0</v>
      </c>
      <c r="HP100" s="208">
        <f t="shared" si="196"/>
        <v>0</v>
      </c>
      <c r="HQ100" s="208">
        <f t="shared" si="153"/>
        <v>0</v>
      </c>
      <c r="HR100" s="208">
        <f t="shared" si="197"/>
        <v>0</v>
      </c>
      <c r="HW100" s="207">
        <f t="shared" si="223"/>
        <v>0</v>
      </c>
      <c r="HX100" s="208">
        <f t="shared" si="198"/>
        <v>0</v>
      </c>
      <c r="HY100" s="208">
        <f t="shared" si="198"/>
        <v>0</v>
      </c>
      <c r="HZ100" s="208">
        <f t="shared" si="198"/>
        <v>0</v>
      </c>
      <c r="IA100" s="208">
        <f t="shared" si="154"/>
        <v>0</v>
      </c>
      <c r="IB100" s="208">
        <f t="shared" si="199"/>
        <v>0</v>
      </c>
      <c r="IG100" s="207">
        <f t="shared" si="224"/>
        <v>0</v>
      </c>
      <c r="IH100" s="208">
        <f t="shared" si="200"/>
        <v>0</v>
      </c>
      <c r="II100" s="208">
        <f t="shared" si="200"/>
        <v>0</v>
      </c>
      <c r="IJ100" s="208">
        <f t="shared" si="200"/>
        <v>0</v>
      </c>
      <c r="IK100" s="208">
        <f t="shared" si="155"/>
        <v>0</v>
      </c>
      <c r="IL100" s="208">
        <f t="shared" si="201"/>
        <v>0</v>
      </c>
    </row>
    <row r="101" spans="1:246">
      <c r="A101" s="422"/>
      <c r="B101" s="422"/>
      <c r="C101" s="422"/>
      <c r="D101" s="429"/>
      <c r="E101" s="422"/>
      <c r="F101" s="422"/>
      <c r="G101" s="422"/>
      <c r="H101" s="422"/>
      <c r="I101" s="422"/>
      <c r="J101" s="457"/>
      <c r="L101" s="210">
        <f t="shared" si="126"/>
        <v>19</v>
      </c>
      <c r="M101" s="311">
        <f t="shared" si="127"/>
        <v>0</v>
      </c>
      <c r="N101" s="311">
        <f t="shared" si="128"/>
        <v>0</v>
      </c>
      <c r="O101" s="311">
        <f t="shared" si="129"/>
        <v>0</v>
      </c>
      <c r="P101" s="311">
        <f t="shared" si="130"/>
        <v>0</v>
      </c>
      <c r="Q101" s="311">
        <f t="shared" si="131"/>
        <v>0</v>
      </c>
      <c r="R101" s="311">
        <f t="shared" si="132"/>
        <v>-9.3127662096355188E-2</v>
      </c>
      <c r="T101" s="207">
        <v>7.1</v>
      </c>
      <c r="U101" s="207">
        <f t="shared" si="202"/>
        <v>0</v>
      </c>
      <c r="V101" s="208">
        <f t="shared" si="156"/>
        <v>0</v>
      </c>
      <c r="W101" s="208">
        <f t="shared" si="156"/>
        <v>0</v>
      </c>
      <c r="X101" s="208">
        <f t="shared" si="156"/>
        <v>0</v>
      </c>
      <c r="Y101" s="208">
        <f t="shared" si="133"/>
        <v>0</v>
      </c>
      <c r="Z101" s="208">
        <f t="shared" si="157"/>
        <v>0</v>
      </c>
      <c r="AE101" s="207">
        <f t="shared" si="203"/>
        <v>0</v>
      </c>
      <c r="AF101" s="208">
        <f t="shared" si="158"/>
        <v>0</v>
      </c>
      <c r="AG101" s="208">
        <f t="shared" si="158"/>
        <v>0</v>
      </c>
      <c r="AH101" s="208">
        <f t="shared" si="158"/>
        <v>0</v>
      </c>
      <c r="AI101" s="208">
        <f t="shared" si="134"/>
        <v>0</v>
      </c>
      <c r="AJ101" s="208">
        <f t="shared" si="159"/>
        <v>0</v>
      </c>
      <c r="AO101" s="207">
        <f t="shared" si="204"/>
        <v>0</v>
      </c>
      <c r="AP101" s="208">
        <f t="shared" si="160"/>
        <v>0</v>
      </c>
      <c r="AQ101" s="208">
        <f t="shared" si="160"/>
        <v>0</v>
      </c>
      <c r="AR101" s="208">
        <f t="shared" si="160"/>
        <v>0</v>
      </c>
      <c r="AS101" s="208">
        <f t="shared" si="135"/>
        <v>0</v>
      </c>
      <c r="AT101" s="208">
        <f t="shared" si="161"/>
        <v>0</v>
      </c>
      <c r="AY101" s="207">
        <f t="shared" si="205"/>
        <v>0</v>
      </c>
      <c r="AZ101" s="208">
        <f t="shared" si="162"/>
        <v>0</v>
      </c>
      <c r="BA101" s="208">
        <f t="shared" si="162"/>
        <v>0</v>
      </c>
      <c r="BB101" s="208">
        <f t="shared" si="162"/>
        <v>0</v>
      </c>
      <c r="BC101" s="208">
        <f t="shared" si="136"/>
        <v>0</v>
      </c>
      <c r="BD101" s="208">
        <f t="shared" si="163"/>
        <v>0</v>
      </c>
      <c r="BI101" s="207">
        <f t="shared" si="206"/>
        <v>0</v>
      </c>
      <c r="BJ101" s="208">
        <f t="shared" si="164"/>
        <v>0</v>
      </c>
      <c r="BK101" s="208">
        <f t="shared" si="164"/>
        <v>0</v>
      </c>
      <c r="BL101" s="208">
        <f t="shared" si="164"/>
        <v>0</v>
      </c>
      <c r="BM101" s="208">
        <f t="shared" si="137"/>
        <v>0</v>
      </c>
      <c r="BN101" s="208">
        <f t="shared" si="165"/>
        <v>0</v>
      </c>
      <c r="BS101" s="207">
        <f t="shared" si="207"/>
        <v>0</v>
      </c>
      <c r="BT101" s="208">
        <f t="shared" si="166"/>
        <v>0</v>
      </c>
      <c r="BU101" s="208">
        <f t="shared" si="166"/>
        <v>0</v>
      </c>
      <c r="BV101" s="208">
        <f t="shared" si="166"/>
        <v>0</v>
      </c>
      <c r="BW101" s="208">
        <f t="shared" si="138"/>
        <v>0</v>
      </c>
      <c r="BX101" s="208">
        <f t="shared" si="167"/>
        <v>0</v>
      </c>
      <c r="CC101" s="207">
        <f t="shared" si="208"/>
        <v>0</v>
      </c>
      <c r="CD101" s="208">
        <f t="shared" si="168"/>
        <v>0</v>
      </c>
      <c r="CE101" s="208">
        <f t="shared" si="168"/>
        <v>0</v>
      </c>
      <c r="CF101" s="208">
        <f t="shared" si="168"/>
        <v>0</v>
      </c>
      <c r="CG101" s="208">
        <f t="shared" si="139"/>
        <v>0</v>
      </c>
      <c r="CH101" s="208">
        <f t="shared" si="169"/>
        <v>0</v>
      </c>
      <c r="CM101" s="207">
        <f t="shared" si="209"/>
        <v>0</v>
      </c>
      <c r="CN101" s="208">
        <f t="shared" si="170"/>
        <v>0</v>
      </c>
      <c r="CO101" s="208">
        <f t="shared" si="170"/>
        <v>0</v>
      </c>
      <c r="CP101" s="208">
        <f t="shared" si="170"/>
        <v>0</v>
      </c>
      <c r="CQ101" s="208">
        <f t="shared" si="140"/>
        <v>0</v>
      </c>
      <c r="CR101" s="208">
        <f t="shared" si="171"/>
        <v>0</v>
      </c>
      <c r="CW101" s="207">
        <f t="shared" si="210"/>
        <v>0</v>
      </c>
      <c r="CX101" s="208">
        <f t="shared" si="172"/>
        <v>0</v>
      </c>
      <c r="CY101" s="207">
        <f t="shared" si="172"/>
        <v>0</v>
      </c>
      <c r="CZ101" s="208">
        <f t="shared" si="172"/>
        <v>0</v>
      </c>
      <c r="DA101" s="208">
        <f t="shared" si="141"/>
        <v>0</v>
      </c>
      <c r="DB101" s="208">
        <f t="shared" si="173"/>
        <v>0</v>
      </c>
      <c r="DG101" s="207">
        <f t="shared" si="211"/>
        <v>0</v>
      </c>
      <c r="DH101" s="208">
        <f t="shared" si="174"/>
        <v>0</v>
      </c>
      <c r="DI101" s="208">
        <f t="shared" si="174"/>
        <v>0</v>
      </c>
      <c r="DJ101" s="208">
        <f t="shared" si="174"/>
        <v>0</v>
      </c>
      <c r="DK101" s="208">
        <f t="shared" si="142"/>
        <v>0</v>
      </c>
      <c r="DL101" s="208">
        <f t="shared" si="175"/>
        <v>0</v>
      </c>
      <c r="DQ101" s="207">
        <f t="shared" si="212"/>
        <v>0</v>
      </c>
      <c r="DR101" s="208">
        <f t="shared" si="176"/>
        <v>0</v>
      </c>
      <c r="DS101" s="208">
        <f t="shared" si="176"/>
        <v>0</v>
      </c>
      <c r="DT101" s="208">
        <f t="shared" si="176"/>
        <v>0</v>
      </c>
      <c r="DU101" s="208">
        <f t="shared" si="143"/>
        <v>0</v>
      </c>
      <c r="DV101" s="208">
        <f t="shared" si="177"/>
        <v>0</v>
      </c>
      <c r="EA101" s="207">
        <f t="shared" si="213"/>
        <v>0</v>
      </c>
      <c r="EB101" s="208">
        <f t="shared" si="178"/>
        <v>0</v>
      </c>
      <c r="EC101" s="208">
        <f t="shared" si="178"/>
        <v>0</v>
      </c>
      <c r="ED101" s="208">
        <f t="shared" si="178"/>
        <v>0</v>
      </c>
      <c r="EE101" s="208">
        <f t="shared" si="144"/>
        <v>0</v>
      </c>
      <c r="EF101" s="208">
        <f t="shared" si="179"/>
        <v>0</v>
      </c>
      <c r="EK101" s="207">
        <f t="shared" si="214"/>
        <v>0</v>
      </c>
      <c r="EL101" s="208">
        <f t="shared" si="180"/>
        <v>0</v>
      </c>
      <c r="EM101" s="208">
        <f t="shared" si="180"/>
        <v>0</v>
      </c>
      <c r="EN101" s="208">
        <f t="shared" si="180"/>
        <v>0</v>
      </c>
      <c r="EO101" s="208">
        <f t="shared" si="145"/>
        <v>0</v>
      </c>
      <c r="EP101" s="208">
        <f t="shared" si="181"/>
        <v>0</v>
      </c>
      <c r="EU101" s="207">
        <f t="shared" si="215"/>
        <v>0</v>
      </c>
      <c r="EV101" s="208">
        <f t="shared" si="182"/>
        <v>0</v>
      </c>
      <c r="EW101" s="208">
        <f t="shared" si="182"/>
        <v>0</v>
      </c>
      <c r="EX101" s="208">
        <f t="shared" si="182"/>
        <v>0</v>
      </c>
      <c r="EY101" s="208">
        <f t="shared" si="146"/>
        <v>0</v>
      </c>
      <c r="EZ101" s="208">
        <f t="shared" si="183"/>
        <v>0</v>
      </c>
      <c r="FE101" s="207">
        <f t="shared" si="216"/>
        <v>0</v>
      </c>
      <c r="FF101" s="208">
        <f t="shared" si="184"/>
        <v>0</v>
      </c>
      <c r="FG101" s="208">
        <f t="shared" si="184"/>
        <v>0</v>
      </c>
      <c r="FH101" s="208">
        <f t="shared" si="184"/>
        <v>0</v>
      </c>
      <c r="FI101" s="208">
        <f t="shared" si="147"/>
        <v>0</v>
      </c>
      <c r="FJ101" s="208">
        <f t="shared" si="185"/>
        <v>0</v>
      </c>
      <c r="FO101" s="207">
        <f t="shared" si="217"/>
        <v>0</v>
      </c>
      <c r="FP101" s="208">
        <f t="shared" si="186"/>
        <v>0</v>
      </c>
      <c r="FQ101" s="208">
        <f t="shared" si="186"/>
        <v>0</v>
      </c>
      <c r="FR101" s="208">
        <f t="shared" si="186"/>
        <v>0</v>
      </c>
      <c r="FS101" s="208">
        <f t="shared" si="148"/>
        <v>0</v>
      </c>
      <c r="FT101" s="208">
        <f t="shared" si="187"/>
        <v>0</v>
      </c>
      <c r="FY101" s="207">
        <f t="shared" si="218"/>
        <v>0</v>
      </c>
      <c r="FZ101" s="208">
        <f t="shared" si="188"/>
        <v>0</v>
      </c>
      <c r="GA101" s="208">
        <f t="shared" si="188"/>
        <v>0</v>
      </c>
      <c r="GB101" s="208">
        <f t="shared" si="188"/>
        <v>0</v>
      </c>
      <c r="GC101" s="208">
        <f t="shared" si="149"/>
        <v>0</v>
      </c>
      <c r="GD101" s="208">
        <f t="shared" si="189"/>
        <v>0</v>
      </c>
      <c r="GI101" s="207">
        <f t="shared" si="219"/>
        <v>0</v>
      </c>
      <c r="GJ101" s="208">
        <f t="shared" si="190"/>
        <v>0</v>
      </c>
      <c r="GK101" s="208">
        <f t="shared" si="190"/>
        <v>0</v>
      </c>
      <c r="GL101" s="208">
        <f t="shared" si="190"/>
        <v>0</v>
      </c>
      <c r="GM101" s="208">
        <f t="shared" si="150"/>
        <v>0</v>
      </c>
      <c r="GN101" s="208">
        <f t="shared" si="191"/>
        <v>0</v>
      </c>
      <c r="GS101" s="207">
        <f t="shared" si="220"/>
        <v>0</v>
      </c>
      <c r="GT101" s="208">
        <f t="shared" si="192"/>
        <v>0</v>
      </c>
      <c r="GU101" s="208">
        <f t="shared" si="192"/>
        <v>0</v>
      </c>
      <c r="GV101" s="208">
        <f t="shared" si="192"/>
        <v>0</v>
      </c>
      <c r="GW101" s="208">
        <f t="shared" si="151"/>
        <v>0</v>
      </c>
      <c r="GX101" s="208">
        <f t="shared" si="193"/>
        <v>0</v>
      </c>
      <c r="HC101" s="207">
        <f t="shared" si="221"/>
        <v>0</v>
      </c>
      <c r="HD101" s="208">
        <f t="shared" si="194"/>
        <v>0</v>
      </c>
      <c r="HE101" s="208">
        <f t="shared" si="194"/>
        <v>0</v>
      </c>
      <c r="HF101" s="208">
        <f t="shared" si="194"/>
        <v>0</v>
      </c>
      <c r="HG101" s="208">
        <f t="shared" si="152"/>
        <v>0</v>
      </c>
      <c r="HH101" s="208">
        <f t="shared" si="195"/>
        <v>0</v>
      </c>
      <c r="HM101" s="207">
        <f t="shared" si="222"/>
        <v>0</v>
      </c>
      <c r="HN101" s="208">
        <f t="shared" si="196"/>
        <v>0</v>
      </c>
      <c r="HO101" s="208">
        <f t="shared" si="196"/>
        <v>0</v>
      </c>
      <c r="HP101" s="208">
        <f t="shared" si="196"/>
        <v>0</v>
      </c>
      <c r="HQ101" s="208">
        <f t="shared" si="153"/>
        <v>0</v>
      </c>
      <c r="HR101" s="208">
        <f t="shared" si="197"/>
        <v>0</v>
      </c>
      <c r="HW101" s="207">
        <f t="shared" si="223"/>
        <v>0</v>
      </c>
      <c r="HX101" s="208">
        <f t="shared" si="198"/>
        <v>0</v>
      </c>
      <c r="HY101" s="208">
        <f t="shared" si="198"/>
        <v>0</v>
      </c>
      <c r="HZ101" s="208">
        <f t="shared" si="198"/>
        <v>0</v>
      </c>
      <c r="IA101" s="208">
        <f t="shared" si="154"/>
        <v>0</v>
      </c>
      <c r="IB101" s="208">
        <f t="shared" si="199"/>
        <v>0</v>
      </c>
      <c r="IG101" s="207">
        <f t="shared" si="224"/>
        <v>0</v>
      </c>
      <c r="IH101" s="208">
        <f t="shared" si="200"/>
        <v>0</v>
      </c>
      <c r="II101" s="208">
        <f t="shared" si="200"/>
        <v>0</v>
      </c>
      <c r="IJ101" s="208">
        <f t="shared" si="200"/>
        <v>0</v>
      </c>
      <c r="IK101" s="208">
        <f t="shared" si="155"/>
        <v>0</v>
      </c>
      <c r="IL101" s="208">
        <f t="shared" si="201"/>
        <v>0</v>
      </c>
    </row>
    <row r="102" spans="1:246">
      <c r="A102" s="422"/>
      <c r="B102" s="422"/>
      <c r="C102" s="430"/>
      <c r="D102" s="422"/>
      <c r="E102" s="422"/>
      <c r="F102" s="431"/>
      <c r="G102" s="422"/>
      <c r="H102" s="422"/>
      <c r="I102" s="431"/>
      <c r="J102" s="458"/>
      <c r="L102" s="210">
        <f t="shared" si="126"/>
        <v>20</v>
      </c>
      <c r="M102" s="311">
        <f t="shared" si="127"/>
        <v>0</v>
      </c>
      <c r="N102" s="311">
        <f t="shared" si="128"/>
        <v>0</v>
      </c>
      <c r="O102" s="311">
        <f t="shared" si="129"/>
        <v>0</v>
      </c>
      <c r="P102" s="311">
        <f t="shared" si="130"/>
        <v>0</v>
      </c>
      <c r="Q102" s="311">
        <f t="shared" si="131"/>
        <v>0</v>
      </c>
      <c r="R102" s="311">
        <f t="shared" si="132"/>
        <v>-0.10450296033473819</v>
      </c>
      <c r="T102" s="207">
        <v>7.2</v>
      </c>
      <c r="U102" s="207">
        <f t="shared" si="202"/>
        <v>0</v>
      </c>
      <c r="V102" s="208">
        <f t="shared" si="156"/>
        <v>0</v>
      </c>
      <c r="W102" s="208">
        <f t="shared" si="156"/>
        <v>0</v>
      </c>
      <c r="X102" s="208">
        <f t="shared" si="156"/>
        <v>0</v>
      </c>
      <c r="Y102" s="208">
        <f t="shared" si="133"/>
        <v>0</v>
      </c>
      <c r="Z102" s="208">
        <f t="shared" si="157"/>
        <v>0</v>
      </c>
      <c r="AE102" s="207">
        <f t="shared" si="203"/>
        <v>0</v>
      </c>
      <c r="AF102" s="208">
        <f t="shared" si="158"/>
        <v>0</v>
      </c>
      <c r="AG102" s="208">
        <f t="shared" si="158"/>
        <v>0</v>
      </c>
      <c r="AH102" s="208">
        <f t="shared" si="158"/>
        <v>0</v>
      </c>
      <c r="AI102" s="208">
        <f t="shared" si="134"/>
        <v>0</v>
      </c>
      <c r="AJ102" s="208">
        <f t="shared" si="159"/>
        <v>0</v>
      </c>
      <c r="AO102" s="207">
        <f t="shared" si="204"/>
        <v>0</v>
      </c>
      <c r="AP102" s="208">
        <f t="shared" si="160"/>
        <v>0</v>
      </c>
      <c r="AQ102" s="208">
        <f t="shared" si="160"/>
        <v>0</v>
      </c>
      <c r="AR102" s="208">
        <f t="shared" si="160"/>
        <v>0</v>
      </c>
      <c r="AS102" s="208">
        <f t="shared" si="135"/>
        <v>0</v>
      </c>
      <c r="AT102" s="208">
        <f t="shared" si="161"/>
        <v>0</v>
      </c>
      <c r="AY102" s="207">
        <f t="shared" si="205"/>
        <v>0</v>
      </c>
      <c r="AZ102" s="208">
        <f t="shared" si="162"/>
        <v>0</v>
      </c>
      <c r="BA102" s="208">
        <f t="shared" si="162"/>
        <v>0</v>
      </c>
      <c r="BB102" s="208">
        <f t="shared" si="162"/>
        <v>0</v>
      </c>
      <c r="BC102" s="208">
        <f t="shared" si="136"/>
        <v>0</v>
      </c>
      <c r="BD102" s="208">
        <f t="shared" si="163"/>
        <v>0</v>
      </c>
      <c r="BI102" s="207">
        <f t="shared" si="206"/>
        <v>0</v>
      </c>
      <c r="BJ102" s="208">
        <f t="shared" si="164"/>
        <v>0</v>
      </c>
      <c r="BK102" s="208">
        <f t="shared" si="164"/>
        <v>0</v>
      </c>
      <c r="BL102" s="208">
        <f t="shared" si="164"/>
        <v>0</v>
      </c>
      <c r="BM102" s="208">
        <f t="shared" si="137"/>
        <v>0</v>
      </c>
      <c r="BN102" s="208">
        <f t="shared" si="165"/>
        <v>0</v>
      </c>
      <c r="BS102" s="207">
        <f t="shared" si="207"/>
        <v>0</v>
      </c>
      <c r="BT102" s="208">
        <f t="shared" si="166"/>
        <v>0</v>
      </c>
      <c r="BU102" s="208">
        <f t="shared" si="166"/>
        <v>0</v>
      </c>
      <c r="BV102" s="208">
        <f t="shared" si="166"/>
        <v>0</v>
      </c>
      <c r="BW102" s="208">
        <f t="shared" si="138"/>
        <v>0</v>
      </c>
      <c r="BX102" s="208">
        <f t="shared" si="167"/>
        <v>0</v>
      </c>
      <c r="CC102" s="207">
        <f t="shared" si="208"/>
        <v>0</v>
      </c>
      <c r="CD102" s="208">
        <f t="shared" si="168"/>
        <v>0</v>
      </c>
      <c r="CE102" s="208">
        <f t="shared" si="168"/>
        <v>0</v>
      </c>
      <c r="CF102" s="208">
        <f t="shared" si="168"/>
        <v>0</v>
      </c>
      <c r="CG102" s="208">
        <f t="shared" si="139"/>
        <v>0</v>
      </c>
      <c r="CH102" s="208">
        <f t="shared" si="169"/>
        <v>0</v>
      </c>
      <c r="CM102" s="207">
        <f t="shared" si="209"/>
        <v>0</v>
      </c>
      <c r="CN102" s="208">
        <f t="shared" si="170"/>
        <v>0</v>
      </c>
      <c r="CO102" s="208">
        <f t="shared" si="170"/>
        <v>0</v>
      </c>
      <c r="CP102" s="208">
        <f t="shared" si="170"/>
        <v>0</v>
      </c>
      <c r="CQ102" s="208">
        <f t="shared" si="140"/>
        <v>0</v>
      </c>
      <c r="CR102" s="208">
        <f t="shared" si="171"/>
        <v>0</v>
      </c>
      <c r="CW102" s="207">
        <f t="shared" si="210"/>
        <v>0</v>
      </c>
      <c r="CX102" s="208">
        <f t="shared" si="172"/>
        <v>0</v>
      </c>
      <c r="CY102" s="207">
        <f t="shared" si="172"/>
        <v>0</v>
      </c>
      <c r="CZ102" s="208">
        <f t="shared" si="172"/>
        <v>0</v>
      </c>
      <c r="DA102" s="208">
        <f t="shared" si="141"/>
        <v>0</v>
      </c>
      <c r="DB102" s="208">
        <f t="shared" si="173"/>
        <v>0</v>
      </c>
      <c r="DG102" s="207">
        <f t="shared" si="211"/>
        <v>0</v>
      </c>
      <c r="DH102" s="208">
        <f t="shared" si="174"/>
        <v>0</v>
      </c>
      <c r="DI102" s="208">
        <f t="shared" si="174"/>
        <v>0</v>
      </c>
      <c r="DJ102" s="208">
        <f t="shared" si="174"/>
        <v>0</v>
      </c>
      <c r="DK102" s="208">
        <f t="shared" si="142"/>
        <v>0</v>
      </c>
      <c r="DL102" s="208">
        <f t="shared" si="175"/>
        <v>0</v>
      </c>
      <c r="DQ102" s="207">
        <f t="shared" si="212"/>
        <v>0</v>
      </c>
      <c r="DR102" s="208">
        <f t="shared" si="176"/>
        <v>0</v>
      </c>
      <c r="DS102" s="208">
        <f t="shared" si="176"/>
        <v>0</v>
      </c>
      <c r="DT102" s="208">
        <f t="shared" si="176"/>
        <v>0</v>
      </c>
      <c r="DU102" s="208">
        <f t="shared" si="143"/>
        <v>0</v>
      </c>
      <c r="DV102" s="208">
        <f t="shared" si="177"/>
        <v>0</v>
      </c>
      <c r="EA102" s="207">
        <f t="shared" si="213"/>
        <v>0</v>
      </c>
      <c r="EB102" s="208">
        <f t="shared" si="178"/>
        <v>0</v>
      </c>
      <c r="EC102" s="208">
        <f t="shared" si="178"/>
        <v>0</v>
      </c>
      <c r="ED102" s="208">
        <f t="shared" si="178"/>
        <v>0</v>
      </c>
      <c r="EE102" s="208">
        <f t="shared" si="144"/>
        <v>0</v>
      </c>
      <c r="EF102" s="208">
        <f t="shared" si="179"/>
        <v>0</v>
      </c>
      <c r="EK102" s="207">
        <f t="shared" si="214"/>
        <v>0</v>
      </c>
      <c r="EL102" s="208">
        <f t="shared" si="180"/>
        <v>0</v>
      </c>
      <c r="EM102" s="208">
        <f t="shared" si="180"/>
        <v>0</v>
      </c>
      <c r="EN102" s="208">
        <f t="shared" si="180"/>
        <v>0</v>
      </c>
      <c r="EO102" s="208">
        <f t="shared" si="145"/>
        <v>0</v>
      </c>
      <c r="EP102" s="208">
        <f t="shared" si="181"/>
        <v>0</v>
      </c>
      <c r="EU102" s="207">
        <f t="shared" si="215"/>
        <v>0</v>
      </c>
      <c r="EV102" s="208">
        <f t="shared" si="182"/>
        <v>0</v>
      </c>
      <c r="EW102" s="208">
        <f t="shared" si="182"/>
        <v>0</v>
      </c>
      <c r="EX102" s="208">
        <f t="shared" si="182"/>
        <v>0</v>
      </c>
      <c r="EY102" s="208">
        <f t="shared" si="146"/>
        <v>0</v>
      </c>
      <c r="EZ102" s="208">
        <f t="shared" si="183"/>
        <v>0</v>
      </c>
      <c r="FE102" s="207">
        <f t="shared" si="216"/>
        <v>0</v>
      </c>
      <c r="FF102" s="208">
        <f t="shared" si="184"/>
        <v>0</v>
      </c>
      <c r="FG102" s="208">
        <f t="shared" si="184"/>
        <v>0</v>
      </c>
      <c r="FH102" s="208">
        <f t="shared" si="184"/>
        <v>0</v>
      </c>
      <c r="FI102" s="208">
        <f t="shared" si="147"/>
        <v>0</v>
      </c>
      <c r="FJ102" s="208">
        <f t="shared" si="185"/>
        <v>0</v>
      </c>
      <c r="FO102" s="207">
        <f t="shared" si="217"/>
        <v>0</v>
      </c>
      <c r="FP102" s="208">
        <f t="shared" si="186"/>
        <v>0</v>
      </c>
      <c r="FQ102" s="208">
        <f t="shared" si="186"/>
        <v>0</v>
      </c>
      <c r="FR102" s="208">
        <f t="shared" si="186"/>
        <v>0</v>
      </c>
      <c r="FS102" s="208">
        <f t="shared" si="148"/>
        <v>0</v>
      </c>
      <c r="FT102" s="208">
        <f t="shared" si="187"/>
        <v>0</v>
      </c>
      <c r="FY102" s="207">
        <f t="shared" si="218"/>
        <v>0</v>
      </c>
      <c r="FZ102" s="208">
        <f t="shared" si="188"/>
        <v>0</v>
      </c>
      <c r="GA102" s="208">
        <f t="shared" si="188"/>
        <v>0</v>
      </c>
      <c r="GB102" s="208">
        <f t="shared" si="188"/>
        <v>0</v>
      </c>
      <c r="GC102" s="208">
        <f t="shared" si="149"/>
        <v>0</v>
      </c>
      <c r="GD102" s="208">
        <f t="shared" si="189"/>
        <v>0</v>
      </c>
      <c r="GI102" s="207">
        <f t="shared" si="219"/>
        <v>0</v>
      </c>
      <c r="GJ102" s="208">
        <f t="shared" si="190"/>
        <v>0</v>
      </c>
      <c r="GK102" s="208">
        <f t="shared" si="190"/>
        <v>0</v>
      </c>
      <c r="GL102" s="208">
        <f t="shared" si="190"/>
        <v>0</v>
      </c>
      <c r="GM102" s="208">
        <f t="shared" si="150"/>
        <v>0</v>
      </c>
      <c r="GN102" s="208">
        <f t="shared" si="191"/>
        <v>0</v>
      </c>
      <c r="GS102" s="207">
        <f t="shared" si="220"/>
        <v>0</v>
      </c>
      <c r="GT102" s="208">
        <f t="shared" si="192"/>
        <v>0</v>
      </c>
      <c r="GU102" s="208">
        <f t="shared" si="192"/>
        <v>0</v>
      </c>
      <c r="GV102" s="208">
        <f t="shared" si="192"/>
        <v>0</v>
      </c>
      <c r="GW102" s="208">
        <f t="shared" si="151"/>
        <v>0</v>
      </c>
      <c r="GX102" s="208">
        <f t="shared" si="193"/>
        <v>0</v>
      </c>
      <c r="HC102" s="207">
        <f t="shared" si="221"/>
        <v>0</v>
      </c>
      <c r="HD102" s="208">
        <f t="shared" si="194"/>
        <v>0</v>
      </c>
      <c r="HE102" s="208">
        <f t="shared" si="194"/>
        <v>0</v>
      </c>
      <c r="HF102" s="208">
        <f t="shared" si="194"/>
        <v>0</v>
      </c>
      <c r="HG102" s="208">
        <f t="shared" si="152"/>
        <v>0</v>
      </c>
      <c r="HH102" s="208">
        <f t="shared" si="195"/>
        <v>0</v>
      </c>
      <c r="HM102" s="207">
        <f t="shared" si="222"/>
        <v>0</v>
      </c>
      <c r="HN102" s="208">
        <f t="shared" si="196"/>
        <v>0</v>
      </c>
      <c r="HO102" s="208">
        <f t="shared" si="196"/>
        <v>0</v>
      </c>
      <c r="HP102" s="208">
        <f t="shared" si="196"/>
        <v>0</v>
      </c>
      <c r="HQ102" s="208">
        <f t="shared" si="153"/>
        <v>0</v>
      </c>
      <c r="HR102" s="208">
        <f t="shared" si="197"/>
        <v>0</v>
      </c>
      <c r="HW102" s="207">
        <f t="shared" si="223"/>
        <v>0</v>
      </c>
      <c r="HX102" s="208">
        <f t="shared" si="198"/>
        <v>0</v>
      </c>
      <c r="HY102" s="208">
        <f t="shared" si="198"/>
        <v>0</v>
      </c>
      <c r="HZ102" s="208">
        <f t="shared" si="198"/>
        <v>0</v>
      </c>
      <c r="IA102" s="208">
        <f t="shared" si="154"/>
        <v>0</v>
      </c>
      <c r="IB102" s="208">
        <f t="shared" si="199"/>
        <v>0</v>
      </c>
      <c r="IG102" s="207">
        <f t="shared" si="224"/>
        <v>0</v>
      </c>
      <c r="IH102" s="208">
        <f t="shared" si="200"/>
        <v>0</v>
      </c>
      <c r="II102" s="208">
        <f t="shared" si="200"/>
        <v>0</v>
      </c>
      <c r="IJ102" s="208">
        <f t="shared" si="200"/>
        <v>0</v>
      </c>
      <c r="IK102" s="208">
        <f t="shared" si="155"/>
        <v>0</v>
      </c>
      <c r="IL102" s="208">
        <f t="shared" si="201"/>
        <v>0</v>
      </c>
    </row>
    <row r="103" spans="1:246">
      <c r="A103" s="423"/>
      <c r="B103" s="423"/>
      <c r="C103" s="422"/>
      <c r="D103" s="423"/>
      <c r="E103" s="423"/>
      <c r="F103" s="423"/>
      <c r="G103" s="423"/>
      <c r="H103" s="423"/>
      <c r="I103" s="422"/>
      <c r="J103" s="457"/>
      <c r="L103" s="210">
        <f t="shared" si="126"/>
        <v>21</v>
      </c>
      <c r="M103" s="311">
        <f t="shared" si="127"/>
        <v>0</v>
      </c>
      <c r="N103" s="311">
        <f t="shared" si="128"/>
        <v>0</v>
      </c>
      <c r="O103" s="311">
        <f t="shared" si="129"/>
        <v>0</v>
      </c>
      <c r="P103" s="311">
        <f t="shared" si="130"/>
        <v>0</v>
      </c>
      <c r="Q103" s="311">
        <f t="shared" si="131"/>
        <v>0</v>
      </c>
      <c r="R103" s="311">
        <f t="shared" si="132"/>
        <v>-0.11654029023451931</v>
      </c>
      <c r="T103" s="207">
        <v>7.3</v>
      </c>
      <c r="U103" s="207">
        <f t="shared" si="202"/>
        <v>0</v>
      </c>
      <c r="V103" s="208">
        <f t="shared" si="156"/>
        <v>0</v>
      </c>
      <c r="W103" s="208">
        <f t="shared" si="156"/>
        <v>0</v>
      </c>
      <c r="X103" s="208">
        <f t="shared" si="156"/>
        <v>0</v>
      </c>
      <c r="Y103" s="208">
        <f t="shared" si="133"/>
        <v>0</v>
      </c>
      <c r="Z103" s="208">
        <f t="shared" si="157"/>
        <v>0</v>
      </c>
      <c r="AE103" s="207">
        <f t="shared" si="203"/>
        <v>0</v>
      </c>
      <c r="AF103" s="208">
        <f t="shared" si="158"/>
        <v>0</v>
      </c>
      <c r="AG103" s="208">
        <f t="shared" si="158"/>
        <v>0</v>
      </c>
      <c r="AH103" s="208">
        <f t="shared" si="158"/>
        <v>0</v>
      </c>
      <c r="AI103" s="208">
        <f t="shared" si="134"/>
        <v>0</v>
      </c>
      <c r="AJ103" s="208">
        <f t="shared" si="159"/>
        <v>0</v>
      </c>
      <c r="AO103" s="207">
        <f t="shared" si="204"/>
        <v>0</v>
      </c>
      <c r="AP103" s="208">
        <f t="shared" si="160"/>
        <v>0</v>
      </c>
      <c r="AQ103" s="208">
        <f t="shared" si="160"/>
        <v>0</v>
      </c>
      <c r="AR103" s="208">
        <f t="shared" si="160"/>
        <v>0</v>
      </c>
      <c r="AS103" s="208">
        <f t="shared" si="135"/>
        <v>0</v>
      </c>
      <c r="AT103" s="208">
        <f t="shared" si="161"/>
        <v>0</v>
      </c>
      <c r="AY103" s="207">
        <f t="shared" si="205"/>
        <v>0</v>
      </c>
      <c r="AZ103" s="208">
        <f t="shared" si="162"/>
        <v>0</v>
      </c>
      <c r="BA103" s="208">
        <f t="shared" si="162"/>
        <v>0</v>
      </c>
      <c r="BB103" s="208">
        <f t="shared" si="162"/>
        <v>0</v>
      </c>
      <c r="BC103" s="208">
        <f t="shared" si="136"/>
        <v>0</v>
      </c>
      <c r="BD103" s="208">
        <f t="shared" si="163"/>
        <v>0</v>
      </c>
      <c r="BI103" s="207">
        <f t="shared" si="206"/>
        <v>0</v>
      </c>
      <c r="BJ103" s="208">
        <f t="shared" si="164"/>
        <v>0</v>
      </c>
      <c r="BK103" s="208">
        <f t="shared" si="164"/>
        <v>0</v>
      </c>
      <c r="BL103" s="208">
        <f t="shared" si="164"/>
        <v>0</v>
      </c>
      <c r="BM103" s="208">
        <f t="shared" si="137"/>
        <v>0</v>
      </c>
      <c r="BN103" s="208">
        <f t="shared" si="165"/>
        <v>0</v>
      </c>
      <c r="BS103" s="207">
        <f t="shared" si="207"/>
        <v>0</v>
      </c>
      <c r="BT103" s="208">
        <f t="shared" si="166"/>
        <v>0</v>
      </c>
      <c r="BU103" s="208">
        <f t="shared" si="166"/>
        <v>0</v>
      </c>
      <c r="BV103" s="208">
        <f t="shared" si="166"/>
        <v>0</v>
      </c>
      <c r="BW103" s="208">
        <f t="shared" si="138"/>
        <v>0</v>
      </c>
      <c r="BX103" s="208">
        <f t="shared" si="167"/>
        <v>0</v>
      </c>
      <c r="CC103" s="207">
        <f t="shared" si="208"/>
        <v>0</v>
      </c>
      <c r="CD103" s="208">
        <f t="shared" si="168"/>
        <v>0</v>
      </c>
      <c r="CE103" s="208">
        <f t="shared" si="168"/>
        <v>0</v>
      </c>
      <c r="CF103" s="208">
        <f t="shared" si="168"/>
        <v>0</v>
      </c>
      <c r="CG103" s="208">
        <f t="shared" si="139"/>
        <v>0</v>
      </c>
      <c r="CH103" s="208">
        <f t="shared" si="169"/>
        <v>0</v>
      </c>
      <c r="CM103" s="207">
        <f t="shared" si="209"/>
        <v>0</v>
      </c>
      <c r="CN103" s="208">
        <f t="shared" si="170"/>
        <v>0</v>
      </c>
      <c r="CO103" s="208">
        <f t="shared" si="170"/>
        <v>0</v>
      </c>
      <c r="CP103" s="208">
        <f t="shared" si="170"/>
        <v>0</v>
      </c>
      <c r="CQ103" s="208">
        <f t="shared" si="140"/>
        <v>0</v>
      </c>
      <c r="CR103" s="208">
        <f t="shared" si="171"/>
        <v>0</v>
      </c>
      <c r="CW103" s="207">
        <f t="shared" si="210"/>
        <v>0</v>
      </c>
      <c r="CX103" s="208">
        <f t="shared" si="172"/>
        <v>0</v>
      </c>
      <c r="CY103" s="207">
        <f t="shared" si="172"/>
        <v>0</v>
      </c>
      <c r="CZ103" s="208">
        <f t="shared" si="172"/>
        <v>0</v>
      </c>
      <c r="DA103" s="208">
        <f t="shared" si="141"/>
        <v>0</v>
      </c>
      <c r="DB103" s="208">
        <f t="shared" si="173"/>
        <v>0</v>
      </c>
      <c r="DG103" s="207">
        <f t="shared" si="211"/>
        <v>0</v>
      </c>
      <c r="DH103" s="208">
        <f t="shared" si="174"/>
        <v>0</v>
      </c>
      <c r="DI103" s="208">
        <f t="shared" si="174"/>
        <v>0</v>
      </c>
      <c r="DJ103" s="208">
        <f t="shared" si="174"/>
        <v>0</v>
      </c>
      <c r="DK103" s="208">
        <f t="shared" si="142"/>
        <v>0</v>
      </c>
      <c r="DL103" s="208">
        <f t="shared" si="175"/>
        <v>0</v>
      </c>
      <c r="DQ103" s="207">
        <f t="shared" si="212"/>
        <v>0</v>
      </c>
      <c r="DR103" s="208">
        <f t="shared" si="176"/>
        <v>0</v>
      </c>
      <c r="DS103" s="208">
        <f t="shared" si="176"/>
        <v>0</v>
      </c>
      <c r="DT103" s="208">
        <f t="shared" si="176"/>
        <v>0</v>
      </c>
      <c r="DU103" s="208">
        <f t="shared" si="143"/>
        <v>0</v>
      </c>
      <c r="DV103" s="208">
        <f t="shared" si="177"/>
        <v>0</v>
      </c>
      <c r="EA103" s="207">
        <f t="shared" si="213"/>
        <v>0</v>
      </c>
      <c r="EB103" s="208">
        <f t="shared" si="178"/>
        <v>0</v>
      </c>
      <c r="EC103" s="208">
        <f t="shared" si="178"/>
        <v>0</v>
      </c>
      <c r="ED103" s="208">
        <f t="shared" si="178"/>
        <v>0</v>
      </c>
      <c r="EE103" s="208">
        <f t="shared" si="144"/>
        <v>0</v>
      </c>
      <c r="EF103" s="208">
        <f t="shared" si="179"/>
        <v>0</v>
      </c>
      <c r="EK103" s="207">
        <f t="shared" si="214"/>
        <v>0</v>
      </c>
      <c r="EL103" s="208">
        <f t="shared" si="180"/>
        <v>0</v>
      </c>
      <c r="EM103" s="208">
        <f t="shared" si="180"/>
        <v>0</v>
      </c>
      <c r="EN103" s="208">
        <f t="shared" si="180"/>
        <v>0</v>
      </c>
      <c r="EO103" s="208">
        <f t="shared" si="145"/>
        <v>0</v>
      </c>
      <c r="EP103" s="208">
        <f t="shared" si="181"/>
        <v>0</v>
      </c>
      <c r="EU103" s="207">
        <f t="shared" si="215"/>
        <v>0</v>
      </c>
      <c r="EV103" s="208">
        <f t="shared" si="182"/>
        <v>0</v>
      </c>
      <c r="EW103" s="208">
        <f t="shared" si="182"/>
        <v>0</v>
      </c>
      <c r="EX103" s="208">
        <f t="shared" si="182"/>
        <v>0</v>
      </c>
      <c r="EY103" s="208">
        <f t="shared" si="146"/>
        <v>0</v>
      </c>
      <c r="EZ103" s="208">
        <f t="shared" si="183"/>
        <v>0</v>
      </c>
      <c r="FE103" s="207">
        <f t="shared" si="216"/>
        <v>0</v>
      </c>
      <c r="FF103" s="208">
        <f t="shared" si="184"/>
        <v>0</v>
      </c>
      <c r="FG103" s="208">
        <f t="shared" si="184"/>
        <v>0</v>
      </c>
      <c r="FH103" s="208">
        <f t="shared" si="184"/>
        <v>0</v>
      </c>
      <c r="FI103" s="208">
        <f t="shared" si="147"/>
        <v>0</v>
      </c>
      <c r="FJ103" s="208">
        <f t="shared" si="185"/>
        <v>0</v>
      </c>
      <c r="FO103" s="207">
        <f t="shared" si="217"/>
        <v>0</v>
      </c>
      <c r="FP103" s="208">
        <f t="shared" si="186"/>
        <v>0</v>
      </c>
      <c r="FQ103" s="208">
        <f t="shared" si="186"/>
        <v>0</v>
      </c>
      <c r="FR103" s="208">
        <f t="shared" si="186"/>
        <v>0</v>
      </c>
      <c r="FS103" s="208">
        <f t="shared" si="148"/>
        <v>0</v>
      </c>
      <c r="FT103" s="208">
        <f t="shared" si="187"/>
        <v>0</v>
      </c>
      <c r="FY103" s="207">
        <f t="shared" si="218"/>
        <v>0</v>
      </c>
      <c r="FZ103" s="208">
        <f t="shared" si="188"/>
        <v>0</v>
      </c>
      <c r="GA103" s="208">
        <f t="shared" si="188"/>
        <v>0</v>
      </c>
      <c r="GB103" s="208">
        <f t="shared" si="188"/>
        <v>0</v>
      </c>
      <c r="GC103" s="208">
        <f t="shared" si="149"/>
        <v>0</v>
      </c>
      <c r="GD103" s="208">
        <f t="shared" si="189"/>
        <v>0</v>
      </c>
      <c r="GI103" s="207">
        <f t="shared" si="219"/>
        <v>0</v>
      </c>
      <c r="GJ103" s="208">
        <f t="shared" si="190"/>
        <v>0</v>
      </c>
      <c r="GK103" s="208">
        <f t="shared" si="190"/>
        <v>0</v>
      </c>
      <c r="GL103" s="208">
        <f t="shared" si="190"/>
        <v>0</v>
      </c>
      <c r="GM103" s="208">
        <f t="shared" si="150"/>
        <v>0</v>
      </c>
      <c r="GN103" s="208">
        <f t="shared" si="191"/>
        <v>0</v>
      </c>
      <c r="GS103" s="207">
        <f t="shared" si="220"/>
        <v>0</v>
      </c>
      <c r="GT103" s="208">
        <f t="shared" si="192"/>
        <v>0</v>
      </c>
      <c r="GU103" s="208">
        <f t="shared" si="192"/>
        <v>0</v>
      </c>
      <c r="GV103" s="208">
        <f t="shared" si="192"/>
        <v>0</v>
      </c>
      <c r="GW103" s="208">
        <f t="shared" si="151"/>
        <v>0</v>
      </c>
      <c r="GX103" s="208">
        <f t="shared" si="193"/>
        <v>0</v>
      </c>
      <c r="HC103" s="207">
        <f t="shared" si="221"/>
        <v>0</v>
      </c>
      <c r="HD103" s="208">
        <f t="shared" si="194"/>
        <v>0</v>
      </c>
      <c r="HE103" s="208">
        <f t="shared" si="194"/>
        <v>0</v>
      </c>
      <c r="HF103" s="208">
        <f t="shared" si="194"/>
        <v>0</v>
      </c>
      <c r="HG103" s="208">
        <f t="shared" si="152"/>
        <v>0</v>
      </c>
      <c r="HH103" s="208">
        <f t="shared" si="195"/>
        <v>0</v>
      </c>
      <c r="HM103" s="207">
        <f t="shared" si="222"/>
        <v>0</v>
      </c>
      <c r="HN103" s="208">
        <f t="shared" si="196"/>
        <v>0</v>
      </c>
      <c r="HO103" s="208">
        <f t="shared" si="196"/>
        <v>0</v>
      </c>
      <c r="HP103" s="208">
        <f t="shared" si="196"/>
        <v>0</v>
      </c>
      <c r="HQ103" s="208">
        <f t="shared" si="153"/>
        <v>0</v>
      </c>
      <c r="HR103" s="208">
        <f t="shared" si="197"/>
        <v>0</v>
      </c>
      <c r="HW103" s="207">
        <f t="shared" si="223"/>
        <v>0</v>
      </c>
      <c r="HX103" s="208">
        <f t="shared" si="198"/>
        <v>0</v>
      </c>
      <c r="HY103" s="208">
        <f t="shared" si="198"/>
        <v>0</v>
      </c>
      <c r="HZ103" s="208">
        <f t="shared" si="198"/>
        <v>0</v>
      </c>
      <c r="IA103" s="208">
        <f t="shared" si="154"/>
        <v>0</v>
      </c>
      <c r="IB103" s="208">
        <f t="shared" si="199"/>
        <v>0</v>
      </c>
      <c r="IG103" s="207">
        <f t="shared" si="224"/>
        <v>0</v>
      </c>
      <c r="IH103" s="208">
        <f t="shared" si="200"/>
        <v>0</v>
      </c>
      <c r="II103" s="208">
        <f t="shared" si="200"/>
        <v>0</v>
      </c>
      <c r="IJ103" s="208">
        <f t="shared" si="200"/>
        <v>0</v>
      </c>
      <c r="IK103" s="208">
        <f t="shared" si="155"/>
        <v>0</v>
      </c>
      <c r="IL103" s="208">
        <f t="shared" si="201"/>
        <v>0</v>
      </c>
    </row>
    <row r="104" spans="1:246">
      <c r="A104" s="423"/>
      <c r="B104" s="423"/>
      <c r="C104" s="423"/>
      <c r="D104" s="423"/>
      <c r="E104" s="423"/>
      <c r="F104" s="423"/>
      <c r="G104" s="423"/>
      <c r="H104" s="423"/>
      <c r="I104" s="422"/>
      <c r="J104" s="457"/>
      <c r="L104" s="210">
        <f t="shared" si="126"/>
        <v>22</v>
      </c>
      <c r="M104" s="311">
        <f t="shared" si="127"/>
        <v>0</v>
      </c>
      <c r="N104" s="311">
        <f t="shared" si="128"/>
        <v>0</v>
      </c>
      <c r="O104" s="311">
        <f t="shared" si="129"/>
        <v>0</v>
      </c>
      <c r="P104" s="311">
        <f t="shared" si="130"/>
        <v>0</v>
      </c>
      <c r="Q104" s="311">
        <f t="shared" si="131"/>
        <v>0</v>
      </c>
      <c r="R104" s="311">
        <f t="shared" si="132"/>
        <v>-0.12923979307962175</v>
      </c>
      <c r="T104" s="207">
        <v>7.4</v>
      </c>
      <c r="U104" s="207">
        <f t="shared" si="202"/>
        <v>0</v>
      </c>
      <c r="V104" s="208">
        <f t="shared" si="156"/>
        <v>0</v>
      </c>
      <c r="W104" s="208">
        <f t="shared" si="156"/>
        <v>0</v>
      </c>
      <c r="X104" s="208">
        <f t="shared" si="156"/>
        <v>0</v>
      </c>
      <c r="Y104" s="208">
        <f t="shared" si="133"/>
        <v>0</v>
      </c>
      <c r="Z104" s="208">
        <f t="shared" si="157"/>
        <v>0</v>
      </c>
      <c r="AE104" s="207">
        <f t="shared" si="203"/>
        <v>0</v>
      </c>
      <c r="AF104" s="208">
        <f t="shared" si="158"/>
        <v>0</v>
      </c>
      <c r="AG104" s="208">
        <f t="shared" si="158"/>
        <v>0</v>
      </c>
      <c r="AH104" s="208">
        <f t="shared" si="158"/>
        <v>0</v>
      </c>
      <c r="AI104" s="208">
        <f t="shared" si="134"/>
        <v>0</v>
      </c>
      <c r="AJ104" s="208">
        <f t="shared" si="159"/>
        <v>0</v>
      </c>
      <c r="AO104" s="207">
        <f t="shared" si="204"/>
        <v>0</v>
      </c>
      <c r="AP104" s="208">
        <f t="shared" si="160"/>
        <v>0</v>
      </c>
      <c r="AQ104" s="208">
        <f t="shared" si="160"/>
        <v>0</v>
      </c>
      <c r="AR104" s="208">
        <f t="shared" si="160"/>
        <v>0</v>
      </c>
      <c r="AS104" s="208">
        <f t="shared" si="135"/>
        <v>0</v>
      </c>
      <c r="AT104" s="208">
        <f t="shared" si="161"/>
        <v>0</v>
      </c>
      <c r="AY104" s="207">
        <f t="shared" si="205"/>
        <v>0</v>
      </c>
      <c r="AZ104" s="208">
        <f t="shared" si="162"/>
        <v>0</v>
      </c>
      <c r="BA104" s="208">
        <f t="shared" si="162"/>
        <v>0</v>
      </c>
      <c r="BB104" s="208">
        <f t="shared" si="162"/>
        <v>0</v>
      </c>
      <c r="BC104" s="208">
        <f t="shared" si="136"/>
        <v>0</v>
      </c>
      <c r="BD104" s="208">
        <f t="shared" si="163"/>
        <v>0</v>
      </c>
      <c r="BI104" s="207">
        <f t="shared" si="206"/>
        <v>0</v>
      </c>
      <c r="BJ104" s="208">
        <f t="shared" si="164"/>
        <v>0</v>
      </c>
      <c r="BK104" s="208">
        <f t="shared" si="164"/>
        <v>0</v>
      </c>
      <c r="BL104" s="208">
        <f t="shared" si="164"/>
        <v>0</v>
      </c>
      <c r="BM104" s="208">
        <f t="shared" si="137"/>
        <v>0</v>
      </c>
      <c r="BN104" s="208">
        <f t="shared" si="165"/>
        <v>0</v>
      </c>
      <c r="BS104" s="207">
        <f t="shared" si="207"/>
        <v>0</v>
      </c>
      <c r="BT104" s="208">
        <f t="shared" si="166"/>
        <v>0</v>
      </c>
      <c r="BU104" s="208">
        <f t="shared" si="166"/>
        <v>0</v>
      </c>
      <c r="BV104" s="208">
        <f t="shared" si="166"/>
        <v>0</v>
      </c>
      <c r="BW104" s="208">
        <f t="shared" si="138"/>
        <v>0</v>
      </c>
      <c r="BX104" s="208">
        <f t="shared" si="167"/>
        <v>0</v>
      </c>
      <c r="CC104" s="207">
        <f t="shared" si="208"/>
        <v>0</v>
      </c>
      <c r="CD104" s="208">
        <f t="shared" si="168"/>
        <v>0</v>
      </c>
      <c r="CE104" s="208">
        <f t="shared" si="168"/>
        <v>0</v>
      </c>
      <c r="CF104" s="208">
        <f t="shared" si="168"/>
        <v>0</v>
      </c>
      <c r="CG104" s="208">
        <f t="shared" si="139"/>
        <v>0</v>
      </c>
      <c r="CH104" s="208">
        <f t="shared" si="169"/>
        <v>0</v>
      </c>
      <c r="CM104" s="207">
        <f t="shared" si="209"/>
        <v>0</v>
      </c>
      <c r="CN104" s="208">
        <f t="shared" si="170"/>
        <v>0</v>
      </c>
      <c r="CO104" s="208">
        <f t="shared" si="170"/>
        <v>0</v>
      </c>
      <c r="CP104" s="208">
        <f t="shared" si="170"/>
        <v>0</v>
      </c>
      <c r="CQ104" s="208">
        <f t="shared" si="140"/>
        <v>0</v>
      </c>
      <c r="CR104" s="208">
        <f t="shared" si="171"/>
        <v>0</v>
      </c>
      <c r="CW104" s="207">
        <f t="shared" si="210"/>
        <v>0</v>
      </c>
      <c r="CX104" s="208">
        <f t="shared" si="172"/>
        <v>0</v>
      </c>
      <c r="CY104" s="207">
        <f t="shared" si="172"/>
        <v>0</v>
      </c>
      <c r="CZ104" s="208">
        <f t="shared" si="172"/>
        <v>0</v>
      </c>
      <c r="DA104" s="208">
        <f t="shared" si="141"/>
        <v>0</v>
      </c>
      <c r="DB104" s="208">
        <f t="shared" si="173"/>
        <v>0</v>
      </c>
      <c r="DG104" s="207">
        <f t="shared" si="211"/>
        <v>0</v>
      </c>
      <c r="DH104" s="208">
        <f t="shared" si="174"/>
        <v>0</v>
      </c>
      <c r="DI104" s="208">
        <f t="shared" si="174"/>
        <v>0</v>
      </c>
      <c r="DJ104" s="208">
        <f t="shared" si="174"/>
        <v>0</v>
      </c>
      <c r="DK104" s="208">
        <f t="shared" si="142"/>
        <v>0</v>
      </c>
      <c r="DL104" s="208">
        <f t="shared" si="175"/>
        <v>0</v>
      </c>
      <c r="DQ104" s="207">
        <f t="shared" si="212"/>
        <v>0</v>
      </c>
      <c r="DR104" s="208">
        <f t="shared" si="176"/>
        <v>0</v>
      </c>
      <c r="DS104" s="208">
        <f t="shared" si="176"/>
        <v>0</v>
      </c>
      <c r="DT104" s="208">
        <f t="shared" si="176"/>
        <v>0</v>
      </c>
      <c r="DU104" s="208">
        <f t="shared" si="143"/>
        <v>0</v>
      </c>
      <c r="DV104" s="208">
        <f t="shared" si="177"/>
        <v>0</v>
      </c>
      <c r="EA104" s="207">
        <f t="shared" si="213"/>
        <v>0</v>
      </c>
      <c r="EB104" s="208">
        <f t="shared" si="178"/>
        <v>0</v>
      </c>
      <c r="EC104" s="208">
        <f t="shared" si="178"/>
        <v>0</v>
      </c>
      <c r="ED104" s="208">
        <f t="shared" si="178"/>
        <v>0</v>
      </c>
      <c r="EE104" s="208">
        <f t="shared" si="144"/>
        <v>0</v>
      </c>
      <c r="EF104" s="208">
        <f t="shared" si="179"/>
        <v>0</v>
      </c>
      <c r="EK104" s="207">
        <f t="shared" si="214"/>
        <v>0</v>
      </c>
      <c r="EL104" s="208">
        <f t="shared" si="180"/>
        <v>0</v>
      </c>
      <c r="EM104" s="208">
        <f t="shared" si="180"/>
        <v>0</v>
      </c>
      <c r="EN104" s="208">
        <f t="shared" si="180"/>
        <v>0</v>
      </c>
      <c r="EO104" s="208">
        <f t="shared" si="145"/>
        <v>0</v>
      </c>
      <c r="EP104" s="208">
        <f t="shared" si="181"/>
        <v>0</v>
      </c>
      <c r="EU104" s="207">
        <f t="shared" si="215"/>
        <v>0</v>
      </c>
      <c r="EV104" s="208">
        <f t="shared" si="182"/>
        <v>0</v>
      </c>
      <c r="EW104" s="208">
        <f t="shared" si="182"/>
        <v>0</v>
      </c>
      <c r="EX104" s="208">
        <f t="shared" si="182"/>
        <v>0</v>
      </c>
      <c r="EY104" s="208">
        <f t="shared" si="146"/>
        <v>0</v>
      </c>
      <c r="EZ104" s="208">
        <f t="shared" si="183"/>
        <v>0</v>
      </c>
      <c r="FE104" s="207">
        <f t="shared" si="216"/>
        <v>0</v>
      </c>
      <c r="FF104" s="208">
        <f t="shared" si="184"/>
        <v>0</v>
      </c>
      <c r="FG104" s="208">
        <f t="shared" si="184"/>
        <v>0</v>
      </c>
      <c r="FH104" s="208">
        <f t="shared" si="184"/>
        <v>0</v>
      </c>
      <c r="FI104" s="208">
        <f t="shared" si="147"/>
        <v>0</v>
      </c>
      <c r="FJ104" s="208">
        <f t="shared" si="185"/>
        <v>0</v>
      </c>
      <c r="FO104" s="207">
        <f t="shared" si="217"/>
        <v>0</v>
      </c>
      <c r="FP104" s="208">
        <f t="shared" si="186"/>
        <v>0</v>
      </c>
      <c r="FQ104" s="208">
        <f t="shared" si="186"/>
        <v>0</v>
      </c>
      <c r="FR104" s="208">
        <f t="shared" si="186"/>
        <v>0</v>
      </c>
      <c r="FS104" s="208">
        <f t="shared" si="148"/>
        <v>0</v>
      </c>
      <c r="FT104" s="208">
        <f t="shared" si="187"/>
        <v>0</v>
      </c>
      <c r="FY104" s="207">
        <f t="shared" si="218"/>
        <v>0</v>
      </c>
      <c r="FZ104" s="208">
        <f t="shared" si="188"/>
        <v>0</v>
      </c>
      <c r="GA104" s="208">
        <f t="shared" si="188"/>
        <v>0</v>
      </c>
      <c r="GB104" s="208">
        <f t="shared" si="188"/>
        <v>0</v>
      </c>
      <c r="GC104" s="208">
        <f t="shared" si="149"/>
        <v>0</v>
      </c>
      <c r="GD104" s="208">
        <f t="shared" si="189"/>
        <v>0</v>
      </c>
      <c r="GI104" s="207">
        <f t="shared" si="219"/>
        <v>0</v>
      </c>
      <c r="GJ104" s="208">
        <f t="shared" si="190"/>
        <v>0</v>
      </c>
      <c r="GK104" s="208">
        <f t="shared" si="190"/>
        <v>0</v>
      </c>
      <c r="GL104" s="208">
        <f t="shared" si="190"/>
        <v>0</v>
      </c>
      <c r="GM104" s="208">
        <f t="shared" si="150"/>
        <v>0</v>
      </c>
      <c r="GN104" s="208">
        <f t="shared" si="191"/>
        <v>0</v>
      </c>
      <c r="GS104" s="207">
        <f t="shared" si="220"/>
        <v>0</v>
      </c>
      <c r="GT104" s="208">
        <f t="shared" si="192"/>
        <v>0</v>
      </c>
      <c r="GU104" s="208">
        <f t="shared" si="192"/>
        <v>0</v>
      </c>
      <c r="GV104" s="208">
        <f t="shared" si="192"/>
        <v>0</v>
      </c>
      <c r="GW104" s="208">
        <f t="shared" si="151"/>
        <v>0</v>
      </c>
      <c r="GX104" s="208">
        <f t="shared" si="193"/>
        <v>0</v>
      </c>
      <c r="HC104" s="207">
        <f t="shared" si="221"/>
        <v>0</v>
      </c>
      <c r="HD104" s="208">
        <f t="shared" si="194"/>
        <v>0</v>
      </c>
      <c r="HE104" s="208">
        <f t="shared" si="194"/>
        <v>0</v>
      </c>
      <c r="HF104" s="208">
        <f t="shared" si="194"/>
        <v>0</v>
      </c>
      <c r="HG104" s="208">
        <f t="shared" si="152"/>
        <v>0</v>
      </c>
      <c r="HH104" s="208">
        <f t="shared" si="195"/>
        <v>0</v>
      </c>
      <c r="HM104" s="207">
        <f t="shared" si="222"/>
        <v>0</v>
      </c>
      <c r="HN104" s="208">
        <f t="shared" si="196"/>
        <v>0</v>
      </c>
      <c r="HO104" s="208">
        <f t="shared" si="196"/>
        <v>0</v>
      </c>
      <c r="HP104" s="208">
        <f t="shared" si="196"/>
        <v>0</v>
      </c>
      <c r="HQ104" s="208">
        <f t="shared" si="153"/>
        <v>0</v>
      </c>
      <c r="HR104" s="208">
        <f t="shared" si="197"/>
        <v>0</v>
      </c>
      <c r="HW104" s="207">
        <f t="shared" si="223"/>
        <v>0</v>
      </c>
      <c r="HX104" s="208">
        <f t="shared" si="198"/>
        <v>0</v>
      </c>
      <c r="HY104" s="208">
        <f t="shared" si="198"/>
        <v>0</v>
      </c>
      <c r="HZ104" s="208">
        <f t="shared" si="198"/>
        <v>0</v>
      </c>
      <c r="IA104" s="208">
        <f t="shared" si="154"/>
        <v>0</v>
      </c>
      <c r="IB104" s="208">
        <f t="shared" si="199"/>
        <v>0</v>
      </c>
      <c r="IG104" s="207">
        <f t="shared" si="224"/>
        <v>0</v>
      </c>
      <c r="IH104" s="208">
        <f t="shared" si="200"/>
        <v>0</v>
      </c>
      <c r="II104" s="208">
        <f t="shared" si="200"/>
        <v>0</v>
      </c>
      <c r="IJ104" s="208">
        <f t="shared" si="200"/>
        <v>0</v>
      </c>
      <c r="IK104" s="208">
        <f t="shared" si="155"/>
        <v>0</v>
      </c>
      <c r="IL104" s="208">
        <f t="shared" si="201"/>
        <v>0</v>
      </c>
    </row>
    <row r="105" spans="1:246">
      <c r="A105" s="431"/>
      <c r="B105" s="431"/>
      <c r="C105" s="431"/>
      <c r="D105" s="431"/>
      <c r="E105" s="432"/>
      <c r="F105" s="432"/>
      <c r="G105" s="427"/>
      <c r="H105" s="427"/>
      <c r="I105" s="427"/>
      <c r="J105" s="447"/>
      <c r="L105" s="210">
        <f t="shared" si="126"/>
        <v>23</v>
      </c>
      <c r="M105" s="311">
        <f t="shared" si="127"/>
        <v>0</v>
      </c>
      <c r="N105" s="311">
        <f t="shared" si="128"/>
        <v>0</v>
      </c>
      <c r="O105" s="311">
        <f t="shared" si="129"/>
        <v>0</v>
      </c>
      <c r="P105" s="311">
        <f t="shared" si="130"/>
        <v>0</v>
      </c>
      <c r="Q105" s="311">
        <f t="shared" si="131"/>
        <v>0</v>
      </c>
      <c r="R105" s="311">
        <f t="shared" si="132"/>
        <v>-0.14260158677485721</v>
      </c>
      <c r="T105" s="207">
        <v>7.5</v>
      </c>
      <c r="U105" s="207">
        <f t="shared" si="202"/>
        <v>0</v>
      </c>
      <c r="V105" s="208">
        <f t="shared" si="156"/>
        <v>0</v>
      </c>
      <c r="W105" s="208">
        <f t="shared" si="156"/>
        <v>0</v>
      </c>
      <c r="X105" s="208">
        <f t="shared" si="156"/>
        <v>0</v>
      </c>
      <c r="Y105" s="208">
        <f t="shared" si="133"/>
        <v>0</v>
      </c>
      <c r="Z105" s="208">
        <f t="shared" si="157"/>
        <v>0</v>
      </c>
      <c r="AE105" s="207">
        <f t="shared" si="203"/>
        <v>0</v>
      </c>
      <c r="AF105" s="208">
        <f t="shared" si="158"/>
        <v>0</v>
      </c>
      <c r="AG105" s="208">
        <f t="shared" si="158"/>
        <v>0</v>
      </c>
      <c r="AH105" s="208">
        <f t="shared" si="158"/>
        <v>0</v>
      </c>
      <c r="AI105" s="208">
        <f t="shared" si="134"/>
        <v>0</v>
      </c>
      <c r="AJ105" s="208">
        <f t="shared" si="159"/>
        <v>0</v>
      </c>
      <c r="AO105" s="207">
        <f t="shared" si="204"/>
        <v>0</v>
      </c>
      <c r="AP105" s="208">
        <f t="shared" si="160"/>
        <v>0</v>
      </c>
      <c r="AQ105" s="208">
        <f t="shared" si="160"/>
        <v>0</v>
      </c>
      <c r="AR105" s="208">
        <f t="shared" si="160"/>
        <v>0</v>
      </c>
      <c r="AS105" s="208">
        <f t="shared" si="135"/>
        <v>0</v>
      </c>
      <c r="AT105" s="208">
        <f t="shared" si="161"/>
        <v>0</v>
      </c>
      <c r="AY105" s="207">
        <f t="shared" si="205"/>
        <v>0</v>
      </c>
      <c r="AZ105" s="208">
        <f t="shared" si="162"/>
        <v>0</v>
      </c>
      <c r="BA105" s="208">
        <f t="shared" si="162"/>
        <v>0</v>
      </c>
      <c r="BB105" s="208">
        <f t="shared" si="162"/>
        <v>0</v>
      </c>
      <c r="BC105" s="208">
        <f t="shared" si="136"/>
        <v>0</v>
      </c>
      <c r="BD105" s="208">
        <f t="shared" si="163"/>
        <v>0</v>
      </c>
      <c r="BI105" s="207">
        <f t="shared" si="206"/>
        <v>0</v>
      </c>
      <c r="BJ105" s="208">
        <f t="shared" si="164"/>
        <v>0</v>
      </c>
      <c r="BK105" s="208">
        <f t="shared" si="164"/>
        <v>0</v>
      </c>
      <c r="BL105" s="208">
        <f t="shared" si="164"/>
        <v>0</v>
      </c>
      <c r="BM105" s="208">
        <f t="shared" si="137"/>
        <v>0</v>
      </c>
      <c r="BN105" s="208">
        <f t="shared" si="165"/>
        <v>0</v>
      </c>
      <c r="BS105" s="207">
        <f t="shared" si="207"/>
        <v>0</v>
      </c>
      <c r="BT105" s="208">
        <f t="shared" si="166"/>
        <v>0</v>
      </c>
      <c r="BU105" s="208">
        <f t="shared" si="166"/>
        <v>0</v>
      </c>
      <c r="BV105" s="208">
        <f t="shared" si="166"/>
        <v>0</v>
      </c>
      <c r="BW105" s="208">
        <f t="shared" si="138"/>
        <v>0</v>
      </c>
      <c r="BX105" s="208">
        <f t="shared" si="167"/>
        <v>0</v>
      </c>
      <c r="CC105" s="207">
        <f t="shared" si="208"/>
        <v>0</v>
      </c>
      <c r="CD105" s="208">
        <f t="shared" si="168"/>
        <v>0</v>
      </c>
      <c r="CE105" s="208">
        <f t="shared" si="168"/>
        <v>0</v>
      </c>
      <c r="CF105" s="208">
        <f t="shared" si="168"/>
        <v>0</v>
      </c>
      <c r="CG105" s="208">
        <f t="shared" si="139"/>
        <v>0</v>
      </c>
      <c r="CH105" s="208">
        <f t="shared" si="169"/>
        <v>0</v>
      </c>
      <c r="CM105" s="207">
        <f t="shared" si="209"/>
        <v>0</v>
      </c>
      <c r="CN105" s="208">
        <f t="shared" si="170"/>
        <v>0</v>
      </c>
      <c r="CO105" s="208">
        <f t="shared" si="170"/>
        <v>0</v>
      </c>
      <c r="CP105" s="208">
        <f t="shared" si="170"/>
        <v>0</v>
      </c>
      <c r="CQ105" s="208">
        <f t="shared" si="140"/>
        <v>0</v>
      </c>
      <c r="CR105" s="208">
        <f t="shared" si="171"/>
        <v>0</v>
      </c>
      <c r="CW105" s="207">
        <f t="shared" si="210"/>
        <v>0</v>
      </c>
      <c r="CX105" s="208">
        <f t="shared" si="172"/>
        <v>0</v>
      </c>
      <c r="CY105" s="207">
        <f t="shared" si="172"/>
        <v>0</v>
      </c>
      <c r="CZ105" s="208">
        <f t="shared" si="172"/>
        <v>0</v>
      </c>
      <c r="DA105" s="208">
        <f t="shared" si="141"/>
        <v>0</v>
      </c>
      <c r="DB105" s="208">
        <f t="shared" si="173"/>
        <v>0</v>
      </c>
      <c r="DG105" s="207">
        <f t="shared" si="211"/>
        <v>0</v>
      </c>
      <c r="DH105" s="208">
        <f t="shared" si="174"/>
        <v>0</v>
      </c>
      <c r="DI105" s="208">
        <f t="shared" si="174"/>
        <v>0</v>
      </c>
      <c r="DJ105" s="208">
        <f t="shared" si="174"/>
        <v>0</v>
      </c>
      <c r="DK105" s="208">
        <f t="shared" si="142"/>
        <v>0</v>
      </c>
      <c r="DL105" s="208">
        <f t="shared" si="175"/>
        <v>0</v>
      </c>
      <c r="DQ105" s="207">
        <f t="shared" si="212"/>
        <v>0</v>
      </c>
      <c r="DR105" s="208">
        <f t="shared" si="176"/>
        <v>0</v>
      </c>
      <c r="DS105" s="208">
        <f t="shared" si="176"/>
        <v>0</v>
      </c>
      <c r="DT105" s="208">
        <f t="shared" si="176"/>
        <v>0</v>
      </c>
      <c r="DU105" s="208">
        <f t="shared" si="143"/>
        <v>0</v>
      </c>
      <c r="DV105" s="208">
        <f t="shared" si="177"/>
        <v>0</v>
      </c>
      <c r="EA105" s="207">
        <f t="shared" si="213"/>
        <v>0</v>
      </c>
      <c r="EB105" s="208">
        <f t="shared" si="178"/>
        <v>0</v>
      </c>
      <c r="EC105" s="208">
        <f t="shared" si="178"/>
        <v>0</v>
      </c>
      <c r="ED105" s="208">
        <f t="shared" si="178"/>
        <v>0</v>
      </c>
      <c r="EE105" s="208">
        <f t="shared" si="144"/>
        <v>0</v>
      </c>
      <c r="EF105" s="208">
        <f t="shared" si="179"/>
        <v>0</v>
      </c>
      <c r="EK105" s="207">
        <f t="shared" si="214"/>
        <v>0</v>
      </c>
      <c r="EL105" s="208">
        <f t="shared" si="180"/>
        <v>0</v>
      </c>
      <c r="EM105" s="208">
        <f t="shared" si="180"/>
        <v>0</v>
      </c>
      <c r="EN105" s="208">
        <f t="shared" si="180"/>
        <v>0</v>
      </c>
      <c r="EO105" s="208">
        <f t="shared" si="145"/>
        <v>0</v>
      </c>
      <c r="EP105" s="208">
        <f t="shared" si="181"/>
        <v>0</v>
      </c>
      <c r="EU105" s="207">
        <f t="shared" si="215"/>
        <v>0</v>
      </c>
      <c r="EV105" s="208">
        <f t="shared" si="182"/>
        <v>0</v>
      </c>
      <c r="EW105" s="208">
        <f t="shared" si="182"/>
        <v>0</v>
      </c>
      <c r="EX105" s="208">
        <f t="shared" si="182"/>
        <v>0</v>
      </c>
      <c r="EY105" s="208">
        <f t="shared" si="146"/>
        <v>0</v>
      </c>
      <c r="EZ105" s="208">
        <f t="shared" si="183"/>
        <v>0</v>
      </c>
      <c r="FE105" s="207">
        <f t="shared" si="216"/>
        <v>0</v>
      </c>
      <c r="FF105" s="208">
        <f t="shared" si="184"/>
        <v>0</v>
      </c>
      <c r="FG105" s="208">
        <f t="shared" si="184"/>
        <v>0</v>
      </c>
      <c r="FH105" s="208">
        <f t="shared" si="184"/>
        <v>0</v>
      </c>
      <c r="FI105" s="208">
        <f t="shared" si="147"/>
        <v>0</v>
      </c>
      <c r="FJ105" s="208">
        <f t="shared" si="185"/>
        <v>0</v>
      </c>
      <c r="FO105" s="207">
        <f t="shared" si="217"/>
        <v>0</v>
      </c>
      <c r="FP105" s="208">
        <f t="shared" si="186"/>
        <v>0</v>
      </c>
      <c r="FQ105" s="208">
        <f t="shared" si="186"/>
        <v>0</v>
      </c>
      <c r="FR105" s="208">
        <f t="shared" si="186"/>
        <v>0</v>
      </c>
      <c r="FS105" s="208">
        <f t="shared" si="148"/>
        <v>0</v>
      </c>
      <c r="FT105" s="208">
        <f t="shared" si="187"/>
        <v>0</v>
      </c>
      <c r="FY105" s="207">
        <f t="shared" si="218"/>
        <v>0</v>
      </c>
      <c r="FZ105" s="208">
        <f t="shared" si="188"/>
        <v>0</v>
      </c>
      <c r="GA105" s="208">
        <f t="shared" si="188"/>
        <v>0</v>
      </c>
      <c r="GB105" s="208">
        <f t="shared" si="188"/>
        <v>0</v>
      </c>
      <c r="GC105" s="208">
        <f t="shared" si="149"/>
        <v>0</v>
      </c>
      <c r="GD105" s="208">
        <f t="shared" si="189"/>
        <v>0</v>
      </c>
      <c r="GI105" s="207">
        <f t="shared" si="219"/>
        <v>0</v>
      </c>
      <c r="GJ105" s="208">
        <f t="shared" si="190"/>
        <v>0</v>
      </c>
      <c r="GK105" s="208">
        <f t="shared" si="190"/>
        <v>0</v>
      </c>
      <c r="GL105" s="208">
        <f t="shared" si="190"/>
        <v>0</v>
      </c>
      <c r="GM105" s="208">
        <f t="shared" si="150"/>
        <v>0</v>
      </c>
      <c r="GN105" s="208">
        <f t="shared" si="191"/>
        <v>0</v>
      </c>
      <c r="GS105" s="207">
        <f t="shared" si="220"/>
        <v>0</v>
      </c>
      <c r="GT105" s="208">
        <f t="shared" si="192"/>
        <v>0</v>
      </c>
      <c r="GU105" s="208">
        <f t="shared" si="192"/>
        <v>0</v>
      </c>
      <c r="GV105" s="208">
        <f t="shared" si="192"/>
        <v>0</v>
      </c>
      <c r="GW105" s="208">
        <f t="shared" si="151"/>
        <v>0</v>
      </c>
      <c r="GX105" s="208">
        <f t="shared" si="193"/>
        <v>0</v>
      </c>
      <c r="HC105" s="207">
        <f t="shared" si="221"/>
        <v>0</v>
      </c>
      <c r="HD105" s="208">
        <f t="shared" si="194"/>
        <v>0</v>
      </c>
      <c r="HE105" s="208">
        <f t="shared" si="194"/>
        <v>0</v>
      </c>
      <c r="HF105" s="208">
        <f t="shared" si="194"/>
        <v>0</v>
      </c>
      <c r="HG105" s="208">
        <f t="shared" si="152"/>
        <v>0</v>
      </c>
      <c r="HH105" s="208">
        <f t="shared" si="195"/>
        <v>0</v>
      </c>
      <c r="HM105" s="207">
        <f t="shared" si="222"/>
        <v>0</v>
      </c>
      <c r="HN105" s="208">
        <f t="shared" si="196"/>
        <v>0</v>
      </c>
      <c r="HO105" s="208">
        <f t="shared" si="196"/>
        <v>0</v>
      </c>
      <c r="HP105" s="208">
        <f t="shared" si="196"/>
        <v>0</v>
      </c>
      <c r="HQ105" s="208">
        <f t="shared" si="153"/>
        <v>0</v>
      </c>
      <c r="HR105" s="208">
        <f t="shared" si="197"/>
        <v>0</v>
      </c>
      <c r="HW105" s="207">
        <f t="shared" si="223"/>
        <v>0</v>
      </c>
      <c r="HX105" s="208">
        <f t="shared" si="198"/>
        <v>0</v>
      </c>
      <c r="HY105" s="208">
        <f t="shared" si="198"/>
        <v>0</v>
      </c>
      <c r="HZ105" s="208">
        <f t="shared" si="198"/>
        <v>0</v>
      </c>
      <c r="IA105" s="208">
        <f t="shared" si="154"/>
        <v>0</v>
      </c>
      <c r="IB105" s="208">
        <f t="shared" si="199"/>
        <v>0</v>
      </c>
      <c r="IG105" s="207">
        <f t="shared" si="224"/>
        <v>0</v>
      </c>
      <c r="IH105" s="208">
        <f t="shared" si="200"/>
        <v>0</v>
      </c>
      <c r="II105" s="208">
        <f t="shared" si="200"/>
        <v>0</v>
      </c>
      <c r="IJ105" s="208">
        <f t="shared" si="200"/>
        <v>0</v>
      </c>
      <c r="IK105" s="208">
        <f t="shared" si="155"/>
        <v>0</v>
      </c>
      <c r="IL105" s="208">
        <f t="shared" si="201"/>
        <v>0</v>
      </c>
    </row>
    <row r="106" spans="1:246">
      <c r="A106" s="422"/>
      <c r="B106" s="422"/>
      <c r="C106" s="422"/>
      <c r="D106" s="422"/>
      <c r="E106" s="422"/>
      <c r="F106" s="422"/>
      <c r="G106" s="422"/>
      <c r="H106" s="422"/>
      <c r="I106" s="422"/>
      <c r="J106" s="457"/>
      <c r="L106" s="210">
        <f t="shared" si="126"/>
        <v>24</v>
      </c>
      <c r="M106" s="311">
        <f t="shared" si="127"/>
        <v>0</v>
      </c>
      <c r="N106" s="311">
        <f t="shared" si="128"/>
        <v>0</v>
      </c>
      <c r="O106" s="311">
        <f t="shared" si="129"/>
        <v>0</v>
      </c>
      <c r="P106" s="311">
        <f t="shared" si="130"/>
        <v>0</v>
      </c>
      <c r="Q106" s="311">
        <f t="shared" si="131"/>
        <v>0</v>
      </c>
      <c r="R106" s="311">
        <f t="shared" si="132"/>
        <v>-0.15527129297224529</v>
      </c>
      <c r="T106" s="207">
        <v>7.6</v>
      </c>
      <c r="U106" s="207">
        <f t="shared" si="202"/>
        <v>0</v>
      </c>
      <c r="V106" s="208">
        <f t="shared" si="156"/>
        <v>0</v>
      </c>
      <c r="W106" s="208">
        <f t="shared" si="156"/>
        <v>0</v>
      </c>
      <c r="X106" s="208">
        <f t="shared" si="156"/>
        <v>0</v>
      </c>
      <c r="Y106" s="208">
        <f t="shared" si="133"/>
        <v>0</v>
      </c>
      <c r="Z106" s="208">
        <f t="shared" si="157"/>
        <v>0</v>
      </c>
      <c r="AE106" s="207">
        <f t="shared" si="203"/>
        <v>0</v>
      </c>
      <c r="AF106" s="208">
        <f t="shared" si="158"/>
        <v>0</v>
      </c>
      <c r="AG106" s="208">
        <f t="shared" si="158"/>
        <v>0</v>
      </c>
      <c r="AH106" s="208">
        <f t="shared" si="158"/>
        <v>0</v>
      </c>
      <c r="AI106" s="208">
        <f t="shared" si="134"/>
        <v>0</v>
      </c>
      <c r="AJ106" s="208">
        <f t="shared" si="159"/>
        <v>0</v>
      </c>
      <c r="AO106" s="207">
        <f t="shared" si="204"/>
        <v>0</v>
      </c>
      <c r="AP106" s="208">
        <f t="shared" si="160"/>
        <v>0</v>
      </c>
      <c r="AQ106" s="208">
        <f t="shared" si="160"/>
        <v>0</v>
      </c>
      <c r="AR106" s="208">
        <f t="shared" si="160"/>
        <v>0</v>
      </c>
      <c r="AS106" s="208">
        <f t="shared" si="135"/>
        <v>0</v>
      </c>
      <c r="AT106" s="208">
        <f t="shared" si="161"/>
        <v>0</v>
      </c>
      <c r="AY106" s="207">
        <f t="shared" si="205"/>
        <v>0</v>
      </c>
      <c r="AZ106" s="208">
        <f t="shared" si="162"/>
        <v>0</v>
      </c>
      <c r="BA106" s="208">
        <f t="shared" si="162"/>
        <v>0</v>
      </c>
      <c r="BB106" s="208">
        <f t="shared" si="162"/>
        <v>0</v>
      </c>
      <c r="BC106" s="208">
        <f t="shared" si="136"/>
        <v>0</v>
      </c>
      <c r="BD106" s="208">
        <f t="shared" si="163"/>
        <v>0</v>
      </c>
      <c r="BI106" s="207">
        <f t="shared" si="206"/>
        <v>0</v>
      </c>
      <c r="BJ106" s="208">
        <f t="shared" si="164"/>
        <v>0</v>
      </c>
      <c r="BK106" s="208">
        <f t="shared" si="164"/>
        <v>0</v>
      </c>
      <c r="BL106" s="208">
        <f t="shared" si="164"/>
        <v>0</v>
      </c>
      <c r="BM106" s="208">
        <f t="shared" si="137"/>
        <v>0</v>
      </c>
      <c r="BN106" s="208">
        <f t="shared" si="165"/>
        <v>0</v>
      </c>
      <c r="BS106" s="207">
        <f t="shared" si="207"/>
        <v>0</v>
      </c>
      <c r="BT106" s="208">
        <f t="shared" si="166"/>
        <v>0</v>
      </c>
      <c r="BU106" s="208">
        <f t="shared" si="166"/>
        <v>0</v>
      </c>
      <c r="BV106" s="208">
        <f t="shared" si="166"/>
        <v>0</v>
      </c>
      <c r="BW106" s="208">
        <f t="shared" si="138"/>
        <v>0</v>
      </c>
      <c r="BX106" s="208">
        <f t="shared" si="167"/>
        <v>0</v>
      </c>
      <c r="CC106" s="207">
        <f t="shared" si="208"/>
        <v>0</v>
      </c>
      <c r="CD106" s="208">
        <f t="shared" si="168"/>
        <v>0</v>
      </c>
      <c r="CE106" s="208">
        <f t="shared" si="168"/>
        <v>0</v>
      </c>
      <c r="CF106" s="208">
        <f t="shared" si="168"/>
        <v>0</v>
      </c>
      <c r="CG106" s="208">
        <f t="shared" si="139"/>
        <v>0</v>
      </c>
      <c r="CH106" s="208">
        <f t="shared" si="169"/>
        <v>0</v>
      </c>
      <c r="CM106" s="207">
        <f t="shared" si="209"/>
        <v>0</v>
      </c>
      <c r="CN106" s="208">
        <f t="shared" si="170"/>
        <v>0</v>
      </c>
      <c r="CO106" s="208">
        <f t="shared" si="170"/>
        <v>0</v>
      </c>
      <c r="CP106" s="208">
        <f t="shared" si="170"/>
        <v>0</v>
      </c>
      <c r="CQ106" s="208">
        <f t="shared" si="140"/>
        <v>0</v>
      </c>
      <c r="CR106" s="208">
        <f t="shared" si="171"/>
        <v>0</v>
      </c>
      <c r="CW106" s="207">
        <f t="shared" si="210"/>
        <v>0</v>
      </c>
      <c r="CX106" s="208">
        <f t="shared" si="172"/>
        <v>0</v>
      </c>
      <c r="CY106" s="207">
        <f t="shared" si="172"/>
        <v>0</v>
      </c>
      <c r="CZ106" s="208">
        <f t="shared" si="172"/>
        <v>0</v>
      </c>
      <c r="DA106" s="208">
        <f t="shared" si="141"/>
        <v>0</v>
      </c>
      <c r="DB106" s="208">
        <f t="shared" si="173"/>
        <v>0</v>
      </c>
      <c r="DG106" s="207">
        <f t="shared" si="211"/>
        <v>0</v>
      </c>
      <c r="DH106" s="208">
        <f t="shared" si="174"/>
        <v>0</v>
      </c>
      <c r="DI106" s="208">
        <f t="shared" si="174"/>
        <v>0</v>
      </c>
      <c r="DJ106" s="208">
        <f t="shared" si="174"/>
        <v>0</v>
      </c>
      <c r="DK106" s="208">
        <f t="shared" si="142"/>
        <v>0</v>
      </c>
      <c r="DL106" s="208">
        <f t="shared" si="175"/>
        <v>0</v>
      </c>
      <c r="DQ106" s="207">
        <f t="shared" si="212"/>
        <v>0</v>
      </c>
      <c r="DR106" s="208">
        <f t="shared" si="176"/>
        <v>0</v>
      </c>
      <c r="DS106" s="208">
        <f t="shared" si="176"/>
        <v>0</v>
      </c>
      <c r="DT106" s="208">
        <f t="shared" si="176"/>
        <v>0</v>
      </c>
      <c r="DU106" s="208">
        <f t="shared" si="143"/>
        <v>0</v>
      </c>
      <c r="DV106" s="208">
        <f t="shared" si="177"/>
        <v>0</v>
      </c>
      <c r="EA106" s="207">
        <f t="shared" si="213"/>
        <v>0</v>
      </c>
      <c r="EB106" s="208">
        <f t="shared" si="178"/>
        <v>0</v>
      </c>
      <c r="EC106" s="208">
        <f t="shared" si="178"/>
        <v>0</v>
      </c>
      <c r="ED106" s="208">
        <f t="shared" si="178"/>
        <v>0</v>
      </c>
      <c r="EE106" s="208">
        <f t="shared" si="144"/>
        <v>0</v>
      </c>
      <c r="EF106" s="208">
        <f t="shared" si="179"/>
        <v>0</v>
      </c>
      <c r="EK106" s="207">
        <f t="shared" si="214"/>
        <v>0</v>
      </c>
      <c r="EL106" s="208">
        <f t="shared" si="180"/>
        <v>0</v>
      </c>
      <c r="EM106" s="208">
        <f t="shared" si="180"/>
        <v>0</v>
      </c>
      <c r="EN106" s="208">
        <f t="shared" si="180"/>
        <v>0</v>
      </c>
      <c r="EO106" s="208">
        <f t="shared" si="145"/>
        <v>0</v>
      </c>
      <c r="EP106" s="208">
        <f t="shared" si="181"/>
        <v>0</v>
      </c>
      <c r="EU106" s="207">
        <f t="shared" si="215"/>
        <v>0</v>
      </c>
      <c r="EV106" s="208">
        <f t="shared" si="182"/>
        <v>0</v>
      </c>
      <c r="EW106" s="208">
        <f t="shared" si="182"/>
        <v>0</v>
      </c>
      <c r="EX106" s="208">
        <f t="shared" si="182"/>
        <v>0</v>
      </c>
      <c r="EY106" s="208">
        <f t="shared" si="146"/>
        <v>0</v>
      </c>
      <c r="EZ106" s="208">
        <f t="shared" si="183"/>
        <v>0</v>
      </c>
      <c r="FE106" s="207">
        <f t="shared" si="216"/>
        <v>0</v>
      </c>
      <c r="FF106" s="208">
        <f t="shared" si="184"/>
        <v>0</v>
      </c>
      <c r="FG106" s="208">
        <f t="shared" si="184"/>
        <v>0</v>
      </c>
      <c r="FH106" s="208">
        <f t="shared" si="184"/>
        <v>0</v>
      </c>
      <c r="FI106" s="208">
        <f t="shared" si="147"/>
        <v>0</v>
      </c>
      <c r="FJ106" s="208">
        <f t="shared" si="185"/>
        <v>0</v>
      </c>
      <c r="FO106" s="207">
        <f t="shared" si="217"/>
        <v>0</v>
      </c>
      <c r="FP106" s="208">
        <f t="shared" si="186"/>
        <v>0</v>
      </c>
      <c r="FQ106" s="208">
        <f t="shared" si="186"/>
        <v>0</v>
      </c>
      <c r="FR106" s="208">
        <f t="shared" si="186"/>
        <v>0</v>
      </c>
      <c r="FS106" s="208">
        <f t="shared" si="148"/>
        <v>0</v>
      </c>
      <c r="FT106" s="208">
        <f t="shared" si="187"/>
        <v>0</v>
      </c>
      <c r="FY106" s="207">
        <f t="shared" si="218"/>
        <v>0</v>
      </c>
      <c r="FZ106" s="208">
        <f t="shared" si="188"/>
        <v>0</v>
      </c>
      <c r="GA106" s="208">
        <f t="shared" si="188"/>
        <v>0</v>
      </c>
      <c r="GB106" s="208">
        <f t="shared" si="188"/>
        <v>0</v>
      </c>
      <c r="GC106" s="208">
        <f t="shared" si="149"/>
        <v>0</v>
      </c>
      <c r="GD106" s="208">
        <f t="shared" si="189"/>
        <v>0</v>
      </c>
      <c r="GI106" s="207">
        <f t="shared" si="219"/>
        <v>0</v>
      </c>
      <c r="GJ106" s="208">
        <f t="shared" si="190"/>
        <v>0</v>
      </c>
      <c r="GK106" s="208">
        <f t="shared" si="190"/>
        <v>0</v>
      </c>
      <c r="GL106" s="208">
        <f t="shared" si="190"/>
        <v>0</v>
      </c>
      <c r="GM106" s="208">
        <f t="shared" si="150"/>
        <v>0</v>
      </c>
      <c r="GN106" s="208">
        <f t="shared" si="191"/>
        <v>0</v>
      </c>
      <c r="GS106" s="207">
        <f t="shared" si="220"/>
        <v>0</v>
      </c>
      <c r="GT106" s="208">
        <f t="shared" si="192"/>
        <v>0</v>
      </c>
      <c r="GU106" s="208">
        <f t="shared" si="192"/>
        <v>0</v>
      </c>
      <c r="GV106" s="208">
        <f t="shared" si="192"/>
        <v>0</v>
      </c>
      <c r="GW106" s="208">
        <f t="shared" si="151"/>
        <v>0</v>
      </c>
      <c r="GX106" s="208">
        <f t="shared" si="193"/>
        <v>0</v>
      </c>
      <c r="HC106" s="207">
        <f t="shared" si="221"/>
        <v>0</v>
      </c>
      <c r="HD106" s="208">
        <f t="shared" si="194"/>
        <v>0</v>
      </c>
      <c r="HE106" s="208">
        <f t="shared" si="194"/>
        <v>0</v>
      </c>
      <c r="HF106" s="208">
        <f t="shared" si="194"/>
        <v>0</v>
      </c>
      <c r="HG106" s="208">
        <f t="shared" si="152"/>
        <v>0</v>
      </c>
      <c r="HH106" s="208">
        <f t="shared" si="195"/>
        <v>0</v>
      </c>
      <c r="HM106" s="207">
        <f t="shared" si="222"/>
        <v>0</v>
      </c>
      <c r="HN106" s="208">
        <f t="shared" si="196"/>
        <v>0</v>
      </c>
      <c r="HO106" s="208">
        <f t="shared" si="196"/>
        <v>0</v>
      </c>
      <c r="HP106" s="208">
        <f t="shared" si="196"/>
        <v>0</v>
      </c>
      <c r="HQ106" s="208">
        <f t="shared" si="153"/>
        <v>0</v>
      </c>
      <c r="HR106" s="208">
        <f t="shared" si="197"/>
        <v>0</v>
      </c>
      <c r="HW106" s="207">
        <f t="shared" si="223"/>
        <v>0</v>
      </c>
      <c r="HX106" s="208">
        <f t="shared" si="198"/>
        <v>0</v>
      </c>
      <c r="HY106" s="208">
        <f t="shared" si="198"/>
        <v>0</v>
      </c>
      <c r="HZ106" s="208">
        <f t="shared" si="198"/>
        <v>0</v>
      </c>
      <c r="IA106" s="208">
        <f t="shared" si="154"/>
        <v>0</v>
      </c>
      <c r="IB106" s="208">
        <f t="shared" si="199"/>
        <v>0</v>
      </c>
      <c r="IG106" s="207">
        <f t="shared" si="224"/>
        <v>0</v>
      </c>
      <c r="IH106" s="208">
        <f t="shared" si="200"/>
        <v>0</v>
      </c>
      <c r="II106" s="208">
        <f t="shared" si="200"/>
        <v>0</v>
      </c>
      <c r="IJ106" s="208">
        <f t="shared" si="200"/>
        <v>0</v>
      </c>
      <c r="IK106" s="208">
        <f t="shared" si="155"/>
        <v>0</v>
      </c>
      <c r="IL106" s="208">
        <f t="shared" si="201"/>
        <v>0</v>
      </c>
    </row>
    <row r="107" spans="1:246">
      <c r="A107" s="422"/>
      <c r="B107" s="422"/>
      <c r="C107" s="422"/>
      <c r="D107" s="422"/>
      <c r="E107" s="422"/>
      <c r="F107" s="422"/>
      <c r="G107" s="422"/>
      <c r="H107" s="422"/>
      <c r="I107" s="433"/>
      <c r="J107" s="459"/>
      <c r="L107" s="210">
        <f t="shared" si="126"/>
        <v>25</v>
      </c>
      <c r="M107" s="311">
        <f t="shared" si="127"/>
        <v>0</v>
      </c>
      <c r="N107" s="311">
        <f t="shared" si="128"/>
        <v>0</v>
      </c>
      <c r="O107" s="311">
        <f t="shared" si="129"/>
        <v>0</v>
      </c>
      <c r="P107" s="311">
        <f t="shared" si="130"/>
        <v>0</v>
      </c>
      <c r="Q107" s="311">
        <f t="shared" si="131"/>
        <v>0</v>
      </c>
      <c r="R107" s="311">
        <f t="shared" si="132"/>
        <v>-0.16994983776842837</v>
      </c>
      <c r="T107" s="207">
        <v>7.7</v>
      </c>
      <c r="U107" s="207">
        <f t="shared" si="202"/>
        <v>0</v>
      </c>
      <c r="V107" s="208">
        <f t="shared" si="156"/>
        <v>0</v>
      </c>
      <c r="W107" s="208">
        <f t="shared" si="156"/>
        <v>0</v>
      </c>
      <c r="X107" s="208">
        <f t="shared" si="156"/>
        <v>0</v>
      </c>
      <c r="Y107" s="208">
        <f t="shared" si="133"/>
        <v>0</v>
      </c>
      <c r="Z107" s="208">
        <f t="shared" si="157"/>
        <v>0</v>
      </c>
      <c r="AE107" s="207">
        <f t="shared" si="203"/>
        <v>0</v>
      </c>
      <c r="AF107" s="208">
        <f t="shared" si="158"/>
        <v>0</v>
      </c>
      <c r="AG107" s="208">
        <f t="shared" si="158"/>
        <v>0</v>
      </c>
      <c r="AH107" s="208">
        <f t="shared" si="158"/>
        <v>0</v>
      </c>
      <c r="AI107" s="208">
        <f t="shared" si="134"/>
        <v>0</v>
      </c>
      <c r="AJ107" s="208">
        <f t="shared" si="159"/>
        <v>0</v>
      </c>
      <c r="AO107" s="207">
        <f t="shared" si="204"/>
        <v>0</v>
      </c>
      <c r="AP107" s="208">
        <f t="shared" si="160"/>
        <v>0</v>
      </c>
      <c r="AQ107" s="208">
        <f t="shared" si="160"/>
        <v>0</v>
      </c>
      <c r="AR107" s="208">
        <f t="shared" si="160"/>
        <v>0</v>
      </c>
      <c r="AS107" s="208">
        <f t="shared" si="135"/>
        <v>0</v>
      </c>
      <c r="AT107" s="208">
        <f t="shared" si="161"/>
        <v>0</v>
      </c>
      <c r="AY107" s="207">
        <f t="shared" si="205"/>
        <v>0</v>
      </c>
      <c r="AZ107" s="208">
        <f t="shared" si="162"/>
        <v>0</v>
      </c>
      <c r="BA107" s="208">
        <f t="shared" si="162"/>
        <v>0</v>
      </c>
      <c r="BB107" s="208">
        <f t="shared" si="162"/>
        <v>0</v>
      </c>
      <c r="BC107" s="208">
        <f t="shared" si="136"/>
        <v>0</v>
      </c>
      <c r="BD107" s="208">
        <f t="shared" si="163"/>
        <v>0</v>
      </c>
      <c r="BI107" s="207">
        <f t="shared" si="206"/>
        <v>0</v>
      </c>
      <c r="BJ107" s="208">
        <f t="shared" si="164"/>
        <v>0</v>
      </c>
      <c r="BK107" s="208">
        <f t="shared" si="164"/>
        <v>0</v>
      </c>
      <c r="BL107" s="208">
        <f t="shared" si="164"/>
        <v>0</v>
      </c>
      <c r="BM107" s="208">
        <f t="shared" si="137"/>
        <v>0</v>
      </c>
      <c r="BN107" s="208">
        <f t="shared" si="165"/>
        <v>0</v>
      </c>
      <c r="BS107" s="207">
        <f t="shared" si="207"/>
        <v>0</v>
      </c>
      <c r="BT107" s="208">
        <f t="shared" si="166"/>
        <v>0</v>
      </c>
      <c r="BU107" s="208">
        <f t="shared" si="166"/>
        <v>0</v>
      </c>
      <c r="BV107" s="208">
        <f t="shared" si="166"/>
        <v>0</v>
      </c>
      <c r="BW107" s="208">
        <f t="shared" si="138"/>
        <v>0</v>
      </c>
      <c r="BX107" s="208">
        <f t="shared" si="167"/>
        <v>0</v>
      </c>
      <c r="CC107" s="207">
        <f t="shared" si="208"/>
        <v>0</v>
      </c>
      <c r="CD107" s="208">
        <f t="shared" si="168"/>
        <v>0</v>
      </c>
      <c r="CE107" s="208">
        <f t="shared" si="168"/>
        <v>0</v>
      </c>
      <c r="CF107" s="208">
        <f t="shared" si="168"/>
        <v>0</v>
      </c>
      <c r="CG107" s="208">
        <f t="shared" si="139"/>
        <v>0</v>
      </c>
      <c r="CH107" s="208">
        <f t="shared" si="169"/>
        <v>0</v>
      </c>
      <c r="CM107" s="207">
        <f t="shared" si="209"/>
        <v>0</v>
      </c>
      <c r="CN107" s="208">
        <f t="shared" si="170"/>
        <v>0</v>
      </c>
      <c r="CO107" s="208">
        <f t="shared" si="170"/>
        <v>0</v>
      </c>
      <c r="CP107" s="208">
        <f t="shared" si="170"/>
        <v>0</v>
      </c>
      <c r="CQ107" s="208">
        <f t="shared" si="140"/>
        <v>0</v>
      </c>
      <c r="CR107" s="208">
        <f t="shared" si="171"/>
        <v>0</v>
      </c>
      <c r="CW107" s="207">
        <f t="shared" si="210"/>
        <v>0</v>
      </c>
      <c r="CX107" s="208">
        <f t="shared" si="172"/>
        <v>0</v>
      </c>
      <c r="CY107" s="207">
        <f t="shared" si="172"/>
        <v>0</v>
      </c>
      <c r="CZ107" s="208">
        <f t="shared" si="172"/>
        <v>0</v>
      </c>
      <c r="DA107" s="208">
        <f t="shared" si="141"/>
        <v>0</v>
      </c>
      <c r="DB107" s="208">
        <f t="shared" si="173"/>
        <v>0</v>
      </c>
      <c r="DG107" s="207">
        <f t="shared" si="211"/>
        <v>0</v>
      </c>
      <c r="DH107" s="208">
        <f t="shared" si="174"/>
        <v>0</v>
      </c>
      <c r="DI107" s="208">
        <f t="shared" si="174"/>
        <v>0</v>
      </c>
      <c r="DJ107" s="208">
        <f t="shared" si="174"/>
        <v>0</v>
      </c>
      <c r="DK107" s="208">
        <f t="shared" si="142"/>
        <v>0</v>
      </c>
      <c r="DL107" s="208">
        <f t="shared" si="175"/>
        <v>0</v>
      </c>
      <c r="DQ107" s="207">
        <f t="shared" si="212"/>
        <v>0</v>
      </c>
      <c r="DR107" s="208">
        <f t="shared" si="176"/>
        <v>0</v>
      </c>
      <c r="DS107" s="208">
        <f t="shared" si="176"/>
        <v>0</v>
      </c>
      <c r="DT107" s="208">
        <f t="shared" si="176"/>
        <v>0</v>
      </c>
      <c r="DU107" s="208">
        <f t="shared" si="143"/>
        <v>0</v>
      </c>
      <c r="DV107" s="208">
        <f t="shared" si="177"/>
        <v>0</v>
      </c>
      <c r="EA107" s="207">
        <f t="shared" si="213"/>
        <v>0</v>
      </c>
      <c r="EB107" s="208">
        <f t="shared" si="178"/>
        <v>0</v>
      </c>
      <c r="EC107" s="208">
        <f t="shared" si="178"/>
        <v>0</v>
      </c>
      <c r="ED107" s="208">
        <f t="shared" si="178"/>
        <v>0</v>
      </c>
      <c r="EE107" s="208">
        <f t="shared" si="144"/>
        <v>0</v>
      </c>
      <c r="EF107" s="208">
        <f t="shared" si="179"/>
        <v>0</v>
      </c>
      <c r="EK107" s="207">
        <f t="shared" si="214"/>
        <v>0</v>
      </c>
      <c r="EL107" s="208">
        <f t="shared" si="180"/>
        <v>0</v>
      </c>
      <c r="EM107" s="208">
        <f t="shared" si="180"/>
        <v>0</v>
      </c>
      <c r="EN107" s="208">
        <f t="shared" si="180"/>
        <v>0</v>
      </c>
      <c r="EO107" s="208">
        <f t="shared" si="145"/>
        <v>0</v>
      </c>
      <c r="EP107" s="208">
        <f t="shared" si="181"/>
        <v>0</v>
      </c>
      <c r="EU107" s="207">
        <f t="shared" si="215"/>
        <v>0</v>
      </c>
      <c r="EV107" s="208">
        <f t="shared" si="182"/>
        <v>0</v>
      </c>
      <c r="EW107" s="208">
        <f t="shared" si="182"/>
        <v>0</v>
      </c>
      <c r="EX107" s="208">
        <f t="shared" si="182"/>
        <v>0</v>
      </c>
      <c r="EY107" s="208">
        <f t="shared" si="146"/>
        <v>0</v>
      </c>
      <c r="EZ107" s="208">
        <f t="shared" si="183"/>
        <v>0</v>
      </c>
      <c r="FE107" s="207">
        <f t="shared" si="216"/>
        <v>0</v>
      </c>
      <c r="FF107" s="208">
        <f t="shared" si="184"/>
        <v>0</v>
      </c>
      <c r="FG107" s="208">
        <f t="shared" si="184"/>
        <v>0</v>
      </c>
      <c r="FH107" s="208">
        <f t="shared" si="184"/>
        <v>0</v>
      </c>
      <c r="FI107" s="208">
        <f t="shared" si="147"/>
        <v>0</v>
      </c>
      <c r="FJ107" s="208">
        <f t="shared" si="185"/>
        <v>0</v>
      </c>
      <c r="FO107" s="207">
        <f t="shared" si="217"/>
        <v>0</v>
      </c>
      <c r="FP107" s="208">
        <f t="shared" si="186"/>
        <v>0</v>
      </c>
      <c r="FQ107" s="208">
        <f t="shared" si="186"/>
        <v>0</v>
      </c>
      <c r="FR107" s="208">
        <f t="shared" si="186"/>
        <v>0</v>
      </c>
      <c r="FS107" s="208">
        <f t="shared" si="148"/>
        <v>0</v>
      </c>
      <c r="FT107" s="208">
        <f t="shared" si="187"/>
        <v>0</v>
      </c>
      <c r="FY107" s="207">
        <f t="shared" si="218"/>
        <v>0</v>
      </c>
      <c r="FZ107" s="208">
        <f t="shared" si="188"/>
        <v>0</v>
      </c>
      <c r="GA107" s="208">
        <f t="shared" si="188"/>
        <v>0</v>
      </c>
      <c r="GB107" s="208">
        <f t="shared" si="188"/>
        <v>0</v>
      </c>
      <c r="GC107" s="208">
        <f t="shared" si="149"/>
        <v>0</v>
      </c>
      <c r="GD107" s="208">
        <f t="shared" si="189"/>
        <v>0</v>
      </c>
      <c r="GI107" s="207">
        <f t="shared" si="219"/>
        <v>0</v>
      </c>
      <c r="GJ107" s="208">
        <f t="shared" si="190"/>
        <v>0</v>
      </c>
      <c r="GK107" s="208">
        <f t="shared" si="190"/>
        <v>0</v>
      </c>
      <c r="GL107" s="208">
        <f t="shared" si="190"/>
        <v>0</v>
      </c>
      <c r="GM107" s="208">
        <f t="shared" si="150"/>
        <v>0</v>
      </c>
      <c r="GN107" s="208">
        <f t="shared" si="191"/>
        <v>0</v>
      </c>
      <c r="GS107" s="207">
        <f t="shared" si="220"/>
        <v>0</v>
      </c>
      <c r="GT107" s="208">
        <f t="shared" si="192"/>
        <v>0</v>
      </c>
      <c r="GU107" s="208">
        <f t="shared" si="192"/>
        <v>0</v>
      </c>
      <c r="GV107" s="208">
        <f t="shared" si="192"/>
        <v>0</v>
      </c>
      <c r="GW107" s="208">
        <f t="shared" si="151"/>
        <v>0</v>
      </c>
      <c r="GX107" s="208">
        <f t="shared" si="193"/>
        <v>0</v>
      </c>
      <c r="HC107" s="207">
        <f t="shared" si="221"/>
        <v>0</v>
      </c>
      <c r="HD107" s="208">
        <f t="shared" si="194"/>
        <v>0</v>
      </c>
      <c r="HE107" s="208">
        <f t="shared" si="194"/>
        <v>0</v>
      </c>
      <c r="HF107" s="208">
        <f t="shared" si="194"/>
        <v>0</v>
      </c>
      <c r="HG107" s="208">
        <f t="shared" si="152"/>
        <v>0</v>
      </c>
      <c r="HH107" s="208">
        <f t="shared" si="195"/>
        <v>0</v>
      </c>
      <c r="HM107" s="207">
        <f t="shared" si="222"/>
        <v>0</v>
      </c>
      <c r="HN107" s="208">
        <f t="shared" si="196"/>
        <v>0</v>
      </c>
      <c r="HO107" s="208">
        <f t="shared" si="196"/>
        <v>0</v>
      </c>
      <c r="HP107" s="208">
        <f t="shared" si="196"/>
        <v>0</v>
      </c>
      <c r="HQ107" s="208">
        <f t="shared" si="153"/>
        <v>0</v>
      </c>
      <c r="HR107" s="208">
        <f t="shared" si="197"/>
        <v>0</v>
      </c>
      <c r="HW107" s="207">
        <f t="shared" si="223"/>
        <v>0</v>
      </c>
      <c r="HX107" s="208">
        <f t="shared" si="198"/>
        <v>0</v>
      </c>
      <c r="HY107" s="208">
        <f t="shared" si="198"/>
        <v>0</v>
      </c>
      <c r="HZ107" s="208">
        <f t="shared" si="198"/>
        <v>0</v>
      </c>
      <c r="IA107" s="208">
        <f t="shared" si="154"/>
        <v>0</v>
      </c>
      <c r="IB107" s="208">
        <f t="shared" si="199"/>
        <v>0</v>
      </c>
      <c r="IG107" s="207">
        <f t="shared" si="224"/>
        <v>0</v>
      </c>
      <c r="IH107" s="208">
        <f t="shared" si="200"/>
        <v>0</v>
      </c>
      <c r="II107" s="208">
        <f t="shared" si="200"/>
        <v>0</v>
      </c>
      <c r="IJ107" s="208">
        <f t="shared" si="200"/>
        <v>0</v>
      </c>
      <c r="IK107" s="208">
        <f t="shared" si="155"/>
        <v>0</v>
      </c>
      <c r="IL107" s="208">
        <f t="shared" si="201"/>
        <v>0</v>
      </c>
    </row>
    <row r="108" spans="1:246">
      <c r="A108" s="422"/>
      <c r="B108" s="422"/>
      <c r="C108" s="422"/>
      <c r="D108" s="422"/>
      <c r="E108" s="422"/>
      <c r="F108" s="422"/>
      <c r="G108" s="422"/>
      <c r="H108" s="422"/>
      <c r="I108" s="422"/>
      <c r="J108" s="457"/>
      <c r="L108" s="210">
        <f t="shared" si="126"/>
        <v>26</v>
      </c>
      <c r="M108" s="311">
        <f t="shared" si="127"/>
        <v>0</v>
      </c>
      <c r="N108" s="311">
        <f t="shared" si="128"/>
        <v>0</v>
      </c>
      <c r="O108" s="311">
        <f t="shared" si="129"/>
        <v>0</v>
      </c>
      <c r="P108" s="311">
        <f t="shared" si="130"/>
        <v>0</v>
      </c>
      <c r="Q108" s="311">
        <f t="shared" si="131"/>
        <v>0</v>
      </c>
      <c r="R108" s="311">
        <f t="shared" si="132"/>
        <v>-0.18529152236830199</v>
      </c>
      <c r="T108" s="207">
        <v>7.8</v>
      </c>
      <c r="U108" s="207">
        <f t="shared" si="202"/>
        <v>0</v>
      </c>
      <c r="V108" s="208">
        <f t="shared" si="156"/>
        <v>0</v>
      </c>
      <c r="W108" s="208">
        <f t="shared" si="156"/>
        <v>0</v>
      </c>
      <c r="X108" s="208">
        <f t="shared" si="156"/>
        <v>0</v>
      </c>
      <c r="Y108" s="208">
        <f t="shared" si="133"/>
        <v>0</v>
      </c>
      <c r="Z108" s="208">
        <f t="shared" si="157"/>
        <v>0</v>
      </c>
      <c r="AE108" s="207">
        <f t="shared" si="203"/>
        <v>0</v>
      </c>
      <c r="AF108" s="208">
        <f t="shared" si="158"/>
        <v>0</v>
      </c>
      <c r="AG108" s="208">
        <f t="shared" si="158"/>
        <v>0</v>
      </c>
      <c r="AH108" s="208">
        <f t="shared" si="158"/>
        <v>0</v>
      </c>
      <c r="AI108" s="208">
        <f t="shared" si="134"/>
        <v>0</v>
      </c>
      <c r="AJ108" s="208">
        <f t="shared" si="159"/>
        <v>0</v>
      </c>
      <c r="AO108" s="207">
        <f t="shared" si="204"/>
        <v>0</v>
      </c>
      <c r="AP108" s="208">
        <f t="shared" si="160"/>
        <v>0</v>
      </c>
      <c r="AQ108" s="208">
        <f t="shared" si="160"/>
        <v>0</v>
      </c>
      <c r="AR108" s="208">
        <f t="shared" si="160"/>
        <v>0</v>
      </c>
      <c r="AS108" s="208">
        <f t="shared" si="135"/>
        <v>0</v>
      </c>
      <c r="AT108" s="208">
        <f t="shared" si="161"/>
        <v>0</v>
      </c>
      <c r="AY108" s="207">
        <f t="shared" si="205"/>
        <v>0</v>
      </c>
      <c r="AZ108" s="208">
        <f t="shared" si="162"/>
        <v>0</v>
      </c>
      <c r="BA108" s="208">
        <f t="shared" si="162"/>
        <v>0</v>
      </c>
      <c r="BB108" s="208">
        <f t="shared" si="162"/>
        <v>0</v>
      </c>
      <c r="BC108" s="208">
        <f t="shared" si="136"/>
        <v>0</v>
      </c>
      <c r="BD108" s="208">
        <f t="shared" si="163"/>
        <v>0</v>
      </c>
      <c r="BI108" s="207">
        <f t="shared" si="206"/>
        <v>0</v>
      </c>
      <c r="BJ108" s="208">
        <f t="shared" si="164"/>
        <v>0</v>
      </c>
      <c r="BK108" s="208">
        <f t="shared" si="164"/>
        <v>0</v>
      </c>
      <c r="BL108" s="208">
        <f t="shared" si="164"/>
        <v>0</v>
      </c>
      <c r="BM108" s="208">
        <f t="shared" si="137"/>
        <v>0</v>
      </c>
      <c r="BN108" s="208">
        <f t="shared" si="165"/>
        <v>0</v>
      </c>
      <c r="BS108" s="207">
        <f t="shared" si="207"/>
        <v>0</v>
      </c>
      <c r="BT108" s="208">
        <f t="shared" si="166"/>
        <v>0</v>
      </c>
      <c r="BU108" s="208">
        <f t="shared" si="166"/>
        <v>0</v>
      </c>
      <c r="BV108" s="208">
        <f t="shared" si="166"/>
        <v>0</v>
      </c>
      <c r="BW108" s="208">
        <f t="shared" si="138"/>
        <v>0</v>
      </c>
      <c r="BX108" s="208">
        <f t="shared" si="167"/>
        <v>0</v>
      </c>
      <c r="CC108" s="207">
        <f t="shared" si="208"/>
        <v>0</v>
      </c>
      <c r="CD108" s="208">
        <f t="shared" si="168"/>
        <v>0</v>
      </c>
      <c r="CE108" s="208">
        <f t="shared" si="168"/>
        <v>0</v>
      </c>
      <c r="CF108" s="208">
        <f t="shared" si="168"/>
        <v>0</v>
      </c>
      <c r="CG108" s="208">
        <f t="shared" si="139"/>
        <v>0</v>
      </c>
      <c r="CH108" s="208">
        <f t="shared" si="169"/>
        <v>0</v>
      </c>
      <c r="CM108" s="207">
        <f t="shared" si="209"/>
        <v>0</v>
      </c>
      <c r="CN108" s="208">
        <f t="shared" si="170"/>
        <v>0</v>
      </c>
      <c r="CO108" s="208">
        <f t="shared" si="170"/>
        <v>0</v>
      </c>
      <c r="CP108" s="208">
        <f t="shared" si="170"/>
        <v>0</v>
      </c>
      <c r="CQ108" s="208">
        <f t="shared" si="140"/>
        <v>0</v>
      </c>
      <c r="CR108" s="208">
        <f t="shared" si="171"/>
        <v>0</v>
      </c>
      <c r="CW108" s="207">
        <f t="shared" si="210"/>
        <v>0</v>
      </c>
      <c r="CX108" s="208">
        <f t="shared" si="172"/>
        <v>0</v>
      </c>
      <c r="CY108" s="207">
        <f t="shared" si="172"/>
        <v>0</v>
      </c>
      <c r="CZ108" s="208">
        <f t="shared" si="172"/>
        <v>0</v>
      </c>
      <c r="DA108" s="208">
        <f t="shared" si="141"/>
        <v>0</v>
      </c>
      <c r="DB108" s="208">
        <f t="shared" si="173"/>
        <v>0</v>
      </c>
      <c r="DG108" s="207">
        <f t="shared" si="211"/>
        <v>0</v>
      </c>
      <c r="DH108" s="208">
        <f t="shared" si="174"/>
        <v>0</v>
      </c>
      <c r="DI108" s="208">
        <f t="shared" si="174"/>
        <v>0</v>
      </c>
      <c r="DJ108" s="208">
        <f t="shared" si="174"/>
        <v>0</v>
      </c>
      <c r="DK108" s="208">
        <f t="shared" si="142"/>
        <v>0</v>
      </c>
      <c r="DL108" s="208">
        <f t="shared" si="175"/>
        <v>0</v>
      </c>
      <c r="DQ108" s="207">
        <f t="shared" si="212"/>
        <v>0</v>
      </c>
      <c r="DR108" s="208">
        <f t="shared" si="176"/>
        <v>0</v>
      </c>
      <c r="DS108" s="208">
        <f t="shared" si="176"/>
        <v>0</v>
      </c>
      <c r="DT108" s="208">
        <f t="shared" si="176"/>
        <v>0</v>
      </c>
      <c r="DU108" s="208">
        <f t="shared" si="143"/>
        <v>0</v>
      </c>
      <c r="DV108" s="208">
        <f t="shared" si="177"/>
        <v>0</v>
      </c>
      <c r="EA108" s="207">
        <f t="shared" si="213"/>
        <v>0</v>
      </c>
      <c r="EB108" s="208">
        <f t="shared" si="178"/>
        <v>0</v>
      </c>
      <c r="EC108" s="208">
        <f t="shared" si="178"/>
        <v>0</v>
      </c>
      <c r="ED108" s="208">
        <f t="shared" si="178"/>
        <v>0</v>
      </c>
      <c r="EE108" s="208">
        <f t="shared" si="144"/>
        <v>0</v>
      </c>
      <c r="EF108" s="208">
        <f t="shared" si="179"/>
        <v>0</v>
      </c>
      <c r="EK108" s="207">
        <f t="shared" si="214"/>
        <v>0</v>
      </c>
      <c r="EL108" s="208">
        <f t="shared" si="180"/>
        <v>0</v>
      </c>
      <c r="EM108" s="208">
        <f t="shared" si="180"/>
        <v>0</v>
      </c>
      <c r="EN108" s="208">
        <f t="shared" si="180"/>
        <v>0</v>
      </c>
      <c r="EO108" s="208">
        <f t="shared" si="145"/>
        <v>0</v>
      </c>
      <c r="EP108" s="208">
        <f t="shared" si="181"/>
        <v>0</v>
      </c>
      <c r="EU108" s="207">
        <f t="shared" si="215"/>
        <v>0</v>
      </c>
      <c r="EV108" s="208">
        <f t="shared" si="182"/>
        <v>0</v>
      </c>
      <c r="EW108" s="208">
        <f t="shared" si="182"/>
        <v>0</v>
      </c>
      <c r="EX108" s="208">
        <f t="shared" si="182"/>
        <v>0</v>
      </c>
      <c r="EY108" s="208">
        <f t="shared" si="146"/>
        <v>0</v>
      </c>
      <c r="EZ108" s="208">
        <f t="shared" si="183"/>
        <v>0</v>
      </c>
      <c r="FE108" s="207">
        <f t="shared" si="216"/>
        <v>0</v>
      </c>
      <c r="FF108" s="208">
        <f t="shared" si="184"/>
        <v>0</v>
      </c>
      <c r="FG108" s="208">
        <f t="shared" si="184"/>
        <v>0</v>
      </c>
      <c r="FH108" s="208">
        <f t="shared" si="184"/>
        <v>0</v>
      </c>
      <c r="FI108" s="208">
        <f t="shared" si="147"/>
        <v>0</v>
      </c>
      <c r="FJ108" s="208">
        <f t="shared" si="185"/>
        <v>0</v>
      </c>
      <c r="FO108" s="207">
        <f t="shared" si="217"/>
        <v>0</v>
      </c>
      <c r="FP108" s="208">
        <f t="shared" si="186"/>
        <v>0</v>
      </c>
      <c r="FQ108" s="208">
        <f t="shared" si="186"/>
        <v>0</v>
      </c>
      <c r="FR108" s="208">
        <f t="shared" si="186"/>
        <v>0</v>
      </c>
      <c r="FS108" s="208">
        <f t="shared" si="148"/>
        <v>0</v>
      </c>
      <c r="FT108" s="208">
        <f t="shared" si="187"/>
        <v>0</v>
      </c>
      <c r="FY108" s="207">
        <f t="shared" si="218"/>
        <v>0</v>
      </c>
      <c r="FZ108" s="208">
        <f t="shared" si="188"/>
        <v>0</v>
      </c>
      <c r="GA108" s="208">
        <f t="shared" si="188"/>
        <v>0</v>
      </c>
      <c r="GB108" s="208">
        <f t="shared" si="188"/>
        <v>0</v>
      </c>
      <c r="GC108" s="208">
        <f t="shared" si="149"/>
        <v>0</v>
      </c>
      <c r="GD108" s="208">
        <f t="shared" si="189"/>
        <v>0</v>
      </c>
      <c r="GI108" s="207">
        <f t="shared" si="219"/>
        <v>0</v>
      </c>
      <c r="GJ108" s="208">
        <f t="shared" si="190"/>
        <v>0</v>
      </c>
      <c r="GK108" s="208">
        <f t="shared" si="190"/>
        <v>0</v>
      </c>
      <c r="GL108" s="208">
        <f t="shared" si="190"/>
        <v>0</v>
      </c>
      <c r="GM108" s="208">
        <f t="shared" si="150"/>
        <v>0</v>
      </c>
      <c r="GN108" s="208">
        <f t="shared" si="191"/>
        <v>0</v>
      </c>
      <c r="GS108" s="207">
        <f t="shared" si="220"/>
        <v>0</v>
      </c>
      <c r="GT108" s="208">
        <f t="shared" si="192"/>
        <v>0</v>
      </c>
      <c r="GU108" s="208">
        <f t="shared" si="192"/>
        <v>0</v>
      </c>
      <c r="GV108" s="208">
        <f t="shared" si="192"/>
        <v>0</v>
      </c>
      <c r="GW108" s="208">
        <f t="shared" si="151"/>
        <v>0</v>
      </c>
      <c r="GX108" s="208">
        <f t="shared" si="193"/>
        <v>0</v>
      </c>
      <c r="HC108" s="207">
        <f t="shared" si="221"/>
        <v>0</v>
      </c>
      <c r="HD108" s="208">
        <f t="shared" si="194"/>
        <v>0</v>
      </c>
      <c r="HE108" s="208">
        <f t="shared" si="194"/>
        <v>0</v>
      </c>
      <c r="HF108" s="208">
        <f t="shared" si="194"/>
        <v>0</v>
      </c>
      <c r="HG108" s="208">
        <f t="shared" si="152"/>
        <v>0</v>
      </c>
      <c r="HH108" s="208">
        <f t="shared" si="195"/>
        <v>0</v>
      </c>
      <c r="HM108" s="207">
        <f t="shared" si="222"/>
        <v>0</v>
      </c>
      <c r="HN108" s="208">
        <f t="shared" si="196"/>
        <v>0</v>
      </c>
      <c r="HO108" s="208">
        <f t="shared" si="196"/>
        <v>0</v>
      </c>
      <c r="HP108" s="208">
        <f t="shared" si="196"/>
        <v>0</v>
      </c>
      <c r="HQ108" s="208">
        <f t="shared" si="153"/>
        <v>0</v>
      </c>
      <c r="HR108" s="208">
        <f t="shared" si="197"/>
        <v>0</v>
      </c>
      <c r="HW108" s="207">
        <f t="shared" si="223"/>
        <v>0</v>
      </c>
      <c r="HX108" s="208">
        <f t="shared" si="198"/>
        <v>0</v>
      </c>
      <c r="HY108" s="208">
        <f t="shared" si="198"/>
        <v>0</v>
      </c>
      <c r="HZ108" s="208">
        <f t="shared" si="198"/>
        <v>0</v>
      </c>
      <c r="IA108" s="208">
        <f t="shared" si="154"/>
        <v>0</v>
      </c>
      <c r="IB108" s="208">
        <f t="shared" si="199"/>
        <v>0</v>
      </c>
      <c r="IG108" s="207">
        <f t="shared" si="224"/>
        <v>0</v>
      </c>
      <c r="IH108" s="208">
        <f t="shared" si="200"/>
        <v>0</v>
      </c>
      <c r="II108" s="208">
        <f t="shared" si="200"/>
        <v>0</v>
      </c>
      <c r="IJ108" s="208">
        <f t="shared" si="200"/>
        <v>0</v>
      </c>
      <c r="IK108" s="208">
        <f t="shared" si="155"/>
        <v>0</v>
      </c>
      <c r="IL108" s="208">
        <f t="shared" si="201"/>
        <v>0</v>
      </c>
    </row>
    <row r="109" spans="1:246">
      <c r="A109" s="422"/>
      <c r="B109" s="429"/>
      <c r="C109" s="422"/>
      <c r="D109" s="422"/>
      <c r="E109" s="422"/>
      <c r="F109" s="422"/>
      <c r="G109" s="422"/>
      <c r="H109" s="422"/>
      <c r="I109" s="422"/>
      <c r="J109" s="457"/>
      <c r="T109" s="207">
        <v>7.9</v>
      </c>
      <c r="U109" s="207">
        <f t="shared" si="202"/>
        <v>0</v>
      </c>
      <c r="V109" s="208">
        <f t="shared" si="156"/>
        <v>0</v>
      </c>
      <c r="W109" s="208">
        <f t="shared" si="156"/>
        <v>0</v>
      </c>
      <c r="X109" s="208">
        <f t="shared" si="156"/>
        <v>0</v>
      </c>
      <c r="Y109" s="208">
        <f t="shared" si="133"/>
        <v>0</v>
      </c>
      <c r="Z109" s="208">
        <f t="shared" si="157"/>
        <v>0</v>
      </c>
      <c r="AE109" s="207">
        <f t="shared" si="203"/>
        <v>0</v>
      </c>
      <c r="AF109" s="208">
        <f t="shared" si="158"/>
        <v>0</v>
      </c>
      <c r="AG109" s="208">
        <f t="shared" si="158"/>
        <v>0</v>
      </c>
      <c r="AH109" s="208">
        <f t="shared" si="158"/>
        <v>0</v>
      </c>
      <c r="AI109" s="208">
        <f t="shared" si="134"/>
        <v>0</v>
      </c>
      <c r="AJ109" s="208">
        <f t="shared" si="159"/>
        <v>0</v>
      </c>
      <c r="AO109" s="207">
        <f t="shared" si="204"/>
        <v>0</v>
      </c>
      <c r="AP109" s="208">
        <f t="shared" si="160"/>
        <v>0</v>
      </c>
      <c r="AQ109" s="208">
        <f t="shared" si="160"/>
        <v>0</v>
      </c>
      <c r="AR109" s="208">
        <f t="shared" si="160"/>
        <v>0</v>
      </c>
      <c r="AS109" s="208">
        <f t="shared" si="135"/>
        <v>0</v>
      </c>
      <c r="AT109" s="208">
        <f t="shared" si="161"/>
        <v>0</v>
      </c>
      <c r="AY109" s="207">
        <f t="shared" si="205"/>
        <v>0</v>
      </c>
      <c r="AZ109" s="208">
        <f t="shared" si="162"/>
        <v>0</v>
      </c>
      <c r="BA109" s="208">
        <f t="shared" si="162"/>
        <v>0</v>
      </c>
      <c r="BB109" s="208">
        <f t="shared" si="162"/>
        <v>0</v>
      </c>
      <c r="BC109" s="208">
        <f t="shared" si="136"/>
        <v>0</v>
      </c>
      <c r="BD109" s="208">
        <f t="shared" si="163"/>
        <v>0</v>
      </c>
      <c r="BI109" s="207">
        <f t="shared" si="206"/>
        <v>0</v>
      </c>
      <c r="BJ109" s="208">
        <f t="shared" si="164"/>
        <v>0</v>
      </c>
      <c r="BK109" s="208">
        <f t="shared" si="164"/>
        <v>0</v>
      </c>
      <c r="BL109" s="208">
        <f t="shared" si="164"/>
        <v>0</v>
      </c>
      <c r="BM109" s="208">
        <f t="shared" si="137"/>
        <v>0</v>
      </c>
      <c r="BN109" s="208">
        <f t="shared" si="165"/>
        <v>0</v>
      </c>
      <c r="BS109" s="207">
        <f t="shared" si="207"/>
        <v>0</v>
      </c>
      <c r="BT109" s="208">
        <f t="shared" si="166"/>
        <v>0</v>
      </c>
      <c r="BU109" s="208">
        <f t="shared" si="166"/>
        <v>0</v>
      </c>
      <c r="BV109" s="208">
        <f t="shared" si="166"/>
        <v>0</v>
      </c>
      <c r="BW109" s="208">
        <f t="shared" si="138"/>
        <v>0</v>
      </c>
      <c r="BX109" s="208">
        <f t="shared" si="167"/>
        <v>0</v>
      </c>
      <c r="CC109" s="207">
        <f t="shared" si="208"/>
        <v>0</v>
      </c>
      <c r="CD109" s="208">
        <f t="shared" si="168"/>
        <v>0</v>
      </c>
      <c r="CE109" s="208">
        <f t="shared" si="168"/>
        <v>0</v>
      </c>
      <c r="CF109" s="208">
        <f t="shared" si="168"/>
        <v>0</v>
      </c>
      <c r="CG109" s="208">
        <f t="shared" si="139"/>
        <v>0</v>
      </c>
      <c r="CH109" s="208">
        <f t="shared" si="169"/>
        <v>0</v>
      </c>
      <c r="CM109" s="207">
        <f t="shared" si="209"/>
        <v>0</v>
      </c>
      <c r="CN109" s="208">
        <f t="shared" si="170"/>
        <v>0</v>
      </c>
      <c r="CO109" s="208">
        <f t="shared" si="170"/>
        <v>0</v>
      </c>
      <c r="CP109" s="208">
        <f t="shared" si="170"/>
        <v>0</v>
      </c>
      <c r="CQ109" s="208">
        <f t="shared" si="140"/>
        <v>0</v>
      </c>
      <c r="CR109" s="208">
        <f t="shared" si="171"/>
        <v>0</v>
      </c>
      <c r="CW109" s="207">
        <f t="shared" si="210"/>
        <v>0</v>
      </c>
      <c r="CX109" s="208">
        <f t="shared" si="172"/>
        <v>0</v>
      </c>
      <c r="CY109" s="207">
        <f t="shared" si="172"/>
        <v>0</v>
      </c>
      <c r="CZ109" s="208">
        <f t="shared" si="172"/>
        <v>0</v>
      </c>
      <c r="DA109" s="208">
        <f t="shared" si="141"/>
        <v>0</v>
      </c>
      <c r="DB109" s="208">
        <f t="shared" si="173"/>
        <v>0</v>
      </c>
      <c r="DG109" s="207">
        <f t="shared" si="211"/>
        <v>0</v>
      </c>
      <c r="DH109" s="208">
        <f t="shared" si="174"/>
        <v>0</v>
      </c>
      <c r="DI109" s="208">
        <f t="shared" si="174"/>
        <v>0</v>
      </c>
      <c r="DJ109" s="208">
        <f t="shared" si="174"/>
        <v>0</v>
      </c>
      <c r="DK109" s="208">
        <f t="shared" si="142"/>
        <v>0</v>
      </c>
      <c r="DL109" s="208">
        <f t="shared" si="175"/>
        <v>0</v>
      </c>
      <c r="DQ109" s="207">
        <f t="shared" si="212"/>
        <v>0</v>
      </c>
      <c r="DR109" s="208">
        <f t="shared" si="176"/>
        <v>0</v>
      </c>
      <c r="DS109" s="208">
        <f t="shared" si="176"/>
        <v>0</v>
      </c>
      <c r="DT109" s="208">
        <f t="shared" si="176"/>
        <v>0</v>
      </c>
      <c r="DU109" s="208">
        <f t="shared" si="143"/>
        <v>0</v>
      </c>
      <c r="DV109" s="208">
        <f t="shared" si="177"/>
        <v>0</v>
      </c>
      <c r="EA109" s="207">
        <f t="shared" si="213"/>
        <v>0</v>
      </c>
      <c r="EB109" s="208">
        <f t="shared" si="178"/>
        <v>0</v>
      </c>
      <c r="EC109" s="208">
        <f t="shared" si="178"/>
        <v>0</v>
      </c>
      <c r="ED109" s="208">
        <f t="shared" si="178"/>
        <v>0</v>
      </c>
      <c r="EE109" s="208">
        <f t="shared" si="144"/>
        <v>0</v>
      </c>
      <c r="EF109" s="208">
        <f t="shared" si="179"/>
        <v>0</v>
      </c>
      <c r="EK109" s="207">
        <f t="shared" si="214"/>
        <v>0</v>
      </c>
      <c r="EL109" s="208">
        <f t="shared" si="180"/>
        <v>0</v>
      </c>
      <c r="EM109" s="208">
        <f t="shared" si="180"/>
        <v>0</v>
      </c>
      <c r="EN109" s="208">
        <f t="shared" si="180"/>
        <v>0</v>
      </c>
      <c r="EO109" s="208">
        <f t="shared" si="145"/>
        <v>0</v>
      </c>
      <c r="EP109" s="208">
        <f t="shared" si="181"/>
        <v>0</v>
      </c>
      <c r="EU109" s="207">
        <f t="shared" si="215"/>
        <v>0</v>
      </c>
      <c r="EV109" s="208">
        <f t="shared" si="182"/>
        <v>0</v>
      </c>
      <c r="EW109" s="208">
        <f t="shared" si="182"/>
        <v>0</v>
      </c>
      <c r="EX109" s="208">
        <f t="shared" si="182"/>
        <v>0</v>
      </c>
      <c r="EY109" s="208">
        <f t="shared" si="146"/>
        <v>0</v>
      </c>
      <c r="EZ109" s="208">
        <f t="shared" si="183"/>
        <v>0</v>
      </c>
      <c r="FE109" s="207">
        <f t="shared" si="216"/>
        <v>0</v>
      </c>
      <c r="FF109" s="208">
        <f t="shared" si="184"/>
        <v>0</v>
      </c>
      <c r="FG109" s="208">
        <f t="shared" si="184"/>
        <v>0</v>
      </c>
      <c r="FH109" s="208">
        <f t="shared" si="184"/>
        <v>0</v>
      </c>
      <c r="FI109" s="208">
        <f t="shared" si="147"/>
        <v>0</v>
      </c>
      <c r="FJ109" s="208">
        <f t="shared" si="185"/>
        <v>0</v>
      </c>
      <c r="FO109" s="207">
        <f t="shared" si="217"/>
        <v>0</v>
      </c>
      <c r="FP109" s="208">
        <f t="shared" si="186"/>
        <v>0</v>
      </c>
      <c r="FQ109" s="208">
        <f t="shared" si="186"/>
        <v>0</v>
      </c>
      <c r="FR109" s="208">
        <f t="shared" si="186"/>
        <v>0</v>
      </c>
      <c r="FS109" s="208">
        <f t="shared" si="148"/>
        <v>0</v>
      </c>
      <c r="FT109" s="208">
        <f t="shared" si="187"/>
        <v>0</v>
      </c>
      <c r="FY109" s="207">
        <f t="shared" si="218"/>
        <v>0</v>
      </c>
      <c r="FZ109" s="208">
        <f t="shared" si="188"/>
        <v>0</v>
      </c>
      <c r="GA109" s="208">
        <f t="shared" si="188"/>
        <v>0</v>
      </c>
      <c r="GB109" s="208">
        <f t="shared" si="188"/>
        <v>0</v>
      </c>
      <c r="GC109" s="208">
        <f t="shared" si="149"/>
        <v>0</v>
      </c>
      <c r="GD109" s="208">
        <f t="shared" si="189"/>
        <v>0</v>
      </c>
      <c r="GI109" s="207">
        <f t="shared" si="219"/>
        <v>0</v>
      </c>
      <c r="GJ109" s="208">
        <f t="shared" si="190"/>
        <v>0</v>
      </c>
      <c r="GK109" s="208">
        <f t="shared" si="190"/>
        <v>0</v>
      </c>
      <c r="GL109" s="208">
        <f t="shared" si="190"/>
        <v>0</v>
      </c>
      <c r="GM109" s="208">
        <f t="shared" si="150"/>
        <v>0</v>
      </c>
      <c r="GN109" s="208">
        <f t="shared" si="191"/>
        <v>0</v>
      </c>
      <c r="GS109" s="207">
        <f t="shared" si="220"/>
        <v>0</v>
      </c>
      <c r="GT109" s="208">
        <f t="shared" si="192"/>
        <v>0</v>
      </c>
      <c r="GU109" s="208">
        <f t="shared" si="192"/>
        <v>0</v>
      </c>
      <c r="GV109" s="208">
        <f t="shared" si="192"/>
        <v>0</v>
      </c>
      <c r="GW109" s="208">
        <f t="shared" si="151"/>
        <v>0</v>
      </c>
      <c r="GX109" s="208">
        <f t="shared" si="193"/>
        <v>0</v>
      </c>
      <c r="HC109" s="207">
        <f t="shared" si="221"/>
        <v>0</v>
      </c>
      <c r="HD109" s="208">
        <f t="shared" si="194"/>
        <v>0</v>
      </c>
      <c r="HE109" s="208">
        <f t="shared" si="194"/>
        <v>0</v>
      </c>
      <c r="HF109" s="208">
        <f t="shared" si="194"/>
        <v>0</v>
      </c>
      <c r="HG109" s="208">
        <f t="shared" si="152"/>
        <v>0</v>
      </c>
      <c r="HH109" s="208">
        <f t="shared" si="195"/>
        <v>0</v>
      </c>
      <c r="HM109" s="207">
        <f t="shared" si="222"/>
        <v>0</v>
      </c>
      <c r="HN109" s="208">
        <f t="shared" si="196"/>
        <v>0</v>
      </c>
      <c r="HO109" s="208">
        <f t="shared" si="196"/>
        <v>0</v>
      </c>
      <c r="HP109" s="208">
        <f t="shared" si="196"/>
        <v>0</v>
      </c>
      <c r="HQ109" s="208">
        <f t="shared" si="153"/>
        <v>0</v>
      </c>
      <c r="HR109" s="208">
        <f t="shared" si="197"/>
        <v>0</v>
      </c>
      <c r="HW109" s="207">
        <f t="shared" si="223"/>
        <v>0</v>
      </c>
      <c r="HX109" s="208">
        <f t="shared" si="198"/>
        <v>0</v>
      </c>
      <c r="HY109" s="208">
        <f t="shared" si="198"/>
        <v>0</v>
      </c>
      <c r="HZ109" s="208">
        <f t="shared" si="198"/>
        <v>0</v>
      </c>
      <c r="IA109" s="208">
        <f t="shared" si="154"/>
        <v>0</v>
      </c>
      <c r="IB109" s="208">
        <f t="shared" si="199"/>
        <v>0</v>
      </c>
      <c r="IG109" s="207">
        <f t="shared" si="224"/>
        <v>0</v>
      </c>
      <c r="IH109" s="208">
        <f t="shared" si="200"/>
        <v>0</v>
      </c>
      <c r="II109" s="208">
        <f t="shared" si="200"/>
        <v>0</v>
      </c>
      <c r="IJ109" s="208">
        <f t="shared" si="200"/>
        <v>0</v>
      </c>
      <c r="IK109" s="208">
        <f t="shared" si="155"/>
        <v>0</v>
      </c>
      <c r="IL109" s="208">
        <f t="shared" si="201"/>
        <v>0</v>
      </c>
    </row>
    <row r="110" spans="1:246">
      <c r="A110" s="423"/>
      <c r="B110" s="423"/>
      <c r="C110" s="423"/>
      <c r="D110" s="422"/>
      <c r="E110" s="422"/>
      <c r="F110" s="422"/>
      <c r="G110" s="423"/>
      <c r="H110" s="422"/>
      <c r="I110" s="422"/>
      <c r="J110" s="457"/>
      <c r="T110" s="207">
        <v>8</v>
      </c>
      <c r="U110" s="207">
        <f t="shared" si="202"/>
        <v>0</v>
      </c>
      <c r="V110" s="208">
        <f t="shared" si="156"/>
        <v>0</v>
      </c>
      <c r="W110" s="208">
        <f t="shared" si="156"/>
        <v>0</v>
      </c>
      <c r="X110" s="208">
        <f t="shared" si="156"/>
        <v>0</v>
      </c>
      <c r="Y110" s="208">
        <f t="shared" si="133"/>
        <v>0</v>
      </c>
      <c r="Z110" s="208">
        <f t="shared" si="157"/>
        <v>0</v>
      </c>
      <c r="AE110" s="207">
        <f t="shared" si="203"/>
        <v>0</v>
      </c>
      <c r="AF110" s="208">
        <f t="shared" si="158"/>
        <v>0</v>
      </c>
      <c r="AG110" s="208">
        <f t="shared" si="158"/>
        <v>0</v>
      </c>
      <c r="AH110" s="208">
        <f t="shared" si="158"/>
        <v>0</v>
      </c>
      <c r="AI110" s="208">
        <f t="shared" si="134"/>
        <v>0</v>
      </c>
      <c r="AJ110" s="208">
        <f t="shared" si="159"/>
        <v>0</v>
      </c>
      <c r="AO110" s="207">
        <f t="shared" si="204"/>
        <v>0</v>
      </c>
      <c r="AP110" s="208">
        <f t="shared" si="160"/>
        <v>0</v>
      </c>
      <c r="AQ110" s="208">
        <f t="shared" si="160"/>
        <v>0</v>
      </c>
      <c r="AR110" s="208">
        <f t="shared" si="160"/>
        <v>0</v>
      </c>
      <c r="AS110" s="208">
        <f t="shared" si="135"/>
        <v>0</v>
      </c>
      <c r="AT110" s="208">
        <f t="shared" si="161"/>
        <v>0</v>
      </c>
      <c r="AY110" s="207">
        <f t="shared" si="205"/>
        <v>0</v>
      </c>
      <c r="AZ110" s="208">
        <f t="shared" si="162"/>
        <v>0</v>
      </c>
      <c r="BA110" s="208">
        <f t="shared" si="162"/>
        <v>0</v>
      </c>
      <c r="BB110" s="208">
        <f t="shared" si="162"/>
        <v>0</v>
      </c>
      <c r="BC110" s="208">
        <f t="shared" si="136"/>
        <v>0</v>
      </c>
      <c r="BD110" s="208">
        <f t="shared" si="163"/>
        <v>0</v>
      </c>
      <c r="BI110" s="207">
        <f t="shared" si="206"/>
        <v>0</v>
      </c>
      <c r="BJ110" s="208">
        <f t="shared" si="164"/>
        <v>0</v>
      </c>
      <c r="BK110" s="208">
        <f t="shared" si="164"/>
        <v>0</v>
      </c>
      <c r="BL110" s="208">
        <f t="shared" si="164"/>
        <v>0</v>
      </c>
      <c r="BM110" s="208">
        <f t="shared" si="137"/>
        <v>0</v>
      </c>
      <c r="BN110" s="208">
        <f t="shared" si="165"/>
        <v>0</v>
      </c>
      <c r="BS110" s="207">
        <f t="shared" si="207"/>
        <v>0</v>
      </c>
      <c r="BT110" s="208">
        <f t="shared" si="166"/>
        <v>0</v>
      </c>
      <c r="BU110" s="208">
        <f t="shared" si="166"/>
        <v>0</v>
      </c>
      <c r="BV110" s="208">
        <f t="shared" si="166"/>
        <v>0</v>
      </c>
      <c r="BW110" s="208">
        <f t="shared" si="138"/>
        <v>0</v>
      </c>
      <c r="BX110" s="208">
        <f t="shared" si="167"/>
        <v>0</v>
      </c>
      <c r="CC110" s="207">
        <f t="shared" si="208"/>
        <v>0</v>
      </c>
      <c r="CD110" s="208">
        <f t="shared" si="168"/>
        <v>0</v>
      </c>
      <c r="CE110" s="208">
        <f t="shared" si="168"/>
        <v>0</v>
      </c>
      <c r="CF110" s="208">
        <f t="shared" si="168"/>
        <v>0</v>
      </c>
      <c r="CG110" s="208">
        <f t="shared" si="139"/>
        <v>0</v>
      </c>
      <c r="CH110" s="208">
        <f t="shared" si="169"/>
        <v>0</v>
      </c>
      <c r="CM110" s="207">
        <f t="shared" si="209"/>
        <v>0</v>
      </c>
      <c r="CN110" s="208">
        <f t="shared" si="170"/>
        <v>0</v>
      </c>
      <c r="CO110" s="208">
        <f t="shared" si="170"/>
        <v>0</v>
      </c>
      <c r="CP110" s="208">
        <f t="shared" si="170"/>
        <v>0</v>
      </c>
      <c r="CQ110" s="208">
        <f t="shared" si="140"/>
        <v>0</v>
      </c>
      <c r="CR110" s="208">
        <f t="shared" si="171"/>
        <v>0</v>
      </c>
      <c r="CW110" s="207">
        <f t="shared" si="210"/>
        <v>0</v>
      </c>
      <c r="CX110" s="208">
        <f t="shared" si="172"/>
        <v>0</v>
      </c>
      <c r="CY110" s="207">
        <f t="shared" si="172"/>
        <v>0</v>
      </c>
      <c r="CZ110" s="208">
        <f t="shared" si="172"/>
        <v>0</v>
      </c>
      <c r="DA110" s="208">
        <f t="shared" si="141"/>
        <v>0</v>
      </c>
      <c r="DB110" s="208">
        <f t="shared" si="173"/>
        <v>0</v>
      </c>
      <c r="DG110" s="207">
        <f t="shared" si="211"/>
        <v>0</v>
      </c>
      <c r="DH110" s="208">
        <f t="shared" si="174"/>
        <v>0</v>
      </c>
      <c r="DI110" s="208">
        <f t="shared" si="174"/>
        <v>0</v>
      </c>
      <c r="DJ110" s="208">
        <f t="shared" si="174"/>
        <v>0</v>
      </c>
      <c r="DK110" s="208">
        <f t="shared" si="142"/>
        <v>0</v>
      </c>
      <c r="DL110" s="208">
        <f t="shared" si="175"/>
        <v>0</v>
      </c>
      <c r="DQ110" s="207">
        <f t="shared" si="212"/>
        <v>0</v>
      </c>
      <c r="DR110" s="208">
        <f t="shared" si="176"/>
        <v>0</v>
      </c>
      <c r="DS110" s="208">
        <f t="shared" si="176"/>
        <v>0</v>
      </c>
      <c r="DT110" s="208">
        <f t="shared" si="176"/>
        <v>0</v>
      </c>
      <c r="DU110" s="208">
        <f t="shared" si="143"/>
        <v>0</v>
      </c>
      <c r="DV110" s="208">
        <f t="shared" si="177"/>
        <v>0</v>
      </c>
      <c r="EA110" s="207">
        <f t="shared" si="213"/>
        <v>0</v>
      </c>
      <c r="EB110" s="208">
        <f t="shared" si="178"/>
        <v>0</v>
      </c>
      <c r="EC110" s="208">
        <f t="shared" si="178"/>
        <v>0</v>
      </c>
      <c r="ED110" s="208">
        <f t="shared" si="178"/>
        <v>0</v>
      </c>
      <c r="EE110" s="208">
        <f t="shared" si="144"/>
        <v>0</v>
      </c>
      <c r="EF110" s="208">
        <f t="shared" si="179"/>
        <v>0</v>
      </c>
      <c r="EK110" s="207">
        <f t="shared" si="214"/>
        <v>0</v>
      </c>
      <c r="EL110" s="208">
        <f t="shared" si="180"/>
        <v>0</v>
      </c>
      <c r="EM110" s="208">
        <f t="shared" si="180"/>
        <v>0</v>
      </c>
      <c r="EN110" s="208">
        <f t="shared" si="180"/>
        <v>0</v>
      </c>
      <c r="EO110" s="208">
        <f t="shared" si="145"/>
        <v>0</v>
      </c>
      <c r="EP110" s="208">
        <f t="shared" si="181"/>
        <v>0</v>
      </c>
      <c r="EU110" s="207">
        <f t="shared" si="215"/>
        <v>0</v>
      </c>
      <c r="EV110" s="208">
        <f t="shared" si="182"/>
        <v>0</v>
      </c>
      <c r="EW110" s="208">
        <f t="shared" si="182"/>
        <v>0</v>
      </c>
      <c r="EX110" s="208">
        <f t="shared" si="182"/>
        <v>0</v>
      </c>
      <c r="EY110" s="208">
        <f t="shared" si="146"/>
        <v>0</v>
      </c>
      <c r="EZ110" s="208">
        <f t="shared" si="183"/>
        <v>0</v>
      </c>
      <c r="FE110" s="207">
        <f t="shared" si="216"/>
        <v>0</v>
      </c>
      <c r="FF110" s="208">
        <f t="shared" si="184"/>
        <v>0</v>
      </c>
      <c r="FG110" s="208">
        <f t="shared" si="184"/>
        <v>0</v>
      </c>
      <c r="FH110" s="208">
        <f t="shared" si="184"/>
        <v>0</v>
      </c>
      <c r="FI110" s="208">
        <f t="shared" si="147"/>
        <v>0</v>
      </c>
      <c r="FJ110" s="208">
        <f t="shared" si="185"/>
        <v>0</v>
      </c>
      <c r="FO110" s="207">
        <f t="shared" si="217"/>
        <v>0</v>
      </c>
      <c r="FP110" s="208">
        <f t="shared" si="186"/>
        <v>0</v>
      </c>
      <c r="FQ110" s="208">
        <f t="shared" si="186"/>
        <v>0</v>
      </c>
      <c r="FR110" s="208">
        <f t="shared" si="186"/>
        <v>0</v>
      </c>
      <c r="FS110" s="208">
        <f t="shared" si="148"/>
        <v>0</v>
      </c>
      <c r="FT110" s="208">
        <f t="shared" si="187"/>
        <v>0</v>
      </c>
      <c r="FY110" s="207">
        <f t="shared" si="218"/>
        <v>0</v>
      </c>
      <c r="FZ110" s="208">
        <f t="shared" si="188"/>
        <v>0</v>
      </c>
      <c r="GA110" s="208">
        <f t="shared" si="188"/>
        <v>0</v>
      </c>
      <c r="GB110" s="208">
        <f t="shared" si="188"/>
        <v>0</v>
      </c>
      <c r="GC110" s="208">
        <f t="shared" si="149"/>
        <v>0</v>
      </c>
      <c r="GD110" s="208">
        <f t="shared" si="189"/>
        <v>0</v>
      </c>
      <c r="GI110" s="207">
        <f t="shared" si="219"/>
        <v>0</v>
      </c>
      <c r="GJ110" s="208">
        <f t="shared" si="190"/>
        <v>0</v>
      </c>
      <c r="GK110" s="208">
        <f t="shared" si="190"/>
        <v>0</v>
      </c>
      <c r="GL110" s="208">
        <f t="shared" si="190"/>
        <v>0</v>
      </c>
      <c r="GM110" s="208">
        <f t="shared" si="150"/>
        <v>0</v>
      </c>
      <c r="GN110" s="208">
        <f t="shared" si="191"/>
        <v>0</v>
      </c>
      <c r="GS110" s="207">
        <f t="shared" si="220"/>
        <v>0</v>
      </c>
      <c r="GT110" s="208">
        <f t="shared" si="192"/>
        <v>0</v>
      </c>
      <c r="GU110" s="208">
        <f t="shared" si="192"/>
        <v>0</v>
      </c>
      <c r="GV110" s="208">
        <f t="shared" si="192"/>
        <v>0</v>
      </c>
      <c r="GW110" s="208">
        <f t="shared" si="151"/>
        <v>0</v>
      </c>
      <c r="GX110" s="208">
        <f t="shared" si="193"/>
        <v>0</v>
      </c>
      <c r="HC110" s="207">
        <f t="shared" si="221"/>
        <v>0</v>
      </c>
      <c r="HD110" s="208">
        <f t="shared" si="194"/>
        <v>0</v>
      </c>
      <c r="HE110" s="208">
        <f t="shared" si="194"/>
        <v>0</v>
      </c>
      <c r="HF110" s="208">
        <f t="shared" si="194"/>
        <v>0</v>
      </c>
      <c r="HG110" s="208">
        <f t="shared" si="152"/>
        <v>0</v>
      </c>
      <c r="HH110" s="208">
        <f t="shared" si="195"/>
        <v>0</v>
      </c>
      <c r="HM110" s="207">
        <f t="shared" si="222"/>
        <v>0</v>
      </c>
      <c r="HN110" s="208">
        <f t="shared" si="196"/>
        <v>0</v>
      </c>
      <c r="HO110" s="208">
        <f t="shared" si="196"/>
        <v>0</v>
      </c>
      <c r="HP110" s="208">
        <f t="shared" si="196"/>
        <v>0</v>
      </c>
      <c r="HQ110" s="208">
        <f t="shared" si="153"/>
        <v>0</v>
      </c>
      <c r="HR110" s="208">
        <f t="shared" si="197"/>
        <v>0</v>
      </c>
      <c r="HW110" s="207">
        <f t="shared" si="223"/>
        <v>0</v>
      </c>
      <c r="HX110" s="208">
        <f t="shared" si="198"/>
        <v>0</v>
      </c>
      <c r="HY110" s="208">
        <f t="shared" si="198"/>
        <v>0</v>
      </c>
      <c r="HZ110" s="208">
        <f t="shared" si="198"/>
        <v>0</v>
      </c>
      <c r="IA110" s="208">
        <f t="shared" si="154"/>
        <v>0</v>
      </c>
      <c r="IB110" s="208">
        <f t="shared" si="199"/>
        <v>0</v>
      </c>
      <c r="IG110" s="207">
        <f t="shared" si="224"/>
        <v>0</v>
      </c>
      <c r="IH110" s="208">
        <f t="shared" si="200"/>
        <v>0</v>
      </c>
      <c r="II110" s="208">
        <f t="shared" si="200"/>
        <v>0</v>
      </c>
      <c r="IJ110" s="208">
        <f t="shared" si="200"/>
        <v>0</v>
      </c>
      <c r="IK110" s="208">
        <f t="shared" si="155"/>
        <v>0</v>
      </c>
      <c r="IL110" s="208">
        <f t="shared" si="201"/>
        <v>0</v>
      </c>
    </row>
    <row r="111" spans="1:246">
      <c r="A111" s="423"/>
      <c r="B111" s="423"/>
      <c r="C111" s="423"/>
      <c r="D111" s="422"/>
      <c r="E111" s="422"/>
      <c r="F111" s="422"/>
      <c r="G111" s="423"/>
      <c r="H111" s="422"/>
      <c r="I111" s="422"/>
      <c r="J111" s="457"/>
      <c r="T111" s="207">
        <v>8.1</v>
      </c>
      <c r="U111" s="207">
        <f t="shared" si="202"/>
        <v>0</v>
      </c>
      <c r="V111" s="208">
        <f t="shared" si="156"/>
        <v>0</v>
      </c>
      <c r="W111" s="208">
        <f t="shared" si="156"/>
        <v>0</v>
      </c>
      <c r="X111" s="208">
        <f t="shared" si="156"/>
        <v>0</v>
      </c>
      <c r="Y111" s="208">
        <f t="shared" si="133"/>
        <v>0</v>
      </c>
      <c r="Z111" s="208">
        <f t="shared" si="157"/>
        <v>0</v>
      </c>
      <c r="AE111" s="207">
        <f t="shared" si="203"/>
        <v>0</v>
      </c>
      <c r="AF111" s="208">
        <f t="shared" si="158"/>
        <v>0</v>
      </c>
      <c r="AG111" s="208">
        <f t="shared" si="158"/>
        <v>0</v>
      </c>
      <c r="AH111" s="208">
        <f t="shared" si="158"/>
        <v>0</v>
      </c>
      <c r="AI111" s="208">
        <f t="shared" si="134"/>
        <v>0</v>
      </c>
      <c r="AJ111" s="208">
        <f t="shared" si="159"/>
        <v>0</v>
      </c>
      <c r="AO111" s="207">
        <f t="shared" si="204"/>
        <v>0</v>
      </c>
      <c r="AP111" s="208">
        <f t="shared" si="160"/>
        <v>0</v>
      </c>
      <c r="AQ111" s="208">
        <f t="shared" si="160"/>
        <v>0</v>
      </c>
      <c r="AR111" s="208">
        <f t="shared" si="160"/>
        <v>0</v>
      </c>
      <c r="AS111" s="208">
        <f t="shared" si="135"/>
        <v>0</v>
      </c>
      <c r="AT111" s="208">
        <f t="shared" si="161"/>
        <v>0</v>
      </c>
      <c r="AY111" s="207">
        <f t="shared" si="205"/>
        <v>0</v>
      </c>
      <c r="AZ111" s="208">
        <f t="shared" si="162"/>
        <v>0</v>
      </c>
      <c r="BA111" s="208">
        <f t="shared" si="162"/>
        <v>0</v>
      </c>
      <c r="BB111" s="208">
        <f t="shared" si="162"/>
        <v>0</v>
      </c>
      <c r="BC111" s="208">
        <f t="shared" si="136"/>
        <v>0</v>
      </c>
      <c r="BD111" s="208">
        <f t="shared" si="163"/>
        <v>0</v>
      </c>
      <c r="BI111" s="207">
        <f t="shared" si="206"/>
        <v>0</v>
      </c>
      <c r="BJ111" s="208">
        <f t="shared" si="164"/>
        <v>0</v>
      </c>
      <c r="BK111" s="208">
        <f t="shared" si="164"/>
        <v>0</v>
      </c>
      <c r="BL111" s="208">
        <f t="shared" si="164"/>
        <v>0</v>
      </c>
      <c r="BM111" s="208">
        <f t="shared" si="137"/>
        <v>0</v>
      </c>
      <c r="BN111" s="208">
        <f t="shared" si="165"/>
        <v>0</v>
      </c>
      <c r="BS111" s="207">
        <f t="shared" si="207"/>
        <v>0</v>
      </c>
      <c r="BT111" s="208">
        <f t="shared" si="166"/>
        <v>0</v>
      </c>
      <c r="BU111" s="208">
        <f t="shared" si="166"/>
        <v>0</v>
      </c>
      <c r="BV111" s="208">
        <f t="shared" si="166"/>
        <v>0</v>
      </c>
      <c r="BW111" s="208">
        <f t="shared" si="138"/>
        <v>0</v>
      </c>
      <c r="BX111" s="208">
        <f t="shared" si="167"/>
        <v>0</v>
      </c>
      <c r="CC111" s="207">
        <f t="shared" si="208"/>
        <v>0</v>
      </c>
      <c r="CD111" s="208">
        <f t="shared" si="168"/>
        <v>0</v>
      </c>
      <c r="CE111" s="208">
        <f t="shared" si="168"/>
        <v>0</v>
      </c>
      <c r="CF111" s="208">
        <f t="shared" si="168"/>
        <v>0</v>
      </c>
      <c r="CG111" s="208">
        <f t="shared" si="139"/>
        <v>0</v>
      </c>
      <c r="CH111" s="208">
        <f t="shared" si="169"/>
        <v>0</v>
      </c>
      <c r="CM111" s="207">
        <f t="shared" si="209"/>
        <v>0</v>
      </c>
      <c r="CN111" s="208">
        <f t="shared" si="170"/>
        <v>0</v>
      </c>
      <c r="CO111" s="208">
        <f t="shared" si="170"/>
        <v>0</v>
      </c>
      <c r="CP111" s="208">
        <f t="shared" si="170"/>
        <v>0</v>
      </c>
      <c r="CQ111" s="208">
        <f t="shared" si="140"/>
        <v>0</v>
      </c>
      <c r="CR111" s="208">
        <f t="shared" si="171"/>
        <v>0</v>
      </c>
      <c r="CW111" s="207">
        <f t="shared" si="210"/>
        <v>0</v>
      </c>
      <c r="CX111" s="208">
        <f t="shared" si="172"/>
        <v>0</v>
      </c>
      <c r="CY111" s="207">
        <f t="shared" si="172"/>
        <v>0</v>
      </c>
      <c r="CZ111" s="208">
        <f t="shared" si="172"/>
        <v>0</v>
      </c>
      <c r="DA111" s="208">
        <f t="shared" si="141"/>
        <v>0</v>
      </c>
      <c r="DB111" s="208">
        <f t="shared" si="173"/>
        <v>0</v>
      </c>
      <c r="DG111" s="207">
        <f t="shared" si="211"/>
        <v>0</v>
      </c>
      <c r="DH111" s="208">
        <f t="shared" si="174"/>
        <v>0</v>
      </c>
      <c r="DI111" s="208">
        <f t="shared" si="174"/>
        <v>0</v>
      </c>
      <c r="DJ111" s="208">
        <f t="shared" si="174"/>
        <v>0</v>
      </c>
      <c r="DK111" s="208">
        <f t="shared" si="142"/>
        <v>0</v>
      </c>
      <c r="DL111" s="208">
        <f t="shared" si="175"/>
        <v>0</v>
      </c>
      <c r="DQ111" s="207">
        <f t="shared" si="212"/>
        <v>0</v>
      </c>
      <c r="DR111" s="208">
        <f t="shared" si="176"/>
        <v>0</v>
      </c>
      <c r="DS111" s="208">
        <f t="shared" si="176"/>
        <v>0</v>
      </c>
      <c r="DT111" s="208">
        <f t="shared" si="176"/>
        <v>0</v>
      </c>
      <c r="DU111" s="208">
        <f t="shared" si="143"/>
        <v>0</v>
      </c>
      <c r="DV111" s="208">
        <f t="shared" si="177"/>
        <v>0</v>
      </c>
      <c r="EA111" s="207">
        <f t="shared" si="213"/>
        <v>0</v>
      </c>
      <c r="EB111" s="208">
        <f t="shared" si="178"/>
        <v>0</v>
      </c>
      <c r="EC111" s="208">
        <f t="shared" si="178"/>
        <v>0</v>
      </c>
      <c r="ED111" s="208">
        <f t="shared" si="178"/>
        <v>0</v>
      </c>
      <c r="EE111" s="208">
        <f t="shared" si="144"/>
        <v>0</v>
      </c>
      <c r="EF111" s="208">
        <f t="shared" si="179"/>
        <v>0</v>
      </c>
      <c r="EK111" s="207">
        <f t="shared" si="214"/>
        <v>0</v>
      </c>
      <c r="EL111" s="208">
        <f t="shared" si="180"/>
        <v>0</v>
      </c>
      <c r="EM111" s="208">
        <f t="shared" si="180"/>
        <v>0</v>
      </c>
      <c r="EN111" s="208">
        <f t="shared" si="180"/>
        <v>0</v>
      </c>
      <c r="EO111" s="208">
        <f t="shared" si="145"/>
        <v>0</v>
      </c>
      <c r="EP111" s="208">
        <f t="shared" si="181"/>
        <v>0</v>
      </c>
      <c r="EU111" s="207">
        <f t="shared" si="215"/>
        <v>0</v>
      </c>
      <c r="EV111" s="208">
        <f t="shared" si="182"/>
        <v>0</v>
      </c>
      <c r="EW111" s="208">
        <f t="shared" si="182"/>
        <v>0</v>
      </c>
      <c r="EX111" s="208">
        <f t="shared" si="182"/>
        <v>0</v>
      </c>
      <c r="EY111" s="208">
        <f t="shared" si="146"/>
        <v>0</v>
      </c>
      <c r="EZ111" s="208">
        <f t="shared" si="183"/>
        <v>0</v>
      </c>
      <c r="FE111" s="207">
        <f t="shared" si="216"/>
        <v>0</v>
      </c>
      <c r="FF111" s="208">
        <f t="shared" si="184"/>
        <v>0</v>
      </c>
      <c r="FG111" s="208">
        <f t="shared" si="184"/>
        <v>0</v>
      </c>
      <c r="FH111" s="208">
        <f t="shared" si="184"/>
        <v>0</v>
      </c>
      <c r="FI111" s="208">
        <f t="shared" si="147"/>
        <v>0</v>
      </c>
      <c r="FJ111" s="208">
        <f t="shared" si="185"/>
        <v>0</v>
      </c>
      <c r="FO111" s="207">
        <f t="shared" si="217"/>
        <v>0</v>
      </c>
      <c r="FP111" s="208">
        <f t="shared" si="186"/>
        <v>0</v>
      </c>
      <c r="FQ111" s="208">
        <f t="shared" si="186"/>
        <v>0</v>
      </c>
      <c r="FR111" s="208">
        <f t="shared" si="186"/>
        <v>0</v>
      </c>
      <c r="FS111" s="208">
        <f t="shared" si="148"/>
        <v>0</v>
      </c>
      <c r="FT111" s="208">
        <f t="shared" si="187"/>
        <v>0</v>
      </c>
      <c r="FY111" s="207">
        <f t="shared" si="218"/>
        <v>0</v>
      </c>
      <c r="FZ111" s="208">
        <f t="shared" si="188"/>
        <v>0</v>
      </c>
      <c r="GA111" s="208">
        <f t="shared" si="188"/>
        <v>0</v>
      </c>
      <c r="GB111" s="208">
        <f t="shared" si="188"/>
        <v>0</v>
      </c>
      <c r="GC111" s="208">
        <f t="shared" si="149"/>
        <v>0</v>
      </c>
      <c r="GD111" s="208">
        <f t="shared" si="189"/>
        <v>0</v>
      </c>
      <c r="GI111" s="207">
        <f t="shared" si="219"/>
        <v>0</v>
      </c>
      <c r="GJ111" s="208">
        <f t="shared" si="190"/>
        <v>0</v>
      </c>
      <c r="GK111" s="208">
        <f t="shared" si="190"/>
        <v>0</v>
      </c>
      <c r="GL111" s="208">
        <f t="shared" si="190"/>
        <v>0</v>
      </c>
      <c r="GM111" s="208">
        <f t="shared" si="150"/>
        <v>0</v>
      </c>
      <c r="GN111" s="208">
        <f t="shared" si="191"/>
        <v>0</v>
      </c>
      <c r="GS111" s="207">
        <f t="shared" si="220"/>
        <v>0</v>
      </c>
      <c r="GT111" s="208">
        <f t="shared" si="192"/>
        <v>0</v>
      </c>
      <c r="GU111" s="208">
        <f t="shared" si="192"/>
        <v>0</v>
      </c>
      <c r="GV111" s="208">
        <f t="shared" si="192"/>
        <v>0</v>
      </c>
      <c r="GW111" s="208">
        <f t="shared" si="151"/>
        <v>0</v>
      </c>
      <c r="GX111" s="208">
        <f t="shared" si="193"/>
        <v>0</v>
      </c>
      <c r="HC111" s="207">
        <f t="shared" si="221"/>
        <v>0</v>
      </c>
      <c r="HD111" s="208">
        <f t="shared" si="194"/>
        <v>0</v>
      </c>
      <c r="HE111" s="208">
        <f t="shared" si="194"/>
        <v>0</v>
      </c>
      <c r="HF111" s="208">
        <f t="shared" si="194"/>
        <v>0</v>
      </c>
      <c r="HG111" s="208">
        <f t="shared" si="152"/>
        <v>0</v>
      </c>
      <c r="HH111" s="208">
        <f t="shared" si="195"/>
        <v>0</v>
      </c>
      <c r="HM111" s="207">
        <f t="shared" si="222"/>
        <v>0</v>
      </c>
      <c r="HN111" s="208">
        <f t="shared" si="196"/>
        <v>0</v>
      </c>
      <c r="HO111" s="208">
        <f t="shared" si="196"/>
        <v>0</v>
      </c>
      <c r="HP111" s="208">
        <f t="shared" si="196"/>
        <v>0</v>
      </c>
      <c r="HQ111" s="208">
        <f t="shared" si="153"/>
        <v>0</v>
      </c>
      <c r="HR111" s="208">
        <f t="shared" si="197"/>
        <v>0</v>
      </c>
      <c r="HW111" s="207">
        <f t="shared" si="223"/>
        <v>0</v>
      </c>
      <c r="HX111" s="208">
        <f t="shared" si="198"/>
        <v>0</v>
      </c>
      <c r="HY111" s="208">
        <f t="shared" si="198"/>
        <v>0</v>
      </c>
      <c r="HZ111" s="208">
        <f t="shared" si="198"/>
        <v>0</v>
      </c>
      <c r="IA111" s="208">
        <f t="shared" si="154"/>
        <v>0</v>
      </c>
      <c r="IB111" s="208">
        <f t="shared" si="199"/>
        <v>0</v>
      </c>
      <c r="IG111" s="207">
        <f t="shared" si="224"/>
        <v>0</v>
      </c>
      <c r="IH111" s="208">
        <f t="shared" si="200"/>
        <v>0</v>
      </c>
      <c r="II111" s="208">
        <f t="shared" si="200"/>
        <v>0</v>
      </c>
      <c r="IJ111" s="208">
        <f t="shared" si="200"/>
        <v>0</v>
      </c>
      <c r="IK111" s="208">
        <f t="shared" si="155"/>
        <v>0</v>
      </c>
      <c r="IL111" s="208">
        <f t="shared" si="201"/>
        <v>0</v>
      </c>
    </row>
    <row r="112" spans="1:246">
      <c r="A112" s="423"/>
      <c r="B112" s="423"/>
      <c r="C112" s="423"/>
      <c r="D112" s="422"/>
      <c r="E112" s="422"/>
      <c r="F112" s="422"/>
      <c r="G112" s="422"/>
      <c r="H112" s="422"/>
      <c r="I112" s="422"/>
      <c r="J112" s="457"/>
      <c r="T112" s="207">
        <v>8.1999999999999993</v>
      </c>
      <c r="U112" s="207">
        <f t="shared" si="202"/>
        <v>0</v>
      </c>
      <c r="V112" s="208">
        <f t="shared" si="156"/>
        <v>0</v>
      </c>
      <c r="W112" s="208">
        <f t="shared" si="156"/>
        <v>0</v>
      </c>
      <c r="X112" s="208">
        <f t="shared" si="156"/>
        <v>0</v>
      </c>
      <c r="Y112" s="208">
        <f t="shared" si="133"/>
        <v>0</v>
      </c>
      <c r="Z112" s="208">
        <f t="shared" si="157"/>
        <v>0</v>
      </c>
      <c r="AE112" s="207">
        <f t="shared" si="203"/>
        <v>0</v>
      </c>
      <c r="AF112" s="208">
        <f t="shared" si="158"/>
        <v>0</v>
      </c>
      <c r="AG112" s="208">
        <f t="shared" si="158"/>
        <v>0</v>
      </c>
      <c r="AH112" s="208">
        <f t="shared" si="158"/>
        <v>0</v>
      </c>
      <c r="AI112" s="208">
        <f t="shared" si="134"/>
        <v>0</v>
      </c>
      <c r="AJ112" s="208">
        <f t="shared" si="159"/>
        <v>0</v>
      </c>
      <c r="AO112" s="207">
        <f t="shared" si="204"/>
        <v>0</v>
      </c>
      <c r="AP112" s="208">
        <f t="shared" si="160"/>
        <v>0</v>
      </c>
      <c r="AQ112" s="208">
        <f t="shared" si="160"/>
        <v>0</v>
      </c>
      <c r="AR112" s="208">
        <f t="shared" si="160"/>
        <v>0</v>
      </c>
      <c r="AS112" s="208">
        <f t="shared" si="135"/>
        <v>0</v>
      </c>
      <c r="AT112" s="208">
        <f t="shared" si="161"/>
        <v>0</v>
      </c>
      <c r="AY112" s="207">
        <f t="shared" si="205"/>
        <v>0</v>
      </c>
      <c r="AZ112" s="208">
        <f t="shared" si="162"/>
        <v>0</v>
      </c>
      <c r="BA112" s="208">
        <f t="shared" si="162"/>
        <v>0</v>
      </c>
      <c r="BB112" s="208">
        <f t="shared" si="162"/>
        <v>0</v>
      </c>
      <c r="BC112" s="208">
        <f t="shared" si="136"/>
        <v>0</v>
      </c>
      <c r="BD112" s="208">
        <f t="shared" si="163"/>
        <v>0</v>
      </c>
      <c r="BI112" s="207">
        <f t="shared" si="206"/>
        <v>0</v>
      </c>
      <c r="BJ112" s="208">
        <f t="shared" si="164"/>
        <v>0</v>
      </c>
      <c r="BK112" s="208">
        <f t="shared" si="164"/>
        <v>0</v>
      </c>
      <c r="BL112" s="208">
        <f t="shared" si="164"/>
        <v>0</v>
      </c>
      <c r="BM112" s="208">
        <f t="shared" si="137"/>
        <v>0</v>
      </c>
      <c r="BN112" s="208">
        <f t="shared" si="165"/>
        <v>0</v>
      </c>
      <c r="BS112" s="207">
        <f t="shared" si="207"/>
        <v>0</v>
      </c>
      <c r="BT112" s="208">
        <f t="shared" si="166"/>
        <v>0</v>
      </c>
      <c r="BU112" s="208">
        <f t="shared" si="166"/>
        <v>0</v>
      </c>
      <c r="BV112" s="208">
        <f t="shared" si="166"/>
        <v>0</v>
      </c>
      <c r="BW112" s="208">
        <f t="shared" si="138"/>
        <v>0</v>
      </c>
      <c r="BX112" s="208">
        <f t="shared" si="167"/>
        <v>0</v>
      </c>
      <c r="CC112" s="207">
        <f t="shared" si="208"/>
        <v>0</v>
      </c>
      <c r="CD112" s="208">
        <f t="shared" si="168"/>
        <v>0</v>
      </c>
      <c r="CE112" s="208">
        <f t="shared" si="168"/>
        <v>0</v>
      </c>
      <c r="CF112" s="208">
        <f t="shared" si="168"/>
        <v>0</v>
      </c>
      <c r="CG112" s="208">
        <f t="shared" si="139"/>
        <v>0</v>
      </c>
      <c r="CH112" s="208">
        <f t="shared" si="169"/>
        <v>0</v>
      </c>
      <c r="CM112" s="207">
        <f t="shared" si="209"/>
        <v>0</v>
      </c>
      <c r="CN112" s="208">
        <f t="shared" si="170"/>
        <v>0</v>
      </c>
      <c r="CO112" s="208">
        <f t="shared" si="170"/>
        <v>0</v>
      </c>
      <c r="CP112" s="208">
        <f t="shared" si="170"/>
        <v>0</v>
      </c>
      <c r="CQ112" s="208">
        <f t="shared" si="140"/>
        <v>0</v>
      </c>
      <c r="CR112" s="208">
        <f t="shared" si="171"/>
        <v>0</v>
      </c>
      <c r="CW112" s="207">
        <f t="shared" si="210"/>
        <v>0</v>
      </c>
      <c r="CX112" s="208">
        <f t="shared" si="172"/>
        <v>0</v>
      </c>
      <c r="CY112" s="207">
        <f t="shared" si="172"/>
        <v>0</v>
      </c>
      <c r="CZ112" s="208">
        <f t="shared" si="172"/>
        <v>0</v>
      </c>
      <c r="DA112" s="208">
        <f t="shared" si="141"/>
        <v>0</v>
      </c>
      <c r="DB112" s="208">
        <f t="shared" si="173"/>
        <v>0</v>
      </c>
      <c r="DG112" s="207">
        <f t="shared" si="211"/>
        <v>0</v>
      </c>
      <c r="DH112" s="208">
        <f t="shared" si="174"/>
        <v>0</v>
      </c>
      <c r="DI112" s="208">
        <f t="shared" si="174"/>
        <v>0</v>
      </c>
      <c r="DJ112" s="208">
        <f t="shared" si="174"/>
        <v>0</v>
      </c>
      <c r="DK112" s="208">
        <f t="shared" si="142"/>
        <v>0</v>
      </c>
      <c r="DL112" s="208">
        <f t="shared" si="175"/>
        <v>0</v>
      </c>
      <c r="DQ112" s="207">
        <f t="shared" si="212"/>
        <v>0</v>
      </c>
      <c r="DR112" s="208">
        <f t="shared" si="176"/>
        <v>0</v>
      </c>
      <c r="DS112" s="208">
        <f t="shared" si="176"/>
        <v>0</v>
      </c>
      <c r="DT112" s="208">
        <f t="shared" si="176"/>
        <v>0</v>
      </c>
      <c r="DU112" s="208">
        <f t="shared" si="143"/>
        <v>0</v>
      </c>
      <c r="DV112" s="208">
        <f t="shared" si="177"/>
        <v>0</v>
      </c>
      <c r="EA112" s="207">
        <f t="shared" si="213"/>
        <v>0</v>
      </c>
      <c r="EB112" s="208">
        <f t="shared" si="178"/>
        <v>0</v>
      </c>
      <c r="EC112" s="208">
        <f t="shared" si="178"/>
        <v>0</v>
      </c>
      <c r="ED112" s="208">
        <f t="shared" si="178"/>
        <v>0</v>
      </c>
      <c r="EE112" s="208">
        <f t="shared" si="144"/>
        <v>0</v>
      </c>
      <c r="EF112" s="208">
        <f t="shared" si="179"/>
        <v>0</v>
      </c>
      <c r="EK112" s="207">
        <f t="shared" si="214"/>
        <v>0</v>
      </c>
      <c r="EL112" s="208">
        <f t="shared" si="180"/>
        <v>0</v>
      </c>
      <c r="EM112" s="208">
        <f t="shared" si="180"/>
        <v>0</v>
      </c>
      <c r="EN112" s="208">
        <f t="shared" si="180"/>
        <v>0</v>
      </c>
      <c r="EO112" s="208">
        <f t="shared" si="145"/>
        <v>0</v>
      </c>
      <c r="EP112" s="208">
        <f t="shared" si="181"/>
        <v>0</v>
      </c>
      <c r="EU112" s="207">
        <f t="shared" si="215"/>
        <v>0</v>
      </c>
      <c r="EV112" s="208">
        <f t="shared" si="182"/>
        <v>0</v>
      </c>
      <c r="EW112" s="208">
        <f t="shared" si="182"/>
        <v>0</v>
      </c>
      <c r="EX112" s="208">
        <f t="shared" si="182"/>
        <v>0</v>
      </c>
      <c r="EY112" s="208">
        <f t="shared" si="146"/>
        <v>0</v>
      </c>
      <c r="EZ112" s="208">
        <f t="shared" si="183"/>
        <v>0</v>
      </c>
      <c r="FE112" s="207">
        <f t="shared" si="216"/>
        <v>0</v>
      </c>
      <c r="FF112" s="208">
        <f t="shared" si="184"/>
        <v>0</v>
      </c>
      <c r="FG112" s="208">
        <f t="shared" si="184"/>
        <v>0</v>
      </c>
      <c r="FH112" s="208">
        <f t="shared" si="184"/>
        <v>0</v>
      </c>
      <c r="FI112" s="208">
        <f t="shared" si="147"/>
        <v>0</v>
      </c>
      <c r="FJ112" s="208">
        <f t="shared" si="185"/>
        <v>0</v>
      </c>
      <c r="FO112" s="207">
        <f t="shared" si="217"/>
        <v>0</v>
      </c>
      <c r="FP112" s="208">
        <f t="shared" si="186"/>
        <v>0</v>
      </c>
      <c r="FQ112" s="208">
        <f t="shared" si="186"/>
        <v>0</v>
      </c>
      <c r="FR112" s="208">
        <f t="shared" si="186"/>
        <v>0</v>
      </c>
      <c r="FS112" s="208">
        <f t="shared" si="148"/>
        <v>0</v>
      </c>
      <c r="FT112" s="208">
        <f t="shared" si="187"/>
        <v>0</v>
      </c>
      <c r="FY112" s="207">
        <f t="shared" si="218"/>
        <v>0</v>
      </c>
      <c r="FZ112" s="208">
        <f t="shared" si="188"/>
        <v>0</v>
      </c>
      <c r="GA112" s="208">
        <f t="shared" si="188"/>
        <v>0</v>
      </c>
      <c r="GB112" s="208">
        <f t="shared" si="188"/>
        <v>0</v>
      </c>
      <c r="GC112" s="208">
        <f t="shared" si="149"/>
        <v>0</v>
      </c>
      <c r="GD112" s="208">
        <f t="shared" si="189"/>
        <v>0</v>
      </c>
      <c r="GI112" s="207">
        <f t="shared" si="219"/>
        <v>0</v>
      </c>
      <c r="GJ112" s="208">
        <f t="shared" si="190"/>
        <v>0</v>
      </c>
      <c r="GK112" s="208">
        <f t="shared" si="190"/>
        <v>0</v>
      </c>
      <c r="GL112" s="208">
        <f t="shared" si="190"/>
        <v>0</v>
      </c>
      <c r="GM112" s="208">
        <f t="shared" si="150"/>
        <v>0</v>
      </c>
      <c r="GN112" s="208">
        <f t="shared" si="191"/>
        <v>0</v>
      </c>
      <c r="GS112" s="207">
        <f t="shared" si="220"/>
        <v>0</v>
      </c>
      <c r="GT112" s="208">
        <f t="shared" si="192"/>
        <v>0</v>
      </c>
      <c r="GU112" s="208">
        <f t="shared" si="192"/>
        <v>0</v>
      </c>
      <c r="GV112" s="208">
        <f t="shared" si="192"/>
        <v>0</v>
      </c>
      <c r="GW112" s="208">
        <f t="shared" si="151"/>
        <v>0</v>
      </c>
      <c r="GX112" s="208">
        <f t="shared" si="193"/>
        <v>0</v>
      </c>
      <c r="HC112" s="207">
        <f t="shared" si="221"/>
        <v>0</v>
      </c>
      <c r="HD112" s="208">
        <f t="shared" si="194"/>
        <v>0</v>
      </c>
      <c r="HE112" s="208">
        <f t="shared" si="194"/>
        <v>0</v>
      </c>
      <c r="HF112" s="208">
        <f t="shared" si="194"/>
        <v>0</v>
      </c>
      <c r="HG112" s="208">
        <f t="shared" si="152"/>
        <v>0</v>
      </c>
      <c r="HH112" s="208">
        <f t="shared" si="195"/>
        <v>0</v>
      </c>
      <c r="HM112" s="207">
        <f t="shared" si="222"/>
        <v>0</v>
      </c>
      <c r="HN112" s="208">
        <f t="shared" si="196"/>
        <v>0</v>
      </c>
      <c r="HO112" s="208">
        <f t="shared" si="196"/>
        <v>0</v>
      </c>
      <c r="HP112" s="208">
        <f t="shared" si="196"/>
        <v>0</v>
      </c>
      <c r="HQ112" s="208">
        <f t="shared" si="153"/>
        <v>0</v>
      </c>
      <c r="HR112" s="208">
        <f t="shared" si="197"/>
        <v>0</v>
      </c>
      <c r="HW112" s="207">
        <f t="shared" si="223"/>
        <v>0</v>
      </c>
      <c r="HX112" s="208">
        <f t="shared" si="198"/>
        <v>0</v>
      </c>
      <c r="HY112" s="208">
        <f t="shared" si="198"/>
        <v>0</v>
      </c>
      <c r="HZ112" s="208">
        <f t="shared" si="198"/>
        <v>0</v>
      </c>
      <c r="IA112" s="208">
        <f t="shared" si="154"/>
        <v>0</v>
      </c>
      <c r="IB112" s="208">
        <f t="shared" si="199"/>
        <v>0</v>
      </c>
      <c r="IG112" s="207">
        <f t="shared" si="224"/>
        <v>0</v>
      </c>
      <c r="IH112" s="208">
        <f t="shared" si="200"/>
        <v>0</v>
      </c>
      <c r="II112" s="208">
        <f t="shared" si="200"/>
        <v>0</v>
      </c>
      <c r="IJ112" s="208">
        <f t="shared" si="200"/>
        <v>0</v>
      </c>
      <c r="IK112" s="208">
        <f t="shared" si="155"/>
        <v>0</v>
      </c>
      <c r="IL112" s="208">
        <f t="shared" si="201"/>
        <v>0</v>
      </c>
    </row>
    <row r="113" spans="1:246">
      <c r="A113" s="434"/>
      <c r="B113" s="434"/>
      <c r="C113" s="435"/>
      <c r="D113" s="422"/>
      <c r="E113" s="422"/>
      <c r="F113" s="422"/>
      <c r="G113" s="422"/>
      <c r="H113" s="422"/>
      <c r="I113" s="422"/>
      <c r="J113" s="457"/>
      <c r="T113" s="207">
        <v>8.3000000000000007</v>
      </c>
      <c r="U113" s="207">
        <f t="shared" si="202"/>
        <v>0</v>
      </c>
      <c r="V113" s="208">
        <f t="shared" si="156"/>
        <v>0</v>
      </c>
      <c r="W113" s="208">
        <f t="shared" si="156"/>
        <v>0</v>
      </c>
      <c r="X113" s="208">
        <f t="shared" si="156"/>
        <v>0</v>
      </c>
      <c r="Y113" s="208">
        <f t="shared" si="133"/>
        <v>0</v>
      </c>
      <c r="Z113" s="208">
        <f t="shared" si="157"/>
        <v>0</v>
      </c>
      <c r="AE113" s="207">
        <f t="shared" si="203"/>
        <v>0</v>
      </c>
      <c r="AF113" s="208">
        <f t="shared" si="158"/>
        <v>0</v>
      </c>
      <c r="AG113" s="208">
        <f t="shared" si="158"/>
        <v>0</v>
      </c>
      <c r="AH113" s="208">
        <f t="shared" si="158"/>
        <v>0</v>
      </c>
      <c r="AI113" s="208">
        <f t="shared" si="134"/>
        <v>0</v>
      </c>
      <c r="AJ113" s="208">
        <f t="shared" si="159"/>
        <v>0</v>
      </c>
      <c r="AO113" s="207">
        <f t="shared" si="204"/>
        <v>0</v>
      </c>
      <c r="AP113" s="208">
        <f t="shared" si="160"/>
        <v>0</v>
      </c>
      <c r="AQ113" s="208">
        <f t="shared" si="160"/>
        <v>0</v>
      </c>
      <c r="AR113" s="208">
        <f t="shared" si="160"/>
        <v>0</v>
      </c>
      <c r="AS113" s="208">
        <f t="shared" si="135"/>
        <v>0</v>
      </c>
      <c r="AT113" s="208">
        <f t="shared" si="161"/>
        <v>0</v>
      </c>
      <c r="AY113" s="207">
        <f t="shared" si="205"/>
        <v>0</v>
      </c>
      <c r="AZ113" s="208">
        <f t="shared" si="162"/>
        <v>0</v>
      </c>
      <c r="BA113" s="208">
        <f t="shared" si="162"/>
        <v>0</v>
      </c>
      <c r="BB113" s="208">
        <f t="shared" si="162"/>
        <v>0</v>
      </c>
      <c r="BC113" s="208">
        <f t="shared" si="136"/>
        <v>0</v>
      </c>
      <c r="BD113" s="208">
        <f t="shared" si="163"/>
        <v>0</v>
      </c>
      <c r="BI113" s="207">
        <f t="shared" si="206"/>
        <v>0</v>
      </c>
      <c r="BJ113" s="208">
        <f t="shared" si="164"/>
        <v>0</v>
      </c>
      <c r="BK113" s="208">
        <f t="shared" si="164"/>
        <v>0</v>
      </c>
      <c r="BL113" s="208">
        <f t="shared" si="164"/>
        <v>0</v>
      </c>
      <c r="BM113" s="208">
        <f t="shared" si="137"/>
        <v>0</v>
      </c>
      <c r="BN113" s="208">
        <f t="shared" si="165"/>
        <v>0</v>
      </c>
      <c r="BS113" s="207">
        <f t="shared" si="207"/>
        <v>0</v>
      </c>
      <c r="BT113" s="208">
        <f t="shared" si="166"/>
        <v>0</v>
      </c>
      <c r="BU113" s="208">
        <f t="shared" si="166"/>
        <v>0</v>
      </c>
      <c r="BV113" s="208">
        <f t="shared" si="166"/>
        <v>0</v>
      </c>
      <c r="BW113" s="208">
        <f t="shared" si="138"/>
        <v>0</v>
      </c>
      <c r="BX113" s="208">
        <f t="shared" si="167"/>
        <v>0</v>
      </c>
      <c r="CC113" s="207">
        <f t="shared" si="208"/>
        <v>0</v>
      </c>
      <c r="CD113" s="208">
        <f t="shared" si="168"/>
        <v>0</v>
      </c>
      <c r="CE113" s="208">
        <f t="shared" si="168"/>
        <v>0</v>
      </c>
      <c r="CF113" s="208">
        <f t="shared" si="168"/>
        <v>0</v>
      </c>
      <c r="CG113" s="208">
        <f t="shared" si="139"/>
        <v>0</v>
      </c>
      <c r="CH113" s="208">
        <f t="shared" si="169"/>
        <v>0</v>
      </c>
      <c r="CM113" s="207">
        <f t="shared" si="209"/>
        <v>0</v>
      </c>
      <c r="CN113" s="208">
        <f t="shared" si="170"/>
        <v>0</v>
      </c>
      <c r="CO113" s="208">
        <f t="shared" si="170"/>
        <v>0</v>
      </c>
      <c r="CP113" s="208">
        <f t="shared" si="170"/>
        <v>0</v>
      </c>
      <c r="CQ113" s="208">
        <f t="shared" si="140"/>
        <v>0</v>
      </c>
      <c r="CR113" s="208">
        <f t="shared" si="171"/>
        <v>0</v>
      </c>
      <c r="CW113" s="207">
        <f t="shared" si="210"/>
        <v>0</v>
      </c>
      <c r="CX113" s="208">
        <f t="shared" si="172"/>
        <v>0</v>
      </c>
      <c r="CY113" s="207">
        <f t="shared" si="172"/>
        <v>0</v>
      </c>
      <c r="CZ113" s="208">
        <f t="shared" si="172"/>
        <v>0</v>
      </c>
      <c r="DA113" s="208">
        <f t="shared" si="141"/>
        <v>0</v>
      </c>
      <c r="DB113" s="208">
        <f t="shared" si="173"/>
        <v>0</v>
      </c>
      <c r="DG113" s="207">
        <f t="shared" si="211"/>
        <v>0</v>
      </c>
      <c r="DH113" s="208">
        <f t="shared" si="174"/>
        <v>0</v>
      </c>
      <c r="DI113" s="208">
        <f t="shared" si="174"/>
        <v>0</v>
      </c>
      <c r="DJ113" s="208">
        <f t="shared" si="174"/>
        <v>0</v>
      </c>
      <c r="DK113" s="208">
        <f t="shared" si="142"/>
        <v>0</v>
      </c>
      <c r="DL113" s="208">
        <f t="shared" si="175"/>
        <v>0</v>
      </c>
      <c r="DQ113" s="207">
        <f t="shared" si="212"/>
        <v>0</v>
      </c>
      <c r="DR113" s="208">
        <f t="shared" si="176"/>
        <v>0</v>
      </c>
      <c r="DS113" s="208">
        <f t="shared" si="176"/>
        <v>0</v>
      </c>
      <c r="DT113" s="208">
        <f t="shared" si="176"/>
        <v>0</v>
      </c>
      <c r="DU113" s="208">
        <f t="shared" si="143"/>
        <v>0</v>
      </c>
      <c r="DV113" s="208">
        <f t="shared" si="177"/>
        <v>0</v>
      </c>
      <c r="EA113" s="207">
        <f t="shared" si="213"/>
        <v>0</v>
      </c>
      <c r="EB113" s="208">
        <f t="shared" si="178"/>
        <v>0</v>
      </c>
      <c r="EC113" s="208">
        <f t="shared" si="178"/>
        <v>0</v>
      </c>
      <c r="ED113" s="208">
        <f t="shared" si="178"/>
        <v>0</v>
      </c>
      <c r="EE113" s="208">
        <f t="shared" si="144"/>
        <v>0</v>
      </c>
      <c r="EF113" s="208">
        <f t="shared" si="179"/>
        <v>0</v>
      </c>
      <c r="EK113" s="207">
        <f t="shared" si="214"/>
        <v>0</v>
      </c>
      <c r="EL113" s="208">
        <f t="shared" si="180"/>
        <v>0</v>
      </c>
      <c r="EM113" s="208">
        <f t="shared" si="180"/>
        <v>0</v>
      </c>
      <c r="EN113" s="208">
        <f t="shared" si="180"/>
        <v>0</v>
      </c>
      <c r="EO113" s="208">
        <f t="shared" si="145"/>
        <v>0</v>
      </c>
      <c r="EP113" s="208">
        <f t="shared" si="181"/>
        <v>0</v>
      </c>
      <c r="EU113" s="207">
        <f t="shared" si="215"/>
        <v>0</v>
      </c>
      <c r="EV113" s="208">
        <f t="shared" si="182"/>
        <v>0</v>
      </c>
      <c r="EW113" s="208">
        <f t="shared" si="182"/>
        <v>0</v>
      </c>
      <c r="EX113" s="208">
        <f t="shared" si="182"/>
        <v>0</v>
      </c>
      <c r="EY113" s="208">
        <f t="shared" si="146"/>
        <v>0</v>
      </c>
      <c r="EZ113" s="208">
        <f t="shared" si="183"/>
        <v>0</v>
      </c>
      <c r="FE113" s="207">
        <f t="shared" si="216"/>
        <v>0</v>
      </c>
      <c r="FF113" s="208">
        <f t="shared" si="184"/>
        <v>0</v>
      </c>
      <c r="FG113" s="208">
        <f t="shared" si="184"/>
        <v>0</v>
      </c>
      <c r="FH113" s="208">
        <f t="shared" si="184"/>
        <v>0</v>
      </c>
      <c r="FI113" s="208">
        <f t="shared" si="147"/>
        <v>0</v>
      </c>
      <c r="FJ113" s="208">
        <f t="shared" si="185"/>
        <v>0</v>
      </c>
      <c r="FO113" s="207">
        <f t="shared" si="217"/>
        <v>0</v>
      </c>
      <c r="FP113" s="208">
        <f t="shared" si="186"/>
        <v>0</v>
      </c>
      <c r="FQ113" s="208">
        <f t="shared" si="186"/>
        <v>0</v>
      </c>
      <c r="FR113" s="208">
        <f t="shared" si="186"/>
        <v>0</v>
      </c>
      <c r="FS113" s="208">
        <f t="shared" si="148"/>
        <v>0</v>
      </c>
      <c r="FT113" s="208">
        <f t="shared" si="187"/>
        <v>0</v>
      </c>
      <c r="FY113" s="207">
        <f t="shared" si="218"/>
        <v>0</v>
      </c>
      <c r="FZ113" s="208">
        <f t="shared" si="188"/>
        <v>0</v>
      </c>
      <c r="GA113" s="208">
        <f t="shared" si="188"/>
        <v>0</v>
      </c>
      <c r="GB113" s="208">
        <f t="shared" si="188"/>
        <v>0</v>
      </c>
      <c r="GC113" s="208">
        <f t="shared" si="149"/>
        <v>0</v>
      </c>
      <c r="GD113" s="208">
        <f t="shared" si="189"/>
        <v>0</v>
      </c>
      <c r="GI113" s="207">
        <f t="shared" si="219"/>
        <v>0</v>
      </c>
      <c r="GJ113" s="208">
        <f t="shared" si="190"/>
        <v>0</v>
      </c>
      <c r="GK113" s="208">
        <f t="shared" si="190"/>
        <v>0</v>
      </c>
      <c r="GL113" s="208">
        <f t="shared" si="190"/>
        <v>0</v>
      </c>
      <c r="GM113" s="208">
        <f t="shared" si="150"/>
        <v>0</v>
      </c>
      <c r="GN113" s="208">
        <f t="shared" si="191"/>
        <v>0</v>
      </c>
      <c r="GS113" s="207">
        <f t="shared" si="220"/>
        <v>0</v>
      </c>
      <c r="GT113" s="208">
        <f t="shared" si="192"/>
        <v>0</v>
      </c>
      <c r="GU113" s="208">
        <f t="shared" si="192"/>
        <v>0</v>
      </c>
      <c r="GV113" s="208">
        <f t="shared" si="192"/>
        <v>0</v>
      </c>
      <c r="GW113" s="208">
        <f t="shared" si="151"/>
        <v>0</v>
      </c>
      <c r="GX113" s="208">
        <f t="shared" si="193"/>
        <v>0</v>
      </c>
      <c r="HC113" s="207">
        <f t="shared" si="221"/>
        <v>0</v>
      </c>
      <c r="HD113" s="208">
        <f t="shared" si="194"/>
        <v>0</v>
      </c>
      <c r="HE113" s="208">
        <f t="shared" si="194"/>
        <v>0</v>
      </c>
      <c r="HF113" s="208">
        <f t="shared" si="194"/>
        <v>0</v>
      </c>
      <c r="HG113" s="208">
        <f t="shared" si="152"/>
        <v>0</v>
      </c>
      <c r="HH113" s="208">
        <f t="shared" si="195"/>
        <v>0</v>
      </c>
      <c r="HM113" s="207">
        <f t="shared" si="222"/>
        <v>0</v>
      </c>
      <c r="HN113" s="208">
        <f t="shared" si="196"/>
        <v>0</v>
      </c>
      <c r="HO113" s="208">
        <f t="shared" si="196"/>
        <v>0</v>
      </c>
      <c r="HP113" s="208">
        <f t="shared" si="196"/>
        <v>0</v>
      </c>
      <c r="HQ113" s="208">
        <f t="shared" si="153"/>
        <v>0</v>
      </c>
      <c r="HR113" s="208">
        <f t="shared" si="197"/>
        <v>0</v>
      </c>
      <c r="HW113" s="207">
        <f t="shared" si="223"/>
        <v>0</v>
      </c>
      <c r="HX113" s="208">
        <f t="shared" si="198"/>
        <v>0</v>
      </c>
      <c r="HY113" s="208">
        <f t="shared" si="198"/>
        <v>0</v>
      </c>
      <c r="HZ113" s="208">
        <f t="shared" si="198"/>
        <v>0</v>
      </c>
      <c r="IA113" s="208">
        <f t="shared" si="154"/>
        <v>0</v>
      </c>
      <c r="IB113" s="208">
        <f t="shared" si="199"/>
        <v>0</v>
      </c>
      <c r="IG113" s="207">
        <f t="shared" si="224"/>
        <v>0</v>
      </c>
      <c r="IH113" s="208">
        <f t="shared" si="200"/>
        <v>0</v>
      </c>
      <c r="II113" s="208">
        <f t="shared" si="200"/>
        <v>0</v>
      </c>
      <c r="IJ113" s="208">
        <f t="shared" si="200"/>
        <v>0</v>
      </c>
      <c r="IK113" s="208">
        <f t="shared" si="155"/>
        <v>0</v>
      </c>
      <c r="IL113" s="208">
        <f t="shared" si="201"/>
        <v>0</v>
      </c>
    </row>
    <row r="114" spans="1:246">
      <c r="A114" s="436"/>
      <c r="B114" s="436"/>
      <c r="C114" s="436"/>
      <c r="D114" s="422"/>
      <c r="E114" s="422"/>
      <c r="F114" s="427"/>
      <c r="G114" s="422"/>
      <c r="H114" s="427"/>
      <c r="I114" s="422"/>
      <c r="J114" s="457"/>
      <c r="L114" s="313"/>
      <c r="M114" s="225"/>
      <c r="T114" s="207">
        <v>8.4</v>
      </c>
      <c r="U114" s="207">
        <f t="shared" si="202"/>
        <v>0</v>
      </c>
      <c r="V114" s="208">
        <f t="shared" si="156"/>
        <v>0</v>
      </c>
      <c r="W114" s="208">
        <f t="shared" si="156"/>
        <v>0</v>
      </c>
      <c r="X114" s="208">
        <f t="shared" si="156"/>
        <v>0</v>
      </c>
      <c r="Y114" s="208">
        <f t="shared" si="133"/>
        <v>0</v>
      </c>
      <c r="Z114" s="208">
        <f t="shared" si="157"/>
        <v>0</v>
      </c>
      <c r="AE114" s="207">
        <f t="shared" si="203"/>
        <v>0</v>
      </c>
      <c r="AF114" s="208">
        <f t="shared" si="158"/>
        <v>0</v>
      </c>
      <c r="AG114" s="208">
        <f t="shared" si="158"/>
        <v>0</v>
      </c>
      <c r="AH114" s="208">
        <f t="shared" si="158"/>
        <v>0</v>
      </c>
      <c r="AI114" s="208">
        <f t="shared" si="134"/>
        <v>0</v>
      </c>
      <c r="AJ114" s="208">
        <f t="shared" si="159"/>
        <v>0</v>
      </c>
      <c r="AO114" s="207">
        <f t="shared" si="204"/>
        <v>0</v>
      </c>
      <c r="AP114" s="208">
        <f t="shared" si="160"/>
        <v>0</v>
      </c>
      <c r="AQ114" s="208">
        <f t="shared" si="160"/>
        <v>0</v>
      </c>
      <c r="AR114" s="208">
        <f t="shared" si="160"/>
        <v>0</v>
      </c>
      <c r="AS114" s="208">
        <f t="shared" si="135"/>
        <v>0</v>
      </c>
      <c r="AT114" s="208">
        <f t="shared" si="161"/>
        <v>0</v>
      </c>
      <c r="AY114" s="207">
        <f t="shared" si="205"/>
        <v>0</v>
      </c>
      <c r="AZ114" s="208">
        <f t="shared" si="162"/>
        <v>0</v>
      </c>
      <c r="BA114" s="208">
        <f t="shared" si="162"/>
        <v>0</v>
      </c>
      <c r="BB114" s="208">
        <f t="shared" si="162"/>
        <v>0</v>
      </c>
      <c r="BC114" s="208">
        <f t="shared" si="136"/>
        <v>0</v>
      </c>
      <c r="BD114" s="208">
        <f t="shared" si="163"/>
        <v>0</v>
      </c>
      <c r="BI114" s="207">
        <f t="shared" si="206"/>
        <v>0</v>
      </c>
      <c r="BJ114" s="208">
        <f t="shared" si="164"/>
        <v>0</v>
      </c>
      <c r="BK114" s="208">
        <f t="shared" si="164"/>
        <v>0</v>
      </c>
      <c r="BL114" s="208">
        <f t="shared" si="164"/>
        <v>0</v>
      </c>
      <c r="BM114" s="208">
        <f t="shared" si="137"/>
        <v>0</v>
      </c>
      <c r="BN114" s="208">
        <f t="shared" si="165"/>
        <v>0</v>
      </c>
      <c r="BS114" s="207">
        <f t="shared" si="207"/>
        <v>0</v>
      </c>
      <c r="BT114" s="208">
        <f t="shared" si="166"/>
        <v>0</v>
      </c>
      <c r="BU114" s="208">
        <f t="shared" si="166"/>
        <v>0</v>
      </c>
      <c r="BV114" s="208">
        <f t="shared" si="166"/>
        <v>0</v>
      </c>
      <c r="BW114" s="208">
        <f t="shared" si="138"/>
        <v>0</v>
      </c>
      <c r="BX114" s="208">
        <f t="shared" si="167"/>
        <v>0</v>
      </c>
      <c r="CC114" s="207">
        <f t="shared" si="208"/>
        <v>0</v>
      </c>
      <c r="CD114" s="208">
        <f t="shared" si="168"/>
        <v>0</v>
      </c>
      <c r="CE114" s="208">
        <f t="shared" si="168"/>
        <v>0</v>
      </c>
      <c r="CF114" s="208">
        <f t="shared" si="168"/>
        <v>0</v>
      </c>
      <c r="CG114" s="208">
        <f t="shared" si="139"/>
        <v>0</v>
      </c>
      <c r="CH114" s="208">
        <f t="shared" si="169"/>
        <v>0</v>
      </c>
      <c r="CM114" s="207">
        <f t="shared" si="209"/>
        <v>0</v>
      </c>
      <c r="CN114" s="208">
        <f t="shared" si="170"/>
        <v>0</v>
      </c>
      <c r="CO114" s="208">
        <f t="shared" si="170"/>
        <v>0</v>
      </c>
      <c r="CP114" s="208">
        <f t="shared" si="170"/>
        <v>0</v>
      </c>
      <c r="CQ114" s="208">
        <f t="shared" si="140"/>
        <v>0</v>
      </c>
      <c r="CR114" s="208">
        <f t="shared" si="171"/>
        <v>0</v>
      </c>
      <c r="CW114" s="207">
        <f t="shared" si="210"/>
        <v>0</v>
      </c>
      <c r="CX114" s="208">
        <f t="shared" si="172"/>
        <v>0</v>
      </c>
      <c r="CY114" s="207">
        <f t="shared" si="172"/>
        <v>0</v>
      </c>
      <c r="CZ114" s="208">
        <f t="shared" si="172"/>
        <v>0</v>
      </c>
      <c r="DA114" s="208">
        <f t="shared" si="141"/>
        <v>0</v>
      </c>
      <c r="DB114" s="208">
        <f t="shared" si="173"/>
        <v>0</v>
      </c>
      <c r="DG114" s="207">
        <f t="shared" si="211"/>
        <v>0</v>
      </c>
      <c r="DH114" s="208">
        <f t="shared" si="174"/>
        <v>0</v>
      </c>
      <c r="DI114" s="208">
        <f t="shared" si="174"/>
        <v>0</v>
      </c>
      <c r="DJ114" s="208">
        <f t="shared" si="174"/>
        <v>0</v>
      </c>
      <c r="DK114" s="208">
        <f t="shared" si="142"/>
        <v>0</v>
      </c>
      <c r="DL114" s="208">
        <f t="shared" si="175"/>
        <v>0</v>
      </c>
      <c r="DQ114" s="207">
        <f t="shared" si="212"/>
        <v>0</v>
      </c>
      <c r="DR114" s="208">
        <f t="shared" si="176"/>
        <v>0</v>
      </c>
      <c r="DS114" s="208">
        <f t="shared" si="176"/>
        <v>0</v>
      </c>
      <c r="DT114" s="208">
        <f t="shared" si="176"/>
        <v>0</v>
      </c>
      <c r="DU114" s="208">
        <f t="shared" si="143"/>
        <v>0</v>
      </c>
      <c r="DV114" s="208">
        <f t="shared" si="177"/>
        <v>0</v>
      </c>
      <c r="EA114" s="207">
        <f t="shared" si="213"/>
        <v>0</v>
      </c>
      <c r="EB114" s="208">
        <f t="shared" si="178"/>
        <v>0</v>
      </c>
      <c r="EC114" s="208">
        <f t="shared" si="178"/>
        <v>0</v>
      </c>
      <c r="ED114" s="208">
        <f t="shared" si="178"/>
        <v>0</v>
      </c>
      <c r="EE114" s="208">
        <f t="shared" si="144"/>
        <v>0</v>
      </c>
      <c r="EF114" s="208">
        <f t="shared" si="179"/>
        <v>0</v>
      </c>
      <c r="EK114" s="207">
        <f t="shared" si="214"/>
        <v>0</v>
      </c>
      <c r="EL114" s="208">
        <f t="shared" si="180"/>
        <v>0</v>
      </c>
      <c r="EM114" s="208">
        <f t="shared" si="180"/>
        <v>0</v>
      </c>
      <c r="EN114" s="208">
        <f t="shared" si="180"/>
        <v>0</v>
      </c>
      <c r="EO114" s="208">
        <f t="shared" si="145"/>
        <v>0</v>
      </c>
      <c r="EP114" s="208">
        <f t="shared" si="181"/>
        <v>0</v>
      </c>
      <c r="EU114" s="207">
        <f t="shared" si="215"/>
        <v>0</v>
      </c>
      <c r="EV114" s="208">
        <f t="shared" si="182"/>
        <v>0</v>
      </c>
      <c r="EW114" s="208">
        <f t="shared" si="182"/>
        <v>0</v>
      </c>
      <c r="EX114" s="208">
        <f t="shared" si="182"/>
        <v>0</v>
      </c>
      <c r="EY114" s="208">
        <f t="shared" si="146"/>
        <v>0</v>
      </c>
      <c r="EZ114" s="208">
        <f t="shared" si="183"/>
        <v>0</v>
      </c>
      <c r="FE114" s="207">
        <f t="shared" si="216"/>
        <v>0</v>
      </c>
      <c r="FF114" s="208">
        <f t="shared" si="184"/>
        <v>0</v>
      </c>
      <c r="FG114" s="208">
        <f t="shared" si="184"/>
        <v>0</v>
      </c>
      <c r="FH114" s="208">
        <f t="shared" si="184"/>
        <v>0</v>
      </c>
      <c r="FI114" s="208">
        <f t="shared" si="147"/>
        <v>0</v>
      </c>
      <c r="FJ114" s="208">
        <f t="shared" si="185"/>
        <v>0</v>
      </c>
      <c r="FO114" s="207">
        <f t="shared" si="217"/>
        <v>0</v>
      </c>
      <c r="FP114" s="208">
        <f t="shared" si="186"/>
        <v>0</v>
      </c>
      <c r="FQ114" s="208">
        <f t="shared" si="186"/>
        <v>0</v>
      </c>
      <c r="FR114" s="208">
        <f t="shared" si="186"/>
        <v>0</v>
      </c>
      <c r="FS114" s="208">
        <f t="shared" si="148"/>
        <v>0</v>
      </c>
      <c r="FT114" s="208">
        <f t="shared" si="187"/>
        <v>0</v>
      </c>
      <c r="FY114" s="207">
        <f t="shared" si="218"/>
        <v>0</v>
      </c>
      <c r="FZ114" s="208">
        <f t="shared" si="188"/>
        <v>0</v>
      </c>
      <c r="GA114" s="208">
        <f t="shared" si="188"/>
        <v>0</v>
      </c>
      <c r="GB114" s="208">
        <f t="shared" si="188"/>
        <v>0</v>
      </c>
      <c r="GC114" s="208">
        <f t="shared" si="149"/>
        <v>0</v>
      </c>
      <c r="GD114" s="208">
        <f t="shared" si="189"/>
        <v>0</v>
      </c>
      <c r="GI114" s="207">
        <f t="shared" si="219"/>
        <v>0</v>
      </c>
      <c r="GJ114" s="208">
        <f t="shared" si="190"/>
        <v>0</v>
      </c>
      <c r="GK114" s="208">
        <f t="shared" si="190"/>
        <v>0</v>
      </c>
      <c r="GL114" s="208">
        <f t="shared" si="190"/>
        <v>0</v>
      </c>
      <c r="GM114" s="208">
        <f t="shared" si="150"/>
        <v>0</v>
      </c>
      <c r="GN114" s="208">
        <f t="shared" si="191"/>
        <v>0</v>
      </c>
      <c r="GS114" s="207">
        <f t="shared" si="220"/>
        <v>0</v>
      </c>
      <c r="GT114" s="208">
        <f t="shared" si="192"/>
        <v>0</v>
      </c>
      <c r="GU114" s="208">
        <f t="shared" si="192"/>
        <v>0</v>
      </c>
      <c r="GV114" s="208">
        <f t="shared" si="192"/>
        <v>0</v>
      </c>
      <c r="GW114" s="208">
        <f t="shared" si="151"/>
        <v>0</v>
      </c>
      <c r="GX114" s="208">
        <f t="shared" si="193"/>
        <v>0</v>
      </c>
      <c r="HC114" s="207">
        <f t="shared" si="221"/>
        <v>0</v>
      </c>
      <c r="HD114" s="208">
        <f t="shared" si="194"/>
        <v>0</v>
      </c>
      <c r="HE114" s="208">
        <f t="shared" si="194"/>
        <v>0</v>
      </c>
      <c r="HF114" s="208">
        <f t="shared" si="194"/>
        <v>0</v>
      </c>
      <c r="HG114" s="208">
        <f t="shared" si="152"/>
        <v>0</v>
      </c>
      <c r="HH114" s="208">
        <f t="shared" si="195"/>
        <v>0</v>
      </c>
      <c r="HM114" s="207">
        <f t="shared" si="222"/>
        <v>0</v>
      </c>
      <c r="HN114" s="208">
        <f t="shared" si="196"/>
        <v>0</v>
      </c>
      <c r="HO114" s="208">
        <f t="shared" si="196"/>
        <v>0</v>
      </c>
      <c r="HP114" s="208">
        <f t="shared" si="196"/>
        <v>0</v>
      </c>
      <c r="HQ114" s="208">
        <f t="shared" si="153"/>
        <v>0</v>
      </c>
      <c r="HR114" s="208">
        <f t="shared" si="197"/>
        <v>0</v>
      </c>
      <c r="HW114" s="207">
        <f t="shared" si="223"/>
        <v>0</v>
      </c>
      <c r="HX114" s="208">
        <f t="shared" si="198"/>
        <v>0</v>
      </c>
      <c r="HY114" s="208">
        <f t="shared" si="198"/>
        <v>0</v>
      </c>
      <c r="HZ114" s="208">
        <f t="shared" si="198"/>
        <v>0</v>
      </c>
      <c r="IA114" s="208">
        <f t="shared" si="154"/>
        <v>0</v>
      </c>
      <c r="IB114" s="208">
        <f t="shared" si="199"/>
        <v>0</v>
      </c>
      <c r="IG114" s="207">
        <f t="shared" si="224"/>
        <v>0</v>
      </c>
      <c r="IH114" s="208">
        <f t="shared" si="200"/>
        <v>0</v>
      </c>
      <c r="II114" s="208">
        <f t="shared" si="200"/>
        <v>0</v>
      </c>
      <c r="IJ114" s="208">
        <f t="shared" si="200"/>
        <v>0</v>
      </c>
      <c r="IK114" s="208">
        <f t="shared" si="155"/>
        <v>0</v>
      </c>
      <c r="IL114" s="208">
        <f t="shared" si="201"/>
        <v>0</v>
      </c>
    </row>
    <row r="115" spans="1:246">
      <c r="A115" s="422"/>
      <c r="B115" s="422"/>
      <c r="C115" s="437"/>
      <c r="D115" s="438"/>
      <c r="E115" s="437"/>
      <c r="F115" s="422"/>
      <c r="G115" s="422"/>
      <c r="H115" s="422"/>
      <c r="I115" s="437"/>
      <c r="J115" s="460"/>
      <c r="M115" s="215"/>
      <c r="N115" s="215"/>
      <c r="O115" s="215"/>
      <c r="P115" s="215"/>
      <c r="Q115" s="215"/>
      <c r="R115" s="215"/>
      <c r="T115" s="207">
        <v>8.5</v>
      </c>
      <c r="U115" s="207">
        <f t="shared" si="202"/>
        <v>0</v>
      </c>
      <c r="V115" s="208">
        <f t="shared" si="156"/>
        <v>0</v>
      </c>
      <c r="W115" s="208">
        <f t="shared" si="156"/>
        <v>0</v>
      </c>
      <c r="X115" s="208">
        <f t="shared" si="156"/>
        <v>0</v>
      </c>
      <c r="Y115" s="208">
        <f t="shared" si="133"/>
        <v>0</v>
      </c>
      <c r="Z115" s="208">
        <f t="shared" si="157"/>
        <v>0</v>
      </c>
      <c r="AE115" s="207">
        <f t="shared" si="203"/>
        <v>0</v>
      </c>
      <c r="AF115" s="208">
        <f t="shared" si="158"/>
        <v>0</v>
      </c>
      <c r="AG115" s="208">
        <f t="shared" si="158"/>
        <v>0</v>
      </c>
      <c r="AH115" s="208">
        <f t="shared" si="158"/>
        <v>0</v>
      </c>
      <c r="AI115" s="208">
        <f t="shared" si="134"/>
        <v>0</v>
      </c>
      <c r="AJ115" s="208">
        <f t="shared" si="159"/>
        <v>0</v>
      </c>
      <c r="AO115" s="207">
        <f t="shared" si="204"/>
        <v>0</v>
      </c>
      <c r="AP115" s="208">
        <f t="shared" si="160"/>
        <v>0</v>
      </c>
      <c r="AQ115" s="208">
        <f t="shared" si="160"/>
        <v>0</v>
      </c>
      <c r="AR115" s="208">
        <f t="shared" si="160"/>
        <v>0</v>
      </c>
      <c r="AS115" s="208">
        <f t="shared" si="135"/>
        <v>0</v>
      </c>
      <c r="AT115" s="208">
        <f t="shared" si="161"/>
        <v>0</v>
      </c>
      <c r="AY115" s="207">
        <f t="shared" si="205"/>
        <v>0</v>
      </c>
      <c r="AZ115" s="208">
        <f t="shared" si="162"/>
        <v>0</v>
      </c>
      <c r="BA115" s="208">
        <f t="shared" si="162"/>
        <v>0</v>
      </c>
      <c r="BB115" s="208">
        <f t="shared" si="162"/>
        <v>0</v>
      </c>
      <c r="BC115" s="208">
        <f t="shared" si="136"/>
        <v>0</v>
      </c>
      <c r="BD115" s="208">
        <f t="shared" si="163"/>
        <v>0</v>
      </c>
      <c r="BI115" s="207">
        <f t="shared" si="206"/>
        <v>0</v>
      </c>
      <c r="BJ115" s="208">
        <f t="shared" si="164"/>
        <v>0</v>
      </c>
      <c r="BK115" s="208">
        <f t="shared" si="164"/>
        <v>0</v>
      </c>
      <c r="BL115" s="208">
        <f t="shared" si="164"/>
        <v>0</v>
      </c>
      <c r="BM115" s="208">
        <f t="shared" si="137"/>
        <v>0</v>
      </c>
      <c r="BN115" s="208">
        <f t="shared" si="165"/>
        <v>0</v>
      </c>
      <c r="BS115" s="207">
        <f t="shared" si="207"/>
        <v>0</v>
      </c>
      <c r="BT115" s="208">
        <f t="shared" si="166"/>
        <v>0</v>
      </c>
      <c r="BU115" s="208">
        <f t="shared" si="166"/>
        <v>0</v>
      </c>
      <c r="BV115" s="208">
        <f t="shared" si="166"/>
        <v>0</v>
      </c>
      <c r="BW115" s="208">
        <f t="shared" si="138"/>
        <v>0</v>
      </c>
      <c r="BX115" s="208">
        <f t="shared" si="167"/>
        <v>0</v>
      </c>
      <c r="CC115" s="207">
        <f t="shared" si="208"/>
        <v>0</v>
      </c>
      <c r="CD115" s="208">
        <f t="shared" si="168"/>
        <v>0</v>
      </c>
      <c r="CE115" s="208">
        <f t="shared" si="168"/>
        <v>0</v>
      </c>
      <c r="CF115" s="208">
        <f t="shared" si="168"/>
        <v>0</v>
      </c>
      <c r="CG115" s="208">
        <f t="shared" si="139"/>
        <v>0</v>
      </c>
      <c r="CH115" s="208">
        <f t="shared" si="169"/>
        <v>0</v>
      </c>
      <c r="CM115" s="207">
        <f t="shared" si="209"/>
        <v>0</v>
      </c>
      <c r="CN115" s="208">
        <f t="shared" si="170"/>
        <v>0</v>
      </c>
      <c r="CO115" s="208">
        <f t="shared" si="170"/>
        <v>0</v>
      </c>
      <c r="CP115" s="208">
        <f t="shared" si="170"/>
        <v>0</v>
      </c>
      <c r="CQ115" s="208">
        <f t="shared" si="140"/>
        <v>0</v>
      </c>
      <c r="CR115" s="208">
        <f t="shared" si="171"/>
        <v>0</v>
      </c>
      <c r="CW115" s="207">
        <f t="shared" si="210"/>
        <v>0</v>
      </c>
      <c r="CX115" s="208">
        <f t="shared" si="172"/>
        <v>0</v>
      </c>
      <c r="CY115" s="207">
        <f t="shared" si="172"/>
        <v>0</v>
      </c>
      <c r="CZ115" s="208">
        <f t="shared" si="172"/>
        <v>0</v>
      </c>
      <c r="DA115" s="208">
        <f t="shared" si="141"/>
        <v>0</v>
      </c>
      <c r="DB115" s="208">
        <f t="shared" si="173"/>
        <v>0</v>
      </c>
      <c r="DG115" s="207">
        <f t="shared" si="211"/>
        <v>0</v>
      </c>
      <c r="DH115" s="208">
        <f t="shared" si="174"/>
        <v>0</v>
      </c>
      <c r="DI115" s="208">
        <f t="shared" si="174"/>
        <v>0</v>
      </c>
      <c r="DJ115" s="208">
        <f t="shared" si="174"/>
        <v>0</v>
      </c>
      <c r="DK115" s="208">
        <f t="shared" si="142"/>
        <v>0</v>
      </c>
      <c r="DL115" s="208">
        <f t="shared" si="175"/>
        <v>0</v>
      </c>
      <c r="DQ115" s="207">
        <f t="shared" si="212"/>
        <v>0</v>
      </c>
      <c r="DR115" s="208">
        <f t="shared" si="176"/>
        <v>0</v>
      </c>
      <c r="DS115" s="208">
        <f t="shared" si="176"/>
        <v>0</v>
      </c>
      <c r="DT115" s="208">
        <f t="shared" si="176"/>
        <v>0</v>
      </c>
      <c r="DU115" s="208">
        <f t="shared" si="143"/>
        <v>0</v>
      </c>
      <c r="DV115" s="208">
        <f t="shared" si="177"/>
        <v>0</v>
      </c>
      <c r="EA115" s="207">
        <f t="shared" si="213"/>
        <v>0</v>
      </c>
      <c r="EB115" s="208">
        <f t="shared" si="178"/>
        <v>0</v>
      </c>
      <c r="EC115" s="208">
        <f t="shared" si="178"/>
        <v>0</v>
      </c>
      <c r="ED115" s="208">
        <f t="shared" si="178"/>
        <v>0</v>
      </c>
      <c r="EE115" s="208">
        <f t="shared" si="144"/>
        <v>0</v>
      </c>
      <c r="EF115" s="208">
        <f t="shared" si="179"/>
        <v>0</v>
      </c>
      <c r="EK115" s="207">
        <f t="shared" si="214"/>
        <v>0</v>
      </c>
      <c r="EL115" s="208">
        <f t="shared" si="180"/>
        <v>0</v>
      </c>
      <c r="EM115" s="208">
        <f t="shared" si="180"/>
        <v>0</v>
      </c>
      <c r="EN115" s="208">
        <f t="shared" si="180"/>
        <v>0</v>
      </c>
      <c r="EO115" s="208">
        <f t="shared" si="145"/>
        <v>0</v>
      </c>
      <c r="EP115" s="208">
        <f t="shared" si="181"/>
        <v>0</v>
      </c>
      <c r="EU115" s="207">
        <f t="shared" si="215"/>
        <v>0</v>
      </c>
      <c r="EV115" s="208">
        <f t="shared" si="182"/>
        <v>0</v>
      </c>
      <c r="EW115" s="208">
        <f t="shared" si="182"/>
        <v>0</v>
      </c>
      <c r="EX115" s="208">
        <f t="shared" si="182"/>
        <v>0</v>
      </c>
      <c r="EY115" s="208">
        <f t="shared" si="146"/>
        <v>0</v>
      </c>
      <c r="EZ115" s="208">
        <f t="shared" si="183"/>
        <v>0</v>
      </c>
      <c r="FE115" s="207">
        <f t="shared" si="216"/>
        <v>0</v>
      </c>
      <c r="FF115" s="208">
        <f t="shared" si="184"/>
        <v>0</v>
      </c>
      <c r="FG115" s="208">
        <f t="shared" si="184"/>
        <v>0</v>
      </c>
      <c r="FH115" s="208">
        <f t="shared" si="184"/>
        <v>0</v>
      </c>
      <c r="FI115" s="208">
        <f t="shared" si="147"/>
        <v>0</v>
      </c>
      <c r="FJ115" s="208">
        <f t="shared" si="185"/>
        <v>0</v>
      </c>
      <c r="FO115" s="207">
        <f t="shared" si="217"/>
        <v>0</v>
      </c>
      <c r="FP115" s="208">
        <f t="shared" si="186"/>
        <v>0</v>
      </c>
      <c r="FQ115" s="208">
        <f t="shared" si="186"/>
        <v>0</v>
      </c>
      <c r="FR115" s="208">
        <f t="shared" si="186"/>
        <v>0</v>
      </c>
      <c r="FS115" s="208">
        <f t="shared" si="148"/>
        <v>0</v>
      </c>
      <c r="FT115" s="208">
        <f t="shared" si="187"/>
        <v>0</v>
      </c>
      <c r="FY115" s="207">
        <f t="shared" si="218"/>
        <v>0</v>
      </c>
      <c r="FZ115" s="208">
        <f t="shared" si="188"/>
        <v>0</v>
      </c>
      <c r="GA115" s="208">
        <f t="shared" si="188"/>
        <v>0</v>
      </c>
      <c r="GB115" s="208">
        <f t="shared" si="188"/>
        <v>0</v>
      </c>
      <c r="GC115" s="208">
        <f t="shared" si="149"/>
        <v>0</v>
      </c>
      <c r="GD115" s="208">
        <f t="shared" si="189"/>
        <v>0</v>
      </c>
      <c r="GI115" s="207">
        <f t="shared" si="219"/>
        <v>0</v>
      </c>
      <c r="GJ115" s="208">
        <f t="shared" si="190"/>
        <v>0</v>
      </c>
      <c r="GK115" s="208">
        <f t="shared" si="190"/>
        <v>0</v>
      </c>
      <c r="GL115" s="208">
        <f t="shared" si="190"/>
        <v>0</v>
      </c>
      <c r="GM115" s="208">
        <f t="shared" si="150"/>
        <v>0</v>
      </c>
      <c r="GN115" s="208">
        <f t="shared" si="191"/>
        <v>0</v>
      </c>
      <c r="GS115" s="207">
        <f t="shared" si="220"/>
        <v>0</v>
      </c>
      <c r="GT115" s="208">
        <f t="shared" si="192"/>
        <v>0</v>
      </c>
      <c r="GU115" s="208">
        <f t="shared" si="192"/>
        <v>0</v>
      </c>
      <c r="GV115" s="208">
        <f t="shared" si="192"/>
        <v>0</v>
      </c>
      <c r="GW115" s="208">
        <f t="shared" si="151"/>
        <v>0</v>
      </c>
      <c r="GX115" s="208">
        <f t="shared" si="193"/>
        <v>0</v>
      </c>
      <c r="HC115" s="207">
        <f t="shared" si="221"/>
        <v>0</v>
      </c>
      <c r="HD115" s="208">
        <f t="shared" si="194"/>
        <v>0</v>
      </c>
      <c r="HE115" s="208">
        <f t="shared" si="194"/>
        <v>0</v>
      </c>
      <c r="HF115" s="208">
        <f t="shared" si="194"/>
        <v>0</v>
      </c>
      <c r="HG115" s="208">
        <f t="shared" si="152"/>
        <v>0</v>
      </c>
      <c r="HH115" s="208">
        <f t="shared" si="195"/>
        <v>0</v>
      </c>
      <c r="HM115" s="207">
        <f t="shared" si="222"/>
        <v>0</v>
      </c>
      <c r="HN115" s="208">
        <f t="shared" si="196"/>
        <v>0</v>
      </c>
      <c r="HO115" s="208">
        <f t="shared" si="196"/>
        <v>0</v>
      </c>
      <c r="HP115" s="208">
        <f t="shared" si="196"/>
        <v>0</v>
      </c>
      <c r="HQ115" s="208">
        <f t="shared" si="153"/>
        <v>0</v>
      </c>
      <c r="HR115" s="208">
        <f t="shared" si="197"/>
        <v>0</v>
      </c>
      <c r="HW115" s="207">
        <f t="shared" si="223"/>
        <v>0</v>
      </c>
      <c r="HX115" s="208">
        <f t="shared" si="198"/>
        <v>0</v>
      </c>
      <c r="HY115" s="208">
        <f t="shared" si="198"/>
        <v>0</v>
      </c>
      <c r="HZ115" s="208">
        <f t="shared" si="198"/>
        <v>0</v>
      </c>
      <c r="IA115" s="208">
        <f t="shared" si="154"/>
        <v>0</v>
      </c>
      <c r="IB115" s="208">
        <f t="shared" si="199"/>
        <v>0</v>
      </c>
      <c r="IG115" s="207">
        <f t="shared" si="224"/>
        <v>0</v>
      </c>
      <c r="IH115" s="208">
        <f t="shared" si="200"/>
        <v>0</v>
      </c>
      <c r="II115" s="208">
        <f t="shared" si="200"/>
        <v>0</v>
      </c>
      <c r="IJ115" s="208">
        <f t="shared" si="200"/>
        <v>0</v>
      </c>
      <c r="IK115" s="208">
        <f t="shared" si="155"/>
        <v>0</v>
      </c>
      <c r="IL115" s="208">
        <f t="shared" si="201"/>
        <v>0</v>
      </c>
    </row>
    <row r="116" spans="1:246">
      <c r="M116" s="310"/>
      <c r="N116" s="310"/>
      <c r="O116" s="310"/>
      <c r="P116" s="310"/>
      <c r="Q116" s="310"/>
      <c r="R116" s="310"/>
      <c r="T116" s="207">
        <v>8.6</v>
      </c>
      <c r="U116" s="207">
        <f t="shared" si="202"/>
        <v>0</v>
      </c>
      <c r="V116" s="208">
        <f t="shared" si="156"/>
        <v>0</v>
      </c>
      <c r="W116" s="208">
        <f t="shared" si="156"/>
        <v>0</v>
      </c>
      <c r="X116" s="208">
        <f t="shared" si="156"/>
        <v>0</v>
      </c>
      <c r="Y116" s="208">
        <f t="shared" si="133"/>
        <v>0</v>
      </c>
      <c r="Z116" s="208">
        <f t="shared" si="157"/>
        <v>0</v>
      </c>
      <c r="AE116" s="207">
        <f t="shared" si="203"/>
        <v>0</v>
      </c>
      <c r="AF116" s="208">
        <f t="shared" si="158"/>
        <v>0</v>
      </c>
      <c r="AG116" s="208">
        <f t="shared" si="158"/>
        <v>0</v>
      </c>
      <c r="AH116" s="208">
        <f t="shared" si="158"/>
        <v>0</v>
      </c>
      <c r="AI116" s="208">
        <f t="shared" si="134"/>
        <v>0</v>
      </c>
      <c r="AJ116" s="208">
        <f t="shared" si="159"/>
        <v>0</v>
      </c>
      <c r="AO116" s="207">
        <f t="shared" si="204"/>
        <v>0</v>
      </c>
      <c r="AP116" s="208">
        <f t="shared" si="160"/>
        <v>0</v>
      </c>
      <c r="AQ116" s="208">
        <f t="shared" si="160"/>
        <v>0</v>
      </c>
      <c r="AR116" s="208">
        <f t="shared" si="160"/>
        <v>0</v>
      </c>
      <c r="AS116" s="208">
        <f t="shared" si="135"/>
        <v>0</v>
      </c>
      <c r="AT116" s="208">
        <f t="shared" si="161"/>
        <v>0</v>
      </c>
      <c r="AY116" s="207">
        <f t="shared" si="205"/>
        <v>0</v>
      </c>
      <c r="AZ116" s="208">
        <f t="shared" si="162"/>
        <v>0</v>
      </c>
      <c r="BA116" s="208">
        <f t="shared" si="162"/>
        <v>0</v>
      </c>
      <c r="BB116" s="208">
        <f t="shared" si="162"/>
        <v>0</v>
      </c>
      <c r="BC116" s="208">
        <f t="shared" si="136"/>
        <v>0</v>
      </c>
      <c r="BD116" s="208">
        <f t="shared" si="163"/>
        <v>0</v>
      </c>
      <c r="BI116" s="207">
        <f t="shared" si="206"/>
        <v>0</v>
      </c>
      <c r="BJ116" s="208">
        <f t="shared" si="164"/>
        <v>0</v>
      </c>
      <c r="BK116" s="208">
        <f t="shared" si="164"/>
        <v>0</v>
      </c>
      <c r="BL116" s="208">
        <f t="shared" si="164"/>
        <v>0</v>
      </c>
      <c r="BM116" s="208">
        <f t="shared" si="137"/>
        <v>0</v>
      </c>
      <c r="BN116" s="208">
        <f t="shared" si="165"/>
        <v>0</v>
      </c>
      <c r="BS116" s="207">
        <f t="shared" si="207"/>
        <v>0</v>
      </c>
      <c r="BT116" s="208">
        <f t="shared" si="166"/>
        <v>0</v>
      </c>
      <c r="BU116" s="208">
        <f t="shared" si="166"/>
        <v>0</v>
      </c>
      <c r="BV116" s="208">
        <f t="shared" si="166"/>
        <v>0</v>
      </c>
      <c r="BW116" s="208">
        <f t="shared" si="138"/>
        <v>0</v>
      </c>
      <c r="BX116" s="208">
        <f t="shared" si="167"/>
        <v>0</v>
      </c>
      <c r="CC116" s="207">
        <f t="shared" si="208"/>
        <v>0</v>
      </c>
      <c r="CD116" s="208">
        <f t="shared" si="168"/>
        <v>0</v>
      </c>
      <c r="CE116" s="208">
        <f t="shared" si="168"/>
        <v>0</v>
      </c>
      <c r="CF116" s="208">
        <f t="shared" si="168"/>
        <v>0</v>
      </c>
      <c r="CG116" s="208">
        <f t="shared" si="139"/>
        <v>0</v>
      </c>
      <c r="CH116" s="208">
        <f t="shared" si="169"/>
        <v>0</v>
      </c>
      <c r="CM116" s="207">
        <f t="shared" si="209"/>
        <v>0</v>
      </c>
      <c r="CN116" s="208">
        <f t="shared" si="170"/>
        <v>0</v>
      </c>
      <c r="CO116" s="208">
        <f t="shared" si="170"/>
        <v>0</v>
      </c>
      <c r="CP116" s="208">
        <f t="shared" si="170"/>
        <v>0</v>
      </c>
      <c r="CQ116" s="208">
        <f t="shared" si="140"/>
        <v>0</v>
      </c>
      <c r="CR116" s="208">
        <f t="shared" si="171"/>
        <v>0</v>
      </c>
      <c r="CW116" s="207">
        <f t="shared" si="210"/>
        <v>0</v>
      </c>
      <c r="CX116" s="208">
        <f t="shared" si="172"/>
        <v>0</v>
      </c>
      <c r="CY116" s="207">
        <f t="shared" si="172"/>
        <v>0</v>
      </c>
      <c r="CZ116" s="208">
        <f t="shared" si="172"/>
        <v>0</v>
      </c>
      <c r="DA116" s="208">
        <f t="shared" si="141"/>
        <v>0</v>
      </c>
      <c r="DB116" s="208">
        <f t="shared" si="173"/>
        <v>0</v>
      </c>
      <c r="DG116" s="207">
        <f t="shared" si="211"/>
        <v>0</v>
      </c>
      <c r="DH116" s="208">
        <f t="shared" si="174"/>
        <v>0</v>
      </c>
      <c r="DI116" s="208">
        <f t="shared" si="174"/>
        <v>0</v>
      </c>
      <c r="DJ116" s="208">
        <f t="shared" si="174"/>
        <v>0</v>
      </c>
      <c r="DK116" s="208">
        <f t="shared" si="142"/>
        <v>0</v>
      </c>
      <c r="DL116" s="208">
        <f t="shared" si="175"/>
        <v>0</v>
      </c>
      <c r="DQ116" s="207">
        <f t="shared" si="212"/>
        <v>0</v>
      </c>
      <c r="DR116" s="208">
        <f t="shared" si="176"/>
        <v>0</v>
      </c>
      <c r="DS116" s="208">
        <f t="shared" si="176"/>
        <v>0</v>
      </c>
      <c r="DT116" s="208">
        <f t="shared" si="176"/>
        <v>0</v>
      </c>
      <c r="DU116" s="208">
        <f t="shared" si="143"/>
        <v>0</v>
      </c>
      <c r="DV116" s="208">
        <f t="shared" si="177"/>
        <v>0</v>
      </c>
      <c r="EA116" s="207">
        <f t="shared" si="213"/>
        <v>0</v>
      </c>
      <c r="EB116" s="208">
        <f t="shared" si="178"/>
        <v>0</v>
      </c>
      <c r="EC116" s="208">
        <f t="shared" si="178"/>
        <v>0</v>
      </c>
      <c r="ED116" s="208">
        <f t="shared" si="178"/>
        <v>0</v>
      </c>
      <c r="EE116" s="208">
        <f t="shared" si="144"/>
        <v>0</v>
      </c>
      <c r="EF116" s="208">
        <f t="shared" si="179"/>
        <v>0</v>
      </c>
      <c r="EK116" s="207">
        <f t="shared" si="214"/>
        <v>0</v>
      </c>
      <c r="EL116" s="208">
        <f t="shared" si="180"/>
        <v>0</v>
      </c>
      <c r="EM116" s="208">
        <f t="shared" si="180"/>
        <v>0</v>
      </c>
      <c r="EN116" s="208">
        <f t="shared" si="180"/>
        <v>0</v>
      </c>
      <c r="EO116" s="208">
        <f t="shared" si="145"/>
        <v>0</v>
      </c>
      <c r="EP116" s="208">
        <f t="shared" si="181"/>
        <v>0</v>
      </c>
      <c r="EU116" s="207">
        <f t="shared" si="215"/>
        <v>0</v>
      </c>
      <c r="EV116" s="208">
        <f t="shared" si="182"/>
        <v>0</v>
      </c>
      <c r="EW116" s="208">
        <f t="shared" si="182"/>
        <v>0</v>
      </c>
      <c r="EX116" s="208">
        <f t="shared" si="182"/>
        <v>0</v>
      </c>
      <c r="EY116" s="208">
        <f t="shared" si="146"/>
        <v>0</v>
      </c>
      <c r="EZ116" s="208">
        <f t="shared" si="183"/>
        <v>0</v>
      </c>
      <c r="FE116" s="207">
        <f t="shared" si="216"/>
        <v>0</v>
      </c>
      <c r="FF116" s="208">
        <f t="shared" si="184"/>
        <v>0</v>
      </c>
      <c r="FG116" s="208">
        <f t="shared" si="184"/>
        <v>0</v>
      </c>
      <c r="FH116" s="208">
        <f t="shared" si="184"/>
        <v>0</v>
      </c>
      <c r="FI116" s="208">
        <f t="shared" si="147"/>
        <v>0</v>
      </c>
      <c r="FJ116" s="208">
        <f t="shared" si="185"/>
        <v>0</v>
      </c>
      <c r="FO116" s="207">
        <f t="shared" si="217"/>
        <v>0</v>
      </c>
      <c r="FP116" s="208">
        <f t="shared" si="186"/>
        <v>0</v>
      </c>
      <c r="FQ116" s="208">
        <f t="shared" si="186"/>
        <v>0</v>
      </c>
      <c r="FR116" s="208">
        <f t="shared" si="186"/>
        <v>0</v>
      </c>
      <c r="FS116" s="208">
        <f t="shared" si="148"/>
        <v>0</v>
      </c>
      <c r="FT116" s="208">
        <f t="shared" si="187"/>
        <v>0</v>
      </c>
      <c r="FY116" s="207">
        <f t="shared" si="218"/>
        <v>0</v>
      </c>
      <c r="FZ116" s="208">
        <f t="shared" si="188"/>
        <v>0</v>
      </c>
      <c r="GA116" s="208">
        <f t="shared" si="188"/>
        <v>0</v>
      </c>
      <c r="GB116" s="208">
        <f t="shared" si="188"/>
        <v>0</v>
      </c>
      <c r="GC116" s="208">
        <f t="shared" si="149"/>
        <v>0</v>
      </c>
      <c r="GD116" s="208">
        <f t="shared" si="189"/>
        <v>0</v>
      </c>
      <c r="GI116" s="207">
        <f t="shared" si="219"/>
        <v>0</v>
      </c>
      <c r="GJ116" s="208">
        <f t="shared" si="190"/>
        <v>0</v>
      </c>
      <c r="GK116" s="208">
        <f t="shared" si="190"/>
        <v>0</v>
      </c>
      <c r="GL116" s="208">
        <f t="shared" si="190"/>
        <v>0</v>
      </c>
      <c r="GM116" s="208">
        <f t="shared" si="150"/>
        <v>0</v>
      </c>
      <c r="GN116" s="208">
        <f t="shared" si="191"/>
        <v>0</v>
      </c>
      <c r="GS116" s="207">
        <f t="shared" si="220"/>
        <v>0</v>
      </c>
      <c r="GT116" s="208">
        <f t="shared" si="192"/>
        <v>0</v>
      </c>
      <c r="GU116" s="208">
        <f t="shared" si="192"/>
        <v>0</v>
      </c>
      <c r="GV116" s="208">
        <f t="shared" si="192"/>
        <v>0</v>
      </c>
      <c r="GW116" s="208">
        <f t="shared" si="151"/>
        <v>0</v>
      </c>
      <c r="GX116" s="208">
        <f t="shared" si="193"/>
        <v>0</v>
      </c>
      <c r="HC116" s="207">
        <f t="shared" si="221"/>
        <v>0</v>
      </c>
      <c r="HD116" s="208">
        <f t="shared" si="194"/>
        <v>0</v>
      </c>
      <c r="HE116" s="208">
        <f t="shared" si="194"/>
        <v>0</v>
      </c>
      <c r="HF116" s="208">
        <f t="shared" si="194"/>
        <v>0</v>
      </c>
      <c r="HG116" s="208">
        <f t="shared" si="152"/>
        <v>0</v>
      </c>
      <c r="HH116" s="208">
        <f t="shared" si="195"/>
        <v>0</v>
      </c>
      <c r="HM116" s="207">
        <f t="shared" si="222"/>
        <v>0</v>
      </c>
      <c r="HN116" s="208">
        <f t="shared" si="196"/>
        <v>0</v>
      </c>
      <c r="HO116" s="208">
        <f t="shared" si="196"/>
        <v>0</v>
      </c>
      <c r="HP116" s="208">
        <f t="shared" si="196"/>
        <v>0</v>
      </c>
      <c r="HQ116" s="208">
        <f t="shared" si="153"/>
        <v>0</v>
      </c>
      <c r="HR116" s="208">
        <f t="shared" si="197"/>
        <v>0</v>
      </c>
      <c r="HW116" s="207">
        <f t="shared" si="223"/>
        <v>0</v>
      </c>
      <c r="HX116" s="208">
        <f t="shared" si="198"/>
        <v>0</v>
      </c>
      <c r="HY116" s="208">
        <f t="shared" si="198"/>
        <v>0</v>
      </c>
      <c r="HZ116" s="208">
        <f t="shared" si="198"/>
        <v>0</v>
      </c>
      <c r="IA116" s="208">
        <f t="shared" si="154"/>
        <v>0</v>
      </c>
      <c r="IB116" s="208">
        <f t="shared" si="199"/>
        <v>0</v>
      </c>
      <c r="IG116" s="207">
        <f t="shared" si="224"/>
        <v>0</v>
      </c>
      <c r="IH116" s="208">
        <f t="shared" si="200"/>
        <v>0</v>
      </c>
      <c r="II116" s="208">
        <f t="shared" si="200"/>
        <v>0</v>
      </c>
      <c r="IJ116" s="208">
        <f t="shared" si="200"/>
        <v>0</v>
      </c>
      <c r="IK116" s="208">
        <f t="shared" si="155"/>
        <v>0</v>
      </c>
      <c r="IL116" s="208">
        <f t="shared" si="201"/>
        <v>0</v>
      </c>
    </row>
    <row r="117" spans="1:246">
      <c r="F117" s="433"/>
      <c r="G117" s="427"/>
      <c r="H117" s="427"/>
      <c r="I117" s="427"/>
      <c r="J117" s="447"/>
      <c r="M117" s="208"/>
      <c r="N117" s="208"/>
      <c r="O117" s="208"/>
      <c r="P117" s="208"/>
      <c r="Q117" s="208"/>
      <c r="R117" s="208"/>
      <c r="T117" s="207">
        <v>8.6999999999999993</v>
      </c>
      <c r="U117" s="207">
        <f t="shared" si="202"/>
        <v>0</v>
      </c>
      <c r="V117" s="208">
        <f t="shared" si="156"/>
        <v>0</v>
      </c>
      <c r="W117" s="208">
        <f t="shared" si="156"/>
        <v>0</v>
      </c>
      <c r="X117" s="208">
        <f t="shared" si="156"/>
        <v>0</v>
      </c>
      <c r="Y117" s="208">
        <f t="shared" si="133"/>
        <v>0</v>
      </c>
      <c r="Z117" s="208">
        <f t="shared" si="157"/>
        <v>0</v>
      </c>
      <c r="AE117" s="207">
        <f t="shared" si="203"/>
        <v>0</v>
      </c>
      <c r="AF117" s="208">
        <f t="shared" si="158"/>
        <v>0</v>
      </c>
      <c r="AG117" s="208">
        <f t="shared" si="158"/>
        <v>0</v>
      </c>
      <c r="AH117" s="208">
        <f t="shared" si="158"/>
        <v>0</v>
      </c>
      <c r="AI117" s="208">
        <f t="shared" si="134"/>
        <v>0</v>
      </c>
      <c r="AJ117" s="208">
        <f t="shared" si="159"/>
        <v>0</v>
      </c>
      <c r="AO117" s="207">
        <f t="shared" si="204"/>
        <v>0</v>
      </c>
      <c r="AP117" s="208">
        <f t="shared" si="160"/>
        <v>0</v>
      </c>
      <c r="AQ117" s="208">
        <f t="shared" si="160"/>
        <v>0</v>
      </c>
      <c r="AR117" s="208">
        <f t="shared" si="160"/>
        <v>0</v>
      </c>
      <c r="AS117" s="208">
        <f t="shared" si="135"/>
        <v>0</v>
      </c>
      <c r="AT117" s="208">
        <f t="shared" si="161"/>
        <v>0</v>
      </c>
      <c r="AY117" s="207">
        <f t="shared" si="205"/>
        <v>0</v>
      </c>
      <c r="AZ117" s="208">
        <f t="shared" si="162"/>
        <v>0</v>
      </c>
      <c r="BA117" s="208">
        <f t="shared" si="162"/>
        <v>0</v>
      </c>
      <c r="BB117" s="208">
        <f t="shared" si="162"/>
        <v>0</v>
      </c>
      <c r="BC117" s="208">
        <f t="shared" si="136"/>
        <v>0</v>
      </c>
      <c r="BD117" s="208">
        <f t="shared" si="163"/>
        <v>0</v>
      </c>
      <c r="BI117" s="207">
        <f t="shared" si="206"/>
        <v>0</v>
      </c>
      <c r="BJ117" s="208">
        <f t="shared" si="164"/>
        <v>0</v>
      </c>
      <c r="BK117" s="208">
        <f t="shared" si="164"/>
        <v>0</v>
      </c>
      <c r="BL117" s="208">
        <f t="shared" si="164"/>
        <v>0</v>
      </c>
      <c r="BM117" s="208">
        <f t="shared" si="137"/>
        <v>0</v>
      </c>
      <c r="BN117" s="208">
        <f t="shared" si="165"/>
        <v>0</v>
      </c>
      <c r="BS117" s="207">
        <f t="shared" si="207"/>
        <v>0</v>
      </c>
      <c r="BT117" s="208">
        <f t="shared" si="166"/>
        <v>0</v>
      </c>
      <c r="BU117" s="208">
        <f t="shared" si="166"/>
        <v>0</v>
      </c>
      <c r="BV117" s="208">
        <f t="shared" si="166"/>
        <v>0</v>
      </c>
      <c r="BW117" s="208">
        <f t="shared" si="138"/>
        <v>0</v>
      </c>
      <c r="BX117" s="208">
        <f t="shared" si="167"/>
        <v>0</v>
      </c>
      <c r="CC117" s="207">
        <f t="shared" si="208"/>
        <v>0</v>
      </c>
      <c r="CD117" s="208">
        <f t="shared" si="168"/>
        <v>0</v>
      </c>
      <c r="CE117" s="208">
        <f t="shared" si="168"/>
        <v>0</v>
      </c>
      <c r="CF117" s="208">
        <f t="shared" si="168"/>
        <v>0</v>
      </c>
      <c r="CG117" s="208">
        <f t="shared" si="139"/>
        <v>0</v>
      </c>
      <c r="CH117" s="208">
        <f t="shared" si="169"/>
        <v>0</v>
      </c>
      <c r="CM117" s="207">
        <f t="shared" si="209"/>
        <v>0</v>
      </c>
      <c r="CN117" s="208">
        <f t="shared" si="170"/>
        <v>0</v>
      </c>
      <c r="CO117" s="208">
        <f t="shared" si="170"/>
        <v>0</v>
      </c>
      <c r="CP117" s="208">
        <f t="shared" si="170"/>
        <v>0</v>
      </c>
      <c r="CQ117" s="208">
        <f t="shared" si="140"/>
        <v>0</v>
      </c>
      <c r="CR117" s="208">
        <f t="shared" si="171"/>
        <v>0</v>
      </c>
      <c r="CW117" s="207">
        <f t="shared" si="210"/>
        <v>0</v>
      </c>
      <c r="CX117" s="208">
        <f t="shared" si="172"/>
        <v>0</v>
      </c>
      <c r="CY117" s="207">
        <f t="shared" si="172"/>
        <v>0</v>
      </c>
      <c r="CZ117" s="208">
        <f t="shared" si="172"/>
        <v>0</v>
      </c>
      <c r="DA117" s="208">
        <f t="shared" si="141"/>
        <v>0</v>
      </c>
      <c r="DB117" s="208">
        <f t="shared" si="173"/>
        <v>0</v>
      </c>
      <c r="DG117" s="207">
        <f t="shared" si="211"/>
        <v>0</v>
      </c>
      <c r="DH117" s="208">
        <f t="shared" si="174"/>
        <v>0</v>
      </c>
      <c r="DI117" s="208">
        <f t="shared" si="174"/>
        <v>0</v>
      </c>
      <c r="DJ117" s="208">
        <f t="shared" si="174"/>
        <v>0</v>
      </c>
      <c r="DK117" s="208">
        <f t="shared" si="142"/>
        <v>0</v>
      </c>
      <c r="DL117" s="208">
        <f t="shared" si="175"/>
        <v>0</v>
      </c>
      <c r="DQ117" s="207">
        <f t="shared" si="212"/>
        <v>0</v>
      </c>
      <c r="DR117" s="208">
        <f t="shared" si="176"/>
        <v>0</v>
      </c>
      <c r="DS117" s="208">
        <f t="shared" si="176"/>
        <v>0</v>
      </c>
      <c r="DT117" s="208">
        <f t="shared" si="176"/>
        <v>0</v>
      </c>
      <c r="DU117" s="208">
        <f t="shared" si="143"/>
        <v>0</v>
      </c>
      <c r="DV117" s="208">
        <f t="shared" si="177"/>
        <v>0</v>
      </c>
      <c r="EA117" s="207">
        <f t="shared" si="213"/>
        <v>0</v>
      </c>
      <c r="EB117" s="208">
        <f t="shared" si="178"/>
        <v>0</v>
      </c>
      <c r="EC117" s="208">
        <f t="shared" si="178"/>
        <v>0</v>
      </c>
      <c r="ED117" s="208">
        <f t="shared" si="178"/>
        <v>0</v>
      </c>
      <c r="EE117" s="208">
        <f t="shared" si="144"/>
        <v>0</v>
      </c>
      <c r="EF117" s="208">
        <f t="shared" si="179"/>
        <v>0</v>
      </c>
      <c r="EK117" s="207">
        <f t="shared" si="214"/>
        <v>0</v>
      </c>
      <c r="EL117" s="208">
        <f t="shared" si="180"/>
        <v>0</v>
      </c>
      <c r="EM117" s="208">
        <f t="shared" si="180"/>
        <v>0</v>
      </c>
      <c r="EN117" s="208">
        <f t="shared" si="180"/>
        <v>0</v>
      </c>
      <c r="EO117" s="208">
        <f t="shared" si="145"/>
        <v>0</v>
      </c>
      <c r="EP117" s="208">
        <f t="shared" si="181"/>
        <v>0</v>
      </c>
      <c r="EU117" s="207">
        <f t="shared" si="215"/>
        <v>0</v>
      </c>
      <c r="EV117" s="208">
        <f t="shared" si="182"/>
        <v>0</v>
      </c>
      <c r="EW117" s="208">
        <f t="shared" si="182"/>
        <v>0</v>
      </c>
      <c r="EX117" s="208">
        <f t="shared" si="182"/>
        <v>0</v>
      </c>
      <c r="EY117" s="208">
        <f t="shared" si="146"/>
        <v>0</v>
      </c>
      <c r="EZ117" s="208">
        <f t="shared" si="183"/>
        <v>0</v>
      </c>
      <c r="FE117" s="207">
        <f t="shared" si="216"/>
        <v>0</v>
      </c>
      <c r="FF117" s="208">
        <f t="shared" si="184"/>
        <v>0</v>
      </c>
      <c r="FG117" s="208">
        <f t="shared" si="184"/>
        <v>0</v>
      </c>
      <c r="FH117" s="208">
        <f t="shared" si="184"/>
        <v>0</v>
      </c>
      <c r="FI117" s="208">
        <f t="shared" si="147"/>
        <v>0</v>
      </c>
      <c r="FJ117" s="208">
        <f t="shared" si="185"/>
        <v>0</v>
      </c>
      <c r="FO117" s="207">
        <f t="shared" si="217"/>
        <v>0</v>
      </c>
      <c r="FP117" s="208">
        <f t="shared" si="186"/>
        <v>0</v>
      </c>
      <c r="FQ117" s="208">
        <f t="shared" si="186"/>
        <v>0</v>
      </c>
      <c r="FR117" s="208">
        <f t="shared" si="186"/>
        <v>0</v>
      </c>
      <c r="FS117" s="208">
        <f t="shared" si="148"/>
        <v>0</v>
      </c>
      <c r="FT117" s="208">
        <f t="shared" si="187"/>
        <v>0</v>
      </c>
      <c r="FY117" s="207">
        <f t="shared" si="218"/>
        <v>0</v>
      </c>
      <c r="FZ117" s="208">
        <f t="shared" si="188"/>
        <v>0</v>
      </c>
      <c r="GA117" s="208">
        <f t="shared" si="188"/>
        <v>0</v>
      </c>
      <c r="GB117" s="208">
        <f t="shared" si="188"/>
        <v>0</v>
      </c>
      <c r="GC117" s="208">
        <f t="shared" si="149"/>
        <v>0</v>
      </c>
      <c r="GD117" s="208">
        <f t="shared" si="189"/>
        <v>0</v>
      </c>
      <c r="GI117" s="207">
        <f t="shared" si="219"/>
        <v>0</v>
      </c>
      <c r="GJ117" s="208">
        <f t="shared" si="190"/>
        <v>0</v>
      </c>
      <c r="GK117" s="208">
        <f t="shared" si="190"/>
        <v>0</v>
      </c>
      <c r="GL117" s="208">
        <f t="shared" si="190"/>
        <v>0</v>
      </c>
      <c r="GM117" s="208">
        <f t="shared" si="150"/>
        <v>0</v>
      </c>
      <c r="GN117" s="208">
        <f t="shared" si="191"/>
        <v>0</v>
      </c>
      <c r="GS117" s="207">
        <f t="shared" si="220"/>
        <v>0</v>
      </c>
      <c r="GT117" s="208">
        <f t="shared" si="192"/>
        <v>0</v>
      </c>
      <c r="GU117" s="208">
        <f t="shared" si="192"/>
        <v>0</v>
      </c>
      <c r="GV117" s="208">
        <f t="shared" si="192"/>
        <v>0</v>
      </c>
      <c r="GW117" s="208">
        <f t="shared" si="151"/>
        <v>0</v>
      </c>
      <c r="GX117" s="208">
        <f t="shared" si="193"/>
        <v>0</v>
      </c>
      <c r="HC117" s="207">
        <f t="shared" si="221"/>
        <v>0</v>
      </c>
      <c r="HD117" s="208">
        <f t="shared" si="194"/>
        <v>0</v>
      </c>
      <c r="HE117" s="208">
        <f t="shared" si="194"/>
        <v>0</v>
      </c>
      <c r="HF117" s="208">
        <f t="shared" si="194"/>
        <v>0</v>
      </c>
      <c r="HG117" s="208">
        <f t="shared" si="152"/>
        <v>0</v>
      </c>
      <c r="HH117" s="208">
        <f t="shared" si="195"/>
        <v>0</v>
      </c>
      <c r="HM117" s="207">
        <f t="shared" si="222"/>
        <v>0</v>
      </c>
      <c r="HN117" s="208">
        <f t="shared" si="196"/>
        <v>0</v>
      </c>
      <c r="HO117" s="208">
        <f t="shared" si="196"/>
        <v>0</v>
      </c>
      <c r="HP117" s="208">
        <f t="shared" si="196"/>
        <v>0</v>
      </c>
      <c r="HQ117" s="208">
        <f t="shared" si="153"/>
        <v>0</v>
      </c>
      <c r="HR117" s="208">
        <f t="shared" si="197"/>
        <v>0</v>
      </c>
      <c r="HW117" s="207">
        <f t="shared" si="223"/>
        <v>0</v>
      </c>
      <c r="HX117" s="208">
        <f t="shared" si="198"/>
        <v>0</v>
      </c>
      <c r="HY117" s="208">
        <f t="shared" si="198"/>
        <v>0</v>
      </c>
      <c r="HZ117" s="208">
        <f t="shared" si="198"/>
        <v>0</v>
      </c>
      <c r="IA117" s="208">
        <f t="shared" si="154"/>
        <v>0</v>
      </c>
      <c r="IB117" s="208">
        <f t="shared" si="199"/>
        <v>0</v>
      </c>
      <c r="IG117" s="207">
        <f t="shared" si="224"/>
        <v>0</v>
      </c>
      <c r="IH117" s="208">
        <f t="shared" si="200"/>
        <v>0</v>
      </c>
      <c r="II117" s="208">
        <f t="shared" si="200"/>
        <v>0</v>
      </c>
      <c r="IJ117" s="208">
        <f t="shared" si="200"/>
        <v>0</v>
      </c>
      <c r="IK117" s="208">
        <f t="shared" si="155"/>
        <v>0</v>
      </c>
      <c r="IL117" s="208">
        <f t="shared" si="201"/>
        <v>0</v>
      </c>
    </row>
    <row r="118" spans="1:246">
      <c r="F118" s="423"/>
      <c r="G118" s="422"/>
      <c r="H118" s="423"/>
      <c r="I118" s="423"/>
      <c r="J118" s="442"/>
      <c r="L118" s="195"/>
      <c r="M118" s="211"/>
      <c r="N118" s="211"/>
      <c r="O118" s="211"/>
      <c r="P118" s="211"/>
      <c r="Q118" s="211"/>
      <c r="R118" s="211"/>
      <c r="T118" s="207">
        <v>8.8000000000000007</v>
      </c>
      <c r="U118" s="207">
        <f t="shared" si="202"/>
        <v>0</v>
      </c>
      <c r="V118" s="208">
        <f t="shared" si="156"/>
        <v>0</v>
      </c>
      <c r="W118" s="208">
        <f t="shared" si="156"/>
        <v>0</v>
      </c>
      <c r="X118" s="208">
        <f t="shared" si="156"/>
        <v>0</v>
      </c>
      <c r="Y118" s="208">
        <f t="shared" si="133"/>
        <v>0</v>
      </c>
      <c r="Z118" s="208">
        <f t="shared" si="157"/>
        <v>0</v>
      </c>
      <c r="AE118" s="207">
        <f t="shared" si="203"/>
        <v>0</v>
      </c>
      <c r="AF118" s="208">
        <f t="shared" si="158"/>
        <v>0</v>
      </c>
      <c r="AG118" s="208">
        <f t="shared" si="158"/>
        <v>0</v>
      </c>
      <c r="AH118" s="208">
        <f t="shared" si="158"/>
        <v>0</v>
      </c>
      <c r="AI118" s="208">
        <f t="shared" si="134"/>
        <v>0</v>
      </c>
      <c r="AJ118" s="208">
        <f t="shared" si="159"/>
        <v>0</v>
      </c>
      <c r="AO118" s="207">
        <f t="shared" si="204"/>
        <v>0</v>
      </c>
      <c r="AP118" s="208">
        <f t="shared" si="160"/>
        <v>0</v>
      </c>
      <c r="AQ118" s="208">
        <f t="shared" si="160"/>
        <v>0</v>
      </c>
      <c r="AR118" s="208">
        <f t="shared" si="160"/>
        <v>0</v>
      </c>
      <c r="AS118" s="208">
        <f t="shared" si="135"/>
        <v>0</v>
      </c>
      <c r="AT118" s="208">
        <f t="shared" si="161"/>
        <v>0</v>
      </c>
      <c r="AY118" s="207">
        <f t="shared" si="205"/>
        <v>0</v>
      </c>
      <c r="AZ118" s="208">
        <f t="shared" si="162"/>
        <v>0</v>
      </c>
      <c r="BA118" s="208">
        <f t="shared" si="162"/>
        <v>0</v>
      </c>
      <c r="BB118" s="208">
        <f t="shared" si="162"/>
        <v>0</v>
      </c>
      <c r="BC118" s="208">
        <f t="shared" si="136"/>
        <v>0</v>
      </c>
      <c r="BD118" s="208">
        <f t="shared" si="163"/>
        <v>0</v>
      </c>
      <c r="BI118" s="207">
        <f t="shared" si="206"/>
        <v>0</v>
      </c>
      <c r="BJ118" s="208">
        <f t="shared" si="164"/>
        <v>0</v>
      </c>
      <c r="BK118" s="208">
        <f t="shared" si="164"/>
        <v>0</v>
      </c>
      <c r="BL118" s="208">
        <f t="shared" si="164"/>
        <v>0</v>
      </c>
      <c r="BM118" s="208">
        <f t="shared" si="137"/>
        <v>0</v>
      </c>
      <c r="BN118" s="208">
        <f t="shared" si="165"/>
        <v>0</v>
      </c>
      <c r="BS118" s="207">
        <f t="shared" si="207"/>
        <v>0</v>
      </c>
      <c r="BT118" s="208">
        <f t="shared" si="166"/>
        <v>0</v>
      </c>
      <c r="BU118" s="208">
        <f t="shared" si="166"/>
        <v>0</v>
      </c>
      <c r="BV118" s="208">
        <f t="shared" si="166"/>
        <v>0</v>
      </c>
      <c r="BW118" s="208">
        <f t="shared" si="138"/>
        <v>0</v>
      </c>
      <c r="BX118" s="208">
        <f t="shared" si="167"/>
        <v>0</v>
      </c>
      <c r="CC118" s="207">
        <f t="shared" si="208"/>
        <v>0</v>
      </c>
      <c r="CD118" s="208">
        <f t="shared" si="168"/>
        <v>0</v>
      </c>
      <c r="CE118" s="208">
        <f t="shared" si="168"/>
        <v>0</v>
      </c>
      <c r="CF118" s="208">
        <f t="shared" si="168"/>
        <v>0</v>
      </c>
      <c r="CG118" s="208">
        <f t="shared" si="139"/>
        <v>0</v>
      </c>
      <c r="CH118" s="208">
        <f t="shared" si="169"/>
        <v>0</v>
      </c>
      <c r="CM118" s="207">
        <f t="shared" si="209"/>
        <v>0</v>
      </c>
      <c r="CN118" s="208">
        <f t="shared" si="170"/>
        <v>0</v>
      </c>
      <c r="CO118" s="208">
        <f t="shared" si="170"/>
        <v>0</v>
      </c>
      <c r="CP118" s="208">
        <f t="shared" si="170"/>
        <v>0</v>
      </c>
      <c r="CQ118" s="208">
        <f t="shared" si="140"/>
        <v>0</v>
      </c>
      <c r="CR118" s="208">
        <f t="shared" si="171"/>
        <v>0</v>
      </c>
      <c r="CW118" s="207">
        <f t="shared" si="210"/>
        <v>0</v>
      </c>
      <c r="CX118" s="208">
        <f t="shared" si="172"/>
        <v>0</v>
      </c>
      <c r="CY118" s="207">
        <f t="shared" si="172"/>
        <v>0</v>
      </c>
      <c r="CZ118" s="208">
        <f t="shared" si="172"/>
        <v>0</v>
      </c>
      <c r="DA118" s="208">
        <f t="shared" si="141"/>
        <v>0</v>
      </c>
      <c r="DB118" s="208">
        <f t="shared" si="173"/>
        <v>0</v>
      </c>
      <c r="DG118" s="207">
        <f t="shared" si="211"/>
        <v>0</v>
      </c>
      <c r="DH118" s="208">
        <f t="shared" si="174"/>
        <v>0</v>
      </c>
      <c r="DI118" s="208">
        <f t="shared" si="174"/>
        <v>0</v>
      </c>
      <c r="DJ118" s="208">
        <f t="shared" si="174"/>
        <v>0</v>
      </c>
      <c r="DK118" s="208">
        <f t="shared" si="142"/>
        <v>0</v>
      </c>
      <c r="DL118" s="208">
        <f t="shared" si="175"/>
        <v>0</v>
      </c>
      <c r="DQ118" s="207">
        <f t="shared" si="212"/>
        <v>0</v>
      </c>
      <c r="DR118" s="208">
        <f t="shared" si="176"/>
        <v>0</v>
      </c>
      <c r="DS118" s="208">
        <f t="shared" si="176"/>
        <v>0</v>
      </c>
      <c r="DT118" s="208">
        <f t="shared" si="176"/>
        <v>0</v>
      </c>
      <c r="DU118" s="208">
        <f t="shared" si="143"/>
        <v>0</v>
      </c>
      <c r="DV118" s="208">
        <f t="shared" si="177"/>
        <v>0</v>
      </c>
      <c r="EA118" s="207">
        <f t="shared" si="213"/>
        <v>0</v>
      </c>
      <c r="EB118" s="208">
        <f t="shared" si="178"/>
        <v>0</v>
      </c>
      <c r="EC118" s="208">
        <f t="shared" si="178"/>
        <v>0</v>
      </c>
      <c r="ED118" s="208">
        <f t="shared" si="178"/>
        <v>0</v>
      </c>
      <c r="EE118" s="208">
        <f t="shared" si="144"/>
        <v>0</v>
      </c>
      <c r="EF118" s="208">
        <f t="shared" si="179"/>
        <v>0</v>
      </c>
      <c r="EK118" s="207">
        <f t="shared" si="214"/>
        <v>0</v>
      </c>
      <c r="EL118" s="208">
        <f t="shared" si="180"/>
        <v>0</v>
      </c>
      <c r="EM118" s="208">
        <f t="shared" si="180"/>
        <v>0</v>
      </c>
      <c r="EN118" s="208">
        <f t="shared" si="180"/>
        <v>0</v>
      </c>
      <c r="EO118" s="208">
        <f t="shared" si="145"/>
        <v>0</v>
      </c>
      <c r="EP118" s="208">
        <f t="shared" si="181"/>
        <v>0</v>
      </c>
      <c r="EU118" s="207">
        <f t="shared" si="215"/>
        <v>0</v>
      </c>
      <c r="EV118" s="208">
        <f t="shared" si="182"/>
        <v>0</v>
      </c>
      <c r="EW118" s="208">
        <f t="shared" si="182"/>
        <v>0</v>
      </c>
      <c r="EX118" s="208">
        <f t="shared" si="182"/>
        <v>0</v>
      </c>
      <c r="EY118" s="208">
        <f t="shared" si="146"/>
        <v>0</v>
      </c>
      <c r="EZ118" s="208">
        <f t="shared" si="183"/>
        <v>0</v>
      </c>
      <c r="FE118" s="207">
        <f t="shared" si="216"/>
        <v>0</v>
      </c>
      <c r="FF118" s="208">
        <f t="shared" si="184"/>
        <v>0</v>
      </c>
      <c r="FG118" s="208">
        <f t="shared" si="184"/>
        <v>0</v>
      </c>
      <c r="FH118" s="208">
        <f t="shared" si="184"/>
        <v>0</v>
      </c>
      <c r="FI118" s="208">
        <f t="shared" si="147"/>
        <v>0</v>
      </c>
      <c r="FJ118" s="208">
        <f t="shared" si="185"/>
        <v>0</v>
      </c>
      <c r="FO118" s="207">
        <f t="shared" si="217"/>
        <v>0</v>
      </c>
      <c r="FP118" s="208">
        <f t="shared" si="186"/>
        <v>0</v>
      </c>
      <c r="FQ118" s="208">
        <f t="shared" si="186"/>
        <v>0</v>
      </c>
      <c r="FR118" s="208">
        <f t="shared" si="186"/>
        <v>0</v>
      </c>
      <c r="FS118" s="208">
        <f t="shared" si="148"/>
        <v>0</v>
      </c>
      <c r="FT118" s="208">
        <f t="shared" si="187"/>
        <v>0</v>
      </c>
      <c r="FY118" s="207">
        <f t="shared" si="218"/>
        <v>0</v>
      </c>
      <c r="FZ118" s="208">
        <f t="shared" si="188"/>
        <v>0</v>
      </c>
      <c r="GA118" s="208">
        <f t="shared" si="188"/>
        <v>0</v>
      </c>
      <c r="GB118" s="208">
        <f t="shared" si="188"/>
        <v>0</v>
      </c>
      <c r="GC118" s="208">
        <f t="shared" si="149"/>
        <v>0</v>
      </c>
      <c r="GD118" s="208">
        <f t="shared" si="189"/>
        <v>0</v>
      </c>
      <c r="GI118" s="207">
        <f t="shared" si="219"/>
        <v>0</v>
      </c>
      <c r="GJ118" s="208">
        <f t="shared" si="190"/>
        <v>0</v>
      </c>
      <c r="GK118" s="208">
        <f t="shared" si="190"/>
        <v>0</v>
      </c>
      <c r="GL118" s="208">
        <f t="shared" si="190"/>
        <v>0</v>
      </c>
      <c r="GM118" s="208">
        <f t="shared" si="150"/>
        <v>0</v>
      </c>
      <c r="GN118" s="208">
        <f t="shared" si="191"/>
        <v>0</v>
      </c>
      <c r="GS118" s="207">
        <f t="shared" si="220"/>
        <v>0</v>
      </c>
      <c r="GT118" s="208">
        <f t="shared" si="192"/>
        <v>0</v>
      </c>
      <c r="GU118" s="208">
        <f t="shared" si="192"/>
        <v>0</v>
      </c>
      <c r="GV118" s="208">
        <f t="shared" si="192"/>
        <v>0</v>
      </c>
      <c r="GW118" s="208">
        <f t="shared" si="151"/>
        <v>0</v>
      </c>
      <c r="GX118" s="208">
        <f t="shared" si="193"/>
        <v>0</v>
      </c>
      <c r="HC118" s="207">
        <f t="shared" si="221"/>
        <v>0</v>
      </c>
      <c r="HD118" s="208">
        <f t="shared" si="194"/>
        <v>0</v>
      </c>
      <c r="HE118" s="208">
        <f t="shared" si="194"/>
        <v>0</v>
      </c>
      <c r="HF118" s="208">
        <f t="shared" si="194"/>
        <v>0</v>
      </c>
      <c r="HG118" s="208">
        <f t="shared" si="152"/>
        <v>0</v>
      </c>
      <c r="HH118" s="208">
        <f t="shared" si="195"/>
        <v>0</v>
      </c>
      <c r="HM118" s="207">
        <f t="shared" si="222"/>
        <v>0</v>
      </c>
      <c r="HN118" s="208">
        <f t="shared" si="196"/>
        <v>0</v>
      </c>
      <c r="HO118" s="208">
        <f t="shared" si="196"/>
        <v>0</v>
      </c>
      <c r="HP118" s="208">
        <f t="shared" si="196"/>
        <v>0</v>
      </c>
      <c r="HQ118" s="208">
        <f t="shared" si="153"/>
        <v>0</v>
      </c>
      <c r="HR118" s="208">
        <f t="shared" si="197"/>
        <v>0</v>
      </c>
      <c r="HW118" s="207">
        <f t="shared" si="223"/>
        <v>0</v>
      </c>
      <c r="HX118" s="208">
        <f t="shared" si="198"/>
        <v>0</v>
      </c>
      <c r="HY118" s="208">
        <f t="shared" si="198"/>
        <v>0</v>
      </c>
      <c r="HZ118" s="208">
        <f t="shared" si="198"/>
        <v>0</v>
      </c>
      <c r="IA118" s="208">
        <f t="shared" si="154"/>
        <v>0</v>
      </c>
      <c r="IB118" s="208">
        <f t="shared" si="199"/>
        <v>0</v>
      </c>
      <c r="IG118" s="207">
        <f t="shared" si="224"/>
        <v>0</v>
      </c>
      <c r="IH118" s="208">
        <f t="shared" si="200"/>
        <v>0</v>
      </c>
      <c r="II118" s="208">
        <f t="shared" si="200"/>
        <v>0</v>
      </c>
      <c r="IJ118" s="208">
        <f t="shared" si="200"/>
        <v>0</v>
      </c>
      <c r="IK118" s="208">
        <f t="shared" si="155"/>
        <v>0</v>
      </c>
      <c r="IL118" s="208">
        <f t="shared" si="201"/>
        <v>0</v>
      </c>
    </row>
    <row r="119" spans="1:246">
      <c r="F119" s="423"/>
      <c r="G119" s="423"/>
      <c r="H119" s="423"/>
      <c r="I119" s="423"/>
      <c r="J119" s="442"/>
      <c r="L119" s="195"/>
      <c r="M119" s="211"/>
      <c r="N119" s="211"/>
      <c r="O119" s="211"/>
      <c r="P119" s="211"/>
      <c r="Q119" s="211"/>
      <c r="R119" s="211"/>
      <c r="T119" s="207">
        <v>8.9</v>
      </c>
      <c r="U119" s="207">
        <f t="shared" si="202"/>
        <v>0</v>
      </c>
      <c r="V119" s="208">
        <f t="shared" si="156"/>
        <v>0</v>
      </c>
      <c r="W119" s="208">
        <f t="shared" si="156"/>
        <v>0</v>
      </c>
      <c r="X119" s="208">
        <f t="shared" si="156"/>
        <v>0</v>
      </c>
      <c r="Y119" s="208">
        <f t="shared" si="133"/>
        <v>0</v>
      </c>
      <c r="Z119" s="208">
        <f t="shared" si="157"/>
        <v>0</v>
      </c>
      <c r="AE119" s="207">
        <f t="shared" si="203"/>
        <v>0</v>
      </c>
      <c r="AF119" s="208">
        <f t="shared" si="158"/>
        <v>0</v>
      </c>
      <c r="AG119" s="208">
        <f t="shared" si="158"/>
        <v>0</v>
      </c>
      <c r="AH119" s="208">
        <f t="shared" si="158"/>
        <v>0</v>
      </c>
      <c r="AI119" s="208">
        <f t="shared" si="134"/>
        <v>0</v>
      </c>
      <c r="AJ119" s="208">
        <f t="shared" si="159"/>
        <v>0</v>
      </c>
      <c r="AO119" s="207">
        <f t="shared" si="204"/>
        <v>0</v>
      </c>
      <c r="AP119" s="208">
        <f t="shared" si="160"/>
        <v>0</v>
      </c>
      <c r="AQ119" s="208">
        <f t="shared" si="160"/>
        <v>0</v>
      </c>
      <c r="AR119" s="208">
        <f t="shared" si="160"/>
        <v>0</v>
      </c>
      <c r="AS119" s="208">
        <f t="shared" si="135"/>
        <v>0</v>
      </c>
      <c r="AT119" s="208">
        <f t="shared" si="161"/>
        <v>0</v>
      </c>
      <c r="AY119" s="207">
        <f t="shared" si="205"/>
        <v>0</v>
      </c>
      <c r="AZ119" s="208">
        <f t="shared" si="162"/>
        <v>0</v>
      </c>
      <c r="BA119" s="208">
        <f t="shared" si="162"/>
        <v>0</v>
      </c>
      <c r="BB119" s="208">
        <f t="shared" si="162"/>
        <v>0</v>
      </c>
      <c r="BC119" s="208">
        <f t="shared" si="136"/>
        <v>0</v>
      </c>
      <c r="BD119" s="208">
        <f t="shared" si="163"/>
        <v>0</v>
      </c>
      <c r="BI119" s="207">
        <f t="shared" si="206"/>
        <v>0</v>
      </c>
      <c r="BJ119" s="208">
        <f t="shared" si="164"/>
        <v>0</v>
      </c>
      <c r="BK119" s="208">
        <f t="shared" si="164"/>
        <v>0</v>
      </c>
      <c r="BL119" s="208">
        <f t="shared" si="164"/>
        <v>0</v>
      </c>
      <c r="BM119" s="208">
        <f t="shared" si="137"/>
        <v>0</v>
      </c>
      <c r="BN119" s="208">
        <f t="shared" si="165"/>
        <v>0</v>
      </c>
      <c r="BS119" s="207">
        <f t="shared" si="207"/>
        <v>0</v>
      </c>
      <c r="BT119" s="208">
        <f t="shared" si="166"/>
        <v>0</v>
      </c>
      <c r="BU119" s="208">
        <f t="shared" si="166"/>
        <v>0</v>
      </c>
      <c r="BV119" s="208">
        <f t="shared" si="166"/>
        <v>0</v>
      </c>
      <c r="BW119" s="208">
        <f t="shared" si="138"/>
        <v>0</v>
      </c>
      <c r="BX119" s="208">
        <f t="shared" si="167"/>
        <v>0</v>
      </c>
      <c r="CC119" s="207">
        <f t="shared" si="208"/>
        <v>0</v>
      </c>
      <c r="CD119" s="208">
        <f t="shared" si="168"/>
        <v>0</v>
      </c>
      <c r="CE119" s="208">
        <f t="shared" si="168"/>
        <v>0</v>
      </c>
      <c r="CF119" s="208">
        <f t="shared" si="168"/>
        <v>0</v>
      </c>
      <c r="CG119" s="208">
        <f t="shared" si="139"/>
        <v>0</v>
      </c>
      <c r="CH119" s="208">
        <f t="shared" si="169"/>
        <v>0</v>
      </c>
      <c r="CM119" s="207">
        <f t="shared" si="209"/>
        <v>0</v>
      </c>
      <c r="CN119" s="208">
        <f t="shared" si="170"/>
        <v>0</v>
      </c>
      <c r="CO119" s="208">
        <f t="shared" si="170"/>
        <v>0</v>
      </c>
      <c r="CP119" s="208">
        <f t="shared" si="170"/>
        <v>0</v>
      </c>
      <c r="CQ119" s="208">
        <f t="shared" si="140"/>
        <v>0</v>
      </c>
      <c r="CR119" s="208">
        <f t="shared" si="171"/>
        <v>0</v>
      </c>
      <c r="CW119" s="207">
        <f t="shared" si="210"/>
        <v>0</v>
      </c>
      <c r="CX119" s="208">
        <f t="shared" si="172"/>
        <v>0</v>
      </c>
      <c r="CY119" s="207">
        <f t="shared" si="172"/>
        <v>0</v>
      </c>
      <c r="CZ119" s="208">
        <f t="shared" si="172"/>
        <v>0</v>
      </c>
      <c r="DA119" s="208">
        <f t="shared" si="141"/>
        <v>0</v>
      </c>
      <c r="DB119" s="208">
        <f t="shared" si="173"/>
        <v>0</v>
      </c>
      <c r="DG119" s="207">
        <f t="shared" si="211"/>
        <v>0</v>
      </c>
      <c r="DH119" s="208">
        <f t="shared" si="174"/>
        <v>0</v>
      </c>
      <c r="DI119" s="208">
        <f t="shared" si="174"/>
        <v>0</v>
      </c>
      <c r="DJ119" s="208">
        <f t="shared" si="174"/>
        <v>0</v>
      </c>
      <c r="DK119" s="208">
        <f t="shared" si="142"/>
        <v>0</v>
      </c>
      <c r="DL119" s="208">
        <f t="shared" si="175"/>
        <v>0</v>
      </c>
      <c r="DQ119" s="207">
        <f t="shared" si="212"/>
        <v>0</v>
      </c>
      <c r="DR119" s="208">
        <f t="shared" si="176"/>
        <v>0</v>
      </c>
      <c r="DS119" s="208">
        <f t="shared" si="176"/>
        <v>0</v>
      </c>
      <c r="DT119" s="208">
        <f t="shared" si="176"/>
        <v>0</v>
      </c>
      <c r="DU119" s="208">
        <f t="shared" si="143"/>
        <v>0</v>
      </c>
      <c r="DV119" s="208">
        <f t="shared" si="177"/>
        <v>0</v>
      </c>
      <c r="EA119" s="207">
        <f t="shared" si="213"/>
        <v>0</v>
      </c>
      <c r="EB119" s="208">
        <f t="shared" si="178"/>
        <v>0</v>
      </c>
      <c r="EC119" s="208">
        <f t="shared" si="178"/>
        <v>0</v>
      </c>
      <c r="ED119" s="208">
        <f t="shared" si="178"/>
        <v>0</v>
      </c>
      <c r="EE119" s="208">
        <f t="shared" si="144"/>
        <v>0</v>
      </c>
      <c r="EF119" s="208">
        <f t="shared" si="179"/>
        <v>0</v>
      </c>
      <c r="EK119" s="207">
        <f t="shared" si="214"/>
        <v>0</v>
      </c>
      <c r="EL119" s="208">
        <f t="shared" si="180"/>
        <v>0</v>
      </c>
      <c r="EM119" s="208">
        <f t="shared" si="180"/>
        <v>0</v>
      </c>
      <c r="EN119" s="208">
        <f t="shared" si="180"/>
        <v>0</v>
      </c>
      <c r="EO119" s="208">
        <f t="shared" si="145"/>
        <v>0</v>
      </c>
      <c r="EP119" s="208">
        <f t="shared" si="181"/>
        <v>0</v>
      </c>
      <c r="EU119" s="207">
        <f t="shared" si="215"/>
        <v>0</v>
      </c>
      <c r="EV119" s="208">
        <f t="shared" si="182"/>
        <v>0</v>
      </c>
      <c r="EW119" s="208">
        <f t="shared" si="182"/>
        <v>0</v>
      </c>
      <c r="EX119" s="208">
        <f t="shared" si="182"/>
        <v>0</v>
      </c>
      <c r="EY119" s="208">
        <f t="shared" si="146"/>
        <v>0</v>
      </c>
      <c r="EZ119" s="208">
        <f t="shared" si="183"/>
        <v>0</v>
      </c>
      <c r="FE119" s="207">
        <f t="shared" si="216"/>
        <v>0</v>
      </c>
      <c r="FF119" s="208">
        <f t="shared" si="184"/>
        <v>0</v>
      </c>
      <c r="FG119" s="208">
        <f t="shared" si="184"/>
        <v>0</v>
      </c>
      <c r="FH119" s="208">
        <f t="shared" si="184"/>
        <v>0</v>
      </c>
      <c r="FI119" s="208">
        <f t="shared" si="147"/>
        <v>0</v>
      </c>
      <c r="FJ119" s="208">
        <f t="shared" si="185"/>
        <v>0</v>
      </c>
      <c r="FO119" s="207">
        <f t="shared" si="217"/>
        <v>0</v>
      </c>
      <c r="FP119" s="208">
        <f t="shared" si="186"/>
        <v>0</v>
      </c>
      <c r="FQ119" s="208">
        <f t="shared" si="186"/>
        <v>0</v>
      </c>
      <c r="FR119" s="208">
        <f t="shared" si="186"/>
        <v>0</v>
      </c>
      <c r="FS119" s="208">
        <f t="shared" si="148"/>
        <v>0</v>
      </c>
      <c r="FT119" s="208">
        <f t="shared" si="187"/>
        <v>0</v>
      </c>
      <c r="FY119" s="207">
        <f t="shared" si="218"/>
        <v>0</v>
      </c>
      <c r="FZ119" s="208">
        <f t="shared" si="188"/>
        <v>0</v>
      </c>
      <c r="GA119" s="208">
        <f t="shared" si="188"/>
        <v>0</v>
      </c>
      <c r="GB119" s="208">
        <f t="shared" si="188"/>
        <v>0</v>
      </c>
      <c r="GC119" s="208">
        <f t="shared" si="149"/>
        <v>0</v>
      </c>
      <c r="GD119" s="208">
        <f t="shared" si="189"/>
        <v>0</v>
      </c>
      <c r="GI119" s="207">
        <f t="shared" si="219"/>
        <v>0</v>
      </c>
      <c r="GJ119" s="208">
        <f t="shared" si="190"/>
        <v>0</v>
      </c>
      <c r="GK119" s="208">
        <f t="shared" si="190"/>
        <v>0</v>
      </c>
      <c r="GL119" s="208">
        <f t="shared" si="190"/>
        <v>0</v>
      </c>
      <c r="GM119" s="208">
        <f t="shared" si="150"/>
        <v>0</v>
      </c>
      <c r="GN119" s="208">
        <f t="shared" si="191"/>
        <v>0</v>
      </c>
      <c r="GS119" s="207">
        <f t="shared" si="220"/>
        <v>0</v>
      </c>
      <c r="GT119" s="208">
        <f t="shared" si="192"/>
        <v>0</v>
      </c>
      <c r="GU119" s="208">
        <f t="shared" si="192"/>
        <v>0</v>
      </c>
      <c r="GV119" s="208">
        <f t="shared" si="192"/>
        <v>0</v>
      </c>
      <c r="GW119" s="208">
        <f t="shared" si="151"/>
        <v>0</v>
      </c>
      <c r="GX119" s="208">
        <f t="shared" si="193"/>
        <v>0</v>
      </c>
      <c r="HC119" s="207">
        <f t="shared" si="221"/>
        <v>0</v>
      </c>
      <c r="HD119" s="208">
        <f t="shared" si="194"/>
        <v>0</v>
      </c>
      <c r="HE119" s="208">
        <f t="shared" si="194"/>
        <v>0</v>
      </c>
      <c r="HF119" s="208">
        <f t="shared" si="194"/>
        <v>0</v>
      </c>
      <c r="HG119" s="208">
        <f t="shared" si="152"/>
        <v>0</v>
      </c>
      <c r="HH119" s="208">
        <f t="shared" si="195"/>
        <v>0</v>
      </c>
      <c r="HM119" s="207">
        <f t="shared" si="222"/>
        <v>0</v>
      </c>
      <c r="HN119" s="208">
        <f t="shared" si="196"/>
        <v>0</v>
      </c>
      <c r="HO119" s="208">
        <f t="shared" si="196"/>
        <v>0</v>
      </c>
      <c r="HP119" s="208">
        <f t="shared" si="196"/>
        <v>0</v>
      </c>
      <c r="HQ119" s="208">
        <f t="shared" si="153"/>
        <v>0</v>
      </c>
      <c r="HR119" s="208">
        <f t="shared" si="197"/>
        <v>0</v>
      </c>
      <c r="HW119" s="207">
        <f t="shared" si="223"/>
        <v>0</v>
      </c>
      <c r="HX119" s="208">
        <f t="shared" si="198"/>
        <v>0</v>
      </c>
      <c r="HY119" s="208">
        <f t="shared" si="198"/>
        <v>0</v>
      </c>
      <c r="HZ119" s="208">
        <f t="shared" si="198"/>
        <v>0</v>
      </c>
      <c r="IA119" s="208">
        <f t="shared" si="154"/>
        <v>0</v>
      </c>
      <c r="IB119" s="208">
        <f t="shared" si="199"/>
        <v>0</v>
      </c>
      <c r="IG119" s="207">
        <f t="shared" si="224"/>
        <v>0</v>
      </c>
      <c r="IH119" s="208">
        <f t="shared" si="200"/>
        <v>0</v>
      </c>
      <c r="II119" s="208">
        <f t="shared" si="200"/>
        <v>0</v>
      </c>
      <c r="IJ119" s="208">
        <f t="shared" si="200"/>
        <v>0</v>
      </c>
      <c r="IK119" s="208">
        <f t="shared" si="155"/>
        <v>0</v>
      </c>
      <c r="IL119" s="208">
        <f t="shared" si="201"/>
        <v>0</v>
      </c>
    </row>
    <row r="120" spans="1:246">
      <c r="F120" s="427"/>
      <c r="G120" s="427"/>
      <c r="H120" s="428"/>
      <c r="I120" s="423"/>
      <c r="J120" s="442"/>
      <c r="L120" s="195"/>
      <c r="M120" s="211"/>
      <c r="N120" s="211"/>
      <c r="O120" s="211"/>
      <c r="P120" s="211"/>
      <c r="Q120" s="211"/>
      <c r="R120" s="211"/>
      <c r="T120" s="207">
        <v>9</v>
      </c>
      <c r="U120" s="207">
        <f t="shared" si="202"/>
        <v>0</v>
      </c>
      <c r="V120" s="208">
        <f t="shared" si="156"/>
        <v>0</v>
      </c>
      <c r="W120" s="208">
        <f t="shared" si="156"/>
        <v>0</v>
      </c>
      <c r="X120" s="208">
        <f t="shared" si="156"/>
        <v>0</v>
      </c>
      <c r="Y120" s="208">
        <f t="shared" si="133"/>
        <v>0</v>
      </c>
      <c r="Z120" s="208">
        <f t="shared" si="157"/>
        <v>0</v>
      </c>
      <c r="AE120" s="207">
        <f t="shared" si="203"/>
        <v>0</v>
      </c>
      <c r="AF120" s="208">
        <f t="shared" si="158"/>
        <v>0</v>
      </c>
      <c r="AG120" s="208">
        <f t="shared" si="158"/>
        <v>0</v>
      </c>
      <c r="AH120" s="208">
        <f t="shared" si="158"/>
        <v>0</v>
      </c>
      <c r="AI120" s="208">
        <f t="shared" si="134"/>
        <v>0</v>
      </c>
      <c r="AJ120" s="208">
        <f t="shared" si="159"/>
        <v>0</v>
      </c>
      <c r="AO120" s="207">
        <f t="shared" si="204"/>
        <v>0</v>
      </c>
      <c r="AP120" s="208">
        <f t="shared" si="160"/>
        <v>0</v>
      </c>
      <c r="AQ120" s="208">
        <f t="shared" si="160"/>
        <v>0</v>
      </c>
      <c r="AR120" s="208">
        <f t="shared" si="160"/>
        <v>0</v>
      </c>
      <c r="AS120" s="208">
        <f t="shared" si="135"/>
        <v>0</v>
      </c>
      <c r="AT120" s="208">
        <f t="shared" si="161"/>
        <v>0</v>
      </c>
      <c r="AY120" s="207">
        <f t="shared" si="205"/>
        <v>0</v>
      </c>
      <c r="AZ120" s="208">
        <f t="shared" si="162"/>
        <v>0</v>
      </c>
      <c r="BA120" s="208">
        <f t="shared" si="162"/>
        <v>0</v>
      </c>
      <c r="BB120" s="208">
        <f t="shared" si="162"/>
        <v>0</v>
      </c>
      <c r="BC120" s="208">
        <f t="shared" si="136"/>
        <v>0</v>
      </c>
      <c r="BD120" s="208">
        <f t="shared" si="163"/>
        <v>0</v>
      </c>
      <c r="BI120" s="207">
        <f t="shared" si="206"/>
        <v>0</v>
      </c>
      <c r="BJ120" s="208">
        <f t="shared" si="164"/>
        <v>0</v>
      </c>
      <c r="BK120" s="208">
        <f t="shared" si="164"/>
        <v>0</v>
      </c>
      <c r="BL120" s="208">
        <f t="shared" si="164"/>
        <v>0</v>
      </c>
      <c r="BM120" s="208">
        <f t="shared" si="137"/>
        <v>0</v>
      </c>
      <c r="BN120" s="208">
        <f t="shared" si="165"/>
        <v>0</v>
      </c>
      <c r="BS120" s="207">
        <f t="shared" si="207"/>
        <v>0</v>
      </c>
      <c r="BT120" s="208">
        <f t="shared" si="166"/>
        <v>0</v>
      </c>
      <c r="BU120" s="208">
        <f t="shared" si="166"/>
        <v>0</v>
      </c>
      <c r="BV120" s="208">
        <f t="shared" si="166"/>
        <v>0</v>
      </c>
      <c r="BW120" s="208">
        <f t="shared" si="138"/>
        <v>0</v>
      </c>
      <c r="BX120" s="208">
        <f t="shared" si="167"/>
        <v>0</v>
      </c>
      <c r="CC120" s="207">
        <f t="shared" si="208"/>
        <v>0</v>
      </c>
      <c r="CD120" s="208">
        <f t="shared" si="168"/>
        <v>0</v>
      </c>
      <c r="CE120" s="208">
        <f t="shared" si="168"/>
        <v>0</v>
      </c>
      <c r="CF120" s="208">
        <f t="shared" si="168"/>
        <v>0</v>
      </c>
      <c r="CG120" s="208">
        <f t="shared" si="139"/>
        <v>0</v>
      </c>
      <c r="CH120" s="208">
        <f t="shared" si="169"/>
        <v>0</v>
      </c>
      <c r="CM120" s="207">
        <f t="shared" si="209"/>
        <v>0</v>
      </c>
      <c r="CN120" s="208">
        <f t="shared" si="170"/>
        <v>0</v>
      </c>
      <c r="CO120" s="208">
        <f t="shared" si="170"/>
        <v>0</v>
      </c>
      <c r="CP120" s="208">
        <f t="shared" si="170"/>
        <v>0</v>
      </c>
      <c r="CQ120" s="208">
        <f t="shared" si="140"/>
        <v>0</v>
      </c>
      <c r="CR120" s="208">
        <f t="shared" si="171"/>
        <v>0</v>
      </c>
      <c r="CW120" s="207">
        <f t="shared" si="210"/>
        <v>0</v>
      </c>
      <c r="CX120" s="208">
        <f t="shared" si="172"/>
        <v>0</v>
      </c>
      <c r="CY120" s="207">
        <f t="shared" si="172"/>
        <v>0</v>
      </c>
      <c r="CZ120" s="208">
        <f t="shared" si="172"/>
        <v>0</v>
      </c>
      <c r="DA120" s="208">
        <f t="shared" si="141"/>
        <v>0</v>
      </c>
      <c r="DB120" s="208">
        <f t="shared" si="173"/>
        <v>0</v>
      </c>
      <c r="DG120" s="207">
        <f t="shared" si="211"/>
        <v>0</v>
      </c>
      <c r="DH120" s="208">
        <f t="shared" si="174"/>
        <v>0</v>
      </c>
      <c r="DI120" s="208">
        <f t="shared" si="174"/>
        <v>0</v>
      </c>
      <c r="DJ120" s="208">
        <f t="shared" si="174"/>
        <v>0</v>
      </c>
      <c r="DK120" s="208">
        <f t="shared" si="142"/>
        <v>0</v>
      </c>
      <c r="DL120" s="208">
        <f t="shared" si="175"/>
        <v>0</v>
      </c>
      <c r="DQ120" s="207">
        <f t="shared" si="212"/>
        <v>0</v>
      </c>
      <c r="DR120" s="208">
        <f t="shared" si="176"/>
        <v>0</v>
      </c>
      <c r="DS120" s="208">
        <f t="shared" si="176"/>
        <v>0</v>
      </c>
      <c r="DT120" s="208">
        <f t="shared" si="176"/>
        <v>0</v>
      </c>
      <c r="DU120" s="208">
        <f t="shared" si="143"/>
        <v>0</v>
      </c>
      <c r="DV120" s="208">
        <f t="shared" si="177"/>
        <v>0</v>
      </c>
      <c r="EA120" s="207">
        <f t="shared" si="213"/>
        <v>0</v>
      </c>
      <c r="EB120" s="208">
        <f t="shared" si="178"/>
        <v>0</v>
      </c>
      <c r="EC120" s="208">
        <f t="shared" si="178"/>
        <v>0</v>
      </c>
      <c r="ED120" s="208">
        <f t="shared" si="178"/>
        <v>0</v>
      </c>
      <c r="EE120" s="208">
        <f t="shared" si="144"/>
        <v>0</v>
      </c>
      <c r="EF120" s="208">
        <f t="shared" si="179"/>
        <v>0</v>
      </c>
      <c r="EK120" s="207">
        <f t="shared" si="214"/>
        <v>0</v>
      </c>
      <c r="EL120" s="208">
        <f t="shared" si="180"/>
        <v>0</v>
      </c>
      <c r="EM120" s="208">
        <f t="shared" si="180"/>
        <v>0</v>
      </c>
      <c r="EN120" s="208">
        <f t="shared" si="180"/>
        <v>0</v>
      </c>
      <c r="EO120" s="208">
        <f t="shared" si="145"/>
        <v>0</v>
      </c>
      <c r="EP120" s="208">
        <f t="shared" si="181"/>
        <v>0</v>
      </c>
      <c r="EU120" s="207">
        <f t="shared" si="215"/>
        <v>0</v>
      </c>
      <c r="EV120" s="208">
        <f t="shared" si="182"/>
        <v>0</v>
      </c>
      <c r="EW120" s="208">
        <f t="shared" si="182"/>
        <v>0</v>
      </c>
      <c r="EX120" s="208">
        <f t="shared" si="182"/>
        <v>0</v>
      </c>
      <c r="EY120" s="208">
        <f t="shared" si="146"/>
        <v>0</v>
      </c>
      <c r="EZ120" s="208">
        <f t="shared" si="183"/>
        <v>0</v>
      </c>
      <c r="FE120" s="207">
        <f t="shared" si="216"/>
        <v>0</v>
      </c>
      <c r="FF120" s="208">
        <f t="shared" si="184"/>
        <v>0</v>
      </c>
      <c r="FG120" s="208">
        <f t="shared" si="184"/>
        <v>0</v>
      </c>
      <c r="FH120" s="208">
        <f t="shared" si="184"/>
        <v>0</v>
      </c>
      <c r="FI120" s="208">
        <f t="shared" si="147"/>
        <v>0</v>
      </c>
      <c r="FJ120" s="208">
        <f t="shared" si="185"/>
        <v>0</v>
      </c>
      <c r="FO120" s="207">
        <f t="shared" si="217"/>
        <v>0</v>
      </c>
      <c r="FP120" s="208">
        <f t="shared" si="186"/>
        <v>0</v>
      </c>
      <c r="FQ120" s="208">
        <f t="shared" si="186"/>
        <v>0</v>
      </c>
      <c r="FR120" s="208">
        <f t="shared" si="186"/>
        <v>0</v>
      </c>
      <c r="FS120" s="208">
        <f t="shared" si="148"/>
        <v>0</v>
      </c>
      <c r="FT120" s="208">
        <f t="shared" si="187"/>
        <v>0</v>
      </c>
      <c r="FY120" s="207">
        <f t="shared" si="218"/>
        <v>0</v>
      </c>
      <c r="FZ120" s="208">
        <f t="shared" si="188"/>
        <v>0</v>
      </c>
      <c r="GA120" s="208">
        <f t="shared" si="188"/>
        <v>0</v>
      </c>
      <c r="GB120" s="208">
        <f t="shared" si="188"/>
        <v>0</v>
      </c>
      <c r="GC120" s="208">
        <f t="shared" si="149"/>
        <v>0</v>
      </c>
      <c r="GD120" s="208">
        <f t="shared" si="189"/>
        <v>0</v>
      </c>
      <c r="GI120" s="207">
        <f t="shared" si="219"/>
        <v>0</v>
      </c>
      <c r="GJ120" s="208">
        <f t="shared" si="190"/>
        <v>0</v>
      </c>
      <c r="GK120" s="208">
        <f t="shared" si="190"/>
        <v>0</v>
      </c>
      <c r="GL120" s="208">
        <f t="shared" si="190"/>
        <v>0</v>
      </c>
      <c r="GM120" s="208">
        <f t="shared" si="150"/>
        <v>0</v>
      </c>
      <c r="GN120" s="208">
        <f t="shared" si="191"/>
        <v>0</v>
      </c>
      <c r="GS120" s="207">
        <f t="shared" si="220"/>
        <v>0</v>
      </c>
      <c r="GT120" s="208">
        <f t="shared" si="192"/>
        <v>0</v>
      </c>
      <c r="GU120" s="208">
        <f t="shared" si="192"/>
        <v>0</v>
      </c>
      <c r="GV120" s="208">
        <f t="shared" si="192"/>
        <v>0</v>
      </c>
      <c r="GW120" s="208">
        <f t="shared" si="151"/>
        <v>0</v>
      </c>
      <c r="GX120" s="208">
        <f t="shared" si="193"/>
        <v>0</v>
      </c>
      <c r="HC120" s="207">
        <f t="shared" si="221"/>
        <v>0</v>
      </c>
      <c r="HD120" s="208">
        <f t="shared" si="194"/>
        <v>0</v>
      </c>
      <c r="HE120" s="208">
        <f t="shared" si="194"/>
        <v>0</v>
      </c>
      <c r="HF120" s="208">
        <f t="shared" si="194"/>
        <v>0</v>
      </c>
      <c r="HG120" s="208">
        <f t="shared" si="152"/>
        <v>0</v>
      </c>
      <c r="HH120" s="208">
        <f t="shared" si="195"/>
        <v>0</v>
      </c>
      <c r="HM120" s="207">
        <f t="shared" si="222"/>
        <v>0</v>
      </c>
      <c r="HN120" s="208">
        <f t="shared" si="196"/>
        <v>0</v>
      </c>
      <c r="HO120" s="208">
        <f t="shared" si="196"/>
        <v>0</v>
      </c>
      <c r="HP120" s="208">
        <f t="shared" si="196"/>
        <v>0</v>
      </c>
      <c r="HQ120" s="208">
        <f t="shared" si="153"/>
        <v>0</v>
      </c>
      <c r="HR120" s="208">
        <f t="shared" si="197"/>
        <v>0</v>
      </c>
      <c r="HW120" s="207">
        <f t="shared" si="223"/>
        <v>0</v>
      </c>
      <c r="HX120" s="208">
        <f t="shared" si="198"/>
        <v>0</v>
      </c>
      <c r="HY120" s="208">
        <f t="shared" si="198"/>
        <v>0</v>
      </c>
      <c r="HZ120" s="208">
        <f t="shared" si="198"/>
        <v>0</v>
      </c>
      <c r="IA120" s="208">
        <f t="shared" si="154"/>
        <v>0</v>
      </c>
      <c r="IB120" s="208">
        <f t="shared" si="199"/>
        <v>0</v>
      </c>
      <c r="IG120" s="207">
        <f t="shared" si="224"/>
        <v>0</v>
      </c>
      <c r="IH120" s="208">
        <f t="shared" si="200"/>
        <v>0</v>
      </c>
      <c r="II120" s="208">
        <f t="shared" si="200"/>
        <v>0</v>
      </c>
      <c r="IJ120" s="208">
        <f t="shared" si="200"/>
        <v>0</v>
      </c>
      <c r="IK120" s="208">
        <f t="shared" si="155"/>
        <v>0</v>
      </c>
      <c r="IL120" s="208">
        <f t="shared" si="201"/>
        <v>0</v>
      </c>
    </row>
    <row r="121" spans="1:246">
      <c r="F121" s="427"/>
      <c r="G121" s="427"/>
      <c r="H121" s="428"/>
      <c r="I121" s="423"/>
      <c r="J121" s="442"/>
      <c r="L121" s="195"/>
      <c r="M121" s="211"/>
      <c r="N121" s="211"/>
      <c r="O121" s="211"/>
      <c r="P121" s="211"/>
      <c r="Q121" s="211"/>
      <c r="R121" s="211"/>
      <c r="T121" s="207">
        <v>9.1</v>
      </c>
      <c r="U121" s="207">
        <f t="shared" si="202"/>
        <v>0</v>
      </c>
      <c r="V121" s="208">
        <f t="shared" si="156"/>
        <v>0</v>
      </c>
      <c r="W121" s="208">
        <f t="shared" si="156"/>
        <v>0</v>
      </c>
      <c r="X121" s="208">
        <f t="shared" si="156"/>
        <v>0</v>
      </c>
      <c r="Y121" s="208">
        <f t="shared" si="133"/>
        <v>0</v>
      </c>
      <c r="Z121" s="208">
        <f t="shared" si="157"/>
        <v>0</v>
      </c>
      <c r="AE121" s="207">
        <f t="shared" si="203"/>
        <v>0</v>
      </c>
      <c r="AF121" s="208">
        <f t="shared" si="158"/>
        <v>0</v>
      </c>
      <c r="AG121" s="208">
        <f t="shared" si="158"/>
        <v>0</v>
      </c>
      <c r="AH121" s="208">
        <f t="shared" si="158"/>
        <v>0</v>
      </c>
      <c r="AI121" s="208">
        <f t="shared" si="134"/>
        <v>0</v>
      </c>
      <c r="AJ121" s="208">
        <f t="shared" si="159"/>
        <v>0</v>
      </c>
      <c r="AO121" s="207">
        <f t="shared" si="204"/>
        <v>0</v>
      </c>
      <c r="AP121" s="208">
        <f t="shared" si="160"/>
        <v>0</v>
      </c>
      <c r="AQ121" s="208">
        <f t="shared" si="160"/>
        <v>0</v>
      </c>
      <c r="AR121" s="208">
        <f t="shared" si="160"/>
        <v>0</v>
      </c>
      <c r="AS121" s="208">
        <f t="shared" si="135"/>
        <v>0</v>
      </c>
      <c r="AT121" s="208">
        <f t="shared" si="161"/>
        <v>0</v>
      </c>
      <c r="AY121" s="207">
        <f t="shared" si="205"/>
        <v>0</v>
      </c>
      <c r="AZ121" s="208">
        <f t="shared" si="162"/>
        <v>0</v>
      </c>
      <c r="BA121" s="208">
        <f t="shared" si="162"/>
        <v>0</v>
      </c>
      <c r="BB121" s="208">
        <f t="shared" si="162"/>
        <v>0</v>
      </c>
      <c r="BC121" s="208">
        <f t="shared" si="136"/>
        <v>0</v>
      </c>
      <c r="BD121" s="208">
        <f t="shared" si="163"/>
        <v>0</v>
      </c>
      <c r="BI121" s="207">
        <f t="shared" si="206"/>
        <v>0</v>
      </c>
      <c r="BJ121" s="208">
        <f t="shared" si="164"/>
        <v>0</v>
      </c>
      <c r="BK121" s="208">
        <f t="shared" si="164"/>
        <v>0</v>
      </c>
      <c r="BL121" s="208">
        <f t="shared" si="164"/>
        <v>0</v>
      </c>
      <c r="BM121" s="208">
        <f t="shared" si="137"/>
        <v>0</v>
      </c>
      <c r="BN121" s="208">
        <f t="shared" si="165"/>
        <v>0</v>
      </c>
      <c r="BS121" s="207">
        <f t="shared" si="207"/>
        <v>0</v>
      </c>
      <c r="BT121" s="208">
        <f t="shared" si="166"/>
        <v>0</v>
      </c>
      <c r="BU121" s="208">
        <f t="shared" si="166"/>
        <v>0</v>
      </c>
      <c r="BV121" s="208">
        <f t="shared" si="166"/>
        <v>0</v>
      </c>
      <c r="BW121" s="208">
        <f t="shared" si="138"/>
        <v>0</v>
      </c>
      <c r="BX121" s="208">
        <f t="shared" si="167"/>
        <v>0</v>
      </c>
      <c r="CC121" s="207">
        <f t="shared" si="208"/>
        <v>0</v>
      </c>
      <c r="CD121" s="208">
        <f t="shared" si="168"/>
        <v>0</v>
      </c>
      <c r="CE121" s="208">
        <f t="shared" si="168"/>
        <v>0</v>
      </c>
      <c r="CF121" s="208">
        <f t="shared" si="168"/>
        <v>0</v>
      </c>
      <c r="CG121" s="208">
        <f t="shared" si="139"/>
        <v>0</v>
      </c>
      <c r="CH121" s="208">
        <f t="shared" si="169"/>
        <v>0</v>
      </c>
      <c r="CM121" s="207">
        <f t="shared" si="209"/>
        <v>0</v>
      </c>
      <c r="CN121" s="208">
        <f t="shared" si="170"/>
        <v>0</v>
      </c>
      <c r="CO121" s="208">
        <f t="shared" si="170"/>
        <v>0</v>
      </c>
      <c r="CP121" s="208">
        <f t="shared" si="170"/>
        <v>0</v>
      </c>
      <c r="CQ121" s="208">
        <f t="shared" si="140"/>
        <v>0</v>
      </c>
      <c r="CR121" s="208">
        <f t="shared" si="171"/>
        <v>0</v>
      </c>
      <c r="CW121" s="207">
        <f t="shared" si="210"/>
        <v>0</v>
      </c>
      <c r="CX121" s="208">
        <f t="shared" si="172"/>
        <v>0</v>
      </c>
      <c r="CY121" s="207">
        <f t="shared" si="172"/>
        <v>0</v>
      </c>
      <c r="CZ121" s="208">
        <f t="shared" si="172"/>
        <v>0</v>
      </c>
      <c r="DA121" s="208">
        <f t="shared" si="141"/>
        <v>0</v>
      </c>
      <c r="DB121" s="208">
        <f t="shared" si="173"/>
        <v>0</v>
      </c>
      <c r="DG121" s="207">
        <f t="shared" si="211"/>
        <v>0</v>
      </c>
      <c r="DH121" s="208">
        <f t="shared" si="174"/>
        <v>0</v>
      </c>
      <c r="DI121" s="208">
        <f t="shared" si="174"/>
        <v>0</v>
      </c>
      <c r="DJ121" s="208">
        <f t="shared" si="174"/>
        <v>0</v>
      </c>
      <c r="DK121" s="208">
        <f t="shared" si="142"/>
        <v>0</v>
      </c>
      <c r="DL121" s="208">
        <f t="shared" si="175"/>
        <v>0</v>
      </c>
      <c r="DQ121" s="207">
        <f t="shared" si="212"/>
        <v>0</v>
      </c>
      <c r="DR121" s="208">
        <f t="shared" si="176"/>
        <v>0</v>
      </c>
      <c r="DS121" s="208">
        <f t="shared" si="176"/>
        <v>0</v>
      </c>
      <c r="DT121" s="208">
        <f t="shared" si="176"/>
        <v>0</v>
      </c>
      <c r="DU121" s="208">
        <f t="shared" si="143"/>
        <v>0</v>
      </c>
      <c r="DV121" s="208">
        <f t="shared" si="177"/>
        <v>0</v>
      </c>
      <c r="EA121" s="207">
        <f t="shared" si="213"/>
        <v>0</v>
      </c>
      <c r="EB121" s="208">
        <f t="shared" si="178"/>
        <v>0</v>
      </c>
      <c r="EC121" s="208">
        <f t="shared" si="178"/>
        <v>0</v>
      </c>
      <c r="ED121" s="208">
        <f t="shared" si="178"/>
        <v>0</v>
      </c>
      <c r="EE121" s="208">
        <f t="shared" si="144"/>
        <v>0</v>
      </c>
      <c r="EF121" s="208">
        <f t="shared" si="179"/>
        <v>0</v>
      </c>
      <c r="EK121" s="207">
        <f t="shared" si="214"/>
        <v>0</v>
      </c>
      <c r="EL121" s="208">
        <f t="shared" si="180"/>
        <v>0</v>
      </c>
      <c r="EM121" s="208">
        <f t="shared" si="180"/>
        <v>0</v>
      </c>
      <c r="EN121" s="208">
        <f t="shared" si="180"/>
        <v>0</v>
      </c>
      <c r="EO121" s="208">
        <f t="shared" si="145"/>
        <v>0</v>
      </c>
      <c r="EP121" s="208">
        <f t="shared" si="181"/>
        <v>0</v>
      </c>
      <c r="EU121" s="207">
        <f t="shared" si="215"/>
        <v>0</v>
      </c>
      <c r="EV121" s="208">
        <f t="shared" si="182"/>
        <v>0</v>
      </c>
      <c r="EW121" s="208">
        <f t="shared" si="182"/>
        <v>0</v>
      </c>
      <c r="EX121" s="208">
        <f t="shared" si="182"/>
        <v>0</v>
      </c>
      <c r="EY121" s="208">
        <f t="shared" si="146"/>
        <v>0</v>
      </c>
      <c r="EZ121" s="208">
        <f t="shared" si="183"/>
        <v>0</v>
      </c>
      <c r="FE121" s="207">
        <f t="shared" si="216"/>
        <v>0</v>
      </c>
      <c r="FF121" s="208">
        <f t="shared" si="184"/>
        <v>0</v>
      </c>
      <c r="FG121" s="208">
        <f t="shared" si="184"/>
        <v>0</v>
      </c>
      <c r="FH121" s="208">
        <f t="shared" si="184"/>
        <v>0</v>
      </c>
      <c r="FI121" s="208">
        <f t="shared" si="147"/>
        <v>0</v>
      </c>
      <c r="FJ121" s="208">
        <f t="shared" si="185"/>
        <v>0</v>
      </c>
      <c r="FO121" s="207">
        <f t="shared" si="217"/>
        <v>0</v>
      </c>
      <c r="FP121" s="208">
        <f t="shared" si="186"/>
        <v>0</v>
      </c>
      <c r="FQ121" s="208">
        <f t="shared" si="186"/>
        <v>0</v>
      </c>
      <c r="FR121" s="208">
        <f t="shared" si="186"/>
        <v>0</v>
      </c>
      <c r="FS121" s="208">
        <f t="shared" si="148"/>
        <v>0</v>
      </c>
      <c r="FT121" s="208">
        <f t="shared" si="187"/>
        <v>0</v>
      </c>
      <c r="FY121" s="207">
        <f t="shared" si="218"/>
        <v>0</v>
      </c>
      <c r="FZ121" s="208">
        <f t="shared" si="188"/>
        <v>0</v>
      </c>
      <c r="GA121" s="208">
        <f t="shared" si="188"/>
        <v>0</v>
      </c>
      <c r="GB121" s="208">
        <f t="shared" si="188"/>
        <v>0</v>
      </c>
      <c r="GC121" s="208">
        <f t="shared" si="149"/>
        <v>0</v>
      </c>
      <c r="GD121" s="208">
        <f t="shared" si="189"/>
        <v>0</v>
      </c>
      <c r="GI121" s="207">
        <f t="shared" si="219"/>
        <v>0</v>
      </c>
      <c r="GJ121" s="208">
        <f t="shared" si="190"/>
        <v>0</v>
      </c>
      <c r="GK121" s="208">
        <f t="shared" si="190"/>
        <v>0</v>
      </c>
      <c r="GL121" s="208">
        <f t="shared" si="190"/>
        <v>0</v>
      </c>
      <c r="GM121" s="208">
        <f t="shared" si="150"/>
        <v>0</v>
      </c>
      <c r="GN121" s="208">
        <f t="shared" si="191"/>
        <v>0</v>
      </c>
      <c r="GS121" s="207">
        <f t="shared" si="220"/>
        <v>0</v>
      </c>
      <c r="GT121" s="208">
        <f t="shared" si="192"/>
        <v>0</v>
      </c>
      <c r="GU121" s="208">
        <f t="shared" si="192"/>
        <v>0</v>
      </c>
      <c r="GV121" s="208">
        <f t="shared" si="192"/>
        <v>0</v>
      </c>
      <c r="GW121" s="208">
        <f t="shared" si="151"/>
        <v>0</v>
      </c>
      <c r="GX121" s="208">
        <f t="shared" si="193"/>
        <v>0</v>
      </c>
      <c r="HC121" s="207">
        <f t="shared" si="221"/>
        <v>0</v>
      </c>
      <c r="HD121" s="208">
        <f t="shared" si="194"/>
        <v>0</v>
      </c>
      <c r="HE121" s="208">
        <f t="shared" si="194"/>
        <v>0</v>
      </c>
      <c r="HF121" s="208">
        <f t="shared" si="194"/>
        <v>0</v>
      </c>
      <c r="HG121" s="208">
        <f t="shared" si="152"/>
        <v>0</v>
      </c>
      <c r="HH121" s="208">
        <f t="shared" si="195"/>
        <v>0</v>
      </c>
      <c r="HM121" s="207">
        <f t="shared" si="222"/>
        <v>0</v>
      </c>
      <c r="HN121" s="208">
        <f t="shared" si="196"/>
        <v>0</v>
      </c>
      <c r="HO121" s="208">
        <f t="shared" si="196"/>
        <v>0</v>
      </c>
      <c r="HP121" s="208">
        <f t="shared" si="196"/>
        <v>0</v>
      </c>
      <c r="HQ121" s="208">
        <f t="shared" si="153"/>
        <v>0</v>
      </c>
      <c r="HR121" s="208">
        <f t="shared" si="197"/>
        <v>0</v>
      </c>
      <c r="HW121" s="207">
        <f t="shared" si="223"/>
        <v>0</v>
      </c>
      <c r="HX121" s="208">
        <f t="shared" si="198"/>
        <v>0</v>
      </c>
      <c r="HY121" s="208">
        <f t="shared" si="198"/>
        <v>0</v>
      </c>
      <c r="HZ121" s="208">
        <f t="shared" si="198"/>
        <v>0</v>
      </c>
      <c r="IA121" s="208">
        <f t="shared" si="154"/>
        <v>0</v>
      </c>
      <c r="IB121" s="208">
        <f t="shared" si="199"/>
        <v>0</v>
      </c>
      <c r="IG121" s="207">
        <f t="shared" si="224"/>
        <v>0</v>
      </c>
      <c r="IH121" s="208">
        <f t="shared" si="200"/>
        <v>0</v>
      </c>
      <c r="II121" s="208">
        <f t="shared" si="200"/>
        <v>0</v>
      </c>
      <c r="IJ121" s="208">
        <f t="shared" si="200"/>
        <v>0</v>
      </c>
      <c r="IK121" s="208">
        <f t="shared" si="155"/>
        <v>0</v>
      </c>
      <c r="IL121" s="208">
        <f t="shared" si="201"/>
        <v>0</v>
      </c>
    </row>
    <row r="122" spans="1:246">
      <c r="F122" s="438"/>
      <c r="G122" s="436"/>
      <c r="H122" s="438"/>
      <c r="I122" s="439"/>
      <c r="J122" s="461"/>
      <c r="L122" s="195"/>
      <c r="M122" s="211"/>
      <c r="N122" s="211"/>
      <c r="O122" s="211"/>
      <c r="P122" s="211"/>
      <c r="Q122" s="211"/>
      <c r="R122" s="211"/>
      <c r="T122" s="207">
        <v>9.1999999999999993</v>
      </c>
      <c r="U122" s="207">
        <f t="shared" si="202"/>
        <v>0</v>
      </c>
      <c r="V122" s="208">
        <f t="shared" si="156"/>
        <v>0</v>
      </c>
      <c r="W122" s="208">
        <f t="shared" si="156"/>
        <v>0</v>
      </c>
      <c r="X122" s="208">
        <f t="shared" si="156"/>
        <v>0</v>
      </c>
      <c r="Y122" s="208">
        <f t="shared" si="133"/>
        <v>0</v>
      </c>
      <c r="Z122" s="208">
        <f t="shared" si="157"/>
        <v>0</v>
      </c>
      <c r="AE122" s="207">
        <f t="shared" si="203"/>
        <v>0</v>
      </c>
      <c r="AF122" s="208">
        <f t="shared" si="158"/>
        <v>0</v>
      </c>
      <c r="AG122" s="208">
        <f t="shared" si="158"/>
        <v>0</v>
      </c>
      <c r="AH122" s="208">
        <f t="shared" si="158"/>
        <v>0</v>
      </c>
      <c r="AI122" s="208">
        <f t="shared" si="134"/>
        <v>0</v>
      </c>
      <c r="AJ122" s="208">
        <f t="shared" si="159"/>
        <v>0</v>
      </c>
      <c r="AO122" s="207">
        <f t="shared" si="204"/>
        <v>0</v>
      </c>
      <c r="AP122" s="208">
        <f t="shared" si="160"/>
        <v>0</v>
      </c>
      <c r="AQ122" s="208">
        <f t="shared" si="160"/>
        <v>0</v>
      </c>
      <c r="AR122" s="208">
        <f t="shared" si="160"/>
        <v>0</v>
      </c>
      <c r="AS122" s="208">
        <f t="shared" si="135"/>
        <v>0</v>
      </c>
      <c r="AT122" s="208">
        <f t="shared" si="161"/>
        <v>0</v>
      </c>
      <c r="AY122" s="207">
        <f t="shared" si="205"/>
        <v>0</v>
      </c>
      <c r="AZ122" s="208">
        <f t="shared" si="162"/>
        <v>0</v>
      </c>
      <c r="BA122" s="208">
        <f t="shared" si="162"/>
        <v>0</v>
      </c>
      <c r="BB122" s="208">
        <f t="shared" si="162"/>
        <v>0</v>
      </c>
      <c r="BC122" s="208">
        <f t="shared" si="136"/>
        <v>0</v>
      </c>
      <c r="BD122" s="208">
        <f t="shared" si="163"/>
        <v>0</v>
      </c>
      <c r="BI122" s="207">
        <f t="shared" si="206"/>
        <v>0</v>
      </c>
      <c r="BJ122" s="208">
        <f t="shared" si="164"/>
        <v>0</v>
      </c>
      <c r="BK122" s="208">
        <f t="shared" si="164"/>
        <v>0</v>
      </c>
      <c r="BL122" s="208">
        <f t="shared" si="164"/>
        <v>0</v>
      </c>
      <c r="BM122" s="208">
        <f t="shared" si="137"/>
        <v>0</v>
      </c>
      <c r="BN122" s="208">
        <f t="shared" si="165"/>
        <v>0</v>
      </c>
      <c r="BS122" s="207">
        <f t="shared" si="207"/>
        <v>0</v>
      </c>
      <c r="BT122" s="208">
        <f t="shared" si="166"/>
        <v>0</v>
      </c>
      <c r="BU122" s="208">
        <f t="shared" si="166"/>
        <v>0</v>
      </c>
      <c r="BV122" s="208">
        <f t="shared" si="166"/>
        <v>0</v>
      </c>
      <c r="BW122" s="208">
        <f t="shared" si="138"/>
        <v>0</v>
      </c>
      <c r="BX122" s="208">
        <f t="shared" si="167"/>
        <v>0</v>
      </c>
      <c r="CC122" s="207">
        <f t="shared" si="208"/>
        <v>0</v>
      </c>
      <c r="CD122" s="208">
        <f t="shared" si="168"/>
        <v>0</v>
      </c>
      <c r="CE122" s="208">
        <f t="shared" si="168"/>
        <v>0</v>
      </c>
      <c r="CF122" s="208">
        <f t="shared" si="168"/>
        <v>0</v>
      </c>
      <c r="CG122" s="208">
        <f t="shared" si="139"/>
        <v>0</v>
      </c>
      <c r="CH122" s="208">
        <f t="shared" si="169"/>
        <v>0</v>
      </c>
      <c r="CM122" s="207">
        <f t="shared" si="209"/>
        <v>0</v>
      </c>
      <c r="CN122" s="208">
        <f t="shared" si="170"/>
        <v>0</v>
      </c>
      <c r="CO122" s="208">
        <f t="shared" si="170"/>
        <v>0</v>
      </c>
      <c r="CP122" s="208">
        <f t="shared" si="170"/>
        <v>0</v>
      </c>
      <c r="CQ122" s="208">
        <f t="shared" si="140"/>
        <v>0</v>
      </c>
      <c r="CR122" s="208">
        <f t="shared" si="171"/>
        <v>0</v>
      </c>
      <c r="CW122" s="207">
        <f t="shared" si="210"/>
        <v>0</v>
      </c>
      <c r="CX122" s="208">
        <f t="shared" si="172"/>
        <v>0</v>
      </c>
      <c r="CY122" s="207">
        <f t="shared" si="172"/>
        <v>0</v>
      </c>
      <c r="CZ122" s="208">
        <f t="shared" si="172"/>
        <v>0</v>
      </c>
      <c r="DA122" s="208">
        <f t="shared" si="141"/>
        <v>0</v>
      </c>
      <c r="DB122" s="208">
        <f t="shared" si="173"/>
        <v>0</v>
      </c>
      <c r="DG122" s="207">
        <f t="shared" si="211"/>
        <v>0</v>
      </c>
      <c r="DH122" s="208">
        <f t="shared" si="174"/>
        <v>0</v>
      </c>
      <c r="DI122" s="208">
        <f t="shared" si="174"/>
        <v>0</v>
      </c>
      <c r="DJ122" s="208">
        <f t="shared" si="174"/>
        <v>0</v>
      </c>
      <c r="DK122" s="208">
        <f t="shared" si="142"/>
        <v>0</v>
      </c>
      <c r="DL122" s="208">
        <f t="shared" si="175"/>
        <v>0</v>
      </c>
      <c r="DQ122" s="207">
        <f t="shared" si="212"/>
        <v>0</v>
      </c>
      <c r="DR122" s="208">
        <f t="shared" si="176"/>
        <v>0</v>
      </c>
      <c r="DS122" s="208">
        <f t="shared" si="176"/>
        <v>0</v>
      </c>
      <c r="DT122" s="208">
        <f t="shared" si="176"/>
        <v>0</v>
      </c>
      <c r="DU122" s="208">
        <f t="shared" si="143"/>
        <v>0</v>
      </c>
      <c r="DV122" s="208">
        <f t="shared" si="177"/>
        <v>0</v>
      </c>
      <c r="EA122" s="207">
        <f t="shared" si="213"/>
        <v>0</v>
      </c>
      <c r="EB122" s="208">
        <f t="shared" si="178"/>
        <v>0</v>
      </c>
      <c r="EC122" s="208">
        <f t="shared" si="178"/>
        <v>0</v>
      </c>
      <c r="ED122" s="208">
        <f t="shared" si="178"/>
        <v>0</v>
      </c>
      <c r="EE122" s="208">
        <f t="shared" si="144"/>
        <v>0</v>
      </c>
      <c r="EF122" s="208">
        <f t="shared" si="179"/>
        <v>0</v>
      </c>
      <c r="EK122" s="207">
        <f t="shared" si="214"/>
        <v>0</v>
      </c>
      <c r="EL122" s="208">
        <f t="shared" si="180"/>
        <v>0</v>
      </c>
      <c r="EM122" s="208">
        <f t="shared" si="180"/>
        <v>0</v>
      </c>
      <c r="EN122" s="208">
        <f t="shared" si="180"/>
        <v>0</v>
      </c>
      <c r="EO122" s="208">
        <f t="shared" si="145"/>
        <v>0</v>
      </c>
      <c r="EP122" s="208">
        <f t="shared" si="181"/>
        <v>0</v>
      </c>
      <c r="EU122" s="207">
        <f t="shared" si="215"/>
        <v>0</v>
      </c>
      <c r="EV122" s="208">
        <f t="shared" si="182"/>
        <v>0</v>
      </c>
      <c r="EW122" s="208">
        <f t="shared" si="182"/>
        <v>0</v>
      </c>
      <c r="EX122" s="208">
        <f t="shared" si="182"/>
        <v>0</v>
      </c>
      <c r="EY122" s="208">
        <f t="shared" si="146"/>
        <v>0</v>
      </c>
      <c r="EZ122" s="208">
        <f t="shared" si="183"/>
        <v>0</v>
      </c>
      <c r="FE122" s="207">
        <f t="shared" si="216"/>
        <v>0</v>
      </c>
      <c r="FF122" s="208">
        <f t="shared" si="184"/>
        <v>0</v>
      </c>
      <c r="FG122" s="208">
        <f t="shared" si="184"/>
        <v>0</v>
      </c>
      <c r="FH122" s="208">
        <f t="shared" si="184"/>
        <v>0</v>
      </c>
      <c r="FI122" s="208">
        <f t="shared" si="147"/>
        <v>0</v>
      </c>
      <c r="FJ122" s="208">
        <f t="shared" si="185"/>
        <v>0</v>
      </c>
      <c r="FO122" s="207">
        <f t="shared" si="217"/>
        <v>0</v>
      </c>
      <c r="FP122" s="208">
        <f t="shared" si="186"/>
        <v>0</v>
      </c>
      <c r="FQ122" s="208">
        <f t="shared" si="186"/>
        <v>0</v>
      </c>
      <c r="FR122" s="208">
        <f t="shared" si="186"/>
        <v>0</v>
      </c>
      <c r="FS122" s="208">
        <f t="shared" si="148"/>
        <v>0</v>
      </c>
      <c r="FT122" s="208">
        <f t="shared" si="187"/>
        <v>0</v>
      </c>
      <c r="FY122" s="207">
        <f t="shared" si="218"/>
        <v>0</v>
      </c>
      <c r="FZ122" s="208">
        <f t="shared" si="188"/>
        <v>0</v>
      </c>
      <c r="GA122" s="208">
        <f t="shared" si="188"/>
        <v>0</v>
      </c>
      <c r="GB122" s="208">
        <f t="shared" si="188"/>
        <v>0</v>
      </c>
      <c r="GC122" s="208">
        <f t="shared" si="149"/>
        <v>0</v>
      </c>
      <c r="GD122" s="208">
        <f t="shared" si="189"/>
        <v>0</v>
      </c>
      <c r="GI122" s="207">
        <f t="shared" si="219"/>
        <v>0</v>
      </c>
      <c r="GJ122" s="208">
        <f t="shared" si="190"/>
        <v>0</v>
      </c>
      <c r="GK122" s="208">
        <f t="shared" si="190"/>
        <v>0</v>
      </c>
      <c r="GL122" s="208">
        <f t="shared" si="190"/>
        <v>0</v>
      </c>
      <c r="GM122" s="208">
        <f t="shared" si="150"/>
        <v>0</v>
      </c>
      <c r="GN122" s="208">
        <f t="shared" si="191"/>
        <v>0</v>
      </c>
      <c r="GS122" s="207">
        <f t="shared" si="220"/>
        <v>0</v>
      </c>
      <c r="GT122" s="208">
        <f t="shared" si="192"/>
        <v>0</v>
      </c>
      <c r="GU122" s="208">
        <f t="shared" si="192"/>
        <v>0</v>
      </c>
      <c r="GV122" s="208">
        <f t="shared" si="192"/>
        <v>0</v>
      </c>
      <c r="GW122" s="208">
        <f t="shared" si="151"/>
        <v>0</v>
      </c>
      <c r="GX122" s="208">
        <f t="shared" si="193"/>
        <v>0</v>
      </c>
      <c r="HC122" s="207">
        <f t="shared" si="221"/>
        <v>0</v>
      </c>
      <c r="HD122" s="208">
        <f t="shared" si="194"/>
        <v>0</v>
      </c>
      <c r="HE122" s="208">
        <f t="shared" si="194"/>
        <v>0</v>
      </c>
      <c r="HF122" s="208">
        <f t="shared" si="194"/>
        <v>0</v>
      </c>
      <c r="HG122" s="208">
        <f t="shared" si="152"/>
        <v>0</v>
      </c>
      <c r="HH122" s="208">
        <f t="shared" si="195"/>
        <v>0</v>
      </c>
      <c r="HM122" s="207">
        <f t="shared" si="222"/>
        <v>0</v>
      </c>
      <c r="HN122" s="208">
        <f t="shared" si="196"/>
        <v>0</v>
      </c>
      <c r="HO122" s="208">
        <f t="shared" si="196"/>
        <v>0</v>
      </c>
      <c r="HP122" s="208">
        <f t="shared" si="196"/>
        <v>0</v>
      </c>
      <c r="HQ122" s="208">
        <f t="shared" si="153"/>
        <v>0</v>
      </c>
      <c r="HR122" s="208">
        <f t="shared" si="197"/>
        <v>0</v>
      </c>
      <c r="HW122" s="207">
        <f t="shared" si="223"/>
        <v>0</v>
      </c>
      <c r="HX122" s="208">
        <f t="shared" si="198"/>
        <v>0</v>
      </c>
      <c r="HY122" s="208">
        <f t="shared" si="198"/>
        <v>0</v>
      </c>
      <c r="HZ122" s="208">
        <f t="shared" si="198"/>
        <v>0</v>
      </c>
      <c r="IA122" s="208">
        <f t="shared" si="154"/>
        <v>0</v>
      </c>
      <c r="IB122" s="208">
        <f t="shared" si="199"/>
        <v>0</v>
      </c>
      <c r="IG122" s="207">
        <f t="shared" si="224"/>
        <v>0</v>
      </c>
      <c r="IH122" s="208">
        <f t="shared" si="200"/>
        <v>0</v>
      </c>
      <c r="II122" s="208">
        <f t="shared" si="200"/>
        <v>0</v>
      </c>
      <c r="IJ122" s="208">
        <f t="shared" si="200"/>
        <v>0</v>
      </c>
      <c r="IK122" s="208">
        <f t="shared" si="155"/>
        <v>0</v>
      </c>
      <c r="IL122" s="208">
        <f t="shared" si="201"/>
        <v>0</v>
      </c>
    </row>
    <row r="123" spans="1:246">
      <c r="L123" s="195"/>
      <c r="M123" s="211"/>
      <c r="N123" s="211"/>
      <c r="O123" s="211"/>
      <c r="P123" s="211"/>
      <c r="Q123" s="211"/>
      <c r="R123" s="211"/>
      <c r="T123" s="207">
        <v>9.3000000000000007</v>
      </c>
      <c r="U123" s="207">
        <f t="shared" si="202"/>
        <v>0</v>
      </c>
      <c r="V123" s="208">
        <f t="shared" si="156"/>
        <v>0</v>
      </c>
      <c r="W123" s="208">
        <f t="shared" si="156"/>
        <v>0</v>
      </c>
      <c r="X123" s="208">
        <f t="shared" si="156"/>
        <v>0</v>
      </c>
      <c r="Y123" s="208">
        <f t="shared" si="133"/>
        <v>0</v>
      </c>
      <c r="Z123" s="208">
        <f t="shared" si="157"/>
        <v>0</v>
      </c>
      <c r="AE123" s="207">
        <f t="shared" si="203"/>
        <v>0</v>
      </c>
      <c r="AF123" s="208">
        <f t="shared" si="158"/>
        <v>0</v>
      </c>
      <c r="AG123" s="208">
        <f t="shared" si="158"/>
        <v>0</v>
      </c>
      <c r="AH123" s="208">
        <f t="shared" si="158"/>
        <v>0</v>
      </c>
      <c r="AI123" s="208">
        <f t="shared" si="134"/>
        <v>0</v>
      </c>
      <c r="AJ123" s="208">
        <f t="shared" si="159"/>
        <v>0</v>
      </c>
      <c r="AO123" s="207">
        <f t="shared" si="204"/>
        <v>0</v>
      </c>
      <c r="AP123" s="208">
        <f t="shared" si="160"/>
        <v>0</v>
      </c>
      <c r="AQ123" s="208">
        <f t="shared" si="160"/>
        <v>0</v>
      </c>
      <c r="AR123" s="208">
        <f t="shared" si="160"/>
        <v>0</v>
      </c>
      <c r="AS123" s="208">
        <f t="shared" si="135"/>
        <v>0</v>
      </c>
      <c r="AT123" s="208">
        <f t="shared" si="161"/>
        <v>0</v>
      </c>
      <c r="AY123" s="207">
        <f t="shared" si="205"/>
        <v>0</v>
      </c>
      <c r="AZ123" s="208">
        <f t="shared" si="162"/>
        <v>0</v>
      </c>
      <c r="BA123" s="208">
        <f t="shared" si="162"/>
        <v>0</v>
      </c>
      <c r="BB123" s="208">
        <f t="shared" si="162"/>
        <v>0</v>
      </c>
      <c r="BC123" s="208">
        <f t="shared" si="136"/>
        <v>0</v>
      </c>
      <c r="BD123" s="208">
        <f t="shared" si="163"/>
        <v>0</v>
      </c>
      <c r="BI123" s="207">
        <f t="shared" si="206"/>
        <v>0</v>
      </c>
      <c r="BJ123" s="208">
        <f t="shared" si="164"/>
        <v>0</v>
      </c>
      <c r="BK123" s="208">
        <f t="shared" si="164"/>
        <v>0</v>
      </c>
      <c r="BL123" s="208">
        <f t="shared" si="164"/>
        <v>0</v>
      </c>
      <c r="BM123" s="208">
        <f t="shared" si="137"/>
        <v>0</v>
      </c>
      <c r="BN123" s="208">
        <f t="shared" si="165"/>
        <v>0</v>
      </c>
      <c r="BS123" s="207">
        <f t="shared" si="207"/>
        <v>0</v>
      </c>
      <c r="BT123" s="208">
        <f t="shared" si="166"/>
        <v>0</v>
      </c>
      <c r="BU123" s="208">
        <f t="shared" si="166"/>
        <v>0</v>
      </c>
      <c r="BV123" s="208">
        <f t="shared" si="166"/>
        <v>0</v>
      </c>
      <c r="BW123" s="208">
        <f t="shared" si="138"/>
        <v>0</v>
      </c>
      <c r="BX123" s="208">
        <f t="shared" si="167"/>
        <v>0</v>
      </c>
      <c r="CC123" s="207">
        <f t="shared" si="208"/>
        <v>0</v>
      </c>
      <c r="CD123" s="208">
        <f t="shared" si="168"/>
        <v>0</v>
      </c>
      <c r="CE123" s="208">
        <f t="shared" si="168"/>
        <v>0</v>
      </c>
      <c r="CF123" s="208">
        <f t="shared" si="168"/>
        <v>0</v>
      </c>
      <c r="CG123" s="208">
        <f t="shared" si="139"/>
        <v>0</v>
      </c>
      <c r="CH123" s="208">
        <f t="shared" si="169"/>
        <v>0</v>
      </c>
      <c r="CM123" s="207">
        <f t="shared" si="209"/>
        <v>0</v>
      </c>
      <c r="CN123" s="208">
        <f t="shared" si="170"/>
        <v>0</v>
      </c>
      <c r="CO123" s="208">
        <f t="shared" si="170"/>
        <v>0</v>
      </c>
      <c r="CP123" s="208">
        <f t="shared" si="170"/>
        <v>0</v>
      </c>
      <c r="CQ123" s="208">
        <f t="shared" si="140"/>
        <v>0</v>
      </c>
      <c r="CR123" s="208">
        <f t="shared" si="171"/>
        <v>0</v>
      </c>
      <c r="CW123" s="207">
        <f t="shared" si="210"/>
        <v>0</v>
      </c>
      <c r="CX123" s="208">
        <f t="shared" si="172"/>
        <v>0</v>
      </c>
      <c r="CY123" s="207">
        <f t="shared" si="172"/>
        <v>0</v>
      </c>
      <c r="CZ123" s="208">
        <f t="shared" si="172"/>
        <v>0</v>
      </c>
      <c r="DA123" s="208">
        <f t="shared" si="141"/>
        <v>0</v>
      </c>
      <c r="DB123" s="208">
        <f t="shared" si="173"/>
        <v>0</v>
      </c>
      <c r="DG123" s="207">
        <f t="shared" si="211"/>
        <v>0</v>
      </c>
      <c r="DH123" s="208">
        <f t="shared" si="174"/>
        <v>0</v>
      </c>
      <c r="DI123" s="208">
        <f t="shared" si="174"/>
        <v>0</v>
      </c>
      <c r="DJ123" s="208">
        <f t="shared" si="174"/>
        <v>0</v>
      </c>
      <c r="DK123" s="208">
        <f t="shared" si="142"/>
        <v>0</v>
      </c>
      <c r="DL123" s="208">
        <f t="shared" si="175"/>
        <v>0</v>
      </c>
      <c r="DQ123" s="207">
        <f t="shared" si="212"/>
        <v>0</v>
      </c>
      <c r="DR123" s="208">
        <f t="shared" si="176"/>
        <v>0</v>
      </c>
      <c r="DS123" s="208">
        <f t="shared" si="176"/>
        <v>0</v>
      </c>
      <c r="DT123" s="208">
        <f t="shared" si="176"/>
        <v>0</v>
      </c>
      <c r="DU123" s="208">
        <f t="shared" si="143"/>
        <v>0</v>
      </c>
      <c r="DV123" s="208">
        <f t="shared" si="177"/>
        <v>0</v>
      </c>
      <c r="EA123" s="207">
        <f t="shared" si="213"/>
        <v>0</v>
      </c>
      <c r="EB123" s="208">
        <f t="shared" si="178"/>
        <v>0</v>
      </c>
      <c r="EC123" s="208">
        <f t="shared" si="178"/>
        <v>0</v>
      </c>
      <c r="ED123" s="208">
        <f t="shared" si="178"/>
        <v>0</v>
      </c>
      <c r="EE123" s="208">
        <f t="shared" si="144"/>
        <v>0</v>
      </c>
      <c r="EF123" s="208">
        <f t="shared" si="179"/>
        <v>0</v>
      </c>
      <c r="EK123" s="207">
        <f t="shared" si="214"/>
        <v>0</v>
      </c>
      <c r="EL123" s="208">
        <f t="shared" si="180"/>
        <v>0</v>
      </c>
      <c r="EM123" s="208">
        <f t="shared" si="180"/>
        <v>0</v>
      </c>
      <c r="EN123" s="208">
        <f t="shared" si="180"/>
        <v>0</v>
      </c>
      <c r="EO123" s="208">
        <f t="shared" si="145"/>
        <v>0</v>
      </c>
      <c r="EP123" s="208">
        <f t="shared" si="181"/>
        <v>0</v>
      </c>
      <c r="EU123" s="207">
        <f t="shared" si="215"/>
        <v>0</v>
      </c>
      <c r="EV123" s="208">
        <f t="shared" si="182"/>
        <v>0</v>
      </c>
      <c r="EW123" s="208">
        <f t="shared" si="182"/>
        <v>0</v>
      </c>
      <c r="EX123" s="208">
        <f t="shared" si="182"/>
        <v>0</v>
      </c>
      <c r="EY123" s="208">
        <f t="shared" si="146"/>
        <v>0</v>
      </c>
      <c r="EZ123" s="208">
        <f t="shared" si="183"/>
        <v>0</v>
      </c>
      <c r="FE123" s="207">
        <f t="shared" si="216"/>
        <v>0</v>
      </c>
      <c r="FF123" s="208">
        <f t="shared" si="184"/>
        <v>0</v>
      </c>
      <c r="FG123" s="208">
        <f t="shared" si="184"/>
        <v>0</v>
      </c>
      <c r="FH123" s="208">
        <f t="shared" si="184"/>
        <v>0</v>
      </c>
      <c r="FI123" s="208">
        <f t="shared" si="147"/>
        <v>0</v>
      </c>
      <c r="FJ123" s="208">
        <f t="shared" si="185"/>
        <v>0</v>
      </c>
      <c r="FO123" s="207">
        <f t="shared" si="217"/>
        <v>0</v>
      </c>
      <c r="FP123" s="208">
        <f t="shared" si="186"/>
        <v>0</v>
      </c>
      <c r="FQ123" s="208">
        <f t="shared" si="186"/>
        <v>0</v>
      </c>
      <c r="FR123" s="208">
        <f t="shared" si="186"/>
        <v>0</v>
      </c>
      <c r="FS123" s="208">
        <f t="shared" si="148"/>
        <v>0</v>
      </c>
      <c r="FT123" s="208">
        <f t="shared" si="187"/>
        <v>0</v>
      </c>
      <c r="FY123" s="207">
        <f t="shared" si="218"/>
        <v>0</v>
      </c>
      <c r="FZ123" s="208">
        <f t="shared" si="188"/>
        <v>0</v>
      </c>
      <c r="GA123" s="208">
        <f t="shared" si="188"/>
        <v>0</v>
      </c>
      <c r="GB123" s="208">
        <f t="shared" si="188"/>
        <v>0</v>
      </c>
      <c r="GC123" s="208">
        <f t="shared" si="149"/>
        <v>0</v>
      </c>
      <c r="GD123" s="208">
        <f t="shared" si="189"/>
        <v>0</v>
      </c>
      <c r="GI123" s="207">
        <f t="shared" si="219"/>
        <v>0</v>
      </c>
      <c r="GJ123" s="208">
        <f t="shared" si="190"/>
        <v>0</v>
      </c>
      <c r="GK123" s="208">
        <f t="shared" si="190"/>
        <v>0</v>
      </c>
      <c r="GL123" s="208">
        <f t="shared" si="190"/>
        <v>0</v>
      </c>
      <c r="GM123" s="208">
        <f t="shared" si="150"/>
        <v>0</v>
      </c>
      <c r="GN123" s="208">
        <f t="shared" si="191"/>
        <v>0</v>
      </c>
      <c r="GS123" s="207">
        <f t="shared" si="220"/>
        <v>0</v>
      </c>
      <c r="GT123" s="208">
        <f t="shared" si="192"/>
        <v>0</v>
      </c>
      <c r="GU123" s="208">
        <f t="shared" si="192"/>
        <v>0</v>
      </c>
      <c r="GV123" s="208">
        <f t="shared" si="192"/>
        <v>0</v>
      </c>
      <c r="GW123" s="208">
        <f t="shared" si="151"/>
        <v>0</v>
      </c>
      <c r="GX123" s="208">
        <f t="shared" si="193"/>
        <v>0</v>
      </c>
      <c r="HC123" s="207">
        <f t="shared" si="221"/>
        <v>0</v>
      </c>
      <c r="HD123" s="208">
        <f t="shared" si="194"/>
        <v>0</v>
      </c>
      <c r="HE123" s="208">
        <f t="shared" si="194"/>
        <v>0</v>
      </c>
      <c r="HF123" s="208">
        <f t="shared" si="194"/>
        <v>0</v>
      </c>
      <c r="HG123" s="208">
        <f t="shared" si="152"/>
        <v>0</v>
      </c>
      <c r="HH123" s="208">
        <f t="shared" si="195"/>
        <v>0</v>
      </c>
      <c r="HM123" s="207">
        <f t="shared" si="222"/>
        <v>0</v>
      </c>
      <c r="HN123" s="208">
        <f t="shared" si="196"/>
        <v>0</v>
      </c>
      <c r="HO123" s="208">
        <f t="shared" si="196"/>
        <v>0</v>
      </c>
      <c r="HP123" s="208">
        <f t="shared" si="196"/>
        <v>0</v>
      </c>
      <c r="HQ123" s="208">
        <f t="shared" si="153"/>
        <v>0</v>
      </c>
      <c r="HR123" s="208">
        <f t="shared" si="197"/>
        <v>0</v>
      </c>
      <c r="HW123" s="207">
        <f t="shared" si="223"/>
        <v>0</v>
      </c>
      <c r="HX123" s="208">
        <f t="shared" si="198"/>
        <v>0</v>
      </c>
      <c r="HY123" s="208">
        <f t="shared" si="198"/>
        <v>0</v>
      </c>
      <c r="HZ123" s="208">
        <f t="shared" si="198"/>
        <v>0</v>
      </c>
      <c r="IA123" s="208">
        <f t="shared" si="154"/>
        <v>0</v>
      </c>
      <c r="IB123" s="208">
        <f t="shared" si="199"/>
        <v>0</v>
      </c>
      <c r="IG123" s="207">
        <f t="shared" si="224"/>
        <v>0</v>
      </c>
      <c r="IH123" s="208">
        <f t="shared" si="200"/>
        <v>0</v>
      </c>
      <c r="II123" s="208">
        <f t="shared" si="200"/>
        <v>0</v>
      </c>
      <c r="IJ123" s="208">
        <f t="shared" si="200"/>
        <v>0</v>
      </c>
      <c r="IK123" s="208">
        <f t="shared" si="155"/>
        <v>0</v>
      </c>
      <c r="IL123" s="208">
        <f t="shared" si="201"/>
        <v>0</v>
      </c>
    </row>
    <row r="124" spans="1:246">
      <c r="F124" s="433"/>
      <c r="G124" s="427"/>
      <c r="H124" s="427"/>
      <c r="I124" s="427"/>
      <c r="J124" s="447"/>
      <c r="L124" s="195"/>
      <c r="M124" s="211"/>
      <c r="N124" s="211"/>
      <c r="O124" s="211"/>
      <c r="P124" s="211"/>
      <c r="Q124" s="211"/>
      <c r="R124" s="211"/>
      <c r="T124" s="207">
        <v>9.4</v>
      </c>
      <c r="U124" s="207">
        <f t="shared" si="202"/>
        <v>0</v>
      </c>
      <c r="V124" s="208">
        <f t="shared" si="156"/>
        <v>0</v>
      </c>
      <c r="W124" s="208">
        <f t="shared" si="156"/>
        <v>0</v>
      </c>
      <c r="X124" s="208">
        <f t="shared" si="156"/>
        <v>0</v>
      </c>
      <c r="Y124" s="208">
        <f t="shared" si="133"/>
        <v>0</v>
      </c>
      <c r="Z124" s="208">
        <f t="shared" si="157"/>
        <v>0</v>
      </c>
      <c r="AE124" s="207">
        <f t="shared" si="203"/>
        <v>0</v>
      </c>
      <c r="AF124" s="208">
        <f t="shared" si="158"/>
        <v>0</v>
      </c>
      <c r="AG124" s="208">
        <f t="shared" si="158"/>
        <v>0</v>
      </c>
      <c r="AH124" s="208">
        <f t="shared" si="158"/>
        <v>0</v>
      </c>
      <c r="AI124" s="208">
        <f t="shared" si="134"/>
        <v>0</v>
      </c>
      <c r="AJ124" s="208">
        <f t="shared" si="159"/>
        <v>0</v>
      </c>
      <c r="AO124" s="207">
        <f t="shared" si="204"/>
        <v>0</v>
      </c>
      <c r="AP124" s="208">
        <f t="shared" si="160"/>
        <v>0</v>
      </c>
      <c r="AQ124" s="208">
        <f t="shared" si="160"/>
        <v>0</v>
      </c>
      <c r="AR124" s="208">
        <f t="shared" si="160"/>
        <v>0</v>
      </c>
      <c r="AS124" s="208">
        <f t="shared" si="135"/>
        <v>0</v>
      </c>
      <c r="AT124" s="208">
        <f t="shared" si="161"/>
        <v>0</v>
      </c>
      <c r="AY124" s="207">
        <f t="shared" si="205"/>
        <v>0</v>
      </c>
      <c r="AZ124" s="208">
        <f t="shared" si="162"/>
        <v>0</v>
      </c>
      <c r="BA124" s="208">
        <f t="shared" si="162"/>
        <v>0</v>
      </c>
      <c r="BB124" s="208">
        <f t="shared" si="162"/>
        <v>0</v>
      </c>
      <c r="BC124" s="208">
        <f t="shared" si="136"/>
        <v>0</v>
      </c>
      <c r="BD124" s="208">
        <f t="shared" si="163"/>
        <v>0</v>
      </c>
      <c r="BI124" s="207">
        <f t="shared" si="206"/>
        <v>0</v>
      </c>
      <c r="BJ124" s="208">
        <f t="shared" si="164"/>
        <v>0</v>
      </c>
      <c r="BK124" s="208">
        <f t="shared" si="164"/>
        <v>0</v>
      </c>
      <c r="BL124" s="208">
        <f t="shared" si="164"/>
        <v>0</v>
      </c>
      <c r="BM124" s="208">
        <f t="shared" si="137"/>
        <v>0</v>
      </c>
      <c r="BN124" s="208">
        <f t="shared" si="165"/>
        <v>0</v>
      </c>
      <c r="BS124" s="207">
        <f t="shared" si="207"/>
        <v>0</v>
      </c>
      <c r="BT124" s="208">
        <f t="shared" si="166"/>
        <v>0</v>
      </c>
      <c r="BU124" s="208">
        <f t="shared" si="166"/>
        <v>0</v>
      </c>
      <c r="BV124" s="208">
        <f t="shared" si="166"/>
        <v>0</v>
      </c>
      <c r="BW124" s="208">
        <f t="shared" si="138"/>
        <v>0</v>
      </c>
      <c r="BX124" s="208">
        <f t="shared" si="167"/>
        <v>0</v>
      </c>
      <c r="CC124" s="207">
        <f t="shared" si="208"/>
        <v>0</v>
      </c>
      <c r="CD124" s="208">
        <f t="shared" si="168"/>
        <v>0</v>
      </c>
      <c r="CE124" s="208">
        <f t="shared" si="168"/>
        <v>0</v>
      </c>
      <c r="CF124" s="208">
        <f t="shared" si="168"/>
        <v>0</v>
      </c>
      <c r="CG124" s="208">
        <f t="shared" si="139"/>
        <v>0</v>
      </c>
      <c r="CH124" s="208">
        <f t="shared" si="169"/>
        <v>0</v>
      </c>
      <c r="CM124" s="207">
        <f t="shared" si="209"/>
        <v>0</v>
      </c>
      <c r="CN124" s="208">
        <f t="shared" si="170"/>
        <v>0</v>
      </c>
      <c r="CO124" s="208">
        <f t="shared" si="170"/>
        <v>0</v>
      </c>
      <c r="CP124" s="208">
        <f t="shared" si="170"/>
        <v>0</v>
      </c>
      <c r="CQ124" s="208">
        <f t="shared" si="140"/>
        <v>0</v>
      </c>
      <c r="CR124" s="208">
        <f t="shared" si="171"/>
        <v>0</v>
      </c>
      <c r="CW124" s="207">
        <f t="shared" si="210"/>
        <v>0</v>
      </c>
      <c r="CX124" s="208">
        <f t="shared" si="172"/>
        <v>0</v>
      </c>
      <c r="CY124" s="207">
        <f t="shared" si="172"/>
        <v>0</v>
      </c>
      <c r="CZ124" s="208">
        <f t="shared" si="172"/>
        <v>0</v>
      </c>
      <c r="DA124" s="208">
        <f t="shared" si="141"/>
        <v>0</v>
      </c>
      <c r="DB124" s="208">
        <f t="shared" si="173"/>
        <v>0</v>
      </c>
      <c r="DG124" s="207">
        <f t="shared" si="211"/>
        <v>0</v>
      </c>
      <c r="DH124" s="208">
        <f t="shared" si="174"/>
        <v>0</v>
      </c>
      <c r="DI124" s="208">
        <f t="shared" si="174"/>
        <v>0</v>
      </c>
      <c r="DJ124" s="208">
        <f t="shared" si="174"/>
        <v>0</v>
      </c>
      <c r="DK124" s="208">
        <f t="shared" si="142"/>
        <v>0</v>
      </c>
      <c r="DL124" s="208">
        <f t="shared" si="175"/>
        <v>0</v>
      </c>
      <c r="DQ124" s="207">
        <f t="shared" si="212"/>
        <v>0</v>
      </c>
      <c r="DR124" s="208">
        <f t="shared" si="176"/>
        <v>0</v>
      </c>
      <c r="DS124" s="208">
        <f t="shared" si="176"/>
        <v>0</v>
      </c>
      <c r="DT124" s="208">
        <f t="shared" si="176"/>
        <v>0</v>
      </c>
      <c r="DU124" s="208">
        <f t="shared" si="143"/>
        <v>0</v>
      </c>
      <c r="DV124" s="208">
        <f t="shared" si="177"/>
        <v>0</v>
      </c>
      <c r="EA124" s="207">
        <f t="shared" si="213"/>
        <v>0</v>
      </c>
      <c r="EB124" s="208">
        <f t="shared" si="178"/>
        <v>0</v>
      </c>
      <c r="EC124" s="208">
        <f t="shared" si="178"/>
        <v>0</v>
      </c>
      <c r="ED124" s="208">
        <f t="shared" si="178"/>
        <v>0</v>
      </c>
      <c r="EE124" s="208">
        <f t="shared" si="144"/>
        <v>0</v>
      </c>
      <c r="EF124" s="208">
        <f t="shared" si="179"/>
        <v>0</v>
      </c>
      <c r="EK124" s="207">
        <f t="shared" si="214"/>
        <v>0</v>
      </c>
      <c r="EL124" s="208">
        <f t="shared" si="180"/>
        <v>0</v>
      </c>
      <c r="EM124" s="208">
        <f t="shared" si="180"/>
        <v>0</v>
      </c>
      <c r="EN124" s="208">
        <f t="shared" si="180"/>
        <v>0</v>
      </c>
      <c r="EO124" s="208">
        <f t="shared" si="145"/>
        <v>0</v>
      </c>
      <c r="EP124" s="208">
        <f t="shared" si="181"/>
        <v>0</v>
      </c>
      <c r="EU124" s="207">
        <f t="shared" si="215"/>
        <v>0</v>
      </c>
      <c r="EV124" s="208">
        <f t="shared" si="182"/>
        <v>0</v>
      </c>
      <c r="EW124" s="208">
        <f t="shared" si="182"/>
        <v>0</v>
      </c>
      <c r="EX124" s="208">
        <f t="shared" si="182"/>
        <v>0</v>
      </c>
      <c r="EY124" s="208">
        <f t="shared" si="146"/>
        <v>0</v>
      </c>
      <c r="EZ124" s="208">
        <f t="shared" si="183"/>
        <v>0</v>
      </c>
      <c r="FE124" s="207">
        <f t="shared" si="216"/>
        <v>0</v>
      </c>
      <c r="FF124" s="208">
        <f t="shared" si="184"/>
        <v>0</v>
      </c>
      <c r="FG124" s="208">
        <f t="shared" si="184"/>
        <v>0</v>
      </c>
      <c r="FH124" s="208">
        <f t="shared" si="184"/>
        <v>0</v>
      </c>
      <c r="FI124" s="208">
        <f t="shared" si="147"/>
        <v>0</v>
      </c>
      <c r="FJ124" s="208">
        <f t="shared" si="185"/>
        <v>0</v>
      </c>
      <c r="FO124" s="207">
        <f t="shared" si="217"/>
        <v>0</v>
      </c>
      <c r="FP124" s="208">
        <f t="shared" si="186"/>
        <v>0</v>
      </c>
      <c r="FQ124" s="208">
        <f t="shared" si="186"/>
        <v>0</v>
      </c>
      <c r="FR124" s="208">
        <f t="shared" si="186"/>
        <v>0</v>
      </c>
      <c r="FS124" s="208">
        <f t="shared" si="148"/>
        <v>0</v>
      </c>
      <c r="FT124" s="208">
        <f t="shared" si="187"/>
        <v>0</v>
      </c>
      <c r="FY124" s="207">
        <f t="shared" si="218"/>
        <v>0</v>
      </c>
      <c r="FZ124" s="208">
        <f t="shared" si="188"/>
        <v>0</v>
      </c>
      <c r="GA124" s="208">
        <f t="shared" si="188"/>
        <v>0</v>
      </c>
      <c r="GB124" s="208">
        <f t="shared" si="188"/>
        <v>0</v>
      </c>
      <c r="GC124" s="208">
        <f t="shared" si="149"/>
        <v>0</v>
      </c>
      <c r="GD124" s="208">
        <f t="shared" si="189"/>
        <v>0</v>
      </c>
      <c r="GI124" s="207">
        <f t="shared" si="219"/>
        <v>0</v>
      </c>
      <c r="GJ124" s="208">
        <f t="shared" si="190"/>
        <v>0</v>
      </c>
      <c r="GK124" s="208">
        <f t="shared" si="190"/>
        <v>0</v>
      </c>
      <c r="GL124" s="208">
        <f t="shared" si="190"/>
        <v>0</v>
      </c>
      <c r="GM124" s="208">
        <f t="shared" si="150"/>
        <v>0</v>
      </c>
      <c r="GN124" s="208">
        <f t="shared" si="191"/>
        <v>0</v>
      </c>
      <c r="GS124" s="207">
        <f t="shared" si="220"/>
        <v>0</v>
      </c>
      <c r="GT124" s="208">
        <f t="shared" si="192"/>
        <v>0</v>
      </c>
      <c r="GU124" s="208">
        <f t="shared" si="192"/>
        <v>0</v>
      </c>
      <c r="GV124" s="208">
        <f t="shared" si="192"/>
        <v>0</v>
      </c>
      <c r="GW124" s="208">
        <f t="shared" si="151"/>
        <v>0</v>
      </c>
      <c r="GX124" s="208">
        <f t="shared" si="193"/>
        <v>0</v>
      </c>
      <c r="HC124" s="207">
        <f t="shared" si="221"/>
        <v>0</v>
      </c>
      <c r="HD124" s="208">
        <f t="shared" si="194"/>
        <v>0</v>
      </c>
      <c r="HE124" s="208">
        <f t="shared" si="194"/>
        <v>0</v>
      </c>
      <c r="HF124" s="208">
        <f t="shared" si="194"/>
        <v>0</v>
      </c>
      <c r="HG124" s="208">
        <f t="shared" si="152"/>
        <v>0</v>
      </c>
      <c r="HH124" s="208">
        <f t="shared" si="195"/>
        <v>0</v>
      </c>
      <c r="HM124" s="207">
        <f t="shared" si="222"/>
        <v>0</v>
      </c>
      <c r="HN124" s="208">
        <f t="shared" si="196"/>
        <v>0</v>
      </c>
      <c r="HO124" s="208">
        <f t="shared" si="196"/>
        <v>0</v>
      </c>
      <c r="HP124" s="208">
        <f t="shared" si="196"/>
        <v>0</v>
      </c>
      <c r="HQ124" s="208">
        <f t="shared" si="153"/>
        <v>0</v>
      </c>
      <c r="HR124" s="208">
        <f t="shared" si="197"/>
        <v>0</v>
      </c>
      <c r="HW124" s="207">
        <f t="shared" si="223"/>
        <v>0</v>
      </c>
      <c r="HX124" s="208">
        <f t="shared" si="198"/>
        <v>0</v>
      </c>
      <c r="HY124" s="208">
        <f t="shared" si="198"/>
        <v>0</v>
      </c>
      <c r="HZ124" s="208">
        <f t="shared" si="198"/>
        <v>0</v>
      </c>
      <c r="IA124" s="208">
        <f t="shared" si="154"/>
        <v>0</v>
      </c>
      <c r="IB124" s="208">
        <f t="shared" si="199"/>
        <v>0</v>
      </c>
      <c r="IG124" s="207">
        <f t="shared" si="224"/>
        <v>0</v>
      </c>
      <c r="IH124" s="208">
        <f t="shared" si="200"/>
        <v>0</v>
      </c>
      <c r="II124" s="208">
        <f t="shared" si="200"/>
        <v>0</v>
      </c>
      <c r="IJ124" s="208">
        <f t="shared" si="200"/>
        <v>0</v>
      </c>
      <c r="IK124" s="208">
        <f t="shared" si="155"/>
        <v>0</v>
      </c>
      <c r="IL124" s="208">
        <f t="shared" si="201"/>
        <v>0</v>
      </c>
    </row>
    <row r="125" spans="1:246">
      <c r="F125" s="422"/>
      <c r="G125" s="422"/>
      <c r="H125" s="422"/>
      <c r="I125" s="437"/>
      <c r="J125" s="460"/>
      <c r="L125" s="195"/>
      <c r="M125" s="211"/>
      <c r="N125" s="211"/>
      <c r="O125" s="211"/>
      <c r="P125" s="211"/>
      <c r="Q125" s="211"/>
      <c r="R125" s="211"/>
      <c r="T125" s="207">
        <v>9.5</v>
      </c>
      <c r="U125" s="207">
        <f t="shared" si="202"/>
        <v>0</v>
      </c>
      <c r="V125" s="208">
        <f t="shared" si="156"/>
        <v>0</v>
      </c>
      <c r="W125" s="208">
        <f t="shared" si="156"/>
        <v>0</v>
      </c>
      <c r="X125" s="208">
        <f t="shared" si="156"/>
        <v>0</v>
      </c>
      <c r="Y125" s="208">
        <f t="shared" si="133"/>
        <v>0</v>
      </c>
      <c r="Z125" s="208">
        <f t="shared" si="157"/>
        <v>0</v>
      </c>
      <c r="AE125" s="207">
        <f t="shared" si="203"/>
        <v>0</v>
      </c>
      <c r="AF125" s="208">
        <f t="shared" si="158"/>
        <v>0</v>
      </c>
      <c r="AG125" s="208">
        <f t="shared" si="158"/>
        <v>0</v>
      </c>
      <c r="AH125" s="208">
        <f t="shared" si="158"/>
        <v>0</v>
      </c>
      <c r="AI125" s="208">
        <f t="shared" si="134"/>
        <v>0</v>
      </c>
      <c r="AJ125" s="208">
        <f t="shared" si="159"/>
        <v>0</v>
      </c>
      <c r="AO125" s="207">
        <f t="shared" si="204"/>
        <v>0</v>
      </c>
      <c r="AP125" s="208">
        <f t="shared" si="160"/>
        <v>0</v>
      </c>
      <c r="AQ125" s="208">
        <f t="shared" si="160"/>
        <v>0</v>
      </c>
      <c r="AR125" s="208">
        <f t="shared" si="160"/>
        <v>0</v>
      </c>
      <c r="AS125" s="208">
        <f t="shared" si="135"/>
        <v>0</v>
      </c>
      <c r="AT125" s="208">
        <f t="shared" si="161"/>
        <v>0</v>
      </c>
      <c r="AY125" s="207">
        <f t="shared" si="205"/>
        <v>0</v>
      </c>
      <c r="AZ125" s="208">
        <f t="shared" si="162"/>
        <v>0</v>
      </c>
      <c r="BA125" s="208">
        <f t="shared" si="162"/>
        <v>0</v>
      </c>
      <c r="BB125" s="208">
        <f t="shared" si="162"/>
        <v>0</v>
      </c>
      <c r="BC125" s="208">
        <f t="shared" si="136"/>
        <v>0</v>
      </c>
      <c r="BD125" s="208">
        <f t="shared" si="163"/>
        <v>0</v>
      </c>
      <c r="BI125" s="207">
        <f t="shared" si="206"/>
        <v>0</v>
      </c>
      <c r="BJ125" s="208">
        <f t="shared" si="164"/>
        <v>0</v>
      </c>
      <c r="BK125" s="208">
        <f t="shared" si="164"/>
        <v>0</v>
      </c>
      <c r="BL125" s="208">
        <f t="shared" si="164"/>
        <v>0</v>
      </c>
      <c r="BM125" s="208">
        <f t="shared" si="137"/>
        <v>0</v>
      </c>
      <c r="BN125" s="208">
        <f t="shared" si="165"/>
        <v>0</v>
      </c>
      <c r="BS125" s="207">
        <f t="shared" si="207"/>
        <v>0</v>
      </c>
      <c r="BT125" s="208">
        <f t="shared" si="166"/>
        <v>0</v>
      </c>
      <c r="BU125" s="208">
        <f t="shared" si="166"/>
        <v>0</v>
      </c>
      <c r="BV125" s="208">
        <f t="shared" si="166"/>
        <v>0</v>
      </c>
      <c r="BW125" s="208">
        <f t="shared" si="138"/>
        <v>0</v>
      </c>
      <c r="BX125" s="208">
        <f t="shared" si="167"/>
        <v>0</v>
      </c>
      <c r="CC125" s="207">
        <f t="shared" si="208"/>
        <v>0</v>
      </c>
      <c r="CD125" s="208">
        <f t="shared" si="168"/>
        <v>0</v>
      </c>
      <c r="CE125" s="208">
        <f t="shared" si="168"/>
        <v>0</v>
      </c>
      <c r="CF125" s="208">
        <f t="shared" si="168"/>
        <v>0</v>
      </c>
      <c r="CG125" s="208">
        <f t="shared" si="139"/>
        <v>0</v>
      </c>
      <c r="CH125" s="208">
        <f t="shared" si="169"/>
        <v>0</v>
      </c>
      <c r="CM125" s="207">
        <f t="shared" si="209"/>
        <v>0</v>
      </c>
      <c r="CN125" s="208">
        <f t="shared" si="170"/>
        <v>0</v>
      </c>
      <c r="CO125" s="208">
        <f t="shared" si="170"/>
        <v>0</v>
      </c>
      <c r="CP125" s="208">
        <f t="shared" si="170"/>
        <v>0</v>
      </c>
      <c r="CQ125" s="208">
        <f t="shared" si="140"/>
        <v>0</v>
      </c>
      <c r="CR125" s="208">
        <f t="shared" si="171"/>
        <v>0</v>
      </c>
      <c r="CW125" s="207">
        <f t="shared" si="210"/>
        <v>0</v>
      </c>
      <c r="CX125" s="208">
        <f t="shared" si="172"/>
        <v>0</v>
      </c>
      <c r="CY125" s="207">
        <f t="shared" si="172"/>
        <v>0</v>
      </c>
      <c r="CZ125" s="208">
        <f t="shared" si="172"/>
        <v>0</v>
      </c>
      <c r="DA125" s="208">
        <f t="shared" si="141"/>
        <v>0</v>
      </c>
      <c r="DB125" s="208">
        <f t="shared" si="173"/>
        <v>0</v>
      </c>
      <c r="DG125" s="207">
        <f t="shared" si="211"/>
        <v>0</v>
      </c>
      <c r="DH125" s="208">
        <f t="shared" si="174"/>
        <v>0</v>
      </c>
      <c r="DI125" s="208">
        <f t="shared" si="174"/>
        <v>0</v>
      </c>
      <c r="DJ125" s="208">
        <f t="shared" si="174"/>
        <v>0</v>
      </c>
      <c r="DK125" s="208">
        <f t="shared" si="142"/>
        <v>0</v>
      </c>
      <c r="DL125" s="208">
        <f t="shared" si="175"/>
        <v>0</v>
      </c>
      <c r="DQ125" s="207">
        <f t="shared" si="212"/>
        <v>0</v>
      </c>
      <c r="DR125" s="208">
        <f t="shared" si="176"/>
        <v>0</v>
      </c>
      <c r="DS125" s="208">
        <f t="shared" si="176"/>
        <v>0</v>
      </c>
      <c r="DT125" s="208">
        <f t="shared" si="176"/>
        <v>0</v>
      </c>
      <c r="DU125" s="208">
        <f t="shared" si="143"/>
        <v>0</v>
      </c>
      <c r="DV125" s="208">
        <f t="shared" si="177"/>
        <v>0</v>
      </c>
      <c r="EA125" s="207">
        <f t="shared" si="213"/>
        <v>0</v>
      </c>
      <c r="EB125" s="208">
        <f t="shared" si="178"/>
        <v>0</v>
      </c>
      <c r="EC125" s="208">
        <f t="shared" si="178"/>
        <v>0</v>
      </c>
      <c r="ED125" s="208">
        <f t="shared" si="178"/>
        <v>0</v>
      </c>
      <c r="EE125" s="208">
        <f t="shared" si="144"/>
        <v>0</v>
      </c>
      <c r="EF125" s="208">
        <f t="shared" si="179"/>
        <v>0</v>
      </c>
      <c r="EK125" s="207">
        <f t="shared" si="214"/>
        <v>0</v>
      </c>
      <c r="EL125" s="208">
        <f t="shared" si="180"/>
        <v>0</v>
      </c>
      <c r="EM125" s="208">
        <f t="shared" si="180"/>
        <v>0</v>
      </c>
      <c r="EN125" s="208">
        <f t="shared" si="180"/>
        <v>0</v>
      </c>
      <c r="EO125" s="208">
        <f t="shared" si="145"/>
        <v>0</v>
      </c>
      <c r="EP125" s="208">
        <f t="shared" si="181"/>
        <v>0</v>
      </c>
      <c r="EU125" s="207">
        <f t="shared" si="215"/>
        <v>0</v>
      </c>
      <c r="EV125" s="208">
        <f t="shared" si="182"/>
        <v>0</v>
      </c>
      <c r="EW125" s="208">
        <f t="shared" si="182"/>
        <v>0</v>
      </c>
      <c r="EX125" s="208">
        <f t="shared" si="182"/>
        <v>0</v>
      </c>
      <c r="EY125" s="208">
        <f t="shared" si="146"/>
        <v>0</v>
      </c>
      <c r="EZ125" s="208">
        <f t="shared" si="183"/>
        <v>0</v>
      </c>
      <c r="FE125" s="207">
        <f t="shared" si="216"/>
        <v>0</v>
      </c>
      <c r="FF125" s="208">
        <f t="shared" si="184"/>
        <v>0</v>
      </c>
      <c r="FG125" s="208">
        <f t="shared" si="184"/>
        <v>0</v>
      </c>
      <c r="FH125" s="208">
        <f t="shared" si="184"/>
        <v>0</v>
      </c>
      <c r="FI125" s="208">
        <f t="shared" si="147"/>
        <v>0</v>
      </c>
      <c r="FJ125" s="208">
        <f t="shared" si="185"/>
        <v>0</v>
      </c>
      <c r="FO125" s="207">
        <f t="shared" si="217"/>
        <v>0</v>
      </c>
      <c r="FP125" s="208">
        <f t="shared" si="186"/>
        <v>0</v>
      </c>
      <c r="FQ125" s="208">
        <f t="shared" si="186"/>
        <v>0</v>
      </c>
      <c r="FR125" s="208">
        <f t="shared" si="186"/>
        <v>0</v>
      </c>
      <c r="FS125" s="208">
        <f t="shared" si="148"/>
        <v>0</v>
      </c>
      <c r="FT125" s="208">
        <f t="shared" si="187"/>
        <v>0</v>
      </c>
      <c r="FY125" s="207">
        <f t="shared" si="218"/>
        <v>0</v>
      </c>
      <c r="FZ125" s="208">
        <f t="shared" si="188"/>
        <v>0</v>
      </c>
      <c r="GA125" s="208">
        <f t="shared" si="188"/>
        <v>0</v>
      </c>
      <c r="GB125" s="208">
        <f t="shared" si="188"/>
        <v>0</v>
      </c>
      <c r="GC125" s="208">
        <f t="shared" si="149"/>
        <v>0</v>
      </c>
      <c r="GD125" s="208">
        <f t="shared" si="189"/>
        <v>0</v>
      </c>
      <c r="GI125" s="207">
        <f t="shared" si="219"/>
        <v>0</v>
      </c>
      <c r="GJ125" s="208">
        <f t="shared" si="190"/>
        <v>0</v>
      </c>
      <c r="GK125" s="208">
        <f t="shared" si="190"/>
        <v>0</v>
      </c>
      <c r="GL125" s="208">
        <f t="shared" si="190"/>
        <v>0</v>
      </c>
      <c r="GM125" s="208">
        <f t="shared" si="150"/>
        <v>0</v>
      </c>
      <c r="GN125" s="208">
        <f t="shared" si="191"/>
        <v>0</v>
      </c>
      <c r="GS125" s="207">
        <f t="shared" si="220"/>
        <v>0</v>
      </c>
      <c r="GT125" s="208">
        <f t="shared" si="192"/>
        <v>0</v>
      </c>
      <c r="GU125" s="208">
        <f t="shared" si="192"/>
        <v>0</v>
      </c>
      <c r="GV125" s="208">
        <f t="shared" si="192"/>
        <v>0</v>
      </c>
      <c r="GW125" s="208">
        <f t="shared" si="151"/>
        <v>0</v>
      </c>
      <c r="GX125" s="208">
        <f t="shared" si="193"/>
        <v>0</v>
      </c>
      <c r="HC125" s="207">
        <f t="shared" si="221"/>
        <v>0</v>
      </c>
      <c r="HD125" s="208">
        <f t="shared" si="194"/>
        <v>0</v>
      </c>
      <c r="HE125" s="208">
        <f t="shared" si="194"/>
        <v>0</v>
      </c>
      <c r="HF125" s="208">
        <f t="shared" si="194"/>
        <v>0</v>
      </c>
      <c r="HG125" s="208">
        <f t="shared" si="152"/>
        <v>0</v>
      </c>
      <c r="HH125" s="208">
        <f t="shared" si="195"/>
        <v>0</v>
      </c>
      <c r="HM125" s="207">
        <f t="shared" si="222"/>
        <v>0</v>
      </c>
      <c r="HN125" s="208">
        <f t="shared" si="196"/>
        <v>0</v>
      </c>
      <c r="HO125" s="208">
        <f t="shared" si="196"/>
        <v>0</v>
      </c>
      <c r="HP125" s="208">
        <f t="shared" si="196"/>
        <v>0</v>
      </c>
      <c r="HQ125" s="208">
        <f t="shared" si="153"/>
        <v>0</v>
      </c>
      <c r="HR125" s="208">
        <f t="shared" si="197"/>
        <v>0</v>
      </c>
      <c r="HW125" s="207">
        <f t="shared" si="223"/>
        <v>0</v>
      </c>
      <c r="HX125" s="208">
        <f t="shared" si="198"/>
        <v>0</v>
      </c>
      <c r="HY125" s="208">
        <f t="shared" si="198"/>
        <v>0</v>
      </c>
      <c r="HZ125" s="208">
        <f t="shared" si="198"/>
        <v>0</v>
      </c>
      <c r="IA125" s="208">
        <f t="shared" si="154"/>
        <v>0</v>
      </c>
      <c r="IB125" s="208">
        <f t="shared" si="199"/>
        <v>0</v>
      </c>
      <c r="IG125" s="207">
        <f t="shared" si="224"/>
        <v>0</v>
      </c>
      <c r="IH125" s="208">
        <f t="shared" si="200"/>
        <v>0</v>
      </c>
      <c r="II125" s="208">
        <f t="shared" si="200"/>
        <v>0</v>
      </c>
      <c r="IJ125" s="208">
        <f t="shared" si="200"/>
        <v>0</v>
      </c>
      <c r="IK125" s="208">
        <f t="shared" si="155"/>
        <v>0</v>
      </c>
      <c r="IL125" s="208">
        <f t="shared" si="201"/>
        <v>0</v>
      </c>
    </row>
    <row r="126" spans="1:246">
      <c r="F126" s="422"/>
      <c r="G126" s="422"/>
      <c r="H126" s="422"/>
      <c r="I126" s="437"/>
      <c r="J126" s="460"/>
      <c r="L126" s="195"/>
      <c r="M126" s="211"/>
      <c r="N126" s="211"/>
      <c r="O126" s="211"/>
      <c r="P126" s="211"/>
      <c r="Q126" s="211"/>
      <c r="R126" s="211"/>
      <c r="T126" s="207">
        <v>9.6</v>
      </c>
      <c r="U126" s="207">
        <f t="shared" si="202"/>
        <v>0</v>
      </c>
      <c r="V126" s="208">
        <f t="shared" si="156"/>
        <v>0</v>
      </c>
      <c r="W126" s="208">
        <f t="shared" si="156"/>
        <v>0</v>
      </c>
      <c r="X126" s="208">
        <f t="shared" si="156"/>
        <v>0</v>
      </c>
      <c r="Y126" s="208">
        <f t="shared" si="133"/>
        <v>0</v>
      </c>
      <c r="Z126" s="208">
        <f t="shared" si="157"/>
        <v>0</v>
      </c>
      <c r="AE126" s="207">
        <f t="shared" si="203"/>
        <v>0</v>
      </c>
      <c r="AF126" s="208">
        <f t="shared" si="158"/>
        <v>0</v>
      </c>
      <c r="AG126" s="208">
        <f t="shared" si="158"/>
        <v>0</v>
      </c>
      <c r="AH126" s="208">
        <f t="shared" si="158"/>
        <v>0</v>
      </c>
      <c r="AI126" s="208">
        <f t="shared" si="134"/>
        <v>0</v>
      </c>
      <c r="AJ126" s="208">
        <f t="shared" si="159"/>
        <v>0</v>
      </c>
      <c r="AO126" s="207">
        <f t="shared" si="204"/>
        <v>0</v>
      </c>
      <c r="AP126" s="208">
        <f t="shared" si="160"/>
        <v>0</v>
      </c>
      <c r="AQ126" s="208">
        <f t="shared" si="160"/>
        <v>0</v>
      </c>
      <c r="AR126" s="208">
        <f t="shared" si="160"/>
        <v>0</v>
      </c>
      <c r="AS126" s="208">
        <f t="shared" si="135"/>
        <v>0</v>
      </c>
      <c r="AT126" s="208">
        <f t="shared" si="161"/>
        <v>0</v>
      </c>
      <c r="AY126" s="207">
        <f t="shared" si="205"/>
        <v>0</v>
      </c>
      <c r="AZ126" s="208">
        <f t="shared" si="162"/>
        <v>0</v>
      </c>
      <c r="BA126" s="208">
        <f t="shared" si="162"/>
        <v>0</v>
      </c>
      <c r="BB126" s="208">
        <f t="shared" si="162"/>
        <v>0</v>
      </c>
      <c r="BC126" s="208">
        <f t="shared" si="136"/>
        <v>0</v>
      </c>
      <c r="BD126" s="208">
        <f t="shared" si="163"/>
        <v>0</v>
      </c>
      <c r="BI126" s="207">
        <f t="shared" si="206"/>
        <v>0</v>
      </c>
      <c r="BJ126" s="208">
        <f t="shared" si="164"/>
        <v>0</v>
      </c>
      <c r="BK126" s="208">
        <f t="shared" si="164"/>
        <v>0</v>
      </c>
      <c r="BL126" s="208">
        <f t="shared" si="164"/>
        <v>0</v>
      </c>
      <c r="BM126" s="208">
        <f t="shared" si="137"/>
        <v>0</v>
      </c>
      <c r="BN126" s="208">
        <f t="shared" si="165"/>
        <v>0</v>
      </c>
      <c r="BS126" s="207">
        <f t="shared" si="207"/>
        <v>0</v>
      </c>
      <c r="BT126" s="208">
        <f t="shared" si="166"/>
        <v>0</v>
      </c>
      <c r="BU126" s="208">
        <f t="shared" si="166"/>
        <v>0</v>
      </c>
      <c r="BV126" s="208">
        <f t="shared" si="166"/>
        <v>0</v>
      </c>
      <c r="BW126" s="208">
        <f t="shared" si="138"/>
        <v>0</v>
      </c>
      <c r="BX126" s="208">
        <f t="shared" si="167"/>
        <v>0</v>
      </c>
      <c r="CC126" s="207">
        <f t="shared" si="208"/>
        <v>0</v>
      </c>
      <c r="CD126" s="208">
        <f t="shared" si="168"/>
        <v>0</v>
      </c>
      <c r="CE126" s="208">
        <f t="shared" si="168"/>
        <v>0</v>
      </c>
      <c r="CF126" s="208">
        <f t="shared" si="168"/>
        <v>0</v>
      </c>
      <c r="CG126" s="208">
        <f t="shared" si="139"/>
        <v>0</v>
      </c>
      <c r="CH126" s="208">
        <f t="shared" si="169"/>
        <v>0</v>
      </c>
      <c r="CM126" s="207">
        <f t="shared" si="209"/>
        <v>0</v>
      </c>
      <c r="CN126" s="208">
        <f t="shared" si="170"/>
        <v>0</v>
      </c>
      <c r="CO126" s="208">
        <f t="shared" si="170"/>
        <v>0</v>
      </c>
      <c r="CP126" s="208">
        <f t="shared" si="170"/>
        <v>0</v>
      </c>
      <c r="CQ126" s="208">
        <f t="shared" si="140"/>
        <v>0</v>
      </c>
      <c r="CR126" s="208">
        <f t="shared" si="171"/>
        <v>0</v>
      </c>
      <c r="CW126" s="207">
        <f t="shared" si="210"/>
        <v>0</v>
      </c>
      <c r="CX126" s="208">
        <f t="shared" si="172"/>
        <v>0</v>
      </c>
      <c r="CY126" s="207">
        <f t="shared" si="172"/>
        <v>0</v>
      </c>
      <c r="CZ126" s="208">
        <f t="shared" si="172"/>
        <v>0</v>
      </c>
      <c r="DA126" s="208">
        <f t="shared" si="141"/>
        <v>0</v>
      </c>
      <c r="DB126" s="208">
        <f t="shared" si="173"/>
        <v>0</v>
      </c>
      <c r="DG126" s="207">
        <f t="shared" si="211"/>
        <v>0</v>
      </c>
      <c r="DH126" s="208">
        <f t="shared" si="174"/>
        <v>0</v>
      </c>
      <c r="DI126" s="208">
        <f t="shared" si="174"/>
        <v>0</v>
      </c>
      <c r="DJ126" s="208">
        <f t="shared" si="174"/>
        <v>0</v>
      </c>
      <c r="DK126" s="208">
        <f t="shared" si="142"/>
        <v>0</v>
      </c>
      <c r="DL126" s="208">
        <f t="shared" si="175"/>
        <v>0</v>
      </c>
      <c r="DQ126" s="207">
        <f t="shared" si="212"/>
        <v>0</v>
      </c>
      <c r="DR126" s="208">
        <f t="shared" si="176"/>
        <v>0</v>
      </c>
      <c r="DS126" s="208">
        <f t="shared" si="176"/>
        <v>0</v>
      </c>
      <c r="DT126" s="208">
        <f t="shared" si="176"/>
        <v>0</v>
      </c>
      <c r="DU126" s="208">
        <f t="shared" si="143"/>
        <v>0</v>
      </c>
      <c r="DV126" s="208">
        <f t="shared" si="177"/>
        <v>0</v>
      </c>
      <c r="EA126" s="207">
        <f t="shared" si="213"/>
        <v>0</v>
      </c>
      <c r="EB126" s="208">
        <f t="shared" si="178"/>
        <v>0</v>
      </c>
      <c r="EC126" s="208">
        <f t="shared" si="178"/>
        <v>0</v>
      </c>
      <c r="ED126" s="208">
        <f t="shared" si="178"/>
        <v>0</v>
      </c>
      <c r="EE126" s="208">
        <f t="shared" si="144"/>
        <v>0</v>
      </c>
      <c r="EF126" s="208">
        <f t="shared" si="179"/>
        <v>0</v>
      </c>
      <c r="EK126" s="207">
        <f t="shared" si="214"/>
        <v>0</v>
      </c>
      <c r="EL126" s="208">
        <f t="shared" si="180"/>
        <v>0</v>
      </c>
      <c r="EM126" s="208">
        <f t="shared" si="180"/>
        <v>0</v>
      </c>
      <c r="EN126" s="208">
        <f t="shared" si="180"/>
        <v>0</v>
      </c>
      <c r="EO126" s="208">
        <f t="shared" si="145"/>
        <v>0</v>
      </c>
      <c r="EP126" s="208">
        <f t="shared" si="181"/>
        <v>0</v>
      </c>
      <c r="EU126" s="207">
        <f t="shared" si="215"/>
        <v>0</v>
      </c>
      <c r="EV126" s="208">
        <f t="shared" si="182"/>
        <v>0</v>
      </c>
      <c r="EW126" s="208">
        <f t="shared" si="182"/>
        <v>0</v>
      </c>
      <c r="EX126" s="208">
        <f t="shared" si="182"/>
        <v>0</v>
      </c>
      <c r="EY126" s="208">
        <f t="shared" si="146"/>
        <v>0</v>
      </c>
      <c r="EZ126" s="208">
        <f t="shared" si="183"/>
        <v>0</v>
      </c>
      <c r="FE126" s="207">
        <f t="shared" si="216"/>
        <v>0</v>
      </c>
      <c r="FF126" s="208">
        <f t="shared" si="184"/>
        <v>0</v>
      </c>
      <c r="FG126" s="208">
        <f t="shared" si="184"/>
        <v>0</v>
      </c>
      <c r="FH126" s="208">
        <f t="shared" si="184"/>
        <v>0</v>
      </c>
      <c r="FI126" s="208">
        <f t="shared" si="147"/>
        <v>0</v>
      </c>
      <c r="FJ126" s="208">
        <f t="shared" si="185"/>
        <v>0</v>
      </c>
      <c r="FO126" s="207">
        <f t="shared" si="217"/>
        <v>0</v>
      </c>
      <c r="FP126" s="208">
        <f t="shared" si="186"/>
        <v>0</v>
      </c>
      <c r="FQ126" s="208">
        <f t="shared" si="186"/>
        <v>0</v>
      </c>
      <c r="FR126" s="208">
        <f t="shared" si="186"/>
        <v>0</v>
      </c>
      <c r="FS126" s="208">
        <f t="shared" si="148"/>
        <v>0</v>
      </c>
      <c r="FT126" s="208">
        <f t="shared" si="187"/>
        <v>0</v>
      </c>
      <c r="FY126" s="207">
        <f t="shared" si="218"/>
        <v>0</v>
      </c>
      <c r="FZ126" s="208">
        <f t="shared" si="188"/>
        <v>0</v>
      </c>
      <c r="GA126" s="208">
        <f t="shared" si="188"/>
        <v>0</v>
      </c>
      <c r="GB126" s="208">
        <f t="shared" si="188"/>
        <v>0</v>
      </c>
      <c r="GC126" s="208">
        <f t="shared" si="149"/>
        <v>0</v>
      </c>
      <c r="GD126" s="208">
        <f t="shared" si="189"/>
        <v>0</v>
      </c>
      <c r="GI126" s="207">
        <f t="shared" si="219"/>
        <v>0</v>
      </c>
      <c r="GJ126" s="208">
        <f t="shared" si="190"/>
        <v>0</v>
      </c>
      <c r="GK126" s="208">
        <f t="shared" si="190"/>
        <v>0</v>
      </c>
      <c r="GL126" s="208">
        <f t="shared" si="190"/>
        <v>0</v>
      </c>
      <c r="GM126" s="208">
        <f t="shared" si="150"/>
        <v>0</v>
      </c>
      <c r="GN126" s="208">
        <f t="shared" si="191"/>
        <v>0</v>
      </c>
      <c r="GS126" s="207">
        <f t="shared" si="220"/>
        <v>0</v>
      </c>
      <c r="GT126" s="208">
        <f t="shared" si="192"/>
        <v>0</v>
      </c>
      <c r="GU126" s="208">
        <f t="shared" si="192"/>
        <v>0</v>
      </c>
      <c r="GV126" s="208">
        <f t="shared" si="192"/>
        <v>0</v>
      </c>
      <c r="GW126" s="208">
        <f t="shared" si="151"/>
        <v>0</v>
      </c>
      <c r="GX126" s="208">
        <f t="shared" si="193"/>
        <v>0</v>
      </c>
      <c r="HC126" s="207">
        <f t="shared" si="221"/>
        <v>0</v>
      </c>
      <c r="HD126" s="208">
        <f t="shared" si="194"/>
        <v>0</v>
      </c>
      <c r="HE126" s="208">
        <f t="shared" si="194"/>
        <v>0</v>
      </c>
      <c r="HF126" s="208">
        <f t="shared" si="194"/>
        <v>0</v>
      </c>
      <c r="HG126" s="208">
        <f t="shared" si="152"/>
        <v>0</v>
      </c>
      <c r="HH126" s="208">
        <f t="shared" si="195"/>
        <v>0</v>
      </c>
      <c r="HM126" s="207">
        <f t="shared" si="222"/>
        <v>0</v>
      </c>
      <c r="HN126" s="208">
        <f t="shared" si="196"/>
        <v>0</v>
      </c>
      <c r="HO126" s="208">
        <f t="shared" si="196"/>
        <v>0</v>
      </c>
      <c r="HP126" s="208">
        <f t="shared" si="196"/>
        <v>0</v>
      </c>
      <c r="HQ126" s="208">
        <f t="shared" si="153"/>
        <v>0</v>
      </c>
      <c r="HR126" s="208">
        <f t="shared" si="197"/>
        <v>0</v>
      </c>
      <c r="HW126" s="207">
        <f t="shared" si="223"/>
        <v>0</v>
      </c>
      <c r="HX126" s="208">
        <f t="shared" si="198"/>
        <v>0</v>
      </c>
      <c r="HY126" s="208">
        <f t="shared" si="198"/>
        <v>0</v>
      </c>
      <c r="HZ126" s="208">
        <f t="shared" si="198"/>
        <v>0</v>
      </c>
      <c r="IA126" s="208">
        <f t="shared" si="154"/>
        <v>0</v>
      </c>
      <c r="IB126" s="208">
        <f t="shared" si="199"/>
        <v>0</v>
      </c>
      <c r="IG126" s="207">
        <f t="shared" si="224"/>
        <v>0</v>
      </c>
      <c r="IH126" s="208">
        <f t="shared" si="200"/>
        <v>0</v>
      </c>
      <c r="II126" s="208">
        <f t="shared" si="200"/>
        <v>0</v>
      </c>
      <c r="IJ126" s="208">
        <f t="shared" si="200"/>
        <v>0</v>
      </c>
      <c r="IK126" s="208">
        <f t="shared" si="155"/>
        <v>0</v>
      </c>
      <c r="IL126" s="208">
        <f t="shared" si="201"/>
        <v>0</v>
      </c>
    </row>
    <row r="127" spans="1:246">
      <c r="L127" s="195"/>
      <c r="M127" s="211"/>
      <c r="N127" s="211"/>
      <c r="O127" s="211"/>
      <c r="P127" s="211"/>
      <c r="Q127" s="211"/>
      <c r="R127" s="211"/>
      <c r="T127" s="207">
        <v>9.6999999999999993</v>
      </c>
      <c r="U127" s="207">
        <f t="shared" si="202"/>
        <v>0</v>
      </c>
      <c r="V127" s="208">
        <f t="shared" si="156"/>
        <v>0</v>
      </c>
      <c r="W127" s="208">
        <f t="shared" si="156"/>
        <v>0</v>
      </c>
      <c r="X127" s="208">
        <f t="shared" si="156"/>
        <v>0</v>
      </c>
      <c r="Y127" s="208">
        <f t="shared" si="133"/>
        <v>0</v>
      </c>
      <c r="Z127" s="208">
        <f t="shared" si="157"/>
        <v>0</v>
      </c>
      <c r="AE127" s="207">
        <f t="shared" si="203"/>
        <v>0</v>
      </c>
      <c r="AF127" s="208">
        <f t="shared" si="158"/>
        <v>0</v>
      </c>
      <c r="AG127" s="208">
        <f t="shared" si="158"/>
        <v>0</v>
      </c>
      <c r="AH127" s="208">
        <f t="shared" si="158"/>
        <v>0</v>
      </c>
      <c r="AI127" s="208">
        <f t="shared" si="134"/>
        <v>0</v>
      </c>
      <c r="AJ127" s="208">
        <f t="shared" si="159"/>
        <v>0</v>
      </c>
      <c r="AO127" s="207">
        <f t="shared" si="204"/>
        <v>0</v>
      </c>
      <c r="AP127" s="208">
        <f t="shared" si="160"/>
        <v>0</v>
      </c>
      <c r="AQ127" s="208">
        <f t="shared" si="160"/>
        <v>0</v>
      </c>
      <c r="AR127" s="208">
        <f t="shared" si="160"/>
        <v>0</v>
      </c>
      <c r="AS127" s="208">
        <f t="shared" si="135"/>
        <v>0</v>
      </c>
      <c r="AT127" s="208">
        <f t="shared" si="161"/>
        <v>0</v>
      </c>
      <c r="AY127" s="207">
        <f t="shared" si="205"/>
        <v>0</v>
      </c>
      <c r="AZ127" s="208">
        <f t="shared" si="162"/>
        <v>0</v>
      </c>
      <c r="BA127" s="208">
        <f t="shared" si="162"/>
        <v>0</v>
      </c>
      <c r="BB127" s="208">
        <f t="shared" si="162"/>
        <v>0</v>
      </c>
      <c r="BC127" s="208">
        <f t="shared" si="136"/>
        <v>0</v>
      </c>
      <c r="BD127" s="208">
        <f t="shared" si="163"/>
        <v>0</v>
      </c>
      <c r="BI127" s="207">
        <f t="shared" si="206"/>
        <v>0</v>
      </c>
      <c r="BJ127" s="208">
        <f t="shared" si="164"/>
        <v>0</v>
      </c>
      <c r="BK127" s="208">
        <f t="shared" si="164"/>
        <v>0</v>
      </c>
      <c r="BL127" s="208">
        <f t="shared" si="164"/>
        <v>0</v>
      </c>
      <c r="BM127" s="208">
        <f t="shared" si="137"/>
        <v>0</v>
      </c>
      <c r="BN127" s="208">
        <f t="shared" si="165"/>
        <v>0</v>
      </c>
      <c r="BS127" s="207">
        <f t="shared" si="207"/>
        <v>0</v>
      </c>
      <c r="BT127" s="208">
        <f t="shared" si="166"/>
        <v>0</v>
      </c>
      <c r="BU127" s="208">
        <f t="shared" si="166"/>
        <v>0</v>
      </c>
      <c r="BV127" s="208">
        <f t="shared" si="166"/>
        <v>0</v>
      </c>
      <c r="BW127" s="208">
        <f t="shared" si="138"/>
        <v>0</v>
      </c>
      <c r="BX127" s="208">
        <f t="shared" si="167"/>
        <v>0</v>
      </c>
      <c r="CC127" s="207">
        <f t="shared" si="208"/>
        <v>0</v>
      </c>
      <c r="CD127" s="208">
        <f t="shared" si="168"/>
        <v>0</v>
      </c>
      <c r="CE127" s="208">
        <f t="shared" si="168"/>
        <v>0</v>
      </c>
      <c r="CF127" s="208">
        <f t="shared" si="168"/>
        <v>0</v>
      </c>
      <c r="CG127" s="208">
        <f t="shared" si="139"/>
        <v>0</v>
      </c>
      <c r="CH127" s="208">
        <f t="shared" si="169"/>
        <v>0</v>
      </c>
      <c r="CM127" s="207">
        <f t="shared" si="209"/>
        <v>0</v>
      </c>
      <c r="CN127" s="208">
        <f t="shared" si="170"/>
        <v>0</v>
      </c>
      <c r="CO127" s="208">
        <f t="shared" si="170"/>
        <v>0</v>
      </c>
      <c r="CP127" s="208">
        <f t="shared" si="170"/>
        <v>0</v>
      </c>
      <c r="CQ127" s="208">
        <f t="shared" si="140"/>
        <v>0</v>
      </c>
      <c r="CR127" s="208">
        <f t="shared" si="171"/>
        <v>0</v>
      </c>
      <c r="CW127" s="207">
        <f t="shared" si="210"/>
        <v>0</v>
      </c>
      <c r="CX127" s="208">
        <f t="shared" si="172"/>
        <v>0</v>
      </c>
      <c r="CY127" s="207">
        <f t="shared" si="172"/>
        <v>0</v>
      </c>
      <c r="CZ127" s="208">
        <f t="shared" si="172"/>
        <v>0</v>
      </c>
      <c r="DA127" s="208">
        <f t="shared" si="141"/>
        <v>0</v>
      </c>
      <c r="DB127" s="208">
        <f t="shared" si="173"/>
        <v>0</v>
      </c>
      <c r="DG127" s="207">
        <f t="shared" si="211"/>
        <v>0</v>
      </c>
      <c r="DH127" s="208">
        <f t="shared" si="174"/>
        <v>0</v>
      </c>
      <c r="DI127" s="208">
        <f t="shared" si="174"/>
        <v>0</v>
      </c>
      <c r="DJ127" s="208">
        <f t="shared" si="174"/>
        <v>0</v>
      </c>
      <c r="DK127" s="208">
        <f t="shared" si="142"/>
        <v>0</v>
      </c>
      <c r="DL127" s="208">
        <f t="shared" si="175"/>
        <v>0</v>
      </c>
      <c r="DQ127" s="207">
        <f t="shared" si="212"/>
        <v>0</v>
      </c>
      <c r="DR127" s="208">
        <f t="shared" si="176"/>
        <v>0</v>
      </c>
      <c r="DS127" s="208">
        <f t="shared" si="176"/>
        <v>0</v>
      </c>
      <c r="DT127" s="208">
        <f t="shared" si="176"/>
        <v>0</v>
      </c>
      <c r="DU127" s="208">
        <f t="shared" si="143"/>
        <v>0</v>
      </c>
      <c r="DV127" s="208">
        <f t="shared" si="177"/>
        <v>0</v>
      </c>
      <c r="EA127" s="207">
        <f t="shared" si="213"/>
        <v>0</v>
      </c>
      <c r="EB127" s="208">
        <f t="shared" si="178"/>
        <v>0</v>
      </c>
      <c r="EC127" s="208">
        <f t="shared" si="178"/>
        <v>0</v>
      </c>
      <c r="ED127" s="208">
        <f t="shared" si="178"/>
        <v>0</v>
      </c>
      <c r="EE127" s="208">
        <f t="shared" si="144"/>
        <v>0</v>
      </c>
      <c r="EF127" s="208">
        <f t="shared" si="179"/>
        <v>0</v>
      </c>
      <c r="EK127" s="207">
        <f t="shared" si="214"/>
        <v>0</v>
      </c>
      <c r="EL127" s="208">
        <f t="shared" si="180"/>
        <v>0</v>
      </c>
      <c r="EM127" s="208">
        <f t="shared" si="180"/>
        <v>0</v>
      </c>
      <c r="EN127" s="208">
        <f t="shared" si="180"/>
        <v>0</v>
      </c>
      <c r="EO127" s="208">
        <f t="shared" si="145"/>
        <v>0</v>
      </c>
      <c r="EP127" s="208">
        <f t="shared" si="181"/>
        <v>0</v>
      </c>
      <c r="EU127" s="207">
        <f t="shared" si="215"/>
        <v>0</v>
      </c>
      <c r="EV127" s="208">
        <f t="shared" si="182"/>
        <v>0</v>
      </c>
      <c r="EW127" s="208">
        <f t="shared" si="182"/>
        <v>0</v>
      </c>
      <c r="EX127" s="208">
        <f t="shared" si="182"/>
        <v>0</v>
      </c>
      <c r="EY127" s="208">
        <f t="shared" si="146"/>
        <v>0</v>
      </c>
      <c r="EZ127" s="208">
        <f t="shared" si="183"/>
        <v>0</v>
      </c>
      <c r="FE127" s="207">
        <f t="shared" si="216"/>
        <v>0</v>
      </c>
      <c r="FF127" s="208">
        <f t="shared" si="184"/>
        <v>0</v>
      </c>
      <c r="FG127" s="208">
        <f t="shared" si="184"/>
        <v>0</v>
      </c>
      <c r="FH127" s="208">
        <f t="shared" si="184"/>
        <v>0</v>
      </c>
      <c r="FI127" s="208">
        <f t="shared" si="147"/>
        <v>0</v>
      </c>
      <c r="FJ127" s="208">
        <f t="shared" si="185"/>
        <v>0</v>
      </c>
      <c r="FO127" s="207">
        <f t="shared" si="217"/>
        <v>0</v>
      </c>
      <c r="FP127" s="208">
        <f t="shared" si="186"/>
        <v>0</v>
      </c>
      <c r="FQ127" s="208">
        <f t="shared" si="186"/>
        <v>0</v>
      </c>
      <c r="FR127" s="208">
        <f t="shared" si="186"/>
        <v>0</v>
      </c>
      <c r="FS127" s="208">
        <f t="shared" si="148"/>
        <v>0</v>
      </c>
      <c r="FT127" s="208">
        <f t="shared" si="187"/>
        <v>0</v>
      </c>
      <c r="FY127" s="207">
        <f t="shared" si="218"/>
        <v>0</v>
      </c>
      <c r="FZ127" s="208">
        <f t="shared" si="188"/>
        <v>0</v>
      </c>
      <c r="GA127" s="208">
        <f t="shared" si="188"/>
        <v>0</v>
      </c>
      <c r="GB127" s="208">
        <f t="shared" si="188"/>
        <v>0</v>
      </c>
      <c r="GC127" s="208">
        <f t="shared" si="149"/>
        <v>0</v>
      </c>
      <c r="GD127" s="208">
        <f t="shared" si="189"/>
        <v>0</v>
      </c>
      <c r="GI127" s="207">
        <f t="shared" si="219"/>
        <v>0</v>
      </c>
      <c r="GJ127" s="208">
        <f t="shared" si="190"/>
        <v>0</v>
      </c>
      <c r="GK127" s="208">
        <f t="shared" si="190"/>
        <v>0</v>
      </c>
      <c r="GL127" s="208">
        <f t="shared" si="190"/>
        <v>0</v>
      </c>
      <c r="GM127" s="208">
        <f t="shared" si="150"/>
        <v>0</v>
      </c>
      <c r="GN127" s="208">
        <f t="shared" si="191"/>
        <v>0</v>
      </c>
      <c r="GS127" s="207">
        <f t="shared" si="220"/>
        <v>0</v>
      </c>
      <c r="GT127" s="208">
        <f t="shared" si="192"/>
        <v>0</v>
      </c>
      <c r="GU127" s="208">
        <f t="shared" si="192"/>
        <v>0</v>
      </c>
      <c r="GV127" s="208">
        <f t="shared" si="192"/>
        <v>0</v>
      </c>
      <c r="GW127" s="208">
        <f t="shared" si="151"/>
        <v>0</v>
      </c>
      <c r="GX127" s="208">
        <f t="shared" si="193"/>
        <v>0</v>
      </c>
      <c r="HC127" s="207">
        <f t="shared" si="221"/>
        <v>0</v>
      </c>
      <c r="HD127" s="208">
        <f t="shared" si="194"/>
        <v>0</v>
      </c>
      <c r="HE127" s="208">
        <f t="shared" si="194"/>
        <v>0</v>
      </c>
      <c r="HF127" s="208">
        <f t="shared" si="194"/>
        <v>0</v>
      </c>
      <c r="HG127" s="208">
        <f t="shared" si="152"/>
        <v>0</v>
      </c>
      <c r="HH127" s="208">
        <f t="shared" si="195"/>
        <v>0</v>
      </c>
      <c r="HM127" s="207">
        <f t="shared" si="222"/>
        <v>0</v>
      </c>
      <c r="HN127" s="208">
        <f t="shared" si="196"/>
        <v>0</v>
      </c>
      <c r="HO127" s="208">
        <f t="shared" si="196"/>
        <v>0</v>
      </c>
      <c r="HP127" s="208">
        <f t="shared" si="196"/>
        <v>0</v>
      </c>
      <c r="HQ127" s="208">
        <f t="shared" si="153"/>
        <v>0</v>
      </c>
      <c r="HR127" s="208">
        <f t="shared" si="197"/>
        <v>0</v>
      </c>
      <c r="HW127" s="207">
        <f t="shared" si="223"/>
        <v>0</v>
      </c>
      <c r="HX127" s="208">
        <f t="shared" si="198"/>
        <v>0</v>
      </c>
      <c r="HY127" s="208">
        <f t="shared" si="198"/>
        <v>0</v>
      </c>
      <c r="HZ127" s="208">
        <f t="shared" si="198"/>
        <v>0</v>
      </c>
      <c r="IA127" s="208">
        <f t="shared" si="154"/>
        <v>0</v>
      </c>
      <c r="IB127" s="208">
        <f t="shared" si="199"/>
        <v>0</v>
      </c>
      <c r="IG127" s="207">
        <f t="shared" si="224"/>
        <v>0</v>
      </c>
      <c r="IH127" s="208">
        <f t="shared" si="200"/>
        <v>0</v>
      </c>
      <c r="II127" s="208">
        <f t="shared" si="200"/>
        <v>0</v>
      </c>
      <c r="IJ127" s="208">
        <f t="shared" si="200"/>
        <v>0</v>
      </c>
      <c r="IK127" s="208">
        <f t="shared" si="155"/>
        <v>0</v>
      </c>
      <c r="IL127" s="208">
        <f t="shared" si="201"/>
        <v>0</v>
      </c>
    </row>
    <row r="128" spans="1:246">
      <c r="J128" s="462"/>
      <c r="L128" s="195"/>
      <c r="M128" s="211"/>
      <c r="N128" s="211"/>
      <c r="O128" s="211"/>
      <c r="P128" s="211"/>
      <c r="Q128" s="211"/>
      <c r="R128" s="211"/>
      <c r="T128" s="207">
        <v>9.8000000000000007</v>
      </c>
      <c r="U128" s="207">
        <f t="shared" si="202"/>
        <v>0</v>
      </c>
      <c r="V128" s="208">
        <f t="shared" si="156"/>
        <v>0</v>
      </c>
      <c r="W128" s="208">
        <f t="shared" si="156"/>
        <v>0</v>
      </c>
      <c r="X128" s="208">
        <f t="shared" si="156"/>
        <v>0</v>
      </c>
      <c r="Y128" s="208">
        <f t="shared" si="133"/>
        <v>0</v>
      </c>
      <c r="Z128" s="208">
        <f t="shared" si="157"/>
        <v>0</v>
      </c>
      <c r="AE128" s="207">
        <f t="shared" si="203"/>
        <v>0</v>
      </c>
      <c r="AF128" s="208">
        <f t="shared" si="158"/>
        <v>0</v>
      </c>
      <c r="AG128" s="208">
        <f t="shared" si="158"/>
        <v>0</v>
      </c>
      <c r="AH128" s="208">
        <f t="shared" si="158"/>
        <v>0</v>
      </c>
      <c r="AI128" s="208">
        <f t="shared" si="134"/>
        <v>0</v>
      </c>
      <c r="AJ128" s="208">
        <f t="shared" si="159"/>
        <v>0</v>
      </c>
      <c r="AO128" s="207">
        <f t="shared" si="204"/>
        <v>0</v>
      </c>
      <c r="AP128" s="208">
        <f t="shared" si="160"/>
        <v>0</v>
      </c>
      <c r="AQ128" s="208">
        <f t="shared" si="160"/>
        <v>0</v>
      </c>
      <c r="AR128" s="208">
        <f t="shared" si="160"/>
        <v>0</v>
      </c>
      <c r="AS128" s="208">
        <f t="shared" si="135"/>
        <v>0</v>
      </c>
      <c r="AT128" s="208">
        <f t="shared" si="161"/>
        <v>0</v>
      </c>
      <c r="AY128" s="207">
        <f t="shared" si="205"/>
        <v>0</v>
      </c>
      <c r="AZ128" s="208">
        <f t="shared" si="162"/>
        <v>0</v>
      </c>
      <c r="BA128" s="208">
        <f t="shared" si="162"/>
        <v>0</v>
      </c>
      <c r="BB128" s="208">
        <f t="shared" si="162"/>
        <v>0</v>
      </c>
      <c r="BC128" s="208">
        <f t="shared" si="136"/>
        <v>0</v>
      </c>
      <c r="BD128" s="208">
        <f t="shared" si="163"/>
        <v>0</v>
      </c>
      <c r="BI128" s="207">
        <f t="shared" si="206"/>
        <v>0</v>
      </c>
      <c r="BJ128" s="208">
        <f t="shared" si="164"/>
        <v>0</v>
      </c>
      <c r="BK128" s="208">
        <f t="shared" si="164"/>
        <v>0</v>
      </c>
      <c r="BL128" s="208">
        <f t="shared" si="164"/>
        <v>0</v>
      </c>
      <c r="BM128" s="208">
        <f t="shared" si="137"/>
        <v>0</v>
      </c>
      <c r="BN128" s="208">
        <f t="shared" si="165"/>
        <v>0</v>
      </c>
      <c r="BS128" s="207">
        <f t="shared" si="207"/>
        <v>0</v>
      </c>
      <c r="BT128" s="208">
        <f t="shared" si="166"/>
        <v>0</v>
      </c>
      <c r="BU128" s="208">
        <f t="shared" si="166"/>
        <v>0</v>
      </c>
      <c r="BV128" s="208">
        <f t="shared" si="166"/>
        <v>0</v>
      </c>
      <c r="BW128" s="208">
        <f t="shared" si="138"/>
        <v>0</v>
      </c>
      <c r="BX128" s="208">
        <f t="shared" si="167"/>
        <v>0</v>
      </c>
      <c r="CC128" s="207">
        <f t="shared" si="208"/>
        <v>0</v>
      </c>
      <c r="CD128" s="208">
        <f t="shared" si="168"/>
        <v>0</v>
      </c>
      <c r="CE128" s="208">
        <f t="shared" si="168"/>
        <v>0</v>
      </c>
      <c r="CF128" s="208">
        <f t="shared" si="168"/>
        <v>0</v>
      </c>
      <c r="CG128" s="208">
        <f t="shared" si="139"/>
        <v>0</v>
      </c>
      <c r="CH128" s="208">
        <f t="shared" si="169"/>
        <v>0</v>
      </c>
      <c r="CM128" s="207">
        <f t="shared" si="209"/>
        <v>0</v>
      </c>
      <c r="CN128" s="208">
        <f t="shared" si="170"/>
        <v>0</v>
      </c>
      <c r="CO128" s="208">
        <f t="shared" si="170"/>
        <v>0</v>
      </c>
      <c r="CP128" s="208">
        <f t="shared" si="170"/>
        <v>0</v>
      </c>
      <c r="CQ128" s="208">
        <f t="shared" si="140"/>
        <v>0</v>
      </c>
      <c r="CR128" s="208">
        <f t="shared" si="171"/>
        <v>0</v>
      </c>
      <c r="CW128" s="207">
        <f t="shared" si="210"/>
        <v>0</v>
      </c>
      <c r="CX128" s="208">
        <f t="shared" si="172"/>
        <v>0</v>
      </c>
      <c r="CY128" s="207">
        <f t="shared" si="172"/>
        <v>0</v>
      </c>
      <c r="CZ128" s="208">
        <f t="shared" si="172"/>
        <v>0</v>
      </c>
      <c r="DA128" s="208">
        <f t="shared" si="141"/>
        <v>0</v>
      </c>
      <c r="DB128" s="208">
        <f t="shared" si="173"/>
        <v>0</v>
      </c>
      <c r="DG128" s="207">
        <f t="shared" si="211"/>
        <v>0</v>
      </c>
      <c r="DH128" s="208">
        <f t="shared" si="174"/>
        <v>0</v>
      </c>
      <c r="DI128" s="208">
        <f t="shared" si="174"/>
        <v>0</v>
      </c>
      <c r="DJ128" s="208">
        <f t="shared" si="174"/>
        <v>0</v>
      </c>
      <c r="DK128" s="208">
        <f t="shared" si="142"/>
        <v>0</v>
      </c>
      <c r="DL128" s="208">
        <f t="shared" si="175"/>
        <v>0</v>
      </c>
      <c r="DQ128" s="207">
        <f t="shared" si="212"/>
        <v>0</v>
      </c>
      <c r="DR128" s="208">
        <f t="shared" si="176"/>
        <v>0</v>
      </c>
      <c r="DS128" s="208">
        <f t="shared" si="176"/>
        <v>0</v>
      </c>
      <c r="DT128" s="208">
        <f t="shared" si="176"/>
        <v>0</v>
      </c>
      <c r="DU128" s="208">
        <f t="shared" si="143"/>
        <v>0</v>
      </c>
      <c r="DV128" s="208">
        <f t="shared" si="177"/>
        <v>0</v>
      </c>
      <c r="EA128" s="207">
        <f t="shared" si="213"/>
        <v>0</v>
      </c>
      <c r="EB128" s="208">
        <f t="shared" si="178"/>
        <v>0</v>
      </c>
      <c r="EC128" s="208">
        <f t="shared" si="178"/>
        <v>0</v>
      </c>
      <c r="ED128" s="208">
        <f t="shared" si="178"/>
        <v>0</v>
      </c>
      <c r="EE128" s="208">
        <f t="shared" si="144"/>
        <v>0</v>
      </c>
      <c r="EF128" s="208">
        <f t="shared" si="179"/>
        <v>0</v>
      </c>
      <c r="EK128" s="207">
        <f t="shared" si="214"/>
        <v>0</v>
      </c>
      <c r="EL128" s="208">
        <f t="shared" si="180"/>
        <v>0</v>
      </c>
      <c r="EM128" s="208">
        <f t="shared" si="180"/>
        <v>0</v>
      </c>
      <c r="EN128" s="208">
        <f t="shared" si="180"/>
        <v>0</v>
      </c>
      <c r="EO128" s="208">
        <f t="shared" si="145"/>
        <v>0</v>
      </c>
      <c r="EP128" s="208">
        <f t="shared" si="181"/>
        <v>0</v>
      </c>
      <c r="EU128" s="207">
        <f t="shared" si="215"/>
        <v>0</v>
      </c>
      <c r="EV128" s="208">
        <f t="shared" si="182"/>
        <v>0</v>
      </c>
      <c r="EW128" s="208">
        <f t="shared" si="182"/>
        <v>0</v>
      </c>
      <c r="EX128" s="208">
        <f t="shared" si="182"/>
        <v>0</v>
      </c>
      <c r="EY128" s="208">
        <f t="shared" si="146"/>
        <v>0</v>
      </c>
      <c r="EZ128" s="208">
        <f t="shared" si="183"/>
        <v>0</v>
      </c>
      <c r="FE128" s="207">
        <f t="shared" si="216"/>
        <v>0</v>
      </c>
      <c r="FF128" s="208">
        <f t="shared" si="184"/>
        <v>0</v>
      </c>
      <c r="FG128" s="208">
        <f t="shared" si="184"/>
        <v>0</v>
      </c>
      <c r="FH128" s="208">
        <f t="shared" si="184"/>
        <v>0</v>
      </c>
      <c r="FI128" s="208">
        <f t="shared" si="147"/>
        <v>0</v>
      </c>
      <c r="FJ128" s="208">
        <f t="shared" si="185"/>
        <v>0</v>
      </c>
      <c r="FO128" s="207">
        <f t="shared" si="217"/>
        <v>0</v>
      </c>
      <c r="FP128" s="208">
        <f t="shared" si="186"/>
        <v>0</v>
      </c>
      <c r="FQ128" s="208">
        <f t="shared" si="186"/>
        <v>0</v>
      </c>
      <c r="FR128" s="208">
        <f t="shared" si="186"/>
        <v>0</v>
      </c>
      <c r="FS128" s="208">
        <f t="shared" si="148"/>
        <v>0</v>
      </c>
      <c r="FT128" s="208">
        <f t="shared" si="187"/>
        <v>0</v>
      </c>
      <c r="FY128" s="207">
        <f t="shared" si="218"/>
        <v>0</v>
      </c>
      <c r="FZ128" s="208">
        <f t="shared" si="188"/>
        <v>0</v>
      </c>
      <c r="GA128" s="208">
        <f t="shared" si="188"/>
        <v>0</v>
      </c>
      <c r="GB128" s="208">
        <f t="shared" si="188"/>
        <v>0</v>
      </c>
      <c r="GC128" s="208">
        <f t="shared" si="149"/>
        <v>0</v>
      </c>
      <c r="GD128" s="208">
        <f t="shared" si="189"/>
        <v>0</v>
      </c>
      <c r="GI128" s="207">
        <f t="shared" si="219"/>
        <v>0</v>
      </c>
      <c r="GJ128" s="208">
        <f t="shared" si="190"/>
        <v>0</v>
      </c>
      <c r="GK128" s="208">
        <f t="shared" si="190"/>
        <v>0</v>
      </c>
      <c r="GL128" s="208">
        <f t="shared" si="190"/>
        <v>0</v>
      </c>
      <c r="GM128" s="208">
        <f t="shared" si="150"/>
        <v>0</v>
      </c>
      <c r="GN128" s="208">
        <f t="shared" si="191"/>
        <v>0</v>
      </c>
      <c r="GS128" s="207">
        <f t="shared" si="220"/>
        <v>0</v>
      </c>
      <c r="GT128" s="208">
        <f t="shared" si="192"/>
        <v>0</v>
      </c>
      <c r="GU128" s="208">
        <f t="shared" si="192"/>
        <v>0</v>
      </c>
      <c r="GV128" s="208">
        <f t="shared" si="192"/>
        <v>0</v>
      </c>
      <c r="GW128" s="208">
        <f t="shared" si="151"/>
        <v>0</v>
      </c>
      <c r="GX128" s="208">
        <f t="shared" si="193"/>
        <v>0</v>
      </c>
      <c r="HC128" s="207">
        <f t="shared" si="221"/>
        <v>0</v>
      </c>
      <c r="HD128" s="208">
        <f t="shared" si="194"/>
        <v>0</v>
      </c>
      <c r="HE128" s="208">
        <f t="shared" si="194"/>
        <v>0</v>
      </c>
      <c r="HF128" s="208">
        <f t="shared" si="194"/>
        <v>0</v>
      </c>
      <c r="HG128" s="208">
        <f t="shared" si="152"/>
        <v>0</v>
      </c>
      <c r="HH128" s="208">
        <f t="shared" si="195"/>
        <v>0</v>
      </c>
      <c r="HM128" s="207">
        <f t="shared" si="222"/>
        <v>0</v>
      </c>
      <c r="HN128" s="208">
        <f t="shared" si="196"/>
        <v>0</v>
      </c>
      <c r="HO128" s="208">
        <f t="shared" si="196"/>
        <v>0</v>
      </c>
      <c r="HP128" s="208">
        <f t="shared" si="196"/>
        <v>0</v>
      </c>
      <c r="HQ128" s="208">
        <f t="shared" si="153"/>
        <v>0</v>
      </c>
      <c r="HR128" s="208">
        <f t="shared" si="197"/>
        <v>0</v>
      </c>
      <c r="HW128" s="207">
        <f t="shared" si="223"/>
        <v>0</v>
      </c>
      <c r="HX128" s="208">
        <f t="shared" si="198"/>
        <v>0</v>
      </c>
      <c r="HY128" s="208">
        <f t="shared" si="198"/>
        <v>0</v>
      </c>
      <c r="HZ128" s="208">
        <f t="shared" si="198"/>
        <v>0</v>
      </c>
      <c r="IA128" s="208">
        <f t="shared" si="154"/>
        <v>0</v>
      </c>
      <c r="IB128" s="208">
        <f t="shared" si="199"/>
        <v>0</v>
      </c>
      <c r="IG128" s="207">
        <f t="shared" si="224"/>
        <v>0</v>
      </c>
      <c r="IH128" s="208">
        <f t="shared" si="200"/>
        <v>0</v>
      </c>
      <c r="II128" s="208">
        <f t="shared" si="200"/>
        <v>0</v>
      </c>
      <c r="IJ128" s="208">
        <f t="shared" si="200"/>
        <v>0</v>
      </c>
      <c r="IK128" s="208">
        <f t="shared" si="155"/>
        <v>0</v>
      </c>
      <c r="IL128" s="208">
        <f t="shared" si="201"/>
        <v>0</v>
      </c>
    </row>
    <row r="129" spans="9:246">
      <c r="L129" s="195"/>
      <c r="M129" s="211"/>
      <c r="N129" s="211"/>
      <c r="O129" s="211"/>
      <c r="P129" s="211"/>
      <c r="Q129" s="211"/>
      <c r="R129" s="211"/>
      <c r="T129" s="207">
        <v>9.9</v>
      </c>
      <c r="U129" s="207">
        <f t="shared" si="202"/>
        <v>0</v>
      </c>
      <c r="V129" s="208">
        <f t="shared" si="156"/>
        <v>0</v>
      </c>
      <c r="W129" s="208">
        <f t="shared" si="156"/>
        <v>0</v>
      </c>
      <c r="X129" s="208">
        <f t="shared" si="156"/>
        <v>0</v>
      </c>
      <c r="Y129" s="208">
        <f t="shared" si="133"/>
        <v>0</v>
      </c>
      <c r="Z129" s="208">
        <f t="shared" si="157"/>
        <v>0</v>
      </c>
      <c r="AE129" s="207">
        <f t="shared" si="203"/>
        <v>0</v>
      </c>
      <c r="AF129" s="208">
        <f t="shared" si="158"/>
        <v>0</v>
      </c>
      <c r="AG129" s="208">
        <f t="shared" si="158"/>
        <v>0</v>
      </c>
      <c r="AH129" s="208">
        <f t="shared" si="158"/>
        <v>0</v>
      </c>
      <c r="AI129" s="208">
        <f t="shared" si="134"/>
        <v>0</v>
      </c>
      <c r="AJ129" s="208">
        <f t="shared" si="159"/>
        <v>0</v>
      </c>
      <c r="AO129" s="207">
        <f t="shared" si="204"/>
        <v>0</v>
      </c>
      <c r="AP129" s="208">
        <f t="shared" si="160"/>
        <v>0</v>
      </c>
      <c r="AQ129" s="208">
        <f t="shared" si="160"/>
        <v>0</v>
      </c>
      <c r="AR129" s="208">
        <f t="shared" si="160"/>
        <v>0</v>
      </c>
      <c r="AS129" s="208">
        <f t="shared" si="135"/>
        <v>0</v>
      </c>
      <c r="AT129" s="208">
        <f t="shared" si="161"/>
        <v>0</v>
      </c>
      <c r="AY129" s="207">
        <f t="shared" si="205"/>
        <v>0</v>
      </c>
      <c r="AZ129" s="208">
        <f t="shared" si="162"/>
        <v>0</v>
      </c>
      <c r="BA129" s="208">
        <f t="shared" si="162"/>
        <v>0</v>
      </c>
      <c r="BB129" s="208">
        <f t="shared" si="162"/>
        <v>0</v>
      </c>
      <c r="BC129" s="208">
        <f t="shared" si="136"/>
        <v>0</v>
      </c>
      <c r="BD129" s="208">
        <f t="shared" si="163"/>
        <v>0</v>
      </c>
      <c r="BI129" s="207">
        <f t="shared" si="206"/>
        <v>0</v>
      </c>
      <c r="BJ129" s="208">
        <f t="shared" si="164"/>
        <v>0</v>
      </c>
      <c r="BK129" s="208">
        <f t="shared" si="164"/>
        <v>0</v>
      </c>
      <c r="BL129" s="208">
        <f t="shared" si="164"/>
        <v>0</v>
      </c>
      <c r="BM129" s="208">
        <f t="shared" si="137"/>
        <v>0</v>
      </c>
      <c r="BN129" s="208">
        <f t="shared" si="165"/>
        <v>0</v>
      </c>
      <c r="BS129" s="207">
        <f t="shared" si="207"/>
        <v>0</v>
      </c>
      <c r="BT129" s="208">
        <f t="shared" si="166"/>
        <v>0</v>
      </c>
      <c r="BU129" s="208">
        <f t="shared" si="166"/>
        <v>0</v>
      </c>
      <c r="BV129" s="208">
        <f t="shared" si="166"/>
        <v>0</v>
      </c>
      <c r="BW129" s="208">
        <f t="shared" si="138"/>
        <v>0</v>
      </c>
      <c r="BX129" s="208">
        <f t="shared" si="167"/>
        <v>0</v>
      </c>
      <c r="CC129" s="207">
        <f t="shared" si="208"/>
        <v>0</v>
      </c>
      <c r="CD129" s="208">
        <f t="shared" si="168"/>
        <v>0</v>
      </c>
      <c r="CE129" s="208">
        <f t="shared" si="168"/>
        <v>0</v>
      </c>
      <c r="CF129" s="208">
        <f t="shared" si="168"/>
        <v>0</v>
      </c>
      <c r="CG129" s="208">
        <f t="shared" si="139"/>
        <v>0</v>
      </c>
      <c r="CH129" s="208">
        <f t="shared" si="169"/>
        <v>0</v>
      </c>
      <c r="CM129" s="207">
        <f t="shared" si="209"/>
        <v>0</v>
      </c>
      <c r="CN129" s="208">
        <f t="shared" si="170"/>
        <v>0</v>
      </c>
      <c r="CO129" s="208">
        <f t="shared" si="170"/>
        <v>0</v>
      </c>
      <c r="CP129" s="208">
        <f t="shared" si="170"/>
        <v>0</v>
      </c>
      <c r="CQ129" s="208">
        <f t="shared" si="140"/>
        <v>0</v>
      </c>
      <c r="CR129" s="208">
        <f t="shared" si="171"/>
        <v>0</v>
      </c>
      <c r="CW129" s="207">
        <f t="shared" si="210"/>
        <v>0</v>
      </c>
      <c r="CX129" s="208">
        <f t="shared" si="172"/>
        <v>0</v>
      </c>
      <c r="CY129" s="207">
        <f t="shared" si="172"/>
        <v>0</v>
      </c>
      <c r="CZ129" s="208">
        <f t="shared" si="172"/>
        <v>0</v>
      </c>
      <c r="DA129" s="208">
        <f t="shared" si="141"/>
        <v>0</v>
      </c>
      <c r="DB129" s="208">
        <f t="shared" si="173"/>
        <v>0</v>
      </c>
      <c r="DG129" s="207">
        <f t="shared" si="211"/>
        <v>0</v>
      </c>
      <c r="DH129" s="208">
        <f t="shared" si="174"/>
        <v>0</v>
      </c>
      <c r="DI129" s="208">
        <f t="shared" si="174"/>
        <v>0</v>
      </c>
      <c r="DJ129" s="208">
        <f t="shared" si="174"/>
        <v>0</v>
      </c>
      <c r="DK129" s="208">
        <f t="shared" si="142"/>
        <v>0</v>
      </c>
      <c r="DL129" s="208">
        <f t="shared" si="175"/>
        <v>0</v>
      </c>
      <c r="DQ129" s="207">
        <f t="shared" si="212"/>
        <v>0</v>
      </c>
      <c r="DR129" s="208">
        <f t="shared" si="176"/>
        <v>0</v>
      </c>
      <c r="DS129" s="208">
        <f t="shared" si="176"/>
        <v>0</v>
      </c>
      <c r="DT129" s="208">
        <f t="shared" si="176"/>
        <v>0</v>
      </c>
      <c r="DU129" s="208">
        <f t="shared" si="143"/>
        <v>0</v>
      </c>
      <c r="DV129" s="208">
        <f t="shared" si="177"/>
        <v>0</v>
      </c>
      <c r="EA129" s="207">
        <f t="shared" si="213"/>
        <v>0</v>
      </c>
      <c r="EB129" s="208">
        <f t="shared" si="178"/>
        <v>0</v>
      </c>
      <c r="EC129" s="208">
        <f t="shared" si="178"/>
        <v>0</v>
      </c>
      <c r="ED129" s="208">
        <f t="shared" si="178"/>
        <v>0</v>
      </c>
      <c r="EE129" s="208">
        <f t="shared" si="144"/>
        <v>0</v>
      </c>
      <c r="EF129" s="208">
        <f t="shared" si="179"/>
        <v>0</v>
      </c>
      <c r="EK129" s="207">
        <f t="shared" si="214"/>
        <v>0</v>
      </c>
      <c r="EL129" s="208">
        <f t="shared" si="180"/>
        <v>0</v>
      </c>
      <c r="EM129" s="208">
        <f t="shared" si="180"/>
        <v>0</v>
      </c>
      <c r="EN129" s="208">
        <f t="shared" si="180"/>
        <v>0</v>
      </c>
      <c r="EO129" s="208">
        <f t="shared" si="145"/>
        <v>0</v>
      </c>
      <c r="EP129" s="208">
        <f t="shared" si="181"/>
        <v>0</v>
      </c>
      <c r="EU129" s="207">
        <f t="shared" si="215"/>
        <v>0</v>
      </c>
      <c r="EV129" s="208">
        <f t="shared" si="182"/>
        <v>0</v>
      </c>
      <c r="EW129" s="208">
        <f t="shared" si="182"/>
        <v>0</v>
      </c>
      <c r="EX129" s="208">
        <f t="shared" si="182"/>
        <v>0</v>
      </c>
      <c r="EY129" s="208">
        <f t="shared" si="146"/>
        <v>0</v>
      </c>
      <c r="EZ129" s="208">
        <f t="shared" si="183"/>
        <v>0</v>
      </c>
      <c r="FE129" s="207">
        <f t="shared" si="216"/>
        <v>0</v>
      </c>
      <c r="FF129" s="208">
        <f t="shared" si="184"/>
        <v>0</v>
      </c>
      <c r="FG129" s="208">
        <f t="shared" si="184"/>
        <v>0</v>
      </c>
      <c r="FH129" s="208">
        <f t="shared" si="184"/>
        <v>0</v>
      </c>
      <c r="FI129" s="208">
        <f t="shared" si="147"/>
        <v>0</v>
      </c>
      <c r="FJ129" s="208">
        <f t="shared" si="185"/>
        <v>0</v>
      </c>
      <c r="FO129" s="207">
        <f t="shared" si="217"/>
        <v>0</v>
      </c>
      <c r="FP129" s="208">
        <f t="shared" si="186"/>
        <v>0</v>
      </c>
      <c r="FQ129" s="208">
        <f t="shared" si="186"/>
        <v>0</v>
      </c>
      <c r="FR129" s="208">
        <f t="shared" si="186"/>
        <v>0</v>
      </c>
      <c r="FS129" s="208">
        <f t="shared" si="148"/>
        <v>0</v>
      </c>
      <c r="FT129" s="208">
        <f t="shared" si="187"/>
        <v>0</v>
      </c>
      <c r="FY129" s="207">
        <f t="shared" si="218"/>
        <v>0</v>
      </c>
      <c r="FZ129" s="208">
        <f t="shared" si="188"/>
        <v>0</v>
      </c>
      <c r="GA129" s="208">
        <f t="shared" si="188"/>
        <v>0</v>
      </c>
      <c r="GB129" s="208">
        <f t="shared" si="188"/>
        <v>0</v>
      </c>
      <c r="GC129" s="208">
        <f t="shared" si="149"/>
        <v>0</v>
      </c>
      <c r="GD129" s="208">
        <f t="shared" si="189"/>
        <v>0</v>
      </c>
      <c r="GI129" s="207">
        <f t="shared" si="219"/>
        <v>0</v>
      </c>
      <c r="GJ129" s="208">
        <f t="shared" si="190"/>
        <v>0</v>
      </c>
      <c r="GK129" s="208">
        <f t="shared" si="190"/>
        <v>0</v>
      </c>
      <c r="GL129" s="208">
        <f t="shared" si="190"/>
        <v>0</v>
      </c>
      <c r="GM129" s="208">
        <f t="shared" si="150"/>
        <v>0</v>
      </c>
      <c r="GN129" s="208">
        <f t="shared" si="191"/>
        <v>0</v>
      </c>
      <c r="GS129" s="207">
        <f t="shared" si="220"/>
        <v>0</v>
      </c>
      <c r="GT129" s="208">
        <f t="shared" si="192"/>
        <v>0</v>
      </c>
      <c r="GU129" s="208">
        <f t="shared" si="192"/>
        <v>0</v>
      </c>
      <c r="GV129" s="208">
        <f t="shared" si="192"/>
        <v>0</v>
      </c>
      <c r="GW129" s="208">
        <f t="shared" si="151"/>
        <v>0</v>
      </c>
      <c r="GX129" s="208">
        <f t="shared" si="193"/>
        <v>0</v>
      </c>
      <c r="HC129" s="207">
        <f t="shared" si="221"/>
        <v>0</v>
      </c>
      <c r="HD129" s="208">
        <f t="shared" si="194"/>
        <v>0</v>
      </c>
      <c r="HE129" s="208">
        <f t="shared" si="194"/>
        <v>0</v>
      </c>
      <c r="HF129" s="208">
        <f t="shared" si="194"/>
        <v>0</v>
      </c>
      <c r="HG129" s="208">
        <f t="shared" si="152"/>
        <v>0</v>
      </c>
      <c r="HH129" s="208">
        <f t="shared" si="195"/>
        <v>0</v>
      </c>
      <c r="HM129" s="207">
        <f t="shared" si="222"/>
        <v>0</v>
      </c>
      <c r="HN129" s="208">
        <f t="shared" si="196"/>
        <v>0</v>
      </c>
      <c r="HO129" s="208">
        <f t="shared" si="196"/>
        <v>0</v>
      </c>
      <c r="HP129" s="208">
        <f t="shared" si="196"/>
        <v>0</v>
      </c>
      <c r="HQ129" s="208">
        <f t="shared" si="153"/>
        <v>0</v>
      </c>
      <c r="HR129" s="208">
        <f t="shared" si="197"/>
        <v>0</v>
      </c>
      <c r="HW129" s="207">
        <f t="shared" si="223"/>
        <v>0</v>
      </c>
      <c r="HX129" s="208">
        <f t="shared" si="198"/>
        <v>0</v>
      </c>
      <c r="HY129" s="208">
        <f t="shared" si="198"/>
        <v>0</v>
      </c>
      <c r="HZ129" s="208">
        <f t="shared" si="198"/>
        <v>0</v>
      </c>
      <c r="IA129" s="208">
        <f t="shared" si="154"/>
        <v>0</v>
      </c>
      <c r="IB129" s="208">
        <f t="shared" si="199"/>
        <v>0</v>
      </c>
      <c r="IG129" s="207">
        <f t="shared" si="224"/>
        <v>0</v>
      </c>
      <c r="IH129" s="208">
        <f t="shared" si="200"/>
        <v>0</v>
      </c>
      <c r="II129" s="208">
        <f t="shared" si="200"/>
        <v>0</v>
      </c>
      <c r="IJ129" s="208">
        <f t="shared" si="200"/>
        <v>0</v>
      </c>
      <c r="IK129" s="208">
        <f t="shared" si="155"/>
        <v>0</v>
      </c>
      <c r="IL129" s="208">
        <f t="shared" si="201"/>
        <v>0</v>
      </c>
    </row>
    <row r="130" spans="9:246">
      <c r="J130" s="463"/>
      <c r="L130" s="195"/>
      <c r="M130" s="211"/>
      <c r="N130" s="211"/>
      <c r="O130" s="211"/>
      <c r="P130" s="211"/>
      <c r="Q130" s="211"/>
      <c r="R130" s="211"/>
      <c r="T130" s="207">
        <v>10</v>
      </c>
      <c r="U130" s="207">
        <f t="shared" si="202"/>
        <v>0</v>
      </c>
      <c r="V130" s="208">
        <f t="shared" si="156"/>
        <v>0</v>
      </c>
      <c r="W130" s="208">
        <f t="shared" si="156"/>
        <v>0</v>
      </c>
      <c r="X130" s="208">
        <f t="shared" si="156"/>
        <v>0</v>
      </c>
      <c r="Y130" s="208">
        <f t="shared" si="133"/>
        <v>0</v>
      </c>
      <c r="Z130" s="208">
        <f t="shared" si="157"/>
        <v>0</v>
      </c>
      <c r="AE130" s="207">
        <f t="shared" si="203"/>
        <v>0</v>
      </c>
      <c r="AF130" s="208">
        <f t="shared" si="158"/>
        <v>0</v>
      </c>
      <c r="AG130" s="208">
        <f t="shared" si="158"/>
        <v>0</v>
      </c>
      <c r="AH130" s="208">
        <f t="shared" si="158"/>
        <v>0</v>
      </c>
      <c r="AI130" s="208">
        <f t="shared" si="134"/>
        <v>0</v>
      </c>
      <c r="AJ130" s="208">
        <f t="shared" si="159"/>
        <v>0</v>
      </c>
      <c r="AO130" s="207">
        <f t="shared" si="204"/>
        <v>0</v>
      </c>
      <c r="AP130" s="208">
        <f t="shared" si="160"/>
        <v>0</v>
      </c>
      <c r="AQ130" s="208">
        <f t="shared" si="160"/>
        <v>0</v>
      </c>
      <c r="AR130" s="208">
        <f t="shared" si="160"/>
        <v>0</v>
      </c>
      <c r="AS130" s="208">
        <f t="shared" si="135"/>
        <v>0</v>
      </c>
      <c r="AT130" s="208">
        <f t="shared" si="161"/>
        <v>0</v>
      </c>
      <c r="AY130" s="207">
        <f t="shared" si="205"/>
        <v>0</v>
      </c>
      <c r="AZ130" s="208">
        <f t="shared" si="162"/>
        <v>0</v>
      </c>
      <c r="BA130" s="208">
        <f t="shared" si="162"/>
        <v>0</v>
      </c>
      <c r="BB130" s="208">
        <f t="shared" si="162"/>
        <v>0</v>
      </c>
      <c r="BC130" s="208">
        <f t="shared" si="136"/>
        <v>0</v>
      </c>
      <c r="BD130" s="208">
        <f t="shared" si="163"/>
        <v>0</v>
      </c>
      <c r="BI130" s="207">
        <f t="shared" si="206"/>
        <v>0</v>
      </c>
      <c r="BJ130" s="208">
        <f t="shared" si="164"/>
        <v>0</v>
      </c>
      <c r="BK130" s="208">
        <f t="shared" si="164"/>
        <v>0</v>
      </c>
      <c r="BL130" s="208">
        <f t="shared" si="164"/>
        <v>0</v>
      </c>
      <c r="BM130" s="208">
        <f t="shared" si="137"/>
        <v>0</v>
      </c>
      <c r="BN130" s="208">
        <f t="shared" si="165"/>
        <v>0</v>
      </c>
      <c r="BS130" s="207">
        <f t="shared" si="207"/>
        <v>0</v>
      </c>
      <c r="BT130" s="208">
        <f t="shared" si="166"/>
        <v>0</v>
      </c>
      <c r="BU130" s="208">
        <f t="shared" si="166"/>
        <v>0</v>
      </c>
      <c r="BV130" s="208">
        <f t="shared" si="166"/>
        <v>0</v>
      </c>
      <c r="BW130" s="208">
        <f t="shared" si="138"/>
        <v>0</v>
      </c>
      <c r="BX130" s="208">
        <f t="shared" si="167"/>
        <v>0</v>
      </c>
      <c r="CC130" s="207">
        <f t="shared" si="208"/>
        <v>0</v>
      </c>
      <c r="CD130" s="208">
        <f t="shared" si="168"/>
        <v>0</v>
      </c>
      <c r="CE130" s="208">
        <f t="shared" si="168"/>
        <v>0</v>
      </c>
      <c r="CF130" s="208">
        <f t="shared" si="168"/>
        <v>0</v>
      </c>
      <c r="CG130" s="208">
        <f t="shared" si="139"/>
        <v>0</v>
      </c>
      <c r="CH130" s="208">
        <f t="shared" si="169"/>
        <v>0</v>
      </c>
      <c r="CM130" s="207">
        <f t="shared" si="209"/>
        <v>0</v>
      </c>
      <c r="CN130" s="208">
        <f t="shared" si="170"/>
        <v>0</v>
      </c>
      <c r="CO130" s="208">
        <f t="shared" si="170"/>
        <v>0</v>
      </c>
      <c r="CP130" s="208">
        <f t="shared" si="170"/>
        <v>0</v>
      </c>
      <c r="CQ130" s="208">
        <f t="shared" si="140"/>
        <v>0</v>
      </c>
      <c r="CR130" s="208">
        <f t="shared" si="171"/>
        <v>0</v>
      </c>
      <c r="CW130" s="207">
        <f t="shared" si="210"/>
        <v>0</v>
      </c>
      <c r="CX130" s="208">
        <f t="shared" si="172"/>
        <v>0</v>
      </c>
      <c r="CY130" s="207">
        <f t="shared" si="172"/>
        <v>0</v>
      </c>
      <c r="CZ130" s="208">
        <f t="shared" si="172"/>
        <v>0</v>
      </c>
      <c r="DA130" s="208">
        <f t="shared" si="141"/>
        <v>0</v>
      </c>
      <c r="DB130" s="208">
        <f t="shared" si="173"/>
        <v>0</v>
      </c>
      <c r="DG130" s="207">
        <f t="shared" si="211"/>
        <v>0</v>
      </c>
      <c r="DH130" s="208">
        <f t="shared" si="174"/>
        <v>0</v>
      </c>
      <c r="DI130" s="208">
        <f t="shared" si="174"/>
        <v>0</v>
      </c>
      <c r="DJ130" s="208">
        <f t="shared" si="174"/>
        <v>0</v>
      </c>
      <c r="DK130" s="208">
        <f t="shared" si="142"/>
        <v>0</v>
      </c>
      <c r="DL130" s="208">
        <f t="shared" si="175"/>
        <v>0</v>
      </c>
      <c r="DQ130" s="207">
        <f t="shared" si="212"/>
        <v>0</v>
      </c>
      <c r="DR130" s="208">
        <f t="shared" si="176"/>
        <v>0</v>
      </c>
      <c r="DS130" s="208">
        <f t="shared" si="176"/>
        <v>0</v>
      </c>
      <c r="DT130" s="208">
        <f t="shared" si="176"/>
        <v>0</v>
      </c>
      <c r="DU130" s="208">
        <f t="shared" si="143"/>
        <v>0</v>
      </c>
      <c r="DV130" s="208">
        <f t="shared" si="177"/>
        <v>0</v>
      </c>
      <c r="EA130" s="207">
        <f t="shared" si="213"/>
        <v>0</v>
      </c>
      <c r="EB130" s="208">
        <f t="shared" si="178"/>
        <v>0</v>
      </c>
      <c r="EC130" s="208">
        <f t="shared" si="178"/>
        <v>0</v>
      </c>
      <c r="ED130" s="208">
        <f t="shared" si="178"/>
        <v>0</v>
      </c>
      <c r="EE130" s="208">
        <f t="shared" si="144"/>
        <v>0</v>
      </c>
      <c r="EF130" s="208">
        <f t="shared" si="179"/>
        <v>0</v>
      </c>
      <c r="EK130" s="207">
        <f t="shared" si="214"/>
        <v>0</v>
      </c>
      <c r="EL130" s="208">
        <f t="shared" si="180"/>
        <v>0</v>
      </c>
      <c r="EM130" s="208">
        <f t="shared" si="180"/>
        <v>0</v>
      </c>
      <c r="EN130" s="208">
        <f t="shared" si="180"/>
        <v>0</v>
      </c>
      <c r="EO130" s="208">
        <f t="shared" si="145"/>
        <v>0</v>
      </c>
      <c r="EP130" s="208">
        <f t="shared" si="181"/>
        <v>0</v>
      </c>
      <c r="EU130" s="207">
        <f t="shared" si="215"/>
        <v>0</v>
      </c>
      <c r="EV130" s="208">
        <f t="shared" si="182"/>
        <v>0</v>
      </c>
      <c r="EW130" s="208">
        <f t="shared" si="182"/>
        <v>0</v>
      </c>
      <c r="EX130" s="208">
        <f t="shared" si="182"/>
        <v>0</v>
      </c>
      <c r="EY130" s="208">
        <f t="shared" si="146"/>
        <v>0</v>
      </c>
      <c r="EZ130" s="208">
        <f t="shared" si="183"/>
        <v>0</v>
      </c>
      <c r="FE130" s="207">
        <f t="shared" si="216"/>
        <v>0</v>
      </c>
      <c r="FF130" s="208">
        <f t="shared" si="184"/>
        <v>0</v>
      </c>
      <c r="FG130" s="208">
        <f t="shared" si="184"/>
        <v>0</v>
      </c>
      <c r="FH130" s="208">
        <f t="shared" si="184"/>
        <v>0</v>
      </c>
      <c r="FI130" s="208">
        <f t="shared" si="147"/>
        <v>0</v>
      </c>
      <c r="FJ130" s="208">
        <f t="shared" si="185"/>
        <v>0</v>
      </c>
      <c r="FO130" s="207">
        <f t="shared" si="217"/>
        <v>0</v>
      </c>
      <c r="FP130" s="208">
        <f t="shared" si="186"/>
        <v>0</v>
      </c>
      <c r="FQ130" s="208">
        <f t="shared" si="186"/>
        <v>0</v>
      </c>
      <c r="FR130" s="208">
        <f t="shared" si="186"/>
        <v>0</v>
      </c>
      <c r="FS130" s="208">
        <f t="shared" si="148"/>
        <v>0</v>
      </c>
      <c r="FT130" s="208">
        <f t="shared" si="187"/>
        <v>0</v>
      </c>
      <c r="FY130" s="207">
        <f t="shared" si="218"/>
        <v>0</v>
      </c>
      <c r="FZ130" s="208">
        <f t="shared" si="188"/>
        <v>0</v>
      </c>
      <c r="GA130" s="208">
        <f t="shared" si="188"/>
        <v>0</v>
      </c>
      <c r="GB130" s="208">
        <f t="shared" si="188"/>
        <v>0</v>
      </c>
      <c r="GC130" s="208">
        <f t="shared" si="149"/>
        <v>0</v>
      </c>
      <c r="GD130" s="208">
        <f t="shared" si="189"/>
        <v>0</v>
      </c>
      <c r="GI130" s="207">
        <f t="shared" si="219"/>
        <v>0</v>
      </c>
      <c r="GJ130" s="208">
        <f t="shared" si="190"/>
        <v>0</v>
      </c>
      <c r="GK130" s="208">
        <f t="shared" si="190"/>
        <v>0</v>
      </c>
      <c r="GL130" s="208">
        <f t="shared" si="190"/>
        <v>0</v>
      </c>
      <c r="GM130" s="208">
        <f t="shared" si="150"/>
        <v>0</v>
      </c>
      <c r="GN130" s="208">
        <f t="shared" si="191"/>
        <v>0</v>
      </c>
      <c r="GS130" s="207">
        <f t="shared" si="220"/>
        <v>0</v>
      </c>
      <c r="GT130" s="208">
        <f t="shared" si="192"/>
        <v>0</v>
      </c>
      <c r="GU130" s="208">
        <f t="shared" si="192"/>
        <v>0</v>
      </c>
      <c r="GV130" s="208">
        <f t="shared" si="192"/>
        <v>0</v>
      </c>
      <c r="GW130" s="208">
        <f t="shared" si="151"/>
        <v>0</v>
      </c>
      <c r="GX130" s="208">
        <f t="shared" si="193"/>
        <v>0</v>
      </c>
      <c r="HC130" s="207">
        <f t="shared" si="221"/>
        <v>0</v>
      </c>
      <c r="HD130" s="208">
        <f t="shared" si="194"/>
        <v>0</v>
      </c>
      <c r="HE130" s="208">
        <f t="shared" si="194"/>
        <v>0</v>
      </c>
      <c r="HF130" s="208">
        <f t="shared" si="194"/>
        <v>0</v>
      </c>
      <c r="HG130" s="208">
        <f t="shared" si="152"/>
        <v>0</v>
      </c>
      <c r="HH130" s="208">
        <f t="shared" si="195"/>
        <v>0</v>
      </c>
      <c r="HM130" s="207">
        <f t="shared" si="222"/>
        <v>0</v>
      </c>
      <c r="HN130" s="208">
        <f t="shared" si="196"/>
        <v>0</v>
      </c>
      <c r="HO130" s="208">
        <f t="shared" si="196"/>
        <v>0</v>
      </c>
      <c r="HP130" s="208">
        <f t="shared" si="196"/>
        <v>0</v>
      </c>
      <c r="HQ130" s="208">
        <f t="shared" si="153"/>
        <v>0</v>
      </c>
      <c r="HR130" s="208">
        <f t="shared" si="197"/>
        <v>0</v>
      </c>
      <c r="HW130" s="207">
        <f t="shared" si="223"/>
        <v>0</v>
      </c>
      <c r="HX130" s="208">
        <f t="shared" si="198"/>
        <v>0</v>
      </c>
      <c r="HY130" s="208">
        <f t="shared" si="198"/>
        <v>0</v>
      </c>
      <c r="HZ130" s="208">
        <f t="shared" si="198"/>
        <v>0</v>
      </c>
      <c r="IA130" s="208">
        <f t="shared" si="154"/>
        <v>0</v>
      </c>
      <c r="IB130" s="208">
        <f t="shared" si="199"/>
        <v>0</v>
      </c>
      <c r="IG130" s="207">
        <f t="shared" si="224"/>
        <v>0</v>
      </c>
      <c r="IH130" s="208">
        <f t="shared" si="200"/>
        <v>0</v>
      </c>
      <c r="II130" s="208">
        <f t="shared" si="200"/>
        <v>0</v>
      </c>
      <c r="IJ130" s="208">
        <f t="shared" si="200"/>
        <v>0</v>
      </c>
      <c r="IK130" s="208">
        <f t="shared" si="155"/>
        <v>0</v>
      </c>
      <c r="IL130" s="208">
        <f t="shared" si="201"/>
        <v>0</v>
      </c>
    </row>
    <row r="131" spans="9:246">
      <c r="L131" s="195"/>
      <c r="M131" s="211"/>
      <c r="N131" s="211"/>
      <c r="O131" s="211"/>
      <c r="P131" s="211"/>
      <c r="Q131" s="211"/>
      <c r="R131" s="211"/>
      <c r="T131" s="207">
        <v>10.1</v>
      </c>
      <c r="U131" s="207">
        <f t="shared" si="202"/>
        <v>0</v>
      </c>
      <c r="V131" s="208">
        <f t="shared" si="156"/>
        <v>0</v>
      </c>
      <c r="W131" s="208">
        <f t="shared" si="156"/>
        <v>0</v>
      </c>
      <c r="X131" s="208">
        <f t="shared" si="156"/>
        <v>0</v>
      </c>
      <c r="Y131" s="208">
        <f t="shared" si="133"/>
        <v>0</v>
      </c>
      <c r="Z131" s="208">
        <f t="shared" si="157"/>
        <v>0</v>
      </c>
      <c r="AE131" s="207">
        <f t="shared" si="203"/>
        <v>0</v>
      </c>
      <c r="AF131" s="208">
        <f t="shared" si="158"/>
        <v>0</v>
      </c>
      <c r="AG131" s="208">
        <f t="shared" si="158"/>
        <v>0</v>
      </c>
      <c r="AH131" s="208">
        <f t="shared" si="158"/>
        <v>0</v>
      </c>
      <c r="AI131" s="208">
        <f t="shared" si="134"/>
        <v>0</v>
      </c>
      <c r="AJ131" s="208">
        <f t="shared" si="159"/>
        <v>0</v>
      </c>
      <c r="AO131" s="207">
        <f t="shared" si="204"/>
        <v>0</v>
      </c>
      <c r="AP131" s="208">
        <f t="shared" si="160"/>
        <v>0</v>
      </c>
      <c r="AQ131" s="208">
        <f t="shared" si="160"/>
        <v>0</v>
      </c>
      <c r="AR131" s="208">
        <f t="shared" si="160"/>
        <v>0</v>
      </c>
      <c r="AS131" s="208">
        <f t="shared" si="135"/>
        <v>0</v>
      </c>
      <c r="AT131" s="208">
        <f t="shared" si="161"/>
        <v>0</v>
      </c>
      <c r="AY131" s="207">
        <f t="shared" si="205"/>
        <v>0</v>
      </c>
      <c r="AZ131" s="208">
        <f t="shared" si="162"/>
        <v>0</v>
      </c>
      <c r="BA131" s="208">
        <f t="shared" si="162"/>
        <v>0</v>
      </c>
      <c r="BB131" s="208">
        <f t="shared" si="162"/>
        <v>0</v>
      </c>
      <c r="BC131" s="208">
        <f t="shared" si="136"/>
        <v>0</v>
      </c>
      <c r="BD131" s="208">
        <f t="shared" si="163"/>
        <v>0</v>
      </c>
      <c r="BI131" s="207">
        <f t="shared" si="206"/>
        <v>0</v>
      </c>
      <c r="BJ131" s="208">
        <f t="shared" si="164"/>
        <v>0</v>
      </c>
      <c r="BK131" s="208">
        <f t="shared" si="164"/>
        <v>0</v>
      </c>
      <c r="BL131" s="208">
        <f t="shared" si="164"/>
        <v>0</v>
      </c>
      <c r="BM131" s="208">
        <f t="shared" si="137"/>
        <v>0</v>
      </c>
      <c r="BN131" s="208">
        <f t="shared" si="165"/>
        <v>0</v>
      </c>
      <c r="BS131" s="207">
        <f t="shared" si="207"/>
        <v>0</v>
      </c>
      <c r="BT131" s="208">
        <f t="shared" si="166"/>
        <v>0</v>
      </c>
      <c r="BU131" s="208">
        <f t="shared" si="166"/>
        <v>0</v>
      </c>
      <c r="BV131" s="208">
        <f t="shared" si="166"/>
        <v>0</v>
      </c>
      <c r="BW131" s="208">
        <f t="shared" si="138"/>
        <v>0</v>
      </c>
      <c r="BX131" s="208">
        <f t="shared" si="167"/>
        <v>0</v>
      </c>
      <c r="CC131" s="207">
        <f t="shared" si="208"/>
        <v>0</v>
      </c>
      <c r="CD131" s="208">
        <f t="shared" si="168"/>
        <v>0</v>
      </c>
      <c r="CE131" s="208">
        <f t="shared" si="168"/>
        <v>0</v>
      </c>
      <c r="CF131" s="208">
        <f t="shared" si="168"/>
        <v>0</v>
      </c>
      <c r="CG131" s="208">
        <f t="shared" si="139"/>
        <v>0</v>
      </c>
      <c r="CH131" s="208">
        <f t="shared" si="169"/>
        <v>0</v>
      </c>
      <c r="CM131" s="207">
        <f t="shared" si="209"/>
        <v>0</v>
      </c>
      <c r="CN131" s="208">
        <f t="shared" si="170"/>
        <v>0</v>
      </c>
      <c r="CO131" s="208">
        <f t="shared" si="170"/>
        <v>0</v>
      </c>
      <c r="CP131" s="208">
        <f t="shared" si="170"/>
        <v>0</v>
      </c>
      <c r="CQ131" s="208">
        <f t="shared" si="140"/>
        <v>0</v>
      </c>
      <c r="CR131" s="208">
        <f t="shared" si="171"/>
        <v>0</v>
      </c>
      <c r="CW131" s="207">
        <f t="shared" si="210"/>
        <v>0</v>
      </c>
      <c r="CX131" s="208">
        <f t="shared" si="172"/>
        <v>0</v>
      </c>
      <c r="CY131" s="207">
        <f t="shared" si="172"/>
        <v>0</v>
      </c>
      <c r="CZ131" s="208">
        <f t="shared" si="172"/>
        <v>0</v>
      </c>
      <c r="DA131" s="208">
        <f t="shared" si="141"/>
        <v>0</v>
      </c>
      <c r="DB131" s="208">
        <f t="shared" si="173"/>
        <v>0</v>
      </c>
      <c r="DG131" s="207">
        <f t="shared" si="211"/>
        <v>0</v>
      </c>
      <c r="DH131" s="208">
        <f t="shared" si="174"/>
        <v>0</v>
      </c>
      <c r="DI131" s="208">
        <f t="shared" si="174"/>
        <v>0</v>
      </c>
      <c r="DJ131" s="208">
        <f t="shared" si="174"/>
        <v>0</v>
      </c>
      <c r="DK131" s="208">
        <f t="shared" si="142"/>
        <v>0</v>
      </c>
      <c r="DL131" s="208">
        <f t="shared" si="175"/>
        <v>0</v>
      </c>
      <c r="DQ131" s="207">
        <f t="shared" si="212"/>
        <v>0</v>
      </c>
      <c r="DR131" s="208">
        <f t="shared" si="176"/>
        <v>0</v>
      </c>
      <c r="DS131" s="208">
        <f t="shared" si="176"/>
        <v>0</v>
      </c>
      <c r="DT131" s="208">
        <f t="shared" si="176"/>
        <v>0</v>
      </c>
      <c r="DU131" s="208">
        <f t="shared" si="143"/>
        <v>0</v>
      </c>
      <c r="DV131" s="208">
        <f t="shared" si="177"/>
        <v>0</v>
      </c>
      <c r="EA131" s="207">
        <f t="shared" si="213"/>
        <v>0</v>
      </c>
      <c r="EB131" s="208">
        <f t="shared" si="178"/>
        <v>0</v>
      </c>
      <c r="EC131" s="208">
        <f t="shared" si="178"/>
        <v>0</v>
      </c>
      <c r="ED131" s="208">
        <f t="shared" si="178"/>
        <v>0</v>
      </c>
      <c r="EE131" s="208">
        <f t="shared" si="144"/>
        <v>0</v>
      </c>
      <c r="EF131" s="208">
        <f t="shared" si="179"/>
        <v>0</v>
      </c>
      <c r="EK131" s="207">
        <f t="shared" si="214"/>
        <v>0</v>
      </c>
      <c r="EL131" s="208">
        <f t="shared" si="180"/>
        <v>0</v>
      </c>
      <c r="EM131" s="208">
        <f t="shared" si="180"/>
        <v>0</v>
      </c>
      <c r="EN131" s="208">
        <f t="shared" si="180"/>
        <v>0</v>
      </c>
      <c r="EO131" s="208">
        <f t="shared" si="145"/>
        <v>0</v>
      </c>
      <c r="EP131" s="208">
        <f t="shared" si="181"/>
        <v>0</v>
      </c>
      <c r="EU131" s="207">
        <f t="shared" si="215"/>
        <v>0</v>
      </c>
      <c r="EV131" s="208">
        <f t="shared" si="182"/>
        <v>0</v>
      </c>
      <c r="EW131" s="208">
        <f t="shared" si="182"/>
        <v>0</v>
      </c>
      <c r="EX131" s="208">
        <f t="shared" si="182"/>
        <v>0</v>
      </c>
      <c r="EY131" s="208">
        <f t="shared" si="146"/>
        <v>0</v>
      </c>
      <c r="EZ131" s="208">
        <f t="shared" si="183"/>
        <v>0</v>
      </c>
      <c r="FE131" s="207">
        <f t="shared" si="216"/>
        <v>0</v>
      </c>
      <c r="FF131" s="208">
        <f t="shared" si="184"/>
        <v>0</v>
      </c>
      <c r="FG131" s="208">
        <f t="shared" si="184"/>
        <v>0</v>
      </c>
      <c r="FH131" s="208">
        <f t="shared" si="184"/>
        <v>0</v>
      </c>
      <c r="FI131" s="208">
        <f t="shared" si="147"/>
        <v>0</v>
      </c>
      <c r="FJ131" s="208">
        <f t="shared" si="185"/>
        <v>0</v>
      </c>
      <c r="FO131" s="207">
        <f t="shared" si="217"/>
        <v>0</v>
      </c>
      <c r="FP131" s="208">
        <f t="shared" si="186"/>
        <v>0</v>
      </c>
      <c r="FQ131" s="208">
        <f t="shared" si="186"/>
        <v>0</v>
      </c>
      <c r="FR131" s="208">
        <f t="shared" si="186"/>
        <v>0</v>
      </c>
      <c r="FS131" s="208">
        <f t="shared" si="148"/>
        <v>0</v>
      </c>
      <c r="FT131" s="208">
        <f t="shared" si="187"/>
        <v>0</v>
      </c>
      <c r="FY131" s="207">
        <f t="shared" si="218"/>
        <v>0</v>
      </c>
      <c r="FZ131" s="208">
        <f t="shared" si="188"/>
        <v>0</v>
      </c>
      <c r="GA131" s="208">
        <f t="shared" si="188"/>
        <v>0</v>
      </c>
      <c r="GB131" s="208">
        <f t="shared" si="188"/>
        <v>0</v>
      </c>
      <c r="GC131" s="208">
        <f t="shared" si="149"/>
        <v>0</v>
      </c>
      <c r="GD131" s="208">
        <f t="shared" si="189"/>
        <v>0</v>
      </c>
      <c r="GI131" s="207">
        <f t="shared" si="219"/>
        <v>0</v>
      </c>
      <c r="GJ131" s="208">
        <f t="shared" si="190"/>
        <v>0</v>
      </c>
      <c r="GK131" s="208">
        <f t="shared" si="190"/>
        <v>0</v>
      </c>
      <c r="GL131" s="208">
        <f t="shared" si="190"/>
        <v>0</v>
      </c>
      <c r="GM131" s="208">
        <f t="shared" si="150"/>
        <v>0</v>
      </c>
      <c r="GN131" s="208">
        <f t="shared" si="191"/>
        <v>0</v>
      </c>
      <c r="GS131" s="207">
        <f t="shared" si="220"/>
        <v>0</v>
      </c>
      <c r="GT131" s="208">
        <f t="shared" si="192"/>
        <v>0</v>
      </c>
      <c r="GU131" s="208">
        <f t="shared" si="192"/>
        <v>0</v>
      </c>
      <c r="GV131" s="208">
        <f t="shared" si="192"/>
        <v>0</v>
      </c>
      <c r="GW131" s="208">
        <f t="shared" si="151"/>
        <v>0</v>
      </c>
      <c r="GX131" s="208">
        <f t="shared" si="193"/>
        <v>0</v>
      </c>
      <c r="HC131" s="207">
        <f t="shared" si="221"/>
        <v>0</v>
      </c>
      <c r="HD131" s="208">
        <f t="shared" si="194"/>
        <v>0</v>
      </c>
      <c r="HE131" s="208">
        <f t="shared" si="194"/>
        <v>0</v>
      </c>
      <c r="HF131" s="208">
        <f t="shared" si="194"/>
        <v>0</v>
      </c>
      <c r="HG131" s="208">
        <f t="shared" si="152"/>
        <v>0</v>
      </c>
      <c r="HH131" s="208">
        <f t="shared" si="195"/>
        <v>0</v>
      </c>
      <c r="HM131" s="207">
        <f t="shared" si="222"/>
        <v>0</v>
      </c>
      <c r="HN131" s="208">
        <f t="shared" si="196"/>
        <v>0</v>
      </c>
      <c r="HO131" s="208">
        <f t="shared" si="196"/>
        <v>0</v>
      </c>
      <c r="HP131" s="208">
        <f t="shared" si="196"/>
        <v>0</v>
      </c>
      <c r="HQ131" s="208">
        <f t="shared" si="153"/>
        <v>0</v>
      </c>
      <c r="HR131" s="208">
        <f t="shared" si="197"/>
        <v>0</v>
      </c>
      <c r="HW131" s="207">
        <f t="shared" si="223"/>
        <v>0</v>
      </c>
      <c r="HX131" s="208">
        <f t="shared" si="198"/>
        <v>0</v>
      </c>
      <c r="HY131" s="208">
        <f t="shared" si="198"/>
        <v>0</v>
      </c>
      <c r="HZ131" s="208">
        <f t="shared" si="198"/>
        <v>0</v>
      </c>
      <c r="IA131" s="208">
        <f t="shared" si="154"/>
        <v>0</v>
      </c>
      <c r="IB131" s="208">
        <f t="shared" si="199"/>
        <v>0</v>
      </c>
      <c r="IG131" s="207">
        <f t="shared" si="224"/>
        <v>0</v>
      </c>
      <c r="IH131" s="208">
        <f t="shared" si="200"/>
        <v>0</v>
      </c>
      <c r="II131" s="208">
        <f t="shared" si="200"/>
        <v>0</v>
      </c>
      <c r="IJ131" s="208">
        <f t="shared" si="200"/>
        <v>0</v>
      </c>
      <c r="IK131" s="208">
        <f t="shared" si="155"/>
        <v>0</v>
      </c>
      <c r="IL131" s="208">
        <f t="shared" si="201"/>
        <v>0</v>
      </c>
    </row>
    <row r="132" spans="9:246">
      <c r="L132" s="195"/>
      <c r="M132" s="211"/>
      <c r="N132" s="211"/>
      <c r="O132" s="211"/>
      <c r="P132" s="211"/>
      <c r="Q132" s="211"/>
      <c r="R132" s="211"/>
      <c r="T132" s="207">
        <v>10.199999999999999</v>
      </c>
      <c r="U132" s="207">
        <f t="shared" si="202"/>
        <v>0</v>
      </c>
      <c r="V132" s="208">
        <f t="shared" si="156"/>
        <v>0</v>
      </c>
      <c r="W132" s="208">
        <f t="shared" si="156"/>
        <v>0</v>
      </c>
      <c r="X132" s="208">
        <f t="shared" si="156"/>
        <v>0</v>
      </c>
      <c r="Y132" s="208">
        <f t="shared" si="133"/>
        <v>0</v>
      </c>
      <c r="Z132" s="208">
        <f t="shared" si="157"/>
        <v>0</v>
      </c>
      <c r="AE132" s="207">
        <f t="shared" si="203"/>
        <v>0</v>
      </c>
      <c r="AF132" s="208">
        <f t="shared" si="158"/>
        <v>0</v>
      </c>
      <c r="AG132" s="208">
        <f t="shared" si="158"/>
        <v>0</v>
      </c>
      <c r="AH132" s="208">
        <f t="shared" si="158"/>
        <v>0</v>
      </c>
      <c r="AI132" s="208">
        <f t="shared" si="134"/>
        <v>0</v>
      </c>
      <c r="AJ132" s="208">
        <f t="shared" si="159"/>
        <v>0</v>
      </c>
      <c r="AO132" s="207">
        <f t="shared" si="204"/>
        <v>0</v>
      </c>
      <c r="AP132" s="208">
        <f t="shared" si="160"/>
        <v>0</v>
      </c>
      <c r="AQ132" s="208">
        <f t="shared" si="160"/>
        <v>0</v>
      </c>
      <c r="AR132" s="208">
        <f t="shared" si="160"/>
        <v>0</v>
      </c>
      <c r="AS132" s="208">
        <f t="shared" si="135"/>
        <v>0</v>
      </c>
      <c r="AT132" s="208">
        <f t="shared" si="161"/>
        <v>0</v>
      </c>
      <c r="AY132" s="207">
        <f t="shared" si="205"/>
        <v>0</v>
      </c>
      <c r="AZ132" s="208">
        <f t="shared" si="162"/>
        <v>0</v>
      </c>
      <c r="BA132" s="208">
        <f t="shared" si="162"/>
        <v>0</v>
      </c>
      <c r="BB132" s="208">
        <f t="shared" si="162"/>
        <v>0</v>
      </c>
      <c r="BC132" s="208">
        <f t="shared" si="136"/>
        <v>0</v>
      </c>
      <c r="BD132" s="208">
        <f t="shared" si="163"/>
        <v>0</v>
      </c>
      <c r="BI132" s="207">
        <f t="shared" si="206"/>
        <v>0</v>
      </c>
      <c r="BJ132" s="208">
        <f t="shared" si="164"/>
        <v>0</v>
      </c>
      <c r="BK132" s="208">
        <f t="shared" si="164"/>
        <v>0</v>
      </c>
      <c r="BL132" s="208">
        <f t="shared" si="164"/>
        <v>0</v>
      </c>
      <c r="BM132" s="208">
        <f t="shared" si="137"/>
        <v>0</v>
      </c>
      <c r="BN132" s="208">
        <f t="shared" si="165"/>
        <v>0</v>
      </c>
      <c r="BS132" s="207">
        <f t="shared" si="207"/>
        <v>0</v>
      </c>
      <c r="BT132" s="208">
        <f t="shared" si="166"/>
        <v>0</v>
      </c>
      <c r="BU132" s="208">
        <f t="shared" si="166"/>
        <v>0</v>
      </c>
      <c r="BV132" s="208">
        <f t="shared" si="166"/>
        <v>0</v>
      </c>
      <c r="BW132" s="208">
        <f t="shared" si="138"/>
        <v>0</v>
      </c>
      <c r="BX132" s="208">
        <f t="shared" si="167"/>
        <v>0</v>
      </c>
      <c r="CC132" s="207">
        <f t="shared" si="208"/>
        <v>0</v>
      </c>
      <c r="CD132" s="208">
        <f t="shared" si="168"/>
        <v>0</v>
      </c>
      <c r="CE132" s="208">
        <f t="shared" si="168"/>
        <v>0</v>
      </c>
      <c r="CF132" s="208">
        <f t="shared" si="168"/>
        <v>0</v>
      </c>
      <c r="CG132" s="208">
        <f t="shared" si="139"/>
        <v>0</v>
      </c>
      <c r="CH132" s="208">
        <f t="shared" si="169"/>
        <v>0</v>
      </c>
      <c r="CM132" s="207">
        <f t="shared" si="209"/>
        <v>0</v>
      </c>
      <c r="CN132" s="208">
        <f t="shared" si="170"/>
        <v>0</v>
      </c>
      <c r="CO132" s="208">
        <f t="shared" si="170"/>
        <v>0</v>
      </c>
      <c r="CP132" s="208">
        <f t="shared" si="170"/>
        <v>0</v>
      </c>
      <c r="CQ132" s="208">
        <f t="shared" si="140"/>
        <v>0</v>
      </c>
      <c r="CR132" s="208">
        <f t="shared" si="171"/>
        <v>0</v>
      </c>
      <c r="CW132" s="207">
        <f t="shared" si="210"/>
        <v>0</v>
      </c>
      <c r="CX132" s="208">
        <f t="shared" si="172"/>
        <v>0</v>
      </c>
      <c r="CY132" s="207">
        <f t="shared" si="172"/>
        <v>0</v>
      </c>
      <c r="CZ132" s="208">
        <f t="shared" si="172"/>
        <v>0</v>
      </c>
      <c r="DA132" s="208">
        <f t="shared" si="141"/>
        <v>0</v>
      </c>
      <c r="DB132" s="208">
        <f t="shared" si="173"/>
        <v>0</v>
      </c>
      <c r="DG132" s="207">
        <f t="shared" si="211"/>
        <v>0</v>
      </c>
      <c r="DH132" s="208">
        <f t="shared" si="174"/>
        <v>0</v>
      </c>
      <c r="DI132" s="208">
        <f t="shared" si="174"/>
        <v>0</v>
      </c>
      <c r="DJ132" s="208">
        <f t="shared" si="174"/>
        <v>0</v>
      </c>
      <c r="DK132" s="208">
        <f t="shared" si="142"/>
        <v>0</v>
      </c>
      <c r="DL132" s="208">
        <f t="shared" si="175"/>
        <v>0</v>
      </c>
      <c r="DQ132" s="207">
        <f t="shared" si="212"/>
        <v>0</v>
      </c>
      <c r="DR132" s="208">
        <f t="shared" si="176"/>
        <v>0</v>
      </c>
      <c r="DS132" s="208">
        <f t="shared" si="176"/>
        <v>0</v>
      </c>
      <c r="DT132" s="208">
        <f t="shared" si="176"/>
        <v>0</v>
      </c>
      <c r="DU132" s="208">
        <f t="shared" si="143"/>
        <v>0</v>
      </c>
      <c r="DV132" s="208">
        <f t="shared" si="177"/>
        <v>0</v>
      </c>
      <c r="EA132" s="207">
        <f t="shared" si="213"/>
        <v>0</v>
      </c>
      <c r="EB132" s="208">
        <f t="shared" si="178"/>
        <v>0</v>
      </c>
      <c r="EC132" s="208">
        <f t="shared" si="178"/>
        <v>0</v>
      </c>
      <c r="ED132" s="208">
        <f t="shared" si="178"/>
        <v>0</v>
      </c>
      <c r="EE132" s="208">
        <f t="shared" si="144"/>
        <v>0</v>
      </c>
      <c r="EF132" s="208">
        <f t="shared" si="179"/>
        <v>0</v>
      </c>
      <c r="EK132" s="207">
        <f t="shared" si="214"/>
        <v>0</v>
      </c>
      <c r="EL132" s="208">
        <f t="shared" si="180"/>
        <v>0</v>
      </c>
      <c r="EM132" s="208">
        <f t="shared" si="180"/>
        <v>0</v>
      </c>
      <c r="EN132" s="208">
        <f t="shared" si="180"/>
        <v>0</v>
      </c>
      <c r="EO132" s="208">
        <f t="shared" si="145"/>
        <v>0</v>
      </c>
      <c r="EP132" s="208">
        <f t="shared" si="181"/>
        <v>0</v>
      </c>
      <c r="EU132" s="207">
        <f t="shared" si="215"/>
        <v>0</v>
      </c>
      <c r="EV132" s="208">
        <f t="shared" si="182"/>
        <v>0</v>
      </c>
      <c r="EW132" s="208">
        <f t="shared" si="182"/>
        <v>0</v>
      </c>
      <c r="EX132" s="208">
        <f t="shared" si="182"/>
        <v>0</v>
      </c>
      <c r="EY132" s="208">
        <f t="shared" si="146"/>
        <v>0</v>
      </c>
      <c r="EZ132" s="208">
        <f t="shared" si="183"/>
        <v>0</v>
      </c>
      <c r="FE132" s="207">
        <f t="shared" si="216"/>
        <v>0</v>
      </c>
      <c r="FF132" s="208">
        <f t="shared" si="184"/>
        <v>0</v>
      </c>
      <c r="FG132" s="208">
        <f t="shared" si="184"/>
        <v>0</v>
      </c>
      <c r="FH132" s="208">
        <f t="shared" si="184"/>
        <v>0</v>
      </c>
      <c r="FI132" s="208">
        <f t="shared" si="147"/>
        <v>0</v>
      </c>
      <c r="FJ132" s="208">
        <f t="shared" si="185"/>
        <v>0</v>
      </c>
      <c r="FO132" s="207">
        <f t="shared" si="217"/>
        <v>0</v>
      </c>
      <c r="FP132" s="208">
        <f t="shared" si="186"/>
        <v>0</v>
      </c>
      <c r="FQ132" s="208">
        <f t="shared" si="186"/>
        <v>0</v>
      </c>
      <c r="FR132" s="208">
        <f t="shared" si="186"/>
        <v>0</v>
      </c>
      <c r="FS132" s="208">
        <f t="shared" si="148"/>
        <v>0</v>
      </c>
      <c r="FT132" s="208">
        <f t="shared" si="187"/>
        <v>0</v>
      </c>
      <c r="FY132" s="207">
        <f t="shared" si="218"/>
        <v>0</v>
      </c>
      <c r="FZ132" s="208">
        <f t="shared" si="188"/>
        <v>0</v>
      </c>
      <c r="GA132" s="208">
        <f t="shared" si="188"/>
        <v>0</v>
      </c>
      <c r="GB132" s="208">
        <f t="shared" si="188"/>
        <v>0</v>
      </c>
      <c r="GC132" s="208">
        <f t="shared" si="149"/>
        <v>0</v>
      </c>
      <c r="GD132" s="208">
        <f t="shared" si="189"/>
        <v>0</v>
      </c>
      <c r="GI132" s="207">
        <f t="shared" si="219"/>
        <v>0</v>
      </c>
      <c r="GJ132" s="208">
        <f t="shared" si="190"/>
        <v>0</v>
      </c>
      <c r="GK132" s="208">
        <f t="shared" si="190"/>
        <v>0</v>
      </c>
      <c r="GL132" s="208">
        <f t="shared" si="190"/>
        <v>0</v>
      </c>
      <c r="GM132" s="208">
        <f t="shared" si="150"/>
        <v>0</v>
      </c>
      <c r="GN132" s="208">
        <f t="shared" si="191"/>
        <v>0</v>
      </c>
      <c r="GS132" s="207">
        <f t="shared" si="220"/>
        <v>0</v>
      </c>
      <c r="GT132" s="208">
        <f t="shared" si="192"/>
        <v>0</v>
      </c>
      <c r="GU132" s="208">
        <f t="shared" si="192"/>
        <v>0</v>
      </c>
      <c r="GV132" s="208">
        <f t="shared" si="192"/>
        <v>0</v>
      </c>
      <c r="GW132" s="208">
        <f t="shared" si="151"/>
        <v>0</v>
      </c>
      <c r="GX132" s="208">
        <f t="shared" si="193"/>
        <v>0</v>
      </c>
      <c r="HC132" s="207">
        <f t="shared" si="221"/>
        <v>0</v>
      </c>
      <c r="HD132" s="208">
        <f t="shared" si="194"/>
        <v>0</v>
      </c>
      <c r="HE132" s="208">
        <f t="shared" si="194"/>
        <v>0</v>
      </c>
      <c r="HF132" s="208">
        <f t="shared" si="194"/>
        <v>0</v>
      </c>
      <c r="HG132" s="208">
        <f t="shared" si="152"/>
        <v>0</v>
      </c>
      <c r="HH132" s="208">
        <f t="shared" si="195"/>
        <v>0</v>
      </c>
      <c r="HM132" s="207">
        <f t="shared" si="222"/>
        <v>0</v>
      </c>
      <c r="HN132" s="208">
        <f t="shared" si="196"/>
        <v>0</v>
      </c>
      <c r="HO132" s="208">
        <f t="shared" si="196"/>
        <v>0</v>
      </c>
      <c r="HP132" s="208">
        <f t="shared" si="196"/>
        <v>0</v>
      </c>
      <c r="HQ132" s="208">
        <f t="shared" si="153"/>
        <v>0</v>
      </c>
      <c r="HR132" s="208">
        <f t="shared" si="197"/>
        <v>0</v>
      </c>
      <c r="HW132" s="207">
        <f t="shared" si="223"/>
        <v>0</v>
      </c>
      <c r="HX132" s="208">
        <f t="shared" si="198"/>
        <v>0</v>
      </c>
      <c r="HY132" s="208">
        <f t="shared" si="198"/>
        <v>0</v>
      </c>
      <c r="HZ132" s="208">
        <f t="shared" si="198"/>
        <v>0</v>
      </c>
      <c r="IA132" s="208">
        <f t="shared" si="154"/>
        <v>0</v>
      </c>
      <c r="IB132" s="208">
        <f t="shared" si="199"/>
        <v>0</v>
      </c>
      <c r="IG132" s="207">
        <f t="shared" si="224"/>
        <v>0</v>
      </c>
      <c r="IH132" s="208">
        <f t="shared" si="200"/>
        <v>0</v>
      </c>
      <c r="II132" s="208">
        <f t="shared" si="200"/>
        <v>0</v>
      </c>
      <c r="IJ132" s="208">
        <f t="shared" si="200"/>
        <v>0</v>
      </c>
      <c r="IK132" s="208">
        <f t="shared" si="155"/>
        <v>0</v>
      </c>
      <c r="IL132" s="208">
        <f t="shared" si="201"/>
        <v>0</v>
      </c>
    </row>
    <row r="133" spans="9:246">
      <c r="L133" s="195"/>
      <c r="M133" s="211"/>
      <c r="N133" s="211"/>
      <c r="O133" s="211"/>
      <c r="P133" s="211"/>
      <c r="Q133" s="211"/>
      <c r="R133" s="211"/>
      <c r="T133" s="207">
        <v>10.3</v>
      </c>
      <c r="U133" s="207">
        <f t="shared" si="202"/>
        <v>0</v>
      </c>
      <c r="V133" s="208">
        <f t="shared" si="156"/>
        <v>0</v>
      </c>
      <c r="W133" s="208">
        <f t="shared" si="156"/>
        <v>0</v>
      </c>
      <c r="X133" s="208">
        <f t="shared" si="156"/>
        <v>0</v>
      </c>
      <c r="Y133" s="208">
        <f t="shared" si="133"/>
        <v>0</v>
      </c>
      <c r="Z133" s="208">
        <f t="shared" si="157"/>
        <v>0</v>
      </c>
      <c r="AE133" s="207">
        <f t="shared" si="203"/>
        <v>0</v>
      </c>
      <c r="AF133" s="208">
        <f t="shared" si="158"/>
        <v>0</v>
      </c>
      <c r="AG133" s="208">
        <f t="shared" si="158"/>
        <v>0</v>
      </c>
      <c r="AH133" s="208">
        <f t="shared" si="158"/>
        <v>0</v>
      </c>
      <c r="AI133" s="208">
        <f t="shared" si="134"/>
        <v>0</v>
      </c>
      <c r="AJ133" s="208">
        <f t="shared" si="159"/>
        <v>0</v>
      </c>
      <c r="AO133" s="207">
        <f t="shared" si="204"/>
        <v>0</v>
      </c>
      <c r="AP133" s="208">
        <f t="shared" si="160"/>
        <v>0</v>
      </c>
      <c r="AQ133" s="208">
        <f t="shared" si="160"/>
        <v>0</v>
      </c>
      <c r="AR133" s="208">
        <f t="shared" si="160"/>
        <v>0</v>
      </c>
      <c r="AS133" s="208">
        <f t="shared" si="135"/>
        <v>0</v>
      </c>
      <c r="AT133" s="208">
        <f t="shared" si="161"/>
        <v>0</v>
      </c>
      <c r="AY133" s="207">
        <f t="shared" si="205"/>
        <v>0</v>
      </c>
      <c r="AZ133" s="208">
        <f t="shared" si="162"/>
        <v>0</v>
      </c>
      <c r="BA133" s="208">
        <f t="shared" si="162"/>
        <v>0</v>
      </c>
      <c r="BB133" s="208">
        <f t="shared" si="162"/>
        <v>0</v>
      </c>
      <c r="BC133" s="208">
        <f t="shared" si="136"/>
        <v>0</v>
      </c>
      <c r="BD133" s="208">
        <f t="shared" si="163"/>
        <v>0</v>
      </c>
      <c r="BI133" s="207">
        <f t="shared" si="206"/>
        <v>0</v>
      </c>
      <c r="BJ133" s="208">
        <f t="shared" si="164"/>
        <v>0</v>
      </c>
      <c r="BK133" s="208">
        <f t="shared" si="164"/>
        <v>0</v>
      </c>
      <c r="BL133" s="208">
        <f t="shared" si="164"/>
        <v>0</v>
      </c>
      <c r="BM133" s="208">
        <f t="shared" si="137"/>
        <v>0</v>
      </c>
      <c r="BN133" s="208">
        <f t="shared" si="165"/>
        <v>0</v>
      </c>
      <c r="BS133" s="207">
        <f t="shared" si="207"/>
        <v>0</v>
      </c>
      <c r="BT133" s="208">
        <f t="shared" si="166"/>
        <v>0</v>
      </c>
      <c r="BU133" s="208">
        <f t="shared" si="166"/>
        <v>0</v>
      </c>
      <c r="BV133" s="208">
        <f t="shared" si="166"/>
        <v>0</v>
      </c>
      <c r="BW133" s="208">
        <f t="shared" si="138"/>
        <v>0</v>
      </c>
      <c r="BX133" s="208">
        <f t="shared" si="167"/>
        <v>0</v>
      </c>
      <c r="CC133" s="207">
        <f t="shared" si="208"/>
        <v>0</v>
      </c>
      <c r="CD133" s="208">
        <f t="shared" si="168"/>
        <v>0</v>
      </c>
      <c r="CE133" s="208">
        <f t="shared" si="168"/>
        <v>0</v>
      </c>
      <c r="CF133" s="208">
        <f t="shared" si="168"/>
        <v>0</v>
      </c>
      <c r="CG133" s="208">
        <f t="shared" si="139"/>
        <v>0</v>
      </c>
      <c r="CH133" s="208">
        <f t="shared" si="169"/>
        <v>0</v>
      </c>
      <c r="CM133" s="207">
        <f t="shared" si="209"/>
        <v>0</v>
      </c>
      <c r="CN133" s="208">
        <f t="shared" si="170"/>
        <v>0</v>
      </c>
      <c r="CO133" s="208">
        <f t="shared" si="170"/>
        <v>0</v>
      </c>
      <c r="CP133" s="208">
        <f t="shared" si="170"/>
        <v>0</v>
      </c>
      <c r="CQ133" s="208">
        <f t="shared" si="140"/>
        <v>0</v>
      </c>
      <c r="CR133" s="208">
        <f t="shared" si="171"/>
        <v>0</v>
      </c>
      <c r="CW133" s="207">
        <f t="shared" si="210"/>
        <v>0</v>
      </c>
      <c r="CX133" s="208">
        <f t="shared" si="172"/>
        <v>0</v>
      </c>
      <c r="CY133" s="207">
        <f t="shared" si="172"/>
        <v>0</v>
      </c>
      <c r="CZ133" s="208">
        <f t="shared" si="172"/>
        <v>0</v>
      </c>
      <c r="DA133" s="208">
        <f t="shared" si="141"/>
        <v>0</v>
      </c>
      <c r="DB133" s="208">
        <f t="shared" si="173"/>
        <v>0</v>
      </c>
      <c r="DG133" s="207">
        <f t="shared" si="211"/>
        <v>0</v>
      </c>
      <c r="DH133" s="208">
        <f t="shared" si="174"/>
        <v>0</v>
      </c>
      <c r="DI133" s="208">
        <f t="shared" si="174"/>
        <v>0</v>
      </c>
      <c r="DJ133" s="208">
        <f t="shared" si="174"/>
        <v>0</v>
      </c>
      <c r="DK133" s="208">
        <f t="shared" si="142"/>
        <v>0</v>
      </c>
      <c r="DL133" s="208">
        <f t="shared" si="175"/>
        <v>0</v>
      </c>
      <c r="DQ133" s="207">
        <f t="shared" si="212"/>
        <v>0</v>
      </c>
      <c r="DR133" s="208">
        <f t="shared" si="176"/>
        <v>0</v>
      </c>
      <c r="DS133" s="208">
        <f t="shared" si="176"/>
        <v>0</v>
      </c>
      <c r="DT133" s="208">
        <f t="shared" si="176"/>
        <v>0</v>
      </c>
      <c r="DU133" s="208">
        <f t="shared" si="143"/>
        <v>0</v>
      </c>
      <c r="DV133" s="208">
        <f t="shared" si="177"/>
        <v>0</v>
      </c>
      <c r="EA133" s="207">
        <f t="shared" si="213"/>
        <v>0</v>
      </c>
      <c r="EB133" s="208">
        <f t="shared" si="178"/>
        <v>0</v>
      </c>
      <c r="EC133" s="208">
        <f t="shared" si="178"/>
        <v>0</v>
      </c>
      <c r="ED133" s="208">
        <f t="shared" si="178"/>
        <v>0</v>
      </c>
      <c r="EE133" s="208">
        <f t="shared" si="144"/>
        <v>0</v>
      </c>
      <c r="EF133" s="208">
        <f t="shared" si="179"/>
        <v>0</v>
      </c>
      <c r="EK133" s="207">
        <f t="shared" si="214"/>
        <v>0</v>
      </c>
      <c r="EL133" s="208">
        <f t="shared" si="180"/>
        <v>0</v>
      </c>
      <c r="EM133" s="208">
        <f t="shared" si="180"/>
        <v>0</v>
      </c>
      <c r="EN133" s="208">
        <f t="shared" si="180"/>
        <v>0</v>
      </c>
      <c r="EO133" s="208">
        <f t="shared" si="145"/>
        <v>0</v>
      </c>
      <c r="EP133" s="208">
        <f t="shared" si="181"/>
        <v>0</v>
      </c>
      <c r="EU133" s="207">
        <f t="shared" si="215"/>
        <v>0</v>
      </c>
      <c r="EV133" s="208">
        <f t="shared" si="182"/>
        <v>0</v>
      </c>
      <c r="EW133" s="208">
        <f t="shared" si="182"/>
        <v>0</v>
      </c>
      <c r="EX133" s="208">
        <f t="shared" si="182"/>
        <v>0</v>
      </c>
      <c r="EY133" s="208">
        <f t="shared" si="146"/>
        <v>0</v>
      </c>
      <c r="EZ133" s="208">
        <f t="shared" si="183"/>
        <v>0</v>
      </c>
      <c r="FE133" s="207">
        <f t="shared" si="216"/>
        <v>0</v>
      </c>
      <c r="FF133" s="208">
        <f t="shared" si="184"/>
        <v>0</v>
      </c>
      <c r="FG133" s="208">
        <f t="shared" si="184"/>
        <v>0</v>
      </c>
      <c r="FH133" s="208">
        <f t="shared" si="184"/>
        <v>0</v>
      </c>
      <c r="FI133" s="208">
        <f t="shared" si="147"/>
        <v>0</v>
      </c>
      <c r="FJ133" s="208">
        <f t="shared" si="185"/>
        <v>0</v>
      </c>
      <c r="FO133" s="207">
        <f t="shared" si="217"/>
        <v>0</v>
      </c>
      <c r="FP133" s="208">
        <f t="shared" si="186"/>
        <v>0</v>
      </c>
      <c r="FQ133" s="208">
        <f t="shared" si="186"/>
        <v>0</v>
      </c>
      <c r="FR133" s="208">
        <f t="shared" si="186"/>
        <v>0</v>
      </c>
      <c r="FS133" s="208">
        <f t="shared" si="148"/>
        <v>0</v>
      </c>
      <c r="FT133" s="208">
        <f t="shared" si="187"/>
        <v>0</v>
      </c>
      <c r="FY133" s="207">
        <f t="shared" si="218"/>
        <v>0</v>
      </c>
      <c r="FZ133" s="208">
        <f t="shared" si="188"/>
        <v>0</v>
      </c>
      <c r="GA133" s="208">
        <f t="shared" si="188"/>
        <v>0</v>
      </c>
      <c r="GB133" s="208">
        <f t="shared" si="188"/>
        <v>0</v>
      </c>
      <c r="GC133" s="208">
        <f t="shared" si="149"/>
        <v>0</v>
      </c>
      <c r="GD133" s="208">
        <f t="shared" si="189"/>
        <v>0</v>
      </c>
      <c r="GI133" s="207">
        <f t="shared" si="219"/>
        <v>0</v>
      </c>
      <c r="GJ133" s="208">
        <f t="shared" si="190"/>
        <v>0</v>
      </c>
      <c r="GK133" s="208">
        <f t="shared" si="190"/>
        <v>0</v>
      </c>
      <c r="GL133" s="208">
        <f t="shared" si="190"/>
        <v>0</v>
      </c>
      <c r="GM133" s="208">
        <f t="shared" si="150"/>
        <v>0</v>
      </c>
      <c r="GN133" s="208">
        <f t="shared" si="191"/>
        <v>0</v>
      </c>
      <c r="GS133" s="207">
        <f t="shared" si="220"/>
        <v>0</v>
      </c>
      <c r="GT133" s="208">
        <f t="shared" si="192"/>
        <v>0</v>
      </c>
      <c r="GU133" s="208">
        <f t="shared" si="192"/>
        <v>0</v>
      </c>
      <c r="GV133" s="208">
        <f t="shared" si="192"/>
        <v>0</v>
      </c>
      <c r="GW133" s="208">
        <f t="shared" si="151"/>
        <v>0</v>
      </c>
      <c r="GX133" s="208">
        <f t="shared" si="193"/>
        <v>0</v>
      </c>
      <c r="HC133" s="207">
        <f t="shared" si="221"/>
        <v>0</v>
      </c>
      <c r="HD133" s="208">
        <f t="shared" si="194"/>
        <v>0</v>
      </c>
      <c r="HE133" s="208">
        <f t="shared" si="194"/>
        <v>0</v>
      </c>
      <c r="HF133" s="208">
        <f t="shared" si="194"/>
        <v>0</v>
      </c>
      <c r="HG133" s="208">
        <f t="shared" si="152"/>
        <v>0</v>
      </c>
      <c r="HH133" s="208">
        <f t="shared" si="195"/>
        <v>0</v>
      </c>
      <c r="HM133" s="207">
        <f t="shared" si="222"/>
        <v>0</v>
      </c>
      <c r="HN133" s="208">
        <f t="shared" si="196"/>
        <v>0</v>
      </c>
      <c r="HO133" s="208">
        <f t="shared" si="196"/>
        <v>0</v>
      </c>
      <c r="HP133" s="208">
        <f t="shared" si="196"/>
        <v>0</v>
      </c>
      <c r="HQ133" s="208">
        <f t="shared" si="153"/>
        <v>0</v>
      </c>
      <c r="HR133" s="208">
        <f t="shared" si="197"/>
        <v>0</v>
      </c>
      <c r="HW133" s="207">
        <f t="shared" si="223"/>
        <v>0</v>
      </c>
      <c r="HX133" s="208">
        <f t="shared" si="198"/>
        <v>0</v>
      </c>
      <c r="HY133" s="208">
        <f t="shared" si="198"/>
        <v>0</v>
      </c>
      <c r="HZ133" s="208">
        <f t="shared" si="198"/>
        <v>0</v>
      </c>
      <c r="IA133" s="208">
        <f t="shared" si="154"/>
        <v>0</v>
      </c>
      <c r="IB133" s="208">
        <f t="shared" si="199"/>
        <v>0</v>
      </c>
      <c r="IG133" s="207">
        <f t="shared" si="224"/>
        <v>0</v>
      </c>
      <c r="IH133" s="208">
        <f t="shared" si="200"/>
        <v>0</v>
      </c>
      <c r="II133" s="208">
        <f t="shared" si="200"/>
        <v>0</v>
      </c>
      <c r="IJ133" s="208">
        <f t="shared" si="200"/>
        <v>0</v>
      </c>
      <c r="IK133" s="208">
        <f t="shared" si="155"/>
        <v>0</v>
      </c>
      <c r="IL133" s="208">
        <f t="shared" si="201"/>
        <v>0</v>
      </c>
    </row>
    <row r="134" spans="9:246">
      <c r="L134" s="195"/>
      <c r="M134" s="211"/>
      <c r="N134" s="211"/>
      <c r="O134" s="211"/>
      <c r="P134" s="211"/>
      <c r="Q134" s="211"/>
      <c r="R134" s="211"/>
      <c r="T134" s="207">
        <v>10.4</v>
      </c>
      <c r="U134" s="207">
        <f t="shared" si="202"/>
        <v>0</v>
      </c>
      <c r="V134" s="208">
        <f t="shared" si="156"/>
        <v>0</v>
      </c>
      <c r="W134" s="208">
        <f t="shared" si="156"/>
        <v>0</v>
      </c>
      <c r="X134" s="208">
        <f t="shared" si="156"/>
        <v>0</v>
      </c>
      <c r="Y134" s="208">
        <f t="shared" si="133"/>
        <v>0</v>
      </c>
      <c r="Z134" s="208">
        <f t="shared" si="157"/>
        <v>0</v>
      </c>
      <c r="AE134" s="207">
        <f t="shared" si="203"/>
        <v>0</v>
      </c>
      <c r="AF134" s="208">
        <f t="shared" si="158"/>
        <v>0</v>
      </c>
      <c r="AG134" s="208">
        <f t="shared" si="158"/>
        <v>0</v>
      </c>
      <c r="AH134" s="208">
        <f t="shared" si="158"/>
        <v>0</v>
      </c>
      <c r="AI134" s="208">
        <f t="shared" si="134"/>
        <v>0</v>
      </c>
      <c r="AJ134" s="208">
        <f t="shared" si="159"/>
        <v>0</v>
      </c>
      <c r="AO134" s="207">
        <f t="shared" si="204"/>
        <v>0</v>
      </c>
      <c r="AP134" s="208">
        <f t="shared" si="160"/>
        <v>0</v>
      </c>
      <c r="AQ134" s="208">
        <f t="shared" si="160"/>
        <v>0</v>
      </c>
      <c r="AR134" s="208">
        <f t="shared" si="160"/>
        <v>0</v>
      </c>
      <c r="AS134" s="208">
        <f t="shared" si="135"/>
        <v>0</v>
      </c>
      <c r="AT134" s="208">
        <f t="shared" si="161"/>
        <v>0</v>
      </c>
      <c r="AY134" s="207">
        <f t="shared" si="205"/>
        <v>0</v>
      </c>
      <c r="AZ134" s="208">
        <f t="shared" si="162"/>
        <v>0</v>
      </c>
      <c r="BA134" s="208">
        <f t="shared" si="162"/>
        <v>0</v>
      </c>
      <c r="BB134" s="208">
        <f t="shared" si="162"/>
        <v>0</v>
      </c>
      <c r="BC134" s="208">
        <f t="shared" si="136"/>
        <v>0</v>
      </c>
      <c r="BD134" s="208">
        <f t="shared" si="163"/>
        <v>0</v>
      </c>
      <c r="BI134" s="207">
        <f t="shared" si="206"/>
        <v>0</v>
      </c>
      <c r="BJ134" s="208">
        <f t="shared" si="164"/>
        <v>0</v>
      </c>
      <c r="BK134" s="208">
        <f t="shared" si="164"/>
        <v>0</v>
      </c>
      <c r="BL134" s="208">
        <f t="shared" si="164"/>
        <v>0</v>
      </c>
      <c r="BM134" s="208">
        <f t="shared" si="137"/>
        <v>0</v>
      </c>
      <c r="BN134" s="208">
        <f t="shared" si="165"/>
        <v>0</v>
      </c>
      <c r="BS134" s="207">
        <f t="shared" si="207"/>
        <v>0</v>
      </c>
      <c r="BT134" s="208">
        <f t="shared" si="166"/>
        <v>0</v>
      </c>
      <c r="BU134" s="208">
        <f t="shared" si="166"/>
        <v>0</v>
      </c>
      <c r="BV134" s="208">
        <f t="shared" si="166"/>
        <v>0</v>
      </c>
      <c r="BW134" s="208">
        <f t="shared" si="138"/>
        <v>0</v>
      </c>
      <c r="BX134" s="208">
        <f t="shared" si="167"/>
        <v>0</v>
      </c>
      <c r="CC134" s="207">
        <f t="shared" si="208"/>
        <v>0</v>
      </c>
      <c r="CD134" s="208">
        <f t="shared" si="168"/>
        <v>0</v>
      </c>
      <c r="CE134" s="208">
        <f t="shared" si="168"/>
        <v>0</v>
      </c>
      <c r="CF134" s="208">
        <f t="shared" si="168"/>
        <v>0</v>
      </c>
      <c r="CG134" s="208">
        <f t="shared" si="139"/>
        <v>0</v>
      </c>
      <c r="CH134" s="208">
        <f t="shared" si="169"/>
        <v>0</v>
      </c>
      <c r="CM134" s="207">
        <f t="shared" si="209"/>
        <v>0</v>
      </c>
      <c r="CN134" s="208">
        <f t="shared" si="170"/>
        <v>0</v>
      </c>
      <c r="CO134" s="208">
        <f t="shared" si="170"/>
        <v>0</v>
      </c>
      <c r="CP134" s="208">
        <f t="shared" si="170"/>
        <v>0</v>
      </c>
      <c r="CQ134" s="208">
        <f t="shared" si="140"/>
        <v>0</v>
      </c>
      <c r="CR134" s="208">
        <f t="shared" si="171"/>
        <v>0</v>
      </c>
      <c r="CW134" s="207">
        <f t="shared" si="210"/>
        <v>0</v>
      </c>
      <c r="CX134" s="208">
        <f t="shared" si="172"/>
        <v>0</v>
      </c>
      <c r="CY134" s="207">
        <f t="shared" si="172"/>
        <v>0</v>
      </c>
      <c r="CZ134" s="208">
        <f t="shared" si="172"/>
        <v>0</v>
      </c>
      <c r="DA134" s="208">
        <f t="shared" si="141"/>
        <v>0</v>
      </c>
      <c r="DB134" s="208">
        <f t="shared" si="173"/>
        <v>0</v>
      </c>
      <c r="DG134" s="207">
        <f t="shared" si="211"/>
        <v>0</v>
      </c>
      <c r="DH134" s="208">
        <f t="shared" si="174"/>
        <v>0</v>
      </c>
      <c r="DI134" s="208">
        <f t="shared" si="174"/>
        <v>0</v>
      </c>
      <c r="DJ134" s="208">
        <f t="shared" si="174"/>
        <v>0</v>
      </c>
      <c r="DK134" s="208">
        <f t="shared" si="142"/>
        <v>0</v>
      </c>
      <c r="DL134" s="208">
        <f t="shared" si="175"/>
        <v>0</v>
      </c>
      <c r="DQ134" s="207">
        <f t="shared" si="212"/>
        <v>0</v>
      </c>
      <c r="DR134" s="208">
        <f t="shared" si="176"/>
        <v>0</v>
      </c>
      <c r="DS134" s="208">
        <f t="shared" si="176"/>
        <v>0</v>
      </c>
      <c r="DT134" s="208">
        <f t="shared" si="176"/>
        <v>0</v>
      </c>
      <c r="DU134" s="208">
        <f t="shared" si="143"/>
        <v>0</v>
      </c>
      <c r="DV134" s="208">
        <f t="shared" si="177"/>
        <v>0</v>
      </c>
      <c r="EA134" s="207">
        <f t="shared" si="213"/>
        <v>0</v>
      </c>
      <c r="EB134" s="208">
        <f t="shared" si="178"/>
        <v>0</v>
      </c>
      <c r="EC134" s="208">
        <f t="shared" si="178"/>
        <v>0</v>
      </c>
      <c r="ED134" s="208">
        <f t="shared" si="178"/>
        <v>0</v>
      </c>
      <c r="EE134" s="208">
        <f t="shared" si="144"/>
        <v>0</v>
      </c>
      <c r="EF134" s="208">
        <f t="shared" si="179"/>
        <v>0</v>
      </c>
      <c r="EK134" s="207">
        <f t="shared" si="214"/>
        <v>0</v>
      </c>
      <c r="EL134" s="208">
        <f t="shared" si="180"/>
        <v>0</v>
      </c>
      <c r="EM134" s="208">
        <f t="shared" si="180"/>
        <v>0</v>
      </c>
      <c r="EN134" s="208">
        <f t="shared" si="180"/>
        <v>0</v>
      </c>
      <c r="EO134" s="208">
        <f t="shared" si="145"/>
        <v>0</v>
      </c>
      <c r="EP134" s="208">
        <f t="shared" si="181"/>
        <v>0</v>
      </c>
      <c r="EU134" s="207">
        <f t="shared" si="215"/>
        <v>0</v>
      </c>
      <c r="EV134" s="208">
        <f t="shared" si="182"/>
        <v>0</v>
      </c>
      <c r="EW134" s="208">
        <f t="shared" si="182"/>
        <v>0</v>
      </c>
      <c r="EX134" s="208">
        <f t="shared" si="182"/>
        <v>0</v>
      </c>
      <c r="EY134" s="208">
        <f t="shared" si="146"/>
        <v>0</v>
      </c>
      <c r="EZ134" s="208">
        <f t="shared" si="183"/>
        <v>0</v>
      </c>
      <c r="FE134" s="207">
        <f t="shared" si="216"/>
        <v>0</v>
      </c>
      <c r="FF134" s="208">
        <f t="shared" si="184"/>
        <v>0</v>
      </c>
      <c r="FG134" s="208">
        <f t="shared" si="184"/>
        <v>0</v>
      </c>
      <c r="FH134" s="208">
        <f t="shared" si="184"/>
        <v>0</v>
      </c>
      <c r="FI134" s="208">
        <f t="shared" si="147"/>
        <v>0</v>
      </c>
      <c r="FJ134" s="208">
        <f t="shared" si="185"/>
        <v>0</v>
      </c>
      <c r="FO134" s="207">
        <f t="shared" si="217"/>
        <v>0</v>
      </c>
      <c r="FP134" s="208">
        <f t="shared" si="186"/>
        <v>0</v>
      </c>
      <c r="FQ134" s="208">
        <f t="shared" si="186"/>
        <v>0</v>
      </c>
      <c r="FR134" s="208">
        <f t="shared" si="186"/>
        <v>0</v>
      </c>
      <c r="FS134" s="208">
        <f t="shared" si="148"/>
        <v>0</v>
      </c>
      <c r="FT134" s="208">
        <f t="shared" si="187"/>
        <v>0</v>
      </c>
      <c r="FY134" s="207">
        <f t="shared" si="218"/>
        <v>0</v>
      </c>
      <c r="FZ134" s="208">
        <f t="shared" si="188"/>
        <v>0</v>
      </c>
      <c r="GA134" s="208">
        <f t="shared" si="188"/>
        <v>0</v>
      </c>
      <c r="GB134" s="208">
        <f t="shared" si="188"/>
        <v>0</v>
      </c>
      <c r="GC134" s="208">
        <f t="shared" si="149"/>
        <v>0</v>
      </c>
      <c r="GD134" s="208">
        <f t="shared" si="189"/>
        <v>0</v>
      </c>
      <c r="GI134" s="207">
        <f t="shared" si="219"/>
        <v>0</v>
      </c>
      <c r="GJ134" s="208">
        <f t="shared" si="190"/>
        <v>0</v>
      </c>
      <c r="GK134" s="208">
        <f t="shared" si="190"/>
        <v>0</v>
      </c>
      <c r="GL134" s="208">
        <f t="shared" si="190"/>
        <v>0</v>
      </c>
      <c r="GM134" s="208">
        <f t="shared" si="150"/>
        <v>0</v>
      </c>
      <c r="GN134" s="208">
        <f t="shared" si="191"/>
        <v>0</v>
      </c>
      <c r="GS134" s="207">
        <f t="shared" si="220"/>
        <v>0</v>
      </c>
      <c r="GT134" s="208">
        <f t="shared" si="192"/>
        <v>0</v>
      </c>
      <c r="GU134" s="208">
        <f t="shared" si="192"/>
        <v>0</v>
      </c>
      <c r="GV134" s="208">
        <f t="shared" si="192"/>
        <v>0</v>
      </c>
      <c r="GW134" s="208">
        <f t="shared" si="151"/>
        <v>0</v>
      </c>
      <c r="GX134" s="208">
        <f t="shared" si="193"/>
        <v>0</v>
      </c>
      <c r="HC134" s="207">
        <f t="shared" si="221"/>
        <v>0</v>
      </c>
      <c r="HD134" s="208">
        <f t="shared" si="194"/>
        <v>0</v>
      </c>
      <c r="HE134" s="208">
        <f t="shared" si="194"/>
        <v>0</v>
      </c>
      <c r="HF134" s="208">
        <f t="shared" si="194"/>
        <v>0</v>
      </c>
      <c r="HG134" s="208">
        <f t="shared" si="152"/>
        <v>0</v>
      </c>
      <c r="HH134" s="208">
        <f t="shared" si="195"/>
        <v>0</v>
      </c>
      <c r="HM134" s="207">
        <f t="shared" si="222"/>
        <v>0</v>
      </c>
      <c r="HN134" s="208">
        <f t="shared" si="196"/>
        <v>0</v>
      </c>
      <c r="HO134" s="208">
        <f t="shared" si="196"/>
        <v>0</v>
      </c>
      <c r="HP134" s="208">
        <f t="shared" si="196"/>
        <v>0</v>
      </c>
      <c r="HQ134" s="208">
        <f t="shared" si="153"/>
        <v>0</v>
      </c>
      <c r="HR134" s="208">
        <f t="shared" si="197"/>
        <v>0</v>
      </c>
      <c r="HW134" s="207">
        <f t="shared" si="223"/>
        <v>0</v>
      </c>
      <c r="HX134" s="208">
        <f t="shared" si="198"/>
        <v>0</v>
      </c>
      <c r="HY134" s="208">
        <f t="shared" si="198"/>
        <v>0</v>
      </c>
      <c r="HZ134" s="208">
        <f t="shared" si="198"/>
        <v>0</v>
      </c>
      <c r="IA134" s="208">
        <f t="shared" si="154"/>
        <v>0</v>
      </c>
      <c r="IB134" s="208">
        <f t="shared" si="199"/>
        <v>0</v>
      </c>
      <c r="IG134" s="207">
        <f t="shared" si="224"/>
        <v>0</v>
      </c>
      <c r="IH134" s="208">
        <f t="shared" si="200"/>
        <v>0</v>
      </c>
      <c r="II134" s="208">
        <f t="shared" si="200"/>
        <v>0</v>
      </c>
      <c r="IJ134" s="208">
        <f t="shared" si="200"/>
        <v>0</v>
      </c>
      <c r="IK134" s="208">
        <f t="shared" si="155"/>
        <v>0</v>
      </c>
      <c r="IL134" s="208">
        <f t="shared" si="201"/>
        <v>0</v>
      </c>
    </row>
    <row r="135" spans="9:246">
      <c r="L135" s="195"/>
      <c r="M135" s="211"/>
      <c r="N135" s="211"/>
      <c r="O135" s="211"/>
      <c r="P135" s="211"/>
      <c r="Q135" s="211"/>
      <c r="R135" s="211"/>
      <c r="T135" s="207">
        <v>10.5</v>
      </c>
      <c r="U135" s="207">
        <f t="shared" si="202"/>
        <v>0</v>
      </c>
      <c r="V135" s="208">
        <f t="shared" si="156"/>
        <v>0</v>
      </c>
      <c r="W135" s="208">
        <f t="shared" si="156"/>
        <v>0</v>
      </c>
      <c r="X135" s="208">
        <f t="shared" si="156"/>
        <v>0</v>
      </c>
      <c r="Y135" s="208">
        <f t="shared" si="133"/>
        <v>0</v>
      </c>
      <c r="Z135" s="208">
        <f t="shared" si="157"/>
        <v>0</v>
      </c>
      <c r="AE135" s="207">
        <f t="shared" si="203"/>
        <v>0</v>
      </c>
      <c r="AF135" s="208">
        <f t="shared" si="158"/>
        <v>0</v>
      </c>
      <c r="AG135" s="208">
        <f t="shared" si="158"/>
        <v>0</v>
      </c>
      <c r="AH135" s="208">
        <f t="shared" si="158"/>
        <v>0</v>
      </c>
      <c r="AI135" s="208">
        <f t="shared" si="134"/>
        <v>0</v>
      </c>
      <c r="AJ135" s="208">
        <f t="shared" si="159"/>
        <v>0</v>
      </c>
      <c r="AO135" s="207">
        <f t="shared" si="204"/>
        <v>0</v>
      </c>
      <c r="AP135" s="208">
        <f t="shared" si="160"/>
        <v>0</v>
      </c>
      <c r="AQ135" s="208">
        <f t="shared" si="160"/>
        <v>0</v>
      </c>
      <c r="AR135" s="208">
        <f t="shared" si="160"/>
        <v>0</v>
      </c>
      <c r="AS135" s="208">
        <f t="shared" si="135"/>
        <v>0</v>
      </c>
      <c r="AT135" s="208">
        <f t="shared" si="161"/>
        <v>0</v>
      </c>
      <c r="AY135" s="207">
        <f t="shared" si="205"/>
        <v>0</v>
      </c>
      <c r="AZ135" s="208">
        <f t="shared" si="162"/>
        <v>0</v>
      </c>
      <c r="BA135" s="208">
        <f t="shared" si="162"/>
        <v>0</v>
      </c>
      <c r="BB135" s="208">
        <f t="shared" si="162"/>
        <v>0</v>
      </c>
      <c r="BC135" s="208">
        <f t="shared" si="136"/>
        <v>0</v>
      </c>
      <c r="BD135" s="208">
        <f t="shared" si="163"/>
        <v>0</v>
      </c>
      <c r="BI135" s="207">
        <f t="shared" si="206"/>
        <v>0</v>
      </c>
      <c r="BJ135" s="208">
        <f t="shared" si="164"/>
        <v>0</v>
      </c>
      <c r="BK135" s="208">
        <f t="shared" si="164"/>
        <v>0</v>
      </c>
      <c r="BL135" s="208">
        <f t="shared" si="164"/>
        <v>0</v>
      </c>
      <c r="BM135" s="208">
        <f t="shared" si="137"/>
        <v>0</v>
      </c>
      <c r="BN135" s="208">
        <f t="shared" si="165"/>
        <v>0</v>
      </c>
      <c r="BS135" s="207">
        <f t="shared" si="207"/>
        <v>0</v>
      </c>
      <c r="BT135" s="208">
        <f t="shared" si="166"/>
        <v>0</v>
      </c>
      <c r="BU135" s="208">
        <f t="shared" si="166"/>
        <v>0</v>
      </c>
      <c r="BV135" s="208">
        <f t="shared" si="166"/>
        <v>0</v>
      </c>
      <c r="BW135" s="208">
        <f t="shared" si="138"/>
        <v>0</v>
      </c>
      <c r="BX135" s="208">
        <f t="shared" si="167"/>
        <v>0</v>
      </c>
      <c r="CC135" s="207">
        <f t="shared" si="208"/>
        <v>0</v>
      </c>
      <c r="CD135" s="208">
        <f t="shared" si="168"/>
        <v>0</v>
      </c>
      <c r="CE135" s="208">
        <f t="shared" si="168"/>
        <v>0</v>
      </c>
      <c r="CF135" s="208">
        <f t="shared" si="168"/>
        <v>0</v>
      </c>
      <c r="CG135" s="208">
        <f t="shared" si="139"/>
        <v>0</v>
      </c>
      <c r="CH135" s="208">
        <f t="shared" si="169"/>
        <v>0</v>
      </c>
      <c r="CM135" s="207">
        <f t="shared" si="209"/>
        <v>0</v>
      </c>
      <c r="CN135" s="208">
        <f t="shared" si="170"/>
        <v>0</v>
      </c>
      <c r="CO135" s="208">
        <f t="shared" si="170"/>
        <v>0</v>
      </c>
      <c r="CP135" s="208">
        <f t="shared" si="170"/>
        <v>0</v>
      </c>
      <c r="CQ135" s="208">
        <f t="shared" si="140"/>
        <v>0</v>
      </c>
      <c r="CR135" s="208">
        <f t="shared" si="171"/>
        <v>0</v>
      </c>
      <c r="CW135" s="207">
        <f t="shared" si="210"/>
        <v>0</v>
      </c>
      <c r="CX135" s="208">
        <f t="shared" si="172"/>
        <v>0</v>
      </c>
      <c r="CY135" s="207">
        <f t="shared" si="172"/>
        <v>0</v>
      </c>
      <c r="CZ135" s="208">
        <f t="shared" si="172"/>
        <v>0</v>
      </c>
      <c r="DA135" s="208">
        <f t="shared" si="141"/>
        <v>0</v>
      </c>
      <c r="DB135" s="208">
        <f t="shared" si="173"/>
        <v>0</v>
      </c>
      <c r="DG135" s="207">
        <f t="shared" si="211"/>
        <v>0</v>
      </c>
      <c r="DH135" s="208">
        <f t="shared" si="174"/>
        <v>0</v>
      </c>
      <c r="DI135" s="208">
        <f t="shared" si="174"/>
        <v>0</v>
      </c>
      <c r="DJ135" s="208">
        <f t="shared" si="174"/>
        <v>0</v>
      </c>
      <c r="DK135" s="208">
        <f t="shared" si="142"/>
        <v>0</v>
      </c>
      <c r="DL135" s="208">
        <f t="shared" si="175"/>
        <v>0</v>
      </c>
      <c r="DQ135" s="207">
        <f t="shared" si="212"/>
        <v>0</v>
      </c>
      <c r="DR135" s="208">
        <f t="shared" si="176"/>
        <v>0</v>
      </c>
      <c r="DS135" s="208">
        <f t="shared" si="176"/>
        <v>0</v>
      </c>
      <c r="DT135" s="208">
        <f t="shared" si="176"/>
        <v>0</v>
      </c>
      <c r="DU135" s="208">
        <f t="shared" si="143"/>
        <v>0</v>
      </c>
      <c r="DV135" s="208">
        <f t="shared" si="177"/>
        <v>0</v>
      </c>
      <c r="EA135" s="207">
        <f t="shared" si="213"/>
        <v>0</v>
      </c>
      <c r="EB135" s="208">
        <f t="shared" si="178"/>
        <v>0</v>
      </c>
      <c r="EC135" s="208">
        <f t="shared" si="178"/>
        <v>0</v>
      </c>
      <c r="ED135" s="208">
        <f t="shared" si="178"/>
        <v>0</v>
      </c>
      <c r="EE135" s="208">
        <f t="shared" si="144"/>
        <v>0</v>
      </c>
      <c r="EF135" s="208">
        <f t="shared" si="179"/>
        <v>0</v>
      </c>
      <c r="EK135" s="207">
        <f t="shared" si="214"/>
        <v>0</v>
      </c>
      <c r="EL135" s="208">
        <f t="shared" si="180"/>
        <v>0</v>
      </c>
      <c r="EM135" s="208">
        <f t="shared" si="180"/>
        <v>0</v>
      </c>
      <c r="EN135" s="208">
        <f t="shared" si="180"/>
        <v>0</v>
      </c>
      <c r="EO135" s="208">
        <f t="shared" si="145"/>
        <v>0</v>
      </c>
      <c r="EP135" s="208">
        <f t="shared" si="181"/>
        <v>0</v>
      </c>
      <c r="EU135" s="207">
        <f t="shared" si="215"/>
        <v>0</v>
      </c>
      <c r="EV135" s="208">
        <f t="shared" si="182"/>
        <v>0</v>
      </c>
      <c r="EW135" s="208">
        <f t="shared" si="182"/>
        <v>0</v>
      </c>
      <c r="EX135" s="208">
        <f t="shared" si="182"/>
        <v>0</v>
      </c>
      <c r="EY135" s="208">
        <f t="shared" si="146"/>
        <v>0</v>
      </c>
      <c r="EZ135" s="208">
        <f t="shared" si="183"/>
        <v>0</v>
      </c>
      <c r="FE135" s="207">
        <f t="shared" si="216"/>
        <v>0</v>
      </c>
      <c r="FF135" s="208">
        <f t="shared" si="184"/>
        <v>0</v>
      </c>
      <c r="FG135" s="208">
        <f t="shared" si="184"/>
        <v>0</v>
      </c>
      <c r="FH135" s="208">
        <f t="shared" si="184"/>
        <v>0</v>
      </c>
      <c r="FI135" s="208">
        <f t="shared" si="147"/>
        <v>0</v>
      </c>
      <c r="FJ135" s="208">
        <f t="shared" si="185"/>
        <v>0</v>
      </c>
      <c r="FO135" s="207">
        <f t="shared" si="217"/>
        <v>0</v>
      </c>
      <c r="FP135" s="208">
        <f t="shared" si="186"/>
        <v>0</v>
      </c>
      <c r="FQ135" s="208">
        <f t="shared" si="186"/>
        <v>0</v>
      </c>
      <c r="FR135" s="208">
        <f t="shared" si="186"/>
        <v>0</v>
      </c>
      <c r="FS135" s="208">
        <f t="shared" si="148"/>
        <v>0</v>
      </c>
      <c r="FT135" s="208">
        <f t="shared" si="187"/>
        <v>0</v>
      </c>
      <c r="FY135" s="207">
        <f t="shared" si="218"/>
        <v>0</v>
      </c>
      <c r="FZ135" s="208">
        <f t="shared" si="188"/>
        <v>0</v>
      </c>
      <c r="GA135" s="208">
        <f t="shared" si="188"/>
        <v>0</v>
      </c>
      <c r="GB135" s="208">
        <f t="shared" si="188"/>
        <v>0</v>
      </c>
      <c r="GC135" s="208">
        <f t="shared" si="149"/>
        <v>0</v>
      </c>
      <c r="GD135" s="208">
        <f t="shared" si="189"/>
        <v>0</v>
      </c>
      <c r="GI135" s="207">
        <f t="shared" si="219"/>
        <v>0</v>
      </c>
      <c r="GJ135" s="208">
        <f t="shared" si="190"/>
        <v>0</v>
      </c>
      <c r="GK135" s="208">
        <f t="shared" si="190"/>
        <v>0</v>
      </c>
      <c r="GL135" s="208">
        <f t="shared" si="190"/>
        <v>0</v>
      </c>
      <c r="GM135" s="208">
        <f t="shared" si="150"/>
        <v>0</v>
      </c>
      <c r="GN135" s="208">
        <f t="shared" si="191"/>
        <v>0</v>
      </c>
      <c r="GS135" s="207">
        <f t="shared" si="220"/>
        <v>0</v>
      </c>
      <c r="GT135" s="208">
        <f t="shared" si="192"/>
        <v>0</v>
      </c>
      <c r="GU135" s="208">
        <f t="shared" si="192"/>
        <v>0</v>
      </c>
      <c r="GV135" s="208">
        <f t="shared" si="192"/>
        <v>0</v>
      </c>
      <c r="GW135" s="208">
        <f t="shared" si="151"/>
        <v>0</v>
      </c>
      <c r="GX135" s="208">
        <f t="shared" si="193"/>
        <v>0</v>
      </c>
      <c r="HC135" s="207">
        <f t="shared" si="221"/>
        <v>0</v>
      </c>
      <c r="HD135" s="208">
        <f t="shared" si="194"/>
        <v>0</v>
      </c>
      <c r="HE135" s="208">
        <f t="shared" si="194"/>
        <v>0</v>
      </c>
      <c r="HF135" s="208">
        <f t="shared" si="194"/>
        <v>0</v>
      </c>
      <c r="HG135" s="208">
        <f t="shared" si="152"/>
        <v>0</v>
      </c>
      <c r="HH135" s="208">
        <f t="shared" si="195"/>
        <v>0</v>
      </c>
      <c r="HM135" s="207">
        <f t="shared" si="222"/>
        <v>0</v>
      </c>
      <c r="HN135" s="208">
        <f t="shared" si="196"/>
        <v>0</v>
      </c>
      <c r="HO135" s="208">
        <f t="shared" si="196"/>
        <v>0</v>
      </c>
      <c r="HP135" s="208">
        <f t="shared" si="196"/>
        <v>0</v>
      </c>
      <c r="HQ135" s="208">
        <f t="shared" si="153"/>
        <v>0</v>
      </c>
      <c r="HR135" s="208">
        <f t="shared" si="197"/>
        <v>0</v>
      </c>
      <c r="HW135" s="207">
        <f t="shared" si="223"/>
        <v>0</v>
      </c>
      <c r="HX135" s="208">
        <f t="shared" si="198"/>
        <v>0</v>
      </c>
      <c r="HY135" s="208">
        <f t="shared" si="198"/>
        <v>0</v>
      </c>
      <c r="HZ135" s="208">
        <f t="shared" si="198"/>
        <v>0</v>
      </c>
      <c r="IA135" s="208">
        <f t="shared" si="154"/>
        <v>0</v>
      </c>
      <c r="IB135" s="208">
        <f t="shared" si="199"/>
        <v>0</v>
      </c>
      <c r="IG135" s="207">
        <f t="shared" si="224"/>
        <v>0</v>
      </c>
      <c r="IH135" s="208">
        <f t="shared" si="200"/>
        <v>0</v>
      </c>
      <c r="II135" s="208">
        <f t="shared" si="200"/>
        <v>0</v>
      </c>
      <c r="IJ135" s="208">
        <f t="shared" si="200"/>
        <v>0</v>
      </c>
      <c r="IK135" s="208">
        <f t="shared" si="155"/>
        <v>0</v>
      </c>
      <c r="IL135" s="208">
        <f t="shared" si="201"/>
        <v>0</v>
      </c>
    </row>
    <row r="136" spans="9:246">
      <c r="L136" s="195"/>
      <c r="M136" s="211"/>
      <c r="N136" s="211"/>
      <c r="O136" s="211"/>
      <c r="P136" s="211"/>
      <c r="Q136" s="211"/>
      <c r="R136" s="211"/>
      <c r="T136" s="207">
        <v>10.6</v>
      </c>
      <c r="U136" s="207">
        <f t="shared" si="202"/>
        <v>0</v>
      </c>
      <c r="V136" s="208">
        <f t="shared" si="156"/>
        <v>0</v>
      </c>
      <c r="W136" s="208">
        <f t="shared" si="156"/>
        <v>0</v>
      </c>
      <c r="X136" s="208">
        <f t="shared" si="156"/>
        <v>0</v>
      </c>
      <c r="Y136" s="208">
        <f t="shared" si="133"/>
        <v>0</v>
      </c>
      <c r="Z136" s="208">
        <f t="shared" si="157"/>
        <v>0</v>
      </c>
      <c r="AE136" s="207">
        <f t="shared" si="203"/>
        <v>0</v>
      </c>
      <c r="AF136" s="208">
        <f t="shared" si="158"/>
        <v>0</v>
      </c>
      <c r="AG136" s="208">
        <f t="shared" si="158"/>
        <v>0</v>
      </c>
      <c r="AH136" s="208">
        <f t="shared" si="158"/>
        <v>0</v>
      </c>
      <c r="AI136" s="208">
        <f t="shared" si="134"/>
        <v>0</v>
      </c>
      <c r="AJ136" s="208">
        <f t="shared" si="159"/>
        <v>0</v>
      </c>
      <c r="AO136" s="207">
        <f t="shared" si="204"/>
        <v>0</v>
      </c>
      <c r="AP136" s="208">
        <f t="shared" si="160"/>
        <v>0</v>
      </c>
      <c r="AQ136" s="208">
        <f t="shared" si="160"/>
        <v>0</v>
      </c>
      <c r="AR136" s="208">
        <f t="shared" si="160"/>
        <v>0</v>
      </c>
      <c r="AS136" s="208">
        <f t="shared" si="135"/>
        <v>0</v>
      </c>
      <c r="AT136" s="208">
        <f t="shared" si="161"/>
        <v>0</v>
      </c>
      <c r="AY136" s="207">
        <f t="shared" si="205"/>
        <v>0</v>
      </c>
      <c r="AZ136" s="208">
        <f t="shared" si="162"/>
        <v>0</v>
      </c>
      <c r="BA136" s="208">
        <f t="shared" si="162"/>
        <v>0</v>
      </c>
      <c r="BB136" s="208">
        <f t="shared" si="162"/>
        <v>0</v>
      </c>
      <c r="BC136" s="208">
        <f t="shared" si="136"/>
        <v>0</v>
      </c>
      <c r="BD136" s="208">
        <f t="shared" si="163"/>
        <v>0</v>
      </c>
      <c r="BI136" s="207">
        <f t="shared" si="206"/>
        <v>0</v>
      </c>
      <c r="BJ136" s="208">
        <f t="shared" si="164"/>
        <v>0</v>
      </c>
      <c r="BK136" s="208">
        <f t="shared" si="164"/>
        <v>0</v>
      </c>
      <c r="BL136" s="208">
        <f t="shared" si="164"/>
        <v>0</v>
      </c>
      <c r="BM136" s="208">
        <f t="shared" si="137"/>
        <v>0</v>
      </c>
      <c r="BN136" s="208">
        <f t="shared" si="165"/>
        <v>0</v>
      </c>
      <c r="BS136" s="207">
        <f t="shared" si="207"/>
        <v>0</v>
      </c>
      <c r="BT136" s="208">
        <f t="shared" si="166"/>
        <v>0</v>
      </c>
      <c r="BU136" s="208">
        <f t="shared" si="166"/>
        <v>0</v>
      </c>
      <c r="BV136" s="208">
        <f t="shared" si="166"/>
        <v>0</v>
      </c>
      <c r="BW136" s="208">
        <f t="shared" si="138"/>
        <v>0</v>
      </c>
      <c r="BX136" s="208">
        <f t="shared" si="167"/>
        <v>0</v>
      </c>
      <c r="CC136" s="207">
        <f t="shared" si="208"/>
        <v>0</v>
      </c>
      <c r="CD136" s="208">
        <f t="shared" si="168"/>
        <v>0</v>
      </c>
      <c r="CE136" s="208">
        <f t="shared" si="168"/>
        <v>0</v>
      </c>
      <c r="CF136" s="208">
        <f t="shared" si="168"/>
        <v>0</v>
      </c>
      <c r="CG136" s="208">
        <f t="shared" si="139"/>
        <v>0</v>
      </c>
      <c r="CH136" s="208">
        <f t="shared" si="169"/>
        <v>0</v>
      </c>
      <c r="CM136" s="207">
        <f t="shared" si="209"/>
        <v>0</v>
      </c>
      <c r="CN136" s="208">
        <f t="shared" si="170"/>
        <v>0</v>
      </c>
      <c r="CO136" s="208">
        <f t="shared" si="170"/>
        <v>0</v>
      </c>
      <c r="CP136" s="208">
        <f t="shared" si="170"/>
        <v>0</v>
      </c>
      <c r="CQ136" s="208">
        <f t="shared" si="140"/>
        <v>0</v>
      </c>
      <c r="CR136" s="208">
        <f t="shared" si="171"/>
        <v>0</v>
      </c>
      <c r="CW136" s="207">
        <f t="shared" si="210"/>
        <v>0</v>
      </c>
      <c r="CX136" s="208">
        <f t="shared" si="172"/>
        <v>0</v>
      </c>
      <c r="CY136" s="207">
        <f t="shared" si="172"/>
        <v>0</v>
      </c>
      <c r="CZ136" s="208">
        <f t="shared" si="172"/>
        <v>0</v>
      </c>
      <c r="DA136" s="208">
        <f t="shared" si="141"/>
        <v>0</v>
      </c>
      <c r="DB136" s="208">
        <f t="shared" si="173"/>
        <v>0</v>
      </c>
      <c r="DG136" s="207">
        <f t="shared" si="211"/>
        <v>0</v>
      </c>
      <c r="DH136" s="208">
        <f t="shared" si="174"/>
        <v>0</v>
      </c>
      <c r="DI136" s="208">
        <f t="shared" si="174"/>
        <v>0</v>
      </c>
      <c r="DJ136" s="208">
        <f t="shared" si="174"/>
        <v>0</v>
      </c>
      <c r="DK136" s="208">
        <f t="shared" si="142"/>
        <v>0</v>
      </c>
      <c r="DL136" s="208">
        <f t="shared" si="175"/>
        <v>0</v>
      </c>
      <c r="DQ136" s="207">
        <f t="shared" si="212"/>
        <v>0</v>
      </c>
      <c r="DR136" s="208">
        <f t="shared" si="176"/>
        <v>0</v>
      </c>
      <c r="DS136" s="208">
        <f t="shared" si="176"/>
        <v>0</v>
      </c>
      <c r="DT136" s="208">
        <f t="shared" si="176"/>
        <v>0</v>
      </c>
      <c r="DU136" s="208">
        <f t="shared" si="143"/>
        <v>0</v>
      </c>
      <c r="DV136" s="208">
        <f t="shared" si="177"/>
        <v>0</v>
      </c>
      <c r="EA136" s="207">
        <f t="shared" si="213"/>
        <v>0</v>
      </c>
      <c r="EB136" s="208">
        <f t="shared" si="178"/>
        <v>0</v>
      </c>
      <c r="EC136" s="208">
        <f t="shared" si="178"/>
        <v>0</v>
      </c>
      <c r="ED136" s="208">
        <f t="shared" si="178"/>
        <v>0</v>
      </c>
      <c r="EE136" s="208">
        <f t="shared" si="144"/>
        <v>0</v>
      </c>
      <c r="EF136" s="208">
        <f t="shared" si="179"/>
        <v>0</v>
      </c>
      <c r="EK136" s="207">
        <f t="shared" si="214"/>
        <v>0</v>
      </c>
      <c r="EL136" s="208">
        <f t="shared" si="180"/>
        <v>0</v>
      </c>
      <c r="EM136" s="208">
        <f t="shared" si="180"/>
        <v>0</v>
      </c>
      <c r="EN136" s="208">
        <f t="shared" si="180"/>
        <v>0</v>
      </c>
      <c r="EO136" s="208">
        <f t="shared" si="145"/>
        <v>0</v>
      </c>
      <c r="EP136" s="208">
        <f t="shared" si="181"/>
        <v>0</v>
      </c>
      <c r="EU136" s="207">
        <f t="shared" si="215"/>
        <v>0</v>
      </c>
      <c r="EV136" s="208">
        <f t="shared" si="182"/>
        <v>0</v>
      </c>
      <c r="EW136" s="208">
        <f t="shared" si="182"/>
        <v>0</v>
      </c>
      <c r="EX136" s="208">
        <f t="shared" si="182"/>
        <v>0</v>
      </c>
      <c r="EY136" s="208">
        <f t="shared" si="146"/>
        <v>0</v>
      </c>
      <c r="EZ136" s="208">
        <f t="shared" si="183"/>
        <v>0</v>
      </c>
      <c r="FE136" s="207">
        <f t="shared" si="216"/>
        <v>0</v>
      </c>
      <c r="FF136" s="208">
        <f t="shared" si="184"/>
        <v>0</v>
      </c>
      <c r="FG136" s="208">
        <f t="shared" si="184"/>
        <v>0</v>
      </c>
      <c r="FH136" s="208">
        <f t="shared" si="184"/>
        <v>0</v>
      </c>
      <c r="FI136" s="208">
        <f t="shared" si="147"/>
        <v>0</v>
      </c>
      <c r="FJ136" s="208">
        <f t="shared" si="185"/>
        <v>0</v>
      </c>
      <c r="FO136" s="207">
        <f t="shared" si="217"/>
        <v>0</v>
      </c>
      <c r="FP136" s="208">
        <f t="shared" si="186"/>
        <v>0</v>
      </c>
      <c r="FQ136" s="208">
        <f t="shared" si="186"/>
        <v>0</v>
      </c>
      <c r="FR136" s="208">
        <f t="shared" si="186"/>
        <v>0</v>
      </c>
      <c r="FS136" s="208">
        <f t="shared" si="148"/>
        <v>0</v>
      </c>
      <c r="FT136" s="208">
        <f t="shared" si="187"/>
        <v>0</v>
      </c>
      <c r="FY136" s="207">
        <f t="shared" si="218"/>
        <v>0</v>
      </c>
      <c r="FZ136" s="208">
        <f t="shared" si="188"/>
        <v>0</v>
      </c>
      <c r="GA136" s="208">
        <f t="shared" si="188"/>
        <v>0</v>
      </c>
      <c r="GB136" s="208">
        <f t="shared" si="188"/>
        <v>0</v>
      </c>
      <c r="GC136" s="208">
        <f t="shared" si="149"/>
        <v>0</v>
      </c>
      <c r="GD136" s="208">
        <f t="shared" si="189"/>
        <v>0</v>
      </c>
      <c r="GI136" s="207">
        <f t="shared" si="219"/>
        <v>0</v>
      </c>
      <c r="GJ136" s="208">
        <f t="shared" si="190"/>
        <v>0</v>
      </c>
      <c r="GK136" s="208">
        <f t="shared" si="190"/>
        <v>0</v>
      </c>
      <c r="GL136" s="208">
        <f t="shared" si="190"/>
        <v>0</v>
      </c>
      <c r="GM136" s="208">
        <f t="shared" si="150"/>
        <v>0</v>
      </c>
      <c r="GN136" s="208">
        <f t="shared" si="191"/>
        <v>0</v>
      </c>
      <c r="GS136" s="207">
        <f t="shared" si="220"/>
        <v>0</v>
      </c>
      <c r="GT136" s="208">
        <f t="shared" si="192"/>
        <v>0</v>
      </c>
      <c r="GU136" s="208">
        <f t="shared" si="192"/>
        <v>0</v>
      </c>
      <c r="GV136" s="208">
        <f t="shared" si="192"/>
        <v>0</v>
      </c>
      <c r="GW136" s="208">
        <f t="shared" si="151"/>
        <v>0</v>
      </c>
      <c r="GX136" s="208">
        <f t="shared" si="193"/>
        <v>0</v>
      </c>
      <c r="HC136" s="207">
        <f t="shared" si="221"/>
        <v>0</v>
      </c>
      <c r="HD136" s="208">
        <f t="shared" si="194"/>
        <v>0</v>
      </c>
      <c r="HE136" s="208">
        <f t="shared" si="194"/>
        <v>0</v>
      </c>
      <c r="HF136" s="208">
        <f t="shared" si="194"/>
        <v>0</v>
      </c>
      <c r="HG136" s="208">
        <f t="shared" si="152"/>
        <v>0</v>
      </c>
      <c r="HH136" s="208">
        <f t="shared" si="195"/>
        <v>0</v>
      </c>
      <c r="HM136" s="207">
        <f t="shared" si="222"/>
        <v>0</v>
      </c>
      <c r="HN136" s="208">
        <f t="shared" si="196"/>
        <v>0</v>
      </c>
      <c r="HO136" s="208">
        <f t="shared" si="196"/>
        <v>0</v>
      </c>
      <c r="HP136" s="208">
        <f t="shared" si="196"/>
        <v>0</v>
      </c>
      <c r="HQ136" s="208">
        <f t="shared" si="153"/>
        <v>0</v>
      </c>
      <c r="HR136" s="208">
        <f t="shared" si="197"/>
        <v>0</v>
      </c>
      <c r="HW136" s="207">
        <f t="shared" si="223"/>
        <v>0</v>
      </c>
      <c r="HX136" s="208">
        <f t="shared" si="198"/>
        <v>0</v>
      </c>
      <c r="HY136" s="208">
        <f t="shared" si="198"/>
        <v>0</v>
      </c>
      <c r="HZ136" s="208">
        <f t="shared" si="198"/>
        <v>0</v>
      </c>
      <c r="IA136" s="208">
        <f t="shared" si="154"/>
        <v>0</v>
      </c>
      <c r="IB136" s="208">
        <f t="shared" si="199"/>
        <v>0</v>
      </c>
      <c r="IG136" s="207">
        <f t="shared" si="224"/>
        <v>0</v>
      </c>
      <c r="IH136" s="208">
        <f t="shared" si="200"/>
        <v>0</v>
      </c>
      <c r="II136" s="208">
        <f t="shared" si="200"/>
        <v>0</v>
      </c>
      <c r="IJ136" s="208">
        <f t="shared" si="200"/>
        <v>0</v>
      </c>
      <c r="IK136" s="208">
        <f t="shared" si="155"/>
        <v>0</v>
      </c>
      <c r="IL136" s="208">
        <f t="shared" si="201"/>
        <v>0</v>
      </c>
    </row>
    <row r="137" spans="9:246">
      <c r="L137" s="195"/>
      <c r="M137" s="211"/>
      <c r="N137" s="211"/>
      <c r="O137" s="211"/>
      <c r="P137" s="211"/>
      <c r="Q137" s="211"/>
      <c r="R137" s="211"/>
      <c r="T137" s="207">
        <v>10.7</v>
      </c>
      <c r="U137" s="207">
        <f t="shared" si="202"/>
        <v>0</v>
      </c>
      <c r="V137" s="208">
        <f t="shared" si="156"/>
        <v>0</v>
      </c>
      <c r="W137" s="208">
        <f t="shared" si="156"/>
        <v>0</v>
      </c>
      <c r="X137" s="208">
        <f t="shared" si="156"/>
        <v>0</v>
      </c>
      <c r="Y137" s="208">
        <f t="shared" si="133"/>
        <v>0</v>
      </c>
      <c r="Z137" s="208">
        <f t="shared" si="157"/>
        <v>0</v>
      </c>
      <c r="AE137" s="207">
        <f t="shared" si="203"/>
        <v>0</v>
      </c>
      <c r="AF137" s="208">
        <f t="shared" si="158"/>
        <v>0</v>
      </c>
      <c r="AG137" s="208">
        <f t="shared" si="158"/>
        <v>0</v>
      </c>
      <c r="AH137" s="208">
        <f t="shared" si="158"/>
        <v>0</v>
      </c>
      <c r="AI137" s="208">
        <f t="shared" si="134"/>
        <v>0</v>
      </c>
      <c r="AJ137" s="208">
        <f t="shared" si="159"/>
        <v>0</v>
      </c>
      <c r="AO137" s="207">
        <f t="shared" si="204"/>
        <v>0</v>
      </c>
      <c r="AP137" s="208">
        <f t="shared" si="160"/>
        <v>0</v>
      </c>
      <c r="AQ137" s="208">
        <f t="shared" si="160"/>
        <v>0</v>
      </c>
      <c r="AR137" s="208">
        <f t="shared" si="160"/>
        <v>0</v>
      </c>
      <c r="AS137" s="208">
        <f t="shared" si="135"/>
        <v>0</v>
      </c>
      <c r="AT137" s="208">
        <f t="shared" si="161"/>
        <v>0</v>
      </c>
      <c r="AY137" s="207">
        <f t="shared" si="205"/>
        <v>0</v>
      </c>
      <c r="AZ137" s="208">
        <f t="shared" si="162"/>
        <v>0</v>
      </c>
      <c r="BA137" s="208">
        <f t="shared" si="162"/>
        <v>0</v>
      </c>
      <c r="BB137" s="208">
        <f t="shared" si="162"/>
        <v>0</v>
      </c>
      <c r="BC137" s="208">
        <f t="shared" si="136"/>
        <v>0</v>
      </c>
      <c r="BD137" s="208">
        <f t="shared" si="163"/>
        <v>0</v>
      </c>
      <c r="BI137" s="207">
        <f t="shared" si="206"/>
        <v>0</v>
      </c>
      <c r="BJ137" s="208">
        <f t="shared" si="164"/>
        <v>0</v>
      </c>
      <c r="BK137" s="208">
        <f t="shared" si="164"/>
        <v>0</v>
      </c>
      <c r="BL137" s="208">
        <f t="shared" si="164"/>
        <v>0</v>
      </c>
      <c r="BM137" s="208">
        <f t="shared" si="137"/>
        <v>0</v>
      </c>
      <c r="BN137" s="208">
        <f t="shared" si="165"/>
        <v>0</v>
      </c>
      <c r="BS137" s="207">
        <f t="shared" si="207"/>
        <v>0</v>
      </c>
      <c r="BT137" s="208">
        <f t="shared" si="166"/>
        <v>0</v>
      </c>
      <c r="BU137" s="208">
        <f t="shared" si="166"/>
        <v>0</v>
      </c>
      <c r="BV137" s="208">
        <f t="shared" si="166"/>
        <v>0</v>
      </c>
      <c r="BW137" s="208">
        <f t="shared" si="138"/>
        <v>0</v>
      </c>
      <c r="BX137" s="208">
        <f t="shared" si="167"/>
        <v>0</v>
      </c>
      <c r="CC137" s="207">
        <f t="shared" si="208"/>
        <v>0</v>
      </c>
      <c r="CD137" s="208">
        <f t="shared" si="168"/>
        <v>0</v>
      </c>
      <c r="CE137" s="208">
        <f t="shared" si="168"/>
        <v>0</v>
      </c>
      <c r="CF137" s="208">
        <f t="shared" si="168"/>
        <v>0</v>
      </c>
      <c r="CG137" s="208">
        <f t="shared" si="139"/>
        <v>0</v>
      </c>
      <c r="CH137" s="208">
        <f t="shared" si="169"/>
        <v>0</v>
      </c>
      <c r="CM137" s="207">
        <f t="shared" si="209"/>
        <v>0</v>
      </c>
      <c r="CN137" s="208">
        <f t="shared" si="170"/>
        <v>0</v>
      </c>
      <c r="CO137" s="208">
        <f t="shared" si="170"/>
        <v>0</v>
      </c>
      <c r="CP137" s="208">
        <f t="shared" si="170"/>
        <v>0</v>
      </c>
      <c r="CQ137" s="208">
        <f t="shared" si="140"/>
        <v>0</v>
      </c>
      <c r="CR137" s="208">
        <f t="shared" si="171"/>
        <v>0</v>
      </c>
      <c r="CW137" s="207">
        <f t="shared" si="210"/>
        <v>0</v>
      </c>
      <c r="CX137" s="208">
        <f t="shared" si="172"/>
        <v>0</v>
      </c>
      <c r="CY137" s="207">
        <f t="shared" si="172"/>
        <v>0</v>
      </c>
      <c r="CZ137" s="208">
        <f t="shared" si="172"/>
        <v>0</v>
      </c>
      <c r="DA137" s="208">
        <f t="shared" si="141"/>
        <v>0</v>
      </c>
      <c r="DB137" s="208">
        <f t="shared" si="173"/>
        <v>0</v>
      </c>
      <c r="DG137" s="207">
        <f t="shared" si="211"/>
        <v>0</v>
      </c>
      <c r="DH137" s="208">
        <f t="shared" si="174"/>
        <v>0</v>
      </c>
      <c r="DI137" s="208">
        <f t="shared" si="174"/>
        <v>0</v>
      </c>
      <c r="DJ137" s="208">
        <f t="shared" si="174"/>
        <v>0</v>
      </c>
      <c r="DK137" s="208">
        <f t="shared" si="142"/>
        <v>0</v>
      </c>
      <c r="DL137" s="208">
        <f t="shared" si="175"/>
        <v>0</v>
      </c>
      <c r="DQ137" s="207">
        <f t="shared" si="212"/>
        <v>0</v>
      </c>
      <c r="DR137" s="208">
        <f t="shared" si="176"/>
        <v>0</v>
      </c>
      <c r="DS137" s="208">
        <f t="shared" si="176"/>
        <v>0</v>
      </c>
      <c r="DT137" s="208">
        <f t="shared" si="176"/>
        <v>0</v>
      </c>
      <c r="DU137" s="208">
        <f t="shared" si="143"/>
        <v>0</v>
      </c>
      <c r="DV137" s="208">
        <f t="shared" si="177"/>
        <v>0</v>
      </c>
      <c r="EA137" s="207">
        <f t="shared" si="213"/>
        <v>0</v>
      </c>
      <c r="EB137" s="208">
        <f t="shared" si="178"/>
        <v>0</v>
      </c>
      <c r="EC137" s="208">
        <f t="shared" si="178"/>
        <v>0</v>
      </c>
      <c r="ED137" s="208">
        <f t="shared" si="178"/>
        <v>0</v>
      </c>
      <c r="EE137" s="208">
        <f t="shared" si="144"/>
        <v>0</v>
      </c>
      <c r="EF137" s="208">
        <f t="shared" si="179"/>
        <v>0</v>
      </c>
      <c r="EK137" s="207">
        <f t="shared" si="214"/>
        <v>0</v>
      </c>
      <c r="EL137" s="208">
        <f t="shared" si="180"/>
        <v>0</v>
      </c>
      <c r="EM137" s="208">
        <f t="shared" si="180"/>
        <v>0</v>
      </c>
      <c r="EN137" s="208">
        <f t="shared" si="180"/>
        <v>0</v>
      </c>
      <c r="EO137" s="208">
        <f t="shared" si="145"/>
        <v>0</v>
      </c>
      <c r="EP137" s="208">
        <f t="shared" si="181"/>
        <v>0</v>
      </c>
      <c r="EU137" s="207">
        <f t="shared" si="215"/>
        <v>0</v>
      </c>
      <c r="EV137" s="208">
        <f t="shared" si="182"/>
        <v>0</v>
      </c>
      <c r="EW137" s="208">
        <f t="shared" si="182"/>
        <v>0</v>
      </c>
      <c r="EX137" s="208">
        <f t="shared" si="182"/>
        <v>0</v>
      </c>
      <c r="EY137" s="208">
        <f t="shared" si="146"/>
        <v>0</v>
      </c>
      <c r="EZ137" s="208">
        <f t="shared" si="183"/>
        <v>0</v>
      </c>
      <c r="FE137" s="207">
        <f t="shared" si="216"/>
        <v>0</v>
      </c>
      <c r="FF137" s="208">
        <f t="shared" si="184"/>
        <v>0</v>
      </c>
      <c r="FG137" s="208">
        <f t="shared" si="184"/>
        <v>0</v>
      </c>
      <c r="FH137" s="208">
        <f t="shared" si="184"/>
        <v>0</v>
      </c>
      <c r="FI137" s="208">
        <f t="shared" si="147"/>
        <v>0</v>
      </c>
      <c r="FJ137" s="208">
        <f t="shared" si="185"/>
        <v>0</v>
      </c>
      <c r="FO137" s="207">
        <f t="shared" si="217"/>
        <v>0</v>
      </c>
      <c r="FP137" s="208">
        <f t="shared" si="186"/>
        <v>0</v>
      </c>
      <c r="FQ137" s="208">
        <f t="shared" si="186"/>
        <v>0</v>
      </c>
      <c r="FR137" s="208">
        <f t="shared" si="186"/>
        <v>0</v>
      </c>
      <c r="FS137" s="208">
        <f t="shared" si="148"/>
        <v>0</v>
      </c>
      <c r="FT137" s="208">
        <f t="shared" si="187"/>
        <v>0</v>
      </c>
      <c r="FY137" s="207">
        <f t="shared" si="218"/>
        <v>0</v>
      </c>
      <c r="FZ137" s="208">
        <f t="shared" si="188"/>
        <v>0</v>
      </c>
      <c r="GA137" s="208">
        <f t="shared" si="188"/>
        <v>0</v>
      </c>
      <c r="GB137" s="208">
        <f t="shared" si="188"/>
        <v>0</v>
      </c>
      <c r="GC137" s="208">
        <f t="shared" si="149"/>
        <v>0</v>
      </c>
      <c r="GD137" s="208">
        <f t="shared" si="189"/>
        <v>0</v>
      </c>
      <c r="GI137" s="207">
        <f t="shared" si="219"/>
        <v>0</v>
      </c>
      <c r="GJ137" s="208">
        <f t="shared" si="190"/>
        <v>0</v>
      </c>
      <c r="GK137" s="208">
        <f t="shared" si="190"/>
        <v>0</v>
      </c>
      <c r="GL137" s="208">
        <f t="shared" si="190"/>
        <v>0</v>
      </c>
      <c r="GM137" s="208">
        <f t="shared" si="150"/>
        <v>0</v>
      </c>
      <c r="GN137" s="208">
        <f t="shared" si="191"/>
        <v>0</v>
      </c>
      <c r="GS137" s="207">
        <f t="shared" si="220"/>
        <v>0</v>
      </c>
      <c r="GT137" s="208">
        <f t="shared" si="192"/>
        <v>0</v>
      </c>
      <c r="GU137" s="208">
        <f t="shared" si="192"/>
        <v>0</v>
      </c>
      <c r="GV137" s="208">
        <f t="shared" si="192"/>
        <v>0</v>
      </c>
      <c r="GW137" s="208">
        <f t="shared" si="151"/>
        <v>0</v>
      </c>
      <c r="GX137" s="208">
        <f t="shared" si="193"/>
        <v>0</v>
      </c>
      <c r="HC137" s="207">
        <f t="shared" si="221"/>
        <v>0</v>
      </c>
      <c r="HD137" s="208">
        <f t="shared" si="194"/>
        <v>0</v>
      </c>
      <c r="HE137" s="208">
        <f t="shared" si="194"/>
        <v>0</v>
      </c>
      <c r="HF137" s="208">
        <f t="shared" si="194"/>
        <v>0</v>
      </c>
      <c r="HG137" s="208">
        <f t="shared" si="152"/>
        <v>0</v>
      </c>
      <c r="HH137" s="208">
        <f t="shared" si="195"/>
        <v>0</v>
      </c>
      <c r="HM137" s="207">
        <f t="shared" si="222"/>
        <v>0</v>
      </c>
      <c r="HN137" s="208">
        <f t="shared" si="196"/>
        <v>0</v>
      </c>
      <c r="HO137" s="208">
        <f t="shared" si="196"/>
        <v>0</v>
      </c>
      <c r="HP137" s="208">
        <f t="shared" si="196"/>
        <v>0</v>
      </c>
      <c r="HQ137" s="208">
        <f t="shared" si="153"/>
        <v>0</v>
      </c>
      <c r="HR137" s="208">
        <f t="shared" si="197"/>
        <v>0</v>
      </c>
      <c r="HW137" s="207">
        <f t="shared" si="223"/>
        <v>0</v>
      </c>
      <c r="HX137" s="208">
        <f t="shared" si="198"/>
        <v>0</v>
      </c>
      <c r="HY137" s="208">
        <f t="shared" si="198"/>
        <v>0</v>
      </c>
      <c r="HZ137" s="208">
        <f t="shared" si="198"/>
        <v>0</v>
      </c>
      <c r="IA137" s="208">
        <f t="shared" si="154"/>
        <v>0</v>
      </c>
      <c r="IB137" s="208">
        <f t="shared" si="199"/>
        <v>0</v>
      </c>
      <c r="IG137" s="207">
        <f t="shared" si="224"/>
        <v>0</v>
      </c>
      <c r="IH137" s="208">
        <f t="shared" si="200"/>
        <v>0</v>
      </c>
      <c r="II137" s="208">
        <f t="shared" si="200"/>
        <v>0</v>
      </c>
      <c r="IJ137" s="208">
        <f t="shared" si="200"/>
        <v>0</v>
      </c>
      <c r="IK137" s="208">
        <f t="shared" si="155"/>
        <v>0</v>
      </c>
      <c r="IL137" s="208">
        <f t="shared" si="201"/>
        <v>0</v>
      </c>
    </row>
    <row r="138" spans="9:246">
      <c r="L138" s="195"/>
      <c r="M138" s="211"/>
      <c r="N138" s="211"/>
      <c r="O138" s="211"/>
      <c r="P138" s="211"/>
      <c r="Q138" s="211"/>
      <c r="R138" s="211"/>
      <c r="T138" s="207">
        <v>10.8</v>
      </c>
      <c r="U138" s="207">
        <f t="shared" si="202"/>
        <v>0</v>
      </c>
      <c r="V138" s="208">
        <f t="shared" si="156"/>
        <v>0</v>
      </c>
      <c r="W138" s="208">
        <f t="shared" si="156"/>
        <v>0</v>
      </c>
      <c r="X138" s="208">
        <f t="shared" si="156"/>
        <v>0</v>
      </c>
      <c r="Y138" s="208">
        <f t="shared" si="133"/>
        <v>0</v>
      </c>
      <c r="Z138" s="208">
        <f t="shared" si="157"/>
        <v>0</v>
      </c>
      <c r="AE138" s="207">
        <f t="shared" si="203"/>
        <v>0</v>
      </c>
      <c r="AF138" s="208">
        <f t="shared" si="158"/>
        <v>0</v>
      </c>
      <c r="AG138" s="208">
        <f t="shared" si="158"/>
        <v>0</v>
      </c>
      <c r="AH138" s="208">
        <f t="shared" si="158"/>
        <v>0</v>
      </c>
      <c r="AI138" s="208">
        <f t="shared" si="134"/>
        <v>0</v>
      </c>
      <c r="AJ138" s="208">
        <f t="shared" si="159"/>
        <v>0</v>
      </c>
      <c r="AO138" s="207">
        <f t="shared" si="204"/>
        <v>0</v>
      </c>
      <c r="AP138" s="208">
        <f t="shared" si="160"/>
        <v>0</v>
      </c>
      <c r="AQ138" s="208">
        <f t="shared" si="160"/>
        <v>0</v>
      </c>
      <c r="AR138" s="208">
        <f t="shared" si="160"/>
        <v>0</v>
      </c>
      <c r="AS138" s="208">
        <f t="shared" si="135"/>
        <v>0</v>
      </c>
      <c r="AT138" s="208">
        <f t="shared" si="161"/>
        <v>0</v>
      </c>
      <c r="AY138" s="207">
        <f t="shared" si="205"/>
        <v>0</v>
      </c>
      <c r="AZ138" s="208">
        <f t="shared" si="162"/>
        <v>0</v>
      </c>
      <c r="BA138" s="208">
        <f t="shared" si="162"/>
        <v>0</v>
      </c>
      <c r="BB138" s="208">
        <f t="shared" si="162"/>
        <v>0</v>
      </c>
      <c r="BC138" s="208">
        <f t="shared" si="136"/>
        <v>0</v>
      </c>
      <c r="BD138" s="208">
        <f t="shared" si="163"/>
        <v>0</v>
      </c>
      <c r="BI138" s="207">
        <f t="shared" si="206"/>
        <v>0</v>
      </c>
      <c r="BJ138" s="208">
        <f t="shared" si="164"/>
        <v>0</v>
      </c>
      <c r="BK138" s="208">
        <f t="shared" si="164"/>
        <v>0</v>
      </c>
      <c r="BL138" s="208">
        <f t="shared" si="164"/>
        <v>0</v>
      </c>
      <c r="BM138" s="208">
        <f t="shared" si="137"/>
        <v>0</v>
      </c>
      <c r="BN138" s="208">
        <f t="shared" si="165"/>
        <v>0</v>
      </c>
      <c r="BS138" s="207">
        <f t="shared" si="207"/>
        <v>0</v>
      </c>
      <c r="BT138" s="208">
        <f t="shared" si="166"/>
        <v>0</v>
      </c>
      <c r="BU138" s="208">
        <f t="shared" si="166"/>
        <v>0</v>
      </c>
      <c r="BV138" s="208">
        <f t="shared" si="166"/>
        <v>0</v>
      </c>
      <c r="BW138" s="208">
        <f t="shared" si="138"/>
        <v>0</v>
      </c>
      <c r="BX138" s="208">
        <f t="shared" si="167"/>
        <v>0</v>
      </c>
      <c r="CC138" s="207">
        <f t="shared" si="208"/>
        <v>0</v>
      </c>
      <c r="CD138" s="208">
        <f t="shared" si="168"/>
        <v>0</v>
      </c>
      <c r="CE138" s="208">
        <f t="shared" si="168"/>
        <v>0</v>
      </c>
      <c r="CF138" s="208">
        <f t="shared" si="168"/>
        <v>0</v>
      </c>
      <c r="CG138" s="208">
        <f t="shared" si="139"/>
        <v>0</v>
      </c>
      <c r="CH138" s="208">
        <f t="shared" si="169"/>
        <v>0</v>
      </c>
      <c r="CM138" s="207">
        <f t="shared" si="209"/>
        <v>0</v>
      </c>
      <c r="CN138" s="208">
        <f t="shared" si="170"/>
        <v>0</v>
      </c>
      <c r="CO138" s="208">
        <f t="shared" si="170"/>
        <v>0</v>
      </c>
      <c r="CP138" s="208">
        <f t="shared" si="170"/>
        <v>0</v>
      </c>
      <c r="CQ138" s="208">
        <f t="shared" si="140"/>
        <v>0</v>
      </c>
      <c r="CR138" s="208">
        <f t="shared" si="171"/>
        <v>0</v>
      </c>
      <c r="CW138" s="207">
        <f t="shared" si="210"/>
        <v>0</v>
      </c>
      <c r="CX138" s="208">
        <f t="shared" si="172"/>
        <v>0</v>
      </c>
      <c r="CY138" s="207">
        <f t="shared" si="172"/>
        <v>0</v>
      </c>
      <c r="CZ138" s="208">
        <f t="shared" si="172"/>
        <v>0</v>
      </c>
      <c r="DA138" s="208">
        <f t="shared" si="141"/>
        <v>0</v>
      </c>
      <c r="DB138" s="208">
        <f t="shared" si="173"/>
        <v>0</v>
      </c>
      <c r="DG138" s="207">
        <f t="shared" si="211"/>
        <v>0</v>
      </c>
      <c r="DH138" s="208">
        <f t="shared" si="174"/>
        <v>0</v>
      </c>
      <c r="DI138" s="208">
        <f t="shared" si="174"/>
        <v>0</v>
      </c>
      <c r="DJ138" s="208">
        <f t="shared" si="174"/>
        <v>0</v>
      </c>
      <c r="DK138" s="208">
        <f t="shared" si="142"/>
        <v>0</v>
      </c>
      <c r="DL138" s="208">
        <f t="shared" si="175"/>
        <v>0</v>
      </c>
      <c r="DQ138" s="207">
        <f t="shared" si="212"/>
        <v>0</v>
      </c>
      <c r="DR138" s="208">
        <f t="shared" si="176"/>
        <v>0</v>
      </c>
      <c r="DS138" s="208">
        <f t="shared" si="176"/>
        <v>0</v>
      </c>
      <c r="DT138" s="208">
        <f t="shared" si="176"/>
        <v>0</v>
      </c>
      <c r="DU138" s="208">
        <f t="shared" si="143"/>
        <v>0</v>
      </c>
      <c r="DV138" s="208">
        <f t="shared" si="177"/>
        <v>0</v>
      </c>
      <c r="EA138" s="207">
        <f t="shared" si="213"/>
        <v>0</v>
      </c>
      <c r="EB138" s="208">
        <f t="shared" si="178"/>
        <v>0</v>
      </c>
      <c r="EC138" s="208">
        <f t="shared" si="178"/>
        <v>0</v>
      </c>
      <c r="ED138" s="208">
        <f t="shared" si="178"/>
        <v>0</v>
      </c>
      <c r="EE138" s="208">
        <f t="shared" si="144"/>
        <v>0</v>
      </c>
      <c r="EF138" s="208">
        <f t="shared" si="179"/>
        <v>0</v>
      </c>
      <c r="EK138" s="207">
        <f t="shared" si="214"/>
        <v>0</v>
      </c>
      <c r="EL138" s="208">
        <f t="shared" si="180"/>
        <v>0</v>
      </c>
      <c r="EM138" s="208">
        <f t="shared" si="180"/>
        <v>0</v>
      </c>
      <c r="EN138" s="208">
        <f t="shared" si="180"/>
        <v>0</v>
      </c>
      <c r="EO138" s="208">
        <f t="shared" si="145"/>
        <v>0</v>
      </c>
      <c r="EP138" s="208">
        <f t="shared" si="181"/>
        <v>0</v>
      </c>
      <c r="EU138" s="207">
        <f t="shared" si="215"/>
        <v>0</v>
      </c>
      <c r="EV138" s="208">
        <f t="shared" si="182"/>
        <v>0</v>
      </c>
      <c r="EW138" s="208">
        <f t="shared" si="182"/>
        <v>0</v>
      </c>
      <c r="EX138" s="208">
        <f t="shared" si="182"/>
        <v>0</v>
      </c>
      <c r="EY138" s="208">
        <f t="shared" si="146"/>
        <v>0</v>
      </c>
      <c r="EZ138" s="208">
        <f t="shared" si="183"/>
        <v>0</v>
      </c>
      <c r="FE138" s="207">
        <f t="shared" si="216"/>
        <v>0</v>
      </c>
      <c r="FF138" s="208">
        <f t="shared" si="184"/>
        <v>0</v>
      </c>
      <c r="FG138" s="208">
        <f t="shared" si="184"/>
        <v>0</v>
      </c>
      <c r="FH138" s="208">
        <f t="shared" si="184"/>
        <v>0</v>
      </c>
      <c r="FI138" s="208">
        <f t="shared" si="147"/>
        <v>0</v>
      </c>
      <c r="FJ138" s="208">
        <f t="shared" si="185"/>
        <v>0</v>
      </c>
      <c r="FO138" s="207">
        <f t="shared" si="217"/>
        <v>0</v>
      </c>
      <c r="FP138" s="208">
        <f t="shared" si="186"/>
        <v>0</v>
      </c>
      <c r="FQ138" s="208">
        <f t="shared" si="186"/>
        <v>0</v>
      </c>
      <c r="FR138" s="208">
        <f t="shared" si="186"/>
        <v>0</v>
      </c>
      <c r="FS138" s="208">
        <f t="shared" si="148"/>
        <v>0</v>
      </c>
      <c r="FT138" s="208">
        <f t="shared" si="187"/>
        <v>0</v>
      </c>
      <c r="FY138" s="207">
        <f t="shared" si="218"/>
        <v>0</v>
      </c>
      <c r="FZ138" s="208">
        <f t="shared" si="188"/>
        <v>0</v>
      </c>
      <c r="GA138" s="208">
        <f t="shared" si="188"/>
        <v>0</v>
      </c>
      <c r="GB138" s="208">
        <f t="shared" si="188"/>
        <v>0</v>
      </c>
      <c r="GC138" s="208">
        <f t="shared" si="149"/>
        <v>0</v>
      </c>
      <c r="GD138" s="208">
        <f t="shared" si="189"/>
        <v>0</v>
      </c>
      <c r="GI138" s="207">
        <f t="shared" si="219"/>
        <v>0</v>
      </c>
      <c r="GJ138" s="208">
        <f t="shared" si="190"/>
        <v>0</v>
      </c>
      <c r="GK138" s="208">
        <f t="shared" si="190"/>
        <v>0</v>
      </c>
      <c r="GL138" s="208">
        <f t="shared" si="190"/>
        <v>0</v>
      </c>
      <c r="GM138" s="208">
        <f t="shared" si="150"/>
        <v>0</v>
      </c>
      <c r="GN138" s="208">
        <f t="shared" si="191"/>
        <v>0</v>
      </c>
      <c r="GS138" s="207">
        <f t="shared" si="220"/>
        <v>0</v>
      </c>
      <c r="GT138" s="208">
        <f t="shared" si="192"/>
        <v>0</v>
      </c>
      <c r="GU138" s="208">
        <f t="shared" si="192"/>
        <v>0</v>
      </c>
      <c r="GV138" s="208">
        <f t="shared" si="192"/>
        <v>0</v>
      </c>
      <c r="GW138" s="208">
        <f t="shared" si="151"/>
        <v>0</v>
      </c>
      <c r="GX138" s="208">
        <f t="shared" si="193"/>
        <v>0</v>
      </c>
      <c r="HC138" s="207">
        <f t="shared" si="221"/>
        <v>0</v>
      </c>
      <c r="HD138" s="208">
        <f t="shared" si="194"/>
        <v>0</v>
      </c>
      <c r="HE138" s="208">
        <f t="shared" si="194"/>
        <v>0</v>
      </c>
      <c r="HF138" s="208">
        <f t="shared" si="194"/>
        <v>0</v>
      </c>
      <c r="HG138" s="208">
        <f t="shared" si="152"/>
        <v>0</v>
      </c>
      <c r="HH138" s="208">
        <f t="shared" si="195"/>
        <v>0</v>
      </c>
      <c r="HM138" s="207">
        <f t="shared" si="222"/>
        <v>0</v>
      </c>
      <c r="HN138" s="208">
        <f t="shared" si="196"/>
        <v>0</v>
      </c>
      <c r="HO138" s="208">
        <f t="shared" si="196"/>
        <v>0</v>
      </c>
      <c r="HP138" s="208">
        <f t="shared" si="196"/>
        <v>0</v>
      </c>
      <c r="HQ138" s="208">
        <f t="shared" si="153"/>
        <v>0</v>
      </c>
      <c r="HR138" s="208">
        <f t="shared" si="197"/>
        <v>0</v>
      </c>
      <c r="HW138" s="207">
        <f t="shared" si="223"/>
        <v>0</v>
      </c>
      <c r="HX138" s="208">
        <f t="shared" si="198"/>
        <v>0</v>
      </c>
      <c r="HY138" s="208">
        <f t="shared" si="198"/>
        <v>0</v>
      </c>
      <c r="HZ138" s="208">
        <f t="shared" si="198"/>
        <v>0</v>
      </c>
      <c r="IA138" s="208">
        <f t="shared" si="154"/>
        <v>0</v>
      </c>
      <c r="IB138" s="208">
        <f t="shared" si="199"/>
        <v>0</v>
      </c>
      <c r="IG138" s="207">
        <f t="shared" si="224"/>
        <v>0</v>
      </c>
      <c r="IH138" s="208">
        <f t="shared" si="200"/>
        <v>0</v>
      </c>
      <c r="II138" s="208">
        <f t="shared" si="200"/>
        <v>0</v>
      </c>
      <c r="IJ138" s="208">
        <f t="shared" si="200"/>
        <v>0</v>
      </c>
      <c r="IK138" s="208">
        <f t="shared" si="155"/>
        <v>0</v>
      </c>
      <c r="IL138" s="208">
        <f t="shared" si="201"/>
        <v>0</v>
      </c>
    </row>
    <row r="139" spans="9:246">
      <c r="L139" s="195"/>
      <c r="M139" s="211"/>
      <c r="N139" s="211"/>
      <c r="O139" s="211"/>
      <c r="P139" s="211"/>
      <c r="Q139" s="211"/>
      <c r="R139" s="211"/>
      <c r="T139" s="207">
        <v>10.9</v>
      </c>
      <c r="U139" s="207">
        <f t="shared" si="202"/>
        <v>0</v>
      </c>
      <c r="V139" s="208">
        <f t="shared" si="156"/>
        <v>0</v>
      </c>
      <c r="W139" s="208">
        <f t="shared" si="156"/>
        <v>0</v>
      </c>
      <c r="X139" s="208">
        <f t="shared" si="156"/>
        <v>0</v>
      </c>
      <c r="Y139" s="208">
        <f t="shared" si="133"/>
        <v>0</v>
      </c>
      <c r="Z139" s="208">
        <f t="shared" si="157"/>
        <v>0</v>
      </c>
      <c r="AE139" s="207">
        <f t="shared" si="203"/>
        <v>0</v>
      </c>
      <c r="AF139" s="208">
        <f t="shared" si="158"/>
        <v>0</v>
      </c>
      <c r="AG139" s="208">
        <f t="shared" si="158"/>
        <v>0</v>
      </c>
      <c r="AH139" s="208">
        <f t="shared" si="158"/>
        <v>0</v>
      </c>
      <c r="AI139" s="208">
        <f t="shared" si="134"/>
        <v>0</v>
      </c>
      <c r="AJ139" s="208">
        <f t="shared" si="159"/>
        <v>0</v>
      </c>
      <c r="AO139" s="207">
        <f t="shared" si="204"/>
        <v>0</v>
      </c>
      <c r="AP139" s="208">
        <f t="shared" si="160"/>
        <v>0</v>
      </c>
      <c r="AQ139" s="208">
        <f t="shared" si="160"/>
        <v>0</v>
      </c>
      <c r="AR139" s="208">
        <f t="shared" si="160"/>
        <v>0</v>
      </c>
      <c r="AS139" s="208">
        <f t="shared" si="135"/>
        <v>0</v>
      </c>
      <c r="AT139" s="208">
        <f t="shared" si="161"/>
        <v>0</v>
      </c>
      <c r="AY139" s="207">
        <f t="shared" si="205"/>
        <v>0</v>
      </c>
      <c r="AZ139" s="208">
        <f t="shared" si="162"/>
        <v>0</v>
      </c>
      <c r="BA139" s="208">
        <f t="shared" si="162"/>
        <v>0</v>
      </c>
      <c r="BB139" s="208">
        <f t="shared" si="162"/>
        <v>0</v>
      </c>
      <c r="BC139" s="208">
        <f t="shared" si="136"/>
        <v>0</v>
      </c>
      <c r="BD139" s="208">
        <f t="shared" si="163"/>
        <v>0</v>
      </c>
      <c r="BI139" s="207">
        <f t="shared" si="206"/>
        <v>0</v>
      </c>
      <c r="BJ139" s="208">
        <f t="shared" si="164"/>
        <v>0</v>
      </c>
      <c r="BK139" s="208">
        <f t="shared" si="164"/>
        <v>0</v>
      </c>
      <c r="BL139" s="208">
        <f t="shared" si="164"/>
        <v>0</v>
      </c>
      <c r="BM139" s="208">
        <f t="shared" si="137"/>
        <v>0</v>
      </c>
      <c r="BN139" s="208">
        <f t="shared" si="165"/>
        <v>0</v>
      </c>
      <c r="BS139" s="207">
        <f t="shared" si="207"/>
        <v>0</v>
      </c>
      <c r="BT139" s="208">
        <f t="shared" si="166"/>
        <v>0</v>
      </c>
      <c r="BU139" s="208">
        <f t="shared" si="166"/>
        <v>0</v>
      </c>
      <c r="BV139" s="208">
        <f t="shared" si="166"/>
        <v>0</v>
      </c>
      <c r="BW139" s="208">
        <f t="shared" si="138"/>
        <v>0</v>
      </c>
      <c r="BX139" s="208">
        <f t="shared" si="167"/>
        <v>0</v>
      </c>
      <c r="CC139" s="207">
        <f t="shared" si="208"/>
        <v>0</v>
      </c>
      <c r="CD139" s="208">
        <f t="shared" si="168"/>
        <v>0</v>
      </c>
      <c r="CE139" s="208">
        <f t="shared" si="168"/>
        <v>0</v>
      </c>
      <c r="CF139" s="208">
        <f t="shared" si="168"/>
        <v>0</v>
      </c>
      <c r="CG139" s="208">
        <f t="shared" si="139"/>
        <v>0</v>
      </c>
      <c r="CH139" s="208">
        <f t="shared" si="169"/>
        <v>0</v>
      </c>
      <c r="CM139" s="207">
        <f t="shared" si="209"/>
        <v>0</v>
      </c>
      <c r="CN139" s="208">
        <f t="shared" si="170"/>
        <v>0</v>
      </c>
      <c r="CO139" s="208">
        <f t="shared" si="170"/>
        <v>0</v>
      </c>
      <c r="CP139" s="208">
        <f t="shared" si="170"/>
        <v>0</v>
      </c>
      <c r="CQ139" s="208">
        <f t="shared" si="140"/>
        <v>0</v>
      </c>
      <c r="CR139" s="208">
        <f t="shared" si="171"/>
        <v>0</v>
      </c>
      <c r="CW139" s="207">
        <f t="shared" si="210"/>
        <v>0</v>
      </c>
      <c r="CX139" s="208">
        <f t="shared" si="172"/>
        <v>0</v>
      </c>
      <c r="CY139" s="207">
        <f t="shared" si="172"/>
        <v>0</v>
      </c>
      <c r="CZ139" s="208">
        <f t="shared" si="172"/>
        <v>0</v>
      </c>
      <c r="DA139" s="208">
        <f t="shared" si="141"/>
        <v>0</v>
      </c>
      <c r="DB139" s="208">
        <f t="shared" si="173"/>
        <v>0</v>
      </c>
      <c r="DG139" s="207">
        <f t="shared" si="211"/>
        <v>0</v>
      </c>
      <c r="DH139" s="208">
        <f t="shared" si="174"/>
        <v>0</v>
      </c>
      <c r="DI139" s="208">
        <f t="shared" si="174"/>
        <v>0</v>
      </c>
      <c r="DJ139" s="208">
        <f t="shared" si="174"/>
        <v>0</v>
      </c>
      <c r="DK139" s="208">
        <f t="shared" si="142"/>
        <v>0</v>
      </c>
      <c r="DL139" s="208">
        <f t="shared" si="175"/>
        <v>0</v>
      </c>
      <c r="DQ139" s="207">
        <f t="shared" si="212"/>
        <v>0</v>
      </c>
      <c r="DR139" s="208">
        <f t="shared" si="176"/>
        <v>0</v>
      </c>
      <c r="DS139" s="208">
        <f t="shared" si="176"/>
        <v>0</v>
      </c>
      <c r="DT139" s="208">
        <f t="shared" si="176"/>
        <v>0</v>
      </c>
      <c r="DU139" s="208">
        <f t="shared" si="143"/>
        <v>0</v>
      </c>
      <c r="DV139" s="208">
        <f t="shared" si="177"/>
        <v>0</v>
      </c>
      <c r="EA139" s="207">
        <f t="shared" si="213"/>
        <v>0</v>
      </c>
      <c r="EB139" s="208">
        <f t="shared" si="178"/>
        <v>0</v>
      </c>
      <c r="EC139" s="208">
        <f t="shared" si="178"/>
        <v>0</v>
      </c>
      <c r="ED139" s="208">
        <f t="shared" si="178"/>
        <v>0</v>
      </c>
      <c r="EE139" s="208">
        <f t="shared" si="144"/>
        <v>0</v>
      </c>
      <c r="EF139" s="208">
        <f t="shared" si="179"/>
        <v>0</v>
      </c>
      <c r="EK139" s="207">
        <f t="shared" si="214"/>
        <v>0</v>
      </c>
      <c r="EL139" s="208">
        <f t="shared" si="180"/>
        <v>0</v>
      </c>
      <c r="EM139" s="208">
        <f t="shared" si="180"/>
        <v>0</v>
      </c>
      <c r="EN139" s="208">
        <f t="shared" si="180"/>
        <v>0</v>
      </c>
      <c r="EO139" s="208">
        <f t="shared" si="145"/>
        <v>0</v>
      </c>
      <c r="EP139" s="208">
        <f t="shared" si="181"/>
        <v>0</v>
      </c>
      <c r="EU139" s="207">
        <f t="shared" si="215"/>
        <v>0</v>
      </c>
      <c r="EV139" s="208">
        <f t="shared" si="182"/>
        <v>0</v>
      </c>
      <c r="EW139" s="208">
        <f t="shared" si="182"/>
        <v>0</v>
      </c>
      <c r="EX139" s="208">
        <f t="shared" si="182"/>
        <v>0</v>
      </c>
      <c r="EY139" s="208">
        <f t="shared" si="146"/>
        <v>0</v>
      </c>
      <c r="EZ139" s="208">
        <f t="shared" si="183"/>
        <v>0</v>
      </c>
      <c r="FE139" s="207">
        <f t="shared" si="216"/>
        <v>0</v>
      </c>
      <c r="FF139" s="208">
        <f t="shared" si="184"/>
        <v>0</v>
      </c>
      <c r="FG139" s="208">
        <f t="shared" si="184"/>
        <v>0</v>
      </c>
      <c r="FH139" s="208">
        <f t="shared" si="184"/>
        <v>0</v>
      </c>
      <c r="FI139" s="208">
        <f t="shared" si="147"/>
        <v>0</v>
      </c>
      <c r="FJ139" s="208">
        <f t="shared" si="185"/>
        <v>0</v>
      </c>
      <c r="FO139" s="207">
        <f t="shared" si="217"/>
        <v>0</v>
      </c>
      <c r="FP139" s="208">
        <f t="shared" si="186"/>
        <v>0</v>
      </c>
      <c r="FQ139" s="208">
        <f t="shared" si="186"/>
        <v>0</v>
      </c>
      <c r="FR139" s="208">
        <f t="shared" si="186"/>
        <v>0</v>
      </c>
      <c r="FS139" s="208">
        <f t="shared" si="148"/>
        <v>0</v>
      </c>
      <c r="FT139" s="208">
        <f t="shared" si="187"/>
        <v>0</v>
      </c>
      <c r="FY139" s="207">
        <f t="shared" si="218"/>
        <v>0</v>
      </c>
      <c r="FZ139" s="208">
        <f t="shared" si="188"/>
        <v>0</v>
      </c>
      <c r="GA139" s="208">
        <f t="shared" si="188"/>
        <v>0</v>
      </c>
      <c r="GB139" s="208">
        <f t="shared" si="188"/>
        <v>0</v>
      </c>
      <c r="GC139" s="208">
        <f t="shared" si="149"/>
        <v>0</v>
      </c>
      <c r="GD139" s="208">
        <f t="shared" si="189"/>
        <v>0</v>
      </c>
      <c r="GI139" s="207">
        <f t="shared" si="219"/>
        <v>0</v>
      </c>
      <c r="GJ139" s="208">
        <f t="shared" si="190"/>
        <v>0</v>
      </c>
      <c r="GK139" s="208">
        <f t="shared" si="190"/>
        <v>0</v>
      </c>
      <c r="GL139" s="208">
        <f t="shared" si="190"/>
        <v>0</v>
      </c>
      <c r="GM139" s="208">
        <f t="shared" si="150"/>
        <v>0</v>
      </c>
      <c r="GN139" s="208">
        <f t="shared" si="191"/>
        <v>0</v>
      </c>
      <c r="GS139" s="207">
        <f t="shared" si="220"/>
        <v>0</v>
      </c>
      <c r="GT139" s="208">
        <f t="shared" si="192"/>
        <v>0</v>
      </c>
      <c r="GU139" s="208">
        <f t="shared" si="192"/>
        <v>0</v>
      </c>
      <c r="GV139" s="208">
        <f t="shared" si="192"/>
        <v>0</v>
      </c>
      <c r="GW139" s="208">
        <f t="shared" si="151"/>
        <v>0</v>
      </c>
      <c r="GX139" s="208">
        <f t="shared" si="193"/>
        <v>0</v>
      </c>
      <c r="HC139" s="207">
        <f t="shared" si="221"/>
        <v>0</v>
      </c>
      <c r="HD139" s="208">
        <f t="shared" si="194"/>
        <v>0</v>
      </c>
      <c r="HE139" s="208">
        <f t="shared" si="194"/>
        <v>0</v>
      </c>
      <c r="HF139" s="208">
        <f t="shared" si="194"/>
        <v>0</v>
      </c>
      <c r="HG139" s="208">
        <f t="shared" si="152"/>
        <v>0</v>
      </c>
      <c r="HH139" s="208">
        <f t="shared" si="195"/>
        <v>0</v>
      </c>
      <c r="HM139" s="207">
        <f t="shared" si="222"/>
        <v>0</v>
      </c>
      <c r="HN139" s="208">
        <f t="shared" si="196"/>
        <v>0</v>
      </c>
      <c r="HO139" s="208">
        <f t="shared" si="196"/>
        <v>0</v>
      </c>
      <c r="HP139" s="208">
        <f t="shared" si="196"/>
        <v>0</v>
      </c>
      <c r="HQ139" s="208">
        <f t="shared" si="153"/>
        <v>0</v>
      </c>
      <c r="HR139" s="208">
        <f t="shared" si="197"/>
        <v>0</v>
      </c>
      <c r="HW139" s="207">
        <f t="shared" si="223"/>
        <v>0</v>
      </c>
      <c r="HX139" s="208">
        <f t="shared" si="198"/>
        <v>0</v>
      </c>
      <c r="HY139" s="208">
        <f t="shared" si="198"/>
        <v>0</v>
      </c>
      <c r="HZ139" s="208">
        <f t="shared" si="198"/>
        <v>0</v>
      </c>
      <c r="IA139" s="208">
        <f t="shared" si="154"/>
        <v>0</v>
      </c>
      <c r="IB139" s="208">
        <f t="shared" si="199"/>
        <v>0</v>
      </c>
      <c r="IG139" s="207">
        <f t="shared" si="224"/>
        <v>0</v>
      </c>
      <c r="IH139" s="208">
        <f t="shared" si="200"/>
        <v>0</v>
      </c>
      <c r="II139" s="208">
        <f t="shared" si="200"/>
        <v>0</v>
      </c>
      <c r="IJ139" s="208">
        <f t="shared" si="200"/>
        <v>0</v>
      </c>
      <c r="IK139" s="208">
        <f t="shared" si="155"/>
        <v>0</v>
      </c>
      <c r="IL139" s="208">
        <f t="shared" si="201"/>
        <v>0</v>
      </c>
    </row>
    <row r="140" spans="9:246" ht="15">
      <c r="I140" s="374" t="s">
        <v>51</v>
      </c>
      <c r="J140" s="375" t="s">
        <v>47</v>
      </c>
      <c r="K140" s="375" t="s">
        <v>48</v>
      </c>
      <c r="L140" s="375" t="s">
        <v>49</v>
      </c>
      <c r="M140" s="375" t="s">
        <v>63</v>
      </c>
      <c r="N140" s="727" t="s">
        <v>279</v>
      </c>
      <c r="O140" s="728"/>
      <c r="P140" s="728"/>
      <c r="Q140" s="728"/>
      <c r="R140" s="728"/>
      <c r="S140" s="729"/>
      <c r="T140" s="207">
        <v>11</v>
      </c>
      <c r="U140" s="207">
        <f t="shared" si="202"/>
        <v>0</v>
      </c>
      <c r="V140" s="208">
        <f t="shared" si="156"/>
        <v>0</v>
      </c>
      <c r="W140" s="208">
        <f t="shared" si="156"/>
        <v>0</v>
      </c>
      <c r="X140" s="208">
        <f t="shared" si="156"/>
        <v>0</v>
      </c>
      <c r="Y140" s="208">
        <f t="shared" si="133"/>
        <v>0</v>
      </c>
      <c r="Z140" s="208">
        <f t="shared" si="157"/>
        <v>0</v>
      </c>
      <c r="AE140" s="207">
        <f t="shared" si="203"/>
        <v>0</v>
      </c>
      <c r="AF140" s="208">
        <f t="shared" si="158"/>
        <v>0</v>
      </c>
      <c r="AG140" s="208">
        <f t="shared" si="158"/>
        <v>0</v>
      </c>
      <c r="AH140" s="208">
        <f t="shared" si="158"/>
        <v>0</v>
      </c>
      <c r="AI140" s="208">
        <f t="shared" si="134"/>
        <v>0</v>
      </c>
      <c r="AJ140" s="208">
        <f t="shared" si="159"/>
        <v>0</v>
      </c>
      <c r="AO140" s="207">
        <f t="shared" si="204"/>
        <v>0</v>
      </c>
      <c r="AP140" s="208">
        <f t="shared" si="160"/>
        <v>0</v>
      </c>
      <c r="AQ140" s="208">
        <f t="shared" si="160"/>
        <v>0</v>
      </c>
      <c r="AR140" s="208">
        <f t="shared" si="160"/>
        <v>0</v>
      </c>
      <c r="AS140" s="208">
        <f t="shared" si="135"/>
        <v>0</v>
      </c>
      <c r="AT140" s="208">
        <f t="shared" si="161"/>
        <v>0</v>
      </c>
      <c r="AY140" s="207">
        <f t="shared" si="205"/>
        <v>0</v>
      </c>
      <c r="AZ140" s="208">
        <f t="shared" si="162"/>
        <v>0</v>
      </c>
      <c r="BA140" s="208">
        <f t="shared" si="162"/>
        <v>0</v>
      </c>
      <c r="BB140" s="208">
        <f t="shared" si="162"/>
        <v>0</v>
      </c>
      <c r="BC140" s="208">
        <f t="shared" si="136"/>
        <v>0</v>
      </c>
      <c r="BD140" s="208">
        <f t="shared" si="163"/>
        <v>0</v>
      </c>
      <c r="BI140" s="207">
        <f t="shared" si="206"/>
        <v>0</v>
      </c>
      <c r="BJ140" s="208">
        <f t="shared" si="164"/>
        <v>0</v>
      </c>
      <c r="BK140" s="208">
        <f t="shared" si="164"/>
        <v>0</v>
      </c>
      <c r="BL140" s="208">
        <f t="shared" si="164"/>
        <v>0</v>
      </c>
      <c r="BM140" s="208">
        <f t="shared" si="137"/>
        <v>0</v>
      </c>
      <c r="BN140" s="208">
        <f t="shared" si="165"/>
        <v>0</v>
      </c>
      <c r="BS140" s="207">
        <f t="shared" si="207"/>
        <v>0</v>
      </c>
      <c r="BT140" s="208">
        <f t="shared" si="166"/>
        <v>0</v>
      </c>
      <c r="BU140" s="208">
        <f t="shared" si="166"/>
        <v>0</v>
      </c>
      <c r="BV140" s="208">
        <f t="shared" si="166"/>
        <v>0</v>
      </c>
      <c r="BW140" s="208">
        <f t="shared" si="138"/>
        <v>0</v>
      </c>
      <c r="BX140" s="208">
        <f t="shared" si="167"/>
        <v>0</v>
      </c>
      <c r="CC140" s="207">
        <f t="shared" si="208"/>
        <v>0</v>
      </c>
      <c r="CD140" s="208">
        <f t="shared" si="168"/>
        <v>0</v>
      </c>
      <c r="CE140" s="208">
        <f t="shared" si="168"/>
        <v>0</v>
      </c>
      <c r="CF140" s="208">
        <f t="shared" si="168"/>
        <v>0</v>
      </c>
      <c r="CG140" s="208">
        <f t="shared" si="139"/>
        <v>0</v>
      </c>
      <c r="CH140" s="208">
        <f t="shared" si="169"/>
        <v>0</v>
      </c>
      <c r="CM140" s="207">
        <f t="shared" si="209"/>
        <v>0</v>
      </c>
      <c r="CN140" s="208">
        <f t="shared" si="170"/>
        <v>0</v>
      </c>
      <c r="CO140" s="208">
        <f t="shared" si="170"/>
        <v>0</v>
      </c>
      <c r="CP140" s="208">
        <f t="shared" si="170"/>
        <v>0</v>
      </c>
      <c r="CQ140" s="208">
        <f t="shared" si="140"/>
        <v>0</v>
      </c>
      <c r="CR140" s="208">
        <f t="shared" si="171"/>
        <v>0</v>
      </c>
      <c r="CW140" s="207">
        <f t="shared" si="210"/>
        <v>0</v>
      </c>
      <c r="CX140" s="208">
        <f t="shared" si="172"/>
        <v>0</v>
      </c>
      <c r="CY140" s="207">
        <f t="shared" si="172"/>
        <v>0</v>
      </c>
      <c r="CZ140" s="208">
        <f t="shared" si="172"/>
        <v>0</v>
      </c>
      <c r="DA140" s="208">
        <f t="shared" si="141"/>
        <v>0</v>
      </c>
      <c r="DB140" s="208">
        <f t="shared" si="173"/>
        <v>0</v>
      </c>
      <c r="DG140" s="207">
        <f t="shared" si="211"/>
        <v>0</v>
      </c>
      <c r="DH140" s="208">
        <f t="shared" si="174"/>
        <v>0</v>
      </c>
      <c r="DI140" s="208">
        <f t="shared" si="174"/>
        <v>0</v>
      </c>
      <c r="DJ140" s="208">
        <f t="shared" si="174"/>
        <v>0</v>
      </c>
      <c r="DK140" s="208">
        <f t="shared" si="142"/>
        <v>0</v>
      </c>
      <c r="DL140" s="208">
        <f t="shared" si="175"/>
        <v>0</v>
      </c>
      <c r="DQ140" s="207">
        <f t="shared" si="212"/>
        <v>0</v>
      </c>
      <c r="DR140" s="208">
        <f t="shared" si="176"/>
        <v>0</v>
      </c>
      <c r="DS140" s="208">
        <f t="shared" si="176"/>
        <v>0</v>
      </c>
      <c r="DT140" s="208">
        <f t="shared" si="176"/>
        <v>0</v>
      </c>
      <c r="DU140" s="208">
        <f t="shared" si="143"/>
        <v>0</v>
      </c>
      <c r="DV140" s="208">
        <f t="shared" si="177"/>
        <v>0</v>
      </c>
      <c r="EA140" s="207">
        <f t="shared" si="213"/>
        <v>0</v>
      </c>
      <c r="EB140" s="208">
        <f t="shared" si="178"/>
        <v>0</v>
      </c>
      <c r="EC140" s="208">
        <f t="shared" si="178"/>
        <v>0</v>
      </c>
      <c r="ED140" s="208">
        <f t="shared" si="178"/>
        <v>0</v>
      </c>
      <c r="EE140" s="208">
        <f t="shared" si="144"/>
        <v>0</v>
      </c>
      <c r="EF140" s="208">
        <f t="shared" si="179"/>
        <v>0</v>
      </c>
      <c r="EK140" s="207">
        <f t="shared" si="214"/>
        <v>0</v>
      </c>
      <c r="EL140" s="208">
        <f t="shared" si="180"/>
        <v>0</v>
      </c>
      <c r="EM140" s="208">
        <f t="shared" si="180"/>
        <v>0</v>
      </c>
      <c r="EN140" s="208">
        <f t="shared" si="180"/>
        <v>0</v>
      </c>
      <c r="EO140" s="208">
        <f t="shared" si="145"/>
        <v>0</v>
      </c>
      <c r="EP140" s="208">
        <f t="shared" si="181"/>
        <v>0</v>
      </c>
      <c r="EU140" s="207">
        <f t="shared" si="215"/>
        <v>0</v>
      </c>
      <c r="EV140" s="208">
        <f t="shared" si="182"/>
        <v>0</v>
      </c>
      <c r="EW140" s="208">
        <f t="shared" si="182"/>
        <v>0</v>
      </c>
      <c r="EX140" s="208">
        <f t="shared" si="182"/>
        <v>0</v>
      </c>
      <c r="EY140" s="208">
        <f t="shared" si="146"/>
        <v>0</v>
      </c>
      <c r="EZ140" s="208">
        <f t="shared" si="183"/>
        <v>0</v>
      </c>
      <c r="FE140" s="207">
        <f t="shared" si="216"/>
        <v>0</v>
      </c>
      <c r="FF140" s="208">
        <f t="shared" si="184"/>
        <v>0</v>
      </c>
      <c r="FG140" s="208">
        <f t="shared" si="184"/>
        <v>0</v>
      </c>
      <c r="FH140" s="208">
        <f t="shared" si="184"/>
        <v>0</v>
      </c>
      <c r="FI140" s="208">
        <f t="shared" si="147"/>
        <v>0</v>
      </c>
      <c r="FJ140" s="208">
        <f t="shared" si="185"/>
        <v>0</v>
      </c>
      <c r="FO140" s="207">
        <f t="shared" si="217"/>
        <v>0</v>
      </c>
      <c r="FP140" s="208">
        <f t="shared" si="186"/>
        <v>0</v>
      </c>
      <c r="FQ140" s="208">
        <f t="shared" si="186"/>
        <v>0</v>
      </c>
      <c r="FR140" s="208">
        <f t="shared" si="186"/>
        <v>0</v>
      </c>
      <c r="FS140" s="208">
        <f t="shared" si="148"/>
        <v>0</v>
      </c>
      <c r="FT140" s="208">
        <f t="shared" si="187"/>
        <v>0</v>
      </c>
      <c r="FY140" s="207">
        <f t="shared" si="218"/>
        <v>0</v>
      </c>
      <c r="FZ140" s="208">
        <f t="shared" si="188"/>
        <v>0</v>
      </c>
      <c r="GA140" s="208">
        <f t="shared" si="188"/>
        <v>0</v>
      </c>
      <c r="GB140" s="208">
        <f t="shared" si="188"/>
        <v>0</v>
      </c>
      <c r="GC140" s="208">
        <f t="shared" si="149"/>
        <v>0</v>
      </c>
      <c r="GD140" s="208">
        <f t="shared" si="189"/>
        <v>0</v>
      </c>
      <c r="GI140" s="207">
        <f t="shared" si="219"/>
        <v>0</v>
      </c>
      <c r="GJ140" s="208">
        <f t="shared" si="190"/>
        <v>0</v>
      </c>
      <c r="GK140" s="208">
        <f t="shared" si="190"/>
        <v>0</v>
      </c>
      <c r="GL140" s="208">
        <f t="shared" si="190"/>
        <v>0</v>
      </c>
      <c r="GM140" s="208">
        <f t="shared" si="150"/>
        <v>0</v>
      </c>
      <c r="GN140" s="208">
        <f t="shared" si="191"/>
        <v>0</v>
      </c>
      <c r="GS140" s="207">
        <f t="shared" si="220"/>
        <v>0</v>
      </c>
      <c r="GT140" s="208">
        <f t="shared" si="192"/>
        <v>0</v>
      </c>
      <c r="GU140" s="208">
        <f t="shared" si="192"/>
        <v>0</v>
      </c>
      <c r="GV140" s="208">
        <f t="shared" si="192"/>
        <v>0</v>
      </c>
      <c r="GW140" s="208">
        <f t="shared" si="151"/>
        <v>0</v>
      </c>
      <c r="GX140" s="208">
        <f t="shared" si="193"/>
        <v>0</v>
      </c>
      <c r="HC140" s="207">
        <f t="shared" si="221"/>
        <v>0</v>
      </c>
      <c r="HD140" s="208">
        <f t="shared" si="194"/>
        <v>0</v>
      </c>
      <c r="HE140" s="208">
        <f t="shared" si="194"/>
        <v>0</v>
      </c>
      <c r="HF140" s="208">
        <f t="shared" si="194"/>
        <v>0</v>
      </c>
      <c r="HG140" s="208">
        <f t="shared" si="152"/>
        <v>0</v>
      </c>
      <c r="HH140" s="208">
        <f t="shared" si="195"/>
        <v>0</v>
      </c>
      <c r="HM140" s="207">
        <f t="shared" si="222"/>
        <v>0</v>
      </c>
      <c r="HN140" s="208">
        <f t="shared" si="196"/>
        <v>0</v>
      </c>
      <c r="HO140" s="208">
        <f t="shared" si="196"/>
        <v>0</v>
      </c>
      <c r="HP140" s="208">
        <f t="shared" si="196"/>
        <v>0</v>
      </c>
      <c r="HQ140" s="208">
        <f t="shared" si="153"/>
        <v>0</v>
      </c>
      <c r="HR140" s="208">
        <f t="shared" si="197"/>
        <v>0</v>
      </c>
      <c r="HW140" s="207">
        <f t="shared" si="223"/>
        <v>0</v>
      </c>
      <c r="HX140" s="208">
        <f t="shared" si="198"/>
        <v>0</v>
      </c>
      <c r="HY140" s="208">
        <f t="shared" si="198"/>
        <v>0</v>
      </c>
      <c r="HZ140" s="208">
        <f t="shared" si="198"/>
        <v>0</v>
      </c>
      <c r="IA140" s="208">
        <f t="shared" si="154"/>
        <v>0</v>
      </c>
      <c r="IB140" s="208">
        <f t="shared" si="199"/>
        <v>0</v>
      </c>
      <c r="IG140" s="207">
        <f t="shared" si="224"/>
        <v>0</v>
      </c>
      <c r="IH140" s="208">
        <f t="shared" si="200"/>
        <v>0</v>
      </c>
      <c r="II140" s="208">
        <f t="shared" si="200"/>
        <v>0</v>
      </c>
      <c r="IJ140" s="208">
        <f t="shared" si="200"/>
        <v>0</v>
      </c>
      <c r="IK140" s="208">
        <f t="shared" si="155"/>
        <v>0</v>
      </c>
      <c r="IL140" s="208">
        <f t="shared" si="201"/>
        <v>0</v>
      </c>
    </row>
    <row r="141" spans="9:246" ht="15">
      <c r="I141" s="374" t="s">
        <v>280</v>
      </c>
      <c r="J141" s="376">
        <v>1.0132239999999999</v>
      </c>
      <c r="K141" s="376">
        <v>0.95796199999999998</v>
      </c>
      <c r="L141" s="376">
        <v>-0.11219999999999999</v>
      </c>
      <c r="M141" s="376">
        <v>0.202848</v>
      </c>
      <c r="N141" s="730" t="s">
        <v>281</v>
      </c>
      <c r="O141" s="731"/>
      <c r="P141" s="731"/>
      <c r="Q141" s="731"/>
      <c r="R141" s="731"/>
      <c r="S141" s="732"/>
      <c r="T141" s="207">
        <v>11.1</v>
      </c>
      <c r="U141" s="207">
        <f t="shared" si="202"/>
        <v>0</v>
      </c>
      <c r="V141" s="208">
        <f t="shared" si="156"/>
        <v>0</v>
      </c>
      <c r="W141" s="208">
        <f t="shared" si="156"/>
        <v>0</v>
      </c>
      <c r="X141" s="208">
        <f t="shared" si="156"/>
        <v>0</v>
      </c>
      <c r="Y141" s="208">
        <f t="shared" si="133"/>
        <v>0</v>
      </c>
      <c r="Z141" s="208">
        <f t="shared" si="157"/>
        <v>0</v>
      </c>
      <c r="AE141" s="207">
        <f t="shared" si="203"/>
        <v>0</v>
      </c>
      <c r="AF141" s="208">
        <f t="shared" si="158"/>
        <v>0</v>
      </c>
      <c r="AG141" s="208">
        <f t="shared" si="158"/>
        <v>0</v>
      </c>
      <c r="AH141" s="208">
        <f t="shared" si="158"/>
        <v>0</v>
      </c>
      <c r="AI141" s="208">
        <f t="shared" si="134"/>
        <v>0</v>
      </c>
      <c r="AJ141" s="208">
        <f t="shared" si="159"/>
        <v>0</v>
      </c>
      <c r="AO141" s="207">
        <f t="shared" si="204"/>
        <v>0</v>
      </c>
      <c r="AP141" s="208">
        <f t="shared" si="160"/>
        <v>0</v>
      </c>
      <c r="AQ141" s="208">
        <f t="shared" si="160"/>
        <v>0</v>
      </c>
      <c r="AR141" s="208">
        <f t="shared" si="160"/>
        <v>0</v>
      </c>
      <c r="AS141" s="208">
        <f t="shared" si="135"/>
        <v>0</v>
      </c>
      <c r="AT141" s="208">
        <f t="shared" si="161"/>
        <v>0</v>
      </c>
      <c r="AY141" s="207">
        <f t="shared" si="205"/>
        <v>0</v>
      </c>
      <c r="AZ141" s="208">
        <f t="shared" si="162"/>
        <v>0</v>
      </c>
      <c r="BA141" s="208">
        <f t="shared" si="162"/>
        <v>0</v>
      </c>
      <c r="BB141" s="208">
        <f t="shared" si="162"/>
        <v>0</v>
      </c>
      <c r="BC141" s="208">
        <f t="shared" si="136"/>
        <v>0</v>
      </c>
      <c r="BD141" s="208">
        <f t="shared" si="163"/>
        <v>0</v>
      </c>
      <c r="BI141" s="207">
        <f t="shared" si="206"/>
        <v>0</v>
      </c>
      <c r="BJ141" s="208">
        <f t="shared" si="164"/>
        <v>0</v>
      </c>
      <c r="BK141" s="208">
        <f t="shared" si="164"/>
        <v>0</v>
      </c>
      <c r="BL141" s="208">
        <f t="shared" si="164"/>
        <v>0</v>
      </c>
      <c r="BM141" s="208">
        <f t="shared" si="137"/>
        <v>0</v>
      </c>
      <c r="BN141" s="208">
        <f t="shared" si="165"/>
        <v>0</v>
      </c>
      <c r="BS141" s="207">
        <f t="shared" si="207"/>
        <v>0</v>
      </c>
      <c r="BT141" s="208">
        <f t="shared" si="166"/>
        <v>0</v>
      </c>
      <c r="BU141" s="208">
        <f t="shared" si="166"/>
        <v>0</v>
      </c>
      <c r="BV141" s="208">
        <f t="shared" si="166"/>
        <v>0</v>
      </c>
      <c r="BW141" s="208">
        <f t="shared" si="138"/>
        <v>0</v>
      </c>
      <c r="BX141" s="208">
        <f t="shared" si="167"/>
        <v>0</v>
      </c>
      <c r="CC141" s="207">
        <f t="shared" si="208"/>
        <v>0</v>
      </c>
      <c r="CD141" s="208">
        <f t="shared" si="168"/>
        <v>0</v>
      </c>
      <c r="CE141" s="208">
        <f t="shared" si="168"/>
        <v>0</v>
      </c>
      <c r="CF141" s="208">
        <f t="shared" si="168"/>
        <v>0</v>
      </c>
      <c r="CG141" s="208">
        <f t="shared" si="139"/>
        <v>0</v>
      </c>
      <c r="CH141" s="208">
        <f t="shared" si="169"/>
        <v>0</v>
      </c>
      <c r="CM141" s="207">
        <f t="shared" si="209"/>
        <v>0</v>
      </c>
      <c r="CN141" s="208">
        <f t="shared" si="170"/>
        <v>0</v>
      </c>
      <c r="CO141" s="208">
        <f t="shared" si="170"/>
        <v>0</v>
      </c>
      <c r="CP141" s="208">
        <f t="shared" si="170"/>
        <v>0</v>
      </c>
      <c r="CQ141" s="208">
        <f t="shared" si="140"/>
        <v>0</v>
      </c>
      <c r="CR141" s="208">
        <f t="shared" si="171"/>
        <v>0</v>
      </c>
      <c r="CW141" s="207">
        <f t="shared" si="210"/>
        <v>0</v>
      </c>
      <c r="CX141" s="208">
        <f t="shared" si="172"/>
        <v>0</v>
      </c>
      <c r="CY141" s="207">
        <f t="shared" si="172"/>
        <v>0</v>
      </c>
      <c r="CZ141" s="208">
        <f t="shared" si="172"/>
        <v>0</v>
      </c>
      <c r="DA141" s="208">
        <f t="shared" si="141"/>
        <v>0</v>
      </c>
      <c r="DB141" s="208">
        <f t="shared" si="173"/>
        <v>0</v>
      </c>
      <c r="DG141" s="207">
        <f t="shared" si="211"/>
        <v>0</v>
      </c>
      <c r="DH141" s="208">
        <f t="shared" si="174"/>
        <v>0</v>
      </c>
      <c r="DI141" s="208">
        <f t="shared" si="174"/>
        <v>0</v>
      </c>
      <c r="DJ141" s="208">
        <f t="shared" si="174"/>
        <v>0</v>
      </c>
      <c r="DK141" s="208">
        <f t="shared" si="142"/>
        <v>0</v>
      </c>
      <c r="DL141" s="208">
        <f t="shared" si="175"/>
        <v>0</v>
      </c>
      <c r="DQ141" s="207">
        <f t="shared" si="212"/>
        <v>0</v>
      </c>
      <c r="DR141" s="208">
        <f t="shared" si="176"/>
        <v>0</v>
      </c>
      <c r="DS141" s="208">
        <f t="shared" si="176"/>
        <v>0</v>
      </c>
      <c r="DT141" s="208">
        <f t="shared" si="176"/>
        <v>0</v>
      </c>
      <c r="DU141" s="208">
        <f t="shared" si="143"/>
        <v>0</v>
      </c>
      <c r="DV141" s="208">
        <f t="shared" si="177"/>
        <v>0</v>
      </c>
      <c r="EA141" s="207">
        <f t="shared" si="213"/>
        <v>0</v>
      </c>
      <c r="EB141" s="208">
        <f t="shared" si="178"/>
        <v>0</v>
      </c>
      <c r="EC141" s="208">
        <f t="shared" si="178"/>
        <v>0</v>
      </c>
      <c r="ED141" s="208">
        <f t="shared" si="178"/>
        <v>0</v>
      </c>
      <c r="EE141" s="208">
        <f t="shared" si="144"/>
        <v>0</v>
      </c>
      <c r="EF141" s="208">
        <f t="shared" si="179"/>
        <v>0</v>
      </c>
      <c r="EK141" s="207">
        <f t="shared" si="214"/>
        <v>0</v>
      </c>
      <c r="EL141" s="208">
        <f t="shared" si="180"/>
        <v>0</v>
      </c>
      <c r="EM141" s="208">
        <f t="shared" si="180"/>
        <v>0</v>
      </c>
      <c r="EN141" s="208">
        <f t="shared" si="180"/>
        <v>0</v>
      </c>
      <c r="EO141" s="208">
        <f t="shared" si="145"/>
        <v>0</v>
      </c>
      <c r="EP141" s="208">
        <f t="shared" si="181"/>
        <v>0</v>
      </c>
      <c r="EU141" s="207">
        <f t="shared" si="215"/>
        <v>0</v>
      </c>
      <c r="EV141" s="208">
        <f t="shared" si="182"/>
        <v>0</v>
      </c>
      <c r="EW141" s="208">
        <f t="shared" si="182"/>
        <v>0</v>
      </c>
      <c r="EX141" s="208">
        <f t="shared" si="182"/>
        <v>0</v>
      </c>
      <c r="EY141" s="208">
        <f t="shared" si="146"/>
        <v>0</v>
      </c>
      <c r="EZ141" s="208">
        <f t="shared" si="183"/>
        <v>0</v>
      </c>
      <c r="FE141" s="207">
        <f t="shared" si="216"/>
        <v>0</v>
      </c>
      <c r="FF141" s="208">
        <f t="shared" si="184"/>
        <v>0</v>
      </c>
      <c r="FG141" s="208">
        <f t="shared" si="184"/>
        <v>0</v>
      </c>
      <c r="FH141" s="208">
        <f t="shared" si="184"/>
        <v>0</v>
      </c>
      <c r="FI141" s="208">
        <f t="shared" si="147"/>
        <v>0</v>
      </c>
      <c r="FJ141" s="208">
        <f t="shared" si="185"/>
        <v>0</v>
      </c>
      <c r="FO141" s="207">
        <f t="shared" si="217"/>
        <v>0</v>
      </c>
      <c r="FP141" s="208">
        <f t="shared" si="186"/>
        <v>0</v>
      </c>
      <c r="FQ141" s="208">
        <f t="shared" si="186"/>
        <v>0</v>
      </c>
      <c r="FR141" s="208">
        <f t="shared" si="186"/>
        <v>0</v>
      </c>
      <c r="FS141" s="208">
        <f t="shared" si="148"/>
        <v>0</v>
      </c>
      <c r="FT141" s="208">
        <f t="shared" si="187"/>
        <v>0</v>
      </c>
      <c r="FY141" s="207">
        <f t="shared" si="218"/>
        <v>0</v>
      </c>
      <c r="FZ141" s="208">
        <f t="shared" si="188"/>
        <v>0</v>
      </c>
      <c r="GA141" s="208">
        <f t="shared" si="188"/>
        <v>0</v>
      </c>
      <c r="GB141" s="208">
        <f t="shared" si="188"/>
        <v>0</v>
      </c>
      <c r="GC141" s="208">
        <f t="shared" si="149"/>
        <v>0</v>
      </c>
      <c r="GD141" s="208">
        <f t="shared" si="189"/>
        <v>0</v>
      </c>
      <c r="GI141" s="207">
        <f t="shared" si="219"/>
        <v>0</v>
      </c>
      <c r="GJ141" s="208">
        <f t="shared" si="190"/>
        <v>0</v>
      </c>
      <c r="GK141" s="208">
        <f t="shared" si="190"/>
        <v>0</v>
      </c>
      <c r="GL141" s="208">
        <f t="shared" si="190"/>
        <v>0</v>
      </c>
      <c r="GM141" s="208">
        <f t="shared" si="150"/>
        <v>0</v>
      </c>
      <c r="GN141" s="208">
        <f t="shared" si="191"/>
        <v>0</v>
      </c>
      <c r="GS141" s="207">
        <f t="shared" si="220"/>
        <v>0</v>
      </c>
      <c r="GT141" s="208">
        <f t="shared" si="192"/>
        <v>0</v>
      </c>
      <c r="GU141" s="208">
        <f t="shared" si="192"/>
        <v>0</v>
      </c>
      <c r="GV141" s="208">
        <f t="shared" si="192"/>
        <v>0</v>
      </c>
      <c r="GW141" s="208">
        <f t="shared" si="151"/>
        <v>0</v>
      </c>
      <c r="GX141" s="208">
        <f t="shared" si="193"/>
        <v>0</v>
      </c>
      <c r="HC141" s="207">
        <f t="shared" si="221"/>
        <v>0</v>
      </c>
      <c r="HD141" s="208">
        <f t="shared" si="194"/>
        <v>0</v>
      </c>
      <c r="HE141" s="208">
        <f t="shared" si="194"/>
        <v>0</v>
      </c>
      <c r="HF141" s="208">
        <f t="shared" si="194"/>
        <v>0</v>
      </c>
      <c r="HG141" s="208">
        <f t="shared" si="152"/>
        <v>0</v>
      </c>
      <c r="HH141" s="208">
        <f t="shared" si="195"/>
        <v>0</v>
      </c>
      <c r="HM141" s="207">
        <f t="shared" si="222"/>
        <v>0</v>
      </c>
      <c r="HN141" s="208">
        <f t="shared" si="196"/>
        <v>0</v>
      </c>
      <c r="HO141" s="208">
        <f t="shared" si="196"/>
        <v>0</v>
      </c>
      <c r="HP141" s="208">
        <f t="shared" si="196"/>
        <v>0</v>
      </c>
      <c r="HQ141" s="208">
        <f t="shared" si="153"/>
        <v>0</v>
      </c>
      <c r="HR141" s="208">
        <f t="shared" si="197"/>
        <v>0</v>
      </c>
      <c r="HW141" s="207">
        <f t="shared" si="223"/>
        <v>0</v>
      </c>
      <c r="HX141" s="208">
        <f t="shared" si="198"/>
        <v>0</v>
      </c>
      <c r="HY141" s="208">
        <f t="shared" si="198"/>
        <v>0</v>
      </c>
      <c r="HZ141" s="208">
        <f t="shared" si="198"/>
        <v>0</v>
      </c>
      <c r="IA141" s="208">
        <f t="shared" si="154"/>
        <v>0</v>
      </c>
      <c r="IB141" s="208">
        <f t="shared" si="199"/>
        <v>0</v>
      </c>
      <c r="IG141" s="207">
        <f t="shared" si="224"/>
        <v>0</v>
      </c>
      <c r="IH141" s="208">
        <f t="shared" si="200"/>
        <v>0</v>
      </c>
      <c r="II141" s="208">
        <f t="shared" si="200"/>
        <v>0</v>
      </c>
      <c r="IJ141" s="208">
        <f t="shared" si="200"/>
        <v>0</v>
      </c>
      <c r="IK141" s="208">
        <f t="shared" si="155"/>
        <v>0</v>
      </c>
      <c r="IL141" s="208">
        <f t="shared" si="201"/>
        <v>0</v>
      </c>
    </row>
    <row r="142" spans="9:246" ht="15">
      <c r="I142" s="374" t="s">
        <v>282</v>
      </c>
      <c r="J142" s="376">
        <v>0.409441</v>
      </c>
      <c r="K142" s="376">
        <v>1.025034</v>
      </c>
      <c r="L142" s="376">
        <v>0.107097</v>
      </c>
      <c r="M142" s="376">
        <v>3.5862999999999999E-2</v>
      </c>
      <c r="N142" s="724" t="s">
        <v>281</v>
      </c>
      <c r="O142" s="725"/>
      <c r="P142" s="725"/>
      <c r="Q142" s="725"/>
      <c r="R142" s="725"/>
      <c r="S142" s="726"/>
      <c r="T142" s="207">
        <v>11.2</v>
      </c>
      <c r="U142" s="207">
        <f t="shared" si="202"/>
        <v>0</v>
      </c>
      <c r="V142" s="208">
        <f t="shared" si="156"/>
        <v>0</v>
      </c>
      <c r="W142" s="208">
        <f t="shared" si="156"/>
        <v>0</v>
      </c>
      <c r="X142" s="208">
        <f t="shared" si="156"/>
        <v>0</v>
      </c>
      <c r="Y142" s="208">
        <f t="shared" si="133"/>
        <v>0</v>
      </c>
      <c r="Z142" s="208">
        <f t="shared" si="157"/>
        <v>0</v>
      </c>
      <c r="AE142" s="207">
        <f t="shared" si="203"/>
        <v>0</v>
      </c>
      <c r="AF142" s="208">
        <f t="shared" si="158"/>
        <v>0</v>
      </c>
      <c r="AG142" s="208">
        <f t="shared" si="158"/>
        <v>0</v>
      </c>
      <c r="AH142" s="208">
        <f t="shared" si="158"/>
        <v>0</v>
      </c>
      <c r="AI142" s="208">
        <f t="shared" si="134"/>
        <v>0</v>
      </c>
      <c r="AJ142" s="208">
        <f t="shared" si="159"/>
        <v>0</v>
      </c>
      <c r="AO142" s="207">
        <f t="shared" si="204"/>
        <v>0</v>
      </c>
      <c r="AP142" s="208">
        <f t="shared" si="160"/>
        <v>0</v>
      </c>
      <c r="AQ142" s="208">
        <f t="shared" si="160"/>
        <v>0</v>
      </c>
      <c r="AR142" s="208">
        <f t="shared" si="160"/>
        <v>0</v>
      </c>
      <c r="AS142" s="208">
        <f t="shared" si="135"/>
        <v>0</v>
      </c>
      <c r="AT142" s="208">
        <f t="shared" si="161"/>
        <v>0</v>
      </c>
      <c r="AY142" s="207">
        <f t="shared" si="205"/>
        <v>0</v>
      </c>
      <c r="AZ142" s="208">
        <f t="shared" si="162"/>
        <v>0</v>
      </c>
      <c r="BA142" s="208">
        <f t="shared" si="162"/>
        <v>0</v>
      </c>
      <c r="BB142" s="208">
        <f t="shared" si="162"/>
        <v>0</v>
      </c>
      <c r="BC142" s="208">
        <f t="shared" si="136"/>
        <v>0</v>
      </c>
      <c r="BD142" s="208">
        <f t="shared" si="163"/>
        <v>0</v>
      </c>
      <c r="BI142" s="207">
        <f t="shared" si="206"/>
        <v>0</v>
      </c>
      <c r="BJ142" s="208">
        <f t="shared" si="164"/>
        <v>0</v>
      </c>
      <c r="BK142" s="208">
        <f t="shared" si="164"/>
        <v>0</v>
      </c>
      <c r="BL142" s="208">
        <f t="shared" si="164"/>
        <v>0</v>
      </c>
      <c r="BM142" s="208">
        <f t="shared" si="137"/>
        <v>0</v>
      </c>
      <c r="BN142" s="208">
        <f t="shared" si="165"/>
        <v>0</v>
      </c>
      <c r="BS142" s="207">
        <f t="shared" si="207"/>
        <v>0</v>
      </c>
      <c r="BT142" s="208">
        <f t="shared" si="166"/>
        <v>0</v>
      </c>
      <c r="BU142" s="208">
        <f t="shared" si="166"/>
        <v>0</v>
      </c>
      <c r="BV142" s="208">
        <f t="shared" si="166"/>
        <v>0</v>
      </c>
      <c r="BW142" s="208">
        <f t="shared" si="138"/>
        <v>0</v>
      </c>
      <c r="BX142" s="208">
        <f t="shared" si="167"/>
        <v>0</v>
      </c>
      <c r="CC142" s="207">
        <f t="shared" si="208"/>
        <v>0</v>
      </c>
      <c r="CD142" s="208">
        <f t="shared" si="168"/>
        <v>0</v>
      </c>
      <c r="CE142" s="208">
        <f t="shared" si="168"/>
        <v>0</v>
      </c>
      <c r="CF142" s="208">
        <f t="shared" si="168"/>
        <v>0</v>
      </c>
      <c r="CG142" s="208">
        <f t="shared" si="139"/>
        <v>0</v>
      </c>
      <c r="CH142" s="208">
        <f t="shared" si="169"/>
        <v>0</v>
      </c>
      <c r="CM142" s="207">
        <f t="shared" si="209"/>
        <v>0</v>
      </c>
      <c r="CN142" s="208">
        <f t="shared" si="170"/>
        <v>0</v>
      </c>
      <c r="CO142" s="208">
        <f t="shared" si="170"/>
        <v>0</v>
      </c>
      <c r="CP142" s="208">
        <f t="shared" si="170"/>
        <v>0</v>
      </c>
      <c r="CQ142" s="208">
        <f t="shared" si="140"/>
        <v>0</v>
      </c>
      <c r="CR142" s="208">
        <f t="shared" si="171"/>
        <v>0</v>
      </c>
      <c r="CW142" s="207">
        <f t="shared" si="210"/>
        <v>0</v>
      </c>
      <c r="CX142" s="208">
        <f t="shared" si="172"/>
        <v>0</v>
      </c>
      <c r="CY142" s="207">
        <f t="shared" si="172"/>
        <v>0</v>
      </c>
      <c r="CZ142" s="208">
        <f t="shared" si="172"/>
        <v>0</v>
      </c>
      <c r="DA142" s="208">
        <f t="shared" si="141"/>
        <v>0</v>
      </c>
      <c r="DB142" s="208">
        <f t="shared" si="173"/>
        <v>0</v>
      </c>
      <c r="DG142" s="207">
        <f t="shared" si="211"/>
        <v>0</v>
      </c>
      <c r="DH142" s="208">
        <f t="shared" si="174"/>
        <v>0</v>
      </c>
      <c r="DI142" s="208">
        <f t="shared" si="174"/>
        <v>0</v>
      </c>
      <c r="DJ142" s="208">
        <f t="shared" si="174"/>
        <v>0</v>
      </c>
      <c r="DK142" s="208">
        <f t="shared" si="142"/>
        <v>0</v>
      </c>
      <c r="DL142" s="208">
        <f t="shared" si="175"/>
        <v>0</v>
      </c>
      <c r="DQ142" s="207">
        <f t="shared" si="212"/>
        <v>0</v>
      </c>
      <c r="DR142" s="208">
        <f t="shared" si="176"/>
        <v>0</v>
      </c>
      <c r="DS142" s="208">
        <f t="shared" si="176"/>
        <v>0</v>
      </c>
      <c r="DT142" s="208">
        <f t="shared" si="176"/>
        <v>0</v>
      </c>
      <c r="DU142" s="208">
        <f t="shared" si="143"/>
        <v>0</v>
      </c>
      <c r="DV142" s="208">
        <f t="shared" si="177"/>
        <v>0</v>
      </c>
      <c r="EA142" s="207">
        <f t="shared" si="213"/>
        <v>0</v>
      </c>
      <c r="EB142" s="208">
        <f t="shared" si="178"/>
        <v>0</v>
      </c>
      <c r="EC142" s="208">
        <f t="shared" si="178"/>
        <v>0</v>
      </c>
      <c r="ED142" s="208">
        <f t="shared" si="178"/>
        <v>0</v>
      </c>
      <c r="EE142" s="208">
        <f t="shared" si="144"/>
        <v>0</v>
      </c>
      <c r="EF142" s="208">
        <f t="shared" si="179"/>
        <v>0</v>
      </c>
      <c r="EK142" s="207">
        <f t="shared" si="214"/>
        <v>0</v>
      </c>
      <c r="EL142" s="208">
        <f t="shared" si="180"/>
        <v>0</v>
      </c>
      <c r="EM142" s="208">
        <f t="shared" si="180"/>
        <v>0</v>
      </c>
      <c r="EN142" s="208">
        <f t="shared" si="180"/>
        <v>0</v>
      </c>
      <c r="EO142" s="208">
        <f t="shared" si="145"/>
        <v>0</v>
      </c>
      <c r="EP142" s="208">
        <f t="shared" si="181"/>
        <v>0</v>
      </c>
      <c r="EU142" s="207">
        <f t="shared" si="215"/>
        <v>0</v>
      </c>
      <c r="EV142" s="208">
        <f t="shared" si="182"/>
        <v>0</v>
      </c>
      <c r="EW142" s="208">
        <f t="shared" si="182"/>
        <v>0</v>
      </c>
      <c r="EX142" s="208">
        <f t="shared" si="182"/>
        <v>0</v>
      </c>
      <c r="EY142" s="208">
        <f t="shared" si="146"/>
        <v>0</v>
      </c>
      <c r="EZ142" s="208">
        <f t="shared" si="183"/>
        <v>0</v>
      </c>
      <c r="FE142" s="207">
        <f t="shared" si="216"/>
        <v>0</v>
      </c>
      <c r="FF142" s="208">
        <f t="shared" si="184"/>
        <v>0</v>
      </c>
      <c r="FG142" s="208">
        <f t="shared" si="184"/>
        <v>0</v>
      </c>
      <c r="FH142" s="208">
        <f t="shared" si="184"/>
        <v>0</v>
      </c>
      <c r="FI142" s="208">
        <f t="shared" si="147"/>
        <v>0</v>
      </c>
      <c r="FJ142" s="208">
        <f t="shared" si="185"/>
        <v>0</v>
      </c>
      <c r="FO142" s="207">
        <f t="shared" si="217"/>
        <v>0</v>
      </c>
      <c r="FP142" s="208">
        <f t="shared" si="186"/>
        <v>0</v>
      </c>
      <c r="FQ142" s="208">
        <f t="shared" si="186"/>
        <v>0</v>
      </c>
      <c r="FR142" s="208">
        <f t="shared" si="186"/>
        <v>0</v>
      </c>
      <c r="FS142" s="208">
        <f t="shared" si="148"/>
        <v>0</v>
      </c>
      <c r="FT142" s="208">
        <f t="shared" si="187"/>
        <v>0</v>
      </c>
      <c r="FY142" s="207">
        <f t="shared" si="218"/>
        <v>0</v>
      </c>
      <c r="FZ142" s="208">
        <f t="shared" si="188"/>
        <v>0</v>
      </c>
      <c r="GA142" s="208">
        <f t="shared" si="188"/>
        <v>0</v>
      </c>
      <c r="GB142" s="208">
        <f t="shared" si="188"/>
        <v>0</v>
      </c>
      <c r="GC142" s="208">
        <f t="shared" si="149"/>
        <v>0</v>
      </c>
      <c r="GD142" s="208">
        <f t="shared" si="189"/>
        <v>0</v>
      </c>
      <c r="GI142" s="207">
        <f t="shared" si="219"/>
        <v>0</v>
      </c>
      <c r="GJ142" s="208">
        <f t="shared" si="190"/>
        <v>0</v>
      </c>
      <c r="GK142" s="208">
        <f t="shared" si="190"/>
        <v>0</v>
      </c>
      <c r="GL142" s="208">
        <f t="shared" si="190"/>
        <v>0</v>
      </c>
      <c r="GM142" s="208">
        <f t="shared" si="150"/>
        <v>0</v>
      </c>
      <c r="GN142" s="208">
        <f t="shared" si="191"/>
        <v>0</v>
      </c>
      <c r="GS142" s="207">
        <f t="shared" si="220"/>
        <v>0</v>
      </c>
      <c r="GT142" s="208">
        <f t="shared" si="192"/>
        <v>0</v>
      </c>
      <c r="GU142" s="208">
        <f t="shared" si="192"/>
        <v>0</v>
      </c>
      <c r="GV142" s="208">
        <f t="shared" si="192"/>
        <v>0</v>
      </c>
      <c r="GW142" s="208">
        <f t="shared" si="151"/>
        <v>0</v>
      </c>
      <c r="GX142" s="208">
        <f t="shared" si="193"/>
        <v>0</v>
      </c>
      <c r="HC142" s="207">
        <f t="shared" si="221"/>
        <v>0</v>
      </c>
      <c r="HD142" s="208">
        <f t="shared" si="194"/>
        <v>0</v>
      </c>
      <c r="HE142" s="208">
        <f t="shared" si="194"/>
        <v>0</v>
      </c>
      <c r="HF142" s="208">
        <f t="shared" si="194"/>
        <v>0</v>
      </c>
      <c r="HG142" s="208">
        <f t="shared" si="152"/>
        <v>0</v>
      </c>
      <c r="HH142" s="208">
        <f t="shared" si="195"/>
        <v>0</v>
      </c>
      <c r="HM142" s="207">
        <f t="shared" si="222"/>
        <v>0</v>
      </c>
      <c r="HN142" s="208">
        <f t="shared" si="196"/>
        <v>0</v>
      </c>
      <c r="HO142" s="208">
        <f t="shared" si="196"/>
        <v>0</v>
      </c>
      <c r="HP142" s="208">
        <f t="shared" si="196"/>
        <v>0</v>
      </c>
      <c r="HQ142" s="208">
        <f t="shared" si="153"/>
        <v>0</v>
      </c>
      <c r="HR142" s="208">
        <f t="shared" si="197"/>
        <v>0</v>
      </c>
      <c r="HW142" s="207">
        <f t="shared" si="223"/>
        <v>0</v>
      </c>
      <c r="HX142" s="208">
        <f t="shared" si="198"/>
        <v>0</v>
      </c>
      <c r="HY142" s="208">
        <f t="shared" si="198"/>
        <v>0</v>
      </c>
      <c r="HZ142" s="208">
        <f t="shared" si="198"/>
        <v>0</v>
      </c>
      <c r="IA142" s="208">
        <f t="shared" si="154"/>
        <v>0</v>
      </c>
      <c r="IB142" s="208">
        <f t="shared" si="199"/>
        <v>0</v>
      </c>
      <c r="IG142" s="207">
        <f t="shared" si="224"/>
        <v>0</v>
      </c>
      <c r="IH142" s="208">
        <f t="shared" si="200"/>
        <v>0</v>
      </c>
      <c r="II142" s="208">
        <f t="shared" si="200"/>
        <v>0</v>
      </c>
      <c r="IJ142" s="208">
        <f t="shared" si="200"/>
        <v>0</v>
      </c>
      <c r="IK142" s="208">
        <f t="shared" si="155"/>
        <v>0</v>
      </c>
      <c r="IL142" s="208">
        <f t="shared" si="201"/>
        <v>0</v>
      </c>
    </row>
    <row r="143" spans="9:246" ht="15">
      <c r="I143" s="374" t="s">
        <v>10</v>
      </c>
      <c r="J143" s="376">
        <v>0.14960699999999999</v>
      </c>
      <c r="K143" s="376">
        <v>4.3106090000000004</v>
      </c>
      <c r="L143" s="376"/>
      <c r="M143" s="376"/>
      <c r="N143" s="724" t="s">
        <v>283</v>
      </c>
      <c r="O143" s="725"/>
      <c r="P143" s="725"/>
      <c r="Q143" s="725"/>
      <c r="R143" s="725"/>
      <c r="S143" s="726"/>
      <c r="T143" s="207">
        <v>11.3</v>
      </c>
      <c r="U143" s="207">
        <f t="shared" si="202"/>
        <v>0</v>
      </c>
      <c r="V143" s="208">
        <f t="shared" si="156"/>
        <v>0</v>
      </c>
      <c r="W143" s="208">
        <f t="shared" si="156"/>
        <v>0</v>
      </c>
      <c r="X143" s="208">
        <f t="shared" si="156"/>
        <v>0</v>
      </c>
      <c r="Y143" s="208">
        <f t="shared" si="133"/>
        <v>0</v>
      </c>
      <c r="Z143" s="208">
        <f t="shared" si="157"/>
        <v>0</v>
      </c>
      <c r="AE143" s="207">
        <f t="shared" si="203"/>
        <v>0</v>
      </c>
      <c r="AF143" s="208">
        <f t="shared" si="158"/>
        <v>0</v>
      </c>
      <c r="AG143" s="208">
        <f t="shared" si="158"/>
        <v>0</v>
      </c>
      <c r="AH143" s="208">
        <f t="shared" si="158"/>
        <v>0</v>
      </c>
      <c r="AI143" s="208">
        <f t="shared" si="134"/>
        <v>0</v>
      </c>
      <c r="AJ143" s="208">
        <f t="shared" si="159"/>
        <v>0</v>
      </c>
      <c r="AO143" s="207">
        <f t="shared" si="204"/>
        <v>0</v>
      </c>
      <c r="AP143" s="208">
        <f t="shared" si="160"/>
        <v>0</v>
      </c>
      <c r="AQ143" s="208">
        <f t="shared" si="160"/>
        <v>0</v>
      </c>
      <c r="AR143" s="208">
        <f t="shared" si="160"/>
        <v>0</v>
      </c>
      <c r="AS143" s="208">
        <f t="shared" si="135"/>
        <v>0</v>
      </c>
      <c r="AT143" s="208">
        <f t="shared" si="161"/>
        <v>0</v>
      </c>
      <c r="AY143" s="207">
        <f t="shared" si="205"/>
        <v>0</v>
      </c>
      <c r="AZ143" s="208">
        <f t="shared" si="162"/>
        <v>0</v>
      </c>
      <c r="BA143" s="208">
        <f t="shared" si="162"/>
        <v>0</v>
      </c>
      <c r="BB143" s="208">
        <f t="shared" si="162"/>
        <v>0</v>
      </c>
      <c r="BC143" s="208">
        <f t="shared" si="136"/>
        <v>0</v>
      </c>
      <c r="BD143" s="208">
        <f t="shared" si="163"/>
        <v>0</v>
      </c>
      <c r="BI143" s="207">
        <f t="shared" si="206"/>
        <v>0</v>
      </c>
      <c r="BJ143" s="208">
        <f t="shared" si="164"/>
        <v>0</v>
      </c>
      <c r="BK143" s="208">
        <f t="shared" si="164"/>
        <v>0</v>
      </c>
      <c r="BL143" s="208">
        <f t="shared" si="164"/>
        <v>0</v>
      </c>
      <c r="BM143" s="208">
        <f t="shared" si="137"/>
        <v>0</v>
      </c>
      <c r="BN143" s="208">
        <f t="shared" si="165"/>
        <v>0</v>
      </c>
      <c r="BS143" s="207">
        <f t="shared" si="207"/>
        <v>0</v>
      </c>
      <c r="BT143" s="208">
        <f t="shared" si="166"/>
        <v>0</v>
      </c>
      <c r="BU143" s="208">
        <f t="shared" si="166"/>
        <v>0</v>
      </c>
      <c r="BV143" s="208">
        <f t="shared" si="166"/>
        <v>0</v>
      </c>
      <c r="BW143" s="208">
        <f t="shared" si="138"/>
        <v>0</v>
      </c>
      <c r="BX143" s="208">
        <f t="shared" si="167"/>
        <v>0</v>
      </c>
      <c r="CC143" s="207">
        <f t="shared" si="208"/>
        <v>0</v>
      </c>
      <c r="CD143" s="208">
        <f t="shared" si="168"/>
        <v>0</v>
      </c>
      <c r="CE143" s="208">
        <f t="shared" si="168"/>
        <v>0</v>
      </c>
      <c r="CF143" s="208">
        <f t="shared" si="168"/>
        <v>0</v>
      </c>
      <c r="CG143" s="208">
        <f t="shared" si="139"/>
        <v>0</v>
      </c>
      <c r="CH143" s="208">
        <f t="shared" si="169"/>
        <v>0</v>
      </c>
      <c r="CM143" s="207">
        <f t="shared" si="209"/>
        <v>0</v>
      </c>
      <c r="CN143" s="208">
        <f t="shared" si="170"/>
        <v>0</v>
      </c>
      <c r="CO143" s="208">
        <f t="shared" si="170"/>
        <v>0</v>
      </c>
      <c r="CP143" s="208">
        <f t="shared" si="170"/>
        <v>0</v>
      </c>
      <c r="CQ143" s="208">
        <f t="shared" si="140"/>
        <v>0</v>
      </c>
      <c r="CR143" s="208">
        <f t="shared" si="171"/>
        <v>0</v>
      </c>
      <c r="CW143" s="207">
        <f t="shared" si="210"/>
        <v>0</v>
      </c>
      <c r="CX143" s="208">
        <f t="shared" si="172"/>
        <v>0</v>
      </c>
      <c r="CY143" s="207">
        <f t="shared" si="172"/>
        <v>0</v>
      </c>
      <c r="CZ143" s="208">
        <f t="shared" si="172"/>
        <v>0</v>
      </c>
      <c r="DA143" s="208">
        <f t="shared" si="141"/>
        <v>0</v>
      </c>
      <c r="DB143" s="208">
        <f t="shared" si="173"/>
        <v>0</v>
      </c>
      <c r="DG143" s="207">
        <f t="shared" si="211"/>
        <v>0</v>
      </c>
      <c r="DH143" s="208">
        <f t="shared" si="174"/>
        <v>0</v>
      </c>
      <c r="DI143" s="208">
        <f t="shared" si="174"/>
        <v>0</v>
      </c>
      <c r="DJ143" s="208">
        <f t="shared" si="174"/>
        <v>0</v>
      </c>
      <c r="DK143" s="208">
        <f t="shared" si="142"/>
        <v>0</v>
      </c>
      <c r="DL143" s="208">
        <f t="shared" si="175"/>
        <v>0</v>
      </c>
      <c r="DQ143" s="207">
        <f t="shared" si="212"/>
        <v>0</v>
      </c>
      <c r="DR143" s="208">
        <f t="shared" si="176"/>
        <v>0</v>
      </c>
      <c r="DS143" s="208">
        <f t="shared" si="176"/>
        <v>0</v>
      </c>
      <c r="DT143" s="208">
        <f t="shared" si="176"/>
        <v>0</v>
      </c>
      <c r="DU143" s="208">
        <f t="shared" si="143"/>
        <v>0</v>
      </c>
      <c r="DV143" s="208">
        <f t="shared" si="177"/>
        <v>0</v>
      </c>
      <c r="EA143" s="207">
        <f t="shared" si="213"/>
        <v>0</v>
      </c>
      <c r="EB143" s="208">
        <f t="shared" si="178"/>
        <v>0</v>
      </c>
      <c r="EC143" s="208">
        <f t="shared" si="178"/>
        <v>0</v>
      </c>
      <c r="ED143" s="208">
        <f t="shared" si="178"/>
        <v>0</v>
      </c>
      <c r="EE143" s="208">
        <f t="shared" si="144"/>
        <v>0</v>
      </c>
      <c r="EF143" s="208">
        <f t="shared" si="179"/>
        <v>0</v>
      </c>
      <c r="EK143" s="207">
        <f t="shared" si="214"/>
        <v>0</v>
      </c>
      <c r="EL143" s="208">
        <f t="shared" si="180"/>
        <v>0</v>
      </c>
      <c r="EM143" s="208">
        <f t="shared" si="180"/>
        <v>0</v>
      </c>
      <c r="EN143" s="208">
        <f t="shared" si="180"/>
        <v>0</v>
      </c>
      <c r="EO143" s="208">
        <f t="shared" si="145"/>
        <v>0</v>
      </c>
      <c r="EP143" s="208">
        <f t="shared" si="181"/>
        <v>0</v>
      </c>
      <c r="EU143" s="207">
        <f t="shared" si="215"/>
        <v>0</v>
      </c>
      <c r="EV143" s="208">
        <f t="shared" si="182"/>
        <v>0</v>
      </c>
      <c r="EW143" s="208">
        <f t="shared" si="182"/>
        <v>0</v>
      </c>
      <c r="EX143" s="208">
        <f t="shared" si="182"/>
        <v>0</v>
      </c>
      <c r="EY143" s="208">
        <f t="shared" si="146"/>
        <v>0</v>
      </c>
      <c r="EZ143" s="208">
        <f t="shared" si="183"/>
        <v>0</v>
      </c>
      <c r="FE143" s="207">
        <f t="shared" si="216"/>
        <v>0</v>
      </c>
      <c r="FF143" s="208">
        <f t="shared" si="184"/>
        <v>0</v>
      </c>
      <c r="FG143" s="208">
        <f t="shared" si="184"/>
        <v>0</v>
      </c>
      <c r="FH143" s="208">
        <f t="shared" si="184"/>
        <v>0</v>
      </c>
      <c r="FI143" s="208">
        <f t="shared" si="147"/>
        <v>0</v>
      </c>
      <c r="FJ143" s="208">
        <f t="shared" si="185"/>
        <v>0</v>
      </c>
      <c r="FO143" s="207">
        <f t="shared" si="217"/>
        <v>0</v>
      </c>
      <c r="FP143" s="208">
        <f t="shared" si="186"/>
        <v>0</v>
      </c>
      <c r="FQ143" s="208">
        <f t="shared" si="186"/>
        <v>0</v>
      </c>
      <c r="FR143" s="208">
        <f t="shared" si="186"/>
        <v>0</v>
      </c>
      <c r="FS143" s="208">
        <f t="shared" si="148"/>
        <v>0</v>
      </c>
      <c r="FT143" s="208">
        <f t="shared" si="187"/>
        <v>0</v>
      </c>
      <c r="FY143" s="207">
        <f t="shared" si="218"/>
        <v>0</v>
      </c>
      <c r="FZ143" s="208">
        <f t="shared" si="188"/>
        <v>0</v>
      </c>
      <c r="GA143" s="208">
        <f t="shared" si="188"/>
        <v>0</v>
      </c>
      <c r="GB143" s="208">
        <f t="shared" si="188"/>
        <v>0</v>
      </c>
      <c r="GC143" s="208">
        <f t="shared" si="149"/>
        <v>0</v>
      </c>
      <c r="GD143" s="208">
        <f t="shared" si="189"/>
        <v>0</v>
      </c>
      <c r="GI143" s="207">
        <f t="shared" si="219"/>
        <v>0</v>
      </c>
      <c r="GJ143" s="208">
        <f t="shared" si="190"/>
        <v>0</v>
      </c>
      <c r="GK143" s="208">
        <f t="shared" si="190"/>
        <v>0</v>
      </c>
      <c r="GL143" s="208">
        <f t="shared" si="190"/>
        <v>0</v>
      </c>
      <c r="GM143" s="208">
        <f t="shared" si="150"/>
        <v>0</v>
      </c>
      <c r="GN143" s="208">
        <f t="shared" si="191"/>
        <v>0</v>
      </c>
      <c r="GS143" s="207">
        <f t="shared" si="220"/>
        <v>0</v>
      </c>
      <c r="GT143" s="208">
        <f t="shared" si="192"/>
        <v>0</v>
      </c>
      <c r="GU143" s="208">
        <f t="shared" si="192"/>
        <v>0</v>
      </c>
      <c r="GV143" s="208">
        <f t="shared" si="192"/>
        <v>0</v>
      </c>
      <c r="GW143" s="208">
        <f t="shared" si="151"/>
        <v>0</v>
      </c>
      <c r="GX143" s="208">
        <f t="shared" si="193"/>
        <v>0</v>
      </c>
      <c r="HC143" s="207">
        <f t="shared" si="221"/>
        <v>0</v>
      </c>
      <c r="HD143" s="208">
        <f t="shared" si="194"/>
        <v>0</v>
      </c>
      <c r="HE143" s="208">
        <f t="shared" si="194"/>
        <v>0</v>
      </c>
      <c r="HF143" s="208">
        <f t="shared" si="194"/>
        <v>0</v>
      </c>
      <c r="HG143" s="208">
        <f t="shared" si="152"/>
        <v>0</v>
      </c>
      <c r="HH143" s="208">
        <f t="shared" si="195"/>
        <v>0</v>
      </c>
      <c r="HM143" s="207">
        <f t="shared" si="222"/>
        <v>0</v>
      </c>
      <c r="HN143" s="208">
        <f t="shared" si="196"/>
        <v>0</v>
      </c>
      <c r="HO143" s="208">
        <f t="shared" si="196"/>
        <v>0</v>
      </c>
      <c r="HP143" s="208">
        <f t="shared" si="196"/>
        <v>0</v>
      </c>
      <c r="HQ143" s="208">
        <f t="shared" si="153"/>
        <v>0</v>
      </c>
      <c r="HR143" s="208">
        <f t="shared" si="197"/>
        <v>0</v>
      </c>
      <c r="HW143" s="207">
        <f t="shared" si="223"/>
        <v>0</v>
      </c>
      <c r="HX143" s="208">
        <f t="shared" si="198"/>
        <v>0</v>
      </c>
      <c r="HY143" s="208">
        <f t="shared" si="198"/>
        <v>0</v>
      </c>
      <c r="HZ143" s="208">
        <f t="shared" si="198"/>
        <v>0</v>
      </c>
      <c r="IA143" s="208">
        <f t="shared" si="154"/>
        <v>0</v>
      </c>
      <c r="IB143" s="208">
        <f t="shared" si="199"/>
        <v>0</v>
      </c>
      <c r="IG143" s="207">
        <f t="shared" si="224"/>
        <v>0</v>
      </c>
      <c r="IH143" s="208">
        <f t="shared" si="200"/>
        <v>0</v>
      </c>
      <c r="II143" s="208">
        <f t="shared" si="200"/>
        <v>0</v>
      </c>
      <c r="IJ143" s="208">
        <f t="shared" si="200"/>
        <v>0</v>
      </c>
      <c r="IK143" s="208">
        <f t="shared" si="155"/>
        <v>0</v>
      </c>
      <c r="IL143" s="208">
        <f t="shared" si="201"/>
        <v>0</v>
      </c>
    </row>
    <row r="144" spans="9:246" ht="15">
      <c r="I144" s="374" t="s">
        <v>86</v>
      </c>
      <c r="J144" s="376">
        <v>-143.91999999999999</v>
      </c>
      <c r="K144" s="376">
        <v>99.88</v>
      </c>
      <c r="L144" s="376">
        <v>30</v>
      </c>
      <c r="M144" s="376"/>
      <c r="N144" s="724"/>
      <c r="O144" s="725"/>
      <c r="P144" s="725"/>
      <c r="Q144" s="725"/>
      <c r="R144" s="725"/>
      <c r="S144" s="726"/>
      <c r="T144" s="207">
        <v>11.4</v>
      </c>
      <c r="U144" s="207">
        <f t="shared" si="202"/>
        <v>0</v>
      </c>
      <c r="V144" s="208">
        <f t="shared" si="156"/>
        <v>0</v>
      </c>
      <c r="W144" s="208">
        <f t="shared" si="156"/>
        <v>0</v>
      </c>
      <c r="X144" s="208">
        <f t="shared" si="156"/>
        <v>0</v>
      </c>
      <c r="Y144" s="208">
        <f t="shared" si="133"/>
        <v>0</v>
      </c>
      <c r="Z144" s="208">
        <f t="shared" si="157"/>
        <v>0</v>
      </c>
      <c r="AE144" s="207">
        <f t="shared" si="203"/>
        <v>0</v>
      </c>
      <c r="AF144" s="208">
        <f t="shared" si="158"/>
        <v>0</v>
      </c>
      <c r="AG144" s="208">
        <f t="shared" si="158"/>
        <v>0</v>
      </c>
      <c r="AH144" s="208">
        <f t="shared" si="158"/>
        <v>0</v>
      </c>
      <c r="AI144" s="208">
        <f t="shared" si="134"/>
        <v>0</v>
      </c>
      <c r="AJ144" s="208">
        <f t="shared" si="159"/>
        <v>0</v>
      </c>
      <c r="AO144" s="207">
        <f t="shared" si="204"/>
        <v>0</v>
      </c>
      <c r="AP144" s="208">
        <f t="shared" si="160"/>
        <v>0</v>
      </c>
      <c r="AQ144" s="208">
        <f t="shared" si="160"/>
        <v>0</v>
      </c>
      <c r="AR144" s="208">
        <f t="shared" si="160"/>
        <v>0</v>
      </c>
      <c r="AS144" s="208">
        <f t="shared" si="135"/>
        <v>0</v>
      </c>
      <c r="AT144" s="208">
        <f t="shared" si="161"/>
        <v>0</v>
      </c>
      <c r="AY144" s="207">
        <f t="shared" si="205"/>
        <v>0</v>
      </c>
      <c r="AZ144" s="208">
        <f t="shared" si="162"/>
        <v>0</v>
      </c>
      <c r="BA144" s="208">
        <f t="shared" si="162"/>
        <v>0</v>
      </c>
      <c r="BB144" s="208">
        <f t="shared" si="162"/>
        <v>0</v>
      </c>
      <c r="BC144" s="208">
        <f t="shared" si="136"/>
        <v>0</v>
      </c>
      <c r="BD144" s="208">
        <f t="shared" si="163"/>
        <v>0</v>
      </c>
      <c r="BI144" s="207">
        <f t="shared" si="206"/>
        <v>0</v>
      </c>
      <c r="BJ144" s="208">
        <f t="shared" si="164"/>
        <v>0</v>
      </c>
      <c r="BK144" s="208">
        <f t="shared" si="164"/>
        <v>0</v>
      </c>
      <c r="BL144" s="208">
        <f t="shared" si="164"/>
        <v>0</v>
      </c>
      <c r="BM144" s="208">
        <f t="shared" si="137"/>
        <v>0</v>
      </c>
      <c r="BN144" s="208">
        <f t="shared" si="165"/>
        <v>0</v>
      </c>
      <c r="BS144" s="207">
        <f t="shared" si="207"/>
        <v>0</v>
      </c>
      <c r="BT144" s="208">
        <f t="shared" si="166"/>
        <v>0</v>
      </c>
      <c r="BU144" s="208">
        <f t="shared" si="166"/>
        <v>0</v>
      </c>
      <c r="BV144" s="208">
        <f t="shared" si="166"/>
        <v>0</v>
      </c>
      <c r="BW144" s="208">
        <f t="shared" si="138"/>
        <v>0</v>
      </c>
      <c r="BX144" s="208">
        <f t="shared" si="167"/>
        <v>0</v>
      </c>
      <c r="CC144" s="207">
        <f t="shared" si="208"/>
        <v>0</v>
      </c>
      <c r="CD144" s="208">
        <f t="shared" si="168"/>
        <v>0</v>
      </c>
      <c r="CE144" s="208">
        <f t="shared" si="168"/>
        <v>0</v>
      </c>
      <c r="CF144" s="208">
        <f t="shared" si="168"/>
        <v>0</v>
      </c>
      <c r="CG144" s="208">
        <f t="shared" si="139"/>
        <v>0</v>
      </c>
      <c r="CH144" s="208">
        <f t="shared" si="169"/>
        <v>0</v>
      </c>
      <c r="CM144" s="207">
        <f t="shared" si="209"/>
        <v>0</v>
      </c>
      <c r="CN144" s="208">
        <f t="shared" si="170"/>
        <v>0</v>
      </c>
      <c r="CO144" s="208">
        <f t="shared" si="170"/>
        <v>0</v>
      </c>
      <c r="CP144" s="208">
        <f t="shared" si="170"/>
        <v>0</v>
      </c>
      <c r="CQ144" s="208">
        <f t="shared" si="140"/>
        <v>0</v>
      </c>
      <c r="CR144" s="208">
        <f t="shared" si="171"/>
        <v>0</v>
      </c>
      <c r="CW144" s="207">
        <f t="shared" si="210"/>
        <v>0</v>
      </c>
      <c r="CX144" s="208">
        <f t="shared" si="172"/>
        <v>0</v>
      </c>
      <c r="CY144" s="207">
        <f t="shared" si="172"/>
        <v>0</v>
      </c>
      <c r="CZ144" s="208">
        <f t="shared" si="172"/>
        <v>0</v>
      </c>
      <c r="DA144" s="208">
        <f t="shared" si="141"/>
        <v>0</v>
      </c>
      <c r="DB144" s="208">
        <f t="shared" si="173"/>
        <v>0</v>
      </c>
      <c r="DG144" s="207">
        <f t="shared" si="211"/>
        <v>0</v>
      </c>
      <c r="DH144" s="208">
        <f t="shared" si="174"/>
        <v>0</v>
      </c>
      <c r="DI144" s="208">
        <f t="shared" si="174"/>
        <v>0</v>
      </c>
      <c r="DJ144" s="208">
        <f t="shared" si="174"/>
        <v>0</v>
      </c>
      <c r="DK144" s="208">
        <f t="shared" si="142"/>
        <v>0</v>
      </c>
      <c r="DL144" s="208">
        <f t="shared" si="175"/>
        <v>0</v>
      </c>
      <c r="DQ144" s="207">
        <f t="shared" si="212"/>
        <v>0</v>
      </c>
      <c r="DR144" s="208">
        <f t="shared" si="176"/>
        <v>0</v>
      </c>
      <c r="DS144" s="208">
        <f t="shared" si="176"/>
        <v>0</v>
      </c>
      <c r="DT144" s="208">
        <f t="shared" si="176"/>
        <v>0</v>
      </c>
      <c r="DU144" s="208">
        <f t="shared" si="143"/>
        <v>0</v>
      </c>
      <c r="DV144" s="208">
        <f t="shared" si="177"/>
        <v>0</v>
      </c>
      <c r="EA144" s="207">
        <f t="shared" si="213"/>
        <v>0</v>
      </c>
      <c r="EB144" s="208">
        <f t="shared" si="178"/>
        <v>0</v>
      </c>
      <c r="EC144" s="208">
        <f t="shared" si="178"/>
        <v>0</v>
      </c>
      <c r="ED144" s="208">
        <f t="shared" si="178"/>
        <v>0</v>
      </c>
      <c r="EE144" s="208">
        <f t="shared" si="144"/>
        <v>0</v>
      </c>
      <c r="EF144" s="208">
        <f t="shared" si="179"/>
        <v>0</v>
      </c>
      <c r="EK144" s="207">
        <f t="shared" si="214"/>
        <v>0</v>
      </c>
      <c r="EL144" s="208">
        <f t="shared" si="180"/>
        <v>0</v>
      </c>
      <c r="EM144" s="208">
        <f t="shared" si="180"/>
        <v>0</v>
      </c>
      <c r="EN144" s="208">
        <f t="shared" si="180"/>
        <v>0</v>
      </c>
      <c r="EO144" s="208">
        <f t="shared" si="145"/>
        <v>0</v>
      </c>
      <c r="EP144" s="208">
        <f t="shared" si="181"/>
        <v>0</v>
      </c>
      <c r="EU144" s="207">
        <f t="shared" si="215"/>
        <v>0</v>
      </c>
      <c r="EV144" s="208">
        <f t="shared" si="182"/>
        <v>0</v>
      </c>
      <c r="EW144" s="208">
        <f t="shared" si="182"/>
        <v>0</v>
      </c>
      <c r="EX144" s="208">
        <f t="shared" si="182"/>
        <v>0</v>
      </c>
      <c r="EY144" s="208">
        <f t="shared" si="146"/>
        <v>0</v>
      </c>
      <c r="EZ144" s="208">
        <f t="shared" si="183"/>
        <v>0</v>
      </c>
      <c r="FE144" s="207">
        <f t="shared" si="216"/>
        <v>0</v>
      </c>
      <c r="FF144" s="208">
        <f t="shared" si="184"/>
        <v>0</v>
      </c>
      <c r="FG144" s="208">
        <f t="shared" si="184"/>
        <v>0</v>
      </c>
      <c r="FH144" s="208">
        <f t="shared" si="184"/>
        <v>0</v>
      </c>
      <c r="FI144" s="208">
        <f t="shared" si="147"/>
        <v>0</v>
      </c>
      <c r="FJ144" s="208">
        <f t="shared" si="185"/>
        <v>0</v>
      </c>
      <c r="FO144" s="207">
        <f t="shared" si="217"/>
        <v>0</v>
      </c>
      <c r="FP144" s="208">
        <f t="shared" si="186"/>
        <v>0</v>
      </c>
      <c r="FQ144" s="208">
        <f t="shared" si="186"/>
        <v>0</v>
      </c>
      <c r="FR144" s="208">
        <f t="shared" si="186"/>
        <v>0</v>
      </c>
      <c r="FS144" s="208">
        <f t="shared" si="148"/>
        <v>0</v>
      </c>
      <c r="FT144" s="208">
        <f t="shared" si="187"/>
        <v>0</v>
      </c>
      <c r="FY144" s="207">
        <f t="shared" si="218"/>
        <v>0</v>
      </c>
      <c r="FZ144" s="208">
        <f t="shared" si="188"/>
        <v>0</v>
      </c>
      <c r="GA144" s="208">
        <f t="shared" si="188"/>
        <v>0</v>
      </c>
      <c r="GB144" s="208">
        <f t="shared" si="188"/>
        <v>0</v>
      </c>
      <c r="GC144" s="208">
        <f t="shared" si="149"/>
        <v>0</v>
      </c>
      <c r="GD144" s="208">
        <f t="shared" si="189"/>
        <v>0</v>
      </c>
      <c r="GI144" s="207">
        <f t="shared" si="219"/>
        <v>0</v>
      </c>
      <c r="GJ144" s="208">
        <f t="shared" si="190"/>
        <v>0</v>
      </c>
      <c r="GK144" s="208">
        <f t="shared" si="190"/>
        <v>0</v>
      </c>
      <c r="GL144" s="208">
        <f t="shared" si="190"/>
        <v>0</v>
      </c>
      <c r="GM144" s="208">
        <f t="shared" si="150"/>
        <v>0</v>
      </c>
      <c r="GN144" s="208">
        <f t="shared" si="191"/>
        <v>0</v>
      </c>
      <c r="GS144" s="207">
        <f t="shared" si="220"/>
        <v>0</v>
      </c>
      <c r="GT144" s="208">
        <f t="shared" si="192"/>
        <v>0</v>
      </c>
      <c r="GU144" s="208">
        <f t="shared" si="192"/>
        <v>0</v>
      </c>
      <c r="GV144" s="208">
        <f t="shared" si="192"/>
        <v>0</v>
      </c>
      <c r="GW144" s="208">
        <f t="shared" si="151"/>
        <v>0</v>
      </c>
      <c r="GX144" s="208">
        <f t="shared" si="193"/>
        <v>0</v>
      </c>
      <c r="HC144" s="207">
        <f t="shared" si="221"/>
        <v>0</v>
      </c>
      <c r="HD144" s="208">
        <f t="shared" si="194"/>
        <v>0</v>
      </c>
      <c r="HE144" s="208">
        <f t="shared" si="194"/>
        <v>0</v>
      </c>
      <c r="HF144" s="208">
        <f t="shared" si="194"/>
        <v>0</v>
      </c>
      <c r="HG144" s="208">
        <f t="shared" si="152"/>
        <v>0</v>
      </c>
      <c r="HH144" s="208">
        <f t="shared" si="195"/>
        <v>0</v>
      </c>
      <c r="HM144" s="207">
        <f t="shared" si="222"/>
        <v>0</v>
      </c>
      <c r="HN144" s="208">
        <f t="shared" si="196"/>
        <v>0</v>
      </c>
      <c r="HO144" s="208">
        <f t="shared" si="196"/>
        <v>0</v>
      </c>
      <c r="HP144" s="208">
        <f t="shared" si="196"/>
        <v>0</v>
      </c>
      <c r="HQ144" s="208">
        <f t="shared" si="153"/>
        <v>0</v>
      </c>
      <c r="HR144" s="208">
        <f t="shared" si="197"/>
        <v>0</v>
      </c>
      <c r="HW144" s="207">
        <f t="shared" si="223"/>
        <v>0</v>
      </c>
      <c r="HX144" s="208">
        <f t="shared" si="198"/>
        <v>0</v>
      </c>
      <c r="HY144" s="208">
        <f t="shared" si="198"/>
        <v>0</v>
      </c>
      <c r="HZ144" s="208">
        <f t="shared" si="198"/>
        <v>0</v>
      </c>
      <c r="IA144" s="208">
        <f t="shared" si="154"/>
        <v>0</v>
      </c>
      <c r="IB144" s="208">
        <f t="shared" si="199"/>
        <v>0</v>
      </c>
      <c r="IG144" s="207">
        <f t="shared" si="224"/>
        <v>0</v>
      </c>
      <c r="IH144" s="208">
        <f t="shared" si="200"/>
        <v>0</v>
      </c>
      <c r="II144" s="208">
        <f t="shared" si="200"/>
        <v>0</v>
      </c>
      <c r="IJ144" s="208">
        <f t="shared" si="200"/>
        <v>0</v>
      </c>
      <c r="IK144" s="208">
        <f t="shared" si="155"/>
        <v>0</v>
      </c>
      <c r="IL144" s="208">
        <f t="shared" si="201"/>
        <v>0</v>
      </c>
    </row>
    <row r="145" spans="9:246" ht="15">
      <c r="I145" s="374" t="s">
        <v>284</v>
      </c>
      <c r="J145" s="376">
        <v>-8.4845989999999993</v>
      </c>
      <c r="K145" s="376">
        <v>785.25807499999996</v>
      </c>
      <c r="L145" s="376">
        <v>85.429040000000001</v>
      </c>
      <c r="M145" s="376">
        <v>3.4151289999999999</v>
      </c>
      <c r="N145" s="724" t="s">
        <v>285</v>
      </c>
      <c r="O145" s="725"/>
      <c r="P145" s="725"/>
      <c r="Q145" s="725"/>
      <c r="R145" s="725"/>
      <c r="S145" s="726"/>
      <c r="T145" s="207">
        <v>11.5</v>
      </c>
      <c r="U145" s="207">
        <f t="shared" si="202"/>
        <v>0</v>
      </c>
      <c r="V145" s="208">
        <f t="shared" si="156"/>
        <v>0</v>
      </c>
      <c r="W145" s="208">
        <f t="shared" si="156"/>
        <v>0</v>
      </c>
      <c r="X145" s="208">
        <f t="shared" si="156"/>
        <v>0</v>
      </c>
      <c r="Y145" s="208">
        <f t="shared" si="133"/>
        <v>0</v>
      </c>
      <c r="Z145" s="208">
        <f t="shared" si="157"/>
        <v>0</v>
      </c>
      <c r="AE145" s="207">
        <f t="shared" si="203"/>
        <v>0</v>
      </c>
      <c r="AF145" s="208">
        <f t="shared" si="158"/>
        <v>0</v>
      </c>
      <c r="AG145" s="208">
        <f t="shared" si="158"/>
        <v>0</v>
      </c>
      <c r="AH145" s="208">
        <f t="shared" si="158"/>
        <v>0</v>
      </c>
      <c r="AI145" s="208">
        <f t="shared" si="134"/>
        <v>0</v>
      </c>
      <c r="AJ145" s="208">
        <f t="shared" si="159"/>
        <v>0</v>
      </c>
      <c r="AO145" s="207">
        <f t="shared" si="204"/>
        <v>0</v>
      </c>
      <c r="AP145" s="208">
        <f t="shared" si="160"/>
        <v>0</v>
      </c>
      <c r="AQ145" s="208">
        <f t="shared" si="160"/>
        <v>0</v>
      </c>
      <c r="AR145" s="208">
        <f t="shared" si="160"/>
        <v>0</v>
      </c>
      <c r="AS145" s="208">
        <f t="shared" si="135"/>
        <v>0</v>
      </c>
      <c r="AT145" s="208">
        <f t="shared" si="161"/>
        <v>0</v>
      </c>
      <c r="AY145" s="207">
        <f t="shared" si="205"/>
        <v>0</v>
      </c>
      <c r="AZ145" s="208">
        <f t="shared" si="162"/>
        <v>0</v>
      </c>
      <c r="BA145" s="208">
        <f t="shared" si="162"/>
        <v>0</v>
      </c>
      <c r="BB145" s="208">
        <f t="shared" si="162"/>
        <v>0</v>
      </c>
      <c r="BC145" s="208">
        <f t="shared" si="136"/>
        <v>0</v>
      </c>
      <c r="BD145" s="208">
        <f t="shared" si="163"/>
        <v>0</v>
      </c>
      <c r="BI145" s="207">
        <f t="shared" si="206"/>
        <v>0</v>
      </c>
      <c r="BJ145" s="208">
        <f t="shared" si="164"/>
        <v>0</v>
      </c>
      <c r="BK145" s="208">
        <f t="shared" si="164"/>
        <v>0</v>
      </c>
      <c r="BL145" s="208">
        <f t="shared" si="164"/>
        <v>0</v>
      </c>
      <c r="BM145" s="208">
        <f t="shared" si="137"/>
        <v>0</v>
      </c>
      <c r="BN145" s="208">
        <f t="shared" si="165"/>
        <v>0</v>
      </c>
      <c r="BS145" s="207">
        <f t="shared" si="207"/>
        <v>0</v>
      </c>
      <c r="BT145" s="208">
        <f t="shared" si="166"/>
        <v>0</v>
      </c>
      <c r="BU145" s="208">
        <f t="shared" si="166"/>
        <v>0</v>
      </c>
      <c r="BV145" s="208">
        <f t="shared" si="166"/>
        <v>0</v>
      </c>
      <c r="BW145" s="208">
        <f t="shared" si="138"/>
        <v>0</v>
      </c>
      <c r="BX145" s="208">
        <f t="shared" si="167"/>
        <v>0</v>
      </c>
      <c r="CC145" s="207">
        <f t="shared" si="208"/>
        <v>0</v>
      </c>
      <c r="CD145" s="208">
        <f t="shared" si="168"/>
        <v>0</v>
      </c>
      <c r="CE145" s="208">
        <f t="shared" si="168"/>
        <v>0</v>
      </c>
      <c r="CF145" s="208">
        <f t="shared" si="168"/>
        <v>0</v>
      </c>
      <c r="CG145" s="208">
        <f t="shared" si="139"/>
        <v>0</v>
      </c>
      <c r="CH145" s="208">
        <f t="shared" si="169"/>
        <v>0</v>
      </c>
      <c r="CM145" s="207">
        <f t="shared" si="209"/>
        <v>0</v>
      </c>
      <c r="CN145" s="208">
        <f t="shared" si="170"/>
        <v>0</v>
      </c>
      <c r="CO145" s="208">
        <f t="shared" si="170"/>
        <v>0</v>
      </c>
      <c r="CP145" s="208">
        <f t="shared" si="170"/>
        <v>0</v>
      </c>
      <c r="CQ145" s="208">
        <f t="shared" si="140"/>
        <v>0</v>
      </c>
      <c r="CR145" s="208">
        <f t="shared" si="171"/>
        <v>0</v>
      </c>
      <c r="CW145" s="207">
        <f t="shared" si="210"/>
        <v>0</v>
      </c>
      <c r="CX145" s="208">
        <f t="shared" si="172"/>
        <v>0</v>
      </c>
      <c r="CY145" s="207">
        <f t="shared" si="172"/>
        <v>0</v>
      </c>
      <c r="CZ145" s="208">
        <f t="shared" si="172"/>
        <v>0</v>
      </c>
      <c r="DA145" s="208">
        <f t="shared" si="141"/>
        <v>0</v>
      </c>
      <c r="DB145" s="208">
        <f t="shared" si="173"/>
        <v>0</v>
      </c>
      <c r="DG145" s="207">
        <f t="shared" si="211"/>
        <v>0</v>
      </c>
      <c r="DH145" s="208">
        <f t="shared" si="174"/>
        <v>0</v>
      </c>
      <c r="DI145" s="208">
        <f t="shared" si="174"/>
        <v>0</v>
      </c>
      <c r="DJ145" s="208">
        <f t="shared" si="174"/>
        <v>0</v>
      </c>
      <c r="DK145" s="208">
        <f t="shared" si="142"/>
        <v>0</v>
      </c>
      <c r="DL145" s="208">
        <f t="shared" si="175"/>
        <v>0</v>
      </c>
      <c r="DQ145" s="207">
        <f t="shared" si="212"/>
        <v>0</v>
      </c>
      <c r="DR145" s="208">
        <f t="shared" si="176"/>
        <v>0</v>
      </c>
      <c r="DS145" s="208">
        <f t="shared" si="176"/>
        <v>0</v>
      </c>
      <c r="DT145" s="208">
        <f t="shared" si="176"/>
        <v>0</v>
      </c>
      <c r="DU145" s="208">
        <f t="shared" si="143"/>
        <v>0</v>
      </c>
      <c r="DV145" s="208">
        <f t="shared" si="177"/>
        <v>0</v>
      </c>
      <c r="EA145" s="207">
        <f t="shared" si="213"/>
        <v>0</v>
      </c>
      <c r="EB145" s="208">
        <f t="shared" si="178"/>
        <v>0</v>
      </c>
      <c r="EC145" s="208">
        <f t="shared" si="178"/>
        <v>0</v>
      </c>
      <c r="ED145" s="208">
        <f t="shared" si="178"/>
        <v>0</v>
      </c>
      <c r="EE145" s="208">
        <f t="shared" si="144"/>
        <v>0</v>
      </c>
      <c r="EF145" s="208">
        <f t="shared" si="179"/>
        <v>0</v>
      </c>
      <c r="EK145" s="207">
        <f t="shared" si="214"/>
        <v>0</v>
      </c>
      <c r="EL145" s="208">
        <f t="shared" si="180"/>
        <v>0</v>
      </c>
      <c r="EM145" s="208">
        <f t="shared" si="180"/>
        <v>0</v>
      </c>
      <c r="EN145" s="208">
        <f t="shared" si="180"/>
        <v>0</v>
      </c>
      <c r="EO145" s="208">
        <f t="shared" si="145"/>
        <v>0</v>
      </c>
      <c r="EP145" s="208">
        <f t="shared" si="181"/>
        <v>0</v>
      </c>
      <c r="EU145" s="207">
        <f t="shared" si="215"/>
        <v>0</v>
      </c>
      <c r="EV145" s="208">
        <f t="shared" si="182"/>
        <v>0</v>
      </c>
      <c r="EW145" s="208">
        <f t="shared" si="182"/>
        <v>0</v>
      </c>
      <c r="EX145" s="208">
        <f t="shared" si="182"/>
        <v>0</v>
      </c>
      <c r="EY145" s="208">
        <f t="shared" si="146"/>
        <v>0</v>
      </c>
      <c r="EZ145" s="208">
        <f t="shared" si="183"/>
        <v>0</v>
      </c>
      <c r="FE145" s="207">
        <f t="shared" si="216"/>
        <v>0</v>
      </c>
      <c r="FF145" s="208">
        <f t="shared" si="184"/>
        <v>0</v>
      </c>
      <c r="FG145" s="208">
        <f t="shared" si="184"/>
        <v>0</v>
      </c>
      <c r="FH145" s="208">
        <f t="shared" si="184"/>
        <v>0</v>
      </c>
      <c r="FI145" s="208">
        <f t="shared" si="147"/>
        <v>0</v>
      </c>
      <c r="FJ145" s="208">
        <f t="shared" si="185"/>
        <v>0</v>
      </c>
      <c r="FO145" s="207">
        <f t="shared" si="217"/>
        <v>0</v>
      </c>
      <c r="FP145" s="208">
        <f t="shared" si="186"/>
        <v>0</v>
      </c>
      <c r="FQ145" s="208">
        <f t="shared" si="186"/>
        <v>0</v>
      </c>
      <c r="FR145" s="208">
        <f t="shared" si="186"/>
        <v>0</v>
      </c>
      <c r="FS145" s="208">
        <f t="shared" si="148"/>
        <v>0</v>
      </c>
      <c r="FT145" s="208">
        <f t="shared" si="187"/>
        <v>0</v>
      </c>
      <c r="FY145" s="207">
        <f t="shared" si="218"/>
        <v>0</v>
      </c>
      <c r="FZ145" s="208">
        <f t="shared" si="188"/>
        <v>0</v>
      </c>
      <c r="GA145" s="208">
        <f t="shared" si="188"/>
        <v>0</v>
      </c>
      <c r="GB145" s="208">
        <f t="shared" si="188"/>
        <v>0</v>
      </c>
      <c r="GC145" s="208">
        <f t="shared" si="149"/>
        <v>0</v>
      </c>
      <c r="GD145" s="208">
        <f t="shared" si="189"/>
        <v>0</v>
      </c>
      <c r="GI145" s="207">
        <f t="shared" si="219"/>
        <v>0</v>
      </c>
      <c r="GJ145" s="208">
        <f t="shared" si="190"/>
        <v>0</v>
      </c>
      <c r="GK145" s="208">
        <f t="shared" si="190"/>
        <v>0</v>
      </c>
      <c r="GL145" s="208">
        <f t="shared" si="190"/>
        <v>0</v>
      </c>
      <c r="GM145" s="208">
        <f t="shared" si="150"/>
        <v>0</v>
      </c>
      <c r="GN145" s="208">
        <f t="shared" si="191"/>
        <v>0</v>
      </c>
      <c r="GS145" s="207">
        <f t="shared" si="220"/>
        <v>0</v>
      </c>
      <c r="GT145" s="208">
        <f t="shared" si="192"/>
        <v>0</v>
      </c>
      <c r="GU145" s="208">
        <f t="shared" si="192"/>
        <v>0</v>
      </c>
      <c r="GV145" s="208">
        <f t="shared" si="192"/>
        <v>0</v>
      </c>
      <c r="GW145" s="208">
        <f t="shared" si="151"/>
        <v>0</v>
      </c>
      <c r="GX145" s="208">
        <f t="shared" si="193"/>
        <v>0</v>
      </c>
      <c r="HC145" s="207">
        <f t="shared" si="221"/>
        <v>0</v>
      </c>
      <c r="HD145" s="208">
        <f t="shared" si="194"/>
        <v>0</v>
      </c>
      <c r="HE145" s="208">
        <f t="shared" si="194"/>
        <v>0</v>
      </c>
      <c r="HF145" s="208">
        <f t="shared" si="194"/>
        <v>0</v>
      </c>
      <c r="HG145" s="208">
        <f t="shared" si="152"/>
        <v>0</v>
      </c>
      <c r="HH145" s="208">
        <f t="shared" si="195"/>
        <v>0</v>
      </c>
      <c r="HM145" s="207">
        <f t="shared" si="222"/>
        <v>0</v>
      </c>
      <c r="HN145" s="208">
        <f t="shared" si="196"/>
        <v>0</v>
      </c>
      <c r="HO145" s="208">
        <f t="shared" si="196"/>
        <v>0</v>
      </c>
      <c r="HP145" s="208">
        <f t="shared" si="196"/>
        <v>0</v>
      </c>
      <c r="HQ145" s="208">
        <f t="shared" si="153"/>
        <v>0</v>
      </c>
      <c r="HR145" s="208">
        <f t="shared" si="197"/>
        <v>0</v>
      </c>
      <c r="HW145" s="207">
        <f t="shared" si="223"/>
        <v>0</v>
      </c>
      <c r="HX145" s="208">
        <f t="shared" si="198"/>
        <v>0</v>
      </c>
      <c r="HY145" s="208">
        <f t="shared" si="198"/>
        <v>0</v>
      </c>
      <c r="HZ145" s="208">
        <f t="shared" si="198"/>
        <v>0</v>
      </c>
      <c r="IA145" s="208">
        <f t="shared" si="154"/>
        <v>0</v>
      </c>
      <c r="IB145" s="208">
        <f t="shared" si="199"/>
        <v>0</v>
      </c>
      <c r="IG145" s="207">
        <f t="shared" si="224"/>
        <v>0</v>
      </c>
      <c r="IH145" s="208">
        <f t="shared" si="200"/>
        <v>0</v>
      </c>
      <c r="II145" s="208">
        <f t="shared" si="200"/>
        <v>0</v>
      </c>
      <c r="IJ145" s="208">
        <f t="shared" si="200"/>
        <v>0</v>
      </c>
      <c r="IK145" s="208">
        <f t="shared" si="155"/>
        <v>0</v>
      </c>
      <c r="IL145" s="208">
        <f t="shared" si="201"/>
        <v>0</v>
      </c>
    </row>
    <row r="146" spans="9:246" ht="15">
      <c r="I146" s="374" t="s">
        <v>286</v>
      </c>
      <c r="J146" s="376">
        <v>-9.922129</v>
      </c>
      <c r="K146" s="376">
        <v>1218.1039390000001</v>
      </c>
      <c r="L146" s="376">
        <v>84.221057000000002</v>
      </c>
      <c r="M146" s="376">
        <v>3.6454559999999998</v>
      </c>
      <c r="N146" s="724" t="s">
        <v>285</v>
      </c>
      <c r="O146" s="725"/>
      <c r="P146" s="725"/>
      <c r="Q146" s="725"/>
      <c r="R146" s="725"/>
      <c r="S146" s="726"/>
      <c r="T146" s="207">
        <v>11.6</v>
      </c>
      <c r="U146" s="207">
        <f t="shared" si="202"/>
        <v>0</v>
      </c>
      <c r="V146" s="208">
        <f t="shared" si="156"/>
        <v>0</v>
      </c>
      <c r="W146" s="208">
        <f t="shared" si="156"/>
        <v>0</v>
      </c>
      <c r="X146" s="208">
        <f t="shared" si="156"/>
        <v>0</v>
      </c>
      <c r="Y146" s="208">
        <f t="shared" si="133"/>
        <v>0</v>
      </c>
      <c r="Z146" s="208">
        <f t="shared" si="157"/>
        <v>0</v>
      </c>
      <c r="AE146" s="207">
        <f t="shared" si="203"/>
        <v>0</v>
      </c>
      <c r="AF146" s="208">
        <f t="shared" si="158"/>
        <v>0</v>
      </c>
      <c r="AG146" s="208">
        <f t="shared" si="158"/>
        <v>0</v>
      </c>
      <c r="AH146" s="208">
        <f t="shared" si="158"/>
        <v>0</v>
      </c>
      <c r="AI146" s="208">
        <f t="shared" si="134"/>
        <v>0</v>
      </c>
      <c r="AJ146" s="208">
        <f t="shared" si="159"/>
        <v>0</v>
      </c>
      <c r="AO146" s="207">
        <f t="shared" si="204"/>
        <v>0</v>
      </c>
      <c r="AP146" s="208">
        <f t="shared" si="160"/>
        <v>0</v>
      </c>
      <c r="AQ146" s="208">
        <f t="shared" si="160"/>
        <v>0</v>
      </c>
      <c r="AR146" s="208">
        <f t="shared" si="160"/>
        <v>0</v>
      </c>
      <c r="AS146" s="208">
        <f t="shared" si="135"/>
        <v>0</v>
      </c>
      <c r="AT146" s="208">
        <f t="shared" si="161"/>
        <v>0</v>
      </c>
      <c r="AY146" s="207">
        <f t="shared" si="205"/>
        <v>0</v>
      </c>
      <c r="AZ146" s="208">
        <f t="shared" si="162"/>
        <v>0</v>
      </c>
      <c r="BA146" s="208">
        <f t="shared" si="162"/>
        <v>0</v>
      </c>
      <c r="BB146" s="208">
        <f t="shared" si="162"/>
        <v>0</v>
      </c>
      <c r="BC146" s="208">
        <f t="shared" si="136"/>
        <v>0</v>
      </c>
      <c r="BD146" s="208">
        <f t="shared" si="163"/>
        <v>0</v>
      </c>
      <c r="BI146" s="207">
        <f t="shared" si="206"/>
        <v>0</v>
      </c>
      <c r="BJ146" s="208">
        <f t="shared" si="164"/>
        <v>0</v>
      </c>
      <c r="BK146" s="208">
        <f t="shared" si="164"/>
        <v>0</v>
      </c>
      <c r="BL146" s="208">
        <f t="shared" si="164"/>
        <v>0</v>
      </c>
      <c r="BM146" s="208">
        <f t="shared" si="137"/>
        <v>0</v>
      </c>
      <c r="BN146" s="208">
        <f t="shared" si="165"/>
        <v>0</v>
      </c>
      <c r="BS146" s="207">
        <f t="shared" si="207"/>
        <v>0</v>
      </c>
      <c r="BT146" s="208">
        <f t="shared" si="166"/>
        <v>0</v>
      </c>
      <c r="BU146" s="208">
        <f t="shared" si="166"/>
        <v>0</v>
      </c>
      <c r="BV146" s="208">
        <f t="shared" si="166"/>
        <v>0</v>
      </c>
      <c r="BW146" s="208">
        <f t="shared" si="138"/>
        <v>0</v>
      </c>
      <c r="BX146" s="208">
        <f t="shared" si="167"/>
        <v>0</v>
      </c>
      <c r="CC146" s="207">
        <f t="shared" si="208"/>
        <v>0</v>
      </c>
      <c r="CD146" s="208">
        <f t="shared" si="168"/>
        <v>0</v>
      </c>
      <c r="CE146" s="208">
        <f t="shared" si="168"/>
        <v>0</v>
      </c>
      <c r="CF146" s="208">
        <f t="shared" si="168"/>
        <v>0</v>
      </c>
      <c r="CG146" s="208">
        <f t="shared" si="139"/>
        <v>0</v>
      </c>
      <c r="CH146" s="208">
        <f t="shared" si="169"/>
        <v>0</v>
      </c>
      <c r="CM146" s="207">
        <f t="shared" si="209"/>
        <v>0</v>
      </c>
      <c r="CN146" s="208">
        <f t="shared" si="170"/>
        <v>0</v>
      </c>
      <c r="CO146" s="208">
        <f t="shared" si="170"/>
        <v>0</v>
      </c>
      <c r="CP146" s="208">
        <f t="shared" si="170"/>
        <v>0</v>
      </c>
      <c r="CQ146" s="208">
        <f t="shared" si="140"/>
        <v>0</v>
      </c>
      <c r="CR146" s="208">
        <f t="shared" si="171"/>
        <v>0</v>
      </c>
      <c r="CW146" s="207">
        <f t="shared" si="210"/>
        <v>0</v>
      </c>
      <c r="CX146" s="208">
        <f t="shared" si="172"/>
        <v>0</v>
      </c>
      <c r="CY146" s="207">
        <f t="shared" si="172"/>
        <v>0</v>
      </c>
      <c r="CZ146" s="208">
        <f t="shared" si="172"/>
        <v>0</v>
      </c>
      <c r="DA146" s="208">
        <f t="shared" si="141"/>
        <v>0</v>
      </c>
      <c r="DB146" s="208">
        <f t="shared" si="173"/>
        <v>0</v>
      </c>
      <c r="DG146" s="207">
        <f t="shared" si="211"/>
        <v>0</v>
      </c>
      <c r="DH146" s="208">
        <f t="shared" si="174"/>
        <v>0</v>
      </c>
      <c r="DI146" s="208">
        <f t="shared" si="174"/>
        <v>0</v>
      </c>
      <c r="DJ146" s="208">
        <f t="shared" si="174"/>
        <v>0</v>
      </c>
      <c r="DK146" s="208">
        <f t="shared" si="142"/>
        <v>0</v>
      </c>
      <c r="DL146" s="208">
        <f t="shared" si="175"/>
        <v>0</v>
      </c>
      <c r="DQ146" s="207">
        <f t="shared" si="212"/>
        <v>0</v>
      </c>
      <c r="DR146" s="208">
        <f t="shared" si="176"/>
        <v>0</v>
      </c>
      <c r="DS146" s="208">
        <f t="shared" si="176"/>
        <v>0</v>
      </c>
      <c r="DT146" s="208">
        <f t="shared" si="176"/>
        <v>0</v>
      </c>
      <c r="DU146" s="208">
        <f t="shared" si="143"/>
        <v>0</v>
      </c>
      <c r="DV146" s="208">
        <f t="shared" si="177"/>
        <v>0</v>
      </c>
      <c r="EA146" s="207">
        <f t="shared" si="213"/>
        <v>0</v>
      </c>
      <c r="EB146" s="208">
        <f t="shared" si="178"/>
        <v>0</v>
      </c>
      <c r="EC146" s="208">
        <f t="shared" si="178"/>
        <v>0</v>
      </c>
      <c r="ED146" s="208">
        <f t="shared" si="178"/>
        <v>0</v>
      </c>
      <c r="EE146" s="208">
        <f t="shared" si="144"/>
        <v>0</v>
      </c>
      <c r="EF146" s="208">
        <f t="shared" si="179"/>
        <v>0</v>
      </c>
      <c r="EK146" s="207">
        <f t="shared" si="214"/>
        <v>0</v>
      </c>
      <c r="EL146" s="208">
        <f t="shared" si="180"/>
        <v>0</v>
      </c>
      <c r="EM146" s="208">
        <f t="shared" si="180"/>
        <v>0</v>
      </c>
      <c r="EN146" s="208">
        <f t="shared" si="180"/>
        <v>0</v>
      </c>
      <c r="EO146" s="208">
        <f t="shared" si="145"/>
        <v>0</v>
      </c>
      <c r="EP146" s="208">
        <f t="shared" si="181"/>
        <v>0</v>
      </c>
      <c r="EU146" s="207">
        <f t="shared" si="215"/>
        <v>0</v>
      </c>
      <c r="EV146" s="208">
        <f t="shared" si="182"/>
        <v>0</v>
      </c>
      <c r="EW146" s="208">
        <f t="shared" si="182"/>
        <v>0</v>
      </c>
      <c r="EX146" s="208">
        <f t="shared" si="182"/>
        <v>0</v>
      </c>
      <c r="EY146" s="208">
        <f t="shared" si="146"/>
        <v>0</v>
      </c>
      <c r="EZ146" s="208">
        <f t="shared" si="183"/>
        <v>0</v>
      </c>
      <c r="FE146" s="207">
        <f t="shared" si="216"/>
        <v>0</v>
      </c>
      <c r="FF146" s="208">
        <f t="shared" si="184"/>
        <v>0</v>
      </c>
      <c r="FG146" s="208">
        <f t="shared" si="184"/>
        <v>0</v>
      </c>
      <c r="FH146" s="208">
        <f t="shared" si="184"/>
        <v>0</v>
      </c>
      <c r="FI146" s="208">
        <f t="shared" si="147"/>
        <v>0</v>
      </c>
      <c r="FJ146" s="208">
        <f t="shared" si="185"/>
        <v>0</v>
      </c>
      <c r="FO146" s="207">
        <f t="shared" si="217"/>
        <v>0</v>
      </c>
      <c r="FP146" s="208">
        <f t="shared" si="186"/>
        <v>0</v>
      </c>
      <c r="FQ146" s="208">
        <f t="shared" si="186"/>
        <v>0</v>
      </c>
      <c r="FR146" s="208">
        <f t="shared" si="186"/>
        <v>0</v>
      </c>
      <c r="FS146" s="208">
        <f t="shared" si="148"/>
        <v>0</v>
      </c>
      <c r="FT146" s="208">
        <f t="shared" si="187"/>
        <v>0</v>
      </c>
      <c r="FY146" s="207">
        <f t="shared" si="218"/>
        <v>0</v>
      </c>
      <c r="FZ146" s="208">
        <f t="shared" si="188"/>
        <v>0</v>
      </c>
      <c r="GA146" s="208">
        <f t="shared" si="188"/>
        <v>0</v>
      </c>
      <c r="GB146" s="208">
        <f t="shared" si="188"/>
        <v>0</v>
      </c>
      <c r="GC146" s="208">
        <f t="shared" si="149"/>
        <v>0</v>
      </c>
      <c r="GD146" s="208">
        <f t="shared" si="189"/>
        <v>0</v>
      </c>
      <c r="GI146" s="207">
        <f t="shared" si="219"/>
        <v>0</v>
      </c>
      <c r="GJ146" s="208">
        <f t="shared" si="190"/>
        <v>0</v>
      </c>
      <c r="GK146" s="208">
        <f t="shared" si="190"/>
        <v>0</v>
      </c>
      <c r="GL146" s="208">
        <f t="shared" si="190"/>
        <v>0</v>
      </c>
      <c r="GM146" s="208">
        <f t="shared" si="150"/>
        <v>0</v>
      </c>
      <c r="GN146" s="208">
        <f t="shared" si="191"/>
        <v>0</v>
      </c>
      <c r="GS146" s="207">
        <f t="shared" si="220"/>
        <v>0</v>
      </c>
      <c r="GT146" s="208">
        <f t="shared" si="192"/>
        <v>0</v>
      </c>
      <c r="GU146" s="208">
        <f t="shared" si="192"/>
        <v>0</v>
      </c>
      <c r="GV146" s="208">
        <f t="shared" si="192"/>
        <v>0</v>
      </c>
      <c r="GW146" s="208">
        <f t="shared" si="151"/>
        <v>0</v>
      </c>
      <c r="GX146" s="208">
        <f t="shared" si="193"/>
        <v>0</v>
      </c>
      <c r="HC146" s="207">
        <f t="shared" si="221"/>
        <v>0</v>
      </c>
      <c r="HD146" s="208">
        <f t="shared" si="194"/>
        <v>0</v>
      </c>
      <c r="HE146" s="208">
        <f t="shared" si="194"/>
        <v>0</v>
      </c>
      <c r="HF146" s="208">
        <f t="shared" si="194"/>
        <v>0</v>
      </c>
      <c r="HG146" s="208">
        <f t="shared" si="152"/>
        <v>0</v>
      </c>
      <c r="HH146" s="208">
        <f t="shared" si="195"/>
        <v>0</v>
      </c>
      <c r="HM146" s="207">
        <f t="shared" si="222"/>
        <v>0</v>
      </c>
      <c r="HN146" s="208">
        <f t="shared" si="196"/>
        <v>0</v>
      </c>
      <c r="HO146" s="208">
        <f t="shared" si="196"/>
        <v>0</v>
      </c>
      <c r="HP146" s="208">
        <f t="shared" si="196"/>
        <v>0</v>
      </c>
      <c r="HQ146" s="208">
        <f t="shared" si="153"/>
        <v>0</v>
      </c>
      <c r="HR146" s="208">
        <f t="shared" si="197"/>
        <v>0</v>
      </c>
      <c r="HW146" s="207">
        <f t="shared" si="223"/>
        <v>0</v>
      </c>
      <c r="HX146" s="208">
        <f t="shared" si="198"/>
        <v>0</v>
      </c>
      <c r="HY146" s="208">
        <f t="shared" si="198"/>
        <v>0</v>
      </c>
      <c r="HZ146" s="208">
        <f t="shared" si="198"/>
        <v>0</v>
      </c>
      <c r="IA146" s="208">
        <f t="shared" si="154"/>
        <v>0</v>
      </c>
      <c r="IB146" s="208">
        <f t="shared" si="199"/>
        <v>0</v>
      </c>
      <c r="IG146" s="207">
        <f t="shared" si="224"/>
        <v>0</v>
      </c>
      <c r="IH146" s="208">
        <f t="shared" si="200"/>
        <v>0</v>
      </c>
      <c r="II146" s="208">
        <f t="shared" si="200"/>
        <v>0</v>
      </c>
      <c r="IJ146" s="208">
        <f t="shared" si="200"/>
        <v>0</v>
      </c>
      <c r="IK146" s="208">
        <f t="shared" si="155"/>
        <v>0</v>
      </c>
      <c r="IL146" s="208">
        <f t="shared" si="201"/>
        <v>0</v>
      </c>
    </row>
    <row r="147" spans="9:246">
      <c r="T147" s="207">
        <v>11.7</v>
      </c>
      <c r="U147" s="207">
        <f t="shared" si="202"/>
        <v>0</v>
      </c>
      <c r="V147" s="208">
        <f t="shared" si="156"/>
        <v>0</v>
      </c>
      <c r="W147" s="208">
        <f t="shared" si="156"/>
        <v>0</v>
      </c>
      <c r="X147" s="208">
        <f t="shared" si="156"/>
        <v>0</v>
      </c>
      <c r="Y147" s="208">
        <f t="shared" si="133"/>
        <v>0</v>
      </c>
      <c r="Z147" s="208">
        <f t="shared" si="157"/>
        <v>0</v>
      </c>
      <c r="AE147" s="207">
        <f t="shared" si="203"/>
        <v>0</v>
      </c>
      <c r="AF147" s="208">
        <f t="shared" si="158"/>
        <v>0</v>
      </c>
      <c r="AG147" s="208">
        <f t="shared" si="158"/>
        <v>0</v>
      </c>
      <c r="AH147" s="208">
        <f t="shared" si="158"/>
        <v>0</v>
      </c>
      <c r="AI147" s="208">
        <f t="shared" si="134"/>
        <v>0</v>
      </c>
      <c r="AJ147" s="208">
        <f t="shared" si="159"/>
        <v>0</v>
      </c>
      <c r="AO147" s="207">
        <f t="shared" si="204"/>
        <v>0</v>
      </c>
      <c r="AP147" s="208">
        <f t="shared" si="160"/>
        <v>0</v>
      </c>
      <c r="AQ147" s="208">
        <f t="shared" si="160"/>
        <v>0</v>
      </c>
      <c r="AR147" s="208">
        <f t="shared" si="160"/>
        <v>0</v>
      </c>
      <c r="AS147" s="208">
        <f t="shared" si="135"/>
        <v>0</v>
      </c>
      <c r="AT147" s="208">
        <f t="shared" si="161"/>
        <v>0</v>
      </c>
      <c r="AY147" s="207">
        <f t="shared" si="205"/>
        <v>0</v>
      </c>
      <c r="AZ147" s="208">
        <f t="shared" si="162"/>
        <v>0</v>
      </c>
      <c r="BA147" s="208">
        <f t="shared" si="162"/>
        <v>0</v>
      </c>
      <c r="BB147" s="208">
        <f t="shared" si="162"/>
        <v>0</v>
      </c>
      <c r="BC147" s="208">
        <f t="shared" si="136"/>
        <v>0</v>
      </c>
      <c r="BD147" s="208">
        <f t="shared" si="163"/>
        <v>0</v>
      </c>
      <c r="BI147" s="207">
        <f t="shared" si="206"/>
        <v>0</v>
      </c>
      <c r="BJ147" s="208">
        <f t="shared" si="164"/>
        <v>0</v>
      </c>
      <c r="BK147" s="208">
        <f t="shared" si="164"/>
        <v>0</v>
      </c>
      <c r="BL147" s="208">
        <f t="shared" si="164"/>
        <v>0</v>
      </c>
      <c r="BM147" s="208">
        <f t="shared" si="137"/>
        <v>0</v>
      </c>
      <c r="BN147" s="208">
        <f t="shared" si="165"/>
        <v>0</v>
      </c>
      <c r="BS147" s="207">
        <f t="shared" si="207"/>
        <v>0</v>
      </c>
      <c r="BT147" s="208">
        <f t="shared" si="166"/>
        <v>0</v>
      </c>
      <c r="BU147" s="208">
        <f t="shared" si="166"/>
        <v>0</v>
      </c>
      <c r="BV147" s="208">
        <f t="shared" si="166"/>
        <v>0</v>
      </c>
      <c r="BW147" s="208">
        <f t="shared" si="138"/>
        <v>0</v>
      </c>
      <c r="BX147" s="208">
        <f t="shared" si="167"/>
        <v>0</v>
      </c>
      <c r="CC147" s="207">
        <f t="shared" si="208"/>
        <v>0</v>
      </c>
      <c r="CD147" s="208">
        <f t="shared" si="168"/>
        <v>0</v>
      </c>
      <c r="CE147" s="208">
        <f t="shared" si="168"/>
        <v>0</v>
      </c>
      <c r="CF147" s="208">
        <f t="shared" si="168"/>
        <v>0</v>
      </c>
      <c r="CG147" s="208">
        <f t="shared" si="139"/>
        <v>0</v>
      </c>
      <c r="CH147" s="208">
        <f t="shared" si="169"/>
        <v>0</v>
      </c>
      <c r="CM147" s="207">
        <f t="shared" si="209"/>
        <v>0</v>
      </c>
      <c r="CN147" s="208">
        <f t="shared" si="170"/>
        <v>0</v>
      </c>
      <c r="CO147" s="208">
        <f t="shared" si="170"/>
        <v>0</v>
      </c>
      <c r="CP147" s="208">
        <f t="shared" si="170"/>
        <v>0</v>
      </c>
      <c r="CQ147" s="208">
        <f t="shared" si="140"/>
        <v>0</v>
      </c>
      <c r="CR147" s="208">
        <f t="shared" si="171"/>
        <v>0</v>
      </c>
      <c r="CW147" s="207">
        <f t="shared" si="210"/>
        <v>0</v>
      </c>
      <c r="CX147" s="208">
        <f t="shared" si="172"/>
        <v>0</v>
      </c>
      <c r="CY147" s="207">
        <f t="shared" si="172"/>
        <v>0</v>
      </c>
      <c r="CZ147" s="208">
        <f t="shared" si="172"/>
        <v>0</v>
      </c>
      <c r="DA147" s="208">
        <f t="shared" si="141"/>
        <v>0</v>
      </c>
      <c r="DB147" s="208">
        <f t="shared" si="173"/>
        <v>0</v>
      </c>
      <c r="DG147" s="207">
        <f t="shared" si="211"/>
        <v>0</v>
      </c>
      <c r="DH147" s="208">
        <f t="shared" si="174"/>
        <v>0</v>
      </c>
      <c r="DI147" s="208">
        <f t="shared" si="174"/>
        <v>0</v>
      </c>
      <c r="DJ147" s="208">
        <f t="shared" si="174"/>
        <v>0</v>
      </c>
      <c r="DK147" s="208">
        <f t="shared" si="142"/>
        <v>0</v>
      </c>
      <c r="DL147" s="208">
        <f t="shared" si="175"/>
        <v>0</v>
      </c>
      <c r="DQ147" s="207">
        <f t="shared" si="212"/>
        <v>0</v>
      </c>
      <c r="DR147" s="208">
        <f t="shared" si="176"/>
        <v>0</v>
      </c>
      <c r="DS147" s="208">
        <f t="shared" si="176"/>
        <v>0</v>
      </c>
      <c r="DT147" s="208">
        <f t="shared" si="176"/>
        <v>0</v>
      </c>
      <c r="DU147" s="208">
        <f t="shared" si="143"/>
        <v>0</v>
      </c>
      <c r="DV147" s="208">
        <f t="shared" si="177"/>
        <v>0</v>
      </c>
      <c r="EA147" s="207">
        <f t="shared" si="213"/>
        <v>0</v>
      </c>
      <c r="EB147" s="208">
        <f t="shared" si="178"/>
        <v>0</v>
      </c>
      <c r="EC147" s="208">
        <f t="shared" si="178"/>
        <v>0</v>
      </c>
      <c r="ED147" s="208">
        <f t="shared" si="178"/>
        <v>0</v>
      </c>
      <c r="EE147" s="208">
        <f t="shared" si="144"/>
        <v>0</v>
      </c>
      <c r="EF147" s="208">
        <f t="shared" si="179"/>
        <v>0</v>
      </c>
      <c r="EK147" s="207">
        <f t="shared" si="214"/>
        <v>0</v>
      </c>
      <c r="EL147" s="208">
        <f t="shared" si="180"/>
        <v>0</v>
      </c>
      <c r="EM147" s="208">
        <f t="shared" si="180"/>
        <v>0</v>
      </c>
      <c r="EN147" s="208">
        <f t="shared" si="180"/>
        <v>0</v>
      </c>
      <c r="EO147" s="208">
        <f t="shared" si="145"/>
        <v>0</v>
      </c>
      <c r="EP147" s="208">
        <f t="shared" si="181"/>
        <v>0</v>
      </c>
      <c r="EU147" s="207">
        <f t="shared" si="215"/>
        <v>0</v>
      </c>
      <c r="EV147" s="208">
        <f t="shared" si="182"/>
        <v>0</v>
      </c>
      <c r="EW147" s="208">
        <f t="shared" si="182"/>
        <v>0</v>
      </c>
      <c r="EX147" s="208">
        <f t="shared" si="182"/>
        <v>0</v>
      </c>
      <c r="EY147" s="208">
        <f t="shared" si="146"/>
        <v>0</v>
      </c>
      <c r="EZ147" s="208">
        <f t="shared" si="183"/>
        <v>0</v>
      </c>
      <c r="FE147" s="207">
        <f t="shared" si="216"/>
        <v>0</v>
      </c>
      <c r="FF147" s="208">
        <f t="shared" si="184"/>
        <v>0</v>
      </c>
      <c r="FG147" s="208">
        <f t="shared" si="184"/>
        <v>0</v>
      </c>
      <c r="FH147" s="208">
        <f t="shared" si="184"/>
        <v>0</v>
      </c>
      <c r="FI147" s="208">
        <f t="shared" si="147"/>
        <v>0</v>
      </c>
      <c r="FJ147" s="208">
        <f t="shared" si="185"/>
        <v>0</v>
      </c>
      <c r="FO147" s="207">
        <f t="shared" si="217"/>
        <v>0</v>
      </c>
      <c r="FP147" s="208">
        <f t="shared" si="186"/>
        <v>0</v>
      </c>
      <c r="FQ147" s="208">
        <f t="shared" si="186"/>
        <v>0</v>
      </c>
      <c r="FR147" s="208">
        <f t="shared" si="186"/>
        <v>0</v>
      </c>
      <c r="FS147" s="208">
        <f t="shared" si="148"/>
        <v>0</v>
      </c>
      <c r="FT147" s="208">
        <f t="shared" si="187"/>
        <v>0</v>
      </c>
      <c r="FY147" s="207">
        <f t="shared" si="218"/>
        <v>0</v>
      </c>
      <c r="FZ147" s="208">
        <f t="shared" si="188"/>
        <v>0</v>
      </c>
      <c r="GA147" s="208">
        <f t="shared" si="188"/>
        <v>0</v>
      </c>
      <c r="GB147" s="208">
        <f t="shared" si="188"/>
        <v>0</v>
      </c>
      <c r="GC147" s="208">
        <f t="shared" si="149"/>
        <v>0</v>
      </c>
      <c r="GD147" s="208">
        <f t="shared" si="189"/>
        <v>0</v>
      </c>
      <c r="GI147" s="207">
        <f t="shared" si="219"/>
        <v>0</v>
      </c>
      <c r="GJ147" s="208">
        <f t="shared" si="190"/>
        <v>0</v>
      </c>
      <c r="GK147" s="208">
        <f t="shared" si="190"/>
        <v>0</v>
      </c>
      <c r="GL147" s="208">
        <f t="shared" si="190"/>
        <v>0</v>
      </c>
      <c r="GM147" s="208">
        <f t="shared" si="150"/>
        <v>0</v>
      </c>
      <c r="GN147" s="208">
        <f t="shared" si="191"/>
        <v>0</v>
      </c>
      <c r="GS147" s="207">
        <f t="shared" si="220"/>
        <v>0</v>
      </c>
      <c r="GT147" s="208">
        <f t="shared" si="192"/>
        <v>0</v>
      </c>
      <c r="GU147" s="208">
        <f t="shared" si="192"/>
        <v>0</v>
      </c>
      <c r="GV147" s="208">
        <f t="shared" si="192"/>
        <v>0</v>
      </c>
      <c r="GW147" s="208">
        <f t="shared" si="151"/>
        <v>0</v>
      </c>
      <c r="GX147" s="208">
        <f t="shared" si="193"/>
        <v>0</v>
      </c>
      <c r="HC147" s="207">
        <f t="shared" si="221"/>
        <v>0</v>
      </c>
      <c r="HD147" s="208">
        <f t="shared" si="194"/>
        <v>0</v>
      </c>
      <c r="HE147" s="208">
        <f t="shared" si="194"/>
        <v>0</v>
      </c>
      <c r="HF147" s="208">
        <f t="shared" si="194"/>
        <v>0</v>
      </c>
      <c r="HG147" s="208">
        <f t="shared" si="152"/>
        <v>0</v>
      </c>
      <c r="HH147" s="208">
        <f t="shared" si="195"/>
        <v>0</v>
      </c>
      <c r="HM147" s="207">
        <f t="shared" si="222"/>
        <v>0</v>
      </c>
      <c r="HN147" s="208">
        <f t="shared" si="196"/>
        <v>0</v>
      </c>
      <c r="HO147" s="208">
        <f t="shared" si="196"/>
        <v>0</v>
      </c>
      <c r="HP147" s="208">
        <f t="shared" si="196"/>
        <v>0</v>
      </c>
      <c r="HQ147" s="208">
        <f t="shared" si="153"/>
        <v>0</v>
      </c>
      <c r="HR147" s="208">
        <f t="shared" si="197"/>
        <v>0</v>
      </c>
      <c r="HW147" s="207">
        <f t="shared" si="223"/>
        <v>0</v>
      </c>
      <c r="HX147" s="208">
        <f t="shared" si="198"/>
        <v>0</v>
      </c>
      <c r="HY147" s="208">
        <f t="shared" si="198"/>
        <v>0</v>
      </c>
      <c r="HZ147" s="208">
        <f t="shared" si="198"/>
        <v>0</v>
      </c>
      <c r="IA147" s="208">
        <f t="shared" si="154"/>
        <v>0</v>
      </c>
      <c r="IB147" s="208">
        <f t="shared" si="199"/>
        <v>0</v>
      </c>
      <c r="IG147" s="207">
        <f t="shared" si="224"/>
        <v>0</v>
      </c>
      <c r="IH147" s="208">
        <f t="shared" si="200"/>
        <v>0</v>
      </c>
      <c r="II147" s="208">
        <f t="shared" si="200"/>
        <v>0</v>
      </c>
      <c r="IJ147" s="208">
        <f t="shared" si="200"/>
        <v>0</v>
      </c>
      <c r="IK147" s="208">
        <f t="shared" si="155"/>
        <v>0</v>
      </c>
      <c r="IL147" s="208">
        <f t="shared" si="201"/>
        <v>0</v>
      </c>
    </row>
    <row r="148" spans="9:246">
      <c r="M148" s="170" t="s">
        <v>267</v>
      </c>
      <c r="T148" s="207">
        <v>11.8</v>
      </c>
      <c r="U148" s="207">
        <f t="shared" si="202"/>
        <v>0</v>
      </c>
      <c r="V148" s="208">
        <f t="shared" si="156"/>
        <v>0</v>
      </c>
      <c r="W148" s="208">
        <f t="shared" si="156"/>
        <v>0</v>
      </c>
      <c r="X148" s="208">
        <f t="shared" si="156"/>
        <v>0</v>
      </c>
      <c r="Y148" s="208">
        <f t="shared" si="133"/>
        <v>0</v>
      </c>
      <c r="Z148" s="208">
        <f t="shared" si="157"/>
        <v>0</v>
      </c>
      <c r="AE148" s="207">
        <f t="shared" si="203"/>
        <v>0</v>
      </c>
      <c r="AF148" s="208">
        <f t="shared" si="158"/>
        <v>0</v>
      </c>
      <c r="AG148" s="208">
        <f t="shared" si="158"/>
        <v>0</v>
      </c>
      <c r="AH148" s="208">
        <f t="shared" si="158"/>
        <v>0</v>
      </c>
      <c r="AI148" s="208">
        <f t="shared" si="134"/>
        <v>0</v>
      </c>
      <c r="AJ148" s="208">
        <f t="shared" si="159"/>
        <v>0</v>
      </c>
      <c r="AO148" s="207">
        <f t="shared" si="204"/>
        <v>0</v>
      </c>
      <c r="AP148" s="208">
        <f t="shared" si="160"/>
        <v>0</v>
      </c>
      <c r="AQ148" s="208">
        <f t="shared" si="160"/>
        <v>0</v>
      </c>
      <c r="AR148" s="208">
        <f t="shared" si="160"/>
        <v>0</v>
      </c>
      <c r="AS148" s="208">
        <f t="shared" si="135"/>
        <v>0</v>
      </c>
      <c r="AT148" s="208">
        <f t="shared" si="161"/>
        <v>0</v>
      </c>
      <c r="AY148" s="207">
        <f t="shared" si="205"/>
        <v>0</v>
      </c>
      <c r="AZ148" s="208">
        <f t="shared" si="162"/>
        <v>0</v>
      </c>
      <c r="BA148" s="208">
        <f t="shared" si="162"/>
        <v>0</v>
      </c>
      <c r="BB148" s="208">
        <f t="shared" si="162"/>
        <v>0</v>
      </c>
      <c r="BC148" s="208">
        <f t="shared" si="136"/>
        <v>0</v>
      </c>
      <c r="BD148" s="208">
        <f t="shared" si="163"/>
        <v>0</v>
      </c>
      <c r="BI148" s="207">
        <f t="shared" si="206"/>
        <v>0</v>
      </c>
      <c r="BJ148" s="208">
        <f t="shared" si="164"/>
        <v>0</v>
      </c>
      <c r="BK148" s="208">
        <f t="shared" si="164"/>
        <v>0</v>
      </c>
      <c r="BL148" s="208">
        <f t="shared" si="164"/>
        <v>0</v>
      </c>
      <c r="BM148" s="208">
        <f t="shared" si="137"/>
        <v>0</v>
      </c>
      <c r="BN148" s="208">
        <f t="shared" si="165"/>
        <v>0</v>
      </c>
      <c r="BS148" s="207">
        <f t="shared" si="207"/>
        <v>0</v>
      </c>
      <c r="BT148" s="208">
        <f t="shared" si="166"/>
        <v>0</v>
      </c>
      <c r="BU148" s="208">
        <f t="shared" si="166"/>
        <v>0</v>
      </c>
      <c r="BV148" s="208">
        <f t="shared" si="166"/>
        <v>0</v>
      </c>
      <c r="BW148" s="208">
        <f t="shared" si="138"/>
        <v>0</v>
      </c>
      <c r="BX148" s="208">
        <f t="shared" si="167"/>
        <v>0</v>
      </c>
      <c r="CC148" s="207">
        <f t="shared" si="208"/>
        <v>0</v>
      </c>
      <c r="CD148" s="208">
        <f t="shared" si="168"/>
        <v>0</v>
      </c>
      <c r="CE148" s="208">
        <f t="shared" si="168"/>
        <v>0</v>
      </c>
      <c r="CF148" s="208">
        <f t="shared" si="168"/>
        <v>0</v>
      </c>
      <c r="CG148" s="208">
        <f t="shared" si="139"/>
        <v>0</v>
      </c>
      <c r="CH148" s="208">
        <f t="shared" si="169"/>
        <v>0</v>
      </c>
      <c r="CM148" s="207">
        <f t="shared" si="209"/>
        <v>0</v>
      </c>
      <c r="CN148" s="208">
        <f t="shared" si="170"/>
        <v>0</v>
      </c>
      <c r="CO148" s="208">
        <f t="shared" si="170"/>
        <v>0</v>
      </c>
      <c r="CP148" s="208">
        <f t="shared" si="170"/>
        <v>0</v>
      </c>
      <c r="CQ148" s="208">
        <f t="shared" si="140"/>
        <v>0</v>
      </c>
      <c r="CR148" s="208">
        <f t="shared" si="171"/>
        <v>0</v>
      </c>
      <c r="CW148" s="207">
        <f t="shared" si="210"/>
        <v>0</v>
      </c>
      <c r="CX148" s="208">
        <f t="shared" si="172"/>
        <v>0</v>
      </c>
      <c r="CY148" s="207">
        <f t="shared" si="172"/>
        <v>0</v>
      </c>
      <c r="CZ148" s="208">
        <f t="shared" si="172"/>
        <v>0</v>
      </c>
      <c r="DA148" s="208">
        <f t="shared" si="141"/>
        <v>0</v>
      </c>
      <c r="DB148" s="208">
        <f t="shared" si="173"/>
        <v>0</v>
      </c>
      <c r="DG148" s="207">
        <f t="shared" si="211"/>
        <v>0</v>
      </c>
      <c r="DH148" s="208">
        <f t="shared" si="174"/>
        <v>0</v>
      </c>
      <c r="DI148" s="208">
        <f t="shared" si="174"/>
        <v>0</v>
      </c>
      <c r="DJ148" s="208">
        <f t="shared" si="174"/>
        <v>0</v>
      </c>
      <c r="DK148" s="208">
        <f t="shared" si="142"/>
        <v>0</v>
      </c>
      <c r="DL148" s="208">
        <f t="shared" si="175"/>
        <v>0</v>
      </c>
      <c r="DQ148" s="207">
        <f t="shared" si="212"/>
        <v>0</v>
      </c>
      <c r="DR148" s="208">
        <f t="shared" si="176"/>
        <v>0</v>
      </c>
      <c r="DS148" s="208">
        <f t="shared" si="176"/>
        <v>0</v>
      </c>
      <c r="DT148" s="208">
        <f t="shared" si="176"/>
        <v>0</v>
      </c>
      <c r="DU148" s="208">
        <f t="shared" si="143"/>
        <v>0</v>
      </c>
      <c r="DV148" s="208">
        <f t="shared" si="177"/>
        <v>0</v>
      </c>
      <c r="EA148" s="207">
        <f t="shared" si="213"/>
        <v>0</v>
      </c>
      <c r="EB148" s="208">
        <f t="shared" si="178"/>
        <v>0</v>
      </c>
      <c r="EC148" s="208">
        <f t="shared" si="178"/>
        <v>0</v>
      </c>
      <c r="ED148" s="208">
        <f t="shared" si="178"/>
        <v>0</v>
      </c>
      <c r="EE148" s="208">
        <f t="shared" si="144"/>
        <v>0</v>
      </c>
      <c r="EF148" s="208">
        <f t="shared" si="179"/>
        <v>0</v>
      </c>
      <c r="EK148" s="207">
        <f t="shared" si="214"/>
        <v>0</v>
      </c>
      <c r="EL148" s="208">
        <f t="shared" si="180"/>
        <v>0</v>
      </c>
      <c r="EM148" s="208">
        <f t="shared" si="180"/>
        <v>0</v>
      </c>
      <c r="EN148" s="208">
        <f t="shared" si="180"/>
        <v>0</v>
      </c>
      <c r="EO148" s="208">
        <f t="shared" si="145"/>
        <v>0</v>
      </c>
      <c r="EP148" s="208">
        <f t="shared" si="181"/>
        <v>0</v>
      </c>
      <c r="EU148" s="207">
        <f t="shared" si="215"/>
        <v>0</v>
      </c>
      <c r="EV148" s="208">
        <f t="shared" si="182"/>
        <v>0</v>
      </c>
      <c r="EW148" s="208">
        <f t="shared" si="182"/>
        <v>0</v>
      </c>
      <c r="EX148" s="208">
        <f t="shared" si="182"/>
        <v>0</v>
      </c>
      <c r="EY148" s="208">
        <f t="shared" si="146"/>
        <v>0</v>
      </c>
      <c r="EZ148" s="208">
        <f t="shared" si="183"/>
        <v>0</v>
      </c>
      <c r="FE148" s="207">
        <f t="shared" si="216"/>
        <v>0</v>
      </c>
      <c r="FF148" s="208">
        <f t="shared" si="184"/>
        <v>0</v>
      </c>
      <c r="FG148" s="208">
        <f t="shared" si="184"/>
        <v>0</v>
      </c>
      <c r="FH148" s="208">
        <f t="shared" si="184"/>
        <v>0</v>
      </c>
      <c r="FI148" s="208">
        <f t="shared" si="147"/>
        <v>0</v>
      </c>
      <c r="FJ148" s="208">
        <f t="shared" si="185"/>
        <v>0</v>
      </c>
      <c r="FO148" s="207">
        <f t="shared" si="217"/>
        <v>0</v>
      </c>
      <c r="FP148" s="208">
        <f t="shared" si="186"/>
        <v>0</v>
      </c>
      <c r="FQ148" s="208">
        <f t="shared" si="186"/>
        <v>0</v>
      </c>
      <c r="FR148" s="208">
        <f t="shared" si="186"/>
        <v>0</v>
      </c>
      <c r="FS148" s="208">
        <f t="shared" si="148"/>
        <v>0</v>
      </c>
      <c r="FT148" s="208">
        <f t="shared" si="187"/>
        <v>0</v>
      </c>
      <c r="FY148" s="207">
        <f t="shared" si="218"/>
        <v>0</v>
      </c>
      <c r="FZ148" s="208">
        <f t="shared" si="188"/>
        <v>0</v>
      </c>
      <c r="GA148" s="208">
        <f t="shared" si="188"/>
        <v>0</v>
      </c>
      <c r="GB148" s="208">
        <f t="shared" si="188"/>
        <v>0</v>
      </c>
      <c r="GC148" s="208">
        <f t="shared" si="149"/>
        <v>0</v>
      </c>
      <c r="GD148" s="208">
        <f t="shared" si="189"/>
        <v>0</v>
      </c>
      <c r="GI148" s="207">
        <f t="shared" si="219"/>
        <v>0</v>
      </c>
      <c r="GJ148" s="208">
        <f t="shared" si="190"/>
        <v>0</v>
      </c>
      <c r="GK148" s="208">
        <f t="shared" si="190"/>
        <v>0</v>
      </c>
      <c r="GL148" s="208">
        <f t="shared" si="190"/>
        <v>0</v>
      </c>
      <c r="GM148" s="208">
        <f t="shared" si="150"/>
        <v>0</v>
      </c>
      <c r="GN148" s="208">
        <f t="shared" si="191"/>
        <v>0</v>
      </c>
      <c r="GS148" s="207">
        <f t="shared" si="220"/>
        <v>0</v>
      </c>
      <c r="GT148" s="208">
        <f t="shared" si="192"/>
        <v>0</v>
      </c>
      <c r="GU148" s="208">
        <f t="shared" si="192"/>
        <v>0</v>
      </c>
      <c r="GV148" s="208">
        <f t="shared" si="192"/>
        <v>0</v>
      </c>
      <c r="GW148" s="208">
        <f t="shared" si="151"/>
        <v>0</v>
      </c>
      <c r="GX148" s="208">
        <f t="shared" si="193"/>
        <v>0</v>
      </c>
      <c r="HC148" s="207">
        <f t="shared" si="221"/>
        <v>0</v>
      </c>
      <c r="HD148" s="208">
        <f t="shared" si="194"/>
        <v>0</v>
      </c>
      <c r="HE148" s="208">
        <f t="shared" si="194"/>
        <v>0</v>
      </c>
      <c r="HF148" s="208">
        <f t="shared" si="194"/>
        <v>0</v>
      </c>
      <c r="HG148" s="208">
        <f t="shared" si="152"/>
        <v>0</v>
      </c>
      <c r="HH148" s="208">
        <f t="shared" si="195"/>
        <v>0</v>
      </c>
      <c r="HM148" s="207">
        <f t="shared" si="222"/>
        <v>0</v>
      </c>
      <c r="HN148" s="208">
        <f t="shared" si="196"/>
        <v>0</v>
      </c>
      <c r="HO148" s="208">
        <f t="shared" si="196"/>
        <v>0</v>
      </c>
      <c r="HP148" s="208">
        <f t="shared" si="196"/>
        <v>0</v>
      </c>
      <c r="HQ148" s="208">
        <f t="shared" si="153"/>
        <v>0</v>
      </c>
      <c r="HR148" s="208">
        <f t="shared" si="197"/>
        <v>0</v>
      </c>
      <c r="HW148" s="207">
        <f t="shared" si="223"/>
        <v>0</v>
      </c>
      <c r="HX148" s="208">
        <f t="shared" si="198"/>
        <v>0</v>
      </c>
      <c r="HY148" s="208">
        <f t="shared" si="198"/>
        <v>0</v>
      </c>
      <c r="HZ148" s="208">
        <f t="shared" si="198"/>
        <v>0</v>
      </c>
      <c r="IA148" s="208">
        <f t="shared" si="154"/>
        <v>0</v>
      </c>
      <c r="IB148" s="208">
        <f t="shared" si="199"/>
        <v>0</v>
      </c>
      <c r="IG148" s="207">
        <f t="shared" si="224"/>
        <v>0</v>
      </c>
      <c r="IH148" s="208">
        <f t="shared" si="200"/>
        <v>0</v>
      </c>
      <c r="II148" s="208">
        <f t="shared" si="200"/>
        <v>0</v>
      </c>
      <c r="IJ148" s="208">
        <f t="shared" si="200"/>
        <v>0</v>
      </c>
      <c r="IK148" s="208">
        <f t="shared" si="155"/>
        <v>0</v>
      </c>
      <c r="IL148" s="208">
        <f t="shared" si="201"/>
        <v>0</v>
      </c>
    </row>
    <row r="149" spans="9:246">
      <c r="T149" s="207">
        <v>11.9</v>
      </c>
      <c r="U149" s="207">
        <f t="shared" si="202"/>
        <v>0</v>
      </c>
      <c r="V149" s="208">
        <f t="shared" si="156"/>
        <v>0</v>
      </c>
      <c r="W149" s="208">
        <f t="shared" si="156"/>
        <v>0</v>
      </c>
      <c r="X149" s="208">
        <f t="shared" si="156"/>
        <v>0</v>
      </c>
      <c r="Y149" s="208">
        <f t="shared" si="133"/>
        <v>0</v>
      </c>
      <c r="Z149" s="208">
        <f t="shared" si="157"/>
        <v>0</v>
      </c>
      <c r="AE149" s="207">
        <f t="shared" si="203"/>
        <v>0</v>
      </c>
      <c r="AF149" s="208">
        <f t="shared" si="158"/>
        <v>0</v>
      </c>
      <c r="AG149" s="208">
        <f t="shared" si="158"/>
        <v>0</v>
      </c>
      <c r="AH149" s="208">
        <f t="shared" si="158"/>
        <v>0</v>
      </c>
      <c r="AI149" s="208">
        <f t="shared" si="134"/>
        <v>0</v>
      </c>
      <c r="AJ149" s="208">
        <f t="shared" si="159"/>
        <v>0</v>
      </c>
      <c r="AO149" s="207">
        <f t="shared" si="204"/>
        <v>0</v>
      </c>
      <c r="AP149" s="208">
        <f t="shared" si="160"/>
        <v>0</v>
      </c>
      <c r="AQ149" s="208">
        <f t="shared" si="160"/>
        <v>0</v>
      </c>
      <c r="AR149" s="208">
        <f t="shared" si="160"/>
        <v>0</v>
      </c>
      <c r="AS149" s="208">
        <f t="shared" si="135"/>
        <v>0</v>
      </c>
      <c r="AT149" s="208">
        <f t="shared" si="161"/>
        <v>0</v>
      </c>
      <c r="AY149" s="207">
        <f t="shared" si="205"/>
        <v>0</v>
      </c>
      <c r="AZ149" s="208">
        <f t="shared" si="162"/>
        <v>0</v>
      </c>
      <c r="BA149" s="208">
        <f t="shared" si="162"/>
        <v>0</v>
      </c>
      <c r="BB149" s="208">
        <f t="shared" si="162"/>
        <v>0</v>
      </c>
      <c r="BC149" s="208">
        <f t="shared" si="136"/>
        <v>0</v>
      </c>
      <c r="BD149" s="208">
        <f t="shared" si="163"/>
        <v>0</v>
      </c>
      <c r="BI149" s="207">
        <f t="shared" si="206"/>
        <v>0</v>
      </c>
      <c r="BJ149" s="208">
        <f t="shared" si="164"/>
        <v>0</v>
      </c>
      <c r="BK149" s="208">
        <f t="shared" si="164"/>
        <v>0</v>
      </c>
      <c r="BL149" s="208">
        <f t="shared" si="164"/>
        <v>0</v>
      </c>
      <c r="BM149" s="208">
        <f t="shared" si="137"/>
        <v>0</v>
      </c>
      <c r="BN149" s="208">
        <f t="shared" si="165"/>
        <v>0</v>
      </c>
      <c r="BS149" s="207">
        <f t="shared" si="207"/>
        <v>0</v>
      </c>
      <c r="BT149" s="208">
        <f t="shared" si="166"/>
        <v>0</v>
      </c>
      <c r="BU149" s="208">
        <f t="shared" si="166"/>
        <v>0</v>
      </c>
      <c r="BV149" s="208">
        <f t="shared" si="166"/>
        <v>0</v>
      </c>
      <c r="BW149" s="208">
        <f t="shared" si="138"/>
        <v>0</v>
      </c>
      <c r="BX149" s="208">
        <f t="shared" si="167"/>
        <v>0</v>
      </c>
      <c r="CC149" s="207">
        <f t="shared" si="208"/>
        <v>0</v>
      </c>
      <c r="CD149" s="208">
        <f t="shared" si="168"/>
        <v>0</v>
      </c>
      <c r="CE149" s="208">
        <f t="shared" si="168"/>
        <v>0</v>
      </c>
      <c r="CF149" s="208">
        <f t="shared" si="168"/>
        <v>0</v>
      </c>
      <c r="CG149" s="208">
        <f t="shared" si="139"/>
        <v>0</v>
      </c>
      <c r="CH149" s="208">
        <f t="shared" si="169"/>
        <v>0</v>
      </c>
      <c r="CM149" s="207">
        <f t="shared" si="209"/>
        <v>0</v>
      </c>
      <c r="CN149" s="208">
        <f t="shared" si="170"/>
        <v>0</v>
      </c>
      <c r="CO149" s="208">
        <f t="shared" si="170"/>
        <v>0</v>
      </c>
      <c r="CP149" s="208">
        <f t="shared" si="170"/>
        <v>0</v>
      </c>
      <c r="CQ149" s="208">
        <f t="shared" si="140"/>
        <v>0</v>
      </c>
      <c r="CR149" s="208">
        <f t="shared" si="171"/>
        <v>0</v>
      </c>
      <c r="CW149" s="207">
        <f t="shared" si="210"/>
        <v>0</v>
      </c>
      <c r="CX149" s="208">
        <f t="shared" si="172"/>
        <v>0</v>
      </c>
      <c r="CY149" s="207">
        <f t="shared" si="172"/>
        <v>0</v>
      </c>
      <c r="CZ149" s="208">
        <f t="shared" si="172"/>
        <v>0</v>
      </c>
      <c r="DA149" s="208">
        <f t="shared" si="141"/>
        <v>0</v>
      </c>
      <c r="DB149" s="208">
        <f t="shared" si="173"/>
        <v>0</v>
      </c>
      <c r="DG149" s="207">
        <f t="shared" si="211"/>
        <v>0</v>
      </c>
      <c r="DH149" s="208">
        <f t="shared" si="174"/>
        <v>0</v>
      </c>
      <c r="DI149" s="208">
        <f t="shared" si="174"/>
        <v>0</v>
      </c>
      <c r="DJ149" s="208">
        <f t="shared" si="174"/>
        <v>0</v>
      </c>
      <c r="DK149" s="208">
        <f t="shared" si="142"/>
        <v>0</v>
      </c>
      <c r="DL149" s="208">
        <f t="shared" si="175"/>
        <v>0</v>
      </c>
      <c r="DQ149" s="207">
        <f t="shared" si="212"/>
        <v>0</v>
      </c>
      <c r="DR149" s="208">
        <f t="shared" si="176"/>
        <v>0</v>
      </c>
      <c r="DS149" s="208">
        <f t="shared" si="176"/>
        <v>0</v>
      </c>
      <c r="DT149" s="208">
        <f t="shared" si="176"/>
        <v>0</v>
      </c>
      <c r="DU149" s="208">
        <f t="shared" si="143"/>
        <v>0</v>
      </c>
      <c r="DV149" s="208">
        <f t="shared" si="177"/>
        <v>0</v>
      </c>
      <c r="EA149" s="207">
        <f t="shared" si="213"/>
        <v>0</v>
      </c>
      <c r="EB149" s="208">
        <f t="shared" si="178"/>
        <v>0</v>
      </c>
      <c r="EC149" s="208">
        <f t="shared" si="178"/>
        <v>0</v>
      </c>
      <c r="ED149" s="208">
        <f t="shared" si="178"/>
        <v>0</v>
      </c>
      <c r="EE149" s="208">
        <f t="shared" si="144"/>
        <v>0</v>
      </c>
      <c r="EF149" s="208">
        <f t="shared" si="179"/>
        <v>0</v>
      </c>
      <c r="EK149" s="207">
        <f t="shared" si="214"/>
        <v>0</v>
      </c>
      <c r="EL149" s="208">
        <f t="shared" si="180"/>
        <v>0</v>
      </c>
      <c r="EM149" s="208">
        <f t="shared" si="180"/>
        <v>0</v>
      </c>
      <c r="EN149" s="208">
        <f t="shared" si="180"/>
        <v>0</v>
      </c>
      <c r="EO149" s="208">
        <f t="shared" si="145"/>
        <v>0</v>
      </c>
      <c r="EP149" s="208">
        <f t="shared" si="181"/>
        <v>0</v>
      </c>
      <c r="EU149" s="207">
        <f t="shared" si="215"/>
        <v>0</v>
      </c>
      <c r="EV149" s="208">
        <f t="shared" si="182"/>
        <v>0</v>
      </c>
      <c r="EW149" s="208">
        <f t="shared" si="182"/>
        <v>0</v>
      </c>
      <c r="EX149" s="208">
        <f t="shared" si="182"/>
        <v>0</v>
      </c>
      <c r="EY149" s="208">
        <f t="shared" si="146"/>
        <v>0</v>
      </c>
      <c r="EZ149" s="208">
        <f t="shared" si="183"/>
        <v>0</v>
      </c>
      <c r="FE149" s="207">
        <f t="shared" si="216"/>
        <v>0</v>
      </c>
      <c r="FF149" s="208">
        <f t="shared" si="184"/>
        <v>0</v>
      </c>
      <c r="FG149" s="208">
        <f t="shared" si="184"/>
        <v>0</v>
      </c>
      <c r="FH149" s="208">
        <f t="shared" si="184"/>
        <v>0</v>
      </c>
      <c r="FI149" s="208">
        <f t="shared" si="147"/>
        <v>0</v>
      </c>
      <c r="FJ149" s="208">
        <f t="shared" si="185"/>
        <v>0</v>
      </c>
      <c r="FO149" s="207">
        <f t="shared" si="217"/>
        <v>0</v>
      </c>
      <c r="FP149" s="208">
        <f t="shared" si="186"/>
        <v>0</v>
      </c>
      <c r="FQ149" s="208">
        <f t="shared" si="186"/>
        <v>0</v>
      </c>
      <c r="FR149" s="208">
        <f t="shared" si="186"/>
        <v>0</v>
      </c>
      <c r="FS149" s="208">
        <f t="shared" si="148"/>
        <v>0</v>
      </c>
      <c r="FT149" s="208">
        <f t="shared" si="187"/>
        <v>0</v>
      </c>
      <c r="FY149" s="207">
        <f t="shared" si="218"/>
        <v>0</v>
      </c>
      <c r="FZ149" s="208">
        <f t="shared" si="188"/>
        <v>0</v>
      </c>
      <c r="GA149" s="208">
        <f t="shared" si="188"/>
        <v>0</v>
      </c>
      <c r="GB149" s="208">
        <f t="shared" si="188"/>
        <v>0</v>
      </c>
      <c r="GC149" s="208">
        <f t="shared" si="149"/>
        <v>0</v>
      </c>
      <c r="GD149" s="208">
        <f t="shared" si="189"/>
        <v>0</v>
      </c>
      <c r="GI149" s="207">
        <f t="shared" si="219"/>
        <v>0</v>
      </c>
      <c r="GJ149" s="208">
        <f t="shared" si="190"/>
        <v>0</v>
      </c>
      <c r="GK149" s="208">
        <f t="shared" si="190"/>
        <v>0</v>
      </c>
      <c r="GL149" s="208">
        <f t="shared" si="190"/>
        <v>0</v>
      </c>
      <c r="GM149" s="208">
        <f t="shared" si="150"/>
        <v>0</v>
      </c>
      <c r="GN149" s="208">
        <f t="shared" si="191"/>
        <v>0</v>
      </c>
      <c r="GS149" s="207">
        <f t="shared" si="220"/>
        <v>0</v>
      </c>
      <c r="GT149" s="208">
        <f t="shared" si="192"/>
        <v>0</v>
      </c>
      <c r="GU149" s="208">
        <f t="shared" si="192"/>
        <v>0</v>
      </c>
      <c r="GV149" s="208">
        <f t="shared" si="192"/>
        <v>0</v>
      </c>
      <c r="GW149" s="208">
        <f t="shared" si="151"/>
        <v>0</v>
      </c>
      <c r="GX149" s="208">
        <f t="shared" si="193"/>
        <v>0</v>
      </c>
      <c r="HC149" s="207">
        <f t="shared" si="221"/>
        <v>0</v>
      </c>
      <c r="HD149" s="208">
        <f t="shared" si="194"/>
        <v>0</v>
      </c>
      <c r="HE149" s="208">
        <f t="shared" si="194"/>
        <v>0</v>
      </c>
      <c r="HF149" s="208">
        <f t="shared" si="194"/>
        <v>0</v>
      </c>
      <c r="HG149" s="208">
        <f t="shared" si="152"/>
        <v>0</v>
      </c>
      <c r="HH149" s="208">
        <f t="shared" si="195"/>
        <v>0</v>
      </c>
      <c r="HM149" s="207">
        <f t="shared" si="222"/>
        <v>0</v>
      </c>
      <c r="HN149" s="208">
        <f t="shared" si="196"/>
        <v>0</v>
      </c>
      <c r="HO149" s="208">
        <f t="shared" si="196"/>
        <v>0</v>
      </c>
      <c r="HP149" s="208">
        <f t="shared" si="196"/>
        <v>0</v>
      </c>
      <c r="HQ149" s="208">
        <f t="shared" si="153"/>
        <v>0</v>
      </c>
      <c r="HR149" s="208">
        <f t="shared" si="197"/>
        <v>0</v>
      </c>
      <c r="HW149" s="207">
        <f t="shared" si="223"/>
        <v>0</v>
      </c>
      <c r="HX149" s="208">
        <f t="shared" si="198"/>
        <v>0</v>
      </c>
      <c r="HY149" s="208">
        <f t="shared" si="198"/>
        <v>0</v>
      </c>
      <c r="HZ149" s="208">
        <f t="shared" si="198"/>
        <v>0</v>
      </c>
      <c r="IA149" s="208">
        <f t="shared" si="154"/>
        <v>0</v>
      </c>
      <c r="IB149" s="208">
        <f t="shared" si="199"/>
        <v>0</v>
      </c>
      <c r="IG149" s="207">
        <f t="shared" si="224"/>
        <v>0</v>
      </c>
      <c r="IH149" s="208">
        <f t="shared" si="200"/>
        <v>0</v>
      </c>
      <c r="II149" s="208">
        <f t="shared" si="200"/>
        <v>0</v>
      </c>
      <c r="IJ149" s="208">
        <f t="shared" si="200"/>
        <v>0</v>
      </c>
      <c r="IK149" s="208">
        <f t="shared" si="155"/>
        <v>0</v>
      </c>
      <c r="IL149" s="208">
        <f t="shared" si="201"/>
        <v>0</v>
      </c>
    </row>
    <row r="150" spans="9:246">
      <c r="T150" s="207">
        <v>12</v>
      </c>
      <c r="U150" s="207">
        <f t="shared" si="202"/>
        <v>0</v>
      </c>
      <c r="V150" s="208">
        <f t="shared" si="156"/>
        <v>0</v>
      </c>
      <c r="W150" s="208">
        <f t="shared" si="156"/>
        <v>0</v>
      </c>
      <c r="X150" s="208">
        <f t="shared" si="156"/>
        <v>0</v>
      </c>
      <c r="Y150" s="208">
        <f t="shared" si="133"/>
        <v>0</v>
      </c>
      <c r="Z150" s="208">
        <f t="shared" si="157"/>
        <v>0</v>
      </c>
      <c r="AE150" s="207">
        <f t="shared" si="203"/>
        <v>0</v>
      </c>
      <c r="AF150" s="208">
        <f t="shared" si="158"/>
        <v>0</v>
      </c>
      <c r="AG150" s="208">
        <f t="shared" si="158"/>
        <v>0</v>
      </c>
      <c r="AH150" s="208">
        <f t="shared" si="158"/>
        <v>0</v>
      </c>
      <c r="AI150" s="208">
        <f t="shared" si="134"/>
        <v>0</v>
      </c>
      <c r="AJ150" s="208">
        <f t="shared" si="159"/>
        <v>0</v>
      </c>
      <c r="AO150" s="207">
        <f t="shared" si="204"/>
        <v>0</v>
      </c>
      <c r="AP150" s="208">
        <f t="shared" si="160"/>
        <v>0</v>
      </c>
      <c r="AQ150" s="208">
        <f t="shared" si="160"/>
        <v>0</v>
      </c>
      <c r="AR150" s="208">
        <f t="shared" si="160"/>
        <v>0</v>
      </c>
      <c r="AS150" s="208">
        <f t="shared" si="135"/>
        <v>0</v>
      </c>
      <c r="AT150" s="208">
        <f t="shared" si="161"/>
        <v>0</v>
      </c>
      <c r="AY150" s="207">
        <f t="shared" si="205"/>
        <v>0</v>
      </c>
      <c r="AZ150" s="208">
        <f t="shared" si="162"/>
        <v>0</v>
      </c>
      <c r="BA150" s="208">
        <f t="shared" si="162"/>
        <v>0</v>
      </c>
      <c r="BB150" s="208">
        <f t="shared" si="162"/>
        <v>0</v>
      </c>
      <c r="BC150" s="208">
        <f t="shared" si="136"/>
        <v>0</v>
      </c>
      <c r="BD150" s="208">
        <f t="shared" si="163"/>
        <v>0</v>
      </c>
      <c r="BI150" s="207">
        <f t="shared" si="206"/>
        <v>0</v>
      </c>
      <c r="BJ150" s="208">
        <f t="shared" si="164"/>
        <v>0</v>
      </c>
      <c r="BK150" s="208">
        <f t="shared" si="164"/>
        <v>0</v>
      </c>
      <c r="BL150" s="208">
        <f t="shared" si="164"/>
        <v>0</v>
      </c>
      <c r="BM150" s="208">
        <f t="shared" si="137"/>
        <v>0</v>
      </c>
      <c r="BN150" s="208">
        <f t="shared" si="165"/>
        <v>0</v>
      </c>
      <c r="BS150" s="207">
        <f t="shared" si="207"/>
        <v>0</v>
      </c>
      <c r="BT150" s="208">
        <f t="shared" si="166"/>
        <v>0</v>
      </c>
      <c r="BU150" s="208">
        <f t="shared" si="166"/>
        <v>0</v>
      </c>
      <c r="BV150" s="208">
        <f t="shared" si="166"/>
        <v>0</v>
      </c>
      <c r="BW150" s="208">
        <f t="shared" si="138"/>
        <v>0</v>
      </c>
      <c r="BX150" s="208">
        <f t="shared" si="167"/>
        <v>0</v>
      </c>
      <c r="CC150" s="207">
        <f t="shared" si="208"/>
        <v>0</v>
      </c>
      <c r="CD150" s="208">
        <f t="shared" si="168"/>
        <v>0</v>
      </c>
      <c r="CE150" s="208">
        <f t="shared" si="168"/>
        <v>0</v>
      </c>
      <c r="CF150" s="208">
        <f t="shared" si="168"/>
        <v>0</v>
      </c>
      <c r="CG150" s="208">
        <f t="shared" si="139"/>
        <v>0</v>
      </c>
      <c r="CH150" s="208">
        <f t="shared" si="169"/>
        <v>0</v>
      </c>
      <c r="CM150" s="207">
        <f t="shared" si="209"/>
        <v>0</v>
      </c>
      <c r="CN150" s="208">
        <f t="shared" si="170"/>
        <v>0</v>
      </c>
      <c r="CO150" s="208">
        <f t="shared" si="170"/>
        <v>0</v>
      </c>
      <c r="CP150" s="208">
        <f t="shared" si="170"/>
        <v>0</v>
      </c>
      <c r="CQ150" s="208">
        <f t="shared" si="140"/>
        <v>0</v>
      </c>
      <c r="CR150" s="208">
        <f t="shared" si="171"/>
        <v>0</v>
      </c>
      <c r="CW150" s="207">
        <f t="shared" si="210"/>
        <v>0</v>
      </c>
      <c r="CX150" s="208">
        <f t="shared" si="172"/>
        <v>0</v>
      </c>
      <c r="CY150" s="207">
        <f t="shared" si="172"/>
        <v>0</v>
      </c>
      <c r="CZ150" s="208">
        <f t="shared" si="172"/>
        <v>0</v>
      </c>
      <c r="DA150" s="208">
        <f t="shared" si="141"/>
        <v>0</v>
      </c>
      <c r="DB150" s="208">
        <f t="shared" si="173"/>
        <v>0</v>
      </c>
      <c r="DG150" s="207">
        <f t="shared" si="211"/>
        <v>0</v>
      </c>
      <c r="DH150" s="208">
        <f t="shared" si="174"/>
        <v>0</v>
      </c>
      <c r="DI150" s="208">
        <f t="shared" si="174"/>
        <v>0</v>
      </c>
      <c r="DJ150" s="208">
        <f t="shared" si="174"/>
        <v>0</v>
      </c>
      <c r="DK150" s="208">
        <f t="shared" si="142"/>
        <v>0</v>
      </c>
      <c r="DL150" s="208">
        <f t="shared" si="175"/>
        <v>0</v>
      </c>
      <c r="DQ150" s="207">
        <f t="shared" si="212"/>
        <v>0</v>
      </c>
      <c r="DR150" s="208">
        <f t="shared" si="176"/>
        <v>0</v>
      </c>
      <c r="DS150" s="208">
        <f t="shared" si="176"/>
        <v>0</v>
      </c>
      <c r="DT150" s="208">
        <f t="shared" si="176"/>
        <v>0</v>
      </c>
      <c r="DU150" s="208">
        <f t="shared" si="143"/>
        <v>0</v>
      </c>
      <c r="DV150" s="208">
        <f t="shared" si="177"/>
        <v>0</v>
      </c>
      <c r="EA150" s="207">
        <f t="shared" si="213"/>
        <v>0</v>
      </c>
      <c r="EB150" s="208">
        <f t="shared" si="178"/>
        <v>0</v>
      </c>
      <c r="EC150" s="208">
        <f t="shared" si="178"/>
        <v>0</v>
      </c>
      <c r="ED150" s="208">
        <f t="shared" si="178"/>
        <v>0</v>
      </c>
      <c r="EE150" s="208">
        <f t="shared" si="144"/>
        <v>0</v>
      </c>
      <c r="EF150" s="208">
        <f t="shared" si="179"/>
        <v>0</v>
      </c>
      <c r="EK150" s="207">
        <f t="shared" si="214"/>
        <v>0</v>
      </c>
      <c r="EL150" s="208">
        <f t="shared" si="180"/>
        <v>0</v>
      </c>
      <c r="EM150" s="208">
        <f t="shared" si="180"/>
        <v>0</v>
      </c>
      <c r="EN150" s="208">
        <f t="shared" si="180"/>
        <v>0</v>
      </c>
      <c r="EO150" s="208">
        <f t="shared" si="145"/>
        <v>0</v>
      </c>
      <c r="EP150" s="208">
        <f t="shared" si="181"/>
        <v>0</v>
      </c>
      <c r="EU150" s="207">
        <f t="shared" si="215"/>
        <v>0</v>
      </c>
      <c r="EV150" s="208">
        <f t="shared" si="182"/>
        <v>0</v>
      </c>
      <c r="EW150" s="208">
        <f t="shared" si="182"/>
        <v>0</v>
      </c>
      <c r="EX150" s="208">
        <f t="shared" si="182"/>
        <v>0</v>
      </c>
      <c r="EY150" s="208">
        <f t="shared" si="146"/>
        <v>0</v>
      </c>
      <c r="EZ150" s="208">
        <f t="shared" si="183"/>
        <v>0</v>
      </c>
      <c r="FE150" s="207">
        <f t="shared" si="216"/>
        <v>0</v>
      </c>
      <c r="FF150" s="208">
        <f t="shared" si="184"/>
        <v>0</v>
      </c>
      <c r="FG150" s="208">
        <f t="shared" si="184"/>
        <v>0</v>
      </c>
      <c r="FH150" s="208">
        <f t="shared" si="184"/>
        <v>0</v>
      </c>
      <c r="FI150" s="208">
        <f t="shared" si="147"/>
        <v>0</v>
      </c>
      <c r="FJ150" s="208">
        <f t="shared" si="185"/>
        <v>0</v>
      </c>
      <c r="FO150" s="207">
        <f t="shared" si="217"/>
        <v>0</v>
      </c>
      <c r="FP150" s="208">
        <f t="shared" si="186"/>
        <v>0</v>
      </c>
      <c r="FQ150" s="208">
        <f t="shared" si="186"/>
        <v>0</v>
      </c>
      <c r="FR150" s="208">
        <f t="shared" si="186"/>
        <v>0</v>
      </c>
      <c r="FS150" s="208">
        <f t="shared" si="148"/>
        <v>0</v>
      </c>
      <c r="FT150" s="208">
        <f t="shared" si="187"/>
        <v>0</v>
      </c>
      <c r="FY150" s="207">
        <f t="shared" si="218"/>
        <v>0</v>
      </c>
      <c r="FZ150" s="208">
        <f t="shared" si="188"/>
        <v>0</v>
      </c>
      <c r="GA150" s="208">
        <f t="shared" si="188"/>
        <v>0</v>
      </c>
      <c r="GB150" s="208">
        <f t="shared" si="188"/>
        <v>0</v>
      </c>
      <c r="GC150" s="208">
        <f t="shared" si="149"/>
        <v>0</v>
      </c>
      <c r="GD150" s="208">
        <f t="shared" si="189"/>
        <v>0</v>
      </c>
      <c r="GI150" s="207">
        <f t="shared" si="219"/>
        <v>0</v>
      </c>
      <c r="GJ150" s="208">
        <f t="shared" si="190"/>
        <v>0</v>
      </c>
      <c r="GK150" s="208">
        <f t="shared" si="190"/>
        <v>0</v>
      </c>
      <c r="GL150" s="208">
        <f t="shared" si="190"/>
        <v>0</v>
      </c>
      <c r="GM150" s="208">
        <f t="shared" si="150"/>
        <v>0</v>
      </c>
      <c r="GN150" s="208">
        <f t="shared" si="191"/>
        <v>0</v>
      </c>
      <c r="GS150" s="207">
        <f t="shared" si="220"/>
        <v>0</v>
      </c>
      <c r="GT150" s="208">
        <f t="shared" si="192"/>
        <v>0</v>
      </c>
      <c r="GU150" s="208">
        <f t="shared" si="192"/>
        <v>0</v>
      </c>
      <c r="GV150" s="208">
        <f t="shared" si="192"/>
        <v>0</v>
      </c>
      <c r="GW150" s="208">
        <f t="shared" si="151"/>
        <v>0</v>
      </c>
      <c r="GX150" s="208">
        <f t="shared" si="193"/>
        <v>0</v>
      </c>
      <c r="HC150" s="207">
        <f t="shared" si="221"/>
        <v>0</v>
      </c>
      <c r="HD150" s="208">
        <f t="shared" si="194"/>
        <v>0</v>
      </c>
      <c r="HE150" s="208">
        <f t="shared" si="194"/>
        <v>0</v>
      </c>
      <c r="HF150" s="208">
        <f t="shared" si="194"/>
        <v>0</v>
      </c>
      <c r="HG150" s="208">
        <f t="shared" si="152"/>
        <v>0</v>
      </c>
      <c r="HH150" s="208">
        <f t="shared" si="195"/>
        <v>0</v>
      </c>
      <c r="HM150" s="207">
        <f t="shared" si="222"/>
        <v>0</v>
      </c>
      <c r="HN150" s="208">
        <f t="shared" si="196"/>
        <v>0</v>
      </c>
      <c r="HO150" s="208">
        <f t="shared" si="196"/>
        <v>0</v>
      </c>
      <c r="HP150" s="208">
        <f t="shared" si="196"/>
        <v>0</v>
      </c>
      <c r="HQ150" s="208">
        <f t="shared" si="153"/>
        <v>0</v>
      </c>
      <c r="HR150" s="208">
        <f t="shared" si="197"/>
        <v>0</v>
      </c>
      <c r="HW150" s="207">
        <f t="shared" si="223"/>
        <v>0</v>
      </c>
      <c r="HX150" s="208">
        <f t="shared" si="198"/>
        <v>0</v>
      </c>
      <c r="HY150" s="208">
        <f t="shared" si="198"/>
        <v>0</v>
      </c>
      <c r="HZ150" s="208">
        <f t="shared" si="198"/>
        <v>0</v>
      </c>
      <c r="IA150" s="208">
        <f t="shared" si="154"/>
        <v>0</v>
      </c>
      <c r="IB150" s="208">
        <f t="shared" si="199"/>
        <v>0</v>
      </c>
      <c r="IG150" s="207">
        <f t="shared" si="224"/>
        <v>0</v>
      </c>
      <c r="IH150" s="208">
        <f t="shared" si="200"/>
        <v>0</v>
      </c>
      <c r="II150" s="208">
        <f t="shared" si="200"/>
        <v>0</v>
      </c>
      <c r="IJ150" s="208">
        <f t="shared" si="200"/>
        <v>0</v>
      </c>
      <c r="IK150" s="208">
        <f t="shared" si="155"/>
        <v>0</v>
      </c>
      <c r="IL150" s="208">
        <f t="shared" si="201"/>
        <v>0</v>
      </c>
    </row>
    <row r="151" spans="9:246">
      <c r="T151" s="207">
        <v>12.1</v>
      </c>
      <c r="U151" s="207">
        <f t="shared" si="202"/>
        <v>0</v>
      </c>
      <c r="V151" s="208">
        <f t="shared" si="156"/>
        <v>0</v>
      </c>
      <c r="W151" s="208">
        <f t="shared" si="156"/>
        <v>0</v>
      </c>
      <c r="X151" s="208">
        <f t="shared" si="156"/>
        <v>0</v>
      </c>
      <c r="Y151" s="208">
        <f t="shared" si="133"/>
        <v>0</v>
      </c>
      <c r="Z151" s="208">
        <f t="shared" si="157"/>
        <v>0</v>
      </c>
      <c r="AE151" s="207">
        <f t="shared" si="203"/>
        <v>0</v>
      </c>
      <c r="AF151" s="208">
        <f t="shared" si="158"/>
        <v>0</v>
      </c>
      <c r="AG151" s="208">
        <f t="shared" si="158"/>
        <v>0</v>
      </c>
      <c r="AH151" s="208">
        <f t="shared" si="158"/>
        <v>0</v>
      </c>
      <c r="AI151" s="208">
        <f t="shared" si="134"/>
        <v>0</v>
      </c>
      <c r="AJ151" s="208">
        <f t="shared" si="159"/>
        <v>0</v>
      </c>
      <c r="AO151" s="207">
        <f t="shared" si="204"/>
        <v>0</v>
      </c>
      <c r="AP151" s="208">
        <f t="shared" si="160"/>
        <v>0</v>
      </c>
      <c r="AQ151" s="208">
        <f t="shared" si="160"/>
        <v>0</v>
      </c>
      <c r="AR151" s="208">
        <f t="shared" si="160"/>
        <v>0</v>
      </c>
      <c r="AS151" s="208">
        <f t="shared" si="135"/>
        <v>0</v>
      </c>
      <c r="AT151" s="208">
        <f t="shared" si="161"/>
        <v>0</v>
      </c>
      <c r="AY151" s="207">
        <f t="shared" si="205"/>
        <v>0</v>
      </c>
      <c r="AZ151" s="208">
        <f t="shared" si="162"/>
        <v>0</v>
      </c>
      <c r="BA151" s="208">
        <f t="shared" si="162"/>
        <v>0</v>
      </c>
      <c r="BB151" s="208">
        <f t="shared" si="162"/>
        <v>0</v>
      </c>
      <c r="BC151" s="208">
        <f t="shared" si="136"/>
        <v>0</v>
      </c>
      <c r="BD151" s="208">
        <f t="shared" si="163"/>
        <v>0</v>
      </c>
      <c r="BI151" s="207">
        <f t="shared" si="206"/>
        <v>0</v>
      </c>
      <c r="BJ151" s="208">
        <f t="shared" si="164"/>
        <v>0</v>
      </c>
      <c r="BK151" s="208">
        <f t="shared" si="164"/>
        <v>0</v>
      </c>
      <c r="BL151" s="208">
        <f t="shared" si="164"/>
        <v>0</v>
      </c>
      <c r="BM151" s="208">
        <f t="shared" si="137"/>
        <v>0</v>
      </c>
      <c r="BN151" s="208">
        <f t="shared" si="165"/>
        <v>0</v>
      </c>
      <c r="BS151" s="207">
        <f t="shared" si="207"/>
        <v>0</v>
      </c>
      <c r="BT151" s="208">
        <f t="shared" si="166"/>
        <v>0</v>
      </c>
      <c r="BU151" s="208">
        <f t="shared" si="166"/>
        <v>0</v>
      </c>
      <c r="BV151" s="208">
        <f t="shared" si="166"/>
        <v>0</v>
      </c>
      <c r="BW151" s="208">
        <f t="shared" si="138"/>
        <v>0</v>
      </c>
      <c r="BX151" s="208">
        <f t="shared" si="167"/>
        <v>0</v>
      </c>
      <c r="CC151" s="207">
        <f t="shared" si="208"/>
        <v>0</v>
      </c>
      <c r="CD151" s="208">
        <f t="shared" si="168"/>
        <v>0</v>
      </c>
      <c r="CE151" s="208">
        <f t="shared" si="168"/>
        <v>0</v>
      </c>
      <c r="CF151" s="208">
        <f t="shared" si="168"/>
        <v>0</v>
      </c>
      <c r="CG151" s="208">
        <f t="shared" si="139"/>
        <v>0</v>
      </c>
      <c r="CH151" s="208">
        <f t="shared" si="169"/>
        <v>0</v>
      </c>
      <c r="CM151" s="207">
        <f t="shared" si="209"/>
        <v>0</v>
      </c>
      <c r="CN151" s="208">
        <f t="shared" si="170"/>
        <v>0</v>
      </c>
      <c r="CO151" s="208">
        <f t="shared" si="170"/>
        <v>0</v>
      </c>
      <c r="CP151" s="208">
        <f t="shared" si="170"/>
        <v>0</v>
      </c>
      <c r="CQ151" s="208">
        <f t="shared" si="140"/>
        <v>0</v>
      </c>
      <c r="CR151" s="208">
        <f t="shared" si="171"/>
        <v>0</v>
      </c>
      <c r="CW151" s="207">
        <f t="shared" si="210"/>
        <v>0</v>
      </c>
      <c r="CX151" s="208">
        <f t="shared" si="172"/>
        <v>0</v>
      </c>
      <c r="CY151" s="207">
        <f t="shared" si="172"/>
        <v>0</v>
      </c>
      <c r="CZ151" s="208">
        <f t="shared" si="172"/>
        <v>0</v>
      </c>
      <c r="DA151" s="208">
        <f t="shared" si="141"/>
        <v>0</v>
      </c>
      <c r="DB151" s="208">
        <f t="shared" si="173"/>
        <v>0</v>
      </c>
      <c r="DG151" s="207">
        <f t="shared" si="211"/>
        <v>0</v>
      </c>
      <c r="DH151" s="208">
        <f t="shared" si="174"/>
        <v>0</v>
      </c>
      <c r="DI151" s="208">
        <f t="shared" si="174"/>
        <v>0</v>
      </c>
      <c r="DJ151" s="208">
        <f t="shared" si="174"/>
        <v>0</v>
      </c>
      <c r="DK151" s="208">
        <f t="shared" si="142"/>
        <v>0</v>
      </c>
      <c r="DL151" s="208">
        <f t="shared" si="175"/>
        <v>0</v>
      </c>
      <c r="DQ151" s="207">
        <f t="shared" si="212"/>
        <v>0</v>
      </c>
      <c r="DR151" s="208">
        <f t="shared" si="176"/>
        <v>0</v>
      </c>
      <c r="DS151" s="208">
        <f t="shared" si="176"/>
        <v>0</v>
      </c>
      <c r="DT151" s="208">
        <f t="shared" si="176"/>
        <v>0</v>
      </c>
      <c r="DU151" s="208">
        <f t="shared" si="143"/>
        <v>0</v>
      </c>
      <c r="DV151" s="208">
        <f t="shared" si="177"/>
        <v>0</v>
      </c>
      <c r="EA151" s="207">
        <f t="shared" si="213"/>
        <v>0</v>
      </c>
      <c r="EB151" s="208">
        <f t="shared" si="178"/>
        <v>0</v>
      </c>
      <c r="EC151" s="208">
        <f t="shared" si="178"/>
        <v>0</v>
      </c>
      <c r="ED151" s="208">
        <f t="shared" si="178"/>
        <v>0</v>
      </c>
      <c r="EE151" s="208">
        <f t="shared" si="144"/>
        <v>0</v>
      </c>
      <c r="EF151" s="208">
        <f t="shared" si="179"/>
        <v>0</v>
      </c>
      <c r="EK151" s="207">
        <f t="shared" si="214"/>
        <v>0</v>
      </c>
      <c r="EL151" s="208">
        <f t="shared" si="180"/>
        <v>0</v>
      </c>
      <c r="EM151" s="208">
        <f t="shared" si="180"/>
        <v>0</v>
      </c>
      <c r="EN151" s="208">
        <f t="shared" si="180"/>
        <v>0</v>
      </c>
      <c r="EO151" s="208">
        <f t="shared" si="145"/>
        <v>0</v>
      </c>
      <c r="EP151" s="208">
        <f t="shared" si="181"/>
        <v>0</v>
      </c>
      <c r="EU151" s="207">
        <f t="shared" si="215"/>
        <v>0</v>
      </c>
      <c r="EV151" s="208">
        <f t="shared" si="182"/>
        <v>0</v>
      </c>
      <c r="EW151" s="208">
        <f t="shared" si="182"/>
        <v>0</v>
      </c>
      <c r="EX151" s="208">
        <f t="shared" si="182"/>
        <v>0</v>
      </c>
      <c r="EY151" s="208">
        <f t="shared" si="146"/>
        <v>0</v>
      </c>
      <c r="EZ151" s="208">
        <f t="shared" si="183"/>
        <v>0</v>
      </c>
      <c r="FE151" s="207">
        <f t="shared" si="216"/>
        <v>0</v>
      </c>
      <c r="FF151" s="208">
        <f t="shared" si="184"/>
        <v>0</v>
      </c>
      <c r="FG151" s="208">
        <f t="shared" si="184"/>
        <v>0</v>
      </c>
      <c r="FH151" s="208">
        <f t="shared" si="184"/>
        <v>0</v>
      </c>
      <c r="FI151" s="208">
        <f t="shared" si="147"/>
        <v>0</v>
      </c>
      <c r="FJ151" s="208">
        <f t="shared" si="185"/>
        <v>0</v>
      </c>
      <c r="FO151" s="207">
        <f t="shared" si="217"/>
        <v>0</v>
      </c>
      <c r="FP151" s="208">
        <f t="shared" si="186"/>
        <v>0</v>
      </c>
      <c r="FQ151" s="208">
        <f t="shared" si="186"/>
        <v>0</v>
      </c>
      <c r="FR151" s="208">
        <f t="shared" si="186"/>
        <v>0</v>
      </c>
      <c r="FS151" s="208">
        <f t="shared" si="148"/>
        <v>0</v>
      </c>
      <c r="FT151" s="208">
        <f t="shared" si="187"/>
        <v>0</v>
      </c>
      <c r="FY151" s="207">
        <f t="shared" si="218"/>
        <v>0</v>
      </c>
      <c r="FZ151" s="208">
        <f t="shared" si="188"/>
        <v>0</v>
      </c>
      <c r="GA151" s="208">
        <f t="shared" si="188"/>
        <v>0</v>
      </c>
      <c r="GB151" s="208">
        <f t="shared" si="188"/>
        <v>0</v>
      </c>
      <c r="GC151" s="208">
        <f t="shared" si="149"/>
        <v>0</v>
      </c>
      <c r="GD151" s="208">
        <f t="shared" si="189"/>
        <v>0</v>
      </c>
      <c r="GI151" s="207">
        <f t="shared" si="219"/>
        <v>0</v>
      </c>
      <c r="GJ151" s="208">
        <f t="shared" si="190"/>
        <v>0</v>
      </c>
      <c r="GK151" s="208">
        <f t="shared" si="190"/>
        <v>0</v>
      </c>
      <c r="GL151" s="208">
        <f t="shared" si="190"/>
        <v>0</v>
      </c>
      <c r="GM151" s="208">
        <f t="shared" si="150"/>
        <v>0</v>
      </c>
      <c r="GN151" s="208">
        <f t="shared" si="191"/>
        <v>0</v>
      </c>
      <c r="GS151" s="207">
        <f t="shared" si="220"/>
        <v>0</v>
      </c>
      <c r="GT151" s="208">
        <f t="shared" si="192"/>
        <v>0</v>
      </c>
      <c r="GU151" s="208">
        <f t="shared" si="192"/>
        <v>0</v>
      </c>
      <c r="GV151" s="208">
        <f t="shared" si="192"/>
        <v>0</v>
      </c>
      <c r="GW151" s="208">
        <f t="shared" si="151"/>
        <v>0</v>
      </c>
      <c r="GX151" s="208">
        <f t="shared" si="193"/>
        <v>0</v>
      </c>
      <c r="HC151" s="207">
        <f t="shared" si="221"/>
        <v>0</v>
      </c>
      <c r="HD151" s="208">
        <f t="shared" si="194"/>
        <v>0</v>
      </c>
      <c r="HE151" s="208">
        <f t="shared" si="194"/>
        <v>0</v>
      </c>
      <c r="HF151" s="208">
        <f t="shared" si="194"/>
        <v>0</v>
      </c>
      <c r="HG151" s="208">
        <f t="shared" si="152"/>
        <v>0</v>
      </c>
      <c r="HH151" s="208">
        <f t="shared" si="195"/>
        <v>0</v>
      </c>
      <c r="HM151" s="207">
        <f t="shared" si="222"/>
        <v>0</v>
      </c>
      <c r="HN151" s="208">
        <f t="shared" si="196"/>
        <v>0</v>
      </c>
      <c r="HO151" s="208">
        <f t="shared" si="196"/>
        <v>0</v>
      </c>
      <c r="HP151" s="208">
        <f t="shared" si="196"/>
        <v>0</v>
      </c>
      <c r="HQ151" s="208">
        <f t="shared" si="153"/>
        <v>0</v>
      </c>
      <c r="HR151" s="208">
        <f t="shared" si="197"/>
        <v>0</v>
      </c>
      <c r="HW151" s="207">
        <f t="shared" si="223"/>
        <v>0</v>
      </c>
      <c r="HX151" s="208">
        <f t="shared" si="198"/>
        <v>0</v>
      </c>
      <c r="HY151" s="208">
        <f t="shared" si="198"/>
        <v>0</v>
      </c>
      <c r="HZ151" s="208">
        <f t="shared" si="198"/>
        <v>0</v>
      </c>
      <c r="IA151" s="208">
        <f t="shared" si="154"/>
        <v>0</v>
      </c>
      <c r="IB151" s="208">
        <f t="shared" si="199"/>
        <v>0</v>
      </c>
      <c r="IG151" s="207">
        <f t="shared" si="224"/>
        <v>0</v>
      </c>
      <c r="IH151" s="208">
        <f t="shared" si="200"/>
        <v>0</v>
      </c>
      <c r="II151" s="208">
        <f t="shared" si="200"/>
        <v>0</v>
      </c>
      <c r="IJ151" s="208">
        <f t="shared" si="200"/>
        <v>0</v>
      </c>
      <c r="IK151" s="208">
        <f t="shared" si="155"/>
        <v>0</v>
      </c>
      <c r="IL151" s="208">
        <f t="shared" si="201"/>
        <v>0</v>
      </c>
    </row>
    <row r="152" spans="9:246">
      <c r="K152" s="195"/>
      <c r="T152" s="207">
        <v>12.2</v>
      </c>
      <c r="U152" s="207">
        <f t="shared" si="202"/>
        <v>0</v>
      </c>
      <c r="V152" s="208">
        <f t="shared" si="156"/>
        <v>0</v>
      </c>
      <c r="W152" s="208">
        <f t="shared" si="156"/>
        <v>0</v>
      </c>
      <c r="X152" s="208">
        <f t="shared" si="156"/>
        <v>0</v>
      </c>
      <c r="Y152" s="208">
        <f t="shared" si="133"/>
        <v>0</v>
      </c>
      <c r="Z152" s="208">
        <f t="shared" si="157"/>
        <v>0</v>
      </c>
      <c r="AE152" s="207">
        <f t="shared" si="203"/>
        <v>0</v>
      </c>
      <c r="AF152" s="208">
        <f t="shared" si="158"/>
        <v>0</v>
      </c>
      <c r="AG152" s="208">
        <f t="shared" si="158"/>
        <v>0</v>
      </c>
      <c r="AH152" s="208">
        <f t="shared" si="158"/>
        <v>0</v>
      </c>
      <c r="AI152" s="208">
        <f t="shared" si="134"/>
        <v>0</v>
      </c>
      <c r="AJ152" s="208">
        <f t="shared" si="159"/>
        <v>0</v>
      </c>
      <c r="AO152" s="207">
        <f t="shared" si="204"/>
        <v>0</v>
      </c>
      <c r="AP152" s="208">
        <f t="shared" si="160"/>
        <v>0</v>
      </c>
      <c r="AQ152" s="208">
        <f t="shared" si="160"/>
        <v>0</v>
      </c>
      <c r="AR152" s="208">
        <f t="shared" si="160"/>
        <v>0</v>
      </c>
      <c r="AS152" s="208">
        <f t="shared" si="135"/>
        <v>0</v>
      </c>
      <c r="AT152" s="208">
        <f t="shared" si="161"/>
        <v>0</v>
      </c>
      <c r="AY152" s="207">
        <f t="shared" si="205"/>
        <v>0</v>
      </c>
      <c r="AZ152" s="208">
        <f t="shared" si="162"/>
        <v>0</v>
      </c>
      <c r="BA152" s="208">
        <f t="shared" si="162"/>
        <v>0</v>
      </c>
      <c r="BB152" s="208">
        <f t="shared" si="162"/>
        <v>0</v>
      </c>
      <c r="BC152" s="208">
        <f t="shared" si="136"/>
        <v>0</v>
      </c>
      <c r="BD152" s="208">
        <f t="shared" si="163"/>
        <v>0</v>
      </c>
      <c r="BI152" s="207">
        <f t="shared" si="206"/>
        <v>0</v>
      </c>
      <c r="BJ152" s="208">
        <f t="shared" si="164"/>
        <v>0</v>
      </c>
      <c r="BK152" s="208">
        <f t="shared" si="164"/>
        <v>0</v>
      </c>
      <c r="BL152" s="208">
        <f t="shared" si="164"/>
        <v>0</v>
      </c>
      <c r="BM152" s="208">
        <f t="shared" si="137"/>
        <v>0</v>
      </c>
      <c r="BN152" s="208">
        <f t="shared" si="165"/>
        <v>0</v>
      </c>
      <c r="BS152" s="207">
        <f t="shared" si="207"/>
        <v>0</v>
      </c>
      <c r="BT152" s="208">
        <f t="shared" si="166"/>
        <v>0</v>
      </c>
      <c r="BU152" s="208">
        <f t="shared" si="166"/>
        <v>0</v>
      </c>
      <c r="BV152" s="208">
        <f t="shared" si="166"/>
        <v>0</v>
      </c>
      <c r="BW152" s="208">
        <f t="shared" si="138"/>
        <v>0</v>
      </c>
      <c r="BX152" s="208">
        <f t="shared" si="167"/>
        <v>0</v>
      </c>
      <c r="CC152" s="207">
        <f t="shared" si="208"/>
        <v>0</v>
      </c>
      <c r="CD152" s="208">
        <f t="shared" si="168"/>
        <v>0</v>
      </c>
      <c r="CE152" s="208">
        <f t="shared" si="168"/>
        <v>0</v>
      </c>
      <c r="CF152" s="208">
        <f t="shared" si="168"/>
        <v>0</v>
      </c>
      <c r="CG152" s="208">
        <f t="shared" si="139"/>
        <v>0</v>
      </c>
      <c r="CH152" s="208">
        <f t="shared" si="169"/>
        <v>0</v>
      </c>
      <c r="CM152" s="207">
        <f t="shared" si="209"/>
        <v>0</v>
      </c>
      <c r="CN152" s="208">
        <f t="shared" si="170"/>
        <v>0</v>
      </c>
      <c r="CO152" s="208">
        <f t="shared" si="170"/>
        <v>0</v>
      </c>
      <c r="CP152" s="208">
        <f t="shared" si="170"/>
        <v>0</v>
      </c>
      <c r="CQ152" s="208">
        <f t="shared" si="140"/>
        <v>0</v>
      </c>
      <c r="CR152" s="208">
        <f t="shared" si="171"/>
        <v>0</v>
      </c>
      <c r="CW152" s="207">
        <f t="shared" si="210"/>
        <v>0</v>
      </c>
      <c r="CX152" s="208">
        <f t="shared" si="172"/>
        <v>0</v>
      </c>
      <c r="CY152" s="207">
        <f t="shared" si="172"/>
        <v>0</v>
      </c>
      <c r="CZ152" s="208">
        <f t="shared" si="172"/>
        <v>0</v>
      </c>
      <c r="DA152" s="208">
        <f t="shared" si="141"/>
        <v>0</v>
      </c>
      <c r="DB152" s="208">
        <f t="shared" si="173"/>
        <v>0</v>
      </c>
      <c r="DG152" s="207">
        <f t="shared" si="211"/>
        <v>0</v>
      </c>
      <c r="DH152" s="208">
        <f t="shared" si="174"/>
        <v>0</v>
      </c>
      <c r="DI152" s="208">
        <f t="shared" si="174"/>
        <v>0</v>
      </c>
      <c r="DJ152" s="208">
        <f t="shared" si="174"/>
        <v>0</v>
      </c>
      <c r="DK152" s="208">
        <f t="shared" si="142"/>
        <v>0</v>
      </c>
      <c r="DL152" s="208">
        <f t="shared" si="175"/>
        <v>0</v>
      </c>
      <c r="DQ152" s="207">
        <f t="shared" si="212"/>
        <v>0</v>
      </c>
      <c r="DR152" s="208">
        <f t="shared" si="176"/>
        <v>0</v>
      </c>
      <c r="DS152" s="208">
        <f t="shared" si="176"/>
        <v>0</v>
      </c>
      <c r="DT152" s="208">
        <f t="shared" si="176"/>
        <v>0</v>
      </c>
      <c r="DU152" s="208">
        <f t="shared" si="143"/>
        <v>0</v>
      </c>
      <c r="DV152" s="208">
        <f t="shared" si="177"/>
        <v>0</v>
      </c>
      <c r="EA152" s="207">
        <f t="shared" si="213"/>
        <v>0</v>
      </c>
      <c r="EB152" s="208">
        <f t="shared" si="178"/>
        <v>0</v>
      </c>
      <c r="EC152" s="208">
        <f t="shared" si="178"/>
        <v>0</v>
      </c>
      <c r="ED152" s="208">
        <f t="shared" si="178"/>
        <v>0</v>
      </c>
      <c r="EE152" s="208">
        <f t="shared" si="144"/>
        <v>0</v>
      </c>
      <c r="EF152" s="208">
        <f t="shared" si="179"/>
        <v>0</v>
      </c>
      <c r="EK152" s="207">
        <f t="shared" si="214"/>
        <v>0</v>
      </c>
      <c r="EL152" s="208">
        <f t="shared" si="180"/>
        <v>0</v>
      </c>
      <c r="EM152" s="208">
        <f t="shared" si="180"/>
        <v>0</v>
      </c>
      <c r="EN152" s="208">
        <f t="shared" si="180"/>
        <v>0</v>
      </c>
      <c r="EO152" s="208">
        <f t="shared" si="145"/>
        <v>0</v>
      </c>
      <c r="EP152" s="208">
        <f t="shared" si="181"/>
        <v>0</v>
      </c>
      <c r="EU152" s="207">
        <f t="shared" si="215"/>
        <v>0</v>
      </c>
      <c r="EV152" s="208">
        <f t="shared" si="182"/>
        <v>0</v>
      </c>
      <c r="EW152" s="208">
        <f t="shared" si="182"/>
        <v>0</v>
      </c>
      <c r="EX152" s="208">
        <f t="shared" si="182"/>
        <v>0</v>
      </c>
      <c r="EY152" s="208">
        <f t="shared" si="146"/>
        <v>0</v>
      </c>
      <c r="EZ152" s="208">
        <f t="shared" si="183"/>
        <v>0</v>
      </c>
      <c r="FE152" s="207">
        <f t="shared" si="216"/>
        <v>0</v>
      </c>
      <c r="FF152" s="208">
        <f t="shared" si="184"/>
        <v>0</v>
      </c>
      <c r="FG152" s="208">
        <f t="shared" si="184"/>
        <v>0</v>
      </c>
      <c r="FH152" s="208">
        <f t="shared" si="184"/>
        <v>0</v>
      </c>
      <c r="FI152" s="208">
        <f t="shared" si="147"/>
        <v>0</v>
      </c>
      <c r="FJ152" s="208">
        <f t="shared" si="185"/>
        <v>0</v>
      </c>
      <c r="FO152" s="207">
        <f t="shared" si="217"/>
        <v>0</v>
      </c>
      <c r="FP152" s="208">
        <f t="shared" si="186"/>
        <v>0</v>
      </c>
      <c r="FQ152" s="208">
        <f t="shared" si="186"/>
        <v>0</v>
      </c>
      <c r="FR152" s="208">
        <f t="shared" si="186"/>
        <v>0</v>
      </c>
      <c r="FS152" s="208">
        <f t="shared" si="148"/>
        <v>0</v>
      </c>
      <c r="FT152" s="208">
        <f t="shared" si="187"/>
        <v>0</v>
      </c>
      <c r="FY152" s="207">
        <f t="shared" si="218"/>
        <v>0</v>
      </c>
      <c r="FZ152" s="208">
        <f t="shared" si="188"/>
        <v>0</v>
      </c>
      <c r="GA152" s="208">
        <f t="shared" si="188"/>
        <v>0</v>
      </c>
      <c r="GB152" s="208">
        <f t="shared" si="188"/>
        <v>0</v>
      </c>
      <c r="GC152" s="208">
        <f t="shared" si="149"/>
        <v>0</v>
      </c>
      <c r="GD152" s="208">
        <f t="shared" si="189"/>
        <v>0</v>
      </c>
      <c r="GI152" s="207">
        <f t="shared" si="219"/>
        <v>0</v>
      </c>
      <c r="GJ152" s="208">
        <f t="shared" si="190"/>
        <v>0</v>
      </c>
      <c r="GK152" s="208">
        <f t="shared" si="190"/>
        <v>0</v>
      </c>
      <c r="GL152" s="208">
        <f t="shared" si="190"/>
        <v>0</v>
      </c>
      <c r="GM152" s="208">
        <f t="shared" si="150"/>
        <v>0</v>
      </c>
      <c r="GN152" s="208">
        <f t="shared" si="191"/>
        <v>0</v>
      </c>
      <c r="GS152" s="207">
        <f t="shared" si="220"/>
        <v>0</v>
      </c>
      <c r="GT152" s="208">
        <f t="shared" si="192"/>
        <v>0</v>
      </c>
      <c r="GU152" s="208">
        <f t="shared" si="192"/>
        <v>0</v>
      </c>
      <c r="GV152" s="208">
        <f t="shared" si="192"/>
        <v>0</v>
      </c>
      <c r="GW152" s="208">
        <f t="shared" si="151"/>
        <v>0</v>
      </c>
      <c r="GX152" s="208">
        <f t="shared" si="193"/>
        <v>0</v>
      </c>
      <c r="HC152" s="207">
        <f t="shared" si="221"/>
        <v>0</v>
      </c>
      <c r="HD152" s="208">
        <f t="shared" si="194"/>
        <v>0</v>
      </c>
      <c r="HE152" s="208">
        <f t="shared" si="194"/>
        <v>0</v>
      </c>
      <c r="HF152" s="208">
        <f t="shared" si="194"/>
        <v>0</v>
      </c>
      <c r="HG152" s="208">
        <f t="shared" si="152"/>
        <v>0</v>
      </c>
      <c r="HH152" s="208">
        <f t="shared" si="195"/>
        <v>0</v>
      </c>
      <c r="HM152" s="207">
        <f t="shared" si="222"/>
        <v>0</v>
      </c>
      <c r="HN152" s="208">
        <f t="shared" si="196"/>
        <v>0</v>
      </c>
      <c r="HO152" s="208">
        <f t="shared" si="196"/>
        <v>0</v>
      </c>
      <c r="HP152" s="208">
        <f t="shared" si="196"/>
        <v>0</v>
      </c>
      <c r="HQ152" s="208">
        <f t="shared" si="153"/>
        <v>0</v>
      </c>
      <c r="HR152" s="208">
        <f t="shared" si="197"/>
        <v>0</v>
      </c>
      <c r="HW152" s="207">
        <f t="shared" si="223"/>
        <v>0</v>
      </c>
      <c r="HX152" s="208">
        <f t="shared" si="198"/>
        <v>0</v>
      </c>
      <c r="HY152" s="208">
        <f t="shared" si="198"/>
        <v>0</v>
      </c>
      <c r="HZ152" s="208">
        <f t="shared" si="198"/>
        <v>0</v>
      </c>
      <c r="IA152" s="208">
        <f t="shared" si="154"/>
        <v>0</v>
      </c>
      <c r="IB152" s="208">
        <f t="shared" si="199"/>
        <v>0</v>
      </c>
      <c r="IG152" s="207">
        <f t="shared" si="224"/>
        <v>0</v>
      </c>
      <c r="IH152" s="208">
        <f t="shared" si="200"/>
        <v>0</v>
      </c>
      <c r="II152" s="208">
        <f t="shared" si="200"/>
        <v>0</v>
      </c>
      <c r="IJ152" s="208">
        <f t="shared" si="200"/>
        <v>0</v>
      </c>
      <c r="IK152" s="208">
        <f t="shared" si="155"/>
        <v>0</v>
      </c>
      <c r="IL152" s="208">
        <f t="shared" si="201"/>
        <v>0</v>
      </c>
    </row>
    <row r="153" spans="9:246">
      <c r="K153" s="195"/>
      <c r="T153" s="207">
        <v>12.3</v>
      </c>
      <c r="U153" s="207">
        <f t="shared" si="202"/>
        <v>0</v>
      </c>
      <c r="V153" s="208">
        <f t="shared" si="156"/>
        <v>0</v>
      </c>
      <c r="W153" s="208">
        <f t="shared" si="156"/>
        <v>0</v>
      </c>
      <c r="X153" s="208">
        <f t="shared" si="156"/>
        <v>0</v>
      </c>
      <c r="Y153" s="208">
        <f t="shared" si="133"/>
        <v>0</v>
      </c>
      <c r="Z153" s="208">
        <f t="shared" si="157"/>
        <v>0</v>
      </c>
      <c r="AE153" s="207">
        <f t="shared" si="203"/>
        <v>0</v>
      </c>
      <c r="AF153" s="208">
        <f t="shared" si="158"/>
        <v>0</v>
      </c>
      <c r="AG153" s="208">
        <f t="shared" si="158"/>
        <v>0</v>
      </c>
      <c r="AH153" s="208">
        <f t="shared" si="158"/>
        <v>0</v>
      </c>
      <c r="AI153" s="208">
        <f t="shared" si="134"/>
        <v>0</v>
      </c>
      <c r="AJ153" s="208">
        <f t="shared" si="159"/>
        <v>0</v>
      </c>
      <c r="AO153" s="207">
        <f t="shared" si="204"/>
        <v>0</v>
      </c>
      <c r="AP153" s="208">
        <f t="shared" si="160"/>
        <v>0</v>
      </c>
      <c r="AQ153" s="208">
        <f t="shared" si="160"/>
        <v>0</v>
      </c>
      <c r="AR153" s="208">
        <f t="shared" si="160"/>
        <v>0</v>
      </c>
      <c r="AS153" s="208">
        <f t="shared" si="135"/>
        <v>0</v>
      </c>
      <c r="AT153" s="208">
        <f t="shared" si="161"/>
        <v>0</v>
      </c>
      <c r="AY153" s="207">
        <f t="shared" si="205"/>
        <v>0</v>
      </c>
      <c r="AZ153" s="208">
        <f t="shared" si="162"/>
        <v>0</v>
      </c>
      <c r="BA153" s="208">
        <f t="shared" si="162"/>
        <v>0</v>
      </c>
      <c r="BB153" s="208">
        <f t="shared" si="162"/>
        <v>0</v>
      </c>
      <c r="BC153" s="208">
        <f t="shared" si="136"/>
        <v>0</v>
      </c>
      <c r="BD153" s="208">
        <f t="shared" si="163"/>
        <v>0</v>
      </c>
      <c r="BI153" s="207">
        <f t="shared" si="206"/>
        <v>0</v>
      </c>
      <c r="BJ153" s="208">
        <f t="shared" si="164"/>
        <v>0</v>
      </c>
      <c r="BK153" s="208">
        <f t="shared" si="164"/>
        <v>0</v>
      </c>
      <c r="BL153" s="208">
        <f t="shared" si="164"/>
        <v>0</v>
      </c>
      <c r="BM153" s="208">
        <f t="shared" si="137"/>
        <v>0</v>
      </c>
      <c r="BN153" s="208">
        <f t="shared" si="165"/>
        <v>0</v>
      </c>
      <c r="BS153" s="207">
        <f t="shared" si="207"/>
        <v>0</v>
      </c>
      <c r="BT153" s="208">
        <f t="shared" si="166"/>
        <v>0</v>
      </c>
      <c r="BU153" s="208">
        <f t="shared" si="166"/>
        <v>0</v>
      </c>
      <c r="BV153" s="208">
        <f t="shared" si="166"/>
        <v>0</v>
      </c>
      <c r="BW153" s="208">
        <f t="shared" si="138"/>
        <v>0</v>
      </c>
      <c r="BX153" s="208">
        <f t="shared" si="167"/>
        <v>0</v>
      </c>
      <c r="CC153" s="207">
        <f t="shared" si="208"/>
        <v>0</v>
      </c>
      <c r="CD153" s="208">
        <f t="shared" si="168"/>
        <v>0</v>
      </c>
      <c r="CE153" s="208">
        <f t="shared" si="168"/>
        <v>0</v>
      </c>
      <c r="CF153" s="208">
        <f t="shared" si="168"/>
        <v>0</v>
      </c>
      <c r="CG153" s="208">
        <f t="shared" si="139"/>
        <v>0</v>
      </c>
      <c r="CH153" s="208">
        <f t="shared" si="169"/>
        <v>0</v>
      </c>
      <c r="CM153" s="207">
        <f t="shared" si="209"/>
        <v>0</v>
      </c>
      <c r="CN153" s="208">
        <f t="shared" si="170"/>
        <v>0</v>
      </c>
      <c r="CO153" s="208">
        <f t="shared" si="170"/>
        <v>0</v>
      </c>
      <c r="CP153" s="208">
        <f t="shared" si="170"/>
        <v>0</v>
      </c>
      <c r="CQ153" s="208">
        <f t="shared" si="140"/>
        <v>0</v>
      </c>
      <c r="CR153" s="208">
        <f t="shared" si="171"/>
        <v>0</v>
      </c>
      <c r="CW153" s="207">
        <f t="shared" si="210"/>
        <v>0</v>
      </c>
      <c r="CX153" s="208">
        <f t="shared" si="172"/>
        <v>0</v>
      </c>
      <c r="CY153" s="207">
        <f t="shared" si="172"/>
        <v>0</v>
      </c>
      <c r="CZ153" s="208">
        <f t="shared" si="172"/>
        <v>0</v>
      </c>
      <c r="DA153" s="208">
        <f t="shared" si="141"/>
        <v>0</v>
      </c>
      <c r="DB153" s="208">
        <f t="shared" si="173"/>
        <v>0</v>
      </c>
      <c r="DG153" s="207">
        <f t="shared" si="211"/>
        <v>0</v>
      </c>
      <c r="DH153" s="208">
        <f t="shared" si="174"/>
        <v>0</v>
      </c>
      <c r="DI153" s="208">
        <f t="shared" si="174"/>
        <v>0</v>
      </c>
      <c r="DJ153" s="208">
        <f t="shared" si="174"/>
        <v>0</v>
      </c>
      <c r="DK153" s="208">
        <f t="shared" si="142"/>
        <v>0</v>
      </c>
      <c r="DL153" s="208">
        <f t="shared" si="175"/>
        <v>0</v>
      </c>
      <c r="DQ153" s="207">
        <f t="shared" si="212"/>
        <v>0</v>
      </c>
      <c r="DR153" s="208">
        <f t="shared" si="176"/>
        <v>0</v>
      </c>
      <c r="DS153" s="208">
        <f t="shared" si="176"/>
        <v>0</v>
      </c>
      <c r="DT153" s="208">
        <f t="shared" si="176"/>
        <v>0</v>
      </c>
      <c r="DU153" s="208">
        <f t="shared" si="143"/>
        <v>0</v>
      </c>
      <c r="DV153" s="208">
        <f t="shared" si="177"/>
        <v>0</v>
      </c>
      <c r="EA153" s="207">
        <f t="shared" si="213"/>
        <v>0</v>
      </c>
      <c r="EB153" s="208">
        <f t="shared" si="178"/>
        <v>0</v>
      </c>
      <c r="EC153" s="208">
        <f t="shared" si="178"/>
        <v>0</v>
      </c>
      <c r="ED153" s="208">
        <f t="shared" si="178"/>
        <v>0</v>
      </c>
      <c r="EE153" s="208">
        <f t="shared" si="144"/>
        <v>0</v>
      </c>
      <c r="EF153" s="208">
        <f t="shared" si="179"/>
        <v>0</v>
      </c>
      <c r="EK153" s="207">
        <f t="shared" si="214"/>
        <v>0</v>
      </c>
      <c r="EL153" s="208">
        <f t="shared" si="180"/>
        <v>0</v>
      </c>
      <c r="EM153" s="208">
        <f t="shared" si="180"/>
        <v>0</v>
      </c>
      <c r="EN153" s="208">
        <f t="shared" si="180"/>
        <v>0</v>
      </c>
      <c r="EO153" s="208">
        <f t="shared" si="145"/>
        <v>0</v>
      </c>
      <c r="EP153" s="208">
        <f t="shared" si="181"/>
        <v>0</v>
      </c>
      <c r="EU153" s="207">
        <f t="shared" si="215"/>
        <v>0</v>
      </c>
      <c r="EV153" s="208">
        <f t="shared" si="182"/>
        <v>0</v>
      </c>
      <c r="EW153" s="208">
        <f t="shared" si="182"/>
        <v>0</v>
      </c>
      <c r="EX153" s="208">
        <f t="shared" si="182"/>
        <v>0</v>
      </c>
      <c r="EY153" s="208">
        <f t="shared" si="146"/>
        <v>0</v>
      </c>
      <c r="EZ153" s="208">
        <f t="shared" si="183"/>
        <v>0</v>
      </c>
      <c r="FE153" s="207">
        <f t="shared" si="216"/>
        <v>0</v>
      </c>
      <c r="FF153" s="208">
        <f t="shared" si="184"/>
        <v>0</v>
      </c>
      <c r="FG153" s="208">
        <f t="shared" si="184"/>
        <v>0</v>
      </c>
      <c r="FH153" s="208">
        <f t="shared" si="184"/>
        <v>0</v>
      </c>
      <c r="FI153" s="208">
        <f t="shared" si="147"/>
        <v>0</v>
      </c>
      <c r="FJ153" s="208">
        <f t="shared" si="185"/>
        <v>0</v>
      </c>
      <c r="FO153" s="207">
        <f t="shared" si="217"/>
        <v>0</v>
      </c>
      <c r="FP153" s="208">
        <f t="shared" si="186"/>
        <v>0</v>
      </c>
      <c r="FQ153" s="208">
        <f t="shared" si="186"/>
        <v>0</v>
      </c>
      <c r="FR153" s="208">
        <f t="shared" si="186"/>
        <v>0</v>
      </c>
      <c r="FS153" s="208">
        <f t="shared" si="148"/>
        <v>0</v>
      </c>
      <c r="FT153" s="208">
        <f t="shared" si="187"/>
        <v>0</v>
      </c>
      <c r="FY153" s="207">
        <f t="shared" si="218"/>
        <v>0</v>
      </c>
      <c r="FZ153" s="208">
        <f t="shared" si="188"/>
        <v>0</v>
      </c>
      <c r="GA153" s="208">
        <f t="shared" si="188"/>
        <v>0</v>
      </c>
      <c r="GB153" s="208">
        <f t="shared" si="188"/>
        <v>0</v>
      </c>
      <c r="GC153" s="208">
        <f t="shared" si="149"/>
        <v>0</v>
      </c>
      <c r="GD153" s="208">
        <f t="shared" si="189"/>
        <v>0</v>
      </c>
      <c r="GI153" s="207">
        <f t="shared" si="219"/>
        <v>0</v>
      </c>
      <c r="GJ153" s="208">
        <f t="shared" si="190"/>
        <v>0</v>
      </c>
      <c r="GK153" s="208">
        <f t="shared" si="190"/>
        <v>0</v>
      </c>
      <c r="GL153" s="208">
        <f t="shared" si="190"/>
        <v>0</v>
      </c>
      <c r="GM153" s="208">
        <f t="shared" si="150"/>
        <v>0</v>
      </c>
      <c r="GN153" s="208">
        <f t="shared" si="191"/>
        <v>0</v>
      </c>
      <c r="GS153" s="207">
        <f t="shared" si="220"/>
        <v>0</v>
      </c>
      <c r="GT153" s="208">
        <f t="shared" si="192"/>
        <v>0</v>
      </c>
      <c r="GU153" s="208">
        <f t="shared" si="192"/>
        <v>0</v>
      </c>
      <c r="GV153" s="208">
        <f t="shared" si="192"/>
        <v>0</v>
      </c>
      <c r="GW153" s="208">
        <f t="shared" si="151"/>
        <v>0</v>
      </c>
      <c r="GX153" s="208">
        <f t="shared" si="193"/>
        <v>0</v>
      </c>
      <c r="HC153" s="207">
        <f t="shared" si="221"/>
        <v>0</v>
      </c>
      <c r="HD153" s="208">
        <f t="shared" si="194"/>
        <v>0</v>
      </c>
      <c r="HE153" s="208">
        <f t="shared" si="194"/>
        <v>0</v>
      </c>
      <c r="HF153" s="208">
        <f t="shared" si="194"/>
        <v>0</v>
      </c>
      <c r="HG153" s="208">
        <f t="shared" si="152"/>
        <v>0</v>
      </c>
      <c r="HH153" s="208">
        <f t="shared" si="195"/>
        <v>0</v>
      </c>
      <c r="HM153" s="207">
        <f t="shared" si="222"/>
        <v>0</v>
      </c>
      <c r="HN153" s="208">
        <f t="shared" si="196"/>
        <v>0</v>
      </c>
      <c r="HO153" s="208">
        <f t="shared" si="196"/>
        <v>0</v>
      </c>
      <c r="HP153" s="208">
        <f t="shared" si="196"/>
        <v>0</v>
      </c>
      <c r="HQ153" s="208">
        <f t="shared" si="153"/>
        <v>0</v>
      </c>
      <c r="HR153" s="208">
        <f t="shared" si="197"/>
        <v>0</v>
      </c>
      <c r="HW153" s="207">
        <f t="shared" si="223"/>
        <v>0</v>
      </c>
      <c r="HX153" s="208">
        <f t="shared" si="198"/>
        <v>0</v>
      </c>
      <c r="HY153" s="208">
        <f t="shared" si="198"/>
        <v>0</v>
      </c>
      <c r="HZ153" s="208">
        <f t="shared" si="198"/>
        <v>0</v>
      </c>
      <c r="IA153" s="208">
        <f t="shared" si="154"/>
        <v>0</v>
      </c>
      <c r="IB153" s="208">
        <f t="shared" si="199"/>
        <v>0</v>
      </c>
      <c r="IG153" s="207">
        <f t="shared" si="224"/>
        <v>0</v>
      </c>
      <c r="IH153" s="208">
        <f t="shared" si="200"/>
        <v>0</v>
      </c>
      <c r="II153" s="208">
        <f t="shared" si="200"/>
        <v>0</v>
      </c>
      <c r="IJ153" s="208">
        <f t="shared" si="200"/>
        <v>0</v>
      </c>
      <c r="IK153" s="208">
        <f t="shared" si="155"/>
        <v>0</v>
      </c>
      <c r="IL153" s="208">
        <f t="shared" si="201"/>
        <v>0</v>
      </c>
    </row>
    <row r="154" spans="9:246">
      <c r="K154" s="195"/>
      <c r="T154" s="207">
        <v>12.4</v>
      </c>
      <c r="U154" s="207">
        <f t="shared" si="202"/>
        <v>0</v>
      </c>
      <c r="V154" s="208">
        <f t="shared" si="156"/>
        <v>0</v>
      </c>
      <c r="W154" s="208">
        <f t="shared" si="156"/>
        <v>0</v>
      </c>
      <c r="X154" s="208">
        <f t="shared" si="156"/>
        <v>0</v>
      </c>
      <c r="Y154" s="208">
        <f t="shared" si="133"/>
        <v>0</v>
      </c>
      <c r="Z154" s="208">
        <f t="shared" si="157"/>
        <v>0</v>
      </c>
      <c r="AE154" s="207">
        <f t="shared" si="203"/>
        <v>0</v>
      </c>
      <c r="AF154" s="208">
        <f t="shared" si="158"/>
        <v>0</v>
      </c>
      <c r="AG154" s="208">
        <f t="shared" si="158"/>
        <v>0</v>
      </c>
      <c r="AH154" s="208">
        <f t="shared" si="158"/>
        <v>0</v>
      </c>
      <c r="AI154" s="208">
        <f t="shared" si="134"/>
        <v>0</v>
      </c>
      <c r="AJ154" s="208">
        <f t="shared" si="159"/>
        <v>0</v>
      </c>
      <c r="AO154" s="207">
        <f t="shared" si="204"/>
        <v>0</v>
      </c>
      <c r="AP154" s="208">
        <f t="shared" si="160"/>
        <v>0</v>
      </c>
      <c r="AQ154" s="208">
        <f t="shared" si="160"/>
        <v>0</v>
      </c>
      <c r="AR154" s="208">
        <f t="shared" si="160"/>
        <v>0</v>
      </c>
      <c r="AS154" s="208">
        <f t="shared" si="135"/>
        <v>0</v>
      </c>
      <c r="AT154" s="208">
        <f t="shared" si="161"/>
        <v>0</v>
      </c>
      <c r="AY154" s="207">
        <f t="shared" si="205"/>
        <v>0</v>
      </c>
      <c r="AZ154" s="208">
        <f t="shared" si="162"/>
        <v>0</v>
      </c>
      <c r="BA154" s="208">
        <f t="shared" si="162"/>
        <v>0</v>
      </c>
      <c r="BB154" s="208">
        <f t="shared" si="162"/>
        <v>0</v>
      </c>
      <c r="BC154" s="208">
        <f t="shared" si="136"/>
        <v>0</v>
      </c>
      <c r="BD154" s="208">
        <f t="shared" si="163"/>
        <v>0</v>
      </c>
      <c r="BI154" s="207">
        <f t="shared" si="206"/>
        <v>0</v>
      </c>
      <c r="BJ154" s="208">
        <f t="shared" si="164"/>
        <v>0</v>
      </c>
      <c r="BK154" s="208">
        <f t="shared" si="164"/>
        <v>0</v>
      </c>
      <c r="BL154" s="208">
        <f t="shared" si="164"/>
        <v>0</v>
      </c>
      <c r="BM154" s="208">
        <f t="shared" si="137"/>
        <v>0</v>
      </c>
      <c r="BN154" s="208">
        <f t="shared" si="165"/>
        <v>0</v>
      </c>
      <c r="BS154" s="207">
        <f t="shared" si="207"/>
        <v>0</v>
      </c>
      <c r="BT154" s="208">
        <f t="shared" si="166"/>
        <v>0</v>
      </c>
      <c r="BU154" s="208">
        <f t="shared" si="166"/>
        <v>0</v>
      </c>
      <c r="BV154" s="208">
        <f t="shared" si="166"/>
        <v>0</v>
      </c>
      <c r="BW154" s="208">
        <f t="shared" si="138"/>
        <v>0</v>
      </c>
      <c r="BX154" s="208">
        <f t="shared" si="167"/>
        <v>0</v>
      </c>
      <c r="CC154" s="207">
        <f t="shared" si="208"/>
        <v>0</v>
      </c>
      <c r="CD154" s="208">
        <f t="shared" si="168"/>
        <v>0</v>
      </c>
      <c r="CE154" s="208">
        <f t="shared" si="168"/>
        <v>0</v>
      </c>
      <c r="CF154" s="208">
        <f t="shared" si="168"/>
        <v>0</v>
      </c>
      <c r="CG154" s="208">
        <f t="shared" si="139"/>
        <v>0</v>
      </c>
      <c r="CH154" s="208">
        <f t="shared" si="169"/>
        <v>0</v>
      </c>
      <c r="CM154" s="207">
        <f t="shared" si="209"/>
        <v>0</v>
      </c>
      <c r="CN154" s="208">
        <f t="shared" si="170"/>
        <v>0</v>
      </c>
      <c r="CO154" s="208">
        <f t="shared" si="170"/>
        <v>0</v>
      </c>
      <c r="CP154" s="208">
        <f t="shared" si="170"/>
        <v>0</v>
      </c>
      <c r="CQ154" s="208">
        <f t="shared" si="140"/>
        <v>0</v>
      </c>
      <c r="CR154" s="208">
        <f t="shared" si="171"/>
        <v>0</v>
      </c>
      <c r="CW154" s="207">
        <f t="shared" si="210"/>
        <v>0</v>
      </c>
      <c r="CX154" s="208">
        <f t="shared" si="172"/>
        <v>0</v>
      </c>
      <c r="CY154" s="207">
        <f t="shared" si="172"/>
        <v>0</v>
      </c>
      <c r="CZ154" s="208">
        <f t="shared" si="172"/>
        <v>0</v>
      </c>
      <c r="DA154" s="208">
        <f t="shared" si="141"/>
        <v>0</v>
      </c>
      <c r="DB154" s="208">
        <f t="shared" si="173"/>
        <v>0</v>
      </c>
      <c r="DG154" s="207">
        <f t="shared" si="211"/>
        <v>0</v>
      </c>
      <c r="DH154" s="208">
        <f t="shared" si="174"/>
        <v>0</v>
      </c>
      <c r="DI154" s="208">
        <f t="shared" si="174"/>
        <v>0</v>
      </c>
      <c r="DJ154" s="208">
        <f t="shared" si="174"/>
        <v>0</v>
      </c>
      <c r="DK154" s="208">
        <f t="shared" si="142"/>
        <v>0</v>
      </c>
      <c r="DL154" s="208">
        <f t="shared" si="175"/>
        <v>0</v>
      </c>
      <c r="DQ154" s="207">
        <f t="shared" si="212"/>
        <v>0</v>
      </c>
      <c r="DR154" s="208">
        <f t="shared" si="176"/>
        <v>0</v>
      </c>
      <c r="DS154" s="208">
        <f t="shared" si="176"/>
        <v>0</v>
      </c>
      <c r="DT154" s="208">
        <f t="shared" si="176"/>
        <v>0</v>
      </c>
      <c r="DU154" s="208">
        <f t="shared" si="143"/>
        <v>0</v>
      </c>
      <c r="DV154" s="208">
        <f t="shared" si="177"/>
        <v>0</v>
      </c>
      <c r="EA154" s="207">
        <f t="shared" si="213"/>
        <v>0</v>
      </c>
      <c r="EB154" s="208">
        <f t="shared" si="178"/>
        <v>0</v>
      </c>
      <c r="EC154" s="208">
        <f t="shared" si="178"/>
        <v>0</v>
      </c>
      <c r="ED154" s="208">
        <f t="shared" si="178"/>
        <v>0</v>
      </c>
      <c r="EE154" s="208">
        <f t="shared" si="144"/>
        <v>0</v>
      </c>
      <c r="EF154" s="208">
        <f t="shared" si="179"/>
        <v>0</v>
      </c>
      <c r="EK154" s="207">
        <f t="shared" si="214"/>
        <v>0</v>
      </c>
      <c r="EL154" s="208">
        <f t="shared" si="180"/>
        <v>0</v>
      </c>
      <c r="EM154" s="208">
        <f t="shared" si="180"/>
        <v>0</v>
      </c>
      <c r="EN154" s="208">
        <f t="shared" si="180"/>
        <v>0</v>
      </c>
      <c r="EO154" s="208">
        <f t="shared" si="145"/>
        <v>0</v>
      </c>
      <c r="EP154" s="208">
        <f t="shared" si="181"/>
        <v>0</v>
      </c>
      <c r="EU154" s="207">
        <f t="shared" si="215"/>
        <v>0</v>
      </c>
      <c r="EV154" s="208">
        <f t="shared" si="182"/>
        <v>0</v>
      </c>
      <c r="EW154" s="208">
        <f t="shared" si="182"/>
        <v>0</v>
      </c>
      <c r="EX154" s="208">
        <f t="shared" si="182"/>
        <v>0</v>
      </c>
      <c r="EY154" s="208">
        <f t="shared" si="146"/>
        <v>0</v>
      </c>
      <c r="EZ154" s="208">
        <f t="shared" si="183"/>
        <v>0</v>
      </c>
      <c r="FE154" s="207">
        <f t="shared" si="216"/>
        <v>0</v>
      </c>
      <c r="FF154" s="208">
        <f t="shared" si="184"/>
        <v>0</v>
      </c>
      <c r="FG154" s="208">
        <f t="shared" si="184"/>
        <v>0</v>
      </c>
      <c r="FH154" s="208">
        <f t="shared" si="184"/>
        <v>0</v>
      </c>
      <c r="FI154" s="208">
        <f t="shared" si="147"/>
        <v>0</v>
      </c>
      <c r="FJ154" s="208">
        <f t="shared" si="185"/>
        <v>0</v>
      </c>
      <c r="FO154" s="207">
        <f t="shared" si="217"/>
        <v>0</v>
      </c>
      <c r="FP154" s="208">
        <f t="shared" si="186"/>
        <v>0</v>
      </c>
      <c r="FQ154" s="208">
        <f t="shared" si="186"/>
        <v>0</v>
      </c>
      <c r="FR154" s="208">
        <f t="shared" si="186"/>
        <v>0</v>
      </c>
      <c r="FS154" s="208">
        <f t="shared" si="148"/>
        <v>0</v>
      </c>
      <c r="FT154" s="208">
        <f t="shared" si="187"/>
        <v>0</v>
      </c>
      <c r="FY154" s="207">
        <f t="shared" si="218"/>
        <v>0</v>
      </c>
      <c r="FZ154" s="208">
        <f t="shared" si="188"/>
        <v>0</v>
      </c>
      <c r="GA154" s="208">
        <f t="shared" si="188"/>
        <v>0</v>
      </c>
      <c r="GB154" s="208">
        <f t="shared" si="188"/>
        <v>0</v>
      </c>
      <c r="GC154" s="208">
        <f t="shared" si="149"/>
        <v>0</v>
      </c>
      <c r="GD154" s="208">
        <f t="shared" si="189"/>
        <v>0</v>
      </c>
      <c r="GI154" s="207">
        <f t="shared" si="219"/>
        <v>0</v>
      </c>
      <c r="GJ154" s="208">
        <f t="shared" si="190"/>
        <v>0</v>
      </c>
      <c r="GK154" s="208">
        <f t="shared" si="190"/>
        <v>0</v>
      </c>
      <c r="GL154" s="208">
        <f t="shared" si="190"/>
        <v>0</v>
      </c>
      <c r="GM154" s="208">
        <f t="shared" si="150"/>
        <v>0</v>
      </c>
      <c r="GN154" s="208">
        <f t="shared" si="191"/>
        <v>0</v>
      </c>
      <c r="GS154" s="207">
        <f t="shared" si="220"/>
        <v>0</v>
      </c>
      <c r="GT154" s="208">
        <f t="shared" si="192"/>
        <v>0</v>
      </c>
      <c r="GU154" s="208">
        <f t="shared" si="192"/>
        <v>0</v>
      </c>
      <c r="GV154" s="208">
        <f t="shared" si="192"/>
        <v>0</v>
      </c>
      <c r="GW154" s="208">
        <f t="shared" si="151"/>
        <v>0</v>
      </c>
      <c r="GX154" s="208">
        <f t="shared" si="193"/>
        <v>0</v>
      </c>
      <c r="HC154" s="207">
        <f t="shared" si="221"/>
        <v>0</v>
      </c>
      <c r="HD154" s="208">
        <f t="shared" si="194"/>
        <v>0</v>
      </c>
      <c r="HE154" s="208">
        <f t="shared" si="194"/>
        <v>0</v>
      </c>
      <c r="HF154" s="208">
        <f t="shared" si="194"/>
        <v>0</v>
      </c>
      <c r="HG154" s="208">
        <f t="shared" si="152"/>
        <v>0</v>
      </c>
      <c r="HH154" s="208">
        <f t="shared" si="195"/>
        <v>0</v>
      </c>
      <c r="HM154" s="207">
        <f t="shared" si="222"/>
        <v>0</v>
      </c>
      <c r="HN154" s="208">
        <f t="shared" si="196"/>
        <v>0</v>
      </c>
      <c r="HO154" s="208">
        <f t="shared" si="196"/>
        <v>0</v>
      </c>
      <c r="HP154" s="208">
        <f t="shared" si="196"/>
        <v>0</v>
      </c>
      <c r="HQ154" s="208">
        <f t="shared" si="153"/>
        <v>0</v>
      </c>
      <c r="HR154" s="208">
        <f t="shared" si="197"/>
        <v>0</v>
      </c>
      <c r="HW154" s="207">
        <f t="shared" si="223"/>
        <v>0</v>
      </c>
      <c r="HX154" s="208">
        <f t="shared" si="198"/>
        <v>0</v>
      </c>
      <c r="HY154" s="208">
        <f t="shared" si="198"/>
        <v>0</v>
      </c>
      <c r="HZ154" s="208">
        <f t="shared" si="198"/>
        <v>0</v>
      </c>
      <c r="IA154" s="208">
        <f t="shared" si="154"/>
        <v>0</v>
      </c>
      <c r="IB154" s="208">
        <f t="shared" si="199"/>
        <v>0</v>
      </c>
      <c r="IG154" s="207">
        <f t="shared" si="224"/>
        <v>0</v>
      </c>
      <c r="IH154" s="208">
        <f t="shared" si="200"/>
        <v>0</v>
      </c>
      <c r="II154" s="208">
        <f t="shared" si="200"/>
        <v>0</v>
      </c>
      <c r="IJ154" s="208">
        <f t="shared" si="200"/>
        <v>0</v>
      </c>
      <c r="IK154" s="208">
        <f t="shared" si="155"/>
        <v>0</v>
      </c>
      <c r="IL154" s="208">
        <f t="shared" si="201"/>
        <v>0</v>
      </c>
    </row>
    <row r="155" spans="9:246">
      <c r="K155" s="195"/>
      <c r="T155" s="207">
        <v>12.5</v>
      </c>
      <c r="U155" s="207">
        <f t="shared" si="202"/>
        <v>0</v>
      </c>
      <c r="V155" s="208">
        <f t="shared" si="156"/>
        <v>0</v>
      </c>
      <c r="W155" s="208">
        <f t="shared" si="156"/>
        <v>0</v>
      </c>
      <c r="X155" s="208">
        <f t="shared" si="156"/>
        <v>0</v>
      </c>
      <c r="Y155" s="208">
        <f t="shared" si="133"/>
        <v>0</v>
      </c>
      <c r="Z155" s="208">
        <f t="shared" si="157"/>
        <v>0</v>
      </c>
      <c r="AE155" s="207">
        <f t="shared" si="203"/>
        <v>0</v>
      </c>
      <c r="AF155" s="208">
        <f t="shared" si="158"/>
        <v>0</v>
      </c>
      <c r="AG155" s="208">
        <f t="shared" si="158"/>
        <v>0</v>
      </c>
      <c r="AH155" s="208">
        <f t="shared" si="158"/>
        <v>0</v>
      </c>
      <c r="AI155" s="208">
        <f t="shared" si="134"/>
        <v>0</v>
      </c>
      <c r="AJ155" s="208">
        <f t="shared" si="159"/>
        <v>0</v>
      </c>
      <c r="AO155" s="207">
        <f t="shared" si="204"/>
        <v>0</v>
      </c>
      <c r="AP155" s="208">
        <f t="shared" si="160"/>
        <v>0</v>
      </c>
      <c r="AQ155" s="208">
        <f t="shared" si="160"/>
        <v>0</v>
      </c>
      <c r="AR155" s="208">
        <f t="shared" si="160"/>
        <v>0</v>
      </c>
      <c r="AS155" s="208">
        <f t="shared" si="135"/>
        <v>0</v>
      </c>
      <c r="AT155" s="208">
        <f t="shared" si="161"/>
        <v>0</v>
      </c>
      <c r="AY155" s="207">
        <f t="shared" si="205"/>
        <v>0</v>
      </c>
      <c r="AZ155" s="208">
        <f t="shared" si="162"/>
        <v>0</v>
      </c>
      <c r="BA155" s="208">
        <f t="shared" si="162"/>
        <v>0</v>
      </c>
      <c r="BB155" s="208">
        <f t="shared" si="162"/>
        <v>0</v>
      </c>
      <c r="BC155" s="208">
        <f t="shared" si="136"/>
        <v>0</v>
      </c>
      <c r="BD155" s="208">
        <f t="shared" si="163"/>
        <v>0</v>
      </c>
      <c r="BI155" s="207">
        <f t="shared" si="206"/>
        <v>0</v>
      </c>
      <c r="BJ155" s="208">
        <f t="shared" si="164"/>
        <v>0</v>
      </c>
      <c r="BK155" s="208">
        <f t="shared" si="164"/>
        <v>0</v>
      </c>
      <c r="BL155" s="208">
        <f t="shared" si="164"/>
        <v>0</v>
      </c>
      <c r="BM155" s="208">
        <f t="shared" si="137"/>
        <v>0</v>
      </c>
      <c r="BN155" s="208">
        <f t="shared" si="165"/>
        <v>0</v>
      </c>
      <c r="BS155" s="207">
        <f t="shared" si="207"/>
        <v>0</v>
      </c>
      <c r="BT155" s="208">
        <f t="shared" si="166"/>
        <v>0</v>
      </c>
      <c r="BU155" s="208">
        <f t="shared" si="166"/>
        <v>0</v>
      </c>
      <c r="BV155" s="208">
        <f t="shared" si="166"/>
        <v>0</v>
      </c>
      <c r="BW155" s="208">
        <f t="shared" si="138"/>
        <v>0</v>
      </c>
      <c r="BX155" s="208">
        <f t="shared" si="167"/>
        <v>0</v>
      </c>
      <c r="CC155" s="207">
        <f t="shared" si="208"/>
        <v>0</v>
      </c>
      <c r="CD155" s="208">
        <f t="shared" si="168"/>
        <v>0</v>
      </c>
      <c r="CE155" s="208">
        <f t="shared" si="168"/>
        <v>0</v>
      </c>
      <c r="CF155" s="208">
        <f t="shared" si="168"/>
        <v>0</v>
      </c>
      <c r="CG155" s="208">
        <f t="shared" si="139"/>
        <v>0</v>
      </c>
      <c r="CH155" s="208">
        <f t="shared" si="169"/>
        <v>0</v>
      </c>
      <c r="CM155" s="207">
        <f t="shared" si="209"/>
        <v>0</v>
      </c>
      <c r="CN155" s="208">
        <f t="shared" si="170"/>
        <v>0</v>
      </c>
      <c r="CO155" s="208">
        <f t="shared" si="170"/>
        <v>0</v>
      </c>
      <c r="CP155" s="208">
        <f t="shared" si="170"/>
        <v>0</v>
      </c>
      <c r="CQ155" s="208">
        <f t="shared" si="140"/>
        <v>0</v>
      </c>
      <c r="CR155" s="208">
        <f t="shared" si="171"/>
        <v>0</v>
      </c>
      <c r="CW155" s="207">
        <f t="shared" si="210"/>
        <v>0</v>
      </c>
      <c r="CX155" s="208">
        <f t="shared" si="172"/>
        <v>0</v>
      </c>
      <c r="CY155" s="207">
        <f t="shared" si="172"/>
        <v>0</v>
      </c>
      <c r="CZ155" s="208">
        <f t="shared" si="172"/>
        <v>0</v>
      </c>
      <c r="DA155" s="208">
        <f t="shared" si="141"/>
        <v>0</v>
      </c>
      <c r="DB155" s="208">
        <f t="shared" si="173"/>
        <v>0</v>
      </c>
      <c r="DG155" s="207">
        <f t="shared" si="211"/>
        <v>0</v>
      </c>
      <c r="DH155" s="208">
        <f t="shared" si="174"/>
        <v>0</v>
      </c>
      <c r="DI155" s="208">
        <f t="shared" si="174"/>
        <v>0</v>
      </c>
      <c r="DJ155" s="208">
        <f t="shared" si="174"/>
        <v>0</v>
      </c>
      <c r="DK155" s="208">
        <f t="shared" si="142"/>
        <v>0</v>
      </c>
      <c r="DL155" s="208">
        <f t="shared" si="175"/>
        <v>0</v>
      </c>
      <c r="DQ155" s="207">
        <f t="shared" si="212"/>
        <v>0</v>
      </c>
      <c r="DR155" s="208">
        <f t="shared" si="176"/>
        <v>0</v>
      </c>
      <c r="DS155" s="208">
        <f t="shared" si="176"/>
        <v>0</v>
      </c>
      <c r="DT155" s="208">
        <f t="shared" si="176"/>
        <v>0</v>
      </c>
      <c r="DU155" s="208">
        <f t="shared" si="143"/>
        <v>0</v>
      </c>
      <c r="DV155" s="208">
        <f t="shared" si="177"/>
        <v>0</v>
      </c>
      <c r="EA155" s="207">
        <f t="shared" si="213"/>
        <v>0</v>
      </c>
      <c r="EB155" s="208">
        <f t="shared" si="178"/>
        <v>0</v>
      </c>
      <c r="EC155" s="208">
        <f t="shared" si="178"/>
        <v>0</v>
      </c>
      <c r="ED155" s="208">
        <f t="shared" si="178"/>
        <v>0</v>
      </c>
      <c r="EE155" s="208">
        <f t="shared" si="144"/>
        <v>0</v>
      </c>
      <c r="EF155" s="208">
        <f t="shared" si="179"/>
        <v>0</v>
      </c>
      <c r="EK155" s="207">
        <f t="shared" si="214"/>
        <v>0</v>
      </c>
      <c r="EL155" s="208">
        <f t="shared" si="180"/>
        <v>0</v>
      </c>
      <c r="EM155" s="208">
        <f t="shared" si="180"/>
        <v>0</v>
      </c>
      <c r="EN155" s="208">
        <f t="shared" si="180"/>
        <v>0</v>
      </c>
      <c r="EO155" s="208">
        <f t="shared" si="145"/>
        <v>0</v>
      </c>
      <c r="EP155" s="208">
        <f t="shared" si="181"/>
        <v>0</v>
      </c>
      <c r="EU155" s="207">
        <f t="shared" si="215"/>
        <v>0</v>
      </c>
      <c r="EV155" s="208">
        <f t="shared" si="182"/>
        <v>0</v>
      </c>
      <c r="EW155" s="208">
        <f t="shared" si="182"/>
        <v>0</v>
      </c>
      <c r="EX155" s="208">
        <f t="shared" si="182"/>
        <v>0</v>
      </c>
      <c r="EY155" s="208">
        <f t="shared" si="146"/>
        <v>0</v>
      </c>
      <c r="EZ155" s="208">
        <f t="shared" si="183"/>
        <v>0</v>
      </c>
      <c r="FE155" s="207">
        <f t="shared" si="216"/>
        <v>0</v>
      </c>
      <c r="FF155" s="208">
        <f t="shared" si="184"/>
        <v>0</v>
      </c>
      <c r="FG155" s="208">
        <f t="shared" si="184"/>
        <v>0</v>
      </c>
      <c r="FH155" s="208">
        <f t="shared" si="184"/>
        <v>0</v>
      </c>
      <c r="FI155" s="208">
        <f t="shared" si="147"/>
        <v>0</v>
      </c>
      <c r="FJ155" s="208">
        <f t="shared" si="185"/>
        <v>0</v>
      </c>
      <c r="FO155" s="207">
        <f t="shared" si="217"/>
        <v>0</v>
      </c>
      <c r="FP155" s="208">
        <f t="shared" si="186"/>
        <v>0</v>
      </c>
      <c r="FQ155" s="208">
        <f t="shared" si="186"/>
        <v>0</v>
      </c>
      <c r="FR155" s="208">
        <f t="shared" si="186"/>
        <v>0</v>
      </c>
      <c r="FS155" s="208">
        <f t="shared" si="148"/>
        <v>0</v>
      </c>
      <c r="FT155" s="208">
        <f t="shared" si="187"/>
        <v>0</v>
      </c>
      <c r="FY155" s="207">
        <f t="shared" si="218"/>
        <v>0</v>
      </c>
      <c r="FZ155" s="208">
        <f t="shared" si="188"/>
        <v>0</v>
      </c>
      <c r="GA155" s="208">
        <f t="shared" si="188"/>
        <v>0</v>
      </c>
      <c r="GB155" s="208">
        <f t="shared" si="188"/>
        <v>0</v>
      </c>
      <c r="GC155" s="208">
        <f t="shared" si="149"/>
        <v>0</v>
      </c>
      <c r="GD155" s="208">
        <f t="shared" si="189"/>
        <v>0</v>
      </c>
      <c r="GI155" s="207">
        <f t="shared" si="219"/>
        <v>0</v>
      </c>
      <c r="GJ155" s="208">
        <f t="shared" si="190"/>
        <v>0</v>
      </c>
      <c r="GK155" s="208">
        <f t="shared" si="190"/>
        <v>0</v>
      </c>
      <c r="GL155" s="208">
        <f t="shared" si="190"/>
        <v>0</v>
      </c>
      <c r="GM155" s="208">
        <f t="shared" si="150"/>
        <v>0</v>
      </c>
      <c r="GN155" s="208">
        <f t="shared" si="191"/>
        <v>0</v>
      </c>
      <c r="GS155" s="207">
        <f t="shared" si="220"/>
        <v>0</v>
      </c>
      <c r="GT155" s="208">
        <f t="shared" si="192"/>
        <v>0</v>
      </c>
      <c r="GU155" s="208">
        <f t="shared" si="192"/>
        <v>0</v>
      </c>
      <c r="GV155" s="208">
        <f t="shared" si="192"/>
        <v>0</v>
      </c>
      <c r="GW155" s="208">
        <f t="shared" si="151"/>
        <v>0</v>
      </c>
      <c r="GX155" s="208">
        <f t="shared" si="193"/>
        <v>0</v>
      </c>
      <c r="HC155" s="207">
        <f t="shared" si="221"/>
        <v>0</v>
      </c>
      <c r="HD155" s="208">
        <f t="shared" si="194"/>
        <v>0</v>
      </c>
      <c r="HE155" s="208">
        <f t="shared" si="194"/>
        <v>0</v>
      </c>
      <c r="HF155" s="208">
        <f t="shared" si="194"/>
        <v>0</v>
      </c>
      <c r="HG155" s="208">
        <f t="shared" si="152"/>
        <v>0</v>
      </c>
      <c r="HH155" s="208">
        <f t="shared" si="195"/>
        <v>0</v>
      </c>
      <c r="HM155" s="207">
        <f t="shared" si="222"/>
        <v>0</v>
      </c>
      <c r="HN155" s="208">
        <f t="shared" si="196"/>
        <v>0</v>
      </c>
      <c r="HO155" s="208">
        <f t="shared" si="196"/>
        <v>0</v>
      </c>
      <c r="HP155" s="208">
        <f t="shared" si="196"/>
        <v>0</v>
      </c>
      <c r="HQ155" s="208">
        <f t="shared" si="153"/>
        <v>0</v>
      </c>
      <c r="HR155" s="208">
        <f t="shared" si="197"/>
        <v>0</v>
      </c>
      <c r="HW155" s="207">
        <f t="shared" si="223"/>
        <v>0</v>
      </c>
      <c r="HX155" s="208">
        <f t="shared" si="198"/>
        <v>0</v>
      </c>
      <c r="HY155" s="208">
        <f t="shared" si="198"/>
        <v>0</v>
      </c>
      <c r="HZ155" s="208">
        <f t="shared" si="198"/>
        <v>0</v>
      </c>
      <c r="IA155" s="208">
        <f t="shared" si="154"/>
        <v>0</v>
      </c>
      <c r="IB155" s="208">
        <f t="shared" si="199"/>
        <v>0</v>
      </c>
      <c r="IG155" s="207">
        <f t="shared" si="224"/>
        <v>0</v>
      </c>
      <c r="IH155" s="208">
        <f t="shared" si="200"/>
        <v>0</v>
      </c>
      <c r="II155" s="208">
        <f t="shared" si="200"/>
        <v>0</v>
      </c>
      <c r="IJ155" s="208">
        <f t="shared" si="200"/>
        <v>0</v>
      </c>
      <c r="IK155" s="208">
        <f t="shared" si="155"/>
        <v>0</v>
      </c>
      <c r="IL155" s="208">
        <f t="shared" si="201"/>
        <v>0</v>
      </c>
    </row>
    <row r="156" spans="9:246">
      <c r="K156" s="195"/>
      <c r="L156" s="217"/>
      <c r="T156" s="207">
        <v>12.6</v>
      </c>
      <c r="U156" s="207">
        <f t="shared" si="202"/>
        <v>0</v>
      </c>
      <c r="V156" s="208">
        <f t="shared" si="156"/>
        <v>0</v>
      </c>
      <c r="W156" s="208">
        <f t="shared" si="156"/>
        <v>0</v>
      </c>
      <c r="X156" s="208">
        <f t="shared" si="156"/>
        <v>0</v>
      </c>
      <c r="Y156" s="208">
        <f t="shared" si="133"/>
        <v>0</v>
      </c>
      <c r="Z156" s="208">
        <f t="shared" si="157"/>
        <v>0</v>
      </c>
      <c r="AE156" s="207">
        <f t="shared" si="203"/>
        <v>0</v>
      </c>
      <c r="AF156" s="208">
        <f t="shared" si="158"/>
        <v>0</v>
      </c>
      <c r="AG156" s="208">
        <f t="shared" si="158"/>
        <v>0</v>
      </c>
      <c r="AH156" s="208">
        <f t="shared" si="158"/>
        <v>0</v>
      </c>
      <c r="AI156" s="208">
        <f t="shared" si="134"/>
        <v>0</v>
      </c>
      <c r="AJ156" s="208">
        <f t="shared" si="159"/>
        <v>0</v>
      </c>
      <c r="AO156" s="207">
        <f t="shared" si="204"/>
        <v>0</v>
      </c>
      <c r="AP156" s="208">
        <f t="shared" si="160"/>
        <v>0</v>
      </c>
      <c r="AQ156" s="208">
        <f t="shared" si="160"/>
        <v>0</v>
      </c>
      <c r="AR156" s="208">
        <f t="shared" si="160"/>
        <v>0</v>
      </c>
      <c r="AS156" s="208">
        <f t="shared" si="135"/>
        <v>0</v>
      </c>
      <c r="AT156" s="208">
        <f t="shared" si="161"/>
        <v>0</v>
      </c>
      <c r="AY156" s="207">
        <f t="shared" si="205"/>
        <v>0</v>
      </c>
      <c r="AZ156" s="208">
        <f t="shared" si="162"/>
        <v>0</v>
      </c>
      <c r="BA156" s="208">
        <f t="shared" si="162"/>
        <v>0</v>
      </c>
      <c r="BB156" s="208">
        <f t="shared" si="162"/>
        <v>0</v>
      </c>
      <c r="BC156" s="208">
        <f t="shared" si="136"/>
        <v>0</v>
      </c>
      <c r="BD156" s="208">
        <f t="shared" si="163"/>
        <v>0</v>
      </c>
      <c r="BI156" s="207">
        <f t="shared" si="206"/>
        <v>0</v>
      </c>
      <c r="BJ156" s="208">
        <f t="shared" si="164"/>
        <v>0</v>
      </c>
      <c r="BK156" s="208">
        <f t="shared" si="164"/>
        <v>0</v>
      </c>
      <c r="BL156" s="208">
        <f t="shared" si="164"/>
        <v>0</v>
      </c>
      <c r="BM156" s="208">
        <f t="shared" si="137"/>
        <v>0</v>
      </c>
      <c r="BN156" s="208">
        <f t="shared" si="165"/>
        <v>0</v>
      </c>
      <c r="BS156" s="207">
        <f t="shared" si="207"/>
        <v>0</v>
      </c>
      <c r="BT156" s="208">
        <f t="shared" si="166"/>
        <v>0</v>
      </c>
      <c r="BU156" s="208">
        <f t="shared" si="166"/>
        <v>0</v>
      </c>
      <c r="BV156" s="208">
        <f t="shared" si="166"/>
        <v>0</v>
      </c>
      <c r="BW156" s="208">
        <f t="shared" si="138"/>
        <v>0</v>
      </c>
      <c r="BX156" s="208">
        <f t="shared" si="167"/>
        <v>0</v>
      </c>
      <c r="CC156" s="207">
        <f t="shared" si="208"/>
        <v>0</v>
      </c>
      <c r="CD156" s="208">
        <f t="shared" si="168"/>
        <v>0</v>
      </c>
      <c r="CE156" s="208">
        <f t="shared" si="168"/>
        <v>0</v>
      </c>
      <c r="CF156" s="208">
        <f t="shared" si="168"/>
        <v>0</v>
      </c>
      <c r="CG156" s="208">
        <f t="shared" si="139"/>
        <v>0</v>
      </c>
      <c r="CH156" s="208">
        <f t="shared" si="169"/>
        <v>0</v>
      </c>
      <c r="CM156" s="207">
        <f t="shared" si="209"/>
        <v>0</v>
      </c>
      <c r="CN156" s="208">
        <f t="shared" si="170"/>
        <v>0</v>
      </c>
      <c r="CO156" s="208">
        <f t="shared" si="170"/>
        <v>0</v>
      </c>
      <c r="CP156" s="208">
        <f t="shared" si="170"/>
        <v>0</v>
      </c>
      <c r="CQ156" s="208">
        <f t="shared" si="140"/>
        <v>0</v>
      </c>
      <c r="CR156" s="208">
        <f t="shared" si="171"/>
        <v>0</v>
      </c>
      <c r="CW156" s="207">
        <f t="shared" si="210"/>
        <v>0</v>
      </c>
      <c r="CX156" s="208">
        <f t="shared" si="172"/>
        <v>0</v>
      </c>
      <c r="CY156" s="207">
        <f t="shared" si="172"/>
        <v>0</v>
      </c>
      <c r="CZ156" s="208">
        <f t="shared" si="172"/>
        <v>0</v>
      </c>
      <c r="DA156" s="208">
        <f t="shared" si="141"/>
        <v>0</v>
      </c>
      <c r="DB156" s="208">
        <f t="shared" si="173"/>
        <v>0</v>
      </c>
      <c r="DG156" s="207">
        <f t="shared" si="211"/>
        <v>0</v>
      </c>
      <c r="DH156" s="208">
        <f t="shared" si="174"/>
        <v>0</v>
      </c>
      <c r="DI156" s="208">
        <f t="shared" si="174"/>
        <v>0</v>
      </c>
      <c r="DJ156" s="208">
        <f t="shared" si="174"/>
        <v>0</v>
      </c>
      <c r="DK156" s="208">
        <f t="shared" si="142"/>
        <v>0</v>
      </c>
      <c r="DL156" s="208">
        <f t="shared" si="175"/>
        <v>0</v>
      </c>
      <c r="DQ156" s="207">
        <f t="shared" si="212"/>
        <v>0</v>
      </c>
      <c r="DR156" s="208">
        <f t="shared" si="176"/>
        <v>0</v>
      </c>
      <c r="DS156" s="208">
        <f t="shared" si="176"/>
        <v>0</v>
      </c>
      <c r="DT156" s="208">
        <f t="shared" si="176"/>
        <v>0</v>
      </c>
      <c r="DU156" s="208">
        <f t="shared" si="143"/>
        <v>0</v>
      </c>
      <c r="DV156" s="208">
        <f t="shared" si="177"/>
        <v>0</v>
      </c>
      <c r="EA156" s="207">
        <f t="shared" si="213"/>
        <v>0</v>
      </c>
      <c r="EB156" s="208">
        <f t="shared" si="178"/>
        <v>0</v>
      </c>
      <c r="EC156" s="208">
        <f t="shared" si="178"/>
        <v>0</v>
      </c>
      <c r="ED156" s="208">
        <f t="shared" si="178"/>
        <v>0</v>
      </c>
      <c r="EE156" s="208">
        <f t="shared" si="144"/>
        <v>0</v>
      </c>
      <c r="EF156" s="208">
        <f t="shared" si="179"/>
        <v>0</v>
      </c>
      <c r="EK156" s="207">
        <f t="shared" si="214"/>
        <v>0</v>
      </c>
      <c r="EL156" s="208">
        <f t="shared" si="180"/>
        <v>0</v>
      </c>
      <c r="EM156" s="208">
        <f t="shared" si="180"/>
        <v>0</v>
      </c>
      <c r="EN156" s="208">
        <f t="shared" si="180"/>
        <v>0</v>
      </c>
      <c r="EO156" s="208">
        <f t="shared" si="145"/>
        <v>0</v>
      </c>
      <c r="EP156" s="208">
        <f t="shared" si="181"/>
        <v>0</v>
      </c>
      <c r="EU156" s="207">
        <f t="shared" si="215"/>
        <v>0</v>
      </c>
      <c r="EV156" s="208">
        <f t="shared" si="182"/>
        <v>0</v>
      </c>
      <c r="EW156" s="208">
        <f t="shared" si="182"/>
        <v>0</v>
      </c>
      <c r="EX156" s="208">
        <f t="shared" si="182"/>
        <v>0</v>
      </c>
      <c r="EY156" s="208">
        <f t="shared" si="146"/>
        <v>0</v>
      </c>
      <c r="EZ156" s="208">
        <f t="shared" si="183"/>
        <v>0</v>
      </c>
      <c r="FE156" s="207">
        <f t="shared" si="216"/>
        <v>0</v>
      </c>
      <c r="FF156" s="208">
        <f t="shared" si="184"/>
        <v>0</v>
      </c>
      <c r="FG156" s="208">
        <f t="shared" si="184"/>
        <v>0</v>
      </c>
      <c r="FH156" s="208">
        <f t="shared" si="184"/>
        <v>0</v>
      </c>
      <c r="FI156" s="208">
        <f t="shared" si="147"/>
        <v>0</v>
      </c>
      <c r="FJ156" s="208">
        <f t="shared" si="185"/>
        <v>0</v>
      </c>
      <c r="FO156" s="207">
        <f t="shared" si="217"/>
        <v>0</v>
      </c>
      <c r="FP156" s="208">
        <f t="shared" si="186"/>
        <v>0</v>
      </c>
      <c r="FQ156" s="208">
        <f t="shared" si="186"/>
        <v>0</v>
      </c>
      <c r="FR156" s="208">
        <f t="shared" si="186"/>
        <v>0</v>
      </c>
      <c r="FS156" s="208">
        <f t="shared" si="148"/>
        <v>0</v>
      </c>
      <c r="FT156" s="208">
        <f t="shared" si="187"/>
        <v>0</v>
      </c>
      <c r="FY156" s="207">
        <f t="shared" si="218"/>
        <v>0</v>
      </c>
      <c r="FZ156" s="208">
        <f t="shared" si="188"/>
        <v>0</v>
      </c>
      <c r="GA156" s="208">
        <f t="shared" si="188"/>
        <v>0</v>
      </c>
      <c r="GB156" s="208">
        <f t="shared" si="188"/>
        <v>0</v>
      </c>
      <c r="GC156" s="208">
        <f t="shared" si="149"/>
        <v>0</v>
      </c>
      <c r="GD156" s="208">
        <f t="shared" si="189"/>
        <v>0</v>
      </c>
      <c r="GI156" s="207">
        <f t="shared" si="219"/>
        <v>0</v>
      </c>
      <c r="GJ156" s="208">
        <f t="shared" si="190"/>
        <v>0</v>
      </c>
      <c r="GK156" s="208">
        <f t="shared" si="190"/>
        <v>0</v>
      </c>
      <c r="GL156" s="208">
        <f t="shared" si="190"/>
        <v>0</v>
      </c>
      <c r="GM156" s="208">
        <f t="shared" si="150"/>
        <v>0</v>
      </c>
      <c r="GN156" s="208">
        <f t="shared" si="191"/>
        <v>0</v>
      </c>
      <c r="GS156" s="207">
        <f t="shared" si="220"/>
        <v>0</v>
      </c>
      <c r="GT156" s="208">
        <f t="shared" si="192"/>
        <v>0</v>
      </c>
      <c r="GU156" s="208">
        <f t="shared" si="192"/>
        <v>0</v>
      </c>
      <c r="GV156" s="208">
        <f t="shared" si="192"/>
        <v>0</v>
      </c>
      <c r="GW156" s="208">
        <f t="shared" si="151"/>
        <v>0</v>
      </c>
      <c r="GX156" s="208">
        <f t="shared" si="193"/>
        <v>0</v>
      </c>
      <c r="HC156" s="207">
        <f t="shared" si="221"/>
        <v>0</v>
      </c>
      <c r="HD156" s="208">
        <f t="shared" si="194"/>
        <v>0</v>
      </c>
      <c r="HE156" s="208">
        <f t="shared" si="194"/>
        <v>0</v>
      </c>
      <c r="HF156" s="208">
        <f t="shared" si="194"/>
        <v>0</v>
      </c>
      <c r="HG156" s="208">
        <f t="shared" si="152"/>
        <v>0</v>
      </c>
      <c r="HH156" s="208">
        <f t="shared" si="195"/>
        <v>0</v>
      </c>
      <c r="HM156" s="207">
        <f t="shared" si="222"/>
        <v>0</v>
      </c>
      <c r="HN156" s="208">
        <f t="shared" si="196"/>
        <v>0</v>
      </c>
      <c r="HO156" s="208">
        <f t="shared" si="196"/>
        <v>0</v>
      </c>
      <c r="HP156" s="208">
        <f t="shared" si="196"/>
        <v>0</v>
      </c>
      <c r="HQ156" s="208">
        <f t="shared" si="153"/>
        <v>0</v>
      </c>
      <c r="HR156" s="208">
        <f t="shared" si="197"/>
        <v>0</v>
      </c>
      <c r="HW156" s="207">
        <f t="shared" si="223"/>
        <v>0</v>
      </c>
      <c r="HX156" s="208">
        <f t="shared" si="198"/>
        <v>0</v>
      </c>
      <c r="HY156" s="208">
        <f t="shared" si="198"/>
        <v>0</v>
      </c>
      <c r="HZ156" s="208">
        <f t="shared" si="198"/>
        <v>0</v>
      </c>
      <c r="IA156" s="208">
        <f t="shared" si="154"/>
        <v>0</v>
      </c>
      <c r="IB156" s="208">
        <f t="shared" si="199"/>
        <v>0</v>
      </c>
      <c r="IG156" s="207">
        <f t="shared" si="224"/>
        <v>0</v>
      </c>
      <c r="IH156" s="208">
        <f t="shared" si="200"/>
        <v>0</v>
      </c>
      <c r="II156" s="208">
        <f t="shared" si="200"/>
        <v>0</v>
      </c>
      <c r="IJ156" s="208">
        <f t="shared" si="200"/>
        <v>0</v>
      </c>
      <c r="IK156" s="208">
        <f t="shared" si="155"/>
        <v>0</v>
      </c>
      <c r="IL156" s="208">
        <f t="shared" si="201"/>
        <v>0</v>
      </c>
    </row>
    <row r="157" spans="9:246">
      <c r="K157" s="197"/>
      <c r="L157" s="268"/>
      <c r="T157" s="207">
        <v>12.7</v>
      </c>
      <c r="U157" s="207">
        <f t="shared" si="202"/>
        <v>0</v>
      </c>
      <c r="V157" s="208">
        <f t="shared" si="156"/>
        <v>0</v>
      </c>
      <c r="W157" s="208">
        <f t="shared" si="156"/>
        <v>0</v>
      </c>
      <c r="X157" s="208">
        <f t="shared" si="156"/>
        <v>0</v>
      </c>
      <c r="Y157" s="208">
        <f t="shared" si="156"/>
        <v>0</v>
      </c>
      <c r="Z157" s="208">
        <f t="shared" si="157"/>
        <v>0</v>
      </c>
      <c r="AE157" s="207">
        <f t="shared" si="203"/>
        <v>0</v>
      </c>
      <c r="AF157" s="208">
        <f t="shared" si="158"/>
        <v>0</v>
      </c>
      <c r="AG157" s="208">
        <f t="shared" si="158"/>
        <v>0</v>
      </c>
      <c r="AH157" s="208">
        <f t="shared" si="158"/>
        <v>0</v>
      </c>
      <c r="AI157" s="208">
        <f t="shared" si="158"/>
        <v>0</v>
      </c>
      <c r="AJ157" s="208">
        <f t="shared" si="159"/>
        <v>0</v>
      </c>
      <c r="AO157" s="207">
        <f t="shared" si="204"/>
        <v>0</v>
      </c>
      <c r="AP157" s="208">
        <f t="shared" si="160"/>
        <v>0</v>
      </c>
      <c r="AQ157" s="208">
        <f t="shared" si="160"/>
        <v>0</v>
      </c>
      <c r="AR157" s="208">
        <f t="shared" si="160"/>
        <v>0</v>
      </c>
      <c r="AS157" s="208">
        <f t="shared" si="160"/>
        <v>0</v>
      </c>
      <c r="AT157" s="208">
        <f t="shared" si="161"/>
        <v>0</v>
      </c>
      <c r="AY157" s="207">
        <f t="shared" si="205"/>
        <v>0</v>
      </c>
      <c r="AZ157" s="208">
        <f t="shared" si="162"/>
        <v>0</v>
      </c>
      <c r="BA157" s="208">
        <f t="shared" si="162"/>
        <v>0</v>
      </c>
      <c r="BB157" s="208">
        <f t="shared" si="162"/>
        <v>0</v>
      </c>
      <c r="BC157" s="208">
        <f t="shared" si="162"/>
        <v>0</v>
      </c>
      <c r="BD157" s="208">
        <f t="shared" si="163"/>
        <v>0</v>
      </c>
      <c r="BI157" s="207">
        <f t="shared" si="206"/>
        <v>0</v>
      </c>
      <c r="BJ157" s="208">
        <f t="shared" si="164"/>
        <v>0</v>
      </c>
      <c r="BK157" s="208">
        <f t="shared" si="164"/>
        <v>0</v>
      </c>
      <c r="BL157" s="208">
        <f t="shared" si="164"/>
        <v>0</v>
      </c>
      <c r="BM157" s="208">
        <f t="shared" si="164"/>
        <v>0</v>
      </c>
      <c r="BN157" s="208">
        <f t="shared" si="165"/>
        <v>0</v>
      </c>
      <c r="BS157" s="207">
        <f t="shared" si="207"/>
        <v>0</v>
      </c>
      <c r="BT157" s="208">
        <f t="shared" si="166"/>
        <v>0</v>
      </c>
      <c r="BU157" s="208">
        <f t="shared" si="166"/>
        <v>0</v>
      </c>
      <c r="BV157" s="208">
        <f t="shared" si="166"/>
        <v>0</v>
      </c>
      <c r="BW157" s="208">
        <f t="shared" si="166"/>
        <v>0</v>
      </c>
      <c r="BX157" s="208">
        <f t="shared" si="167"/>
        <v>0</v>
      </c>
      <c r="CC157" s="207">
        <f t="shared" si="208"/>
        <v>0</v>
      </c>
      <c r="CD157" s="208">
        <f t="shared" si="168"/>
        <v>0</v>
      </c>
      <c r="CE157" s="208">
        <f t="shared" si="168"/>
        <v>0</v>
      </c>
      <c r="CF157" s="208">
        <f t="shared" si="168"/>
        <v>0</v>
      </c>
      <c r="CG157" s="208">
        <f t="shared" si="168"/>
        <v>0</v>
      </c>
      <c r="CH157" s="208">
        <f t="shared" si="169"/>
        <v>0</v>
      </c>
      <c r="CM157" s="207">
        <f t="shared" si="209"/>
        <v>0</v>
      </c>
      <c r="CN157" s="208">
        <f t="shared" si="170"/>
        <v>0</v>
      </c>
      <c r="CO157" s="208">
        <f t="shared" si="170"/>
        <v>0</v>
      </c>
      <c r="CP157" s="208">
        <f t="shared" si="170"/>
        <v>0</v>
      </c>
      <c r="CQ157" s="208">
        <f t="shared" si="170"/>
        <v>0</v>
      </c>
      <c r="CR157" s="208">
        <f t="shared" si="171"/>
        <v>0</v>
      </c>
      <c r="CW157" s="207">
        <f t="shared" si="210"/>
        <v>0</v>
      </c>
      <c r="CX157" s="208">
        <f t="shared" si="172"/>
        <v>0</v>
      </c>
      <c r="CY157" s="207">
        <f t="shared" si="172"/>
        <v>0</v>
      </c>
      <c r="CZ157" s="208">
        <f t="shared" si="172"/>
        <v>0</v>
      </c>
      <c r="DA157" s="208">
        <f t="shared" si="172"/>
        <v>0</v>
      </c>
      <c r="DB157" s="208">
        <f t="shared" si="173"/>
        <v>0</v>
      </c>
      <c r="DG157" s="207">
        <f t="shared" si="211"/>
        <v>0</v>
      </c>
      <c r="DH157" s="208">
        <f t="shared" si="174"/>
        <v>0</v>
      </c>
      <c r="DI157" s="208">
        <f t="shared" si="174"/>
        <v>0</v>
      </c>
      <c r="DJ157" s="208">
        <f t="shared" si="174"/>
        <v>0</v>
      </c>
      <c r="DK157" s="208">
        <f t="shared" si="174"/>
        <v>0</v>
      </c>
      <c r="DL157" s="208">
        <f t="shared" si="175"/>
        <v>0</v>
      </c>
      <c r="DQ157" s="207">
        <f t="shared" si="212"/>
        <v>0</v>
      </c>
      <c r="DR157" s="208">
        <f t="shared" si="176"/>
        <v>0</v>
      </c>
      <c r="DS157" s="208">
        <f t="shared" si="176"/>
        <v>0</v>
      </c>
      <c r="DT157" s="208">
        <f t="shared" si="176"/>
        <v>0</v>
      </c>
      <c r="DU157" s="208">
        <f t="shared" si="176"/>
        <v>0</v>
      </c>
      <c r="DV157" s="208">
        <f t="shared" si="177"/>
        <v>0</v>
      </c>
      <c r="EA157" s="207">
        <f t="shared" si="213"/>
        <v>0</v>
      </c>
      <c r="EB157" s="208">
        <f t="shared" si="178"/>
        <v>0</v>
      </c>
      <c r="EC157" s="208">
        <f t="shared" si="178"/>
        <v>0</v>
      </c>
      <c r="ED157" s="208">
        <f t="shared" si="178"/>
        <v>0</v>
      </c>
      <c r="EE157" s="208">
        <f t="shared" si="178"/>
        <v>0</v>
      </c>
      <c r="EF157" s="208">
        <f t="shared" si="179"/>
        <v>0</v>
      </c>
      <c r="EK157" s="207">
        <f t="shared" si="214"/>
        <v>0</v>
      </c>
      <c r="EL157" s="208">
        <f t="shared" si="180"/>
        <v>0</v>
      </c>
      <c r="EM157" s="208">
        <f t="shared" si="180"/>
        <v>0</v>
      </c>
      <c r="EN157" s="208">
        <f t="shared" si="180"/>
        <v>0</v>
      </c>
      <c r="EO157" s="208">
        <f t="shared" si="180"/>
        <v>0</v>
      </c>
      <c r="EP157" s="208">
        <f t="shared" si="181"/>
        <v>0</v>
      </c>
      <c r="EU157" s="207">
        <f t="shared" si="215"/>
        <v>0</v>
      </c>
      <c r="EV157" s="208">
        <f t="shared" si="182"/>
        <v>0</v>
      </c>
      <c r="EW157" s="208">
        <f t="shared" si="182"/>
        <v>0</v>
      </c>
      <c r="EX157" s="208">
        <f t="shared" si="182"/>
        <v>0</v>
      </c>
      <c r="EY157" s="208">
        <f t="shared" si="182"/>
        <v>0</v>
      </c>
      <c r="EZ157" s="208">
        <f t="shared" si="183"/>
        <v>0</v>
      </c>
      <c r="FE157" s="207">
        <f t="shared" si="216"/>
        <v>0</v>
      </c>
      <c r="FF157" s="208">
        <f t="shared" si="184"/>
        <v>0</v>
      </c>
      <c r="FG157" s="208">
        <f t="shared" si="184"/>
        <v>0</v>
      </c>
      <c r="FH157" s="208">
        <f t="shared" si="184"/>
        <v>0</v>
      </c>
      <c r="FI157" s="208">
        <f t="shared" si="184"/>
        <v>0</v>
      </c>
      <c r="FJ157" s="208">
        <f t="shared" si="185"/>
        <v>0</v>
      </c>
      <c r="FO157" s="207">
        <f t="shared" si="217"/>
        <v>0</v>
      </c>
      <c r="FP157" s="208">
        <f t="shared" si="186"/>
        <v>0</v>
      </c>
      <c r="FQ157" s="208">
        <f t="shared" si="186"/>
        <v>0</v>
      </c>
      <c r="FR157" s="208">
        <f t="shared" si="186"/>
        <v>0</v>
      </c>
      <c r="FS157" s="208">
        <f t="shared" si="186"/>
        <v>0</v>
      </c>
      <c r="FT157" s="208">
        <f t="shared" si="187"/>
        <v>0</v>
      </c>
      <c r="FY157" s="207">
        <f t="shared" si="218"/>
        <v>0</v>
      </c>
      <c r="FZ157" s="208">
        <f t="shared" si="188"/>
        <v>0</v>
      </c>
      <c r="GA157" s="208">
        <f t="shared" si="188"/>
        <v>0</v>
      </c>
      <c r="GB157" s="208">
        <f t="shared" si="188"/>
        <v>0</v>
      </c>
      <c r="GC157" s="208">
        <f t="shared" si="188"/>
        <v>0</v>
      </c>
      <c r="GD157" s="208">
        <f t="shared" si="189"/>
        <v>0</v>
      </c>
      <c r="GI157" s="207">
        <f t="shared" si="219"/>
        <v>0</v>
      </c>
      <c r="GJ157" s="208">
        <f t="shared" si="190"/>
        <v>0</v>
      </c>
      <c r="GK157" s="208">
        <f t="shared" si="190"/>
        <v>0</v>
      </c>
      <c r="GL157" s="208">
        <f t="shared" si="190"/>
        <v>0</v>
      </c>
      <c r="GM157" s="208">
        <f t="shared" si="190"/>
        <v>0</v>
      </c>
      <c r="GN157" s="208">
        <f t="shared" si="191"/>
        <v>0</v>
      </c>
      <c r="GS157" s="207">
        <f t="shared" si="220"/>
        <v>0</v>
      </c>
      <c r="GT157" s="208">
        <f t="shared" si="192"/>
        <v>0</v>
      </c>
      <c r="GU157" s="208">
        <f t="shared" si="192"/>
        <v>0</v>
      </c>
      <c r="GV157" s="208">
        <f t="shared" si="192"/>
        <v>0</v>
      </c>
      <c r="GW157" s="208">
        <f t="shared" si="192"/>
        <v>0</v>
      </c>
      <c r="GX157" s="208">
        <f t="shared" si="193"/>
        <v>0</v>
      </c>
      <c r="HC157" s="207">
        <f t="shared" si="221"/>
        <v>0</v>
      </c>
      <c r="HD157" s="208">
        <f t="shared" si="194"/>
        <v>0</v>
      </c>
      <c r="HE157" s="208">
        <f t="shared" si="194"/>
        <v>0</v>
      </c>
      <c r="HF157" s="208">
        <f t="shared" si="194"/>
        <v>0</v>
      </c>
      <c r="HG157" s="208">
        <f t="shared" si="194"/>
        <v>0</v>
      </c>
      <c r="HH157" s="208">
        <f t="shared" si="195"/>
        <v>0</v>
      </c>
      <c r="HM157" s="207">
        <f t="shared" si="222"/>
        <v>0</v>
      </c>
      <c r="HN157" s="208">
        <f t="shared" si="196"/>
        <v>0</v>
      </c>
      <c r="HO157" s="208">
        <f t="shared" si="196"/>
        <v>0</v>
      </c>
      <c r="HP157" s="208">
        <f t="shared" si="196"/>
        <v>0</v>
      </c>
      <c r="HQ157" s="208">
        <f t="shared" si="196"/>
        <v>0</v>
      </c>
      <c r="HR157" s="208">
        <f t="shared" si="197"/>
        <v>0</v>
      </c>
      <c r="HW157" s="207">
        <f t="shared" si="223"/>
        <v>0</v>
      </c>
      <c r="HX157" s="208">
        <f t="shared" si="198"/>
        <v>0</v>
      </c>
      <c r="HY157" s="208">
        <f t="shared" si="198"/>
        <v>0</v>
      </c>
      <c r="HZ157" s="208">
        <f t="shared" si="198"/>
        <v>0</v>
      </c>
      <c r="IA157" s="208">
        <f t="shared" si="198"/>
        <v>0</v>
      </c>
      <c r="IB157" s="208">
        <f t="shared" si="199"/>
        <v>0</v>
      </c>
      <c r="IG157" s="207">
        <f t="shared" si="224"/>
        <v>0</v>
      </c>
      <c r="IH157" s="208">
        <f t="shared" si="200"/>
        <v>0</v>
      </c>
      <c r="II157" s="208">
        <f t="shared" si="200"/>
        <v>0</v>
      </c>
      <c r="IJ157" s="208">
        <f t="shared" si="200"/>
        <v>0</v>
      </c>
      <c r="IK157" s="208">
        <f t="shared" si="200"/>
        <v>0</v>
      </c>
      <c r="IL157" s="208">
        <f t="shared" si="201"/>
        <v>0</v>
      </c>
    </row>
    <row r="158" spans="9:246">
      <c r="L158" s="268"/>
      <c r="T158" s="207">
        <v>12.8</v>
      </c>
      <c r="U158" s="207">
        <f t="shared" si="202"/>
        <v>0</v>
      </c>
      <c r="V158" s="208">
        <f t="shared" ref="V158:Y221" si="225">IF(AND($U158&gt;=U$12,$U159&lt;=U$13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W158" s="208">
        <f t="shared" si="225"/>
        <v>0</v>
      </c>
      <c r="X158" s="208">
        <f t="shared" si="225"/>
        <v>0</v>
      </c>
      <c r="Y158" s="208">
        <f t="shared" si="225"/>
        <v>0</v>
      </c>
      <c r="Z158" s="208">
        <f t="shared" ref="Z158:Z221" si="226">IF(AND($U158&gt;=Y$12,$U159&lt;=Y$13,$U159&gt;0),($L$18+($U158/$Y$5)*($M$18+($U158/$Y$5)*($N$18+($U158/$Y$5)*($O$18+($U158/$Y$5)*($P$18+($U158/$Y$5)*($Q$18+($U158/$Y$5)*$R$18))))))^2+4*($L$18+((0.05+$U158)/$Y$5)*($M$18+((0.05+$U158)/$Y$5)*($N$18+((0.05+$U158)/$Y$5)*($O$18+((0.05+$U158)/$Y$5)*($P$18+((0.05+$U158)/$Y$5)*($Q$18+((0.05+$U158)/$Y$5)*$R$18))))))^2+($L$18+($U159/$Y$5)*($M$18+($U159/$Y$5)*($N$18+($U159/$Y$5)*($O$18+($U159/$Y$5)*($P$18+($U159/$Y$5)*($Q$18+($U159/$Y$5)*$R$18))))))^2,0)</f>
        <v>0</v>
      </c>
      <c r="AE158" s="207">
        <f t="shared" si="203"/>
        <v>0</v>
      </c>
      <c r="AF158" s="208">
        <f t="shared" ref="AF158:AI221" si="227">IF(AND($AE158&gt;=AE$12,$AE159&lt;=AE$13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G158" s="208">
        <f t="shared" si="227"/>
        <v>0</v>
      </c>
      <c r="AH158" s="208">
        <f t="shared" si="227"/>
        <v>0</v>
      </c>
      <c r="AI158" s="208">
        <f t="shared" si="227"/>
        <v>0</v>
      </c>
      <c r="AJ158" s="208">
        <f t="shared" ref="AJ158:AJ221" si="228">IF(AND($AE158&gt;=AI$12,$AE159&lt;=AI$13,$AE159&gt;0),($L$18+($AE158/$AI$5)*($M$18+($AE158/$AI$5)*($N$18+($AE158/$AI$5)*($O$18+($AE158/$AI$5)*($P$18+($AE158/$AI$5)*($Q$18+($AE158/$AI$5)*$R$18))))))^2+4*($L$18+((0.05+$AE158)/$AI$5)*($M$18+((0.05+$AE158)/$AI$5)*($N$18+((0.05+$AE158)/$AI$5)*($O$18+((0.05+$AE158)/$AI$5)*($P$18+((0.05+$AE158)/$AI$5)*($Q$18+((0.05+$AE158)/$AI$5)*$R$18))))))^2+($L$18+($AE159/$AI$5)*($M$18+($AE159/$AI$5)*($N$18+($AE159/$AI$5)*($O$18+($AE159/$AI$5)*($P$18+($AE159/$AI$5)*($Q$18+($AE159/$AI$5)*$R$18))))))^2,0)</f>
        <v>0</v>
      </c>
      <c r="AO158" s="207">
        <f t="shared" si="204"/>
        <v>0</v>
      </c>
      <c r="AP158" s="208">
        <f t="shared" ref="AP158:AS221" si="229">IF(AND($AO158&gt;=AO$12,$AO159&lt;=AO$13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Q158" s="208">
        <f t="shared" si="229"/>
        <v>0</v>
      </c>
      <c r="AR158" s="208">
        <f t="shared" si="229"/>
        <v>0</v>
      </c>
      <c r="AS158" s="208">
        <f t="shared" si="229"/>
        <v>0</v>
      </c>
      <c r="AT158" s="208">
        <f t="shared" ref="AT158:AT221" si="230">IF(AND($AO158&gt;=AS$12,$AO159&lt;=AS$13,$AO159&gt;0),($L$18+($AO158/$AS$5)*($M$18+($AO158/$AS$5)*($N$18+($AO158/$AS$5)*($O$18+($AO158/$AS$5)*($P$18+($AO158/$AS$5)*($Q$18+($AO158/$AS$5)*$R$18))))))^2+4*($L$18+((0.05+$AO158)/$AS$5)*($M$18+((0.05+$AO158)/$AS$5)*($N$18+((0.05+$AO158)/$AS$5)*($O$18+((0.05+$AO158)/$AS$5)*($P$18+((0.05+$AO158)/$AS$5)*($Q$18+((0.05+$AO158)/$AS$5)*$R$18))))))^2+($L$18+($AO159/$AS$5)*($M$18+($AO159/$AS$5)*($N$18+($AO159/$AS$5)*($O$18+($AO159/$AS$5)*($P$18+($AO159/$AS$5)*($Q$18+($AO159/$AS$5)*$R$18))))))^2,0)</f>
        <v>0</v>
      </c>
      <c r="AY158" s="207">
        <f t="shared" si="205"/>
        <v>0</v>
      </c>
      <c r="AZ158" s="208">
        <f t="shared" ref="AZ158:BC221" si="231">IF(AND($AY158&gt;=AY$12,$AY159&lt;=AY$13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0</v>
      </c>
      <c r="BA158" s="208">
        <f t="shared" si="231"/>
        <v>0</v>
      </c>
      <c r="BB158" s="208">
        <f t="shared" si="231"/>
        <v>0</v>
      </c>
      <c r="BC158" s="208">
        <f t="shared" si="231"/>
        <v>0</v>
      </c>
      <c r="BD158" s="208">
        <f t="shared" ref="BD158:BD221" si="232">IF(AND($AY158&gt;=BC$12,$AY159&lt;=BC$13,$AY159&gt;0),($L$18+($AY158/$BC$5)*($M$18+($AY158/$BC$5)*($N$18+($AY158/$BC$5)*($O$18+($AY158/$BC$5)*($P$18+($AY158/$BC$5)*($Q$18+($AY158/$BC$5)*$R$18))))))^2+4*($L$18+((0.05+$AY158)/$BC$5)*($M$18+((0.05+$AY158)/$BC$5)*($N$18+((0.05+$AY158)/$BC$5)*($O$18+((0.05+$AY158)/$BC$5)*($P$18+((0.05+$AY158)/$BC$5)*($Q$18+((0.05+$AY158)/$BC$5)*$R$18))))))^2+($L$18+($AY159/$BC$5)*($M$18+($AY159/$BC$5)*($N$18+($AY159/$BC$5)*($O$18+($AY159/$BC$5)*($P$18+($AY159/$BC$5)*($Q$18+($AY159/$BC$5)*$R$18))))))^2,0)</f>
        <v>0</v>
      </c>
      <c r="BI158" s="207">
        <f t="shared" si="206"/>
        <v>0</v>
      </c>
      <c r="BJ158" s="208">
        <f t="shared" ref="BJ158:BM221" si="233">IF(AND($BI158&gt;=BI$12,$BI159&lt;=BI$13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0</v>
      </c>
      <c r="BK158" s="208">
        <f t="shared" si="233"/>
        <v>0</v>
      </c>
      <c r="BL158" s="208">
        <f t="shared" si="233"/>
        <v>0</v>
      </c>
      <c r="BM158" s="208">
        <f t="shared" si="233"/>
        <v>0</v>
      </c>
      <c r="BN158" s="208">
        <f t="shared" ref="BN158:BN221" si="234">IF(AND($BI158&gt;=BM$12,$BI159&lt;=BM$13,$BI159&gt;0),($L$18+($BI158/$BM$5)*($M$18+($BI158/$BM$5)*($N$18+($BI158/$BM$5)*($O$18+($BI158/$BM$5)*($P$18+($BI158/$BM$5)*($Q$18+($BI158/$BM$5)*$R$18))))))^2+4*($L$18+((0.05+$BI158)/$BM$5)*($M$18+((0.05+$BI158)/$BM$5)*($N$18+((0.05+$BI158)/$BM$5)*($O$18+((0.05+$BI158)/$BM$5)*($P$18+((0.05+$BI158)/$BM$5)*($Q$18+((0.05+$BI158)/$BM$5)*$R$18))))))^2+($L$18+($BI159/$BM$5)*($M$18+($BI159/$BM$5)*($N$18+($BI159/$BM$5)*($O$18+($BI159/$BM$5)*($P$18+($BI159/$BM$5)*($Q$18+($BI159/$BM$5)*$R$18))))))^2,0)</f>
        <v>0</v>
      </c>
      <c r="BS158" s="207">
        <f t="shared" si="207"/>
        <v>0</v>
      </c>
      <c r="BT158" s="208">
        <f t="shared" ref="BT158:BW221" si="235">IF(AND($BS158&gt;=BS$12,$BS159&lt;=BS$13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0</v>
      </c>
      <c r="BU158" s="208">
        <f t="shared" si="235"/>
        <v>0</v>
      </c>
      <c r="BV158" s="208">
        <f t="shared" si="235"/>
        <v>0</v>
      </c>
      <c r="BW158" s="208">
        <f t="shared" si="235"/>
        <v>0</v>
      </c>
      <c r="BX158" s="208">
        <f t="shared" ref="BX158:BX221" si="236">IF(AND($BS158&gt;=BW$12,$BS159&lt;=BW$13,$BS159&gt;0),($L$18+($BS158/$BW$5)*($M$18+($BS158/$BW$5)*($N$18+($BS158/$BW$5)*($O$18+($BS158/$BW$5)*($P$18+($BS158/$BW$5)*($Q$18+($BS158/$BW$5)*$R$18))))))^2+4*($L$18+((0.05+$BS158)/$BW$5)*($M$18+((0.05+$BS158)/$BW$5)*($N$18+((0.05+$BS158)/$BW$5)*($O$18+((0.05+$BS158)/$BW$5)*($P$18+((0.05+$BS158)/$BW$5)*($Q$18+((0.05+$BS158)/$BW$5)*$R$18))))))^2+($L$18+($BS159/$BW$5)*($M$18+($BS159/$BW$5)*($N$18+($BS159/$BW$5)*($O$18+($BS159/$BW$5)*($P$18+($BS159/$BW$5)*($Q$18+($BS159/$BW$5)*$R$18))))))^2,0)</f>
        <v>0</v>
      </c>
      <c r="CC158" s="207">
        <f t="shared" si="208"/>
        <v>0</v>
      </c>
      <c r="CD158" s="208">
        <f t="shared" ref="CD158:CG221" si="237">IF(AND($CC158&gt;=CC$12,$CC159&lt;=CC$13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0</v>
      </c>
      <c r="CE158" s="208">
        <f t="shared" si="237"/>
        <v>0</v>
      </c>
      <c r="CF158" s="208">
        <f t="shared" si="237"/>
        <v>0</v>
      </c>
      <c r="CG158" s="208">
        <f t="shared" si="237"/>
        <v>0</v>
      </c>
      <c r="CH158" s="208">
        <f t="shared" ref="CH158:CH221" si="238">IF(AND($CC158&gt;=CG$12,$CC159&lt;=CG$13,$CC159&gt;0),($L$18+($CC158/$CG$5)*($M$18+($CC158/$CG$5)*($N$18+($CC158/$CG$5)*($O$18+($CC158/$CG$5)*($P$18+($CC158/$CG$5)*($Q$18+($CC158/$CG$5)*$R$18))))))^2+4*($L$18+((0.05+$CC158)/$CG$5)*($M$18+((0.05+$CC158)/$CG$5)*($N$18+((0.05+$CC158)/$CG$5)*($O$18+((0.05+$CC158)/$CG$5)*($P$18+((0.05+$CC158)/$CG$5)*($Q$18+((0.05+$CC158)/$CG$5)*$R$18))))))^2+($L$18+($CC159/$CG$5)*($M$18+($CC159/$CG$5)*($N$18+($CC159/$CG$5)*($O$18+($CC159/$CG$5)*($P$18+($CC159/$CG$5)*($Q$18+($CC159/$CG$5)*$R$18))))))^2,0)</f>
        <v>0</v>
      </c>
      <c r="CM158" s="207">
        <f t="shared" si="209"/>
        <v>0</v>
      </c>
      <c r="CN158" s="208">
        <f t="shared" ref="CN158:CQ221" si="239">IF(AND($CM158&gt;=CM$12,$CM159&lt;=CM$13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0</v>
      </c>
      <c r="CO158" s="208">
        <f t="shared" si="239"/>
        <v>0</v>
      </c>
      <c r="CP158" s="208">
        <f t="shared" si="239"/>
        <v>0</v>
      </c>
      <c r="CQ158" s="208">
        <f t="shared" si="239"/>
        <v>0</v>
      </c>
      <c r="CR158" s="208">
        <f t="shared" ref="CR158:CR221" si="240">IF(AND($CM158&gt;=CQ$12,$CM159&lt;=CQ$13,$CM159&gt;0),($L$18+($CM158/$CQ$5)*($M$18+($CM158/$CQ$5)*($N$18+($CM158/$CQ$5)*($O$18+($CM158/$CQ$5)*($P$18+($CM158/$CQ$5)*($Q$18+($CM158/$CQ$5)*$R$18))))))^2+4*($L$18+((0.05+$CM158)/$CQ$5)*($M$18+((0.05+$CM158)/$CQ$5)*($N$18+((0.05+$CM158)/$CQ$5)*($O$18+((0.05+$CM158)/$CQ$5)*($P$18+((0.05+$CM158)/$CQ$5)*($Q$18+((0.05+$CM158)/$CQ$5)*$R$18))))))^2+($L$18+($CM159/$CQ$5)*($M$18+($CM159/$CQ$5)*($N$18+($CM159/$CQ$5)*($O$18+($CM159/$CQ$5)*($P$18+($CM159/$CQ$5)*($Q$18+($CM159/$CQ$5)*$R$18))))))^2,0)</f>
        <v>0</v>
      </c>
      <c r="CW158" s="207">
        <f t="shared" si="210"/>
        <v>0</v>
      </c>
      <c r="CX158" s="208">
        <f t="shared" ref="CX158:DA221" si="241">IF(AND($CW158&gt;=CW$12,$CW159&lt;=CW$13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0</v>
      </c>
      <c r="CY158" s="207">
        <f t="shared" si="241"/>
        <v>0</v>
      </c>
      <c r="CZ158" s="208">
        <f t="shared" si="241"/>
        <v>0</v>
      </c>
      <c r="DA158" s="208">
        <f t="shared" si="241"/>
        <v>0</v>
      </c>
      <c r="DB158" s="208">
        <f t="shared" ref="DB158:DB221" si="242">IF(AND($CW158&gt;=DA$12,$CW159&lt;=DA$13,$CW159&gt;0),($L$18+($CW158/$DA$5)*($M$18+($CW158/$DA$5)*($N$18+($CW158/$DA$5)*($O$18+($CW158/$DA$5)*($P$18+($CW158/$DA$5)*($Q$18+($CW158/$DA$5)*$R$18))))))^2+4*($L$18+((0.05+$CW158)/$DA$5)*($M$18+((0.05+$CW158)/$DA$5)*($N$18+((0.05+$CW158)/$DA$5)*($O$18+((0.05+$CW158)/$DA$5)*($P$18+((0.05+$CW158)/$DA$5)*($Q$18+((0.05+$CW158)/$DA$5)*$R$18))))))^2+($L$18+($CW159/$DA$5)*($M$18+($CW159/$DA$5)*($N$18+($CW159/$DA$5)*($O$18+($CW159/$DA$5)*($P$18+($CW159/$DA$5)*($Q$18+($CW159/$DA$5)*$R$18))))))^2,0)</f>
        <v>0</v>
      </c>
      <c r="DG158" s="207">
        <f t="shared" si="211"/>
        <v>0</v>
      </c>
      <c r="DH158" s="208">
        <f t="shared" ref="DH158:DK221" si="243">IF(AND($DG158&gt;=DG$12,$DG159&lt;=DG$13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0</v>
      </c>
      <c r="DI158" s="208">
        <f t="shared" si="243"/>
        <v>0</v>
      </c>
      <c r="DJ158" s="208">
        <f t="shared" si="243"/>
        <v>0</v>
      </c>
      <c r="DK158" s="208">
        <f t="shared" si="243"/>
        <v>0</v>
      </c>
      <c r="DL158" s="208">
        <f t="shared" ref="DL158:DL221" si="244">IF(AND($DG158&gt;=DK$12,$DG159&lt;=DK$13,$DG159&gt;0),($L$18+($DG158/$DK$5)*($M$18+($DG158/$DK$5)*($N$18+($DG158/$DK$5)*($O$18+($DG158/$DK$5)*($P$18+($DG158/$DK$5)*($Q$18+($DG158/$DK$5)*$R$18))))))^2+4*($L$18+((0.05+$DG158)/$DK$5)*($M$18+((0.05+$DG158)/$DK$5)*($N$18+((0.05+$DG158)/$DK$5)*($O$18+((0.05+$DG158)/$DK$5)*($P$18+((0.05+$DG158)/$DK$5)*($Q$18+((0.05+$DG158)/$DK$5)*$R$18))))))^2+($L$18+($DG159/$DK$5)*($M$18+($DG159/$DK$5)*($N$18+($DG159/$DK$5)*($O$18+($DG159/$DK$5)*($P$18+($DG159/$DK$5)*($Q$18+($DG159/$DK$5)*$R$18))))))^2,0)</f>
        <v>0</v>
      </c>
      <c r="DQ158" s="207">
        <f t="shared" si="212"/>
        <v>0</v>
      </c>
      <c r="DR158" s="208">
        <f t="shared" ref="DR158:DU221" si="245">IF(AND($DQ158&gt;=DQ$12,$DQ159&lt;=DQ$13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DS158" s="208">
        <f t="shared" si="245"/>
        <v>0</v>
      </c>
      <c r="DT158" s="208">
        <f t="shared" si="245"/>
        <v>0</v>
      </c>
      <c r="DU158" s="208">
        <f t="shared" si="245"/>
        <v>0</v>
      </c>
      <c r="DV158" s="208">
        <f t="shared" ref="DV158:DV221" si="246">IF(AND($DQ158&gt;=DU$12,$DQ159&lt;=DU$13,$DQ159&gt;0),($L$18+($DQ158/$DU$5)*($M$18+($DQ158/$DU$5)*($N$18+($DQ158/$DU$5)*($O$18+($DQ158/$DU$5)*($P$18+($DQ158/$DU$5)*($Q$18+($DQ158/$DU$5)*$R$18))))))^2+4*($L$18+((0.05+$DQ158)/$DU$5)*($M$18+((0.05+$DQ158)/$DU$5)*($N$18+((0.05+$DQ158)/$DU$5)*($O$18+((0.05+$DQ158)/$DU$5)*($P$18+((0.05+$DQ158)/$DU$5)*($Q$18+((0.05+$DQ158)/$DU$5)*$R$18))))))^2+($L$18+($DQ159/$DU$5)*($M$18+($DQ159/$DU$5)*($N$18+($DQ159/$DU$5)*($O$18+($DQ159/$DU$5)*($P$18+($DQ159/$DU$5)*($Q$18+($DQ159/$DU$5)*$R$18))))))^2,0)</f>
        <v>0</v>
      </c>
      <c r="EA158" s="207">
        <f t="shared" si="213"/>
        <v>0</v>
      </c>
      <c r="EB158" s="208">
        <f t="shared" ref="EB158:EE221" si="247">IF(AND($DQ158&gt;=EA$12,$DQ159&lt;=EA$13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C158" s="208">
        <f t="shared" si="247"/>
        <v>0</v>
      </c>
      <c r="ED158" s="208">
        <f t="shared" si="247"/>
        <v>0</v>
      </c>
      <c r="EE158" s="208">
        <f t="shared" si="247"/>
        <v>0</v>
      </c>
      <c r="EF158" s="208">
        <f t="shared" ref="EF158:EF221" si="248">IF(AND($DQ158&gt;=EE$12,$DQ159&lt;=EE$13,$DQ159&gt;0),($L$18+($DQ158/$DU$5)*($M$18+($DQ158/$DU$5)*($N$18+($DQ158/$DU$5)*($O$18+($DQ158/$DU$5)*($P$18+($DQ158/$DU$5)*($Q$18+($DQ158/$DU$5)*$R$18))))))^2+4*($L$18+((0.05+$DQ158)/$DU$5)*($M$18+((0.05+$DQ158)/$DU$5)*($N$18+((0.05+$DQ158)/$DU$5)*($O$18+((0.05+$DQ158)/$DU$5)*($P$18+((0.05+$DQ158)/$DU$5)*($Q$18+((0.05+$DQ158)/$DU$5)*$R$18))))))^2+($L$18+($DQ159/$DU$5)*($M$18+($DQ159/$DU$5)*($N$18+($DQ159/$DU$5)*($O$18+($DQ159/$DU$5)*($P$18+($DQ159/$DU$5)*($Q$18+($DQ159/$DU$5)*$R$18))))))^2,0)</f>
        <v>0</v>
      </c>
      <c r="EK158" s="207">
        <f t="shared" si="214"/>
        <v>0</v>
      </c>
      <c r="EL158" s="208">
        <f t="shared" ref="EL158:EO221" si="249">IF(AND($DQ158&gt;=EK$12,$DQ159&lt;=EK$13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M158" s="208">
        <f t="shared" si="249"/>
        <v>0</v>
      </c>
      <c r="EN158" s="208">
        <f t="shared" si="249"/>
        <v>0</v>
      </c>
      <c r="EO158" s="208">
        <f t="shared" si="249"/>
        <v>0</v>
      </c>
      <c r="EP158" s="208">
        <f t="shared" ref="EP158:EP221" si="250">IF(AND($DQ158&gt;=EO$12,$DQ159&lt;=EO$13,$DQ159&gt;0),($L$18+($DQ158/$DU$5)*($M$18+($DQ158/$DU$5)*($N$18+($DQ158/$DU$5)*($O$18+($DQ158/$DU$5)*($P$18+($DQ158/$DU$5)*($Q$18+($DQ158/$DU$5)*$R$18))))))^2+4*($L$18+((0.05+$DQ158)/$DU$5)*($M$18+((0.05+$DQ158)/$DU$5)*($N$18+((0.05+$DQ158)/$DU$5)*($O$18+((0.05+$DQ158)/$DU$5)*($P$18+((0.05+$DQ158)/$DU$5)*($Q$18+((0.05+$DQ158)/$DU$5)*$R$18))))))^2+($L$18+($DQ159/$DU$5)*($M$18+($DQ159/$DU$5)*($N$18+($DQ159/$DU$5)*($O$18+($DQ159/$DU$5)*($P$18+($DQ159/$DU$5)*($Q$18+($DQ159/$DU$5)*$R$18))))))^2,0)</f>
        <v>0</v>
      </c>
      <c r="EU158" s="207">
        <f t="shared" si="215"/>
        <v>0</v>
      </c>
      <c r="EV158" s="208">
        <f t="shared" ref="EV158:EY221" si="251">IF(AND($DQ158&gt;=EU$12,$DQ159&lt;=EU$13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W158" s="208">
        <f t="shared" si="251"/>
        <v>0</v>
      </c>
      <c r="EX158" s="208">
        <f t="shared" si="251"/>
        <v>0</v>
      </c>
      <c r="EY158" s="208">
        <f t="shared" si="251"/>
        <v>0</v>
      </c>
      <c r="EZ158" s="208">
        <f t="shared" ref="EZ158:EZ221" si="252">IF(AND($DQ158&gt;=EY$12,$DQ159&lt;=EY$13,$DQ159&gt;0),($L$18+($DQ158/$DU$5)*($M$18+($DQ158/$DU$5)*($N$18+($DQ158/$DU$5)*($O$18+($DQ158/$DU$5)*($P$18+($DQ158/$DU$5)*($Q$18+($DQ158/$DU$5)*$R$18))))))^2+4*($L$18+((0.05+$DQ158)/$DU$5)*($M$18+((0.05+$DQ158)/$DU$5)*($N$18+((0.05+$DQ158)/$DU$5)*($O$18+((0.05+$DQ158)/$DU$5)*($P$18+((0.05+$DQ158)/$DU$5)*($Q$18+((0.05+$DQ158)/$DU$5)*$R$18))))))^2+($L$18+($DQ159/$DU$5)*($M$18+($DQ159/$DU$5)*($N$18+($DQ159/$DU$5)*($O$18+($DQ159/$DU$5)*($P$18+($DQ159/$DU$5)*($Q$18+($DQ159/$DU$5)*$R$18))))))^2,0)</f>
        <v>0</v>
      </c>
      <c r="FE158" s="207">
        <f t="shared" si="216"/>
        <v>0</v>
      </c>
      <c r="FF158" s="208">
        <f t="shared" ref="FF158:FI221" si="253">IF(AND($DQ158&gt;=FE$12,$DQ159&lt;=FE$13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G158" s="208">
        <f t="shared" si="253"/>
        <v>0</v>
      </c>
      <c r="FH158" s="208">
        <f t="shared" si="253"/>
        <v>0</v>
      </c>
      <c r="FI158" s="208">
        <f t="shared" si="253"/>
        <v>0</v>
      </c>
      <c r="FJ158" s="208">
        <f t="shared" ref="FJ158:FJ221" si="254">IF(AND($DQ158&gt;=FI$12,$DQ159&lt;=FI$13,$DQ159&gt;0),($L$18+($DQ158/$DU$5)*($M$18+($DQ158/$DU$5)*($N$18+($DQ158/$DU$5)*($O$18+($DQ158/$DU$5)*($P$18+($DQ158/$DU$5)*($Q$18+($DQ158/$DU$5)*$R$18))))))^2+4*($L$18+((0.05+$DQ158)/$DU$5)*($M$18+((0.05+$DQ158)/$DU$5)*($N$18+((0.05+$DQ158)/$DU$5)*($O$18+((0.05+$DQ158)/$DU$5)*($P$18+((0.05+$DQ158)/$DU$5)*($Q$18+((0.05+$DQ158)/$DU$5)*$R$18))))))^2+($L$18+($DQ159/$DU$5)*($M$18+($DQ159/$DU$5)*($N$18+($DQ159/$DU$5)*($O$18+($DQ159/$DU$5)*($P$18+($DQ159/$DU$5)*($Q$18+($DQ159/$DU$5)*$R$18))))))^2,0)</f>
        <v>0</v>
      </c>
      <c r="FO158" s="207">
        <f t="shared" si="217"/>
        <v>0</v>
      </c>
      <c r="FP158" s="208">
        <f t="shared" ref="FP158:FS221" si="255">IF(AND($DQ158&gt;=FO$12,$DQ159&lt;=FO$13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Q158" s="208">
        <f t="shared" si="255"/>
        <v>0</v>
      </c>
      <c r="FR158" s="208">
        <f t="shared" si="255"/>
        <v>0</v>
      </c>
      <c r="FS158" s="208">
        <f t="shared" si="255"/>
        <v>0</v>
      </c>
      <c r="FT158" s="208">
        <f t="shared" ref="FT158:FT221" si="256">IF(AND($DQ158&gt;=FS$12,$DQ159&lt;=FS$13,$DQ159&gt;0),($L$18+($DQ158/$DU$5)*($M$18+($DQ158/$DU$5)*($N$18+($DQ158/$DU$5)*($O$18+($DQ158/$DU$5)*($P$18+($DQ158/$DU$5)*($Q$18+($DQ158/$DU$5)*$R$18))))))^2+4*($L$18+((0.05+$DQ158)/$DU$5)*($M$18+((0.05+$DQ158)/$DU$5)*($N$18+((0.05+$DQ158)/$DU$5)*($O$18+((0.05+$DQ158)/$DU$5)*($P$18+((0.05+$DQ158)/$DU$5)*($Q$18+((0.05+$DQ158)/$DU$5)*$R$18))))))^2+($L$18+($DQ159/$DU$5)*($M$18+($DQ159/$DU$5)*($N$18+($DQ159/$DU$5)*($O$18+($DQ159/$DU$5)*($P$18+($DQ159/$DU$5)*($Q$18+($DQ159/$DU$5)*$R$18))))))^2,0)</f>
        <v>0</v>
      </c>
      <c r="FY158" s="207">
        <f t="shared" si="218"/>
        <v>0</v>
      </c>
      <c r="FZ158" s="208">
        <f t="shared" ref="FZ158:GC221" si="257">IF(AND($DQ158&gt;=FY$12,$DQ159&lt;=FY$13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A158" s="208">
        <f t="shared" si="257"/>
        <v>0</v>
      </c>
      <c r="GB158" s="208">
        <f t="shared" si="257"/>
        <v>0</v>
      </c>
      <c r="GC158" s="208">
        <f t="shared" si="257"/>
        <v>0</v>
      </c>
      <c r="GD158" s="208">
        <f t="shared" ref="GD158:GD221" si="258">IF(AND($DQ158&gt;=GC$12,$DQ159&lt;=GC$13,$DQ159&gt;0),($L$18+($DQ158/$DU$5)*($M$18+($DQ158/$DU$5)*($N$18+($DQ158/$DU$5)*($O$18+($DQ158/$DU$5)*($P$18+($DQ158/$DU$5)*($Q$18+($DQ158/$DU$5)*$R$18))))))^2+4*($L$18+((0.05+$DQ158)/$DU$5)*($M$18+((0.05+$DQ158)/$DU$5)*($N$18+((0.05+$DQ158)/$DU$5)*($O$18+((0.05+$DQ158)/$DU$5)*($P$18+((0.05+$DQ158)/$DU$5)*($Q$18+((0.05+$DQ158)/$DU$5)*$R$18))))))^2+($L$18+($DQ159/$DU$5)*($M$18+($DQ159/$DU$5)*($N$18+($DQ159/$DU$5)*($O$18+($DQ159/$DU$5)*($P$18+($DQ159/$DU$5)*($Q$18+($DQ159/$DU$5)*$R$18))))))^2,0)</f>
        <v>0</v>
      </c>
      <c r="GI158" s="207">
        <f t="shared" si="219"/>
        <v>0</v>
      </c>
      <c r="GJ158" s="208">
        <f t="shared" ref="GJ158:GM221" si="259">IF(AND($DQ158&gt;=GI$12,$DQ159&lt;=GI$13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K158" s="208">
        <f t="shared" si="259"/>
        <v>0</v>
      </c>
      <c r="GL158" s="208">
        <f t="shared" si="259"/>
        <v>0</v>
      </c>
      <c r="GM158" s="208">
        <f t="shared" si="259"/>
        <v>0</v>
      </c>
      <c r="GN158" s="208">
        <f t="shared" ref="GN158:GN221" si="260">IF(AND($DQ158&gt;=GM$12,$DQ159&lt;=GM$13,$DQ159&gt;0),($L$18+($DQ158/$DU$5)*($M$18+($DQ158/$DU$5)*($N$18+($DQ158/$DU$5)*($O$18+($DQ158/$DU$5)*($P$18+($DQ158/$DU$5)*($Q$18+($DQ158/$DU$5)*$R$18))))))^2+4*($L$18+((0.05+$DQ158)/$DU$5)*($M$18+((0.05+$DQ158)/$DU$5)*($N$18+((0.05+$DQ158)/$DU$5)*($O$18+((0.05+$DQ158)/$DU$5)*($P$18+((0.05+$DQ158)/$DU$5)*($Q$18+((0.05+$DQ158)/$DU$5)*$R$18))))))^2+($L$18+($DQ159/$DU$5)*($M$18+($DQ159/$DU$5)*($N$18+($DQ159/$DU$5)*($O$18+($DQ159/$DU$5)*($P$18+($DQ159/$DU$5)*($Q$18+($DQ159/$DU$5)*$R$18))))))^2,0)</f>
        <v>0</v>
      </c>
      <c r="GS158" s="207">
        <f t="shared" si="220"/>
        <v>0</v>
      </c>
      <c r="GT158" s="208">
        <f t="shared" ref="GT158:GW221" si="261">IF(AND($DQ158&gt;=GS$12,$DQ159&lt;=GS$13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U158" s="208">
        <f t="shared" si="261"/>
        <v>0</v>
      </c>
      <c r="GV158" s="208">
        <f t="shared" si="261"/>
        <v>0</v>
      </c>
      <c r="GW158" s="208">
        <f t="shared" si="261"/>
        <v>0</v>
      </c>
      <c r="GX158" s="208">
        <f t="shared" ref="GX158:GX221" si="262">IF(AND($DQ158&gt;=GW$12,$DQ159&lt;=GW$13,$DQ159&gt;0),($L$18+($DQ158/$DU$5)*($M$18+($DQ158/$DU$5)*($N$18+($DQ158/$DU$5)*($O$18+($DQ158/$DU$5)*($P$18+($DQ158/$DU$5)*($Q$18+($DQ158/$DU$5)*$R$18))))))^2+4*($L$18+((0.05+$DQ158)/$DU$5)*($M$18+((0.05+$DQ158)/$DU$5)*($N$18+((0.05+$DQ158)/$DU$5)*($O$18+((0.05+$DQ158)/$DU$5)*($P$18+((0.05+$DQ158)/$DU$5)*($Q$18+((0.05+$DQ158)/$DU$5)*$R$18))))))^2+($L$18+($DQ159/$DU$5)*($M$18+($DQ159/$DU$5)*($N$18+($DQ159/$DU$5)*($O$18+($DQ159/$DU$5)*($P$18+($DQ159/$DU$5)*($Q$18+($DQ159/$DU$5)*$R$18))))))^2,0)</f>
        <v>0</v>
      </c>
      <c r="HC158" s="207">
        <f t="shared" si="221"/>
        <v>0</v>
      </c>
      <c r="HD158" s="208">
        <f t="shared" ref="HD158:HG221" si="263">IF(AND($DQ158&gt;=HC$12,$DQ159&lt;=HC$13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E158" s="208">
        <f t="shared" si="263"/>
        <v>0</v>
      </c>
      <c r="HF158" s="208">
        <f t="shared" si="263"/>
        <v>0</v>
      </c>
      <c r="HG158" s="208">
        <f t="shared" si="263"/>
        <v>0</v>
      </c>
      <c r="HH158" s="208">
        <f t="shared" ref="HH158:HH221" si="264">IF(AND($DQ158&gt;=HG$12,$DQ159&lt;=HG$13,$DQ159&gt;0),($L$18+($DQ158/$DU$5)*($M$18+($DQ158/$DU$5)*($N$18+($DQ158/$DU$5)*($O$18+($DQ158/$DU$5)*($P$18+($DQ158/$DU$5)*($Q$18+($DQ158/$DU$5)*$R$18))))))^2+4*($L$18+((0.05+$DQ158)/$DU$5)*($M$18+((0.05+$DQ158)/$DU$5)*($N$18+((0.05+$DQ158)/$DU$5)*($O$18+((0.05+$DQ158)/$DU$5)*($P$18+((0.05+$DQ158)/$DU$5)*($Q$18+((0.05+$DQ158)/$DU$5)*$R$18))))))^2+($L$18+($DQ159/$DU$5)*($M$18+($DQ159/$DU$5)*($N$18+($DQ159/$DU$5)*($O$18+($DQ159/$DU$5)*($P$18+($DQ159/$DU$5)*($Q$18+($DQ159/$DU$5)*$R$18))))))^2,0)</f>
        <v>0</v>
      </c>
      <c r="HM158" s="207">
        <f t="shared" si="222"/>
        <v>0</v>
      </c>
      <c r="HN158" s="208">
        <f t="shared" ref="HN158:HQ221" si="265">IF(AND($DQ158&gt;=HM$12,$DQ159&lt;=HM$13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O158" s="208">
        <f t="shared" si="265"/>
        <v>0</v>
      </c>
      <c r="HP158" s="208">
        <f t="shared" si="265"/>
        <v>0</v>
      </c>
      <c r="HQ158" s="208">
        <f t="shared" si="265"/>
        <v>0</v>
      </c>
      <c r="HR158" s="208">
        <f t="shared" ref="HR158:HR221" si="266">IF(AND($DQ158&gt;=HQ$12,$DQ159&lt;=HQ$13,$DQ159&gt;0),($L$18+($DQ158/$DU$5)*($M$18+($DQ158/$DU$5)*($N$18+($DQ158/$DU$5)*($O$18+($DQ158/$DU$5)*($P$18+($DQ158/$DU$5)*($Q$18+($DQ158/$DU$5)*$R$18))))))^2+4*($L$18+((0.05+$DQ158)/$DU$5)*($M$18+((0.05+$DQ158)/$DU$5)*($N$18+((0.05+$DQ158)/$DU$5)*($O$18+((0.05+$DQ158)/$DU$5)*($P$18+((0.05+$DQ158)/$DU$5)*($Q$18+((0.05+$DQ158)/$DU$5)*$R$18))))))^2+($L$18+($DQ159/$DU$5)*($M$18+($DQ159/$DU$5)*($N$18+($DQ159/$DU$5)*($O$18+($DQ159/$DU$5)*($P$18+($DQ159/$DU$5)*($Q$18+($DQ159/$DU$5)*$R$18))))))^2,0)</f>
        <v>0</v>
      </c>
      <c r="HW158" s="207">
        <f t="shared" si="223"/>
        <v>0</v>
      </c>
      <c r="HX158" s="208">
        <f t="shared" ref="HX158:IA221" si="267">IF(AND($DQ158&gt;=HW$12,$DQ159&lt;=HW$13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Y158" s="208">
        <f t="shared" si="267"/>
        <v>0</v>
      </c>
      <c r="HZ158" s="208">
        <f t="shared" si="267"/>
        <v>0</v>
      </c>
      <c r="IA158" s="208">
        <f t="shared" si="267"/>
        <v>0</v>
      </c>
      <c r="IB158" s="208">
        <f t="shared" ref="IB158:IB221" si="268">IF(AND($DQ158&gt;=IA$12,$DQ159&lt;=IA$13,$DQ159&gt;0),($L$18+($DQ158/$DU$5)*($M$18+($DQ158/$DU$5)*($N$18+($DQ158/$DU$5)*($O$18+($DQ158/$DU$5)*($P$18+($DQ158/$DU$5)*($Q$18+($DQ158/$DU$5)*$R$18))))))^2+4*($L$18+((0.05+$DQ158)/$DU$5)*($M$18+((0.05+$DQ158)/$DU$5)*($N$18+((0.05+$DQ158)/$DU$5)*($O$18+((0.05+$DQ158)/$DU$5)*($P$18+((0.05+$DQ158)/$DU$5)*($Q$18+((0.05+$DQ158)/$DU$5)*$R$18))))))^2+($L$18+($DQ159/$DU$5)*($M$18+($DQ159/$DU$5)*($N$18+($DQ159/$DU$5)*($O$18+($DQ159/$DU$5)*($P$18+($DQ159/$DU$5)*($Q$18+($DQ159/$DU$5)*$R$18))))))^2,0)</f>
        <v>0</v>
      </c>
      <c r="IG158" s="207">
        <f t="shared" si="224"/>
        <v>0</v>
      </c>
      <c r="IH158" s="208">
        <f t="shared" ref="IH158:IK221" si="269">IF(AND($DQ158&gt;=IG$12,$DQ159&lt;=IG$13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I158" s="208">
        <f t="shared" si="269"/>
        <v>0</v>
      </c>
      <c r="IJ158" s="208">
        <f t="shared" si="269"/>
        <v>0</v>
      </c>
      <c r="IK158" s="208">
        <f t="shared" si="269"/>
        <v>0</v>
      </c>
      <c r="IL158" s="208">
        <f t="shared" ref="IL158:IL221" si="270">IF(AND($DQ158&gt;=IK$12,$DQ159&lt;=IK$13,$DQ159&gt;0),($L$18+($DQ158/$DU$5)*($M$18+($DQ158/$DU$5)*($N$18+($DQ158/$DU$5)*($O$18+($DQ158/$DU$5)*($P$18+($DQ158/$DU$5)*($Q$18+($DQ158/$DU$5)*$R$18))))))^2+4*($L$18+((0.05+$DQ158)/$DU$5)*($M$18+((0.05+$DQ158)/$DU$5)*($N$18+((0.05+$DQ158)/$DU$5)*($O$18+((0.05+$DQ158)/$DU$5)*($P$18+((0.05+$DQ158)/$DU$5)*($Q$18+((0.05+$DQ158)/$DU$5)*$R$18))))))^2+($L$18+($DQ159/$DU$5)*($M$18+($DQ159/$DU$5)*($N$18+($DQ159/$DU$5)*($O$18+($DQ159/$DU$5)*($P$18+($DQ159/$DU$5)*($Q$18+($DQ159/$DU$5)*$R$18))))))^2,0)</f>
        <v>0</v>
      </c>
    </row>
    <row r="159" spans="9:246">
      <c r="K159" s="195"/>
      <c r="L159" s="268"/>
      <c r="M159" s="317"/>
      <c r="N159" s="217"/>
      <c r="O159" s="317"/>
      <c r="P159" s="217"/>
      <c r="T159" s="207">
        <v>12.9</v>
      </c>
      <c r="U159" s="207">
        <f t="shared" ref="U159:U222" si="271">IF($T159&lt;=Y$5,$T159,0)</f>
        <v>0</v>
      </c>
      <c r="V159" s="208">
        <f t="shared" si="225"/>
        <v>0</v>
      </c>
      <c r="W159" s="208">
        <f t="shared" si="225"/>
        <v>0</v>
      </c>
      <c r="X159" s="208">
        <f t="shared" si="225"/>
        <v>0</v>
      </c>
      <c r="Y159" s="208">
        <f t="shared" si="225"/>
        <v>0</v>
      </c>
      <c r="Z159" s="208">
        <f t="shared" si="226"/>
        <v>0</v>
      </c>
      <c r="AE159" s="207">
        <f t="shared" ref="AE159:AE222" si="272">IF($T159&lt;=AI$5,$T159,0)</f>
        <v>0</v>
      </c>
      <c r="AF159" s="208">
        <f t="shared" si="227"/>
        <v>0</v>
      </c>
      <c r="AG159" s="208">
        <f t="shared" si="227"/>
        <v>0</v>
      </c>
      <c r="AH159" s="208">
        <f t="shared" si="227"/>
        <v>0</v>
      </c>
      <c r="AI159" s="208">
        <f t="shared" si="227"/>
        <v>0</v>
      </c>
      <c r="AJ159" s="208">
        <f t="shared" si="228"/>
        <v>0</v>
      </c>
      <c r="AO159" s="207">
        <f t="shared" ref="AO159:AO222" si="273">IF($T159&lt;=AS$5,$T159,0)</f>
        <v>0</v>
      </c>
      <c r="AP159" s="208">
        <f t="shared" si="229"/>
        <v>0</v>
      </c>
      <c r="AQ159" s="208">
        <f t="shared" si="229"/>
        <v>0</v>
      </c>
      <c r="AR159" s="208">
        <f t="shared" si="229"/>
        <v>0</v>
      </c>
      <c r="AS159" s="208">
        <f t="shared" si="229"/>
        <v>0</v>
      </c>
      <c r="AT159" s="208">
        <f t="shared" si="230"/>
        <v>0</v>
      </c>
      <c r="AY159" s="207">
        <f t="shared" ref="AY159:AY222" si="274">IF($T159&lt;=BC$5,$T159,0)</f>
        <v>0</v>
      </c>
      <c r="AZ159" s="208">
        <f t="shared" si="231"/>
        <v>0</v>
      </c>
      <c r="BA159" s="208">
        <f t="shared" si="231"/>
        <v>0</v>
      </c>
      <c r="BB159" s="208">
        <f t="shared" si="231"/>
        <v>0</v>
      </c>
      <c r="BC159" s="208">
        <f t="shared" si="231"/>
        <v>0</v>
      </c>
      <c r="BD159" s="208">
        <f t="shared" si="232"/>
        <v>0</v>
      </c>
      <c r="BI159" s="207">
        <f t="shared" ref="BI159:BI222" si="275">IF($T159&lt;=BM$5,$T159,0)</f>
        <v>0</v>
      </c>
      <c r="BJ159" s="208">
        <f t="shared" si="233"/>
        <v>0</v>
      </c>
      <c r="BK159" s="208">
        <f t="shared" si="233"/>
        <v>0</v>
      </c>
      <c r="BL159" s="208">
        <f t="shared" si="233"/>
        <v>0</v>
      </c>
      <c r="BM159" s="208">
        <f t="shared" si="233"/>
        <v>0</v>
      </c>
      <c r="BN159" s="208">
        <f t="shared" si="234"/>
        <v>0</v>
      </c>
      <c r="BS159" s="207">
        <f t="shared" ref="BS159:BS222" si="276">IF($T159&lt;=BW$5,$T159,0)</f>
        <v>0</v>
      </c>
      <c r="BT159" s="208">
        <f t="shared" si="235"/>
        <v>0</v>
      </c>
      <c r="BU159" s="208">
        <f t="shared" si="235"/>
        <v>0</v>
      </c>
      <c r="BV159" s="208">
        <f t="shared" si="235"/>
        <v>0</v>
      </c>
      <c r="BW159" s="208">
        <f t="shared" si="235"/>
        <v>0</v>
      </c>
      <c r="BX159" s="208">
        <f t="shared" si="236"/>
        <v>0</v>
      </c>
      <c r="CC159" s="207">
        <f t="shared" ref="CC159:CC222" si="277">IF($T159&lt;=CG$5,$T159,0)</f>
        <v>0</v>
      </c>
      <c r="CD159" s="208">
        <f t="shared" si="237"/>
        <v>0</v>
      </c>
      <c r="CE159" s="208">
        <f t="shared" si="237"/>
        <v>0</v>
      </c>
      <c r="CF159" s="208">
        <f t="shared" si="237"/>
        <v>0</v>
      </c>
      <c r="CG159" s="208">
        <f t="shared" si="237"/>
        <v>0</v>
      </c>
      <c r="CH159" s="208">
        <f t="shared" si="238"/>
        <v>0</v>
      </c>
      <c r="CM159" s="207">
        <f t="shared" ref="CM159:CM222" si="278">IF($T159&lt;=CQ$5,$T159,0)</f>
        <v>0</v>
      </c>
      <c r="CN159" s="208">
        <f t="shared" si="239"/>
        <v>0</v>
      </c>
      <c r="CO159" s="208">
        <f t="shared" si="239"/>
        <v>0</v>
      </c>
      <c r="CP159" s="208">
        <f t="shared" si="239"/>
        <v>0</v>
      </c>
      <c r="CQ159" s="208">
        <f t="shared" si="239"/>
        <v>0</v>
      </c>
      <c r="CR159" s="208">
        <f t="shared" si="240"/>
        <v>0</v>
      </c>
      <c r="CW159" s="207">
        <f t="shared" ref="CW159:CW222" si="279">IF($T159&lt;=DA$5,$T159,0)</f>
        <v>0</v>
      </c>
      <c r="CX159" s="208">
        <f t="shared" si="241"/>
        <v>0</v>
      </c>
      <c r="CY159" s="207">
        <f t="shared" si="241"/>
        <v>0</v>
      </c>
      <c r="CZ159" s="208">
        <f t="shared" si="241"/>
        <v>0</v>
      </c>
      <c r="DA159" s="208">
        <f t="shared" si="241"/>
        <v>0</v>
      </c>
      <c r="DB159" s="208">
        <f t="shared" si="242"/>
        <v>0</v>
      </c>
      <c r="DG159" s="207">
        <f t="shared" ref="DG159:DG222" si="280">IF($T159&lt;=DK$5,$T159,0)</f>
        <v>0</v>
      </c>
      <c r="DH159" s="208">
        <f t="shared" si="243"/>
        <v>0</v>
      </c>
      <c r="DI159" s="208">
        <f t="shared" si="243"/>
        <v>0</v>
      </c>
      <c r="DJ159" s="208">
        <f t="shared" si="243"/>
        <v>0</v>
      </c>
      <c r="DK159" s="208">
        <f t="shared" si="243"/>
        <v>0</v>
      </c>
      <c r="DL159" s="208">
        <f t="shared" si="244"/>
        <v>0</v>
      </c>
      <c r="DQ159" s="207">
        <f t="shared" ref="DQ159:DQ222" si="281">IF($T159&lt;=DU$5,$T159,0)</f>
        <v>0</v>
      </c>
      <c r="DR159" s="208">
        <f t="shared" si="245"/>
        <v>0</v>
      </c>
      <c r="DS159" s="208">
        <f t="shared" si="245"/>
        <v>0</v>
      </c>
      <c r="DT159" s="208">
        <f t="shared" si="245"/>
        <v>0</v>
      </c>
      <c r="DU159" s="208">
        <f t="shared" si="245"/>
        <v>0</v>
      </c>
      <c r="DV159" s="208">
        <f t="shared" si="246"/>
        <v>0</v>
      </c>
      <c r="EA159" s="207">
        <f t="shared" ref="EA159:EA222" si="282">IF($T159&lt;=EE$5,$T159,0)</f>
        <v>0</v>
      </c>
      <c r="EB159" s="208">
        <f t="shared" si="247"/>
        <v>0</v>
      </c>
      <c r="EC159" s="208">
        <f t="shared" si="247"/>
        <v>0</v>
      </c>
      <c r="ED159" s="208">
        <f t="shared" si="247"/>
        <v>0</v>
      </c>
      <c r="EE159" s="208">
        <f t="shared" si="247"/>
        <v>0</v>
      </c>
      <c r="EF159" s="208">
        <f t="shared" si="248"/>
        <v>0</v>
      </c>
      <c r="EK159" s="207">
        <f t="shared" ref="EK159:EK222" si="283">IF($T159&lt;=EO$5,$T159,0)</f>
        <v>0</v>
      </c>
      <c r="EL159" s="208">
        <f t="shared" si="249"/>
        <v>0</v>
      </c>
      <c r="EM159" s="208">
        <f t="shared" si="249"/>
        <v>0</v>
      </c>
      <c r="EN159" s="208">
        <f t="shared" si="249"/>
        <v>0</v>
      </c>
      <c r="EO159" s="208">
        <f t="shared" si="249"/>
        <v>0</v>
      </c>
      <c r="EP159" s="208">
        <f t="shared" si="250"/>
        <v>0</v>
      </c>
      <c r="EU159" s="207">
        <f t="shared" ref="EU159:EU222" si="284">IF($T159&lt;=EY$5,$T159,0)</f>
        <v>0</v>
      </c>
      <c r="EV159" s="208">
        <f t="shared" si="251"/>
        <v>0</v>
      </c>
      <c r="EW159" s="208">
        <f t="shared" si="251"/>
        <v>0</v>
      </c>
      <c r="EX159" s="208">
        <f t="shared" si="251"/>
        <v>0</v>
      </c>
      <c r="EY159" s="208">
        <f t="shared" si="251"/>
        <v>0</v>
      </c>
      <c r="EZ159" s="208">
        <f t="shared" si="252"/>
        <v>0</v>
      </c>
      <c r="FE159" s="207">
        <f t="shared" ref="FE159:FE222" si="285">IF($T159&lt;=FI$5,$T159,0)</f>
        <v>0</v>
      </c>
      <c r="FF159" s="208">
        <f t="shared" si="253"/>
        <v>0</v>
      </c>
      <c r="FG159" s="208">
        <f t="shared" si="253"/>
        <v>0</v>
      </c>
      <c r="FH159" s="208">
        <f t="shared" si="253"/>
        <v>0</v>
      </c>
      <c r="FI159" s="208">
        <f t="shared" si="253"/>
        <v>0</v>
      </c>
      <c r="FJ159" s="208">
        <f t="shared" si="254"/>
        <v>0</v>
      </c>
      <c r="FO159" s="207">
        <f t="shared" ref="FO159:FO222" si="286">IF($T159&lt;=FS$5,$T159,0)</f>
        <v>0</v>
      </c>
      <c r="FP159" s="208">
        <f t="shared" si="255"/>
        <v>0</v>
      </c>
      <c r="FQ159" s="208">
        <f t="shared" si="255"/>
        <v>0</v>
      </c>
      <c r="FR159" s="208">
        <f t="shared" si="255"/>
        <v>0</v>
      </c>
      <c r="FS159" s="208">
        <f t="shared" si="255"/>
        <v>0</v>
      </c>
      <c r="FT159" s="208">
        <f t="shared" si="256"/>
        <v>0</v>
      </c>
      <c r="FY159" s="207">
        <f t="shared" ref="FY159:FY222" si="287">IF($T159&lt;=GC$5,$T159,0)</f>
        <v>0</v>
      </c>
      <c r="FZ159" s="208">
        <f t="shared" si="257"/>
        <v>0</v>
      </c>
      <c r="GA159" s="208">
        <f t="shared" si="257"/>
        <v>0</v>
      </c>
      <c r="GB159" s="208">
        <f t="shared" si="257"/>
        <v>0</v>
      </c>
      <c r="GC159" s="208">
        <f t="shared" si="257"/>
        <v>0</v>
      </c>
      <c r="GD159" s="208">
        <f t="shared" si="258"/>
        <v>0</v>
      </c>
      <c r="GI159" s="207">
        <f t="shared" ref="GI159:GI222" si="288">IF($T159&lt;=GM$5,$T159,0)</f>
        <v>0</v>
      </c>
      <c r="GJ159" s="208">
        <f t="shared" si="259"/>
        <v>0</v>
      </c>
      <c r="GK159" s="208">
        <f t="shared" si="259"/>
        <v>0</v>
      </c>
      <c r="GL159" s="208">
        <f t="shared" si="259"/>
        <v>0</v>
      </c>
      <c r="GM159" s="208">
        <f t="shared" si="259"/>
        <v>0</v>
      </c>
      <c r="GN159" s="208">
        <f t="shared" si="260"/>
        <v>0</v>
      </c>
      <c r="GS159" s="207">
        <f t="shared" ref="GS159:GS222" si="289">IF($T159&lt;=GW$5,$T159,0)</f>
        <v>0</v>
      </c>
      <c r="GT159" s="208">
        <f t="shared" si="261"/>
        <v>0</v>
      </c>
      <c r="GU159" s="208">
        <f t="shared" si="261"/>
        <v>0</v>
      </c>
      <c r="GV159" s="208">
        <f t="shared" si="261"/>
        <v>0</v>
      </c>
      <c r="GW159" s="208">
        <f t="shared" si="261"/>
        <v>0</v>
      </c>
      <c r="GX159" s="208">
        <f t="shared" si="262"/>
        <v>0</v>
      </c>
      <c r="HC159" s="207">
        <f t="shared" ref="HC159:HC222" si="290">IF($T159&lt;=HG$5,$T159,0)</f>
        <v>0</v>
      </c>
      <c r="HD159" s="208">
        <f t="shared" si="263"/>
        <v>0</v>
      </c>
      <c r="HE159" s="208">
        <f t="shared" si="263"/>
        <v>0</v>
      </c>
      <c r="HF159" s="208">
        <f t="shared" si="263"/>
        <v>0</v>
      </c>
      <c r="HG159" s="208">
        <f t="shared" si="263"/>
        <v>0</v>
      </c>
      <c r="HH159" s="208">
        <f t="shared" si="264"/>
        <v>0</v>
      </c>
      <c r="HM159" s="207">
        <f t="shared" ref="HM159:HM222" si="291">IF($T159&lt;=HQ$5,$T159,0)</f>
        <v>0</v>
      </c>
      <c r="HN159" s="208">
        <f t="shared" si="265"/>
        <v>0</v>
      </c>
      <c r="HO159" s="208">
        <f t="shared" si="265"/>
        <v>0</v>
      </c>
      <c r="HP159" s="208">
        <f t="shared" si="265"/>
        <v>0</v>
      </c>
      <c r="HQ159" s="208">
        <f t="shared" si="265"/>
        <v>0</v>
      </c>
      <c r="HR159" s="208">
        <f t="shared" si="266"/>
        <v>0</v>
      </c>
      <c r="HW159" s="207">
        <f t="shared" ref="HW159:HW222" si="292">IF($T159&lt;=IA$5,$T159,0)</f>
        <v>0</v>
      </c>
      <c r="HX159" s="208">
        <f t="shared" si="267"/>
        <v>0</v>
      </c>
      <c r="HY159" s="208">
        <f t="shared" si="267"/>
        <v>0</v>
      </c>
      <c r="HZ159" s="208">
        <f t="shared" si="267"/>
        <v>0</v>
      </c>
      <c r="IA159" s="208">
        <f t="shared" si="267"/>
        <v>0</v>
      </c>
      <c r="IB159" s="208">
        <f t="shared" si="268"/>
        <v>0</v>
      </c>
      <c r="IG159" s="207">
        <f t="shared" ref="IG159:IG222" si="293">IF($T159&lt;=IK$5,$T159,0)</f>
        <v>0</v>
      </c>
      <c r="IH159" s="208">
        <f t="shared" si="269"/>
        <v>0</v>
      </c>
      <c r="II159" s="208">
        <f t="shared" si="269"/>
        <v>0</v>
      </c>
      <c r="IJ159" s="208">
        <f t="shared" si="269"/>
        <v>0</v>
      </c>
      <c r="IK159" s="208">
        <f t="shared" si="269"/>
        <v>0</v>
      </c>
      <c r="IL159" s="208">
        <f t="shared" si="270"/>
        <v>0</v>
      </c>
    </row>
    <row r="160" spans="9:246">
      <c r="L160" s="268"/>
      <c r="M160" s="268"/>
      <c r="N160" s="268"/>
      <c r="O160" s="268"/>
      <c r="P160" s="268"/>
      <c r="T160" s="207">
        <v>13</v>
      </c>
      <c r="U160" s="207">
        <f t="shared" si="271"/>
        <v>0</v>
      </c>
      <c r="V160" s="208">
        <f t="shared" si="225"/>
        <v>0</v>
      </c>
      <c r="W160" s="208">
        <f t="shared" si="225"/>
        <v>0</v>
      </c>
      <c r="X160" s="208">
        <f t="shared" si="225"/>
        <v>0</v>
      </c>
      <c r="Y160" s="208">
        <f t="shared" si="225"/>
        <v>0</v>
      </c>
      <c r="Z160" s="208">
        <f t="shared" si="226"/>
        <v>0</v>
      </c>
      <c r="AE160" s="207">
        <f t="shared" si="272"/>
        <v>0</v>
      </c>
      <c r="AF160" s="208">
        <f t="shared" si="227"/>
        <v>0</v>
      </c>
      <c r="AG160" s="208">
        <f t="shared" si="227"/>
        <v>0</v>
      </c>
      <c r="AH160" s="208">
        <f t="shared" si="227"/>
        <v>0</v>
      </c>
      <c r="AI160" s="208">
        <f t="shared" si="227"/>
        <v>0</v>
      </c>
      <c r="AJ160" s="208">
        <f t="shared" si="228"/>
        <v>0</v>
      </c>
      <c r="AO160" s="207">
        <f t="shared" si="273"/>
        <v>0</v>
      </c>
      <c r="AP160" s="208">
        <f t="shared" si="229"/>
        <v>0</v>
      </c>
      <c r="AQ160" s="208">
        <f t="shared" si="229"/>
        <v>0</v>
      </c>
      <c r="AR160" s="208">
        <f t="shared" si="229"/>
        <v>0</v>
      </c>
      <c r="AS160" s="208">
        <f t="shared" si="229"/>
        <v>0</v>
      </c>
      <c r="AT160" s="208">
        <f t="shared" si="230"/>
        <v>0</v>
      </c>
      <c r="AY160" s="207">
        <f t="shared" si="274"/>
        <v>0</v>
      </c>
      <c r="AZ160" s="208">
        <f t="shared" si="231"/>
        <v>0</v>
      </c>
      <c r="BA160" s="208">
        <f t="shared" si="231"/>
        <v>0</v>
      </c>
      <c r="BB160" s="208">
        <f t="shared" si="231"/>
        <v>0</v>
      </c>
      <c r="BC160" s="208">
        <f t="shared" si="231"/>
        <v>0</v>
      </c>
      <c r="BD160" s="208">
        <f t="shared" si="232"/>
        <v>0</v>
      </c>
      <c r="BI160" s="207">
        <f t="shared" si="275"/>
        <v>0</v>
      </c>
      <c r="BJ160" s="208">
        <f t="shared" si="233"/>
        <v>0</v>
      </c>
      <c r="BK160" s="208">
        <f t="shared" si="233"/>
        <v>0</v>
      </c>
      <c r="BL160" s="208">
        <f t="shared" si="233"/>
        <v>0</v>
      </c>
      <c r="BM160" s="208">
        <f t="shared" si="233"/>
        <v>0</v>
      </c>
      <c r="BN160" s="208">
        <f t="shared" si="234"/>
        <v>0</v>
      </c>
      <c r="BS160" s="207">
        <f t="shared" si="276"/>
        <v>0</v>
      </c>
      <c r="BT160" s="208">
        <f t="shared" si="235"/>
        <v>0</v>
      </c>
      <c r="BU160" s="208">
        <f t="shared" si="235"/>
        <v>0</v>
      </c>
      <c r="BV160" s="208">
        <f t="shared" si="235"/>
        <v>0</v>
      </c>
      <c r="BW160" s="208">
        <f t="shared" si="235"/>
        <v>0</v>
      </c>
      <c r="BX160" s="208">
        <f t="shared" si="236"/>
        <v>0</v>
      </c>
      <c r="CC160" s="207">
        <f t="shared" si="277"/>
        <v>0</v>
      </c>
      <c r="CD160" s="208">
        <f t="shared" si="237"/>
        <v>0</v>
      </c>
      <c r="CE160" s="208">
        <f t="shared" si="237"/>
        <v>0</v>
      </c>
      <c r="CF160" s="208">
        <f t="shared" si="237"/>
        <v>0</v>
      </c>
      <c r="CG160" s="208">
        <f t="shared" si="237"/>
        <v>0</v>
      </c>
      <c r="CH160" s="208">
        <f t="shared" si="238"/>
        <v>0</v>
      </c>
      <c r="CM160" s="207">
        <f t="shared" si="278"/>
        <v>0</v>
      </c>
      <c r="CN160" s="208">
        <f t="shared" si="239"/>
        <v>0</v>
      </c>
      <c r="CO160" s="208">
        <f t="shared" si="239"/>
        <v>0</v>
      </c>
      <c r="CP160" s="208">
        <f t="shared" si="239"/>
        <v>0</v>
      </c>
      <c r="CQ160" s="208">
        <f t="shared" si="239"/>
        <v>0</v>
      </c>
      <c r="CR160" s="208">
        <f t="shared" si="240"/>
        <v>0</v>
      </c>
      <c r="CW160" s="207">
        <f t="shared" si="279"/>
        <v>0</v>
      </c>
      <c r="CX160" s="208">
        <f t="shared" si="241"/>
        <v>0</v>
      </c>
      <c r="CY160" s="207">
        <f t="shared" si="241"/>
        <v>0</v>
      </c>
      <c r="CZ160" s="208">
        <f t="shared" si="241"/>
        <v>0</v>
      </c>
      <c r="DA160" s="208">
        <f t="shared" si="241"/>
        <v>0</v>
      </c>
      <c r="DB160" s="208">
        <f t="shared" si="242"/>
        <v>0</v>
      </c>
      <c r="DG160" s="207">
        <f t="shared" si="280"/>
        <v>0</v>
      </c>
      <c r="DH160" s="208">
        <f t="shared" si="243"/>
        <v>0</v>
      </c>
      <c r="DI160" s="208">
        <f t="shared" si="243"/>
        <v>0</v>
      </c>
      <c r="DJ160" s="208">
        <f t="shared" si="243"/>
        <v>0</v>
      </c>
      <c r="DK160" s="208">
        <f t="shared" si="243"/>
        <v>0</v>
      </c>
      <c r="DL160" s="208">
        <f t="shared" si="244"/>
        <v>0</v>
      </c>
      <c r="DQ160" s="207">
        <f t="shared" si="281"/>
        <v>0</v>
      </c>
      <c r="DR160" s="208">
        <f t="shared" si="245"/>
        <v>0</v>
      </c>
      <c r="DS160" s="208">
        <f t="shared" si="245"/>
        <v>0</v>
      </c>
      <c r="DT160" s="208">
        <f t="shared" si="245"/>
        <v>0</v>
      </c>
      <c r="DU160" s="208">
        <f t="shared" si="245"/>
        <v>0</v>
      </c>
      <c r="DV160" s="208">
        <f t="shared" si="246"/>
        <v>0</v>
      </c>
      <c r="EA160" s="207">
        <f t="shared" si="282"/>
        <v>0</v>
      </c>
      <c r="EB160" s="208">
        <f t="shared" si="247"/>
        <v>0</v>
      </c>
      <c r="EC160" s="208">
        <f t="shared" si="247"/>
        <v>0</v>
      </c>
      <c r="ED160" s="208">
        <f t="shared" si="247"/>
        <v>0</v>
      </c>
      <c r="EE160" s="208">
        <f t="shared" si="247"/>
        <v>0</v>
      </c>
      <c r="EF160" s="208">
        <f t="shared" si="248"/>
        <v>0</v>
      </c>
      <c r="EK160" s="207">
        <f t="shared" si="283"/>
        <v>0</v>
      </c>
      <c r="EL160" s="208">
        <f t="shared" si="249"/>
        <v>0</v>
      </c>
      <c r="EM160" s="208">
        <f t="shared" si="249"/>
        <v>0</v>
      </c>
      <c r="EN160" s="208">
        <f t="shared" si="249"/>
        <v>0</v>
      </c>
      <c r="EO160" s="208">
        <f t="shared" si="249"/>
        <v>0</v>
      </c>
      <c r="EP160" s="208">
        <f t="shared" si="250"/>
        <v>0</v>
      </c>
      <c r="EU160" s="207">
        <f t="shared" si="284"/>
        <v>0</v>
      </c>
      <c r="EV160" s="208">
        <f t="shared" si="251"/>
        <v>0</v>
      </c>
      <c r="EW160" s="208">
        <f t="shared" si="251"/>
        <v>0</v>
      </c>
      <c r="EX160" s="208">
        <f t="shared" si="251"/>
        <v>0</v>
      </c>
      <c r="EY160" s="208">
        <f t="shared" si="251"/>
        <v>0</v>
      </c>
      <c r="EZ160" s="208">
        <f t="shared" si="252"/>
        <v>0</v>
      </c>
      <c r="FE160" s="207">
        <f t="shared" si="285"/>
        <v>0</v>
      </c>
      <c r="FF160" s="208">
        <f t="shared" si="253"/>
        <v>0</v>
      </c>
      <c r="FG160" s="208">
        <f t="shared" si="253"/>
        <v>0</v>
      </c>
      <c r="FH160" s="208">
        <f t="shared" si="253"/>
        <v>0</v>
      </c>
      <c r="FI160" s="208">
        <f t="shared" si="253"/>
        <v>0</v>
      </c>
      <c r="FJ160" s="208">
        <f t="shared" si="254"/>
        <v>0</v>
      </c>
      <c r="FO160" s="207">
        <f t="shared" si="286"/>
        <v>0</v>
      </c>
      <c r="FP160" s="208">
        <f t="shared" si="255"/>
        <v>0</v>
      </c>
      <c r="FQ160" s="208">
        <f t="shared" si="255"/>
        <v>0</v>
      </c>
      <c r="FR160" s="208">
        <f t="shared" si="255"/>
        <v>0</v>
      </c>
      <c r="FS160" s="208">
        <f t="shared" si="255"/>
        <v>0</v>
      </c>
      <c r="FT160" s="208">
        <f t="shared" si="256"/>
        <v>0</v>
      </c>
      <c r="FY160" s="207">
        <f t="shared" si="287"/>
        <v>0</v>
      </c>
      <c r="FZ160" s="208">
        <f t="shared" si="257"/>
        <v>0</v>
      </c>
      <c r="GA160" s="208">
        <f t="shared" si="257"/>
        <v>0</v>
      </c>
      <c r="GB160" s="208">
        <f t="shared" si="257"/>
        <v>0</v>
      </c>
      <c r="GC160" s="208">
        <f t="shared" si="257"/>
        <v>0</v>
      </c>
      <c r="GD160" s="208">
        <f t="shared" si="258"/>
        <v>0</v>
      </c>
      <c r="GI160" s="207">
        <f t="shared" si="288"/>
        <v>0</v>
      </c>
      <c r="GJ160" s="208">
        <f t="shared" si="259"/>
        <v>0</v>
      </c>
      <c r="GK160" s="208">
        <f t="shared" si="259"/>
        <v>0</v>
      </c>
      <c r="GL160" s="208">
        <f t="shared" si="259"/>
        <v>0</v>
      </c>
      <c r="GM160" s="208">
        <f t="shared" si="259"/>
        <v>0</v>
      </c>
      <c r="GN160" s="208">
        <f t="shared" si="260"/>
        <v>0</v>
      </c>
      <c r="GS160" s="207">
        <f t="shared" si="289"/>
        <v>0</v>
      </c>
      <c r="GT160" s="208">
        <f t="shared" si="261"/>
        <v>0</v>
      </c>
      <c r="GU160" s="208">
        <f t="shared" si="261"/>
        <v>0</v>
      </c>
      <c r="GV160" s="208">
        <f t="shared" si="261"/>
        <v>0</v>
      </c>
      <c r="GW160" s="208">
        <f t="shared" si="261"/>
        <v>0</v>
      </c>
      <c r="GX160" s="208">
        <f t="shared" si="262"/>
        <v>0</v>
      </c>
      <c r="HC160" s="207">
        <f t="shared" si="290"/>
        <v>0</v>
      </c>
      <c r="HD160" s="208">
        <f t="shared" si="263"/>
        <v>0</v>
      </c>
      <c r="HE160" s="208">
        <f t="shared" si="263"/>
        <v>0</v>
      </c>
      <c r="HF160" s="208">
        <f t="shared" si="263"/>
        <v>0</v>
      </c>
      <c r="HG160" s="208">
        <f t="shared" si="263"/>
        <v>0</v>
      </c>
      <c r="HH160" s="208">
        <f t="shared" si="264"/>
        <v>0</v>
      </c>
      <c r="HM160" s="207">
        <f t="shared" si="291"/>
        <v>0</v>
      </c>
      <c r="HN160" s="208">
        <f t="shared" si="265"/>
        <v>0</v>
      </c>
      <c r="HO160" s="208">
        <f t="shared" si="265"/>
        <v>0</v>
      </c>
      <c r="HP160" s="208">
        <f t="shared" si="265"/>
        <v>0</v>
      </c>
      <c r="HQ160" s="208">
        <f t="shared" si="265"/>
        <v>0</v>
      </c>
      <c r="HR160" s="208">
        <f t="shared" si="266"/>
        <v>0</v>
      </c>
      <c r="HW160" s="207">
        <f t="shared" si="292"/>
        <v>0</v>
      </c>
      <c r="HX160" s="208">
        <f t="shared" si="267"/>
        <v>0</v>
      </c>
      <c r="HY160" s="208">
        <f t="shared" si="267"/>
        <v>0</v>
      </c>
      <c r="HZ160" s="208">
        <f t="shared" si="267"/>
        <v>0</v>
      </c>
      <c r="IA160" s="208">
        <f t="shared" si="267"/>
        <v>0</v>
      </c>
      <c r="IB160" s="208">
        <f t="shared" si="268"/>
        <v>0</v>
      </c>
      <c r="IG160" s="207">
        <f t="shared" si="293"/>
        <v>0</v>
      </c>
      <c r="IH160" s="208">
        <f t="shared" si="269"/>
        <v>0</v>
      </c>
      <c r="II160" s="208">
        <f t="shared" si="269"/>
        <v>0</v>
      </c>
      <c r="IJ160" s="208">
        <f t="shared" si="269"/>
        <v>0</v>
      </c>
      <c r="IK160" s="208">
        <f t="shared" si="269"/>
        <v>0</v>
      </c>
      <c r="IL160" s="208">
        <f t="shared" si="270"/>
        <v>0</v>
      </c>
    </row>
    <row r="161" spans="12:246">
      <c r="M161" s="268"/>
      <c r="N161" s="268"/>
      <c r="O161" s="268"/>
      <c r="P161" s="268"/>
      <c r="T161" s="207">
        <v>13.1</v>
      </c>
      <c r="U161" s="207">
        <f t="shared" si="271"/>
        <v>0</v>
      </c>
      <c r="V161" s="208">
        <f t="shared" si="225"/>
        <v>0</v>
      </c>
      <c r="W161" s="208">
        <f t="shared" si="225"/>
        <v>0</v>
      </c>
      <c r="X161" s="208">
        <f t="shared" si="225"/>
        <v>0</v>
      </c>
      <c r="Y161" s="208">
        <f t="shared" si="225"/>
        <v>0</v>
      </c>
      <c r="Z161" s="208">
        <f t="shared" si="226"/>
        <v>0</v>
      </c>
      <c r="AE161" s="207">
        <f t="shared" si="272"/>
        <v>0</v>
      </c>
      <c r="AF161" s="208">
        <f t="shared" si="227"/>
        <v>0</v>
      </c>
      <c r="AG161" s="208">
        <f t="shared" si="227"/>
        <v>0</v>
      </c>
      <c r="AH161" s="208">
        <f t="shared" si="227"/>
        <v>0</v>
      </c>
      <c r="AI161" s="208">
        <f t="shared" si="227"/>
        <v>0</v>
      </c>
      <c r="AJ161" s="208">
        <f t="shared" si="228"/>
        <v>0</v>
      </c>
      <c r="AO161" s="207">
        <f t="shared" si="273"/>
        <v>0</v>
      </c>
      <c r="AP161" s="208">
        <f t="shared" si="229"/>
        <v>0</v>
      </c>
      <c r="AQ161" s="208">
        <f t="shared" si="229"/>
        <v>0</v>
      </c>
      <c r="AR161" s="208">
        <f t="shared" si="229"/>
        <v>0</v>
      </c>
      <c r="AS161" s="208">
        <f t="shared" si="229"/>
        <v>0</v>
      </c>
      <c r="AT161" s="208">
        <f t="shared" si="230"/>
        <v>0</v>
      </c>
      <c r="AY161" s="207">
        <f t="shared" si="274"/>
        <v>0</v>
      </c>
      <c r="AZ161" s="208">
        <f t="shared" si="231"/>
        <v>0</v>
      </c>
      <c r="BA161" s="208">
        <f t="shared" si="231"/>
        <v>0</v>
      </c>
      <c r="BB161" s="208">
        <f t="shared" si="231"/>
        <v>0</v>
      </c>
      <c r="BC161" s="208">
        <f t="shared" si="231"/>
        <v>0</v>
      </c>
      <c r="BD161" s="208">
        <f t="shared" si="232"/>
        <v>0</v>
      </c>
      <c r="BI161" s="207">
        <f t="shared" si="275"/>
        <v>0</v>
      </c>
      <c r="BJ161" s="208">
        <f t="shared" si="233"/>
        <v>0</v>
      </c>
      <c r="BK161" s="208">
        <f t="shared" si="233"/>
        <v>0</v>
      </c>
      <c r="BL161" s="208">
        <f t="shared" si="233"/>
        <v>0</v>
      </c>
      <c r="BM161" s="208">
        <f t="shared" si="233"/>
        <v>0</v>
      </c>
      <c r="BN161" s="208">
        <f t="shared" si="234"/>
        <v>0</v>
      </c>
      <c r="BS161" s="207">
        <f t="shared" si="276"/>
        <v>0</v>
      </c>
      <c r="BT161" s="208">
        <f t="shared" si="235"/>
        <v>0</v>
      </c>
      <c r="BU161" s="208">
        <f t="shared" si="235"/>
        <v>0</v>
      </c>
      <c r="BV161" s="208">
        <f t="shared" si="235"/>
        <v>0</v>
      </c>
      <c r="BW161" s="208">
        <f t="shared" si="235"/>
        <v>0</v>
      </c>
      <c r="BX161" s="208">
        <f t="shared" si="236"/>
        <v>0</v>
      </c>
      <c r="CC161" s="207">
        <f t="shared" si="277"/>
        <v>0</v>
      </c>
      <c r="CD161" s="208">
        <f t="shared" si="237"/>
        <v>0</v>
      </c>
      <c r="CE161" s="208">
        <f t="shared" si="237"/>
        <v>0</v>
      </c>
      <c r="CF161" s="208">
        <f t="shared" si="237"/>
        <v>0</v>
      </c>
      <c r="CG161" s="208">
        <f t="shared" si="237"/>
        <v>0</v>
      </c>
      <c r="CH161" s="208">
        <f t="shared" si="238"/>
        <v>0</v>
      </c>
      <c r="CM161" s="207">
        <f t="shared" si="278"/>
        <v>0</v>
      </c>
      <c r="CN161" s="208">
        <f t="shared" si="239"/>
        <v>0</v>
      </c>
      <c r="CO161" s="208">
        <f t="shared" si="239"/>
        <v>0</v>
      </c>
      <c r="CP161" s="208">
        <f t="shared" si="239"/>
        <v>0</v>
      </c>
      <c r="CQ161" s="208">
        <f t="shared" si="239"/>
        <v>0</v>
      </c>
      <c r="CR161" s="208">
        <f t="shared" si="240"/>
        <v>0</v>
      </c>
      <c r="CW161" s="207">
        <f t="shared" si="279"/>
        <v>0</v>
      </c>
      <c r="CX161" s="208">
        <f t="shared" si="241"/>
        <v>0</v>
      </c>
      <c r="CY161" s="207">
        <f t="shared" si="241"/>
        <v>0</v>
      </c>
      <c r="CZ161" s="208">
        <f t="shared" si="241"/>
        <v>0</v>
      </c>
      <c r="DA161" s="208">
        <f t="shared" si="241"/>
        <v>0</v>
      </c>
      <c r="DB161" s="208">
        <f t="shared" si="242"/>
        <v>0</v>
      </c>
      <c r="DG161" s="207">
        <f t="shared" si="280"/>
        <v>0</v>
      </c>
      <c r="DH161" s="208">
        <f t="shared" si="243"/>
        <v>0</v>
      </c>
      <c r="DI161" s="208">
        <f t="shared" si="243"/>
        <v>0</v>
      </c>
      <c r="DJ161" s="208">
        <f t="shared" si="243"/>
        <v>0</v>
      </c>
      <c r="DK161" s="208">
        <f t="shared" si="243"/>
        <v>0</v>
      </c>
      <c r="DL161" s="208">
        <f t="shared" si="244"/>
        <v>0</v>
      </c>
      <c r="DQ161" s="207">
        <f t="shared" si="281"/>
        <v>0</v>
      </c>
      <c r="DR161" s="208">
        <f t="shared" si="245"/>
        <v>0</v>
      </c>
      <c r="DS161" s="208">
        <f t="shared" si="245"/>
        <v>0</v>
      </c>
      <c r="DT161" s="208">
        <f t="shared" si="245"/>
        <v>0</v>
      </c>
      <c r="DU161" s="208">
        <f t="shared" si="245"/>
        <v>0</v>
      </c>
      <c r="DV161" s="208">
        <f t="shared" si="246"/>
        <v>0</v>
      </c>
      <c r="EA161" s="207">
        <f t="shared" si="282"/>
        <v>0</v>
      </c>
      <c r="EB161" s="208">
        <f t="shared" si="247"/>
        <v>0</v>
      </c>
      <c r="EC161" s="208">
        <f t="shared" si="247"/>
        <v>0</v>
      </c>
      <c r="ED161" s="208">
        <f t="shared" si="247"/>
        <v>0</v>
      </c>
      <c r="EE161" s="208">
        <f t="shared" si="247"/>
        <v>0</v>
      </c>
      <c r="EF161" s="208">
        <f t="shared" si="248"/>
        <v>0</v>
      </c>
      <c r="EK161" s="207">
        <f t="shared" si="283"/>
        <v>0</v>
      </c>
      <c r="EL161" s="208">
        <f t="shared" si="249"/>
        <v>0</v>
      </c>
      <c r="EM161" s="208">
        <f t="shared" si="249"/>
        <v>0</v>
      </c>
      <c r="EN161" s="208">
        <f t="shared" si="249"/>
        <v>0</v>
      </c>
      <c r="EO161" s="208">
        <f t="shared" si="249"/>
        <v>0</v>
      </c>
      <c r="EP161" s="208">
        <f t="shared" si="250"/>
        <v>0</v>
      </c>
      <c r="EU161" s="207">
        <f t="shared" si="284"/>
        <v>0</v>
      </c>
      <c r="EV161" s="208">
        <f t="shared" si="251"/>
        <v>0</v>
      </c>
      <c r="EW161" s="208">
        <f t="shared" si="251"/>
        <v>0</v>
      </c>
      <c r="EX161" s="208">
        <f t="shared" si="251"/>
        <v>0</v>
      </c>
      <c r="EY161" s="208">
        <f t="shared" si="251"/>
        <v>0</v>
      </c>
      <c r="EZ161" s="208">
        <f t="shared" si="252"/>
        <v>0</v>
      </c>
      <c r="FE161" s="207">
        <f t="shared" si="285"/>
        <v>0</v>
      </c>
      <c r="FF161" s="208">
        <f t="shared" si="253"/>
        <v>0</v>
      </c>
      <c r="FG161" s="208">
        <f t="shared" si="253"/>
        <v>0</v>
      </c>
      <c r="FH161" s="208">
        <f t="shared" si="253"/>
        <v>0</v>
      </c>
      <c r="FI161" s="208">
        <f t="shared" si="253"/>
        <v>0</v>
      </c>
      <c r="FJ161" s="208">
        <f t="shared" si="254"/>
        <v>0</v>
      </c>
      <c r="FO161" s="207">
        <f t="shared" si="286"/>
        <v>0</v>
      </c>
      <c r="FP161" s="208">
        <f t="shared" si="255"/>
        <v>0</v>
      </c>
      <c r="FQ161" s="208">
        <f t="shared" si="255"/>
        <v>0</v>
      </c>
      <c r="FR161" s="208">
        <f t="shared" si="255"/>
        <v>0</v>
      </c>
      <c r="FS161" s="208">
        <f t="shared" si="255"/>
        <v>0</v>
      </c>
      <c r="FT161" s="208">
        <f t="shared" si="256"/>
        <v>0</v>
      </c>
      <c r="FY161" s="207">
        <f t="shared" si="287"/>
        <v>0</v>
      </c>
      <c r="FZ161" s="208">
        <f t="shared" si="257"/>
        <v>0</v>
      </c>
      <c r="GA161" s="208">
        <f t="shared" si="257"/>
        <v>0</v>
      </c>
      <c r="GB161" s="208">
        <f t="shared" si="257"/>
        <v>0</v>
      </c>
      <c r="GC161" s="208">
        <f t="shared" si="257"/>
        <v>0</v>
      </c>
      <c r="GD161" s="208">
        <f t="shared" si="258"/>
        <v>0</v>
      </c>
      <c r="GI161" s="207">
        <f t="shared" si="288"/>
        <v>0</v>
      </c>
      <c r="GJ161" s="208">
        <f t="shared" si="259"/>
        <v>0</v>
      </c>
      <c r="GK161" s="208">
        <f t="shared" si="259"/>
        <v>0</v>
      </c>
      <c r="GL161" s="208">
        <f t="shared" si="259"/>
        <v>0</v>
      </c>
      <c r="GM161" s="208">
        <f t="shared" si="259"/>
        <v>0</v>
      </c>
      <c r="GN161" s="208">
        <f t="shared" si="260"/>
        <v>0</v>
      </c>
      <c r="GS161" s="207">
        <f t="shared" si="289"/>
        <v>0</v>
      </c>
      <c r="GT161" s="208">
        <f t="shared" si="261"/>
        <v>0</v>
      </c>
      <c r="GU161" s="208">
        <f t="shared" si="261"/>
        <v>0</v>
      </c>
      <c r="GV161" s="208">
        <f t="shared" si="261"/>
        <v>0</v>
      </c>
      <c r="GW161" s="208">
        <f t="shared" si="261"/>
        <v>0</v>
      </c>
      <c r="GX161" s="208">
        <f t="shared" si="262"/>
        <v>0</v>
      </c>
      <c r="HC161" s="207">
        <f t="shared" si="290"/>
        <v>0</v>
      </c>
      <c r="HD161" s="208">
        <f t="shared" si="263"/>
        <v>0</v>
      </c>
      <c r="HE161" s="208">
        <f t="shared" si="263"/>
        <v>0</v>
      </c>
      <c r="HF161" s="208">
        <f t="shared" si="263"/>
        <v>0</v>
      </c>
      <c r="HG161" s="208">
        <f t="shared" si="263"/>
        <v>0</v>
      </c>
      <c r="HH161" s="208">
        <f t="shared" si="264"/>
        <v>0</v>
      </c>
      <c r="HM161" s="207">
        <f t="shared" si="291"/>
        <v>0</v>
      </c>
      <c r="HN161" s="208">
        <f t="shared" si="265"/>
        <v>0</v>
      </c>
      <c r="HO161" s="208">
        <f t="shared" si="265"/>
        <v>0</v>
      </c>
      <c r="HP161" s="208">
        <f t="shared" si="265"/>
        <v>0</v>
      </c>
      <c r="HQ161" s="208">
        <f t="shared" si="265"/>
        <v>0</v>
      </c>
      <c r="HR161" s="208">
        <f t="shared" si="266"/>
        <v>0</v>
      </c>
      <c r="HW161" s="207">
        <f t="shared" si="292"/>
        <v>0</v>
      </c>
      <c r="HX161" s="208">
        <f t="shared" si="267"/>
        <v>0</v>
      </c>
      <c r="HY161" s="208">
        <f t="shared" si="267"/>
        <v>0</v>
      </c>
      <c r="HZ161" s="208">
        <f t="shared" si="267"/>
        <v>0</v>
      </c>
      <c r="IA161" s="208">
        <f t="shared" si="267"/>
        <v>0</v>
      </c>
      <c r="IB161" s="208">
        <f t="shared" si="268"/>
        <v>0</v>
      </c>
      <c r="IG161" s="207">
        <f t="shared" si="293"/>
        <v>0</v>
      </c>
      <c r="IH161" s="208">
        <f t="shared" si="269"/>
        <v>0</v>
      </c>
      <c r="II161" s="208">
        <f t="shared" si="269"/>
        <v>0</v>
      </c>
      <c r="IJ161" s="208">
        <f t="shared" si="269"/>
        <v>0</v>
      </c>
      <c r="IK161" s="208">
        <f t="shared" si="269"/>
        <v>0</v>
      </c>
      <c r="IL161" s="208">
        <f t="shared" si="270"/>
        <v>0</v>
      </c>
    </row>
    <row r="162" spans="12:246">
      <c r="N162" s="268"/>
      <c r="O162" s="268"/>
      <c r="P162" s="268"/>
      <c r="T162" s="207">
        <v>13.2</v>
      </c>
      <c r="U162" s="207">
        <f t="shared" si="271"/>
        <v>0</v>
      </c>
      <c r="V162" s="208">
        <f t="shared" si="225"/>
        <v>0</v>
      </c>
      <c r="W162" s="208">
        <f t="shared" si="225"/>
        <v>0</v>
      </c>
      <c r="X162" s="208">
        <f t="shared" si="225"/>
        <v>0</v>
      </c>
      <c r="Y162" s="208">
        <f t="shared" si="225"/>
        <v>0</v>
      </c>
      <c r="Z162" s="208">
        <f t="shared" si="226"/>
        <v>0</v>
      </c>
      <c r="AE162" s="207">
        <f t="shared" si="272"/>
        <v>0</v>
      </c>
      <c r="AF162" s="208">
        <f t="shared" si="227"/>
        <v>0</v>
      </c>
      <c r="AG162" s="208">
        <f t="shared" si="227"/>
        <v>0</v>
      </c>
      <c r="AH162" s="208">
        <f t="shared" si="227"/>
        <v>0</v>
      </c>
      <c r="AI162" s="208">
        <f t="shared" si="227"/>
        <v>0</v>
      </c>
      <c r="AJ162" s="208">
        <f t="shared" si="228"/>
        <v>0</v>
      </c>
      <c r="AO162" s="207">
        <f t="shared" si="273"/>
        <v>0</v>
      </c>
      <c r="AP162" s="208">
        <f t="shared" si="229"/>
        <v>0</v>
      </c>
      <c r="AQ162" s="208">
        <f t="shared" si="229"/>
        <v>0</v>
      </c>
      <c r="AR162" s="208">
        <f t="shared" si="229"/>
        <v>0</v>
      </c>
      <c r="AS162" s="208">
        <f t="shared" si="229"/>
        <v>0</v>
      </c>
      <c r="AT162" s="208">
        <f t="shared" si="230"/>
        <v>0</v>
      </c>
      <c r="AY162" s="207">
        <f t="shared" si="274"/>
        <v>0</v>
      </c>
      <c r="AZ162" s="208">
        <f t="shared" si="231"/>
        <v>0</v>
      </c>
      <c r="BA162" s="208">
        <f t="shared" si="231"/>
        <v>0</v>
      </c>
      <c r="BB162" s="208">
        <f t="shared" si="231"/>
        <v>0</v>
      </c>
      <c r="BC162" s="208">
        <f t="shared" si="231"/>
        <v>0</v>
      </c>
      <c r="BD162" s="208">
        <f t="shared" si="232"/>
        <v>0</v>
      </c>
      <c r="BI162" s="207">
        <f t="shared" si="275"/>
        <v>0</v>
      </c>
      <c r="BJ162" s="208">
        <f t="shared" si="233"/>
        <v>0</v>
      </c>
      <c r="BK162" s="208">
        <f t="shared" si="233"/>
        <v>0</v>
      </c>
      <c r="BL162" s="208">
        <f t="shared" si="233"/>
        <v>0</v>
      </c>
      <c r="BM162" s="208">
        <f t="shared" si="233"/>
        <v>0</v>
      </c>
      <c r="BN162" s="208">
        <f t="shared" si="234"/>
        <v>0</v>
      </c>
      <c r="BS162" s="207">
        <f t="shared" si="276"/>
        <v>0</v>
      </c>
      <c r="BT162" s="208">
        <f t="shared" si="235"/>
        <v>0</v>
      </c>
      <c r="BU162" s="208">
        <f t="shared" si="235"/>
        <v>0</v>
      </c>
      <c r="BV162" s="208">
        <f t="shared" si="235"/>
        <v>0</v>
      </c>
      <c r="BW162" s="208">
        <f t="shared" si="235"/>
        <v>0</v>
      </c>
      <c r="BX162" s="208">
        <f t="shared" si="236"/>
        <v>0</v>
      </c>
      <c r="CC162" s="207">
        <f t="shared" si="277"/>
        <v>0</v>
      </c>
      <c r="CD162" s="208">
        <f t="shared" si="237"/>
        <v>0</v>
      </c>
      <c r="CE162" s="208">
        <f t="shared" si="237"/>
        <v>0</v>
      </c>
      <c r="CF162" s="208">
        <f t="shared" si="237"/>
        <v>0</v>
      </c>
      <c r="CG162" s="208">
        <f t="shared" si="237"/>
        <v>0</v>
      </c>
      <c r="CH162" s="208">
        <f t="shared" si="238"/>
        <v>0</v>
      </c>
      <c r="CM162" s="207">
        <f t="shared" si="278"/>
        <v>0</v>
      </c>
      <c r="CN162" s="208">
        <f t="shared" si="239"/>
        <v>0</v>
      </c>
      <c r="CO162" s="208">
        <f t="shared" si="239"/>
        <v>0</v>
      </c>
      <c r="CP162" s="208">
        <f t="shared" si="239"/>
        <v>0</v>
      </c>
      <c r="CQ162" s="208">
        <f t="shared" si="239"/>
        <v>0</v>
      </c>
      <c r="CR162" s="208">
        <f t="shared" si="240"/>
        <v>0</v>
      </c>
      <c r="CW162" s="207">
        <f t="shared" si="279"/>
        <v>0</v>
      </c>
      <c r="CX162" s="208">
        <f t="shared" si="241"/>
        <v>0</v>
      </c>
      <c r="CY162" s="207">
        <f t="shared" si="241"/>
        <v>0</v>
      </c>
      <c r="CZ162" s="208">
        <f t="shared" si="241"/>
        <v>0</v>
      </c>
      <c r="DA162" s="208">
        <f t="shared" si="241"/>
        <v>0</v>
      </c>
      <c r="DB162" s="208">
        <f t="shared" si="242"/>
        <v>0</v>
      </c>
      <c r="DG162" s="207">
        <f t="shared" si="280"/>
        <v>0</v>
      </c>
      <c r="DH162" s="208">
        <f t="shared" si="243"/>
        <v>0</v>
      </c>
      <c r="DI162" s="208">
        <f t="shared" si="243"/>
        <v>0</v>
      </c>
      <c r="DJ162" s="208">
        <f t="shared" si="243"/>
        <v>0</v>
      </c>
      <c r="DK162" s="208">
        <f t="shared" si="243"/>
        <v>0</v>
      </c>
      <c r="DL162" s="208">
        <f t="shared" si="244"/>
        <v>0</v>
      </c>
      <c r="DQ162" s="207">
        <f t="shared" si="281"/>
        <v>0</v>
      </c>
      <c r="DR162" s="208">
        <f t="shared" si="245"/>
        <v>0</v>
      </c>
      <c r="DS162" s="208">
        <f t="shared" si="245"/>
        <v>0</v>
      </c>
      <c r="DT162" s="208">
        <f t="shared" si="245"/>
        <v>0</v>
      </c>
      <c r="DU162" s="208">
        <f t="shared" si="245"/>
        <v>0</v>
      </c>
      <c r="DV162" s="208">
        <f t="shared" si="246"/>
        <v>0</v>
      </c>
      <c r="EA162" s="207">
        <f t="shared" si="282"/>
        <v>0</v>
      </c>
      <c r="EB162" s="208">
        <f t="shared" si="247"/>
        <v>0</v>
      </c>
      <c r="EC162" s="208">
        <f t="shared" si="247"/>
        <v>0</v>
      </c>
      <c r="ED162" s="208">
        <f t="shared" si="247"/>
        <v>0</v>
      </c>
      <c r="EE162" s="208">
        <f t="shared" si="247"/>
        <v>0</v>
      </c>
      <c r="EF162" s="208">
        <f t="shared" si="248"/>
        <v>0</v>
      </c>
      <c r="EK162" s="207">
        <f t="shared" si="283"/>
        <v>0</v>
      </c>
      <c r="EL162" s="208">
        <f t="shared" si="249"/>
        <v>0</v>
      </c>
      <c r="EM162" s="208">
        <f t="shared" si="249"/>
        <v>0</v>
      </c>
      <c r="EN162" s="208">
        <f t="shared" si="249"/>
        <v>0</v>
      </c>
      <c r="EO162" s="208">
        <f t="shared" si="249"/>
        <v>0</v>
      </c>
      <c r="EP162" s="208">
        <f t="shared" si="250"/>
        <v>0</v>
      </c>
      <c r="EU162" s="207">
        <f t="shared" si="284"/>
        <v>0</v>
      </c>
      <c r="EV162" s="208">
        <f t="shared" si="251"/>
        <v>0</v>
      </c>
      <c r="EW162" s="208">
        <f t="shared" si="251"/>
        <v>0</v>
      </c>
      <c r="EX162" s="208">
        <f t="shared" si="251"/>
        <v>0</v>
      </c>
      <c r="EY162" s="208">
        <f t="shared" si="251"/>
        <v>0</v>
      </c>
      <c r="EZ162" s="208">
        <f t="shared" si="252"/>
        <v>0</v>
      </c>
      <c r="FE162" s="207">
        <f t="shared" si="285"/>
        <v>0</v>
      </c>
      <c r="FF162" s="208">
        <f t="shared" si="253"/>
        <v>0</v>
      </c>
      <c r="FG162" s="208">
        <f t="shared" si="253"/>
        <v>0</v>
      </c>
      <c r="FH162" s="208">
        <f t="shared" si="253"/>
        <v>0</v>
      </c>
      <c r="FI162" s="208">
        <f t="shared" si="253"/>
        <v>0</v>
      </c>
      <c r="FJ162" s="208">
        <f t="shared" si="254"/>
        <v>0</v>
      </c>
      <c r="FO162" s="207">
        <f t="shared" si="286"/>
        <v>0</v>
      </c>
      <c r="FP162" s="208">
        <f t="shared" si="255"/>
        <v>0</v>
      </c>
      <c r="FQ162" s="208">
        <f t="shared" si="255"/>
        <v>0</v>
      </c>
      <c r="FR162" s="208">
        <f t="shared" si="255"/>
        <v>0</v>
      </c>
      <c r="FS162" s="208">
        <f t="shared" si="255"/>
        <v>0</v>
      </c>
      <c r="FT162" s="208">
        <f t="shared" si="256"/>
        <v>0</v>
      </c>
      <c r="FY162" s="207">
        <f t="shared" si="287"/>
        <v>0</v>
      </c>
      <c r="FZ162" s="208">
        <f t="shared" si="257"/>
        <v>0</v>
      </c>
      <c r="GA162" s="208">
        <f t="shared" si="257"/>
        <v>0</v>
      </c>
      <c r="GB162" s="208">
        <f t="shared" si="257"/>
        <v>0</v>
      </c>
      <c r="GC162" s="208">
        <f t="shared" si="257"/>
        <v>0</v>
      </c>
      <c r="GD162" s="208">
        <f t="shared" si="258"/>
        <v>0</v>
      </c>
      <c r="GI162" s="207">
        <f t="shared" si="288"/>
        <v>0</v>
      </c>
      <c r="GJ162" s="208">
        <f t="shared" si="259"/>
        <v>0</v>
      </c>
      <c r="GK162" s="208">
        <f t="shared" si="259"/>
        <v>0</v>
      </c>
      <c r="GL162" s="208">
        <f t="shared" si="259"/>
        <v>0</v>
      </c>
      <c r="GM162" s="208">
        <f t="shared" si="259"/>
        <v>0</v>
      </c>
      <c r="GN162" s="208">
        <f t="shared" si="260"/>
        <v>0</v>
      </c>
      <c r="GS162" s="207">
        <f t="shared" si="289"/>
        <v>0</v>
      </c>
      <c r="GT162" s="208">
        <f t="shared" si="261"/>
        <v>0</v>
      </c>
      <c r="GU162" s="208">
        <f t="shared" si="261"/>
        <v>0</v>
      </c>
      <c r="GV162" s="208">
        <f t="shared" si="261"/>
        <v>0</v>
      </c>
      <c r="GW162" s="208">
        <f t="shared" si="261"/>
        <v>0</v>
      </c>
      <c r="GX162" s="208">
        <f t="shared" si="262"/>
        <v>0</v>
      </c>
      <c r="HC162" s="207">
        <f t="shared" si="290"/>
        <v>0</v>
      </c>
      <c r="HD162" s="208">
        <f t="shared" si="263"/>
        <v>0</v>
      </c>
      <c r="HE162" s="208">
        <f t="shared" si="263"/>
        <v>0</v>
      </c>
      <c r="HF162" s="208">
        <f t="shared" si="263"/>
        <v>0</v>
      </c>
      <c r="HG162" s="208">
        <f t="shared" si="263"/>
        <v>0</v>
      </c>
      <c r="HH162" s="208">
        <f t="shared" si="264"/>
        <v>0</v>
      </c>
      <c r="HM162" s="207">
        <f t="shared" si="291"/>
        <v>0</v>
      </c>
      <c r="HN162" s="208">
        <f t="shared" si="265"/>
        <v>0</v>
      </c>
      <c r="HO162" s="208">
        <f t="shared" si="265"/>
        <v>0</v>
      </c>
      <c r="HP162" s="208">
        <f t="shared" si="265"/>
        <v>0</v>
      </c>
      <c r="HQ162" s="208">
        <f t="shared" si="265"/>
        <v>0</v>
      </c>
      <c r="HR162" s="208">
        <f t="shared" si="266"/>
        <v>0</v>
      </c>
      <c r="HW162" s="207">
        <f t="shared" si="292"/>
        <v>0</v>
      </c>
      <c r="HX162" s="208">
        <f t="shared" si="267"/>
        <v>0</v>
      </c>
      <c r="HY162" s="208">
        <f t="shared" si="267"/>
        <v>0</v>
      </c>
      <c r="HZ162" s="208">
        <f t="shared" si="267"/>
        <v>0</v>
      </c>
      <c r="IA162" s="208">
        <f t="shared" si="267"/>
        <v>0</v>
      </c>
      <c r="IB162" s="208">
        <f t="shared" si="268"/>
        <v>0</v>
      </c>
      <c r="IG162" s="207">
        <f t="shared" si="293"/>
        <v>0</v>
      </c>
      <c r="IH162" s="208">
        <f t="shared" si="269"/>
        <v>0</v>
      </c>
      <c r="II162" s="208">
        <f t="shared" si="269"/>
        <v>0</v>
      </c>
      <c r="IJ162" s="208">
        <f t="shared" si="269"/>
        <v>0</v>
      </c>
      <c r="IK162" s="208">
        <f t="shared" si="269"/>
        <v>0</v>
      </c>
      <c r="IL162" s="208">
        <f t="shared" si="270"/>
        <v>0</v>
      </c>
    </row>
    <row r="163" spans="12:246">
      <c r="L163" s="268"/>
      <c r="M163" s="268"/>
      <c r="N163" s="268"/>
      <c r="O163" s="268"/>
      <c r="P163" s="268"/>
      <c r="T163" s="207">
        <v>13.3</v>
      </c>
      <c r="U163" s="207">
        <f t="shared" si="271"/>
        <v>0</v>
      </c>
      <c r="V163" s="208">
        <f t="shared" si="225"/>
        <v>0</v>
      </c>
      <c r="W163" s="208">
        <f t="shared" si="225"/>
        <v>0</v>
      </c>
      <c r="X163" s="208">
        <f t="shared" si="225"/>
        <v>0</v>
      </c>
      <c r="Y163" s="208">
        <f t="shared" si="225"/>
        <v>0</v>
      </c>
      <c r="Z163" s="208">
        <f t="shared" si="226"/>
        <v>0</v>
      </c>
      <c r="AE163" s="207">
        <f t="shared" si="272"/>
        <v>0</v>
      </c>
      <c r="AF163" s="208">
        <f t="shared" si="227"/>
        <v>0</v>
      </c>
      <c r="AG163" s="208">
        <f t="shared" si="227"/>
        <v>0</v>
      </c>
      <c r="AH163" s="208">
        <f t="shared" si="227"/>
        <v>0</v>
      </c>
      <c r="AI163" s="208">
        <f t="shared" si="227"/>
        <v>0</v>
      </c>
      <c r="AJ163" s="208">
        <f t="shared" si="228"/>
        <v>0</v>
      </c>
      <c r="AO163" s="207">
        <f t="shared" si="273"/>
        <v>0</v>
      </c>
      <c r="AP163" s="208">
        <f t="shared" si="229"/>
        <v>0</v>
      </c>
      <c r="AQ163" s="208">
        <f t="shared" si="229"/>
        <v>0</v>
      </c>
      <c r="AR163" s="208">
        <f t="shared" si="229"/>
        <v>0</v>
      </c>
      <c r="AS163" s="208">
        <f t="shared" si="229"/>
        <v>0</v>
      </c>
      <c r="AT163" s="208">
        <f t="shared" si="230"/>
        <v>0</v>
      </c>
      <c r="AY163" s="207">
        <f t="shared" si="274"/>
        <v>0</v>
      </c>
      <c r="AZ163" s="208">
        <f t="shared" si="231"/>
        <v>0</v>
      </c>
      <c r="BA163" s="208">
        <f t="shared" si="231"/>
        <v>0</v>
      </c>
      <c r="BB163" s="208">
        <f t="shared" si="231"/>
        <v>0</v>
      </c>
      <c r="BC163" s="208">
        <f t="shared" si="231"/>
        <v>0</v>
      </c>
      <c r="BD163" s="208">
        <f t="shared" si="232"/>
        <v>0</v>
      </c>
      <c r="BI163" s="207">
        <f t="shared" si="275"/>
        <v>0</v>
      </c>
      <c r="BJ163" s="208">
        <f t="shared" si="233"/>
        <v>0</v>
      </c>
      <c r="BK163" s="208">
        <f t="shared" si="233"/>
        <v>0</v>
      </c>
      <c r="BL163" s="208">
        <f t="shared" si="233"/>
        <v>0</v>
      </c>
      <c r="BM163" s="208">
        <f t="shared" si="233"/>
        <v>0</v>
      </c>
      <c r="BN163" s="208">
        <f t="shared" si="234"/>
        <v>0</v>
      </c>
      <c r="BS163" s="207">
        <f t="shared" si="276"/>
        <v>0</v>
      </c>
      <c r="BT163" s="208">
        <f t="shared" si="235"/>
        <v>0</v>
      </c>
      <c r="BU163" s="208">
        <f t="shared" si="235"/>
        <v>0</v>
      </c>
      <c r="BV163" s="208">
        <f t="shared" si="235"/>
        <v>0</v>
      </c>
      <c r="BW163" s="208">
        <f t="shared" si="235"/>
        <v>0</v>
      </c>
      <c r="BX163" s="208">
        <f t="shared" si="236"/>
        <v>0</v>
      </c>
      <c r="CC163" s="207">
        <f t="shared" si="277"/>
        <v>0</v>
      </c>
      <c r="CD163" s="208">
        <f t="shared" si="237"/>
        <v>0</v>
      </c>
      <c r="CE163" s="208">
        <f t="shared" si="237"/>
        <v>0</v>
      </c>
      <c r="CF163" s="208">
        <f t="shared" si="237"/>
        <v>0</v>
      </c>
      <c r="CG163" s="208">
        <f t="shared" si="237"/>
        <v>0</v>
      </c>
      <c r="CH163" s="208">
        <f t="shared" si="238"/>
        <v>0</v>
      </c>
      <c r="CM163" s="207">
        <f t="shared" si="278"/>
        <v>0</v>
      </c>
      <c r="CN163" s="208">
        <f t="shared" si="239"/>
        <v>0</v>
      </c>
      <c r="CO163" s="208">
        <f t="shared" si="239"/>
        <v>0</v>
      </c>
      <c r="CP163" s="208">
        <f t="shared" si="239"/>
        <v>0</v>
      </c>
      <c r="CQ163" s="208">
        <f t="shared" si="239"/>
        <v>0</v>
      </c>
      <c r="CR163" s="208">
        <f t="shared" si="240"/>
        <v>0</v>
      </c>
      <c r="CW163" s="207">
        <f t="shared" si="279"/>
        <v>0</v>
      </c>
      <c r="CX163" s="208">
        <f t="shared" si="241"/>
        <v>0</v>
      </c>
      <c r="CY163" s="207">
        <f t="shared" si="241"/>
        <v>0</v>
      </c>
      <c r="CZ163" s="208">
        <f t="shared" si="241"/>
        <v>0</v>
      </c>
      <c r="DA163" s="208">
        <f t="shared" si="241"/>
        <v>0</v>
      </c>
      <c r="DB163" s="208">
        <f t="shared" si="242"/>
        <v>0</v>
      </c>
      <c r="DG163" s="207">
        <f t="shared" si="280"/>
        <v>0</v>
      </c>
      <c r="DH163" s="208">
        <f t="shared" si="243"/>
        <v>0</v>
      </c>
      <c r="DI163" s="208">
        <f t="shared" si="243"/>
        <v>0</v>
      </c>
      <c r="DJ163" s="208">
        <f t="shared" si="243"/>
        <v>0</v>
      </c>
      <c r="DK163" s="208">
        <f t="shared" si="243"/>
        <v>0</v>
      </c>
      <c r="DL163" s="208">
        <f t="shared" si="244"/>
        <v>0</v>
      </c>
      <c r="DQ163" s="207">
        <f t="shared" si="281"/>
        <v>0</v>
      </c>
      <c r="DR163" s="208">
        <f t="shared" si="245"/>
        <v>0</v>
      </c>
      <c r="DS163" s="208">
        <f t="shared" si="245"/>
        <v>0</v>
      </c>
      <c r="DT163" s="208">
        <f t="shared" si="245"/>
        <v>0</v>
      </c>
      <c r="DU163" s="208">
        <f t="shared" si="245"/>
        <v>0</v>
      </c>
      <c r="DV163" s="208">
        <f t="shared" si="246"/>
        <v>0</v>
      </c>
      <c r="EA163" s="207">
        <f t="shared" si="282"/>
        <v>0</v>
      </c>
      <c r="EB163" s="208">
        <f t="shared" si="247"/>
        <v>0</v>
      </c>
      <c r="EC163" s="208">
        <f t="shared" si="247"/>
        <v>0</v>
      </c>
      <c r="ED163" s="208">
        <f t="shared" si="247"/>
        <v>0</v>
      </c>
      <c r="EE163" s="208">
        <f t="shared" si="247"/>
        <v>0</v>
      </c>
      <c r="EF163" s="208">
        <f t="shared" si="248"/>
        <v>0</v>
      </c>
      <c r="EK163" s="207">
        <f t="shared" si="283"/>
        <v>0</v>
      </c>
      <c r="EL163" s="208">
        <f t="shared" si="249"/>
        <v>0</v>
      </c>
      <c r="EM163" s="208">
        <f t="shared" si="249"/>
        <v>0</v>
      </c>
      <c r="EN163" s="208">
        <f t="shared" si="249"/>
        <v>0</v>
      </c>
      <c r="EO163" s="208">
        <f t="shared" si="249"/>
        <v>0</v>
      </c>
      <c r="EP163" s="208">
        <f t="shared" si="250"/>
        <v>0</v>
      </c>
      <c r="EU163" s="207">
        <f t="shared" si="284"/>
        <v>0</v>
      </c>
      <c r="EV163" s="208">
        <f t="shared" si="251"/>
        <v>0</v>
      </c>
      <c r="EW163" s="208">
        <f t="shared" si="251"/>
        <v>0</v>
      </c>
      <c r="EX163" s="208">
        <f t="shared" si="251"/>
        <v>0</v>
      </c>
      <c r="EY163" s="208">
        <f t="shared" si="251"/>
        <v>0</v>
      </c>
      <c r="EZ163" s="208">
        <f t="shared" si="252"/>
        <v>0</v>
      </c>
      <c r="FE163" s="207">
        <f t="shared" si="285"/>
        <v>0</v>
      </c>
      <c r="FF163" s="208">
        <f t="shared" si="253"/>
        <v>0</v>
      </c>
      <c r="FG163" s="208">
        <f t="shared" si="253"/>
        <v>0</v>
      </c>
      <c r="FH163" s="208">
        <f t="shared" si="253"/>
        <v>0</v>
      </c>
      <c r="FI163" s="208">
        <f t="shared" si="253"/>
        <v>0</v>
      </c>
      <c r="FJ163" s="208">
        <f t="shared" si="254"/>
        <v>0</v>
      </c>
      <c r="FO163" s="207">
        <f t="shared" si="286"/>
        <v>0</v>
      </c>
      <c r="FP163" s="208">
        <f t="shared" si="255"/>
        <v>0</v>
      </c>
      <c r="FQ163" s="208">
        <f t="shared" si="255"/>
        <v>0</v>
      </c>
      <c r="FR163" s="208">
        <f t="shared" si="255"/>
        <v>0</v>
      </c>
      <c r="FS163" s="208">
        <f t="shared" si="255"/>
        <v>0</v>
      </c>
      <c r="FT163" s="208">
        <f t="shared" si="256"/>
        <v>0</v>
      </c>
      <c r="FY163" s="207">
        <f t="shared" si="287"/>
        <v>0</v>
      </c>
      <c r="FZ163" s="208">
        <f t="shared" si="257"/>
        <v>0</v>
      </c>
      <c r="GA163" s="208">
        <f t="shared" si="257"/>
        <v>0</v>
      </c>
      <c r="GB163" s="208">
        <f t="shared" si="257"/>
        <v>0</v>
      </c>
      <c r="GC163" s="208">
        <f t="shared" si="257"/>
        <v>0</v>
      </c>
      <c r="GD163" s="208">
        <f t="shared" si="258"/>
        <v>0</v>
      </c>
      <c r="GI163" s="207">
        <f t="shared" si="288"/>
        <v>0</v>
      </c>
      <c r="GJ163" s="208">
        <f t="shared" si="259"/>
        <v>0</v>
      </c>
      <c r="GK163" s="208">
        <f t="shared" si="259"/>
        <v>0</v>
      </c>
      <c r="GL163" s="208">
        <f t="shared" si="259"/>
        <v>0</v>
      </c>
      <c r="GM163" s="208">
        <f t="shared" si="259"/>
        <v>0</v>
      </c>
      <c r="GN163" s="208">
        <f t="shared" si="260"/>
        <v>0</v>
      </c>
      <c r="GS163" s="207">
        <f t="shared" si="289"/>
        <v>0</v>
      </c>
      <c r="GT163" s="208">
        <f t="shared" si="261"/>
        <v>0</v>
      </c>
      <c r="GU163" s="208">
        <f t="shared" si="261"/>
        <v>0</v>
      </c>
      <c r="GV163" s="208">
        <f t="shared" si="261"/>
        <v>0</v>
      </c>
      <c r="GW163" s="208">
        <f t="shared" si="261"/>
        <v>0</v>
      </c>
      <c r="GX163" s="208">
        <f t="shared" si="262"/>
        <v>0</v>
      </c>
      <c r="HC163" s="207">
        <f t="shared" si="290"/>
        <v>0</v>
      </c>
      <c r="HD163" s="208">
        <f t="shared" si="263"/>
        <v>0</v>
      </c>
      <c r="HE163" s="208">
        <f t="shared" si="263"/>
        <v>0</v>
      </c>
      <c r="HF163" s="208">
        <f t="shared" si="263"/>
        <v>0</v>
      </c>
      <c r="HG163" s="208">
        <f t="shared" si="263"/>
        <v>0</v>
      </c>
      <c r="HH163" s="208">
        <f t="shared" si="264"/>
        <v>0</v>
      </c>
      <c r="HM163" s="207">
        <f t="shared" si="291"/>
        <v>0</v>
      </c>
      <c r="HN163" s="208">
        <f t="shared" si="265"/>
        <v>0</v>
      </c>
      <c r="HO163" s="208">
        <f t="shared" si="265"/>
        <v>0</v>
      </c>
      <c r="HP163" s="208">
        <f t="shared" si="265"/>
        <v>0</v>
      </c>
      <c r="HQ163" s="208">
        <f t="shared" si="265"/>
        <v>0</v>
      </c>
      <c r="HR163" s="208">
        <f t="shared" si="266"/>
        <v>0</v>
      </c>
      <c r="HW163" s="207">
        <f t="shared" si="292"/>
        <v>0</v>
      </c>
      <c r="HX163" s="208">
        <f t="shared" si="267"/>
        <v>0</v>
      </c>
      <c r="HY163" s="208">
        <f t="shared" si="267"/>
        <v>0</v>
      </c>
      <c r="HZ163" s="208">
        <f t="shared" si="267"/>
        <v>0</v>
      </c>
      <c r="IA163" s="208">
        <f t="shared" si="267"/>
        <v>0</v>
      </c>
      <c r="IB163" s="208">
        <f t="shared" si="268"/>
        <v>0</v>
      </c>
      <c r="IG163" s="207">
        <f t="shared" si="293"/>
        <v>0</v>
      </c>
      <c r="IH163" s="208">
        <f t="shared" si="269"/>
        <v>0</v>
      </c>
      <c r="II163" s="208">
        <f t="shared" si="269"/>
        <v>0</v>
      </c>
      <c r="IJ163" s="208">
        <f t="shared" si="269"/>
        <v>0</v>
      </c>
      <c r="IK163" s="208">
        <f t="shared" si="269"/>
        <v>0</v>
      </c>
      <c r="IL163" s="208">
        <f t="shared" si="270"/>
        <v>0</v>
      </c>
    </row>
    <row r="164" spans="12:246">
      <c r="N164" s="198"/>
      <c r="T164" s="207">
        <v>13.4</v>
      </c>
      <c r="U164" s="207">
        <f t="shared" si="271"/>
        <v>0</v>
      </c>
      <c r="V164" s="208">
        <f t="shared" si="225"/>
        <v>0</v>
      </c>
      <c r="W164" s="208">
        <f t="shared" si="225"/>
        <v>0</v>
      </c>
      <c r="X164" s="208">
        <f t="shared" si="225"/>
        <v>0</v>
      </c>
      <c r="Y164" s="208">
        <f t="shared" si="225"/>
        <v>0</v>
      </c>
      <c r="Z164" s="208">
        <f t="shared" si="226"/>
        <v>0</v>
      </c>
      <c r="AE164" s="207">
        <f t="shared" si="272"/>
        <v>0</v>
      </c>
      <c r="AF164" s="208">
        <f t="shared" si="227"/>
        <v>0</v>
      </c>
      <c r="AG164" s="208">
        <f t="shared" si="227"/>
        <v>0</v>
      </c>
      <c r="AH164" s="208">
        <f t="shared" si="227"/>
        <v>0</v>
      </c>
      <c r="AI164" s="208">
        <f t="shared" si="227"/>
        <v>0</v>
      </c>
      <c r="AJ164" s="208">
        <f t="shared" si="228"/>
        <v>0</v>
      </c>
      <c r="AO164" s="207">
        <f t="shared" si="273"/>
        <v>0</v>
      </c>
      <c r="AP164" s="208">
        <f t="shared" si="229"/>
        <v>0</v>
      </c>
      <c r="AQ164" s="208">
        <f t="shared" si="229"/>
        <v>0</v>
      </c>
      <c r="AR164" s="208">
        <f t="shared" si="229"/>
        <v>0</v>
      </c>
      <c r="AS164" s="208">
        <f t="shared" si="229"/>
        <v>0</v>
      </c>
      <c r="AT164" s="208">
        <f t="shared" si="230"/>
        <v>0</v>
      </c>
      <c r="AY164" s="207">
        <f t="shared" si="274"/>
        <v>0</v>
      </c>
      <c r="AZ164" s="208">
        <f t="shared" si="231"/>
        <v>0</v>
      </c>
      <c r="BA164" s="208">
        <f t="shared" si="231"/>
        <v>0</v>
      </c>
      <c r="BB164" s="208">
        <f t="shared" si="231"/>
        <v>0</v>
      </c>
      <c r="BC164" s="208">
        <f t="shared" si="231"/>
        <v>0</v>
      </c>
      <c r="BD164" s="208">
        <f t="shared" si="232"/>
        <v>0</v>
      </c>
      <c r="BI164" s="207">
        <f t="shared" si="275"/>
        <v>0</v>
      </c>
      <c r="BJ164" s="208">
        <f t="shared" si="233"/>
        <v>0</v>
      </c>
      <c r="BK164" s="208">
        <f t="shared" si="233"/>
        <v>0</v>
      </c>
      <c r="BL164" s="208">
        <f t="shared" si="233"/>
        <v>0</v>
      </c>
      <c r="BM164" s="208">
        <f t="shared" si="233"/>
        <v>0</v>
      </c>
      <c r="BN164" s="208">
        <f t="shared" si="234"/>
        <v>0</v>
      </c>
      <c r="BS164" s="207">
        <f t="shared" si="276"/>
        <v>0</v>
      </c>
      <c r="BT164" s="208">
        <f t="shared" si="235"/>
        <v>0</v>
      </c>
      <c r="BU164" s="208">
        <f t="shared" si="235"/>
        <v>0</v>
      </c>
      <c r="BV164" s="208">
        <f t="shared" si="235"/>
        <v>0</v>
      </c>
      <c r="BW164" s="208">
        <f t="shared" si="235"/>
        <v>0</v>
      </c>
      <c r="BX164" s="208">
        <f t="shared" si="236"/>
        <v>0</v>
      </c>
      <c r="CC164" s="207">
        <f t="shared" si="277"/>
        <v>0</v>
      </c>
      <c r="CD164" s="208">
        <f t="shared" si="237"/>
        <v>0</v>
      </c>
      <c r="CE164" s="208">
        <f t="shared" si="237"/>
        <v>0</v>
      </c>
      <c r="CF164" s="208">
        <f t="shared" si="237"/>
        <v>0</v>
      </c>
      <c r="CG164" s="208">
        <f t="shared" si="237"/>
        <v>0</v>
      </c>
      <c r="CH164" s="208">
        <f t="shared" si="238"/>
        <v>0</v>
      </c>
      <c r="CM164" s="207">
        <f t="shared" si="278"/>
        <v>0</v>
      </c>
      <c r="CN164" s="208">
        <f t="shared" si="239"/>
        <v>0</v>
      </c>
      <c r="CO164" s="208">
        <f t="shared" si="239"/>
        <v>0</v>
      </c>
      <c r="CP164" s="208">
        <f t="shared" si="239"/>
        <v>0</v>
      </c>
      <c r="CQ164" s="208">
        <f t="shared" si="239"/>
        <v>0</v>
      </c>
      <c r="CR164" s="208">
        <f t="shared" si="240"/>
        <v>0</v>
      </c>
      <c r="CW164" s="207">
        <f t="shared" si="279"/>
        <v>0</v>
      </c>
      <c r="CX164" s="208">
        <f t="shared" si="241"/>
        <v>0</v>
      </c>
      <c r="CY164" s="207">
        <f t="shared" si="241"/>
        <v>0</v>
      </c>
      <c r="CZ164" s="208">
        <f t="shared" si="241"/>
        <v>0</v>
      </c>
      <c r="DA164" s="208">
        <f t="shared" si="241"/>
        <v>0</v>
      </c>
      <c r="DB164" s="208">
        <f t="shared" si="242"/>
        <v>0</v>
      </c>
      <c r="DG164" s="207">
        <f t="shared" si="280"/>
        <v>0</v>
      </c>
      <c r="DH164" s="208">
        <f t="shared" si="243"/>
        <v>0</v>
      </c>
      <c r="DI164" s="208">
        <f t="shared" si="243"/>
        <v>0</v>
      </c>
      <c r="DJ164" s="208">
        <f t="shared" si="243"/>
        <v>0</v>
      </c>
      <c r="DK164" s="208">
        <f t="shared" si="243"/>
        <v>0</v>
      </c>
      <c r="DL164" s="208">
        <f t="shared" si="244"/>
        <v>0</v>
      </c>
      <c r="DQ164" s="207">
        <f t="shared" si="281"/>
        <v>0</v>
      </c>
      <c r="DR164" s="208">
        <f t="shared" si="245"/>
        <v>0</v>
      </c>
      <c r="DS164" s="208">
        <f t="shared" si="245"/>
        <v>0</v>
      </c>
      <c r="DT164" s="208">
        <f t="shared" si="245"/>
        <v>0</v>
      </c>
      <c r="DU164" s="208">
        <f t="shared" si="245"/>
        <v>0</v>
      </c>
      <c r="DV164" s="208">
        <f t="shared" si="246"/>
        <v>0</v>
      </c>
      <c r="EA164" s="207">
        <f t="shared" si="282"/>
        <v>0</v>
      </c>
      <c r="EB164" s="208">
        <f t="shared" si="247"/>
        <v>0</v>
      </c>
      <c r="EC164" s="208">
        <f t="shared" si="247"/>
        <v>0</v>
      </c>
      <c r="ED164" s="208">
        <f t="shared" si="247"/>
        <v>0</v>
      </c>
      <c r="EE164" s="208">
        <f t="shared" si="247"/>
        <v>0</v>
      </c>
      <c r="EF164" s="208">
        <f t="shared" si="248"/>
        <v>0</v>
      </c>
      <c r="EK164" s="207">
        <f t="shared" si="283"/>
        <v>0</v>
      </c>
      <c r="EL164" s="208">
        <f t="shared" si="249"/>
        <v>0</v>
      </c>
      <c r="EM164" s="208">
        <f t="shared" si="249"/>
        <v>0</v>
      </c>
      <c r="EN164" s="208">
        <f t="shared" si="249"/>
        <v>0</v>
      </c>
      <c r="EO164" s="208">
        <f t="shared" si="249"/>
        <v>0</v>
      </c>
      <c r="EP164" s="208">
        <f t="shared" si="250"/>
        <v>0</v>
      </c>
      <c r="EU164" s="207">
        <f t="shared" si="284"/>
        <v>0</v>
      </c>
      <c r="EV164" s="208">
        <f t="shared" si="251"/>
        <v>0</v>
      </c>
      <c r="EW164" s="208">
        <f t="shared" si="251"/>
        <v>0</v>
      </c>
      <c r="EX164" s="208">
        <f t="shared" si="251"/>
        <v>0</v>
      </c>
      <c r="EY164" s="208">
        <f t="shared" si="251"/>
        <v>0</v>
      </c>
      <c r="EZ164" s="208">
        <f t="shared" si="252"/>
        <v>0</v>
      </c>
      <c r="FE164" s="207">
        <f t="shared" si="285"/>
        <v>0</v>
      </c>
      <c r="FF164" s="208">
        <f t="shared" si="253"/>
        <v>0</v>
      </c>
      <c r="FG164" s="208">
        <f t="shared" si="253"/>
        <v>0</v>
      </c>
      <c r="FH164" s="208">
        <f t="shared" si="253"/>
        <v>0</v>
      </c>
      <c r="FI164" s="208">
        <f t="shared" si="253"/>
        <v>0</v>
      </c>
      <c r="FJ164" s="208">
        <f t="shared" si="254"/>
        <v>0</v>
      </c>
      <c r="FO164" s="207">
        <f t="shared" si="286"/>
        <v>0</v>
      </c>
      <c r="FP164" s="208">
        <f t="shared" si="255"/>
        <v>0</v>
      </c>
      <c r="FQ164" s="208">
        <f t="shared" si="255"/>
        <v>0</v>
      </c>
      <c r="FR164" s="208">
        <f t="shared" si="255"/>
        <v>0</v>
      </c>
      <c r="FS164" s="208">
        <f t="shared" si="255"/>
        <v>0</v>
      </c>
      <c r="FT164" s="208">
        <f t="shared" si="256"/>
        <v>0</v>
      </c>
      <c r="FY164" s="207">
        <f t="shared" si="287"/>
        <v>0</v>
      </c>
      <c r="FZ164" s="208">
        <f t="shared" si="257"/>
        <v>0</v>
      </c>
      <c r="GA164" s="208">
        <f t="shared" si="257"/>
        <v>0</v>
      </c>
      <c r="GB164" s="208">
        <f t="shared" si="257"/>
        <v>0</v>
      </c>
      <c r="GC164" s="208">
        <f t="shared" si="257"/>
        <v>0</v>
      </c>
      <c r="GD164" s="208">
        <f t="shared" si="258"/>
        <v>0</v>
      </c>
      <c r="GI164" s="207">
        <f t="shared" si="288"/>
        <v>0</v>
      </c>
      <c r="GJ164" s="208">
        <f t="shared" si="259"/>
        <v>0</v>
      </c>
      <c r="GK164" s="208">
        <f t="shared" si="259"/>
        <v>0</v>
      </c>
      <c r="GL164" s="208">
        <f t="shared" si="259"/>
        <v>0</v>
      </c>
      <c r="GM164" s="208">
        <f t="shared" si="259"/>
        <v>0</v>
      </c>
      <c r="GN164" s="208">
        <f t="shared" si="260"/>
        <v>0</v>
      </c>
      <c r="GS164" s="207">
        <f t="shared" si="289"/>
        <v>0</v>
      </c>
      <c r="GT164" s="208">
        <f t="shared" si="261"/>
        <v>0</v>
      </c>
      <c r="GU164" s="208">
        <f t="shared" si="261"/>
        <v>0</v>
      </c>
      <c r="GV164" s="208">
        <f t="shared" si="261"/>
        <v>0</v>
      </c>
      <c r="GW164" s="208">
        <f t="shared" si="261"/>
        <v>0</v>
      </c>
      <c r="GX164" s="208">
        <f t="shared" si="262"/>
        <v>0</v>
      </c>
      <c r="HC164" s="207">
        <f t="shared" si="290"/>
        <v>0</v>
      </c>
      <c r="HD164" s="208">
        <f t="shared" si="263"/>
        <v>0</v>
      </c>
      <c r="HE164" s="208">
        <f t="shared" si="263"/>
        <v>0</v>
      </c>
      <c r="HF164" s="208">
        <f t="shared" si="263"/>
        <v>0</v>
      </c>
      <c r="HG164" s="208">
        <f t="shared" si="263"/>
        <v>0</v>
      </c>
      <c r="HH164" s="208">
        <f t="shared" si="264"/>
        <v>0</v>
      </c>
      <c r="HM164" s="207">
        <f t="shared" si="291"/>
        <v>0</v>
      </c>
      <c r="HN164" s="208">
        <f t="shared" si="265"/>
        <v>0</v>
      </c>
      <c r="HO164" s="208">
        <f t="shared" si="265"/>
        <v>0</v>
      </c>
      <c r="HP164" s="208">
        <f t="shared" si="265"/>
        <v>0</v>
      </c>
      <c r="HQ164" s="208">
        <f t="shared" si="265"/>
        <v>0</v>
      </c>
      <c r="HR164" s="208">
        <f t="shared" si="266"/>
        <v>0</v>
      </c>
      <c r="HW164" s="207">
        <f t="shared" si="292"/>
        <v>0</v>
      </c>
      <c r="HX164" s="208">
        <f t="shared" si="267"/>
        <v>0</v>
      </c>
      <c r="HY164" s="208">
        <f t="shared" si="267"/>
        <v>0</v>
      </c>
      <c r="HZ164" s="208">
        <f t="shared" si="267"/>
        <v>0</v>
      </c>
      <c r="IA164" s="208">
        <f t="shared" si="267"/>
        <v>0</v>
      </c>
      <c r="IB164" s="208">
        <f t="shared" si="268"/>
        <v>0</v>
      </c>
      <c r="IG164" s="207">
        <f t="shared" si="293"/>
        <v>0</v>
      </c>
      <c r="IH164" s="208">
        <f t="shared" si="269"/>
        <v>0</v>
      </c>
      <c r="II164" s="208">
        <f t="shared" si="269"/>
        <v>0</v>
      </c>
      <c r="IJ164" s="208">
        <f t="shared" si="269"/>
        <v>0</v>
      </c>
      <c r="IK164" s="208">
        <f t="shared" si="269"/>
        <v>0</v>
      </c>
      <c r="IL164" s="208">
        <f t="shared" si="270"/>
        <v>0</v>
      </c>
    </row>
    <row r="165" spans="12:246">
      <c r="T165" s="207">
        <v>13.5</v>
      </c>
      <c r="U165" s="207">
        <f t="shared" si="271"/>
        <v>0</v>
      </c>
      <c r="V165" s="208">
        <f t="shared" si="225"/>
        <v>0</v>
      </c>
      <c r="W165" s="208">
        <f t="shared" si="225"/>
        <v>0</v>
      </c>
      <c r="X165" s="208">
        <f t="shared" si="225"/>
        <v>0</v>
      </c>
      <c r="Y165" s="208">
        <f t="shared" si="225"/>
        <v>0</v>
      </c>
      <c r="Z165" s="208">
        <f t="shared" si="226"/>
        <v>0</v>
      </c>
      <c r="AE165" s="207">
        <f t="shared" si="272"/>
        <v>0</v>
      </c>
      <c r="AF165" s="208">
        <f t="shared" si="227"/>
        <v>0</v>
      </c>
      <c r="AG165" s="208">
        <f t="shared" si="227"/>
        <v>0</v>
      </c>
      <c r="AH165" s="208">
        <f t="shared" si="227"/>
        <v>0</v>
      </c>
      <c r="AI165" s="208">
        <f t="shared" si="227"/>
        <v>0</v>
      </c>
      <c r="AJ165" s="208">
        <f t="shared" si="228"/>
        <v>0</v>
      </c>
      <c r="AO165" s="207">
        <f t="shared" si="273"/>
        <v>0</v>
      </c>
      <c r="AP165" s="208">
        <f t="shared" si="229"/>
        <v>0</v>
      </c>
      <c r="AQ165" s="208">
        <f t="shared" si="229"/>
        <v>0</v>
      </c>
      <c r="AR165" s="208">
        <f t="shared" si="229"/>
        <v>0</v>
      </c>
      <c r="AS165" s="208">
        <f t="shared" si="229"/>
        <v>0</v>
      </c>
      <c r="AT165" s="208">
        <f t="shared" si="230"/>
        <v>0</v>
      </c>
      <c r="AY165" s="207">
        <f t="shared" si="274"/>
        <v>0</v>
      </c>
      <c r="AZ165" s="208">
        <f t="shared" si="231"/>
        <v>0</v>
      </c>
      <c r="BA165" s="208">
        <f t="shared" si="231"/>
        <v>0</v>
      </c>
      <c r="BB165" s="208">
        <f t="shared" si="231"/>
        <v>0</v>
      </c>
      <c r="BC165" s="208">
        <f t="shared" si="231"/>
        <v>0</v>
      </c>
      <c r="BD165" s="208">
        <f t="shared" si="232"/>
        <v>0</v>
      </c>
      <c r="BI165" s="207">
        <f t="shared" si="275"/>
        <v>0</v>
      </c>
      <c r="BJ165" s="208">
        <f t="shared" si="233"/>
        <v>0</v>
      </c>
      <c r="BK165" s="208">
        <f t="shared" si="233"/>
        <v>0</v>
      </c>
      <c r="BL165" s="208">
        <f t="shared" si="233"/>
        <v>0</v>
      </c>
      <c r="BM165" s="208">
        <f t="shared" si="233"/>
        <v>0</v>
      </c>
      <c r="BN165" s="208">
        <f t="shared" si="234"/>
        <v>0</v>
      </c>
      <c r="BS165" s="207">
        <f t="shared" si="276"/>
        <v>0</v>
      </c>
      <c r="BT165" s="208">
        <f t="shared" si="235"/>
        <v>0</v>
      </c>
      <c r="BU165" s="208">
        <f t="shared" si="235"/>
        <v>0</v>
      </c>
      <c r="BV165" s="208">
        <f t="shared" si="235"/>
        <v>0</v>
      </c>
      <c r="BW165" s="208">
        <f t="shared" si="235"/>
        <v>0</v>
      </c>
      <c r="BX165" s="208">
        <f t="shared" si="236"/>
        <v>0</v>
      </c>
      <c r="CC165" s="207">
        <f t="shared" si="277"/>
        <v>0</v>
      </c>
      <c r="CD165" s="208">
        <f t="shared" si="237"/>
        <v>0</v>
      </c>
      <c r="CE165" s="208">
        <f t="shared" si="237"/>
        <v>0</v>
      </c>
      <c r="CF165" s="208">
        <f t="shared" si="237"/>
        <v>0</v>
      </c>
      <c r="CG165" s="208">
        <f t="shared" si="237"/>
        <v>0</v>
      </c>
      <c r="CH165" s="208">
        <f t="shared" si="238"/>
        <v>0</v>
      </c>
      <c r="CM165" s="207">
        <f t="shared" si="278"/>
        <v>0</v>
      </c>
      <c r="CN165" s="208">
        <f t="shared" si="239"/>
        <v>0</v>
      </c>
      <c r="CO165" s="208">
        <f t="shared" si="239"/>
        <v>0</v>
      </c>
      <c r="CP165" s="208">
        <f t="shared" si="239"/>
        <v>0</v>
      </c>
      <c r="CQ165" s="208">
        <f t="shared" si="239"/>
        <v>0</v>
      </c>
      <c r="CR165" s="208">
        <f t="shared" si="240"/>
        <v>0</v>
      </c>
      <c r="CW165" s="207">
        <f t="shared" si="279"/>
        <v>0</v>
      </c>
      <c r="CX165" s="208">
        <f t="shared" si="241"/>
        <v>0</v>
      </c>
      <c r="CY165" s="207">
        <f t="shared" si="241"/>
        <v>0</v>
      </c>
      <c r="CZ165" s="208">
        <f t="shared" si="241"/>
        <v>0</v>
      </c>
      <c r="DA165" s="208">
        <f t="shared" si="241"/>
        <v>0</v>
      </c>
      <c r="DB165" s="208">
        <f t="shared" si="242"/>
        <v>0</v>
      </c>
      <c r="DG165" s="207">
        <f t="shared" si="280"/>
        <v>0</v>
      </c>
      <c r="DH165" s="208">
        <f t="shared" si="243"/>
        <v>0</v>
      </c>
      <c r="DI165" s="208">
        <f t="shared" si="243"/>
        <v>0</v>
      </c>
      <c r="DJ165" s="208">
        <f t="shared" si="243"/>
        <v>0</v>
      </c>
      <c r="DK165" s="208">
        <f t="shared" si="243"/>
        <v>0</v>
      </c>
      <c r="DL165" s="208">
        <f t="shared" si="244"/>
        <v>0</v>
      </c>
      <c r="DQ165" s="207">
        <f t="shared" si="281"/>
        <v>0</v>
      </c>
      <c r="DR165" s="208">
        <f t="shared" si="245"/>
        <v>0</v>
      </c>
      <c r="DS165" s="208">
        <f t="shared" si="245"/>
        <v>0</v>
      </c>
      <c r="DT165" s="208">
        <f t="shared" si="245"/>
        <v>0</v>
      </c>
      <c r="DU165" s="208">
        <f t="shared" si="245"/>
        <v>0</v>
      </c>
      <c r="DV165" s="208">
        <f t="shared" si="246"/>
        <v>0</v>
      </c>
      <c r="EA165" s="207">
        <f t="shared" si="282"/>
        <v>0</v>
      </c>
      <c r="EB165" s="208">
        <f t="shared" si="247"/>
        <v>0</v>
      </c>
      <c r="EC165" s="208">
        <f t="shared" si="247"/>
        <v>0</v>
      </c>
      <c r="ED165" s="208">
        <f t="shared" si="247"/>
        <v>0</v>
      </c>
      <c r="EE165" s="208">
        <f t="shared" si="247"/>
        <v>0</v>
      </c>
      <c r="EF165" s="208">
        <f t="shared" si="248"/>
        <v>0</v>
      </c>
      <c r="EK165" s="207">
        <f t="shared" si="283"/>
        <v>0</v>
      </c>
      <c r="EL165" s="208">
        <f t="shared" si="249"/>
        <v>0</v>
      </c>
      <c r="EM165" s="208">
        <f t="shared" si="249"/>
        <v>0</v>
      </c>
      <c r="EN165" s="208">
        <f t="shared" si="249"/>
        <v>0</v>
      </c>
      <c r="EO165" s="208">
        <f t="shared" si="249"/>
        <v>0</v>
      </c>
      <c r="EP165" s="208">
        <f t="shared" si="250"/>
        <v>0</v>
      </c>
      <c r="EU165" s="207">
        <f t="shared" si="284"/>
        <v>0</v>
      </c>
      <c r="EV165" s="208">
        <f t="shared" si="251"/>
        <v>0</v>
      </c>
      <c r="EW165" s="208">
        <f t="shared" si="251"/>
        <v>0</v>
      </c>
      <c r="EX165" s="208">
        <f t="shared" si="251"/>
        <v>0</v>
      </c>
      <c r="EY165" s="208">
        <f t="shared" si="251"/>
        <v>0</v>
      </c>
      <c r="EZ165" s="208">
        <f t="shared" si="252"/>
        <v>0</v>
      </c>
      <c r="FE165" s="207">
        <f t="shared" si="285"/>
        <v>0</v>
      </c>
      <c r="FF165" s="208">
        <f t="shared" si="253"/>
        <v>0</v>
      </c>
      <c r="FG165" s="208">
        <f t="shared" si="253"/>
        <v>0</v>
      </c>
      <c r="FH165" s="208">
        <f t="shared" si="253"/>
        <v>0</v>
      </c>
      <c r="FI165" s="208">
        <f t="shared" si="253"/>
        <v>0</v>
      </c>
      <c r="FJ165" s="208">
        <f t="shared" si="254"/>
        <v>0</v>
      </c>
      <c r="FO165" s="207">
        <f t="shared" si="286"/>
        <v>0</v>
      </c>
      <c r="FP165" s="208">
        <f t="shared" si="255"/>
        <v>0</v>
      </c>
      <c r="FQ165" s="208">
        <f t="shared" si="255"/>
        <v>0</v>
      </c>
      <c r="FR165" s="208">
        <f t="shared" si="255"/>
        <v>0</v>
      </c>
      <c r="FS165" s="208">
        <f t="shared" si="255"/>
        <v>0</v>
      </c>
      <c r="FT165" s="208">
        <f t="shared" si="256"/>
        <v>0</v>
      </c>
      <c r="FY165" s="207">
        <f t="shared" si="287"/>
        <v>0</v>
      </c>
      <c r="FZ165" s="208">
        <f t="shared" si="257"/>
        <v>0</v>
      </c>
      <c r="GA165" s="208">
        <f t="shared" si="257"/>
        <v>0</v>
      </c>
      <c r="GB165" s="208">
        <f t="shared" si="257"/>
        <v>0</v>
      </c>
      <c r="GC165" s="208">
        <f t="shared" si="257"/>
        <v>0</v>
      </c>
      <c r="GD165" s="208">
        <f t="shared" si="258"/>
        <v>0</v>
      </c>
      <c r="GI165" s="207">
        <f t="shared" si="288"/>
        <v>0</v>
      </c>
      <c r="GJ165" s="208">
        <f t="shared" si="259"/>
        <v>0</v>
      </c>
      <c r="GK165" s="208">
        <f t="shared" si="259"/>
        <v>0</v>
      </c>
      <c r="GL165" s="208">
        <f t="shared" si="259"/>
        <v>0</v>
      </c>
      <c r="GM165" s="208">
        <f t="shared" si="259"/>
        <v>0</v>
      </c>
      <c r="GN165" s="208">
        <f t="shared" si="260"/>
        <v>0</v>
      </c>
      <c r="GS165" s="207">
        <f t="shared" si="289"/>
        <v>0</v>
      </c>
      <c r="GT165" s="208">
        <f t="shared" si="261"/>
        <v>0</v>
      </c>
      <c r="GU165" s="208">
        <f t="shared" si="261"/>
        <v>0</v>
      </c>
      <c r="GV165" s="208">
        <f t="shared" si="261"/>
        <v>0</v>
      </c>
      <c r="GW165" s="208">
        <f t="shared" si="261"/>
        <v>0</v>
      </c>
      <c r="GX165" s="208">
        <f t="shared" si="262"/>
        <v>0</v>
      </c>
      <c r="HC165" s="207">
        <f t="shared" si="290"/>
        <v>0</v>
      </c>
      <c r="HD165" s="208">
        <f t="shared" si="263"/>
        <v>0</v>
      </c>
      <c r="HE165" s="208">
        <f t="shared" si="263"/>
        <v>0</v>
      </c>
      <c r="HF165" s="208">
        <f t="shared" si="263"/>
        <v>0</v>
      </c>
      <c r="HG165" s="208">
        <f t="shared" si="263"/>
        <v>0</v>
      </c>
      <c r="HH165" s="208">
        <f t="shared" si="264"/>
        <v>0</v>
      </c>
      <c r="HM165" s="207">
        <f t="shared" si="291"/>
        <v>0</v>
      </c>
      <c r="HN165" s="208">
        <f t="shared" si="265"/>
        <v>0</v>
      </c>
      <c r="HO165" s="208">
        <f t="shared" si="265"/>
        <v>0</v>
      </c>
      <c r="HP165" s="208">
        <f t="shared" si="265"/>
        <v>0</v>
      </c>
      <c r="HQ165" s="208">
        <f t="shared" si="265"/>
        <v>0</v>
      </c>
      <c r="HR165" s="208">
        <f t="shared" si="266"/>
        <v>0</v>
      </c>
      <c r="HW165" s="207">
        <f t="shared" si="292"/>
        <v>0</v>
      </c>
      <c r="HX165" s="208">
        <f t="shared" si="267"/>
        <v>0</v>
      </c>
      <c r="HY165" s="208">
        <f t="shared" si="267"/>
        <v>0</v>
      </c>
      <c r="HZ165" s="208">
        <f t="shared" si="267"/>
        <v>0</v>
      </c>
      <c r="IA165" s="208">
        <f t="shared" si="267"/>
        <v>0</v>
      </c>
      <c r="IB165" s="208">
        <f t="shared" si="268"/>
        <v>0</v>
      </c>
      <c r="IG165" s="207">
        <f t="shared" si="293"/>
        <v>0</v>
      </c>
      <c r="IH165" s="208">
        <f t="shared" si="269"/>
        <v>0</v>
      </c>
      <c r="II165" s="208">
        <f t="shared" si="269"/>
        <v>0</v>
      </c>
      <c r="IJ165" s="208">
        <f t="shared" si="269"/>
        <v>0</v>
      </c>
      <c r="IK165" s="208">
        <f t="shared" si="269"/>
        <v>0</v>
      </c>
      <c r="IL165" s="208">
        <f t="shared" si="270"/>
        <v>0</v>
      </c>
    </row>
    <row r="166" spans="12:246">
      <c r="M166" s="268"/>
      <c r="N166" s="268"/>
      <c r="O166" s="268"/>
      <c r="P166" s="268"/>
      <c r="T166" s="207">
        <v>13.6</v>
      </c>
      <c r="U166" s="207">
        <f t="shared" si="271"/>
        <v>0</v>
      </c>
      <c r="V166" s="208">
        <f t="shared" si="225"/>
        <v>0</v>
      </c>
      <c r="W166" s="208">
        <f t="shared" si="225"/>
        <v>0</v>
      </c>
      <c r="X166" s="208">
        <f t="shared" si="225"/>
        <v>0</v>
      </c>
      <c r="Y166" s="208">
        <f t="shared" si="225"/>
        <v>0</v>
      </c>
      <c r="Z166" s="208">
        <f t="shared" si="226"/>
        <v>0</v>
      </c>
      <c r="AE166" s="207">
        <f t="shared" si="272"/>
        <v>0</v>
      </c>
      <c r="AF166" s="208">
        <f t="shared" si="227"/>
        <v>0</v>
      </c>
      <c r="AG166" s="208">
        <f t="shared" si="227"/>
        <v>0</v>
      </c>
      <c r="AH166" s="208">
        <f t="shared" si="227"/>
        <v>0</v>
      </c>
      <c r="AI166" s="208">
        <f t="shared" si="227"/>
        <v>0</v>
      </c>
      <c r="AJ166" s="208">
        <f t="shared" si="228"/>
        <v>0</v>
      </c>
      <c r="AO166" s="207">
        <f t="shared" si="273"/>
        <v>0</v>
      </c>
      <c r="AP166" s="208">
        <f t="shared" si="229"/>
        <v>0</v>
      </c>
      <c r="AQ166" s="208">
        <f t="shared" si="229"/>
        <v>0</v>
      </c>
      <c r="AR166" s="208">
        <f t="shared" si="229"/>
        <v>0</v>
      </c>
      <c r="AS166" s="208">
        <f t="shared" si="229"/>
        <v>0</v>
      </c>
      <c r="AT166" s="208">
        <f t="shared" si="230"/>
        <v>0</v>
      </c>
      <c r="AY166" s="207">
        <f t="shared" si="274"/>
        <v>0</v>
      </c>
      <c r="AZ166" s="208">
        <f t="shared" si="231"/>
        <v>0</v>
      </c>
      <c r="BA166" s="208">
        <f t="shared" si="231"/>
        <v>0</v>
      </c>
      <c r="BB166" s="208">
        <f t="shared" si="231"/>
        <v>0</v>
      </c>
      <c r="BC166" s="208">
        <f t="shared" si="231"/>
        <v>0</v>
      </c>
      <c r="BD166" s="208">
        <f t="shared" si="232"/>
        <v>0</v>
      </c>
      <c r="BI166" s="207">
        <f t="shared" si="275"/>
        <v>0</v>
      </c>
      <c r="BJ166" s="208">
        <f t="shared" si="233"/>
        <v>0</v>
      </c>
      <c r="BK166" s="208">
        <f t="shared" si="233"/>
        <v>0</v>
      </c>
      <c r="BL166" s="208">
        <f t="shared" si="233"/>
        <v>0</v>
      </c>
      <c r="BM166" s="208">
        <f t="shared" si="233"/>
        <v>0</v>
      </c>
      <c r="BN166" s="208">
        <f t="shared" si="234"/>
        <v>0</v>
      </c>
      <c r="BS166" s="207">
        <f t="shared" si="276"/>
        <v>0</v>
      </c>
      <c r="BT166" s="208">
        <f t="shared" si="235"/>
        <v>0</v>
      </c>
      <c r="BU166" s="208">
        <f t="shared" si="235"/>
        <v>0</v>
      </c>
      <c r="BV166" s="208">
        <f t="shared" si="235"/>
        <v>0</v>
      </c>
      <c r="BW166" s="208">
        <f t="shared" si="235"/>
        <v>0</v>
      </c>
      <c r="BX166" s="208">
        <f t="shared" si="236"/>
        <v>0</v>
      </c>
      <c r="CC166" s="207">
        <f t="shared" si="277"/>
        <v>0</v>
      </c>
      <c r="CD166" s="208">
        <f t="shared" si="237"/>
        <v>0</v>
      </c>
      <c r="CE166" s="208">
        <f t="shared" si="237"/>
        <v>0</v>
      </c>
      <c r="CF166" s="208">
        <f t="shared" si="237"/>
        <v>0</v>
      </c>
      <c r="CG166" s="208">
        <f t="shared" si="237"/>
        <v>0</v>
      </c>
      <c r="CH166" s="208">
        <f t="shared" si="238"/>
        <v>0</v>
      </c>
      <c r="CM166" s="207">
        <f t="shared" si="278"/>
        <v>0</v>
      </c>
      <c r="CN166" s="208">
        <f t="shared" si="239"/>
        <v>0</v>
      </c>
      <c r="CO166" s="208">
        <f t="shared" si="239"/>
        <v>0</v>
      </c>
      <c r="CP166" s="208">
        <f t="shared" si="239"/>
        <v>0</v>
      </c>
      <c r="CQ166" s="208">
        <f t="shared" si="239"/>
        <v>0</v>
      </c>
      <c r="CR166" s="208">
        <f t="shared" si="240"/>
        <v>0</v>
      </c>
      <c r="CW166" s="207">
        <f t="shared" si="279"/>
        <v>0</v>
      </c>
      <c r="CX166" s="208">
        <f t="shared" si="241"/>
        <v>0</v>
      </c>
      <c r="CY166" s="207">
        <f t="shared" si="241"/>
        <v>0</v>
      </c>
      <c r="CZ166" s="208">
        <f t="shared" si="241"/>
        <v>0</v>
      </c>
      <c r="DA166" s="208">
        <f t="shared" si="241"/>
        <v>0</v>
      </c>
      <c r="DB166" s="208">
        <f t="shared" si="242"/>
        <v>0</v>
      </c>
      <c r="DG166" s="207">
        <f t="shared" si="280"/>
        <v>0</v>
      </c>
      <c r="DH166" s="208">
        <f t="shared" si="243"/>
        <v>0</v>
      </c>
      <c r="DI166" s="208">
        <f t="shared" si="243"/>
        <v>0</v>
      </c>
      <c r="DJ166" s="208">
        <f t="shared" si="243"/>
        <v>0</v>
      </c>
      <c r="DK166" s="208">
        <f t="shared" si="243"/>
        <v>0</v>
      </c>
      <c r="DL166" s="208">
        <f t="shared" si="244"/>
        <v>0</v>
      </c>
      <c r="DQ166" s="207">
        <f t="shared" si="281"/>
        <v>0</v>
      </c>
      <c r="DR166" s="208">
        <f t="shared" si="245"/>
        <v>0</v>
      </c>
      <c r="DS166" s="208">
        <f t="shared" si="245"/>
        <v>0</v>
      </c>
      <c r="DT166" s="208">
        <f t="shared" si="245"/>
        <v>0</v>
      </c>
      <c r="DU166" s="208">
        <f t="shared" si="245"/>
        <v>0</v>
      </c>
      <c r="DV166" s="208">
        <f t="shared" si="246"/>
        <v>0</v>
      </c>
      <c r="EA166" s="207">
        <f t="shared" si="282"/>
        <v>0</v>
      </c>
      <c r="EB166" s="208">
        <f t="shared" si="247"/>
        <v>0</v>
      </c>
      <c r="EC166" s="208">
        <f t="shared" si="247"/>
        <v>0</v>
      </c>
      <c r="ED166" s="208">
        <f t="shared" si="247"/>
        <v>0</v>
      </c>
      <c r="EE166" s="208">
        <f t="shared" si="247"/>
        <v>0</v>
      </c>
      <c r="EF166" s="208">
        <f t="shared" si="248"/>
        <v>0</v>
      </c>
      <c r="EK166" s="207">
        <f t="shared" si="283"/>
        <v>0</v>
      </c>
      <c r="EL166" s="208">
        <f t="shared" si="249"/>
        <v>0</v>
      </c>
      <c r="EM166" s="208">
        <f t="shared" si="249"/>
        <v>0</v>
      </c>
      <c r="EN166" s="208">
        <f t="shared" si="249"/>
        <v>0</v>
      </c>
      <c r="EO166" s="208">
        <f t="shared" si="249"/>
        <v>0</v>
      </c>
      <c r="EP166" s="208">
        <f t="shared" si="250"/>
        <v>0</v>
      </c>
      <c r="EU166" s="207">
        <f t="shared" si="284"/>
        <v>0</v>
      </c>
      <c r="EV166" s="208">
        <f t="shared" si="251"/>
        <v>0</v>
      </c>
      <c r="EW166" s="208">
        <f t="shared" si="251"/>
        <v>0</v>
      </c>
      <c r="EX166" s="208">
        <f t="shared" si="251"/>
        <v>0</v>
      </c>
      <c r="EY166" s="208">
        <f t="shared" si="251"/>
        <v>0</v>
      </c>
      <c r="EZ166" s="208">
        <f t="shared" si="252"/>
        <v>0</v>
      </c>
      <c r="FE166" s="207">
        <f t="shared" si="285"/>
        <v>0</v>
      </c>
      <c r="FF166" s="208">
        <f t="shared" si="253"/>
        <v>0</v>
      </c>
      <c r="FG166" s="208">
        <f t="shared" si="253"/>
        <v>0</v>
      </c>
      <c r="FH166" s="208">
        <f t="shared" si="253"/>
        <v>0</v>
      </c>
      <c r="FI166" s="208">
        <f t="shared" si="253"/>
        <v>0</v>
      </c>
      <c r="FJ166" s="208">
        <f t="shared" si="254"/>
        <v>0</v>
      </c>
      <c r="FO166" s="207">
        <f t="shared" si="286"/>
        <v>0</v>
      </c>
      <c r="FP166" s="208">
        <f t="shared" si="255"/>
        <v>0</v>
      </c>
      <c r="FQ166" s="208">
        <f t="shared" si="255"/>
        <v>0</v>
      </c>
      <c r="FR166" s="208">
        <f t="shared" si="255"/>
        <v>0</v>
      </c>
      <c r="FS166" s="208">
        <f t="shared" si="255"/>
        <v>0</v>
      </c>
      <c r="FT166" s="208">
        <f t="shared" si="256"/>
        <v>0</v>
      </c>
      <c r="FY166" s="207">
        <f t="shared" si="287"/>
        <v>0</v>
      </c>
      <c r="FZ166" s="208">
        <f t="shared" si="257"/>
        <v>0</v>
      </c>
      <c r="GA166" s="208">
        <f t="shared" si="257"/>
        <v>0</v>
      </c>
      <c r="GB166" s="208">
        <f t="shared" si="257"/>
        <v>0</v>
      </c>
      <c r="GC166" s="208">
        <f t="shared" si="257"/>
        <v>0</v>
      </c>
      <c r="GD166" s="208">
        <f t="shared" si="258"/>
        <v>0</v>
      </c>
      <c r="GI166" s="207">
        <f t="shared" si="288"/>
        <v>0</v>
      </c>
      <c r="GJ166" s="208">
        <f t="shared" si="259"/>
        <v>0</v>
      </c>
      <c r="GK166" s="208">
        <f t="shared" si="259"/>
        <v>0</v>
      </c>
      <c r="GL166" s="208">
        <f t="shared" si="259"/>
        <v>0</v>
      </c>
      <c r="GM166" s="208">
        <f t="shared" si="259"/>
        <v>0</v>
      </c>
      <c r="GN166" s="208">
        <f t="shared" si="260"/>
        <v>0</v>
      </c>
      <c r="GS166" s="207">
        <f t="shared" si="289"/>
        <v>0</v>
      </c>
      <c r="GT166" s="208">
        <f t="shared" si="261"/>
        <v>0</v>
      </c>
      <c r="GU166" s="208">
        <f t="shared" si="261"/>
        <v>0</v>
      </c>
      <c r="GV166" s="208">
        <f t="shared" si="261"/>
        <v>0</v>
      </c>
      <c r="GW166" s="208">
        <f t="shared" si="261"/>
        <v>0</v>
      </c>
      <c r="GX166" s="208">
        <f t="shared" si="262"/>
        <v>0</v>
      </c>
      <c r="HC166" s="207">
        <f t="shared" si="290"/>
        <v>0</v>
      </c>
      <c r="HD166" s="208">
        <f t="shared" si="263"/>
        <v>0</v>
      </c>
      <c r="HE166" s="208">
        <f t="shared" si="263"/>
        <v>0</v>
      </c>
      <c r="HF166" s="208">
        <f t="shared" si="263"/>
        <v>0</v>
      </c>
      <c r="HG166" s="208">
        <f t="shared" si="263"/>
        <v>0</v>
      </c>
      <c r="HH166" s="208">
        <f t="shared" si="264"/>
        <v>0</v>
      </c>
      <c r="HM166" s="207">
        <f t="shared" si="291"/>
        <v>0</v>
      </c>
      <c r="HN166" s="208">
        <f t="shared" si="265"/>
        <v>0</v>
      </c>
      <c r="HO166" s="208">
        <f t="shared" si="265"/>
        <v>0</v>
      </c>
      <c r="HP166" s="208">
        <f t="shared" si="265"/>
        <v>0</v>
      </c>
      <c r="HQ166" s="208">
        <f t="shared" si="265"/>
        <v>0</v>
      </c>
      <c r="HR166" s="208">
        <f t="shared" si="266"/>
        <v>0</v>
      </c>
      <c r="HW166" s="207">
        <f t="shared" si="292"/>
        <v>0</v>
      </c>
      <c r="HX166" s="208">
        <f t="shared" si="267"/>
        <v>0</v>
      </c>
      <c r="HY166" s="208">
        <f t="shared" si="267"/>
        <v>0</v>
      </c>
      <c r="HZ166" s="208">
        <f t="shared" si="267"/>
        <v>0</v>
      </c>
      <c r="IA166" s="208">
        <f t="shared" si="267"/>
        <v>0</v>
      </c>
      <c r="IB166" s="208">
        <f t="shared" si="268"/>
        <v>0</v>
      </c>
      <c r="IG166" s="207">
        <f t="shared" si="293"/>
        <v>0</v>
      </c>
      <c r="IH166" s="208">
        <f t="shared" si="269"/>
        <v>0</v>
      </c>
      <c r="II166" s="208">
        <f t="shared" si="269"/>
        <v>0</v>
      </c>
      <c r="IJ166" s="208">
        <f t="shared" si="269"/>
        <v>0</v>
      </c>
      <c r="IK166" s="208">
        <f t="shared" si="269"/>
        <v>0</v>
      </c>
      <c r="IL166" s="208">
        <f t="shared" si="270"/>
        <v>0</v>
      </c>
    </row>
    <row r="167" spans="12:246">
      <c r="T167" s="207">
        <v>13.7</v>
      </c>
      <c r="U167" s="207">
        <f t="shared" si="271"/>
        <v>0</v>
      </c>
      <c r="V167" s="208">
        <f t="shared" si="225"/>
        <v>0</v>
      </c>
      <c r="W167" s="208">
        <f t="shared" si="225"/>
        <v>0</v>
      </c>
      <c r="X167" s="208">
        <f t="shared" si="225"/>
        <v>0</v>
      </c>
      <c r="Y167" s="208">
        <f t="shared" si="225"/>
        <v>0</v>
      </c>
      <c r="Z167" s="208">
        <f t="shared" si="226"/>
        <v>0</v>
      </c>
      <c r="AE167" s="207">
        <f t="shared" si="272"/>
        <v>0</v>
      </c>
      <c r="AF167" s="208">
        <f t="shared" si="227"/>
        <v>0</v>
      </c>
      <c r="AG167" s="208">
        <f t="shared" si="227"/>
        <v>0</v>
      </c>
      <c r="AH167" s="208">
        <f t="shared" si="227"/>
        <v>0</v>
      </c>
      <c r="AI167" s="208">
        <f t="shared" si="227"/>
        <v>0</v>
      </c>
      <c r="AJ167" s="208">
        <f t="shared" si="228"/>
        <v>0</v>
      </c>
      <c r="AO167" s="207">
        <f t="shared" si="273"/>
        <v>0</v>
      </c>
      <c r="AP167" s="208">
        <f t="shared" si="229"/>
        <v>0</v>
      </c>
      <c r="AQ167" s="208">
        <f t="shared" si="229"/>
        <v>0</v>
      </c>
      <c r="AR167" s="208">
        <f t="shared" si="229"/>
        <v>0</v>
      </c>
      <c r="AS167" s="208">
        <f t="shared" si="229"/>
        <v>0</v>
      </c>
      <c r="AT167" s="208">
        <f t="shared" si="230"/>
        <v>0</v>
      </c>
      <c r="AY167" s="207">
        <f t="shared" si="274"/>
        <v>0</v>
      </c>
      <c r="AZ167" s="208">
        <f t="shared" si="231"/>
        <v>0</v>
      </c>
      <c r="BA167" s="208">
        <f t="shared" si="231"/>
        <v>0</v>
      </c>
      <c r="BB167" s="208">
        <f t="shared" si="231"/>
        <v>0</v>
      </c>
      <c r="BC167" s="208">
        <f t="shared" si="231"/>
        <v>0</v>
      </c>
      <c r="BD167" s="208">
        <f t="shared" si="232"/>
        <v>0</v>
      </c>
      <c r="BI167" s="207">
        <f t="shared" si="275"/>
        <v>0</v>
      </c>
      <c r="BJ167" s="208">
        <f t="shared" si="233"/>
        <v>0</v>
      </c>
      <c r="BK167" s="208">
        <f t="shared" si="233"/>
        <v>0</v>
      </c>
      <c r="BL167" s="208">
        <f t="shared" si="233"/>
        <v>0</v>
      </c>
      <c r="BM167" s="208">
        <f t="shared" si="233"/>
        <v>0</v>
      </c>
      <c r="BN167" s="208">
        <f t="shared" si="234"/>
        <v>0</v>
      </c>
      <c r="BS167" s="207">
        <f t="shared" si="276"/>
        <v>0</v>
      </c>
      <c r="BT167" s="208">
        <f t="shared" si="235"/>
        <v>0</v>
      </c>
      <c r="BU167" s="208">
        <f t="shared" si="235"/>
        <v>0</v>
      </c>
      <c r="BV167" s="208">
        <f t="shared" si="235"/>
        <v>0</v>
      </c>
      <c r="BW167" s="208">
        <f t="shared" si="235"/>
        <v>0</v>
      </c>
      <c r="BX167" s="208">
        <f t="shared" si="236"/>
        <v>0</v>
      </c>
      <c r="CC167" s="207">
        <f t="shared" si="277"/>
        <v>0</v>
      </c>
      <c r="CD167" s="208">
        <f t="shared" si="237"/>
        <v>0</v>
      </c>
      <c r="CE167" s="208">
        <f t="shared" si="237"/>
        <v>0</v>
      </c>
      <c r="CF167" s="208">
        <f t="shared" si="237"/>
        <v>0</v>
      </c>
      <c r="CG167" s="208">
        <f t="shared" si="237"/>
        <v>0</v>
      </c>
      <c r="CH167" s="208">
        <f t="shared" si="238"/>
        <v>0</v>
      </c>
      <c r="CM167" s="207">
        <f t="shared" si="278"/>
        <v>0</v>
      </c>
      <c r="CN167" s="208">
        <f t="shared" si="239"/>
        <v>0</v>
      </c>
      <c r="CO167" s="208">
        <f t="shared" si="239"/>
        <v>0</v>
      </c>
      <c r="CP167" s="208">
        <f t="shared" si="239"/>
        <v>0</v>
      </c>
      <c r="CQ167" s="208">
        <f t="shared" si="239"/>
        <v>0</v>
      </c>
      <c r="CR167" s="208">
        <f t="shared" si="240"/>
        <v>0</v>
      </c>
      <c r="CW167" s="207">
        <f t="shared" si="279"/>
        <v>0</v>
      </c>
      <c r="CX167" s="208">
        <f t="shared" si="241"/>
        <v>0</v>
      </c>
      <c r="CY167" s="207">
        <f t="shared" si="241"/>
        <v>0</v>
      </c>
      <c r="CZ167" s="208">
        <f t="shared" si="241"/>
        <v>0</v>
      </c>
      <c r="DA167" s="208">
        <f t="shared" si="241"/>
        <v>0</v>
      </c>
      <c r="DB167" s="208">
        <f t="shared" si="242"/>
        <v>0</v>
      </c>
      <c r="DG167" s="207">
        <f t="shared" si="280"/>
        <v>0</v>
      </c>
      <c r="DH167" s="208">
        <f t="shared" si="243"/>
        <v>0</v>
      </c>
      <c r="DI167" s="208">
        <f t="shared" si="243"/>
        <v>0</v>
      </c>
      <c r="DJ167" s="208">
        <f t="shared" si="243"/>
        <v>0</v>
      </c>
      <c r="DK167" s="208">
        <f t="shared" si="243"/>
        <v>0</v>
      </c>
      <c r="DL167" s="208">
        <f t="shared" si="244"/>
        <v>0</v>
      </c>
      <c r="DQ167" s="207">
        <f t="shared" si="281"/>
        <v>0</v>
      </c>
      <c r="DR167" s="208">
        <f t="shared" si="245"/>
        <v>0</v>
      </c>
      <c r="DS167" s="208">
        <f t="shared" si="245"/>
        <v>0</v>
      </c>
      <c r="DT167" s="208">
        <f t="shared" si="245"/>
        <v>0</v>
      </c>
      <c r="DU167" s="208">
        <f t="shared" si="245"/>
        <v>0</v>
      </c>
      <c r="DV167" s="208">
        <f t="shared" si="246"/>
        <v>0</v>
      </c>
      <c r="EA167" s="207">
        <f t="shared" si="282"/>
        <v>0</v>
      </c>
      <c r="EB167" s="208">
        <f t="shared" si="247"/>
        <v>0</v>
      </c>
      <c r="EC167" s="208">
        <f t="shared" si="247"/>
        <v>0</v>
      </c>
      <c r="ED167" s="208">
        <f t="shared" si="247"/>
        <v>0</v>
      </c>
      <c r="EE167" s="208">
        <f t="shared" si="247"/>
        <v>0</v>
      </c>
      <c r="EF167" s="208">
        <f t="shared" si="248"/>
        <v>0</v>
      </c>
      <c r="EK167" s="207">
        <f t="shared" si="283"/>
        <v>0</v>
      </c>
      <c r="EL167" s="208">
        <f t="shared" si="249"/>
        <v>0</v>
      </c>
      <c r="EM167" s="208">
        <f t="shared" si="249"/>
        <v>0</v>
      </c>
      <c r="EN167" s="208">
        <f t="shared" si="249"/>
        <v>0</v>
      </c>
      <c r="EO167" s="208">
        <f t="shared" si="249"/>
        <v>0</v>
      </c>
      <c r="EP167" s="208">
        <f t="shared" si="250"/>
        <v>0</v>
      </c>
      <c r="EU167" s="207">
        <f t="shared" si="284"/>
        <v>0</v>
      </c>
      <c r="EV167" s="208">
        <f t="shared" si="251"/>
        <v>0</v>
      </c>
      <c r="EW167" s="208">
        <f t="shared" si="251"/>
        <v>0</v>
      </c>
      <c r="EX167" s="208">
        <f t="shared" si="251"/>
        <v>0</v>
      </c>
      <c r="EY167" s="208">
        <f t="shared" si="251"/>
        <v>0</v>
      </c>
      <c r="EZ167" s="208">
        <f t="shared" si="252"/>
        <v>0</v>
      </c>
      <c r="FE167" s="207">
        <f t="shared" si="285"/>
        <v>0</v>
      </c>
      <c r="FF167" s="208">
        <f t="shared" si="253"/>
        <v>0</v>
      </c>
      <c r="FG167" s="208">
        <f t="shared" si="253"/>
        <v>0</v>
      </c>
      <c r="FH167" s="208">
        <f t="shared" si="253"/>
        <v>0</v>
      </c>
      <c r="FI167" s="208">
        <f t="shared" si="253"/>
        <v>0</v>
      </c>
      <c r="FJ167" s="208">
        <f t="shared" si="254"/>
        <v>0</v>
      </c>
      <c r="FO167" s="207">
        <f t="shared" si="286"/>
        <v>0</v>
      </c>
      <c r="FP167" s="208">
        <f t="shared" si="255"/>
        <v>0</v>
      </c>
      <c r="FQ167" s="208">
        <f t="shared" si="255"/>
        <v>0</v>
      </c>
      <c r="FR167" s="208">
        <f t="shared" si="255"/>
        <v>0</v>
      </c>
      <c r="FS167" s="208">
        <f t="shared" si="255"/>
        <v>0</v>
      </c>
      <c r="FT167" s="208">
        <f t="shared" si="256"/>
        <v>0</v>
      </c>
      <c r="FY167" s="207">
        <f t="shared" si="287"/>
        <v>0</v>
      </c>
      <c r="FZ167" s="208">
        <f t="shared" si="257"/>
        <v>0</v>
      </c>
      <c r="GA167" s="208">
        <f t="shared" si="257"/>
        <v>0</v>
      </c>
      <c r="GB167" s="208">
        <f t="shared" si="257"/>
        <v>0</v>
      </c>
      <c r="GC167" s="208">
        <f t="shared" si="257"/>
        <v>0</v>
      </c>
      <c r="GD167" s="208">
        <f t="shared" si="258"/>
        <v>0</v>
      </c>
      <c r="GI167" s="207">
        <f t="shared" si="288"/>
        <v>0</v>
      </c>
      <c r="GJ167" s="208">
        <f t="shared" si="259"/>
        <v>0</v>
      </c>
      <c r="GK167" s="208">
        <f t="shared" si="259"/>
        <v>0</v>
      </c>
      <c r="GL167" s="208">
        <f t="shared" si="259"/>
        <v>0</v>
      </c>
      <c r="GM167" s="208">
        <f t="shared" si="259"/>
        <v>0</v>
      </c>
      <c r="GN167" s="208">
        <f t="shared" si="260"/>
        <v>0</v>
      </c>
      <c r="GS167" s="207">
        <f t="shared" si="289"/>
        <v>0</v>
      </c>
      <c r="GT167" s="208">
        <f t="shared" si="261"/>
        <v>0</v>
      </c>
      <c r="GU167" s="208">
        <f t="shared" si="261"/>
        <v>0</v>
      </c>
      <c r="GV167" s="208">
        <f t="shared" si="261"/>
        <v>0</v>
      </c>
      <c r="GW167" s="208">
        <f t="shared" si="261"/>
        <v>0</v>
      </c>
      <c r="GX167" s="208">
        <f t="shared" si="262"/>
        <v>0</v>
      </c>
      <c r="HC167" s="207">
        <f t="shared" si="290"/>
        <v>0</v>
      </c>
      <c r="HD167" s="208">
        <f t="shared" si="263"/>
        <v>0</v>
      </c>
      <c r="HE167" s="208">
        <f t="shared" si="263"/>
        <v>0</v>
      </c>
      <c r="HF167" s="208">
        <f t="shared" si="263"/>
        <v>0</v>
      </c>
      <c r="HG167" s="208">
        <f t="shared" si="263"/>
        <v>0</v>
      </c>
      <c r="HH167" s="208">
        <f t="shared" si="264"/>
        <v>0</v>
      </c>
      <c r="HM167" s="207">
        <f t="shared" si="291"/>
        <v>0</v>
      </c>
      <c r="HN167" s="208">
        <f t="shared" si="265"/>
        <v>0</v>
      </c>
      <c r="HO167" s="208">
        <f t="shared" si="265"/>
        <v>0</v>
      </c>
      <c r="HP167" s="208">
        <f t="shared" si="265"/>
        <v>0</v>
      </c>
      <c r="HQ167" s="208">
        <f t="shared" si="265"/>
        <v>0</v>
      </c>
      <c r="HR167" s="208">
        <f t="shared" si="266"/>
        <v>0</v>
      </c>
      <c r="HW167" s="207">
        <f t="shared" si="292"/>
        <v>0</v>
      </c>
      <c r="HX167" s="208">
        <f t="shared" si="267"/>
        <v>0</v>
      </c>
      <c r="HY167" s="208">
        <f t="shared" si="267"/>
        <v>0</v>
      </c>
      <c r="HZ167" s="208">
        <f t="shared" si="267"/>
        <v>0</v>
      </c>
      <c r="IA167" s="208">
        <f t="shared" si="267"/>
        <v>0</v>
      </c>
      <c r="IB167" s="208">
        <f t="shared" si="268"/>
        <v>0</v>
      </c>
      <c r="IG167" s="207">
        <f t="shared" si="293"/>
        <v>0</v>
      </c>
      <c r="IH167" s="208">
        <f t="shared" si="269"/>
        <v>0</v>
      </c>
      <c r="II167" s="208">
        <f t="shared" si="269"/>
        <v>0</v>
      </c>
      <c r="IJ167" s="208">
        <f t="shared" si="269"/>
        <v>0</v>
      </c>
      <c r="IK167" s="208">
        <f t="shared" si="269"/>
        <v>0</v>
      </c>
      <c r="IL167" s="208">
        <f t="shared" si="270"/>
        <v>0</v>
      </c>
    </row>
    <row r="168" spans="12:246">
      <c r="T168" s="207">
        <v>13.8</v>
      </c>
      <c r="U168" s="207">
        <f t="shared" si="271"/>
        <v>0</v>
      </c>
      <c r="V168" s="208">
        <f t="shared" si="225"/>
        <v>0</v>
      </c>
      <c r="W168" s="208">
        <f t="shared" si="225"/>
        <v>0</v>
      </c>
      <c r="X168" s="208">
        <f t="shared" si="225"/>
        <v>0</v>
      </c>
      <c r="Y168" s="208">
        <f t="shared" si="225"/>
        <v>0</v>
      </c>
      <c r="Z168" s="208">
        <f t="shared" si="226"/>
        <v>0</v>
      </c>
      <c r="AE168" s="207">
        <f t="shared" si="272"/>
        <v>0</v>
      </c>
      <c r="AF168" s="208">
        <f t="shared" si="227"/>
        <v>0</v>
      </c>
      <c r="AG168" s="208">
        <f t="shared" si="227"/>
        <v>0</v>
      </c>
      <c r="AH168" s="208">
        <f t="shared" si="227"/>
        <v>0</v>
      </c>
      <c r="AI168" s="208">
        <f t="shared" si="227"/>
        <v>0</v>
      </c>
      <c r="AJ168" s="208">
        <f t="shared" si="228"/>
        <v>0</v>
      </c>
      <c r="AO168" s="207">
        <f t="shared" si="273"/>
        <v>0</v>
      </c>
      <c r="AP168" s="208">
        <f t="shared" si="229"/>
        <v>0</v>
      </c>
      <c r="AQ168" s="208">
        <f t="shared" si="229"/>
        <v>0</v>
      </c>
      <c r="AR168" s="208">
        <f t="shared" si="229"/>
        <v>0</v>
      </c>
      <c r="AS168" s="208">
        <f t="shared" si="229"/>
        <v>0</v>
      </c>
      <c r="AT168" s="208">
        <f t="shared" si="230"/>
        <v>0</v>
      </c>
      <c r="AY168" s="207">
        <f t="shared" si="274"/>
        <v>0</v>
      </c>
      <c r="AZ168" s="208">
        <f t="shared" si="231"/>
        <v>0</v>
      </c>
      <c r="BA168" s="208">
        <f t="shared" si="231"/>
        <v>0</v>
      </c>
      <c r="BB168" s="208">
        <f t="shared" si="231"/>
        <v>0</v>
      </c>
      <c r="BC168" s="208">
        <f t="shared" si="231"/>
        <v>0</v>
      </c>
      <c r="BD168" s="208">
        <f t="shared" si="232"/>
        <v>0</v>
      </c>
      <c r="BI168" s="207">
        <f t="shared" si="275"/>
        <v>0</v>
      </c>
      <c r="BJ168" s="208">
        <f t="shared" si="233"/>
        <v>0</v>
      </c>
      <c r="BK168" s="208">
        <f t="shared" si="233"/>
        <v>0</v>
      </c>
      <c r="BL168" s="208">
        <f t="shared" si="233"/>
        <v>0</v>
      </c>
      <c r="BM168" s="208">
        <f t="shared" si="233"/>
        <v>0</v>
      </c>
      <c r="BN168" s="208">
        <f t="shared" si="234"/>
        <v>0</v>
      </c>
      <c r="BS168" s="207">
        <f t="shared" si="276"/>
        <v>0</v>
      </c>
      <c r="BT168" s="208">
        <f t="shared" si="235"/>
        <v>0</v>
      </c>
      <c r="BU168" s="208">
        <f t="shared" si="235"/>
        <v>0</v>
      </c>
      <c r="BV168" s="208">
        <f t="shared" si="235"/>
        <v>0</v>
      </c>
      <c r="BW168" s="208">
        <f t="shared" si="235"/>
        <v>0</v>
      </c>
      <c r="BX168" s="208">
        <f t="shared" si="236"/>
        <v>0</v>
      </c>
      <c r="CC168" s="207">
        <f t="shared" si="277"/>
        <v>0</v>
      </c>
      <c r="CD168" s="208">
        <f t="shared" si="237"/>
        <v>0</v>
      </c>
      <c r="CE168" s="208">
        <f t="shared" si="237"/>
        <v>0</v>
      </c>
      <c r="CF168" s="208">
        <f t="shared" si="237"/>
        <v>0</v>
      </c>
      <c r="CG168" s="208">
        <f t="shared" si="237"/>
        <v>0</v>
      </c>
      <c r="CH168" s="208">
        <f t="shared" si="238"/>
        <v>0</v>
      </c>
      <c r="CM168" s="207">
        <f t="shared" si="278"/>
        <v>0</v>
      </c>
      <c r="CN168" s="208">
        <f t="shared" si="239"/>
        <v>0</v>
      </c>
      <c r="CO168" s="208">
        <f t="shared" si="239"/>
        <v>0</v>
      </c>
      <c r="CP168" s="208">
        <f t="shared" si="239"/>
        <v>0</v>
      </c>
      <c r="CQ168" s="208">
        <f t="shared" si="239"/>
        <v>0</v>
      </c>
      <c r="CR168" s="208">
        <f t="shared" si="240"/>
        <v>0</v>
      </c>
      <c r="CW168" s="207">
        <f t="shared" si="279"/>
        <v>0</v>
      </c>
      <c r="CX168" s="208">
        <f t="shared" si="241"/>
        <v>0</v>
      </c>
      <c r="CY168" s="207">
        <f t="shared" si="241"/>
        <v>0</v>
      </c>
      <c r="CZ168" s="208">
        <f t="shared" si="241"/>
        <v>0</v>
      </c>
      <c r="DA168" s="208">
        <f t="shared" si="241"/>
        <v>0</v>
      </c>
      <c r="DB168" s="208">
        <f t="shared" si="242"/>
        <v>0</v>
      </c>
      <c r="DG168" s="207">
        <f t="shared" si="280"/>
        <v>0</v>
      </c>
      <c r="DH168" s="208">
        <f t="shared" si="243"/>
        <v>0</v>
      </c>
      <c r="DI168" s="208">
        <f t="shared" si="243"/>
        <v>0</v>
      </c>
      <c r="DJ168" s="208">
        <f t="shared" si="243"/>
        <v>0</v>
      </c>
      <c r="DK168" s="208">
        <f t="shared" si="243"/>
        <v>0</v>
      </c>
      <c r="DL168" s="208">
        <f t="shared" si="244"/>
        <v>0</v>
      </c>
      <c r="DQ168" s="207">
        <f t="shared" si="281"/>
        <v>0</v>
      </c>
      <c r="DR168" s="208">
        <f t="shared" si="245"/>
        <v>0</v>
      </c>
      <c r="DS168" s="208">
        <f t="shared" si="245"/>
        <v>0</v>
      </c>
      <c r="DT168" s="208">
        <f t="shared" si="245"/>
        <v>0</v>
      </c>
      <c r="DU168" s="208">
        <f t="shared" si="245"/>
        <v>0</v>
      </c>
      <c r="DV168" s="208">
        <f t="shared" si="246"/>
        <v>0</v>
      </c>
      <c r="EA168" s="207">
        <f t="shared" si="282"/>
        <v>0</v>
      </c>
      <c r="EB168" s="208">
        <f t="shared" si="247"/>
        <v>0</v>
      </c>
      <c r="EC168" s="208">
        <f t="shared" si="247"/>
        <v>0</v>
      </c>
      <c r="ED168" s="208">
        <f t="shared" si="247"/>
        <v>0</v>
      </c>
      <c r="EE168" s="208">
        <f t="shared" si="247"/>
        <v>0</v>
      </c>
      <c r="EF168" s="208">
        <f t="shared" si="248"/>
        <v>0</v>
      </c>
      <c r="EK168" s="207">
        <f t="shared" si="283"/>
        <v>0</v>
      </c>
      <c r="EL168" s="208">
        <f t="shared" si="249"/>
        <v>0</v>
      </c>
      <c r="EM168" s="208">
        <f t="shared" si="249"/>
        <v>0</v>
      </c>
      <c r="EN168" s="208">
        <f t="shared" si="249"/>
        <v>0</v>
      </c>
      <c r="EO168" s="208">
        <f t="shared" si="249"/>
        <v>0</v>
      </c>
      <c r="EP168" s="208">
        <f t="shared" si="250"/>
        <v>0</v>
      </c>
      <c r="EU168" s="207">
        <f t="shared" si="284"/>
        <v>0</v>
      </c>
      <c r="EV168" s="208">
        <f t="shared" si="251"/>
        <v>0</v>
      </c>
      <c r="EW168" s="208">
        <f t="shared" si="251"/>
        <v>0</v>
      </c>
      <c r="EX168" s="208">
        <f t="shared" si="251"/>
        <v>0</v>
      </c>
      <c r="EY168" s="208">
        <f t="shared" si="251"/>
        <v>0</v>
      </c>
      <c r="EZ168" s="208">
        <f t="shared" si="252"/>
        <v>0</v>
      </c>
      <c r="FE168" s="207">
        <f t="shared" si="285"/>
        <v>0</v>
      </c>
      <c r="FF168" s="208">
        <f t="shared" si="253"/>
        <v>0</v>
      </c>
      <c r="FG168" s="208">
        <f t="shared" si="253"/>
        <v>0</v>
      </c>
      <c r="FH168" s="208">
        <f t="shared" si="253"/>
        <v>0</v>
      </c>
      <c r="FI168" s="208">
        <f t="shared" si="253"/>
        <v>0</v>
      </c>
      <c r="FJ168" s="208">
        <f t="shared" si="254"/>
        <v>0</v>
      </c>
      <c r="FO168" s="207">
        <f t="shared" si="286"/>
        <v>0</v>
      </c>
      <c r="FP168" s="208">
        <f t="shared" si="255"/>
        <v>0</v>
      </c>
      <c r="FQ168" s="208">
        <f t="shared" si="255"/>
        <v>0</v>
      </c>
      <c r="FR168" s="208">
        <f t="shared" si="255"/>
        <v>0</v>
      </c>
      <c r="FS168" s="208">
        <f t="shared" si="255"/>
        <v>0</v>
      </c>
      <c r="FT168" s="208">
        <f t="shared" si="256"/>
        <v>0</v>
      </c>
      <c r="FY168" s="207">
        <f t="shared" si="287"/>
        <v>0</v>
      </c>
      <c r="FZ168" s="208">
        <f t="shared" si="257"/>
        <v>0</v>
      </c>
      <c r="GA168" s="208">
        <f t="shared" si="257"/>
        <v>0</v>
      </c>
      <c r="GB168" s="208">
        <f t="shared" si="257"/>
        <v>0</v>
      </c>
      <c r="GC168" s="208">
        <f t="shared" si="257"/>
        <v>0</v>
      </c>
      <c r="GD168" s="208">
        <f t="shared" si="258"/>
        <v>0</v>
      </c>
      <c r="GI168" s="207">
        <f t="shared" si="288"/>
        <v>0</v>
      </c>
      <c r="GJ168" s="208">
        <f t="shared" si="259"/>
        <v>0</v>
      </c>
      <c r="GK168" s="208">
        <f t="shared" si="259"/>
        <v>0</v>
      </c>
      <c r="GL168" s="208">
        <f t="shared" si="259"/>
        <v>0</v>
      </c>
      <c r="GM168" s="208">
        <f t="shared" si="259"/>
        <v>0</v>
      </c>
      <c r="GN168" s="208">
        <f t="shared" si="260"/>
        <v>0</v>
      </c>
      <c r="GS168" s="207">
        <f t="shared" si="289"/>
        <v>0</v>
      </c>
      <c r="GT168" s="208">
        <f t="shared" si="261"/>
        <v>0</v>
      </c>
      <c r="GU168" s="208">
        <f t="shared" si="261"/>
        <v>0</v>
      </c>
      <c r="GV168" s="208">
        <f t="shared" si="261"/>
        <v>0</v>
      </c>
      <c r="GW168" s="208">
        <f t="shared" si="261"/>
        <v>0</v>
      </c>
      <c r="GX168" s="208">
        <f t="shared" si="262"/>
        <v>0</v>
      </c>
      <c r="HC168" s="207">
        <f t="shared" si="290"/>
        <v>0</v>
      </c>
      <c r="HD168" s="208">
        <f t="shared" si="263"/>
        <v>0</v>
      </c>
      <c r="HE168" s="208">
        <f t="shared" si="263"/>
        <v>0</v>
      </c>
      <c r="HF168" s="208">
        <f t="shared" si="263"/>
        <v>0</v>
      </c>
      <c r="HG168" s="208">
        <f t="shared" si="263"/>
        <v>0</v>
      </c>
      <c r="HH168" s="208">
        <f t="shared" si="264"/>
        <v>0</v>
      </c>
      <c r="HM168" s="207">
        <f t="shared" si="291"/>
        <v>0</v>
      </c>
      <c r="HN168" s="208">
        <f t="shared" si="265"/>
        <v>0</v>
      </c>
      <c r="HO168" s="208">
        <f t="shared" si="265"/>
        <v>0</v>
      </c>
      <c r="HP168" s="208">
        <f t="shared" si="265"/>
        <v>0</v>
      </c>
      <c r="HQ168" s="208">
        <f t="shared" si="265"/>
        <v>0</v>
      </c>
      <c r="HR168" s="208">
        <f t="shared" si="266"/>
        <v>0</v>
      </c>
      <c r="HW168" s="207">
        <f t="shared" si="292"/>
        <v>0</v>
      </c>
      <c r="HX168" s="208">
        <f t="shared" si="267"/>
        <v>0</v>
      </c>
      <c r="HY168" s="208">
        <f t="shared" si="267"/>
        <v>0</v>
      </c>
      <c r="HZ168" s="208">
        <f t="shared" si="267"/>
        <v>0</v>
      </c>
      <c r="IA168" s="208">
        <f t="shared" si="267"/>
        <v>0</v>
      </c>
      <c r="IB168" s="208">
        <f t="shared" si="268"/>
        <v>0</v>
      </c>
      <c r="IG168" s="207">
        <f t="shared" si="293"/>
        <v>0</v>
      </c>
      <c r="IH168" s="208">
        <f t="shared" si="269"/>
        <v>0</v>
      </c>
      <c r="II168" s="208">
        <f t="shared" si="269"/>
        <v>0</v>
      </c>
      <c r="IJ168" s="208">
        <f t="shared" si="269"/>
        <v>0</v>
      </c>
      <c r="IK168" s="208">
        <f t="shared" si="269"/>
        <v>0</v>
      </c>
      <c r="IL168" s="208">
        <f t="shared" si="270"/>
        <v>0</v>
      </c>
    </row>
    <row r="169" spans="12:246">
      <c r="T169" s="207">
        <v>13.9</v>
      </c>
      <c r="U169" s="207">
        <f t="shared" si="271"/>
        <v>0</v>
      </c>
      <c r="V169" s="208">
        <f t="shared" si="225"/>
        <v>0</v>
      </c>
      <c r="W169" s="208">
        <f t="shared" si="225"/>
        <v>0</v>
      </c>
      <c r="X169" s="208">
        <f t="shared" si="225"/>
        <v>0</v>
      </c>
      <c r="Y169" s="208">
        <f t="shared" si="225"/>
        <v>0</v>
      </c>
      <c r="Z169" s="208">
        <f t="shared" si="226"/>
        <v>0</v>
      </c>
      <c r="AE169" s="207">
        <f t="shared" si="272"/>
        <v>0</v>
      </c>
      <c r="AF169" s="208">
        <f t="shared" si="227"/>
        <v>0</v>
      </c>
      <c r="AG169" s="208">
        <f t="shared" si="227"/>
        <v>0</v>
      </c>
      <c r="AH169" s="208">
        <f t="shared" si="227"/>
        <v>0</v>
      </c>
      <c r="AI169" s="208">
        <f t="shared" si="227"/>
        <v>0</v>
      </c>
      <c r="AJ169" s="208">
        <f t="shared" si="228"/>
        <v>0</v>
      </c>
      <c r="AO169" s="207">
        <f t="shared" si="273"/>
        <v>0</v>
      </c>
      <c r="AP169" s="208">
        <f t="shared" si="229"/>
        <v>0</v>
      </c>
      <c r="AQ169" s="208">
        <f t="shared" si="229"/>
        <v>0</v>
      </c>
      <c r="AR169" s="208">
        <f t="shared" si="229"/>
        <v>0</v>
      </c>
      <c r="AS169" s="208">
        <f t="shared" si="229"/>
        <v>0</v>
      </c>
      <c r="AT169" s="208">
        <f t="shared" si="230"/>
        <v>0</v>
      </c>
      <c r="AY169" s="207">
        <f t="shared" si="274"/>
        <v>0</v>
      </c>
      <c r="AZ169" s="208">
        <f t="shared" si="231"/>
        <v>0</v>
      </c>
      <c r="BA169" s="208">
        <f t="shared" si="231"/>
        <v>0</v>
      </c>
      <c r="BB169" s="208">
        <f t="shared" si="231"/>
        <v>0</v>
      </c>
      <c r="BC169" s="208">
        <f t="shared" si="231"/>
        <v>0</v>
      </c>
      <c r="BD169" s="208">
        <f t="shared" si="232"/>
        <v>0</v>
      </c>
      <c r="BI169" s="207">
        <f t="shared" si="275"/>
        <v>0</v>
      </c>
      <c r="BJ169" s="208">
        <f t="shared" si="233"/>
        <v>0</v>
      </c>
      <c r="BK169" s="208">
        <f t="shared" si="233"/>
        <v>0</v>
      </c>
      <c r="BL169" s="208">
        <f t="shared" si="233"/>
        <v>0</v>
      </c>
      <c r="BM169" s="208">
        <f t="shared" si="233"/>
        <v>0</v>
      </c>
      <c r="BN169" s="208">
        <f t="shared" si="234"/>
        <v>0</v>
      </c>
      <c r="BS169" s="207">
        <f t="shared" si="276"/>
        <v>0</v>
      </c>
      <c r="BT169" s="208">
        <f t="shared" si="235"/>
        <v>0</v>
      </c>
      <c r="BU169" s="208">
        <f t="shared" si="235"/>
        <v>0</v>
      </c>
      <c r="BV169" s="208">
        <f t="shared" si="235"/>
        <v>0</v>
      </c>
      <c r="BW169" s="208">
        <f t="shared" si="235"/>
        <v>0</v>
      </c>
      <c r="BX169" s="208">
        <f t="shared" si="236"/>
        <v>0</v>
      </c>
      <c r="CC169" s="207">
        <f t="shared" si="277"/>
        <v>0</v>
      </c>
      <c r="CD169" s="208">
        <f t="shared" si="237"/>
        <v>0</v>
      </c>
      <c r="CE169" s="208">
        <f t="shared" si="237"/>
        <v>0</v>
      </c>
      <c r="CF169" s="208">
        <f t="shared" si="237"/>
        <v>0</v>
      </c>
      <c r="CG169" s="208">
        <f t="shared" si="237"/>
        <v>0</v>
      </c>
      <c r="CH169" s="208">
        <f t="shared" si="238"/>
        <v>0</v>
      </c>
      <c r="CM169" s="207">
        <f t="shared" si="278"/>
        <v>0</v>
      </c>
      <c r="CN169" s="208">
        <f t="shared" si="239"/>
        <v>0</v>
      </c>
      <c r="CO169" s="208">
        <f t="shared" si="239"/>
        <v>0</v>
      </c>
      <c r="CP169" s="208">
        <f t="shared" si="239"/>
        <v>0</v>
      </c>
      <c r="CQ169" s="208">
        <f t="shared" si="239"/>
        <v>0</v>
      </c>
      <c r="CR169" s="208">
        <f t="shared" si="240"/>
        <v>0</v>
      </c>
      <c r="CW169" s="207">
        <f t="shared" si="279"/>
        <v>0</v>
      </c>
      <c r="CX169" s="208">
        <f t="shared" si="241"/>
        <v>0</v>
      </c>
      <c r="CY169" s="207">
        <f t="shared" si="241"/>
        <v>0</v>
      </c>
      <c r="CZ169" s="208">
        <f t="shared" si="241"/>
        <v>0</v>
      </c>
      <c r="DA169" s="208">
        <f t="shared" si="241"/>
        <v>0</v>
      </c>
      <c r="DB169" s="208">
        <f t="shared" si="242"/>
        <v>0</v>
      </c>
      <c r="DG169" s="207">
        <f t="shared" si="280"/>
        <v>0</v>
      </c>
      <c r="DH169" s="208">
        <f t="shared" si="243"/>
        <v>0</v>
      </c>
      <c r="DI169" s="208">
        <f t="shared" si="243"/>
        <v>0</v>
      </c>
      <c r="DJ169" s="208">
        <f t="shared" si="243"/>
        <v>0</v>
      </c>
      <c r="DK169" s="208">
        <f t="shared" si="243"/>
        <v>0</v>
      </c>
      <c r="DL169" s="208">
        <f t="shared" si="244"/>
        <v>0</v>
      </c>
      <c r="DQ169" s="207">
        <f t="shared" si="281"/>
        <v>0</v>
      </c>
      <c r="DR169" s="208">
        <f t="shared" si="245"/>
        <v>0</v>
      </c>
      <c r="DS169" s="208">
        <f t="shared" si="245"/>
        <v>0</v>
      </c>
      <c r="DT169" s="208">
        <f t="shared" si="245"/>
        <v>0</v>
      </c>
      <c r="DU169" s="208">
        <f t="shared" si="245"/>
        <v>0</v>
      </c>
      <c r="DV169" s="208">
        <f t="shared" si="246"/>
        <v>0</v>
      </c>
      <c r="EA169" s="207">
        <f t="shared" si="282"/>
        <v>0</v>
      </c>
      <c r="EB169" s="208">
        <f t="shared" si="247"/>
        <v>0</v>
      </c>
      <c r="EC169" s="208">
        <f t="shared" si="247"/>
        <v>0</v>
      </c>
      <c r="ED169" s="208">
        <f t="shared" si="247"/>
        <v>0</v>
      </c>
      <c r="EE169" s="208">
        <f t="shared" si="247"/>
        <v>0</v>
      </c>
      <c r="EF169" s="208">
        <f t="shared" si="248"/>
        <v>0</v>
      </c>
      <c r="EK169" s="207">
        <f t="shared" si="283"/>
        <v>0</v>
      </c>
      <c r="EL169" s="208">
        <f t="shared" si="249"/>
        <v>0</v>
      </c>
      <c r="EM169" s="208">
        <f t="shared" si="249"/>
        <v>0</v>
      </c>
      <c r="EN169" s="208">
        <f t="shared" si="249"/>
        <v>0</v>
      </c>
      <c r="EO169" s="208">
        <f t="shared" si="249"/>
        <v>0</v>
      </c>
      <c r="EP169" s="208">
        <f t="shared" si="250"/>
        <v>0</v>
      </c>
      <c r="EU169" s="207">
        <f t="shared" si="284"/>
        <v>0</v>
      </c>
      <c r="EV169" s="208">
        <f t="shared" si="251"/>
        <v>0</v>
      </c>
      <c r="EW169" s="208">
        <f t="shared" si="251"/>
        <v>0</v>
      </c>
      <c r="EX169" s="208">
        <f t="shared" si="251"/>
        <v>0</v>
      </c>
      <c r="EY169" s="208">
        <f t="shared" si="251"/>
        <v>0</v>
      </c>
      <c r="EZ169" s="208">
        <f t="shared" si="252"/>
        <v>0</v>
      </c>
      <c r="FE169" s="207">
        <f t="shared" si="285"/>
        <v>0</v>
      </c>
      <c r="FF169" s="208">
        <f t="shared" si="253"/>
        <v>0</v>
      </c>
      <c r="FG169" s="208">
        <f t="shared" si="253"/>
        <v>0</v>
      </c>
      <c r="FH169" s="208">
        <f t="shared" si="253"/>
        <v>0</v>
      </c>
      <c r="FI169" s="208">
        <f t="shared" si="253"/>
        <v>0</v>
      </c>
      <c r="FJ169" s="208">
        <f t="shared" si="254"/>
        <v>0</v>
      </c>
      <c r="FO169" s="207">
        <f t="shared" si="286"/>
        <v>0</v>
      </c>
      <c r="FP169" s="208">
        <f t="shared" si="255"/>
        <v>0</v>
      </c>
      <c r="FQ169" s="208">
        <f t="shared" si="255"/>
        <v>0</v>
      </c>
      <c r="FR169" s="208">
        <f t="shared" si="255"/>
        <v>0</v>
      </c>
      <c r="FS169" s="208">
        <f t="shared" si="255"/>
        <v>0</v>
      </c>
      <c r="FT169" s="208">
        <f t="shared" si="256"/>
        <v>0</v>
      </c>
      <c r="FY169" s="207">
        <f t="shared" si="287"/>
        <v>0</v>
      </c>
      <c r="FZ169" s="208">
        <f t="shared" si="257"/>
        <v>0</v>
      </c>
      <c r="GA169" s="208">
        <f t="shared" si="257"/>
        <v>0</v>
      </c>
      <c r="GB169" s="208">
        <f t="shared" si="257"/>
        <v>0</v>
      </c>
      <c r="GC169" s="208">
        <f t="shared" si="257"/>
        <v>0</v>
      </c>
      <c r="GD169" s="208">
        <f t="shared" si="258"/>
        <v>0</v>
      </c>
      <c r="GI169" s="207">
        <f t="shared" si="288"/>
        <v>0</v>
      </c>
      <c r="GJ169" s="208">
        <f t="shared" si="259"/>
        <v>0</v>
      </c>
      <c r="GK169" s="208">
        <f t="shared" si="259"/>
        <v>0</v>
      </c>
      <c r="GL169" s="208">
        <f t="shared" si="259"/>
        <v>0</v>
      </c>
      <c r="GM169" s="208">
        <f t="shared" si="259"/>
        <v>0</v>
      </c>
      <c r="GN169" s="208">
        <f t="shared" si="260"/>
        <v>0</v>
      </c>
      <c r="GS169" s="207">
        <f t="shared" si="289"/>
        <v>0</v>
      </c>
      <c r="GT169" s="208">
        <f t="shared" si="261"/>
        <v>0</v>
      </c>
      <c r="GU169" s="208">
        <f t="shared" si="261"/>
        <v>0</v>
      </c>
      <c r="GV169" s="208">
        <f t="shared" si="261"/>
        <v>0</v>
      </c>
      <c r="GW169" s="208">
        <f t="shared" si="261"/>
        <v>0</v>
      </c>
      <c r="GX169" s="208">
        <f t="shared" si="262"/>
        <v>0</v>
      </c>
      <c r="HC169" s="207">
        <f t="shared" si="290"/>
        <v>0</v>
      </c>
      <c r="HD169" s="208">
        <f t="shared" si="263"/>
        <v>0</v>
      </c>
      <c r="HE169" s="208">
        <f t="shared" si="263"/>
        <v>0</v>
      </c>
      <c r="HF169" s="208">
        <f t="shared" si="263"/>
        <v>0</v>
      </c>
      <c r="HG169" s="208">
        <f t="shared" si="263"/>
        <v>0</v>
      </c>
      <c r="HH169" s="208">
        <f t="shared" si="264"/>
        <v>0</v>
      </c>
      <c r="HM169" s="207">
        <f t="shared" si="291"/>
        <v>0</v>
      </c>
      <c r="HN169" s="208">
        <f t="shared" si="265"/>
        <v>0</v>
      </c>
      <c r="HO169" s="208">
        <f t="shared" si="265"/>
        <v>0</v>
      </c>
      <c r="HP169" s="208">
        <f t="shared" si="265"/>
        <v>0</v>
      </c>
      <c r="HQ169" s="208">
        <f t="shared" si="265"/>
        <v>0</v>
      </c>
      <c r="HR169" s="208">
        <f t="shared" si="266"/>
        <v>0</v>
      </c>
      <c r="HW169" s="207">
        <f t="shared" si="292"/>
        <v>0</v>
      </c>
      <c r="HX169" s="208">
        <f t="shared" si="267"/>
        <v>0</v>
      </c>
      <c r="HY169" s="208">
        <f t="shared" si="267"/>
        <v>0</v>
      </c>
      <c r="HZ169" s="208">
        <f t="shared" si="267"/>
        <v>0</v>
      </c>
      <c r="IA169" s="208">
        <f t="shared" si="267"/>
        <v>0</v>
      </c>
      <c r="IB169" s="208">
        <f t="shared" si="268"/>
        <v>0</v>
      </c>
      <c r="IG169" s="207">
        <f t="shared" si="293"/>
        <v>0</v>
      </c>
      <c r="IH169" s="208">
        <f t="shared" si="269"/>
        <v>0</v>
      </c>
      <c r="II169" s="208">
        <f t="shared" si="269"/>
        <v>0</v>
      </c>
      <c r="IJ169" s="208">
        <f t="shared" si="269"/>
        <v>0</v>
      </c>
      <c r="IK169" s="208">
        <f t="shared" si="269"/>
        <v>0</v>
      </c>
      <c r="IL169" s="208">
        <f t="shared" si="270"/>
        <v>0</v>
      </c>
    </row>
    <row r="170" spans="12:246">
      <c r="T170" s="207">
        <v>14</v>
      </c>
      <c r="U170" s="207">
        <f t="shared" si="271"/>
        <v>0</v>
      </c>
      <c r="V170" s="208">
        <f t="shared" si="225"/>
        <v>0</v>
      </c>
      <c r="W170" s="208">
        <f t="shared" si="225"/>
        <v>0</v>
      </c>
      <c r="X170" s="208">
        <f t="shared" si="225"/>
        <v>0</v>
      </c>
      <c r="Y170" s="208">
        <f t="shared" si="225"/>
        <v>0</v>
      </c>
      <c r="Z170" s="208">
        <f t="shared" si="226"/>
        <v>0</v>
      </c>
      <c r="AE170" s="207">
        <f t="shared" si="272"/>
        <v>0</v>
      </c>
      <c r="AF170" s="208">
        <f t="shared" si="227"/>
        <v>0</v>
      </c>
      <c r="AG170" s="208">
        <f t="shared" si="227"/>
        <v>0</v>
      </c>
      <c r="AH170" s="208">
        <f t="shared" si="227"/>
        <v>0</v>
      </c>
      <c r="AI170" s="208">
        <f t="shared" si="227"/>
        <v>0</v>
      </c>
      <c r="AJ170" s="208">
        <f t="shared" si="228"/>
        <v>0</v>
      </c>
      <c r="AO170" s="207">
        <f t="shared" si="273"/>
        <v>0</v>
      </c>
      <c r="AP170" s="208">
        <f t="shared" si="229"/>
        <v>0</v>
      </c>
      <c r="AQ170" s="208">
        <f t="shared" si="229"/>
        <v>0</v>
      </c>
      <c r="AR170" s="208">
        <f t="shared" si="229"/>
        <v>0</v>
      </c>
      <c r="AS170" s="208">
        <f t="shared" si="229"/>
        <v>0</v>
      </c>
      <c r="AT170" s="208">
        <f t="shared" si="230"/>
        <v>0</v>
      </c>
      <c r="AY170" s="207">
        <f t="shared" si="274"/>
        <v>0</v>
      </c>
      <c r="AZ170" s="208">
        <f t="shared" si="231"/>
        <v>0</v>
      </c>
      <c r="BA170" s="208">
        <f t="shared" si="231"/>
        <v>0</v>
      </c>
      <c r="BB170" s="208">
        <f t="shared" si="231"/>
        <v>0</v>
      </c>
      <c r="BC170" s="208">
        <f t="shared" si="231"/>
        <v>0</v>
      </c>
      <c r="BD170" s="208">
        <f t="shared" si="232"/>
        <v>0</v>
      </c>
      <c r="BI170" s="207">
        <f t="shared" si="275"/>
        <v>0</v>
      </c>
      <c r="BJ170" s="208">
        <f t="shared" si="233"/>
        <v>0</v>
      </c>
      <c r="BK170" s="208">
        <f t="shared" si="233"/>
        <v>0</v>
      </c>
      <c r="BL170" s="208">
        <f t="shared" si="233"/>
        <v>0</v>
      </c>
      <c r="BM170" s="208">
        <f t="shared" si="233"/>
        <v>0</v>
      </c>
      <c r="BN170" s="208">
        <f t="shared" si="234"/>
        <v>0</v>
      </c>
      <c r="BS170" s="207">
        <f t="shared" si="276"/>
        <v>0</v>
      </c>
      <c r="BT170" s="208">
        <f t="shared" si="235"/>
        <v>0</v>
      </c>
      <c r="BU170" s="208">
        <f t="shared" si="235"/>
        <v>0</v>
      </c>
      <c r="BV170" s="208">
        <f t="shared" si="235"/>
        <v>0</v>
      </c>
      <c r="BW170" s="208">
        <f t="shared" si="235"/>
        <v>0</v>
      </c>
      <c r="BX170" s="208">
        <f t="shared" si="236"/>
        <v>0</v>
      </c>
      <c r="CC170" s="207">
        <f t="shared" si="277"/>
        <v>0</v>
      </c>
      <c r="CD170" s="208">
        <f t="shared" si="237"/>
        <v>0</v>
      </c>
      <c r="CE170" s="208">
        <f t="shared" si="237"/>
        <v>0</v>
      </c>
      <c r="CF170" s="208">
        <f t="shared" si="237"/>
        <v>0</v>
      </c>
      <c r="CG170" s="208">
        <f t="shared" si="237"/>
        <v>0</v>
      </c>
      <c r="CH170" s="208">
        <f t="shared" si="238"/>
        <v>0</v>
      </c>
      <c r="CM170" s="207">
        <f t="shared" si="278"/>
        <v>0</v>
      </c>
      <c r="CN170" s="208">
        <f t="shared" si="239"/>
        <v>0</v>
      </c>
      <c r="CO170" s="208">
        <f t="shared" si="239"/>
        <v>0</v>
      </c>
      <c r="CP170" s="208">
        <f t="shared" si="239"/>
        <v>0</v>
      </c>
      <c r="CQ170" s="208">
        <f t="shared" si="239"/>
        <v>0</v>
      </c>
      <c r="CR170" s="208">
        <f t="shared" si="240"/>
        <v>0</v>
      </c>
      <c r="CW170" s="207">
        <f t="shared" si="279"/>
        <v>0</v>
      </c>
      <c r="CX170" s="208">
        <f t="shared" si="241"/>
        <v>0</v>
      </c>
      <c r="CY170" s="207">
        <f t="shared" si="241"/>
        <v>0</v>
      </c>
      <c r="CZ170" s="208">
        <f t="shared" si="241"/>
        <v>0</v>
      </c>
      <c r="DA170" s="208">
        <f t="shared" si="241"/>
        <v>0</v>
      </c>
      <c r="DB170" s="208">
        <f t="shared" si="242"/>
        <v>0</v>
      </c>
      <c r="DG170" s="207">
        <f t="shared" si="280"/>
        <v>0</v>
      </c>
      <c r="DH170" s="208">
        <f t="shared" si="243"/>
        <v>0</v>
      </c>
      <c r="DI170" s="208">
        <f t="shared" si="243"/>
        <v>0</v>
      </c>
      <c r="DJ170" s="208">
        <f t="shared" si="243"/>
        <v>0</v>
      </c>
      <c r="DK170" s="208">
        <f t="shared" si="243"/>
        <v>0</v>
      </c>
      <c r="DL170" s="208">
        <f t="shared" si="244"/>
        <v>0</v>
      </c>
      <c r="DQ170" s="207">
        <f t="shared" si="281"/>
        <v>0</v>
      </c>
      <c r="DR170" s="208">
        <f t="shared" si="245"/>
        <v>0</v>
      </c>
      <c r="DS170" s="208">
        <f t="shared" si="245"/>
        <v>0</v>
      </c>
      <c r="DT170" s="208">
        <f t="shared" si="245"/>
        <v>0</v>
      </c>
      <c r="DU170" s="208">
        <f t="shared" si="245"/>
        <v>0</v>
      </c>
      <c r="DV170" s="208">
        <f t="shared" si="246"/>
        <v>0</v>
      </c>
      <c r="EA170" s="207">
        <f t="shared" si="282"/>
        <v>0</v>
      </c>
      <c r="EB170" s="208">
        <f t="shared" si="247"/>
        <v>0</v>
      </c>
      <c r="EC170" s="208">
        <f t="shared" si="247"/>
        <v>0</v>
      </c>
      <c r="ED170" s="208">
        <f t="shared" si="247"/>
        <v>0</v>
      </c>
      <c r="EE170" s="208">
        <f t="shared" si="247"/>
        <v>0</v>
      </c>
      <c r="EF170" s="208">
        <f t="shared" si="248"/>
        <v>0</v>
      </c>
      <c r="EK170" s="207">
        <f t="shared" si="283"/>
        <v>0</v>
      </c>
      <c r="EL170" s="208">
        <f t="shared" si="249"/>
        <v>0</v>
      </c>
      <c r="EM170" s="208">
        <f t="shared" si="249"/>
        <v>0</v>
      </c>
      <c r="EN170" s="208">
        <f t="shared" si="249"/>
        <v>0</v>
      </c>
      <c r="EO170" s="208">
        <f t="shared" si="249"/>
        <v>0</v>
      </c>
      <c r="EP170" s="208">
        <f t="shared" si="250"/>
        <v>0</v>
      </c>
      <c r="EU170" s="207">
        <f t="shared" si="284"/>
        <v>0</v>
      </c>
      <c r="EV170" s="208">
        <f t="shared" si="251"/>
        <v>0</v>
      </c>
      <c r="EW170" s="208">
        <f t="shared" si="251"/>
        <v>0</v>
      </c>
      <c r="EX170" s="208">
        <f t="shared" si="251"/>
        <v>0</v>
      </c>
      <c r="EY170" s="208">
        <f t="shared" si="251"/>
        <v>0</v>
      </c>
      <c r="EZ170" s="208">
        <f t="shared" si="252"/>
        <v>0</v>
      </c>
      <c r="FE170" s="207">
        <f t="shared" si="285"/>
        <v>0</v>
      </c>
      <c r="FF170" s="208">
        <f t="shared" si="253"/>
        <v>0</v>
      </c>
      <c r="FG170" s="208">
        <f t="shared" si="253"/>
        <v>0</v>
      </c>
      <c r="FH170" s="208">
        <f t="shared" si="253"/>
        <v>0</v>
      </c>
      <c r="FI170" s="208">
        <f t="shared" si="253"/>
        <v>0</v>
      </c>
      <c r="FJ170" s="208">
        <f t="shared" si="254"/>
        <v>0</v>
      </c>
      <c r="FO170" s="207">
        <f t="shared" si="286"/>
        <v>0</v>
      </c>
      <c r="FP170" s="208">
        <f t="shared" si="255"/>
        <v>0</v>
      </c>
      <c r="FQ170" s="208">
        <f t="shared" si="255"/>
        <v>0</v>
      </c>
      <c r="FR170" s="208">
        <f t="shared" si="255"/>
        <v>0</v>
      </c>
      <c r="FS170" s="208">
        <f t="shared" si="255"/>
        <v>0</v>
      </c>
      <c r="FT170" s="208">
        <f t="shared" si="256"/>
        <v>0</v>
      </c>
      <c r="FY170" s="207">
        <f t="shared" si="287"/>
        <v>0</v>
      </c>
      <c r="FZ170" s="208">
        <f t="shared" si="257"/>
        <v>0</v>
      </c>
      <c r="GA170" s="208">
        <f t="shared" si="257"/>
        <v>0</v>
      </c>
      <c r="GB170" s="208">
        <f t="shared" si="257"/>
        <v>0</v>
      </c>
      <c r="GC170" s="208">
        <f t="shared" si="257"/>
        <v>0</v>
      </c>
      <c r="GD170" s="208">
        <f t="shared" si="258"/>
        <v>0</v>
      </c>
      <c r="GI170" s="207">
        <f t="shared" si="288"/>
        <v>0</v>
      </c>
      <c r="GJ170" s="208">
        <f t="shared" si="259"/>
        <v>0</v>
      </c>
      <c r="GK170" s="208">
        <f t="shared" si="259"/>
        <v>0</v>
      </c>
      <c r="GL170" s="208">
        <f t="shared" si="259"/>
        <v>0</v>
      </c>
      <c r="GM170" s="208">
        <f t="shared" si="259"/>
        <v>0</v>
      </c>
      <c r="GN170" s="208">
        <f t="shared" si="260"/>
        <v>0</v>
      </c>
      <c r="GS170" s="207">
        <f t="shared" si="289"/>
        <v>0</v>
      </c>
      <c r="GT170" s="208">
        <f t="shared" si="261"/>
        <v>0</v>
      </c>
      <c r="GU170" s="208">
        <f t="shared" si="261"/>
        <v>0</v>
      </c>
      <c r="GV170" s="208">
        <f t="shared" si="261"/>
        <v>0</v>
      </c>
      <c r="GW170" s="208">
        <f t="shared" si="261"/>
        <v>0</v>
      </c>
      <c r="GX170" s="208">
        <f t="shared" si="262"/>
        <v>0</v>
      </c>
      <c r="HC170" s="207">
        <f t="shared" si="290"/>
        <v>0</v>
      </c>
      <c r="HD170" s="208">
        <f t="shared" si="263"/>
        <v>0</v>
      </c>
      <c r="HE170" s="208">
        <f t="shared" si="263"/>
        <v>0</v>
      </c>
      <c r="HF170" s="208">
        <f t="shared" si="263"/>
        <v>0</v>
      </c>
      <c r="HG170" s="208">
        <f t="shared" si="263"/>
        <v>0</v>
      </c>
      <c r="HH170" s="208">
        <f t="shared" si="264"/>
        <v>0</v>
      </c>
      <c r="HM170" s="207">
        <f t="shared" si="291"/>
        <v>0</v>
      </c>
      <c r="HN170" s="208">
        <f t="shared" si="265"/>
        <v>0</v>
      </c>
      <c r="HO170" s="208">
        <f t="shared" si="265"/>
        <v>0</v>
      </c>
      <c r="HP170" s="208">
        <f t="shared" si="265"/>
        <v>0</v>
      </c>
      <c r="HQ170" s="208">
        <f t="shared" si="265"/>
        <v>0</v>
      </c>
      <c r="HR170" s="208">
        <f t="shared" si="266"/>
        <v>0</v>
      </c>
      <c r="HW170" s="207">
        <f t="shared" si="292"/>
        <v>0</v>
      </c>
      <c r="HX170" s="208">
        <f t="shared" si="267"/>
        <v>0</v>
      </c>
      <c r="HY170" s="208">
        <f t="shared" si="267"/>
        <v>0</v>
      </c>
      <c r="HZ170" s="208">
        <f t="shared" si="267"/>
        <v>0</v>
      </c>
      <c r="IA170" s="208">
        <f t="shared" si="267"/>
        <v>0</v>
      </c>
      <c r="IB170" s="208">
        <f t="shared" si="268"/>
        <v>0</v>
      </c>
      <c r="IG170" s="207">
        <f t="shared" si="293"/>
        <v>0</v>
      </c>
      <c r="IH170" s="208">
        <f t="shared" si="269"/>
        <v>0</v>
      </c>
      <c r="II170" s="208">
        <f t="shared" si="269"/>
        <v>0</v>
      </c>
      <c r="IJ170" s="208">
        <f t="shared" si="269"/>
        <v>0</v>
      </c>
      <c r="IK170" s="208">
        <f t="shared" si="269"/>
        <v>0</v>
      </c>
      <c r="IL170" s="208">
        <f t="shared" si="270"/>
        <v>0</v>
      </c>
    </row>
    <row r="171" spans="12:246">
      <c r="T171" s="207">
        <v>14.1</v>
      </c>
      <c r="U171" s="207">
        <f t="shared" si="271"/>
        <v>0</v>
      </c>
      <c r="V171" s="208">
        <f t="shared" si="225"/>
        <v>0</v>
      </c>
      <c r="W171" s="208">
        <f t="shared" si="225"/>
        <v>0</v>
      </c>
      <c r="X171" s="208">
        <f t="shared" si="225"/>
        <v>0</v>
      </c>
      <c r="Y171" s="208">
        <f t="shared" si="225"/>
        <v>0</v>
      </c>
      <c r="Z171" s="208">
        <f t="shared" si="226"/>
        <v>0</v>
      </c>
      <c r="AE171" s="207">
        <f t="shared" si="272"/>
        <v>0</v>
      </c>
      <c r="AF171" s="208">
        <f t="shared" si="227"/>
        <v>0</v>
      </c>
      <c r="AG171" s="208">
        <f t="shared" si="227"/>
        <v>0</v>
      </c>
      <c r="AH171" s="208">
        <f t="shared" si="227"/>
        <v>0</v>
      </c>
      <c r="AI171" s="208">
        <f t="shared" si="227"/>
        <v>0</v>
      </c>
      <c r="AJ171" s="208">
        <f t="shared" si="228"/>
        <v>0</v>
      </c>
      <c r="AO171" s="207">
        <f t="shared" si="273"/>
        <v>0</v>
      </c>
      <c r="AP171" s="208">
        <f t="shared" si="229"/>
        <v>0</v>
      </c>
      <c r="AQ171" s="208">
        <f t="shared" si="229"/>
        <v>0</v>
      </c>
      <c r="AR171" s="208">
        <f t="shared" si="229"/>
        <v>0</v>
      </c>
      <c r="AS171" s="208">
        <f t="shared" si="229"/>
        <v>0</v>
      </c>
      <c r="AT171" s="208">
        <f t="shared" si="230"/>
        <v>0</v>
      </c>
      <c r="AY171" s="207">
        <f t="shared" si="274"/>
        <v>0</v>
      </c>
      <c r="AZ171" s="208">
        <f t="shared" si="231"/>
        <v>0</v>
      </c>
      <c r="BA171" s="208">
        <f t="shared" si="231"/>
        <v>0</v>
      </c>
      <c r="BB171" s="208">
        <f t="shared" si="231"/>
        <v>0</v>
      </c>
      <c r="BC171" s="208">
        <f t="shared" si="231"/>
        <v>0</v>
      </c>
      <c r="BD171" s="208">
        <f t="shared" si="232"/>
        <v>0</v>
      </c>
      <c r="BI171" s="207">
        <f t="shared" si="275"/>
        <v>0</v>
      </c>
      <c r="BJ171" s="208">
        <f t="shared" si="233"/>
        <v>0</v>
      </c>
      <c r="BK171" s="208">
        <f t="shared" si="233"/>
        <v>0</v>
      </c>
      <c r="BL171" s="208">
        <f t="shared" si="233"/>
        <v>0</v>
      </c>
      <c r="BM171" s="208">
        <f t="shared" si="233"/>
        <v>0</v>
      </c>
      <c r="BN171" s="208">
        <f t="shared" si="234"/>
        <v>0</v>
      </c>
      <c r="BS171" s="207">
        <f t="shared" si="276"/>
        <v>0</v>
      </c>
      <c r="BT171" s="208">
        <f t="shared" si="235"/>
        <v>0</v>
      </c>
      <c r="BU171" s="208">
        <f t="shared" si="235"/>
        <v>0</v>
      </c>
      <c r="BV171" s="208">
        <f t="shared" si="235"/>
        <v>0</v>
      </c>
      <c r="BW171" s="208">
        <f t="shared" si="235"/>
        <v>0</v>
      </c>
      <c r="BX171" s="208">
        <f t="shared" si="236"/>
        <v>0</v>
      </c>
      <c r="CC171" s="207">
        <f t="shared" si="277"/>
        <v>0</v>
      </c>
      <c r="CD171" s="208">
        <f t="shared" si="237"/>
        <v>0</v>
      </c>
      <c r="CE171" s="208">
        <f t="shared" si="237"/>
        <v>0</v>
      </c>
      <c r="CF171" s="208">
        <f t="shared" si="237"/>
        <v>0</v>
      </c>
      <c r="CG171" s="208">
        <f t="shared" si="237"/>
        <v>0</v>
      </c>
      <c r="CH171" s="208">
        <f t="shared" si="238"/>
        <v>0</v>
      </c>
      <c r="CM171" s="207">
        <f t="shared" si="278"/>
        <v>0</v>
      </c>
      <c r="CN171" s="208">
        <f t="shared" si="239"/>
        <v>0</v>
      </c>
      <c r="CO171" s="208">
        <f t="shared" si="239"/>
        <v>0</v>
      </c>
      <c r="CP171" s="208">
        <f t="shared" si="239"/>
        <v>0</v>
      </c>
      <c r="CQ171" s="208">
        <f t="shared" si="239"/>
        <v>0</v>
      </c>
      <c r="CR171" s="208">
        <f t="shared" si="240"/>
        <v>0</v>
      </c>
      <c r="CW171" s="207">
        <f t="shared" si="279"/>
        <v>0</v>
      </c>
      <c r="CX171" s="208">
        <f t="shared" si="241"/>
        <v>0</v>
      </c>
      <c r="CY171" s="207">
        <f t="shared" si="241"/>
        <v>0</v>
      </c>
      <c r="CZ171" s="208">
        <f t="shared" si="241"/>
        <v>0</v>
      </c>
      <c r="DA171" s="208">
        <f t="shared" si="241"/>
        <v>0</v>
      </c>
      <c r="DB171" s="208">
        <f t="shared" si="242"/>
        <v>0</v>
      </c>
      <c r="DG171" s="207">
        <f t="shared" si="280"/>
        <v>0</v>
      </c>
      <c r="DH171" s="208">
        <f t="shared" si="243"/>
        <v>0</v>
      </c>
      <c r="DI171" s="208">
        <f t="shared" si="243"/>
        <v>0</v>
      </c>
      <c r="DJ171" s="208">
        <f t="shared" si="243"/>
        <v>0</v>
      </c>
      <c r="DK171" s="208">
        <f t="shared" si="243"/>
        <v>0</v>
      </c>
      <c r="DL171" s="208">
        <f t="shared" si="244"/>
        <v>0</v>
      </c>
      <c r="DQ171" s="207">
        <f t="shared" si="281"/>
        <v>0</v>
      </c>
      <c r="DR171" s="208">
        <f t="shared" si="245"/>
        <v>0</v>
      </c>
      <c r="DS171" s="208">
        <f t="shared" si="245"/>
        <v>0</v>
      </c>
      <c r="DT171" s="208">
        <f t="shared" si="245"/>
        <v>0</v>
      </c>
      <c r="DU171" s="208">
        <f t="shared" si="245"/>
        <v>0</v>
      </c>
      <c r="DV171" s="208">
        <f t="shared" si="246"/>
        <v>0</v>
      </c>
      <c r="EA171" s="207">
        <f t="shared" si="282"/>
        <v>0</v>
      </c>
      <c r="EB171" s="208">
        <f t="shared" si="247"/>
        <v>0</v>
      </c>
      <c r="EC171" s="208">
        <f t="shared" si="247"/>
        <v>0</v>
      </c>
      <c r="ED171" s="208">
        <f t="shared" si="247"/>
        <v>0</v>
      </c>
      <c r="EE171" s="208">
        <f t="shared" si="247"/>
        <v>0</v>
      </c>
      <c r="EF171" s="208">
        <f t="shared" si="248"/>
        <v>0</v>
      </c>
      <c r="EK171" s="207">
        <f t="shared" si="283"/>
        <v>0</v>
      </c>
      <c r="EL171" s="208">
        <f t="shared" si="249"/>
        <v>0</v>
      </c>
      <c r="EM171" s="208">
        <f t="shared" si="249"/>
        <v>0</v>
      </c>
      <c r="EN171" s="208">
        <f t="shared" si="249"/>
        <v>0</v>
      </c>
      <c r="EO171" s="208">
        <f t="shared" si="249"/>
        <v>0</v>
      </c>
      <c r="EP171" s="208">
        <f t="shared" si="250"/>
        <v>0</v>
      </c>
      <c r="EU171" s="207">
        <f t="shared" si="284"/>
        <v>0</v>
      </c>
      <c r="EV171" s="208">
        <f t="shared" si="251"/>
        <v>0</v>
      </c>
      <c r="EW171" s="208">
        <f t="shared" si="251"/>
        <v>0</v>
      </c>
      <c r="EX171" s="208">
        <f t="shared" si="251"/>
        <v>0</v>
      </c>
      <c r="EY171" s="208">
        <f t="shared" si="251"/>
        <v>0</v>
      </c>
      <c r="EZ171" s="208">
        <f t="shared" si="252"/>
        <v>0</v>
      </c>
      <c r="FE171" s="207">
        <f t="shared" si="285"/>
        <v>0</v>
      </c>
      <c r="FF171" s="208">
        <f t="shared" si="253"/>
        <v>0</v>
      </c>
      <c r="FG171" s="208">
        <f t="shared" si="253"/>
        <v>0</v>
      </c>
      <c r="FH171" s="208">
        <f t="shared" si="253"/>
        <v>0</v>
      </c>
      <c r="FI171" s="208">
        <f t="shared" si="253"/>
        <v>0</v>
      </c>
      <c r="FJ171" s="208">
        <f t="shared" si="254"/>
        <v>0</v>
      </c>
      <c r="FO171" s="207">
        <f t="shared" si="286"/>
        <v>0</v>
      </c>
      <c r="FP171" s="208">
        <f t="shared" si="255"/>
        <v>0</v>
      </c>
      <c r="FQ171" s="208">
        <f t="shared" si="255"/>
        <v>0</v>
      </c>
      <c r="FR171" s="208">
        <f t="shared" si="255"/>
        <v>0</v>
      </c>
      <c r="FS171" s="208">
        <f t="shared" si="255"/>
        <v>0</v>
      </c>
      <c r="FT171" s="208">
        <f t="shared" si="256"/>
        <v>0</v>
      </c>
      <c r="FY171" s="207">
        <f t="shared" si="287"/>
        <v>0</v>
      </c>
      <c r="FZ171" s="208">
        <f t="shared" si="257"/>
        <v>0</v>
      </c>
      <c r="GA171" s="208">
        <f t="shared" si="257"/>
        <v>0</v>
      </c>
      <c r="GB171" s="208">
        <f t="shared" si="257"/>
        <v>0</v>
      </c>
      <c r="GC171" s="208">
        <f t="shared" si="257"/>
        <v>0</v>
      </c>
      <c r="GD171" s="208">
        <f t="shared" si="258"/>
        <v>0</v>
      </c>
      <c r="GI171" s="207">
        <f t="shared" si="288"/>
        <v>0</v>
      </c>
      <c r="GJ171" s="208">
        <f t="shared" si="259"/>
        <v>0</v>
      </c>
      <c r="GK171" s="208">
        <f t="shared" si="259"/>
        <v>0</v>
      </c>
      <c r="GL171" s="208">
        <f t="shared" si="259"/>
        <v>0</v>
      </c>
      <c r="GM171" s="208">
        <f t="shared" si="259"/>
        <v>0</v>
      </c>
      <c r="GN171" s="208">
        <f t="shared" si="260"/>
        <v>0</v>
      </c>
      <c r="GS171" s="207">
        <f t="shared" si="289"/>
        <v>0</v>
      </c>
      <c r="GT171" s="208">
        <f t="shared" si="261"/>
        <v>0</v>
      </c>
      <c r="GU171" s="208">
        <f t="shared" si="261"/>
        <v>0</v>
      </c>
      <c r="GV171" s="208">
        <f t="shared" si="261"/>
        <v>0</v>
      </c>
      <c r="GW171" s="208">
        <f t="shared" si="261"/>
        <v>0</v>
      </c>
      <c r="GX171" s="208">
        <f t="shared" si="262"/>
        <v>0</v>
      </c>
      <c r="HC171" s="207">
        <f t="shared" si="290"/>
        <v>0</v>
      </c>
      <c r="HD171" s="208">
        <f t="shared" si="263"/>
        <v>0</v>
      </c>
      <c r="HE171" s="208">
        <f t="shared" si="263"/>
        <v>0</v>
      </c>
      <c r="HF171" s="208">
        <f t="shared" si="263"/>
        <v>0</v>
      </c>
      <c r="HG171" s="208">
        <f t="shared" si="263"/>
        <v>0</v>
      </c>
      <c r="HH171" s="208">
        <f t="shared" si="264"/>
        <v>0</v>
      </c>
      <c r="HM171" s="207">
        <f t="shared" si="291"/>
        <v>0</v>
      </c>
      <c r="HN171" s="208">
        <f t="shared" si="265"/>
        <v>0</v>
      </c>
      <c r="HO171" s="208">
        <f t="shared" si="265"/>
        <v>0</v>
      </c>
      <c r="HP171" s="208">
        <f t="shared" si="265"/>
        <v>0</v>
      </c>
      <c r="HQ171" s="208">
        <f t="shared" si="265"/>
        <v>0</v>
      </c>
      <c r="HR171" s="208">
        <f t="shared" si="266"/>
        <v>0</v>
      </c>
      <c r="HW171" s="207">
        <f t="shared" si="292"/>
        <v>0</v>
      </c>
      <c r="HX171" s="208">
        <f t="shared" si="267"/>
        <v>0</v>
      </c>
      <c r="HY171" s="208">
        <f t="shared" si="267"/>
        <v>0</v>
      </c>
      <c r="HZ171" s="208">
        <f t="shared" si="267"/>
        <v>0</v>
      </c>
      <c r="IA171" s="208">
        <f t="shared" si="267"/>
        <v>0</v>
      </c>
      <c r="IB171" s="208">
        <f t="shared" si="268"/>
        <v>0</v>
      </c>
      <c r="IG171" s="207">
        <f t="shared" si="293"/>
        <v>0</v>
      </c>
      <c r="IH171" s="208">
        <f t="shared" si="269"/>
        <v>0</v>
      </c>
      <c r="II171" s="208">
        <f t="shared" si="269"/>
        <v>0</v>
      </c>
      <c r="IJ171" s="208">
        <f t="shared" si="269"/>
        <v>0</v>
      </c>
      <c r="IK171" s="208">
        <f t="shared" si="269"/>
        <v>0</v>
      </c>
      <c r="IL171" s="208">
        <f t="shared" si="270"/>
        <v>0</v>
      </c>
    </row>
    <row r="172" spans="12:246">
      <c r="T172" s="207">
        <v>14.2</v>
      </c>
      <c r="U172" s="207">
        <f t="shared" si="271"/>
        <v>0</v>
      </c>
      <c r="V172" s="208">
        <f t="shared" si="225"/>
        <v>0</v>
      </c>
      <c r="W172" s="208">
        <f t="shared" si="225"/>
        <v>0</v>
      </c>
      <c r="X172" s="208">
        <f t="shared" si="225"/>
        <v>0</v>
      </c>
      <c r="Y172" s="208">
        <f t="shared" si="225"/>
        <v>0</v>
      </c>
      <c r="Z172" s="208">
        <f t="shared" si="226"/>
        <v>0</v>
      </c>
      <c r="AE172" s="207">
        <f t="shared" si="272"/>
        <v>0</v>
      </c>
      <c r="AF172" s="208">
        <f t="shared" si="227"/>
        <v>0</v>
      </c>
      <c r="AG172" s="208">
        <f t="shared" si="227"/>
        <v>0</v>
      </c>
      <c r="AH172" s="208">
        <f t="shared" si="227"/>
        <v>0</v>
      </c>
      <c r="AI172" s="208">
        <f t="shared" si="227"/>
        <v>0</v>
      </c>
      <c r="AJ172" s="208">
        <f t="shared" si="228"/>
        <v>0</v>
      </c>
      <c r="AO172" s="207">
        <f t="shared" si="273"/>
        <v>0</v>
      </c>
      <c r="AP172" s="208">
        <f t="shared" si="229"/>
        <v>0</v>
      </c>
      <c r="AQ172" s="208">
        <f t="shared" si="229"/>
        <v>0</v>
      </c>
      <c r="AR172" s="208">
        <f t="shared" si="229"/>
        <v>0</v>
      </c>
      <c r="AS172" s="208">
        <f t="shared" si="229"/>
        <v>0</v>
      </c>
      <c r="AT172" s="208">
        <f t="shared" si="230"/>
        <v>0</v>
      </c>
      <c r="AY172" s="207">
        <f t="shared" si="274"/>
        <v>0</v>
      </c>
      <c r="AZ172" s="208">
        <f t="shared" si="231"/>
        <v>0</v>
      </c>
      <c r="BA172" s="208">
        <f t="shared" si="231"/>
        <v>0</v>
      </c>
      <c r="BB172" s="208">
        <f t="shared" si="231"/>
        <v>0</v>
      </c>
      <c r="BC172" s="208">
        <f t="shared" si="231"/>
        <v>0</v>
      </c>
      <c r="BD172" s="208">
        <f t="shared" si="232"/>
        <v>0</v>
      </c>
      <c r="BI172" s="207">
        <f t="shared" si="275"/>
        <v>0</v>
      </c>
      <c r="BJ172" s="208">
        <f t="shared" si="233"/>
        <v>0</v>
      </c>
      <c r="BK172" s="208">
        <f t="shared" si="233"/>
        <v>0</v>
      </c>
      <c r="BL172" s="208">
        <f t="shared" si="233"/>
        <v>0</v>
      </c>
      <c r="BM172" s="208">
        <f t="shared" si="233"/>
        <v>0</v>
      </c>
      <c r="BN172" s="208">
        <f t="shared" si="234"/>
        <v>0</v>
      </c>
      <c r="BS172" s="207">
        <f t="shared" si="276"/>
        <v>0</v>
      </c>
      <c r="BT172" s="208">
        <f t="shared" si="235"/>
        <v>0</v>
      </c>
      <c r="BU172" s="208">
        <f t="shared" si="235"/>
        <v>0</v>
      </c>
      <c r="BV172" s="208">
        <f t="shared" si="235"/>
        <v>0</v>
      </c>
      <c r="BW172" s="208">
        <f t="shared" si="235"/>
        <v>0</v>
      </c>
      <c r="BX172" s="208">
        <f t="shared" si="236"/>
        <v>0</v>
      </c>
      <c r="CC172" s="207">
        <f t="shared" si="277"/>
        <v>0</v>
      </c>
      <c r="CD172" s="208">
        <f t="shared" si="237"/>
        <v>0</v>
      </c>
      <c r="CE172" s="208">
        <f t="shared" si="237"/>
        <v>0</v>
      </c>
      <c r="CF172" s="208">
        <f t="shared" si="237"/>
        <v>0</v>
      </c>
      <c r="CG172" s="208">
        <f t="shared" si="237"/>
        <v>0</v>
      </c>
      <c r="CH172" s="208">
        <f t="shared" si="238"/>
        <v>0</v>
      </c>
      <c r="CM172" s="207">
        <f t="shared" si="278"/>
        <v>0</v>
      </c>
      <c r="CN172" s="208">
        <f t="shared" si="239"/>
        <v>0</v>
      </c>
      <c r="CO172" s="208">
        <f t="shared" si="239"/>
        <v>0</v>
      </c>
      <c r="CP172" s="208">
        <f t="shared" si="239"/>
        <v>0</v>
      </c>
      <c r="CQ172" s="208">
        <f t="shared" si="239"/>
        <v>0</v>
      </c>
      <c r="CR172" s="208">
        <f t="shared" si="240"/>
        <v>0</v>
      </c>
      <c r="CW172" s="207">
        <f t="shared" si="279"/>
        <v>0</v>
      </c>
      <c r="CX172" s="208">
        <f t="shared" si="241"/>
        <v>0</v>
      </c>
      <c r="CY172" s="207">
        <f t="shared" si="241"/>
        <v>0</v>
      </c>
      <c r="CZ172" s="208">
        <f t="shared" si="241"/>
        <v>0</v>
      </c>
      <c r="DA172" s="208">
        <f t="shared" si="241"/>
        <v>0</v>
      </c>
      <c r="DB172" s="208">
        <f t="shared" si="242"/>
        <v>0</v>
      </c>
      <c r="DG172" s="207">
        <f t="shared" si="280"/>
        <v>0</v>
      </c>
      <c r="DH172" s="208">
        <f t="shared" si="243"/>
        <v>0</v>
      </c>
      <c r="DI172" s="208">
        <f t="shared" si="243"/>
        <v>0</v>
      </c>
      <c r="DJ172" s="208">
        <f t="shared" si="243"/>
        <v>0</v>
      </c>
      <c r="DK172" s="208">
        <f t="shared" si="243"/>
        <v>0</v>
      </c>
      <c r="DL172" s="208">
        <f t="shared" si="244"/>
        <v>0</v>
      </c>
      <c r="DQ172" s="207">
        <f t="shared" si="281"/>
        <v>0</v>
      </c>
      <c r="DR172" s="208">
        <f t="shared" si="245"/>
        <v>0</v>
      </c>
      <c r="DS172" s="208">
        <f t="shared" si="245"/>
        <v>0</v>
      </c>
      <c r="DT172" s="208">
        <f t="shared" si="245"/>
        <v>0</v>
      </c>
      <c r="DU172" s="208">
        <f t="shared" si="245"/>
        <v>0</v>
      </c>
      <c r="DV172" s="208">
        <f t="shared" si="246"/>
        <v>0</v>
      </c>
      <c r="EA172" s="207">
        <f t="shared" si="282"/>
        <v>0</v>
      </c>
      <c r="EB172" s="208">
        <f t="shared" si="247"/>
        <v>0</v>
      </c>
      <c r="EC172" s="208">
        <f t="shared" si="247"/>
        <v>0</v>
      </c>
      <c r="ED172" s="208">
        <f t="shared" si="247"/>
        <v>0</v>
      </c>
      <c r="EE172" s="208">
        <f t="shared" si="247"/>
        <v>0</v>
      </c>
      <c r="EF172" s="208">
        <f t="shared" si="248"/>
        <v>0</v>
      </c>
      <c r="EK172" s="207">
        <f t="shared" si="283"/>
        <v>0</v>
      </c>
      <c r="EL172" s="208">
        <f t="shared" si="249"/>
        <v>0</v>
      </c>
      <c r="EM172" s="208">
        <f t="shared" si="249"/>
        <v>0</v>
      </c>
      <c r="EN172" s="208">
        <f t="shared" si="249"/>
        <v>0</v>
      </c>
      <c r="EO172" s="208">
        <f t="shared" si="249"/>
        <v>0</v>
      </c>
      <c r="EP172" s="208">
        <f t="shared" si="250"/>
        <v>0</v>
      </c>
      <c r="EU172" s="207">
        <f t="shared" si="284"/>
        <v>0</v>
      </c>
      <c r="EV172" s="208">
        <f t="shared" si="251"/>
        <v>0</v>
      </c>
      <c r="EW172" s="208">
        <f t="shared" si="251"/>
        <v>0</v>
      </c>
      <c r="EX172" s="208">
        <f t="shared" si="251"/>
        <v>0</v>
      </c>
      <c r="EY172" s="208">
        <f t="shared" si="251"/>
        <v>0</v>
      </c>
      <c r="EZ172" s="208">
        <f t="shared" si="252"/>
        <v>0</v>
      </c>
      <c r="FE172" s="207">
        <f t="shared" si="285"/>
        <v>0</v>
      </c>
      <c r="FF172" s="208">
        <f t="shared" si="253"/>
        <v>0</v>
      </c>
      <c r="FG172" s="208">
        <f t="shared" si="253"/>
        <v>0</v>
      </c>
      <c r="FH172" s="208">
        <f t="shared" si="253"/>
        <v>0</v>
      </c>
      <c r="FI172" s="208">
        <f t="shared" si="253"/>
        <v>0</v>
      </c>
      <c r="FJ172" s="208">
        <f t="shared" si="254"/>
        <v>0</v>
      </c>
      <c r="FO172" s="207">
        <f t="shared" si="286"/>
        <v>0</v>
      </c>
      <c r="FP172" s="208">
        <f t="shared" si="255"/>
        <v>0</v>
      </c>
      <c r="FQ172" s="208">
        <f t="shared" si="255"/>
        <v>0</v>
      </c>
      <c r="FR172" s="208">
        <f t="shared" si="255"/>
        <v>0</v>
      </c>
      <c r="FS172" s="208">
        <f t="shared" si="255"/>
        <v>0</v>
      </c>
      <c r="FT172" s="208">
        <f t="shared" si="256"/>
        <v>0</v>
      </c>
      <c r="FY172" s="207">
        <f t="shared" si="287"/>
        <v>0</v>
      </c>
      <c r="FZ172" s="208">
        <f t="shared" si="257"/>
        <v>0</v>
      </c>
      <c r="GA172" s="208">
        <f t="shared" si="257"/>
        <v>0</v>
      </c>
      <c r="GB172" s="208">
        <f t="shared" si="257"/>
        <v>0</v>
      </c>
      <c r="GC172" s="208">
        <f t="shared" si="257"/>
        <v>0</v>
      </c>
      <c r="GD172" s="208">
        <f t="shared" si="258"/>
        <v>0</v>
      </c>
      <c r="GI172" s="207">
        <f t="shared" si="288"/>
        <v>0</v>
      </c>
      <c r="GJ172" s="208">
        <f t="shared" si="259"/>
        <v>0</v>
      </c>
      <c r="GK172" s="208">
        <f t="shared" si="259"/>
        <v>0</v>
      </c>
      <c r="GL172" s="208">
        <f t="shared" si="259"/>
        <v>0</v>
      </c>
      <c r="GM172" s="208">
        <f t="shared" si="259"/>
        <v>0</v>
      </c>
      <c r="GN172" s="208">
        <f t="shared" si="260"/>
        <v>0</v>
      </c>
      <c r="GS172" s="207">
        <f t="shared" si="289"/>
        <v>0</v>
      </c>
      <c r="GT172" s="208">
        <f t="shared" si="261"/>
        <v>0</v>
      </c>
      <c r="GU172" s="208">
        <f t="shared" si="261"/>
        <v>0</v>
      </c>
      <c r="GV172" s="208">
        <f t="shared" si="261"/>
        <v>0</v>
      </c>
      <c r="GW172" s="208">
        <f t="shared" si="261"/>
        <v>0</v>
      </c>
      <c r="GX172" s="208">
        <f t="shared" si="262"/>
        <v>0</v>
      </c>
      <c r="HC172" s="207">
        <f t="shared" si="290"/>
        <v>0</v>
      </c>
      <c r="HD172" s="208">
        <f t="shared" si="263"/>
        <v>0</v>
      </c>
      <c r="HE172" s="208">
        <f t="shared" si="263"/>
        <v>0</v>
      </c>
      <c r="HF172" s="208">
        <f t="shared" si="263"/>
        <v>0</v>
      </c>
      <c r="HG172" s="208">
        <f t="shared" si="263"/>
        <v>0</v>
      </c>
      <c r="HH172" s="208">
        <f t="shared" si="264"/>
        <v>0</v>
      </c>
      <c r="HM172" s="207">
        <f t="shared" si="291"/>
        <v>0</v>
      </c>
      <c r="HN172" s="208">
        <f t="shared" si="265"/>
        <v>0</v>
      </c>
      <c r="HO172" s="208">
        <f t="shared" si="265"/>
        <v>0</v>
      </c>
      <c r="HP172" s="208">
        <f t="shared" si="265"/>
        <v>0</v>
      </c>
      <c r="HQ172" s="208">
        <f t="shared" si="265"/>
        <v>0</v>
      </c>
      <c r="HR172" s="208">
        <f t="shared" si="266"/>
        <v>0</v>
      </c>
      <c r="HW172" s="207">
        <f t="shared" si="292"/>
        <v>0</v>
      </c>
      <c r="HX172" s="208">
        <f t="shared" si="267"/>
        <v>0</v>
      </c>
      <c r="HY172" s="208">
        <f t="shared" si="267"/>
        <v>0</v>
      </c>
      <c r="HZ172" s="208">
        <f t="shared" si="267"/>
        <v>0</v>
      </c>
      <c r="IA172" s="208">
        <f t="shared" si="267"/>
        <v>0</v>
      </c>
      <c r="IB172" s="208">
        <f t="shared" si="268"/>
        <v>0</v>
      </c>
      <c r="IG172" s="207">
        <f t="shared" si="293"/>
        <v>0</v>
      </c>
      <c r="IH172" s="208">
        <f t="shared" si="269"/>
        <v>0</v>
      </c>
      <c r="II172" s="208">
        <f t="shared" si="269"/>
        <v>0</v>
      </c>
      <c r="IJ172" s="208">
        <f t="shared" si="269"/>
        <v>0</v>
      </c>
      <c r="IK172" s="208">
        <f t="shared" si="269"/>
        <v>0</v>
      </c>
      <c r="IL172" s="208">
        <f t="shared" si="270"/>
        <v>0</v>
      </c>
    </row>
    <row r="173" spans="12:246">
      <c r="T173" s="207">
        <v>14.3</v>
      </c>
      <c r="U173" s="207">
        <f t="shared" si="271"/>
        <v>0</v>
      </c>
      <c r="V173" s="208">
        <f t="shared" si="225"/>
        <v>0</v>
      </c>
      <c r="W173" s="208">
        <f t="shared" si="225"/>
        <v>0</v>
      </c>
      <c r="X173" s="208">
        <f t="shared" si="225"/>
        <v>0</v>
      </c>
      <c r="Y173" s="208">
        <f t="shared" si="225"/>
        <v>0</v>
      </c>
      <c r="Z173" s="208">
        <f t="shared" si="226"/>
        <v>0</v>
      </c>
      <c r="AE173" s="207">
        <f t="shared" si="272"/>
        <v>0</v>
      </c>
      <c r="AF173" s="208">
        <f t="shared" si="227"/>
        <v>0</v>
      </c>
      <c r="AG173" s="208">
        <f t="shared" si="227"/>
        <v>0</v>
      </c>
      <c r="AH173" s="208">
        <f t="shared" si="227"/>
        <v>0</v>
      </c>
      <c r="AI173" s="208">
        <f t="shared" si="227"/>
        <v>0</v>
      </c>
      <c r="AJ173" s="208">
        <f t="shared" si="228"/>
        <v>0</v>
      </c>
      <c r="AO173" s="207">
        <f t="shared" si="273"/>
        <v>0</v>
      </c>
      <c r="AP173" s="208">
        <f t="shared" si="229"/>
        <v>0</v>
      </c>
      <c r="AQ173" s="208">
        <f t="shared" si="229"/>
        <v>0</v>
      </c>
      <c r="AR173" s="208">
        <f t="shared" si="229"/>
        <v>0</v>
      </c>
      <c r="AS173" s="208">
        <f t="shared" si="229"/>
        <v>0</v>
      </c>
      <c r="AT173" s="208">
        <f t="shared" si="230"/>
        <v>0</v>
      </c>
      <c r="AY173" s="207">
        <f t="shared" si="274"/>
        <v>0</v>
      </c>
      <c r="AZ173" s="208">
        <f t="shared" si="231"/>
        <v>0</v>
      </c>
      <c r="BA173" s="208">
        <f t="shared" si="231"/>
        <v>0</v>
      </c>
      <c r="BB173" s="208">
        <f t="shared" si="231"/>
        <v>0</v>
      </c>
      <c r="BC173" s="208">
        <f t="shared" si="231"/>
        <v>0</v>
      </c>
      <c r="BD173" s="208">
        <f t="shared" si="232"/>
        <v>0</v>
      </c>
      <c r="BI173" s="207">
        <f t="shared" si="275"/>
        <v>0</v>
      </c>
      <c r="BJ173" s="208">
        <f t="shared" si="233"/>
        <v>0</v>
      </c>
      <c r="BK173" s="208">
        <f t="shared" si="233"/>
        <v>0</v>
      </c>
      <c r="BL173" s="208">
        <f t="shared" si="233"/>
        <v>0</v>
      </c>
      <c r="BM173" s="208">
        <f t="shared" si="233"/>
        <v>0</v>
      </c>
      <c r="BN173" s="208">
        <f t="shared" si="234"/>
        <v>0</v>
      </c>
      <c r="BS173" s="207">
        <f t="shared" si="276"/>
        <v>0</v>
      </c>
      <c r="BT173" s="208">
        <f t="shared" si="235"/>
        <v>0</v>
      </c>
      <c r="BU173" s="208">
        <f t="shared" si="235"/>
        <v>0</v>
      </c>
      <c r="BV173" s="208">
        <f t="shared" si="235"/>
        <v>0</v>
      </c>
      <c r="BW173" s="208">
        <f t="shared" si="235"/>
        <v>0</v>
      </c>
      <c r="BX173" s="208">
        <f t="shared" si="236"/>
        <v>0</v>
      </c>
      <c r="CC173" s="207">
        <f t="shared" si="277"/>
        <v>0</v>
      </c>
      <c r="CD173" s="208">
        <f t="shared" si="237"/>
        <v>0</v>
      </c>
      <c r="CE173" s="208">
        <f t="shared" si="237"/>
        <v>0</v>
      </c>
      <c r="CF173" s="208">
        <f t="shared" si="237"/>
        <v>0</v>
      </c>
      <c r="CG173" s="208">
        <f t="shared" si="237"/>
        <v>0</v>
      </c>
      <c r="CH173" s="208">
        <f t="shared" si="238"/>
        <v>0</v>
      </c>
      <c r="CM173" s="207">
        <f t="shared" si="278"/>
        <v>0</v>
      </c>
      <c r="CN173" s="208">
        <f t="shared" si="239"/>
        <v>0</v>
      </c>
      <c r="CO173" s="208">
        <f t="shared" si="239"/>
        <v>0</v>
      </c>
      <c r="CP173" s="208">
        <f t="shared" si="239"/>
        <v>0</v>
      </c>
      <c r="CQ173" s="208">
        <f t="shared" si="239"/>
        <v>0</v>
      </c>
      <c r="CR173" s="208">
        <f t="shared" si="240"/>
        <v>0</v>
      </c>
      <c r="CW173" s="207">
        <f t="shared" si="279"/>
        <v>0</v>
      </c>
      <c r="CX173" s="208">
        <f t="shared" si="241"/>
        <v>0</v>
      </c>
      <c r="CY173" s="207">
        <f t="shared" si="241"/>
        <v>0</v>
      </c>
      <c r="CZ173" s="208">
        <f t="shared" si="241"/>
        <v>0</v>
      </c>
      <c r="DA173" s="208">
        <f t="shared" si="241"/>
        <v>0</v>
      </c>
      <c r="DB173" s="208">
        <f t="shared" si="242"/>
        <v>0</v>
      </c>
      <c r="DG173" s="207">
        <f t="shared" si="280"/>
        <v>0</v>
      </c>
      <c r="DH173" s="208">
        <f t="shared" si="243"/>
        <v>0</v>
      </c>
      <c r="DI173" s="208">
        <f t="shared" si="243"/>
        <v>0</v>
      </c>
      <c r="DJ173" s="208">
        <f t="shared" si="243"/>
        <v>0</v>
      </c>
      <c r="DK173" s="208">
        <f t="shared" si="243"/>
        <v>0</v>
      </c>
      <c r="DL173" s="208">
        <f t="shared" si="244"/>
        <v>0</v>
      </c>
      <c r="DQ173" s="207">
        <f t="shared" si="281"/>
        <v>0</v>
      </c>
      <c r="DR173" s="208">
        <f t="shared" si="245"/>
        <v>0</v>
      </c>
      <c r="DS173" s="208">
        <f t="shared" si="245"/>
        <v>0</v>
      </c>
      <c r="DT173" s="208">
        <f t="shared" si="245"/>
        <v>0</v>
      </c>
      <c r="DU173" s="208">
        <f t="shared" si="245"/>
        <v>0</v>
      </c>
      <c r="DV173" s="208">
        <f t="shared" si="246"/>
        <v>0</v>
      </c>
      <c r="EA173" s="207">
        <f t="shared" si="282"/>
        <v>0</v>
      </c>
      <c r="EB173" s="208">
        <f t="shared" si="247"/>
        <v>0</v>
      </c>
      <c r="EC173" s="208">
        <f t="shared" si="247"/>
        <v>0</v>
      </c>
      <c r="ED173" s="208">
        <f t="shared" si="247"/>
        <v>0</v>
      </c>
      <c r="EE173" s="208">
        <f t="shared" si="247"/>
        <v>0</v>
      </c>
      <c r="EF173" s="208">
        <f t="shared" si="248"/>
        <v>0</v>
      </c>
      <c r="EK173" s="207">
        <f t="shared" si="283"/>
        <v>0</v>
      </c>
      <c r="EL173" s="208">
        <f t="shared" si="249"/>
        <v>0</v>
      </c>
      <c r="EM173" s="208">
        <f t="shared" si="249"/>
        <v>0</v>
      </c>
      <c r="EN173" s="208">
        <f t="shared" si="249"/>
        <v>0</v>
      </c>
      <c r="EO173" s="208">
        <f t="shared" si="249"/>
        <v>0</v>
      </c>
      <c r="EP173" s="208">
        <f t="shared" si="250"/>
        <v>0</v>
      </c>
      <c r="EU173" s="207">
        <f t="shared" si="284"/>
        <v>0</v>
      </c>
      <c r="EV173" s="208">
        <f t="shared" si="251"/>
        <v>0</v>
      </c>
      <c r="EW173" s="208">
        <f t="shared" si="251"/>
        <v>0</v>
      </c>
      <c r="EX173" s="208">
        <f t="shared" si="251"/>
        <v>0</v>
      </c>
      <c r="EY173" s="208">
        <f t="shared" si="251"/>
        <v>0</v>
      </c>
      <c r="EZ173" s="208">
        <f t="shared" si="252"/>
        <v>0</v>
      </c>
      <c r="FE173" s="207">
        <f t="shared" si="285"/>
        <v>0</v>
      </c>
      <c r="FF173" s="208">
        <f t="shared" si="253"/>
        <v>0</v>
      </c>
      <c r="FG173" s="208">
        <f t="shared" si="253"/>
        <v>0</v>
      </c>
      <c r="FH173" s="208">
        <f t="shared" si="253"/>
        <v>0</v>
      </c>
      <c r="FI173" s="208">
        <f t="shared" si="253"/>
        <v>0</v>
      </c>
      <c r="FJ173" s="208">
        <f t="shared" si="254"/>
        <v>0</v>
      </c>
      <c r="FO173" s="207">
        <f t="shared" si="286"/>
        <v>0</v>
      </c>
      <c r="FP173" s="208">
        <f t="shared" si="255"/>
        <v>0</v>
      </c>
      <c r="FQ173" s="208">
        <f t="shared" si="255"/>
        <v>0</v>
      </c>
      <c r="FR173" s="208">
        <f t="shared" si="255"/>
        <v>0</v>
      </c>
      <c r="FS173" s="208">
        <f t="shared" si="255"/>
        <v>0</v>
      </c>
      <c r="FT173" s="208">
        <f t="shared" si="256"/>
        <v>0</v>
      </c>
      <c r="FY173" s="207">
        <f t="shared" si="287"/>
        <v>0</v>
      </c>
      <c r="FZ173" s="208">
        <f t="shared" si="257"/>
        <v>0</v>
      </c>
      <c r="GA173" s="208">
        <f t="shared" si="257"/>
        <v>0</v>
      </c>
      <c r="GB173" s="208">
        <f t="shared" si="257"/>
        <v>0</v>
      </c>
      <c r="GC173" s="208">
        <f t="shared" si="257"/>
        <v>0</v>
      </c>
      <c r="GD173" s="208">
        <f t="shared" si="258"/>
        <v>0</v>
      </c>
      <c r="GI173" s="207">
        <f t="shared" si="288"/>
        <v>0</v>
      </c>
      <c r="GJ173" s="208">
        <f t="shared" si="259"/>
        <v>0</v>
      </c>
      <c r="GK173" s="208">
        <f t="shared" si="259"/>
        <v>0</v>
      </c>
      <c r="GL173" s="208">
        <f t="shared" si="259"/>
        <v>0</v>
      </c>
      <c r="GM173" s="208">
        <f t="shared" si="259"/>
        <v>0</v>
      </c>
      <c r="GN173" s="208">
        <f t="shared" si="260"/>
        <v>0</v>
      </c>
      <c r="GS173" s="207">
        <f t="shared" si="289"/>
        <v>0</v>
      </c>
      <c r="GT173" s="208">
        <f t="shared" si="261"/>
        <v>0</v>
      </c>
      <c r="GU173" s="208">
        <f t="shared" si="261"/>
        <v>0</v>
      </c>
      <c r="GV173" s="208">
        <f t="shared" si="261"/>
        <v>0</v>
      </c>
      <c r="GW173" s="208">
        <f t="shared" si="261"/>
        <v>0</v>
      </c>
      <c r="GX173" s="208">
        <f t="shared" si="262"/>
        <v>0</v>
      </c>
      <c r="HC173" s="207">
        <f t="shared" si="290"/>
        <v>0</v>
      </c>
      <c r="HD173" s="208">
        <f t="shared" si="263"/>
        <v>0</v>
      </c>
      <c r="HE173" s="208">
        <f t="shared" si="263"/>
        <v>0</v>
      </c>
      <c r="HF173" s="208">
        <f t="shared" si="263"/>
        <v>0</v>
      </c>
      <c r="HG173" s="208">
        <f t="shared" si="263"/>
        <v>0</v>
      </c>
      <c r="HH173" s="208">
        <f t="shared" si="264"/>
        <v>0</v>
      </c>
      <c r="HM173" s="207">
        <f t="shared" si="291"/>
        <v>0</v>
      </c>
      <c r="HN173" s="208">
        <f t="shared" si="265"/>
        <v>0</v>
      </c>
      <c r="HO173" s="208">
        <f t="shared" si="265"/>
        <v>0</v>
      </c>
      <c r="HP173" s="208">
        <f t="shared" si="265"/>
        <v>0</v>
      </c>
      <c r="HQ173" s="208">
        <f t="shared" si="265"/>
        <v>0</v>
      </c>
      <c r="HR173" s="208">
        <f t="shared" si="266"/>
        <v>0</v>
      </c>
      <c r="HW173" s="207">
        <f t="shared" si="292"/>
        <v>0</v>
      </c>
      <c r="HX173" s="208">
        <f t="shared" si="267"/>
        <v>0</v>
      </c>
      <c r="HY173" s="208">
        <f t="shared" si="267"/>
        <v>0</v>
      </c>
      <c r="HZ173" s="208">
        <f t="shared" si="267"/>
        <v>0</v>
      </c>
      <c r="IA173" s="208">
        <f t="shared" si="267"/>
        <v>0</v>
      </c>
      <c r="IB173" s="208">
        <f t="shared" si="268"/>
        <v>0</v>
      </c>
      <c r="IG173" s="207">
        <f t="shared" si="293"/>
        <v>0</v>
      </c>
      <c r="IH173" s="208">
        <f t="shared" si="269"/>
        <v>0</v>
      </c>
      <c r="II173" s="208">
        <f t="shared" si="269"/>
        <v>0</v>
      </c>
      <c r="IJ173" s="208">
        <f t="shared" si="269"/>
        <v>0</v>
      </c>
      <c r="IK173" s="208">
        <f t="shared" si="269"/>
        <v>0</v>
      </c>
      <c r="IL173" s="208">
        <f t="shared" si="270"/>
        <v>0</v>
      </c>
    </row>
    <row r="174" spans="12:246">
      <c r="T174" s="207">
        <v>14.4</v>
      </c>
      <c r="U174" s="207">
        <f t="shared" si="271"/>
        <v>0</v>
      </c>
      <c r="V174" s="208">
        <f t="shared" si="225"/>
        <v>0</v>
      </c>
      <c r="W174" s="208">
        <f t="shared" si="225"/>
        <v>0</v>
      </c>
      <c r="X174" s="208">
        <f t="shared" si="225"/>
        <v>0</v>
      </c>
      <c r="Y174" s="208">
        <f t="shared" si="225"/>
        <v>0</v>
      </c>
      <c r="Z174" s="208">
        <f t="shared" si="226"/>
        <v>0</v>
      </c>
      <c r="AE174" s="207">
        <f t="shared" si="272"/>
        <v>0</v>
      </c>
      <c r="AF174" s="208">
        <f t="shared" si="227"/>
        <v>0</v>
      </c>
      <c r="AG174" s="208">
        <f t="shared" si="227"/>
        <v>0</v>
      </c>
      <c r="AH174" s="208">
        <f t="shared" si="227"/>
        <v>0</v>
      </c>
      <c r="AI174" s="208">
        <f t="shared" si="227"/>
        <v>0</v>
      </c>
      <c r="AJ174" s="208">
        <f t="shared" si="228"/>
        <v>0</v>
      </c>
      <c r="AO174" s="207">
        <f t="shared" si="273"/>
        <v>0</v>
      </c>
      <c r="AP174" s="208">
        <f t="shared" si="229"/>
        <v>0</v>
      </c>
      <c r="AQ174" s="208">
        <f t="shared" si="229"/>
        <v>0</v>
      </c>
      <c r="AR174" s="208">
        <f t="shared" si="229"/>
        <v>0</v>
      </c>
      <c r="AS174" s="208">
        <f t="shared" si="229"/>
        <v>0</v>
      </c>
      <c r="AT174" s="208">
        <f t="shared" si="230"/>
        <v>0</v>
      </c>
      <c r="AY174" s="207">
        <f t="shared" si="274"/>
        <v>0</v>
      </c>
      <c r="AZ174" s="208">
        <f t="shared" si="231"/>
        <v>0</v>
      </c>
      <c r="BA174" s="208">
        <f t="shared" si="231"/>
        <v>0</v>
      </c>
      <c r="BB174" s="208">
        <f t="shared" si="231"/>
        <v>0</v>
      </c>
      <c r="BC174" s="208">
        <f t="shared" si="231"/>
        <v>0</v>
      </c>
      <c r="BD174" s="208">
        <f t="shared" si="232"/>
        <v>0</v>
      </c>
      <c r="BI174" s="207">
        <f t="shared" si="275"/>
        <v>0</v>
      </c>
      <c r="BJ174" s="208">
        <f t="shared" si="233"/>
        <v>0</v>
      </c>
      <c r="BK174" s="208">
        <f t="shared" si="233"/>
        <v>0</v>
      </c>
      <c r="BL174" s="208">
        <f t="shared" si="233"/>
        <v>0</v>
      </c>
      <c r="BM174" s="208">
        <f t="shared" si="233"/>
        <v>0</v>
      </c>
      <c r="BN174" s="208">
        <f t="shared" si="234"/>
        <v>0</v>
      </c>
      <c r="BS174" s="207">
        <f t="shared" si="276"/>
        <v>0</v>
      </c>
      <c r="BT174" s="208">
        <f t="shared" si="235"/>
        <v>0</v>
      </c>
      <c r="BU174" s="208">
        <f t="shared" si="235"/>
        <v>0</v>
      </c>
      <c r="BV174" s="208">
        <f t="shared" si="235"/>
        <v>0</v>
      </c>
      <c r="BW174" s="208">
        <f t="shared" si="235"/>
        <v>0</v>
      </c>
      <c r="BX174" s="208">
        <f t="shared" si="236"/>
        <v>0</v>
      </c>
      <c r="CC174" s="207">
        <f t="shared" si="277"/>
        <v>0</v>
      </c>
      <c r="CD174" s="208">
        <f t="shared" si="237"/>
        <v>0</v>
      </c>
      <c r="CE174" s="208">
        <f t="shared" si="237"/>
        <v>0</v>
      </c>
      <c r="CF174" s="208">
        <f t="shared" si="237"/>
        <v>0</v>
      </c>
      <c r="CG174" s="208">
        <f t="shared" si="237"/>
        <v>0</v>
      </c>
      <c r="CH174" s="208">
        <f t="shared" si="238"/>
        <v>0</v>
      </c>
      <c r="CM174" s="207">
        <f t="shared" si="278"/>
        <v>0</v>
      </c>
      <c r="CN174" s="208">
        <f t="shared" si="239"/>
        <v>0</v>
      </c>
      <c r="CO174" s="208">
        <f t="shared" si="239"/>
        <v>0</v>
      </c>
      <c r="CP174" s="208">
        <f t="shared" si="239"/>
        <v>0</v>
      </c>
      <c r="CQ174" s="208">
        <f t="shared" si="239"/>
        <v>0</v>
      </c>
      <c r="CR174" s="208">
        <f t="shared" si="240"/>
        <v>0</v>
      </c>
      <c r="CW174" s="207">
        <f t="shared" si="279"/>
        <v>0</v>
      </c>
      <c r="CX174" s="208">
        <f t="shared" si="241"/>
        <v>0</v>
      </c>
      <c r="CY174" s="207">
        <f t="shared" si="241"/>
        <v>0</v>
      </c>
      <c r="CZ174" s="208">
        <f t="shared" si="241"/>
        <v>0</v>
      </c>
      <c r="DA174" s="208">
        <f t="shared" si="241"/>
        <v>0</v>
      </c>
      <c r="DB174" s="208">
        <f t="shared" si="242"/>
        <v>0</v>
      </c>
      <c r="DG174" s="207">
        <f t="shared" si="280"/>
        <v>0</v>
      </c>
      <c r="DH174" s="208">
        <f t="shared" si="243"/>
        <v>0</v>
      </c>
      <c r="DI174" s="208">
        <f t="shared" si="243"/>
        <v>0</v>
      </c>
      <c r="DJ174" s="208">
        <f t="shared" si="243"/>
        <v>0</v>
      </c>
      <c r="DK174" s="208">
        <f t="shared" si="243"/>
        <v>0</v>
      </c>
      <c r="DL174" s="208">
        <f t="shared" si="244"/>
        <v>0</v>
      </c>
      <c r="DQ174" s="207">
        <f t="shared" si="281"/>
        <v>0</v>
      </c>
      <c r="DR174" s="208">
        <f t="shared" si="245"/>
        <v>0</v>
      </c>
      <c r="DS174" s="208">
        <f t="shared" si="245"/>
        <v>0</v>
      </c>
      <c r="DT174" s="208">
        <f t="shared" si="245"/>
        <v>0</v>
      </c>
      <c r="DU174" s="208">
        <f t="shared" si="245"/>
        <v>0</v>
      </c>
      <c r="DV174" s="208">
        <f t="shared" si="246"/>
        <v>0</v>
      </c>
      <c r="EA174" s="207">
        <f t="shared" si="282"/>
        <v>0</v>
      </c>
      <c r="EB174" s="208">
        <f t="shared" si="247"/>
        <v>0</v>
      </c>
      <c r="EC174" s="208">
        <f t="shared" si="247"/>
        <v>0</v>
      </c>
      <c r="ED174" s="208">
        <f t="shared" si="247"/>
        <v>0</v>
      </c>
      <c r="EE174" s="208">
        <f t="shared" si="247"/>
        <v>0</v>
      </c>
      <c r="EF174" s="208">
        <f t="shared" si="248"/>
        <v>0</v>
      </c>
      <c r="EK174" s="207">
        <f t="shared" si="283"/>
        <v>0</v>
      </c>
      <c r="EL174" s="208">
        <f t="shared" si="249"/>
        <v>0</v>
      </c>
      <c r="EM174" s="208">
        <f t="shared" si="249"/>
        <v>0</v>
      </c>
      <c r="EN174" s="208">
        <f t="shared" si="249"/>
        <v>0</v>
      </c>
      <c r="EO174" s="208">
        <f t="shared" si="249"/>
        <v>0</v>
      </c>
      <c r="EP174" s="208">
        <f t="shared" si="250"/>
        <v>0</v>
      </c>
      <c r="EU174" s="207">
        <f t="shared" si="284"/>
        <v>0</v>
      </c>
      <c r="EV174" s="208">
        <f t="shared" si="251"/>
        <v>0</v>
      </c>
      <c r="EW174" s="208">
        <f t="shared" si="251"/>
        <v>0</v>
      </c>
      <c r="EX174" s="208">
        <f t="shared" si="251"/>
        <v>0</v>
      </c>
      <c r="EY174" s="208">
        <f t="shared" si="251"/>
        <v>0</v>
      </c>
      <c r="EZ174" s="208">
        <f t="shared" si="252"/>
        <v>0</v>
      </c>
      <c r="FE174" s="207">
        <f t="shared" si="285"/>
        <v>0</v>
      </c>
      <c r="FF174" s="208">
        <f t="shared" si="253"/>
        <v>0</v>
      </c>
      <c r="FG174" s="208">
        <f t="shared" si="253"/>
        <v>0</v>
      </c>
      <c r="FH174" s="208">
        <f t="shared" si="253"/>
        <v>0</v>
      </c>
      <c r="FI174" s="208">
        <f t="shared" si="253"/>
        <v>0</v>
      </c>
      <c r="FJ174" s="208">
        <f t="shared" si="254"/>
        <v>0</v>
      </c>
      <c r="FO174" s="207">
        <f t="shared" si="286"/>
        <v>0</v>
      </c>
      <c r="FP174" s="208">
        <f t="shared" si="255"/>
        <v>0</v>
      </c>
      <c r="FQ174" s="208">
        <f t="shared" si="255"/>
        <v>0</v>
      </c>
      <c r="FR174" s="208">
        <f t="shared" si="255"/>
        <v>0</v>
      </c>
      <c r="FS174" s="208">
        <f t="shared" si="255"/>
        <v>0</v>
      </c>
      <c r="FT174" s="208">
        <f t="shared" si="256"/>
        <v>0</v>
      </c>
      <c r="FY174" s="207">
        <f t="shared" si="287"/>
        <v>0</v>
      </c>
      <c r="FZ174" s="208">
        <f t="shared" si="257"/>
        <v>0</v>
      </c>
      <c r="GA174" s="208">
        <f t="shared" si="257"/>
        <v>0</v>
      </c>
      <c r="GB174" s="208">
        <f t="shared" si="257"/>
        <v>0</v>
      </c>
      <c r="GC174" s="208">
        <f t="shared" si="257"/>
        <v>0</v>
      </c>
      <c r="GD174" s="208">
        <f t="shared" si="258"/>
        <v>0</v>
      </c>
      <c r="GI174" s="207">
        <f t="shared" si="288"/>
        <v>0</v>
      </c>
      <c r="GJ174" s="208">
        <f t="shared" si="259"/>
        <v>0</v>
      </c>
      <c r="GK174" s="208">
        <f t="shared" si="259"/>
        <v>0</v>
      </c>
      <c r="GL174" s="208">
        <f t="shared" si="259"/>
        <v>0</v>
      </c>
      <c r="GM174" s="208">
        <f t="shared" si="259"/>
        <v>0</v>
      </c>
      <c r="GN174" s="208">
        <f t="shared" si="260"/>
        <v>0</v>
      </c>
      <c r="GS174" s="207">
        <f t="shared" si="289"/>
        <v>0</v>
      </c>
      <c r="GT174" s="208">
        <f t="shared" si="261"/>
        <v>0</v>
      </c>
      <c r="GU174" s="208">
        <f t="shared" si="261"/>
        <v>0</v>
      </c>
      <c r="GV174" s="208">
        <f t="shared" si="261"/>
        <v>0</v>
      </c>
      <c r="GW174" s="208">
        <f t="shared" si="261"/>
        <v>0</v>
      </c>
      <c r="GX174" s="208">
        <f t="shared" si="262"/>
        <v>0</v>
      </c>
      <c r="HC174" s="207">
        <f t="shared" si="290"/>
        <v>0</v>
      </c>
      <c r="HD174" s="208">
        <f t="shared" si="263"/>
        <v>0</v>
      </c>
      <c r="HE174" s="208">
        <f t="shared" si="263"/>
        <v>0</v>
      </c>
      <c r="HF174" s="208">
        <f t="shared" si="263"/>
        <v>0</v>
      </c>
      <c r="HG174" s="208">
        <f t="shared" si="263"/>
        <v>0</v>
      </c>
      <c r="HH174" s="208">
        <f t="shared" si="264"/>
        <v>0</v>
      </c>
      <c r="HM174" s="207">
        <f t="shared" si="291"/>
        <v>0</v>
      </c>
      <c r="HN174" s="208">
        <f t="shared" si="265"/>
        <v>0</v>
      </c>
      <c r="HO174" s="208">
        <f t="shared" si="265"/>
        <v>0</v>
      </c>
      <c r="HP174" s="208">
        <f t="shared" si="265"/>
        <v>0</v>
      </c>
      <c r="HQ174" s="208">
        <f t="shared" si="265"/>
        <v>0</v>
      </c>
      <c r="HR174" s="208">
        <f t="shared" si="266"/>
        <v>0</v>
      </c>
      <c r="HW174" s="207">
        <f t="shared" si="292"/>
        <v>0</v>
      </c>
      <c r="HX174" s="208">
        <f t="shared" si="267"/>
        <v>0</v>
      </c>
      <c r="HY174" s="208">
        <f t="shared" si="267"/>
        <v>0</v>
      </c>
      <c r="HZ174" s="208">
        <f t="shared" si="267"/>
        <v>0</v>
      </c>
      <c r="IA174" s="208">
        <f t="shared" si="267"/>
        <v>0</v>
      </c>
      <c r="IB174" s="208">
        <f t="shared" si="268"/>
        <v>0</v>
      </c>
      <c r="IG174" s="207">
        <f t="shared" si="293"/>
        <v>0</v>
      </c>
      <c r="IH174" s="208">
        <f t="shared" si="269"/>
        <v>0</v>
      </c>
      <c r="II174" s="208">
        <f t="shared" si="269"/>
        <v>0</v>
      </c>
      <c r="IJ174" s="208">
        <f t="shared" si="269"/>
        <v>0</v>
      </c>
      <c r="IK174" s="208">
        <f t="shared" si="269"/>
        <v>0</v>
      </c>
      <c r="IL174" s="208">
        <f t="shared" si="270"/>
        <v>0</v>
      </c>
    </row>
    <row r="175" spans="12:246">
      <c r="T175" s="207">
        <v>14.5</v>
      </c>
      <c r="U175" s="207">
        <f t="shared" si="271"/>
        <v>0</v>
      </c>
      <c r="V175" s="208">
        <f t="shared" si="225"/>
        <v>0</v>
      </c>
      <c r="W175" s="208">
        <f t="shared" si="225"/>
        <v>0</v>
      </c>
      <c r="X175" s="208">
        <f t="shared" si="225"/>
        <v>0</v>
      </c>
      <c r="Y175" s="208">
        <f t="shared" si="225"/>
        <v>0</v>
      </c>
      <c r="Z175" s="208">
        <f t="shared" si="226"/>
        <v>0</v>
      </c>
      <c r="AE175" s="207">
        <f t="shared" si="272"/>
        <v>0</v>
      </c>
      <c r="AF175" s="208">
        <f t="shared" si="227"/>
        <v>0</v>
      </c>
      <c r="AG175" s="208">
        <f t="shared" si="227"/>
        <v>0</v>
      </c>
      <c r="AH175" s="208">
        <f t="shared" si="227"/>
        <v>0</v>
      </c>
      <c r="AI175" s="208">
        <f t="shared" si="227"/>
        <v>0</v>
      </c>
      <c r="AJ175" s="208">
        <f t="shared" si="228"/>
        <v>0</v>
      </c>
      <c r="AO175" s="207">
        <f t="shared" si="273"/>
        <v>0</v>
      </c>
      <c r="AP175" s="208">
        <f t="shared" si="229"/>
        <v>0</v>
      </c>
      <c r="AQ175" s="208">
        <f t="shared" si="229"/>
        <v>0</v>
      </c>
      <c r="AR175" s="208">
        <f t="shared" si="229"/>
        <v>0</v>
      </c>
      <c r="AS175" s="208">
        <f t="shared" si="229"/>
        <v>0</v>
      </c>
      <c r="AT175" s="208">
        <f t="shared" si="230"/>
        <v>0</v>
      </c>
      <c r="AY175" s="207">
        <f t="shared" si="274"/>
        <v>0</v>
      </c>
      <c r="AZ175" s="208">
        <f t="shared" si="231"/>
        <v>0</v>
      </c>
      <c r="BA175" s="208">
        <f t="shared" si="231"/>
        <v>0</v>
      </c>
      <c r="BB175" s="208">
        <f t="shared" si="231"/>
        <v>0</v>
      </c>
      <c r="BC175" s="208">
        <f t="shared" si="231"/>
        <v>0</v>
      </c>
      <c r="BD175" s="208">
        <f t="shared" si="232"/>
        <v>0</v>
      </c>
      <c r="BI175" s="207">
        <f t="shared" si="275"/>
        <v>0</v>
      </c>
      <c r="BJ175" s="208">
        <f t="shared" si="233"/>
        <v>0</v>
      </c>
      <c r="BK175" s="208">
        <f t="shared" si="233"/>
        <v>0</v>
      </c>
      <c r="BL175" s="208">
        <f t="shared" si="233"/>
        <v>0</v>
      </c>
      <c r="BM175" s="208">
        <f t="shared" si="233"/>
        <v>0</v>
      </c>
      <c r="BN175" s="208">
        <f t="shared" si="234"/>
        <v>0</v>
      </c>
      <c r="BS175" s="207">
        <f t="shared" si="276"/>
        <v>0</v>
      </c>
      <c r="BT175" s="208">
        <f t="shared" si="235"/>
        <v>0</v>
      </c>
      <c r="BU175" s="208">
        <f t="shared" si="235"/>
        <v>0</v>
      </c>
      <c r="BV175" s="208">
        <f t="shared" si="235"/>
        <v>0</v>
      </c>
      <c r="BW175" s="208">
        <f t="shared" si="235"/>
        <v>0</v>
      </c>
      <c r="BX175" s="208">
        <f t="shared" si="236"/>
        <v>0</v>
      </c>
      <c r="CC175" s="207">
        <f t="shared" si="277"/>
        <v>0</v>
      </c>
      <c r="CD175" s="208">
        <f t="shared" si="237"/>
        <v>0</v>
      </c>
      <c r="CE175" s="208">
        <f t="shared" si="237"/>
        <v>0</v>
      </c>
      <c r="CF175" s="208">
        <f t="shared" si="237"/>
        <v>0</v>
      </c>
      <c r="CG175" s="208">
        <f t="shared" si="237"/>
        <v>0</v>
      </c>
      <c r="CH175" s="208">
        <f t="shared" si="238"/>
        <v>0</v>
      </c>
      <c r="CM175" s="207">
        <f t="shared" si="278"/>
        <v>0</v>
      </c>
      <c r="CN175" s="208">
        <f t="shared" si="239"/>
        <v>0</v>
      </c>
      <c r="CO175" s="208">
        <f t="shared" si="239"/>
        <v>0</v>
      </c>
      <c r="CP175" s="208">
        <f t="shared" si="239"/>
        <v>0</v>
      </c>
      <c r="CQ175" s="208">
        <f t="shared" si="239"/>
        <v>0</v>
      </c>
      <c r="CR175" s="208">
        <f t="shared" si="240"/>
        <v>0</v>
      </c>
      <c r="CW175" s="207">
        <f t="shared" si="279"/>
        <v>0</v>
      </c>
      <c r="CX175" s="208">
        <f t="shared" si="241"/>
        <v>0</v>
      </c>
      <c r="CY175" s="207">
        <f t="shared" si="241"/>
        <v>0</v>
      </c>
      <c r="CZ175" s="208">
        <f t="shared" si="241"/>
        <v>0</v>
      </c>
      <c r="DA175" s="208">
        <f t="shared" si="241"/>
        <v>0</v>
      </c>
      <c r="DB175" s="208">
        <f t="shared" si="242"/>
        <v>0</v>
      </c>
      <c r="DG175" s="207">
        <f t="shared" si="280"/>
        <v>0</v>
      </c>
      <c r="DH175" s="208">
        <f t="shared" si="243"/>
        <v>0</v>
      </c>
      <c r="DI175" s="208">
        <f t="shared" si="243"/>
        <v>0</v>
      </c>
      <c r="DJ175" s="208">
        <f t="shared" si="243"/>
        <v>0</v>
      </c>
      <c r="DK175" s="208">
        <f t="shared" si="243"/>
        <v>0</v>
      </c>
      <c r="DL175" s="208">
        <f t="shared" si="244"/>
        <v>0</v>
      </c>
      <c r="DQ175" s="207">
        <f t="shared" si="281"/>
        <v>0</v>
      </c>
      <c r="DR175" s="208">
        <f t="shared" si="245"/>
        <v>0</v>
      </c>
      <c r="DS175" s="208">
        <f t="shared" si="245"/>
        <v>0</v>
      </c>
      <c r="DT175" s="208">
        <f t="shared" si="245"/>
        <v>0</v>
      </c>
      <c r="DU175" s="208">
        <f t="shared" si="245"/>
        <v>0</v>
      </c>
      <c r="DV175" s="208">
        <f t="shared" si="246"/>
        <v>0</v>
      </c>
      <c r="EA175" s="207">
        <f t="shared" si="282"/>
        <v>0</v>
      </c>
      <c r="EB175" s="208">
        <f t="shared" si="247"/>
        <v>0</v>
      </c>
      <c r="EC175" s="208">
        <f t="shared" si="247"/>
        <v>0</v>
      </c>
      <c r="ED175" s="208">
        <f t="shared" si="247"/>
        <v>0</v>
      </c>
      <c r="EE175" s="208">
        <f t="shared" si="247"/>
        <v>0</v>
      </c>
      <c r="EF175" s="208">
        <f t="shared" si="248"/>
        <v>0</v>
      </c>
      <c r="EK175" s="207">
        <f t="shared" si="283"/>
        <v>0</v>
      </c>
      <c r="EL175" s="208">
        <f t="shared" si="249"/>
        <v>0</v>
      </c>
      <c r="EM175" s="208">
        <f t="shared" si="249"/>
        <v>0</v>
      </c>
      <c r="EN175" s="208">
        <f t="shared" si="249"/>
        <v>0</v>
      </c>
      <c r="EO175" s="208">
        <f t="shared" si="249"/>
        <v>0</v>
      </c>
      <c r="EP175" s="208">
        <f t="shared" si="250"/>
        <v>0</v>
      </c>
      <c r="EU175" s="207">
        <f t="shared" si="284"/>
        <v>0</v>
      </c>
      <c r="EV175" s="208">
        <f t="shared" si="251"/>
        <v>0</v>
      </c>
      <c r="EW175" s="208">
        <f t="shared" si="251"/>
        <v>0</v>
      </c>
      <c r="EX175" s="208">
        <f t="shared" si="251"/>
        <v>0</v>
      </c>
      <c r="EY175" s="208">
        <f t="shared" si="251"/>
        <v>0</v>
      </c>
      <c r="EZ175" s="208">
        <f t="shared" si="252"/>
        <v>0</v>
      </c>
      <c r="FE175" s="207">
        <f t="shared" si="285"/>
        <v>0</v>
      </c>
      <c r="FF175" s="208">
        <f t="shared" si="253"/>
        <v>0</v>
      </c>
      <c r="FG175" s="208">
        <f t="shared" si="253"/>
        <v>0</v>
      </c>
      <c r="FH175" s="208">
        <f t="shared" si="253"/>
        <v>0</v>
      </c>
      <c r="FI175" s="208">
        <f t="shared" si="253"/>
        <v>0</v>
      </c>
      <c r="FJ175" s="208">
        <f t="shared" si="254"/>
        <v>0</v>
      </c>
      <c r="FO175" s="207">
        <f t="shared" si="286"/>
        <v>0</v>
      </c>
      <c r="FP175" s="208">
        <f t="shared" si="255"/>
        <v>0</v>
      </c>
      <c r="FQ175" s="208">
        <f t="shared" si="255"/>
        <v>0</v>
      </c>
      <c r="FR175" s="208">
        <f t="shared" si="255"/>
        <v>0</v>
      </c>
      <c r="FS175" s="208">
        <f t="shared" si="255"/>
        <v>0</v>
      </c>
      <c r="FT175" s="208">
        <f t="shared" si="256"/>
        <v>0</v>
      </c>
      <c r="FY175" s="207">
        <f t="shared" si="287"/>
        <v>0</v>
      </c>
      <c r="FZ175" s="208">
        <f t="shared" si="257"/>
        <v>0</v>
      </c>
      <c r="GA175" s="208">
        <f t="shared" si="257"/>
        <v>0</v>
      </c>
      <c r="GB175" s="208">
        <f t="shared" si="257"/>
        <v>0</v>
      </c>
      <c r="GC175" s="208">
        <f t="shared" si="257"/>
        <v>0</v>
      </c>
      <c r="GD175" s="208">
        <f t="shared" si="258"/>
        <v>0</v>
      </c>
      <c r="GI175" s="207">
        <f t="shared" si="288"/>
        <v>0</v>
      </c>
      <c r="GJ175" s="208">
        <f t="shared" si="259"/>
        <v>0</v>
      </c>
      <c r="GK175" s="208">
        <f t="shared" si="259"/>
        <v>0</v>
      </c>
      <c r="GL175" s="208">
        <f t="shared" si="259"/>
        <v>0</v>
      </c>
      <c r="GM175" s="208">
        <f t="shared" si="259"/>
        <v>0</v>
      </c>
      <c r="GN175" s="208">
        <f t="shared" si="260"/>
        <v>0</v>
      </c>
      <c r="GS175" s="207">
        <f t="shared" si="289"/>
        <v>0</v>
      </c>
      <c r="GT175" s="208">
        <f t="shared" si="261"/>
        <v>0</v>
      </c>
      <c r="GU175" s="208">
        <f t="shared" si="261"/>
        <v>0</v>
      </c>
      <c r="GV175" s="208">
        <f t="shared" si="261"/>
        <v>0</v>
      </c>
      <c r="GW175" s="208">
        <f t="shared" si="261"/>
        <v>0</v>
      </c>
      <c r="GX175" s="208">
        <f t="shared" si="262"/>
        <v>0</v>
      </c>
      <c r="HC175" s="207">
        <f t="shared" si="290"/>
        <v>0</v>
      </c>
      <c r="HD175" s="208">
        <f t="shared" si="263"/>
        <v>0</v>
      </c>
      <c r="HE175" s="208">
        <f t="shared" si="263"/>
        <v>0</v>
      </c>
      <c r="HF175" s="208">
        <f t="shared" si="263"/>
        <v>0</v>
      </c>
      <c r="HG175" s="208">
        <f t="shared" si="263"/>
        <v>0</v>
      </c>
      <c r="HH175" s="208">
        <f t="shared" si="264"/>
        <v>0</v>
      </c>
      <c r="HM175" s="207">
        <f t="shared" si="291"/>
        <v>0</v>
      </c>
      <c r="HN175" s="208">
        <f t="shared" si="265"/>
        <v>0</v>
      </c>
      <c r="HO175" s="208">
        <f t="shared" si="265"/>
        <v>0</v>
      </c>
      <c r="HP175" s="208">
        <f t="shared" si="265"/>
        <v>0</v>
      </c>
      <c r="HQ175" s="208">
        <f t="shared" si="265"/>
        <v>0</v>
      </c>
      <c r="HR175" s="208">
        <f t="shared" si="266"/>
        <v>0</v>
      </c>
      <c r="HW175" s="207">
        <f t="shared" si="292"/>
        <v>0</v>
      </c>
      <c r="HX175" s="208">
        <f t="shared" si="267"/>
        <v>0</v>
      </c>
      <c r="HY175" s="208">
        <f t="shared" si="267"/>
        <v>0</v>
      </c>
      <c r="HZ175" s="208">
        <f t="shared" si="267"/>
        <v>0</v>
      </c>
      <c r="IA175" s="208">
        <f t="shared" si="267"/>
        <v>0</v>
      </c>
      <c r="IB175" s="208">
        <f t="shared" si="268"/>
        <v>0</v>
      </c>
      <c r="IG175" s="207">
        <f t="shared" si="293"/>
        <v>0</v>
      </c>
      <c r="IH175" s="208">
        <f t="shared" si="269"/>
        <v>0</v>
      </c>
      <c r="II175" s="208">
        <f t="shared" si="269"/>
        <v>0</v>
      </c>
      <c r="IJ175" s="208">
        <f t="shared" si="269"/>
        <v>0</v>
      </c>
      <c r="IK175" s="208">
        <f t="shared" si="269"/>
        <v>0</v>
      </c>
      <c r="IL175" s="208">
        <f t="shared" si="270"/>
        <v>0</v>
      </c>
    </row>
    <row r="176" spans="12:246">
      <c r="T176" s="207">
        <v>14.6</v>
      </c>
      <c r="U176" s="207">
        <f t="shared" si="271"/>
        <v>0</v>
      </c>
      <c r="V176" s="208">
        <f t="shared" si="225"/>
        <v>0</v>
      </c>
      <c r="W176" s="208">
        <f t="shared" si="225"/>
        <v>0</v>
      </c>
      <c r="X176" s="208">
        <f t="shared" si="225"/>
        <v>0</v>
      </c>
      <c r="Y176" s="208">
        <f t="shared" si="225"/>
        <v>0</v>
      </c>
      <c r="Z176" s="208">
        <f t="shared" si="226"/>
        <v>0</v>
      </c>
      <c r="AE176" s="207">
        <f t="shared" si="272"/>
        <v>0</v>
      </c>
      <c r="AF176" s="208">
        <f t="shared" si="227"/>
        <v>0</v>
      </c>
      <c r="AG176" s="208">
        <f t="shared" si="227"/>
        <v>0</v>
      </c>
      <c r="AH176" s="208">
        <f t="shared" si="227"/>
        <v>0</v>
      </c>
      <c r="AI176" s="208">
        <f t="shared" si="227"/>
        <v>0</v>
      </c>
      <c r="AJ176" s="208">
        <f t="shared" si="228"/>
        <v>0</v>
      </c>
      <c r="AO176" s="207">
        <f t="shared" si="273"/>
        <v>0</v>
      </c>
      <c r="AP176" s="208">
        <f t="shared" si="229"/>
        <v>0</v>
      </c>
      <c r="AQ176" s="208">
        <f t="shared" si="229"/>
        <v>0</v>
      </c>
      <c r="AR176" s="208">
        <f t="shared" si="229"/>
        <v>0</v>
      </c>
      <c r="AS176" s="208">
        <f t="shared" si="229"/>
        <v>0</v>
      </c>
      <c r="AT176" s="208">
        <f t="shared" si="230"/>
        <v>0</v>
      </c>
      <c r="AY176" s="207">
        <f t="shared" si="274"/>
        <v>0</v>
      </c>
      <c r="AZ176" s="208">
        <f t="shared" si="231"/>
        <v>0</v>
      </c>
      <c r="BA176" s="208">
        <f t="shared" si="231"/>
        <v>0</v>
      </c>
      <c r="BB176" s="208">
        <f t="shared" si="231"/>
        <v>0</v>
      </c>
      <c r="BC176" s="208">
        <f t="shared" si="231"/>
        <v>0</v>
      </c>
      <c r="BD176" s="208">
        <f t="shared" si="232"/>
        <v>0</v>
      </c>
      <c r="BI176" s="207">
        <f t="shared" si="275"/>
        <v>0</v>
      </c>
      <c r="BJ176" s="208">
        <f t="shared" si="233"/>
        <v>0</v>
      </c>
      <c r="BK176" s="208">
        <f t="shared" si="233"/>
        <v>0</v>
      </c>
      <c r="BL176" s="208">
        <f t="shared" si="233"/>
        <v>0</v>
      </c>
      <c r="BM176" s="208">
        <f t="shared" si="233"/>
        <v>0</v>
      </c>
      <c r="BN176" s="208">
        <f t="shared" si="234"/>
        <v>0</v>
      </c>
      <c r="BS176" s="207">
        <f t="shared" si="276"/>
        <v>0</v>
      </c>
      <c r="BT176" s="208">
        <f t="shared" si="235"/>
        <v>0</v>
      </c>
      <c r="BU176" s="208">
        <f t="shared" si="235"/>
        <v>0</v>
      </c>
      <c r="BV176" s="208">
        <f t="shared" si="235"/>
        <v>0</v>
      </c>
      <c r="BW176" s="208">
        <f t="shared" si="235"/>
        <v>0</v>
      </c>
      <c r="BX176" s="208">
        <f t="shared" si="236"/>
        <v>0</v>
      </c>
      <c r="CC176" s="207">
        <f t="shared" si="277"/>
        <v>0</v>
      </c>
      <c r="CD176" s="208">
        <f t="shared" si="237"/>
        <v>0</v>
      </c>
      <c r="CE176" s="208">
        <f t="shared" si="237"/>
        <v>0</v>
      </c>
      <c r="CF176" s="208">
        <f t="shared" si="237"/>
        <v>0</v>
      </c>
      <c r="CG176" s="208">
        <f t="shared" si="237"/>
        <v>0</v>
      </c>
      <c r="CH176" s="208">
        <f t="shared" si="238"/>
        <v>0</v>
      </c>
      <c r="CM176" s="207">
        <f t="shared" si="278"/>
        <v>0</v>
      </c>
      <c r="CN176" s="208">
        <f t="shared" si="239"/>
        <v>0</v>
      </c>
      <c r="CO176" s="208">
        <f t="shared" si="239"/>
        <v>0</v>
      </c>
      <c r="CP176" s="208">
        <f t="shared" si="239"/>
        <v>0</v>
      </c>
      <c r="CQ176" s="208">
        <f t="shared" si="239"/>
        <v>0</v>
      </c>
      <c r="CR176" s="208">
        <f t="shared" si="240"/>
        <v>0</v>
      </c>
      <c r="CW176" s="207">
        <f t="shared" si="279"/>
        <v>0</v>
      </c>
      <c r="CX176" s="208">
        <f t="shared" si="241"/>
        <v>0</v>
      </c>
      <c r="CY176" s="207">
        <f t="shared" si="241"/>
        <v>0</v>
      </c>
      <c r="CZ176" s="208">
        <f t="shared" si="241"/>
        <v>0</v>
      </c>
      <c r="DA176" s="208">
        <f t="shared" si="241"/>
        <v>0</v>
      </c>
      <c r="DB176" s="208">
        <f t="shared" si="242"/>
        <v>0</v>
      </c>
      <c r="DG176" s="207">
        <f t="shared" si="280"/>
        <v>0</v>
      </c>
      <c r="DH176" s="208">
        <f t="shared" si="243"/>
        <v>0</v>
      </c>
      <c r="DI176" s="208">
        <f t="shared" si="243"/>
        <v>0</v>
      </c>
      <c r="DJ176" s="208">
        <f t="shared" si="243"/>
        <v>0</v>
      </c>
      <c r="DK176" s="208">
        <f t="shared" si="243"/>
        <v>0</v>
      </c>
      <c r="DL176" s="208">
        <f t="shared" si="244"/>
        <v>0</v>
      </c>
      <c r="DQ176" s="207">
        <f t="shared" si="281"/>
        <v>0</v>
      </c>
      <c r="DR176" s="208">
        <f t="shared" si="245"/>
        <v>0</v>
      </c>
      <c r="DS176" s="208">
        <f t="shared" si="245"/>
        <v>0</v>
      </c>
      <c r="DT176" s="208">
        <f t="shared" si="245"/>
        <v>0</v>
      </c>
      <c r="DU176" s="208">
        <f t="shared" si="245"/>
        <v>0</v>
      </c>
      <c r="DV176" s="208">
        <f t="shared" si="246"/>
        <v>0</v>
      </c>
      <c r="EA176" s="207">
        <f t="shared" si="282"/>
        <v>0</v>
      </c>
      <c r="EB176" s="208">
        <f t="shared" si="247"/>
        <v>0</v>
      </c>
      <c r="EC176" s="208">
        <f t="shared" si="247"/>
        <v>0</v>
      </c>
      <c r="ED176" s="208">
        <f t="shared" si="247"/>
        <v>0</v>
      </c>
      <c r="EE176" s="208">
        <f t="shared" si="247"/>
        <v>0</v>
      </c>
      <c r="EF176" s="208">
        <f t="shared" si="248"/>
        <v>0</v>
      </c>
      <c r="EK176" s="207">
        <f t="shared" si="283"/>
        <v>0</v>
      </c>
      <c r="EL176" s="208">
        <f t="shared" si="249"/>
        <v>0</v>
      </c>
      <c r="EM176" s="208">
        <f t="shared" si="249"/>
        <v>0</v>
      </c>
      <c r="EN176" s="208">
        <f t="shared" si="249"/>
        <v>0</v>
      </c>
      <c r="EO176" s="208">
        <f t="shared" si="249"/>
        <v>0</v>
      </c>
      <c r="EP176" s="208">
        <f t="shared" si="250"/>
        <v>0</v>
      </c>
      <c r="EU176" s="207">
        <f t="shared" si="284"/>
        <v>0</v>
      </c>
      <c r="EV176" s="208">
        <f t="shared" si="251"/>
        <v>0</v>
      </c>
      <c r="EW176" s="208">
        <f t="shared" si="251"/>
        <v>0</v>
      </c>
      <c r="EX176" s="208">
        <f t="shared" si="251"/>
        <v>0</v>
      </c>
      <c r="EY176" s="208">
        <f t="shared" si="251"/>
        <v>0</v>
      </c>
      <c r="EZ176" s="208">
        <f t="shared" si="252"/>
        <v>0</v>
      </c>
      <c r="FE176" s="207">
        <f t="shared" si="285"/>
        <v>0</v>
      </c>
      <c r="FF176" s="208">
        <f t="shared" si="253"/>
        <v>0</v>
      </c>
      <c r="FG176" s="208">
        <f t="shared" si="253"/>
        <v>0</v>
      </c>
      <c r="FH176" s="208">
        <f t="shared" si="253"/>
        <v>0</v>
      </c>
      <c r="FI176" s="208">
        <f t="shared" si="253"/>
        <v>0</v>
      </c>
      <c r="FJ176" s="208">
        <f t="shared" si="254"/>
        <v>0</v>
      </c>
      <c r="FO176" s="207">
        <f t="shared" si="286"/>
        <v>0</v>
      </c>
      <c r="FP176" s="208">
        <f t="shared" si="255"/>
        <v>0</v>
      </c>
      <c r="FQ176" s="208">
        <f t="shared" si="255"/>
        <v>0</v>
      </c>
      <c r="FR176" s="208">
        <f t="shared" si="255"/>
        <v>0</v>
      </c>
      <c r="FS176" s="208">
        <f t="shared" si="255"/>
        <v>0</v>
      </c>
      <c r="FT176" s="208">
        <f t="shared" si="256"/>
        <v>0</v>
      </c>
      <c r="FY176" s="207">
        <f t="shared" si="287"/>
        <v>0</v>
      </c>
      <c r="FZ176" s="208">
        <f t="shared" si="257"/>
        <v>0</v>
      </c>
      <c r="GA176" s="208">
        <f t="shared" si="257"/>
        <v>0</v>
      </c>
      <c r="GB176" s="208">
        <f t="shared" si="257"/>
        <v>0</v>
      </c>
      <c r="GC176" s="208">
        <f t="shared" si="257"/>
        <v>0</v>
      </c>
      <c r="GD176" s="208">
        <f t="shared" si="258"/>
        <v>0</v>
      </c>
      <c r="GI176" s="207">
        <f t="shared" si="288"/>
        <v>0</v>
      </c>
      <c r="GJ176" s="208">
        <f t="shared" si="259"/>
        <v>0</v>
      </c>
      <c r="GK176" s="208">
        <f t="shared" si="259"/>
        <v>0</v>
      </c>
      <c r="GL176" s="208">
        <f t="shared" si="259"/>
        <v>0</v>
      </c>
      <c r="GM176" s="208">
        <f t="shared" si="259"/>
        <v>0</v>
      </c>
      <c r="GN176" s="208">
        <f t="shared" si="260"/>
        <v>0</v>
      </c>
      <c r="GS176" s="207">
        <f t="shared" si="289"/>
        <v>0</v>
      </c>
      <c r="GT176" s="208">
        <f t="shared" si="261"/>
        <v>0</v>
      </c>
      <c r="GU176" s="208">
        <f t="shared" si="261"/>
        <v>0</v>
      </c>
      <c r="GV176" s="208">
        <f t="shared" si="261"/>
        <v>0</v>
      </c>
      <c r="GW176" s="208">
        <f t="shared" si="261"/>
        <v>0</v>
      </c>
      <c r="GX176" s="208">
        <f t="shared" si="262"/>
        <v>0</v>
      </c>
      <c r="HC176" s="207">
        <f t="shared" si="290"/>
        <v>0</v>
      </c>
      <c r="HD176" s="208">
        <f t="shared" si="263"/>
        <v>0</v>
      </c>
      <c r="HE176" s="208">
        <f t="shared" si="263"/>
        <v>0</v>
      </c>
      <c r="HF176" s="208">
        <f t="shared" si="263"/>
        <v>0</v>
      </c>
      <c r="HG176" s="208">
        <f t="shared" si="263"/>
        <v>0</v>
      </c>
      <c r="HH176" s="208">
        <f t="shared" si="264"/>
        <v>0</v>
      </c>
      <c r="HM176" s="207">
        <f t="shared" si="291"/>
        <v>0</v>
      </c>
      <c r="HN176" s="208">
        <f t="shared" si="265"/>
        <v>0</v>
      </c>
      <c r="HO176" s="208">
        <f t="shared" si="265"/>
        <v>0</v>
      </c>
      <c r="HP176" s="208">
        <f t="shared" si="265"/>
        <v>0</v>
      </c>
      <c r="HQ176" s="208">
        <f t="shared" si="265"/>
        <v>0</v>
      </c>
      <c r="HR176" s="208">
        <f t="shared" si="266"/>
        <v>0</v>
      </c>
      <c r="HW176" s="207">
        <f t="shared" si="292"/>
        <v>0</v>
      </c>
      <c r="HX176" s="208">
        <f t="shared" si="267"/>
        <v>0</v>
      </c>
      <c r="HY176" s="208">
        <f t="shared" si="267"/>
        <v>0</v>
      </c>
      <c r="HZ176" s="208">
        <f t="shared" si="267"/>
        <v>0</v>
      </c>
      <c r="IA176" s="208">
        <f t="shared" si="267"/>
        <v>0</v>
      </c>
      <c r="IB176" s="208">
        <f t="shared" si="268"/>
        <v>0</v>
      </c>
      <c r="IG176" s="207">
        <f t="shared" si="293"/>
        <v>0</v>
      </c>
      <c r="IH176" s="208">
        <f t="shared" si="269"/>
        <v>0</v>
      </c>
      <c r="II176" s="208">
        <f t="shared" si="269"/>
        <v>0</v>
      </c>
      <c r="IJ176" s="208">
        <f t="shared" si="269"/>
        <v>0</v>
      </c>
      <c r="IK176" s="208">
        <f t="shared" si="269"/>
        <v>0</v>
      </c>
      <c r="IL176" s="208">
        <f t="shared" si="270"/>
        <v>0</v>
      </c>
    </row>
    <row r="177" spans="20:246">
      <c r="T177" s="207">
        <v>14.7</v>
      </c>
      <c r="U177" s="207">
        <f t="shared" si="271"/>
        <v>0</v>
      </c>
      <c r="V177" s="208">
        <f t="shared" si="225"/>
        <v>0</v>
      </c>
      <c r="W177" s="208">
        <f t="shared" si="225"/>
        <v>0</v>
      </c>
      <c r="X177" s="208">
        <f t="shared" si="225"/>
        <v>0</v>
      </c>
      <c r="Y177" s="208">
        <f t="shared" si="225"/>
        <v>0</v>
      </c>
      <c r="Z177" s="208">
        <f t="shared" si="226"/>
        <v>0</v>
      </c>
      <c r="AE177" s="207">
        <f t="shared" si="272"/>
        <v>0</v>
      </c>
      <c r="AF177" s="208">
        <f t="shared" si="227"/>
        <v>0</v>
      </c>
      <c r="AG177" s="208">
        <f t="shared" si="227"/>
        <v>0</v>
      </c>
      <c r="AH177" s="208">
        <f t="shared" si="227"/>
        <v>0</v>
      </c>
      <c r="AI177" s="208">
        <f t="shared" si="227"/>
        <v>0</v>
      </c>
      <c r="AJ177" s="208">
        <f t="shared" si="228"/>
        <v>0</v>
      </c>
      <c r="AO177" s="207">
        <f t="shared" si="273"/>
        <v>0</v>
      </c>
      <c r="AP177" s="208">
        <f t="shared" si="229"/>
        <v>0</v>
      </c>
      <c r="AQ177" s="208">
        <f t="shared" si="229"/>
        <v>0</v>
      </c>
      <c r="AR177" s="208">
        <f t="shared" si="229"/>
        <v>0</v>
      </c>
      <c r="AS177" s="208">
        <f t="shared" si="229"/>
        <v>0</v>
      </c>
      <c r="AT177" s="208">
        <f t="shared" si="230"/>
        <v>0</v>
      </c>
      <c r="AY177" s="207">
        <f t="shared" si="274"/>
        <v>0</v>
      </c>
      <c r="AZ177" s="208">
        <f t="shared" si="231"/>
        <v>0</v>
      </c>
      <c r="BA177" s="208">
        <f t="shared" si="231"/>
        <v>0</v>
      </c>
      <c r="BB177" s="208">
        <f t="shared" si="231"/>
        <v>0</v>
      </c>
      <c r="BC177" s="208">
        <f t="shared" si="231"/>
        <v>0</v>
      </c>
      <c r="BD177" s="208">
        <f t="shared" si="232"/>
        <v>0</v>
      </c>
      <c r="BI177" s="207">
        <f t="shared" si="275"/>
        <v>0</v>
      </c>
      <c r="BJ177" s="208">
        <f t="shared" si="233"/>
        <v>0</v>
      </c>
      <c r="BK177" s="208">
        <f t="shared" si="233"/>
        <v>0</v>
      </c>
      <c r="BL177" s="208">
        <f t="shared" si="233"/>
        <v>0</v>
      </c>
      <c r="BM177" s="208">
        <f t="shared" si="233"/>
        <v>0</v>
      </c>
      <c r="BN177" s="208">
        <f t="shared" si="234"/>
        <v>0</v>
      </c>
      <c r="BS177" s="207">
        <f t="shared" si="276"/>
        <v>0</v>
      </c>
      <c r="BT177" s="208">
        <f t="shared" si="235"/>
        <v>0</v>
      </c>
      <c r="BU177" s="208">
        <f t="shared" si="235"/>
        <v>0</v>
      </c>
      <c r="BV177" s="208">
        <f t="shared" si="235"/>
        <v>0</v>
      </c>
      <c r="BW177" s="208">
        <f t="shared" si="235"/>
        <v>0</v>
      </c>
      <c r="BX177" s="208">
        <f t="shared" si="236"/>
        <v>0</v>
      </c>
      <c r="CC177" s="207">
        <f t="shared" si="277"/>
        <v>0</v>
      </c>
      <c r="CD177" s="208">
        <f t="shared" si="237"/>
        <v>0</v>
      </c>
      <c r="CE177" s="208">
        <f t="shared" si="237"/>
        <v>0</v>
      </c>
      <c r="CF177" s="208">
        <f t="shared" si="237"/>
        <v>0</v>
      </c>
      <c r="CG177" s="208">
        <f t="shared" si="237"/>
        <v>0</v>
      </c>
      <c r="CH177" s="208">
        <f t="shared" si="238"/>
        <v>0</v>
      </c>
      <c r="CM177" s="207">
        <f t="shared" si="278"/>
        <v>0</v>
      </c>
      <c r="CN177" s="208">
        <f t="shared" si="239"/>
        <v>0</v>
      </c>
      <c r="CO177" s="208">
        <f t="shared" si="239"/>
        <v>0</v>
      </c>
      <c r="CP177" s="208">
        <f t="shared" si="239"/>
        <v>0</v>
      </c>
      <c r="CQ177" s="208">
        <f t="shared" si="239"/>
        <v>0</v>
      </c>
      <c r="CR177" s="208">
        <f t="shared" si="240"/>
        <v>0</v>
      </c>
      <c r="CW177" s="207">
        <f t="shared" si="279"/>
        <v>0</v>
      </c>
      <c r="CX177" s="208">
        <f t="shared" si="241"/>
        <v>0</v>
      </c>
      <c r="CY177" s="207">
        <f t="shared" si="241"/>
        <v>0</v>
      </c>
      <c r="CZ177" s="208">
        <f t="shared" si="241"/>
        <v>0</v>
      </c>
      <c r="DA177" s="208">
        <f t="shared" si="241"/>
        <v>0</v>
      </c>
      <c r="DB177" s="208">
        <f t="shared" si="242"/>
        <v>0</v>
      </c>
      <c r="DG177" s="207">
        <f t="shared" si="280"/>
        <v>0</v>
      </c>
      <c r="DH177" s="208">
        <f t="shared" si="243"/>
        <v>0</v>
      </c>
      <c r="DI177" s="208">
        <f t="shared" si="243"/>
        <v>0</v>
      </c>
      <c r="DJ177" s="208">
        <f t="shared" si="243"/>
        <v>0</v>
      </c>
      <c r="DK177" s="208">
        <f t="shared" si="243"/>
        <v>0</v>
      </c>
      <c r="DL177" s="208">
        <f t="shared" si="244"/>
        <v>0</v>
      </c>
      <c r="DQ177" s="207">
        <f t="shared" si="281"/>
        <v>0</v>
      </c>
      <c r="DR177" s="208">
        <f t="shared" si="245"/>
        <v>0</v>
      </c>
      <c r="DS177" s="208">
        <f t="shared" si="245"/>
        <v>0</v>
      </c>
      <c r="DT177" s="208">
        <f t="shared" si="245"/>
        <v>0</v>
      </c>
      <c r="DU177" s="208">
        <f t="shared" si="245"/>
        <v>0</v>
      </c>
      <c r="DV177" s="208">
        <f t="shared" si="246"/>
        <v>0</v>
      </c>
      <c r="EA177" s="207">
        <f t="shared" si="282"/>
        <v>0</v>
      </c>
      <c r="EB177" s="208">
        <f t="shared" si="247"/>
        <v>0</v>
      </c>
      <c r="EC177" s="208">
        <f t="shared" si="247"/>
        <v>0</v>
      </c>
      <c r="ED177" s="208">
        <f t="shared" si="247"/>
        <v>0</v>
      </c>
      <c r="EE177" s="208">
        <f t="shared" si="247"/>
        <v>0</v>
      </c>
      <c r="EF177" s="208">
        <f t="shared" si="248"/>
        <v>0</v>
      </c>
      <c r="EK177" s="207">
        <f t="shared" si="283"/>
        <v>0</v>
      </c>
      <c r="EL177" s="208">
        <f t="shared" si="249"/>
        <v>0</v>
      </c>
      <c r="EM177" s="208">
        <f t="shared" si="249"/>
        <v>0</v>
      </c>
      <c r="EN177" s="208">
        <f t="shared" si="249"/>
        <v>0</v>
      </c>
      <c r="EO177" s="208">
        <f t="shared" si="249"/>
        <v>0</v>
      </c>
      <c r="EP177" s="208">
        <f t="shared" si="250"/>
        <v>0</v>
      </c>
      <c r="EU177" s="207">
        <f t="shared" si="284"/>
        <v>0</v>
      </c>
      <c r="EV177" s="208">
        <f t="shared" si="251"/>
        <v>0</v>
      </c>
      <c r="EW177" s="208">
        <f t="shared" si="251"/>
        <v>0</v>
      </c>
      <c r="EX177" s="208">
        <f t="shared" si="251"/>
        <v>0</v>
      </c>
      <c r="EY177" s="208">
        <f t="shared" si="251"/>
        <v>0</v>
      </c>
      <c r="EZ177" s="208">
        <f t="shared" si="252"/>
        <v>0</v>
      </c>
      <c r="FE177" s="207">
        <f t="shared" si="285"/>
        <v>0</v>
      </c>
      <c r="FF177" s="208">
        <f t="shared" si="253"/>
        <v>0</v>
      </c>
      <c r="FG177" s="208">
        <f t="shared" si="253"/>
        <v>0</v>
      </c>
      <c r="FH177" s="208">
        <f t="shared" si="253"/>
        <v>0</v>
      </c>
      <c r="FI177" s="208">
        <f t="shared" si="253"/>
        <v>0</v>
      </c>
      <c r="FJ177" s="208">
        <f t="shared" si="254"/>
        <v>0</v>
      </c>
      <c r="FO177" s="207">
        <f t="shared" si="286"/>
        <v>0</v>
      </c>
      <c r="FP177" s="208">
        <f t="shared" si="255"/>
        <v>0</v>
      </c>
      <c r="FQ177" s="208">
        <f t="shared" si="255"/>
        <v>0</v>
      </c>
      <c r="FR177" s="208">
        <f t="shared" si="255"/>
        <v>0</v>
      </c>
      <c r="FS177" s="208">
        <f t="shared" si="255"/>
        <v>0</v>
      </c>
      <c r="FT177" s="208">
        <f t="shared" si="256"/>
        <v>0</v>
      </c>
      <c r="FY177" s="207">
        <f t="shared" si="287"/>
        <v>0</v>
      </c>
      <c r="FZ177" s="208">
        <f t="shared" si="257"/>
        <v>0</v>
      </c>
      <c r="GA177" s="208">
        <f t="shared" si="257"/>
        <v>0</v>
      </c>
      <c r="GB177" s="208">
        <f t="shared" si="257"/>
        <v>0</v>
      </c>
      <c r="GC177" s="208">
        <f t="shared" si="257"/>
        <v>0</v>
      </c>
      <c r="GD177" s="208">
        <f t="shared" si="258"/>
        <v>0</v>
      </c>
      <c r="GI177" s="207">
        <f t="shared" si="288"/>
        <v>0</v>
      </c>
      <c r="GJ177" s="208">
        <f t="shared" si="259"/>
        <v>0</v>
      </c>
      <c r="GK177" s="208">
        <f t="shared" si="259"/>
        <v>0</v>
      </c>
      <c r="GL177" s="208">
        <f t="shared" si="259"/>
        <v>0</v>
      </c>
      <c r="GM177" s="208">
        <f t="shared" si="259"/>
        <v>0</v>
      </c>
      <c r="GN177" s="208">
        <f t="shared" si="260"/>
        <v>0</v>
      </c>
      <c r="GS177" s="207">
        <f t="shared" si="289"/>
        <v>0</v>
      </c>
      <c r="GT177" s="208">
        <f t="shared" si="261"/>
        <v>0</v>
      </c>
      <c r="GU177" s="208">
        <f t="shared" si="261"/>
        <v>0</v>
      </c>
      <c r="GV177" s="208">
        <f t="shared" si="261"/>
        <v>0</v>
      </c>
      <c r="GW177" s="208">
        <f t="shared" si="261"/>
        <v>0</v>
      </c>
      <c r="GX177" s="208">
        <f t="shared" si="262"/>
        <v>0</v>
      </c>
      <c r="HC177" s="207">
        <f t="shared" si="290"/>
        <v>0</v>
      </c>
      <c r="HD177" s="208">
        <f t="shared" si="263"/>
        <v>0</v>
      </c>
      <c r="HE177" s="208">
        <f t="shared" si="263"/>
        <v>0</v>
      </c>
      <c r="HF177" s="208">
        <f t="shared" si="263"/>
        <v>0</v>
      </c>
      <c r="HG177" s="208">
        <f t="shared" si="263"/>
        <v>0</v>
      </c>
      <c r="HH177" s="208">
        <f t="shared" si="264"/>
        <v>0</v>
      </c>
      <c r="HM177" s="207">
        <f t="shared" si="291"/>
        <v>0</v>
      </c>
      <c r="HN177" s="208">
        <f t="shared" si="265"/>
        <v>0</v>
      </c>
      <c r="HO177" s="208">
        <f t="shared" si="265"/>
        <v>0</v>
      </c>
      <c r="HP177" s="208">
        <f t="shared" si="265"/>
        <v>0</v>
      </c>
      <c r="HQ177" s="208">
        <f t="shared" si="265"/>
        <v>0</v>
      </c>
      <c r="HR177" s="208">
        <f t="shared" si="266"/>
        <v>0</v>
      </c>
      <c r="HW177" s="207">
        <f t="shared" si="292"/>
        <v>0</v>
      </c>
      <c r="HX177" s="208">
        <f t="shared" si="267"/>
        <v>0</v>
      </c>
      <c r="HY177" s="208">
        <f t="shared" si="267"/>
        <v>0</v>
      </c>
      <c r="HZ177" s="208">
        <f t="shared" si="267"/>
        <v>0</v>
      </c>
      <c r="IA177" s="208">
        <f t="shared" si="267"/>
        <v>0</v>
      </c>
      <c r="IB177" s="208">
        <f t="shared" si="268"/>
        <v>0</v>
      </c>
      <c r="IG177" s="207">
        <f t="shared" si="293"/>
        <v>0</v>
      </c>
      <c r="IH177" s="208">
        <f t="shared" si="269"/>
        <v>0</v>
      </c>
      <c r="II177" s="208">
        <f t="shared" si="269"/>
        <v>0</v>
      </c>
      <c r="IJ177" s="208">
        <f t="shared" si="269"/>
        <v>0</v>
      </c>
      <c r="IK177" s="208">
        <f t="shared" si="269"/>
        <v>0</v>
      </c>
      <c r="IL177" s="208">
        <f t="shared" si="270"/>
        <v>0</v>
      </c>
    </row>
    <row r="178" spans="20:246">
      <c r="T178" s="207">
        <v>14.8</v>
      </c>
      <c r="U178" s="207">
        <f t="shared" si="271"/>
        <v>0</v>
      </c>
      <c r="V178" s="208">
        <f t="shared" si="225"/>
        <v>0</v>
      </c>
      <c r="W178" s="208">
        <f t="shared" si="225"/>
        <v>0</v>
      </c>
      <c r="X178" s="208">
        <f t="shared" si="225"/>
        <v>0</v>
      </c>
      <c r="Y178" s="208">
        <f t="shared" si="225"/>
        <v>0</v>
      </c>
      <c r="Z178" s="208">
        <f t="shared" si="226"/>
        <v>0</v>
      </c>
      <c r="AE178" s="207">
        <f t="shared" si="272"/>
        <v>0</v>
      </c>
      <c r="AF178" s="208">
        <f t="shared" si="227"/>
        <v>0</v>
      </c>
      <c r="AG178" s="208">
        <f t="shared" si="227"/>
        <v>0</v>
      </c>
      <c r="AH178" s="208">
        <f t="shared" si="227"/>
        <v>0</v>
      </c>
      <c r="AI178" s="208">
        <f t="shared" si="227"/>
        <v>0</v>
      </c>
      <c r="AJ178" s="208">
        <f t="shared" si="228"/>
        <v>0</v>
      </c>
      <c r="AO178" s="207">
        <f t="shared" si="273"/>
        <v>0</v>
      </c>
      <c r="AP178" s="208">
        <f t="shared" si="229"/>
        <v>0</v>
      </c>
      <c r="AQ178" s="208">
        <f t="shared" si="229"/>
        <v>0</v>
      </c>
      <c r="AR178" s="208">
        <f t="shared" si="229"/>
        <v>0</v>
      </c>
      <c r="AS178" s="208">
        <f t="shared" si="229"/>
        <v>0</v>
      </c>
      <c r="AT178" s="208">
        <f t="shared" si="230"/>
        <v>0</v>
      </c>
      <c r="AY178" s="207">
        <f t="shared" si="274"/>
        <v>0</v>
      </c>
      <c r="AZ178" s="208">
        <f t="shared" si="231"/>
        <v>0</v>
      </c>
      <c r="BA178" s="208">
        <f t="shared" si="231"/>
        <v>0</v>
      </c>
      <c r="BB178" s="208">
        <f t="shared" si="231"/>
        <v>0</v>
      </c>
      <c r="BC178" s="208">
        <f t="shared" si="231"/>
        <v>0</v>
      </c>
      <c r="BD178" s="208">
        <f t="shared" si="232"/>
        <v>0</v>
      </c>
      <c r="BI178" s="207">
        <f t="shared" si="275"/>
        <v>0</v>
      </c>
      <c r="BJ178" s="208">
        <f t="shared" si="233"/>
        <v>0</v>
      </c>
      <c r="BK178" s="208">
        <f t="shared" si="233"/>
        <v>0</v>
      </c>
      <c r="BL178" s="208">
        <f t="shared" si="233"/>
        <v>0</v>
      </c>
      <c r="BM178" s="208">
        <f t="shared" si="233"/>
        <v>0</v>
      </c>
      <c r="BN178" s="208">
        <f t="shared" si="234"/>
        <v>0</v>
      </c>
      <c r="BS178" s="207">
        <f t="shared" si="276"/>
        <v>0</v>
      </c>
      <c r="BT178" s="208">
        <f t="shared" si="235"/>
        <v>0</v>
      </c>
      <c r="BU178" s="208">
        <f t="shared" si="235"/>
        <v>0</v>
      </c>
      <c r="BV178" s="208">
        <f t="shared" si="235"/>
        <v>0</v>
      </c>
      <c r="BW178" s="208">
        <f t="shared" si="235"/>
        <v>0</v>
      </c>
      <c r="BX178" s="208">
        <f t="shared" si="236"/>
        <v>0</v>
      </c>
      <c r="CC178" s="207">
        <f t="shared" si="277"/>
        <v>0</v>
      </c>
      <c r="CD178" s="208">
        <f t="shared" si="237"/>
        <v>0</v>
      </c>
      <c r="CE178" s="208">
        <f t="shared" si="237"/>
        <v>0</v>
      </c>
      <c r="CF178" s="208">
        <f t="shared" si="237"/>
        <v>0</v>
      </c>
      <c r="CG178" s="208">
        <f t="shared" si="237"/>
        <v>0</v>
      </c>
      <c r="CH178" s="208">
        <f t="shared" si="238"/>
        <v>0</v>
      </c>
      <c r="CM178" s="207">
        <f t="shared" si="278"/>
        <v>0</v>
      </c>
      <c r="CN178" s="208">
        <f t="shared" si="239"/>
        <v>0</v>
      </c>
      <c r="CO178" s="208">
        <f t="shared" si="239"/>
        <v>0</v>
      </c>
      <c r="CP178" s="208">
        <f t="shared" si="239"/>
        <v>0</v>
      </c>
      <c r="CQ178" s="208">
        <f t="shared" si="239"/>
        <v>0</v>
      </c>
      <c r="CR178" s="208">
        <f t="shared" si="240"/>
        <v>0</v>
      </c>
      <c r="CW178" s="207">
        <f t="shared" si="279"/>
        <v>0</v>
      </c>
      <c r="CX178" s="208">
        <f t="shared" si="241"/>
        <v>0</v>
      </c>
      <c r="CY178" s="207">
        <f t="shared" si="241"/>
        <v>0</v>
      </c>
      <c r="CZ178" s="208">
        <f t="shared" si="241"/>
        <v>0</v>
      </c>
      <c r="DA178" s="208">
        <f t="shared" si="241"/>
        <v>0</v>
      </c>
      <c r="DB178" s="208">
        <f t="shared" si="242"/>
        <v>0</v>
      </c>
      <c r="DG178" s="207">
        <f t="shared" si="280"/>
        <v>0</v>
      </c>
      <c r="DH178" s="208">
        <f t="shared" si="243"/>
        <v>0</v>
      </c>
      <c r="DI178" s="208">
        <f t="shared" si="243"/>
        <v>0</v>
      </c>
      <c r="DJ178" s="208">
        <f t="shared" si="243"/>
        <v>0</v>
      </c>
      <c r="DK178" s="208">
        <f t="shared" si="243"/>
        <v>0</v>
      </c>
      <c r="DL178" s="208">
        <f t="shared" si="244"/>
        <v>0</v>
      </c>
      <c r="DQ178" s="207">
        <f t="shared" si="281"/>
        <v>0</v>
      </c>
      <c r="DR178" s="208">
        <f t="shared" si="245"/>
        <v>0</v>
      </c>
      <c r="DS178" s="208">
        <f t="shared" si="245"/>
        <v>0</v>
      </c>
      <c r="DT178" s="208">
        <f t="shared" si="245"/>
        <v>0</v>
      </c>
      <c r="DU178" s="208">
        <f t="shared" si="245"/>
        <v>0</v>
      </c>
      <c r="DV178" s="208">
        <f t="shared" si="246"/>
        <v>0</v>
      </c>
      <c r="EA178" s="207">
        <f t="shared" si="282"/>
        <v>0</v>
      </c>
      <c r="EB178" s="208">
        <f t="shared" si="247"/>
        <v>0</v>
      </c>
      <c r="EC178" s="208">
        <f t="shared" si="247"/>
        <v>0</v>
      </c>
      <c r="ED178" s="208">
        <f t="shared" si="247"/>
        <v>0</v>
      </c>
      <c r="EE178" s="208">
        <f t="shared" si="247"/>
        <v>0</v>
      </c>
      <c r="EF178" s="208">
        <f t="shared" si="248"/>
        <v>0</v>
      </c>
      <c r="EK178" s="207">
        <f t="shared" si="283"/>
        <v>0</v>
      </c>
      <c r="EL178" s="208">
        <f t="shared" si="249"/>
        <v>0</v>
      </c>
      <c r="EM178" s="208">
        <f t="shared" si="249"/>
        <v>0</v>
      </c>
      <c r="EN178" s="208">
        <f t="shared" si="249"/>
        <v>0</v>
      </c>
      <c r="EO178" s="208">
        <f t="shared" si="249"/>
        <v>0</v>
      </c>
      <c r="EP178" s="208">
        <f t="shared" si="250"/>
        <v>0</v>
      </c>
      <c r="EU178" s="207">
        <f t="shared" si="284"/>
        <v>0</v>
      </c>
      <c r="EV178" s="208">
        <f t="shared" si="251"/>
        <v>0</v>
      </c>
      <c r="EW178" s="208">
        <f t="shared" si="251"/>
        <v>0</v>
      </c>
      <c r="EX178" s="208">
        <f t="shared" si="251"/>
        <v>0</v>
      </c>
      <c r="EY178" s="208">
        <f t="shared" si="251"/>
        <v>0</v>
      </c>
      <c r="EZ178" s="208">
        <f t="shared" si="252"/>
        <v>0</v>
      </c>
      <c r="FE178" s="207">
        <f t="shared" si="285"/>
        <v>0</v>
      </c>
      <c r="FF178" s="208">
        <f t="shared" si="253"/>
        <v>0</v>
      </c>
      <c r="FG178" s="208">
        <f t="shared" si="253"/>
        <v>0</v>
      </c>
      <c r="FH178" s="208">
        <f t="shared" si="253"/>
        <v>0</v>
      </c>
      <c r="FI178" s="208">
        <f t="shared" si="253"/>
        <v>0</v>
      </c>
      <c r="FJ178" s="208">
        <f t="shared" si="254"/>
        <v>0</v>
      </c>
      <c r="FO178" s="207">
        <f t="shared" si="286"/>
        <v>0</v>
      </c>
      <c r="FP178" s="208">
        <f t="shared" si="255"/>
        <v>0</v>
      </c>
      <c r="FQ178" s="208">
        <f t="shared" si="255"/>
        <v>0</v>
      </c>
      <c r="FR178" s="208">
        <f t="shared" si="255"/>
        <v>0</v>
      </c>
      <c r="FS178" s="208">
        <f t="shared" si="255"/>
        <v>0</v>
      </c>
      <c r="FT178" s="208">
        <f t="shared" si="256"/>
        <v>0</v>
      </c>
      <c r="FY178" s="207">
        <f t="shared" si="287"/>
        <v>0</v>
      </c>
      <c r="FZ178" s="208">
        <f t="shared" si="257"/>
        <v>0</v>
      </c>
      <c r="GA178" s="208">
        <f t="shared" si="257"/>
        <v>0</v>
      </c>
      <c r="GB178" s="208">
        <f t="shared" si="257"/>
        <v>0</v>
      </c>
      <c r="GC178" s="208">
        <f t="shared" si="257"/>
        <v>0</v>
      </c>
      <c r="GD178" s="208">
        <f t="shared" si="258"/>
        <v>0</v>
      </c>
      <c r="GI178" s="207">
        <f t="shared" si="288"/>
        <v>0</v>
      </c>
      <c r="GJ178" s="208">
        <f t="shared" si="259"/>
        <v>0</v>
      </c>
      <c r="GK178" s="208">
        <f t="shared" si="259"/>
        <v>0</v>
      </c>
      <c r="GL178" s="208">
        <f t="shared" si="259"/>
        <v>0</v>
      </c>
      <c r="GM178" s="208">
        <f t="shared" si="259"/>
        <v>0</v>
      </c>
      <c r="GN178" s="208">
        <f t="shared" si="260"/>
        <v>0</v>
      </c>
      <c r="GS178" s="207">
        <f t="shared" si="289"/>
        <v>0</v>
      </c>
      <c r="GT178" s="208">
        <f t="shared" si="261"/>
        <v>0</v>
      </c>
      <c r="GU178" s="208">
        <f t="shared" si="261"/>
        <v>0</v>
      </c>
      <c r="GV178" s="208">
        <f t="shared" si="261"/>
        <v>0</v>
      </c>
      <c r="GW178" s="208">
        <f t="shared" si="261"/>
        <v>0</v>
      </c>
      <c r="GX178" s="208">
        <f t="shared" si="262"/>
        <v>0</v>
      </c>
      <c r="HC178" s="207">
        <f t="shared" si="290"/>
        <v>0</v>
      </c>
      <c r="HD178" s="208">
        <f t="shared" si="263"/>
        <v>0</v>
      </c>
      <c r="HE178" s="208">
        <f t="shared" si="263"/>
        <v>0</v>
      </c>
      <c r="HF178" s="208">
        <f t="shared" si="263"/>
        <v>0</v>
      </c>
      <c r="HG178" s="208">
        <f t="shared" si="263"/>
        <v>0</v>
      </c>
      <c r="HH178" s="208">
        <f t="shared" si="264"/>
        <v>0</v>
      </c>
      <c r="HM178" s="207">
        <f t="shared" si="291"/>
        <v>0</v>
      </c>
      <c r="HN178" s="208">
        <f t="shared" si="265"/>
        <v>0</v>
      </c>
      <c r="HO178" s="208">
        <f t="shared" si="265"/>
        <v>0</v>
      </c>
      <c r="HP178" s="208">
        <f t="shared" si="265"/>
        <v>0</v>
      </c>
      <c r="HQ178" s="208">
        <f t="shared" si="265"/>
        <v>0</v>
      </c>
      <c r="HR178" s="208">
        <f t="shared" si="266"/>
        <v>0</v>
      </c>
      <c r="HW178" s="207">
        <f t="shared" si="292"/>
        <v>0</v>
      </c>
      <c r="HX178" s="208">
        <f t="shared" si="267"/>
        <v>0</v>
      </c>
      <c r="HY178" s="208">
        <f t="shared" si="267"/>
        <v>0</v>
      </c>
      <c r="HZ178" s="208">
        <f t="shared" si="267"/>
        <v>0</v>
      </c>
      <c r="IA178" s="208">
        <f t="shared" si="267"/>
        <v>0</v>
      </c>
      <c r="IB178" s="208">
        <f t="shared" si="268"/>
        <v>0</v>
      </c>
      <c r="IG178" s="207">
        <f t="shared" si="293"/>
        <v>0</v>
      </c>
      <c r="IH178" s="208">
        <f t="shared" si="269"/>
        <v>0</v>
      </c>
      <c r="II178" s="208">
        <f t="shared" si="269"/>
        <v>0</v>
      </c>
      <c r="IJ178" s="208">
        <f t="shared" si="269"/>
        <v>0</v>
      </c>
      <c r="IK178" s="208">
        <f t="shared" si="269"/>
        <v>0</v>
      </c>
      <c r="IL178" s="208">
        <f t="shared" si="270"/>
        <v>0</v>
      </c>
    </row>
    <row r="179" spans="20:246">
      <c r="T179" s="207">
        <v>14.9</v>
      </c>
      <c r="U179" s="207">
        <f t="shared" si="271"/>
        <v>0</v>
      </c>
      <c r="V179" s="208">
        <f t="shared" si="225"/>
        <v>0</v>
      </c>
      <c r="W179" s="208">
        <f t="shared" si="225"/>
        <v>0</v>
      </c>
      <c r="X179" s="208">
        <f t="shared" si="225"/>
        <v>0</v>
      </c>
      <c r="Y179" s="208">
        <f t="shared" si="225"/>
        <v>0</v>
      </c>
      <c r="Z179" s="208">
        <f t="shared" si="226"/>
        <v>0</v>
      </c>
      <c r="AE179" s="207">
        <f t="shared" si="272"/>
        <v>0</v>
      </c>
      <c r="AF179" s="208">
        <f t="shared" si="227"/>
        <v>0</v>
      </c>
      <c r="AG179" s="208">
        <f t="shared" si="227"/>
        <v>0</v>
      </c>
      <c r="AH179" s="208">
        <f t="shared" si="227"/>
        <v>0</v>
      </c>
      <c r="AI179" s="208">
        <f t="shared" si="227"/>
        <v>0</v>
      </c>
      <c r="AJ179" s="208">
        <f t="shared" si="228"/>
        <v>0</v>
      </c>
      <c r="AO179" s="207">
        <f t="shared" si="273"/>
        <v>0</v>
      </c>
      <c r="AP179" s="208">
        <f t="shared" si="229"/>
        <v>0</v>
      </c>
      <c r="AQ179" s="208">
        <f t="shared" si="229"/>
        <v>0</v>
      </c>
      <c r="AR179" s="208">
        <f t="shared" si="229"/>
        <v>0</v>
      </c>
      <c r="AS179" s="208">
        <f t="shared" si="229"/>
        <v>0</v>
      </c>
      <c r="AT179" s="208">
        <f t="shared" si="230"/>
        <v>0</v>
      </c>
      <c r="AY179" s="207">
        <f t="shared" si="274"/>
        <v>0</v>
      </c>
      <c r="AZ179" s="208">
        <f t="shared" si="231"/>
        <v>0</v>
      </c>
      <c r="BA179" s="208">
        <f t="shared" si="231"/>
        <v>0</v>
      </c>
      <c r="BB179" s="208">
        <f t="shared" si="231"/>
        <v>0</v>
      </c>
      <c r="BC179" s="208">
        <f t="shared" si="231"/>
        <v>0</v>
      </c>
      <c r="BD179" s="208">
        <f t="shared" si="232"/>
        <v>0</v>
      </c>
      <c r="BI179" s="207">
        <f t="shared" si="275"/>
        <v>0</v>
      </c>
      <c r="BJ179" s="208">
        <f t="shared" si="233"/>
        <v>0</v>
      </c>
      <c r="BK179" s="208">
        <f t="shared" si="233"/>
        <v>0</v>
      </c>
      <c r="BL179" s="208">
        <f t="shared" si="233"/>
        <v>0</v>
      </c>
      <c r="BM179" s="208">
        <f t="shared" si="233"/>
        <v>0</v>
      </c>
      <c r="BN179" s="208">
        <f t="shared" si="234"/>
        <v>0</v>
      </c>
      <c r="BS179" s="207">
        <f t="shared" si="276"/>
        <v>0</v>
      </c>
      <c r="BT179" s="208">
        <f t="shared" si="235"/>
        <v>0</v>
      </c>
      <c r="BU179" s="208">
        <f t="shared" si="235"/>
        <v>0</v>
      </c>
      <c r="BV179" s="208">
        <f t="shared" si="235"/>
        <v>0</v>
      </c>
      <c r="BW179" s="208">
        <f t="shared" si="235"/>
        <v>0</v>
      </c>
      <c r="BX179" s="208">
        <f t="shared" si="236"/>
        <v>0</v>
      </c>
      <c r="CC179" s="207">
        <f t="shared" si="277"/>
        <v>0</v>
      </c>
      <c r="CD179" s="208">
        <f t="shared" si="237"/>
        <v>0</v>
      </c>
      <c r="CE179" s="208">
        <f t="shared" si="237"/>
        <v>0</v>
      </c>
      <c r="CF179" s="208">
        <f t="shared" si="237"/>
        <v>0</v>
      </c>
      <c r="CG179" s="208">
        <f t="shared" si="237"/>
        <v>0</v>
      </c>
      <c r="CH179" s="208">
        <f t="shared" si="238"/>
        <v>0</v>
      </c>
      <c r="CM179" s="207">
        <f t="shared" si="278"/>
        <v>0</v>
      </c>
      <c r="CN179" s="208">
        <f t="shared" si="239"/>
        <v>0</v>
      </c>
      <c r="CO179" s="208">
        <f t="shared" si="239"/>
        <v>0</v>
      </c>
      <c r="CP179" s="208">
        <f t="shared" si="239"/>
        <v>0</v>
      </c>
      <c r="CQ179" s="208">
        <f t="shared" si="239"/>
        <v>0</v>
      </c>
      <c r="CR179" s="208">
        <f t="shared" si="240"/>
        <v>0</v>
      </c>
      <c r="CW179" s="207">
        <f t="shared" si="279"/>
        <v>0</v>
      </c>
      <c r="CX179" s="208">
        <f t="shared" si="241"/>
        <v>0</v>
      </c>
      <c r="CY179" s="207">
        <f t="shared" si="241"/>
        <v>0</v>
      </c>
      <c r="CZ179" s="208">
        <f t="shared" si="241"/>
        <v>0</v>
      </c>
      <c r="DA179" s="208">
        <f t="shared" si="241"/>
        <v>0</v>
      </c>
      <c r="DB179" s="208">
        <f t="shared" si="242"/>
        <v>0</v>
      </c>
      <c r="DG179" s="207">
        <f t="shared" si="280"/>
        <v>0</v>
      </c>
      <c r="DH179" s="208">
        <f t="shared" si="243"/>
        <v>0</v>
      </c>
      <c r="DI179" s="208">
        <f t="shared" si="243"/>
        <v>0</v>
      </c>
      <c r="DJ179" s="208">
        <f t="shared" si="243"/>
        <v>0</v>
      </c>
      <c r="DK179" s="208">
        <f t="shared" si="243"/>
        <v>0</v>
      </c>
      <c r="DL179" s="208">
        <f t="shared" si="244"/>
        <v>0</v>
      </c>
      <c r="DQ179" s="207">
        <f t="shared" si="281"/>
        <v>0</v>
      </c>
      <c r="DR179" s="208">
        <f t="shared" si="245"/>
        <v>0</v>
      </c>
      <c r="DS179" s="208">
        <f t="shared" si="245"/>
        <v>0</v>
      </c>
      <c r="DT179" s="208">
        <f t="shared" si="245"/>
        <v>0</v>
      </c>
      <c r="DU179" s="208">
        <f t="shared" si="245"/>
        <v>0</v>
      </c>
      <c r="DV179" s="208">
        <f t="shared" si="246"/>
        <v>0</v>
      </c>
      <c r="EA179" s="207">
        <f t="shared" si="282"/>
        <v>0</v>
      </c>
      <c r="EB179" s="208">
        <f t="shared" si="247"/>
        <v>0</v>
      </c>
      <c r="EC179" s="208">
        <f t="shared" si="247"/>
        <v>0</v>
      </c>
      <c r="ED179" s="208">
        <f t="shared" si="247"/>
        <v>0</v>
      </c>
      <c r="EE179" s="208">
        <f t="shared" si="247"/>
        <v>0</v>
      </c>
      <c r="EF179" s="208">
        <f t="shared" si="248"/>
        <v>0</v>
      </c>
      <c r="EK179" s="207">
        <f t="shared" si="283"/>
        <v>0</v>
      </c>
      <c r="EL179" s="208">
        <f t="shared" si="249"/>
        <v>0</v>
      </c>
      <c r="EM179" s="208">
        <f t="shared" si="249"/>
        <v>0</v>
      </c>
      <c r="EN179" s="208">
        <f t="shared" si="249"/>
        <v>0</v>
      </c>
      <c r="EO179" s="208">
        <f t="shared" si="249"/>
        <v>0</v>
      </c>
      <c r="EP179" s="208">
        <f t="shared" si="250"/>
        <v>0</v>
      </c>
      <c r="EU179" s="207">
        <f t="shared" si="284"/>
        <v>0</v>
      </c>
      <c r="EV179" s="208">
        <f t="shared" si="251"/>
        <v>0</v>
      </c>
      <c r="EW179" s="208">
        <f t="shared" si="251"/>
        <v>0</v>
      </c>
      <c r="EX179" s="208">
        <f t="shared" si="251"/>
        <v>0</v>
      </c>
      <c r="EY179" s="208">
        <f t="shared" si="251"/>
        <v>0</v>
      </c>
      <c r="EZ179" s="208">
        <f t="shared" si="252"/>
        <v>0</v>
      </c>
      <c r="FE179" s="207">
        <f t="shared" si="285"/>
        <v>0</v>
      </c>
      <c r="FF179" s="208">
        <f t="shared" si="253"/>
        <v>0</v>
      </c>
      <c r="FG179" s="208">
        <f t="shared" si="253"/>
        <v>0</v>
      </c>
      <c r="FH179" s="208">
        <f t="shared" si="253"/>
        <v>0</v>
      </c>
      <c r="FI179" s="208">
        <f t="shared" si="253"/>
        <v>0</v>
      </c>
      <c r="FJ179" s="208">
        <f t="shared" si="254"/>
        <v>0</v>
      </c>
      <c r="FO179" s="207">
        <f t="shared" si="286"/>
        <v>0</v>
      </c>
      <c r="FP179" s="208">
        <f t="shared" si="255"/>
        <v>0</v>
      </c>
      <c r="FQ179" s="208">
        <f t="shared" si="255"/>
        <v>0</v>
      </c>
      <c r="FR179" s="208">
        <f t="shared" si="255"/>
        <v>0</v>
      </c>
      <c r="FS179" s="208">
        <f t="shared" si="255"/>
        <v>0</v>
      </c>
      <c r="FT179" s="208">
        <f t="shared" si="256"/>
        <v>0</v>
      </c>
      <c r="FY179" s="207">
        <f t="shared" si="287"/>
        <v>0</v>
      </c>
      <c r="FZ179" s="208">
        <f t="shared" si="257"/>
        <v>0</v>
      </c>
      <c r="GA179" s="208">
        <f t="shared" si="257"/>
        <v>0</v>
      </c>
      <c r="GB179" s="208">
        <f t="shared" si="257"/>
        <v>0</v>
      </c>
      <c r="GC179" s="208">
        <f t="shared" si="257"/>
        <v>0</v>
      </c>
      <c r="GD179" s="208">
        <f t="shared" si="258"/>
        <v>0</v>
      </c>
      <c r="GI179" s="207">
        <f t="shared" si="288"/>
        <v>0</v>
      </c>
      <c r="GJ179" s="208">
        <f t="shared" si="259"/>
        <v>0</v>
      </c>
      <c r="GK179" s="208">
        <f t="shared" si="259"/>
        <v>0</v>
      </c>
      <c r="GL179" s="208">
        <f t="shared" si="259"/>
        <v>0</v>
      </c>
      <c r="GM179" s="208">
        <f t="shared" si="259"/>
        <v>0</v>
      </c>
      <c r="GN179" s="208">
        <f t="shared" si="260"/>
        <v>0</v>
      </c>
      <c r="GS179" s="207">
        <f t="shared" si="289"/>
        <v>0</v>
      </c>
      <c r="GT179" s="208">
        <f t="shared" si="261"/>
        <v>0</v>
      </c>
      <c r="GU179" s="208">
        <f t="shared" si="261"/>
        <v>0</v>
      </c>
      <c r="GV179" s="208">
        <f t="shared" si="261"/>
        <v>0</v>
      </c>
      <c r="GW179" s="208">
        <f t="shared" si="261"/>
        <v>0</v>
      </c>
      <c r="GX179" s="208">
        <f t="shared" si="262"/>
        <v>0</v>
      </c>
      <c r="HC179" s="207">
        <f t="shared" si="290"/>
        <v>0</v>
      </c>
      <c r="HD179" s="208">
        <f t="shared" si="263"/>
        <v>0</v>
      </c>
      <c r="HE179" s="208">
        <f t="shared" si="263"/>
        <v>0</v>
      </c>
      <c r="HF179" s="208">
        <f t="shared" si="263"/>
        <v>0</v>
      </c>
      <c r="HG179" s="208">
        <f t="shared" si="263"/>
        <v>0</v>
      </c>
      <c r="HH179" s="208">
        <f t="shared" si="264"/>
        <v>0</v>
      </c>
      <c r="HM179" s="207">
        <f t="shared" si="291"/>
        <v>0</v>
      </c>
      <c r="HN179" s="208">
        <f t="shared" si="265"/>
        <v>0</v>
      </c>
      <c r="HO179" s="208">
        <f t="shared" si="265"/>
        <v>0</v>
      </c>
      <c r="HP179" s="208">
        <f t="shared" si="265"/>
        <v>0</v>
      </c>
      <c r="HQ179" s="208">
        <f t="shared" si="265"/>
        <v>0</v>
      </c>
      <c r="HR179" s="208">
        <f t="shared" si="266"/>
        <v>0</v>
      </c>
      <c r="HW179" s="207">
        <f t="shared" si="292"/>
        <v>0</v>
      </c>
      <c r="HX179" s="208">
        <f t="shared" si="267"/>
        <v>0</v>
      </c>
      <c r="HY179" s="208">
        <f t="shared" si="267"/>
        <v>0</v>
      </c>
      <c r="HZ179" s="208">
        <f t="shared" si="267"/>
        <v>0</v>
      </c>
      <c r="IA179" s="208">
        <f t="shared" si="267"/>
        <v>0</v>
      </c>
      <c r="IB179" s="208">
        <f t="shared" si="268"/>
        <v>0</v>
      </c>
      <c r="IG179" s="207">
        <f t="shared" si="293"/>
        <v>0</v>
      </c>
      <c r="IH179" s="208">
        <f t="shared" si="269"/>
        <v>0</v>
      </c>
      <c r="II179" s="208">
        <f t="shared" si="269"/>
        <v>0</v>
      </c>
      <c r="IJ179" s="208">
        <f t="shared" si="269"/>
        <v>0</v>
      </c>
      <c r="IK179" s="208">
        <f t="shared" si="269"/>
        <v>0</v>
      </c>
      <c r="IL179" s="208">
        <f t="shared" si="270"/>
        <v>0</v>
      </c>
    </row>
    <row r="180" spans="20:246">
      <c r="T180" s="207">
        <v>15</v>
      </c>
      <c r="U180" s="207">
        <f t="shared" si="271"/>
        <v>0</v>
      </c>
      <c r="V180" s="208">
        <f t="shared" si="225"/>
        <v>0</v>
      </c>
      <c r="W180" s="208">
        <f t="shared" si="225"/>
        <v>0</v>
      </c>
      <c r="X180" s="208">
        <f t="shared" si="225"/>
        <v>0</v>
      </c>
      <c r="Y180" s="208">
        <f t="shared" si="225"/>
        <v>0</v>
      </c>
      <c r="Z180" s="208">
        <f t="shared" si="226"/>
        <v>0</v>
      </c>
      <c r="AE180" s="207">
        <f t="shared" si="272"/>
        <v>0</v>
      </c>
      <c r="AF180" s="208">
        <f t="shared" si="227"/>
        <v>0</v>
      </c>
      <c r="AG180" s="208">
        <f t="shared" si="227"/>
        <v>0</v>
      </c>
      <c r="AH180" s="208">
        <f t="shared" si="227"/>
        <v>0</v>
      </c>
      <c r="AI180" s="208">
        <f t="shared" si="227"/>
        <v>0</v>
      </c>
      <c r="AJ180" s="208">
        <f t="shared" si="228"/>
        <v>0</v>
      </c>
      <c r="AO180" s="207">
        <f t="shared" si="273"/>
        <v>0</v>
      </c>
      <c r="AP180" s="208">
        <f t="shared" si="229"/>
        <v>0</v>
      </c>
      <c r="AQ180" s="208">
        <f t="shared" si="229"/>
        <v>0</v>
      </c>
      <c r="AR180" s="208">
        <f t="shared" si="229"/>
        <v>0</v>
      </c>
      <c r="AS180" s="208">
        <f t="shared" si="229"/>
        <v>0</v>
      </c>
      <c r="AT180" s="208">
        <f t="shared" si="230"/>
        <v>0</v>
      </c>
      <c r="AY180" s="207">
        <f t="shared" si="274"/>
        <v>0</v>
      </c>
      <c r="AZ180" s="208">
        <f t="shared" si="231"/>
        <v>0</v>
      </c>
      <c r="BA180" s="208">
        <f t="shared" si="231"/>
        <v>0</v>
      </c>
      <c r="BB180" s="208">
        <f t="shared" si="231"/>
        <v>0</v>
      </c>
      <c r="BC180" s="208">
        <f t="shared" si="231"/>
        <v>0</v>
      </c>
      <c r="BD180" s="208">
        <f t="shared" si="232"/>
        <v>0</v>
      </c>
      <c r="BI180" s="207">
        <f t="shared" si="275"/>
        <v>0</v>
      </c>
      <c r="BJ180" s="208">
        <f t="shared" si="233"/>
        <v>0</v>
      </c>
      <c r="BK180" s="208">
        <f t="shared" si="233"/>
        <v>0</v>
      </c>
      <c r="BL180" s="208">
        <f t="shared" si="233"/>
        <v>0</v>
      </c>
      <c r="BM180" s="208">
        <f t="shared" si="233"/>
        <v>0</v>
      </c>
      <c r="BN180" s="208">
        <f t="shared" si="234"/>
        <v>0</v>
      </c>
      <c r="BS180" s="207">
        <f t="shared" si="276"/>
        <v>0</v>
      </c>
      <c r="BT180" s="208">
        <f t="shared" si="235"/>
        <v>0</v>
      </c>
      <c r="BU180" s="208">
        <f t="shared" si="235"/>
        <v>0</v>
      </c>
      <c r="BV180" s="208">
        <f t="shared" si="235"/>
        <v>0</v>
      </c>
      <c r="BW180" s="208">
        <f t="shared" si="235"/>
        <v>0</v>
      </c>
      <c r="BX180" s="208">
        <f t="shared" si="236"/>
        <v>0</v>
      </c>
      <c r="CC180" s="207">
        <f t="shared" si="277"/>
        <v>0</v>
      </c>
      <c r="CD180" s="208">
        <f t="shared" si="237"/>
        <v>0</v>
      </c>
      <c r="CE180" s="208">
        <f t="shared" si="237"/>
        <v>0</v>
      </c>
      <c r="CF180" s="208">
        <f t="shared" si="237"/>
        <v>0</v>
      </c>
      <c r="CG180" s="208">
        <f t="shared" si="237"/>
        <v>0</v>
      </c>
      <c r="CH180" s="208">
        <f t="shared" si="238"/>
        <v>0</v>
      </c>
      <c r="CM180" s="207">
        <f t="shared" si="278"/>
        <v>0</v>
      </c>
      <c r="CN180" s="208">
        <f t="shared" si="239"/>
        <v>0</v>
      </c>
      <c r="CO180" s="208">
        <f t="shared" si="239"/>
        <v>0</v>
      </c>
      <c r="CP180" s="208">
        <f t="shared" si="239"/>
        <v>0</v>
      </c>
      <c r="CQ180" s="208">
        <f t="shared" si="239"/>
        <v>0</v>
      </c>
      <c r="CR180" s="208">
        <f t="shared" si="240"/>
        <v>0</v>
      </c>
      <c r="CW180" s="207">
        <f t="shared" si="279"/>
        <v>0</v>
      </c>
      <c r="CX180" s="208">
        <f t="shared" si="241"/>
        <v>0</v>
      </c>
      <c r="CY180" s="207">
        <f t="shared" si="241"/>
        <v>0</v>
      </c>
      <c r="CZ180" s="208">
        <f t="shared" si="241"/>
        <v>0</v>
      </c>
      <c r="DA180" s="208">
        <f t="shared" si="241"/>
        <v>0</v>
      </c>
      <c r="DB180" s="208">
        <f t="shared" si="242"/>
        <v>0</v>
      </c>
      <c r="DG180" s="207">
        <f t="shared" si="280"/>
        <v>0</v>
      </c>
      <c r="DH180" s="208">
        <f t="shared" si="243"/>
        <v>0</v>
      </c>
      <c r="DI180" s="208">
        <f t="shared" si="243"/>
        <v>0</v>
      </c>
      <c r="DJ180" s="208">
        <f t="shared" si="243"/>
        <v>0</v>
      </c>
      <c r="DK180" s="208">
        <f t="shared" si="243"/>
        <v>0</v>
      </c>
      <c r="DL180" s="208">
        <f t="shared" si="244"/>
        <v>0</v>
      </c>
      <c r="DQ180" s="207">
        <f t="shared" si="281"/>
        <v>0</v>
      </c>
      <c r="DR180" s="208">
        <f t="shared" si="245"/>
        <v>0</v>
      </c>
      <c r="DS180" s="208">
        <f t="shared" si="245"/>
        <v>0</v>
      </c>
      <c r="DT180" s="208">
        <f t="shared" si="245"/>
        <v>0</v>
      </c>
      <c r="DU180" s="208">
        <f t="shared" si="245"/>
        <v>0</v>
      </c>
      <c r="DV180" s="208">
        <f t="shared" si="246"/>
        <v>0</v>
      </c>
      <c r="EA180" s="207">
        <f t="shared" si="282"/>
        <v>0</v>
      </c>
      <c r="EB180" s="208">
        <f t="shared" si="247"/>
        <v>0</v>
      </c>
      <c r="EC180" s="208">
        <f t="shared" si="247"/>
        <v>0</v>
      </c>
      <c r="ED180" s="208">
        <f t="shared" si="247"/>
        <v>0</v>
      </c>
      <c r="EE180" s="208">
        <f t="shared" si="247"/>
        <v>0</v>
      </c>
      <c r="EF180" s="208">
        <f t="shared" si="248"/>
        <v>0</v>
      </c>
      <c r="EK180" s="207">
        <f t="shared" si="283"/>
        <v>0</v>
      </c>
      <c r="EL180" s="208">
        <f t="shared" si="249"/>
        <v>0</v>
      </c>
      <c r="EM180" s="208">
        <f t="shared" si="249"/>
        <v>0</v>
      </c>
      <c r="EN180" s="208">
        <f t="shared" si="249"/>
        <v>0</v>
      </c>
      <c r="EO180" s="208">
        <f t="shared" si="249"/>
        <v>0</v>
      </c>
      <c r="EP180" s="208">
        <f t="shared" si="250"/>
        <v>0</v>
      </c>
      <c r="EU180" s="207">
        <f t="shared" si="284"/>
        <v>0</v>
      </c>
      <c r="EV180" s="208">
        <f t="shared" si="251"/>
        <v>0</v>
      </c>
      <c r="EW180" s="208">
        <f t="shared" si="251"/>
        <v>0</v>
      </c>
      <c r="EX180" s="208">
        <f t="shared" si="251"/>
        <v>0</v>
      </c>
      <c r="EY180" s="208">
        <f t="shared" si="251"/>
        <v>0</v>
      </c>
      <c r="EZ180" s="208">
        <f t="shared" si="252"/>
        <v>0</v>
      </c>
      <c r="FE180" s="207">
        <f t="shared" si="285"/>
        <v>0</v>
      </c>
      <c r="FF180" s="208">
        <f t="shared" si="253"/>
        <v>0</v>
      </c>
      <c r="FG180" s="208">
        <f t="shared" si="253"/>
        <v>0</v>
      </c>
      <c r="FH180" s="208">
        <f t="shared" si="253"/>
        <v>0</v>
      </c>
      <c r="FI180" s="208">
        <f t="shared" si="253"/>
        <v>0</v>
      </c>
      <c r="FJ180" s="208">
        <f t="shared" si="254"/>
        <v>0</v>
      </c>
      <c r="FO180" s="207">
        <f t="shared" si="286"/>
        <v>0</v>
      </c>
      <c r="FP180" s="208">
        <f t="shared" si="255"/>
        <v>0</v>
      </c>
      <c r="FQ180" s="208">
        <f t="shared" si="255"/>
        <v>0</v>
      </c>
      <c r="FR180" s="208">
        <f t="shared" si="255"/>
        <v>0</v>
      </c>
      <c r="FS180" s="208">
        <f t="shared" si="255"/>
        <v>0</v>
      </c>
      <c r="FT180" s="208">
        <f t="shared" si="256"/>
        <v>0</v>
      </c>
      <c r="FY180" s="207">
        <f t="shared" si="287"/>
        <v>0</v>
      </c>
      <c r="FZ180" s="208">
        <f t="shared" si="257"/>
        <v>0</v>
      </c>
      <c r="GA180" s="208">
        <f t="shared" si="257"/>
        <v>0</v>
      </c>
      <c r="GB180" s="208">
        <f t="shared" si="257"/>
        <v>0</v>
      </c>
      <c r="GC180" s="208">
        <f t="shared" si="257"/>
        <v>0</v>
      </c>
      <c r="GD180" s="208">
        <f t="shared" si="258"/>
        <v>0</v>
      </c>
      <c r="GI180" s="207">
        <f t="shared" si="288"/>
        <v>0</v>
      </c>
      <c r="GJ180" s="208">
        <f t="shared" si="259"/>
        <v>0</v>
      </c>
      <c r="GK180" s="208">
        <f t="shared" si="259"/>
        <v>0</v>
      </c>
      <c r="GL180" s="208">
        <f t="shared" si="259"/>
        <v>0</v>
      </c>
      <c r="GM180" s="208">
        <f t="shared" si="259"/>
        <v>0</v>
      </c>
      <c r="GN180" s="208">
        <f t="shared" si="260"/>
        <v>0</v>
      </c>
      <c r="GS180" s="207">
        <f t="shared" si="289"/>
        <v>0</v>
      </c>
      <c r="GT180" s="208">
        <f t="shared" si="261"/>
        <v>0</v>
      </c>
      <c r="GU180" s="208">
        <f t="shared" si="261"/>
        <v>0</v>
      </c>
      <c r="GV180" s="208">
        <f t="shared" si="261"/>
        <v>0</v>
      </c>
      <c r="GW180" s="208">
        <f t="shared" si="261"/>
        <v>0</v>
      </c>
      <c r="GX180" s="208">
        <f t="shared" si="262"/>
        <v>0</v>
      </c>
      <c r="HC180" s="207">
        <f t="shared" si="290"/>
        <v>0</v>
      </c>
      <c r="HD180" s="208">
        <f t="shared" si="263"/>
        <v>0</v>
      </c>
      <c r="HE180" s="208">
        <f t="shared" si="263"/>
        <v>0</v>
      </c>
      <c r="HF180" s="208">
        <f t="shared" si="263"/>
        <v>0</v>
      </c>
      <c r="HG180" s="208">
        <f t="shared" si="263"/>
        <v>0</v>
      </c>
      <c r="HH180" s="208">
        <f t="shared" si="264"/>
        <v>0</v>
      </c>
      <c r="HM180" s="207">
        <f t="shared" si="291"/>
        <v>0</v>
      </c>
      <c r="HN180" s="208">
        <f t="shared" si="265"/>
        <v>0</v>
      </c>
      <c r="HO180" s="208">
        <f t="shared" si="265"/>
        <v>0</v>
      </c>
      <c r="HP180" s="208">
        <f t="shared" si="265"/>
        <v>0</v>
      </c>
      <c r="HQ180" s="208">
        <f t="shared" si="265"/>
        <v>0</v>
      </c>
      <c r="HR180" s="208">
        <f t="shared" si="266"/>
        <v>0</v>
      </c>
      <c r="HW180" s="207">
        <f t="shared" si="292"/>
        <v>0</v>
      </c>
      <c r="HX180" s="208">
        <f t="shared" si="267"/>
        <v>0</v>
      </c>
      <c r="HY180" s="208">
        <f t="shared" si="267"/>
        <v>0</v>
      </c>
      <c r="HZ180" s="208">
        <f t="shared" si="267"/>
        <v>0</v>
      </c>
      <c r="IA180" s="208">
        <f t="shared" si="267"/>
        <v>0</v>
      </c>
      <c r="IB180" s="208">
        <f t="shared" si="268"/>
        <v>0</v>
      </c>
      <c r="IG180" s="207">
        <f t="shared" si="293"/>
        <v>0</v>
      </c>
      <c r="IH180" s="208">
        <f t="shared" si="269"/>
        <v>0</v>
      </c>
      <c r="II180" s="208">
        <f t="shared" si="269"/>
        <v>0</v>
      </c>
      <c r="IJ180" s="208">
        <f t="shared" si="269"/>
        <v>0</v>
      </c>
      <c r="IK180" s="208">
        <f t="shared" si="269"/>
        <v>0</v>
      </c>
      <c r="IL180" s="208">
        <f t="shared" si="270"/>
        <v>0</v>
      </c>
    </row>
    <row r="181" spans="20:246">
      <c r="T181" s="207">
        <v>15.1</v>
      </c>
      <c r="U181" s="207">
        <f t="shared" si="271"/>
        <v>0</v>
      </c>
      <c r="V181" s="208">
        <f t="shared" si="225"/>
        <v>0</v>
      </c>
      <c r="W181" s="208">
        <f t="shared" si="225"/>
        <v>0</v>
      </c>
      <c r="X181" s="208">
        <f t="shared" si="225"/>
        <v>0</v>
      </c>
      <c r="Y181" s="208">
        <f t="shared" si="225"/>
        <v>0</v>
      </c>
      <c r="Z181" s="208">
        <f t="shared" si="226"/>
        <v>0</v>
      </c>
      <c r="AE181" s="207">
        <f t="shared" si="272"/>
        <v>0</v>
      </c>
      <c r="AF181" s="208">
        <f t="shared" si="227"/>
        <v>0</v>
      </c>
      <c r="AG181" s="208">
        <f t="shared" si="227"/>
        <v>0</v>
      </c>
      <c r="AH181" s="208">
        <f t="shared" si="227"/>
        <v>0</v>
      </c>
      <c r="AI181" s="208">
        <f t="shared" si="227"/>
        <v>0</v>
      </c>
      <c r="AJ181" s="208">
        <f t="shared" si="228"/>
        <v>0</v>
      </c>
      <c r="AO181" s="207">
        <f t="shared" si="273"/>
        <v>0</v>
      </c>
      <c r="AP181" s="208">
        <f t="shared" si="229"/>
        <v>0</v>
      </c>
      <c r="AQ181" s="208">
        <f t="shared" si="229"/>
        <v>0</v>
      </c>
      <c r="AR181" s="208">
        <f t="shared" si="229"/>
        <v>0</v>
      </c>
      <c r="AS181" s="208">
        <f t="shared" si="229"/>
        <v>0</v>
      </c>
      <c r="AT181" s="208">
        <f t="shared" si="230"/>
        <v>0</v>
      </c>
      <c r="AY181" s="207">
        <f t="shared" si="274"/>
        <v>0</v>
      </c>
      <c r="AZ181" s="208">
        <f t="shared" si="231"/>
        <v>0</v>
      </c>
      <c r="BA181" s="208">
        <f t="shared" si="231"/>
        <v>0</v>
      </c>
      <c r="BB181" s="208">
        <f t="shared" si="231"/>
        <v>0</v>
      </c>
      <c r="BC181" s="208">
        <f t="shared" si="231"/>
        <v>0</v>
      </c>
      <c r="BD181" s="208">
        <f t="shared" si="232"/>
        <v>0</v>
      </c>
      <c r="BI181" s="207">
        <f t="shared" si="275"/>
        <v>0</v>
      </c>
      <c r="BJ181" s="208">
        <f t="shared" si="233"/>
        <v>0</v>
      </c>
      <c r="BK181" s="208">
        <f t="shared" si="233"/>
        <v>0</v>
      </c>
      <c r="BL181" s="208">
        <f t="shared" si="233"/>
        <v>0</v>
      </c>
      <c r="BM181" s="208">
        <f t="shared" si="233"/>
        <v>0</v>
      </c>
      <c r="BN181" s="208">
        <f t="shared" si="234"/>
        <v>0</v>
      </c>
      <c r="BS181" s="207">
        <f t="shared" si="276"/>
        <v>0</v>
      </c>
      <c r="BT181" s="208">
        <f t="shared" si="235"/>
        <v>0</v>
      </c>
      <c r="BU181" s="208">
        <f t="shared" si="235"/>
        <v>0</v>
      </c>
      <c r="BV181" s="208">
        <f t="shared" si="235"/>
        <v>0</v>
      </c>
      <c r="BW181" s="208">
        <f t="shared" si="235"/>
        <v>0</v>
      </c>
      <c r="BX181" s="208">
        <f t="shared" si="236"/>
        <v>0</v>
      </c>
      <c r="CC181" s="207">
        <f t="shared" si="277"/>
        <v>0</v>
      </c>
      <c r="CD181" s="208">
        <f t="shared" si="237"/>
        <v>0</v>
      </c>
      <c r="CE181" s="208">
        <f t="shared" si="237"/>
        <v>0</v>
      </c>
      <c r="CF181" s="208">
        <f t="shared" si="237"/>
        <v>0</v>
      </c>
      <c r="CG181" s="208">
        <f t="shared" si="237"/>
        <v>0</v>
      </c>
      <c r="CH181" s="208">
        <f t="shared" si="238"/>
        <v>0</v>
      </c>
      <c r="CM181" s="207">
        <f t="shared" si="278"/>
        <v>0</v>
      </c>
      <c r="CN181" s="208">
        <f t="shared" si="239"/>
        <v>0</v>
      </c>
      <c r="CO181" s="208">
        <f t="shared" si="239"/>
        <v>0</v>
      </c>
      <c r="CP181" s="208">
        <f t="shared" si="239"/>
        <v>0</v>
      </c>
      <c r="CQ181" s="208">
        <f t="shared" si="239"/>
        <v>0</v>
      </c>
      <c r="CR181" s="208">
        <f t="shared" si="240"/>
        <v>0</v>
      </c>
      <c r="CW181" s="207">
        <f t="shared" si="279"/>
        <v>0</v>
      </c>
      <c r="CX181" s="208">
        <f t="shared" si="241"/>
        <v>0</v>
      </c>
      <c r="CY181" s="207">
        <f t="shared" si="241"/>
        <v>0</v>
      </c>
      <c r="CZ181" s="208">
        <f t="shared" si="241"/>
        <v>0</v>
      </c>
      <c r="DA181" s="208">
        <f t="shared" si="241"/>
        <v>0</v>
      </c>
      <c r="DB181" s="208">
        <f t="shared" si="242"/>
        <v>0</v>
      </c>
      <c r="DG181" s="207">
        <f t="shared" si="280"/>
        <v>0</v>
      </c>
      <c r="DH181" s="208">
        <f t="shared" si="243"/>
        <v>0</v>
      </c>
      <c r="DI181" s="208">
        <f t="shared" si="243"/>
        <v>0</v>
      </c>
      <c r="DJ181" s="208">
        <f t="shared" si="243"/>
        <v>0</v>
      </c>
      <c r="DK181" s="208">
        <f t="shared" si="243"/>
        <v>0</v>
      </c>
      <c r="DL181" s="208">
        <f t="shared" si="244"/>
        <v>0</v>
      </c>
      <c r="DQ181" s="207">
        <f t="shared" si="281"/>
        <v>0</v>
      </c>
      <c r="DR181" s="208">
        <f t="shared" si="245"/>
        <v>0</v>
      </c>
      <c r="DS181" s="208">
        <f t="shared" si="245"/>
        <v>0</v>
      </c>
      <c r="DT181" s="208">
        <f t="shared" si="245"/>
        <v>0</v>
      </c>
      <c r="DU181" s="208">
        <f t="shared" si="245"/>
        <v>0</v>
      </c>
      <c r="DV181" s="208">
        <f t="shared" si="246"/>
        <v>0</v>
      </c>
      <c r="EA181" s="207">
        <f t="shared" si="282"/>
        <v>0</v>
      </c>
      <c r="EB181" s="208">
        <f t="shared" si="247"/>
        <v>0</v>
      </c>
      <c r="EC181" s="208">
        <f t="shared" si="247"/>
        <v>0</v>
      </c>
      <c r="ED181" s="208">
        <f t="shared" si="247"/>
        <v>0</v>
      </c>
      <c r="EE181" s="208">
        <f t="shared" si="247"/>
        <v>0</v>
      </c>
      <c r="EF181" s="208">
        <f t="shared" si="248"/>
        <v>0</v>
      </c>
      <c r="EK181" s="207">
        <f t="shared" si="283"/>
        <v>0</v>
      </c>
      <c r="EL181" s="208">
        <f t="shared" si="249"/>
        <v>0</v>
      </c>
      <c r="EM181" s="208">
        <f t="shared" si="249"/>
        <v>0</v>
      </c>
      <c r="EN181" s="208">
        <f t="shared" si="249"/>
        <v>0</v>
      </c>
      <c r="EO181" s="208">
        <f t="shared" si="249"/>
        <v>0</v>
      </c>
      <c r="EP181" s="208">
        <f t="shared" si="250"/>
        <v>0</v>
      </c>
      <c r="EU181" s="207">
        <f t="shared" si="284"/>
        <v>0</v>
      </c>
      <c r="EV181" s="208">
        <f t="shared" si="251"/>
        <v>0</v>
      </c>
      <c r="EW181" s="208">
        <f t="shared" si="251"/>
        <v>0</v>
      </c>
      <c r="EX181" s="208">
        <f t="shared" si="251"/>
        <v>0</v>
      </c>
      <c r="EY181" s="208">
        <f t="shared" si="251"/>
        <v>0</v>
      </c>
      <c r="EZ181" s="208">
        <f t="shared" si="252"/>
        <v>0</v>
      </c>
      <c r="FE181" s="207">
        <f t="shared" si="285"/>
        <v>0</v>
      </c>
      <c r="FF181" s="208">
        <f t="shared" si="253"/>
        <v>0</v>
      </c>
      <c r="FG181" s="208">
        <f t="shared" si="253"/>
        <v>0</v>
      </c>
      <c r="FH181" s="208">
        <f t="shared" si="253"/>
        <v>0</v>
      </c>
      <c r="FI181" s="208">
        <f t="shared" si="253"/>
        <v>0</v>
      </c>
      <c r="FJ181" s="208">
        <f t="shared" si="254"/>
        <v>0</v>
      </c>
      <c r="FO181" s="207">
        <f t="shared" si="286"/>
        <v>0</v>
      </c>
      <c r="FP181" s="208">
        <f t="shared" si="255"/>
        <v>0</v>
      </c>
      <c r="FQ181" s="208">
        <f t="shared" si="255"/>
        <v>0</v>
      </c>
      <c r="FR181" s="208">
        <f t="shared" si="255"/>
        <v>0</v>
      </c>
      <c r="FS181" s="208">
        <f t="shared" si="255"/>
        <v>0</v>
      </c>
      <c r="FT181" s="208">
        <f t="shared" si="256"/>
        <v>0</v>
      </c>
      <c r="FY181" s="207">
        <f t="shared" si="287"/>
        <v>0</v>
      </c>
      <c r="FZ181" s="208">
        <f t="shared" si="257"/>
        <v>0</v>
      </c>
      <c r="GA181" s="208">
        <f t="shared" si="257"/>
        <v>0</v>
      </c>
      <c r="GB181" s="208">
        <f t="shared" si="257"/>
        <v>0</v>
      </c>
      <c r="GC181" s="208">
        <f t="shared" si="257"/>
        <v>0</v>
      </c>
      <c r="GD181" s="208">
        <f t="shared" si="258"/>
        <v>0</v>
      </c>
      <c r="GI181" s="207">
        <f t="shared" si="288"/>
        <v>0</v>
      </c>
      <c r="GJ181" s="208">
        <f t="shared" si="259"/>
        <v>0</v>
      </c>
      <c r="GK181" s="208">
        <f t="shared" si="259"/>
        <v>0</v>
      </c>
      <c r="GL181" s="208">
        <f t="shared" si="259"/>
        <v>0</v>
      </c>
      <c r="GM181" s="208">
        <f t="shared" si="259"/>
        <v>0</v>
      </c>
      <c r="GN181" s="208">
        <f t="shared" si="260"/>
        <v>0</v>
      </c>
      <c r="GS181" s="207">
        <f t="shared" si="289"/>
        <v>0</v>
      </c>
      <c r="GT181" s="208">
        <f t="shared" si="261"/>
        <v>0</v>
      </c>
      <c r="GU181" s="208">
        <f t="shared" si="261"/>
        <v>0</v>
      </c>
      <c r="GV181" s="208">
        <f t="shared" si="261"/>
        <v>0</v>
      </c>
      <c r="GW181" s="208">
        <f t="shared" si="261"/>
        <v>0</v>
      </c>
      <c r="GX181" s="208">
        <f t="shared" si="262"/>
        <v>0</v>
      </c>
      <c r="HC181" s="207">
        <f t="shared" si="290"/>
        <v>0</v>
      </c>
      <c r="HD181" s="208">
        <f t="shared" si="263"/>
        <v>0</v>
      </c>
      <c r="HE181" s="208">
        <f t="shared" si="263"/>
        <v>0</v>
      </c>
      <c r="HF181" s="208">
        <f t="shared" si="263"/>
        <v>0</v>
      </c>
      <c r="HG181" s="208">
        <f t="shared" si="263"/>
        <v>0</v>
      </c>
      <c r="HH181" s="208">
        <f t="shared" si="264"/>
        <v>0</v>
      </c>
      <c r="HM181" s="207">
        <f t="shared" si="291"/>
        <v>0</v>
      </c>
      <c r="HN181" s="208">
        <f t="shared" si="265"/>
        <v>0</v>
      </c>
      <c r="HO181" s="208">
        <f t="shared" si="265"/>
        <v>0</v>
      </c>
      <c r="HP181" s="208">
        <f t="shared" si="265"/>
        <v>0</v>
      </c>
      <c r="HQ181" s="208">
        <f t="shared" si="265"/>
        <v>0</v>
      </c>
      <c r="HR181" s="208">
        <f t="shared" si="266"/>
        <v>0</v>
      </c>
      <c r="HW181" s="207">
        <f t="shared" si="292"/>
        <v>0</v>
      </c>
      <c r="HX181" s="208">
        <f t="shared" si="267"/>
        <v>0</v>
      </c>
      <c r="HY181" s="208">
        <f t="shared" si="267"/>
        <v>0</v>
      </c>
      <c r="HZ181" s="208">
        <f t="shared" si="267"/>
        <v>0</v>
      </c>
      <c r="IA181" s="208">
        <f t="shared" si="267"/>
        <v>0</v>
      </c>
      <c r="IB181" s="208">
        <f t="shared" si="268"/>
        <v>0</v>
      </c>
      <c r="IG181" s="207">
        <f t="shared" si="293"/>
        <v>0</v>
      </c>
      <c r="IH181" s="208">
        <f t="shared" si="269"/>
        <v>0</v>
      </c>
      <c r="II181" s="208">
        <f t="shared" si="269"/>
        <v>0</v>
      </c>
      <c r="IJ181" s="208">
        <f t="shared" si="269"/>
        <v>0</v>
      </c>
      <c r="IK181" s="208">
        <f t="shared" si="269"/>
        <v>0</v>
      </c>
      <c r="IL181" s="208">
        <f t="shared" si="270"/>
        <v>0</v>
      </c>
    </row>
    <row r="182" spans="20:246">
      <c r="T182" s="207">
        <v>15.2</v>
      </c>
      <c r="U182" s="207">
        <f t="shared" si="271"/>
        <v>0</v>
      </c>
      <c r="V182" s="208">
        <f t="shared" si="225"/>
        <v>0</v>
      </c>
      <c r="W182" s="208">
        <f t="shared" si="225"/>
        <v>0</v>
      </c>
      <c r="X182" s="208">
        <f t="shared" si="225"/>
        <v>0</v>
      </c>
      <c r="Y182" s="208">
        <f t="shared" si="225"/>
        <v>0</v>
      </c>
      <c r="Z182" s="208">
        <f t="shared" si="226"/>
        <v>0</v>
      </c>
      <c r="AE182" s="207">
        <f t="shared" si="272"/>
        <v>0</v>
      </c>
      <c r="AF182" s="208">
        <f t="shared" si="227"/>
        <v>0</v>
      </c>
      <c r="AG182" s="208">
        <f t="shared" si="227"/>
        <v>0</v>
      </c>
      <c r="AH182" s="208">
        <f t="shared" si="227"/>
        <v>0</v>
      </c>
      <c r="AI182" s="208">
        <f t="shared" si="227"/>
        <v>0</v>
      </c>
      <c r="AJ182" s="208">
        <f t="shared" si="228"/>
        <v>0</v>
      </c>
      <c r="AO182" s="207">
        <f t="shared" si="273"/>
        <v>0</v>
      </c>
      <c r="AP182" s="208">
        <f t="shared" si="229"/>
        <v>0</v>
      </c>
      <c r="AQ182" s="208">
        <f t="shared" si="229"/>
        <v>0</v>
      </c>
      <c r="AR182" s="208">
        <f t="shared" si="229"/>
        <v>0</v>
      </c>
      <c r="AS182" s="208">
        <f t="shared" si="229"/>
        <v>0</v>
      </c>
      <c r="AT182" s="208">
        <f t="shared" si="230"/>
        <v>0</v>
      </c>
      <c r="AY182" s="207">
        <f t="shared" si="274"/>
        <v>0</v>
      </c>
      <c r="AZ182" s="208">
        <f t="shared" si="231"/>
        <v>0</v>
      </c>
      <c r="BA182" s="208">
        <f t="shared" si="231"/>
        <v>0</v>
      </c>
      <c r="BB182" s="208">
        <f t="shared" si="231"/>
        <v>0</v>
      </c>
      <c r="BC182" s="208">
        <f t="shared" si="231"/>
        <v>0</v>
      </c>
      <c r="BD182" s="208">
        <f t="shared" si="232"/>
        <v>0</v>
      </c>
      <c r="BI182" s="207">
        <f t="shared" si="275"/>
        <v>0</v>
      </c>
      <c r="BJ182" s="208">
        <f t="shared" si="233"/>
        <v>0</v>
      </c>
      <c r="BK182" s="208">
        <f t="shared" si="233"/>
        <v>0</v>
      </c>
      <c r="BL182" s="208">
        <f t="shared" si="233"/>
        <v>0</v>
      </c>
      <c r="BM182" s="208">
        <f t="shared" si="233"/>
        <v>0</v>
      </c>
      <c r="BN182" s="208">
        <f t="shared" si="234"/>
        <v>0</v>
      </c>
      <c r="BS182" s="207">
        <f t="shared" si="276"/>
        <v>0</v>
      </c>
      <c r="BT182" s="208">
        <f t="shared" si="235"/>
        <v>0</v>
      </c>
      <c r="BU182" s="208">
        <f t="shared" si="235"/>
        <v>0</v>
      </c>
      <c r="BV182" s="208">
        <f t="shared" si="235"/>
        <v>0</v>
      </c>
      <c r="BW182" s="208">
        <f t="shared" si="235"/>
        <v>0</v>
      </c>
      <c r="BX182" s="208">
        <f t="shared" si="236"/>
        <v>0</v>
      </c>
      <c r="CC182" s="207">
        <f t="shared" si="277"/>
        <v>0</v>
      </c>
      <c r="CD182" s="208">
        <f t="shared" si="237"/>
        <v>0</v>
      </c>
      <c r="CE182" s="208">
        <f t="shared" si="237"/>
        <v>0</v>
      </c>
      <c r="CF182" s="208">
        <f t="shared" si="237"/>
        <v>0</v>
      </c>
      <c r="CG182" s="208">
        <f t="shared" si="237"/>
        <v>0</v>
      </c>
      <c r="CH182" s="208">
        <f t="shared" si="238"/>
        <v>0</v>
      </c>
      <c r="CM182" s="207">
        <f t="shared" si="278"/>
        <v>0</v>
      </c>
      <c r="CN182" s="208">
        <f t="shared" si="239"/>
        <v>0</v>
      </c>
      <c r="CO182" s="208">
        <f t="shared" si="239"/>
        <v>0</v>
      </c>
      <c r="CP182" s="208">
        <f t="shared" si="239"/>
        <v>0</v>
      </c>
      <c r="CQ182" s="208">
        <f t="shared" si="239"/>
        <v>0</v>
      </c>
      <c r="CR182" s="208">
        <f t="shared" si="240"/>
        <v>0</v>
      </c>
      <c r="CW182" s="207">
        <f t="shared" si="279"/>
        <v>0</v>
      </c>
      <c r="CX182" s="208">
        <f t="shared" si="241"/>
        <v>0</v>
      </c>
      <c r="CY182" s="207">
        <f t="shared" si="241"/>
        <v>0</v>
      </c>
      <c r="CZ182" s="208">
        <f t="shared" si="241"/>
        <v>0</v>
      </c>
      <c r="DA182" s="208">
        <f t="shared" si="241"/>
        <v>0</v>
      </c>
      <c r="DB182" s="208">
        <f t="shared" si="242"/>
        <v>0</v>
      </c>
      <c r="DG182" s="207">
        <f t="shared" si="280"/>
        <v>0</v>
      </c>
      <c r="DH182" s="208">
        <f t="shared" si="243"/>
        <v>0</v>
      </c>
      <c r="DI182" s="208">
        <f t="shared" si="243"/>
        <v>0</v>
      </c>
      <c r="DJ182" s="208">
        <f t="shared" si="243"/>
        <v>0</v>
      </c>
      <c r="DK182" s="208">
        <f t="shared" si="243"/>
        <v>0</v>
      </c>
      <c r="DL182" s="208">
        <f t="shared" si="244"/>
        <v>0</v>
      </c>
      <c r="DQ182" s="207">
        <f t="shared" si="281"/>
        <v>0</v>
      </c>
      <c r="DR182" s="208">
        <f t="shared" si="245"/>
        <v>0</v>
      </c>
      <c r="DS182" s="208">
        <f t="shared" si="245"/>
        <v>0</v>
      </c>
      <c r="DT182" s="208">
        <f t="shared" si="245"/>
        <v>0</v>
      </c>
      <c r="DU182" s="208">
        <f t="shared" si="245"/>
        <v>0</v>
      </c>
      <c r="DV182" s="208">
        <f t="shared" si="246"/>
        <v>0</v>
      </c>
      <c r="EA182" s="207">
        <f t="shared" si="282"/>
        <v>0</v>
      </c>
      <c r="EB182" s="208">
        <f t="shared" si="247"/>
        <v>0</v>
      </c>
      <c r="EC182" s="208">
        <f t="shared" si="247"/>
        <v>0</v>
      </c>
      <c r="ED182" s="208">
        <f t="shared" si="247"/>
        <v>0</v>
      </c>
      <c r="EE182" s="208">
        <f t="shared" si="247"/>
        <v>0</v>
      </c>
      <c r="EF182" s="208">
        <f t="shared" si="248"/>
        <v>0</v>
      </c>
      <c r="EK182" s="207">
        <f t="shared" si="283"/>
        <v>0</v>
      </c>
      <c r="EL182" s="208">
        <f t="shared" si="249"/>
        <v>0</v>
      </c>
      <c r="EM182" s="208">
        <f t="shared" si="249"/>
        <v>0</v>
      </c>
      <c r="EN182" s="208">
        <f t="shared" si="249"/>
        <v>0</v>
      </c>
      <c r="EO182" s="208">
        <f t="shared" si="249"/>
        <v>0</v>
      </c>
      <c r="EP182" s="208">
        <f t="shared" si="250"/>
        <v>0</v>
      </c>
      <c r="EU182" s="207">
        <f t="shared" si="284"/>
        <v>0</v>
      </c>
      <c r="EV182" s="208">
        <f t="shared" si="251"/>
        <v>0</v>
      </c>
      <c r="EW182" s="208">
        <f t="shared" si="251"/>
        <v>0</v>
      </c>
      <c r="EX182" s="208">
        <f t="shared" si="251"/>
        <v>0</v>
      </c>
      <c r="EY182" s="208">
        <f t="shared" si="251"/>
        <v>0</v>
      </c>
      <c r="EZ182" s="208">
        <f t="shared" si="252"/>
        <v>0</v>
      </c>
      <c r="FE182" s="207">
        <f t="shared" si="285"/>
        <v>0</v>
      </c>
      <c r="FF182" s="208">
        <f t="shared" si="253"/>
        <v>0</v>
      </c>
      <c r="FG182" s="208">
        <f t="shared" si="253"/>
        <v>0</v>
      </c>
      <c r="FH182" s="208">
        <f t="shared" si="253"/>
        <v>0</v>
      </c>
      <c r="FI182" s="208">
        <f t="shared" si="253"/>
        <v>0</v>
      </c>
      <c r="FJ182" s="208">
        <f t="shared" si="254"/>
        <v>0</v>
      </c>
      <c r="FO182" s="207">
        <f t="shared" si="286"/>
        <v>0</v>
      </c>
      <c r="FP182" s="208">
        <f t="shared" si="255"/>
        <v>0</v>
      </c>
      <c r="FQ182" s="208">
        <f t="shared" si="255"/>
        <v>0</v>
      </c>
      <c r="FR182" s="208">
        <f t="shared" si="255"/>
        <v>0</v>
      </c>
      <c r="FS182" s="208">
        <f t="shared" si="255"/>
        <v>0</v>
      </c>
      <c r="FT182" s="208">
        <f t="shared" si="256"/>
        <v>0</v>
      </c>
      <c r="FY182" s="207">
        <f t="shared" si="287"/>
        <v>0</v>
      </c>
      <c r="FZ182" s="208">
        <f t="shared" si="257"/>
        <v>0</v>
      </c>
      <c r="GA182" s="208">
        <f t="shared" si="257"/>
        <v>0</v>
      </c>
      <c r="GB182" s="208">
        <f t="shared" si="257"/>
        <v>0</v>
      </c>
      <c r="GC182" s="208">
        <f t="shared" si="257"/>
        <v>0</v>
      </c>
      <c r="GD182" s="208">
        <f t="shared" si="258"/>
        <v>0</v>
      </c>
      <c r="GI182" s="207">
        <f t="shared" si="288"/>
        <v>0</v>
      </c>
      <c r="GJ182" s="208">
        <f t="shared" si="259"/>
        <v>0</v>
      </c>
      <c r="GK182" s="208">
        <f t="shared" si="259"/>
        <v>0</v>
      </c>
      <c r="GL182" s="208">
        <f t="shared" si="259"/>
        <v>0</v>
      </c>
      <c r="GM182" s="208">
        <f t="shared" si="259"/>
        <v>0</v>
      </c>
      <c r="GN182" s="208">
        <f t="shared" si="260"/>
        <v>0</v>
      </c>
      <c r="GS182" s="207">
        <f t="shared" si="289"/>
        <v>0</v>
      </c>
      <c r="GT182" s="208">
        <f t="shared" si="261"/>
        <v>0</v>
      </c>
      <c r="GU182" s="208">
        <f t="shared" si="261"/>
        <v>0</v>
      </c>
      <c r="GV182" s="208">
        <f t="shared" si="261"/>
        <v>0</v>
      </c>
      <c r="GW182" s="208">
        <f t="shared" si="261"/>
        <v>0</v>
      </c>
      <c r="GX182" s="208">
        <f t="shared" si="262"/>
        <v>0</v>
      </c>
      <c r="HC182" s="207">
        <f t="shared" si="290"/>
        <v>0</v>
      </c>
      <c r="HD182" s="208">
        <f t="shared" si="263"/>
        <v>0</v>
      </c>
      <c r="HE182" s="208">
        <f t="shared" si="263"/>
        <v>0</v>
      </c>
      <c r="HF182" s="208">
        <f t="shared" si="263"/>
        <v>0</v>
      </c>
      <c r="HG182" s="208">
        <f t="shared" si="263"/>
        <v>0</v>
      </c>
      <c r="HH182" s="208">
        <f t="shared" si="264"/>
        <v>0</v>
      </c>
      <c r="HM182" s="207">
        <f t="shared" si="291"/>
        <v>0</v>
      </c>
      <c r="HN182" s="208">
        <f t="shared" si="265"/>
        <v>0</v>
      </c>
      <c r="HO182" s="208">
        <f t="shared" si="265"/>
        <v>0</v>
      </c>
      <c r="HP182" s="208">
        <f t="shared" si="265"/>
        <v>0</v>
      </c>
      <c r="HQ182" s="208">
        <f t="shared" si="265"/>
        <v>0</v>
      </c>
      <c r="HR182" s="208">
        <f t="shared" si="266"/>
        <v>0</v>
      </c>
      <c r="HW182" s="207">
        <f t="shared" si="292"/>
        <v>0</v>
      </c>
      <c r="HX182" s="208">
        <f t="shared" si="267"/>
        <v>0</v>
      </c>
      <c r="HY182" s="208">
        <f t="shared" si="267"/>
        <v>0</v>
      </c>
      <c r="HZ182" s="208">
        <f t="shared" si="267"/>
        <v>0</v>
      </c>
      <c r="IA182" s="208">
        <f t="shared" si="267"/>
        <v>0</v>
      </c>
      <c r="IB182" s="208">
        <f t="shared" si="268"/>
        <v>0</v>
      </c>
      <c r="IG182" s="207">
        <f t="shared" si="293"/>
        <v>0</v>
      </c>
      <c r="IH182" s="208">
        <f t="shared" si="269"/>
        <v>0</v>
      </c>
      <c r="II182" s="208">
        <f t="shared" si="269"/>
        <v>0</v>
      </c>
      <c r="IJ182" s="208">
        <f t="shared" si="269"/>
        <v>0</v>
      </c>
      <c r="IK182" s="208">
        <f t="shared" si="269"/>
        <v>0</v>
      </c>
      <c r="IL182" s="208">
        <f t="shared" si="270"/>
        <v>0</v>
      </c>
    </row>
    <row r="183" spans="20:246">
      <c r="T183" s="207">
        <v>15.3</v>
      </c>
      <c r="U183" s="207">
        <f t="shared" si="271"/>
        <v>0</v>
      </c>
      <c r="V183" s="208">
        <f t="shared" si="225"/>
        <v>0</v>
      </c>
      <c r="W183" s="208">
        <f t="shared" si="225"/>
        <v>0</v>
      </c>
      <c r="X183" s="208">
        <f t="shared" si="225"/>
        <v>0</v>
      </c>
      <c r="Y183" s="208">
        <f t="shared" si="225"/>
        <v>0</v>
      </c>
      <c r="Z183" s="208">
        <f t="shared" si="226"/>
        <v>0</v>
      </c>
      <c r="AE183" s="207">
        <f t="shared" si="272"/>
        <v>0</v>
      </c>
      <c r="AF183" s="208">
        <f t="shared" si="227"/>
        <v>0</v>
      </c>
      <c r="AG183" s="208">
        <f t="shared" si="227"/>
        <v>0</v>
      </c>
      <c r="AH183" s="208">
        <f t="shared" si="227"/>
        <v>0</v>
      </c>
      <c r="AI183" s="208">
        <f t="shared" si="227"/>
        <v>0</v>
      </c>
      <c r="AJ183" s="208">
        <f t="shared" si="228"/>
        <v>0</v>
      </c>
      <c r="AO183" s="207">
        <f t="shared" si="273"/>
        <v>0</v>
      </c>
      <c r="AP183" s="208">
        <f t="shared" si="229"/>
        <v>0</v>
      </c>
      <c r="AQ183" s="208">
        <f t="shared" si="229"/>
        <v>0</v>
      </c>
      <c r="AR183" s="208">
        <f t="shared" si="229"/>
        <v>0</v>
      </c>
      <c r="AS183" s="208">
        <f t="shared" si="229"/>
        <v>0</v>
      </c>
      <c r="AT183" s="208">
        <f t="shared" si="230"/>
        <v>0</v>
      </c>
      <c r="AY183" s="207">
        <f t="shared" si="274"/>
        <v>0</v>
      </c>
      <c r="AZ183" s="208">
        <f t="shared" si="231"/>
        <v>0</v>
      </c>
      <c r="BA183" s="208">
        <f t="shared" si="231"/>
        <v>0</v>
      </c>
      <c r="BB183" s="208">
        <f t="shared" si="231"/>
        <v>0</v>
      </c>
      <c r="BC183" s="208">
        <f t="shared" si="231"/>
        <v>0</v>
      </c>
      <c r="BD183" s="208">
        <f t="shared" si="232"/>
        <v>0</v>
      </c>
      <c r="BI183" s="207">
        <f t="shared" si="275"/>
        <v>0</v>
      </c>
      <c r="BJ183" s="208">
        <f t="shared" si="233"/>
        <v>0</v>
      </c>
      <c r="BK183" s="208">
        <f t="shared" si="233"/>
        <v>0</v>
      </c>
      <c r="BL183" s="208">
        <f t="shared" si="233"/>
        <v>0</v>
      </c>
      <c r="BM183" s="208">
        <f t="shared" si="233"/>
        <v>0</v>
      </c>
      <c r="BN183" s="208">
        <f t="shared" si="234"/>
        <v>0</v>
      </c>
      <c r="BS183" s="207">
        <f t="shared" si="276"/>
        <v>0</v>
      </c>
      <c r="BT183" s="208">
        <f t="shared" si="235"/>
        <v>0</v>
      </c>
      <c r="BU183" s="208">
        <f t="shared" si="235"/>
        <v>0</v>
      </c>
      <c r="BV183" s="208">
        <f t="shared" si="235"/>
        <v>0</v>
      </c>
      <c r="BW183" s="208">
        <f t="shared" si="235"/>
        <v>0</v>
      </c>
      <c r="BX183" s="208">
        <f t="shared" si="236"/>
        <v>0</v>
      </c>
      <c r="CC183" s="207">
        <f t="shared" si="277"/>
        <v>0</v>
      </c>
      <c r="CD183" s="208">
        <f t="shared" si="237"/>
        <v>0</v>
      </c>
      <c r="CE183" s="208">
        <f t="shared" si="237"/>
        <v>0</v>
      </c>
      <c r="CF183" s="208">
        <f t="shared" si="237"/>
        <v>0</v>
      </c>
      <c r="CG183" s="208">
        <f t="shared" si="237"/>
        <v>0</v>
      </c>
      <c r="CH183" s="208">
        <f t="shared" si="238"/>
        <v>0</v>
      </c>
      <c r="CM183" s="207">
        <f t="shared" si="278"/>
        <v>0</v>
      </c>
      <c r="CN183" s="208">
        <f t="shared" si="239"/>
        <v>0</v>
      </c>
      <c r="CO183" s="208">
        <f t="shared" si="239"/>
        <v>0</v>
      </c>
      <c r="CP183" s="208">
        <f t="shared" si="239"/>
        <v>0</v>
      </c>
      <c r="CQ183" s="208">
        <f t="shared" si="239"/>
        <v>0</v>
      </c>
      <c r="CR183" s="208">
        <f t="shared" si="240"/>
        <v>0</v>
      </c>
      <c r="CW183" s="207">
        <f t="shared" si="279"/>
        <v>0</v>
      </c>
      <c r="CX183" s="208">
        <f t="shared" si="241"/>
        <v>0</v>
      </c>
      <c r="CY183" s="207">
        <f t="shared" si="241"/>
        <v>0</v>
      </c>
      <c r="CZ183" s="208">
        <f t="shared" si="241"/>
        <v>0</v>
      </c>
      <c r="DA183" s="208">
        <f t="shared" si="241"/>
        <v>0</v>
      </c>
      <c r="DB183" s="208">
        <f t="shared" si="242"/>
        <v>0</v>
      </c>
      <c r="DG183" s="207">
        <f t="shared" si="280"/>
        <v>0</v>
      </c>
      <c r="DH183" s="208">
        <f t="shared" si="243"/>
        <v>0</v>
      </c>
      <c r="DI183" s="208">
        <f t="shared" si="243"/>
        <v>0</v>
      </c>
      <c r="DJ183" s="208">
        <f t="shared" si="243"/>
        <v>0</v>
      </c>
      <c r="DK183" s="208">
        <f t="shared" si="243"/>
        <v>0</v>
      </c>
      <c r="DL183" s="208">
        <f t="shared" si="244"/>
        <v>0</v>
      </c>
      <c r="DQ183" s="207">
        <f t="shared" si="281"/>
        <v>0</v>
      </c>
      <c r="DR183" s="208">
        <f t="shared" si="245"/>
        <v>0</v>
      </c>
      <c r="DS183" s="208">
        <f t="shared" si="245"/>
        <v>0</v>
      </c>
      <c r="DT183" s="208">
        <f t="shared" si="245"/>
        <v>0</v>
      </c>
      <c r="DU183" s="208">
        <f t="shared" si="245"/>
        <v>0</v>
      </c>
      <c r="DV183" s="208">
        <f t="shared" si="246"/>
        <v>0</v>
      </c>
      <c r="EA183" s="207">
        <f t="shared" si="282"/>
        <v>0</v>
      </c>
      <c r="EB183" s="208">
        <f t="shared" si="247"/>
        <v>0</v>
      </c>
      <c r="EC183" s="208">
        <f t="shared" si="247"/>
        <v>0</v>
      </c>
      <c r="ED183" s="208">
        <f t="shared" si="247"/>
        <v>0</v>
      </c>
      <c r="EE183" s="208">
        <f t="shared" si="247"/>
        <v>0</v>
      </c>
      <c r="EF183" s="208">
        <f t="shared" si="248"/>
        <v>0</v>
      </c>
      <c r="EK183" s="207">
        <f t="shared" si="283"/>
        <v>0</v>
      </c>
      <c r="EL183" s="208">
        <f t="shared" si="249"/>
        <v>0</v>
      </c>
      <c r="EM183" s="208">
        <f t="shared" si="249"/>
        <v>0</v>
      </c>
      <c r="EN183" s="208">
        <f t="shared" si="249"/>
        <v>0</v>
      </c>
      <c r="EO183" s="208">
        <f t="shared" si="249"/>
        <v>0</v>
      </c>
      <c r="EP183" s="208">
        <f t="shared" si="250"/>
        <v>0</v>
      </c>
      <c r="EU183" s="207">
        <f t="shared" si="284"/>
        <v>0</v>
      </c>
      <c r="EV183" s="208">
        <f t="shared" si="251"/>
        <v>0</v>
      </c>
      <c r="EW183" s="208">
        <f t="shared" si="251"/>
        <v>0</v>
      </c>
      <c r="EX183" s="208">
        <f t="shared" si="251"/>
        <v>0</v>
      </c>
      <c r="EY183" s="208">
        <f t="shared" si="251"/>
        <v>0</v>
      </c>
      <c r="EZ183" s="208">
        <f t="shared" si="252"/>
        <v>0</v>
      </c>
      <c r="FE183" s="207">
        <f t="shared" si="285"/>
        <v>0</v>
      </c>
      <c r="FF183" s="208">
        <f t="shared" si="253"/>
        <v>0</v>
      </c>
      <c r="FG183" s="208">
        <f t="shared" si="253"/>
        <v>0</v>
      </c>
      <c r="FH183" s="208">
        <f t="shared" si="253"/>
        <v>0</v>
      </c>
      <c r="FI183" s="208">
        <f t="shared" si="253"/>
        <v>0</v>
      </c>
      <c r="FJ183" s="208">
        <f t="shared" si="254"/>
        <v>0</v>
      </c>
      <c r="FO183" s="207">
        <f t="shared" si="286"/>
        <v>0</v>
      </c>
      <c r="FP183" s="208">
        <f t="shared" si="255"/>
        <v>0</v>
      </c>
      <c r="FQ183" s="208">
        <f t="shared" si="255"/>
        <v>0</v>
      </c>
      <c r="FR183" s="208">
        <f t="shared" si="255"/>
        <v>0</v>
      </c>
      <c r="FS183" s="208">
        <f t="shared" si="255"/>
        <v>0</v>
      </c>
      <c r="FT183" s="208">
        <f t="shared" si="256"/>
        <v>0</v>
      </c>
      <c r="FY183" s="207">
        <f t="shared" si="287"/>
        <v>0</v>
      </c>
      <c r="FZ183" s="208">
        <f t="shared" si="257"/>
        <v>0</v>
      </c>
      <c r="GA183" s="208">
        <f t="shared" si="257"/>
        <v>0</v>
      </c>
      <c r="GB183" s="208">
        <f t="shared" si="257"/>
        <v>0</v>
      </c>
      <c r="GC183" s="208">
        <f t="shared" si="257"/>
        <v>0</v>
      </c>
      <c r="GD183" s="208">
        <f t="shared" si="258"/>
        <v>0</v>
      </c>
      <c r="GI183" s="207">
        <f t="shared" si="288"/>
        <v>0</v>
      </c>
      <c r="GJ183" s="208">
        <f t="shared" si="259"/>
        <v>0</v>
      </c>
      <c r="GK183" s="208">
        <f t="shared" si="259"/>
        <v>0</v>
      </c>
      <c r="GL183" s="208">
        <f t="shared" si="259"/>
        <v>0</v>
      </c>
      <c r="GM183" s="208">
        <f t="shared" si="259"/>
        <v>0</v>
      </c>
      <c r="GN183" s="208">
        <f t="shared" si="260"/>
        <v>0</v>
      </c>
      <c r="GS183" s="207">
        <f t="shared" si="289"/>
        <v>0</v>
      </c>
      <c r="GT183" s="208">
        <f t="shared" si="261"/>
        <v>0</v>
      </c>
      <c r="GU183" s="208">
        <f t="shared" si="261"/>
        <v>0</v>
      </c>
      <c r="GV183" s="208">
        <f t="shared" si="261"/>
        <v>0</v>
      </c>
      <c r="GW183" s="208">
        <f t="shared" si="261"/>
        <v>0</v>
      </c>
      <c r="GX183" s="208">
        <f t="shared" si="262"/>
        <v>0</v>
      </c>
      <c r="HC183" s="207">
        <f t="shared" si="290"/>
        <v>0</v>
      </c>
      <c r="HD183" s="208">
        <f t="shared" si="263"/>
        <v>0</v>
      </c>
      <c r="HE183" s="208">
        <f t="shared" si="263"/>
        <v>0</v>
      </c>
      <c r="HF183" s="208">
        <f t="shared" si="263"/>
        <v>0</v>
      </c>
      <c r="HG183" s="208">
        <f t="shared" si="263"/>
        <v>0</v>
      </c>
      <c r="HH183" s="208">
        <f t="shared" si="264"/>
        <v>0</v>
      </c>
      <c r="HM183" s="207">
        <f t="shared" si="291"/>
        <v>0</v>
      </c>
      <c r="HN183" s="208">
        <f t="shared" si="265"/>
        <v>0</v>
      </c>
      <c r="HO183" s="208">
        <f t="shared" si="265"/>
        <v>0</v>
      </c>
      <c r="HP183" s="208">
        <f t="shared" si="265"/>
        <v>0</v>
      </c>
      <c r="HQ183" s="208">
        <f t="shared" si="265"/>
        <v>0</v>
      </c>
      <c r="HR183" s="208">
        <f t="shared" si="266"/>
        <v>0</v>
      </c>
      <c r="HW183" s="207">
        <f t="shared" si="292"/>
        <v>0</v>
      </c>
      <c r="HX183" s="208">
        <f t="shared" si="267"/>
        <v>0</v>
      </c>
      <c r="HY183" s="208">
        <f t="shared" si="267"/>
        <v>0</v>
      </c>
      <c r="HZ183" s="208">
        <f t="shared" si="267"/>
        <v>0</v>
      </c>
      <c r="IA183" s="208">
        <f t="shared" si="267"/>
        <v>0</v>
      </c>
      <c r="IB183" s="208">
        <f t="shared" si="268"/>
        <v>0</v>
      </c>
      <c r="IG183" s="207">
        <f t="shared" si="293"/>
        <v>0</v>
      </c>
      <c r="IH183" s="208">
        <f t="shared" si="269"/>
        <v>0</v>
      </c>
      <c r="II183" s="208">
        <f t="shared" si="269"/>
        <v>0</v>
      </c>
      <c r="IJ183" s="208">
        <f t="shared" si="269"/>
        <v>0</v>
      </c>
      <c r="IK183" s="208">
        <f t="shared" si="269"/>
        <v>0</v>
      </c>
      <c r="IL183" s="208">
        <f t="shared" si="270"/>
        <v>0</v>
      </c>
    </row>
    <row r="184" spans="20:246">
      <c r="T184" s="207">
        <v>15.4</v>
      </c>
      <c r="U184" s="207">
        <f t="shared" si="271"/>
        <v>0</v>
      </c>
      <c r="V184" s="208">
        <f t="shared" si="225"/>
        <v>0</v>
      </c>
      <c r="W184" s="208">
        <f t="shared" si="225"/>
        <v>0</v>
      </c>
      <c r="X184" s="208">
        <f t="shared" si="225"/>
        <v>0</v>
      </c>
      <c r="Y184" s="208">
        <f t="shared" si="225"/>
        <v>0</v>
      </c>
      <c r="Z184" s="208">
        <f t="shared" si="226"/>
        <v>0</v>
      </c>
      <c r="AE184" s="207">
        <f t="shared" si="272"/>
        <v>0</v>
      </c>
      <c r="AF184" s="208">
        <f t="shared" si="227"/>
        <v>0</v>
      </c>
      <c r="AG184" s="208">
        <f t="shared" si="227"/>
        <v>0</v>
      </c>
      <c r="AH184" s="208">
        <f t="shared" si="227"/>
        <v>0</v>
      </c>
      <c r="AI184" s="208">
        <f t="shared" si="227"/>
        <v>0</v>
      </c>
      <c r="AJ184" s="208">
        <f t="shared" si="228"/>
        <v>0</v>
      </c>
      <c r="AO184" s="207">
        <f t="shared" si="273"/>
        <v>0</v>
      </c>
      <c r="AP184" s="208">
        <f t="shared" si="229"/>
        <v>0</v>
      </c>
      <c r="AQ184" s="208">
        <f t="shared" si="229"/>
        <v>0</v>
      </c>
      <c r="AR184" s="208">
        <f t="shared" si="229"/>
        <v>0</v>
      </c>
      <c r="AS184" s="208">
        <f t="shared" si="229"/>
        <v>0</v>
      </c>
      <c r="AT184" s="208">
        <f t="shared" si="230"/>
        <v>0</v>
      </c>
      <c r="AY184" s="207">
        <f t="shared" si="274"/>
        <v>0</v>
      </c>
      <c r="AZ184" s="208">
        <f t="shared" si="231"/>
        <v>0</v>
      </c>
      <c r="BA184" s="208">
        <f t="shared" si="231"/>
        <v>0</v>
      </c>
      <c r="BB184" s="208">
        <f t="shared" si="231"/>
        <v>0</v>
      </c>
      <c r="BC184" s="208">
        <f t="shared" si="231"/>
        <v>0</v>
      </c>
      <c r="BD184" s="208">
        <f t="shared" si="232"/>
        <v>0</v>
      </c>
      <c r="BI184" s="207">
        <f t="shared" si="275"/>
        <v>0</v>
      </c>
      <c r="BJ184" s="208">
        <f t="shared" si="233"/>
        <v>0</v>
      </c>
      <c r="BK184" s="208">
        <f t="shared" si="233"/>
        <v>0</v>
      </c>
      <c r="BL184" s="208">
        <f t="shared" si="233"/>
        <v>0</v>
      </c>
      <c r="BM184" s="208">
        <f t="shared" si="233"/>
        <v>0</v>
      </c>
      <c r="BN184" s="208">
        <f t="shared" si="234"/>
        <v>0</v>
      </c>
      <c r="BS184" s="207">
        <f t="shared" si="276"/>
        <v>0</v>
      </c>
      <c r="BT184" s="208">
        <f t="shared" si="235"/>
        <v>0</v>
      </c>
      <c r="BU184" s="208">
        <f t="shared" si="235"/>
        <v>0</v>
      </c>
      <c r="BV184" s="208">
        <f t="shared" si="235"/>
        <v>0</v>
      </c>
      <c r="BW184" s="208">
        <f t="shared" si="235"/>
        <v>0</v>
      </c>
      <c r="BX184" s="208">
        <f t="shared" si="236"/>
        <v>0</v>
      </c>
      <c r="CC184" s="207">
        <f t="shared" si="277"/>
        <v>0</v>
      </c>
      <c r="CD184" s="208">
        <f t="shared" si="237"/>
        <v>0</v>
      </c>
      <c r="CE184" s="208">
        <f t="shared" si="237"/>
        <v>0</v>
      </c>
      <c r="CF184" s="208">
        <f t="shared" si="237"/>
        <v>0</v>
      </c>
      <c r="CG184" s="208">
        <f t="shared" si="237"/>
        <v>0</v>
      </c>
      <c r="CH184" s="208">
        <f t="shared" si="238"/>
        <v>0</v>
      </c>
      <c r="CM184" s="207">
        <f t="shared" si="278"/>
        <v>0</v>
      </c>
      <c r="CN184" s="208">
        <f t="shared" si="239"/>
        <v>0</v>
      </c>
      <c r="CO184" s="208">
        <f t="shared" si="239"/>
        <v>0</v>
      </c>
      <c r="CP184" s="208">
        <f t="shared" si="239"/>
        <v>0</v>
      </c>
      <c r="CQ184" s="208">
        <f t="shared" si="239"/>
        <v>0</v>
      </c>
      <c r="CR184" s="208">
        <f t="shared" si="240"/>
        <v>0</v>
      </c>
      <c r="CW184" s="207">
        <f t="shared" si="279"/>
        <v>0</v>
      </c>
      <c r="CX184" s="208">
        <f t="shared" si="241"/>
        <v>0</v>
      </c>
      <c r="CY184" s="207">
        <f t="shared" si="241"/>
        <v>0</v>
      </c>
      <c r="CZ184" s="208">
        <f t="shared" si="241"/>
        <v>0</v>
      </c>
      <c r="DA184" s="208">
        <f t="shared" si="241"/>
        <v>0</v>
      </c>
      <c r="DB184" s="208">
        <f t="shared" si="242"/>
        <v>0</v>
      </c>
      <c r="DG184" s="207">
        <f t="shared" si="280"/>
        <v>0</v>
      </c>
      <c r="DH184" s="208">
        <f t="shared" si="243"/>
        <v>0</v>
      </c>
      <c r="DI184" s="208">
        <f t="shared" si="243"/>
        <v>0</v>
      </c>
      <c r="DJ184" s="208">
        <f t="shared" si="243"/>
        <v>0</v>
      </c>
      <c r="DK184" s="208">
        <f t="shared" si="243"/>
        <v>0</v>
      </c>
      <c r="DL184" s="208">
        <f t="shared" si="244"/>
        <v>0</v>
      </c>
      <c r="DQ184" s="207">
        <f t="shared" si="281"/>
        <v>0</v>
      </c>
      <c r="DR184" s="208">
        <f t="shared" si="245"/>
        <v>0</v>
      </c>
      <c r="DS184" s="208">
        <f t="shared" si="245"/>
        <v>0</v>
      </c>
      <c r="DT184" s="208">
        <f t="shared" si="245"/>
        <v>0</v>
      </c>
      <c r="DU184" s="208">
        <f t="shared" si="245"/>
        <v>0</v>
      </c>
      <c r="DV184" s="208">
        <f t="shared" si="246"/>
        <v>0</v>
      </c>
      <c r="EA184" s="207">
        <f t="shared" si="282"/>
        <v>0</v>
      </c>
      <c r="EB184" s="208">
        <f t="shared" si="247"/>
        <v>0</v>
      </c>
      <c r="EC184" s="208">
        <f t="shared" si="247"/>
        <v>0</v>
      </c>
      <c r="ED184" s="208">
        <f t="shared" si="247"/>
        <v>0</v>
      </c>
      <c r="EE184" s="208">
        <f t="shared" si="247"/>
        <v>0</v>
      </c>
      <c r="EF184" s="208">
        <f t="shared" si="248"/>
        <v>0</v>
      </c>
      <c r="EK184" s="207">
        <f t="shared" si="283"/>
        <v>0</v>
      </c>
      <c r="EL184" s="208">
        <f t="shared" si="249"/>
        <v>0</v>
      </c>
      <c r="EM184" s="208">
        <f t="shared" si="249"/>
        <v>0</v>
      </c>
      <c r="EN184" s="208">
        <f t="shared" si="249"/>
        <v>0</v>
      </c>
      <c r="EO184" s="208">
        <f t="shared" si="249"/>
        <v>0</v>
      </c>
      <c r="EP184" s="208">
        <f t="shared" si="250"/>
        <v>0</v>
      </c>
      <c r="EU184" s="207">
        <f t="shared" si="284"/>
        <v>0</v>
      </c>
      <c r="EV184" s="208">
        <f t="shared" si="251"/>
        <v>0</v>
      </c>
      <c r="EW184" s="208">
        <f t="shared" si="251"/>
        <v>0</v>
      </c>
      <c r="EX184" s="208">
        <f t="shared" si="251"/>
        <v>0</v>
      </c>
      <c r="EY184" s="208">
        <f t="shared" si="251"/>
        <v>0</v>
      </c>
      <c r="EZ184" s="208">
        <f t="shared" si="252"/>
        <v>0</v>
      </c>
      <c r="FE184" s="207">
        <f t="shared" si="285"/>
        <v>0</v>
      </c>
      <c r="FF184" s="208">
        <f t="shared" si="253"/>
        <v>0</v>
      </c>
      <c r="FG184" s="208">
        <f t="shared" si="253"/>
        <v>0</v>
      </c>
      <c r="FH184" s="208">
        <f t="shared" si="253"/>
        <v>0</v>
      </c>
      <c r="FI184" s="208">
        <f t="shared" si="253"/>
        <v>0</v>
      </c>
      <c r="FJ184" s="208">
        <f t="shared" si="254"/>
        <v>0</v>
      </c>
      <c r="FO184" s="207">
        <f t="shared" si="286"/>
        <v>0</v>
      </c>
      <c r="FP184" s="208">
        <f t="shared" si="255"/>
        <v>0</v>
      </c>
      <c r="FQ184" s="208">
        <f t="shared" si="255"/>
        <v>0</v>
      </c>
      <c r="FR184" s="208">
        <f t="shared" si="255"/>
        <v>0</v>
      </c>
      <c r="FS184" s="208">
        <f t="shared" si="255"/>
        <v>0</v>
      </c>
      <c r="FT184" s="208">
        <f t="shared" si="256"/>
        <v>0</v>
      </c>
      <c r="FY184" s="207">
        <f t="shared" si="287"/>
        <v>0</v>
      </c>
      <c r="FZ184" s="208">
        <f t="shared" si="257"/>
        <v>0</v>
      </c>
      <c r="GA184" s="208">
        <f t="shared" si="257"/>
        <v>0</v>
      </c>
      <c r="GB184" s="208">
        <f t="shared" si="257"/>
        <v>0</v>
      </c>
      <c r="GC184" s="208">
        <f t="shared" si="257"/>
        <v>0</v>
      </c>
      <c r="GD184" s="208">
        <f t="shared" si="258"/>
        <v>0</v>
      </c>
      <c r="GI184" s="207">
        <f t="shared" si="288"/>
        <v>0</v>
      </c>
      <c r="GJ184" s="208">
        <f t="shared" si="259"/>
        <v>0</v>
      </c>
      <c r="GK184" s="208">
        <f t="shared" si="259"/>
        <v>0</v>
      </c>
      <c r="GL184" s="208">
        <f t="shared" si="259"/>
        <v>0</v>
      </c>
      <c r="GM184" s="208">
        <f t="shared" si="259"/>
        <v>0</v>
      </c>
      <c r="GN184" s="208">
        <f t="shared" si="260"/>
        <v>0</v>
      </c>
      <c r="GS184" s="207">
        <f t="shared" si="289"/>
        <v>0</v>
      </c>
      <c r="GT184" s="208">
        <f t="shared" si="261"/>
        <v>0</v>
      </c>
      <c r="GU184" s="208">
        <f t="shared" si="261"/>
        <v>0</v>
      </c>
      <c r="GV184" s="208">
        <f t="shared" si="261"/>
        <v>0</v>
      </c>
      <c r="GW184" s="208">
        <f t="shared" si="261"/>
        <v>0</v>
      </c>
      <c r="GX184" s="208">
        <f t="shared" si="262"/>
        <v>0</v>
      </c>
      <c r="HC184" s="207">
        <f t="shared" si="290"/>
        <v>0</v>
      </c>
      <c r="HD184" s="208">
        <f t="shared" si="263"/>
        <v>0</v>
      </c>
      <c r="HE184" s="208">
        <f t="shared" si="263"/>
        <v>0</v>
      </c>
      <c r="HF184" s="208">
        <f t="shared" si="263"/>
        <v>0</v>
      </c>
      <c r="HG184" s="208">
        <f t="shared" si="263"/>
        <v>0</v>
      </c>
      <c r="HH184" s="208">
        <f t="shared" si="264"/>
        <v>0</v>
      </c>
      <c r="HM184" s="207">
        <f t="shared" si="291"/>
        <v>0</v>
      </c>
      <c r="HN184" s="208">
        <f t="shared" si="265"/>
        <v>0</v>
      </c>
      <c r="HO184" s="208">
        <f t="shared" si="265"/>
        <v>0</v>
      </c>
      <c r="HP184" s="208">
        <f t="shared" si="265"/>
        <v>0</v>
      </c>
      <c r="HQ184" s="208">
        <f t="shared" si="265"/>
        <v>0</v>
      </c>
      <c r="HR184" s="208">
        <f t="shared" si="266"/>
        <v>0</v>
      </c>
      <c r="HW184" s="207">
        <f t="shared" si="292"/>
        <v>0</v>
      </c>
      <c r="HX184" s="208">
        <f t="shared" si="267"/>
        <v>0</v>
      </c>
      <c r="HY184" s="208">
        <f t="shared" si="267"/>
        <v>0</v>
      </c>
      <c r="HZ184" s="208">
        <f t="shared" si="267"/>
        <v>0</v>
      </c>
      <c r="IA184" s="208">
        <f t="shared" si="267"/>
        <v>0</v>
      </c>
      <c r="IB184" s="208">
        <f t="shared" si="268"/>
        <v>0</v>
      </c>
      <c r="IG184" s="207">
        <f t="shared" si="293"/>
        <v>0</v>
      </c>
      <c r="IH184" s="208">
        <f t="shared" si="269"/>
        <v>0</v>
      </c>
      <c r="II184" s="208">
        <f t="shared" si="269"/>
        <v>0</v>
      </c>
      <c r="IJ184" s="208">
        <f t="shared" si="269"/>
        <v>0</v>
      </c>
      <c r="IK184" s="208">
        <f t="shared" si="269"/>
        <v>0</v>
      </c>
      <c r="IL184" s="208">
        <f t="shared" si="270"/>
        <v>0</v>
      </c>
    </row>
    <row r="185" spans="20:246">
      <c r="T185" s="207">
        <v>15.5</v>
      </c>
      <c r="U185" s="207">
        <f t="shared" si="271"/>
        <v>0</v>
      </c>
      <c r="V185" s="208">
        <f t="shared" si="225"/>
        <v>0</v>
      </c>
      <c r="W185" s="208">
        <f t="shared" si="225"/>
        <v>0</v>
      </c>
      <c r="X185" s="208">
        <f t="shared" si="225"/>
        <v>0</v>
      </c>
      <c r="Y185" s="208">
        <f t="shared" si="225"/>
        <v>0</v>
      </c>
      <c r="Z185" s="208">
        <f t="shared" si="226"/>
        <v>0</v>
      </c>
      <c r="AE185" s="207">
        <f t="shared" si="272"/>
        <v>0</v>
      </c>
      <c r="AF185" s="208">
        <f t="shared" si="227"/>
        <v>0</v>
      </c>
      <c r="AG185" s="208">
        <f t="shared" si="227"/>
        <v>0</v>
      </c>
      <c r="AH185" s="208">
        <f t="shared" si="227"/>
        <v>0</v>
      </c>
      <c r="AI185" s="208">
        <f t="shared" si="227"/>
        <v>0</v>
      </c>
      <c r="AJ185" s="208">
        <f t="shared" si="228"/>
        <v>0</v>
      </c>
      <c r="AO185" s="207">
        <f t="shared" si="273"/>
        <v>0</v>
      </c>
      <c r="AP185" s="208">
        <f t="shared" si="229"/>
        <v>0</v>
      </c>
      <c r="AQ185" s="208">
        <f t="shared" si="229"/>
        <v>0</v>
      </c>
      <c r="AR185" s="208">
        <f t="shared" si="229"/>
        <v>0</v>
      </c>
      <c r="AS185" s="208">
        <f t="shared" si="229"/>
        <v>0</v>
      </c>
      <c r="AT185" s="208">
        <f t="shared" si="230"/>
        <v>0</v>
      </c>
      <c r="AY185" s="207">
        <f t="shared" si="274"/>
        <v>0</v>
      </c>
      <c r="AZ185" s="208">
        <f t="shared" si="231"/>
        <v>0</v>
      </c>
      <c r="BA185" s="208">
        <f t="shared" si="231"/>
        <v>0</v>
      </c>
      <c r="BB185" s="208">
        <f t="shared" si="231"/>
        <v>0</v>
      </c>
      <c r="BC185" s="208">
        <f t="shared" si="231"/>
        <v>0</v>
      </c>
      <c r="BD185" s="208">
        <f t="shared" si="232"/>
        <v>0</v>
      </c>
      <c r="BI185" s="207">
        <f t="shared" si="275"/>
        <v>0</v>
      </c>
      <c r="BJ185" s="208">
        <f t="shared" si="233"/>
        <v>0</v>
      </c>
      <c r="BK185" s="208">
        <f t="shared" si="233"/>
        <v>0</v>
      </c>
      <c r="BL185" s="208">
        <f t="shared" si="233"/>
        <v>0</v>
      </c>
      <c r="BM185" s="208">
        <f t="shared" si="233"/>
        <v>0</v>
      </c>
      <c r="BN185" s="208">
        <f t="shared" si="234"/>
        <v>0</v>
      </c>
      <c r="BS185" s="207">
        <f t="shared" si="276"/>
        <v>0</v>
      </c>
      <c r="BT185" s="208">
        <f t="shared" si="235"/>
        <v>0</v>
      </c>
      <c r="BU185" s="208">
        <f t="shared" si="235"/>
        <v>0</v>
      </c>
      <c r="BV185" s="208">
        <f t="shared" si="235"/>
        <v>0</v>
      </c>
      <c r="BW185" s="208">
        <f t="shared" si="235"/>
        <v>0</v>
      </c>
      <c r="BX185" s="208">
        <f t="shared" si="236"/>
        <v>0</v>
      </c>
      <c r="CC185" s="207">
        <f t="shared" si="277"/>
        <v>0</v>
      </c>
      <c r="CD185" s="208">
        <f t="shared" si="237"/>
        <v>0</v>
      </c>
      <c r="CE185" s="208">
        <f t="shared" si="237"/>
        <v>0</v>
      </c>
      <c r="CF185" s="208">
        <f t="shared" si="237"/>
        <v>0</v>
      </c>
      <c r="CG185" s="208">
        <f t="shared" si="237"/>
        <v>0</v>
      </c>
      <c r="CH185" s="208">
        <f t="shared" si="238"/>
        <v>0</v>
      </c>
      <c r="CM185" s="207">
        <f t="shared" si="278"/>
        <v>0</v>
      </c>
      <c r="CN185" s="208">
        <f t="shared" si="239"/>
        <v>0</v>
      </c>
      <c r="CO185" s="208">
        <f t="shared" si="239"/>
        <v>0</v>
      </c>
      <c r="CP185" s="208">
        <f t="shared" si="239"/>
        <v>0</v>
      </c>
      <c r="CQ185" s="208">
        <f t="shared" si="239"/>
        <v>0</v>
      </c>
      <c r="CR185" s="208">
        <f t="shared" si="240"/>
        <v>0</v>
      </c>
      <c r="CW185" s="207">
        <f t="shared" si="279"/>
        <v>0</v>
      </c>
      <c r="CX185" s="208">
        <f t="shared" si="241"/>
        <v>0</v>
      </c>
      <c r="CY185" s="207">
        <f t="shared" si="241"/>
        <v>0</v>
      </c>
      <c r="CZ185" s="208">
        <f t="shared" si="241"/>
        <v>0</v>
      </c>
      <c r="DA185" s="208">
        <f t="shared" si="241"/>
        <v>0</v>
      </c>
      <c r="DB185" s="208">
        <f t="shared" si="242"/>
        <v>0</v>
      </c>
      <c r="DG185" s="207">
        <f t="shared" si="280"/>
        <v>0</v>
      </c>
      <c r="DH185" s="208">
        <f t="shared" si="243"/>
        <v>0</v>
      </c>
      <c r="DI185" s="208">
        <f t="shared" si="243"/>
        <v>0</v>
      </c>
      <c r="DJ185" s="208">
        <f t="shared" si="243"/>
        <v>0</v>
      </c>
      <c r="DK185" s="208">
        <f t="shared" si="243"/>
        <v>0</v>
      </c>
      <c r="DL185" s="208">
        <f t="shared" si="244"/>
        <v>0</v>
      </c>
      <c r="DQ185" s="207">
        <f t="shared" si="281"/>
        <v>0</v>
      </c>
      <c r="DR185" s="208">
        <f t="shared" si="245"/>
        <v>0</v>
      </c>
      <c r="DS185" s="208">
        <f t="shared" si="245"/>
        <v>0</v>
      </c>
      <c r="DT185" s="208">
        <f t="shared" si="245"/>
        <v>0</v>
      </c>
      <c r="DU185" s="208">
        <f t="shared" si="245"/>
        <v>0</v>
      </c>
      <c r="DV185" s="208">
        <f t="shared" si="246"/>
        <v>0</v>
      </c>
      <c r="EA185" s="207">
        <f t="shared" si="282"/>
        <v>0</v>
      </c>
      <c r="EB185" s="208">
        <f t="shared" si="247"/>
        <v>0</v>
      </c>
      <c r="EC185" s="208">
        <f t="shared" si="247"/>
        <v>0</v>
      </c>
      <c r="ED185" s="208">
        <f t="shared" si="247"/>
        <v>0</v>
      </c>
      <c r="EE185" s="208">
        <f t="shared" si="247"/>
        <v>0</v>
      </c>
      <c r="EF185" s="208">
        <f t="shared" si="248"/>
        <v>0</v>
      </c>
      <c r="EK185" s="207">
        <f t="shared" si="283"/>
        <v>0</v>
      </c>
      <c r="EL185" s="208">
        <f t="shared" si="249"/>
        <v>0</v>
      </c>
      <c r="EM185" s="208">
        <f t="shared" si="249"/>
        <v>0</v>
      </c>
      <c r="EN185" s="208">
        <f t="shared" si="249"/>
        <v>0</v>
      </c>
      <c r="EO185" s="208">
        <f t="shared" si="249"/>
        <v>0</v>
      </c>
      <c r="EP185" s="208">
        <f t="shared" si="250"/>
        <v>0</v>
      </c>
      <c r="EU185" s="207">
        <f t="shared" si="284"/>
        <v>0</v>
      </c>
      <c r="EV185" s="208">
        <f t="shared" si="251"/>
        <v>0</v>
      </c>
      <c r="EW185" s="208">
        <f t="shared" si="251"/>
        <v>0</v>
      </c>
      <c r="EX185" s="208">
        <f t="shared" si="251"/>
        <v>0</v>
      </c>
      <c r="EY185" s="208">
        <f t="shared" si="251"/>
        <v>0</v>
      </c>
      <c r="EZ185" s="208">
        <f t="shared" si="252"/>
        <v>0</v>
      </c>
      <c r="FE185" s="207">
        <f t="shared" si="285"/>
        <v>0</v>
      </c>
      <c r="FF185" s="208">
        <f t="shared" si="253"/>
        <v>0</v>
      </c>
      <c r="FG185" s="208">
        <f t="shared" si="253"/>
        <v>0</v>
      </c>
      <c r="FH185" s="208">
        <f t="shared" si="253"/>
        <v>0</v>
      </c>
      <c r="FI185" s="208">
        <f t="shared" si="253"/>
        <v>0</v>
      </c>
      <c r="FJ185" s="208">
        <f t="shared" si="254"/>
        <v>0</v>
      </c>
      <c r="FO185" s="207">
        <f t="shared" si="286"/>
        <v>0</v>
      </c>
      <c r="FP185" s="208">
        <f t="shared" si="255"/>
        <v>0</v>
      </c>
      <c r="FQ185" s="208">
        <f t="shared" si="255"/>
        <v>0</v>
      </c>
      <c r="FR185" s="208">
        <f t="shared" si="255"/>
        <v>0</v>
      </c>
      <c r="FS185" s="208">
        <f t="shared" si="255"/>
        <v>0</v>
      </c>
      <c r="FT185" s="208">
        <f t="shared" si="256"/>
        <v>0</v>
      </c>
      <c r="FY185" s="207">
        <f t="shared" si="287"/>
        <v>0</v>
      </c>
      <c r="FZ185" s="208">
        <f t="shared" si="257"/>
        <v>0</v>
      </c>
      <c r="GA185" s="208">
        <f t="shared" si="257"/>
        <v>0</v>
      </c>
      <c r="GB185" s="208">
        <f t="shared" si="257"/>
        <v>0</v>
      </c>
      <c r="GC185" s="208">
        <f t="shared" si="257"/>
        <v>0</v>
      </c>
      <c r="GD185" s="208">
        <f t="shared" si="258"/>
        <v>0</v>
      </c>
      <c r="GI185" s="207">
        <f t="shared" si="288"/>
        <v>0</v>
      </c>
      <c r="GJ185" s="208">
        <f t="shared" si="259"/>
        <v>0</v>
      </c>
      <c r="GK185" s="208">
        <f t="shared" si="259"/>
        <v>0</v>
      </c>
      <c r="GL185" s="208">
        <f t="shared" si="259"/>
        <v>0</v>
      </c>
      <c r="GM185" s="208">
        <f t="shared" si="259"/>
        <v>0</v>
      </c>
      <c r="GN185" s="208">
        <f t="shared" si="260"/>
        <v>0</v>
      </c>
      <c r="GS185" s="207">
        <f t="shared" si="289"/>
        <v>0</v>
      </c>
      <c r="GT185" s="208">
        <f t="shared" si="261"/>
        <v>0</v>
      </c>
      <c r="GU185" s="208">
        <f t="shared" si="261"/>
        <v>0</v>
      </c>
      <c r="GV185" s="208">
        <f t="shared" si="261"/>
        <v>0</v>
      </c>
      <c r="GW185" s="208">
        <f t="shared" si="261"/>
        <v>0</v>
      </c>
      <c r="GX185" s="208">
        <f t="shared" si="262"/>
        <v>0</v>
      </c>
      <c r="HC185" s="207">
        <f t="shared" si="290"/>
        <v>0</v>
      </c>
      <c r="HD185" s="208">
        <f t="shared" si="263"/>
        <v>0</v>
      </c>
      <c r="HE185" s="208">
        <f t="shared" si="263"/>
        <v>0</v>
      </c>
      <c r="HF185" s="208">
        <f t="shared" si="263"/>
        <v>0</v>
      </c>
      <c r="HG185" s="208">
        <f t="shared" si="263"/>
        <v>0</v>
      </c>
      <c r="HH185" s="208">
        <f t="shared" si="264"/>
        <v>0</v>
      </c>
      <c r="HM185" s="207">
        <f t="shared" si="291"/>
        <v>0</v>
      </c>
      <c r="HN185" s="208">
        <f t="shared" si="265"/>
        <v>0</v>
      </c>
      <c r="HO185" s="208">
        <f t="shared" si="265"/>
        <v>0</v>
      </c>
      <c r="HP185" s="208">
        <f t="shared" si="265"/>
        <v>0</v>
      </c>
      <c r="HQ185" s="208">
        <f t="shared" si="265"/>
        <v>0</v>
      </c>
      <c r="HR185" s="208">
        <f t="shared" si="266"/>
        <v>0</v>
      </c>
      <c r="HW185" s="207">
        <f t="shared" si="292"/>
        <v>0</v>
      </c>
      <c r="HX185" s="208">
        <f t="shared" si="267"/>
        <v>0</v>
      </c>
      <c r="HY185" s="208">
        <f t="shared" si="267"/>
        <v>0</v>
      </c>
      <c r="HZ185" s="208">
        <f t="shared" si="267"/>
        <v>0</v>
      </c>
      <c r="IA185" s="208">
        <f t="shared" si="267"/>
        <v>0</v>
      </c>
      <c r="IB185" s="208">
        <f t="shared" si="268"/>
        <v>0</v>
      </c>
      <c r="IG185" s="207">
        <f t="shared" si="293"/>
        <v>0</v>
      </c>
      <c r="IH185" s="208">
        <f t="shared" si="269"/>
        <v>0</v>
      </c>
      <c r="II185" s="208">
        <f t="shared" si="269"/>
        <v>0</v>
      </c>
      <c r="IJ185" s="208">
        <f t="shared" si="269"/>
        <v>0</v>
      </c>
      <c r="IK185" s="208">
        <f t="shared" si="269"/>
        <v>0</v>
      </c>
      <c r="IL185" s="208">
        <f t="shared" si="270"/>
        <v>0</v>
      </c>
    </row>
    <row r="186" spans="20:246">
      <c r="T186" s="207">
        <v>15.6</v>
      </c>
      <c r="U186" s="207">
        <f t="shared" si="271"/>
        <v>0</v>
      </c>
      <c r="V186" s="208">
        <f t="shared" si="225"/>
        <v>0</v>
      </c>
      <c r="W186" s="208">
        <f t="shared" si="225"/>
        <v>0</v>
      </c>
      <c r="X186" s="208">
        <f t="shared" si="225"/>
        <v>0</v>
      </c>
      <c r="Y186" s="208">
        <f t="shared" si="225"/>
        <v>0</v>
      </c>
      <c r="Z186" s="208">
        <f t="shared" si="226"/>
        <v>0</v>
      </c>
      <c r="AE186" s="207">
        <f t="shared" si="272"/>
        <v>0</v>
      </c>
      <c r="AF186" s="208">
        <f t="shared" si="227"/>
        <v>0</v>
      </c>
      <c r="AG186" s="208">
        <f t="shared" si="227"/>
        <v>0</v>
      </c>
      <c r="AH186" s="208">
        <f t="shared" si="227"/>
        <v>0</v>
      </c>
      <c r="AI186" s="208">
        <f t="shared" si="227"/>
        <v>0</v>
      </c>
      <c r="AJ186" s="208">
        <f t="shared" si="228"/>
        <v>0</v>
      </c>
      <c r="AO186" s="207">
        <f t="shared" si="273"/>
        <v>0</v>
      </c>
      <c r="AP186" s="208">
        <f t="shared" si="229"/>
        <v>0</v>
      </c>
      <c r="AQ186" s="208">
        <f t="shared" si="229"/>
        <v>0</v>
      </c>
      <c r="AR186" s="208">
        <f t="shared" si="229"/>
        <v>0</v>
      </c>
      <c r="AS186" s="208">
        <f t="shared" si="229"/>
        <v>0</v>
      </c>
      <c r="AT186" s="208">
        <f t="shared" si="230"/>
        <v>0</v>
      </c>
      <c r="AY186" s="207">
        <f t="shared" si="274"/>
        <v>0</v>
      </c>
      <c r="AZ186" s="208">
        <f t="shared" si="231"/>
        <v>0</v>
      </c>
      <c r="BA186" s="208">
        <f t="shared" si="231"/>
        <v>0</v>
      </c>
      <c r="BB186" s="208">
        <f t="shared" si="231"/>
        <v>0</v>
      </c>
      <c r="BC186" s="208">
        <f t="shared" si="231"/>
        <v>0</v>
      </c>
      <c r="BD186" s="208">
        <f t="shared" si="232"/>
        <v>0</v>
      </c>
      <c r="BI186" s="207">
        <f t="shared" si="275"/>
        <v>0</v>
      </c>
      <c r="BJ186" s="208">
        <f t="shared" si="233"/>
        <v>0</v>
      </c>
      <c r="BK186" s="208">
        <f t="shared" si="233"/>
        <v>0</v>
      </c>
      <c r="BL186" s="208">
        <f t="shared" si="233"/>
        <v>0</v>
      </c>
      <c r="BM186" s="208">
        <f t="shared" si="233"/>
        <v>0</v>
      </c>
      <c r="BN186" s="208">
        <f t="shared" si="234"/>
        <v>0</v>
      </c>
      <c r="BS186" s="207">
        <f t="shared" si="276"/>
        <v>0</v>
      </c>
      <c r="BT186" s="208">
        <f t="shared" si="235"/>
        <v>0</v>
      </c>
      <c r="BU186" s="208">
        <f t="shared" si="235"/>
        <v>0</v>
      </c>
      <c r="BV186" s="208">
        <f t="shared" si="235"/>
        <v>0</v>
      </c>
      <c r="BW186" s="208">
        <f t="shared" si="235"/>
        <v>0</v>
      </c>
      <c r="BX186" s="208">
        <f t="shared" si="236"/>
        <v>0</v>
      </c>
      <c r="CC186" s="207">
        <f t="shared" si="277"/>
        <v>0</v>
      </c>
      <c r="CD186" s="208">
        <f t="shared" si="237"/>
        <v>0</v>
      </c>
      <c r="CE186" s="208">
        <f t="shared" si="237"/>
        <v>0</v>
      </c>
      <c r="CF186" s="208">
        <f t="shared" si="237"/>
        <v>0</v>
      </c>
      <c r="CG186" s="208">
        <f t="shared" si="237"/>
        <v>0</v>
      </c>
      <c r="CH186" s="208">
        <f t="shared" si="238"/>
        <v>0</v>
      </c>
      <c r="CM186" s="207">
        <f t="shared" si="278"/>
        <v>0</v>
      </c>
      <c r="CN186" s="208">
        <f t="shared" si="239"/>
        <v>0</v>
      </c>
      <c r="CO186" s="208">
        <f t="shared" si="239"/>
        <v>0</v>
      </c>
      <c r="CP186" s="208">
        <f t="shared" si="239"/>
        <v>0</v>
      </c>
      <c r="CQ186" s="208">
        <f t="shared" si="239"/>
        <v>0</v>
      </c>
      <c r="CR186" s="208">
        <f t="shared" si="240"/>
        <v>0</v>
      </c>
      <c r="CW186" s="207">
        <f t="shared" si="279"/>
        <v>0</v>
      </c>
      <c r="CX186" s="208">
        <f t="shared" si="241"/>
        <v>0</v>
      </c>
      <c r="CY186" s="207">
        <f t="shared" si="241"/>
        <v>0</v>
      </c>
      <c r="CZ186" s="208">
        <f t="shared" si="241"/>
        <v>0</v>
      </c>
      <c r="DA186" s="208">
        <f t="shared" si="241"/>
        <v>0</v>
      </c>
      <c r="DB186" s="208">
        <f t="shared" si="242"/>
        <v>0</v>
      </c>
      <c r="DG186" s="207">
        <f t="shared" si="280"/>
        <v>0</v>
      </c>
      <c r="DH186" s="208">
        <f t="shared" si="243"/>
        <v>0</v>
      </c>
      <c r="DI186" s="208">
        <f t="shared" si="243"/>
        <v>0</v>
      </c>
      <c r="DJ186" s="208">
        <f t="shared" si="243"/>
        <v>0</v>
      </c>
      <c r="DK186" s="208">
        <f t="shared" si="243"/>
        <v>0</v>
      </c>
      <c r="DL186" s="208">
        <f t="shared" si="244"/>
        <v>0</v>
      </c>
      <c r="DQ186" s="207">
        <f t="shared" si="281"/>
        <v>0</v>
      </c>
      <c r="DR186" s="208">
        <f t="shared" si="245"/>
        <v>0</v>
      </c>
      <c r="DS186" s="208">
        <f t="shared" si="245"/>
        <v>0</v>
      </c>
      <c r="DT186" s="208">
        <f t="shared" si="245"/>
        <v>0</v>
      </c>
      <c r="DU186" s="208">
        <f t="shared" si="245"/>
        <v>0</v>
      </c>
      <c r="DV186" s="208">
        <f t="shared" si="246"/>
        <v>0</v>
      </c>
      <c r="EA186" s="207">
        <f t="shared" si="282"/>
        <v>0</v>
      </c>
      <c r="EB186" s="208">
        <f t="shared" si="247"/>
        <v>0</v>
      </c>
      <c r="EC186" s="208">
        <f t="shared" si="247"/>
        <v>0</v>
      </c>
      <c r="ED186" s="208">
        <f t="shared" si="247"/>
        <v>0</v>
      </c>
      <c r="EE186" s="208">
        <f t="shared" si="247"/>
        <v>0</v>
      </c>
      <c r="EF186" s="208">
        <f t="shared" si="248"/>
        <v>0</v>
      </c>
      <c r="EK186" s="207">
        <f t="shared" si="283"/>
        <v>0</v>
      </c>
      <c r="EL186" s="208">
        <f t="shared" si="249"/>
        <v>0</v>
      </c>
      <c r="EM186" s="208">
        <f t="shared" si="249"/>
        <v>0</v>
      </c>
      <c r="EN186" s="208">
        <f t="shared" si="249"/>
        <v>0</v>
      </c>
      <c r="EO186" s="208">
        <f t="shared" si="249"/>
        <v>0</v>
      </c>
      <c r="EP186" s="208">
        <f t="shared" si="250"/>
        <v>0</v>
      </c>
      <c r="EU186" s="207">
        <f t="shared" si="284"/>
        <v>0</v>
      </c>
      <c r="EV186" s="208">
        <f t="shared" si="251"/>
        <v>0</v>
      </c>
      <c r="EW186" s="208">
        <f t="shared" si="251"/>
        <v>0</v>
      </c>
      <c r="EX186" s="208">
        <f t="shared" si="251"/>
        <v>0</v>
      </c>
      <c r="EY186" s="208">
        <f t="shared" si="251"/>
        <v>0</v>
      </c>
      <c r="EZ186" s="208">
        <f t="shared" si="252"/>
        <v>0</v>
      </c>
      <c r="FE186" s="207">
        <f t="shared" si="285"/>
        <v>0</v>
      </c>
      <c r="FF186" s="208">
        <f t="shared" si="253"/>
        <v>0</v>
      </c>
      <c r="FG186" s="208">
        <f t="shared" si="253"/>
        <v>0</v>
      </c>
      <c r="FH186" s="208">
        <f t="shared" si="253"/>
        <v>0</v>
      </c>
      <c r="FI186" s="208">
        <f t="shared" si="253"/>
        <v>0</v>
      </c>
      <c r="FJ186" s="208">
        <f t="shared" si="254"/>
        <v>0</v>
      </c>
      <c r="FO186" s="207">
        <f t="shared" si="286"/>
        <v>0</v>
      </c>
      <c r="FP186" s="208">
        <f t="shared" si="255"/>
        <v>0</v>
      </c>
      <c r="FQ186" s="208">
        <f t="shared" si="255"/>
        <v>0</v>
      </c>
      <c r="FR186" s="208">
        <f t="shared" si="255"/>
        <v>0</v>
      </c>
      <c r="FS186" s="208">
        <f t="shared" si="255"/>
        <v>0</v>
      </c>
      <c r="FT186" s="208">
        <f t="shared" si="256"/>
        <v>0</v>
      </c>
      <c r="FY186" s="207">
        <f t="shared" si="287"/>
        <v>0</v>
      </c>
      <c r="FZ186" s="208">
        <f t="shared" si="257"/>
        <v>0</v>
      </c>
      <c r="GA186" s="208">
        <f t="shared" si="257"/>
        <v>0</v>
      </c>
      <c r="GB186" s="208">
        <f t="shared" si="257"/>
        <v>0</v>
      </c>
      <c r="GC186" s="208">
        <f t="shared" si="257"/>
        <v>0</v>
      </c>
      <c r="GD186" s="208">
        <f t="shared" si="258"/>
        <v>0</v>
      </c>
      <c r="GI186" s="207">
        <f t="shared" si="288"/>
        <v>0</v>
      </c>
      <c r="GJ186" s="208">
        <f t="shared" si="259"/>
        <v>0</v>
      </c>
      <c r="GK186" s="208">
        <f t="shared" si="259"/>
        <v>0</v>
      </c>
      <c r="GL186" s="208">
        <f t="shared" si="259"/>
        <v>0</v>
      </c>
      <c r="GM186" s="208">
        <f t="shared" si="259"/>
        <v>0</v>
      </c>
      <c r="GN186" s="208">
        <f t="shared" si="260"/>
        <v>0</v>
      </c>
      <c r="GS186" s="207">
        <f t="shared" si="289"/>
        <v>0</v>
      </c>
      <c r="GT186" s="208">
        <f t="shared" si="261"/>
        <v>0</v>
      </c>
      <c r="GU186" s="208">
        <f t="shared" si="261"/>
        <v>0</v>
      </c>
      <c r="GV186" s="208">
        <f t="shared" si="261"/>
        <v>0</v>
      </c>
      <c r="GW186" s="208">
        <f t="shared" si="261"/>
        <v>0</v>
      </c>
      <c r="GX186" s="208">
        <f t="shared" si="262"/>
        <v>0</v>
      </c>
      <c r="HC186" s="207">
        <f t="shared" si="290"/>
        <v>0</v>
      </c>
      <c r="HD186" s="208">
        <f t="shared" si="263"/>
        <v>0</v>
      </c>
      <c r="HE186" s="208">
        <f t="shared" si="263"/>
        <v>0</v>
      </c>
      <c r="HF186" s="208">
        <f t="shared" si="263"/>
        <v>0</v>
      </c>
      <c r="HG186" s="208">
        <f t="shared" si="263"/>
        <v>0</v>
      </c>
      <c r="HH186" s="208">
        <f t="shared" si="264"/>
        <v>0</v>
      </c>
      <c r="HM186" s="207">
        <f t="shared" si="291"/>
        <v>0</v>
      </c>
      <c r="HN186" s="208">
        <f t="shared" si="265"/>
        <v>0</v>
      </c>
      <c r="HO186" s="208">
        <f t="shared" si="265"/>
        <v>0</v>
      </c>
      <c r="HP186" s="208">
        <f t="shared" si="265"/>
        <v>0</v>
      </c>
      <c r="HQ186" s="208">
        <f t="shared" si="265"/>
        <v>0</v>
      </c>
      <c r="HR186" s="208">
        <f t="shared" si="266"/>
        <v>0</v>
      </c>
      <c r="HW186" s="207">
        <f t="shared" si="292"/>
        <v>0</v>
      </c>
      <c r="HX186" s="208">
        <f t="shared" si="267"/>
        <v>0</v>
      </c>
      <c r="HY186" s="208">
        <f t="shared" si="267"/>
        <v>0</v>
      </c>
      <c r="HZ186" s="208">
        <f t="shared" si="267"/>
        <v>0</v>
      </c>
      <c r="IA186" s="208">
        <f t="shared" si="267"/>
        <v>0</v>
      </c>
      <c r="IB186" s="208">
        <f t="shared" si="268"/>
        <v>0</v>
      </c>
      <c r="IG186" s="207">
        <f t="shared" si="293"/>
        <v>0</v>
      </c>
      <c r="IH186" s="208">
        <f t="shared" si="269"/>
        <v>0</v>
      </c>
      <c r="II186" s="208">
        <f t="shared" si="269"/>
        <v>0</v>
      </c>
      <c r="IJ186" s="208">
        <f t="shared" si="269"/>
        <v>0</v>
      </c>
      <c r="IK186" s="208">
        <f t="shared" si="269"/>
        <v>0</v>
      </c>
      <c r="IL186" s="208">
        <f t="shared" si="270"/>
        <v>0</v>
      </c>
    </row>
    <row r="187" spans="20:246">
      <c r="T187" s="207">
        <v>15.7</v>
      </c>
      <c r="U187" s="207">
        <f t="shared" si="271"/>
        <v>0</v>
      </c>
      <c r="V187" s="208">
        <f t="shared" si="225"/>
        <v>0</v>
      </c>
      <c r="W187" s="208">
        <f t="shared" si="225"/>
        <v>0</v>
      </c>
      <c r="X187" s="208">
        <f t="shared" si="225"/>
        <v>0</v>
      </c>
      <c r="Y187" s="208">
        <f t="shared" si="225"/>
        <v>0</v>
      </c>
      <c r="Z187" s="208">
        <f t="shared" si="226"/>
        <v>0</v>
      </c>
      <c r="AE187" s="207">
        <f t="shared" si="272"/>
        <v>0</v>
      </c>
      <c r="AF187" s="208">
        <f t="shared" si="227"/>
        <v>0</v>
      </c>
      <c r="AG187" s="208">
        <f t="shared" si="227"/>
        <v>0</v>
      </c>
      <c r="AH187" s="208">
        <f t="shared" si="227"/>
        <v>0</v>
      </c>
      <c r="AI187" s="208">
        <f t="shared" si="227"/>
        <v>0</v>
      </c>
      <c r="AJ187" s="208">
        <f t="shared" si="228"/>
        <v>0</v>
      </c>
      <c r="AO187" s="207">
        <f t="shared" si="273"/>
        <v>0</v>
      </c>
      <c r="AP187" s="208">
        <f t="shared" si="229"/>
        <v>0</v>
      </c>
      <c r="AQ187" s="208">
        <f t="shared" si="229"/>
        <v>0</v>
      </c>
      <c r="AR187" s="208">
        <f t="shared" si="229"/>
        <v>0</v>
      </c>
      <c r="AS187" s="208">
        <f t="shared" si="229"/>
        <v>0</v>
      </c>
      <c r="AT187" s="208">
        <f t="shared" si="230"/>
        <v>0</v>
      </c>
      <c r="AY187" s="207">
        <f t="shared" si="274"/>
        <v>0</v>
      </c>
      <c r="AZ187" s="208">
        <f t="shared" si="231"/>
        <v>0</v>
      </c>
      <c r="BA187" s="208">
        <f t="shared" si="231"/>
        <v>0</v>
      </c>
      <c r="BB187" s="208">
        <f t="shared" si="231"/>
        <v>0</v>
      </c>
      <c r="BC187" s="208">
        <f t="shared" si="231"/>
        <v>0</v>
      </c>
      <c r="BD187" s="208">
        <f t="shared" si="232"/>
        <v>0</v>
      </c>
      <c r="BI187" s="207">
        <f t="shared" si="275"/>
        <v>0</v>
      </c>
      <c r="BJ187" s="208">
        <f t="shared" si="233"/>
        <v>0</v>
      </c>
      <c r="BK187" s="208">
        <f t="shared" si="233"/>
        <v>0</v>
      </c>
      <c r="BL187" s="208">
        <f t="shared" si="233"/>
        <v>0</v>
      </c>
      <c r="BM187" s="208">
        <f t="shared" si="233"/>
        <v>0</v>
      </c>
      <c r="BN187" s="208">
        <f t="shared" si="234"/>
        <v>0</v>
      </c>
      <c r="BS187" s="207">
        <f t="shared" si="276"/>
        <v>0</v>
      </c>
      <c r="BT187" s="208">
        <f t="shared" si="235"/>
        <v>0</v>
      </c>
      <c r="BU187" s="208">
        <f t="shared" si="235"/>
        <v>0</v>
      </c>
      <c r="BV187" s="208">
        <f t="shared" si="235"/>
        <v>0</v>
      </c>
      <c r="BW187" s="208">
        <f t="shared" si="235"/>
        <v>0</v>
      </c>
      <c r="BX187" s="208">
        <f t="shared" si="236"/>
        <v>0</v>
      </c>
      <c r="CC187" s="207">
        <f t="shared" si="277"/>
        <v>0</v>
      </c>
      <c r="CD187" s="208">
        <f t="shared" si="237"/>
        <v>0</v>
      </c>
      <c r="CE187" s="208">
        <f t="shared" si="237"/>
        <v>0</v>
      </c>
      <c r="CF187" s="208">
        <f t="shared" si="237"/>
        <v>0</v>
      </c>
      <c r="CG187" s="208">
        <f t="shared" si="237"/>
        <v>0</v>
      </c>
      <c r="CH187" s="208">
        <f t="shared" si="238"/>
        <v>0</v>
      </c>
      <c r="CM187" s="207">
        <f t="shared" si="278"/>
        <v>0</v>
      </c>
      <c r="CN187" s="208">
        <f t="shared" si="239"/>
        <v>0</v>
      </c>
      <c r="CO187" s="208">
        <f t="shared" si="239"/>
        <v>0</v>
      </c>
      <c r="CP187" s="208">
        <f t="shared" si="239"/>
        <v>0</v>
      </c>
      <c r="CQ187" s="208">
        <f t="shared" si="239"/>
        <v>0</v>
      </c>
      <c r="CR187" s="208">
        <f t="shared" si="240"/>
        <v>0</v>
      </c>
      <c r="CW187" s="207">
        <f t="shared" si="279"/>
        <v>0</v>
      </c>
      <c r="CX187" s="208">
        <f t="shared" si="241"/>
        <v>0</v>
      </c>
      <c r="CY187" s="207">
        <f t="shared" si="241"/>
        <v>0</v>
      </c>
      <c r="CZ187" s="208">
        <f t="shared" si="241"/>
        <v>0</v>
      </c>
      <c r="DA187" s="208">
        <f t="shared" si="241"/>
        <v>0</v>
      </c>
      <c r="DB187" s="208">
        <f t="shared" si="242"/>
        <v>0</v>
      </c>
      <c r="DG187" s="207">
        <f t="shared" si="280"/>
        <v>0</v>
      </c>
      <c r="DH187" s="208">
        <f t="shared" si="243"/>
        <v>0</v>
      </c>
      <c r="DI187" s="208">
        <f t="shared" si="243"/>
        <v>0</v>
      </c>
      <c r="DJ187" s="208">
        <f t="shared" si="243"/>
        <v>0</v>
      </c>
      <c r="DK187" s="208">
        <f t="shared" si="243"/>
        <v>0</v>
      </c>
      <c r="DL187" s="208">
        <f t="shared" si="244"/>
        <v>0</v>
      </c>
      <c r="DQ187" s="207">
        <f t="shared" si="281"/>
        <v>0</v>
      </c>
      <c r="DR187" s="208">
        <f t="shared" si="245"/>
        <v>0</v>
      </c>
      <c r="DS187" s="208">
        <f t="shared" si="245"/>
        <v>0</v>
      </c>
      <c r="DT187" s="208">
        <f t="shared" si="245"/>
        <v>0</v>
      </c>
      <c r="DU187" s="208">
        <f t="shared" si="245"/>
        <v>0</v>
      </c>
      <c r="DV187" s="208">
        <f t="shared" si="246"/>
        <v>0</v>
      </c>
      <c r="EA187" s="207">
        <f t="shared" si="282"/>
        <v>0</v>
      </c>
      <c r="EB187" s="208">
        <f t="shared" si="247"/>
        <v>0</v>
      </c>
      <c r="EC187" s="208">
        <f t="shared" si="247"/>
        <v>0</v>
      </c>
      <c r="ED187" s="208">
        <f t="shared" si="247"/>
        <v>0</v>
      </c>
      <c r="EE187" s="208">
        <f t="shared" si="247"/>
        <v>0</v>
      </c>
      <c r="EF187" s="208">
        <f t="shared" si="248"/>
        <v>0</v>
      </c>
      <c r="EK187" s="207">
        <f t="shared" si="283"/>
        <v>0</v>
      </c>
      <c r="EL187" s="208">
        <f t="shared" si="249"/>
        <v>0</v>
      </c>
      <c r="EM187" s="208">
        <f t="shared" si="249"/>
        <v>0</v>
      </c>
      <c r="EN187" s="208">
        <f t="shared" si="249"/>
        <v>0</v>
      </c>
      <c r="EO187" s="208">
        <f t="shared" si="249"/>
        <v>0</v>
      </c>
      <c r="EP187" s="208">
        <f t="shared" si="250"/>
        <v>0</v>
      </c>
      <c r="EU187" s="207">
        <f t="shared" si="284"/>
        <v>0</v>
      </c>
      <c r="EV187" s="208">
        <f t="shared" si="251"/>
        <v>0</v>
      </c>
      <c r="EW187" s="208">
        <f t="shared" si="251"/>
        <v>0</v>
      </c>
      <c r="EX187" s="208">
        <f t="shared" si="251"/>
        <v>0</v>
      </c>
      <c r="EY187" s="208">
        <f t="shared" si="251"/>
        <v>0</v>
      </c>
      <c r="EZ187" s="208">
        <f t="shared" si="252"/>
        <v>0</v>
      </c>
      <c r="FE187" s="207">
        <f t="shared" si="285"/>
        <v>0</v>
      </c>
      <c r="FF187" s="208">
        <f t="shared" si="253"/>
        <v>0</v>
      </c>
      <c r="FG187" s="208">
        <f t="shared" si="253"/>
        <v>0</v>
      </c>
      <c r="FH187" s="208">
        <f t="shared" si="253"/>
        <v>0</v>
      </c>
      <c r="FI187" s="208">
        <f t="shared" si="253"/>
        <v>0</v>
      </c>
      <c r="FJ187" s="208">
        <f t="shared" si="254"/>
        <v>0</v>
      </c>
      <c r="FO187" s="207">
        <f t="shared" si="286"/>
        <v>0</v>
      </c>
      <c r="FP187" s="208">
        <f t="shared" si="255"/>
        <v>0</v>
      </c>
      <c r="FQ187" s="208">
        <f t="shared" si="255"/>
        <v>0</v>
      </c>
      <c r="FR187" s="208">
        <f t="shared" si="255"/>
        <v>0</v>
      </c>
      <c r="FS187" s="208">
        <f t="shared" si="255"/>
        <v>0</v>
      </c>
      <c r="FT187" s="208">
        <f t="shared" si="256"/>
        <v>0</v>
      </c>
      <c r="FY187" s="207">
        <f t="shared" si="287"/>
        <v>0</v>
      </c>
      <c r="FZ187" s="208">
        <f t="shared" si="257"/>
        <v>0</v>
      </c>
      <c r="GA187" s="208">
        <f t="shared" si="257"/>
        <v>0</v>
      </c>
      <c r="GB187" s="208">
        <f t="shared" si="257"/>
        <v>0</v>
      </c>
      <c r="GC187" s="208">
        <f t="shared" si="257"/>
        <v>0</v>
      </c>
      <c r="GD187" s="208">
        <f t="shared" si="258"/>
        <v>0</v>
      </c>
      <c r="GI187" s="207">
        <f t="shared" si="288"/>
        <v>0</v>
      </c>
      <c r="GJ187" s="208">
        <f t="shared" si="259"/>
        <v>0</v>
      </c>
      <c r="GK187" s="208">
        <f t="shared" si="259"/>
        <v>0</v>
      </c>
      <c r="GL187" s="208">
        <f t="shared" si="259"/>
        <v>0</v>
      </c>
      <c r="GM187" s="208">
        <f t="shared" si="259"/>
        <v>0</v>
      </c>
      <c r="GN187" s="208">
        <f t="shared" si="260"/>
        <v>0</v>
      </c>
      <c r="GS187" s="207">
        <f t="shared" si="289"/>
        <v>0</v>
      </c>
      <c r="GT187" s="208">
        <f t="shared" si="261"/>
        <v>0</v>
      </c>
      <c r="GU187" s="208">
        <f t="shared" si="261"/>
        <v>0</v>
      </c>
      <c r="GV187" s="208">
        <f t="shared" si="261"/>
        <v>0</v>
      </c>
      <c r="GW187" s="208">
        <f t="shared" si="261"/>
        <v>0</v>
      </c>
      <c r="GX187" s="208">
        <f t="shared" si="262"/>
        <v>0</v>
      </c>
      <c r="HC187" s="207">
        <f t="shared" si="290"/>
        <v>0</v>
      </c>
      <c r="HD187" s="208">
        <f t="shared" si="263"/>
        <v>0</v>
      </c>
      <c r="HE187" s="208">
        <f t="shared" si="263"/>
        <v>0</v>
      </c>
      <c r="HF187" s="208">
        <f t="shared" si="263"/>
        <v>0</v>
      </c>
      <c r="HG187" s="208">
        <f t="shared" si="263"/>
        <v>0</v>
      </c>
      <c r="HH187" s="208">
        <f t="shared" si="264"/>
        <v>0</v>
      </c>
      <c r="HM187" s="207">
        <f t="shared" si="291"/>
        <v>0</v>
      </c>
      <c r="HN187" s="208">
        <f t="shared" si="265"/>
        <v>0</v>
      </c>
      <c r="HO187" s="208">
        <f t="shared" si="265"/>
        <v>0</v>
      </c>
      <c r="HP187" s="208">
        <f t="shared" si="265"/>
        <v>0</v>
      </c>
      <c r="HQ187" s="208">
        <f t="shared" si="265"/>
        <v>0</v>
      </c>
      <c r="HR187" s="208">
        <f t="shared" si="266"/>
        <v>0</v>
      </c>
      <c r="HW187" s="207">
        <f t="shared" si="292"/>
        <v>0</v>
      </c>
      <c r="HX187" s="208">
        <f t="shared" si="267"/>
        <v>0</v>
      </c>
      <c r="HY187" s="208">
        <f t="shared" si="267"/>
        <v>0</v>
      </c>
      <c r="HZ187" s="208">
        <f t="shared" si="267"/>
        <v>0</v>
      </c>
      <c r="IA187" s="208">
        <f t="shared" si="267"/>
        <v>0</v>
      </c>
      <c r="IB187" s="208">
        <f t="shared" si="268"/>
        <v>0</v>
      </c>
      <c r="IG187" s="207">
        <f t="shared" si="293"/>
        <v>0</v>
      </c>
      <c r="IH187" s="208">
        <f t="shared" si="269"/>
        <v>0</v>
      </c>
      <c r="II187" s="208">
        <f t="shared" si="269"/>
        <v>0</v>
      </c>
      <c r="IJ187" s="208">
        <f t="shared" si="269"/>
        <v>0</v>
      </c>
      <c r="IK187" s="208">
        <f t="shared" si="269"/>
        <v>0</v>
      </c>
      <c r="IL187" s="208">
        <f t="shared" si="270"/>
        <v>0</v>
      </c>
    </row>
    <row r="188" spans="20:246">
      <c r="T188" s="207">
        <v>15.8</v>
      </c>
      <c r="U188" s="207">
        <f t="shared" si="271"/>
        <v>0</v>
      </c>
      <c r="V188" s="208">
        <f t="shared" si="225"/>
        <v>0</v>
      </c>
      <c r="W188" s="208">
        <f t="shared" si="225"/>
        <v>0</v>
      </c>
      <c r="X188" s="208">
        <f t="shared" si="225"/>
        <v>0</v>
      </c>
      <c r="Y188" s="208">
        <f t="shared" si="225"/>
        <v>0</v>
      </c>
      <c r="Z188" s="208">
        <f t="shared" si="226"/>
        <v>0</v>
      </c>
      <c r="AE188" s="207">
        <f t="shared" si="272"/>
        <v>0</v>
      </c>
      <c r="AF188" s="208">
        <f t="shared" si="227"/>
        <v>0</v>
      </c>
      <c r="AG188" s="208">
        <f t="shared" si="227"/>
        <v>0</v>
      </c>
      <c r="AH188" s="208">
        <f t="shared" si="227"/>
        <v>0</v>
      </c>
      <c r="AI188" s="208">
        <f t="shared" si="227"/>
        <v>0</v>
      </c>
      <c r="AJ188" s="208">
        <f t="shared" si="228"/>
        <v>0</v>
      </c>
      <c r="AO188" s="207">
        <f t="shared" si="273"/>
        <v>0</v>
      </c>
      <c r="AP188" s="208">
        <f t="shared" si="229"/>
        <v>0</v>
      </c>
      <c r="AQ188" s="208">
        <f t="shared" si="229"/>
        <v>0</v>
      </c>
      <c r="AR188" s="208">
        <f t="shared" si="229"/>
        <v>0</v>
      </c>
      <c r="AS188" s="208">
        <f t="shared" si="229"/>
        <v>0</v>
      </c>
      <c r="AT188" s="208">
        <f t="shared" si="230"/>
        <v>0</v>
      </c>
      <c r="AY188" s="207">
        <f t="shared" si="274"/>
        <v>0</v>
      </c>
      <c r="AZ188" s="208">
        <f t="shared" si="231"/>
        <v>0</v>
      </c>
      <c r="BA188" s="208">
        <f t="shared" si="231"/>
        <v>0</v>
      </c>
      <c r="BB188" s="208">
        <f t="shared" si="231"/>
        <v>0</v>
      </c>
      <c r="BC188" s="208">
        <f t="shared" si="231"/>
        <v>0</v>
      </c>
      <c r="BD188" s="208">
        <f t="shared" si="232"/>
        <v>0</v>
      </c>
      <c r="BI188" s="207">
        <f t="shared" si="275"/>
        <v>0</v>
      </c>
      <c r="BJ188" s="208">
        <f t="shared" si="233"/>
        <v>0</v>
      </c>
      <c r="BK188" s="208">
        <f t="shared" si="233"/>
        <v>0</v>
      </c>
      <c r="BL188" s="208">
        <f t="shared" si="233"/>
        <v>0</v>
      </c>
      <c r="BM188" s="208">
        <f t="shared" si="233"/>
        <v>0</v>
      </c>
      <c r="BN188" s="208">
        <f t="shared" si="234"/>
        <v>0</v>
      </c>
      <c r="BS188" s="207">
        <f t="shared" si="276"/>
        <v>0</v>
      </c>
      <c r="BT188" s="208">
        <f t="shared" si="235"/>
        <v>0</v>
      </c>
      <c r="BU188" s="208">
        <f t="shared" si="235"/>
        <v>0</v>
      </c>
      <c r="BV188" s="208">
        <f t="shared" si="235"/>
        <v>0</v>
      </c>
      <c r="BW188" s="208">
        <f t="shared" si="235"/>
        <v>0</v>
      </c>
      <c r="BX188" s="208">
        <f t="shared" si="236"/>
        <v>0</v>
      </c>
      <c r="CC188" s="207">
        <f t="shared" si="277"/>
        <v>0</v>
      </c>
      <c r="CD188" s="208">
        <f t="shared" si="237"/>
        <v>0</v>
      </c>
      <c r="CE188" s="208">
        <f t="shared" si="237"/>
        <v>0</v>
      </c>
      <c r="CF188" s="208">
        <f t="shared" si="237"/>
        <v>0</v>
      </c>
      <c r="CG188" s="208">
        <f t="shared" si="237"/>
        <v>0</v>
      </c>
      <c r="CH188" s="208">
        <f t="shared" si="238"/>
        <v>0</v>
      </c>
      <c r="CM188" s="207">
        <f t="shared" si="278"/>
        <v>0</v>
      </c>
      <c r="CN188" s="208">
        <f t="shared" si="239"/>
        <v>0</v>
      </c>
      <c r="CO188" s="208">
        <f t="shared" si="239"/>
        <v>0</v>
      </c>
      <c r="CP188" s="208">
        <f t="shared" si="239"/>
        <v>0</v>
      </c>
      <c r="CQ188" s="208">
        <f t="shared" si="239"/>
        <v>0</v>
      </c>
      <c r="CR188" s="208">
        <f t="shared" si="240"/>
        <v>0</v>
      </c>
      <c r="CW188" s="207">
        <f t="shared" si="279"/>
        <v>0</v>
      </c>
      <c r="CX188" s="208">
        <f t="shared" si="241"/>
        <v>0</v>
      </c>
      <c r="CY188" s="207">
        <f t="shared" si="241"/>
        <v>0</v>
      </c>
      <c r="CZ188" s="208">
        <f t="shared" si="241"/>
        <v>0</v>
      </c>
      <c r="DA188" s="208">
        <f t="shared" si="241"/>
        <v>0</v>
      </c>
      <c r="DB188" s="208">
        <f t="shared" si="242"/>
        <v>0</v>
      </c>
      <c r="DG188" s="207">
        <f t="shared" si="280"/>
        <v>0</v>
      </c>
      <c r="DH188" s="208">
        <f t="shared" si="243"/>
        <v>0</v>
      </c>
      <c r="DI188" s="208">
        <f t="shared" si="243"/>
        <v>0</v>
      </c>
      <c r="DJ188" s="208">
        <f t="shared" si="243"/>
        <v>0</v>
      </c>
      <c r="DK188" s="208">
        <f t="shared" si="243"/>
        <v>0</v>
      </c>
      <c r="DL188" s="208">
        <f t="shared" si="244"/>
        <v>0</v>
      </c>
      <c r="DQ188" s="207">
        <f t="shared" si="281"/>
        <v>0</v>
      </c>
      <c r="DR188" s="208">
        <f t="shared" si="245"/>
        <v>0</v>
      </c>
      <c r="DS188" s="208">
        <f t="shared" si="245"/>
        <v>0</v>
      </c>
      <c r="DT188" s="208">
        <f t="shared" si="245"/>
        <v>0</v>
      </c>
      <c r="DU188" s="208">
        <f t="shared" si="245"/>
        <v>0</v>
      </c>
      <c r="DV188" s="208">
        <f t="shared" si="246"/>
        <v>0</v>
      </c>
      <c r="EA188" s="207">
        <f t="shared" si="282"/>
        <v>0</v>
      </c>
      <c r="EB188" s="208">
        <f t="shared" si="247"/>
        <v>0</v>
      </c>
      <c r="EC188" s="208">
        <f t="shared" si="247"/>
        <v>0</v>
      </c>
      <c r="ED188" s="208">
        <f t="shared" si="247"/>
        <v>0</v>
      </c>
      <c r="EE188" s="208">
        <f t="shared" si="247"/>
        <v>0</v>
      </c>
      <c r="EF188" s="208">
        <f t="shared" si="248"/>
        <v>0</v>
      </c>
      <c r="EK188" s="207">
        <f t="shared" si="283"/>
        <v>0</v>
      </c>
      <c r="EL188" s="208">
        <f t="shared" si="249"/>
        <v>0</v>
      </c>
      <c r="EM188" s="208">
        <f t="shared" si="249"/>
        <v>0</v>
      </c>
      <c r="EN188" s="208">
        <f t="shared" si="249"/>
        <v>0</v>
      </c>
      <c r="EO188" s="208">
        <f t="shared" si="249"/>
        <v>0</v>
      </c>
      <c r="EP188" s="208">
        <f t="shared" si="250"/>
        <v>0</v>
      </c>
      <c r="EU188" s="207">
        <f t="shared" si="284"/>
        <v>0</v>
      </c>
      <c r="EV188" s="208">
        <f t="shared" si="251"/>
        <v>0</v>
      </c>
      <c r="EW188" s="208">
        <f t="shared" si="251"/>
        <v>0</v>
      </c>
      <c r="EX188" s="208">
        <f t="shared" si="251"/>
        <v>0</v>
      </c>
      <c r="EY188" s="208">
        <f t="shared" si="251"/>
        <v>0</v>
      </c>
      <c r="EZ188" s="208">
        <f t="shared" si="252"/>
        <v>0</v>
      </c>
      <c r="FE188" s="207">
        <f t="shared" si="285"/>
        <v>0</v>
      </c>
      <c r="FF188" s="208">
        <f t="shared" si="253"/>
        <v>0</v>
      </c>
      <c r="FG188" s="208">
        <f t="shared" si="253"/>
        <v>0</v>
      </c>
      <c r="FH188" s="208">
        <f t="shared" si="253"/>
        <v>0</v>
      </c>
      <c r="FI188" s="208">
        <f t="shared" si="253"/>
        <v>0</v>
      </c>
      <c r="FJ188" s="208">
        <f t="shared" si="254"/>
        <v>0</v>
      </c>
      <c r="FO188" s="207">
        <f t="shared" si="286"/>
        <v>0</v>
      </c>
      <c r="FP188" s="208">
        <f t="shared" si="255"/>
        <v>0</v>
      </c>
      <c r="FQ188" s="208">
        <f t="shared" si="255"/>
        <v>0</v>
      </c>
      <c r="FR188" s="208">
        <f t="shared" si="255"/>
        <v>0</v>
      </c>
      <c r="FS188" s="208">
        <f t="shared" si="255"/>
        <v>0</v>
      </c>
      <c r="FT188" s="208">
        <f t="shared" si="256"/>
        <v>0</v>
      </c>
      <c r="FY188" s="207">
        <f t="shared" si="287"/>
        <v>0</v>
      </c>
      <c r="FZ188" s="208">
        <f t="shared" si="257"/>
        <v>0</v>
      </c>
      <c r="GA188" s="208">
        <f t="shared" si="257"/>
        <v>0</v>
      </c>
      <c r="GB188" s="208">
        <f t="shared" si="257"/>
        <v>0</v>
      </c>
      <c r="GC188" s="208">
        <f t="shared" si="257"/>
        <v>0</v>
      </c>
      <c r="GD188" s="208">
        <f t="shared" si="258"/>
        <v>0</v>
      </c>
      <c r="GI188" s="207">
        <f t="shared" si="288"/>
        <v>0</v>
      </c>
      <c r="GJ188" s="208">
        <f t="shared" si="259"/>
        <v>0</v>
      </c>
      <c r="GK188" s="208">
        <f t="shared" si="259"/>
        <v>0</v>
      </c>
      <c r="GL188" s="208">
        <f t="shared" si="259"/>
        <v>0</v>
      </c>
      <c r="GM188" s="208">
        <f t="shared" si="259"/>
        <v>0</v>
      </c>
      <c r="GN188" s="208">
        <f t="shared" si="260"/>
        <v>0</v>
      </c>
      <c r="GS188" s="207">
        <f t="shared" si="289"/>
        <v>0</v>
      </c>
      <c r="GT188" s="208">
        <f t="shared" si="261"/>
        <v>0</v>
      </c>
      <c r="GU188" s="208">
        <f t="shared" si="261"/>
        <v>0</v>
      </c>
      <c r="GV188" s="208">
        <f t="shared" si="261"/>
        <v>0</v>
      </c>
      <c r="GW188" s="208">
        <f t="shared" si="261"/>
        <v>0</v>
      </c>
      <c r="GX188" s="208">
        <f t="shared" si="262"/>
        <v>0</v>
      </c>
      <c r="HC188" s="207">
        <f t="shared" si="290"/>
        <v>0</v>
      </c>
      <c r="HD188" s="208">
        <f t="shared" si="263"/>
        <v>0</v>
      </c>
      <c r="HE188" s="208">
        <f t="shared" si="263"/>
        <v>0</v>
      </c>
      <c r="HF188" s="208">
        <f t="shared" si="263"/>
        <v>0</v>
      </c>
      <c r="HG188" s="208">
        <f t="shared" si="263"/>
        <v>0</v>
      </c>
      <c r="HH188" s="208">
        <f t="shared" si="264"/>
        <v>0</v>
      </c>
      <c r="HM188" s="207">
        <f t="shared" si="291"/>
        <v>0</v>
      </c>
      <c r="HN188" s="208">
        <f t="shared" si="265"/>
        <v>0</v>
      </c>
      <c r="HO188" s="208">
        <f t="shared" si="265"/>
        <v>0</v>
      </c>
      <c r="HP188" s="208">
        <f t="shared" si="265"/>
        <v>0</v>
      </c>
      <c r="HQ188" s="208">
        <f t="shared" si="265"/>
        <v>0</v>
      </c>
      <c r="HR188" s="208">
        <f t="shared" si="266"/>
        <v>0</v>
      </c>
      <c r="HW188" s="207">
        <f t="shared" si="292"/>
        <v>0</v>
      </c>
      <c r="HX188" s="208">
        <f t="shared" si="267"/>
        <v>0</v>
      </c>
      <c r="HY188" s="208">
        <f t="shared" si="267"/>
        <v>0</v>
      </c>
      <c r="HZ188" s="208">
        <f t="shared" si="267"/>
        <v>0</v>
      </c>
      <c r="IA188" s="208">
        <f t="shared" si="267"/>
        <v>0</v>
      </c>
      <c r="IB188" s="208">
        <f t="shared" si="268"/>
        <v>0</v>
      </c>
      <c r="IG188" s="207">
        <f t="shared" si="293"/>
        <v>0</v>
      </c>
      <c r="IH188" s="208">
        <f t="shared" si="269"/>
        <v>0</v>
      </c>
      <c r="II188" s="208">
        <f t="shared" si="269"/>
        <v>0</v>
      </c>
      <c r="IJ188" s="208">
        <f t="shared" si="269"/>
        <v>0</v>
      </c>
      <c r="IK188" s="208">
        <f t="shared" si="269"/>
        <v>0</v>
      </c>
      <c r="IL188" s="208">
        <f t="shared" si="270"/>
        <v>0</v>
      </c>
    </row>
    <row r="189" spans="20:246">
      <c r="T189" s="207">
        <v>15.9</v>
      </c>
      <c r="U189" s="207">
        <f t="shared" si="271"/>
        <v>0</v>
      </c>
      <c r="V189" s="208">
        <f t="shared" si="225"/>
        <v>0</v>
      </c>
      <c r="W189" s="208">
        <f t="shared" si="225"/>
        <v>0</v>
      </c>
      <c r="X189" s="208">
        <f t="shared" si="225"/>
        <v>0</v>
      </c>
      <c r="Y189" s="208">
        <f t="shared" si="225"/>
        <v>0</v>
      </c>
      <c r="Z189" s="208">
        <f t="shared" si="226"/>
        <v>0</v>
      </c>
      <c r="AE189" s="207">
        <f t="shared" si="272"/>
        <v>0</v>
      </c>
      <c r="AF189" s="208">
        <f t="shared" si="227"/>
        <v>0</v>
      </c>
      <c r="AG189" s="208">
        <f t="shared" si="227"/>
        <v>0</v>
      </c>
      <c r="AH189" s="208">
        <f t="shared" si="227"/>
        <v>0</v>
      </c>
      <c r="AI189" s="208">
        <f t="shared" si="227"/>
        <v>0</v>
      </c>
      <c r="AJ189" s="208">
        <f t="shared" si="228"/>
        <v>0</v>
      </c>
      <c r="AO189" s="207">
        <f t="shared" si="273"/>
        <v>0</v>
      </c>
      <c r="AP189" s="208">
        <f t="shared" si="229"/>
        <v>0</v>
      </c>
      <c r="AQ189" s="208">
        <f t="shared" si="229"/>
        <v>0</v>
      </c>
      <c r="AR189" s="208">
        <f t="shared" si="229"/>
        <v>0</v>
      </c>
      <c r="AS189" s="208">
        <f t="shared" si="229"/>
        <v>0</v>
      </c>
      <c r="AT189" s="208">
        <f t="shared" si="230"/>
        <v>0</v>
      </c>
      <c r="AY189" s="207">
        <f t="shared" si="274"/>
        <v>0</v>
      </c>
      <c r="AZ189" s="208">
        <f t="shared" si="231"/>
        <v>0</v>
      </c>
      <c r="BA189" s="208">
        <f t="shared" si="231"/>
        <v>0</v>
      </c>
      <c r="BB189" s="208">
        <f t="shared" si="231"/>
        <v>0</v>
      </c>
      <c r="BC189" s="208">
        <f t="shared" si="231"/>
        <v>0</v>
      </c>
      <c r="BD189" s="208">
        <f t="shared" si="232"/>
        <v>0</v>
      </c>
      <c r="BI189" s="207">
        <f t="shared" si="275"/>
        <v>0</v>
      </c>
      <c r="BJ189" s="208">
        <f t="shared" si="233"/>
        <v>0</v>
      </c>
      <c r="BK189" s="208">
        <f t="shared" si="233"/>
        <v>0</v>
      </c>
      <c r="BL189" s="208">
        <f t="shared" si="233"/>
        <v>0</v>
      </c>
      <c r="BM189" s="208">
        <f t="shared" si="233"/>
        <v>0</v>
      </c>
      <c r="BN189" s="208">
        <f t="shared" si="234"/>
        <v>0</v>
      </c>
      <c r="BS189" s="207">
        <f t="shared" si="276"/>
        <v>0</v>
      </c>
      <c r="BT189" s="208">
        <f t="shared" si="235"/>
        <v>0</v>
      </c>
      <c r="BU189" s="208">
        <f t="shared" si="235"/>
        <v>0</v>
      </c>
      <c r="BV189" s="208">
        <f t="shared" si="235"/>
        <v>0</v>
      </c>
      <c r="BW189" s="208">
        <f t="shared" si="235"/>
        <v>0</v>
      </c>
      <c r="BX189" s="208">
        <f t="shared" si="236"/>
        <v>0</v>
      </c>
      <c r="CC189" s="207">
        <f t="shared" si="277"/>
        <v>0</v>
      </c>
      <c r="CD189" s="208">
        <f t="shared" si="237"/>
        <v>0</v>
      </c>
      <c r="CE189" s="208">
        <f t="shared" si="237"/>
        <v>0</v>
      </c>
      <c r="CF189" s="208">
        <f t="shared" si="237"/>
        <v>0</v>
      </c>
      <c r="CG189" s="208">
        <f t="shared" si="237"/>
        <v>0</v>
      </c>
      <c r="CH189" s="208">
        <f t="shared" si="238"/>
        <v>0</v>
      </c>
      <c r="CM189" s="207">
        <f t="shared" si="278"/>
        <v>0</v>
      </c>
      <c r="CN189" s="208">
        <f t="shared" si="239"/>
        <v>0</v>
      </c>
      <c r="CO189" s="208">
        <f t="shared" si="239"/>
        <v>0</v>
      </c>
      <c r="CP189" s="208">
        <f t="shared" si="239"/>
        <v>0</v>
      </c>
      <c r="CQ189" s="208">
        <f t="shared" si="239"/>
        <v>0</v>
      </c>
      <c r="CR189" s="208">
        <f t="shared" si="240"/>
        <v>0</v>
      </c>
      <c r="CW189" s="207">
        <f t="shared" si="279"/>
        <v>0</v>
      </c>
      <c r="CX189" s="208">
        <f t="shared" si="241"/>
        <v>0</v>
      </c>
      <c r="CY189" s="207">
        <f t="shared" si="241"/>
        <v>0</v>
      </c>
      <c r="CZ189" s="208">
        <f t="shared" si="241"/>
        <v>0</v>
      </c>
      <c r="DA189" s="208">
        <f t="shared" si="241"/>
        <v>0</v>
      </c>
      <c r="DB189" s="208">
        <f t="shared" si="242"/>
        <v>0</v>
      </c>
      <c r="DG189" s="207">
        <f t="shared" si="280"/>
        <v>0</v>
      </c>
      <c r="DH189" s="208">
        <f t="shared" si="243"/>
        <v>0</v>
      </c>
      <c r="DI189" s="208">
        <f t="shared" si="243"/>
        <v>0</v>
      </c>
      <c r="DJ189" s="208">
        <f t="shared" si="243"/>
        <v>0</v>
      </c>
      <c r="DK189" s="208">
        <f t="shared" si="243"/>
        <v>0</v>
      </c>
      <c r="DL189" s="208">
        <f t="shared" si="244"/>
        <v>0</v>
      </c>
      <c r="DQ189" s="207">
        <f t="shared" si="281"/>
        <v>0</v>
      </c>
      <c r="DR189" s="208">
        <f t="shared" si="245"/>
        <v>0</v>
      </c>
      <c r="DS189" s="208">
        <f t="shared" si="245"/>
        <v>0</v>
      </c>
      <c r="DT189" s="208">
        <f t="shared" si="245"/>
        <v>0</v>
      </c>
      <c r="DU189" s="208">
        <f t="shared" si="245"/>
        <v>0</v>
      </c>
      <c r="DV189" s="208">
        <f t="shared" si="246"/>
        <v>0</v>
      </c>
      <c r="EA189" s="207">
        <f t="shared" si="282"/>
        <v>0</v>
      </c>
      <c r="EB189" s="208">
        <f t="shared" si="247"/>
        <v>0</v>
      </c>
      <c r="EC189" s="208">
        <f t="shared" si="247"/>
        <v>0</v>
      </c>
      <c r="ED189" s="208">
        <f t="shared" si="247"/>
        <v>0</v>
      </c>
      <c r="EE189" s="208">
        <f t="shared" si="247"/>
        <v>0</v>
      </c>
      <c r="EF189" s="208">
        <f t="shared" si="248"/>
        <v>0</v>
      </c>
      <c r="EK189" s="207">
        <f t="shared" si="283"/>
        <v>0</v>
      </c>
      <c r="EL189" s="208">
        <f t="shared" si="249"/>
        <v>0</v>
      </c>
      <c r="EM189" s="208">
        <f t="shared" si="249"/>
        <v>0</v>
      </c>
      <c r="EN189" s="208">
        <f t="shared" si="249"/>
        <v>0</v>
      </c>
      <c r="EO189" s="208">
        <f t="shared" si="249"/>
        <v>0</v>
      </c>
      <c r="EP189" s="208">
        <f t="shared" si="250"/>
        <v>0</v>
      </c>
      <c r="EU189" s="207">
        <f t="shared" si="284"/>
        <v>0</v>
      </c>
      <c r="EV189" s="208">
        <f t="shared" si="251"/>
        <v>0</v>
      </c>
      <c r="EW189" s="208">
        <f t="shared" si="251"/>
        <v>0</v>
      </c>
      <c r="EX189" s="208">
        <f t="shared" si="251"/>
        <v>0</v>
      </c>
      <c r="EY189" s="208">
        <f t="shared" si="251"/>
        <v>0</v>
      </c>
      <c r="EZ189" s="208">
        <f t="shared" si="252"/>
        <v>0</v>
      </c>
      <c r="FE189" s="207">
        <f t="shared" si="285"/>
        <v>0</v>
      </c>
      <c r="FF189" s="208">
        <f t="shared" si="253"/>
        <v>0</v>
      </c>
      <c r="FG189" s="208">
        <f t="shared" si="253"/>
        <v>0</v>
      </c>
      <c r="FH189" s="208">
        <f t="shared" si="253"/>
        <v>0</v>
      </c>
      <c r="FI189" s="208">
        <f t="shared" si="253"/>
        <v>0</v>
      </c>
      <c r="FJ189" s="208">
        <f t="shared" si="254"/>
        <v>0</v>
      </c>
      <c r="FO189" s="207">
        <f t="shared" si="286"/>
        <v>0</v>
      </c>
      <c r="FP189" s="208">
        <f t="shared" si="255"/>
        <v>0</v>
      </c>
      <c r="FQ189" s="208">
        <f t="shared" si="255"/>
        <v>0</v>
      </c>
      <c r="FR189" s="208">
        <f t="shared" si="255"/>
        <v>0</v>
      </c>
      <c r="FS189" s="208">
        <f t="shared" si="255"/>
        <v>0</v>
      </c>
      <c r="FT189" s="208">
        <f t="shared" si="256"/>
        <v>0</v>
      </c>
      <c r="FY189" s="207">
        <f t="shared" si="287"/>
        <v>0</v>
      </c>
      <c r="FZ189" s="208">
        <f t="shared" si="257"/>
        <v>0</v>
      </c>
      <c r="GA189" s="208">
        <f t="shared" si="257"/>
        <v>0</v>
      </c>
      <c r="GB189" s="208">
        <f t="shared" si="257"/>
        <v>0</v>
      </c>
      <c r="GC189" s="208">
        <f t="shared" si="257"/>
        <v>0</v>
      </c>
      <c r="GD189" s="208">
        <f t="shared" si="258"/>
        <v>0</v>
      </c>
      <c r="GI189" s="207">
        <f t="shared" si="288"/>
        <v>0</v>
      </c>
      <c r="GJ189" s="208">
        <f t="shared" si="259"/>
        <v>0</v>
      </c>
      <c r="GK189" s="208">
        <f t="shared" si="259"/>
        <v>0</v>
      </c>
      <c r="GL189" s="208">
        <f t="shared" si="259"/>
        <v>0</v>
      </c>
      <c r="GM189" s="208">
        <f t="shared" si="259"/>
        <v>0</v>
      </c>
      <c r="GN189" s="208">
        <f t="shared" si="260"/>
        <v>0</v>
      </c>
      <c r="GS189" s="207">
        <f t="shared" si="289"/>
        <v>0</v>
      </c>
      <c r="GT189" s="208">
        <f t="shared" si="261"/>
        <v>0</v>
      </c>
      <c r="GU189" s="208">
        <f t="shared" si="261"/>
        <v>0</v>
      </c>
      <c r="GV189" s="208">
        <f t="shared" si="261"/>
        <v>0</v>
      </c>
      <c r="GW189" s="208">
        <f t="shared" si="261"/>
        <v>0</v>
      </c>
      <c r="GX189" s="208">
        <f t="shared" si="262"/>
        <v>0</v>
      </c>
      <c r="HC189" s="207">
        <f t="shared" si="290"/>
        <v>0</v>
      </c>
      <c r="HD189" s="208">
        <f t="shared" si="263"/>
        <v>0</v>
      </c>
      <c r="HE189" s="208">
        <f t="shared" si="263"/>
        <v>0</v>
      </c>
      <c r="HF189" s="208">
        <f t="shared" si="263"/>
        <v>0</v>
      </c>
      <c r="HG189" s="208">
        <f t="shared" si="263"/>
        <v>0</v>
      </c>
      <c r="HH189" s="208">
        <f t="shared" si="264"/>
        <v>0</v>
      </c>
      <c r="HM189" s="207">
        <f t="shared" si="291"/>
        <v>0</v>
      </c>
      <c r="HN189" s="208">
        <f t="shared" si="265"/>
        <v>0</v>
      </c>
      <c r="HO189" s="208">
        <f t="shared" si="265"/>
        <v>0</v>
      </c>
      <c r="HP189" s="208">
        <f t="shared" si="265"/>
        <v>0</v>
      </c>
      <c r="HQ189" s="208">
        <f t="shared" si="265"/>
        <v>0</v>
      </c>
      <c r="HR189" s="208">
        <f t="shared" si="266"/>
        <v>0</v>
      </c>
      <c r="HW189" s="207">
        <f t="shared" si="292"/>
        <v>0</v>
      </c>
      <c r="HX189" s="208">
        <f t="shared" si="267"/>
        <v>0</v>
      </c>
      <c r="HY189" s="208">
        <f t="shared" si="267"/>
        <v>0</v>
      </c>
      <c r="HZ189" s="208">
        <f t="shared" si="267"/>
        <v>0</v>
      </c>
      <c r="IA189" s="208">
        <f t="shared" si="267"/>
        <v>0</v>
      </c>
      <c r="IB189" s="208">
        <f t="shared" si="268"/>
        <v>0</v>
      </c>
      <c r="IG189" s="207">
        <f t="shared" si="293"/>
        <v>0</v>
      </c>
      <c r="IH189" s="208">
        <f t="shared" si="269"/>
        <v>0</v>
      </c>
      <c r="II189" s="208">
        <f t="shared" si="269"/>
        <v>0</v>
      </c>
      <c r="IJ189" s="208">
        <f t="shared" si="269"/>
        <v>0</v>
      </c>
      <c r="IK189" s="208">
        <f t="shared" si="269"/>
        <v>0</v>
      </c>
      <c r="IL189" s="208">
        <f t="shared" si="270"/>
        <v>0</v>
      </c>
    </row>
    <row r="190" spans="20:246">
      <c r="T190" s="207">
        <v>16</v>
      </c>
      <c r="U190" s="207">
        <f t="shared" si="271"/>
        <v>0</v>
      </c>
      <c r="V190" s="208">
        <f t="shared" si="225"/>
        <v>0</v>
      </c>
      <c r="W190" s="208">
        <f t="shared" si="225"/>
        <v>0</v>
      </c>
      <c r="X190" s="208">
        <f t="shared" si="225"/>
        <v>0</v>
      </c>
      <c r="Y190" s="208">
        <f t="shared" si="225"/>
        <v>0</v>
      </c>
      <c r="Z190" s="208">
        <f t="shared" si="226"/>
        <v>0</v>
      </c>
      <c r="AE190" s="207">
        <f t="shared" si="272"/>
        <v>0</v>
      </c>
      <c r="AF190" s="208">
        <f t="shared" si="227"/>
        <v>0</v>
      </c>
      <c r="AG190" s="208">
        <f t="shared" si="227"/>
        <v>0</v>
      </c>
      <c r="AH190" s="208">
        <f t="shared" si="227"/>
        <v>0</v>
      </c>
      <c r="AI190" s="208">
        <f t="shared" si="227"/>
        <v>0</v>
      </c>
      <c r="AJ190" s="208">
        <f t="shared" si="228"/>
        <v>0</v>
      </c>
      <c r="AO190" s="207">
        <f t="shared" si="273"/>
        <v>0</v>
      </c>
      <c r="AP190" s="208">
        <f t="shared" si="229"/>
        <v>0</v>
      </c>
      <c r="AQ190" s="208">
        <f t="shared" si="229"/>
        <v>0</v>
      </c>
      <c r="AR190" s="208">
        <f t="shared" si="229"/>
        <v>0</v>
      </c>
      <c r="AS190" s="208">
        <f t="shared" si="229"/>
        <v>0</v>
      </c>
      <c r="AT190" s="208">
        <f t="shared" si="230"/>
        <v>0</v>
      </c>
      <c r="AY190" s="207">
        <f t="shared" si="274"/>
        <v>0</v>
      </c>
      <c r="AZ190" s="208">
        <f t="shared" si="231"/>
        <v>0</v>
      </c>
      <c r="BA190" s="208">
        <f t="shared" si="231"/>
        <v>0</v>
      </c>
      <c r="BB190" s="208">
        <f t="shared" si="231"/>
        <v>0</v>
      </c>
      <c r="BC190" s="208">
        <f t="shared" si="231"/>
        <v>0</v>
      </c>
      <c r="BD190" s="208">
        <f t="shared" si="232"/>
        <v>0</v>
      </c>
      <c r="BI190" s="207">
        <f t="shared" si="275"/>
        <v>0</v>
      </c>
      <c r="BJ190" s="208">
        <f t="shared" si="233"/>
        <v>0</v>
      </c>
      <c r="BK190" s="208">
        <f t="shared" si="233"/>
        <v>0</v>
      </c>
      <c r="BL190" s="208">
        <f t="shared" si="233"/>
        <v>0</v>
      </c>
      <c r="BM190" s="208">
        <f t="shared" si="233"/>
        <v>0</v>
      </c>
      <c r="BN190" s="208">
        <f t="shared" si="234"/>
        <v>0</v>
      </c>
      <c r="BS190" s="207">
        <f t="shared" si="276"/>
        <v>0</v>
      </c>
      <c r="BT190" s="208">
        <f t="shared" si="235"/>
        <v>0</v>
      </c>
      <c r="BU190" s="208">
        <f t="shared" si="235"/>
        <v>0</v>
      </c>
      <c r="BV190" s="208">
        <f t="shared" si="235"/>
        <v>0</v>
      </c>
      <c r="BW190" s="208">
        <f t="shared" si="235"/>
        <v>0</v>
      </c>
      <c r="BX190" s="208">
        <f t="shared" si="236"/>
        <v>0</v>
      </c>
      <c r="CC190" s="207">
        <f t="shared" si="277"/>
        <v>0</v>
      </c>
      <c r="CD190" s="208">
        <f t="shared" si="237"/>
        <v>0</v>
      </c>
      <c r="CE190" s="208">
        <f t="shared" si="237"/>
        <v>0</v>
      </c>
      <c r="CF190" s="208">
        <f t="shared" si="237"/>
        <v>0</v>
      </c>
      <c r="CG190" s="208">
        <f t="shared" si="237"/>
        <v>0</v>
      </c>
      <c r="CH190" s="208">
        <f t="shared" si="238"/>
        <v>0</v>
      </c>
      <c r="CM190" s="207">
        <f t="shared" si="278"/>
        <v>0</v>
      </c>
      <c r="CN190" s="208">
        <f t="shared" si="239"/>
        <v>0</v>
      </c>
      <c r="CO190" s="208">
        <f t="shared" si="239"/>
        <v>0</v>
      </c>
      <c r="CP190" s="208">
        <f t="shared" si="239"/>
        <v>0</v>
      </c>
      <c r="CQ190" s="208">
        <f t="shared" si="239"/>
        <v>0</v>
      </c>
      <c r="CR190" s="208">
        <f t="shared" si="240"/>
        <v>0</v>
      </c>
      <c r="CW190" s="207">
        <f t="shared" si="279"/>
        <v>0</v>
      </c>
      <c r="CX190" s="208">
        <f t="shared" si="241"/>
        <v>0</v>
      </c>
      <c r="CY190" s="207">
        <f t="shared" si="241"/>
        <v>0</v>
      </c>
      <c r="CZ190" s="208">
        <f t="shared" si="241"/>
        <v>0</v>
      </c>
      <c r="DA190" s="208">
        <f t="shared" si="241"/>
        <v>0</v>
      </c>
      <c r="DB190" s="208">
        <f t="shared" si="242"/>
        <v>0</v>
      </c>
      <c r="DG190" s="207">
        <f t="shared" si="280"/>
        <v>0</v>
      </c>
      <c r="DH190" s="208">
        <f t="shared" si="243"/>
        <v>0</v>
      </c>
      <c r="DI190" s="208">
        <f t="shared" si="243"/>
        <v>0</v>
      </c>
      <c r="DJ190" s="208">
        <f t="shared" si="243"/>
        <v>0</v>
      </c>
      <c r="DK190" s="208">
        <f t="shared" si="243"/>
        <v>0</v>
      </c>
      <c r="DL190" s="208">
        <f t="shared" si="244"/>
        <v>0</v>
      </c>
      <c r="DQ190" s="207">
        <f t="shared" si="281"/>
        <v>0</v>
      </c>
      <c r="DR190" s="208">
        <f t="shared" si="245"/>
        <v>0</v>
      </c>
      <c r="DS190" s="208">
        <f t="shared" si="245"/>
        <v>0</v>
      </c>
      <c r="DT190" s="208">
        <f t="shared" si="245"/>
        <v>0</v>
      </c>
      <c r="DU190" s="208">
        <f t="shared" si="245"/>
        <v>0</v>
      </c>
      <c r="DV190" s="208">
        <f t="shared" si="246"/>
        <v>0</v>
      </c>
      <c r="EA190" s="207">
        <f t="shared" si="282"/>
        <v>0</v>
      </c>
      <c r="EB190" s="208">
        <f t="shared" si="247"/>
        <v>0</v>
      </c>
      <c r="EC190" s="208">
        <f t="shared" si="247"/>
        <v>0</v>
      </c>
      <c r="ED190" s="208">
        <f t="shared" si="247"/>
        <v>0</v>
      </c>
      <c r="EE190" s="208">
        <f t="shared" si="247"/>
        <v>0</v>
      </c>
      <c r="EF190" s="208">
        <f t="shared" si="248"/>
        <v>0</v>
      </c>
      <c r="EK190" s="207">
        <f t="shared" si="283"/>
        <v>0</v>
      </c>
      <c r="EL190" s="208">
        <f t="shared" si="249"/>
        <v>0</v>
      </c>
      <c r="EM190" s="208">
        <f t="shared" si="249"/>
        <v>0</v>
      </c>
      <c r="EN190" s="208">
        <f t="shared" si="249"/>
        <v>0</v>
      </c>
      <c r="EO190" s="208">
        <f t="shared" si="249"/>
        <v>0</v>
      </c>
      <c r="EP190" s="208">
        <f t="shared" si="250"/>
        <v>0</v>
      </c>
      <c r="EU190" s="207">
        <f t="shared" si="284"/>
        <v>0</v>
      </c>
      <c r="EV190" s="208">
        <f t="shared" si="251"/>
        <v>0</v>
      </c>
      <c r="EW190" s="208">
        <f t="shared" si="251"/>
        <v>0</v>
      </c>
      <c r="EX190" s="208">
        <f t="shared" si="251"/>
        <v>0</v>
      </c>
      <c r="EY190" s="208">
        <f t="shared" si="251"/>
        <v>0</v>
      </c>
      <c r="EZ190" s="208">
        <f t="shared" si="252"/>
        <v>0</v>
      </c>
      <c r="FE190" s="207">
        <f t="shared" si="285"/>
        <v>0</v>
      </c>
      <c r="FF190" s="208">
        <f t="shared" si="253"/>
        <v>0</v>
      </c>
      <c r="FG190" s="208">
        <f t="shared" si="253"/>
        <v>0</v>
      </c>
      <c r="FH190" s="208">
        <f t="shared" si="253"/>
        <v>0</v>
      </c>
      <c r="FI190" s="208">
        <f t="shared" si="253"/>
        <v>0</v>
      </c>
      <c r="FJ190" s="208">
        <f t="shared" si="254"/>
        <v>0</v>
      </c>
      <c r="FO190" s="207">
        <f t="shared" si="286"/>
        <v>0</v>
      </c>
      <c r="FP190" s="208">
        <f t="shared" si="255"/>
        <v>0</v>
      </c>
      <c r="FQ190" s="208">
        <f t="shared" si="255"/>
        <v>0</v>
      </c>
      <c r="FR190" s="208">
        <f t="shared" si="255"/>
        <v>0</v>
      </c>
      <c r="FS190" s="208">
        <f t="shared" si="255"/>
        <v>0</v>
      </c>
      <c r="FT190" s="208">
        <f t="shared" si="256"/>
        <v>0</v>
      </c>
      <c r="FY190" s="207">
        <f t="shared" si="287"/>
        <v>0</v>
      </c>
      <c r="FZ190" s="208">
        <f t="shared" si="257"/>
        <v>0</v>
      </c>
      <c r="GA190" s="208">
        <f t="shared" si="257"/>
        <v>0</v>
      </c>
      <c r="GB190" s="208">
        <f t="shared" si="257"/>
        <v>0</v>
      </c>
      <c r="GC190" s="208">
        <f t="shared" si="257"/>
        <v>0</v>
      </c>
      <c r="GD190" s="208">
        <f t="shared" si="258"/>
        <v>0</v>
      </c>
      <c r="GI190" s="207">
        <f t="shared" si="288"/>
        <v>0</v>
      </c>
      <c r="GJ190" s="208">
        <f t="shared" si="259"/>
        <v>0</v>
      </c>
      <c r="GK190" s="208">
        <f t="shared" si="259"/>
        <v>0</v>
      </c>
      <c r="GL190" s="208">
        <f t="shared" si="259"/>
        <v>0</v>
      </c>
      <c r="GM190" s="208">
        <f t="shared" si="259"/>
        <v>0</v>
      </c>
      <c r="GN190" s="208">
        <f t="shared" si="260"/>
        <v>0</v>
      </c>
      <c r="GS190" s="207">
        <f t="shared" si="289"/>
        <v>0</v>
      </c>
      <c r="GT190" s="208">
        <f t="shared" si="261"/>
        <v>0</v>
      </c>
      <c r="GU190" s="208">
        <f t="shared" si="261"/>
        <v>0</v>
      </c>
      <c r="GV190" s="208">
        <f t="shared" si="261"/>
        <v>0</v>
      </c>
      <c r="GW190" s="208">
        <f t="shared" si="261"/>
        <v>0</v>
      </c>
      <c r="GX190" s="208">
        <f t="shared" si="262"/>
        <v>0</v>
      </c>
      <c r="HC190" s="207">
        <f t="shared" si="290"/>
        <v>0</v>
      </c>
      <c r="HD190" s="208">
        <f t="shared" si="263"/>
        <v>0</v>
      </c>
      <c r="HE190" s="208">
        <f t="shared" si="263"/>
        <v>0</v>
      </c>
      <c r="HF190" s="208">
        <f t="shared" si="263"/>
        <v>0</v>
      </c>
      <c r="HG190" s="208">
        <f t="shared" si="263"/>
        <v>0</v>
      </c>
      <c r="HH190" s="208">
        <f t="shared" si="264"/>
        <v>0</v>
      </c>
      <c r="HM190" s="207">
        <f t="shared" si="291"/>
        <v>0</v>
      </c>
      <c r="HN190" s="208">
        <f t="shared" si="265"/>
        <v>0</v>
      </c>
      <c r="HO190" s="208">
        <f t="shared" si="265"/>
        <v>0</v>
      </c>
      <c r="HP190" s="208">
        <f t="shared" si="265"/>
        <v>0</v>
      </c>
      <c r="HQ190" s="208">
        <f t="shared" si="265"/>
        <v>0</v>
      </c>
      <c r="HR190" s="208">
        <f t="shared" si="266"/>
        <v>0</v>
      </c>
      <c r="HW190" s="207">
        <f t="shared" si="292"/>
        <v>0</v>
      </c>
      <c r="HX190" s="208">
        <f t="shared" si="267"/>
        <v>0</v>
      </c>
      <c r="HY190" s="208">
        <f t="shared" si="267"/>
        <v>0</v>
      </c>
      <c r="HZ190" s="208">
        <f t="shared" si="267"/>
        <v>0</v>
      </c>
      <c r="IA190" s="208">
        <f t="shared" si="267"/>
        <v>0</v>
      </c>
      <c r="IB190" s="208">
        <f t="shared" si="268"/>
        <v>0</v>
      </c>
      <c r="IG190" s="207">
        <f t="shared" si="293"/>
        <v>0</v>
      </c>
      <c r="IH190" s="208">
        <f t="shared" si="269"/>
        <v>0</v>
      </c>
      <c r="II190" s="208">
        <f t="shared" si="269"/>
        <v>0</v>
      </c>
      <c r="IJ190" s="208">
        <f t="shared" si="269"/>
        <v>0</v>
      </c>
      <c r="IK190" s="208">
        <f t="shared" si="269"/>
        <v>0</v>
      </c>
      <c r="IL190" s="208">
        <f t="shared" si="270"/>
        <v>0</v>
      </c>
    </row>
    <row r="191" spans="20:246">
      <c r="T191" s="207">
        <v>16.100000000000001</v>
      </c>
      <c r="U191" s="207">
        <f t="shared" si="271"/>
        <v>0</v>
      </c>
      <c r="V191" s="208">
        <f t="shared" si="225"/>
        <v>0</v>
      </c>
      <c r="W191" s="208">
        <f t="shared" si="225"/>
        <v>0</v>
      </c>
      <c r="X191" s="208">
        <f t="shared" si="225"/>
        <v>0</v>
      </c>
      <c r="Y191" s="208">
        <f t="shared" si="225"/>
        <v>0</v>
      </c>
      <c r="Z191" s="208">
        <f t="shared" si="226"/>
        <v>0</v>
      </c>
      <c r="AE191" s="207">
        <f t="shared" si="272"/>
        <v>0</v>
      </c>
      <c r="AF191" s="208">
        <f t="shared" si="227"/>
        <v>0</v>
      </c>
      <c r="AG191" s="208">
        <f t="shared" si="227"/>
        <v>0</v>
      </c>
      <c r="AH191" s="208">
        <f t="shared" si="227"/>
        <v>0</v>
      </c>
      <c r="AI191" s="208">
        <f t="shared" si="227"/>
        <v>0</v>
      </c>
      <c r="AJ191" s="208">
        <f t="shared" si="228"/>
        <v>0</v>
      </c>
      <c r="AO191" s="207">
        <f t="shared" si="273"/>
        <v>0</v>
      </c>
      <c r="AP191" s="208">
        <f t="shared" si="229"/>
        <v>0</v>
      </c>
      <c r="AQ191" s="208">
        <f t="shared" si="229"/>
        <v>0</v>
      </c>
      <c r="AR191" s="208">
        <f t="shared" si="229"/>
        <v>0</v>
      </c>
      <c r="AS191" s="208">
        <f t="shared" si="229"/>
        <v>0</v>
      </c>
      <c r="AT191" s="208">
        <f t="shared" si="230"/>
        <v>0</v>
      </c>
      <c r="AY191" s="207">
        <f t="shared" si="274"/>
        <v>0</v>
      </c>
      <c r="AZ191" s="208">
        <f t="shared" si="231"/>
        <v>0</v>
      </c>
      <c r="BA191" s="208">
        <f t="shared" si="231"/>
        <v>0</v>
      </c>
      <c r="BB191" s="208">
        <f t="shared" si="231"/>
        <v>0</v>
      </c>
      <c r="BC191" s="208">
        <f t="shared" si="231"/>
        <v>0</v>
      </c>
      <c r="BD191" s="208">
        <f t="shared" si="232"/>
        <v>0</v>
      </c>
      <c r="BI191" s="207">
        <f t="shared" si="275"/>
        <v>0</v>
      </c>
      <c r="BJ191" s="208">
        <f t="shared" si="233"/>
        <v>0</v>
      </c>
      <c r="BK191" s="208">
        <f t="shared" si="233"/>
        <v>0</v>
      </c>
      <c r="BL191" s="208">
        <f t="shared" si="233"/>
        <v>0</v>
      </c>
      <c r="BM191" s="208">
        <f t="shared" si="233"/>
        <v>0</v>
      </c>
      <c r="BN191" s="208">
        <f t="shared" si="234"/>
        <v>0</v>
      </c>
      <c r="BS191" s="207">
        <f t="shared" si="276"/>
        <v>0</v>
      </c>
      <c r="BT191" s="208">
        <f t="shared" si="235"/>
        <v>0</v>
      </c>
      <c r="BU191" s="208">
        <f t="shared" si="235"/>
        <v>0</v>
      </c>
      <c r="BV191" s="208">
        <f t="shared" si="235"/>
        <v>0</v>
      </c>
      <c r="BW191" s="208">
        <f t="shared" si="235"/>
        <v>0</v>
      </c>
      <c r="BX191" s="208">
        <f t="shared" si="236"/>
        <v>0</v>
      </c>
      <c r="CC191" s="207">
        <f t="shared" si="277"/>
        <v>0</v>
      </c>
      <c r="CD191" s="208">
        <f t="shared" si="237"/>
        <v>0</v>
      </c>
      <c r="CE191" s="208">
        <f t="shared" si="237"/>
        <v>0</v>
      </c>
      <c r="CF191" s="208">
        <f t="shared" si="237"/>
        <v>0</v>
      </c>
      <c r="CG191" s="208">
        <f t="shared" si="237"/>
        <v>0</v>
      </c>
      <c r="CH191" s="208">
        <f t="shared" si="238"/>
        <v>0</v>
      </c>
      <c r="CM191" s="207">
        <f t="shared" si="278"/>
        <v>0</v>
      </c>
      <c r="CN191" s="208">
        <f t="shared" si="239"/>
        <v>0</v>
      </c>
      <c r="CO191" s="208">
        <f t="shared" si="239"/>
        <v>0</v>
      </c>
      <c r="CP191" s="208">
        <f t="shared" si="239"/>
        <v>0</v>
      </c>
      <c r="CQ191" s="208">
        <f t="shared" si="239"/>
        <v>0</v>
      </c>
      <c r="CR191" s="208">
        <f t="shared" si="240"/>
        <v>0</v>
      </c>
      <c r="CW191" s="207">
        <f t="shared" si="279"/>
        <v>0</v>
      </c>
      <c r="CX191" s="208">
        <f t="shared" si="241"/>
        <v>0</v>
      </c>
      <c r="CY191" s="207">
        <f t="shared" si="241"/>
        <v>0</v>
      </c>
      <c r="CZ191" s="208">
        <f t="shared" si="241"/>
        <v>0</v>
      </c>
      <c r="DA191" s="208">
        <f t="shared" si="241"/>
        <v>0</v>
      </c>
      <c r="DB191" s="208">
        <f t="shared" si="242"/>
        <v>0</v>
      </c>
      <c r="DG191" s="207">
        <f t="shared" si="280"/>
        <v>0</v>
      </c>
      <c r="DH191" s="208">
        <f t="shared" si="243"/>
        <v>0</v>
      </c>
      <c r="DI191" s="208">
        <f t="shared" si="243"/>
        <v>0</v>
      </c>
      <c r="DJ191" s="208">
        <f t="shared" si="243"/>
        <v>0</v>
      </c>
      <c r="DK191" s="208">
        <f t="shared" si="243"/>
        <v>0</v>
      </c>
      <c r="DL191" s="208">
        <f t="shared" si="244"/>
        <v>0</v>
      </c>
      <c r="DQ191" s="207">
        <f t="shared" si="281"/>
        <v>0</v>
      </c>
      <c r="DR191" s="208">
        <f t="shared" si="245"/>
        <v>0</v>
      </c>
      <c r="DS191" s="208">
        <f t="shared" si="245"/>
        <v>0</v>
      </c>
      <c r="DT191" s="208">
        <f t="shared" si="245"/>
        <v>0</v>
      </c>
      <c r="DU191" s="208">
        <f t="shared" si="245"/>
        <v>0</v>
      </c>
      <c r="DV191" s="208">
        <f t="shared" si="246"/>
        <v>0</v>
      </c>
      <c r="EA191" s="207">
        <f t="shared" si="282"/>
        <v>0</v>
      </c>
      <c r="EB191" s="208">
        <f t="shared" si="247"/>
        <v>0</v>
      </c>
      <c r="EC191" s="208">
        <f t="shared" si="247"/>
        <v>0</v>
      </c>
      <c r="ED191" s="208">
        <f t="shared" si="247"/>
        <v>0</v>
      </c>
      <c r="EE191" s="208">
        <f t="shared" si="247"/>
        <v>0</v>
      </c>
      <c r="EF191" s="208">
        <f t="shared" si="248"/>
        <v>0</v>
      </c>
      <c r="EK191" s="207">
        <f t="shared" si="283"/>
        <v>0</v>
      </c>
      <c r="EL191" s="208">
        <f t="shared" si="249"/>
        <v>0</v>
      </c>
      <c r="EM191" s="208">
        <f t="shared" si="249"/>
        <v>0</v>
      </c>
      <c r="EN191" s="208">
        <f t="shared" si="249"/>
        <v>0</v>
      </c>
      <c r="EO191" s="208">
        <f t="shared" si="249"/>
        <v>0</v>
      </c>
      <c r="EP191" s="208">
        <f t="shared" si="250"/>
        <v>0</v>
      </c>
      <c r="EU191" s="207">
        <f t="shared" si="284"/>
        <v>0</v>
      </c>
      <c r="EV191" s="208">
        <f t="shared" si="251"/>
        <v>0</v>
      </c>
      <c r="EW191" s="208">
        <f t="shared" si="251"/>
        <v>0</v>
      </c>
      <c r="EX191" s="208">
        <f t="shared" si="251"/>
        <v>0</v>
      </c>
      <c r="EY191" s="208">
        <f t="shared" si="251"/>
        <v>0</v>
      </c>
      <c r="EZ191" s="208">
        <f t="shared" si="252"/>
        <v>0</v>
      </c>
      <c r="FE191" s="207">
        <f t="shared" si="285"/>
        <v>0</v>
      </c>
      <c r="FF191" s="208">
        <f t="shared" si="253"/>
        <v>0</v>
      </c>
      <c r="FG191" s="208">
        <f t="shared" si="253"/>
        <v>0</v>
      </c>
      <c r="FH191" s="208">
        <f t="shared" si="253"/>
        <v>0</v>
      </c>
      <c r="FI191" s="208">
        <f t="shared" si="253"/>
        <v>0</v>
      </c>
      <c r="FJ191" s="208">
        <f t="shared" si="254"/>
        <v>0</v>
      </c>
      <c r="FO191" s="207">
        <f t="shared" si="286"/>
        <v>0</v>
      </c>
      <c r="FP191" s="208">
        <f t="shared" si="255"/>
        <v>0</v>
      </c>
      <c r="FQ191" s="208">
        <f t="shared" si="255"/>
        <v>0</v>
      </c>
      <c r="FR191" s="208">
        <f t="shared" si="255"/>
        <v>0</v>
      </c>
      <c r="FS191" s="208">
        <f t="shared" si="255"/>
        <v>0</v>
      </c>
      <c r="FT191" s="208">
        <f t="shared" si="256"/>
        <v>0</v>
      </c>
      <c r="FY191" s="207">
        <f t="shared" si="287"/>
        <v>0</v>
      </c>
      <c r="FZ191" s="208">
        <f t="shared" si="257"/>
        <v>0</v>
      </c>
      <c r="GA191" s="208">
        <f t="shared" si="257"/>
        <v>0</v>
      </c>
      <c r="GB191" s="208">
        <f t="shared" si="257"/>
        <v>0</v>
      </c>
      <c r="GC191" s="208">
        <f t="shared" si="257"/>
        <v>0</v>
      </c>
      <c r="GD191" s="208">
        <f t="shared" si="258"/>
        <v>0</v>
      </c>
      <c r="GI191" s="207">
        <f t="shared" si="288"/>
        <v>0</v>
      </c>
      <c r="GJ191" s="208">
        <f t="shared" si="259"/>
        <v>0</v>
      </c>
      <c r="GK191" s="208">
        <f t="shared" si="259"/>
        <v>0</v>
      </c>
      <c r="GL191" s="208">
        <f t="shared" si="259"/>
        <v>0</v>
      </c>
      <c r="GM191" s="208">
        <f t="shared" si="259"/>
        <v>0</v>
      </c>
      <c r="GN191" s="208">
        <f t="shared" si="260"/>
        <v>0</v>
      </c>
      <c r="GS191" s="207">
        <f t="shared" si="289"/>
        <v>0</v>
      </c>
      <c r="GT191" s="208">
        <f t="shared" si="261"/>
        <v>0</v>
      </c>
      <c r="GU191" s="208">
        <f t="shared" si="261"/>
        <v>0</v>
      </c>
      <c r="GV191" s="208">
        <f t="shared" si="261"/>
        <v>0</v>
      </c>
      <c r="GW191" s="208">
        <f t="shared" si="261"/>
        <v>0</v>
      </c>
      <c r="GX191" s="208">
        <f t="shared" si="262"/>
        <v>0</v>
      </c>
      <c r="HC191" s="207">
        <f t="shared" si="290"/>
        <v>0</v>
      </c>
      <c r="HD191" s="208">
        <f t="shared" si="263"/>
        <v>0</v>
      </c>
      <c r="HE191" s="208">
        <f t="shared" si="263"/>
        <v>0</v>
      </c>
      <c r="HF191" s="208">
        <f t="shared" si="263"/>
        <v>0</v>
      </c>
      <c r="HG191" s="208">
        <f t="shared" si="263"/>
        <v>0</v>
      </c>
      <c r="HH191" s="208">
        <f t="shared" si="264"/>
        <v>0</v>
      </c>
      <c r="HM191" s="207">
        <f t="shared" si="291"/>
        <v>0</v>
      </c>
      <c r="HN191" s="208">
        <f t="shared" si="265"/>
        <v>0</v>
      </c>
      <c r="HO191" s="208">
        <f t="shared" si="265"/>
        <v>0</v>
      </c>
      <c r="HP191" s="208">
        <f t="shared" si="265"/>
        <v>0</v>
      </c>
      <c r="HQ191" s="208">
        <f t="shared" si="265"/>
        <v>0</v>
      </c>
      <c r="HR191" s="208">
        <f t="shared" si="266"/>
        <v>0</v>
      </c>
      <c r="HW191" s="207">
        <f t="shared" si="292"/>
        <v>0</v>
      </c>
      <c r="HX191" s="208">
        <f t="shared" si="267"/>
        <v>0</v>
      </c>
      <c r="HY191" s="208">
        <f t="shared" si="267"/>
        <v>0</v>
      </c>
      <c r="HZ191" s="208">
        <f t="shared" si="267"/>
        <v>0</v>
      </c>
      <c r="IA191" s="208">
        <f t="shared" si="267"/>
        <v>0</v>
      </c>
      <c r="IB191" s="208">
        <f t="shared" si="268"/>
        <v>0</v>
      </c>
      <c r="IG191" s="207">
        <f t="shared" si="293"/>
        <v>0</v>
      </c>
      <c r="IH191" s="208">
        <f t="shared" si="269"/>
        <v>0</v>
      </c>
      <c r="II191" s="208">
        <f t="shared" si="269"/>
        <v>0</v>
      </c>
      <c r="IJ191" s="208">
        <f t="shared" si="269"/>
        <v>0</v>
      </c>
      <c r="IK191" s="208">
        <f t="shared" si="269"/>
        <v>0</v>
      </c>
      <c r="IL191" s="208">
        <f t="shared" si="270"/>
        <v>0</v>
      </c>
    </row>
    <row r="192" spans="20:246">
      <c r="T192" s="207">
        <v>16.2</v>
      </c>
      <c r="U192" s="207">
        <f t="shared" si="271"/>
        <v>0</v>
      </c>
      <c r="V192" s="208">
        <f t="shared" si="225"/>
        <v>0</v>
      </c>
      <c r="W192" s="208">
        <f t="shared" si="225"/>
        <v>0</v>
      </c>
      <c r="X192" s="208">
        <f t="shared" si="225"/>
        <v>0</v>
      </c>
      <c r="Y192" s="208">
        <f t="shared" si="225"/>
        <v>0</v>
      </c>
      <c r="Z192" s="208">
        <f t="shared" si="226"/>
        <v>0</v>
      </c>
      <c r="AE192" s="207">
        <f t="shared" si="272"/>
        <v>0</v>
      </c>
      <c r="AF192" s="208">
        <f t="shared" si="227"/>
        <v>0</v>
      </c>
      <c r="AG192" s="208">
        <f t="shared" si="227"/>
        <v>0</v>
      </c>
      <c r="AH192" s="208">
        <f t="shared" si="227"/>
        <v>0</v>
      </c>
      <c r="AI192" s="208">
        <f t="shared" si="227"/>
        <v>0</v>
      </c>
      <c r="AJ192" s="208">
        <f t="shared" si="228"/>
        <v>0</v>
      </c>
      <c r="AO192" s="207">
        <f t="shared" si="273"/>
        <v>0</v>
      </c>
      <c r="AP192" s="208">
        <f t="shared" si="229"/>
        <v>0</v>
      </c>
      <c r="AQ192" s="208">
        <f t="shared" si="229"/>
        <v>0</v>
      </c>
      <c r="AR192" s="208">
        <f t="shared" si="229"/>
        <v>0</v>
      </c>
      <c r="AS192" s="208">
        <f t="shared" si="229"/>
        <v>0</v>
      </c>
      <c r="AT192" s="208">
        <f t="shared" si="230"/>
        <v>0</v>
      </c>
      <c r="AY192" s="207">
        <f t="shared" si="274"/>
        <v>0</v>
      </c>
      <c r="AZ192" s="208">
        <f t="shared" si="231"/>
        <v>0</v>
      </c>
      <c r="BA192" s="208">
        <f t="shared" si="231"/>
        <v>0</v>
      </c>
      <c r="BB192" s="208">
        <f t="shared" si="231"/>
        <v>0</v>
      </c>
      <c r="BC192" s="208">
        <f t="shared" si="231"/>
        <v>0</v>
      </c>
      <c r="BD192" s="208">
        <f t="shared" si="232"/>
        <v>0</v>
      </c>
      <c r="BI192" s="207">
        <f t="shared" si="275"/>
        <v>0</v>
      </c>
      <c r="BJ192" s="208">
        <f t="shared" si="233"/>
        <v>0</v>
      </c>
      <c r="BK192" s="208">
        <f t="shared" si="233"/>
        <v>0</v>
      </c>
      <c r="BL192" s="208">
        <f t="shared" si="233"/>
        <v>0</v>
      </c>
      <c r="BM192" s="208">
        <f t="shared" si="233"/>
        <v>0</v>
      </c>
      <c r="BN192" s="208">
        <f t="shared" si="234"/>
        <v>0</v>
      </c>
      <c r="BS192" s="207">
        <f t="shared" si="276"/>
        <v>0</v>
      </c>
      <c r="BT192" s="208">
        <f t="shared" si="235"/>
        <v>0</v>
      </c>
      <c r="BU192" s="208">
        <f t="shared" si="235"/>
        <v>0</v>
      </c>
      <c r="BV192" s="208">
        <f t="shared" si="235"/>
        <v>0</v>
      </c>
      <c r="BW192" s="208">
        <f t="shared" si="235"/>
        <v>0</v>
      </c>
      <c r="BX192" s="208">
        <f t="shared" si="236"/>
        <v>0</v>
      </c>
      <c r="CC192" s="207">
        <f t="shared" si="277"/>
        <v>0</v>
      </c>
      <c r="CD192" s="208">
        <f t="shared" si="237"/>
        <v>0</v>
      </c>
      <c r="CE192" s="208">
        <f t="shared" si="237"/>
        <v>0</v>
      </c>
      <c r="CF192" s="208">
        <f t="shared" si="237"/>
        <v>0</v>
      </c>
      <c r="CG192" s="208">
        <f t="shared" si="237"/>
        <v>0</v>
      </c>
      <c r="CH192" s="208">
        <f t="shared" si="238"/>
        <v>0</v>
      </c>
      <c r="CM192" s="207">
        <f t="shared" si="278"/>
        <v>0</v>
      </c>
      <c r="CN192" s="208">
        <f t="shared" si="239"/>
        <v>0</v>
      </c>
      <c r="CO192" s="208">
        <f t="shared" si="239"/>
        <v>0</v>
      </c>
      <c r="CP192" s="208">
        <f t="shared" si="239"/>
        <v>0</v>
      </c>
      <c r="CQ192" s="208">
        <f t="shared" si="239"/>
        <v>0</v>
      </c>
      <c r="CR192" s="208">
        <f t="shared" si="240"/>
        <v>0</v>
      </c>
      <c r="CW192" s="207">
        <f t="shared" si="279"/>
        <v>0</v>
      </c>
      <c r="CX192" s="208">
        <f t="shared" si="241"/>
        <v>0</v>
      </c>
      <c r="CY192" s="207">
        <f t="shared" si="241"/>
        <v>0</v>
      </c>
      <c r="CZ192" s="208">
        <f t="shared" si="241"/>
        <v>0</v>
      </c>
      <c r="DA192" s="208">
        <f t="shared" si="241"/>
        <v>0</v>
      </c>
      <c r="DB192" s="208">
        <f t="shared" si="242"/>
        <v>0</v>
      </c>
      <c r="DG192" s="207">
        <f t="shared" si="280"/>
        <v>0</v>
      </c>
      <c r="DH192" s="208">
        <f t="shared" si="243"/>
        <v>0</v>
      </c>
      <c r="DI192" s="208">
        <f t="shared" si="243"/>
        <v>0</v>
      </c>
      <c r="DJ192" s="208">
        <f t="shared" si="243"/>
        <v>0</v>
      </c>
      <c r="DK192" s="208">
        <f t="shared" si="243"/>
        <v>0</v>
      </c>
      <c r="DL192" s="208">
        <f t="shared" si="244"/>
        <v>0</v>
      </c>
      <c r="DQ192" s="207">
        <f t="shared" si="281"/>
        <v>0</v>
      </c>
      <c r="DR192" s="208">
        <f t="shared" si="245"/>
        <v>0</v>
      </c>
      <c r="DS192" s="208">
        <f t="shared" si="245"/>
        <v>0</v>
      </c>
      <c r="DT192" s="208">
        <f t="shared" si="245"/>
        <v>0</v>
      </c>
      <c r="DU192" s="208">
        <f t="shared" si="245"/>
        <v>0</v>
      </c>
      <c r="DV192" s="208">
        <f t="shared" si="246"/>
        <v>0</v>
      </c>
      <c r="EA192" s="207">
        <f t="shared" si="282"/>
        <v>0</v>
      </c>
      <c r="EB192" s="208">
        <f t="shared" si="247"/>
        <v>0</v>
      </c>
      <c r="EC192" s="208">
        <f t="shared" si="247"/>
        <v>0</v>
      </c>
      <c r="ED192" s="208">
        <f t="shared" si="247"/>
        <v>0</v>
      </c>
      <c r="EE192" s="208">
        <f t="shared" si="247"/>
        <v>0</v>
      </c>
      <c r="EF192" s="208">
        <f t="shared" si="248"/>
        <v>0</v>
      </c>
      <c r="EK192" s="207">
        <f t="shared" si="283"/>
        <v>0</v>
      </c>
      <c r="EL192" s="208">
        <f t="shared" si="249"/>
        <v>0</v>
      </c>
      <c r="EM192" s="208">
        <f t="shared" si="249"/>
        <v>0</v>
      </c>
      <c r="EN192" s="208">
        <f t="shared" si="249"/>
        <v>0</v>
      </c>
      <c r="EO192" s="208">
        <f t="shared" si="249"/>
        <v>0</v>
      </c>
      <c r="EP192" s="208">
        <f t="shared" si="250"/>
        <v>0</v>
      </c>
      <c r="EU192" s="207">
        <f t="shared" si="284"/>
        <v>0</v>
      </c>
      <c r="EV192" s="208">
        <f t="shared" si="251"/>
        <v>0</v>
      </c>
      <c r="EW192" s="208">
        <f t="shared" si="251"/>
        <v>0</v>
      </c>
      <c r="EX192" s="208">
        <f t="shared" si="251"/>
        <v>0</v>
      </c>
      <c r="EY192" s="208">
        <f t="shared" si="251"/>
        <v>0</v>
      </c>
      <c r="EZ192" s="208">
        <f t="shared" si="252"/>
        <v>0</v>
      </c>
      <c r="FE192" s="207">
        <f t="shared" si="285"/>
        <v>0</v>
      </c>
      <c r="FF192" s="208">
        <f t="shared" si="253"/>
        <v>0</v>
      </c>
      <c r="FG192" s="208">
        <f t="shared" si="253"/>
        <v>0</v>
      </c>
      <c r="FH192" s="208">
        <f t="shared" si="253"/>
        <v>0</v>
      </c>
      <c r="FI192" s="208">
        <f t="shared" si="253"/>
        <v>0</v>
      </c>
      <c r="FJ192" s="208">
        <f t="shared" si="254"/>
        <v>0</v>
      </c>
      <c r="FO192" s="207">
        <f t="shared" si="286"/>
        <v>0</v>
      </c>
      <c r="FP192" s="208">
        <f t="shared" si="255"/>
        <v>0</v>
      </c>
      <c r="FQ192" s="208">
        <f t="shared" si="255"/>
        <v>0</v>
      </c>
      <c r="FR192" s="208">
        <f t="shared" si="255"/>
        <v>0</v>
      </c>
      <c r="FS192" s="208">
        <f t="shared" si="255"/>
        <v>0</v>
      </c>
      <c r="FT192" s="208">
        <f t="shared" si="256"/>
        <v>0</v>
      </c>
      <c r="FY192" s="207">
        <f t="shared" si="287"/>
        <v>0</v>
      </c>
      <c r="FZ192" s="208">
        <f t="shared" si="257"/>
        <v>0</v>
      </c>
      <c r="GA192" s="208">
        <f t="shared" si="257"/>
        <v>0</v>
      </c>
      <c r="GB192" s="208">
        <f t="shared" si="257"/>
        <v>0</v>
      </c>
      <c r="GC192" s="208">
        <f t="shared" si="257"/>
        <v>0</v>
      </c>
      <c r="GD192" s="208">
        <f t="shared" si="258"/>
        <v>0</v>
      </c>
      <c r="GI192" s="207">
        <f t="shared" si="288"/>
        <v>0</v>
      </c>
      <c r="GJ192" s="208">
        <f t="shared" si="259"/>
        <v>0</v>
      </c>
      <c r="GK192" s="208">
        <f t="shared" si="259"/>
        <v>0</v>
      </c>
      <c r="GL192" s="208">
        <f t="shared" si="259"/>
        <v>0</v>
      </c>
      <c r="GM192" s="208">
        <f t="shared" si="259"/>
        <v>0</v>
      </c>
      <c r="GN192" s="208">
        <f t="shared" si="260"/>
        <v>0</v>
      </c>
      <c r="GS192" s="207">
        <f t="shared" si="289"/>
        <v>0</v>
      </c>
      <c r="GT192" s="208">
        <f t="shared" si="261"/>
        <v>0</v>
      </c>
      <c r="GU192" s="208">
        <f t="shared" si="261"/>
        <v>0</v>
      </c>
      <c r="GV192" s="208">
        <f t="shared" si="261"/>
        <v>0</v>
      </c>
      <c r="GW192" s="208">
        <f t="shared" si="261"/>
        <v>0</v>
      </c>
      <c r="GX192" s="208">
        <f t="shared" si="262"/>
        <v>0</v>
      </c>
      <c r="HC192" s="207">
        <f t="shared" si="290"/>
        <v>0</v>
      </c>
      <c r="HD192" s="208">
        <f t="shared" si="263"/>
        <v>0</v>
      </c>
      <c r="HE192" s="208">
        <f t="shared" si="263"/>
        <v>0</v>
      </c>
      <c r="HF192" s="208">
        <f t="shared" si="263"/>
        <v>0</v>
      </c>
      <c r="HG192" s="208">
        <f t="shared" si="263"/>
        <v>0</v>
      </c>
      <c r="HH192" s="208">
        <f t="shared" si="264"/>
        <v>0</v>
      </c>
      <c r="HM192" s="207">
        <f t="shared" si="291"/>
        <v>0</v>
      </c>
      <c r="HN192" s="208">
        <f t="shared" si="265"/>
        <v>0</v>
      </c>
      <c r="HO192" s="208">
        <f t="shared" si="265"/>
        <v>0</v>
      </c>
      <c r="HP192" s="208">
        <f t="shared" si="265"/>
        <v>0</v>
      </c>
      <c r="HQ192" s="208">
        <f t="shared" si="265"/>
        <v>0</v>
      </c>
      <c r="HR192" s="208">
        <f t="shared" si="266"/>
        <v>0</v>
      </c>
      <c r="HW192" s="207">
        <f t="shared" si="292"/>
        <v>0</v>
      </c>
      <c r="HX192" s="208">
        <f t="shared" si="267"/>
        <v>0</v>
      </c>
      <c r="HY192" s="208">
        <f t="shared" si="267"/>
        <v>0</v>
      </c>
      <c r="HZ192" s="208">
        <f t="shared" si="267"/>
        <v>0</v>
      </c>
      <c r="IA192" s="208">
        <f t="shared" si="267"/>
        <v>0</v>
      </c>
      <c r="IB192" s="208">
        <f t="shared" si="268"/>
        <v>0</v>
      </c>
      <c r="IG192" s="207">
        <f t="shared" si="293"/>
        <v>0</v>
      </c>
      <c r="IH192" s="208">
        <f t="shared" si="269"/>
        <v>0</v>
      </c>
      <c r="II192" s="208">
        <f t="shared" si="269"/>
        <v>0</v>
      </c>
      <c r="IJ192" s="208">
        <f t="shared" si="269"/>
        <v>0</v>
      </c>
      <c r="IK192" s="208">
        <f t="shared" si="269"/>
        <v>0</v>
      </c>
      <c r="IL192" s="208">
        <f t="shared" si="270"/>
        <v>0</v>
      </c>
    </row>
    <row r="193" spans="20:246">
      <c r="T193" s="207">
        <v>16.3</v>
      </c>
      <c r="U193" s="207">
        <f t="shared" si="271"/>
        <v>0</v>
      </c>
      <c r="V193" s="208">
        <f t="shared" si="225"/>
        <v>0</v>
      </c>
      <c r="W193" s="208">
        <f t="shared" si="225"/>
        <v>0</v>
      </c>
      <c r="X193" s="208">
        <f t="shared" si="225"/>
        <v>0</v>
      </c>
      <c r="Y193" s="208">
        <f t="shared" si="225"/>
        <v>0</v>
      </c>
      <c r="Z193" s="208">
        <f t="shared" si="226"/>
        <v>0</v>
      </c>
      <c r="AE193" s="207">
        <f t="shared" si="272"/>
        <v>0</v>
      </c>
      <c r="AF193" s="208">
        <f t="shared" si="227"/>
        <v>0</v>
      </c>
      <c r="AG193" s="208">
        <f t="shared" si="227"/>
        <v>0</v>
      </c>
      <c r="AH193" s="208">
        <f t="shared" si="227"/>
        <v>0</v>
      </c>
      <c r="AI193" s="208">
        <f t="shared" si="227"/>
        <v>0</v>
      </c>
      <c r="AJ193" s="208">
        <f t="shared" si="228"/>
        <v>0</v>
      </c>
      <c r="AO193" s="207">
        <f t="shared" si="273"/>
        <v>0</v>
      </c>
      <c r="AP193" s="208">
        <f t="shared" si="229"/>
        <v>0</v>
      </c>
      <c r="AQ193" s="208">
        <f t="shared" si="229"/>
        <v>0</v>
      </c>
      <c r="AR193" s="208">
        <f t="shared" si="229"/>
        <v>0</v>
      </c>
      <c r="AS193" s="208">
        <f t="shared" si="229"/>
        <v>0</v>
      </c>
      <c r="AT193" s="208">
        <f t="shared" si="230"/>
        <v>0</v>
      </c>
      <c r="AY193" s="207">
        <f t="shared" si="274"/>
        <v>0</v>
      </c>
      <c r="AZ193" s="208">
        <f t="shared" si="231"/>
        <v>0</v>
      </c>
      <c r="BA193" s="208">
        <f t="shared" si="231"/>
        <v>0</v>
      </c>
      <c r="BB193" s="208">
        <f t="shared" si="231"/>
        <v>0</v>
      </c>
      <c r="BC193" s="208">
        <f t="shared" si="231"/>
        <v>0</v>
      </c>
      <c r="BD193" s="208">
        <f t="shared" si="232"/>
        <v>0</v>
      </c>
      <c r="BI193" s="207">
        <f t="shared" si="275"/>
        <v>0</v>
      </c>
      <c r="BJ193" s="208">
        <f t="shared" si="233"/>
        <v>0</v>
      </c>
      <c r="BK193" s="208">
        <f t="shared" si="233"/>
        <v>0</v>
      </c>
      <c r="BL193" s="208">
        <f t="shared" si="233"/>
        <v>0</v>
      </c>
      <c r="BM193" s="208">
        <f t="shared" si="233"/>
        <v>0</v>
      </c>
      <c r="BN193" s="208">
        <f t="shared" si="234"/>
        <v>0</v>
      </c>
      <c r="BS193" s="207">
        <f t="shared" si="276"/>
        <v>0</v>
      </c>
      <c r="BT193" s="208">
        <f t="shared" si="235"/>
        <v>0</v>
      </c>
      <c r="BU193" s="208">
        <f t="shared" si="235"/>
        <v>0</v>
      </c>
      <c r="BV193" s="208">
        <f t="shared" si="235"/>
        <v>0</v>
      </c>
      <c r="BW193" s="208">
        <f t="shared" si="235"/>
        <v>0</v>
      </c>
      <c r="BX193" s="208">
        <f t="shared" si="236"/>
        <v>0</v>
      </c>
      <c r="CC193" s="207">
        <f t="shared" si="277"/>
        <v>0</v>
      </c>
      <c r="CD193" s="208">
        <f t="shared" si="237"/>
        <v>0</v>
      </c>
      <c r="CE193" s="208">
        <f t="shared" si="237"/>
        <v>0</v>
      </c>
      <c r="CF193" s="208">
        <f t="shared" si="237"/>
        <v>0</v>
      </c>
      <c r="CG193" s="208">
        <f t="shared" si="237"/>
        <v>0</v>
      </c>
      <c r="CH193" s="208">
        <f t="shared" si="238"/>
        <v>0</v>
      </c>
      <c r="CM193" s="207">
        <f t="shared" si="278"/>
        <v>0</v>
      </c>
      <c r="CN193" s="208">
        <f t="shared" si="239"/>
        <v>0</v>
      </c>
      <c r="CO193" s="208">
        <f t="shared" si="239"/>
        <v>0</v>
      </c>
      <c r="CP193" s="208">
        <f t="shared" si="239"/>
        <v>0</v>
      </c>
      <c r="CQ193" s="208">
        <f t="shared" si="239"/>
        <v>0</v>
      </c>
      <c r="CR193" s="208">
        <f t="shared" si="240"/>
        <v>0</v>
      </c>
      <c r="CW193" s="207">
        <f t="shared" si="279"/>
        <v>0</v>
      </c>
      <c r="CX193" s="208">
        <f t="shared" si="241"/>
        <v>0</v>
      </c>
      <c r="CY193" s="207">
        <f t="shared" si="241"/>
        <v>0</v>
      </c>
      <c r="CZ193" s="208">
        <f t="shared" si="241"/>
        <v>0</v>
      </c>
      <c r="DA193" s="208">
        <f t="shared" si="241"/>
        <v>0</v>
      </c>
      <c r="DB193" s="208">
        <f t="shared" si="242"/>
        <v>0</v>
      </c>
      <c r="DG193" s="207">
        <f t="shared" si="280"/>
        <v>0</v>
      </c>
      <c r="DH193" s="208">
        <f t="shared" si="243"/>
        <v>0</v>
      </c>
      <c r="DI193" s="208">
        <f t="shared" si="243"/>
        <v>0</v>
      </c>
      <c r="DJ193" s="208">
        <f t="shared" si="243"/>
        <v>0</v>
      </c>
      <c r="DK193" s="208">
        <f t="shared" si="243"/>
        <v>0</v>
      </c>
      <c r="DL193" s="208">
        <f t="shared" si="244"/>
        <v>0</v>
      </c>
      <c r="DQ193" s="207">
        <f t="shared" si="281"/>
        <v>0</v>
      </c>
      <c r="DR193" s="208">
        <f t="shared" si="245"/>
        <v>0</v>
      </c>
      <c r="DS193" s="208">
        <f t="shared" si="245"/>
        <v>0</v>
      </c>
      <c r="DT193" s="208">
        <f t="shared" si="245"/>
        <v>0</v>
      </c>
      <c r="DU193" s="208">
        <f t="shared" si="245"/>
        <v>0</v>
      </c>
      <c r="DV193" s="208">
        <f t="shared" si="246"/>
        <v>0</v>
      </c>
      <c r="EA193" s="207">
        <f t="shared" si="282"/>
        <v>0</v>
      </c>
      <c r="EB193" s="208">
        <f t="shared" si="247"/>
        <v>0</v>
      </c>
      <c r="EC193" s="208">
        <f t="shared" si="247"/>
        <v>0</v>
      </c>
      <c r="ED193" s="208">
        <f t="shared" si="247"/>
        <v>0</v>
      </c>
      <c r="EE193" s="208">
        <f t="shared" si="247"/>
        <v>0</v>
      </c>
      <c r="EF193" s="208">
        <f t="shared" si="248"/>
        <v>0</v>
      </c>
      <c r="EK193" s="207">
        <f t="shared" si="283"/>
        <v>0</v>
      </c>
      <c r="EL193" s="208">
        <f t="shared" si="249"/>
        <v>0</v>
      </c>
      <c r="EM193" s="208">
        <f t="shared" si="249"/>
        <v>0</v>
      </c>
      <c r="EN193" s="208">
        <f t="shared" si="249"/>
        <v>0</v>
      </c>
      <c r="EO193" s="208">
        <f t="shared" si="249"/>
        <v>0</v>
      </c>
      <c r="EP193" s="208">
        <f t="shared" si="250"/>
        <v>0</v>
      </c>
      <c r="EU193" s="207">
        <f t="shared" si="284"/>
        <v>0</v>
      </c>
      <c r="EV193" s="208">
        <f t="shared" si="251"/>
        <v>0</v>
      </c>
      <c r="EW193" s="208">
        <f t="shared" si="251"/>
        <v>0</v>
      </c>
      <c r="EX193" s="208">
        <f t="shared" si="251"/>
        <v>0</v>
      </c>
      <c r="EY193" s="208">
        <f t="shared" si="251"/>
        <v>0</v>
      </c>
      <c r="EZ193" s="208">
        <f t="shared" si="252"/>
        <v>0</v>
      </c>
      <c r="FE193" s="207">
        <f t="shared" si="285"/>
        <v>0</v>
      </c>
      <c r="FF193" s="208">
        <f t="shared" si="253"/>
        <v>0</v>
      </c>
      <c r="FG193" s="208">
        <f t="shared" si="253"/>
        <v>0</v>
      </c>
      <c r="FH193" s="208">
        <f t="shared" si="253"/>
        <v>0</v>
      </c>
      <c r="FI193" s="208">
        <f t="shared" si="253"/>
        <v>0</v>
      </c>
      <c r="FJ193" s="208">
        <f t="shared" si="254"/>
        <v>0</v>
      </c>
      <c r="FO193" s="207">
        <f t="shared" si="286"/>
        <v>0</v>
      </c>
      <c r="FP193" s="208">
        <f t="shared" si="255"/>
        <v>0</v>
      </c>
      <c r="FQ193" s="208">
        <f t="shared" si="255"/>
        <v>0</v>
      </c>
      <c r="FR193" s="208">
        <f t="shared" si="255"/>
        <v>0</v>
      </c>
      <c r="FS193" s="208">
        <f t="shared" si="255"/>
        <v>0</v>
      </c>
      <c r="FT193" s="208">
        <f t="shared" si="256"/>
        <v>0</v>
      </c>
      <c r="FY193" s="207">
        <f t="shared" si="287"/>
        <v>0</v>
      </c>
      <c r="FZ193" s="208">
        <f t="shared" si="257"/>
        <v>0</v>
      </c>
      <c r="GA193" s="208">
        <f t="shared" si="257"/>
        <v>0</v>
      </c>
      <c r="GB193" s="208">
        <f t="shared" si="257"/>
        <v>0</v>
      </c>
      <c r="GC193" s="208">
        <f t="shared" si="257"/>
        <v>0</v>
      </c>
      <c r="GD193" s="208">
        <f t="shared" si="258"/>
        <v>0</v>
      </c>
      <c r="GI193" s="207">
        <f t="shared" si="288"/>
        <v>0</v>
      </c>
      <c r="GJ193" s="208">
        <f t="shared" si="259"/>
        <v>0</v>
      </c>
      <c r="GK193" s="208">
        <f t="shared" si="259"/>
        <v>0</v>
      </c>
      <c r="GL193" s="208">
        <f t="shared" si="259"/>
        <v>0</v>
      </c>
      <c r="GM193" s="208">
        <f t="shared" si="259"/>
        <v>0</v>
      </c>
      <c r="GN193" s="208">
        <f t="shared" si="260"/>
        <v>0</v>
      </c>
      <c r="GS193" s="207">
        <f t="shared" si="289"/>
        <v>0</v>
      </c>
      <c r="GT193" s="208">
        <f t="shared" si="261"/>
        <v>0</v>
      </c>
      <c r="GU193" s="208">
        <f t="shared" si="261"/>
        <v>0</v>
      </c>
      <c r="GV193" s="208">
        <f t="shared" si="261"/>
        <v>0</v>
      </c>
      <c r="GW193" s="208">
        <f t="shared" si="261"/>
        <v>0</v>
      </c>
      <c r="GX193" s="208">
        <f t="shared" si="262"/>
        <v>0</v>
      </c>
      <c r="HC193" s="207">
        <f t="shared" si="290"/>
        <v>0</v>
      </c>
      <c r="HD193" s="208">
        <f t="shared" si="263"/>
        <v>0</v>
      </c>
      <c r="HE193" s="208">
        <f t="shared" si="263"/>
        <v>0</v>
      </c>
      <c r="HF193" s="208">
        <f t="shared" si="263"/>
        <v>0</v>
      </c>
      <c r="HG193" s="208">
        <f t="shared" si="263"/>
        <v>0</v>
      </c>
      <c r="HH193" s="208">
        <f t="shared" si="264"/>
        <v>0</v>
      </c>
      <c r="HM193" s="207">
        <f t="shared" si="291"/>
        <v>0</v>
      </c>
      <c r="HN193" s="208">
        <f t="shared" si="265"/>
        <v>0</v>
      </c>
      <c r="HO193" s="208">
        <f t="shared" si="265"/>
        <v>0</v>
      </c>
      <c r="HP193" s="208">
        <f t="shared" si="265"/>
        <v>0</v>
      </c>
      <c r="HQ193" s="208">
        <f t="shared" si="265"/>
        <v>0</v>
      </c>
      <c r="HR193" s="208">
        <f t="shared" si="266"/>
        <v>0</v>
      </c>
      <c r="HW193" s="207">
        <f t="shared" si="292"/>
        <v>0</v>
      </c>
      <c r="HX193" s="208">
        <f t="shared" si="267"/>
        <v>0</v>
      </c>
      <c r="HY193" s="208">
        <f t="shared" si="267"/>
        <v>0</v>
      </c>
      <c r="HZ193" s="208">
        <f t="shared" si="267"/>
        <v>0</v>
      </c>
      <c r="IA193" s="208">
        <f t="shared" si="267"/>
        <v>0</v>
      </c>
      <c r="IB193" s="208">
        <f t="shared" si="268"/>
        <v>0</v>
      </c>
      <c r="IG193" s="207">
        <f t="shared" si="293"/>
        <v>0</v>
      </c>
      <c r="IH193" s="208">
        <f t="shared" si="269"/>
        <v>0</v>
      </c>
      <c r="II193" s="208">
        <f t="shared" si="269"/>
        <v>0</v>
      </c>
      <c r="IJ193" s="208">
        <f t="shared" si="269"/>
        <v>0</v>
      </c>
      <c r="IK193" s="208">
        <f t="shared" si="269"/>
        <v>0</v>
      </c>
      <c r="IL193" s="208">
        <f t="shared" si="270"/>
        <v>0</v>
      </c>
    </row>
    <row r="194" spans="20:246">
      <c r="T194" s="207">
        <v>16.399999999999999</v>
      </c>
      <c r="U194" s="207">
        <f t="shared" si="271"/>
        <v>0</v>
      </c>
      <c r="V194" s="208">
        <f t="shared" si="225"/>
        <v>0</v>
      </c>
      <c r="W194" s="208">
        <f t="shared" si="225"/>
        <v>0</v>
      </c>
      <c r="X194" s="208">
        <f t="shared" si="225"/>
        <v>0</v>
      </c>
      <c r="Y194" s="208">
        <f t="shared" si="225"/>
        <v>0</v>
      </c>
      <c r="Z194" s="208">
        <f t="shared" si="226"/>
        <v>0</v>
      </c>
      <c r="AE194" s="207">
        <f t="shared" si="272"/>
        <v>0</v>
      </c>
      <c r="AF194" s="208">
        <f t="shared" si="227"/>
        <v>0</v>
      </c>
      <c r="AG194" s="208">
        <f t="shared" si="227"/>
        <v>0</v>
      </c>
      <c r="AH194" s="208">
        <f t="shared" si="227"/>
        <v>0</v>
      </c>
      <c r="AI194" s="208">
        <f t="shared" si="227"/>
        <v>0</v>
      </c>
      <c r="AJ194" s="208">
        <f t="shared" si="228"/>
        <v>0</v>
      </c>
      <c r="AO194" s="207">
        <f t="shared" si="273"/>
        <v>0</v>
      </c>
      <c r="AP194" s="208">
        <f t="shared" si="229"/>
        <v>0</v>
      </c>
      <c r="AQ194" s="208">
        <f t="shared" si="229"/>
        <v>0</v>
      </c>
      <c r="AR194" s="208">
        <f t="shared" si="229"/>
        <v>0</v>
      </c>
      <c r="AS194" s="208">
        <f t="shared" si="229"/>
        <v>0</v>
      </c>
      <c r="AT194" s="208">
        <f t="shared" si="230"/>
        <v>0</v>
      </c>
      <c r="AY194" s="207">
        <f t="shared" si="274"/>
        <v>0</v>
      </c>
      <c r="AZ194" s="208">
        <f t="shared" si="231"/>
        <v>0</v>
      </c>
      <c r="BA194" s="208">
        <f t="shared" si="231"/>
        <v>0</v>
      </c>
      <c r="BB194" s="208">
        <f t="shared" si="231"/>
        <v>0</v>
      </c>
      <c r="BC194" s="208">
        <f t="shared" si="231"/>
        <v>0</v>
      </c>
      <c r="BD194" s="208">
        <f t="shared" si="232"/>
        <v>0</v>
      </c>
      <c r="BI194" s="207">
        <f t="shared" si="275"/>
        <v>0</v>
      </c>
      <c r="BJ194" s="208">
        <f t="shared" si="233"/>
        <v>0</v>
      </c>
      <c r="BK194" s="208">
        <f t="shared" si="233"/>
        <v>0</v>
      </c>
      <c r="BL194" s="208">
        <f t="shared" si="233"/>
        <v>0</v>
      </c>
      <c r="BM194" s="208">
        <f t="shared" si="233"/>
        <v>0</v>
      </c>
      <c r="BN194" s="208">
        <f t="shared" si="234"/>
        <v>0</v>
      </c>
      <c r="BS194" s="207">
        <f t="shared" si="276"/>
        <v>0</v>
      </c>
      <c r="BT194" s="208">
        <f t="shared" si="235"/>
        <v>0</v>
      </c>
      <c r="BU194" s="208">
        <f t="shared" si="235"/>
        <v>0</v>
      </c>
      <c r="BV194" s="208">
        <f t="shared" si="235"/>
        <v>0</v>
      </c>
      <c r="BW194" s="208">
        <f t="shared" si="235"/>
        <v>0</v>
      </c>
      <c r="BX194" s="208">
        <f t="shared" si="236"/>
        <v>0</v>
      </c>
      <c r="CC194" s="207">
        <f t="shared" si="277"/>
        <v>0</v>
      </c>
      <c r="CD194" s="208">
        <f t="shared" si="237"/>
        <v>0</v>
      </c>
      <c r="CE194" s="208">
        <f t="shared" si="237"/>
        <v>0</v>
      </c>
      <c r="CF194" s="208">
        <f t="shared" si="237"/>
        <v>0</v>
      </c>
      <c r="CG194" s="208">
        <f t="shared" si="237"/>
        <v>0</v>
      </c>
      <c r="CH194" s="208">
        <f t="shared" si="238"/>
        <v>0</v>
      </c>
      <c r="CM194" s="207">
        <f t="shared" si="278"/>
        <v>0</v>
      </c>
      <c r="CN194" s="208">
        <f t="shared" si="239"/>
        <v>0</v>
      </c>
      <c r="CO194" s="208">
        <f t="shared" si="239"/>
        <v>0</v>
      </c>
      <c r="CP194" s="208">
        <f t="shared" si="239"/>
        <v>0</v>
      </c>
      <c r="CQ194" s="208">
        <f t="shared" si="239"/>
        <v>0</v>
      </c>
      <c r="CR194" s="208">
        <f t="shared" si="240"/>
        <v>0</v>
      </c>
      <c r="CW194" s="207">
        <f t="shared" si="279"/>
        <v>0</v>
      </c>
      <c r="CX194" s="208">
        <f t="shared" si="241"/>
        <v>0</v>
      </c>
      <c r="CY194" s="207">
        <f t="shared" si="241"/>
        <v>0</v>
      </c>
      <c r="CZ194" s="208">
        <f t="shared" si="241"/>
        <v>0</v>
      </c>
      <c r="DA194" s="208">
        <f t="shared" si="241"/>
        <v>0</v>
      </c>
      <c r="DB194" s="208">
        <f t="shared" si="242"/>
        <v>0</v>
      </c>
      <c r="DG194" s="207">
        <f t="shared" si="280"/>
        <v>0</v>
      </c>
      <c r="DH194" s="208">
        <f t="shared" si="243"/>
        <v>0</v>
      </c>
      <c r="DI194" s="208">
        <f t="shared" si="243"/>
        <v>0</v>
      </c>
      <c r="DJ194" s="208">
        <f t="shared" si="243"/>
        <v>0</v>
      </c>
      <c r="DK194" s="208">
        <f t="shared" si="243"/>
        <v>0</v>
      </c>
      <c r="DL194" s="208">
        <f t="shared" si="244"/>
        <v>0</v>
      </c>
      <c r="DQ194" s="207">
        <f t="shared" si="281"/>
        <v>0</v>
      </c>
      <c r="DR194" s="208">
        <f t="shared" si="245"/>
        <v>0</v>
      </c>
      <c r="DS194" s="208">
        <f t="shared" si="245"/>
        <v>0</v>
      </c>
      <c r="DT194" s="208">
        <f t="shared" si="245"/>
        <v>0</v>
      </c>
      <c r="DU194" s="208">
        <f t="shared" si="245"/>
        <v>0</v>
      </c>
      <c r="DV194" s="208">
        <f t="shared" si="246"/>
        <v>0</v>
      </c>
      <c r="EA194" s="207">
        <f t="shared" si="282"/>
        <v>0</v>
      </c>
      <c r="EB194" s="208">
        <f t="shared" si="247"/>
        <v>0</v>
      </c>
      <c r="EC194" s="208">
        <f t="shared" si="247"/>
        <v>0</v>
      </c>
      <c r="ED194" s="208">
        <f t="shared" si="247"/>
        <v>0</v>
      </c>
      <c r="EE194" s="208">
        <f t="shared" si="247"/>
        <v>0</v>
      </c>
      <c r="EF194" s="208">
        <f t="shared" si="248"/>
        <v>0</v>
      </c>
      <c r="EK194" s="207">
        <f t="shared" si="283"/>
        <v>0</v>
      </c>
      <c r="EL194" s="208">
        <f t="shared" si="249"/>
        <v>0</v>
      </c>
      <c r="EM194" s="208">
        <f t="shared" si="249"/>
        <v>0</v>
      </c>
      <c r="EN194" s="208">
        <f t="shared" si="249"/>
        <v>0</v>
      </c>
      <c r="EO194" s="208">
        <f t="shared" si="249"/>
        <v>0</v>
      </c>
      <c r="EP194" s="208">
        <f t="shared" si="250"/>
        <v>0</v>
      </c>
      <c r="EU194" s="207">
        <f t="shared" si="284"/>
        <v>0</v>
      </c>
      <c r="EV194" s="208">
        <f t="shared" si="251"/>
        <v>0</v>
      </c>
      <c r="EW194" s="208">
        <f t="shared" si="251"/>
        <v>0</v>
      </c>
      <c r="EX194" s="208">
        <f t="shared" si="251"/>
        <v>0</v>
      </c>
      <c r="EY194" s="208">
        <f t="shared" si="251"/>
        <v>0</v>
      </c>
      <c r="EZ194" s="208">
        <f t="shared" si="252"/>
        <v>0</v>
      </c>
      <c r="FE194" s="207">
        <f t="shared" si="285"/>
        <v>0</v>
      </c>
      <c r="FF194" s="208">
        <f t="shared" si="253"/>
        <v>0</v>
      </c>
      <c r="FG194" s="208">
        <f t="shared" si="253"/>
        <v>0</v>
      </c>
      <c r="FH194" s="208">
        <f t="shared" si="253"/>
        <v>0</v>
      </c>
      <c r="FI194" s="208">
        <f t="shared" si="253"/>
        <v>0</v>
      </c>
      <c r="FJ194" s="208">
        <f t="shared" si="254"/>
        <v>0</v>
      </c>
      <c r="FO194" s="207">
        <f t="shared" si="286"/>
        <v>0</v>
      </c>
      <c r="FP194" s="208">
        <f t="shared" si="255"/>
        <v>0</v>
      </c>
      <c r="FQ194" s="208">
        <f t="shared" si="255"/>
        <v>0</v>
      </c>
      <c r="FR194" s="208">
        <f t="shared" si="255"/>
        <v>0</v>
      </c>
      <c r="FS194" s="208">
        <f t="shared" si="255"/>
        <v>0</v>
      </c>
      <c r="FT194" s="208">
        <f t="shared" si="256"/>
        <v>0</v>
      </c>
      <c r="FY194" s="207">
        <f t="shared" si="287"/>
        <v>0</v>
      </c>
      <c r="FZ194" s="208">
        <f t="shared" si="257"/>
        <v>0</v>
      </c>
      <c r="GA194" s="208">
        <f t="shared" si="257"/>
        <v>0</v>
      </c>
      <c r="GB194" s="208">
        <f t="shared" si="257"/>
        <v>0</v>
      </c>
      <c r="GC194" s="208">
        <f t="shared" si="257"/>
        <v>0</v>
      </c>
      <c r="GD194" s="208">
        <f t="shared" si="258"/>
        <v>0</v>
      </c>
      <c r="GI194" s="207">
        <f t="shared" si="288"/>
        <v>0</v>
      </c>
      <c r="GJ194" s="208">
        <f t="shared" si="259"/>
        <v>0</v>
      </c>
      <c r="GK194" s="208">
        <f t="shared" si="259"/>
        <v>0</v>
      </c>
      <c r="GL194" s="208">
        <f t="shared" si="259"/>
        <v>0</v>
      </c>
      <c r="GM194" s="208">
        <f t="shared" si="259"/>
        <v>0</v>
      </c>
      <c r="GN194" s="208">
        <f t="shared" si="260"/>
        <v>0</v>
      </c>
      <c r="GS194" s="207">
        <f t="shared" si="289"/>
        <v>0</v>
      </c>
      <c r="GT194" s="208">
        <f t="shared" si="261"/>
        <v>0</v>
      </c>
      <c r="GU194" s="208">
        <f t="shared" si="261"/>
        <v>0</v>
      </c>
      <c r="GV194" s="208">
        <f t="shared" si="261"/>
        <v>0</v>
      </c>
      <c r="GW194" s="208">
        <f t="shared" si="261"/>
        <v>0</v>
      </c>
      <c r="GX194" s="208">
        <f t="shared" si="262"/>
        <v>0</v>
      </c>
      <c r="HC194" s="207">
        <f t="shared" si="290"/>
        <v>0</v>
      </c>
      <c r="HD194" s="208">
        <f t="shared" si="263"/>
        <v>0</v>
      </c>
      <c r="HE194" s="208">
        <f t="shared" si="263"/>
        <v>0</v>
      </c>
      <c r="HF194" s="208">
        <f t="shared" si="263"/>
        <v>0</v>
      </c>
      <c r="HG194" s="208">
        <f t="shared" si="263"/>
        <v>0</v>
      </c>
      <c r="HH194" s="208">
        <f t="shared" si="264"/>
        <v>0</v>
      </c>
      <c r="HM194" s="207">
        <f t="shared" si="291"/>
        <v>0</v>
      </c>
      <c r="HN194" s="208">
        <f t="shared" si="265"/>
        <v>0</v>
      </c>
      <c r="HO194" s="208">
        <f t="shared" si="265"/>
        <v>0</v>
      </c>
      <c r="HP194" s="208">
        <f t="shared" si="265"/>
        <v>0</v>
      </c>
      <c r="HQ194" s="208">
        <f t="shared" si="265"/>
        <v>0</v>
      </c>
      <c r="HR194" s="208">
        <f t="shared" si="266"/>
        <v>0</v>
      </c>
      <c r="HW194" s="207">
        <f t="shared" si="292"/>
        <v>0</v>
      </c>
      <c r="HX194" s="208">
        <f t="shared" si="267"/>
        <v>0</v>
      </c>
      <c r="HY194" s="208">
        <f t="shared" si="267"/>
        <v>0</v>
      </c>
      <c r="HZ194" s="208">
        <f t="shared" si="267"/>
        <v>0</v>
      </c>
      <c r="IA194" s="208">
        <f t="shared" si="267"/>
        <v>0</v>
      </c>
      <c r="IB194" s="208">
        <f t="shared" si="268"/>
        <v>0</v>
      </c>
      <c r="IG194" s="207">
        <f t="shared" si="293"/>
        <v>0</v>
      </c>
      <c r="IH194" s="208">
        <f t="shared" si="269"/>
        <v>0</v>
      </c>
      <c r="II194" s="208">
        <f t="shared" si="269"/>
        <v>0</v>
      </c>
      <c r="IJ194" s="208">
        <f t="shared" si="269"/>
        <v>0</v>
      </c>
      <c r="IK194" s="208">
        <f t="shared" si="269"/>
        <v>0</v>
      </c>
      <c r="IL194" s="208">
        <f t="shared" si="270"/>
        <v>0</v>
      </c>
    </row>
    <row r="195" spans="20:246">
      <c r="T195" s="207">
        <v>16.5</v>
      </c>
      <c r="U195" s="207">
        <f t="shared" si="271"/>
        <v>0</v>
      </c>
      <c r="V195" s="208">
        <f t="shared" si="225"/>
        <v>0</v>
      </c>
      <c r="W195" s="208">
        <f t="shared" si="225"/>
        <v>0</v>
      </c>
      <c r="X195" s="208">
        <f t="shared" si="225"/>
        <v>0</v>
      </c>
      <c r="Y195" s="208">
        <f t="shared" si="225"/>
        <v>0</v>
      </c>
      <c r="Z195" s="208">
        <f t="shared" si="226"/>
        <v>0</v>
      </c>
      <c r="AE195" s="207">
        <f t="shared" si="272"/>
        <v>0</v>
      </c>
      <c r="AF195" s="208">
        <f t="shared" si="227"/>
        <v>0</v>
      </c>
      <c r="AG195" s="208">
        <f t="shared" si="227"/>
        <v>0</v>
      </c>
      <c r="AH195" s="208">
        <f t="shared" si="227"/>
        <v>0</v>
      </c>
      <c r="AI195" s="208">
        <f t="shared" si="227"/>
        <v>0</v>
      </c>
      <c r="AJ195" s="208">
        <f t="shared" si="228"/>
        <v>0</v>
      </c>
      <c r="AO195" s="207">
        <f t="shared" si="273"/>
        <v>0</v>
      </c>
      <c r="AP195" s="208">
        <f t="shared" si="229"/>
        <v>0</v>
      </c>
      <c r="AQ195" s="208">
        <f t="shared" si="229"/>
        <v>0</v>
      </c>
      <c r="AR195" s="208">
        <f t="shared" si="229"/>
        <v>0</v>
      </c>
      <c r="AS195" s="208">
        <f t="shared" si="229"/>
        <v>0</v>
      </c>
      <c r="AT195" s="208">
        <f t="shared" si="230"/>
        <v>0</v>
      </c>
      <c r="AY195" s="207">
        <f t="shared" si="274"/>
        <v>0</v>
      </c>
      <c r="AZ195" s="208">
        <f t="shared" si="231"/>
        <v>0</v>
      </c>
      <c r="BA195" s="208">
        <f t="shared" si="231"/>
        <v>0</v>
      </c>
      <c r="BB195" s="208">
        <f t="shared" si="231"/>
        <v>0</v>
      </c>
      <c r="BC195" s="208">
        <f t="shared" si="231"/>
        <v>0</v>
      </c>
      <c r="BD195" s="208">
        <f t="shared" si="232"/>
        <v>0</v>
      </c>
      <c r="BI195" s="207">
        <f t="shared" si="275"/>
        <v>0</v>
      </c>
      <c r="BJ195" s="208">
        <f t="shared" si="233"/>
        <v>0</v>
      </c>
      <c r="BK195" s="208">
        <f t="shared" si="233"/>
        <v>0</v>
      </c>
      <c r="BL195" s="208">
        <f t="shared" si="233"/>
        <v>0</v>
      </c>
      <c r="BM195" s="208">
        <f t="shared" si="233"/>
        <v>0</v>
      </c>
      <c r="BN195" s="208">
        <f t="shared" si="234"/>
        <v>0</v>
      </c>
      <c r="BS195" s="207">
        <f t="shared" si="276"/>
        <v>0</v>
      </c>
      <c r="BT195" s="208">
        <f t="shared" si="235"/>
        <v>0</v>
      </c>
      <c r="BU195" s="208">
        <f t="shared" si="235"/>
        <v>0</v>
      </c>
      <c r="BV195" s="208">
        <f t="shared" si="235"/>
        <v>0</v>
      </c>
      <c r="BW195" s="208">
        <f t="shared" si="235"/>
        <v>0</v>
      </c>
      <c r="BX195" s="208">
        <f t="shared" si="236"/>
        <v>0</v>
      </c>
      <c r="CC195" s="207">
        <f t="shared" si="277"/>
        <v>0</v>
      </c>
      <c r="CD195" s="208">
        <f t="shared" si="237"/>
        <v>0</v>
      </c>
      <c r="CE195" s="208">
        <f t="shared" si="237"/>
        <v>0</v>
      </c>
      <c r="CF195" s="208">
        <f t="shared" si="237"/>
        <v>0</v>
      </c>
      <c r="CG195" s="208">
        <f t="shared" si="237"/>
        <v>0</v>
      </c>
      <c r="CH195" s="208">
        <f t="shared" si="238"/>
        <v>0</v>
      </c>
      <c r="CM195" s="207">
        <f t="shared" si="278"/>
        <v>0</v>
      </c>
      <c r="CN195" s="208">
        <f t="shared" si="239"/>
        <v>0</v>
      </c>
      <c r="CO195" s="208">
        <f t="shared" si="239"/>
        <v>0</v>
      </c>
      <c r="CP195" s="208">
        <f t="shared" si="239"/>
        <v>0</v>
      </c>
      <c r="CQ195" s="208">
        <f t="shared" si="239"/>
        <v>0</v>
      </c>
      <c r="CR195" s="208">
        <f t="shared" si="240"/>
        <v>0</v>
      </c>
      <c r="CW195" s="207">
        <f t="shared" si="279"/>
        <v>0</v>
      </c>
      <c r="CX195" s="208">
        <f t="shared" si="241"/>
        <v>0</v>
      </c>
      <c r="CY195" s="207">
        <f t="shared" si="241"/>
        <v>0</v>
      </c>
      <c r="CZ195" s="208">
        <f t="shared" si="241"/>
        <v>0</v>
      </c>
      <c r="DA195" s="208">
        <f t="shared" si="241"/>
        <v>0</v>
      </c>
      <c r="DB195" s="208">
        <f t="shared" si="242"/>
        <v>0</v>
      </c>
      <c r="DG195" s="207">
        <f t="shared" si="280"/>
        <v>0</v>
      </c>
      <c r="DH195" s="208">
        <f t="shared" si="243"/>
        <v>0</v>
      </c>
      <c r="DI195" s="208">
        <f t="shared" si="243"/>
        <v>0</v>
      </c>
      <c r="DJ195" s="208">
        <f t="shared" si="243"/>
        <v>0</v>
      </c>
      <c r="DK195" s="208">
        <f t="shared" si="243"/>
        <v>0</v>
      </c>
      <c r="DL195" s="208">
        <f t="shared" si="244"/>
        <v>0</v>
      </c>
      <c r="DQ195" s="207">
        <f t="shared" si="281"/>
        <v>0</v>
      </c>
      <c r="DR195" s="208">
        <f t="shared" si="245"/>
        <v>0</v>
      </c>
      <c r="DS195" s="208">
        <f t="shared" si="245"/>
        <v>0</v>
      </c>
      <c r="DT195" s="208">
        <f t="shared" si="245"/>
        <v>0</v>
      </c>
      <c r="DU195" s="208">
        <f t="shared" si="245"/>
        <v>0</v>
      </c>
      <c r="DV195" s="208">
        <f t="shared" si="246"/>
        <v>0</v>
      </c>
      <c r="EA195" s="207">
        <f t="shared" si="282"/>
        <v>0</v>
      </c>
      <c r="EB195" s="208">
        <f t="shared" si="247"/>
        <v>0</v>
      </c>
      <c r="EC195" s="208">
        <f t="shared" si="247"/>
        <v>0</v>
      </c>
      <c r="ED195" s="208">
        <f t="shared" si="247"/>
        <v>0</v>
      </c>
      <c r="EE195" s="208">
        <f t="shared" si="247"/>
        <v>0</v>
      </c>
      <c r="EF195" s="208">
        <f t="shared" si="248"/>
        <v>0</v>
      </c>
      <c r="EK195" s="207">
        <f t="shared" si="283"/>
        <v>0</v>
      </c>
      <c r="EL195" s="208">
        <f t="shared" si="249"/>
        <v>0</v>
      </c>
      <c r="EM195" s="208">
        <f t="shared" si="249"/>
        <v>0</v>
      </c>
      <c r="EN195" s="208">
        <f t="shared" si="249"/>
        <v>0</v>
      </c>
      <c r="EO195" s="208">
        <f t="shared" si="249"/>
        <v>0</v>
      </c>
      <c r="EP195" s="208">
        <f t="shared" si="250"/>
        <v>0</v>
      </c>
      <c r="EU195" s="207">
        <f t="shared" si="284"/>
        <v>0</v>
      </c>
      <c r="EV195" s="208">
        <f t="shared" si="251"/>
        <v>0</v>
      </c>
      <c r="EW195" s="208">
        <f t="shared" si="251"/>
        <v>0</v>
      </c>
      <c r="EX195" s="208">
        <f t="shared" si="251"/>
        <v>0</v>
      </c>
      <c r="EY195" s="208">
        <f t="shared" si="251"/>
        <v>0</v>
      </c>
      <c r="EZ195" s="208">
        <f t="shared" si="252"/>
        <v>0</v>
      </c>
      <c r="FE195" s="207">
        <f t="shared" si="285"/>
        <v>0</v>
      </c>
      <c r="FF195" s="208">
        <f t="shared" si="253"/>
        <v>0</v>
      </c>
      <c r="FG195" s="208">
        <f t="shared" si="253"/>
        <v>0</v>
      </c>
      <c r="FH195" s="208">
        <f t="shared" si="253"/>
        <v>0</v>
      </c>
      <c r="FI195" s="208">
        <f t="shared" si="253"/>
        <v>0</v>
      </c>
      <c r="FJ195" s="208">
        <f t="shared" si="254"/>
        <v>0</v>
      </c>
      <c r="FO195" s="207">
        <f t="shared" si="286"/>
        <v>0</v>
      </c>
      <c r="FP195" s="208">
        <f t="shared" si="255"/>
        <v>0</v>
      </c>
      <c r="FQ195" s="208">
        <f t="shared" si="255"/>
        <v>0</v>
      </c>
      <c r="FR195" s="208">
        <f t="shared" si="255"/>
        <v>0</v>
      </c>
      <c r="FS195" s="208">
        <f t="shared" si="255"/>
        <v>0</v>
      </c>
      <c r="FT195" s="208">
        <f t="shared" si="256"/>
        <v>0</v>
      </c>
      <c r="FY195" s="207">
        <f t="shared" si="287"/>
        <v>0</v>
      </c>
      <c r="FZ195" s="208">
        <f t="shared" si="257"/>
        <v>0</v>
      </c>
      <c r="GA195" s="208">
        <f t="shared" si="257"/>
        <v>0</v>
      </c>
      <c r="GB195" s="208">
        <f t="shared" si="257"/>
        <v>0</v>
      </c>
      <c r="GC195" s="208">
        <f t="shared" si="257"/>
        <v>0</v>
      </c>
      <c r="GD195" s="208">
        <f t="shared" si="258"/>
        <v>0</v>
      </c>
      <c r="GI195" s="207">
        <f t="shared" si="288"/>
        <v>0</v>
      </c>
      <c r="GJ195" s="208">
        <f t="shared" si="259"/>
        <v>0</v>
      </c>
      <c r="GK195" s="208">
        <f t="shared" si="259"/>
        <v>0</v>
      </c>
      <c r="GL195" s="208">
        <f t="shared" si="259"/>
        <v>0</v>
      </c>
      <c r="GM195" s="208">
        <f t="shared" si="259"/>
        <v>0</v>
      </c>
      <c r="GN195" s="208">
        <f t="shared" si="260"/>
        <v>0</v>
      </c>
      <c r="GS195" s="207">
        <f t="shared" si="289"/>
        <v>0</v>
      </c>
      <c r="GT195" s="208">
        <f t="shared" si="261"/>
        <v>0</v>
      </c>
      <c r="GU195" s="208">
        <f t="shared" si="261"/>
        <v>0</v>
      </c>
      <c r="GV195" s="208">
        <f t="shared" si="261"/>
        <v>0</v>
      </c>
      <c r="GW195" s="208">
        <f t="shared" si="261"/>
        <v>0</v>
      </c>
      <c r="GX195" s="208">
        <f t="shared" si="262"/>
        <v>0</v>
      </c>
      <c r="HC195" s="207">
        <f t="shared" si="290"/>
        <v>0</v>
      </c>
      <c r="HD195" s="208">
        <f t="shared" si="263"/>
        <v>0</v>
      </c>
      <c r="HE195" s="208">
        <f t="shared" si="263"/>
        <v>0</v>
      </c>
      <c r="HF195" s="208">
        <f t="shared" si="263"/>
        <v>0</v>
      </c>
      <c r="HG195" s="208">
        <f t="shared" si="263"/>
        <v>0</v>
      </c>
      <c r="HH195" s="208">
        <f t="shared" si="264"/>
        <v>0</v>
      </c>
      <c r="HM195" s="207">
        <f t="shared" si="291"/>
        <v>0</v>
      </c>
      <c r="HN195" s="208">
        <f t="shared" si="265"/>
        <v>0</v>
      </c>
      <c r="HO195" s="208">
        <f t="shared" si="265"/>
        <v>0</v>
      </c>
      <c r="HP195" s="208">
        <f t="shared" si="265"/>
        <v>0</v>
      </c>
      <c r="HQ195" s="208">
        <f t="shared" si="265"/>
        <v>0</v>
      </c>
      <c r="HR195" s="208">
        <f t="shared" si="266"/>
        <v>0</v>
      </c>
      <c r="HW195" s="207">
        <f t="shared" si="292"/>
        <v>0</v>
      </c>
      <c r="HX195" s="208">
        <f t="shared" si="267"/>
        <v>0</v>
      </c>
      <c r="HY195" s="208">
        <f t="shared" si="267"/>
        <v>0</v>
      </c>
      <c r="HZ195" s="208">
        <f t="shared" si="267"/>
        <v>0</v>
      </c>
      <c r="IA195" s="208">
        <f t="shared" si="267"/>
        <v>0</v>
      </c>
      <c r="IB195" s="208">
        <f t="shared" si="268"/>
        <v>0</v>
      </c>
      <c r="IG195" s="207">
        <f t="shared" si="293"/>
        <v>0</v>
      </c>
      <c r="IH195" s="208">
        <f t="shared" si="269"/>
        <v>0</v>
      </c>
      <c r="II195" s="208">
        <f t="shared" si="269"/>
        <v>0</v>
      </c>
      <c r="IJ195" s="208">
        <f t="shared" si="269"/>
        <v>0</v>
      </c>
      <c r="IK195" s="208">
        <f t="shared" si="269"/>
        <v>0</v>
      </c>
      <c r="IL195" s="208">
        <f t="shared" si="270"/>
        <v>0</v>
      </c>
    </row>
    <row r="196" spans="20:246">
      <c r="T196" s="207">
        <v>16.600000000000001</v>
      </c>
      <c r="U196" s="207">
        <f t="shared" si="271"/>
        <v>0</v>
      </c>
      <c r="V196" s="208">
        <f t="shared" si="225"/>
        <v>0</v>
      </c>
      <c r="W196" s="208">
        <f t="shared" si="225"/>
        <v>0</v>
      </c>
      <c r="X196" s="208">
        <f t="shared" si="225"/>
        <v>0</v>
      </c>
      <c r="Y196" s="208">
        <f t="shared" si="225"/>
        <v>0</v>
      </c>
      <c r="Z196" s="208">
        <f t="shared" si="226"/>
        <v>0</v>
      </c>
      <c r="AE196" s="207">
        <f t="shared" si="272"/>
        <v>0</v>
      </c>
      <c r="AF196" s="208">
        <f t="shared" si="227"/>
        <v>0</v>
      </c>
      <c r="AG196" s="208">
        <f t="shared" si="227"/>
        <v>0</v>
      </c>
      <c r="AH196" s="208">
        <f t="shared" si="227"/>
        <v>0</v>
      </c>
      <c r="AI196" s="208">
        <f t="shared" si="227"/>
        <v>0</v>
      </c>
      <c r="AJ196" s="208">
        <f t="shared" si="228"/>
        <v>0</v>
      </c>
      <c r="AO196" s="207">
        <f t="shared" si="273"/>
        <v>0</v>
      </c>
      <c r="AP196" s="208">
        <f t="shared" si="229"/>
        <v>0</v>
      </c>
      <c r="AQ196" s="208">
        <f t="shared" si="229"/>
        <v>0</v>
      </c>
      <c r="AR196" s="208">
        <f t="shared" si="229"/>
        <v>0</v>
      </c>
      <c r="AS196" s="208">
        <f t="shared" si="229"/>
        <v>0</v>
      </c>
      <c r="AT196" s="208">
        <f t="shared" si="230"/>
        <v>0</v>
      </c>
      <c r="AY196" s="207">
        <f t="shared" si="274"/>
        <v>0</v>
      </c>
      <c r="AZ196" s="208">
        <f t="shared" si="231"/>
        <v>0</v>
      </c>
      <c r="BA196" s="208">
        <f t="shared" si="231"/>
        <v>0</v>
      </c>
      <c r="BB196" s="208">
        <f t="shared" si="231"/>
        <v>0</v>
      </c>
      <c r="BC196" s="208">
        <f t="shared" si="231"/>
        <v>0</v>
      </c>
      <c r="BD196" s="208">
        <f t="shared" si="232"/>
        <v>0</v>
      </c>
      <c r="BI196" s="207">
        <f t="shared" si="275"/>
        <v>0</v>
      </c>
      <c r="BJ196" s="208">
        <f t="shared" si="233"/>
        <v>0</v>
      </c>
      <c r="BK196" s="208">
        <f t="shared" si="233"/>
        <v>0</v>
      </c>
      <c r="BL196" s="208">
        <f t="shared" si="233"/>
        <v>0</v>
      </c>
      <c r="BM196" s="208">
        <f t="shared" si="233"/>
        <v>0</v>
      </c>
      <c r="BN196" s="208">
        <f t="shared" si="234"/>
        <v>0</v>
      </c>
      <c r="BS196" s="207">
        <f t="shared" si="276"/>
        <v>0</v>
      </c>
      <c r="BT196" s="208">
        <f t="shared" si="235"/>
        <v>0</v>
      </c>
      <c r="BU196" s="208">
        <f t="shared" si="235"/>
        <v>0</v>
      </c>
      <c r="BV196" s="208">
        <f t="shared" si="235"/>
        <v>0</v>
      </c>
      <c r="BW196" s="208">
        <f t="shared" si="235"/>
        <v>0</v>
      </c>
      <c r="BX196" s="208">
        <f t="shared" si="236"/>
        <v>0</v>
      </c>
      <c r="CC196" s="207">
        <f t="shared" si="277"/>
        <v>0</v>
      </c>
      <c r="CD196" s="208">
        <f t="shared" si="237"/>
        <v>0</v>
      </c>
      <c r="CE196" s="208">
        <f t="shared" si="237"/>
        <v>0</v>
      </c>
      <c r="CF196" s="208">
        <f t="shared" si="237"/>
        <v>0</v>
      </c>
      <c r="CG196" s="208">
        <f t="shared" si="237"/>
        <v>0</v>
      </c>
      <c r="CH196" s="208">
        <f t="shared" si="238"/>
        <v>0</v>
      </c>
      <c r="CM196" s="207">
        <f t="shared" si="278"/>
        <v>0</v>
      </c>
      <c r="CN196" s="208">
        <f t="shared" si="239"/>
        <v>0</v>
      </c>
      <c r="CO196" s="208">
        <f t="shared" si="239"/>
        <v>0</v>
      </c>
      <c r="CP196" s="208">
        <f t="shared" si="239"/>
        <v>0</v>
      </c>
      <c r="CQ196" s="208">
        <f t="shared" si="239"/>
        <v>0</v>
      </c>
      <c r="CR196" s="208">
        <f t="shared" si="240"/>
        <v>0</v>
      </c>
      <c r="CW196" s="207">
        <f t="shared" si="279"/>
        <v>0</v>
      </c>
      <c r="CX196" s="208">
        <f t="shared" si="241"/>
        <v>0</v>
      </c>
      <c r="CY196" s="207">
        <f t="shared" si="241"/>
        <v>0</v>
      </c>
      <c r="CZ196" s="208">
        <f t="shared" si="241"/>
        <v>0</v>
      </c>
      <c r="DA196" s="208">
        <f t="shared" si="241"/>
        <v>0</v>
      </c>
      <c r="DB196" s="208">
        <f t="shared" si="242"/>
        <v>0</v>
      </c>
      <c r="DG196" s="207">
        <f t="shared" si="280"/>
        <v>0</v>
      </c>
      <c r="DH196" s="208">
        <f t="shared" si="243"/>
        <v>0</v>
      </c>
      <c r="DI196" s="208">
        <f t="shared" si="243"/>
        <v>0</v>
      </c>
      <c r="DJ196" s="208">
        <f t="shared" si="243"/>
        <v>0</v>
      </c>
      <c r="DK196" s="208">
        <f t="shared" si="243"/>
        <v>0</v>
      </c>
      <c r="DL196" s="208">
        <f t="shared" si="244"/>
        <v>0</v>
      </c>
      <c r="DQ196" s="207">
        <f t="shared" si="281"/>
        <v>0</v>
      </c>
      <c r="DR196" s="208">
        <f t="shared" si="245"/>
        <v>0</v>
      </c>
      <c r="DS196" s="208">
        <f t="shared" si="245"/>
        <v>0</v>
      </c>
      <c r="DT196" s="208">
        <f t="shared" si="245"/>
        <v>0</v>
      </c>
      <c r="DU196" s="208">
        <f t="shared" si="245"/>
        <v>0</v>
      </c>
      <c r="DV196" s="208">
        <f t="shared" si="246"/>
        <v>0</v>
      </c>
      <c r="EA196" s="207">
        <f t="shared" si="282"/>
        <v>0</v>
      </c>
      <c r="EB196" s="208">
        <f t="shared" si="247"/>
        <v>0</v>
      </c>
      <c r="EC196" s="208">
        <f t="shared" si="247"/>
        <v>0</v>
      </c>
      <c r="ED196" s="208">
        <f t="shared" si="247"/>
        <v>0</v>
      </c>
      <c r="EE196" s="208">
        <f t="shared" si="247"/>
        <v>0</v>
      </c>
      <c r="EF196" s="208">
        <f t="shared" si="248"/>
        <v>0</v>
      </c>
      <c r="EK196" s="207">
        <f t="shared" si="283"/>
        <v>0</v>
      </c>
      <c r="EL196" s="208">
        <f t="shared" si="249"/>
        <v>0</v>
      </c>
      <c r="EM196" s="208">
        <f t="shared" si="249"/>
        <v>0</v>
      </c>
      <c r="EN196" s="208">
        <f t="shared" si="249"/>
        <v>0</v>
      </c>
      <c r="EO196" s="208">
        <f t="shared" si="249"/>
        <v>0</v>
      </c>
      <c r="EP196" s="208">
        <f t="shared" si="250"/>
        <v>0</v>
      </c>
      <c r="EU196" s="207">
        <f t="shared" si="284"/>
        <v>0</v>
      </c>
      <c r="EV196" s="208">
        <f t="shared" si="251"/>
        <v>0</v>
      </c>
      <c r="EW196" s="208">
        <f t="shared" si="251"/>
        <v>0</v>
      </c>
      <c r="EX196" s="208">
        <f t="shared" si="251"/>
        <v>0</v>
      </c>
      <c r="EY196" s="208">
        <f t="shared" si="251"/>
        <v>0</v>
      </c>
      <c r="EZ196" s="208">
        <f t="shared" si="252"/>
        <v>0</v>
      </c>
      <c r="FE196" s="207">
        <f t="shared" si="285"/>
        <v>0</v>
      </c>
      <c r="FF196" s="208">
        <f t="shared" si="253"/>
        <v>0</v>
      </c>
      <c r="FG196" s="208">
        <f t="shared" si="253"/>
        <v>0</v>
      </c>
      <c r="FH196" s="208">
        <f t="shared" si="253"/>
        <v>0</v>
      </c>
      <c r="FI196" s="208">
        <f t="shared" si="253"/>
        <v>0</v>
      </c>
      <c r="FJ196" s="208">
        <f t="shared" si="254"/>
        <v>0</v>
      </c>
      <c r="FO196" s="207">
        <f t="shared" si="286"/>
        <v>0</v>
      </c>
      <c r="FP196" s="208">
        <f t="shared" si="255"/>
        <v>0</v>
      </c>
      <c r="FQ196" s="208">
        <f t="shared" si="255"/>
        <v>0</v>
      </c>
      <c r="FR196" s="208">
        <f t="shared" si="255"/>
        <v>0</v>
      </c>
      <c r="FS196" s="208">
        <f t="shared" si="255"/>
        <v>0</v>
      </c>
      <c r="FT196" s="208">
        <f t="shared" si="256"/>
        <v>0</v>
      </c>
      <c r="FY196" s="207">
        <f t="shared" si="287"/>
        <v>0</v>
      </c>
      <c r="FZ196" s="208">
        <f t="shared" si="257"/>
        <v>0</v>
      </c>
      <c r="GA196" s="208">
        <f t="shared" si="257"/>
        <v>0</v>
      </c>
      <c r="GB196" s="208">
        <f t="shared" si="257"/>
        <v>0</v>
      </c>
      <c r="GC196" s="208">
        <f t="shared" si="257"/>
        <v>0</v>
      </c>
      <c r="GD196" s="208">
        <f t="shared" si="258"/>
        <v>0</v>
      </c>
      <c r="GI196" s="207">
        <f t="shared" si="288"/>
        <v>0</v>
      </c>
      <c r="GJ196" s="208">
        <f t="shared" si="259"/>
        <v>0</v>
      </c>
      <c r="GK196" s="208">
        <f t="shared" si="259"/>
        <v>0</v>
      </c>
      <c r="GL196" s="208">
        <f t="shared" si="259"/>
        <v>0</v>
      </c>
      <c r="GM196" s="208">
        <f t="shared" si="259"/>
        <v>0</v>
      </c>
      <c r="GN196" s="208">
        <f t="shared" si="260"/>
        <v>0</v>
      </c>
      <c r="GS196" s="207">
        <f t="shared" si="289"/>
        <v>0</v>
      </c>
      <c r="GT196" s="208">
        <f t="shared" si="261"/>
        <v>0</v>
      </c>
      <c r="GU196" s="208">
        <f t="shared" si="261"/>
        <v>0</v>
      </c>
      <c r="GV196" s="208">
        <f t="shared" si="261"/>
        <v>0</v>
      </c>
      <c r="GW196" s="208">
        <f t="shared" si="261"/>
        <v>0</v>
      </c>
      <c r="GX196" s="208">
        <f t="shared" si="262"/>
        <v>0</v>
      </c>
      <c r="HC196" s="207">
        <f t="shared" si="290"/>
        <v>0</v>
      </c>
      <c r="HD196" s="208">
        <f t="shared" si="263"/>
        <v>0</v>
      </c>
      <c r="HE196" s="208">
        <f t="shared" si="263"/>
        <v>0</v>
      </c>
      <c r="HF196" s="208">
        <f t="shared" si="263"/>
        <v>0</v>
      </c>
      <c r="HG196" s="208">
        <f t="shared" si="263"/>
        <v>0</v>
      </c>
      <c r="HH196" s="208">
        <f t="shared" si="264"/>
        <v>0</v>
      </c>
      <c r="HM196" s="207">
        <f t="shared" si="291"/>
        <v>0</v>
      </c>
      <c r="HN196" s="208">
        <f t="shared" si="265"/>
        <v>0</v>
      </c>
      <c r="HO196" s="208">
        <f t="shared" si="265"/>
        <v>0</v>
      </c>
      <c r="HP196" s="208">
        <f t="shared" si="265"/>
        <v>0</v>
      </c>
      <c r="HQ196" s="208">
        <f t="shared" si="265"/>
        <v>0</v>
      </c>
      <c r="HR196" s="208">
        <f t="shared" si="266"/>
        <v>0</v>
      </c>
      <c r="HW196" s="207">
        <f t="shared" si="292"/>
        <v>0</v>
      </c>
      <c r="HX196" s="208">
        <f t="shared" si="267"/>
        <v>0</v>
      </c>
      <c r="HY196" s="208">
        <f t="shared" si="267"/>
        <v>0</v>
      </c>
      <c r="HZ196" s="208">
        <f t="shared" si="267"/>
        <v>0</v>
      </c>
      <c r="IA196" s="208">
        <f t="shared" si="267"/>
        <v>0</v>
      </c>
      <c r="IB196" s="208">
        <f t="shared" si="268"/>
        <v>0</v>
      </c>
      <c r="IG196" s="207">
        <f t="shared" si="293"/>
        <v>0</v>
      </c>
      <c r="IH196" s="208">
        <f t="shared" si="269"/>
        <v>0</v>
      </c>
      <c r="II196" s="208">
        <f t="shared" si="269"/>
        <v>0</v>
      </c>
      <c r="IJ196" s="208">
        <f t="shared" si="269"/>
        <v>0</v>
      </c>
      <c r="IK196" s="208">
        <f t="shared" si="269"/>
        <v>0</v>
      </c>
      <c r="IL196" s="208">
        <f t="shared" si="270"/>
        <v>0</v>
      </c>
    </row>
    <row r="197" spans="20:246">
      <c r="T197" s="207">
        <v>16.7</v>
      </c>
      <c r="U197" s="207">
        <f t="shared" si="271"/>
        <v>0</v>
      </c>
      <c r="V197" s="208">
        <f t="shared" si="225"/>
        <v>0</v>
      </c>
      <c r="W197" s="208">
        <f t="shared" si="225"/>
        <v>0</v>
      </c>
      <c r="X197" s="208">
        <f t="shared" si="225"/>
        <v>0</v>
      </c>
      <c r="Y197" s="208">
        <f t="shared" si="225"/>
        <v>0</v>
      </c>
      <c r="Z197" s="208">
        <f t="shared" si="226"/>
        <v>0</v>
      </c>
      <c r="AE197" s="207">
        <f t="shared" si="272"/>
        <v>0</v>
      </c>
      <c r="AF197" s="208">
        <f t="shared" si="227"/>
        <v>0</v>
      </c>
      <c r="AG197" s="208">
        <f t="shared" si="227"/>
        <v>0</v>
      </c>
      <c r="AH197" s="208">
        <f t="shared" si="227"/>
        <v>0</v>
      </c>
      <c r="AI197" s="208">
        <f t="shared" si="227"/>
        <v>0</v>
      </c>
      <c r="AJ197" s="208">
        <f t="shared" si="228"/>
        <v>0</v>
      </c>
      <c r="AO197" s="207">
        <f t="shared" si="273"/>
        <v>0</v>
      </c>
      <c r="AP197" s="208">
        <f t="shared" si="229"/>
        <v>0</v>
      </c>
      <c r="AQ197" s="208">
        <f t="shared" si="229"/>
        <v>0</v>
      </c>
      <c r="AR197" s="208">
        <f t="shared" si="229"/>
        <v>0</v>
      </c>
      <c r="AS197" s="208">
        <f t="shared" si="229"/>
        <v>0</v>
      </c>
      <c r="AT197" s="208">
        <f t="shared" si="230"/>
        <v>0</v>
      </c>
      <c r="AY197" s="207">
        <f t="shared" si="274"/>
        <v>0</v>
      </c>
      <c r="AZ197" s="208">
        <f t="shared" si="231"/>
        <v>0</v>
      </c>
      <c r="BA197" s="208">
        <f t="shared" si="231"/>
        <v>0</v>
      </c>
      <c r="BB197" s="208">
        <f t="shared" si="231"/>
        <v>0</v>
      </c>
      <c r="BC197" s="208">
        <f t="shared" si="231"/>
        <v>0</v>
      </c>
      <c r="BD197" s="208">
        <f t="shared" si="232"/>
        <v>0</v>
      </c>
      <c r="BI197" s="207">
        <f t="shared" si="275"/>
        <v>0</v>
      </c>
      <c r="BJ197" s="208">
        <f t="shared" si="233"/>
        <v>0</v>
      </c>
      <c r="BK197" s="208">
        <f t="shared" si="233"/>
        <v>0</v>
      </c>
      <c r="BL197" s="208">
        <f t="shared" si="233"/>
        <v>0</v>
      </c>
      <c r="BM197" s="208">
        <f t="shared" si="233"/>
        <v>0</v>
      </c>
      <c r="BN197" s="208">
        <f t="shared" si="234"/>
        <v>0</v>
      </c>
      <c r="BS197" s="207">
        <f t="shared" si="276"/>
        <v>0</v>
      </c>
      <c r="BT197" s="208">
        <f t="shared" si="235"/>
        <v>0</v>
      </c>
      <c r="BU197" s="208">
        <f t="shared" si="235"/>
        <v>0</v>
      </c>
      <c r="BV197" s="208">
        <f t="shared" si="235"/>
        <v>0</v>
      </c>
      <c r="BW197" s="208">
        <f t="shared" si="235"/>
        <v>0</v>
      </c>
      <c r="BX197" s="208">
        <f t="shared" si="236"/>
        <v>0</v>
      </c>
      <c r="BY197" s="230"/>
      <c r="CC197" s="207">
        <f t="shared" si="277"/>
        <v>0</v>
      </c>
      <c r="CD197" s="208">
        <f t="shared" si="237"/>
        <v>0</v>
      </c>
      <c r="CE197" s="208">
        <f t="shared" si="237"/>
        <v>0</v>
      </c>
      <c r="CF197" s="208">
        <f t="shared" si="237"/>
        <v>0</v>
      </c>
      <c r="CG197" s="208">
        <f t="shared" si="237"/>
        <v>0</v>
      </c>
      <c r="CH197" s="208">
        <f t="shared" si="238"/>
        <v>0</v>
      </c>
      <c r="CM197" s="207">
        <f t="shared" si="278"/>
        <v>0</v>
      </c>
      <c r="CN197" s="208">
        <f t="shared" si="239"/>
        <v>0</v>
      </c>
      <c r="CO197" s="208">
        <f t="shared" si="239"/>
        <v>0</v>
      </c>
      <c r="CP197" s="208">
        <f t="shared" si="239"/>
        <v>0</v>
      </c>
      <c r="CQ197" s="208">
        <f t="shared" si="239"/>
        <v>0</v>
      </c>
      <c r="CR197" s="208">
        <f t="shared" si="240"/>
        <v>0</v>
      </c>
      <c r="CW197" s="207">
        <f t="shared" si="279"/>
        <v>0</v>
      </c>
      <c r="CX197" s="208">
        <f t="shared" si="241"/>
        <v>0</v>
      </c>
      <c r="CY197" s="207">
        <f t="shared" si="241"/>
        <v>0</v>
      </c>
      <c r="CZ197" s="208">
        <f t="shared" si="241"/>
        <v>0</v>
      </c>
      <c r="DA197" s="208">
        <f t="shared" si="241"/>
        <v>0</v>
      </c>
      <c r="DB197" s="208">
        <f t="shared" si="242"/>
        <v>0</v>
      </c>
      <c r="DG197" s="207">
        <f t="shared" si="280"/>
        <v>0</v>
      </c>
      <c r="DH197" s="208">
        <f t="shared" si="243"/>
        <v>0</v>
      </c>
      <c r="DI197" s="208">
        <f t="shared" si="243"/>
        <v>0</v>
      </c>
      <c r="DJ197" s="208">
        <f t="shared" si="243"/>
        <v>0</v>
      </c>
      <c r="DK197" s="208">
        <f t="shared" si="243"/>
        <v>0</v>
      </c>
      <c r="DL197" s="208">
        <f t="shared" si="244"/>
        <v>0</v>
      </c>
      <c r="DQ197" s="207">
        <f t="shared" si="281"/>
        <v>0</v>
      </c>
      <c r="DR197" s="208">
        <f t="shared" si="245"/>
        <v>0</v>
      </c>
      <c r="DS197" s="208">
        <f t="shared" si="245"/>
        <v>0</v>
      </c>
      <c r="DT197" s="208">
        <f t="shared" si="245"/>
        <v>0</v>
      </c>
      <c r="DU197" s="208">
        <f t="shared" si="245"/>
        <v>0</v>
      </c>
      <c r="DV197" s="208">
        <f t="shared" si="246"/>
        <v>0</v>
      </c>
      <c r="EA197" s="207">
        <f t="shared" si="282"/>
        <v>0</v>
      </c>
      <c r="EB197" s="208">
        <f t="shared" si="247"/>
        <v>0</v>
      </c>
      <c r="EC197" s="208">
        <f t="shared" si="247"/>
        <v>0</v>
      </c>
      <c r="ED197" s="208">
        <f t="shared" si="247"/>
        <v>0</v>
      </c>
      <c r="EE197" s="208">
        <f t="shared" si="247"/>
        <v>0</v>
      </c>
      <c r="EF197" s="208">
        <f t="shared" si="248"/>
        <v>0</v>
      </c>
      <c r="EK197" s="207">
        <f t="shared" si="283"/>
        <v>0</v>
      </c>
      <c r="EL197" s="208">
        <f t="shared" si="249"/>
        <v>0</v>
      </c>
      <c r="EM197" s="208">
        <f t="shared" si="249"/>
        <v>0</v>
      </c>
      <c r="EN197" s="208">
        <f t="shared" si="249"/>
        <v>0</v>
      </c>
      <c r="EO197" s="208">
        <f t="shared" si="249"/>
        <v>0</v>
      </c>
      <c r="EP197" s="208">
        <f t="shared" si="250"/>
        <v>0</v>
      </c>
      <c r="EU197" s="207">
        <f t="shared" si="284"/>
        <v>0</v>
      </c>
      <c r="EV197" s="208">
        <f t="shared" si="251"/>
        <v>0</v>
      </c>
      <c r="EW197" s="208">
        <f t="shared" si="251"/>
        <v>0</v>
      </c>
      <c r="EX197" s="208">
        <f t="shared" si="251"/>
        <v>0</v>
      </c>
      <c r="EY197" s="208">
        <f t="shared" si="251"/>
        <v>0</v>
      </c>
      <c r="EZ197" s="208">
        <f t="shared" si="252"/>
        <v>0</v>
      </c>
      <c r="FE197" s="207">
        <f t="shared" si="285"/>
        <v>0</v>
      </c>
      <c r="FF197" s="208">
        <f t="shared" si="253"/>
        <v>0</v>
      </c>
      <c r="FG197" s="208">
        <f t="shared" si="253"/>
        <v>0</v>
      </c>
      <c r="FH197" s="208">
        <f t="shared" si="253"/>
        <v>0</v>
      </c>
      <c r="FI197" s="208">
        <f t="shared" si="253"/>
        <v>0</v>
      </c>
      <c r="FJ197" s="208">
        <f t="shared" si="254"/>
        <v>0</v>
      </c>
      <c r="FO197" s="207">
        <f t="shared" si="286"/>
        <v>0</v>
      </c>
      <c r="FP197" s="208">
        <f t="shared" si="255"/>
        <v>0</v>
      </c>
      <c r="FQ197" s="208">
        <f t="shared" si="255"/>
        <v>0</v>
      </c>
      <c r="FR197" s="208">
        <f t="shared" si="255"/>
        <v>0</v>
      </c>
      <c r="FS197" s="208">
        <f t="shared" si="255"/>
        <v>0</v>
      </c>
      <c r="FT197" s="208">
        <f t="shared" si="256"/>
        <v>0</v>
      </c>
      <c r="FY197" s="207">
        <f t="shared" si="287"/>
        <v>0</v>
      </c>
      <c r="FZ197" s="208">
        <f t="shared" si="257"/>
        <v>0</v>
      </c>
      <c r="GA197" s="208">
        <f t="shared" si="257"/>
        <v>0</v>
      </c>
      <c r="GB197" s="208">
        <f t="shared" si="257"/>
        <v>0</v>
      </c>
      <c r="GC197" s="208">
        <f t="shared" si="257"/>
        <v>0</v>
      </c>
      <c r="GD197" s="208">
        <f t="shared" si="258"/>
        <v>0</v>
      </c>
      <c r="GI197" s="207">
        <f t="shared" si="288"/>
        <v>0</v>
      </c>
      <c r="GJ197" s="208">
        <f t="shared" si="259"/>
        <v>0</v>
      </c>
      <c r="GK197" s="208">
        <f t="shared" si="259"/>
        <v>0</v>
      </c>
      <c r="GL197" s="208">
        <f t="shared" si="259"/>
        <v>0</v>
      </c>
      <c r="GM197" s="208">
        <f t="shared" si="259"/>
        <v>0</v>
      </c>
      <c r="GN197" s="208">
        <f t="shared" si="260"/>
        <v>0</v>
      </c>
      <c r="GS197" s="207">
        <f t="shared" si="289"/>
        <v>0</v>
      </c>
      <c r="GT197" s="208">
        <f t="shared" si="261"/>
        <v>0</v>
      </c>
      <c r="GU197" s="208">
        <f t="shared" si="261"/>
        <v>0</v>
      </c>
      <c r="GV197" s="208">
        <f t="shared" si="261"/>
        <v>0</v>
      </c>
      <c r="GW197" s="208">
        <f t="shared" si="261"/>
        <v>0</v>
      </c>
      <c r="GX197" s="208">
        <f t="shared" si="262"/>
        <v>0</v>
      </c>
      <c r="HC197" s="207">
        <f t="shared" si="290"/>
        <v>0</v>
      </c>
      <c r="HD197" s="208">
        <f t="shared" si="263"/>
        <v>0</v>
      </c>
      <c r="HE197" s="208">
        <f t="shared" si="263"/>
        <v>0</v>
      </c>
      <c r="HF197" s="208">
        <f t="shared" si="263"/>
        <v>0</v>
      </c>
      <c r="HG197" s="208">
        <f t="shared" si="263"/>
        <v>0</v>
      </c>
      <c r="HH197" s="208">
        <f t="shared" si="264"/>
        <v>0</v>
      </c>
      <c r="HM197" s="207">
        <f t="shared" si="291"/>
        <v>0</v>
      </c>
      <c r="HN197" s="208">
        <f t="shared" si="265"/>
        <v>0</v>
      </c>
      <c r="HO197" s="208">
        <f t="shared" si="265"/>
        <v>0</v>
      </c>
      <c r="HP197" s="208">
        <f t="shared" si="265"/>
        <v>0</v>
      </c>
      <c r="HQ197" s="208">
        <f t="shared" si="265"/>
        <v>0</v>
      </c>
      <c r="HR197" s="208">
        <f t="shared" si="266"/>
        <v>0</v>
      </c>
      <c r="HW197" s="207">
        <f t="shared" si="292"/>
        <v>0</v>
      </c>
      <c r="HX197" s="208">
        <f t="shared" si="267"/>
        <v>0</v>
      </c>
      <c r="HY197" s="208">
        <f t="shared" si="267"/>
        <v>0</v>
      </c>
      <c r="HZ197" s="208">
        <f t="shared" si="267"/>
        <v>0</v>
      </c>
      <c r="IA197" s="208">
        <f t="shared" si="267"/>
        <v>0</v>
      </c>
      <c r="IB197" s="208">
        <f t="shared" si="268"/>
        <v>0</v>
      </c>
      <c r="IG197" s="207">
        <f t="shared" si="293"/>
        <v>0</v>
      </c>
      <c r="IH197" s="208">
        <f t="shared" si="269"/>
        <v>0</v>
      </c>
      <c r="II197" s="208">
        <f t="shared" si="269"/>
        <v>0</v>
      </c>
      <c r="IJ197" s="208">
        <f t="shared" si="269"/>
        <v>0</v>
      </c>
      <c r="IK197" s="208">
        <f t="shared" si="269"/>
        <v>0</v>
      </c>
      <c r="IL197" s="208">
        <f t="shared" si="270"/>
        <v>0</v>
      </c>
    </row>
    <row r="198" spans="20:246">
      <c r="T198" s="207">
        <v>16.8</v>
      </c>
      <c r="U198" s="207">
        <f t="shared" si="271"/>
        <v>0</v>
      </c>
      <c r="V198" s="208">
        <f t="shared" si="225"/>
        <v>0</v>
      </c>
      <c r="W198" s="208">
        <f t="shared" si="225"/>
        <v>0</v>
      </c>
      <c r="X198" s="208">
        <f t="shared" si="225"/>
        <v>0</v>
      </c>
      <c r="Y198" s="208">
        <f t="shared" si="225"/>
        <v>0</v>
      </c>
      <c r="Z198" s="208">
        <f t="shared" si="226"/>
        <v>0</v>
      </c>
      <c r="AE198" s="207">
        <f t="shared" si="272"/>
        <v>0</v>
      </c>
      <c r="AF198" s="208">
        <f t="shared" si="227"/>
        <v>0</v>
      </c>
      <c r="AG198" s="208">
        <f t="shared" si="227"/>
        <v>0</v>
      </c>
      <c r="AH198" s="208">
        <f t="shared" si="227"/>
        <v>0</v>
      </c>
      <c r="AI198" s="208">
        <f t="shared" si="227"/>
        <v>0</v>
      </c>
      <c r="AJ198" s="208">
        <f t="shared" si="228"/>
        <v>0</v>
      </c>
      <c r="AO198" s="207">
        <f t="shared" si="273"/>
        <v>0</v>
      </c>
      <c r="AP198" s="208">
        <f t="shared" si="229"/>
        <v>0</v>
      </c>
      <c r="AQ198" s="208">
        <f t="shared" si="229"/>
        <v>0</v>
      </c>
      <c r="AR198" s="208">
        <f t="shared" si="229"/>
        <v>0</v>
      </c>
      <c r="AS198" s="208">
        <f t="shared" si="229"/>
        <v>0</v>
      </c>
      <c r="AT198" s="208">
        <f t="shared" si="230"/>
        <v>0</v>
      </c>
      <c r="AY198" s="207">
        <f t="shared" si="274"/>
        <v>0</v>
      </c>
      <c r="AZ198" s="208">
        <f t="shared" si="231"/>
        <v>0</v>
      </c>
      <c r="BA198" s="208">
        <f t="shared" si="231"/>
        <v>0</v>
      </c>
      <c r="BB198" s="208">
        <f t="shared" si="231"/>
        <v>0</v>
      </c>
      <c r="BC198" s="208">
        <f t="shared" si="231"/>
        <v>0</v>
      </c>
      <c r="BD198" s="208">
        <f t="shared" si="232"/>
        <v>0</v>
      </c>
      <c r="BI198" s="207">
        <f t="shared" si="275"/>
        <v>0</v>
      </c>
      <c r="BJ198" s="208">
        <f t="shared" si="233"/>
        <v>0</v>
      </c>
      <c r="BK198" s="208">
        <f t="shared" si="233"/>
        <v>0</v>
      </c>
      <c r="BL198" s="208">
        <f t="shared" si="233"/>
        <v>0</v>
      </c>
      <c r="BM198" s="208">
        <f t="shared" si="233"/>
        <v>0</v>
      </c>
      <c r="BN198" s="208">
        <f t="shared" si="234"/>
        <v>0</v>
      </c>
      <c r="BS198" s="207">
        <f t="shared" si="276"/>
        <v>0</v>
      </c>
      <c r="BT198" s="208">
        <f t="shared" si="235"/>
        <v>0</v>
      </c>
      <c r="BU198" s="208">
        <f t="shared" si="235"/>
        <v>0</v>
      </c>
      <c r="BV198" s="208">
        <f t="shared" si="235"/>
        <v>0</v>
      </c>
      <c r="BW198" s="208">
        <f t="shared" si="235"/>
        <v>0</v>
      </c>
      <c r="BX198" s="208">
        <f t="shared" si="236"/>
        <v>0</v>
      </c>
      <c r="BY198" s="230"/>
      <c r="CC198" s="207">
        <f t="shared" si="277"/>
        <v>0</v>
      </c>
      <c r="CD198" s="208">
        <f t="shared" si="237"/>
        <v>0</v>
      </c>
      <c r="CE198" s="208">
        <f t="shared" si="237"/>
        <v>0</v>
      </c>
      <c r="CF198" s="208">
        <f t="shared" si="237"/>
        <v>0</v>
      </c>
      <c r="CG198" s="208">
        <f t="shared" si="237"/>
        <v>0</v>
      </c>
      <c r="CH198" s="208">
        <f t="shared" si="238"/>
        <v>0</v>
      </c>
      <c r="CM198" s="207">
        <f t="shared" si="278"/>
        <v>0</v>
      </c>
      <c r="CN198" s="208">
        <f t="shared" si="239"/>
        <v>0</v>
      </c>
      <c r="CO198" s="208">
        <f t="shared" si="239"/>
        <v>0</v>
      </c>
      <c r="CP198" s="208">
        <f t="shared" si="239"/>
        <v>0</v>
      </c>
      <c r="CQ198" s="208">
        <f t="shared" si="239"/>
        <v>0</v>
      </c>
      <c r="CR198" s="208">
        <f t="shared" si="240"/>
        <v>0</v>
      </c>
      <c r="CW198" s="207">
        <f t="shared" si="279"/>
        <v>0</v>
      </c>
      <c r="CX198" s="208">
        <f t="shared" si="241"/>
        <v>0</v>
      </c>
      <c r="CY198" s="207">
        <f t="shared" si="241"/>
        <v>0</v>
      </c>
      <c r="CZ198" s="208">
        <f t="shared" si="241"/>
        <v>0</v>
      </c>
      <c r="DA198" s="208">
        <f t="shared" si="241"/>
        <v>0</v>
      </c>
      <c r="DB198" s="208">
        <f t="shared" si="242"/>
        <v>0</v>
      </c>
      <c r="DG198" s="207">
        <f t="shared" si="280"/>
        <v>0</v>
      </c>
      <c r="DH198" s="208">
        <f t="shared" si="243"/>
        <v>0</v>
      </c>
      <c r="DI198" s="208">
        <f t="shared" si="243"/>
        <v>0</v>
      </c>
      <c r="DJ198" s="208">
        <f t="shared" si="243"/>
        <v>0</v>
      </c>
      <c r="DK198" s="208">
        <f t="shared" si="243"/>
        <v>0</v>
      </c>
      <c r="DL198" s="208">
        <f t="shared" si="244"/>
        <v>0</v>
      </c>
      <c r="DQ198" s="207">
        <f t="shared" si="281"/>
        <v>0</v>
      </c>
      <c r="DR198" s="208">
        <f t="shared" si="245"/>
        <v>0</v>
      </c>
      <c r="DS198" s="208">
        <f t="shared" si="245"/>
        <v>0</v>
      </c>
      <c r="DT198" s="208">
        <f t="shared" si="245"/>
        <v>0</v>
      </c>
      <c r="DU198" s="208">
        <f t="shared" si="245"/>
        <v>0</v>
      </c>
      <c r="DV198" s="208">
        <f t="shared" si="246"/>
        <v>0</v>
      </c>
      <c r="EA198" s="207">
        <f t="shared" si="282"/>
        <v>0</v>
      </c>
      <c r="EB198" s="208">
        <f t="shared" si="247"/>
        <v>0</v>
      </c>
      <c r="EC198" s="208">
        <f t="shared" si="247"/>
        <v>0</v>
      </c>
      <c r="ED198" s="208">
        <f t="shared" si="247"/>
        <v>0</v>
      </c>
      <c r="EE198" s="208">
        <f t="shared" si="247"/>
        <v>0</v>
      </c>
      <c r="EF198" s="208">
        <f t="shared" si="248"/>
        <v>0</v>
      </c>
      <c r="EK198" s="207">
        <f t="shared" si="283"/>
        <v>0</v>
      </c>
      <c r="EL198" s="208">
        <f t="shared" si="249"/>
        <v>0</v>
      </c>
      <c r="EM198" s="208">
        <f t="shared" si="249"/>
        <v>0</v>
      </c>
      <c r="EN198" s="208">
        <f t="shared" si="249"/>
        <v>0</v>
      </c>
      <c r="EO198" s="208">
        <f t="shared" si="249"/>
        <v>0</v>
      </c>
      <c r="EP198" s="208">
        <f t="shared" si="250"/>
        <v>0</v>
      </c>
      <c r="EU198" s="207">
        <f t="shared" si="284"/>
        <v>0</v>
      </c>
      <c r="EV198" s="208">
        <f t="shared" si="251"/>
        <v>0</v>
      </c>
      <c r="EW198" s="208">
        <f t="shared" si="251"/>
        <v>0</v>
      </c>
      <c r="EX198" s="208">
        <f t="shared" si="251"/>
        <v>0</v>
      </c>
      <c r="EY198" s="208">
        <f t="shared" si="251"/>
        <v>0</v>
      </c>
      <c r="EZ198" s="208">
        <f t="shared" si="252"/>
        <v>0</v>
      </c>
      <c r="FE198" s="207">
        <f t="shared" si="285"/>
        <v>0</v>
      </c>
      <c r="FF198" s="208">
        <f t="shared" si="253"/>
        <v>0</v>
      </c>
      <c r="FG198" s="208">
        <f t="shared" si="253"/>
        <v>0</v>
      </c>
      <c r="FH198" s="208">
        <f t="shared" si="253"/>
        <v>0</v>
      </c>
      <c r="FI198" s="208">
        <f t="shared" si="253"/>
        <v>0</v>
      </c>
      <c r="FJ198" s="208">
        <f t="shared" si="254"/>
        <v>0</v>
      </c>
      <c r="FO198" s="207">
        <f t="shared" si="286"/>
        <v>0</v>
      </c>
      <c r="FP198" s="208">
        <f t="shared" si="255"/>
        <v>0</v>
      </c>
      <c r="FQ198" s="208">
        <f t="shared" si="255"/>
        <v>0</v>
      </c>
      <c r="FR198" s="208">
        <f t="shared" si="255"/>
        <v>0</v>
      </c>
      <c r="FS198" s="208">
        <f t="shared" si="255"/>
        <v>0</v>
      </c>
      <c r="FT198" s="208">
        <f t="shared" si="256"/>
        <v>0</v>
      </c>
      <c r="FY198" s="207">
        <f t="shared" si="287"/>
        <v>0</v>
      </c>
      <c r="FZ198" s="208">
        <f t="shared" si="257"/>
        <v>0</v>
      </c>
      <c r="GA198" s="208">
        <f t="shared" si="257"/>
        <v>0</v>
      </c>
      <c r="GB198" s="208">
        <f t="shared" si="257"/>
        <v>0</v>
      </c>
      <c r="GC198" s="208">
        <f t="shared" si="257"/>
        <v>0</v>
      </c>
      <c r="GD198" s="208">
        <f t="shared" si="258"/>
        <v>0</v>
      </c>
      <c r="GI198" s="207">
        <f t="shared" si="288"/>
        <v>0</v>
      </c>
      <c r="GJ198" s="208">
        <f t="shared" si="259"/>
        <v>0</v>
      </c>
      <c r="GK198" s="208">
        <f t="shared" si="259"/>
        <v>0</v>
      </c>
      <c r="GL198" s="208">
        <f t="shared" si="259"/>
        <v>0</v>
      </c>
      <c r="GM198" s="208">
        <f t="shared" si="259"/>
        <v>0</v>
      </c>
      <c r="GN198" s="208">
        <f t="shared" si="260"/>
        <v>0</v>
      </c>
      <c r="GS198" s="207">
        <f t="shared" si="289"/>
        <v>0</v>
      </c>
      <c r="GT198" s="208">
        <f t="shared" si="261"/>
        <v>0</v>
      </c>
      <c r="GU198" s="208">
        <f t="shared" si="261"/>
        <v>0</v>
      </c>
      <c r="GV198" s="208">
        <f t="shared" si="261"/>
        <v>0</v>
      </c>
      <c r="GW198" s="208">
        <f t="shared" si="261"/>
        <v>0</v>
      </c>
      <c r="GX198" s="208">
        <f t="shared" si="262"/>
        <v>0</v>
      </c>
      <c r="HC198" s="207">
        <f t="shared" si="290"/>
        <v>0</v>
      </c>
      <c r="HD198" s="208">
        <f t="shared" si="263"/>
        <v>0</v>
      </c>
      <c r="HE198" s="208">
        <f t="shared" si="263"/>
        <v>0</v>
      </c>
      <c r="HF198" s="208">
        <f t="shared" si="263"/>
        <v>0</v>
      </c>
      <c r="HG198" s="208">
        <f t="shared" si="263"/>
        <v>0</v>
      </c>
      <c r="HH198" s="208">
        <f t="shared" si="264"/>
        <v>0</v>
      </c>
      <c r="HM198" s="207">
        <f t="shared" si="291"/>
        <v>0</v>
      </c>
      <c r="HN198" s="208">
        <f t="shared" si="265"/>
        <v>0</v>
      </c>
      <c r="HO198" s="208">
        <f t="shared" si="265"/>
        <v>0</v>
      </c>
      <c r="HP198" s="208">
        <f t="shared" si="265"/>
        <v>0</v>
      </c>
      <c r="HQ198" s="208">
        <f t="shared" si="265"/>
        <v>0</v>
      </c>
      <c r="HR198" s="208">
        <f t="shared" si="266"/>
        <v>0</v>
      </c>
      <c r="HW198" s="207">
        <f t="shared" si="292"/>
        <v>0</v>
      </c>
      <c r="HX198" s="208">
        <f t="shared" si="267"/>
        <v>0</v>
      </c>
      <c r="HY198" s="208">
        <f t="shared" si="267"/>
        <v>0</v>
      </c>
      <c r="HZ198" s="208">
        <f t="shared" si="267"/>
        <v>0</v>
      </c>
      <c r="IA198" s="208">
        <f t="shared" si="267"/>
        <v>0</v>
      </c>
      <c r="IB198" s="208">
        <f t="shared" si="268"/>
        <v>0</v>
      </c>
      <c r="IG198" s="207">
        <f t="shared" si="293"/>
        <v>0</v>
      </c>
      <c r="IH198" s="208">
        <f t="shared" si="269"/>
        <v>0</v>
      </c>
      <c r="II198" s="208">
        <f t="shared" si="269"/>
        <v>0</v>
      </c>
      <c r="IJ198" s="208">
        <f t="shared" si="269"/>
        <v>0</v>
      </c>
      <c r="IK198" s="208">
        <f t="shared" si="269"/>
        <v>0</v>
      </c>
      <c r="IL198" s="208">
        <f t="shared" si="270"/>
        <v>0</v>
      </c>
    </row>
    <row r="199" spans="20:246">
      <c r="T199" s="207">
        <v>16.899999999999999</v>
      </c>
      <c r="U199" s="207">
        <f t="shared" si="271"/>
        <v>0</v>
      </c>
      <c r="V199" s="208">
        <f t="shared" si="225"/>
        <v>0</v>
      </c>
      <c r="W199" s="208">
        <f t="shared" si="225"/>
        <v>0</v>
      </c>
      <c r="X199" s="208">
        <f t="shared" si="225"/>
        <v>0</v>
      </c>
      <c r="Y199" s="208">
        <f t="shared" si="225"/>
        <v>0</v>
      </c>
      <c r="Z199" s="208">
        <f t="shared" si="226"/>
        <v>0</v>
      </c>
      <c r="AE199" s="207">
        <f t="shared" si="272"/>
        <v>0</v>
      </c>
      <c r="AF199" s="208">
        <f t="shared" si="227"/>
        <v>0</v>
      </c>
      <c r="AG199" s="208">
        <f t="shared" si="227"/>
        <v>0</v>
      </c>
      <c r="AH199" s="208">
        <f t="shared" si="227"/>
        <v>0</v>
      </c>
      <c r="AI199" s="208">
        <f t="shared" si="227"/>
        <v>0</v>
      </c>
      <c r="AJ199" s="208">
        <f t="shared" si="228"/>
        <v>0</v>
      </c>
      <c r="AO199" s="207">
        <f t="shared" si="273"/>
        <v>0</v>
      </c>
      <c r="AP199" s="208">
        <f t="shared" si="229"/>
        <v>0</v>
      </c>
      <c r="AQ199" s="208">
        <f t="shared" si="229"/>
        <v>0</v>
      </c>
      <c r="AR199" s="208">
        <f t="shared" si="229"/>
        <v>0</v>
      </c>
      <c r="AS199" s="208">
        <f t="shared" si="229"/>
        <v>0</v>
      </c>
      <c r="AT199" s="208">
        <f t="shared" si="230"/>
        <v>0</v>
      </c>
      <c r="AY199" s="207">
        <f t="shared" si="274"/>
        <v>0</v>
      </c>
      <c r="AZ199" s="208">
        <f t="shared" si="231"/>
        <v>0</v>
      </c>
      <c r="BA199" s="208">
        <f t="shared" si="231"/>
        <v>0</v>
      </c>
      <c r="BB199" s="208">
        <f t="shared" si="231"/>
        <v>0</v>
      </c>
      <c r="BC199" s="208">
        <f t="shared" si="231"/>
        <v>0</v>
      </c>
      <c r="BD199" s="208">
        <f t="shared" si="232"/>
        <v>0</v>
      </c>
      <c r="BI199" s="207">
        <f t="shared" si="275"/>
        <v>0</v>
      </c>
      <c r="BJ199" s="208">
        <f t="shared" si="233"/>
        <v>0</v>
      </c>
      <c r="BK199" s="208">
        <f t="shared" si="233"/>
        <v>0</v>
      </c>
      <c r="BL199" s="208">
        <f t="shared" si="233"/>
        <v>0</v>
      </c>
      <c r="BM199" s="208">
        <f t="shared" si="233"/>
        <v>0</v>
      </c>
      <c r="BN199" s="208">
        <f t="shared" si="234"/>
        <v>0</v>
      </c>
      <c r="BS199" s="207">
        <f t="shared" si="276"/>
        <v>0</v>
      </c>
      <c r="BT199" s="208">
        <f t="shared" si="235"/>
        <v>0</v>
      </c>
      <c r="BU199" s="208">
        <f t="shared" si="235"/>
        <v>0</v>
      </c>
      <c r="BV199" s="208">
        <f t="shared" si="235"/>
        <v>0</v>
      </c>
      <c r="BW199" s="208">
        <f t="shared" si="235"/>
        <v>0</v>
      </c>
      <c r="BX199" s="208">
        <f t="shared" si="236"/>
        <v>0</v>
      </c>
      <c r="BY199" s="230"/>
      <c r="CC199" s="207">
        <f t="shared" si="277"/>
        <v>0</v>
      </c>
      <c r="CD199" s="208">
        <f t="shared" si="237"/>
        <v>0</v>
      </c>
      <c r="CE199" s="208">
        <f t="shared" si="237"/>
        <v>0</v>
      </c>
      <c r="CF199" s="208">
        <f t="shared" si="237"/>
        <v>0</v>
      </c>
      <c r="CG199" s="208">
        <f t="shared" si="237"/>
        <v>0</v>
      </c>
      <c r="CH199" s="208">
        <f t="shared" si="238"/>
        <v>0</v>
      </c>
      <c r="CM199" s="207">
        <f t="shared" si="278"/>
        <v>0</v>
      </c>
      <c r="CN199" s="208">
        <f t="shared" si="239"/>
        <v>0</v>
      </c>
      <c r="CO199" s="208">
        <f t="shared" si="239"/>
        <v>0</v>
      </c>
      <c r="CP199" s="208">
        <f t="shared" si="239"/>
        <v>0</v>
      </c>
      <c r="CQ199" s="208">
        <f t="shared" si="239"/>
        <v>0</v>
      </c>
      <c r="CR199" s="208">
        <f t="shared" si="240"/>
        <v>0</v>
      </c>
      <c r="CW199" s="207">
        <f t="shared" si="279"/>
        <v>0</v>
      </c>
      <c r="CX199" s="208">
        <f t="shared" si="241"/>
        <v>0</v>
      </c>
      <c r="CY199" s="207">
        <f t="shared" si="241"/>
        <v>0</v>
      </c>
      <c r="CZ199" s="208">
        <f t="shared" si="241"/>
        <v>0</v>
      </c>
      <c r="DA199" s="208">
        <f t="shared" si="241"/>
        <v>0</v>
      </c>
      <c r="DB199" s="208">
        <f t="shared" si="242"/>
        <v>0</v>
      </c>
      <c r="DG199" s="207">
        <f t="shared" si="280"/>
        <v>0</v>
      </c>
      <c r="DH199" s="208">
        <f t="shared" si="243"/>
        <v>0</v>
      </c>
      <c r="DI199" s="208">
        <f t="shared" si="243"/>
        <v>0</v>
      </c>
      <c r="DJ199" s="208">
        <f t="shared" si="243"/>
        <v>0</v>
      </c>
      <c r="DK199" s="208">
        <f t="shared" si="243"/>
        <v>0</v>
      </c>
      <c r="DL199" s="208">
        <f t="shared" si="244"/>
        <v>0</v>
      </c>
      <c r="DQ199" s="207">
        <f t="shared" si="281"/>
        <v>0</v>
      </c>
      <c r="DR199" s="208">
        <f t="shared" si="245"/>
        <v>0</v>
      </c>
      <c r="DS199" s="208">
        <f t="shared" si="245"/>
        <v>0</v>
      </c>
      <c r="DT199" s="208">
        <f t="shared" si="245"/>
        <v>0</v>
      </c>
      <c r="DU199" s="208">
        <f t="shared" si="245"/>
        <v>0</v>
      </c>
      <c r="DV199" s="208">
        <f t="shared" si="246"/>
        <v>0</v>
      </c>
      <c r="EA199" s="207">
        <f t="shared" si="282"/>
        <v>0</v>
      </c>
      <c r="EB199" s="208">
        <f t="shared" si="247"/>
        <v>0</v>
      </c>
      <c r="EC199" s="208">
        <f t="shared" si="247"/>
        <v>0</v>
      </c>
      <c r="ED199" s="208">
        <f t="shared" si="247"/>
        <v>0</v>
      </c>
      <c r="EE199" s="208">
        <f t="shared" si="247"/>
        <v>0</v>
      </c>
      <c r="EF199" s="208">
        <f t="shared" si="248"/>
        <v>0</v>
      </c>
      <c r="EK199" s="207">
        <f t="shared" si="283"/>
        <v>0</v>
      </c>
      <c r="EL199" s="208">
        <f t="shared" si="249"/>
        <v>0</v>
      </c>
      <c r="EM199" s="208">
        <f t="shared" si="249"/>
        <v>0</v>
      </c>
      <c r="EN199" s="208">
        <f t="shared" si="249"/>
        <v>0</v>
      </c>
      <c r="EO199" s="208">
        <f t="shared" si="249"/>
        <v>0</v>
      </c>
      <c r="EP199" s="208">
        <f t="shared" si="250"/>
        <v>0</v>
      </c>
      <c r="EU199" s="207">
        <f t="shared" si="284"/>
        <v>0</v>
      </c>
      <c r="EV199" s="208">
        <f t="shared" si="251"/>
        <v>0</v>
      </c>
      <c r="EW199" s="208">
        <f t="shared" si="251"/>
        <v>0</v>
      </c>
      <c r="EX199" s="208">
        <f t="shared" si="251"/>
        <v>0</v>
      </c>
      <c r="EY199" s="208">
        <f t="shared" si="251"/>
        <v>0</v>
      </c>
      <c r="EZ199" s="208">
        <f t="shared" si="252"/>
        <v>0</v>
      </c>
      <c r="FE199" s="207">
        <f t="shared" si="285"/>
        <v>0</v>
      </c>
      <c r="FF199" s="208">
        <f t="shared" si="253"/>
        <v>0</v>
      </c>
      <c r="FG199" s="208">
        <f t="shared" si="253"/>
        <v>0</v>
      </c>
      <c r="FH199" s="208">
        <f t="shared" si="253"/>
        <v>0</v>
      </c>
      <c r="FI199" s="208">
        <f t="shared" si="253"/>
        <v>0</v>
      </c>
      <c r="FJ199" s="208">
        <f t="shared" si="254"/>
        <v>0</v>
      </c>
      <c r="FO199" s="207">
        <f t="shared" si="286"/>
        <v>0</v>
      </c>
      <c r="FP199" s="208">
        <f t="shared" si="255"/>
        <v>0</v>
      </c>
      <c r="FQ199" s="208">
        <f t="shared" si="255"/>
        <v>0</v>
      </c>
      <c r="FR199" s="208">
        <f t="shared" si="255"/>
        <v>0</v>
      </c>
      <c r="FS199" s="208">
        <f t="shared" si="255"/>
        <v>0</v>
      </c>
      <c r="FT199" s="208">
        <f t="shared" si="256"/>
        <v>0</v>
      </c>
      <c r="FY199" s="207">
        <f t="shared" si="287"/>
        <v>0</v>
      </c>
      <c r="FZ199" s="208">
        <f t="shared" si="257"/>
        <v>0</v>
      </c>
      <c r="GA199" s="208">
        <f t="shared" si="257"/>
        <v>0</v>
      </c>
      <c r="GB199" s="208">
        <f t="shared" si="257"/>
        <v>0</v>
      </c>
      <c r="GC199" s="208">
        <f t="shared" si="257"/>
        <v>0</v>
      </c>
      <c r="GD199" s="208">
        <f t="shared" si="258"/>
        <v>0</v>
      </c>
      <c r="GI199" s="207">
        <f t="shared" si="288"/>
        <v>0</v>
      </c>
      <c r="GJ199" s="208">
        <f t="shared" si="259"/>
        <v>0</v>
      </c>
      <c r="GK199" s="208">
        <f t="shared" si="259"/>
        <v>0</v>
      </c>
      <c r="GL199" s="208">
        <f t="shared" si="259"/>
        <v>0</v>
      </c>
      <c r="GM199" s="208">
        <f t="shared" si="259"/>
        <v>0</v>
      </c>
      <c r="GN199" s="208">
        <f t="shared" si="260"/>
        <v>0</v>
      </c>
      <c r="GS199" s="207">
        <f t="shared" si="289"/>
        <v>0</v>
      </c>
      <c r="GT199" s="208">
        <f t="shared" si="261"/>
        <v>0</v>
      </c>
      <c r="GU199" s="208">
        <f t="shared" si="261"/>
        <v>0</v>
      </c>
      <c r="GV199" s="208">
        <f t="shared" si="261"/>
        <v>0</v>
      </c>
      <c r="GW199" s="208">
        <f t="shared" si="261"/>
        <v>0</v>
      </c>
      <c r="GX199" s="208">
        <f t="shared" si="262"/>
        <v>0</v>
      </c>
      <c r="HC199" s="207">
        <f t="shared" si="290"/>
        <v>0</v>
      </c>
      <c r="HD199" s="208">
        <f t="shared" si="263"/>
        <v>0</v>
      </c>
      <c r="HE199" s="208">
        <f t="shared" si="263"/>
        <v>0</v>
      </c>
      <c r="HF199" s="208">
        <f t="shared" si="263"/>
        <v>0</v>
      </c>
      <c r="HG199" s="208">
        <f t="shared" si="263"/>
        <v>0</v>
      </c>
      <c r="HH199" s="208">
        <f t="shared" si="264"/>
        <v>0</v>
      </c>
      <c r="HM199" s="207">
        <f t="shared" si="291"/>
        <v>0</v>
      </c>
      <c r="HN199" s="208">
        <f t="shared" si="265"/>
        <v>0</v>
      </c>
      <c r="HO199" s="208">
        <f t="shared" si="265"/>
        <v>0</v>
      </c>
      <c r="HP199" s="208">
        <f t="shared" si="265"/>
        <v>0</v>
      </c>
      <c r="HQ199" s="208">
        <f t="shared" si="265"/>
        <v>0</v>
      </c>
      <c r="HR199" s="208">
        <f t="shared" si="266"/>
        <v>0</v>
      </c>
      <c r="HW199" s="207">
        <f t="shared" si="292"/>
        <v>0</v>
      </c>
      <c r="HX199" s="208">
        <f t="shared" si="267"/>
        <v>0</v>
      </c>
      <c r="HY199" s="208">
        <f t="shared" si="267"/>
        <v>0</v>
      </c>
      <c r="HZ199" s="208">
        <f t="shared" si="267"/>
        <v>0</v>
      </c>
      <c r="IA199" s="208">
        <f t="shared" si="267"/>
        <v>0</v>
      </c>
      <c r="IB199" s="208">
        <f t="shared" si="268"/>
        <v>0</v>
      </c>
      <c r="IG199" s="207">
        <f t="shared" si="293"/>
        <v>0</v>
      </c>
      <c r="IH199" s="208">
        <f t="shared" si="269"/>
        <v>0</v>
      </c>
      <c r="II199" s="208">
        <f t="shared" si="269"/>
        <v>0</v>
      </c>
      <c r="IJ199" s="208">
        <f t="shared" si="269"/>
        <v>0</v>
      </c>
      <c r="IK199" s="208">
        <f t="shared" si="269"/>
        <v>0</v>
      </c>
      <c r="IL199" s="208">
        <f t="shared" si="270"/>
        <v>0</v>
      </c>
    </row>
    <row r="200" spans="20:246">
      <c r="T200" s="207">
        <v>17</v>
      </c>
      <c r="U200" s="207">
        <f t="shared" si="271"/>
        <v>0</v>
      </c>
      <c r="V200" s="208">
        <f t="shared" si="225"/>
        <v>0</v>
      </c>
      <c r="W200" s="208">
        <f t="shared" si="225"/>
        <v>0</v>
      </c>
      <c r="X200" s="208">
        <f t="shared" si="225"/>
        <v>0</v>
      </c>
      <c r="Y200" s="208">
        <f t="shared" si="225"/>
        <v>0</v>
      </c>
      <c r="Z200" s="208">
        <f t="shared" si="226"/>
        <v>0</v>
      </c>
      <c r="AE200" s="207">
        <f t="shared" si="272"/>
        <v>0</v>
      </c>
      <c r="AF200" s="208">
        <f t="shared" si="227"/>
        <v>0</v>
      </c>
      <c r="AG200" s="208">
        <f t="shared" si="227"/>
        <v>0</v>
      </c>
      <c r="AH200" s="208">
        <f t="shared" si="227"/>
        <v>0</v>
      </c>
      <c r="AI200" s="208">
        <f t="shared" si="227"/>
        <v>0</v>
      </c>
      <c r="AJ200" s="208">
        <f t="shared" si="228"/>
        <v>0</v>
      </c>
      <c r="AO200" s="207">
        <f t="shared" si="273"/>
        <v>0</v>
      </c>
      <c r="AP200" s="208">
        <f t="shared" si="229"/>
        <v>0</v>
      </c>
      <c r="AQ200" s="208">
        <f t="shared" si="229"/>
        <v>0</v>
      </c>
      <c r="AR200" s="208">
        <f t="shared" si="229"/>
        <v>0</v>
      </c>
      <c r="AS200" s="208">
        <f t="shared" si="229"/>
        <v>0</v>
      </c>
      <c r="AT200" s="208">
        <f t="shared" si="230"/>
        <v>0</v>
      </c>
      <c r="AY200" s="207">
        <f t="shared" si="274"/>
        <v>0</v>
      </c>
      <c r="AZ200" s="208">
        <f t="shared" si="231"/>
        <v>0</v>
      </c>
      <c r="BA200" s="208">
        <f t="shared" si="231"/>
        <v>0</v>
      </c>
      <c r="BB200" s="208">
        <f t="shared" si="231"/>
        <v>0</v>
      </c>
      <c r="BC200" s="208">
        <f t="shared" si="231"/>
        <v>0</v>
      </c>
      <c r="BD200" s="208">
        <f t="shared" si="232"/>
        <v>0</v>
      </c>
      <c r="BI200" s="207">
        <f t="shared" si="275"/>
        <v>0</v>
      </c>
      <c r="BJ200" s="208">
        <f t="shared" si="233"/>
        <v>0</v>
      </c>
      <c r="BK200" s="208">
        <f t="shared" si="233"/>
        <v>0</v>
      </c>
      <c r="BL200" s="208">
        <f t="shared" si="233"/>
        <v>0</v>
      </c>
      <c r="BM200" s="208">
        <f t="shared" si="233"/>
        <v>0</v>
      </c>
      <c r="BN200" s="208">
        <f t="shared" si="234"/>
        <v>0</v>
      </c>
      <c r="BS200" s="207">
        <f t="shared" si="276"/>
        <v>0</v>
      </c>
      <c r="BT200" s="208">
        <f t="shared" si="235"/>
        <v>0</v>
      </c>
      <c r="BU200" s="208">
        <f t="shared" si="235"/>
        <v>0</v>
      </c>
      <c r="BV200" s="208">
        <f t="shared" si="235"/>
        <v>0</v>
      </c>
      <c r="BW200" s="208">
        <f t="shared" si="235"/>
        <v>0</v>
      </c>
      <c r="BX200" s="208">
        <f t="shared" si="236"/>
        <v>0</v>
      </c>
      <c r="CC200" s="207">
        <f t="shared" si="277"/>
        <v>0</v>
      </c>
      <c r="CD200" s="208">
        <f t="shared" si="237"/>
        <v>0</v>
      </c>
      <c r="CE200" s="208">
        <f t="shared" si="237"/>
        <v>0</v>
      </c>
      <c r="CF200" s="208">
        <f t="shared" si="237"/>
        <v>0</v>
      </c>
      <c r="CG200" s="208">
        <f t="shared" si="237"/>
        <v>0</v>
      </c>
      <c r="CH200" s="208">
        <f t="shared" si="238"/>
        <v>0</v>
      </c>
      <c r="CM200" s="207">
        <f t="shared" si="278"/>
        <v>0</v>
      </c>
      <c r="CN200" s="208">
        <f t="shared" si="239"/>
        <v>0</v>
      </c>
      <c r="CO200" s="208">
        <f t="shared" si="239"/>
        <v>0</v>
      </c>
      <c r="CP200" s="208">
        <f t="shared" si="239"/>
        <v>0</v>
      </c>
      <c r="CQ200" s="208">
        <f t="shared" si="239"/>
        <v>0</v>
      </c>
      <c r="CR200" s="208">
        <f t="shared" si="240"/>
        <v>0</v>
      </c>
      <c r="CW200" s="207">
        <f t="shared" si="279"/>
        <v>0</v>
      </c>
      <c r="CX200" s="208">
        <f t="shared" si="241"/>
        <v>0</v>
      </c>
      <c r="CY200" s="207">
        <f t="shared" si="241"/>
        <v>0</v>
      </c>
      <c r="CZ200" s="208">
        <f t="shared" si="241"/>
        <v>0</v>
      </c>
      <c r="DA200" s="208">
        <f t="shared" si="241"/>
        <v>0</v>
      </c>
      <c r="DB200" s="208">
        <f t="shared" si="242"/>
        <v>0</v>
      </c>
      <c r="DG200" s="207">
        <f t="shared" si="280"/>
        <v>0</v>
      </c>
      <c r="DH200" s="208">
        <f t="shared" si="243"/>
        <v>0</v>
      </c>
      <c r="DI200" s="208">
        <f t="shared" si="243"/>
        <v>0</v>
      </c>
      <c r="DJ200" s="208">
        <f t="shared" si="243"/>
        <v>0</v>
      </c>
      <c r="DK200" s="208">
        <f t="shared" si="243"/>
        <v>0</v>
      </c>
      <c r="DL200" s="208">
        <f t="shared" si="244"/>
        <v>0</v>
      </c>
      <c r="DQ200" s="207">
        <f t="shared" si="281"/>
        <v>0</v>
      </c>
      <c r="DR200" s="208">
        <f t="shared" si="245"/>
        <v>0</v>
      </c>
      <c r="DS200" s="208">
        <f t="shared" si="245"/>
        <v>0</v>
      </c>
      <c r="DT200" s="208">
        <f t="shared" si="245"/>
        <v>0</v>
      </c>
      <c r="DU200" s="208">
        <f t="shared" si="245"/>
        <v>0</v>
      </c>
      <c r="DV200" s="208">
        <f t="shared" si="246"/>
        <v>0</v>
      </c>
      <c r="EA200" s="207">
        <f t="shared" si="282"/>
        <v>0</v>
      </c>
      <c r="EB200" s="208">
        <f t="shared" si="247"/>
        <v>0</v>
      </c>
      <c r="EC200" s="208">
        <f t="shared" si="247"/>
        <v>0</v>
      </c>
      <c r="ED200" s="208">
        <f t="shared" si="247"/>
        <v>0</v>
      </c>
      <c r="EE200" s="208">
        <f t="shared" si="247"/>
        <v>0</v>
      </c>
      <c r="EF200" s="208">
        <f t="shared" si="248"/>
        <v>0</v>
      </c>
      <c r="EK200" s="207">
        <f t="shared" si="283"/>
        <v>0</v>
      </c>
      <c r="EL200" s="208">
        <f t="shared" si="249"/>
        <v>0</v>
      </c>
      <c r="EM200" s="208">
        <f t="shared" si="249"/>
        <v>0</v>
      </c>
      <c r="EN200" s="208">
        <f t="shared" si="249"/>
        <v>0</v>
      </c>
      <c r="EO200" s="208">
        <f t="shared" si="249"/>
        <v>0</v>
      </c>
      <c r="EP200" s="208">
        <f t="shared" si="250"/>
        <v>0</v>
      </c>
      <c r="EU200" s="207">
        <f t="shared" si="284"/>
        <v>0</v>
      </c>
      <c r="EV200" s="208">
        <f t="shared" si="251"/>
        <v>0</v>
      </c>
      <c r="EW200" s="208">
        <f t="shared" si="251"/>
        <v>0</v>
      </c>
      <c r="EX200" s="208">
        <f t="shared" si="251"/>
        <v>0</v>
      </c>
      <c r="EY200" s="208">
        <f t="shared" si="251"/>
        <v>0</v>
      </c>
      <c r="EZ200" s="208">
        <f t="shared" si="252"/>
        <v>0</v>
      </c>
      <c r="FE200" s="207">
        <f t="shared" si="285"/>
        <v>0</v>
      </c>
      <c r="FF200" s="208">
        <f t="shared" si="253"/>
        <v>0</v>
      </c>
      <c r="FG200" s="208">
        <f t="shared" si="253"/>
        <v>0</v>
      </c>
      <c r="FH200" s="208">
        <f t="shared" si="253"/>
        <v>0</v>
      </c>
      <c r="FI200" s="208">
        <f t="shared" si="253"/>
        <v>0</v>
      </c>
      <c r="FJ200" s="208">
        <f t="shared" si="254"/>
        <v>0</v>
      </c>
      <c r="FO200" s="207">
        <f t="shared" si="286"/>
        <v>0</v>
      </c>
      <c r="FP200" s="208">
        <f t="shared" si="255"/>
        <v>0</v>
      </c>
      <c r="FQ200" s="208">
        <f t="shared" si="255"/>
        <v>0</v>
      </c>
      <c r="FR200" s="208">
        <f t="shared" si="255"/>
        <v>0</v>
      </c>
      <c r="FS200" s="208">
        <f t="shared" si="255"/>
        <v>0</v>
      </c>
      <c r="FT200" s="208">
        <f t="shared" si="256"/>
        <v>0</v>
      </c>
      <c r="FY200" s="207">
        <f t="shared" si="287"/>
        <v>0</v>
      </c>
      <c r="FZ200" s="208">
        <f t="shared" si="257"/>
        <v>0</v>
      </c>
      <c r="GA200" s="208">
        <f t="shared" si="257"/>
        <v>0</v>
      </c>
      <c r="GB200" s="208">
        <f t="shared" si="257"/>
        <v>0</v>
      </c>
      <c r="GC200" s="208">
        <f t="shared" si="257"/>
        <v>0</v>
      </c>
      <c r="GD200" s="208">
        <f t="shared" si="258"/>
        <v>0</v>
      </c>
      <c r="GI200" s="207">
        <f t="shared" si="288"/>
        <v>0</v>
      </c>
      <c r="GJ200" s="208">
        <f t="shared" si="259"/>
        <v>0</v>
      </c>
      <c r="GK200" s="208">
        <f t="shared" si="259"/>
        <v>0</v>
      </c>
      <c r="GL200" s="208">
        <f t="shared" si="259"/>
        <v>0</v>
      </c>
      <c r="GM200" s="208">
        <f t="shared" si="259"/>
        <v>0</v>
      </c>
      <c r="GN200" s="208">
        <f t="shared" si="260"/>
        <v>0</v>
      </c>
      <c r="GS200" s="207">
        <f t="shared" si="289"/>
        <v>0</v>
      </c>
      <c r="GT200" s="208">
        <f t="shared" si="261"/>
        <v>0</v>
      </c>
      <c r="GU200" s="208">
        <f t="shared" si="261"/>
        <v>0</v>
      </c>
      <c r="GV200" s="208">
        <f t="shared" si="261"/>
        <v>0</v>
      </c>
      <c r="GW200" s="208">
        <f t="shared" si="261"/>
        <v>0</v>
      </c>
      <c r="GX200" s="208">
        <f t="shared" si="262"/>
        <v>0</v>
      </c>
      <c r="HC200" s="207">
        <f t="shared" si="290"/>
        <v>0</v>
      </c>
      <c r="HD200" s="208">
        <f t="shared" si="263"/>
        <v>0</v>
      </c>
      <c r="HE200" s="208">
        <f t="shared" si="263"/>
        <v>0</v>
      </c>
      <c r="HF200" s="208">
        <f t="shared" si="263"/>
        <v>0</v>
      </c>
      <c r="HG200" s="208">
        <f t="shared" si="263"/>
        <v>0</v>
      </c>
      <c r="HH200" s="208">
        <f t="shared" si="264"/>
        <v>0</v>
      </c>
      <c r="HM200" s="207">
        <f t="shared" si="291"/>
        <v>0</v>
      </c>
      <c r="HN200" s="208">
        <f t="shared" si="265"/>
        <v>0</v>
      </c>
      <c r="HO200" s="208">
        <f t="shared" si="265"/>
        <v>0</v>
      </c>
      <c r="HP200" s="208">
        <f t="shared" si="265"/>
        <v>0</v>
      </c>
      <c r="HQ200" s="208">
        <f t="shared" si="265"/>
        <v>0</v>
      </c>
      <c r="HR200" s="208">
        <f t="shared" si="266"/>
        <v>0</v>
      </c>
      <c r="HW200" s="207">
        <f t="shared" si="292"/>
        <v>0</v>
      </c>
      <c r="HX200" s="208">
        <f t="shared" si="267"/>
        <v>0</v>
      </c>
      <c r="HY200" s="208">
        <f t="shared" si="267"/>
        <v>0</v>
      </c>
      <c r="HZ200" s="208">
        <f t="shared" si="267"/>
        <v>0</v>
      </c>
      <c r="IA200" s="208">
        <f t="shared" si="267"/>
        <v>0</v>
      </c>
      <c r="IB200" s="208">
        <f t="shared" si="268"/>
        <v>0</v>
      </c>
      <c r="IG200" s="207">
        <f t="shared" si="293"/>
        <v>0</v>
      </c>
      <c r="IH200" s="208">
        <f t="shared" si="269"/>
        <v>0</v>
      </c>
      <c r="II200" s="208">
        <f t="shared" si="269"/>
        <v>0</v>
      </c>
      <c r="IJ200" s="208">
        <f t="shared" si="269"/>
        <v>0</v>
      </c>
      <c r="IK200" s="208">
        <f t="shared" si="269"/>
        <v>0</v>
      </c>
      <c r="IL200" s="208">
        <f t="shared" si="270"/>
        <v>0</v>
      </c>
    </row>
    <row r="201" spans="20:246">
      <c r="T201" s="207">
        <v>17.100000000000001</v>
      </c>
      <c r="U201" s="207">
        <f t="shared" si="271"/>
        <v>0</v>
      </c>
      <c r="V201" s="208">
        <f t="shared" si="225"/>
        <v>0</v>
      </c>
      <c r="W201" s="208">
        <f t="shared" si="225"/>
        <v>0</v>
      </c>
      <c r="X201" s="208">
        <f t="shared" si="225"/>
        <v>0</v>
      </c>
      <c r="Y201" s="208">
        <f t="shared" si="225"/>
        <v>0</v>
      </c>
      <c r="Z201" s="208">
        <f t="shared" si="226"/>
        <v>0</v>
      </c>
      <c r="AE201" s="207">
        <f t="shared" si="272"/>
        <v>0</v>
      </c>
      <c r="AF201" s="208">
        <f t="shared" si="227"/>
        <v>0</v>
      </c>
      <c r="AG201" s="208">
        <f t="shared" si="227"/>
        <v>0</v>
      </c>
      <c r="AH201" s="208">
        <f t="shared" si="227"/>
        <v>0</v>
      </c>
      <c r="AI201" s="208">
        <f t="shared" si="227"/>
        <v>0</v>
      </c>
      <c r="AJ201" s="208">
        <f t="shared" si="228"/>
        <v>0</v>
      </c>
      <c r="AO201" s="207">
        <f t="shared" si="273"/>
        <v>0</v>
      </c>
      <c r="AP201" s="208">
        <f t="shared" si="229"/>
        <v>0</v>
      </c>
      <c r="AQ201" s="208">
        <f t="shared" si="229"/>
        <v>0</v>
      </c>
      <c r="AR201" s="208">
        <f t="shared" si="229"/>
        <v>0</v>
      </c>
      <c r="AS201" s="208">
        <f t="shared" si="229"/>
        <v>0</v>
      </c>
      <c r="AT201" s="208">
        <f t="shared" si="230"/>
        <v>0</v>
      </c>
      <c r="AY201" s="207">
        <f t="shared" si="274"/>
        <v>0</v>
      </c>
      <c r="AZ201" s="208">
        <f t="shared" si="231"/>
        <v>0</v>
      </c>
      <c r="BA201" s="208">
        <f t="shared" si="231"/>
        <v>0</v>
      </c>
      <c r="BB201" s="208">
        <f t="shared" si="231"/>
        <v>0</v>
      </c>
      <c r="BC201" s="208">
        <f t="shared" si="231"/>
        <v>0</v>
      </c>
      <c r="BD201" s="208">
        <f t="shared" si="232"/>
        <v>0</v>
      </c>
      <c r="BI201" s="207">
        <f t="shared" si="275"/>
        <v>0</v>
      </c>
      <c r="BJ201" s="208">
        <f t="shared" si="233"/>
        <v>0</v>
      </c>
      <c r="BK201" s="208">
        <f t="shared" si="233"/>
        <v>0</v>
      </c>
      <c r="BL201" s="208">
        <f t="shared" si="233"/>
        <v>0</v>
      </c>
      <c r="BM201" s="208">
        <f t="shared" si="233"/>
        <v>0</v>
      </c>
      <c r="BN201" s="208">
        <f t="shared" si="234"/>
        <v>0</v>
      </c>
      <c r="BS201" s="207">
        <f t="shared" si="276"/>
        <v>0</v>
      </c>
      <c r="BT201" s="208">
        <f t="shared" si="235"/>
        <v>0</v>
      </c>
      <c r="BU201" s="208">
        <f t="shared" si="235"/>
        <v>0</v>
      </c>
      <c r="BV201" s="208">
        <f t="shared" si="235"/>
        <v>0</v>
      </c>
      <c r="BW201" s="208">
        <f t="shared" si="235"/>
        <v>0</v>
      </c>
      <c r="BX201" s="208">
        <f t="shared" si="236"/>
        <v>0</v>
      </c>
      <c r="CC201" s="207">
        <f t="shared" si="277"/>
        <v>0</v>
      </c>
      <c r="CD201" s="208">
        <f t="shared" si="237"/>
        <v>0</v>
      </c>
      <c r="CE201" s="208">
        <f t="shared" si="237"/>
        <v>0</v>
      </c>
      <c r="CF201" s="208">
        <f t="shared" si="237"/>
        <v>0</v>
      </c>
      <c r="CG201" s="208">
        <f t="shared" si="237"/>
        <v>0</v>
      </c>
      <c r="CH201" s="208">
        <f t="shared" si="238"/>
        <v>0</v>
      </c>
      <c r="CM201" s="207">
        <f t="shared" si="278"/>
        <v>0</v>
      </c>
      <c r="CN201" s="208">
        <f t="shared" si="239"/>
        <v>0</v>
      </c>
      <c r="CO201" s="208">
        <f t="shared" si="239"/>
        <v>0</v>
      </c>
      <c r="CP201" s="208">
        <f t="shared" si="239"/>
        <v>0</v>
      </c>
      <c r="CQ201" s="208">
        <f t="shared" si="239"/>
        <v>0</v>
      </c>
      <c r="CR201" s="208">
        <f t="shared" si="240"/>
        <v>0</v>
      </c>
      <c r="CW201" s="207">
        <f t="shared" si="279"/>
        <v>0</v>
      </c>
      <c r="CX201" s="208">
        <f t="shared" si="241"/>
        <v>0</v>
      </c>
      <c r="CY201" s="207">
        <f t="shared" si="241"/>
        <v>0</v>
      </c>
      <c r="CZ201" s="208">
        <f t="shared" si="241"/>
        <v>0</v>
      </c>
      <c r="DA201" s="208">
        <f t="shared" si="241"/>
        <v>0</v>
      </c>
      <c r="DB201" s="208">
        <f t="shared" si="242"/>
        <v>0</v>
      </c>
      <c r="DG201" s="207">
        <f t="shared" si="280"/>
        <v>0</v>
      </c>
      <c r="DH201" s="208">
        <f t="shared" si="243"/>
        <v>0</v>
      </c>
      <c r="DI201" s="208">
        <f t="shared" si="243"/>
        <v>0</v>
      </c>
      <c r="DJ201" s="208">
        <f t="shared" si="243"/>
        <v>0</v>
      </c>
      <c r="DK201" s="208">
        <f t="shared" si="243"/>
        <v>0</v>
      </c>
      <c r="DL201" s="208">
        <f t="shared" si="244"/>
        <v>0</v>
      </c>
      <c r="DQ201" s="207">
        <f t="shared" si="281"/>
        <v>0</v>
      </c>
      <c r="DR201" s="208">
        <f t="shared" si="245"/>
        <v>0</v>
      </c>
      <c r="DS201" s="208">
        <f t="shared" si="245"/>
        <v>0</v>
      </c>
      <c r="DT201" s="208">
        <f t="shared" si="245"/>
        <v>0</v>
      </c>
      <c r="DU201" s="208">
        <f t="shared" si="245"/>
        <v>0</v>
      </c>
      <c r="DV201" s="208">
        <f t="shared" si="246"/>
        <v>0</v>
      </c>
      <c r="EA201" s="207">
        <f t="shared" si="282"/>
        <v>0</v>
      </c>
      <c r="EB201" s="208">
        <f t="shared" si="247"/>
        <v>0</v>
      </c>
      <c r="EC201" s="208">
        <f t="shared" si="247"/>
        <v>0</v>
      </c>
      <c r="ED201" s="208">
        <f t="shared" si="247"/>
        <v>0</v>
      </c>
      <c r="EE201" s="208">
        <f t="shared" si="247"/>
        <v>0</v>
      </c>
      <c r="EF201" s="208">
        <f t="shared" si="248"/>
        <v>0</v>
      </c>
      <c r="EK201" s="207">
        <f t="shared" si="283"/>
        <v>0</v>
      </c>
      <c r="EL201" s="208">
        <f t="shared" si="249"/>
        <v>0</v>
      </c>
      <c r="EM201" s="208">
        <f t="shared" si="249"/>
        <v>0</v>
      </c>
      <c r="EN201" s="208">
        <f t="shared" si="249"/>
        <v>0</v>
      </c>
      <c r="EO201" s="208">
        <f t="shared" si="249"/>
        <v>0</v>
      </c>
      <c r="EP201" s="208">
        <f t="shared" si="250"/>
        <v>0</v>
      </c>
      <c r="EU201" s="207">
        <f t="shared" si="284"/>
        <v>0</v>
      </c>
      <c r="EV201" s="208">
        <f t="shared" si="251"/>
        <v>0</v>
      </c>
      <c r="EW201" s="208">
        <f t="shared" si="251"/>
        <v>0</v>
      </c>
      <c r="EX201" s="208">
        <f t="shared" si="251"/>
        <v>0</v>
      </c>
      <c r="EY201" s="208">
        <f t="shared" si="251"/>
        <v>0</v>
      </c>
      <c r="EZ201" s="208">
        <f t="shared" si="252"/>
        <v>0</v>
      </c>
      <c r="FE201" s="207">
        <f t="shared" si="285"/>
        <v>0</v>
      </c>
      <c r="FF201" s="208">
        <f t="shared" si="253"/>
        <v>0</v>
      </c>
      <c r="FG201" s="208">
        <f t="shared" si="253"/>
        <v>0</v>
      </c>
      <c r="FH201" s="208">
        <f t="shared" si="253"/>
        <v>0</v>
      </c>
      <c r="FI201" s="208">
        <f t="shared" si="253"/>
        <v>0</v>
      </c>
      <c r="FJ201" s="208">
        <f t="shared" si="254"/>
        <v>0</v>
      </c>
      <c r="FO201" s="207">
        <f t="shared" si="286"/>
        <v>0</v>
      </c>
      <c r="FP201" s="208">
        <f t="shared" si="255"/>
        <v>0</v>
      </c>
      <c r="FQ201" s="208">
        <f t="shared" si="255"/>
        <v>0</v>
      </c>
      <c r="FR201" s="208">
        <f t="shared" si="255"/>
        <v>0</v>
      </c>
      <c r="FS201" s="208">
        <f t="shared" si="255"/>
        <v>0</v>
      </c>
      <c r="FT201" s="208">
        <f t="shared" si="256"/>
        <v>0</v>
      </c>
      <c r="FY201" s="207">
        <f t="shared" si="287"/>
        <v>0</v>
      </c>
      <c r="FZ201" s="208">
        <f t="shared" si="257"/>
        <v>0</v>
      </c>
      <c r="GA201" s="208">
        <f t="shared" si="257"/>
        <v>0</v>
      </c>
      <c r="GB201" s="208">
        <f t="shared" si="257"/>
        <v>0</v>
      </c>
      <c r="GC201" s="208">
        <f t="shared" si="257"/>
        <v>0</v>
      </c>
      <c r="GD201" s="208">
        <f t="shared" si="258"/>
        <v>0</v>
      </c>
      <c r="GI201" s="207">
        <f t="shared" si="288"/>
        <v>0</v>
      </c>
      <c r="GJ201" s="208">
        <f t="shared" si="259"/>
        <v>0</v>
      </c>
      <c r="GK201" s="208">
        <f t="shared" si="259"/>
        <v>0</v>
      </c>
      <c r="GL201" s="208">
        <f t="shared" si="259"/>
        <v>0</v>
      </c>
      <c r="GM201" s="208">
        <f t="shared" si="259"/>
        <v>0</v>
      </c>
      <c r="GN201" s="208">
        <f t="shared" si="260"/>
        <v>0</v>
      </c>
      <c r="GS201" s="207">
        <f t="shared" si="289"/>
        <v>0</v>
      </c>
      <c r="GT201" s="208">
        <f t="shared" si="261"/>
        <v>0</v>
      </c>
      <c r="GU201" s="208">
        <f t="shared" si="261"/>
        <v>0</v>
      </c>
      <c r="GV201" s="208">
        <f t="shared" si="261"/>
        <v>0</v>
      </c>
      <c r="GW201" s="208">
        <f t="shared" si="261"/>
        <v>0</v>
      </c>
      <c r="GX201" s="208">
        <f t="shared" si="262"/>
        <v>0</v>
      </c>
      <c r="HC201" s="207">
        <f t="shared" si="290"/>
        <v>0</v>
      </c>
      <c r="HD201" s="208">
        <f t="shared" si="263"/>
        <v>0</v>
      </c>
      <c r="HE201" s="208">
        <f t="shared" si="263"/>
        <v>0</v>
      </c>
      <c r="HF201" s="208">
        <f t="shared" si="263"/>
        <v>0</v>
      </c>
      <c r="HG201" s="208">
        <f t="shared" si="263"/>
        <v>0</v>
      </c>
      <c r="HH201" s="208">
        <f t="shared" si="264"/>
        <v>0</v>
      </c>
      <c r="HM201" s="207">
        <f t="shared" si="291"/>
        <v>0</v>
      </c>
      <c r="HN201" s="208">
        <f t="shared" si="265"/>
        <v>0</v>
      </c>
      <c r="HO201" s="208">
        <f t="shared" si="265"/>
        <v>0</v>
      </c>
      <c r="HP201" s="208">
        <f t="shared" si="265"/>
        <v>0</v>
      </c>
      <c r="HQ201" s="208">
        <f t="shared" si="265"/>
        <v>0</v>
      </c>
      <c r="HR201" s="208">
        <f t="shared" si="266"/>
        <v>0</v>
      </c>
      <c r="HW201" s="207">
        <f t="shared" si="292"/>
        <v>0</v>
      </c>
      <c r="HX201" s="208">
        <f t="shared" si="267"/>
        <v>0</v>
      </c>
      <c r="HY201" s="208">
        <f t="shared" si="267"/>
        <v>0</v>
      </c>
      <c r="HZ201" s="208">
        <f t="shared" si="267"/>
        <v>0</v>
      </c>
      <c r="IA201" s="208">
        <f t="shared" si="267"/>
        <v>0</v>
      </c>
      <c r="IB201" s="208">
        <f t="shared" si="268"/>
        <v>0</v>
      </c>
      <c r="IG201" s="207">
        <f t="shared" si="293"/>
        <v>0</v>
      </c>
      <c r="IH201" s="208">
        <f t="shared" si="269"/>
        <v>0</v>
      </c>
      <c r="II201" s="208">
        <f t="shared" si="269"/>
        <v>0</v>
      </c>
      <c r="IJ201" s="208">
        <f t="shared" si="269"/>
        <v>0</v>
      </c>
      <c r="IK201" s="208">
        <f t="shared" si="269"/>
        <v>0</v>
      </c>
      <c r="IL201" s="208">
        <f t="shared" si="270"/>
        <v>0</v>
      </c>
    </row>
    <row r="202" spans="20:246">
      <c r="T202" s="207">
        <v>17.2</v>
      </c>
      <c r="U202" s="207">
        <f t="shared" si="271"/>
        <v>0</v>
      </c>
      <c r="V202" s="208">
        <f t="shared" si="225"/>
        <v>0</v>
      </c>
      <c r="W202" s="208">
        <f t="shared" si="225"/>
        <v>0</v>
      </c>
      <c r="X202" s="208">
        <f t="shared" si="225"/>
        <v>0</v>
      </c>
      <c r="Y202" s="208">
        <f t="shared" si="225"/>
        <v>0</v>
      </c>
      <c r="Z202" s="208">
        <f t="shared" si="226"/>
        <v>0</v>
      </c>
      <c r="AE202" s="207">
        <f t="shared" si="272"/>
        <v>0</v>
      </c>
      <c r="AF202" s="208">
        <f t="shared" si="227"/>
        <v>0</v>
      </c>
      <c r="AG202" s="208">
        <f t="shared" si="227"/>
        <v>0</v>
      </c>
      <c r="AH202" s="208">
        <f t="shared" si="227"/>
        <v>0</v>
      </c>
      <c r="AI202" s="208">
        <f t="shared" si="227"/>
        <v>0</v>
      </c>
      <c r="AJ202" s="208">
        <f t="shared" si="228"/>
        <v>0</v>
      </c>
      <c r="AO202" s="207">
        <f t="shared" si="273"/>
        <v>0</v>
      </c>
      <c r="AP202" s="208">
        <f t="shared" si="229"/>
        <v>0</v>
      </c>
      <c r="AQ202" s="208">
        <f t="shared" si="229"/>
        <v>0</v>
      </c>
      <c r="AR202" s="208">
        <f t="shared" si="229"/>
        <v>0</v>
      </c>
      <c r="AS202" s="208">
        <f t="shared" si="229"/>
        <v>0</v>
      </c>
      <c r="AT202" s="208">
        <f t="shared" si="230"/>
        <v>0</v>
      </c>
      <c r="AY202" s="207">
        <f t="shared" si="274"/>
        <v>0</v>
      </c>
      <c r="AZ202" s="208">
        <f t="shared" si="231"/>
        <v>0</v>
      </c>
      <c r="BA202" s="208">
        <f t="shared" si="231"/>
        <v>0</v>
      </c>
      <c r="BB202" s="208">
        <f t="shared" si="231"/>
        <v>0</v>
      </c>
      <c r="BC202" s="208">
        <f t="shared" si="231"/>
        <v>0</v>
      </c>
      <c r="BD202" s="208">
        <f t="shared" si="232"/>
        <v>0</v>
      </c>
      <c r="BI202" s="207">
        <f t="shared" si="275"/>
        <v>0</v>
      </c>
      <c r="BJ202" s="208">
        <f t="shared" si="233"/>
        <v>0</v>
      </c>
      <c r="BK202" s="208">
        <f t="shared" si="233"/>
        <v>0</v>
      </c>
      <c r="BL202" s="208">
        <f t="shared" si="233"/>
        <v>0</v>
      </c>
      <c r="BM202" s="208">
        <f t="shared" si="233"/>
        <v>0</v>
      </c>
      <c r="BN202" s="208">
        <f t="shared" si="234"/>
        <v>0</v>
      </c>
      <c r="BS202" s="207">
        <f t="shared" si="276"/>
        <v>0</v>
      </c>
      <c r="BT202" s="208">
        <f t="shared" si="235"/>
        <v>0</v>
      </c>
      <c r="BU202" s="208">
        <f t="shared" si="235"/>
        <v>0</v>
      </c>
      <c r="BV202" s="208">
        <f t="shared" si="235"/>
        <v>0</v>
      </c>
      <c r="BW202" s="208">
        <f t="shared" si="235"/>
        <v>0</v>
      </c>
      <c r="BX202" s="208">
        <f t="shared" si="236"/>
        <v>0</v>
      </c>
      <c r="CC202" s="207">
        <f t="shared" si="277"/>
        <v>0</v>
      </c>
      <c r="CD202" s="208">
        <f t="shared" si="237"/>
        <v>0</v>
      </c>
      <c r="CE202" s="208">
        <f t="shared" si="237"/>
        <v>0</v>
      </c>
      <c r="CF202" s="208">
        <f t="shared" si="237"/>
        <v>0</v>
      </c>
      <c r="CG202" s="208">
        <f t="shared" si="237"/>
        <v>0</v>
      </c>
      <c r="CH202" s="208">
        <f t="shared" si="238"/>
        <v>0</v>
      </c>
      <c r="CM202" s="207">
        <f t="shared" si="278"/>
        <v>0</v>
      </c>
      <c r="CN202" s="208">
        <f t="shared" si="239"/>
        <v>0</v>
      </c>
      <c r="CO202" s="208">
        <f t="shared" si="239"/>
        <v>0</v>
      </c>
      <c r="CP202" s="208">
        <f t="shared" si="239"/>
        <v>0</v>
      </c>
      <c r="CQ202" s="208">
        <f t="shared" si="239"/>
        <v>0</v>
      </c>
      <c r="CR202" s="208">
        <f t="shared" si="240"/>
        <v>0</v>
      </c>
      <c r="CW202" s="207">
        <f t="shared" si="279"/>
        <v>0</v>
      </c>
      <c r="CX202" s="208">
        <f t="shared" si="241"/>
        <v>0</v>
      </c>
      <c r="CY202" s="207">
        <f t="shared" si="241"/>
        <v>0</v>
      </c>
      <c r="CZ202" s="208">
        <f t="shared" si="241"/>
        <v>0</v>
      </c>
      <c r="DA202" s="208">
        <f t="shared" si="241"/>
        <v>0</v>
      </c>
      <c r="DB202" s="208">
        <f t="shared" si="242"/>
        <v>0</v>
      </c>
      <c r="DG202" s="207">
        <f t="shared" si="280"/>
        <v>0</v>
      </c>
      <c r="DH202" s="208">
        <f t="shared" si="243"/>
        <v>0</v>
      </c>
      <c r="DI202" s="208">
        <f t="shared" si="243"/>
        <v>0</v>
      </c>
      <c r="DJ202" s="208">
        <f t="shared" si="243"/>
        <v>0</v>
      </c>
      <c r="DK202" s="208">
        <f t="shared" si="243"/>
        <v>0</v>
      </c>
      <c r="DL202" s="208">
        <f t="shared" si="244"/>
        <v>0</v>
      </c>
      <c r="DQ202" s="207">
        <f t="shared" si="281"/>
        <v>0</v>
      </c>
      <c r="DR202" s="208">
        <f t="shared" si="245"/>
        <v>0</v>
      </c>
      <c r="DS202" s="208">
        <f t="shared" si="245"/>
        <v>0</v>
      </c>
      <c r="DT202" s="208">
        <f t="shared" si="245"/>
        <v>0</v>
      </c>
      <c r="DU202" s="208">
        <f t="shared" si="245"/>
        <v>0</v>
      </c>
      <c r="DV202" s="208">
        <f t="shared" si="246"/>
        <v>0</v>
      </c>
      <c r="EA202" s="207">
        <f t="shared" si="282"/>
        <v>0</v>
      </c>
      <c r="EB202" s="208">
        <f t="shared" si="247"/>
        <v>0</v>
      </c>
      <c r="EC202" s="208">
        <f t="shared" si="247"/>
        <v>0</v>
      </c>
      <c r="ED202" s="208">
        <f t="shared" si="247"/>
        <v>0</v>
      </c>
      <c r="EE202" s="208">
        <f t="shared" si="247"/>
        <v>0</v>
      </c>
      <c r="EF202" s="208">
        <f t="shared" si="248"/>
        <v>0</v>
      </c>
      <c r="EK202" s="207">
        <f t="shared" si="283"/>
        <v>0</v>
      </c>
      <c r="EL202" s="208">
        <f t="shared" si="249"/>
        <v>0</v>
      </c>
      <c r="EM202" s="208">
        <f t="shared" si="249"/>
        <v>0</v>
      </c>
      <c r="EN202" s="208">
        <f t="shared" si="249"/>
        <v>0</v>
      </c>
      <c r="EO202" s="208">
        <f t="shared" si="249"/>
        <v>0</v>
      </c>
      <c r="EP202" s="208">
        <f t="shared" si="250"/>
        <v>0</v>
      </c>
      <c r="EU202" s="207">
        <f t="shared" si="284"/>
        <v>0</v>
      </c>
      <c r="EV202" s="208">
        <f t="shared" si="251"/>
        <v>0</v>
      </c>
      <c r="EW202" s="208">
        <f t="shared" si="251"/>
        <v>0</v>
      </c>
      <c r="EX202" s="208">
        <f t="shared" si="251"/>
        <v>0</v>
      </c>
      <c r="EY202" s="208">
        <f t="shared" si="251"/>
        <v>0</v>
      </c>
      <c r="EZ202" s="208">
        <f t="shared" si="252"/>
        <v>0</v>
      </c>
      <c r="FE202" s="207">
        <f t="shared" si="285"/>
        <v>0</v>
      </c>
      <c r="FF202" s="208">
        <f t="shared" si="253"/>
        <v>0</v>
      </c>
      <c r="FG202" s="208">
        <f t="shared" si="253"/>
        <v>0</v>
      </c>
      <c r="FH202" s="208">
        <f t="shared" si="253"/>
        <v>0</v>
      </c>
      <c r="FI202" s="208">
        <f t="shared" si="253"/>
        <v>0</v>
      </c>
      <c r="FJ202" s="208">
        <f t="shared" si="254"/>
        <v>0</v>
      </c>
      <c r="FO202" s="207">
        <f t="shared" si="286"/>
        <v>0</v>
      </c>
      <c r="FP202" s="208">
        <f t="shared" si="255"/>
        <v>0</v>
      </c>
      <c r="FQ202" s="208">
        <f t="shared" si="255"/>
        <v>0</v>
      </c>
      <c r="FR202" s="208">
        <f t="shared" si="255"/>
        <v>0</v>
      </c>
      <c r="FS202" s="208">
        <f t="shared" si="255"/>
        <v>0</v>
      </c>
      <c r="FT202" s="208">
        <f t="shared" si="256"/>
        <v>0</v>
      </c>
      <c r="FY202" s="207">
        <f t="shared" si="287"/>
        <v>0</v>
      </c>
      <c r="FZ202" s="208">
        <f t="shared" si="257"/>
        <v>0</v>
      </c>
      <c r="GA202" s="208">
        <f t="shared" si="257"/>
        <v>0</v>
      </c>
      <c r="GB202" s="208">
        <f t="shared" si="257"/>
        <v>0</v>
      </c>
      <c r="GC202" s="208">
        <f t="shared" si="257"/>
        <v>0</v>
      </c>
      <c r="GD202" s="208">
        <f t="shared" si="258"/>
        <v>0</v>
      </c>
      <c r="GI202" s="207">
        <f t="shared" si="288"/>
        <v>0</v>
      </c>
      <c r="GJ202" s="208">
        <f t="shared" si="259"/>
        <v>0</v>
      </c>
      <c r="GK202" s="208">
        <f t="shared" si="259"/>
        <v>0</v>
      </c>
      <c r="GL202" s="208">
        <f t="shared" si="259"/>
        <v>0</v>
      </c>
      <c r="GM202" s="208">
        <f t="shared" si="259"/>
        <v>0</v>
      </c>
      <c r="GN202" s="208">
        <f t="shared" si="260"/>
        <v>0</v>
      </c>
      <c r="GS202" s="207">
        <f t="shared" si="289"/>
        <v>0</v>
      </c>
      <c r="GT202" s="208">
        <f t="shared" si="261"/>
        <v>0</v>
      </c>
      <c r="GU202" s="208">
        <f t="shared" si="261"/>
        <v>0</v>
      </c>
      <c r="GV202" s="208">
        <f t="shared" si="261"/>
        <v>0</v>
      </c>
      <c r="GW202" s="208">
        <f t="shared" si="261"/>
        <v>0</v>
      </c>
      <c r="GX202" s="208">
        <f t="shared" si="262"/>
        <v>0</v>
      </c>
      <c r="HC202" s="207">
        <f t="shared" si="290"/>
        <v>0</v>
      </c>
      <c r="HD202" s="208">
        <f t="shared" si="263"/>
        <v>0</v>
      </c>
      <c r="HE202" s="208">
        <f t="shared" si="263"/>
        <v>0</v>
      </c>
      <c r="HF202" s="208">
        <f t="shared" si="263"/>
        <v>0</v>
      </c>
      <c r="HG202" s="208">
        <f t="shared" si="263"/>
        <v>0</v>
      </c>
      <c r="HH202" s="208">
        <f t="shared" si="264"/>
        <v>0</v>
      </c>
      <c r="HM202" s="207">
        <f t="shared" si="291"/>
        <v>0</v>
      </c>
      <c r="HN202" s="208">
        <f t="shared" si="265"/>
        <v>0</v>
      </c>
      <c r="HO202" s="208">
        <f t="shared" si="265"/>
        <v>0</v>
      </c>
      <c r="HP202" s="208">
        <f t="shared" si="265"/>
        <v>0</v>
      </c>
      <c r="HQ202" s="208">
        <f t="shared" si="265"/>
        <v>0</v>
      </c>
      <c r="HR202" s="208">
        <f t="shared" si="266"/>
        <v>0</v>
      </c>
      <c r="HW202" s="207">
        <f t="shared" si="292"/>
        <v>0</v>
      </c>
      <c r="HX202" s="208">
        <f t="shared" si="267"/>
        <v>0</v>
      </c>
      <c r="HY202" s="208">
        <f t="shared" si="267"/>
        <v>0</v>
      </c>
      <c r="HZ202" s="208">
        <f t="shared" si="267"/>
        <v>0</v>
      </c>
      <c r="IA202" s="208">
        <f t="shared" si="267"/>
        <v>0</v>
      </c>
      <c r="IB202" s="208">
        <f t="shared" si="268"/>
        <v>0</v>
      </c>
      <c r="IG202" s="207">
        <f t="shared" si="293"/>
        <v>0</v>
      </c>
      <c r="IH202" s="208">
        <f t="shared" si="269"/>
        <v>0</v>
      </c>
      <c r="II202" s="208">
        <f t="shared" si="269"/>
        <v>0</v>
      </c>
      <c r="IJ202" s="208">
        <f t="shared" si="269"/>
        <v>0</v>
      </c>
      <c r="IK202" s="208">
        <f t="shared" si="269"/>
        <v>0</v>
      </c>
      <c r="IL202" s="208">
        <f t="shared" si="270"/>
        <v>0</v>
      </c>
    </row>
    <row r="203" spans="20:246">
      <c r="T203" s="207">
        <v>17.3</v>
      </c>
      <c r="U203" s="207">
        <f t="shared" si="271"/>
        <v>0</v>
      </c>
      <c r="V203" s="208">
        <f t="shared" si="225"/>
        <v>0</v>
      </c>
      <c r="W203" s="208">
        <f t="shared" si="225"/>
        <v>0</v>
      </c>
      <c r="X203" s="208">
        <f t="shared" si="225"/>
        <v>0</v>
      </c>
      <c r="Y203" s="208">
        <f t="shared" si="225"/>
        <v>0</v>
      </c>
      <c r="Z203" s="208">
        <f t="shared" si="226"/>
        <v>0</v>
      </c>
      <c r="AE203" s="207">
        <f t="shared" si="272"/>
        <v>0</v>
      </c>
      <c r="AF203" s="208">
        <f t="shared" si="227"/>
        <v>0</v>
      </c>
      <c r="AG203" s="208">
        <f t="shared" si="227"/>
        <v>0</v>
      </c>
      <c r="AH203" s="208">
        <f t="shared" si="227"/>
        <v>0</v>
      </c>
      <c r="AI203" s="208">
        <f t="shared" si="227"/>
        <v>0</v>
      </c>
      <c r="AJ203" s="208">
        <f t="shared" si="228"/>
        <v>0</v>
      </c>
      <c r="AO203" s="207">
        <f t="shared" si="273"/>
        <v>0</v>
      </c>
      <c r="AP203" s="208">
        <f t="shared" si="229"/>
        <v>0</v>
      </c>
      <c r="AQ203" s="208">
        <f t="shared" si="229"/>
        <v>0</v>
      </c>
      <c r="AR203" s="208">
        <f t="shared" si="229"/>
        <v>0</v>
      </c>
      <c r="AS203" s="208">
        <f t="shared" si="229"/>
        <v>0</v>
      </c>
      <c r="AT203" s="208">
        <f t="shared" si="230"/>
        <v>0</v>
      </c>
      <c r="AY203" s="207">
        <f t="shared" si="274"/>
        <v>0</v>
      </c>
      <c r="AZ203" s="208">
        <f t="shared" si="231"/>
        <v>0</v>
      </c>
      <c r="BA203" s="208">
        <f t="shared" si="231"/>
        <v>0</v>
      </c>
      <c r="BB203" s="208">
        <f t="shared" si="231"/>
        <v>0</v>
      </c>
      <c r="BC203" s="208">
        <f t="shared" si="231"/>
        <v>0</v>
      </c>
      <c r="BD203" s="208">
        <f t="shared" si="232"/>
        <v>0</v>
      </c>
      <c r="BI203" s="207">
        <f t="shared" si="275"/>
        <v>0</v>
      </c>
      <c r="BJ203" s="208">
        <f t="shared" si="233"/>
        <v>0</v>
      </c>
      <c r="BK203" s="208">
        <f t="shared" si="233"/>
        <v>0</v>
      </c>
      <c r="BL203" s="208">
        <f t="shared" si="233"/>
        <v>0</v>
      </c>
      <c r="BM203" s="208">
        <f t="shared" si="233"/>
        <v>0</v>
      </c>
      <c r="BN203" s="208">
        <f t="shared" si="234"/>
        <v>0</v>
      </c>
      <c r="BS203" s="207">
        <f t="shared" si="276"/>
        <v>0</v>
      </c>
      <c r="BT203" s="208">
        <f t="shared" si="235"/>
        <v>0</v>
      </c>
      <c r="BU203" s="208">
        <f t="shared" si="235"/>
        <v>0</v>
      </c>
      <c r="BV203" s="208">
        <f t="shared" si="235"/>
        <v>0</v>
      </c>
      <c r="BW203" s="208">
        <f t="shared" si="235"/>
        <v>0</v>
      </c>
      <c r="BX203" s="208">
        <f t="shared" si="236"/>
        <v>0</v>
      </c>
      <c r="CC203" s="207">
        <f t="shared" si="277"/>
        <v>0</v>
      </c>
      <c r="CD203" s="208">
        <f t="shared" si="237"/>
        <v>0</v>
      </c>
      <c r="CE203" s="208">
        <f t="shared" si="237"/>
        <v>0</v>
      </c>
      <c r="CF203" s="208">
        <f t="shared" si="237"/>
        <v>0</v>
      </c>
      <c r="CG203" s="208">
        <f t="shared" si="237"/>
        <v>0</v>
      </c>
      <c r="CH203" s="208">
        <f t="shared" si="238"/>
        <v>0</v>
      </c>
      <c r="CM203" s="207">
        <f t="shared" si="278"/>
        <v>0</v>
      </c>
      <c r="CN203" s="208">
        <f t="shared" si="239"/>
        <v>0</v>
      </c>
      <c r="CO203" s="208">
        <f t="shared" si="239"/>
        <v>0</v>
      </c>
      <c r="CP203" s="208">
        <f t="shared" si="239"/>
        <v>0</v>
      </c>
      <c r="CQ203" s="208">
        <f t="shared" si="239"/>
        <v>0</v>
      </c>
      <c r="CR203" s="208">
        <f t="shared" si="240"/>
        <v>0</v>
      </c>
      <c r="CW203" s="207">
        <f t="shared" si="279"/>
        <v>0</v>
      </c>
      <c r="CX203" s="208">
        <f t="shared" si="241"/>
        <v>0</v>
      </c>
      <c r="CY203" s="207">
        <f t="shared" si="241"/>
        <v>0</v>
      </c>
      <c r="CZ203" s="208">
        <f t="shared" si="241"/>
        <v>0</v>
      </c>
      <c r="DA203" s="208">
        <f t="shared" si="241"/>
        <v>0</v>
      </c>
      <c r="DB203" s="208">
        <f t="shared" si="242"/>
        <v>0</v>
      </c>
      <c r="DG203" s="207">
        <f t="shared" si="280"/>
        <v>0</v>
      </c>
      <c r="DH203" s="208">
        <f t="shared" si="243"/>
        <v>0</v>
      </c>
      <c r="DI203" s="208">
        <f t="shared" si="243"/>
        <v>0</v>
      </c>
      <c r="DJ203" s="208">
        <f t="shared" si="243"/>
        <v>0</v>
      </c>
      <c r="DK203" s="208">
        <f t="shared" si="243"/>
        <v>0</v>
      </c>
      <c r="DL203" s="208">
        <f t="shared" si="244"/>
        <v>0</v>
      </c>
      <c r="DQ203" s="207">
        <f t="shared" si="281"/>
        <v>0</v>
      </c>
      <c r="DR203" s="208">
        <f t="shared" si="245"/>
        <v>0</v>
      </c>
      <c r="DS203" s="208">
        <f t="shared" si="245"/>
        <v>0</v>
      </c>
      <c r="DT203" s="208">
        <f t="shared" si="245"/>
        <v>0</v>
      </c>
      <c r="DU203" s="208">
        <f t="shared" si="245"/>
        <v>0</v>
      </c>
      <c r="DV203" s="208">
        <f t="shared" si="246"/>
        <v>0</v>
      </c>
      <c r="EA203" s="207">
        <f t="shared" si="282"/>
        <v>0</v>
      </c>
      <c r="EB203" s="208">
        <f t="shared" si="247"/>
        <v>0</v>
      </c>
      <c r="EC203" s="208">
        <f t="shared" si="247"/>
        <v>0</v>
      </c>
      <c r="ED203" s="208">
        <f t="shared" si="247"/>
        <v>0</v>
      </c>
      <c r="EE203" s="208">
        <f t="shared" si="247"/>
        <v>0</v>
      </c>
      <c r="EF203" s="208">
        <f t="shared" si="248"/>
        <v>0</v>
      </c>
      <c r="EK203" s="207">
        <f t="shared" si="283"/>
        <v>0</v>
      </c>
      <c r="EL203" s="208">
        <f t="shared" si="249"/>
        <v>0</v>
      </c>
      <c r="EM203" s="208">
        <f t="shared" si="249"/>
        <v>0</v>
      </c>
      <c r="EN203" s="208">
        <f t="shared" si="249"/>
        <v>0</v>
      </c>
      <c r="EO203" s="208">
        <f t="shared" si="249"/>
        <v>0</v>
      </c>
      <c r="EP203" s="208">
        <f t="shared" si="250"/>
        <v>0</v>
      </c>
      <c r="EU203" s="207">
        <f t="shared" si="284"/>
        <v>0</v>
      </c>
      <c r="EV203" s="208">
        <f t="shared" si="251"/>
        <v>0</v>
      </c>
      <c r="EW203" s="208">
        <f t="shared" si="251"/>
        <v>0</v>
      </c>
      <c r="EX203" s="208">
        <f t="shared" si="251"/>
        <v>0</v>
      </c>
      <c r="EY203" s="208">
        <f t="shared" si="251"/>
        <v>0</v>
      </c>
      <c r="EZ203" s="208">
        <f t="shared" si="252"/>
        <v>0</v>
      </c>
      <c r="FE203" s="207">
        <f t="shared" si="285"/>
        <v>0</v>
      </c>
      <c r="FF203" s="208">
        <f t="shared" si="253"/>
        <v>0</v>
      </c>
      <c r="FG203" s="208">
        <f t="shared" si="253"/>
        <v>0</v>
      </c>
      <c r="FH203" s="208">
        <f t="shared" si="253"/>
        <v>0</v>
      </c>
      <c r="FI203" s="208">
        <f t="shared" si="253"/>
        <v>0</v>
      </c>
      <c r="FJ203" s="208">
        <f t="shared" si="254"/>
        <v>0</v>
      </c>
      <c r="FO203" s="207">
        <f t="shared" si="286"/>
        <v>0</v>
      </c>
      <c r="FP203" s="208">
        <f t="shared" si="255"/>
        <v>0</v>
      </c>
      <c r="FQ203" s="208">
        <f t="shared" si="255"/>
        <v>0</v>
      </c>
      <c r="FR203" s="208">
        <f t="shared" si="255"/>
        <v>0</v>
      </c>
      <c r="FS203" s="208">
        <f t="shared" si="255"/>
        <v>0</v>
      </c>
      <c r="FT203" s="208">
        <f t="shared" si="256"/>
        <v>0</v>
      </c>
      <c r="FY203" s="207">
        <f t="shared" si="287"/>
        <v>0</v>
      </c>
      <c r="FZ203" s="208">
        <f t="shared" si="257"/>
        <v>0</v>
      </c>
      <c r="GA203" s="208">
        <f t="shared" si="257"/>
        <v>0</v>
      </c>
      <c r="GB203" s="208">
        <f t="shared" si="257"/>
        <v>0</v>
      </c>
      <c r="GC203" s="208">
        <f t="shared" si="257"/>
        <v>0</v>
      </c>
      <c r="GD203" s="208">
        <f t="shared" si="258"/>
        <v>0</v>
      </c>
      <c r="GI203" s="207">
        <f t="shared" si="288"/>
        <v>0</v>
      </c>
      <c r="GJ203" s="208">
        <f t="shared" si="259"/>
        <v>0</v>
      </c>
      <c r="GK203" s="208">
        <f t="shared" si="259"/>
        <v>0</v>
      </c>
      <c r="GL203" s="208">
        <f t="shared" si="259"/>
        <v>0</v>
      </c>
      <c r="GM203" s="208">
        <f t="shared" si="259"/>
        <v>0</v>
      </c>
      <c r="GN203" s="208">
        <f t="shared" si="260"/>
        <v>0</v>
      </c>
      <c r="GS203" s="207">
        <f t="shared" si="289"/>
        <v>0</v>
      </c>
      <c r="GT203" s="208">
        <f t="shared" si="261"/>
        <v>0</v>
      </c>
      <c r="GU203" s="208">
        <f t="shared" si="261"/>
        <v>0</v>
      </c>
      <c r="GV203" s="208">
        <f t="shared" si="261"/>
        <v>0</v>
      </c>
      <c r="GW203" s="208">
        <f t="shared" si="261"/>
        <v>0</v>
      </c>
      <c r="GX203" s="208">
        <f t="shared" si="262"/>
        <v>0</v>
      </c>
      <c r="HC203" s="207">
        <f t="shared" si="290"/>
        <v>0</v>
      </c>
      <c r="HD203" s="208">
        <f t="shared" si="263"/>
        <v>0</v>
      </c>
      <c r="HE203" s="208">
        <f t="shared" si="263"/>
        <v>0</v>
      </c>
      <c r="HF203" s="208">
        <f t="shared" si="263"/>
        <v>0</v>
      </c>
      <c r="HG203" s="208">
        <f t="shared" si="263"/>
        <v>0</v>
      </c>
      <c r="HH203" s="208">
        <f t="shared" si="264"/>
        <v>0</v>
      </c>
      <c r="HM203" s="207">
        <f t="shared" si="291"/>
        <v>0</v>
      </c>
      <c r="HN203" s="208">
        <f t="shared" si="265"/>
        <v>0</v>
      </c>
      <c r="HO203" s="208">
        <f t="shared" si="265"/>
        <v>0</v>
      </c>
      <c r="HP203" s="208">
        <f t="shared" si="265"/>
        <v>0</v>
      </c>
      <c r="HQ203" s="208">
        <f t="shared" si="265"/>
        <v>0</v>
      </c>
      <c r="HR203" s="208">
        <f t="shared" si="266"/>
        <v>0</v>
      </c>
      <c r="HW203" s="207">
        <f t="shared" si="292"/>
        <v>0</v>
      </c>
      <c r="HX203" s="208">
        <f t="shared" si="267"/>
        <v>0</v>
      </c>
      <c r="HY203" s="208">
        <f t="shared" si="267"/>
        <v>0</v>
      </c>
      <c r="HZ203" s="208">
        <f t="shared" si="267"/>
        <v>0</v>
      </c>
      <c r="IA203" s="208">
        <f t="shared" si="267"/>
        <v>0</v>
      </c>
      <c r="IB203" s="208">
        <f t="shared" si="268"/>
        <v>0</v>
      </c>
      <c r="IG203" s="207">
        <f t="shared" si="293"/>
        <v>0</v>
      </c>
      <c r="IH203" s="208">
        <f t="shared" si="269"/>
        <v>0</v>
      </c>
      <c r="II203" s="208">
        <f t="shared" si="269"/>
        <v>0</v>
      </c>
      <c r="IJ203" s="208">
        <f t="shared" si="269"/>
        <v>0</v>
      </c>
      <c r="IK203" s="208">
        <f t="shared" si="269"/>
        <v>0</v>
      </c>
      <c r="IL203" s="208">
        <f t="shared" si="270"/>
        <v>0</v>
      </c>
    </row>
    <row r="204" spans="20:246">
      <c r="T204" s="207">
        <v>17.399999999999999</v>
      </c>
      <c r="U204" s="207">
        <f t="shared" si="271"/>
        <v>0</v>
      </c>
      <c r="V204" s="208">
        <f t="shared" si="225"/>
        <v>0</v>
      </c>
      <c r="W204" s="208">
        <f t="shared" si="225"/>
        <v>0</v>
      </c>
      <c r="X204" s="208">
        <f t="shared" si="225"/>
        <v>0</v>
      </c>
      <c r="Y204" s="208">
        <f t="shared" si="225"/>
        <v>0</v>
      </c>
      <c r="Z204" s="208">
        <f t="shared" si="226"/>
        <v>0</v>
      </c>
      <c r="AE204" s="207">
        <f t="shared" si="272"/>
        <v>0</v>
      </c>
      <c r="AF204" s="208">
        <f t="shared" si="227"/>
        <v>0</v>
      </c>
      <c r="AG204" s="208">
        <f t="shared" si="227"/>
        <v>0</v>
      </c>
      <c r="AH204" s="208">
        <f t="shared" si="227"/>
        <v>0</v>
      </c>
      <c r="AI204" s="208">
        <f t="shared" si="227"/>
        <v>0</v>
      </c>
      <c r="AJ204" s="208">
        <f t="shared" si="228"/>
        <v>0</v>
      </c>
      <c r="AO204" s="207">
        <f t="shared" si="273"/>
        <v>0</v>
      </c>
      <c r="AP204" s="208">
        <f t="shared" si="229"/>
        <v>0</v>
      </c>
      <c r="AQ204" s="208">
        <f t="shared" si="229"/>
        <v>0</v>
      </c>
      <c r="AR204" s="208">
        <f t="shared" si="229"/>
        <v>0</v>
      </c>
      <c r="AS204" s="208">
        <f t="shared" si="229"/>
        <v>0</v>
      </c>
      <c r="AT204" s="208">
        <f t="shared" si="230"/>
        <v>0</v>
      </c>
      <c r="AY204" s="207">
        <f t="shared" si="274"/>
        <v>0</v>
      </c>
      <c r="AZ204" s="208">
        <f t="shared" si="231"/>
        <v>0</v>
      </c>
      <c r="BA204" s="208">
        <f t="shared" si="231"/>
        <v>0</v>
      </c>
      <c r="BB204" s="208">
        <f t="shared" si="231"/>
        <v>0</v>
      </c>
      <c r="BC204" s="208">
        <f t="shared" si="231"/>
        <v>0</v>
      </c>
      <c r="BD204" s="208">
        <f t="shared" si="232"/>
        <v>0</v>
      </c>
      <c r="BI204" s="207">
        <f t="shared" si="275"/>
        <v>0</v>
      </c>
      <c r="BJ204" s="208">
        <f t="shared" si="233"/>
        <v>0</v>
      </c>
      <c r="BK204" s="208">
        <f t="shared" si="233"/>
        <v>0</v>
      </c>
      <c r="BL204" s="208">
        <f t="shared" si="233"/>
        <v>0</v>
      </c>
      <c r="BM204" s="208">
        <f t="shared" si="233"/>
        <v>0</v>
      </c>
      <c r="BN204" s="208">
        <f t="shared" si="234"/>
        <v>0</v>
      </c>
      <c r="BS204" s="207">
        <f t="shared" si="276"/>
        <v>0</v>
      </c>
      <c r="BT204" s="208">
        <f t="shared" si="235"/>
        <v>0</v>
      </c>
      <c r="BU204" s="208">
        <f t="shared" si="235"/>
        <v>0</v>
      </c>
      <c r="BV204" s="208">
        <f t="shared" si="235"/>
        <v>0</v>
      </c>
      <c r="BW204" s="208">
        <f t="shared" si="235"/>
        <v>0</v>
      </c>
      <c r="BX204" s="208">
        <f t="shared" si="236"/>
        <v>0</v>
      </c>
      <c r="CC204" s="207">
        <f t="shared" si="277"/>
        <v>0</v>
      </c>
      <c r="CD204" s="208">
        <f t="shared" si="237"/>
        <v>0</v>
      </c>
      <c r="CE204" s="208">
        <f t="shared" si="237"/>
        <v>0</v>
      </c>
      <c r="CF204" s="208">
        <f t="shared" si="237"/>
        <v>0</v>
      </c>
      <c r="CG204" s="208">
        <f t="shared" si="237"/>
        <v>0</v>
      </c>
      <c r="CH204" s="208">
        <f t="shared" si="238"/>
        <v>0</v>
      </c>
      <c r="CM204" s="207">
        <f t="shared" si="278"/>
        <v>0</v>
      </c>
      <c r="CN204" s="208">
        <f t="shared" si="239"/>
        <v>0</v>
      </c>
      <c r="CO204" s="208">
        <f t="shared" si="239"/>
        <v>0</v>
      </c>
      <c r="CP204" s="208">
        <f t="shared" si="239"/>
        <v>0</v>
      </c>
      <c r="CQ204" s="208">
        <f t="shared" si="239"/>
        <v>0</v>
      </c>
      <c r="CR204" s="208">
        <f t="shared" si="240"/>
        <v>0</v>
      </c>
      <c r="CW204" s="207">
        <f t="shared" si="279"/>
        <v>0</v>
      </c>
      <c r="CX204" s="208">
        <f t="shared" si="241"/>
        <v>0</v>
      </c>
      <c r="CY204" s="207">
        <f t="shared" si="241"/>
        <v>0</v>
      </c>
      <c r="CZ204" s="208">
        <f t="shared" si="241"/>
        <v>0</v>
      </c>
      <c r="DA204" s="208">
        <f t="shared" si="241"/>
        <v>0</v>
      </c>
      <c r="DB204" s="208">
        <f t="shared" si="242"/>
        <v>0</v>
      </c>
      <c r="DG204" s="207">
        <f t="shared" si="280"/>
        <v>0</v>
      </c>
      <c r="DH204" s="208">
        <f t="shared" si="243"/>
        <v>0</v>
      </c>
      <c r="DI204" s="208">
        <f t="shared" si="243"/>
        <v>0</v>
      </c>
      <c r="DJ204" s="208">
        <f t="shared" si="243"/>
        <v>0</v>
      </c>
      <c r="DK204" s="208">
        <f t="shared" si="243"/>
        <v>0</v>
      </c>
      <c r="DL204" s="208">
        <f t="shared" si="244"/>
        <v>0</v>
      </c>
      <c r="DQ204" s="207">
        <f t="shared" si="281"/>
        <v>0</v>
      </c>
      <c r="DR204" s="208">
        <f t="shared" si="245"/>
        <v>0</v>
      </c>
      <c r="DS204" s="208">
        <f t="shared" si="245"/>
        <v>0</v>
      </c>
      <c r="DT204" s="208">
        <f t="shared" si="245"/>
        <v>0</v>
      </c>
      <c r="DU204" s="208">
        <f t="shared" si="245"/>
        <v>0</v>
      </c>
      <c r="DV204" s="208">
        <f t="shared" si="246"/>
        <v>0</v>
      </c>
      <c r="EA204" s="207">
        <f t="shared" si="282"/>
        <v>0</v>
      </c>
      <c r="EB204" s="208">
        <f t="shared" si="247"/>
        <v>0</v>
      </c>
      <c r="EC204" s="208">
        <f t="shared" si="247"/>
        <v>0</v>
      </c>
      <c r="ED204" s="208">
        <f t="shared" si="247"/>
        <v>0</v>
      </c>
      <c r="EE204" s="208">
        <f t="shared" si="247"/>
        <v>0</v>
      </c>
      <c r="EF204" s="208">
        <f t="shared" si="248"/>
        <v>0</v>
      </c>
      <c r="EK204" s="207">
        <f t="shared" si="283"/>
        <v>0</v>
      </c>
      <c r="EL204" s="208">
        <f t="shared" si="249"/>
        <v>0</v>
      </c>
      <c r="EM204" s="208">
        <f t="shared" si="249"/>
        <v>0</v>
      </c>
      <c r="EN204" s="208">
        <f t="shared" si="249"/>
        <v>0</v>
      </c>
      <c r="EO204" s="208">
        <f t="shared" si="249"/>
        <v>0</v>
      </c>
      <c r="EP204" s="208">
        <f t="shared" si="250"/>
        <v>0</v>
      </c>
      <c r="EU204" s="207">
        <f t="shared" si="284"/>
        <v>0</v>
      </c>
      <c r="EV204" s="208">
        <f t="shared" si="251"/>
        <v>0</v>
      </c>
      <c r="EW204" s="208">
        <f t="shared" si="251"/>
        <v>0</v>
      </c>
      <c r="EX204" s="208">
        <f t="shared" si="251"/>
        <v>0</v>
      </c>
      <c r="EY204" s="208">
        <f t="shared" si="251"/>
        <v>0</v>
      </c>
      <c r="EZ204" s="208">
        <f t="shared" si="252"/>
        <v>0</v>
      </c>
      <c r="FE204" s="207">
        <f t="shared" si="285"/>
        <v>0</v>
      </c>
      <c r="FF204" s="208">
        <f t="shared" si="253"/>
        <v>0</v>
      </c>
      <c r="FG204" s="208">
        <f t="shared" si="253"/>
        <v>0</v>
      </c>
      <c r="FH204" s="208">
        <f t="shared" si="253"/>
        <v>0</v>
      </c>
      <c r="FI204" s="208">
        <f t="shared" si="253"/>
        <v>0</v>
      </c>
      <c r="FJ204" s="208">
        <f t="shared" si="254"/>
        <v>0</v>
      </c>
      <c r="FO204" s="207">
        <f t="shared" si="286"/>
        <v>0</v>
      </c>
      <c r="FP204" s="208">
        <f t="shared" si="255"/>
        <v>0</v>
      </c>
      <c r="FQ204" s="208">
        <f t="shared" si="255"/>
        <v>0</v>
      </c>
      <c r="FR204" s="208">
        <f t="shared" si="255"/>
        <v>0</v>
      </c>
      <c r="FS204" s="208">
        <f t="shared" si="255"/>
        <v>0</v>
      </c>
      <c r="FT204" s="208">
        <f t="shared" si="256"/>
        <v>0</v>
      </c>
      <c r="FY204" s="207">
        <f t="shared" si="287"/>
        <v>0</v>
      </c>
      <c r="FZ204" s="208">
        <f t="shared" si="257"/>
        <v>0</v>
      </c>
      <c r="GA204" s="208">
        <f t="shared" si="257"/>
        <v>0</v>
      </c>
      <c r="GB204" s="208">
        <f t="shared" si="257"/>
        <v>0</v>
      </c>
      <c r="GC204" s="208">
        <f t="shared" si="257"/>
        <v>0</v>
      </c>
      <c r="GD204" s="208">
        <f t="shared" si="258"/>
        <v>0</v>
      </c>
      <c r="GI204" s="207">
        <f t="shared" si="288"/>
        <v>0</v>
      </c>
      <c r="GJ204" s="208">
        <f t="shared" si="259"/>
        <v>0</v>
      </c>
      <c r="GK204" s="208">
        <f t="shared" si="259"/>
        <v>0</v>
      </c>
      <c r="GL204" s="208">
        <f t="shared" si="259"/>
        <v>0</v>
      </c>
      <c r="GM204" s="208">
        <f t="shared" si="259"/>
        <v>0</v>
      </c>
      <c r="GN204" s="208">
        <f t="shared" si="260"/>
        <v>0</v>
      </c>
      <c r="GS204" s="207">
        <f t="shared" si="289"/>
        <v>0</v>
      </c>
      <c r="GT204" s="208">
        <f t="shared" si="261"/>
        <v>0</v>
      </c>
      <c r="GU204" s="208">
        <f t="shared" si="261"/>
        <v>0</v>
      </c>
      <c r="GV204" s="208">
        <f t="shared" si="261"/>
        <v>0</v>
      </c>
      <c r="GW204" s="208">
        <f t="shared" si="261"/>
        <v>0</v>
      </c>
      <c r="GX204" s="208">
        <f t="shared" si="262"/>
        <v>0</v>
      </c>
      <c r="HC204" s="207">
        <f t="shared" si="290"/>
        <v>0</v>
      </c>
      <c r="HD204" s="208">
        <f t="shared" si="263"/>
        <v>0</v>
      </c>
      <c r="HE204" s="208">
        <f t="shared" si="263"/>
        <v>0</v>
      </c>
      <c r="HF204" s="208">
        <f t="shared" si="263"/>
        <v>0</v>
      </c>
      <c r="HG204" s="208">
        <f t="shared" si="263"/>
        <v>0</v>
      </c>
      <c r="HH204" s="208">
        <f t="shared" si="264"/>
        <v>0</v>
      </c>
      <c r="HM204" s="207">
        <f t="shared" si="291"/>
        <v>0</v>
      </c>
      <c r="HN204" s="208">
        <f t="shared" si="265"/>
        <v>0</v>
      </c>
      <c r="HO204" s="208">
        <f t="shared" si="265"/>
        <v>0</v>
      </c>
      <c r="HP204" s="208">
        <f t="shared" si="265"/>
        <v>0</v>
      </c>
      <c r="HQ204" s="208">
        <f t="shared" si="265"/>
        <v>0</v>
      </c>
      <c r="HR204" s="208">
        <f t="shared" si="266"/>
        <v>0</v>
      </c>
      <c r="HW204" s="207">
        <f t="shared" si="292"/>
        <v>0</v>
      </c>
      <c r="HX204" s="208">
        <f t="shared" si="267"/>
        <v>0</v>
      </c>
      <c r="HY204" s="208">
        <f t="shared" si="267"/>
        <v>0</v>
      </c>
      <c r="HZ204" s="208">
        <f t="shared" si="267"/>
        <v>0</v>
      </c>
      <c r="IA204" s="208">
        <f t="shared" si="267"/>
        <v>0</v>
      </c>
      <c r="IB204" s="208">
        <f t="shared" si="268"/>
        <v>0</v>
      </c>
      <c r="IG204" s="207">
        <f t="shared" si="293"/>
        <v>0</v>
      </c>
      <c r="IH204" s="208">
        <f t="shared" si="269"/>
        <v>0</v>
      </c>
      <c r="II204" s="208">
        <f t="shared" si="269"/>
        <v>0</v>
      </c>
      <c r="IJ204" s="208">
        <f t="shared" si="269"/>
        <v>0</v>
      </c>
      <c r="IK204" s="208">
        <f t="shared" si="269"/>
        <v>0</v>
      </c>
      <c r="IL204" s="208">
        <f t="shared" si="270"/>
        <v>0</v>
      </c>
    </row>
    <row r="205" spans="20:246">
      <c r="T205" s="207">
        <v>17.5</v>
      </c>
      <c r="U205" s="207">
        <f t="shared" si="271"/>
        <v>0</v>
      </c>
      <c r="V205" s="208">
        <f t="shared" si="225"/>
        <v>0</v>
      </c>
      <c r="W205" s="208">
        <f t="shared" si="225"/>
        <v>0</v>
      </c>
      <c r="X205" s="208">
        <f t="shared" si="225"/>
        <v>0</v>
      </c>
      <c r="Y205" s="208">
        <f t="shared" si="225"/>
        <v>0</v>
      </c>
      <c r="Z205" s="208">
        <f t="shared" si="226"/>
        <v>0</v>
      </c>
      <c r="AE205" s="207">
        <f t="shared" si="272"/>
        <v>0</v>
      </c>
      <c r="AF205" s="208">
        <f t="shared" si="227"/>
        <v>0</v>
      </c>
      <c r="AG205" s="208">
        <f t="shared" si="227"/>
        <v>0</v>
      </c>
      <c r="AH205" s="208">
        <f t="shared" si="227"/>
        <v>0</v>
      </c>
      <c r="AI205" s="208">
        <f t="shared" si="227"/>
        <v>0</v>
      </c>
      <c r="AJ205" s="208">
        <f t="shared" si="228"/>
        <v>0</v>
      </c>
      <c r="AO205" s="207">
        <f t="shared" si="273"/>
        <v>0</v>
      </c>
      <c r="AP205" s="208">
        <f t="shared" si="229"/>
        <v>0</v>
      </c>
      <c r="AQ205" s="208">
        <f t="shared" si="229"/>
        <v>0</v>
      </c>
      <c r="AR205" s="208">
        <f t="shared" si="229"/>
        <v>0</v>
      </c>
      <c r="AS205" s="208">
        <f t="shared" si="229"/>
        <v>0</v>
      </c>
      <c r="AT205" s="208">
        <f t="shared" si="230"/>
        <v>0</v>
      </c>
      <c r="AY205" s="207">
        <f t="shared" si="274"/>
        <v>0</v>
      </c>
      <c r="AZ205" s="208">
        <f t="shared" si="231"/>
        <v>0</v>
      </c>
      <c r="BA205" s="208">
        <f t="shared" si="231"/>
        <v>0</v>
      </c>
      <c r="BB205" s="208">
        <f t="shared" si="231"/>
        <v>0</v>
      </c>
      <c r="BC205" s="208">
        <f t="shared" si="231"/>
        <v>0</v>
      </c>
      <c r="BD205" s="208">
        <f t="shared" si="232"/>
        <v>0</v>
      </c>
      <c r="BI205" s="207">
        <f t="shared" si="275"/>
        <v>0</v>
      </c>
      <c r="BJ205" s="208">
        <f t="shared" si="233"/>
        <v>0</v>
      </c>
      <c r="BK205" s="208">
        <f t="shared" si="233"/>
        <v>0</v>
      </c>
      <c r="BL205" s="208">
        <f t="shared" si="233"/>
        <v>0</v>
      </c>
      <c r="BM205" s="208">
        <f t="shared" si="233"/>
        <v>0</v>
      </c>
      <c r="BN205" s="208">
        <f t="shared" si="234"/>
        <v>0</v>
      </c>
      <c r="BS205" s="207">
        <f t="shared" si="276"/>
        <v>0</v>
      </c>
      <c r="BT205" s="208">
        <f t="shared" si="235"/>
        <v>0</v>
      </c>
      <c r="BU205" s="208">
        <f t="shared" si="235"/>
        <v>0</v>
      </c>
      <c r="BV205" s="208">
        <f t="shared" si="235"/>
        <v>0</v>
      </c>
      <c r="BW205" s="208">
        <f t="shared" si="235"/>
        <v>0</v>
      </c>
      <c r="BX205" s="208">
        <f t="shared" si="236"/>
        <v>0</v>
      </c>
      <c r="CC205" s="207">
        <f t="shared" si="277"/>
        <v>0</v>
      </c>
      <c r="CD205" s="208">
        <f t="shared" si="237"/>
        <v>0</v>
      </c>
      <c r="CE205" s="208">
        <f t="shared" si="237"/>
        <v>0</v>
      </c>
      <c r="CF205" s="208">
        <f t="shared" si="237"/>
        <v>0</v>
      </c>
      <c r="CG205" s="208">
        <f t="shared" si="237"/>
        <v>0</v>
      </c>
      <c r="CH205" s="208">
        <f t="shared" si="238"/>
        <v>0</v>
      </c>
      <c r="CM205" s="207">
        <f t="shared" si="278"/>
        <v>0</v>
      </c>
      <c r="CN205" s="208">
        <f t="shared" si="239"/>
        <v>0</v>
      </c>
      <c r="CO205" s="208">
        <f t="shared" si="239"/>
        <v>0</v>
      </c>
      <c r="CP205" s="208">
        <f t="shared" si="239"/>
        <v>0</v>
      </c>
      <c r="CQ205" s="208">
        <f t="shared" si="239"/>
        <v>0</v>
      </c>
      <c r="CR205" s="208">
        <f t="shared" si="240"/>
        <v>0</v>
      </c>
      <c r="CW205" s="207">
        <f t="shared" si="279"/>
        <v>0</v>
      </c>
      <c r="CX205" s="208">
        <f t="shared" si="241"/>
        <v>0</v>
      </c>
      <c r="CY205" s="207">
        <f t="shared" si="241"/>
        <v>0</v>
      </c>
      <c r="CZ205" s="208">
        <f t="shared" si="241"/>
        <v>0</v>
      </c>
      <c r="DA205" s="208">
        <f t="shared" si="241"/>
        <v>0</v>
      </c>
      <c r="DB205" s="208">
        <f t="shared" si="242"/>
        <v>0</v>
      </c>
      <c r="DG205" s="207">
        <f t="shared" si="280"/>
        <v>0</v>
      </c>
      <c r="DH205" s="208">
        <f t="shared" si="243"/>
        <v>0</v>
      </c>
      <c r="DI205" s="208">
        <f t="shared" si="243"/>
        <v>0</v>
      </c>
      <c r="DJ205" s="208">
        <f t="shared" si="243"/>
        <v>0</v>
      </c>
      <c r="DK205" s="208">
        <f t="shared" si="243"/>
        <v>0</v>
      </c>
      <c r="DL205" s="208">
        <f t="shared" si="244"/>
        <v>0</v>
      </c>
      <c r="DQ205" s="207">
        <f t="shared" si="281"/>
        <v>0</v>
      </c>
      <c r="DR205" s="208">
        <f t="shared" si="245"/>
        <v>0</v>
      </c>
      <c r="DS205" s="208">
        <f t="shared" si="245"/>
        <v>0</v>
      </c>
      <c r="DT205" s="208">
        <f t="shared" si="245"/>
        <v>0</v>
      </c>
      <c r="DU205" s="208">
        <f t="shared" si="245"/>
        <v>0</v>
      </c>
      <c r="DV205" s="208">
        <f t="shared" si="246"/>
        <v>0</v>
      </c>
      <c r="EA205" s="207">
        <f t="shared" si="282"/>
        <v>0</v>
      </c>
      <c r="EB205" s="208">
        <f t="shared" si="247"/>
        <v>0</v>
      </c>
      <c r="EC205" s="208">
        <f t="shared" si="247"/>
        <v>0</v>
      </c>
      <c r="ED205" s="208">
        <f t="shared" si="247"/>
        <v>0</v>
      </c>
      <c r="EE205" s="208">
        <f t="shared" si="247"/>
        <v>0</v>
      </c>
      <c r="EF205" s="208">
        <f t="shared" si="248"/>
        <v>0</v>
      </c>
      <c r="EK205" s="207">
        <f t="shared" si="283"/>
        <v>0</v>
      </c>
      <c r="EL205" s="208">
        <f t="shared" si="249"/>
        <v>0</v>
      </c>
      <c r="EM205" s="208">
        <f t="shared" si="249"/>
        <v>0</v>
      </c>
      <c r="EN205" s="208">
        <f t="shared" si="249"/>
        <v>0</v>
      </c>
      <c r="EO205" s="208">
        <f t="shared" si="249"/>
        <v>0</v>
      </c>
      <c r="EP205" s="208">
        <f t="shared" si="250"/>
        <v>0</v>
      </c>
      <c r="EU205" s="207">
        <f t="shared" si="284"/>
        <v>0</v>
      </c>
      <c r="EV205" s="208">
        <f t="shared" si="251"/>
        <v>0</v>
      </c>
      <c r="EW205" s="208">
        <f t="shared" si="251"/>
        <v>0</v>
      </c>
      <c r="EX205" s="208">
        <f t="shared" si="251"/>
        <v>0</v>
      </c>
      <c r="EY205" s="208">
        <f t="shared" si="251"/>
        <v>0</v>
      </c>
      <c r="EZ205" s="208">
        <f t="shared" si="252"/>
        <v>0</v>
      </c>
      <c r="FE205" s="207">
        <f t="shared" si="285"/>
        <v>0</v>
      </c>
      <c r="FF205" s="208">
        <f t="shared" si="253"/>
        <v>0</v>
      </c>
      <c r="FG205" s="208">
        <f t="shared" si="253"/>
        <v>0</v>
      </c>
      <c r="FH205" s="208">
        <f t="shared" si="253"/>
        <v>0</v>
      </c>
      <c r="FI205" s="208">
        <f t="shared" si="253"/>
        <v>0</v>
      </c>
      <c r="FJ205" s="208">
        <f t="shared" si="254"/>
        <v>0</v>
      </c>
      <c r="FO205" s="207">
        <f t="shared" si="286"/>
        <v>0</v>
      </c>
      <c r="FP205" s="208">
        <f t="shared" si="255"/>
        <v>0</v>
      </c>
      <c r="FQ205" s="208">
        <f t="shared" si="255"/>
        <v>0</v>
      </c>
      <c r="FR205" s="208">
        <f t="shared" si="255"/>
        <v>0</v>
      </c>
      <c r="FS205" s="208">
        <f t="shared" si="255"/>
        <v>0</v>
      </c>
      <c r="FT205" s="208">
        <f t="shared" si="256"/>
        <v>0</v>
      </c>
      <c r="FY205" s="207">
        <f t="shared" si="287"/>
        <v>0</v>
      </c>
      <c r="FZ205" s="208">
        <f t="shared" si="257"/>
        <v>0</v>
      </c>
      <c r="GA205" s="208">
        <f t="shared" si="257"/>
        <v>0</v>
      </c>
      <c r="GB205" s="208">
        <f t="shared" si="257"/>
        <v>0</v>
      </c>
      <c r="GC205" s="208">
        <f t="shared" si="257"/>
        <v>0</v>
      </c>
      <c r="GD205" s="208">
        <f t="shared" si="258"/>
        <v>0</v>
      </c>
      <c r="GI205" s="207">
        <f t="shared" si="288"/>
        <v>0</v>
      </c>
      <c r="GJ205" s="208">
        <f t="shared" si="259"/>
        <v>0</v>
      </c>
      <c r="GK205" s="208">
        <f t="shared" si="259"/>
        <v>0</v>
      </c>
      <c r="GL205" s="208">
        <f t="shared" si="259"/>
        <v>0</v>
      </c>
      <c r="GM205" s="208">
        <f t="shared" si="259"/>
        <v>0</v>
      </c>
      <c r="GN205" s="208">
        <f t="shared" si="260"/>
        <v>0</v>
      </c>
      <c r="GS205" s="207">
        <f t="shared" si="289"/>
        <v>0</v>
      </c>
      <c r="GT205" s="208">
        <f t="shared" si="261"/>
        <v>0</v>
      </c>
      <c r="GU205" s="208">
        <f t="shared" si="261"/>
        <v>0</v>
      </c>
      <c r="GV205" s="208">
        <f t="shared" si="261"/>
        <v>0</v>
      </c>
      <c r="GW205" s="208">
        <f t="shared" si="261"/>
        <v>0</v>
      </c>
      <c r="GX205" s="208">
        <f t="shared" si="262"/>
        <v>0</v>
      </c>
      <c r="HC205" s="207">
        <f t="shared" si="290"/>
        <v>0</v>
      </c>
      <c r="HD205" s="208">
        <f t="shared" si="263"/>
        <v>0</v>
      </c>
      <c r="HE205" s="208">
        <f t="shared" si="263"/>
        <v>0</v>
      </c>
      <c r="HF205" s="208">
        <f t="shared" si="263"/>
        <v>0</v>
      </c>
      <c r="HG205" s="208">
        <f t="shared" si="263"/>
        <v>0</v>
      </c>
      <c r="HH205" s="208">
        <f t="shared" si="264"/>
        <v>0</v>
      </c>
      <c r="HM205" s="207">
        <f t="shared" si="291"/>
        <v>0</v>
      </c>
      <c r="HN205" s="208">
        <f t="shared" si="265"/>
        <v>0</v>
      </c>
      <c r="HO205" s="208">
        <f t="shared" si="265"/>
        <v>0</v>
      </c>
      <c r="HP205" s="208">
        <f t="shared" si="265"/>
        <v>0</v>
      </c>
      <c r="HQ205" s="208">
        <f t="shared" si="265"/>
        <v>0</v>
      </c>
      <c r="HR205" s="208">
        <f t="shared" si="266"/>
        <v>0</v>
      </c>
      <c r="HW205" s="207">
        <f t="shared" si="292"/>
        <v>0</v>
      </c>
      <c r="HX205" s="208">
        <f t="shared" si="267"/>
        <v>0</v>
      </c>
      <c r="HY205" s="208">
        <f t="shared" si="267"/>
        <v>0</v>
      </c>
      <c r="HZ205" s="208">
        <f t="shared" si="267"/>
        <v>0</v>
      </c>
      <c r="IA205" s="208">
        <f t="shared" si="267"/>
        <v>0</v>
      </c>
      <c r="IB205" s="208">
        <f t="shared" si="268"/>
        <v>0</v>
      </c>
      <c r="IG205" s="207">
        <f t="shared" si="293"/>
        <v>0</v>
      </c>
      <c r="IH205" s="208">
        <f t="shared" si="269"/>
        <v>0</v>
      </c>
      <c r="II205" s="208">
        <f t="shared" si="269"/>
        <v>0</v>
      </c>
      <c r="IJ205" s="208">
        <f t="shared" si="269"/>
        <v>0</v>
      </c>
      <c r="IK205" s="208">
        <f t="shared" si="269"/>
        <v>0</v>
      </c>
      <c r="IL205" s="208">
        <f t="shared" si="270"/>
        <v>0</v>
      </c>
    </row>
    <row r="206" spans="20:246">
      <c r="T206" s="207">
        <v>17.600000000000001</v>
      </c>
      <c r="U206" s="207">
        <f t="shared" si="271"/>
        <v>0</v>
      </c>
      <c r="V206" s="208">
        <f t="shared" si="225"/>
        <v>0</v>
      </c>
      <c r="W206" s="208">
        <f t="shared" si="225"/>
        <v>0</v>
      </c>
      <c r="X206" s="208">
        <f t="shared" si="225"/>
        <v>0</v>
      </c>
      <c r="Y206" s="208">
        <f t="shared" si="225"/>
        <v>0</v>
      </c>
      <c r="Z206" s="208">
        <f t="shared" si="226"/>
        <v>0</v>
      </c>
      <c r="AE206" s="207">
        <f t="shared" si="272"/>
        <v>0</v>
      </c>
      <c r="AF206" s="208">
        <f t="shared" si="227"/>
        <v>0</v>
      </c>
      <c r="AG206" s="208">
        <f t="shared" si="227"/>
        <v>0</v>
      </c>
      <c r="AH206" s="208">
        <f t="shared" si="227"/>
        <v>0</v>
      </c>
      <c r="AI206" s="208">
        <f t="shared" si="227"/>
        <v>0</v>
      </c>
      <c r="AJ206" s="208">
        <f t="shared" si="228"/>
        <v>0</v>
      </c>
      <c r="AO206" s="207">
        <f t="shared" si="273"/>
        <v>0</v>
      </c>
      <c r="AP206" s="208">
        <f t="shared" si="229"/>
        <v>0</v>
      </c>
      <c r="AQ206" s="208">
        <f t="shared" si="229"/>
        <v>0</v>
      </c>
      <c r="AR206" s="208">
        <f t="shared" si="229"/>
        <v>0</v>
      </c>
      <c r="AS206" s="208">
        <f t="shared" si="229"/>
        <v>0</v>
      </c>
      <c r="AT206" s="208">
        <f t="shared" si="230"/>
        <v>0</v>
      </c>
      <c r="AY206" s="207">
        <f t="shared" si="274"/>
        <v>0</v>
      </c>
      <c r="AZ206" s="208">
        <f t="shared" si="231"/>
        <v>0</v>
      </c>
      <c r="BA206" s="208">
        <f t="shared" si="231"/>
        <v>0</v>
      </c>
      <c r="BB206" s="208">
        <f t="shared" si="231"/>
        <v>0</v>
      </c>
      <c r="BC206" s="208">
        <f t="shared" si="231"/>
        <v>0</v>
      </c>
      <c r="BD206" s="208">
        <f t="shared" si="232"/>
        <v>0</v>
      </c>
      <c r="BI206" s="207">
        <f t="shared" si="275"/>
        <v>0</v>
      </c>
      <c r="BJ206" s="208">
        <f t="shared" si="233"/>
        <v>0</v>
      </c>
      <c r="BK206" s="208">
        <f t="shared" si="233"/>
        <v>0</v>
      </c>
      <c r="BL206" s="208">
        <f t="shared" si="233"/>
        <v>0</v>
      </c>
      <c r="BM206" s="208">
        <f t="shared" si="233"/>
        <v>0</v>
      </c>
      <c r="BN206" s="208">
        <f t="shared" si="234"/>
        <v>0</v>
      </c>
      <c r="BS206" s="207">
        <f t="shared" si="276"/>
        <v>0</v>
      </c>
      <c r="BT206" s="208">
        <f t="shared" si="235"/>
        <v>0</v>
      </c>
      <c r="BU206" s="208">
        <f t="shared" si="235"/>
        <v>0</v>
      </c>
      <c r="BV206" s="208">
        <f t="shared" si="235"/>
        <v>0</v>
      </c>
      <c r="BW206" s="208">
        <f t="shared" si="235"/>
        <v>0</v>
      </c>
      <c r="BX206" s="208">
        <f t="shared" si="236"/>
        <v>0</v>
      </c>
      <c r="CC206" s="207">
        <f t="shared" si="277"/>
        <v>0</v>
      </c>
      <c r="CD206" s="208">
        <f t="shared" si="237"/>
        <v>0</v>
      </c>
      <c r="CE206" s="208">
        <f t="shared" si="237"/>
        <v>0</v>
      </c>
      <c r="CF206" s="208">
        <f t="shared" si="237"/>
        <v>0</v>
      </c>
      <c r="CG206" s="208">
        <f t="shared" si="237"/>
        <v>0</v>
      </c>
      <c r="CH206" s="208">
        <f t="shared" si="238"/>
        <v>0</v>
      </c>
      <c r="CM206" s="207">
        <f t="shared" si="278"/>
        <v>0</v>
      </c>
      <c r="CN206" s="208">
        <f t="shared" si="239"/>
        <v>0</v>
      </c>
      <c r="CO206" s="208">
        <f t="shared" si="239"/>
        <v>0</v>
      </c>
      <c r="CP206" s="208">
        <f t="shared" si="239"/>
        <v>0</v>
      </c>
      <c r="CQ206" s="208">
        <f t="shared" si="239"/>
        <v>0</v>
      </c>
      <c r="CR206" s="208">
        <f t="shared" si="240"/>
        <v>0</v>
      </c>
      <c r="CW206" s="207">
        <f t="shared" si="279"/>
        <v>0</v>
      </c>
      <c r="CX206" s="208">
        <f t="shared" si="241"/>
        <v>0</v>
      </c>
      <c r="CY206" s="207">
        <f t="shared" si="241"/>
        <v>0</v>
      </c>
      <c r="CZ206" s="208">
        <f t="shared" si="241"/>
        <v>0</v>
      </c>
      <c r="DA206" s="208">
        <f t="shared" si="241"/>
        <v>0</v>
      </c>
      <c r="DB206" s="208">
        <f t="shared" si="242"/>
        <v>0</v>
      </c>
      <c r="DG206" s="207">
        <f t="shared" si="280"/>
        <v>0</v>
      </c>
      <c r="DH206" s="208">
        <f t="shared" si="243"/>
        <v>0</v>
      </c>
      <c r="DI206" s="208">
        <f t="shared" si="243"/>
        <v>0</v>
      </c>
      <c r="DJ206" s="208">
        <f t="shared" si="243"/>
        <v>0</v>
      </c>
      <c r="DK206" s="208">
        <f t="shared" si="243"/>
        <v>0</v>
      </c>
      <c r="DL206" s="208">
        <f t="shared" si="244"/>
        <v>0</v>
      </c>
      <c r="DQ206" s="207">
        <f t="shared" si="281"/>
        <v>0</v>
      </c>
      <c r="DR206" s="208">
        <f t="shared" si="245"/>
        <v>0</v>
      </c>
      <c r="DS206" s="208">
        <f t="shared" si="245"/>
        <v>0</v>
      </c>
      <c r="DT206" s="208">
        <f t="shared" si="245"/>
        <v>0</v>
      </c>
      <c r="DU206" s="208">
        <f t="shared" si="245"/>
        <v>0</v>
      </c>
      <c r="DV206" s="208">
        <f t="shared" si="246"/>
        <v>0</v>
      </c>
      <c r="EA206" s="207">
        <f t="shared" si="282"/>
        <v>0</v>
      </c>
      <c r="EB206" s="208">
        <f t="shared" si="247"/>
        <v>0</v>
      </c>
      <c r="EC206" s="208">
        <f t="shared" si="247"/>
        <v>0</v>
      </c>
      <c r="ED206" s="208">
        <f t="shared" si="247"/>
        <v>0</v>
      </c>
      <c r="EE206" s="208">
        <f t="shared" si="247"/>
        <v>0</v>
      </c>
      <c r="EF206" s="208">
        <f t="shared" si="248"/>
        <v>0</v>
      </c>
      <c r="EK206" s="207">
        <f t="shared" si="283"/>
        <v>0</v>
      </c>
      <c r="EL206" s="208">
        <f t="shared" si="249"/>
        <v>0</v>
      </c>
      <c r="EM206" s="208">
        <f t="shared" si="249"/>
        <v>0</v>
      </c>
      <c r="EN206" s="208">
        <f t="shared" si="249"/>
        <v>0</v>
      </c>
      <c r="EO206" s="208">
        <f t="shared" si="249"/>
        <v>0</v>
      </c>
      <c r="EP206" s="208">
        <f t="shared" si="250"/>
        <v>0</v>
      </c>
      <c r="EU206" s="207">
        <f t="shared" si="284"/>
        <v>0</v>
      </c>
      <c r="EV206" s="208">
        <f t="shared" si="251"/>
        <v>0</v>
      </c>
      <c r="EW206" s="208">
        <f t="shared" si="251"/>
        <v>0</v>
      </c>
      <c r="EX206" s="208">
        <f t="shared" si="251"/>
        <v>0</v>
      </c>
      <c r="EY206" s="208">
        <f t="shared" si="251"/>
        <v>0</v>
      </c>
      <c r="EZ206" s="208">
        <f t="shared" si="252"/>
        <v>0</v>
      </c>
      <c r="FE206" s="207">
        <f t="shared" si="285"/>
        <v>0</v>
      </c>
      <c r="FF206" s="208">
        <f t="shared" si="253"/>
        <v>0</v>
      </c>
      <c r="FG206" s="208">
        <f t="shared" si="253"/>
        <v>0</v>
      </c>
      <c r="FH206" s="208">
        <f t="shared" si="253"/>
        <v>0</v>
      </c>
      <c r="FI206" s="208">
        <f t="shared" si="253"/>
        <v>0</v>
      </c>
      <c r="FJ206" s="208">
        <f t="shared" si="254"/>
        <v>0</v>
      </c>
      <c r="FO206" s="207">
        <f t="shared" si="286"/>
        <v>0</v>
      </c>
      <c r="FP206" s="208">
        <f t="shared" si="255"/>
        <v>0</v>
      </c>
      <c r="FQ206" s="208">
        <f t="shared" si="255"/>
        <v>0</v>
      </c>
      <c r="FR206" s="208">
        <f t="shared" si="255"/>
        <v>0</v>
      </c>
      <c r="FS206" s="208">
        <f t="shared" si="255"/>
        <v>0</v>
      </c>
      <c r="FT206" s="208">
        <f t="shared" si="256"/>
        <v>0</v>
      </c>
      <c r="FY206" s="207">
        <f t="shared" si="287"/>
        <v>0</v>
      </c>
      <c r="FZ206" s="208">
        <f t="shared" si="257"/>
        <v>0</v>
      </c>
      <c r="GA206" s="208">
        <f t="shared" si="257"/>
        <v>0</v>
      </c>
      <c r="GB206" s="208">
        <f t="shared" si="257"/>
        <v>0</v>
      </c>
      <c r="GC206" s="208">
        <f t="shared" si="257"/>
        <v>0</v>
      </c>
      <c r="GD206" s="208">
        <f t="shared" si="258"/>
        <v>0</v>
      </c>
      <c r="GI206" s="207">
        <f t="shared" si="288"/>
        <v>0</v>
      </c>
      <c r="GJ206" s="208">
        <f t="shared" si="259"/>
        <v>0</v>
      </c>
      <c r="GK206" s="208">
        <f t="shared" si="259"/>
        <v>0</v>
      </c>
      <c r="GL206" s="208">
        <f t="shared" si="259"/>
        <v>0</v>
      </c>
      <c r="GM206" s="208">
        <f t="shared" si="259"/>
        <v>0</v>
      </c>
      <c r="GN206" s="208">
        <f t="shared" si="260"/>
        <v>0</v>
      </c>
      <c r="GS206" s="207">
        <f t="shared" si="289"/>
        <v>0</v>
      </c>
      <c r="GT206" s="208">
        <f t="shared" si="261"/>
        <v>0</v>
      </c>
      <c r="GU206" s="208">
        <f t="shared" si="261"/>
        <v>0</v>
      </c>
      <c r="GV206" s="208">
        <f t="shared" si="261"/>
        <v>0</v>
      </c>
      <c r="GW206" s="208">
        <f t="shared" si="261"/>
        <v>0</v>
      </c>
      <c r="GX206" s="208">
        <f t="shared" si="262"/>
        <v>0</v>
      </c>
      <c r="HC206" s="207">
        <f t="shared" si="290"/>
        <v>0</v>
      </c>
      <c r="HD206" s="208">
        <f t="shared" si="263"/>
        <v>0</v>
      </c>
      <c r="HE206" s="208">
        <f t="shared" si="263"/>
        <v>0</v>
      </c>
      <c r="HF206" s="208">
        <f t="shared" si="263"/>
        <v>0</v>
      </c>
      <c r="HG206" s="208">
        <f t="shared" si="263"/>
        <v>0</v>
      </c>
      <c r="HH206" s="208">
        <f t="shared" si="264"/>
        <v>0</v>
      </c>
      <c r="HM206" s="207">
        <f t="shared" si="291"/>
        <v>0</v>
      </c>
      <c r="HN206" s="208">
        <f t="shared" si="265"/>
        <v>0</v>
      </c>
      <c r="HO206" s="208">
        <f t="shared" si="265"/>
        <v>0</v>
      </c>
      <c r="HP206" s="208">
        <f t="shared" si="265"/>
        <v>0</v>
      </c>
      <c r="HQ206" s="208">
        <f t="shared" si="265"/>
        <v>0</v>
      </c>
      <c r="HR206" s="208">
        <f t="shared" si="266"/>
        <v>0</v>
      </c>
      <c r="HW206" s="207">
        <f t="shared" si="292"/>
        <v>0</v>
      </c>
      <c r="HX206" s="208">
        <f t="shared" si="267"/>
        <v>0</v>
      </c>
      <c r="HY206" s="208">
        <f t="shared" si="267"/>
        <v>0</v>
      </c>
      <c r="HZ206" s="208">
        <f t="shared" si="267"/>
        <v>0</v>
      </c>
      <c r="IA206" s="208">
        <f t="shared" si="267"/>
        <v>0</v>
      </c>
      <c r="IB206" s="208">
        <f t="shared" si="268"/>
        <v>0</v>
      </c>
      <c r="IG206" s="207">
        <f t="shared" si="293"/>
        <v>0</v>
      </c>
      <c r="IH206" s="208">
        <f t="shared" si="269"/>
        <v>0</v>
      </c>
      <c r="II206" s="208">
        <f t="shared" si="269"/>
        <v>0</v>
      </c>
      <c r="IJ206" s="208">
        <f t="shared" si="269"/>
        <v>0</v>
      </c>
      <c r="IK206" s="208">
        <f t="shared" si="269"/>
        <v>0</v>
      </c>
      <c r="IL206" s="208">
        <f t="shared" si="270"/>
        <v>0</v>
      </c>
    </row>
    <row r="207" spans="20:246">
      <c r="T207" s="207">
        <v>17.7</v>
      </c>
      <c r="U207" s="207">
        <f t="shared" si="271"/>
        <v>0</v>
      </c>
      <c r="V207" s="208">
        <f t="shared" si="225"/>
        <v>0</v>
      </c>
      <c r="W207" s="208">
        <f t="shared" si="225"/>
        <v>0</v>
      </c>
      <c r="X207" s="208">
        <f t="shared" si="225"/>
        <v>0</v>
      </c>
      <c r="Y207" s="208">
        <f t="shared" si="225"/>
        <v>0</v>
      </c>
      <c r="Z207" s="208">
        <f t="shared" si="226"/>
        <v>0</v>
      </c>
      <c r="AE207" s="207">
        <f t="shared" si="272"/>
        <v>0</v>
      </c>
      <c r="AF207" s="208">
        <f t="shared" si="227"/>
        <v>0</v>
      </c>
      <c r="AG207" s="208">
        <f t="shared" si="227"/>
        <v>0</v>
      </c>
      <c r="AH207" s="208">
        <f t="shared" si="227"/>
        <v>0</v>
      </c>
      <c r="AI207" s="208">
        <f t="shared" si="227"/>
        <v>0</v>
      </c>
      <c r="AJ207" s="208">
        <f t="shared" si="228"/>
        <v>0</v>
      </c>
      <c r="AO207" s="207">
        <f t="shared" si="273"/>
        <v>0</v>
      </c>
      <c r="AP207" s="208">
        <f t="shared" si="229"/>
        <v>0</v>
      </c>
      <c r="AQ207" s="208">
        <f t="shared" si="229"/>
        <v>0</v>
      </c>
      <c r="AR207" s="208">
        <f t="shared" si="229"/>
        <v>0</v>
      </c>
      <c r="AS207" s="208">
        <f t="shared" si="229"/>
        <v>0</v>
      </c>
      <c r="AT207" s="208">
        <f t="shared" si="230"/>
        <v>0</v>
      </c>
      <c r="AY207" s="207">
        <f t="shared" si="274"/>
        <v>0</v>
      </c>
      <c r="AZ207" s="208">
        <f t="shared" si="231"/>
        <v>0</v>
      </c>
      <c r="BA207" s="208">
        <f t="shared" si="231"/>
        <v>0</v>
      </c>
      <c r="BB207" s="208">
        <f t="shared" si="231"/>
        <v>0</v>
      </c>
      <c r="BC207" s="208">
        <f t="shared" si="231"/>
        <v>0</v>
      </c>
      <c r="BD207" s="208">
        <f t="shared" si="232"/>
        <v>0</v>
      </c>
      <c r="BI207" s="207">
        <f t="shared" si="275"/>
        <v>0</v>
      </c>
      <c r="BJ207" s="208">
        <f t="shared" si="233"/>
        <v>0</v>
      </c>
      <c r="BK207" s="208">
        <f t="shared" si="233"/>
        <v>0</v>
      </c>
      <c r="BL207" s="208">
        <f t="shared" si="233"/>
        <v>0</v>
      </c>
      <c r="BM207" s="208">
        <f t="shared" si="233"/>
        <v>0</v>
      </c>
      <c r="BN207" s="208">
        <f t="shared" si="234"/>
        <v>0</v>
      </c>
      <c r="BS207" s="207">
        <f t="shared" si="276"/>
        <v>0</v>
      </c>
      <c r="BT207" s="208">
        <f t="shared" si="235"/>
        <v>0</v>
      </c>
      <c r="BU207" s="208">
        <f t="shared" si="235"/>
        <v>0</v>
      </c>
      <c r="BV207" s="208">
        <f t="shared" si="235"/>
        <v>0</v>
      </c>
      <c r="BW207" s="208">
        <f t="shared" si="235"/>
        <v>0</v>
      </c>
      <c r="BX207" s="208">
        <f t="shared" si="236"/>
        <v>0</v>
      </c>
      <c r="CC207" s="207">
        <f t="shared" si="277"/>
        <v>0</v>
      </c>
      <c r="CD207" s="208">
        <f t="shared" si="237"/>
        <v>0</v>
      </c>
      <c r="CE207" s="208">
        <f t="shared" si="237"/>
        <v>0</v>
      </c>
      <c r="CF207" s="208">
        <f t="shared" si="237"/>
        <v>0</v>
      </c>
      <c r="CG207" s="208">
        <f t="shared" si="237"/>
        <v>0</v>
      </c>
      <c r="CH207" s="208">
        <f t="shared" si="238"/>
        <v>0</v>
      </c>
      <c r="CM207" s="207">
        <f t="shared" si="278"/>
        <v>0</v>
      </c>
      <c r="CN207" s="208">
        <f t="shared" si="239"/>
        <v>0</v>
      </c>
      <c r="CO207" s="208">
        <f t="shared" si="239"/>
        <v>0</v>
      </c>
      <c r="CP207" s="208">
        <f t="shared" si="239"/>
        <v>0</v>
      </c>
      <c r="CQ207" s="208">
        <f t="shared" si="239"/>
        <v>0</v>
      </c>
      <c r="CR207" s="208">
        <f t="shared" si="240"/>
        <v>0</v>
      </c>
      <c r="CW207" s="207">
        <f t="shared" si="279"/>
        <v>0</v>
      </c>
      <c r="CX207" s="208">
        <f t="shared" si="241"/>
        <v>0</v>
      </c>
      <c r="CY207" s="207">
        <f t="shared" si="241"/>
        <v>0</v>
      </c>
      <c r="CZ207" s="208">
        <f t="shared" si="241"/>
        <v>0</v>
      </c>
      <c r="DA207" s="208">
        <f t="shared" si="241"/>
        <v>0</v>
      </c>
      <c r="DB207" s="208">
        <f t="shared" si="242"/>
        <v>0</v>
      </c>
      <c r="DG207" s="207">
        <f t="shared" si="280"/>
        <v>0</v>
      </c>
      <c r="DH207" s="208">
        <f t="shared" si="243"/>
        <v>0</v>
      </c>
      <c r="DI207" s="208">
        <f t="shared" si="243"/>
        <v>0</v>
      </c>
      <c r="DJ207" s="208">
        <f t="shared" si="243"/>
        <v>0</v>
      </c>
      <c r="DK207" s="208">
        <f t="shared" si="243"/>
        <v>0</v>
      </c>
      <c r="DL207" s="208">
        <f t="shared" si="244"/>
        <v>0</v>
      </c>
      <c r="DQ207" s="207">
        <f t="shared" si="281"/>
        <v>0</v>
      </c>
      <c r="DR207" s="208">
        <f t="shared" si="245"/>
        <v>0</v>
      </c>
      <c r="DS207" s="208">
        <f t="shared" si="245"/>
        <v>0</v>
      </c>
      <c r="DT207" s="208">
        <f t="shared" si="245"/>
        <v>0</v>
      </c>
      <c r="DU207" s="208">
        <f t="shared" si="245"/>
        <v>0</v>
      </c>
      <c r="DV207" s="208">
        <f t="shared" si="246"/>
        <v>0</v>
      </c>
      <c r="EA207" s="207">
        <f t="shared" si="282"/>
        <v>0</v>
      </c>
      <c r="EB207" s="208">
        <f t="shared" si="247"/>
        <v>0</v>
      </c>
      <c r="EC207" s="208">
        <f t="shared" si="247"/>
        <v>0</v>
      </c>
      <c r="ED207" s="208">
        <f t="shared" si="247"/>
        <v>0</v>
      </c>
      <c r="EE207" s="208">
        <f t="shared" si="247"/>
        <v>0</v>
      </c>
      <c r="EF207" s="208">
        <f t="shared" si="248"/>
        <v>0</v>
      </c>
      <c r="EK207" s="207">
        <f t="shared" si="283"/>
        <v>0</v>
      </c>
      <c r="EL207" s="208">
        <f t="shared" si="249"/>
        <v>0</v>
      </c>
      <c r="EM207" s="208">
        <f t="shared" si="249"/>
        <v>0</v>
      </c>
      <c r="EN207" s="208">
        <f t="shared" si="249"/>
        <v>0</v>
      </c>
      <c r="EO207" s="208">
        <f t="shared" si="249"/>
        <v>0</v>
      </c>
      <c r="EP207" s="208">
        <f t="shared" si="250"/>
        <v>0</v>
      </c>
      <c r="EU207" s="207">
        <f t="shared" si="284"/>
        <v>0</v>
      </c>
      <c r="EV207" s="208">
        <f t="shared" si="251"/>
        <v>0</v>
      </c>
      <c r="EW207" s="208">
        <f t="shared" si="251"/>
        <v>0</v>
      </c>
      <c r="EX207" s="208">
        <f t="shared" si="251"/>
        <v>0</v>
      </c>
      <c r="EY207" s="208">
        <f t="shared" si="251"/>
        <v>0</v>
      </c>
      <c r="EZ207" s="208">
        <f t="shared" si="252"/>
        <v>0</v>
      </c>
      <c r="FE207" s="207">
        <f t="shared" si="285"/>
        <v>0</v>
      </c>
      <c r="FF207" s="208">
        <f t="shared" si="253"/>
        <v>0</v>
      </c>
      <c r="FG207" s="208">
        <f t="shared" si="253"/>
        <v>0</v>
      </c>
      <c r="FH207" s="208">
        <f t="shared" si="253"/>
        <v>0</v>
      </c>
      <c r="FI207" s="208">
        <f t="shared" si="253"/>
        <v>0</v>
      </c>
      <c r="FJ207" s="208">
        <f t="shared" si="254"/>
        <v>0</v>
      </c>
      <c r="FO207" s="207">
        <f t="shared" si="286"/>
        <v>0</v>
      </c>
      <c r="FP207" s="208">
        <f t="shared" si="255"/>
        <v>0</v>
      </c>
      <c r="FQ207" s="208">
        <f t="shared" si="255"/>
        <v>0</v>
      </c>
      <c r="FR207" s="208">
        <f t="shared" si="255"/>
        <v>0</v>
      </c>
      <c r="FS207" s="208">
        <f t="shared" si="255"/>
        <v>0</v>
      </c>
      <c r="FT207" s="208">
        <f t="shared" si="256"/>
        <v>0</v>
      </c>
      <c r="FY207" s="207">
        <f t="shared" si="287"/>
        <v>0</v>
      </c>
      <c r="FZ207" s="208">
        <f t="shared" si="257"/>
        <v>0</v>
      </c>
      <c r="GA207" s="208">
        <f t="shared" si="257"/>
        <v>0</v>
      </c>
      <c r="GB207" s="208">
        <f t="shared" si="257"/>
        <v>0</v>
      </c>
      <c r="GC207" s="208">
        <f t="shared" si="257"/>
        <v>0</v>
      </c>
      <c r="GD207" s="208">
        <f t="shared" si="258"/>
        <v>0</v>
      </c>
      <c r="GI207" s="207">
        <f t="shared" si="288"/>
        <v>0</v>
      </c>
      <c r="GJ207" s="208">
        <f t="shared" si="259"/>
        <v>0</v>
      </c>
      <c r="GK207" s="208">
        <f t="shared" si="259"/>
        <v>0</v>
      </c>
      <c r="GL207" s="208">
        <f t="shared" si="259"/>
        <v>0</v>
      </c>
      <c r="GM207" s="208">
        <f t="shared" si="259"/>
        <v>0</v>
      </c>
      <c r="GN207" s="208">
        <f t="shared" si="260"/>
        <v>0</v>
      </c>
      <c r="GS207" s="207">
        <f t="shared" si="289"/>
        <v>0</v>
      </c>
      <c r="GT207" s="208">
        <f t="shared" si="261"/>
        <v>0</v>
      </c>
      <c r="GU207" s="208">
        <f t="shared" si="261"/>
        <v>0</v>
      </c>
      <c r="GV207" s="208">
        <f t="shared" si="261"/>
        <v>0</v>
      </c>
      <c r="GW207" s="208">
        <f t="shared" si="261"/>
        <v>0</v>
      </c>
      <c r="GX207" s="208">
        <f t="shared" si="262"/>
        <v>0</v>
      </c>
      <c r="HC207" s="207">
        <f t="shared" si="290"/>
        <v>0</v>
      </c>
      <c r="HD207" s="208">
        <f t="shared" si="263"/>
        <v>0</v>
      </c>
      <c r="HE207" s="208">
        <f t="shared" si="263"/>
        <v>0</v>
      </c>
      <c r="HF207" s="208">
        <f t="shared" si="263"/>
        <v>0</v>
      </c>
      <c r="HG207" s="208">
        <f t="shared" si="263"/>
        <v>0</v>
      </c>
      <c r="HH207" s="208">
        <f t="shared" si="264"/>
        <v>0</v>
      </c>
      <c r="HM207" s="207">
        <f t="shared" si="291"/>
        <v>0</v>
      </c>
      <c r="HN207" s="208">
        <f t="shared" si="265"/>
        <v>0</v>
      </c>
      <c r="HO207" s="208">
        <f t="shared" si="265"/>
        <v>0</v>
      </c>
      <c r="HP207" s="208">
        <f t="shared" si="265"/>
        <v>0</v>
      </c>
      <c r="HQ207" s="208">
        <f t="shared" si="265"/>
        <v>0</v>
      </c>
      <c r="HR207" s="208">
        <f t="shared" si="266"/>
        <v>0</v>
      </c>
      <c r="HW207" s="207">
        <f t="shared" si="292"/>
        <v>0</v>
      </c>
      <c r="HX207" s="208">
        <f t="shared" si="267"/>
        <v>0</v>
      </c>
      <c r="HY207" s="208">
        <f t="shared" si="267"/>
        <v>0</v>
      </c>
      <c r="HZ207" s="208">
        <f t="shared" si="267"/>
        <v>0</v>
      </c>
      <c r="IA207" s="208">
        <f t="shared" si="267"/>
        <v>0</v>
      </c>
      <c r="IB207" s="208">
        <f t="shared" si="268"/>
        <v>0</v>
      </c>
      <c r="IG207" s="207">
        <f t="shared" si="293"/>
        <v>0</v>
      </c>
      <c r="IH207" s="208">
        <f t="shared" si="269"/>
        <v>0</v>
      </c>
      <c r="II207" s="208">
        <f t="shared" si="269"/>
        <v>0</v>
      </c>
      <c r="IJ207" s="208">
        <f t="shared" si="269"/>
        <v>0</v>
      </c>
      <c r="IK207" s="208">
        <f t="shared" si="269"/>
        <v>0</v>
      </c>
      <c r="IL207" s="208">
        <f t="shared" si="270"/>
        <v>0</v>
      </c>
    </row>
    <row r="208" spans="20:246">
      <c r="T208" s="207">
        <v>17.8</v>
      </c>
      <c r="U208" s="207">
        <f t="shared" si="271"/>
        <v>0</v>
      </c>
      <c r="V208" s="208">
        <f t="shared" si="225"/>
        <v>0</v>
      </c>
      <c r="W208" s="208">
        <f t="shared" si="225"/>
        <v>0</v>
      </c>
      <c r="X208" s="208">
        <f t="shared" si="225"/>
        <v>0</v>
      </c>
      <c r="Y208" s="208">
        <f t="shared" si="225"/>
        <v>0</v>
      </c>
      <c r="Z208" s="208">
        <f t="shared" si="226"/>
        <v>0</v>
      </c>
      <c r="AE208" s="207">
        <f t="shared" si="272"/>
        <v>0</v>
      </c>
      <c r="AF208" s="208">
        <f t="shared" si="227"/>
        <v>0</v>
      </c>
      <c r="AG208" s="208">
        <f t="shared" si="227"/>
        <v>0</v>
      </c>
      <c r="AH208" s="208">
        <f t="shared" si="227"/>
        <v>0</v>
      </c>
      <c r="AI208" s="208">
        <f t="shared" si="227"/>
        <v>0</v>
      </c>
      <c r="AJ208" s="208">
        <f t="shared" si="228"/>
        <v>0</v>
      </c>
      <c r="AO208" s="207">
        <f t="shared" si="273"/>
        <v>0</v>
      </c>
      <c r="AP208" s="208">
        <f t="shared" si="229"/>
        <v>0</v>
      </c>
      <c r="AQ208" s="208">
        <f t="shared" si="229"/>
        <v>0</v>
      </c>
      <c r="AR208" s="208">
        <f t="shared" si="229"/>
        <v>0</v>
      </c>
      <c r="AS208" s="208">
        <f t="shared" si="229"/>
        <v>0</v>
      </c>
      <c r="AT208" s="208">
        <f t="shared" si="230"/>
        <v>0</v>
      </c>
      <c r="AY208" s="207">
        <f t="shared" si="274"/>
        <v>0</v>
      </c>
      <c r="AZ208" s="208">
        <f t="shared" si="231"/>
        <v>0</v>
      </c>
      <c r="BA208" s="208">
        <f t="shared" si="231"/>
        <v>0</v>
      </c>
      <c r="BB208" s="208">
        <f t="shared" si="231"/>
        <v>0</v>
      </c>
      <c r="BC208" s="208">
        <f t="shared" si="231"/>
        <v>0</v>
      </c>
      <c r="BD208" s="208">
        <f t="shared" si="232"/>
        <v>0</v>
      </c>
      <c r="BI208" s="207">
        <f t="shared" si="275"/>
        <v>0</v>
      </c>
      <c r="BJ208" s="208">
        <f t="shared" si="233"/>
        <v>0</v>
      </c>
      <c r="BK208" s="208">
        <f t="shared" si="233"/>
        <v>0</v>
      </c>
      <c r="BL208" s="208">
        <f t="shared" si="233"/>
        <v>0</v>
      </c>
      <c r="BM208" s="208">
        <f t="shared" si="233"/>
        <v>0</v>
      </c>
      <c r="BN208" s="208">
        <f t="shared" si="234"/>
        <v>0</v>
      </c>
      <c r="BS208" s="207">
        <f t="shared" si="276"/>
        <v>0</v>
      </c>
      <c r="BT208" s="208">
        <f t="shared" si="235"/>
        <v>0</v>
      </c>
      <c r="BU208" s="208">
        <f t="shared" si="235"/>
        <v>0</v>
      </c>
      <c r="BV208" s="208">
        <f t="shared" si="235"/>
        <v>0</v>
      </c>
      <c r="BW208" s="208">
        <f t="shared" si="235"/>
        <v>0</v>
      </c>
      <c r="BX208" s="208">
        <f t="shared" si="236"/>
        <v>0</v>
      </c>
      <c r="CC208" s="207">
        <f t="shared" si="277"/>
        <v>0</v>
      </c>
      <c r="CD208" s="208">
        <f t="shared" si="237"/>
        <v>0</v>
      </c>
      <c r="CE208" s="208">
        <f t="shared" si="237"/>
        <v>0</v>
      </c>
      <c r="CF208" s="208">
        <f t="shared" si="237"/>
        <v>0</v>
      </c>
      <c r="CG208" s="208">
        <f t="shared" si="237"/>
        <v>0</v>
      </c>
      <c r="CH208" s="208">
        <f t="shared" si="238"/>
        <v>0</v>
      </c>
      <c r="CM208" s="207">
        <f t="shared" si="278"/>
        <v>0</v>
      </c>
      <c r="CN208" s="208">
        <f t="shared" si="239"/>
        <v>0</v>
      </c>
      <c r="CO208" s="208">
        <f t="shared" si="239"/>
        <v>0</v>
      </c>
      <c r="CP208" s="208">
        <f t="shared" si="239"/>
        <v>0</v>
      </c>
      <c r="CQ208" s="208">
        <f t="shared" si="239"/>
        <v>0</v>
      </c>
      <c r="CR208" s="208">
        <f t="shared" si="240"/>
        <v>0</v>
      </c>
      <c r="CW208" s="207">
        <f t="shared" si="279"/>
        <v>0</v>
      </c>
      <c r="CX208" s="208">
        <f t="shared" si="241"/>
        <v>0</v>
      </c>
      <c r="CY208" s="207">
        <f t="shared" si="241"/>
        <v>0</v>
      </c>
      <c r="CZ208" s="208">
        <f t="shared" si="241"/>
        <v>0</v>
      </c>
      <c r="DA208" s="208">
        <f t="shared" si="241"/>
        <v>0</v>
      </c>
      <c r="DB208" s="208">
        <f t="shared" si="242"/>
        <v>0</v>
      </c>
      <c r="DG208" s="207">
        <f t="shared" si="280"/>
        <v>0</v>
      </c>
      <c r="DH208" s="208">
        <f t="shared" si="243"/>
        <v>0</v>
      </c>
      <c r="DI208" s="208">
        <f t="shared" si="243"/>
        <v>0</v>
      </c>
      <c r="DJ208" s="208">
        <f t="shared" si="243"/>
        <v>0</v>
      </c>
      <c r="DK208" s="208">
        <f t="shared" si="243"/>
        <v>0</v>
      </c>
      <c r="DL208" s="208">
        <f t="shared" si="244"/>
        <v>0</v>
      </c>
      <c r="DQ208" s="207">
        <f t="shared" si="281"/>
        <v>0</v>
      </c>
      <c r="DR208" s="208">
        <f t="shared" si="245"/>
        <v>0</v>
      </c>
      <c r="DS208" s="208">
        <f t="shared" si="245"/>
        <v>0</v>
      </c>
      <c r="DT208" s="208">
        <f t="shared" si="245"/>
        <v>0</v>
      </c>
      <c r="DU208" s="208">
        <f t="shared" si="245"/>
        <v>0</v>
      </c>
      <c r="DV208" s="208">
        <f t="shared" si="246"/>
        <v>0</v>
      </c>
      <c r="EA208" s="207">
        <f t="shared" si="282"/>
        <v>0</v>
      </c>
      <c r="EB208" s="208">
        <f t="shared" si="247"/>
        <v>0</v>
      </c>
      <c r="EC208" s="208">
        <f t="shared" si="247"/>
        <v>0</v>
      </c>
      <c r="ED208" s="208">
        <f t="shared" si="247"/>
        <v>0</v>
      </c>
      <c r="EE208" s="208">
        <f t="shared" si="247"/>
        <v>0</v>
      </c>
      <c r="EF208" s="208">
        <f t="shared" si="248"/>
        <v>0</v>
      </c>
      <c r="EK208" s="207">
        <f t="shared" si="283"/>
        <v>0</v>
      </c>
      <c r="EL208" s="208">
        <f t="shared" si="249"/>
        <v>0</v>
      </c>
      <c r="EM208" s="208">
        <f t="shared" si="249"/>
        <v>0</v>
      </c>
      <c r="EN208" s="208">
        <f t="shared" si="249"/>
        <v>0</v>
      </c>
      <c r="EO208" s="208">
        <f t="shared" si="249"/>
        <v>0</v>
      </c>
      <c r="EP208" s="208">
        <f t="shared" si="250"/>
        <v>0</v>
      </c>
      <c r="EU208" s="207">
        <f t="shared" si="284"/>
        <v>0</v>
      </c>
      <c r="EV208" s="208">
        <f t="shared" si="251"/>
        <v>0</v>
      </c>
      <c r="EW208" s="208">
        <f t="shared" si="251"/>
        <v>0</v>
      </c>
      <c r="EX208" s="208">
        <f t="shared" si="251"/>
        <v>0</v>
      </c>
      <c r="EY208" s="208">
        <f t="shared" si="251"/>
        <v>0</v>
      </c>
      <c r="EZ208" s="208">
        <f t="shared" si="252"/>
        <v>0</v>
      </c>
      <c r="FE208" s="207">
        <f t="shared" si="285"/>
        <v>0</v>
      </c>
      <c r="FF208" s="208">
        <f t="shared" si="253"/>
        <v>0</v>
      </c>
      <c r="FG208" s="208">
        <f t="shared" si="253"/>
        <v>0</v>
      </c>
      <c r="FH208" s="208">
        <f t="shared" si="253"/>
        <v>0</v>
      </c>
      <c r="FI208" s="208">
        <f t="shared" si="253"/>
        <v>0</v>
      </c>
      <c r="FJ208" s="208">
        <f t="shared" si="254"/>
        <v>0</v>
      </c>
      <c r="FO208" s="207">
        <f t="shared" si="286"/>
        <v>0</v>
      </c>
      <c r="FP208" s="208">
        <f t="shared" si="255"/>
        <v>0</v>
      </c>
      <c r="FQ208" s="208">
        <f t="shared" si="255"/>
        <v>0</v>
      </c>
      <c r="FR208" s="208">
        <f t="shared" si="255"/>
        <v>0</v>
      </c>
      <c r="FS208" s="208">
        <f t="shared" si="255"/>
        <v>0</v>
      </c>
      <c r="FT208" s="208">
        <f t="shared" si="256"/>
        <v>0</v>
      </c>
      <c r="FY208" s="207">
        <f t="shared" si="287"/>
        <v>0</v>
      </c>
      <c r="FZ208" s="208">
        <f t="shared" si="257"/>
        <v>0</v>
      </c>
      <c r="GA208" s="208">
        <f t="shared" si="257"/>
        <v>0</v>
      </c>
      <c r="GB208" s="208">
        <f t="shared" si="257"/>
        <v>0</v>
      </c>
      <c r="GC208" s="208">
        <f t="shared" si="257"/>
        <v>0</v>
      </c>
      <c r="GD208" s="208">
        <f t="shared" si="258"/>
        <v>0</v>
      </c>
      <c r="GI208" s="207">
        <f t="shared" si="288"/>
        <v>0</v>
      </c>
      <c r="GJ208" s="208">
        <f t="shared" si="259"/>
        <v>0</v>
      </c>
      <c r="GK208" s="208">
        <f t="shared" si="259"/>
        <v>0</v>
      </c>
      <c r="GL208" s="208">
        <f t="shared" si="259"/>
        <v>0</v>
      </c>
      <c r="GM208" s="208">
        <f t="shared" si="259"/>
        <v>0</v>
      </c>
      <c r="GN208" s="208">
        <f t="shared" si="260"/>
        <v>0</v>
      </c>
      <c r="GS208" s="207">
        <f t="shared" si="289"/>
        <v>0</v>
      </c>
      <c r="GT208" s="208">
        <f t="shared" si="261"/>
        <v>0</v>
      </c>
      <c r="GU208" s="208">
        <f t="shared" si="261"/>
        <v>0</v>
      </c>
      <c r="GV208" s="208">
        <f t="shared" si="261"/>
        <v>0</v>
      </c>
      <c r="GW208" s="208">
        <f t="shared" si="261"/>
        <v>0</v>
      </c>
      <c r="GX208" s="208">
        <f t="shared" si="262"/>
        <v>0</v>
      </c>
      <c r="HC208" s="207">
        <f t="shared" si="290"/>
        <v>0</v>
      </c>
      <c r="HD208" s="208">
        <f t="shared" si="263"/>
        <v>0</v>
      </c>
      <c r="HE208" s="208">
        <f t="shared" si="263"/>
        <v>0</v>
      </c>
      <c r="HF208" s="208">
        <f t="shared" si="263"/>
        <v>0</v>
      </c>
      <c r="HG208" s="208">
        <f t="shared" si="263"/>
        <v>0</v>
      </c>
      <c r="HH208" s="208">
        <f t="shared" si="264"/>
        <v>0</v>
      </c>
      <c r="HM208" s="207">
        <f t="shared" si="291"/>
        <v>0</v>
      </c>
      <c r="HN208" s="208">
        <f t="shared" si="265"/>
        <v>0</v>
      </c>
      <c r="HO208" s="208">
        <f t="shared" si="265"/>
        <v>0</v>
      </c>
      <c r="HP208" s="208">
        <f t="shared" si="265"/>
        <v>0</v>
      </c>
      <c r="HQ208" s="208">
        <f t="shared" si="265"/>
        <v>0</v>
      </c>
      <c r="HR208" s="208">
        <f t="shared" si="266"/>
        <v>0</v>
      </c>
      <c r="HW208" s="207">
        <f t="shared" si="292"/>
        <v>0</v>
      </c>
      <c r="HX208" s="208">
        <f t="shared" si="267"/>
        <v>0</v>
      </c>
      <c r="HY208" s="208">
        <f t="shared" si="267"/>
        <v>0</v>
      </c>
      <c r="HZ208" s="208">
        <f t="shared" si="267"/>
        <v>0</v>
      </c>
      <c r="IA208" s="208">
        <f t="shared" si="267"/>
        <v>0</v>
      </c>
      <c r="IB208" s="208">
        <f t="shared" si="268"/>
        <v>0</v>
      </c>
      <c r="IG208" s="207">
        <f t="shared" si="293"/>
        <v>0</v>
      </c>
      <c r="IH208" s="208">
        <f t="shared" si="269"/>
        <v>0</v>
      </c>
      <c r="II208" s="208">
        <f t="shared" si="269"/>
        <v>0</v>
      </c>
      <c r="IJ208" s="208">
        <f t="shared" si="269"/>
        <v>0</v>
      </c>
      <c r="IK208" s="208">
        <f t="shared" si="269"/>
        <v>0</v>
      </c>
      <c r="IL208" s="208">
        <f t="shared" si="270"/>
        <v>0</v>
      </c>
    </row>
    <row r="209" spans="20:246">
      <c r="T209" s="207">
        <v>17.899999999999999</v>
      </c>
      <c r="U209" s="207">
        <f t="shared" si="271"/>
        <v>0</v>
      </c>
      <c r="V209" s="208">
        <f t="shared" si="225"/>
        <v>0</v>
      </c>
      <c r="W209" s="208">
        <f t="shared" si="225"/>
        <v>0</v>
      </c>
      <c r="X209" s="208">
        <f t="shared" si="225"/>
        <v>0</v>
      </c>
      <c r="Y209" s="208">
        <f t="shared" si="225"/>
        <v>0</v>
      </c>
      <c r="Z209" s="208">
        <f t="shared" si="226"/>
        <v>0</v>
      </c>
      <c r="AE209" s="207">
        <f t="shared" si="272"/>
        <v>0</v>
      </c>
      <c r="AF209" s="208">
        <f t="shared" si="227"/>
        <v>0</v>
      </c>
      <c r="AG209" s="208">
        <f t="shared" si="227"/>
        <v>0</v>
      </c>
      <c r="AH209" s="208">
        <f t="shared" si="227"/>
        <v>0</v>
      </c>
      <c r="AI209" s="208">
        <f t="shared" si="227"/>
        <v>0</v>
      </c>
      <c r="AJ209" s="208">
        <f t="shared" si="228"/>
        <v>0</v>
      </c>
      <c r="AO209" s="207">
        <f t="shared" si="273"/>
        <v>0</v>
      </c>
      <c r="AP209" s="208">
        <f t="shared" si="229"/>
        <v>0</v>
      </c>
      <c r="AQ209" s="208">
        <f t="shared" si="229"/>
        <v>0</v>
      </c>
      <c r="AR209" s="208">
        <f t="shared" si="229"/>
        <v>0</v>
      </c>
      <c r="AS209" s="208">
        <f t="shared" si="229"/>
        <v>0</v>
      </c>
      <c r="AT209" s="208">
        <f t="shared" si="230"/>
        <v>0</v>
      </c>
      <c r="AY209" s="207">
        <f t="shared" si="274"/>
        <v>0</v>
      </c>
      <c r="AZ209" s="208">
        <f t="shared" si="231"/>
        <v>0</v>
      </c>
      <c r="BA209" s="208">
        <f t="shared" si="231"/>
        <v>0</v>
      </c>
      <c r="BB209" s="208">
        <f t="shared" si="231"/>
        <v>0</v>
      </c>
      <c r="BC209" s="208">
        <f t="shared" si="231"/>
        <v>0</v>
      </c>
      <c r="BD209" s="208">
        <f t="shared" si="232"/>
        <v>0</v>
      </c>
      <c r="BI209" s="207">
        <f t="shared" si="275"/>
        <v>0</v>
      </c>
      <c r="BJ209" s="208">
        <f t="shared" si="233"/>
        <v>0</v>
      </c>
      <c r="BK209" s="208">
        <f t="shared" si="233"/>
        <v>0</v>
      </c>
      <c r="BL209" s="208">
        <f t="shared" si="233"/>
        <v>0</v>
      </c>
      <c r="BM209" s="208">
        <f t="shared" si="233"/>
        <v>0</v>
      </c>
      <c r="BN209" s="208">
        <f t="shared" si="234"/>
        <v>0</v>
      </c>
      <c r="BS209" s="207">
        <f t="shared" si="276"/>
        <v>0</v>
      </c>
      <c r="BT209" s="208">
        <f t="shared" si="235"/>
        <v>0</v>
      </c>
      <c r="BU209" s="208">
        <f t="shared" si="235"/>
        <v>0</v>
      </c>
      <c r="BV209" s="208">
        <f t="shared" si="235"/>
        <v>0</v>
      </c>
      <c r="BW209" s="208">
        <f t="shared" si="235"/>
        <v>0</v>
      </c>
      <c r="BX209" s="208">
        <f t="shared" si="236"/>
        <v>0</v>
      </c>
      <c r="CC209" s="207">
        <f t="shared" si="277"/>
        <v>0</v>
      </c>
      <c r="CD209" s="208">
        <f t="shared" si="237"/>
        <v>0</v>
      </c>
      <c r="CE209" s="208">
        <f t="shared" si="237"/>
        <v>0</v>
      </c>
      <c r="CF209" s="208">
        <f t="shared" si="237"/>
        <v>0</v>
      </c>
      <c r="CG209" s="208">
        <f t="shared" si="237"/>
        <v>0</v>
      </c>
      <c r="CH209" s="208">
        <f t="shared" si="238"/>
        <v>0</v>
      </c>
      <c r="CM209" s="207">
        <f t="shared" si="278"/>
        <v>0</v>
      </c>
      <c r="CN209" s="208">
        <f t="shared" si="239"/>
        <v>0</v>
      </c>
      <c r="CO209" s="208">
        <f t="shared" si="239"/>
        <v>0</v>
      </c>
      <c r="CP209" s="208">
        <f t="shared" si="239"/>
        <v>0</v>
      </c>
      <c r="CQ209" s="208">
        <f t="shared" si="239"/>
        <v>0</v>
      </c>
      <c r="CR209" s="208">
        <f t="shared" si="240"/>
        <v>0</v>
      </c>
      <c r="CW209" s="207">
        <f t="shared" si="279"/>
        <v>0</v>
      </c>
      <c r="CX209" s="208">
        <f t="shared" si="241"/>
        <v>0</v>
      </c>
      <c r="CY209" s="207">
        <f t="shared" si="241"/>
        <v>0</v>
      </c>
      <c r="CZ209" s="208">
        <f t="shared" si="241"/>
        <v>0</v>
      </c>
      <c r="DA209" s="208">
        <f t="shared" si="241"/>
        <v>0</v>
      </c>
      <c r="DB209" s="208">
        <f t="shared" si="242"/>
        <v>0</v>
      </c>
      <c r="DG209" s="207">
        <f t="shared" si="280"/>
        <v>0</v>
      </c>
      <c r="DH209" s="208">
        <f t="shared" si="243"/>
        <v>0</v>
      </c>
      <c r="DI209" s="208">
        <f t="shared" si="243"/>
        <v>0</v>
      </c>
      <c r="DJ209" s="208">
        <f t="shared" si="243"/>
        <v>0</v>
      </c>
      <c r="DK209" s="208">
        <f t="shared" si="243"/>
        <v>0</v>
      </c>
      <c r="DL209" s="208">
        <f t="shared" si="244"/>
        <v>0</v>
      </c>
      <c r="DQ209" s="207">
        <f t="shared" si="281"/>
        <v>0</v>
      </c>
      <c r="DR209" s="208">
        <f t="shared" si="245"/>
        <v>0</v>
      </c>
      <c r="DS209" s="208">
        <f t="shared" si="245"/>
        <v>0</v>
      </c>
      <c r="DT209" s="208">
        <f t="shared" si="245"/>
        <v>0</v>
      </c>
      <c r="DU209" s="208">
        <f t="shared" si="245"/>
        <v>0</v>
      </c>
      <c r="DV209" s="208">
        <f t="shared" si="246"/>
        <v>0</v>
      </c>
      <c r="EA209" s="207">
        <f t="shared" si="282"/>
        <v>0</v>
      </c>
      <c r="EB209" s="208">
        <f t="shared" si="247"/>
        <v>0</v>
      </c>
      <c r="EC209" s="208">
        <f t="shared" si="247"/>
        <v>0</v>
      </c>
      <c r="ED209" s="208">
        <f t="shared" si="247"/>
        <v>0</v>
      </c>
      <c r="EE209" s="208">
        <f t="shared" si="247"/>
        <v>0</v>
      </c>
      <c r="EF209" s="208">
        <f t="shared" si="248"/>
        <v>0</v>
      </c>
      <c r="EK209" s="207">
        <f t="shared" si="283"/>
        <v>0</v>
      </c>
      <c r="EL209" s="208">
        <f t="shared" si="249"/>
        <v>0</v>
      </c>
      <c r="EM209" s="208">
        <f t="shared" si="249"/>
        <v>0</v>
      </c>
      <c r="EN209" s="208">
        <f t="shared" si="249"/>
        <v>0</v>
      </c>
      <c r="EO209" s="208">
        <f t="shared" si="249"/>
        <v>0</v>
      </c>
      <c r="EP209" s="208">
        <f t="shared" si="250"/>
        <v>0</v>
      </c>
      <c r="EU209" s="207">
        <f t="shared" si="284"/>
        <v>0</v>
      </c>
      <c r="EV209" s="208">
        <f t="shared" si="251"/>
        <v>0</v>
      </c>
      <c r="EW209" s="208">
        <f t="shared" si="251"/>
        <v>0</v>
      </c>
      <c r="EX209" s="208">
        <f t="shared" si="251"/>
        <v>0</v>
      </c>
      <c r="EY209" s="208">
        <f t="shared" si="251"/>
        <v>0</v>
      </c>
      <c r="EZ209" s="208">
        <f t="shared" si="252"/>
        <v>0</v>
      </c>
      <c r="FE209" s="207">
        <f t="shared" si="285"/>
        <v>0</v>
      </c>
      <c r="FF209" s="208">
        <f t="shared" si="253"/>
        <v>0</v>
      </c>
      <c r="FG209" s="208">
        <f t="shared" si="253"/>
        <v>0</v>
      </c>
      <c r="FH209" s="208">
        <f t="shared" si="253"/>
        <v>0</v>
      </c>
      <c r="FI209" s="208">
        <f t="shared" si="253"/>
        <v>0</v>
      </c>
      <c r="FJ209" s="208">
        <f t="shared" si="254"/>
        <v>0</v>
      </c>
      <c r="FO209" s="207">
        <f t="shared" si="286"/>
        <v>0</v>
      </c>
      <c r="FP209" s="208">
        <f t="shared" si="255"/>
        <v>0</v>
      </c>
      <c r="FQ209" s="208">
        <f t="shared" si="255"/>
        <v>0</v>
      </c>
      <c r="FR209" s="208">
        <f t="shared" si="255"/>
        <v>0</v>
      </c>
      <c r="FS209" s="208">
        <f t="shared" si="255"/>
        <v>0</v>
      </c>
      <c r="FT209" s="208">
        <f t="shared" si="256"/>
        <v>0</v>
      </c>
      <c r="FY209" s="207">
        <f t="shared" si="287"/>
        <v>0</v>
      </c>
      <c r="FZ209" s="208">
        <f t="shared" si="257"/>
        <v>0</v>
      </c>
      <c r="GA209" s="208">
        <f t="shared" si="257"/>
        <v>0</v>
      </c>
      <c r="GB209" s="208">
        <f t="shared" si="257"/>
        <v>0</v>
      </c>
      <c r="GC209" s="208">
        <f t="shared" si="257"/>
        <v>0</v>
      </c>
      <c r="GD209" s="208">
        <f t="shared" si="258"/>
        <v>0</v>
      </c>
      <c r="GI209" s="207">
        <f t="shared" si="288"/>
        <v>0</v>
      </c>
      <c r="GJ209" s="208">
        <f t="shared" si="259"/>
        <v>0</v>
      </c>
      <c r="GK209" s="208">
        <f t="shared" si="259"/>
        <v>0</v>
      </c>
      <c r="GL209" s="208">
        <f t="shared" si="259"/>
        <v>0</v>
      </c>
      <c r="GM209" s="208">
        <f t="shared" si="259"/>
        <v>0</v>
      </c>
      <c r="GN209" s="208">
        <f t="shared" si="260"/>
        <v>0</v>
      </c>
      <c r="GS209" s="207">
        <f t="shared" si="289"/>
        <v>0</v>
      </c>
      <c r="GT209" s="208">
        <f t="shared" si="261"/>
        <v>0</v>
      </c>
      <c r="GU209" s="208">
        <f t="shared" si="261"/>
        <v>0</v>
      </c>
      <c r="GV209" s="208">
        <f t="shared" si="261"/>
        <v>0</v>
      </c>
      <c r="GW209" s="208">
        <f t="shared" si="261"/>
        <v>0</v>
      </c>
      <c r="GX209" s="208">
        <f t="shared" si="262"/>
        <v>0</v>
      </c>
      <c r="HC209" s="207">
        <f t="shared" si="290"/>
        <v>0</v>
      </c>
      <c r="HD209" s="208">
        <f t="shared" si="263"/>
        <v>0</v>
      </c>
      <c r="HE209" s="208">
        <f t="shared" si="263"/>
        <v>0</v>
      </c>
      <c r="HF209" s="208">
        <f t="shared" si="263"/>
        <v>0</v>
      </c>
      <c r="HG209" s="208">
        <f t="shared" si="263"/>
        <v>0</v>
      </c>
      <c r="HH209" s="208">
        <f t="shared" si="264"/>
        <v>0</v>
      </c>
      <c r="HM209" s="207">
        <f t="shared" si="291"/>
        <v>0</v>
      </c>
      <c r="HN209" s="208">
        <f t="shared" si="265"/>
        <v>0</v>
      </c>
      <c r="HO209" s="208">
        <f t="shared" si="265"/>
        <v>0</v>
      </c>
      <c r="HP209" s="208">
        <f t="shared" si="265"/>
        <v>0</v>
      </c>
      <c r="HQ209" s="208">
        <f t="shared" si="265"/>
        <v>0</v>
      </c>
      <c r="HR209" s="208">
        <f t="shared" si="266"/>
        <v>0</v>
      </c>
      <c r="HW209" s="207">
        <f t="shared" si="292"/>
        <v>0</v>
      </c>
      <c r="HX209" s="208">
        <f t="shared" si="267"/>
        <v>0</v>
      </c>
      <c r="HY209" s="208">
        <f t="shared" si="267"/>
        <v>0</v>
      </c>
      <c r="HZ209" s="208">
        <f t="shared" si="267"/>
        <v>0</v>
      </c>
      <c r="IA209" s="208">
        <f t="shared" si="267"/>
        <v>0</v>
      </c>
      <c r="IB209" s="208">
        <f t="shared" si="268"/>
        <v>0</v>
      </c>
      <c r="IG209" s="207">
        <f t="shared" si="293"/>
        <v>0</v>
      </c>
      <c r="IH209" s="208">
        <f t="shared" si="269"/>
        <v>0</v>
      </c>
      <c r="II209" s="208">
        <f t="shared" si="269"/>
        <v>0</v>
      </c>
      <c r="IJ209" s="208">
        <f t="shared" si="269"/>
        <v>0</v>
      </c>
      <c r="IK209" s="208">
        <f t="shared" si="269"/>
        <v>0</v>
      </c>
      <c r="IL209" s="208">
        <f t="shared" si="270"/>
        <v>0</v>
      </c>
    </row>
    <row r="210" spans="20:246">
      <c r="T210" s="207">
        <v>18</v>
      </c>
      <c r="U210" s="207">
        <f t="shared" si="271"/>
        <v>0</v>
      </c>
      <c r="V210" s="208">
        <f t="shared" si="225"/>
        <v>0</v>
      </c>
      <c r="W210" s="208">
        <f t="shared" si="225"/>
        <v>0</v>
      </c>
      <c r="X210" s="208">
        <f t="shared" si="225"/>
        <v>0</v>
      </c>
      <c r="Y210" s="208">
        <f t="shared" si="225"/>
        <v>0</v>
      </c>
      <c r="Z210" s="208">
        <f t="shared" si="226"/>
        <v>0</v>
      </c>
      <c r="AE210" s="207">
        <f t="shared" si="272"/>
        <v>0</v>
      </c>
      <c r="AF210" s="208">
        <f t="shared" si="227"/>
        <v>0</v>
      </c>
      <c r="AG210" s="208">
        <f t="shared" si="227"/>
        <v>0</v>
      </c>
      <c r="AH210" s="208">
        <f t="shared" si="227"/>
        <v>0</v>
      </c>
      <c r="AI210" s="208">
        <f t="shared" si="227"/>
        <v>0</v>
      </c>
      <c r="AJ210" s="208">
        <f t="shared" si="228"/>
        <v>0</v>
      </c>
      <c r="AO210" s="207">
        <f t="shared" si="273"/>
        <v>0</v>
      </c>
      <c r="AP210" s="208">
        <f t="shared" si="229"/>
        <v>0</v>
      </c>
      <c r="AQ210" s="208">
        <f t="shared" si="229"/>
        <v>0</v>
      </c>
      <c r="AR210" s="208">
        <f t="shared" si="229"/>
        <v>0</v>
      </c>
      <c r="AS210" s="208">
        <f t="shared" si="229"/>
        <v>0</v>
      </c>
      <c r="AT210" s="208">
        <f t="shared" si="230"/>
        <v>0</v>
      </c>
      <c r="AY210" s="207">
        <f t="shared" si="274"/>
        <v>0</v>
      </c>
      <c r="AZ210" s="208">
        <f t="shared" si="231"/>
        <v>0</v>
      </c>
      <c r="BA210" s="208">
        <f t="shared" si="231"/>
        <v>0</v>
      </c>
      <c r="BB210" s="208">
        <f t="shared" si="231"/>
        <v>0</v>
      </c>
      <c r="BC210" s="208">
        <f t="shared" si="231"/>
        <v>0</v>
      </c>
      <c r="BD210" s="208">
        <f t="shared" si="232"/>
        <v>0</v>
      </c>
      <c r="BI210" s="207">
        <f t="shared" si="275"/>
        <v>0</v>
      </c>
      <c r="BJ210" s="208">
        <f t="shared" si="233"/>
        <v>0</v>
      </c>
      <c r="BK210" s="208">
        <f t="shared" si="233"/>
        <v>0</v>
      </c>
      <c r="BL210" s="208">
        <f t="shared" si="233"/>
        <v>0</v>
      </c>
      <c r="BM210" s="208">
        <f t="shared" si="233"/>
        <v>0</v>
      </c>
      <c r="BN210" s="208">
        <f t="shared" si="234"/>
        <v>0</v>
      </c>
      <c r="BS210" s="207">
        <f t="shared" si="276"/>
        <v>0</v>
      </c>
      <c r="BT210" s="208">
        <f t="shared" si="235"/>
        <v>0</v>
      </c>
      <c r="BU210" s="208">
        <f t="shared" si="235"/>
        <v>0</v>
      </c>
      <c r="BV210" s="208">
        <f t="shared" si="235"/>
        <v>0</v>
      </c>
      <c r="BW210" s="208">
        <f t="shared" si="235"/>
        <v>0</v>
      </c>
      <c r="BX210" s="208">
        <f t="shared" si="236"/>
        <v>0</v>
      </c>
      <c r="CC210" s="207">
        <f t="shared" si="277"/>
        <v>0</v>
      </c>
      <c r="CD210" s="208">
        <f t="shared" si="237"/>
        <v>0</v>
      </c>
      <c r="CE210" s="208">
        <f t="shared" si="237"/>
        <v>0</v>
      </c>
      <c r="CF210" s="208">
        <f t="shared" si="237"/>
        <v>0</v>
      </c>
      <c r="CG210" s="208">
        <f t="shared" si="237"/>
        <v>0</v>
      </c>
      <c r="CH210" s="208">
        <f t="shared" si="238"/>
        <v>0</v>
      </c>
      <c r="CM210" s="207">
        <f t="shared" si="278"/>
        <v>0</v>
      </c>
      <c r="CN210" s="208">
        <f t="shared" si="239"/>
        <v>0</v>
      </c>
      <c r="CO210" s="208">
        <f t="shared" si="239"/>
        <v>0</v>
      </c>
      <c r="CP210" s="208">
        <f t="shared" si="239"/>
        <v>0</v>
      </c>
      <c r="CQ210" s="208">
        <f t="shared" si="239"/>
        <v>0</v>
      </c>
      <c r="CR210" s="208">
        <f t="shared" si="240"/>
        <v>0</v>
      </c>
      <c r="CW210" s="207">
        <f t="shared" si="279"/>
        <v>0</v>
      </c>
      <c r="CX210" s="208">
        <f t="shared" si="241"/>
        <v>0</v>
      </c>
      <c r="CY210" s="207">
        <f t="shared" si="241"/>
        <v>0</v>
      </c>
      <c r="CZ210" s="208">
        <f t="shared" si="241"/>
        <v>0</v>
      </c>
      <c r="DA210" s="208">
        <f t="shared" si="241"/>
        <v>0</v>
      </c>
      <c r="DB210" s="208">
        <f t="shared" si="242"/>
        <v>0</v>
      </c>
      <c r="DG210" s="207">
        <f t="shared" si="280"/>
        <v>0</v>
      </c>
      <c r="DH210" s="208">
        <f t="shared" si="243"/>
        <v>0</v>
      </c>
      <c r="DI210" s="208">
        <f t="shared" si="243"/>
        <v>0</v>
      </c>
      <c r="DJ210" s="208">
        <f t="shared" si="243"/>
        <v>0</v>
      </c>
      <c r="DK210" s="208">
        <f t="shared" si="243"/>
        <v>0</v>
      </c>
      <c r="DL210" s="208">
        <f t="shared" si="244"/>
        <v>0</v>
      </c>
      <c r="DQ210" s="207">
        <f t="shared" si="281"/>
        <v>0</v>
      </c>
      <c r="DR210" s="208">
        <f t="shared" si="245"/>
        <v>0</v>
      </c>
      <c r="DS210" s="208">
        <f t="shared" si="245"/>
        <v>0</v>
      </c>
      <c r="DT210" s="208">
        <f t="shared" si="245"/>
        <v>0</v>
      </c>
      <c r="DU210" s="208">
        <f t="shared" si="245"/>
        <v>0</v>
      </c>
      <c r="DV210" s="208">
        <f t="shared" si="246"/>
        <v>0</v>
      </c>
      <c r="EA210" s="207">
        <f t="shared" si="282"/>
        <v>0</v>
      </c>
      <c r="EB210" s="208">
        <f t="shared" si="247"/>
        <v>0</v>
      </c>
      <c r="EC210" s="208">
        <f t="shared" si="247"/>
        <v>0</v>
      </c>
      <c r="ED210" s="208">
        <f t="shared" si="247"/>
        <v>0</v>
      </c>
      <c r="EE210" s="208">
        <f t="shared" si="247"/>
        <v>0</v>
      </c>
      <c r="EF210" s="208">
        <f t="shared" si="248"/>
        <v>0</v>
      </c>
      <c r="EK210" s="207">
        <f t="shared" si="283"/>
        <v>0</v>
      </c>
      <c r="EL210" s="208">
        <f t="shared" si="249"/>
        <v>0</v>
      </c>
      <c r="EM210" s="208">
        <f t="shared" si="249"/>
        <v>0</v>
      </c>
      <c r="EN210" s="208">
        <f t="shared" si="249"/>
        <v>0</v>
      </c>
      <c r="EO210" s="208">
        <f t="shared" si="249"/>
        <v>0</v>
      </c>
      <c r="EP210" s="208">
        <f t="shared" si="250"/>
        <v>0</v>
      </c>
      <c r="EU210" s="207">
        <f t="shared" si="284"/>
        <v>0</v>
      </c>
      <c r="EV210" s="208">
        <f t="shared" si="251"/>
        <v>0</v>
      </c>
      <c r="EW210" s="208">
        <f t="shared" si="251"/>
        <v>0</v>
      </c>
      <c r="EX210" s="208">
        <f t="shared" si="251"/>
        <v>0</v>
      </c>
      <c r="EY210" s="208">
        <f t="shared" si="251"/>
        <v>0</v>
      </c>
      <c r="EZ210" s="208">
        <f t="shared" si="252"/>
        <v>0</v>
      </c>
      <c r="FE210" s="207">
        <f t="shared" si="285"/>
        <v>0</v>
      </c>
      <c r="FF210" s="208">
        <f t="shared" si="253"/>
        <v>0</v>
      </c>
      <c r="FG210" s="208">
        <f t="shared" si="253"/>
        <v>0</v>
      </c>
      <c r="FH210" s="208">
        <f t="shared" si="253"/>
        <v>0</v>
      </c>
      <c r="FI210" s="208">
        <f t="shared" si="253"/>
        <v>0</v>
      </c>
      <c r="FJ210" s="208">
        <f t="shared" si="254"/>
        <v>0</v>
      </c>
      <c r="FO210" s="207">
        <f t="shared" si="286"/>
        <v>0</v>
      </c>
      <c r="FP210" s="208">
        <f t="shared" si="255"/>
        <v>0</v>
      </c>
      <c r="FQ210" s="208">
        <f t="shared" si="255"/>
        <v>0</v>
      </c>
      <c r="FR210" s="208">
        <f t="shared" si="255"/>
        <v>0</v>
      </c>
      <c r="FS210" s="208">
        <f t="shared" si="255"/>
        <v>0</v>
      </c>
      <c r="FT210" s="208">
        <f t="shared" si="256"/>
        <v>0</v>
      </c>
      <c r="FY210" s="207">
        <f t="shared" si="287"/>
        <v>0</v>
      </c>
      <c r="FZ210" s="208">
        <f t="shared" si="257"/>
        <v>0</v>
      </c>
      <c r="GA210" s="208">
        <f t="shared" si="257"/>
        <v>0</v>
      </c>
      <c r="GB210" s="208">
        <f t="shared" si="257"/>
        <v>0</v>
      </c>
      <c r="GC210" s="208">
        <f t="shared" si="257"/>
        <v>0</v>
      </c>
      <c r="GD210" s="208">
        <f t="shared" si="258"/>
        <v>0</v>
      </c>
      <c r="GI210" s="207">
        <f t="shared" si="288"/>
        <v>0</v>
      </c>
      <c r="GJ210" s="208">
        <f t="shared" si="259"/>
        <v>0</v>
      </c>
      <c r="GK210" s="208">
        <f t="shared" si="259"/>
        <v>0</v>
      </c>
      <c r="GL210" s="208">
        <f t="shared" si="259"/>
        <v>0</v>
      </c>
      <c r="GM210" s="208">
        <f t="shared" si="259"/>
        <v>0</v>
      </c>
      <c r="GN210" s="208">
        <f t="shared" si="260"/>
        <v>0</v>
      </c>
      <c r="GS210" s="207">
        <f t="shared" si="289"/>
        <v>0</v>
      </c>
      <c r="GT210" s="208">
        <f t="shared" si="261"/>
        <v>0</v>
      </c>
      <c r="GU210" s="208">
        <f t="shared" si="261"/>
        <v>0</v>
      </c>
      <c r="GV210" s="208">
        <f t="shared" si="261"/>
        <v>0</v>
      </c>
      <c r="GW210" s="208">
        <f t="shared" si="261"/>
        <v>0</v>
      </c>
      <c r="GX210" s="208">
        <f t="shared" si="262"/>
        <v>0</v>
      </c>
      <c r="HC210" s="207">
        <f t="shared" si="290"/>
        <v>0</v>
      </c>
      <c r="HD210" s="208">
        <f t="shared" si="263"/>
        <v>0</v>
      </c>
      <c r="HE210" s="208">
        <f t="shared" si="263"/>
        <v>0</v>
      </c>
      <c r="HF210" s="208">
        <f t="shared" si="263"/>
        <v>0</v>
      </c>
      <c r="HG210" s="208">
        <f t="shared" si="263"/>
        <v>0</v>
      </c>
      <c r="HH210" s="208">
        <f t="shared" si="264"/>
        <v>0</v>
      </c>
      <c r="HM210" s="207">
        <f t="shared" si="291"/>
        <v>0</v>
      </c>
      <c r="HN210" s="208">
        <f t="shared" si="265"/>
        <v>0</v>
      </c>
      <c r="HO210" s="208">
        <f t="shared" si="265"/>
        <v>0</v>
      </c>
      <c r="HP210" s="208">
        <f t="shared" si="265"/>
        <v>0</v>
      </c>
      <c r="HQ210" s="208">
        <f t="shared" si="265"/>
        <v>0</v>
      </c>
      <c r="HR210" s="208">
        <f t="shared" si="266"/>
        <v>0</v>
      </c>
      <c r="HW210" s="207">
        <f t="shared" si="292"/>
        <v>0</v>
      </c>
      <c r="HX210" s="208">
        <f t="shared" si="267"/>
        <v>0</v>
      </c>
      <c r="HY210" s="208">
        <f t="shared" si="267"/>
        <v>0</v>
      </c>
      <c r="HZ210" s="208">
        <f t="shared" si="267"/>
        <v>0</v>
      </c>
      <c r="IA210" s="208">
        <f t="shared" si="267"/>
        <v>0</v>
      </c>
      <c r="IB210" s="208">
        <f t="shared" si="268"/>
        <v>0</v>
      </c>
      <c r="IG210" s="207">
        <f t="shared" si="293"/>
        <v>0</v>
      </c>
      <c r="IH210" s="208">
        <f t="shared" si="269"/>
        <v>0</v>
      </c>
      <c r="II210" s="208">
        <f t="shared" si="269"/>
        <v>0</v>
      </c>
      <c r="IJ210" s="208">
        <f t="shared" si="269"/>
        <v>0</v>
      </c>
      <c r="IK210" s="208">
        <f t="shared" si="269"/>
        <v>0</v>
      </c>
      <c r="IL210" s="208">
        <f t="shared" si="270"/>
        <v>0</v>
      </c>
    </row>
    <row r="211" spans="20:246">
      <c r="T211" s="207">
        <v>18.100000000000001</v>
      </c>
      <c r="U211" s="207">
        <f t="shared" si="271"/>
        <v>0</v>
      </c>
      <c r="V211" s="208">
        <f t="shared" si="225"/>
        <v>0</v>
      </c>
      <c r="W211" s="208">
        <f t="shared" si="225"/>
        <v>0</v>
      </c>
      <c r="X211" s="208">
        <f t="shared" si="225"/>
        <v>0</v>
      </c>
      <c r="Y211" s="208">
        <f t="shared" si="225"/>
        <v>0</v>
      </c>
      <c r="Z211" s="208">
        <f t="shared" si="226"/>
        <v>0</v>
      </c>
      <c r="AE211" s="207">
        <f t="shared" si="272"/>
        <v>0</v>
      </c>
      <c r="AF211" s="208">
        <f t="shared" si="227"/>
        <v>0</v>
      </c>
      <c r="AG211" s="208">
        <f t="shared" si="227"/>
        <v>0</v>
      </c>
      <c r="AH211" s="208">
        <f t="shared" si="227"/>
        <v>0</v>
      </c>
      <c r="AI211" s="208">
        <f t="shared" si="227"/>
        <v>0</v>
      </c>
      <c r="AJ211" s="208">
        <f t="shared" si="228"/>
        <v>0</v>
      </c>
      <c r="AO211" s="207">
        <f t="shared" si="273"/>
        <v>0</v>
      </c>
      <c r="AP211" s="208">
        <f t="shared" si="229"/>
        <v>0</v>
      </c>
      <c r="AQ211" s="208">
        <f t="shared" si="229"/>
        <v>0</v>
      </c>
      <c r="AR211" s="208">
        <f t="shared" si="229"/>
        <v>0</v>
      </c>
      <c r="AS211" s="208">
        <f t="shared" si="229"/>
        <v>0</v>
      </c>
      <c r="AT211" s="208">
        <f t="shared" si="230"/>
        <v>0</v>
      </c>
      <c r="AY211" s="207">
        <f t="shared" si="274"/>
        <v>0</v>
      </c>
      <c r="AZ211" s="208">
        <f t="shared" si="231"/>
        <v>0</v>
      </c>
      <c r="BA211" s="208">
        <f t="shared" si="231"/>
        <v>0</v>
      </c>
      <c r="BB211" s="208">
        <f t="shared" si="231"/>
        <v>0</v>
      </c>
      <c r="BC211" s="208">
        <f t="shared" si="231"/>
        <v>0</v>
      </c>
      <c r="BD211" s="208">
        <f t="shared" si="232"/>
        <v>0</v>
      </c>
      <c r="BI211" s="207">
        <f t="shared" si="275"/>
        <v>0</v>
      </c>
      <c r="BJ211" s="208">
        <f t="shared" si="233"/>
        <v>0</v>
      </c>
      <c r="BK211" s="208">
        <f t="shared" si="233"/>
        <v>0</v>
      </c>
      <c r="BL211" s="208">
        <f t="shared" si="233"/>
        <v>0</v>
      </c>
      <c r="BM211" s="208">
        <f t="shared" si="233"/>
        <v>0</v>
      </c>
      <c r="BN211" s="208">
        <f t="shared" si="234"/>
        <v>0</v>
      </c>
      <c r="BS211" s="207">
        <f t="shared" si="276"/>
        <v>0</v>
      </c>
      <c r="BT211" s="208">
        <f t="shared" si="235"/>
        <v>0</v>
      </c>
      <c r="BU211" s="208">
        <f t="shared" si="235"/>
        <v>0</v>
      </c>
      <c r="BV211" s="208">
        <f t="shared" si="235"/>
        <v>0</v>
      </c>
      <c r="BW211" s="208">
        <f t="shared" si="235"/>
        <v>0</v>
      </c>
      <c r="BX211" s="208">
        <f t="shared" si="236"/>
        <v>0</v>
      </c>
      <c r="CC211" s="207">
        <f t="shared" si="277"/>
        <v>0</v>
      </c>
      <c r="CD211" s="208">
        <f t="shared" si="237"/>
        <v>0</v>
      </c>
      <c r="CE211" s="208">
        <f t="shared" si="237"/>
        <v>0</v>
      </c>
      <c r="CF211" s="208">
        <f t="shared" si="237"/>
        <v>0</v>
      </c>
      <c r="CG211" s="208">
        <f t="shared" si="237"/>
        <v>0</v>
      </c>
      <c r="CH211" s="208">
        <f t="shared" si="238"/>
        <v>0</v>
      </c>
      <c r="CM211" s="207">
        <f t="shared" si="278"/>
        <v>0</v>
      </c>
      <c r="CN211" s="208">
        <f t="shared" si="239"/>
        <v>0</v>
      </c>
      <c r="CO211" s="208">
        <f t="shared" si="239"/>
        <v>0</v>
      </c>
      <c r="CP211" s="208">
        <f t="shared" si="239"/>
        <v>0</v>
      </c>
      <c r="CQ211" s="208">
        <f t="shared" si="239"/>
        <v>0</v>
      </c>
      <c r="CR211" s="208">
        <f t="shared" si="240"/>
        <v>0</v>
      </c>
      <c r="CW211" s="207">
        <f t="shared" si="279"/>
        <v>0</v>
      </c>
      <c r="CX211" s="208">
        <f t="shared" si="241"/>
        <v>0</v>
      </c>
      <c r="CY211" s="207">
        <f t="shared" si="241"/>
        <v>0</v>
      </c>
      <c r="CZ211" s="208">
        <f t="shared" si="241"/>
        <v>0</v>
      </c>
      <c r="DA211" s="208">
        <f t="shared" si="241"/>
        <v>0</v>
      </c>
      <c r="DB211" s="208">
        <f t="shared" si="242"/>
        <v>0</v>
      </c>
      <c r="DG211" s="207">
        <f t="shared" si="280"/>
        <v>0</v>
      </c>
      <c r="DH211" s="208">
        <f t="shared" si="243"/>
        <v>0</v>
      </c>
      <c r="DI211" s="208">
        <f t="shared" si="243"/>
        <v>0</v>
      </c>
      <c r="DJ211" s="208">
        <f t="shared" si="243"/>
        <v>0</v>
      </c>
      <c r="DK211" s="208">
        <f t="shared" si="243"/>
        <v>0</v>
      </c>
      <c r="DL211" s="208">
        <f t="shared" si="244"/>
        <v>0</v>
      </c>
      <c r="DQ211" s="207">
        <f t="shared" si="281"/>
        <v>0</v>
      </c>
      <c r="DR211" s="208">
        <f t="shared" si="245"/>
        <v>0</v>
      </c>
      <c r="DS211" s="208">
        <f t="shared" si="245"/>
        <v>0</v>
      </c>
      <c r="DT211" s="208">
        <f t="shared" si="245"/>
        <v>0</v>
      </c>
      <c r="DU211" s="208">
        <f t="shared" si="245"/>
        <v>0</v>
      </c>
      <c r="DV211" s="208">
        <f t="shared" si="246"/>
        <v>0</v>
      </c>
      <c r="EA211" s="207">
        <f t="shared" si="282"/>
        <v>0</v>
      </c>
      <c r="EB211" s="208">
        <f t="shared" si="247"/>
        <v>0</v>
      </c>
      <c r="EC211" s="208">
        <f t="shared" si="247"/>
        <v>0</v>
      </c>
      <c r="ED211" s="208">
        <f t="shared" si="247"/>
        <v>0</v>
      </c>
      <c r="EE211" s="208">
        <f t="shared" si="247"/>
        <v>0</v>
      </c>
      <c r="EF211" s="208">
        <f t="shared" si="248"/>
        <v>0</v>
      </c>
      <c r="EK211" s="207">
        <f t="shared" si="283"/>
        <v>0</v>
      </c>
      <c r="EL211" s="208">
        <f t="shared" si="249"/>
        <v>0</v>
      </c>
      <c r="EM211" s="208">
        <f t="shared" si="249"/>
        <v>0</v>
      </c>
      <c r="EN211" s="208">
        <f t="shared" si="249"/>
        <v>0</v>
      </c>
      <c r="EO211" s="208">
        <f t="shared" si="249"/>
        <v>0</v>
      </c>
      <c r="EP211" s="208">
        <f t="shared" si="250"/>
        <v>0</v>
      </c>
      <c r="EU211" s="207">
        <f t="shared" si="284"/>
        <v>0</v>
      </c>
      <c r="EV211" s="208">
        <f t="shared" si="251"/>
        <v>0</v>
      </c>
      <c r="EW211" s="208">
        <f t="shared" si="251"/>
        <v>0</v>
      </c>
      <c r="EX211" s="208">
        <f t="shared" si="251"/>
        <v>0</v>
      </c>
      <c r="EY211" s="208">
        <f t="shared" si="251"/>
        <v>0</v>
      </c>
      <c r="EZ211" s="208">
        <f t="shared" si="252"/>
        <v>0</v>
      </c>
      <c r="FE211" s="207">
        <f t="shared" si="285"/>
        <v>0</v>
      </c>
      <c r="FF211" s="208">
        <f t="shared" si="253"/>
        <v>0</v>
      </c>
      <c r="FG211" s="208">
        <f t="shared" si="253"/>
        <v>0</v>
      </c>
      <c r="FH211" s="208">
        <f t="shared" si="253"/>
        <v>0</v>
      </c>
      <c r="FI211" s="208">
        <f t="shared" si="253"/>
        <v>0</v>
      </c>
      <c r="FJ211" s="208">
        <f t="shared" si="254"/>
        <v>0</v>
      </c>
      <c r="FO211" s="207">
        <f t="shared" si="286"/>
        <v>0</v>
      </c>
      <c r="FP211" s="208">
        <f t="shared" si="255"/>
        <v>0</v>
      </c>
      <c r="FQ211" s="208">
        <f t="shared" si="255"/>
        <v>0</v>
      </c>
      <c r="FR211" s="208">
        <f t="shared" si="255"/>
        <v>0</v>
      </c>
      <c r="FS211" s="208">
        <f t="shared" si="255"/>
        <v>0</v>
      </c>
      <c r="FT211" s="208">
        <f t="shared" si="256"/>
        <v>0</v>
      </c>
      <c r="FY211" s="207">
        <f t="shared" si="287"/>
        <v>0</v>
      </c>
      <c r="FZ211" s="208">
        <f t="shared" si="257"/>
        <v>0</v>
      </c>
      <c r="GA211" s="208">
        <f t="shared" si="257"/>
        <v>0</v>
      </c>
      <c r="GB211" s="208">
        <f t="shared" si="257"/>
        <v>0</v>
      </c>
      <c r="GC211" s="208">
        <f t="shared" si="257"/>
        <v>0</v>
      </c>
      <c r="GD211" s="208">
        <f t="shared" si="258"/>
        <v>0</v>
      </c>
      <c r="GI211" s="207">
        <f t="shared" si="288"/>
        <v>0</v>
      </c>
      <c r="GJ211" s="208">
        <f t="shared" si="259"/>
        <v>0</v>
      </c>
      <c r="GK211" s="208">
        <f t="shared" si="259"/>
        <v>0</v>
      </c>
      <c r="GL211" s="208">
        <f t="shared" si="259"/>
        <v>0</v>
      </c>
      <c r="GM211" s="208">
        <f t="shared" si="259"/>
        <v>0</v>
      </c>
      <c r="GN211" s="208">
        <f t="shared" si="260"/>
        <v>0</v>
      </c>
      <c r="GS211" s="207">
        <f t="shared" si="289"/>
        <v>0</v>
      </c>
      <c r="GT211" s="208">
        <f t="shared" si="261"/>
        <v>0</v>
      </c>
      <c r="GU211" s="208">
        <f t="shared" si="261"/>
        <v>0</v>
      </c>
      <c r="GV211" s="208">
        <f t="shared" si="261"/>
        <v>0</v>
      </c>
      <c r="GW211" s="208">
        <f t="shared" si="261"/>
        <v>0</v>
      </c>
      <c r="GX211" s="208">
        <f t="shared" si="262"/>
        <v>0</v>
      </c>
      <c r="HC211" s="207">
        <f t="shared" si="290"/>
        <v>0</v>
      </c>
      <c r="HD211" s="208">
        <f t="shared" si="263"/>
        <v>0</v>
      </c>
      <c r="HE211" s="208">
        <f t="shared" si="263"/>
        <v>0</v>
      </c>
      <c r="HF211" s="208">
        <f t="shared" si="263"/>
        <v>0</v>
      </c>
      <c r="HG211" s="208">
        <f t="shared" si="263"/>
        <v>0</v>
      </c>
      <c r="HH211" s="208">
        <f t="shared" si="264"/>
        <v>0</v>
      </c>
      <c r="HM211" s="207">
        <f t="shared" si="291"/>
        <v>0</v>
      </c>
      <c r="HN211" s="208">
        <f t="shared" si="265"/>
        <v>0</v>
      </c>
      <c r="HO211" s="208">
        <f t="shared" si="265"/>
        <v>0</v>
      </c>
      <c r="HP211" s="208">
        <f t="shared" si="265"/>
        <v>0</v>
      </c>
      <c r="HQ211" s="208">
        <f t="shared" si="265"/>
        <v>0</v>
      </c>
      <c r="HR211" s="208">
        <f t="shared" si="266"/>
        <v>0</v>
      </c>
      <c r="HW211" s="207">
        <f t="shared" si="292"/>
        <v>0</v>
      </c>
      <c r="HX211" s="208">
        <f t="shared" si="267"/>
        <v>0</v>
      </c>
      <c r="HY211" s="208">
        <f t="shared" si="267"/>
        <v>0</v>
      </c>
      <c r="HZ211" s="208">
        <f t="shared" si="267"/>
        <v>0</v>
      </c>
      <c r="IA211" s="208">
        <f t="shared" si="267"/>
        <v>0</v>
      </c>
      <c r="IB211" s="208">
        <f t="shared" si="268"/>
        <v>0</v>
      </c>
      <c r="IG211" s="207">
        <f t="shared" si="293"/>
        <v>0</v>
      </c>
      <c r="IH211" s="208">
        <f t="shared" si="269"/>
        <v>0</v>
      </c>
      <c r="II211" s="208">
        <f t="shared" si="269"/>
        <v>0</v>
      </c>
      <c r="IJ211" s="208">
        <f t="shared" si="269"/>
        <v>0</v>
      </c>
      <c r="IK211" s="208">
        <f t="shared" si="269"/>
        <v>0</v>
      </c>
      <c r="IL211" s="208">
        <f t="shared" si="270"/>
        <v>0</v>
      </c>
    </row>
    <row r="212" spans="20:246">
      <c r="T212" s="207">
        <v>18.2</v>
      </c>
      <c r="U212" s="207">
        <f t="shared" si="271"/>
        <v>0</v>
      </c>
      <c r="V212" s="208">
        <f t="shared" si="225"/>
        <v>0</v>
      </c>
      <c r="W212" s="208">
        <f t="shared" si="225"/>
        <v>0</v>
      </c>
      <c r="X212" s="208">
        <f t="shared" si="225"/>
        <v>0</v>
      </c>
      <c r="Y212" s="208">
        <f t="shared" si="225"/>
        <v>0</v>
      </c>
      <c r="Z212" s="208">
        <f t="shared" si="226"/>
        <v>0</v>
      </c>
      <c r="AE212" s="207">
        <f t="shared" si="272"/>
        <v>0</v>
      </c>
      <c r="AF212" s="208">
        <f t="shared" si="227"/>
        <v>0</v>
      </c>
      <c r="AG212" s="208">
        <f t="shared" si="227"/>
        <v>0</v>
      </c>
      <c r="AH212" s="208">
        <f t="shared" si="227"/>
        <v>0</v>
      </c>
      <c r="AI212" s="208">
        <f t="shared" si="227"/>
        <v>0</v>
      </c>
      <c r="AJ212" s="208">
        <f t="shared" si="228"/>
        <v>0</v>
      </c>
      <c r="AO212" s="207">
        <f t="shared" si="273"/>
        <v>0</v>
      </c>
      <c r="AP212" s="208">
        <f t="shared" si="229"/>
        <v>0</v>
      </c>
      <c r="AQ212" s="208">
        <f t="shared" si="229"/>
        <v>0</v>
      </c>
      <c r="AR212" s="208">
        <f t="shared" si="229"/>
        <v>0</v>
      </c>
      <c r="AS212" s="208">
        <f t="shared" si="229"/>
        <v>0</v>
      </c>
      <c r="AT212" s="208">
        <f t="shared" si="230"/>
        <v>0</v>
      </c>
      <c r="AY212" s="207">
        <f t="shared" si="274"/>
        <v>0</v>
      </c>
      <c r="AZ212" s="208">
        <f t="shared" si="231"/>
        <v>0</v>
      </c>
      <c r="BA212" s="208">
        <f t="shared" si="231"/>
        <v>0</v>
      </c>
      <c r="BB212" s="208">
        <f t="shared" si="231"/>
        <v>0</v>
      </c>
      <c r="BC212" s="208">
        <f t="shared" si="231"/>
        <v>0</v>
      </c>
      <c r="BD212" s="208">
        <f t="shared" si="232"/>
        <v>0</v>
      </c>
      <c r="BI212" s="207">
        <f t="shared" si="275"/>
        <v>0</v>
      </c>
      <c r="BJ212" s="208">
        <f t="shared" si="233"/>
        <v>0</v>
      </c>
      <c r="BK212" s="208">
        <f t="shared" si="233"/>
        <v>0</v>
      </c>
      <c r="BL212" s="208">
        <f t="shared" si="233"/>
        <v>0</v>
      </c>
      <c r="BM212" s="208">
        <f t="shared" si="233"/>
        <v>0</v>
      </c>
      <c r="BN212" s="208">
        <f t="shared" si="234"/>
        <v>0</v>
      </c>
      <c r="BS212" s="207">
        <f t="shared" si="276"/>
        <v>0</v>
      </c>
      <c r="BT212" s="208">
        <f t="shared" si="235"/>
        <v>0</v>
      </c>
      <c r="BU212" s="208">
        <f t="shared" si="235"/>
        <v>0</v>
      </c>
      <c r="BV212" s="208">
        <f t="shared" si="235"/>
        <v>0</v>
      </c>
      <c r="BW212" s="208">
        <f t="shared" si="235"/>
        <v>0</v>
      </c>
      <c r="BX212" s="208">
        <f t="shared" si="236"/>
        <v>0</v>
      </c>
      <c r="CC212" s="207">
        <f t="shared" si="277"/>
        <v>0</v>
      </c>
      <c r="CD212" s="208">
        <f t="shared" si="237"/>
        <v>0</v>
      </c>
      <c r="CE212" s="208">
        <f t="shared" si="237"/>
        <v>0</v>
      </c>
      <c r="CF212" s="208">
        <f t="shared" si="237"/>
        <v>0</v>
      </c>
      <c r="CG212" s="208">
        <f t="shared" si="237"/>
        <v>0</v>
      </c>
      <c r="CH212" s="208">
        <f t="shared" si="238"/>
        <v>0</v>
      </c>
      <c r="CM212" s="207">
        <f t="shared" si="278"/>
        <v>0</v>
      </c>
      <c r="CN212" s="208">
        <f t="shared" si="239"/>
        <v>0</v>
      </c>
      <c r="CO212" s="208">
        <f t="shared" si="239"/>
        <v>0</v>
      </c>
      <c r="CP212" s="208">
        <f t="shared" si="239"/>
        <v>0</v>
      </c>
      <c r="CQ212" s="208">
        <f t="shared" si="239"/>
        <v>0</v>
      </c>
      <c r="CR212" s="208">
        <f t="shared" si="240"/>
        <v>0</v>
      </c>
      <c r="CW212" s="207">
        <f t="shared" si="279"/>
        <v>0</v>
      </c>
      <c r="CX212" s="208">
        <f t="shared" si="241"/>
        <v>0</v>
      </c>
      <c r="CY212" s="207">
        <f t="shared" si="241"/>
        <v>0</v>
      </c>
      <c r="CZ212" s="208">
        <f t="shared" si="241"/>
        <v>0</v>
      </c>
      <c r="DA212" s="208">
        <f t="shared" si="241"/>
        <v>0</v>
      </c>
      <c r="DB212" s="208">
        <f t="shared" si="242"/>
        <v>0</v>
      </c>
      <c r="DG212" s="207">
        <f t="shared" si="280"/>
        <v>0</v>
      </c>
      <c r="DH212" s="208">
        <f t="shared" si="243"/>
        <v>0</v>
      </c>
      <c r="DI212" s="208">
        <f t="shared" si="243"/>
        <v>0</v>
      </c>
      <c r="DJ212" s="208">
        <f t="shared" si="243"/>
        <v>0</v>
      </c>
      <c r="DK212" s="208">
        <f t="shared" si="243"/>
        <v>0</v>
      </c>
      <c r="DL212" s="208">
        <f t="shared" si="244"/>
        <v>0</v>
      </c>
      <c r="DQ212" s="207">
        <f t="shared" si="281"/>
        <v>0</v>
      </c>
      <c r="DR212" s="208">
        <f t="shared" si="245"/>
        <v>0</v>
      </c>
      <c r="DS212" s="208">
        <f t="shared" si="245"/>
        <v>0</v>
      </c>
      <c r="DT212" s="208">
        <f t="shared" si="245"/>
        <v>0</v>
      </c>
      <c r="DU212" s="208">
        <f t="shared" si="245"/>
        <v>0</v>
      </c>
      <c r="DV212" s="208">
        <f t="shared" si="246"/>
        <v>0</v>
      </c>
      <c r="EA212" s="207">
        <f t="shared" si="282"/>
        <v>0</v>
      </c>
      <c r="EB212" s="208">
        <f t="shared" si="247"/>
        <v>0</v>
      </c>
      <c r="EC212" s="208">
        <f t="shared" si="247"/>
        <v>0</v>
      </c>
      <c r="ED212" s="208">
        <f t="shared" si="247"/>
        <v>0</v>
      </c>
      <c r="EE212" s="208">
        <f t="shared" si="247"/>
        <v>0</v>
      </c>
      <c r="EF212" s="208">
        <f t="shared" si="248"/>
        <v>0</v>
      </c>
      <c r="EK212" s="207">
        <f t="shared" si="283"/>
        <v>0</v>
      </c>
      <c r="EL212" s="208">
        <f t="shared" si="249"/>
        <v>0</v>
      </c>
      <c r="EM212" s="208">
        <f t="shared" si="249"/>
        <v>0</v>
      </c>
      <c r="EN212" s="208">
        <f t="shared" si="249"/>
        <v>0</v>
      </c>
      <c r="EO212" s="208">
        <f t="shared" si="249"/>
        <v>0</v>
      </c>
      <c r="EP212" s="208">
        <f t="shared" si="250"/>
        <v>0</v>
      </c>
      <c r="EU212" s="207">
        <f t="shared" si="284"/>
        <v>0</v>
      </c>
      <c r="EV212" s="208">
        <f t="shared" si="251"/>
        <v>0</v>
      </c>
      <c r="EW212" s="208">
        <f t="shared" si="251"/>
        <v>0</v>
      </c>
      <c r="EX212" s="208">
        <f t="shared" si="251"/>
        <v>0</v>
      </c>
      <c r="EY212" s="208">
        <f t="shared" si="251"/>
        <v>0</v>
      </c>
      <c r="EZ212" s="208">
        <f t="shared" si="252"/>
        <v>0</v>
      </c>
      <c r="FE212" s="207">
        <f t="shared" si="285"/>
        <v>0</v>
      </c>
      <c r="FF212" s="208">
        <f t="shared" si="253"/>
        <v>0</v>
      </c>
      <c r="FG212" s="208">
        <f t="shared" si="253"/>
        <v>0</v>
      </c>
      <c r="FH212" s="208">
        <f t="shared" si="253"/>
        <v>0</v>
      </c>
      <c r="FI212" s="208">
        <f t="shared" si="253"/>
        <v>0</v>
      </c>
      <c r="FJ212" s="208">
        <f t="shared" si="254"/>
        <v>0</v>
      </c>
      <c r="FO212" s="207">
        <f t="shared" si="286"/>
        <v>0</v>
      </c>
      <c r="FP212" s="208">
        <f t="shared" si="255"/>
        <v>0</v>
      </c>
      <c r="FQ212" s="208">
        <f t="shared" si="255"/>
        <v>0</v>
      </c>
      <c r="FR212" s="208">
        <f t="shared" si="255"/>
        <v>0</v>
      </c>
      <c r="FS212" s="208">
        <f t="shared" si="255"/>
        <v>0</v>
      </c>
      <c r="FT212" s="208">
        <f t="shared" si="256"/>
        <v>0</v>
      </c>
      <c r="FY212" s="207">
        <f t="shared" si="287"/>
        <v>0</v>
      </c>
      <c r="FZ212" s="208">
        <f t="shared" si="257"/>
        <v>0</v>
      </c>
      <c r="GA212" s="208">
        <f t="shared" si="257"/>
        <v>0</v>
      </c>
      <c r="GB212" s="208">
        <f t="shared" si="257"/>
        <v>0</v>
      </c>
      <c r="GC212" s="208">
        <f t="shared" si="257"/>
        <v>0</v>
      </c>
      <c r="GD212" s="208">
        <f t="shared" si="258"/>
        <v>0</v>
      </c>
      <c r="GI212" s="207">
        <f t="shared" si="288"/>
        <v>0</v>
      </c>
      <c r="GJ212" s="208">
        <f t="shared" si="259"/>
        <v>0</v>
      </c>
      <c r="GK212" s="208">
        <f t="shared" si="259"/>
        <v>0</v>
      </c>
      <c r="GL212" s="208">
        <f t="shared" si="259"/>
        <v>0</v>
      </c>
      <c r="GM212" s="208">
        <f t="shared" si="259"/>
        <v>0</v>
      </c>
      <c r="GN212" s="208">
        <f t="shared" si="260"/>
        <v>0</v>
      </c>
      <c r="GS212" s="207">
        <f t="shared" si="289"/>
        <v>0</v>
      </c>
      <c r="GT212" s="208">
        <f t="shared" si="261"/>
        <v>0</v>
      </c>
      <c r="GU212" s="208">
        <f t="shared" si="261"/>
        <v>0</v>
      </c>
      <c r="GV212" s="208">
        <f t="shared" si="261"/>
        <v>0</v>
      </c>
      <c r="GW212" s="208">
        <f t="shared" si="261"/>
        <v>0</v>
      </c>
      <c r="GX212" s="208">
        <f t="shared" si="262"/>
        <v>0</v>
      </c>
      <c r="HC212" s="207">
        <f t="shared" si="290"/>
        <v>0</v>
      </c>
      <c r="HD212" s="208">
        <f t="shared" si="263"/>
        <v>0</v>
      </c>
      <c r="HE212" s="208">
        <f t="shared" si="263"/>
        <v>0</v>
      </c>
      <c r="HF212" s="208">
        <f t="shared" si="263"/>
        <v>0</v>
      </c>
      <c r="HG212" s="208">
        <f t="shared" si="263"/>
        <v>0</v>
      </c>
      <c r="HH212" s="208">
        <f t="shared" si="264"/>
        <v>0</v>
      </c>
      <c r="HM212" s="207">
        <f t="shared" si="291"/>
        <v>0</v>
      </c>
      <c r="HN212" s="208">
        <f t="shared" si="265"/>
        <v>0</v>
      </c>
      <c r="HO212" s="208">
        <f t="shared" si="265"/>
        <v>0</v>
      </c>
      <c r="HP212" s="208">
        <f t="shared" si="265"/>
        <v>0</v>
      </c>
      <c r="HQ212" s="208">
        <f t="shared" si="265"/>
        <v>0</v>
      </c>
      <c r="HR212" s="208">
        <f t="shared" si="266"/>
        <v>0</v>
      </c>
      <c r="HW212" s="207">
        <f t="shared" si="292"/>
        <v>0</v>
      </c>
      <c r="HX212" s="208">
        <f t="shared" si="267"/>
        <v>0</v>
      </c>
      <c r="HY212" s="208">
        <f t="shared" si="267"/>
        <v>0</v>
      </c>
      <c r="HZ212" s="208">
        <f t="shared" si="267"/>
        <v>0</v>
      </c>
      <c r="IA212" s="208">
        <f t="shared" si="267"/>
        <v>0</v>
      </c>
      <c r="IB212" s="208">
        <f t="shared" si="268"/>
        <v>0</v>
      </c>
      <c r="IG212" s="207">
        <f t="shared" si="293"/>
        <v>0</v>
      </c>
      <c r="IH212" s="208">
        <f t="shared" si="269"/>
        <v>0</v>
      </c>
      <c r="II212" s="208">
        <f t="shared" si="269"/>
        <v>0</v>
      </c>
      <c r="IJ212" s="208">
        <f t="shared" si="269"/>
        <v>0</v>
      </c>
      <c r="IK212" s="208">
        <f t="shared" si="269"/>
        <v>0</v>
      </c>
      <c r="IL212" s="208">
        <f t="shared" si="270"/>
        <v>0</v>
      </c>
    </row>
    <row r="213" spans="20:246">
      <c r="T213" s="207">
        <v>18.3</v>
      </c>
      <c r="U213" s="207">
        <f t="shared" si="271"/>
        <v>0</v>
      </c>
      <c r="V213" s="208">
        <f t="shared" si="225"/>
        <v>0</v>
      </c>
      <c r="W213" s="208">
        <f t="shared" si="225"/>
        <v>0</v>
      </c>
      <c r="X213" s="208">
        <f t="shared" si="225"/>
        <v>0</v>
      </c>
      <c r="Y213" s="208">
        <f t="shared" si="225"/>
        <v>0</v>
      </c>
      <c r="Z213" s="208">
        <f t="shared" si="226"/>
        <v>0</v>
      </c>
      <c r="AE213" s="207">
        <f t="shared" si="272"/>
        <v>0</v>
      </c>
      <c r="AF213" s="208">
        <f t="shared" si="227"/>
        <v>0</v>
      </c>
      <c r="AG213" s="208">
        <f t="shared" si="227"/>
        <v>0</v>
      </c>
      <c r="AH213" s="208">
        <f t="shared" si="227"/>
        <v>0</v>
      </c>
      <c r="AI213" s="208">
        <f t="shared" si="227"/>
        <v>0</v>
      </c>
      <c r="AJ213" s="208">
        <f t="shared" si="228"/>
        <v>0</v>
      </c>
      <c r="AO213" s="207">
        <f t="shared" si="273"/>
        <v>0</v>
      </c>
      <c r="AP213" s="208">
        <f t="shared" si="229"/>
        <v>0</v>
      </c>
      <c r="AQ213" s="208">
        <f t="shared" si="229"/>
        <v>0</v>
      </c>
      <c r="AR213" s="208">
        <f t="shared" si="229"/>
        <v>0</v>
      </c>
      <c r="AS213" s="208">
        <f t="shared" si="229"/>
        <v>0</v>
      </c>
      <c r="AT213" s="208">
        <f t="shared" si="230"/>
        <v>0</v>
      </c>
      <c r="AY213" s="207">
        <f t="shared" si="274"/>
        <v>0</v>
      </c>
      <c r="AZ213" s="208">
        <f t="shared" si="231"/>
        <v>0</v>
      </c>
      <c r="BA213" s="208">
        <f t="shared" si="231"/>
        <v>0</v>
      </c>
      <c r="BB213" s="208">
        <f t="shared" si="231"/>
        <v>0</v>
      </c>
      <c r="BC213" s="208">
        <f t="shared" si="231"/>
        <v>0</v>
      </c>
      <c r="BD213" s="208">
        <f t="shared" si="232"/>
        <v>0</v>
      </c>
      <c r="BI213" s="207">
        <f t="shared" si="275"/>
        <v>0</v>
      </c>
      <c r="BJ213" s="208">
        <f t="shared" si="233"/>
        <v>0</v>
      </c>
      <c r="BK213" s="208">
        <f t="shared" si="233"/>
        <v>0</v>
      </c>
      <c r="BL213" s="208">
        <f t="shared" si="233"/>
        <v>0</v>
      </c>
      <c r="BM213" s="208">
        <f t="shared" si="233"/>
        <v>0</v>
      </c>
      <c r="BN213" s="208">
        <f t="shared" si="234"/>
        <v>0</v>
      </c>
      <c r="BS213" s="207">
        <f t="shared" si="276"/>
        <v>0</v>
      </c>
      <c r="BT213" s="208">
        <f t="shared" si="235"/>
        <v>0</v>
      </c>
      <c r="BU213" s="208">
        <f t="shared" si="235"/>
        <v>0</v>
      </c>
      <c r="BV213" s="208">
        <f t="shared" si="235"/>
        <v>0</v>
      </c>
      <c r="BW213" s="208">
        <f t="shared" si="235"/>
        <v>0</v>
      </c>
      <c r="BX213" s="208">
        <f t="shared" si="236"/>
        <v>0</v>
      </c>
      <c r="CC213" s="207">
        <f t="shared" si="277"/>
        <v>0</v>
      </c>
      <c r="CD213" s="208">
        <f t="shared" si="237"/>
        <v>0</v>
      </c>
      <c r="CE213" s="208">
        <f t="shared" si="237"/>
        <v>0</v>
      </c>
      <c r="CF213" s="208">
        <f t="shared" si="237"/>
        <v>0</v>
      </c>
      <c r="CG213" s="208">
        <f t="shared" si="237"/>
        <v>0</v>
      </c>
      <c r="CH213" s="208">
        <f t="shared" si="238"/>
        <v>0</v>
      </c>
      <c r="CM213" s="207">
        <f t="shared" si="278"/>
        <v>0</v>
      </c>
      <c r="CN213" s="208">
        <f t="shared" si="239"/>
        <v>0</v>
      </c>
      <c r="CO213" s="208">
        <f t="shared" si="239"/>
        <v>0</v>
      </c>
      <c r="CP213" s="208">
        <f t="shared" si="239"/>
        <v>0</v>
      </c>
      <c r="CQ213" s="208">
        <f t="shared" si="239"/>
        <v>0</v>
      </c>
      <c r="CR213" s="208">
        <f t="shared" si="240"/>
        <v>0</v>
      </c>
      <c r="CW213" s="207">
        <f t="shared" si="279"/>
        <v>0</v>
      </c>
      <c r="CX213" s="208">
        <f t="shared" si="241"/>
        <v>0</v>
      </c>
      <c r="CY213" s="207">
        <f t="shared" si="241"/>
        <v>0</v>
      </c>
      <c r="CZ213" s="208">
        <f t="shared" si="241"/>
        <v>0</v>
      </c>
      <c r="DA213" s="208">
        <f t="shared" si="241"/>
        <v>0</v>
      </c>
      <c r="DB213" s="208">
        <f t="shared" si="242"/>
        <v>0</v>
      </c>
      <c r="DG213" s="207">
        <f t="shared" si="280"/>
        <v>0</v>
      </c>
      <c r="DH213" s="208">
        <f t="shared" si="243"/>
        <v>0</v>
      </c>
      <c r="DI213" s="208">
        <f t="shared" si="243"/>
        <v>0</v>
      </c>
      <c r="DJ213" s="208">
        <f t="shared" si="243"/>
        <v>0</v>
      </c>
      <c r="DK213" s="208">
        <f t="shared" si="243"/>
        <v>0</v>
      </c>
      <c r="DL213" s="208">
        <f t="shared" si="244"/>
        <v>0</v>
      </c>
      <c r="DQ213" s="207">
        <f t="shared" si="281"/>
        <v>0</v>
      </c>
      <c r="DR213" s="208">
        <f t="shared" si="245"/>
        <v>0</v>
      </c>
      <c r="DS213" s="208">
        <f t="shared" si="245"/>
        <v>0</v>
      </c>
      <c r="DT213" s="208">
        <f t="shared" si="245"/>
        <v>0</v>
      </c>
      <c r="DU213" s="208">
        <f t="shared" si="245"/>
        <v>0</v>
      </c>
      <c r="DV213" s="208">
        <f t="shared" si="246"/>
        <v>0</v>
      </c>
      <c r="EA213" s="207">
        <f t="shared" si="282"/>
        <v>0</v>
      </c>
      <c r="EB213" s="208">
        <f t="shared" si="247"/>
        <v>0</v>
      </c>
      <c r="EC213" s="208">
        <f t="shared" si="247"/>
        <v>0</v>
      </c>
      <c r="ED213" s="208">
        <f t="shared" si="247"/>
        <v>0</v>
      </c>
      <c r="EE213" s="208">
        <f t="shared" si="247"/>
        <v>0</v>
      </c>
      <c r="EF213" s="208">
        <f t="shared" si="248"/>
        <v>0</v>
      </c>
      <c r="EK213" s="207">
        <f t="shared" si="283"/>
        <v>0</v>
      </c>
      <c r="EL213" s="208">
        <f t="shared" si="249"/>
        <v>0</v>
      </c>
      <c r="EM213" s="208">
        <f t="shared" si="249"/>
        <v>0</v>
      </c>
      <c r="EN213" s="208">
        <f t="shared" si="249"/>
        <v>0</v>
      </c>
      <c r="EO213" s="208">
        <f t="shared" si="249"/>
        <v>0</v>
      </c>
      <c r="EP213" s="208">
        <f t="shared" si="250"/>
        <v>0</v>
      </c>
      <c r="EU213" s="207">
        <f t="shared" si="284"/>
        <v>0</v>
      </c>
      <c r="EV213" s="208">
        <f t="shared" si="251"/>
        <v>0</v>
      </c>
      <c r="EW213" s="208">
        <f t="shared" si="251"/>
        <v>0</v>
      </c>
      <c r="EX213" s="208">
        <f t="shared" si="251"/>
        <v>0</v>
      </c>
      <c r="EY213" s="208">
        <f t="shared" si="251"/>
        <v>0</v>
      </c>
      <c r="EZ213" s="208">
        <f t="shared" si="252"/>
        <v>0</v>
      </c>
      <c r="FE213" s="207">
        <f t="shared" si="285"/>
        <v>0</v>
      </c>
      <c r="FF213" s="208">
        <f t="shared" si="253"/>
        <v>0</v>
      </c>
      <c r="FG213" s="208">
        <f t="shared" si="253"/>
        <v>0</v>
      </c>
      <c r="FH213" s="208">
        <f t="shared" si="253"/>
        <v>0</v>
      </c>
      <c r="FI213" s="208">
        <f t="shared" si="253"/>
        <v>0</v>
      </c>
      <c r="FJ213" s="208">
        <f t="shared" si="254"/>
        <v>0</v>
      </c>
      <c r="FO213" s="207">
        <f t="shared" si="286"/>
        <v>0</v>
      </c>
      <c r="FP213" s="208">
        <f t="shared" si="255"/>
        <v>0</v>
      </c>
      <c r="FQ213" s="208">
        <f t="shared" si="255"/>
        <v>0</v>
      </c>
      <c r="FR213" s="208">
        <f t="shared" si="255"/>
        <v>0</v>
      </c>
      <c r="FS213" s="208">
        <f t="shared" si="255"/>
        <v>0</v>
      </c>
      <c r="FT213" s="208">
        <f t="shared" si="256"/>
        <v>0</v>
      </c>
      <c r="FY213" s="207">
        <f t="shared" si="287"/>
        <v>0</v>
      </c>
      <c r="FZ213" s="208">
        <f t="shared" si="257"/>
        <v>0</v>
      </c>
      <c r="GA213" s="208">
        <f t="shared" si="257"/>
        <v>0</v>
      </c>
      <c r="GB213" s="208">
        <f t="shared" si="257"/>
        <v>0</v>
      </c>
      <c r="GC213" s="208">
        <f t="shared" si="257"/>
        <v>0</v>
      </c>
      <c r="GD213" s="208">
        <f t="shared" si="258"/>
        <v>0</v>
      </c>
      <c r="GI213" s="207">
        <f t="shared" si="288"/>
        <v>0</v>
      </c>
      <c r="GJ213" s="208">
        <f t="shared" si="259"/>
        <v>0</v>
      </c>
      <c r="GK213" s="208">
        <f t="shared" si="259"/>
        <v>0</v>
      </c>
      <c r="GL213" s="208">
        <f t="shared" si="259"/>
        <v>0</v>
      </c>
      <c r="GM213" s="208">
        <f t="shared" si="259"/>
        <v>0</v>
      </c>
      <c r="GN213" s="208">
        <f t="shared" si="260"/>
        <v>0</v>
      </c>
      <c r="GS213" s="207">
        <f t="shared" si="289"/>
        <v>0</v>
      </c>
      <c r="GT213" s="208">
        <f t="shared" si="261"/>
        <v>0</v>
      </c>
      <c r="GU213" s="208">
        <f t="shared" si="261"/>
        <v>0</v>
      </c>
      <c r="GV213" s="208">
        <f t="shared" si="261"/>
        <v>0</v>
      </c>
      <c r="GW213" s="208">
        <f t="shared" si="261"/>
        <v>0</v>
      </c>
      <c r="GX213" s="208">
        <f t="shared" si="262"/>
        <v>0</v>
      </c>
      <c r="HC213" s="207">
        <f t="shared" si="290"/>
        <v>0</v>
      </c>
      <c r="HD213" s="208">
        <f t="shared" si="263"/>
        <v>0</v>
      </c>
      <c r="HE213" s="208">
        <f t="shared" si="263"/>
        <v>0</v>
      </c>
      <c r="HF213" s="208">
        <f t="shared" si="263"/>
        <v>0</v>
      </c>
      <c r="HG213" s="208">
        <f t="shared" si="263"/>
        <v>0</v>
      </c>
      <c r="HH213" s="208">
        <f t="shared" si="264"/>
        <v>0</v>
      </c>
      <c r="HM213" s="207">
        <f t="shared" si="291"/>
        <v>0</v>
      </c>
      <c r="HN213" s="208">
        <f t="shared" si="265"/>
        <v>0</v>
      </c>
      <c r="HO213" s="208">
        <f t="shared" si="265"/>
        <v>0</v>
      </c>
      <c r="HP213" s="208">
        <f t="shared" si="265"/>
        <v>0</v>
      </c>
      <c r="HQ213" s="208">
        <f t="shared" si="265"/>
        <v>0</v>
      </c>
      <c r="HR213" s="208">
        <f t="shared" si="266"/>
        <v>0</v>
      </c>
      <c r="HW213" s="207">
        <f t="shared" si="292"/>
        <v>0</v>
      </c>
      <c r="HX213" s="208">
        <f t="shared" si="267"/>
        <v>0</v>
      </c>
      <c r="HY213" s="208">
        <f t="shared" si="267"/>
        <v>0</v>
      </c>
      <c r="HZ213" s="208">
        <f t="shared" si="267"/>
        <v>0</v>
      </c>
      <c r="IA213" s="208">
        <f t="shared" si="267"/>
        <v>0</v>
      </c>
      <c r="IB213" s="208">
        <f t="shared" si="268"/>
        <v>0</v>
      </c>
      <c r="IG213" s="207">
        <f t="shared" si="293"/>
        <v>0</v>
      </c>
      <c r="IH213" s="208">
        <f t="shared" si="269"/>
        <v>0</v>
      </c>
      <c r="II213" s="208">
        <f t="shared" si="269"/>
        <v>0</v>
      </c>
      <c r="IJ213" s="208">
        <f t="shared" si="269"/>
        <v>0</v>
      </c>
      <c r="IK213" s="208">
        <f t="shared" si="269"/>
        <v>0</v>
      </c>
      <c r="IL213" s="208">
        <f t="shared" si="270"/>
        <v>0</v>
      </c>
    </row>
    <row r="214" spans="20:246">
      <c r="T214" s="207">
        <v>18.399999999999999</v>
      </c>
      <c r="U214" s="207">
        <f t="shared" si="271"/>
        <v>0</v>
      </c>
      <c r="V214" s="208">
        <f t="shared" si="225"/>
        <v>0</v>
      </c>
      <c r="W214" s="208">
        <f t="shared" si="225"/>
        <v>0</v>
      </c>
      <c r="X214" s="208">
        <f t="shared" si="225"/>
        <v>0</v>
      </c>
      <c r="Y214" s="208">
        <f t="shared" si="225"/>
        <v>0</v>
      </c>
      <c r="Z214" s="208">
        <f t="shared" si="226"/>
        <v>0</v>
      </c>
      <c r="AE214" s="207">
        <f t="shared" si="272"/>
        <v>0</v>
      </c>
      <c r="AF214" s="208">
        <f t="shared" si="227"/>
        <v>0</v>
      </c>
      <c r="AG214" s="208">
        <f t="shared" si="227"/>
        <v>0</v>
      </c>
      <c r="AH214" s="208">
        <f t="shared" si="227"/>
        <v>0</v>
      </c>
      <c r="AI214" s="208">
        <f t="shared" si="227"/>
        <v>0</v>
      </c>
      <c r="AJ214" s="208">
        <f t="shared" si="228"/>
        <v>0</v>
      </c>
      <c r="AO214" s="207">
        <f t="shared" si="273"/>
        <v>0</v>
      </c>
      <c r="AP214" s="208">
        <f t="shared" si="229"/>
        <v>0</v>
      </c>
      <c r="AQ214" s="208">
        <f t="shared" si="229"/>
        <v>0</v>
      </c>
      <c r="AR214" s="208">
        <f t="shared" si="229"/>
        <v>0</v>
      </c>
      <c r="AS214" s="208">
        <f t="shared" si="229"/>
        <v>0</v>
      </c>
      <c r="AT214" s="208">
        <f t="shared" si="230"/>
        <v>0</v>
      </c>
      <c r="AY214" s="207">
        <f t="shared" si="274"/>
        <v>0</v>
      </c>
      <c r="AZ214" s="208">
        <f t="shared" si="231"/>
        <v>0</v>
      </c>
      <c r="BA214" s="208">
        <f t="shared" si="231"/>
        <v>0</v>
      </c>
      <c r="BB214" s="208">
        <f t="shared" si="231"/>
        <v>0</v>
      </c>
      <c r="BC214" s="208">
        <f t="shared" si="231"/>
        <v>0</v>
      </c>
      <c r="BD214" s="208">
        <f t="shared" si="232"/>
        <v>0</v>
      </c>
      <c r="BI214" s="207">
        <f t="shared" si="275"/>
        <v>0</v>
      </c>
      <c r="BJ214" s="208">
        <f t="shared" si="233"/>
        <v>0</v>
      </c>
      <c r="BK214" s="208">
        <f t="shared" si="233"/>
        <v>0</v>
      </c>
      <c r="BL214" s="208">
        <f t="shared" si="233"/>
        <v>0</v>
      </c>
      <c r="BM214" s="208">
        <f t="shared" si="233"/>
        <v>0</v>
      </c>
      <c r="BN214" s="208">
        <f t="shared" si="234"/>
        <v>0</v>
      </c>
      <c r="BS214" s="207">
        <f t="shared" si="276"/>
        <v>0</v>
      </c>
      <c r="BT214" s="208">
        <f t="shared" si="235"/>
        <v>0</v>
      </c>
      <c r="BU214" s="208">
        <f t="shared" si="235"/>
        <v>0</v>
      </c>
      <c r="BV214" s="208">
        <f t="shared" si="235"/>
        <v>0</v>
      </c>
      <c r="BW214" s="208">
        <f t="shared" si="235"/>
        <v>0</v>
      </c>
      <c r="BX214" s="208">
        <f t="shared" si="236"/>
        <v>0</v>
      </c>
      <c r="CC214" s="207">
        <f t="shared" si="277"/>
        <v>0</v>
      </c>
      <c r="CD214" s="208">
        <f t="shared" si="237"/>
        <v>0</v>
      </c>
      <c r="CE214" s="208">
        <f t="shared" si="237"/>
        <v>0</v>
      </c>
      <c r="CF214" s="208">
        <f t="shared" si="237"/>
        <v>0</v>
      </c>
      <c r="CG214" s="208">
        <f t="shared" si="237"/>
        <v>0</v>
      </c>
      <c r="CH214" s="208">
        <f t="shared" si="238"/>
        <v>0</v>
      </c>
      <c r="CM214" s="207">
        <f t="shared" si="278"/>
        <v>0</v>
      </c>
      <c r="CN214" s="208">
        <f t="shared" si="239"/>
        <v>0</v>
      </c>
      <c r="CO214" s="208">
        <f t="shared" si="239"/>
        <v>0</v>
      </c>
      <c r="CP214" s="208">
        <f t="shared" si="239"/>
        <v>0</v>
      </c>
      <c r="CQ214" s="208">
        <f t="shared" si="239"/>
        <v>0</v>
      </c>
      <c r="CR214" s="208">
        <f t="shared" si="240"/>
        <v>0</v>
      </c>
      <c r="CW214" s="207">
        <f t="shared" si="279"/>
        <v>0</v>
      </c>
      <c r="CX214" s="208">
        <f t="shared" si="241"/>
        <v>0</v>
      </c>
      <c r="CY214" s="207">
        <f t="shared" si="241"/>
        <v>0</v>
      </c>
      <c r="CZ214" s="208">
        <f t="shared" si="241"/>
        <v>0</v>
      </c>
      <c r="DA214" s="208">
        <f t="shared" si="241"/>
        <v>0</v>
      </c>
      <c r="DB214" s="208">
        <f t="shared" si="242"/>
        <v>0</v>
      </c>
      <c r="DG214" s="207">
        <f t="shared" si="280"/>
        <v>0</v>
      </c>
      <c r="DH214" s="208">
        <f t="shared" si="243"/>
        <v>0</v>
      </c>
      <c r="DI214" s="208">
        <f t="shared" si="243"/>
        <v>0</v>
      </c>
      <c r="DJ214" s="208">
        <f t="shared" si="243"/>
        <v>0</v>
      </c>
      <c r="DK214" s="208">
        <f t="shared" si="243"/>
        <v>0</v>
      </c>
      <c r="DL214" s="208">
        <f t="shared" si="244"/>
        <v>0</v>
      </c>
      <c r="DQ214" s="207">
        <f t="shared" si="281"/>
        <v>0</v>
      </c>
      <c r="DR214" s="208">
        <f t="shared" si="245"/>
        <v>0</v>
      </c>
      <c r="DS214" s="208">
        <f t="shared" si="245"/>
        <v>0</v>
      </c>
      <c r="DT214" s="208">
        <f t="shared" si="245"/>
        <v>0</v>
      </c>
      <c r="DU214" s="208">
        <f t="shared" si="245"/>
        <v>0</v>
      </c>
      <c r="DV214" s="208">
        <f t="shared" si="246"/>
        <v>0</v>
      </c>
      <c r="EA214" s="207">
        <f t="shared" si="282"/>
        <v>0</v>
      </c>
      <c r="EB214" s="208">
        <f t="shared" si="247"/>
        <v>0</v>
      </c>
      <c r="EC214" s="208">
        <f t="shared" si="247"/>
        <v>0</v>
      </c>
      <c r="ED214" s="208">
        <f t="shared" si="247"/>
        <v>0</v>
      </c>
      <c r="EE214" s="208">
        <f t="shared" si="247"/>
        <v>0</v>
      </c>
      <c r="EF214" s="208">
        <f t="shared" si="248"/>
        <v>0</v>
      </c>
      <c r="EK214" s="207">
        <f t="shared" si="283"/>
        <v>0</v>
      </c>
      <c r="EL214" s="208">
        <f t="shared" si="249"/>
        <v>0</v>
      </c>
      <c r="EM214" s="208">
        <f t="shared" si="249"/>
        <v>0</v>
      </c>
      <c r="EN214" s="208">
        <f t="shared" si="249"/>
        <v>0</v>
      </c>
      <c r="EO214" s="208">
        <f t="shared" si="249"/>
        <v>0</v>
      </c>
      <c r="EP214" s="208">
        <f t="shared" si="250"/>
        <v>0</v>
      </c>
      <c r="EU214" s="207">
        <f t="shared" si="284"/>
        <v>0</v>
      </c>
      <c r="EV214" s="208">
        <f t="shared" si="251"/>
        <v>0</v>
      </c>
      <c r="EW214" s="208">
        <f t="shared" si="251"/>
        <v>0</v>
      </c>
      <c r="EX214" s="208">
        <f t="shared" si="251"/>
        <v>0</v>
      </c>
      <c r="EY214" s="208">
        <f t="shared" si="251"/>
        <v>0</v>
      </c>
      <c r="EZ214" s="208">
        <f t="shared" si="252"/>
        <v>0</v>
      </c>
      <c r="FE214" s="207">
        <f t="shared" si="285"/>
        <v>0</v>
      </c>
      <c r="FF214" s="208">
        <f t="shared" si="253"/>
        <v>0</v>
      </c>
      <c r="FG214" s="208">
        <f t="shared" si="253"/>
        <v>0</v>
      </c>
      <c r="FH214" s="208">
        <f t="shared" si="253"/>
        <v>0</v>
      </c>
      <c r="FI214" s="208">
        <f t="shared" si="253"/>
        <v>0</v>
      </c>
      <c r="FJ214" s="208">
        <f t="shared" si="254"/>
        <v>0</v>
      </c>
      <c r="FO214" s="207">
        <f t="shared" si="286"/>
        <v>0</v>
      </c>
      <c r="FP214" s="208">
        <f t="shared" si="255"/>
        <v>0</v>
      </c>
      <c r="FQ214" s="208">
        <f t="shared" si="255"/>
        <v>0</v>
      </c>
      <c r="FR214" s="208">
        <f t="shared" si="255"/>
        <v>0</v>
      </c>
      <c r="FS214" s="208">
        <f t="shared" si="255"/>
        <v>0</v>
      </c>
      <c r="FT214" s="208">
        <f t="shared" si="256"/>
        <v>0</v>
      </c>
      <c r="FY214" s="207">
        <f t="shared" si="287"/>
        <v>0</v>
      </c>
      <c r="FZ214" s="208">
        <f t="shared" si="257"/>
        <v>0</v>
      </c>
      <c r="GA214" s="208">
        <f t="shared" si="257"/>
        <v>0</v>
      </c>
      <c r="GB214" s="208">
        <f t="shared" si="257"/>
        <v>0</v>
      </c>
      <c r="GC214" s="208">
        <f t="shared" si="257"/>
        <v>0</v>
      </c>
      <c r="GD214" s="208">
        <f t="shared" si="258"/>
        <v>0</v>
      </c>
      <c r="GI214" s="207">
        <f t="shared" si="288"/>
        <v>0</v>
      </c>
      <c r="GJ214" s="208">
        <f t="shared" si="259"/>
        <v>0</v>
      </c>
      <c r="GK214" s="208">
        <f t="shared" si="259"/>
        <v>0</v>
      </c>
      <c r="GL214" s="208">
        <f t="shared" si="259"/>
        <v>0</v>
      </c>
      <c r="GM214" s="208">
        <f t="shared" si="259"/>
        <v>0</v>
      </c>
      <c r="GN214" s="208">
        <f t="shared" si="260"/>
        <v>0</v>
      </c>
      <c r="GS214" s="207">
        <f t="shared" si="289"/>
        <v>0</v>
      </c>
      <c r="GT214" s="208">
        <f t="shared" si="261"/>
        <v>0</v>
      </c>
      <c r="GU214" s="208">
        <f t="shared" si="261"/>
        <v>0</v>
      </c>
      <c r="GV214" s="208">
        <f t="shared" si="261"/>
        <v>0</v>
      </c>
      <c r="GW214" s="208">
        <f t="shared" si="261"/>
        <v>0</v>
      </c>
      <c r="GX214" s="208">
        <f t="shared" si="262"/>
        <v>0</v>
      </c>
      <c r="HC214" s="207">
        <f t="shared" si="290"/>
        <v>0</v>
      </c>
      <c r="HD214" s="208">
        <f t="shared" si="263"/>
        <v>0</v>
      </c>
      <c r="HE214" s="208">
        <f t="shared" si="263"/>
        <v>0</v>
      </c>
      <c r="HF214" s="208">
        <f t="shared" si="263"/>
        <v>0</v>
      </c>
      <c r="HG214" s="208">
        <f t="shared" si="263"/>
        <v>0</v>
      </c>
      <c r="HH214" s="208">
        <f t="shared" si="264"/>
        <v>0</v>
      </c>
      <c r="HM214" s="207">
        <f t="shared" si="291"/>
        <v>0</v>
      </c>
      <c r="HN214" s="208">
        <f t="shared" si="265"/>
        <v>0</v>
      </c>
      <c r="HO214" s="208">
        <f t="shared" si="265"/>
        <v>0</v>
      </c>
      <c r="HP214" s="208">
        <f t="shared" si="265"/>
        <v>0</v>
      </c>
      <c r="HQ214" s="208">
        <f t="shared" si="265"/>
        <v>0</v>
      </c>
      <c r="HR214" s="208">
        <f t="shared" si="266"/>
        <v>0</v>
      </c>
      <c r="HW214" s="207">
        <f t="shared" si="292"/>
        <v>0</v>
      </c>
      <c r="HX214" s="208">
        <f t="shared" si="267"/>
        <v>0</v>
      </c>
      <c r="HY214" s="208">
        <f t="shared" si="267"/>
        <v>0</v>
      </c>
      <c r="HZ214" s="208">
        <f t="shared" si="267"/>
        <v>0</v>
      </c>
      <c r="IA214" s="208">
        <f t="shared" si="267"/>
        <v>0</v>
      </c>
      <c r="IB214" s="208">
        <f t="shared" si="268"/>
        <v>0</v>
      </c>
      <c r="IG214" s="207">
        <f t="shared" si="293"/>
        <v>0</v>
      </c>
      <c r="IH214" s="208">
        <f t="shared" si="269"/>
        <v>0</v>
      </c>
      <c r="II214" s="208">
        <f t="shared" si="269"/>
        <v>0</v>
      </c>
      <c r="IJ214" s="208">
        <f t="shared" si="269"/>
        <v>0</v>
      </c>
      <c r="IK214" s="208">
        <f t="shared" si="269"/>
        <v>0</v>
      </c>
      <c r="IL214" s="208">
        <f t="shared" si="270"/>
        <v>0</v>
      </c>
    </row>
    <row r="215" spans="20:246">
      <c r="T215" s="207">
        <v>18.5</v>
      </c>
      <c r="U215" s="207">
        <f t="shared" si="271"/>
        <v>0</v>
      </c>
      <c r="V215" s="208">
        <f t="shared" si="225"/>
        <v>0</v>
      </c>
      <c r="W215" s="208">
        <f t="shared" si="225"/>
        <v>0</v>
      </c>
      <c r="X215" s="208">
        <f t="shared" si="225"/>
        <v>0</v>
      </c>
      <c r="Y215" s="208">
        <f t="shared" si="225"/>
        <v>0</v>
      </c>
      <c r="Z215" s="208">
        <f t="shared" si="226"/>
        <v>0</v>
      </c>
      <c r="AE215" s="207">
        <f t="shared" si="272"/>
        <v>0</v>
      </c>
      <c r="AF215" s="208">
        <f t="shared" si="227"/>
        <v>0</v>
      </c>
      <c r="AG215" s="208">
        <f t="shared" si="227"/>
        <v>0</v>
      </c>
      <c r="AH215" s="208">
        <f t="shared" si="227"/>
        <v>0</v>
      </c>
      <c r="AI215" s="208">
        <f t="shared" si="227"/>
        <v>0</v>
      </c>
      <c r="AJ215" s="208">
        <f t="shared" si="228"/>
        <v>0</v>
      </c>
      <c r="AO215" s="207">
        <f t="shared" si="273"/>
        <v>0</v>
      </c>
      <c r="AP215" s="208">
        <f t="shared" si="229"/>
        <v>0</v>
      </c>
      <c r="AQ215" s="208">
        <f t="shared" si="229"/>
        <v>0</v>
      </c>
      <c r="AR215" s="208">
        <f t="shared" si="229"/>
        <v>0</v>
      </c>
      <c r="AS215" s="208">
        <f t="shared" si="229"/>
        <v>0</v>
      </c>
      <c r="AT215" s="208">
        <f t="shared" si="230"/>
        <v>0</v>
      </c>
      <c r="AY215" s="207">
        <f t="shared" si="274"/>
        <v>0</v>
      </c>
      <c r="AZ215" s="208">
        <f t="shared" si="231"/>
        <v>0</v>
      </c>
      <c r="BA215" s="208">
        <f t="shared" si="231"/>
        <v>0</v>
      </c>
      <c r="BB215" s="208">
        <f t="shared" si="231"/>
        <v>0</v>
      </c>
      <c r="BC215" s="208">
        <f t="shared" si="231"/>
        <v>0</v>
      </c>
      <c r="BD215" s="208">
        <f t="shared" si="232"/>
        <v>0</v>
      </c>
      <c r="BI215" s="207">
        <f t="shared" si="275"/>
        <v>0</v>
      </c>
      <c r="BJ215" s="208">
        <f t="shared" si="233"/>
        <v>0</v>
      </c>
      <c r="BK215" s="208">
        <f t="shared" si="233"/>
        <v>0</v>
      </c>
      <c r="BL215" s="208">
        <f t="shared" si="233"/>
        <v>0</v>
      </c>
      <c r="BM215" s="208">
        <f t="shared" si="233"/>
        <v>0</v>
      </c>
      <c r="BN215" s="208">
        <f t="shared" si="234"/>
        <v>0</v>
      </c>
      <c r="BS215" s="207">
        <f t="shared" si="276"/>
        <v>0</v>
      </c>
      <c r="BT215" s="208">
        <f t="shared" si="235"/>
        <v>0</v>
      </c>
      <c r="BU215" s="208">
        <f t="shared" si="235"/>
        <v>0</v>
      </c>
      <c r="BV215" s="208">
        <f t="shared" si="235"/>
        <v>0</v>
      </c>
      <c r="BW215" s="208">
        <f t="shared" si="235"/>
        <v>0</v>
      </c>
      <c r="BX215" s="208">
        <f t="shared" si="236"/>
        <v>0</v>
      </c>
      <c r="CC215" s="207">
        <f t="shared" si="277"/>
        <v>0</v>
      </c>
      <c r="CD215" s="208">
        <f t="shared" si="237"/>
        <v>0</v>
      </c>
      <c r="CE215" s="208">
        <f t="shared" si="237"/>
        <v>0</v>
      </c>
      <c r="CF215" s="208">
        <f t="shared" si="237"/>
        <v>0</v>
      </c>
      <c r="CG215" s="208">
        <f t="shared" si="237"/>
        <v>0</v>
      </c>
      <c r="CH215" s="208">
        <f t="shared" si="238"/>
        <v>0</v>
      </c>
      <c r="CM215" s="207">
        <f t="shared" si="278"/>
        <v>0</v>
      </c>
      <c r="CN215" s="208">
        <f t="shared" si="239"/>
        <v>0</v>
      </c>
      <c r="CO215" s="208">
        <f t="shared" si="239"/>
        <v>0</v>
      </c>
      <c r="CP215" s="208">
        <f t="shared" si="239"/>
        <v>0</v>
      </c>
      <c r="CQ215" s="208">
        <f t="shared" si="239"/>
        <v>0</v>
      </c>
      <c r="CR215" s="208">
        <f t="shared" si="240"/>
        <v>0</v>
      </c>
      <c r="CW215" s="207">
        <f t="shared" si="279"/>
        <v>0</v>
      </c>
      <c r="CX215" s="208">
        <f t="shared" si="241"/>
        <v>0</v>
      </c>
      <c r="CY215" s="207">
        <f t="shared" si="241"/>
        <v>0</v>
      </c>
      <c r="CZ215" s="208">
        <f t="shared" si="241"/>
        <v>0</v>
      </c>
      <c r="DA215" s="208">
        <f t="shared" si="241"/>
        <v>0</v>
      </c>
      <c r="DB215" s="208">
        <f t="shared" si="242"/>
        <v>0</v>
      </c>
      <c r="DG215" s="207">
        <f t="shared" si="280"/>
        <v>0</v>
      </c>
      <c r="DH215" s="208">
        <f t="shared" si="243"/>
        <v>0</v>
      </c>
      <c r="DI215" s="208">
        <f t="shared" si="243"/>
        <v>0</v>
      </c>
      <c r="DJ215" s="208">
        <f t="shared" si="243"/>
        <v>0</v>
      </c>
      <c r="DK215" s="208">
        <f t="shared" si="243"/>
        <v>0</v>
      </c>
      <c r="DL215" s="208">
        <f t="shared" si="244"/>
        <v>0</v>
      </c>
      <c r="DQ215" s="207">
        <f t="shared" si="281"/>
        <v>0</v>
      </c>
      <c r="DR215" s="208">
        <f t="shared" si="245"/>
        <v>0</v>
      </c>
      <c r="DS215" s="208">
        <f t="shared" si="245"/>
        <v>0</v>
      </c>
      <c r="DT215" s="208">
        <f t="shared" si="245"/>
        <v>0</v>
      </c>
      <c r="DU215" s="208">
        <f t="shared" si="245"/>
        <v>0</v>
      </c>
      <c r="DV215" s="208">
        <f t="shared" si="246"/>
        <v>0</v>
      </c>
      <c r="EA215" s="207">
        <f t="shared" si="282"/>
        <v>0</v>
      </c>
      <c r="EB215" s="208">
        <f t="shared" si="247"/>
        <v>0</v>
      </c>
      <c r="EC215" s="208">
        <f t="shared" si="247"/>
        <v>0</v>
      </c>
      <c r="ED215" s="208">
        <f t="shared" si="247"/>
        <v>0</v>
      </c>
      <c r="EE215" s="208">
        <f t="shared" si="247"/>
        <v>0</v>
      </c>
      <c r="EF215" s="208">
        <f t="shared" si="248"/>
        <v>0</v>
      </c>
      <c r="EK215" s="207">
        <f t="shared" si="283"/>
        <v>0</v>
      </c>
      <c r="EL215" s="208">
        <f t="shared" si="249"/>
        <v>0</v>
      </c>
      <c r="EM215" s="208">
        <f t="shared" si="249"/>
        <v>0</v>
      </c>
      <c r="EN215" s="208">
        <f t="shared" si="249"/>
        <v>0</v>
      </c>
      <c r="EO215" s="208">
        <f t="shared" si="249"/>
        <v>0</v>
      </c>
      <c r="EP215" s="208">
        <f t="shared" si="250"/>
        <v>0</v>
      </c>
      <c r="EU215" s="207">
        <f t="shared" si="284"/>
        <v>0</v>
      </c>
      <c r="EV215" s="208">
        <f t="shared" si="251"/>
        <v>0</v>
      </c>
      <c r="EW215" s="208">
        <f t="shared" si="251"/>
        <v>0</v>
      </c>
      <c r="EX215" s="208">
        <f t="shared" si="251"/>
        <v>0</v>
      </c>
      <c r="EY215" s="208">
        <f t="shared" si="251"/>
        <v>0</v>
      </c>
      <c r="EZ215" s="208">
        <f t="shared" si="252"/>
        <v>0</v>
      </c>
      <c r="FE215" s="207">
        <f t="shared" si="285"/>
        <v>0</v>
      </c>
      <c r="FF215" s="208">
        <f t="shared" si="253"/>
        <v>0</v>
      </c>
      <c r="FG215" s="208">
        <f t="shared" si="253"/>
        <v>0</v>
      </c>
      <c r="FH215" s="208">
        <f t="shared" si="253"/>
        <v>0</v>
      </c>
      <c r="FI215" s="208">
        <f t="shared" si="253"/>
        <v>0</v>
      </c>
      <c r="FJ215" s="208">
        <f t="shared" si="254"/>
        <v>0</v>
      </c>
      <c r="FO215" s="207">
        <f t="shared" si="286"/>
        <v>0</v>
      </c>
      <c r="FP215" s="208">
        <f t="shared" si="255"/>
        <v>0</v>
      </c>
      <c r="FQ215" s="208">
        <f t="shared" si="255"/>
        <v>0</v>
      </c>
      <c r="FR215" s="208">
        <f t="shared" si="255"/>
        <v>0</v>
      </c>
      <c r="FS215" s="208">
        <f t="shared" si="255"/>
        <v>0</v>
      </c>
      <c r="FT215" s="208">
        <f t="shared" si="256"/>
        <v>0</v>
      </c>
      <c r="FY215" s="207">
        <f t="shared" si="287"/>
        <v>0</v>
      </c>
      <c r="FZ215" s="208">
        <f t="shared" si="257"/>
        <v>0</v>
      </c>
      <c r="GA215" s="208">
        <f t="shared" si="257"/>
        <v>0</v>
      </c>
      <c r="GB215" s="208">
        <f t="shared" si="257"/>
        <v>0</v>
      </c>
      <c r="GC215" s="208">
        <f t="shared" si="257"/>
        <v>0</v>
      </c>
      <c r="GD215" s="208">
        <f t="shared" si="258"/>
        <v>0</v>
      </c>
      <c r="GI215" s="207">
        <f t="shared" si="288"/>
        <v>0</v>
      </c>
      <c r="GJ215" s="208">
        <f t="shared" si="259"/>
        <v>0</v>
      </c>
      <c r="GK215" s="208">
        <f t="shared" si="259"/>
        <v>0</v>
      </c>
      <c r="GL215" s="208">
        <f t="shared" si="259"/>
        <v>0</v>
      </c>
      <c r="GM215" s="208">
        <f t="shared" si="259"/>
        <v>0</v>
      </c>
      <c r="GN215" s="208">
        <f t="shared" si="260"/>
        <v>0</v>
      </c>
      <c r="GS215" s="207">
        <f t="shared" si="289"/>
        <v>0</v>
      </c>
      <c r="GT215" s="208">
        <f t="shared" si="261"/>
        <v>0</v>
      </c>
      <c r="GU215" s="208">
        <f t="shared" si="261"/>
        <v>0</v>
      </c>
      <c r="GV215" s="208">
        <f t="shared" si="261"/>
        <v>0</v>
      </c>
      <c r="GW215" s="208">
        <f t="shared" si="261"/>
        <v>0</v>
      </c>
      <c r="GX215" s="208">
        <f t="shared" si="262"/>
        <v>0</v>
      </c>
      <c r="HC215" s="207">
        <f t="shared" si="290"/>
        <v>0</v>
      </c>
      <c r="HD215" s="208">
        <f t="shared" si="263"/>
        <v>0</v>
      </c>
      <c r="HE215" s="208">
        <f t="shared" si="263"/>
        <v>0</v>
      </c>
      <c r="HF215" s="208">
        <f t="shared" si="263"/>
        <v>0</v>
      </c>
      <c r="HG215" s="208">
        <f t="shared" si="263"/>
        <v>0</v>
      </c>
      <c r="HH215" s="208">
        <f t="shared" si="264"/>
        <v>0</v>
      </c>
      <c r="HM215" s="207">
        <f t="shared" si="291"/>
        <v>0</v>
      </c>
      <c r="HN215" s="208">
        <f t="shared" si="265"/>
        <v>0</v>
      </c>
      <c r="HO215" s="208">
        <f t="shared" si="265"/>
        <v>0</v>
      </c>
      <c r="HP215" s="208">
        <f t="shared" si="265"/>
        <v>0</v>
      </c>
      <c r="HQ215" s="208">
        <f t="shared" si="265"/>
        <v>0</v>
      </c>
      <c r="HR215" s="208">
        <f t="shared" si="266"/>
        <v>0</v>
      </c>
      <c r="HW215" s="207">
        <f t="shared" si="292"/>
        <v>0</v>
      </c>
      <c r="HX215" s="208">
        <f t="shared" si="267"/>
        <v>0</v>
      </c>
      <c r="HY215" s="208">
        <f t="shared" si="267"/>
        <v>0</v>
      </c>
      <c r="HZ215" s="208">
        <f t="shared" si="267"/>
        <v>0</v>
      </c>
      <c r="IA215" s="208">
        <f t="shared" si="267"/>
        <v>0</v>
      </c>
      <c r="IB215" s="208">
        <f t="shared" si="268"/>
        <v>0</v>
      </c>
      <c r="IG215" s="207">
        <f t="shared" si="293"/>
        <v>0</v>
      </c>
      <c r="IH215" s="208">
        <f t="shared" si="269"/>
        <v>0</v>
      </c>
      <c r="II215" s="208">
        <f t="shared" si="269"/>
        <v>0</v>
      </c>
      <c r="IJ215" s="208">
        <f t="shared" si="269"/>
        <v>0</v>
      </c>
      <c r="IK215" s="208">
        <f t="shared" si="269"/>
        <v>0</v>
      </c>
      <c r="IL215" s="208">
        <f t="shared" si="270"/>
        <v>0</v>
      </c>
    </row>
    <row r="216" spans="20:246">
      <c r="T216" s="207">
        <v>18.600000000000001</v>
      </c>
      <c r="U216" s="207">
        <f t="shared" si="271"/>
        <v>0</v>
      </c>
      <c r="V216" s="208">
        <f t="shared" si="225"/>
        <v>0</v>
      </c>
      <c r="W216" s="208">
        <f t="shared" si="225"/>
        <v>0</v>
      </c>
      <c r="X216" s="208">
        <f t="shared" si="225"/>
        <v>0</v>
      </c>
      <c r="Y216" s="208">
        <f t="shared" si="225"/>
        <v>0</v>
      </c>
      <c r="Z216" s="208">
        <f t="shared" si="226"/>
        <v>0</v>
      </c>
      <c r="AE216" s="207">
        <f t="shared" si="272"/>
        <v>0</v>
      </c>
      <c r="AF216" s="208">
        <f t="shared" si="227"/>
        <v>0</v>
      </c>
      <c r="AG216" s="208">
        <f t="shared" si="227"/>
        <v>0</v>
      </c>
      <c r="AH216" s="208">
        <f t="shared" si="227"/>
        <v>0</v>
      </c>
      <c r="AI216" s="208">
        <f t="shared" si="227"/>
        <v>0</v>
      </c>
      <c r="AJ216" s="208">
        <f t="shared" si="228"/>
        <v>0</v>
      </c>
      <c r="AO216" s="207">
        <f t="shared" si="273"/>
        <v>0</v>
      </c>
      <c r="AP216" s="208">
        <f t="shared" si="229"/>
        <v>0</v>
      </c>
      <c r="AQ216" s="208">
        <f t="shared" si="229"/>
        <v>0</v>
      </c>
      <c r="AR216" s="208">
        <f t="shared" si="229"/>
        <v>0</v>
      </c>
      <c r="AS216" s="208">
        <f t="shared" si="229"/>
        <v>0</v>
      </c>
      <c r="AT216" s="208">
        <f t="shared" si="230"/>
        <v>0</v>
      </c>
      <c r="AY216" s="207">
        <f t="shared" si="274"/>
        <v>0</v>
      </c>
      <c r="AZ216" s="208">
        <f t="shared" si="231"/>
        <v>0</v>
      </c>
      <c r="BA216" s="208">
        <f t="shared" si="231"/>
        <v>0</v>
      </c>
      <c r="BB216" s="208">
        <f t="shared" si="231"/>
        <v>0</v>
      </c>
      <c r="BC216" s="208">
        <f t="shared" si="231"/>
        <v>0</v>
      </c>
      <c r="BD216" s="208">
        <f t="shared" si="232"/>
        <v>0</v>
      </c>
      <c r="BI216" s="207">
        <f t="shared" si="275"/>
        <v>0</v>
      </c>
      <c r="BJ216" s="208">
        <f t="shared" si="233"/>
        <v>0</v>
      </c>
      <c r="BK216" s="208">
        <f t="shared" si="233"/>
        <v>0</v>
      </c>
      <c r="BL216" s="208">
        <f t="shared" si="233"/>
        <v>0</v>
      </c>
      <c r="BM216" s="208">
        <f t="shared" si="233"/>
        <v>0</v>
      </c>
      <c r="BN216" s="208">
        <f t="shared" si="234"/>
        <v>0</v>
      </c>
      <c r="BS216" s="207">
        <f t="shared" si="276"/>
        <v>0</v>
      </c>
      <c r="BT216" s="208">
        <f t="shared" si="235"/>
        <v>0</v>
      </c>
      <c r="BU216" s="208">
        <f t="shared" si="235"/>
        <v>0</v>
      </c>
      <c r="BV216" s="208">
        <f t="shared" si="235"/>
        <v>0</v>
      </c>
      <c r="BW216" s="208">
        <f t="shared" si="235"/>
        <v>0</v>
      </c>
      <c r="BX216" s="208">
        <f t="shared" si="236"/>
        <v>0</v>
      </c>
      <c r="CC216" s="207">
        <f t="shared" si="277"/>
        <v>0</v>
      </c>
      <c r="CD216" s="208">
        <f t="shared" si="237"/>
        <v>0</v>
      </c>
      <c r="CE216" s="208">
        <f t="shared" si="237"/>
        <v>0</v>
      </c>
      <c r="CF216" s="208">
        <f t="shared" si="237"/>
        <v>0</v>
      </c>
      <c r="CG216" s="208">
        <f t="shared" si="237"/>
        <v>0</v>
      </c>
      <c r="CH216" s="208">
        <f t="shared" si="238"/>
        <v>0</v>
      </c>
      <c r="CM216" s="207">
        <f t="shared" si="278"/>
        <v>0</v>
      </c>
      <c r="CN216" s="208">
        <f t="shared" si="239"/>
        <v>0</v>
      </c>
      <c r="CO216" s="208">
        <f t="shared" si="239"/>
        <v>0</v>
      </c>
      <c r="CP216" s="208">
        <f t="shared" si="239"/>
        <v>0</v>
      </c>
      <c r="CQ216" s="208">
        <f t="shared" si="239"/>
        <v>0</v>
      </c>
      <c r="CR216" s="208">
        <f t="shared" si="240"/>
        <v>0</v>
      </c>
      <c r="CW216" s="207">
        <f t="shared" si="279"/>
        <v>0</v>
      </c>
      <c r="CX216" s="208">
        <f t="shared" si="241"/>
        <v>0</v>
      </c>
      <c r="CY216" s="207">
        <f t="shared" si="241"/>
        <v>0</v>
      </c>
      <c r="CZ216" s="208">
        <f t="shared" si="241"/>
        <v>0</v>
      </c>
      <c r="DA216" s="208">
        <f t="shared" si="241"/>
        <v>0</v>
      </c>
      <c r="DB216" s="208">
        <f t="shared" si="242"/>
        <v>0</v>
      </c>
      <c r="DG216" s="207">
        <f t="shared" si="280"/>
        <v>0</v>
      </c>
      <c r="DH216" s="208">
        <f t="shared" si="243"/>
        <v>0</v>
      </c>
      <c r="DI216" s="208">
        <f t="shared" si="243"/>
        <v>0</v>
      </c>
      <c r="DJ216" s="208">
        <f t="shared" si="243"/>
        <v>0</v>
      </c>
      <c r="DK216" s="208">
        <f t="shared" si="243"/>
        <v>0</v>
      </c>
      <c r="DL216" s="208">
        <f t="shared" si="244"/>
        <v>0</v>
      </c>
      <c r="DQ216" s="207">
        <f t="shared" si="281"/>
        <v>0</v>
      </c>
      <c r="DR216" s="208">
        <f t="shared" si="245"/>
        <v>0</v>
      </c>
      <c r="DS216" s="208">
        <f t="shared" si="245"/>
        <v>0</v>
      </c>
      <c r="DT216" s="208">
        <f t="shared" si="245"/>
        <v>0</v>
      </c>
      <c r="DU216" s="208">
        <f t="shared" si="245"/>
        <v>0</v>
      </c>
      <c r="DV216" s="208">
        <f t="shared" si="246"/>
        <v>0</v>
      </c>
      <c r="EA216" s="207">
        <f t="shared" si="282"/>
        <v>0</v>
      </c>
      <c r="EB216" s="208">
        <f t="shared" si="247"/>
        <v>0</v>
      </c>
      <c r="EC216" s="208">
        <f t="shared" si="247"/>
        <v>0</v>
      </c>
      <c r="ED216" s="208">
        <f t="shared" si="247"/>
        <v>0</v>
      </c>
      <c r="EE216" s="208">
        <f t="shared" si="247"/>
        <v>0</v>
      </c>
      <c r="EF216" s="208">
        <f t="shared" si="248"/>
        <v>0</v>
      </c>
      <c r="EK216" s="207">
        <f t="shared" si="283"/>
        <v>0</v>
      </c>
      <c r="EL216" s="208">
        <f t="shared" si="249"/>
        <v>0</v>
      </c>
      <c r="EM216" s="208">
        <f t="shared" si="249"/>
        <v>0</v>
      </c>
      <c r="EN216" s="208">
        <f t="shared" si="249"/>
        <v>0</v>
      </c>
      <c r="EO216" s="208">
        <f t="shared" si="249"/>
        <v>0</v>
      </c>
      <c r="EP216" s="208">
        <f t="shared" si="250"/>
        <v>0</v>
      </c>
      <c r="EU216" s="207">
        <f t="shared" si="284"/>
        <v>0</v>
      </c>
      <c r="EV216" s="208">
        <f t="shared" si="251"/>
        <v>0</v>
      </c>
      <c r="EW216" s="208">
        <f t="shared" si="251"/>
        <v>0</v>
      </c>
      <c r="EX216" s="208">
        <f t="shared" si="251"/>
        <v>0</v>
      </c>
      <c r="EY216" s="208">
        <f t="shared" si="251"/>
        <v>0</v>
      </c>
      <c r="EZ216" s="208">
        <f t="shared" si="252"/>
        <v>0</v>
      </c>
      <c r="FE216" s="207">
        <f t="shared" si="285"/>
        <v>0</v>
      </c>
      <c r="FF216" s="208">
        <f t="shared" si="253"/>
        <v>0</v>
      </c>
      <c r="FG216" s="208">
        <f t="shared" si="253"/>
        <v>0</v>
      </c>
      <c r="FH216" s="208">
        <f t="shared" si="253"/>
        <v>0</v>
      </c>
      <c r="FI216" s="208">
        <f t="shared" si="253"/>
        <v>0</v>
      </c>
      <c r="FJ216" s="208">
        <f t="shared" si="254"/>
        <v>0</v>
      </c>
      <c r="FO216" s="207">
        <f t="shared" si="286"/>
        <v>0</v>
      </c>
      <c r="FP216" s="208">
        <f t="shared" si="255"/>
        <v>0</v>
      </c>
      <c r="FQ216" s="208">
        <f t="shared" si="255"/>
        <v>0</v>
      </c>
      <c r="FR216" s="208">
        <f t="shared" si="255"/>
        <v>0</v>
      </c>
      <c r="FS216" s="208">
        <f t="shared" si="255"/>
        <v>0</v>
      </c>
      <c r="FT216" s="208">
        <f t="shared" si="256"/>
        <v>0</v>
      </c>
      <c r="FY216" s="207">
        <f t="shared" si="287"/>
        <v>0</v>
      </c>
      <c r="FZ216" s="208">
        <f t="shared" si="257"/>
        <v>0</v>
      </c>
      <c r="GA216" s="208">
        <f t="shared" si="257"/>
        <v>0</v>
      </c>
      <c r="GB216" s="208">
        <f t="shared" si="257"/>
        <v>0</v>
      </c>
      <c r="GC216" s="208">
        <f t="shared" si="257"/>
        <v>0</v>
      </c>
      <c r="GD216" s="208">
        <f t="shared" si="258"/>
        <v>0</v>
      </c>
      <c r="GI216" s="207">
        <f t="shared" si="288"/>
        <v>0</v>
      </c>
      <c r="GJ216" s="208">
        <f t="shared" si="259"/>
        <v>0</v>
      </c>
      <c r="GK216" s="208">
        <f t="shared" si="259"/>
        <v>0</v>
      </c>
      <c r="GL216" s="208">
        <f t="shared" si="259"/>
        <v>0</v>
      </c>
      <c r="GM216" s="208">
        <f t="shared" si="259"/>
        <v>0</v>
      </c>
      <c r="GN216" s="208">
        <f t="shared" si="260"/>
        <v>0</v>
      </c>
      <c r="GS216" s="207">
        <f t="shared" si="289"/>
        <v>0</v>
      </c>
      <c r="GT216" s="208">
        <f t="shared" si="261"/>
        <v>0</v>
      </c>
      <c r="GU216" s="208">
        <f t="shared" si="261"/>
        <v>0</v>
      </c>
      <c r="GV216" s="208">
        <f t="shared" si="261"/>
        <v>0</v>
      </c>
      <c r="GW216" s="208">
        <f t="shared" si="261"/>
        <v>0</v>
      </c>
      <c r="GX216" s="208">
        <f t="shared" si="262"/>
        <v>0</v>
      </c>
      <c r="HC216" s="207">
        <f t="shared" si="290"/>
        <v>0</v>
      </c>
      <c r="HD216" s="208">
        <f t="shared" si="263"/>
        <v>0</v>
      </c>
      <c r="HE216" s="208">
        <f t="shared" si="263"/>
        <v>0</v>
      </c>
      <c r="HF216" s="208">
        <f t="shared" si="263"/>
        <v>0</v>
      </c>
      <c r="HG216" s="208">
        <f t="shared" si="263"/>
        <v>0</v>
      </c>
      <c r="HH216" s="208">
        <f t="shared" si="264"/>
        <v>0</v>
      </c>
      <c r="HM216" s="207">
        <f t="shared" si="291"/>
        <v>0</v>
      </c>
      <c r="HN216" s="208">
        <f t="shared" si="265"/>
        <v>0</v>
      </c>
      <c r="HO216" s="208">
        <f t="shared" si="265"/>
        <v>0</v>
      </c>
      <c r="HP216" s="208">
        <f t="shared" si="265"/>
        <v>0</v>
      </c>
      <c r="HQ216" s="208">
        <f t="shared" si="265"/>
        <v>0</v>
      </c>
      <c r="HR216" s="208">
        <f t="shared" si="266"/>
        <v>0</v>
      </c>
      <c r="HW216" s="207">
        <f t="shared" si="292"/>
        <v>0</v>
      </c>
      <c r="HX216" s="208">
        <f t="shared" si="267"/>
        <v>0</v>
      </c>
      <c r="HY216" s="208">
        <f t="shared" si="267"/>
        <v>0</v>
      </c>
      <c r="HZ216" s="208">
        <f t="shared" si="267"/>
        <v>0</v>
      </c>
      <c r="IA216" s="208">
        <f t="shared" si="267"/>
        <v>0</v>
      </c>
      <c r="IB216" s="208">
        <f t="shared" si="268"/>
        <v>0</v>
      </c>
      <c r="IG216" s="207">
        <f t="shared" si="293"/>
        <v>0</v>
      </c>
      <c r="IH216" s="208">
        <f t="shared" si="269"/>
        <v>0</v>
      </c>
      <c r="II216" s="208">
        <f t="shared" si="269"/>
        <v>0</v>
      </c>
      <c r="IJ216" s="208">
        <f t="shared" si="269"/>
        <v>0</v>
      </c>
      <c r="IK216" s="208">
        <f t="shared" si="269"/>
        <v>0</v>
      </c>
      <c r="IL216" s="208">
        <f t="shared" si="270"/>
        <v>0</v>
      </c>
    </row>
    <row r="217" spans="20:246">
      <c r="T217" s="207">
        <v>18.7</v>
      </c>
      <c r="U217" s="207">
        <f t="shared" si="271"/>
        <v>0</v>
      </c>
      <c r="V217" s="208">
        <f t="shared" si="225"/>
        <v>0</v>
      </c>
      <c r="W217" s="208">
        <f t="shared" si="225"/>
        <v>0</v>
      </c>
      <c r="X217" s="208">
        <f t="shared" si="225"/>
        <v>0</v>
      </c>
      <c r="Y217" s="208">
        <f t="shared" si="225"/>
        <v>0</v>
      </c>
      <c r="Z217" s="208">
        <f t="shared" si="226"/>
        <v>0</v>
      </c>
      <c r="AE217" s="207">
        <f t="shared" si="272"/>
        <v>0</v>
      </c>
      <c r="AF217" s="208">
        <f t="shared" si="227"/>
        <v>0</v>
      </c>
      <c r="AG217" s="208">
        <f t="shared" si="227"/>
        <v>0</v>
      </c>
      <c r="AH217" s="208">
        <f t="shared" si="227"/>
        <v>0</v>
      </c>
      <c r="AI217" s="208">
        <f t="shared" si="227"/>
        <v>0</v>
      </c>
      <c r="AJ217" s="208">
        <f t="shared" si="228"/>
        <v>0</v>
      </c>
      <c r="AO217" s="207">
        <f t="shared" si="273"/>
        <v>0</v>
      </c>
      <c r="AP217" s="208">
        <f t="shared" si="229"/>
        <v>0</v>
      </c>
      <c r="AQ217" s="208">
        <f t="shared" si="229"/>
        <v>0</v>
      </c>
      <c r="AR217" s="208">
        <f t="shared" si="229"/>
        <v>0</v>
      </c>
      <c r="AS217" s="208">
        <f t="shared" si="229"/>
        <v>0</v>
      </c>
      <c r="AT217" s="208">
        <f t="shared" si="230"/>
        <v>0</v>
      </c>
      <c r="AY217" s="207">
        <f t="shared" si="274"/>
        <v>0</v>
      </c>
      <c r="AZ217" s="208">
        <f t="shared" si="231"/>
        <v>0</v>
      </c>
      <c r="BA217" s="208">
        <f t="shared" si="231"/>
        <v>0</v>
      </c>
      <c r="BB217" s="208">
        <f t="shared" si="231"/>
        <v>0</v>
      </c>
      <c r="BC217" s="208">
        <f t="shared" si="231"/>
        <v>0</v>
      </c>
      <c r="BD217" s="208">
        <f t="shared" si="232"/>
        <v>0</v>
      </c>
      <c r="BI217" s="207">
        <f t="shared" si="275"/>
        <v>0</v>
      </c>
      <c r="BJ217" s="208">
        <f t="shared" si="233"/>
        <v>0</v>
      </c>
      <c r="BK217" s="208">
        <f t="shared" si="233"/>
        <v>0</v>
      </c>
      <c r="BL217" s="208">
        <f t="shared" si="233"/>
        <v>0</v>
      </c>
      <c r="BM217" s="208">
        <f t="shared" si="233"/>
        <v>0</v>
      </c>
      <c r="BN217" s="208">
        <f t="shared" si="234"/>
        <v>0</v>
      </c>
      <c r="BS217" s="207">
        <f t="shared" si="276"/>
        <v>0</v>
      </c>
      <c r="BT217" s="208">
        <f t="shared" si="235"/>
        <v>0</v>
      </c>
      <c r="BU217" s="208">
        <f t="shared" si="235"/>
        <v>0</v>
      </c>
      <c r="BV217" s="208">
        <f t="shared" si="235"/>
        <v>0</v>
      </c>
      <c r="BW217" s="208">
        <f t="shared" si="235"/>
        <v>0</v>
      </c>
      <c r="BX217" s="208">
        <f t="shared" si="236"/>
        <v>0</v>
      </c>
      <c r="CC217" s="207">
        <f t="shared" si="277"/>
        <v>0</v>
      </c>
      <c r="CD217" s="208">
        <f t="shared" si="237"/>
        <v>0</v>
      </c>
      <c r="CE217" s="208">
        <f t="shared" si="237"/>
        <v>0</v>
      </c>
      <c r="CF217" s="208">
        <f t="shared" si="237"/>
        <v>0</v>
      </c>
      <c r="CG217" s="208">
        <f t="shared" si="237"/>
        <v>0</v>
      </c>
      <c r="CH217" s="208">
        <f t="shared" si="238"/>
        <v>0</v>
      </c>
      <c r="CM217" s="207">
        <f t="shared" si="278"/>
        <v>0</v>
      </c>
      <c r="CN217" s="208">
        <f t="shared" si="239"/>
        <v>0</v>
      </c>
      <c r="CO217" s="208">
        <f t="shared" si="239"/>
        <v>0</v>
      </c>
      <c r="CP217" s="208">
        <f t="shared" si="239"/>
        <v>0</v>
      </c>
      <c r="CQ217" s="208">
        <f t="shared" si="239"/>
        <v>0</v>
      </c>
      <c r="CR217" s="208">
        <f t="shared" si="240"/>
        <v>0</v>
      </c>
      <c r="CW217" s="207">
        <f t="shared" si="279"/>
        <v>0</v>
      </c>
      <c r="CX217" s="208">
        <f t="shared" si="241"/>
        <v>0</v>
      </c>
      <c r="CY217" s="207">
        <f t="shared" si="241"/>
        <v>0</v>
      </c>
      <c r="CZ217" s="208">
        <f t="shared" si="241"/>
        <v>0</v>
      </c>
      <c r="DA217" s="208">
        <f t="shared" si="241"/>
        <v>0</v>
      </c>
      <c r="DB217" s="208">
        <f t="shared" si="242"/>
        <v>0</v>
      </c>
      <c r="DG217" s="207">
        <f t="shared" si="280"/>
        <v>0</v>
      </c>
      <c r="DH217" s="208">
        <f t="shared" si="243"/>
        <v>0</v>
      </c>
      <c r="DI217" s="208">
        <f t="shared" si="243"/>
        <v>0</v>
      </c>
      <c r="DJ217" s="208">
        <f t="shared" si="243"/>
        <v>0</v>
      </c>
      <c r="DK217" s="208">
        <f t="shared" si="243"/>
        <v>0</v>
      </c>
      <c r="DL217" s="208">
        <f t="shared" si="244"/>
        <v>0</v>
      </c>
      <c r="DQ217" s="207">
        <f t="shared" si="281"/>
        <v>0</v>
      </c>
      <c r="DR217" s="208">
        <f t="shared" si="245"/>
        <v>0</v>
      </c>
      <c r="DS217" s="208">
        <f t="shared" si="245"/>
        <v>0</v>
      </c>
      <c r="DT217" s="208">
        <f t="shared" si="245"/>
        <v>0</v>
      </c>
      <c r="DU217" s="208">
        <f t="shared" si="245"/>
        <v>0</v>
      </c>
      <c r="DV217" s="208">
        <f t="shared" si="246"/>
        <v>0</v>
      </c>
      <c r="EA217" s="207">
        <f t="shared" si="282"/>
        <v>0</v>
      </c>
      <c r="EB217" s="208">
        <f t="shared" si="247"/>
        <v>0</v>
      </c>
      <c r="EC217" s="208">
        <f t="shared" si="247"/>
        <v>0</v>
      </c>
      <c r="ED217" s="208">
        <f t="shared" si="247"/>
        <v>0</v>
      </c>
      <c r="EE217" s="208">
        <f t="shared" si="247"/>
        <v>0</v>
      </c>
      <c r="EF217" s="208">
        <f t="shared" si="248"/>
        <v>0</v>
      </c>
      <c r="EK217" s="207">
        <f t="shared" si="283"/>
        <v>0</v>
      </c>
      <c r="EL217" s="208">
        <f t="shared" si="249"/>
        <v>0</v>
      </c>
      <c r="EM217" s="208">
        <f t="shared" si="249"/>
        <v>0</v>
      </c>
      <c r="EN217" s="208">
        <f t="shared" si="249"/>
        <v>0</v>
      </c>
      <c r="EO217" s="208">
        <f t="shared" si="249"/>
        <v>0</v>
      </c>
      <c r="EP217" s="208">
        <f t="shared" si="250"/>
        <v>0</v>
      </c>
      <c r="EU217" s="207">
        <f t="shared" si="284"/>
        <v>0</v>
      </c>
      <c r="EV217" s="208">
        <f t="shared" si="251"/>
        <v>0</v>
      </c>
      <c r="EW217" s="208">
        <f t="shared" si="251"/>
        <v>0</v>
      </c>
      <c r="EX217" s="208">
        <f t="shared" si="251"/>
        <v>0</v>
      </c>
      <c r="EY217" s="208">
        <f t="shared" si="251"/>
        <v>0</v>
      </c>
      <c r="EZ217" s="208">
        <f t="shared" si="252"/>
        <v>0</v>
      </c>
      <c r="FE217" s="207">
        <f t="shared" si="285"/>
        <v>0</v>
      </c>
      <c r="FF217" s="208">
        <f t="shared" si="253"/>
        <v>0</v>
      </c>
      <c r="FG217" s="208">
        <f t="shared" si="253"/>
        <v>0</v>
      </c>
      <c r="FH217" s="208">
        <f t="shared" si="253"/>
        <v>0</v>
      </c>
      <c r="FI217" s="208">
        <f t="shared" si="253"/>
        <v>0</v>
      </c>
      <c r="FJ217" s="208">
        <f t="shared" si="254"/>
        <v>0</v>
      </c>
      <c r="FO217" s="207">
        <f t="shared" si="286"/>
        <v>0</v>
      </c>
      <c r="FP217" s="208">
        <f t="shared" si="255"/>
        <v>0</v>
      </c>
      <c r="FQ217" s="208">
        <f t="shared" si="255"/>
        <v>0</v>
      </c>
      <c r="FR217" s="208">
        <f t="shared" si="255"/>
        <v>0</v>
      </c>
      <c r="FS217" s="208">
        <f t="shared" si="255"/>
        <v>0</v>
      </c>
      <c r="FT217" s="208">
        <f t="shared" si="256"/>
        <v>0</v>
      </c>
      <c r="FY217" s="207">
        <f t="shared" si="287"/>
        <v>0</v>
      </c>
      <c r="FZ217" s="208">
        <f t="shared" si="257"/>
        <v>0</v>
      </c>
      <c r="GA217" s="208">
        <f t="shared" si="257"/>
        <v>0</v>
      </c>
      <c r="GB217" s="208">
        <f t="shared" si="257"/>
        <v>0</v>
      </c>
      <c r="GC217" s="208">
        <f t="shared" si="257"/>
        <v>0</v>
      </c>
      <c r="GD217" s="208">
        <f t="shared" si="258"/>
        <v>0</v>
      </c>
      <c r="GI217" s="207">
        <f t="shared" si="288"/>
        <v>0</v>
      </c>
      <c r="GJ217" s="208">
        <f t="shared" si="259"/>
        <v>0</v>
      </c>
      <c r="GK217" s="208">
        <f t="shared" si="259"/>
        <v>0</v>
      </c>
      <c r="GL217" s="208">
        <f t="shared" si="259"/>
        <v>0</v>
      </c>
      <c r="GM217" s="208">
        <f t="shared" si="259"/>
        <v>0</v>
      </c>
      <c r="GN217" s="208">
        <f t="shared" si="260"/>
        <v>0</v>
      </c>
      <c r="GS217" s="207">
        <f t="shared" si="289"/>
        <v>0</v>
      </c>
      <c r="GT217" s="208">
        <f t="shared" si="261"/>
        <v>0</v>
      </c>
      <c r="GU217" s="208">
        <f t="shared" si="261"/>
        <v>0</v>
      </c>
      <c r="GV217" s="208">
        <f t="shared" si="261"/>
        <v>0</v>
      </c>
      <c r="GW217" s="208">
        <f t="shared" si="261"/>
        <v>0</v>
      </c>
      <c r="GX217" s="208">
        <f t="shared" si="262"/>
        <v>0</v>
      </c>
      <c r="HC217" s="207">
        <f t="shared" si="290"/>
        <v>0</v>
      </c>
      <c r="HD217" s="208">
        <f t="shared" si="263"/>
        <v>0</v>
      </c>
      <c r="HE217" s="208">
        <f t="shared" si="263"/>
        <v>0</v>
      </c>
      <c r="HF217" s="208">
        <f t="shared" si="263"/>
        <v>0</v>
      </c>
      <c r="HG217" s="208">
        <f t="shared" si="263"/>
        <v>0</v>
      </c>
      <c r="HH217" s="208">
        <f t="shared" si="264"/>
        <v>0</v>
      </c>
      <c r="HM217" s="207">
        <f t="shared" si="291"/>
        <v>0</v>
      </c>
      <c r="HN217" s="208">
        <f t="shared" si="265"/>
        <v>0</v>
      </c>
      <c r="HO217" s="208">
        <f t="shared" si="265"/>
        <v>0</v>
      </c>
      <c r="HP217" s="208">
        <f t="shared" si="265"/>
        <v>0</v>
      </c>
      <c r="HQ217" s="208">
        <f t="shared" si="265"/>
        <v>0</v>
      </c>
      <c r="HR217" s="208">
        <f t="shared" si="266"/>
        <v>0</v>
      </c>
      <c r="HW217" s="207">
        <f t="shared" si="292"/>
        <v>0</v>
      </c>
      <c r="HX217" s="208">
        <f t="shared" si="267"/>
        <v>0</v>
      </c>
      <c r="HY217" s="208">
        <f t="shared" si="267"/>
        <v>0</v>
      </c>
      <c r="HZ217" s="208">
        <f t="shared" si="267"/>
        <v>0</v>
      </c>
      <c r="IA217" s="208">
        <f t="shared" si="267"/>
        <v>0</v>
      </c>
      <c r="IB217" s="208">
        <f t="shared" si="268"/>
        <v>0</v>
      </c>
      <c r="IG217" s="207">
        <f t="shared" si="293"/>
        <v>0</v>
      </c>
      <c r="IH217" s="208">
        <f t="shared" si="269"/>
        <v>0</v>
      </c>
      <c r="II217" s="208">
        <f t="shared" si="269"/>
        <v>0</v>
      </c>
      <c r="IJ217" s="208">
        <f t="shared" si="269"/>
        <v>0</v>
      </c>
      <c r="IK217" s="208">
        <f t="shared" si="269"/>
        <v>0</v>
      </c>
      <c r="IL217" s="208">
        <f t="shared" si="270"/>
        <v>0</v>
      </c>
    </row>
    <row r="218" spans="20:246">
      <c r="T218" s="207">
        <v>18.8</v>
      </c>
      <c r="U218" s="207">
        <f t="shared" si="271"/>
        <v>0</v>
      </c>
      <c r="V218" s="208">
        <f t="shared" si="225"/>
        <v>0</v>
      </c>
      <c r="W218" s="208">
        <f t="shared" si="225"/>
        <v>0</v>
      </c>
      <c r="X218" s="208">
        <f t="shared" si="225"/>
        <v>0</v>
      </c>
      <c r="Y218" s="208">
        <f t="shared" si="225"/>
        <v>0</v>
      </c>
      <c r="Z218" s="208">
        <f t="shared" si="226"/>
        <v>0</v>
      </c>
      <c r="AE218" s="207">
        <f t="shared" si="272"/>
        <v>0</v>
      </c>
      <c r="AF218" s="208">
        <f t="shared" si="227"/>
        <v>0</v>
      </c>
      <c r="AG218" s="208">
        <f t="shared" si="227"/>
        <v>0</v>
      </c>
      <c r="AH218" s="208">
        <f t="shared" si="227"/>
        <v>0</v>
      </c>
      <c r="AI218" s="208">
        <f t="shared" si="227"/>
        <v>0</v>
      </c>
      <c r="AJ218" s="208">
        <f t="shared" si="228"/>
        <v>0</v>
      </c>
      <c r="AO218" s="207">
        <f t="shared" si="273"/>
        <v>0</v>
      </c>
      <c r="AP218" s="208">
        <f t="shared" si="229"/>
        <v>0</v>
      </c>
      <c r="AQ218" s="208">
        <f t="shared" si="229"/>
        <v>0</v>
      </c>
      <c r="AR218" s="208">
        <f t="shared" si="229"/>
        <v>0</v>
      </c>
      <c r="AS218" s="208">
        <f t="shared" si="229"/>
        <v>0</v>
      </c>
      <c r="AT218" s="208">
        <f t="shared" si="230"/>
        <v>0</v>
      </c>
      <c r="AY218" s="207">
        <f t="shared" si="274"/>
        <v>0</v>
      </c>
      <c r="AZ218" s="208">
        <f t="shared" si="231"/>
        <v>0</v>
      </c>
      <c r="BA218" s="208">
        <f t="shared" si="231"/>
        <v>0</v>
      </c>
      <c r="BB218" s="208">
        <f t="shared" si="231"/>
        <v>0</v>
      </c>
      <c r="BC218" s="208">
        <f t="shared" si="231"/>
        <v>0</v>
      </c>
      <c r="BD218" s="208">
        <f t="shared" si="232"/>
        <v>0</v>
      </c>
      <c r="BI218" s="207">
        <f t="shared" si="275"/>
        <v>0</v>
      </c>
      <c r="BJ218" s="208">
        <f t="shared" si="233"/>
        <v>0</v>
      </c>
      <c r="BK218" s="208">
        <f t="shared" si="233"/>
        <v>0</v>
      </c>
      <c r="BL218" s="208">
        <f t="shared" si="233"/>
        <v>0</v>
      </c>
      <c r="BM218" s="208">
        <f t="shared" si="233"/>
        <v>0</v>
      </c>
      <c r="BN218" s="208">
        <f t="shared" si="234"/>
        <v>0</v>
      </c>
      <c r="BS218" s="207">
        <f t="shared" si="276"/>
        <v>0</v>
      </c>
      <c r="BT218" s="208">
        <f t="shared" si="235"/>
        <v>0</v>
      </c>
      <c r="BU218" s="208">
        <f t="shared" si="235"/>
        <v>0</v>
      </c>
      <c r="BV218" s="208">
        <f t="shared" si="235"/>
        <v>0</v>
      </c>
      <c r="BW218" s="208">
        <f t="shared" si="235"/>
        <v>0</v>
      </c>
      <c r="BX218" s="208">
        <f t="shared" si="236"/>
        <v>0</v>
      </c>
      <c r="CC218" s="207">
        <f t="shared" si="277"/>
        <v>0</v>
      </c>
      <c r="CD218" s="208">
        <f t="shared" si="237"/>
        <v>0</v>
      </c>
      <c r="CE218" s="208">
        <f t="shared" si="237"/>
        <v>0</v>
      </c>
      <c r="CF218" s="208">
        <f t="shared" si="237"/>
        <v>0</v>
      </c>
      <c r="CG218" s="208">
        <f t="shared" si="237"/>
        <v>0</v>
      </c>
      <c r="CH218" s="208">
        <f t="shared" si="238"/>
        <v>0</v>
      </c>
      <c r="CM218" s="207">
        <f t="shared" si="278"/>
        <v>0</v>
      </c>
      <c r="CN218" s="208">
        <f t="shared" si="239"/>
        <v>0</v>
      </c>
      <c r="CO218" s="208">
        <f t="shared" si="239"/>
        <v>0</v>
      </c>
      <c r="CP218" s="208">
        <f t="shared" si="239"/>
        <v>0</v>
      </c>
      <c r="CQ218" s="208">
        <f t="shared" si="239"/>
        <v>0</v>
      </c>
      <c r="CR218" s="208">
        <f t="shared" si="240"/>
        <v>0</v>
      </c>
      <c r="CW218" s="207">
        <f t="shared" si="279"/>
        <v>0</v>
      </c>
      <c r="CX218" s="208">
        <f t="shared" si="241"/>
        <v>0</v>
      </c>
      <c r="CY218" s="207">
        <f t="shared" si="241"/>
        <v>0</v>
      </c>
      <c r="CZ218" s="208">
        <f t="shared" si="241"/>
        <v>0</v>
      </c>
      <c r="DA218" s="208">
        <f t="shared" si="241"/>
        <v>0</v>
      </c>
      <c r="DB218" s="208">
        <f t="shared" si="242"/>
        <v>0</v>
      </c>
      <c r="DG218" s="207">
        <f t="shared" si="280"/>
        <v>0</v>
      </c>
      <c r="DH218" s="208">
        <f t="shared" si="243"/>
        <v>0</v>
      </c>
      <c r="DI218" s="208">
        <f t="shared" si="243"/>
        <v>0</v>
      </c>
      <c r="DJ218" s="208">
        <f t="shared" si="243"/>
        <v>0</v>
      </c>
      <c r="DK218" s="208">
        <f t="shared" si="243"/>
        <v>0</v>
      </c>
      <c r="DL218" s="208">
        <f t="shared" si="244"/>
        <v>0</v>
      </c>
      <c r="DQ218" s="207">
        <f t="shared" si="281"/>
        <v>0</v>
      </c>
      <c r="DR218" s="208">
        <f t="shared" si="245"/>
        <v>0</v>
      </c>
      <c r="DS218" s="208">
        <f t="shared" si="245"/>
        <v>0</v>
      </c>
      <c r="DT218" s="208">
        <f t="shared" si="245"/>
        <v>0</v>
      </c>
      <c r="DU218" s="208">
        <f t="shared" si="245"/>
        <v>0</v>
      </c>
      <c r="DV218" s="208">
        <f t="shared" si="246"/>
        <v>0</v>
      </c>
      <c r="EA218" s="207">
        <f t="shared" si="282"/>
        <v>0</v>
      </c>
      <c r="EB218" s="208">
        <f t="shared" si="247"/>
        <v>0</v>
      </c>
      <c r="EC218" s="208">
        <f t="shared" si="247"/>
        <v>0</v>
      </c>
      <c r="ED218" s="208">
        <f t="shared" si="247"/>
        <v>0</v>
      </c>
      <c r="EE218" s="208">
        <f t="shared" si="247"/>
        <v>0</v>
      </c>
      <c r="EF218" s="208">
        <f t="shared" si="248"/>
        <v>0</v>
      </c>
      <c r="EK218" s="207">
        <f t="shared" si="283"/>
        <v>0</v>
      </c>
      <c r="EL218" s="208">
        <f t="shared" si="249"/>
        <v>0</v>
      </c>
      <c r="EM218" s="208">
        <f t="shared" si="249"/>
        <v>0</v>
      </c>
      <c r="EN218" s="208">
        <f t="shared" si="249"/>
        <v>0</v>
      </c>
      <c r="EO218" s="208">
        <f t="shared" si="249"/>
        <v>0</v>
      </c>
      <c r="EP218" s="208">
        <f t="shared" si="250"/>
        <v>0</v>
      </c>
      <c r="EU218" s="207">
        <f t="shared" si="284"/>
        <v>0</v>
      </c>
      <c r="EV218" s="208">
        <f t="shared" si="251"/>
        <v>0</v>
      </c>
      <c r="EW218" s="208">
        <f t="shared" si="251"/>
        <v>0</v>
      </c>
      <c r="EX218" s="208">
        <f t="shared" si="251"/>
        <v>0</v>
      </c>
      <c r="EY218" s="208">
        <f t="shared" si="251"/>
        <v>0</v>
      </c>
      <c r="EZ218" s="208">
        <f t="shared" si="252"/>
        <v>0</v>
      </c>
      <c r="FE218" s="207">
        <f t="shared" si="285"/>
        <v>0</v>
      </c>
      <c r="FF218" s="208">
        <f t="shared" si="253"/>
        <v>0</v>
      </c>
      <c r="FG218" s="208">
        <f t="shared" si="253"/>
        <v>0</v>
      </c>
      <c r="FH218" s="208">
        <f t="shared" si="253"/>
        <v>0</v>
      </c>
      <c r="FI218" s="208">
        <f t="shared" si="253"/>
        <v>0</v>
      </c>
      <c r="FJ218" s="208">
        <f t="shared" si="254"/>
        <v>0</v>
      </c>
      <c r="FO218" s="207">
        <f t="shared" si="286"/>
        <v>0</v>
      </c>
      <c r="FP218" s="208">
        <f t="shared" si="255"/>
        <v>0</v>
      </c>
      <c r="FQ218" s="208">
        <f t="shared" si="255"/>
        <v>0</v>
      </c>
      <c r="FR218" s="208">
        <f t="shared" si="255"/>
        <v>0</v>
      </c>
      <c r="FS218" s="208">
        <f t="shared" si="255"/>
        <v>0</v>
      </c>
      <c r="FT218" s="208">
        <f t="shared" si="256"/>
        <v>0</v>
      </c>
      <c r="FY218" s="207">
        <f t="shared" si="287"/>
        <v>0</v>
      </c>
      <c r="FZ218" s="208">
        <f t="shared" si="257"/>
        <v>0</v>
      </c>
      <c r="GA218" s="208">
        <f t="shared" si="257"/>
        <v>0</v>
      </c>
      <c r="GB218" s="208">
        <f t="shared" si="257"/>
        <v>0</v>
      </c>
      <c r="GC218" s="208">
        <f t="shared" si="257"/>
        <v>0</v>
      </c>
      <c r="GD218" s="208">
        <f t="shared" si="258"/>
        <v>0</v>
      </c>
      <c r="GI218" s="207">
        <f t="shared" si="288"/>
        <v>0</v>
      </c>
      <c r="GJ218" s="208">
        <f t="shared" si="259"/>
        <v>0</v>
      </c>
      <c r="GK218" s="208">
        <f t="shared" si="259"/>
        <v>0</v>
      </c>
      <c r="GL218" s="208">
        <f t="shared" si="259"/>
        <v>0</v>
      </c>
      <c r="GM218" s="208">
        <f t="shared" si="259"/>
        <v>0</v>
      </c>
      <c r="GN218" s="208">
        <f t="shared" si="260"/>
        <v>0</v>
      </c>
      <c r="GS218" s="207">
        <f t="shared" si="289"/>
        <v>0</v>
      </c>
      <c r="GT218" s="208">
        <f t="shared" si="261"/>
        <v>0</v>
      </c>
      <c r="GU218" s="208">
        <f t="shared" si="261"/>
        <v>0</v>
      </c>
      <c r="GV218" s="208">
        <f t="shared" si="261"/>
        <v>0</v>
      </c>
      <c r="GW218" s="208">
        <f t="shared" si="261"/>
        <v>0</v>
      </c>
      <c r="GX218" s="208">
        <f t="shared" si="262"/>
        <v>0</v>
      </c>
      <c r="HC218" s="207">
        <f t="shared" si="290"/>
        <v>0</v>
      </c>
      <c r="HD218" s="208">
        <f t="shared" si="263"/>
        <v>0</v>
      </c>
      <c r="HE218" s="208">
        <f t="shared" si="263"/>
        <v>0</v>
      </c>
      <c r="HF218" s="208">
        <f t="shared" si="263"/>
        <v>0</v>
      </c>
      <c r="HG218" s="208">
        <f t="shared" si="263"/>
        <v>0</v>
      </c>
      <c r="HH218" s="208">
        <f t="shared" si="264"/>
        <v>0</v>
      </c>
      <c r="HM218" s="207">
        <f t="shared" si="291"/>
        <v>0</v>
      </c>
      <c r="HN218" s="208">
        <f t="shared" si="265"/>
        <v>0</v>
      </c>
      <c r="HO218" s="208">
        <f t="shared" si="265"/>
        <v>0</v>
      </c>
      <c r="HP218" s="208">
        <f t="shared" si="265"/>
        <v>0</v>
      </c>
      <c r="HQ218" s="208">
        <f t="shared" si="265"/>
        <v>0</v>
      </c>
      <c r="HR218" s="208">
        <f t="shared" si="266"/>
        <v>0</v>
      </c>
      <c r="HW218" s="207">
        <f t="shared" si="292"/>
        <v>0</v>
      </c>
      <c r="HX218" s="208">
        <f t="shared" si="267"/>
        <v>0</v>
      </c>
      <c r="HY218" s="208">
        <f t="shared" si="267"/>
        <v>0</v>
      </c>
      <c r="HZ218" s="208">
        <f t="shared" si="267"/>
        <v>0</v>
      </c>
      <c r="IA218" s="208">
        <f t="shared" si="267"/>
        <v>0</v>
      </c>
      <c r="IB218" s="208">
        <f t="shared" si="268"/>
        <v>0</v>
      </c>
      <c r="IG218" s="207">
        <f t="shared" si="293"/>
        <v>0</v>
      </c>
      <c r="IH218" s="208">
        <f t="shared" si="269"/>
        <v>0</v>
      </c>
      <c r="II218" s="208">
        <f t="shared" si="269"/>
        <v>0</v>
      </c>
      <c r="IJ218" s="208">
        <f t="shared" si="269"/>
        <v>0</v>
      </c>
      <c r="IK218" s="208">
        <f t="shared" si="269"/>
        <v>0</v>
      </c>
      <c r="IL218" s="208">
        <f t="shared" si="270"/>
        <v>0</v>
      </c>
    </row>
    <row r="219" spans="20:246">
      <c r="T219" s="207">
        <v>18.899999999999999</v>
      </c>
      <c r="U219" s="207">
        <f t="shared" si="271"/>
        <v>0</v>
      </c>
      <c r="V219" s="208">
        <f t="shared" si="225"/>
        <v>0</v>
      </c>
      <c r="W219" s="208">
        <f t="shared" si="225"/>
        <v>0</v>
      </c>
      <c r="X219" s="208">
        <f t="shared" si="225"/>
        <v>0</v>
      </c>
      <c r="Y219" s="208">
        <f t="shared" si="225"/>
        <v>0</v>
      </c>
      <c r="Z219" s="208">
        <f t="shared" si="226"/>
        <v>0</v>
      </c>
      <c r="AE219" s="207">
        <f t="shared" si="272"/>
        <v>0</v>
      </c>
      <c r="AF219" s="208">
        <f t="shared" si="227"/>
        <v>0</v>
      </c>
      <c r="AG219" s="208">
        <f t="shared" si="227"/>
        <v>0</v>
      </c>
      <c r="AH219" s="208">
        <f t="shared" si="227"/>
        <v>0</v>
      </c>
      <c r="AI219" s="208">
        <f t="shared" si="227"/>
        <v>0</v>
      </c>
      <c r="AJ219" s="208">
        <f t="shared" si="228"/>
        <v>0</v>
      </c>
      <c r="AO219" s="207">
        <f t="shared" si="273"/>
        <v>0</v>
      </c>
      <c r="AP219" s="208">
        <f t="shared" si="229"/>
        <v>0</v>
      </c>
      <c r="AQ219" s="208">
        <f t="shared" si="229"/>
        <v>0</v>
      </c>
      <c r="AR219" s="208">
        <f t="shared" si="229"/>
        <v>0</v>
      </c>
      <c r="AS219" s="208">
        <f t="shared" si="229"/>
        <v>0</v>
      </c>
      <c r="AT219" s="208">
        <f t="shared" si="230"/>
        <v>0</v>
      </c>
      <c r="AY219" s="207">
        <f t="shared" si="274"/>
        <v>0</v>
      </c>
      <c r="AZ219" s="208">
        <f t="shared" si="231"/>
        <v>0</v>
      </c>
      <c r="BA219" s="208">
        <f t="shared" si="231"/>
        <v>0</v>
      </c>
      <c r="BB219" s="208">
        <f t="shared" si="231"/>
        <v>0</v>
      </c>
      <c r="BC219" s="208">
        <f t="shared" si="231"/>
        <v>0</v>
      </c>
      <c r="BD219" s="208">
        <f t="shared" si="232"/>
        <v>0</v>
      </c>
      <c r="BI219" s="207">
        <f t="shared" si="275"/>
        <v>0</v>
      </c>
      <c r="BJ219" s="208">
        <f t="shared" si="233"/>
        <v>0</v>
      </c>
      <c r="BK219" s="208">
        <f t="shared" si="233"/>
        <v>0</v>
      </c>
      <c r="BL219" s="208">
        <f t="shared" si="233"/>
        <v>0</v>
      </c>
      <c r="BM219" s="208">
        <f t="shared" si="233"/>
        <v>0</v>
      </c>
      <c r="BN219" s="208">
        <f t="shared" si="234"/>
        <v>0</v>
      </c>
      <c r="BS219" s="207">
        <f t="shared" si="276"/>
        <v>0</v>
      </c>
      <c r="BT219" s="208">
        <f t="shared" si="235"/>
        <v>0</v>
      </c>
      <c r="BU219" s="208">
        <f t="shared" si="235"/>
        <v>0</v>
      </c>
      <c r="BV219" s="208">
        <f t="shared" si="235"/>
        <v>0</v>
      </c>
      <c r="BW219" s="208">
        <f t="shared" si="235"/>
        <v>0</v>
      </c>
      <c r="BX219" s="208">
        <f t="shared" si="236"/>
        <v>0</v>
      </c>
      <c r="CC219" s="207">
        <f t="shared" si="277"/>
        <v>0</v>
      </c>
      <c r="CD219" s="208">
        <f t="shared" si="237"/>
        <v>0</v>
      </c>
      <c r="CE219" s="208">
        <f t="shared" si="237"/>
        <v>0</v>
      </c>
      <c r="CF219" s="208">
        <f t="shared" si="237"/>
        <v>0</v>
      </c>
      <c r="CG219" s="208">
        <f t="shared" si="237"/>
        <v>0</v>
      </c>
      <c r="CH219" s="208">
        <f t="shared" si="238"/>
        <v>0</v>
      </c>
      <c r="CM219" s="207">
        <f t="shared" si="278"/>
        <v>0</v>
      </c>
      <c r="CN219" s="208">
        <f t="shared" si="239"/>
        <v>0</v>
      </c>
      <c r="CO219" s="208">
        <f t="shared" si="239"/>
        <v>0</v>
      </c>
      <c r="CP219" s="208">
        <f t="shared" si="239"/>
        <v>0</v>
      </c>
      <c r="CQ219" s="208">
        <f t="shared" si="239"/>
        <v>0</v>
      </c>
      <c r="CR219" s="208">
        <f t="shared" si="240"/>
        <v>0</v>
      </c>
      <c r="CW219" s="207">
        <f t="shared" si="279"/>
        <v>0</v>
      </c>
      <c r="CX219" s="208">
        <f t="shared" si="241"/>
        <v>0</v>
      </c>
      <c r="CY219" s="207">
        <f t="shared" si="241"/>
        <v>0</v>
      </c>
      <c r="CZ219" s="208">
        <f t="shared" si="241"/>
        <v>0</v>
      </c>
      <c r="DA219" s="208">
        <f t="shared" si="241"/>
        <v>0</v>
      </c>
      <c r="DB219" s="208">
        <f t="shared" si="242"/>
        <v>0</v>
      </c>
      <c r="DG219" s="207">
        <f t="shared" si="280"/>
        <v>0</v>
      </c>
      <c r="DH219" s="208">
        <f t="shared" si="243"/>
        <v>0</v>
      </c>
      <c r="DI219" s="208">
        <f t="shared" si="243"/>
        <v>0</v>
      </c>
      <c r="DJ219" s="208">
        <f t="shared" si="243"/>
        <v>0</v>
      </c>
      <c r="DK219" s="208">
        <f t="shared" si="243"/>
        <v>0</v>
      </c>
      <c r="DL219" s="208">
        <f t="shared" si="244"/>
        <v>0</v>
      </c>
      <c r="DQ219" s="207">
        <f t="shared" si="281"/>
        <v>0</v>
      </c>
      <c r="DR219" s="208">
        <f t="shared" si="245"/>
        <v>0</v>
      </c>
      <c r="DS219" s="208">
        <f t="shared" si="245"/>
        <v>0</v>
      </c>
      <c r="DT219" s="208">
        <f t="shared" si="245"/>
        <v>0</v>
      </c>
      <c r="DU219" s="208">
        <f t="shared" si="245"/>
        <v>0</v>
      </c>
      <c r="DV219" s="208">
        <f t="shared" si="246"/>
        <v>0</v>
      </c>
      <c r="EA219" s="207">
        <f t="shared" si="282"/>
        <v>0</v>
      </c>
      <c r="EB219" s="208">
        <f t="shared" si="247"/>
        <v>0</v>
      </c>
      <c r="EC219" s="208">
        <f t="shared" si="247"/>
        <v>0</v>
      </c>
      <c r="ED219" s="208">
        <f t="shared" si="247"/>
        <v>0</v>
      </c>
      <c r="EE219" s="208">
        <f t="shared" si="247"/>
        <v>0</v>
      </c>
      <c r="EF219" s="208">
        <f t="shared" si="248"/>
        <v>0</v>
      </c>
      <c r="EK219" s="207">
        <f t="shared" si="283"/>
        <v>0</v>
      </c>
      <c r="EL219" s="208">
        <f t="shared" si="249"/>
        <v>0</v>
      </c>
      <c r="EM219" s="208">
        <f t="shared" si="249"/>
        <v>0</v>
      </c>
      <c r="EN219" s="208">
        <f t="shared" si="249"/>
        <v>0</v>
      </c>
      <c r="EO219" s="208">
        <f t="shared" si="249"/>
        <v>0</v>
      </c>
      <c r="EP219" s="208">
        <f t="shared" si="250"/>
        <v>0</v>
      </c>
      <c r="EU219" s="207">
        <f t="shared" si="284"/>
        <v>0</v>
      </c>
      <c r="EV219" s="208">
        <f t="shared" si="251"/>
        <v>0</v>
      </c>
      <c r="EW219" s="208">
        <f t="shared" si="251"/>
        <v>0</v>
      </c>
      <c r="EX219" s="208">
        <f t="shared" si="251"/>
        <v>0</v>
      </c>
      <c r="EY219" s="208">
        <f t="shared" si="251"/>
        <v>0</v>
      </c>
      <c r="EZ219" s="208">
        <f t="shared" si="252"/>
        <v>0</v>
      </c>
      <c r="FE219" s="207">
        <f t="shared" si="285"/>
        <v>0</v>
      </c>
      <c r="FF219" s="208">
        <f t="shared" si="253"/>
        <v>0</v>
      </c>
      <c r="FG219" s="208">
        <f t="shared" si="253"/>
        <v>0</v>
      </c>
      <c r="FH219" s="208">
        <f t="shared" si="253"/>
        <v>0</v>
      </c>
      <c r="FI219" s="208">
        <f t="shared" si="253"/>
        <v>0</v>
      </c>
      <c r="FJ219" s="208">
        <f t="shared" si="254"/>
        <v>0</v>
      </c>
      <c r="FO219" s="207">
        <f t="shared" si="286"/>
        <v>0</v>
      </c>
      <c r="FP219" s="208">
        <f t="shared" si="255"/>
        <v>0</v>
      </c>
      <c r="FQ219" s="208">
        <f t="shared" si="255"/>
        <v>0</v>
      </c>
      <c r="FR219" s="208">
        <f t="shared" si="255"/>
        <v>0</v>
      </c>
      <c r="FS219" s="208">
        <f t="shared" si="255"/>
        <v>0</v>
      </c>
      <c r="FT219" s="208">
        <f t="shared" si="256"/>
        <v>0</v>
      </c>
      <c r="FY219" s="207">
        <f t="shared" si="287"/>
        <v>0</v>
      </c>
      <c r="FZ219" s="208">
        <f t="shared" si="257"/>
        <v>0</v>
      </c>
      <c r="GA219" s="208">
        <f t="shared" si="257"/>
        <v>0</v>
      </c>
      <c r="GB219" s="208">
        <f t="shared" si="257"/>
        <v>0</v>
      </c>
      <c r="GC219" s="208">
        <f t="shared" si="257"/>
        <v>0</v>
      </c>
      <c r="GD219" s="208">
        <f t="shared" si="258"/>
        <v>0</v>
      </c>
      <c r="GI219" s="207">
        <f t="shared" si="288"/>
        <v>0</v>
      </c>
      <c r="GJ219" s="208">
        <f t="shared" si="259"/>
        <v>0</v>
      </c>
      <c r="GK219" s="208">
        <f t="shared" si="259"/>
        <v>0</v>
      </c>
      <c r="GL219" s="208">
        <f t="shared" si="259"/>
        <v>0</v>
      </c>
      <c r="GM219" s="208">
        <f t="shared" si="259"/>
        <v>0</v>
      </c>
      <c r="GN219" s="208">
        <f t="shared" si="260"/>
        <v>0</v>
      </c>
      <c r="GS219" s="207">
        <f t="shared" si="289"/>
        <v>0</v>
      </c>
      <c r="GT219" s="208">
        <f t="shared" si="261"/>
        <v>0</v>
      </c>
      <c r="GU219" s="208">
        <f t="shared" si="261"/>
        <v>0</v>
      </c>
      <c r="GV219" s="208">
        <f t="shared" si="261"/>
        <v>0</v>
      </c>
      <c r="GW219" s="208">
        <f t="shared" si="261"/>
        <v>0</v>
      </c>
      <c r="GX219" s="208">
        <f t="shared" si="262"/>
        <v>0</v>
      </c>
      <c r="HC219" s="207">
        <f t="shared" si="290"/>
        <v>0</v>
      </c>
      <c r="HD219" s="208">
        <f t="shared" si="263"/>
        <v>0</v>
      </c>
      <c r="HE219" s="208">
        <f t="shared" si="263"/>
        <v>0</v>
      </c>
      <c r="HF219" s="208">
        <f t="shared" si="263"/>
        <v>0</v>
      </c>
      <c r="HG219" s="208">
        <f t="shared" si="263"/>
        <v>0</v>
      </c>
      <c r="HH219" s="208">
        <f t="shared" si="264"/>
        <v>0</v>
      </c>
      <c r="HM219" s="207">
        <f t="shared" si="291"/>
        <v>0</v>
      </c>
      <c r="HN219" s="208">
        <f t="shared" si="265"/>
        <v>0</v>
      </c>
      <c r="HO219" s="208">
        <f t="shared" si="265"/>
        <v>0</v>
      </c>
      <c r="HP219" s="208">
        <f t="shared" si="265"/>
        <v>0</v>
      </c>
      <c r="HQ219" s="208">
        <f t="shared" si="265"/>
        <v>0</v>
      </c>
      <c r="HR219" s="208">
        <f t="shared" si="266"/>
        <v>0</v>
      </c>
      <c r="HW219" s="207">
        <f t="shared" si="292"/>
        <v>0</v>
      </c>
      <c r="HX219" s="208">
        <f t="shared" si="267"/>
        <v>0</v>
      </c>
      <c r="HY219" s="208">
        <f t="shared" si="267"/>
        <v>0</v>
      </c>
      <c r="HZ219" s="208">
        <f t="shared" si="267"/>
        <v>0</v>
      </c>
      <c r="IA219" s="208">
        <f t="shared" si="267"/>
        <v>0</v>
      </c>
      <c r="IB219" s="208">
        <f t="shared" si="268"/>
        <v>0</v>
      </c>
      <c r="IG219" s="207">
        <f t="shared" si="293"/>
        <v>0</v>
      </c>
      <c r="IH219" s="208">
        <f t="shared" si="269"/>
        <v>0</v>
      </c>
      <c r="II219" s="208">
        <f t="shared" si="269"/>
        <v>0</v>
      </c>
      <c r="IJ219" s="208">
        <f t="shared" si="269"/>
        <v>0</v>
      </c>
      <c r="IK219" s="208">
        <f t="shared" si="269"/>
        <v>0</v>
      </c>
      <c r="IL219" s="208">
        <f t="shared" si="270"/>
        <v>0</v>
      </c>
    </row>
    <row r="220" spans="20:246">
      <c r="T220" s="207">
        <v>19</v>
      </c>
      <c r="U220" s="207">
        <f t="shared" si="271"/>
        <v>0</v>
      </c>
      <c r="V220" s="208">
        <f t="shared" si="225"/>
        <v>0</v>
      </c>
      <c r="W220" s="208">
        <f t="shared" si="225"/>
        <v>0</v>
      </c>
      <c r="X220" s="208">
        <f t="shared" si="225"/>
        <v>0</v>
      </c>
      <c r="Y220" s="208">
        <f t="shared" si="225"/>
        <v>0</v>
      </c>
      <c r="Z220" s="208">
        <f t="shared" si="226"/>
        <v>0</v>
      </c>
      <c r="AE220" s="207">
        <f t="shared" si="272"/>
        <v>0</v>
      </c>
      <c r="AF220" s="208">
        <f t="shared" si="227"/>
        <v>0</v>
      </c>
      <c r="AG220" s="208">
        <f t="shared" si="227"/>
        <v>0</v>
      </c>
      <c r="AH220" s="208">
        <f t="shared" si="227"/>
        <v>0</v>
      </c>
      <c r="AI220" s="208">
        <f t="shared" si="227"/>
        <v>0</v>
      </c>
      <c r="AJ220" s="208">
        <f t="shared" si="228"/>
        <v>0</v>
      </c>
      <c r="AO220" s="207">
        <f t="shared" si="273"/>
        <v>0</v>
      </c>
      <c r="AP220" s="208">
        <f t="shared" si="229"/>
        <v>0</v>
      </c>
      <c r="AQ220" s="208">
        <f t="shared" si="229"/>
        <v>0</v>
      </c>
      <c r="AR220" s="208">
        <f t="shared" si="229"/>
        <v>0</v>
      </c>
      <c r="AS220" s="208">
        <f t="shared" si="229"/>
        <v>0</v>
      </c>
      <c r="AT220" s="208">
        <f t="shared" si="230"/>
        <v>0</v>
      </c>
      <c r="AY220" s="207">
        <f t="shared" si="274"/>
        <v>0</v>
      </c>
      <c r="AZ220" s="208">
        <f t="shared" si="231"/>
        <v>0</v>
      </c>
      <c r="BA220" s="208">
        <f t="shared" si="231"/>
        <v>0</v>
      </c>
      <c r="BB220" s="208">
        <f t="shared" si="231"/>
        <v>0</v>
      </c>
      <c r="BC220" s="208">
        <f t="shared" si="231"/>
        <v>0</v>
      </c>
      <c r="BD220" s="208">
        <f t="shared" si="232"/>
        <v>0</v>
      </c>
      <c r="BI220" s="207">
        <f t="shared" si="275"/>
        <v>0</v>
      </c>
      <c r="BJ220" s="208">
        <f t="shared" si="233"/>
        <v>0</v>
      </c>
      <c r="BK220" s="208">
        <f t="shared" si="233"/>
        <v>0</v>
      </c>
      <c r="BL220" s="208">
        <f t="shared" si="233"/>
        <v>0</v>
      </c>
      <c r="BM220" s="208">
        <f t="shared" si="233"/>
        <v>0</v>
      </c>
      <c r="BN220" s="208">
        <f t="shared" si="234"/>
        <v>0</v>
      </c>
      <c r="BS220" s="207">
        <f t="shared" si="276"/>
        <v>0</v>
      </c>
      <c r="BT220" s="208">
        <f t="shared" si="235"/>
        <v>0</v>
      </c>
      <c r="BU220" s="208">
        <f t="shared" si="235"/>
        <v>0</v>
      </c>
      <c r="BV220" s="208">
        <f t="shared" si="235"/>
        <v>0</v>
      </c>
      <c r="BW220" s="208">
        <f t="shared" si="235"/>
        <v>0</v>
      </c>
      <c r="BX220" s="208">
        <f t="shared" si="236"/>
        <v>0</v>
      </c>
      <c r="CC220" s="207">
        <f t="shared" si="277"/>
        <v>0</v>
      </c>
      <c r="CD220" s="208">
        <f t="shared" si="237"/>
        <v>0</v>
      </c>
      <c r="CE220" s="208">
        <f t="shared" si="237"/>
        <v>0</v>
      </c>
      <c r="CF220" s="208">
        <f t="shared" si="237"/>
        <v>0</v>
      </c>
      <c r="CG220" s="208">
        <f t="shared" si="237"/>
        <v>0</v>
      </c>
      <c r="CH220" s="208">
        <f t="shared" si="238"/>
        <v>0</v>
      </c>
      <c r="CM220" s="207">
        <f t="shared" si="278"/>
        <v>0</v>
      </c>
      <c r="CN220" s="208">
        <f t="shared" si="239"/>
        <v>0</v>
      </c>
      <c r="CO220" s="208">
        <f t="shared" si="239"/>
        <v>0</v>
      </c>
      <c r="CP220" s="208">
        <f t="shared" si="239"/>
        <v>0</v>
      </c>
      <c r="CQ220" s="208">
        <f t="shared" si="239"/>
        <v>0</v>
      </c>
      <c r="CR220" s="208">
        <f t="shared" si="240"/>
        <v>0</v>
      </c>
      <c r="CW220" s="207">
        <f t="shared" si="279"/>
        <v>0</v>
      </c>
      <c r="CX220" s="208">
        <f t="shared" si="241"/>
        <v>0</v>
      </c>
      <c r="CY220" s="207">
        <f t="shared" si="241"/>
        <v>0</v>
      </c>
      <c r="CZ220" s="208">
        <f t="shared" si="241"/>
        <v>0</v>
      </c>
      <c r="DA220" s="208">
        <f t="shared" si="241"/>
        <v>0</v>
      </c>
      <c r="DB220" s="208">
        <f t="shared" si="242"/>
        <v>0</v>
      </c>
      <c r="DG220" s="207">
        <f t="shared" si="280"/>
        <v>0</v>
      </c>
      <c r="DH220" s="208">
        <f t="shared" si="243"/>
        <v>0</v>
      </c>
      <c r="DI220" s="208">
        <f t="shared" si="243"/>
        <v>0</v>
      </c>
      <c r="DJ220" s="208">
        <f t="shared" si="243"/>
        <v>0</v>
      </c>
      <c r="DK220" s="208">
        <f t="shared" si="243"/>
        <v>0</v>
      </c>
      <c r="DL220" s="208">
        <f t="shared" si="244"/>
        <v>0</v>
      </c>
      <c r="DQ220" s="207">
        <f t="shared" si="281"/>
        <v>0</v>
      </c>
      <c r="DR220" s="208">
        <f t="shared" si="245"/>
        <v>0</v>
      </c>
      <c r="DS220" s="208">
        <f t="shared" si="245"/>
        <v>0</v>
      </c>
      <c r="DT220" s="208">
        <f t="shared" si="245"/>
        <v>0</v>
      </c>
      <c r="DU220" s="208">
        <f t="shared" si="245"/>
        <v>0</v>
      </c>
      <c r="DV220" s="208">
        <f t="shared" si="246"/>
        <v>0</v>
      </c>
      <c r="EA220" s="207">
        <f t="shared" si="282"/>
        <v>0</v>
      </c>
      <c r="EB220" s="208">
        <f t="shared" si="247"/>
        <v>0</v>
      </c>
      <c r="EC220" s="208">
        <f t="shared" si="247"/>
        <v>0</v>
      </c>
      <c r="ED220" s="208">
        <f t="shared" si="247"/>
        <v>0</v>
      </c>
      <c r="EE220" s="208">
        <f t="shared" si="247"/>
        <v>0</v>
      </c>
      <c r="EF220" s="208">
        <f t="shared" si="248"/>
        <v>0</v>
      </c>
      <c r="EK220" s="207">
        <f t="shared" si="283"/>
        <v>0</v>
      </c>
      <c r="EL220" s="208">
        <f t="shared" si="249"/>
        <v>0</v>
      </c>
      <c r="EM220" s="208">
        <f t="shared" si="249"/>
        <v>0</v>
      </c>
      <c r="EN220" s="208">
        <f t="shared" si="249"/>
        <v>0</v>
      </c>
      <c r="EO220" s="208">
        <f t="shared" si="249"/>
        <v>0</v>
      </c>
      <c r="EP220" s="208">
        <f t="shared" si="250"/>
        <v>0</v>
      </c>
      <c r="EU220" s="207">
        <f t="shared" si="284"/>
        <v>0</v>
      </c>
      <c r="EV220" s="208">
        <f t="shared" si="251"/>
        <v>0</v>
      </c>
      <c r="EW220" s="208">
        <f t="shared" si="251"/>
        <v>0</v>
      </c>
      <c r="EX220" s="208">
        <f t="shared" si="251"/>
        <v>0</v>
      </c>
      <c r="EY220" s="208">
        <f t="shared" si="251"/>
        <v>0</v>
      </c>
      <c r="EZ220" s="208">
        <f t="shared" si="252"/>
        <v>0</v>
      </c>
      <c r="FE220" s="207">
        <f t="shared" si="285"/>
        <v>0</v>
      </c>
      <c r="FF220" s="208">
        <f t="shared" si="253"/>
        <v>0</v>
      </c>
      <c r="FG220" s="208">
        <f t="shared" si="253"/>
        <v>0</v>
      </c>
      <c r="FH220" s="208">
        <f t="shared" si="253"/>
        <v>0</v>
      </c>
      <c r="FI220" s="208">
        <f t="shared" si="253"/>
        <v>0</v>
      </c>
      <c r="FJ220" s="208">
        <f t="shared" si="254"/>
        <v>0</v>
      </c>
      <c r="FO220" s="207">
        <f t="shared" si="286"/>
        <v>0</v>
      </c>
      <c r="FP220" s="208">
        <f t="shared" si="255"/>
        <v>0</v>
      </c>
      <c r="FQ220" s="208">
        <f t="shared" si="255"/>
        <v>0</v>
      </c>
      <c r="FR220" s="208">
        <f t="shared" si="255"/>
        <v>0</v>
      </c>
      <c r="FS220" s="208">
        <f t="shared" si="255"/>
        <v>0</v>
      </c>
      <c r="FT220" s="208">
        <f t="shared" si="256"/>
        <v>0</v>
      </c>
      <c r="FY220" s="207">
        <f t="shared" si="287"/>
        <v>0</v>
      </c>
      <c r="FZ220" s="208">
        <f t="shared" si="257"/>
        <v>0</v>
      </c>
      <c r="GA220" s="208">
        <f t="shared" si="257"/>
        <v>0</v>
      </c>
      <c r="GB220" s="208">
        <f t="shared" si="257"/>
        <v>0</v>
      </c>
      <c r="GC220" s="208">
        <f t="shared" si="257"/>
        <v>0</v>
      </c>
      <c r="GD220" s="208">
        <f t="shared" si="258"/>
        <v>0</v>
      </c>
      <c r="GI220" s="207">
        <f t="shared" si="288"/>
        <v>0</v>
      </c>
      <c r="GJ220" s="208">
        <f t="shared" si="259"/>
        <v>0</v>
      </c>
      <c r="GK220" s="208">
        <f t="shared" si="259"/>
        <v>0</v>
      </c>
      <c r="GL220" s="208">
        <f t="shared" si="259"/>
        <v>0</v>
      </c>
      <c r="GM220" s="208">
        <f t="shared" si="259"/>
        <v>0</v>
      </c>
      <c r="GN220" s="208">
        <f t="shared" si="260"/>
        <v>0</v>
      </c>
      <c r="GS220" s="207">
        <f t="shared" si="289"/>
        <v>0</v>
      </c>
      <c r="GT220" s="208">
        <f t="shared" si="261"/>
        <v>0</v>
      </c>
      <c r="GU220" s="208">
        <f t="shared" si="261"/>
        <v>0</v>
      </c>
      <c r="GV220" s="208">
        <f t="shared" si="261"/>
        <v>0</v>
      </c>
      <c r="GW220" s="208">
        <f t="shared" si="261"/>
        <v>0</v>
      </c>
      <c r="GX220" s="208">
        <f t="shared" si="262"/>
        <v>0</v>
      </c>
      <c r="HC220" s="207">
        <f t="shared" si="290"/>
        <v>0</v>
      </c>
      <c r="HD220" s="208">
        <f t="shared" si="263"/>
        <v>0</v>
      </c>
      <c r="HE220" s="208">
        <f t="shared" si="263"/>
        <v>0</v>
      </c>
      <c r="HF220" s="208">
        <f t="shared" si="263"/>
        <v>0</v>
      </c>
      <c r="HG220" s="208">
        <f t="shared" si="263"/>
        <v>0</v>
      </c>
      <c r="HH220" s="208">
        <f t="shared" si="264"/>
        <v>0</v>
      </c>
      <c r="HM220" s="207">
        <f t="shared" si="291"/>
        <v>0</v>
      </c>
      <c r="HN220" s="208">
        <f t="shared" si="265"/>
        <v>0</v>
      </c>
      <c r="HO220" s="208">
        <f t="shared" si="265"/>
        <v>0</v>
      </c>
      <c r="HP220" s="208">
        <f t="shared" si="265"/>
        <v>0</v>
      </c>
      <c r="HQ220" s="208">
        <f t="shared" si="265"/>
        <v>0</v>
      </c>
      <c r="HR220" s="208">
        <f t="shared" si="266"/>
        <v>0</v>
      </c>
      <c r="HW220" s="207">
        <f t="shared" si="292"/>
        <v>0</v>
      </c>
      <c r="HX220" s="208">
        <f t="shared" si="267"/>
        <v>0</v>
      </c>
      <c r="HY220" s="208">
        <f t="shared" si="267"/>
        <v>0</v>
      </c>
      <c r="HZ220" s="208">
        <f t="shared" si="267"/>
        <v>0</v>
      </c>
      <c r="IA220" s="208">
        <f t="shared" si="267"/>
        <v>0</v>
      </c>
      <c r="IB220" s="208">
        <f t="shared" si="268"/>
        <v>0</v>
      </c>
      <c r="IG220" s="207">
        <f t="shared" si="293"/>
        <v>0</v>
      </c>
      <c r="IH220" s="208">
        <f t="shared" si="269"/>
        <v>0</v>
      </c>
      <c r="II220" s="208">
        <f t="shared" si="269"/>
        <v>0</v>
      </c>
      <c r="IJ220" s="208">
        <f t="shared" si="269"/>
        <v>0</v>
      </c>
      <c r="IK220" s="208">
        <f t="shared" si="269"/>
        <v>0</v>
      </c>
      <c r="IL220" s="208">
        <f t="shared" si="270"/>
        <v>0</v>
      </c>
    </row>
    <row r="221" spans="20:246">
      <c r="T221" s="207">
        <v>19.100000000000001</v>
      </c>
      <c r="U221" s="207">
        <f t="shared" si="271"/>
        <v>0</v>
      </c>
      <c r="V221" s="208">
        <f t="shared" si="225"/>
        <v>0</v>
      </c>
      <c r="W221" s="208">
        <f t="shared" si="225"/>
        <v>0</v>
      </c>
      <c r="X221" s="208">
        <f t="shared" si="225"/>
        <v>0</v>
      </c>
      <c r="Y221" s="208">
        <f t="shared" ref="Y221:Y284" si="294">IF(AND($U221&gt;=X$12,$U222&lt;=X$13,$U222&gt;0),(($L$18+($U221/$Y$5)*($M$18+($U221/$Y$5)*($N$18+($U221/$Y$5)*($O$18+($U221/$Y$5)*($P$18+($U221/$Y$5)*($Q$18+($U221/$Y$5)*$R$18))))))*(1-($O$31+($U221/$Y$5)*($P$31+($U221/$Y$5)*($Q$31+($U221/$Y$5)*($R$31+($U221/$Y$5)*$S$31))))/100))^2+4*(($L$18+((0.05+$U221)/$Y$5)*($M$18+((0.05+$U221)/$Y$5)*($N$18+((0.05+$U221)/$Y$5)*($O$18+((0.05+$U221)/$Y$5)*($P$18+((0.05+$U221)/$Y$5)*($Q$18+((0.05+$U221)/$Y$5)*$R$18))))))*(1-($O$31+((0.05+$U221)/$Y$5)*($P$31+((0.05+$U221)/$Y$5)*($Q$31+((0.05+$U221)/$Y$5)*($R$31+((0.05+$U221)/$Y$5)*$S$31))))/100))^2+(($L$18+($U222/$Y$5)*($M$18+($U222/$Y$5)*($N$18+($U222/$Y$5)*($O$18+($U222/$Y$5)*($P$18+($U222/$Y$5)*($Q$18+($U222/$Y$5)*$R$18))))))*(1-($O$31+($U222/$Y$5)*($P$31+($U222/$Y$5)*($Q$31+($U222/$Y$5)*($R$31+($U222/$Y$5)*$S$31))))/100))^2,0)</f>
        <v>0</v>
      </c>
      <c r="Z221" s="208">
        <f t="shared" si="226"/>
        <v>0</v>
      </c>
      <c r="AE221" s="207">
        <f t="shared" si="272"/>
        <v>0</v>
      </c>
      <c r="AF221" s="208">
        <f t="shared" si="227"/>
        <v>0</v>
      </c>
      <c r="AG221" s="208">
        <f t="shared" si="227"/>
        <v>0</v>
      </c>
      <c r="AH221" s="208">
        <f t="shared" si="227"/>
        <v>0</v>
      </c>
      <c r="AI221" s="208">
        <f t="shared" ref="AI221:AI284" si="295">IF(AND($AE221&gt;=AH$12,$AE222&lt;=AH$13,$AE222&gt;0),(($L$18+($AE221/$AI$5)*($M$18+($AE221/$AI$5)*($N$18+($AE221/$AI$5)*($O$18+($AE221/$AI$5)*($P$18+($AE221/$AI$5)*($Q$18+($AE221/$AI$5)*$R$18))))))*(1-($O$31+($AE221/$AI$5)*($P$31+($AE221/$AI$5)*($Q$31+($AE221/$AI$5)*($R$31+($AE221/$AI$5)*$S$31))))/100))^2+4*(($L$18+((0.05+$AE221)/$AI$5)*($M$18+((0.05+$AE221)/$AI$5)*($N$18+((0.05+$AE221)/$AI$5)*($O$18+((0.05+$AE221)/$AI$5)*($P$18+((0.05+$AE221)/$AI$5)*($Q$18+((0.05+$AE221)/$AI$5)*$R$18))))))*(1-($O$31+((0.05+$AE221)/$AI$5)*($P$31+((0.05+$AE221)/$AI$5)*($Q$31+((0.05+$AE221)/$AI$5)*($R$31+((0.05+$AE221)/$AI$5)*$S$31))))/100))^2+(($L$18+($AE222/$AI$5)*($M$18+($AE222/$AI$5)*($N$18+($AE222/$AI$5)*($O$18+($AE222/$AI$5)*($P$18+($AE222/$AI$5)*($Q$18+($AE222/$AI$5)*$R$18))))))*(1-($O$31+($AE222/$AI$5)*($P$31+($AE222/$AI$5)*($Q$31+($AE222/$AI$5)*($R$31+($AE222/$AI$5)*$S$31))))/100))^2,0)</f>
        <v>0</v>
      </c>
      <c r="AJ221" s="208">
        <f t="shared" si="228"/>
        <v>0</v>
      </c>
      <c r="AO221" s="207">
        <f t="shared" si="273"/>
        <v>0</v>
      </c>
      <c r="AP221" s="208">
        <f t="shared" si="229"/>
        <v>0</v>
      </c>
      <c r="AQ221" s="208">
        <f t="shared" si="229"/>
        <v>0</v>
      </c>
      <c r="AR221" s="208">
        <f t="shared" si="229"/>
        <v>0</v>
      </c>
      <c r="AS221" s="208">
        <f t="shared" ref="AS221:AS284" si="296">IF(AND($AO221&gt;=AR$12,$AO222&lt;=AR$13,$AO222&gt;0),(($L$18+($AO221/$AS$5)*($M$18+($AO221/$AS$5)*($N$18+($AO221/$AS$5)*($O$18+($AO221/$AS$5)*($P$18+($AO221/$AS$5)*($Q$18+($AO221/$AS$5)*$R$18))))))*(1-($O$31+($AO221/$AS$5)*($P$31+($AO221/$AS$5)*($Q$31+($AO221/$AS$5)*($R$31+($AO221/$AS$5)*$S$31))))/100))^2+4*(($L$18+((0.05+$AO221)/$AS$5)*($M$18+((0.05+$AO221)/$AS$5)*($N$18+((0.05+$AO221)/$AS$5)*($O$18+((0.05+$AO221)/$AS$5)*($P$18+((0.05+$AO221)/$AS$5)*($Q$18+((0.05+$AO221)/$AS$5)*$R$18))))))*(1-($O$31+((0.05+$AO221)/$AS$5)*($P$31+((0.05+$AO221)/$AS$5)*($Q$31+((0.05+$AO221)/$AS$5)*($R$31+((0.05+$AO221)/$AS$5)*$S$31))))/100))^2+(($L$18+($AO222/$AS$5)*($M$18+($AO222/$AS$5)*($N$18+($AO222/$AS$5)*($O$18+($AO222/$AS$5)*($P$18+($AO222/$AS$5)*($Q$18+($AO222/$AS$5)*$R$18))))))*(1-($O$31+($AO222/$AS$5)*($P$31+($AO222/$AS$5)*($Q$31+($AO222/$AS$5)*($R$31+($AO222/$AS$5)*$S$31))))/100))^2,0)</f>
        <v>0</v>
      </c>
      <c r="AT221" s="208">
        <f t="shared" si="230"/>
        <v>0</v>
      </c>
      <c r="AY221" s="207">
        <f t="shared" si="274"/>
        <v>0</v>
      </c>
      <c r="AZ221" s="208">
        <f t="shared" si="231"/>
        <v>0</v>
      </c>
      <c r="BA221" s="208">
        <f t="shared" si="231"/>
        <v>0</v>
      </c>
      <c r="BB221" s="208">
        <f t="shared" si="231"/>
        <v>0</v>
      </c>
      <c r="BC221" s="208">
        <f t="shared" ref="BC221:BC284" si="297">IF(AND($AY221&gt;=BB$12,$AY222&lt;=BB$13,$AY222&gt;0),(($L$18+($AY221/$BC$5)*($M$18+($AY221/$BC$5)*($N$18+($AY221/$BC$5)*($O$18+($AY221/$BC$5)*($P$18+($AY221/$BC$5)*($Q$18+($AY221/$BC$5)*$R$18))))))*(1-($O$31+($AY221/$BC$5)*($P$31+($AY221/$BC$5)*($Q$31+($AY221/$BC$5)*($R$31+($AY221/$BC$5)*$S$31))))/100))^2+4*(($L$18+((0.05+$AY221)/$BC$5)*($M$18+((0.05+$AY221)/$BC$5)*($N$18+((0.05+$AY221)/$BC$5)*($O$18+((0.05+$AY221)/$BC$5)*($P$18+((0.05+$AY221)/$BC$5)*($Q$18+((0.05+$AY221)/$BC$5)*$R$18))))))*(1-($O$31+((0.05+$AY221)/$BC$5)*($P$31+((0.05+$AY221)/$BC$5)*($Q$31+((0.05+$AY221)/$BC$5)*($R$31+((0.05+$AY221)/$BC$5)*$S$31))))/100))^2+(($L$18+($AY222/$BC$5)*($M$18+($AY222/$BC$5)*($N$18+($AY222/$BC$5)*($O$18+($AY222/$BC$5)*($P$18+($AY222/$BC$5)*($Q$18+($AY222/$BC$5)*$R$18))))))*(1-($O$31+($AY222/$BC$5)*($P$31+($AY222/$BC$5)*($Q$31+($AY222/$BC$5)*($R$31+($AY222/$BC$5)*$S$31))))/100))^2,0)</f>
        <v>0</v>
      </c>
      <c r="BD221" s="208">
        <f t="shared" si="232"/>
        <v>0</v>
      </c>
      <c r="BI221" s="207">
        <f t="shared" si="275"/>
        <v>0</v>
      </c>
      <c r="BJ221" s="208">
        <f t="shared" si="233"/>
        <v>0</v>
      </c>
      <c r="BK221" s="208">
        <f t="shared" si="233"/>
        <v>0</v>
      </c>
      <c r="BL221" s="208">
        <f t="shared" si="233"/>
        <v>0</v>
      </c>
      <c r="BM221" s="208">
        <f t="shared" ref="BM221:BM284" si="298">IF(AND($BI221&gt;=BL$12,$BI222&lt;=BL$13,$BI222&gt;0),(($L$18+($BI221/$BM$5)*($M$18+($BI221/$BM$5)*($N$18+($BI221/$BM$5)*($O$18+($BI221/$BM$5)*($P$18+($BI221/$BM$5)*($Q$18+($BI221/$BM$5)*$R$18))))))*(1-($O$31+($BI221/$BM$5)*($P$31+($BI221/$BM$5)*($Q$31+($BI221/$BM$5)*($R$31+($BI221/$BM$5)*$S$31))))/100))^2+4*(($L$18+((0.05+$BI221)/$BM$5)*($M$18+((0.05+$BI221)/$BM$5)*($N$18+((0.05+$BI221)/$BM$5)*($O$18+((0.05+$BI221)/$BM$5)*($P$18+((0.05+$BI221)/$BM$5)*($Q$18+((0.05+$BI221)/$BM$5)*$R$18))))))*(1-($O$31+((0.05+$BI221)/$BM$5)*($P$31+((0.05+$BI221)/$BM$5)*($Q$31+((0.05+$BI221)/$BM$5)*($R$31+((0.05+$BI221)/$BM$5)*$S$31))))/100))^2+(($L$18+($BI222/$BM$5)*($M$18+($BI222/$BM$5)*($N$18+($BI222/$BM$5)*($O$18+($BI222/$BM$5)*($P$18+($BI222/$BM$5)*($Q$18+($BI222/$BM$5)*$R$18))))))*(1-($O$31+($BI222/$BM$5)*($P$31+($BI222/$BM$5)*($Q$31+($BI222/$BM$5)*($R$31+($BI222/$BM$5)*$S$31))))/100))^2,0)</f>
        <v>0</v>
      </c>
      <c r="BN221" s="208">
        <f t="shared" si="234"/>
        <v>0</v>
      </c>
      <c r="BS221" s="207">
        <f t="shared" si="276"/>
        <v>0</v>
      </c>
      <c r="BT221" s="208">
        <f t="shared" si="235"/>
        <v>0</v>
      </c>
      <c r="BU221" s="208">
        <f t="shared" si="235"/>
        <v>0</v>
      </c>
      <c r="BV221" s="208">
        <f t="shared" si="235"/>
        <v>0</v>
      </c>
      <c r="BW221" s="208">
        <f t="shared" ref="BW221:BW284" si="299">IF(AND($BS221&gt;=BV$12,$BS222&lt;=BV$13,$BS222&gt;0),(($L$18+($BS221/$BW$5)*($M$18+($BS221/$BW$5)*($N$18+($BS221/$BW$5)*($O$18+($BS221/$BW$5)*($P$18+($BS221/$BW$5)*($Q$18+($BS221/$BW$5)*$R$18))))))*(1-($O$31+($BS221/$BW$5)*($P$31+($BS221/$BW$5)*($Q$31+($BS221/$BW$5)*($R$31+($BS221/$BW$5)*$S$31))))/100))^2+4*(($L$18+((0.05+$BS221)/$BW$5)*($M$18+((0.05+$BS221)/$BW$5)*($N$18+((0.05+$BS221)/$BW$5)*($O$18+((0.05+$BS221)/$BW$5)*($P$18+((0.05+$BS221)/$BW$5)*($Q$18+((0.05+$BS221)/$BW$5)*$R$18))))))*(1-($O$31+((0.05+$BS221)/$BW$5)*($P$31+((0.05+$BS221)/$BW$5)*($Q$31+((0.05+$BS221)/$BW$5)*($R$31+((0.05+$BS221)/$BW$5)*$S$31))))/100))^2+(($L$18+($BS222/$BW$5)*($M$18+($BS222/$BW$5)*($N$18+($BS222/$BW$5)*($O$18+($BS222/$BW$5)*($P$18+($BS222/$BW$5)*($Q$18+($BS222/$BW$5)*$R$18))))))*(1-($O$31+($BS222/$BW$5)*($P$31+($BS222/$BW$5)*($Q$31+($BS222/$BW$5)*($R$31+($BS222/$BW$5)*$S$31))))/100))^2,0)</f>
        <v>0</v>
      </c>
      <c r="BX221" s="208">
        <f t="shared" si="236"/>
        <v>0</v>
      </c>
      <c r="CC221" s="207">
        <f t="shared" si="277"/>
        <v>0</v>
      </c>
      <c r="CD221" s="208">
        <f t="shared" si="237"/>
        <v>0</v>
      </c>
      <c r="CE221" s="208">
        <f t="shared" si="237"/>
        <v>0</v>
      </c>
      <c r="CF221" s="208">
        <f t="shared" si="237"/>
        <v>0</v>
      </c>
      <c r="CG221" s="208">
        <f t="shared" ref="CG221:CG284" si="300">IF(AND($CC221&gt;=CF$12,$CC222&lt;=CF$13,$CC222&gt;0),(($L$18+($CC221/$CG$5)*($M$18+($CC221/$CG$5)*($N$18+($CC221/$CG$5)*($O$18+($CC221/$CG$5)*($P$18+($CC221/$CG$5)*($Q$18+($CC221/$CG$5)*$R$18))))))*(1-($O$31+($CC221/$CG$5)*($P$31+($CC221/$CG$5)*($Q$31+($CC221/$CG$5)*($R$31+($CC221/$CG$5)*$S$31))))/100))^2+4*(($L$18+((0.05+$CC221)/$CG$5)*($M$18+((0.05+$CC221)/$CG$5)*($N$18+((0.05+$CC221)/$CG$5)*($O$18+((0.05+$CC221)/$CG$5)*($P$18+((0.05+$CC221)/$CG$5)*($Q$18+((0.05+$CC221)/$CG$5)*$R$18))))))*(1-($O$31+((0.05+$CC221)/$CG$5)*($P$31+((0.05+$CC221)/$CG$5)*($Q$31+((0.05+$CC221)/$CG$5)*($R$31+((0.05+$CC221)/$CG$5)*$S$31))))/100))^2+(($L$18+($CC222/$CG$5)*($M$18+($CC222/$CG$5)*($N$18+($CC222/$CG$5)*($O$18+($CC222/$CG$5)*($P$18+($CC222/$CG$5)*($Q$18+($CC222/$CG$5)*$R$18))))))*(1-($O$31+($CC222/$CG$5)*($P$31+($CC222/$CG$5)*($Q$31+($CC222/$CG$5)*($R$31+($CC222/$CG$5)*$S$31))))/100))^2,0)</f>
        <v>0</v>
      </c>
      <c r="CH221" s="208">
        <f t="shared" si="238"/>
        <v>0</v>
      </c>
      <c r="CM221" s="207">
        <f t="shared" si="278"/>
        <v>0</v>
      </c>
      <c r="CN221" s="208">
        <f t="shared" si="239"/>
        <v>0</v>
      </c>
      <c r="CO221" s="208">
        <f t="shared" si="239"/>
        <v>0</v>
      </c>
      <c r="CP221" s="208">
        <f t="shared" si="239"/>
        <v>0</v>
      </c>
      <c r="CQ221" s="208">
        <f t="shared" ref="CQ221:CQ284" si="301">IF(AND($CM221&gt;=CP$12,$CM222&lt;=CP$13,$CM222&gt;0),(($L$18+($CM221/$CQ$5)*($M$18+($CM221/$CQ$5)*($N$18+($CM221/$CQ$5)*($O$18+($CM221/$CQ$5)*($P$18+($CM221/$CQ$5)*($Q$18+($CM221/$CQ$5)*$R$18))))))*(1-($O$31+($CM221/$CQ$5)*($P$31+($CM221/$CQ$5)*($Q$31+($CM221/$CQ$5)*($R$31+($CM221/$CQ$5)*$S$31))))/100))^2+4*(($L$18+((0.05+$CM221)/$CQ$5)*($M$18+((0.05+$CM221)/$CQ$5)*($N$18+((0.05+$CM221)/$CQ$5)*($O$18+((0.05+$CM221)/$CQ$5)*($P$18+((0.05+$CM221)/$CQ$5)*($Q$18+((0.05+$CM221)/$CQ$5)*$R$18))))))*(1-($O$31+((0.05+$CM221)/$CQ$5)*($P$31+((0.05+$CM221)/$CQ$5)*($Q$31+((0.05+$CM221)/$CQ$5)*($R$31+((0.05+$CM221)/$CQ$5)*$S$31))))/100))^2+(($L$18+($CM222/$CQ$5)*($M$18+($CM222/$CQ$5)*($N$18+($CM222/$CQ$5)*($O$18+($CM222/$CQ$5)*($P$18+($CM222/$CQ$5)*($Q$18+($CM222/$CQ$5)*$R$18))))))*(1-($O$31+($CM222/$CQ$5)*($P$31+($CM222/$CQ$5)*($Q$31+($CM222/$CQ$5)*($R$31+($CM222/$CQ$5)*$S$31))))/100))^2,0)</f>
        <v>0</v>
      </c>
      <c r="CR221" s="208">
        <f t="shared" si="240"/>
        <v>0</v>
      </c>
      <c r="CW221" s="207">
        <f t="shared" si="279"/>
        <v>0</v>
      </c>
      <c r="CX221" s="208">
        <f t="shared" si="241"/>
        <v>0</v>
      </c>
      <c r="CY221" s="207">
        <f t="shared" si="241"/>
        <v>0</v>
      </c>
      <c r="CZ221" s="208">
        <f t="shared" si="241"/>
        <v>0</v>
      </c>
      <c r="DA221" s="208">
        <f t="shared" ref="DA221:DA284" si="302">IF(AND($CW221&gt;=CZ$12,$CW222&lt;=CZ$13,$CW222&gt;0),(($L$18+($CW221/$DA$5)*($M$18+($CW221/$DA$5)*($N$18+($CW221/$DA$5)*($O$18+($CW221/$DA$5)*($P$18+($CW221/$DA$5)*($Q$18+($CW221/$DA$5)*$R$18))))))*(1-($O$31+($CW221/$DA$5)*($P$31+($CW221/$DA$5)*($Q$31+($CW221/$DA$5)*($R$31+($CW221/$DA$5)*$S$31))))/100))^2+4*(($L$18+((0.05+$CW221)/$DA$5)*($M$18+((0.05+$CW221)/$DA$5)*($N$18+((0.05+$CW221)/$DA$5)*($O$18+((0.05+$CW221)/$DA$5)*($P$18+((0.05+$CW221)/$DA$5)*($Q$18+((0.05+$CW221)/$DA$5)*$R$18))))))*(1-($O$31+((0.05+$CW221)/$DA$5)*($P$31+((0.05+$CW221)/$DA$5)*($Q$31+((0.05+$CW221)/$DA$5)*($R$31+((0.05+$CW221)/$DA$5)*$S$31))))/100))^2+(($L$18+($CW222/$DA$5)*($M$18+($CW222/$DA$5)*($N$18+($CW222/$DA$5)*($O$18+($CW222/$DA$5)*($P$18+($CW222/$DA$5)*($Q$18+($CW222/$DA$5)*$R$18))))))*(1-($O$31+($CW222/$DA$5)*($P$31+($CW222/$DA$5)*($Q$31+($CW222/$DA$5)*($R$31+($CW222/$DA$5)*$S$31))))/100))^2,0)</f>
        <v>0</v>
      </c>
      <c r="DB221" s="208">
        <f t="shared" si="242"/>
        <v>0</v>
      </c>
      <c r="DG221" s="207">
        <f t="shared" si="280"/>
        <v>0</v>
      </c>
      <c r="DH221" s="208">
        <f t="shared" si="243"/>
        <v>0</v>
      </c>
      <c r="DI221" s="208">
        <f t="shared" si="243"/>
        <v>0</v>
      </c>
      <c r="DJ221" s="208">
        <f t="shared" si="243"/>
        <v>0</v>
      </c>
      <c r="DK221" s="208">
        <f t="shared" ref="DK221:DK284" si="303">IF(AND($DG221&gt;=DJ$12,$DG222&lt;=DJ$13,$DG222&gt;0),(($L$18+($DG221/$DK$5)*($M$18+($DG221/$DK$5)*($N$18+($DG221/$DK$5)*($O$18+($DG221/$DK$5)*($P$18+($DG221/$DK$5)*($Q$18+($DG221/$DK$5)*$R$18))))))*(1-($O$31+($DG221/$DK$5)*($P$31+($DG221/$DK$5)*($Q$31+($DG221/$DK$5)*($R$31+($DG221/$DK$5)*$S$31))))/100))^2+4*(($L$18+((0.05+$DG221)/$DK$5)*($M$18+((0.05+$DG221)/$DK$5)*($N$18+((0.05+$DG221)/$DK$5)*($O$18+((0.05+$DG221)/$DK$5)*($P$18+((0.05+$DG221)/$DK$5)*($Q$18+((0.05+$DG221)/$DK$5)*$R$18))))))*(1-($O$31+((0.05+$DG221)/$DK$5)*($P$31+((0.05+$DG221)/$DK$5)*($Q$31+((0.05+$DG221)/$DK$5)*($R$31+((0.05+$DG221)/$DK$5)*$S$31))))/100))^2+(($L$18+($DG222/$DK$5)*($M$18+($DG222/$DK$5)*($N$18+($DG222/$DK$5)*($O$18+($DG222/$DK$5)*($P$18+($DG222/$DK$5)*($Q$18+($DG222/$DK$5)*$R$18))))))*(1-($O$31+($DG222/$DK$5)*($P$31+($DG222/$DK$5)*($Q$31+($DG222/$DK$5)*($R$31+($DG222/$DK$5)*$S$31))))/100))^2,0)</f>
        <v>0</v>
      </c>
      <c r="DL221" s="208">
        <f t="shared" si="244"/>
        <v>0</v>
      </c>
      <c r="DQ221" s="207">
        <f t="shared" si="281"/>
        <v>0</v>
      </c>
      <c r="DR221" s="208">
        <f t="shared" si="245"/>
        <v>0</v>
      </c>
      <c r="DS221" s="208">
        <f t="shared" si="245"/>
        <v>0</v>
      </c>
      <c r="DT221" s="208">
        <f t="shared" si="245"/>
        <v>0</v>
      </c>
      <c r="DU221" s="208">
        <f t="shared" ref="DU221:DU284" si="304">IF(AND($DQ221&gt;=DT$12,$DQ222&lt;=DT$13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DV221" s="208">
        <f t="shared" si="246"/>
        <v>0</v>
      </c>
      <c r="EA221" s="207">
        <f t="shared" si="282"/>
        <v>0</v>
      </c>
      <c r="EB221" s="208">
        <f t="shared" si="247"/>
        <v>0</v>
      </c>
      <c r="EC221" s="208">
        <f t="shared" si="247"/>
        <v>0</v>
      </c>
      <c r="ED221" s="208">
        <f t="shared" si="247"/>
        <v>0</v>
      </c>
      <c r="EE221" s="208">
        <f t="shared" ref="EE221:EE284" si="305">IF(AND($DQ221&gt;=ED$12,$DQ222&lt;=ED$13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F221" s="208">
        <f t="shared" si="248"/>
        <v>0</v>
      </c>
      <c r="EK221" s="207">
        <f t="shared" si="283"/>
        <v>0</v>
      </c>
      <c r="EL221" s="208">
        <f t="shared" si="249"/>
        <v>0</v>
      </c>
      <c r="EM221" s="208">
        <f t="shared" si="249"/>
        <v>0</v>
      </c>
      <c r="EN221" s="208">
        <f t="shared" si="249"/>
        <v>0</v>
      </c>
      <c r="EO221" s="208">
        <f t="shared" ref="EO221:EO284" si="306">IF(AND($DQ221&gt;=EN$12,$DQ222&lt;=EN$13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P221" s="208">
        <f t="shared" si="250"/>
        <v>0</v>
      </c>
      <c r="EU221" s="207">
        <f t="shared" si="284"/>
        <v>0</v>
      </c>
      <c r="EV221" s="208">
        <f t="shared" si="251"/>
        <v>0</v>
      </c>
      <c r="EW221" s="208">
        <f t="shared" si="251"/>
        <v>0</v>
      </c>
      <c r="EX221" s="208">
        <f t="shared" si="251"/>
        <v>0</v>
      </c>
      <c r="EY221" s="208">
        <f t="shared" ref="EY221:EY284" si="307">IF(AND($DQ221&gt;=EX$12,$DQ222&lt;=EX$13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Z221" s="208">
        <f t="shared" si="252"/>
        <v>0</v>
      </c>
      <c r="FE221" s="207">
        <f t="shared" si="285"/>
        <v>0</v>
      </c>
      <c r="FF221" s="208">
        <f t="shared" si="253"/>
        <v>0</v>
      </c>
      <c r="FG221" s="208">
        <f t="shared" si="253"/>
        <v>0</v>
      </c>
      <c r="FH221" s="208">
        <f t="shared" si="253"/>
        <v>0</v>
      </c>
      <c r="FI221" s="208">
        <f t="shared" ref="FI221:FI284" si="308">IF(AND($DQ221&gt;=FH$12,$DQ222&lt;=FH$13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FJ221" s="208">
        <f t="shared" si="254"/>
        <v>0</v>
      </c>
      <c r="FO221" s="207">
        <f t="shared" si="286"/>
        <v>0</v>
      </c>
      <c r="FP221" s="208">
        <f t="shared" si="255"/>
        <v>0</v>
      </c>
      <c r="FQ221" s="208">
        <f t="shared" si="255"/>
        <v>0</v>
      </c>
      <c r="FR221" s="208">
        <f t="shared" si="255"/>
        <v>0</v>
      </c>
      <c r="FS221" s="208">
        <f t="shared" ref="FS221:FS284" si="309">IF(AND($DQ221&gt;=FR$12,$DQ222&lt;=FR$13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FT221" s="208">
        <f t="shared" si="256"/>
        <v>0</v>
      </c>
      <c r="FY221" s="207">
        <f t="shared" si="287"/>
        <v>0</v>
      </c>
      <c r="FZ221" s="208">
        <f t="shared" si="257"/>
        <v>0</v>
      </c>
      <c r="GA221" s="208">
        <f t="shared" si="257"/>
        <v>0</v>
      </c>
      <c r="GB221" s="208">
        <f t="shared" si="257"/>
        <v>0</v>
      </c>
      <c r="GC221" s="208">
        <f t="shared" ref="GC221:GC284" si="310">IF(AND($DQ221&gt;=GB$12,$DQ222&lt;=GB$13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D221" s="208">
        <f t="shared" si="258"/>
        <v>0</v>
      </c>
      <c r="GI221" s="207">
        <f t="shared" si="288"/>
        <v>0</v>
      </c>
      <c r="GJ221" s="208">
        <f t="shared" si="259"/>
        <v>0</v>
      </c>
      <c r="GK221" s="208">
        <f t="shared" si="259"/>
        <v>0</v>
      </c>
      <c r="GL221" s="208">
        <f t="shared" si="259"/>
        <v>0</v>
      </c>
      <c r="GM221" s="208">
        <f t="shared" ref="GM221:GM284" si="311">IF(AND($DQ221&gt;=GL$12,$DQ222&lt;=GL$13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N221" s="208">
        <f t="shared" si="260"/>
        <v>0</v>
      </c>
      <c r="GS221" s="207">
        <f t="shared" si="289"/>
        <v>0</v>
      </c>
      <c r="GT221" s="208">
        <f t="shared" si="261"/>
        <v>0</v>
      </c>
      <c r="GU221" s="208">
        <f t="shared" si="261"/>
        <v>0</v>
      </c>
      <c r="GV221" s="208">
        <f t="shared" si="261"/>
        <v>0</v>
      </c>
      <c r="GW221" s="208">
        <f t="shared" ref="GW221:GW284" si="312">IF(AND($DQ221&gt;=GV$12,$DQ222&lt;=GV$13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X221" s="208">
        <f t="shared" si="262"/>
        <v>0</v>
      </c>
      <c r="HC221" s="207">
        <f t="shared" si="290"/>
        <v>0</v>
      </c>
      <c r="HD221" s="208">
        <f t="shared" si="263"/>
        <v>0</v>
      </c>
      <c r="HE221" s="208">
        <f t="shared" si="263"/>
        <v>0</v>
      </c>
      <c r="HF221" s="208">
        <f t="shared" si="263"/>
        <v>0</v>
      </c>
      <c r="HG221" s="208">
        <f t="shared" ref="HG221:HG284" si="313">IF(AND($DQ221&gt;=HF$12,$DQ222&lt;=HF$13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HH221" s="208">
        <f t="shared" si="264"/>
        <v>0</v>
      </c>
      <c r="HM221" s="207">
        <f t="shared" si="291"/>
        <v>0</v>
      </c>
      <c r="HN221" s="208">
        <f t="shared" si="265"/>
        <v>0</v>
      </c>
      <c r="HO221" s="208">
        <f t="shared" si="265"/>
        <v>0</v>
      </c>
      <c r="HP221" s="208">
        <f t="shared" si="265"/>
        <v>0</v>
      </c>
      <c r="HQ221" s="208">
        <f t="shared" ref="HQ221:HQ284" si="314">IF(AND($DQ221&gt;=HP$12,$DQ222&lt;=HP$13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HR221" s="208">
        <f t="shared" si="266"/>
        <v>0</v>
      </c>
      <c r="HW221" s="207">
        <f t="shared" si="292"/>
        <v>0</v>
      </c>
      <c r="HX221" s="208">
        <f t="shared" si="267"/>
        <v>0</v>
      </c>
      <c r="HY221" s="208">
        <f t="shared" si="267"/>
        <v>0</v>
      </c>
      <c r="HZ221" s="208">
        <f t="shared" si="267"/>
        <v>0</v>
      </c>
      <c r="IA221" s="208">
        <f t="shared" ref="IA221:IA284" si="315">IF(AND($DQ221&gt;=HZ$12,$DQ222&lt;=HZ$13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IB221" s="208">
        <f t="shared" si="268"/>
        <v>0</v>
      </c>
      <c r="IG221" s="207">
        <f t="shared" si="293"/>
        <v>0</v>
      </c>
      <c r="IH221" s="208">
        <f t="shared" si="269"/>
        <v>0</v>
      </c>
      <c r="II221" s="208">
        <f t="shared" si="269"/>
        <v>0</v>
      </c>
      <c r="IJ221" s="208">
        <f t="shared" si="269"/>
        <v>0</v>
      </c>
      <c r="IK221" s="208">
        <f t="shared" ref="IK221:IK284" si="316">IF(AND($DQ221&gt;=IJ$12,$DQ222&lt;=IJ$13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IL221" s="208">
        <f t="shared" si="270"/>
        <v>0</v>
      </c>
    </row>
    <row r="222" spans="20:246">
      <c r="T222" s="207">
        <v>19.2</v>
      </c>
      <c r="U222" s="207">
        <f t="shared" si="271"/>
        <v>0</v>
      </c>
      <c r="V222" s="208">
        <f t="shared" ref="V222:Y285" si="317">IF(AND($U222&gt;=U$12,$U223&lt;=U$13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W222" s="208">
        <f t="shared" si="317"/>
        <v>0</v>
      </c>
      <c r="X222" s="208">
        <f t="shared" si="317"/>
        <v>0</v>
      </c>
      <c r="Y222" s="208">
        <f t="shared" si="294"/>
        <v>0</v>
      </c>
      <c r="Z222" s="208">
        <f t="shared" ref="Z222:Z285" si="318">IF(AND($U222&gt;=Y$12,$U223&lt;=Y$13,$U223&gt;0),($L$18+($U222/$Y$5)*($M$18+($U222/$Y$5)*($N$18+($U222/$Y$5)*($O$18+($U222/$Y$5)*($P$18+($U222/$Y$5)*($Q$18+($U222/$Y$5)*$R$18))))))^2+4*($L$18+((0.05+$U222)/$Y$5)*($M$18+((0.05+$U222)/$Y$5)*($N$18+((0.05+$U222)/$Y$5)*($O$18+((0.05+$U222)/$Y$5)*($P$18+((0.05+$U222)/$Y$5)*($Q$18+((0.05+$U222)/$Y$5)*$R$18))))))^2+($L$18+($U223/$Y$5)*($M$18+($U223/$Y$5)*($N$18+($U223/$Y$5)*($O$18+($U223/$Y$5)*($P$18+($U223/$Y$5)*($Q$18+($U223/$Y$5)*$R$18))))))^2,0)</f>
        <v>0</v>
      </c>
      <c r="AE222" s="207">
        <f t="shared" si="272"/>
        <v>0</v>
      </c>
      <c r="AF222" s="208">
        <f t="shared" ref="AF222:AI285" si="319">IF(AND($AE222&gt;=AE$12,$AE223&lt;=AE$13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G222" s="208">
        <f t="shared" si="319"/>
        <v>0</v>
      </c>
      <c r="AH222" s="208">
        <f t="shared" si="319"/>
        <v>0</v>
      </c>
      <c r="AI222" s="208">
        <f t="shared" si="295"/>
        <v>0</v>
      </c>
      <c r="AJ222" s="208">
        <f t="shared" ref="AJ222:AJ285" si="320">IF(AND($AE222&gt;=AI$12,$AE223&lt;=AI$13,$AE223&gt;0),($L$18+($AE222/$AI$5)*($M$18+($AE222/$AI$5)*($N$18+($AE222/$AI$5)*($O$18+($AE222/$AI$5)*($P$18+($AE222/$AI$5)*($Q$18+($AE222/$AI$5)*$R$18))))))^2+4*($L$18+((0.05+$AE222)/$AI$5)*($M$18+((0.05+$AE222)/$AI$5)*($N$18+((0.05+$AE222)/$AI$5)*($O$18+((0.05+$AE222)/$AI$5)*($P$18+((0.05+$AE222)/$AI$5)*($Q$18+((0.05+$AE222)/$AI$5)*$R$18))))))^2+($L$18+($AE223/$AI$5)*($M$18+($AE223/$AI$5)*($N$18+($AE223/$AI$5)*($O$18+($AE223/$AI$5)*($P$18+($AE223/$AI$5)*($Q$18+($AE223/$AI$5)*$R$18))))))^2,0)</f>
        <v>0</v>
      </c>
      <c r="AO222" s="207">
        <f t="shared" si="273"/>
        <v>0</v>
      </c>
      <c r="AP222" s="208">
        <f t="shared" ref="AP222:AS285" si="321">IF(AND($AO222&gt;=AO$12,$AO223&lt;=AO$13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Q222" s="208">
        <f t="shared" si="321"/>
        <v>0</v>
      </c>
      <c r="AR222" s="208">
        <f t="shared" si="321"/>
        <v>0</v>
      </c>
      <c r="AS222" s="208">
        <f t="shared" si="296"/>
        <v>0</v>
      </c>
      <c r="AT222" s="208">
        <f t="shared" ref="AT222:AT285" si="322">IF(AND($AO222&gt;=AS$12,$AO223&lt;=AS$13,$AO223&gt;0),($L$18+($AO222/$AS$5)*($M$18+($AO222/$AS$5)*($N$18+($AO222/$AS$5)*($O$18+($AO222/$AS$5)*($P$18+($AO222/$AS$5)*($Q$18+($AO222/$AS$5)*$R$18))))))^2+4*($L$18+((0.05+$AO222)/$AS$5)*($M$18+((0.05+$AO222)/$AS$5)*($N$18+((0.05+$AO222)/$AS$5)*($O$18+((0.05+$AO222)/$AS$5)*($P$18+((0.05+$AO222)/$AS$5)*($Q$18+((0.05+$AO222)/$AS$5)*$R$18))))))^2+($L$18+($AO223/$AS$5)*($M$18+($AO223/$AS$5)*($N$18+($AO223/$AS$5)*($O$18+($AO223/$AS$5)*($P$18+($AO223/$AS$5)*($Q$18+($AO223/$AS$5)*$R$18))))))^2,0)</f>
        <v>0</v>
      </c>
      <c r="AY222" s="207">
        <f t="shared" si="274"/>
        <v>0</v>
      </c>
      <c r="AZ222" s="208">
        <f t="shared" ref="AZ222:BC285" si="323">IF(AND($AY222&gt;=AY$12,$AY223&lt;=AY$13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A222" s="208">
        <f t="shared" si="323"/>
        <v>0</v>
      </c>
      <c r="BB222" s="208">
        <f t="shared" si="323"/>
        <v>0</v>
      </c>
      <c r="BC222" s="208">
        <f t="shared" si="297"/>
        <v>0</v>
      </c>
      <c r="BD222" s="208">
        <f t="shared" ref="BD222:BD285" si="324">IF(AND($AY222&gt;=BC$12,$AY223&lt;=BC$13,$AY223&gt;0),($L$18+($AY222/$BC$5)*($M$18+($AY222/$BC$5)*($N$18+($AY222/$BC$5)*($O$18+($AY222/$BC$5)*($P$18+($AY222/$BC$5)*($Q$18+($AY222/$BC$5)*$R$18))))))^2+4*($L$18+((0.05+$AY222)/$BC$5)*($M$18+((0.05+$AY222)/$BC$5)*($N$18+((0.05+$AY222)/$BC$5)*($O$18+((0.05+$AY222)/$BC$5)*($P$18+((0.05+$AY222)/$BC$5)*($Q$18+((0.05+$AY222)/$BC$5)*$R$18))))))^2+($L$18+($AY223/$BC$5)*($M$18+($AY223/$BC$5)*($N$18+($AY223/$BC$5)*($O$18+($AY223/$BC$5)*($P$18+($AY223/$BC$5)*($Q$18+($AY223/$BC$5)*$R$18))))))^2,0)</f>
        <v>0</v>
      </c>
      <c r="BI222" s="207">
        <f t="shared" si="275"/>
        <v>0</v>
      </c>
      <c r="BJ222" s="208">
        <f t="shared" ref="BJ222:BM285" si="325">IF(AND($BI222&gt;=BI$12,$BI223&lt;=BI$13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K222" s="208">
        <f t="shared" si="325"/>
        <v>0</v>
      </c>
      <c r="BL222" s="208">
        <f t="shared" si="325"/>
        <v>0</v>
      </c>
      <c r="BM222" s="208">
        <f t="shared" si="298"/>
        <v>0</v>
      </c>
      <c r="BN222" s="208">
        <f t="shared" ref="BN222:BN285" si="326">IF(AND($BI222&gt;=BM$12,$BI223&lt;=BM$13,$BI223&gt;0),($L$18+($BI222/$BM$5)*($M$18+($BI222/$BM$5)*($N$18+($BI222/$BM$5)*($O$18+($BI222/$BM$5)*($P$18+($BI222/$BM$5)*($Q$18+($BI222/$BM$5)*$R$18))))))^2+4*($L$18+((0.05+$BI222)/$BM$5)*($M$18+((0.05+$BI222)/$BM$5)*($N$18+((0.05+$BI222)/$BM$5)*($O$18+((0.05+$BI222)/$BM$5)*($P$18+((0.05+$BI222)/$BM$5)*($Q$18+((0.05+$BI222)/$BM$5)*$R$18))))))^2+($L$18+($BI223/$BM$5)*($M$18+($BI223/$BM$5)*($N$18+($BI223/$BM$5)*($O$18+($BI223/$BM$5)*($P$18+($BI223/$BM$5)*($Q$18+($BI223/$BM$5)*$R$18))))))^2,0)</f>
        <v>0</v>
      </c>
      <c r="BS222" s="207">
        <f t="shared" si="276"/>
        <v>0</v>
      </c>
      <c r="BT222" s="208">
        <f t="shared" ref="BT222:BW285" si="327">IF(AND($BS222&gt;=BS$12,$BS223&lt;=BS$13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U222" s="208">
        <f t="shared" si="327"/>
        <v>0</v>
      </c>
      <c r="BV222" s="208">
        <f t="shared" si="327"/>
        <v>0</v>
      </c>
      <c r="BW222" s="208">
        <f t="shared" si="299"/>
        <v>0</v>
      </c>
      <c r="BX222" s="208">
        <f t="shared" ref="BX222:BX285" si="328">IF(AND($BS222&gt;=BW$12,$BS223&lt;=BW$13,$BS223&gt;0),($L$18+($BS222/$BW$5)*($M$18+($BS222/$BW$5)*($N$18+($BS222/$BW$5)*($O$18+($BS222/$BW$5)*($P$18+($BS222/$BW$5)*($Q$18+($BS222/$BW$5)*$R$18))))))^2+4*($L$18+((0.05+$BS222)/$BW$5)*($M$18+((0.05+$BS222)/$BW$5)*($N$18+((0.05+$BS222)/$BW$5)*($O$18+((0.05+$BS222)/$BW$5)*($P$18+((0.05+$BS222)/$BW$5)*($Q$18+((0.05+$BS222)/$BW$5)*$R$18))))))^2+($L$18+($BS223/$BW$5)*($M$18+($BS223/$BW$5)*($N$18+($BS223/$BW$5)*($O$18+($BS223/$BW$5)*($P$18+($BS223/$BW$5)*($Q$18+($BS223/$BW$5)*$R$18))))))^2,0)</f>
        <v>0</v>
      </c>
      <c r="CC222" s="207">
        <f t="shared" si="277"/>
        <v>0</v>
      </c>
      <c r="CD222" s="208">
        <f t="shared" ref="CD222:CG285" si="329">IF(AND($CC222&gt;=CC$12,$CC223&lt;=CC$13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0</v>
      </c>
      <c r="CE222" s="208">
        <f t="shared" si="329"/>
        <v>0</v>
      </c>
      <c r="CF222" s="208">
        <f t="shared" si="329"/>
        <v>0</v>
      </c>
      <c r="CG222" s="208">
        <f t="shared" si="300"/>
        <v>0</v>
      </c>
      <c r="CH222" s="208">
        <f t="shared" ref="CH222:CH285" si="330">IF(AND($CC222&gt;=CG$12,$CC223&lt;=CG$13,$CC223&gt;0),($L$18+($CC222/$CG$5)*($M$18+($CC222/$CG$5)*($N$18+($CC222/$CG$5)*($O$18+($CC222/$CG$5)*($P$18+($CC222/$CG$5)*($Q$18+($CC222/$CG$5)*$R$18))))))^2+4*($L$18+((0.05+$CC222)/$CG$5)*($M$18+((0.05+$CC222)/$CG$5)*($N$18+((0.05+$CC222)/$CG$5)*($O$18+((0.05+$CC222)/$CG$5)*($P$18+((0.05+$CC222)/$CG$5)*($Q$18+((0.05+$CC222)/$CG$5)*$R$18))))))^2+($L$18+($CC223/$CG$5)*($M$18+($CC223/$CG$5)*($N$18+($CC223/$CG$5)*($O$18+($CC223/$CG$5)*($P$18+($CC223/$CG$5)*($Q$18+($CC223/$CG$5)*$R$18))))))^2,0)</f>
        <v>0</v>
      </c>
      <c r="CM222" s="207">
        <f t="shared" si="278"/>
        <v>0</v>
      </c>
      <c r="CN222" s="208">
        <f t="shared" ref="CN222:CQ285" si="331">IF(AND($CM222&gt;=CM$12,$CM223&lt;=CM$13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0</v>
      </c>
      <c r="CO222" s="208">
        <f t="shared" si="331"/>
        <v>0</v>
      </c>
      <c r="CP222" s="208">
        <f t="shared" si="331"/>
        <v>0</v>
      </c>
      <c r="CQ222" s="208">
        <f t="shared" si="301"/>
        <v>0</v>
      </c>
      <c r="CR222" s="208">
        <f t="shared" ref="CR222:CR285" si="332">IF(AND($CM222&gt;=CQ$12,$CM223&lt;=CQ$13,$CM223&gt;0),($L$18+($CM222/$CQ$5)*($M$18+($CM222/$CQ$5)*($N$18+($CM222/$CQ$5)*($O$18+($CM222/$CQ$5)*($P$18+($CM222/$CQ$5)*($Q$18+($CM222/$CQ$5)*$R$18))))))^2+4*($L$18+((0.05+$CM222)/$CQ$5)*($M$18+((0.05+$CM222)/$CQ$5)*($N$18+((0.05+$CM222)/$CQ$5)*($O$18+((0.05+$CM222)/$CQ$5)*($P$18+((0.05+$CM222)/$CQ$5)*($Q$18+((0.05+$CM222)/$CQ$5)*$R$18))))))^2+($L$18+($CM223/$CQ$5)*($M$18+($CM223/$CQ$5)*($N$18+($CM223/$CQ$5)*($O$18+($CM223/$CQ$5)*($P$18+($CM223/$CQ$5)*($Q$18+($CM223/$CQ$5)*$R$18))))))^2,0)</f>
        <v>0</v>
      </c>
      <c r="CW222" s="207">
        <f t="shared" si="279"/>
        <v>0</v>
      </c>
      <c r="CX222" s="208">
        <f t="shared" ref="CX222:DA285" si="333">IF(AND($CW222&gt;=CW$12,$CW223&lt;=CW$13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0</v>
      </c>
      <c r="CY222" s="207">
        <f t="shared" si="333"/>
        <v>0</v>
      </c>
      <c r="CZ222" s="208">
        <f t="shared" si="333"/>
        <v>0</v>
      </c>
      <c r="DA222" s="208">
        <f t="shared" si="302"/>
        <v>0</v>
      </c>
      <c r="DB222" s="208">
        <f t="shared" ref="DB222:DB285" si="334">IF(AND($CW222&gt;=DA$12,$CW223&lt;=DA$13,$CW223&gt;0),($L$18+($CW222/$DA$5)*($M$18+($CW222/$DA$5)*($N$18+($CW222/$DA$5)*($O$18+($CW222/$DA$5)*($P$18+($CW222/$DA$5)*($Q$18+($CW222/$DA$5)*$R$18))))))^2+4*($L$18+((0.05+$CW222)/$DA$5)*($M$18+((0.05+$CW222)/$DA$5)*($N$18+((0.05+$CW222)/$DA$5)*($O$18+((0.05+$CW222)/$DA$5)*($P$18+((0.05+$CW222)/$DA$5)*($Q$18+((0.05+$CW222)/$DA$5)*$R$18))))))^2+($L$18+($CW223/$DA$5)*($M$18+($CW223/$DA$5)*($N$18+($CW223/$DA$5)*($O$18+($CW223/$DA$5)*($P$18+($CW223/$DA$5)*($Q$18+($CW223/$DA$5)*$R$18))))))^2,0)</f>
        <v>0</v>
      </c>
      <c r="DG222" s="207">
        <f t="shared" si="280"/>
        <v>0</v>
      </c>
      <c r="DH222" s="208">
        <f t="shared" ref="DH222:DK285" si="335">IF(AND($DG222&gt;=DG$12,$DG223&lt;=DG$13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0</v>
      </c>
      <c r="DI222" s="208">
        <f t="shared" si="335"/>
        <v>0</v>
      </c>
      <c r="DJ222" s="208">
        <f t="shared" si="335"/>
        <v>0</v>
      </c>
      <c r="DK222" s="208">
        <f t="shared" si="303"/>
        <v>0</v>
      </c>
      <c r="DL222" s="208">
        <f t="shared" ref="DL222:DL285" si="336">IF(AND($DG222&gt;=DK$12,$DG223&lt;=DK$13,$DG223&gt;0),($L$18+($DG222/$DK$5)*($M$18+($DG222/$DK$5)*($N$18+($DG222/$DK$5)*($O$18+($DG222/$DK$5)*($P$18+($DG222/$DK$5)*($Q$18+($DG222/$DK$5)*$R$18))))))^2+4*($L$18+((0.05+$DG222)/$DK$5)*($M$18+((0.05+$DG222)/$DK$5)*($N$18+((0.05+$DG222)/$DK$5)*($O$18+((0.05+$DG222)/$DK$5)*($P$18+((0.05+$DG222)/$DK$5)*($Q$18+((0.05+$DG222)/$DK$5)*$R$18))))))^2+($L$18+($DG223/$DK$5)*($M$18+($DG223/$DK$5)*($N$18+($DG223/$DK$5)*($O$18+($DG223/$DK$5)*($P$18+($DG223/$DK$5)*($Q$18+($DG223/$DK$5)*$R$18))))))^2,0)</f>
        <v>0</v>
      </c>
      <c r="DQ222" s="207">
        <f t="shared" si="281"/>
        <v>0</v>
      </c>
      <c r="DR222" s="208">
        <f t="shared" ref="DR222:DU285" si="337">IF(AND($DQ222&gt;=DQ$12,$DQ223&lt;=DQ$13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DS222" s="208">
        <f t="shared" si="337"/>
        <v>0</v>
      </c>
      <c r="DT222" s="208">
        <f t="shared" si="337"/>
        <v>0</v>
      </c>
      <c r="DU222" s="208">
        <f t="shared" si="304"/>
        <v>0</v>
      </c>
      <c r="DV222" s="208">
        <f t="shared" ref="DV222:DV285" si="338">IF(AND($DQ222&gt;=DU$12,$DQ223&lt;=DU$13,$DQ223&gt;0),($L$18+($DQ222/$DU$5)*($M$18+($DQ222/$DU$5)*($N$18+($DQ222/$DU$5)*($O$18+($DQ222/$DU$5)*($P$18+($DQ222/$DU$5)*($Q$18+($DQ222/$DU$5)*$R$18))))))^2+4*($L$18+((0.05+$DQ222)/$DU$5)*($M$18+((0.05+$DQ222)/$DU$5)*($N$18+((0.05+$DQ222)/$DU$5)*($O$18+((0.05+$DQ222)/$DU$5)*($P$18+((0.05+$DQ222)/$DU$5)*($Q$18+((0.05+$DQ222)/$DU$5)*$R$18))))))^2+($L$18+($DQ223/$DU$5)*($M$18+($DQ223/$DU$5)*($N$18+($DQ223/$DU$5)*($O$18+($DQ223/$DU$5)*($P$18+($DQ223/$DU$5)*($Q$18+($DQ223/$DU$5)*$R$18))))))^2,0)</f>
        <v>0</v>
      </c>
      <c r="EA222" s="207">
        <f t="shared" si="282"/>
        <v>0</v>
      </c>
      <c r="EB222" s="208">
        <f t="shared" ref="EB222:EE285" si="339">IF(AND($DQ222&gt;=EA$12,$DQ223&lt;=EA$13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C222" s="208">
        <f t="shared" si="339"/>
        <v>0</v>
      </c>
      <c r="ED222" s="208">
        <f t="shared" si="339"/>
        <v>0</v>
      </c>
      <c r="EE222" s="208">
        <f t="shared" si="305"/>
        <v>0</v>
      </c>
      <c r="EF222" s="208">
        <f t="shared" ref="EF222:EF285" si="340">IF(AND($DQ222&gt;=EE$12,$DQ223&lt;=EE$13,$DQ223&gt;0),($L$18+($DQ222/$DU$5)*($M$18+($DQ222/$DU$5)*($N$18+($DQ222/$DU$5)*($O$18+($DQ222/$DU$5)*($P$18+($DQ222/$DU$5)*($Q$18+($DQ222/$DU$5)*$R$18))))))^2+4*($L$18+((0.05+$DQ222)/$DU$5)*($M$18+((0.05+$DQ222)/$DU$5)*($N$18+((0.05+$DQ222)/$DU$5)*($O$18+((0.05+$DQ222)/$DU$5)*($P$18+((0.05+$DQ222)/$DU$5)*($Q$18+((0.05+$DQ222)/$DU$5)*$R$18))))))^2+($L$18+($DQ223/$DU$5)*($M$18+($DQ223/$DU$5)*($N$18+($DQ223/$DU$5)*($O$18+($DQ223/$DU$5)*($P$18+($DQ223/$DU$5)*($Q$18+($DQ223/$DU$5)*$R$18))))))^2,0)</f>
        <v>0</v>
      </c>
      <c r="EK222" s="207">
        <f t="shared" si="283"/>
        <v>0</v>
      </c>
      <c r="EL222" s="208">
        <f t="shared" ref="EL222:EO285" si="341">IF(AND($DQ222&gt;=EK$12,$DQ223&lt;=EK$13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M222" s="208">
        <f t="shared" si="341"/>
        <v>0</v>
      </c>
      <c r="EN222" s="208">
        <f t="shared" si="341"/>
        <v>0</v>
      </c>
      <c r="EO222" s="208">
        <f t="shared" si="306"/>
        <v>0</v>
      </c>
      <c r="EP222" s="208">
        <f t="shared" ref="EP222:EP285" si="342">IF(AND($DQ222&gt;=EO$12,$DQ223&lt;=EO$13,$DQ223&gt;0),($L$18+($DQ222/$DU$5)*($M$18+($DQ222/$DU$5)*($N$18+($DQ222/$DU$5)*($O$18+($DQ222/$DU$5)*($P$18+($DQ222/$DU$5)*($Q$18+($DQ222/$DU$5)*$R$18))))))^2+4*($L$18+((0.05+$DQ222)/$DU$5)*($M$18+((0.05+$DQ222)/$DU$5)*($N$18+((0.05+$DQ222)/$DU$5)*($O$18+((0.05+$DQ222)/$DU$5)*($P$18+((0.05+$DQ222)/$DU$5)*($Q$18+((0.05+$DQ222)/$DU$5)*$R$18))))))^2+($L$18+($DQ223/$DU$5)*($M$18+($DQ223/$DU$5)*($N$18+($DQ223/$DU$5)*($O$18+($DQ223/$DU$5)*($P$18+($DQ223/$DU$5)*($Q$18+($DQ223/$DU$5)*$R$18))))))^2,0)</f>
        <v>0</v>
      </c>
      <c r="EU222" s="207">
        <f t="shared" si="284"/>
        <v>0</v>
      </c>
      <c r="EV222" s="208">
        <f t="shared" ref="EV222:EY285" si="343">IF(AND($DQ222&gt;=EU$12,$DQ223&lt;=EU$13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W222" s="208">
        <f t="shared" si="343"/>
        <v>0</v>
      </c>
      <c r="EX222" s="208">
        <f t="shared" si="343"/>
        <v>0</v>
      </c>
      <c r="EY222" s="208">
        <f t="shared" si="307"/>
        <v>0</v>
      </c>
      <c r="EZ222" s="208">
        <f t="shared" ref="EZ222:EZ285" si="344">IF(AND($DQ222&gt;=EY$12,$DQ223&lt;=EY$13,$DQ223&gt;0),($L$18+($DQ222/$DU$5)*($M$18+($DQ222/$DU$5)*($N$18+($DQ222/$DU$5)*($O$18+($DQ222/$DU$5)*($P$18+($DQ222/$DU$5)*($Q$18+($DQ222/$DU$5)*$R$18))))))^2+4*($L$18+((0.05+$DQ222)/$DU$5)*($M$18+((0.05+$DQ222)/$DU$5)*($N$18+((0.05+$DQ222)/$DU$5)*($O$18+((0.05+$DQ222)/$DU$5)*($P$18+((0.05+$DQ222)/$DU$5)*($Q$18+((0.05+$DQ222)/$DU$5)*$R$18))))))^2+($L$18+($DQ223/$DU$5)*($M$18+($DQ223/$DU$5)*($N$18+($DQ223/$DU$5)*($O$18+($DQ223/$DU$5)*($P$18+($DQ223/$DU$5)*($Q$18+($DQ223/$DU$5)*$R$18))))))^2,0)</f>
        <v>0</v>
      </c>
      <c r="FE222" s="207">
        <f t="shared" si="285"/>
        <v>0</v>
      </c>
      <c r="FF222" s="208">
        <f t="shared" ref="FF222:FI285" si="345">IF(AND($DQ222&gt;=FE$12,$DQ223&lt;=FE$13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G222" s="208">
        <f t="shared" si="345"/>
        <v>0</v>
      </c>
      <c r="FH222" s="208">
        <f t="shared" si="345"/>
        <v>0</v>
      </c>
      <c r="FI222" s="208">
        <f t="shared" si="308"/>
        <v>0</v>
      </c>
      <c r="FJ222" s="208">
        <f t="shared" ref="FJ222:FJ285" si="346">IF(AND($DQ222&gt;=FI$12,$DQ223&lt;=FI$13,$DQ223&gt;0),($L$18+($DQ222/$DU$5)*($M$18+($DQ222/$DU$5)*($N$18+($DQ222/$DU$5)*($O$18+($DQ222/$DU$5)*($P$18+($DQ222/$DU$5)*($Q$18+($DQ222/$DU$5)*$R$18))))))^2+4*($L$18+((0.05+$DQ222)/$DU$5)*($M$18+((0.05+$DQ222)/$DU$5)*($N$18+((0.05+$DQ222)/$DU$5)*($O$18+((0.05+$DQ222)/$DU$5)*($P$18+((0.05+$DQ222)/$DU$5)*($Q$18+((0.05+$DQ222)/$DU$5)*$R$18))))))^2+($L$18+($DQ223/$DU$5)*($M$18+($DQ223/$DU$5)*($N$18+($DQ223/$DU$5)*($O$18+($DQ223/$DU$5)*($P$18+($DQ223/$DU$5)*($Q$18+($DQ223/$DU$5)*$R$18))))))^2,0)</f>
        <v>0</v>
      </c>
      <c r="FO222" s="207">
        <f t="shared" si="286"/>
        <v>0</v>
      </c>
      <c r="FP222" s="208">
        <f t="shared" ref="FP222:FS285" si="347">IF(AND($DQ222&gt;=FO$12,$DQ223&lt;=FO$13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Q222" s="208">
        <f t="shared" si="347"/>
        <v>0</v>
      </c>
      <c r="FR222" s="208">
        <f t="shared" si="347"/>
        <v>0</v>
      </c>
      <c r="FS222" s="208">
        <f t="shared" si="309"/>
        <v>0</v>
      </c>
      <c r="FT222" s="208">
        <f t="shared" ref="FT222:FT285" si="348">IF(AND($DQ222&gt;=FS$12,$DQ223&lt;=FS$13,$DQ223&gt;0),($L$18+($DQ222/$DU$5)*($M$18+($DQ222/$DU$5)*($N$18+($DQ222/$DU$5)*($O$18+($DQ222/$DU$5)*($P$18+($DQ222/$DU$5)*($Q$18+($DQ222/$DU$5)*$R$18))))))^2+4*($L$18+((0.05+$DQ222)/$DU$5)*($M$18+((0.05+$DQ222)/$DU$5)*($N$18+((0.05+$DQ222)/$DU$5)*($O$18+((0.05+$DQ222)/$DU$5)*($P$18+((0.05+$DQ222)/$DU$5)*($Q$18+((0.05+$DQ222)/$DU$5)*$R$18))))))^2+($L$18+($DQ223/$DU$5)*($M$18+($DQ223/$DU$5)*($N$18+($DQ223/$DU$5)*($O$18+($DQ223/$DU$5)*($P$18+($DQ223/$DU$5)*($Q$18+($DQ223/$DU$5)*$R$18))))))^2,0)</f>
        <v>0</v>
      </c>
      <c r="FY222" s="207">
        <f t="shared" si="287"/>
        <v>0</v>
      </c>
      <c r="FZ222" s="208">
        <f t="shared" ref="FZ222:GC285" si="349">IF(AND($DQ222&gt;=FY$12,$DQ223&lt;=FY$13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A222" s="208">
        <f t="shared" si="349"/>
        <v>0</v>
      </c>
      <c r="GB222" s="208">
        <f t="shared" si="349"/>
        <v>0</v>
      </c>
      <c r="GC222" s="208">
        <f t="shared" si="310"/>
        <v>0</v>
      </c>
      <c r="GD222" s="208">
        <f t="shared" ref="GD222:GD285" si="350">IF(AND($DQ222&gt;=GC$12,$DQ223&lt;=GC$13,$DQ223&gt;0),($L$18+($DQ222/$DU$5)*($M$18+($DQ222/$DU$5)*($N$18+($DQ222/$DU$5)*($O$18+($DQ222/$DU$5)*($P$18+($DQ222/$DU$5)*($Q$18+($DQ222/$DU$5)*$R$18))))))^2+4*($L$18+((0.05+$DQ222)/$DU$5)*($M$18+((0.05+$DQ222)/$DU$5)*($N$18+((0.05+$DQ222)/$DU$5)*($O$18+((0.05+$DQ222)/$DU$5)*($P$18+((0.05+$DQ222)/$DU$5)*($Q$18+((0.05+$DQ222)/$DU$5)*$R$18))))))^2+($L$18+($DQ223/$DU$5)*($M$18+($DQ223/$DU$5)*($N$18+($DQ223/$DU$5)*($O$18+($DQ223/$DU$5)*($P$18+($DQ223/$DU$5)*($Q$18+($DQ223/$DU$5)*$R$18))))))^2,0)</f>
        <v>0</v>
      </c>
      <c r="GI222" s="207">
        <f t="shared" si="288"/>
        <v>0</v>
      </c>
      <c r="GJ222" s="208">
        <f t="shared" ref="GJ222:GM285" si="351">IF(AND($DQ222&gt;=GI$12,$DQ223&lt;=GI$13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K222" s="208">
        <f t="shared" si="351"/>
        <v>0</v>
      </c>
      <c r="GL222" s="208">
        <f t="shared" si="351"/>
        <v>0</v>
      </c>
      <c r="GM222" s="208">
        <f t="shared" si="311"/>
        <v>0</v>
      </c>
      <c r="GN222" s="208">
        <f t="shared" ref="GN222:GN285" si="352">IF(AND($DQ222&gt;=GM$12,$DQ223&lt;=GM$13,$DQ223&gt;0),($L$18+($DQ222/$DU$5)*($M$18+($DQ222/$DU$5)*($N$18+($DQ222/$DU$5)*($O$18+($DQ222/$DU$5)*($P$18+($DQ222/$DU$5)*($Q$18+($DQ222/$DU$5)*$R$18))))))^2+4*($L$18+((0.05+$DQ222)/$DU$5)*($M$18+((0.05+$DQ222)/$DU$5)*($N$18+((0.05+$DQ222)/$DU$5)*($O$18+((0.05+$DQ222)/$DU$5)*($P$18+((0.05+$DQ222)/$DU$5)*($Q$18+((0.05+$DQ222)/$DU$5)*$R$18))))))^2+($L$18+($DQ223/$DU$5)*($M$18+($DQ223/$DU$5)*($N$18+($DQ223/$DU$5)*($O$18+($DQ223/$DU$5)*($P$18+($DQ223/$DU$5)*($Q$18+($DQ223/$DU$5)*$R$18))))))^2,0)</f>
        <v>0</v>
      </c>
      <c r="GS222" s="207">
        <f t="shared" si="289"/>
        <v>0</v>
      </c>
      <c r="GT222" s="208">
        <f t="shared" ref="GT222:GW285" si="353">IF(AND($DQ222&gt;=GS$12,$DQ223&lt;=GS$13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U222" s="208">
        <f t="shared" si="353"/>
        <v>0</v>
      </c>
      <c r="GV222" s="208">
        <f t="shared" si="353"/>
        <v>0</v>
      </c>
      <c r="GW222" s="208">
        <f t="shared" si="312"/>
        <v>0</v>
      </c>
      <c r="GX222" s="208">
        <f t="shared" ref="GX222:GX285" si="354">IF(AND($DQ222&gt;=GW$12,$DQ223&lt;=GW$13,$DQ223&gt;0),($L$18+($DQ222/$DU$5)*($M$18+($DQ222/$DU$5)*($N$18+($DQ222/$DU$5)*($O$18+($DQ222/$DU$5)*($P$18+($DQ222/$DU$5)*($Q$18+($DQ222/$DU$5)*$R$18))))))^2+4*($L$18+((0.05+$DQ222)/$DU$5)*($M$18+((0.05+$DQ222)/$DU$5)*($N$18+((0.05+$DQ222)/$DU$5)*($O$18+((0.05+$DQ222)/$DU$5)*($P$18+((0.05+$DQ222)/$DU$5)*($Q$18+((0.05+$DQ222)/$DU$5)*$R$18))))))^2+($L$18+($DQ223/$DU$5)*($M$18+($DQ223/$DU$5)*($N$18+($DQ223/$DU$5)*($O$18+($DQ223/$DU$5)*($P$18+($DQ223/$DU$5)*($Q$18+($DQ223/$DU$5)*$R$18))))))^2,0)</f>
        <v>0</v>
      </c>
      <c r="HC222" s="207">
        <f t="shared" si="290"/>
        <v>0</v>
      </c>
      <c r="HD222" s="208">
        <f t="shared" ref="HD222:HG285" si="355">IF(AND($DQ222&gt;=HC$12,$DQ223&lt;=HC$13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E222" s="208">
        <f t="shared" si="355"/>
        <v>0</v>
      </c>
      <c r="HF222" s="208">
        <f t="shared" si="355"/>
        <v>0</v>
      </c>
      <c r="HG222" s="208">
        <f t="shared" si="313"/>
        <v>0</v>
      </c>
      <c r="HH222" s="208">
        <f t="shared" ref="HH222:HH285" si="356">IF(AND($DQ222&gt;=HG$12,$DQ223&lt;=HG$13,$DQ223&gt;0),($L$18+($DQ222/$DU$5)*($M$18+($DQ222/$DU$5)*($N$18+($DQ222/$DU$5)*($O$18+($DQ222/$DU$5)*($P$18+($DQ222/$DU$5)*($Q$18+($DQ222/$DU$5)*$R$18))))))^2+4*($L$18+((0.05+$DQ222)/$DU$5)*($M$18+((0.05+$DQ222)/$DU$5)*($N$18+((0.05+$DQ222)/$DU$5)*($O$18+((0.05+$DQ222)/$DU$5)*($P$18+((0.05+$DQ222)/$DU$5)*($Q$18+((0.05+$DQ222)/$DU$5)*$R$18))))))^2+($L$18+($DQ223/$DU$5)*($M$18+($DQ223/$DU$5)*($N$18+($DQ223/$DU$5)*($O$18+($DQ223/$DU$5)*($P$18+($DQ223/$DU$5)*($Q$18+($DQ223/$DU$5)*$R$18))))))^2,0)</f>
        <v>0</v>
      </c>
      <c r="HM222" s="207">
        <f t="shared" si="291"/>
        <v>0</v>
      </c>
      <c r="HN222" s="208">
        <f t="shared" ref="HN222:HQ285" si="357">IF(AND($DQ222&gt;=HM$12,$DQ223&lt;=HM$13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O222" s="208">
        <f t="shared" si="357"/>
        <v>0</v>
      </c>
      <c r="HP222" s="208">
        <f t="shared" si="357"/>
        <v>0</v>
      </c>
      <c r="HQ222" s="208">
        <f t="shared" si="314"/>
        <v>0</v>
      </c>
      <c r="HR222" s="208">
        <f t="shared" ref="HR222:HR285" si="358">IF(AND($DQ222&gt;=HQ$12,$DQ223&lt;=HQ$13,$DQ223&gt;0),($L$18+($DQ222/$DU$5)*($M$18+($DQ222/$DU$5)*($N$18+($DQ222/$DU$5)*($O$18+($DQ222/$DU$5)*($P$18+($DQ222/$DU$5)*($Q$18+($DQ222/$DU$5)*$R$18))))))^2+4*($L$18+((0.05+$DQ222)/$DU$5)*($M$18+((0.05+$DQ222)/$DU$5)*($N$18+((0.05+$DQ222)/$DU$5)*($O$18+((0.05+$DQ222)/$DU$5)*($P$18+((0.05+$DQ222)/$DU$5)*($Q$18+((0.05+$DQ222)/$DU$5)*$R$18))))))^2+($L$18+($DQ223/$DU$5)*($M$18+($DQ223/$DU$5)*($N$18+($DQ223/$DU$5)*($O$18+($DQ223/$DU$5)*($P$18+($DQ223/$DU$5)*($Q$18+($DQ223/$DU$5)*$R$18))))))^2,0)</f>
        <v>0</v>
      </c>
      <c r="HW222" s="207">
        <f t="shared" si="292"/>
        <v>0</v>
      </c>
      <c r="HX222" s="208">
        <f t="shared" ref="HX222:IA285" si="359">IF(AND($DQ222&gt;=HW$12,$DQ223&lt;=HW$13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Y222" s="208">
        <f t="shared" si="359"/>
        <v>0</v>
      </c>
      <c r="HZ222" s="208">
        <f t="shared" si="359"/>
        <v>0</v>
      </c>
      <c r="IA222" s="208">
        <f t="shared" si="315"/>
        <v>0</v>
      </c>
      <c r="IB222" s="208">
        <f t="shared" ref="IB222:IB285" si="360">IF(AND($DQ222&gt;=IA$12,$DQ223&lt;=IA$13,$DQ223&gt;0),($L$18+($DQ222/$DU$5)*($M$18+($DQ222/$DU$5)*($N$18+($DQ222/$DU$5)*($O$18+($DQ222/$DU$5)*($P$18+($DQ222/$DU$5)*($Q$18+($DQ222/$DU$5)*$R$18))))))^2+4*($L$18+((0.05+$DQ222)/$DU$5)*($M$18+((0.05+$DQ222)/$DU$5)*($N$18+((0.05+$DQ222)/$DU$5)*($O$18+((0.05+$DQ222)/$DU$5)*($P$18+((0.05+$DQ222)/$DU$5)*($Q$18+((0.05+$DQ222)/$DU$5)*$R$18))))))^2+($L$18+($DQ223/$DU$5)*($M$18+($DQ223/$DU$5)*($N$18+($DQ223/$DU$5)*($O$18+($DQ223/$DU$5)*($P$18+($DQ223/$DU$5)*($Q$18+($DQ223/$DU$5)*$R$18))))))^2,0)</f>
        <v>0</v>
      </c>
      <c r="IG222" s="207">
        <f t="shared" si="293"/>
        <v>0</v>
      </c>
      <c r="IH222" s="208">
        <f t="shared" ref="IH222:IK285" si="361">IF(AND($DQ222&gt;=IG$12,$DQ223&lt;=IG$13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I222" s="208">
        <f t="shared" si="361"/>
        <v>0</v>
      </c>
      <c r="IJ222" s="208">
        <f t="shared" si="361"/>
        <v>0</v>
      </c>
      <c r="IK222" s="208">
        <f t="shared" si="316"/>
        <v>0</v>
      </c>
      <c r="IL222" s="208">
        <f t="shared" ref="IL222:IL285" si="362">IF(AND($DQ222&gt;=IK$12,$DQ223&lt;=IK$13,$DQ223&gt;0),($L$18+($DQ222/$DU$5)*($M$18+($DQ222/$DU$5)*($N$18+($DQ222/$DU$5)*($O$18+($DQ222/$DU$5)*($P$18+($DQ222/$DU$5)*($Q$18+($DQ222/$DU$5)*$R$18))))))^2+4*($L$18+((0.05+$DQ222)/$DU$5)*($M$18+((0.05+$DQ222)/$DU$5)*($N$18+((0.05+$DQ222)/$DU$5)*($O$18+((0.05+$DQ222)/$DU$5)*($P$18+((0.05+$DQ222)/$DU$5)*($Q$18+((0.05+$DQ222)/$DU$5)*$R$18))))))^2+($L$18+($DQ223/$DU$5)*($M$18+($DQ223/$DU$5)*($N$18+($DQ223/$DU$5)*($O$18+($DQ223/$DU$5)*($P$18+($DQ223/$DU$5)*($Q$18+($DQ223/$DU$5)*$R$18))))))^2,0)</f>
        <v>0</v>
      </c>
    </row>
    <row r="223" spans="20:246">
      <c r="T223" s="207">
        <v>19.3</v>
      </c>
      <c r="U223" s="207">
        <f t="shared" ref="U223:U286" si="363">IF($T223&lt;=Y$5,$T223,0)</f>
        <v>0</v>
      </c>
      <c r="V223" s="208">
        <f t="shared" si="317"/>
        <v>0</v>
      </c>
      <c r="W223" s="208">
        <f t="shared" si="317"/>
        <v>0</v>
      </c>
      <c r="X223" s="208">
        <f t="shared" si="317"/>
        <v>0</v>
      </c>
      <c r="Y223" s="208">
        <f t="shared" si="294"/>
        <v>0</v>
      </c>
      <c r="Z223" s="208">
        <f t="shared" si="318"/>
        <v>0</v>
      </c>
      <c r="AE223" s="207">
        <f t="shared" ref="AE223:AE286" si="364">IF($T223&lt;=AI$5,$T223,0)</f>
        <v>0</v>
      </c>
      <c r="AF223" s="208">
        <f t="shared" si="319"/>
        <v>0</v>
      </c>
      <c r="AG223" s="208">
        <f t="shared" si="319"/>
        <v>0</v>
      </c>
      <c r="AH223" s="208">
        <f t="shared" si="319"/>
        <v>0</v>
      </c>
      <c r="AI223" s="208">
        <f t="shared" si="295"/>
        <v>0</v>
      </c>
      <c r="AJ223" s="208">
        <f t="shared" si="320"/>
        <v>0</v>
      </c>
      <c r="AO223" s="207">
        <f t="shared" ref="AO223:AO286" si="365">IF($T223&lt;=AS$5,$T223,0)</f>
        <v>0</v>
      </c>
      <c r="AP223" s="208">
        <f t="shared" si="321"/>
        <v>0</v>
      </c>
      <c r="AQ223" s="208">
        <f t="shared" si="321"/>
        <v>0</v>
      </c>
      <c r="AR223" s="208">
        <f t="shared" si="321"/>
        <v>0</v>
      </c>
      <c r="AS223" s="208">
        <f t="shared" si="296"/>
        <v>0</v>
      </c>
      <c r="AT223" s="208">
        <f t="shared" si="322"/>
        <v>0</v>
      </c>
      <c r="AY223" s="207">
        <f t="shared" ref="AY223:AY286" si="366">IF($T223&lt;=BC$5,$T223,0)</f>
        <v>0</v>
      </c>
      <c r="AZ223" s="208">
        <f t="shared" si="323"/>
        <v>0</v>
      </c>
      <c r="BA223" s="208">
        <f t="shared" si="323"/>
        <v>0</v>
      </c>
      <c r="BB223" s="208">
        <f t="shared" si="323"/>
        <v>0</v>
      </c>
      <c r="BC223" s="208">
        <f t="shared" si="297"/>
        <v>0</v>
      </c>
      <c r="BD223" s="208">
        <f t="shared" si="324"/>
        <v>0</v>
      </c>
      <c r="BI223" s="207">
        <f t="shared" ref="BI223:BI286" si="367">IF($T223&lt;=BM$5,$T223,0)</f>
        <v>0</v>
      </c>
      <c r="BJ223" s="208">
        <f t="shared" si="325"/>
        <v>0</v>
      </c>
      <c r="BK223" s="208">
        <f t="shared" si="325"/>
        <v>0</v>
      </c>
      <c r="BL223" s="208">
        <f t="shared" si="325"/>
        <v>0</v>
      </c>
      <c r="BM223" s="208">
        <f t="shared" si="298"/>
        <v>0</v>
      </c>
      <c r="BN223" s="208">
        <f t="shared" si="326"/>
        <v>0</v>
      </c>
      <c r="BS223" s="207">
        <f t="shared" ref="BS223:BS286" si="368">IF($T223&lt;=BW$5,$T223,0)</f>
        <v>0</v>
      </c>
      <c r="BT223" s="208">
        <f t="shared" si="327"/>
        <v>0</v>
      </c>
      <c r="BU223" s="208">
        <f t="shared" si="327"/>
        <v>0</v>
      </c>
      <c r="BV223" s="208">
        <f t="shared" si="327"/>
        <v>0</v>
      </c>
      <c r="BW223" s="208">
        <f t="shared" si="299"/>
        <v>0</v>
      </c>
      <c r="BX223" s="208">
        <f t="shared" si="328"/>
        <v>0</v>
      </c>
      <c r="CC223" s="207">
        <f t="shared" ref="CC223:CC286" si="369">IF($T223&lt;=CG$5,$T223,0)</f>
        <v>0</v>
      </c>
      <c r="CD223" s="208">
        <f t="shared" si="329"/>
        <v>0</v>
      </c>
      <c r="CE223" s="208">
        <f t="shared" si="329"/>
        <v>0</v>
      </c>
      <c r="CF223" s="208">
        <f t="shared" si="329"/>
        <v>0</v>
      </c>
      <c r="CG223" s="208">
        <f t="shared" si="300"/>
        <v>0</v>
      </c>
      <c r="CH223" s="208">
        <f t="shared" si="330"/>
        <v>0</v>
      </c>
      <c r="CM223" s="207">
        <f t="shared" ref="CM223:CM286" si="370">IF($T223&lt;=CQ$5,$T223,0)</f>
        <v>0</v>
      </c>
      <c r="CN223" s="208">
        <f t="shared" si="331"/>
        <v>0</v>
      </c>
      <c r="CO223" s="208">
        <f t="shared" si="331"/>
        <v>0</v>
      </c>
      <c r="CP223" s="208">
        <f t="shared" si="331"/>
        <v>0</v>
      </c>
      <c r="CQ223" s="208">
        <f t="shared" si="301"/>
        <v>0</v>
      </c>
      <c r="CR223" s="208">
        <f t="shared" si="332"/>
        <v>0</v>
      </c>
      <c r="CW223" s="207">
        <f t="shared" ref="CW223:CW286" si="371">IF($T223&lt;=DA$5,$T223,0)</f>
        <v>0</v>
      </c>
      <c r="CX223" s="208">
        <f t="shared" si="333"/>
        <v>0</v>
      </c>
      <c r="CY223" s="207">
        <f t="shared" si="333"/>
        <v>0</v>
      </c>
      <c r="CZ223" s="208">
        <f t="shared" si="333"/>
        <v>0</v>
      </c>
      <c r="DA223" s="208">
        <f t="shared" si="302"/>
        <v>0</v>
      </c>
      <c r="DB223" s="208">
        <f t="shared" si="334"/>
        <v>0</v>
      </c>
      <c r="DG223" s="207">
        <f t="shared" ref="DG223:DG286" si="372">IF($T223&lt;=DK$5,$T223,0)</f>
        <v>0</v>
      </c>
      <c r="DH223" s="208">
        <f t="shared" si="335"/>
        <v>0</v>
      </c>
      <c r="DI223" s="208">
        <f t="shared" si="335"/>
        <v>0</v>
      </c>
      <c r="DJ223" s="208">
        <f t="shared" si="335"/>
        <v>0</v>
      </c>
      <c r="DK223" s="208">
        <f t="shared" si="303"/>
        <v>0</v>
      </c>
      <c r="DL223" s="208">
        <f t="shared" si="336"/>
        <v>0</v>
      </c>
      <c r="DQ223" s="207">
        <f t="shared" ref="DQ223:DQ286" si="373">IF($T223&lt;=DU$5,$T223,0)</f>
        <v>0</v>
      </c>
      <c r="DR223" s="208">
        <f t="shared" si="337"/>
        <v>0</v>
      </c>
      <c r="DS223" s="208">
        <f t="shared" si="337"/>
        <v>0</v>
      </c>
      <c r="DT223" s="208">
        <f t="shared" si="337"/>
        <v>0</v>
      </c>
      <c r="DU223" s="208">
        <f t="shared" si="304"/>
        <v>0</v>
      </c>
      <c r="DV223" s="208">
        <f t="shared" si="338"/>
        <v>0</v>
      </c>
      <c r="EA223" s="207">
        <f t="shared" ref="EA223:EA286" si="374">IF($T223&lt;=EE$5,$T223,0)</f>
        <v>0</v>
      </c>
      <c r="EB223" s="208">
        <f t="shared" si="339"/>
        <v>0</v>
      </c>
      <c r="EC223" s="208">
        <f t="shared" si="339"/>
        <v>0</v>
      </c>
      <c r="ED223" s="208">
        <f t="shared" si="339"/>
        <v>0</v>
      </c>
      <c r="EE223" s="208">
        <f t="shared" si="305"/>
        <v>0</v>
      </c>
      <c r="EF223" s="208">
        <f t="shared" si="340"/>
        <v>0</v>
      </c>
      <c r="EK223" s="207">
        <f t="shared" ref="EK223:EK286" si="375">IF($T223&lt;=EO$5,$T223,0)</f>
        <v>0</v>
      </c>
      <c r="EL223" s="208">
        <f t="shared" si="341"/>
        <v>0</v>
      </c>
      <c r="EM223" s="208">
        <f t="shared" si="341"/>
        <v>0</v>
      </c>
      <c r="EN223" s="208">
        <f t="shared" si="341"/>
        <v>0</v>
      </c>
      <c r="EO223" s="208">
        <f t="shared" si="306"/>
        <v>0</v>
      </c>
      <c r="EP223" s="208">
        <f t="shared" si="342"/>
        <v>0</v>
      </c>
      <c r="EU223" s="207">
        <f t="shared" ref="EU223:EU286" si="376">IF($T223&lt;=EY$5,$T223,0)</f>
        <v>0</v>
      </c>
      <c r="EV223" s="208">
        <f t="shared" si="343"/>
        <v>0</v>
      </c>
      <c r="EW223" s="208">
        <f t="shared" si="343"/>
        <v>0</v>
      </c>
      <c r="EX223" s="208">
        <f t="shared" si="343"/>
        <v>0</v>
      </c>
      <c r="EY223" s="208">
        <f t="shared" si="307"/>
        <v>0</v>
      </c>
      <c r="EZ223" s="208">
        <f t="shared" si="344"/>
        <v>0</v>
      </c>
      <c r="FE223" s="207">
        <f t="shared" ref="FE223:FE286" si="377">IF($T223&lt;=FI$5,$T223,0)</f>
        <v>0</v>
      </c>
      <c r="FF223" s="208">
        <f t="shared" si="345"/>
        <v>0</v>
      </c>
      <c r="FG223" s="208">
        <f t="shared" si="345"/>
        <v>0</v>
      </c>
      <c r="FH223" s="208">
        <f t="shared" si="345"/>
        <v>0</v>
      </c>
      <c r="FI223" s="208">
        <f t="shared" si="308"/>
        <v>0</v>
      </c>
      <c r="FJ223" s="208">
        <f t="shared" si="346"/>
        <v>0</v>
      </c>
      <c r="FO223" s="207">
        <f t="shared" ref="FO223:FO286" si="378">IF($T223&lt;=FS$5,$T223,0)</f>
        <v>0</v>
      </c>
      <c r="FP223" s="208">
        <f t="shared" si="347"/>
        <v>0</v>
      </c>
      <c r="FQ223" s="208">
        <f t="shared" si="347"/>
        <v>0</v>
      </c>
      <c r="FR223" s="208">
        <f t="shared" si="347"/>
        <v>0</v>
      </c>
      <c r="FS223" s="208">
        <f t="shared" si="309"/>
        <v>0</v>
      </c>
      <c r="FT223" s="208">
        <f t="shared" si="348"/>
        <v>0</v>
      </c>
      <c r="FY223" s="207">
        <f t="shared" ref="FY223:FY286" si="379">IF($T223&lt;=GC$5,$T223,0)</f>
        <v>0</v>
      </c>
      <c r="FZ223" s="208">
        <f t="shared" si="349"/>
        <v>0</v>
      </c>
      <c r="GA223" s="208">
        <f t="shared" si="349"/>
        <v>0</v>
      </c>
      <c r="GB223" s="208">
        <f t="shared" si="349"/>
        <v>0</v>
      </c>
      <c r="GC223" s="208">
        <f t="shared" si="310"/>
        <v>0</v>
      </c>
      <c r="GD223" s="208">
        <f t="shared" si="350"/>
        <v>0</v>
      </c>
      <c r="GI223" s="207">
        <f t="shared" ref="GI223:GI286" si="380">IF($T223&lt;=GM$5,$T223,0)</f>
        <v>0</v>
      </c>
      <c r="GJ223" s="208">
        <f t="shared" si="351"/>
        <v>0</v>
      </c>
      <c r="GK223" s="208">
        <f t="shared" si="351"/>
        <v>0</v>
      </c>
      <c r="GL223" s="208">
        <f t="shared" si="351"/>
        <v>0</v>
      </c>
      <c r="GM223" s="208">
        <f t="shared" si="311"/>
        <v>0</v>
      </c>
      <c r="GN223" s="208">
        <f t="shared" si="352"/>
        <v>0</v>
      </c>
      <c r="GS223" s="207">
        <f t="shared" ref="GS223:GS286" si="381">IF($T223&lt;=GW$5,$T223,0)</f>
        <v>0</v>
      </c>
      <c r="GT223" s="208">
        <f t="shared" si="353"/>
        <v>0</v>
      </c>
      <c r="GU223" s="208">
        <f t="shared" si="353"/>
        <v>0</v>
      </c>
      <c r="GV223" s="208">
        <f t="shared" si="353"/>
        <v>0</v>
      </c>
      <c r="GW223" s="208">
        <f t="shared" si="312"/>
        <v>0</v>
      </c>
      <c r="GX223" s="208">
        <f t="shared" si="354"/>
        <v>0</v>
      </c>
      <c r="HC223" s="207">
        <f t="shared" ref="HC223:HC286" si="382">IF($T223&lt;=HG$5,$T223,0)</f>
        <v>0</v>
      </c>
      <c r="HD223" s="208">
        <f t="shared" si="355"/>
        <v>0</v>
      </c>
      <c r="HE223" s="208">
        <f t="shared" si="355"/>
        <v>0</v>
      </c>
      <c r="HF223" s="208">
        <f t="shared" si="355"/>
        <v>0</v>
      </c>
      <c r="HG223" s="208">
        <f t="shared" si="313"/>
        <v>0</v>
      </c>
      <c r="HH223" s="208">
        <f t="shared" si="356"/>
        <v>0</v>
      </c>
      <c r="HM223" s="207">
        <f t="shared" ref="HM223:HM286" si="383">IF($T223&lt;=HQ$5,$T223,0)</f>
        <v>0</v>
      </c>
      <c r="HN223" s="208">
        <f t="shared" si="357"/>
        <v>0</v>
      </c>
      <c r="HO223" s="208">
        <f t="shared" si="357"/>
        <v>0</v>
      </c>
      <c r="HP223" s="208">
        <f t="shared" si="357"/>
        <v>0</v>
      </c>
      <c r="HQ223" s="208">
        <f t="shared" si="314"/>
        <v>0</v>
      </c>
      <c r="HR223" s="208">
        <f t="shared" si="358"/>
        <v>0</v>
      </c>
      <c r="HW223" s="207">
        <f t="shared" ref="HW223:HW286" si="384">IF($T223&lt;=IA$5,$T223,0)</f>
        <v>0</v>
      </c>
      <c r="HX223" s="208">
        <f t="shared" si="359"/>
        <v>0</v>
      </c>
      <c r="HY223" s="208">
        <f t="shared" si="359"/>
        <v>0</v>
      </c>
      <c r="HZ223" s="208">
        <f t="shared" si="359"/>
        <v>0</v>
      </c>
      <c r="IA223" s="208">
        <f t="shared" si="315"/>
        <v>0</v>
      </c>
      <c r="IB223" s="208">
        <f t="shared" si="360"/>
        <v>0</v>
      </c>
      <c r="IG223" s="207">
        <f t="shared" ref="IG223:IG286" si="385">IF($T223&lt;=IK$5,$T223,0)</f>
        <v>0</v>
      </c>
      <c r="IH223" s="208">
        <f t="shared" si="361"/>
        <v>0</v>
      </c>
      <c r="II223" s="208">
        <f t="shared" si="361"/>
        <v>0</v>
      </c>
      <c r="IJ223" s="208">
        <f t="shared" si="361"/>
        <v>0</v>
      </c>
      <c r="IK223" s="208">
        <f t="shared" si="316"/>
        <v>0</v>
      </c>
      <c r="IL223" s="208">
        <f t="shared" si="362"/>
        <v>0</v>
      </c>
    </row>
    <row r="224" spans="20:246">
      <c r="T224" s="207">
        <v>19.399999999999999</v>
      </c>
      <c r="U224" s="207">
        <f t="shared" si="363"/>
        <v>0</v>
      </c>
      <c r="V224" s="208">
        <f t="shared" si="317"/>
        <v>0</v>
      </c>
      <c r="W224" s="208">
        <f t="shared" si="317"/>
        <v>0</v>
      </c>
      <c r="X224" s="208">
        <f t="shared" si="317"/>
        <v>0</v>
      </c>
      <c r="Y224" s="208">
        <f t="shared" si="294"/>
        <v>0</v>
      </c>
      <c r="Z224" s="208">
        <f t="shared" si="318"/>
        <v>0</v>
      </c>
      <c r="AE224" s="207">
        <f t="shared" si="364"/>
        <v>0</v>
      </c>
      <c r="AF224" s="208">
        <f t="shared" si="319"/>
        <v>0</v>
      </c>
      <c r="AG224" s="208">
        <f t="shared" si="319"/>
        <v>0</v>
      </c>
      <c r="AH224" s="208">
        <f t="shared" si="319"/>
        <v>0</v>
      </c>
      <c r="AI224" s="208">
        <f t="shared" si="295"/>
        <v>0</v>
      </c>
      <c r="AJ224" s="208">
        <f t="shared" si="320"/>
        <v>0</v>
      </c>
      <c r="AO224" s="207">
        <f t="shared" si="365"/>
        <v>0</v>
      </c>
      <c r="AP224" s="208">
        <f t="shared" si="321"/>
        <v>0</v>
      </c>
      <c r="AQ224" s="208">
        <f t="shared" si="321"/>
        <v>0</v>
      </c>
      <c r="AR224" s="208">
        <f t="shared" si="321"/>
        <v>0</v>
      </c>
      <c r="AS224" s="208">
        <f t="shared" si="296"/>
        <v>0</v>
      </c>
      <c r="AT224" s="208">
        <f t="shared" si="322"/>
        <v>0</v>
      </c>
      <c r="AY224" s="207">
        <f t="shared" si="366"/>
        <v>0</v>
      </c>
      <c r="AZ224" s="208">
        <f t="shared" si="323"/>
        <v>0</v>
      </c>
      <c r="BA224" s="208">
        <f t="shared" si="323"/>
        <v>0</v>
      </c>
      <c r="BB224" s="208">
        <f t="shared" si="323"/>
        <v>0</v>
      </c>
      <c r="BC224" s="208">
        <f t="shared" si="297"/>
        <v>0</v>
      </c>
      <c r="BD224" s="208">
        <f t="shared" si="324"/>
        <v>0</v>
      </c>
      <c r="BI224" s="207">
        <f t="shared" si="367"/>
        <v>0</v>
      </c>
      <c r="BJ224" s="208">
        <f t="shared" si="325"/>
        <v>0</v>
      </c>
      <c r="BK224" s="208">
        <f t="shared" si="325"/>
        <v>0</v>
      </c>
      <c r="BL224" s="208">
        <f t="shared" si="325"/>
        <v>0</v>
      </c>
      <c r="BM224" s="208">
        <f t="shared" si="298"/>
        <v>0</v>
      </c>
      <c r="BN224" s="208">
        <f t="shared" si="326"/>
        <v>0</v>
      </c>
      <c r="BS224" s="207">
        <f t="shared" si="368"/>
        <v>0</v>
      </c>
      <c r="BT224" s="208">
        <f t="shared" si="327"/>
        <v>0</v>
      </c>
      <c r="BU224" s="208">
        <f t="shared" si="327"/>
        <v>0</v>
      </c>
      <c r="BV224" s="208">
        <f t="shared" si="327"/>
        <v>0</v>
      </c>
      <c r="BW224" s="208">
        <f t="shared" si="299"/>
        <v>0</v>
      </c>
      <c r="BX224" s="208">
        <f t="shared" si="328"/>
        <v>0</v>
      </c>
      <c r="CC224" s="207">
        <f t="shared" si="369"/>
        <v>0</v>
      </c>
      <c r="CD224" s="208">
        <f t="shared" si="329"/>
        <v>0</v>
      </c>
      <c r="CE224" s="208">
        <f t="shared" si="329"/>
        <v>0</v>
      </c>
      <c r="CF224" s="208">
        <f t="shared" si="329"/>
        <v>0</v>
      </c>
      <c r="CG224" s="208">
        <f t="shared" si="300"/>
        <v>0</v>
      </c>
      <c r="CH224" s="208">
        <f t="shared" si="330"/>
        <v>0</v>
      </c>
      <c r="CM224" s="207">
        <f t="shared" si="370"/>
        <v>0</v>
      </c>
      <c r="CN224" s="208">
        <f t="shared" si="331"/>
        <v>0</v>
      </c>
      <c r="CO224" s="208">
        <f t="shared" si="331"/>
        <v>0</v>
      </c>
      <c r="CP224" s="208">
        <f t="shared" si="331"/>
        <v>0</v>
      </c>
      <c r="CQ224" s="208">
        <f t="shared" si="301"/>
        <v>0</v>
      </c>
      <c r="CR224" s="208">
        <f t="shared" si="332"/>
        <v>0</v>
      </c>
      <c r="CW224" s="207">
        <f t="shared" si="371"/>
        <v>0</v>
      </c>
      <c r="CX224" s="208">
        <f t="shared" si="333"/>
        <v>0</v>
      </c>
      <c r="CY224" s="207">
        <f t="shared" si="333"/>
        <v>0</v>
      </c>
      <c r="CZ224" s="208">
        <f t="shared" si="333"/>
        <v>0</v>
      </c>
      <c r="DA224" s="208">
        <f t="shared" si="302"/>
        <v>0</v>
      </c>
      <c r="DB224" s="208">
        <f t="shared" si="334"/>
        <v>0</v>
      </c>
      <c r="DG224" s="207">
        <f t="shared" si="372"/>
        <v>0</v>
      </c>
      <c r="DH224" s="208">
        <f t="shared" si="335"/>
        <v>0</v>
      </c>
      <c r="DI224" s="208">
        <f t="shared" si="335"/>
        <v>0</v>
      </c>
      <c r="DJ224" s="208">
        <f t="shared" si="335"/>
        <v>0</v>
      </c>
      <c r="DK224" s="208">
        <f t="shared" si="303"/>
        <v>0</v>
      </c>
      <c r="DL224" s="208">
        <f t="shared" si="336"/>
        <v>0</v>
      </c>
      <c r="DQ224" s="207">
        <f t="shared" si="373"/>
        <v>0</v>
      </c>
      <c r="DR224" s="208">
        <f t="shared" si="337"/>
        <v>0</v>
      </c>
      <c r="DS224" s="208">
        <f t="shared" si="337"/>
        <v>0</v>
      </c>
      <c r="DT224" s="208">
        <f t="shared" si="337"/>
        <v>0</v>
      </c>
      <c r="DU224" s="208">
        <f t="shared" si="304"/>
        <v>0</v>
      </c>
      <c r="DV224" s="208">
        <f t="shared" si="338"/>
        <v>0</v>
      </c>
      <c r="EA224" s="207">
        <f t="shared" si="374"/>
        <v>0</v>
      </c>
      <c r="EB224" s="208">
        <f t="shared" si="339"/>
        <v>0</v>
      </c>
      <c r="EC224" s="208">
        <f t="shared" si="339"/>
        <v>0</v>
      </c>
      <c r="ED224" s="208">
        <f t="shared" si="339"/>
        <v>0</v>
      </c>
      <c r="EE224" s="208">
        <f t="shared" si="305"/>
        <v>0</v>
      </c>
      <c r="EF224" s="208">
        <f t="shared" si="340"/>
        <v>0</v>
      </c>
      <c r="EK224" s="207">
        <f t="shared" si="375"/>
        <v>0</v>
      </c>
      <c r="EL224" s="208">
        <f t="shared" si="341"/>
        <v>0</v>
      </c>
      <c r="EM224" s="208">
        <f t="shared" si="341"/>
        <v>0</v>
      </c>
      <c r="EN224" s="208">
        <f t="shared" si="341"/>
        <v>0</v>
      </c>
      <c r="EO224" s="208">
        <f t="shared" si="306"/>
        <v>0</v>
      </c>
      <c r="EP224" s="208">
        <f t="shared" si="342"/>
        <v>0</v>
      </c>
      <c r="EU224" s="207">
        <f t="shared" si="376"/>
        <v>0</v>
      </c>
      <c r="EV224" s="208">
        <f t="shared" si="343"/>
        <v>0</v>
      </c>
      <c r="EW224" s="208">
        <f t="shared" si="343"/>
        <v>0</v>
      </c>
      <c r="EX224" s="208">
        <f t="shared" si="343"/>
        <v>0</v>
      </c>
      <c r="EY224" s="208">
        <f t="shared" si="307"/>
        <v>0</v>
      </c>
      <c r="EZ224" s="208">
        <f t="shared" si="344"/>
        <v>0</v>
      </c>
      <c r="FE224" s="207">
        <f t="shared" si="377"/>
        <v>0</v>
      </c>
      <c r="FF224" s="208">
        <f t="shared" si="345"/>
        <v>0</v>
      </c>
      <c r="FG224" s="208">
        <f t="shared" si="345"/>
        <v>0</v>
      </c>
      <c r="FH224" s="208">
        <f t="shared" si="345"/>
        <v>0</v>
      </c>
      <c r="FI224" s="208">
        <f t="shared" si="308"/>
        <v>0</v>
      </c>
      <c r="FJ224" s="208">
        <f t="shared" si="346"/>
        <v>0</v>
      </c>
      <c r="FO224" s="207">
        <f t="shared" si="378"/>
        <v>0</v>
      </c>
      <c r="FP224" s="208">
        <f t="shared" si="347"/>
        <v>0</v>
      </c>
      <c r="FQ224" s="208">
        <f t="shared" si="347"/>
        <v>0</v>
      </c>
      <c r="FR224" s="208">
        <f t="shared" si="347"/>
        <v>0</v>
      </c>
      <c r="FS224" s="208">
        <f t="shared" si="309"/>
        <v>0</v>
      </c>
      <c r="FT224" s="208">
        <f t="shared" si="348"/>
        <v>0</v>
      </c>
      <c r="FY224" s="207">
        <f t="shared" si="379"/>
        <v>0</v>
      </c>
      <c r="FZ224" s="208">
        <f t="shared" si="349"/>
        <v>0</v>
      </c>
      <c r="GA224" s="208">
        <f t="shared" si="349"/>
        <v>0</v>
      </c>
      <c r="GB224" s="208">
        <f t="shared" si="349"/>
        <v>0</v>
      </c>
      <c r="GC224" s="208">
        <f t="shared" si="310"/>
        <v>0</v>
      </c>
      <c r="GD224" s="208">
        <f t="shared" si="350"/>
        <v>0</v>
      </c>
      <c r="GI224" s="207">
        <f t="shared" si="380"/>
        <v>0</v>
      </c>
      <c r="GJ224" s="208">
        <f t="shared" si="351"/>
        <v>0</v>
      </c>
      <c r="GK224" s="208">
        <f t="shared" si="351"/>
        <v>0</v>
      </c>
      <c r="GL224" s="208">
        <f t="shared" si="351"/>
        <v>0</v>
      </c>
      <c r="GM224" s="208">
        <f t="shared" si="311"/>
        <v>0</v>
      </c>
      <c r="GN224" s="208">
        <f t="shared" si="352"/>
        <v>0</v>
      </c>
      <c r="GS224" s="207">
        <f t="shared" si="381"/>
        <v>0</v>
      </c>
      <c r="GT224" s="208">
        <f t="shared" si="353"/>
        <v>0</v>
      </c>
      <c r="GU224" s="208">
        <f t="shared" si="353"/>
        <v>0</v>
      </c>
      <c r="GV224" s="208">
        <f t="shared" si="353"/>
        <v>0</v>
      </c>
      <c r="GW224" s="208">
        <f t="shared" si="312"/>
        <v>0</v>
      </c>
      <c r="GX224" s="208">
        <f t="shared" si="354"/>
        <v>0</v>
      </c>
      <c r="HC224" s="207">
        <f t="shared" si="382"/>
        <v>0</v>
      </c>
      <c r="HD224" s="208">
        <f t="shared" si="355"/>
        <v>0</v>
      </c>
      <c r="HE224" s="208">
        <f t="shared" si="355"/>
        <v>0</v>
      </c>
      <c r="HF224" s="208">
        <f t="shared" si="355"/>
        <v>0</v>
      </c>
      <c r="HG224" s="208">
        <f t="shared" si="313"/>
        <v>0</v>
      </c>
      <c r="HH224" s="208">
        <f t="shared" si="356"/>
        <v>0</v>
      </c>
      <c r="HM224" s="207">
        <f t="shared" si="383"/>
        <v>0</v>
      </c>
      <c r="HN224" s="208">
        <f t="shared" si="357"/>
        <v>0</v>
      </c>
      <c r="HO224" s="208">
        <f t="shared" si="357"/>
        <v>0</v>
      </c>
      <c r="HP224" s="208">
        <f t="shared" si="357"/>
        <v>0</v>
      </c>
      <c r="HQ224" s="208">
        <f t="shared" si="314"/>
        <v>0</v>
      </c>
      <c r="HR224" s="208">
        <f t="shared" si="358"/>
        <v>0</v>
      </c>
      <c r="HW224" s="207">
        <f t="shared" si="384"/>
        <v>0</v>
      </c>
      <c r="HX224" s="208">
        <f t="shared" si="359"/>
        <v>0</v>
      </c>
      <c r="HY224" s="208">
        <f t="shared" si="359"/>
        <v>0</v>
      </c>
      <c r="HZ224" s="208">
        <f t="shared" si="359"/>
        <v>0</v>
      </c>
      <c r="IA224" s="208">
        <f t="shared" si="315"/>
        <v>0</v>
      </c>
      <c r="IB224" s="208">
        <f t="shared" si="360"/>
        <v>0</v>
      </c>
      <c r="IG224" s="207">
        <f t="shared" si="385"/>
        <v>0</v>
      </c>
      <c r="IH224" s="208">
        <f t="shared" si="361"/>
        <v>0</v>
      </c>
      <c r="II224" s="208">
        <f t="shared" si="361"/>
        <v>0</v>
      </c>
      <c r="IJ224" s="208">
        <f t="shared" si="361"/>
        <v>0</v>
      </c>
      <c r="IK224" s="208">
        <f t="shared" si="316"/>
        <v>0</v>
      </c>
      <c r="IL224" s="208">
        <f t="shared" si="362"/>
        <v>0</v>
      </c>
    </row>
    <row r="225" spans="20:246">
      <c r="T225" s="207">
        <v>19.5</v>
      </c>
      <c r="U225" s="207">
        <f t="shared" si="363"/>
        <v>0</v>
      </c>
      <c r="V225" s="208">
        <f t="shared" si="317"/>
        <v>0</v>
      </c>
      <c r="W225" s="208">
        <f t="shared" si="317"/>
        <v>0</v>
      </c>
      <c r="X225" s="208">
        <f t="shared" si="317"/>
        <v>0</v>
      </c>
      <c r="Y225" s="208">
        <f t="shared" si="294"/>
        <v>0</v>
      </c>
      <c r="Z225" s="208">
        <f t="shared" si="318"/>
        <v>0</v>
      </c>
      <c r="AE225" s="207">
        <f t="shared" si="364"/>
        <v>0</v>
      </c>
      <c r="AF225" s="208">
        <f t="shared" si="319"/>
        <v>0</v>
      </c>
      <c r="AG225" s="208">
        <f t="shared" si="319"/>
        <v>0</v>
      </c>
      <c r="AH225" s="208">
        <f t="shared" si="319"/>
        <v>0</v>
      </c>
      <c r="AI225" s="208">
        <f t="shared" si="295"/>
        <v>0</v>
      </c>
      <c r="AJ225" s="208">
        <f t="shared" si="320"/>
        <v>0</v>
      </c>
      <c r="AO225" s="207">
        <f t="shared" si="365"/>
        <v>0</v>
      </c>
      <c r="AP225" s="208">
        <f t="shared" si="321"/>
        <v>0</v>
      </c>
      <c r="AQ225" s="208">
        <f t="shared" si="321"/>
        <v>0</v>
      </c>
      <c r="AR225" s="208">
        <f t="shared" si="321"/>
        <v>0</v>
      </c>
      <c r="AS225" s="208">
        <f t="shared" si="296"/>
        <v>0</v>
      </c>
      <c r="AT225" s="208">
        <f t="shared" si="322"/>
        <v>0</v>
      </c>
      <c r="AY225" s="207">
        <f t="shared" si="366"/>
        <v>0</v>
      </c>
      <c r="AZ225" s="208">
        <f t="shared" si="323"/>
        <v>0</v>
      </c>
      <c r="BA225" s="208">
        <f t="shared" si="323"/>
        <v>0</v>
      </c>
      <c r="BB225" s="208">
        <f t="shared" si="323"/>
        <v>0</v>
      </c>
      <c r="BC225" s="208">
        <f t="shared" si="297"/>
        <v>0</v>
      </c>
      <c r="BD225" s="208">
        <f t="shared" si="324"/>
        <v>0</v>
      </c>
      <c r="BI225" s="207">
        <f t="shared" si="367"/>
        <v>0</v>
      </c>
      <c r="BJ225" s="208">
        <f t="shared" si="325"/>
        <v>0</v>
      </c>
      <c r="BK225" s="208">
        <f t="shared" si="325"/>
        <v>0</v>
      </c>
      <c r="BL225" s="208">
        <f t="shared" si="325"/>
        <v>0</v>
      </c>
      <c r="BM225" s="208">
        <f t="shared" si="298"/>
        <v>0</v>
      </c>
      <c r="BN225" s="208">
        <f t="shared" si="326"/>
        <v>0</v>
      </c>
      <c r="BS225" s="207">
        <f t="shared" si="368"/>
        <v>0</v>
      </c>
      <c r="BT225" s="208">
        <f t="shared" si="327"/>
        <v>0</v>
      </c>
      <c r="BU225" s="208">
        <f t="shared" si="327"/>
        <v>0</v>
      </c>
      <c r="BV225" s="208">
        <f t="shared" si="327"/>
        <v>0</v>
      </c>
      <c r="BW225" s="208">
        <f t="shared" si="299"/>
        <v>0</v>
      </c>
      <c r="BX225" s="208">
        <f t="shared" si="328"/>
        <v>0</v>
      </c>
      <c r="CC225" s="207">
        <f t="shared" si="369"/>
        <v>0</v>
      </c>
      <c r="CD225" s="208">
        <f t="shared" si="329"/>
        <v>0</v>
      </c>
      <c r="CE225" s="208">
        <f t="shared" si="329"/>
        <v>0</v>
      </c>
      <c r="CF225" s="208">
        <f t="shared" si="329"/>
        <v>0</v>
      </c>
      <c r="CG225" s="208">
        <f t="shared" si="300"/>
        <v>0</v>
      </c>
      <c r="CH225" s="208">
        <f t="shared" si="330"/>
        <v>0</v>
      </c>
      <c r="CM225" s="207">
        <f t="shared" si="370"/>
        <v>0</v>
      </c>
      <c r="CN225" s="208">
        <f t="shared" si="331"/>
        <v>0</v>
      </c>
      <c r="CO225" s="208">
        <f t="shared" si="331"/>
        <v>0</v>
      </c>
      <c r="CP225" s="208">
        <f t="shared" si="331"/>
        <v>0</v>
      </c>
      <c r="CQ225" s="208">
        <f t="shared" si="301"/>
        <v>0</v>
      </c>
      <c r="CR225" s="208">
        <f t="shared" si="332"/>
        <v>0</v>
      </c>
      <c r="CW225" s="207">
        <f t="shared" si="371"/>
        <v>0</v>
      </c>
      <c r="CX225" s="208">
        <f t="shared" si="333"/>
        <v>0</v>
      </c>
      <c r="CY225" s="207">
        <f t="shared" si="333"/>
        <v>0</v>
      </c>
      <c r="CZ225" s="208">
        <f t="shared" si="333"/>
        <v>0</v>
      </c>
      <c r="DA225" s="208">
        <f t="shared" si="302"/>
        <v>0</v>
      </c>
      <c r="DB225" s="208">
        <f t="shared" si="334"/>
        <v>0</v>
      </c>
      <c r="DG225" s="207">
        <f t="shared" si="372"/>
        <v>0</v>
      </c>
      <c r="DH225" s="208">
        <f t="shared" si="335"/>
        <v>0</v>
      </c>
      <c r="DI225" s="208">
        <f t="shared" si="335"/>
        <v>0</v>
      </c>
      <c r="DJ225" s="208">
        <f t="shared" si="335"/>
        <v>0</v>
      </c>
      <c r="DK225" s="208">
        <f t="shared" si="303"/>
        <v>0</v>
      </c>
      <c r="DL225" s="208">
        <f t="shared" si="336"/>
        <v>0</v>
      </c>
      <c r="DQ225" s="207">
        <f t="shared" si="373"/>
        <v>0</v>
      </c>
      <c r="DR225" s="208">
        <f t="shared" si="337"/>
        <v>0</v>
      </c>
      <c r="DS225" s="208">
        <f t="shared" si="337"/>
        <v>0</v>
      </c>
      <c r="DT225" s="208">
        <f t="shared" si="337"/>
        <v>0</v>
      </c>
      <c r="DU225" s="208">
        <f t="shared" si="304"/>
        <v>0</v>
      </c>
      <c r="DV225" s="208">
        <f t="shared" si="338"/>
        <v>0</v>
      </c>
      <c r="EA225" s="207">
        <f t="shared" si="374"/>
        <v>0</v>
      </c>
      <c r="EB225" s="208">
        <f t="shared" si="339"/>
        <v>0</v>
      </c>
      <c r="EC225" s="208">
        <f t="shared" si="339"/>
        <v>0</v>
      </c>
      <c r="ED225" s="208">
        <f t="shared" si="339"/>
        <v>0</v>
      </c>
      <c r="EE225" s="208">
        <f t="shared" si="305"/>
        <v>0</v>
      </c>
      <c r="EF225" s="208">
        <f t="shared" si="340"/>
        <v>0</v>
      </c>
      <c r="EK225" s="207">
        <f t="shared" si="375"/>
        <v>0</v>
      </c>
      <c r="EL225" s="208">
        <f t="shared" si="341"/>
        <v>0</v>
      </c>
      <c r="EM225" s="208">
        <f t="shared" si="341"/>
        <v>0</v>
      </c>
      <c r="EN225" s="208">
        <f t="shared" si="341"/>
        <v>0</v>
      </c>
      <c r="EO225" s="208">
        <f t="shared" si="306"/>
        <v>0</v>
      </c>
      <c r="EP225" s="208">
        <f t="shared" si="342"/>
        <v>0</v>
      </c>
      <c r="EU225" s="207">
        <f t="shared" si="376"/>
        <v>0</v>
      </c>
      <c r="EV225" s="208">
        <f t="shared" si="343"/>
        <v>0</v>
      </c>
      <c r="EW225" s="208">
        <f t="shared" si="343"/>
        <v>0</v>
      </c>
      <c r="EX225" s="208">
        <f t="shared" si="343"/>
        <v>0</v>
      </c>
      <c r="EY225" s="208">
        <f t="shared" si="307"/>
        <v>0</v>
      </c>
      <c r="EZ225" s="208">
        <f t="shared" si="344"/>
        <v>0</v>
      </c>
      <c r="FE225" s="207">
        <f t="shared" si="377"/>
        <v>0</v>
      </c>
      <c r="FF225" s="208">
        <f t="shared" si="345"/>
        <v>0</v>
      </c>
      <c r="FG225" s="208">
        <f t="shared" si="345"/>
        <v>0</v>
      </c>
      <c r="FH225" s="208">
        <f t="shared" si="345"/>
        <v>0</v>
      </c>
      <c r="FI225" s="208">
        <f t="shared" si="308"/>
        <v>0</v>
      </c>
      <c r="FJ225" s="208">
        <f t="shared" si="346"/>
        <v>0</v>
      </c>
      <c r="FO225" s="207">
        <f t="shared" si="378"/>
        <v>0</v>
      </c>
      <c r="FP225" s="208">
        <f t="shared" si="347"/>
        <v>0</v>
      </c>
      <c r="FQ225" s="208">
        <f t="shared" si="347"/>
        <v>0</v>
      </c>
      <c r="FR225" s="208">
        <f t="shared" si="347"/>
        <v>0</v>
      </c>
      <c r="FS225" s="208">
        <f t="shared" si="309"/>
        <v>0</v>
      </c>
      <c r="FT225" s="208">
        <f t="shared" si="348"/>
        <v>0</v>
      </c>
      <c r="FY225" s="207">
        <f t="shared" si="379"/>
        <v>0</v>
      </c>
      <c r="FZ225" s="208">
        <f t="shared" si="349"/>
        <v>0</v>
      </c>
      <c r="GA225" s="208">
        <f t="shared" si="349"/>
        <v>0</v>
      </c>
      <c r="GB225" s="208">
        <f t="shared" si="349"/>
        <v>0</v>
      </c>
      <c r="GC225" s="208">
        <f t="shared" si="310"/>
        <v>0</v>
      </c>
      <c r="GD225" s="208">
        <f t="shared" si="350"/>
        <v>0</v>
      </c>
      <c r="GI225" s="207">
        <f t="shared" si="380"/>
        <v>0</v>
      </c>
      <c r="GJ225" s="208">
        <f t="shared" si="351"/>
        <v>0</v>
      </c>
      <c r="GK225" s="208">
        <f t="shared" si="351"/>
        <v>0</v>
      </c>
      <c r="GL225" s="208">
        <f t="shared" si="351"/>
        <v>0</v>
      </c>
      <c r="GM225" s="208">
        <f t="shared" si="311"/>
        <v>0</v>
      </c>
      <c r="GN225" s="208">
        <f t="shared" si="352"/>
        <v>0</v>
      </c>
      <c r="GS225" s="207">
        <f t="shared" si="381"/>
        <v>0</v>
      </c>
      <c r="GT225" s="208">
        <f t="shared" si="353"/>
        <v>0</v>
      </c>
      <c r="GU225" s="208">
        <f t="shared" si="353"/>
        <v>0</v>
      </c>
      <c r="GV225" s="208">
        <f t="shared" si="353"/>
        <v>0</v>
      </c>
      <c r="GW225" s="208">
        <f t="shared" si="312"/>
        <v>0</v>
      </c>
      <c r="GX225" s="208">
        <f t="shared" si="354"/>
        <v>0</v>
      </c>
      <c r="HC225" s="207">
        <f t="shared" si="382"/>
        <v>0</v>
      </c>
      <c r="HD225" s="208">
        <f t="shared" si="355"/>
        <v>0</v>
      </c>
      <c r="HE225" s="208">
        <f t="shared" si="355"/>
        <v>0</v>
      </c>
      <c r="HF225" s="208">
        <f t="shared" si="355"/>
        <v>0</v>
      </c>
      <c r="HG225" s="208">
        <f t="shared" si="313"/>
        <v>0</v>
      </c>
      <c r="HH225" s="208">
        <f t="shared" si="356"/>
        <v>0</v>
      </c>
      <c r="HM225" s="207">
        <f t="shared" si="383"/>
        <v>0</v>
      </c>
      <c r="HN225" s="208">
        <f t="shared" si="357"/>
        <v>0</v>
      </c>
      <c r="HO225" s="208">
        <f t="shared" si="357"/>
        <v>0</v>
      </c>
      <c r="HP225" s="208">
        <f t="shared" si="357"/>
        <v>0</v>
      </c>
      <c r="HQ225" s="208">
        <f t="shared" si="314"/>
        <v>0</v>
      </c>
      <c r="HR225" s="208">
        <f t="shared" si="358"/>
        <v>0</v>
      </c>
      <c r="HW225" s="207">
        <f t="shared" si="384"/>
        <v>0</v>
      </c>
      <c r="HX225" s="208">
        <f t="shared" si="359"/>
        <v>0</v>
      </c>
      <c r="HY225" s="208">
        <f t="shared" si="359"/>
        <v>0</v>
      </c>
      <c r="HZ225" s="208">
        <f t="shared" si="359"/>
        <v>0</v>
      </c>
      <c r="IA225" s="208">
        <f t="shared" si="315"/>
        <v>0</v>
      </c>
      <c r="IB225" s="208">
        <f t="shared" si="360"/>
        <v>0</v>
      </c>
      <c r="IG225" s="207">
        <f t="shared" si="385"/>
        <v>0</v>
      </c>
      <c r="IH225" s="208">
        <f t="shared" si="361"/>
        <v>0</v>
      </c>
      <c r="II225" s="208">
        <f t="shared" si="361"/>
        <v>0</v>
      </c>
      <c r="IJ225" s="208">
        <f t="shared" si="361"/>
        <v>0</v>
      </c>
      <c r="IK225" s="208">
        <f t="shared" si="316"/>
        <v>0</v>
      </c>
      <c r="IL225" s="208">
        <f t="shared" si="362"/>
        <v>0</v>
      </c>
    </row>
    <row r="226" spans="20:246">
      <c r="T226" s="207">
        <v>19.600000000000001</v>
      </c>
      <c r="U226" s="207">
        <f t="shared" si="363"/>
        <v>0</v>
      </c>
      <c r="V226" s="208">
        <f t="shared" si="317"/>
        <v>0</v>
      </c>
      <c r="W226" s="208">
        <f t="shared" si="317"/>
        <v>0</v>
      </c>
      <c r="X226" s="208">
        <f t="shared" si="317"/>
        <v>0</v>
      </c>
      <c r="Y226" s="208">
        <f t="shared" si="294"/>
        <v>0</v>
      </c>
      <c r="Z226" s="208">
        <f t="shared" si="318"/>
        <v>0</v>
      </c>
      <c r="AE226" s="207">
        <f t="shared" si="364"/>
        <v>0</v>
      </c>
      <c r="AF226" s="208">
        <f t="shared" si="319"/>
        <v>0</v>
      </c>
      <c r="AG226" s="208">
        <f t="shared" si="319"/>
        <v>0</v>
      </c>
      <c r="AH226" s="208">
        <f t="shared" si="319"/>
        <v>0</v>
      </c>
      <c r="AI226" s="208">
        <f t="shared" si="295"/>
        <v>0</v>
      </c>
      <c r="AJ226" s="208">
        <f t="shared" si="320"/>
        <v>0</v>
      </c>
      <c r="AO226" s="207">
        <f t="shared" si="365"/>
        <v>0</v>
      </c>
      <c r="AP226" s="208">
        <f t="shared" si="321"/>
        <v>0</v>
      </c>
      <c r="AQ226" s="208">
        <f t="shared" si="321"/>
        <v>0</v>
      </c>
      <c r="AR226" s="208">
        <f t="shared" si="321"/>
        <v>0</v>
      </c>
      <c r="AS226" s="208">
        <f t="shared" si="296"/>
        <v>0</v>
      </c>
      <c r="AT226" s="208">
        <f t="shared" si="322"/>
        <v>0</v>
      </c>
      <c r="AY226" s="207">
        <f t="shared" si="366"/>
        <v>0</v>
      </c>
      <c r="AZ226" s="208">
        <f t="shared" si="323"/>
        <v>0</v>
      </c>
      <c r="BA226" s="208">
        <f t="shared" si="323"/>
        <v>0</v>
      </c>
      <c r="BB226" s="208">
        <f t="shared" si="323"/>
        <v>0</v>
      </c>
      <c r="BC226" s="208">
        <f t="shared" si="297"/>
        <v>0</v>
      </c>
      <c r="BD226" s="208">
        <f t="shared" si="324"/>
        <v>0</v>
      </c>
      <c r="BI226" s="207">
        <f t="shared" si="367"/>
        <v>0</v>
      </c>
      <c r="BJ226" s="208">
        <f t="shared" si="325"/>
        <v>0</v>
      </c>
      <c r="BK226" s="208">
        <f t="shared" si="325"/>
        <v>0</v>
      </c>
      <c r="BL226" s="208">
        <f t="shared" si="325"/>
        <v>0</v>
      </c>
      <c r="BM226" s="208">
        <f t="shared" si="298"/>
        <v>0</v>
      </c>
      <c r="BN226" s="208">
        <f t="shared" si="326"/>
        <v>0</v>
      </c>
      <c r="BS226" s="207">
        <f t="shared" si="368"/>
        <v>0</v>
      </c>
      <c r="BT226" s="208">
        <f t="shared" si="327"/>
        <v>0</v>
      </c>
      <c r="BU226" s="208">
        <f t="shared" si="327"/>
        <v>0</v>
      </c>
      <c r="BV226" s="208">
        <f t="shared" si="327"/>
        <v>0</v>
      </c>
      <c r="BW226" s="208">
        <f t="shared" si="299"/>
        <v>0</v>
      </c>
      <c r="BX226" s="208">
        <f t="shared" si="328"/>
        <v>0</v>
      </c>
      <c r="CC226" s="207">
        <f t="shared" si="369"/>
        <v>0</v>
      </c>
      <c r="CD226" s="208">
        <f t="shared" si="329"/>
        <v>0</v>
      </c>
      <c r="CE226" s="208">
        <f t="shared" si="329"/>
        <v>0</v>
      </c>
      <c r="CF226" s="208">
        <f t="shared" si="329"/>
        <v>0</v>
      </c>
      <c r="CG226" s="208">
        <f t="shared" si="300"/>
        <v>0</v>
      </c>
      <c r="CH226" s="208">
        <f t="shared" si="330"/>
        <v>0</v>
      </c>
      <c r="CM226" s="207">
        <f t="shared" si="370"/>
        <v>0</v>
      </c>
      <c r="CN226" s="208">
        <f t="shared" si="331"/>
        <v>0</v>
      </c>
      <c r="CO226" s="208">
        <f t="shared" si="331"/>
        <v>0</v>
      </c>
      <c r="CP226" s="208">
        <f t="shared" si="331"/>
        <v>0</v>
      </c>
      <c r="CQ226" s="208">
        <f t="shared" si="301"/>
        <v>0</v>
      </c>
      <c r="CR226" s="208">
        <f t="shared" si="332"/>
        <v>0</v>
      </c>
      <c r="CW226" s="207">
        <f t="shared" si="371"/>
        <v>0</v>
      </c>
      <c r="CX226" s="208">
        <f t="shared" si="333"/>
        <v>0</v>
      </c>
      <c r="CY226" s="207">
        <f t="shared" si="333"/>
        <v>0</v>
      </c>
      <c r="CZ226" s="208">
        <f t="shared" si="333"/>
        <v>0</v>
      </c>
      <c r="DA226" s="208">
        <f t="shared" si="302"/>
        <v>0</v>
      </c>
      <c r="DB226" s="208">
        <f t="shared" si="334"/>
        <v>0</v>
      </c>
      <c r="DG226" s="207">
        <f t="shared" si="372"/>
        <v>0</v>
      </c>
      <c r="DH226" s="208">
        <f t="shared" si="335"/>
        <v>0</v>
      </c>
      <c r="DI226" s="208">
        <f t="shared" si="335"/>
        <v>0</v>
      </c>
      <c r="DJ226" s="208">
        <f t="shared" si="335"/>
        <v>0</v>
      </c>
      <c r="DK226" s="208">
        <f t="shared" si="303"/>
        <v>0</v>
      </c>
      <c r="DL226" s="208">
        <f t="shared" si="336"/>
        <v>0</v>
      </c>
      <c r="DQ226" s="207">
        <f t="shared" si="373"/>
        <v>0</v>
      </c>
      <c r="DR226" s="208">
        <f t="shared" si="337"/>
        <v>0</v>
      </c>
      <c r="DS226" s="208">
        <f t="shared" si="337"/>
        <v>0</v>
      </c>
      <c r="DT226" s="208">
        <f t="shared" si="337"/>
        <v>0</v>
      </c>
      <c r="DU226" s="208">
        <f t="shared" si="304"/>
        <v>0</v>
      </c>
      <c r="DV226" s="208">
        <f t="shared" si="338"/>
        <v>0</v>
      </c>
      <c r="EA226" s="207">
        <f t="shared" si="374"/>
        <v>0</v>
      </c>
      <c r="EB226" s="208">
        <f t="shared" si="339"/>
        <v>0</v>
      </c>
      <c r="EC226" s="208">
        <f t="shared" si="339"/>
        <v>0</v>
      </c>
      <c r="ED226" s="208">
        <f t="shared" si="339"/>
        <v>0</v>
      </c>
      <c r="EE226" s="208">
        <f t="shared" si="305"/>
        <v>0</v>
      </c>
      <c r="EF226" s="208">
        <f t="shared" si="340"/>
        <v>0</v>
      </c>
      <c r="EK226" s="207">
        <f t="shared" si="375"/>
        <v>0</v>
      </c>
      <c r="EL226" s="208">
        <f t="shared" si="341"/>
        <v>0</v>
      </c>
      <c r="EM226" s="208">
        <f t="shared" si="341"/>
        <v>0</v>
      </c>
      <c r="EN226" s="208">
        <f t="shared" si="341"/>
        <v>0</v>
      </c>
      <c r="EO226" s="208">
        <f t="shared" si="306"/>
        <v>0</v>
      </c>
      <c r="EP226" s="208">
        <f t="shared" si="342"/>
        <v>0</v>
      </c>
      <c r="EU226" s="207">
        <f t="shared" si="376"/>
        <v>0</v>
      </c>
      <c r="EV226" s="208">
        <f t="shared" si="343"/>
        <v>0</v>
      </c>
      <c r="EW226" s="208">
        <f t="shared" si="343"/>
        <v>0</v>
      </c>
      <c r="EX226" s="208">
        <f t="shared" si="343"/>
        <v>0</v>
      </c>
      <c r="EY226" s="208">
        <f t="shared" si="307"/>
        <v>0</v>
      </c>
      <c r="EZ226" s="208">
        <f t="shared" si="344"/>
        <v>0</v>
      </c>
      <c r="FE226" s="207">
        <f t="shared" si="377"/>
        <v>0</v>
      </c>
      <c r="FF226" s="208">
        <f t="shared" si="345"/>
        <v>0</v>
      </c>
      <c r="FG226" s="208">
        <f t="shared" si="345"/>
        <v>0</v>
      </c>
      <c r="FH226" s="208">
        <f t="shared" si="345"/>
        <v>0</v>
      </c>
      <c r="FI226" s="208">
        <f t="shared" si="308"/>
        <v>0</v>
      </c>
      <c r="FJ226" s="208">
        <f t="shared" si="346"/>
        <v>0</v>
      </c>
      <c r="FO226" s="207">
        <f t="shared" si="378"/>
        <v>0</v>
      </c>
      <c r="FP226" s="208">
        <f t="shared" si="347"/>
        <v>0</v>
      </c>
      <c r="FQ226" s="208">
        <f t="shared" si="347"/>
        <v>0</v>
      </c>
      <c r="FR226" s="208">
        <f t="shared" si="347"/>
        <v>0</v>
      </c>
      <c r="FS226" s="208">
        <f t="shared" si="309"/>
        <v>0</v>
      </c>
      <c r="FT226" s="208">
        <f t="shared" si="348"/>
        <v>0</v>
      </c>
      <c r="FY226" s="207">
        <f t="shared" si="379"/>
        <v>0</v>
      </c>
      <c r="FZ226" s="208">
        <f t="shared" si="349"/>
        <v>0</v>
      </c>
      <c r="GA226" s="208">
        <f t="shared" si="349"/>
        <v>0</v>
      </c>
      <c r="GB226" s="208">
        <f t="shared" si="349"/>
        <v>0</v>
      </c>
      <c r="GC226" s="208">
        <f t="shared" si="310"/>
        <v>0</v>
      </c>
      <c r="GD226" s="208">
        <f t="shared" si="350"/>
        <v>0</v>
      </c>
      <c r="GI226" s="207">
        <f t="shared" si="380"/>
        <v>0</v>
      </c>
      <c r="GJ226" s="208">
        <f t="shared" si="351"/>
        <v>0</v>
      </c>
      <c r="GK226" s="208">
        <f t="shared" si="351"/>
        <v>0</v>
      </c>
      <c r="GL226" s="208">
        <f t="shared" si="351"/>
        <v>0</v>
      </c>
      <c r="GM226" s="208">
        <f t="shared" si="311"/>
        <v>0</v>
      </c>
      <c r="GN226" s="208">
        <f t="shared" si="352"/>
        <v>0</v>
      </c>
      <c r="GS226" s="207">
        <f t="shared" si="381"/>
        <v>0</v>
      </c>
      <c r="GT226" s="208">
        <f t="shared" si="353"/>
        <v>0</v>
      </c>
      <c r="GU226" s="208">
        <f t="shared" si="353"/>
        <v>0</v>
      </c>
      <c r="GV226" s="208">
        <f t="shared" si="353"/>
        <v>0</v>
      </c>
      <c r="GW226" s="208">
        <f t="shared" si="312"/>
        <v>0</v>
      </c>
      <c r="GX226" s="208">
        <f t="shared" si="354"/>
        <v>0</v>
      </c>
      <c r="HC226" s="207">
        <f t="shared" si="382"/>
        <v>0</v>
      </c>
      <c r="HD226" s="208">
        <f t="shared" si="355"/>
        <v>0</v>
      </c>
      <c r="HE226" s="208">
        <f t="shared" si="355"/>
        <v>0</v>
      </c>
      <c r="HF226" s="208">
        <f t="shared" si="355"/>
        <v>0</v>
      </c>
      <c r="HG226" s="208">
        <f t="shared" si="313"/>
        <v>0</v>
      </c>
      <c r="HH226" s="208">
        <f t="shared" si="356"/>
        <v>0</v>
      </c>
      <c r="HM226" s="207">
        <f t="shared" si="383"/>
        <v>0</v>
      </c>
      <c r="HN226" s="208">
        <f t="shared" si="357"/>
        <v>0</v>
      </c>
      <c r="HO226" s="208">
        <f t="shared" si="357"/>
        <v>0</v>
      </c>
      <c r="HP226" s="208">
        <f t="shared" si="357"/>
        <v>0</v>
      </c>
      <c r="HQ226" s="208">
        <f t="shared" si="314"/>
        <v>0</v>
      </c>
      <c r="HR226" s="208">
        <f t="shared" si="358"/>
        <v>0</v>
      </c>
      <c r="HW226" s="207">
        <f t="shared" si="384"/>
        <v>0</v>
      </c>
      <c r="HX226" s="208">
        <f t="shared" si="359"/>
        <v>0</v>
      </c>
      <c r="HY226" s="208">
        <f t="shared" si="359"/>
        <v>0</v>
      </c>
      <c r="HZ226" s="208">
        <f t="shared" si="359"/>
        <v>0</v>
      </c>
      <c r="IA226" s="208">
        <f t="shared" si="315"/>
        <v>0</v>
      </c>
      <c r="IB226" s="208">
        <f t="shared" si="360"/>
        <v>0</v>
      </c>
      <c r="IG226" s="207">
        <f t="shared" si="385"/>
        <v>0</v>
      </c>
      <c r="IH226" s="208">
        <f t="shared" si="361"/>
        <v>0</v>
      </c>
      <c r="II226" s="208">
        <f t="shared" si="361"/>
        <v>0</v>
      </c>
      <c r="IJ226" s="208">
        <f t="shared" si="361"/>
        <v>0</v>
      </c>
      <c r="IK226" s="208">
        <f t="shared" si="316"/>
        <v>0</v>
      </c>
      <c r="IL226" s="208">
        <f t="shared" si="362"/>
        <v>0</v>
      </c>
    </row>
    <row r="227" spans="20:246">
      <c r="T227" s="207">
        <v>19.7</v>
      </c>
      <c r="U227" s="207">
        <f t="shared" si="363"/>
        <v>0</v>
      </c>
      <c r="V227" s="208">
        <f t="shared" si="317"/>
        <v>0</v>
      </c>
      <c r="W227" s="208">
        <f t="shared" si="317"/>
        <v>0</v>
      </c>
      <c r="X227" s="208">
        <f t="shared" si="317"/>
        <v>0</v>
      </c>
      <c r="Y227" s="208">
        <f t="shared" si="294"/>
        <v>0</v>
      </c>
      <c r="Z227" s="208">
        <f t="shared" si="318"/>
        <v>0</v>
      </c>
      <c r="AE227" s="207">
        <f t="shared" si="364"/>
        <v>0</v>
      </c>
      <c r="AF227" s="208">
        <f t="shared" si="319"/>
        <v>0</v>
      </c>
      <c r="AG227" s="208">
        <f t="shared" si="319"/>
        <v>0</v>
      </c>
      <c r="AH227" s="208">
        <f t="shared" si="319"/>
        <v>0</v>
      </c>
      <c r="AI227" s="208">
        <f t="shared" si="295"/>
        <v>0</v>
      </c>
      <c r="AJ227" s="208">
        <f t="shared" si="320"/>
        <v>0</v>
      </c>
      <c r="AO227" s="207">
        <f t="shared" si="365"/>
        <v>0</v>
      </c>
      <c r="AP227" s="208">
        <f t="shared" si="321"/>
        <v>0</v>
      </c>
      <c r="AQ227" s="208">
        <f t="shared" si="321"/>
        <v>0</v>
      </c>
      <c r="AR227" s="208">
        <f t="shared" si="321"/>
        <v>0</v>
      </c>
      <c r="AS227" s="208">
        <f t="shared" si="296"/>
        <v>0</v>
      </c>
      <c r="AT227" s="208">
        <f t="shared" si="322"/>
        <v>0</v>
      </c>
      <c r="AY227" s="207">
        <f t="shared" si="366"/>
        <v>0</v>
      </c>
      <c r="AZ227" s="208">
        <f t="shared" si="323"/>
        <v>0</v>
      </c>
      <c r="BA227" s="208">
        <f t="shared" si="323"/>
        <v>0</v>
      </c>
      <c r="BB227" s="208">
        <f t="shared" si="323"/>
        <v>0</v>
      </c>
      <c r="BC227" s="208">
        <f t="shared" si="297"/>
        <v>0</v>
      </c>
      <c r="BD227" s="208">
        <f t="shared" si="324"/>
        <v>0</v>
      </c>
      <c r="BI227" s="207">
        <f t="shared" si="367"/>
        <v>0</v>
      </c>
      <c r="BJ227" s="208">
        <f t="shared" si="325"/>
        <v>0</v>
      </c>
      <c r="BK227" s="208">
        <f t="shared" si="325"/>
        <v>0</v>
      </c>
      <c r="BL227" s="208">
        <f t="shared" si="325"/>
        <v>0</v>
      </c>
      <c r="BM227" s="208">
        <f t="shared" si="298"/>
        <v>0</v>
      </c>
      <c r="BN227" s="208">
        <f t="shared" si="326"/>
        <v>0</v>
      </c>
      <c r="BS227" s="207">
        <f t="shared" si="368"/>
        <v>0</v>
      </c>
      <c r="BT227" s="208">
        <f t="shared" si="327"/>
        <v>0</v>
      </c>
      <c r="BU227" s="208">
        <f t="shared" si="327"/>
        <v>0</v>
      </c>
      <c r="BV227" s="208">
        <f t="shared" si="327"/>
        <v>0</v>
      </c>
      <c r="BW227" s="208">
        <f t="shared" si="299"/>
        <v>0</v>
      </c>
      <c r="BX227" s="208">
        <f t="shared" si="328"/>
        <v>0</v>
      </c>
      <c r="CC227" s="207">
        <f t="shared" si="369"/>
        <v>0</v>
      </c>
      <c r="CD227" s="208">
        <f t="shared" si="329"/>
        <v>0</v>
      </c>
      <c r="CE227" s="208">
        <f t="shared" si="329"/>
        <v>0</v>
      </c>
      <c r="CF227" s="208">
        <f t="shared" si="329"/>
        <v>0</v>
      </c>
      <c r="CG227" s="208">
        <f t="shared" si="300"/>
        <v>0</v>
      </c>
      <c r="CH227" s="208">
        <f t="shared" si="330"/>
        <v>0</v>
      </c>
      <c r="CM227" s="207">
        <f t="shared" si="370"/>
        <v>0</v>
      </c>
      <c r="CN227" s="208">
        <f t="shared" si="331"/>
        <v>0</v>
      </c>
      <c r="CO227" s="208">
        <f t="shared" si="331"/>
        <v>0</v>
      </c>
      <c r="CP227" s="208">
        <f t="shared" si="331"/>
        <v>0</v>
      </c>
      <c r="CQ227" s="208">
        <f t="shared" si="301"/>
        <v>0</v>
      </c>
      <c r="CR227" s="208">
        <f t="shared" si="332"/>
        <v>0</v>
      </c>
      <c r="CW227" s="207">
        <f t="shared" si="371"/>
        <v>0</v>
      </c>
      <c r="CX227" s="208">
        <f t="shared" si="333"/>
        <v>0</v>
      </c>
      <c r="CY227" s="207">
        <f t="shared" si="333"/>
        <v>0</v>
      </c>
      <c r="CZ227" s="208">
        <f t="shared" si="333"/>
        <v>0</v>
      </c>
      <c r="DA227" s="208">
        <f t="shared" si="302"/>
        <v>0</v>
      </c>
      <c r="DB227" s="208">
        <f t="shared" si="334"/>
        <v>0</v>
      </c>
      <c r="DG227" s="207">
        <f t="shared" si="372"/>
        <v>0</v>
      </c>
      <c r="DH227" s="208">
        <f t="shared" si="335"/>
        <v>0</v>
      </c>
      <c r="DI227" s="208">
        <f t="shared" si="335"/>
        <v>0</v>
      </c>
      <c r="DJ227" s="208">
        <f t="shared" si="335"/>
        <v>0</v>
      </c>
      <c r="DK227" s="208">
        <f t="shared" si="303"/>
        <v>0</v>
      </c>
      <c r="DL227" s="208">
        <f t="shared" si="336"/>
        <v>0</v>
      </c>
      <c r="DQ227" s="207">
        <f t="shared" si="373"/>
        <v>0</v>
      </c>
      <c r="DR227" s="208">
        <f t="shared" si="337"/>
        <v>0</v>
      </c>
      <c r="DS227" s="208">
        <f t="shared" si="337"/>
        <v>0</v>
      </c>
      <c r="DT227" s="208">
        <f t="shared" si="337"/>
        <v>0</v>
      </c>
      <c r="DU227" s="208">
        <f t="shared" si="304"/>
        <v>0</v>
      </c>
      <c r="DV227" s="208">
        <f t="shared" si="338"/>
        <v>0</v>
      </c>
      <c r="EA227" s="207">
        <f t="shared" si="374"/>
        <v>0</v>
      </c>
      <c r="EB227" s="208">
        <f t="shared" si="339"/>
        <v>0</v>
      </c>
      <c r="EC227" s="208">
        <f t="shared" si="339"/>
        <v>0</v>
      </c>
      <c r="ED227" s="208">
        <f t="shared" si="339"/>
        <v>0</v>
      </c>
      <c r="EE227" s="208">
        <f t="shared" si="305"/>
        <v>0</v>
      </c>
      <c r="EF227" s="208">
        <f t="shared" si="340"/>
        <v>0</v>
      </c>
      <c r="EK227" s="207">
        <f t="shared" si="375"/>
        <v>0</v>
      </c>
      <c r="EL227" s="208">
        <f t="shared" si="341"/>
        <v>0</v>
      </c>
      <c r="EM227" s="208">
        <f t="shared" si="341"/>
        <v>0</v>
      </c>
      <c r="EN227" s="208">
        <f t="shared" si="341"/>
        <v>0</v>
      </c>
      <c r="EO227" s="208">
        <f t="shared" si="306"/>
        <v>0</v>
      </c>
      <c r="EP227" s="208">
        <f t="shared" si="342"/>
        <v>0</v>
      </c>
      <c r="EU227" s="207">
        <f t="shared" si="376"/>
        <v>0</v>
      </c>
      <c r="EV227" s="208">
        <f t="shared" si="343"/>
        <v>0</v>
      </c>
      <c r="EW227" s="208">
        <f t="shared" si="343"/>
        <v>0</v>
      </c>
      <c r="EX227" s="208">
        <f t="shared" si="343"/>
        <v>0</v>
      </c>
      <c r="EY227" s="208">
        <f t="shared" si="307"/>
        <v>0</v>
      </c>
      <c r="EZ227" s="208">
        <f t="shared" si="344"/>
        <v>0</v>
      </c>
      <c r="FE227" s="207">
        <f t="shared" si="377"/>
        <v>0</v>
      </c>
      <c r="FF227" s="208">
        <f t="shared" si="345"/>
        <v>0</v>
      </c>
      <c r="FG227" s="208">
        <f t="shared" si="345"/>
        <v>0</v>
      </c>
      <c r="FH227" s="208">
        <f t="shared" si="345"/>
        <v>0</v>
      </c>
      <c r="FI227" s="208">
        <f t="shared" si="308"/>
        <v>0</v>
      </c>
      <c r="FJ227" s="208">
        <f t="shared" si="346"/>
        <v>0</v>
      </c>
      <c r="FO227" s="207">
        <f t="shared" si="378"/>
        <v>0</v>
      </c>
      <c r="FP227" s="208">
        <f t="shared" si="347"/>
        <v>0</v>
      </c>
      <c r="FQ227" s="208">
        <f t="shared" si="347"/>
        <v>0</v>
      </c>
      <c r="FR227" s="208">
        <f t="shared" si="347"/>
        <v>0</v>
      </c>
      <c r="FS227" s="208">
        <f t="shared" si="309"/>
        <v>0</v>
      </c>
      <c r="FT227" s="208">
        <f t="shared" si="348"/>
        <v>0</v>
      </c>
      <c r="FY227" s="207">
        <f t="shared" si="379"/>
        <v>0</v>
      </c>
      <c r="FZ227" s="208">
        <f t="shared" si="349"/>
        <v>0</v>
      </c>
      <c r="GA227" s="208">
        <f t="shared" si="349"/>
        <v>0</v>
      </c>
      <c r="GB227" s="208">
        <f t="shared" si="349"/>
        <v>0</v>
      </c>
      <c r="GC227" s="208">
        <f t="shared" si="310"/>
        <v>0</v>
      </c>
      <c r="GD227" s="208">
        <f t="shared" si="350"/>
        <v>0</v>
      </c>
      <c r="GI227" s="207">
        <f t="shared" si="380"/>
        <v>0</v>
      </c>
      <c r="GJ227" s="208">
        <f t="shared" si="351"/>
        <v>0</v>
      </c>
      <c r="GK227" s="208">
        <f t="shared" si="351"/>
        <v>0</v>
      </c>
      <c r="GL227" s="208">
        <f t="shared" si="351"/>
        <v>0</v>
      </c>
      <c r="GM227" s="208">
        <f t="shared" si="311"/>
        <v>0</v>
      </c>
      <c r="GN227" s="208">
        <f t="shared" si="352"/>
        <v>0</v>
      </c>
      <c r="GS227" s="207">
        <f t="shared" si="381"/>
        <v>0</v>
      </c>
      <c r="GT227" s="208">
        <f t="shared" si="353"/>
        <v>0</v>
      </c>
      <c r="GU227" s="208">
        <f t="shared" si="353"/>
        <v>0</v>
      </c>
      <c r="GV227" s="208">
        <f t="shared" si="353"/>
        <v>0</v>
      </c>
      <c r="GW227" s="208">
        <f t="shared" si="312"/>
        <v>0</v>
      </c>
      <c r="GX227" s="208">
        <f t="shared" si="354"/>
        <v>0</v>
      </c>
      <c r="HC227" s="207">
        <f t="shared" si="382"/>
        <v>0</v>
      </c>
      <c r="HD227" s="208">
        <f t="shared" si="355"/>
        <v>0</v>
      </c>
      <c r="HE227" s="208">
        <f t="shared" si="355"/>
        <v>0</v>
      </c>
      <c r="HF227" s="208">
        <f t="shared" si="355"/>
        <v>0</v>
      </c>
      <c r="HG227" s="208">
        <f t="shared" si="313"/>
        <v>0</v>
      </c>
      <c r="HH227" s="208">
        <f t="shared" si="356"/>
        <v>0</v>
      </c>
      <c r="HM227" s="207">
        <f t="shared" si="383"/>
        <v>0</v>
      </c>
      <c r="HN227" s="208">
        <f t="shared" si="357"/>
        <v>0</v>
      </c>
      <c r="HO227" s="208">
        <f t="shared" si="357"/>
        <v>0</v>
      </c>
      <c r="HP227" s="208">
        <f t="shared" si="357"/>
        <v>0</v>
      </c>
      <c r="HQ227" s="208">
        <f t="shared" si="314"/>
        <v>0</v>
      </c>
      <c r="HR227" s="208">
        <f t="shared" si="358"/>
        <v>0</v>
      </c>
      <c r="HW227" s="207">
        <f t="shared" si="384"/>
        <v>0</v>
      </c>
      <c r="HX227" s="208">
        <f t="shared" si="359"/>
        <v>0</v>
      </c>
      <c r="HY227" s="208">
        <f t="shared" si="359"/>
        <v>0</v>
      </c>
      <c r="HZ227" s="208">
        <f t="shared" si="359"/>
        <v>0</v>
      </c>
      <c r="IA227" s="208">
        <f t="shared" si="315"/>
        <v>0</v>
      </c>
      <c r="IB227" s="208">
        <f t="shared" si="360"/>
        <v>0</v>
      </c>
      <c r="IG227" s="207">
        <f t="shared" si="385"/>
        <v>0</v>
      </c>
      <c r="IH227" s="208">
        <f t="shared" si="361"/>
        <v>0</v>
      </c>
      <c r="II227" s="208">
        <f t="shared" si="361"/>
        <v>0</v>
      </c>
      <c r="IJ227" s="208">
        <f t="shared" si="361"/>
        <v>0</v>
      </c>
      <c r="IK227" s="208">
        <f t="shared" si="316"/>
        <v>0</v>
      </c>
      <c r="IL227" s="208">
        <f t="shared" si="362"/>
        <v>0</v>
      </c>
    </row>
    <row r="228" spans="20:246">
      <c r="T228" s="207">
        <v>19.8</v>
      </c>
      <c r="U228" s="207">
        <f t="shared" si="363"/>
        <v>0</v>
      </c>
      <c r="V228" s="208">
        <f t="shared" si="317"/>
        <v>0</v>
      </c>
      <c r="W228" s="208">
        <f t="shared" si="317"/>
        <v>0</v>
      </c>
      <c r="X228" s="208">
        <f t="shared" si="317"/>
        <v>0</v>
      </c>
      <c r="Y228" s="208">
        <f t="shared" si="294"/>
        <v>0</v>
      </c>
      <c r="Z228" s="208">
        <f t="shared" si="318"/>
        <v>0</v>
      </c>
      <c r="AE228" s="207">
        <f t="shared" si="364"/>
        <v>0</v>
      </c>
      <c r="AF228" s="208">
        <f t="shared" si="319"/>
        <v>0</v>
      </c>
      <c r="AG228" s="208">
        <f t="shared" si="319"/>
        <v>0</v>
      </c>
      <c r="AH228" s="208">
        <f t="shared" si="319"/>
        <v>0</v>
      </c>
      <c r="AI228" s="208">
        <f t="shared" si="295"/>
        <v>0</v>
      </c>
      <c r="AJ228" s="208">
        <f t="shared" si="320"/>
        <v>0</v>
      </c>
      <c r="AO228" s="207">
        <f t="shared" si="365"/>
        <v>0</v>
      </c>
      <c r="AP228" s="208">
        <f t="shared" si="321"/>
        <v>0</v>
      </c>
      <c r="AQ228" s="208">
        <f t="shared" si="321"/>
        <v>0</v>
      </c>
      <c r="AR228" s="208">
        <f t="shared" si="321"/>
        <v>0</v>
      </c>
      <c r="AS228" s="208">
        <f t="shared" si="296"/>
        <v>0</v>
      </c>
      <c r="AT228" s="208">
        <f t="shared" si="322"/>
        <v>0</v>
      </c>
      <c r="AY228" s="207">
        <f t="shared" si="366"/>
        <v>0</v>
      </c>
      <c r="AZ228" s="208">
        <f t="shared" si="323"/>
        <v>0</v>
      </c>
      <c r="BA228" s="208">
        <f t="shared" si="323"/>
        <v>0</v>
      </c>
      <c r="BB228" s="208">
        <f t="shared" si="323"/>
        <v>0</v>
      </c>
      <c r="BC228" s="208">
        <f t="shared" si="297"/>
        <v>0</v>
      </c>
      <c r="BD228" s="208">
        <f t="shared" si="324"/>
        <v>0</v>
      </c>
      <c r="BI228" s="207">
        <f t="shared" si="367"/>
        <v>0</v>
      </c>
      <c r="BJ228" s="208">
        <f t="shared" si="325"/>
        <v>0</v>
      </c>
      <c r="BK228" s="208">
        <f t="shared" si="325"/>
        <v>0</v>
      </c>
      <c r="BL228" s="208">
        <f t="shared" si="325"/>
        <v>0</v>
      </c>
      <c r="BM228" s="208">
        <f t="shared" si="298"/>
        <v>0</v>
      </c>
      <c r="BN228" s="208">
        <f t="shared" si="326"/>
        <v>0</v>
      </c>
      <c r="BS228" s="207">
        <f t="shared" si="368"/>
        <v>0</v>
      </c>
      <c r="BT228" s="208">
        <f t="shared" si="327"/>
        <v>0</v>
      </c>
      <c r="BU228" s="208">
        <f t="shared" si="327"/>
        <v>0</v>
      </c>
      <c r="BV228" s="208">
        <f t="shared" si="327"/>
        <v>0</v>
      </c>
      <c r="BW228" s="208">
        <f t="shared" si="299"/>
        <v>0</v>
      </c>
      <c r="BX228" s="208">
        <f t="shared" si="328"/>
        <v>0</v>
      </c>
      <c r="CC228" s="207">
        <f t="shared" si="369"/>
        <v>0</v>
      </c>
      <c r="CD228" s="208">
        <f t="shared" si="329"/>
        <v>0</v>
      </c>
      <c r="CE228" s="208">
        <f t="shared" si="329"/>
        <v>0</v>
      </c>
      <c r="CF228" s="208">
        <f t="shared" si="329"/>
        <v>0</v>
      </c>
      <c r="CG228" s="208">
        <f t="shared" si="300"/>
        <v>0</v>
      </c>
      <c r="CH228" s="208">
        <f t="shared" si="330"/>
        <v>0</v>
      </c>
      <c r="CM228" s="207">
        <f t="shared" si="370"/>
        <v>0</v>
      </c>
      <c r="CN228" s="208">
        <f t="shared" si="331"/>
        <v>0</v>
      </c>
      <c r="CO228" s="208">
        <f t="shared" si="331"/>
        <v>0</v>
      </c>
      <c r="CP228" s="208">
        <f t="shared" si="331"/>
        <v>0</v>
      </c>
      <c r="CQ228" s="208">
        <f t="shared" si="301"/>
        <v>0</v>
      </c>
      <c r="CR228" s="208">
        <f t="shared" si="332"/>
        <v>0</v>
      </c>
      <c r="CW228" s="207">
        <f t="shared" si="371"/>
        <v>0</v>
      </c>
      <c r="CX228" s="208">
        <f t="shared" si="333"/>
        <v>0</v>
      </c>
      <c r="CY228" s="207">
        <f t="shared" si="333"/>
        <v>0</v>
      </c>
      <c r="CZ228" s="208">
        <f t="shared" si="333"/>
        <v>0</v>
      </c>
      <c r="DA228" s="208">
        <f t="shared" si="302"/>
        <v>0</v>
      </c>
      <c r="DB228" s="208">
        <f t="shared" si="334"/>
        <v>0</v>
      </c>
      <c r="DG228" s="207">
        <f t="shared" si="372"/>
        <v>0</v>
      </c>
      <c r="DH228" s="208">
        <f t="shared" si="335"/>
        <v>0</v>
      </c>
      <c r="DI228" s="208">
        <f t="shared" si="335"/>
        <v>0</v>
      </c>
      <c r="DJ228" s="208">
        <f t="shared" si="335"/>
        <v>0</v>
      </c>
      <c r="DK228" s="208">
        <f t="shared" si="303"/>
        <v>0</v>
      </c>
      <c r="DL228" s="208">
        <f t="shared" si="336"/>
        <v>0</v>
      </c>
      <c r="DQ228" s="207">
        <f t="shared" si="373"/>
        <v>0</v>
      </c>
      <c r="DR228" s="208">
        <f t="shared" si="337"/>
        <v>0</v>
      </c>
      <c r="DS228" s="208">
        <f t="shared" si="337"/>
        <v>0</v>
      </c>
      <c r="DT228" s="208">
        <f t="shared" si="337"/>
        <v>0</v>
      </c>
      <c r="DU228" s="208">
        <f t="shared" si="304"/>
        <v>0</v>
      </c>
      <c r="DV228" s="208">
        <f t="shared" si="338"/>
        <v>0</v>
      </c>
      <c r="EA228" s="207">
        <f t="shared" si="374"/>
        <v>0</v>
      </c>
      <c r="EB228" s="208">
        <f t="shared" si="339"/>
        <v>0</v>
      </c>
      <c r="EC228" s="208">
        <f t="shared" si="339"/>
        <v>0</v>
      </c>
      <c r="ED228" s="208">
        <f t="shared" si="339"/>
        <v>0</v>
      </c>
      <c r="EE228" s="208">
        <f t="shared" si="305"/>
        <v>0</v>
      </c>
      <c r="EF228" s="208">
        <f t="shared" si="340"/>
        <v>0</v>
      </c>
      <c r="EK228" s="207">
        <f t="shared" si="375"/>
        <v>0</v>
      </c>
      <c r="EL228" s="208">
        <f t="shared" si="341"/>
        <v>0</v>
      </c>
      <c r="EM228" s="208">
        <f t="shared" si="341"/>
        <v>0</v>
      </c>
      <c r="EN228" s="208">
        <f t="shared" si="341"/>
        <v>0</v>
      </c>
      <c r="EO228" s="208">
        <f t="shared" si="306"/>
        <v>0</v>
      </c>
      <c r="EP228" s="208">
        <f t="shared" si="342"/>
        <v>0</v>
      </c>
      <c r="EU228" s="207">
        <f t="shared" si="376"/>
        <v>0</v>
      </c>
      <c r="EV228" s="208">
        <f t="shared" si="343"/>
        <v>0</v>
      </c>
      <c r="EW228" s="208">
        <f t="shared" si="343"/>
        <v>0</v>
      </c>
      <c r="EX228" s="208">
        <f t="shared" si="343"/>
        <v>0</v>
      </c>
      <c r="EY228" s="208">
        <f t="shared" si="307"/>
        <v>0</v>
      </c>
      <c r="EZ228" s="208">
        <f t="shared" si="344"/>
        <v>0</v>
      </c>
      <c r="FE228" s="207">
        <f t="shared" si="377"/>
        <v>0</v>
      </c>
      <c r="FF228" s="208">
        <f t="shared" si="345"/>
        <v>0</v>
      </c>
      <c r="FG228" s="208">
        <f t="shared" si="345"/>
        <v>0</v>
      </c>
      <c r="FH228" s="208">
        <f t="shared" si="345"/>
        <v>0</v>
      </c>
      <c r="FI228" s="208">
        <f t="shared" si="308"/>
        <v>0</v>
      </c>
      <c r="FJ228" s="208">
        <f t="shared" si="346"/>
        <v>0</v>
      </c>
      <c r="FO228" s="207">
        <f t="shared" si="378"/>
        <v>0</v>
      </c>
      <c r="FP228" s="208">
        <f t="shared" si="347"/>
        <v>0</v>
      </c>
      <c r="FQ228" s="208">
        <f t="shared" si="347"/>
        <v>0</v>
      </c>
      <c r="FR228" s="208">
        <f t="shared" si="347"/>
        <v>0</v>
      </c>
      <c r="FS228" s="208">
        <f t="shared" si="309"/>
        <v>0</v>
      </c>
      <c r="FT228" s="208">
        <f t="shared" si="348"/>
        <v>0</v>
      </c>
      <c r="FY228" s="207">
        <f t="shared" si="379"/>
        <v>0</v>
      </c>
      <c r="FZ228" s="208">
        <f t="shared" si="349"/>
        <v>0</v>
      </c>
      <c r="GA228" s="208">
        <f t="shared" si="349"/>
        <v>0</v>
      </c>
      <c r="GB228" s="208">
        <f t="shared" si="349"/>
        <v>0</v>
      </c>
      <c r="GC228" s="208">
        <f t="shared" si="310"/>
        <v>0</v>
      </c>
      <c r="GD228" s="208">
        <f t="shared" si="350"/>
        <v>0</v>
      </c>
      <c r="GI228" s="207">
        <f t="shared" si="380"/>
        <v>0</v>
      </c>
      <c r="GJ228" s="208">
        <f t="shared" si="351"/>
        <v>0</v>
      </c>
      <c r="GK228" s="208">
        <f t="shared" si="351"/>
        <v>0</v>
      </c>
      <c r="GL228" s="208">
        <f t="shared" si="351"/>
        <v>0</v>
      </c>
      <c r="GM228" s="208">
        <f t="shared" si="311"/>
        <v>0</v>
      </c>
      <c r="GN228" s="208">
        <f t="shared" si="352"/>
        <v>0</v>
      </c>
      <c r="GS228" s="207">
        <f t="shared" si="381"/>
        <v>0</v>
      </c>
      <c r="GT228" s="208">
        <f t="shared" si="353"/>
        <v>0</v>
      </c>
      <c r="GU228" s="208">
        <f t="shared" si="353"/>
        <v>0</v>
      </c>
      <c r="GV228" s="208">
        <f t="shared" si="353"/>
        <v>0</v>
      </c>
      <c r="GW228" s="208">
        <f t="shared" si="312"/>
        <v>0</v>
      </c>
      <c r="GX228" s="208">
        <f t="shared" si="354"/>
        <v>0</v>
      </c>
      <c r="HC228" s="207">
        <f t="shared" si="382"/>
        <v>0</v>
      </c>
      <c r="HD228" s="208">
        <f t="shared" si="355"/>
        <v>0</v>
      </c>
      <c r="HE228" s="208">
        <f t="shared" si="355"/>
        <v>0</v>
      </c>
      <c r="HF228" s="208">
        <f t="shared" si="355"/>
        <v>0</v>
      </c>
      <c r="HG228" s="208">
        <f t="shared" si="313"/>
        <v>0</v>
      </c>
      <c r="HH228" s="208">
        <f t="shared" si="356"/>
        <v>0</v>
      </c>
      <c r="HM228" s="207">
        <f t="shared" si="383"/>
        <v>0</v>
      </c>
      <c r="HN228" s="208">
        <f t="shared" si="357"/>
        <v>0</v>
      </c>
      <c r="HO228" s="208">
        <f t="shared" si="357"/>
        <v>0</v>
      </c>
      <c r="HP228" s="208">
        <f t="shared" si="357"/>
        <v>0</v>
      </c>
      <c r="HQ228" s="208">
        <f t="shared" si="314"/>
        <v>0</v>
      </c>
      <c r="HR228" s="208">
        <f t="shared" si="358"/>
        <v>0</v>
      </c>
      <c r="HW228" s="207">
        <f t="shared" si="384"/>
        <v>0</v>
      </c>
      <c r="HX228" s="208">
        <f t="shared" si="359"/>
        <v>0</v>
      </c>
      <c r="HY228" s="208">
        <f t="shared" si="359"/>
        <v>0</v>
      </c>
      <c r="HZ228" s="208">
        <f t="shared" si="359"/>
        <v>0</v>
      </c>
      <c r="IA228" s="208">
        <f t="shared" si="315"/>
        <v>0</v>
      </c>
      <c r="IB228" s="208">
        <f t="shared" si="360"/>
        <v>0</v>
      </c>
      <c r="IG228" s="207">
        <f t="shared" si="385"/>
        <v>0</v>
      </c>
      <c r="IH228" s="208">
        <f t="shared" si="361"/>
        <v>0</v>
      </c>
      <c r="II228" s="208">
        <f t="shared" si="361"/>
        <v>0</v>
      </c>
      <c r="IJ228" s="208">
        <f t="shared" si="361"/>
        <v>0</v>
      </c>
      <c r="IK228" s="208">
        <f t="shared" si="316"/>
        <v>0</v>
      </c>
      <c r="IL228" s="208">
        <f t="shared" si="362"/>
        <v>0</v>
      </c>
    </row>
    <row r="229" spans="20:246">
      <c r="T229" s="207">
        <v>19.899999999999999</v>
      </c>
      <c r="U229" s="207">
        <f t="shared" si="363"/>
        <v>0</v>
      </c>
      <c r="V229" s="208">
        <f t="shared" si="317"/>
        <v>0</v>
      </c>
      <c r="W229" s="208">
        <f t="shared" si="317"/>
        <v>0</v>
      </c>
      <c r="X229" s="208">
        <f t="shared" si="317"/>
        <v>0</v>
      </c>
      <c r="Y229" s="208">
        <f t="shared" si="294"/>
        <v>0</v>
      </c>
      <c r="Z229" s="208">
        <f t="shared" si="318"/>
        <v>0</v>
      </c>
      <c r="AE229" s="207">
        <f t="shared" si="364"/>
        <v>0</v>
      </c>
      <c r="AF229" s="208">
        <f t="shared" si="319"/>
        <v>0</v>
      </c>
      <c r="AG229" s="208">
        <f t="shared" si="319"/>
        <v>0</v>
      </c>
      <c r="AH229" s="208">
        <f t="shared" si="319"/>
        <v>0</v>
      </c>
      <c r="AI229" s="208">
        <f t="shared" si="295"/>
        <v>0</v>
      </c>
      <c r="AJ229" s="208">
        <f t="shared" si="320"/>
        <v>0</v>
      </c>
      <c r="AO229" s="207">
        <f t="shared" si="365"/>
        <v>0</v>
      </c>
      <c r="AP229" s="208">
        <f t="shared" si="321"/>
        <v>0</v>
      </c>
      <c r="AQ229" s="208">
        <f t="shared" si="321"/>
        <v>0</v>
      </c>
      <c r="AR229" s="208">
        <f t="shared" si="321"/>
        <v>0</v>
      </c>
      <c r="AS229" s="208">
        <f t="shared" si="296"/>
        <v>0</v>
      </c>
      <c r="AT229" s="208">
        <f t="shared" si="322"/>
        <v>0</v>
      </c>
      <c r="AY229" s="207">
        <f t="shared" si="366"/>
        <v>0</v>
      </c>
      <c r="AZ229" s="208">
        <f t="shared" si="323"/>
        <v>0</v>
      </c>
      <c r="BA229" s="208">
        <f t="shared" si="323"/>
        <v>0</v>
      </c>
      <c r="BB229" s="208">
        <f t="shared" si="323"/>
        <v>0</v>
      </c>
      <c r="BC229" s="208">
        <f t="shared" si="297"/>
        <v>0</v>
      </c>
      <c r="BD229" s="208">
        <f t="shared" si="324"/>
        <v>0</v>
      </c>
      <c r="BI229" s="207">
        <f t="shared" si="367"/>
        <v>0</v>
      </c>
      <c r="BJ229" s="208">
        <f t="shared" si="325"/>
        <v>0</v>
      </c>
      <c r="BK229" s="208">
        <f t="shared" si="325"/>
        <v>0</v>
      </c>
      <c r="BL229" s="208">
        <f t="shared" si="325"/>
        <v>0</v>
      </c>
      <c r="BM229" s="208">
        <f t="shared" si="298"/>
        <v>0</v>
      </c>
      <c r="BN229" s="208">
        <f t="shared" si="326"/>
        <v>0</v>
      </c>
      <c r="BS229" s="207">
        <f t="shared" si="368"/>
        <v>0</v>
      </c>
      <c r="BT229" s="208">
        <f t="shared" si="327"/>
        <v>0</v>
      </c>
      <c r="BU229" s="208">
        <f t="shared" si="327"/>
        <v>0</v>
      </c>
      <c r="BV229" s="208">
        <f t="shared" si="327"/>
        <v>0</v>
      </c>
      <c r="BW229" s="208">
        <f t="shared" si="299"/>
        <v>0</v>
      </c>
      <c r="BX229" s="208">
        <f t="shared" si="328"/>
        <v>0</v>
      </c>
      <c r="CC229" s="207">
        <f t="shared" si="369"/>
        <v>0</v>
      </c>
      <c r="CD229" s="208">
        <f t="shared" si="329"/>
        <v>0</v>
      </c>
      <c r="CE229" s="208">
        <f t="shared" si="329"/>
        <v>0</v>
      </c>
      <c r="CF229" s="208">
        <f t="shared" si="329"/>
        <v>0</v>
      </c>
      <c r="CG229" s="208">
        <f t="shared" si="300"/>
        <v>0</v>
      </c>
      <c r="CH229" s="208">
        <f t="shared" si="330"/>
        <v>0</v>
      </c>
      <c r="CM229" s="207">
        <f t="shared" si="370"/>
        <v>0</v>
      </c>
      <c r="CN229" s="208">
        <f t="shared" si="331"/>
        <v>0</v>
      </c>
      <c r="CO229" s="208">
        <f t="shared" si="331"/>
        <v>0</v>
      </c>
      <c r="CP229" s="208">
        <f t="shared" si="331"/>
        <v>0</v>
      </c>
      <c r="CQ229" s="208">
        <f t="shared" si="301"/>
        <v>0</v>
      </c>
      <c r="CR229" s="208">
        <f t="shared" si="332"/>
        <v>0</v>
      </c>
      <c r="CW229" s="207">
        <f t="shared" si="371"/>
        <v>0</v>
      </c>
      <c r="CX229" s="208">
        <f t="shared" si="333"/>
        <v>0</v>
      </c>
      <c r="CY229" s="207">
        <f t="shared" si="333"/>
        <v>0</v>
      </c>
      <c r="CZ229" s="208">
        <f t="shared" si="333"/>
        <v>0</v>
      </c>
      <c r="DA229" s="208">
        <f t="shared" si="302"/>
        <v>0</v>
      </c>
      <c r="DB229" s="208">
        <f t="shared" si="334"/>
        <v>0</v>
      </c>
      <c r="DG229" s="207">
        <f t="shared" si="372"/>
        <v>0</v>
      </c>
      <c r="DH229" s="208">
        <f t="shared" si="335"/>
        <v>0</v>
      </c>
      <c r="DI229" s="208">
        <f t="shared" si="335"/>
        <v>0</v>
      </c>
      <c r="DJ229" s="208">
        <f t="shared" si="335"/>
        <v>0</v>
      </c>
      <c r="DK229" s="208">
        <f t="shared" si="303"/>
        <v>0</v>
      </c>
      <c r="DL229" s="208">
        <f t="shared" si="336"/>
        <v>0</v>
      </c>
      <c r="DQ229" s="207">
        <f t="shared" si="373"/>
        <v>0</v>
      </c>
      <c r="DR229" s="208">
        <f t="shared" si="337"/>
        <v>0</v>
      </c>
      <c r="DS229" s="208">
        <f t="shared" si="337"/>
        <v>0</v>
      </c>
      <c r="DT229" s="208">
        <f t="shared" si="337"/>
        <v>0</v>
      </c>
      <c r="DU229" s="208">
        <f t="shared" si="304"/>
        <v>0</v>
      </c>
      <c r="DV229" s="208">
        <f t="shared" si="338"/>
        <v>0</v>
      </c>
      <c r="EA229" s="207">
        <f t="shared" si="374"/>
        <v>0</v>
      </c>
      <c r="EB229" s="208">
        <f t="shared" si="339"/>
        <v>0</v>
      </c>
      <c r="EC229" s="208">
        <f t="shared" si="339"/>
        <v>0</v>
      </c>
      <c r="ED229" s="208">
        <f t="shared" si="339"/>
        <v>0</v>
      </c>
      <c r="EE229" s="208">
        <f t="shared" si="305"/>
        <v>0</v>
      </c>
      <c r="EF229" s="208">
        <f t="shared" si="340"/>
        <v>0</v>
      </c>
      <c r="EK229" s="207">
        <f t="shared" si="375"/>
        <v>0</v>
      </c>
      <c r="EL229" s="208">
        <f t="shared" si="341"/>
        <v>0</v>
      </c>
      <c r="EM229" s="208">
        <f t="shared" si="341"/>
        <v>0</v>
      </c>
      <c r="EN229" s="208">
        <f t="shared" si="341"/>
        <v>0</v>
      </c>
      <c r="EO229" s="208">
        <f t="shared" si="306"/>
        <v>0</v>
      </c>
      <c r="EP229" s="208">
        <f t="shared" si="342"/>
        <v>0</v>
      </c>
      <c r="EU229" s="207">
        <f t="shared" si="376"/>
        <v>0</v>
      </c>
      <c r="EV229" s="208">
        <f t="shared" si="343"/>
        <v>0</v>
      </c>
      <c r="EW229" s="208">
        <f t="shared" si="343"/>
        <v>0</v>
      </c>
      <c r="EX229" s="208">
        <f t="shared" si="343"/>
        <v>0</v>
      </c>
      <c r="EY229" s="208">
        <f t="shared" si="307"/>
        <v>0</v>
      </c>
      <c r="EZ229" s="208">
        <f t="shared" si="344"/>
        <v>0</v>
      </c>
      <c r="FE229" s="207">
        <f t="shared" si="377"/>
        <v>0</v>
      </c>
      <c r="FF229" s="208">
        <f t="shared" si="345"/>
        <v>0</v>
      </c>
      <c r="FG229" s="208">
        <f t="shared" si="345"/>
        <v>0</v>
      </c>
      <c r="FH229" s="208">
        <f t="shared" si="345"/>
        <v>0</v>
      </c>
      <c r="FI229" s="208">
        <f t="shared" si="308"/>
        <v>0</v>
      </c>
      <c r="FJ229" s="208">
        <f t="shared" si="346"/>
        <v>0</v>
      </c>
      <c r="FO229" s="207">
        <f t="shared" si="378"/>
        <v>0</v>
      </c>
      <c r="FP229" s="208">
        <f t="shared" si="347"/>
        <v>0</v>
      </c>
      <c r="FQ229" s="208">
        <f t="shared" si="347"/>
        <v>0</v>
      </c>
      <c r="FR229" s="208">
        <f t="shared" si="347"/>
        <v>0</v>
      </c>
      <c r="FS229" s="208">
        <f t="shared" si="309"/>
        <v>0</v>
      </c>
      <c r="FT229" s="208">
        <f t="shared" si="348"/>
        <v>0</v>
      </c>
      <c r="FY229" s="207">
        <f t="shared" si="379"/>
        <v>0</v>
      </c>
      <c r="FZ229" s="208">
        <f t="shared" si="349"/>
        <v>0</v>
      </c>
      <c r="GA229" s="208">
        <f t="shared" si="349"/>
        <v>0</v>
      </c>
      <c r="GB229" s="208">
        <f t="shared" si="349"/>
        <v>0</v>
      </c>
      <c r="GC229" s="208">
        <f t="shared" si="310"/>
        <v>0</v>
      </c>
      <c r="GD229" s="208">
        <f t="shared" si="350"/>
        <v>0</v>
      </c>
      <c r="GI229" s="207">
        <f t="shared" si="380"/>
        <v>0</v>
      </c>
      <c r="GJ229" s="208">
        <f t="shared" si="351"/>
        <v>0</v>
      </c>
      <c r="GK229" s="208">
        <f t="shared" si="351"/>
        <v>0</v>
      </c>
      <c r="GL229" s="208">
        <f t="shared" si="351"/>
        <v>0</v>
      </c>
      <c r="GM229" s="208">
        <f t="shared" si="311"/>
        <v>0</v>
      </c>
      <c r="GN229" s="208">
        <f t="shared" si="352"/>
        <v>0</v>
      </c>
      <c r="GS229" s="207">
        <f t="shared" si="381"/>
        <v>0</v>
      </c>
      <c r="GT229" s="208">
        <f t="shared" si="353"/>
        <v>0</v>
      </c>
      <c r="GU229" s="208">
        <f t="shared" si="353"/>
        <v>0</v>
      </c>
      <c r="GV229" s="208">
        <f t="shared" si="353"/>
        <v>0</v>
      </c>
      <c r="GW229" s="208">
        <f t="shared" si="312"/>
        <v>0</v>
      </c>
      <c r="GX229" s="208">
        <f t="shared" si="354"/>
        <v>0</v>
      </c>
      <c r="HC229" s="207">
        <f t="shared" si="382"/>
        <v>0</v>
      </c>
      <c r="HD229" s="208">
        <f t="shared" si="355"/>
        <v>0</v>
      </c>
      <c r="HE229" s="208">
        <f t="shared" si="355"/>
        <v>0</v>
      </c>
      <c r="HF229" s="208">
        <f t="shared" si="355"/>
        <v>0</v>
      </c>
      <c r="HG229" s="208">
        <f t="shared" si="313"/>
        <v>0</v>
      </c>
      <c r="HH229" s="208">
        <f t="shared" si="356"/>
        <v>0</v>
      </c>
      <c r="HM229" s="207">
        <f t="shared" si="383"/>
        <v>0</v>
      </c>
      <c r="HN229" s="208">
        <f t="shared" si="357"/>
        <v>0</v>
      </c>
      <c r="HO229" s="208">
        <f t="shared" si="357"/>
        <v>0</v>
      </c>
      <c r="HP229" s="208">
        <f t="shared" si="357"/>
        <v>0</v>
      </c>
      <c r="HQ229" s="208">
        <f t="shared" si="314"/>
        <v>0</v>
      </c>
      <c r="HR229" s="208">
        <f t="shared" si="358"/>
        <v>0</v>
      </c>
      <c r="HW229" s="207">
        <f t="shared" si="384"/>
        <v>0</v>
      </c>
      <c r="HX229" s="208">
        <f t="shared" si="359"/>
        <v>0</v>
      </c>
      <c r="HY229" s="208">
        <f t="shared" si="359"/>
        <v>0</v>
      </c>
      <c r="HZ229" s="208">
        <f t="shared" si="359"/>
        <v>0</v>
      </c>
      <c r="IA229" s="208">
        <f t="shared" si="315"/>
        <v>0</v>
      </c>
      <c r="IB229" s="208">
        <f t="shared" si="360"/>
        <v>0</v>
      </c>
      <c r="IG229" s="207">
        <f t="shared" si="385"/>
        <v>0</v>
      </c>
      <c r="IH229" s="208">
        <f t="shared" si="361"/>
        <v>0</v>
      </c>
      <c r="II229" s="208">
        <f t="shared" si="361"/>
        <v>0</v>
      </c>
      <c r="IJ229" s="208">
        <f t="shared" si="361"/>
        <v>0</v>
      </c>
      <c r="IK229" s="208">
        <f t="shared" si="316"/>
        <v>0</v>
      </c>
      <c r="IL229" s="208">
        <f t="shared" si="362"/>
        <v>0</v>
      </c>
    </row>
    <row r="230" spans="20:246">
      <c r="T230" s="207">
        <v>20</v>
      </c>
      <c r="U230" s="207">
        <f t="shared" si="363"/>
        <v>0</v>
      </c>
      <c r="V230" s="208">
        <f t="shared" si="317"/>
        <v>0</v>
      </c>
      <c r="W230" s="208">
        <f t="shared" si="317"/>
        <v>0</v>
      </c>
      <c r="X230" s="208">
        <f t="shared" si="317"/>
        <v>0</v>
      </c>
      <c r="Y230" s="208">
        <f t="shared" si="294"/>
        <v>0</v>
      </c>
      <c r="Z230" s="208">
        <f t="shared" si="318"/>
        <v>0</v>
      </c>
      <c r="AE230" s="207">
        <f t="shared" si="364"/>
        <v>0</v>
      </c>
      <c r="AF230" s="208">
        <f t="shared" si="319"/>
        <v>0</v>
      </c>
      <c r="AG230" s="208">
        <f t="shared" si="319"/>
        <v>0</v>
      </c>
      <c r="AH230" s="208">
        <f t="shared" si="319"/>
        <v>0</v>
      </c>
      <c r="AI230" s="208">
        <f t="shared" si="295"/>
        <v>0</v>
      </c>
      <c r="AJ230" s="208">
        <f t="shared" si="320"/>
        <v>0</v>
      </c>
      <c r="AO230" s="207">
        <f t="shared" si="365"/>
        <v>0</v>
      </c>
      <c r="AP230" s="208">
        <f t="shared" si="321"/>
        <v>0</v>
      </c>
      <c r="AQ230" s="208">
        <f t="shared" si="321"/>
        <v>0</v>
      </c>
      <c r="AR230" s="208">
        <f t="shared" si="321"/>
        <v>0</v>
      </c>
      <c r="AS230" s="208">
        <f t="shared" si="296"/>
        <v>0</v>
      </c>
      <c r="AT230" s="208">
        <f t="shared" si="322"/>
        <v>0</v>
      </c>
      <c r="AY230" s="207">
        <f t="shared" si="366"/>
        <v>0</v>
      </c>
      <c r="AZ230" s="208">
        <f t="shared" si="323"/>
        <v>0</v>
      </c>
      <c r="BA230" s="208">
        <f t="shared" si="323"/>
        <v>0</v>
      </c>
      <c r="BB230" s="208">
        <f t="shared" si="323"/>
        <v>0</v>
      </c>
      <c r="BC230" s="208">
        <f t="shared" si="297"/>
        <v>0</v>
      </c>
      <c r="BD230" s="208">
        <f t="shared" si="324"/>
        <v>0</v>
      </c>
      <c r="BI230" s="207">
        <f t="shared" si="367"/>
        <v>0</v>
      </c>
      <c r="BJ230" s="208">
        <f t="shared" si="325"/>
        <v>0</v>
      </c>
      <c r="BK230" s="208">
        <f t="shared" si="325"/>
        <v>0</v>
      </c>
      <c r="BL230" s="208">
        <f t="shared" si="325"/>
        <v>0</v>
      </c>
      <c r="BM230" s="208">
        <f t="shared" si="298"/>
        <v>0</v>
      </c>
      <c r="BN230" s="208">
        <f t="shared" si="326"/>
        <v>0</v>
      </c>
      <c r="BS230" s="207">
        <f t="shared" si="368"/>
        <v>0</v>
      </c>
      <c r="BT230" s="208">
        <f t="shared" si="327"/>
        <v>0</v>
      </c>
      <c r="BU230" s="208">
        <f t="shared" si="327"/>
        <v>0</v>
      </c>
      <c r="BV230" s="208">
        <f t="shared" si="327"/>
        <v>0</v>
      </c>
      <c r="BW230" s="208">
        <f t="shared" si="299"/>
        <v>0</v>
      </c>
      <c r="BX230" s="208">
        <f t="shared" si="328"/>
        <v>0</v>
      </c>
      <c r="CC230" s="207">
        <f t="shared" si="369"/>
        <v>0</v>
      </c>
      <c r="CD230" s="208">
        <f t="shared" si="329"/>
        <v>0</v>
      </c>
      <c r="CE230" s="208">
        <f t="shared" si="329"/>
        <v>0</v>
      </c>
      <c r="CF230" s="208">
        <f t="shared" si="329"/>
        <v>0</v>
      </c>
      <c r="CG230" s="208">
        <f t="shared" si="300"/>
        <v>0</v>
      </c>
      <c r="CH230" s="208">
        <f t="shared" si="330"/>
        <v>0</v>
      </c>
      <c r="CM230" s="207">
        <f t="shared" si="370"/>
        <v>0</v>
      </c>
      <c r="CN230" s="208">
        <f t="shared" si="331"/>
        <v>0</v>
      </c>
      <c r="CO230" s="208">
        <f t="shared" si="331"/>
        <v>0</v>
      </c>
      <c r="CP230" s="208">
        <f t="shared" si="331"/>
        <v>0</v>
      </c>
      <c r="CQ230" s="208">
        <f t="shared" si="301"/>
        <v>0</v>
      </c>
      <c r="CR230" s="208">
        <f t="shared" si="332"/>
        <v>0</v>
      </c>
      <c r="CW230" s="207">
        <f t="shared" si="371"/>
        <v>0</v>
      </c>
      <c r="CX230" s="208">
        <f t="shared" si="333"/>
        <v>0</v>
      </c>
      <c r="CY230" s="207">
        <f t="shared" si="333"/>
        <v>0</v>
      </c>
      <c r="CZ230" s="208">
        <f t="shared" si="333"/>
        <v>0</v>
      </c>
      <c r="DA230" s="208">
        <f t="shared" si="302"/>
        <v>0</v>
      </c>
      <c r="DB230" s="208">
        <f t="shared" si="334"/>
        <v>0</v>
      </c>
      <c r="DG230" s="207">
        <f t="shared" si="372"/>
        <v>0</v>
      </c>
      <c r="DH230" s="208">
        <f t="shared" si="335"/>
        <v>0</v>
      </c>
      <c r="DI230" s="208">
        <f t="shared" si="335"/>
        <v>0</v>
      </c>
      <c r="DJ230" s="208">
        <f t="shared" si="335"/>
        <v>0</v>
      </c>
      <c r="DK230" s="208">
        <f t="shared" si="303"/>
        <v>0</v>
      </c>
      <c r="DL230" s="208">
        <f t="shared" si="336"/>
        <v>0</v>
      </c>
      <c r="DQ230" s="207">
        <f t="shared" si="373"/>
        <v>0</v>
      </c>
      <c r="DR230" s="208">
        <f t="shared" si="337"/>
        <v>0</v>
      </c>
      <c r="DS230" s="208">
        <f t="shared" si="337"/>
        <v>0</v>
      </c>
      <c r="DT230" s="208">
        <f t="shared" si="337"/>
        <v>0</v>
      </c>
      <c r="DU230" s="208">
        <f t="shared" si="304"/>
        <v>0</v>
      </c>
      <c r="DV230" s="208">
        <f t="shared" si="338"/>
        <v>0</v>
      </c>
      <c r="EA230" s="207">
        <f t="shared" si="374"/>
        <v>0</v>
      </c>
      <c r="EB230" s="208">
        <f t="shared" si="339"/>
        <v>0</v>
      </c>
      <c r="EC230" s="208">
        <f t="shared" si="339"/>
        <v>0</v>
      </c>
      <c r="ED230" s="208">
        <f t="shared" si="339"/>
        <v>0</v>
      </c>
      <c r="EE230" s="208">
        <f t="shared" si="305"/>
        <v>0</v>
      </c>
      <c r="EF230" s="208">
        <f t="shared" si="340"/>
        <v>0</v>
      </c>
      <c r="EK230" s="207">
        <f t="shared" si="375"/>
        <v>0</v>
      </c>
      <c r="EL230" s="208">
        <f t="shared" si="341"/>
        <v>0</v>
      </c>
      <c r="EM230" s="208">
        <f t="shared" si="341"/>
        <v>0</v>
      </c>
      <c r="EN230" s="208">
        <f t="shared" si="341"/>
        <v>0</v>
      </c>
      <c r="EO230" s="208">
        <f t="shared" si="306"/>
        <v>0</v>
      </c>
      <c r="EP230" s="208">
        <f t="shared" si="342"/>
        <v>0</v>
      </c>
      <c r="EU230" s="207">
        <f t="shared" si="376"/>
        <v>0</v>
      </c>
      <c r="EV230" s="208">
        <f t="shared" si="343"/>
        <v>0</v>
      </c>
      <c r="EW230" s="208">
        <f t="shared" si="343"/>
        <v>0</v>
      </c>
      <c r="EX230" s="208">
        <f t="shared" si="343"/>
        <v>0</v>
      </c>
      <c r="EY230" s="208">
        <f t="shared" si="307"/>
        <v>0</v>
      </c>
      <c r="EZ230" s="208">
        <f t="shared" si="344"/>
        <v>0</v>
      </c>
      <c r="FE230" s="207">
        <f t="shared" si="377"/>
        <v>0</v>
      </c>
      <c r="FF230" s="208">
        <f t="shared" si="345"/>
        <v>0</v>
      </c>
      <c r="FG230" s="208">
        <f t="shared" si="345"/>
        <v>0</v>
      </c>
      <c r="FH230" s="208">
        <f t="shared" si="345"/>
        <v>0</v>
      </c>
      <c r="FI230" s="208">
        <f t="shared" si="308"/>
        <v>0</v>
      </c>
      <c r="FJ230" s="208">
        <f t="shared" si="346"/>
        <v>0</v>
      </c>
      <c r="FO230" s="207">
        <f t="shared" si="378"/>
        <v>0</v>
      </c>
      <c r="FP230" s="208">
        <f t="shared" si="347"/>
        <v>0</v>
      </c>
      <c r="FQ230" s="208">
        <f t="shared" si="347"/>
        <v>0</v>
      </c>
      <c r="FR230" s="208">
        <f t="shared" si="347"/>
        <v>0</v>
      </c>
      <c r="FS230" s="208">
        <f t="shared" si="309"/>
        <v>0</v>
      </c>
      <c r="FT230" s="208">
        <f t="shared" si="348"/>
        <v>0</v>
      </c>
      <c r="FY230" s="207">
        <f t="shared" si="379"/>
        <v>0</v>
      </c>
      <c r="FZ230" s="208">
        <f t="shared" si="349"/>
        <v>0</v>
      </c>
      <c r="GA230" s="208">
        <f t="shared" si="349"/>
        <v>0</v>
      </c>
      <c r="GB230" s="208">
        <f t="shared" si="349"/>
        <v>0</v>
      </c>
      <c r="GC230" s="208">
        <f t="shared" si="310"/>
        <v>0</v>
      </c>
      <c r="GD230" s="208">
        <f t="shared" si="350"/>
        <v>0</v>
      </c>
      <c r="GI230" s="207">
        <f t="shared" si="380"/>
        <v>0</v>
      </c>
      <c r="GJ230" s="208">
        <f t="shared" si="351"/>
        <v>0</v>
      </c>
      <c r="GK230" s="208">
        <f t="shared" si="351"/>
        <v>0</v>
      </c>
      <c r="GL230" s="208">
        <f t="shared" si="351"/>
        <v>0</v>
      </c>
      <c r="GM230" s="208">
        <f t="shared" si="311"/>
        <v>0</v>
      </c>
      <c r="GN230" s="208">
        <f t="shared" si="352"/>
        <v>0</v>
      </c>
      <c r="GS230" s="207">
        <f t="shared" si="381"/>
        <v>0</v>
      </c>
      <c r="GT230" s="208">
        <f t="shared" si="353"/>
        <v>0</v>
      </c>
      <c r="GU230" s="208">
        <f t="shared" si="353"/>
        <v>0</v>
      </c>
      <c r="GV230" s="208">
        <f t="shared" si="353"/>
        <v>0</v>
      </c>
      <c r="GW230" s="208">
        <f t="shared" si="312"/>
        <v>0</v>
      </c>
      <c r="GX230" s="208">
        <f t="shared" si="354"/>
        <v>0</v>
      </c>
      <c r="HC230" s="207">
        <f t="shared" si="382"/>
        <v>0</v>
      </c>
      <c r="HD230" s="208">
        <f t="shared" si="355"/>
        <v>0</v>
      </c>
      <c r="HE230" s="208">
        <f t="shared" si="355"/>
        <v>0</v>
      </c>
      <c r="HF230" s="208">
        <f t="shared" si="355"/>
        <v>0</v>
      </c>
      <c r="HG230" s="208">
        <f t="shared" si="313"/>
        <v>0</v>
      </c>
      <c r="HH230" s="208">
        <f t="shared" si="356"/>
        <v>0</v>
      </c>
      <c r="HM230" s="207">
        <f t="shared" si="383"/>
        <v>0</v>
      </c>
      <c r="HN230" s="208">
        <f t="shared" si="357"/>
        <v>0</v>
      </c>
      <c r="HO230" s="208">
        <f t="shared" si="357"/>
        <v>0</v>
      </c>
      <c r="HP230" s="208">
        <f t="shared" si="357"/>
        <v>0</v>
      </c>
      <c r="HQ230" s="208">
        <f t="shared" si="314"/>
        <v>0</v>
      </c>
      <c r="HR230" s="208">
        <f t="shared" si="358"/>
        <v>0</v>
      </c>
      <c r="HW230" s="207">
        <f t="shared" si="384"/>
        <v>0</v>
      </c>
      <c r="HX230" s="208">
        <f t="shared" si="359"/>
        <v>0</v>
      </c>
      <c r="HY230" s="208">
        <f t="shared" si="359"/>
        <v>0</v>
      </c>
      <c r="HZ230" s="208">
        <f t="shared" si="359"/>
        <v>0</v>
      </c>
      <c r="IA230" s="208">
        <f t="shared" si="315"/>
        <v>0</v>
      </c>
      <c r="IB230" s="208">
        <f t="shared" si="360"/>
        <v>0</v>
      </c>
      <c r="IG230" s="207">
        <f t="shared" si="385"/>
        <v>0</v>
      </c>
      <c r="IH230" s="208">
        <f t="shared" si="361"/>
        <v>0</v>
      </c>
      <c r="II230" s="208">
        <f t="shared" si="361"/>
        <v>0</v>
      </c>
      <c r="IJ230" s="208">
        <f t="shared" si="361"/>
        <v>0</v>
      </c>
      <c r="IK230" s="208">
        <f t="shared" si="316"/>
        <v>0</v>
      </c>
      <c r="IL230" s="208">
        <f t="shared" si="362"/>
        <v>0</v>
      </c>
    </row>
    <row r="231" spans="20:246">
      <c r="T231" s="207">
        <v>20.100000000000001</v>
      </c>
      <c r="U231" s="207">
        <f t="shared" si="363"/>
        <v>0</v>
      </c>
      <c r="V231" s="208">
        <f t="shared" si="317"/>
        <v>0</v>
      </c>
      <c r="W231" s="208">
        <f t="shared" si="317"/>
        <v>0</v>
      </c>
      <c r="X231" s="208">
        <f t="shared" si="317"/>
        <v>0</v>
      </c>
      <c r="Y231" s="208">
        <f t="shared" si="294"/>
        <v>0</v>
      </c>
      <c r="Z231" s="208">
        <f t="shared" si="318"/>
        <v>0</v>
      </c>
      <c r="AE231" s="207">
        <f t="shared" si="364"/>
        <v>0</v>
      </c>
      <c r="AF231" s="208">
        <f t="shared" si="319"/>
        <v>0</v>
      </c>
      <c r="AG231" s="208">
        <f t="shared" si="319"/>
        <v>0</v>
      </c>
      <c r="AH231" s="208">
        <f t="shared" si="319"/>
        <v>0</v>
      </c>
      <c r="AI231" s="208">
        <f t="shared" si="295"/>
        <v>0</v>
      </c>
      <c r="AJ231" s="208">
        <f t="shared" si="320"/>
        <v>0</v>
      </c>
      <c r="AO231" s="207">
        <f t="shared" si="365"/>
        <v>0</v>
      </c>
      <c r="AP231" s="208">
        <f t="shared" si="321"/>
        <v>0</v>
      </c>
      <c r="AQ231" s="208">
        <f t="shared" si="321"/>
        <v>0</v>
      </c>
      <c r="AR231" s="208">
        <f t="shared" si="321"/>
        <v>0</v>
      </c>
      <c r="AS231" s="208">
        <f t="shared" si="296"/>
        <v>0</v>
      </c>
      <c r="AT231" s="208">
        <f t="shared" si="322"/>
        <v>0</v>
      </c>
      <c r="AY231" s="207">
        <f t="shared" si="366"/>
        <v>0</v>
      </c>
      <c r="AZ231" s="208">
        <f t="shared" si="323"/>
        <v>0</v>
      </c>
      <c r="BA231" s="208">
        <f t="shared" si="323"/>
        <v>0</v>
      </c>
      <c r="BB231" s="208">
        <f t="shared" si="323"/>
        <v>0</v>
      </c>
      <c r="BC231" s="208">
        <f t="shared" si="297"/>
        <v>0</v>
      </c>
      <c r="BD231" s="208">
        <f t="shared" si="324"/>
        <v>0</v>
      </c>
      <c r="BI231" s="207">
        <f t="shared" si="367"/>
        <v>0</v>
      </c>
      <c r="BJ231" s="208">
        <f t="shared" si="325"/>
        <v>0</v>
      </c>
      <c r="BK231" s="208">
        <f t="shared" si="325"/>
        <v>0</v>
      </c>
      <c r="BL231" s="208">
        <f t="shared" si="325"/>
        <v>0</v>
      </c>
      <c r="BM231" s="208">
        <f t="shared" si="298"/>
        <v>0</v>
      </c>
      <c r="BN231" s="208">
        <f t="shared" si="326"/>
        <v>0</v>
      </c>
      <c r="BS231" s="207">
        <f t="shared" si="368"/>
        <v>0</v>
      </c>
      <c r="BT231" s="208">
        <f t="shared" si="327"/>
        <v>0</v>
      </c>
      <c r="BU231" s="208">
        <f t="shared" si="327"/>
        <v>0</v>
      </c>
      <c r="BV231" s="208">
        <f t="shared" si="327"/>
        <v>0</v>
      </c>
      <c r="BW231" s="208">
        <f t="shared" si="299"/>
        <v>0</v>
      </c>
      <c r="BX231" s="208">
        <f t="shared" si="328"/>
        <v>0</v>
      </c>
      <c r="CC231" s="207">
        <f t="shared" si="369"/>
        <v>0</v>
      </c>
      <c r="CD231" s="208">
        <f t="shared" si="329"/>
        <v>0</v>
      </c>
      <c r="CE231" s="208">
        <f t="shared" si="329"/>
        <v>0</v>
      </c>
      <c r="CF231" s="208">
        <f t="shared" si="329"/>
        <v>0</v>
      </c>
      <c r="CG231" s="208">
        <f t="shared" si="300"/>
        <v>0</v>
      </c>
      <c r="CH231" s="208">
        <f t="shared" si="330"/>
        <v>0</v>
      </c>
      <c r="CM231" s="207">
        <f t="shared" si="370"/>
        <v>0</v>
      </c>
      <c r="CN231" s="208">
        <f t="shared" si="331"/>
        <v>0</v>
      </c>
      <c r="CO231" s="208">
        <f t="shared" si="331"/>
        <v>0</v>
      </c>
      <c r="CP231" s="208">
        <f t="shared" si="331"/>
        <v>0</v>
      </c>
      <c r="CQ231" s="208">
        <f t="shared" si="301"/>
        <v>0</v>
      </c>
      <c r="CR231" s="208">
        <f t="shared" si="332"/>
        <v>0</v>
      </c>
      <c r="CW231" s="207">
        <f t="shared" si="371"/>
        <v>0</v>
      </c>
      <c r="CX231" s="208">
        <f t="shared" si="333"/>
        <v>0</v>
      </c>
      <c r="CY231" s="207">
        <f t="shared" si="333"/>
        <v>0</v>
      </c>
      <c r="CZ231" s="208">
        <f t="shared" si="333"/>
        <v>0</v>
      </c>
      <c r="DA231" s="208">
        <f t="shared" si="302"/>
        <v>0</v>
      </c>
      <c r="DB231" s="208">
        <f t="shared" si="334"/>
        <v>0</v>
      </c>
      <c r="DG231" s="207">
        <f t="shared" si="372"/>
        <v>0</v>
      </c>
      <c r="DH231" s="208">
        <f t="shared" si="335"/>
        <v>0</v>
      </c>
      <c r="DI231" s="208">
        <f t="shared" si="335"/>
        <v>0</v>
      </c>
      <c r="DJ231" s="208">
        <f t="shared" si="335"/>
        <v>0</v>
      </c>
      <c r="DK231" s="208">
        <f t="shared" si="303"/>
        <v>0</v>
      </c>
      <c r="DL231" s="208">
        <f t="shared" si="336"/>
        <v>0</v>
      </c>
      <c r="DQ231" s="207">
        <f t="shared" si="373"/>
        <v>0</v>
      </c>
      <c r="DR231" s="208">
        <f t="shared" si="337"/>
        <v>0</v>
      </c>
      <c r="DS231" s="208">
        <f t="shared" si="337"/>
        <v>0</v>
      </c>
      <c r="DT231" s="208">
        <f t="shared" si="337"/>
        <v>0</v>
      </c>
      <c r="DU231" s="208">
        <f t="shared" si="304"/>
        <v>0</v>
      </c>
      <c r="DV231" s="208">
        <f t="shared" si="338"/>
        <v>0</v>
      </c>
      <c r="EA231" s="207">
        <f t="shared" si="374"/>
        <v>0</v>
      </c>
      <c r="EB231" s="208">
        <f t="shared" si="339"/>
        <v>0</v>
      </c>
      <c r="EC231" s="208">
        <f t="shared" si="339"/>
        <v>0</v>
      </c>
      <c r="ED231" s="208">
        <f t="shared" si="339"/>
        <v>0</v>
      </c>
      <c r="EE231" s="208">
        <f t="shared" si="305"/>
        <v>0</v>
      </c>
      <c r="EF231" s="208">
        <f t="shared" si="340"/>
        <v>0</v>
      </c>
      <c r="EK231" s="207">
        <f t="shared" si="375"/>
        <v>0</v>
      </c>
      <c r="EL231" s="208">
        <f t="shared" si="341"/>
        <v>0</v>
      </c>
      <c r="EM231" s="208">
        <f t="shared" si="341"/>
        <v>0</v>
      </c>
      <c r="EN231" s="208">
        <f t="shared" si="341"/>
        <v>0</v>
      </c>
      <c r="EO231" s="208">
        <f t="shared" si="306"/>
        <v>0</v>
      </c>
      <c r="EP231" s="208">
        <f t="shared" si="342"/>
        <v>0</v>
      </c>
      <c r="EU231" s="207">
        <f t="shared" si="376"/>
        <v>0</v>
      </c>
      <c r="EV231" s="208">
        <f t="shared" si="343"/>
        <v>0</v>
      </c>
      <c r="EW231" s="208">
        <f t="shared" si="343"/>
        <v>0</v>
      </c>
      <c r="EX231" s="208">
        <f t="shared" si="343"/>
        <v>0</v>
      </c>
      <c r="EY231" s="208">
        <f t="shared" si="307"/>
        <v>0</v>
      </c>
      <c r="EZ231" s="208">
        <f t="shared" si="344"/>
        <v>0</v>
      </c>
      <c r="FE231" s="207">
        <f t="shared" si="377"/>
        <v>0</v>
      </c>
      <c r="FF231" s="208">
        <f t="shared" si="345"/>
        <v>0</v>
      </c>
      <c r="FG231" s="208">
        <f t="shared" si="345"/>
        <v>0</v>
      </c>
      <c r="FH231" s="208">
        <f t="shared" si="345"/>
        <v>0</v>
      </c>
      <c r="FI231" s="208">
        <f t="shared" si="308"/>
        <v>0</v>
      </c>
      <c r="FJ231" s="208">
        <f t="shared" si="346"/>
        <v>0</v>
      </c>
      <c r="FO231" s="207">
        <f t="shared" si="378"/>
        <v>0</v>
      </c>
      <c r="FP231" s="208">
        <f t="shared" si="347"/>
        <v>0</v>
      </c>
      <c r="FQ231" s="208">
        <f t="shared" si="347"/>
        <v>0</v>
      </c>
      <c r="FR231" s="208">
        <f t="shared" si="347"/>
        <v>0</v>
      </c>
      <c r="FS231" s="208">
        <f t="shared" si="309"/>
        <v>0</v>
      </c>
      <c r="FT231" s="208">
        <f t="shared" si="348"/>
        <v>0</v>
      </c>
      <c r="FY231" s="207">
        <f t="shared" si="379"/>
        <v>0</v>
      </c>
      <c r="FZ231" s="208">
        <f t="shared" si="349"/>
        <v>0</v>
      </c>
      <c r="GA231" s="208">
        <f t="shared" si="349"/>
        <v>0</v>
      </c>
      <c r="GB231" s="208">
        <f t="shared" si="349"/>
        <v>0</v>
      </c>
      <c r="GC231" s="208">
        <f t="shared" si="310"/>
        <v>0</v>
      </c>
      <c r="GD231" s="208">
        <f t="shared" si="350"/>
        <v>0</v>
      </c>
      <c r="GI231" s="207">
        <f t="shared" si="380"/>
        <v>0</v>
      </c>
      <c r="GJ231" s="208">
        <f t="shared" si="351"/>
        <v>0</v>
      </c>
      <c r="GK231" s="208">
        <f t="shared" si="351"/>
        <v>0</v>
      </c>
      <c r="GL231" s="208">
        <f t="shared" si="351"/>
        <v>0</v>
      </c>
      <c r="GM231" s="208">
        <f t="shared" si="311"/>
        <v>0</v>
      </c>
      <c r="GN231" s="208">
        <f t="shared" si="352"/>
        <v>0</v>
      </c>
      <c r="GS231" s="207">
        <f t="shared" si="381"/>
        <v>0</v>
      </c>
      <c r="GT231" s="208">
        <f t="shared" si="353"/>
        <v>0</v>
      </c>
      <c r="GU231" s="208">
        <f t="shared" si="353"/>
        <v>0</v>
      </c>
      <c r="GV231" s="208">
        <f t="shared" si="353"/>
        <v>0</v>
      </c>
      <c r="GW231" s="208">
        <f t="shared" si="312"/>
        <v>0</v>
      </c>
      <c r="GX231" s="208">
        <f t="shared" si="354"/>
        <v>0</v>
      </c>
      <c r="HC231" s="207">
        <f t="shared" si="382"/>
        <v>0</v>
      </c>
      <c r="HD231" s="208">
        <f t="shared" si="355"/>
        <v>0</v>
      </c>
      <c r="HE231" s="208">
        <f t="shared" si="355"/>
        <v>0</v>
      </c>
      <c r="HF231" s="208">
        <f t="shared" si="355"/>
        <v>0</v>
      </c>
      <c r="HG231" s="208">
        <f t="shared" si="313"/>
        <v>0</v>
      </c>
      <c r="HH231" s="208">
        <f t="shared" si="356"/>
        <v>0</v>
      </c>
      <c r="HM231" s="207">
        <f t="shared" si="383"/>
        <v>0</v>
      </c>
      <c r="HN231" s="208">
        <f t="shared" si="357"/>
        <v>0</v>
      </c>
      <c r="HO231" s="208">
        <f t="shared" si="357"/>
        <v>0</v>
      </c>
      <c r="HP231" s="208">
        <f t="shared" si="357"/>
        <v>0</v>
      </c>
      <c r="HQ231" s="208">
        <f t="shared" si="314"/>
        <v>0</v>
      </c>
      <c r="HR231" s="208">
        <f t="shared" si="358"/>
        <v>0</v>
      </c>
      <c r="HW231" s="207">
        <f t="shared" si="384"/>
        <v>0</v>
      </c>
      <c r="HX231" s="208">
        <f t="shared" si="359"/>
        <v>0</v>
      </c>
      <c r="HY231" s="208">
        <f t="shared" si="359"/>
        <v>0</v>
      </c>
      <c r="HZ231" s="208">
        <f t="shared" si="359"/>
        <v>0</v>
      </c>
      <c r="IA231" s="208">
        <f t="shared" si="315"/>
        <v>0</v>
      </c>
      <c r="IB231" s="208">
        <f t="shared" si="360"/>
        <v>0</v>
      </c>
      <c r="IG231" s="207">
        <f t="shared" si="385"/>
        <v>0</v>
      </c>
      <c r="IH231" s="208">
        <f t="shared" si="361"/>
        <v>0</v>
      </c>
      <c r="II231" s="208">
        <f t="shared" si="361"/>
        <v>0</v>
      </c>
      <c r="IJ231" s="208">
        <f t="shared" si="361"/>
        <v>0</v>
      </c>
      <c r="IK231" s="208">
        <f t="shared" si="316"/>
        <v>0</v>
      </c>
      <c r="IL231" s="208">
        <f t="shared" si="362"/>
        <v>0</v>
      </c>
    </row>
    <row r="232" spans="20:246">
      <c r="T232" s="207">
        <v>20.2</v>
      </c>
      <c r="U232" s="207">
        <f t="shared" si="363"/>
        <v>0</v>
      </c>
      <c r="V232" s="208">
        <f t="shared" si="317"/>
        <v>0</v>
      </c>
      <c r="W232" s="208">
        <f t="shared" si="317"/>
        <v>0</v>
      </c>
      <c r="X232" s="208">
        <f t="shared" si="317"/>
        <v>0</v>
      </c>
      <c r="Y232" s="208">
        <f t="shared" si="294"/>
        <v>0</v>
      </c>
      <c r="Z232" s="208">
        <f t="shared" si="318"/>
        <v>0</v>
      </c>
      <c r="AE232" s="207">
        <f t="shared" si="364"/>
        <v>0</v>
      </c>
      <c r="AF232" s="208">
        <f t="shared" si="319"/>
        <v>0</v>
      </c>
      <c r="AG232" s="208">
        <f t="shared" si="319"/>
        <v>0</v>
      </c>
      <c r="AH232" s="208">
        <f t="shared" si="319"/>
        <v>0</v>
      </c>
      <c r="AI232" s="208">
        <f t="shared" si="295"/>
        <v>0</v>
      </c>
      <c r="AJ232" s="208">
        <f t="shared" si="320"/>
        <v>0</v>
      </c>
      <c r="AO232" s="207">
        <f t="shared" si="365"/>
        <v>0</v>
      </c>
      <c r="AP232" s="208">
        <f t="shared" si="321"/>
        <v>0</v>
      </c>
      <c r="AQ232" s="208">
        <f t="shared" si="321"/>
        <v>0</v>
      </c>
      <c r="AR232" s="208">
        <f t="shared" si="321"/>
        <v>0</v>
      </c>
      <c r="AS232" s="208">
        <f t="shared" si="296"/>
        <v>0</v>
      </c>
      <c r="AT232" s="208">
        <f t="shared" si="322"/>
        <v>0</v>
      </c>
      <c r="AY232" s="207">
        <f t="shared" si="366"/>
        <v>0</v>
      </c>
      <c r="AZ232" s="208">
        <f t="shared" si="323"/>
        <v>0</v>
      </c>
      <c r="BA232" s="208">
        <f t="shared" si="323"/>
        <v>0</v>
      </c>
      <c r="BB232" s="208">
        <f t="shared" si="323"/>
        <v>0</v>
      </c>
      <c r="BC232" s="208">
        <f t="shared" si="297"/>
        <v>0</v>
      </c>
      <c r="BD232" s="208">
        <f t="shared" si="324"/>
        <v>0</v>
      </c>
      <c r="BI232" s="207">
        <f t="shared" si="367"/>
        <v>0</v>
      </c>
      <c r="BJ232" s="208">
        <f t="shared" si="325"/>
        <v>0</v>
      </c>
      <c r="BK232" s="208">
        <f t="shared" si="325"/>
        <v>0</v>
      </c>
      <c r="BL232" s="208">
        <f t="shared" si="325"/>
        <v>0</v>
      </c>
      <c r="BM232" s="208">
        <f t="shared" si="298"/>
        <v>0</v>
      </c>
      <c r="BN232" s="208">
        <f t="shared" si="326"/>
        <v>0</v>
      </c>
      <c r="BS232" s="207">
        <f t="shared" si="368"/>
        <v>0</v>
      </c>
      <c r="BT232" s="208">
        <f t="shared" si="327"/>
        <v>0</v>
      </c>
      <c r="BU232" s="208">
        <f t="shared" si="327"/>
        <v>0</v>
      </c>
      <c r="BV232" s="208">
        <f t="shared" si="327"/>
        <v>0</v>
      </c>
      <c r="BW232" s="208">
        <f t="shared" si="299"/>
        <v>0</v>
      </c>
      <c r="BX232" s="208">
        <f t="shared" si="328"/>
        <v>0</v>
      </c>
      <c r="CC232" s="207">
        <f t="shared" si="369"/>
        <v>0</v>
      </c>
      <c r="CD232" s="208">
        <f t="shared" si="329"/>
        <v>0</v>
      </c>
      <c r="CE232" s="208">
        <f t="shared" si="329"/>
        <v>0</v>
      </c>
      <c r="CF232" s="208">
        <f t="shared" si="329"/>
        <v>0</v>
      </c>
      <c r="CG232" s="208">
        <f t="shared" si="300"/>
        <v>0</v>
      </c>
      <c r="CH232" s="208">
        <f t="shared" si="330"/>
        <v>0</v>
      </c>
      <c r="CM232" s="207">
        <f t="shared" si="370"/>
        <v>0</v>
      </c>
      <c r="CN232" s="208">
        <f t="shared" si="331"/>
        <v>0</v>
      </c>
      <c r="CO232" s="208">
        <f t="shared" si="331"/>
        <v>0</v>
      </c>
      <c r="CP232" s="208">
        <f t="shared" si="331"/>
        <v>0</v>
      </c>
      <c r="CQ232" s="208">
        <f t="shared" si="301"/>
        <v>0</v>
      </c>
      <c r="CR232" s="208">
        <f t="shared" si="332"/>
        <v>0</v>
      </c>
      <c r="CW232" s="207">
        <f t="shared" si="371"/>
        <v>0</v>
      </c>
      <c r="CX232" s="208">
        <f t="shared" si="333"/>
        <v>0</v>
      </c>
      <c r="CY232" s="207">
        <f t="shared" si="333"/>
        <v>0</v>
      </c>
      <c r="CZ232" s="208">
        <f t="shared" si="333"/>
        <v>0</v>
      </c>
      <c r="DA232" s="208">
        <f t="shared" si="302"/>
        <v>0</v>
      </c>
      <c r="DB232" s="208">
        <f t="shared" si="334"/>
        <v>0</v>
      </c>
      <c r="DG232" s="207">
        <f t="shared" si="372"/>
        <v>0</v>
      </c>
      <c r="DH232" s="208">
        <f t="shared" si="335"/>
        <v>0</v>
      </c>
      <c r="DI232" s="208">
        <f t="shared" si="335"/>
        <v>0</v>
      </c>
      <c r="DJ232" s="208">
        <f t="shared" si="335"/>
        <v>0</v>
      </c>
      <c r="DK232" s="208">
        <f t="shared" si="303"/>
        <v>0</v>
      </c>
      <c r="DL232" s="208">
        <f t="shared" si="336"/>
        <v>0</v>
      </c>
      <c r="DQ232" s="207">
        <f t="shared" si="373"/>
        <v>0</v>
      </c>
      <c r="DR232" s="208">
        <f t="shared" si="337"/>
        <v>0</v>
      </c>
      <c r="DS232" s="208">
        <f t="shared" si="337"/>
        <v>0</v>
      </c>
      <c r="DT232" s="208">
        <f t="shared" si="337"/>
        <v>0</v>
      </c>
      <c r="DU232" s="208">
        <f t="shared" si="304"/>
        <v>0</v>
      </c>
      <c r="DV232" s="208">
        <f t="shared" si="338"/>
        <v>0</v>
      </c>
      <c r="EA232" s="207">
        <f t="shared" si="374"/>
        <v>0</v>
      </c>
      <c r="EB232" s="208">
        <f t="shared" si="339"/>
        <v>0</v>
      </c>
      <c r="EC232" s="208">
        <f t="shared" si="339"/>
        <v>0</v>
      </c>
      <c r="ED232" s="208">
        <f t="shared" si="339"/>
        <v>0</v>
      </c>
      <c r="EE232" s="208">
        <f t="shared" si="305"/>
        <v>0</v>
      </c>
      <c r="EF232" s="208">
        <f t="shared" si="340"/>
        <v>0</v>
      </c>
      <c r="EK232" s="207">
        <f t="shared" si="375"/>
        <v>0</v>
      </c>
      <c r="EL232" s="208">
        <f t="shared" si="341"/>
        <v>0</v>
      </c>
      <c r="EM232" s="208">
        <f t="shared" si="341"/>
        <v>0</v>
      </c>
      <c r="EN232" s="208">
        <f t="shared" si="341"/>
        <v>0</v>
      </c>
      <c r="EO232" s="208">
        <f t="shared" si="306"/>
        <v>0</v>
      </c>
      <c r="EP232" s="208">
        <f t="shared" si="342"/>
        <v>0</v>
      </c>
      <c r="EU232" s="207">
        <f t="shared" si="376"/>
        <v>0</v>
      </c>
      <c r="EV232" s="208">
        <f t="shared" si="343"/>
        <v>0</v>
      </c>
      <c r="EW232" s="208">
        <f t="shared" si="343"/>
        <v>0</v>
      </c>
      <c r="EX232" s="208">
        <f t="shared" si="343"/>
        <v>0</v>
      </c>
      <c r="EY232" s="208">
        <f t="shared" si="307"/>
        <v>0</v>
      </c>
      <c r="EZ232" s="208">
        <f t="shared" si="344"/>
        <v>0</v>
      </c>
      <c r="FE232" s="207">
        <f t="shared" si="377"/>
        <v>0</v>
      </c>
      <c r="FF232" s="208">
        <f t="shared" si="345"/>
        <v>0</v>
      </c>
      <c r="FG232" s="208">
        <f t="shared" si="345"/>
        <v>0</v>
      </c>
      <c r="FH232" s="208">
        <f t="shared" si="345"/>
        <v>0</v>
      </c>
      <c r="FI232" s="208">
        <f t="shared" si="308"/>
        <v>0</v>
      </c>
      <c r="FJ232" s="208">
        <f t="shared" si="346"/>
        <v>0</v>
      </c>
      <c r="FO232" s="207">
        <f t="shared" si="378"/>
        <v>0</v>
      </c>
      <c r="FP232" s="208">
        <f t="shared" si="347"/>
        <v>0</v>
      </c>
      <c r="FQ232" s="208">
        <f t="shared" si="347"/>
        <v>0</v>
      </c>
      <c r="FR232" s="208">
        <f t="shared" si="347"/>
        <v>0</v>
      </c>
      <c r="FS232" s="208">
        <f t="shared" si="309"/>
        <v>0</v>
      </c>
      <c r="FT232" s="208">
        <f t="shared" si="348"/>
        <v>0</v>
      </c>
      <c r="FY232" s="207">
        <f t="shared" si="379"/>
        <v>0</v>
      </c>
      <c r="FZ232" s="208">
        <f t="shared" si="349"/>
        <v>0</v>
      </c>
      <c r="GA232" s="208">
        <f t="shared" si="349"/>
        <v>0</v>
      </c>
      <c r="GB232" s="208">
        <f t="shared" si="349"/>
        <v>0</v>
      </c>
      <c r="GC232" s="208">
        <f t="shared" si="310"/>
        <v>0</v>
      </c>
      <c r="GD232" s="208">
        <f t="shared" si="350"/>
        <v>0</v>
      </c>
      <c r="GI232" s="207">
        <f t="shared" si="380"/>
        <v>0</v>
      </c>
      <c r="GJ232" s="208">
        <f t="shared" si="351"/>
        <v>0</v>
      </c>
      <c r="GK232" s="208">
        <f t="shared" si="351"/>
        <v>0</v>
      </c>
      <c r="GL232" s="208">
        <f t="shared" si="351"/>
        <v>0</v>
      </c>
      <c r="GM232" s="208">
        <f t="shared" si="311"/>
        <v>0</v>
      </c>
      <c r="GN232" s="208">
        <f t="shared" si="352"/>
        <v>0</v>
      </c>
      <c r="GS232" s="207">
        <f t="shared" si="381"/>
        <v>0</v>
      </c>
      <c r="GT232" s="208">
        <f t="shared" si="353"/>
        <v>0</v>
      </c>
      <c r="GU232" s="208">
        <f t="shared" si="353"/>
        <v>0</v>
      </c>
      <c r="GV232" s="208">
        <f t="shared" si="353"/>
        <v>0</v>
      </c>
      <c r="GW232" s="208">
        <f t="shared" si="312"/>
        <v>0</v>
      </c>
      <c r="GX232" s="208">
        <f t="shared" si="354"/>
        <v>0</v>
      </c>
      <c r="HC232" s="207">
        <f t="shared" si="382"/>
        <v>0</v>
      </c>
      <c r="HD232" s="208">
        <f t="shared" si="355"/>
        <v>0</v>
      </c>
      <c r="HE232" s="208">
        <f t="shared" si="355"/>
        <v>0</v>
      </c>
      <c r="HF232" s="208">
        <f t="shared" si="355"/>
        <v>0</v>
      </c>
      <c r="HG232" s="208">
        <f t="shared" si="313"/>
        <v>0</v>
      </c>
      <c r="HH232" s="208">
        <f t="shared" si="356"/>
        <v>0</v>
      </c>
      <c r="HM232" s="207">
        <f t="shared" si="383"/>
        <v>0</v>
      </c>
      <c r="HN232" s="208">
        <f t="shared" si="357"/>
        <v>0</v>
      </c>
      <c r="HO232" s="208">
        <f t="shared" si="357"/>
        <v>0</v>
      </c>
      <c r="HP232" s="208">
        <f t="shared" si="357"/>
        <v>0</v>
      </c>
      <c r="HQ232" s="208">
        <f t="shared" si="314"/>
        <v>0</v>
      </c>
      <c r="HR232" s="208">
        <f t="shared" si="358"/>
        <v>0</v>
      </c>
      <c r="HW232" s="207">
        <f t="shared" si="384"/>
        <v>0</v>
      </c>
      <c r="HX232" s="208">
        <f t="shared" si="359"/>
        <v>0</v>
      </c>
      <c r="HY232" s="208">
        <f t="shared" si="359"/>
        <v>0</v>
      </c>
      <c r="HZ232" s="208">
        <f t="shared" si="359"/>
        <v>0</v>
      </c>
      <c r="IA232" s="208">
        <f t="shared" si="315"/>
        <v>0</v>
      </c>
      <c r="IB232" s="208">
        <f t="shared" si="360"/>
        <v>0</v>
      </c>
      <c r="IG232" s="207">
        <f t="shared" si="385"/>
        <v>0</v>
      </c>
      <c r="IH232" s="208">
        <f t="shared" si="361"/>
        <v>0</v>
      </c>
      <c r="II232" s="208">
        <f t="shared" si="361"/>
        <v>0</v>
      </c>
      <c r="IJ232" s="208">
        <f t="shared" si="361"/>
        <v>0</v>
      </c>
      <c r="IK232" s="208">
        <f t="shared" si="316"/>
        <v>0</v>
      </c>
      <c r="IL232" s="208">
        <f t="shared" si="362"/>
        <v>0</v>
      </c>
    </row>
    <row r="233" spans="20:246">
      <c r="T233" s="207">
        <v>20.3</v>
      </c>
      <c r="U233" s="207">
        <f t="shared" si="363"/>
        <v>0</v>
      </c>
      <c r="V233" s="208">
        <f t="shared" si="317"/>
        <v>0</v>
      </c>
      <c r="W233" s="208">
        <f t="shared" si="317"/>
        <v>0</v>
      </c>
      <c r="X233" s="208">
        <f t="shared" si="317"/>
        <v>0</v>
      </c>
      <c r="Y233" s="208">
        <f t="shared" si="294"/>
        <v>0</v>
      </c>
      <c r="Z233" s="208">
        <f t="shared" si="318"/>
        <v>0</v>
      </c>
      <c r="AE233" s="207">
        <f t="shared" si="364"/>
        <v>0</v>
      </c>
      <c r="AF233" s="208">
        <f t="shared" si="319"/>
        <v>0</v>
      </c>
      <c r="AG233" s="208">
        <f t="shared" si="319"/>
        <v>0</v>
      </c>
      <c r="AH233" s="208">
        <f t="shared" si="319"/>
        <v>0</v>
      </c>
      <c r="AI233" s="208">
        <f t="shared" si="295"/>
        <v>0</v>
      </c>
      <c r="AJ233" s="208">
        <f t="shared" si="320"/>
        <v>0</v>
      </c>
      <c r="AO233" s="207">
        <f t="shared" si="365"/>
        <v>0</v>
      </c>
      <c r="AP233" s="208">
        <f t="shared" si="321"/>
        <v>0</v>
      </c>
      <c r="AQ233" s="208">
        <f t="shared" si="321"/>
        <v>0</v>
      </c>
      <c r="AR233" s="208">
        <f t="shared" si="321"/>
        <v>0</v>
      </c>
      <c r="AS233" s="208">
        <f t="shared" si="296"/>
        <v>0</v>
      </c>
      <c r="AT233" s="208">
        <f t="shared" si="322"/>
        <v>0</v>
      </c>
      <c r="AY233" s="207">
        <f t="shared" si="366"/>
        <v>0</v>
      </c>
      <c r="AZ233" s="208">
        <f t="shared" si="323"/>
        <v>0</v>
      </c>
      <c r="BA233" s="208">
        <f t="shared" si="323"/>
        <v>0</v>
      </c>
      <c r="BB233" s="208">
        <f t="shared" si="323"/>
        <v>0</v>
      </c>
      <c r="BC233" s="208">
        <f t="shared" si="297"/>
        <v>0</v>
      </c>
      <c r="BD233" s="208">
        <f t="shared" si="324"/>
        <v>0</v>
      </c>
      <c r="BI233" s="207">
        <f t="shared" si="367"/>
        <v>0</v>
      </c>
      <c r="BJ233" s="208">
        <f t="shared" si="325"/>
        <v>0</v>
      </c>
      <c r="BK233" s="208">
        <f t="shared" si="325"/>
        <v>0</v>
      </c>
      <c r="BL233" s="208">
        <f t="shared" si="325"/>
        <v>0</v>
      </c>
      <c r="BM233" s="208">
        <f t="shared" si="298"/>
        <v>0</v>
      </c>
      <c r="BN233" s="208">
        <f t="shared" si="326"/>
        <v>0</v>
      </c>
      <c r="BS233" s="207">
        <f t="shared" si="368"/>
        <v>0</v>
      </c>
      <c r="BT233" s="208">
        <f t="shared" si="327"/>
        <v>0</v>
      </c>
      <c r="BU233" s="208">
        <f t="shared" si="327"/>
        <v>0</v>
      </c>
      <c r="BV233" s="208">
        <f t="shared" si="327"/>
        <v>0</v>
      </c>
      <c r="BW233" s="208">
        <f t="shared" si="299"/>
        <v>0</v>
      </c>
      <c r="BX233" s="208">
        <f t="shared" si="328"/>
        <v>0</v>
      </c>
      <c r="CC233" s="207">
        <f t="shared" si="369"/>
        <v>0</v>
      </c>
      <c r="CD233" s="208">
        <f t="shared" si="329"/>
        <v>0</v>
      </c>
      <c r="CE233" s="208">
        <f t="shared" si="329"/>
        <v>0</v>
      </c>
      <c r="CF233" s="208">
        <f t="shared" si="329"/>
        <v>0</v>
      </c>
      <c r="CG233" s="208">
        <f t="shared" si="300"/>
        <v>0</v>
      </c>
      <c r="CH233" s="208">
        <f t="shared" si="330"/>
        <v>0</v>
      </c>
      <c r="CM233" s="207">
        <f t="shared" si="370"/>
        <v>0</v>
      </c>
      <c r="CN233" s="208">
        <f t="shared" si="331"/>
        <v>0</v>
      </c>
      <c r="CO233" s="208">
        <f t="shared" si="331"/>
        <v>0</v>
      </c>
      <c r="CP233" s="208">
        <f t="shared" si="331"/>
        <v>0</v>
      </c>
      <c r="CQ233" s="208">
        <f t="shared" si="301"/>
        <v>0</v>
      </c>
      <c r="CR233" s="208">
        <f t="shared" si="332"/>
        <v>0</v>
      </c>
      <c r="CW233" s="207">
        <f t="shared" si="371"/>
        <v>0</v>
      </c>
      <c r="CX233" s="208">
        <f t="shared" si="333"/>
        <v>0</v>
      </c>
      <c r="CY233" s="207">
        <f t="shared" si="333"/>
        <v>0</v>
      </c>
      <c r="CZ233" s="208">
        <f t="shared" si="333"/>
        <v>0</v>
      </c>
      <c r="DA233" s="208">
        <f t="shared" si="302"/>
        <v>0</v>
      </c>
      <c r="DB233" s="208">
        <f t="shared" si="334"/>
        <v>0</v>
      </c>
      <c r="DG233" s="207">
        <f t="shared" si="372"/>
        <v>0</v>
      </c>
      <c r="DH233" s="208">
        <f t="shared" si="335"/>
        <v>0</v>
      </c>
      <c r="DI233" s="208">
        <f t="shared" si="335"/>
        <v>0</v>
      </c>
      <c r="DJ233" s="208">
        <f t="shared" si="335"/>
        <v>0</v>
      </c>
      <c r="DK233" s="208">
        <f t="shared" si="303"/>
        <v>0</v>
      </c>
      <c r="DL233" s="208">
        <f t="shared" si="336"/>
        <v>0</v>
      </c>
      <c r="DQ233" s="207">
        <f t="shared" si="373"/>
        <v>0</v>
      </c>
      <c r="DR233" s="208">
        <f t="shared" si="337"/>
        <v>0</v>
      </c>
      <c r="DS233" s="208">
        <f t="shared" si="337"/>
        <v>0</v>
      </c>
      <c r="DT233" s="208">
        <f t="shared" si="337"/>
        <v>0</v>
      </c>
      <c r="DU233" s="208">
        <f t="shared" si="304"/>
        <v>0</v>
      </c>
      <c r="DV233" s="208">
        <f t="shared" si="338"/>
        <v>0</v>
      </c>
      <c r="EA233" s="207">
        <f t="shared" si="374"/>
        <v>0</v>
      </c>
      <c r="EB233" s="208">
        <f t="shared" si="339"/>
        <v>0</v>
      </c>
      <c r="EC233" s="208">
        <f t="shared" si="339"/>
        <v>0</v>
      </c>
      <c r="ED233" s="208">
        <f t="shared" si="339"/>
        <v>0</v>
      </c>
      <c r="EE233" s="208">
        <f t="shared" si="305"/>
        <v>0</v>
      </c>
      <c r="EF233" s="208">
        <f t="shared" si="340"/>
        <v>0</v>
      </c>
      <c r="EK233" s="207">
        <f t="shared" si="375"/>
        <v>0</v>
      </c>
      <c r="EL233" s="208">
        <f t="shared" si="341"/>
        <v>0</v>
      </c>
      <c r="EM233" s="208">
        <f t="shared" si="341"/>
        <v>0</v>
      </c>
      <c r="EN233" s="208">
        <f t="shared" si="341"/>
        <v>0</v>
      </c>
      <c r="EO233" s="208">
        <f t="shared" si="306"/>
        <v>0</v>
      </c>
      <c r="EP233" s="208">
        <f t="shared" si="342"/>
        <v>0</v>
      </c>
      <c r="EU233" s="207">
        <f t="shared" si="376"/>
        <v>0</v>
      </c>
      <c r="EV233" s="208">
        <f t="shared" si="343"/>
        <v>0</v>
      </c>
      <c r="EW233" s="208">
        <f t="shared" si="343"/>
        <v>0</v>
      </c>
      <c r="EX233" s="208">
        <f t="shared" si="343"/>
        <v>0</v>
      </c>
      <c r="EY233" s="208">
        <f t="shared" si="307"/>
        <v>0</v>
      </c>
      <c r="EZ233" s="208">
        <f t="shared" si="344"/>
        <v>0</v>
      </c>
      <c r="FE233" s="207">
        <f t="shared" si="377"/>
        <v>0</v>
      </c>
      <c r="FF233" s="208">
        <f t="shared" si="345"/>
        <v>0</v>
      </c>
      <c r="FG233" s="208">
        <f t="shared" si="345"/>
        <v>0</v>
      </c>
      <c r="FH233" s="208">
        <f t="shared" si="345"/>
        <v>0</v>
      </c>
      <c r="FI233" s="208">
        <f t="shared" si="308"/>
        <v>0</v>
      </c>
      <c r="FJ233" s="208">
        <f t="shared" si="346"/>
        <v>0</v>
      </c>
      <c r="FO233" s="207">
        <f t="shared" si="378"/>
        <v>0</v>
      </c>
      <c r="FP233" s="208">
        <f t="shared" si="347"/>
        <v>0</v>
      </c>
      <c r="FQ233" s="208">
        <f t="shared" si="347"/>
        <v>0</v>
      </c>
      <c r="FR233" s="208">
        <f t="shared" si="347"/>
        <v>0</v>
      </c>
      <c r="FS233" s="208">
        <f t="shared" si="309"/>
        <v>0</v>
      </c>
      <c r="FT233" s="208">
        <f t="shared" si="348"/>
        <v>0</v>
      </c>
      <c r="FY233" s="207">
        <f t="shared" si="379"/>
        <v>0</v>
      </c>
      <c r="FZ233" s="208">
        <f t="shared" si="349"/>
        <v>0</v>
      </c>
      <c r="GA233" s="208">
        <f t="shared" si="349"/>
        <v>0</v>
      </c>
      <c r="GB233" s="208">
        <f t="shared" si="349"/>
        <v>0</v>
      </c>
      <c r="GC233" s="208">
        <f t="shared" si="310"/>
        <v>0</v>
      </c>
      <c r="GD233" s="208">
        <f t="shared" si="350"/>
        <v>0</v>
      </c>
      <c r="GI233" s="207">
        <f t="shared" si="380"/>
        <v>0</v>
      </c>
      <c r="GJ233" s="208">
        <f t="shared" si="351"/>
        <v>0</v>
      </c>
      <c r="GK233" s="208">
        <f t="shared" si="351"/>
        <v>0</v>
      </c>
      <c r="GL233" s="208">
        <f t="shared" si="351"/>
        <v>0</v>
      </c>
      <c r="GM233" s="208">
        <f t="shared" si="311"/>
        <v>0</v>
      </c>
      <c r="GN233" s="208">
        <f t="shared" si="352"/>
        <v>0</v>
      </c>
      <c r="GS233" s="207">
        <f t="shared" si="381"/>
        <v>0</v>
      </c>
      <c r="GT233" s="208">
        <f t="shared" si="353"/>
        <v>0</v>
      </c>
      <c r="GU233" s="208">
        <f t="shared" si="353"/>
        <v>0</v>
      </c>
      <c r="GV233" s="208">
        <f t="shared" si="353"/>
        <v>0</v>
      </c>
      <c r="GW233" s="208">
        <f t="shared" si="312"/>
        <v>0</v>
      </c>
      <c r="GX233" s="208">
        <f t="shared" si="354"/>
        <v>0</v>
      </c>
      <c r="HC233" s="207">
        <f t="shared" si="382"/>
        <v>0</v>
      </c>
      <c r="HD233" s="208">
        <f t="shared" si="355"/>
        <v>0</v>
      </c>
      <c r="HE233" s="208">
        <f t="shared" si="355"/>
        <v>0</v>
      </c>
      <c r="HF233" s="208">
        <f t="shared" si="355"/>
        <v>0</v>
      </c>
      <c r="HG233" s="208">
        <f t="shared" si="313"/>
        <v>0</v>
      </c>
      <c r="HH233" s="208">
        <f t="shared" si="356"/>
        <v>0</v>
      </c>
      <c r="HM233" s="207">
        <f t="shared" si="383"/>
        <v>0</v>
      </c>
      <c r="HN233" s="208">
        <f t="shared" si="357"/>
        <v>0</v>
      </c>
      <c r="HO233" s="208">
        <f t="shared" si="357"/>
        <v>0</v>
      </c>
      <c r="HP233" s="208">
        <f t="shared" si="357"/>
        <v>0</v>
      </c>
      <c r="HQ233" s="208">
        <f t="shared" si="314"/>
        <v>0</v>
      </c>
      <c r="HR233" s="208">
        <f t="shared" si="358"/>
        <v>0</v>
      </c>
      <c r="HW233" s="207">
        <f t="shared" si="384"/>
        <v>0</v>
      </c>
      <c r="HX233" s="208">
        <f t="shared" si="359"/>
        <v>0</v>
      </c>
      <c r="HY233" s="208">
        <f t="shared" si="359"/>
        <v>0</v>
      </c>
      <c r="HZ233" s="208">
        <f t="shared" si="359"/>
        <v>0</v>
      </c>
      <c r="IA233" s="208">
        <f t="shared" si="315"/>
        <v>0</v>
      </c>
      <c r="IB233" s="208">
        <f t="shared" si="360"/>
        <v>0</v>
      </c>
      <c r="IG233" s="207">
        <f t="shared" si="385"/>
        <v>0</v>
      </c>
      <c r="IH233" s="208">
        <f t="shared" si="361"/>
        <v>0</v>
      </c>
      <c r="II233" s="208">
        <f t="shared" si="361"/>
        <v>0</v>
      </c>
      <c r="IJ233" s="208">
        <f t="shared" si="361"/>
        <v>0</v>
      </c>
      <c r="IK233" s="208">
        <f t="shared" si="316"/>
        <v>0</v>
      </c>
      <c r="IL233" s="208">
        <f t="shared" si="362"/>
        <v>0</v>
      </c>
    </row>
    <row r="234" spans="20:246">
      <c r="T234" s="207">
        <v>20.399999999999999</v>
      </c>
      <c r="U234" s="207">
        <f t="shared" si="363"/>
        <v>0</v>
      </c>
      <c r="V234" s="208">
        <f t="shared" si="317"/>
        <v>0</v>
      </c>
      <c r="W234" s="208">
        <f t="shared" si="317"/>
        <v>0</v>
      </c>
      <c r="X234" s="208">
        <f t="shared" si="317"/>
        <v>0</v>
      </c>
      <c r="Y234" s="208">
        <f t="shared" si="294"/>
        <v>0</v>
      </c>
      <c r="Z234" s="208">
        <f t="shared" si="318"/>
        <v>0</v>
      </c>
      <c r="AE234" s="207">
        <f t="shared" si="364"/>
        <v>0</v>
      </c>
      <c r="AF234" s="208">
        <f t="shared" si="319"/>
        <v>0</v>
      </c>
      <c r="AG234" s="208">
        <f t="shared" si="319"/>
        <v>0</v>
      </c>
      <c r="AH234" s="208">
        <f t="shared" si="319"/>
        <v>0</v>
      </c>
      <c r="AI234" s="208">
        <f t="shared" si="295"/>
        <v>0</v>
      </c>
      <c r="AJ234" s="208">
        <f t="shared" si="320"/>
        <v>0</v>
      </c>
      <c r="AO234" s="207">
        <f t="shared" si="365"/>
        <v>0</v>
      </c>
      <c r="AP234" s="208">
        <f t="shared" si="321"/>
        <v>0</v>
      </c>
      <c r="AQ234" s="208">
        <f t="shared" si="321"/>
        <v>0</v>
      </c>
      <c r="AR234" s="208">
        <f t="shared" si="321"/>
        <v>0</v>
      </c>
      <c r="AS234" s="208">
        <f t="shared" si="296"/>
        <v>0</v>
      </c>
      <c r="AT234" s="208">
        <f t="shared" si="322"/>
        <v>0</v>
      </c>
      <c r="AY234" s="207">
        <f t="shared" si="366"/>
        <v>0</v>
      </c>
      <c r="AZ234" s="208">
        <f t="shared" si="323"/>
        <v>0</v>
      </c>
      <c r="BA234" s="208">
        <f t="shared" si="323"/>
        <v>0</v>
      </c>
      <c r="BB234" s="208">
        <f t="shared" si="323"/>
        <v>0</v>
      </c>
      <c r="BC234" s="208">
        <f t="shared" si="297"/>
        <v>0</v>
      </c>
      <c r="BD234" s="208">
        <f t="shared" si="324"/>
        <v>0</v>
      </c>
      <c r="BI234" s="207">
        <f t="shared" si="367"/>
        <v>0</v>
      </c>
      <c r="BJ234" s="208">
        <f t="shared" si="325"/>
        <v>0</v>
      </c>
      <c r="BK234" s="208">
        <f t="shared" si="325"/>
        <v>0</v>
      </c>
      <c r="BL234" s="208">
        <f t="shared" si="325"/>
        <v>0</v>
      </c>
      <c r="BM234" s="208">
        <f t="shared" si="298"/>
        <v>0</v>
      </c>
      <c r="BN234" s="208">
        <f t="shared" si="326"/>
        <v>0</v>
      </c>
      <c r="BS234" s="207">
        <f t="shared" si="368"/>
        <v>0</v>
      </c>
      <c r="BT234" s="208">
        <f t="shared" si="327"/>
        <v>0</v>
      </c>
      <c r="BU234" s="208">
        <f t="shared" si="327"/>
        <v>0</v>
      </c>
      <c r="BV234" s="208">
        <f t="shared" si="327"/>
        <v>0</v>
      </c>
      <c r="BW234" s="208">
        <f t="shared" si="299"/>
        <v>0</v>
      </c>
      <c r="BX234" s="208">
        <f t="shared" si="328"/>
        <v>0</v>
      </c>
      <c r="CC234" s="207">
        <f t="shared" si="369"/>
        <v>0</v>
      </c>
      <c r="CD234" s="208">
        <f t="shared" si="329"/>
        <v>0</v>
      </c>
      <c r="CE234" s="208">
        <f t="shared" si="329"/>
        <v>0</v>
      </c>
      <c r="CF234" s="208">
        <f t="shared" si="329"/>
        <v>0</v>
      </c>
      <c r="CG234" s="208">
        <f t="shared" si="300"/>
        <v>0</v>
      </c>
      <c r="CH234" s="208">
        <f t="shared" si="330"/>
        <v>0</v>
      </c>
      <c r="CM234" s="207">
        <f t="shared" si="370"/>
        <v>0</v>
      </c>
      <c r="CN234" s="208">
        <f t="shared" si="331"/>
        <v>0</v>
      </c>
      <c r="CO234" s="208">
        <f t="shared" si="331"/>
        <v>0</v>
      </c>
      <c r="CP234" s="208">
        <f t="shared" si="331"/>
        <v>0</v>
      </c>
      <c r="CQ234" s="208">
        <f t="shared" si="301"/>
        <v>0</v>
      </c>
      <c r="CR234" s="208">
        <f t="shared" si="332"/>
        <v>0</v>
      </c>
      <c r="CW234" s="207">
        <f t="shared" si="371"/>
        <v>0</v>
      </c>
      <c r="CX234" s="208">
        <f t="shared" si="333"/>
        <v>0</v>
      </c>
      <c r="CY234" s="207">
        <f t="shared" si="333"/>
        <v>0</v>
      </c>
      <c r="CZ234" s="208">
        <f t="shared" si="333"/>
        <v>0</v>
      </c>
      <c r="DA234" s="208">
        <f t="shared" si="302"/>
        <v>0</v>
      </c>
      <c r="DB234" s="208">
        <f t="shared" si="334"/>
        <v>0</v>
      </c>
      <c r="DG234" s="207">
        <f t="shared" si="372"/>
        <v>0</v>
      </c>
      <c r="DH234" s="208">
        <f t="shared" si="335"/>
        <v>0</v>
      </c>
      <c r="DI234" s="208">
        <f t="shared" si="335"/>
        <v>0</v>
      </c>
      <c r="DJ234" s="208">
        <f t="shared" si="335"/>
        <v>0</v>
      </c>
      <c r="DK234" s="208">
        <f t="shared" si="303"/>
        <v>0</v>
      </c>
      <c r="DL234" s="208">
        <f t="shared" si="336"/>
        <v>0</v>
      </c>
      <c r="DQ234" s="207">
        <f t="shared" si="373"/>
        <v>0</v>
      </c>
      <c r="DR234" s="208">
        <f t="shared" si="337"/>
        <v>0</v>
      </c>
      <c r="DS234" s="208">
        <f t="shared" si="337"/>
        <v>0</v>
      </c>
      <c r="DT234" s="208">
        <f t="shared" si="337"/>
        <v>0</v>
      </c>
      <c r="DU234" s="208">
        <f t="shared" si="304"/>
        <v>0</v>
      </c>
      <c r="DV234" s="208">
        <f t="shared" si="338"/>
        <v>0</v>
      </c>
      <c r="EA234" s="207">
        <f t="shared" si="374"/>
        <v>0</v>
      </c>
      <c r="EB234" s="208">
        <f t="shared" si="339"/>
        <v>0</v>
      </c>
      <c r="EC234" s="208">
        <f t="shared" si="339"/>
        <v>0</v>
      </c>
      <c r="ED234" s="208">
        <f t="shared" si="339"/>
        <v>0</v>
      </c>
      <c r="EE234" s="208">
        <f t="shared" si="305"/>
        <v>0</v>
      </c>
      <c r="EF234" s="208">
        <f t="shared" si="340"/>
        <v>0</v>
      </c>
      <c r="EK234" s="207">
        <f t="shared" si="375"/>
        <v>0</v>
      </c>
      <c r="EL234" s="208">
        <f t="shared" si="341"/>
        <v>0</v>
      </c>
      <c r="EM234" s="208">
        <f t="shared" si="341"/>
        <v>0</v>
      </c>
      <c r="EN234" s="208">
        <f t="shared" si="341"/>
        <v>0</v>
      </c>
      <c r="EO234" s="208">
        <f t="shared" si="306"/>
        <v>0</v>
      </c>
      <c r="EP234" s="208">
        <f t="shared" si="342"/>
        <v>0</v>
      </c>
      <c r="EU234" s="207">
        <f t="shared" si="376"/>
        <v>0</v>
      </c>
      <c r="EV234" s="208">
        <f t="shared" si="343"/>
        <v>0</v>
      </c>
      <c r="EW234" s="208">
        <f t="shared" si="343"/>
        <v>0</v>
      </c>
      <c r="EX234" s="208">
        <f t="shared" si="343"/>
        <v>0</v>
      </c>
      <c r="EY234" s="208">
        <f t="shared" si="307"/>
        <v>0</v>
      </c>
      <c r="EZ234" s="208">
        <f t="shared" si="344"/>
        <v>0</v>
      </c>
      <c r="FE234" s="207">
        <f t="shared" si="377"/>
        <v>0</v>
      </c>
      <c r="FF234" s="208">
        <f t="shared" si="345"/>
        <v>0</v>
      </c>
      <c r="FG234" s="208">
        <f t="shared" si="345"/>
        <v>0</v>
      </c>
      <c r="FH234" s="208">
        <f t="shared" si="345"/>
        <v>0</v>
      </c>
      <c r="FI234" s="208">
        <f t="shared" si="308"/>
        <v>0</v>
      </c>
      <c r="FJ234" s="208">
        <f t="shared" si="346"/>
        <v>0</v>
      </c>
      <c r="FO234" s="207">
        <f t="shared" si="378"/>
        <v>0</v>
      </c>
      <c r="FP234" s="208">
        <f t="shared" si="347"/>
        <v>0</v>
      </c>
      <c r="FQ234" s="208">
        <f t="shared" si="347"/>
        <v>0</v>
      </c>
      <c r="FR234" s="208">
        <f t="shared" si="347"/>
        <v>0</v>
      </c>
      <c r="FS234" s="208">
        <f t="shared" si="309"/>
        <v>0</v>
      </c>
      <c r="FT234" s="208">
        <f t="shared" si="348"/>
        <v>0</v>
      </c>
      <c r="FY234" s="207">
        <f t="shared" si="379"/>
        <v>0</v>
      </c>
      <c r="FZ234" s="208">
        <f t="shared" si="349"/>
        <v>0</v>
      </c>
      <c r="GA234" s="208">
        <f t="shared" si="349"/>
        <v>0</v>
      </c>
      <c r="GB234" s="208">
        <f t="shared" si="349"/>
        <v>0</v>
      </c>
      <c r="GC234" s="208">
        <f t="shared" si="310"/>
        <v>0</v>
      </c>
      <c r="GD234" s="208">
        <f t="shared" si="350"/>
        <v>0</v>
      </c>
      <c r="GI234" s="207">
        <f t="shared" si="380"/>
        <v>0</v>
      </c>
      <c r="GJ234" s="208">
        <f t="shared" si="351"/>
        <v>0</v>
      </c>
      <c r="GK234" s="208">
        <f t="shared" si="351"/>
        <v>0</v>
      </c>
      <c r="GL234" s="208">
        <f t="shared" si="351"/>
        <v>0</v>
      </c>
      <c r="GM234" s="208">
        <f t="shared" si="311"/>
        <v>0</v>
      </c>
      <c r="GN234" s="208">
        <f t="shared" si="352"/>
        <v>0</v>
      </c>
      <c r="GS234" s="207">
        <f t="shared" si="381"/>
        <v>0</v>
      </c>
      <c r="GT234" s="208">
        <f t="shared" si="353"/>
        <v>0</v>
      </c>
      <c r="GU234" s="208">
        <f t="shared" si="353"/>
        <v>0</v>
      </c>
      <c r="GV234" s="208">
        <f t="shared" si="353"/>
        <v>0</v>
      </c>
      <c r="GW234" s="208">
        <f t="shared" si="312"/>
        <v>0</v>
      </c>
      <c r="GX234" s="208">
        <f t="shared" si="354"/>
        <v>0</v>
      </c>
      <c r="HC234" s="207">
        <f t="shared" si="382"/>
        <v>0</v>
      </c>
      <c r="HD234" s="208">
        <f t="shared" si="355"/>
        <v>0</v>
      </c>
      <c r="HE234" s="208">
        <f t="shared" si="355"/>
        <v>0</v>
      </c>
      <c r="HF234" s="208">
        <f t="shared" si="355"/>
        <v>0</v>
      </c>
      <c r="HG234" s="208">
        <f t="shared" si="313"/>
        <v>0</v>
      </c>
      <c r="HH234" s="208">
        <f t="shared" si="356"/>
        <v>0</v>
      </c>
      <c r="HM234" s="207">
        <f t="shared" si="383"/>
        <v>0</v>
      </c>
      <c r="HN234" s="208">
        <f t="shared" si="357"/>
        <v>0</v>
      </c>
      <c r="HO234" s="208">
        <f t="shared" si="357"/>
        <v>0</v>
      </c>
      <c r="HP234" s="208">
        <f t="shared" si="357"/>
        <v>0</v>
      </c>
      <c r="HQ234" s="208">
        <f t="shared" si="314"/>
        <v>0</v>
      </c>
      <c r="HR234" s="208">
        <f t="shared" si="358"/>
        <v>0</v>
      </c>
      <c r="HW234" s="207">
        <f t="shared" si="384"/>
        <v>0</v>
      </c>
      <c r="HX234" s="208">
        <f t="shared" si="359"/>
        <v>0</v>
      </c>
      <c r="HY234" s="208">
        <f t="shared" si="359"/>
        <v>0</v>
      </c>
      <c r="HZ234" s="208">
        <f t="shared" si="359"/>
        <v>0</v>
      </c>
      <c r="IA234" s="208">
        <f t="shared" si="315"/>
        <v>0</v>
      </c>
      <c r="IB234" s="208">
        <f t="shared" si="360"/>
        <v>0</v>
      </c>
      <c r="IG234" s="207">
        <f t="shared" si="385"/>
        <v>0</v>
      </c>
      <c r="IH234" s="208">
        <f t="shared" si="361"/>
        <v>0</v>
      </c>
      <c r="II234" s="208">
        <f t="shared" si="361"/>
        <v>0</v>
      </c>
      <c r="IJ234" s="208">
        <f t="shared" si="361"/>
        <v>0</v>
      </c>
      <c r="IK234" s="208">
        <f t="shared" si="316"/>
        <v>0</v>
      </c>
      <c r="IL234" s="208">
        <f t="shared" si="362"/>
        <v>0</v>
      </c>
    </row>
    <row r="235" spans="20:246">
      <c r="T235" s="207">
        <v>20.5</v>
      </c>
      <c r="U235" s="207">
        <f t="shared" si="363"/>
        <v>0</v>
      </c>
      <c r="V235" s="208">
        <f t="shared" si="317"/>
        <v>0</v>
      </c>
      <c r="W235" s="208">
        <f t="shared" si="317"/>
        <v>0</v>
      </c>
      <c r="X235" s="208">
        <f t="shared" si="317"/>
        <v>0</v>
      </c>
      <c r="Y235" s="208">
        <f t="shared" si="294"/>
        <v>0</v>
      </c>
      <c r="Z235" s="208">
        <f t="shared" si="318"/>
        <v>0</v>
      </c>
      <c r="AE235" s="207">
        <f t="shared" si="364"/>
        <v>0</v>
      </c>
      <c r="AF235" s="208">
        <f t="shared" si="319"/>
        <v>0</v>
      </c>
      <c r="AG235" s="208">
        <f t="shared" si="319"/>
        <v>0</v>
      </c>
      <c r="AH235" s="208">
        <f t="shared" si="319"/>
        <v>0</v>
      </c>
      <c r="AI235" s="208">
        <f t="shared" si="295"/>
        <v>0</v>
      </c>
      <c r="AJ235" s="208">
        <f t="shared" si="320"/>
        <v>0</v>
      </c>
      <c r="AO235" s="207">
        <f t="shared" si="365"/>
        <v>0</v>
      </c>
      <c r="AP235" s="208">
        <f t="shared" si="321"/>
        <v>0</v>
      </c>
      <c r="AQ235" s="208">
        <f t="shared" si="321"/>
        <v>0</v>
      </c>
      <c r="AR235" s="208">
        <f t="shared" si="321"/>
        <v>0</v>
      </c>
      <c r="AS235" s="208">
        <f t="shared" si="296"/>
        <v>0</v>
      </c>
      <c r="AT235" s="208">
        <f t="shared" si="322"/>
        <v>0</v>
      </c>
      <c r="AY235" s="207">
        <f t="shared" si="366"/>
        <v>0</v>
      </c>
      <c r="AZ235" s="208">
        <f t="shared" si="323"/>
        <v>0</v>
      </c>
      <c r="BA235" s="208">
        <f t="shared" si="323"/>
        <v>0</v>
      </c>
      <c r="BB235" s="208">
        <f t="shared" si="323"/>
        <v>0</v>
      </c>
      <c r="BC235" s="208">
        <f t="shared" si="297"/>
        <v>0</v>
      </c>
      <c r="BD235" s="208">
        <f t="shared" si="324"/>
        <v>0</v>
      </c>
      <c r="BI235" s="207">
        <f t="shared" si="367"/>
        <v>0</v>
      </c>
      <c r="BJ235" s="208">
        <f t="shared" si="325"/>
        <v>0</v>
      </c>
      <c r="BK235" s="208">
        <f t="shared" si="325"/>
        <v>0</v>
      </c>
      <c r="BL235" s="208">
        <f t="shared" si="325"/>
        <v>0</v>
      </c>
      <c r="BM235" s="208">
        <f t="shared" si="298"/>
        <v>0</v>
      </c>
      <c r="BN235" s="208">
        <f t="shared" si="326"/>
        <v>0</v>
      </c>
      <c r="BS235" s="207">
        <f t="shared" si="368"/>
        <v>0</v>
      </c>
      <c r="BT235" s="208">
        <f t="shared" si="327"/>
        <v>0</v>
      </c>
      <c r="BU235" s="208">
        <f t="shared" si="327"/>
        <v>0</v>
      </c>
      <c r="BV235" s="208">
        <f t="shared" si="327"/>
        <v>0</v>
      </c>
      <c r="BW235" s="208">
        <f t="shared" si="299"/>
        <v>0</v>
      </c>
      <c r="BX235" s="208">
        <f t="shared" si="328"/>
        <v>0</v>
      </c>
      <c r="CC235" s="207">
        <f t="shared" si="369"/>
        <v>0</v>
      </c>
      <c r="CD235" s="208">
        <f t="shared" si="329"/>
        <v>0</v>
      </c>
      <c r="CE235" s="208">
        <f t="shared" si="329"/>
        <v>0</v>
      </c>
      <c r="CF235" s="208">
        <f t="shared" si="329"/>
        <v>0</v>
      </c>
      <c r="CG235" s="208">
        <f t="shared" si="300"/>
        <v>0</v>
      </c>
      <c r="CH235" s="208">
        <f t="shared" si="330"/>
        <v>0</v>
      </c>
      <c r="CM235" s="207">
        <f t="shared" si="370"/>
        <v>0</v>
      </c>
      <c r="CN235" s="208">
        <f t="shared" si="331"/>
        <v>0</v>
      </c>
      <c r="CO235" s="208">
        <f t="shared" si="331"/>
        <v>0</v>
      </c>
      <c r="CP235" s="208">
        <f t="shared" si="331"/>
        <v>0</v>
      </c>
      <c r="CQ235" s="208">
        <f t="shared" si="301"/>
        <v>0</v>
      </c>
      <c r="CR235" s="208">
        <f t="shared" si="332"/>
        <v>0</v>
      </c>
      <c r="CW235" s="207">
        <f t="shared" si="371"/>
        <v>0</v>
      </c>
      <c r="CX235" s="208">
        <f t="shared" si="333"/>
        <v>0</v>
      </c>
      <c r="CY235" s="207">
        <f t="shared" si="333"/>
        <v>0</v>
      </c>
      <c r="CZ235" s="208">
        <f t="shared" si="333"/>
        <v>0</v>
      </c>
      <c r="DA235" s="208">
        <f t="shared" si="302"/>
        <v>0</v>
      </c>
      <c r="DB235" s="208">
        <f t="shared" si="334"/>
        <v>0</v>
      </c>
      <c r="DG235" s="207">
        <f t="shared" si="372"/>
        <v>0</v>
      </c>
      <c r="DH235" s="208">
        <f t="shared" si="335"/>
        <v>0</v>
      </c>
      <c r="DI235" s="208">
        <f t="shared" si="335"/>
        <v>0</v>
      </c>
      <c r="DJ235" s="208">
        <f t="shared" si="335"/>
        <v>0</v>
      </c>
      <c r="DK235" s="208">
        <f t="shared" si="303"/>
        <v>0</v>
      </c>
      <c r="DL235" s="208">
        <f t="shared" si="336"/>
        <v>0</v>
      </c>
      <c r="DQ235" s="207">
        <f t="shared" si="373"/>
        <v>0</v>
      </c>
      <c r="DR235" s="208">
        <f t="shared" si="337"/>
        <v>0</v>
      </c>
      <c r="DS235" s="208">
        <f t="shared" si="337"/>
        <v>0</v>
      </c>
      <c r="DT235" s="208">
        <f t="shared" si="337"/>
        <v>0</v>
      </c>
      <c r="DU235" s="208">
        <f t="shared" si="304"/>
        <v>0</v>
      </c>
      <c r="DV235" s="208">
        <f t="shared" si="338"/>
        <v>0</v>
      </c>
      <c r="EA235" s="207">
        <f t="shared" si="374"/>
        <v>0</v>
      </c>
      <c r="EB235" s="208">
        <f t="shared" si="339"/>
        <v>0</v>
      </c>
      <c r="EC235" s="208">
        <f t="shared" si="339"/>
        <v>0</v>
      </c>
      <c r="ED235" s="208">
        <f t="shared" si="339"/>
        <v>0</v>
      </c>
      <c r="EE235" s="208">
        <f t="shared" si="305"/>
        <v>0</v>
      </c>
      <c r="EF235" s="208">
        <f t="shared" si="340"/>
        <v>0</v>
      </c>
      <c r="EK235" s="207">
        <f t="shared" si="375"/>
        <v>0</v>
      </c>
      <c r="EL235" s="208">
        <f t="shared" si="341"/>
        <v>0</v>
      </c>
      <c r="EM235" s="208">
        <f t="shared" si="341"/>
        <v>0</v>
      </c>
      <c r="EN235" s="208">
        <f t="shared" si="341"/>
        <v>0</v>
      </c>
      <c r="EO235" s="208">
        <f t="shared" si="306"/>
        <v>0</v>
      </c>
      <c r="EP235" s="208">
        <f t="shared" si="342"/>
        <v>0</v>
      </c>
      <c r="EU235" s="207">
        <f t="shared" si="376"/>
        <v>0</v>
      </c>
      <c r="EV235" s="208">
        <f t="shared" si="343"/>
        <v>0</v>
      </c>
      <c r="EW235" s="208">
        <f t="shared" si="343"/>
        <v>0</v>
      </c>
      <c r="EX235" s="208">
        <f t="shared" si="343"/>
        <v>0</v>
      </c>
      <c r="EY235" s="208">
        <f t="shared" si="307"/>
        <v>0</v>
      </c>
      <c r="EZ235" s="208">
        <f t="shared" si="344"/>
        <v>0</v>
      </c>
      <c r="FE235" s="207">
        <f t="shared" si="377"/>
        <v>0</v>
      </c>
      <c r="FF235" s="208">
        <f t="shared" si="345"/>
        <v>0</v>
      </c>
      <c r="FG235" s="208">
        <f t="shared" si="345"/>
        <v>0</v>
      </c>
      <c r="FH235" s="208">
        <f t="shared" si="345"/>
        <v>0</v>
      </c>
      <c r="FI235" s="208">
        <f t="shared" si="308"/>
        <v>0</v>
      </c>
      <c r="FJ235" s="208">
        <f t="shared" si="346"/>
        <v>0</v>
      </c>
      <c r="FO235" s="207">
        <f t="shared" si="378"/>
        <v>0</v>
      </c>
      <c r="FP235" s="208">
        <f t="shared" si="347"/>
        <v>0</v>
      </c>
      <c r="FQ235" s="208">
        <f t="shared" si="347"/>
        <v>0</v>
      </c>
      <c r="FR235" s="208">
        <f t="shared" si="347"/>
        <v>0</v>
      </c>
      <c r="FS235" s="208">
        <f t="shared" si="309"/>
        <v>0</v>
      </c>
      <c r="FT235" s="208">
        <f t="shared" si="348"/>
        <v>0</v>
      </c>
      <c r="FY235" s="207">
        <f t="shared" si="379"/>
        <v>0</v>
      </c>
      <c r="FZ235" s="208">
        <f t="shared" si="349"/>
        <v>0</v>
      </c>
      <c r="GA235" s="208">
        <f t="shared" si="349"/>
        <v>0</v>
      </c>
      <c r="GB235" s="208">
        <f t="shared" si="349"/>
        <v>0</v>
      </c>
      <c r="GC235" s="208">
        <f t="shared" si="310"/>
        <v>0</v>
      </c>
      <c r="GD235" s="208">
        <f t="shared" si="350"/>
        <v>0</v>
      </c>
      <c r="GI235" s="207">
        <f t="shared" si="380"/>
        <v>0</v>
      </c>
      <c r="GJ235" s="208">
        <f t="shared" si="351"/>
        <v>0</v>
      </c>
      <c r="GK235" s="208">
        <f t="shared" si="351"/>
        <v>0</v>
      </c>
      <c r="GL235" s="208">
        <f t="shared" si="351"/>
        <v>0</v>
      </c>
      <c r="GM235" s="208">
        <f t="shared" si="311"/>
        <v>0</v>
      </c>
      <c r="GN235" s="208">
        <f t="shared" si="352"/>
        <v>0</v>
      </c>
      <c r="GS235" s="207">
        <f t="shared" si="381"/>
        <v>0</v>
      </c>
      <c r="GT235" s="208">
        <f t="shared" si="353"/>
        <v>0</v>
      </c>
      <c r="GU235" s="208">
        <f t="shared" si="353"/>
        <v>0</v>
      </c>
      <c r="GV235" s="208">
        <f t="shared" si="353"/>
        <v>0</v>
      </c>
      <c r="GW235" s="208">
        <f t="shared" si="312"/>
        <v>0</v>
      </c>
      <c r="GX235" s="208">
        <f t="shared" si="354"/>
        <v>0</v>
      </c>
      <c r="HC235" s="207">
        <f t="shared" si="382"/>
        <v>0</v>
      </c>
      <c r="HD235" s="208">
        <f t="shared" si="355"/>
        <v>0</v>
      </c>
      <c r="HE235" s="208">
        <f t="shared" si="355"/>
        <v>0</v>
      </c>
      <c r="HF235" s="208">
        <f t="shared" si="355"/>
        <v>0</v>
      </c>
      <c r="HG235" s="208">
        <f t="shared" si="313"/>
        <v>0</v>
      </c>
      <c r="HH235" s="208">
        <f t="shared" si="356"/>
        <v>0</v>
      </c>
      <c r="HM235" s="207">
        <f t="shared" si="383"/>
        <v>0</v>
      </c>
      <c r="HN235" s="208">
        <f t="shared" si="357"/>
        <v>0</v>
      </c>
      <c r="HO235" s="208">
        <f t="shared" si="357"/>
        <v>0</v>
      </c>
      <c r="HP235" s="208">
        <f t="shared" si="357"/>
        <v>0</v>
      </c>
      <c r="HQ235" s="208">
        <f t="shared" si="314"/>
        <v>0</v>
      </c>
      <c r="HR235" s="208">
        <f t="shared" si="358"/>
        <v>0</v>
      </c>
      <c r="HW235" s="207">
        <f t="shared" si="384"/>
        <v>0</v>
      </c>
      <c r="HX235" s="208">
        <f t="shared" si="359"/>
        <v>0</v>
      </c>
      <c r="HY235" s="208">
        <f t="shared" si="359"/>
        <v>0</v>
      </c>
      <c r="HZ235" s="208">
        <f t="shared" si="359"/>
        <v>0</v>
      </c>
      <c r="IA235" s="208">
        <f t="shared" si="315"/>
        <v>0</v>
      </c>
      <c r="IB235" s="208">
        <f t="shared" si="360"/>
        <v>0</v>
      </c>
      <c r="IG235" s="207">
        <f t="shared" si="385"/>
        <v>0</v>
      </c>
      <c r="IH235" s="208">
        <f t="shared" si="361"/>
        <v>0</v>
      </c>
      <c r="II235" s="208">
        <f t="shared" si="361"/>
        <v>0</v>
      </c>
      <c r="IJ235" s="208">
        <f t="shared" si="361"/>
        <v>0</v>
      </c>
      <c r="IK235" s="208">
        <f t="shared" si="316"/>
        <v>0</v>
      </c>
      <c r="IL235" s="208">
        <f t="shared" si="362"/>
        <v>0</v>
      </c>
    </row>
    <row r="236" spans="20:246">
      <c r="T236" s="207">
        <v>20.6</v>
      </c>
      <c r="U236" s="207">
        <f t="shared" si="363"/>
        <v>0</v>
      </c>
      <c r="V236" s="208">
        <f t="shared" si="317"/>
        <v>0</v>
      </c>
      <c r="W236" s="208">
        <f t="shared" si="317"/>
        <v>0</v>
      </c>
      <c r="X236" s="208">
        <f t="shared" si="317"/>
        <v>0</v>
      </c>
      <c r="Y236" s="208">
        <f t="shared" si="294"/>
        <v>0</v>
      </c>
      <c r="Z236" s="208">
        <f t="shared" si="318"/>
        <v>0</v>
      </c>
      <c r="AE236" s="207">
        <f t="shared" si="364"/>
        <v>0</v>
      </c>
      <c r="AF236" s="208">
        <f t="shared" si="319"/>
        <v>0</v>
      </c>
      <c r="AG236" s="208">
        <f t="shared" si="319"/>
        <v>0</v>
      </c>
      <c r="AH236" s="208">
        <f t="shared" si="319"/>
        <v>0</v>
      </c>
      <c r="AI236" s="208">
        <f t="shared" si="295"/>
        <v>0</v>
      </c>
      <c r="AJ236" s="208">
        <f t="shared" si="320"/>
        <v>0</v>
      </c>
      <c r="AO236" s="207">
        <f t="shared" si="365"/>
        <v>0</v>
      </c>
      <c r="AP236" s="208">
        <f t="shared" si="321"/>
        <v>0</v>
      </c>
      <c r="AQ236" s="208">
        <f t="shared" si="321"/>
        <v>0</v>
      </c>
      <c r="AR236" s="208">
        <f t="shared" si="321"/>
        <v>0</v>
      </c>
      <c r="AS236" s="208">
        <f t="shared" si="296"/>
        <v>0</v>
      </c>
      <c r="AT236" s="208">
        <f t="shared" si="322"/>
        <v>0</v>
      </c>
      <c r="AY236" s="207">
        <f t="shared" si="366"/>
        <v>0</v>
      </c>
      <c r="AZ236" s="208">
        <f t="shared" si="323"/>
        <v>0</v>
      </c>
      <c r="BA236" s="208">
        <f t="shared" si="323"/>
        <v>0</v>
      </c>
      <c r="BB236" s="208">
        <f t="shared" si="323"/>
        <v>0</v>
      </c>
      <c r="BC236" s="208">
        <f t="shared" si="297"/>
        <v>0</v>
      </c>
      <c r="BD236" s="208">
        <f t="shared" si="324"/>
        <v>0</v>
      </c>
      <c r="BI236" s="207">
        <f t="shared" si="367"/>
        <v>0</v>
      </c>
      <c r="BJ236" s="208">
        <f t="shared" si="325"/>
        <v>0</v>
      </c>
      <c r="BK236" s="208">
        <f t="shared" si="325"/>
        <v>0</v>
      </c>
      <c r="BL236" s="208">
        <f t="shared" si="325"/>
        <v>0</v>
      </c>
      <c r="BM236" s="208">
        <f t="shared" si="298"/>
        <v>0</v>
      </c>
      <c r="BN236" s="208">
        <f t="shared" si="326"/>
        <v>0</v>
      </c>
      <c r="BS236" s="207">
        <f t="shared" si="368"/>
        <v>0</v>
      </c>
      <c r="BT236" s="208">
        <f t="shared" si="327"/>
        <v>0</v>
      </c>
      <c r="BU236" s="208">
        <f t="shared" si="327"/>
        <v>0</v>
      </c>
      <c r="BV236" s="208">
        <f t="shared" si="327"/>
        <v>0</v>
      </c>
      <c r="BW236" s="208">
        <f t="shared" si="299"/>
        <v>0</v>
      </c>
      <c r="BX236" s="208">
        <f t="shared" si="328"/>
        <v>0</v>
      </c>
      <c r="CC236" s="207">
        <f t="shared" si="369"/>
        <v>0</v>
      </c>
      <c r="CD236" s="208">
        <f t="shared" si="329"/>
        <v>0</v>
      </c>
      <c r="CE236" s="208">
        <f t="shared" si="329"/>
        <v>0</v>
      </c>
      <c r="CF236" s="208">
        <f t="shared" si="329"/>
        <v>0</v>
      </c>
      <c r="CG236" s="208">
        <f t="shared" si="300"/>
        <v>0</v>
      </c>
      <c r="CH236" s="208">
        <f t="shared" si="330"/>
        <v>0</v>
      </c>
      <c r="CM236" s="207">
        <f t="shared" si="370"/>
        <v>0</v>
      </c>
      <c r="CN236" s="208">
        <f t="shared" si="331"/>
        <v>0</v>
      </c>
      <c r="CO236" s="208">
        <f t="shared" si="331"/>
        <v>0</v>
      </c>
      <c r="CP236" s="208">
        <f t="shared" si="331"/>
        <v>0</v>
      </c>
      <c r="CQ236" s="208">
        <f t="shared" si="301"/>
        <v>0</v>
      </c>
      <c r="CR236" s="208">
        <f t="shared" si="332"/>
        <v>0</v>
      </c>
      <c r="CW236" s="207">
        <f t="shared" si="371"/>
        <v>0</v>
      </c>
      <c r="CX236" s="208">
        <f t="shared" si="333"/>
        <v>0</v>
      </c>
      <c r="CY236" s="207">
        <f t="shared" si="333"/>
        <v>0</v>
      </c>
      <c r="CZ236" s="208">
        <f t="shared" si="333"/>
        <v>0</v>
      </c>
      <c r="DA236" s="208">
        <f t="shared" si="302"/>
        <v>0</v>
      </c>
      <c r="DB236" s="208">
        <f t="shared" si="334"/>
        <v>0</v>
      </c>
      <c r="DG236" s="207">
        <f t="shared" si="372"/>
        <v>0</v>
      </c>
      <c r="DH236" s="208">
        <f t="shared" si="335"/>
        <v>0</v>
      </c>
      <c r="DI236" s="208">
        <f t="shared" si="335"/>
        <v>0</v>
      </c>
      <c r="DJ236" s="208">
        <f t="shared" si="335"/>
        <v>0</v>
      </c>
      <c r="DK236" s="208">
        <f t="shared" si="303"/>
        <v>0</v>
      </c>
      <c r="DL236" s="208">
        <f t="shared" si="336"/>
        <v>0</v>
      </c>
      <c r="DQ236" s="207">
        <f t="shared" si="373"/>
        <v>0</v>
      </c>
      <c r="DR236" s="208">
        <f t="shared" si="337"/>
        <v>0</v>
      </c>
      <c r="DS236" s="208">
        <f t="shared" si="337"/>
        <v>0</v>
      </c>
      <c r="DT236" s="208">
        <f t="shared" si="337"/>
        <v>0</v>
      </c>
      <c r="DU236" s="208">
        <f t="shared" si="304"/>
        <v>0</v>
      </c>
      <c r="DV236" s="208">
        <f t="shared" si="338"/>
        <v>0</v>
      </c>
      <c r="EA236" s="207">
        <f t="shared" si="374"/>
        <v>0</v>
      </c>
      <c r="EB236" s="208">
        <f t="shared" si="339"/>
        <v>0</v>
      </c>
      <c r="EC236" s="208">
        <f t="shared" si="339"/>
        <v>0</v>
      </c>
      <c r="ED236" s="208">
        <f t="shared" si="339"/>
        <v>0</v>
      </c>
      <c r="EE236" s="208">
        <f t="shared" si="305"/>
        <v>0</v>
      </c>
      <c r="EF236" s="208">
        <f t="shared" si="340"/>
        <v>0</v>
      </c>
      <c r="EK236" s="207">
        <f t="shared" si="375"/>
        <v>0</v>
      </c>
      <c r="EL236" s="208">
        <f t="shared" si="341"/>
        <v>0</v>
      </c>
      <c r="EM236" s="208">
        <f t="shared" si="341"/>
        <v>0</v>
      </c>
      <c r="EN236" s="208">
        <f t="shared" si="341"/>
        <v>0</v>
      </c>
      <c r="EO236" s="208">
        <f t="shared" si="306"/>
        <v>0</v>
      </c>
      <c r="EP236" s="208">
        <f t="shared" si="342"/>
        <v>0</v>
      </c>
      <c r="EU236" s="207">
        <f t="shared" si="376"/>
        <v>0</v>
      </c>
      <c r="EV236" s="208">
        <f t="shared" si="343"/>
        <v>0</v>
      </c>
      <c r="EW236" s="208">
        <f t="shared" si="343"/>
        <v>0</v>
      </c>
      <c r="EX236" s="208">
        <f t="shared" si="343"/>
        <v>0</v>
      </c>
      <c r="EY236" s="208">
        <f t="shared" si="307"/>
        <v>0</v>
      </c>
      <c r="EZ236" s="208">
        <f t="shared" si="344"/>
        <v>0</v>
      </c>
      <c r="FE236" s="207">
        <f t="shared" si="377"/>
        <v>0</v>
      </c>
      <c r="FF236" s="208">
        <f t="shared" si="345"/>
        <v>0</v>
      </c>
      <c r="FG236" s="208">
        <f t="shared" si="345"/>
        <v>0</v>
      </c>
      <c r="FH236" s="208">
        <f t="shared" si="345"/>
        <v>0</v>
      </c>
      <c r="FI236" s="208">
        <f t="shared" si="308"/>
        <v>0</v>
      </c>
      <c r="FJ236" s="208">
        <f t="shared" si="346"/>
        <v>0</v>
      </c>
      <c r="FO236" s="207">
        <f t="shared" si="378"/>
        <v>0</v>
      </c>
      <c r="FP236" s="208">
        <f t="shared" si="347"/>
        <v>0</v>
      </c>
      <c r="FQ236" s="208">
        <f t="shared" si="347"/>
        <v>0</v>
      </c>
      <c r="FR236" s="208">
        <f t="shared" si="347"/>
        <v>0</v>
      </c>
      <c r="FS236" s="208">
        <f t="shared" si="309"/>
        <v>0</v>
      </c>
      <c r="FT236" s="208">
        <f t="shared" si="348"/>
        <v>0</v>
      </c>
      <c r="FY236" s="207">
        <f t="shared" si="379"/>
        <v>0</v>
      </c>
      <c r="FZ236" s="208">
        <f t="shared" si="349"/>
        <v>0</v>
      </c>
      <c r="GA236" s="208">
        <f t="shared" si="349"/>
        <v>0</v>
      </c>
      <c r="GB236" s="208">
        <f t="shared" si="349"/>
        <v>0</v>
      </c>
      <c r="GC236" s="208">
        <f t="shared" si="310"/>
        <v>0</v>
      </c>
      <c r="GD236" s="208">
        <f t="shared" si="350"/>
        <v>0</v>
      </c>
      <c r="GI236" s="207">
        <f t="shared" si="380"/>
        <v>0</v>
      </c>
      <c r="GJ236" s="208">
        <f t="shared" si="351"/>
        <v>0</v>
      </c>
      <c r="GK236" s="208">
        <f t="shared" si="351"/>
        <v>0</v>
      </c>
      <c r="GL236" s="208">
        <f t="shared" si="351"/>
        <v>0</v>
      </c>
      <c r="GM236" s="208">
        <f t="shared" si="311"/>
        <v>0</v>
      </c>
      <c r="GN236" s="208">
        <f t="shared" si="352"/>
        <v>0</v>
      </c>
      <c r="GS236" s="207">
        <f t="shared" si="381"/>
        <v>0</v>
      </c>
      <c r="GT236" s="208">
        <f t="shared" si="353"/>
        <v>0</v>
      </c>
      <c r="GU236" s="208">
        <f t="shared" si="353"/>
        <v>0</v>
      </c>
      <c r="GV236" s="208">
        <f t="shared" si="353"/>
        <v>0</v>
      </c>
      <c r="GW236" s="208">
        <f t="shared" si="312"/>
        <v>0</v>
      </c>
      <c r="GX236" s="208">
        <f t="shared" si="354"/>
        <v>0</v>
      </c>
      <c r="HC236" s="207">
        <f t="shared" si="382"/>
        <v>0</v>
      </c>
      <c r="HD236" s="208">
        <f t="shared" si="355"/>
        <v>0</v>
      </c>
      <c r="HE236" s="208">
        <f t="shared" si="355"/>
        <v>0</v>
      </c>
      <c r="HF236" s="208">
        <f t="shared" si="355"/>
        <v>0</v>
      </c>
      <c r="HG236" s="208">
        <f t="shared" si="313"/>
        <v>0</v>
      </c>
      <c r="HH236" s="208">
        <f t="shared" si="356"/>
        <v>0</v>
      </c>
      <c r="HM236" s="207">
        <f t="shared" si="383"/>
        <v>0</v>
      </c>
      <c r="HN236" s="208">
        <f t="shared" si="357"/>
        <v>0</v>
      </c>
      <c r="HO236" s="208">
        <f t="shared" si="357"/>
        <v>0</v>
      </c>
      <c r="HP236" s="208">
        <f t="shared" si="357"/>
        <v>0</v>
      </c>
      <c r="HQ236" s="208">
        <f t="shared" si="314"/>
        <v>0</v>
      </c>
      <c r="HR236" s="208">
        <f t="shared" si="358"/>
        <v>0</v>
      </c>
      <c r="HW236" s="207">
        <f t="shared" si="384"/>
        <v>0</v>
      </c>
      <c r="HX236" s="208">
        <f t="shared" si="359"/>
        <v>0</v>
      </c>
      <c r="HY236" s="208">
        <f t="shared" si="359"/>
        <v>0</v>
      </c>
      <c r="HZ236" s="208">
        <f t="shared" si="359"/>
        <v>0</v>
      </c>
      <c r="IA236" s="208">
        <f t="shared" si="315"/>
        <v>0</v>
      </c>
      <c r="IB236" s="208">
        <f t="shared" si="360"/>
        <v>0</v>
      </c>
      <c r="IG236" s="207">
        <f t="shared" si="385"/>
        <v>0</v>
      </c>
      <c r="IH236" s="208">
        <f t="shared" si="361"/>
        <v>0</v>
      </c>
      <c r="II236" s="208">
        <f t="shared" si="361"/>
        <v>0</v>
      </c>
      <c r="IJ236" s="208">
        <f t="shared" si="361"/>
        <v>0</v>
      </c>
      <c r="IK236" s="208">
        <f t="shared" si="316"/>
        <v>0</v>
      </c>
      <c r="IL236" s="208">
        <f t="shared" si="362"/>
        <v>0</v>
      </c>
    </row>
    <row r="237" spans="20:246">
      <c r="T237" s="207">
        <v>20.7</v>
      </c>
      <c r="U237" s="207">
        <f t="shared" si="363"/>
        <v>0</v>
      </c>
      <c r="V237" s="208">
        <f t="shared" si="317"/>
        <v>0</v>
      </c>
      <c r="W237" s="208">
        <f t="shared" si="317"/>
        <v>0</v>
      </c>
      <c r="X237" s="208">
        <f t="shared" si="317"/>
        <v>0</v>
      </c>
      <c r="Y237" s="208">
        <f t="shared" si="294"/>
        <v>0</v>
      </c>
      <c r="Z237" s="208">
        <f t="shared" si="318"/>
        <v>0</v>
      </c>
      <c r="AE237" s="207">
        <f t="shared" si="364"/>
        <v>0</v>
      </c>
      <c r="AF237" s="208">
        <f t="shared" si="319"/>
        <v>0</v>
      </c>
      <c r="AG237" s="208">
        <f t="shared" si="319"/>
        <v>0</v>
      </c>
      <c r="AH237" s="208">
        <f t="shared" si="319"/>
        <v>0</v>
      </c>
      <c r="AI237" s="208">
        <f t="shared" si="295"/>
        <v>0</v>
      </c>
      <c r="AJ237" s="208">
        <f t="shared" si="320"/>
        <v>0</v>
      </c>
      <c r="AO237" s="207">
        <f t="shared" si="365"/>
        <v>0</v>
      </c>
      <c r="AP237" s="208">
        <f t="shared" si="321"/>
        <v>0</v>
      </c>
      <c r="AQ237" s="208">
        <f t="shared" si="321"/>
        <v>0</v>
      </c>
      <c r="AR237" s="208">
        <f t="shared" si="321"/>
        <v>0</v>
      </c>
      <c r="AS237" s="208">
        <f t="shared" si="296"/>
        <v>0</v>
      </c>
      <c r="AT237" s="208">
        <f t="shared" si="322"/>
        <v>0</v>
      </c>
      <c r="AY237" s="207">
        <f t="shared" si="366"/>
        <v>0</v>
      </c>
      <c r="AZ237" s="208">
        <f t="shared" si="323"/>
        <v>0</v>
      </c>
      <c r="BA237" s="208">
        <f t="shared" si="323"/>
        <v>0</v>
      </c>
      <c r="BB237" s="208">
        <f t="shared" si="323"/>
        <v>0</v>
      </c>
      <c r="BC237" s="208">
        <f t="shared" si="297"/>
        <v>0</v>
      </c>
      <c r="BD237" s="208">
        <f t="shared" si="324"/>
        <v>0</v>
      </c>
      <c r="BI237" s="207">
        <f t="shared" si="367"/>
        <v>0</v>
      </c>
      <c r="BJ237" s="208">
        <f t="shared" si="325"/>
        <v>0</v>
      </c>
      <c r="BK237" s="208">
        <f t="shared" si="325"/>
        <v>0</v>
      </c>
      <c r="BL237" s="208">
        <f t="shared" si="325"/>
        <v>0</v>
      </c>
      <c r="BM237" s="208">
        <f t="shared" si="298"/>
        <v>0</v>
      </c>
      <c r="BN237" s="208">
        <f t="shared" si="326"/>
        <v>0</v>
      </c>
      <c r="BS237" s="207">
        <f t="shared" si="368"/>
        <v>0</v>
      </c>
      <c r="BT237" s="208">
        <f t="shared" si="327"/>
        <v>0</v>
      </c>
      <c r="BU237" s="208">
        <f t="shared" si="327"/>
        <v>0</v>
      </c>
      <c r="BV237" s="208">
        <f t="shared" si="327"/>
        <v>0</v>
      </c>
      <c r="BW237" s="208">
        <f t="shared" si="299"/>
        <v>0</v>
      </c>
      <c r="BX237" s="208">
        <f t="shared" si="328"/>
        <v>0</v>
      </c>
      <c r="CC237" s="207">
        <f t="shared" si="369"/>
        <v>0</v>
      </c>
      <c r="CD237" s="208">
        <f t="shared" si="329"/>
        <v>0</v>
      </c>
      <c r="CE237" s="208">
        <f t="shared" si="329"/>
        <v>0</v>
      </c>
      <c r="CF237" s="208">
        <f t="shared" si="329"/>
        <v>0</v>
      </c>
      <c r="CG237" s="208">
        <f t="shared" si="300"/>
        <v>0</v>
      </c>
      <c r="CH237" s="208">
        <f t="shared" si="330"/>
        <v>0</v>
      </c>
      <c r="CM237" s="207">
        <f t="shared" si="370"/>
        <v>0</v>
      </c>
      <c r="CN237" s="208">
        <f t="shared" si="331"/>
        <v>0</v>
      </c>
      <c r="CO237" s="208">
        <f t="shared" si="331"/>
        <v>0</v>
      </c>
      <c r="CP237" s="208">
        <f t="shared" si="331"/>
        <v>0</v>
      </c>
      <c r="CQ237" s="208">
        <f t="shared" si="301"/>
        <v>0</v>
      </c>
      <c r="CR237" s="208">
        <f t="shared" si="332"/>
        <v>0</v>
      </c>
      <c r="CW237" s="207">
        <f t="shared" si="371"/>
        <v>0</v>
      </c>
      <c r="CX237" s="208">
        <f t="shared" si="333"/>
        <v>0</v>
      </c>
      <c r="CY237" s="207">
        <f t="shared" si="333"/>
        <v>0</v>
      </c>
      <c r="CZ237" s="208">
        <f t="shared" si="333"/>
        <v>0</v>
      </c>
      <c r="DA237" s="208">
        <f t="shared" si="302"/>
        <v>0</v>
      </c>
      <c r="DB237" s="208">
        <f t="shared" si="334"/>
        <v>0</v>
      </c>
      <c r="DG237" s="207">
        <f t="shared" si="372"/>
        <v>0</v>
      </c>
      <c r="DH237" s="208">
        <f t="shared" si="335"/>
        <v>0</v>
      </c>
      <c r="DI237" s="208">
        <f t="shared" si="335"/>
        <v>0</v>
      </c>
      <c r="DJ237" s="208">
        <f t="shared" si="335"/>
        <v>0</v>
      </c>
      <c r="DK237" s="208">
        <f t="shared" si="303"/>
        <v>0</v>
      </c>
      <c r="DL237" s="208">
        <f t="shared" si="336"/>
        <v>0</v>
      </c>
      <c r="DQ237" s="207">
        <f t="shared" si="373"/>
        <v>0</v>
      </c>
      <c r="DR237" s="208">
        <f t="shared" si="337"/>
        <v>0</v>
      </c>
      <c r="DS237" s="208">
        <f t="shared" si="337"/>
        <v>0</v>
      </c>
      <c r="DT237" s="208">
        <f t="shared" si="337"/>
        <v>0</v>
      </c>
      <c r="DU237" s="208">
        <f t="shared" si="304"/>
        <v>0</v>
      </c>
      <c r="DV237" s="208">
        <f t="shared" si="338"/>
        <v>0</v>
      </c>
      <c r="EA237" s="207">
        <f t="shared" si="374"/>
        <v>0</v>
      </c>
      <c r="EB237" s="208">
        <f t="shared" si="339"/>
        <v>0</v>
      </c>
      <c r="EC237" s="208">
        <f t="shared" si="339"/>
        <v>0</v>
      </c>
      <c r="ED237" s="208">
        <f t="shared" si="339"/>
        <v>0</v>
      </c>
      <c r="EE237" s="208">
        <f t="shared" si="305"/>
        <v>0</v>
      </c>
      <c r="EF237" s="208">
        <f t="shared" si="340"/>
        <v>0</v>
      </c>
      <c r="EK237" s="207">
        <f t="shared" si="375"/>
        <v>0</v>
      </c>
      <c r="EL237" s="208">
        <f t="shared" si="341"/>
        <v>0</v>
      </c>
      <c r="EM237" s="208">
        <f t="shared" si="341"/>
        <v>0</v>
      </c>
      <c r="EN237" s="208">
        <f t="shared" si="341"/>
        <v>0</v>
      </c>
      <c r="EO237" s="208">
        <f t="shared" si="306"/>
        <v>0</v>
      </c>
      <c r="EP237" s="208">
        <f t="shared" si="342"/>
        <v>0</v>
      </c>
      <c r="EU237" s="207">
        <f t="shared" si="376"/>
        <v>0</v>
      </c>
      <c r="EV237" s="208">
        <f t="shared" si="343"/>
        <v>0</v>
      </c>
      <c r="EW237" s="208">
        <f t="shared" si="343"/>
        <v>0</v>
      </c>
      <c r="EX237" s="208">
        <f t="shared" si="343"/>
        <v>0</v>
      </c>
      <c r="EY237" s="208">
        <f t="shared" si="307"/>
        <v>0</v>
      </c>
      <c r="EZ237" s="208">
        <f t="shared" si="344"/>
        <v>0</v>
      </c>
      <c r="FE237" s="207">
        <f t="shared" si="377"/>
        <v>0</v>
      </c>
      <c r="FF237" s="208">
        <f t="shared" si="345"/>
        <v>0</v>
      </c>
      <c r="FG237" s="208">
        <f t="shared" si="345"/>
        <v>0</v>
      </c>
      <c r="FH237" s="208">
        <f t="shared" si="345"/>
        <v>0</v>
      </c>
      <c r="FI237" s="208">
        <f t="shared" si="308"/>
        <v>0</v>
      </c>
      <c r="FJ237" s="208">
        <f t="shared" si="346"/>
        <v>0</v>
      </c>
      <c r="FO237" s="207">
        <f t="shared" si="378"/>
        <v>0</v>
      </c>
      <c r="FP237" s="208">
        <f t="shared" si="347"/>
        <v>0</v>
      </c>
      <c r="FQ237" s="208">
        <f t="shared" si="347"/>
        <v>0</v>
      </c>
      <c r="FR237" s="208">
        <f t="shared" si="347"/>
        <v>0</v>
      </c>
      <c r="FS237" s="208">
        <f t="shared" si="309"/>
        <v>0</v>
      </c>
      <c r="FT237" s="208">
        <f t="shared" si="348"/>
        <v>0</v>
      </c>
      <c r="FY237" s="207">
        <f t="shared" si="379"/>
        <v>0</v>
      </c>
      <c r="FZ237" s="208">
        <f t="shared" si="349"/>
        <v>0</v>
      </c>
      <c r="GA237" s="208">
        <f t="shared" si="349"/>
        <v>0</v>
      </c>
      <c r="GB237" s="208">
        <f t="shared" si="349"/>
        <v>0</v>
      </c>
      <c r="GC237" s="208">
        <f t="shared" si="310"/>
        <v>0</v>
      </c>
      <c r="GD237" s="208">
        <f t="shared" si="350"/>
        <v>0</v>
      </c>
      <c r="GI237" s="207">
        <f t="shared" si="380"/>
        <v>0</v>
      </c>
      <c r="GJ237" s="208">
        <f t="shared" si="351"/>
        <v>0</v>
      </c>
      <c r="GK237" s="208">
        <f t="shared" si="351"/>
        <v>0</v>
      </c>
      <c r="GL237" s="208">
        <f t="shared" si="351"/>
        <v>0</v>
      </c>
      <c r="GM237" s="208">
        <f t="shared" si="311"/>
        <v>0</v>
      </c>
      <c r="GN237" s="208">
        <f t="shared" si="352"/>
        <v>0</v>
      </c>
      <c r="GS237" s="207">
        <f t="shared" si="381"/>
        <v>0</v>
      </c>
      <c r="GT237" s="208">
        <f t="shared" si="353"/>
        <v>0</v>
      </c>
      <c r="GU237" s="208">
        <f t="shared" si="353"/>
        <v>0</v>
      </c>
      <c r="GV237" s="208">
        <f t="shared" si="353"/>
        <v>0</v>
      </c>
      <c r="GW237" s="208">
        <f t="shared" si="312"/>
        <v>0</v>
      </c>
      <c r="GX237" s="208">
        <f t="shared" si="354"/>
        <v>0</v>
      </c>
      <c r="HC237" s="207">
        <f t="shared" si="382"/>
        <v>0</v>
      </c>
      <c r="HD237" s="208">
        <f t="shared" si="355"/>
        <v>0</v>
      </c>
      <c r="HE237" s="208">
        <f t="shared" si="355"/>
        <v>0</v>
      </c>
      <c r="HF237" s="208">
        <f t="shared" si="355"/>
        <v>0</v>
      </c>
      <c r="HG237" s="208">
        <f t="shared" si="313"/>
        <v>0</v>
      </c>
      <c r="HH237" s="208">
        <f t="shared" si="356"/>
        <v>0</v>
      </c>
      <c r="HM237" s="207">
        <f t="shared" si="383"/>
        <v>0</v>
      </c>
      <c r="HN237" s="208">
        <f t="shared" si="357"/>
        <v>0</v>
      </c>
      <c r="HO237" s="208">
        <f t="shared" si="357"/>
        <v>0</v>
      </c>
      <c r="HP237" s="208">
        <f t="shared" si="357"/>
        <v>0</v>
      </c>
      <c r="HQ237" s="208">
        <f t="shared" si="314"/>
        <v>0</v>
      </c>
      <c r="HR237" s="208">
        <f t="shared" si="358"/>
        <v>0</v>
      </c>
      <c r="HW237" s="207">
        <f t="shared" si="384"/>
        <v>0</v>
      </c>
      <c r="HX237" s="208">
        <f t="shared" si="359"/>
        <v>0</v>
      </c>
      <c r="HY237" s="208">
        <f t="shared" si="359"/>
        <v>0</v>
      </c>
      <c r="HZ237" s="208">
        <f t="shared" si="359"/>
        <v>0</v>
      </c>
      <c r="IA237" s="208">
        <f t="shared" si="315"/>
        <v>0</v>
      </c>
      <c r="IB237" s="208">
        <f t="shared" si="360"/>
        <v>0</v>
      </c>
      <c r="IG237" s="207">
        <f t="shared" si="385"/>
        <v>0</v>
      </c>
      <c r="IH237" s="208">
        <f t="shared" si="361"/>
        <v>0</v>
      </c>
      <c r="II237" s="208">
        <f t="shared" si="361"/>
        <v>0</v>
      </c>
      <c r="IJ237" s="208">
        <f t="shared" si="361"/>
        <v>0</v>
      </c>
      <c r="IK237" s="208">
        <f t="shared" si="316"/>
        <v>0</v>
      </c>
      <c r="IL237" s="208">
        <f t="shared" si="362"/>
        <v>0</v>
      </c>
    </row>
    <row r="238" spans="20:246">
      <c r="T238" s="207">
        <v>20.8</v>
      </c>
      <c r="U238" s="207">
        <f t="shared" si="363"/>
        <v>0</v>
      </c>
      <c r="V238" s="208">
        <f t="shared" si="317"/>
        <v>0</v>
      </c>
      <c r="W238" s="208">
        <f t="shared" si="317"/>
        <v>0</v>
      </c>
      <c r="X238" s="208">
        <f t="shared" si="317"/>
        <v>0</v>
      </c>
      <c r="Y238" s="208">
        <f t="shared" si="294"/>
        <v>0</v>
      </c>
      <c r="Z238" s="208">
        <f t="shared" si="318"/>
        <v>0</v>
      </c>
      <c r="AE238" s="207">
        <f t="shared" si="364"/>
        <v>0</v>
      </c>
      <c r="AF238" s="208">
        <f t="shared" si="319"/>
        <v>0</v>
      </c>
      <c r="AG238" s="208">
        <f t="shared" si="319"/>
        <v>0</v>
      </c>
      <c r="AH238" s="208">
        <f t="shared" si="319"/>
        <v>0</v>
      </c>
      <c r="AI238" s="208">
        <f t="shared" si="295"/>
        <v>0</v>
      </c>
      <c r="AJ238" s="208">
        <f t="shared" si="320"/>
        <v>0</v>
      </c>
      <c r="AO238" s="207">
        <f t="shared" si="365"/>
        <v>0</v>
      </c>
      <c r="AP238" s="208">
        <f t="shared" si="321"/>
        <v>0</v>
      </c>
      <c r="AQ238" s="208">
        <f t="shared" si="321"/>
        <v>0</v>
      </c>
      <c r="AR238" s="208">
        <f t="shared" si="321"/>
        <v>0</v>
      </c>
      <c r="AS238" s="208">
        <f t="shared" si="296"/>
        <v>0</v>
      </c>
      <c r="AT238" s="208">
        <f t="shared" si="322"/>
        <v>0</v>
      </c>
      <c r="AY238" s="207">
        <f t="shared" si="366"/>
        <v>0</v>
      </c>
      <c r="AZ238" s="208">
        <f t="shared" si="323"/>
        <v>0</v>
      </c>
      <c r="BA238" s="208">
        <f t="shared" si="323"/>
        <v>0</v>
      </c>
      <c r="BB238" s="208">
        <f t="shared" si="323"/>
        <v>0</v>
      </c>
      <c r="BC238" s="208">
        <f t="shared" si="297"/>
        <v>0</v>
      </c>
      <c r="BD238" s="208">
        <f t="shared" si="324"/>
        <v>0</v>
      </c>
      <c r="BI238" s="207">
        <f t="shared" si="367"/>
        <v>0</v>
      </c>
      <c r="BJ238" s="208">
        <f t="shared" si="325"/>
        <v>0</v>
      </c>
      <c r="BK238" s="208">
        <f t="shared" si="325"/>
        <v>0</v>
      </c>
      <c r="BL238" s="208">
        <f t="shared" si="325"/>
        <v>0</v>
      </c>
      <c r="BM238" s="208">
        <f t="shared" si="298"/>
        <v>0</v>
      </c>
      <c r="BN238" s="208">
        <f t="shared" si="326"/>
        <v>0</v>
      </c>
      <c r="BS238" s="207">
        <f t="shared" si="368"/>
        <v>0</v>
      </c>
      <c r="BT238" s="208">
        <f t="shared" si="327"/>
        <v>0</v>
      </c>
      <c r="BU238" s="208">
        <f t="shared" si="327"/>
        <v>0</v>
      </c>
      <c r="BV238" s="208">
        <f t="shared" si="327"/>
        <v>0</v>
      </c>
      <c r="BW238" s="208">
        <f t="shared" si="299"/>
        <v>0</v>
      </c>
      <c r="BX238" s="208">
        <f t="shared" si="328"/>
        <v>0</v>
      </c>
      <c r="CC238" s="207">
        <f t="shared" si="369"/>
        <v>0</v>
      </c>
      <c r="CD238" s="208">
        <f t="shared" si="329"/>
        <v>0</v>
      </c>
      <c r="CE238" s="208">
        <f t="shared" si="329"/>
        <v>0</v>
      </c>
      <c r="CF238" s="208">
        <f t="shared" si="329"/>
        <v>0</v>
      </c>
      <c r="CG238" s="208">
        <f t="shared" si="300"/>
        <v>0</v>
      </c>
      <c r="CH238" s="208">
        <f t="shared" si="330"/>
        <v>0</v>
      </c>
      <c r="CM238" s="207">
        <f t="shared" si="370"/>
        <v>0</v>
      </c>
      <c r="CN238" s="208">
        <f t="shared" si="331"/>
        <v>0</v>
      </c>
      <c r="CO238" s="208">
        <f t="shared" si="331"/>
        <v>0</v>
      </c>
      <c r="CP238" s="208">
        <f t="shared" si="331"/>
        <v>0</v>
      </c>
      <c r="CQ238" s="208">
        <f t="shared" si="301"/>
        <v>0</v>
      </c>
      <c r="CR238" s="208">
        <f t="shared" si="332"/>
        <v>0</v>
      </c>
      <c r="CW238" s="207">
        <f t="shared" si="371"/>
        <v>0</v>
      </c>
      <c r="CX238" s="208">
        <f t="shared" si="333"/>
        <v>0</v>
      </c>
      <c r="CY238" s="207">
        <f t="shared" si="333"/>
        <v>0</v>
      </c>
      <c r="CZ238" s="208">
        <f t="shared" si="333"/>
        <v>0</v>
      </c>
      <c r="DA238" s="208">
        <f t="shared" si="302"/>
        <v>0</v>
      </c>
      <c r="DB238" s="208">
        <f t="shared" si="334"/>
        <v>0</v>
      </c>
      <c r="DG238" s="207">
        <f t="shared" si="372"/>
        <v>0</v>
      </c>
      <c r="DH238" s="208">
        <f t="shared" si="335"/>
        <v>0</v>
      </c>
      <c r="DI238" s="208">
        <f t="shared" si="335"/>
        <v>0</v>
      </c>
      <c r="DJ238" s="208">
        <f t="shared" si="335"/>
        <v>0</v>
      </c>
      <c r="DK238" s="208">
        <f t="shared" si="303"/>
        <v>0</v>
      </c>
      <c r="DL238" s="208">
        <f t="shared" si="336"/>
        <v>0</v>
      </c>
      <c r="DQ238" s="207">
        <f t="shared" si="373"/>
        <v>0</v>
      </c>
      <c r="DR238" s="208">
        <f t="shared" si="337"/>
        <v>0</v>
      </c>
      <c r="DS238" s="208">
        <f t="shared" si="337"/>
        <v>0</v>
      </c>
      <c r="DT238" s="208">
        <f t="shared" si="337"/>
        <v>0</v>
      </c>
      <c r="DU238" s="208">
        <f t="shared" si="304"/>
        <v>0</v>
      </c>
      <c r="DV238" s="208">
        <f t="shared" si="338"/>
        <v>0</v>
      </c>
      <c r="EA238" s="207">
        <f t="shared" si="374"/>
        <v>0</v>
      </c>
      <c r="EB238" s="208">
        <f t="shared" si="339"/>
        <v>0</v>
      </c>
      <c r="EC238" s="208">
        <f t="shared" si="339"/>
        <v>0</v>
      </c>
      <c r="ED238" s="208">
        <f t="shared" si="339"/>
        <v>0</v>
      </c>
      <c r="EE238" s="208">
        <f t="shared" si="305"/>
        <v>0</v>
      </c>
      <c r="EF238" s="208">
        <f t="shared" si="340"/>
        <v>0</v>
      </c>
      <c r="EK238" s="207">
        <f t="shared" si="375"/>
        <v>0</v>
      </c>
      <c r="EL238" s="208">
        <f t="shared" si="341"/>
        <v>0</v>
      </c>
      <c r="EM238" s="208">
        <f t="shared" si="341"/>
        <v>0</v>
      </c>
      <c r="EN238" s="208">
        <f t="shared" si="341"/>
        <v>0</v>
      </c>
      <c r="EO238" s="208">
        <f t="shared" si="306"/>
        <v>0</v>
      </c>
      <c r="EP238" s="208">
        <f t="shared" si="342"/>
        <v>0</v>
      </c>
      <c r="EU238" s="207">
        <f t="shared" si="376"/>
        <v>0</v>
      </c>
      <c r="EV238" s="208">
        <f t="shared" si="343"/>
        <v>0</v>
      </c>
      <c r="EW238" s="208">
        <f t="shared" si="343"/>
        <v>0</v>
      </c>
      <c r="EX238" s="208">
        <f t="shared" si="343"/>
        <v>0</v>
      </c>
      <c r="EY238" s="208">
        <f t="shared" si="307"/>
        <v>0</v>
      </c>
      <c r="EZ238" s="208">
        <f t="shared" si="344"/>
        <v>0</v>
      </c>
      <c r="FE238" s="207">
        <f t="shared" si="377"/>
        <v>0</v>
      </c>
      <c r="FF238" s="208">
        <f t="shared" si="345"/>
        <v>0</v>
      </c>
      <c r="FG238" s="208">
        <f t="shared" si="345"/>
        <v>0</v>
      </c>
      <c r="FH238" s="208">
        <f t="shared" si="345"/>
        <v>0</v>
      </c>
      <c r="FI238" s="208">
        <f t="shared" si="308"/>
        <v>0</v>
      </c>
      <c r="FJ238" s="208">
        <f t="shared" si="346"/>
        <v>0</v>
      </c>
      <c r="FO238" s="207">
        <f t="shared" si="378"/>
        <v>0</v>
      </c>
      <c r="FP238" s="208">
        <f t="shared" si="347"/>
        <v>0</v>
      </c>
      <c r="FQ238" s="208">
        <f t="shared" si="347"/>
        <v>0</v>
      </c>
      <c r="FR238" s="208">
        <f t="shared" si="347"/>
        <v>0</v>
      </c>
      <c r="FS238" s="208">
        <f t="shared" si="309"/>
        <v>0</v>
      </c>
      <c r="FT238" s="208">
        <f t="shared" si="348"/>
        <v>0</v>
      </c>
      <c r="FY238" s="207">
        <f t="shared" si="379"/>
        <v>0</v>
      </c>
      <c r="FZ238" s="208">
        <f t="shared" si="349"/>
        <v>0</v>
      </c>
      <c r="GA238" s="208">
        <f t="shared" si="349"/>
        <v>0</v>
      </c>
      <c r="GB238" s="208">
        <f t="shared" si="349"/>
        <v>0</v>
      </c>
      <c r="GC238" s="208">
        <f t="shared" si="310"/>
        <v>0</v>
      </c>
      <c r="GD238" s="208">
        <f t="shared" si="350"/>
        <v>0</v>
      </c>
      <c r="GI238" s="207">
        <f t="shared" si="380"/>
        <v>0</v>
      </c>
      <c r="GJ238" s="208">
        <f t="shared" si="351"/>
        <v>0</v>
      </c>
      <c r="GK238" s="208">
        <f t="shared" si="351"/>
        <v>0</v>
      </c>
      <c r="GL238" s="208">
        <f t="shared" si="351"/>
        <v>0</v>
      </c>
      <c r="GM238" s="208">
        <f t="shared" si="311"/>
        <v>0</v>
      </c>
      <c r="GN238" s="208">
        <f t="shared" si="352"/>
        <v>0</v>
      </c>
      <c r="GS238" s="207">
        <f t="shared" si="381"/>
        <v>0</v>
      </c>
      <c r="GT238" s="208">
        <f t="shared" si="353"/>
        <v>0</v>
      </c>
      <c r="GU238" s="208">
        <f t="shared" si="353"/>
        <v>0</v>
      </c>
      <c r="GV238" s="208">
        <f t="shared" si="353"/>
        <v>0</v>
      </c>
      <c r="GW238" s="208">
        <f t="shared" si="312"/>
        <v>0</v>
      </c>
      <c r="GX238" s="208">
        <f t="shared" si="354"/>
        <v>0</v>
      </c>
      <c r="HC238" s="207">
        <f t="shared" si="382"/>
        <v>0</v>
      </c>
      <c r="HD238" s="208">
        <f t="shared" si="355"/>
        <v>0</v>
      </c>
      <c r="HE238" s="208">
        <f t="shared" si="355"/>
        <v>0</v>
      </c>
      <c r="HF238" s="208">
        <f t="shared" si="355"/>
        <v>0</v>
      </c>
      <c r="HG238" s="208">
        <f t="shared" si="313"/>
        <v>0</v>
      </c>
      <c r="HH238" s="208">
        <f t="shared" si="356"/>
        <v>0</v>
      </c>
      <c r="HM238" s="207">
        <f t="shared" si="383"/>
        <v>0</v>
      </c>
      <c r="HN238" s="208">
        <f t="shared" si="357"/>
        <v>0</v>
      </c>
      <c r="HO238" s="208">
        <f t="shared" si="357"/>
        <v>0</v>
      </c>
      <c r="HP238" s="208">
        <f t="shared" si="357"/>
        <v>0</v>
      </c>
      <c r="HQ238" s="208">
        <f t="shared" si="314"/>
        <v>0</v>
      </c>
      <c r="HR238" s="208">
        <f t="shared" si="358"/>
        <v>0</v>
      </c>
      <c r="HW238" s="207">
        <f t="shared" si="384"/>
        <v>0</v>
      </c>
      <c r="HX238" s="208">
        <f t="shared" si="359"/>
        <v>0</v>
      </c>
      <c r="HY238" s="208">
        <f t="shared" si="359"/>
        <v>0</v>
      </c>
      <c r="HZ238" s="208">
        <f t="shared" si="359"/>
        <v>0</v>
      </c>
      <c r="IA238" s="208">
        <f t="shared" si="315"/>
        <v>0</v>
      </c>
      <c r="IB238" s="208">
        <f t="shared" si="360"/>
        <v>0</v>
      </c>
      <c r="IG238" s="207">
        <f t="shared" si="385"/>
        <v>0</v>
      </c>
      <c r="IH238" s="208">
        <f t="shared" si="361"/>
        <v>0</v>
      </c>
      <c r="II238" s="208">
        <f t="shared" si="361"/>
        <v>0</v>
      </c>
      <c r="IJ238" s="208">
        <f t="shared" si="361"/>
        <v>0</v>
      </c>
      <c r="IK238" s="208">
        <f t="shared" si="316"/>
        <v>0</v>
      </c>
      <c r="IL238" s="208">
        <f t="shared" si="362"/>
        <v>0</v>
      </c>
    </row>
    <row r="239" spans="20:246">
      <c r="T239" s="207">
        <v>20.9</v>
      </c>
      <c r="U239" s="207">
        <f t="shared" si="363"/>
        <v>0</v>
      </c>
      <c r="V239" s="208">
        <f t="shared" si="317"/>
        <v>0</v>
      </c>
      <c r="W239" s="208">
        <f t="shared" si="317"/>
        <v>0</v>
      </c>
      <c r="X239" s="208">
        <f t="shared" si="317"/>
        <v>0</v>
      </c>
      <c r="Y239" s="208">
        <f t="shared" si="294"/>
        <v>0</v>
      </c>
      <c r="Z239" s="208">
        <f t="shared" si="318"/>
        <v>0</v>
      </c>
      <c r="AE239" s="207">
        <f t="shared" si="364"/>
        <v>0</v>
      </c>
      <c r="AF239" s="208">
        <f t="shared" si="319"/>
        <v>0</v>
      </c>
      <c r="AG239" s="208">
        <f t="shared" si="319"/>
        <v>0</v>
      </c>
      <c r="AH239" s="208">
        <f t="shared" si="319"/>
        <v>0</v>
      </c>
      <c r="AI239" s="208">
        <f t="shared" si="295"/>
        <v>0</v>
      </c>
      <c r="AJ239" s="208">
        <f t="shared" si="320"/>
        <v>0</v>
      </c>
      <c r="AO239" s="207">
        <f t="shared" si="365"/>
        <v>0</v>
      </c>
      <c r="AP239" s="208">
        <f t="shared" si="321"/>
        <v>0</v>
      </c>
      <c r="AQ239" s="208">
        <f t="shared" si="321"/>
        <v>0</v>
      </c>
      <c r="AR239" s="208">
        <f t="shared" si="321"/>
        <v>0</v>
      </c>
      <c r="AS239" s="208">
        <f t="shared" si="296"/>
        <v>0</v>
      </c>
      <c r="AT239" s="208">
        <f t="shared" si="322"/>
        <v>0</v>
      </c>
      <c r="AY239" s="207">
        <f t="shared" si="366"/>
        <v>0</v>
      </c>
      <c r="AZ239" s="208">
        <f t="shared" si="323"/>
        <v>0</v>
      </c>
      <c r="BA239" s="208">
        <f t="shared" si="323"/>
        <v>0</v>
      </c>
      <c r="BB239" s="208">
        <f t="shared" si="323"/>
        <v>0</v>
      </c>
      <c r="BC239" s="208">
        <f t="shared" si="297"/>
        <v>0</v>
      </c>
      <c r="BD239" s="208">
        <f t="shared" si="324"/>
        <v>0</v>
      </c>
      <c r="BI239" s="207">
        <f t="shared" si="367"/>
        <v>0</v>
      </c>
      <c r="BJ239" s="208">
        <f t="shared" si="325"/>
        <v>0</v>
      </c>
      <c r="BK239" s="208">
        <f t="shared" si="325"/>
        <v>0</v>
      </c>
      <c r="BL239" s="208">
        <f t="shared" si="325"/>
        <v>0</v>
      </c>
      <c r="BM239" s="208">
        <f t="shared" si="298"/>
        <v>0</v>
      </c>
      <c r="BN239" s="208">
        <f t="shared" si="326"/>
        <v>0</v>
      </c>
      <c r="BS239" s="207">
        <f t="shared" si="368"/>
        <v>0</v>
      </c>
      <c r="BT239" s="208">
        <f t="shared" si="327"/>
        <v>0</v>
      </c>
      <c r="BU239" s="208">
        <f t="shared" si="327"/>
        <v>0</v>
      </c>
      <c r="BV239" s="208">
        <f t="shared" si="327"/>
        <v>0</v>
      </c>
      <c r="BW239" s="208">
        <f t="shared" si="299"/>
        <v>0</v>
      </c>
      <c r="BX239" s="208">
        <f t="shared" si="328"/>
        <v>0</v>
      </c>
      <c r="CC239" s="207">
        <f t="shared" si="369"/>
        <v>0</v>
      </c>
      <c r="CD239" s="208">
        <f t="shared" si="329"/>
        <v>0</v>
      </c>
      <c r="CE239" s="208">
        <f t="shared" si="329"/>
        <v>0</v>
      </c>
      <c r="CF239" s="208">
        <f t="shared" si="329"/>
        <v>0</v>
      </c>
      <c r="CG239" s="208">
        <f t="shared" si="300"/>
        <v>0</v>
      </c>
      <c r="CH239" s="208">
        <f t="shared" si="330"/>
        <v>0</v>
      </c>
      <c r="CM239" s="207">
        <f t="shared" si="370"/>
        <v>0</v>
      </c>
      <c r="CN239" s="208">
        <f t="shared" si="331"/>
        <v>0</v>
      </c>
      <c r="CO239" s="208">
        <f t="shared" si="331"/>
        <v>0</v>
      </c>
      <c r="CP239" s="208">
        <f t="shared" si="331"/>
        <v>0</v>
      </c>
      <c r="CQ239" s="208">
        <f t="shared" si="301"/>
        <v>0</v>
      </c>
      <c r="CR239" s="208">
        <f t="shared" si="332"/>
        <v>0</v>
      </c>
      <c r="CW239" s="207">
        <f t="shared" si="371"/>
        <v>0</v>
      </c>
      <c r="CX239" s="208">
        <f t="shared" si="333"/>
        <v>0</v>
      </c>
      <c r="CY239" s="207">
        <f t="shared" si="333"/>
        <v>0</v>
      </c>
      <c r="CZ239" s="208">
        <f t="shared" si="333"/>
        <v>0</v>
      </c>
      <c r="DA239" s="208">
        <f t="shared" si="302"/>
        <v>0</v>
      </c>
      <c r="DB239" s="208">
        <f t="shared" si="334"/>
        <v>0</v>
      </c>
      <c r="DG239" s="207">
        <f t="shared" si="372"/>
        <v>0</v>
      </c>
      <c r="DH239" s="208">
        <f t="shared" si="335"/>
        <v>0</v>
      </c>
      <c r="DI239" s="208">
        <f t="shared" si="335"/>
        <v>0</v>
      </c>
      <c r="DJ239" s="208">
        <f t="shared" si="335"/>
        <v>0</v>
      </c>
      <c r="DK239" s="208">
        <f t="shared" si="303"/>
        <v>0</v>
      </c>
      <c r="DL239" s="208">
        <f t="shared" si="336"/>
        <v>0</v>
      </c>
      <c r="DQ239" s="207">
        <f t="shared" si="373"/>
        <v>0</v>
      </c>
      <c r="DR239" s="208">
        <f t="shared" si="337"/>
        <v>0</v>
      </c>
      <c r="DS239" s="208">
        <f t="shared" si="337"/>
        <v>0</v>
      </c>
      <c r="DT239" s="208">
        <f t="shared" si="337"/>
        <v>0</v>
      </c>
      <c r="DU239" s="208">
        <f t="shared" si="304"/>
        <v>0</v>
      </c>
      <c r="DV239" s="208">
        <f t="shared" si="338"/>
        <v>0</v>
      </c>
      <c r="EA239" s="207">
        <f t="shared" si="374"/>
        <v>0</v>
      </c>
      <c r="EB239" s="208">
        <f t="shared" si="339"/>
        <v>0</v>
      </c>
      <c r="EC239" s="208">
        <f t="shared" si="339"/>
        <v>0</v>
      </c>
      <c r="ED239" s="208">
        <f t="shared" si="339"/>
        <v>0</v>
      </c>
      <c r="EE239" s="208">
        <f t="shared" si="305"/>
        <v>0</v>
      </c>
      <c r="EF239" s="208">
        <f t="shared" si="340"/>
        <v>0</v>
      </c>
      <c r="EK239" s="207">
        <f t="shared" si="375"/>
        <v>0</v>
      </c>
      <c r="EL239" s="208">
        <f t="shared" si="341"/>
        <v>0</v>
      </c>
      <c r="EM239" s="208">
        <f t="shared" si="341"/>
        <v>0</v>
      </c>
      <c r="EN239" s="208">
        <f t="shared" si="341"/>
        <v>0</v>
      </c>
      <c r="EO239" s="208">
        <f t="shared" si="306"/>
        <v>0</v>
      </c>
      <c r="EP239" s="208">
        <f t="shared" si="342"/>
        <v>0</v>
      </c>
      <c r="EU239" s="207">
        <f t="shared" si="376"/>
        <v>0</v>
      </c>
      <c r="EV239" s="208">
        <f t="shared" si="343"/>
        <v>0</v>
      </c>
      <c r="EW239" s="208">
        <f t="shared" si="343"/>
        <v>0</v>
      </c>
      <c r="EX239" s="208">
        <f t="shared" si="343"/>
        <v>0</v>
      </c>
      <c r="EY239" s="208">
        <f t="shared" si="307"/>
        <v>0</v>
      </c>
      <c r="EZ239" s="208">
        <f t="shared" si="344"/>
        <v>0</v>
      </c>
      <c r="FE239" s="207">
        <f t="shared" si="377"/>
        <v>0</v>
      </c>
      <c r="FF239" s="208">
        <f t="shared" si="345"/>
        <v>0</v>
      </c>
      <c r="FG239" s="208">
        <f t="shared" si="345"/>
        <v>0</v>
      </c>
      <c r="FH239" s="208">
        <f t="shared" si="345"/>
        <v>0</v>
      </c>
      <c r="FI239" s="208">
        <f t="shared" si="308"/>
        <v>0</v>
      </c>
      <c r="FJ239" s="208">
        <f t="shared" si="346"/>
        <v>0</v>
      </c>
      <c r="FO239" s="207">
        <f t="shared" si="378"/>
        <v>0</v>
      </c>
      <c r="FP239" s="208">
        <f t="shared" si="347"/>
        <v>0</v>
      </c>
      <c r="FQ239" s="208">
        <f t="shared" si="347"/>
        <v>0</v>
      </c>
      <c r="FR239" s="208">
        <f t="shared" si="347"/>
        <v>0</v>
      </c>
      <c r="FS239" s="208">
        <f t="shared" si="309"/>
        <v>0</v>
      </c>
      <c r="FT239" s="208">
        <f t="shared" si="348"/>
        <v>0</v>
      </c>
      <c r="FY239" s="207">
        <f t="shared" si="379"/>
        <v>0</v>
      </c>
      <c r="FZ239" s="208">
        <f t="shared" si="349"/>
        <v>0</v>
      </c>
      <c r="GA239" s="208">
        <f t="shared" si="349"/>
        <v>0</v>
      </c>
      <c r="GB239" s="208">
        <f t="shared" si="349"/>
        <v>0</v>
      </c>
      <c r="GC239" s="208">
        <f t="shared" si="310"/>
        <v>0</v>
      </c>
      <c r="GD239" s="208">
        <f t="shared" si="350"/>
        <v>0</v>
      </c>
      <c r="GI239" s="207">
        <f t="shared" si="380"/>
        <v>0</v>
      </c>
      <c r="GJ239" s="208">
        <f t="shared" si="351"/>
        <v>0</v>
      </c>
      <c r="GK239" s="208">
        <f t="shared" si="351"/>
        <v>0</v>
      </c>
      <c r="GL239" s="208">
        <f t="shared" si="351"/>
        <v>0</v>
      </c>
      <c r="GM239" s="208">
        <f t="shared" si="311"/>
        <v>0</v>
      </c>
      <c r="GN239" s="208">
        <f t="shared" si="352"/>
        <v>0</v>
      </c>
      <c r="GS239" s="207">
        <f t="shared" si="381"/>
        <v>0</v>
      </c>
      <c r="GT239" s="208">
        <f t="shared" si="353"/>
        <v>0</v>
      </c>
      <c r="GU239" s="208">
        <f t="shared" si="353"/>
        <v>0</v>
      </c>
      <c r="GV239" s="208">
        <f t="shared" si="353"/>
        <v>0</v>
      </c>
      <c r="GW239" s="208">
        <f t="shared" si="312"/>
        <v>0</v>
      </c>
      <c r="GX239" s="208">
        <f t="shared" si="354"/>
        <v>0</v>
      </c>
      <c r="HC239" s="207">
        <f t="shared" si="382"/>
        <v>0</v>
      </c>
      <c r="HD239" s="208">
        <f t="shared" si="355"/>
        <v>0</v>
      </c>
      <c r="HE239" s="208">
        <f t="shared" si="355"/>
        <v>0</v>
      </c>
      <c r="HF239" s="208">
        <f t="shared" si="355"/>
        <v>0</v>
      </c>
      <c r="HG239" s="208">
        <f t="shared" si="313"/>
        <v>0</v>
      </c>
      <c r="HH239" s="208">
        <f t="shared" si="356"/>
        <v>0</v>
      </c>
      <c r="HM239" s="207">
        <f t="shared" si="383"/>
        <v>0</v>
      </c>
      <c r="HN239" s="208">
        <f t="shared" si="357"/>
        <v>0</v>
      </c>
      <c r="HO239" s="208">
        <f t="shared" si="357"/>
        <v>0</v>
      </c>
      <c r="HP239" s="208">
        <f t="shared" si="357"/>
        <v>0</v>
      </c>
      <c r="HQ239" s="208">
        <f t="shared" si="314"/>
        <v>0</v>
      </c>
      <c r="HR239" s="208">
        <f t="shared" si="358"/>
        <v>0</v>
      </c>
      <c r="HW239" s="207">
        <f t="shared" si="384"/>
        <v>0</v>
      </c>
      <c r="HX239" s="208">
        <f t="shared" si="359"/>
        <v>0</v>
      </c>
      <c r="HY239" s="208">
        <f t="shared" si="359"/>
        <v>0</v>
      </c>
      <c r="HZ239" s="208">
        <f t="shared" si="359"/>
        <v>0</v>
      </c>
      <c r="IA239" s="208">
        <f t="shared" si="315"/>
        <v>0</v>
      </c>
      <c r="IB239" s="208">
        <f t="shared" si="360"/>
        <v>0</v>
      </c>
      <c r="IG239" s="207">
        <f t="shared" si="385"/>
        <v>0</v>
      </c>
      <c r="IH239" s="208">
        <f t="shared" si="361"/>
        <v>0</v>
      </c>
      <c r="II239" s="208">
        <f t="shared" si="361"/>
        <v>0</v>
      </c>
      <c r="IJ239" s="208">
        <f t="shared" si="361"/>
        <v>0</v>
      </c>
      <c r="IK239" s="208">
        <f t="shared" si="316"/>
        <v>0</v>
      </c>
      <c r="IL239" s="208">
        <f t="shared" si="362"/>
        <v>0</v>
      </c>
    </row>
    <row r="240" spans="20:246">
      <c r="T240" s="207">
        <v>21</v>
      </c>
      <c r="U240" s="207">
        <f t="shared" si="363"/>
        <v>0</v>
      </c>
      <c r="V240" s="208">
        <f t="shared" si="317"/>
        <v>0</v>
      </c>
      <c r="W240" s="208">
        <f t="shared" si="317"/>
        <v>0</v>
      </c>
      <c r="X240" s="208">
        <f t="shared" si="317"/>
        <v>0</v>
      </c>
      <c r="Y240" s="208">
        <f t="shared" si="294"/>
        <v>0</v>
      </c>
      <c r="Z240" s="208">
        <f t="shared" si="318"/>
        <v>0</v>
      </c>
      <c r="AE240" s="207">
        <f t="shared" si="364"/>
        <v>0</v>
      </c>
      <c r="AF240" s="208">
        <f t="shared" si="319"/>
        <v>0</v>
      </c>
      <c r="AG240" s="208">
        <f t="shared" si="319"/>
        <v>0</v>
      </c>
      <c r="AH240" s="208">
        <f t="shared" si="319"/>
        <v>0</v>
      </c>
      <c r="AI240" s="208">
        <f t="shared" si="295"/>
        <v>0</v>
      </c>
      <c r="AJ240" s="208">
        <f t="shared" si="320"/>
        <v>0</v>
      </c>
      <c r="AO240" s="207">
        <f t="shared" si="365"/>
        <v>0</v>
      </c>
      <c r="AP240" s="208">
        <f t="shared" si="321"/>
        <v>0</v>
      </c>
      <c r="AQ240" s="208">
        <f t="shared" si="321"/>
        <v>0</v>
      </c>
      <c r="AR240" s="208">
        <f t="shared" si="321"/>
        <v>0</v>
      </c>
      <c r="AS240" s="208">
        <f t="shared" si="296"/>
        <v>0</v>
      </c>
      <c r="AT240" s="208">
        <f t="shared" si="322"/>
        <v>0</v>
      </c>
      <c r="AY240" s="207">
        <f t="shared" si="366"/>
        <v>0</v>
      </c>
      <c r="AZ240" s="208">
        <f t="shared" si="323"/>
        <v>0</v>
      </c>
      <c r="BA240" s="208">
        <f t="shared" si="323"/>
        <v>0</v>
      </c>
      <c r="BB240" s="208">
        <f t="shared" si="323"/>
        <v>0</v>
      </c>
      <c r="BC240" s="208">
        <f t="shared" si="297"/>
        <v>0</v>
      </c>
      <c r="BD240" s="208">
        <f t="shared" si="324"/>
        <v>0</v>
      </c>
      <c r="BI240" s="207">
        <f t="shared" si="367"/>
        <v>0</v>
      </c>
      <c r="BJ240" s="208">
        <f t="shared" si="325"/>
        <v>0</v>
      </c>
      <c r="BK240" s="208">
        <f t="shared" si="325"/>
        <v>0</v>
      </c>
      <c r="BL240" s="208">
        <f t="shared" si="325"/>
        <v>0</v>
      </c>
      <c r="BM240" s="208">
        <f t="shared" si="298"/>
        <v>0</v>
      </c>
      <c r="BN240" s="208">
        <f t="shared" si="326"/>
        <v>0</v>
      </c>
      <c r="BS240" s="207">
        <f t="shared" si="368"/>
        <v>0</v>
      </c>
      <c r="BT240" s="208">
        <f t="shared" si="327"/>
        <v>0</v>
      </c>
      <c r="BU240" s="208">
        <f t="shared" si="327"/>
        <v>0</v>
      </c>
      <c r="BV240" s="208">
        <f t="shared" si="327"/>
        <v>0</v>
      </c>
      <c r="BW240" s="208">
        <f t="shared" si="299"/>
        <v>0</v>
      </c>
      <c r="BX240" s="208">
        <f t="shared" si="328"/>
        <v>0</v>
      </c>
      <c r="CC240" s="207">
        <f t="shared" si="369"/>
        <v>0</v>
      </c>
      <c r="CD240" s="208">
        <f t="shared" si="329"/>
        <v>0</v>
      </c>
      <c r="CE240" s="208">
        <f t="shared" si="329"/>
        <v>0</v>
      </c>
      <c r="CF240" s="208">
        <f t="shared" si="329"/>
        <v>0</v>
      </c>
      <c r="CG240" s="208">
        <f t="shared" si="300"/>
        <v>0</v>
      </c>
      <c r="CH240" s="208">
        <f t="shared" si="330"/>
        <v>0</v>
      </c>
      <c r="CM240" s="207">
        <f t="shared" si="370"/>
        <v>0</v>
      </c>
      <c r="CN240" s="208">
        <f t="shared" si="331"/>
        <v>0</v>
      </c>
      <c r="CO240" s="208">
        <f t="shared" si="331"/>
        <v>0</v>
      </c>
      <c r="CP240" s="208">
        <f t="shared" si="331"/>
        <v>0</v>
      </c>
      <c r="CQ240" s="208">
        <f t="shared" si="301"/>
        <v>0</v>
      </c>
      <c r="CR240" s="208">
        <f t="shared" si="332"/>
        <v>0</v>
      </c>
      <c r="CW240" s="207">
        <f t="shared" si="371"/>
        <v>0</v>
      </c>
      <c r="CX240" s="208">
        <f t="shared" si="333"/>
        <v>0</v>
      </c>
      <c r="CY240" s="207">
        <f t="shared" si="333"/>
        <v>0</v>
      </c>
      <c r="CZ240" s="208">
        <f t="shared" si="333"/>
        <v>0</v>
      </c>
      <c r="DA240" s="208">
        <f t="shared" si="302"/>
        <v>0</v>
      </c>
      <c r="DB240" s="208">
        <f t="shared" si="334"/>
        <v>0</v>
      </c>
      <c r="DG240" s="207">
        <f t="shared" si="372"/>
        <v>0</v>
      </c>
      <c r="DH240" s="208">
        <f t="shared" si="335"/>
        <v>0</v>
      </c>
      <c r="DI240" s="208">
        <f t="shared" si="335"/>
        <v>0</v>
      </c>
      <c r="DJ240" s="208">
        <f t="shared" si="335"/>
        <v>0</v>
      </c>
      <c r="DK240" s="208">
        <f t="shared" si="303"/>
        <v>0</v>
      </c>
      <c r="DL240" s="208">
        <f t="shared" si="336"/>
        <v>0</v>
      </c>
      <c r="DQ240" s="207">
        <f t="shared" si="373"/>
        <v>0</v>
      </c>
      <c r="DR240" s="208">
        <f t="shared" si="337"/>
        <v>0</v>
      </c>
      <c r="DS240" s="208">
        <f t="shared" si="337"/>
        <v>0</v>
      </c>
      <c r="DT240" s="208">
        <f t="shared" si="337"/>
        <v>0</v>
      </c>
      <c r="DU240" s="208">
        <f t="shared" si="304"/>
        <v>0</v>
      </c>
      <c r="DV240" s="208">
        <f t="shared" si="338"/>
        <v>0</v>
      </c>
      <c r="EA240" s="207">
        <f t="shared" si="374"/>
        <v>0</v>
      </c>
      <c r="EB240" s="208">
        <f t="shared" si="339"/>
        <v>0</v>
      </c>
      <c r="EC240" s="208">
        <f t="shared" si="339"/>
        <v>0</v>
      </c>
      <c r="ED240" s="208">
        <f t="shared" si="339"/>
        <v>0</v>
      </c>
      <c r="EE240" s="208">
        <f t="shared" si="305"/>
        <v>0</v>
      </c>
      <c r="EF240" s="208">
        <f t="shared" si="340"/>
        <v>0</v>
      </c>
      <c r="EK240" s="207">
        <f t="shared" si="375"/>
        <v>0</v>
      </c>
      <c r="EL240" s="208">
        <f t="shared" si="341"/>
        <v>0</v>
      </c>
      <c r="EM240" s="208">
        <f t="shared" si="341"/>
        <v>0</v>
      </c>
      <c r="EN240" s="208">
        <f t="shared" si="341"/>
        <v>0</v>
      </c>
      <c r="EO240" s="208">
        <f t="shared" si="306"/>
        <v>0</v>
      </c>
      <c r="EP240" s="208">
        <f t="shared" si="342"/>
        <v>0</v>
      </c>
      <c r="EU240" s="207">
        <f t="shared" si="376"/>
        <v>0</v>
      </c>
      <c r="EV240" s="208">
        <f t="shared" si="343"/>
        <v>0</v>
      </c>
      <c r="EW240" s="208">
        <f t="shared" si="343"/>
        <v>0</v>
      </c>
      <c r="EX240" s="208">
        <f t="shared" si="343"/>
        <v>0</v>
      </c>
      <c r="EY240" s="208">
        <f t="shared" si="307"/>
        <v>0</v>
      </c>
      <c r="EZ240" s="208">
        <f t="shared" si="344"/>
        <v>0</v>
      </c>
      <c r="FE240" s="207">
        <f t="shared" si="377"/>
        <v>0</v>
      </c>
      <c r="FF240" s="208">
        <f t="shared" si="345"/>
        <v>0</v>
      </c>
      <c r="FG240" s="208">
        <f t="shared" si="345"/>
        <v>0</v>
      </c>
      <c r="FH240" s="208">
        <f t="shared" si="345"/>
        <v>0</v>
      </c>
      <c r="FI240" s="208">
        <f t="shared" si="308"/>
        <v>0</v>
      </c>
      <c r="FJ240" s="208">
        <f t="shared" si="346"/>
        <v>0</v>
      </c>
      <c r="FO240" s="207">
        <f t="shared" si="378"/>
        <v>0</v>
      </c>
      <c r="FP240" s="208">
        <f t="shared" si="347"/>
        <v>0</v>
      </c>
      <c r="FQ240" s="208">
        <f t="shared" si="347"/>
        <v>0</v>
      </c>
      <c r="FR240" s="208">
        <f t="shared" si="347"/>
        <v>0</v>
      </c>
      <c r="FS240" s="208">
        <f t="shared" si="309"/>
        <v>0</v>
      </c>
      <c r="FT240" s="208">
        <f t="shared" si="348"/>
        <v>0</v>
      </c>
      <c r="FY240" s="207">
        <f t="shared" si="379"/>
        <v>0</v>
      </c>
      <c r="FZ240" s="208">
        <f t="shared" si="349"/>
        <v>0</v>
      </c>
      <c r="GA240" s="208">
        <f t="shared" si="349"/>
        <v>0</v>
      </c>
      <c r="GB240" s="208">
        <f t="shared" si="349"/>
        <v>0</v>
      </c>
      <c r="GC240" s="208">
        <f t="shared" si="310"/>
        <v>0</v>
      </c>
      <c r="GD240" s="208">
        <f t="shared" si="350"/>
        <v>0</v>
      </c>
      <c r="GI240" s="207">
        <f t="shared" si="380"/>
        <v>0</v>
      </c>
      <c r="GJ240" s="208">
        <f t="shared" si="351"/>
        <v>0</v>
      </c>
      <c r="GK240" s="208">
        <f t="shared" si="351"/>
        <v>0</v>
      </c>
      <c r="GL240" s="208">
        <f t="shared" si="351"/>
        <v>0</v>
      </c>
      <c r="GM240" s="208">
        <f t="shared" si="311"/>
        <v>0</v>
      </c>
      <c r="GN240" s="208">
        <f t="shared" si="352"/>
        <v>0</v>
      </c>
      <c r="GS240" s="207">
        <f t="shared" si="381"/>
        <v>0</v>
      </c>
      <c r="GT240" s="208">
        <f t="shared" si="353"/>
        <v>0</v>
      </c>
      <c r="GU240" s="208">
        <f t="shared" si="353"/>
        <v>0</v>
      </c>
      <c r="GV240" s="208">
        <f t="shared" si="353"/>
        <v>0</v>
      </c>
      <c r="GW240" s="208">
        <f t="shared" si="312"/>
        <v>0</v>
      </c>
      <c r="GX240" s="208">
        <f t="shared" si="354"/>
        <v>0</v>
      </c>
      <c r="HC240" s="207">
        <f t="shared" si="382"/>
        <v>0</v>
      </c>
      <c r="HD240" s="208">
        <f t="shared" si="355"/>
        <v>0</v>
      </c>
      <c r="HE240" s="208">
        <f t="shared" si="355"/>
        <v>0</v>
      </c>
      <c r="HF240" s="208">
        <f t="shared" si="355"/>
        <v>0</v>
      </c>
      <c r="HG240" s="208">
        <f t="shared" si="313"/>
        <v>0</v>
      </c>
      <c r="HH240" s="208">
        <f t="shared" si="356"/>
        <v>0</v>
      </c>
      <c r="HM240" s="207">
        <f t="shared" si="383"/>
        <v>0</v>
      </c>
      <c r="HN240" s="208">
        <f t="shared" si="357"/>
        <v>0</v>
      </c>
      <c r="HO240" s="208">
        <f t="shared" si="357"/>
        <v>0</v>
      </c>
      <c r="HP240" s="208">
        <f t="shared" si="357"/>
        <v>0</v>
      </c>
      <c r="HQ240" s="208">
        <f t="shared" si="314"/>
        <v>0</v>
      </c>
      <c r="HR240" s="208">
        <f t="shared" si="358"/>
        <v>0</v>
      </c>
      <c r="HW240" s="207">
        <f t="shared" si="384"/>
        <v>0</v>
      </c>
      <c r="HX240" s="208">
        <f t="shared" si="359"/>
        <v>0</v>
      </c>
      <c r="HY240" s="208">
        <f t="shared" si="359"/>
        <v>0</v>
      </c>
      <c r="HZ240" s="208">
        <f t="shared" si="359"/>
        <v>0</v>
      </c>
      <c r="IA240" s="208">
        <f t="shared" si="315"/>
        <v>0</v>
      </c>
      <c r="IB240" s="208">
        <f t="shared" si="360"/>
        <v>0</v>
      </c>
      <c r="IG240" s="207">
        <f t="shared" si="385"/>
        <v>0</v>
      </c>
      <c r="IH240" s="208">
        <f t="shared" si="361"/>
        <v>0</v>
      </c>
      <c r="II240" s="208">
        <f t="shared" si="361"/>
        <v>0</v>
      </c>
      <c r="IJ240" s="208">
        <f t="shared" si="361"/>
        <v>0</v>
      </c>
      <c r="IK240" s="208">
        <f t="shared" si="316"/>
        <v>0</v>
      </c>
      <c r="IL240" s="208">
        <f t="shared" si="362"/>
        <v>0</v>
      </c>
    </row>
    <row r="241" spans="20:246">
      <c r="T241" s="207">
        <v>21.1</v>
      </c>
      <c r="U241" s="207">
        <f t="shared" si="363"/>
        <v>0</v>
      </c>
      <c r="V241" s="208">
        <f t="shared" si="317"/>
        <v>0</v>
      </c>
      <c r="W241" s="208">
        <f t="shared" si="317"/>
        <v>0</v>
      </c>
      <c r="X241" s="208">
        <f t="shared" si="317"/>
        <v>0</v>
      </c>
      <c r="Y241" s="208">
        <f t="shared" si="294"/>
        <v>0</v>
      </c>
      <c r="Z241" s="208">
        <f t="shared" si="318"/>
        <v>0</v>
      </c>
      <c r="AE241" s="207">
        <f t="shared" si="364"/>
        <v>0</v>
      </c>
      <c r="AF241" s="208">
        <f t="shared" si="319"/>
        <v>0</v>
      </c>
      <c r="AG241" s="208">
        <f t="shared" si="319"/>
        <v>0</v>
      </c>
      <c r="AH241" s="208">
        <f t="shared" si="319"/>
        <v>0</v>
      </c>
      <c r="AI241" s="208">
        <f t="shared" si="295"/>
        <v>0</v>
      </c>
      <c r="AJ241" s="208">
        <f t="shared" si="320"/>
        <v>0</v>
      </c>
      <c r="AO241" s="207">
        <f t="shared" si="365"/>
        <v>0</v>
      </c>
      <c r="AP241" s="208">
        <f t="shared" si="321"/>
        <v>0</v>
      </c>
      <c r="AQ241" s="208">
        <f t="shared" si="321"/>
        <v>0</v>
      </c>
      <c r="AR241" s="208">
        <f t="shared" si="321"/>
        <v>0</v>
      </c>
      <c r="AS241" s="208">
        <f t="shared" si="296"/>
        <v>0</v>
      </c>
      <c r="AT241" s="208">
        <f t="shared" si="322"/>
        <v>0</v>
      </c>
      <c r="AY241" s="207">
        <f t="shared" si="366"/>
        <v>0</v>
      </c>
      <c r="AZ241" s="208">
        <f t="shared" si="323"/>
        <v>0</v>
      </c>
      <c r="BA241" s="208">
        <f t="shared" si="323"/>
        <v>0</v>
      </c>
      <c r="BB241" s="208">
        <f t="shared" si="323"/>
        <v>0</v>
      </c>
      <c r="BC241" s="208">
        <f t="shared" si="297"/>
        <v>0</v>
      </c>
      <c r="BD241" s="208">
        <f t="shared" si="324"/>
        <v>0</v>
      </c>
      <c r="BI241" s="207">
        <f t="shared" si="367"/>
        <v>0</v>
      </c>
      <c r="BJ241" s="208">
        <f t="shared" si="325"/>
        <v>0</v>
      </c>
      <c r="BK241" s="208">
        <f t="shared" si="325"/>
        <v>0</v>
      </c>
      <c r="BL241" s="208">
        <f t="shared" si="325"/>
        <v>0</v>
      </c>
      <c r="BM241" s="208">
        <f t="shared" si="298"/>
        <v>0</v>
      </c>
      <c r="BN241" s="208">
        <f t="shared" si="326"/>
        <v>0</v>
      </c>
      <c r="BS241" s="207">
        <f t="shared" si="368"/>
        <v>0</v>
      </c>
      <c r="BT241" s="208">
        <f t="shared" si="327"/>
        <v>0</v>
      </c>
      <c r="BU241" s="208">
        <f t="shared" si="327"/>
        <v>0</v>
      </c>
      <c r="BV241" s="208">
        <f t="shared" si="327"/>
        <v>0</v>
      </c>
      <c r="BW241" s="208">
        <f t="shared" si="299"/>
        <v>0</v>
      </c>
      <c r="BX241" s="208">
        <f t="shared" si="328"/>
        <v>0</v>
      </c>
      <c r="CC241" s="207">
        <f t="shared" si="369"/>
        <v>0</v>
      </c>
      <c r="CD241" s="208">
        <f t="shared" si="329"/>
        <v>0</v>
      </c>
      <c r="CE241" s="208">
        <f t="shared" si="329"/>
        <v>0</v>
      </c>
      <c r="CF241" s="208">
        <f t="shared" si="329"/>
        <v>0</v>
      </c>
      <c r="CG241" s="208">
        <f t="shared" si="300"/>
        <v>0</v>
      </c>
      <c r="CH241" s="208">
        <f t="shared" si="330"/>
        <v>0</v>
      </c>
      <c r="CM241" s="207">
        <f t="shared" si="370"/>
        <v>0</v>
      </c>
      <c r="CN241" s="208">
        <f t="shared" si="331"/>
        <v>0</v>
      </c>
      <c r="CO241" s="208">
        <f t="shared" si="331"/>
        <v>0</v>
      </c>
      <c r="CP241" s="208">
        <f t="shared" si="331"/>
        <v>0</v>
      </c>
      <c r="CQ241" s="208">
        <f t="shared" si="301"/>
        <v>0</v>
      </c>
      <c r="CR241" s="208">
        <f t="shared" si="332"/>
        <v>0</v>
      </c>
      <c r="CW241" s="207">
        <f t="shared" si="371"/>
        <v>0</v>
      </c>
      <c r="CX241" s="208">
        <f t="shared" si="333"/>
        <v>0</v>
      </c>
      <c r="CY241" s="207">
        <f t="shared" si="333"/>
        <v>0</v>
      </c>
      <c r="CZ241" s="208">
        <f t="shared" si="333"/>
        <v>0</v>
      </c>
      <c r="DA241" s="208">
        <f t="shared" si="302"/>
        <v>0</v>
      </c>
      <c r="DB241" s="208">
        <f t="shared" si="334"/>
        <v>0</v>
      </c>
      <c r="DG241" s="207">
        <f t="shared" si="372"/>
        <v>0</v>
      </c>
      <c r="DH241" s="208">
        <f t="shared" si="335"/>
        <v>0</v>
      </c>
      <c r="DI241" s="208">
        <f t="shared" si="335"/>
        <v>0</v>
      </c>
      <c r="DJ241" s="208">
        <f t="shared" si="335"/>
        <v>0</v>
      </c>
      <c r="DK241" s="208">
        <f t="shared" si="303"/>
        <v>0</v>
      </c>
      <c r="DL241" s="208">
        <f t="shared" si="336"/>
        <v>0</v>
      </c>
      <c r="DQ241" s="207">
        <f t="shared" si="373"/>
        <v>0</v>
      </c>
      <c r="DR241" s="208">
        <f t="shared" si="337"/>
        <v>0</v>
      </c>
      <c r="DS241" s="208">
        <f t="shared" si="337"/>
        <v>0</v>
      </c>
      <c r="DT241" s="208">
        <f t="shared" si="337"/>
        <v>0</v>
      </c>
      <c r="DU241" s="208">
        <f t="shared" si="304"/>
        <v>0</v>
      </c>
      <c r="DV241" s="208">
        <f t="shared" si="338"/>
        <v>0</v>
      </c>
      <c r="EA241" s="207">
        <f t="shared" si="374"/>
        <v>0</v>
      </c>
      <c r="EB241" s="208">
        <f t="shared" si="339"/>
        <v>0</v>
      </c>
      <c r="EC241" s="208">
        <f t="shared" si="339"/>
        <v>0</v>
      </c>
      <c r="ED241" s="208">
        <f t="shared" si="339"/>
        <v>0</v>
      </c>
      <c r="EE241" s="208">
        <f t="shared" si="305"/>
        <v>0</v>
      </c>
      <c r="EF241" s="208">
        <f t="shared" si="340"/>
        <v>0</v>
      </c>
      <c r="EK241" s="207">
        <f t="shared" si="375"/>
        <v>0</v>
      </c>
      <c r="EL241" s="208">
        <f t="shared" si="341"/>
        <v>0</v>
      </c>
      <c r="EM241" s="208">
        <f t="shared" si="341"/>
        <v>0</v>
      </c>
      <c r="EN241" s="208">
        <f t="shared" si="341"/>
        <v>0</v>
      </c>
      <c r="EO241" s="208">
        <f t="shared" si="306"/>
        <v>0</v>
      </c>
      <c r="EP241" s="208">
        <f t="shared" si="342"/>
        <v>0</v>
      </c>
      <c r="EU241" s="207">
        <f t="shared" si="376"/>
        <v>0</v>
      </c>
      <c r="EV241" s="208">
        <f t="shared" si="343"/>
        <v>0</v>
      </c>
      <c r="EW241" s="208">
        <f t="shared" si="343"/>
        <v>0</v>
      </c>
      <c r="EX241" s="208">
        <f t="shared" si="343"/>
        <v>0</v>
      </c>
      <c r="EY241" s="208">
        <f t="shared" si="307"/>
        <v>0</v>
      </c>
      <c r="EZ241" s="208">
        <f t="shared" si="344"/>
        <v>0</v>
      </c>
      <c r="FE241" s="207">
        <f t="shared" si="377"/>
        <v>0</v>
      </c>
      <c r="FF241" s="208">
        <f t="shared" si="345"/>
        <v>0</v>
      </c>
      <c r="FG241" s="208">
        <f t="shared" si="345"/>
        <v>0</v>
      </c>
      <c r="FH241" s="208">
        <f t="shared" si="345"/>
        <v>0</v>
      </c>
      <c r="FI241" s="208">
        <f t="shared" si="308"/>
        <v>0</v>
      </c>
      <c r="FJ241" s="208">
        <f t="shared" si="346"/>
        <v>0</v>
      </c>
      <c r="FO241" s="207">
        <f t="shared" si="378"/>
        <v>0</v>
      </c>
      <c r="FP241" s="208">
        <f t="shared" si="347"/>
        <v>0</v>
      </c>
      <c r="FQ241" s="208">
        <f t="shared" si="347"/>
        <v>0</v>
      </c>
      <c r="FR241" s="208">
        <f t="shared" si="347"/>
        <v>0</v>
      </c>
      <c r="FS241" s="208">
        <f t="shared" si="309"/>
        <v>0</v>
      </c>
      <c r="FT241" s="208">
        <f t="shared" si="348"/>
        <v>0</v>
      </c>
      <c r="FY241" s="207">
        <f t="shared" si="379"/>
        <v>0</v>
      </c>
      <c r="FZ241" s="208">
        <f t="shared" si="349"/>
        <v>0</v>
      </c>
      <c r="GA241" s="208">
        <f t="shared" si="349"/>
        <v>0</v>
      </c>
      <c r="GB241" s="208">
        <f t="shared" si="349"/>
        <v>0</v>
      </c>
      <c r="GC241" s="208">
        <f t="shared" si="310"/>
        <v>0</v>
      </c>
      <c r="GD241" s="208">
        <f t="shared" si="350"/>
        <v>0</v>
      </c>
      <c r="GI241" s="207">
        <f t="shared" si="380"/>
        <v>0</v>
      </c>
      <c r="GJ241" s="208">
        <f t="shared" si="351"/>
        <v>0</v>
      </c>
      <c r="GK241" s="208">
        <f t="shared" si="351"/>
        <v>0</v>
      </c>
      <c r="GL241" s="208">
        <f t="shared" si="351"/>
        <v>0</v>
      </c>
      <c r="GM241" s="208">
        <f t="shared" si="311"/>
        <v>0</v>
      </c>
      <c r="GN241" s="208">
        <f t="shared" si="352"/>
        <v>0</v>
      </c>
      <c r="GS241" s="207">
        <f t="shared" si="381"/>
        <v>0</v>
      </c>
      <c r="GT241" s="208">
        <f t="shared" si="353"/>
        <v>0</v>
      </c>
      <c r="GU241" s="208">
        <f t="shared" si="353"/>
        <v>0</v>
      </c>
      <c r="GV241" s="208">
        <f t="shared" si="353"/>
        <v>0</v>
      </c>
      <c r="GW241" s="208">
        <f t="shared" si="312"/>
        <v>0</v>
      </c>
      <c r="GX241" s="208">
        <f t="shared" si="354"/>
        <v>0</v>
      </c>
      <c r="HC241" s="207">
        <f t="shared" si="382"/>
        <v>0</v>
      </c>
      <c r="HD241" s="208">
        <f t="shared" si="355"/>
        <v>0</v>
      </c>
      <c r="HE241" s="208">
        <f t="shared" si="355"/>
        <v>0</v>
      </c>
      <c r="HF241" s="208">
        <f t="shared" si="355"/>
        <v>0</v>
      </c>
      <c r="HG241" s="208">
        <f t="shared" si="313"/>
        <v>0</v>
      </c>
      <c r="HH241" s="208">
        <f t="shared" si="356"/>
        <v>0</v>
      </c>
      <c r="HM241" s="207">
        <f t="shared" si="383"/>
        <v>0</v>
      </c>
      <c r="HN241" s="208">
        <f t="shared" si="357"/>
        <v>0</v>
      </c>
      <c r="HO241" s="208">
        <f t="shared" si="357"/>
        <v>0</v>
      </c>
      <c r="HP241" s="208">
        <f t="shared" si="357"/>
        <v>0</v>
      </c>
      <c r="HQ241" s="208">
        <f t="shared" si="314"/>
        <v>0</v>
      </c>
      <c r="HR241" s="208">
        <f t="shared" si="358"/>
        <v>0</v>
      </c>
      <c r="HW241" s="207">
        <f t="shared" si="384"/>
        <v>0</v>
      </c>
      <c r="HX241" s="208">
        <f t="shared" si="359"/>
        <v>0</v>
      </c>
      <c r="HY241" s="208">
        <f t="shared" si="359"/>
        <v>0</v>
      </c>
      <c r="HZ241" s="208">
        <f t="shared" si="359"/>
        <v>0</v>
      </c>
      <c r="IA241" s="208">
        <f t="shared" si="315"/>
        <v>0</v>
      </c>
      <c r="IB241" s="208">
        <f t="shared" si="360"/>
        <v>0</v>
      </c>
      <c r="IG241" s="207">
        <f t="shared" si="385"/>
        <v>0</v>
      </c>
      <c r="IH241" s="208">
        <f t="shared" si="361"/>
        <v>0</v>
      </c>
      <c r="II241" s="208">
        <f t="shared" si="361"/>
        <v>0</v>
      </c>
      <c r="IJ241" s="208">
        <f t="shared" si="361"/>
        <v>0</v>
      </c>
      <c r="IK241" s="208">
        <f t="shared" si="316"/>
        <v>0</v>
      </c>
      <c r="IL241" s="208">
        <f t="shared" si="362"/>
        <v>0</v>
      </c>
    </row>
    <row r="242" spans="20:246">
      <c r="T242" s="207">
        <v>21.2</v>
      </c>
      <c r="U242" s="207">
        <f t="shared" si="363"/>
        <v>0</v>
      </c>
      <c r="V242" s="208">
        <f t="shared" si="317"/>
        <v>0</v>
      </c>
      <c r="W242" s="208">
        <f t="shared" si="317"/>
        <v>0</v>
      </c>
      <c r="X242" s="208">
        <f t="shared" si="317"/>
        <v>0</v>
      </c>
      <c r="Y242" s="208">
        <f t="shared" si="294"/>
        <v>0</v>
      </c>
      <c r="Z242" s="208">
        <f t="shared" si="318"/>
        <v>0</v>
      </c>
      <c r="AE242" s="207">
        <f t="shared" si="364"/>
        <v>0</v>
      </c>
      <c r="AF242" s="208">
        <f t="shared" si="319"/>
        <v>0</v>
      </c>
      <c r="AG242" s="208">
        <f t="shared" si="319"/>
        <v>0</v>
      </c>
      <c r="AH242" s="208">
        <f t="shared" si="319"/>
        <v>0</v>
      </c>
      <c r="AI242" s="208">
        <f t="shared" si="295"/>
        <v>0</v>
      </c>
      <c r="AJ242" s="208">
        <f t="shared" si="320"/>
        <v>0</v>
      </c>
      <c r="AO242" s="207">
        <f t="shared" si="365"/>
        <v>0</v>
      </c>
      <c r="AP242" s="208">
        <f t="shared" si="321"/>
        <v>0</v>
      </c>
      <c r="AQ242" s="208">
        <f t="shared" si="321"/>
        <v>0</v>
      </c>
      <c r="AR242" s="208">
        <f t="shared" si="321"/>
        <v>0</v>
      </c>
      <c r="AS242" s="208">
        <f t="shared" si="296"/>
        <v>0</v>
      </c>
      <c r="AT242" s="208">
        <f t="shared" si="322"/>
        <v>0</v>
      </c>
      <c r="AY242" s="207">
        <f t="shared" si="366"/>
        <v>0</v>
      </c>
      <c r="AZ242" s="208">
        <f t="shared" si="323"/>
        <v>0</v>
      </c>
      <c r="BA242" s="208">
        <f t="shared" si="323"/>
        <v>0</v>
      </c>
      <c r="BB242" s="208">
        <f t="shared" si="323"/>
        <v>0</v>
      </c>
      <c r="BC242" s="208">
        <f t="shared" si="297"/>
        <v>0</v>
      </c>
      <c r="BD242" s="208">
        <f t="shared" si="324"/>
        <v>0</v>
      </c>
      <c r="BI242" s="207">
        <f t="shared" si="367"/>
        <v>0</v>
      </c>
      <c r="BJ242" s="208">
        <f t="shared" si="325"/>
        <v>0</v>
      </c>
      <c r="BK242" s="208">
        <f t="shared" si="325"/>
        <v>0</v>
      </c>
      <c r="BL242" s="208">
        <f t="shared" si="325"/>
        <v>0</v>
      </c>
      <c r="BM242" s="208">
        <f t="shared" si="298"/>
        <v>0</v>
      </c>
      <c r="BN242" s="208">
        <f t="shared" si="326"/>
        <v>0</v>
      </c>
      <c r="BS242" s="207">
        <f t="shared" si="368"/>
        <v>0</v>
      </c>
      <c r="BT242" s="208">
        <f t="shared" si="327"/>
        <v>0</v>
      </c>
      <c r="BU242" s="208">
        <f t="shared" si="327"/>
        <v>0</v>
      </c>
      <c r="BV242" s="208">
        <f t="shared" si="327"/>
        <v>0</v>
      </c>
      <c r="BW242" s="208">
        <f t="shared" si="299"/>
        <v>0</v>
      </c>
      <c r="BX242" s="208">
        <f t="shared" si="328"/>
        <v>0</v>
      </c>
      <c r="CC242" s="207">
        <f t="shared" si="369"/>
        <v>0</v>
      </c>
      <c r="CD242" s="208">
        <f t="shared" si="329"/>
        <v>0</v>
      </c>
      <c r="CE242" s="208">
        <f t="shared" si="329"/>
        <v>0</v>
      </c>
      <c r="CF242" s="208">
        <f t="shared" si="329"/>
        <v>0</v>
      </c>
      <c r="CG242" s="208">
        <f t="shared" si="300"/>
        <v>0</v>
      </c>
      <c r="CH242" s="208">
        <f t="shared" si="330"/>
        <v>0</v>
      </c>
      <c r="CM242" s="207">
        <f t="shared" si="370"/>
        <v>0</v>
      </c>
      <c r="CN242" s="208">
        <f t="shared" si="331"/>
        <v>0</v>
      </c>
      <c r="CO242" s="208">
        <f t="shared" si="331"/>
        <v>0</v>
      </c>
      <c r="CP242" s="208">
        <f t="shared" si="331"/>
        <v>0</v>
      </c>
      <c r="CQ242" s="208">
        <f t="shared" si="301"/>
        <v>0</v>
      </c>
      <c r="CR242" s="208">
        <f t="shared" si="332"/>
        <v>0</v>
      </c>
      <c r="CW242" s="207">
        <f t="shared" si="371"/>
        <v>0</v>
      </c>
      <c r="CX242" s="208">
        <f t="shared" si="333"/>
        <v>0</v>
      </c>
      <c r="CY242" s="207">
        <f t="shared" si="333"/>
        <v>0</v>
      </c>
      <c r="CZ242" s="208">
        <f t="shared" si="333"/>
        <v>0</v>
      </c>
      <c r="DA242" s="208">
        <f t="shared" si="302"/>
        <v>0</v>
      </c>
      <c r="DB242" s="208">
        <f t="shared" si="334"/>
        <v>0</v>
      </c>
      <c r="DG242" s="207">
        <f t="shared" si="372"/>
        <v>0</v>
      </c>
      <c r="DH242" s="208">
        <f t="shared" si="335"/>
        <v>0</v>
      </c>
      <c r="DI242" s="208">
        <f t="shared" si="335"/>
        <v>0</v>
      </c>
      <c r="DJ242" s="208">
        <f t="shared" si="335"/>
        <v>0</v>
      </c>
      <c r="DK242" s="208">
        <f t="shared" si="303"/>
        <v>0</v>
      </c>
      <c r="DL242" s="208">
        <f t="shared" si="336"/>
        <v>0</v>
      </c>
      <c r="DQ242" s="207">
        <f t="shared" si="373"/>
        <v>0</v>
      </c>
      <c r="DR242" s="208">
        <f t="shared" si="337"/>
        <v>0</v>
      </c>
      <c r="DS242" s="208">
        <f t="shared" si="337"/>
        <v>0</v>
      </c>
      <c r="DT242" s="208">
        <f t="shared" si="337"/>
        <v>0</v>
      </c>
      <c r="DU242" s="208">
        <f t="shared" si="304"/>
        <v>0</v>
      </c>
      <c r="DV242" s="208">
        <f t="shared" si="338"/>
        <v>0</v>
      </c>
      <c r="EA242" s="207">
        <f t="shared" si="374"/>
        <v>0</v>
      </c>
      <c r="EB242" s="208">
        <f t="shared" si="339"/>
        <v>0</v>
      </c>
      <c r="EC242" s="208">
        <f t="shared" si="339"/>
        <v>0</v>
      </c>
      <c r="ED242" s="208">
        <f t="shared" si="339"/>
        <v>0</v>
      </c>
      <c r="EE242" s="208">
        <f t="shared" si="305"/>
        <v>0</v>
      </c>
      <c r="EF242" s="208">
        <f t="shared" si="340"/>
        <v>0</v>
      </c>
      <c r="EK242" s="207">
        <f t="shared" si="375"/>
        <v>0</v>
      </c>
      <c r="EL242" s="208">
        <f t="shared" si="341"/>
        <v>0</v>
      </c>
      <c r="EM242" s="208">
        <f t="shared" si="341"/>
        <v>0</v>
      </c>
      <c r="EN242" s="208">
        <f t="shared" si="341"/>
        <v>0</v>
      </c>
      <c r="EO242" s="208">
        <f t="shared" si="306"/>
        <v>0</v>
      </c>
      <c r="EP242" s="208">
        <f t="shared" si="342"/>
        <v>0</v>
      </c>
      <c r="EU242" s="207">
        <f t="shared" si="376"/>
        <v>0</v>
      </c>
      <c r="EV242" s="208">
        <f t="shared" si="343"/>
        <v>0</v>
      </c>
      <c r="EW242" s="208">
        <f t="shared" si="343"/>
        <v>0</v>
      </c>
      <c r="EX242" s="208">
        <f t="shared" si="343"/>
        <v>0</v>
      </c>
      <c r="EY242" s="208">
        <f t="shared" si="307"/>
        <v>0</v>
      </c>
      <c r="EZ242" s="208">
        <f t="shared" si="344"/>
        <v>0</v>
      </c>
      <c r="FE242" s="207">
        <f t="shared" si="377"/>
        <v>0</v>
      </c>
      <c r="FF242" s="208">
        <f t="shared" si="345"/>
        <v>0</v>
      </c>
      <c r="FG242" s="208">
        <f t="shared" si="345"/>
        <v>0</v>
      </c>
      <c r="FH242" s="208">
        <f t="shared" si="345"/>
        <v>0</v>
      </c>
      <c r="FI242" s="208">
        <f t="shared" si="308"/>
        <v>0</v>
      </c>
      <c r="FJ242" s="208">
        <f t="shared" si="346"/>
        <v>0</v>
      </c>
      <c r="FO242" s="207">
        <f t="shared" si="378"/>
        <v>0</v>
      </c>
      <c r="FP242" s="208">
        <f t="shared" si="347"/>
        <v>0</v>
      </c>
      <c r="FQ242" s="208">
        <f t="shared" si="347"/>
        <v>0</v>
      </c>
      <c r="FR242" s="208">
        <f t="shared" si="347"/>
        <v>0</v>
      </c>
      <c r="FS242" s="208">
        <f t="shared" si="309"/>
        <v>0</v>
      </c>
      <c r="FT242" s="208">
        <f t="shared" si="348"/>
        <v>0</v>
      </c>
      <c r="FY242" s="207">
        <f t="shared" si="379"/>
        <v>0</v>
      </c>
      <c r="FZ242" s="208">
        <f t="shared" si="349"/>
        <v>0</v>
      </c>
      <c r="GA242" s="208">
        <f t="shared" si="349"/>
        <v>0</v>
      </c>
      <c r="GB242" s="208">
        <f t="shared" si="349"/>
        <v>0</v>
      </c>
      <c r="GC242" s="208">
        <f t="shared" si="310"/>
        <v>0</v>
      </c>
      <c r="GD242" s="208">
        <f t="shared" si="350"/>
        <v>0</v>
      </c>
      <c r="GI242" s="207">
        <f t="shared" si="380"/>
        <v>0</v>
      </c>
      <c r="GJ242" s="208">
        <f t="shared" si="351"/>
        <v>0</v>
      </c>
      <c r="GK242" s="208">
        <f t="shared" si="351"/>
        <v>0</v>
      </c>
      <c r="GL242" s="208">
        <f t="shared" si="351"/>
        <v>0</v>
      </c>
      <c r="GM242" s="208">
        <f t="shared" si="311"/>
        <v>0</v>
      </c>
      <c r="GN242" s="208">
        <f t="shared" si="352"/>
        <v>0</v>
      </c>
      <c r="GS242" s="207">
        <f t="shared" si="381"/>
        <v>0</v>
      </c>
      <c r="GT242" s="208">
        <f t="shared" si="353"/>
        <v>0</v>
      </c>
      <c r="GU242" s="208">
        <f t="shared" si="353"/>
        <v>0</v>
      </c>
      <c r="GV242" s="208">
        <f t="shared" si="353"/>
        <v>0</v>
      </c>
      <c r="GW242" s="208">
        <f t="shared" si="312"/>
        <v>0</v>
      </c>
      <c r="GX242" s="208">
        <f t="shared" si="354"/>
        <v>0</v>
      </c>
      <c r="HC242" s="207">
        <f t="shared" si="382"/>
        <v>0</v>
      </c>
      <c r="HD242" s="208">
        <f t="shared" si="355"/>
        <v>0</v>
      </c>
      <c r="HE242" s="208">
        <f t="shared" si="355"/>
        <v>0</v>
      </c>
      <c r="HF242" s="208">
        <f t="shared" si="355"/>
        <v>0</v>
      </c>
      <c r="HG242" s="208">
        <f t="shared" si="313"/>
        <v>0</v>
      </c>
      <c r="HH242" s="208">
        <f t="shared" si="356"/>
        <v>0</v>
      </c>
      <c r="HM242" s="207">
        <f t="shared" si="383"/>
        <v>0</v>
      </c>
      <c r="HN242" s="208">
        <f t="shared" si="357"/>
        <v>0</v>
      </c>
      <c r="HO242" s="208">
        <f t="shared" si="357"/>
        <v>0</v>
      </c>
      <c r="HP242" s="208">
        <f t="shared" si="357"/>
        <v>0</v>
      </c>
      <c r="HQ242" s="208">
        <f t="shared" si="314"/>
        <v>0</v>
      </c>
      <c r="HR242" s="208">
        <f t="shared" si="358"/>
        <v>0</v>
      </c>
      <c r="HW242" s="207">
        <f t="shared" si="384"/>
        <v>0</v>
      </c>
      <c r="HX242" s="208">
        <f t="shared" si="359"/>
        <v>0</v>
      </c>
      <c r="HY242" s="208">
        <f t="shared" si="359"/>
        <v>0</v>
      </c>
      <c r="HZ242" s="208">
        <f t="shared" si="359"/>
        <v>0</v>
      </c>
      <c r="IA242" s="208">
        <f t="shared" si="315"/>
        <v>0</v>
      </c>
      <c r="IB242" s="208">
        <f t="shared" si="360"/>
        <v>0</v>
      </c>
      <c r="IG242" s="207">
        <f t="shared" si="385"/>
        <v>0</v>
      </c>
      <c r="IH242" s="208">
        <f t="shared" si="361"/>
        <v>0</v>
      </c>
      <c r="II242" s="208">
        <f t="shared" si="361"/>
        <v>0</v>
      </c>
      <c r="IJ242" s="208">
        <f t="shared" si="361"/>
        <v>0</v>
      </c>
      <c r="IK242" s="208">
        <f t="shared" si="316"/>
        <v>0</v>
      </c>
      <c r="IL242" s="208">
        <f t="shared" si="362"/>
        <v>0</v>
      </c>
    </row>
    <row r="243" spans="20:246">
      <c r="T243" s="207">
        <v>21.3</v>
      </c>
      <c r="U243" s="207">
        <f t="shared" si="363"/>
        <v>0</v>
      </c>
      <c r="V243" s="208">
        <f t="shared" si="317"/>
        <v>0</v>
      </c>
      <c r="W243" s="208">
        <f t="shared" si="317"/>
        <v>0</v>
      </c>
      <c r="X243" s="208">
        <f t="shared" si="317"/>
        <v>0</v>
      </c>
      <c r="Y243" s="208">
        <f t="shared" si="294"/>
        <v>0</v>
      </c>
      <c r="Z243" s="208">
        <f t="shared" si="318"/>
        <v>0</v>
      </c>
      <c r="AE243" s="207">
        <f t="shared" si="364"/>
        <v>0</v>
      </c>
      <c r="AF243" s="208">
        <f t="shared" si="319"/>
        <v>0</v>
      </c>
      <c r="AG243" s="208">
        <f t="shared" si="319"/>
        <v>0</v>
      </c>
      <c r="AH243" s="208">
        <f t="shared" si="319"/>
        <v>0</v>
      </c>
      <c r="AI243" s="208">
        <f t="shared" si="295"/>
        <v>0</v>
      </c>
      <c r="AJ243" s="208">
        <f t="shared" si="320"/>
        <v>0</v>
      </c>
      <c r="AO243" s="207">
        <f t="shared" si="365"/>
        <v>0</v>
      </c>
      <c r="AP243" s="208">
        <f t="shared" si="321"/>
        <v>0</v>
      </c>
      <c r="AQ243" s="208">
        <f t="shared" si="321"/>
        <v>0</v>
      </c>
      <c r="AR243" s="208">
        <f t="shared" si="321"/>
        <v>0</v>
      </c>
      <c r="AS243" s="208">
        <f t="shared" si="296"/>
        <v>0</v>
      </c>
      <c r="AT243" s="208">
        <f t="shared" si="322"/>
        <v>0</v>
      </c>
      <c r="AY243" s="207">
        <f t="shared" si="366"/>
        <v>0</v>
      </c>
      <c r="AZ243" s="208">
        <f t="shared" si="323"/>
        <v>0</v>
      </c>
      <c r="BA243" s="208">
        <f t="shared" si="323"/>
        <v>0</v>
      </c>
      <c r="BB243" s="208">
        <f t="shared" si="323"/>
        <v>0</v>
      </c>
      <c r="BC243" s="208">
        <f t="shared" si="297"/>
        <v>0</v>
      </c>
      <c r="BD243" s="208">
        <f t="shared" si="324"/>
        <v>0</v>
      </c>
      <c r="BI243" s="207">
        <f t="shared" si="367"/>
        <v>0</v>
      </c>
      <c r="BJ243" s="208">
        <f t="shared" si="325"/>
        <v>0</v>
      </c>
      <c r="BK243" s="208">
        <f t="shared" si="325"/>
        <v>0</v>
      </c>
      <c r="BL243" s="208">
        <f t="shared" si="325"/>
        <v>0</v>
      </c>
      <c r="BM243" s="208">
        <f t="shared" si="298"/>
        <v>0</v>
      </c>
      <c r="BN243" s="208">
        <f t="shared" si="326"/>
        <v>0</v>
      </c>
      <c r="BS243" s="207">
        <f t="shared" si="368"/>
        <v>0</v>
      </c>
      <c r="BT243" s="208">
        <f t="shared" si="327"/>
        <v>0</v>
      </c>
      <c r="BU243" s="208">
        <f t="shared" si="327"/>
        <v>0</v>
      </c>
      <c r="BV243" s="208">
        <f t="shared" si="327"/>
        <v>0</v>
      </c>
      <c r="BW243" s="208">
        <f t="shared" si="299"/>
        <v>0</v>
      </c>
      <c r="BX243" s="208">
        <f t="shared" si="328"/>
        <v>0</v>
      </c>
      <c r="CC243" s="207">
        <f t="shared" si="369"/>
        <v>0</v>
      </c>
      <c r="CD243" s="208">
        <f t="shared" si="329"/>
        <v>0</v>
      </c>
      <c r="CE243" s="208">
        <f t="shared" si="329"/>
        <v>0</v>
      </c>
      <c r="CF243" s="208">
        <f t="shared" si="329"/>
        <v>0</v>
      </c>
      <c r="CG243" s="208">
        <f t="shared" si="300"/>
        <v>0</v>
      </c>
      <c r="CH243" s="208">
        <f t="shared" si="330"/>
        <v>0</v>
      </c>
      <c r="CM243" s="207">
        <f t="shared" si="370"/>
        <v>0</v>
      </c>
      <c r="CN243" s="208">
        <f t="shared" si="331"/>
        <v>0</v>
      </c>
      <c r="CO243" s="208">
        <f t="shared" si="331"/>
        <v>0</v>
      </c>
      <c r="CP243" s="208">
        <f t="shared" si="331"/>
        <v>0</v>
      </c>
      <c r="CQ243" s="208">
        <f t="shared" si="301"/>
        <v>0</v>
      </c>
      <c r="CR243" s="208">
        <f t="shared" si="332"/>
        <v>0</v>
      </c>
      <c r="CW243" s="207">
        <f t="shared" si="371"/>
        <v>0</v>
      </c>
      <c r="CX243" s="208">
        <f t="shared" si="333"/>
        <v>0</v>
      </c>
      <c r="CY243" s="207">
        <f t="shared" si="333"/>
        <v>0</v>
      </c>
      <c r="CZ243" s="208">
        <f t="shared" si="333"/>
        <v>0</v>
      </c>
      <c r="DA243" s="208">
        <f t="shared" si="302"/>
        <v>0</v>
      </c>
      <c r="DB243" s="208">
        <f t="shared" si="334"/>
        <v>0</v>
      </c>
      <c r="DG243" s="207">
        <f t="shared" si="372"/>
        <v>0</v>
      </c>
      <c r="DH243" s="208">
        <f t="shared" si="335"/>
        <v>0</v>
      </c>
      <c r="DI243" s="208">
        <f t="shared" si="335"/>
        <v>0</v>
      </c>
      <c r="DJ243" s="208">
        <f t="shared" si="335"/>
        <v>0</v>
      </c>
      <c r="DK243" s="208">
        <f t="shared" si="303"/>
        <v>0</v>
      </c>
      <c r="DL243" s="208">
        <f t="shared" si="336"/>
        <v>0</v>
      </c>
      <c r="DQ243" s="207">
        <f t="shared" si="373"/>
        <v>0</v>
      </c>
      <c r="DR243" s="208">
        <f t="shared" si="337"/>
        <v>0</v>
      </c>
      <c r="DS243" s="208">
        <f t="shared" si="337"/>
        <v>0</v>
      </c>
      <c r="DT243" s="208">
        <f t="shared" si="337"/>
        <v>0</v>
      </c>
      <c r="DU243" s="208">
        <f t="shared" si="304"/>
        <v>0</v>
      </c>
      <c r="DV243" s="208">
        <f t="shared" si="338"/>
        <v>0</v>
      </c>
      <c r="EA243" s="207">
        <f t="shared" si="374"/>
        <v>0</v>
      </c>
      <c r="EB243" s="208">
        <f t="shared" si="339"/>
        <v>0</v>
      </c>
      <c r="EC243" s="208">
        <f t="shared" si="339"/>
        <v>0</v>
      </c>
      <c r="ED243" s="208">
        <f t="shared" si="339"/>
        <v>0</v>
      </c>
      <c r="EE243" s="208">
        <f t="shared" si="305"/>
        <v>0</v>
      </c>
      <c r="EF243" s="208">
        <f t="shared" si="340"/>
        <v>0</v>
      </c>
      <c r="EK243" s="207">
        <f t="shared" si="375"/>
        <v>0</v>
      </c>
      <c r="EL243" s="208">
        <f t="shared" si="341"/>
        <v>0</v>
      </c>
      <c r="EM243" s="208">
        <f t="shared" si="341"/>
        <v>0</v>
      </c>
      <c r="EN243" s="208">
        <f t="shared" si="341"/>
        <v>0</v>
      </c>
      <c r="EO243" s="208">
        <f t="shared" si="306"/>
        <v>0</v>
      </c>
      <c r="EP243" s="208">
        <f t="shared" si="342"/>
        <v>0</v>
      </c>
      <c r="EU243" s="207">
        <f t="shared" si="376"/>
        <v>0</v>
      </c>
      <c r="EV243" s="208">
        <f t="shared" si="343"/>
        <v>0</v>
      </c>
      <c r="EW243" s="208">
        <f t="shared" si="343"/>
        <v>0</v>
      </c>
      <c r="EX243" s="208">
        <f t="shared" si="343"/>
        <v>0</v>
      </c>
      <c r="EY243" s="208">
        <f t="shared" si="307"/>
        <v>0</v>
      </c>
      <c r="EZ243" s="208">
        <f t="shared" si="344"/>
        <v>0</v>
      </c>
      <c r="FE243" s="207">
        <f t="shared" si="377"/>
        <v>0</v>
      </c>
      <c r="FF243" s="208">
        <f t="shared" si="345"/>
        <v>0</v>
      </c>
      <c r="FG243" s="208">
        <f t="shared" si="345"/>
        <v>0</v>
      </c>
      <c r="FH243" s="208">
        <f t="shared" si="345"/>
        <v>0</v>
      </c>
      <c r="FI243" s="208">
        <f t="shared" si="308"/>
        <v>0</v>
      </c>
      <c r="FJ243" s="208">
        <f t="shared" si="346"/>
        <v>0</v>
      </c>
      <c r="FO243" s="207">
        <f t="shared" si="378"/>
        <v>0</v>
      </c>
      <c r="FP243" s="208">
        <f t="shared" si="347"/>
        <v>0</v>
      </c>
      <c r="FQ243" s="208">
        <f t="shared" si="347"/>
        <v>0</v>
      </c>
      <c r="FR243" s="208">
        <f t="shared" si="347"/>
        <v>0</v>
      </c>
      <c r="FS243" s="208">
        <f t="shared" si="309"/>
        <v>0</v>
      </c>
      <c r="FT243" s="208">
        <f t="shared" si="348"/>
        <v>0</v>
      </c>
      <c r="FY243" s="207">
        <f t="shared" si="379"/>
        <v>0</v>
      </c>
      <c r="FZ243" s="208">
        <f t="shared" si="349"/>
        <v>0</v>
      </c>
      <c r="GA243" s="208">
        <f t="shared" si="349"/>
        <v>0</v>
      </c>
      <c r="GB243" s="208">
        <f t="shared" si="349"/>
        <v>0</v>
      </c>
      <c r="GC243" s="208">
        <f t="shared" si="310"/>
        <v>0</v>
      </c>
      <c r="GD243" s="208">
        <f t="shared" si="350"/>
        <v>0</v>
      </c>
      <c r="GI243" s="207">
        <f t="shared" si="380"/>
        <v>0</v>
      </c>
      <c r="GJ243" s="208">
        <f t="shared" si="351"/>
        <v>0</v>
      </c>
      <c r="GK243" s="208">
        <f t="shared" si="351"/>
        <v>0</v>
      </c>
      <c r="GL243" s="208">
        <f t="shared" si="351"/>
        <v>0</v>
      </c>
      <c r="GM243" s="208">
        <f t="shared" si="311"/>
        <v>0</v>
      </c>
      <c r="GN243" s="208">
        <f t="shared" si="352"/>
        <v>0</v>
      </c>
      <c r="GS243" s="207">
        <f t="shared" si="381"/>
        <v>0</v>
      </c>
      <c r="GT243" s="208">
        <f t="shared" si="353"/>
        <v>0</v>
      </c>
      <c r="GU243" s="208">
        <f t="shared" si="353"/>
        <v>0</v>
      </c>
      <c r="GV243" s="208">
        <f t="shared" si="353"/>
        <v>0</v>
      </c>
      <c r="GW243" s="208">
        <f t="shared" si="312"/>
        <v>0</v>
      </c>
      <c r="GX243" s="208">
        <f t="shared" si="354"/>
        <v>0</v>
      </c>
      <c r="HC243" s="207">
        <f t="shared" si="382"/>
        <v>0</v>
      </c>
      <c r="HD243" s="208">
        <f t="shared" si="355"/>
        <v>0</v>
      </c>
      <c r="HE243" s="208">
        <f t="shared" si="355"/>
        <v>0</v>
      </c>
      <c r="HF243" s="208">
        <f t="shared" si="355"/>
        <v>0</v>
      </c>
      <c r="HG243" s="208">
        <f t="shared" si="313"/>
        <v>0</v>
      </c>
      <c r="HH243" s="208">
        <f t="shared" si="356"/>
        <v>0</v>
      </c>
      <c r="HM243" s="207">
        <f t="shared" si="383"/>
        <v>0</v>
      </c>
      <c r="HN243" s="208">
        <f t="shared" si="357"/>
        <v>0</v>
      </c>
      <c r="HO243" s="208">
        <f t="shared" si="357"/>
        <v>0</v>
      </c>
      <c r="HP243" s="208">
        <f t="shared" si="357"/>
        <v>0</v>
      </c>
      <c r="HQ243" s="208">
        <f t="shared" si="314"/>
        <v>0</v>
      </c>
      <c r="HR243" s="208">
        <f t="shared" si="358"/>
        <v>0</v>
      </c>
      <c r="HW243" s="207">
        <f t="shared" si="384"/>
        <v>0</v>
      </c>
      <c r="HX243" s="208">
        <f t="shared" si="359"/>
        <v>0</v>
      </c>
      <c r="HY243" s="208">
        <f t="shared" si="359"/>
        <v>0</v>
      </c>
      <c r="HZ243" s="208">
        <f t="shared" si="359"/>
        <v>0</v>
      </c>
      <c r="IA243" s="208">
        <f t="shared" si="315"/>
        <v>0</v>
      </c>
      <c r="IB243" s="208">
        <f t="shared" si="360"/>
        <v>0</v>
      </c>
      <c r="IG243" s="207">
        <f t="shared" si="385"/>
        <v>0</v>
      </c>
      <c r="IH243" s="208">
        <f t="shared" si="361"/>
        <v>0</v>
      </c>
      <c r="II243" s="208">
        <f t="shared" si="361"/>
        <v>0</v>
      </c>
      <c r="IJ243" s="208">
        <f t="shared" si="361"/>
        <v>0</v>
      </c>
      <c r="IK243" s="208">
        <f t="shared" si="316"/>
        <v>0</v>
      </c>
      <c r="IL243" s="208">
        <f t="shared" si="362"/>
        <v>0</v>
      </c>
    </row>
    <row r="244" spans="20:246">
      <c r="T244" s="207">
        <v>21.4</v>
      </c>
      <c r="U244" s="207">
        <f t="shared" si="363"/>
        <v>0</v>
      </c>
      <c r="V244" s="208">
        <f t="shared" si="317"/>
        <v>0</v>
      </c>
      <c r="W244" s="208">
        <f t="shared" si="317"/>
        <v>0</v>
      </c>
      <c r="X244" s="208">
        <f t="shared" si="317"/>
        <v>0</v>
      </c>
      <c r="Y244" s="208">
        <f t="shared" si="294"/>
        <v>0</v>
      </c>
      <c r="Z244" s="208">
        <f t="shared" si="318"/>
        <v>0</v>
      </c>
      <c r="AE244" s="207">
        <f t="shared" si="364"/>
        <v>0</v>
      </c>
      <c r="AF244" s="208">
        <f t="shared" si="319"/>
        <v>0</v>
      </c>
      <c r="AG244" s="208">
        <f t="shared" si="319"/>
        <v>0</v>
      </c>
      <c r="AH244" s="208">
        <f t="shared" si="319"/>
        <v>0</v>
      </c>
      <c r="AI244" s="208">
        <f t="shared" si="295"/>
        <v>0</v>
      </c>
      <c r="AJ244" s="208">
        <f t="shared" si="320"/>
        <v>0</v>
      </c>
      <c r="AO244" s="207">
        <f t="shared" si="365"/>
        <v>0</v>
      </c>
      <c r="AP244" s="208">
        <f t="shared" si="321"/>
        <v>0</v>
      </c>
      <c r="AQ244" s="208">
        <f t="shared" si="321"/>
        <v>0</v>
      </c>
      <c r="AR244" s="208">
        <f t="shared" si="321"/>
        <v>0</v>
      </c>
      <c r="AS244" s="208">
        <f t="shared" si="296"/>
        <v>0</v>
      </c>
      <c r="AT244" s="208">
        <f t="shared" si="322"/>
        <v>0</v>
      </c>
      <c r="AY244" s="207">
        <f t="shared" si="366"/>
        <v>0</v>
      </c>
      <c r="AZ244" s="208">
        <f t="shared" si="323"/>
        <v>0</v>
      </c>
      <c r="BA244" s="208">
        <f t="shared" si="323"/>
        <v>0</v>
      </c>
      <c r="BB244" s="208">
        <f t="shared" si="323"/>
        <v>0</v>
      </c>
      <c r="BC244" s="208">
        <f t="shared" si="297"/>
        <v>0</v>
      </c>
      <c r="BD244" s="208">
        <f t="shared" si="324"/>
        <v>0</v>
      </c>
      <c r="BI244" s="207">
        <f t="shared" si="367"/>
        <v>0</v>
      </c>
      <c r="BJ244" s="208">
        <f t="shared" si="325"/>
        <v>0</v>
      </c>
      <c r="BK244" s="208">
        <f t="shared" si="325"/>
        <v>0</v>
      </c>
      <c r="BL244" s="208">
        <f t="shared" si="325"/>
        <v>0</v>
      </c>
      <c r="BM244" s="208">
        <f t="shared" si="298"/>
        <v>0</v>
      </c>
      <c r="BN244" s="208">
        <f t="shared" si="326"/>
        <v>0</v>
      </c>
      <c r="BS244" s="207">
        <f t="shared" si="368"/>
        <v>0</v>
      </c>
      <c r="BT244" s="208">
        <f t="shared" si="327"/>
        <v>0</v>
      </c>
      <c r="BU244" s="208">
        <f t="shared" si="327"/>
        <v>0</v>
      </c>
      <c r="BV244" s="208">
        <f t="shared" si="327"/>
        <v>0</v>
      </c>
      <c r="BW244" s="208">
        <f t="shared" si="299"/>
        <v>0</v>
      </c>
      <c r="BX244" s="208">
        <f t="shared" si="328"/>
        <v>0</v>
      </c>
      <c r="CC244" s="207">
        <f t="shared" si="369"/>
        <v>0</v>
      </c>
      <c r="CD244" s="208">
        <f t="shared" si="329"/>
        <v>0</v>
      </c>
      <c r="CE244" s="208">
        <f t="shared" si="329"/>
        <v>0</v>
      </c>
      <c r="CF244" s="208">
        <f t="shared" si="329"/>
        <v>0</v>
      </c>
      <c r="CG244" s="208">
        <f t="shared" si="300"/>
        <v>0</v>
      </c>
      <c r="CH244" s="208">
        <f t="shared" si="330"/>
        <v>0</v>
      </c>
      <c r="CM244" s="207">
        <f t="shared" si="370"/>
        <v>0</v>
      </c>
      <c r="CN244" s="208">
        <f t="shared" si="331"/>
        <v>0</v>
      </c>
      <c r="CO244" s="208">
        <f t="shared" si="331"/>
        <v>0</v>
      </c>
      <c r="CP244" s="208">
        <f t="shared" si="331"/>
        <v>0</v>
      </c>
      <c r="CQ244" s="208">
        <f t="shared" si="301"/>
        <v>0</v>
      </c>
      <c r="CR244" s="208">
        <f t="shared" si="332"/>
        <v>0</v>
      </c>
      <c r="CW244" s="207">
        <f t="shared" si="371"/>
        <v>0</v>
      </c>
      <c r="CX244" s="208">
        <f t="shared" si="333"/>
        <v>0</v>
      </c>
      <c r="CY244" s="207">
        <f t="shared" si="333"/>
        <v>0</v>
      </c>
      <c r="CZ244" s="208">
        <f t="shared" si="333"/>
        <v>0</v>
      </c>
      <c r="DA244" s="208">
        <f t="shared" si="302"/>
        <v>0</v>
      </c>
      <c r="DB244" s="208">
        <f t="shared" si="334"/>
        <v>0</v>
      </c>
      <c r="DG244" s="207">
        <f t="shared" si="372"/>
        <v>0</v>
      </c>
      <c r="DH244" s="208">
        <f t="shared" si="335"/>
        <v>0</v>
      </c>
      <c r="DI244" s="208">
        <f t="shared" si="335"/>
        <v>0</v>
      </c>
      <c r="DJ244" s="208">
        <f t="shared" si="335"/>
        <v>0</v>
      </c>
      <c r="DK244" s="208">
        <f t="shared" si="303"/>
        <v>0</v>
      </c>
      <c r="DL244" s="208">
        <f t="shared" si="336"/>
        <v>0</v>
      </c>
      <c r="DQ244" s="207">
        <f t="shared" si="373"/>
        <v>0</v>
      </c>
      <c r="DR244" s="208">
        <f t="shared" si="337"/>
        <v>0</v>
      </c>
      <c r="DS244" s="208">
        <f t="shared" si="337"/>
        <v>0</v>
      </c>
      <c r="DT244" s="208">
        <f t="shared" si="337"/>
        <v>0</v>
      </c>
      <c r="DU244" s="208">
        <f t="shared" si="304"/>
        <v>0</v>
      </c>
      <c r="DV244" s="208">
        <f t="shared" si="338"/>
        <v>0</v>
      </c>
      <c r="EA244" s="207">
        <f t="shared" si="374"/>
        <v>0</v>
      </c>
      <c r="EB244" s="208">
        <f t="shared" si="339"/>
        <v>0</v>
      </c>
      <c r="EC244" s="208">
        <f t="shared" si="339"/>
        <v>0</v>
      </c>
      <c r="ED244" s="208">
        <f t="shared" si="339"/>
        <v>0</v>
      </c>
      <c r="EE244" s="208">
        <f t="shared" si="305"/>
        <v>0</v>
      </c>
      <c r="EF244" s="208">
        <f t="shared" si="340"/>
        <v>0</v>
      </c>
      <c r="EK244" s="207">
        <f t="shared" si="375"/>
        <v>0</v>
      </c>
      <c r="EL244" s="208">
        <f t="shared" si="341"/>
        <v>0</v>
      </c>
      <c r="EM244" s="208">
        <f t="shared" si="341"/>
        <v>0</v>
      </c>
      <c r="EN244" s="208">
        <f t="shared" si="341"/>
        <v>0</v>
      </c>
      <c r="EO244" s="208">
        <f t="shared" si="306"/>
        <v>0</v>
      </c>
      <c r="EP244" s="208">
        <f t="shared" si="342"/>
        <v>0</v>
      </c>
      <c r="EU244" s="207">
        <f t="shared" si="376"/>
        <v>0</v>
      </c>
      <c r="EV244" s="208">
        <f t="shared" si="343"/>
        <v>0</v>
      </c>
      <c r="EW244" s="208">
        <f t="shared" si="343"/>
        <v>0</v>
      </c>
      <c r="EX244" s="208">
        <f t="shared" si="343"/>
        <v>0</v>
      </c>
      <c r="EY244" s="208">
        <f t="shared" si="307"/>
        <v>0</v>
      </c>
      <c r="EZ244" s="208">
        <f t="shared" si="344"/>
        <v>0</v>
      </c>
      <c r="FE244" s="207">
        <f t="shared" si="377"/>
        <v>0</v>
      </c>
      <c r="FF244" s="208">
        <f t="shared" si="345"/>
        <v>0</v>
      </c>
      <c r="FG244" s="208">
        <f t="shared" si="345"/>
        <v>0</v>
      </c>
      <c r="FH244" s="208">
        <f t="shared" si="345"/>
        <v>0</v>
      </c>
      <c r="FI244" s="208">
        <f t="shared" si="308"/>
        <v>0</v>
      </c>
      <c r="FJ244" s="208">
        <f t="shared" si="346"/>
        <v>0</v>
      </c>
      <c r="FO244" s="207">
        <f t="shared" si="378"/>
        <v>0</v>
      </c>
      <c r="FP244" s="208">
        <f t="shared" si="347"/>
        <v>0</v>
      </c>
      <c r="FQ244" s="208">
        <f t="shared" si="347"/>
        <v>0</v>
      </c>
      <c r="FR244" s="208">
        <f t="shared" si="347"/>
        <v>0</v>
      </c>
      <c r="FS244" s="208">
        <f t="shared" si="309"/>
        <v>0</v>
      </c>
      <c r="FT244" s="208">
        <f t="shared" si="348"/>
        <v>0</v>
      </c>
      <c r="FY244" s="207">
        <f t="shared" si="379"/>
        <v>0</v>
      </c>
      <c r="FZ244" s="208">
        <f t="shared" si="349"/>
        <v>0</v>
      </c>
      <c r="GA244" s="208">
        <f t="shared" si="349"/>
        <v>0</v>
      </c>
      <c r="GB244" s="208">
        <f t="shared" si="349"/>
        <v>0</v>
      </c>
      <c r="GC244" s="208">
        <f t="shared" si="310"/>
        <v>0</v>
      </c>
      <c r="GD244" s="208">
        <f t="shared" si="350"/>
        <v>0</v>
      </c>
      <c r="GI244" s="207">
        <f t="shared" si="380"/>
        <v>0</v>
      </c>
      <c r="GJ244" s="208">
        <f t="shared" si="351"/>
        <v>0</v>
      </c>
      <c r="GK244" s="208">
        <f t="shared" si="351"/>
        <v>0</v>
      </c>
      <c r="GL244" s="208">
        <f t="shared" si="351"/>
        <v>0</v>
      </c>
      <c r="GM244" s="208">
        <f t="shared" si="311"/>
        <v>0</v>
      </c>
      <c r="GN244" s="208">
        <f t="shared" si="352"/>
        <v>0</v>
      </c>
      <c r="GS244" s="207">
        <f t="shared" si="381"/>
        <v>0</v>
      </c>
      <c r="GT244" s="208">
        <f t="shared" si="353"/>
        <v>0</v>
      </c>
      <c r="GU244" s="208">
        <f t="shared" si="353"/>
        <v>0</v>
      </c>
      <c r="GV244" s="208">
        <f t="shared" si="353"/>
        <v>0</v>
      </c>
      <c r="GW244" s="208">
        <f t="shared" si="312"/>
        <v>0</v>
      </c>
      <c r="GX244" s="208">
        <f t="shared" si="354"/>
        <v>0</v>
      </c>
      <c r="HC244" s="207">
        <f t="shared" si="382"/>
        <v>0</v>
      </c>
      <c r="HD244" s="208">
        <f t="shared" si="355"/>
        <v>0</v>
      </c>
      <c r="HE244" s="208">
        <f t="shared" si="355"/>
        <v>0</v>
      </c>
      <c r="HF244" s="208">
        <f t="shared" si="355"/>
        <v>0</v>
      </c>
      <c r="HG244" s="208">
        <f t="shared" si="313"/>
        <v>0</v>
      </c>
      <c r="HH244" s="208">
        <f t="shared" si="356"/>
        <v>0</v>
      </c>
      <c r="HM244" s="207">
        <f t="shared" si="383"/>
        <v>0</v>
      </c>
      <c r="HN244" s="208">
        <f t="shared" si="357"/>
        <v>0</v>
      </c>
      <c r="HO244" s="208">
        <f t="shared" si="357"/>
        <v>0</v>
      </c>
      <c r="HP244" s="208">
        <f t="shared" si="357"/>
        <v>0</v>
      </c>
      <c r="HQ244" s="208">
        <f t="shared" si="314"/>
        <v>0</v>
      </c>
      <c r="HR244" s="208">
        <f t="shared" si="358"/>
        <v>0</v>
      </c>
      <c r="HW244" s="207">
        <f t="shared" si="384"/>
        <v>0</v>
      </c>
      <c r="HX244" s="208">
        <f t="shared" si="359"/>
        <v>0</v>
      </c>
      <c r="HY244" s="208">
        <f t="shared" si="359"/>
        <v>0</v>
      </c>
      <c r="HZ244" s="208">
        <f t="shared" si="359"/>
        <v>0</v>
      </c>
      <c r="IA244" s="208">
        <f t="shared" si="315"/>
        <v>0</v>
      </c>
      <c r="IB244" s="208">
        <f t="shared" si="360"/>
        <v>0</v>
      </c>
      <c r="IG244" s="207">
        <f t="shared" si="385"/>
        <v>0</v>
      </c>
      <c r="IH244" s="208">
        <f t="shared" si="361"/>
        <v>0</v>
      </c>
      <c r="II244" s="208">
        <f t="shared" si="361"/>
        <v>0</v>
      </c>
      <c r="IJ244" s="208">
        <f t="shared" si="361"/>
        <v>0</v>
      </c>
      <c r="IK244" s="208">
        <f t="shared" si="316"/>
        <v>0</v>
      </c>
      <c r="IL244" s="208">
        <f t="shared" si="362"/>
        <v>0</v>
      </c>
    </row>
    <row r="245" spans="20:246">
      <c r="T245" s="207">
        <v>21.5</v>
      </c>
      <c r="U245" s="207">
        <f t="shared" si="363"/>
        <v>0</v>
      </c>
      <c r="V245" s="208">
        <f t="shared" si="317"/>
        <v>0</v>
      </c>
      <c r="W245" s="208">
        <f t="shared" si="317"/>
        <v>0</v>
      </c>
      <c r="X245" s="208">
        <f t="shared" si="317"/>
        <v>0</v>
      </c>
      <c r="Y245" s="208">
        <f t="shared" si="294"/>
        <v>0</v>
      </c>
      <c r="Z245" s="208">
        <f t="shared" si="318"/>
        <v>0</v>
      </c>
      <c r="AE245" s="207">
        <f t="shared" si="364"/>
        <v>0</v>
      </c>
      <c r="AF245" s="208">
        <f t="shared" si="319"/>
        <v>0</v>
      </c>
      <c r="AG245" s="208">
        <f t="shared" si="319"/>
        <v>0</v>
      </c>
      <c r="AH245" s="208">
        <f t="shared" si="319"/>
        <v>0</v>
      </c>
      <c r="AI245" s="208">
        <f t="shared" si="295"/>
        <v>0</v>
      </c>
      <c r="AJ245" s="208">
        <f t="shared" si="320"/>
        <v>0</v>
      </c>
      <c r="AO245" s="207">
        <f t="shared" si="365"/>
        <v>0</v>
      </c>
      <c r="AP245" s="208">
        <f t="shared" si="321"/>
        <v>0</v>
      </c>
      <c r="AQ245" s="208">
        <f t="shared" si="321"/>
        <v>0</v>
      </c>
      <c r="AR245" s="208">
        <f t="shared" si="321"/>
        <v>0</v>
      </c>
      <c r="AS245" s="208">
        <f t="shared" si="296"/>
        <v>0</v>
      </c>
      <c r="AT245" s="208">
        <f t="shared" si="322"/>
        <v>0</v>
      </c>
      <c r="AY245" s="207">
        <f t="shared" si="366"/>
        <v>0</v>
      </c>
      <c r="AZ245" s="208">
        <f t="shared" si="323"/>
        <v>0</v>
      </c>
      <c r="BA245" s="208">
        <f t="shared" si="323"/>
        <v>0</v>
      </c>
      <c r="BB245" s="208">
        <f t="shared" si="323"/>
        <v>0</v>
      </c>
      <c r="BC245" s="208">
        <f t="shared" si="297"/>
        <v>0</v>
      </c>
      <c r="BD245" s="208">
        <f t="shared" si="324"/>
        <v>0</v>
      </c>
      <c r="BI245" s="207">
        <f t="shared" si="367"/>
        <v>0</v>
      </c>
      <c r="BJ245" s="208">
        <f t="shared" si="325"/>
        <v>0</v>
      </c>
      <c r="BK245" s="208">
        <f t="shared" si="325"/>
        <v>0</v>
      </c>
      <c r="BL245" s="208">
        <f t="shared" si="325"/>
        <v>0</v>
      </c>
      <c r="BM245" s="208">
        <f t="shared" si="298"/>
        <v>0</v>
      </c>
      <c r="BN245" s="208">
        <f t="shared" si="326"/>
        <v>0</v>
      </c>
      <c r="BS245" s="207">
        <f t="shared" si="368"/>
        <v>0</v>
      </c>
      <c r="BT245" s="208">
        <f t="shared" si="327"/>
        <v>0</v>
      </c>
      <c r="BU245" s="208">
        <f t="shared" si="327"/>
        <v>0</v>
      </c>
      <c r="BV245" s="208">
        <f t="shared" si="327"/>
        <v>0</v>
      </c>
      <c r="BW245" s="208">
        <f t="shared" si="299"/>
        <v>0</v>
      </c>
      <c r="BX245" s="208">
        <f t="shared" si="328"/>
        <v>0</v>
      </c>
      <c r="CC245" s="207">
        <f t="shared" si="369"/>
        <v>0</v>
      </c>
      <c r="CD245" s="208">
        <f t="shared" si="329"/>
        <v>0</v>
      </c>
      <c r="CE245" s="208">
        <f t="shared" si="329"/>
        <v>0</v>
      </c>
      <c r="CF245" s="208">
        <f t="shared" si="329"/>
        <v>0</v>
      </c>
      <c r="CG245" s="208">
        <f t="shared" si="300"/>
        <v>0</v>
      </c>
      <c r="CH245" s="208">
        <f t="shared" si="330"/>
        <v>0</v>
      </c>
      <c r="CM245" s="207">
        <f t="shared" si="370"/>
        <v>0</v>
      </c>
      <c r="CN245" s="208">
        <f t="shared" si="331"/>
        <v>0</v>
      </c>
      <c r="CO245" s="208">
        <f t="shared" si="331"/>
        <v>0</v>
      </c>
      <c r="CP245" s="208">
        <f t="shared" si="331"/>
        <v>0</v>
      </c>
      <c r="CQ245" s="208">
        <f t="shared" si="301"/>
        <v>0</v>
      </c>
      <c r="CR245" s="208">
        <f t="shared" si="332"/>
        <v>0</v>
      </c>
      <c r="CW245" s="207">
        <f t="shared" si="371"/>
        <v>0</v>
      </c>
      <c r="CX245" s="208">
        <f t="shared" si="333"/>
        <v>0</v>
      </c>
      <c r="CY245" s="207">
        <f t="shared" si="333"/>
        <v>0</v>
      </c>
      <c r="CZ245" s="208">
        <f t="shared" si="333"/>
        <v>0</v>
      </c>
      <c r="DA245" s="208">
        <f t="shared" si="302"/>
        <v>0</v>
      </c>
      <c r="DB245" s="208">
        <f t="shared" si="334"/>
        <v>0</v>
      </c>
      <c r="DG245" s="207">
        <f t="shared" si="372"/>
        <v>0</v>
      </c>
      <c r="DH245" s="208">
        <f t="shared" si="335"/>
        <v>0</v>
      </c>
      <c r="DI245" s="208">
        <f t="shared" si="335"/>
        <v>0</v>
      </c>
      <c r="DJ245" s="208">
        <f t="shared" si="335"/>
        <v>0</v>
      </c>
      <c r="DK245" s="208">
        <f t="shared" si="303"/>
        <v>0</v>
      </c>
      <c r="DL245" s="208">
        <f t="shared" si="336"/>
        <v>0</v>
      </c>
      <c r="DQ245" s="207">
        <f t="shared" si="373"/>
        <v>0</v>
      </c>
      <c r="DR245" s="208">
        <f t="shared" si="337"/>
        <v>0</v>
      </c>
      <c r="DS245" s="208">
        <f t="shared" si="337"/>
        <v>0</v>
      </c>
      <c r="DT245" s="208">
        <f t="shared" si="337"/>
        <v>0</v>
      </c>
      <c r="DU245" s="208">
        <f t="shared" si="304"/>
        <v>0</v>
      </c>
      <c r="DV245" s="208">
        <f t="shared" si="338"/>
        <v>0</v>
      </c>
      <c r="EA245" s="207">
        <f t="shared" si="374"/>
        <v>0</v>
      </c>
      <c r="EB245" s="208">
        <f t="shared" si="339"/>
        <v>0</v>
      </c>
      <c r="EC245" s="208">
        <f t="shared" si="339"/>
        <v>0</v>
      </c>
      <c r="ED245" s="208">
        <f t="shared" si="339"/>
        <v>0</v>
      </c>
      <c r="EE245" s="208">
        <f t="shared" si="305"/>
        <v>0</v>
      </c>
      <c r="EF245" s="208">
        <f t="shared" si="340"/>
        <v>0</v>
      </c>
      <c r="EK245" s="207">
        <f t="shared" si="375"/>
        <v>0</v>
      </c>
      <c r="EL245" s="208">
        <f t="shared" si="341"/>
        <v>0</v>
      </c>
      <c r="EM245" s="208">
        <f t="shared" si="341"/>
        <v>0</v>
      </c>
      <c r="EN245" s="208">
        <f t="shared" si="341"/>
        <v>0</v>
      </c>
      <c r="EO245" s="208">
        <f t="shared" si="306"/>
        <v>0</v>
      </c>
      <c r="EP245" s="208">
        <f t="shared" si="342"/>
        <v>0</v>
      </c>
      <c r="EU245" s="207">
        <f t="shared" si="376"/>
        <v>0</v>
      </c>
      <c r="EV245" s="208">
        <f t="shared" si="343"/>
        <v>0</v>
      </c>
      <c r="EW245" s="208">
        <f t="shared" si="343"/>
        <v>0</v>
      </c>
      <c r="EX245" s="208">
        <f t="shared" si="343"/>
        <v>0</v>
      </c>
      <c r="EY245" s="208">
        <f t="shared" si="307"/>
        <v>0</v>
      </c>
      <c r="EZ245" s="208">
        <f t="shared" si="344"/>
        <v>0</v>
      </c>
      <c r="FE245" s="207">
        <f t="shared" si="377"/>
        <v>0</v>
      </c>
      <c r="FF245" s="208">
        <f t="shared" si="345"/>
        <v>0</v>
      </c>
      <c r="FG245" s="208">
        <f t="shared" si="345"/>
        <v>0</v>
      </c>
      <c r="FH245" s="208">
        <f t="shared" si="345"/>
        <v>0</v>
      </c>
      <c r="FI245" s="208">
        <f t="shared" si="308"/>
        <v>0</v>
      </c>
      <c r="FJ245" s="208">
        <f t="shared" si="346"/>
        <v>0</v>
      </c>
      <c r="FO245" s="207">
        <f t="shared" si="378"/>
        <v>0</v>
      </c>
      <c r="FP245" s="208">
        <f t="shared" si="347"/>
        <v>0</v>
      </c>
      <c r="FQ245" s="208">
        <f t="shared" si="347"/>
        <v>0</v>
      </c>
      <c r="FR245" s="208">
        <f t="shared" si="347"/>
        <v>0</v>
      </c>
      <c r="FS245" s="208">
        <f t="shared" si="309"/>
        <v>0</v>
      </c>
      <c r="FT245" s="208">
        <f t="shared" si="348"/>
        <v>0</v>
      </c>
      <c r="FY245" s="207">
        <f t="shared" si="379"/>
        <v>0</v>
      </c>
      <c r="FZ245" s="208">
        <f t="shared" si="349"/>
        <v>0</v>
      </c>
      <c r="GA245" s="208">
        <f t="shared" si="349"/>
        <v>0</v>
      </c>
      <c r="GB245" s="208">
        <f t="shared" si="349"/>
        <v>0</v>
      </c>
      <c r="GC245" s="208">
        <f t="shared" si="310"/>
        <v>0</v>
      </c>
      <c r="GD245" s="208">
        <f t="shared" si="350"/>
        <v>0</v>
      </c>
      <c r="GI245" s="207">
        <f t="shared" si="380"/>
        <v>0</v>
      </c>
      <c r="GJ245" s="208">
        <f t="shared" si="351"/>
        <v>0</v>
      </c>
      <c r="GK245" s="208">
        <f t="shared" si="351"/>
        <v>0</v>
      </c>
      <c r="GL245" s="208">
        <f t="shared" si="351"/>
        <v>0</v>
      </c>
      <c r="GM245" s="208">
        <f t="shared" si="311"/>
        <v>0</v>
      </c>
      <c r="GN245" s="208">
        <f t="shared" si="352"/>
        <v>0</v>
      </c>
      <c r="GS245" s="207">
        <f t="shared" si="381"/>
        <v>0</v>
      </c>
      <c r="GT245" s="208">
        <f t="shared" si="353"/>
        <v>0</v>
      </c>
      <c r="GU245" s="208">
        <f t="shared" si="353"/>
        <v>0</v>
      </c>
      <c r="GV245" s="208">
        <f t="shared" si="353"/>
        <v>0</v>
      </c>
      <c r="GW245" s="208">
        <f t="shared" si="312"/>
        <v>0</v>
      </c>
      <c r="GX245" s="208">
        <f t="shared" si="354"/>
        <v>0</v>
      </c>
      <c r="HC245" s="207">
        <f t="shared" si="382"/>
        <v>0</v>
      </c>
      <c r="HD245" s="208">
        <f t="shared" si="355"/>
        <v>0</v>
      </c>
      <c r="HE245" s="208">
        <f t="shared" si="355"/>
        <v>0</v>
      </c>
      <c r="HF245" s="208">
        <f t="shared" si="355"/>
        <v>0</v>
      </c>
      <c r="HG245" s="208">
        <f t="shared" si="313"/>
        <v>0</v>
      </c>
      <c r="HH245" s="208">
        <f t="shared" si="356"/>
        <v>0</v>
      </c>
      <c r="HM245" s="207">
        <f t="shared" si="383"/>
        <v>0</v>
      </c>
      <c r="HN245" s="208">
        <f t="shared" si="357"/>
        <v>0</v>
      </c>
      <c r="HO245" s="208">
        <f t="shared" si="357"/>
        <v>0</v>
      </c>
      <c r="HP245" s="208">
        <f t="shared" si="357"/>
        <v>0</v>
      </c>
      <c r="HQ245" s="208">
        <f t="shared" si="314"/>
        <v>0</v>
      </c>
      <c r="HR245" s="208">
        <f t="shared" si="358"/>
        <v>0</v>
      </c>
      <c r="HW245" s="207">
        <f t="shared" si="384"/>
        <v>0</v>
      </c>
      <c r="HX245" s="208">
        <f t="shared" si="359"/>
        <v>0</v>
      </c>
      <c r="HY245" s="208">
        <f t="shared" si="359"/>
        <v>0</v>
      </c>
      <c r="HZ245" s="208">
        <f t="shared" si="359"/>
        <v>0</v>
      </c>
      <c r="IA245" s="208">
        <f t="shared" si="315"/>
        <v>0</v>
      </c>
      <c r="IB245" s="208">
        <f t="shared" si="360"/>
        <v>0</v>
      </c>
      <c r="IG245" s="207">
        <f t="shared" si="385"/>
        <v>0</v>
      </c>
      <c r="IH245" s="208">
        <f t="shared" si="361"/>
        <v>0</v>
      </c>
      <c r="II245" s="208">
        <f t="shared" si="361"/>
        <v>0</v>
      </c>
      <c r="IJ245" s="208">
        <f t="shared" si="361"/>
        <v>0</v>
      </c>
      <c r="IK245" s="208">
        <f t="shared" si="316"/>
        <v>0</v>
      </c>
      <c r="IL245" s="208">
        <f t="shared" si="362"/>
        <v>0</v>
      </c>
    </row>
    <row r="246" spans="20:246">
      <c r="T246" s="207">
        <v>21.6</v>
      </c>
      <c r="U246" s="207">
        <f t="shared" si="363"/>
        <v>0</v>
      </c>
      <c r="V246" s="208">
        <f t="shared" si="317"/>
        <v>0</v>
      </c>
      <c r="W246" s="208">
        <f t="shared" si="317"/>
        <v>0</v>
      </c>
      <c r="X246" s="208">
        <f t="shared" si="317"/>
        <v>0</v>
      </c>
      <c r="Y246" s="208">
        <f t="shared" si="294"/>
        <v>0</v>
      </c>
      <c r="Z246" s="208">
        <f t="shared" si="318"/>
        <v>0</v>
      </c>
      <c r="AE246" s="207">
        <f t="shared" si="364"/>
        <v>0</v>
      </c>
      <c r="AF246" s="208">
        <f t="shared" si="319"/>
        <v>0</v>
      </c>
      <c r="AG246" s="208">
        <f t="shared" si="319"/>
        <v>0</v>
      </c>
      <c r="AH246" s="208">
        <f t="shared" si="319"/>
        <v>0</v>
      </c>
      <c r="AI246" s="208">
        <f t="shared" si="295"/>
        <v>0</v>
      </c>
      <c r="AJ246" s="208">
        <f t="shared" si="320"/>
        <v>0</v>
      </c>
      <c r="AO246" s="207">
        <f t="shared" si="365"/>
        <v>0</v>
      </c>
      <c r="AP246" s="208">
        <f t="shared" si="321"/>
        <v>0</v>
      </c>
      <c r="AQ246" s="208">
        <f t="shared" si="321"/>
        <v>0</v>
      </c>
      <c r="AR246" s="208">
        <f t="shared" si="321"/>
        <v>0</v>
      </c>
      <c r="AS246" s="208">
        <f t="shared" si="296"/>
        <v>0</v>
      </c>
      <c r="AT246" s="208">
        <f t="shared" si="322"/>
        <v>0</v>
      </c>
      <c r="AY246" s="207">
        <f t="shared" si="366"/>
        <v>0</v>
      </c>
      <c r="AZ246" s="208">
        <f t="shared" si="323"/>
        <v>0</v>
      </c>
      <c r="BA246" s="208">
        <f t="shared" si="323"/>
        <v>0</v>
      </c>
      <c r="BB246" s="208">
        <f t="shared" si="323"/>
        <v>0</v>
      </c>
      <c r="BC246" s="208">
        <f t="shared" si="297"/>
        <v>0</v>
      </c>
      <c r="BD246" s="208">
        <f t="shared" si="324"/>
        <v>0</v>
      </c>
      <c r="BI246" s="207">
        <f t="shared" si="367"/>
        <v>0</v>
      </c>
      <c r="BJ246" s="208">
        <f t="shared" si="325"/>
        <v>0</v>
      </c>
      <c r="BK246" s="208">
        <f t="shared" si="325"/>
        <v>0</v>
      </c>
      <c r="BL246" s="208">
        <f t="shared" si="325"/>
        <v>0</v>
      </c>
      <c r="BM246" s="208">
        <f t="shared" si="298"/>
        <v>0</v>
      </c>
      <c r="BN246" s="208">
        <f t="shared" si="326"/>
        <v>0</v>
      </c>
      <c r="BS246" s="207">
        <f t="shared" si="368"/>
        <v>0</v>
      </c>
      <c r="BT246" s="208">
        <f t="shared" si="327"/>
        <v>0</v>
      </c>
      <c r="BU246" s="208">
        <f t="shared" si="327"/>
        <v>0</v>
      </c>
      <c r="BV246" s="208">
        <f t="shared" si="327"/>
        <v>0</v>
      </c>
      <c r="BW246" s="208">
        <f t="shared" si="299"/>
        <v>0</v>
      </c>
      <c r="BX246" s="208">
        <f t="shared" si="328"/>
        <v>0</v>
      </c>
      <c r="CC246" s="207">
        <f t="shared" si="369"/>
        <v>0</v>
      </c>
      <c r="CD246" s="208">
        <f t="shared" si="329"/>
        <v>0</v>
      </c>
      <c r="CE246" s="208">
        <f t="shared" si="329"/>
        <v>0</v>
      </c>
      <c r="CF246" s="208">
        <f t="shared" si="329"/>
        <v>0</v>
      </c>
      <c r="CG246" s="208">
        <f t="shared" si="300"/>
        <v>0</v>
      </c>
      <c r="CH246" s="208">
        <f t="shared" si="330"/>
        <v>0</v>
      </c>
      <c r="CM246" s="207">
        <f t="shared" si="370"/>
        <v>0</v>
      </c>
      <c r="CN246" s="208">
        <f t="shared" si="331"/>
        <v>0</v>
      </c>
      <c r="CO246" s="208">
        <f t="shared" si="331"/>
        <v>0</v>
      </c>
      <c r="CP246" s="208">
        <f t="shared" si="331"/>
        <v>0</v>
      </c>
      <c r="CQ246" s="208">
        <f t="shared" si="301"/>
        <v>0</v>
      </c>
      <c r="CR246" s="208">
        <f t="shared" si="332"/>
        <v>0</v>
      </c>
      <c r="CW246" s="207">
        <f t="shared" si="371"/>
        <v>0</v>
      </c>
      <c r="CX246" s="208">
        <f t="shared" si="333"/>
        <v>0</v>
      </c>
      <c r="CY246" s="207">
        <f t="shared" si="333"/>
        <v>0</v>
      </c>
      <c r="CZ246" s="208">
        <f t="shared" si="333"/>
        <v>0</v>
      </c>
      <c r="DA246" s="208">
        <f t="shared" si="302"/>
        <v>0</v>
      </c>
      <c r="DB246" s="208">
        <f t="shared" si="334"/>
        <v>0</v>
      </c>
      <c r="DG246" s="207">
        <f t="shared" si="372"/>
        <v>0</v>
      </c>
      <c r="DH246" s="208">
        <f t="shared" si="335"/>
        <v>0</v>
      </c>
      <c r="DI246" s="208">
        <f t="shared" si="335"/>
        <v>0</v>
      </c>
      <c r="DJ246" s="208">
        <f t="shared" si="335"/>
        <v>0</v>
      </c>
      <c r="DK246" s="208">
        <f t="shared" si="303"/>
        <v>0</v>
      </c>
      <c r="DL246" s="208">
        <f t="shared" si="336"/>
        <v>0</v>
      </c>
      <c r="DQ246" s="207">
        <f t="shared" si="373"/>
        <v>0</v>
      </c>
      <c r="DR246" s="208">
        <f t="shared" si="337"/>
        <v>0</v>
      </c>
      <c r="DS246" s="208">
        <f t="shared" si="337"/>
        <v>0</v>
      </c>
      <c r="DT246" s="208">
        <f t="shared" si="337"/>
        <v>0</v>
      </c>
      <c r="DU246" s="208">
        <f t="shared" si="304"/>
        <v>0</v>
      </c>
      <c r="DV246" s="208">
        <f t="shared" si="338"/>
        <v>0</v>
      </c>
      <c r="EA246" s="207">
        <f t="shared" si="374"/>
        <v>0</v>
      </c>
      <c r="EB246" s="208">
        <f t="shared" si="339"/>
        <v>0</v>
      </c>
      <c r="EC246" s="208">
        <f t="shared" si="339"/>
        <v>0</v>
      </c>
      <c r="ED246" s="208">
        <f t="shared" si="339"/>
        <v>0</v>
      </c>
      <c r="EE246" s="208">
        <f t="shared" si="305"/>
        <v>0</v>
      </c>
      <c r="EF246" s="208">
        <f t="shared" si="340"/>
        <v>0</v>
      </c>
      <c r="EK246" s="207">
        <f t="shared" si="375"/>
        <v>0</v>
      </c>
      <c r="EL246" s="208">
        <f t="shared" si="341"/>
        <v>0</v>
      </c>
      <c r="EM246" s="208">
        <f t="shared" si="341"/>
        <v>0</v>
      </c>
      <c r="EN246" s="208">
        <f t="shared" si="341"/>
        <v>0</v>
      </c>
      <c r="EO246" s="208">
        <f t="shared" si="306"/>
        <v>0</v>
      </c>
      <c r="EP246" s="208">
        <f t="shared" si="342"/>
        <v>0</v>
      </c>
      <c r="EU246" s="207">
        <f t="shared" si="376"/>
        <v>0</v>
      </c>
      <c r="EV246" s="208">
        <f t="shared" si="343"/>
        <v>0</v>
      </c>
      <c r="EW246" s="208">
        <f t="shared" si="343"/>
        <v>0</v>
      </c>
      <c r="EX246" s="208">
        <f t="shared" si="343"/>
        <v>0</v>
      </c>
      <c r="EY246" s="208">
        <f t="shared" si="307"/>
        <v>0</v>
      </c>
      <c r="EZ246" s="208">
        <f t="shared" si="344"/>
        <v>0</v>
      </c>
      <c r="FE246" s="207">
        <f t="shared" si="377"/>
        <v>0</v>
      </c>
      <c r="FF246" s="208">
        <f t="shared" si="345"/>
        <v>0</v>
      </c>
      <c r="FG246" s="208">
        <f t="shared" si="345"/>
        <v>0</v>
      </c>
      <c r="FH246" s="208">
        <f t="shared" si="345"/>
        <v>0</v>
      </c>
      <c r="FI246" s="208">
        <f t="shared" si="308"/>
        <v>0</v>
      </c>
      <c r="FJ246" s="208">
        <f t="shared" si="346"/>
        <v>0</v>
      </c>
      <c r="FO246" s="207">
        <f t="shared" si="378"/>
        <v>0</v>
      </c>
      <c r="FP246" s="208">
        <f t="shared" si="347"/>
        <v>0</v>
      </c>
      <c r="FQ246" s="208">
        <f t="shared" si="347"/>
        <v>0</v>
      </c>
      <c r="FR246" s="208">
        <f t="shared" si="347"/>
        <v>0</v>
      </c>
      <c r="FS246" s="208">
        <f t="shared" si="309"/>
        <v>0</v>
      </c>
      <c r="FT246" s="208">
        <f t="shared" si="348"/>
        <v>0</v>
      </c>
      <c r="FY246" s="207">
        <f t="shared" si="379"/>
        <v>0</v>
      </c>
      <c r="FZ246" s="208">
        <f t="shared" si="349"/>
        <v>0</v>
      </c>
      <c r="GA246" s="208">
        <f t="shared" si="349"/>
        <v>0</v>
      </c>
      <c r="GB246" s="208">
        <f t="shared" si="349"/>
        <v>0</v>
      </c>
      <c r="GC246" s="208">
        <f t="shared" si="310"/>
        <v>0</v>
      </c>
      <c r="GD246" s="208">
        <f t="shared" si="350"/>
        <v>0</v>
      </c>
      <c r="GI246" s="207">
        <f t="shared" si="380"/>
        <v>0</v>
      </c>
      <c r="GJ246" s="208">
        <f t="shared" si="351"/>
        <v>0</v>
      </c>
      <c r="GK246" s="208">
        <f t="shared" si="351"/>
        <v>0</v>
      </c>
      <c r="GL246" s="208">
        <f t="shared" si="351"/>
        <v>0</v>
      </c>
      <c r="GM246" s="208">
        <f t="shared" si="311"/>
        <v>0</v>
      </c>
      <c r="GN246" s="208">
        <f t="shared" si="352"/>
        <v>0</v>
      </c>
      <c r="GS246" s="207">
        <f t="shared" si="381"/>
        <v>0</v>
      </c>
      <c r="GT246" s="208">
        <f t="shared" si="353"/>
        <v>0</v>
      </c>
      <c r="GU246" s="208">
        <f t="shared" si="353"/>
        <v>0</v>
      </c>
      <c r="GV246" s="208">
        <f t="shared" si="353"/>
        <v>0</v>
      </c>
      <c r="GW246" s="208">
        <f t="shared" si="312"/>
        <v>0</v>
      </c>
      <c r="GX246" s="208">
        <f t="shared" si="354"/>
        <v>0</v>
      </c>
      <c r="HC246" s="207">
        <f t="shared" si="382"/>
        <v>0</v>
      </c>
      <c r="HD246" s="208">
        <f t="shared" si="355"/>
        <v>0</v>
      </c>
      <c r="HE246" s="208">
        <f t="shared" si="355"/>
        <v>0</v>
      </c>
      <c r="HF246" s="208">
        <f t="shared" si="355"/>
        <v>0</v>
      </c>
      <c r="HG246" s="208">
        <f t="shared" si="313"/>
        <v>0</v>
      </c>
      <c r="HH246" s="208">
        <f t="shared" si="356"/>
        <v>0</v>
      </c>
      <c r="HM246" s="207">
        <f t="shared" si="383"/>
        <v>0</v>
      </c>
      <c r="HN246" s="208">
        <f t="shared" si="357"/>
        <v>0</v>
      </c>
      <c r="HO246" s="208">
        <f t="shared" si="357"/>
        <v>0</v>
      </c>
      <c r="HP246" s="208">
        <f t="shared" si="357"/>
        <v>0</v>
      </c>
      <c r="HQ246" s="208">
        <f t="shared" si="314"/>
        <v>0</v>
      </c>
      <c r="HR246" s="208">
        <f t="shared" si="358"/>
        <v>0</v>
      </c>
      <c r="HW246" s="207">
        <f t="shared" si="384"/>
        <v>0</v>
      </c>
      <c r="HX246" s="208">
        <f t="shared" si="359"/>
        <v>0</v>
      </c>
      <c r="HY246" s="208">
        <f t="shared" si="359"/>
        <v>0</v>
      </c>
      <c r="HZ246" s="208">
        <f t="shared" si="359"/>
        <v>0</v>
      </c>
      <c r="IA246" s="208">
        <f t="shared" si="315"/>
        <v>0</v>
      </c>
      <c r="IB246" s="208">
        <f t="shared" si="360"/>
        <v>0</v>
      </c>
      <c r="IG246" s="207">
        <f t="shared" si="385"/>
        <v>0</v>
      </c>
      <c r="IH246" s="208">
        <f t="shared" si="361"/>
        <v>0</v>
      </c>
      <c r="II246" s="208">
        <f t="shared" si="361"/>
        <v>0</v>
      </c>
      <c r="IJ246" s="208">
        <f t="shared" si="361"/>
        <v>0</v>
      </c>
      <c r="IK246" s="208">
        <f t="shared" si="316"/>
        <v>0</v>
      </c>
      <c r="IL246" s="208">
        <f t="shared" si="362"/>
        <v>0</v>
      </c>
    </row>
    <row r="247" spans="20:246">
      <c r="T247" s="207">
        <v>21.7</v>
      </c>
      <c r="U247" s="207">
        <f t="shared" si="363"/>
        <v>0</v>
      </c>
      <c r="V247" s="208">
        <f t="shared" si="317"/>
        <v>0</v>
      </c>
      <c r="W247" s="208">
        <f t="shared" si="317"/>
        <v>0</v>
      </c>
      <c r="X247" s="208">
        <f t="shared" si="317"/>
        <v>0</v>
      </c>
      <c r="Y247" s="208">
        <f t="shared" si="294"/>
        <v>0</v>
      </c>
      <c r="Z247" s="208">
        <f t="shared" si="318"/>
        <v>0</v>
      </c>
      <c r="AE247" s="207">
        <f t="shared" si="364"/>
        <v>0</v>
      </c>
      <c r="AF247" s="208">
        <f t="shared" si="319"/>
        <v>0</v>
      </c>
      <c r="AG247" s="208">
        <f t="shared" si="319"/>
        <v>0</v>
      </c>
      <c r="AH247" s="208">
        <f t="shared" si="319"/>
        <v>0</v>
      </c>
      <c r="AI247" s="208">
        <f t="shared" si="295"/>
        <v>0</v>
      </c>
      <c r="AJ247" s="208">
        <f t="shared" si="320"/>
        <v>0</v>
      </c>
      <c r="AO247" s="207">
        <f t="shared" si="365"/>
        <v>0</v>
      </c>
      <c r="AP247" s="208">
        <f t="shared" si="321"/>
        <v>0</v>
      </c>
      <c r="AQ247" s="208">
        <f t="shared" si="321"/>
        <v>0</v>
      </c>
      <c r="AR247" s="208">
        <f t="shared" si="321"/>
        <v>0</v>
      </c>
      <c r="AS247" s="208">
        <f t="shared" si="296"/>
        <v>0</v>
      </c>
      <c r="AT247" s="208">
        <f t="shared" si="322"/>
        <v>0</v>
      </c>
      <c r="AY247" s="207">
        <f t="shared" si="366"/>
        <v>0</v>
      </c>
      <c r="AZ247" s="208">
        <f t="shared" si="323"/>
        <v>0</v>
      </c>
      <c r="BA247" s="208">
        <f t="shared" si="323"/>
        <v>0</v>
      </c>
      <c r="BB247" s="208">
        <f t="shared" si="323"/>
        <v>0</v>
      </c>
      <c r="BC247" s="208">
        <f t="shared" si="297"/>
        <v>0</v>
      </c>
      <c r="BD247" s="208">
        <f t="shared" si="324"/>
        <v>0</v>
      </c>
      <c r="BI247" s="207">
        <f t="shared" si="367"/>
        <v>0</v>
      </c>
      <c r="BJ247" s="208">
        <f t="shared" si="325"/>
        <v>0</v>
      </c>
      <c r="BK247" s="208">
        <f t="shared" si="325"/>
        <v>0</v>
      </c>
      <c r="BL247" s="208">
        <f t="shared" si="325"/>
        <v>0</v>
      </c>
      <c r="BM247" s="208">
        <f t="shared" si="298"/>
        <v>0</v>
      </c>
      <c r="BN247" s="208">
        <f t="shared" si="326"/>
        <v>0</v>
      </c>
      <c r="BS247" s="207">
        <f t="shared" si="368"/>
        <v>0</v>
      </c>
      <c r="BT247" s="208">
        <f t="shared" si="327"/>
        <v>0</v>
      </c>
      <c r="BU247" s="208">
        <f t="shared" si="327"/>
        <v>0</v>
      </c>
      <c r="BV247" s="208">
        <f t="shared" si="327"/>
        <v>0</v>
      </c>
      <c r="BW247" s="208">
        <f t="shared" si="299"/>
        <v>0</v>
      </c>
      <c r="BX247" s="208">
        <f t="shared" si="328"/>
        <v>0</v>
      </c>
      <c r="CC247" s="207">
        <f t="shared" si="369"/>
        <v>0</v>
      </c>
      <c r="CD247" s="208">
        <f t="shared" si="329"/>
        <v>0</v>
      </c>
      <c r="CE247" s="208">
        <f t="shared" si="329"/>
        <v>0</v>
      </c>
      <c r="CF247" s="208">
        <f t="shared" si="329"/>
        <v>0</v>
      </c>
      <c r="CG247" s="208">
        <f t="shared" si="300"/>
        <v>0</v>
      </c>
      <c r="CH247" s="208">
        <f t="shared" si="330"/>
        <v>0</v>
      </c>
      <c r="CM247" s="207">
        <f t="shared" si="370"/>
        <v>0</v>
      </c>
      <c r="CN247" s="208">
        <f t="shared" si="331"/>
        <v>0</v>
      </c>
      <c r="CO247" s="208">
        <f t="shared" si="331"/>
        <v>0</v>
      </c>
      <c r="CP247" s="208">
        <f t="shared" si="331"/>
        <v>0</v>
      </c>
      <c r="CQ247" s="208">
        <f t="shared" si="301"/>
        <v>0</v>
      </c>
      <c r="CR247" s="208">
        <f t="shared" si="332"/>
        <v>0</v>
      </c>
      <c r="CW247" s="207">
        <f t="shared" si="371"/>
        <v>0</v>
      </c>
      <c r="CX247" s="208">
        <f t="shared" si="333"/>
        <v>0</v>
      </c>
      <c r="CY247" s="207">
        <f t="shared" si="333"/>
        <v>0</v>
      </c>
      <c r="CZ247" s="208">
        <f t="shared" si="333"/>
        <v>0</v>
      </c>
      <c r="DA247" s="208">
        <f t="shared" si="302"/>
        <v>0</v>
      </c>
      <c r="DB247" s="208">
        <f t="shared" si="334"/>
        <v>0</v>
      </c>
      <c r="DG247" s="207">
        <f t="shared" si="372"/>
        <v>0</v>
      </c>
      <c r="DH247" s="208">
        <f t="shared" si="335"/>
        <v>0</v>
      </c>
      <c r="DI247" s="208">
        <f t="shared" si="335"/>
        <v>0</v>
      </c>
      <c r="DJ247" s="208">
        <f t="shared" si="335"/>
        <v>0</v>
      </c>
      <c r="DK247" s="208">
        <f t="shared" si="303"/>
        <v>0</v>
      </c>
      <c r="DL247" s="208">
        <f t="shared" si="336"/>
        <v>0</v>
      </c>
      <c r="DQ247" s="207">
        <f t="shared" si="373"/>
        <v>0</v>
      </c>
      <c r="DR247" s="208">
        <f t="shared" si="337"/>
        <v>0</v>
      </c>
      <c r="DS247" s="208">
        <f t="shared" si="337"/>
        <v>0</v>
      </c>
      <c r="DT247" s="208">
        <f t="shared" si="337"/>
        <v>0</v>
      </c>
      <c r="DU247" s="208">
        <f t="shared" si="304"/>
        <v>0</v>
      </c>
      <c r="DV247" s="208">
        <f t="shared" si="338"/>
        <v>0</v>
      </c>
      <c r="EA247" s="207">
        <f t="shared" si="374"/>
        <v>0</v>
      </c>
      <c r="EB247" s="208">
        <f t="shared" si="339"/>
        <v>0</v>
      </c>
      <c r="EC247" s="208">
        <f t="shared" si="339"/>
        <v>0</v>
      </c>
      <c r="ED247" s="208">
        <f t="shared" si="339"/>
        <v>0</v>
      </c>
      <c r="EE247" s="208">
        <f t="shared" si="305"/>
        <v>0</v>
      </c>
      <c r="EF247" s="208">
        <f t="shared" si="340"/>
        <v>0</v>
      </c>
      <c r="EK247" s="207">
        <f t="shared" si="375"/>
        <v>0</v>
      </c>
      <c r="EL247" s="208">
        <f t="shared" si="341"/>
        <v>0</v>
      </c>
      <c r="EM247" s="208">
        <f t="shared" si="341"/>
        <v>0</v>
      </c>
      <c r="EN247" s="208">
        <f t="shared" si="341"/>
        <v>0</v>
      </c>
      <c r="EO247" s="208">
        <f t="shared" si="306"/>
        <v>0</v>
      </c>
      <c r="EP247" s="208">
        <f t="shared" si="342"/>
        <v>0</v>
      </c>
      <c r="EU247" s="207">
        <f t="shared" si="376"/>
        <v>0</v>
      </c>
      <c r="EV247" s="208">
        <f t="shared" si="343"/>
        <v>0</v>
      </c>
      <c r="EW247" s="208">
        <f t="shared" si="343"/>
        <v>0</v>
      </c>
      <c r="EX247" s="208">
        <f t="shared" si="343"/>
        <v>0</v>
      </c>
      <c r="EY247" s="208">
        <f t="shared" si="307"/>
        <v>0</v>
      </c>
      <c r="EZ247" s="208">
        <f t="shared" si="344"/>
        <v>0</v>
      </c>
      <c r="FE247" s="207">
        <f t="shared" si="377"/>
        <v>0</v>
      </c>
      <c r="FF247" s="208">
        <f t="shared" si="345"/>
        <v>0</v>
      </c>
      <c r="FG247" s="208">
        <f t="shared" si="345"/>
        <v>0</v>
      </c>
      <c r="FH247" s="208">
        <f t="shared" si="345"/>
        <v>0</v>
      </c>
      <c r="FI247" s="208">
        <f t="shared" si="308"/>
        <v>0</v>
      </c>
      <c r="FJ247" s="208">
        <f t="shared" si="346"/>
        <v>0</v>
      </c>
      <c r="FO247" s="207">
        <f t="shared" si="378"/>
        <v>0</v>
      </c>
      <c r="FP247" s="208">
        <f t="shared" si="347"/>
        <v>0</v>
      </c>
      <c r="FQ247" s="208">
        <f t="shared" si="347"/>
        <v>0</v>
      </c>
      <c r="FR247" s="208">
        <f t="shared" si="347"/>
        <v>0</v>
      </c>
      <c r="FS247" s="208">
        <f t="shared" si="309"/>
        <v>0</v>
      </c>
      <c r="FT247" s="208">
        <f t="shared" si="348"/>
        <v>0</v>
      </c>
      <c r="FY247" s="207">
        <f t="shared" si="379"/>
        <v>0</v>
      </c>
      <c r="FZ247" s="208">
        <f t="shared" si="349"/>
        <v>0</v>
      </c>
      <c r="GA247" s="208">
        <f t="shared" si="349"/>
        <v>0</v>
      </c>
      <c r="GB247" s="208">
        <f t="shared" si="349"/>
        <v>0</v>
      </c>
      <c r="GC247" s="208">
        <f t="shared" si="310"/>
        <v>0</v>
      </c>
      <c r="GD247" s="208">
        <f t="shared" si="350"/>
        <v>0</v>
      </c>
      <c r="GI247" s="207">
        <f t="shared" si="380"/>
        <v>0</v>
      </c>
      <c r="GJ247" s="208">
        <f t="shared" si="351"/>
        <v>0</v>
      </c>
      <c r="GK247" s="208">
        <f t="shared" si="351"/>
        <v>0</v>
      </c>
      <c r="GL247" s="208">
        <f t="shared" si="351"/>
        <v>0</v>
      </c>
      <c r="GM247" s="208">
        <f t="shared" si="311"/>
        <v>0</v>
      </c>
      <c r="GN247" s="208">
        <f t="shared" si="352"/>
        <v>0</v>
      </c>
      <c r="GS247" s="207">
        <f t="shared" si="381"/>
        <v>0</v>
      </c>
      <c r="GT247" s="208">
        <f t="shared" si="353"/>
        <v>0</v>
      </c>
      <c r="GU247" s="208">
        <f t="shared" si="353"/>
        <v>0</v>
      </c>
      <c r="GV247" s="208">
        <f t="shared" si="353"/>
        <v>0</v>
      </c>
      <c r="GW247" s="208">
        <f t="shared" si="312"/>
        <v>0</v>
      </c>
      <c r="GX247" s="208">
        <f t="shared" si="354"/>
        <v>0</v>
      </c>
      <c r="HC247" s="207">
        <f t="shared" si="382"/>
        <v>0</v>
      </c>
      <c r="HD247" s="208">
        <f t="shared" si="355"/>
        <v>0</v>
      </c>
      <c r="HE247" s="208">
        <f t="shared" si="355"/>
        <v>0</v>
      </c>
      <c r="HF247" s="208">
        <f t="shared" si="355"/>
        <v>0</v>
      </c>
      <c r="HG247" s="208">
        <f t="shared" si="313"/>
        <v>0</v>
      </c>
      <c r="HH247" s="208">
        <f t="shared" si="356"/>
        <v>0</v>
      </c>
      <c r="HM247" s="207">
        <f t="shared" si="383"/>
        <v>0</v>
      </c>
      <c r="HN247" s="208">
        <f t="shared" si="357"/>
        <v>0</v>
      </c>
      <c r="HO247" s="208">
        <f t="shared" si="357"/>
        <v>0</v>
      </c>
      <c r="HP247" s="208">
        <f t="shared" si="357"/>
        <v>0</v>
      </c>
      <c r="HQ247" s="208">
        <f t="shared" si="314"/>
        <v>0</v>
      </c>
      <c r="HR247" s="208">
        <f t="shared" si="358"/>
        <v>0</v>
      </c>
      <c r="HW247" s="207">
        <f t="shared" si="384"/>
        <v>0</v>
      </c>
      <c r="HX247" s="208">
        <f t="shared" si="359"/>
        <v>0</v>
      </c>
      <c r="HY247" s="208">
        <f t="shared" si="359"/>
        <v>0</v>
      </c>
      <c r="HZ247" s="208">
        <f t="shared" si="359"/>
        <v>0</v>
      </c>
      <c r="IA247" s="208">
        <f t="shared" si="315"/>
        <v>0</v>
      </c>
      <c r="IB247" s="208">
        <f t="shared" si="360"/>
        <v>0</v>
      </c>
      <c r="IG247" s="207">
        <f t="shared" si="385"/>
        <v>0</v>
      </c>
      <c r="IH247" s="208">
        <f t="shared" si="361"/>
        <v>0</v>
      </c>
      <c r="II247" s="208">
        <f t="shared" si="361"/>
        <v>0</v>
      </c>
      <c r="IJ247" s="208">
        <f t="shared" si="361"/>
        <v>0</v>
      </c>
      <c r="IK247" s="208">
        <f t="shared" si="316"/>
        <v>0</v>
      </c>
      <c r="IL247" s="208">
        <f t="shared" si="362"/>
        <v>0</v>
      </c>
    </row>
    <row r="248" spans="20:246">
      <c r="T248" s="207">
        <v>21.8</v>
      </c>
      <c r="U248" s="207">
        <f t="shared" si="363"/>
        <v>0</v>
      </c>
      <c r="V248" s="208">
        <f t="shared" si="317"/>
        <v>0</v>
      </c>
      <c r="W248" s="208">
        <f t="shared" si="317"/>
        <v>0</v>
      </c>
      <c r="X248" s="208">
        <f t="shared" si="317"/>
        <v>0</v>
      </c>
      <c r="Y248" s="208">
        <f t="shared" si="294"/>
        <v>0</v>
      </c>
      <c r="Z248" s="208">
        <f t="shared" si="318"/>
        <v>0</v>
      </c>
      <c r="AE248" s="207">
        <f t="shared" si="364"/>
        <v>0</v>
      </c>
      <c r="AF248" s="208">
        <f t="shared" si="319"/>
        <v>0</v>
      </c>
      <c r="AG248" s="208">
        <f t="shared" si="319"/>
        <v>0</v>
      </c>
      <c r="AH248" s="208">
        <f t="shared" si="319"/>
        <v>0</v>
      </c>
      <c r="AI248" s="208">
        <f t="shared" si="295"/>
        <v>0</v>
      </c>
      <c r="AJ248" s="208">
        <f t="shared" si="320"/>
        <v>0</v>
      </c>
      <c r="AO248" s="207">
        <f t="shared" si="365"/>
        <v>0</v>
      </c>
      <c r="AP248" s="208">
        <f t="shared" si="321"/>
        <v>0</v>
      </c>
      <c r="AQ248" s="208">
        <f t="shared" si="321"/>
        <v>0</v>
      </c>
      <c r="AR248" s="208">
        <f t="shared" si="321"/>
        <v>0</v>
      </c>
      <c r="AS248" s="208">
        <f t="shared" si="296"/>
        <v>0</v>
      </c>
      <c r="AT248" s="208">
        <f t="shared" si="322"/>
        <v>0</v>
      </c>
      <c r="AY248" s="207">
        <f t="shared" si="366"/>
        <v>0</v>
      </c>
      <c r="AZ248" s="208">
        <f t="shared" si="323"/>
        <v>0</v>
      </c>
      <c r="BA248" s="208">
        <f t="shared" si="323"/>
        <v>0</v>
      </c>
      <c r="BB248" s="208">
        <f t="shared" si="323"/>
        <v>0</v>
      </c>
      <c r="BC248" s="208">
        <f t="shared" si="297"/>
        <v>0</v>
      </c>
      <c r="BD248" s="208">
        <f t="shared" si="324"/>
        <v>0</v>
      </c>
      <c r="BI248" s="207">
        <f t="shared" si="367"/>
        <v>0</v>
      </c>
      <c r="BJ248" s="208">
        <f t="shared" si="325"/>
        <v>0</v>
      </c>
      <c r="BK248" s="208">
        <f t="shared" si="325"/>
        <v>0</v>
      </c>
      <c r="BL248" s="208">
        <f t="shared" si="325"/>
        <v>0</v>
      </c>
      <c r="BM248" s="208">
        <f t="shared" si="298"/>
        <v>0</v>
      </c>
      <c r="BN248" s="208">
        <f t="shared" si="326"/>
        <v>0</v>
      </c>
      <c r="BS248" s="207">
        <f t="shared" si="368"/>
        <v>0</v>
      </c>
      <c r="BT248" s="208">
        <f t="shared" si="327"/>
        <v>0</v>
      </c>
      <c r="BU248" s="208">
        <f t="shared" si="327"/>
        <v>0</v>
      </c>
      <c r="BV248" s="208">
        <f t="shared" si="327"/>
        <v>0</v>
      </c>
      <c r="BW248" s="208">
        <f t="shared" si="299"/>
        <v>0</v>
      </c>
      <c r="BX248" s="208">
        <f t="shared" si="328"/>
        <v>0</v>
      </c>
      <c r="CC248" s="207">
        <f t="shared" si="369"/>
        <v>0</v>
      </c>
      <c r="CD248" s="208">
        <f t="shared" si="329"/>
        <v>0</v>
      </c>
      <c r="CE248" s="208">
        <f t="shared" si="329"/>
        <v>0</v>
      </c>
      <c r="CF248" s="208">
        <f t="shared" si="329"/>
        <v>0</v>
      </c>
      <c r="CG248" s="208">
        <f t="shared" si="300"/>
        <v>0</v>
      </c>
      <c r="CH248" s="208">
        <f t="shared" si="330"/>
        <v>0</v>
      </c>
      <c r="CM248" s="207">
        <f t="shared" si="370"/>
        <v>0</v>
      </c>
      <c r="CN248" s="208">
        <f t="shared" si="331"/>
        <v>0</v>
      </c>
      <c r="CO248" s="208">
        <f t="shared" si="331"/>
        <v>0</v>
      </c>
      <c r="CP248" s="208">
        <f t="shared" si="331"/>
        <v>0</v>
      </c>
      <c r="CQ248" s="208">
        <f t="shared" si="301"/>
        <v>0</v>
      </c>
      <c r="CR248" s="208">
        <f t="shared" si="332"/>
        <v>0</v>
      </c>
      <c r="CW248" s="207">
        <f t="shared" si="371"/>
        <v>0</v>
      </c>
      <c r="CX248" s="208">
        <f t="shared" si="333"/>
        <v>0</v>
      </c>
      <c r="CY248" s="207">
        <f t="shared" si="333"/>
        <v>0</v>
      </c>
      <c r="CZ248" s="208">
        <f t="shared" si="333"/>
        <v>0</v>
      </c>
      <c r="DA248" s="208">
        <f t="shared" si="302"/>
        <v>0</v>
      </c>
      <c r="DB248" s="208">
        <f t="shared" si="334"/>
        <v>0</v>
      </c>
      <c r="DG248" s="207">
        <f t="shared" si="372"/>
        <v>0</v>
      </c>
      <c r="DH248" s="208">
        <f t="shared" si="335"/>
        <v>0</v>
      </c>
      <c r="DI248" s="208">
        <f t="shared" si="335"/>
        <v>0</v>
      </c>
      <c r="DJ248" s="208">
        <f t="shared" si="335"/>
        <v>0</v>
      </c>
      <c r="DK248" s="208">
        <f t="shared" si="303"/>
        <v>0</v>
      </c>
      <c r="DL248" s="208">
        <f t="shared" si="336"/>
        <v>0</v>
      </c>
      <c r="DQ248" s="207">
        <f t="shared" si="373"/>
        <v>0</v>
      </c>
      <c r="DR248" s="208">
        <f t="shared" si="337"/>
        <v>0</v>
      </c>
      <c r="DS248" s="208">
        <f t="shared" si="337"/>
        <v>0</v>
      </c>
      <c r="DT248" s="208">
        <f t="shared" si="337"/>
        <v>0</v>
      </c>
      <c r="DU248" s="208">
        <f t="shared" si="304"/>
        <v>0</v>
      </c>
      <c r="DV248" s="208">
        <f t="shared" si="338"/>
        <v>0</v>
      </c>
      <c r="EA248" s="207">
        <f t="shared" si="374"/>
        <v>0</v>
      </c>
      <c r="EB248" s="208">
        <f t="shared" si="339"/>
        <v>0</v>
      </c>
      <c r="EC248" s="208">
        <f t="shared" si="339"/>
        <v>0</v>
      </c>
      <c r="ED248" s="208">
        <f t="shared" si="339"/>
        <v>0</v>
      </c>
      <c r="EE248" s="208">
        <f t="shared" si="305"/>
        <v>0</v>
      </c>
      <c r="EF248" s="208">
        <f t="shared" si="340"/>
        <v>0</v>
      </c>
      <c r="EK248" s="207">
        <f t="shared" si="375"/>
        <v>0</v>
      </c>
      <c r="EL248" s="208">
        <f t="shared" si="341"/>
        <v>0</v>
      </c>
      <c r="EM248" s="208">
        <f t="shared" si="341"/>
        <v>0</v>
      </c>
      <c r="EN248" s="208">
        <f t="shared" si="341"/>
        <v>0</v>
      </c>
      <c r="EO248" s="208">
        <f t="shared" si="306"/>
        <v>0</v>
      </c>
      <c r="EP248" s="208">
        <f t="shared" si="342"/>
        <v>0</v>
      </c>
      <c r="EU248" s="207">
        <f t="shared" si="376"/>
        <v>0</v>
      </c>
      <c r="EV248" s="208">
        <f t="shared" si="343"/>
        <v>0</v>
      </c>
      <c r="EW248" s="208">
        <f t="shared" si="343"/>
        <v>0</v>
      </c>
      <c r="EX248" s="208">
        <f t="shared" si="343"/>
        <v>0</v>
      </c>
      <c r="EY248" s="208">
        <f t="shared" si="307"/>
        <v>0</v>
      </c>
      <c r="EZ248" s="208">
        <f t="shared" si="344"/>
        <v>0</v>
      </c>
      <c r="FE248" s="207">
        <f t="shared" si="377"/>
        <v>0</v>
      </c>
      <c r="FF248" s="208">
        <f t="shared" si="345"/>
        <v>0</v>
      </c>
      <c r="FG248" s="208">
        <f t="shared" si="345"/>
        <v>0</v>
      </c>
      <c r="FH248" s="208">
        <f t="shared" si="345"/>
        <v>0</v>
      </c>
      <c r="FI248" s="208">
        <f t="shared" si="308"/>
        <v>0</v>
      </c>
      <c r="FJ248" s="208">
        <f t="shared" si="346"/>
        <v>0</v>
      </c>
      <c r="FO248" s="207">
        <f t="shared" si="378"/>
        <v>0</v>
      </c>
      <c r="FP248" s="208">
        <f t="shared" si="347"/>
        <v>0</v>
      </c>
      <c r="FQ248" s="208">
        <f t="shared" si="347"/>
        <v>0</v>
      </c>
      <c r="FR248" s="208">
        <f t="shared" si="347"/>
        <v>0</v>
      </c>
      <c r="FS248" s="208">
        <f t="shared" si="309"/>
        <v>0</v>
      </c>
      <c r="FT248" s="208">
        <f t="shared" si="348"/>
        <v>0</v>
      </c>
      <c r="FY248" s="207">
        <f t="shared" si="379"/>
        <v>0</v>
      </c>
      <c r="FZ248" s="208">
        <f t="shared" si="349"/>
        <v>0</v>
      </c>
      <c r="GA248" s="208">
        <f t="shared" si="349"/>
        <v>0</v>
      </c>
      <c r="GB248" s="208">
        <f t="shared" si="349"/>
        <v>0</v>
      </c>
      <c r="GC248" s="208">
        <f t="shared" si="310"/>
        <v>0</v>
      </c>
      <c r="GD248" s="208">
        <f t="shared" si="350"/>
        <v>0</v>
      </c>
      <c r="GI248" s="207">
        <f t="shared" si="380"/>
        <v>0</v>
      </c>
      <c r="GJ248" s="208">
        <f t="shared" si="351"/>
        <v>0</v>
      </c>
      <c r="GK248" s="208">
        <f t="shared" si="351"/>
        <v>0</v>
      </c>
      <c r="GL248" s="208">
        <f t="shared" si="351"/>
        <v>0</v>
      </c>
      <c r="GM248" s="208">
        <f t="shared" si="311"/>
        <v>0</v>
      </c>
      <c r="GN248" s="208">
        <f t="shared" si="352"/>
        <v>0</v>
      </c>
      <c r="GS248" s="207">
        <f t="shared" si="381"/>
        <v>0</v>
      </c>
      <c r="GT248" s="208">
        <f t="shared" si="353"/>
        <v>0</v>
      </c>
      <c r="GU248" s="208">
        <f t="shared" si="353"/>
        <v>0</v>
      </c>
      <c r="GV248" s="208">
        <f t="shared" si="353"/>
        <v>0</v>
      </c>
      <c r="GW248" s="208">
        <f t="shared" si="312"/>
        <v>0</v>
      </c>
      <c r="GX248" s="208">
        <f t="shared" si="354"/>
        <v>0</v>
      </c>
      <c r="HC248" s="207">
        <f t="shared" si="382"/>
        <v>0</v>
      </c>
      <c r="HD248" s="208">
        <f t="shared" si="355"/>
        <v>0</v>
      </c>
      <c r="HE248" s="208">
        <f t="shared" si="355"/>
        <v>0</v>
      </c>
      <c r="HF248" s="208">
        <f t="shared" si="355"/>
        <v>0</v>
      </c>
      <c r="HG248" s="208">
        <f t="shared" si="313"/>
        <v>0</v>
      </c>
      <c r="HH248" s="208">
        <f t="shared" si="356"/>
        <v>0</v>
      </c>
      <c r="HM248" s="207">
        <f t="shared" si="383"/>
        <v>0</v>
      </c>
      <c r="HN248" s="208">
        <f t="shared" si="357"/>
        <v>0</v>
      </c>
      <c r="HO248" s="208">
        <f t="shared" si="357"/>
        <v>0</v>
      </c>
      <c r="HP248" s="208">
        <f t="shared" si="357"/>
        <v>0</v>
      </c>
      <c r="HQ248" s="208">
        <f t="shared" si="314"/>
        <v>0</v>
      </c>
      <c r="HR248" s="208">
        <f t="shared" si="358"/>
        <v>0</v>
      </c>
      <c r="HW248" s="207">
        <f t="shared" si="384"/>
        <v>0</v>
      </c>
      <c r="HX248" s="208">
        <f t="shared" si="359"/>
        <v>0</v>
      </c>
      <c r="HY248" s="208">
        <f t="shared" si="359"/>
        <v>0</v>
      </c>
      <c r="HZ248" s="208">
        <f t="shared" si="359"/>
        <v>0</v>
      </c>
      <c r="IA248" s="208">
        <f t="shared" si="315"/>
        <v>0</v>
      </c>
      <c r="IB248" s="208">
        <f t="shared" si="360"/>
        <v>0</v>
      </c>
      <c r="IG248" s="207">
        <f t="shared" si="385"/>
        <v>0</v>
      </c>
      <c r="IH248" s="208">
        <f t="shared" si="361"/>
        <v>0</v>
      </c>
      <c r="II248" s="208">
        <f t="shared" si="361"/>
        <v>0</v>
      </c>
      <c r="IJ248" s="208">
        <f t="shared" si="361"/>
        <v>0</v>
      </c>
      <c r="IK248" s="208">
        <f t="shared" si="316"/>
        <v>0</v>
      </c>
      <c r="IL248" s="208">
        <f t="shared" si="362"/>
        <v>0</v>
      </c>
    </row>
    <row r="249" spans="20:246">
      <c r="T249" s="207">
        <v>21.9</v>
      </c>
      <c r="U249" s="207">
        <f t="shared" si="363"/>
        <v>0</v>
      </c>
      <c r="V249" s="208">
        <f t="shared" si="317"/>
        <v>0</v>
      </c>
      <c r="W249" s="208">
        <f t="shared" si="317"/>
        <v>0</v>
      </c>
      <c r="X249" s="208">
        <f t="shared" si="317"/>
        <v>0</v>
      </c>
      <c r="Y249" s="208">
        <f t="shared" si="294"/>
        <v>0</v>
      </c>
      <c r="Z249" s="208">
        <f t="shared" si="318"/>
        <v>0</v>
      </c>
      <c r="AE249" s="207">
        <f t="shared" si="364"/>
        <v>0</v>
      </c>
      <c r="AF249" s="208">
        <f t="shared" si="319"/>
        <v>0</v>
      </c>
      <c r="AG249" s="208">
        <f t="shared" si="319"/>
        <v>0</v>
      </c>
      <c r="AH249" s="208">
        <f t="shared" si="319"/>
        <v>0</v>
      </c>
      <c r="AI249" s="208">
        <f t="shared" si="295"/>
        <v>0</v>
      </c>
      <c r="AJ249" s="208">
        <f t="shared" si="320"/>
        <v>0</v>
      </c>
      <c r="AO249" s="207">
        <f t="shared" si="365"/>
        <v>0</v>
      </c>
      <c r="AP249" s="208">
        <f t="shared" si="321"/>
        <v>0</v>
      </c>
      <c r="AQ249" s="208">
        <f t="shared" si="321"/>
        <v>0</v>
      </c>
      <c r="AR249" s="208">
        <f t="shared" si="321"/>
        <v>0</v>
      </c>
      <c r="AS249" s="208">
        <f t="shared" si="296"/>
        <v>0</v>
      </c>
      <c r="AT249" s="208">
        <f t="shared" si="322"/>
        <v>0</v>
      </c>
      <c r="AY249" s="207">
        <f t="shared" si="366"/>
        <v>0</v>
      </c>
      <c r="AZ249" s="208">
        <f t="shared" si="323"/>
        <v>0</v>
      </c>
      <c r="BA249" s="208">
        <f t="shared" si="323"/>
        <v>0</v>
      </c>
      <c r="BB249" s="208">
        <f t="shared" si="323"/>
        <v>0</v>
      </c>
      <c r="BC249" s="208">
        <f t="shared" si="297"/>
        <v>0</v>
      </c>
      <c r="BD249" s="208">
        <f t="shared" si="324"/>
        <v>0</v>
      </c>
      <c r="BI249" s="207">
        <f t="shared" si="367"/>
        <v>0</v>
      </c>
      <c r="BJ249" s="208">
        <f t="shared" si="325"/>
        <v>0</v>
      </c>
      <c r="BK249" s="208">
        <f t="shared" si="325"/>
        <v>0</v>
      </c>
      <c r="BL249" s="208">
        <f t="shared" si="325"/>
        <v>0</v>
      </c>
      <c r="BM249" s="208">
        <f t="shared" si="298"/>
        <v>0</v>
      </c>
      <c r="BN249" s="208">
        <f t="shared" si="326"/>
        <v>0</v>
      </c>
      <c r="BS249" s="207">
        <f t="shared" si="368"/>
        <v>0</v>
      </c>
      <c r="BT249" s="208">
        <f t="shared" si="327"/>
        <v>0</v>
      </c>
      <c r="BU249" s="208">
        <f t="shared" si="327"/>
        <v>0</v>
      </c>
      <c r="BV249" s="208">
        <f t="shared" si="327"/>
        <v>0</v>
      </c>
      <c r="BW249" s="208">
        <f t="shared" si="299"/>
        <v>0</v>
      </c>
      <c r="BX249" s="208">
        <f t="shared" si="328"/>
        <v>0</v>
      </c>
      <c r="CC249" s="207">
        <f t="shared" si="369"/>
        <v>0</v>
      </c>
      <c r="CD249" s="208">
        <f t="shared" si="329"/>
        <v>0</v>
      </c>
      <c r="CE249" s="208">
        <f t="shared" si="329"/>
        <v>0</v>
      </c>
      <c r="CF249" s="208">
        <f t="shared" si="329"/>
        <v>0</v>
      </c>
      <c r="CG249" s="208">
        <f t="shared" si="300"/>
        <v>0</v>
      </c>
      <c r="CH249" s="208">
        <f t="shared" si="330"/>
        <v>0</v>
      </c>
      <c r="CM249" s="207">
        <f t="shared" si="370"/>
        <v>0</v>
      </c>
      <c r="CN249" s="208">
        <f t="shared" si="331"/>
        <v>0</v>
      </c>
      <c r="CO249" s="208">
        <f t="shared" si="331"/>
        <v>0</v>
      </c>
      <c r="CP249" s="208">
        <f t="shared" si="331"/>
        <v>0</v>
      </c>
      <c r="CQ249" s="208">
        <f t="shared" si="301"/>
        <v>0</v>
      </c>
      <c r="CR249" s="208">
        <f t="shared" si="332"/>
        <v>0</v>
      </c>
      <c r="CW249" s="207">
        <f t="shared" si="371"/>
        <v>0</v>
      </c>
      <c r="CX249" s="208">
        <f t="shared" si="333"/>
        <v>0</v>
      </c>
      <c r="CY249" s="207">
        <f t="shared" si="333"/>
        <v>0</v>
      </c>
      <c r="CZ249" s="208">
        <f t="shared" si="333"/>
        <v>0</v>
      </c>
      <c r="DA249" s="208">
        <f t="shared" si="302"/>
        <v>0</v>
      </c>
      <c r="DB249" s="208">
        <f t="shared" si="334"/>
        <v>0</v>
      </c>
      <c r="DG249" s="207">
        <f t="shared" si="372"/>
        <v>0</v>
      </c>
      <c r="DH249" s="208">
        <f t="shared" si="335"/>
        <v>0</v>
      </c>
      <c r="DI249" s="208">
        <f t="shared" si="335"/>
        <v>0</v>
      </c>
      <c r="DJ249" s="208">
        <f t="shared" si="335"/>
        <v>0</v>
      </c>
      <c r="DK249" s="208">
        <f t="shared" si="303"/>
        <v>0</v>
      </c>
      <c r="DL249" s="208">
        <f t="shared" si="336"/>
        <v>0</v>
      </c>
      <c r="DQ249" s="207">
        <f t="shared" si="373"/>
        <v>0</v>
      </c>
      <c r="DR249" s="208">
        <f t="shared" si="337"/>
        <v>0</v>
      </c>
      <c r="DS249" s="208">
        <f t="shared" si="337"/>
        <v>0</v>
      </c>
      <c r="DT249" s="208">
        <f t="shared" si="337"/>
        <v>0</v>
      </c>
      <c r="DU249" s="208">
        <f t="shared" si="304"/>
        <v>0</v>
      </c>
      <c r="DV249" s="208">
        <f t="shared" si="338"/>
        <v>0</v>
      </c>
      <c r="EA249" s="207">
        <f t="shared" si="374"/>
        <v>0</v>
      </c>
      <c r="EB249" s="208">
        <f t="shared" si="339"/>
        <v>0</v>
      </c>
      <c r="EC249" s="208">
        <f t="shared" si="339"/>
        <v>0</v>
      </c>
      <c r="ED249" s="208">
        <f t="shared" si="339"/>
        <v>0</v>
      </c>
      <c r="EE249" s="208">
        <f t="shared" si="305"/>
        <v>0</v>
      </c>
      <c r="EF249" s="208">
        <f t="shared" si="340"/>
        <v>0</v>
      </c>
      <c r="EK249" s="207">
        <f t="shared" si="375"/>
        <v>0</v>
      </c>
      <c r="EL249" s="208">
        <f t="shared" si="341"/>
        <v>0</v>
      </c>
      <c r="EM249" s="208">
        <f t="shared" si="341"/>
        <v>0</v>
      </c>
      <c r="EN249" s="208">
        <f t="shared" si="341"/>
        <v>0</v>
      </c>
      <c r="EO249" s="208">
        <f t="shared" si="306"/>
        <v>0</v>
      </c>
      <c r="EP249" s="208">
        <f t="shared" si="342"/>
        <v>0</v>
      </c>
      <c r="EU249" s="207">
        <f t="shared" si="376"/>
        <v>0</v>
      </c>
      <c r="EV249" s="208">
        <f t="shared" si="343"/>
        <v>0</v>
      </c>
      <c r="EW249" s="208">
        <f t="shared" si="343"/>
        <v>0</v>
      </c>
      <c r="EX249" s="208">
        <f t="shared" si="343"/>
        <v>0</v>
      </c>
      <c r="EY249" s="208">
        <f t="shared" si="307"/>
        <v>0</v>
      </c>
      <c r="EZ249" s="208">
        <f t="shared" si="344"/>
        <v>0</v>
      </c>
      <c r="FE249" s="207">
        <f t="shared" si="377"/>
        <v>0</v>
      </c>
      <c r="FF249" s="208">
        <f t="shared" si="345"/>
        <v>0</v>
      </c>
      <c r="FG249" s="208">
        <f t="shared" si="345"/>
        <v>0</v>
      </c>
      <c r="FH249" s="208">
        <f t="shared" si="345"/>
        <v>0</v>
      </c>
      <c r="FI249" s="208">
        <f t="shared" si="308"/>
        <v>0</v>
      </c>
      <c r="FJ249" s="208">
        <f t="shared" si="346"/>
        <v>0</v>
      </c>
      <c r="FO249" s="207">
        <f t="shared" si="378"/>
        <v>0</v>
      </c>
      <c r="FP249" s="208">
        <f t="shared" si="347"/>
        <v>0</v>
      </c>
      <c r="FQ249" s="208">
        <f t="shared" si="347"/>
        <v>0</v>
      </c>
      <c r="FR249" s="208">
        <f t="shared" si="347"/>
        <v>0</v>
      </c>
      <c r="FS249" s="208">
        <f t="shared" si="309"/>
        <v>0</v>
      </c>
      <c r="FT249" s="208">
        <f t="shared" si="348"/>
        <v>0</v>
      </c>
      <c r="FY249" s="207">
        <f t="shared" si="379"/>
        <v>0</v>
      </c>
      <c r="FZ249" s="208">
        <f t="shared" si="349"/>
        <v>0</v>
      </c>
      <c r="GA249" s="208">
        <f t="shared" si="349"/>
        <v>0</v>
      </c>
      <c r="GB249" s="208">
        <f t="shared" si="349"/>
        <v>0</v>
      </c>
      <c r="GC249" s="208">
        <f t="shared" si="310"/>
        <v>0</v>
      </c>
      <c r="GD249" s="208">
        <f t="shared" si="350"/>
        <v>0</v>
      </c>
      <c r="GI249" s="207">
        <f t="shared" si="380"/>
        <v>0</v>
      </c>
      <c r="GJ249" s="208">
        <f t="shared" si="351"/>
        <v>0</v>
      </c>
      <c r="GK249" s="208">
        <f t="shared" si="351"/>
        <v>0</v>
      </c>
      <c r="GL249" s="208">
        <f t="shared" si="351"/>
        <v>0</v>
      </c>
      <c r="GM249" s="208">
        <f t="shared" si="311"/>
        <v>0</v>
      </c>
      <c r="GN249" s="208">
        <f t="shared" si="352"/>
        <v>0</v>
      </c>
      <c r="GS249" s="207">
        <f t="shared" si="381"/>
        <v>0</v>
      </c>
      <c r="GT249" s="208">
        <f t="shared" si="353"/>
        <v>0</v>
      </c>
      <c r="GU249" s="208">
        <f t="shared" si="353"/>
        <v>0</v>
      </c>
      <c r="GV249" s="208">
        <f t="shared" si="353"/>
        <v>0</v>
      </c>
      <c r="GW249" s="208">
        <f t="shared" si="312"/>
        <v>0</v>
      </c>
      <c r="GX249" s="208">
        <f t="shared" si="354"/>
        <v>0</v>
      </c>
      <c r="HC249" s="207">
        <f t="shared" si="382"/>
        <v>0</v>
      </c>
      <c r="HD249" s="208">
        <f t="shared" si="355"/>
        <v>0</v>
      </c>
      <c r="HE249" s="208">
        <f t="shared" si="355"/>
        <v>0</v>
      </c>
      <c r="HF249" s="208">
        <f t="shared" si="355"/>
        <v>0</v>
      </c>
      <c r="HG249" s="208">
        <f t="shared" si="313"/>
        <v>0</v>
      </c>
      <c r="HH249" s="208">
        <f t="shared" si="356"/>
        <v>0</v>
      </c>
      <c r="HM249" s="207">
        <f t="shared" si="383"/>
        <v>0</v>
      </c>
      <c r="HN249" s="208">
        <f t="shared" si="357"/>
        <v>0</v>
      </c>
      <c r="HO249" s="208">
        <f t="shared" si="357"/>
        <v>0</v>
      </c>
      <c r="HP249" s="208">
        <f t="shared" si="357"/>
        <v>0</v>
      </c>
      <c r="HQ249" s="208">
        <f t="shared" si="314"/>
        <v>0</v>
      </c>
      <c r="HR249" s="208">
        <f t="shared" si="358"/>
        <v>0</v>
      </c>
      <c r="HW249" s="207">
        <f t="shared" si="384"/>
        <v>0</v>
      </c>
      <c r="HX249" s="208">
        <f t="shared" si="359"/>
        <v>0</v>
      </c>
      <c r="HY249" s="208">
        <f t="shared" si="359"/>
        <v>0</v>
      </c>
      <c r="HZ249" s="208">
        <f t="shared" si="359"/>
        <v>0</v>
      </c>
      <c r="IA249" s="208">
        <f t="shared" si="315"/>
        <v>0</v>
      </c>
      <c r="IB249" s="208">
        <f t="shared" si="360"/>
        <v>0</v>
      </c>
      <c r="IG249" s="207">
        <f t="shared" si="385"/>
        <v>0</v>
      </c>
      <c r="IH249" s="208">
        <f t="shared" si="361"/>
        <v>0</v>
      </c>
      <c r="II249" s="208">
        <f t="shared" si="361"/>
        <v>0</v>
      </c>
      <c r="IJ249" s="208">
        <f t="shared" si="361"/>
        <v>0</v>
      </c>
      <c r="IK249" s="208">
        <f t="shared" si="316"/>
        <v>0</v>
      </c>
      <c r="IL249" s="208">
        <f t="shared" si="362"/>
        <v>0</v>
      </c>
    </row>
    <row r="250" spans="20:246">
      <c r="T250" s="207">
        <v>22</v>
      </c>
      <c r="U250" s="207">
        <f t="shared" si="363"/>
        <v>0</v>
      </c>
      <c r="V250" s="208">
        <f t="shared" si="317"/>
        <v>0</v>
      </c>
      <c r="W250" s="208">
        <f t="shared" si="317"/>
        <v>0</v>
      </c>
      <c r="X250" s="208">
        <f t="shared" si="317"/>
        <v>0</v>
      </c>
      <c r="Y250" s="208">
        <f t="shared" si="294"/>
        <v>0</v>
      </c>
      <c r="Z250" s="208">
        <f t="shared" si="318"/>
        <v>0</v>
      </c>
      <c r="AE250" s="207">
        <f t="shared" si="364"/>
        <v>0</v>
      </c>
      <c r="AF250" s="208">
        <f t="shared" si="319"/>
        <v>0</v>
      </c>
      <c r="AG250" s="208">
        <f t="shared" si="319"/>
        <v>0</v>
      </c>
      <c r="AH250" s="208">
        <f t="shared" si="319"/>
        <v>0</v>
      </c>
      <c r="AI250" s="208">
        <f t="shared" si="295"/>
        <v>0</v>
      </c>
      <c r="AJ250" s="208">
        <f t="shared" si="320"/>
        <v>0</v>
      </c>
      <c r="AO250" s="207">
        <f t="shared" si="365"/>
        <v>0</v>
      </c>
      <c r="AP250" s="208">
        <f t="shared" si="321"/>
        <v>0</v>
      </c>
      <c r="AQ250" s="208">
        <f t="shared" si="321"/>
        <v>0</v>
      </c>
      <c r="AR250" s="208">
        <f t="shared" si="321"/>
        <v>0</v>
      </c>
      <c r="AS250" s="208">
        <f t="shared" si="296"/>
        <v>0</v>
      </c>
      <c r="AT250" s="208">
        <f t="shared" si="322"/>
        <v>0</v>
      </c>
      <c r="AY250" s="207">
        <f t="shared" si="366"/>
        <v>0</v>
      </c>
      <c r="AZ250" s="208">
        <f t="shared" si="323"/>
        <v>0</v>
      </c>
      <c r="BA250" s="208">
        <f t="shared" si="323"/>
        <v>0</v>
      </c>
      <c r="BB250" s="208">
        <f t="shared" si="323"/>
        <v>0</v>
      </c>
      <c r="BC250" s="208">
        <f t="shared" si="297"/>
        <v>0</v>
      </c>
      <c r="BD250" s="208">
        <f t="shared" si="324"/>
        <v>0</v>
      </c>
      <c r="BI250" s="207">
        <f t="shared" si="367"/>
        <v>0</v>
      </c>
      <c r="BJ250" s="208">
        <f t="shared" si="325"/>
        <v>0</v>
      </c>
      <c r="BK250" s="208">
        <f t="shared" si="325"/>
        <v>0</v>
      </c>
      <c r="BL250" s="208">
        <f t="shared" si="325"/>
        <v>0</v>
      </c>
      <c r="BM250" s="208">
        <f t="shared" si="298"/>
        <v>0</v>
      </c>
      <c r="BN250" s="208">
        <f t="shared" si="326"/>
        <v>0</v>
      </c>
      <c r="BS250" s="207">
        <f t="shared" si="368"/>
        <v>0</v>
      </c>
      <c r="BT250" s="208">
        <f t="shared" si="327"/>
        <v>0</v>
      </c>
      <c r="BU250" s="208">
        <f t="shared" si="327"/>
        <v>0</v>
      </c>
      <c r="BV250" s="208">
        <f t="shared" si="327"/>
        <v>0</v>
      </c>
      <c r="BW250" s="208">
        <f t="shared" si="299"/>
        <v>0</v>
      </c>
      <c r="BX250" s="208">
        <f t="shared" si="328"/>
        <v>0</v>
      </c>
      <c r="CC250" s="207">
        <f t="shared" si="369"/>
        <v>0</v>
      </c>
      <c r="CD250" s="208">
        <f t="shared" si="329"/>
        <v>0</v>
      </c>
      <c r="CE250" s="208">
        <f t="shared" si="329"/>
        <v>0</v>
      </c>
      <c r="CF250" s="208">
        <f t="shared" si="329"/>
        <v>0</v>
      </c>
      <c r="CG250" s="208">
        <f t="shared" si="300"/>
        <v>0</v>
      </c>
      <c r="CH250" s="208">
        <f t="shared" si="330"/>
        <v>0</v>
      </c>
      <c r="CM250" s="207">
        <f t="shared" si="370"/>
        <v>0</v>
      </c>
      <c r="CN250" s="208">
        <f t="shared" si="331"/>
        <v>0</v>
      </c>
      <c r="CO250" s="208">
        <f t="shared" si="331"/>
        <v>0</v>
      </c>
      <c r="CP250" s="208">
        <f t="shared" si="331"/>
        <v>0</v>
      </c>
      <c r="CQ250" s="208">
        <f t="shared" si="301"/>
        <v>0</v>
      </c>
      <c r="CR250" s="208">
        <f t="shared" si="332"/>
        <v>0</v>
      </c>
      <c r="CW250" s="207">
        <f t="shared" si="371"/>
        <v>0</v>
      </c>
      <c r="CX250" s="208">
        <f t="shared" si="333"/>
        <v>0</v>
      </c>
      <c r="CY250" s="207">
        <f t="shared" si="333"/>
        <v>0</v>
      </c>
      <c r="CZ250" s="208">
        <f t="shared" si="333"/>
        <v>0</v>
      </c>
      <c r="DA250" s="208">
        <f t="shared" si="302"/>
        <v>0</v>
      </c>
      <c r="DB250" s="208">
        <f t="shared" si="334"/>
        <v>0</v>
      </c>
      <c r="DG250" s="207">
        <f t="shared" si="372"/>
        <v>0</v>
      </c>
      <c r="DH250" s="208">
        <f t="shared" si="335"/>
        <v>0</v>
      </c>
      <c r="DI250" s="208">
        <f t="shared" si="335"/>
        <v>0</v>
      </c>
      <c r="DJ250" s="208">
        <f t="shared" si="335"/>
        <v>0</v>
      </c>
      <c r="DK250" s="208">
        <f t="shared" si="303"/>
        <v>0</v>
      </c>
      <c r="DL250" s="208">
        <f t="shared" si="336"/>
        <v>0</v>
      </c>
      <c r="DQ250" s="207">
        <f t="shared" si="373"/>
        <v>0</v>
      </c>
      <c r="DR250" s="208">
        <f t="shared" si="337"/>
        <v>0</v>
      </c>
      <c r="DS250" s="208">
        <f t="shared" si="337"/>
        <v>0</v>
      </c>
      <c r="DT250" s="208">
        <f t="shared" si="337"/>
        <v>0</v>
      </c>
      <c r="DU250" s="208">
        <f t="shared" si="304"/>
        <v>0</v>
      </c>
      <c r="DV250" s="208">
        <f t="shared" si="338"/>
        <v>0</v>
      </c>
      <c r="EA250" s="207">
        <f t="shared" si="374"/>
        <v>0</v>
      </c>
      <c r="EB250" s="208">
        <f t="shared" si="339"/>
        <v>0</v>
      </c>
      <c r="EC250" s="208">
        <f t="shared" si="339"/>
        <v>0</v>
      </c>
      <c r="ED250" s="208">
        <f t="shared" si="339"/>
        <v>0</v>
      </c>
      <c r="EE250" s="208">
        <f t="shared" si="305"/>
        <v>0</v>
      </c>
      <c r="EF250" s="208">
        <f t="shared" si="340"/>
        <v>0</v>
      </c>
      <c r="EK250" s="207">
        <f t="shared" si="375"/>
        <v>0</v>
      </c>
      <c r="EL250" s="208">
        <f t="shared" si="341"/>
        <v>0</v>
      </c>
      <c r="EM250" s="208">
        <f t="shared" si="341"/>
        <v>0</v>
      </c>
      <c r="EN250" s="208">
        <f t="shared" si="341"/>
        <v>0</v>
      </c>
      <c r="EO250" s="208">
        <f t="shared" si="306"/>
        <v>0</v>
      </c>
      <c r="EP250" s="208">
        <f t="shared" si="342"/>
        <v>0</v>
      </c>
      <c r="EU250" s="207">
        <f t="shared" si="376"/>
        <v>0</v>
      </c>
      <c r="EV250" s="208">
        <f t="shared" si="343"/>
        <v>0</v>
      </c>
      <c r="EW250" s="208">
        <f t="shared" si="343"/>
        <v>0</v>
      </c>
      <c r="EX250" s="208">
        <f t="shared" si="343"/>
        <v>0</v>
      </c>
      <c r="EY250" s="208">
        <f t="shared" si="307"/>
        <v>0</v>
      </c>
      <c r="EZ250" s="208">
        <f t="shared" si="344"/>
        <v>0</v>
      </c>
      <c r="FE250" s="207">
        <f t="shared" si="377"/>
        <v>0</v>
      </c>
      <c r="FF250" s="208">
        <f t="shared" si="345"/>
        <v>0</v>
      </c>
      <c r="FG250" s="208">
        <f t="shared" si="345"/>
        <v>0</v>
      </c>
      <c r="FH250" s="208">
        <f t="shared" si="345"/>
        <v>0</v>
      </c>
      <c r="FI250" s="208">
        <f t="shared" si="308"/>
        <v>0</v>
      </c>
      <c r="FJ250" s="208">
        <f t="shared" si="346"/>
        <v>0</v>
      </c>
      <c r="FO250" s="207">
        <f t="shared" si="378"/>
        <v>0</v>
      </c>
      <c r="FP250" s="208">
        <f t="shared" si="347"/>
        <v>0</v>
      </c>
      <c r="FQ250" s="208">
        <f t="shared" si="347"/>
        <v>0</v>
      </c>
      <c r="FR250" s="208">
        <f t="shared" si="347"/>
        <v>0</v>
      </c>
      <c r="FS250" s="208">
        <f t="shared" si="309"/>
        <v>0</v>
      </c>
      <c r="FT250" s="208">
        <f t="shared" si="348"/>
        <v>0</v>
      </c>
      <c r="FY250" s="207">
        <f t="shared" si="379"/>
        <v>0</v>
      </c>
      <c r="FZ250" s="208">
        <f t="shared" si="349"/>
        <v>0</v>
      </c>
      <c r="GA250" s="208">
        <f t="shared" si="349"/>
        <v>0</v>
      </c>
      <c r="GB250" s="208">
        <f t="shared" si="349"/>
        <v>0</v>
      </c>
      <c r="GC250" s="208">
        <f t="shared" si="310"/>
        <v>0</v>
      </c>
      <c r="GD250" s="208">
        <f t="shared" si="350"/>
        <v>0</v>
      </c>
      <c r="GI250" s="207">
        <f t="shared" si="380"/>
        <v>0</v>
      </c>
      <c r="GJ250" s="208">
        <f t="shared" si="351"/>
        <v>0</v>
      </c>
      <c r="GK250" s="208">
        <f t="shared" si="351"/>
        <v>0</v>
      </c>
      <c r="GL250" s="208">
        <f t="shared" si="351"/>
        <v>0</v>
      </c>
      <c r="GM250" s="208">
        <f t="shared" si="311"/>
        <v>0</v>
      </c>
      <c r="GN250" s="208">
        <f t="shared" si="352"/>
        <v>0</v>
      </c>
      <c r="GS250" s="207">
        <f t="shared" si="381"/>
        <v>0</v>
      </c>
      <c r="GT250" s="208">
        <f t="shared" si="353"/>
        <v>0</v>
      </c>
      <c r="GU250" s="208">
        <f t="shared" si="353"/>
        <v>0</v>
      </c>
      <c r="GV250" s="208">
        <f t="shared" si="353"/>
        <v>0</v>
      </c>
      <c r="GW250" s="208">
        <f t="shared" si="312"/>
        <v>0</v>
      </c>
      <c r="GX250" s="208">
        <f t="shared" si="354"/>
        <v>0</v>
      </c>
      <c r="HC250" s="207">
        <f t="shared" si="382"/>
        <v>0</v>
      </c>
      <c r="HD250" s="208">
        <f t="shared" si="355"/>
        <v>0</v>
      </c>
      <c r="HE250" s="208">
        <f t="shared" si="355"/>
        <v>0</v>
      </c>
      <c r="HF250" s="208">
        <f t="shared" si="355"/>
        <v>0</v>
      </c>
      <c r="HG250" s="208">
        <f t="shared" si="313"/>
        <v>0</v>
      </c>
      <c r="HH250" s="208">
        <f t="shared" si="356"/>
        <v>0</v>
      </c>
      <c r="HM250" s="207">
        <f t="shared" si="383"/>
        <v>0</v>
      </c>
      <c r="HN250" s="208">
        <f t="shared" si="357"/>
        <v>0</v>
      </c>
      <c r="HO250" s="208">
        <f t="shared" si="357"/>
        <v>0</v>
      </c>
      <c r="HP250" s="208">
        <f t="shared" si="357"/>
        <v>0</v>
      </c>
      <c r="HQ250" s="208">
        <f t="shared" si="314"/>
        <v>0</v>
      </c>
      <c r="HR250" s="208">
        <f t="shared" si="358"/>
        <v>0</v>
      </c>
      <c r="HW250" s="207">
        <f t="shared" si="384"/>
        <v>0</v>
      </c>
      <c r="HX250" s="208">
        <f t="shared" si="359"/>
        <v>0</v>
      </c>
      <c r="HY250" s="208">
        <f t="shared" si="359"/>
        <v>0</v>
      </c>
      <c r="HZ250" s="208">
        <f t="shared" si="359"/>
        <v>0</v>
      </c>
      <c r="IA250" s="208">
        <f t="shared" si="315"/>
        <v>0</v>
      </c>
      <c r="IB250" s="208">
        <f t="shared" si="360"/>
        <v>0</v>
      </c>
      <c r="IG250" s="207">
        <f t="shared" si="385"/>
        <v>0</v>
      </c>
      <c r="IH250" s="208">
        <f t="shared" si="361"/>
        <v>0</v>
      </c>
      <c r="II250" s="208">
        <f t="shared" si="361"/>
        <v>0</v>
      </c>
      <c r="IJ250" s="208">
        <f t="shared" si="361"/>
        <v>0</v>
      </c>
      <c r="IK250" s="208">
        <f t="shared" si="316"/>
        <v>0</v>
      </c>
      <c r="IL250" s="208">
        <f t="shared" si="362"/>
        <v>0</v>
      </c>
    </row>
    <row r="251" spans="20:246">
      <c r="T251" s="207">
        <v>22.1</v>
      </c>
      <c r="U251" s="207">
        <f t="shared" si="363"/>
        <v>0</v>
      </c>
      <c r="V251" s="208">
        <f t="shared" si="317"/>
        <v>0</v>
      </c>
      <c r="W251" s="208">
        <f t="shared" si="317"/>
        <v>0</v>
      </c>
      <c r="X251" s="208">
        <f t="shared" si="317"/>
        <v>0</v>
      </c>
      <c r="Y251" s="208">
        <f t="shared" si="294"/>
        <v>0</v>
      </c>
      <c r="Z251" s="208">
        <f t="shared" si="318"/>
        <v>0</v>
      </c>
      <c r="AE251" s="207">
        <f t="shared" si="364"/>
        <v>0</v>
      </c>
      <c r="AF251" s="208">
        <f t="shared" si="319"/>
        <v>0</v>
      </c>
      <c r="AG251" s="208">
        <f t="shared" si="319"/>
        <v>0</v>
      </c>
      <c r="AH251" s="208">
        <f t="shared" si="319"/>
        <v>0</v>
      </c>
      <c r="AI251" s="208">
        <f t="shared" si="295"/>
        <v>0</v>
      </c>
      <c r="AJ251" s="208">
        <f t="shared" si="320"/>
        <v>0</v>
      </c>
      <c r="AO251" s="207">
        <f t="shared" si="365"/>
        <v>0</v>
      </c>
      <c r="AP251" s="208">
        <f t="shared" si="321"/>
        <v>0</v>
      </c>
      <c r="AQ251" s="208">
        <f t="shared" si="321"/>
        <v>0</v>
      </c>
      <c r="AR251" s="208">
        <f t="shared" si="321"/>
        <v>0</v>
      </c>
      <c r="AS251" s="208">
        <f t="shared" si="296"/>
        <v>0</v>
      </c>
      <c r="AT251" s="208">
        <f t="shared" si="322"/>
        <v>0</v>
      </c>
      <c r="AY251" s="207">
        <f t="shared" si="366"/>
        <v>0</v>
      </c>
      <c r="AZ251" s="208">
        <f t="shared" si="323"/>
        <v>0</v>
      </c>
      <c r="BA251" s="208">
        <f t="shared" si="323"/>
        <v>0</v>
      </c>
      <c r="BB251" s="208">
        <f t="shared" si="323"/>
        <v>0</v>
      </c>
      <c r="BC251" s="208">
        <f t="shared" si="297"/>
        <v>0</v>
      </c>
      <c r="BD251" s="208">
        <f t="shared" si="324"/>
        <v>0</v>
      </c>
      <c r="BI251" s="207">
        <f t="shared" si="367"/>
        <v>0</v>
      </c>
      <c r="BJ251" s="208">
        <f t="shared" si="325"/>
        <v>0</v>
      </c>
      <c r="BK251" s="208">
        <f t="shared" si="325"/>
        <v>0</v>
      </c>
      <c r="BL251" s="208">
        <f t="shared" si="325"/>
        <v>0</v>
      </c>
      <c r="BM251" s="208">
        <f t="shared" si="298"/>
        <v>0</v>
      </c>
      <c r="BN251" s="208">
        <f t="shared" si="326"/>
        <v>0</v>
      </c>
      <c r="BS251" s="207">
        <f t="shared" si="368"/>
        <v>0</v>
      </c>
      <c r="BT251" s="208">
        <f t="shared" si="327"/>
        <v>0</v>
      </c>
      <c r="BU251" s="208">
        <f t="shared" si="327"/>
        <v>0</v>
      </c>
      <c r="BV251" s="208">
        <f t="shared" si="327"/>
        <v>0</v>
      </c>
      <c r="BW251" s="208">
        <f t="shared" si="299"/>
        <v>0</v>
      </c>
      <c r="BX251" s="208">
        <f t="shared" si="328"/>
        <v>0</v>
      </c>
      <c r="CC251" s="207">
        <f t="shared" si="369"/>
        <v>0</v>
      </c>
      <c r="CD251" s="208">
        <f t="shared" si="329"/>
        <v>0</v>
      </c>
      <c r="CE251" s="208">
        <f t="shared" si="329"/>
        <v>0</v>
      </c>
      <c r="CF251" s="208">
        <f t="shared" si="329"/>
        <v>0</v>
      </c>
      <c r="CG251" s="208">
        <f t="shared" si="300"/>
        <v>0</v>
      </c>
      <c r="CH251" s="208">
        <f t="shared" si="330"/>
        <v>0</v>
      </c>
      <c r="CM251" s="207">
        <f t="shared" si="370"/>
        <v>0</v>
      </c>
      <c r="CN251" s="208">
        <f t="shared" si="331"/>
        <v>0</v>
      </c>
      <c r="CO251" s="208">
        <f t="shared" si="331"/>
        <v>0</v>
      </c>
      <c r="CP251" s="208">
        <f t="shared" si="331"/>
        <v>0</v>
      </c>
      <c r="CQ251" s="208">
        <f t="shared" si="301"/>
        <v>0</v>
      </c>
      <c r="CR251" s="208">
        <f t="shared" si="332"/>
        <v>0</v>
      </c>
      <c r="CW251" s="207">
        <f t="shared" si="371"/>
        <v>0</v>
      </c>
      <c r="CX251" s="208">
        <f t="shared" si="333"/>
        <v>0</v>
      </c>
      <c r="CY251" s="207">
        <f t="shared" si="333"/>
        <v>0</v>
      </c>
      <c r="CZ251" s="208">
        <f t="shared" si="333"/>
        <v>0</v>
      </c>
      <c r="DA251" s="208">
        <f t="shared" si="302"/>
        <v>0</v>
      </c>
      <c r="DB251" s="208">
        <f t="shared" si="334"/>
        <v>0</v>
      </c>
      <c r="DG251" s="207">
        <f t="shared" si="372"/>
        <v>0</v>
      </c>
      <c r="DH251" s="208">
        <f t="shared" si="335"/>
        <v>0</v>
      </c>
      <c r="DI251" s="208">
        <f t="shared" si="335"/>
        <v>0</v>
      </c>
      <c r="DJ251" s="208">
        <f t="shared" si="335"/>
        <v>0</v>
      </c>
      <c r="DK251" s="208">
        <f t="shared" si="303"/>
        <v>0</v>
      </c>
      <c r="DL251" s="208">
        <f t="shared" si="336"/>
        <v>0</v>
      </c>
      <c r="DQ251" s="207">
        <f t="shared" si="373"/>
        <v>0</v>
      </c>
      <c r="DR251" s="208">
        <f t="shared" si="337"/>
        <v>0</v>
      </c>
      <c r="DS251" s="208">
        <f t="shared" si="337"/>
        <v>0</v>
      </c>
      <c r="DT251" s="208">
        <f t="shared" si="337"/>
        <v>0</v>
      </c>
      <c r="DU251" s="208">
        <f t="shared" si="304"/>
        <v>0</v>
      </c>
      <c r="DV251" s="208">
        <f t="shared" si="338"/>
        <v>0</v>
      </c>
      <c r="EA251" s="207">
        <f t="shared" si="374"/>
        <v>0</v>
      </c>
      <c r="EB251" s="208">
        <f t="shared" si="339"/>
        <v>0</v>
      </c>
      <c r="EC251" s="208">
        <f t="shared" si="339"/>
        <v>0</v>
      </c>
      <c r="ED251" s="208">
        <f t="shared" si="339"/>
        <v>0</v>
      </c>
      <c r="EE251" s="208">
        <f t="shared" si="305"/>
        <v>0</v>
      </c>
      <c r="EF251" s="208">
        <f t="shared" si="340"/>
        <v>0</v>
      </c>
      <c r="EK251" s="207">
        <f t="shared" si="375"/>
        <v>0</v>
      </c>
      <c r="EL251" s="208">
        <f t="shared" si="341"/>
        <v>0</v>
      </c>
      <c r="EM251" s="208">
        <f t="shared" si="341"/>
        <v>0</v>
      </c>
      <c r="EN251" s="208">
        <f t="shared" si="341"/>
        <v>0</v>
      </c>
      <c r="EO251" s="208">
        <f t="shared" si="306"/>
        <v>0</v>
      </c>
      <c r="EP251" s="208">
        <f t="shared" si="342"/>
        <v>0</v>
      </c>
      <c r="EU251" s="207">
        <f t="shared" si="376"/>
        <v>0</v>
      </c>
      <c r="EV251" s="208">
        <f t="shared" si="343"/>
        <v>0</v>
      </c>
      <c r="EW251" s="208">
        <f t="shared" si="343"/>
        <v>0</v>
      </c>
      <c r="EX251" s="208">
        <f t="shared" si="343"/>
        <v>0</v>
      </c>
      <c r="EY251" s="208">
        <f t="shared" si="307"/>
        <v>0</v>
      </c>
      <c r="EZ251" s="208">
        <f t="shared" si="344"/>
        <v>0</v>
      </c>
      <c r="FE251" s="207">
        <f t="shared" si="377"/>
        <v>0</v>
      </c>
      <c r="FF251" s="208">
        <f t="shared" si="345"/>
        <v>0</v>
      </c>
      <c r="FG251" s="208">
        <f t="shared" si="345"/>
        <v>0</v>
      </c>
      <c r="FH251" s="208">
        <f t="shared" si="345"/>
        <v>0</v>
      </c>
      <c r="FI251" s="208">
        <f t="shared" si="308"/>
        <v>0</v>
      </c>
      <c r="FJ251" s="208">
        <f t="shared" si="346"/>
        <v>0</v>
      </c>
      <c r="FO251" s="207">
        <f t="shared" si="378"/>
        <v>0</v>
      </c>
      <c r="FP251" s="208">
        <f t="shared" si="347"/>
        <v>0</v>
      </c>
      <c r="FQ251" s="208">
        <f t="shared" si="347"/>
        <v>0</v>
      </c>
      <c r="FR251" s="208">
        <f t="shared" si="347"/>
        <v>0</v>
      </c>
      <c r="FS251" s="208">
        <f t="shared" si="309"/>
        <v>0</v>
      </c>
      <c r="FT251" s="208">
        <f t="shared" si="348"/>
        <v>0</v>
      </c>
      <c r="FY251" s="207">
        <f t="shared" si="379"/>
        <v>0</v>
      </c>
      <c r="FZ251" s="208">
        <f t="shared" si="349"/>
        <v>0</v>
      </c>
      <c r="GA251" s="208">
        <f t="shared" si="349"/>
        <v>0</v>
      </c>
      <c r="GB251" s="208">
        <f t="shared" si="349"/>
        <v>0</v>
      </c>
      <c r="GC251" s="208">
        <f t="shared" si="310"/>
        <v>0</v>
      </c>
      <c r="GD251" s="208">
        <f t="shared" si="350"/>
        <v>0</v>
      </c>
      <c r="GI251" s="207">
        <f t="shared" si="380"/>
        <v>0</v>
      </c>
      <c r="GJ251" s="208">
        <f t="shared" si="351"/>
        <v>0</v>
      </c>
      <c r="GK251" s="208">
        <f t="shared" si="351"/>
        <v>0</v>
      </c>
      <c r="GL251" s="208">
        <f t="shared" si="351"/>
        <v>0</v>
      </c>
      <c r="GM251" s="208">
        <f t="shared" si="311"/>
        <v>0</v>
      </c>
      <c r="GN251" s="208">
        <f t="shared" si="352"/>
        <v>0</v>
      </c>
      <c r="GS251" s="207">
        <f t="shared" si="381"/>
        <v>0</v>
      </c>
      <c r="GT251" s="208">
        <f t="shared" si="353"/>
        <v>0</v>
      </c>
      <c r="GU251" s="208">
        <f t="shared" si="353"/>
        <v>0</v>
      </c>
      <c r="GV251" s="208">
        <f t="shared" si="353"/>
        <v>0</v>
      </c>
      <c r="GW251" s="208">
        <f t="shared" si="312"/>
        <v>0</v>
      </c>
      <c r="GX251" s="208">
        <f t="shared" si="354"/>
        <v>0</v>
      </c>
      <c r="HC251" s="207">
        <f t="shared" si="382"/>
        <v>0</v>
      </c>
      <c r="HD251" s="208">
        <f t="shared" si="355"/>
        <v>0</v>
      </c>
      <c r="HE251" s="208">
        <f t="shared" si="355"/>
        <v>0</v>
      </c>
      <c r="HF251" s="208">
        <f t="shared" si="355"/>
        <v>0</v>
      </c>
      <c r="HG251" s="208">
        <f t="shared" si="313"/>
        <v>0</v>
      </c>
      <c r="HH251" s="208">
        <f t="shared" si="356"/>
        <v>0</v>
      </c>
      <c r="HM251" s="207">
        <f t="shared" si="383"/>
        <v>0</v>
      </c>
      <c r="HN251" s="208">
        <f t="shared" si="357"/>
        <v>0</v>
      </c>
      <c r="HO251" s="208">
        <f t="shared" si="357"/>
        <v>0</v>
      </c>
      <c r="HP251" s="208">
        <f t="shared" si="357"/>
        <v>0</v>
      </c>
      <c r="HQ251" s="208">
        <f t="shared" si="314"/>
        <v>0</v>
      </c>
      <c r="HR251" s="208">
        <f t="shared" si="358"/>
        <v>0</v>
      </c>
      <c r="HW251" s="207">
        <f t="shared" si="384"/>
        <v>0</v>
      </c>
      <c r="HX251" s="208">
        <f t="shared" si="359"/>
        <v>0</v>
      </c>
      <c r="HY251" s="208">
        <f t="shared" si="359"/>
        <v>0</v>
      </c>
      <c r="HZ251" s="208">
        <f t="shared" si="359"/>
        <v>0</v>
      </c>
      <c r="IA251" s="208">
        <f t="shared" si="315"/>
        <v>0</v>
      </c>
      <c r="IB251" s="208">
        <f t="shared" si="360"/>
        <v>0</v>
      </c>
      <c r="IG251" s="207">
        <f t="shared" si="385"/>
        <v>0</v>
      </c>
      <c r="IH251" s="208">
        <f t="shared" si="361"/>
        <v>0</v>
      </c>
      <c r="II251" s="208">
        <f t="shared" si="361"/>
        <v>0</v>
      </c>
      <c r="IJ251" s="208">
        <f t="shared" si="361"/>
        <v>0</v>
      </c>
      <c r="IK251" s="208">
        <f t="shared" si="316"/>
        <v>0</v>
      </c>
      <c r="IL251" s="208">
        <f t="shared" si="362"/>
        <v>0</v>
      </c>
    </row>
    <row r="252" spans="20:246">
      <c r="T252" s="207">
        <v>22.2</v>
      </c>
      <c r="U252" s="207">
        <f t="shared" si="363"/>
        <v>0</v>
      </c>
      <c r="V252" s="208">
        <f t="shared" si="317"/>
        <v>0</v>
      </c>
      <c r="W252" s="208">
        <f t="shared" si="317"/>
        <v>0</v>
      </c>
      <c r="X252" s="208">
        <f t="shared" si="317"/>
        <v>0</v>
      </c>
      <c r="Y252" s="208">
        <f t="shared" si="294"/>
        <v>0</v>
      </c>
      <c r="Z252" s="208">
        <f t="shared" si="318"/>
        <v>0</v>
      </c>
      <c r="AE252" s="207">
        <f t="shared" si="364"/>
        <v>0</v>
      </c>
      <c r="AF252" s="208">
        <f t="shared" si="319"/>
        <v>0</v>
      </c>
      <c r="AG252" s="208">
        <f t="shared" si="319"/>
        <v>0</v>
      </c>
      <c r="AH252" s="208">
        <f t="shared" si="319"/>
        <v>0</v>
      </c>
      <c r="AI252" s="208">
        <f t="shared" si="295"/>
        <v>0</v>
      </c>
      <c r="AJ252" s="208">
        <f t="shared" si="320"/>
        <v>0</v>
      </c>
      <c r="AO252" s="207">
        <f t="shared" si="365"/>
        <v>0</v>
      </c>
      <c r="AP252" s="208">
        <f t="shared" si="321"/>
        <v>0</v>
      </c>
      <c r="AQ252" s="208">
        <f t="shared" si="321"/>
        <v>0</v>
      </c>
      <c r="AR252" s="208">
        <f t="shared" si="321"/>
        <v>0</v>
      </c>
      <c r="AS252" s="208">
        <f t="shared" si="296"/>
        <v>0</v>
      </c>
      <c r="AT252" s="208">
        <f t="shared" si="322"/>
        <v>0</v>
      </c>
      <c r="AY252" s="207">
        <f t="shared" si="366"/>
        <v>0</v>
      </c>
      <c r="AZ252" s="208">
        <f t="shared" si="323"/>
        <v>0</v>
      </c>
      <c r="BA252" s="208">
        <f t="shared" si="323"/>
        <v>0</v>
      </c>
      <c r="BB252" s="208">
        <f t="shared" si="323"/>
        <v>0</v>
      </c>
      <c r="BC252" s="208">
        <f t="shared" si="297"/>
        <v>0</v>
      </c>
      <c r="BD252" s="208">
        <f t="shared" si="324"/>
        <v>0</v>
      </c>
      <c r="BI252" s="207">
        <f t="shared" si="367"/>
        <v>0</v>
      </c>
      <c r="BJ252" s="208">
        <f t="shared" si="325"/>
        <v>0</v>
      </c>
      <c r="BK252" s="208">
        <f t="shared" si="325"/>
        <v>0</v>
      </c>
      <c r="BL252" s="208">
        <f t="shared" si="325"/>
        <v>0</v>
      </c>
      <c r="BM252" s="208">
        <f t="shared" si="298"/>
        <v>0</v>
      </c>
      <c r="BN252" s="208">
        <f t="shared" si="326"/>
        <v>0</v>
      </c>
      <c r="BS252" s="207">
        <f t="shared" si="368"/>
        <v>0</v>
      </c>
      <c r="BT252" s="208">
        <f t="shared" si="327"/>
        <v>0</v>
      </c>
      <c r="BU252" s="208">
        <f t="shared" si="327"/>
        <v>0</v>
      </c>
      <c r="BV252" s="208">
        <f t="shared" si="327"/>
        <v>0</v>
      </c>
      <c r="BW252" s="208">
        <f t="shared" si="299"/>
        <v>0</v>
      </c>
      <c r="BX252" s="208">
        <f t="shared" si="328"/>
        <v>0</v>
      </c>
      <c r="CC252" s="207">
        <f t="shared" si="369"/>
        <v>0</v>
      </c>
      <c r="CD252" s="208">
        <f t="shared" si="329"/>
        <v>0</v>
      </c>
      <c r="CE252" s="208">
        <f t="shared" si="329"/>
        <v>0</v>
      </c>
      <c r="CF252" s="208">
        <f t="shared" si="329"/>
        <v>0</v>
      </c>
      <c r="CG252" s="208">
        <f t="shared" si="300"/>
        <v>0</v>
      </c>
      <c r="CH252" s="208">
        <f t="shared" si="330"/>
        <v>0</v>
      </c>
      <c r="CM252" s="207">
        <f t="shared" si="370"/>
        <v>0</v>
      </c>
      <c r="CN252" s="208">
        <f t="shared" si="331"/>
        <v>0</v>
      </c>
      <c r="CO252" s="208">
        <f t="shared" si="331"/>
        <v>0</v>
      </c>
      <c r="CP252" s="208">
        <f t="shared" si="331"/>
        <v>0</v>
      </c>
      <c r="CQ252" s="208">
        <f t="shared" si="301"/>
        <v>0</v>
      </c>
      <c r="CR252" s="208">
        <f t="shared" si="332"/>
        <v>0</v>
      </c>
      <c r="CW252" s="207">
        <f t="shared" si="371"/>
        <v>0</v>
      </c>
      <c r="CX252" s="208">
        <f t="shared" si="333"/>
        <v>0</v>
      </c>
      <c r="CY252" s="207">
        <f t="shared" si="333"/>
        <v>0</v>
      </c>
      <c r="CZ252" s="208">
        <f t="shared" si="333"/>
        <v>0</v>
      </c>
      <c r="DA252" s="208">
        <f t="shared" si="302"/>
        <v>0</v>
      </c>
      <c r="DB252" s="208">
        <f t="shared" si="334"/>
        <v>0</v>
      </c>
      <c r="DG252" s="207">
        <f t="shared" si="372"/>
        <v>0</v>
      </c>
      <c r="DH252" s="208">
        <f t="shared" si="335"/>
        <v>0</v>
      </c>
      <c r="DI252" s="208">
        <f t="shared" si="335"/>
        <v>0</v>
      </c>
      <c r="DJ252" s="208">
        <f t="shared" si="335"/>
        <v>0</v>
      </c>
      <c r="DK252" s="208">
        <f t="shared" si="303"/>
        <v>0</v>
      </c>
      <c r="DL252" s="208">
        <f t="shared" si="336"/>
        <v>0</v>
      </c>
      <c r="DQ252" s="207">
        <f t="shared" si="373"/>
        <v>0</v>
      </c>
      <c r="DR252" s="208">
        <f t="shared" si="337"/>
        <v>0</v>
      </c>
      <c r="DS252" s="208">
        <f t="shared" si="337"/>
        <v>0</v>
      </c>
      <c r="DT252" s="208">
        <f t="shared" si="337"/>
        <v>0</v>
      </c>
      <c r="DU252" s="208">
        <f t="shared" si="304"/>
        <v>0</v>
      </c>
      <c r="DV252" s="208">
        <f t="shared" si="338"/>
        <v>0</v>
      </c>
      <c r="EA252" s="207">
        <f t="shared" si="374"/>
        <v>0</v>
      </c>
      <c r="EB252" s="208">
        <f t="shared" si="339"/>
        <v>0</v>
      </c>
      <c r="EC252" s="208">
        <f t="shared" si="339"/>
        <v>0</v>
      </c>
      <c r="ED252" s="208">
        <f t="shared" si="339"/>
        <v>0</v>
      </c>
      <c r="EE252" s="208">
        <f t="shared" si="305"/>
        <v>0</v>
      </c>
      <c r="EF252" s="208">
        <f t="shared" si="340"/>
        <v>0</v>
      </c>
      <c r="EK252" s="207">
        <f t="shared" si="375"/>
        <v>0</v>
      </c>
      <c r="EL252" s="208">
        <f t="shared" si="341"/>
        <v>0</v>
      </c>
      <c r="EM252" s="208">
        <f t="shared" si="341"/>
        <v>0</v>
      </c>
      <c r="EN252" s="208">
        <f t="shared" si="341"/>
        <v>0</v>
      </c>
      <c r="EO252" s="208">
        <f t="shared" si="306"/>
        <v>0</v>
      </c>
      <c r="EP252" s="208">
        <f t="shared" si="342"/>
        <v>0</v>
      </c>
      <c r="EU252" s="207">
        <f t="shared" si="376"/>
        <v>0</v>
      </c>
      <c r="EV252" s="208">
        <f t="shared" si="343"/>
        <v>0</v>
      </c>
      <c r="EW252" s="208">
        <f t="shared" si="343"/>
        <v>0</v>
      </c>
      <c r="EX252" s="208">
        <f t="shared" si="343"/>
        <v>0</v>
      </c>
      <c r="EY252" s="208">
        <f t="shared" si="307"/>
        <v>0</v>
      </c>
      <c r="EZ252" s="208">
        <f t="shared" si="344"/>
        <v>0</v>
      </c>
      <c r="FE252" s="207">
        <f t="shared" si="377"/>
        <v>0</v>
      </c>
      <c r="FF252" s="208">
        <f t="shared" si="345"/>
        <v>0</v>
      </c>
      <c r="FG252" s="208">
        <f t="shared" si="345"/>
        <v>0</v>
      </c>
      <c r="FH252" s="208">
        <f t="shared" si="345"/>
        <v>0</v>
      </c>
      <c r="FI252" s="208">
        <f t="shared" si="308"/>
        <v>0</v>
      </c>
      <c r="FJ252" s="208">
        <f t="shared" si="346"/>
        <v>0</v>
      </c>
      <c r="FO252" s="207">
        <f t="shared" si="378"/>
        <v>0</v>
      </c>
      <c r="FP252" s="208">
        <f t="shared" si="347"/>
        <v>0</v>
      </c>
      <c r="FQ252" s="208">
        <f t="shared" si="347"/>
        <v>0</v>
      </c>
      <c r="FR252" s="208">
        <f t="shared" si="347"/>
        <v>0</v>
      </c>
      <c r="FS252" s="208">
        <f t="shared" si="309"/>
        <v>0</v>
      </c>
      <c r="FT252" s="208">
        <f t="shared" si="348"/>
        <v>0</v>
      </c>
      <c r="FY252" s="207">
        <f t="shared" si="379"/>
        <v>0</v>
      </c>
      <c r="FZ252" s="208">
        <f t="shared" si="349"/>
        <v>0</v>
      </c>
      <c r="GA252" s="208">
        <f t="shared" si="349"/>
        <v>0</v>
      </c>
      <c r="GB252" s="208">
        <f t="shared" si="349"/>
        <v>0</v>
      </c>
      <c r="GC252" s="208">
        <f t="shared" si="310"/>
        <v>0</v>
      </c>
      <c r="GD252" s="208">
        <f t="shared" si="350"/>
        <v>0</v>
      </c>
      <c r="GI252" s="207">
        <f t="shared" si="380"/>
        <v>0</v>
      </c>
      <c r="GJ252" s="208">
        <f t="shared" si="351"/>
        <v>0</v>
      </c>
      <c r="GK252" s="208">
        <f t="shared" si="351"/>
        <v>0</v>
      </c>
      <c r="GL252" s="208">
        <f t="shared" si="351"/>
        <v>0</v>
      </c>
      <c r="GM252" s="208">
        <f t="shared" si="311"/>
        <v>0</v>
      </c>
      <c r="GN252" s="208">
        <f t="shared" si="352"/>
        <v>0</v>
      </c>
      <c r="GS252" s="207">
        <f t="shared" si="381"/>
        <v>0</v>
      </c>
      <c r="GT252" s="208">
        <f t="shared" si="353"/>
        <v>0</v>
      </c>
      <c r="GU252" s="208">
        <f t="shared" si="353"/>
        <v>0</v>
      </c>
      <c r="GV252" s="208">
        <f t="shared" si="353"/>
        <v>0</v>
      </c>
      <c r="GW252" s="208">
        <f t="shared" si="312"/>
        <v>0</v>
      </c>
      <c r="GX252" s="208">
        <f t="shared" si="354"/>
        <v>0</v>
      </c>
      <c r="HC252" s="207">
        <f t="shared" si="382"/>
        <v>0</v>
      </c>
      <c r="HD252" s="208">
        <f t="shared" si="355"/>
        <v>0</v>
      </c>
      <c r="HE252" s="208">
        <f t="shared" si="355"/>
        <v>0</v>
      </c>
      <c r="HF252" s="208">
        <f t="shared" si="355"/>
        <v>0</v>
      </c>
      <c r="HG252" s="208">
        <f t="shared" si="313"/>
        <v>0</v>
      </c>
      <c r="HH252" s="208">
        <f t="shared" si="356"/>
        <v>0</v>
      </c>
      <c r="HM252" s="207">
        <f t="shared" si="383"/>
        <v>0</v>
      </c>
      <c r="HN252" s="208">
        <f t="shared" si="357"/>
        <v>0</v>
      </c>
      <c r="HO252" s="208">
        <f t="shared" si="357"/>
        <v>0</v>
      </c>
      <c r="HP252" s="208">
        <f t="shared" si="357"/>
        <v>0</v>
      </c>
      <c r="HQ252" s="208">
        <f t="shared" si="314"/>
        <v>0</v>
      </c>
      <c r="HR252" s="208">
        <f t="shared" si="358"/>
        <v>0</v>
      </c>
      <c r="HW252" s="207">
        <f t="shared" si="384"/>
        <v>0</v>
      </c>
      <c r="HX252" s="208">
        <f t="shared" si="359"/>
        <v>0</v>
      </c>
      <c r="HY252" s="208">
        <f t="shared" si="359"/>
        <v>0</v>
      </c>
      <c r="HZ252" s="208">
        <f t="shared" si="359"/>
        <v>0</v>
      </c>
      <c r="IA252" s="208">
        <f t="shared" si="315"/>
        <v>0</v>
      </c>
      <c r="IB252" s="208">
        <f t="shared" si="360"/>
        <v>0</v>
      </c>
      <c r="IG252" s="207">
        <f t="shared" si="385"/>
        <v>0</v>
      </c>
      <c r="IH252" s="208">
        <f t="shared" si="361"/>
        <v>0</v>
      </c>
      <c r="II252" s="208">
        <f t="shared" si="361"/>
        <v>0</v>
      </c>
      <c r="IJ252" s="208">
        <f t="shared" si="361"/>
        <v>0</v>
      </c>
      <c r="IK252" s="208">
        <f t="shared" si="316"/>
        <v>0</v>
      </c>
      <c r="IL252" s="208">
        <f t="shared" si="362"/>
        <v>0</v>
      </c>
    </row>
    <row r="253" spans="20:246">
      <c r="T253" s="207">
        <v>22.3</v>
      </c>
      <c r="U253" s="207">
        <f t="shared" si="363"/>
        <v>0</v>
      </c>
      <c r="V253" s="208">
        <f t="shared" si="317"/>
        <v>0</v>
      </c>
      <c r="W253" s="208">
        <f t="shared" si="317"/>
        <v>0</v>
      </c>
      <c r="X253" s="208">
        <f t="shared" si="317"/>
        <v>0</v>
      </c>
      <c r="Y253" s="208">
        <f t="shared" si="294"/>
        <v>0</v>
      </c>
      <c r="Z253" s="208">
        <f t="shared" si="318"/>
        <v>0</v>
      </c>
      <c r="AE253" s="207">
        <f t="shared" si="364"/>
        <v>0</v>
      </c>
      <c r="AF253" s="208">
        <f t="shared" si="319"/>
        <v>0</v>
      </c>
      <c r="AG253" s="208">
        <f t="shared" si="319"/>
        <v>0</v>
      </c>
      <c r="AH253" s="208">
        <f t="shared" si="319"/>
        <v>0</v>
      </c>
      <c r="AI253" s="208">
        <f t="shared" si="295"/>
        <v>0</v>
      </c>
      <c r="AJ253" s="208">
        <f t="shared" si="320"/>
        <v>0</v>
      </c>
      <c r="AO253" s="207">
        <f t="shared" si="365"/>
        <v>0</v>
      </c>
      <c r="AP253" s="208">
        <f t="shared" si="321"/>
        <v>0</v>
      </c>
      <c r="AQ253" s="208">
        <f t="shared" si="321"/>
        <v>0</v>
      </c>
      <c r="AR253" s="208">
        <f t="shared" si="321"/>
        <v>0</v>
      </c>
      <c r="AS253" s="208">
        <f t="shared" si="296"/>
        <v>0</v>
      </c>
      <c r="AT253" s="208">
        <f t="shared" si="322"/>
        <v>0</v>
      </c>
      <c r="AY253" s="207">
        <f t="shared" si="366"/>
        <v>0</v>
      </c>
      <c r="AZ253" s="208">
        <f t="shared" si="323"/>
        <v>0</v>
      </c>
      <c r="BA253" s="208">
        <f t="shared" si="323"/>
        <v>0</v>
      </c>
      <c r="BB253" s="208">
        <f t="shared" si="323"/>
        <v>0</v>
      </c>
      <c r="BC253" s="208">
        <f t="shared" si="297"/>
        <v>0</v>
      </c>
      <c r="BD253" s="208">
        <f t="shared" si="324"/>
        <v>0</v>
      </c>
      <c r="BI253" s="207">
        <f t="shared" si="367"/>
        <v>0</v>
      </c>
      <c r="BJ253" s="208">
        <f t="shared" si="325"/>
        <v>0</v>
      </c>
      <c r="BK253" s="208">
        <f t="shared" si="325"/>
        <v>0</v>
      </c>
      <c r="BL253" s="208">
        <f t="shared" si="325"/>
        <v>0</v>
      </c>
      <c r="BM253" s="208">
        <f t="shared" si="298"/>
        <v>0</v>
      </c>
      <c r="BN253" s="208">
        <f t="shared" si="326"/>
        <v>0</v>
      </c>
      <c r="BS253" s="207">
        <f t="shared" si="368"/>
        <v>0</v>
      </c>
      <c r="BT253" s="208">
        <f t="shared" si="327"/>
        <v>0</v>
      </c>
      <c r="BU253" s="208">
        <f t="shared" si="327"/>
        <v>0</v>
      </c>
      <c r="BV253" s="208">
        <f t="shared" si="327"/>
        <v>0</v>
      </c>
      <c r="BW253" s="208">
        <f t="shared" si="299"/>
        <v>0</v>
      </c>
      <c r="BX253" s="208">
        <f t="shared" si="328"/>
        <v>0</v>
      </c>
      <c r="CC253" s="207">
        <f t="shared" si="369"/>
        <v>0</v>
      </c>
      <c r="CD253" s="208">
        <f t="shared" si="329"/>
        <v>0</v>
      </c>
      <c r="CE253" s="208">
        <f t="shared" si="329"/>
        <v>0</v>
      </c>
      <c r="CF253" s="208">
        <f t="shared" si="329"/>
        <v>0</v>
      </c>
      <c r="CG253" s="208">
        <f t="shared" si="300"/>
        <v>0</v>
      </c>
      <c r="CH253" s="208">
        <f t="shared" si="330"/>
        <v>0</v>
      </c>
      <c r="CM253" s="207">
        <f t="shared" si="370"/>
        <v>0</v>
      </c>
      <c r="CN253" s="208">
        <f t="shared" si="331"/>
        <v>0</v>
      </c>
      <c r="CO253" s="208">
        <f t="shared" si="331"/>
        <v>0</v>
      </c>
      <c r="CP253" s="208">
        <f t="shared" si="331"/>
        <v>0</v>
      </c>
      <c r="CQ253" s="208">
        <f t="shared" si="301"/>
        <v>0</v>
      </c>
      <c r="CR253" s="208">
        <f t="shared" si="332"/>
        <v>0</v>
      </c>
      <c r="CW253" s="207">
        <f t="shared" si="371"/>
        <v>0</v>
      </c>
      <c r="CX253" s="208">
        <f t="shared" si="333"/>
        <v>0</v>
      </c>
      <c r="CY253" s="207">
        <f t="shared" si="333"/>
        <v>0</v>
      </c>
      <c r="CZ253" s="208">
        <f t="shared" si="333"/>
        <v>0</v>
      </c>
      <c r="DA253" s="208">
        <f t="shared" si="302"/>
        <v>0</v>
      </c>
      <c r="DB253" s="208">
        <f t="shared" si="334"/>
        <v>0</v>
      </c>
      <c r="DG253" s="207">
        <f t="shared" si="372"/>
        <v>0</v>
      </c>
      <c r="DH253" s="208">
        <f t="shared" si="335"/>
        <v>0</v>
      </c>
      <c r="DI253" s="208">
        <f t="shared" si="335"/>
        <v>0</v>
      </c>
      <c r="DJ253" s="208">
        <f t="shared" si="335"/>
        <v>0</v>
      </c>
      <c r="DK253" s="208">
        <f t="shared" si="303"/>
        <v>0</v>
      </c>
      <c r="DL253" s="208">
        <f t="shared" si="336"/>
        <v>0</v>
      </c>
      <c r="DQ253" s="207">
        <f t="shared" si="373"/>
        <v>0</v>
      </c>
      <c r="DR253" s="208">
        <f t="shared" si="337"/>
        <v>0</v>
      </c>
      <c r="DS253" s="208">
        <f t="shared" si="337"/>
        <v>0</v>
      </c>
      <c r="DT253" s="208">
        <f t="shared" si="337"/>
        <v>0</v>
      </c>
      <c r="DU253" s="208">
        <f t="shared" si="304"/>
        <v>0</v>
      </c>
      <c r="DV253" s="208">
        <f t="shared" si="338"/>
        <v>0</v>
      </c>
      <c r="EA253" s="207">
        <f t="shared" si="374"/>
        <v>0</v>
      </c>
      <c r="EB253" s="208">
        <f t="shared" si="339"/>
        <v>0</v>
      </c>
      <c r="EC253" s="208">
        <f t="shared" si="339"/>
        <v>0</v>
      </c>
      <c r="ED253" s="208">
        <f t="shared" si="339"/>
        <v>0</v>
      </c>
      <c r="EE253" s="208">
        <f t="shared" si="305"/>
        <v>0</v>
      </c>
      <c r="EF253" s="208">
        <f t="shared" si="340"/>
        <v>0</v>
      </c>
      <c r="EK253" s="207">
        <f t="shared" si="375"/>
        <v>0</v>
      </c>
      <c r="EL253" s="208">
        <f t="shared" si="341"/>
        <v>0</v>
      </c>
      <c r="EM253" s="208">
        <f t="shared" si="341"/>
        <v>0</v>
      </c>
      <c r="EN253" s="208">
        <f t="shared" si="341"/>
        <v>0</v>
      </c>
      <c r="EO253" s="208">
        <f t="shared" si="306"/>
        <v>0</v>
      </c>
      <c r="EP253" s="208">
        <f t="shared" si="342"/>
        <v>0</v>
      </c>
      <c r="EU253" s="207">
        <f t="shared" si="376"/>
        <v>0</v>
      </c>
      <c r="EV253" s="208">
        <f t="shared" si="343"/>
        <v>0</v>
      </c>
      <c r="EW253" s="208">
        <f t="shared" si="343"/>
        <v>0</v>
      </c>
      <c r="EX253" s="208">
        <f t="shared" si="343"/>
        <v>0</v>
      </c>
      <c r="EY253" s="208">
        <f t="shared" si="307"/>
        <v>0</v>
      </c>
      <c r="EZ253" s="208">
        <f t="shared" si="344"/>
        <v>0</v>
      </c>
      <c r="FE253" s="207">
        <f t="shared" si="377"/>
        <v>0</v>
      </c>
      <c r="FF253" s="208">
        <f t="shared" si="345"/>
        <v>0</v>
      </c>
      <c r="FG253" s="208">
        <f t="shared" si="345"/>
        <v>0</v>
      </c>
      <c r="FH253" s="208">
        <f t="shared" si="345"/>
        <v>0</v>
      </c>
      <c r="FI253" s="208">
        <f t="shared" si="308"/>
        <v>0</v>
      </c>
      <c r="FJ253" s="208">
        <f t="shared" si="346"/>
        <v>0</v>
      </c>
      <c r="FO253" s="207">
        <f t="shared" si="378"/>
        <v>0</v>
      </c>
      <c r="FP253" s="208">
        <f t="shared" si="347"/>
        <v>0</v>
      </c>
      <c r="FQ253" s="208">
        <f t="shared" si="347"/>
        <v>0</v>
      </c>
      <c r="FR253" s="208">
        <f t="shared" si="347"/>
        <v>0</v>
      </c>
      <c r="FS253" s="208">
        <f t="shared" si="309"/>
        <v>0</v>
      </c>
      <c r="FT253" s="208">
        <f t="shared" si="348"/>
        <v>0</v>
      </c>
      <c r="FY253" s="207">
        <f t="shared" si="379"/>
        <v>0</v>
      </c>
      <c r="FZ253" s="208">
        <f t="shared" si="349"/>
        <v>0</v>
      </c>
      <c r="GA253" s="208">
        <f t="shared" si="349"/>
        <v>0</v>
      </c>
      <c r="GB253" s="208">
        <f t="shared" si="349"/>
        <v>0</v>
      </c>
      <c r="GC253" s="208">
        <f t="shared" si="310"/>
        <v>0</v>
      </c>
      <c r="GD253" s="208">
        <f t="shared" si="350"/>
        <v>0</v>
      </c>
      <c r="GI253" s="207">
        <f t="shared" si="380"/>
        <v>0</v>
      </c>
      <c r="GJ253" s="208">
        <f t="shared" si="351"/>
        <v>0</v>
      </c>
      <c r="GK253" s="208">
        <f t="shared" si="351"/>
        <v>0</v>
      </c>
      <c r="GL253" s="208">
        <f t="shared" si="351"/>
        <v>0</v>
      </c>
      <c r="GM253" s="208">
        <f t="shared" si="311"/>
        <v>0</v>
      </c>
      <c r="GN253" s="208">
        <f t="shared" si="352"/>
        <v>0</v>
      </c>
      <c r="GS253" s="207">
        <f t="shared" si="381"/>
        <v>0</v>
      </c>
      <c r="GT253" s="208">
        <f t="shared" si="353"/>
        <v>0</v>
      </c>
      <c r="GU253" s="208">
        <f t="shared" si="353"/>
        <v>0</v>
      </c>
      <c r="GV253" s="208">
        <f t="shared" si="353"/>
        <v>0</v>
      </c>
      <c r="GW253" s="208">
        <f t="shared" si="312"/>
        <v>0</v>
      </c>
      <c r="GX253" s="208">
        <f t="shared" si="354"/>
        <v>0</v>
      </c>
      <c r="HC253" s="207">
        <f t="shared" si="382"/>
        <v>0</v>
      </c>
      <c r="HD253" s="208">
        <f t="shared" si="355"/>
        <v>0</v>
      </c>
      <c r="HE253" s="208">
        <f t="shared" si="355"/>
        <v>0</v>
      </c>
      <c r="HF253" s="208">
        <f t="shared" si="355"/>
        <v>0</v>
      </c>
      <c r="HG253" s="208">
        <f t="shared" si="313"/>
        <v>0</v>
      </c>
      <c r="HH253" s="208">
        <f t="shared" si="356"/>
        <v>0</v>
      </c>
      <c r="HM253" s="207">
        <f t="shared" si="383"/>
        <v>0</v>
      </c>
      <c r="HN253" s="208">
        <f t="shared" si="357"/>
        <v>0</v>
      </c>
      <c r="HO253" s="208">
        <f t="shared" si="357"/>
        <v>0</v>
      </c>
      <c r="HP253" s="208">
        <f t="shared" si="357"/>
        <v>0</v>
      </c>
      <c r="HQ253" s="208">
        <f t="shared" si="314"/>
        <v>0</v>
      </c>
      <c r="HR253" s="208">
        <f t="shared" si="358"/>
        <v>0</v>
      </c>
      <c r="HW253" s="207">
        <f t="shared" si="384"/>
        <v>0</v>
      </c>
      <c r="HX253" s="208">
        <f t="shared" si="359"/>
        <v>0</v>
      </c>
      <c r="HY253" s="208">
        <f t="shared" si="359"/>
        <v>0</v>
      </c>
      <c r="HZ253" s="208">
        <f t="shared" si="359"/>
        <v>0</v>
      </c>
      <c r="IA253" s="208">
        <f t="shared" si="315"/>
        <v>0</v>
      </c>
      <c r="IB253" s="208">
        <f t="shared" si="360"/>
        <v>0</v>
      </c>
      <c r="IG253" s="207">
        <f t="shared" si="385"/>
        <v>0</v>
      </c>
      <c r="IH253" s="208">
        <f t="shared" si="361"/>
        <v>0</v>
      </c>
      <c r="II253" s="208">
        <f t="shared" si="361"/>
        <v>0</v>
      </c>
      <c r="IJ253" s="208">
        <f t="shared" si="361"/>
        <v>0</v>
      </c>
      <c r="IK253" s="208">
        <f t="shared" si="316"/>
        <v>0</v>
      </c>
      <c r="IL253" s="208">
        <f t="shared" si="362"/>
        <v>0</v>
      </c>
    </row>
    <row r="254" spans="20:246">
      <c r="T254" s="207">
        <v>22.4</v>
      </c>
      <c r="U254" s="207">
        <f t="shared" si="363"/>
        <v>0</v>
      </c>
      <c r="V254" s="208">
        <f t="shared" si="317"/>
        <v>0</v>
      </c>
      <c r="W254" s="208">
        <f t="shared" si="317"/>
        <v>0</v>
      </c>
      <c r="X254" s="208">
        <f t="shared" si="317"/>
        <v>0</v>
      </c>
      <c r="Y254" s="208">
        <f t="shared" si="294"/>
        <v>0</v>
      </c>
      <c r="Z254" s="208">
        <f t="shared" si="318"/>
        <v>0</v>
      </c>
      <c r="AE254" s="207">
        <f t="shared" si="364"/>
        <v>0</v>
      </c>
      <c r="AF254" s="208">
        <f t="shared" si="319"/>
        <v>0</v>
      </c>
      <c r="AG254" s="208">
        <f t="shared" si="319"/>
        <v>0</v>
      </c>
      <c r="AH254" s="208">
        <f t="shared" si="319"/>
        <v>0</v>
      </c>
      <c r="AI254" s="208">
        <f t="shared" si="295"/>
        <v>0</v>
      </c>
      <c r="AJ254" s="208">
        <f t="shared" si="320"/>
        <v>0</v>
      </c>
      <c r="AO254" s="207">
        <f t="shared" si="365"/>
        <v>0</v>
      </c>
      <c r="AP254" s="208">
        <f t="shared" si="321"/>
        <v>0</v>
      </c>
      <c r="AQ254" s="208">
        <f t="shared" si="321"/>
        <v>0</v>
      </c>
      <c r="AR254" s="208">
        <f t="shared" si="321"/>
        <v>0</v>
      </c>
      <c r="AS254" s="208">
        <f t="shared" si="296"/>
        <v>0</v>
      </c>
      <c r="AT254" s="208">
        <f t="shared" si="322"/>
        <v>0</v>
      </c>
      <c r="AY254" s="207">
        <f t="shared" si="366"/>
        <v>0</v>
      </c>
      <c r="AZ254" s="208">
        <f t="shared" si="323"/>
        <v>0</v>
      </c>
      <c r="BA254" s="208">
        <f t="shared" si="323"/>
        <v>0</v>
      </c>
      <c r="BB254" s="208">
        <f t="shared" si="323"/>
        <v>0</v>
      </c>
      <c r="BC254" s="208">
        <f t="shared" si="297"/>
        <v>0</v>
      </c>
      <c r="BD254" s="208">
        <f t="shared" si="324"/>
        <v>0</v>
      </c>
      <c r="BI254" s="207">
        <f t="shared" si="367"/>
        <v>0</v>
      </c>
      <c r="BJ254" s="208">
        <f t="shared" si="325"/>
        <v>0</v>
      </c>
      <c r="BK254" s="208">
        <f t="shared" si="325"/>
        <v>0</v>
      </c>
      <c r="BL254" s="208">
        <f t="shared" si="325"/>
        <v>0</v>
      </c>
      <c r="BM254" s="208">
        <f t="shared" si="298"/>
        <v>0</v>
      </c>
      <c r="BN254" s="208">
        <f t="shared" si="326"/>
        <v>0</v>
      </c>
      <c r="BS254" s="207">
        <f t="shared" si="368"/>
        <v>0</v>
      </c>
      <c r="BT254" s="208">
        <f t="shared" si="327"/>
        <v>0</v>
      </c>
      <c r="BU254" s="208">
        <f t="shared" si="327"/>
        <v>0</v>
      </c>
      <c r="BV254" s="208">
        <f t="shared" si="327"/>
        <v>0</v>
      </c>
      <c r="BW254" s="208">
        <f t="shared" si="299"/>
        <v>0</v>
      </c>
      <c r="BX254" s="208">
        <f t="shared" si="328"/>
        <v>0</v>
      </c>
      <c r="CC254" s="207">
        <f t="shared" si="369"/>
        <v>0</v>
      </c>
      <c r="CD254" s="208">
        <f t="shared" si="329"/>
        <v>0</v>
      </c>
      <c r="CE254" s="208">
        <f t="shared" si="329"/>
        <v>0</v>
      </c>
      <c r="CF254" s="208">
        <f t="shared" si="329"/>
        <v>0</v>
      </c>
      <c r="CG254" s="208">
        <f t="shared" si="300"/>
        <v>0</v>
      </c>
      <c r="CH254" s="208">
        <f t="shared" si="330"/>
        <v>0</v>
      </c>
      <c r="CM254" s="207">
        <f t="shared" si="370"/>
        <v>0</v>
      </c>
      <c r="CN254" s="208">
        <f t="shared" si="331"/>
        <v>0</v>
      </c>
      <c r="CO254" s="208">
        <f t="shared" si="331"/>
        <v>0</v>
      </c>
      <c r="CP254" s="208">
        <f t="shared" si="331"/>
        <v>0</v>
      </c>
      <c r="CQ254" s="208">
        <f t="shared" si="301"/>
        <v>0</v>
      </c>
      <c r="CR254" s="208">
        <f t="shared" si="332"/>
        <v>0</v>
      </c>
      <c r="CW254" s="207">
        <f t="shared" si="371"/>
        <v>0</v>
      </c>
      <c r="CX254" s="208">
        <f t="shared" si="333"/>
        <v>0</v>
      </c>
      <c r="CY254" s="207">
        <f t="shared" si="333"/>
        <v>0</v>
      </c>
      <c r="CZ254" s="208">
        <f t="shared" si="333"/>
        <v>0</v>
      </c>
      <c r="DA254" s="208">
        <f t="shared" si="302"/>
        <v>0</v>
      </c>
      <c r="DB254" s="208">
        <f t="shared" si="334"/>
        <v>0</v>
      </c>
      <c r="DG254" s="207">
        <f t="shared" si="372"/>
        <v>0</v>
      </c>
      <c r="DH254" s="208">
        <f t="shared" si="335"/>
        <v>0</v>
      </c>
      <c r="DI254" s="208">
        <f t="shared" si="335"/>
        <v>0</v>
      </c>
      <c r="DJ254" s="208">
        <f t="shared" si="335"/>
        <v>0</v>
      </c>
      <c r="DK254" s="208">
        <f t="shared" si="303"/>
        <v>0</v>
      </c>
      <c r="DL254" s="208">
        <f t="shared" si="336"/>
        <v>0</v>
      </c>
      <c r="DQ254" s="207">
        <f t="shared" si="373"/>
        <v>0</v>
      </c>
      <c r="DR254" s="208">
        <f t="shared" si="337"/>
        <v>0</v>
      </c>
      <c r="DS254" s="208">
        <f t="shared" si="337"/>
        <v>0</v>
      </c>
      <c r="DT254" s="208">
        <f t="shared" si="337"/>
        <v>0</v>
      </c>
      <c r="DU254" s="208">
        <f t="shared" si="304"/>
        <v>0</v>
      </c>
      <c r="DV254" s="208">
        <f t="shared" si="338"/>
        <v>0</v>
      </c>
      <c r="EA254" s="207">
        <f t="shared" si="374"/>
        <v>0</v>
      </c>
      <c r="EB254" s="208">
        <f t="shared" si="339"/>
        <v>0</v>
      </c>
      <c r="EC254" s="208">
        <f t="shared" si="339"/>
        <v>0</v>
      </c>
      <c r="ED254" s="208">
        <f t="shared" si="339"/>
        <v>0</v>
      </c>
      <c r="EE254" s="208">
        <f t="shared" si="305"/>
        <v>0</v>
      </c>
      <c r="EF254" s="208">
        <f t="shared" si="340"/>
        <v>0</v>
      </c>
      <c r="EK254" s="207">
        <f t="shared" si="375"/>
        <v>0</v>
      </c>
      <c r="EL254" s="208">
        <f t="shared" si="341"/>
        <v>0</v>
      </c>
      <c r="EM254" s="208">
        <f t="shared" si="341"/>
        <v>0</v>
      </c>
      <c r="EN254" s="208">
        <f t="shared" si="341"/>
        <v>0</v>
      </c>
      <c r="EO254" s="208">
        <f t="shared" si="306"/>
        <v>0</v>
      </c>
      <c r="EP254" s="208">
        <f t="shared" si="342"/>
        <v>0</v>
      </c>
      <c r="EU254" s="207">
        <f t="shared" si="376"/>
        <v>0</v>
      </c>
      <c r="EV254" s="208">
        <f t="shared" si="343"/>
        <v>0</v>
      </c>
      <c r="EW254" s="208">
        <f t="shared" si="343"/>
        <v>0</v>
      </c>
      <c r="EX254" s="208">
        <f t="shared" si="343"/>
        <v>0</v>
      </c>
      <c r="EY254" s="208">
        <f t="shared" si="307"/>
        <v>0</v>
      </c>
      <c r="EZ254" s="208">
        <f t="shared" si="344"/>
        <v>0</v>
      </c>
      <c r="FE254" s="207">
        <f t="shared" si="377"/>
        <v>0</v>
      </c>
      <c r="FF254" s="208">
        <f t="shared" si="345"/>
        <v>0</v>
      </c>
      <c r="FG254" s="208">
        <f t="shared" si="345"/>
        <v>0</v>
      </c>
      <c r="FH254" s="208">
        <f t="shared" si="345"/>
        <v>0</v>
      </c>
      <c r="FI254" s="208">
        <f t="shared" si="308"/>
        <v>0</v>
      </c>
      <c r="FJ254" s="208">
        <f t="shared" si="346"/>
        <v>0</v>
      </c>
      <c r="FO254" s="207">
        <f t="shared" si="378"/>
        <v>0</v>
      </c>
      <c r="FP254" s="208">
        <f t="shared" si="347"/>
        <v>0</v>
      </c>
      <c r="FQ254" s="208">
        <f t="shared" si="347"/>
        <v>0</v>
      </c>
      <c r="FR254" s="208">
        <f t="shared" si="347"/>
        <v>0</v>
      </c>
      <c r="FS254" s="208">
        <f t="shared" si="309"/>
        <v>0</v>
      </c>
      <c r="FT254" s="208">
        <f t="shared" si="348"/>
        <v>0</v>
      </c>
      <c r="FY254" s="207">
        <f t="shared" si="379"/>
        <v>0</v>
      </c>
      <c r="FZ254" s="208">
        <f t="shared" si="349"/>
        <v>0</v>
      </c>
      <c r="GA254" s="208">
        <f t="shared" si="349"/>
        <v>0</v>
      </c>
      <c r="GB254" s="208">
        <f t="shared" si="349"/>
        <v>0</v>
      </c>
      <c r="GC254" s="208">
        <f t="shared" si="310"/>
        <v>0</v>
      </c>
      <c r="GD254" s="208">
        <f t="shared" si="350"/>
        <v>0</v>
      </c>
      <c r="GI254" s="207">
        <f t="shared" si="380"/>
        <v>0</v>
      </c>
      <c r="GJ254" s="208">
        <f t="shared" si="351"/>
        <v>0</v>
      </c>
      <c r="GK254" s="208">
        <f t="shared" si="351"/>
        <v>0</v>
      </c>
      <c r="GL254" s="208">
        <f t="shared" si="351"/>
        <v>0</v>
      </c>
      <c r="GM254" s="208">
        <f t="shared" si="311"/>
        <v>0</v>
      </c>
      <c r="GN254" s="208">
        <f t="shared" si="352"/>
        <v>0</v>
      </c>
      <c r="GS254" s="207">
        <f t="shared" si="381"/>
        <v>0</v>
      </c>
      <c r="GT254" s="208">
        <f t="shared" si="353"/>
        <v>0</v>
      </c>
      <c r="GU254" s="208">
        <f t="shared" si="353"/>
        <v>0</v>
      </c>
      <c r="GV254" s="208">
        <f t="shared" si="353"/>
        <v>0</v>
      </c>
      <c r="GW254" s="208">
        <f t="shared" si="312"/>
        <v>0</v>
      </c>
      <c r="GX254" s="208">
        <f t="shared" si="354"/>
        <v>0</v>
      </c>
      <c r="HC254" s="207">
        <f t="shared" si="382"/>
        <v>0</v>
      </c>
      <c r="HD254" s="208">
        <f t="shared" si="355"/>
        <v>0</v>
      </c>
      <c r="HE254" s="208">
        <f t="shared" si="355"/>
        <v>0</v>
      </c>
      <c r="HF254" s="208">
        <f t="shared" si="355"/>
        <v>0</v>
      </c>
      <c r="HG254" s="208">
        <f t="shared" si="313"/>
        <v>0</v>
      </c>
      <c r="HH254" s="208">
        <f t="shared" si="356"/>
        <v>0</v>
      </c>
      <c r="HM254" s="207">
        <f t="shared" si="383"/>
        <v>0</v>
      </c>
      <c r="HN254" s="208">
        <f t="shared" si="357"/>
        <v>0</v>
      </c>
      <c r="HO254" s="208">
        <f t="shared" si="357"/>
        <v>0</v>
      </c>
      <c r="HP254" s="208">
        <f t="shared" si="357"/>
        <v>0</v>
      </c>
      <c r="HQ254" s="208">
        <f t="shared" si="314"/>
        <v>0</v>
      </c>
      <c r="HR254" s="208">
        <f t="shared" si="358"/>
        <v>0</v>
      </c>
      <c r="HW254" s="207">
        <f t="shared" si="384"/>
        <v>0</v>
      </c>
      <c r="HX254" s="208">
        <f t="shared" si="359"/>
        <v>0</v>
      </c>
      <c r="HY254" s="208">
        <f t="shared" si="359"/>
        <v>0</v>
      </c>
      <c r="HZ254" s="208">
        <f t="shared" si="359"/>
        <v>0</v>
      </c>
      <c r="IA254" s="208">
        <f t="shared" si="315"/>
        <v>0</v>
      </c>
      <c r="IB254" s="208">
        <f t="shared" si="360"/>
        <v>0</v>
      </c>
      <c r="IG254" s="207">
        <f t="shared" si="385"/>
        <v>0</v>
      </c>
      <c r="IH254" s="208">
        <f t="shared" si="361"/>
        <v>0</v>
      </c>
      <c r="II254" s="208">
        <f t="shared" si="361"/>
        <v>0</v>
      </c>
      <c r="IJ254" s="208">
        <f t="shared" si="361"/>
        <v>0</v>
      </c>
      <c r="IK254" s="208">
        <f t="shared" si="316"/>
        <v>0</v>
      </c>
      <c r="IL254" s="208">
        <f t="shared" si="362"/>
        <v>0</v>
      </c>
    </row>
    <row r="255" spans="20:246">
      <c r="T255" s="207">
        <v>22.5</v>
      </c>
      <c r="U255" s="207">
        <f t="shared" si="363"/>
        <v>0</v>
      </c>
      <c r="V255" s="208">
        <f t="shared" si="317"/>
        <v>0</v>
      </c>
      <c r="W255" s="208">
        <f t="shared" si="317"/>
        <v>0</v>
      </c>
      <c r="X255" s="208">
        <f t="shared" si="317"/>
        <v>0</v>
      </c>
      <c r="Y255" s="208">
        <f t="shared" si="294"/>
        <v>0</v>
      </c>
      <c r="Z255" s="208">
        <f t="shared" si="318"/>
        <v>0</v>
      </c>
      <c r="AE255" s="207">
        <f t="shared" si="364"/>
        <v>0</v>
      </c>
      <c r="AF255" s="208">
        <f t="shared" si="319"/>
        <v>0</v>
      </c>
      <c r="AG255" s="208">
        <f t="shared" si="319"/>
        <v>0</v>
      </c>
      <c r="AH255" s="208">
        <f t="shared" si="319"/>
        <v>0</v>
      </c>
      <c r="AI255" s="208">
        <f t="shared" si="295"/>
        <v>0</v>
      </c>
      <c r="AJ255" s="208">
        <f t="shared" si="320"/>
        <v>0</v>
      </c>
      <c r="AO255" s="207">
        <f t="shared" si="365"/>
        <v>0</v>
      </c>
      <c r="AP255" s="208">
        <f t="shared" si="321"/>
        <v>0</v>
      </c>
      <c r="AQ255" s="208">
        <f t="shared" si="321"/>
        <v>0</v>
      </c>
      <c r="AR255" s="208">
        <f t="shared" si="321"/>
        <v>0</v>
      </c>
      <c r="AS255" s="208">
        <f t="shared" si="296"/>
        <v>0</v>
      </c>
      <c r="AT255" s="208">
        <f t="shared" si="322"/>
        <v>0</v>
      </c>
      <c r="AY255" s="207">
        <f t="shared" si="366"/>
        <v>0</v>
      </c>
      <c r="AZ255" s="208">
        <f t="shared" si="323"/>
        <v>0</v>
      </c>
      <c r="BA255" s="208">
        <f t="shared" si="323"/>
        <v>0</v>
      </c>
      <c r="BB255" s="208">
        <f t="shared" si="323"/>
        <v>0</v>
      </c>
      <c r="BC255" s="208">
        <f t="shared" si="297"/>
        <v>0</v>
      </c>
      <c r="BD255" s="208">
        <f t="shared" si="324"/>
        <v>0</v>
      </c>
      <c r="BI255" s="207">
        <f t="shared" si="367"/>
        <v>0</v>
      </c>
      <c r="BJ255" s="208">
        <f t="shared" si="325"/>
        <v>0</v>
      </c>
      <c r="BK255" s="208">
        <f t="shared" si="325"/>
        <v>0</v>
      </c>
      <c r="BL255" s="208">
        <f t="shared" si="325"/>
        <v>0</v>
      </c>
      <c r="BM255" s="208">
        <f t="shared" si="298"/>
        <v>0</v>
      </c>
      <c r="BN255" s="208">
        <f t="shared" si="326"/>
        <v>0</v>
      </c>
      <c r="BS255" s="207">
        <f t="shared" si="368"/>
        <v>0</v>
      </c>
      <c r="BT255" s="208">
        <f t="shared" si="327"/>
        <v>0</v>
      </c>
      <c r="BU255" s="208">
        <f t="shared" si="327"/>
        <v>0</v>
      </c>
      <c r="BV255" s="208">
        <f t="shared" si="327"/>
        <v>0</v>
      </c>
      <c r="BW255" s="208">
        <f t="shared" si="299"/>
        <v>0</v>
      </c>
      <c r="BX255" s="208">
        <f t="shared" si="328"/>
        <v>0</v>
      </c>
      <c r="CC255" s="207">
        <f t="shared" si="369"/>
        <v>0</v>
      </c>
      <c r="CD255" s="208">
        <f t="shared" si="329"/>
        <v>0</v>
      </c>
      <c r="CE255" s="208">
        <f t="shared" si="329"/>
        <v>0</v>
      </c>
      <c r="CF255" s="208">
        <f t="shared" si="329"/>
        <v>0</v>
      </c>
      <c r="CG255" s="208">
        <f t="shared" si="300"/>
        <v>0</v>
      </c>
      <c r="CH255" s="208">
        <f t="shared" si="330"/>
        <v>0</v>
      </c>
      <c r="CM255" s="207">
        <f t="shared" si="370"/>
        <v>0</v>
      </c>
      <c r="CN255" s="208">
        <f t="shared" si="331"/>
        <v>0</v>
      </c>
      <c r="CO255" s="208">
        <f t="shared" si="331"/>
        <v>0</v>
      </c>
      <c r="CP255" s="208">
        <f t="shared" si="331"/>
        <v>0</v>
      </c>
      <c r="CQ255" s="208">
        <f t="shared" si="301"/>
        <v>0</v>
      </c>
      <c r="CR255" s="208">
        <f t="shared" si="332"/>
        <v>0</v>
      </c>
      <c r="CW255" s="207">
        <f t="shared" si="371"/>
        <v>0</v>
      </c>
      <c r="CX255" s="208">
        <f t="shared" si="333"/>
        <v>0</v>
      </c>
      <c r="CY255" s="207">
        <f t="shared" si="333"/>
        <v>0</v>
      </c>
      <c r="CZ255" s="208">
        <f t="shared" si="333"/>
        <v>0</v>
      </c>
      <c r="DA255" s="208">
        <f t="shared" si="302"/>
        <v>0</v>
      </c>
      <c r="DB255" s="208">
        <f t="shared" si="334"/>
        <v>0</v>
      </c>
      <c r="DG255" s="207">
        <f t="shared" si="372"/>
        <v>0</v>
      </c>
      <c r="DH255" s="208">
        <f t="shared" si="335"/>
        <v>0</v>
      </c>
      <c r="DI255" s="208">
        <f t="shared" si="335"/>
        <v>0</v>
      </c>
      <c r="DJ255" s="208">
        <f t="shared" si="335"/>
        <v>0</v>
      </c>
      <c r="DK255" s="208">
        <f t="shared" si="303"/>
        <v>0</v>
      </c>
      <c r="DL255" s="208">
        <f t="shared" si="336"/>
        <v>0</v>
      </c>
      <c r="DQ255" s="207">
        <f t="shared" si="373"/>
        <v>0</v>
      </c>
      <c r="DR255" s="208">
        <f t="shared" si="337"/>
        <v>0</v>
      </c>
      <c r="DS255" s="208">
        <f t="shared" si="337"/>
        <v>0</v>
      </c>
      <c r="DT255" s="208">
        <f t="shared" si="337"/>
        <v>0</v>
      </c>
      <c r="DU255" s="208">
        <f t="shared" si="304"/>
        <v>0</v>
      </c>
      <c r="DV255" s="208">
        <f t="shared" si="338"/>
        <v>0</v>
      </c>
      <c r="EA255" s="207">
        <f t="shared" si="374"/>
        <v>0</v>
      </c>
      <c r="EB255" s="208">
        <f t="shared" si="339"/>
        <v>0</v>
      </c>
      <c r="EC255" s="208">
        <f t="shared" si="339"/>
        <v>0</v>
      </c>
      <c r="ED255" s="208">
        <f t="shared" si="339"/>
        <v>0</v>
      </c>
      <c r="EE255" s="208">
        <f t="shared" si="305"/>
        <v>0</v>
      </c>
      <c r="EF255" s="208">
        <f t="shared" si="340"/>
        <v>0</v>
      </c>
      <c r="EK255" s="207">
        <f t="shared" si="375"/>
        <v>0</v>
      </c>
      <c r="EL255" s="208">
        <f t="shared" si="341"/>
        <v>0</v>
      </c>
      <c r="EM255" s="208">
        <f t="shared" si="341"/>
        <v>0</v>
      </c>
      <c r="EN255" s="208">
        <f t="shared" si="341"/>
        <v>0</v>
      </c>
      <c r="EO255" s="208">
        <f t="shared" si="306"/>
        <v>0</v>
      </c>
      <c r="EP255" s="208">
        <f t="shared" si="342"/>
        <v>0</v>
      </c>
      <c r="EU255" s="207">
        <f t="shared" si="376"/>
        <v>0</v>
      </c>
      <c r="EV255" s="208">
        <f t="shared" si="343"/>
        <v>0</v>
      </c>
      <c r="EW255" s="208">
        <f t="shared" si="343"/>
        <v>0</v>
      </c>
      <c r="EX255" s="208">
        <f t="shared" si="343"/>
        <v>0</v>
      </c>
      <c r="EY255" s="208">
        <f t="shared" si="307"/>
        <v>0</v>
      </c>
      <c r="EZ255" s="208">
        <f t="shared" si="344"/>
        <v>0</v>
      </c>
      <c r="FE255" s="207">
        <f t="shared" si="377"/>
        <v>0</v>
      </c>
      <c r="FF255" s="208">
        <f t="shared" si="345"/>
        <v>0</v>
      </c>
      <c r="FG255" s="208">
        <f t="shared" si="345"/>
        <v>0</v>
      </c>
      <c r="FH255" s="208">
        <f t="shared" si="345"/>
        <v>0</v>
      </c>
      <c r="FI255" s="208">
        <f t="shared" si="308"/>
        <v>0</v>
      </c>
      <c r="FJ255" s="208">
        <f t="shared" si="346"/>
        <v>0</v>
      </c>
      <c r="FO255" s="207">
        <f t="shared" si="378"/>
        <v>0</v>
      </c>
      <c r="FP255" s="208">
        <f t="shared" si="347"/>
        <v>0</v>
      </c>
      <c r="FQ255" s="208">
        <f t="shared" si="347"/>
        <v>0</v>
      </c>
      <c r="FR255" s="208">
        <f t="shared" si="347"/>
        <v>0</v>
      </c>
      <c r="FS255" s="208">
        <f t="shared" si="309"/>
        <v>0</v>
      </c>
      <c r="FT255" s="208">
        <f t="shared" si="348"/>
        <v>0</v>
      </c>
      <c r="FY255" s="207">
        <f t="shared" si="379"/>
        <v>0</v>
      </c>
      <c r="FZ255" s="208">
        <f t="shared" si="349"/>
        <v>0</v>
      </c>
      <c r="GA255" s="208">
        <f t="shared" si="349"/>
        <v>0</v>
      </c>
      <c r="GB255" s="208">
        <f t="shared" si="349"/>
        <v>0</v>
      </c>
      <c r="GC255" s="208">
        <f t="shared" si="310"/>
        <v>0</v>
      </c>
      <c r="GD255" s="208">
        <f t="shared" si="350"/>
        <v>0</v>
      </c>
      <c r="GI255" s="207">
        <f t="shared" si="380"/>
        <v>0</v>
      </c>
      <c r="GJ255" s="208">
        <f t="shared" si="351"/>
        <v>0</v>
      </c>
      <c r="GK255" s="208">
        <f t="shared" si="351"/>
        <v>0</v>
      </c>
      <c r="GL255" s="208">
        <f t="shared" si="351"/>
        <v>0</v>
      </c>
      <c r="GM255" s="208">
        <f t="shared" si="311"/>
        <v>0</v>
      </c>
      <c r="GN255" s="208">
        <f t="shared" si="352"/>
        <v>0</v>
      </c>
      <c r="GS255" s="207">
        <f t="shared" si="381"/>
        <v>0</v>
      </c>
      <c r="GT255" s="208">
        <f t="shared" si="353"/>
        <v>0</v>
      </c>
      <c r="GU255" s="208">
        <f t="shared" si="353"/>
        <v>0</v>
      </c>
      <c r="GV255" s="208">
        <f t="shared" si="353"/>
        <v>0</v>
      </c>
      <c r="GW255" s="208">
        <f t="shared" si="312"/>
        <v>0</v>
      </c>
      <c r="GX255" s="208">
        <f t="shared" si="354"/>
        <v>0</v>
      </c>
      <c r="HC255" s="207">
        <f t="shared" si="382"/>
        <v>0</v>
      </c>
      <c r="HD255" s="208">
        <f t="shared" si="355"/>
        <v>0</v>
      </c>
      <c r="HE255" s="208">
        <f t="shared" si="355"/>
        <v>0</v>
      </c>
      <c r="HF255" s="208">
        <f t="shared" si="355"/>
        <v>0</v>
      </c>
      <c r="HG255" s="208">
        <f t="shared" si="313"/>
        <v>0</v>
      </c>
      <c r="HH255" s="208">
        <f t="shared" si="356"/>
        <v>0</v>
      </c>
      <c r="HM255" s="207">
        <f t="shared" si="383"/>
        <v>0</v>
      </c>
      <c r="HN255" s="208">
        <f t="shared" si="357"/>
        <v>0</v>
      </c>
      <c r="HO255" s="208">
        <f t="shared" si="357"/>
        <v>0</v>
      </c>
      <c r="HP255" s="208">
        <f t="shared" si="357"/>
        <v>0</v>
      </c>
      <c r="HQ255" s="208">
        <f t="shared" si="314"/>
        <v>0</v>
      </c>
      <c r="HR255" s="208">
        <f t="shared" si="358"/>
        <v>0</v>
      </c>
      <c r="HW255" s="207">
        <f t="shared" si="384"/>
        <v>0</v>
      </c>
      <c r="HX255" s="208">
        <f t="shared" si="359"/>
        <v>0</v>
      </c>
      <c r="HY255" s="208">
        <f t="shared" si="359"/>
        <v>0</v>
      </c>
      <c r="HZ255" s="208">
        <f t="shared" si="359"/>
        <v>0</v>
      </c>
      <c r="IA255" s="208">
        <f t="shared" si="315"/>
        <v>0</v>
      </c>
      <c r="IB255" s="208">
        <f t="shared" si="360"/>
        <v>0</v>
      </c>
      <c r="IG255" s="207">
        <f t="shared" si="385"/>
        <v>0</v>
      </c>
      <c r="IH255" s="208">
        <f t="shared" si="361"/>
        <v>0</v>
      </c>
      <c r="II255" s="208">
        <f t="shared" si="361"/>
        <v>0</v>
      </c>
      <c r="IJ255" s="208">
        <f t="shared" si="361"/>
        <v>0</v>
      </c>
      <c r="IK255" s="208">
        <f t="shared" si="316"/>
        <v>0</v>
      </c>
      <c r="IL255" s="208">
        <f t="shared" si="362"/>
        <v>0</v>
      </c>
    </row>
    <row r="256" spans="20:246">
      <c r="T256" s="207">
        <v>22.6</v>
      </c>
      <c r="U256" s="207">
        <f t="shared" si="363"/>
        <v>0</v>
      </c>
      <c r="V256" s="208">
        <f t="shared" si="317"/>
        <v>0</v>
      </c>
      <c r="W256" s="208">
        <f t="shared" si="317"/>
        <v>0</v>
      </c>
      <c r="X256" s="208">
        <f t="shared" si="317"/>
        <v>0</v>
      </c>
      <c r="Y256" s="208">
        <f t="shared" si="294"/>
        <v>0</v>
      </c>
      <c r="Z256" s="208">
        <f t="shared" si="318"/>
        <v>0</v>
      </c>
      <c r="AE256" s="207">
        <f t="shared" si="364"/>
        <v>0</v>
      </c>
      <c r="AF256" s="208">
        <f t="shared" si="319"/>
        <v>0</v>
      </c>
      <c r="AG256" s="208">
        <f t="shared" si="319"/>
        <v>0</v>
      </c>
      <c r="AH256" s="208">
        <f t="shared" si="319"/>
        <v>0</v>
      </c>
      <c r="AI256" s="208">
        <f t="shared" si="295"/>
        <v>0</v>
      </c>
      <c r="AJ256" s="208">
        <f t="shared" si="320"/>
        <v>0</v>
      </c>
      <c r="AO256" s="207">
        <f t="shared" si="365"/>
        <v>0</v>
      </c>
      <c r="AP256" s="208">
        <f t="shared" si="321"/>
        <v>0</v>
      </c>
      <c r="AQ256" s="208">
        <f t="shared" si="321"/>
        <v>0</v>
      </c>
      <c r="AR256" s="208">
        <f t="shared" si="321"/>
        <v>0</v>
      </c>
      <c r="AS256" s="208">
        <f t="shared" si="296"/>
        <v>0</v>
      </c>
      <c r="AT256" s="208">
        <f t="shared" si="322"/>
        <v>0</v>
      </c>
      <c r="AY256" s="207">
        <f t="shared" si="366"/>
        <v>0</v>
      </c>
      <c r="AZ256" s="208">
        <f t="shared" si="323"/>
        <v>0</v>
      </c>
      <c r="BA256" s="208">
        <f t="shared" si="323"/>
        <v>0</v>
      </c>
      <c r="BB256" s="208">
        <f t="shared" si="323"/>
        <v>0</v>
      </c>
      <c r="BC256" s="208">
        <f t="shared" si="297"/>
        <v>0</v>
      </c>
      <c r="BD256" s="208">
        <f t="shared" si="324"/>
        <v>0</v>
      </c>
      <c r="BI256" s="207">
        <f t="shared" si="367"/>
        <v>0</v>
      </c>
      <c r="BJ256" s="208">
        <f t="shared" si="325"/>
        <v>0</v>
      </c>
      <c r="BK256" s="208">
        <f t="shared" si="325"/>
        <v>0</v>
      </c>
      <c r="BL256" s="208">
        <f t="shared" si="325"/>
        <v>0</v>
      </c>
      <c r="BM256" s="208">
        <f t="shared" si="298"/>
        <v>0</v>
      </c>
      <c r="BN256" s="208">
        <f t="shared" si="326"/>
        <v>0</v>
      </c>
      <c r="BS256" s="207">
        <f t="shared" si="368"/>
        <v>0</v>
      </c>
      <c r="BT256" s="208">
        <f t="shared" si="327"/>
        <v>0</v>
      </c>
      <c r="BU256" s="208">
        <f t="shared" si="327"/>
        <v>0</v>
      </c>
      <c r="BV256" s="208">
        <f t="shared" si="327"/>
        <v>0</v>
      </c>
      <c r="BW256" s="208">
        <f t="shared" si="299"/>
        <v>0</v>
      </c>
      <c r="BX256" s="208">
        <f t="shared" si="328"/>
        <v>0</v>
      </c>
      <c r="CC256" s="207">
        <f t="shared" si="369"/>
        <v>0</v>
      </c>
      <c r="CD256" s="208">
        <f t="shared" si="329"/>
        <v>0</v>
      </c>
      <c r="CE256" s="208">
        <f t="shared" si="329"/>
        <v>0</v>
      </c>
      <c r="CF256" s="208">
        <f t="shared" si="329"/>
        <v>0</v>
      </c>
      <c r="CG256" s="208">
        <f t="shared" si="300"/>
        <v>0</v>
      </c>
      <c r="CH256" s="208">
        <f t="shared" si="330"/>
        <v>0</v>
      </c>
      <c r="CM256" s="207">
        <f t="shared" si="370"/>
        <v>0</v>
      </c>
      <c r="CN256" s="208">
        <f t="shared" si="331"/>
        <v>0</v>
      </c>
      <c r="CO256" s="208">
        <f t="shared" si="331"/>
        <v>0</v>
      </c>
      <c r="CP256" s="208">
        <f t="shared" si="331"/>
        <v>0</v>
      </c>
      <c r="CQ256" s="208">
        <f t="shared" si="301"/>
        <v>0</v>
      </c>
      <c r="CR256" s="208">
        <f t="shared" si="332"/>
        <v>0</v>
      </c>
      <c r="CW256" s="207">
        <f t="shared" si="371"/>
        <v>0</v>
      </c>
      <c r="CX256" s="208">
        <f t="shared" si="333"/>
        <v>0</v>
      </c>
      <c r="CY256" s="207">
        <f t="shared" si="333"/>
        <v>0</v>
      </c>
      <c r="CZ256" s="208">
        <f t="shared" si="333"/>
        <v>0</v>
      </c>
      <c r="DA256" s="208">
        <f t="shared" si="302"/>
        <v>0</v>
      </c>
      <c r="DB256" s="208">
        <f t="shared" si="334"/>
        <v>0</v>
      </c>
      <c r="DG256" s="207">
        <f t="shared" si="372"/>
        <v>0</v>
      </c>
      <c r="DH256" s="208">
        <f t="shared" si="335"/>
        <v>0</v>
      </c>
      <c r="DI256" s="208">
        <f t="shared" si="335"/>
        <v>0</v>
      </c>
      <c r="DJ256" s="208">
        <f t="shared" si="335"/>
        <v>0</v>
      </c>
      <c r="DK256" s="208">
        <f t="shared" si="303"/>
        <v>0</v>
      </c>
      <c r="DL256" s="208">
        <f t="shared" si="336"/>
        <v>0</v>
      </c>
      <c r="DQ256" s="207">
        <f t="shared" si="373"/>
        <v>0</v>
      </c>
      <c r="DR256" s="208">
        <f t="shared" si="337"/>
        <v>0</v>
      </c>
      <c r="DS256" s="208">
        <f t="shared" si="337"/>
        <v>0</v>
      </c>
      <c r="DT256" s="208">
        <f t="shared" si="337"/>
        <v>0</v>
      </c>
      <c r="DU256" s="208">
        <f t="shared" si="304"/>
        <v>0</v>
      </c>
      <c r="DV256" s="208">
        <f t="shared" si="338"/>
        <v>0</v>
      </c>
      <c r="EA256" s="207">
        <f t="shared" si="374"/>
        <v>0</v>
      </c>
      <c r="EB256" s="208">
        <f t="shared" si="339"/>
        <v>0</v>
      </c>
      <c r="EC256" s="208">
        <f t="shared" si="339"/>
        <v>0</v>
      </c>
      <c r="ED256" s="208">
        <f t="shared" si="339"/>
        <v>0</v>
      </c>
      <c r="EE256" s="208">
        <f t="shared" si="305"/>
        <v>0</v>
      </c>
      <c r="EF256" s="208">
        <f t="shared" si="340"/>
        <v>0</v>
      </c>
      <c r="EK256" s="207">
        <f t="shared" si="375"/>
        <v>0</v>
      </c>
      <c r="EL256" s="208">
        <f t="shared" si="341"/>
        <v>0</v>
      </c>
      <c r="EM256" s="208">
        <f t="shared" si="341"/>
        <v>0</v>
      </c>
      <c r="EN256" s="208">
        <f t="shared" si="341"/>
        <v>0</v>
      </c>
      <c r="EO256" s="208">
        <f t="shared" si="306"/>
        <v>0</v>
      </c>
      <c r="EP256" s="208">
        <f t="shared" si="342"/>
        <v>0</v>
      </c>
      <c r="EU256" s="207">
        <f t="shared" si="376"/>
        <v>0</v>
      </c>
      <c r="EV256" s="208">
        <f t="shared" si="343"/>
        <v>0</v>
      </c>
      <c r="EW256" s="208">
        <f t="shared" si="343"/>
        <v>0</v>
      </c>
      <c r="EX256" s="208">
        <f t="shared" si="343"/>
        <v>0</v>
      </c>
      <c r="EY256" s="208">
        <f t="shared" si="307"/>
        <v>0</v>
      </c>
      <c r="EZ256" s="208">
        <f t="shared" si="344"/>
        <v>0</v>
      </c>
      <c r="FE256" s="207">
        <f t="shared" si="377"/>
        <v>0</v>
      </c>
      <c r="FF256" s="208">
        <f t="shared" si="345"/>
        <v>0</v>
      </c>
      <c r="FG256" s="208">
        <f t="shared" si="345"/>
        <v>0</v>
      </c>
      <c r="FH256" s="208">
        <f t="shared" si="345"/>
        <v>0</v>
      </c>
      <c r="FI256" s="208">
        <f t="shared" si="308"/>
        <v>0</v>
      </c>
      <c r="FJ256" s="208">
        <f t="shared" si="346"/>
        <v>0</v>
      </c>
      <c r="FO256" s="207">
        <f t="shared" si="378"/>
        <v>0</v>
      </c>
      <c r="FP256" s="208">
        <f t="shared" si="347"/>
        <v>0</v>
      </c>
      <c r="FQ256" s="208">
        <f t="shared" si="347"/>
        <v>0</v>
      </c>
      <c r="FR256" s="208">
        <f t="shared" si="347"/>
        <v>0</v>
      </c>
      <c r="FS256" s="208">
        <f t="shared" si="309"/>
        <v>0</v>
      </c>
      <c r="FT256" s="208">
        <f t="shared" si="348"/>
        <v>0</v>
      </c>
      <c r="FY256" s="207">
        <f t="shared" si="379"/>
        <v>0</v>
      </c>
      <c r="FZ256" s="208">
        <f t="shared" si="349"/>
        <v>0</v>
      </c>
      <c r="GA256" s="208">
        <f t="shared" si="349"/>
        <v>0</v>
      </c>
      <c r="GB256" s="208">
        <f t="shared" si="349"/>
        <v>0</v>
      </c>
      <c r="GC256" s="208">
        <f t="shared" si="310"/>
        <v>0</v>
      </c>
      <c r="GD256" s="208">
        <f t="shared" si="350"/>
        <v>0</v>
      </c>
      <c r="GI256" s="207">
        <f t="shared" si="380"/>
        <v>0</v>
      </c>
      <c r="GJ256" s="208">
        <f t="shared" si="351"/>
        <v>0</v>
      </c>
      <c r="GK256" s="208">
        <f t="shared" si="351"/>
        <v>0</v>
      </c>
      <c r="GL256" s="208">
        <f t="shared" si="351"/>
        <v>0</v>
      </c>
      <c r="GM256" s="208">
        <f t="shared" si="311"/>
        <v>0</v>
      </c>
      <c r="GN256" s="208">
        <f t="shared" si="352"/>
        <v>0</v>
      </c>
      <c r="GS256" s="207">
        <f t="shared" si="381"/>
        <v>0</v>
      </c>
      <c r="GT256" s="208">
        <f t="shared" si="353"/>
        <v>0</v>
      </c>
      <c r="GU256" s="208">
        <f t="shared" si="353"/>
        <v>0</v>
      </c>
      <c r="GV256" s="208">
        <f t="shared" si="353"/>
        <v>0</v>
      </c>
      <c r="GW256" s="208">
        <f t="shared" si="312"/>
        <v>0</v>
      </c>
      <c r="GX256" s="208">
        <f t="shared" si="354"/>
        <v>0</v>
      </c>
      <c r="HC256" s="207">
        <f t="shared" si="382"/>
        <v>0</v>
      </c>
      <c r="HD256" s="208">
        <f t="shared" si="355"/>
        <v>0</v>
      </c>
      <c r="HE256" s="208">
        <f t="shared" si="355"/>
        <v>0</v>
      </c>
      <c r="HF256" s="208">
        <f t="shared" si="355"/>
        <v>0</v>
      </c>
      <c r="HG256" s="208">
        <f t="shared" si="313"/>
        <v>0</v>
      </c>
      <c r="HH256" s="208">
        <f t="shared" si="356"/>
        <v>0</v>
      </c>
      <c r="HM256" s="207">
        <f t="shared" si="383"/>
        <v>0</v>
      </c>
      <c r="HN256" s="208">
        <f t="shared" si="357"/>
        <v>0</v>
      </c>
      <c r="HO256" s="208">
        <f t="shared" si="357"/>
        <v>0</v>
      </c>
      <c r="HP256" s="208">
        <f t="shared" si="357"/>
        <v>0</v>
      </c>
      <c r="HQ256" s="208">
        <f t="shared" si="314"/>
        <v>0</v>
      </c>
      <c r="HR256" s="208">
        <f t="shared" si="358"/>
        <v>0</v>
      </c>
      <c r="HW256" s="207">
        <f t="shared" si="384"/>
        <v>0</v>
      </c>
      <c r="HX256" s="208">
        <f t="shared" si="359"/>
        <v>0</v>
      </c>
      <c r="HY256" s="208">
        <f t="shared" si="359"/>
        <v>0</v>
      </c>
      <c r="HZ256" s="208">
        <f t="shared" si="359"/>
        <v>0</v>
      </c>
      <c r="IA256" s="208">
        <f t="shared" si="315"/>
        <v>0</v>
      </c>
      <c r="IB256" s="208">
        <f t="shared" si="360"/>
        <v>0</v>
      </c>
      <c r="IG256" s="207">
        <f t="shared" si="385"/>
        <v>0</v>
      </c>
      <c r="IH256" s="208">
        <f t="shared" si="361"/>
        <v>0</v>
      </c>
      <c r="II256" s="208">
        <f t="shared" si="361"/>
        <v>0</v>
      </c>
      <c r="IJ256" s="208">
        <f t="shared" si="361"/>
        <v>0</v>
      </c>
      <c r="IK256" s="208">
        <f t="shared" si="316"/>
        <v>0</v>
      </c>
      <c r="IL256" s="208">
        <f t="shared" si="362"/>
        <v>0</v>
      </c>
    </row>
    <row r="257" spans="20:246">
      <c r="T257" s="207">
        <v>22.7</v>
      </c>
      <c r="U257" s="207">
        <f t="shared" si="363"/>
        <v>0</v>
      </c>
      <c r="V257" s="208">
        <f t="shared" si="317"/>
        <v>0</v>
      </c>
      <c r="W257" s="208">
        <f t="shared" si="317"/>
        <v>0</v>
      </c>
      <c r="X257" s="208">
        <f t="shared" si="317"/>
        <v>0</v>
      </c>
      <c r="Y257" s="208">
        <f t="shared" si="294"/>
        <v>0</v>
      </c>
      <c r="Z257" s="208">
        <f t="shared" si="318"/>
        <v>0</v>
      </c>
      <c r="AE257" s="207">
        <f t="shared" si="364"/>
        <v>0</v>
      </c>
      <c r="AF257" s="208">
        <f t="shared" si="319"/>
        <v>0</v>
      </c>
      <c r="AG257" s="208">
        <f t="shared" si="319"/>
        <v>0</v>
      </c>
      <c r="AH257" s="208">
        <f t="shared" si="319"/>
        <v>0</v>
      </c>
      <c r="AI257" s="208">
        <f t="shared" si="295"/>
        <v>0</v>
      </c>
      <c r="AJ257" s="208">
        <f t="shared" si="320"/>
        <v>0</v>
      </c>
      <c r="AO257" s="207">
        <f t="shared" si="365"/>
        <v>0</v>
      </c>
      <c r="AP257" s="208">
        <f t="shared" si="321"/>
        <v>0</v>
      </c>
      <c r="AQ257" s="208">
        <f t="shared" si="321"/>
        <v>0</v>
      </c>
      <c r="AR257" s="208">
        <f t="shared" si="321"/>
        <v>0</v>
      </c>
      <c r="AS257" s="208">
        <f t="shared" si="296"/>
        <v>0</v>
      </c>
      <c r="AT257" s="208">
        <f t="shared" si="322"/>
        <v>0</v>
      </c>
      <c r="AY257" s="207">
        <f t="shared" si="366"/>
        <v>0</v>
      </c>
      <c r="AZ257" s="208">
        <f t="shared" si="323"/>
        <v>0</v>
      </c>
      <c r="BA257" s="208">
        <f t="shared" si="323"/>
        <v>0</v>
      </c>
      <c r="BB257" s="208">
        <f t="shared" si="323"/>
        <v>0</v>
      </c>
      <c r="BC257" s="208">
        <f t="shared" si="297"/>
        <v>0</v>
      </c>
      <c r="BD257" s="208">
        <f t="shared" si="324"/>
        <v>0</v>
      </c>
      <c r="BI257" s="207">
        <f t="shared" si="367"/>
        <v>0</v>
      </c>
      <c r="BJ257" s="208">
        <f t="shared" si="325"/>
        <v>0</v>
      </c>
      <c r="BK257" s="208">
        <f t="shared" si="325"/>
        <v>0</v>
      </c>
      <c r="BL257" s="208">
        <f t="shared" si="325"/>
        <v>0</v>
      </c>
      <c r="BM257" s="208">
        <f t="shared" si="298"/>
        <v>0</v>
      </c>
      <c r="BN257" s="208">
        <f t="shared" si="326"/>
        <v>0</v>
      </c>
      <c r="BS257" s="207">
        <f t="shared" si="368"/>
        <v>0</v>
      </c>
      <c r="BT257" s="208">
        <f t="shared" si="327"/>
        <v>0</v>
      </c>
      <c r="BU257" s="208">
        <f t="shared" si="327"/>
        <v>0</v>
      </c>
      <c r="BV257" s="208">
        <f t="shared" si="327"/>
        <v>0</v>
      </c>
      <c r="BW257" s="208">
        <f t="shared" si="299"/>
        <v>0</v>
      </c>
      <c r="BX257" s="208">
        <f t="shared" si="328"/>
        <v>0</v>
      </c>
      <c r="CC257" s="207">
        <f t="shared" si="369"/>
        <v>0</v>
      </c>
      <c r="CD257" s="208">
        <f t="shared" si="329"/>
        <v>0</v>
      </c>
      <c r="CE257" s="208">
        <f t="shared" si="329"/>
        <v>0</v>
      </c>
      <c r="CF257" s="208">
        <f t="shared" si="329"/>
        <v>0</v>
      </c>
      <c r="CG257" s="208">
        <f t="shared" si="300"/>
        <v>0</v>
      </c>
      <c r="CH257" s="208">
        <f t="shared" si="330"/>
        <v>0</v>
      </c>
      <c r="CM257" s="207">
        <f t="shared" si="370"/>
        <v>0</v>
      </c>
      <c r="CN257" s="208">
        <f t="shared" si="331"/>
        <v>0</v>
      </c>
      <c r="CO257" s="208">
        <f t="shared" si="331"/>
        <v>0</v>
      </c>
      <c r="CP257" s="208">
        <f t="shared" si="331"/>
        <v>0</v>
      </c>
      <c r="CQ257" s="208">
        <f t="shared" si="301"/>
        <v>0</v>
      </c>
      <c r="CR257" s="208">
        <f t="shared" si="332"/>
        <v>0</v>
      </c>
      <c r="CW257" s="207">
        <f t="shared" si="371"/>
        <v>0</v>
      </c>
      <c r="CX257" s="208">
        <f t="shared" si="333"/>
        <v>0</v>
      </c>
      <c r="CY257" s="207">
        <f t="shared" si="333"/>
        <v>0</v>
      </c>
      <c r="CZ257" s="208">
        <f t="shared" si="333"/>
        <v>0</v>
      </c>
      <c r="DA257" s="208">
        <f t="shared" si="302"/>
        <v>0</v>
      </c>
      <c r="DB257" s="208">
        <f t="shared" si="334"/>
        <v>0</v>
      </c>
      <c r="DG257" s="207">
        <f t="shared" si="372"/>
        <v>0</v>
      </c>
      <c r="DH257" s="208">
        <f t="shared" si="335"/>
        <v>0</v>
      </c>
      <c r="DI257" s="208">
        <f t="shared" si="335"/>
        <v>0</v>
      </c>
      <c r="DJ257" s="208">
        <f t="shared" si="335"/>
        <v>0</v>
      </c>
      <c r="DK257" s="208">
        <f t="shared" si="303"/>
        <v>0</v>
      </c>
      <c r="DL257" s="208">
        <f t="shared" si="336"/>
        <v>0</v>
      </c>
      <c r="DQ257" s="207">
        <f t="shared" si="373"/>
        <v>0</v>
      </c>
      <c r="DR257" s="208">
        <f t="shared" si="337"/>
        <v>0</v>
      </c>
      <c r="DS257" s="208">
        <f t="shared" si="337"/>
        <v>0</v>
      </c>
      <c r="DT257" s="208">
        <f t="shared" si="337"/>
        <v>0</v>
      </c>
      <c r="DU257" s="208">
        <f t="shared" si="304"/>
        <v>0</v>
      </c>
      <c r="DV257" s="208">
        <f t="shared" si="338"/>
        <v>0</v>
      </c>
      <c r="EA257" s="207">
        <f t="shared" si="374"/>
        <v>0</v>
      </c>
      <c r="EB257" s="208">
        <f t="shared" si="339"/>
        <v>0</v>
      </c>
      <c r="EC257" s="208">
        <f t="shared" si="339"/>
        <v>0</v>
      </c>
      <c r="ED257" s="208">
        <f t="shared" si="339"/>
        <v>0</v>
      </c>
      <c r="EE257" s="208">
        <f t="shared" si="305"/>
        <v>0</v>
      </c>
      <c r="EF257" s="208">
        <f t="shared" si="340"/>
        <v>0</v>
      </c>
      <c r="EK257" s="207">
        <f t="shared" si="375"/>
        <v>0</v>
      </c>
      <c r="EL257" s="208">
        <f t="shared" si="341"/>
        <v>0</v>
      </c>
      <c r="EM257" s="208">
        <f t="shared" si="341"/>
        <v>0</v>
      </c>
      <c r="EN257" s="208">
        <f t="shared" si="341"/>
        <v>0</v>
      </c>
      <c r="EO257" s="208">
        <f t="shared" si="306"/>
        <v>0</v>
      </c>
      <c r="EP257" s="208">
        <f t="shared" si="342"/>
        <v>0</v>
      </c>
      <c r="EU257" s="207">
        <f t="shared" si="376"/>
        <v>0</v>
      </c>
      <c r="EV257" s="208">
        <f t="shared" si="343"/>
        <v>0</v>
      </c>
      <c r="EW257" s="208">
        <f t="shared" si="343"/>
        <v>0</v>
      </c>
      <c r="EX257" s="208">
        <f t="shared" si="343"/>
        <v>0</v>
      </c>
      <c r="EY257" s="208">
        <f t="shared" si="307"/>
        <v>0</v>
      </c>
      <c r="EZ257" s="208">
        <f t="shared" si="344"/>
        <v>0</v>
      </c>
      <c r="FE257" s="207">
        <f t="shared" si="377"/>
        <v>0</v>
      </c>
      <c r="FF257" s="208">
        <f t="shared" si="345"/>
        <v>0</v>
      </c>
      <c r="FG257" s="208">
        <f t="shared" si="345"/>
        <v>0</v>
      </c>
      <c r="FH257" s="208">
        <f t="shared" si="345"/>
        <v>0</v>
      </c>
      <c r="FI257" s="208">
        <f t="shared" si="308"/>
        <v>0</v>
      </c>
      <c r="FJ257" s="208">
        <f t="shared" si="346"/>
        <v>0</v>
      </c>
      <c r="FO257" s="207">
        <f t="shared" si="378"/>
        <v>0</v>
      </c>
      <c r="FP257" s="208">
        <f t="shared" si="347"/>
        <v>0</v>
      </c>
      <c r="FQ257" s="208">
        <f t="shared" si="347"/>
        <v>0</v>
      </c>
      <c r="FR257" s="208">
        <f t="shared" si="347"/>
        <v>0</v>
      </c>
      <c r="FS257" s="208">
        <f t="shared" si="309"/>
        <v>0</v>
      </c>
      <c r="FT257" s="208">
        <f t="shared" si="348"/>
        <v>0</v>
      </c>
      <c r="FY257" s="207">
        <f t="shared" si="379"/>
        <v>0</v>
      </c>
      <c r="FZ257" s="208">
        <f t="shared" si="349"/>
        <v>0</v>
      </c>
      <c r="GA257" s="208">
        <f t="shared" si="349"/>
        <v>0</v>
      </c>
      <c r="GB257" s="208">
        <f t="shared" si="349"/>
        <v>0</v>
      </c>
      <c r="GC257" s="208">
        <f t="shared" si="310"/>
        <v>0</v>
      </c>
      <c r="GD257" s="208">
        <f t="shared" si="350"/>
        <v>0</v>
      </c>
      <c r="GI257" s="207">
        <f t="shared" si="380"/>
        <v>0</v>
      </c>
      <c r="GJ257" s="208">
        <f t="shared" si="351"/>
        <v>0</v>
      </c>
      <c r="GK257" s="208">
        <f t="shared" si="351"/>
        <v>0</v>
      </c>
      <c r="GL257" s="208">
        <f t="shared" si="351"/>
        <v>0</v>
      </c>
      <c r="GM257" s="208">
        <f t="shared" si="311"/>
        <v>0</v>
      </c>
      <c r="GN257" s="208">
        <f t="shared" si="352"/>
        <v>0</v>
      </c>
      <c r="GS257" s="207">
        <f t="shared" si="381"/>
        <v>0</v>
      </c>
      <c r="GT257" s="208">
        <f t="shared" si="353"/>
        <v>0</v>
      </c>
      <c r="GU257" s="208">
        <f t="shared" si="353"/>
        <v>0</v>
      </c>
      <c r="GV257" s="208">
        <f t="shared" si="353"/>
        <v>0</v>
      </c>
      <c r="GW257" s="208">
        <f t="shared" si="312"/>
        <v>0</v>
      </c>
      <c r="GX257" s="208">
        <f t="shared" si="354"/>
        <v>0</v>
      </c>
      <c r="HC257" s="207">
        <f t="shared" si="382"/>
        <v>0</v>
      </c>
      <c r="HD257" s="208">
        <f t="shared" si="355"/>
        <v>0</v>
      </c>
      <c r="HE257" s="208">
        <f t="shared" si="355"/>
        <v>0</v>
      </c>
      <c r="HF257" s="208">
        <f t="shared" si="355"/>
        <v>0</v>
      </c>
      <c r="HG257" s="208">
        <f t="shared" si="313"/>
        <v>0</v>
      </c>
      <c r="HH257" s="208">
        <f t="shared" si="356"/>
        <v>0</v>
      </c>
      <c r="HM257" s="207">
        <f t="shared" si="383"/>
        <v>0</v>
      </c>
      <c r="HN257" s="208">
        <f t="shared" si="357"/>
        <v>0</v>
      </c>
      <c r="HO257" s="208">
        <f t="shared" si="357"/>
        <v>0</v>
      </c>
      <c r="HP257" s="208">
        <f t="shared" si="357"/>
        <v>0</v>
      </c>
      <c r="HQ257" s="208">
        <f t="shared" si="314"/>
        <v>0</v>
      </c>
      <c r="HR257" s="208">
        <f t="shared" si="358"/>
        <v>0</v>
      </c>
      <c r="HW257" s="207">
        <f t="shared" si="384"/>
        <v>0</v>
      </c>
      <c r="HX257" s="208">
        <f t="shared" si="359"/>
        <v>0</v>
      </c>
      <c r="HY257" s="208">
        <f t="shared" si="359"/>
        <v>0</v>
      </c>
      <c r="HZ257" s="208">
        <f t="shared" si="359"/>
        <v>0</v>
      </c>
      <c r="IA257" s="208">
        <f t="shared" si="315"/>
        <v>0</v>
      </c>
      <c r="IB257" s="208">
        <f t="shared" si="360"/>
        <v>0</v>
      </c>
      <c r="IG257" s="207">
        <f t="shared" si="385"/>
        <v>0</v>
      </c>
      <c r="IH257" s="208">
        <f t="shared" si="361"/>
        <v>0</v>
      </c>
      <c r="II257" s="208">
        <f t="shared" si="361"/>
        <v>0</v>
      </c>
      <c r="IJ257" s="208">
        <f t="shared" si="361"/>
        <v>0</v>
      </c>
      <c r="IK257" s="208">
        <f t="shared" si="316"/>
        <v>0</v>
      </c>
      <c r="IL257" s="208">
        <f t="shared" si="362"/>
        <v>0</v>
      </c>
    </row>
    <row r="258" spans="20:246">
      <c r="T258" s="207">
        <v>22.8</v>
      </c>
      <c r="U258" s="207">
        <f t="shared" si="363"/>
        <v>0</v>
      </c>
      <c r="V258" s="208">
        <f t="shared" si="317"/>
        <v>0</v>
      </c>
      <c r="W258" s="208">
        <f t="shared" si="317"/>
        <v>0</v>
      </c>
      <c r="X258" s="208">
        <f t="shared" si="317"/>
        <v>0</v>
      </c>
      <c r="Y258" s="208">
        <f t="shared" si="294"/>
        <v>0</v>
      </c>
      <c r="Z258" s="208">
        <f t="shared" si="318"/>
        <v>0</v>
      </c>
      <c r="AE258" s="207">
        <f t="shared" si="364"/>
        <v>0</v>
      </c>
      <c r="AF258" s="208">
        <f t="shared" si="319"/>
        <v>0</v>
      </c>
      <c r="AG258" s="208">
        <f t="shared" si="319"/>
        <v>0</v>
      </c>
      <c r="AH258" s="208">
        <f t="shared" si="319"/>
        <v>0</v>
      </c>
      <c r="AI258" s="208">
        <f t="shared" si="295"/>
        <v>0</v>
      </c>
      <c r="AJ258" s="208">
        <f t="shared" si="320"/>
        <v>0</v>
      </c>
      <c r="AO258" s="207">
        <f t="shared" si="365"/>
        <v>0</v>
      </c>
      <c r="AP258" s="208">
        <f t="shared" si="321"/>
        <v>0</v>
      </c>
      <c r="AQ258" s="208">
        <f t="shared" si="321"/>
        <v>0</v>
      </c>
      <c r="AR258" s="208">
        <f t="shared" si="321"/>
        <v>0</v>
      </c>
      <c r="AS258" s="208">
        <f t="shared" si="296"/>
        <v>0</v>
      </c>
      <c r="AT258" s="208">
        <f t="shared" si="322"/>
        <v>0</v>
      </c>
      <c r="AY258" s="207">
        <f t="shared" si="366"/>
        <v>0</v>
      </c>
      <c r="AZ258" s="208">
        <f t="shared" si="323"/>
        <v>0</v>
      </c>
      <c r="BA258" s="208">
        <f t="shared" si="323"/>
        <v>0</v>
      </c>
      <c r="BB258" s="208">
        <f t="shared" si="323"/>
        <v>0</v>
      </c>
      <c r="BC258" s="208">
        <f t="shared" si="297"/>
        <v>0</v>
      </c>
      <c r="BD258" s="208">
        <f t="shared" si="324"/>
        <v>0</v>
      </c>
      <c r="BI258" s="207">
        <f t="shared" si="367"/>
        <v>0</v>
      </c>
      <c r="BJ258" s="208">
        <f t="shared" si="325"/>
        <v>0</v>
      </c>
      <c r="BK258" s="208">
        <f t="shared" si="325"/>
        <v>0</v>
      </c>
      <c r="BL258" s="208">
        <f t="shared" si="325"/>
        <v>0</v>
      </c>
      <c r="BM258" s="208">
        <f t="shared" si="298"/>
        <v>0</v>
      </c>
      <c r="BN258" s="208">
        <f t="shared" si="326"/>
        <v>0</v>
      </c>
      <c r="BS258" s="207">
        <f t="shared" si="368"/>
        <v>0</v>
      </c>
      <c r="BT258" s="208">
        <f t="shared" si="327"/>
        <v>0</v>
      </c>
      <c r="BU258" s="208">
        <f t="shared" si="327"/>
        <v>0</v>
      </c>
      <c r="BV258" s="208">
        <f t="shared" si="327"/>
        <v>0</v>
      </c>
      <c r="BW258" s="208">
        <f t="shared" si="299"/>
        <v>0</v>
      </c>
      <c r="BX258" s="208">
        <f t="shared" si="328"/>
        <v>0</v>
      </c>
      <c r="CC258" s="207">
        <f t="shared" si="369"/>
        <v>0</v>
      </c>
      <c r="CD258" s="208">
        <f t="shared" si="329"/>
        <v>0</v>
      </c>
      <c r="CE258" s="208">
        <f t="shared" si="329"/>
        <v>0</v>
      </c>
      <c r="CF258" s="208">
        <f t="shared" si="329"/>
        <v>0</v>
      </c>
      <c r="CG258" s="208">
        <f t="shared" si="300"/>
        <v>0</v>
      </c>
      <c r="CH258" s="208">
        <f t="shared" si="330"/>
        <v>0</v>
      </c>
      <c r="CM258" s="207">
        <f t="shared" si="370"/>
        <v>0</v>
      </c>
      <c r="CN258" s="208">
        <f t="shared" si="331"/>
        <v>0</v>
      </c>
      <c r="CO258" s="208">
        <f t="shared" si="331"/>
        <v>0</v>
      </c>
      <c r="CP258" s="208">
        <f t="shared" si="331"/>
        <v>0</v>
      </c>
      <c r="CQ258" s="208">
        <f t="shared" si="301"/>
        <v>0</v>
      </c>
      <c r="CR258" s="208">
        <f t="shared" si="332"/>
        <v>0</v>
      </c>
      <c r="CW258" s="207">
        <f t="shared" si="371"/>
        <v>0</v>
      </c>
      <c r="CX258" s="208">
        <f t="shared" si="333"/>
        <v>0</v>
      </c>
      <c r="CY258" s="207">
        <f t="shared" si="333"/>
        <v>0</v>
      </c>
      <c r="CZ258" s="208">
        <f t="shared" si="333"/>
        <v>0</v>
      </c>
      <c r="DA258" s="208">
        <f t="shared" si="302"/>
        <v>0</v>
      </c>
      <c r="DB258" s="208">
        <f t="shared" si="334"/>
        <v>0</v>
      </c>
      <c r="DG258" s="207">
        <f t="shared" si="372"/>
        <v>0</v>
      </c>
      <c r="DH258" s="208">
        <f t="shared" si="335"/>
        <v>0</v>
      </c>
      <c r="DI258" s="208">
        <f t="shared" si="335"/>
        <v>0</v>
      </c>
      <c r="DJ258" s="208">
        <f t="shared" si="335"/>
        <v>0</v>
      </c>
      <c r="DK258" s="208">
        <f t="shared" si="303"/>
        <v>0</v>
      </c>
      <c r="DL258" s="208">
        <f t="shared" si="336"/>
        <v>0</v>
      </c>
      <c r="DQ258" s="207">
        <f t="shared" si="373"/>
        <v>0</v>
      </c>
      <c r="DR258" s="208">
        <f t="shared" si="337"/>
        <v>0</v>
      </c>
      <c r="DS258" s="208">
        <f t="shared" si="337"/>
        <v>0</v>
      </c>
      <c r="DT258" s="208">
        <f t="shared" si="337"/>
        <v>0</v>
      </c>
      <c r="DU258" s="208">
        <f t="shared" si="304"/>
        <v>0</v>
      </c>
      <c r="DV258" s="208">
        <f t="shared" si="338"/>
        <v>0</v>
      </c>
      <c r="EA258" s="207">
        <f t="shared" si="374"/>
        <v>0</v>
      </c>
      <c r="EB258" s="208">
        <f t="shared" si="339"/>
        <v>0</v>
      </c>
      <c r="EC258" s="208">
        <f t="shared" si="339"/>
        <v>0</v>
      </c>
      <c r="ED258" s="208">
        <f t="shared" si="339"/>
        <v>0</v>
      </c>
      <c r="EE258" s="208">
        <f t="shared" si="305"/>
        <v>0</v>
      </c>
      <c r="EF258" s="208">
        <f t="shared" si="340"/>
        <v>0</v>
      </c>
      <c r="EK258" s="207">
        <f t="shared" si="375"/>
        <v>0</v>
      </c>
      <c r="EL258" s="208">
        <f t="shared" si="341"/>
        <v>0</v>
      </c>
      <c r="EM258" s="208">
        <f t="shared" si="341"/>
        <v>0</v>
      </c>
      <c r="EN258" s="208">
        <f t="shared" si="341"/>
        <v>0</v>
      </c>
      <c r="EO258" s="208">
        <f t="shared" si="306"/>
        <v>0</v>
      </c>
      <c r="EP258" s="208">
        <f t="shared" si="342"/>
        <v>0</v>
      </c>
      <c r="EU258" s="207">
        <f t="shared" si="376"/>
        <v>0</v>
      </c>
      <c r="EV258" s="208">
        <f t="shared" si="343"/>
        <v>0</v>
      </c>
      <c r="EW258" s="208">
        <f t="shared" si="343"/>
        <v>0</v>
      </c>
      <c r="EX258" s="208">
        <f t="shared" si="343"/>
        <v>0</v>
      </c>
      <c r="EY258" s="208">
        <f t="shared" si="307"/>
        <v>0</v>
      </c>
      <c r="EZ258" s="208">
        <f t="shared" si="344"/>
        <v>0</v>
      </c>
      <c r="FE258" s="207">
        <f t="shared" si="377"/>
        <v>0</v>
      </c>
      <c r="FF258" s="208">
        <f t="shared" si="345"/>
        <v>0</v>
      </c>
      <c r="FG258" s="208">
        <f t="shared" si="345"/>
        <v>0</v>
      </c>
      <c r="FH258" s="208">
        <f t="shared" si="345"/>
        <v>0</v>
      </c>
      <c r="FI258" s="208">
        <f t="shared" si="308"/>
        <v>0</v>
      </c>
      <c r="FJ258" s="208">
        <f t="shared" si="346"/>
        <v>0</v>
      </c>
      <c r="FO258" s="207">
        <f t="shared" si="378"/>
        <v>0</v>
      </c>
      <c r="FP258" s="208">
        <f t="shared" si="347"/>
        <v>0</v>
      </c>
      <c r="FQ258" s="208">
        <f t="shared" si="347"/>
        <v>0</v>
      </c>
      <c r="FR258" s="208">
        <f t="shared" si="347"/>
        <v>0</v>
      </c>
      <c r="FS258" s="208">
        <f t="shared" si="309"/>
        <v>0</v>
      </c>
      <c r="FT258" s="208">
        <f t="shared" si="348"/>
        <v>0</v>
      </c>
      <c r="FY258" s="207">
        <f t="shared" si="379"/>
        <v>0</v>
      </c>
      <c r="FZ258" s="208">
        <f t="shared" si="349"/>
        <v>0</v>
      </c>
      <c r="GA258" s="208">
        <f t="shared" si="349"/>
        <v>0</v>
      </c>
      <c r="GB258" s="208">
        <f t="shared" si="349"/>
        <v>0</v>
      </c>
      <c r="GC258" s="208">
        <f t="shared" si="310"/>
        <v>0</v>
      </c>
      <c r="GD258" s="208">
        <f t="shared" si="350"/>
        <v>0</v>
      </c>
      <c r="GI258" s="207">
        <f t="shared" si="380"/>
        <v>0</v>
      </c>
      <c r="GJ258" s="208">
        <f t="shared" si="351"/>
        <v>0</v>
      </c>
      <c r="GK258" s="208">
        <f t="shared" si="351"/>
        <v>0</v>
      </c>
      <c r="GL258" s="208">
        <f t="shared" si="351"/>
        <v>0</v>
      </c>
      <c r="GM258" s="208">
        <f t="shared" si="311"/>
        <v>0</v>
      </c>
      <c r="GN258" s="208">
        <f t="shared" si="352"/>
        <v>0</v>
      </c>
      <c r="GS258" s="207">
        <f t="shared" si="381"/>
        <v>0</v>
      </c>
      <c r="GT258" s="208">
        <f t="shared" si="353"/>
        <v>0</v>
      </c>
      <c r="GU258" s="208">
        <f t="shared" si="353"/>
        <v>0</v>
      </c>
      <c r="GV258" s="208">
        <f t="shared" si="353"/>
        <v>0</v>
      </c>
      <c r="GW258" s="208">
        <f t="shared" si="312"/>
        <v>0</v>
      </c>
      <c r="GX258" s="208">
        <f t="shared" si="354"/>
        <v>0</v>
      </c>
      <c r="HC258" s="207">
        <f t="shared" si="382"/>
        <v>0</v>
      </c>
      <c r="HD258" s="208">
        <f t="shared" si="355"/>
        <v>0</v>
      </c>
      <c r="HE258" s="208">
        <f t="shared" si="355"/>
        <v>0</v>
      </c>
      <c r="HF258" s="208">
        <f t="shared" si="355"/>
        <v>0</v>
      </c>
      <c r="HG258" s="208">
        <f t="shared" si="313"/>
        <v>0</v>
      </c>
      <c r="HH258" s="208">
        <f t="shared" si="356"/>
        <v>0</v>
      </c>
      <c r="HM258" s="207">
        <f t="shared" si="383"/>
        <v>0</v>
      </c>
      <c r="HN258" s="208">
        <f t="shared" si="357"/>
        <v>0</v>
      </c>
      <c r="HO258" s="208">
        <f t="shared" si="357"/>
        <v>0</v>
      </c>
      <c r="HP258" s="208">
        <f t="shared" si="357"/>
        <v>0</v>
      </c>
      <c r="HQ258" s="208">
        <f t="shared" si="314"/>
        <v>0</v>
      </c>
      <c r="HR258" s="208">
        <f t="shared" si="358"/>
        <v>0</v>
      </c>
      <c r="HW258" s="207">
        <f t="shared" si="384"/>
        <v>0</v>
      </c>
      <c r="HX258" s="208">
        <f t="shared" si="359"/>
        <v>0</v>
      </c>
      <c r="HY258" s="208">
        <f t="shared" si="359"/>
        <v>0</v>
      </c>
      <c r="HZ258" s="208">
        <f t="shared" si="359"/>
        <v>0</v>
      </c>
      <c r="IA258" s="208">
        <f t="shared" si="315"/>
        <v>0</v>
      </c>
      <c r="IB258" s="208">
        <f t="shared" si="360"/>
        <v>0</v>
      </c>
      <c r="IG258" s="207">
        <f t="shared" si="385"/>
        <v>0</v>
      </c>
      <c r="IH258" s="208">
        <f t="shared" si="361"/>
        <v>0</v>
      </c>
      <c r="II258" s="208">
        <f t="shared" si="361"/>
        <v>0</v>
      </c>
      <c r="IJ258" s="208">
        <f t="shared" si="361"/>
        <v>0</v>
      </c>
      <c r="IK258" s="208">
        <f t="shared" si="316"/>
        <v>0</v>
      </c>
      <c r="IL258" s="208">
        <f t="shared" si="362"/>
        <v>0</v>
      </c>
    </row>
    <row r="259" spans="20:246">
      <c r="T259" s="207">
        <v>22.9</v>
      </c>
      <c r="U259" s="207">
        <f t="shared" si="363"/>
        <v>0</v>
      </c>
      <c r="V259" s="208">
        <f t="shared" si="317"/>
        <v>0</v>
      </c>
      <c r="W259" s="208">
        <f t="shared" si="317"/>
        <v>0</v>
      </c>
      <c r="X259" s="208">
        <f t="shared" si="317"/>
        <v>0</v>
      </c>
      <c r="Y259" s="208">
        <f t="shared" si="294"/>
        <v>0</v>
      </c>
      <c r="Z259" s="208">
        <f t="shared" si="318"/>
        <v>0</v>
      </c>
      <c r="AE259" s="207">
        <f t="shared" si="364"/>
        <v>0</v>
      </c>
      <c r="AF259" s="208">
        <f t="shared" si="319"/>
        <v>0</v>
      </c>
      <c r="AG259" s="208">
        <f t="shared" si="319"/>
        <v>0</v>
      </c>
      <c r="AH259" s="208">
        <f t="shared" si="319"/>
        <v>0</v>
      </c>
      <c r="AI259" s="208">
        <f t="shared" si="295"/>
        <v>0</v>
      </c>
      <c r="AJ259" s="208">
        <f t="shared" si="320"/>
        <v>0</v>
      </c>
      <c r="AO259" s="207">
        <f t="shared" si="365"/>
        <v>0</v>
      </c>
      <c r="AP259" s="208">
        <f t="shared" si="321"/>
        <v>0</v>
      </c>
      <c r="AQ259" s="208">
        <f t="shared" si="321"/>
        <v>0</v>
      </c>
      <c r="AR259" s="208">
        <f t="shared" si="321"/>
        <v>0</v>
      </c>
      <c r="AS259" s="208">
        <f t="shared" si="296"/>
        <v>0</v>
      </c>
      <c r="AT259" s="208">
        <f t="shared" si="322"/>
        <v>0</v>
      </c>
      <c r="AY259" s="207">
        <f t="shared" si="366"/>
        <v>0</v>
      </c>
      <c r="AZ259" s="208">
        <f t="shared" si="323"/>
        <v>0</v>
      </c>
      <c r="BA259" s="208">
        <f t="shared" si="323"/>
        <v>0</v>
      </c>
      <c r="BB259" s="208">
        <f t="shared" si="323"/>
        <v>0</v>
      </c>
      <c r="BC259" s="208">
        <f t="shared" si="297"/>
        <v>0</v>
      </c>
      <c r="BD259" s="208">
        <f t="shared" si="324"/>
        <v>0</v>
      </c>
      <c r="BI259" s="207">
        <f t="shared" si="367"/>
        <v>0</v>
      </c>
      <c r="BJ259" s="208">
        <f t="shared" si="325"/>
        <v>0</v>
      </c>
      <c r="BK259" s="208">
        <f t="shared" si="325"/>
        <v>0</v>
      </c>
      <c r="BL259" s="208">
        <f t="shared" si="325"/>
        <v>0</v>
      </c>
      <c r="BM259" s="208">
        <f t="shared" si="298"/>
        <v>0</v>
      </c>
      <c r="BN259" s="208">
        <f t="shared" si="326"/>
        <v>0</v>
      </c>
      <c r="BS259" s="207">
        <f t="shared" si="368"/>
        <v>0</v>
      </c>
      <c r="BT259" s="208">
        <f t="shared" si="327"/>
        <v>0</v>
      </c>
      <c r="BU259" s="208">
        <f t="shared" si="327"/>
        <v>0</v>
      </c>
      <c r="BV259" s="208">
        <f t="shared" si="327"/>
        <v>0</v>
      </c>
      <c r="BW259" s="208">
        <f t="shared" si="299"/>
        <v>0</v>
      </c>
      <c r="BX259" s="208">
        <f t="shared" si="328"/>
        <v>0</v>
      </c>
      <c r="CC259" s="207">
        <f t="shared" si="369"/>
        <v>0</v>
      </c>
      <c r="CD259" s="208">
        <f t="shared" si="329"/>
        <v>0</v>
      </c>
      <c r="CE259" s="208">
        <f t="shared" si="329"/>
        <v>0</v>
      </c>
      <c r="CF259" s="208">
        <f t="shared" si="329"/>
        <v>0</v>
      </c>
      <c r="CG259" s="208">
        <f t="shared" si="300"/>
        <v>0</v>
      </c>
      <c r="CH259" s="208">
        <f t="shared" si="330"/>
        <v>0</v>
      </c>
      <c r="CM259" s="207">
        <f t="shared" si="370"/>
        <v>0</v>
      </c>
      <c r="CN259" s="208">
        <f t="shared" si="331"/>
        <v>0</v>
      </c>
      <c r="CO259" s="208">
        <f t="shared" si="331"/>
        <v>0</v>
      </c>
      <c r="CP259" s="208">
        <f t="shared" si="331"/>
        <v>0</v>
      </c>
      <c r="CQ259" s="208">
        <f t="shared" si="301"/>
        <v>0</v>
      </c>
      <c r="CR259" s="208">
        <f t="shared" si="332"/>
        <v>0</v>
      </c>
      <c r="CW259" s="207">
        <f t="shared" si="371"/>
        <v>0</v>
      </c>
      <c r="CX259" s="208">
        <f t="shared" si="333"/>
        <v>0</v>
      </c>
      <c r="CY259" s="207">
        <f t="shared" si="333"/>
        <v>0</v>
      </c>
      <c r="CZ259" s="208">
        <f t="shared" si="333"/>
        <v>0</v>
      </c>
      <c r="DA259" s="208">
        <f t="shared" si="302"/>
        <v>0</v>
      </c>
      <c r="DB259" s="208">
        <f t="shared" si="334"/>
        <v>0</v>
      </c>
      <c r="DG259" s="207">
        <f t="shared" si="372"/>
        <v>0</v>
      </c>
      <c r="DH259" s="208">
        <f t="shared" si="335"/>
        <v>0</v>
      </c>
      <c r="DI259" s="208">
        <f t="shared" si="335"/>
        <v>0</v>
      </c>
      <c r="DJ259" s="208">
        <f t="shared" si="335"/>
        <v>0</v>
      </c>
      <c r="DK259" s="208">
        <f t="shared" si="303"/>
        <v>0</v>
      </c>
      <c r="DL259" s="208">
        <f t="shared" si="336"/>
        <v>0</v>
      </c>
      <c r="DQ259" s="207">
        <f t="shared" si="373"/>
        <v>0</v>
      </c>
      <c r="DR259" s="208">
        <f t="shared" si="337"/>
        <v>0</v>
      </c>
      <c r="DS259" s="208">
        <f t="shared" si="337"/>
        <v>0</v>
      </c>
      <c r="DT259" s="208">
        <f t="shared" si="337"/>
        <v>0</v>
      </c>
      <c r="DU259" s="208">
        <f t="shared" si="304"/>
        <v>0</v>
      </c>
      <c r="DV259" s="208">
        <f t="shared" si="338"/>
        <v>0</v>
      </c>
      <c r="EA259" s="207">
        <f t="shared" si="374"/>
        <v>0</v>
      </c>
      <c r="EB259" s="208">
        <f t="shared" si="339"/>
        <v>0</v>
      </c>
      <c r="EC259" s="208">
        <f t="shared" si="339"/>
        <v>0</v>
      </c>
      <c r="ED259" s="208">
        <f t="shared" si="339"/>
        <v>0</v>
      </c>
      <c r="EE259" s="208">
        <f t="shared" si="305"/>
        <v>0</v>
      </c>
      <c r="EF259" s="208">
        <f t="shared" si="340"/>
        <v>0</v>
      </c>
      <c r="EK259" s="207">
        <f t="shared" si="375"/>
        <v>0</v>
      </c>
      <c r="EL259" s="208">
        <f t="shared" si="341"/>
        <v>0</v>
      </c>
      <c r="EM259" s="208">
        <f t="shared" si="341"/>
        <v>0</v>
      </c>
      <c r="EN259" s="208">
        <f t="shared" si="341"/>
        <v>0</v>
      </c>
      <c r="EO259" s="208">
        <f t="shared" si="306"/>
        <v>0</v>
      </c>
      <c r="EP259" s="208">
        <f t="shared" si="342"/>
        <v>0</v>
      </c>
      <c r="EU259" s="207">
        <f t="shared" si="376"/>
        <v>0</v>
      </c>
      <c r="EV259" s="208">
        <f t="shared" si="343"/>
        <v>0</v>
      </c>
      <c r="EW259" s="208">
        <f t="shared" si="343"/>
        <v>0</v>
      </c>
      <c r="EX259" s="208">
        <f t="shared" si="343"/>
        <v>0</v>
      </c>
      <c r="EY259" s="208">
        <f t="shared" si="307"/>
        <v>0</v>
      </c>
      <c r="EZ259" s="208">
        <f t="shared" si="344"/>
        <v>0</v>
      </c>
      <c r="FE259" s="207">
        <f t="shared" si="377"/>
        <v>0</v>
      </c>
      <c r="FF259" s="208">
        <f t="shared" si="345"/>
        <v>0</v>
      </c>
      <c r="FG259" s="208">
        <f t="shared" si="345"/>
        <v>0</v>
      </c>
      <c r="FH259" s="208">
        <f t="shared" si="345"/>
        <v>0</v>
      </c>
      <c r="FI259" s="208">
        <f t="shared" si="308"/>
        <v>0</v>
      </c>
      <c r="FJ259" s="208">
        <f t="shared" si="346"/>
        <v>0</v>
      </c>
      <c r="FO259" s="207">
        <f t="shared" si="378"/>
        <v>0</v>
      </c>
      <c r="FP259" s="208">
        <f t="shared" si="347"/>
        <v>0</v>
      </c>
      <c r="FQ259" s="208">
        <f t="shared" si="347"/>
        <v>0</v>
      </c>
      <c r="FR259" s="208">
        <f t="shared" si="347"/>
        <v>0</v>
      </c>
      <c r="FS259" s="208">
        <f t="shared" si="309"/>
        <v>0</v>
      </c>
      <c r="FT259" s="208">
        <f t="shared" si="348"/>
        <v>0</v>
      </c>
      <c r="FY259" s="207">
        <f t="shared" si="379"/>
        <v>0</v>
      </c>
      <c r="FZ259" s="208">
        <f t="shared" si="349"/>
        <v>0</v>
      </c>
      <c r="GA259" s="208">
        <f t="shared" si="349"/>
        <v>0</v>
      </c>
      <c r="GB259" s="208">
        <f t="shared" si="349"/>
        <v>0</v>
      </c>
      <c r="GC259" s="208">
        <f t="shared" si="310"/>
        <v>0</v>
      </c>
      <c r="GD259" s="208">
        <f t="shared" si="350"/>
        <v>0</v>
      </c>
      <c r="GI259" s="207">
        <f t="shared" si="380"/>
        <v>0</v>
      </c>
      <c r="GJ259" s="208">
        <f t="shared" si="351"/>
        <v>0</v>
      </c>
      <c r="GK259" s="208">
        <f t="shared" si="351"/>
        <v>0</v>
      </c>
      <c r="GL259" s="208">
        <f t="shared" si="351"/>
        <v>0</v>
      </c>
      <c r="GM259" s="208">
        <f t="shared" si="311"/>
        <v>0</v>
      </c>
      <c r="GN259" s="208">
        <f t="shared" si="352"/>
        <v>0</v>
      </c>
      <c r="GS259" s="207">
        <f t="shared" si="381"/>
        <v>0</v>
      </c>
      <c r="GT259" s="208">
        <f t="shared" si="353"/>
        <v>0</v>
      </c>
      <c r="GU259" s="208">
        <f t="shared" si="353"/>
        <v>0</v>
      </c>
      <c r="GV259" s="208">
        <f t="shared" si="353"/>
        <v>0</v>
      </c>
      <c r="GW259" s="208">
        <f t="shared" si="312"/>
        <v>0</v>
      </c>
      <c r="GX259" s="208">
        <f t="shared" si="354"/>
        <v>0</v>
      </c>
      <c r="HC259" s="207">
        <f t="shared" si="382"/>
        <v>0</v>
      </c>
      <c r="HD259" s="208">
        <f t="shared" si="355"/>
        <v>0</v>
      </c>
      <c r="HE259" s="208">
        <f t="shared" si="355"/>
        <v>0</v>
      </c>
      <c r="HF259" s="208">
        <f t="shared" si="355"/>
        <v>0</v>
      </c>
      <c r="HG259" s="208">
        <f t="shared" si="313"/>
        <v>0</v>
      </c>
      <c r="HH259" s="208">
        <f t="shared" si="356"/>
        <v>0</v>
      </c>
      <c r="HM259" s="207">
        <f t="shared" si="383"/>
        <v>0</v>
      </c>
      <c r="HN259" s="208">
        <f t="shared" si="357"/>
        <v>0</v>
      </c>
      <c r="HO259" s="208">
        <f t="shared" si="357"/>
        <v>0</v>
      </c>
      <c r="HP259" s="208">
        <f t="shared" si="357"/>
        <v>0</v>
      </c>
      <c r="HQ259" s="208">
        <f t="shared" si="314"/>
        <v>0</v>
      </c>
      <c r="HR259" s="208">
        <f t="shared" si="358"/>
        <v>0</v>
      </c>
      <c r="HW259" s="207">
        <f t="shared" si="384"/>
        <v>0</v>
      </c>
      <c r="HX259" s="208">
        <f t="shared" si="359"/>
        <v>0</v>
      </c>
      <c r="HY259" s="208">
        <f t="shared" si="359"/>
        <v>0</v>
      </c>
      <c r="HZ259" s="208">
        <f t="shared" si="359"/>
        <v>0</v>
      </c>
      <c r="IA259" s="208">
        <f t="shared" si="315"/>
        <v>0</v>
      </c>
      <c r="IB259" s="208">
        <f t="shared" si="360"/>
        <v>0</v>
      </c>
      <c r="IG259" s="207">
        <f t="shared" si="385"/>
        <v>0</v>
      </c>
      <c r="IH259" s="208">
        <f t="shared" si="361"/>
        <v>0</v>
      </c>
      <c r="II259" s="208">
        <f t="shared" si="361"/>
        <v>0</v>
      </c>
      <c r="IJ259" s="208">
        <f t="shared" si="361"/>
        <v>0</v>
      </c>
      <c r="IK259" s="208">
        <f t="shared" si="316"/>
        <v>0</v>
      </c>
      <c r="IL259" s="208">
        <f t="shared" si="362"/>
        <v>0</v>
      </c>
    </row>
    <row r="260" spans="20:246">
      <c r="T260" s="207">
        <v>23</v>
      </c>
      <c r="U260" s="207">
        <f t="shared" si="363"/>
        <v>0</v>
      </c>
      <c r="V260" s="208">
        <f t="shared" si="317"/>
        <v>0</v>
      </c>
      <c r="W260" s="208">
        <f t="shared" si="317"/>
        <v>0</v>
      </c>
      <c r="X260" s="208">
        <f t="shared" si="317"/>
        <v>0</v>
      </c>
      <c r="Y260" s="208">
        <f t="shared" si="294"/>
        <v>0</v>
      </c>
      <c r="Z260" s="208">
        <f t="shared" si="318"/>
        <v>0</v>
      </c>
      <c r="AE260" s="207">
        <f t="shared" si="364"/>
        <v>0</v>
      </c>
      <c r="AF260" s="208">
        <f t="shared" si="319"/>
        <v>0</v>
      </c>
      <c r="AG260" s="208">
        <f t="shared" si="319"/>
        <v>0</v>
      </c>
      <c r="AH260" s="208">
        <f t="shared" si="319"/>
        <v>0</v>
      </c>
      <c r="AI260" s="208">
        <f t="shared" si="295"/>
        <v>0</v>
      </c>
      <c r="AJ260" s="208">
        <f t="shared" si="320"/>
        <v>0</v>
      </c>
      <c r="AO260" s="207">
        <f t="shared" si="365"/>
        <v>0</v>
      </c>
      <c r="AP260" s="208">
        <f t="shared" si="321"/>
        <v>0</v>
      </c>
      <c r="AQ260" s="208">
        <f t="shared" si="321"/>
        <v>0</v>
      </c>
      <c r="AR260" s="208">
        <f t="shared" si="321"/>
        <v>0</v>
      </c>
      <c r="AS260" s="208">
        <f t="shared" si="296"/>
        <v>0</v>
      </c>
      <c r="AT260" s="208">
        <f t="shared" si="322"/>
        <v>0</v>
      </c>
      <c r="AY260" s="207">
        <f t="shared" si="366"/>
        <v>0</v>
      </c>
      <c r="AZ260" s="208">
        <f t="shared" si="323"/>
        <v>0</v>
      </c>
      <c r="BA260" s="208">
        <f t="shared" si="323"/>
        <v>0</v>
      </c>
      <c r="BB260" s="208">
        <f t="shared" si="323"/>
        <v>0</v>
      </c>
      <c r="BC260" s="208">
        <f t="shared" si="297"/>
        <v>0</v>
      </c>
      <c r="BD260" s="208">
        <f t="shared" si="324"/>
        <v>0</v>
      </c>
      <c r="BI260" s="207">
        <f t="shared" si="367"/>
        <v>0</v>
      </c>
      <c r="BJ260" s="208">
        <f t="shared" si="325"/>
        <v>0</v>
      </c>
      <c r="BK260" s="208">
        <f t="shared" si="325"/>
        <v>0</v>
      </c>
      <c r="BL260" s="208">
        <f t="shared" si="325"/>
        <v>0</v>
      </c>
      <c r="BM260" s="208">
        <f t="shared" si="298"/>
        <v>0</v>
      </c>
      <c r="BN260" s="208">
        <f t="shared" si="326"/>
        <v>0</v>
      </c>
      <c r="BS260" s="207">
        <f t="shared" si="368"/>
        <v>0</v>
      </c>
      <c r="BT260" s="208">
        <f t="shared" si="327"/>
        <v>0</v>
      </c>
      <c r="BU260" s="208">
        <f t="shared" si="327"/>
        <v>0</v>
      </c>
      <c r="BV260" s="208">
        <f t="shared" si="327"/>
        <v>0</v>
      </c>
      <c r="BW260" s="208">
        <f t="shared" si="299"/>
        <v>0</v>
      </c>
      <c r="BX260" s="208">
        <f t="shared" si="328"/>
        <v>0</v>
      </c>
      <c r="CC260" s="207">
        <f t="shared" si="369"/>
        <v>0</v>
      </c>
      <c r="CD260" s="208">
        <f t="shared" si="329"/>
        <v>0</v>
      </c>
      <c r="CE260" s="208">
        <f t="shared" si="329"/>
        <v>0</v>
      </c>
      <c r="CF260" s="208">
        <f t="shared" si="329"/>
        <v>0</v>
      </c>
      <c r="CG260" s="208">
        <f t="shared" si="300"/>
        <v>0</v>
      </c>
      <c r="CH260" s="208">
        <f t="shared" si="330"/>
        <v>0</v>
      </c>
      <c r="CM260" s="207">
        <f t="shared" si="370"/>
        <v>0</v>
      </c>
      <c r="CN260" s="208">
        <f t="shared" si="331"/>
        <v>0</v>
      </c>
      <c r="CO260" s="208">
        <f t="shared" si="331"/>
        <v>0</v>
      </c>
      <c r="CP260" s="208">
        <f t="shared" si="331"/>
        <v>0</v>
      </c>
      <c r="CQ260" s="208">
        <f t="shared" si="301"/>
        <v>0</v>
      </c>
      <c r="CR260" s="208">
        <f t="shared" si="332"/>
        <v>0</v>
      </c>
      <c r="CW260" s="207">
        <f t="shared" si="371"/>
        <v>0</v>
      </c>
      <c r="CX260" s="208">
        <f t="shared" si="333"/>
        <v>0</v>
      </c>
      <c r="CY260" s="207">
        <f t="shared" si="333"/>
        <v>0</v>
      </c>
      <c r="CZ260" s="208">
        <f t="shared" si="333"/>
        <v>0</v>
      </c>
      <c r="DA260" s="208">
        <f t="shared" si="302"/>
        <v>0</v>
      </c>
      <c r="DB260" s="208">
        <f t="shared" si="334"/>
        <v>0</v>
      </c>
      <c r="DG260" s="207">
        <f t="shared" si="372"/>
        <v>0</v>
      </c>
      <c r="DH260" s="208">
        <f t="shared" si="335"/>
        <v>0</v>
      </c>
      <c r="DI260" s="208">
        <f t="shared" si="335"/>
        <v>0</v>
      </c>
      <c r="DJ260" s="208">
        <f t="shared" si="335"/>
        <v>0</v>
      </c>
      <c r="DK260" s="208">
        <f t="shared" si="303"/>
        <v>0</v>
      </c>
      <c r="DL260" s="208">
        <f t="shared" si="336"/>
        <v>0</v>
      </c>
      <c r="DQ260" s="207">
        <f t="shared" si="373"/>
        <v>0</v>
      </c>
      <c r="DR260" s="208">
        <f t="shared" si="337"/>
        <v>0</v>
      </c>
      <c r="DS260" s="208">
        <f t="shared" si="337"/>
        <v>0</v>
      </c>
      <c r="DT260" s="208">
        <f t="shared" si="337"/>
        <v>0</v>
      </c>
      <c r="DU260" s="208">
        <f t="shared" si="304"/>
        <v>0</v>
      </c>
      <c r="DV260" s="208">
        <f t="shared" si="338"/>
        <v>0</v>
      </c>
      <c r="EA260" s="207">
        <f t="shared" si="374"/>
        <v>0</v>
      </c>
      <c r="EB260" s="208">
        <f t="shared" si="339"/>
        <v>0</v>
      </c>
      <c r="EC260" s="208">
        <f t="shared" si="339"/>
        <v>0</v>
      </c>
      <c r="ED260" s="208">
        <f t="shared" si="339"/>
        <v>0</v>
      </c>
      <c r="EE260" s="208">
        <f t="shared" si="305"/>
        <v>0</v>
      </c>
      <c r="EF260" s="208">
        <f t="shared" si="340"/>
        <v>0</v>
      </c>
      <c r="EK260" s="207">
        <f t="shared" si="375"/>
        <v>0</v>
      </c>
      <c r="EL260" s="208">
        <f t="shared" si="341"/>
        <v>0</v>
      </c>
      <c r="EM260" s="208">
        <f t="shared" si="341"/>
        <v>0</v>
      </c>
      <c r="EN260" s="208">
        <f t="shared" si="341"/>
        <v>0</v>
      </c>
      <c r="EO260" s="208">
        <f t="shared" si="306"/>
        <v>0</v>
      </c>
      <c r="EP260" s="208">
        <f t="shared" si="342"/>
        <v>0</v>
      </c>
      <c r="EU260" s="207">
        <f t="shared" si="376"/>
        <v>0</v>
      </c>
      <c r="EV260" s="208">
        <f t="shared" si="343"/>
        <v>0</v>
      </c>
      <c r="EW260" s="208">
        <f t="shared" si="343"/>
        <v>0</v>
      </c>
      <c r="EX260" s="208">
        <f t="shared" si="343"/>
        <v>0</v>
      </c>
      <c r="EY260" s="208">
        <f t="shared" si="307"/>
        <v>0</v>
      </c>
      <c r="EZ260" s="208">
        <f t="shared" si="344"/>
        <v>0</v>
      </c>
      <c r="FE260" s="207">
        <f t="shared" si="377"/>
        <v>0</v>
      </c>
      <c r="FF260" s="208">
        <f t="shared" si="345"/>
        <v>0</v>
      </c>
      <c r="FG260" s="208">
        <f t="shared" si="345"/>
        <v>0</v>
      </c>
      <c r="FH260" s="208">
        <f t="shared" si="345"/>
        <v>0</v>
      </c>
      <c r="FI260" s="208">
        <f t="shared" si="308"/>
        <v>0</v>
      </c>
      <c r="FJ260" s="208">
        <f t="shared" si="346"/>
        <v>0</v>
      </c>
      <c r="FO260" s="207">
        <f t="shared" si="378"/>
        <v>0</v>
      </c>
      <c r="FP260" s="208">
        <f t="shared" si="347"/>
        <v>0</v>
      </c>
      <c r="FQ260" s="208">
        <f t="shared" si="347"/>
        <v>0</v>
      </c>
      <c r="FR260" s="208">
        <f t="shared" si="347"/>
        <v>0</v>
      </c>
      <c r="FS260" s="208">
        <f t="shared" si="309"/>
        <v>0</v>
      </c>
      <c r="FT260" s="208">
        <f t="shared" si="348"/>
        <v>0</v>
      </c>
      <c r="FY260" s="207">
        <f t="shared" si="379"/>
        <v>0</v>
      </c>
      <c r="FZ260" s="208">
        <f t="shared" si="349"/>
        <v>0</v>
      </c>
      <c r="GA260" s="208">
        <f t="shared" si="349"/>
        <v>0</v>
      </c>
      <c r="GB260" s="208">
        <f t="shared" si="349"/>
        <v>0</v>
      </c>
      <c r="GC260" s="208">
        <f t="shared" si="310"/>
        <v>0</v>
      </c>
      <c r="GD260" s="208">
        <f t="shared" si="350"/>
        <v>0</v>
      </c>
      <c r="GI260" s="207">
        <f t="shared" si="380"/>
        <v>0</v>
      </c>
      <c r="GJ260" s="208">
        <f t="shared" si="351"/>
        <v>0</v>
      </c>
      <c r="GK260" s="208">
        <f t="shared" si="351"/>
        <v>0</v>
      </c>
      <c r="GL260" s="208">
        <f t="shared" si="351"/>
        <v>0</v>
      </c>
      <c r="GM260" s="208">
        <f t="shared" si="311"/>
        <v>0</v>
      </c>
      <c r="GN260" s="208">
        <f t="shared" si="352"/>
        <v>0</v>
      </c>
      <c r="GS260" s="207">
        <f t="shared" si="381"/>
        <v>0</v>
      </c>
      <c r="GT260" s="208">
        <f t="shared" si="353"/>
        <v>0</v>
      </c>
      <c r="GU260" s="208">
        <f t="shared" si="353"/>
        <v>0</v>
      </c>
      <c r="GV260" s="208">
        <f t="shared" si="353"/>
        <v>0</v>
      </c>
      <c r="GW260" s="208">
        <f t="shared" si="312"/>
        <v>0</v>
      </c>
      <c r="GX260" s="208">
        <f t="shared" si="354"/>
        <v>0</v>
      </c>
      <c r="HC260" s="207">
        <f t="shared" si="382"/>
        <v>0</v>
      </c>
      <c r="HD260" s="208">
        <f t="shared" si="355"/>
        <v>0</v>
      </c>
      <c r="HE260" s="208">
        <f t="shared" si="355"/>
        <v>0</v>
      </c>
      <c r="HF260" s="208">
        <f t="shared" si="355"/>
        <v>0</v>
      </c>
      <c r="HG260" s="208">
        <f t="shared" si="313"/>
        <v>0</v>
      </c>
      <c r="HH260" s="208">
        <f t="shared" si="356"/>
        <v>0</v>
      </c>
      <c r="HM260" s="207">
        <f t="shared" si="383"/>
        <v>0</v>
      </c>
      <c r="HN260" s="208">
        <f t="shared" si="357"/>
        <v>0</v>
      </c>
      <c r="HO260" s="208">
        <f t="shared" si="357"/>
        <v>0</v>
      </c>
      <c r="HP260" s="208">
        <f t="shared" si="357"/>
        <v>0</v>
      </c>
      <c r="HQ260" s="208">
        <f t="shared" si="314"/>
        <v>0</v>
      </c>
      <c r="HR260" s="208">
        <f t="shared" si="358"/>
        <v>0</v>
      </c>
      <c r="HW260" s="207">
        <f t="shared" si="384"/>
        <v>0</v>
      </c>
      <c r="HX260" s="208">
        <f t="shared" si="359"/>
        <v>0</v>
      </c>
      <c r="HY260" s="208">
        <f t="shared" si="359"/>
        <v>0</v>
      </c>
      <c r="HZ260" s="208">
        <f t="shared" si="359"/>
        <v>0</v>
      </c>
      <c r="IA260" s="208">
        <f t="shared" si="315"/>
        <v>0</v>
      </c>
      <c r="IB260" s="208">
        <f t="shared" si="360"/>
        <v>0</v>
      </c>
      <c r="IG260" s="207">
        <f t="shared" si="385"/>
        <v>0</v>
      </c>
      <c r="IH260" s="208">
        <f t="shared" si="361"/>
        <v>0</v>
      </c>
      <c r="II260" s="208">
        <f t="shared" si="361"/>
        <v>0</v>
      </c>
      <c r="IJ260" s="208">
        <f t="shared" si="361"/>
        <v>0</v>
      </c>
      <c r="IK260" s="208">
        <f t="shared" si="316"/>
        <v>0</v>
      </c>
      <c r="IL260" s="208">
        <f t="shared" si="362"/>
        <v>0</v>
      </c>
    </row>
    <row r="261" spans="20:246">
      <c r="T261" s="207">
        <v>23.1</v>
      </c>
      <c r="U261" s="207">
        <f t="shared" si="363"/>
        <v>0</v>
      </c>
      <c r="V261" s="208">
        <f t="shared" si="317"/>
        <v>0</v>
      </c>
      <c r="W261" s="208">
        <f t="shared" si="317"/>
        <v>0</v>
      </c>
      <c r="X261" s="208">
        <f t="shared" si="317"/>
        <v>0</v>
      </c>
      <c r="Y261" s="208">
        <f t="shared" si="294"/>
        <v>0</v>
      </c>
      <c r="Z261" s="208">
        <f t="shared" si="318"/>
        <v>0</v>
      </c>
      <c r="AE261" s="207">
        <f t="shared" si="364"/>
        <v>0</v>
      </c>
      <c r="AF261" s="208">
        <f t="shared" si="319"/>
        <v>0</v>
      </c>
      <c r="AG261" s="208">
        <f t="shared" si="319"/>
        <v>0</v>
      </c>
      <c r="AH261" s="208">
        <f t="shared" si="319"/>
        <v>0</v>
      </c>
      <c r="AI261" s="208">
        <f t="shared" si="295"/>
        <v>0</v>
      </c>
      <c r="AJ261" s="208">
        <f t="shared" si="320"/>
        <v>0</v>
      </c>
      <c r="AO261" s="207">
        <f t="shared" si="365"/>
        <v>0</v>
      </c>
      <c r="AP261" s="208">
        <f t="shared" si="321"/>
        <v>0</v>
      </c>
      <c r="AQ261" s="208">
        <f t="shared" si="321"/>
        <v>0</v>
      </c>
      <c r="AR261" s="208">
        <f t="shared" si="321"/>
        <v>0</v>
      </c>
      <c r="AS261" s="208">
        <f t="shared" si="296"/>
        <v>0</v>
      </c>
      <c r="AT261" s="208">
        <f t="shared" si="322"/>
        <v>0</v>
      </c>
      <c r="AY261" s="207">
        <f t="shared" si="366"/>
        <v>0</v>
      </c>
      <c r="AZ261" s="208">
        <f t="shared" si="323"/>
        <v>0</v>
      </c>
      <c r="BA261" s="208">
        <f t="shared" si="323"/>
        <v>0</v>
      </c>
      <c r="BB261" s="208">
        <f t="shared" si="323"/>
        <v>0</v>
      </c>
      <c r="BC261" s="208">
        <f t="shared" si="297"/>
        <v>0</v>
      </c>
      <c r="BD261" s="208">
        <f t="shared" si="324"/>
        <v>0</v>
      </c>
      <c r="BI261" s="207">
        <f t="shared" si="367"/>
        <v>0</v>
      </c>
      <c r="BJ261" s="208">
        <f t="shared" si="325"/>
        <v>0</v>
      </c>
      <c r="BK261" s="208">
        <f t="shared" si="325"/>
        <v>0</v>
      </c>
      <c r="BL261" s="208">
        <f t="shared" si="325"/>
        <v>0</v>
      </c>
      <c r="BM261" s="208">
        <f t="shared" si="298"/>
        <v>0</v>
      </c>
      <c r="BN261" s="208">
        <f t="shared" si="326"/>
        <v>0</v>
      </c>
      <c r="BS261" s="207">
        <f t="shared" si="368"/>
        <v>0</v>
      </c>
      <c r="BT261" s="208">
        <f t="shared" si="327"/>
        <v>0</v>
      </c>
      <c r="BU261" s="208">
        <f t="shared" si="327"/>
        <v>0</v>
      </c>
      <c r="BV261" s="208">
        <f t="shared" si="327"/>
        <v>0</v>
      </c>
      <c r="BW261" s="208">
        <f t="shared" si="299"/>
        <v>0</v>
      </c>
      <c r="BX261" s="208">
        <f t="shared" si="328"/>
        <v>0</v>
      </c>
      <c r="CC261" s="207">
        <f t="shared" si="369"/>
        <v>0</v>
      </c>
      <c r="CD261" s="208">
        <f t="shared" si="329"/>
        <v>0</v>
      </c>
      <c r="CE261" s="208">
        <f t="shared" si="329"/>
        <v>0</v>
      </c>
      <c r="CF261" s="208">
        <f t="shared" si="329"/>
        <v>0</v>
      </c>
      <c r="CG261" s="208">
        <f t="shared" si="300"/>
        <v>0</v>
      </c>
      <c r="CH261" s="208">
        <f t="shared" si="330"/>
        <v>0</v>
      </c>
      <c r="CM261" s="207">
        <f t="shared" si="370"/>
        <v>0</v>
      </c>
      <c r="CN261" s="208">
        <f t="shared" si="331"/>
        <v>0</v>
      </c>
      <c r="CO261" s="208">
        <f t="shared" si="331"/>
        <v>0</v>
      </c>
      <c r="CP261" s="208">
        <f t="shared" si="331"/>
        <v>0</v>
      </c>
      <c r="CQ261" s="208">
        <f t="shared" si="301"/>
        <v>0</v>
      </c>
      <c r="CR261" s="208">
        <f t="shared" si="332"/>
        <v>0</v>
      </c>
      <c r="CW261" s="207">
        <f t="shared" si="371"/>
        <v>0</v>
      </c>
      <c r="CX261" s="208">
        <f t="shared" si="333"/>
        <v>0</v>
      </c>
      <c r="CY261" s="207">
        <f t="shared" si="333"/>
        <v>0</v>
      </c>
      <c r="CZ261" s="208">
        <f t="shared" si="333"/>
        <v>0</v>
      </c>
      <c r="DA261" s="208">
        <f t="shared" si="302"/>
        <v>0</v>
      </c>
      <c r="DB261" s="208">
        <f t="shared" si="334"/>
        <v>0</v>
      </c>
      <c r="DG261" s="207">
        <f t="shared" si="372"/>
        <v>0</v>
      </c>
      <c r="DH261" s="208">
        <f t="shared" si="335"/>
        <v>0</v>
      </c>
      <c r="DI261" s="208">
        <f t="shared" si="335"/>
        <v>0</v>
      </c>
      <c r="DJ261" s="208">
        <f t="shared" si="335"/>
        <v>0</v>
      </c>
      <c r="DK261" s="208">
        <f t="shared" si="303"/>
        <v>0</v>
      </c>
      <c r="DL261" s="208">
        <f t="shared" si="336"/>
        <v>0</v>
      </c>
      <c r="DQ261" s="207">
        <f t="shared" si="373"/>
        <v>0</v>
      </c>
      <c r="DR261" s="208">
        <f t="shared" si="337"/>
        <v>0</v>
      </c>
      <c r="DS261" s="208">
        <f t="shared" si="337"/>
        <v>0</v>
      </c>
      <c r="DT261" s="208">
        <f t="shared" si="337"/>
        <v>0</v>
      </c>
      <c r="DU261" s="208">
        <f t="shared" si="304"/>
        <v>0</v>
      </c>
      <c r="DV261" s="208">
        <f t="shared" si="338"/>
        <v>0</v>
      </c>
      <c r="EA261" s="207">
        <f t="shared" si="374"/>
        <v>0</v>
      </c>
      <c r="EB261" s="208">
        <f t="shared" si="339"/>
        <v>0</v>
      </c>
      <c r="EC261" s="208">
        <f t="shared" si="339"/>
        <v>0</v>
      </c>
      <c r="ED261" s="208">
        <f t="shared" si="339"/>
        <v>0</v>
      </c>
      <c r="EE261" s="208">
        <f t="shared" si="305"/>
        <v>0</v>
      </c>
      <c r="EF261" s="208">
        <f t="shared" si="340"/>
        <v>0</v>
      </c>
      <c r="EK261" s="207">
        <f t="shared" si="375"/>
        <v>0</v>
      </c>
      <c r="EL261" s="208">
        <f t="shared" si="341"/>
        <v>0</v>
      </c>
      <c r="EM261" s="208">
        <f t="shared" si="341"/>
        <v>0</v>
      </c>
      <c r="EN261" s="208">
        <f t="shared" si="341"/>
        <v>0</v>
      </c>
      <c r="EO261" s="208">
        <f t="shared" si="306"/>
        <v>0</v>
      </c>
      <c r="EP261" s="208">
        <f t="shared" si="342"/>
        <v>0</v>
      </c>
      <c r="EU261" s="207">
        <f t="shared" si="376"/>
        <v>0</v>
      </c>
      <c r="EV261" s="208">
        <f t="shared" si="343"/>
        <v>0</v>
      </c>
      <c r="EW261" s="208">
        <f t="shared" si="343"/>
        <v>0</v>
      </c>
      <c r="EX261" s="208">
        <f t="shared" si="343"/>
        <v>0</v>
      </c>
      <c r="EY261" s="208">
        <f t="shared" si="307"/>
        <v>0</v>
      </c>
      <c r="EZ261" s="208">
        <f t="shared" si="344"/>
        <v>0</v>
      </c>
      <c r="FE261" s="207">
        <f t="shared" si="377"/>
        <v>0</v>
      </c>
      <c r="FF261" s="208">
        <f t="shared" si="345"/>
        <v>0</v>
      </c>
      <c r="FG261" s="208">
        <f t="shared" si="345"/>
        <v>0</v>
      </c>
      <c r="FH261" s="208">
        <f t="shared" si="345"/>
        <v>0</v>
      </c>
      <c r="FI261" s="208">
        <f t="shared" si="308"/>
        <v>0</v>
      </c>
      <c r="FJ261" s="208">
        <f t="shared" si="346"/>
        <v>0</v>
      </c>
      <c r="FO261" s="207">
        <f t="shared" si="378"/>
        <v>0</v>
      </c>
      <c r="FP261" s="208">
        <f t="shared" si="347"/>
        <v>0</v>
      </c>
      <c r="FQ261" s="208">
        <f t="shared" si="347"/>
        <v>0</v>
      </c>
      <c r="FR261" s="208">
        <f t="shared" si="347"/>
        <v>0</v>
      </c>
      <c r="FS261" s="208">
        <f t="shared" si="309"/>
        <v>0</v>
      </c>
      <c r="FT261" s="208">
        <f t="shared" si="348"/>
        <v>0</v>
      </c>
      <c r="FY261" s="207">
        <f t="shared" si="379"/>
        <v>0</v>
      </c>
      <c r="FZ261" s="208">
        <f t="shared" si="349"/>
        <v>0</v>
      </c>
      <c r="GA261" s="208">
        <f t="shared" si="349"/>
        <v>0</v>
      </c>
      <c r="GB261" s="208">
        <f t="shared" si="349"/>
        <v>0</v>
      </c>
      <c r="GC261" s="208">
        <f t="shared" si="310"/>
        <v>0</v>
      </c>
      <c r="GD261" s="208">
        <f t="shared" si="350"/>
        <v>0</v>
      </c>
      <c r="GI261" s="207">
        <f t="shared" si="380"/>
        <v>0</v>
      </c>
      <c r="GJ261" s="208">
        <f t="shared" si="351"/>
        <v>0</v>
      </c>
      <c r="GK261" s="208">
        <f t="shared" si="351"/>
        <v>0</v>
      </c>
      <c r="GL261" s="208">
        <f t="shared" si="351"/>
        <v>0</v>
      </c>
      <c r="GM261" s="208">
        <f t="shared" si="311"/>
        <v>0</v>
      </c>
      <c r="GN261" s="208">
        <f t="shared" si="352"/>
        <v>0</v>
      </c>
      <c r="GS261" s="207">
        <f t="shared" si="381"/>
        <v>0</v>
      </c>
      <c r="GT261" s="208">
        <f t="shared" si="353"/>
        <v>0</v>
      </c>
      <c r="GU261" s="208">
        <f t="shared" si="353"/>
        <v>0</v>
      </c>
      <c r="GV261" s="208">
        <f t="shared" si="353"/>
        <v>0</v>
      </c>
      <c r="GW261" s="208">
        <f t="shared" si="312"/>
        <v>0</v>
      </c>
      <c r="GX261" s="208">
        <f t="shared" si="354"/>
        <v>0</v>
      </c>
      <c r="HC261" s="207">
        <f t="shared" si="382"/>
        <v>0</v>
      </c>
      <c r="HD261" s="208">
        <f t="shared" si="355"/>
        <v>0</v>
      </c>
      <c r="HE261" s="208">
        <f t="shared" si="355"/>
        <v>0</v>
      </c>
      <c r="HF261" s="208">
        <f t="shared" si="355"/>
        <v>0</v>
      </c>
      <c r="HG261" s="208">
        <f t="shared" si="313"/>
        <v>0</v>
      </c>
      <c r="HH261" s="208">
        <f t="shared" si="356"/>
        <v>0</v>
      </c>
      <c r="HM261" s="207">
        <f t="shared" si="383"/>
        <v>0</v>
      </c>
      <c r="HN261" s="208">
        <f t="shared" si="357"/>
        <v>0</v>
      </c>
      <c r="HO261" s="208">
        <f t="shared" si="357"/>
        <v>0</v>
      </c>
      <c r="HP261" s="208">
        <f t="shared" si="357"/>
        <v>0</v>
      </c>
      <c r="HQ261" s="208">
        <f t="shared" si="314"/>
        <v>0</v>
      </c>
      <c r="HR261" s="208">
        <f t="shared" si="358"/>
        <v>0</v>
      </c>
      <c r="HW261" s="207">
        <f t="shared" si="384"/>
        <v>0</v>
      </c>
      <c r="HX261" s="208">
        <f t="shared" si="359"/>
        <v>0</v>
      </c>
      <c r="HY261" s="208">
        <f t="shared" si="359"/>
        <v>0</v>
      </c>
      <c r="HZ261" s="208">
        <f t="shared" si="359"/>
        <v>0</v>
      </c>
      <c r="IA261" s="208">
        <f t="shared" si="315"/>
        <v>0</v>
      </c>
      <c r="IB261" s="208">
        <f t="shared" si="360"/>
        <v>0</v>
      </c>
      <c r="IG261" s="207">
        <f t="shared" si="385"/>
        <v>0</v>
      </c>
      <c r="IH261" s="208">
        <f t="shared" si="361"/>
        <v>0</v>
      </c>
      <c r="II261" s="208">
        <f t="shared" si="361"/>
        <v>0</v>
      </c>
      <c r="IJ261" s="208">
        <f t="shared" si="361"/>
        <v>0</v>
      </c>
      <c r="IK261" s="208">
        <f t="shared" si="316"/>
        <v>0</v>
      </c>
      <c r="IL261" s="208">
        <f t="shared" si="362"/>
        <v>0</v>
      </c>
    </row>
    <row r="262" spans="20:246">
      <c r="T262" s="207">
        <v>23.2</v>
      </c>
      <c r="U262" s="207">
        <f t="shared" si="363"/>
        <v>0</v>
      </c>
      <c r="V262" s="208">
        <f t="shared" si="317"/>
        <v>0</v>
      </c>
      <c r="W262" s="208">
        <f t="shared" si="317"/>
        <v>0</v>
      </c>
      <c r="X262" s="208">
        <f t="shared" si="317"/>
        <v>0</v>
      </c>
      <c r="Y262" s="208">
        <f t="shared" si="294"/>
        <v>0</v>
      </c>
      <c r="Z262" s="208">
        <f t="shared" si="318"/>
        <v>0</v>
      </c>
      <c r="AE262" s="207">
        <f t="shared" si="364"/>
        <v>0</v>
      </c>
      <c r="AF262" s="208">
        <f t="shared" si="319"/>
        <v>0</v>
      </c>
      <c r="AG262" s="208">
        <f t="shared" si="319"/>
        <v>0</v>
      </c>
      <c r="AH262" s="208">
        <f t="shared" si="319"/>
        <v>0</v>
      </c>
      <c r="AI262" s="208">
        <f t="shared" si="295"/>
        <v>0</v>
      </c>
      <c r="AJ262" s="208">
        <f t="shared" si="320"/>
        <v>0</v>
      </c>
      <c r="AO262" s="207">
        <f t="shared" si="365"/>
        <v>0</v>
      </c>
      <c r="AP262" s="208">
        <f t="shared" si="321"/>
        <v>0</v>
      </c>
      <c r="AQ262" s="208">
        <f t="shared" si="321"/>
        <v>0</v>
      </c>
      <c r="AR262" s="208">
        <f t="shared" si="321"/>
        <v>0</v>
      </c>
      <c r="AS262" s="208">
        <f t="shared" si="296"/>
        <v>0</v>
      </c>
      <c r="AT262" s="208">
        <f t="shared" si="322"/>
        <v>0</v>
      </c>
      <c r="AY262" s="207">
        <f t="shared" si="366"/>
        <v>0</v>
      </c>
      <c r="AZ262" s="208">
        <f t="shared" si="323"/>
        <v>0</v>
      </c>
      <c r="BA262" s="208">
        <f t="shared" si="323"/>
        <v>0</v>
      </c>
      <c r="BB262" s="208">
        <f t="shared" si="323"/>
        <v>0</v>
      </c>
      <c r="BC262" s="208">
        <f t="shared" si="297"/>
        <v>0</v>
      </c>
      <c r="BD262" s="208">
        <f t="shared" si="324"/>
        <v>0</v>
      </c>
      <c r="BI262" s="207">
        <f t="shared" si="367"/>
        <v>0</v>
      </c>
      <c r="BJ262" s="208">
        <f t="shared" si="325"/>
        <v>0</v>
      </c>
      <c r="BK262" s="208">
        <f t="shared" si="325"/>
        <v>0</v>
      </c>
      <c r="BL262" s="208">
        <f t="shared" si="325"/>
        <v>0</v>
      </c>
      <c r="BM262" s="208">
        <f t="shared" si="298"/>
        <v>0</v>
      </c>
      <c r="BN262" s="208">
        <f t="shared" si="326"/>
        <v>0</v>
      </c>
      <c r="BS262" s="207">
        <f t="shared" si="368"/>
        <v>0</v>
      </c>
      <c r="BT262" s="208">
        <f t="shared" si="327"/>
        <v>0</v>
      </c>
      <c r="BU262" s="208">
        <f t="shared" si="327"/>
        <v>0</v>
      </c>
      <c r="BV262" s="208">
        <f t="shared" si="327"/>
        <v>0</v>
      </c>
      <c r="BW262" s="208">
        <f t="shared" si="299"/>
        <v>0</v>
      </c>
      <c r="BX262" s="208">
        <f t="shared" si="328"/>
        <v>0</v>
      </c>
      <c r="CC262" s="207">
        <f t="shared" si="369"/>
        <v>0</v>
      </c>
      <c r="CD262" s="208">
        <f t="shared" si="329"/>
        <v>0</v>
      </c>
      <c r="CE262" s="208">
        <f t="shared" si="329"/>
        <v>0</v>
      </c>
      <c r="CF262" s="208">
        <f t="shared" si="329"/>
        <v>0</v>
      </c>
      <c r="CG262" s="208">
        <f t="shared" si="300"/>
        <v>0</v>
      </c>
      <c r="CH262" s="208">
        <f t="shared" si="330"/>
        <v>0</v>
      </c>
      <c r="CM262" s="207">
        <f t="shared" si="370"/>
        <v>0</v>
      </c>
      <c r="CN262" s="208">
        <f t="shared" si="331"/>
        <v>0</v>
      </c>
      <c r="CO262" s="208">
        <f t="shared" si="331"/>
        <v>0</v>
      </c>
      <c r="CP262" s="208">
        <f t="shared" si="331"/>
        <v>0</v>
      </c>
      <c r="CQ262" s="208">
        <f t="shared" si="301"/>
        <v>0</v>
      </c>
      <c r="CR262" s="208">
        <f t="shared" si="332"/>
        <v>0</v>
      </c>
      <c r="CW262" s="207">
        <f t="shared" si="371"/>
        <v>0</v>
      </c>
      <c r="CX262" s="208">
        <f t="shared" si="333"/>
        <v>0</v>
      </c>
      <c r="CY262" s="207">
        <f t="shared" si="333"/>
        <v>0</v>
      </c>
      <c r="CZ262" s="208">
        <f t="shared" si="333"/>
        <v>0</v>
      </c>
      <c r="DA262" s="208">
        <f t="shared" si="302"/>
        <v>0</v>
      </c>
      <c r="DB262" s="208">
        <f t="shared" si="334"/>
        <v>0</v>
      </c>
      <c r="DG262" s="207">
        <f t="shared" si="372"/>
        <v>0</v>
      </c>
      <c r="DH262" s="208">
        <f t="shared" si="335"/>
        <v>0</v>
      </c>
      <c r="DI262" s="208">
        <f t="shared" si="335"/>
        <v>0</v>
      </c>
      <c r="DJ262" s="208">
        <f t="shared" si="335"/>
        <v>0</v>
      </c>
      <c r="DK262" s="208">
        <f t="shared" si="303"/>
        <v>0</v>
      </c>
      <c r="DL262" s="208">
        <f t="shared" si="336"/>
        <v>0</v>
      </c>
      <c r="DQ262" s="207">
        <f t="shared" si="373"/>
        <v>0</v>
      </c>
      <c r="DR262" s="208">
        <f t="shared" si="337"/>
        <v>0</v>
      </c>
      <c r="DS262" s="208">
        <f t="shared" si="337"/>
        <v>0</v>
      </c>
      <c r="DT262" s="208">
        <f t="shared" si="337"/>
        <v>0</v>
      </c>
      <c r="DU262" s="208">
        <f t="shared" si="304"/>
        <v>0</v>
      </c>
      <c r="DV262" s="208">
        <f t="shared" si="338"/>
        <v>0</v>
      </c>
      <c r="EA262" s="207">
        <f t="shared" si="374"/>
        <v>0</v>
      </c>
      <c r="EB262" s="208">
        <f t="shared" si="339"/>
        <v>0</v>
      </c>
      <c r="EC262" s="208">
        <f t="shared" si="339"/>
        <v>0</v>
      </c>
      <c r="ED262" s="208">
        <f t="shared" si="339"/>
        <v>0</v>
      </c>
      <c r="EE262" s="208">
        <f t="shared" si="305"/>
        <v>0</v>
      </c>
      <c r="EF262" s="208">
        <f t="shared" si="340"/>
        <v>0</v>
      </c>
      <c r="EK262" s="207">
        <f t="shared" si="375"/>
        <v>0</v>
      </c>
      <c r="EL262" s="208">
        <f t="shared" si="341"/>
        <v>0</v>
      </c>
      <c r="EM262" s="208">
        <f t="shared" si="341"/>
        <v>0</v>
      </c>
      <c r="EN262" s="208">
        <f t="shared" si="341"/>
        <v>0</v>
      </c>
      <c r="EO262" s="208">
        <f t="shared" si="306"/>
        <v>0</v>
      </c>
      <c r="EP262" s="208">
        <f t="shared" si="342"/>
        <v>0</v>
      </c>
      <c r="EU262" s="207">
        <f t="shared" si="376"/>
        <v>0</v>
      </c>
      <c r="EV262" s="208">
        <f t="shared" si="343"/>
        <v>0</v>
      </c>
      <c r="EW262" s="208">
        <f t="shared" si="343"/>
        <v>0</v>
      </c>
      <c r="EX262" s="208">
        <f t="shared" si="343"/>
        <v>0</v>
      </c>
      <c r="EY262" s="208">
        <f t="shared" si="307"/>
        <v>0</v>
      </c>
      <c r="EZ262" s="208">
        <f t="shared" si="344"/>
        <v>0</v>
      </c>
      <c r="FE262" s="207">
        <f t="shared" si="377"/>
        <v>0</v>
      </c>
      <c r="FF262" s="208">
        <f t="shared" si="345"/>
        <v>0</v>
      </c>
      <c r="FG262" s="208">
        <f t="shared" si="345"/>
        <v>0</v>
      </c>
      <c r="FH262" s="208">
        <f t="shared" si="345"/>
        <v>0</v>
      </c>
      <c r="FI262" s="208">
        <f t="shared" si="308"/>
        <v>0</v>
      </c>
      <c r="FJ262" s="208">
        <f t="shared" si="346"/>
        <v>0</v>
      </c>
      <c r="FO262" s="207">
        <f t="shared" si="378"/>
        <v>0</v>
      </c>
      <c r="FP262" s="208">
        <f t="shared" si="347"/>
        <v>0</v>
      </c>
      <c r="FQ262" s="208">
        <f t="shared" si="347"/>
        <v>0</v>
      </c>
      <c r="FR262" s="208">
        <f t="shared" si="347"/>
        <v>0</v>
      </c>
      <c r="FS262" s="208">
        <f t="shared" si="309"/>
        <v>0</v>
      </c>
      <c r="FT262" s="208">
        <f t="shared" si="348"/>
        <v>0</v>
      </c>
      <c r="FY262" s="207">
        <f t="shared" si="379"/>
        <v>0</v>
      </c>
      <c r="FZ262" s="208">
        <f t="shared" si="349"/>
        <v>0</v>
      </c>
      <c r="GA262" s="208">
        <f t="shared" si="349"/>
        <v>0</v>
      </c>
      <c r="GB262" s="208">
        <f t="shared" si="349"/>
        <v>0</v>
      </c>
      <c r="GC262" s="208">
        <f t="shared" si="310"/>
        <v>0</v>
      </c>
      <c r="GD262" s="208">
        <f t="shared" si="350"/>
        <v>0</v>
      </c>
      <c r="GI262" s="207">
        <f t="shared" si="380"/>
        <v>0</v>
      </c>
      <c r="GJ262" s="208">
        <f t="shared" si="351"/>
        <v>0</v>
      </c>
      <c r="GK262" s="208">
        <f t="shared" si="351"/>
        <v>0</v>
      </c>
      <c r="GL262" s="208">
        <f t="shared" si="351"/>
        <v>0</v>
      </c>
      <c r="GM262" s="208">
        <f t="shared" si="311"/>
        <v>0</v>
      </c>
      <c r="GN262" s="208">
        <f t="shared" si="352"/>
        <v>0</v>
      </c>
      <c r="GS262" s="207">
        <f t="shared" si="381"/>
        <v>0</v>
      </c>
      <c r="GT262" s="208">
        <f t="shared" si="353"/>
        <v>0</v>
      </c>
      <c r="GU262" s="208">
        <f t="shared" si="353"/>
        <v>0</v>
      </c>
      <c r="GV262" s="208">
        <f t="shared" si="353"/>
        <v>0</v>
      </c>
      <c r="GW262" s="208">
        <f t="shared" si="312"/>
        <v>0</v>
      </c>
      <c r="GX262" s="208">
        <f t="shared" si="354"/>
        <v>0</v>
      </c>
      <c r="HC262" s="207">
        <f t="shared" si="382"/>
        <v>0</v>
      </c>
      <c r="HD262" s="208">
        <f t="shared" si="355"/>
        <v>0</v>
      </c>
      <c r="HE262" s="208">
        <f t="shared" si="355"/>
        <v>0</v>
      </c>
      <c r="HF262" s="208">
        <f t="shared" si="355"/>
        <v>0</v>
      </c>
      <c r="HG262" s="208">
        <f t="shared" si="313"/>
        <v>0</v>
      </c>
      <c r="HH262" s="208">
        <f t="shared" si="356"/>
        <v>0</v>
      </c>
      <c r="HM262" s="207">
        <f t="shared" si="383"/>
        <v>0</v>
      </c>
      <c r="HN262" s="208">
        <f t="shared" si="357"/>
        <v>0</v>
      </c>
      <c r="HO262" s="208">
        <f t="shared" si="357"/>
        <v>0</v>
      </c>
      <c r="HP262" s="208">
        <f t="shared" si="357"/>
        <v>0</v>
      </c>
      <c r="HQ262" s="208">
        <f t="shared" si="314"/>
        <v>0</v>
      </c>
      <c r="HR262" s="208">
        <f t="shared" si="358"/>
        <v>0</v>
      </c>
      <c r="HW262" s="207">
        <f t="shared" si="384"/>
        <v>0</v>
      </c>
      <c r="HX262" s="208">
        <f t="shared" si="359"/>
        <v>0</v>
      </c>
      <c r="HY262" s="208">
        <f t="shared" si="359"/>
        <v>0</v>
      </c>
      <c r="HZ262" s="208">
        <f t="shared" si="359"/>
        <v>0</v>
      </c>
      <c r="IA262" s="208">
        <f t="shared" si="315"/>
        <v>0</v>
      </c>
      <c r="IB262" s="208">
        <f t="shared" si="360"/>
        <v>0</v>
      </c>
      <c r="IG262" s="207">
        <f t="shared" si="385"/>
        <v>0</v>
      </c>
      <c r="IH262" s="208">
        <f t="shared" si="361"/>
        <v>0</v>
      </c>
      <c r="II262" s="208">
        <f t="shared" si="361"/>
        <v>0</v>
      </c>
      <c r="IJ262" s="208">
        <f t="shared" si="361"/>
        <v>0</v>
      </c>
      <c r="IK262" s="208">
        <f t="shared" si="316"/>
        <v>0</v>
      </c>
      <c r="IL262" s="208">
        <f t="shared" si="362"/>
        <v>0</v>
      </c>
    </row>
    <row r="263" spans="20:246">
      <c r="T263" s="207">
        <v>23.3</v>
      </c>
      <c r="U263" s="207">
        <f t="shared" si="363"/>
        <v>0</v>
      </c>
      <c r="V263" s="208">
        <f t="shared" si="317"/>
        <v>0</v>
      </c>
      <c r="W263" s="208">
        <f t="shared" si="317"/>
        <v>0</v>
      </c>
      <c r="X263" s="208">
        <f t="shared" si="317"/>
        <v>0</v>
      </c>
      <c r="Y263" s="208">
        <f t="shared" si="294"/>
        <v>0</v>
      </c>
      <c r="Z263" s="208">
        <f t="shared" si="318"/>
        <v>0</v>
      </c>
      <c r="AE263" s="207">
        <f t="shared" si="364"/>
        <v>0</v>
      </c>
      <c r="AF263" s="208">
        <f t="shared" si="319"/>
        <v>0</v>
      </c>
      <c r="AG263" s="208">
        <f t="shared" si="319"/>
        <v>0</v>
      </c>
      <c r="AH263" s="208">
        <f t="shared" si="319"/>
        <v>0</v>
      </c>
      <c r="AI263" s="208">
        <f t="shared" si="295"/>
        <v>0</v>
      </c>
      <c r="AJ263" s="208">
        <f t="shared" si="320"/>
        <v>0</v>
      </c>
      <c r="AO263" s="207">
        <f t="shared" si="365"/>
        <v>0</v>
      </c>
      <c r="AP263" s="208">
        <f t="shared" si="321"/>
        <v>0</v>
      </c>
      <c r="AQ263" s="208">
        <f t="shared" si="321"/>
        <v>0</v>
      </c>
      <c r="AR263" s="208">
        <f t="shared" si="321"/>
        <v>0</v>
      </c>
      <c r="AS263" s="208">
        <f t="shared" si="296"/>
        <v>0</v>
      </c>
      <c r="AT263" s="208">
        <f t="shared" si="322"/>
        <v>0</v>
      </c>
      <c r="AY263" s="207">
        <f t="shared" si="366"/>
        <v>0</v>
      </c>
      <c r="AZ263" s="208">
        <f t="shared" si="323"/>
        <v>0</v>
      </c>
      <c r="BA263" s="208">
        <f t="shared" si="323"/>
        <v>0</v>
      </c>
      <c r="BB263" s="208">
        <f t="shared" si="323"/>
        <v>0</v>
      </c>
      <c r="BC263" s="208">
        <f t="shared" si="297"/>
        <v>0</v>
      </c>
      <c r="BD263" s="208">
        <f t="shared" si="324"/>
        <v>0</v>
      </c>
      <c r="BI263" s="207">
        <f t="shared" si="367"/>
        <v>0</v>
      </c>
      <c r="BJ263" s="208">
        <f t="shared" si="325"/>
        <v>0</v>
      </c>
      <c r="BK263" s="208">
        <f t="shared" si="325"/>
        <v>0</v>
      </c>
      <c r="BL263" s="208">
        <f t="shared" si="325"/>
        <v>0</v>
      </c>
      <c r="BM263" s="208">
        <f t="shared" si="298"/>
        <v>0</v>
      </c>
      <c r="BN263" s="208">
        <f t="shared" si="326"/>
        <v>0</v>
      </c>
      <c r="BS263" s="207">
        <f t="shared" si="368"/>
        <v>0</v>
      </c>
      <c r="BT263" s="208">
        <f t="shared" si="327"/>
        <v>0</v>
      </c>
      <c r="BU263" s="208">
        <f t="shared" si="327"/>
        <v>0</v>
      </c>
      <c r="BV263" s="208">
        <f t="shared" si="327"/>
        <v>0</v>
      </c>
      <c r="BW263" s="208">
        <f t="shared" si="299"/>
        <v>0</v>
      </c>
      <c r="BX263" s="208">
        <f t="shared" si="328"/>
        <v>0</v>
      </c>
      <c r="CC263" s="207">
        <f t="shared" si="369"/>
        <v>0</v>
      </c>
      <c r="CD263" s="208">
        <f t="shared" si="329"/>
        <v>0</v>
      </c>
      <c r="CE263" s="208">
        <f t="shared" si="329"/>
        <v>0</v>
      </c>
      <c r="CF263" s="208">
        <f t="shared" si="329"/>
        <v>0</v>
      </c>
      <c r="CG263" s="208">
        <f t="shared" si="300"/>
        <v>0</v>
      </c>
      <c r="CH263" s="208">
        <f t="shared" si="330"/>
        <v>0</v>
      </c>
      <c r="CM263" s="207">
        <f t="shared" si="370"/>
        <v>0</v>
      </c>
      <c r="CN263" s="208">
        <f t="shared" si="331"/>
        <v>0</v>
      </c>
      <c r="CO263" s="208">
        <f t="shared" si="331"/>
        <v>0</v>
      </c>
      <c r="CP263" s="208">
        <f t="shared" si="331"/>
        <v>0</v>
      </c>
      <c r="CQ263" s="208">
        <f t="shared" si="301"/>
        <v>0</v>
      </c>
      <c r="CR263" s="208">
        <f t="shared" si="332"/>
        <v>0</v>
      </c>
      <c r="CW263" s="207">
        <f t="shared" si="371"/>
        <v>0</v>
      </c>
      <c r="CX263" s="208">
        <f t="shared" si="333"/>
        <v>0</v>
      </c>
      <c r="CY263" s="207">
        <f t="shared" si="333"/>
        <v>0</v>
      </c>
      <c r="CZ263" s="208">
        <f t="shared" si="333"/>
        <v>0</v>
      </c>
      <c r="DA263" s="208">
        <f t="shared" si="302"/>
        <v>0</v>
      </c>
      <c r="DB263" s="208">
        <f t="shared" si="334"/>
        <v>0</v>
      </c>
      <c r="DG263" s="207">
        <f t="shared" si="372"/>
        <v>0</v>
      </c>
      <c r="DH263" s="208">
        <f t="shared" si="335"/>
        <v>0</v>
      </c>
      <c r="DI263" s="208">
        <f t="shared" si="335"/>
        <v>0</v>
      </c>
      <c r="DJ263" s="208">
        <f t="shared" si="335"/>
        <v>0</v>
      </c>
      <c r="DK263" s="208">
        <f t="shared" si="303"/>
        <v>0</v>
      </c>
      <c r="DL263" s="208">
        <f t="shared" si="336"/>
        <v>0</v>
      </c>
      <c r="DQ263" s="207">
        <f t="shared" si="373"/>
        <v>0</v>
      </c>
      <c r="DR263" s="208">
        <f t="shared" si="337"/>
        <v>0</v>
      </c>
      <c r="DS263" s="208">
        <f t="shared" si="337"/>
        <v>0</v>
      </c>
      <c r="DT263" s="208">
        <f t="shared" si="337"/>
        <v>0</v>
      </c>
      <c r="DU263" s="208">
        <f t="shared" si="304"/>
        <v>0</v>
      </c>
      <c r="DV263" s="208">
        <f t="shared" si="338"/>
        <v>0</v>
      </c>
      <c r="EA263" s="207">
        <f t="shared" si="374"/>
        <v>0</v>
      </c>
      <c r="EB263" s="208">
        <f t="shared" si="339"/>
        <v>0</v>
      </c>
      <c r="EC263" s="208">
        <f t="shared" si="339"/>
        <v>0</v>
      </c>
      <c r="ED263" s="208">
        <f t="shared" si="339"/>
        <v>0</v>
      </c>
      <c r="EE263" s="208">
        <f t="shared" si="305"/>
        <v>0</v>
      </c>
      <c r="EF263" s="208">
        <f t="shared" si="340"/>
        <v>0</v>
      </c>
      <c r="EK263" s="207">
        <f t="shared" si="375"/>
        <v>0</v>
      </c>
      <c r="EL263" s="208">
        <f t="shared" si="341"/>
        <v>0</v>
      </c>
      <c r="EM263" s="208">
        <f t="shared" si="341"/>
        <v>0</v>
      </c>
      <c r="EN263" s="208">
        <f t="shared" si="341"/>
        <v>0</v>
      </c>
      <c r="EO263" s="208">
        <f t="shared" si="306"/>
        <v>0</v>
      </c>
      <c r="EP263" s="208">
        <f t="shared" si="342"/>
        <v>0</v>
      </c>
      <c r="EU263" s="207">
        <f t="shared" si="376"/>
        <v>0</v>
      </c>
      <c r="EV263" s="208">
        <f t="shared" si="343"/>
        <v>0</v>
      </c>
      <c r="EW263" s="208">
        <f t="shared" si="343"/>
        <v>0</v>
      </c>
      <c r="EX263" s="208">
        <f t="shared" si="343"/>
        <v>0</v>
      </c>
      <c r="EY263" s="208">
        <f t="shared" si="307"/>
        <v>0</v>
      </c>
      <c r="EZ263" s="208">
        <f t="shared" si="344"/>
        <v>0</v>
      </c>
      <c r="FE263" s="207">
        <f t="shared" si="377"/>
        <v>0</v>
      </c>
      <c r="FF263" s="208">
        <f t="shared" si="345"/>
        <v>0</v>
      </c>
      <c r="FG263" s="208">
        <f t="shared" si="345"/>
        <v>0</v>
      </c>
      <c r="FH263" s="208">
        <f t="shared" si="345"/>
        <v>0</v>
      </c>
      <c r="FI263" s="208">
        <f t="shared" si="308"/>
        <v>0</v>
      </c>
      <c r="FJ263" s="208">
        <f t="shared" si="346"/>
        <v>0</v>
      </c>
      <c r="FO263" s="207">
        <f t="shared" si="378"/>
        <v>0</v>
      </c>
      <c r="FP263" s="208">
        <f t="shared" si="347"/>
        <v>0</v>
      </c>
      <c r="FQ263" s="208">
        <f t="shared" si="347"/>
        <v>0</v>
      </c>
      <c r="FR263" s="208">
        <f t="shared" si="347"/>
        <v>0</v>
      </c>
      <c r="FS263" s="208">
        <f t="shared" si="309"/>
        <v>0</v>
      </c>
      <c r="FT263" s="208">
        <f t="shared" si="348"/>
        <v>0</v>
      </c>
      <c r="FY263" s="207">
        <f t="shared" si="379"/>
        <v>0</v>
      </c>
      <c r="FZ263" s="208">
        <f t="shared" si="349"/>
        <v>0</v>
      </c>
      <c r="GA263" s="208">
        <f t="shared" si="349"/>
        <v>0</v>
      </c>
      <c r="GB263" s="208">
        <f t="shared" si="349"/>
        <v>0</v>
      </c>
      <c r="GC263" s="208">
        <f t="shared" si="310"/>
        <v>0</v>
      </c>
      <c r="GD263" s="208">
        <f t="shared" si="350"/>
        <v>0</v>
      </c>
      <c r="GI263" s="207">
        <f t="shared" si="380"/>
        <v>0</v>
      </c>
      <c r="GJ263" s="208">
        <f t="shared" si="351"/>
        <v>0</v>
      </c>
      <c r="GK263" s="208">
        <f t="shared" si="351"/>
        <v>0</v>
      </c>
      <c r="GL263" s="208">
        <f t="shared" si="351"/>
        <v>0</v>
      </c>
      <c r="GM263" s="208">
        <f t="shared" si="311"/>
        <v>0</v>
      </c>
      <c r="GN263" s="208">
        <f t="shared" si="352"/>
        <v>0</v>
      </c>
      <c r="GS263" s="207">
        <f t="shared" si="381"/>
        <v>0</v>
      </c>
      <c r="GT263" s="208">
        <f t="shared" si="353"/>
        <v>0</v>
      </c>
      <c r="GU263" s="208">
        <f t="shared" si="353"/>
        <v>0</v>
      </c>
      <c r="GV263" s="208">
        <f t="shared" si="353"/>
        <v>0</v>
      </c>
      <c r="GW263" s="208">
        <f t="shared" si="312"/>
        <v>0</v>
      </c>
      <c r="GX263" s="208">
        <f t="shared" si="354"/>
        <v>0</v>
      </c>
      <c r="HC263" s="207">
        <f t="shared" si="382"/>
        <v>0</v>
      </c>
      <c r="HD263" s="208">
        <f t="shared" si="355"/>
        <v>0</v>
      </c>
      <c r="HE263" s="208">
        <f t="shared" si="355"/>
        <v>0</v>
      </c>
      <c r="HF263" s="208">
        <f t="shared" si="355"/>
        <v>0</v>
      </c>
      <c r="HG263" s="208">
        <f t="shared" si="313"/>
        <v>0</v>
      </c>
      <c r="HH263" s="208">
        <f t="shared" si="356"/>
        <v>0</v>
      </c>
      <c r="HM263" s="207">
        <f t="shared" si="383"/>
        <v>0</v>
      </c>
      <c r="HN263" s="208">
        <f t="shared" si="357"/>
        <v>0</v>
      </c>
      <c r="HO263" s="208">
        <f t="shared" si="357"/>
        <v>0</v>
      </c>
      <c r="HP263" s="208">
        <f t="shared" si="357"/>
        <v>0</v>
      </c>
      <c r="HQ263" s="208">
        <f t="shared" si="314"/>
        <v>0</v>
      </c>
      <c r="HR263" s="208">
        <f t="shared" si="358"/>
        <v>0</v>
      </c>
      <c r="HW263" s="207">
        <f t="shared" si="384"/>
        <v>0</v>
      </c>
      <c r="HX263" s="208">
        <f t="shared" si="359"/>
        <v>0</v>
      </c>
      <c r="HY263" s="208">
        <f t="shared" si="359"/>
        <v>0</v>
      </c>
      <c r="HZ263" s="208">
        <f t="shared" si="359"/>
        <v>0</v>
      </c>
      <c r="IA263" s="208">
        <f t="shared" si="315"/>
        <v>0</v>
      </c>
      <c r="IB263" s="208">
        <f t="shared" si="360"/>
        <v>0</v>
      </c>
      <c r="IG263" s="207">
        <f t="shared" si="385"/>
        <v>0</v>
      </c>
      <c r="IH263" s="208">
        <f t="shared" si="361"/>
        <v>0</v>
      </c>
      <c r="II263" s="208">
        <f t="shared" si="361"/>
        <v>0</v>
      </c>
      <c r="IJ263" s="208">
        <f t="shared" si="361"/>
        <v>0</v>
      </c>
      <c r="IK263" s="208">
        <f t="shared" si="316"/>
        <v>0</v>
      </c>
      <c r="IL263" s="208">
        <f t="shared" si="362"/>
        <v>0</v>
      </c>
    </row>
    <row r="264" spans="20:246">
      <c r="T264" s="207">
        <v>23.4</v>
      </c>
      <c r="U264" s="207">
        <f t="shared" si="363"/>
        <v>0</v>
      </c>
      <c r="V264" s="208">
        <f t="shared" si="317"/>
        <v>0</v>
      </c>
      <c r="W264" s="208">
        <f t="shared" si="317"/>
        <v>0</v>
      </c>
      <c r="X264" s="208">
        <f t="shared" si="317"/>
        <v>0</v>
      </c>
      <c r="Y264" s="208">
        <f t="shared" si="294"/>
        <v>0</v>
      </c>
      <c r="Z264" s="208">
        <f t="shared" si="318"/>
        <v>0</v>
      </c>
      <c r="AE264" s="207">
        <f t="shared" si="364"/>
        <v>0</v>
      </c>
      <c r="AF264" s="208">
        <f t="shared" si="319"/>
        <v>0</v>
      </c>
      <c r="AG264" s="208">
        <f t="shared" si="319"/>
        <v>0</v>
      </c>
      <c r="AH264" s="208">
        <f t="shared" si="319"/>
        <v>0</v>
      </c>
      <c r="AI264" s="208">
        <f t="shared" si="295"/>
        <v>0</v>
      </c>
      <c r="AJ264" s="208">
        <f t="shared" si="320"/>
        <v>0</v>
      </c>
      <c r="AO264" s="207">
        <f t="shared" si="365"/>
        <v>0</v>
      </c>
      <c r="AP264" s="208">
        <f t="shared" si="321"/>
        <v>0</v>
      </c>
      <c r="AQ264" s="208">
        <f t="shared" si="321"/>
        <v>0</v>
      </c>
      <c r="AR264" s="208">
        <f t="shared" si="321"/>
        <v>0</v>
      </c>
      <c r="AS264" s="208">
        <f t="shared" si="296"/>
        <v>0</v>
      </c>
      <c r="AT264" s="208">
        <f t="shared" si="322"/>
        <v>0</v>
      </c>
      <c r="AY264" s="207">
        <f t="shared" si="366"/>
        <v>0</v>
      </c>
      <c r="AZ264" s="208">
        <f t="shared" si="323"/>
        <v>0</v>
      </c>
      <c r="BA264" s="208">
        <f t="shared" si="323"/>
        <v>0</v>
      </c>
      <c r="BB264" s="208">
        <f t="shared" si="323"/>
        <v>0</v>
      </c>
      <c r="BC264" s="208">
        <f t="shared" si="297"/>
        <v>0</v>
      </c>
      <c r="BD264" s="208">
        <f t="shared" si="324"/>
        <v>0</v>
      </c>
      <c r="BI264" s="207">
        <f t="shared" si="367"/>
        <v>0</v>
      </c>
      <c r="BJ264" s="208">
        <f t="shared" si="325"/>
        <v>0</v>
      </c>
      <c r="BK264" s="208">
        <f t="shared" si="325"/>
        <v>0</v>
      </c>
      <c r="BL264" s="208">
        <f t="shared" si="325"/>
        <v>0</v>
      </c>
      <c r="BM264" s="208">
        <f t="shared" si="298"/>
        <v>0</v>
      </c>
      <c r="BN264" s="208">
        <f t="shared" si="326"/>
        <v>0</v>
      </c>
      <c r="BS264" s="207">
        <f t="shared" si="368"/>
        <v>0</v>
      </c>
      <c r="BT264" s="208">
        <f t="shared" si="327"/>
        <v>0</v>
      </c>
      <c r="BU264" s="208">
        <f t="shared" si="327"/>
        <v>0</v>
      </c>
      <c r="BV264" s="208">
        <f t="shared" si="327"/>
        <v>0</v>
      </c>
      <c r="BW264" s="208">
        <f t="shared" si="299"/>
        <v>0</v>
      </c>
      <c r="BX264" s="208">
        <f t="shared" si="328"/>
        <v>0</v>
      </c>
      <c r="CC264" s="207">
        <f t="shared" si="369"/>
        <v>0</v>
      </c>
      <c r="CD264" s="208">
        <f t="shared" si="329"/>
        <v>0</v>
      </c>
      <c r="CE264" s="208">
        <f t="shared" si="329"/>
        <v>0</v>
      </c>
      <c r="CF264" s="208">
        <f t="shared" si="329"/>
        <v>0</v>
      </c>
      <c r="CG264" s="208">
        <f t="shared" si="300"/>
        <v>0</v>
      </c>
      <c r="CH264" s="208">
        <f t="shared" si="330"/>
        <v>0</v>
      </c>
      <c r="CM264" s="207">
        <f t="shared" si="370"/>
        <v>0</v>
      </c>
      <c r="CN264" s="208">
        <f t="shared" si="331"/>
        <v>0</v>
      </c>
      <c r="CO264" s="208">
        <f t="shared" si="331"/>
        <v>0</v>
      </c>
      <c r="CP264" s="208">
        <f t="shared" si="331"/>
        <v>0</v>
      </c>
      <c r="CQ264" s="208">
        <f t="shared" si="301"/>
        <v>0</v>
      </c>
      <c r="CR264" s="208">
        <f t="shared" si="332"/>
        <v>0</v>
      </c>
      <c r="CW264" s="207">
        <f t="shared" si="371"/>
        <v>0</v>
      </c>
      <c r="CX264" s="208">
        <f t="shared" si="333"/>
        <v>0</v>
      </c>
      <c r="CY264" s="207">
        <f t="shared" si="333"/>
        <v>0</v>
      </c>
      <c r="CZ264" s="208">
        <f t="shared" si="333"/>
        <v>0</v>
      </c>
      <c r="DA264" s="208">
        <f t="shared" si="302"/>
        <v>0</v>
      </c>
      <c r="DB264" s="208">
        <f t="shared" si="334"/>
        <v>0</v>
      </c>
      <c r="DG264" s="207">
        <f t="shared" si="372"/>
        <v>0</v>
      </c>
      <c r="DH264" s="208">
        <f t="shared" si="335"/>
        <v>0</v>
      </c>
      <c r="DI264" s="208">
        <f t="shared" si="335"/>
        <v>0</v>
      </c>
      <c r="DJ264" s="208">
        <f t="shared" si="335"/>
        <v>0</v>
      </c>
      <c r="DK264" s="208">
        <f t="shared" si="303"/>
        <v>0</v>
      </c>
      <c r="DL264" s="208">
        <f t="shared" si="336"/>
        <v>0</v>
      </c>
      <c r="DQ264" s="207">
        <f t="shared" si="373"/>
        <v>0</v>
      </c>
      <c r="DR264" s="208">
        <f t="shared" si="337"/>
        <v>0</v>
      </c>
      <c r="DS264" s="208">
        <f t="shared" si="337"/>
        <v>0</v>
      </c>
      <c r="DT264" s="208">
        <f t="shared" si="337"/>
        <v>0</v>
      </c>
      <c r="DU264" s="208">
        <f t="shared" si="304"/>
        <v>0</v>
      </c>
      <c r="DV264" s="208">
        <f t="shared" si="338"/>
        <v>0</v>
      </c>
      <c r="EA264" s="207">
        <f t="shared" si="374"/>
        <v>0</v>
      </c>
      <c r="EB264" s="208">
        <f t="shared" si="339"/>
        <v>0</v>
      </c>
      <c r="EC264" s="208">
        <f t="shared" si="339"/>
        <v>0</v>
      </c>
      <c r="ED264" s="208">
        <f t="shared" si="339"/>
        <v>0</v>
      </c>
      <c r="EE264" s="208">
        <f t="shared" si="305"/>
        <v>0</v>
      </c>
      <c r="EF264" s="208">
        <f t="shared" si="340"/>
        <v>0</v>
      </c>
      <c r="EK264" s="207">
        <f t="shared" si="375"/>
        <v>0</v>
      </c>
      <c r="EL264" s="208">
        <f t="shared" si="341"/>
        <v>0</v>
      </c>
      <c r="EM264" s="208">
        <f t="shared" si="341"/>
        <v>0</v>
      </c>
      <c r="EN264" s="208">
        <f t="shared" si="341"/>
        <v>0</v>
      </c>
      <c r="EO264" s="208">
        <f t="shared" si="306"/>
        <v>0</v>
      </c>
      <c r="EP264" s="208">
        <f t="shared" si="342"/>
        <v>0</v>
      </c>
      <c r="EU264" s="207">
        <f t="shared" si="376"/>
        <v>0</v>
      </c>
      <c r="EV264" s="208">
        <f t="shared" si="343"/>
        <v>0</v>
      </c>
      <c r="EW264" s="208">
        <f t="shared" si="343"/>
        <v>0</v>
      </c>
      <c r="EX264" s="208">
        <f t="shared" si="343"/>
        <v>0</v>
      </c>
      <c r="EY264" s="208">
        <f t="shared" si="307"/>
        <v>0</v>
      </c>
      <c r="EZ264" s="208">
        <f t="shared" si="344"/>
        <v>0</v>
      </c>
      <c r="FE264" s="207">
        <f t="shared" si="377"/>
        <v>0</v>
      </c>
      <c r="FF264" s="208">
        <f t="shared" si="345"/>
        <v>0</v>
      </c>
      <c r="FG264" s="208">
        <f t="shared" si="345"/>
        <v>0</v>
      </c>
      <c r="FH264" s="208">
        <f t="shared" si="345"/>
        <v>0</v>
      </c>
      <c r="FI264" s="208">
        <f t="shared" si="308"/>
        <v>0</v>
      </c>
      <c r="FJ264" s="208">
        <f t="shared" si="346"/>
        <v>0</v>
      </c>
      <c r="FO264" s="207">
        <f t="shared" si="378"/>
        <v>0</v>
      </c>
      <c r="FP264" s="208">
        <f t="shared" si="347"/>
        <v>0</v>
      </c>
      <c r="FQ264" s="208">
        <f t="shared" si="347"/>
        <v>0</v>
      </c>
      <c r="FR264" s="208">
        <f t="shared" si="347"/>
        <v>0</v>
      </c>
      <c r="FS264" s="208">
        <f t="shared" si="309"/>
        <v>0</v>
      </c>
      <c r="FT264" s="208">
        <f t="shared" si="348"/>
        <v>0</v>
      </c>
      <c r="FY264" s="207">
        <f t="shared" si="379"/>
        <v>0</v>
      </c>
      <c r="FZ264" s="208">
        <f t="shared" si="349"/>
        <v>0</v>
      </c>
      <c r="GA264" s="208">
        <f t="shared" si="349"/>
        <v>0</v>
      </c>
      <c r="GB264" s="208">
        <f t="shared" si="349"/>
        <v>0</v>
      </c>
      <c r="GC264" s="208">
        <f t="shared" si="310"/>
        <v>0</v>
      </c>
      <c r="GD264" s="208">
        <f t="shared" si="350"/>
        <v>0</v>
      </c>
      <c r="GI264" s="207">
        <f t="shared" si="380"/>
        <v>0</v>
      </c>
      <c r="GJ264" s="208">
        <f t="shared" si="351"/>
        <v>0</v>
      </c>
      <c r="GK264" s="208">
        <f t="shared" si="351"/>
        <v>0</v>
      </c>
      <c r="GL264" s="208">
        <f t="shared" si="351"/>
        <v>0</v>
      </c>
      <c r="GM264" s="208">
        <f t="shared" si="311"/>
        <v>0</v>
      </c>
      <c r="GN264" s="208">
        <f t="shared" si="352"/>
        <v>0</v>
      </c>
      <c r="GS264" s="207">
        <f t="shared" si="381"/>
        <v>0</v>
      </c>
      <c r="GT264" s="208">
        <f t="shared" si="353"/>
        <v>0</v>
      </c>
      <c r="GU264" s="208">
        <f t="shared" si="353"/>
        <v>0</v>
      </c>
      <c r="GV264" s="208">
        <f t="shared" si="353"/>
        <v>0</v>
      </c>
      <c r="GW264" s="208">
        <f t="shared" si="312"/>
        <v>0</v>
      </c>
      <c r="GX264" s="208">
        <f t="shared" si="354"/>
        <v>0</v>
      </c>
      <c r="HC264" s="207">
        <f t="shared" si="382"/>
        <v>0</v>
      </c>
      <c r="HD264" s="208">
        <f t="shared" si="355"/>
        <v>0</v>
      </c>
      <c r="HE264" s="208">
        <f t="shared" si="355"/>
        <v>0</v>
      </c>
      <c r="HF264" s="208">
        <f t="shared" si="355"/>
        <v>0</v>
      </c>
      <c r="HG264" s="208">
        <f t="shared" si="313"/>
        <v>0</v>
      </c>
      <c r="HH264" s="208">
        <f t="shared" si="356"/>
        <v>0</v>
      </c>
      <c r="HM264" s="207">
        <f t="shared" si="383"/>
        <v>0</v>
      </c>
      <c r="HN264" s="208">
        <f t="shared" si="357"/>
        <v>0</v>
      </c>
      <c r="HO264" s="208">
        <f t="shared" si="357"/>
        <v>0</v>
      </c>
      <c r="HP264" s="208">
        <f t="shared" si="357"/>
        <v>0</v>
      </c>
      <c r="HQ264" s="208">
        <f t="shared" si="314"/>
        <v>0</v>
      </c>
      <c r="HR264" s="208">
        <f t="shared" si="358"/>
        <v>0</v>
      </c>
      <c r="HW264" s="207">
        <f t="shared" si="384"/>
        <v>0</v>
      </c>
      <c r="HX264" s="208">
        <f t="shared" si="359"/>
        <v>0</v>
      </c>
      <c r="HY264" s="208">
        <f t="shared" si="359"/>
        <v>0</v>
      </c>
      <c r="HZ264" s="208">
        <f t="shared" si="359"/>
        <v>0</v>
      </c>
      <c r="IA264" s="208">
        <f t="shared" si="315"/>
        <v>0</v>
      </c>
      <c r="IB264" s="208">
        <f t="shared" si="360"/>
        <v>0</v>
      </c>
      <c r="IG264" s="207">
        <f t="shared" si="385"/>
        <v>0</v>
      </c>
      <c r="IH264" s="208">
        <f t="shared" si="361"/>
        <v>0</v>
      </c>
      <c r="II264" s="208">
        <f t="shared" si="361"/>
        <v>0</v>
      </c>
      <c r="IJ264" s="208">
        <f t="shared" si="361"/>
        <v>0</v>
      </c>
      <c r="IK264" s="208">
        <f t="shared" si="316"/>
        <v>0</v>
      </c>
      <c r="IL264" s="208">
        <f t="shared" si="362"/>
        <v>0</v>
      </c>
    </row>
    <row r="265" spans="20:246">
      <c r="T265" s="207">
        <v>23.5</v>
      </c>
      <c r="U265" s="207">
        <f t="shared" si="363"/>
        <v>0</v>
      </c>
      <c r="V265" s="208">
        <f t="shared" si="317"/>
        <v>0</v>
      </c>
      <c r="W265" s="208">
        <f t="shared" si="317"/>
        <v>0</v>
      </c>
      <c r="X265" s="208">
        <f t="shared" si="317"/>
        <v>0</v>
      </c>
      <c r="Y265" s="208">
        <f t="shared" si="294"/>
        <v>0</v>
      </c>
      <c r="Z265" s="208">
        <f t="shared" si="318"/>
        <v>0</v>
      </c>
      <c r="AE265" s="207">
        <f t="shared" si="364"/>
        <v>0</v>
      </c>
      <c r="AF265" s="208">
        <f t="shared" si="319"/>
        <v>0</v>
      </c>
      <c r="AG265" s="208">
        <f t="shared" si="319"/>
        <v>0</v>
      </c>
      <c r="AH265" s="208">
        <f t="shared" si="319"/>
        <v>0</v>
      </c>
      <c r="AI265" s="208">
        <f t="shared" si="295"/>
        <v>0</v>
      </c>
      <c r="AJ265" s="208">
        <f t="shared" si="320"/>
        <v>0</v>
      </c>
      <c r="AO265" s="207">
        <f t="shared" si="365"/>
        <v>0</v>
      </c>
      <c r="AP265" s="208">
        <f t="shared" si="321"/>
        <v>0</v>
      </c>
      <c r="AQ265" s="208">
        <f t="shared" si="321"/>
        <v>0</v>
      </c>
      <c r="AR265" s="208">
        <f t="shared" si="321"/>
        <v>0</v>
      </c>
      <c r="AS265" s="208">
        <f t="shared" si="296"/>
        <v>0</v>
      </c>
      <c r="AT265" s="208">
        <f t="shared" si="322"/>
        <v>0</v>
      </c>
      <c r="AY265" s="207">
        <f t="shared" si="366"/>
        <v>0</v>
      </c>
      <c r="AZ265" s="208">
        <f t="shared" si="323"/>
        <v>0</v>
      </c>
      <c r="BA265" s="208">
        <f t="shared" si="323"/>
        <v>0</v>
      </c>
      <c r="BB265" s="208">
        <f t="shared" si="323"/>
        <v>0</v>
      </c>
      <c r="BC265" s="208">
        <f t="shared" si="297"/>
        <v>0</v>
      </c>
      <c r="BD265" s="208">
        <f t="shared" si="324"/>
        <v>0</v>
      </c>
      <c r="BI265" s="207">
        <f t="shared" si="367"/>
        <v>0</v>
      </c>
      <c r="BJ265" s="208">
        <f t="shared" si="325"/>
        <v>0</v>
      </c>
      <c r="BK265" s="208">
        <f t="shared" si="325"/>
        <v>0</v>
      </c>
      <c r="BL265" s="208">
        <f t="shared" si="325"/>
        <v>0</v>
      </c>
      <c r="BM265" s="208">
        <f t="shared" si="298"/>
        <v>0</v>
      </c>
      <c r="BN265" s="208">
        <f t="shared" si="326"/>
        <v>0</v>
      </c>
      <c r="BS265" s="207">
        <f t="shared" si="368"/>
        <v>0</v>
      </c>
      <c r="BT265" s="208">
        <f t="shared" si="327"/>
        <v>0</v>
      </c>
      <c r="BU265" s="208">
        <f t="shared" si="327"/>
        <v>0</v>
      </c>
      <c r="BV265" s="208">
        <f t="shared" si="327"/>
        <v>0</v>
      </c>
      <c r="BW265" s="208">
        <f t="shared" si="299"/>
        <v>0</v>
      </c>
      <c r="BX265" s="208">
        <f t="shared" si="328"/>
        <v>0</v>
      </c>
      <c r="CC265" s="207">
        <f t="shared" si="369"/>
        <v>0</v>
      </c>
      <c r="CD265" s="208">
        <f t="shared" si="329"/>
        <v>0</v>
      </c>
      <c r="CE265" s="208">
        <f t="shared" si="329"/>
        <v>0</v>
      </c>
      <c r="CF265" s="208">
        <f t="shared" si="329"/>
        <v>0</v>
      </c>
      <c r="CG265" s="208">
        <f t="shared" si="300"/>
        <v>0</v>
      </c>
      <c r="CH265" s="208">
        <f t="shared" si="330"/>
        <v>0</v>
      </c>
      <c r="CM265" s="207">
        <f t="shared" si="370"/>
        <v>0</v>
      </c>
      <c r="CN265" s="208">
        <f t="shared" si="331"/>
        <v>0</v>
      </c>
      <c r="CO265" s="208">
        <f t="shared" si="331"/>
        <v>0</v>
      </c>
      <c r="CP265" s="208">
        <f t="shared" si="331"/>
        <v>0</v>
      </c>
      <c r="CQ265" s="208">
        <f t="shared" si="301"/>
        <v>0</v>
      </c>
      <c r="CR265" s="208">
        <f t="shared" si="332"/>
        <v>0</v>
      </c>
      <c r="CW265" s="207">
        <f t="shared" si="371"/>
        <v>0</v>
      </c>
      <c r="CX265" s="208">
        <f t="shared" si="333"/>
        <v>0</v>
      </c>
      <c r="CY265" s="207">
        <f t="shared" si="333"/>
        <v>0</v>
      </c>
      <c r="CZ265" s="208">
        <f t="shared" si="333"/>
        <v>0</v>
      </c>
      <c r="DA265" s="208">
        <f t="shared" si="302"/>
        <v>0</v>
      </c>
      <c r="DB265" s="208">
        <f t="shared" si="334"/>
        <v>0</v>
      </c>
      <c r="DG265" s="207">
        <f t="shared" si="372"/>
        <v>0</v>
      </c>
      <c r="DH265" s="208">
        <f t="shared" si="335"/>
        <v>0</v>
      </c>
      <c r="DI265" s="208">
        <f t="shared" si="335"/>
        <v>0</v>
      </c>
      <c r="DJ265" s="208">
        <f t="shared" si="335"/>
        <v>0</v>
      </c>
      <c r="DK265" s="208">
        <f t="shared" si="303"/>
        <v>0</v>
      </c>
      <c r="DL265" s="208">
        <f t="shared" si="336"/>
        <v>0</v>
      </c>
      <c r="DQ265" s="207">
        <f t="shared" si="373"/>
        <v>0</v>
      </c>
      <c r="DR265" s="208">
        <f t="shared" si="337"/>
        <v>0</v>
      </c>
      <c r="DS265" s="208">
        <f t="shared" si="337"/>
        <v>0</v>
      </c>
      <c r="DT265" s="208">
        <f t="shared" si="337"/>
        <v>0</v>
      </c>
      <c r="DU265" s="208">
        <f t="shared" si="304"/>
        <v>0</v>
      </c>
      <c r="DV265" s="208">
        <f t="shared" si="338"/>
        <v>0</v>
      </c>
      <c r="EA265" s="207">
        <f t="shared" si="374"/>
        <v>0</v>
      </c>
      <c r="EB265" s="208">
        <f t="shared" si="339"/>
        <v>0</v>
      </c>
      <c r="EC265" s="208">
        <f t="shared" si="339"/>
        <v>0</v>
      </c>
      <c r="ED265" s="208">
        <f t="shared" si="339"/>
        <v>0</v>
      </c>
      <c r="EE265" s="208">
        <f t="shared" si="305"/>
        <v>0</v>
      </c>
      <c r="EF265" s="208">
        <f t="shared" si="340"/>
        <v>0</v>
      </c>
      <c r="EK265" s="207">
        <f t="shared" si="375"/>
        <v>0</v>
      </c>
      <c r="EL265" s="208">
        <f t="shared" si="341"/>
        <v>0</v>
      </c>
      <c r="EM265" s="208">
        <f t="shared" si="341"/>
        <v>0</v>
      </c>
      <c r="EN265" s="208">
        <f t="shared" si="341"/>
        <v>0</v>
      </c>
      <c r="EO265" s="208">
        <f t="shared" si="306"/>
        <v>0</v>
      </c>
      <c r="EP265" s="208">
        <f t="shared" si="342"/>
        <v>0</v>
      </c>
      <c r="EU265" s="207">
        <f t="shared" si="376"/>
        <v>0</v>
      </c>
      <c r="EV265" s="208">
        <f t="shared" si="343"/>
        <v>0</v>
      </c>
      <c r="EW265" s="208">
        <f t="shared" si="343"/>
        <v>0</v>
      </c>
      <c r="EX265" s="208">
        <f t="shared" si="343"/>
        <v>0</v>
      </c>
      <c r="EY265" s="208">
        <f t="shared" si="307"/>
        <v>0</v>
      </c>
      <c r="EZ265" s="208">
        <f t="shared" si="344"/>
        <v>0</v>
      </c>
      <c r="FE265" s="207">
        <f t="shared" si="377"/>
        <v>0</v>
      </c>
      <c r="FF265" s="208">
        <f t="shared" si="345"/>
        <v>0</v>
      </c>
      <c r="FG265" s="208">
        <f t="shared" si="345"/>
        <v>0</v>
      </c>
      <c r="FH265" s="208">
        <f t="shared" si="345"/>
        <v>0</v>
      </c>
      <c r="FI265" s="208">
        <f t="shared" si="308"/>
        <v>0</v>
      </c>
      <c r="FJ265" s="208">
        <f t="shared" si="346"/>
        <v>0</v>
      </c>
      <c r="FO265" s="207">
        <f t="shared" si="378"/>
        <v>0</v>
      </c>
      <c r="FP265" s="208">
        <f t="shared" si="347"/>
        <v>0</v>
      </c>
      <c r="FQ265" s="208">
        <f t="shared" si="347"/>
        <v>0</v>
      </c>
      <c r="FR265" s="208">
        <f t="shared" si="347"/>
        <v>0</v>
      </c>
      <c r="FS265" s="208">
        <f t="shared" si="309"/>
        <v>0</v>
      </c>
      <c r="FT265" s="208">
        <f t="shared" si="348"/>
        <v>0</v>
      </c>
      <c r="FY265" s="207">
        <f t="shared" si="379"/>
        <v>0</v>
      </c>
      <c r="FZ265" s="208">
        <f t="shared" si="349"/>
        <v>0</v>
      </c>
      <c r="GA265" s="208">
        <f t="shared" si="349"/>
        <v>0</v>
      </c>
      <c r="GB265" s="208">
        <f t="shared" si="349"/>
        <v>0</v>
      </c>
      <c r="GC265" s="208">
        <f t="shared" si="310"/>
        <v>0</v>
      </c>
      <c r="GD265" s="208">
        <f t="shared" si="350"/>
        <v>0</v>
      </c>
      <c r="GI265" s="207">
        <f t="shared" si="380"/>
        <v>0</v>
      </c>
      <c r="GJ265" s="208">
        <f t="shared" si="351"/>
        <v>0</v>
      </c>
      <c r="GK265" s="208">
        <f t="shared" si="351"/>
        <v>0</v>
      </c>
      <c r="GL265" s="208">
        <f t="shared" si="351"/>
        <v>0</v>
      </c>
      <c r="GM265" s="208">
        <f t="shared" si="311"/>
        <v>0</v>
      </c>
      <c r="GN265" s="208">
        <f t="shared" si="352"/>
        <v>0</v>
      </c>
      <c r="GS265" s="207">
        <f t="shared" si="381"/>
        <v>0</v>
      </c>
      <c r="GT265" s="208">
        <f t="shared" si="353"/>
        <v>0</v>
      </c>
      <c r="GU265" s="208">
        <f t="shared" si="353"/>
        <v>0</v>
      </c>
      <c r="GV265" s="208">
        <f t="shared" si="353"/>
        <v>0</v>
      </c>
      <c r="GW265" s="208">
        <f t="shared" si="312"/>
        <v>0</v>
      </c>
      <c r="GX265" s="208">
        <f t="shared" si="354"/>
        <v>0</v>
      </c>
      <c r="HC265" s="207">
        <f t="shared" si="382"/>
        <v>0</v>
      </c>
      <c r="HD265" s="208">
        <f t="shared" si="355"/>
        <v>0</v>
      </c>
      <c r="HE265" s="208">
        <f t="shared" si="355"/>
        <v>0</v>
      </c>
      <c r="HF265" s="208">
        <f t="shared" si="355"/>
        <v>0</v>
      </c>
      <c r="HG265" s="208">
        <f t="shared" si="313"/>
        <v>0</v>
      </c>
      <c r="HH265" s="208">
        <f t="shared" si="356"/>
        <v>0</v>
      </c>
      <c r="HM265" s="207">
        <f t="shared" si="383"/>
        <v>0</v>
      </c>
      <c r="HN265" s="208">
        <f t="shared" si="357"/>
        <v>0</v>
      </c>
      <c r="HO265" s="208">
        <f t="shared" si="357"/>
        <v>0</v>
      </c>
      <c r="HP265" s="208">
        <f t="shared" si="357"/>
        <v>0</v>
      </c>
      <c r="HQ265" s="208">
        <f t="shared" si="314"/>
        <v>0</v>
      </c>
      <c r="HR265" s="208">
        <f t="shared" si="358"/>
        <v>0</v>
      </c>
      <c r="HW265" s="207">
        <f t="shared" si="384"/>
        <v>0</v>
      </c>
      <c r="HX265" s="208">
        <f t="shared" si="359"/>
        <v>0</v>
      </c>
      <c r="HY265" s="208">
        <f t="shared" si="359"/>
        <v>0</v>
      </c>
      <c r="HZ265" s="208">
        <f t="shared" si="359"/>
        <v>0</v>
      </c>
      <c r="IA265" s="208">
        <f t="shared" si="315"/>
        <v>0</v>
      </c>
      <c r="IB265" s="208">
        <f t="shared" si="360"/>
        <v>0</v>
      </c>
      <c r="IG265" s="207">
        <f t="shared" si="385"/>
        <v>0</v>
      </c>
      <c r="IH265" s="208">
        <f t="shared" si="361"/>
        <v>0</v>
      </c>
      <c r="II265" s="208">
        <f t="shared" si="361"/>
        <v>0</v>
      </c>
      <c r="IJ265" s="208">
        <f t="shared" si="361"/>
        <v>0</v>
      </c>
      <c r="IK265" s="208">
        <f t="shared" si="316"/>
        <v>0</v>
      </c>
      <c r="IL265" s="208">
        <f t="shared" si="362"/>
        <v>0</v>
      </c>
    </row>
    <row r="266" spans="20:246">
      <c r="T266" s="207">
        <v>23.6</v>
      </c>
      <c r="U266" s="207">
        <f t="shared" si="363"/>
        <v>0</v>
      </c>
      <c r="V266" s="208">
        <f t="shared" si="317"/>
        <v>0</v>
      </c>
      <c r="W266" s="208">
        <f t="shared" si="317"/>
        <v>0</v>
      </c>
      <c r="X266" s="208">
        <f t="shared" si="317"/>
        <v>0</v>
      </c>
      <c r="Y266" s="208">
        <f t="shared" si="294"/>
        <v>0</v>
      </c>
      <c r="Z266" s="208">
        <f t="shared" si="318"/>
        <v>0</v>
      </c>
      <c r="AE266" s="207">
        <f t="shared" si="364"/>
        <v>0</v>
      </c>
      <c r="AF266" s="208">
        <f t="shared" si="319"/>
        <v>0</v>
      </c>
      <c r="AG266" s="208">
        <f t="shared" si="319"/>
        <v>0</v>
      </c>
      <c r="AH266" s="208">
        <f t="shared" si="319"/>
        <v>0</v>
      </c>
      <c r="AI266" s="208">
        <f t="shared" si="295"/>
        <v>0</v>
      </c>
      <c r="AJ266" s="208">
        <f t="shared" si="320"/>
        <v>0</v>
      </c>
      <c r="AO266" s="207">
        <f t="shared" si="365"/>
        <v>0</v>
      </c>
      <c r="AP266" s="208">
        <f t="shared" si="321"/>
        <v>0</v>
      </c>
      <c r="AQ266" s="208">
        <f t="shared" si="321"/>
        <v>0</v>
      </c>
      <c r="AR266" s="208">
        <f t="shared" si="321"/>
        <v>0</v>
      </c>
      <c r="AS266" s="208">
        <f t="shared" si="296"/>
        <v>0</v>
      </c>
      <c r="AT266" s="208">
        <f t="shared" si="322"/>
        <v>0</v>
      </c>
      <c r="AY266" s="207">
        <f t="shared" si="366"/>
        <v>0</v>
      </c>
      <c r="AZ266" s="208">
        <f t="shared" si="323"/>
        <v>0</v>
      </c>
      <c r="BA266" s="208">
        <f t="shared" si="323"/>
        <v>0</v>
      </c>
      <c r="BB266" s="208">
        <f t="shared" si="323"/>
        <v>0</v>
      </c>
      <c r="BC266" s="208">
        <f t="shared" si="297"/>
        <v>0</v>
      </c>
      <c r="BD266" s="208">
        <f t="shared" si="324"/>
        <v>0</v>
      </c>
      <c r="BI266" s="207">
        <f t="shared" si="367"/>
        <v>0</v>
      </c>
      <c r="BJ266" s="208">
        <f t="shared" si="325"/>
        <v>0</v>
      </c>
      <c r="BK266" s="208">
        <f t="shared" si="325"/>
        <v>0</v>
      </c>
      <c r="BL266" s="208">
        <f t="shared" si="325"/>
        <v>0</v>
      </c>
      <c r="BM266" s="208">
        <f t="shared" si="298"/>
        <v>0</v>
      </c>
      <c r="BN266" s="208">
        <f t="shared" si="326"/>
        <v>0</v>
      </c>
      <c r="BS266" s="207">
        <f t="shared" si="368"/>
        <v>0</v>
      </c>
      <c r="BT266" s="208">
        <f t="shared" si="327"/>
        <v>0</v>
      </c>
      <c r="BU266" s="208">
        <f t="shared" si="327"/>
        <v>0</v>
      </c>
      <c r="BV266" s="208">
        <f t="shared" si="327"/>
        <v>0</v>
      </c>
      <c r="BW266" s="208">
        <f t="shared" si="299"/>
        <v>0</v>
      </c>
      <c r="BX266" s="208">
        <f t="shared" si="328"/>
        <v>0</v>
      </c>
      <c r="CC266" s="207">
        <f t="shared" si="369"/>
        <v>0</v>
      </c>
      <c r="CD266" s="208">
        <f t="shared" si="329"/>
        <v>0</v>
      </c>
      <c r="CE266" s="208">
        <f t="shared" si="329"/>
        <v>0</v>
      </c>
      <c r="CF266" s="208">
        <f t="shared" si="329"/>
        <v>0</v>
      </c>
      <c r="CG266" s="208">
        <f t="shared" si="300"/>
        <v>0</v>
      </c>
      <c r="CH266" s="208">
        <f t="shared" si="330"/>
        <v>0</v>
      </c>
      <c r="CM266" s="207">
        <f t="shared" si="370"/>
        <v>0</v>
      </c>
      <c r="CN266" s="208">
        <f t="shared" si="331"/>
        <v>0</v>
      </c>
      <c r="CO266" s="208">
        <f t="shared" si="331"/>
        <v>0</v>
      </c>
      <c r="CP266" s="208">
        <f t="shared" si="331"/>
        <v>0</v>
      </c>
      <c r="CQ266" s="208">
        <f t="shared" si="301"/>
        <v>0</v>
      </c>
      <c r="CR266" s="208">
        <f t="shared" si="332"/>
        <v>0</v>
      </c>
      <c r="CW266" s="207">
        <f t="shared" si="371"/>
        <v>0</v>
      </c>
      <c r="CX266" s="208">
        <f t="shared" si="333"/>
        <v>0</v>
      </c>
      <c r="CY266" s="207">
        <f t="shared" si="333"/>
        <v>0</v>
      </c>
      <c r="CZ266" s="208">
        <f t="shared" si="333"/>
        <v>0</v>
      </c>
      <c r="DA266" s="208">
        <f t="shared" si="302"/>
        <v>0</v>
      </c>
      <c r="DB266" s="208">
        <f t="shared" si="334"/>
        <v>0</v>
      </c>
      <c r="DG266" s="207">
        <f t="shared" si="372"/>
        <v>0</v>
      </c>
      <c r="DH266" s="208">
        <f t="shared" si="335"/>
        <v>0</v>
      </c>
      <c r="DI266" s="208">
        <f t="shared" si="335"/>
        <v>0</v>
      </c>
      <c r="DJ266" s="208">
        <f t="shared" si="335"/>
        <v>0</v>
      </c>
      <c r="DK266" s="208">
        <f t="shared" si="303"/>
        <v>0</v>
      </c>
      <c r="DL266" s="208">
        <f t="shared" si="336"/>
        <v>0</v>
      </c>
      <c r="DQ266" s="207">
        <f t="shared" si="373"/>
        <v>0</v>
      </c>
      <c r="DR266" s="208">
        <f t="shared" si="337"/>
        <v>0</v>
      </c>
      <c r="DS266" s="208">
        <f t="shared" si="337"/>
        <v>0</v>
      </c>
      <c r="DT266" s="208">
        <f t="shared" si="337"/>
        <v>0</v>
      </c>
      <c r="DU266" s="208">
        <f t="shared" si="304"/>
        <v>0</v>
      </c>
      <c r="DV266" s="208">
        <f t="shared" si="338"/>
        <v>0</v>
      </c>
      <c r="EA266" s="207">
        <f t="shared" si="374"/>
        <v>0</v>
      </c>
      <c r="EB266" s="208">
        <f t="shared" si="339"/>
        <v>0</v>
      </c>
      <c r="EC266" s="208">
        <f t="shared" si="339"/>
        <v>0</v>
      </c>
      <c r="ED266" s="208">
        <f t="shared" si="339"/>
        <v>0</v>
      </c>
      <c r="EE266" s="208">
        <f t="shared" si="305"/>
        <v>0</v>
      </c>
      <c r="EF266" s="208">
        <f t="shared" si="340"/>
        <v>0</v>
      </c>
      <c r="EK266" s="207">
        <f t="shared" si="375"/>
        <v>0</v>
      </c>
      <c r="EL266" s="208">
        <f t="shared" si="341"/>
        <v>0</v>
      </c>
      <c r="EM266" s="208">
        <f t="shared" si="341"/>
        <v>0</v>
      </c>
      <c r="EN266" s="208">
        <f t="shared" si="341"/>
        <v>0</v>
      </c>
      <c r="EO266" s="208">
        <f t="shared" si="306"/>
        <v>0</v>
      </c>
      <c r="EP266" s="208">
        <f t="shared" si="342"/>
        <v>0</v>
      </c>
      <c r="EU266" s="207">
        <f t="shared" si="376"/>
        <v>0</v>
      </c>
      <c r="EV266" s="208">
        <f t="shared" si="343"/>
        <v>0</v>
      </c>
      <c r="EW266" s="208">
        <f t="shared" si="343"/>
        <v>0</v>
      </c>
      <c r="EX266" s="208">
        <f t="shared" si="343"/>
        <v>0</v>
      </c>
      <c r="EY266" s="208">
        <f t="shared" si="307"/>
        <v>0</v>
      </c>
      <c r="EZ266" s="208">
        <f t="shared" si="344"/>
        <v>0</v>
      </c>
      <c r="FE266" s="207">
        <f t="shared" si="377"/>
        <v>0</v>
      </c>
      <c r="FF266" s="208">
        <f t="shared" si="345"/>
        <v>0</v>
      </c>
      <c r="FG266" s="208">
        <f t="shared" si="345"/>
        <v>0</v>
      </c>
      <c r="FH266" s="208">
        <f t="shared" si="345"/>
        <v>0</v>
      </c>
      <c r="FI266" s="208">
        <f t="shared" si="308"/>
        <v>0</v>
      </c>
      <c r="FJ266" s="208">
        <f t="shared" si="346"/>
        <v>0</v>
      </c>
      <c r="FO266" s="207">
        <f t="shared" si="378"/>
        <v>0</v>
      </c>
      <c r="FP266" s="208">
        <f t="shared" si="347"/>
        <v>0</v>
      </c>
      <c r="FQ266" s="208">
        <f t="shared" si="347"/>
        <v>0</v>
      </c>
      <c r="FR266" s="208">
        <f t="shared" si="347"/>
        <v>0</v>
      </c>
      <c r="FS266" s="208">
        <f t="shared" si="309"/>
        <v>0</v>
      </c>
      <c r="FT266" s="208">
        <f t="shared" si="348"/>
        <v>0</v>
      </c>
      <c r="FY266" s="207">
        <f t="shared" si="379"/>
        <v>0</v>
      </c>
      <c r="FZ266" s="208">
        <f t="shared" si="349"/>
        <v>0</v>
      </c>
      <c r="GA266" s="208">
        <f t="shared" si="349"/>
        <v>0</v>
      </c>
      <c r="GB266" s="208">
        <f t="shared" si="349"/>
        <v>0</v>
      </c>
      <c r="GC266" s="208">
        <f t="shared" si="310"/>
        <v>0</v>
      </c>
      <c r="GD266" s="208">
        <f t="shared" si="350"/>
        <v>0</v>
      </c>
      <c r="GI266" s="207">
        <f t="shared" si="380"/>
        <v>0</v>
      </c>
      <c r="GJ266" s="208">
        <f t="shared" si="351"/>
        <v>0</v>
      </c>
      <c r="GK266" s="208">
        <f t="shared" si="351"/>
        <v>0</v>
      </c>
      <c r="GL266" s="208">
        <f t="shared" si="351"/>
        <v>0</v>
      </c>
      <c r="GM266" s="208">
        <f t="shared" si="311"/>
        <v>0</v>
      </c>
      <c r="GN266" s="208">
        <f t="shared" si="352"/>
        <v>0</v>
      </c>
      <c r="GS266" s="207">
        <f t="shared" si="381"/>
        <v>0</v>
      </c>
      <c r="GT266" s="208">
        <f t="shared" si="353"/>
        <v>0</v>
      </c>
      <c r="GU266" s="208">
        <f t="shared" si="353"/>
        <v>0</v>
      </c>
      <c r="GV266" s="208">
        <f t="shared" si="353"/>
        <v>0</v>
      </c>
      <c r="GW266" s="208">
        <f t="shared" si="312"/>
        <v>0</v>
      </c>
      <c r="GX266" s="208">
        <f t="shared" si="354"/>
        <v>0</v>
      </c>
      <c r="HC266" s="207">
        <f t="shared" si="382"/>
        <v>0</v>
      </c>
      <c r="HD266" s="208">
        <f t="shared" si="355"/>
        <v>0</v>
      </c>
      <c r="HE266" s="208">
        <f t="shared" si="355"/>
        <v>0</v>
      </c>
      <c r="HF266" s="208">
        <f t="shared" si="355"/>
        <v>0</v>
      </c>
      <c r="HG266" s="208">
        <f t="shared" si="313"/>
        <v>0</v>
      </c>
      <c r="HH266" s="208">
        <f t="shared" si="356"/>
        <v>0</v>
      </c>
      <c r="HM266" s="207">
        <f t="shared" si="383"/>
        <v>0</v>
      </c>
      <c r="HN266" s="208">
        <f t="shared" si="357"/>
        <v>0</v>
      </c>
      <c r="HO266" s="208">
        <f t="shared" si="357"/>
        <v>0</v>
      </c>
      <c r="HP266" s="208">
        <f t="shared" si="357"/>
        <v>0</v>
      </c>
      <c r="HQ266" s="208">
        <f t="shared" si="314"/>
        <v>0</v>
      </c>
      <c r="HR266" s="208">
        <f t="shared" si="358"/>
        <v>0</v>
      </c>
      <c r="HW266" s="207">
        <f t="shared" si="384"/>
        <v>0</v>
      </c>
      <c r="HX266" s="208">
        <f t="shared" si="359"/>
        <v>0</v>
      </c>
      <c r="HY266" s="208">
        <f t="shared" si="359"/>
        <v>0</v>
      </c>
      <c r="HZ266" s="208">
        <f t="shared" si="359"/>
        <v>0</v>
      </c>
      <c r="IA266" s="208">
        <f t="shared" si="315"/>
        <v>0</v>
      </c>
      <c r="IB266" s="208">
        <f t="shared" si="360"/>
        <v>0</v>
      </c>
      <c r="IG266" s="207">
        <f t="shared" si="385"/>
        <v>0</v>
      </c>
      <c r="IH266" s="208">
        <f t="shared" si="361"/>
        <v>0</v>
      </c>
      <c r="II266" s="208">
        <f t="shared" si="361"/>
        <v>0</v>
      </c>
      <c r="IJ266" s="208">
        <f t="shared" si="361"/>
        <v>0</v>
      </c>
      <c r="IK266" s="208">
        <f t="shared" si="316"/>
        <v>0</v>
      </c>
      <c r="IL266" s="208">
        <f t="shared" si="362"/>
        <v>0</v>
      </c>
    </row>
    <row r="267" spans="20:246">
      <c r="T267" s="207">
        <v>23.7</v>
      </c>
      <c r="U267" s="207">
        <f t="shared" si="363"/>
        <v>0</v>
      </c>
      <c r="V267" s="208">
        <f t="shared" si="317"/>
        <v>0</v>
      </c>
      <c r="W267" s="208">
        <f t="shared" si="317"/>
        <v>0</v>
      </c>
      <c r="X267" s="208">
        <f t="shared" si="317"/>
        <v>0</v>
      </c>
      <c r="Y267" s="208">
        <f t="shared" si="294"/>
        <v>0</v>
      </c>
      <c r="Z267" s="208">
        <f t="shared" si="318"/>
        <v>0</v>
      </c>
      <c r="AE267" s="207">
        <f t="shared" si="364"/>
        <v>0</v>
      </c>
      <c r="AF267" s="208">
        <f t="shared" si="319"/>
        <v>0</v>
      </c>
      <c r="AG267" s="208">
        <f t="shared" si="319"/>
        <v>0</v>
      </c>
      <c r="AH267" s="208">
        <f t="shared" si="319"/>
        <v>0</v>
      </c>
      <c r="AI267" s="208">
        <f t="shared" si="295"/>
        <v>0</v>
      </c>
      <c r="AJ267" s="208">
        <f t="shared" si="320"/>
        <v>0</v>
      </c>
      <c r="AO267" s="207">
        <f t="shared" si="365"/>
        <v>0</v>
      </c>
      <c r="AP267" s="208">
        <f t="shared" si="321"/>
        <v>0</v>
      </c>
      <c r="AQ267" s="208">
        <f t="shared" si="321"/>
        <v>0</v>
      </c>
      <c r="AR267" s="208">
        <f t="shared" si="321"/>
        <v>0</v>
      </c>
      <c r="AS267" s="208">
        <f t="shared" si="296"/>
        <v>0</v>
      </c>
      <c r="AT267" s="208">
        <f t="shared" si="322"/>
        <v>0</v>
      </c>
      <c r="AY267" s="207">
        <f t="shared" si="366"/>
        <v>0</v>
      </c>
      <c r="AZ267" s="208">
        <f t="shared" si="323"/>
        <v>0</v>
      </c>
      <c r="BA267" s="208">
        <f t="shared" si="323"/>
        <v>0</v>
      </c>
      <c r="BB267" s="208">
        <f t="shared" si="323"/>
        <v>0</v>
      </c>
      <c r="BC267" s="208">
        <f t="shared" si="297"/>
        <v>0</v>
      </c>
      <c r="BD267" s="208">
        <f t="shared" si="324"/>
        <v>0</v>
      </c>
      <c r="BI267" s="207">
        <f t="shared" si="367"/>
        <v>0</v>
      </c>
      <c r="BJ267" s="208">
        <f t="shared" si="325"/>
        <v>0</v>
      </c>
      <c r="BK267" s="208">
        <f t="shared" si="325"/>
        <v>0</v>
      </c>
      <c r="BL267" s="208">
        <f t="shared" si="325"/>
        <v>0</v>
      </c>
      <c r="BM267" s="208">
        <f t="shared" si="298"/>
        <v>0</v>
      </c>
      <c r="BN267" s="208">
        <f t="shared" si="326"/>
        <v>0</v>
      </c>
      <c r="BS267" s="207">
        <f t="shared" si="368"/>
        <v>0</v>
      </c>
      <c r="BT267" s="208">
        <f t="shared" si="327"/>
        <v>0</v>
      </c>
      <c r="BU267" s="208">
        <f t="shared" si="327"/>
        <v>0</v>
      </c>
      <c r="BV267" s="208">
        <f t="shared" si="327"/>
        <v>0</v>
      </c>
      <c r="BW267" s="208">
        <f t="shared" si="299"/>
        <v>0</v>
      </c>
      <c r="BX267" s="208">
        <f t="shared" si="328"/>
        <v>0</v>
      </c>
      <c r="CC267" s="207">
        <f t="shared" si="369"/>
        <v>0</v>
      </c>
      <c r="CD267" s="208">
        <f t="shared" si="329"/>
        <v>0</v>
      </c>
      <c r="CE267" s="208">
        <f t="shared" si="329"/>
        <v>0</v>
      </c>
      <c r="CF267" s="208">
        <f t="shared" si="329"/>
        <v>0</v>
      </c>
      <c r="CG267" s="208">
        <f t="shared" si="300"/>
        <v>0</v>
      </c>
      <c r="CH267" s="208">
        <f t="shared" si="330"/>
        <v>0</v>
      </c>
      <c r="CM267" s="207">
        <f t="shared" si="370"/>
        <v>0</v>
      </c>
      <c r="CN267" s="208">
        <f t="shared" si="331"/>
        <v>0</v>
      </c>
      <c r="CO267" s="208">
        <f t="shared" si="331"/>
        <v>0</v>
      </c>
      <c r="CP267" s="208">
        <f t="shared" si="331"/>
        <v>0</v>
      </c>
      <c r="CQ267" s="208">
        <f t="shared" si="301"/>
        <v>0</v>
      </c>
      <c r="CR267" s="208">
        <f t="shared" si="332"/>
        <v>0</v>
      </c>
      <c r="CW267" s="207">
        <f t="shared" si="371"/>
        <v>0</v>
      </c>
      <c r="CX267" s="208">
        <f t="shared" si="333"/>
        <v>0</v>
      </c>
      <c r="CY267" s="207">
        <f t="shared" si="333"/>
        <v>0</v>
      </c>
      <c r="CZ267" s="208">
        <f t="shared" si="333"/>
        <v>0</v>
      </c>
      <c r="DA267" s="208">
        <f t="shared" si="302"/>
        <v>0</v>
      </c>
      <c r="DB267" s="208">
        <f t="shared" si="334"/>
        <v>0</v>
      </c>
      <c r="DG267" s="207">
        <f t="shared" si="372"/>
        <v>0</v>
      </c>
      <c r="DH267" s="208">
        <f t="shared" si="335"/>
        <v>0</v>
      </c>
      <c r="DI267" s="208">
        <f t="shared" si="335"/>
        <v>0</v>
      </c>
      <c r="DJ267" s="208">
        <f t="shared" si="335"/>
        <v>0</v>
      </c>
      <c r="DK267" s="208">
        <f t="shared" si="303"/>
        <v>0</v>
      </c>
      <c r="DL267" s="208">
        <f t="shared" si="336"/>
        <v>0</v>
      </c>
      <c r="DQ267" s="207">
        <f t="shared" si="373"/>
        <v>0</v>
      </c>
      <c r="DR267" s="208">
        <f t="shared" si="337"/>
        <v>0</v>
      </c>
      <c r="DS267" s="208">
        <f t="shared" si="337"/>
        <v>0</v>
      </c>
      <c r="DT267" s="208">
        <f t="shared" si="337"/>
        <v>0</v>
      </c>
      <c r="DU267" s="208">
        <f t="shared" si="304"/>
        <v>0</v>
      </c>
      <c r="DV267" s="208">
        <f t="shared" si="338"/>
        <v>0</v>
      </c>
      <c r="EA267" s="207">
        <f t="shared" si="374"/>
        <v>0</v>
      </c>
      <c r="EB267" s="208">
        <f t="shared" si="339"/>
        <v>0</v>
      </c>
      <c r="EC267" s="208">
        <f t="shared" si="339"/>
        <v>0</v>
      </c>
      <c r="ED267" s="208">
        <f t="shared" si="339"/>
        <v>0</v>
      </c>
      <c r="EE267" s="208">
        <f t="shared" si="305"/>
        <v>0</v>
      </c>
      <c r="EF267" s="208">
        <f t="shared" si="340"/>
        <v>0</v>
      </c>
      <c r="EK267" s="207">
        <f t="shared" si="375"/>
        <v>0</v>
      </c>
      <c r="EL267" s="208">
        <f t="shared" si="341"/>
        <v>0</v>
      </c>
      <c r="EM267" s="208">
        <f t="shared" si="341"/>
        <v>0</v>
      </c>
      <c r="EN267" s="208">
        <f t="shared" si="341"/>
        <v>0</v>
      </c>
      <c r="EO267" s="208">
        <f t="shared" si="306"/>
        <v>0</v>
      </c>
      <c r="EP267" s="208">
        <f t="shared" si="342"/>
        <v>0</v>
      </c>
      <c r="EU267" s="207">
        <f t="shared" si="376"/>
        <v>0</v>
      </c>
      <c r="EV267" s="208">
        <f t="shared" si="343"/>
        <v>0</v>
      </c>
      <c r="EW267" s="208">
        <f t="shared" si="343"/>
        <v>0</v>
      </c>
      <c r="EX267" s="208">
        <f t="shared" si="343"/>
        <v>0</v>
      </c>
      <c r="EY267" s="208">
        <f t="shared" si="307"/>
        <v>0</v>
      </c>
      <c r="EZ267" s="208">
        <f t="shared" si="344"/>
        <v>0</v>
      </c>
      <c r="FE267" s="207">
        <f t="shared" si="377"/>
        <v>0</v>
      </c>
      <c r="FF267" s="208">
        <f t="shared" si="345"/>
        <v>0</v>
      </c>
      <c r="FG267" s="208">
        <f t="shared" si="345"/>
        <v>0</v>
      </c>
      <c r="FH267" s="208">
        <f t="shared" si="345"/>
        <v>0</v>
      </c>
      <c r="FI267" s="208">
        <f t="shared" si="308"/>
        <v>0</v>
      </c>
      <c r="FJ267" s="208">
        <f t="shared" si="346"/>
        <v>0</v>
      </c>
      <c r="FO267" s="207">
        <f t="shared" si="378"/>
        <v>0</v>
      </c>
      <c r="FP267" s="208">
        <f t="shared" si="347"/>
        <v>0</v>
      </c>
      <c r="FQ267" s="208">
        <f t="shared" si="347"/>
        <v>0</v>
      </c>
      <c r="FR267" s="208">
        <f t="shared" si="347"/>
        <v>0</v>
      </c>
      <c r="FS267" s="208">
        <f t="shared" si="309"/>
        <v>0</v>
      </c>
      <c r="FT267" s="208">
        <f t="shared" si="348"/>
        <v>0</v>
      </c>
      <c r="FY267" s="207">
        <f t="shared" si="379"/>
        <v>0</v>
      </c>
      <c r="FZ267" s="208">
        <f t="shared" si="349"/>
        <v>0</v>
      </c>
      <c r="GA267" s="208">
        <f t="shared" si="349"/>
        <v>0</v>
      </c>
      <c r="GB267" s="208">
        <f t="shared" si="349"/>
        <v>0</v>
      </c>
      <c r="GC267" s="208">
        <f t="shared" si="310"/>
        <v>0</v>
      </c>
      <c r="GD267" s="208">
        <f t="shared" si="350"/>
        <v>0</v>
      </c>
      <c r="GI267" s="207">
        <f t="shared" si="380"/>
        <v>0</v>
      </c>
      <c r="GJ267" s="208">
        <f t="shared" si="351"/>
        <v>0</v>
      </c>
      <c r="GK267" s="208">
        <f t="shared" si="351"/>
        <v>0</v>
      </c>
      <c r="GL267" s="208">
        <f t="shared" si="351"/>
        <v>0</v>
      </c>
      <c r="GM267" s="208">
        <f t="shared" si="311"/>
        <v>0</v>
      </c>
      <c r="GN267" s="208">
        <f t="shared" si="352"/>
        <v>0</v>
      </c>
      <c r="GS267" s="207">
        <f t="shared" si="381"/>
        <v>0</v>
      </c>
      <c r="GT267" s="208">
        <f t="shared" si="353"/>
        <v>0</v>
      </c>
      <c r="GU267" s="208">
        <f t="shared" si="353"/>
        <v>0</v>
      </c>
      <c r="GV267" s="208">
        <f t="shared" si="353"/>
        <v>0</v>
      </c>
      <c r="GW267" s="208">
        <f t="shared" si="312"/>
        <v>0</v>
      </c>
      <c r="GX267" s="208">
        <f t="shared" si="354"/>
        <v>0</v>
      </c>
      <c r="HC267" s="207">
        <f t="shared" si="382"/>
        <v>0</v>
      </c>
      <c r="HD267" s="208">
        <f t="shared" si="355"/>
        <v>0</v>
      </c>
      <c r="HE267" s="208">
        <f t="shared" si="355"/>
        <v>0</v>
      </c>
      <c r="HF267" s="208">
        <f t="shared" si="355"/>
        <v>0</v>
      </c>
      <c r="HG267" s="208">
        <f t="shared" si="313"/>
        <v>0</v>
      </c>
      <c r="HH267" s="208">
        <f t="shared" si="356"/>
        <v>0</v>
      </c>
      <c r="HM267" s="207">
        <f t="shared" si="383"/>
        <v>0</v>
      </c>
      <c r="HN267" s="208">
        <f t="shared" si="357"/>
        <v>0</v>
      </c>
      <c r="HO267" s="208">
        <f t="shared" si="357"/>
        <v>0</v>
      </c>
      <c r="HP267" s="208">
        <f t="shared" si="357"/>
        <v>0</v>
      </c>
      <c r="HQ267" s="208">
        <f t="shared" si="314"/>
        <v>0</v>
      </c>
      <c r="HR267" s="208">
        <f t="shared" si="358"/>
        <v>0</v>
      </c>
      <c r="HW267" s="207">
        <f t="shared" si="384"/>
        <v>0</v>
      </c>
      <c r="HX267" s="208">
        <f t="shared" si="359"/>
        <v>0</v>
      </c>
      <c r="HY267" s="208">
        <f t="shared" si="359"/>
        <v>0</v>
      </c>
      <c r="HZ267" s="208">
        <f t="shared" si="359"/>
        <v>0</v>
      </c>
      <c r="IA267" s="208">
        <f t="shared" si="315"/>
        <v>0</v>
      </c>
      <c r="IB267" s="208">
        <f t="shared" si="360"/>
        <v>0</v>
      </c>
      <c r="IG267" s="207">
        <f t="shared" si="385"/>
        <v>0</v>
      </c>
      <c r="IH267" s="208">
        <f t="shared" si="361"/>
        <v>0</v>
      </c>
      <c r="II267" s="208">
        <f t="shared" si="361"/>
        <v>0</v>
      </c>
      <c r="IJ267" s="208">
        <f t="shared" si="361"/>
        <v>0</v>
      </c>
      <c r="IK267" s="208">
        <f t="shared" si="316"/>
        <v>0</v>
      </c>
      <c r="IL267" s="208">
        <f t="shared" si="362"/>
        <v>0</v>
      </c>
    </row>
    <row r="268" spans="20:246">
      <c r="T268" s="207">
        <v>23.8</v>
      </c>
      <c r="U268" s="207">
        <f t="shared" si="363"/>
        <v>0</v>
      </c>
      <c r="V268" s="208">
        <f t="shared" si="317"/>
        <v>0</v>
      </c>
      <c r="W268" s="208">
        <f t="shared" si="317"/>
        <v>0</v>
      </c>
      <c r="X268" s="208">
        <f t="shared" si="317"/>
        <v>0</v>
      </c>
      <c r="Y268" s="208">
        <f t="shared" si="294"/>
        <v>0</v>
      </c>
      <c r="Z268" s="208">
        <f t="shared" si="318"/>
        <v>0</v>
      </c>
      <c r="AE268" s="207">
        <f t="shared" si="364"/>
        <v>0</v>
      </c>
      <c r="AF268" s="208">
        <f t="shared" si="319"/>
        <v>0</v>
      </c>
      <c r="AG268" s="208">
        <f t="shared" si="319"/>
        <v>0</v>
      </c>
      <c r="AH268" s="208">
        <f t="shared" si="319"/>
        <v>0</v>
      </c>
      <c r="AI268" s="208">
        <f t="shared" si="295"/>
        <v>0</v>
      </c>
      <c r="AJ268" s="208">
        <f t="shared" si="320"/>
        <v>0</v>
      </c>
      <c r="AO268" s="207">
        <f t="shared" si="365"/>
        <v>0</v>
      </c>
      <c r="AP268" s="208">
        <f t="shared" si="321"/>
        <v>0</v>
      </c>
      <c r="AQ268" s="208">
        <f t="shared" si="321"/>
        <v>0</v>
      </c>
      <c r="AR268" s="208">
        <f t="shared" si="321"/>
        <v>0</v>
      </c>
      <c r="AS268" s="208">
        <f t="shared" si="296"/>
        <v>0</v>
      </c>
      <c r="AT268" s="208">
        <f t="shared" si="322"/>
        <v>0</v>
      </c>
      <c r="AY268" s="207">
        <f t="shared" si="366"/>
        <v>0</v>
      </c>
      <c r="AZ268" s="208">
        <f t="shared" si="323"/>
        <v>0</v>
      </c>
      <c r="BA268" s="208">
        <f t="shared" si="323"/>
        <v>0</v>
      </c>
      <c r="BB268" s="208">
        <f t="shared" si="323"/>
        <v>0</v>
      </c>
      <c r="BC268" s="208">
        <f t="shared" si="297"/>
        <v>0</v>
      </c>
      <c r="BD268" s="208">
        <f t="shared" si="324"/>
        <v>0</v>
      </c>
      <c r="BI268" s="207">
        <f t="shared" si="367"/>
        <v>0</v>
      </c>
      <c r="BJ268" s="208">
        <f t="shared" si="325"/>
        <v>0</v>
      </c>
      <c r="BK268" s="208">
        <f t="shared" si="325"/>
        <v>0</v>
      </c>
      <c r="BL268" s="208">
        <f t="shared" si="325"/>
        <v>0</v>
      </c>
      <c r="BM268" s="208">
        <f t="shared" si="298"/>
        <v>0</v>
      </c>
      <c r="BN268" s="208">
        <f t="shared" si="326"/>
        <v>0</v>
      </c>
      <c r="BS268" s="207">
        <f t="shared" si="368"/>
        <v>0</v>
      </c>
      <c r="BT268" s="208">
        <f t="shared" si="327"/>
        <v>0</v>
      </c>
      <c r="BU268" s="208">
        <f t="shared" si="327"/>
        <v>0</v>
      </c>
      <c r="BV268" s="208">
        <f t="shared" si="327"/>
        <v>0</v>
      </c>
      <c r="BW268" s="208">
        <f t="shared" si="299"/>
        <v>0</v>
      </c>
      <c r="BX268" s="208">
        <f t="shared" si="328"/>
        <v>0</v>
      </c>
      <c r="CC268" s="207">
        <f t="shared" si="369"/>
        <v>0</v>
      </c>
      <c r="CD268" s="208">
        <f t="shared" si="329"/>
        <v>0</v>
      </c>
      <c r="CE268" s="208">
        <f t="shared" si="329"/>
        <v>0</v>
      </c>
      <c r="CF268" s="208">
        <f t="shared" si="329"/>
        <v>0</v>
      </c>
      <c r="CG268" s="208">
        <f t="shared" si="300"/>
        <v>0</v>
      </c>
      <c r="CH268" s="208">
        <f t="shared" si="330"/>
        <v>0</v>
      </c>
      <c r="CM268" s="207">
        <f t="shared" si="370"/>
        <v>0</v>
      </c>
      <c r="CN268" s="208">
        <f t="shared" si="331"/>
        <v>0</v>
      </c>
      <c r="CO268" s="208">
        <f t="shared" si="331"/>
        <v>0</v>
      </c>
      <c r="CP268" s="208">
        <f t="shared" si="331"/>
        <v>0</v>
      </c>
      <c r="CQ268" s="208">
        <f t="shared" si="301"/>
        <v>0</v>
      </c>
      <c r="CR268" s="208">
        <f t="shared" si="332"/>
        <v>0</v>
      </c>
      <c r="CW268" s="207">
        <f t="shared" si="371"/>
        <v>0</v>
      </c>
      <c r="CX268" s="208">
        <f t="shared" si="333"/>
        <v>0</v>
      </c>
      <c r="CY268" s="207">
        <f t="shared" si="333"/>
        <v>0</v>
      </c>
      <c r="CZ268" s="208">
        <f t="shared" si="333"/>
        <v>0</v>
      </c>
      <c r="DA268" s="208">
        <f t="shared" si="302"/>
        <v>0</v>
      </c>
      <c r="DB268" s="208">
        <f t="shared" si="334"/>
        <v>0</v>
      </c>
      <c r="DG268" s="207">
        <f t="shared" si="372"/>
        <v>0</v>
      </c>
      <c r="DH268" s="208">
        <f t="shared" si="335"/>
        <v>0</v>
      </c>
      <c r="DI268" s="208">
        <f t="shared" si="335"/>
        <v>0</v>
      </c>
      <c r="DJ268" s="208">
        <f t="shared" si="335"/>
        <v>0</v>
      </c>
      <c r="DK268" s="208">
        <f t="shared" si="303"/>
        <v>0</v>
      </c>
      <c r="DL268" s="208">
        <f t="shared" si="336"/>
        <v>0</v>
      </c>
      <c r="DQ268" s="207">
        <f t="shared" si="373"/>
        <v>0</v>
      </c>
      <c r="DR268" s="208">
        <f t="shared" si="337"/>
        <v>0</v>
      </c>
      <c r="DS268" s="208">
        <f t="shared" si="337"/>
        <v>0</v>
      </c>
      <c r="DT268" s="208">
        <f t="shared" si="337"/>
        <v>0</v>
      </c>
      <c r="DU268" s="208">
        <f t="shared" si="304"/>
        <v>0</v>
      </c>
      <c r="DV268" s="208">
        <f t="shared" si="338"/>
        <v>0</v>
      </c>
      <c r="EA268" s="207">
        <f t="shared" si="374"/>
        <v>0</v>
      </c>
      <c r="EB268" s="208">
        <f t="shared" si="339"/>
        <v>0</v>
      </c>
      <c r="EC268" s="208">
        <f t="shared" si="339"/>
        <v>0</v>
      </c>
      <c r="ED268" s="208">
        <f t="shared" si="339"/>
        <v>0</v>
      </c>
      <c r="EE268" s="208">
        <f t="shared" si="305"/>
        <v>0</v>
      </c>
      <c r="EF268" s="208">
        <f t="shared" si="340"/>
        <v>0</v>
      </c>
      <c r="EK268" s="207">
        <f t="shared" si="375"/>
        <v>0</v>
      </c>
      <c r="EL268" s="208">
        <f t="shared" si="341"/>
        <v>0</v>
      </c>
      <c r="EM268" s="208">
        <f t="shared" si="341"/>
        <v>0</v>
      </c>
      <c r="EN268" s="208">
        <f t="shared" si="341"/>
        <v>0</v>
      </c>
      <c r="EO268" s="208">
        <f t="shared" si="306"/>
        <v>0</v>
      </c>
      <c r="EP268" s="208">
        <f t="shared" si="342"/>
        <v>0</v>
      </c>
      <c r="EU268" s="207">
        <f t="shared" si="376"/>
        <v>0</v>
      </c>
      <c r="EV268" s="208">
        <f t="shared" si="343"/>
        <v>0</v>
      </c>
      <c r="EW268" s="208">
        <f t="shared" si="343"/>
        <v>0</v>
      </c>
      <c r="EX268" s="208">
        <f t="shared" si="343"/>
        <v>0</v>
      </c>
      <c r="EY268" s="208">
        <f t="shared" si="307"/>
        <v>0</v>
      </c>
      <c r="EZ268" s="208">
        <f t="shared" si="344"/>
        <v>0</v>
      </c>
      <c r="FE268" s="207">
        <f t="shared" si="377"/>
        <v>0</v>
      </c>
      <c r="FF268" s="208">
        <f t="shared" si="345"/>
        <v>0</v>
      </c>
      <c r="FG268" s="208">
        <f t="shared" si="345"/>
        <v>0</v>
      </c>
      <c r="FH268" s="208">
        <f t="shared" si="345"/>
        <v>0</v>
      </c>
      <c r="FI268" s="208">
        <f t="shared" si="308"/>
        <v>0</v>
      </c>
      <c r="FJ268" s="208">
        <f t="shared" si="346"/>
        <v>0</v>
      </c>
      <c r="FO268" s="207">
        <f t="shared" si="378"/>
        <v>0</v>
      </c>
      <c r="FP268" s="208">
        <f t="shared" si="347"/>
        <v>0</v>
      </c>
      <c r="FQ268" s="208">
        <f t="shared" si="347"/>
        <v>0</v>
      </c>
      <c r="FR268" s="208">
        <f t="shared" si="347"/>
        <v>0</v>
      </c>
      <c r="FS268" s="208">
        <f t="shared" si="309"/>
        <v>0</v>
      </c>
      <c r="FT268" s="208">
        <f t="shared" si="348"/>
        <v>0</v>
      </c>
      <c r="FY268" s="207">
        <f t="shared" si="379"/>
        <v>0</v>
      </c>
      <c r="FZ268" s="208">
        <f t="shared" si="349"/>
        <v>0</v>
      </c>
      <c r="GA268" s="208">
        <f t="shared" si="349"/>
        <v>0</v>
      </c>
      <c r="GB268" s="208">
        <f t="shared" si="349"/>
        <v>0</v>
      </c>
      <c r="GC268" s="208">
        <f t="shared" si="310"/>
        <v>0</v>
      </c>
      <c r="GD268" s="208">
        <f t="shared" si="350"/>
        <v>0</v>
      </c>
      <c r="GI268" s="207">
        <f t="shared" si="380"/>
        <v>0</v>
      </c>
      <c r="GJ268" s="208">
        <f t="shared" si="351"/>
        <v>0</v>
      </c>
      <c r="GK268" s="208">
        <f t="shared" si="351"/>
        <v>0</v>
      </c>
      <c r="GL268" s="208">
        <f t="shared" si="351"/>
        <v>0</v>
      </c>
      <c r="GM268" s="208">
        <f t="shared" si="311"/>
        <v>0</v>
      </c>
      <c r="GN268" s="208">
        <f t="shared" si="352"/>
        <v>0</v>
      </c>
      <c r="GS268" s="207">
        <f t="shared" si="381"/>
        <v>0</v>
      </c>
      <c r="GT268" s="208">
        <f t="shared" si="353"/>
        <v>0</v>
      </c>
      <c r="GU268" s="208">
        <f t="shared" si="353"/>
        <v>0</v>
      </c>
      <c r="GV268" s="208">
        <f t="shared" si="353"/>
        <v>0</v>
      </c>
      <c r="GW268" s="208">
        <f t="shared" si="312"/>
        <v>0</v>
      </c>
      <c r="GX268" s="208">
        <f t="shared" si="354"/>
        <v>0</v>
      </c>
      <c r="HC268" s="207">
        <f t="shared" si="382"/>
        <v>0</v>
      </c>
      <c r="HD268" s="208">
        <f t="shared" si="355"/>
        <v>0</v>
      </c>
      <c r="HE268" s="208">
        <f t="shared" si="355"/>
        <v>0</v>
      </c>
      <c r="HF268" s="208">
        <f t="shared" si="355"/>
        <v>0</v>
      </c>
      <c r="HG268" s="208">
        <f t="shared" si="313"/>
        <v>0</v>
      </c>
      <c r="HH268" s="208">
        <f t="shared" si="356"/>
        <v>0</v>
      </c>
      <c r="HM268" s="207">
        <f t="shared" si="383"/>
        <v>0</v>
      </c>
      <c r="HN268" s="208">
        <f t="shared" si="357"/>
        <v>0</v>
      </c>
      <c r="HO268" s="208">
        <f t="shared" si="357"/>
        <v>0</v>
      </c>
      <c r="HP268" s="208">
        <f t="shared" si="357"/>
        <v>0</v>
      </c>
      <c r="HQ268" s="208">
        <f t="shared" si="314"/>
        <v>0</v>
      </c>
      <c r="HR268" s="208">
        <f t="shared" si="358"/>
        <v>0</v>
      </c>
      <c r="HW268" s="207">
        <f t="shared" si="384"/>
        <v>0</v>
      </c>
      <c r="HX268" s="208">
        <f t="shared" si="359"/>
        <v>0</v>
      </c>
      <c r="HY268" s="208">
        <f t="shared" si="359"/>
        <v>0</v>
      </c>
      <c r="HZ268" s="208">
        <f t="shared" si="359"/>
        <v>0</v>
      </c>
      <c r="IA268" s="208">
        <f t="shared" si="315"/>
        <v>0</v>
      </c>
      <c r="IB268" s="208">
        <f t="shared" si="360"/>
        <v>0</v>
      </c>
      <c r="IG268" s="207">
        <f t="shared" si="385"/>
        <v>0</v>
      </c>
      <c r="IH268" s="208">
        <f t="shared" si="361"/>
        <v>0</v>
      </c>
      <c r="II268" s="208">
        <f t="shared" si="361"/>
        <v>0</v>
      </c>
      <c r="IJ268" s="208">
        <f t="shared" si="361"/>
        <v>0</v>
      </c>
      <c r="IK268" s="208">
        <f t="shared" si="316"/>
        <v>0</v>
      </c>
      <c r="IL268" s="208">
        <f t="shared" si="362"/>
        <v>0</v>
      </c>
    </row>
    <row r="269" spans="20:246">
      <c r="T269" s="207">
        <v>23.9</v>
      </c>
      <c r="U269" s="207">
        <f t="shared" si="363"/>
        <v>0</v>
      </c>
      <c r="V269" s="208">
        <f t="shared" si="317"/>
        <v>0</v>
      </c>
      <c r="W269" s="208">
        <f t="shared" si="317"/>
        <v>0</v>
      </c>
      <c r="X269" s="208">
        <f t="shared" si="317"/>
        <v>0</v>
      </c>
      <c r="Y269" s="208">
        <f t="shared" si="294"/>
        <v>0</v>
      </c>
      <c r="Z269" s="208">
        <f t="shared" si="318"/>
        <v>0</v>
      </c>
      <c r="AE269" s="207">
        <f t="shared" si="364"/>
        <v>0</v>
      </c>
      <c r="AF269" s="208">
        <f t="shared" si="319"/>
        <v>0</v>
      </c>
      <c r="AG269" s="208">
        <f t="shared" si="319"/>
        <v>0</v>
      </c>
      <c r="AH269" s="208">
        <f t="shared" si="319"/>
        <v>0</v>
      </c>
      <c r="AI269" s="208">
        <f t="shared" si="295"/>
        <v>0</v>
      </c>
      <c r="AJ269" s="208">
        <f t="shared" si="320"/>
        <v>0</v>
      </c>
      <c r="AO269" s="207">
        <f t="shared" si="365"/>
        <v>0</v>
      </c>
      <c r="AP269" s="208">
        <f t="shared" si="321"/>
        <v>0</v>
      </c>
      <c r="AQ269" s="208">
        <f t="shared" si="321"/>
        <v>0</v>
      </c>
      <c r="AR269" s="208">
        <f t="shared" si="321"/>
        <v>0</v>
      </c>
      <c r="AS269" s="208">
        <f t="shared" si="296"/>
        <v>0</v>
      </c>
      <c r="AT269" s="208">
        <f t="shared" si="322"/>
        <v>0</v>
      </c>
      <c r="AY269" s="207">
        <f t="shared" si="366"/>
        <v>0</v>
      </c>
      <c r="AZ269" s="208">
        <f t="shared" si="323"/>
        <v>0</v>
      </c>
      <c r="BA269" s="208">
        <f t="shared" si="323"/>
        <v>0</v>
      </c>
      <c r="BB269" s="208">
        <f t="shared" si="323"/>
        <v>0</v>
      </c>
      <c r="BC269" s="208">
        <f t="shared" si="297"/>
        <v>0</v>
      </c>
      <c r="BD269" s="208">
        <f t="shared" si="324"/>
        <v>0</v>
      </c>
      <c r="BI269" s="207">
        <f t="shared" si="367"/>
        <v>0</v>
      </c>
      <c r="BJ269" s="208">
        <f t="shared" si="325"/>
        <v>0</v>
      </c>
      <c r="BK269" s="208">
        <f t="shared" si="325"/>
        <v>0</v>
      </c>
      <c r="BL269" s="208">
        <f t="shared" si="325"/>
        <v>0</v>
      </c>
      <c r="BM269" s="208">
        <f t="shared" si="298"/>
        <v>0</v>
      </c>
      <c r="BN269" s="208">
        <f t="shared" si="326"/>
        <v>0</v>
      </c>
      <c r="BS269" s="207">
        <f t="shared" si="368"/>
        <v>0</v>
      </c>
      <c r="BT269" s="208">
        <f t="shared" si="327"/>
        <v>0</v>
      </c>
      <c r="BU269" s="208">
        <f t="shared" si="327"/>
        <v>0</v>
      </c>
      <c r="BV269" s="208">
        <f t="shared" si="327"/>
        <v>0</v>
      </c>
      <c r="BW269" s="208">
        <f t="shared" si="299"/>
        <v>0</v>
      </c>
      <c r="BX269" s="208">
        <f t="shared" si="328"/>
        <v>0</v>
      </c>
      <c r="CC269" s="207">
        <f t="shared" si="369"/>
        <v>0</v>
      </c>
      <c r="CD269" s="208">
        <f t="shared" si="329"/>
        <v>0</v>
      </c>
      <c r="CE269" s="208">
        <f t="shared" si="329"/>
        <v>0</v>
      </c>
      <c r="CF269" s="208">
        <f t="shared" si="329"/>
        <v>0</v>
      </c>
      <c r="CG269" s="208">
        <f t="shared" si="300"/>
        <v>0</v>
      </c>
      <c r="CH269" s="208">
        <f t="shared" si="330"/>
        <v>0</v>
      </c>
      <c r="CM269" s="207">
        <f t="shared" si="370"/>
        <v>0</v>
      </c>
      <c r="CN269" s="208">
        <f t="shared" si="331"/>
        <v>0</v>
      </c>
      <c r="CO269" s="208">
        <f t="shared" si="331"/>
        <v>0</v>
      </c>
      <c r="CP269" s="208">
        <f t="shared" si="331"/>
        <v>0</v>
      </c>
      <c r="CQ269" s="208">
        <f t="shared" si="301"/>
        <v>0</v>
      </c>
      <c r="CR269" s="208">
        <f t="shared" si="332"/>
        <v>0</v>
      </c>
      <c r="CW269" s="207">
        <f t="shared" si="371"/>
        <v>0</v>
      </c>
      <c r="CX269" s="208">
        <f t="shared" si="333"/>
        <v>0</v>
      </c>
      <c r="CY269" s="207">
        <f t="shared" si="333"/>
        <v>0</v>
      </c>
      <c r="CZ269" s="208">
        <f t="shared" si="333"/>
        <v>0</v>
      </c>
      <c r="DA269" s="208">
        <f t="shared" si="302"/>
        <v>0</v>
      </c>
      <c r="DB269" s="208">
        <f t="shared" si="334"/>
        <v>0</v>
      </c>
      <c r="DG269" s="207">
        <f t="shared" si="372"/>
        <v>0</v>
      </c>
      <c r="DH269" s="208">
        <f t="shared" si="335"/>
        <v>0</v>
      </c>
      <c r="DI269" s="208">
        <f t="shared" si="335"/>
        <v>0</v>
      </c>
      <c r="DJ269" s="208">
        <f t="shared" si="335"/>
        <v>0</v>
      </c>
      <c r="DK269" s="208">
        <f t="shared" si="303"/>
        <v>0</v>
      </c>
      <c r="DL269" s="208">
        <f t="shared" si="336"/>
        <v>0</v>
      </c>
      <c r="DQ269" s="207">
        <f t="shared" si="373"/>
        <v>0</v>
      </c>
      <c r="DR269" s="208">
        <f t="shared" si="337"/>
        <v>0</v>
      </c>
      <c r="DS269" s="208">
        <f t="shared" si="337"/>
        <v>0</v>
      </c>
      <c r="DT269" s="208">
        <f t="shared" si="337"/>
        <v>0</v>
      </c>
      <c r="DU269" s="208">
        <f t="shared" si="304"/>
        <v>0</v>
      </c>
      <c r="DV269" s="208">
        <f t="shared" si="338"/>
        <v>0</v>
      </c>
      <c r="EA269" s="207">
        <f t="shared" si="374"/>
        <v>0</v>
      </c>
      <c r="EB269" s="208">
        <f t="shared" si="339"/>
        <v>0</v>
      </c>
      <c r="EC269" s="208">
        <f t="shared" si="339"/>
        <v>0</v>
      </c>
      <c r="ED269" s="208">
        <f t="shared" si="339"/>
        <v>0</v>
      </c>
      <c r="EE269" s="208">
        <f t="shared" si="305"/>
        <v>0</v>
      </c>
      <c r="EF269" s="208">
        <f t="shared" si="340"/>
        <v>0</v>
      </c>
      <c r="EK269" s="207">
        <f t="shared" si="375"/>
        <v>0</v>
      </c>
      <c r="EL269" s="208">
        <f t="shared" si="341"/>
        <v>0</v>
      </c>
      <c r="EM269" s="208">
        <f t="shared" si="341"/>
        <v>0</v>
      </c>
      <c r="EN269" s="208">
        <f t="shared" si="341"/>
        <v>0</v>
      </c>
      <c r="EO269" s="208">
        <f t="shared" si="306"/>
        <v>0</v>
      </c>
      <c r="EP269" s="208">
        <f t="shared" si="342"/>
        <v>0</v>
      </c>
      <c r="EU269" s="207">
        <f t="shared" si="376"/>
        <v>0</v>
      </c>
      <c r="EV269" s="208">
        <f t="shared" si="343"/>
        <v>0</v>
      </c>
      <c r="EW269" s="208">
        <f t="shared" si="343"/>
        <v>0</v>
      </c>
      <c r="EX269" s="208">
        <f t="shared" si="343"/>
        <v>0</v>
      </c>
      <c r="EY269" s="208">
        <f t="shared" si="307"/>
        <v>0</v>
      </c>
      <c r="EZ269" s="208">
        <f t="shared" si="344"/>
        <v>0</v>
      </c>
      <c r="FE269" s="207">
        <f t="shared" si="377"/>
        <v>0</v>
      </c>
      <c r="FF269" s="208">
        <f t="shared" si="345"/>
        <v>0</v>
      </c>
      <c r="FG269" s="208">
        <f t="shared" si="345"/>
        <v>0</v>
      </c>
      <c r="FH269" s="208">
        <f t="shared" si="345"/>
        <v>0</v>
      </c>
      <c r="FI269" s="208">
        <f t="shared" si="308"/>
        <v>0</v>
      </c>
      <c r="FJ269" s="208">
        <f t="shared" si="346"/>
        <v>0</v>
      </c>
      <c r="FO269" s="207">
        <f t="shared" si="378"/>
        <v>0</v>
      </c>
      <c r="FP269" s="208">
        <f t="shared" si="347"/>
        <v>0</v>
      </c>
      <c r="FQ269" s="208">
        <f t="shared" si="347"/>
        <v>0</v>
      </c>
      <c r="FR269" s="208">
        <f t="shared" si="347"/>
        <v>0</v>
      </c>
      <c r="FS269" s="208">
        <f t="shared" si="309"/>
        <v>0</v>
      </c>
      <c r="FT269" s="208">
        <f t="shared" si="348"/>
        <v>0</v>
      </c>
      <c r="FY269" s="207">
        <f t="shared" si="379"/>
        <v>0</v>
      </c>
      <c r="FZ269" s="208">
        <f t="shared" si="349"/>
        <v>0</v>
      </c>
      <c r="GA269" s="208">
        <f t="shared" si="349"/>
        <v>0</v>
      </c>
      <c r="GB269" s="208">
        <f t="shared" si="349"/>
        <v>0</v>
      </c>
      <c r="GC269" s="208">
        <f t="shared" si="310"/>
        <v>0</v>
      </c>
      <c r="GD269" s="208">
        <f t="shared" si="350"/>
        <v>0</v>
      </c>
      <c r="GI269" s="207">
        <f t="shared" si="380"/>
        <v>0</v>
      </c>
      <c r="GJ269" s="208">
        <f t="shared" si="351"/>
        <v>0</v>
      </c>
      <c r="GK269" s="208">
        <f t="shared" si="351"/>
        <v>0</v>
      </c>
      <c r="GL269" s="208">
        <f t="shared" si="351"/>
        <v>0</v>
      </c>
      <c r="GM269" s="208">
        <f t="shared" si="311"/>
        <v>0</v>
      </c>
      <c r="GN269" s="208">
        <f t="shared" si="352"/>
        <v>0</v>
      </c>
      <c r="GS269" s="207">
        <f t="shared" si="381"/>
        <v>0</v>
      </c>
      <c r="GT269" s="208">
        <f t="shared" si="353"/>
        <v>0</v>
      </c>
      <c r="GU269" s="208">
        <f t="shared" si="353"/>
        <v>0</v>
      </c>
      <c r="GV269" s="208">
        <f t="shared" si="353"/>
        <v>0</v>
      </c>
      <c r="GW269" s="208">
        <f t="shared" si="312"/>
        <v>0</v>
      </c>
      <c r="GX269" s="208">
        <f t="shared" si="354"/>
        <v>0</v>
      </c>
      <c r="HC269" s="207">
        <f t="shared" si="382"/>
        <v>0</v>
      </c>
      <c r="HD269" s="208">
        <f t="shared" si="355"/>
        <v>0</v>
      </c>
      <c r="HE269" s="208">
        <f t="shared" si="355"/>
        <v>0</v>
      </c>
      <c r="HF269" s="208">
        <f t="shared" si="355"/>
        <v>0</v>
      </c>
      <c r="HG269" s="208">
        <f t="shared" si="313"/>
        <v>0</v>
      </c>
      <c r="HH269" s="208">
        <f t="shared" si="356"/>
        <v>0</v>
      </c>
      <c r="HM269" s="207">
        <f t="shared" si="383"/>
        <v>0</v>
      </c>
      <c r="HN269" s="208">
        <f t="shared" si="357"/>
        <v>0</v>
      </c>
      <c r="HO269" s="208">
        <f t="shared" si="357"/>
        <v>0</v>
      </c>
      <c r="HP269" s="208">
        <f t="shared" si="357"/>
        <v>0</v>
      </c>
      <c r="HQ269" s="208">
        <f t="shared" si="314"/>
        <v>0</v>
      </c>
      <c r="HR269" s="208">
        <f t="shared" si="358"/>
        <v>0</v>
      </c>
      <c r="HW269" s="207">
        <f t="shared" si="384"/>
        <v>0</v>
      </c>
      <c r="HX269" s="208">
        <f t="shared" si="359"/>
        <v>0</v>
      </c>
      <c r="HY269" s="208">
        <f t="shared" si="359"/>
        <v>0</v>
      </c>
      <c r="HZ269" s="208">
        <f t="shared" si="359"/>
        <v>0</v>
      </c>
      <c r="IA269" s="208">
        <f t="shared" si="315"/>
        <v>0</v>
      </c>
      <c r="IB269" s="208">
        <f t="shared" si="360"/>
        <v>0</v>
      </c>
      <c r="IG269" s="207">
        <f t="shared" si="385"/>
        <v>0</v>
      </c>
      <c r="IH269" s="208">
        <f t="shared" si="361"/>
        <v>0</v>
      </c>
      <c r="II269" s="208">
        <f t="shared" si="361"/>
        <v>0</v>
      </c>
      <c r="IJ269" s="208">
        <f t="shared" si="361"/>
        <v>0</v>
      </c>
      <c r="IK269" s="208">
        <f t="shared" si="316"/>
        <v>0</v>
      </c>
      <c r="IL269" s="208">
        <f t="shared" si="362"/>
        <v>0</v>
      </c>
    </row>
    <row r="270" spans="20:246">
      <c r="T270" s="207">
        <v>24</v>
      </c>
      <c r="U270" s="207">
        <f t="shared" si="363"/>
        <v>0</v>
      </c>
      <c r="V270" s="208">
        <f t="shared" si="317"/>
        <v>0</v>
      </c>
      <c r="W270" s="208">
        <f t="shared" si="317"/>
        <v>0</v>
      </c>
      <c r="X270" s="208">
        <f t="shared" si="317"/>
        <v>0</v>
      </c>
      <c r="Y270" s="208">
        <f t="shared" si="294"/>
        <v>0</v>
      </c>
      <c r="Z270" s="208">
        <f t="shared" si="318"/>
        <v>0</v>
      </c>
      <c r="AE270" s="207">
        <f t="shared" si="364"/>
        <v>0</v>
      </c>
      <c r="AF270" s="208">
        <f t="shared" si="319"/>
        <v>0</v>
      </c>
      <c r="AG270" s="208">
        <f t="shared" si="319"/>
        <v>0</v>
      </c>
      <c r="AH270" s="208">
        <f t="shared" si="319"/>
        <v>0</v>
      </c>
      <c r="AI270" s="208">
        <f t="shared" si="295"/>
        <v>0</v>
      </c>
      <c r="AJ270" s="208">
        <f t="shared" si="320"/>
        <v>0</v>
      </c>
      <c r="AO270" s="207">
        <f t="shared" si="365"/>
        <v>0</v>
      </c>
      <c r="AP270" s="208">
        <f t="shared" si="321"/>
        <v>0</v>
      </c>
      <c r="AQ270" s="208">
        <f t="shared" si="321"/>
        <v>0</v>
      </c>
      <c r="AR270" s="208">
        <f t="shared" si="321"/>
        <v>0</v>
      </c>
      <c r="AS270" s="208">
        <f t="shared" si="296"/>
        <v>0</v>
      </c>
      <c r="AT270" s="208">
        <f t="shared" si="322"/>
        <v>0</v>
      </c>
      <c r="AY270" s="207">
        <f t="shared" si="366"/>
        <v>0</v>
      </c>
      <c r="AZ270" s="208">
        <f t="shared" si="323"/>
        <v>0</v>
      </c>
      <c r="BA270" s="208">
        <f t="shared" si="323"/>
        <v>0</v>
      </c>
      <c r="BB270" s="208">
        <f t="shared" si="323"/>
        <v>0</v>
      </c>
      <c r="BC270" s="208">
        <f t="shared" si="297"/>
        <v>0</v>
      </c>
      <c r="BD270" s="208">
        <f t="shared" si="324"/>
        <v>0</v>
      </c>
      <c r="BI270" s="207">
        <f t="shared" si="367"/>
        <v>0</v>
      </c>
      <c r="BJ270" s="208">
        <f t="shared" si="325"/>
        <v>0</v>
      </c>
      <c r="BK270" s="208">
        <f t="shared" si="325"/>
        <v>0</v>
      </c>
      <c r="BL270" s="208">
        <f t="shared" si="325"/>
        <v>0</v>
      </c>
      <c r="BM270" s="208">
        <f t="shared" si="298"/>
        <v>0</v>
      </c>
      <c r="BN270" s="208">
        <f t="shared" si="326"/>
        <v>0</v>
      </c>
      <c r="BS270" s="207">
        <f t="shared" si="368"/>
        <v>0</v>
      </c>
      <c r="BT270" s="208">
        <f t="shared" si="327"/>
        <v>0</v>
      </c>
      <c r="BU270" s="208">
        <f t="shared" si="327"/>
        <v>0</v>
      </c>
      <c r="BV270" s="208">
        <f t="shared" si="327"/>
        <v>0</v>
      </c>
      <c r="BW270" s="208">
        <f t="shared" si="299"/>
        <v>0</v>
      </c>
      <c r="BX270" s="208">
        <f t="shared" si="328"/>
        <v>0</v>
      </c>
      <c r="CC270" s="207">
        <f t="shared" si="369"/>
        <v>0</v>
      </c>
      <c r="CD270" s="208">
        <f t="shared" si="329"/>
        <v>0</v>
      </c>
      <c r="CE270" s="208">
        <f t="shared" si="329"/>
        <v>0</v>
      </c>
      <c r="CF270" s="208">
        <f t="shared" si="329"/>
        <v>0</v>
      </c>
      <c r="CG270" s="208">
        <f t="shared" si="300"/>
        <v>0</v>
      </c>
      <c r="CH270" s="208">
        <f t="shared" si="330"/>
        <v>0</v>
      </c>
      <c r="CM270" s="207">
        <f t="shared" si="370"/>
        <v>0</v>
      </c>
      <c r="CN270" s="208">
        <f t="shared" si="331"/>
        <v>0</v>
      </c>
      <c r="CO270" s="208">
        <f t="shared" si="331"/>
        <v>0</v>
      </c>
      <c r="CP270" s="208">
        <f t="shared" si="331"/>
        <v>0</v>
      </c>
      <c r="CQ270" s="208">
        <f t="shared" si="301"/>
        <v>0</v>
      </c>
      <c r="CR270" s="208">
        <f t="shared" si="332"/>
        <v>0</v>
      </c>
      <c r="CW270" s="207">
        <f t="shared" si="371"/>
        <v>0</v>
      </c>
      <c r="CX270" s="208">
        <f t="shared" si="333"/>
        <v>0</v>
      </c>
      <c r="CY270" s="207">
        <f t="shared" si="333"/>
        <v>0</v>
      </c>
      <c r="CZ270" s="208">
        <f t="shared" si="333"/>
        <v>0</v>
      </c>
      <c r="DA270" s="208">
        <f t="shared" si="302"/>
        <v>0</v>
      </c>
      <c r="DB270" s="208">
        <f t="shared" si="334"/>
        <v>0</v>
      </c>
      <c r="DG270" s="207">
        <f t="shared" si="372"/>
        <v>0</v>
      </c>
      <c r="DH270" s="208">
        <f t="shared" si="335"/>
        <v>0</v>
      </c>
      <c r="DI270" s="208">
        <f t="shared" si="335"/>
        <v>0</v>
      </c>
      <c r="DJ270" s="208">
        <f t="shared" si="335"/>
        <v>0</v>
      </c>
      <c r="DK270" s="208">
        <f t="shared" si="303"/>
        <v>0</v>
      </c>
      <c r="DL270" s="208">
        <f t="shared" si="336"/>
        <v>0</v>
      </c>
      <c r="DQ270" s="207">
        <f t="shared" si="373"/>
        <v>0</v>
      </c>
      <c r="DR270" s="208">
        <f t="shared" si="337"/>
        <v>0</v>
      </c>
      <c r="DS270" s="208">
        <f t="shared" si="337"/>
        <v>0</v>
      </c>
      <c r="DT270" s="208">
        <f t="shared" si="337"/>
        <v>0</v>
      </c>
      <c r="DU270" s="208">
        <f t="shared" si="304"/>
        <v>0</v>
      </c>
      <c r="DV270" s="208">
        <f t="shared" si="338"/>
        <v>0</v>
      </c>
      <c r="EA270" s="207">
        <f t="shared" si="374"/>
        <v>0</v>
      </c>
      <c r="EB270" s="208">
        <f t="shared" si="339"/>
        <v>0</v>
      </c>
      <c r="EC270" s="208">
        <f t="shared" si="339"/>
        <v>0</v>
      </c>
      <c r="ED270" s="208">
        <f t="shared" si="339"/>
        <v>0</v>
      </c>
      <c r="EE270" s="208">
        <f t="shared" si="305"/>
        <v>0</v>
      </c>
      <c r="EF270" s="208">
        <f t="shared" si="340"/>
        <v>0</v>
      </c>
      <c r="EK270" s="207">
        <f t="shared" si="375"/>
        <v>0</v>
      </c>
      <c r="EL270" s="208">
        <f t="shared" si="341"/>
        <v>0</v>
      </c>
      <c r="EM270" s="208">
        <f t="shared" si="341"/>
        <v>0</v>
      </c>
      <c r="EN270" s="208">
        <f t="shared" si="341"/>
        <v>0</v>
      </c>
      <c r="EO270" s="208">
        <f t="shared" si="306"/>
        <v>0</v>
      </c>
      <c r="EP270" s="208">
        <f t="shared" si="342"/>
        <v>0</v>
      </c>
      <c r="EU270" s="207">
        <f t="shared" si="376"/>
        <v>0</v>
      </c>
      <c r="EV270" s="208">
        <f t="shared" si="343"/>
        <v>0</v>
      </c>
      <c r="EW270" s="208">
        <f t="shared" si="343"/>
        <v>0</v>
      </c>
      <c r="EX270" s="208">
        <f t="shared" si="343"/>
        <v>0</v>
      </c>
      <c r="EY270" s="208">
        <f t="shared" si="307"/>
        <v>0</v>
      </c>
      <c r="EZ270" s="208">
        <f t="shared" si="344"/>
        <v>0</v>
      </c>
      <c r="FE270" s="207">
        <f t="shared" si="377"/>
        <v>0</v>
      </c>
      <c r="FF270" s="208">
        <f t="shared" si="345"/>
        <v>0</v>
      </c>
      <c r="FG270" s="208">
        <f t="shared" si="345"/>
        <v>0</v>
      </c>
      <c r="FH270" s="208">
        <f t="shared" si="345"/>
        <v>0</v>
      </c>
      <c r="FI270" s="208">
        <f t="shared" si="308"/>
        <v>0</v>
      </c>
      <c r="FJ270" s="208">
        <f t="shared" si="346"/>
        <v>0</v>
      </c>
      <c r="FO270" s="207">
        <f t="shared" si="378"/>
        <v>0</v>
      </c>
      <c r="FP270" s="208">
        <f t="shared" si="347"/>
        <v>0</v>
      </c>
      <c r="FQ270" s="208">
        <f t="shared" si="347"/>
        <v>0</v>
      </c>
      <c r="FR270" s="208">
        <f t="shared" si="347"/>
        <v>0</v>
      </c>
      <c r="FS270" s="208">
        <f t="shared" si="309"/>
        <v>0</v>
      </c>
      <c r="FT270" s="208">
        <f t="shared" si="348"/>
        <v>0</v>
      </c>
      <c r="FY270" s="207">
        <f t="shared" si="379"/>
        <v>0</v>
      </c>
      <c r="FZ270" s="208">
        <f t="shared" si="349"/>
        <v>0</v>
      </c>
      <c r="GA270" s="208">
        <f t="shared" si="349"/>
        <v>0</v>
      </c>
      <c r="GB270" s="208">
        <f t="shared" si="349"/>
        <v>0</v>
      </c>
      <c r="GC270" s="208">
        <f t="shared" si="310"/>
        <v>0</v>
      </c>
      <c r="GD270" s="208">
        <f t="shared" si="350"/>
        <v>0</v>
      </c>
      <c r="GI270" s="207">
        <f t="shared" si="380"/>
        <v>0</v>
      </c>
      <c r="GJ270" s="208">
        <f t="shared" si="351"/>
        <v>0</v>
      </c>
      <c r="GK270" s="208">
        <f t="shared" si="351"/>
        <v>0</v>
      </c>
      <c r="GL270" s="208">
        <f t="shared" si="351"/>
        <v>0</v>
      </c>
      <c r="GM270" s="208">
        <f t="shared" si="311"/>
        <v>0</v>
      </c>
      <c r="GN270" s="208">
        <f t="shared" si="352"/>
        <v>0</v>
      </c>
      <c r="GS270" s="207">
        <f t="shared" si="381"/>
        <v>0</v>
      </c>
      <c r="GT270" s="208">
        <f t="shared" si="353"/>
        <v>0</v>
      </c>
      <c r="GU270" s="208">
        <f t="shared" si="353"/>
        <v>0</v>
      </c>
      <c r="GV270" s="208">
        <f t="shared" si="353"/>
        <v>0</v>
      </c>
      <c r="GW270" s="208">
        <f t="shared" si="312"/>
        <v>0</v>
      </c>
      <c r="GX270" s="208">
        <f t="shared" si="354"/>
        <v>0</v>
      </c>
      <c r="HC270" s="207">
        <f t="shared" si="382"/>
        <v>0</v>
      </c>
      <c r="HD270" s="208">
        <f t="shared" si="355"/>
        <v>0</v>
      </c>
      <c r="HE270" s="208">
        <f t="shared" si="355"/>
        <v>0</v>
      </c>
      <c r="HF270" s="208">
        <f t="shared" si="355"/>
        <v>0</v>
      </c>
      <c r="HG270" s="208">
        <f t="shared" si="313"/>
        <v>0</v>
      </c>
      <c r="HH270" s="208">
        <f t="shared" si="356"/>
        <v>0</v>
      </c>
      <c r="HM270" s="207">
        <f t="shared" si="383"/>
        <v>0</v>
      </c>
      <c r="HN270" s="208">
        <f t="shared" si="357"/>
        <v>0</v>
      </c>
      <c r="HO270" s="208">
        <f t="shared" si="357"/>
        <v>0</v>
      </c>
      <c r="HP270" s="208">
        <f t="shared" si="357"/>
        <v>0</v>
      </c>
      <c r="HQ270" s="208">
        <f t="shared" si="314"/>
        <v>0</v>
      </c>
      <c r="HR270" s="208">
        <f t="shared" si="358"/>
        <v>0</v>
      </c>
      <c r="HW270" s="207">
        <f t="shared" si="384"/>
        <v>0</v>
      </c>
      <c r="HX270" s="208">
        <f t="shared" si="359"/>
        <v>0</v>
      </c>
      <c r="HY270" s="208">
        <f t="shared" si="359"/>
        <v>0</v>
      </c>
      <c r="HZ270" s="208">
        <f t="shared" si="359"/>
        <v>0</v>
      </c>
      <c r="IA270" s="208">
        <f t="shared" si="315"/>
        <v>0</v>
      </c>
      <c r="IB270" s="208">
        <f t="shared" si="360"/>
        <v>0</v>
      </c>
      <c r="IG270" s="207">
        <f t="shared" si="385"/>
        <v>0</v>
      </c>
      <c r="IH270" s="208">
        <f t="shared" si="361"/>
        <v>0</v>
      </c>
      <c r="II270" s="208">
        <f t="shared" si="361"/>
        <v>0</v>
      </c>
      <c r="IJ270" s="208">
        <f t="shared" si="361"/>
        <v>0</v>
      </c>
      <c r="IK270" s="208">
        <f t="shared" si="316"/>
        <v>0</v>
      </c>
      <c r="IL270" s="208">
        <f t="shared" si="362"/>
        <v>0</v>
      </c>
    </row>
    <row r="271" spans="20:246">
      <c r="T271" s="207">
        <v>24.1</v>
      </c>
      <c r="U271" s="207">
        <f t="shared" si="363"/>
        <v>0</v>
      </c>
      <c r="V271" s="208">
        <f t="shared" si="317"/>
        <v>0</v>
      </c>
      <c r="W271" s="208">
        <f t="shared" si="317"/>
        <v>0</v>
      </c>
      <c r="X271" s="208">
        <f t="shared" si="317"/>
        <v>0</v>
      </c>
      <c r="Y271" s="208">
        <f t="shared" si="294"/>
        <v>0</v>
      </c>
      <c r="Z271" s="208">
        <f t="shared" si="318"/>
        <v>0</v>
      </c>
      <c r="AE271" s="207">
        <f t="shared" si="364"/>
        <v>0</v>
      </c>
      <c r="AF271" s="208">
        <f t="shared" si="319"/>
        <v>0</v>
      </c>
      <c r="AG271" s="208">
        <f t="shared" si="319"/>
        <v>0</v>
      </c>
      <c r="AH271" s="208">
        <f t="shared" si="319"/>
        <v>0</v>
      </c>
      <c r="AI271" s="208">
        <f t="shared" si="295"/>
        <v>0</v>
      </c>
      <c r="AJ271" s="208">
        <f t="shared" si="320"/>
        <v>0</v>
      </c>
      <c r="AO271" s="207">
        <f t="shared" si="365"/>
        <v>0</v>
      </c>
      <c r="AP271" s="208">
        <f t="shared" si="321"/>
        <v>0</v>
      </c>
      <c r="AQ271" s="208">
        <f t="shared" si="321"/>
        <v>0</v>
      </c>
      <c r="AR271" s="208">
        <f t="shared" si="321"/>
        <v>0</v>
      </c>
      <c r="AS271" s="208">
        <f t="shared" si="296"/>
        <v>0</v>
      </c>
      <c r="AT271" s="208">
        <f t="shared" si="322"/>
        <v>0</v>
      </c>
      <c r="AY271" s="207">
        <f t="shared" si="366"/>
        <v>0</v>
      </c>
      <c r="AZ271" s="208">
        <f t="shared" si="323"/>
        <v>0</v>
      </c>
      <c r="BA271" s="208">
        <f t="shared" si="323"/>
        <v>0</v>
      </c>
      <c r="BB271" s="208">
        <f t="shared" si="323"/>
        <v>0</v>
      </c>
      <c r="BC271" s="208">
        <f t="shared" si="297"/>
        <v>0</v>
      </c>
      <c r="BD271" s="208">
        <f t="shared" si="324"/>
        <v>0</v>
      </c>
      <c r="BI271" s="207">
        <f t="shared" si="367"/>
        <v>0</v>
      </c>
      <c r="BJ271" s="208">
        <f t="shared" si="325"/>
        <v>0</v>
      </c>
      <c r="BK271" s="208">
        <f t="shared" si="325"/>
        <v>0</v>
      </c>
      <c r="BL271" s="208">
        <f t="shared" si="325"/>
        <v>0</v>
      </c>
      <c r="BM271" s="208">
        <f t="shared" si="298"/>
        <v>0</v>
      </c>
      <c r="BN271" s="208">
        <f t="shared" si="326"/>
        <v>0</v>
      </c>
      <c r="BS271" s="207">
        <f t="shared" si="368"/>
        <v>0</v>
      </c>
      <c r="BT271" s="208">
        <f t="shared" si="327"/>
        <v>0</v>
      </c>
      <c r="BU271" s="208">
        <f t="shared" si="327"/>
        <v>0</v>
      </c>
      <c r="BV271" s="208">
        <f t="shared" si="327"/>
        <v>0</v>
      </c>
      <c r="BW271" s="208">
        <f t="shared" si="299"/>
        <v>0</v>
      </c>
      <c r="BX271" s="208">
        <f t="shared" si="328"/>
        <v>0</v>
      </c>
      <c r="CC271" s="207">
        <f t="shared" si="369"/>
        <v>0</v>
      </c>
      <c r="CD271" s="208">
        <f t="shared" si="329"/>
        <v>0</v>
      </c>
      <c r="CE271" s="208">
        <f t="shared" si="329"/>
        <v>0</v>
      </c>
      <c r="CF271" s="208">
        <f t="shared" si="329"/>
        <v>0</v>
      </c>
      <c r="CG271" s="208">
        <f t="shared" si="300"/>
        <v>0</v>
      </c>
      <c r="CH271" s="208">
        <f t="shared" si="330"/>
        <v>0</v>
      </c>
      <c r="CM271" s="207">
        <f t="shared" si="370"/>
        <v>0</v>
      </c>
      <c r="CN271" s="208">
        <f t="shared" si="331"/>
        <v>0</v>
      </c>
      <c r="CO271" s="208">
        <f t="shared" si="331"/>
        <v>0</v>
      </c>
      <c r="CP271" s="208">
        <f t="shared" si="331"/>
        <v>0</v>
      </c>
      <c r="CQ271" s="208">
        <f t="shared" si="301"/>
        <v>0</v>
      </c>
      <c r="CR271" s="208">
        <f t="shared" si="332"/>
        <v>0</v>
      </c>
      <c r="CW271" s="207">
        <f t="shared" si="371"/>
        <v>0</v>
      </c>
      <c r="CX271" s="208">
        <f t="shared" si="333"/>
        <v>0</v>
      </c>
      <c r="CY271" s="207">
        <f t="shared" si="333"/>
        <v>0</v>
      </c>
      <c r="CZ271" s="208">
        <f t="shared" si="333"/>
        <v>0</v>
      </c>
      <c r="DA271" s="208">
        <f t="shared" si="302"/>
        <v>0</v>
      </c>
      <c r="DB271" s="208">
        <f t="shared" si="334"/>
        <v>0</v>
      </c>
      <c r="DG271" s="207">
        <f t="shared" si="372"/>
        <v>0</v>
      </c>
      <c r="DH271" s="208">
        <f t="shared" si="335"/>
        <v>0</v>
      </c>
      <c r="DI271" s="208">
        <f t="shared" si="335"/>
        <v>0</v>
      </c>
      <c r="DJ271" s="208">
        <f t="shared" si="335"/>
        <v>0</v>
      </c>
      <c r="DK271" s="208">
        <f t="shared" si="303"/>
        <v>0</v>
      </c>
      <c r="DL271" s="208">
        <f t="shared" si="336"/>
        <v>0</v>
      </c>
      <c r="DQ271" s="207">
        <f t="shared" si="373"/>
        <v>0</v>
      </c>
      <c r="DR271" s="208">
        <f t="shared" si="337"/>
        <v>0</v>
      </c>
      <c r="DS271" s="208">
        <f t="shared" si="337"/>
        <v>0</v>
      </c>
      <c r="DT271" s="208">
        <f t="shared" si="337"/>
        <v>0</v>
      </c>
      <c r="DU271" s="208">
        <f t="shared" si="304"/>
        <v>0</v>
      </c>
      <c r="DV271" s="208">
        <f t="shared" si="338"/>
        <v>0</v>
      </c>
      <c r="EA271" s="207">
        <f t="shared" si="374"/>
        <v>0</v>
      </c>
      <c r="EB271" s="208">
        <f t="shared" si="339"/>
        <v>0</v>
      </c>
      <c r="EC271" s="208">
        <f t="shared" si="339"/>
        <v>0</v>
      </c>
      <c r="ED271" s="208">
        <f t="shared" si="339"/>
        <v>0</v>
      </c>
      <c r="EE271" s="208">
        <f t="shared" si="305"/>
        <v>0</v>
      </c>
      <c r="EF271" s="208">
        <f t="shared" si="340"/>
        <v>0</v>
      </c>
      <c r="EK271" s="207">
        <f t="shared" si="375"/>
        <v>0</v>
      </c>
      <c r="EL271" s="208">
        <f t="shared" si="341"/>
        <v>0</v>
      </c>
      <c r="EM271" s="208">
        <f t="shared" si="341"/>
        <v>0</v>
      </c>
      <c r="EN271" s="208">
        <f t="shared" si="341"/>
        <v>0</v>
      </c>
      <c r="EO271" s="208">
        <f t="shared" si="306"/>
        <v>0</v>
      </c>
      <c r="EP271" s="208">
        <f t="shared" si="342"/>
        <v>0</v>
      </c>
      <c r="EU271" s="207">
        <f t="shared" si="376"/>
        <v>0</v>
      </c>
      <c r="EV271" s="208">
        <f t="shared" si="343"/>
        <v>0</v>
      </c>
      <c r="EW271" s="208">
        <f t="shared" si="343"/>
        <v>0</v>
      </c>
      <c r="EX271" s="208">
        <f t="shared" si="343"/>
        <v>0</v>
      </c>
      <c r="EY271" s="208">
        <f t="shared" si="307"/>
        <v>0</v>
      </c>
      <c r="EZ271" s="208">
        <f t="shared" si="344"/>
        <v>0</v>
      </c>
      <c r="FE271" s="207">
        <f t="shared" si="377"/>
        <v>0</v>
      </c>
      <c r="FF271" s="208">
        <f t="shared" si="345"/>
        <v>0</v>
      </c>
      <c r="FG271" s="208">
        <f t="shared" si="345"/>
        <v>0</v>
      </c>
      <c r="FH271" s="208">
        <f t="shared" si="345"/>
        <v>0</v>
      </c>
      <c r="FI271" s="208">
        <f t="shared" si="308"/>
        <v>0</v>
      </c>
      <c r="FJ271" s="208">
        <f t="shared" si="346"/>
        <v>0</v>
      </c>
      <c r="FO271" s="207">
        <f t="shared" si="378"/>
        <v>0</v>
      </c>
      <c r="FP271" s="208">
        <f t="shared" si="347"/>
        <v>0</v>
      </c>
      <c r="FQ271" s="208">
        <f t="shared" si="347"/>
        <v>0</v>
      </c>
      <c r="FR271" s="208">
        <f t="shared" si="347"/>
        <v>0</v>
      </c>
      <c r="FS271" s="208">
        <f t="shared" si="309"/>
        <v>0</v>
      </c>
      <c r="FT271" s="208">
        <f t="shared" si="348"/>
        <v>0</v>
      </c>
      <c r="FY271" s="207">
        <f t="shared" si="379"/>
        <v>0</v>
      </c>
      <c r="FZ271" s="208">
        <f t="shared" si="349"/>
        <v>0</v>
      </c>
      <c r="GA271" s="208">
        <f t="shared" si="349"/>
        <v>0</v>
      </c>
      <c r="GB271" s="208">
        <f t="shared" si="349"/>
        <v>0</v>
      </c>
      <c r="GC271" s="208">
        <f t="shared" si="310"/>
        <v>0</v>
      </c>
      <c r="GD271" s="208">
        <f t="shared" si="350"/>
        <v>0</v>
      </c>
      <c r="GI271" s="207">
        <f t="shared" si="380"/>
        <v>0</v>
      </c>
      <c r="GJ271" s="208">
        <f t="shared" si="351"/>
        <v>0</v>
      </c>
      <c r="GK271" s="208">
        <f t="shared" si="351"/>
        <v>0</v>
      </c>
      <c r="GL271" s="208">
        <f t="shared" si="351"/>
        <v>0</v>
      </c>
      <c r="GM271" s="208">
        <f t="shared" si="311"/>
        <v>0</v>
      </c>
      <c r="GN271" s="208">
        <f t="shared" si="352"/>
        <v>0</v>
      </c>
      <c r="GS271" s="207">
        <f t="shared" si="381"/>
        <v>0</v>
      </c>
      <c r="GT271" s="208">
        <f t="shared" si="353"/>
        <v>0</v>
      </c>
      <c r="GU271" s="208">
        <f t="shared" si="353"/>
        <v>0</v>
      </c>
      <c r="GV271" s="208">
        <f t="shared" si="353"/>
        <v>0</v>
      </c>
      <c r="GW271" s="208">
        <f t="shared" si="312"/>
        <v>0</v>
      </c>
      <c r="GX271" s="208">
        <f t="shared" si="354"/>
        <v>0</v>
      </c>
      <c r="HC271" s="207">
        <f t="shared" si="382"/>
        <v>0</v>
      </c>
      <c r="HD271" s="208">
        <f t="shared" si="355"/>
        <v>0</v>
      </c>
      <c r="HE271" s="208">
        <f t="shared" si="355"/>
        <v>0</v>
      </c>
      <c r="HF271" s="208">
        <f t="shared" si="355"/>
        <v>0</v>
      </c>
      <c r="HG271" s="208">
        <f t="shared" si="313"/>
        <v>0</v>
      </c>
      <c r="HH271" s="208">
        <f t="shared" si="356"/>
        <v>0</v>
      </c>
      <c r="HM271" s="207">
        <f t="shared" si="383"/>
        <v>0</v>
      </c>
      <c r="HN271" s="208">
        <f t="shared" si="357"/>
        <v>0</v>
      </c>
      <c r="HO271" s="208">
        <f t="shared" si="357"/>
        <v>0</v>
      </c>
      <c r="HP271" s="208">
        <f t="shared" si="357"/>
        <v>0</v>
      </c>
      <c r="HQ271" s="208">
        <f t="shared" si="314"/>
        <v>0</v>
      </c>
      <c r="HR271" s="208">
        <f t="shared" si="358"/>
        <v>0</v>
      </c>
      <c r="HW271" s="207">
        <f t="shared" si="384"/>
        <v>0</v>
      </c>
      <c r="HX271" s="208">
        <f t="shared" si="359"/>
        <v>0</v>
      </c>
      <c r="HY271" s="208">
        <f t="shared" si="359"/>
        <v>0</v>
      </c>
      <c r="HZ271" s="208">
        <f t="shared" si="359"/>
        <v>0</v>
      </c>
      <c r="IA271" s="208">
        <f t="shared" si="315"/>
        <v>0</v>
      </c>
      <c r="IB271" s="208">
        <f t="shared" si="360"/>
        <v>0</v>
      </c>
      <c r="IG271" s="207">
        <f t="shared" si="385"/>
        <v>0</v>
      </c>
      <c r="IH271" s="208">
        <f t="shared" si="361"/>
        <v>0</v>
      </c>
      <c r="II271" s="208">
        <f t="shared" si="361"/>
        <v>0</v>
      </c>
      <c r="IJ271" s="208">
        <f t="shared" si="361"/>
        <v>0</v>
      </c>
      <c r="IK271" s="208">
        <f t="shared" si="316"/>
        <v>0</v>
      </c>
      <c r="IL271" s="208">
        <f t="shared" si="362"/>
        <v>0</v>
      </c>
    </row>
    <row r="272" spans="20:246">
      <c r="T272" s="207">
        <v>24.2</v>
      </c>
      <c r="U272" s="207">
        <f t="shared" si="363"/>
        <v>0</v>
      </c>
      <c r="V272" s="208">
        <f t="shared" si="317"/>
        <v>0</v>
      </c>
      <c r="W272" s="208">
        <f t="shared" si="317"/>
        <v>0</v>
      </c>
      <c r="X272" s="208">
        <f t="shared" si="317"/>
        <v>0</v>
      </c>
      <c r="Y272" s="208">
        <f t="shared" si="294"/>
        <v>0</v>
      </c>
      <c r="Z272" s="208">
        <f t="shared" si="318"/>
        <v>0</v>
      </c>
      <c r="AE272" s="207">
        <f t="shared" si="364"/>
        <v>0</v>
      </c>
      <c r="AF272" s="208">
        <f t="shared" si="319"/>
        <v>0</v>
      </c>
      <c r="AG272" s="208">
        <f t="shared" si="319"/>
        <v>0</v>
      </c>
      <c r="AH272" s="208">
        <f t="shared" si="319"/>
        <v>0</v>
      </c>
      <c r="AI272" s="208">
        <f t="shared" si="295"/>
        <v>0</v>
      </c>
      <c r="AJ272" s="208">
        <f t="shared" si="320"/>
        <v>0</v>
      </c>
      <c r="AO272" s="207">
        <f t="shared" si="365"/>
        <v>0</v>
      </c>
      <c r="AP272" s="208">
        <f t="shared" si="321"/>
        <v>0</v>
      </c>
      <c r="AQ272" s="208">
        <f t="shared" si="321"/>
        <v>0</v>
      </c>
      <c r="AR272" s="208">
        <f t="shared" si="321"/>
        <v>0</v>
      </c>
      <c r="AS272" s="208">
        <f t="shared" si="296"/>
        <v>0</v>
      </c>
      <c r="AT272" s="208">
        <f t="shared" si="322"/>
        <v>0</v>
      </c>
      <c r="AY272" s="207">
        <f t="shared" si="366"/>
        <v>0</v>
      </c>
      <c r="AZ272" s="208">
        <f t="shared" si="323"/>
        <v>0</v>
      </c>
      <c r="BA272" s="208">
        <f t="shared" si="323"/>
        <v>0</v>
      </c>
      <c r="BB272" s="208">
        <f t="shared" si="323"/>
        <v>0</v>
      </c>
      <c r="BC272" s="208">
        <f t="shared" si="297"/>
        <v>0</v>
      </c>
      <c r="BD272" s="208">
        <f t="shared" si="324"/>
        <v>0</v>
      </c>
      <c r="BI272" s="207">
        <f t="shared" si="367"/>
        <v>0</v>
      </c>
      <c r="BJ272" s="208">
        <f t="shared" si="325"/>
        <v>0</v>
      </c>
      <c r="BK272" s="208">
        <f t="shared" si="325"/>
        <v>0</v>
      </c>
      <c r="BL272" s="208">
        <f t="shared" si="325"/>
        <v>0</v>
      </c>
      <c r="BM272" s="208">
        <f t="shared" si="298"/>
        <v>0</v>
      </c>
      <c r="BN272" s="208">
        <f t="shared" si="326"/>
        <v>0</v>
      </c>
      <c r="BS272" s="207">
        <f t="shared" si="368"/>
        <v>0</v>
      </c>
      <c r="BT272" s="208">
        <f t="shared" si="327"/>
        <v>0</v>
      </c>
      <c r="BU272" s="208">
        <f t="shared" si="327"/>
        <v>0</v>
      </c>
      <c r="BV272" s="208">
        <f t="shared" si="327"/>
        <v>0</v>
      </c>
      <c r="BW272" s="208">
        <f t="shared" si="299"/>
        <v>0</v>
      </c>
      <c r="BX272" s="208">
        <f t="shared" si="328"/>
        <v>0</v>
      </c>
      <c r="CC272" s="207">
        <f t="shared" si="369"/>
        <v>0</v>
      </c>
      <c r="CD272" s="208">
        <f t="shared" si="329"/>
        <v>0</v>
      </c>
      <c r="CE272" s="208">
        <f t="shared" si="329"/>
        <v>0</v>
      </c>
      <c r="CF272" s="208">
        <f t="shared" si="329"/>
        <v>0</v>
      </c>
      <c r="CG272" s="208">
        <f t="shared" si="300"/>
        <v>0</v>
      </c>
      <c r="CH272" s="208">
        <f t="shared" si="330"/>
        <v>0</v>
      </c>
      <c r="CM272" s="207">
        <f t="shared" si="370"/>
        <v>0</v>
      </c>
      <c r="CN272" s="208">
        <f t="shared" si="331"/>
        <v>0</v>
      </c>
      <c r="CO272" s="208">
        <f t="shared" si="331"/>
        <v>0</v>
      </c>
      <c r="CP272" s="208">
        <f t="shared" si="331"/>
        <v>0</v>
      </c>
      <c r="CQ272" s="208">
        <f t="shared" si="301"/>
        <v>0</v>
      </c>
      <c r="CR272" s="208">
        <f t="shared" si="332"/>
        <v>0</v>
      </c>
      <c r="CW272" s="207">
        <f t="shared" si="371"/>
        <v>0</v>
      </c>
      <c r="CX272" s="208">
        <f t="shared" si="333"/>
        <v>0</v>
      </c>
      <c r="CY272" s="207">
        <f t="shared" si="333"/>
        <v>0</v>
      </c>
      <c r="CZ272" s="208">
        <f t="shared" si="333"/>
        <v>0</v>
      </c>
      <c r="DA272" s="208">
        <f t="shared" si="302"/>
        <v>0</v>
      </c>
      <c r="DB272" s="208">
        <f t="shared" si="334"/>
        <v>0</v>
      </c>
      <c r="DG272" s="207">
        <f t="shared" si="372"/>
        <v>0</v>
      </c>
      <c r="DH272" s="208">
        <f t="shared" si="335"/>
        <v>0</v>
      </c>
      <c r="DI272" s="208">
        <f t="shared" si="335"/>
        <v>0</v>
      </c>
      <c r="DJ272" s="208">
        <f t="shared" si="335"/>
        <v>0</v>
      </c>
      <c r="DK272" s="208">
        <f t="shared" si="303"/>
        <v>0</v>
      </c>
      <c r="DL272" s="208">
        <f t="shared" si="336"/>
        <v>0</v>
      </c>
      <c r="DQ272" s="207">
        <f t="shared" si="373"/>
        <v>0</v>
      </c>
      <c r="DR272" s="208">
        <f t="shared" si="337"/>
        <v>0</v>
      </c>
      <c r="DS272" s="208">
        <f t="shared" si="337"/>
        <v>0</v>
      </c>
      <c r="DT272" s="208">
        <f t="shared" si="337"/>
        <v>0</v>
      </c>
      <c r="DU272" s="208">
        <f t="shared" si="304"/>
        <v>0</v>
      </c>
      <c r="DV272" s="208">
        <f t="shared" si="338"/>
        <v>0</v>
      </c>
      <c r="EA272" s="207">
        <f t="shared" si="374"/>
        <v>0</v>
      </c>
      <c r="EB272" s="208">
        <f t="shared" si="339"/>
        <v>0</v>
      </c>
      <c r="EC272" s="208">
        <f t="shared" si="339"/>
        <v>0</v>
      </c>
      <c r="ED272" s="208">
        <f t="shared" si="339"/>
        <v>0</v>
      </c>
      <c r="EE272" s="208">
        <f t="shared" si="305"/>
        <v>0</v>
      </c>
      <c r="EF272" s="208">
        <f t="shared" si="340"/>
        <v>0</v>
      </c>
      <c r="EK272" s="207">
        <f t="shared" si="375"/>
        <v>0</v>
      </c>
      <c r="EL272" s="208">
        <f t="shared" si="341"/>
        <v>0</v>
      </c>
      <c r="EM272" s="208">
        <f t="shared" si="341"/>
        <v>0</v>
      </c>
      <c r="EN272" s="208">
        <f t="shared" si="341"/>
        <v>0</v>
      </c>
      <c r="EO272" s="208">
        <f t="shared" si="306"/>
        <v>0</v>
      </c>
      <c r="EP272" s="208">
        <f t="shared" si="342"/>
        <v>0</v>
      </c>
      <c r="EU272" s="207">
        <f t="shared" si="376"/>
        <v>0</v>
      </c>
      <c r="EV272" s="208">
        <f t="shared" si="343"/>
        <v>0</v>
      </c>
      <c r="EW272" s="208">
        <f t="shared" si="343"/>
        <v>0</v>
      </c>
      <c r="EX272" s="208">
        <f t="shared" si="343"/>
        <v>0</v>
      </c>
      <c r="EY272" s="208">
        <f t="shared" si="307"/>
        <v>0</v>
      </c>
      <c r="EZ272" s="208">
        <f t="shared" si="344"/>
        <v>0</v>
      </c>
      <c r="FE272" s="207">
        <f t="shared" si="377"/>
        <v>0</v>
      </c>
      <c r="FF272" s="208">
        <f t="shared" si="345"/>
        <v>0</v>
      </c>
      <c r="FG272" s="208">
        <f t="shared" si="345"/>
        <v>0</v>
      </c>
      <c r="FH272" s="208">
        <f t="shared" si="345"/>
        <v>0</v>
      </c>
      <c r="FI272" s="208">
        <f t="shared" si="308"/>
        <v>0</v>
      </c>
      <c r="FJ272" s="208">
        <f t="shared" si="346"/>
        <v>0</v>
      </c>
      <c r="FO272" s="207">
        <f t="shared" si="378"/>
        <v>0</v>
      </c>
      <c r="FP272" s="208">
        <f t="shared" si="347"/>
        <v>0</v>
      </c>
      <c r="FQ272" s="208">
        <f t="shared" si="347"/>
        <v>0</v>
      </c>
      <c r="FR272" s="208">
        <f t="shared" si="347"/>
        <v>0</v>
      </c>
      <c r="FS272" s="208">
        <f t="shared" si="309"/>
        <v>0</v>
      </c>
      <c r="FT272" s="208">
        <f t="shared" si="348"/>
        <v>0</v>
      </c>
      <c r="FY272" s="207">
        <f t="shared" si="379"/>
        <v>0</v>
      </c>
      <c r="FZ272" s="208">
        <f t="shared" si="349"/>
        <v>0</v>
      </c>
      <c r="GA272" s="208">
        <f t="shared" si="349"/>
        <v>0</v>
      </c>
      <c r="GB272" s="208">
        <f t="shared" si="349"/>
        <v>0</v>
      </c>
      <c r="GC272" s="208">
        <f t="shared" si="310"/>
        <v>0</v>
      </c>
      <c r="GD272" s="208">
        <f t="shared" si="350"/>
        <v>0</v>
      </c>
      <c r="GI272" s="207">
        <f t="shared" si="380"/>
        <v>0</v>
      </c>
      <c r="GJ272" s="208">
        <f t="shared" si="351"/>
        <v>0</v>
      </c>
      <c r="GK272" s="208">
        <f t="shared" si="351"/>
        <v>0</v>
      </c>
      <c r="GL272" s="208">
        <f t="shared" si="351"/>
        <v>0</v>
      </c>
      <c r="GM272" s="208">
        <f t="shared" si="311"/>
        <v>0</v>
      </c>
      <c r="GN272" s="208">
        <f t="shared" si="352"/>
        <v>0</v>
      </c>
      <c r="GS272" s="207">
        <f t="shared" si="381"/>
        <v>0</v>
      </c>
      <c r="GT272" s="208">
        <f t="shared" si="353"/>
        <v>0</v>
      </c>
      <c r="GU272" s="208">
        <f t="shared" si="353"/>
        <v>0</v>
      </c>
      <c r="GV272" s="208">
        <f t="shared" si="353"/>
        <v>0</v>
      </c>
      <c r="GW272" s="208">
        <f t="shared" si="312"/>
        <v>0</v>
      </c>
      <c r="GX272" s="208">
        <f t="shared" si="354"/>
        <v>0</v>
      </c>
      <c r="HC272" s="207">
        <f t="shared" si="382"/>
        <v>0</v>
      </c>
      <c r="HD272" s="208">
        <f t="shared" si="355"/>
        <v>0</v>
      </c>
      <c r="HE272" s="208">
        <f t="shared" si="355"/>
        <v>0</v>
      </c>
      <c r="HF272" s="208">
        <f t="shared" si="355"/>
        <v>0</v>
      </c>
      <c r="HG272" s="208">
        <f t="shared" si="313"/>
        <v>0</v>
      </c>
      <c r="HH272" s="208">
        <f t="shared" si="356"/>
        <v>0</v>
      </c>
      <c r="HM272" s="207">
        <f t="shared" si="383"/>
        <v>0</v>
      </c>
      <c r="HN272" s="208">
        <f t="shared" si="357"/>
        <v>0</v>
      </c>
      <c r="HO272" s="208">
        <f t="shared" si="357"/>
        <v>0</v>
      </c>
      <c r="HP272" s="208">
        <f t="shared" si="357"/>
        <v>0</v>
      </c>
      <c r="HQ272" s="208">
        <f t="shared" si="314"/>
        <v>0</v>
      </c>
      <c r="HR272" s="208">
        <f t="shared" si="358"/>
        <v>0</v>
      </c>
      <c r="HW272" s="207">
        <f t="shared" si="384"/>
        <v>0</v>
      </c>
      <c r="HX272" s="208">
        <f t="shared" si="359"/>
        <v>0</v>
      </c>
      <c r="HY272" s="208">
        <f t="shared" si="359"/>
        <v>0</v>
      </c>
      <c r="HZ272" s="208">
        <f t="shared" si="359"/>
        <v>0</v>
      </c>
      <c r="IA272" s="208">
        <f t="shared" si="315"/>
        <v>0</v>
      </c>
      <c r="IB272" s="208">
        <f t="shared" si="360"/>
        <v>0</v>
      </c>
      <c r="IG272" s="207">
        <f t="shared" si="385"/>
        <v>0</v>
      </c>
      <c r="IH272" s="208">
        <f t="shared" si="361"/>
        <v>0</v>
      </c>
      <c r="II272" s="208">
        <f t="shared" si="361"/>
        <v>0</v>
      </c>
      <c r="IJ272" s="208">
        <f t="shared" si="361"/>
        <v>0</v>
      </c>
      <c r="IK272" s="208">
        <f t="shared" si="316"/>
        <v>0</v>
      </c>
      <c r="IL272" s="208">
        <f t="shared" si="362"/>
        <v>0</v>
      </c>
    </row>
    <row r="273" spans="20:246">
      <c r="T273" s="207">
        <v>24.3</v>
      </c>
      <c r="U273" s="207">
        <f t="shared" si="363"/>
        <v>0</v>
      </c>
      <c r="V273" s="208">
        <f t="shared" si="317"/>
        <v>0</v>
      </c>
      <c r="W273" s="208">
        <f t="shared" si="317"/>
        <v>0</v>
      </c>
      <c r="X273" s="208">
        <f t="shared" si="317"/>
        <v>0</v>
      </c>
      <c r="Y273" s="208">
        <f t="shared" si="294"/>
        <v>0</v>
      </c>
      <c r="Z273" s="208">
        <f t="shared" si="318"/>
        <v>0</v>
      </c>
      <c r="AE273" s="207">
        <f t="shared" si="364"/>
        <v>0</v>
      </c>
      <c r="AF273" s="208">
        <f t="shared" si="319"/>
        <v>0</v>
      </c>
      <c r="AG273" s="208">
        <f t="shared" si="319"/>
        <v>0</v>
      </c>
      <c r="AH273" s="208">
        <f t="shared" si="319"/>
        <v>0</v>
      </c>
      <c r="AI273" s="208">
        <f t="shared" si="295"/>
        <v>0</v>
      </c>
      <c r="AJ273" s="208">
        <f t="shared" si="320"/>
        <v>0</v>
      </c>
      <c r="AO273" s="207">
        <f t="shared" si="365"/>
        <v>0</v>
      </c>
      <c r="AP273" s="208">
        <f t="shared" si="321"/>
        <v>0</v>
      </c>
      <c r="AQ273" s="208">
        <f t="shared" si="321"/>
        <v>0</v>
      </c>
      <c r="AR273" s="208">
        <f t="shared" si="321"/>
        <v>0</v>
      </c>
      <c r="AS273" s="208">
        <f t="shared" si="296"/>
        <v>0</v>
      </c>
      <c r="AT273" s="208">
        <f t="shared" si="322"/>
        <v>0</v>
      </c>
      <c r="AY273" s="207">
        <f t="shared" si="366"/>
        <v>0</v>
      </c>
      <c r="AZ273" s="208">
        <f t="shared" si="323"/>
        <v>0</v>
      </c>
      <c r="BA273" s="208">
        <f t="shared" si="323"/>
        <v>0</v>
      </c>
      <c r="BB273" s="208">
        <f t="shared" si="323"/>
        <v>0</v>
      </c>
      <c r="BC273" s="208">
        <f t="shared" si="297"/>
        <v>0</v>
      </c>
      <c r="BD273" s="208">
        <f t="shared" si="324"/>
        <v>0</v>
      </c>
      <c r="BI273" s="207">
        <f t="shared" si="367"/>
        <v>0</v>
      </c>
      <c r="BJ273" s="208">
        <f t="shared" si="325"/>
        <v>0</v>
      </c>
      <c r="BK273" s="208">
        <f t="shared" si="325"/>
        <v>0</v>
      </c>
      <c r="BL273" s="208">
        <f t="shared" si="325"/>
        <v>0</v>
      </c>
      <c r="BM273" s="208">
        <f t="shared" si="298"/>
        <v>0</v>
      </c>
      <c r="BN273" s="208">
        <f t="shared" si="326"/>
        <v>0</v>
      </c>
      <c r="BS273" s="207">
        <f t="shared" si="368"/>
        <v>0</v>
      </c>
      <c r="BT273" s="208">
        <f t="shared" si="327"/>
        <v>0</v>
      </c>
      <c r="BU273" s="208">
        <f t="shared" si="327"/>
        <v>0</v>
      </c>
      <c r="BV273" s="208">
        <f t="shared" si="327"/>
        <v>0</v>
      </c>
      <c r="BW273" s="208">
        <f t="shared" si="299"/>
        <v>0</v>
      </c>
      <c r="BX273" s="208">
        <f t="shared" si="328"/>
        <v>0</v>
      </c>
      <c r="CC273" s="207">
        <f t="shared" si="369"/>
        <v>0</v>
      </c>
      <c r="CD273" s="208">
        <f t="shared" si="329"/>
        <v>0</v>
      </c>
      <c r="CE273" s="208">
        <f t="shared" si="329"/>
        <v>0</v>
      </c>
      <c r="CF273" s="208">
        <f t="shared" si="329"/>
        <v>0</v>
      </c>
      <c r="CG273" s="208">
        <f t="shared" si="300"/>
        <v>0</v>
      </c>
      <c r="CH273" s="208">
        <f t="shared" si="330"/>
        <v>0</v>
      </c>
      <c r="CM273" s="207">
        <f t="shared" si="370"/>
        <v>0</v>
      </c>
      <c r="CN273" s="208">
        <f t="shared" si="331"/>
        <v>0</v>
      </c>
      <c r="CO273" s="208">
        <f t="shared" si="331"/>
        <v>0</v>
      </c>
      <c r="CP273" s="208">
        <f t="shared" si="331"/>
        <v>0</v>
      </c>
      <c r="CQ273" s="208">
        <f t="shared" si="301"/>
        <v>0</v>
      </c>
      <c r="CR273" s="208">
        <f t="shared" si="332"/>
        <v>0</v>
      </c>
      <c r="CW273" s="207">
        <f t="shared" si="371"/>
        <v>0</v>
      </c>
      <c r="CX273" s="208">
        <f t="shared" si="333"/>
        <v>0</v>
      </c>
      <c r="CY273" s="207">
        <f t="shared" si="333"/>
        <v>0</v>
      </c>
      <c r="CZ273" s="208">
        <f t="shared" si="333"/>
        <v>0</v>
      </c>
      <c r="DA273" s="208">
        <f t="shared" si="302"/>
        <v>0</v>
      </c>
      <c r="DB273" s="208">
        <f t="shared" si="334"/>
        <v>0</v>
      </c>
      <c r="DG273" s="207">
        <f t="shared" si="372"/>
        <v>0</v>
      </c>
      <c r="DH273" s="208">
        <f t="shared" si="335"/>
        <v>0</v>
      </c>
      <c r="DI273" s="208">
        <f t="shared" si="335"/>
        <v>0</v>
      </c>
      <c r="DJ273" s="208">
        <f t="shared" si="335"/>
        <v>0</v>
      </c>
      <c r="DK273" s="208">
        <f t="shared" si="303"/>
        <v>0</v>
      </c>
      <c r="DL273" s="208">
        <f t="shared" si="336"/>
        <v>0</v>
      </c>
      <c r="DQ273" s="207">
        <f t="shared" si="373"/>
        <v>0</v>
      </c>
      <c r="DR273" s="208">
        <f t="shared" si="337"/>
        <v>0</v>
      </c>
      <c r="DS273" s="208">
        <f t="shared" si="337"/>
        <v>0</v>
      </c>
      <c r="DT273" s="208">
        <f t="shared" si="337"/>
        <v>0</v>
      </c>
      <c r="DU273" s="208">
        <f t="shared" si="304"/>
        <v>0</v>
      </c>
      <c r="DV273" s="208">
        <f t="shared" si="338"/>
        <v>0</v>
      </c>
      <c r="EA273" s="207">
        <f t="shared" si="374"/>
        <v>0</v>
      </c>
      <c r="EB273" s="208">
        <f t="shared" si="339"/>
        <v>0</v>
      </c>
      <c r="EC273" s="208">
        <f t="shared" si="339"/>
        <v>0</v>
      </c>
      <c r="ED273" s="208">
        <f t="shared" si="339"/>
        <v>0</v>
      </c>
      <c r="EE273" s="208">
        <f t="shared" si="305"/>
        <v>0</v>
      </c>
      <c r="EF273" s="208">
        <f t="shared" si="340"/>
        <v>0</v>
      </c>
      <c r="EK273" s="207">
        <f t="shared" si="375"/>
        <v>0</v>
      </c>
      <c r="EL273" s="208">
        <f t="shared" si="341"/>
        <v>0</v>
      </c>
      <c r="EM273" s="208">
        <f t="shared" si="341"/>
        <v>0</v>
      </c>
      <c r="EN273" s="208">
        <f t="shared" si="341"/>
        <v>0</v>
      </c>
      <c r="EO273" s="208">
        <f t="shared" si="306"/>
        <v>0</v>
      </c>
      <c r="EP273" s="208">
        <f t="shared" si="342"/>
        <v>0</v>
      </c>
      <c r="EU273" s="207">
        <f t="shared" si="376"/>
        <v>0</v>
      </c>
      <c r="EV273" s="208">
        <f t="shared" si="343"/>
        <v>0</v>
      </c>
      <c r="EW273" s="208">
        <f t="shared" si="343"/>
        <v>0</v>
      </c>
      <c r="EX273" s="208">
        <f t="shared" si="343"/>
        <v>0</v>
      </c>
      <c r="EY273" s="208">
        <f t="shared" si="307"/>
        <v>0</v>
      </c>
      <c r="EZ273" s="208">
        <f t="shared" si="344"/>
        <v>0</v>
      </c>
      <c r="FE273" s="207">
        <f t="shared" si="377"/>
        <v>0</v>
      </c>
      <c r="FF273" s="208">
        <f t="shared" si="345"/>
        <v>0</v>
      </c>
      <c r="FG273" s="208">
        <f t="shared" si="345"/>
        <v>0</v>
      </c>
      <c r="FH273" s="208">
        <f t="shared" si="345"/>
        <v>0</v>
      </c>
      <c r="FI273" s="208">
        <f t="shared" si="308"/>
        <v>0</v>
      </c>
      <c r="FJ273" s="208">
        <f t="shared" si="346"/>
        <v>0</v>
      </c>
      <c r="FO273" s="207">
        <f t="shared" si="378"/>
        <v>0</v>
      </c>
      <c r="FP273" s="208">
        <f t="shared" si="347"/>
        <v>0</v>
      </c>
      <c r="FQ273" s="208">
        <f t="shared" si="347"/>
        <v>0</v>
      </c>
      <c r="FR273" s="208">
        <f t="shared" si="347"/>
        <v>0</v>
      </c>
      <c r="FS273" s="208">
        <f t="shared" si="309"/>
        <v>0</v>
      </c>
      <c r="FT273" s="208">
        <f t="shared" si="348"/>
        <v>0</v>
      </c>
      <c r="FY273" s="207">
        <f t="shared" si="379"/>
        <v>0</v>
      </c>
      <c r="FZ273" s="208">
        <f t="shared" si="349"/>
        <v>0</v>
      </c>
      <c r="GA273" s="208">
        <f t="shared" si="349"/>
        <v>0</v>
      </c>
      <c r="GB273" s="208">
        <f t="shared" si="349"/>
        <v>0</v>
      </c>
      <c r="GC273" s="208">
        <f t="shared" si="310"/>
        <v>0</v>
      </c>
      <c r="GD273" s="208">
        <f t="shared" si="350"/>
        <v>0</v>
      </c>
      <c r="GI273" s="207">
        <f t="shared" si="380"/>
        <v>0</v>
      </c>
      <c r="GJ273" s="208">
        <f t="shared" si="351"/>
        <v>0</v>
      </c>
      <c r="GK273" s="208">
        <f t="shared" si="351"/>
        <v>0</v>
      </c>
      <c r="GL273" s="208">
        <f t="shared" si="351"/>
        <v>0</v>
      </c>
      <c r="GM273" s="208">
        <f t="shared" si="311"/>
        <v>0</v>
      </c>
      <c r="GN273" s="208">
        <f t="shared" si="352"/>
        <v>0</v>
      </c>
      <c r="GS273" s="207">
        <f t="shared" si="381"/>
        <v>0</v>
      </c>
      <c r="GT273" s="208">
        <f t="shared" si="353"/>
        <v>0</v>
      </c>
      <c r="GU273" s="208">
        <f t="shared" si="353"/>
        <v>0</v>
      </c>
      <c r="GV273" s="208">
        <f t="shared" si="353"/>
        <v>0</v>
      </c>
      <c r="GW273" s="208">
        <f t="shared" si="312"/>
        <v>0</v>
      </c>
      <c r="GX273" s="208">
        <f t="shared" si="354"/>
        <v>0</v>
      </c>
      <c r="HC273" s="207">
        <f t="shared" si="382"/>
        <v>0</v>
      </c>
      <c r="HD273" s="208">
        <f t="shared" si="355"/>
        <v>0</v>
      </c>
      <c r="HE273" s="208">
        <f t="shared" si="355"/>
        <v>0</v>
      </c>
      <c r="HF273" s="208">
        <f t="shared" si="355"/>
        <v>0</v>
      </c>
      <c r="HG273" s="208">
        <f t="shared" si="313"/>
        <v>0</v>
      </c>
      <c r="HH273" s="208">
        <f t="shared" si="356"/>
        <v>0</v>
      </c>
      <c r="HM273" s="207">
        <f t="shared" si="383"/>
        <v>0</v>
      </c>
      <c r="HN273" s="208">
        <f t="shared" si="357"/>
        <v>0</v>
      </c>
      <c r="HO273" s="208">
        <f t="shared" si="357"/>
        <v>0</v>
      </c>
      <c r="HP273" s="208">
        <f t="shared" si="357"/>
        <v>0</v>
      </c>
      <c r="HQ273" s="208">
        <f t="shared" si="314"/>
        <v>0</v>
      </c>
      <c r="HR273" s="208">
        <f t="shared" si="358"/>
        <v>0</v>
      </c>
      <c r="HW273" s="207">
        <f t="shared" si="384"/>
        <v>0</v>
      </c>
      <c r="HX273" s="208">
        <f t="shared" si="359"/>
        <v>0</v>
      </c>
      <c r="HY273" s="208">
        <f t="shared" si="359"/>
        <v>0</v>
      </c>
      <c r="HZ273" s="208">
        <f t="shared" si="359"/>
        <v>0</v>
      </c>
      <c r="IA273" s="208">
        <f t="shared" si="315"/>
        <v>0</v>
      </c>
      <c r="IB273" s="208">
        <f t="shared" si="360"/>
        <v>0</v>
      </c>
      <c r="IG273" s="207">
        <f t="shared" si="385"/>
        <v>0</v>
      </c>
      <c r="IH273" s="208">
        <f t="shared" si="361"/>
        <v>0</v>
      </c>
      <c r="II273" s="208">
        <f t="shared" si="361"/>
        <v>0</v>
      </c>
      <c r="IJ273" s="208">
        <f t="shared" si="361"/>
        <v>0</v>
      </c>
      <c r="IK273" s="208">
        <f t="shared" si="316"/>
        <v>0</v>
      </c>
      <c r="IL273" s="208">
        <f t="shared" si="362"/>
        <v>0</v>
      </c>
    </row>
    <row r="274" spans="20:246">
      <c r="T274" s="207">
        <v>24.4</v>
      </c>
      <c r="U274" s="207">
        <f t="shared" si="363"/>
        <v>0</v>
      </c>
      <c r="V274" s="208">
        <f t="shared" si="317"/>
        <v>0</v>
      </c>
      <c r="W274" s="208">
        <f t="shared" si="317"/>
        <v>0</v>
      </c>
      <c r="X274" s="208">
        <f t="shared" si="317"/>
        <v>0</v>
      </c>
      <c r="Y274" s="208">
        <f t="shared" si="294"/>
        <v>0</v>
      </c>
      <c r="Z274" s="208">
        <f t="shared" si="318"/>
        <v>0</v>
      </c>
      <c r="AE274" s="207">
        <f t="shared" si="364"/>
        <v>0</v>
      </c>
      <c r="AF274" s="208">
        <f t="shared" si="319"/>
        <v>0</v>
      </c>
      <c r="AG274" s="208">
        <f t="shared" si="319"/>
        <v>0</v>
      </c>
      <c r="AH274" s="208">
        <f t="shared" si="319"/>
        <v>0</v>
      </c>
      <c r="AI274" s="208">
        <f t="shared" si="295"/>
        <v>0</v>
      </c>
      <c r="AJ274" s="208">
        <f t="shared" si="320"/>
        <v>0</v>
      </c>
      <c r="AO274" s="207">
        <f t="shared" si="365"/>
        <v>0</v>
      </c>
      <c r="AP274" s="208">
        <f t="shared" si="321"/>
        <v>0</v>
      </c>
      <c r="AQ274" s="208">
        <f t="shared" si="321"/>
        <v>0</v>
      </c>
      <c r="AR274" s="208">
        <f t="shared" si="321"/>
        <v>0</v>
      </c>
      <c r="AS274" s="208">
        <f t="shared" si="296"/>
        <v>0</v>
      </c>
      <c r="AT274" s="208">
        <f t="shared" si="322"/>
        <v>0</v>
      </c>
      <c r="AY274" s="207">
        <f t="shared" si="366"/>
        <v>0</v>
      </c>
      <c r="AZ274" s="208">
        <f t="shared" si="323"/>
        <v>0</v>
      </c>
      <c r="BA274" s="208">
        <f t="shared" si="323"/>
        <v>0</v>
      </c>
      <c r="BB274" s="208">
        <f t="shared" si="323"/>
        <v>0</v>
      </c>
      <c r="BC274" s="208">
        <f t="shared" si="297"/>
        <v>0</v>
      </c>
      <c r="BD274" s="208">
        <f t="shared" si="324"/>
        <v>0</v>
      </c>
      <c r="BI274" s="207">
        <f t="shared" si="367"/>
        <v>0</v>
      </c>
      <c r="BJ274" s="208">
        <f t="shared" si="325"/>
        <v>0</v>
      </c>
      <c r="BK274" s="208">
        <f t="shared" si="325"/>
        <v>0</v>
      </c>
      <c r="BL274" s="208">
        <f t="shared" si="325"/>
        <v>0</v>
      </c>
      <c r="BM274" s="208">
        <f t="shared" si="298"/>
        <v>0</v>
      </c>
      <c r="BN274" s="208">
        <f t="shared" si="326"/>
        <v>0</v>
      </c>
      <c r="BS274" s="207">
        <f t="shared" si="368"/>
        <v>0</v>
      </c>
      <c r="BT274" s="208">
        <f t="shared" si="327"/>
        <v>0</v>
      </c>
      <c r="BU274" s="208">
        <f t="shared" si="327"/>
        <v>0</v>
      </c>
      <c r="BV274" s="208">
        <f t="shared" si="327"/>
        <v>0</v>
      </c>
      <c r="BW274" s="208">
        <f t="shared" si="299"/>
        <v>0</v>
      </c>
      <c r="BX274" s="208">
        <f t="shared" si="328"/>
        <v>0</v>
      </c>
      <c r="CC274" s="207">
        <f t="shared" si="369"/>
        <v>0</v>
      </c>
      <c r="CD274" s="208">
        <f t="shared" si="329"/>
        <v>0</v>
      </c>
      <c r="CE274" s="208">
        <f t="shared" si="329"/>
        <v>0</v>
      </c>
      <c r="CF274" s="208">
        <f t="shared" si="329"/>
        <v>0</v>
      </c>
      <c r="CG274" s="208">
        <f t="shared" si="300"/>
        <v>0</v>
      </c>
      <c r="CH274" s="208">
        <f t="shared" si="330"/>
        <v>0</v>
      </c>
      <c r="CM274" s="207">
        <f t="shared" si="370"/>
        <v>0</v>
      </c>
      <c r="CN274" s="208">
        <f t="shared" si="331"/>
        <v>0</v>
      </c>
      <c r="CO274" s="208">
        <f t="shared" si="331"/>
        <v>0</v>
      </c>
      <c r="CP274" s="208">
        <f t="shared" si="331"/>
        <v>0</v>
      </c>
      <c r="CQ274" s="208">
        <f t="shared" si="301"/>
        <v>0</v>
      </c>
      <c r="CR274" s="208">
        <f t="shared" si="332"/>
        <v>0</v>
      </c>
      <c r="CW274" s="207">
        <f t="shared" si="371"/>
        <v>0</v>
      </c>
      <c r="CX274" s="208">
        <f t="shared" si="333"/>
        <v>0</v>
      </c>
      <c r="CY274" s="207">
        <f t="shared" si="333"/>
        <v>0</v>
      </c>
      <c r="CZ274" s="208">
        <f t="shared" si="333"/>
        <v>0</v>
      </c>
      <c r="DA274" s="208">
        <f t="shared" si="302"/>
        <v>0</v>
      </c>
      <c r="DB274" s="208">
        <f t="shared" si="334"/>
        <v>0</v>
      </c>
      <c r="DG274" s="207">
        <f t="shared" si="372"/>
        <v>0</v>
      </c>
      <c r="DH274" s="208">
        <f t="shared" si="335"/>
        <v>0</v>
      </c>
      <c r="DI274" s="208">
        <f t="shared" si="335"/>
        <v>0</v>
      </c>
      <c r="DJ274" s="208">
        <f t="shared" si="335"/>
        <v>0</v>
      </c>
      <c r="DK274" s="208">
        <f t="shared" si="303"/>
        <v>0</v>
      </c>
      <c r="DL274" s="208">
        <f t="shared" si="336"/>
        <v>0</v>
      </c>
      <c r="DQ274" s="207">
        <f t="shared" si="373"/>
        <v>0</v>
      </c>
      <c r="DR274" s="208">
        <f t="shared" si="337"/>
        <v>0</v>
      </c>
      <c r="DS274" s="208">
        <f t="shared" si="337"/>
        <v>0</v>
      </c>
      <c r="DT274" s="208">
        <f t="shared" si="337"/>
        <v>0</v>
      </c>
      <c r="DU274" s="208">
        <f t="shared" si="304"/>
        <v>0</v>
      </c>
      <c r="DV274" s="208">
        <f t="shared" si="338"/>
        <v>0</v>
      </c>
      <c r="EA274" s="207">
        <f t="shared" si="374"/>
        <v>0</v>
      </c>
      <c r="EB274" s="208">
        <f t="shared" si="339"/>
        <v>0</v>
      </c>
      <c r="EC274" s="208">
        <f t="shared" si="339"/>
        <v>0</v>
      </c>
      <c r="ED274" s="208">
        <f t="shared" si="339"/>
        <v>0</v>
      </c>
      <c r="EE274" s="208">
        <f t="shared" si="305"/>
        <v>0</v>
      </c>
      <c r="EF274" s="208">
        <f t="shared" si="340"/>
        <v>0</v>
      </c>
      <c r="EK274" s="207">
        <f t="shared" si="375"/>
        <v>0</v>
      </c>
      <c r="EL274" s="208">
        <f t="shared" si="341"/>
        <v>0</v>
      </c>
      <c r="EM274" s="208">
        <f t="shared" si="341"/>
        <v>0</v>
      </c>
      <c r="EN274" s="208">
        <f t="shared" si="341"/>
        <v>0</v>
      </c>
      <c r="EO274" s="208">
        <f t="shared" si="306"/>
        <v>0</v>
      </c>
      <c r="EP274" s="208">
        <f t="shared" si="342"/>
        <v>0</v>
      </c>
      <c r="EU274" s="207">
        <f t="shared" si="376"/>
        <v>0</v>
      </c>
      <c r="EV274" s="208">
        <f t="shared" si="343"/>
        <v>0</v>
      </c>
      <c r="EW274" s="208">
        <f t="shared" si="343"/>
        <v>0</v>
      </c>
      <c r="EX274" s="208">
        <f t="shared" si="343"/>
        <v>0</v>
      </c>
      <c r="EY274" s="208">
        <f t="shared" si="307"/>
        <v>0</v>
      </c>
      <c r="EZ274" s="208">
        <f t="shared" si="344"/>
        <v>0</v>
      </c>
      <c r="FE274" s="207">
        <f t="shared" si="377"/>
        <v>0</v>
      </c>
      <c r="FF274" s="208">
        <f t="shared" si="345"/>
        <v>0</v>
      </c>
      <c r="FG274" s="208">
        <f t="shared" si="345"/>
        <v>0</v>
      </c>
      <c r="FH274" s="208">
        <f t="shared" si="345"/>
        <v>0</v>
      </c>
      <c r="FI274" s="208">
        <f t="shared" si="308"/>
        <v>0</v>
      </c>
      <c r="FJ274" s="208">
        <f t="shared" si="346"/>
        <v>0</v>
      </c>
      <c r="FO274" s="207">
        <f t="shared" si="378"/>
        <v>0</v>
      </c>
      <c r="FP274" s="208">
        <f t="shared" si="347"/>
        <v>0</v>
      </c>
      <c r="FQ274" s="208">
        <f t="shared" si="347"/>
        <v>0</v>
      </c>
      <c r="FR274" s="208">
        <f t="shared" si="347"/>
        <v>0</v>
      </c>
      <c r="FS274" s="208">
        <f t="shared" si="309"/>
        <v>0</v>
      </c>
      <c r="FT274" s="208">
        <f t="shared" si="348"/>
        <v>0</v>
      </c>
      <c r="FY274" s="207">
        <f t="shared" si="379"/>
        <v>0</v>
      </c>
      <c r="FZ274" s="208">
        <f t="shared" si="349"/>
        <v>0</v>
      </c>
      <c r="GA274" s="208">
        <f t="shared" si="349"/>
        <v>0</v>
      </c>
      <c r="GB274" s="208">
        <f t="shared" si="349"/>
        <v>0</v>
      </c>
      <c r="GC274" s="208">
        <f t="shared" si="310"/>
        <v>0</v>
      </c>
      <c r="GD274" s="208">
        <f t="shared" si="350"/>
        <v>0</v>
      </c>
      <c r="GI274" s="207">
        <f t="shared" si="380"/>
        <v>0</v>
      </c>
      <c r="GJ274" s="208">
        <f t="shared" si="351"/>
        <v>0</v>
      </c>
      <c r="GK274" s="208">
        <f t="shared" si="351"/>
        <v>0</v>
      </c>
      <c r="GL274" s="208">
        <f t="shared" si="351"/>
        <v>0</v>
      </c>
      <c r="GM274" s="208">
        <f t="shared" si="311"/>
        <v>0</v>
      </c>
      <c r="GN274" s="208">
        <f t="shared" si="352"/>
        <v>0</v>
      </c>
      <c r="GS274" s="207">
        <f t="shared" si="381"/>
        <v>0</v>
      </c>
      <c r="GT274" s="208">
        <f t="shared" si="353"/>
        <v>0</v>
      </c>
      <c r="GU274" s="208">
        <f t="shared" si="353"/>
        <v>0</v>
      </c>
      <c r="GV274" s="208">
        <f t="shared" si="353"/>
        <v>0</v>
      </c>
      <c r="GW274" s="208">
        <f t="shared" si="312"/>
        <v>0</v>
      </c>
      <c r="GX274" s="208">
        <f t="shared" si="354"/>
        <v>0</v>
      </c>
      <c r="HC274" s="207">
        <f t="shared" si="382"/>
        <v>0</v>
      </c>
      <c r="HD274" s="208">
        <f t="shared" si="355"/>
        <v>0</v>
      </c>
      <c r="HE274" s="208">
        <f t="shared" si="355"/>
        <v>0</v>
      </c>
      <c r="HF274" s="208">
        <f t="shared" si="355"/>
        <v>0</v>
      </c>
      <c r="HG274" s="208">
        <f t="shared" si="313"/>
        <v>0</v>
      </c>
      <c r="HH274" s="208">
        <f t="shared" si="356"/>
        <v>0</v>
      </c>
      <c r="HM274" s="207">
        <f t="shared" si="383"/>
        <v>0</v>
      </c>
      <c r="HN274" s="208">
        <f t="shared" si="357"/>
        <v>0</v>
      </c>
      <c r="HO274" s="208">
        <f t="shared" si="357"/>
        <v>0</v>
      </c>
      <c r="HP274" s="208">
        <f t="shared" si="357"/>
        <v>0</v>
      </c>
      <c r="HQ274" s="208">
        <f t="shared" si="314"/>
        <v>0</v>
      </c>
      <c r="HR274" s="208">
        <f t="shared" si="358"/>
        <v>0</v>
      </c>
      <c r="HW274" s="207">
        <f t="shared" si="384"/>
        <v>0</v>
      </c>
      <c r="HX274" s="208">
        <f t="shared" si="359"/>
        <v>0</v>
      </c>
      <c r="HY274" s="208">
        <f t="shared" si="359"/>
        <v>0</v>
      </c>
      <c r="HZ274" s="208">
        <f t="shared" si="359"/>
        <v>0</v>
      </c>
      <c r="IA274" s="208">
        <f t="shared" si="315"/>
        <v>0</v>
      </c>
      <c r="IB274" s="208">
        <f t="shared" si="360"/>
        <v>0</v>
      </c>
      <c r="IG274" s="207">
        <f t="shared" si="385"/>
        <v>0</v>
      </c>
      <c r="IH274" s="208">
        <f t="shared" si="361"/>
        <v>0</v>
      </c>
      <c r="II274" s="208">
        <f t="shared" si="361"/>
        <v>0</v>
      </c>
      <c r="IJ274" s="208">
        <f t="shared" si="361"/>
        <v>0</v>
      </c>
      <c r="IK274" s="208">
        <f t="shared" si="316"/>
        <v>0</v>
      </c>
      <c r="IL274" s="208">
        <f t="shared" si="362"/>
        <v>0</v>
      </c>
    </row>
    <row r="275" spans="20:246">
      <c r="T275" s="207">
        <v>24.5</v>
      </c>
      <c r="U275" s="207">
        <f t="shared" si="363"/>
        <v>0</v>
      </c>
      <c r="V275" s="208">
        <f t="shared" si="317"/>
        <v>0</v>
      </c>
      <c r="W275" s="208">
        <f t="shared" si="317"/>
        <v>0</v>
      </c>
      <c r="X275" s="208">
        <f t="shared" si="317"/>
        <v>0</v>
      </c>
      <c r="Y275" s="208">
        <f t="shared" si="294"/>
        <v>0</v>
      </c>
      <c r="Z275" s="208">
        <f t="shared" si="318"/>
        <v>0</v>
      </c>
      <c r="AE275" s="207">
        <f t="shared" si="364"/>
        <v>0</v>
      </c>
      <c r="AF275" s="208">
        <f t="shared" si="319"/>
        <v>0</v>
      </c>
      <c r="AG275" s="208">
        <f t="shared" si="319"/>
        <v>0</v>
      </c>
      <c r="AH275" s="208">
        <f t="shared" si="319"/>
        <v>0</v>
      </c>
      <c r="AI275" s="208">
        <f t="shared" si="295"/>
        <v>0</v>
      </c>
      <c r="AJ275" s="208">
        <f t="shared" si="320"/>
        <v>0</v>
      </c>
      <c r="AO275" s="207">
        <f t="shared" si="365"/>
        <v>0</v>
      </c>
      <c r="AP275" s="208">
        <f t="shared" si="321"/>
        <v>0</v>
      </c>
      <c r="AQ275" s="208">
        <f t="shared" si="321"/>
        <v>0</v>
      </c>
      <c r="AR275" s="208">
        <f t="shared" si="321"/>
        <v>0</v>
      </c>
      <c r="AS275" s="208">
        <f t="shared" si="296"/>
        <v>0</v>
      </c>
      <c r="AT275" s="208">
        <f t="shared" si="322"/>
        <v>0</v>
      </c>
      <c r="AY275" s="207">
        <f t="shared" si="366"/>
        <v>0</v>
      </c>
      <c r="AZ275" s="208">
        <f t="shared" si="323"/>
        <v>0</v>
      </c>
      <c r="BA275" s="208">
        <f t="shared" si="323"/>
        <v>0</v>
      </c>
      <c r="BB275" s="208">
        <f t="shared" si="323"/>
        <v>0</v>
      </c>
      <c r="BC275" s="208">
        <f t="shared" si="297"/>
        <v>0</v>
      </c>
      <c r="BD275" s="208">
        <f t="shared" si="324"/>
        <v>0</v>
      </c>
      <c r="BI275" s="207">
        <f t="shared" si="367"/>
        <v>0</v>
      </c>
      <c r="BJ275" s="208">
        <f t="shared" si="325"/>
        <v>0</v>
      </c>
      <c r="BK275" s="208">
        <f t="shared" si="325"/>
        <v>0</v>
      </c>
      <c r="BL275" s="208">
        <f t="shared" si="325"/>
        <v>0</v>
      </c>
      <c r="BM275" s="208">
        <f t="shared" si="298"/>
        <v>0</v>
      </c>
      <c r="BN275" s="208">
        <f t="shared" si="326"/>
        <v>0</v>
      </c>
      <c r="BS275" s="207">
        <f t="shared" si="368"/>
        <v>0</v>
      </c>
      <c r="BT275" s="208">
        <f t="shared" si="327"/>
        <v>0</v>
      </c>
      <c r="BU275" s="208">
        <f t="shared" si="327"/>
        <v>0</v>
      </c>
      <c r="BV275" s="208">
        <f t="shared" si="327"/>
        <v>0</v>
      </c>
      <c r="BW275" s="208">
        <f t="shared" si="299"/>
        <v>0</v>
      </c>
      <c r="BX275" s="208">
        <f t="shared" si="328"/>
        <v>0</v>
      </c>
      <c r="CC275" s="207">
        <f t="shared" si="369"/>
        <v>0</v>
      </c>
      <c r="CD275" s="208">
        <f t="shared" si="329"/>
        <v>0</v>
      </c>
      <c r="CE275" s="208">
        <f t="shared" si="329"/>
        <v>0</v>
      </c>
      <c r="CF275" s="208">
        <f t="shared" si="329"/>
        <v>0</v>
      </c>
      <c r="CG275" s="208">
        <f t="shared" si="300"/>
        <v>0</v>
      </c>
      <c r="CH275" s="208">
        <f t="shared" si="330"/>
        <v>0</v>
      </c>
      <c r="CM275" s="207">
        <f t="shared" si="370"/>
        <v>0</v>
      </c>
      <c r="CN275" s="208">
        <f t="shared" si="331"/>
        <v>0</v>
      </c>
      <c r="CO275" s="208">
        <f t="shared" si="331"/>
        <v>0</v>
      </c>
      <c r="CP275" s="208">
        <f t="shared" si="331"/>
        <v>0</v>
      </c>
      <c r="CQ275" s="208">
        <f t="shared" si="301"/>
        <v>0</v>
      </c>
      <c r="CR275" s="208">
        <f t="shared" si="332"/>
        <v>0</v>
      </c>
      <c r="CW275" s="207">
        <f t="shared" si="371"/>
        <v>0</v>
      </c>
      <c r="CX275" s="208">
        <f t="shared" si="333"/>
        <v>0</v>
      </c>
      <c r="CY275" s="207">
        <f t="shared" si="333"/>
        <v>0</v>
      </c>
      <c r="CZ275" s="208">
        <f t="shared" si="333"/>
        <v>0</v>
      </c>
      <c r="DA275" s="208">
        <f t="shared" si="302"/>
        <v>0</v>
      </c>
      <c r="DB275" s="208">
        <f t="shared" si="334"/>
        <v>0</v>
      </c>
      <c r="DG275" s="207">
        <f t="shared" si="372"/>
        <v>0</v>
      </c>
      <c r="DH275" s="208">
        <f t="shared" si="335"/>
        <v>0</v>
      </c>
      <c r="DI275" s="208">
        <f t="shared" si="335"/>
        <v>0</v>
      </c>
      <c r="DJ275" s="208">
        <f t="shared" si="335"/>
        <v>0</v>
      </c>
      <c r="DK275" s="208">
        <f t="shared" si="303"/>
        <v>0</v>
      </c>
      <c r="DL275" s="208">
        <f t="shared" si="336"/>
        <v>0</v>
      </c>
      <c r="DQ275" s="207">
        <f t="shared" si="373"/>
        <v>0</v>
      </c>
      <c r="DR275" s="208">
        <f t="shared" si="337"/>
        <v>0</v>
      </c>
      <c r="DS275" s="208">
        <f t="shared" si="337"/>
        <v>0</v>
      </c>
      <c r="DT275" s="208">
        <f t="shared" si="337"/>
        <v>0</v>
      </c>
      <c r="DU275" s="208">
        <f t="shared" si="304"/>
        <v>0</v>
      </c>
      <c r="DV275" s="208">
        <f t="shared" si="338"/>
        <v>0</v>
      </c>
      <c r="EA275" s="207">
        <f t="shared" si="374"/>
        <v>0</v>
      </c>
      <c r="EB275" s="208">
        <f t="shared" si="339"/>
        <v>0</v>
      </c>
      <c r="EC275" s="208">
        <f t="shared" si="339"/>
        <v>0</v>
      </c>
      <c r="ED275" s="208">
        <f t="shared" si="339"/>
        <v>0</v>
      </c>
      <c r="EE275" s="208">
        <f t="shared" si="305"/>
        <v>0</v>
      </c>
      <c r="EF275" s="208">
        <f t="shared" si="340"/>
        <v>0</v>
      </c>
      <c r="EK275" s="207">
        <f t="shared" si="375"/>
        <v>0</v>
      </c>
      <c r="EL275" s="208">
        <f t="shared" si="341"/>
        <v>0</v>
      </c>
      <c r="EM275" s="208">
        <f t="shared" si="341"/>
        <v>0</v>
      </c>
      <c r="EN275" s="208">
        <f t="shared" si="341"/>
        <v>0</v>
      </c>
      <c r="EO275" s="208">
        <f t="shared" si="306"/>
        <v>0</v>
      </c>
      <c r="EP275" s="208">
        <f t="shared" si="342"/>
        <v>0</v>
      </c>
      <c r="EU275" s="207">
        <f t="shared" si="376"/>
        <v>0</v>
      </c>
      <c r="EV275" s="208">
        <f t="shared" si="343"/>
        <v>0</v>
      </c>
      <c r="EW275" s="208">
        <f t="shared" si="343"/>
        <v>0</v>
      </c>
      <c r="EX275" s="208">
        <f t="shared" si="343"/>
        <v>0</v>
      </c>
      <c r="EY275" s="208">
        <f t="shared" si="307"/>
        <v>0</v>
      </c>
      <c r="EZ275" s="208">
        <f t="shared" si="344"/>
        <v>0</v>
      </c>
      <c r="FE275" s="207">
        <f t="shared" si="377"/>
        <v>0</v>
      </c>
      <c r="FF275" s="208">
        <f t="shared" si="345"/>
        <v>0</v>
      </c>
      <c r="FG275" s="208">
        <f t="shared" si="345"/>
        <v>0</v>
      </c>
      <c r="FH275" s="208">
        <f t="shared" si="345"/>
        <v>0</v>
      </c>
      <c r="FI275" s="208">
        <f t="shared" si="308"/>
        <v>0</v>
      </c>
      <c r="FJ275" s="208">
        <f t="shared" si="346"/>
        <v>0</v>
      </c>
      <c r="FO275" s="207">
        <f t="shared" si="378"/>
        <v>0</v>
      </c>
      <c r="FP275" s="208">
        <f t="shared" si="347"/>
        <v>0</v>
      </c>
      <c r="FQ275" s="208">
        <f t="shared" si="347"/>
        <v>0</v>
      </c>
      <c r="FR275" s="208">
        <f t="shared" si="347"/>
        <v>0</v>
      </c>
      <c r="FS275" s="208">
        <f t="shared" si="309"/>
        <v>0</v>
      </c>
      <c r="FT275" s="208">
        <f t="shared" si="348"/>
        <v>0</v>
      </c>
      <c r="FY275" s="207">
        <f t="shared" si="379"/>
        <v>0</v>
      </c>
      <c r="FZ275" s="208">
        <f t="shared" si="349"/>
        <v>0</v>
      </c>
      <c r="GA275" s="208">
        <f t="shared" si="349"/>
        <v>0</v>
      </c>
      <c r="GB275" s="208">
        <f t="shared" si="349"/>
        <v>0</v>
      </c>
      <c r="GC275" s="208">
        <f t="shared" si="310"/>
        <v>0</v>
      </c>
      <c r="GD275" s="208">
        <f t="shared" si="350"/>
        <v>0</v>
      </c>
      <c r="GI275" s="207">
        <f t="shared" si="380"/>
        <v>0</v>
      </c>
      <c r="GJ275" s="208">
        <f t="shared" si="351"/>
        <v>0</v>
      </c>
      <c r="GK275" s="208">
        <f t="shared" si="351"/>
        <v>0</v>
      </c>
      <c r="GL275" s="208">
        <f t="shared" si="351"/>
        <v>0</v>
      </c>
      <c r="GM275" s="208">
        <f t="shared" si="311"/>
        <v>0</v>
      </c>
      <c r="GN275" s="208">
        <f t="shared" si="352"/>
        <v>0</v>
      </c>
      <c r="GS275" s="207">
        <f t="shared" si="381"/>
        <v>0</v>
      </c>
      <c r="GT275" s="208">
        <f t="shared" si="353"/>
        <v>0</v>
      </c>
      <c r="GU275" s="208">
        <f t="shared" si="353"/>
        <v>0</v>
      </c>
      <c r="GV275" s="208">
        <f t="shared" si="353"/>
        <v>0</v>
      </c>
      <c r="GW275" s="208">
        <f t="shared" si="312"/>
        <v>0</v>
      </c>
      <c r="GX275" s="208">
        <f t="shared" si="354"/>
        <v>0</v>
      </c>
      <c r="HC275" s="207">
        <f t="shared" si="382"/>
        <v>0</v>
      </c>
      <c r="HD275" s="208">
        <f t="shared" si="355"/>
        <v>0</v>
      </c>
      <c r="HE275" s="208">
        <f t="shared" si="355"/>
        <v>0</v>
      </c>
      <c r="HF275" s="208">
        <f t="shared" si="355"/>
        <v>0</v>
      </c>
      <c r="HG275" s="208">
        <f t="shared" si="313"/>
        <v>0</v>
      </c>
      <c r="HH275" s="208">
        <f t="shared" si="356"/>
        <v>0</v>
      </c>
      <c r="HM275" s="207">
        <f t="shared" si="383"/>
        <v>0</v>
      </c>
      <c r="HN275" s="208">
        <f t="shared" si="357"/>
        <v>0</v>
      </c>
      <c r="HO275" s="208">
        <f t="shared" si="357"/>
        <v>0</v>
      </c>
      <c r="HP275" s="208">
        <f t="shared" si="357"/>
        <v>0</v>
      </c>
      <c r="HQ275" s="208">
        <f t="shared" si="314"/>
        <v>0</v>
      </c>
      <c r="HR275" s="208">
        <f t="shared" si="358"/>
        <v>0</v>
      </c>
      <c r="HW275" s="207">
        <f t="shared" si="384"/>
        <v>0</v>
      </c>
      <c r="HX275" s="208">
        <f t="shared" si="359"/>
        <v>0</v>
      </c>
      <c r="HY275" s="208">
        <f t="shared" si="359"/>
        <v>0</v>
      </c>
      <c r="HZ275" s="208">
        <f t="shared" si="359"/>
        <v>0</v>
      </c>
      <c r="IA275" s="208">
        <f t="shared" si="315"/>
        <v>0</v>
      </c>
      <c r="IB275" s="208">
        <f t="shared" si="360"/>
        <v>0</v>
      </c>
      <c r="IG275" s="207">
        <f t="shared" si="385"/>
        <v>0</v>
      </c>
      <c r="IH275" s="208">
        <f t="shared" si="361"/>
        <v>0</v>
      </c>
      <c r="II275" s="208">
        <f t="shared" si="361"/>
        <v>0</v>
      </c>
      <c r="IJ275" s="208">
        <f t="shared" si="361"/>
        <v>0</v>
      </c>
      <c r="IK275" s="208">
        <f t="shared" si="316"/>
        <v>0</v>
      </c>
      <c r="IL275" s="208">
        <f t="shared" si="362"/>
        <v>0</v>
      </c>
    </row>
    <row r="276" spans="20:246">
      <c r="T276" s="207">
        <v>24.6</v>
      </c>
      <c r="U276" s="207">
        <f t="shared" si="363"/>
        <v>0</v>
      </c>
      <c r="V276" s="208">
        <f t="shared" si="317"/>
        <v>0</v>
      </c>
      <c r="W276" s="208">
        <f t="shared" si="317"/>
        <v>0</v>
      </c>
      <c r="X276" s="208">
        <f t="shared" si="317"/>
        <v>0</v>
      </c>
      <c r="Y276" s="208">
        <f t="shared" si="294"/>
        <v>0</v>
      </c>
      <c r="Z276" s="208">
        <f t="shared" si="318"/>
        <v>0</v>
      </c>
      <c r="AE276" s="207">
        <f t="shared" si="364"/>
        <v>0</v>
      </c>
      <c r="AF276" s="208">
        <f t="shared" si="319"/>
        <v>0</v>
      </c>
      <c r="AG276" s="208">
        <f t="shared" si="319"/>
        <v>0</v>
      </c>
      <c r="AH276" s="208">
        <f t="shared" si="319"/>
        <v>0</v>
      </c>
      <c r="AI276" s="208">
        <f t="shared" si="295"/>
        <v>0</v>
      </c>
      <c r="AJ276" s="208">
        <f t="shared" si="320"/>
        <v>0</v>
      </c>
      <c r="AO276" s="207">
        <f t="shared" si="365"/>
        <v>0</v>
      </c>
      <c r="AP276" s="208">
        <f t="shared" si="321"/>
        <v>0</v>
      </c>
      <c r="AQ276" s="208">
        <f t="shared" si="321"/>
        <v>0</v>
      </c>
      <c r="AR276" s="208">
        <f t="shared" si="321"/>
        <v>0</v>
      </c>
      <c r="AS276" s="208">
        <f t="shared" si="296"/>
        <v>0</v>
      </c>
      <c r="AT276" s="208">
        <f t="shared" si="322"/>
        <v>0</v>
      </c>
      <c r="AY276" s="207">
        <f t="shared" si="366"/>
        <v>0</v>
      </c>
      <c r="AZ276" s="208">
        <f t="shared" si="323"/>
        <v>0</v>
      </c>
      <c r="BA276" s="208">
        <f t="shared" si="323"/>
        <v>0</v>
      </c>
      <c r="BB276" s="208">
        <f t="shared" si="323"/>
        <v>0</v>
      </c>
      <c r="BC276" s="208">
        <f t="shared" si="297"/>
        <v>0</v>
      </c>
      <c r="BD276" s="208">
        <f t="shared" si="324"/>
        <v>0</v>
      </c>
      <c r="BI276" s="207">
        <f t="shared" si="367"/>
        <v>0</v>
      </c>
      <c r="BJ276" s="208">
        <f t="shared" si="325"/>
        <v>0</v>
      </c>
      <c r="BK276" s="208">
        <f t="shared" si="325"/>
        <v>0</v>
      </c>
      <c r="BL276" s="208">
        <f t="shared" si="325"/>
        <v>0</v>
      </c>
      <c r="BM276" s="208">
        <f t="shared" si="298"/>
        <v>0</v>
      </c>
      <c r="BN276" s="208">
        <f t="shared" si="326"/>
        <v>0</v>
      </c>
      <c r="BS276" s="207">
        <f t="shared" si="368"/>
        <v>0</v>
      </c>
      <c r="BT276" s="208">
        <f t="shared" si="327"/>
        <v>0</v>
      </c>
      <c r="BU276" s="208">
        <f t="shared" si="327"/>
        <v>0</v>
      </c>
      <c r="BV276" s="208">
        <f t="shared" si="327"/>
        <v>0</v>
      </c>
      <c r="BW276" s="208">
        <f t="shared" si="299"/>
        <v>0</v>
      </c>
      <c r="BX276" s="208">
        <f t="shared" si="328"/>
        <v>0</v>
      </c>
      <c r="CC276" s="207">
        <f t="shared" si="369"/>
        <v>0</v>
      </c>
      <c r="CD276" s="208">
        <f t="shared" si="329"/>
        <v>0</v>
      </c>
      <c r="CE276" s="208">
        <f t="shared" si="329"/>
        <v>0</v>
      </c>
      <c r="CF276" s="208">
        <f t="shared" si="329"/>
        <v>0</v>
      </c>
      <c r="CG276" s="208">
        <f t="shared" si="300"/>
        <v>0</v>
      </c>
      <c r="CH276" s="208">
        <f t="shared" si="330"/>
        <v>0</v>
      </c>
      <c r="CM276" s="207">
        <f t="shared" si="370"/>
        <v>0</v>
      </c>
      <c r="CN276" s="208">
        <f t="shared" si="331"/>
        <v>0</v>
      </c>
      <c r="CO276" s="208">
        <f t="shared" si="331"/>
        <v>0</v>
      </c>
      <c r="CP276" s="208">
        <f t="shared" si="331"/>
        <v>0</v>
      </c>
      <c r="CQ276" s="208">
        <f t="shared" si="301"/>
        <v>0</v>
      </c>
      <c r="CR276" s="208">
        <f t="shared" si="332"/>
        <v>0</v>
      </c>
      <c r="CW276" s="207">
        <f t="shared" si="371"/>
        <v>0</v>
      </c>
      <c r="CX276" s="208">
        <f t="shared" si="333"/>
        <v>0</v>
      </c>
      <c r="CY276" s="207">
        <f t="shared" si="333"/>
        <v>0</v>
      </c>
      <c r="CZ276" s="208">
        <f t="shared" si="333"/>
        <v>0</v>
      </c>
      <c r="DA276" s="208">
        <f t="shared" si="302"/>
        <v>0</v>
      </c>
      <c r="DB276" s="208">
        <f t="shared" si="334"/>
        <v>0</v>
      </c>
      <c r="DG276" s="207">
        <f t="shared" si="372"/>
        <v>0</v>
      </c>
      <c r="DH276" s="208">
        <f t="shared" si="335"/>
        <v>0</v>
      </c>
      <c r="DI276" s="208">
        <f t="shared" si="335"/>
        <v>0</v>
      </c>
      <c r="DJ276" s="208">
        <f t="shared" si="335"/>
        <v>0</v>
      </c>
      <c r="DK276" s="208">
        <f t="shared" si="303"/>
        <v>0</v>
      </c>
      <c r="DL276" s="208">
        <f t="shared" si="336"/>
        <v>0</v>
      </c>
      <c r="DQ276" s="207">
        <f t="shared" si="373"/>
        <v>0</v>
      </c>
      <c r="DR276" s="208">
        <f t="shared" si="337"/>
        <v>0</v>
      </c>
      <c r="DS276" s="208">
        <f t="shared" si="337"/>
        <v>0</v>
      </c>
      <c r="DT276" s="208">
        <f t="shared" si="337"/>
        <v>0</v>
      </c>
      <c r="DU276" s="208">
        <f t="shared" si="304"/>
        <v>0</v>
      </c>
      <c r="DV276" s="208">
        <f t="shared" si="338"/>
        <v>0</v>
      </c>
      <c r="EA276" s="207">
        <f t="shared" si="374"/>
        <v>0</v>
      </c>
      <c r="EB276" s="208">
        <f t="shared" si="339"/>
        <v>0</v>
      </c>
      <c r="EC276" s="208">
        <f t="shared" si="339"/>
        <v>0</v>
      </c>
      <c r="ED276" s="208">
        <f t="shared" si="339"/>
        <v>0</v>
      </c>
      <c r="EE276" s="208">
        <f t="shared" si="305"/>
        <v>0</v>
      </c>
      <c r="EF276" s="208">
        <f t="shared" si="340"/>
        <v>0</v>
      </c>
      <c r="EK276" s="207">
        <f t="shared" si="375"/>
        <v>0</v>
      </c>
      <c r="EL276" s="208">
        <f t="shared" si="341"/>
        <v>0</v>
      </c>
      <c r="EM276" s="208">
        <f t="shared" si="341"/>
        <v>0</v>
      </c>
      <c r="EN276" s="208">
        <f t="shared" si="341"/>
        <v>0</v>
      </c>
      <c r="EO276" s="208">
        <f t="shared" si="306"/>
        <v>0</v>
      </c>
      <c r="EP276" s="208">
        <f t="shared" si="342"/>
        <v>0</v>
      </c>
      <c r="EU276" s="207">
        <f t="shared" si="376"/>
        <v>0</v>
      </c>
      <c r="EV276" s="208">
        <f t="shared" si="343"/>
        <v>0</v>
      </c>
      <c r="EW276" s="208">
        <f t="shared" si="343"/>
        <v>0</v>
      </c>
      <c r="EX276" s="208">
        <f t="shared" si="343"/>
        <v>0</v>
      </c>
      <c r="EY276" s="208">
        <f t="shared" si="307"/>
        <v>0</v>
      </c>
      <c r="EZ276" s="208">
        <f t="shared" si="344"/>
        <v>0</v>
      </c>
      <c r="FE276" s="207">
        <f t="shared" si="377"/>
        <v>0</v>
      </c>
      <c r="FF276" s="208">
        <f t="shared" si="345"/>
        <v>0</v>
      </c>
      <c r="FG276" s="208">
        <f t="shared" si="345"/>
        <v>0</v>
      </c>
      <c r="FH276" s="208">
        <f t="shared" si="345"/>
        <v>0</v>
      </c>
      <c r="FI276" s="208">
        <f t="shared" si="308"/>
        <v>0</v>
      </c>
      <c r="FJ276" s="208">
        <f t="shared" si="346"/>
        <v>0</v>
      </c>
      <c r="FO276" s="207">
        <f t="shared" si="378"/>
        <v>0</v>
      </c>
      <c r="FP276" s="208">
        <f t="shared" si="347"/>
        <v>0</v>
      </c>
      <c r="FQ276" s="208">
        <f t="shared" si="347"/>
        <v>0</v>
      </c>
      <c r="FR276" s="208">
        <f t="shared" si="347"/>
        <v>0</v>
      </c>
      <c r="FS276" s="208">
        <f t="shared" si="309"/>
        <v>0</v>
      </c>
      <c r="FT276" s="208">
        <f t="shared" si="348"/>
        <v>0</v>
      </c>
      <c r="FY276" s="207">
        <f t="shared" si="379"/>
        <v>0</v>
      </c>
      <c r="FZ276" s="208">
        <f t="shared" si="349"/>
        <v>0</v>
      </c>
      <c r="GA276" s="208">
        <f t="shared" si="349"/>
        <v>0</v>
      </c>
      <c r="GB276" s="208">
        <f t="shared" si="349"/>
        <v>0</v>
      </c>
      <c r="GC276" s="208">
        <f t="shared" si="310"/>
        <v>0</v>
      </c>
      <c r="GD276" s="208">
        <f t="shared" si="350"/>
        <v>0</v>
      </c>
      <c r="GI276" s="207">
        <f t="shared" si="380"/>
        <v>0</v>
      </c>
      <c r="GJ276" s="208">
        <f t="shared" si="351"/>
        <v>0</v>
      </c>
      <c r="GK276" s="208">
        <f t="shared" si="351"/>
        <v>0</v>
      </c>
      <c r="GL276" s="208">
        <f t="shared" si="351"/>
        <v>0</v>
      </c>
      <c r="GM276" s="208">
        <f t="shared" si="311"/>
        <v>0</v>
      </c>
      <c r="GN276" s="208">
        <f t="shared" si="352"/>
        <v>0</v>
      </c>
      <c r="GS276" s="207">
        <f t="shared" si="381"/>
        <v>0</v>
      </c>
      <c r="GT276" s="208">
        <f t="shared" si="353"/>
        <v>0</v>
      </c>
      <c r="GU276" s="208">
        <f t="shared" si="353"/>
        <v>0</v>
      </c>
      <c r="GV276" s="208">
        <f t="shared" si="353"/>
        <v>0</v>
      </c>
      <c r="GW276" s="208">
        <f t="shared" si="312"/>
        <v>0</v>
      </c>
      <c r="GX276" s="208">
        <f t="shared" si="354"/>
        <v>0</v>
      </c>
      <c r="HC276" s="207">
        <f t="shared" si="382"/>
        <v>0</v>
      </c>
      <c r="HD276" s="208">
        <f t="shared" si="355"/>
        <v>0</v>
      </c>
      <c r="HE276" s="208">
        <f t="shared" si="355"/>
        <v>0</v>
      </c>
      <c r="HF276" s="208">
        <f t="shared" si="355"/>
        <v>0</v>
      </c>
      <c r="HG276" s="208">
        <f t="shared" si="313"/>
        <v>0</v>
      </c>
      <c r="HH276" s="208">
        <f t="shared" si="356"/>
        <v>0</v>
      </c>
      <c r="HM276" s="207">
        <f t="shared" si="383"/>
        <v>0</v>
      </c>
      <c r="HN276" s="208">
        <f t="shared" si="357"/>
        <v>0</v>
      </c>
      <c r="HO276" s="208">
        <f t="shared" si="357"/>
        <v>0</v>
      </c>
      <c r="HP276" s="208">
        <f t="shared" si="357"/>
        <v>0</v>
      </c>
      <c r="HQ276" s="208">
        <f t="shared" si="314"/>
        <v>0</v>
      </c>
      <c r="HR276" s="208">
        <f t="shared" si="358"/>
        <v>0</v>
      </c>
      <c r="HW276" s="207">
        <f t="shared" si="384"/>
        <v>0</v>
      </c>
      <c r="HX276" s="208">
        <f t="shared" si="359"/>
        <v>0</v>
      </c>
      <c r="HY276" s="208">
        <f t="shared" si="359"/>
        <v>0</v>
      </c>
      <c r="HZ276" s="208">
        <f t="shared" si="359"/>
        <v>0</v>
      </c>
      <c r="IA276" s="208">
        <f t="shared" si="315"/>
        <v>0</v>
      </c>
      <c r="IB276" s="208">
        <f t="shared" si="360"/>
        <v>0</v>
      </c>
      <c r="IG276" s="207">
        <f t="shared" si="385"/>
        <v>0</v>
      </c>
      <c r="IH276" s="208">
        <f t="shared" si="361"/>
        <v>0</v>
      </c>
      <c r="II276" s="208">
        <f t="shared" si="361"/>
        <v>0</v>
      </c>
      <c r="IJ276" s="208">
        <f t="shared" si="361"/>
        <v>0</v>
      </c>
      <c r="IK276" s="208">
        <f t="shared" si="316"/>
        <v>0</v>
      </c>
      <c r="IL276" s="208">
        <f t="shared" si="362"/>
        <v>0</v>
      </c>
    </row>
    <row r="277" spans="20:246">
      <c r="T277" s="207">
        <v>24.7</v>
      </c>
      <c r="U277" s="207">
        <f t="shared" si="363"/>
        <v>0</v>
      </c>
      <c r="V277" s="208">
        <f t="shared" si="317"/>
        <v>0</v>
      </c>
      <c r="W277" s="208">
        <f t="shared" si="317"/>
        <v>0</v>
      </c>
      <c r="X277" s="208">
        <f t="shared" si="317"/>
        <v>0</v>
      </c>
      <c r="Y277" s="208">
        <f t="shared" si="294"/>
        <v>0</v>
      </c>
      <c r="Z277" s="208">
        <f t="shared" si="318"/>
        <v>0</v>
      </c>
      <c r="AE277" s="207">
        <f t="shared" si="364"/>
        <v>0</v>
      </c>
      <c r="AF277" s="208">
        <f t="shared" si="319"/>
        <v>0</v>
      </c>
      <c r="AG277" s="208">
        <f t="shared" si="319"/>
        <v>0</v>
      </c>
      <c r="AH277" s="208">
        <f t="shared" si="319"/>
        <v>0</v>
      </c>
      <c r="AI277" s="208">
        <f t="shared" si="295"/>
        <v>0</v>
      </c>
      <c r="AJ277" s="208">
        <f t="shared" si="320"/>
        <v>0</v>
      </c>
      <c r="AO277" s="207">
        <f t="shared" si="365"/>
        <v>0</v>
      </c>
      <c r="AP277" s="208">
        <f t="shared" si="321"/>
        <v>0</v>
      </c>
      <c r="AQ277" s="208">
        <f t="shared" si="321"/>
        <v>0</v>
      </c>
      <c r="AR277" s="208">
        <f t="shared" si="321"/>
        <v>0</v>
      </c>
      <c r="AS277" s="208">
        <f t="shared" si="296"/>
        <v>0</v>
      </c>
      <c r="AT277" s="208">
        <f t="shared" si="322"/>
        <v>0</v>
      </c>
      <c r="AY277" s="207">
        <f t="shared" si="366"/>
        <v>0</v>
      </c>
      <c r="AZ277" s="208">
        <f t="shared" si="323"/>
        <v>0</v>
      </c>
      <c r="BA277" s="208">
        <f t="shared" si="323"/>
        <v>0</v>
      </c>
      <c r="BB277" s="208">
        <f t="shared" si="323"/>
        <v>0</v>
      </c>
      <c r="BC277" s="208">
        <f t="shared" si="297"/>
        <v>0</v>
      </c>
      <c r="BD277" s="208">
        <f t="shared" si="324"/>
        <v>0</v>
      </c>
      <c r="BI277" s="207">
        <f t="shared" si="367"/>
        <v>0</v>
      </c>
      <c r="BJ277" s="208">
        <f t="shared" si="325"/>
        <v>0</v>
      </c>
      <c r="BK277" s="208">
        <f t="shared" si="325"/>
        <v>0</v>
      </c>
      <c r="BL277" s="208">
        <f t="shared" si="325"/>
        <v>0</v>
      </c>
      <c r="BM277" s="208">
        <f t="shared" si="298"/>
        <v>0</v>
      </c>
      <c r="BN277" s="208">
        <f t="shared" si="326"/>
        <v>0</v>
      </c>
      <c r="BS277" s="207">
        <f t="shared" si="368"/>
        <v>0</v>
      </c>
      <c r="BT277" s="208">
        <f t="shared" si="327"/>
        <v>0</v>
      </c>
      <c r="BU277" s="208">
        <f t="shared" si="327"/>
        <v>0</v>
      </c>
      <c r="BV277" s="208">
        <f t="shared" si="327"/>
        <v>0</v>
      </c>
      <c r="BW277" s="208">
        <f t="shared" si="299"/>
        <v>0</v>
      </c>
      <c r="BX277" s="208">
        <f t="shared" si="328"/>
        <v>0</v>
      </c>
      <c r="CC277" s="207">
        <f t="shared" si="369"/>
        <v>0</v>
      </c>
      <c r="CD277" s="208">
        <f t="shared" si="329"/>
        <v>0</v>
      </c>
      <c r="CE277" s="208">
        <f t="shared" si="329"/>
        <v>0</v>
      </c>
      <c r="CF277" s="208">
        <f t="shared" si="329"/>
        <v>0</v>
      </c>
      <c r="CG277" s="208">
        <f t="shared" si="300"/>
        <v>0</v>
      </c>
      <c r="CH277" s="208">
        <f t="shared" si="330"/>
        <v>0</v>
      </c>
      <c r="CM277" s="207">
        <f t="shared" si="370"/>
        <v>0</v>
      </c>
      <c r="CN277" s="208">
        <f t="shared" si="331"/>
        <v>0</v>
      </c>
      <c r="CO277" s="208">
        <f t="shared" si="331"/>
        <v>0</v>
      </c>
      <c r="CP277" s="208">
        <f t="shared" si="331"/>
        <v>0</v>
      </c>
      <c r="CQ277" s="208">
        <f t="shared" si="301"/>
        <v>0</v>
      </c>
      <c r="CR277" s="208">
        <f t="shared" si="332"/>
        <v>0</v>
      </c>
      <c r="CW277" s="207">
        <f t="shared" si="371"/>
        <v>0</v>
      </c>
      <c r="CX277" s="208">
        <f t="shared" si="333"/>
        <v>0</v>
      </c>
      <c r="CY277" s="207">
        <f t="shared" si="333"/>
        <v>0</v>
      </c>
      <c r="CZ277" s="208">
        <f t="shared" si="333"/>
        <v>0</v>
      </c>
      <c r="DA277" s="208">
        <f t="shared" si="302"/>
        <v>0</v>
      </c>
      <c r="DB277" s="208">
        <f t="shared" si="334"/>
        <v>0</v>
      </c>
      <c r="DG277" s="207">
        <f t="shared" si="372"/>
        <v>0</v>
      </c>
      <c r="DH277" s="208">
        <f t="shared" si="335"/>
        <v>0</v>
      </c>
      <c r="DI277" s="208">
        <f t="shared" si="335"/>
        <v>0</v>
      </c>
      <c r="DJ277" s="208">
        <f t="shared" si="335"/>
        <v>0</v>
      </c>
      <c r="DK277" s="208">
        <f t="shared" si="303"/>
        <v>0</v>
      </c>
      <c r="DL277" s="208">
        <f t="shared" si="336"/>
        <v>0</v>
      </c>
      <c r="DQ277" s="207">
        <f t="shared" si="373"/>
        <v>0</v>
      </c>
      <c r="DR277" s="208">
        <f t="shared" si="337"/>
        <v>0</v>
      </c>
      <c r="DS277" s="208">
        <f t="shared" si="337"/>
        <v>0</v>
      </c>
      <c r="DT277" s="208">
        <f t="shared" si="337"/>
        <v>0</v>
      </c>
      <c r="DU277" s="208">
        <f t="shared" si="304"/>
        <v>0</v>
      </c>
      <c r="DV277" s="208">
        <f t="shared" si="338"/>
        <v>0</v>
      </c>
      <c r="EA277" s="207">
        <f t="shared" si="374"/>
        <v>0</v>
      </c>
      <c r="EB277" s="208">
        <f t="shared" si="339"/>
        <v>0</v>
      </c>
      <c r="EC277" s="208">
        <f t="shared" si="339"/>
        <v>0</v>
      </c>
      <c r="ED277" s="208">
        <f t="shared" si="339"/>
        <v>0</v>
      </c>
      <c r="EE277" s="208">
        <f t="shared" si="305"/>
        <v>0</v>
      </c>
      <c r="EF277" s="208">
        <f t="shared" si="340"/>
        <v>0</v>
      </c>
      <c r="EK277" s="207">
        <f t="shared" si="375"/>
        <v>0</v>
      </c>
      <c r="EL277" s="208">
        <f t="shared" si="341"/>
        <v>0</v>
      </c>
      <c r="EM277" s="208">
        <f t="shared" si="341"/>
        <v>0</v>
      </c>
      <c r="EN277" s="208">
        <f t="shared" si="341"/>
        <v>0</v>
      </c>
      <c r="EO277" s="208">
        <f t="shared" si="306"/>
        <v>0</v>
      </c>
      <c r="EP277" s="208">
        <f t="shared" si="342"/>
        <v>0</v>
      </c>
      <c r="EU277" s="207">
        <f t="shared" si="376"/>
        <v>0</v>
      </c>
      <c r="EV277" s="208">
        <f t="shared" si="343"/>
        <v>0</v>
      </c>
      <c r="EW277" s="208">
        <f t="shared" si="343"/>
        <v>0</v>
      </c>
      <c r="EX277" s="208">
        <f t="shared" si="343"/>
        <v>0</v>
      </c>
      <c r="EY277" s="208">
        <f t="shared" si="307"/>
        <v>0</v>
      </c>
      <c r="EZ277" s="208">
        <f t="shared" si="344"/>
        <v>0</v>
      </c>
      <c r="FE277" s="207">
        <f t="shared" si="377"/>
        <v>0</v>
      </c>
      <c r="FF277" s="208">
        <f t="shared" si="345"/>
        <v>0</v>
      </c>
      <c r="FG277" s="208">
        <f t="shared" si="345"/>
        <v>0</v>
      </c>
      <c r="FH277" s="208">
        <f t="shared" si="345"/>
        <v>0</v>
      </c>
      <c r="FI277" s="208">
        <f t="shared" si="308"/>
        <v>0</v>
      </c>
      <c r="FJ277" s="208">
        <f t="shared" si="346"/>
        <v>0</v>
      </c>
      <c r="FO277" s="207">
        <f t="shared" si="378"/>
        <v>0</v>
      </c>
      <c r="FP277" s="208">
        <f t="shared" si="347"/>
        <v>0</v>
      </c>
      <c r="FQ277" s="208">
        <f t="shared" si="347"/>
        <v>0</v>
      </c>
      <c r="FR277" s="208">
        <f t="shared" si="347"/>
        <v>0</v>
      </c>
      <c r="FS277" s="208">
        <f t="shared" si="309"/>
        <v>0</v>
      </c>
      <c r="FT277" s="208">
        <f t="shared" si="348"/>
        <v>0</v>
      </c>
      <c r="FY277" s="207">
        <f t="shared" si="379"/>
        <v>0</v>
      </c>
      <c r="FZ277" s="208">
        <f t="shared" si="349"/>
        <v>0</v>
      </c>
      <c r="GA277" s="208">
        <f t="shared" si="349"/>
        <v>0</v>
      </c>
      <c r="GB277" s="208">
        <f t="shared" si="349"/>
        <v>0</v>
      </c>
      <c r="GC277" s="208">
        <f t="shared" si="310"/>
        <v>0</v>
      </c>
      <c r="GD277" s="208">
        <f t="shared" si="350"/>
        <v>0</v>
      </c>
      <c r="GI277" s="207">
        <f t="shared" si="380"/>
        <v>0</v>
      </c>
      <c r="GJ277" s="208">
        <f t="shared" si="351"/>
        <v>0</v>
      </c>
      <c r="GK277" s="208">
        <f t="shared" si="351"/>
        <v>0</v>
      </c>
      <c r="GL277" s="208">
        <f t="shared" si="351"/>
        <v>0</v>
      </c>
      <c r="GM277" s="208">
        <f t="shared" si="311"/>
        <v>0</v>
      </c>
      <c r="GN277" s="208">
        <f t="shared" si="352"/>
        <v>0</v>
      </c>
      <c r="GS277" s="207">
        <f t="shared" si="381"/>
        <v>0</v>
      </c>
      <c r="GT277" s="208">
        <f t="shared" si="353"/>
        <v>0</v>
      </c>
      <c r="GU277" s="208">
        <f t="shared" si="353"/>
        <v>0</v>
      </c>
      <c r="GV277" s="208">
        <f t="shared" si="353"/>
        <v>0</v>
      </c>
      <c r="GW277" s="208">
        <f t="shared" si="312"/>
        <v>0</v>
      </c>
      <c r="GX277" s="208">
        <f t="shared" si="354"/>
        <v>0</v>
      </c>
      <c r="HC277" s="207">
        <f t="shared" si="382"/>
        <v>0</v>
      </c>
      <c r="HD277" s="208">
        <f t="shared" si="355"/>
        <v>0</v>
      </c>
      <c r="HE277" s="208">
        <f t="shared" si="355"/>
        <v>0</v>
      </c>
      <c r="HF277" s="208">
        <f t="shared" si="355"/>
        <v>0</v>
      </c>
      <c r="HG277" s="208">
        <f t="shared" si="313"/>
        <v>0</v>
      </c>
      <c r="HH277" s="208">
        <f t="shared" si="356"/>
        <v>0</v>
      </c>
      <c r="HM277" s="207">
        <f t="shared" si="383"/>
        <v>0</v>
      </c>
      <c r="HN277" s="208">
        <f t="shared" si="357"/>
        <v>0</v>
      </c>
      <c r="HO277" s="208">
        <f t="shared" si="357"/>
        <v>0</v>
      </c>
      <c r="HP277" s="208">
        <f t="shared" si="357"/>
        <v>0</v>
      </c>
      <c r="HQ277" s="208">
        <f t="shared" si="314"/>
        <v>0</v>
      </c>
      <c r="HR277" s="208">
        <f t="shared" si="358"/>
        <v>0</v>
      </c>
      <c r="HW277" s="207">
        <f t="shared" si="384"/>
        <v>0</v>
      </c>
      <c r="HX277" s="208">
        <f t="shared" si="359"/>
        <v>0</v>
      </c>
      <c r="HY277" s="208">
        <f t="shared" si="359"/>
        <v>0</v>
      </c>
      <c r="HZ277" s="208">
        <f t="shared" si="359"/>
        <v>0</v>
      </c>
      <c r="IA277" s="208">
        <f t="shared" si="315"/>
        <v>0</v>
      </c>
      <c r="IB277" s="208">
        <f t="shared" si="360"/>
        <v>0</v>
      </c>
      <c r="IG277" s="207">
        <f t="shared" si="385"/>
        <v>0</v>
      </c>
      <c r="IH277" s="208">
        <f t="shared" si="361"/>
        <v>0</v>
      </c>
      <c r="II277" s="208">
        <f t="shared" si="361"/>
        <v>0</v>
      </c>
      <c r="IJ277" s="208">
        <f t="shared" si="361"/>
        <v>0</v>
      </c>
      <c r="IK277" s="208">
        <f t="shared" si="316"/>
        <v>0</v>
      </c>
      <c r="IL277" s="208">
        <f t="shared" si="362"/>
        <v>0</v>
      </c>
    </row>
    <row r="278" spans="20:246">
      <c r="T278" s="207">
        <v>24.8</v>
      </c>
      <c r="U278" s="207">
        <f t="shared" si="363"/>
        <v>0</v>
      </c>
      <c r="V278" s="208">
        <f t="shared" si="317"/>
        <v>0</v>
      </c>
      <c r="W278" s="208">
        <f t="shared" si="317"/>
        <v>0</v>
      </c>
      <c r="X278" s="208">
        <f t="shared" si="317"/>
        <v>0</v>
      </c>
      <c r="Y278" s="208">
        <f t="shared" si="294"/>
        <v>0</v>
      </c>
      <c r="Z278" s="208">
        <f t="shared" si="318"/>
        <v>0</v>
      </c>
      <c r="AE278" s="207">
        <f t="shared" si="364"/>
        <v>0</v>
      </c>
      <c r="AF278" s="208">
        <f t="shared" si="319"/>
        <v>0</v>
      </c>
      <c r="AG278" s="208">
        <f t="shared" si="319"/>
        <v>0</v>
      </c>
      <c r="AH278" s="208">
        <f t="shared" si="319"/>
        <v>0</v>
      </c>
      <c r="AI278" s="208">
        <f t="shared" si="295"/>
        <v>0</v>
      </c>
      <c r="AJ278" s="208">
        <f t="shared" si="320"/>
        <v>0</v>
      </c>
      <c r="AO278" s="207">
        <f t="shared" si="365"/>
        <v>0</v>
      </c>
      <c r="AP278" s="208">
        <f t="shared" si="321"/>
        <v>0</v>
      </c>
      <c r="AQ278" s="208">
        <f t="shared" si="321"/>
        <v>0</v>
      </c>
      <c r="AR278" s="208">
        <f t="shared" si="321"/>
        <v>0</v>
      </c>
      <c r="AS278" s="208">
        <f t="shared" si="296"/>
        <v>0</v>
      </c>
      <c r="AT278" s="208">
        <f t="shared" si="322"/>
        <v>0</v>
      </c>
      <c r="AY278" s="207">
        <f t="shared" si="366"/>
        <v>0</v>
      </c>
      <c r="AZ278" s="208">
        <f t="shared" si="323"/>
        <v>0</v>
      </c>
      <c r="BA278" s="208">
        <f t="shared" si="323"/>
        <v>0</v>
      </c>
      <c r="BB278" s="208">
        <f t="shared" si="323"/>
        <v>0</v>
      </c>
      <c r="BC278" s="208">
        <f t="shared" si="297"/>
        <v>0</v>
      </c>
      <c r="BD278" s="208">
        <f t="shared" si="324"/>
        <v>0</v>
      </c>
      <c r="BI278" s="207">
        <f t="shared" si="367"/>
        <v>0</v>
      </c>
      <c r="BJ278" s="208">
        <f t="shared" si="325"/>
        <v>0</v>
      </c>
      <c r="BK278" s="208">
        <f t="shared" si="325"/>
        <v>0</v>
      </c>
      <c r="BL278" s="208">
        <f t="shared" si="325"/>
        <v>0</v>
      </c>
      <c r="BM278" s="208">
        <f t="shared" si="298"/>
        <v>0</v>
      </c>
      <c r="BN278" s="208">
        <f t="shared" si="326"/>
        <v>0</v>
      </c>
      <c r="BS278" s="207">
        <f t="shared" si="368"/>
        <v>0</v>
      </c>
      <c r="BT278" s="208">
        <f t="shared" si="327"/>
        <v>0</v>
      </c>
      <c r="BU278" s="208">
        <f t="shared" si="327"/>
        <v>0</v>
      </c>
      <c r="BV278" s="208">
        <f t="shared" si="327"/>
        <v>0</v>
      </c>
      <c r="BW278" s="208">
        <f t="shared" si="299"/>
        <v>0</v>
      </c>
      <c r="BX278" s="208">
        <f t="shared" si="328"/>
        <v>0</v>
      </c>
      <c r="CC278" s="207">
        <f t="shared" si="369"/>
        <v>0</v>
      </c>
      <c r="CD278" s="208">
        <f t="shared" si="329"/>
        <v>0</v>
      </c>
      <c r="CE278" s="208">
        <f t="shared" si="329"/>
        <v>0</v>
      </c>
      <c r="CF278" s="208">
        <f t="shared" si="329"/>
        <v>0</v>
      </c>
      <c r="CG278" s="208">
        <f t="shared" si="300"/>
        <v>0</v>
      </c>
      <c r="CH278" s="208">
        <f t="shared" si="330"/>
        <v>0</v>
      </c>
      <c r="CM278" s="207">
        <f t="shared" si="370"/>
        <v>0</v>
      </c>
      <c r="CN278" s="208">
        <f t="shared" si="331"/>
        <v>0</v>
      </c>
      <c r="CO278" s="208">
        <f t="shared" si="331"/>
        <v>0</v>
      </c>
      <c r="CP278" s="208">
        <f t="shared" si="331"/>
        <v>0</v>
      </c>
      <c r="CQ278" s="208">
        <f t="shared" si="301"/>
        <v>0</v>
      </c>
      <c r="CR278" s="208">
        <f t="shared" si="332"/>
        <v>0</v>
      </c>
      <c r="CW278" s="207">
        <f t="shared" si="371"/>
        <v>0</v>
      </c>
      <c r="CX278" s="208">
        <f t="shared" si="333"/>
        <v>0</v>
      </c>
      <c r="CY278" s="207">
        <f t="shared" si="333"/>
        <v>0</v>
      </c>
      <c r="CZ278" s="208">
        <f t="shared" si="333"/>
        <v>0</v>
      </c>
      <c r="DA278" s="208">
        <f t="shared" si="302"/>
        <v>0</v>
      </c>
      <c r="DB278" s="208">
        <f t="shared" si="334"/>
        <v>0</v>
      </c>
      <c r="DG278" s="207">
        <f t="shared" si="372"/>
        <v>0</v>
      </c>
      <c r="DH278" s="208">
        <f t="shared" si="335"/>
        <v>0</v>
      </c>
      <c r="DI278" s="208">
        <f t="shared" si="335"/>
        <v>0</v>
      </c>
      <c r="DJ278" s="208">
        <f t="shared" si="335"/>
        <v>0</v>
      </c>
      <c r="DK278" s="208">
        <f t="shared" si="303"/>
        <v>0</v>
      </c>
      <c r="DL278" s="208">
        <f t="shared" si="336"/>
        <v>0</v>
      </c>
      <c r="DQ278" s="207">
        <f t="shared" si="373"/>
        <v>0</v>
      </c>
      <c r="DR278" s="208">
        <f t="shared" si="337"/>
        <v>0</v>
      </c>
      <c r="DS278" s="208">
        <f t="shared" si="337"/>
        <v>0</v>
      </c>
      <c r="DT278" s="208">
        <f t="shared" si="337"/>
        <v>0</v>
      </c>
      <c r="DU278" s="208">
        <f t="shared" si="304"/>
        <v>0</v>
      </c>
      <c r="DV278" s="208">
        <f t="shared" si="338"/>
        <v>0</v>
      </c>
      <c r="EA278" s="207">
        <f t="shared" si="374"/>
        <v>0</v>
      </c>
      <c r="EB278" s="208">
        <f t="shared" si="339"/>
        <v>0</v>
      </c>
      <c r="EC278" s="208">
        <f t="shared" si="339"/>
        <v>0</v>
      </c>
      <c r="ED278" s="208">
        <f t="shared" si="339"/>
        <v>0</v>
      </c>
      <c r="EE278" s="208">
        <f t="shared" si="305"/>
        <v>0</v>
      </c>
      <c r="EF278" s="208">
        <f t="shared" si="340"/>
        <v>0</v>
      </c>
      <c r="EK278" s="207">
        <f t="shared" si="375"/>
        <v>0</v>
      </c>
      <c r="EL278" s="208">
        <f t="shared" si="341"/>
        <v>0</v>
      </c>
      <c r="EM278" s="208">
        <f t="shared" si="341"/>
        <v>0</v>
      </c>
      <c r="EN278" s="208">
        <f t="shared" si="341"/>
        <v>0</v>
      </c>
      <c r="EO278" s="208">
        <f t="shared" si="306"/>
        <v>0</v>
      </c>
      <c r="EP278" s="208">
        <f t="shared" si="342"/>
        <v>0</v>
      </c>
      <c r="EU278" s="207">
        <f t="shared" si="376"/>
        <v>0</v>
      </c>
      <c r="EV278" s="208">
        <f t="shared" si="343"/>
        <v>0</v>
      </c>
      <c r="EW278" s="208">
        <f t="shared" si="343"/>
        <v>0</v>
      </c>
      <c r="EX278" s="208">
        <f t="shared" si="343"/>
        <v>0</v>
      </c>
      <c r="EY278" s="208">
        <f t="shared" si="307"/>
        <v>0</v>
      </c>
      <c r="EZ278" s="208">
        <f t="shared" si="344"/>
        <v>0</v>
      </c>
      <c r="FE278" s="207">
        <f t="shared" si="377"/>
        <v>0</v>
      </c>
      <c r="FF278" s="208">
        <f t="shared" si="345"/>
        <v>0</v>
      </c>
      <c r="FG278" s="208">
        <f t="shared" si="345"/>
        <v>0</v>
      </c>
      <c r="FH278" s="208">
        <f t="shared" si="345"/>
        <v>0</v>
      </c>
      <c r="FI278" s="208">
        <f t="shared" si="308"/>
        <v>0</v>
      </c>
      <c r="FJ278" s="208">
        <f t="shared" si="346"/>
        <v>0</v>
      </c>
      <c r="FO278" s="207">
        <f t="shared" si="378"/>
        <v>0</v>
      </c>
      <c r="FP278" s="208">
        <f t="shared" si="347"/>
        <v>0</v>
      </c>
      <c r="FQ278" s="208">
        <f t="shared" si="347"/>
        <v>0</v>
      </c>
      <c r="FR278" s="208">
        <f t="shared" si="347"/>
        <v>0</v>
      </c>
      <c r="FS278" s="208">
        <f t="shared" si="309"/>
        <v>0</v>
      </c>
      <c r="FT278" s="208">
        <f t="shared" si="348"/>
        <v>0</v>
      </c>
      <c r="FY278" s="207">
        <f t="shared" si="379"/>
        <v>0</v>
      </c>
      <c r="FZ278" s="208">
        <f t="shared" si="349"/>
        <v>0</v>
      </c>
      <c r="GA278" s="208">
        <f t="shared" si="349"/>
        <v>0</v>
      </c>
      <c r="GB278" s="208">
        <f t="shared" si="349"/>
        <v>0</v>
      </c>
      <c r="GC278" s="208">
        <f t="shared" si="310"/>
        <v>0</v>
      </c>
      <c r="GD278" s="208">
        <f t="shared" si="350"/>
        <v>0</v>
      </c>
      <c r="GI278" s="207">
        <f t="shared" si="380"/>
        <v>0</v>
      </c>
      <c r="GJ278" s="208">
        <f t="shared" si="351"/>
        <v>0</v>
      </c>
      <c r="GK278" s="208">
        <f t="shared" si="351"/>
        <v>0</v>
      </c>
      <c r="GL278" s="208">
        <f t="shared" si="351"/>
        <v>0</v>
      </c>
      <c r="GM278" s="208">
        <f t="shared" si="311"/>
        <v>0</v>
      </c>
      <c r="GN278" s="208">
        <f t="shared" si="352"/>
        <v>0</v>
      </c>
      <c r="GS278" s="207">
        <f t="shared" si="381"/>
        <v>0</v>
      </c>
      <c r="GT278" s="208">
        <f t="shared" si="353"/>
        <v>0</v>
      </c>
      <c r="GU278" s="208">
        <f t="shared" si="353"/>
        <v>0</v>
      </c>
      <c r="GV278" s="208">
        <f t="shared" si="353"/>
        <v>0</v>
      </c>
      <c r="GW278" s="208">
        <f t="shared" si="312"/>
        <v>0</v>
      </c>
      <c r="GX278" s="208">
        <f t="shared" si="354"/>
        <v>0</v>
      </c>
      <c r="HC278" s="207">
        <f t="shared" si="382"/>
        <v>0</v>
      </c>
      <c r="HD278" s="208">
        <f t="shared" si="355"/>
        <v>0</v>
      </c>
      <c r="HE278" s="208">
        <f t="shared" si="355"/>
        <v>0</v>
      </c>
      <c r="HF278" s="208">
        <f t="shared" si="355"/>
        <v>0</v>
      </c>
      <c r="HG278" s="208">
        <f t="shared" si="313"/>
        <v>0</v>
      </c>
      <c r="HH278" s="208">
        <f t="shared" si="356"/>
        <v>0</v>
      </c>
      <c r="HM278" s="207">
        <f t="shared" si="383"/>
        <v>0</v>
      </c>
      <c r="HN278" s="208">
        <f t="shared" si="357"/>
        <v>0</v>
      </c>
      <c r="HO278" s="208">
        <f t="shared" si="357"/>
        <v>0</v>
      </c>
      <c r="HP278" s="208">
        <f t="shared" si="357"/>
        <v>0</v>
      </c>
      <c r="HQ278" s="208">
        <f t="shared" si="314"/>
        <v>0</v>
      </c>
      <c r="HR278" s="208">
        <f t="shared" si="358"/>
        <v>0</v>
      </c>
      <c r="HW278" s="207">
        <f t="shared" si="384"/>
        <v>0</v>
      </c>
      <c r="HX278" s="208">
        <f t="shared" si="359"/>
        <v>0</v>
      </c>
      <c r="HY278" s="208">
        <f t="shared" si="359"/>
        <v>0</v>
      </c>
      <c r="HZ278" s="208">
        <f t="shared" si="359"/>
        <v>0</v>
      </c>
      <c r="IA278" s="208">
        <f t="shared" si="315"/>
        <v>0</v>
      </c>
      <c r="IB278" s="208">
        <f t="shared" si="360"/>
        <v>0</v>
      </c>
      <c r="IG278" s="207">
        <f t="shared" si="385"/>
        <v>0</v>
      </c>
      <c r="IH278" s="208">
        <f t="shared" si="361"/>
        <v>0</v>
      </c>
      <c r="II278" s="208">
        <f t="shared" si="361"/>
        <v>0</v>
      </c>
      <c r="IJ278" s="208">
        <f t="shared" si="361"/>
        <v>0</v>
      </c>
      <c r="IK278" s="208">
        <f t="shared" si="316"/>
        <v>0</v>
      </c>
      <c r="IL278" s="208">
        <f t="shared" si="362"/>
        <v>0</v>
      </c>
    </row>
    <row r="279" spans="20:246">
      <c r="T279" s="207">
        <v>24.9</v>
      </c>
      <c r="U279" s="207">
        <f t="shared" si="363"/>
        <v>0</v>
      </c>
      <c r="V279" s="208">
        <f t="shared" si="317"/>
        <v>0</v>
      </c>
      <c r="W279" s="208">
        <f t="shared" si="317"/>
        <v>0</v>
      </c>
      <c r="X279" s="208">
        <f t="shared" si="317"/>
        <v>0</v>
      </c>
      <c r="Y279" s="208">
        <f t="shared" si="294"/>
        <v>0</v>
      </c>
      <c r="Z279" s="208">
        <f t="shared" si="318"/>
        <v>0</v>
      </c>
      <c r="AE279" s="207">
        <f t="shared" si="364"/>
        <v>0</v>
      </c>
      <c r="AF279" s="208">
        <f t="shared" si="319"/>
        <v>0</v>
      </c>
      <c r="AG279" s="208">
        <f t="shared" si="319"/>
        <v>0</v>
      </c>
      <c r="AH279" s="208">
        <f t="shared" si="319"/>
        <v>0</v>
      </c>
      <c r="AI279" s="208">
        <f t="shared" si="295"/>
        <v>0</v>
      </c>
      <c r="AJ279" s="208">
        <f t="shared" si="320"/>
        <v>0</v>
      </c>
      <c r="AO279" s="207">
        <f t="shared" si="365"/>
        <v>0</v>
      </c>
      <c r="AP279" s="208">
        <f t="shared" si="321"/>
        <v>0</v>
      </c>
      <c r="AQ279" s="208">
        <f t="shared" si="321"/>
        <v>0</v>
      </c>
      <c r="AR279" s="208">
        <f t="shared" si="321"/>
        <v>0</v>
      </c>
      <c r="AS279" s="208">
        <f t="shared" si="296"/>
        <v>0</v>
      </c>
      <c r="AT279" s="208">
        <f t="shared" si="322"/>
        <v>0</v>
      </c>
      <c r="AY279" s="207">
        <f t="shared" si="366"/>
        <v>0</v>
      </c>
      <c r="AZ279" s="208">
        <f t="shared" si="323"/>
        <v>0</v>
      </c>
      <c r="BA279" s="208">
        <f t="shared" si="323"/>
        <v>0</v>
      </c>
      <c r="BB279" s="208">
        <f t="shared" si="323"/>
        <v>0</v>
      </c>
      <c r="BC279" s="208">
        <f t="shared" si="297"/>
        <v>0</v>
      </c>
      <c r="BD279" s="208">
        <f t="shared" si="324"/>
        <v>0</v>
      </c>
      <c r="BI279" s="207">
        <f t="shared" si="367"/>
        <v>0</v>
      </c>
      <c r="BJ279" s="208">
        <f t="shared" si="325"/>
        <v>0</v>
      </c>
      <c r="BK279" s="208">
        <f t="shared" si="325"/>
        <v>0</v>
      </c>
      <c r="BL279" s="208">
        <f t="shared" si="325"/>
        <v>0</v>
      </c>
      <c r="BM279" s="208">
        <f t="shared" si="298"/>
        <v>0</v>
      </c>
      <c r="BN279" s="208">
        <f t="shared" si="326"/>
        <v>0</v>
      </c>
      <c r="BS279" s="207">
        <f t="shared" si="368"/>
        <v>0</v>
      </c>
      <c r="BT279" s="208">
        <f t="shared" si="327"/>
        <v>0</v>
      </c>
      <c r="BU279" s="208">
        <f t="shared" si="327"/>
        <v>0</v>
      </c>
      <c r="BV279" s="208">
        <f t="shared" si="327"/>
        <v>0</v>
      </c>
      <c r="BW279" s="208">
        <f t="shared" si="299"/>
        <v>0</v>
      </c>
      <c r="BX279" s="208">
        <f t="shared" si="328"/>
        <v>0</v>
      </c>
      <c r="CC279" s="207">
        <f t="shared" si="369"/>
        <v>0</v>
      </c>
      <c r="CD279" s="208">
        <f t="shared" si="329"/>
        <v>0</v>
      </c>
      <c r="CE279" s="208">
        <f t="shared" si="329"/>
        <v>0</v>
      </c>
      <c r="CF279" s="208">
        <f t="shared" si="329"/>
        <v>0</v>
      </c>
      <c r="CG279" s="208">
        <f t="shared" si="300"/>
        <v>0</v>
      </c>
      <c r="CH279" s="208">
        <f t="shared" si="330"/>
        <v>0</v>
      </c>
      <c r="CM279" s="207">
        <f t="shared" si="370"/>
        <v>0</v>
      </c>
      <c r="CN279" s="208">
        <f t="shared" si="331"/>
        <v>0</v>
      </c>
      <c r="CO279" s="208">
        <f t="shared" si="331"/>
        <v>0</v>
      </c>
      <c r="CP279" s="208">
        <f t="shared" si="331"/>
        <v>0</v>
      </c>
      <c r="CQ279" s="208">
        <f t="shared" si="301"/>
        <v>0</v>
      </c>
      <c r="CR279" s="208">
        <f t="shared" si="332"/>
        <v>0</v>
      </c>
      <c r="CW279" s="207">
        <f t="shared" si="371"/>
        <v>0</v>
      </c>
      <c r="CX279" s="208">
        <f t="shared" si="333"/>
        <v>0</v>
      </c>
      <c r="CY279" s="207">
        <f t="shared" si="333"/>
        <v>0</v>
      </c>
      <c r="CZ279" s="208">
        <f t="shared" si="333"/>
        <v>0</v>
      </c>
      <c r="DA279" s="208">
        <f t="shared" si="302"/>
        <v>0</v>
      </c>
      <c r="DB279" s="208">
        <f t="shared" si="334"/>
        <v>0</v>
      </c>
      <c r="DG279" s="207">
        <f t="shared" si="372"/>
        <v>0</v>
      </c>
      <c r="DH279" s="208">
        <f t="shared" si="335"/>
        <v>0</v>
      </c>
      <c r="DI279" s="208">
        <f t="shared" si="335"/>
        <v>0</v>
      </c>
      <c r="DJ279" s="208">
        <f t="shared" si="335"/>
        <v>0</v>
      </c>
      <c r="DK279" s="208">
        <f t="shared" si="303"/>
        <v>0</v>
      </c>
      <c r="DL279" s="208">
        <f t="shared" si="336"/>
        <v>0</v>
      </c>
      <c r="DQ279" s="207">
        <f t="shared" si="373"/>
        <v>0</v>
      </c>
      <c r="DR279" s="208">
        <f t="shared" si="337"/>
        <v>0</v>
      </c>
      <c r="DS279" s="208">
        <f t="shared" si="337"/>
        <v>0</v>
      </c>
      <c r="DT279" s="208">
        <f t="shared" si="337"/>
        <v>0</v>
      </c>
      <c r="DU279" s="208">
        <f t="shared" si="304"/>
        <v>0</v>
      </c>
      <c r="DV279" s="208">
        <f t="shared" si="338"/>
        <v>0</v>
      </c>
      <c r="EA279" s="207">
        <f t="shared" si="374"/>
        <v>0</v>
      </c>
      <c r="EB279" s="208">
        <f t="shared" si="339"/>
        <v>0</v>
      </c>
      <c r="EC279" s="208">
        <f t="shared" si="339"/>
        <v>0</v>
      </c>
      <c r="ED279" s="208">
        <f t="shared" si="339"/>
        <v>0</v>
      </c>
      <c r="EE279" s="208">
        <f t="shared" si="305"/>
        <v>0</v>
      </c>
      <c r="EF279" s="208">
        <f t="shared" si="340"/>
        <v>0</v>
      </c>
      <c r="EK279" s="207">
        <f t="shared" si="375"/>
        <v>0</v>
      </c>
      <c r="EL279" s="208">
        <f t="shared" si="341"/>
        <v>0</v>
      </c>
      <c r="EM279" s="208">
        <f t="shared" si="341"/>
        <v>0</v>
      </c>
      <c r="EN279" s="208">
        <f t="shared" si="341"/>
        <v>0</v>
      </c>
      <c r="EO279" s="208">
        <f t="shared" si="306"/>
        <v>0</v>
      </c>
      <c r="EP279" s="208">
        <f t="shared" si="342"/>
        <v>0</v>
      </c>
      <c r="EU279" s="207">
        <f t="shared" si="376"/>
        <v>0</v>
      </c>
      <c r="EV279" s="208">
        <f t="shared" si="343"/>
        <v>0</v>
      </c>
      <c r="EW279" s="208">
        <f t="shared" si="343"/>
        <v>0</v>
      </c>
      <c r="EX279" s="208">
        <f t="shared" si="343"/>
        <v>0</v>
      </c>
      <c r="EY279" s="208">
        <f t="shared" si="307"/>
        <v>0</v>
      </c>
      <c r="EZ279" s="208">
        <f t="shared" si="344"/>
        <v>0</v>
      </c>
      <c r="FE279" s="207">
        <f t="shared" si="377"/>
        <v>0</v>
      </c>
      <c r="FF279" s="208">
        <f t="shared" si="345"/>
        <v>0</v>
      </c>
      <c r="FG279" s="208">
        <f t="shared" si="345"/>
        <v>0</v>
      </c>
      <c r="FH279" s="208">
        <f t="shared" si="345"/>
        <v>0</v>
      </c>
      <c r="FI279" s="208">
        <f t="shared" si="308"/>
        <v>0</v>
      </c>
      <c r="FJ279" s="208">
        <f t="shared" si="346"/>
        <v>0</v>
      </c>
      <c r="FO279" s="207">
        <f t="shared" si="378"/>
        <v>0</v>
      </c>
      <c r="FP279" s="208">
        <f t="shared" si="347"/>
        <v>0</v>
      </c>
      <c r="FQ279" s="208">
        <f t="shared" si="347"/>
        <v>0</v>
      </c>
      <c r="FR279" s="208">
        <f t="shared" si="347"/>
        <v>0</v>
      </c>
      <c r="FS279" s="208">
        <f t="shared" si="309"/>
        <v>0</v>
      </c>
      <c r="FT279" s="208">
        <f t="shared" si="348"/>
        <v>0</v>
      </c>
      <c r="FY279" s="207">
        <f t="shared" si="379"/>
        <v>0</v>
      </c>
      <c r="FZ279" s="208">
        <f t="shared" si="349"/>
        <v>0</v>
      </c>
      <c r="GA279" s="208">
        <f t="shared" si="349"/>
        <v>0</v>
      </c>
      <c r="GB279" s="208">
        <f t="shared" si="349"/>
        <v>0</v>
      </c>
      <c r="GC279" s="208">
        <f t="shared" si="310"/>
        <v>0</v>
      </c>
      <c r="GD279" s="208">
        <f t="shared" si="350"/>
        <v>0</v>
      </c>
      <c r="GI279" s="207">
        <f t="shared" si="380"/>
        <v>0</v>
      </c>
      <c r="GJ279" s="208">
        <f t="shared" si="351"/>
        <v>0</v>
      </c>
      <c r="GK279" s="208">
        <f t="shared" si="351"/>
        <v>0</v>
      </c>
      <c r="GL279" s="208">
        <f t="shared" si="351"/>
        <v>0</v>
      </c>
      <c r="GM279" s="208">
        <f t="shared" si="311"/>
        <v>0</v>
      </c>
      <c r="GN279" s="208">
        <f t="shared" si="352"/>
        <v>0</v>
      </c>
      <c r="GS279" s="207">
        <f t="shared" si="381"/>
        <v>0</v>
      </c>
      <c r="GT279" s="208">
        <f t="shared" si="353"/>
        <v>0</v>
      </c>
      <c r="GU279" s="208">
        <f t="shared" si="353"/>
        <v>0</v>
      </c>
      <c r="GV279" s="208">
        <f t="shared" si="353"/>
        <v>0</v>
      </c>
      <c r="GW279" s="208">
        <f t="shared" si="312"/>
        <v>0</v>
      </c>
      <c r="GX279" s="208">
        <f t="shared" si="354"/>
        <v>0</v>
      </c>
      <c r="HC279" s="207">
        <f t="shared" si="382"/>
        <v>0</v>
      </c>
      <c r="HD279" s="208">
        <f t="shared" si="355"/>
        <v>0</v>
      </c>
      <c r="HE279" s="208">
        <f t="shared" si="355"/>
        <v>0</v>
      </c>
      <c r="HF279" s="208">
        <f t="shared" si="355"/>
        <v>0</v>
      </c>
      <c r="HG279" s="208">
        <f t="shared" si="313"/>
        <v>0</v>
      </c>
      <c r="HH279" s="208">
        <f t="shared" si="356"/>
        <v>0</v>
      </c>
      <c r="HM279" s="207">
        <f t="shared" si="383"/>
        <v>0</v>
      </c>
      <c r="HN279" s="208">
        <f t="shared" si="357"/>
        <v>0</v>
      </c>
      <c r="HO279" s="208">
        <f t="shared" si="357"/>
        <v>0</v>
      </c>
      <c r="HP279" s="208">
        <f t="shared" si="357"/>
        <v>0</v>
      </c>
      <c r="HQ279" s="208">
        <f t="shared" si="314"/>
        <v>0</v>
      </c>
      <c r="HR279" s="208">
        <f t="shared" si="358"/>
        <v>0</v>
      </c>
      <c r="HW279" s="207">
        <f t="shared" si="384"/>
        <v>0</v>
      </c>
      <c r="HX279" s="208">
        <f t="shared" si="359"/>
        <v>0</v>
      </c>
      <c r="HY279" s="208">
        <f t="shared" si="359"/>
        <v>0</v>
      </c>
      <c r="HZ279" s="208">
        <f t="shared" si="359"/>
        <v>0</v>
      </c>
      <c r="IA279" s="208">
        <f t="shared" si="315"/>
        <v>0</v>
      </c>
      <c r="IB279" s="208">
        <f t="shared" si="360"/>
        <v>0</v>
      </c>
      <c r="IG279" s="207">
        <f t="shared" si="385"/>
        <v>0</v>
      </c>
      <c r="IH279" s="208">
        <f t="shared" si="361"/>
        <v>0</v>
      </c>
      <c r="II279" s="208">
        <f t="shared" si="361"/>
        <v>0</v>
      </c>
      <c r="IJ279" s="208">
        <f t="shared" si="361"/>
        <v>0</v>
      </c>
      <c r="IK279" s="208">
        <f t="shared" si="316"/>
        <v>0</v>
      </c>
      <c r="IL279" s="208">
        <f t="shared" si="362"/>
        <v>0</v>
      </c>
    </row>
    <row r="280" spans="20:246">
      <c r="T280" s="207">
        <v>25</v>
      </c>
      <c r="U280" s="207">
        <f t="shared" si="363"/>
        <v>0</v>
      </c>
      <c r="V280" s="208">
        <f t="shared" si="317"/>
        <v>0</v>
      </c>
      <c r="W280" s="208">
        <f t="shared" si="317"/>
        <v>0</v>
      </c>
      <c r="X280" s="208">
        <f t="shared" si="317"/>
        <v>0</v>
      </c>
      <c r="Y280" s="208">
        <f t="shared" si="294"/>
        <v>0</v>
      </c>
      <c r="Z280" s="208">
        <f t="shared" si="318"/>
        <v>0</v>
      </c>
      <c r="AE280" s="207">
        <f t="shared" si="364"/>
        <v>0</v>
      </c>
      <c r="AF280" s="208">
        <f t="shared" si="319"/>
        <v>0</v>
      </c>
      <c r="AG280" s="208">
        <f t="shared" si="319"/>
        <v>0</v>
      </c>
      <c r="AH280" s="208">
        <f t="shared" si="319"/>
        <v>0</v>
      </c>
      <c r="AI280" s="208">
        <f t="shared" si="295"/>
        <v>0</v>
      </c>
      <c r="AJ280" s="208">
        <f t="shared" si="320"/>
        <v>0</v>
      </c>
      <c r="AO280" s="207">
        <f t="shared" si="365"/>
        <v>0</v>
      </c>
      <c r="AP280" s="208">
        <f t="shared" si="321"/>
        <v>0</v>
      </c>
      <c r="AQ280" s="208">
        <f t="shared" si="321"/>
        <v>0</v>
      </c>
      <c r="AR280" s="208">
        <f t="shared" si="321"/>
        <v>0</v>
      </c>
      <c r="AS280" s="208">
        <f t="shared" si="296"/>
        <v>0</v>
      </c>
      <c r="AT280" s="208">
        <f t="shared" si="322"/>
        <v>0</v>
      </c>
      <c r="AY280" s="207">
        <f t="shared" si="366"/>
        <v>0</v>
      </c>
      <c r="AZ280" s="208">
        <f t="shared" si="323"/>
        <v>0</v>
      </c>
      <c r="BA280" s="208">
        <f t="shared" si="323"/>
        <v>0</v>
      </c>
      <c r="BB280" s="208">
        <f t="shared" si="323"/>
        <v>0</v>
      </c>
      <c r="BC280" s="208">
        <f t="shared" si="297"/>
        <v>0</v>
      </c>
      <c r="BD280" s="208">
        <f t="shared" si="324"/>
        <v>0</v>
      </c>
      <c r="BI280" s="207">
        <f t="shared" si="367"/>
        <v>0</v>
      </c>
      <c r="BJ280" s="208">
        <f t="shared" si="325"/>
        <v>0</v>
      </c>
      <c r="BK280" s="208">
        <f t="shared" si="325"/>
        <v>0</v>
      </c>
      <c r="BL280" s="208">
        <f t="shared" si="325"/>
        <v>0</v>
      </c>
      <c r="BM280" s="208">
        <f t="shared" si="298"/>
        <v>0</v>
      </c>
      <c r="BN280" s="208">
        <f t="shared" si="326"/>
        <v>0</v>
      </c>
      <c r="BS280" s="207">
        <f t="shared" si="368"/>
        <v>0</v>
      </c>
      <c r="BT280" s="208">
        <f t="shared" si="327"/>
        <v>0</v>
      </c>
      <c r="BU280" s="208">
        <f t="shared" si="327"/>
        <v>0</v>
      </c>
      <c r="BV280" s="208">
        <f t="shared" si="327"/>
        <v>0</v>
      </c>
      <c r="BW280" s="208">
        <f t="shared" si="299"/>
        <v>0</v>
      </c>
      <c r="BX280" s="208">
        <f t="shared" si="328"/>
        <v>0</v>
      </c>
      <c r="CC280" s="207">
        <f t="shared" si="369"/>
        <v>0</v>
      </c>
      <c r="CD280" s="208">
        <f t="shared" si="329"/>
        <v>0</v>
      </c>
      <c r="CE280" s="208">
        <f t="shared" si="329"/>
        <v>0</v>
      </c>
      <c r="CF280" s="208">
        <f t="shared" si="329"/>
        <v>0</v>
      </c>
      <c r="CG280" s="208">
        <f t="shared" si="300"/>
        <v>0</v>
      </c>
      <c r="CH280" s="208">
        <f t="shared" si="330"/>
        <v>0</v>
      </c>
      <c r="CM280" s="207">
        <f t="shared" si="370"/>
        <v>0</v>
      </c>
      <c r="CN280" s="208">
        <f t="shared" si="331"/>
        <v>0</v>
      </c>
      <c r="CO280" s="208">
        <f t="shared" si="331"/>
        <v>0</v>
      </c>
      <c r="CP280" s="208">
        <f t="shared" si="331"/>
        <v>0</v>
      </c>
      <c r="CQ280" s="208">
        <f t="shared" si="301"/>
        <v>0</v>
      </c>
      <c r="CR280" s="208">
        <f t="shared" si="332"/>
        <v>0</v>
      </c>
      <c r="CW280" s="207">
        <f t="shared" si="371"/>
        <v>0</v>
      </c>
      <c r="CX280" s="208">
        <f t="shared" si="333"/>
        <v>0</v>
      </c>
      <c r="CY280" s="207">
        <f t="shared" si="333"/>
        <v>0</v>
      </c>
      <c r="CZ280" s="208">
        <f t="shared" si="333"/>
        <v>0</v>
      </c>
      <c r="DA280" s="208">
        <f t="shared" si="302"/>
        <v>0</v>
      </c>
      <c r="DB280" s="208">
        <f t="shared" si="334"/>
        <v>0</v>
      </c>
      <c r="DG280" s="207">
        <f t="shared" si="372"/>
        <v>0</v>
      </c>
      <c r="DH280" s="208">
        <f t="shared" si="335"/>
        <v>0</v>
      </c>
      <c r="DI280" s="208">
        <f t="shared" si="335"/>
        <v>0</v>
      </c>
      <c r="DJ280" s="208">
        <f t="shared" si="335"/>
        <v>0</v>
      </c>
      <c r="DK280" s="208">
        <f t="shared" si="303"/>
        <v>0</v>
      </c>
      <c r="DL280" s="208">
        <f t="shared" si="336"/>
        <v>0</v>
      </c>
      <c r="DQ280" s="207">
        <f t="shared" si="373"/>
        <v>0</v>
      </c>
      <c r="DR280" s="208">
        <f t="shared" si="337"/>
        <v>0</v>
      </c>
      <c r="DS280" s="208">
        <f t="shared" si="337"/>
        <v>0</v>
      </c>
      <c r="DT280" s="208">
        <f t="shared" si="337"/>
        <v>0</v>
      </c>
      <c r="DU280" s="208">
        <f t="shared" si="304"/>
        <v>0</v>
      </c>
      <c r="DV280" s="208">
        <f t="shared" si="338"/>
        <v>0</v>
      </c>
      <c r="EA280" s="207">
        <f t="shared" si="374"/>
        <v>0</v>
      </c>
      <c r="EB280" s="208">
        <f t="shared" si="339"/>
        <v>0</v>
      </c>
      <c r="EC280" s="208">
        <f t="shared" si="339"/>
        <v>0</v>
      </c>
      <c r="ED280" s="208">
        <f t="shared" si="339"/>
        <v>0</v>
      </c>
      <c r="EE280" s="208">
        <f t="shared" si="305"/>
        <v>0</v>
      </c>
      <c r="EF280" s="208">
        <f t="shared" si="340"/>
        <v>0</v>
      </c>
      <c r="EK280" s="207">
        <f t="shared" si="375"/>
        <v>0</v>
      </c>
      <c r="EL280" s="208">
        <f t="shared" si="341"/>
        <v>0</v>
      </c>
      <c r="EM280" s="208">
        <f t="shared" si="341"/>
        <v>0</v>
      </c>
      <c r="EN280" s="208">
        <f t="shared" si="341"/>
        <v>0</v>
      </c>
      <c r="EO280" s="208">
        <f t="shared" si="306"/>
        <v>0</v>
      </c>
      <c r="EP280" s="208">
        <f t="shared" si="342"/>
        <v>0</v>
      </c>
      <c r="EU280" s="207">
        <f t="shared" si="376"/>
        <v>0</v>
      </c>
      <c r="EV280" s="208">
        <f t="shared" si="343"/>
        <v>0</v>
      </c>
      <c r="EW280" s="208">
        <f t="shared" si="343"/>
        <v>0</v>
      </c>
      <c r="EX280" s="208">
        <f t="shared" si="343"/>
        <v>0</v>
      </c>
      <c r="EY280" s="208">
        <f t="shared" si="307"/>
        <v>0</v>
      </c>
      <c r="EZ280" s="208">
        <f t="shared" si="344"/>
        <v>0</v>
      </c>
      <c r="FE280" s="207">
        <f t="shared" si="377"/>
        <v>0</v>
      </c>
      <c r="FF280" s="208">
        <f t="shared" si="345"/>
        <v>0</v>
      </c>
      <c r="FG280" s="208">
        <f t="shared" si="345"/>
        <v>0</v>
      </c>
      <c r="FH280" s="208">
        <f t="shared" si="345"/>
        <v>0</v>
      </c>
      <c r="FI280" s="208">
        <f t="shared" si="308"/>
        <v>0</v>
      </c>
      <c r="FJ280" s="208">
        <f t="shared" si="346"/>
        <v>0</v>
      </c>
      <c r="FO280" s="207">
        <f t="shared" si="378"/>
        <v>0</v>
      </c>
      <c r="FP280" s="208">
        <f t="shared" si="347"/>
        <v>0</v>
      </c>
      <c r="FQ280" s="208">
        <f t="shared" si="347"/>
        <v>0</v>
      </c>
      <c r="FR280" s="208">
        <f t="shared" si="347"/>
        <v>0</v>
      </c>
      <c r="FS280" s="208">
        <f t="shared" si="309"/>
        <v>0</v>
      </c>
      <c r="FT280" s="208">
        <f t="shared" si="348"/>
        <v>0</v>
      </c>
      <c r="FY280" s="207">
        <f t="shared" si="379"/>
        <v>0</v>
      </c>
      <c r="FZ280" s="208">
        <f t="shared" si="349"/>
        <v>0</v>
      </c>
      <c r="GA280" s="208">
        <f t="shared" si="349"/>
        <v>0</v>
      </c>
      <c r="GB280" s="208">
        <f t="shared" si="349"/>
        <v>0</v>
      </c>
      <c r="GC280" s="208">
        <f t="shared" si="310"/>
        <v>0</v>
      </c>
      <c r="GD280" s="208">
        <f t="shared" si="350"/>
        <v>0</v>
      </c>
      <c r="GI280" s="207">
        <f t="shared" si="380"/>
        <v>0</v>
      </c>
      <c r="GJ280" s="208">
        <f t="shared" si="351"/>
        <v>0</v>
      </c>
      <c r="GK280" s="208">
        <f t="shared" si="351"/>
        <v>0</v>
      </c>
      <c r="GL280" s="208">
        <f t="shared" si="351"/>
        <v>0</v>
      </c>
      <c r="GM280" s="208">
        <f t="shared" si="311"/>
        <v>0</v>
      </c>
      <c r="GN280" s="208">
        <f t="shared" si="352"/>
        <v>0</v>
      </c>
      <c r="GS280" s="207">
        <f t="shared" si="381"/>
        <v>0</v>
      </c>
      <c r="GT280" s="208">
        <f t="shared" si="353"/>
        <v>0</v>
      </c>
      <c r="GU280" s="208">
        <f t="shared" si="353"/>
        <v>0</v>
      </c>
      <c r="GV280" s="208">
        <f t="shared" si="353"/>
        <v>0</v>
      </c>
      <c r="GW280" s="208">
        <f t="shared" si="312"/>
        <v>0</v>
      </c>
      <c r="GX280" s="208">
        <f t="shared" si="354"/>
        <v>0</v>
      </c>
      <c r="HC280" s="207">
        <f t="shared" si="382"/>
        <v>0</v>
      </c>
      <c r="HD280" s="208">
        <f t="shared" si="355"/>
        <v>0</v>
      </c>
      <c r="HE280" s="208">
        <f t="shared" si="355"/>
        <v>0</v>
      </c>
      <c r="HF280" s="208">
        <f t="shared" si="355"/>
        <v>0</v>
      </c>
      <c r="HG280" s="208">
        <f t="shared" si="313"/>
        <v>0</v>
      </c>
      <c r="HH280" s="208">
        <f t="shared" si="356"/>
        <v>0</v>
      </c>
      <c r="HM280" s="207">
        <f t="shared" si="383"/>
        <v>0</v>
      </c>
      <c r="HN280" s="208">
        <f t="shared" si="357"/>
        <v>0</v>
      </c>
      <c r="HO280" s="208">
        <f t="shared" si="357"/>
        <v>0</v>
      </c>
      <c r="HP280" s="208">
        <f t="shared" si="357"/>
        <v>0</v>
      </c>
      <c r="HQ280" s="208">
        <f t="shared" si="314"/>
        <v>0</v>
      </c>
      <c r="HR280" s="208">
        <f t="shared" si="358"/>
        <v>0</v>
      </c>
      <c r="HW280" s="207">
        <f t="shared" si="384"/>
        <v>0</v>
      </c>
      <c r="HX280" s="208">
        <f t="shared" si="359"/>
        <v>0</v>
      </c>
      <c r="HY280" s="208">
        <f t="shared" si="359"/>
        <v>0</v>
      </c>
      <c r="HZ280" s="208">
        <f t="shared" si="359"/>
        <v>0</v>
      </c>
      <c r="IA280" s="208">
        <f t="shared" si="315"/>
        <v>0</v>
      </c>
      <c r="IB280" s="208">
        <f t="shared" si="360"/>
        <v>0</v>
      </c>
      <c r="IG280" s="207">
        <f t="shared" si="385"/>
        <v>0</v>
      </c>
      <c r="IH280" s="208">
        <f t="shared" si="361"/>
        <v>0</v>
      </c>
      <c r="II280" s="208">
        <f t="shared" si="361"/>
        <v>0</v>
      </c>
      <c r="IJ280" s="208">
        <f t="shared" si="361"/>
        <v>0</v>
      </c>
      <c r="IK280" s="208">
        <f t="shared" si="316"/>
        <v>0</v>
      </c>
      <c r="IL280" s="208">
        <f t="shared" si="362"/>
        <v>0</v>
      </c>
    </row>
    <row r="281" spans="20:246">
      <c r="T281" s="207">
        <v>25.1</v>
      </c>
      <c r="U281" s="207">
        <f t="shared" si="363"/>
        <v>0</v>
      </c>
      <c r="V281" s="208">
        <f t="shared" si="317"/>
        <v>0</v>
      </c>
      <c r="W281" s="208">
        <f t="shared" si="317"/>
        <v>0</v>
      </c>
      <c r="X281" s="208">
        <f t="shared" si="317"/>
        <v>0</v>
      </c>
      <c r="Y281" s="208">
        <f t="shared" si="294"/>
        <v>0</v>
      </c>
      <c r="Z281" s="208">
        <f t="shared" si="318"/>
        <v>0</v>
      </c>
      <c r="AE281" s="207">
        <f t="shared" si="364"/>
        <v>0</v>
      </c>
      <c r="AF281" s="208">
        <f t="shared" si="319"/>
        <v>0</v>
      </c>
      <c r="AG281" s="208">
        <f t="shared" si="319"/>
        <v>0</v>
      </c>
      <c r="AH281" s="208">
        <f t="shared" si="319"/>
        <v>0</v>
      </c>
      <c r="AI281" s="208">
        <f t="shared" si="295"/>
        <v>0</v>
      </c>
      <c r="AJ281" s="208">
        <f t="shared" si="320"/>
        <v>0</v>
      </c>
      <c r="AO281" s="207">
        <f t="shared" si="365"/>
        <v>0</v>
      </c>
      <c r="AP281" s="208">
        <f t="shared" si="321"/>
        <v>0</v>
      </c>
      <c r="AQ281" s="208">
        <f t="shared" si="321"/>
        <v>0</v>
      </c>
      <c r="AR281" s="208">
        <f t="shared" si="321"/>
        <v>0</v>
      </c>
      <c r="AS281" s="208">
        <f t="shared" si="296"/>
        <v>0</v>
      </c>
      <c r="AT281" s="208">
        <f t="shared" si="322"/>
        <v>0</v>
      </c>
      <c r="AY281" s="207">
        <f t="shared" si="366"/>
        <v>0</v>
      </c>
      <c r="AZ281" s="208">
        <f t="shared" si="323"/>
        <v>0</v>
      </c>
      <c r="BA281" s="208">
        <f t="shared" si="323"/>
        <v>0</v>
      </c>
      <c r="BB281" s="208">
        <f t="shared" si="323"/>
        <v>0</v>
      </c>
      <c r="BC281" s="208">
        <f t="shared" si="297"/>
        <v>0</v>
      </c>
      <c r="BD281" s="208">
        <f t="shared" si="324"/>
        <v>0</v>
      </c>
      <c r="BI281" s="207">
        <f t="shared" si="367"/>
        <v>0</v>
      </c>
      <c r="BJ281" s="208">
        <f t="shared" si="325"/>
        <v>0</v>
      </c>
      <c r="BK281" s="208">
        <f t="shared" si="325"/>
        <v>0</v>
      </c>
      <c r="BL281" s="208">
        <f t="shared" si="325"/>
        <v>0</v>
      </c>
      <c r="BM281" s="208">
        <f t="shared" si="298"/>
        <v>0</v>
      </c>
      <c r="BN281" s="208">
        <f t="shared" si="326"/>
        <v>0</v>
      </c>
      <c r="BS281" s="207">
        <f t="shared" si="368"/>
        <v>0</v>
      </c>
      <c r="BT281" s="208">
        <f t="shared" si="327"/>
        <v>0</v>
      </c>
      <c r="BU281" s="208">
        <f t="shared" si="327"/>
        <v>0</v>
      </c>
      <c r="BV281" s="208">
        <f t="shared" si="327"/>
        <v>0</v>
      </c>
      <c r="BW281" s="208">
        <f t="shared" si="299"/>
        <v>0</v>
      </c>
      <c r="BX281" s="208">
        <f t="shared" si="328"/>
        <v>0</v>
      </c>
      <c r="CC281" s="207">
        <f t="shared" si="369"/>
        <v>0</v>
      </c>
      <c r="CD281" s="208">
        <f t="shared" si="329"/>
        <v>0</v>
      </c>
      <c r="CE281" s="208">
        <f t="shared" si="329"/>
        <v>0</v>
      </c>
      <c r="CF281" s="208">
        <f t="shared" si="329"/>
        <v>0</v>
      </c>
      <c r="CG281" s="208">
        <f t="shared" si="300"/>
        <v>0</v>
      </c>
      <c r="CH281" s="208">
        <f t="shared" si="330"/>
        <v>0</v>
      </c>
      <c r="CM281" s="207">
        <f t="shared" si="370"/>
        <v>0</v>
      </c>
      <c r="CN281" s="208">
        <f t="shared" si="331"/>
        <v>0</v>
      </c>
      <c r="CO281" s="208">
        <f t="shared" si="331"/>
        <v>0</v>
      </c>
      <c r="CP281" s="208">
        <f t="shared" si="331"/>
        <v>0</v>
      </c>
      <c r="CQ281" s="208">
        <f t="shared" si="301"/>
        <v>0</v>
      </c>
      <c r="CR281" s="208">
        <f t="shared" si="332"/>
        <v>0</v>
      </c>
      <c r="CW281" s="207">
        <f t="shared" si="371"/>
        <v>0</v>
      </c>
      <c r="CX281" s="208">
        <f t="shared" si="333"/>
        <v>0</v>
      </c>
      <c r="CY281" s="207">
        <f t="shared" si="333"/>
        <v>0</v>
      </c>
      <c r="CZ281" s="208">
        <f t="shared" si="333"/>
        <v>0</v>
      </c>
      <c r="DA281" s="208">
        <f t="shared" si="302"/>
        <v>0</v>
      </c>
      <c r="DB281" s="208">
        <f t="shared" si="334"/>
        <v>0</v>
      </c>
      <c r="DG281" s="207">
        <f t="shared" si="372"/>
        <v>0</v>
      </c>
      <c r="DH281" s="208">
        <f t="shared" si="335"/>
        <v>0</v>
      </c>
      <c r="DI281" s="208">
        <f t="shared" si="335"/>
        <v>0</v>
      </c>
      <c r="DJ281" s="208">
        <f t="shared" si="335"/>
        <v>0</v>
      </c>
      <c r="DK281" s="208">
        <f t="shared" si="303"/>
        <v>0</v>
      </c>
      <c r="DL281" s="208">
        <f t="shared" si="336"/>
        <v>0</v>
      </c>
      <c r="DQ281" s="207">
        <f t="shared" si="373"/>
        <v>0</v>
      </c>
      <c r="DR281" s="208">
        <f t="shared" si="337"/>
        <v>0</v>
      </c>
      <c r="DS281" s="208">
        <f t="shared" si="337"/>
        <v>0</v>
      </c>
      <c r="DT281" s="208">
        <f t="shared" si="337"/>
        <v>0</v>
      </c>
      <c r="DU281" s="208">
        <f t="shared" si="304"/>
        <v>0</v>
      </c>
      <c r="DV281" s="208">
        <f t="shared" si="338"/>
        <v>0</v>
      </c>
      <c r="EA281" s="207">
        <f t="shared" si="374"/>
        <v>0</v>
      </c>
      <c r="EB281" s="208">
        <f t="shared" si="339"/>
        <v>0</v>
      </c>
      <c r="EC281" s="208">
        <f t="shared" si="339"/>
        <v>0</v>
      </c>
      <c r="ED281" s="208">
        <f t="shared" si="339"/>
        <v>0</v>
      </c>
      <c r="EE281" s="208">
        <f t="shared" si="305"/>
        <v>0</v>
      </c>
      <c r="EF281" s="208">
        <f t="shared" si="340"/>
        <v>0</v>
      </c>
      <c r="EK281" s="207">
        <f t="shared" si="375"/>
        <v>0</v>
      </c>
      <c r="EL281" s="208">
        <f t="shared" si="341"/>
        <v>0</v>
      </c>
      <c r="EM281" s="208">
        <f t="shared" si="341"/>
        <v>0</v>
      </c>
      <c r="EN281" s="208">
        <f t="shared" si="341"/>
        <v>0</v>
      </c>
      <c r="EO281" s="208">
        <f t="shared" si="306"/>
        <v>0</v>
      </c>
      <c r="EP281" s="208">
        <f t="shared" si="342"/>
        <v>0</v>
      </c>
      <c r="EU281" s="207">
        <f t="shared" si="376"/>
        <v>0</v>
      </c>
      <c r="EV281" s="208">
        <f t="shared" si="343"/>
        <v>0</v>
      </c>
      <c r="EW281" s="208">
        <f t="shared" si="343"/>
        <v>0</v>
      </c>
      <c r="EX281" s="208">
        <f t="shared" si="343"/>
        <v>0</v>
      </c>
      <c r="EY281" s="208">
        <f t="shared" si="307"/>
        <v>0</v>
      </c>
      <c r="EZ281" s="208">
        <f t="shared" si="344"/>
        <v>0</v>
      </c>
      <c r="FE281" s="207">
        <f t="shared" si="377"/>
        <v>0</v>
      </c>
      <c r="FF281" s="208">
        <f t="shared" si="345"/>
        <v>0</v>
      </c>
      <c r="FG281" s="208">
        <f t="shared" si="345"/>
        <v>0</v>
      </c>
      <c r="FH281" s="208">
        <f t="shared" si="345"/>
        <v>0</v>
      </c>
      <c r="FI281" s="208">
        <f t="shared" si="308"/>
        <v>0</v>
      </c>
      <c r="FJ281" s="208">
        <f t="shared" si="346"/>
        <v>0</v>
      </c>
      <c r="FO281" s="207">
        <f t="shared" si="378"/>
        <v>0</v>
      </c>
      <c r="FP281" s="208">
        <f t="shared" si="347"/>
        <v>0</v>
      </c>
      <c r="FQ281" s="208">
        <f t="shared" si="347"/>
        <v>0</v>
      </c>
      <c r="FR281" s="208">
        <f t="shared" si="347"/>
        <v>0</v>
      </c>
      <c r="FS281" s="208">
        <f t="shared" si="309"/>
        <v>0</v>
      </c>
      <c r="FT281" s="208">
        <f t="shared" si="348"/>
        <v>0</v>
      </c>
      <c r="FY281" s="207">
        <f t="shared" si="379"/>
        <v>0</v>
      </c>
      <c r="FZ281" s="208">
        <f t="shared" si="349"/>
        <v>0</v>
      </c>
      <c r="GA281" s="208">
        <f t="shared" si="349"/>
        <v>0</v>
      </c>
      <c r="GB281" s="208">
        <f t="shared" si="349"/>
        <v>0</v>
      </c>
      <c r="GC281" s="208">
        <f t="shared" si="310"/>
        <v>0</v>
      </c>
      <c r="GD281" s="208">
        <f t="shared" si="350"/>
        <v>0</v>
      </c>
      <c r="GI281" s="207">
        <f t="shared" si="380"/>
        <v>0</v>
      </c>
      <c r="GJ281" s="208">
        <f t="shared" si="351"/>
        <v>0</v>
      </c>
      <c r="GK281" s="208">
        <f t="shared" si="351"/>
        <v>0</v>
      </c>
      <c r="GL281" s="208">
        <f t="shared" si="351"/>
        <v>0</v>
      </c>
      <c r="GM281" s="208">
        <f t="shared" si="311"/>
        <v>0</v>
      </c>
      <c r="GN281" s="208">
        <f t="shared" si="352"/>
        <v>0</v>
      </c>
      <c r="GS281" s="207">
        <f t="shared" si="381"/>
        <v>0</v>
      </c>
      <c r="GT281" s="208">
        <f t="shared" si="353"/>
        <v>0</v>
      </c>
      <c r="GU281" s="208">
        <f t="shared" si="353"/>
        <v>0</v>
      </c>
      <c r="GV281" s="208">
        <f t="shared" si="353"/>
        <v>0</v>
      </c>
      <c r="GW281" s="208">
        <f t="shared" si="312"/>
        <v>0</v>
      </c>
      <c r="GX281" s="208">
        <f t="shared" si="354"/>
        <v>0</v>
      </c>
      <c r="HC281" s="207">
        <f t="shared" si="382"/>
        <v>0</v>
      </c>
      <c r="HD281" s="208">
        <f t="shared" si="355"/>
        <v>0</v>
      </c>
      <c r="HE281" s="208">
        <f t="shared" si="355"/>
        <v>0</v>
      </c>
      <c r="HF281" s="208">
        <f t="shared" si="355"/>
        <v>0</v>
      </c>
      <c r="HG281" s="208">
        <f t="shared" si="313"/>
        <v>0</v>
      </c>
      <c r="HH281" s="208">
        <f t="shared" si="356"/>
        <v>0</v>
      </c>
      <c r="HM281" s="207">
        <f t="shared" si="383"/>
        <v>0</v>
      </c>
      <c r="HN281" s="208">
        <f t="shared" si="357"/>
        <v>0</v>
      </c>
      <c r="HO281" s="208">
        <f t="shared" si="357"/>
        <v>0</v>
      </c>
      <c r="HP281" s="208">
        <f t="shared" si="357"/>
        <v>0</v>
      </c>
      <c r="HQ281" s="208">
        <f t="shared" si="314"/>
        <v>0</v>
      </c>
      <c r="HR281" s="208">
        <f t="shared" si="358"/>
        <v>0</v>
      </c>
      <c r="HW281" s="207">
        <f t="shared" si="384"/>
        <v>0</v>
      </c>
      <c r="HX281" s="208">
        <f t="shared" si="359"/>
        <v>0</v>
      </c>
      <c r="HY281" s="208">
        <f t="shared" si="359"/>
        <v>0</v>
      </c>
      <c r="HZ281" s="208">
        <f t="shared" si="359"/>
        <v>0</v>
      </c>
      <c r="IA281" s="208">
        <f t="shared" si="315"/>
        <v>0</v>
      </c>
      <c r="IB281" s="208">
        <f t="shared" si="360"/>
        <v>0</v>
      </c>
      <c r="IG281" s="207">
        <f t="shared" si="385"/>
        <v>0</v>
      </c>
      <c r="IH281" s="208">
        <f t="shared" si="361"/>
        <v>0</v>
      </c>
      <c r="II281" s="208">
        <f t="shared" si="361"/>
        <v>0</v>
      </c>
      <c r="IJ281" s="208">
        <f t="shared" si="361"/>
        <v>0</v>
      </c>
      <c r="IK281" s="208">
        <f t="shared" si="316"/>
        <v>0</v>
      </c>
      <c r="IL281" s="208">
        <f t="shared" si="362"/>
        <v>0</v>
      </c>
    </row>
    <row r="282" spans="20:246">
      <c r="T282" s="207">
        <v>25.2</v>
      </c>
      <c r="U282" s="207">
        <f t="shared" si="363"/>
        <v>0</v>
      </c>
      <c r="V282" s="208">
        <f t="shared" si="317"/>
        <v>0</v>
      </c>
      <c r="W282" s="208">
        <f t="shared" si="317"/>
        <v>0</v>
      </c>
      <c r="X282" s="208">
        <f t="shared" si="317"/>
        <v>0</v>
      </c>
      <c r="Y282" s="208">
        <f t="shared" si="294"/>
        <v>0</v>
      </c>
      <c r="Z282" s="208">
        <f t="shared" si="318"/>
        <v>0</v>
      </c>
      <c r="AE282" s="207">
        <f t="shared" si="364"/>
        <v>0</v>
      </c>
      <c r="AF282" s="208">
        <f t="shared" si="319"/>
        <v>0</v>
      </c>
      <c r="AG282" s="208">
        <f t="shared" si="319"/>
        <v>0</v>
      </c>
      <c r="AH282" s="208">
        <f t="shared" si="319"/>
        <v>0</v>
      </c>
      <c r="AI282" s="208">
        <f t="shared" si="295"/>
        <v>0</v>
      </c>
      <c r="AJ282" s="208">
        <f t="shared" si="320"/>
        <v>0</v>
      </c>
      <c r="AO282" s="207">
        <f t="shared" si="365"/>
        <v>0</v>
      </c>
      <c r="AP282" s="208">
        <f t="shared" si="321"/>
        <v>0</v>
      </c>
      <c r="AQ282" s="208">
        <f t="shared" si="321"/>
        <v>0</v>
      </c>
      <c r="AR282" s="208">
        <f t="shared" si="321"/>
        <v>0</v>
      </c>
      <c r="AS282" s="208">
        <f t="shared" si="296"/>
        <v>0</v>
      </c>
      <c r="AT282" s="208">
        <f t="shared" si="322"/>
        <v>0</v>
      </c>
      <c r="AY282" s="207">
        <f t="shared" si="366"/>
        <v>0</v>
      </c>
      <c r="AZ282" s="208">
        <f t="shared" si="323"/>
        <v>0</v>
      </c>
      <c r="BA282" s="208">
        <f t="shared" si="323"/>
        <v>0</v>
      </c>
      <c r="BB282" s="208">
        <f t="shared" si="323"/>
        <v>0</v>
      </c>
      <c r="BC282" s="208">
        <f t="shared" si="297"/>
        <v>0</v>
      </c>
      <c r="BD282" s="208">
        <f t="shared" si="324"/>
        <v>0</v>
      </c>
      <c r="BI282" s="207">
        <f t="shared" si="367"/>
        <v>0</v>
      </c>
      <c r="BJ282" s="208">
        <f t="shared" si="325"/>
        <v>0</v>
      </c>
      <c r="BK282" s="208">
        <f t="shared" si="325"/>
        <v>0</v>
      </c>
      <c r="BL282" s="208">
        <f t="shared" si="325"/>
        <v>0</v>
      </c>
      <c r="BM282" s="208">
        <f t="shared" si="298"/>
        <v>0</v>
      </c>
      <c r="BN282" s="208">
        <f t="shared" si="326"/>
        <v>0</v>
      </c>
      <c r="BS282" s="207">
        <f t="shared" si="368"/>
        <v>0</v>
      </c>
      <c r="BT282" s="208">
        <f t="shared" si="327"/>
        <v>0</v>
      </c>
      <c r="BU282" s="208">
        <f t="shared" si="327"/>
        <v>0</v>
      </c>
      <c r="BV282" s="208">
        <f t="shared" si="327"/>
        <v>0</v>
      </c>
      <c r="BW282" s="208">
        <f t="shared" si="299"/>
        <v>0</v>
      </c>
      <c r="BX282" s="208">
        <f t="shared" si="328"/>
        <v>0</v>
      </c>
      <c r="CC282" s="207">
        <f t="shared" si="369"/>
        <v>0</v>
      </c>
      <c r="CD282" s="208">
        <f t="shared" si="329"/>
        <v>0</v>
      </c>
      <c r="CE282" s="208">
        <f t="shared" si="329"/>
        <v>0</v>
      </c>
      <c r="CF282" s="208">
        <f t="shared" si="329"/>
        <v>0</v>
      </c>
      <c r="CG282" s="208">
        <f t="shared" si="300"/>
        <v>0</v>
      </c>
      <c r="CH282" s="208">
        <f t="shared" si="330"/>
        <v>0</v>
      </c>
      <c r="CM282" s="207">
        <f t="shared" si="370"/>
        <v>0</v>
      </c>
      <c r="CN282" s="208">
        <f t="shared" si="331"/>
        <v>0</v>
      </c>
      <c r="CO282" s="208">
        <f t="shared" si="331"/>
        <v>0</v>
      </c>
      <c r="CP282" s="208">
        <f t="shared" si="331"/>
        <v>0</v>
      </c>
      <c r="CQ282" s="208">
        <f t="shared" si="301"/>
        <v>0</v>
      </c>
      <c r="CR282" s="208">
        <f t="shared" si="332"/>
        <v>0</v>
      </c>
      <c r="CW282" s="207">
        <f t="shared" si="371"/>
        <v>0</v>
      </c>
      <c r="CX282" s="208">
        <f t="shared" si="333"/>
        <v>0</v>
      </c>
      <c r="CY282" s="207">
        <f t="shared" si="333"/>
        <v>0</v>
      </c>
      <c r="CZ282" s="208">
        <f t="shared" si="333"/>
        <v>0</v>
      </c>
      <c r="DA282" s="208">
        <f t="shared" si="302"/>
        <v>0</v>
      </c>
      <c r="DB282" s="208">
        <f t="shared" si="334"/>
        <v>0</v>
      </c>
      <c r="DG282" s="207">
        <f t="shared" si="372"/>
        <v>0</v>
      </c>
      <c r="DH282" s="208">
        <f t="shared" si="335"/>
        <v>0</v>
      </c>
      <c r="DI282" s="208">
        <f t="shared" si="335"/>
        <v>0</v>
      </c>
      <c r="DJ282" s="208">
        <f t="shared" si="335"/>
        <v>0</v>
      </c>
      <c r="DK282" s="208">
        <f t="shared" si="303"/>
        <v>0</v>
      </c>
      <c r="DL282" s="208">
        <f t="shared" si="336"/>
        <v>0</v>
      </c>
      <c r="DQ282" s="207">
        <f t="shared" si="373"/>
        <v>0</v>
      </c>
      <c r="DR282" s="208">
        <f t="shared" si="337"/>
        <v>0</v>
      </c>
      <c r="DS282" s="208">
        <f t="shared" si="337"/>
        <v>0</v>
      </c>
      <c r="DT282" s="208">
        <f t="shared" si="337"/>
        <v>0</v>
      </c>
      <c r="DU282" s="208">
        <f t="shared" si="304"/>
        <v>0</v>
      </c>
      <c r="DV282" s="208">
        <f t="shared" si="338"/>
        <v>0</v>
      </c>
      <c r="EA282" s="207">
        <f t="shared" si="374"/>
        <v>0</v>
      </c>
      <c r="EB282" s="208">
        <f t="shared" si="339"/>
        <v>0</v>
      </c>
      <c r="EC282" s="208">
        <f t="shared" si="339"/>
        <v>0</v>
      </c>
      <c r="ED282" s="208">
        <f t="shared" si="339"/>
        <v>0</v>
      </c>
      <c r="EE282" s="208">
        <f t="shared" si="305"/>
        <v>0</v>
      </c>
      <c r="EF282" s="208">
        <f t="shared" si="340"/>
        <v>0</v>
      </c>
      <c r="EK282" s="207">
        <f t="shared" si="375"/>
        <v>0</v>
      </c>
      <c r="EL282" s="208">
        <f t="shared" si="341"/>
        <v>0</v>
      </c>
      <c r="EM282" s="208">
        <f t="shared" si="341"/>
        <v>0</v>
      </c>
      <c r="EN282" s="208">
        <f t="shared" si="341"/>
        <v>0</v>
      </c>
      <c r="EO282" s="208">
        <f t="shared" si="306"/>
        <v>0</v>
      </c>
      <c r="EP282" s="208">
        <f t="shared" si="342"/>
        <v>0</v>
      </c>
      <c r="EU282" s="207">
        <f t="shared" si="376"/>
        <v>0</v>
      </c>
      <c r="EV282" s="208">
        <f t="shared" si="343"/>
        <v>0</v>
      </c>
      <c r="EW282" s="208">
        <f t="shared" si="343"/>
        <v>0</v>
      </c>
      <c r="EX282" s="208">
        <f t="shared" si="343"/>
        <v>0</v>
      </c>
      <c r="EY282" s="208">
        <f t="shared" si="307"/>
        <v>0</v>
      </c>
      <c r="EZ282" s="208">
        <f t="shared" si="344"/>
        <v>0</v>
      </c>
      <c r="FE282" s="207">
        <f t="shared" si="377"/>
        <v>0</v>
      </c>
      <c r="FF282" s="208">
        <f t="shared" si="345"/>
        <v>0</v>
      </c>
      <c r="FG282" s="208">
        <f t="shared" si="345"/>
        <v>0</v>
      </c>
      <c r="FH282" s="208">
        <f t="shared" si="345"/>
        <v>0</v>
      </c>
      <c r="FI282" s="208">
        <f t="shared" si="308"/>
        <v>0</v>
      </c>
      <c r="FJ282" s="208">
        <f t="shared" si="346"/>
        <v>0</v>
      </c>
      <c r="FO282" s="207">
        <f t="shared" si="378"/>
        <v>0</v>
      </c>
      <c r="FP282" s="208">
        <f t="shared" si="347"/>
        <v>0</v>
      </c>
      <c r="FQ282" s="208">
        <f t="shared" si="347"/>
        <v>0</v>
      </c>
      <c r="FR282" s="208">
        <f t="shared" si="347"/>
        <v>0</v>
      </c>
      <c r="FS282" s="208">
        <f t="shared" si="309"/>
        <v>0</v>
      </c>
      <c r="FT282" s="208">
        <f t="shared" si="348"/>
        <v>0</v>
      </c>
      <c r="FY282" s="207">
        <f t="shared" si="379"/>
        <v>0</v>
      </c>
      <c r="FZ282" s="208">
        <f t="shared" si="349"/>
        <v>0</v>
      </c>
      <c r="GA282" s="208">
        <f t="shared" si="349"/>
        <v>0</v>
      </c>
      <c r="GB282" s="208">
        <f t="shared" si="349"/>
        <v>0</v>
      </c>
      <c r="GC282" s="208">
        <f t="shared" si="310"/>
        <v>0</v>
      </c>
      <c r="GD282" s="208">
        <f t="shared" si="350"/>
        <v>0</v>
      </c>
      <c r="GI282" s="207">
        <f t="shared" si="380"/>
        <v>0</v>
      </c>
      <c r="GJ282" s="208">
        <f t="shared" si="351"/>
        <v>0</v>
      </c>
      <c r="GK282" s="208">
        <f t="shared" si="351"/>
        <v>0</v>
      </c>
      <c r="GL282" s="208">
        <f t="shared" si="351"/>
        <v>0</v>
      </c>
      <c r="GM282" s="208">
        <f t="shared" si="311"/>
        <v>0</v>
      </c>
      <c r="GN282" s="208">
        <f t="shared" si="352"/>
        <v>0</v>
      </c>
      <c r="GS282" s="207">
        <f t="shared" si="381"/>
        <v>0</v>
      </c>
      <c r="GT282" s="208">
        <f t="shared" si="353"/>
        <v>0</v>
      </c>
      <c r="GU282" s="208">
        <f t="shared" si="353"/>
        <v>0</v>
      </c>
      <c r="GV282" s="208">
        <f t="shared" si="353"/>
        <v>0</v>
      </c>
      <c r="GW282" s="208">
        <f t="shared" si="312"/>
        <v>0</v>
      </c>
      <c r="GX282" s="208">
        <f t="shared" si="354"/>
        <v>0</v>
      </c>
      <c r="HC282" s="207">
        <f t="shared" si="382"/>
        <v>0</v>
      </c>
      <c r="HD282" s="208">
        <f t="shared" si="355"/>
        <v>0</v>
      </c>
      <c r="HE282" s="208">
        <f t="shared" si="355"/>
        <v>0</v>
      </c>
      <c r="HF282" s="208">
        <f t="shared" si="355"/>
        <v>0</v>
      </c>
      <c r="HG282" s="208">
        <f t="shared" si="313"/>
        <v>0</v>
      </c>
      <c r="HH282" s="208">
        <f t="shared" si="356"/>
        <v>0</v>
      </c>
      <c r="HM282" s="207">
        <f t="shared" si="383"/>
        <v>0</v>
      </c>
      <c r="HN282" s="208">
        <f t="shared" si="357"/>
        <v>0</v>
      </c>
      <c r="HO282" s="208">
        <f t="shared" si="357"/>
        <v>0</v>
      </c>
      <c r="HP282" s="208">
        <f t="shared" si="357"/>
        <v>0</v>
      </c>
      <c r="HQ282" s="208">
        <f t="shared" si="314"/>
        <v>0</v>
      </c>
      <c r="HR282" s="208">
        <f t="shared" si="358"/>
        <v>0</v>
      </c>
      <c r="HW282" s="207">
        <f t="shared" si="384"/>
        <v>0</v>
      </c>
      <c r="HX282" s="208">
        <f t="shared" si="359"/>
        <v>0</v>
      </c>
      <c r="HY282" s="208">
        <f t="shared" si="359"/>
        <v>0</v>
      </c>
      <c r="HZ282" s="208">
        <f t="shared" si="359"/>
        <v>0</v>
      </c>
      <c r="IA282" s="208">
        <f t="shared" si="315"/>
        <v>0</v>
      </c>
      <c r="IB282" s="208">
        <f t="shared" si="360"/>
        <v>0</v>
      </c>
      <c r="IG282" s="207">
        <f t="shared" si="385"/>
        <v>0</v>
      </c>
      <c r="IH282" s="208">
        <f t="shared" si="361"/>
        <v>0</v>
      </c>
      <c r="II282" s="208">
        <f t="shared" si="361"/>
        <v>0</v>
      </c>
      <c r="IJ282" s="208">
        <f t="shared" si="361"/>
        <v>0</v>
      </c>
      <c r="IK282" s="208">
        <f t="shared" si="316"/>
        <v>0</v>
      </c>
      <c r="IL282" s="208">
        <f t="shared" si="362"/>
        <v>0</v>
      </c>
    </row>
    <row r="283" spans="20:246">
      <c r="T283" s="207">
        <v>25.3</v>
      </c>
      <c r="U283" s="207">
        <f t="shared" si="363"/>
        <v>0</v>
      </c>
      <c r="V283" s="208">
        <f t="shared" si="317"/>
        <v>0</v>
      </c>
      <c r="W283" s="208">
        <f t="shared" si="317"/>
        <v>0</v>
      </c>
      <c r="X283" s="208">
        <f t="shared" si="317"/>
        <v>0</v>
      </c>
      <c r="Y283" s="208">
        <f t="shared" si="294"/>
        <v>0</v>
      </c>
      <c r="Z283" s="208">
        <f t="shared" si="318"/>
        <v>0</v>
      </c>
      <c r="AE283" s="207">
        <f t="shared" si="364"/>
        <v>0</v>
      </c>
      <c r="AF283" s="208">
        <f t="shared" si="319"/>
        <v>0</v>
      </c>
      <c r="AG283" s="208">
        <f t="shared" si="319"/>
        <v>0</v>
      </c>
      <c r="AH283" s="208">
        <f t="shared" si="319"/>
        <v>0</v>
      </c>
      <c r="AI283" s="208">
        <f t="shared" si="295"/>
        <v>0</v>
      </c>
      <c r="AJ283" s="208">
        <f t="shared" si="320"/>
        <v>0</v>
      </c>
      <c r="AO283" s="207">
        <f t="shared" si="365"/>
        <v>0</v>
      </c>
      <c r="AP283" s="208">
        <f t="shared" si="321"/>
        <v>0</v>
      </c>
      <c r="AQ283" s="208">
        <f t="shared" si="321"/>
        <v>0</v>
      </c>
      <c r="AR283" s="208">
        <f t="shared" si="321"/>
        <v>0</v>
      </c>
      <c r="AS283" s="208">
        <f t="shared" si="296"/>
        <v>0</v>
      </c>
      <c r="AT283" s="208">
        <f t="shared" si="322"/>
        <v>0</v>
      </c>
      <c r="AY283" s="207">
        <f t="shared" si="366"/>
        <v>0</v>
      </c>
      <c r="AZ283" s="208">
        <f t="shared" si="323"/>
        <v>0</v>
      </c>
      <c r="BA283" s="208">
        <f t="shared" si="323"/>
        <v>0</v>
      </c>
      <c r="BB283" s="208">
        <f t="shared" si="323"/>
        <v>0</v>
      </c>
      <c r="BC283" s="208">
        <f t="shared" si="297"/>
        <v>0</v>
      </c>
      <c r="BD283" s="208">
        <f t="shared" si="324"/>
        <v>0</v>
      </c>
      <c r="BI283" s="207">
        <f t="shared" si="367"/>
        <v>0</v>
      </c>
      <c r="BJ283" s="208">
        <f t="shared" si="325"/>
        <v>0</v>
      </c>
      <c r="BK283" s="208">
        <f t="shared" si="325"/>
        <v>0</v>
      </c>
      <c r="BL283" s="208">
        <f t="shared" si="325"/>
        <v>0</v>
      </c>
      <c r="BM283" s="208">
        <f t="shared" si="298"/>
        <v>0</v>
      </c>
      <c r="BN283" s="208">
        <f t="shared" si="326"/>
        <v>0</v>
      </c>
      <c r="BS283" s="207">
        <f t="shared" si="368"/>
        <v>0</v>
      </c>
      <c r="BT283" s="208">
        <f t="shared" si="327"/>
        <v>0</v>
      </c>
      <c r="BU283" s="208">
        <f t="shared" si="327"/>
        <v>0</v>
      </c>
      <c r="BV283" s="208">
        <f t="shared" si="327"/>
        <v>0</v>
      </c>
      <c r="BW283" s="208">
        <f t="shared" si="299"/>
        <v>0</v>
      </c>
      <c r="BX283" s="208">
        <f t="shared" si="328"/>
        <v>0</v>
      </c>
      <c r="CC283" s="207">
        <f t="shared" si="369"/>
        <v>0</v>
      </c>
      <c r="CD283" s="208">
        <f t="shared" si="329"/>
        <v>0</v>
      </c>
      <c r="CE283" s="208">
        <f t="shared" si="329"/>
        <v>0</v>
      </c>
      <c r="CF283" s="208">
        <f t="shared" si="329"/>
        <v>0</v>
      </c>
      <c r="CG283" s="208">
        <f t="shared" si="300"/>
        <v>0</v>
      </c>
      <c r="CH283" s="208">
        <f t="shared" si="330"/>
        <v>0</v>
      </c>
      <c r="CM283" s="207">
        <f t="shared" si="370"/>
        <v>0</v>
      </c>
      <c r="CN283" s="208">
        <f t="shared" si="331"/>
        <v>0</v>
      </c>
      <c r="CO283" s="208">
        <f t="shared" si="331"/>
        <v>0</v>
      </c>
      <c r="CP283" s="208">
        <f t="shared" si="331"/>
        <v>0</v>
      </c>
      <c r="CQ283" s="208">
        <f t="shared" si="301"/>
        <v>0</v>
      </c>
      <c r="CR283" s="208">
        <f t="shared" si="332"/>
        <v>0</v>
      </c>
      <c r="CW283" s="207">
        <f t="shared" si="371"/>
        <v>0</v>
      </c>
      <c r="CX283" s="208">
        <f t="shared" si="333"/>
        <v>0</v>
      </c>
      <c r="CY283" s="207">
        <f t="shared" si="333"/>
        <v>0</v>
      </c>
      <c r="CZ283" s="208">
        <f t="shared" si="333"/>
        <v>0</v>
      </c>
      <c r="DA283" s="208">
        <f t="shared" si="302"/>
        <v>0</v>
      </c>
      <c r="DB283" s="208">
        <f t="shared" si="334"/>
        <v>0</v>
      </c>
      <c r="DG283" s="207">
        <f t="shared" si="372"/>
        <v>0</v>
      </c>
      <c r="DH283" s="208">
        <f t="shared" si="335"/>
        <v>0</v>
      </c>
      <c r="DI283" s="208">
        <f t="shared" si="335"/>
        <v>0</v>
      </c>
      <c r="DJ283" s="208">
        <f t="shared" si="335"/>
        <v>0</v>
      </c>
      <c r="DK283" s="208">
        <f t="shared" si="303"/>
        <v>0</v>
      </c>
      <c r="DL283" s="208">
        <f t="shared" si="336"/>
        <v>0</v>
      </c>
      <c r="DQ283" s="207">
        <f t="shared" si="373"/>
        <v>0</v>
      </c>
      <c r="DR283" s="208">
        <f t="shared" si="337"/>
        <v>0</v>
      </c>
      <c r="DS283" s="208">
        <f t="shared" si="337"/>
        <v>0</v>
      </c>
      <c r="DT283" s="208">
        <f t="shared" si="337"/>
        <v>0</v>
      </c>
      <c r="DU283" s="208">
        <f t="shared" si="304"/>
        <v>0</v>
      </c>
      <c r="DV283" s="208">
        <f t="shared" si="338"/>
        <v>0</v>
      </c>
      <c r="EA283" s="207">
        <f t="shared" si="374"/>
        <v>0</v>
      </c>
      <c r="EB283" s="208">
        <f t="shared" si="339"/>
        <v>0</v>
      </c>
      <c r="EC283" s="208">
        <f t="shared" si="339"/>
        <v>0</v>
      </c>
      <c r="ED283" s="208">
        <f t="shared" si="339"/>
        <v>0</v>
      </c>
      <c r="EE283" s="208">
        <f t="shared" si="305"/>
        <v>0</v>
      </c>
      <c r="EF283" s="208">
        <f t="shared" si="340"/>
        <v>0</v>
      </c>
      <c r="EK283" s="207">
        <f t="shared" si="375"/>
        <v>0</v>
      </c>
      <c r="EL283" s="208">
        <f t="shared" si="341"/>
        <v>0</v>
      </c>
      <c r="EM283" s="208">
        <f t="shared" si="341"/>
        <v>0</v>
      </c>
      <c r="EN283" s="208">
        <f t="shared" si="341"/>
        <v>0</v>
      </c>
      <c r="EO283" s="208">
        <f t="shared" si="306"/>
        <v>0</v>
      </c>
      <c r="EP283" s="208">
        <f t="shared" si="342"/>
        <v>0</v>
      </c>
      <c r="EU283" s="207">
        <f t="shared" si="376"/>
        <v>0</v>
      </c>
      <c r="EV283" s="208">
        <f t="shared" si="343"/>
        <v>0</v>
      </c>
      <c r="EW283" s="208">
        <f t="shared" si="343"/>
        <v>0</v>
      </c>
      <c r="EX283" s="208">
        <f t="shared" si="343"/>
        <v>0</v>
      </c>
      <c r="EY283" s="208">
        <f t="shared" si="307"/>
        <v>0</v>
      </c>
      <c r="EZ283" s="208">
        <f t="shared" si="344"/>
        <v>0</v>
      </c>
      <c r="FE283" s="207">
        <f t="shared" si="377"/>
        <v>0</v>
      </c>
      <c r="FF283" s="208">
        <f t="shared" si="345"/>
        <v>0</v>
      </c>
      <c r="FG283" s="208">
        <f t="shared" si="345"/>
        <v>0</v>
      </c>
      <c r="FH283" s="208">
        <f t="shared" si="345"/>
        <v>0</v>
      </c>
      <c r="FI283" s="208">
        <f t="shared" si="308"/>
        <v>0</v>
      </c>
      <c r="FJ283" s="208">
        <f t="shared" si="346"/>
        <v>0</v>
      </c>
      <c r="FO283" s="207">
        <f t="shared" si="378"/>
        <v>0</v>
      </c>
      <c r="FP283" s="208">
        <f t="shared" si="347"/>
        <v>0</v>
      </c>
      <c r="FQ283" s="208">
        <f t="shared" si="347"/>
        <v>0</v>
      </c>
      <c r="FR283" s="208">
        <f t="shared" si="347"/>
        <v>0</v>
      </c>
      <c r="FS283" s="208">
        <f t="shared" si="309"/>
        <v>0</v>
      </c>
      <c r="FT283" s="208">
        <f t="shared" si="348"/>
        <v>0</v>
      </c>
      <c r="FY283" s="207">
        <f t="shared" si="379"/>
        <v>0</v>
      </c>
      <c r="FZ283" s="208">
        <f t="shared" si="349"/>
        <v>0</v>
      </c>
      <c r="GA283" s="208">
        <f t="shared" si="349"/>
        <v>0</v>
      </c>
      <c r="GB283" s="208">
        <f t="shared" si="349"/>
        <v>0</v>
      </c>
      <c r="GC283" s="208">
        <f t="shared" si="310"/>
        <v>0</v>
      </c>
      <c r="GD283" s="208">
        <f t="shared" si="350"/>
        <v>0</v>
      </c>
      <c r="GI283" s="207">
        <f t="shared" si="380"/>
        <v>0</v>
      </c>
      <c r="GJ283" s="208">
        <f t="shared" si="351"/>
        <v>0</v>
      </c>
      <c r="GK283" s="208">
        <f t="shared" si="351"/>
        <v>0</v>
      </c>
      <c r="GL283" s="208">
        <f t="shared" si="351"/>
        <v>0</v>
      </c>
      <c r="GM283" s="208">
        <f t="shared" si="311"/>
        <v>0</v>
      </c>
      <c r="GN283" s="208">
        <f t="shared" si="352"/>
        <v>0</v>
      </c>
      <c r="GS283" s="207">
        <f t="shared" si="381"/>
        <v>0</v>
      </c>
      <c r="GT283" s="208">
        <f t="shared" si="353"/>
        <v>0</v>
      </c>
      <c r="GU283" s="208">
        <f t="shared" si="353"/>
        <v>0</v>
      </c>
      <c r="GV283" s="208">
        <f t="shared" si="353"/>
        <v>0</v>
      </c>
      <c r="GW283" s="208">
        <f t="shared" si="312"/>
        <v>0</v>
      </c>
      <c r="GX283" s="208">
        <f t="shared" si="354"/>
        <v>0</v>
      </c>
      <c r="HC283" s="207">
        <f t="shared" si="382"/>
        <v>0</v>
      </c>
      <c r="HD283" s="208">
        <f t="shared" si="355"/>
        <v>0</v>
      </c>
      <c r="HE283" s="208">
        <f t="shared" si="355"/>
        <v>0</v>
      </c>
      <c r="HF283" s="208">
        <f t="shared" si="355"/>
        <v>0</v>
      </c>
      <c r="HG283" s="208">
        <f t="shared" si="313"/>
        <v>0</v>
      </c>
      <c r="HH283" s="208">
        <f t="shared" si="356"/>
        <v>0</v>
      </c>
      <c r="HM283" s="207">
        <f t="shared" si="383"/>
        <v>0</v>
      </c>
      <c r="HN283" s="208">
        <f t="shared" si="357"/>
        <v>0</v>
      </c>
      <c r="HO283" s="208">
        <f t="shared" si="357"/>
        <v>0</v>
      </c>
      <c r="HP283" s="208">
        <f t="shared" si="357"/>
        <v>0</v>
      </c>
      <c r="HQ283" s="208">
        <f t="shared" si="314"/>
        <v>0</v>
      </c>
      <c r="HR283" s="208">
        <f t="shared" si="358"/>
        <v>0</v>
      </c>
      <c r="HW283" s="207">
        <f t="shared" si="384"/>
        <v>0</v>
      </c>
      <c r="HX283" s="208">
        <f t="shared" si="359"/>
        <v>0</v>
      </c>
      <c r="HY283" s="208">
        <f t="shared" si="359"/>
        <v>0</v>
      </c>
      <c r="HZ283" s="208">
        <f t="shared" si="359"/>
        <v>0</v>
      </c>
      <c r="IA283" s="208">
        <f t="shared" si="315"/>
        <v>0</v>
      </c>
      <c r="IB283" s="208">
        <f t="shared" si="360"/>
        <v>0</v>
      </c>
      <c r="IG283" s="207">
        <f t="shared" si="385"/>
        <v>0</v>
      </c>
      <c r="IH283" s="208">
        <f t="shared" si="361"/>
        <v>0</v>
      </c>
      <c r="II283" s="208">
        <f t="shared" si="361"/>
        <v>0</v>
      </c>
      <c r="IJ283" s="208">
        <f t="shared" si="361"/>
        <v>0</v>
      </c>
      <c r="IK283" s="208">
        <f t="shared" si="316"/>
        <v>0</v>
      </c>
      <c r="IL283" s="208">
        <f t="shared" si="362"/>
        <v>0</v>
      </c>
    </row>
    <row r="284" spans="20:246">
      <c r="T284" s="207">
        <v>25.4</v>
      </c>
      <c r="U284" s="207">
        <f t="shared" si="363"/>
        <v>0</v>
      </c>
      <c r="V284" s="208">
        <f t="shared" si="317"/>
        <v>0</v>
      </c>
      <c r="W284" s="208">
        <f t="shared" si="317"/>
        <v>0</v>
      </c>
      <c r="X284" s="208">
        <f t="shared" si="317"/>
        <v>0</v>
      </c>
      <c r="Y284" s="208">
        <f t="shared" si="294"/>
        <v>0</v>
      </c>
      <c r="Z284" s="208">
        <f t="shared" si="318"/>
        <v>0</v>
      </c>
      <c r="AE284" s="207">
        <f t="shared" si="364"/>
        <v>0</v>
      </c>
      <c r="AF284" s="208">
        <f t="shared" si="319"/>
        <v>0</v>
      </c>
      <c r="AG284" s="208">
        <f t="shared" si="319"/>
        <v>0</v>
      </c>
      <c r="AH284" s="208">
        <f t="shared" si="319"/>
        <v>0</v>
      </c>
      <c r="AI284" s="208">
        <f t="shared" si="295"/>
        <v>0</v>
      </c>
      <c r="AJ284" s="208">
        <f t="shared" si="320"/>
        <v>0</v>
      </c>
      <c r="AO284" s="207">
        <f t="shared" si="365"/>
        <v>0</v>
      </c>
      <c r="AP284" s="208">
        <f t="shared" si="321"/>
        <v>0</v>
      </c>
      <c r="AQ284" s="208">
        <f t="shared" si="321"/>
        <v>0</v>
      </c>
      <c r="AR284" s="208">
        <f t="shared" si="321"/>
        <v>0</v>
      </c>
      <c r="AS284" s="208">
        <f t="shared" si="296"/>
        <v>0</v>
      </c>
      <c r="AT284" s="208">
        <f t="shared" si="322"/>
        <v>0</v>
      </c>
      <c r="AY284" s="207">
        <f t="shared" si="366"/>
        <v>0</v>
      </c>
      <c r="AZ284" s="208">
        <f t="shared" si="323"/>
        <v>0</v>
      </c>
      <c r="BA284" s="208">
        <f t="shared" si="323"/>
        <v>0</v>
      </c>
      <c r="BB284" s="208">
        <f t="shared" si="323"/>
        <v>0</v>
      </c>
      <c r="BC284" s="208">
        <f t="shared" si="297"/>
        <v>0</v>
      </c>
      <c r="BD284" s="208">
        <f t="shared" si="324"/>
        <v>0</v>
      </c>
      <c r="BI284" s="207">
        <f t="shared" si="367"/>
        <v>0</v>
      </c>
      <c r="BJ284" s="208">
        <f t="shared" si="325"/>
        <v>0</v>
      </c>
      <c r="BK284" s="208">
        <f t="shared" si="325"/>
        <v>0</v>
      </c>
      <c r="BL284" s="208">
        <f t="shared" si="325"/>
        <v>0</v>
      </c>
      <c r="BM284" s="208">
        <f t="shared" si="298"/>
        <v>0</v>
      </c>
      <c r="BN284" s="208">
        <f t="shared" si="326"/>
        <v>0</v>
      </c>
      <c r="BS284" s="207">
        <f t="shared" si="368"/>
        <v>0</v>
      </c>
      <c r="BT284" s="208">
        <f t="shared" si="327"/>
        <v>0</v>
      </c>
      <c r="BU284" s="208">
        <f t="shared" si="327"/>
        <v>0</v>
      </c>
      <c r="BV284" s="208">
        <f t="shared" si="327"/>
        <v>0</v>
      </c>
      <c r="BW284" s="208">
        <f t="shared" si="299"/>
        <v>0</v>
      </c>
      <c r="BX284" s="208">
        <f t="shared" si="328"/>
        <v>0</v>
      </c>
      <c r="CC284" s="207">
        <f t="shared" si="369"/>
        <v>0</v>
      </c>
      <c r="CD284" s="208">
        <f t="shared" si="329"/>
        <v>0</v>
      </c>
      <c r="CE284" s="208">
        <f t="shared" si="329"/>
        <v>0</v>
      </c>
      <c r="CF284" s="208">
        <f t="shared" si="329"/>
        <v>0</v>
      </c>
      <c r="CG284" s="208">
        <f t="shared" si="300"/>
        <v>0</v>
      </c>
      <c r="CH284" s="208">
        <f t="shared" si="330"/>
        <v>0</v>
      </c>
      <c r="CM284" s="207">
        <f t="shared" si="370"/>
        <v>0</v>
      </c>
      <c r="CN284" s="208">
        <f t="shared" si="331"/>
        <v>0</v>
      </c>
      <c r="CO284" s="208">
        <f t="shared" si="331"/>
        <v>0</v>
      </c>
      <c r="CP284" s="208">
        <f t="shared" si="331"/>
        <v>0</v>
      </c>
      <c r="CQ284" s="208">
        <f t="shared" si="301"/>
        <v>0</v>
      </c>
      <c r="CR284" s="208">
        <f t="shared" si="332"/>
        <v>0</v>
      </c>
      <c r="CW284" s="207">
        <f t="shared" si="371"/>
        <v>0</v>
      </c>
      <c r="CX284" s="208">
        <f t="shared" si="333"/>
        <v>0</v>
      </c>
      <c r="CY284" s="207">
        <f t="shared" si="333"/>
        <v>0</v>
      </c>
      <c r="CZ284" s="208">
        <f t="shared" si="333"/>
        <v>0</v>
      </c>
      <c r="DA284" s="208">
        <f t="shared" si="302"/>
        <v>0</v>
      </c>
      <c r="DB284" s="208">
        <f t="shared" si="334"/>
        <v>0</v>
      </c>
      <c r="DG284" s="207">
        <f t="shared" si="372"/>
        <v>0</v>
      </c>
      <c r="DH284" s="208">
        <f t="shared" si="335"/>
        <v>0</v>
      </c>
      <c r="DI284" s="208">
        <f t="shared" si="335"/>
        <v>0</v>
      </c>
      <c r="DJ284" s="208">
        <f t="shared" si="335"/>
        <v>0</v>
      </c>
      <c r="DK284" s="208">
        <f t="shared" si="303"/>
        <v>0</v>
      </c>
      <c r="DL284" s="208">
        <f t="shared" si="336"/>
        <v>0</v>
      </c>
      <c r="DQ284" s="207">
        <f t="shared" si="373"/>
        <v>0</v>
      </c>
      <c r="DR284" s="208">
        <f t="shared" si="337"/>
        <v>0</v>
      </c>
      <c r="DS284" s="208">
        <f t="shared" si="337"/>
        <v>0</v>
      </c>
      <c r="DT284" s="208">
        <f t="shared" si="337"/>
        <v>0</v>
      </c>
      <c r="DU284" s="208">
        <f t="shared" si="304"/>
        <v>0</v>
      </c>
      <c r="DV284" s="208">
        <f t="shared" si="338"/>
        <v>0</v>
      </c>
      <c r="EA284" s="207">
        <f t="shared" si="374"/>
        <v>0</v>
      </c>
      <c r="EB284" s="208">
        <f t="shared" si="339"/>
        <v>0</v>
      </c>
      <c r="EC284" s="208">
        <f t="shared" si="339"/>
        <v>0</v>
      </c>
      <c r="ED284" s="208">
        <f t="shared" si="339"/>
        <v>0</v>
      </c>
      <c r="EE284" s="208">
        <f t="shared" si="305"/>
        <v>0</v>
      </c>
      <c r="EF284" s="208">
        <f t="shared" si="340"/>
        <v>0</v>
      </c>
      <c r="EK284" s="207">
        <f t="shared" si="375"/>
        <v>0</v>
      </c>
      <c r="EL284" s="208">
        <f t="shared" si="341"/>
        <v>0</v>
      </c>
      <c r="EM284" s="208">
        <f t="shared" si="341"/>
        <v>0</v>
      </c>
      <c r="EN284" s="208">
        <f t="shared" si="341"/>
        <v>0</v>
      </c>
      <c r="EO284" s="208">
        <f t="shared" si="306"/>
        <v>0</v>
      </c>
      <c r="EP284" s="208">
        <f t="shared" si="342"/>
        <v>0</v>
      </c>
      <c r="EU284" s="207">
        <f t="shared" si="376"/>
        <v>0</v>
      </c>
      <c r="EV284" s="208">
        <f t="shared" si="343"/>
        <v>0</v>
      </c>
      <c r="EW284" s="208">
        <f t="shared" si="343"/>
        <v>0</v>
      </c>
      <c r="EX284" s="208">
        <f t="shared" si="343"/>
        <v>0</v>
      </c>
      <c r="EY284" s="208">
        <f t="shared" si="307"/>
        <v>0</v>
      </c>
      <c r="EZ284" s="208">
        <f t="shared" si="344"/>
        <v>0</v>
      </c>
      <c r="FE284" s="207">
        <f t="shared" si="377"/>
        <v>0</v>
      </c>
      <c r="FF284" s="208">
        <f t="shared" si="345"/>
        <v>0</v>
      </c>
      <c r="FG284" s="208">
        <f t="shared" si="345"/>
        <v>0</v>
      </c>
      <c r="FH284" s="208">
        <f t="shared" si="345"/>
        <v>0</v>
      </c>
      <c r="FI284" s="208">
        <f t="shared" si="308"/>
        <v>0</v>
      </c>
      <c r="FJ284" s="208">
        <f t="shared" si="346"/>
        <v>0</v>
      </c>
      <c r="FO284" s="207">
        <f t="shared" si="378"/>
        <v>0</v>
      </c>
      <c r="FP284" s="208">
        <f t="shared" si="347"/>
        <v>0</v>
      </c>
      <c r="FQ284" s="208">
        <f t="shared" si="347"/>
        <v>0</v>
      </c>
      <c r="FR284" s="208">
        <f t="shared" si="347"/>
        <v>0</v>
      </c>
      <c r="FS284" s="208">
        <f t="shared" si="309"/>
        <v>0</v>
      </c>
      <c r="FT284" s="208">
        <f t="shared" si="348"/>
        <v>0</v>
      </c>
      <c r="FY284" s="207">
        <f t="shared" si="379"/>
        <v>0</v>
      </c>
      <c r="FZ284" s="208">
        <f t="shared" si="349"/>
        <v>0</v>
      </c>
      <c r="GA284" s="208">
        <f t="shared" si="349"/>
        <v>0</v>
      </c>
      <c r="GB284" s="208">
        <f t="shared" si="349"/>
        <v>0</v>
      </c>
      <c r="GC284" s="208">
        <f t="shared" si="310"/>
        <v>0</v>
      </c>
      <c r="GD284" s="208">
        <f t="shared" si="350"/>
        <v>0</v>
      </c>
      <c r="GI284" s="207">
        <f t="shared" si="380"/>
        <v>0</v>
      </c>
      <c r="GJ284" s="208">
        <f t="shared" si="351"/>
        <v>0</v>
      </c>
      <c r="GK284" s="208">
        <f t="shared" si="351"/>
        <v>0</v>
      </c>
      <c r="GL284" s="208">
        <f t="shared" si="351"/>
        <v>0</v>
      </c>
      <c r="GM284" s="208">
        <f t="shared" si="311"/>
        <v>0</v>
      </c>
      <c r="GN284" s="208">
        <f t="shared" si="352"/>
        <v>0</v>
      </c>
      <c r="GS284" s="207">
        <f t="shared" si="381"/>
        <v>0</v>
      </c>
      <c r="GT284" s="208">
        <f t="shared" si="353"/>
        <v>0</v>
      </c>
      <c r="GU284" s="208">
        <f t="shared" si="353"/>
        <v>0</v>
      </c>
      <c r="GV284" s="208">
        <f t="shared" si="353"/>
        <v>0</v>
      </c>
      <c r="GW284" s="208">
        <f t="shared" si="312"/>
        <v>0</v>
      </c>
      <c r="GX284" s="208">
        <f t="shared" si="354"/>
        <v>0</v>
      </c>
      <c r="HC284" s="207">
        <f t="shared" si="382"/>
        <v>0</v>
      </c>
      <c r="HD284" s="208">
        <f t="shared" si="355"/>
        <v>0</v>
      </c>
      <c r="HE284" s="208">
        <f t="shared" si="355"/>
        <v>0</v>
      </c>
      <c r="HF284" s="208">
        <f t="shared" si="355"/>
        <v>0</v>
      </c>
      <c r="HG284" s="208">
        <f t="shared" si="313"/>
        <v>0</v>
      </c>
      <c r="HH284" s="208">
        <f t="shared" si="356"/>
        <v>0</v>
      </c>
      <c r="HM284" s="207">
        <f t="shared" si="383"/>
        <v>0</v>
      </c>
      <c r="HN284" s="208">
        <f t="shared" si="357"/>
        <v>0</v>
      </c>
      <c r="HO284" s="208">
        <f t="shared" si="357"/>
        <v>0</v>
      </c>
      <c r="HP284" s="208">
        <f t="shared" si="357"/>
        <v>0</v>
      </c>
      <c r="HQ284" s="208">
        <f t="shared" si="314"/>
        <v>0</v>
      </c>
      <c r="HR284" s="208">
        <f t="shared" si="358"/>
        <v>0</v>
      </c>
      <c r="HW284" s="207">
        <f t="shared" si="384"/>
        <v>0</v>
      </c>
      <c r="HX284" s="208">
        <f t="shared" si="359"/>
        <v>0</v>
      </c>
      <c r="HY284" s="208">
        <f t="shared" si="359"/>
        <v>0</v>
      </c>
      <c r="HZ284" s="208">
        <f t="shared" si="359"/>
        <v>0</v>
      </c>
      <c r="IA284" s="208">
        <f t="shared" si="315"/>
        <v>0</v>
      </c>
      <c r="IB284" s="208">
        <f t="shared" si="360"/>
        <v>0</v>
      </c>
      <c r="IG284" s="207">
        <f t="shared" si="385"/>
        <v>0</v>
      </c>
      <c r="IH284" s="208">
        <f t="shared" si="361"/>
        <v>0</v>
      </c>
      <c r="II284" s="208">
        <f t="shared" si="361"/>
        <v>0</v>
      </c>
      <c r="IJ284" s="208">
        <f t="shared" si="361"/>
        <v>0</v>
      </c>
      <c r="IK284" s="208">
        <f t="shared" si="316"/>
        <v>0</v>
      </c>
      <c r="IL284" s="208">
        <f t="shared" si="362"/>
        <v>0</v>
      </c>
    </row>
    <row r="285" spans="20:246">
      <c r="T285" s="207">
        <v>25.5</v>
      </c>
      <c r="U285" s="207">
        <f t="shared" si="363"/>
        <v>0</v>
      </c>
      <c r="V285" s="208">
        <f t="shared" si="317"/>
        <v>0</v>
      </c>
      <c r="W285" s="208">
        <f t="shared" si="317"/>
        <v>0</v>
      </c>
      <c r="X285" s="208">
        <f t="shared" si="317"/>
        <v>0</v>
      </c>
      <c r="Y285" s="208">
        <f t="shared" si="317"/>
        <v>0</v>
      </c>
      <c r="Z285" s="208">
        <f t="shared" si="318"/>
        <v>0</v>
      </c>
      <c r="AE285" s="207">
        <f t="shared" si="364"/>
        <v>0</v>
      </c>
      <c r="AF285" s="208">
        <f t="shared" si="319"/>
        <v>0</v>
      </c>
      <c r="AG285" s="208">
        <f t="shared" si="319"/>
        <v>0</v>
      </c>
      <c r="AH285" s="208">
        <f t="shared" si="319"/>
        <v>0</v>
      </c>
      <c r="AI285" s="208">
        <f t="shared" si="319"/>
        <v>0</v>
      </c>
      <c r="AJ285" s="208">
        <f t="shared" si="320"/>
        <v>0</v>
      </c>
      <c r="AO285" s="207">
        <f t="shared" si="365"/>
        <v>0</v>
      </c>
      <c r="AP285" s="208">
        <f t="shared" si="321"/>
        <v>0</v>
      </c>
      <c r="AQ285" s="208">
        <f t="shared" si="321"/>
        <v>0</v>
      </c>
      <c r="AR285" s="208">
        <f t="shared" si="321"/>
        <v>0</v>
      </c>
      <c r="AS285" s="208">
        <f t="shared" si="321"/>
        <v>0</v>
      </c>
      <c r="AT285" s="208">
        <f t="shared" si="322"/>
        <v>0</v>
      </c>
      <c r="AY285" s="207">
        <f t="shared" si="366"/>
        <v>0</v>
      </c>
      <c r="AZ285" s="208">
        <f t="shared" si="323"/>
        <v>0</v>
      </c>
      <c r="BA285" s="208">
        <f t="shared" si="323"/>
        <v>0</v>
      </c>
      <c r="BB285" s="208">
        <f t="shared" si="323"/>
        <v>0</v>
      </c>
      <c r="BC285" s="208">
        <f t="shared" si="323"/>
        <v>0</v>
      </c>
      <c r="BD285" s="208">
        <f t="shared" si="324"/>
        <v>0</v>
      </c>
      <c r="BI285" s="207">
        <f t="shared" si="367"/>
        <v>0</v>
      </c>
      <c r="BJ285" s="208">
        <f t="shared" si="325"/>
        <v>0</v>
      </c>
      <c r="BK285" s="208">
        <f t="shared" si="325"/>
        <v>0</v>
      </c>
      <c r="BL285" s="208">
        <f t="shared" si="325"/>
        <v>0</v>
      </c>
      <c r="BM285" s="208">
        <f t="shared" si="325"/>
        <v>0</v>
      </c>
      <c r="BN285" s="208">
        <f t="shared" si="326"/>
        <v>0</v>
      </c>
      <c r="BS285" s="207">
        <f t="shared" si="368"/>
        <v>0</v>
      </c>
      <c r="BT285" s="208">
        <f t="shared" si="327"/>
        <v>0</v>
      </c>
      <c r="BU285" s="208">
        <f t="shared" si="327"/>
        <v>0</v>
      </c>
      <c r="BV285" s="208">
        <f t="shared" si="327"/>
        <v>0</v>
      </c>
      <c r="BW285" s="208">
        <f t="shared" si="327"/>
        <v>0</v>
      </c>
      <c r="BX285" s="208">
        <f t="shared" si="328"/>
        <v>0</v>
      </c>
      <c r="CC285" s="207">
        <f t="shared" si="369"/>
        <v>0</v>
      </c>
      <c r="CD285" s="208">
        <f t="shared" si="329"/>
        <v>0</v>
      </c>
      <c r="CE285" s="208">
        <f t="shared" si="329"/>
        <v>0</v>
      </c>
      <c r="CF285" s="208">
        <f t="shared" si="329"/>
        <v>0</v>
      </c>
      <c r="CG285" s="208">
        <f t="shared" si="329"/>
        <v>0</v>
      </c>
      <c r="CH285" s="208">
        <f t="shared" si="330"/>
        <v>0</v>
      </c>
      <c r="CM285" s="207">
        <f t="shared" si="370"/>
        <v>0</v>
      </c>
      <c r="CN285" s="208">
        <f t="shared" si="331"/>
        <v>0</v>
      </c>
      <c r="CO285" s="208">
        <f t="shared" si="331"/>
        <v>0</v>
      </c>
      <c r="CP285" s="208">
        <f t="shared" si="331"/>
        <v>0</v>
      </c>
      <c r="CQ285" s="208">
        <f t="shared" si="331"/>
        <v>0</v>
      </c>
      <c r="CR285" s="208">
        <f t="shared" si="332"/>
        <v>0</v>
      </c>
      <c r="CW285" s="207">
        <f t="shared" si="371"/>
        <v>0</v>
      </c>
      <c r="CX285" s="208">
        <f t="shared" si="333"/>
        <v>0</v>
      </c>
      <c r="CY285" s="207">
        <f t="shared" si="333"/>
        <v>0</v>
      </c>
      <c r="CZ285" s="208">
        <f t="shared" si="333"/>
        <v>0</v>
      </c>
      <c r="DA285" s="208">
        <f t="shared" si="333"/>
        <v>0</v>
      </c>
      <c r="DB285" s="208">
        <f t="shared" si="334"/>
        <v>0</v>
      </c>
      <c r="DG285" s="207">
        <f t="shared" si="372"/>
        <v>0</v>
      </c>
      <c r="DH285" s="208">
        <f t="shared" si="335"/>
        <v>0</v>
      </c>
      <c r="DI285" s="208">
        <f t="shared" si="335"/>
        <v>0</v>
      </c>
      <c r="DJ285" s="208">
        <f t="shared" si="335"/>
        <v>0</v>
      </c>
      <c r="DK285" s="208">
        <f t="shared" si="335"/>
        <v>0</v>
      </c>
      <c r="DL285" s="208">
        <f t="shared" si="336"/>
        <v>0</v>
      </c>
      <c r="DQ285" s="207">
        <f t="shared" si="373"/>
        <v>0</v>
      </c>
      <c r="DR285" s="208">
        <f t="shared" si="337"/>
        <v>0</v>
      </c>
      <c r="DS285" s="208">
        <f t="shared" si="337"/>
        <v>0</v>
      </c>
      <c r="DT285" s="208">
        <f t="shared" si="337"/>
        <v>0</v>
      </c>
      <c r="DU285" s="208">
        <f t="shared" si="337"/>
        <v>0</v>
      </c>
      <c r="DV285" s="208">
        <f t="shared" si="338"/>
        <v>0</v>
      </c>
      <c r="EA285" s="207">
        <f t="shared" si="374"/>
        <v>0</v>
      </c>
      <c r="EB285" s="208">
        <f t="shared" si="339"/>
        <v>0</v>
      </c>
      <c r="EC285" s="208">
        <f t="shared" si="339"/>
        <v>0</v>
      </c>
      <c r="ED285" s="208">
        <f t="shared" si="339"/>
        <v>0</v>
      </c>
      <c r="EE285" s="208">
        <f t="shared" si="339"/>
        <v>0</v>
      </c>
      <c r="EF285" s="208">
        <f t="shared" si="340"/>
        <v>0</v>
      </c>
      <c r="EK285" s="207">
        <f t="shared" si="375"/>
        <v>0</v>
      </c>
      <c r="EL285" s="208">
        <f t="shared" si="341"/>
        <v>0</v>
      </c>
      <c r="EM285" s="208">
        <f t="shared" si="341"/>
        <v>0</v>
      </c>
      <c r="EN285" s="208">
        <f t="shared" si="341"/>
        <v>0</v>
      </c>
      <c r="EO285" s="208">
        <f t="shared" si="341"/>
        <v>0</v>
      </c>
      <c r="EP285" s="208">
        <f t="shared" si="342"/>
        <v>0</v>
      </c>
      <c r="EU285" s="207">
        <f t="shared" si="376"/>
        <v>0</v>
      </c>
      <c r="EV285" s="208">
        <f t="shared" si="343"/>
        <v>0</v>
      </c>
      <c r="EW285" s="208">
        <f t="shared" si="343"/>
        <v>0</v>
      </c>
      <c r="EX285" s="208">
        <f t="shared" si="343"/>
        <v>0</v>
      </c>
      <c r="EY285" s="208">
        <f t="shared" si="343"/>
        <v>0</v>
      </c>
      <c r="EZ285" s="208">
        <f t="shared" si="344"/>
        <v>0</v>
      </c>
      <c r="FE285" s="207">
        <f t="shared" si="377"/>
        <v>0</v>
      </c>
      <c r="FF285" s="208">
        <f t="shared" si="345"/>
        <v>0</v>
      </c>
      <c r="FG285" s="208">
        <f t="shared" si="345"/>
        <v>0</v>
      </c>
      <c r="FH285" s="208">
        <f t="shared" si="345"/>
        <v>0</v>
      </c>
      <c r="FI285" s="208">
        <f t="shared" si="345"/>
        <v>0</v>
      </c>
      <c r="FJ285" s="208">
        <f t="shared" si="346"/>
        <v>0</v>
      </c>
      <c r="FO285" s="207">
        <f t="shared" si="378"/>
        <v>0</v>
      </c>
      <c r="FP285" s="208">
        <f t="shared" si="347"/>
        <v>0</v>
      </c>
      <c r="FQ285" s="208">
        <f t="shared" si="347"/>
        <v>0</v>
      </c>
      <c r="FR285" s="208">
        <f t="shared" si="347"/>
        <v>0</v>
      </c>
      <c r="FS285" s="208">
        <f t="shared" si="347"/>
        <v>0</v>
      </c>
      <c r="FT285" s="208">
        <f t="shared" si="348"/>
        <v>0</v>
      </c>
      <c r="FY285" s="207">
        <f t="shared" si="379"/>
        <v>0</v>
      </c>
      <c r="FZ285" s="208">
        <f t="shared" si="349"/>
        <v>0</v>
      </c>
      <c r="GA285" s="208">
        <f t="shared" si="349"/>
        <v>0</v>
      </c>
      <c r="GB285" s="208">
        <f t="shared" si="349"/>
        <v>0</v>
      </c>
      <c r="GC285" s="208">
        <f t="shared" si="349"/>
        <v>0</v>
      </c>
      <c r="GD285" s="208">
        <f t="shared" si="350"/>
        <v>0</v>
      </c>
      <c r="GI285" s="207">
        <f t="shared" si="380"/>
        <v>0</v>
      </c>
      <c r="GJ285" s="208">
        <f t="shared" si="351"/>
        <v>0</v>
      </c>
      <c r="GK285" s="208">
        <f t="shared" si="351"/>
        <v>0</v>
      </c>
      <c r="GL285" s="208">
        <f t="shared" si="351"/>
        <v>0</v>
      </c>
      <c r="GM285" s="208">
        <f t="shared" si="351"/>
        <v>0</v>
      </c>
      <c r="GN285" s="208">
        <f t="shared" si="352"/>
        <v>0</v>
      </c>
      <c r="GS285" s="207">
        <f t="shared" si="381"/>
        <v>0</v>
      </c>
      <c r="GT285" s="208">
        <f t="shared" si="353"/>
        <v>0</v>
      </c>
      <c r="GU285" s="208">
        <f t="shared" si="353"/>
        <v>0</v>
      </c>
      <c r="GV285" s="208">
        <f t="shared" si="353"/>
        <v>0</v>
      </c>
      <c r="GW285" s="208">
        <f t="shared" si="353"/>
        <v>0</v>
      </c>
      <c r="GX285" s="208">
        <f t="shared" si="354"/>
        <v>0</v>
      </c>
      <c r="HC285" s="207">
        <f t="shared" si="382"/>
        <v>0</v>
      </c>
      <c r="HD285" s="208">
        <f t="shared" si="355"/>
        <v>0</v>
      </c>
      <c r="HE285" s="208">
        <f t="shared" si="355"/>
        <v>0</v>
      </c>
      <c r="HF285" s="208">
        <f t="shared" si="355"/>
        <v>0</v>
      </c>
      <c r="HG285" s="208">
        <f t="shared" si="355"/>
        <v>0</v>
      </c>
      <c r="HH285" s="208">
        <f t="shared" si="356"/>
        <v>0</v>
      </c>
      <c r="HM285" s="207">
        <f t="shared" si="383"/>
        <v>0</v>
      </c>
      <c r="HN285" s="208">
        <f t="shared" si="357"/>
        <v>0</v>
      </c>
      <c r="HO285" s="208">
        <f t="shared" si="357"/>
        <v>0</v>
      </c>
      <c r="HP285" s="208">
        <f t="shared" si="357"/>
        <v>0</v>
      </c>
      <c r="HQ285" s="208">
        <f t="shared" si="357"/>
        <v>0</v>
      </c>
      <c r="HR285" s="208">
        <f t="shared" si="358"/>
        <v>0</v>
      </c>
      <c r="HW285" s="207">
        <f t="shared" si="384"/>
        <v>0</v>
      </c>
      <c r="HX285" s="208">
        <f t="shared" si="359"/>
        <v>0</v>
      </c>
      <c r="HY285" s="208">
        <f t="shared" si="359"/>
        <v>0</v>
      </c>
      <c r="HZ285" s="208">
        <f t="shared" si="359"/>
        <v>0</v>
      </c>
      <c r="IA285" s="208">
        <f t="shared" si="359"/>
        <v>0</v>
      </c>
      <c r="IB285" s="208">
        <f t="shared" si="360"/>
        <v>0</v>
      </c>
      <c r="IG285" s="207">
        <f t="shared" si="385"/>
        <v>0</v>
      </c>
      <c r="IH285" s="208">
        <f t="shared" si="361"/>
        <v>0</v>
      </c>
      <c r="II285" s="208">
        <f t="shared" si="361"/>
        <v>0</v>
      </c>
      <c r="IJ285" s="208">
        <f t="shared" si="361"/>
        <v>0</v>
      </c>
      <c r="IK285" s="208">
        <f t="shared" si="361"/>
        <v>0</v>
      </c>
      <c r="IL285" s="208">
        <f t="shared" si="362"/>
        <v>0</v>
      </c>
    </row>
    <row r="286" spans="20:246">
      <c r="T286" s="207">
        <v>25.6</v>
      </c>
      <c r="U286" s="207">
        <f t="shared" si="363"/>
        <v>0</v>
      </c>
      <c r="V286" s="208">
        <f t="shared" ref="V286:Y349" si="386">IF(AND($U286&gt;=U$12,$U287&lt;=U$13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W286" s="208">
        <f t="shared" si="386"/>
        <v>0</v>
      </c>
      <c r="X286" s="208">
        <f t="shared" si="386"/>
        <v>0</v>
      </c>
      <c r="Y286" s="208">
        <f t="shared" si="386"/>
        <v>0</v>
      </c>
      <c r="Z286" s="208">
        <f t="shared" ref="Z286:Z349" si="387">IF(AND($U286&gt;=Y$12,$U287&lt;=Y$13,$U287&gt;0),($L$18+($U286/$Y$5)*($M$18+($U286/$Y$5)*($N$18+($U286/$Y$5)*($O$18+($U286/$Y$5)*($P$18+($U286/$Y$5)*($Q$18+($U286/$Y$5)*$R$18))))))^2+4*($L$18+((0.05+$U286)/$Y$5)*($M$18+((0.05+$U286)/$Y$5)*($N$18+((0.05+$U286)/$Y$5)*($O$18+((0.05+$U286)/$Y$5)*($P$18+((0.05+$U286)/$Y$5)*($Q$18+((0.05+$U286)/$Y$5)*$R$18))))))^2+($L$18+($U287/$Y$5)*($M$18+($U287/$Y$5)*($N$18+($U287/$Y$5)*($O$18+($U287/$Y$5)*($P$18+($U287/$Y$5)*($Q$18+($U287/$Y$5)*$R$18))))))^2,0)</f>
        <v>0</v>
      </c>
      <c r="AE286" s="207">
        <f t="shared" si="364"/>
        <v>0</v>
      </c>
      <c r="AF286" s="208">
        <f t="shared" ref="AF286:AI349" si="388">IF(AND($AE286&gt;=AE$12,$AE287&lt;=AE$13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G286" s="208">
        <f t="shared" si="388"/>
        <v>0</v>
      </c>
      <c r="AH286" s="208">
        <f t="shared" si="388"/>
        <v>0</v>
      </c>
      <c r="AI286" s="208">
        <f t="shared" si="388"/>
        <v>0</v>
      </c>
      <c r="AJ286" s="208">
        <f t="shared" ref="AJ286:AJ349" si="389">IF(AND($AE286&gt;=AI$12,$AE287&lt;=AI$13,$AE287&gt;0),($L$18+($AE286/$AI$5)*($M$18+($AE286/$AI$5)*($N$18+($AE286/$AI$5)*($O$18+($AE286/$AI$5)*($P$18+($AE286/$AI$5)*($Q$18+($AE286/$AI$5)*$R$18))))))^2+4*($L$18+((0.05+$AE286)/$AI$5)*($M$18+((0.05+$AE286)/$AI$5)*($N$18+((0.05+$AE286)/$AI$5)*($O$18+((0.05+$AE286)/$AI$5)*($P$18+((0.05+$AE286)/$AI$5)*($Q$18+((0.05+$AE286)/$AI$5)*$R$18))))))^2+($L$18+($AE287/$AI$5)*($M$18+($AE287/$AI$5)*($N$18+($AE287/$AI$5)*($O$18+($AE287/$AI$5)*($P$18+($AE287/$AI$5)*($Q$18+($AE287/$AI$5)*$R$18))))))^2,0)</f>
        <v>0</v>
      </c>
      <c r="AO286" s="207">
        <f t="shared" si="365"/>
        <v>0</v>
      </c>
      <c r="AP286" s="208">
        <f t="shared" ref="AP286:AS349" si="390">IF(AND($AO286&gt;=AO$12,$AO287&lt;=AO$13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Q286" s="208">
        <f t="shared" si="390"/>
        <v>0</v>
      </c>
      <c r="AR286" s="208">
        <f t="shared" si="390"/>
        <v>0</v>
      </c>
      <c r="AS286" s="208">
        <f t="shared" si="390"/>
        <v>0</v>
      </c>
      <c r="AT286" s="208">
        <f t="shared" ref="AT286:AT349" si="391">IF(AND($AO286&gt;=AS$12,$AO287&lt;=AS$13,$AO287&gt;0),($L$18+($AO286/$AS$5)*($M$18+($AO286/$AS$5)*($N$18+($AO286/$AS$5)*($O$18+($AO286/$AS$5)*($P$18+($AO286/$AS$5)*($Q$18+($AO286/$AS$5)*$R$18))))))^2+4*($L$18+((0.05+$AO286)/$AS$5)*($M$18+((0.05+$AO286)/$AS$5)*($N$18+((0.05+$AO286)/$AS$5)*($O$18+((0.05+$AO286)/$AS$5)*($P$18+((0.05+$AO286)/$AS$5)*($Q$18+((0.05+$AO286)/$AS$5)*$R$18))))))^2+($L$18+($AO287/$AS$5)*($M$18+($AO287/$AS$5)*($N$18+($AO287/$AS$5)*($O$18+($AO287/$AS$5)*($P$18+($AO287/$AS$5)*($Q$18+($AO287/$AS$5)*$R$18))))))^2,0)</f>
        <v>0</v>
      </c>
      <c r="AY286" s="207">
        <f t="shared" si="366"/>
        <v>0</v>
      </c>
      <c r="AZ286" s="208">
        <f t="shared" ref="AZ286:BC349" si="392">IF(AND($AY286&gt;=AY$12,$AY287&lt;=AY$13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A286" s="208">
        <f t="shared" si="392"/>
        <v>0</v>
      </c>
      <c r="BB286" s="208">
        <f t="shared" si="392"/>
        <v>0</v>
      </c>
      <c r="BC286" s="208">
        <f t="shared" si="392"/>
        <v>0</v>
      </c>
      <c r="BD286" s="208">
        <f t="shared" ref="BD286:BD349" si="393">IF(AND($AY286&gt;=BC$12,$AY287&lt;=BC$13,$AY287&gt;0),($L$18+($AY286/$BC$5)*($M$18+($AY286/$BC$5)*($N$18+($AY286/$BC$5)*($O$18+($AY286/$BC$5)*($P$18+($AY286/$BC$5)*($Q$18+($AY286/$BC$5)*$R$18))))))^2+4*($L$18+((0.05+$AY286)/$BC$5)*($M$18+((0.05+$AY286)/$BC$5)*($N$18+((0.05+$AY286)/$BC$5)*($O$18+((0.05+$AY286)/$BC$5)*($P$18+((0.05+$AY286)/$BC$5)*($Q$18+((0.05+$AY286)/$BC$5)*$R$18))))))^2+($L$18+($AY287/$BC$5)*($M$18+($AY287/$BC$5)*($N$18+($AY287/$BC$5)*($O$18+($AY287/$BC$5)*($P$18+($AY287/$BC$5)*($Q$18+($AY287/$BC$5)*$R$18))))))^2,0)</f>
        <v>0</v>
      </c>
      <c r="BI286" s="207">
        <f t="shared" si="367"/>
        <v>0</v>
      </c>
      <c r="BJ286" s="208">
        <f t="shared" ref="BJ286:BM349" si="394">IF(AND($BI286&gt;=BI$12,$BI287&lt;=BI$13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K286" s="208">
        <f t="shared" si="394"/>
        <v>0</v>
      </c>
      <c r="BL286" s="208">
        <f t="shared" si="394"/>
        <v>0</v>
      </c>
      <c r="BM286" s="208">
        <f t="shared" si="394"/>
        <v>0</v>
      </c>
      <c r="BN286" s="208">
        <f t="shared" ref="BN286:BN349" si="395">IF(AND($BI286&gt;=BM$12,$BI287&lt;=BM$13,$BI287&gt;0),($L$18+($BI286/$BM$5)*($M$18+($BI286/$BM$5)*($N$18+($BI286/$BM$5)*($O$18+($BI286/$BM$5)*($P$18+($BI286/$BM$5)*($Q$18+($BI286/$BM$5)*$R$18))))))^2+4*($L$18+((0.05+$BI286)/$BM$5)*($M$18+((0.05+$BI286)/$BM$5)*($N$18+((0.05+$BI286)/$BM$5)*($O$18+((0.05+$BI286)/$BM$5)*($P$18+((0.05+$BI286)/$BM$5)*($Q$18+((0.05+$BI286)/$BM$5)*$R$18))))))^2+($L$18+($BI287/$BM$5)*($M$18+($BI287/$BM$5)*($N$18+($BI287/$BM$5)*($O$18+($BI287/$BM$5)*($P$18+($BI287/$BM$5)*($Q$18+($BI287/$BM$5)*$R$18))))))^2,0)</f>
        <v>0</v>
      </c>
      <c r="BS286" s="207">
        <f t="shared" si="368"/>
        <v>0</v>
      </c>
      <c r="BT286" s="208">
        <f t="shared" ref="BT286:BW349" si="396">IF(AND($BS286&gt;=BS$12,$BS287&lt;=BS$13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U286" s="208">
        <f t="shared" si="396"/>
        <v>0</v>
      </c>
      <c r="BV286" s="208">
        <f t="shared" si="396"/>
        <v>0</v>
      </c>
      <c r="BW286" s="208">
        <f t="shared" si="396"/>
        <v>0</v>
      </c>
      <c r="BX286" s="208">
        <f t="shared" ref="BX286:BX349" si="397">IF(AND($BS286&gt;=BW$12,$BS287&lt;=BW$13,$BS287&gt;0),($L$18+($BS286/$BW$5)*($M$18+($BS286/$BW$5)*($N$18+($BS286/$BW$5)*($O$18+($BS286/$BW$5)*($P$18+($BS286/$BW$5)*($Q$18+($BS286/$BW$5)*$R$18))))))^2+4*($L$18+((0.05+$BS286)/$BW$5)*($M$18+((0.05+$BS286)/$BW$5)*($N$18+((0.05+$BS286)/$BW$5)*($O$18+((0.05+$BS286)/$BW$5)*($P$18+((0.05+$BS286)/$BW$5)*($Q$18+((0.05+$BS286)/$BW$5)*$R$18))))))^2+($L$18+($BS287/$BW$5)*($M$18+($BS287/$BW$5)*($N$18+($BS287/$BW$5)*($O$18+($BS287/$BW$5)*($P$18+($BS287/$BW$5)*($Q$18+($BS287/$BW$5)*$R$18))))))^2,0)</f>
        <v>0</v>
      </c>
      <c r="CC286" s="207">
        <f t="shared" si="369"/>
        <v>0</v>
      </c>
      <c r="CD286" s="208">
        <f t="shared" ref="CD286:CG349" si="398">IF(AND($CC286&gt;=CC$12,$CC287&lt;=CC$13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E286" s="208">
        <f t="shared" si="398"/>
        <v>0</v>
      </c>
      <c r="CF286" s="208">
        <f t="shared" si="398"/>
        <v>0</v>
      </c>
      <c r="CG286" s="208">
        <f t="shared" si="398"/>
        <v>0</v>
      </c>
      <c r="CH286" s="208">
        <f t="shared" ref="CH286:CH349" si="399">IF(AND($CC286&gt;=CG$12,$CC287&lt;=CG$13,$CC287&gt;0),($L$18+($CC286/$CG$5)*($M$18+($CC286/$CG$5)*($N$18+($CC286/$CG$5)*($O$18+($CC286/$CG$5)*($P$18+($CC286/$CG$5)*($Q$18+($CC286/$CG$5)*$R$18))))))^2+4*($L$18+((0.05+$CC286)/$CG$5)*($M$18+((0.05+$CC286)/$CG$5)*($N$18+((0.05+$CC286)/$CG$5)*($O$18+((0.05+$CC286)/$CG$5)*($P$18+((0.05+$CC286)/$CG$5)*($Q$18+((0.05+$CC286)/$CG$5)*$R$18))))))^2+($L$18+($CC287/$CG$5)*($M$18+($CC287/$CG$5)*($N$18+($CC287/$CG$5)*($O$18+($CC287/$CG$5)*($P$18+($CC287/$CG$5)*($Q$18+($CC287/$CG$5)*$R$18))))))^2,0)</f>
        <v>0</v>
      </c>
      <c r="CM286" s="207">
        <f t="shared" si="370"/>
        <v>0</v>
      </c>
      <c r="CN286" s="208">
        <f t="shared" ref="CN286:CQ349" si="400">IF(AND($CM286&gt;=CM$12,$CM287&lt;=CM$13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O286" s="208">
        <f t="shared" si="400"/>
        <v>0</v>
      </c>
      <c r="CP286" s="208">
        <f t="shared" si="400"/>
        <v>0</v>
      </c>
      <c r="CQ286" s="208">
        <f t="shared" si="400"/>
        <v>0</v>
      </c>
      <c r="CR286" s="208">
        <f t="shared" ref="CR286:CR349" si="401">IF(AND($CM286&gt;=CQ$12,$CM287&lt;=CQ$13,$CM287&gt;0),($L$18+($CM286/$CQ$5)*($M$18+($CM286/$CQ$5)*($N$18+($CM286/$CQ$5)*($O$18+($CM286/$CQ$5)*($P$18+($CM286/$CQ$5)*($Q$18+($CM286/$CQ$5)*$R$18))))))^2+4*($L$18+((0.05+$CM286)/$CQ$5)*($M$18+((0.05+$CM286)/$CQ$5)*($N$18+((0.05+$CM286)/$CQ$5)*($O$18+((0.05+$CM286)/$CQ$5)*($P$18+((0.05+$CM286)/$CQ$5)*($Q$18+((0.05+$CM286)/$CQ$5)*$R$18))))))^2+($L$18+($CM287/$CQ$5)*($M$18+($CM287/$CQ$5)*($N$18+($CM287/$CQ$5)*($O$18+($CM287/$CQ$5)*($P$18+($CM287/$CQ$5)*($Q$18+($CM287/$CQ$5)*$R$18))))))^2,0)</f>
        <v>0</v>
      </c>
      <c r="CW286" s="207">
        <f t="shared" si="371"/>
        <v>0</v>
      </c>
      <c r="CX286" s="208">
        <f t="shared" ref="CX286:DA349" si="402">IF(AND($CW286&gt;=CW$12,$CW287&lt;=CW$13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CY286" s="207">
        <f t="shared" si="402"/>
        <v>0</v>
      </c>
      <c r="CZ286" s="208">
        <f t="shared" si="402"/>
        <v>0</v>
      </c>
      <c r="DA286" s="208">
        <f t="shared" si="402"/>
        <v>0</v>
      </c>
      <c r="DB286" s="208">
        <f t="shared" ref="DB286:DB349" si="403">IF(AND($CW286&gt;=DA$12,$CW287&lt;=DA$13,$CW287&gt;0),($L$18+($CW286/$DA$5)*($M$18+($CW286/$DA$5)*($N$18+($CW286/$DA$5)*($O$18+($CW286/$DA$5)*($P$18+($CW286/$DA$5)*($Q$18+($CW286/$DA$5)*$R$18))))))^2+4*($L$18+((0.05+$CW286)/$DA$5)*($M$18+((0.05+$CW286)/$DA$5)*($N$18+((0.05+$CW286)/$DA$5)*($O$18+((0.05+$CW286)/$DA$5)*($P$18+((0.05+$CW286)/$DA$5)*($Q$18+((0.05+$CW286)/$DA$5)*$R$18))))))^2+($L$18+($CW287/$DA$5)*($M$18+($CW287/$DA$5)*($N$18+($CW287/$DA$5)*($O$18+($CW287/$DA$5)*($P$18+($CW287/$DA$5)*($Q$18+($CW287/$DA$5)*$R$18))))))^2,0)</f>
        <v>0</v>
      </c>
      <c r="DG286" s="207">
        <f t="shared" si="372"/>
        <v>0</v>
      </c>
      <c r="DH286" s="208">
        <f t="shared" ref="DH286:DK349" si="404">IF(AND($DG286&gt;=DG$12,$DG287&lt;=DG$13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I286" s="208">
        <f t="shared" si="404"/>
        <v>0</v>
      </c>
      <c r="DJ286" s="208">
        <f t="shared" si="404"/>
        <v>0</v>
      </c>
      <c r="DK286" s="208">
        <f t="shared" si="404"/>
        <v>0</v>
      </c>
      <c r="DL286" s="208">
        <f t="shared" ref="DL286:DL349" si="405">IF(AND($DG286&gt;=DK$12,$DG287&lt;=DK$13,$DG287&gt;0),($L$18+($DG286/$DK$5)*($M$18+($DG286/$DK$5)*($N$18+($DG286/$DK$5)*($O$18+($DG286/$DK$5)*($P$18+($DG286/$DK$5)*($Q$18+($DG286/$DK$5)*$R$18))))))^2+4*($L$18+((0.05+$DG286)/$DK$5)*($M$18+((0.05+$DG286)/$DK$5)*($N$18+((0.05+$DG286)/$DK$5)*($O$18+((0.05+$DG286)/$DK$5)*($P$18+((0.05+$DG286)/$DK$5)*($Q$18+((0.05+$DG286)/$DK$5)*$R$18))))))^2+($L$18+($DG287/$DK$5)*($M$18+($DG287/$DK$5)*($N$18+($DG287/$DK$5)*($O$18+($DG287/$DK$5)*($P$18+($DG287/$DK$5)*($Q$18+($DG287/$DK$5)*$R$18))))))^2,0)</f>
        <v>0</v>
      </c>
      <c r="DQ286" s="207">
        <f t="shared" si="373"/>
        <v>0</v>
      </c>
      <c r="DR286" s="208">
        <f t="shared" ref="DR286:DU349" si="406">IF(AND($DQ286&gt;=DQ$12,$DQ287&lt;=DQ$13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S286" s="208">
        <f t="shared" si="406"/>
        <v>0</v>
      </c>
      <c r="DT286" s="208">
        <f t="shared" si="406"/>
        <v>0</v>
      </c>
      <c r="DU286" s="208">
        <f t="shared" si="406"/>
        <v>0</v>
      </c>
      <c r="DV286" s="208">
        <f t="shared" ref="DV286:DV349" si="407">IF(AND($DQ286&gt;=DU$12,$DQ287&lt;=DU$13,$DQ287&gt;0),($L$18+($DQ286/$DU$5)*($M$18+($DQ286/$DU$5)*($N$18+($DQ286/$DU$5)*($O$18+($DQ286/$DU$5)*($P$18+($DQ286/$DU$5)*($Q$18+($DQ286/$DU$5)*$R$18))))))^2+4*($L$18+((0.05+$DQ286)/$DU$5)*($M$18+((0.05+$DQ286)/$DU$5)*($N$18+((0.05+$DQ286)/$DU$5)*($O$18+((0.05+$DQ286)/$DU$5)*($P$18+((0.05+$DQ286)/$DU$5)*($Q$18+((0.05+$DQ286)/$DU$5)*$R$18))))))^2+($L$18+($DQ287/$DU$5)*($M$18+($DQ287/$DU$5)*($N$18+($DQ287/$DU$5)*($O$18+($DQ287/$DU$5)*($P$18+($DQ287/$DU$5)*($Q$18+($DQ287/$DU$5)*$R$18))))))^2,0)</f>
        <v>0</v>
      </c>
      <c r="EA286" s="207">
        <f t="shared" si="374"/>
        <v>0</v>
      </c>
      <c r="EB286" s="208">
        <f t="shared" ref="EB286:EE349" si="408">IF(AND($DQ286&gt;=EA$12,$DQ287&lt;=EA$13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C286" s="208">
        <f t="shared" si="408"/>
        <v>0</v>
      </c>
      <c r="ED286" s="208">
        <f t="shared" si="408"/>
        <v>0</v>
      </c>
      <c r="EE286" s="208">
        <f t="shared" si="408"/>
        <v>0</v>
      </c>
      <c r="EF286" s="208">
        <f t="shared" ref="EF286:EF349" si="409">IF(AND($DQ286&gt;=EE$12,$DQ287&lt;=EE$13,$DQ287&gt;0),($L$18+($DQ286/$DU$5)*($M$18+($DQ286/$DU$5)*($N$18+($DQ286/$DU$5)*($O$18+($DQ286/$DU$5)*($P$18+($DQ286/$DU$5)*($Q$18+($DQ286/$DU$5)*$R$18))))))^2+4*($L$18+((0.05+$DQ286)/$DU$5)*($M$18+((0.05+$DQ286)/$DU$5)*($N$18+((0.05+$DQ286)/$DU$5)*($O$18+((0.05+$DQ286)/$DU$5)*($P$18+((0.05+$DQ286)/$DU$5)*($Q$18+((0.05+$DQ286)/$DU$5)*$R$18))))))^2+($L$18+($DQ287/$DU$5)*($M$18+($DQ287/$DU$5)*($N$18+($DQ287/$DU$5)*($O$18+($DQ287/$DU$5)*($P$18+($DQ287/$DU$5)*($Q$18+($DQ287/$DU$5)*$R$18))))))^2,0)</f>
        <v>0</v>
      </c>
      <c r="EK286" s="207">
        <f t="shared" si="375"/>
        <v>0</v>
      </c>
      <c r="EL286" s="208">
        <f t="shared" ref="EL286:EO349" si="410">IF(AND($DQ286&gt;=EK$12,$DQ287&lt;=EK$13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M286" s="208">
        <f t="shared" si="410"/>
        <v>0</v>
      </c>
      <c r="EN286" s="208">
        <f t="shared" si="410"/>
        <v>0</v>
      </c>
      <c r="EO286" s="208">
        <f t="shared" si="410"/>
        <v>0</v>
      </c>
      <c r="EP286" s="208">
        <f t="shared" ref="EP286:EP349" si="411">IF(AND($DQ286&gt;=EO$12,$DQ287&lt;=EO$13,$DQ287&gt;0),($L$18+($DQ286/$DU$5)*($M$18+($DQ286/$DU$5)*($N$18+($DQ286/$DU$5)*($O$18+($DQ286/$DU$5)*($P$18+($DQ286/$DU$5)*($Q$18+($DQ286/$DU$5)*$R$18))))))^2+4*($L$18+((0.05+$DQ286)/$DU$5)*($M$18+((0.05+$DQ286)/$DU$5)*($N$18+((0.05+$DQ286)/$DU$5)*($O$18+((0.05+$DQ286)/$DU$5)*($P$18+((0.05+$DQ286)/$DU$5)*($Q$18+((0.05+$DQ286)/$DU$5)*$R$18))))))^2+($L$18+($DQ287/$DU$5)*($M$18+($DQ287/$DU$5)*($N$18+($DQ287/$DU$5)*($O$18+($DQ287/$DU$5)*($P$18+($DQ287/$DU$5)*($Q$18+($DQ287/$DU$5)*$R$18))))))^2,0)</f>
        <v>0</v>
      </c>
      <c r="EU286" s="207">
        <f t="shared" si="376"/>
        <v>0</v>
      </c>
      <c r="EV286" s="208">
        <f t="shared" ref="EV286:EY349" si="412">IF(AND($DQ286&gt;=EU$12,$DQ287&lt;=EU$13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W286" s="208">
        <f t="shared" si="412"/>
        <v>0</v>
      </c>
      <c r="EX286" s="208">
        <f t="shared" si="412"/>
        <v>0</v>
      </c>
      <c r="EY286" s="208">
        <f t="shared" si="412"/>
        <v>0</v>
      </c>
      <c r="EZ286" s="208">
        <f t="shared" ref="EZ286:EZ349" si="413">IF(AND($DQ286&gt;=EY$12,$DQ287&lt;=EY$13,$DQ287&gt;0),($L$18+($DQ286/$DU$5)*($M$18+($DQ286/$DU$5)*($N$18+($DQ286/$DU$5)*($O$18+($DQ286/$DU$5)*($P$18+($DQ286/$DU$5)*($Q$18+($DQ286/$DU$5)*$R$18))))))^2+4*($L$18+((0.05+$DQ286)/$DU$5)*($M$18+((0.05+$DQ286)/$DU$5)*($N$18+((0.05+$DQ286)/$DU$5)*($O$18+((0.05+$DQ286)/$DU$5)*($P$18+((0.05+$DQ286)/$DU$5)*($Q$18+((0.05+$DQ286)/$DU$5)*$R$18))))))^2+($L$18+($DQ287/$DU$5)*($M$18+($DQ287/$DU$5)*($N$18+($DQ287/$DU$5)*($O$18+($DQ287/$DU$5)*($P$18+($DQ287/$DU$5)*($Q$18+($DQ287/$DU$5)*$R$18))))))^2,0)</f>
        <v>0</v>
      </c>
      <c r="FE286" s="207">
        <f t="shared" si="377"/>
        <v>0</v>
      </c>
      <c r="FF286" s="208">
        <f t="shared" ref="FF286:FI349" si="414">IF(AND($DQ286&gt;=FE$12,$DQ287&lt;=FE$13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G286" s="208">
        <f t="shared" si="414"/>
        <v>0</v>
      </c>
      <c r="FH286" s="208">
        <f t="shared" si="414"/>
        <v>0</v>
      </c>
      <c r="FI286" s="208">
        <f t="shared" si="414"/>
        <v>0</v>
      </c>
      <c r="FJ286" s="208">
        <f t="shared" ref="FJ286:FJ349" si="415">IF(AND($DQ286&gt;=FI$12,$DQ287&lt;=FI$13,$DQ287&gt;0),($L$18+($DQ286/$DU$5)*($M$18+($DQ286/$DU$5)*($N$18+($DQ286/$DU$5)*($O$18+($DQ286/$DU$5)*($P$18+($DQ286/$DU$5)*($Q$18+($DQ286/$DU$5)*$R$18))))))^2+4*($L$18+((0.05+$DQ286)/$DU$5)*($M$18+((0.05+$DQ286)/$DU$5)*($N$18+((0.05+$DQ286)/$DU$5)*($O$18+((0.05+$DQ286)/$DU$5)*($P$18+((0.05+$DQ286)/$DU$5)*($Q$18+((0.05+$DQ286)/$DU$5)*$R$18))))))^2+($L$18+($DQ287/$DU$5)*($M$18+($DQ287/$DU$5)*($N$18+($DQ287/$DU$5)*($O$18+($DQ287/$DU$5)*($P$18+($DQ287/$DU$5)*($Q$18+($DQ287/$DU$5)*$R$18))))))^2,0)</f>
        <v>0</v>
      </c>
      <c r="FO286" s="207">
        <f t="shared" si="378"/>
        <v>0</v>
      </c>
      <c r="FP286" s="208">
        <f t="shared" ref="FP286:FS349" si="416">IF(AND($DQ286&gt;=FO$12,$DQ287&lt;=FO$13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Q286" s="208">
        <f t="shared" si="416"/>
        <v>0</v>
      </c>
      <c r="FR286" s="208">
        <f t="shared" si="416"/>
        <v>0</v>
      </c>
      <c r="FS286" s="208">
        <f t="shared" si="416"/>
        <v>0</v>
      </c>
      <c r="FT286" s="208">
        <f t="shared" ref="FT286:FT349" si="417">IF(AND($DQ286&gt;=FS$12,$DQ287&lt;=FS$13,$DQ287&gt;0),($L$18+($DQ286/$DU$5)*($M$18+($DQ286/$DU$5)*($N$18+($DQ286/$DU$5)*($O$18+($DQ286/$DU$5)*($P$18+($DQ286/$DU$5)*($Q$18+($DQ286/$DU$5)*$R$18))))))^2+4*($L$18+((0.05+$DQ286)/$DU$5)*($M$18+((0.05+$DQ286)/$DU$5)*($N$18+((0.05+$DQ286)/$DU$5)*($O$18+((0.05+$DQ286)/$DU$5)*($P$18+((0.05+$DQ286)/$DU$5)*($Q$18+((0.05+$DQ286)/$DU$5)*$R$18))))))^2+($L$18+($DQ287/$DU$5)*($M$18+($DQ287/$DU$5)*($N$18+($DQ287/$DU$5)*($O$18+($DQ287/$DU$5)*($P$18+($DQ287/$DU$5)*($Q$18+($DQ287/$DU$5)*$R$18))))))^2,0)</f>
        <v>0</v>
      </c>
      <c r="FY286" s="207">
        <f t="shared" si="379"/>
        <v>0</v>
      </c>
      <c r="FZ286" s="208">
        <f t="shared" ref="FZ286:GC349" si="418">IF(AND($DQ286&gt;=FY$12,$DQ287&lt;=FY$13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A286" s="208">
        <f t="shared" si="418"/>
        <v>0</v>
      </c>
      <c r="GB286" s="208">
        <f t="shared" si="418"/>
        <v>0</v>
      </c>
      <c r="GC286" s="208">
        <f t="shared" si="418"/>
        <v>0</v>
      </c>
      <c r="GD286" s="208">
        <f t="shared" ref="GD286:GD349" si="419">IF(AND($DQ286&gt;=GC$12,$DQ287&lt;=GC$13,$DQ287&gt;0),($L$18+($DQ286/$DU$5)*($M$18+($DQ286/$DU$5)*($N$18+($DQ286/$DU$5)*($O$18+($DQ286/$DU$5)*($P$18+($DQ286/$DU$5)*($Q$18+($DQ286/$DU$5)*$R$18))))))^2+4*($L$18+((0.05+$DQ286)/$DU$5)*($M$18+((0.05+$DQ286)/$DU$5)*($N$18+((0.05+$DQ286)/$DU$5)*($O$18+((0.05+$DQ286)/$DU$5)*($P$18+((0.05+$DQ286)/$DU$5)*($Q$18+((0.05+$DQ286)/$DU$5)*$R$18))))))^2+($L$18+($DQ287/$DU$5)*($M$18+($DQ287/$DU$5)*($N$18+($DQ287/$DU$5)*($O$18+($DQ287/$DU$5)*($P$18+($DQ287/$DU$5)*($Q$18+($DQ287/$DU$5)*$R$18))))))^2,0)</f>
        <v>0</v>
      </c>
      <c r="GI286" s="207">
        <f t="shared" si="380"/>
        <v>0</v>
      </c>
      <c r="GJ286" s="208">
        <f t="shared" ref="GJ286:GM349" si="420">IF(AND($DQ286&gt;=GI$12,$DQ287&lt;=GI$13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K286" s="208">
        <f t="shared" si="420"/>
        <v>0</v>
      </c>
      <c r="GL286" s="208">
        <f t="shared" si="420"/>
        <v>0</v>
      </c>
      <c r="GM286" s="208">
        <f t="shared" si="420"/>
        <v>0</v>
      </c>
      <c r="GN286" s="208">
        <f t="shared" ref="GN286:GN349" si="421">IF(AND($DQ286&gt;=GM$12,$DQ287&lt;=GM$13,$DQ287&gt;0),($L$18+($DQ286/$DU$5)*($M$18+($DQ286/$DU$5)*($N$18+($DQ286/$DU$5)*($O$18+($DQ286/$DU$5)*($P$18+($DQ286/$DU$5)*($Q$18+($DQ286/$DU$5)*$R$18))))))^2+4*($L$18+((0.05+$DQ286)/$DU$5)*($M$18+((0.05+$DQ286)/$DU$5)*($N$18+((0.05+$DQ286)/$DU$5)*($O$18+((0.05+$DQ286)/$DU$5)*($P$18+((0.05+$DQ286)/$DU$5)*($Q$18+((0.05+$DQ286)/$DU$5)*$R$18))))))^2+($L$18+($DQ287/$DU$5)*($M$18+($DQ287/$DU$5)*($N$18+($DQ287/$DU$5)*($O$18+($DQ287/$DU$5)*($P$18+($DQ287/$DU$5)*($Q$18+($DQ287/$DU$5)*$R$18))))))^2,0)</f>
        <v>0</v>
      </c>
      <c r="GS286" s="207">
        <f t="shared" si="381"/>
        <v>0</v>
      </c>
      <c r="GT286" s="208">
        <f t="shared" ref="GT286:GW349" si="422">IF(AND($DQ286&gt;=GS$12,$DQ287&lt;=GS$13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U286" s="208">
        <f t="shared" si="422"/>
        <v>0</v>
      </c>
      <c r="GV286" s="208">
        <f t="shared" si="422"/>
        <v>0</v>
      </c>
      <c r="GW286" s="208">
        <f t="shared" si="422"/>
        <v>0</v>
      </c>
      <c r="GX286" s="208">
        <f t="shared" ref="GX286:GX349" si="423">IF(AND($DQ286&gt;=GW$12,$DQ287&lt;=GW$13,$DQ287&gt;0),($L$18+($DQ286/$DU$5)*($M$18+($DQ286/$DU$5)*($N$18+($DQ286/$DU$5)*($O$18+($DQ286/$DU$5)*($P$18+($DQ286/$DU$5)*($Q$18+($DQ286/$DU$5)*$R$18))))))^2+4*($L$18+((0.05+$DQ286)/$DU$5)*($M$18+((0.05+$DQ286)/$DU$5)*($N$18+((0.05+$DQ286)/$DU$5)*($O$18+((0.05+$DQ286)/$DU$5)*($P$18+((0.05+$DQ286)/$DU$5)*($Q$18+((0.05+$DQ286)/$DU$5)*$R$18))))))^2+($L$18+($DQ287/$DU$5)*($M$18+($DQ287/$DU$5)*($N$18+($DQ287/$DU$5)*($O$18+($DQ287/$DU$5)*($P$18+($DQ287/$DU$5)*($Q$18+($DQ287/$DU$5)*$R$18))))))^2,0)</f>
        <v>0</v>
      </c>
      <c r="HC286" s="207">
        <f t="shared" si="382"/>
        <v>0</v>
      </c>
      <c r="HD286" s="208">
        <f t="shared" ref="HD286:HG349" si="424">IF(AND($DQ286&gt;=HC$12,$DQ287&lt;=HC$13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E286" s="208">
        <f t="shared" si="424"/>
        <v>0</v>
      </c>
      <c r="HF286" s="208">
        <f t="shared" si="424"/>
        <v>0</v>
      </c>
      <c r="HG286" s="208">
        <f t="shared" si="424"/>
        <v>0</v>
      </c>
      <c r="HH286" s="208">
        <f t="shared" ref="HH286:HH349" si="425">IF(AND($DQ286&gt;=HG$12,$DQ287&lt;=HG$13,$DQ287&gt;0),($L$18+($DQ286/$DU$5)*($M$18+($DQ286/$DU$5)*($N$18+($DQ286/$DU$5)*($O$18+($DQ286/$DU$5)*($P$18+($DQ286/$DU$5)*($Q$18+($DQ286/$DU$5)*$R$18))))))^2+4*($L$18+((0.05+$DQ286)/$DU$5)*($M$18+((0.05+$DQ286)/$DU$5)*($N$18+((0.05+$DQ286)/$DU$5)*($O$18+((0.05+$DQ286)/$DU$5)*($P$18+((0.05+$DQ286)/$DU$5)*($Q$18+((0.05+$DQ286)/$DU$5)*$R$18))))))^2+($L$18+($DQ287/$DU$5)*($M$18+($DQ287/$DU$5)*($N$18+($DQ287/$DU$5)*($O$18+($DQ287/$DU$5)*($P$18+($DQ287/$DU$5)*($Q$18+($DQ287/$DU$5)*$R$18))))))^2,0)</f>
        <v>0</v>
      </c>
      <c r="HM286" s="207">
        <f t="shared" si="383"/>
        <v>0</v>
      </c>
      <c r="HN286" s="208">
        <f t="shared" ref="HN286:HQ349" si="426">IF(AND($DQ286&gt;=HM$12,$DQ287&lt;=HM$13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O286" s="208">
        <f t="shared" si="426"/>
        <v>0</v>
      </c>
      <c r="HP286" s="208">
        <f t="shared" si="426"/>
        <v>0</v>
      </c>
      <c r="HQ286" s="208">
        <f t="shared" si="426"/>
        <v>0</v>
      </c>
      <c r="HR286" s="208">
        <f t="shared" ref="HR286:HR349" si="427">IF(AND($DQ286&gt;=HQ$12,$DQ287&lt;=HQ$13,$DQ287&gt;0),($L$18+($DQ286/$DU$5)*($M$18+($DQ286/$DU$5)*($N$18+($DQ286/$DU$5)*($O$18+($DQ286/$DU$5)*($P$18+($DQ286/$DU$5)*($Q$18+($DQ286/$DU$5)*$R$18))))))^2+4*($L$18+((0.05+$DQ286)/$DU$5)*($M$18+((0.05+$DQ286)/$DU$5)*($N$18+((0.05+$DQ286)/$DU$5)*($O$18+((0.05+$DQ286)/$DU$5)*($P$18+((0.05+$DQ286)/$DU$5)*($Q$18+((0.05+$DQ286)/$DU$5)*$R$18))))))^2+($L$18+($DQ287/$DU$5)*($M$18+($DQ287/$DU$5)*($N$18+($DQ287/$DU$5)*($O$18+($DQ287/$DU$5)*($P$18+($DQ287/$DU$5)*($Q$18+($DQ287/$DU$5)*$R$18))))))^2,0)</f>
        <v>0</v>
      </c>
      <c r="HW286" s="207">
        <f t="shared" si="384"/>
        <v>0</v>
      </c>
      <c r="HX286" s="208">
        <f t="shared" ref="HX286:IA349" si="428">IF(AND($DQ286&gt;=HW$12,$DQ287&lt;=HW$13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Y286" s="208">
        <f t="shared" si="428"/>
        <v>0</v>
      </c>
      <c r="HZ286" s="208">
        <f t="shared" si="428"/>
        <v>0</v>
      </c>
      <c r="IA286" s="208">
        <f t="shared" si="428"/>
        <v>0</v>
      </c>
      <c r="IB286" s="208">
        <f t="shared" ref="IB286:IB349" si="429">IF(AND($DQ286&gt;=IA$12,$DQ287&lt;=IA$13,$DQ287&gt;0),($L$18+($DQ286/$DU$5)*($M$18+($DQ286/$DU$5)*($N$18+($DQ286/$DU$5)*($O$18+($DQ286/$DU$5)*($P$18+($DQ286/$DU$5)*($Q$18+($DQ286/$DU$5)*$R$18))))))^2+4*($L$18+((0.05+$DQ286)/$DU$5)*($M$18+((0.05+$DQ286)/$DU$5)*($N$18+((0.05+$DQ286)/$DU$5)*($O$18+((0.05+$DQ286)/$DU$5)*($P$18+((0.05+$DQ286)/$DU$5)*($Q$18+((0.05+$DQ286)/$DU$5)*$R$18))))))^2+($L$18+($DQ287/$DU$5)*($M$18+($DQ287/$DU$5)*($N$18+($DQ287/$DU$5)*($O$18+($DQ287/$DU$5)*($P$18+($DQ287/$DU$5)*($Q$18+($DQ287/$DU$5)*$R$18))))))^2,0)</f>
        <v>0</v>
      </c>
      <c r="IG286" s="207">
        <f t="shared" si="385"/>
        <v>0</v>
      </c>
      <c r="IH286" s="208">
        <f t="shared" ref="IH286:IK349" si="430">IF(AND($DQ286&gt;=IG$12,$DQ287&lt;=IG$13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I286" s="208">
        <f t="shared" si="430"/>
        <v>0</v>
      </c>
      <c r="IJ286" s="208">
        <f t="shared" si="430"/>
        <v>0</v>
      </c>
      <c r="IK286" s="208">
        <f t="shared" si="430"/>
        <v>0</v>
      </c>
      <c r="IL286" s="208">
        <f t="shared" ref="IL286:IL349" si="431">IF(AND($DQ286&gt;=IK$12,$DQ287&lt;=IK$13,$DQ287&gt;0),($L$18+($DQ286/$DU$5)*($M$18+($DQ286/$DU$5)*($N$18+($DQ286/$DU$5)*($O$18+($DQ286/$DU$5)*($P$18+($DQ286/$DU$5)*($Q$18+($DQ286/$DU$5)*$R$18))))))^2+4*($L$18+((0.05+$DQ286)/$DU$5)*($M$18+((0.05+$DQ286)/$DU$5)*($N$18+((0.05+$DQ286)/$DU$5)*($O$18+((0.05+$DQ286)/$DU$5)*($P$18+((0.05+$DQ286)/$DU$5)*($Q$18+((0.05+$DQ286)/$DU$5)*$R$18))))))^2+($L$18+($DQ287/$DU$5)*($M$18+($DQ287/$DU$5)*($N$18+($DQ287/$DU$5)*($O$18+($DQ287/$DU$5)*($P$18+($DQ287/$DU$5)*($Q$18+($DQ287/$DU$5)*$R$18))))))^2,0)</f>
        <v>0</v>
      </c>
    </row>
    <row r="287" spans="20:246">
      <c r="T287" s="207">
        <v>25.7</v>
      </c>
      <c r="U287" s="207">
        <f t="shared" ref="U287:U350" si="432">IF($T287&lt;=Y$5,$T287,0)</f>
        <v>0</v>
      </c>
      <c r="V287" s="208">
        <f t="shared" si="386"/>
        <v>0</v>
      </c>
      <c r="W287" s="208">
        <f t="shared" si="386"/>
        <v>0</v>
      </c>
      <c r="X287" s="208">
        <f t="shared" si="386"/>
        <v>0</v>
      </c>
      <c r="Y287" s="208">
        <f t="shared" si="386"/>
        <v>0</v>
      </c>
      <c r="Z287" s="208">
        <f t="shared" si="387"/>
        <v>0</v>
      </c>
      <c r="AE287" s="207">
        <f t="shared" ref="AE287:AE350" si="433">IF($T287&lt;=AI$5,$T287,0)</f>
        <v>0</v>
      </c>
      <c r="AF287" s="208">
        <f t="shared" si="388"/>
        <v>0</v>
      </c>
      <c r="AG287" s="208">
        <f t="shared" si="388"/>
        <v>0</v>
      </c>
      <c r="AH287" s="208">
        <f t="shared" si="388"/>
        <v>0</v>
      </c>
      <c r="AI287" s="208">
        <f t="shared" si="388"/>
        <v>0</v>
      </c>
      <c r="AJ287" s="208">
        <f t="shared" si="389"/>
        <v>0</v>
      </c>
      <c r="AO287" s="207">
        <f t="shared" ref="AO287:AO350" si="434">IF($T287&lt;=AS$5,$T287,0)</f>
        <v>0</v>
      </c>
      <c r="AP287" s="208">
        <f t="shared" si="390"/>
        <v>0</v>
      </c>
      <c r="AQ287" s="208">
        <f t="shared" si="390"/>
        <v>0</v>
      </c>
      <c r="AR287" s="208">
        <f t="shared" si="390"/>
        <v>0</v>
      </c>
      <c r="AS287" s="208">
        <f t="shared" si="390"/>
        <v>0</v>
      </c>
      <c r="AT287" s="208">
        <f t="shared" si="391"/>
        <v>0</v>
      </c>
      <c r="AY287" s="207">
        <f t="shared" ref="AY287:AY350" si="435">IF($T287&lt;=BC$5,$T287,0)</f>
        <v>0</v>
      </c>
      <c r="AZ287" s="208">
        <f t="shared" si="392"/>
        <v>0</v>
      </c>
      <c r="BA287" s="208">
        <f t="shared" si="392"/>
        <v>0</v>
      </c>
      <c r="BB287" s="208">
        <f t="shared" si="392"/>
        <v>0</v>
      </c>
      <c r="BC287" s="208">
        <f t="shared" si="392"/>
        <v>0</v>
      </c>
      <c r="BD287" s="208">
        <f t="shared" si="393"/>
        <v>0</v>
      </c>
      <c r="BI287" s="207">
        <f t="shared" ref="BI287:BI350" si="436">IF($T287&lt;=BM$5,$T287,0)</f>
        <v>0</v>
      </c>
      <c r="BJ287" s="208">
        <f t="shared" si="394"/>
        <v>0</v>
      </c>
      <c r="BK287" s="208">
        <f t="shared" si="394"/>
        <v>0</v>
      </c>
      <c r="BL287" s="208">
        <f t="shared" si="394"/>
        <v>0</v>
      </c>
      <c r="BM287" s="208">
        <f t="shared" si="394"/>
        <v>0</v>
      </c>
      <c r="BN287" s="208">
        <f t="shared" si="395"/>
        <v>0</v>
      </c>
      <c r="BS287" s="207">
        <f t="shared" ref="BS287:BS350" si="437">IF($T287&lt;=BW$5,$T287,0)</f>
        <v>0</v>
      </c>
      <c r="BT287" s="208">
        <f t="shared" si="396"/>
        <v>0</v>
      </c>
      <c r="BU287" s="208">
        <f t="shared" si="396"/>
        <v>0</v>
      </c>
      <c r="BV287" s="208">
        <f t="shared" si="396"/>
        <v>0</v>
      </c>
      <c r="BW287" s="208">
        <f t="shared" si="396"/>
        <v>0</v>
      </c>
      <c r="BX287" s="208">
        <f t="shared" si="397"/>
        <v>0</v>
      </c>
      <c r="CC287" s="207">
        <f t="shared" ref="CC287:CC350" si="438">IF($T287&lt;=CG$5,$T287,0)</f>
        <v>0</v>
      </c>
      <c r="CD287" s="208">
        <f t="shared" si="398"/>
        <v>0</v>
      </c>
      <c r="CE287" s="208">
        <f t="shared" si="398"/>
        <v>0</v>
      </c>
      <c r="CF287" s="208">
        <f t="shared" si="398"/>
        <v>0</v>
      </c>
      <c r="CG287" s="208">
        <f t="shared" si="398"/>
        <v>0</v>
      </c>
      <c r="CH287" s="208">
        <f t="shared" si="399"/>
        <v>0</v>
      </c>
      <c r="CM287" s="207">
        <f t="shared" ref="CM287:CM350" si="439">IF($T287&lt;=CQ$5,$T287,0)</f>
        <v>0</v>
      </c>
      <c r="CN287" s="208">
        <f t="shared" si="400"/>
        <v>0</v>
      </c>
      <c r="CO287" s="208">
        <f t="shared" si="400"/>
        <v>0</v>
      </c>
      <c r="CP287" s="208">
        <f t="shared" si="400"/>
        <v>0</v>
      </c>
      <c r="CQ287" s="208">
        <f t="shared" si="400"/>
        <v>0</v>
      </c>
      <c r="CR287" s="208">
        <f t="shared" si="401"/>
        <v>0</v>
      </c>
      <c r="CW287" s="207">
        <f t="shared" ref="CW287:CW350" si="440">IF($T287&lt;=DA$5,$T287,0)</f>
        <v>0</v>
      </c>
      <c r="CX287" s="208">
        <f t="shared" si="402"/>
        <v>0</v>
      </c>
      <c r="CY287" s="207">
        <f t="shared" si="402"/>
        <v>0</v>
      </c>
      <c r="CZ287" s="208">
        <f t="shared" si="402"/>
        <v>0</v>
      </c>
      <c r="DA287" s="208">
        <f t="shared" si="402"/>
        <v>0</v>
      </c>
      <c r="DB287" s="208">
        <f t="shared" si="403"/>
        <v>0</v>
      </c>
      <c r="DG287" s="207">
        <f t="shared" ref="DG287:DG350" si="441">IF($T287&lt;=DK$5,$T287,0)</f>
        <v>0</v>
      </c>
      <c r="DH287" s="208">
        <f t="shared" si="404"/>
        <v>0</v>
      </c>
      <c r="DI287" s="208">
        <f t="shared" si="404"/>
        <v>0</v>
      </c>
      <c r="DJ287" s="208">
        <f t="shared" si="404"/>
        <v>0</v>
      </c>
      <c r="DK287" s="208">
        <f t="shared" si="404"/>
        <v>0</v>
      </c>
      <c r="DL287" s="208">
        <f t="shared" si="405"/>
        <v>0</v>
      </c>
      <c r="DQ287" s="207">
        <f t="shared" ref="DQ287:DQ350" si="442">IF($T287&lt;=DU$5,$T287,0)</f>
        <v>0</v>
      </c>
      <c r="DR287" s="208">
        <f t="shared" si="406"/>
        <v>0</v>
      </c>
      <c r="DS287" s="208">
        <f t="shared" si="406"/>
        <v>0</v>
      </c>
      <c r="DT287" s="208">
        <f t="shared" si="406"/>
        <v>0</v>
      </c>
      <c r="DU287" s="208">
        <f t="shared" si="406"/>
        <v>0</v>
      </c>
      <c r="DV287" s="208">
        <f t="shared" si="407"/>
        <v>0</v>
      </c>
      <c r="EA287" s="207">
        <f t="shared" ref="EA287:EA350" si="443">IF($T287&lt;=EE$5,$T287,0)</f>
        <v>0</v>
      </c>
      <c r="EB287" s="208">
        <f t="shared" si="408"/>
        <v>0</v>
      </c>
      <c r="EC287" s="208">
        <f t="shared" si="408"/>
        <v>0</v>
      </c>
      <c r="ED287" s="208">
        <f t="shared" si="408"/>
        <v>0</v>
      </c>
      <c r="EE287" s="208">
        <f t="shared" si="408"/>
        <v>0</v>
      </c>
      <c r="EF287" s="208">
        <f t="shared" si="409"/>
        <v>0</v>
      </c>
      <c r="EK287" s="207">
        <f t="shared" ref="EK287:EK350" si="444">IF($T287&lt;=EO$5,$T287,0)</f>
        <v>0</v>
      </c>
      <c r="EL287" s="208">
        <f t="shared" si="410"/>
        <v>0</v>
      </c>
      <c r="EM287" s="208">
        <f t="shared" si="410"/>
        <v>0</v>
      </c>
      <c r="EN287" s="208">
        <f t="shared" si="410"/>
        <v>0</v>
      </c>
      <c r="EO287" s="208">
        <f t="shared" si="410"/>
        <v>0</v>
      </c>
      <c r="EP287" s="208">
        <f t="shared" si="411"/>
        <v>0</v>
      </c>
      <c r="EU287" s="207">
        <f t="shared" ref="EU287:EU350" si="445">IF($T287&lt;=EY$5,$T287,0)</f>
        <v>0</v>
      </c>
      <c r="EV287" s="208">
        <f t="shared" si="412"/>
        <v>0</v>
      </c>
      <c r="EW287" s="208">
        <f t="shared" si="412"/>
        <v>0</v>
      </c>
      <c r="EX287" s="208">
        <f t="shared" si="412"/>
        <v>0</v>
      </c>
      <c r="EY287" s="208">
        <f t="shared" si="412"/>
        <v>0</v>
      </c>
      <c r="EZ287" s="208">
        <f t="shared" si="413"/>
        <v>0</v>
      </c>
      <c r="FE287" s="207">
        <f t="shared" ref="FE287:FE350" si="446">IF($T287&lt;=FI$5,$T287,0)</f>
        <v>0</v>
      </c>
      <c r="FF287" s="208">
        <f t="shared" si="414"/>
        <v>0</v>
      </c>
      <c r="FG287" s="208">
        <f t="shared" si="414"/>
        <v>0</v>
      </c>
      <c r="FH287" s="208">
        <f t="shared" si="414"/>
        <v>0</v>
      </c>
      <c r="FI287" s="208">
        <f t="shared" si="414"/>
        <v>0</v>
      </c>
      <c r="FJ287" s="208">
        <f t="shared" si="415"/>
        <v>0</v>
      </c>
      <c r="FO287" s="207">
        <f t="shared" ref="FO287:FO350" si="447">IF($T287&lt;=FS$5,$T287,0)</f>
        <v>0</v>
      </c>
      <c r="FP287" s="208">
        <f t="shared" si="416"/>
        <v>0</v>
      </c>
      <c r="FQ287" s="208">
        <f t="shared" si="416"/>
        <v>0</v>
      </c>
      <c r="FR287" s="208">
        <f t="shared" si="416"/>
        <v>0</v>
      </c>
      <c r="FS287" s="208">
        <f t="shared" si="416"/>
        <v>0</v>
      </c>
      <c r="FT287" s="208">
        <f t="shared" si="417"/>
        <v>0</v>
      </c>
      <c r="FY287" s="207">
        <f t="shared" ref="FY287:FY350" si="448">IF($T287&lt;=GC$5,$T287,0)</f>
        <v>0</v>
      </c>
      <c r="FZ287" s="208">
        <f t="shared" si="418"/>
        <v>0</v>
      </c>
      <c r="GA287" s="208">
        <f t="shared" si="418"/>
        <v>0</v>
      </c>
      <c r="GB287" s="208">
        <f t="shared" si="418"/>
        <v>0</v>
      </c>
      <c r="GC287" s="208">
        <f t="shared" si="418"/>
        <v>0</v>
      </c>
      <c r="GD287" s="208">
        <f t="shared" si="419"/>
        <v>0</v>
      </c>
      <c r="GI287" s="207">
        <f t="shared" ref="GI287:GI350" si="449">IF($T287&lt;=GM$5,$T287,0)</f>
        <v>0</v>
      </c>
      <c r="GJ287" s="208">
        <f t="shared" si="420"/>
        <v>0</v>
      </c>
      <c r="GK287" s="208">
        <f t="shared" si="420"/>
        <v>0</v>
      </c>
      <c r="GL287" s="208">
        <f t="shared" si="420"/>
        <v>0</v>
      </c>
      <c r="GM287" s="208">
        <f t="shared" si="420"/>
        <v>0</v>
      </c>
      <c r="GN287" s="208">
        <f t="shared" si="421"/>
        <v>0</v>
      </c>
      <c r="GS287" s="207">
        <f t="shared" ref="GS287:GS350" si="450">IF($T287&lt;=GW$5,$T287,0)</f>
        <v>0</v>
      </c>
      <c r="GT287" s="208">
        <f t="shared" si="422"/>
        <v>0</v>
      </c>
      <c r="GU287" s="208">
        <f t="shared" si="422"/>
        <v>0</v>
      </c>
      <c r="GV287" s="208">
        <f t="shared" si="422"/>
        <v>0</v>
      </c>
      <c r="GW287" s="208">
        <f t="shared" si="422"/>
        <v>0</v>
      </c>
      <c r="GX287" s="208">
        <f t="shared" si="423"/>
        <v>0</v>
      </c>
      <c r="HC287" s="207">
        <f t="shared" ref="HC287:HC350" si="451">IF($T287&lt;=HG$5,$T287,0)</f>
        <v>0</v>
      </c>
      <c r="HD287" s="208">
        <f t="shared" si="424"/>
        <v>0</v>
      </c>
      <c r="HE287" s="208">
        <f t="shared" si="424"/>
        <v>0</v>
      </c>
      <c r="HF287" s="208">
        <f t="shared" si="424"/>
        <v>0</v>
      </c>
      <c r="HG287" s="208">
        <f t="shared" si="424"/>
        <v>0</v>
      </c>
      <c r="HH287" s="208">
        <f t="shared" si="425"/>
        <v>0</v>
      </c>
      <c r="HM287" s="207">
        <f t="shared" ref="HM287:HM350" si="452">IF($T287&lt;=HQ$5,$T287,0)</f>
        <v>0</v>
      </c>
      <c r="HN287" s="208">
        <f t="shared" si="426"/>
        <v>0</v>
      </c>
      <c r="HO287" s="208">
        <f t="shared" si="426"/>
        <v>0</v>
      </c>
      <c r="HP287" s="208">
        <f t="shared" si="426"/>
        <v>0</v>
      </c>
      <c r="HQ287" s="208">
        <f t="shared" si="426"/>
        <v>0</v>
      </c>
      <c r="HR287" s="208">
        <f t="shared" si="427"/>
        <v>0</v>
      </c>
      <c r="HW287" s="207">
        <f t="shared" ref="HW287:HW350" si="453">IF($T287&lt;=IA$5,$T287,0)</f>
        <v>0</v>
      </c>
      <c r="HX287" s="208">
        <f t="shared" si="428"/>
        <v>0</v>
      </c>
      <c r="HY287" s="208">
        <f t="shared" si="428"/>
        <v>0</v>
      </c>
      <c r="HZ287" s="208">
        <f t="shared" si="428"/>
        <v>0</v>
      </c>
      <c r="IA287" s="208">
        <f t="shared" si="428"/>
        <v>0</v>
      </c>
      <c r="IB287" s="208">
        <f t="shared" si="429"/>
        <v>0</v>
      </c>
      <c r="IG287" s="207">
        <f t="shared" ref="IG287:IG350" si="454">IF($T287&lt;=IK$5,$T287,0)</f>
        <v>0</v>
      </c>
      <c r="IH287" s="208">
        <f t="shared" si="430"/>
        <v>0</v>
      </c>
      <c r="II287" s="208">
        <f t="shared" si="430"/>
        <v>0</v>
      </c>
      <c r="IJ287" s="208">
        <f t="shared" si="430"/>
        <v>0</v>
      </c>
      <c r="IK287" s="208">
        <f t="shared" si="430"/>
        <v>0</v>
      </c>
      <c r="IL287" s="208">
        <f t="shared" si="431"/>
        <v>0</v>
      </c>
    </row>
    <row r="288" spans="20:246">
      <c r="T288" s="207">
        <v>25.8</v>
      </c>
      <c r="U288" s="207">
        <f t="shared" si="432"/>
        <v>0</v>
      </c>
      <c r="V288" s="208">
        <f t="shared" si="386"/>
        <v>0</v>
      </c>
      <c r="W288" s="208">
        <f t="shared" si="386"/>
        <v>0</v>
      </c>
      <c r="X288" s="208">
        <f t="shared" si="386"/>
        <v>0</v>
      </c>
      <c r="Y288" s="208">
        <f t="shared" si="386"/>
        <v>0</v>
      </c>
      <c r="Z288" s="208">
        <f t="shared" si="387"/>
        <v>0</v>
      </c>
      <c r="AE288" s="207">
        <f t="shared" si="433"/>
        <v>0</v>
      </c>
      <c r="AF288" s="208">
        <f t="shared" si="388"/>
        <v>0</v>
      </c>
      <c r="AG288" s="208">
        <f t="shared" si="388"/>
        <v>0</v>
      </c>
      <c r="AH288" s="208">
        <f t="shared" si="388"/>
        <v>0</v>
      </c>
      <c r="AI288" s="208">
        <f t="shared" si="388"/>
        <v>0</v>
      </c>
      <c r="AJ288" s="208">
        <f t="shared" si="389"/>
        <v>0</v>
      </c>
      <c r="AO288" s="207">
        <f t="shared" si="434"/>
        <v>0</v>
      </c>
      <c r="AP288" s="208">
        <f t="shared" si="390"/>
        <v>0</v>
      </c>
      <c r="AQ288" s="208">
        <f t="shared" si="390"/>
        <v>0</v>
      </c>
      <c r="AR288" s="208">
        <f t="shared" si="390"/>
        <v>0</v>
      </c>
      <c r="AS288" s="208">
        <f t="shared" si="390"/>
        <v>0</v>
      </c>
      <c r="AT288" s="208">
        <f t="shared" si="391"/>
        <v>0</v>
      </c>
      <c r="AY288" s="207">
        <f t="shared" si="435"/>
        <v>0</v>
      </c>
      <c r="AZ288" s="208">
        <f t="shared" si="392"/>
        <v>0</v>
      </c>
      <c r="BA288" s="208">
        <f t="shared" si="392"/>
        <v>0</v>
      </c>
      <c r="BB288" s="208">
        <f t="shared" si="392"/>
        <v>0</v>
      </c>
      <c r="BC288" s="208">
        <f t="shared" si="392"/>
        <v>0</v>
      </c>
      <c r="BD288" s="208">
        <f t="shared" si="393"/>
        <v>0</v>
      </c>
      <c r="BI288" s="207">
        <f t="shared" si="436"/>
        <v>0</v>
      </c>
      <c r="BJ288" s="208">
        <f t="shared" si="394"/>
        <v>0</v>
      </c>
      <c r="BK288" s="208">
        <f t="shared" si="394"/>
        <v>0</v>
      </c>
      <c r="BL288" s="208">
        <f t="shared" si="394"/>
        <v>0</v>
      </c>
      <c r="BM288" s="208">
        <f t="shared" si="394"/>
        <v>0</v>
      </c>
      <c r="BN288" s="208">
        <f t="shared" si="395"/>
        <v>0</v>
      </c>
      <c r="BS288" s="207">
        <f t="shared" si="437"/>
        <v>0</v>
      </c>
      <c r="BT288" s="208">
        <f t="shared" si="396"/>
        <v>0</v>
      </c>
      <c r="BU288" s="208">
        <f t="shared" si="396"/>
        <v>0</v>
      </c>
      <c r="BV288" s="208">
        <f t="shared" si="396"/>
        <v>0</v>
      </c>
      <c r="BW288" s="208">
        <f t="shared" si="396"/>
        <v>0</v>
      </c>
      <c r="BX288" s="208">
        <f t="shared" si="397"/>
        <v>0</v>
      </c>
      <c r="CC288" s="207">
        <f t="shared" si="438"/>
        <v>0</v>
      </c>
      <c r="CD288" s="208">
        <f t="shared" si="398"/>
        <v>0</v>
      </c>
      <c r="CE288" s="208">
        <f t="shared" si="398"/>
        <v>0</v>
      </c>
      <c r="CF288" s="208">
        <f t="shared" si="398"/>
        <v>0</v>
      </c>
      <c r="CG288" s="208">
        <f t="shared" si="398"/>
        <v>0</v>
      </c>
      <c r="CH288" s="208">
        <f t="shared" si="399"/>
        <v>0</v>
      </c>
      <c r="CM288" s="207">
        <f t="shared" si="439"/>
        <v>0</v>
      </c>
      <c r="CN288" s="208">
        <f t="shared" si="400"/>
        <v>0</v>
      </c>
      <c r="CO288" s="208">
        <f t="shared" si="400"/>
        <v>0</v>
      </c>
      <c r="CP288" s="208">
        <f t="shared" si="400"/>
        <v>0</v>
      </c>
      <c r="CQ288" s="208">
        <f t="shared" si="400"/>
        <v>0</v>
      </c>
      <c r="CR288" s="208">
        <f t="shared" si="401"/>
        <v>0</v>
      </c>
      <c r="CW288" s="207">
        <f t="shared" si="440"/>
        <v>0</v>
      </c>
      <c r="CX288" s="208">
        <f t="shared" si="402"/>
        <v>0</v>
      </c>
      <c r="CY288" s="207">
        <f t="shared" si="402"/>
        <v>0</v>
      </c>
      <c r="CZ288" s="208">
        <f t="shared" si="402"/>
        <v>0</v>
      </c>
      <c r="DA288" s="208">
        <f t="shared" si="402"/>
        <v>0</v>
      </c>
      <c r="DB288" s="208">
        <f t="shared" si="403"/>
        <v>0</v>
      </c>
      <c r="DG288" s="207">
        <f t="shared" si="441"/>
        <v>0</v>
      </c>
      <c r="DH288" s="208">
        <f t="shared" si="404"/>
        <v>0</v>
      </c>
      <c r="DI288" s="208">
        <f t="shared" si="404"/>
        <v>0</v>
      </c>
      <c r="DJ288" s="208">
        <f t="shared" si="404"/>
        <v>0</v>
      </c>
      <c r="DK288" s="208">
        <f t="shared" si="404"/>
        <v>0</v>
      </c>
      <c r="DL288" s="208">
        <f t="shared" si="405"/>
        <v>0</v>
      </c>
      <c r="DQ288" s="207">
        <f t="shared" si="442"/>
        <v>0</v>
      </c>
      <c r="DR288" s="208">
        <f t="shared" si="406"/>
        <v>0</v>
      </c>
      <c r="DS288" s="208">
        <f t="shared" si="406"/>
        <v>0</v>
      </c>
      <c r="DT288" s="208">
        <f t="shared" si="406"/>
        <v>0</v>
      </c>
      <c r="DU288" s="208">
        <f t="shared" si="406"/>
        <v>0</v>
      </c>
      <c r="DV288" s="208">
        <f t="shared" si="407"/>
        <v>0</v>
      </c>
      <c r="EA288" s="207">
        <f t="shared" si="443"/>
        <v>0</v>
      </c>
      <c r="EB288" s="208">
        <f t="shared" si="408"/>
        <v>0</v>
      </c>
      <c r="EC288" s="208">
        <f t="shared" si="408"/>
        <v>0</v>
      </c>
      <c r="ED288" s="208">
        <f t="shared" si="408"/>
        <v>0</v>
      </c>
      <c r="EE288" s="208">
        <f t="shared" si="408"/>
        <v>0</v>
      </c>
      <c r="EF288" s="208">
        <f t="shared" si="409"/>
        <v>0</v>
      </c>
      <c r="EK288" s="207">
        <f t="shared" si="444"/>
        <v>0</v>
      </c>
      <c r="EL288" s="208">
        <f t="shared" si="410"/>
        <v>0</v>
      </c>
      <c r="EM288" s="208">
        <f t="shared" si="410"/>
        <v>0</v>
      </c>
      <c r="EN288" s="208">
        <f t="shared" si="410"/>
        <v>0</v>
      </c>
      <c r="EO288" s="208">
        <f t="shared" si="410"/>
        <v>0</v>
      </c>
      <c r="EP288" s="208">
        <f t="shared" si="411"/>
        <v>0</v>
      </c>
      <c r="EU288" s="207">
        <f t="shared" si="445"/>
        <v>0</v>
      </c>
      <c r="EV288" s="208">
        <f t="shared" si="412"/>
        <v>0</v>
      </c>
      <c r="EW288" s="208">
        <f t="shared" si="412"/>
        <v>0</v>
      </c>
      <c r="EX288" s="208">
        <f t="shared" si="412"/>
        <v>0</v>
      </c>
      <c r="EY288" s="208">
        <f t="shared" si="412"/>
        <v>0</v>
      </c>
      <c r="EZ288" s="208">
        <f t="shared" si="413"/>
        <v>0</v>
      </c>
      <c r="FE288" s="207">
        <f t="shared" si="446"/>
        <v>0</v>
      </c>
      <c r="FF288" s="208">
        <f t="shared" si="414"/>
        <v>0</v>
      </c>
      <c r="FG288" s="208">
        <f t="shared" si="414"/>
        <v>0</v>
      </c>
      <c r="FH288" s="208">
        <f t="shared" si="414"/>
        <v>0</v>
      </c>
      <c r="FI288" s="208">
        <f t="shared" si="414"/>
        <v>0</v>
      </c>
      <c r="FJ288" s="208">
        <f t="shared" si="415"/>
        <v>0</v>
      </c>
      <c r="FO288" s="207">
        <f t="shared" si="447"/>
        <v>0</v>
      </c>
      <c r="FP288" s="208">
        <f t="shared" si="416"/>
        <v>0</v>
      </c>
      <c r="FQ288" s="208">
        <f t="shared" si="416"/>
        <v>0</v>
      </c>
      <c r="FR288" s="208">
        <f t="shared" si="416"/>
        <v>0</v>
      </c>
      <c r="FS288" s="208">
        <f t="shared" si="416"/>
        <v>0</v>
      </c>
      <c r="FT288" s="208">
        <f t="shared" si="417"/>
        <v>0</v>
      </c>
      <c r="FY288" s="207">
        <f t="shared" si="448"/>
        <v>0</v>
      </c>
      <c r="FZ288" s="208">
        <f t="shared" si="418"/>
        <v>0</v>
      </c>
      <c r="GA288" s="208">
        <f t="shared" si="418"/>
        <v>0</v>
      </c>
      <c r="GB288" s="208">
        <f t="shared" si="418"/>
        <v>0</v>
      </c>
      <c r="GC288" s="208">
        <f t="shared" si="418"/>
        <v>0</v>
      </c>
      <c r="GD288" s="208">
        <f t="shared" si="419"/>
        <v>0</v>
      </c>
      <c r="GI288" s="207">
        <f t="shared" si="449"/>
        <v>0</v>
      </c>
      <c r="GJ288" s="208">
        <f t="shared" si="420"/>
        <v>0</v>
      </c>
      <c r="GK288" s="208">
        <f t="shared" si="420"/>
        <v>0</v>
      </c>
      <c r="GL288" s="208">
        <f t="shared" si="420"/>
        <v>0</v>
      </c>
      <c r="GM288" s="208">
        <f t="shared" si="420"/>
        <v>0</v>
      </c>
      <c r="GN288" s="208">
        <f t="shared" si="421"/>
        <v>0</v>
      </c>
      <c r="GS288" s="207">
        <f t="shared" si="450"/>
        <v>0</v>
      </c>
      <c r="GT288" s="208">
        <f t="shared" si="422"/>
        <v>0</v>
      </c>
      <c r="GU288" s="208">
        <f t="shared" si="422"/>
        <v>0</v>
      </c>
      <c r="GV288" s="208">
        <f t="shared" si="422"/>
        <v>0</v>
      </c>
      <c r="GW288" s="208">
        <f t="shared" si="422"/>
        <v>0</v>
      </c>
      <c r="GX288" s="208">
        <f t="shared" si="423"/>
        <v>0</v>
      </c>
      <c r="HC288" s="207">
        <f t="shared" si="451"/>
        <v>0</v>
      </c>
      <c r="HD288" s="208">
        <f t="shared" si="424"/>
        <v>0</v>
      </c>
      <c r="HE288" s="208">
        <f t="shared" si="424"/>
        <v>0</v>
      </c>
      <c r="HF288" s="208">
        <f t="shared" si="424"/>
        <v>0</v>
      </c>
      <c r="HG288" s="208">
        <f t="shared" si="424"/>
        <v>0</v>
      </c>
      <c r="HH288" s="208">
        <f t="shared" si="425"/>
        <v>0</v>
      </c>
      <c r="HM288" s="207">
        <f t="shared" si="452"/>
        <v>0</v>
      </c>
      <c r="HN288" s="208">
        <f t="shared" si="426"/>
        <v>0</v>
      </c>
      <c r="HO288" s="208">
        <f t="shared" si="426"/>
        <v>0</v>
      </c>
      <c r="HP288" s="208">
        <f t="shared" si="426"/>
        <v>0</v>
      </c>
      <c r="HQ288" s="208">
        <f t="shared" si="426"/>
        <v>0</v>
      </c>
      <c r="HR288" s="208">
        <f t="shared" si="427"/>
        <v>0</v>
      </c>
      <c r="HW288" s="207">
        <f t="shared" si="453"/>
        <v>0</v>
      </c>
      <c r="HX288" s="208">
        <f t="shared" si="428"/>
        <v>0</v>
      </c>
      <c r="HY288" s="208">
        <f t="shared" si="428"/>
        <v>0</v>
      </c>
      <c r="HZ288" s="208">
        <f t="shared" si="428"/>
        <v>0</v>
      </c>
      <c r="IA288" s="208">
        <f t="shared" si="428"/>
        <v>0</v>
      </c>
      <c r="IB288" s="208">
        <f t="shared" si="429"/>
        <v>0</v>
      </c>
      <c r="IG288" s="207">
        <f t="shared" si="454"/>
        <v>0</v>
      </c>
      <c r="IH288" s="208">
        <f t="shared" si="430"/>
        <v>0</v>
      </c>
      <c r="II288" s="208">
        <f t="shared" si="430"/>
        <v>0</v>
      </c>
      <c r="IJ288" s="208">
        <f t="shared" si="430"/>
        <v>0</v>
      </c>
      <c r="IK288" s="208">
        <f t="shared" si="430"/>
        <v>0</v>
      </c>
      <c r="IL288" s="208">
        <f t="shared" si="431"/>
        <v>0</v>
      </c>
    </row>
    <row r="289" spans="20:246">
      <c r="T289" s="207">
        <v>25.9</v>
      </c>
      <c r="U289" s="207">
        <f t="shared" si="432"/>
        <v>0</v>
      </c>
      <c r="V289" s="208">
        <f t="shared" si="386"/>
        <v>0</v>
      </c>
      <c r="W289" s="208">
        <f t="shared" si="386"/>
        <v>0</v>
      </c>
      <c r="X289" s="208">
        <f t="shared" si="386"/>
        <v>0</v>
      </c>
      <c r="Y289" s="208">
        <f t="shared" si="386"/>
        <v>0</v>
      </c>
      <c r="Z289" s="208">
        <f t="shared" si="387"/>
        <v>0</v>
      </c>
      <c r="AE289" s="207">
        <f t="shared" si="433"/>
        <v>0</v>
      </c>
      <c r="AF289" s="208">
        <f t="shared" si="388"/>
        <v>0</v>
      </c>
      <c r="AG289" s="208">
        <f t="shared" si="388"/>
        <v>0</v>
      </c>
      <c r="AH289" s="208">
        <f t="shared" si="388"/>
        <v>0</v>
      </c>
      <c r="AI289" s="208">
        <f t="shared" si="388"/>
        <v>0</v>
      </c>
      <c r="AJ289" s="208">
        <f t="shared" si="389"/>
        <v>0</v>
      </c>
      <c r="AO289" s="207">
        <f t="shared" si="434"/>
        <v>0</v>
      </c>
      <c r="AP289" s="208">
        <f t="shared" si="390"/>
        <v>0</v>
      </c>
      <c r="AQ289" s="208">
        <f t="shared" si="390"/>
        <v>0</v>
      </c>
      <c r="AR289" s="208">
        <f t="shared" si="390"/>
        <v>0</v>
      </c>
      <c r="AS289" s="208">
        <f t="shared" si="390"/>
        <v>0</v>
      </c>
      <c r="AT289" s="208">
        <f t="shared" si="391"/>
        <v>0</v>
      </c>
      <c r="AY289" s="207">
        <f t="shared" si="435"/>
        <v>0</v>
      </c>
      <c r="AZ289" s="208">
        <f t="shared" si="392"/>
        <v>0</v>
      </c>
      <c r="BA289" s="208">
        <f t="shared" si="392"/>
        <v>0</v>
      </c>
      <c r="BB289" s="208">
        <f t="shared" si="392"/>
        <v>0</v>
      </c>
      <c r="BC289" s="208">
        <f t="shared" si="392"/>
        <v>0</v>
      </c>
      <c r="BD289" s="208">
        <f t="shared" si="393"/>
        <v>0</v>
      </c>
      <c r="BI289" s="207">
        <f t="shared" si="436"/>
        <v>0</v>
      </c>
      <c r="BJ289" s="208">
        <f t="shared" si="394"/>
        <v>0</v>
      </c>
      <c r="BK289" s="208">
        <f t="shared" si="394"/>
        <v>0</v>
      </c>
      <c r="BL289" s="208">
        <f t="shared" si="394"/>
        <v>0</v>
      </c>
      <c r="BM289" s="208">
        <f t="shared" si="394"/>
        <v>0</v>
      </c>
      <c r="BN289" s="208">
        <f t="shared" si="395"/>
        <v>0</v>
      </c>
      <c r="BS289" s="207">
        <f t="shared" si="437"/>
        <v>0</v>
      </c>
      <c r="BT289" s="208">
        <f t="shared" si="396"/>
        <v>0</v>
      </c>
      <c r="BU289" s="208">
        <f t="shared" si="396"/>
        <v>0</v>
      </c>
      <c r="BV289" s="208">
        <f t="shared" si="396"/>
        <v>0</v>
      </c>
      <c r="BW289" s="208">
        <f t="shared" si="396"/>
        <v>0</v>
      </c>
      <c r="BX289" s="208">
        <f t="shared" si="397"/>
        <v>0</v>
      </c>
      <c r="CC289" s="207">
        <f t="shared" si="438"/>
        <v>0</v>
      </c>
      <c r="CD289" s="208">
        <f t="shared" si="398"/>
        <v>0</v>
      </c>
      <c r="CE289" s="208">
        <f t="shared" si="398"/>
        <v>0</v>
      </c>
      <c r="CF289" s="208">
        <f t="shared" si="398"/>
        <v>0</v>
      </c>
      <c r="CG289" s="208">
        <f t="shared" si="398"/>
        <v>0</v>
      </c>
      <c r="CH289" s="208">
        <f t="shared" si="399"/>
        <v>0</v>
      </c>
      <c r="CM289" s="207">
        <f t="shared" si="439"/>
        <v>0</v>
      </c>
      <c r="CN289" s="208">
        <f t="shared" si="400"/>
        <v>0</v>
      </c>
      <c r="CO289" s="208">
        <f t="shared" si="400"/>
        <v>0</v>
      </c>
      <c r="CP289" s="208">
        <f t="shared" si="400"/>
        <v>0</v>
      </c>
      <c r="CQ289" s="208">
        <f t="shared" si="400"/>
        <v>0</v>
      </c>
      <c r="CR289" s="208">
        <f t="shared" si="401"/>
        <v>0</v>
      </c>
      <c r="CW289" s="207">
        <f t="shared" si="440"/>
        <v>0</v>
      </c>
      <c r="CX289" s="208">
        <f t="shared" si="402"/>
        <v>0</v>
      </c>
      <c r="CY289" s="207">
        <f t="shared" si="402"/>
        <v>0</v>
      </c>
      <c r="CZ289" s="208">
        <f t="shared" si="402"/>
        <v>0</v>
      </c>
      <c r="DA289" s="208">
        <f t="shared" si="402"/>
        <v>0</v>
      </c>
      <c r="DB289" s="208">
        <f t="shared" si="403"/>
        <v>0</v>
      </c>
      <c r="DG289" s="207">
        <f t="shared" si="441"/>
        <v>0</v>
      </c>
      <c r="DH289" s="208">
        <f t="shared" si="404"/>
        <v>0</v>
      </c>
      <c r="DI289" s="208">
        <f t="shared" si="404"/>
        <v>0</v>
      </c>
      <c r="DJ289" s="208">
        <f t="shared" si="404"/>
        <v>0</v>
      </c>
      <c r="DK289" s="208">
        <f t="shared" si="404"/>
        <v>0</v>
      </c>
      <c r="DL289" s="208">
        <f t="shared" si="405"/>
        <v>0</v>
      </c>
      <c r="DQ289" s="207">
        <f t="shared" si="442"/>
        <v>0</v>
      </c>
      <c r="DR289" s="208">
        <f t="shared" si="406"/>
        <v>0</v>
      </c>
      <c r="DS289" s="208">
        <f t="shared" si="406"/>
        <v>0</v>
      </c>
      <c r="DT289" s="208">
        <f t="shared" si="406"/>
        <v>0</v>
      </c>
      <c r="DU289" s="208">
        <f t="shared" si="406"/>
        <v>0</v>
      </c>
      <c r="DV289" s="208">
        <f t="shared" si="407"/>
        <v>0</v>
      </c>
      <c r="EA289" s="207">
        <f t="shared" si="443"/>
        <v>0</v>
      </c>
      <c r="EB289" s="208">
        <f t="shared" si="408"/>
        <v>0</v>
      </c>
      <c r="EC289" s="208">
        <f t="shared" si="408"/>
        <v>0</v>
      </c>
      <c r="ED289" s="208">
        <f t="shared" si="408"/>
        <v>0</v>
      </c>
      <c r="EE289" s="208">
        <f t="shared" si="408"/>
        <v>0</v>
      </c>
      <c r="EF289" s="208">
        <f t="shared" si="409"/>
        <v>0</v>
      </c>
      <c r="EK289" s="207">
        <f t="shared" si="444"/>
        <v>0</v>
      </c>
      <c r="EL289" s="208">
        <f t="shared" si="410"/>
        <v>0</v>
      </c>
      <c r="EM289" s="208">
        <f t="shared" si="410"/>
        <v>0</v>
      </c>
      <c r="EN289" s="208">
        <f t="shared" si="410"/>
        <v>0</v>
      </c>
      <c r="EO289" s="208">
        <f t="shared" si="410"/>
        <v>0</v>
      </c>
      <c r="EP289" s="208">
        <f t="shared" si="411"/>
        <v>0</v>
      </c>
      <c r="EU289" s="207">
        <f t="shared" si="445"/>
        <v>0</v>
      </c>
      <c r="EV289" s="208">
        <f t="shared" si="412"/>
        <v>0</v>
      </c>
      <c r="EW289" s="208">
        <f t="shared" si="412"/>
        <v>0</v>
      </c>
      <c r="EX289" s="208">
        <f t="shared" si="412"/>
        <v>0</v>
      </c>
      <c r="EY289" s="208">
        <f t="shared" si="412"/>
        <v>0</v>
      </c>
      <c r="EZ289" s="208">
        <f t="shared" si="413"/>
        <v>0</v>
      </c>
      <c r="FE289" s="207">
        <f t="shared" si="446"/>
        <v>0</v>
      </c>
      <c r="FF289" s="208">
        <f t="shared" si="414"/>
        <v>0</v>
      </c>
      <c r="FG289" s="208">
        <f t="shared" si="414"/>
        <v>0</v>
      </c>
      <c r="FH289" s="208">
        <f t="shared" si="414"/>
        <v>0</v>
      </c>
      <c r="FI289" s="208">
        <f t="shared" si="414"/>
        <v>0</v>
      </c>
      <c r="FJ289" s="208">
        <f t="shared" si="415"/>
        <v>0</v>
      </c>
      <c r="FO289" s="207">
        <f t="shared" si="447"/>
        <v>0</v>
      </c>
      <c r="FP289" s="208">
        <f t="shared" si="416"/>
        <v>0</v>
      </c>
      <c r="FQ289" s="208">
        <f t="shared" si="416"/>
        <v>0</v>
      </c>
      <c r="FR289" s="208">
        <f t="shared" si="416"/>
        <v>0</v>
      </c>
      <c r="FS289" s="208">
        <f t="shared" si="416"/>
        <v>0</v>
      </c>
      <c r="FT289" s="208">
        <f t="shared" si="417"/>
        <v>0</v>
      </c>
      <c r="FY289" s="207">
        <f t="shared" si="448"/>
        <v>0</v>
      </c>
      <c r="FZ289" s="208">
        <f t="shared" si="418"/>
        <v>0</v>
      </c>
      <c r="GA289" s="208">
        <f t="shared" si="418"/>
        <v>0</v>
      </c>
      <c r="GB289" s="208">
        <f t="shared" si="418"/>
        <v>0</v>
      </c>
      <c r="GC289" s="208">
        <f t="shared" si="418"/>
        <v>0</v>
      </c>
      <c r="GD289" s="208">
        <f t="shared" si="419"/>
        <v>0</v>
      </c>
      <c r="GI289" s="207">
        <f t="shared" si="449"/>
        <v>0</v>
      </c>
      <c r="GJ289" s="208">
        <f t="shared" si="420"/>
        <v>0</v>
      </c>
      <c r="GK289" s="208">
        <f t="shared" si="420"/>
        <v>0</v>
      </c>
      <c r="GL289" s="208">
        <f t="shared" si="420"/>
        <v>0</v>
      </c>
      <c r="GM289" s="208">
        <f t="shared" si="420"/>
        <v>0</v>
      </c>
      <c r="GN289" s="208">
        <f t="shared" si="421"/>
        <v>0</v>
      </c>
      <c r="GS289" s="207">
        <f t="shared" si="450"/>
        <v>0</v>
      </c>
      <c r="GT289" s="208">
        <f t="shared" si="422"/>
        <v>0</v>
      </c>
      <c r="GU289" s="208">
        <f t="shared" si="422"/>
        <v>0</v>
      </c>
      <c r="GV289" s="208">
        <f t="shared" si="422"/>
        <v>0</v>
      </c>
      <c r="GW289" s="208">
        <f t="shared" si="422"/>
        <v>0</v>
      </c>
      <c r="GX289" s="208">
        <f t="shared" si="423"/>
        <v>0</v>
      </c>
      <c r="HC289" s="207">
        <f t="shared" si="451"/>
        <v>0</v>
      </c>
      <c r="HD289" s="208">
        <f t="shared" si="424"/>
        <v>0</v>
      </c>
      <c r="HE289" s="208">
        <f t="shared" si="424"/>
        <v>0</v>
      </c>
      <c r="HF289" s="208">
        <f t="shared" si="424"/>
        <v>0</v>
      </c>
      <c r="HG289" s="208">
        <f t="shared" si="424"/>
        <v>0</v>
      </c>
      <c r="HH289" s="208">
        <f t="shared" si="425"/>
        <v>0</v>
      </c>
      <c r="HM289" s="207">
        <f t="shared" si="452"/>
        <v>0</v>
      </c>
      <c r="HN289" s="208">
        <f t="shared" si="426"/>
        <v>0</v>
      </c>
      <c r="HO289" s="208">
        <f t="shared" si="426"/>
        <v>0</v>
      </c>
      <c r="HP289" s="208">
        <f t="shared" si="426"/>
        <v>0</v>
      </c>
      <c r="HQ289" s="208">
        <f t="shared" si="426"/>
        <v>0</v>
      </c>
      <c r="HR289" s="208">
        <f t="shared" si="427"/>
        <v>0</v>
      </c>
      <c r="HW289" s="207">
        <f t="shared" si="453"/>
        <v>0</v>
      </c>
      <c r="HX289" s="208">
        <f t="shared" si="428"/>
        <v>0</v>
      </c>
      <c r="HY289" s="208">
        <f t="shared" si="428"/>
        <v>0</v>
      </c>
      <c r="HZ289" s="208">
        <f t="shared" si="428"/>
        <v>0</v>
      </c>
      <c r="IA289" s="208">
        <f t="shared" si="428"/>
        <v>0</v>
      </c>
      <c r="IB289" s="208">
        <f t="shared" si="429"/>
        <v>0</v>
      </c>
      <c r="IG289" s="207">
        <f t="shared" si="454"/>
        <v>0</v>
      </c>
      <c r="IH289" s="208">
        <f t="shared" si="430"/>
        <v>0</v>
      </c>
      <c r="II289" s="208">
        <f t="shared" si="430"/>
        <v>0</v>
      </c>
      <c r="IJ289" s="208">
        <f t="shared" si="430"/>
        <v>0</v>
      </c>
      <c r="IK289" s="208">
        <f t="shared" si="430"/>
        <v>0</v>
      </c>
      <c r="IL289" s="208">
        <f t="shared" si="431"/>
        <v>0</v>
      </c>
    </row>
    <row r="290" spans="20:246">
      <c r="T290" s="207">
        <v>26</v>
      </c>
      <c r="U290" s="207">
        <f t="shared" si="432"/>
        <v>0</v>
      </c>
      <c r="V290" s="208">
        <f t="shared" si="386"/>
        <v>0</v>
      </c>
      <c r="W290" s="208">
        <f t="shared" si="386"/>
        <v>0</v>
      </c>
      <c r="X290" s="208">
        <f t="shared" si="386"/>
        <v>0</v>
      </c>
      <c r="Y290" s="208">
        <f t="shared" si="386"/>
        <v>0</v>
      </c>
      <c r="Z290" s="208">
        <f t="shared" si="387"/>
        <v>0</v>
      </c>
      <c r="AE290" s="207">
        <f t="shared" si="433"/>
        <v>0</v>
      </c>
      <c r="AF290" s="208">
        <f t="shared" si="388"/>
        <v>0</v>
      </c>
      <c r="AG290" s="208">
        <f t="shared" si="388"/>
        <v>0</v>
      </c>
      <c r="AH290" s="208">
        <f t="shared" si="388"/>
        <v>0</v>
      </c>
      <c r="AI290" s="208">
        <f t="shared" si="388"/>
        <v>0</v>
      </c>
      <c r="AJ290" s="208">
        <f t="shared" si="389"/>
        <v>0</v>
      </c>
      <c r="AO290" s="207">
        <f t="shared" si="434"/>
        <v>0</v>
      </c>
      <c r="AP290" s="208">
        <f t="shared" si="390"/>
        <v>0</v>
      </c>
      <c r="AQ290" s="208">
        <f t="shared" si="390"/>
        <v>0</v>
      </c>
      <c r="AR290" s="208">
        <f t="shared" si="390"/>
        <v>0</v>
      </c>
      <c r="AS290" s="208">
        <f t="shared" si="390"/>
        <v>0</v>
      </c>
      <c r="AT290" s="208">
        <f t="shared" si="391"/>
        <v>0</v>
      </c>
      <c r="AY290" s="207">
        <f t="shared" si="435"/>
        <v>0</v>
      </c>
      <c r="AZ290" s="208">
        <f t="shared" si="392"/>
        <v>0</v>
      </c>
      <c r="BA290" s="208">
        <f t="shared" si="392"/>
        <v>0</v>
      </c>
      <c r="BB290" s="208">
        <f t="shared" si="392"/>
        <v>0</v>
      </c>
      <c r="BC290" s="208">
        <f t="shared" si="392"/>
        <v>0</v>
      </c>
      <c r="BD290" s="208">
        <f t="shared" si="393"/>
        <v>0</v>
      </c>
      <c r="BI290" s="207">
        <f t="shared" si="436"/>
        <v>0</v>
      </c>
      <c r="BJ290" s="208">
        <f t="shared" si="394"/>
        <v>0</v>
      </c>
      <c r="BK290" s="208">
        <f t="shared" si="394"/>
        <v>0</v>
      </c>
      <c r="BL290" s="208">
        <f t="shared" si="394"/>
        <v>0</v>
      </c>
      <c r="BM290" s="208">
        <f t="shared" si="394"/>
        <v>0</v>
      </c>
      <c r="BN290" s="208">
        <f t="shared" si="395"/>
        <v>0</v>
      </c>
      <c r="BS290" s="207">
        <f t="shared" si="437"/>
        <v>0</v>
      </c>
      <c r="BT290" s="208">
        <f t="shared" si="396"/>
        <v>0</v>
      </c>
      <c r="BU290" s="208">
        <f t="shared" si="396"/>
        <v>0</v>
      </c>
      <c r="BV290" s="208">
        <f t="shared" si="396"/>
        <v>0</v>
      </c>
      <c r="BW290" s="208">
        <f t="shared" si="396"/>
        <v>0</v>
      </c>
      <c r="BX290" s="208">
        <f t="shared" si="397"/>
        <v>0</v>
      </c>
      <c r="CC290" s="207">
        <f t="shared" si="438"/>
        <v>0</v>
      </c>
      <c r="CD290" s="208">
        <f t="shared" si="398"/>
        <v>0</v>
      </c>
      <c r="CE290" s="208">
        <f t="shared" si="398"/>
        <v>0</v>
      </c>
      <c r="CF290" s="208">
        <f t="shared" si="398"/>
        <v>0</v>
      </c>
      <c r="CG290" s="208">
        <f t="shared" si="398"/>
        <v>0</v>
      </c>
      <c r="CH290" s="208">
        <f t="shared" si="399"/>
        <v>0</v>
      </c>
      <c r="CM290" s="207">
        <f t="shared" si="439"/>
        <v>0</v>
      </c>
      <c r="CN290" s="208">
        <f t="shared" si="400"/>
        <v>0</v>
      </c>
      <c r="CO290" s="208">
        <f t="shared" si="400"/>
        <v>0</v>
      </c>
      <c r="CP290" s="208">
        <f t="shared" si="400"/>
        <v>0</v>
      </c>
      <c r="CQ290" s="208">
        <f t="shared" si="400"/>
        <v>0</v>
      </c>
      <c r="CR290" s="208">
        <f t="shared" si="401"/>
        <v>0</v>
      </c>
      <c r="CW290" s="207">
        <f t="shared" si="440"/>
        <v>0</v>
      </c>
      <c r="CX290" s="208">
        <f t="shared" si="402"/>
        <v>0</v>
      </c>
      <c r="CY290" s="207">
        <f t="shared" si="402"/>
        <v>0</v>
      </c>
      <c r="CZ290" s="208">
        <f t="shared" si="402"/>
        <v>0</v>
      </c>
      <c r="DA290" s="208">
        <f t="shared" si="402"/>
        <v>0</v>
      </c>
      <c r="DB290" s="208">
        <f t="shared" si="403"/>
        <v>0</v>
      </c>
      <c r="DG290" s="207">
        <f t="shared" si="441"/>
        <v>0</v>
      </c>
      <c r="DH290" s="208">
        <f t="shared" si="404"/>
        <v>0</v>
      </c>
      <c r="DI290" s="208">
        <f t="shared" si="404"/>
        <v>0</v>
      </c>
      <c r="DJ290" s="208">
        <f t="shared" si="404"/>
        <v>0</v>
      </c>
      <c r="DK290" s="208">
        <f t="shared" si="404"/>
        <v>0</v>
      </c>
      <c r="DL290" s="208">
        <f t="shared" si="405"/>
        <v>0</v>
      </c>
      <c r="DQ290" s="207">
        <f t="shared" si="442"/>
        <v>0</v>
      </c>
      <c r="DR290" s="208">
        <f t="shared" si="406"/>
        <v>0</v>
      </c>
      <c r="DS290" s="208">
        <f t="shared" si="406"/>
        <v>0</v>
      </c>
      <c r="DT290" s="208">
        <f t="shared" si="406"/>
        <v>0</v>
      </c>
      <c r="DU290" s="208">
        <f t="shared" si="406"/>
        <v>0</v>
      </c>
      <c r="DV290" s="208">
        <f t="shared" si="407"/>
        <v>0</v>
      </c>
      <c r="EA290" s="207">
        <f t="shared" si="443"/>
        <v>0</v>
      </c>
      <c r="EB290" s="208">
        <f t="shared" si="408"/>
        <v>0</v>
      </c>
      <c r="EC290" s="208">
        <f t="shared" si="408"/>
        <v>0</v>
      </c>
      <c r="ED290" s="208">
        <f t="shared" si="408"/>
        <v>0</v>
      </c>
      <c r="EE290" s="208">
        <f t="shared" si="408"/>
        <v>0</v>
      </c>
      <c r="EF290" s="208">
        <f t="shared" si="409"/>
        <v>0</v>
      </c>
      <c r="EK290" s="207">
        <f t="shared" si="444"/>
        <v>0</v>
      </c>
      <c r="EL290" s="208">
        <f t="shared" si="410"/>
        <v>0</v>
      </c>
      <c r="EM290" s="208">
        <f t="shared" si="410"/>
        <v>0</v>
      </c>
      <c r="EN290" s="208">
        <f t="shared" si="410"/>
        <v>0</v>
      </c>
      <c r="EO290" s="208">
        <f t="shared" si="410"/>
        <v>0</v>
      </c>
      <c r="EP290" s="208">
        <f t="shared" si="411"/>
        <v>0</v>
      </c>
      <c r="EU290" s="207">
        <f t="shared" si="445"/>
        <v>0</v>
      </c>
      <c r="EV290" s="208">
        <f t="shared" si="412"/>
        <v>0</v>
      </c>
      <c r="EW290" s="208">
        <f t="shared" si="412"/>
        <v>0</v>
      </c>
      <c r="EX290" s="208">
        <f t="shared" si="412"/>
        <v>0</v>
      </c>
      <c r="EY290" s="208">
        <f t="shared" si="412"/>
        <v>0</v>
      </c>
      <c r="EZ290" s="208">
        <f t="shared" si="413"/>
        <v>0</v>
      </c>
      <c r="FE290" s="207">
        <f t="shared" si="446"/>
        <v>0</v>
      </c>
      <c r="FF290" s="208">
        <f t="shared" si="414"/>
        <v>0</v>
      </c>
      <c r="FG290" s="208">
        <f t="shared" si="414"/>
        <v>0</v>
      </c>
      <c r="FH290" s="208">
        <f t="shared" si="414"/>
        <v>0</v>
      </c>
      <c r="FI290" s="208">
        <f t="shared" si="414"/>
        <v>0</v>
      </c>
      <c r="FJ290" s="208">
        <f t="shared" si="415"/>
        <v>0</v>
      </c>
      <c r="FO290" s="207">
        <f t="shared" si="447"/>
        <v>0</v>
      </c>
      <c r="FP290" s="208">
        <f t="shared" si="416"/>
        <v>0</v>
      </c>
      <c r="FQ290" s="208">
        <f t="shared" si="416"/>
        <v>0</v>
      </c>
      <c r="FR290" s="208">
        <f t="shared" si="416"/>
        <v>0</v>
      </c>
      <c r="FS290" s="208">
        <f t="shared" si="416"/>
        <v>0</v>
      </c>
      <c r="FT290" s="208">
        <f t="shared" si="417"/>
        <v>0</v>
      </c>
      <c r="FY290" s="207">
        <f t="shared" si="448"/>
        <v>0</v>
      </c>
      <c r="FZ290" s="208">
        <f t="shared" si="418"/>
        <v>0</v>
      </c>
      <c r="GA290" s="208">
        <f t="shared" si="418"/>
        <v>0</v>
      </c>
      <c r="GB290" s="208">
        <f t="shared" si="418"/>
        <v>0</v>
      </c>
      <c r="GC290" s="208">
        <f t="shared" si="418"/>
        <v>0</v>
      </c>
      <c r="GD290" s="208">
        <f t="shared" si="419"/>
        <v>0</v>
      </c>
      <c r="GI290" s="207">
        <f t="shared" si="449"/>
        <v>0</v>
      </c>
      <c r="GJ290" s="208">
        <f t="shared" si="420"/>
        <v>0</v>
      </c>
      <c r="GK290" s="208">
        <f t="shared" si="420"/>
        <v>0</v>
      </c>
      <c r="GL290" s="208">
        <f t="shared" si="420"/>
        <v>0</v>
      </c>
      <c r="GM290" s="208">
        <f t="shared" si="420"/>
        <v>0</v>
      </c>
      <c r="GN290" s="208">
        <f t="shared" si="421"/>
        <v>0</v>
      </c>
      <c r="GS290" s="207">
        <f t="shared" si="450"/>
        <v>0</v>
      </c>
      <c r="GT290" s="208">
        <f t="shared" si="422"/>
        <v>0</v>
      </c>
      <c r="GU290" s="208">
        <f t="shared" si="422"/>
        <v>0</v>
      </c>
      <c r="GV290" s="208">
        <f t="shared" si="422"/>
        <v>0</v>
      </c>
      <c r="GW290" s="208">
        <f t="shared" si="422"/>
        <v>0</v>
      </c>
      <c r="GX290" s="208">
        <f t="shared" si="423"/>
        <v>0</v>
      </c>
      <c r="HC290" s="207">
        <f t="shared" si="451"/>
        <v>0</v>
      </c>
      <c r="HD290" s="208">
        <f t="shared" si="424"/>
        <v>0</v>
      </c>
      <c r="HE290" s="208">
        <f t="shared" si="424"/>
        <v>0</v>
      </c>
      <c r="HF290" s="208">
        <f t="shared" si="424"/>
        <v>0</v>
      </c>
      <c r="HG290" s="208">
        <f t="shared" si="424"/>
        <v>0</v>
      </c>
      <c r="HH290" s="208">
        <f t="shared" si="425"/>
        <v>0</v>
      </c>
      <c r="HM290" s="207">
        <f t="shared" si="452"/>
        <v>0</v>
      </c>
      <c r="HN290" s="208">
        <f t="shared" si="426"/>
        <v>0</v>
      </c>
      <c r="HO290" s="208">
        <f t="shared" si="426"/>
        <v>0</v>
      </c>
      <c r="HP290" s="208">
        <f t="shared" si="426"/>
        <v>0</v>
      </c>
      <c r="HQ290" s="208">
        <f t="shared" si="426"/>
        <v>0</v>
      </c>
      <c r="HR290" s="208">
        <f t="shared" si="427"/>
        <v>0</v>
      </c>
      <c r="HW290" s="207">
        <f t="shared" si="453"/>
        <v>0</v>
      </c>
      <c r="HX290" s="208">
        <f t="shared" si="428"/>
        <v>0</v>
      </c>
      <c r="HY290" s="208">
        <f t="shared" si="428"/>
        <v>0</v>
      </c>
      <c r="HZ290" s="208">
        <f t="shared" si="428"/>
        <v>0</v>
      </c>
      <c r="IA290" s="208">
        <f t="shared" si="428"/>
        <v>0</v>
      </c>
      <c r="IB290" s="208">
        <f t="shared" si="429"/>
        <v>0</v>
      </c>
      <c r="IG290" s="207">
        <f t="shared" si="454"/>
        <v>0</v>
      </c>
      <c r="IH290" s="208">
        <f t="shared" si="430"/>
        <v>0</v>
      </c>
      <c r="II290" s="208">
        <f t="shared" si="430"/>
        <v>0</v>
      </c>
      <c r="IJ290" s="208">
        <f t="shared" si="430"/>
        <v>0</v>
      </c>
      <c r="IK290" s="208">
        <f t="shared" si="430"/>
        <v>0</v>
      </c>
      <c r="IL290" s="208">
        <f t="shared" si="431"/>
        <v>0</v>
      </c>
    </row>
    <row r="291" spans="20:246">
      <c r="T291" s="207">
        <v>26.1</v>
      </c>
      <c r="U291" s="207">
        <f t="shared" si="432"/>
        <v>0</v>
      </c>
      <c r="V291" s="208">
        <f t="shared" si="386"/>
        <v>0</v>
      </c>
      <c r="W291" s="208">
        <f t="shared" si="386"/>
        <v>0</v>
      </c>
      <c r="X291" s="208">
        <f t="shared" si="386"/>
        <v>0</v>
      </c>
      <c r="Y291" s="208">
        <f t="shared" si="386"/>
        <v>0</v>
      </c>
      <c r="Z291" s="208">
        <f t="shared" si="387"/>
        <v>0</v>
      </c>
      <c r="AE291" s="207">
        <f t="shared" si="433"/>
        <v>0</v>
      </c>
      <c r="AF291" s="208">
        <f t="shared" si="388"/>
        <v>0</v>
      </c>
      <c r="AG291" s="208">
        <f t="shared" si="388"/>
        <v>0</v>
      </c>
      <c r="AH291" s="208">
        <f t="shared" si="388"/>
        <v>0</v>
      </c>
      <c r="AI291" s="208">
        <f t="shared" si="388"/>
        <v>0</v>
      </c>
      <c r="AJ291" s="208">
        <f t="shared" si="389"/>
        <v>0</v>
      </c>
      <c r="AO291" s="207">
        <f t="shared" si="434"/>
        <v>0</v>
      </c>
      <c r="AP291" s="208">
        <f t="shared" si="390"/>
        <v>0</v>
      </c>
      <c r="AQ291" s="208">
        <f t="shared" si="390"/>
        <v>0</v>
      </c>
      <c r="AR291" s="208">
        <f t="shared" si="390"/>
        <v>0</v>
      </c>
      <c r="AS291" s="208">
        <f t="shared" si="390"/>
        <v>0</v>
      </c>
      <c r="AT291" s="208">
        <f t="shared" si="391"/>
        <v>0</v>
      </c>
      <c r="AY291" s="207">
        <f t="shared" si="435"/>
        <v>0</v>
      </c>
      <c r="AZ291" s="208">
        <f t="shared" si="392"/>
        <v>0</v>
      </c>
      <c r="BA291" s="208">
        <f t="shared" si="392"/>
        <v>0</v>
      </c>
      <c r="BB291" s="208">
        <f t="shared" si="392"/>
        <v>0</v>
      </c>
      <c r="BC291" s="208">
        <f t="shared" si="392"/>
        <v>0</v>
      </c>
      <c r="BD291" s="208">
        <f t="shared" si="393"/>
        <v>0</v>
      </c>
      <c r="BI291" s="207">
        <f t="shared" si="436"/>
        <v>0</v>
      </c>
      <c r="BJ291" s="208">
        <f t="shared" si="394"/>
        <v>0</v>
      </c>
      <c r="BK291" s="208">
        <f t="shared" si="394"/>
        <v>0</v>
      </c>
      <c r="BL291" s="208">
        <f t="shared" si="394"/>
        <v>0</v>
      </c>
      <c r="BM291" s="208">
        <f t="shared" si="394"/>
        <v>0</v>
      </c>
      <c r="BN291" s="208">
        <f t="shared" si="395"/>
        <v>0</v>
      </c>
      <c r="BS291" s="207">
        <f t="shared" si="437"/>
        <v>0</v>
      </c>
      <c r="BT291" s="208">
        <f t="shared" si="396"/>
        <v>0</v>
      </c>
      <c r="BU291" s="208">
        <f t="shared" si="396"/>
        <v>0</v>
      </c>
      <c r="BV291" s="208">
        <f t="shared" si="396"/>
        <v>0</v>
      </c>
      <c r="BW291" s="208">
        <f t="shared" si="396"/>
        <v>0</v>
      </c>
      <c r="BX291" s="208">
        <f t="shared" si="397"/>
        <v>0</v>
      </c>
      <c r="CC291" s="207">
        <f t="shared" si="438"/>
        <v>0</v>
      </c>
      <c r="CD291" s="208">
        <f t="shared" si="398"/>
        <v>0</v>
      </c>
      <c r="CE291" s="208">
        <f t="shared" si="398"/>
        <v>0</v>
      </c>
      <c r="CF291" s="208">
        <f t="shared" si="398"/>
        <v>0</v>
      </c>
      <c r="CG291" s="208">
        <f t="shared" si="398"/>
        <v>0</v>
      </c>
      <c r="CH291" s="208">
        <f t="shared" si="399"/>
        <v>0</v>
      </c>
      <c r="CM291" s="207">
        <f t="shared" si="439"/>
        <v>0</v>
      </c>
      <c r="CN291" s="208">
        <f t="shared" si="400"/>
        <v>0</v>
      </c>
      <c r="CO291" s="208">
        <f t="shared" si="400"/>
        <v>0</v>
      </c>
      <c r="CP291" s="208">
        <f t="shared" si="400"/>
        <v>0</v>
      </c>
      <c r="CQ291" s="208">
        <f t="shared" si="400"/>
        <v>0</v>
      </c>
      <c r="CR291" s="208">
        <f t="shared" si="401"/>
        <v>0</v>
      </c>
      <c r="CW291" s="207">
        <f t="shared" si="440"/>
        <v>0</v>
      </c>
      <c r="CX291" s="208">
        <f t="shared" si="402"/>
        <v>0</v>
      </c>
      <c r="CY291" s="207">
        <f t="shared" si="402"/>
        <v>0</v>
      </c>
      <c r="CZ291" s="208">
        <f t="shared" si="402"/>
        <v>0</v>
      </c>
      <c r="DA291" s="208">
        <f t="shared" si="402"/>
        <v>0</v>
      </c>
      <c r="DB291" s="208">
        <f t="shared" si="403"/>
        <v>0</v>
      </c>
      <c r="DG291" s="207">
        <f t="shared" si="441"/>
        <v>0</v>
      </c>
      <c r="DH291" s="208">
        <f t="shared" si="404"/>
        <v>0</v>
      </c>
      <c r="DI291" s="208">
        <f t="shared" si="404"/>
        <v>0</v>
      </c>
      <c r="DJ291" s="208">
        <f t="shared" si="404"/>
        <v>0</v>
      </c>
      <c r="DK291" s="208">
        <f t="shared" si="404"/>
        <v>0</v>
      </c>
      <c r="DL291" s="208">
        <f t="shared" si="405"/>
        <v>0</v>
      </c>
      <c r="DQ291" s="207">
        <f t="shared" si="442"/>
        <v>0</v>
      </c>
      <c r="DR291" s="208">
        <f t="shared" si="406"/>
        <v>0</v>
      </c>
      <c r="DS291" s="208">
        <f t="shared" si="406"/>
        <v>0</v>
      </c>
      <c r="DT291" s="208">
        <f t="shared" si="406"/>
        <v>0</v>
      </c>
      <c r="DU291" s="208">
        <f t="shared" si="406"/>
        <v>0</v>
      </c>
      <c r="DV291" s="208">
        <f t="shared" si="407"/>
        <v>0</v>
      </c>
      <c r="EA291" s="207">
        <f t="shared" si="443"/>
        <v>0</v>
      </c>
      <c r="EB291" s="208">
        <f t="shared" si="408"/>
        <v>0</v>
      </c>
      <c r="EC291" s="208">
        <f t="shared" si="408"/>
        <v>0</v>
      </c>
      <c r="ED291" s="208">
        <f t="shared" si="408"/>
        <v>0</v>
      </c>
      <c r="EE291" s="208">
        <f t="shared" si="408"/>
        <v>0</v>
      </c>
      <c r="EF291" s="208">
        <f t="shared" si="409"/>
        <v>0</v>
      </c>
      <c r="EK291" s="207">
        <f t="shared" si="444"/>
        <v>0</v>
      </c>
      <c r="EL291" s="208">
        <f t="shared" si="410"/>
        <v>0</v>
      </c>
      <c r="EM291" s="208">
        <f t="shared" si="410"/>
        <v>0</v>
      </c>
      <c r="EN291" s="208">
        <f t="shared" si="410"/>
        <v>0</v>
      </c>
      <c r="EO291" s="208">
        <f t="shared" si="410"/>
        <v>0</v>
      </c>
      <c r="EP291" s="208">
        <f t="shared" si="411"/>
        <v>0</v>
      </c>
      <c r="EU291" s="207">
        <f t="shared" si="445"/>
        <v>0</v>
      </c>
      <c r="EV291" s="208">
        <f t="shared" si="412"/>
        <v>0</v>
      </c>
      <c r="EW291" s="208">
        <f t="shared" si="412"/>
        <v>0</v>
      </c>
      <c r="EX291" s="208">
        <f t="shared" si="412"/>
        <v>0</v>
      </c>
      <c r="EY291" s="208">
        <f t="shared" si="412"/>
        <v>0</v>
      </c>
      <c r="EZ291" s="208">
        <f t="shared" si="413"/>
        <v>0</v>
      </c>
      <c r="FE291" s="207">
        <f t="shared" si="446"/>
        <v>0</v>
      </c>
      <c r="FF291" s="208">
        <f t="shared" si="414"/>
        <v>0</v>
      </c>
      <c r="FG291" s="208">
        <f t="shared" si="414"/>
        <v>0</v>
      </c>
      <c r="FH291" s="208">
        <f t="shared" si="414"/>
        <v>0</v>
      </c>
      <c r="FI291" s="208">
        <f t="shared" si="414"/>
        <v>0</v>
      </c>
      <c r="FJ291" s="208">
        <f t="shared" si="415"/>
        <v>0</v>
      </c>
      <c r="FO291" s="207">
        <f t="shared" si="447"/>
        <v>0</v>
      </c>
      <c r="FP291" s="208">
        <f t="shared" si="416"/>
        <v>0</v>
      </c>
      <c r="FQ291" s="208">
        <f t="shared" si="416"/>
        <v>0</v>
      </c>
      <c r="FR291" s="208">
        <f t="shared" si="416"/>
        <v>0</v>
      </c>
      <c r="FS291" s="208">
        <f t="shared" si="416"/>
        <v>0</v>
      </c>
      <c r="FT291" s="208">
        <f t="shared" si="417"/>
        <v>0</v>
      </c>
      <c r="FY291" s="207">
        <f t="shared" si="448"/>
        <v>0</v>
      </c>
      <c r="FZ291" s="208">
        <f t="shared" si="418"/>
        <v>0</v>
      </c>
      <c r="GA291" s="208">
        <f t="shared" si="418"/>
        <v>0</v>
      </c>
      <c r="GB291" s="208">
        <f t="shared" si="418"/>
        <v>0</v>
      </c>
      <c r="GC291" s="208">
        <f t="shared" si="418"/>
        <v>0</v>
      </c>
      <c r="GD291" s="208">
        <f t="shared" si="419"/>
        <v>0</v>
      </c>
      <c r="GI291" s="207">
        <f t="shared" si="449"/>
        <v>0</v>
      </c>
      <c r="GJ291" s="208">
        <f t="shared" si="420"/>
        <v>0</v>
      </c>
      <c r="GK291" s="208">
        <f t="shared" si="420"/>
        <v>0</v>
      </c>
      <c r="GL291" s="208">
        <f t="shared" si="420"/>
        <v>0</v>
      </c>
      <c r="GM291" s="208">
        <f t="shared" si="420"/>
        <v>0</v>
      </c>
      <c r="GN291" s="208">
        <f t="shared" si="421"/>
        <v>0</v>
      </c>
      <c r="GS291" s="207">
        <f t="shared" si="450"/>
        <v>0</v>
      </c>
      <c r="GT291" s="208">
        <f t="shared" si="422"/>
        <v>0</v>
      </c>
      <c r="GU291" s="208">
        <f t="shared" si="422"/>
        <v>0</v>
      </c>
      <c r="GV291" s="208">
        <f t="shared" si="422"/>
        <v>0</v>
      </c>
      <c r="GW291" s="208">
        <f t="shared" si="422"/>
        <v>0</v>
      </c>
      <c r="GX291" s="208">
        <f t="shared" si="423"/>
        <v>0</v>
      </c>
      <c r="HC291" s="207">
        <f t="shared" si="451"/>
        <v>0</v>
      </c>
      <c r="HD291" s="208">
        <f t="shared" si="424"/>
        <v>0</v>
      </c>
      <c r="HE291" s="208">
        <f t="shared" si="424"/>
        <v>0</v>
      </c>
      <c r="HF291" s="208">
        <f t="shared" si="424"/>
        <v>0</v>
      </c>
      <c r="HG291" s="208">
        <f t="shared" si="424"/>
        <v>0</v>
      </c>
      <c r="HH291" s="208">
        <f t="shared" si="425"/>
        <v>0</v>
      </c>
      <c r="HM291" s="207">
        <f t="shared" si="452"/>
        <v>0</v>
      </c>
      <c r="HN291" s="208">
        <f t="shared" si="426"/>
        <v>0</v>
      </c>
      <c r="HO291" s="208">
        <f t="shared" si="426"/>
        <v>0</v>
      </c>
      <c r="HP291" s="208">
        <f t="shared" si="426"/>
        <v>0</v>
      </c>
      <c r="HQ291" s="208">
        <f t="shared" si="426"/>
        <v>0</v>
      </c>
      <c r="HR291" s="208">
        <f t="shared" si="427"/>
        <v>0</v>
      </c>
      <c r="HW291" s="207">
        <f t="shared" si="453"/>
        <v>0</v>
      </c>
      <c r="HX291" s="208">
        <f t="shared" si="428"/>
        <v>0</v>
      </c>
      <c r="HY291" s="208">
        <f t="shared" si="428"/>
        <v>0</v>
      </c>
      <c r="HZ291" s="208">
        <f t="shared" si="428"/>
        <v>0</v>
      </c>
      <c r="IA291" s="208">
        <f t="shared" si="428"/>
        <v>0</v>
      </c>
      <c r="IB291" s="208">
        <f t="shared" si="429"/>
        <v>0</v>
      </c>
      <c r="IG291" s="207">
        <f t="shared" si="454"/>
        <v>0</v>
      </c>
      <c r="IH291" s="208">
        <f t="shared" si="430"/>
        <v>0</v>
      </c>
      <c r="II291" s="208">
        <f t="shared" si="430"/>
        <v>0</v>
      </c>
      <c r="IJ291" s="208">
        <f t="shared" si="430"/>
        <v>0</v>
      </c>
      <c r="IK291" s="208">
        <f t="shared" si="430"/>
        <v>0</v>
      </c>
      <c r="IL291" s="208">
        <f t="shared" si="431"/>
        <v>0</v>
      </c>
    </row>
    <row r="292" spans="20:246">
      <c r="T292" s="207">
        <v>26.2</v>
      </c>
      <c r="U292" s="207">
        <f t="shared" si="432"/>
        <v>0</v>
      </c>
      <c r="V292" s="208">
        <f t="shared" si="386"/>
        <v>0</v>
      </c>
      <c r="W292" s="208">
        <f t="shared" si="386"/>
        <v>0</v>
      </c>
      <c r="X292" s="208">
        <f t="shared" si="386"/>
        <v>0</v>
      </c>
      <c r="Y292" s="208">
        <f t="shared" si="386"/>
        <v>0</v>
      </c>
      <c r="Z292" s="208">
        <f t="shared" si="387"/>
        <v>0</v>
      </c>
      <c r="AE292" s="207">
        <f t="shared" si="433"/>
        <v>0</v>
      </c>
      <c r="AF292" s="208">
        <f t="shared" si="388"/>
        <v>0</v>
      </c>
      <c r="AG292" s="208">
        <f t="shared" si="388"/>
        <v>0</v>
      </c>
      <c r="AH292" s="208">
        <f t="shared" si="388"/>
        <v>0</v>
      </c>
      <c r="AI292" s="208">
        <f t="shared" si="388"/>
        <v>0</v>
      </c>
      <c r="AJ292" s="208">
        <f t="shared" si="389"/>
        <v>0</v>
      </c>
      <c r="AO292" s="207">
        <f t="shared" si="434"/>
        <v>0</v>
      </c>
      <c r="AP292" s="208">
        <f t="shared" si="390"/>
        <v>0</v>
      </c>
      <c r="AQ292" s="208">
        <f t="shared" si="390"/>
        <v>0</v>
      </c>
      <c r="AR292" s="208">
        <f t="shared" si="390"/>
        <v>0</v>
      </c>
      <c r="AS292" s="208">
        <f t="shared" si="390"/>
        <v>0</v>
      </c>
      <c r="AT292" s="208">
        <f t="shared" si="391"/>
        <v>0</v>
      </c>
      <c r="AY292" s="207">
        <f t="shared" si="435"/>
        <v>0</v>
      </c>
      <c r="AZ292" s="208">
        <f t="shared" si="392"/>
        <v>0</v>
      </c>
      <c r="BA292" s="208">
        <f t="shared" si="392"/>
        <v>0</v>
      </c>
      <c r="BB292" s="208">
        <f t="shared" si="392"/>
        <v>0</v>
      </c>
      <c r="BC292" s="208">
        <f t="shared" si="392"/>
        <v>0</v>
      </c>
      <c r="BD292" s="208">
        <f t="shared" si="393"/>
        <v>0</v>
      </c>
      <c r="BI292" s="207">
        <f t="shared" si="436"/>
        <v>0</v>
      </c>
      <c r="BJ292" s="208">
        <f t="shared" si="394"/>
        <v>0</v>
      </c>
      <c r="BK292" s="208">
        <f t="shared" si="394"/>
        <v>0</v>
      </c>
      <c r="BL292" s="208">
        <f t="shared" si="394"/>
        <v>0</v>
      </c>
      <c r="BM292" s="208">
        <f t="shared" si="394"/>
        <v>0</v>
      </c>
      <c r="BN292" s="208">
        <f t="shared" si="395"/>
        <v>0</v>
      </c>
      <c r="BS292" s="207">
        <f t="shared" si="437"/>
        <v>0</v>
      </c>
      <c r="BT292" s="208">
        <f t="shared" si="396"/>
        <v>0</v>
      </c>
      <c r="BU292" s="208">
        <f t="shared" si="396"/>
        <v>0</v>
      </c>
      <c r="BV292" s="208">
        <f t="shared" si="396"/>
        <v>0</v>
      </c>
      <c r="BW292" s="208">
        <f t="shared" si="396"/>
        <v>0</v>
      </c>
      <c r="BX292" s="208">
        <f t="shared" si="397"/>
        <v>0</v>
      </c>
      <c r="CC292" s="207">
        <f t="shared" si="438"/>
        <v>0</v>
      </c>
      <c r="CD292" s="208">
        <f t="shared" si="398"/>
        <v>0</v>
      </c>
      <c r="CE292" s="208">
        <f t="shared" si="398"/>
        <v>0</v>
      </c>
      <c r="CF292" s="208">
        <f t="shared" si="398"/>
        <v>0</v>
      </c>
      <c r="CG292" s="208">
        <f t="shared" si="398"/>
        <v>0</v>
      </c>
      <c r="CH292" s="208">
        <f t="shared" si="399"/>
        <v>0</v>
      </c>
      <c r="CM292" s="207">
        <f t="shared" si="439"/>
        <v>0</v>
      </c>
      <c r="CN292" s="208">
        <f t="shared" si="400"/>
        <v>0</v>
      </c>
      <c r="CO292" s="208">
        <f t="shared" si="400"/>
        <v>0</v>
      </c>
      <c r="CP292" s="208">
        <f t="shared" si="400"/>
        <v>0</v>
      </c>
      <c r="CQ292" s="208">
        <f t="shared" si="400"/>
        <v>0</v>
      </c>
      <c r="CR292" s="208">
        <f t="shared" si="401"/>
        <v>0</v>
      </c>
      <c r="CW292" s="207">
        <f t="shared" si="440"/>
        <v>0</v>
      </c>
      <c r="CX292" s="208">
        <f t="shared" si="402"/>
        <v>0</v>
      </c>
      <c r="CY292" s="207">
        <f t="shared" si="402"/>
        <v>0</v>
      </c>
      <c r="CZ292" s="208">
        <f t="shared" si="402"/>
        <v>0</v>
      </c>
      <c r="DA292" s="208">
        <f t="shared" si="402"/>
        <v>0</v>
      </c>
      <c r="DB292" s="208">
        <f t="shared" si="403"/>
        <v>0</v>
      </c>
      <c r="DG292" s="207">
        <f t="shared" si="441"/>
        <v>0</v>
      </c>
      <c r="DH292" s="208">
        <f t="shared" si="404"/>
        <v>0</v>
      </c>
      <c r="DI292" s="208">
        <f t="shared" si="404"/>
        <v>0</v>
      </c>
      <c r="DJ292" s="208">
        <f t="shared" si="404"/>
        <v>0</v>
      </c>
      <c r="DK292" s="208">
        <f t="shared" si="404"/>
        <v>0</v>
      </c>
      <c r="DL292" s="208">
        <f t="shared" si="405"/>
        <v>0</v>
      </c>
      <c r="DQ292" s="207">
        <f t="shared" si="442"/>
        <v>0</v>
      </c>
      <c r="DR292" s="208">
        <f t="shared" si="406"/>
        <v>0</v>
      </c>
      <c r="DS292" s="208">
        <f t="shared" si="406"/>
        <v>0</v>
      </c>
      <c r="DT292" s="208">
        <f t="shared" si="406"/>
        <v>0</v>
      </c>
      <c r="DU292" s="208">
        <f t="shared" si="406"/>
        <v>0</v>
      </c>
      <c r="DV292" s="208">
        <f t="shared" si="407"/>
        <v>0</v>
      </c>
      <c r="EA292" s="207">
        <f t="shared" si="443"/>
        <v>0</v>
      </c>
      <c r="EB292" s="208">
        <f t="shared" si="408"/>
        <v>0</v>
      </c>
      <c r="EC292" s="208">
        <f t="shared" si="408"/>
        <v>0</v>
      </c>
      <c r="ED292" s="208">
        <f t="shared" si="408"/>
        <v>0</v>
      </c>
      <c r="EE292" s="208">
        <f t="shared" si="408"/>
        <v>0</v>
      </c>
      <c r="EF292" s="208">
        <f t="shared" si="409"/>
        <v>0</v>
      </c>
      <c r="EK292" s="207">
        <f t="shared" si="444"/>
        <v>0</v>
      </c>
      <c r="EL292" s="208">
        <f t="shared" si="410"/>
        <v>0</v>
      </c>
      <c r="EM292" s="208">
        <f t="shared" si="410"/>
        <v>0</v>
      </c>
      <c r="EN292" s="208">
        <f t="shared" si="410"/>
        <v>0</v>
      </c>
      <c r="EO292" s="208">
        <f t="shared" si="410"/>
        <v>0</v>
      </c>
      <c r="EP292" s="208">
        <f t="shared" si="411"/>
        <v>0</v>
      </c>
      <c r="EU292" s="207">
        <f t="shared" si="445"/>
        <v>0</v>
      </c>
      <c r="EV292" s="208">
        <f t="shared" si="412"/>
        <v>0</v>
      </c>
      <c r="EW292" s="208">
        <f t="shared" si="412"/>
        <v>0</v>
      </c>
      <c r="EX292" s="208">
        <f t="shared" si="412"/>
        <v>0</v>
      </c>
      <c r="EY292" s="208">
        <f t="shared" si="412"/>
        <v>0</v>
      </c>
      <c r="EZ292" s="208">
        <f t="shared" si="413"/>
        <v>0</v>
      </c>
      <c r="FE292" s="207">
        <f t="shared" si="446"/>
        <v>0</v>
      </c>
      <c r="FF292" s="208">
        <f t="shared" si="414"/>
        <v>0</v>
      </c>
      <c r="FG292" s="208">
        <f t="shared" si="414"/>
        <v>0</v>
      </c>
      <c r="FH292" s="208">
        <f t="shared" si="414"/>
        <v>0</v>
      </c>
      <c r="FI292" s="208">
        <f t="shared" si="414"/>
        <v>0</v>
      </c>
      <c r="FJ292" s="208">
        <f t="shared" si="415"/>
        <v>0</v>
      </c>
      <c r="FO292" s="207">
        <f t="shared" si="447"/>
        <v>0</v>
      </c>
      <c r="FP292" s="208">
        <f t="shared" si="416"/>
        <v>0</v>
      </c>
      <c r="FQ292" s="208">
        <f t="shared" si="416"/>
        <v>0</v>
      </c>
      <c r="FR292" s="208">
        <f t="shared" si="416"/>
        <v>0</v>
      </c>
      <c r="FS292" s="208">
        <f t="shared" si="416"/>
        <v>0</v>
      </c>
      <c r="FT292" s="208">
        <f t="shared" si="417"/>
        <v>0</v>
      </c>
      <c r="FY292" s="207">
        <f t="shared" si="448"/>
        <v>0</v>
      </c>
      <c r="FZ292" s="208">
        <f t="shared" si="418"/>
        <v>0</v>
      </c>
      <c r="GA292" s="208">
        <f t="shared" si="418"/>
        <v>0</v>
      </c>
      <c r="GB292" s="208">
        <f t="shared" si="418"/>
        <v>0</v>
      </c>
      <c r="GC292" s="208">
        <f t="shared" si="418"/>
        <v>0</v>
      </c>
      <c r="GD292" s="208">
        <f t="shared" si="419"/>
        <v>0</v>
      </c>
      <c r="GI292" s="207">
        <f t="shared" si="449"/>
        <v>0</v>
      </c>
      <c r="GJ292" s="208">
        <f t="shared" si="420"/>
        <v>0</v>
      </c>
      <c r="GK292" s="208">
        <f t="shared" si="420"/>
        <v>0</v>
      </c>
      <c r="GL292" s="208">
        <f t="shared" si="420"/>
        <v>0</v>
      </c>
      <c r="GM292" s="208">
        <f t="shared" si="420"/>
        <v>0</v>
      </c>
      <c r="GN292" s="208">
        <f t="shared" si="421"/>
        <v>0</v>
      </c>
      <c r="GS292" s="207">
        <f t="shared" si="450"/>
        <v>0</v>
      </c>
      <c r="GT292" s="208">
        <f t="shared" si="422"/>
        <v>0</v>
      </c>
      <c r="GU292" s="208">
        <f t="shared" si="422"/>
        <v>0</v>
      </c>
      <c r="GV292" s="208">
        <f t="shared" si="422"/>
        <v>0</v>
      </c>
      <c r="GW292" s="208">
        <f t="shared" si="422"/>
        <v>0</v>
      </c>
      <c r="GX292" s="208">
        <f t="shared" si="423"/>
        <v>0</v>
      </c>
      <c r="HC292" s="207">
        <f t="shared" si="451"/>
        <v>0</v>
      </c>
      <c r="HD292" s="208">
        <f t="shared" si="424"/>
        <v>0</v>
      </c>
      <c r="HE292" s="208">
        <f t="shared" si="424"/>
        <v>0</v>
      </c>
      <c r="HF292" s="208">
        <f t="shared" si="424"/>
        <v>0</v>
      </c>
      <c r="HG292" s="208">
        <f t="shared" si="424"/>
        <v>0</v>
      </c>
      <c r="HH292" s="208">
        <f t="shared" si="425"/>
        <v>0</v>
      </c>
      <c r="HM292" s="207">
        <f t="shared" si="452"/>
        <v>0</v>
      </c>
      <c r="HN292" s="208">
        <f t="shared" si="426"/>
        <v>0</v>
      </c>
      <c r="HO292" s="208">
        <f t="shared" si="426"/>
        <v>0</v>
      </c>
      <c r="HP292" s="208">
        <f t="shared" si="426"/>
        <v>0</v>
      </c>
      <c r="HQ292" s="208">
        <f t="shared" si="426"/>
        <v>0</v>
      </c>
      <c r="HR292" s="208">
        <f t="shared" si="427"/>
        <v>0</v>
      </c>
      <c r="HW292" s="207">
        <f t="shared" si="453"/>
        <v>0</v>
      </c>
      <c r="HX292" s="208">
        <f t="shared" si="428"/>
        <v>0</v>
      </c>
      <c r="HY292" s="208">
        <f t="shared" si="428"/>
        <v>0</v>
      </c>
      <c r="HZ292" s="208">
        <f t="shared" si="428"/>
        <v>0</v>
      </c>
      <c r="IA292" s="208">
        <f t="shared" si="428"/>
        <v>0</v>
      </c>
      <c r="IB292" s="208">
        <f t="shared" si="429"/>
        <v>0</v>
      </c>
      <c r="IG292" s="207">
        <f t="shared" si="454"/>
        <v>0</v>
      </c>
      <c r="IH292" s="208">
        <f t="shared" si="430"/>
        <v>0</v>
      </c>
      <c r="II292" s="208">
        <f t="shared" si="430"/>
        <v>0</v>
      </c>
      <c r="IJ292" s="208">
        <f t="shared" si="430"/>
        <v>0</v>
      </c>
      <c r="IK292" s="208">
        <f t="shared" si="430"/>
        <v>0</v>
      </c>
      <c r="IL292" s="208">
        <f t="shared" si="431"/>
        <v>0</v>
      </c>
    </row>
    <row r="293" spans="20:246">
      <c r="T293" s="207">
        <v>26.3</v>
      </c>
      <c r="U293" s="207">
        <f t="shared" si="432"/>
        <v>0</v>
      </c>
      <c r="V293" s="208">
        <f t="shared" si="386"/>
        <v>0</v>
      </c>
      <c r="W293" s="208">
        <f t="shared" si="386"/>
        <v>0</v>
      </c>
      <c r="X293" s="208">
        <f t="shared" si="386"/>
        <v>0</v>
      </c>
      <c r="Y293" s="208">
        <f t="shared" si="386"/>
        <v>0</v>
      </c>
      <c r="Z293" s="208">
        <f t="shared" si="387"/>
        <v>0</v>
      </c>
      <c r="AE293" s="207">
        <f t="shared" si="433"/>
        <v>0</v>
      </c>
      <c r="AF293" s="208">
        <f t="shared" si="388"/>
        <v>0</v>
      </c>
      <c r="AG293" s="208">
        <f t="shared" si="388"/>
        <v>0</v>
      </c>
      <c r="AH293" s="208">
        <f t="shared" si="388"/>
        <v>0</v>
      </c>
      <c r="AI293" s="208">
        <f t="shared" si="388"/>
        <v>0</v>
      </c>
      <c r="AJ293" s="208">
        <f t="shared" si="389"/>
        <v>0</v>
      </c>
      <c r="AO293" s="207">
        <f t="shared" si="434"/>
        <v>0</v>
      </c>
      <c r="AP293" s="208">
        <f t="shared" si="390"/>
        <v>0</v>
      </c>
      <c r="AQ293" s="208">
        <f t="shared" si="390"/>
        <v>0</v>
      </c>
      <c r="AR293" s="208">
        <f t="shared" si="390"/>
        <v>0</v>
      </c>
      <c r="AS293" s="208">
        <f t="shared" si="390"/>
        <v>0</v>
      </c>
      <c r="AT293" s="208">
        <f t="shared" si="391"/>
        <v>0</v>
      </c>
      <c r="AY293" s="207">
        <f t="shared" si="435"/>
        <v>0</v>
      </c>
      <c r="AZ293" s="208">
        <f t="shared" si="392"/>
        <v>0</v>
      </c>
      <c r="BA293" s="208">
        <f t="shared" si="392"/>
        <v>0</v>
      </c>
      <c r="BB293" s="208">
        <f t="shared" si="392"/>
        <v>0</v>
      </c>
      <c r="BC293" s="208">
        <f t="shared" si="392"/>
        <v>0</v>
      </c>
      <c r="BD293" s="208">
        <f t="shared" si="393"/>
        <v>0</v>
      </c>
      <c r="BI293" s="207">
        <f t="shared" si="436"/>
        <v>0</v>
      </c>
      <c r="BJ293" s="208">
        <f t="shared" si="394"/>
        <v>0</v>
      </c>
      <c r="BK293" s="208">
        <f t="shared" si="394"/>
        <v>0</v>
      </c>
      <c r="BL293" s="208">
        <f t="shared" si="394"/>
        <v>0</v>
      </c>
      <c r="BM293" s="208">
        <f t="shared" si="394"/>
        <v>0</v>
      </c>
      <c r="BN293" s="208">
        <f t="shared" si="395"/>
        <v>0</v>
      </c>
      <c r="BS293" s="207">
        <f t="shared" si="437"/>
        <v>0</v>
      </c>
      <c r="BT293" s="208">
        <f t="shared" si="396"/>
        <v>0</v>
      </c>
      <c r="BU293" s="208">
        <f t="shared" si="396"/>
        <v>0</v>
      </c>
      <c r="BV293" s="208">
        <f t="shared" si="396"/>
        <v>0</v>
      </c>
      <c r="BW293" s="208">
        <f t="shared" si="396"/>
        <v>0</v>
      </c>
      <c r="BX293" s="208">
        <f t="shared" si="397"/>
        <v>0</v>
      </c>
      <c r="CC293" s="207">
        <f t="shared" si="438"/>
        <v>0</v>
      </c>
      <c r="CD293" s="208">
        <f t="shared" si="398"/>
        <v>0</v>
      </c>
      <c r="CE293" s="208">
        <f t="shared" si="398"/>
        <v>0</v>
      </c>
      <c r="CF293" s="208">
        <f t="shared" si="398"/>
        <v>0</v>
      </c>
      <c r="CG293" s="208">
        <f t="shared" si="398"/>
        <v>0</v>
      </c>
      <c r="CH293" s="208">
        <f t="shared" si="399"/>
        <v>0</v>
      </c>
      <c r="CM293" s="207">
        <f t="shared" si="439"/>
        <v>0</v>
      </c>
      <c r="CN293" s="208">
        <f t="shared" si="400"/>
        <v>0</v>
      </c>
      <c r="CO293" s="208">
        <f t="shared" si="400"/>
        <v>0</v>
      </c>
      <c r="CP293" s="208">
        <f t="shared" si="400"/>
        <v>0</v>
      </c>
      <c r="CQ293" s="208">
        <f t="shared" si="400"/>
        <v>0</v>
      </c>
      <c r="CR293" s="208">
        <f t="shared" si="401"/>
        <v>0</v>
      </c>
      <c r="CW293" s="207">
        <f t="shared" si="440"/>
        <v>0</v>
      </c>
      <c r="CX293" s="208">
        <f t="shared" si="402"/>
        <v>0</v>
      </c>
      <c r="CY293" s="207">
        <f t="shared" si="402"/>
        <v>0</v>
      </c>
      <c r="CZ293" s="208">
        <f t="shared" si="402"/>
        <v>0</v>
      </c>
      <c r="DA293" s="208">
        <f t="shared" si="402"/>
        <v>0</v>
      </c>
      <c r="DB293" s="208">
        <f t="shared" si="403"/>
        <v>0</v>
      </c>
      <c r="DG293" s="207">
        <f t="shared" si="441"/>
        <v>0</v>
      </c>
      <c r="DH293" s="208">
        <f t="shared" si="404"/>
        <v>0</v>
      </c>
      <c r="DI293" s="208">
        <f t="shared" si="404"/>
        <v>0</v>
      </c>
      <c r="DJ293" s="208">
        <f t="shared" si="404"/>
        <v>0</v>
      </c>
      <c r="DK293" s="208">
        <f t="shared" si="404"/>
        <v>0</v>
      </c>
      <c r="DL293" s="208">
        <f t="shared" si="405"/>
        <v>0</v>
      </c>
      <c r="DQ293" s="207">
        <f t="shared" si="442"/>
        <v>0</v>
      </c>
      <c r="DR293" s="208">
        <f t="shared" si="406"/>
        <v>0</v>
      </c>
      <c r="DS293" s="208">
        <f t="shared" si="406"/>
        <v>0</v>
      </c>
      <c r="DT293" s="208">
        <f t="shared" si="406"/>
        <v>0</v>
      </c>
      <c r="DU293" s="208">
        <f t="shared" si="406"/>
        <v>0</v>
      </c>
      <c r="DV293" s="208">
        <f t="shared" si="407"/>
        <v>0</v>
      </c>
      <c r="EA293" s="207">
        <f t="shared" si="443"/>
        <v>0</v>
      </c>
      <c r="EB293" s="208">
        <f t="shared" si="408"/>
        <v>0</v>
      </c>
      <c r="EC293" s="208">
        <f t="shared" si="408"/>
        <v>0</v>
      </c>
      <c r="ED293" s="208">
        <f t="shared" si="408"/>
        <v>0</v>
      </c>
      <c r="EE293" s="208">
        <f t="shared" si="408"/>
        <v>0</v>
      </c>
      <c r="EF293" s="208">
        <f t="shared" si="409"/>
        <v>0</v>
      </c>
      <c r="EK293" s="207">
        <f t="shared" si="444"/>
        <v>0</v>
      </c>
      <c r="EL293" s="208">
        <f t="shared" si="410"/>
        <v>0</v>
      </c>
      <c r="EM293" s="208">
        <f t="shared" si="410"/>
        <v>0</v>
      </c>
      <c r="EN293" s="208">
        <f t="shared" si="410"/>
        <v>0</v>
      </c>
      <c r="EO293" s="208">
        <f t="shared" si="410"/>
        <v>0</v>
      </c>
      <c r="EP293" s="208">
        <f t="shared" si="411"/>
        <v>0</v>
      </c>
      <c r="EU293" s="207">
        <f t="shared" si="445"/>
        <v>0</v>
      </c>
      <c r="EV293" s="208">
        <f t="shared" si="412"/>
        <v>0</v>
      </c>
      <c r="EW293" s="208">
        <f t="shared" si="412"/>
        <v>0</v>
      </c>
      <c r="EX293" s="208">
        <f t="shared" si="412"/>
        <v>0</v>
      </c>
      <c r="EY293" s="208">
        <f t="shared" si="412"/>
        <v>0</v>
      </c>
      <c r="EZ293" s="208">
        <f t="shared" si="413"/>
        <v>0</v>
      </c>
      <c r="FE293" s="207">
        <f t="shared" si="446"/>
        <v>0</v>
      </c>
      <c r="FF293" s="208">
        <f t="shared" si="414"/>
        <v>0</v>
      </c>
      <c r="FG293" s="208">
        <f t="shared" si="414"/>
        <v>0</v>
      </c>
      <c r="FH293" s="208">
        <f t="shared" si="414"/>
        <v>0</v>
      </c>
      <c r="FI293" s="208">
        <f t="shared" si="414"/>
        <v>0</v>
      </c>
      <c r="FJ293" s="208">
        <f t="shared" si="415"/>
        <v>0</v>
      </c>
      <c r="FO293" s="207">
        <f t="shared" si="447"/>
        <v>0</v>
      </c>
      <c r="FP293" s="208">
        <f t="shared" si="416"/>
        <v>0</v>
      </c>
      <c r="FQ293" s="208">
        <f t="shared" si="416"/>
        <v>0</v>
      </c>
      <c r="FR293" s="208">
        <f t="shared" si="416"/>
        <v>0</v>
      </c>
      <c r="FS293" s="208">
        <f t="shared" si="416"/>
        <v>0</v>
      </c>
      <c r="FT293" s="208">
        <f t="shared" si="417"/>
        <v>0</v>
      </c>
      <c r="FY293" s="207">
        <f t="shared" si="448"/>
        <v>0</v>
      </c>
      <c r="FZ293" s="208">
        <f t="shared" si="418"/>
        <v>0</v>
      </c>
      <c r="GA293" s="208">
        <f t="shared" si="418"/>
        <v>0</v>
      </c>
      <c r="GB293" s="208">
        <f t="shared" si="418"/>
        <v>0</v>
      </c>
      <c r="GC293" s="208">
        <f t="shared" si="418"/>
        <v>0</v>
      </c>
      <c r="GD293" s="208">
        <f t="shared" si="419"/>
        <v>0</v>
      </c>
      <c r="GI293" s="207">
        <f t="shared" si="449"/>
        <v>0</v>
      </c>
      <c r="GJ293" s="208">
        <f t="shared" si="420"/>
        <v>0</v>
      </c>
      <c r="GK293" s="208">
        <f t="shared" si="420"/>
        <v>0</v>
      </c>
      <c r="GL293" s="208">
        <f t="shared" si="420"/>
        <v>0</v>
      </c>
      <c r="GM293" s="208">
        <f t="shared" si="420"/>
        <v>0</v>
      </c>
      <c r="GN293" s="208">
        <f t="shared" si="421"/>
        <v>0</v>
      </c>
      <c r="GS293" s="207">
        <f t="shared" si="450"/>
        <v>0</v>
      </c>
      <c r="GT293" s="208">
        <f t="shared" si="422"/>
        <v>0</v>
      </c>
      <c r="GU293" s="208">
        <f t="shared" si="422"/>
        <v>0</v>
      </c>
      <c r="GV293" s="208">
        <f t="shared" si="422"/>
        <v>0</v>
      </c>
      <c r="GW293" s="208">
        <f t="shared" si="422"/>
        <v>0</v>
      </c>
      <c r="GX293" s="208">
        <f t="shared" si="423"/>
        <v>0</v>
      </c>
      <c r="HC293" s="207">
        <f t="shared" si="451"/>
        <v>0</v>
      </c>
      <c r="HD293" s="208">
        <f t="shared" si="424"/>
        <v>0</v>
      </c>
      <c r="HE293" s="208">
        <f t="shared" si="424"/>
        <v>0</v>
      </c>
      <c r="HF293" s="208">
        <f t="shared" si="424"/>
        <v>0</v>
      </c>
      <c r="HG293" s="208">
        <f t="shared" si="424"/>
        <v>0</v>
      </c>
      <c r="HH293" s="208">
        <f t="shared" si="425"/>
        <v>0</v>
      </c>
      <c r="HM293" s="207">
        <f t="shared" si="452"/>
        <v>0</v>
      </c>
      <c r="HN293" s="208">
        <f t="shared" si="426"/>
        <v>0</v>
      </c>
      <c r="HO293" s="208">
        <f t="shared" si="426"/>
        <v>0</v>
      </c>
      <c r="HP293" s="208">
        <f t="shared" si="426"/>
        <v>0</v>
      </c>
      <c r="HQ293" s="208">
        <f t="shared" si="426"/>
        <v>0</v>
      </c>
      <c r="HR293" s="208">
        <f t="shared" si="427"/>
        <v>0</v>
      </c>
      <c r="HW293" s="207">
        <f t="shared" si="453"/>
        <v>0</v>
      </c>
      <c r="HX293" s="208">
        <f t="shared" si="428"/>
        <v>0</v>
      </c>
      <c r="HY293" s="208">
        <f t="shared" si="428"/>
        <v>0</v>
      </c>
      <c r="HZ293" s="208">
        <f t="shared" si="428"/>
        <v>0</v>
      </c>
      <c r="IA293" s="208">
        <f t="shared" si="428"/>
        <v>0</v>
      </c>
      <c r="IB293" s="208">
        <f t="shared" si="429"/>
        <v>0</v>
      </c>
      <c r="IG293" s="207">
        <f t="shared" si="454"/>
        <v>0</v>
      </c>
      <c r="IH293" s="208">
        <f t="shared" si="430"/>
        <v>0</v>
      </c>
      <c r="II293" s="208">
        <f t="shared" si="430"/>
        <v>0</v>
      </c>
      <c r="IJ293" s="208">
        <f t="shared" si="430"/>
        <v>0</v>
      </c>
      <c r="IK293" s="208">
        <f t="shared" si="430"/>
        <v>0</v>
      </c>
      <c r="IL293" s="208">
        <f t="shared" si="431"/>
        <v>0</v>
      </c>
    </row>
    <row r="294" spans="20:246">
      <c r="T294" s="207">
        <v>26.4</v>
      </c>
      <c r="U294" s="207">
        <f t="shared" si="432"/>
        <v>0</v>
      </c>
      <c r="V294" s="208">
        <f t="shared" si="386"/>
        <v>0</v>
      </c>
      <c r="W294" s="208">
        <f t="shared" si="386"/>
        <v>0</v>
      </c>
      <c r="X294" s="208">
        <f t="shared" si="386"/>
        <v>0</v>
      </c>
      <c r="Y294" s="208">
        <f t="shared" si="386"/>
        <v>0</v>
      </c>
      <c r="Z294" s="208">
        <f t="shared" si="387"/>
        <v>0</v>
      </c>
      <c r="AE294" s="207">
        <f t="shared" si="433"/>
        <v>0</v>
      </c>
      <c r="AF294" s="208">
        <f t="shared" si="388"/>
        <v>0</v>
      </c>
      <c r="AG294" s="208">
        <f t="shared" si="388"/>
        <v>0</v>
      </c>
      <c r="AH294" s="208">
        <f t="shared" si="388"/>
        <v>0</v>
      </c>
      <c r="AI294" s="208">
        <f t="shared" si="388"/>
        <v>0</v>
      </c>
      <c r="AJ294" s="208">
        <f t="shared" si="389"/>
        <v>0</v>
      </c>
      <c r="AO294" s="207">
        <f t="shared" si="434"/>
        <v>0</v>
      </c>
      <c r="AP294" s="208">
        <f t="shared" si="390"/>
        <v>0</v>
      </c>
      <c r="AQ294" s="208">
        <f t="shared" si="390"/>
        <v>0</v>
      </c>
      <c r="AR294" s="208">
        <f t="shared" si="390"/>
        <v>0</v>
      </c>
      <c r="AS294" s="208">
        <f t="shared" si="390"/>
        <v>0</v>
      </c>
      <c r="AT294" s="208">
        <f t="shared" si="391"/>
        <v>0</v>
      </c>
      <c r="AY294" s="207">
        <f t="shared" si="435"/>
        <v>0</v>
      </c>
      <c r="AZ294" s="208">
        <f t="shared" si="392"/>
        <v>0</v>
      </c>
      <c r="BA294" s="208">
        <f t="shared" si="392"/>
        <v>0</v>
      </c>
      <c r="BB294" s="208">
        <f t="shared" si="392"/>
        <v>0</v>
      </c>
      <c r="BC294" s="208">
        <f t="shared" si="392"/>
        <v>0</v>
      </c>
      <c r="BD294" s="208">
        <f t="shared" si="393"/>
        <v>0</v>
      </c>
      <c r="BI294" s="207">
        <f t="shared" si="436"/>
        <v>0</v>
      </c>
      <c r="BJ294" s="208">
        <f t="shared" si="394"/>
        <v>0</v>
      </c>
      <c r="BK294" s="208">
        <f t="shared" si="394"/>
        <v>0</v>
      </c>
      <c r="BL294" s="208">
        <f t="shared" si="394"/>
        <v>0</v>
      </c>
      <c r="BM294" s="208">
        <f t="shared" si="394"/>
        <v>0</v>
      </c>
      <c r="BN294" s="208">
        <f t="shared" si="395"/>
        <v>0</v>
      </c>
      <c r="BS294" s="207">
        <f t="shared" si="437"/>
        <v>0</v>
      </c>
      <c r="BT294" s="208">
        <f t="shared" si="396"/>
        <v>0</v>
      </c>
      <c r="BU294" s="208">
        <f t="shared" si="396"/>
        <v>0</v>
      </c>
      <c r="BV294" s="208">
        <f t="shared" si="396"/>
        <v>0</v>
      </c>
      <c r="BW294" s="208">
        <f t="shared" si="396"/>
        <v>0</v>
      </c>
      <c r="BX294" s="208">
        <f t="shared" si="397"/>
        <v>0</v>
      </c>
      <c r="CC294" s="207">
        <f t="shared" si="438"/>
        <v>0</v>
      </c>
      <c r="CD294" s="208">
        <f t="shared" si="398"/>
        <v>0</v>
      </c>
      <c r="CE294" s="208">
        <f t="shared" si="398"/>
        <v>0</v>
      </c>
      <c r="CF294" s="208">
        <f t="shared" si="398"/>
        <v>0</v>
      </c>
      <c r="CG294" s="208">
        <f t="shared" si="398"/>
        <v>0</v>
      </c>
      <c r="CH294" s="208">
        <f t="shared" si="399"/>
        <v>0</v>
      </c>
      <c r="CM294" s="207">
        <f t="shared" si="439"/>
        <v>0</v>
      </c>
      <c r="CN294" s="208">
        <f t="shared" si="400"/>
        <v>0</v>
      </c>
      <c r="CO294" s="208">
        <f t="shared" si="400"/>
        <v>0</v>
      </c>
      <c r="CP294" s="208">
        <f t="shared" si="400"/>
        <v>0</v>
      </c>
      <c r="CQ294" s="208">
        <f t="shared" si="400"/>
        <v>0</v>
      </c>
      <c r="CR294" s="208">
        <f t="shared" si="401"/>
        <v>0</v>
      </c>
      <c r="CW294" s="207">
        <f t="shared" si="440"/>
        <v>0</v>
      </c>
      <c r="CX294" s="208">
        <f t="shared" si="402"/>
        <v>0</v>
      </c>
      <c r="CY294" s="207">
        <f t="shared" si="402"/>
        <v>0</v>
      </c>
      <c r="CZ294" s="208">
        <f t="shared" si="402"/>
        <v>0</v>
      </c>
      <c r="DA294" s="208">
        <f t="shared" si="402"/>
        <v>0</v>
      </c>
      <c r="DB294" s="208">
        <f t="shared" si="403"/>
        <v>0</v>
      </c>
      <c r="DG294" s="207">
        <f t="shared" si="441"/>
        <v>0</v>
      </c>
      <c r="DH294" s="208">
        <f t="shared" si="404"/>
        <v>0</v>
      </c>
      <c r="DI294" s="208">
        <f t="shared" si="404"/>
        <v>0</v>
      </c>
      <c r="DJ294" s="208">
        <f t="shared" si="404"/>
        <v>0</v>
      </c>
      <c r="DK294" s="208">
        <f t="shared" si="404"/>
        <v>0</v>
      </c>
      <c r="DL294" s="208">
        <f t="shared" si="405"/>
        <v>0</v>
      </c>
      <c r="DQ294" s="207">
        <f t="shared" si="442"/>
        <v>0</v>
      </c>
      <c r="DR294" s="208">
        <f t="shared" si="406"/>
        <v>0</v>
      </c>
      <c r="DS294" s="208">
        <f t="shared" si="406"/>
        <v>0</v>
      </c>
      <c r="DT294" s="208">
        <f t="shared" si="406"/>
        <v>0</v>
      </c>
      <c r="DU294" s="208">
        <f t="shared" si="406"/>
        <v>0</v>
      </c>
      <c r="DV294" s="208">
        <f t="shared" si="407"/>
        <v>0</v>
      </c>
      <c r="EA294" s="207">
        <f t="shared" si="443"/>
        <v>0</v>
      </c>
      <c r="EB294" s="208">
        <f t="shared" si="408"/>
        <v>0</v>
      </c>
      <c r="EC294" s="208">
        <f t="shared" si="408"/>
        <v>0</v>
      </c>
      <c r="ED294" s="208">
        <f t="shared" si="408"/>
        <v>0</v>
      </c>
      <c r="EE294" s="208">
        <f t="shared" si="408"/>
        <v>0</v>
      </c>
      <c r="EF294" s="208">
        <f t="shared" si="409"/>
        <v>0</v>
      </c>
      <c r="EK294" s="207">
        <f t="shared" si="444"/>
        <v>0</v>
      </c>
      <c r="EL294" s="208">
        <f t="shared" si="410"/>
        <v>0</v>
      </c>
      <c r="EM294" s="208">
        <f t="shared" si="410"/>
        <v>0</v>
      </c>
      <c r="EN294" s="208">
        <f t="shared" si="410"/>
        <v>0</v>
      </c>
      <c r="EO294" s="208">
        <f t="shared" si="410"/>
        <v>0</v>
      </c>
      <c r="EP294" s="208">
        <f t="shared" si="411"/>
        <v>0</v>
      </c>
      <c r="EU294" s="207">
        <f t="shared" si="445"/>
        <v>0</v>
      </c>
      <c r="EV294" s="208">
        <f t="shared" si="412"/>
        <v>0</v>
      </c>
      <c r="EW294" s="208">
        <f t="shared" si="412"/>
        <v>0</v>
      </c>
      <c r="EX294" s="208">
        <f t="shared" si="412"/>
        <v>0</v>
      </c>
      <c r="EY294" s="208">
        <f t="shared" si="412"/>
        <v>0</v>
      </c>
      <c r="EZ294" s="208">
        <f t="shared" si="413"/>
        <v>0</v>
      </c>
      <c r="FE294" s="207">
        <f t="shared" si="446"/>
        <v>0</v>
      </c>
      <c r="FF294" s="208">
        <f t="shared" si="414"/>
        <v>0</v>
      </c>
      <c r="FG294" s="208">
        <f t="shared" si="414"/>
        <v>0</v>
      </c>
      <c r="FH294" s="208">
        <f t="shared" si="414"/>
        <v>0</v>
      </c>
      <c r="FI294" s="208">
        <f t="shared" si="414"/>
        <v>0</v>
      </c>
      <c r="FJ294" s="208">
        <f t="shared" si="415"/>
        <v>0</v>
      </c>
      <c r="FO294" s="207">
        <f t="shared" si="447"/>
        <v>0</v>
      </c>
      <c r="FP294" s="208">
        <f t="shared" si="416"/>
        <v>0</v>
      </c>
      <c r="FQ294" s="208">
        <f t="shared" si="416"/>
        <v>0</v>
      </c>
      <c r="FR294" s="208">
        <f t="shared" si="416"/>
        <v>0</v>
      </c>
      <c r="FS294" s="208">
        <f t="shared" si="416"/>
        <v>0</v>
      </c>
      <c r="FT294" s="208">
        <f t="shared" si="417"/>
        <v>0</v>
      </c>
      <c r="FY294" s="207">
        <f t="shared" si="448"/>
        <v>0</v>
      </c>
      <c r="FZ294" s="208">
        <f t="shared" si="418"/>
        <v>0</v>
      </c>
      <c r="GA294" s="208">
        <f t="shared" si="418"/>
        <v>0</v>
      </c>
      <c r="GB294" s="208">
        <f t="shared" si="418"/>
        <v>0</v>
      </c>
      <c r="GC294" s="208">
        <f t="shared" si="418"/>
        <v>0</v>
      </c>
      <c r="GD294" s="208">
        <f t="shared" si="419"/>
        <v>0</v>
      </c>
      <c r="GI294" s="207">
        <f t="shared" si="449"/>
        <v>0</v>
      </c>
      <c r="GJ294" s="208">
        <f t="shared" si="420"/>
        <v>0</v>
      </c>
      <c r="GK294" s="208">
        <f t="shared" si="420"/>
        <v>0</v>
      </c>
      <c r="GL294" s="208">
        <f t="shared" si="420"/>
        <v>0</v>
      </c>
      <c r="GM294" s="208">
        <f t="shared" si="420"/>
        <v>0</v>
      </c>
      <c r="GN294" s="208">
        <f t="shared" si="421"/>
        <v>0</v>
      </c>
      <c r="GS294" s="207">
        <f t="shared" si="450"/>
        <v>0</v>
      </c>
      <c r="GT294" s="208">
        <f t="shared" si="422"/>
        <v>0</v>
      </c>
      <c r="GU294" s="208">
        <f t="shared" si="422"/>
        <v>0</v>
      </c>
      <c r="GV294" s="208">
        <f t="shared" si="422"/>
        <v>0</v>
      </c>
      <c r="GW294" s="208">
        <f t="shared" si="422"/>
        <v>0</v>
      </c>
      <c r="GX294" s="208">
        <f t="shared" si="423"/>
        <v>0</v>
      </c>
      <c r="HC294" s="207">
        <f t="shared" si="451"/>
        <v>0</v>
      </c>
      <c r="HD294" s="208">
        <f t="shared" si="424"/>
        <v>0</v>
      </c>
      <c r="HE294" s="208">
        <f t="shared" si="424"/>
        <v>0</v>
      </c>
      <c r="HF294" s="208">
        <f t="shared" si="424"/>
        <v>0</v>
      </c>
      <c r="HG294" s="208">
        <f t="shared" si="424"/>
        <v>0</v>
      </c>
      <c r="HH294" s="208">
        <f t="shared" si="425"/>
        <v>0</v>
      </c>
      <c r="HM294" s="207">
        <f t="shared" si="452"/>
        <v>0</v>
      </c>
      <c r="HN294" s="208">
        <f t="shared" si="426"/>
        <v>0</v>
      </c>
      <c r="HO294" s="208">
        <f t="shared" si="426"/>
        <v>0</v>
      </c>
      <c r="HP294" s="208">
        <f t="shared" si="426"/>
        <v>0</v>
      </c>
      <c r="HQ294" s="208">
        <f t="shared" si="426"/>
        <v>0</v>
      </c>
      <c r="HR294" s="208">
        <f t="shared" si="427"/>
        <v>0</v>
      </c>
      <c r="HW294" s="207">
        <f t="shared" si="453"/>
        <v>0</v>
      </c>
      <c r="HX294" s="208">
        <f t="shared" si="428"/>
        <v>0</v>
      </c>
      <c r="HY294" s="208">
        <f t="shared" si="428"/>
        <v>0</v>
      </c>
      <c r="HZ294" s="208">
        <f t="shared" si="428"/>
        <v>0</v>
      </c>
      <c r="IA294" s="208">
        <f t="shared" si="428"/>
        <v>0</v>
      </c>
      <c r="IB294" s="208">
        <f t="shared" si="429"/>
        <v>0</v>
      </c>
      <c r="IG294" s="207">
        <f t="shared" si="454"/>
        <v>0</v>
      </c>
      <c r="IH294" s="208">
        <f t="shared" si="430"/>
        <v>0</v>
      </c>
      <c r="II294" s="208">
        <f t="shared" si="430"/>
        <v>0</v>
      </c>
      <c r="IJ294" s="208">
        <f t="shared" si="430"/>
        <v>0</v>
      </c>
      <c r="IK294" s="208">
        <f t="shared" si="430"/>
        <v>0</v>
      </c>
      <c r="IL294" s="208">
        <f t="shared" si="431"/>
        <v>0</v>
      </c>
    </row>
    <row r="295" spans="20:246">
      <c r="T295" s="207">
        <v>26.5</v>
      </c>
      <c r="U295" s="207">
        <f t="shared" si="432"/>
        <v>0</v>
      </c>
      <c r="V295" s="208">
        <f t="shared" si="386"/>
        <v>0</v>
      </c>
      <c r="W295" s="208">
        <f t="shared" si="386"/>
        <v>0</v>
      </c>
      <c r="X295" s="208">
        <f t="shared" si="386"/>
        <v>0</v>
      </c>
      <c r="Y295" s="208">
        <f t="shared" si="386"/>
        <v>0</v>
      </c>
      <c r="Z295" s="208">
        <f t="shared" si="387"/>
        <v>0</v>
      </c>
      <c r="AE295" s="207">
        <f t="shared" si="433"/>
        <v>0</v>
      </c>
      <c r="AF295" s="208">
        <f t="shared" si="388"/>
        <v>0</v>
      </c>
      <c r="AG295" s="208">
        <f t="shared" si="388"/>
        <v>0</v>
      </c>
      <c r="AH295" s="208">
        <f t="shared" si="388"/>
        <v>0</v>
      </c>
      <c r="AI295" s="208">
        <f t="shared" si="388"/>
        <v>0</v>
      </c>
      <c r="AJ295" s="208">
        <f t="shared" si="389"/>
        <v>0</v>
      </c>
      <c r="AO295" s="207">
        <f t="shared" si="434"/>
        <v>0</v>
      </c>
      <c r="AP295" s="208">
        <f t="shared" si="390"/>
        <v>0</v>
      </c>
      <c r="AQ295" s="208">
        <f t="shared" si="390"/>
        <v>0</v>
      </c>
      <c r="AR295" s="208">
        <f t="shared" si="390"/>
        <v>0</v>
      </c>
      <c r="AS295" s="208">
        <f t="shared" si="390"/>
        <v>0</v>
      </c>
      <c r="AT295" s="208">
        <f t="shared" si="391"/>
        <v>0</v>
      </c>
      <c r="AY295" s="207">
        <f t="shared" si="435"/>
        <v>0</v>
      </c>
      <c r="AZ295" s="208">
        <f t="shared" si="392"/>
        <v>0</v>
      </c>
      <c r="BA295" s="208">
        <f t="shared" si="392"/>
        <v>0</v>
      </c>
      <c r="BB295" s="208">
        <f t="shared" si="392"/>
        <v>0</v>
      </c>
      <c r="BC295" s="208">
        <f t="shared" si="392"/>
        <v>0</v>
      </c>
      <c r="BD295" s="208">
        <f t="shared" si="393"/>
        <v>0</v>
      </c>
      <c r="BI295" s="207">
        <f t="shared" si="436"/>
        <v>0</v>
      </c>
      <c r="BJ295" s="208">
        <f t="shared" si="394"/>
        <v>0</v>
      </c>
      <c r="BK295" s="208">
        <f t="shared" si="394"/>
        <v>0</v>
      </c>
      <c r="BL295" s="208">
        <f t="shared" si="394"/>
        <v>0</v>
      </c>
      <c r="BM295" s="208">
        <f t="shared" si="394"/>
        <v>0</v>
      </c>
      <c r="BN295" s="208">
        <f t="shared" si="395"/>
        <v>0</v>
      </c>
      <c r="BS295" s="207">
        <f t="shared" si="437"/>
        <v>0</v>
      </c>
      <c r="BT295" s="208">
        <f t="shared" si="396"/>
        <v>0</v>
      </c>
      <c r="BU295" s="208">
        <f t="shared" si="396"/>
        <v>0</v>
      </c>
      <c r="BV295" s="208">
        <f t="shared" si="396"/>
        <v>0</v>
      </c>
      <c r="BW295" s="208">
        <f t="shared" si="396"/>
        <v>0</v>
      </c>
      <c r="BX295" s="208">
        <f t="shared" si="397"/>
        <v>0</v>
      </c>
      <c r="CC295" s="207">
        <f t="shared" si="438"/>
        <v>0</v>
      </c>
      <c r="CD295" s="208">
        <f t="shared" si="398"/>
        <v>0</v>
      </c>
      <c r="CE295" s="208">
        <f t="shared" si="398"/>
        <v>0</v>
      </c>
      <c r="CF295" s="208">
        <f t="shared" si="398"/>
        <v>0</v>
      </c>
      <c r="CG295" s="208">
        <f t="shared" si="398"/>
        <v>0</v>
      </c>
      <c r="CH295" s="208">
        <f t="shared" si="399"/>
        <v>0</v>
      </c>
      <c r="CM295" s="207">
        <f t="shared" si="439"/>
        <v>0</v>
      </c>
      <c r="CN295" s="208">
        <f t="shared" si="400"/>
        <v>0</v>
      </c>
      <c r="CO295" s="208">
        <f t="shared" si="400"/>
        <v>0</v>
      </c>
      <c r="CP295" s="208">
        <f t="shared" si="400"/>
        <v>0</v>
      </c>
      <c r="CQ295" s="208">
        <f t="shared" si="400"/>
        <v>0</v>
      </c>
      <c r="CR295" s="208">
        <f t="shared" si="401"/>
        <v>0</v>
      </c>
      <c r="CW295" s="207">
        <f t="shared" si="440"/>
        <v>0</v>
      </c>
      <c r="CX295" s="208">
        <f t="shared" si="402"/>
        <v>0</v>
      </c>
      <c r="CY295" s="207">
        <f t="shared" si="402"/>
        <v>0</v>
      </c>
      <c r="CZ295" s="208">
        <f t="shared" si="402"/>
        <v>0</v>
      </c>
      <c r="DA295" s="208">
        <f t="shared" si="402"/>
        <v>0</v>
      </c>
      <c r="DB295" s="208">
        <f t="shared" si="403"/>
        <v>0</v>
      </c>
      <c r="DG295" s="207">
        <f t="shared" si="441"/>
        <v>0</v>
      </c>
      <c r="DH295" s="208">
        <f t="shared" si="404"/>
        <v>0</v>
      </c>
      <c r="DI295" s="208">
        <f t="shared" si="404"/>
        <v>0</v>
      </c>
      <c r="DJ295" s="208">
        <f t="shared" si="404"/>
        <v>0</v>
      </c>
      <c r="DK295" s="208">
        <f t="shared" si="404"/>
        <v>0</v>
      </c>
      <c r="DL295" s="208">
        <f t="shared" si="405"/>
        <v>0</v>
      </c>
      <c r="DQ295" s="207">
        <f t="shared" si="442"/>
        <v>0</v>
      </c>
      <c r="DR295" s="208">
        <f t="shared" si="406"/>
        <v>0</v>
      </c>
      <c r="DS295" s="208">
        <f t="shared" si="406"/>
        <v>0</v>
      </c>
      <c r="DT295" s="208">
        <f t="shared" si="406"/>
        <v>0</v>
      </c>
      <c r="DU295" s="208">
        <f t="shared" si="406"/>
        <v>0</v>
      </c>
      <c r="DV295" s="208">
        <f t="shared" si="407"/>
        <v>0</v>
      </c>
      <c r="EA295" s="207">
        <f t="shared" si="443"/>
        <v>0</v>
      </c>
      <c r="EB295" s="208">
        <f t="shared" si="408"/>
        <v>0</v>
      </c>
      <c r="EC295" s="208">
        <f t="shared" si="408"/>
        <v>0</v>
      </c>
      <c r="ED295" s="208">
        <f t="shared" si="408"/>
        <v>0</v>
      </c>
      <c r="EE295" s="208">
        <f t="shared" si="408"/>
        <v>0</v>
      </c>
      <c r="EF295" s="208">
        <f t="shared" si="409"/>
        <v>0</v>
      </c>
      <c r="EK295" s="207">
        <f t="shared" si="444"/>
        <v>0</v>
      </c>
      <c r="EL295" s="208">
        <f t="shared" si="410"/>
        <v>0</v>
      </c>
      <c r="EM295" s="208">
        <f t="shared" si="410"/>
        <v>0</v>
      </c>
      <c r="EN295" s="208">
        <f t="shared" si="410"/>
        <v>0</v>
      </c>
      <c r="EO295" s="208">
        <f t="shared" si="410"/>
        <v>0</v>
      </c>
      <c r="EP295" s="208">
        <f t="shared" si="411"/>
        <v>0</v>
      </c>
      <c r="EU295" s="207">
        <f t="shared" si="445"/>
        <v>0</v>
      </c>
      <c r="EV295" s="208">
        <f t="shared" si="412"/>
        <v>0</v>
      </c>
      <c r="EW295" s="208">
        <f t="shared" si="412"/>
        <v>0</v>
      </c>
      <c r="EX295" s="208">
        <f t="shared" si="412"/>
        <v>0</v>
      </c>
      <c r="EY295" s="208">
        <f t="shared" si="412"/>
        <v>0</v>
      </c>
      <c r="EZ295" s="208">
        <f t="shared" si="413"/>
        <v>0</v>
      </c>
      <c r="FE295" s="207">
        <f t="shared" si="446"/>
        <v>0</v>
      </c>
      <c r="FF295" s="208">
        <f t="shared" si="414"/>
        <v>0</v>
      </c>
      <c r="FG295" s="208">
        <f t="shared" si="414"/>
        <v>0</v>
      </c>
      <c r="FH295" s="208">
        <f t="shared" si="414"/>
        <v>0</v>
      </c>
      <c r="FI295" s="208">
        <f t="shared" si="414"/>
        <v>0</v>
      </c>
      <c r="FJ295" s="208">
        <f t="shared" si="415"/>
        <v>0</v>
      </c>
      <c r="FO295" s="207">
        <f t="shared" si="447"/>
        <v>0</v>
      </c>
      <c r="FP295" s="208">
        <f t="shared" si="416"/>
        <v>0</v>
      </c>
      <c r="FQ295" s="208">
        <f t="shared" si="416"/>
        <v>0</v>
      </c>
      <c r="FR295" s="208">
        <f t="shared" si="416"/>
        <v>0</v>
      </c>
      <c r="FS295" s="208">
        <f t="shared" si="416"/>
        <v>0</v>
      </c>
      <c r="FT295" s="208">
        <f t="shared" si="417"/>
        <v>0</v>
      </c>
      <c r="FY295" s="207">
        <f t="shared" si="448"/>
        <v>0</v>
      </c>
      <c r="FZ295" s="208">
        <f t="shared" si="418"/>
        <v>0</v>
      </c>
      <c r="GA295" s="208">
        <f t="shared" si="418"/>
        <v>0</v>
      </c>
      <c r="GB295" s="208">
        <f t="shared" si="418"/>
        <v>0</v>
      </c>
      <c r="GC295" s="208">
        <f t="shared" si="418"/>
        <v>0</v>
      </c>
      <c r="GD295" s="208">
        <f t="shared" si="419"/>
        <v>0</v>
      </c>
      <c r="GI295" s="207">
        <f t="shared" si="449"/>
        <v>0</v>
      </c>
      <c r="GJ295" s="208">
        <f t="shared" si="420"/>
        <v>0</v>
      </c>
      <c r="GK295" s="208">
        <f t="shared" si="420"/>
        <v>0</v>
      </c>
      <c r="GL295" s="208">
        <f t="shared" si="420"/>
        <v>0</v>
      </c>
      <c r="GM295" s="208">
        <f t="shared" si="420"/>
        <v>0</v>
      </c>
      <c r="GN295" s="208">
        <f t="shared" si="421"/>
        <v>0</v>
      </c>
      <c r="GS295" s="207">
        <f t="shared" si="450"/>
        <v>0</v>
      </c>
      <c r="GT295" s="208">
        <f t="shared" si="422"/>
        <v>0</v>
      </c>
      <c r="GU295" s="208">
        <f t="shared" si="422"/>
        <v>0</v>
      </c>
      <c r="GV295" s="208">
        <f t="shared" si="422"/>
        <v>0</v>
      </c>
      <c r="GW295" s="208">
        <f t="shared" si="422"/>
        <v>0</v>
      </c>
      <c r="GX295" s="208">
        <f t="shared" si="423"/>
        <v>0</v>
      </c>
      <c r="HC295" s="207">
        <f t="shared" si="451"/>
        <v>0</v>
      </c>
      <c r="HD295" s="208">
        <f t="shared" si="424"/>
        <v>0</v>
      </c>
      <c r="HE295" s="208">
        <f t="shared" si="424"/>
        <v>0</v>
      </c>
      <c r="HF295" s="208">
        <f t="shared" si="424"/>
        <v>0</v>
      </c>
      <c r="HG295" s="208">
        <f t="shared" si="424"/>
        <v>0</v>
      </c>
      <c r="HH295" s="208">
        <f t="shared" si="425"/>
        <v>0</v>
      </c>
      <c r="HM295" s="207">
        <f t="shared" si="452"/>
        <v>0</v>
      </c>
      <c r="HN295" s="208">
        <f t="shared" si="426"/>
        <v>0</v>
      </c>
      <c r="HO295" s="208">
        <f t="shared" si="426"/>
        <v>0</v>
      </c>
      <c r="HP295" s="208">
        <f t="shared" si="426"/>
        <v>0</v>
      </c>
      <c r="HQ295" s="208">
        <f t="shared" si="426"/>
        <v>0</v>
      </c>
      <c r="HR295" s="208">
        <f t="shared" si="427"/>
        <v>0</v>
      </c>
      <c r="HW295" s="207">
        <f t="shared" si="453"/>
        <v>0</v>
      </c>
      <c r="HX295" s="208">
        <f t="shared" si="428"/>
        <v>0</v>
      </c>
      <c r="HY295" s="208">
        <f t="shared" si="428"/>
        <v>0</v>
      </c>
      <c r="HZ295" s="208">
        <f t="shared" si="428"/>
        <v>0</v>
      </c>
      <c r="IA295" s="208">
        <f t="shared" si="428"/>
        <v>0</v>
      </c>
      <c r="IB295" s="208">
        <f t="shared" si="429"/>
        <v>0</v>
      </c>
      <c r="IG295" s="207">
        <f t="shared" si="454"/>
        <v>0</v>
      </c>
      <c r="IH295" s="208">
        <f t="shared" si="430"/>
        <v>0</v>
      </c>
      <c r="II295" s="208">
        <f t="shared" si="430"/>
        <v>0</v>
      </c>
      <c r="IJ295" s="208">
        <f t="shared" si="430"/>
        <v>0</v>
      </c>
      <c r="IK295" s="208">
        <f t="shared" si="430"/>
        <v>0</v>
      </c>
      <c r="IL295" s="208">
        <f t="shared" si="431"/>
        <v>0</v>
      </c>
    </row>
    <row r="296" spans="20:246">
      <c r="T296" s="207">
        <v>26.6</v>
      </c>
      <c r="U296" s="207">
        <f t="shared" si="432"/>
        <v>0</v>
      </c>
      <c r="V296" s="208">
        <f t="shared" si="386"/>
        <v>0</v>
      </c>
      <c r="W296" s="208">
        <f t="shared" si="386"/>
        <v>0</v>
      </c>
      <c r="X296" s="208">
        <f t="shared" si="386"/>
        <v>0</v>
      </c>
      <c r="Y296" s="208">
        <f t="shared" si="386"/>
        <v>0</v>
      </c>
      <c r="Z296" s="208">
        <f t="shared" si="387"/>
        <v>0</v>
      </c>
      <c r="AE296" s="207">
        <f t="shared" si="433"/>
        <v>0</v>
      </c>
      <c r="AF296" s="208">
        <f t="shared" si="388"/>
        <v>0</v>
      </c>
      <c r="AG296" s="208">
        <f t="shared" si="388"/>
        <v>0</v>
      </c>
      <c r="AH296" s="208">
        <f t="shared" si="388"/>
        <v>0</v>
      </c>
      <c r="AI296" s="208">
        <f t="shared" si="388"/>
        <v>0</v>
      </c>
      <c r="AJ296" s="208">
        <f t="shared" si="389"/>
        <v>0</v>
      </c>
      <c r="AO296" s="207">
        <f t="shared" si="434"/>
        <v>0</v>
      </c>
      <c r="AP296" s="208">
        <f t="shared" si="390"/>
        <v>0</v>
      </c>
      <c r="AQ296" s="208">
        <f t="shared" si="390"/>
        <v>0</v>
      </c>
      <c r="AR296" s="208">
        <f t="shared" si="390"/>
        <v>0</v>
      </c>
      <c r="AS296" s="208">
        <f t="shared" si="390"/>
        <v>0</v>
      </c>
      <c r="AT296" s="208">
        <f t="shared" si="391"/>
        <v>0</v>
      </c>
      <c r="AY296" s="207">
        <f t="shared" si="435"/>
        <v>0</v>
      </c>
      <c r="AZ296" s="208">
        <f t="shared" si="392"/>
        <v>0</v>
      </c>
      <c r="BA296" s="208">
        <f t="shared" si="392"/>
        <v>0</v>
      </c>
      <c r="BB296" s="208">
        <f t="shared" si="392"/>
        <v>0</v>
      </c>
      <c r="BC296" s="208">
        <f t="shared" si="392"/>
        <v>0</v>
      </c>
      <c r="BD296" s="208">
        <f t="shared" si="393"/>
        <v>0</v>
      </c>
      <c r="BI296" s="207">
        <f t="shared" si="436"/>
        <v>0</v>
      </c>
      <c r="BJ296" s="208">
        <f t="shared" si="394"/>
        <v>0</v>
      </c>
      <c r="BK296" s="208">
        <f t="shared" si="394"/>
        <v>0</v>
      </c>
      <c r="BL296" s="208">
        <f t="shared" si="394"/>
        <v>0</v>
      </c>
      <c r="BM296" s="208">
        <f t="shared" si="394"/>
        <v>0</v>
      </c>
      <c r="BN296" s="208">
        <f t="shared" si="395"/>
        <v>0</v>
      </c>
      <c r="BS296" s="207">
        <f t="shared" si="437"/>
        <v>0</v>
      </c>
      <c r="BT296" s="208">
        <f t="shared" si="396"/>
        <v>0</v>
      </c>
      <c r="BU296" s="208">
        <f t="shared" si="396"/>
        <v>0</v>
      </c>
      <c r="BV296" s="208">
        <f t="shared" si="396"/>
        <v>0</v>
      </c>
      <c r="BW296" s="208">
        <f t="shared" si="396"/>
        <v>0</v>
      </c>
      <c r="BX296" s="208">
        <f t="shared" si="397"/>
        <v>0</v>
      </c>
      <c r="CC296" s="207">
        <f t="shared" si="438"/>
        <v>0</v>
      </c>
      <c r="CD296" s="208">
        <f t="shared" si="398"/>
        <v>0</v>
      </c>
      <c r="CE296" s="208">
        <f t="shared" si="398"/>
        <v>0</v>
      </c>
      <c r="CF296" s="208">
        <f t="shared" si="398"/>
        <v>0</v>
      </c>
      <c r="CG296" s="208">
        <f t="shared" si="398"/>
        <v>0</v>
      </c>
      <c r="CH296" s="208">
        <f t="shared" si="399"/>
        <v>0</v>
      </c>
      <c r="CM296" s="207">
        <f t="shared" si="439"/>
        <v>0</v>
      </c>
      <c r="CN296" s="208">
        <f t="shared" si="400"/>
        <v>0</v>
      </c>
      <c r="CO296" s="208">
        <f t="shared" si="400"/>
        <v>0</v>
      </c>
      <c r="CP296" s="208">
        <f t="shared" si="400"/>
        <v>0</v>
      </c>
      <c r="CQ296" s="208">
        <f t="shared" si="400"/>
        <v>0</v>
      </c>
      <c r="CR296" s="208">
        <f t="shared" si="401"/>
        <v>0</v>
      </c>
      <c r="CW296" s="207">
        <f t="shared" si="440"/>
        <v>0</v>
      </c>
      <c r="CX296" s="208">
        <f t="shared" si="402"/>
        <v>0</v>
      </c>
      <c r="CY296" s="207">
        <f t="shared" si="402"/>
        <v>0</v>
      </c>
      <c r="CZ296" s="208">
        <f t="shared" si="402"/>
        <v>0</v>
      </c>
      <c r="DA296" s="208">
        <f t="shared" si="402"/>
        <v>0</v>
      </c>
      <c r="DB296" s="208">
        <f t="shared" si="403"/>
        <v>0</v>
      </c>
      <c r="DG296" s="207">
        <f t="shared" si="441"/>
        <v>0</v>
      </c>
      <c r="DH296" s="208">
        <f t="shared" si="404"/>
        <v>0</v>
      </c>
      <c r="DI296" s="208">
        <f t="shared" si="404"/>
        <v>0</v>
      </c>
      <c r="DJ296" s="208">
        <f t="shared" si="404"/>
        <v>0</v>
      </c>
      <c r="DK296" s="208">
        <f t="shared" si="404"/>
        <v>0</v>
      </c>
      <c r="DL296" s="208">
        <f t="shared" si="405"/>
        <v>0</v>
      </c>
      <c r="DQ296" s="207">
        <f t="shared" si="442"/>
        <v>0</v>
      </c>
      <c r="DR296" s="208">
        <f t="shared" si="406"/>
        <v>0</v>
      </c>
      <c r="DS296" s="208">
        <f t="shared" si="406"/>
        <v>0</v>
      </c>
      <c r="DT296" s="208">
        <f t="shared" si="406"/>
        <v>0</v>
      </c>
      <c r="DU296" s="208">
        <f t="shared" si="406"/>
        <v>0</v>
      </c>
      <c r="DV296" s="208">
        <f t="shared" si="407"/>
        <v>0</v>
      </c>
      <c r="EA296" s="207">
        <f t="shared" si="443"/>
        <v>0</v>
      </c>
      <c r="EB296" s="208">
        <f t="shared" si="408"/>
        <v>0</v>
      </c>
      <c r="EC296" s="208">
        <f t="shared" si="408"/>
        <v>0</v>
      </c>
      <c r="ED296" s="208">
        <f t="shared" si="408"/>
        <v>0</v>
      </c>
      <c r="EE296" s="208">
        <f t="shared" si="408"/>
        <v>0</v>
      </c>
      <c r="EF296" s="208">
        <f t="shared" si="409"/>
        <v>0</v>
      </c>
      <c r="EK296" s="207">
        <f t="shared" si="444"/>
        <v>0</v>
      </c>
      <c r="EL296" s="208">
        <f t="shared" si="410"/>
        <v>0</v>
      </c>
      <c r="EM296" s="208">
        <f t="shared" si="410"/>
        <v>0</v>
      </c>
      <c r="EN296" s="208">
        <f t="shared" si="410"/>
        <v>0</v>
      </c>
      <c r="EO296" s="208">
        <f t="shared" si="410"/>
        <v>0</v>
      </c>
      <c r="EP296" s="208">
        <f t="shared" si="411"/>
        <v>0</v>
      </c>
      <c r="EU296" s="207">
        <f t="shared" si="445"/>
        <v>0</v>
      </c>
      <c r="EV296" s="208">
        <f t="shared" si="412"/>
        <v>0</v>
      </c>
      <c r="EW296" s="208">
        <f t="shared" si="412"/>
        <v>0</v>
      </c>
      <c r="EX296" s="208">
        <f t="shared" si="412"/>
        <v>0</v>
      </c>
      <c r="EY296" s="208">
        <f t="shared" si="412"/>
        <v>0</v>
      </c>
      <c r="EZ296" s="208">
        <f t="shared" si="413"/>
        <v>0</v>
      </c>
      <c r="FE296" s="207">
        <f t="shared" si="446"/>
        <v>0</v>
      </c>
      <c r="FF296" s="208">
        <f t="shared" si="414"/>
        <v>0</v>
      </c>
      <c r="FG296" s="208">
        <f t="shared" si="414"/>
        <v>0</v>
      </c>
      <c r="FH296" s="208">
        <f t="shared" si="414"/>
        <v>0</v>
      </c>
      <c r="FI296" s="208">
        <f t="shared" si="414"/>
        <v>0</v>
      </c>
      <c r="FJ296" s="208">
        <f t="shared" si="415"/>
        <v>0</v>
      </c>
      <c r="FO296" s="207">
        <f t="shared" si="447"/>
        <v>0</v>
      </c>
      <c r="FP296" s="208">
        <f t="shared" si="416"/>
        <v>0</v>
      </c>
      <c r="FQ296" s="208">
        <f t="shared" si="416"/>
        <v>0</v>
      </c>
      <c r="FR296" s="208">
        <f t="shared" si="416"/>
        <v>0</v>
      </c>
      <c r="FS296" s="208">
        <f t="shared" si="416"/>
        <v>0</v>
      </c>
      <c r="FT296" s="208">
        <f t="shared" si="417"/>
        <v>0</v>
      </c>
      <c r="FY296" s="207">
        <f t="shared" si="448"/>
        <v>0</v>
      </c>
      <c r="FZ296" s="208">
        <f t="shared" si="418"/>
        <v>0</v>
      </c>
      <c r="GA296" s="208">
        <f t="shared" si="418"/>
        <v>0</v>
      </c>
      <c r="GB296" s="208">
        <f t="shared" si="418"/>
        <v>0</v>
      </c>
      <c r="GC296" s="208">
        <f t="shared" si="418"/>
        <v>0</v>
      </c>
      <c r="GD296" s="208">
        <f t="shared" si="419"/>
        <v>0</v>
      </c>
      <c r="GI296" s="207">
        <f t="shared" si="449"/>
        <v>0</v>
      </c>
      <c r="GJ296" s="208">
        <f t="shared" si="420"/>
        <v>0</v>
      </c>
      <c r="GK296" s="208">
        <f t="shared" si="420"/>
        <v>0</v>
      </c>
      <c r="GL296" s="208">
        <f t="shared" si="420"/>
        <v>0</v>
      </c>
      <c r="GM296" s="208">
        <f t="shared" si="420"/>
        <v>0</v>
      </c>
      <c r="GN296" s="208">
        <f t="shared" si="421"/>
        <v>0</v>
      </c>
      <c r="GS296" s="207">
        <f t="shared" si="450"/>
        <v>0</v>
      </c>
      <c r="GT296" s="208">
        <f t="shared" si="422"/>
        <v>0</v>
      </c>
      <c r="GU296" s="208">
        <f t="shared" si="422"/>
        <v>0</v>
      </c>
      <c r="GV296" s="208">
        <f t="shared" si="422"/>
        <v>0</v>
      </c>
      <c r="GW296" s="208">
        <f t="shared" si="422"/>
        <v>0</v>
      </c>
      <c r="GX296" s="208">
        <f t="shared" si="423"/>
        <v>0</v>
      </c>
      <c r="HC296" s="207">
        <f t="shared" si="451"/>
        <v>0</v>
      </c>
      <c r="HD296" s="208">
        <f t="shared" si="424"/>
        <v>0</v>
      </c>
      <c r="HE296" s="208">
        <f t="shared" si="424"/>
        <v>0</v>
      </c>
      <c r="HF296" s="208">
        <f t="shared" si="424"/>
        <v>0</v>
      </c>
      <c r="HG296" s="208">
        <f t="shared" si="424"/>
        <v>0</v>
      </c>
      <c r="HH296" s="208">
        <f t="shared" si="425"/>
        <v>0</v>
      </c>
      <c r="HM296" s="207">
        <f t="shared" si="452"/>
        <v>0</v>
      </c>
      <c r="HN296" s="208">
        <f t="shared" si="426"/>
        <v>0</v>
      </c>
      <c r="HO296" s="208">
        <f t="shared" si="426"/>
        <v>0</v>
      </c>
      <c r="HP296" s="208">
        <f t="shared" si="426"/>
        <v>0</v>
      </c>
      <c r="HQ296" s="208">
        <f t="shared" si="426"/>
        <v>0</v>
      </c>
      <c r="HR296" s="208">
        <f t="shared" si="427"/>
        <v>0</v>
      </c>
      <c r="HW296" s="207">
        <f t="shared" si="453"/>
        <v>0</v>
      </c>
      <c r="HX296" s="208">
        <f t="shared" si="428"/>
        <v>0</v>
      </c>
      <c r="HY296" s="208">
        <f t="shared" si="428"/>
        <v>0</v>
      </c>
      <c r="HZ296" s="208">
        <f t="shared" si="428"/>
        <v>0</v>
      </c>
      <c r="IA296" s="208">
        <f t="shared" si="428"/>
        <v>0</v>
      </c>
      <c r="IB296" s="208">
        <f t="shared" si="429"/>
        <v>0</v>
      </c>
      <c r="IG296" s="207">
        <f t="shared" si="454"/>
        <v>0</v>
      </c>
      <c r="IH296" s="208">
        <f t="shared" si="430"/>
        <v>0</v>
      </c>
      <c r="II296" s="208">
        <f t="shared" si="430"/>
        <v>0</v>
      </c>
      <c r="IJ296" s="208">
        <f t="shared" si="430"/>
        <v>0</v>
      </c>
      <c r="IK296" s="208">
        <f t="shared" si="430"/>
        <v>0</v>
      </c>
      <c r="IL296" s="208">
        <f t="shared" si="431"/>
        <v>0</v>
      </c>
    </row>
    <row r="297" spans="20:246">
      <c r="T297" s="207">
        <v>26.7</v>
      </c>
      <c r="U297" s="207">
        <f t="shared" si="432"/>
        <v>0</v>
      </c>
      <c r="V297" s="208">
        <f t="shared" si="386"/>
        <v>0</v>
      </c>
      <c r="W297" s="208">
        <f t="shared" si="386"/>
        <v>0</v>
      </c>
      <c r="X297" s="208">
        <f t="shared" si="386"/>
        <v>0</v>
      </c>
      <c r="Y297" s="208">
        <f t="shared" si="386"/>
        <v>0</v>
      </c>
      <c r="Z297" s="208">
        <f t="shared" si="387"/>
        <v>0</v>
      </c>
      <c r="AE297" s="207">
        <f t="shared" si="433"/>
        <v>0</v>
      </c>
      <c r="AF297" s="208">
        <f t="shared" si="388"/>
        <v>0</v>
      </c>
      <c r="AG297" s="208">
        <f t="shared" si="388"/>
        <v>0</v>
      </c>
      <c r="AH297" s="208">
        <f t="shared" si="388"/>
        <v>0</v>
      </c>
      <c r="AI297" s="208">
        <f t="shared" si="388"/>
        <v>0</v>
      </c>
      <c r="AJ297" s="208">
        <f t="shared" si="389"/>
        <v>0</v>
      </c>
      <c r="AO297" s="207">
        <f t="shared" si="434"/>
        <v>0</v>
      </c>
      <c r="AP297" s="208">
        <f t="shared" si="390"/>
        <v>0</v>
      </c>
      <c r="AQ297" s="208">
        <f t="shared" si="390"/>
        <v>0</v>
      </c>
      <c r="AR297" s="208">
        <f t="shared" si="390"/>
        <v>0</v>
      </c>
      <c r="AS297" s="208">
        <f t="shared" si="390"/>
        <v>0</v>
      </c>
      <c r="AT297" s="208">
        <f t="shared" si="391"/>
        <v>0</v>
      </c>
      <c r="AY297" s="207">
        <f t="shared" si="435"/>
        <v>0</v>
      </c>
      <c r="AZ297" s="208">
        <f t="shared" si="392"/>
        <v>0</v>
      </c>
      <c r="BA297" s="208">
        <f t="shared" si="392"/>
        <v>0</v>
      </c>
      <c r="BB297" s="208">
        <f t="shared" si="392"/>
        <v>0</v>
      </c>
      <c r="BC297" s="208">
        <f t="shared" si="392"/>
        <v>0</v>
      </c>
      <c r="BD297" s="208">
        <f t="shared" si="393"/>
        <v>0</v>
      </c>
      <c r="BI297" s="207">
        <f t="shared" si="436"/>
        <v>0</v>
      </c>
      <c r="BJ297" s="208">
        <f t="shared" si="394"/>
        <v>0</v>
      </c>
      <c r="BK297" s="208">
        <f t="shared" si="394"/>
        <v>0</v>
      </c>
      <c r="BL297" s="208">
        <f t="shared" si="394"/>
        <v>0</v>
      </c>
      <c r="BM297" s="208">
        <f t="shared" si="394"/>
        <v>0</v>
      </c>
      <c r="BN297" s="208">
        <f t="shared" si="395"/>
        <v>0</v>
      </c>
      <c r="BS297" s="207">
        <f t="shared" si="437"/>
        <v>0</v>
      </c>
      <c r="BT297" s="208">
        <f t="shared" si="396"/>
        <v>0</v>
      </c>
      <c r="BU297" s="208">
        <f t="shared" si="396"/>
        <v>0</v>
      </c>
      <c r="BV297" s="208">
        <f t="shared" si="396"/>
        <v>0</v>
      </c>
      <c r="BW297" s="208">
        <f t="shared" si="396"/>
        <v>0</v>
      </c>
      <c r="BX297" s="208">
        <f t="shared" si="397"/>
        <v>0</v>
      </c>
      <c r="CC297" s="207">
        <f t="shared" si="438"/>
        <v>0</v>
      </c>
      <c r="CD297" s="208">
        <f t="shared" si="398"/>
        <v>0</v>
      </c>
      <c r="CE297" s="208">
        <f t="shared" si="398"/>
        <v>0</v>
      </c>
      <c r="CF297" s="208">
        <f t="shared" si="398"/>
        <v>0</v>
      </c>
      <c r="CG297" s="208">
        <f t="shared" si="398"/>
        <v>0</v>
      </c>
      <c r="CH297" s="208">
        <f t="shared" si="399"/>
        <v>0</v>
      </c>
      <c r="CM297" s="207">
        <f t="shared" si="439"/>
        <v>0</v>
      </c>
      <c r="CN297" s="208">
        <f t="shared" si="400"/>
        <v>0</v>
      </c>
      <c r="CO297" s="208">
        <f t="shared" si="400"/>
        <v>0</v>
      </c>
      <c r="CP297" s="208">
        <f t="shared" si="400"/>
        <v>0</v>
      </c>
      <c r="CQ297" s="208">
        <f t="shared" si="400"/>
        <v>0</v>
      </c>
      <c r="CR297" s="208">
        <f t="shared" si="401"/>
        <v>0</v>
      </c>
      <c r="CW297" s="207">
        <f t="shared" si="440"/>
        <v>0</v>
      </c>
      <c r="CX297" s="208">
        <f t="shared" si="402"/>
        <v>0</v>
      </c>
      <c r="CY297" s="207">
        <f t="shared" si="402"/>
        <v>0</v>
      </c>
      <c r="CZ297" s="208">
        <f t="shared" si="402"/>
        <v>0</v>
      </c>
      <c r="DA297" s="208">
        <f t="shared" si="402"/>
        <v>0</v>
      </c>
      <c r="DB297" s="208">
        <f t="shared" si="403"/>
        <v>0</v>
      </c>
      <c r="DG297" s="207">
        <f t="shared" si="441"/>
        <v>0</v>
      </c>
      <c r="DH297" s="208">
        <f t="shared" si="404"/>
        <v>0</v>
      </c>
      <c r="DI297" s="208">
        <f t="shared" si="404"/>
        <v>0</v>
      </c>
      <c r="DJ297" s="208">
        <f t="shared" si="404"/>
        <v>0</v>
      </c>
      <c r="DK297" s="208">
        <f t="shared" si="404"/>
        <v>0</v>
      </c>
      <c r="DL297" s="208">
        <f t="shared" si="405"/>
        <v>0</v>
      </c>
      <c r="DQ297" s="207">
        <f t="shared" si="442"/>
        <v>0</v>
      </c>
      <c r="DR297" s="208">
        <f t="shared" si="406"/>
        <v>0</v>
      </c>
      <c r="DS297" s="208">
        <f t="shared" si="406"/>
        <v>0</v>
      </c>
      <c r="DT297" s="208">
        <f t="shared" si="406"/>
        <v>0</v>
      </c>
      <c r="DU297" s="208">
        <f t="shared" si="406"/>
        <v>0</v>
      </c>
      <c r="DV297" s="208">
        <f t="shared" si="407"/>
        <v>0</v>
      </c>
      <c r="EA297" s="207">
        <f t="shared" si="443"/>
        <v>0</v>
      </c>
      <c r="EB297" s="208">
        <f t="shared" si="408"/>
        <v>0</v>
      </c>
      <c r="EC297" s="208">
        <f t="shared" si="408"/>
        <v>0</v>
      </c>
      <c r="ED297" s="208">
        <f t="shared" si="408"/>
        <v>0</v>
      </c>
      <c r="EE297" s="208">
        <f t="shared" si="408"/>
        <v>0</v>
      </c>
      <c r="EF297" s="208">
        <f t="shared" si="409"/>
        <v>0</v>
      </c>
      <c r="EK297" s="207">
        <f t="shared" si="444"/>
        <v>0</v>
      </c>
      <c r="EL297" s="208">
        <f t="shared" si="410"/>
        <v>0</v>
      </c>
      <c r="EM297" s="208">
        <f t="shared" si="410"/>
        <v>0</v>
      </c>
      <c r="EN297" s="208">
        <f t="shared" si="410"/>
        <v>0</v>
      </c>
      <c r="EO297" s="208">
        <f t="shared" si="410"/>
        <v>0</v>
      </c>
      <c r="EP297" s="208">
        <f t="shared" si="411"/>
        <v>0</v>
      </c>
      <c r="EU297" s="207">
        <f t="shared" si="445"/>
        <v>0</v>
      </c>
      <c r="EV297" s="208">
        <f t="shared" si="412"/>
        <v>0</v>
      </c>
      <c r="EW297" s="208">
        <f t="shared" si="412"/>
        <v>0</v>
      </c>
      <c r="EX297" s="208">
        <f t="shared" si="412"/>
        <v>0</v>
      </c>
      <c r="EY297" s="208">
        <f t="shared" si="412"/>
        <v>0</v>
      </c>
      <c r="EZ297" s="208">
        <f t="shared" si="413"/>
        <v>0</v>
      </c>
      <c r="FE297" s="207">
        <f t="shared" si="446"/>
        <v>0</v>
      </c>
      <c r="FF297" s="208">
        <f t="shared" si="414"/>
        <v>0</v>
      </c>
      <c r="FG297" s="208">
        <f t="shared" si="414"/>
        <v>0</v>
      </c>
      <c r="FH297" s="208">
        <f t="shared" si="414"/>
        <v>0</v>
      </c>
      <c r="FI297" s="208">
        <f t="shared" si="414"/>
        <v>0</v>
      </c>
      <c r="FJ297" s="208">
        <f t="shared" si="415"/>
        <v>0</v>
      </c>
      <c r="FO297" s="207">
        <f t="shared" si="447"/>
        <v>0</v>
      </c>
      <c r="FP297" s="208">
        <f t="shared" si="416"/>
        <v>0</v>
      </c>
      <c r="FQ297" s="208">
        <f t="shared" si="416"/>
        <v>0</v>
      </c>
      <c r="FR297" s="208">
        <f t="shared" si="416"/>
        <v>0</v>
      </c>
      <c r="FS297" s="208">
        <f t="shared" si="416"/>
        <v>0</v>
      </c>
      <c r="FT297" s="208">
        <f t="shared" si="417"/>
        <v>0</v>
      </c>
      <c r="FY297" s="207">
        <f t="shared" si="448"/>
        <v>0</v>
      </c>
      <c r="FZ297" s="208">
        <f t="shared" si="418"/>
        <v>0</v>
      </c>
      <c r="GA297" s="208">
        <f t="shared" si="418"/>
        <v>0</v>
      </c>
      <c r="GB297" s="208">
        <f t="shared" si="418"/>
        <v>0</v>
      </c>
      <c r="GC297" s="208">
        <f t="shared" si="418"/>
        <v>0</v>
      </c>
      <c r="GD297" s="208">
        <f t="shared" si="419"/>
        <v>0</v>
      </c>
      <c r="GI297" s="207">
        <f t="shared" si="449"/>
        <v>0</v>
      </c>
      <c r="GJ297" s="208">
        <f t="shared" si="420"/>
        <v>0</v>
      </c>
      <c r="GK297" s="208">
        <f t="shared" si="420"/>
        <v>0</v>
      </c>
      <c r="GL297" s="208">
        <f t="shared" si="420"/>
        <v>0</v>
      </c>
      <c r="GM297" s="208">
        <f t="shared" si="420"/>
        <v>0</v>
      </c>
      <c r="GN297" s="208">
        <f t="shared" si="421"/>
        <v>0</v>
      </c>
      <c r="GS297" s="207">
        <f t="shared" si="450"/>
        <v>0</v>
      </c>
      <c r="GT297" s="208">
        <f t="shared" si="422"/>
        <v>0</v>
      </c>
      <c r="GU297" s="208">
        <f t="shared" si="422"/>
        <v>0</v>
      </c>
      <c r="GV297" s="208">
        <f t="shared" si="422"/>
        <v>0</v>
      </c>
      <c r="GW297" s="208">
        <f t="shared" si="422"/>
        <v>0</v>
      </c>
      <c r="GX297" s="208">
        <f t="shared" si="423"/>
        <v>0</v>
      </c>
      <c r="HC297" s="207">
        <f t="shared" si="451"/>
        <v>0</v>
      </c>
      <c r="HD297" s="208">
        <f t="shared" si="424"/>
        <v>0</v>
      </c>
      <c r="HE297" s="208">
        <f t="shared" si="424"/>
        <v>0</v>
      </c>
      <c r="HF297" s="208">
        <f t="shared" si="424"/>
        <v>0</v>
      </c>
      <c r="HG297" s="208">
        <f t="shared" si="424"/>
        <v>0</v>
      </c>
      <c r="HH297" s="208">
        <f t="shared" si="425"/>
        <v>0</v>
      </c>
      <c r="HM297" s="207">
        <f t="shared" si="452"/>
        <v>0</v>
      </c>
      <c r="HN297" s="208">
        <f t="shared" si="426"/>
        <v>0</v>
      </c>
      <c r="HO297" s="208">
        <f t="shared" si="426"/>
        <v>0</v>
      </c>
      <c r="HP297" s="208">
        <f t="shared" si="426"/>
        <v>0</v>
      </c>
      <c r="HQ297" s="208">
        <f t="shared" si="426"/>
        <v>0</v>
      </c>
      <c r="HR297" s="208">
        <f t="shared" si="427"/>
        <v>0</v>
      </c>
      <c r="HW297" s="207">
        <f t="shared" si="453"/>
        <v>0</v>
      </c>
      <c r="HX297" s="208">
        <f t="shared" si="428"/>
        <v>0</v>
      </c>
      <c r="HY297" s="208">
        <f t="shared" si="428"/>
        <v>0</v>
      </c>
      <c r="HZ297" s="208">
        <f t="shared" si="428"/>
        <v>0</v>
      </c>
      <c r="IA297" s="208">
        <f t="shared" si="428"/>
        <v>0</v>
      </c>
      <c r="IB297" s="208">
        <f t="shared" si="429"/>
        <v>0</v>
      </c>
      <c r="IG297" s="207">
        <f t="shared" si="454"/>
        <v>0</v>
      </c>
      <c r="IH297" s="208">
        <f t="shared" si="430"/>
        <v>0</v>
      </c>
      <c r="II297" s="208">
        <f t="shared" si="430"/>
        <v>0</v>
      </c>
      <c r="IJ297" s="208">
        <f t="shared" si="430"/>
        <v>0</v>
      </c>
      <c r="IK297" s="208">
        <f t="shared" si="430"/>
        <v>0</v>
      </c>
      <c r="IL297" s="208">
        <f t="shared" si="431"/>
        <v>0</v>
      </c>
    </row>
    <row r="298" spans="20:246">
      <c r="T298" s="207">
        <v>26.8</v>
      </c>
      <c r="U298" s="207">
        <f t="shared" si="432"/>
        <v>0</v>
      </c>
      <c r="V298" s="208">
        <f t="shared" si="386"/>
        <v>0</v>
      </c>
      <c r="W298" s="208">
        <f t="shared" si="386"/>
        <v>0</v>
      </c>
      <c r="X298" s="208">
        <f t="shared" si="386"/>
        <v>0</v>
      </c>
      <c r="Y298" s="208">
        <f t="shared" si="386"/>
        <v>0</v>
      </c>
      <c r="Z298" s="208">
        <f t="shared" si="387"/>
        <v>0</v>
      </c>
      <c r="AE298" s="207">
        <f t="shared" si="433"/>
        <v>0</v>
      </c>
      <c r="AF298" s="208">
        <f t="shared" si="388"/>
        <v>0</v>
      </c>
      <c r="AG298" s="208">
        <f t="shared" si="388"/>
        <v>0</v>
      </c>
      <c r="AH298" s="208">
        <f t="shared" si="388"/>
        <v>0</v>
      </c>
      <c r="AI298" s="208">
        <f t="shared" si="388"/>
        <v>0</v>
      </c>
      <c r="AJ298" s="208">
        <f t="shared" si="389"/>
        <v>0</v>
      </c>
      <c r="AO298" s="207">
        <f t="shared" si="434"/>
        <v>0</v>
      </c>
      <c r="AP298" s="208">
        <f t="shared" si="390"/>
        <v>0</v>
      </c>
      <c r="AQ298" s="208">
        <f t="shared" si="390"/>
        <v>0</v>
      </c>
      <c r="AR298" s="208">
        <f t="shared" si="390"/>
        <v>0</v>
      </c>
      <c r="AS298" s="208">
        <f t="shared" si="390"/>
        <v>0</v>
      </c>
      <c r="AT298" s="208">
        <f t="shared" si="391"/>
        <v>0</v>
      </c>
      <c r="AY298" s="207">
        <f t="shared" si="435"/>
        <v>0</v>
      </c>
      <c r="AZ298" s="208">
        <f t="shared" si="392"/>
        <v>0</v>
      </c>
      <c r="BA298" s="208">
        <f t="shared" si="392"/>
        <v>0</v>
      </c>
      <c r="BB298" s="208">
        <f t="shared" si="392"/>
        <v>0</v>
      </c>
      <c r="BC298" s="208">
        <f t="shared" si="392"/>
        <v>0</v>
      </c>
      <c r="BD298" s="208">
        <f t="shared" si="393"/>
        <v>0</v>
      </c>
      <c r="BI298" s="207">
        <f t="shared" si="436"/>
        <v>0</v>
      </c>
      <c r="BJ298" s="208">
        <f t="shared" si="394"/>
        <v>0</v>
      </c>
      <c r="BK298" s="208">
        <f t="shared" si="394"/>
        <v>0</v>
      </c>
      <c r="BL298" s="208">
        <f t="shared" si="394"/>
        <v>0</v>
      </c>
      <c r="BM298" s="208">
        <f t="shared" si="394"/>
        <v>0</v>
      </c>
      <c r="BN298" s="208">
        <f t="shared" si="395"/>
        <v>0</v>
      </c>
      <c r="BS298" s="207">
        <f t="shared" si="437"/>
        <v>0</v>
      </c>
      <c r="BT298" s="208">
        <f t="shared" si="396"/>
        <v>0</v>
      </c>
      <c r="BU298" s="208">
        <f t="shared" si="396"/>
        <v>0</v>
      </c>
      <c r="BV298" s="208">
        <f t="shared" si="396"/>
        <v>0</v>
      </c>
      <c r="BW298" s="208">
        <f t="shared" si="396"/>
        <v>0</v>
      </c>
      <c r="BX298" s="208">
        <f t="shared" si="397"/>
        <v>0</v>
      </c>
      <c r="CC298" s="207">
        <f t="shared" si="438"/>
        <v>0</v>
      </c>
      <c r="CD298" s="208">
        <f t="shared" si="398"/>
        <v>0</v>
      </c>
      <c r="CE298" s="208">
        <f t="shared" si="398"/>
        <v>0</v>
      </c>
      <c r="CF298" s="208">
        <f t="shared" si="398"/>
        <v>0</v>
      </c>
      <c r="CG298" s="208">
        <f t="shared" si="398"/>
        <v>0</v>
      </c>
      <c r="CH298" s="208">
        <f t="shared" si="399"/>
        <v>0</v>
      </c>
      <c r="CM298" s="207">
        <f t="shared" si="439"/>
        <v>0</v>
      </c>
      <c r="CN298" s="208">
        <f t="shared" si="400"/>
        <v>0</v>
      </c>
      <c r="CO298" s="208">
        <f t="shared" si="400"/>
        <v>0</v>
      </c>
      <c r="CP298" s="208">
        <f t="shared" si="400"/>
        <v>0</v>
      </c>
      <c r="CQ298" s="208">
        <f t="shared" si="400"/>
        <v>0</v>
      </c>
      <c r="CR298" s="208">
        <f t="shared" si="401"/>
        <v>0</v>
      </c>
      <c r="CW298" s="207">
        <f t="shared" si="440"/>
        <v>0</v>
      </c>
      <c r="CX298" s="208">
        <f t="shared" si="402"/>
        <v>0</v>
      </c>
      <c r="CY298" s="207">
        <f t="shared" si="402"/>
        <v>0</v>
      </c>
      <c r="CZ298" s="208">
        <f t="shared" si="402"/>
        <v>0</v>
      </c>
      <c r="DA298" s="208">
        <f t="shared" si="402"/>
        <v>0</v>
      </c>
      <c r="DB298" s="208">
        <f t="shared" si="403"/>
        <v>0</v>
      </c>
      <c r="DG298" s="207">
        <f t="shared" si="441"/>
        <v>0</v>
      </c>
      <c r="DH298" s="208">
        <f t="shared" si="404"/>
        <v>0</v>
      </c>
      <c r="DI298" s="208">
        <f t="shared" si="404"/>
        <v>0</v>
      </c>
      <c r="DJ298" s="208">
        <f t="shared" si="404"/>
        <v>0</v>
      </c>
      <c r="DK298" s="208">
        <f t="shared" si="404"/>
        <v>0</v>
      </c>
      <c r="DL298" s="208">
        <f t="shared" si="405"/>
        <v>0</v>
      </c>
      <c r="DQ298" s="207">
        <f t="shared" si="442"/>
        <v>0</v>
      </c>
      <c r="DR298" s="208">
        <f t="shared" si="406"/>
        <v>0</v>
      </c>
      <c r="DS298" s="208">
        <f t="shared" si="406"/>
        <v>0</v>
      </c>
      <c r="DT298" s="208">
        <f t="shared" si="406"/>
        <v>0</v>
      </c>
      <c r="DU298" s="208">
        <f t="shared" si="406"/>
        <v>0</v>
      </c>
      <c r="DV298" s="208">
        <f t="shared" si="407"/>
        <v>0</v>
      </c>
      <c r="EA298" s="207">
        <f t="shared" si="443"/>
        <v>0</v>
      </c>
      <c r="EB298" s="208">
        <f t="shared" si="408"/>
        <v>0</v>
      </c>
      <c r="EC298" s="208">
        <f t="shared" si="408"/>
        <v>0</v>
      </c>
      <c r="ED298" s="208">
        <f t="shared" si="408"/>
        <v>0</v>
      </c>
      <c r="EE298" s="208">
        <f t="shared" si="408"/>
        <v>0</v>
      </c>
      <c r="EF298" s="208">
        <f t="shared" si="409"/>
        <v>0</v>
      </c>
      <c r="EK298" s="207">
        <f t="shared" si="444"/>
        <v>0</v>
      </c>
      <c r="EL298" s="208">
        <f t="shared" si="410"/>
        <v>0</v>
      </c>
      <c r="EM298" s="208">
        <f t="shared" si="410"/>
        <v>0</v>
      </c>
      <c r="EN298" s="208">
        <f t="shared" si="410"/>
        <v>0</v>
      </c>
      <c r="EO298" s="208">
        <f t="shared" si="410"/>
        <v>0</v>
      </c>
      <c r="EP298" s="208">
        <f t="shared" si="411"/>
        <v>0</v>
      </c>
      <c r="EU298" s="207">
        <f t="shared" si="445"/>
        <v>0</v>
      </c>
      <c r="EV298" s="208">
        <f t="shared" si="412"/>
        <v>0</v>
      </c>
      <c r="EW298" s="208">
        <f t="shared" si="412"/>
        <v>0</v>
      </c>
      <c r="EX298" s="208">
        <f t="shared" si="412"/>
        <v>0</v>
      </c>
      <c r="EY298" s="208">
        <f t="shared" si="412"/>
        <v>0</v>
      </c>
      <c r="EZ298" s="208">
        <f t="shared" si="413"/>
        <v>0</v>
      </c>
      <c r="FE298" s="207">
        <f t="shared" si="446"/>
        <v>0</v>
      </c>
      <c r="FF298" s="208">
        <f t="shared" si="414"/>
        <v>0</v>
      </c>
      <c r="FG298" s="208">
        <f t="shared" si="414"/>
        <v>0</v>
      </c>
      <c r="FH298" s="208">
        <f t="shared" si="414"/>
        <v>0</v>
      </c>
      <c r="FI298" s="208">
        <f t="shared" si="414"/>
        <v>0</v>
      </c>
      <c r="FJ298" s="208">
        <f t="shared" si="415"/>
        <v>0</v>
      </c>
      <c r="FO298" s="207">
        <f t="shared" si="447"/>
        <v>0</v>
      </c>
      <c r="FP298" s="208">
        <f t="shared" si="416"/>
        <v>0</v>
      </c>
      <c r="FQ298" s="208">
        <f t="shared" si="416"/>
        <v>0</v>
      </c>
      <c r="FR298" s="208">
        <f t="shared" si="416"/>
        <v>0</v>
      </c>
      <c r="FS298" s="208">
        <f t="shared" si="416"/>
        <v>0</v>
      </c>
      <c r="FT298" s="208">
        <f t="shared" si="417"/>
        <v>0</v>
      </c>
      <c r="FY298" s="207">
        <f t="shared" si="448"/>
        <v>0</v>
      </c>
      <c r="FZ298" s="208">
        <f t="shared" si="418"/>
        <v>0</v>
      </c>
      <c r="GA298" s="208">
        <f t="shared" si="418"/>
        <v>0</v>
      </c>
      <c r="GB298" s="208">
        <f t="shared" si="418"/>
        <v>0</v>
      </c>
      <c r="GC298" s="208">
        <f t="shared" si="418"/>
        <v>0</v>
      </c>
      <c r="GD298" s="208">
        <f t="shared" si="419"/>
        <v>0</v>
      </c>
      <c r="GI298" s="207">
        <f t="shared" si="449"/>
        <v>0</v>
      </c>
      <c r="GJ298" s="208">
        <f t="shared" si="420"/>
        <v>0</v>
      </c>
      <c r="GK298" s="208">
        <f t="shared" si="420"/>
        <v>0</v>
      </c>
      <c r="GL298" s="208">
        <f t="shared" si="420"/>
        <v>0</v>
      </c>
      <c r="GM298" s="208">
        <f t="shared" si="420"/>
        <v>0</v>
      </c>
      <c r="GN298" s="208">
        <f t="shared" si="421"/>
        <v>0</v>
      </c>
      <c r="GS298" s="207">
        <f t="shared" si="450"/>
        <v>0</v>
      </c>
      <c r="GT298" s="208">
        <f t="shared" si="422"/>
        <v>0</v>
      </c>
      <c r="GU298" s="208">
        <f t="shared" si="422"/>
        <v>0</v>
      </c>
      <c r="GV298" s="208">
        <f t="shared" si="422"/>
        <v>0</v>
      </c>
      <c r="GW298" s="208">
        <f t="shared" si="422"/>
        <v>0</v>
      </c>
      <c r="GX298" s="208">
        <f t="shared" si="423"/>
        <v>0</v>
      </c>
      <c r="HC298" s="207">
        <f t="shared" si="451"/>
        <v>0</v>
      </c>
      <c r="HD298" s="208">
        <f t="shared" si="424"/>
        <v>0</v>
      </c>
      <c r="HE298" s="208">
        <f t="shared" si="424"/>
        <v>0</v>
      </c>
      <c r="HF298" s="208">
        <f t="shared" si="424"/>
        <v>0</v>
      </c>
      <c r="HG298" s="208">
        <f t="shared" si="424"/>
        <v>0</v>
      </c>
      <c r="HH298" s="208">
        <f t="shared" si="425"/>
        <v>0</v>
      </c>
      <c r="HM298" s="207">
        <f t="shared" si="452"/>
        <v>0</v>
      </c>
      <c r="HN298" s="208">
        <f t="shared" si="426"/>
        <v>0</v>
      </c>
      <c r="HO298" s="208">
        <f t="shared" si="426"/>
        <v>0</v>
      </c>
      <c r="HP298" s="208">
        <f t="shared" si="426"/>
        <v>0</v>
      </c>
      <c r="HQ298" s="208">
        <f t="shared" si="426"/>
        <v>0</v>
      </c>
      <c r="HR298" s="208">
        <f t="shared" si="427"/>
        <v>0</v>
      </c>
      <c r="HW298" s="207">
        <f t="shared" si="453"/>
        <v>0</v>
      </c>
      <c r="HX298" s="208">
        <f t="shared" si="428"/>
        <v>0</v>
      </c>
      <c r="HY298" s="208">
        <f t="shared" si="428"/>
        <v>0</v>
      </c>
      <c r="HZ298" s="208">
        <f t="shared" si="428"/>
        <v>0</v>
      </c>
      <c r="IA298" s="208">
        <f t="shared" si="428"/>
        <v>0</v>
      </c>
      <c r="IB298" s="208">
        <f t="shared" si="429"/>
        <v>0</v>
      </c>
      <c r="IG298" s="207">
        <f t="shared" si="454"/>
        <v>0</v>
      </c>
      <c r="IH298" s="208">
        <f t="shared" si="430"/>
        <v>0</v>
      </c>
      <c r="II298" s="208">
        <f t="shared" si="430"/>
        <v>0</v>
      </c>
      <c r="IJ298" s="208">
        <f t="shared" si="430"/>
        <v>0</v>
      </c>
      <c r="IK298" s="208">
        <f t="shared" si="430"/>
        <v>0</v>
      </c>
      <c r="IL298" s="208">
        <f t="shared" si="431"/>
        <v>0</v>
      </c>
    </row>
    <row r="299" spans="20:246">
      <c r="T299" s="207">
        <v>26.9</v>
      </c>
      <c r="U299" s="207">
        <f t="shared" si="432"/>
        <v>0</v>
      </c>
      <c r="V299" s="208">
        <f t="shared" si="386"/>
        <v>0</v>
      </c>
      <c r="W299" s="208">
        <f t="shared" si="386"/>
        <v>0</v>
      </c>
      <c r="X299" s="208">
        <f t="shared" si="386"/>
        <v>0</v>
      </c>
      <c r="Y299" s="208">
        <f t="shared" si="386"/>
        <v>0</v>
      </c>
      <c r="Z299" s="208">
        <f t="shared" si="387"/>
        <v>0</v>
      </c>
      <c r="AE299" s="207">
        <f t="shared" si="433"/>
        <v>0</v>
      </c>
      <c r="AF299" s="208">
        <f t="shared" si="388"/>
        <v>0</v>
      </c>
      <c r="AG299" s="208">
        <f t="shared" si="388"/>
        <v>0</v>
      </c>
      <c r="AH299" s="208">
        <f t="shared" si="388"/>
        <v>0</v>
      </c>
      <c r="AI299" s="208">
        <f t="shared" si="388"/>
        <v>0</v>
      </c>
      <c r="AJ299" s="208">
        <f t="shared" si="389"/>
        <v>0</v>
      </c>
      <c r="AO299" s="207">
        <f t="shared" si="434"/>
        <v>0</v>
      </c>
      <c r="AP299" s="208">
        <f t="shared" si="390"/>
        <v>0</v>
      </c>
      <c r="AQ299" s="208">
        <f t="shared" si="390"/>
        <v>0</v>
      </c>
      <c r="AR299" s="208">
        <f t="shared" si="390"/>
        <v>0</v>
      </c>
      <c r="AS299" s="208">
        <f t="shared" si="390"/>
        <v>0</v>
      </c>
      <c r="AT299" s="208">
        <f t="shared" si="391"/>
        <v>0</v>
      </c>
      <c r="AY299" s="207">
        <f t="shared" si="435"/>
        <v>0</v>
      </c>
      <c r="AZ299" s="208">
        <f t="shared" si="392"/>
        <v>0</v>
      </c>
      <c r="BA299" s="208">
        <f t="shared" si="392"/>
        <v>0</v>
      </c>
      <c r="BB299" s="208">
        <f t="shared" si="392"/>
        <v>0</v>
      </c>
      <c r="BC299" s="208">
        <f t="shared" si="392"/>
        <v>0</v>
      </c>
      <c r="BD299" s="208">
        <f t="shared" si="393"/>
        <v>0</v>
      </c>
      <c r="BI299" s="207">
        <f t="shared" si="436"/>
        <v>0</v>
      </c>
      <c r="BJ299" s="208">
        <f t="shared" si="394"/>
        <v>0</v>
      </c>
      <c r="BK299" s="208">
        <f t="shared" si="394"/>
        <v>0</v>
      </c>
      <c r="BL299" s="208">
        <f t="shared" si="394"/>
        <v>0</v>
      </c>
      <c r="BM299" s="208">
        <f t="shared" si="394"/>
        <v>0</v>
      </c>
      <c r="BN299" s="208">
        <f t="shared" si="395"/>
        <v>0</v>
      </c>
      <c r="BS299" s="207">
        <f t="shared" si="437"/>
        <v>0</v>
      </c>
      <c r="BT299" s="208">
        <f t="shared" si="396"/>
        <v>0</v>
      </c>
      <c r="BU299" s="208">
        <f t="shared" si="396"/>
        <v>0</v>
      </c>
      <c r="BV299" s="208">
        <f t="shared" si="396"/>
        <v>0</v>
      </c>
      <c r="BW299" s="208">
        <f t="shared" si="396"/>
        <v>0</v>
      </c>
      <c r="BX299" s="208">
        <f t="shared" si="397"/>
        <v>0</v>
      </c>
      <c r="CC299" s="207">
        <f t="shared" si="438"/>
        <v>0</v>
      </c>
      <c r="CD299" s="208">
        <f t="shared" si="398"/>
        <v>0</v>
      </c>
      <c r="CE299" s="208">
        <f t="shared" si="398"/>
        <v>0</v>
      </c>
      <c r="CF299" s="208">
        <f t="shared" si="398"/>
        <v>0</v>
      </c>
      <c r="CG299" s="208">
        <f t="shared" si="398"/>
        <v>0</v>
      </c>
      <c r="CH299" s="208">
        <f t="shared" si="399"/>
        <v>0</v>
      </c>
      <c r="CM299" s="207">
        <f t="shared" si="439"/>
        <v>0</v>
      </c>
      <c r="CN299" s="208">
        <f t="shared" si="400"/>
        <v>0</v>
      </c>
      <c r="CO299" s="208">
        <f t="shared" si="400"/>
        <v>0</v>
      </c>
      <c r="CP299" s="208">
        <f t="shared" si="400"/>
        <v>0</v>
      </c>
      <c r="CQ299" s="208">
        <f t="shared" si="400"/>
        <v>0</v>
      </c>
      <c r="CR299" s="208">
        <f t="shared" si="401"/>
        <v>0</v>
      </c>
      <c r="CW299" s="207">
        <f t="shared" si="440"/>
        <v>0</v>
      </c>
      <c r="CX299" s="208">
        <f t="shared" si="402"/>
        <v>0</v>
      </c>
      <c r="CY299" s="207">
        <f t="shared" si="402"/>
        <v>0</v>
      </c>
      <c r="CZ299" s="208">
        <f t="shared" si="402"/>
        <v>0</v>
      </c>
      <c r="DA299" s="208">
        <f t="shared" si="402"/>
        <v>0</v>
      </c>
      <c r="DB299" s="208">
        <f t="shared" si="403"/>
        <v>0</v>
      </c>
      <c r="DG299" s="207">
        <f t="shared" si="441"/>
        <v>0</v>
      </c>
      <c r="DH299" s="208">
        <f t="shared" si="404"/>
        <v>0</v>
      </c>
      <c r="DI299" s="208">
        <f t="shared" si="404"/>
        <v>0</v>
      </c>
      <c r="DJ299" s="208">
        <f t="shared" si="404"/>
        <v>0</v>
      </c>
      <c r="DK299" s="208">
        <f t="shared" si="404"/>
        <v>0</v>
      </c>
      <c r="DL299" s="208">
        <f t="shared" si="405"/>
        <v>0</v>
      </c>
      <c r="DQ299" s="207">
        <f t="shared" si="442"/>
        <v>0</v>
      </c>
      <c r="DR299" s="208">
        <f t="shared" si="406"/>
        <v>0</v>
      </c>
      <c r="DS299" s="208">
        <f t="shared" si="406"/>
        <v>0</v>
      </c>
      <c r="DT299" s="208">
        <f t="shared" si="406"/>
        <v>0</v>
      </c>
      <c r="DU299" s="208">
        <f t="shared" si="406"/>
        <v>0</v>
      </c>
      <c r="DV299" s="208">
        <f t="shared" si="407"/>
        <v>0</v>
      </c>
      <c r="EA299" s="207">
        <f t="shared" si="443"/>
        <v>0</v>
      </c>
      <c r="EB299" s="208">
        <f t="shared" si="408"/>
        <v>0</v>
      </c>
      <c r="EC299" s="208">
        <f t="shared" si="408"/>
        <v>0</v>
      </c>
      <c r="ED299" s="208">
        <f t="shared" si="408"/>
        <v>0</v>
      </c>
      <c r="EE299" s="208">
        <f t="shared" si="408"/>
        <v>0</v>
      </c>
      <c r="EF299" s="208">
        <f t="shared" si="409"/>
        <v>0</v>
      </c>
      <c r="EK299" s="207">
        <f t="shared" si="444"/>
        <v>0</v>
      </c>
      <c r="EL299" s="208">
        <f t="shared" si="410"/>
        <v>0</v>
      </c>
      <c r="EM299" s="208">
        <f t="shared" si="410"/>
        <v>0</v>
      </c>
      <c r="EN299" s="208">
        <f t="shared" si="410"/>
        <v>0</v>
      </c>
      <c r="EO299" s="208">
        <f t="shared" si="410"/>
        <v>0</v>
      </c>
      <c r="EP299" s="208">
        <f t="shared" si="411"/>
        <v>0</v>
      </c>
      <c r="EU299" s="207">
        <f t="shared" si="445"/>
        <v>0</v>
      </c>
      <c r="EV299" s="208">
        <f t="shared" si="412"/>
        <v>0</v>
      </c>
      <c r="EW299" s="208">
        <f t="shared" si="412"/>
        <v>0</v>
      </c>
      <c r="EX299" s="208">
        <f t="shared" si="412"/>
        <v>0</v>
      </c>
      <c r="EY299" s="208">
        <f t="shared" si="412"/>
        <v>0</v>
      </c>
      <c r="EZ299" s="208">
        <f t="shared" si="413"/>
        <v>0</v>
      </c>
      <c r="FE299" s="207">
        <f t="shared" si="446"/>
        <v>0</v>
      </c>
      <c r="FF299" s="208">
        <f t="shared" si="414"/>
        <v>0</v>
      </c>
      <c r="FG299" s="208">
        <f t="shared" si="414"/>
        <v>0</v>
      </c>
      <c r="FH299" s="208">
        <f t="shared" si="414"/>
        <v>0</v>
      </c>
      <c r="FI299" s="208">
        <f t="shared" si="414"/>
        <v>0</v>
      </c>
      <c r="FJ299" s="208">
        <f t="shared" si="415"/>
        <v>0</v>
      </c>
      <c r="FO299" s="207">
        <f t="shared" si="447"/>
        <v>0</v>
      </c>
      <c r="FP299" s="208">
        <f t="shared" si="416"/>
        <v>0</v>
      </c>
      <c r="FQ299" s="208">
        <f t="shared" si="416"/>
        <v>0</v>
      </c>
      <c r="FR299" s="208">
        <f t="shared" si="416"/>
        <v>0</v>
      </c>
      <c r="FS299" s="208">
        <f t="shared" si="416"/>
        <v>0</v>
      </c>
      <c r="FT299" s="208">
        <f t="shared" si="417"/>
        <v>0</v>
      </c>
      <c r="FY299" s="207">
        <f t="shared" si="448"/>
        <v>0</v>
      </c>
      <c r="FZ299" s="208">
        <f t="shared" si="418"/>
        <v>0</v>
      </c>
      <c r="GA299" s="208">
        <f t="shared" si="418"/>
        <v>0</v>
      </c>
      <c r="GB299" s="208">
        <f t="shared" si="418"/>
        <v>0</v>
      </c>
      <c r="GC299" s="208">
        <f t="shared" si="418"/>
        <v>0</v>
      </c>
      <c r="GD299" s="208">
        <f t="shared" si="419"/>
        <v>0</v>
      </c>
      <c r="GI299" s="207">
        <f t="shared" si="449"/>
        <v>0</v>
      </c>
      <c r="GJ299" s="208">
        <f t="shared" si="420"/>
        <v>0</v>
      </c>
      <c r="GK299" s="208">
        <f t="shared" si="420"/>
        <v>0</v>
      </c>
      <c r="GL299" s="208">
        <f t="shared" si="420"/>
        <v>0</v>
      </c>
      <c r="GM299" s="208">
        <f t="shared" si="420"/>
        <v>0</v>
      </c>
      <c r="GN299" s="208">
        <f t="shared" si="421"/>
        <v>0</v>
      </c>
      <c r="GS299" s="207">
        <f t="shared" si="450"/>
        <v>0</v>
      </c>
      <c r="GT299" s="208">
        <f t="shared" si="422"/>
        <v>0</v>
      </c>
      <c r="GU299" s="208">
        <f t="shared" si="422"/>
        <v>0</v>
      </c>
      <c r="GV299" s="208">
        <f t="shared" si="422"/>
        <v>0</v>
      </c>
      <c r="GW299" s="208">
        <f t="shared" si="422"/>
        <v>0</v>
      </c>
      <c r="GX299" s="208">
        <f t="shared" si="423"/>
        <v>0</v>
      </c>
      <c r="HC299" s="207">
        <f t="shared" si="451"/>
        <v>0</v>
      </c>
      <c r="HD299" s="208">
        <f t="shared" si="424"/>
        <v>0</v>
      </c>
      <c r="HE299" s="208">
        <f t="shared" si="424"/>
        <v>0</v>
      </c>
      <c r="HF299" s="208">
        <f t="shared" si="424"/>
        <v>0</v>
      </c>
      <c r="HG299" s="208">
        <f t="shared" si="424"/>
        <v>0</v>
      </c>
      <c r="HH299" s="208">
        <f t="shared" si="425"/>
        <v>0</v>
      </c>
      <c r="HM299" s="207">
        <f t="shared" si="452"/>
        <v>0</v>
      </c>
      <c r="HN299" s="208">
        <f t="shared" si="426"/>
        <v>0</v>
      </c>
      <c r="HO299" s="208">
        <f t="shared" si="426"/>
        <v>0</v>
      </c>
      <c r="HP299" s="208">
        <f t="shared" si="426"/>
        <v>0</v>
      </c>
      <c r="HQ299" s="208">
        <f t="shared" si="426"/>
        <v>0</v>
      </c>
      <c r="HR299" s="208">
        <f t="shared" si="427"/>
        <v>0</v>
      </c>
      <c r="HW299" s="207">
        <f t="shared" si="453"/>
        <v>0</v>
      </c>
      <c r="HX299" s="208">
        <f t="shared" si="428"/>
        <v>0</v>
      </c>
      <c r="HY299" s="208">
        <f t="shared" si="428"/>
        <v>0</v>
      </c>
      <c r="HZ299" s="208">
        <f t="shared" si="428"/>
        <v>0</v>
      </c>
      <c r="IA299" s="208">
        <f t="shared" si="428"/>
        <v>0</v>
      </c>
      <c r="IB299" s="208">
        <f t="shared" si="429"/>
        <v>0</v>
      </c>
      <c r="IG299" s="207">
        <f t="shared" si="454"/>
        <v>0</v>
      </c>
      <c r="IH299" s="208">
        <f t="shared" si="430"/>
        <v>0</v>
      </c>
      <c r="II299" s="208">
        <f t="shared" si="430"/>
        <v>0</v>
      </c>
      <c r="IJ299" s="208">
        <f t="shared" si="430"/>
        <v>0</v>
      </c>
      <c r="IK299" s="208">
        <f t="shared" si="430"/>
        <v>0</v>
      </c>
      <c r="IL299" s="208">
        <f t="shared" si="431"/>
        <v>0</v>
      </c>
    </row>
    <row r="300" spans="20:246">
      <c r="T300" s="207">
        <v>27</v>
      </c>
      <c r="U300" s="207">
        <f t="shared" si="432"/>
        <v>0</v>
      </c>
      <c r="V300" s="208">
        <f t="shared" si="386"/>
        <v>0</v>
      </c>
      <c r="W300" s="208">
        <f t="shared" si="386"/>
        <v>0</v>
      </c>
      <c r="X300" s="208">
        <f t="shared" si="386"/>
        <v>0</v>
      </c>
      <c r="Y300" s="208">
        <f t="shared" si="386"/>
        <v>0</v>
      </c>
      <c r="Z300" s="208">
        <f t="shared" si="387"/>
        <v>0</v>
      </c>
      <c r="AE300" s="207">
        <f t="shared" si="433"/>
        <v>0</v>
      </c>
      <c r="AF300" s="208">
        <f t="shared" si="388"/>
        <v>0</v>
      </c>
      <c r="AG300" s="208">
        <f t="shared" si="388"/>
        <v>0</v>
      </c>
      <c r="AH300" s="208">
        <f t="shared" si="388"/>
        <v>0</v>
      </c>
      <c r="AI300" s="208">
        <f t="shared" si="388"/>
        <v>0</v>
      </c>
      <c r="AJ300" s="208">
        <f t="shared" si="389"/>
        <v>0</v>
      </c>
      <c r="AO300" s="207">
        <f t="shared" si="434"/>
        <v>0</v>
      </c>
      <c r="AP300" s="208">
        <f t="shared" si="390"/>
        <v>0</v>
      </c>
      <c r="AQ300" s="208">
        <f t="shared" si="390"/>
        <v>0</v>
      </c>
      <c r="AR300" s="208">
        <f t="shared" si="390"/>
        <v>0</v>
      </c>
      <c r="AS300" s="208">
        <f t="shared" si="390"/>
        <v>0</v>
      </c>
      <c r="AT300" s="208">
        <f t="shared" si="391"/>
        <v>0</v>
      </c>
      <c r="AY300" s="207">
        <f t="shared" si="435"/>
        <v>0</v>
      </c>
      <c r="AZ300" s="208">
        <f t="shared" si="392"/>
        <v>0</v>
      </c>
      <c r="BA300" s="208">
        <f t="shared" si="392"/>
        <v>0</v>
      </c>
      <c r="BB300" s="208">
        <f t="shared" si="392"/>
        <v>0</v>
      </c>
      <c r="BC300" s="208">
        <f t="shared" si="392"/>
        <v>0</v>
      </c>
      <c r="BD300" s="208">
        <f t="shared" si="393"/>
        <v>0</v>
      </c>
      <c r="BI300" s="207">
        <f t="shared" si="436"/>
        <v>0</v>
      </c>
      <c r="BJ300" s="208">
        <f t="shared" si="394"/>
        <v>0</v>
      </c>
      <c r="BK300" s="208">
        <f t="shared" si="394"/>
        <v>0</v>
      </c>
      <c r="BL300" s="208">
        <f t="shared" si="394"/>
        <v>0</v>
      </c>
      <c r="BM300" s="208">
        <f t="shared" si="394"/>
        <v>0</v>
      </c>
      <c r="BN300" s="208">
        <f t="shared" si="395"/>
        <v>0</v>
      </c>
      <c r="BS300" s="207">
        <f t="shared" si="437"/>
        <v>0</v>
      </c>
      <c r="BT300" s="208">
        <f t="shared" si="396"/>
        <v>0</v>
      </c>
      <c r="BU300" s="208">
        <f t="shared" si="396"/>
        <v>0</v>
      </c>
      <c r="BV300" s="208">
        <f t="shared" si="396"/>
        <v>0</v>
      </c>
      <c r="BW300" s="208">
        <f t="shared" si="396"/>
        <v>0</v>
      </c>
      <c r="BX300" s="208">
        <f t="shared" si="397"/>
        <v>0</v>
      </c>
      <c r="CC300" s="207">
        <f t="shared" si="438"/>
        <v>0</v>
      </c>
      <c r="CD300" s="208">
        <f t="shared" si="398"/>
        <v>0</v>
      </c>
      <c r="CE300" s="208">
        <f t="shared" si="398"/>
        <v>0</v>
      </c>
      <c r="CF300" s="208">
        <f t="shared" si="398"/>
        <v>0</v>
      </c>
      <c r="CG300" s="208">
        <f t="shared" si="398"/>
        <v>0</v>
      </c>
      <c r="CH300" s="208">
        <f t="shared" si="399"/>
        <v>0</v>
      </c>
      <c r="CM300" s="207">
        <f t="shared" si="439"/>
        <v>0</v>
      </c>
      <c r="CN300" s="208">
        <f t="shared" si="400"/>
        <v>0</v>
      </c>
      <c r="CO300" s="208">
        <f t="shared" si="400"/>
        <v>0</v>
      </c>
      <c r="CP300" s="208">
        <f t="shared" si="400"/>
        <v>0</v>
      </c>
      <c r="CQ300" s="208">
        <f t="shared" si="400"/>
        <v>0</v>
      </c>
      <c r="CR300" s="208">
        <f t="shared" si="401"/>
        <v>0</v>
      </c>
      <c r="CW300" s="207">
        <f t="shared" si="440"/>
        <v>0</v>
      </c>
      <c r="CX300" s="208">
        <f t="shared" si="402"/>
        <v>0</v>
      </c>
      <c r="CY300" s="207">
        <f t="shared" si="402"/>
        <v>0</v>
      </c>
      <c r="CZ300" s="208">
        <f t="shared" si="402"/>
        <v>0</v>
      </c>
      <c r="DA300" s="208">
        <f t="shared" si="402"/>
        <v>0</v>
      </c>
      <c r="DB300" s="208">
        <f t="shared" si="403"/>
        <v>0</v>
      </c>
      <c r="DG300" s="207">
        <f t="shared" si="441"/>
        <v>0</v>
      </c>
      <c r="DH300" s="208">
        <f t="shared" si="404"/>
        <v>0</v>
      </c>
      <c r="DI300" s="208">
        <f t="shared" si="404"/>
        <v>0</v>
      </c>
      <c r="DJ300" s="208">
        <f t="shared" si="404"/>
        <v>0</v>
      </c>
      <c r="DK300" s="208">
        <f t="shared" si="404"/>
        <v>0</v>
      </c>
      <c r="DL300" s="208">
        <f t="shared" si="405"/>
        <v>0</v>
      </c>
      <c r="DQ300" s="207">
        <f t="shared" si="442"/>
        <v>0</v>
      </c>
      <c r="DR300" s="208">
        <f t="shared" si="406"/>
        <v>0</v>
      </c>
      <c r="DS300" s="208">
        <f t="shared" si="406"/>
        <v>0</v>
      </c>
      <c r="DT300" s="208">
        <f t="shared" si="406"/>
        <v>0</v>
      </c>
      <c r="DU300" s="208">
        <f t="shared" si="406"/>
        <v>0</v>
      </c>
      <c r="DV300" s="208">
        <f t="shared" si="407"/>
        <v>0</v>
      </c>
      <c r="EA300" s="207">
        <f t="shared" si="443"/>
        <v>0</v>
      </c>
      <c r="EB300" s="208">
        <f t="shared" si="408"/>
        <v>0</v>
      </c>
      <c r="EC300" s="208">
        <f t="shared" si="408"/>
        <v>0</v>
      </c>
      <c r="ED300" s="208">
        <f t="shared" si="408"/>
        <v>0</v>
      </c>
      <c r="EE300" s="208">
        <f t="shared" si="408"/>
        <v>0</v>
      </c>
      <c r="EF300" s="208">
        <f t="shared" si="409"/>
        <v>0</v>
      </c>
      <c r="EK300" s="207">
        <f t="shared" si="444"/>
        <v>0</v>
      </c>
      <c r="EL300" s="208">
        <f t="shared" si="410"/>
        <v>0</v>
      </c>
      <c r="EM300" s="208">
        <f t="shared" si="410"/>
        <v>0</v>
      </c>
      <c r="EN300" s="208">
        <f t="shared" si="410"/>
        <v>0</v>
      </c>
      <c r="EO300" s="208">
        <f t="shared" si="410"/>
        <v>0</v>
      </c>
      <c r="EP300" s="208">
        <f t="shared" si="411"/>
        <v>0</v>
      </c>
      <c r="EU300" s="207">
        <f t="shared" si="445"/>
        <v>0</v>
      </c>
      <c r="EV300" s="208">
        <f t="shared" si="412"/>
        <v>0</v>
      </c>
      <c r="EW300" s="208">
        <f t="shared" si="412"/>
        <v>0</v>
      </c>
      <c r="EX300" s="208">
        <f t="shared" si="412"/>
        <v>0</v>
      </c>
      <c r="EY300" s="208">
        <f t="shared" si="412"/>
        <v>0</v>
      </c>
      <c r="EZ300" s="208">
        <f t="shared" si="413"/>
        <v>0</v>
      </c>
      <c r="FE300" s="207">
        <f t="shared" si="446"/>
        <v>0</v>
      </c>
      <c r="FF300" s="208">
        <f t="shared" si="414"/>
        <v>0</v>
      </c>
      <c r="FG300" s="208">
        <f t="shared" si="414"/>
        <v>0</v>
      </c>
      <c r="FH300" s="208">
        <f t="shared" si="414"/>
        <v>0</v>
      </c>
      <c r="FI300" s="208">
        <f t="shared" si="414"/>
        <v>0</v>
      </c>
      <c r="FJ300" s="208">
        <f t="shared" si="415"/>
        <v>0</v>
      </c>
      <c r="FO300" s="207">
        <f t="shared" si="447"/>
        <v>0</v>
      </c>
      <c r="FP300" s="208">
        <f t="shared" si="416"/>
        <v>0</v>
      </c>
      <c r="FQ300" s="208">
        <f t="shared" si="416"/>
        <v>0</v>
      </c>
      <c r="FR300" s="208">
        <f t="shared" si="416"/>
        <v>0</v>
      </c>
      <c r="FS300" s="208">
        <f t="shared" si="416"/>
        <v>0</v>
      </c>
      <c r="FT300" s="208">
        <f t="shared" si="417"/>
        <v>0</v>
      </c>
      <c r="FY300" s="207">
        <f t="shared" si="448"/>
        <v>0</v>
      </c>
      <c r="FZ300" s="208">
        <f t="shared" si="418"/>
        <v>0</v>
      </c>
      <c r="GA300" s="208">
        <f t="shared" si="418"/>
        <v>0</v>
      </c>
      <c r="GB300" s="208">
        <f t="shared" si="418"/>
        <v>0</v>
      </c>
      <c r="GC300" s="208">
        <f t="shared" si="418"/>
        <v>0</v>
      </c>
      <c r="GD300" s="208">
        <f t="shared" si="419"/>
        <v>0</v>
      </c>
      <c r="GI300" s="207">
        <f t="shared" si="449"/>
        <v>0</v>
      </c>
      <c r="GJ300" s="208">
        <f t="shared" si="420"/>
        <v>0</v>
      </c>
      <c r="GK300" s="208">
        <f t="shared" si="420"/>
        <v>0</v>
      </c>
      <c r="GL300" s="208">
        <f t="shared" si="420"/>
        <v>0</v>
      </c>
      <c r="GM300" s="208">
        <f t="shared" si="420"/>
        <v>0</v>
      </c>
      <c r="GN300" s="208">
        <f t="shared" si="421"/>
        <v>0</v>
      </c>
      <c r="GS300" s="207">
        <f t="shared" si="450"/>
        <v>0</v>
      </c>
      <c r="GT300" s="208">
        <f t="shared" si="422"/>
        <v>0</v>
      </c>
      <c r="GU300" s="208">
        <f t="shared" si="422"/>
        <v>0</v>
      </c>
      <c r="GV300" s="208">
        <f t="shared" si="422"/>
        <v>0</v>
      </c>
      <c r="GW300" s="208">
        <f t="shared" si="422"/>
        <v>0</v>
      </c>
      <c r="GX300" s="208">
        <f t="shared" si="423"/>
        <v>0</v>
      </c>
      <c r="HC300" s="207">
        <f t="shared" si="451"/>
        <v>0</v>
      </c>
      <c r="HD300" s="208">
        <f t="shared" si="424"/>
        <v>0</v>
      </c>
      <c r="HE300" s="208">
        <f t="shared" si="424"/>
        <v>0</v>
      </c>
      <c r="HF300" s="208">
        <f t="shared" si="424"/>
        <v>0</v>
      </c>
      <c r="HG300" s="208">
        <f t="shared" si="424"/>
        <v>0</v>
      </c>
      <c r="HH300" s="208">
        <f t="shared" si="425"/>
        <v>0</v>
      </c>
      <c r="HM300" s="207">
        <f t="shared" si="452"/>
        <v>0</v>
      </c>
      <c r="HN300" s="208">
        <f t="shared" si="426"/>
        <v>0</v>
      </c>
      <c r="HO300" s="208">
        <f t="shared" si="426"/>
        <v>0</v>
      </c>
      <c r="HP300" s="208">
        <f t="shared" si="426"/>
        <v>0</v>
      </c>
      <c r="HQ300" s="208">
        <f t="shared" si="426"/>
        <v>0</v>
      </c>
      <c r="HR300" s="208">
        <f t="shared" si="427"/>
        <v>0</v>
      </c>
      <c r="HW300" s="207">
        <f t="shared" si="453"/>
        <v>0</v>
      </c>
      <c r="HX300" s="208">
        <f t="shared" si="428"/>
        <v>0</v>
      </c>
      <c r="HY300" s="208">
        <f t="shared" si="428"/>
        <v>0</v>
      </c>
      <c r="HZ300" s="208">
        <f t="shared" si="428"/>
        <v>0</v>
      </c>
      <c r="IA300" s="208">
        <f t="shared" si="428"/>
        <v>0</v>
      </c>
      <c r="IB300" s="208">
        <f t="shared" si="429"/>
        <v>0</v>
      </c>
      <c r="IG300" s="207">
        <f t="shared" si="454"/>
        <v>0</v>
      </c>
      <c r="IH300" s="208">
        <f t="shared" si="430"/>
        <v>0</v>
      </c>
      <c r="II300" s="208">
        <f t="shared" si="430"/>
        <v>0</v>
      </c>
      <c r="IJ300" s="208">
        <f t="shared" si="430"/>
        <v>0</v>
      </c>
      <c r="IK300" s="208">
        <f t="shared" si="430"/>
        <v>0</v>
      </c>
      <c r="IL300" s="208">
        <f t="shared" si="431"/>
        <v>0</v>
      </c>
    </row>
    <row r="301" spans="20:246">
      <c r="T301" s="207">
        <v>27.1</v>
      </c>
      <c r="U301" s="207">
        <f t="shared" si="432"/>
        <v>0</v>
      </c>
      <c r="V301" s="208">
        <f t="shared" si="386"/>
        <v>0</v>
      </c>
      <c r="W301" s="208">
        <f t="shared" si="386"/>
        <v>0</v>
      </c>
      <c r="X301" s="208">
        <f t="shared" si="386"/>
        <v>0</v>
      </c>
      <c r="Y301" s="208">
        <f t="shared" si="386"/>
        <v>0</v>
      </c>
      <c r="Z301" s="208">
        <f t="shared" si="387"/>
        <v>0</v>
      </c>
      <c r="AE301" s="207">
        <f t="shared" si="433"/>
        <v>0</v>
      </c>
      <c r="AF301" s="208">
        <f t="shared" si="388"/>
        <v>0</v>
      </c>
      <c r="AG301" s="208">
        <f t="shared" si="388"/>
        <v>0</v>
      </c>
      <c r="AH301" s="208">
        <f t="shared" si="388"/>
        <v>0</v>
      </c>
      <c r="AI301" s="208">
        <f t="shared" si="388"/>
        <v>0</v>
      </c>
      <c r="AJ301" s="208">
        <f t="shared" si="389"/>
        <v>0</v>
      </c>
      <c r="AO301" s="207">
        <f t="shared" si="434"/>
        <v>0</v>
      </c>
      <c r="AP301" s="208">
        <f t="shared" si="390"/>
        <v>0</v>
      </c>
      <c r="AQ301" s="208">
        <f t="shared" si="390"/>
        <v>0</v>
      </c>
      <c r="AR301" s="208">
        <f t="shared" si="390"/>
        <v>0</v>
      </c>
      <c r="AS301" s="208">
        <f t="shared" si="390"/>
        <v>0</v>
      </c>
      <c r="AT301" s="208">
        <f t="shared" si="391"/>
        <v>0</v>
      </c>
      <c r="AY301" s="207">
        <f t="shared" si="435"/>
        <v>0</v>
      </c>
      <c r="AZ301" s="208">
        <f t="shared" si="392"/>
        <v>0</v>
      </c>
      <c r="BA301" s="208">
        <f t="shared" si="392"/>
        <v>0</v>
      </c>
      <c r="BB301" s="208">
        <f t="shared" si="392"/>
        <v>0</v>
      </c>
      <c r="BC301" s="208">
        <f t="shared" si="392"/>
        <v>0</v>
      </c>
      <c r="BD301" s="208">
        <f t="shared" si="393"/>
        <v>0</v>
      </c>
      <c r="BI301" s="207">
        <f t="shared" si="436"/>
        <v>0</v>
      </c>
      <c r="BJ301" s="208">
        <f t="shared" si="394"/>
        <v>0</v>
      </c>
      <c r="BK301" s="208">
        <f t="shared" si="394"/>
        <v>0</v>
      </c>
      <c r="BL301" s="208">
        <f t="shared" si="394"/>
        <v>0</v>
      </c>
      <c r="BM301" s="208">
        <f t="shared" si="394"/>
        <v>0</v>
      </c>
      <c r="BN301" s="208">
        <f t="shared" si="395"/>
        <v>0</v>
      </c>
      <c r="BS301" s="207">
        <f t="shared" si="437"/>
        <v>0</v>
      </c>
      <c r="BT301" s="208">
        <f t="shared" si="396"/>
        <v>0</v>
      </c>
      <c r="BU301" s="208">
        <f t="shared" si="396"/>
        <v>0</v>
      </c>
      <c r="BV301" s="208">
        <f t="shared" si="396"/>
        <v>0</v>
      </c>
      <c r="BW301" s="208">
        <f t="shared" si="396"/>
        <v>0</v>
      </c>
      <c r="BX301" s="208">
        <f t="shared" si="397"/>
        <v>0</v>
      </c>
      <c r="CC301" s="207">
        <f t="shared" si="438"/>
        <v>0</v>
      </c>
      <c r="CD301" s="208">
        <f t="shared" si="398"/>
        <v>0</v>
      </c>
      <c r="CE301" s="208">
        <f t="shared" si="398"/>
        <v>0</v>
      </c>
      <c r="CF301" s="208">
        <f t="shared" si="398"/>
        <v>0</v>
      </c>
      <c r="CG301" s="208">
        <f t="shared" si="398"/>
        <v>0</v>
      </c>
      <c r="CH301" s="208">
        <f t="shared" si="399"/>
        <v>0</v>
      </c>
      <c r="CM301" s="207">
        <f t="shared" si="439"/>
        <v>0</v>
      </c>
      <c r="CN301" s="208">
        <f t="shared" si="400"/>
        <v>0</v>
      </c>
      <c r="CO301" s="208">
        <f t="shared" si="400"/>
        <v>0</v>
      </c>
      <c r="CP301" s="208">
        <f t="shared" si="400"/>
        <v>0</v>
      </c>
      <c r="CQ301" s="208">
        <f t="shared" si="400"/>
        <v>0</v>
      </c>
      <c r="CR301" s="208">
        <f t="shared" si="401"/>
        <v>0</v>
      </c>
      <c r="CW301" s="207">
        <f t="shared" si="440"/>
        <v>0</v>
      </c>
      <c r="CX301" s="208">
        <f t="shared" si="402"/>
        <v>0</v>
      </c>
      <c r="CY301" s="207">
        <f t="shared" si="402"/>
        <v>0</v>
      </c>
      <c r="CZ301" s="208">
        <f t="shared" si="402"/>
        <v>0</v>
      </c>
      <c r="DA301" s="208">
        <f t="shared" si="402"/>
        <v>0</v>
      </c>
      <c r="DB301" s="208">
        <f t="shared" si="403"/>
        <v>0</v>
      </c>
      <c r="DG301" s="207">
        <f t="shared" si="441"/>
        <v>0</v>
      </c>
      <c r="DH301" s="208">
        <f t="shared" si="404"/>
        <v>0</v>
      </c>
      <c r="DI301" s="208">
        <f t="shared" si="404"/>
        <v>0</v>
      </c>
      <c r="DJ301" s="208">
        <f t="shared" si="404"/>
        <v>0</v>
      </c>
      <c r="DK301" s="208">
        <f t="shared" si="404"/>
        <v>0</v>
      </c>
      <c r="DL301" s="208">
        <f t="shared" si="405"/>
        <v>0</v>
      </c>
      <c r="DQ301" s="207">
        <f t="shared" si="442"/>
        <v>0</v>
      </c>
      <c r="DR301" s="208">
        <f t="shared" si="406"/>
        <v>0</v>
      </c>
      <c r="DS301" s="208">
        <f t="shared" si="406"/>
        <v>0</v>
      </c>
      <c r="DT301" s="208">
        <f t="shared" si="406"/>
        <v>0</v>
      </c>
      <c r="DU301" s="208">
        <f t="shared" si="406"/>
        <v>0</v>
      </c>
      <c r="DV301" s="208">
        <f t="shared" si="407"/>
        <v>0</v>
      </c>
      <c r="EA301" s="207">
        <f t="shared" si="443"/>
        <v>0</v>
      </c>
      <c r="EB301" s="208">
        <f t="shared" si="408"/>
        <v>0</v>
      </c>
      <c r="EC301" s="208">
        <f t="shared" si="408"/>
        <v>0</v>
      </c>
      <c r="ED301" s="208">
        <f t="shared" si="408"/>
        <v>0</v>
      </c>
      <c r="EE301" s="208">
        <f t="shared" si="408"/>
        <v>0</v>
      </c>
      <c r="EF301" s="208">
        <f t="shared" si="409"/>
        <v>0</v>
      </c>
      <c r="EK301" s="207">
        <f t="shared" si="444"/>
        <v>0</v>
      </c>
      <c r="EL301" s="208">
        <f t="shared" si="410"/>
        <v>0</v>
      </c>
      <c r="EM301" s="208">
        <f t="shared" si="410"/>
        <v>0</v>
      </c>
      <c r="EN301" s="208">
        <f t="shared" si="410"/>
        <v>0</v>
      </c>
      <c r="EO301" s="208">
        <f t="shared" si="410"/>
        <v>0</v>
      </c>
      <c r="EP301" s="208">
        <f t="shared" si="411"/>
        <v>0</v>
      </c>
      <c r="EU301" s="207">
        <f t="shared" si="445"/>
        <v>0</v>
      </c>
      <c r="EV301" s="208">
        <f t="shared" si="412"/>
        <v>0</v>
      </c>
      <c r="EW301" s="208">
        <f t="shared" si="412"/>
        <v>0</v>
      </c>
      <c r="EX301" s="208">
        <f t="shared" si="412"/>
        <v>0</v>
      </c>
      <c r="EY301" s="208">
        <f t="shared" si="412"/>
        <v>0</v>
      </c>
      <c r="EZ301" s="208">
        <f t="shared" si="413"/>
        <v>0</v>
      </c>
      <c r="FE301" s="207">
        <f t="shared" si="446"/>
        <v>0</v>
      </c>
      <c r="FF301" s="208">
        <f t="shared" si="414"/>
        <v>0</v>
      </c>
      <c r="FG301" s="208">
        <f t="shared" si="414"/>
        <v>0</v>
      </c>
      <c r="FH301" s="208">
        <f t="shared" si="414"/>
        <v>0</v>
      </c>
      <c r="FI301" s="208">
        <f t="shared" si="414"/>
        <v>0</v>
      </c>
      <c r="FJ301" s="208">
        <f t="shared" si="415"/>
        <v>0</v>
      </c>
      <c r="FO301" s="207">
        <f t="shared" si="447"/>
        <v>0</v>
      </c>
      <c r="FP301" s="208">
        <f t="shared" si="416"/>
        <v>0</v>
      </c>
      <c r="FQ301" s="208">
        <f t="shared" si="416"/>
        <v>0</v>
      </c>
      <c r="FR301" s="208">
        <f t="shared" si="416"/>
        <v>0</v>
      </c>
      <c r="FS301" s="208">
        <f t="shared" si="416"/>
        <v>0</v>
      </c>
      <c r="FT301" s="208">
        <f t="shared" si="417"/>
        <v>0</v>
      </c>
      <c r="FY301" s="207">
        <f t="shared" si="448"/>
        <v>0</v>
      </c>
      <c r="FZ301" s="208">
        <f t="shared" si="418"/>
        <v>0</v>
      </c>
      <c r="GA301" s="208">
        <f t="shared" si="418"/>
        <v>0</v>
      </c>
      <c r="GB301" s="208">
        <f t="shared" si="418"/>
        <v>0</v>
      </c>
      <c r="GC301" s="208">
        <f t="shared" si="418"/>
        <v>0</v>
      </c>
      <c r="GD301" s="208">
        <f t="shared" si="419"/>
        <v>0</v>
      </c>
      <c r="GI301" s="207">
        <f t="shared" si="449"/>
        <v>0</v>
      </c>
      <c r="GJ301" s="208">
        <f t="shared" si="420"/>
        <v>0</v>
      </c>
      <c r="GK301" s="208">
        <f t="shared" si="420"/>
        <v>0</v>
      </c>
      <c r="GL301" s="208">
        <f t="shared" si="420"/>
        <v>0</v>
      </c>
      <c r="GM301" s="208">
        <f t="shared" si="420"/>
        <v>0</v>
      </c>
      <c r="GN301" s="208">
        <f t="shared" si="421"/>
        <v>0</v>
      </c>
      <c r="GS301" s="207">
        <f t="shared" si="450"/>
        <v>0</v>
      </c>
      <c r="GT301" s="208">
        <f t="shared" si="422"/>
        <v>0</v>
      </c>
      <c r="GU301" s="208">
        <f t="shared" si="422"/>
        <v>0</v>
      </c>
      <c r="GV301" s="208">
        <f t="shared" si="422"/>
        <v>0</v>
      </c>
      <c r="GW301" s="208">
        <f t="shared" si="422"/>
        <v>0</v>
      </c>
      <c r="GX301" s="208">
        <f t="shared" si="423"/>
        <v>0</v>
      </c>
      <c r="HC301" s="207">
        <f t="shared" si="451"/>
        <v>0</v>
      </c>
      <c r="HD301" s="208">
        <f t="shared" si="424"/>
        <v>0</v>
      </c>
      <c r="HE301" s="208">
        <f t="shared" si="424"/>
        <v>0</v>
      </c>
      <c r="HF301" s="208">
        <f t="shared" si="424"/>
        <v>0</v>
      </c>
      <c r="HG301" s="208">
        <f t="shared" si="424"/>
        <v>0</v>
      </c>
      <c r="HH301" s="208">
        <f t="shared" si="425"/>
        <v>0</v>
      </c>
      <c r="HM301" s="207">
        <f t="shared" si="452"/>
        <v>0</v>
      </c>
      <c r="HN301" s="208">
        <f t="shared" si="426"/>
        <v>0</v>
      </c>
      <c r="HO301" s="208">
        <f t="shared" si="426"/>
        <v>0</v>
      </c>
      <c r="HP301" s="208">
        <f t="shared" si="426"/>
        <v>0</v>
      </c>
      <c r="HQ301" s="208">
        <f t="shared" si="426"/>
        <v>0</v>
      </c>
      <c r="HR301" s="208">
        <f t="shared" si="427"/>
        <v>0</v>
      </c>
      <c r="HW301" s="207">
        <f t="shared" si="453"/>
        <v>0</v>
      </c>
      <c r="HX301" s="208">
        <f t="shared" si="428"/>
        <v>0</v>
      </c>
      <c r="HY301" s="208">
        <f t="shared" si="428"/>
        <v>0</v>
      </c>
      <c r="HZ301" s="208">
        <f t="shared" si="428"/>
        <v>0</v>
      </c>
      <c r="IA301" s="208">
        <f t="shared" si="428"/>
        <v>0</v>
      </c>
      <c r="IB301" s="208">
        <f t="shared" si="429"/>
        <v>0</v>
      </c>
      <c r="IG301" s="207">
        <f t="shared" si="454"/>
        <v>0</v>
      </c>
      <c r="IH301" s="208">
        <f t="shared" si="430"/>
        <v>0</v>
      </c>
      <c r="II301" s="208">
        <f t="shared" si="430"/>
        <v>0</v>
      </c>
      <c r="IJ301" s="208">
        <f t="shared" si="430"/>
        <v>0</v>
      </c>
      <c r="IK301" s="208">
        <f t="shared" si="430"/>
        <v>0</v>
      </c>
      <c r="IL301" s="208">
        <f t="shared" si="431"/>
        <v>0</v>
      </c>
    </row>
    <row r="302" spans="20:246">
      <c r="T302" s="207">
        <v>27.2</v>
      </c>
      <c r="U302" s="207">
        <f t="shared" si="432"/>
        <v>0</v>
      </c>
      <c r="V302" s="208">
        <f t="shared" si="386"/>
        <v>0</v>
      </c>
      <c r="W302" s="208">
        <f t="shared" si="386"/>
        <v>0</v>
      </c>
      <c r="X302" s="208">
        <f t="shared" si="386"/>
        <v>0</v>
      </c>
      <c r="Y302" s="208">
        <f t="shared" si="386"/>
        <v>0</v>
      </c>
      <c r="Z302" s="208">
        <f t="shared" si="387"/>
        <v>0</v>
      </c>
      <c r="AE302" s="207">
        <f t="shared" si="433"/>
        <v>0</v>
      </c>
      <c r="AF302" s="208">
        <f t="shared" si="388"/>
        <v>0</v>
      </c>
      <c r="AG302" s="208">
        <f t="shared" si="388"/>
        <v>0</v>
      </c>
      <c r="AH302" s="208">
        <f t="shared" si="388"/>
        <v>0</v>
      </c>
      <c r="AI302" s="208">
        <f t="shared" si="388"/>
        <v>0</v>
      </c>
      <c r="AJ302" s="208">
        <f t="shared" si="389"/>
        <v>0</v>
      </c>
      <c r="AO302" s="207">
        <f t="shared" si="434"/>
        <v>0</v>
      </c>
      <c r="AP302" s="208">
        <f t="shared" si="390"/>
        <v>0</v>
      </c>
      <c r="AQ302" s="208">
        <f t="shared" si="390"/>
        <v>0</v>
      </c>
      <c r="AR302" s="208">
        <f t="shared" si="390"/>
        <v>0</v>
      </c>
      <c r="AS302" s="208">
        <f t="shared" si="390"/>
        <v>0</v>
      </c>
      <c r="AT302" s="208">
        <f t="shared" si="391"/>
        <v>0</v>
      </c>
      <c r="AY302" s="207">
        <f t="shared" si="435"/>
        <v>0</v>
      </c>
      <c r="AZ302" s="208">
        <f t="shared" si="392"/>
        <v>0</v>
      </c>
      <c r="BA302" s="208">
        <f t="shared" si="392"/>
        <v>0</v>
      </c>
      <c r="BB302" s="208">
        <f t="shared" si="392"/>
        <v>0</v>
      </c>
      <c r="BC302" s="208">
        <f t="shared" si="392"/>
        <v>0</v>
      </c>
      <c r="BD302" s="208">
        <f t="shared" si="393"/>
        <v>0</v>
      </c>
      <c r="BI302" s="207">
        <f t="shared" si="436"/>
        <v>0</v>
      </c>
      <c r="BJ302" s="208">
        <f t="shared" si="394"/>
        <v>0</v>
      </c>
      <c r="BK302" s="208">
        <f t="shared" si="394"/>
        <v>0</v>
      </c>
      <c r="BL302" s="208">
        <f t="shared" si="394"/>
        <v>0</v>
      </c>
      <c r="BM302" s="208">
        <f t="shared" si="394"/>
        <v>0</v>
      </c>
      <c r="BN302" s="208">
        <f t="shared" si="395"/>
        <v>0</v>
      </c>
      <c r="BS302" s="207">
        <f t="shared" si="437"/>
        <v>0</v>
      </c>
      <c r="BT302" s="208">
        <f t="shared" si="396"/>
        <v>0</v>
      </c>
      <c r="BU302" s="208">
        <f t="shared" si="396"/>
        <v>0</v>
      </c>
      <c r="BV302" s="208">
        <f t="shared" si="396"/>
        <v>0</v>
      </c>
      <c r="BW302" s="208">
        <f t="shared" si="396"/>
        <v>0</v>
      </c>
      <c r="BX302" s="208">
        <f t="shared" si="397"/>
        <v>0</v>
      </c>
      <c r="CC302" s="207">
        <f t="shared" si="438"/>
        <v>0</v>
      </c>
      <c r="CD302" s="208">
        <f t="shared" si="398"/>
        <v>0</v>
      </c>
      <c r="CE302" s="208">
        <f t="shared" si="398"/>
        <v>0</v>
      </c>
      <c r="CF302" s="208">
        <f t="shared" si="398"/>
        <v>0</v>
      </c>
      <c r="CG302" s="208">
        <f t="shared" si="398"/>
        <v>0</v>
      </c>
      <c r="CH302" s="208">
        <f t="shared" si="399"/>
        <v>0</v>
      </c>
      <c r="CM302" s="207">
        <f t="shared" si="439"/>
        <v>0</v>
      </c>
      <c r="CN302" s="208">
        <f t="shared" si="400"/>
        <v>0</v>
      </c>
      <c r="CO302" s="208">
        <f t="shared" si="400"/>
        <v>0</v>
      </c>
      <c r="CP302" s="208">
        <f t="shared" si="400"/>
        <v>0</v>
      </c>
      <c r="CQ302" s="208">
        <f t="shared" si="400"/>
        <v>0</v>
      </c>
      <c r="CR302" s="208">
        <f t="shared" si="401"/>
        <v>0</v>
      </c>
      <c r="CW302" s="207">
        <f t="shared" si="440"/>
        <v>0</v>
      </c>
      <c r="CX302" s="208">
        <f t="shared" si="402"/>
        <v>0</v>
      </c>
      <c r="CY302" s="207">
        <f t="shared" si="402"/>
        <v>0</v>
      </c>
      <c r="CZ302" s="208">
        <f t="shared" si="402"/>
        <v>0</v>
      </c>
      <c r="DA302" s="208">
        <f t="shared" si="402"/>
        <v>0</v>
      </c>
      <c r="DB302" s="208">
        <f t="shared" si="403"/>
        <v>0</v>
      </c>
      <c r="DG302" s="207">
        <f t="shared" si="441"/>
        <v>0</v>
      </c>
      <c r="DH302" s="208">
        <f t="shared" si="404"/>
        <v>0</v>
      </c>
      <c r="DI302" s="208">
        <f t="shared" si="404"/>
        <v>0</v>
      </c>
      <c r="DJ302" s="208">
        <f t="shared" si="404"/>
        <v>0</v>
      </c>
      <c r="DK302" s="208">
        <f t="shared" si="404"/>
        <v>0</v>
      </c>
      <c r="DL302" s="208">
        <f t="shared" si="405"/>
        <v>0</v>
      </c>
      <c r="DQ302" s="207">
        <f t="shared" si="442"/>
        <v>0</v>
      </c>
      <c r="DR302" s="208">
        <f t="shared" si="406"/>
        <v>0</v>
      </c>
      <c r="DS302" s="208">
        <f t="shared" si="406"/>
        <v>0</v>
      </c>
      <c r="DT302" s="208">
        <f t="shared" si="406"/>
        <v>0</v>
      </c>
      <c r="DU302" s="208">
        <f t="shared" si="406"/>
        <v>0</v>
      </c>
      <c r="DV302" s="208">
        <f t="shared" si="407"/>
        <v>0</v>
      </c>
      <c r="EA302" s="207">
        <f t="shared" si="443"/>
        <v>0</v>
      </c>
      <c r="EB302" s="208">
        <f t="shared" si="408"/>
        <v>0</v>
      </c>
      <c r="EC302" s="208">
        <f t="shared" si="408"/>
        <v>0</v>
      </c>
      <c r="ED302" s="208">
        <f t="shared" si="408"/>
        <v>0</v>
      </c>
      <c r="EE302" s="208">
        <f t="shared" si="408"/>
        <v>0</v>
      </c>
      <c r="EF302" s="208">
        <f t="shared" si="409"/>
        <v>0</v>
      </c>
      <c r="EK302" s="207">
        <f t="shared" si="444"/>
        <v>0</v>
      </c>
      <c r="EL302" s="208">
        <f t="shared" si="410"/>
        <v>0</v>
      </c>
      <c r="EM302" s="208">
        <f t="shared" si="410"/>
        <v>0</v>
      </c>
      <c r="EN302" s="208">
        <f t="shared" si="410"/>
        <v>0</v>
      </c>
      <c r="EO302" s="208">
        <f t="shared" si="410"/>
        <v>0</v>
      </c>
      <c r="EP302" s="208">
        <f t="shared" si="411"/>
        <v>0</v>
      </c>
      <c r="EU302" s="207">
        <f t="shared" si="445"/>
        <v>0</v>
      </c>
      <c r="EV302" s="208">
        <f t="shared" si="412"/>
        <v>0</v>
      </c>
      <c r="EW302" s="208">
        <f t="shared" si="412"/>
        <v>0</v>
      </c>
      <c r="EX302" s="208">
        <f t="shared" si="412"/>
        <v>0</v>
      </c>
      <c r="EY302" s="208">
        <f t="shared" si="412"/>
        <v>0</v>
      </c>
      <c r="EZ302" s="208">
        <f t="shared" si="413"/>
        <v>0</v>
      </c>
      <c r="FE302" s="207">
        <f t="shared" si="446"/>
        <v>0</v>
      </c>
      <c r="FF302" s="208">
        <f t="shared" si="414"/>
        <v>0</v>
      </c>
      <c r="FG302" s="208">
        <f t="shared" si="414"/>
        <v>0</v>
      </c>
      <c r="FH302" s="208">
        <f t="shared" si="414"/>
        <v>0</v>
      </c>
      <c r="FI302" s="208">
        <f t="shared" si="414"/>
        <v>0</v>
      </c>
      <c r="FJ302" s="208">
        <f t="shared" si="415"/>
        <v>0</v>
      </c>
      <c r="FO302" s="207">
        <f t="shared" si="447"/>
        <v>0</v>
      </c>
      <c r="FP302" s="208">
        <f t="shared" si="416"/>
        <v>0</v>
      </c>
      <c r="FQ302" s="208">
        <f t="shared" si="416"/>
        <v>0</v>
      </c>
      <c r="FR302" s="208">
        <f t="shared" si="416"/>
        <v>0</v>
      </c>
      <c r="FS302" s="208">
        <f t="shared" si="416"/>
        <v>0</v>
      </c>
      <c r="FT302" s="208">
        <f t="shared" si="417"/>
        <v>0</v>
      </c>
      <c r="FY302" s="207">
        <f t="shared" si="448"/>
        <v>0</v>
      </c>
      <c r="FZ302" s="208">
        <f t="shared" si="418"/>
        <v>0</v>
      </c>
      <c r="GA302" s="208">
        <f t="shared" si="418"/>
        <v>0</v>
      </c>
      <c r="GB302" s="208">
        <f t="shared" si="418"/>
        <v>0</v>
      </c>
      <c r="GC302" s="208">
        <f t="shared" si="418"/>
        <v>0</v>
      </c>
      <c r="GD302" s="208">
        <f t="shared" si="419"/>
        <v>0</v>
      </c>
      <c r="GI302" s="207">
        <f t="shared" si="449"/>
        <v>0</v>
      </c>
      <c r="GJ302" s="208">
        <f t="shared" si="420"/>
        <v>0</v>
      </c>
      <c r="GK302" s="208">
        <f t="shared" si="420"/>
        <v>0</v>
      </c>
      <c r="GL302" s="208">
        <f t="shared" si="420"/>
        <v>0</v>
      </c>
      <c r="GM302" s="208">
        <f t="shared" si="420"/>
        <v>0</v>
      </c>
      <c r="GN302" s="208">
        <f t="shared" si="421"/>
        <v>0</v>
      </c>
      <c r="GS302" s="207">
        <f t="shared" si="450"/>
        <v>0</v>
      </c>
      <c r="GT302" s="208">
        <f t="shared" si="422"/>
        <v>0</v>
      </c>
      <c r="GU302" s="208">
        <f t="shared" si="422"/>
        <v>0</v>
      </c>
      <c r="GV302" s="208">
        <f t="shared" si="422"/>
        <v>0</v>
      </c>
      <c r="GW302" s="208">
        <f t="shared" si="422"/>
        <v>0</v>
      </c>
      <c r="GX302" s="208">
        <f t="shared" si="423"/>
        <v>0</v>
      </c>
      <c r="HC302" s="207">
        <f t="shared" si="451"/>
        <v>0</v>
      </c>
      <c r="HD302" s="208">
        <f t="shared" si="424"/>
        <v>0</v>
      </c>
      <c r="HE302" s="208">
        <f t="shared" si="424"/>
        <v>0</v>
      </c>
      <c r="HF302" s="208">
        <f t="shared" si="424"/>
        <v>0</v>
      </c>
      <c r="HG302" s="208">
        <f t="shared" si="424"/>
        <v>0</v>
      </c>
      <c r="HH302" s="208">
        <f t="shared" si="425"/>
        <v>0</v>
      </c>
      <c r="HM302" s="207">
        <f t="shared" si="452"/>
        <v>0</v>
      </c>
      <c r="HN302" s="208">
        <f t="shared" si="426"/>
        <v>0</v>
      </c>
      <c r="HO302" s="208">
        <f t="shared" si="426"/>
        <v>0</v>
      </c>
      <c r="HP302" s="208">
        <f t="shared" si="426"/>
        <v>0</v>
      </c>
      <c r="HQ302" s="208">
        <f t="shared" si="426"/>
        <v>0</v>
      </c>
      <c r="HR302" s="208">
        <f t="shared" si="427"/>
        <v>0</v>
      </c>
      <c r="HW302" s="207">
        <f t="shared" si="453"/>
        <v>0</v>
      </c>
      <c r="HX302" s="208">
        <f t="shared" si="428"/>
        <v>0</v>
      </c>
      <c r="HY302" s="208">
        <f t="shared" si="428"/>
        <v>0</v>
      </c>
      <c r="HZ302" s="208">
        <f t="shared" si="428"/>
        <v>0</v>
      </c>
      <c r="IA302" s="208">
        <f t="shared" si="428"/>
        <v>0</v>
      </c>
      <c r="IB302" s="208">
        <f t="shared" si="429"/>
        <v>0</v>
      </c>
      <c r="IG302" s="207">
        <f t="shared" si="454"/>
        <v>0</v>
      </c>
      <c r="IH302" s="208">
        <f t="shared" si="430"/>
        <v>0</v>
      </c>
      <c r="II302" s="208">
        <f t="shared" si="430"/>
        <v>0</v>
      </c>
      <c r="IJ302" s="208">
        <f t="shared" si="430"/>
        <v>0</v>
      </c>
      <c r="IK302" s="208">
        <f t="shared" si="430"/>
        <v>0</v>
      </c>
      <c r="IL302" s="208">
        <f t="shared" si="431"/>
        <v>0</v>
      </c>
    </row>
    <row r="303" spans="20:246">
      <c r="T303" s="207">
        <v>27.3</v>
      </c>
      <c r="U303" s="207">
        <f t="shared" si="432"/>
        <v>0</v>
      </c>
      <c r="V303" s="208">
        <f t="shared" si="386"/>
        <v>0</v>
      </c>
      <c r="W303" s="208">
        <f t="shared" si="386"/>
        <v>0</v>
      </c>
      <c r="X303" s="208">
        <f t="shared" si="386"/>
        <v>0</v>
      </c>
      <c r="Y303" s="208">
        <f t="shared" si="386"/>
        <v>0</v>
      </c>
      <c r="Z303" s="208">
        <f t="shared" si="387"/>
        <v>0</v>
      </c>
      <c r="AE303" s="207">
        <f t="shared" si="433"/>
        <v>0</v>
      </c>
      <c r="AF303" s="208">
        <f t="shared" si="388"/>
        <v>0</v>
      </c>
      <c r="AG303" s="208">
        <f t="shared" si="388"/>
        <v>0</v>
      </c>
      <c r="AH303" s="208">
        <f t="shared" si="388"/>
        <v>0</v>
      </c>
      <c r="AI303" s="208">
        <f t="shared" si="388"/>
        <v>0</v>
      </c>
      <c r="AJ303" s="208">
        <f t="shared" si="389"/>
        <v>0</v>
      </c>
      <c r="AO303" s="207">
        <f t="shared" si="434"/>
        <v>0</v>
      </c>
      <c r="AP303" s="208">
        <f t="shared" si="390"/>
        <v>0</v>
      </c>
      <c r="AQ303" s="208">
        <f t="shared" si="390"/>
        <v>0</v>
      </c>
      <c r="AR303" s="208">
        <f t="shared" si="390"/>
        <v>0</v>
      </c>
      <c r="AS303" s="208">
        <f t="shared" si="390"/>
        <v>0</v>
      </c>
      <c r="AT303" s="208">
        <f t="shared" si="391"/>
        <v>0</v>
      </c>
      <c r="AY303" s="207">
        <f t="shared" si="435"/>
        <v>0</v>
      </c>
      <c r="AZ303" s="208">
        <f t="shared" si="392"/>
        <v>0</v>
      </c>
      <c r="BA303" s="208">
        <f t="shared" si="392"/>
        <v>0</v>
      </c>
      <c r="BB303" s="208">
        <f t="shared" si="392"/>
        <v>0</v>
      </c>
      <c r="BC303" s="208">
        <f t="shared" si="392"/>
        <v>0</v>
      </c>
      <c r="BD303" s="208">
        <f t="shared" si="393"/>
        <v>0</v>
      </c>
      <c r="BI303" s="207">
        <f t="shared" si="436"/>
        <v>0</v>
      </c>
      <c r="BJ303" s="208">
        <f t="shared" si="394"/>
        <v>0</v>
      </c>
      <c r="BK303" s="208">
        <f t="shared" si="394"/>
        <v>0</v>
      </c>
      <c r="BL303" s="208">
        <f t="shared" si="394"/>
        <v>0</v>
      </c>
      <c r="BM303" s="208">
        <f t="shared" si="394"/>
        <v>0</v>
      </c>
      <c r="BN303" s="208">
        <f t="shared" si="395"/>
        <v>0</v>
      </c>
      <c r="BS303" s="207">
        <f t="shared" si="437"/>
        <v>0</v>
      </c>
      <c r="BT303" s="208">
        <f t="shared" si="396"/>
        <v>0</v>
      </c>
      <c r="BU303" s="208">
        <f t="shared" si="396"/>
        <v>0</v>
      </c>
      <c r="BV303" s="208">
        <f t="shared" si="396"/>
        <v>0</v>
      </c>
      <c r="BW303" s="208">
        <f t="shared" si="396"/>
        <v>0</v>
      </c>
      <c r="BX303" s="208">
        <f t="shared" si="397"/>
        <v>0</v>
      </c>
      <c r="CC303" s="207">
        <f t="shared" si="438"/>
        <v>0</v>
      </c>
      <c r="CD303" s="208">
        <f t="shared" si="398"/>
        <v>0</v>
      </c>
      <c r="CE303" s="208">
        <f t="shared" si="398"/>
        <v>0</v>
      </c>
      <c r="CF303" s="208">
        <f t="shared" si="398"/>
        <v>0</v>
      </c>
      <c r="CG303" s="208">
        <f t="shared" si="398"/>
        <v>0</v>
      </c>
      <c r="CH303" s="208">
        <f t="shared" si="399"/>
        <v>0</v>
      </c>
      <c r="CM303" s="207">
        <f t="shared" si="439"/>
        <v>0</v>
      </c>
      <c r="CN303" s="208">
        <f t="shared" si="400"/>
        <v>0</v>
      </c>
      <c r="CO303" s="208">
        <f t="shared" si="400"/>
        <v>0</v>
      </c>
      <c r="CP303" s="208">
        <f t="shared" si="400"/>
        <v>0</v>
      </c>
      <c r="CQ303" s="208">
        <f t="shared" si="400"/>
        <v>0</v>
      </c>
      <c r="CR303" s="208">
        <f t="shared" si="401"/>
        <v>0</v>
      </c>
      <c r="CW303" s="207">
        <f t="shared" si="440"/>
        <v>0</v>
      </c>
      <c r="CX303" s="208">
        <f t="shared" si="402"/>
        <v>0</v>
      </c>
      <c r="CY303" s="207">
        <f t="shared" si="402"/>
        <v>0</v>
      </c>
      <c r="CZ303" s="208">
        <f t="shared" si="402"/>
        <v>0</v>
      </c>
      <c r="DA303" s="208">
        <f t="shared" si="402"/>
        <v>0</v>
      </c>
      <c r="DB303" s="208">
        <f t="shared" si="403"/>
        <v>0</v>
      </c>
      <c r="DG303" s="207">
        <f t="shared" si="441"/>
        <v>0</v>
      </c>
      <c r="DH303" s="208">
        <f t="shared" si="404"/>
        <v>0</v>
      </c>
      <c r="DI303" s="208">
        <f t="shared" si="404"/>
        <v>0</v>
      </c>
      <c r="DJ303" s="208">
        <f t="shared" si="404"/>
        <v>0</v>
      </c>
      <c r="DK303" s="208">
        <f t="shared" si="404"/>
        <v>0</v>
      </c>
      <c r="DL303" s="208">
        <f t="shared" si="405"/>
        <v>0</v>
      </c>
      <c r="DQ303" s="207">
        <f t="shared" si="442"/>
        <v>0</v>
      </c>
      <c r="DR303" s="208">
        <f t="shared" si="406"/>
        <v>0</v>
      </c>
      <c r="DS303" s="208">
        <f t="shared" si="406"/>
        <v>0</v>
      </c>
      <c r="DT303" s="208">
        <f t="shared" si="406"/>
        <v>0</v>
      </c>
      <c r="DU303" s="208">
        <f t="shared" si="406"/>
        <v>0</v>
      </c>
      <c r="DV303" s="208">
        <f t="shared" si="407"/>
        <v>0</v>
      </c>
      <c r="EA303" s="207">
        <f t="shared" si="443"/>
        <v>0</v>
      </c>
      <c r="EB303" s="208">
        <f t="shared" si="408"/>
        <v>0</v>
      </c>
      <c r="EC303" s="208">
        <f t="shared" si="408"/>
        <v>0</v>
      </c>
      <c r="ED303" s="208">
        <f t="shared" si="408"/>
        <v>0</v>
      </c>
      <c r="EE303" s="208">
        <f t="shared" si="408"/>
        <v>0</v>
      </c>
      <c r="EF303" s="208">
        <f t="shared" si="409"/>
        <v>0</v>
      </c>
      <c r="EK303" s="207">
        <f t="shared" si="444"/>
        <v>0</v>
      </c>
      <c r="EL303" s="208">
        <f t="shared" si="410"/>
        <v>0</v>
      </c>
      <c r="EM303" s="208">
        <f t="shared" si="410"/>
        <v>0</v>
      </c>
      <c r="EN303" s="208">
        <f t="shared" si="410"/>
        <v>0</v>
      </c>
      <c r="EO303" s="208">
        <f t="shared" si="410"/>
        <v>0</v>
      </c>
      <c r="EP303" s="208">
        <f t="shared" si="411"/>
        <v>0</v>
      </c>
      <c r="EU303" s="207">
        <f t="shared" si="445"/>
        <v>0</v>
      </c>
      <c r="EV303" s="208">
        <f t="shared" si="412"/>
        <v>0</v>
      </c>
      <c r="EW303" s="208">
        <f t="shared" si="412"/>
        <v>0</v>
      </c>
      <c r="EX303" s="208">
        <f t="shared" si="412"/>
        <v>0</v>
      </c>
      <c r="EY303" s="208">
        <f t="shared" si="412"/>
        <v>0</v>
      </c>
      <c r="EZ303" s="208">
        <f t="shared" si="413"/>
        <v>0</v>
      </c>
      <c r="FE303" s="207">
        <f t="shared" si="446"/>
        <v>0</v>
      </c>
      <c r="FF303" s="208">
        <f t="shared" si="414"/>
        <v>0</v>
      </c>
      <c r="FG303" s="208">
        <f t="shared" si="414"/>
        <v>0</v>
      </c>
      <c r="FH303" s="208">
        <f t="shared" si="414"/>
        <v>0</v>
      </c>
      <c r="FI303" s="208">
        <f t="shared" si="414"/>
        <v>0</v>
      </c>
      <c r="FJ303" s="208">
        <f t="shared" si="415"/>
        <v>0</v>
      </c>
      <c r="FO303" s="207">
        <f t="shared" si="447"/>
        <v>0</v>
      </c>
      <c r="FP303" s="208">
        <f t="shared" si="416"/>
        <v>0</v>
      </c>
      <c r="FQ303" s="208">
        <f t="shared" si="416"/>
        <v>0</v>
      </c>
      <c r="FR303" s="208">
        <f t="shared" si="416"/>
        <v>0</v>
      </c>
      <c r="FS303" s="208">
        <f t="shared" si="416"/>
        <v>0</v>
      </c>
      <c r="FT303" s="208">
        <f t="shared" si="417"/>
        <v>0</v>
      </c>
      <c r="FY303" s="207">
        <f t="shared" si="448"/>
        <v>0</v>
      </c>
      <c r="FZ303" s="208">
        <f t="shared" si="418"/>
        <v>0</v>
      </c>
      <c r="GA303" s="208">
        <f t="shared" si="418"/>
        <v>0</v>
      </c>
      <c r="GB303" s="208">
        <f t="shared" si="418"/>
        <v>0</v>
      </c>
      <c r="GC303" s="208">
        <f t="shared" si="418"/>
        <v>0</v>
      </c>
      <c r="GD303" s="208">
        <f t="shared" si="419"/>
        <v>0</v>
      </c>
      <c r="GI303" s="207">
        <f t="shared" si="449"/>
        <v>0</v>
      </c>
      <c r="GJ303" s="208">
        <f t="shared" si="420"/>
        <v>0</v>
      </c>
      <c r="GK303" s="208">
        <f t="shared" si="420"/>
        <v>0</v>
      </c>
      <c r="GL303" s="208">
        <f t="shared" si="420"/>
        <v>0</v>
      </c>
      <c r="GM303" s="208">
        <f t="shared" si="420"/>
        <v>0</v>
      </c>
      <c r="GN303" s="208">
        <f t="shared" si="421"/>
        <v>0</v>
      </c>
      <c r="GS303" s="207">
        <f t="shared" si="450"/>
        <v>0</v>
      </c>
      <c r="GT303" s="208">
        <f t="shared" si="422"/>
        <v>0</v>
      </c>
      <c r="GU303" s="208">
        <f t="shared" si="422"/>
        <v>0</v>
      </c>
      <c r="GV303" s="208">
        <f t="shared" si="422"/>
        <v>0</v>
      </c>
      <c r="GW303" s="208">
        <f t="shared" si="422"/>
        <v>0</v>
      </c>
      <c r="GX303" s="208">
        <f t="shared" si="423"/>
        <v>0</v>
      </c>
      <c r="HC303" s="207">
        <f t="shared" si="451"/>
        <v>0</v>
      </c>
      <c r="HD303" s="208">
        <f t="shared" si="424"/>
        <v>0</v>
      </c>
      <c r="HE303" s="208">
        <f t="shared" si="424"/>
        <v>0</v>
      </c>
      <c r="HF303" s="208">
        <f t="shared" si="424"/>
        <v>0</v>
      </c>
      <c r="HG303" s="208">
        <f t="shared" si="424"/>
        <v>0</v>
      </c>
      <c r="HH303" s="208">
        <f t="shared" si="425"/>
        <v>0</v>
      </c>
      <c r="HM303" s="207">
        <f t="shared" si="452"/>
        <v>0</v>
      </c>
      <c r="HN303" s="208">
        <f t="shared" si="426"/>
        <v>0</v>
      </c>
      <c r="HO303" s="208">
        <f t="shared" si="426"/>
        <v>0</v>
      </c>
      <c r="HP303" s="208">
        <f t="shared" si="426"/>
        <v>0</v>
      </c>
      <c r="HQ303" s="208">
        <f t="shared" si="426"/>
        <v>0</v>
      </c>
      <c r="HR303" s="208">
        <f t="shared" si="427"/>
        <v>0</v>
      </c>
      <c r="HW303" s="207">
        <f t="shared" si="453"/>
        <v>0</v>
      </c>
      <c r="HX303" s="208">
        <f t="shared" si="428"/>
        <v>0</v>
      </c>
      <c r="HY303" s="208">
        <f t="shared" si="428"/>
        <v>0</v>
      </c>
      <c r="HZ303" s="208">
        <f t="shared" si="428"/>
        <v>0</v>
      </c>
      <c r="IA303" s="208">
        <f t="shared" si="428"/>
        <v>0</v>
      </c>
      <c r="IB303" s="208">
        <f t="shared" si="429"/>
        <v>0</v>
      </c>
      <c r="IG303" s="207">
        <f t="shared" si="454"/>
        <v>0</v>
      </c>
      <c r="IH303" s="208">
        <f t="shared" si="430"/>
        <v>0</v>
      </c>
      <c r="II303" s="208">
        <f t="shared" si="430"/>
        <v>0</v>
      </c>
      <c r="IJ303" s="208">
        <f t="shared" si="430"/>
        <v>0</v>
      </c>
      <c r="IK303" s="208">
        <f t="shared" si="430"/>
        <v>0</v>
      </c>
      <c r="IL303" s="208">
        <f t="shared" si="431"/>
        <v>0</v>
      </c>
    </row>
    <row r="304" spans="20:246">
      <c r="T304" s="207">
        <v>27.4</v>
      </c>
      <c r="U304" s="207">
        <f t="shared" si="432"/>
        <v>0</v>
      </c>
      <c r="V304" s="208">
        <f t="shared" si="386"/>
        <v>0</v>
      </c>
      <c r="W304" s="208">
        <f t="shared" si="386"/>
        <v>0</v>
      </c>
      <c r="X304" s="208">
        <f t="shared" si="386"/>
        <v>0</v>
      </c>
      <c r="Y304" s="208">
        <f t="shared" si="386"/>
        <v>0</v>
      </c>
      <c r="Z304" s="208">
        <f t="shared" si="387"/>
        <v>0</v>
      </c>
      <c r="AE304" s="207">
        <f t="shared" si="433"/>
        <v>0</v>
      </c>
      <c r="AF304" s="208">
        <f t="shared" si="388"/>
        <v>0</v>
      </c>
      <c r="AG304" s="208">
        <f t="shared" si="388"/>
        <v>0</v>
      </c>
      <c r="AH304" s="208">
        <f t="shared" si="388"/>
        <v>0</v>
      </c>
      <c r="AI304" s="208">
        <f t="shared" si="388"/>
        <v>0</v>
      </c>
      <c r="AJ304" s="208">
        <f t="shared" si="389"/>
        <v>0</v>
      </c>
      <c r="AO304" s="207">
        <f t="shared" si="434"/>
        <v>0</v>
      </c>
      <c r="AP304" s="208">
        <f t="shared" si="390"/>
        <v>0</v>
      </c>
      <c r="AQ304" s="208">
        <f t="shared" si="390"/>
        <v>0</v>
      </c>
      <c r="AR304" s="208">
        <f t="shared" si="390"/>
        <v>0</v>
      </c>
      <c r="AS304" s="208">
        <f t="shared" si="390"/>
        <v>0</v>
      </c>
      <c r="AT304" s="208">
        <f t="shared" si="391"/>
        <v>0</v>
      </c>
      <c r="AY304" s="207">
        <f t="shared" si="435"/>
        <v>0</v>
      </c>
      <c r="AZ304" s="208">
        <f t="shared" si="392"/>
        <v>0</v>
      </c>
      <c r="BA304" s="208">
        <f t="shared" si="392"/>
        <v>0</v>
      </c>
      <c r="BB304" s="208">
        <f t="shared" si="392"/>
        <v>0</v>
      </c>
      <c r="BC304" s="208">
        <f t="shared" si="392"/>
        <v>0</v>
      </c>
      <c r="BD304" s="208">
        <f t="shared" si="393"/>
        <v>0</v>
      </c>
      <c r="BI304" s="207">
        <f t="shared" si="436"/>
        <v>0</v>
      </c>
      <c r="BJ304" s="208">
        <f t="shared" si="394"/>
        <v>0</v>
      </c>
      <c r="BK304" s="208">
        <f t="shared" si="394"/>
        <v>0</v>
      </c>
      <c r="BL304" s="208">
        <f t="shared" si="394"/>
        <v>0</v>
      </c>
      <c r="BM304" s="208">
        <f t="shared" si="394"/>
        <v>0</v>
      </c>
      <c r="BN304" s="208">
        <f t="shared" si="395"/>
        <v>0</v>
      </c>
      <c r="BS304" s="207">
        <f t="shared" si="437"/>
        <v>0</v>
      </c>
      <c r="BT304" s="208">
        <f t="shared" si="396"/>
        <v>0</v>
      </c>
      <c r="BU304" s="208">
        <f t="shared" si="396"/>
        <v>0</v>
      </c>
      <c r="BV304" s="208">
        <f t="shared" si="396"/>
        <v>0</v>
      </c>
      <c r="BW304" s="208">
        <f t="shared" si="396"/>
        <v>0</v>
      </c>
      <c r="BX304" s="208">
        <f t="shared" si="397"/>
        <v>0</v>
      </c>
      <c r="CC304" s="207">
        <f t="shared" si="438"/>
        <v>0</v>
      </c>
      <c r="CD304" s="208">
        <f t="shared" si="398"/>
        <v>0</v>
      </c>
      <c r="CE304" s="208">
        <f t="shared" si="398"/>
        <v>0</v>
      </c>
      <c r="CF304" s="208">
        <f t="shared" si="398"/>
        <v>0</v>
      </c>
      <c r="CG304" s="208">
        <f t="shared" si="398"/>
        <v>0</v>
      </c>
      <c r="CH304" s="208">
        <f t="shared" si="399"/>
        <v>0</v>
      </c>
      <c r="CM304" s="207">
        <f t="shared" si="439"/>
        <v>0</v>
      </c>
      <c r="CN304" s="208">
        <f t="shared" si="400"/>
        <v>0</v>
      </c>
      <c r="CO304" s="208">
        <f t="shared" si="400"/>
        <v>0</v>
      </c>
      <c r="CP304" s="208">
        <f t="shared" si="400"/>
        <v>0</v>
      </c>
      <c r="CQ304" s="208">
        <f t="shared" si="400"/>
        <v>0</v>
      </c>
      <c r="CR304" s="208">
        <f t="shared" si="401"/>
        <v>0</v>
      </c>
      <c r="CW304" s="207">
        <f t="shared" si="440"/>
        <v>0</v>
      </c>
      <c r="CX304" s="208">
        <f t="shared" si="402"/>
        <v>0</v>
      </c>
      <c r="CY304" s="207">
        <f t="shared" si="402"/>
        <v>0</v>
      </c>
      <c r="CZ304" s="208">
        <f t="shared" si="402"/>
        <v>0</v>
      </c>
      <c r="DA304" s="208">
        <f t="shared" si="402"/>
        <v>0</v>
      </c>
      <c r="DB304" s="208">
        <f t="shared" si="403"/>
        <v>0</v>
      </c>
      <c r="DG304" s="207">
        <f t="shared" si="441"/>
        <v>0</v>
      </c>
      <c r="DH304" s="208">
        <f t="shared" si="404"/>
        <v>0</v>
      </c>
      <c r="DI304" s="208">
        <f t="shared" si="404"/>
        <v>0</v>
      </c>
      <c r="DJ304" s="208">
        <f t="shared" si="404"/>
        <v>0</v>
      </c>
      <c r="DK304" s="208">
        <f t="shared" si="404"/>
        <v>0</v>
      </c>
      <c r="DL304" s="208">
        <f t="shared" si="405"/>
        <v>0</v>
      </c>
      <c r="DQ304" s="207">
        <f t="shared" si="442"/>
        <v>0</v>
      </c>
      <c r="DR304" s="208">
        <f t="shared" si="406"/>
        <v>0</v>
      </c>
      <c r="DS304" s="208">
        <f t="shared" si="406"/>
        <v>0</v>
      </c>
      <c r="DT304" s="208">
        <f t="shared" si="406"/>
        <v>0</v>
      </c>
      <c r="DU304" s="208">
        <f t="shared" si="406"/>
        <v>0</v>
      </c>
      <c r="DV304" s="208">
        <f t="shared" si="407"/>
        <v>0</v>
      </c>
      <c r="EA304" s="207">
        <f t="shared" si="443"/>
        <v>0</v>
      </c>
      <c r="EB304" s="208">
        <f t="shared" si="408"/>
        <v>0</v>
      </c>
      <c r="EC304" s="208">
        <f t="shared" si="408"/>
        <v>0</v>
      </c>
      <c r="ED304" s="208">
        <f t="shared" si="408"/>
        <v>0</v>
      </c>
      <c r="EE304" s="208">
        <f t="shared" si="408"/>
        <v>0</v>
      </c>
      <c r="EF304" s="208">
        <f t="shared" si="409"/>
        <v>0</v>
      </c>
      <c r="EK304" s="207">
        <f t="shared" si="444"/>
        <v>0</v>
      </c>
      <c r="EL304" s="208">
        <f t="shared" si="410"/>
        <v>0</v>
      </c>
      <c r="EM304" s="208">
        <f t="shared" si="410"/>
        <v>0</v>
      </c>
      <c r="EN304" s="208">
        <f t="shared" si="410"/>
        <v>0</v>
      </c>
      <c r="EO304" s="208">
        <f t="shared" si="410"/>
        <v>0</v>
      </c>
      <c r="EP304" s="208">
        <f t="shared" si="411"/>
        <v>0</v>
      </c>
      <c r="EU304" s="207">
        <f t="shared" si="445"/>
        <v>0</v>
      </c>
      <c r="EV304" s="208">
        <f t="shared" si="412"/>
        <v>0</v>
      </c>
      <c r="EW304" s="208">
        <f t="shared" si="412"/>
        <v>0</v>
      </c>
      <c r="EX304" s="208">
        <f t="shared" si="412"/>
        <v>0</v>
      </c>
      <c r="EY304" s="208">
        <f t="shared" si="412"/>
        <v>0</v>
      </c>
      <c r="EZ304" s="208">
        <f t="shared" si="413"/>
        <v>0</v>
      </c>
      <c r="FE304" s="207">
        <f t="shared" si="446"/>
        <v>0</v>
      </c>
      <c r="FF304" s="208">
        <f t="shared" si="414"/>
        <v>0</v>
      </c>
      <c r="FG304" s="208">
        <f t="shared" si="414"/>
        <v>0</v>
      </c>
      <c r="FH304" s="208">
        <f t="shared" si="414"/>
        <v>0</v>
      </c>
      <c r="FI304" s="208">
        <f t="shared" si="414"/>
        <v>0</v>
      </c>
      <c r="FJ304" s="208">
        <f t="shared" si="415"/>
        <v>0</v>
      </c>
      <c r="FO304" s="207">
        <f t="shared" si="447"/>
        <v>0</v>
      </c>
      <c r="FP304" s="208">
        <f t="shared" si="416"/>
        <v>0</v>
      </c>
      <c r="FQ304" s="208">
        <f t="shared" si="416"/>
        <v>0</v>
      </c>
      <c r="FR304" s="208">
        <f t="shared" si="416"/>
        <v>0</v>
      </c>
      <c r="FS304" s="208">
        <f t="shared" si="416"/>
        <v>0</v>
      </c>
      <c r="FT304" s="208">
        <f t="shared" si="417"/>
        <v>0</v>
      </c>
      <c r="FY304" s="207">
        <f t="shared" si="448"/>
        <v>0</v>
      </c>
      <c r="FZ304" s="208">
        <f t="shared" si="418"/>
        <v>0</v>
      </c>
      <c r="GA304" s="208">
        <f t="shared" si="418"/>
        <v>0</v>
      </c>
      <c r="GB304" s="208">
        <f t="shared" si="418"/>
        <v>0</v>
      </c>
      <c r="GC304" s="208">
        <f t="shared" si="418"/>
        <v>0</v>
      </c>
      <c r="GD304" s="208">
        <f t="shared" si="419"/>
        <v>0</v>
      </c>
      <c r="GI304" s="207">
        <f t="shared" si="449"/>
        <v>0</v>
      </c>
      <c r="GJ304" s="208">
        <f t="shared" si="420"/>
        <v>0</v>
      </c>
      <c r="GK304" s="208">
        <f t="shared" si="420"/>
        <v>0</v>
      </c>
      <c r="GL304" s="208">
        <f t="shared" si="420"/>
        <v>0</v>
      </c>
      <c r="GM304" s="208">
        <f t="shared" si="420"/>
        <v>0</v>
      </c>
      <c r="GN304" s="208">
        <f t="shared" si="421"/>
        <v>0</v>
      </c>
      <c r="GS304" s="207">
        <f t="shared" si="450"/>
        <v>0</v>
      </c>
      <c r="GT304" s="208">
        <f t="shared" si="422"/>
        <v>0</v>
      </c>
      <c r="GU304" s="208">
        <f t="shared" si="422"/>
        <v>0</v>
      </c>
      <c r="GV304" s="208">
        <f t="shared" si="422"/>
        <v>0</v>
      </c>
      <c r="GW304" s="208">
        <f t="shared" si="422"/>
        <v>0</v>
      </c>
      <c r="GX304" s="208">
        <f t="shared" si="423"/>
        <v>0</v>
      </c>
      <c r="HC304" s="207">
        <f t="shared" si="451"/>
        <v>0</v>
      </c>
      <c r="HD304" s="208">
        <f t="shared" si="424"/>
        <v>0</v>
      </c>
      <c r="HE304" s="208">
        <f t="shared" si="424"/>
        <v>0</v>
      </c>
      <c r="HF304" s="208">
        <f t="shared" si="424"/>
        <v>0</v>
      </c>
      <c r="HG304" s="208">
        <f t="shared" si="424"/>
        <v>0</v>
      </c>
      <c r="HH304" s="208">
        <f t="shared" si="425"/>
        <v>0</v>
      </c>
      <c r="HM304" s="207">
        <f t="shared" si="452"/>
        <v>0</v>
      </c>
      <c r="HN304" s="208">
        <f t="shared" si="426"/>
        <v>0</v>
      </c>
      <c r="HO304" s="208">
        <f t="shared" si="426"/>
        <v>0</v>
      </c>
      <c r="HP304" s="208">
        <f t="shared" si="426"/>
        <v>0</v>
      </c>
      <c r="HQ304" s="208">
        <f t="shared" si="426"/>
        <v>0</v>
      </c>
      <c r="HR304" s="208">
        <f t="shared" si="427"/>
        <v>0</v>
      </c>
      <c r="HW304" s="207">
        <f t="shared" si="453"/>
        <v>0</v>
      </c>
      <c r="HX304" s="208">
        <f t="shared" si="428"/>
        <v>0</v>
      </c>
      <c r="HY304" s="208">
        <f t="shared" si="428"/>
        <v>0</v>
      </c>
      <c r="HZ304" s="208">
        <f t="shared" si="428"/>
        <v>0</v>
      </c>
      <c r="IA304" s="208">
        <f t="shared" si="428"/>
        <v>0</v>
      </c>
      <c r="IB304" s="208">
        <f t="shared" si="429"/>
        <v>0</v>
      </c>
      <c r="IG304" s="207">
        <f t="shared" si="454"/>
        <v>0</v>
      </c>
      <c r="IH304" s="208">
        <f t="shared" si="430"/>
        <v>0</v>
      </c>
      <c r="II304" s="208">
        <f t="shared" si="430"/>
        <v>0</v>
      </c>
      <c r="IJ304" s="208">
        <f t="shared" si="430"/>
        <v>0</v>
      </c>
      <c r="IK304" s="208">
        <f t="shared" si="430"/>
        <v>0</v>
      </c>
      <c r="IL304" s="208">
        <f t="shared" si="431"/>
        <v>0</v>
      </c>
    </row>
    <row r="305" spans="20:246">
      <c r="T305" s="207">
        <v>27.5</v>
      </c>
      <c r="U305" s="207">
        <f t="shared" si="432"/>
        <v>0</v>
      </c>
      <c r="V305" s="208">
        <f t="shared" si="386"/>
        <v>0</v>
      </c>
      <c r="W305" s="208">
        <f t="shared" si="386"/>
        <v>0</v>
      </c>
      <c r="X305" s="208">
        <f t="shared" si="386"/>
        <v>0</v>
      </c>
      <c r="Y305" s="208">
        <f t="shared" si="386"/>
        <v>0</v>
      </c>
      <c r="Z305" s="208">
        <f t="shared" si="387"/>
        <v>0</v>
      </c>
      <c r="AE305" s="207">
        <f t="shared" si="433"/>
        <v>0</v>
      </c>
      <c r="AF305" s="208">
        <f t="shared" si="388"/>
        <v>0</v>
      </c>
      <c r="AG305" s="208">
        <f t="shared" si="388"/>
        <v>0</v>
      </c>
      <c r="AH305" s="208">
        <f t="shared" si="388"/>
        <v>0</v>
      </c>
      <c r="AI305" s="208">
        <f t="shared" si="388"/>
        <v>0</v>
      </c>
      <c r="AJ305" s="208">
        <f t="shared" si="389"/>
        <v>0</v>
      </c>
      <c r="AO305" s="207">
        <f t="shared" si="434"/>
        <v>0</v>
      </c>
      <c r="AP305" s="208">
        <f t="shared" si="390"/>
        <v>0</v>
      </c>
      <c r="AQ305" s="208">
        <f t="shared" si="390"/>
        <v>0</v>
      </c>
      <c r="AR305" s="208">
        <f t="shared" si="390"/>
        <v>0</v>
      </c>
      <c r="AS305" s="208">
        <f t="shared" si="390"/>
        <v>0</v>
      </c>
      <c r="AT305" s="208">
        <f t="shared" si="391"/>
        <v>0</v>
      </c>
      <c r="AY305" s="207">
        <f t="shared" si="435"/>
        <v>0</v>
      </c>
      <c r="AZ305" s="208">
        <f t="shared" si="392"/>
        <v>0</v>
      </c>
      <c r="BA305" s="208">
        <f t="shared" si="392"/>
        <v>0</v>
      </c>
      <c r="BB305" s="208">
        <f t="shared" si="392"/>
        <v>0</v>
      </c>
      <c r="BC305" s="208">
        <f t="shared" si="392"/>
        <v>0</v>
      </c>
      <c r="BD305" s="208">
        <f t="shared" si="393"/>
        <v>0</v>
      </c>
      <c r="BI305" s="207">
        <f t="shared" si="436"/>
        <v>0</v>
      </c>
      <c r="BJ305" s="208">
        <f t="shared" si="394"/>
        <v>0</v>
      </c>
      <c r="BK305" s="208">
        <f t="shared" si="394"/>
        <v>0</v>
      </c>
      <c r="BL305" s="208">
        <f t="shared" si="394"/>
        <v>0</v>
      </c>
      <c r="BM305" s="208">
        <f t="shared" si="394"/>
        <v>0</v>
      </c>
      <c r="BN305" s="208">
        <f t="shared" si="395"/>
        <v>0</v>
      </c>
      <c r="BS305" s="207">
        <f t="shared" si="437"/>
        <v>0</v>
      </c>
      <c r="BT305" s="208">
        <f t="shared" si="396"/>
        <v>0</v>
      </c>
      <c r="BU305" s="208">
        <f t="shared" si="396"/>
        <v>0</v>
      </c>
      <c r="BV305" s="208">
        <f t="shared" si="396"/>
        <v>0</v>
      </c>
      <c r="BW305" s="208">
        <f t="shared" si="396"/>
        <v>0</v>
      </c>
      <c r="BX305" s="208">
        <f t="shared" si="397"/>
        <v>0</v>
      </c>
      <c r="CC305" s="207">
        <f t="shared" si="438"/>
        <v>0</v>
      </c>
      <c r="CD305" s="208">
        <f t="shared" si="398"/>
        <v>0</v>
      </c>
      <c r="CE305" s="208">
        <f t="shared" si="398"/>
        <v>0</v>
      </c>
      <c r="CF305" s="208">
        <f t="shared" si="398"/>
        <v>0</v>
      </c>
      <c r="CG305" s="208">
        <f t="shared" si="398"/>
        <v>0</v>
      </c>
      <c r="CH305" s="208">
        <f t="shared" si="399"/>
        <v>0</v>
      </c>
      <c r="CM305" s="207">
        <f t="shared" si="439"/>
        <v>0</v>
      </c>
      <c r="CN305" s="208">
        <f t="shared" si="400"/>
        <v>0</v>
      </c>
      <c r="CO305" s="208">
        <f t="shared" si="400"/>
        <v>0</v>
      </c>
      <c r="CP305" s="208">
        <f t="shared" si="400"/>
        <v>0</v>
      </c>
      <c r="CQ305" s="208">
        <f t="shared" si="400"/>
        <v>0</v>
      </c>
      <c r="CR305" s="208">
        <f t="shared" si="401"/>
        <v>0</v>
      </c>
      <c r="CW305" s="207">
        <f t="shared" si="440"/>
        <v>0</v>
      </c>
      <c r="CX305" s="208">
        <f t="shared" si="402"/>
        <v>0</v>
      </c>
      <c r="CY305" s="207">
        <f t="shared" si="402"/>
        <v>0</v>
      </c>
      <c r="CZ305" s="208">
        <f t="shared" si="402"/>
        <v>0</v>
      </c>
      <c r="DA305" s="208">
        <f t="shared" si="402"/>
        <v>0</v>
      </c>
      <c r="DB305" s="208">
        <f t="shared" si="403"/>
        <v>0</v>
      </c>
      <c r="DG305" s="207">
        <f t="shared" si="441"/>
        <v>0</v>
      </c>
      <c r="DH305" s="208">
        <f t="shared" si="404"/>
        <v>0</v>
      </c>
      <c r="DI305" s="208">
        <f t="shared" si="404"/>
        <v>0</v>
      </c>
      <c r="DJ305" s="208">
        <f t="shared" si="404"/>
        <v>0</v>
      </c>
      <c r="DK305" s="208">
        <f t="shared" si="404"/>
        <v>0</v>
      </c>
      <c r="DL305" s="208">
        <f t="shared" si="405"/>
        <v>0</v>
      </c>
      <c r="DQ305" s="207">
        <f t="shared" si="442"/>
        <v>0</v>
      </c>
      <c r="DR305" s="208">
        <f t="shared" si="406"/>
        <v>0</v>
      </c>
      <c r="DS305" s="208">
        <f t="shared" si="406"/>
        <v>0</v>
      </c>
      <c r="DT305" s="208">
        <f t="shared" si="406"/>
        <v>0</v>
      </c>
      <c r="DU305" s="208">
        <f t="shared" si="406"/>
        <v>0</v>
      </c>
      <c r="DV305" s="208">
        <f t="shared" si="407"/>
        <v>0</v>
      </c>
      <c r="EA305" s="207">
        <f t="shared" si="443"/>
        <v>0</v>
      </c>
      <c r="EB305" s="208">
        <f t="shared" si="408"/>
        <v>0</v>
      </c>
      <c r="EC305" s="208">
        <f t="shared" si="408"/>
        <v>0</v>
      </c>
      <c r="ED305" s="208">
        <f t="shared" si="408"/>
        <v>0</v>
      </c>
      <c r="EE305" s="208">
        <f t="shared" si="408"/>
        <v>0</v>
      </c>
      <c r="EF305" s="208">
        <f t="shared" si="409"/>
        <v>0</v>
      </c>
      <c r="EK305" s="207">
        <f t="shared" si="444"/>
        <v>0</v>
      </c>
      <c r="EL305" s="208">
        <f t="shared" si="410"/>
        <v>0</v>
      </c>
      <c r="EM305" s="208">
        <f t="shared" si="410"/>
        <v>0</v>
      </c>
      <c r="EN305" s="208">
        <f t="shared" si="410"/>
        <v>0</v>
      </c>
      <c r="EO305" s="208">
        <f t="shared" si="410"/>
        <v>0</v>
      </c>
      <c r="EP305" s="208">
        <f t="shared" si="411"/>
        <v>0</v>
      </c>
      <c r="EU305" s="207">
        <f t="shared" si="445"/>
        <v>0</v>
      </c>
      <c r="EV305" s="208">
        <f t="shared" si="412"/>
        <v>0</v>
      </c>
      <c r="EW305" s="208">
        <f t="shared" si="412"/>
        <v>0</v>
      </c>
      <c r="EX305" s="208">
        <f t="shared" si="412"/>
        <v>0</v>
      </c>
      <c r="EY305" s="208">
        <f t="shared" si="412"/>
        <v>0</v>
      </c>
      <c r="EZ305" s="208">
        <f t="shared" si="413"/>
        <v>0</v>
      </c>
      <c r="FE305" s="207">
        <f t="shared" si="446"/>
        <v>0</v>
      </c>
      <c r="FF305" s="208">
        <f t="shared" si="414"/>
        <v>0</v>
      </c>
      <c r="FG305" s="208">
        <f t="shared" si="414"/>
        <v>0</v>
      </c>
      <c r="FH305" s="208">
        <f t="shared" si="414"/>
        <v>0</v>
      </c>
      <c r="FI305" s="208">
        <f t="shared" si="414"/>
        <v>0</v>
      </c>
      <c r="FJ305" s="208">
        <f t="shared" si="415"/>
        <v>0</v>
      </c>
      <c r="FO305" s="207">
        <f t="shared" si="447"/>
        <v>0</v>
      </c>
      <c r="FP305" s="208">
        <f t="shared" si="416"/>
        <v>0</v>
      </c>
      <c r="FQ305" s="208">
        <f t="shared" si="416"/>
        <v>0</v>
      </c>
      <c r="FR305" s="208">
        <f t="shared" si="416"/>
        <v>0</v>
      </c>
      <c r="FS305" s="208">
        <f t="shared" si="416"/>
        <v>0</v>
      </c>
      <c r="FT305" s="208">
        <f t="shared" si="417"/>
        <v>0</v>
      </c>
      <c r="FY305" s="207">
        <f t="shared" si="448"/>
        <v>0</v>
      </c>
      <c r="FZ305" s="208">
        <f t="shared" si="418"/>
        <v>0</v>
      </c>
      <c r="GA305" s="208">
        <f t="shared" si="418"/>
        <v>0</v>
      </c>
      <c r="GB305" s="208">
        <f t="shared" si="418"/>
        <v>0</v>
      </c>
      <c r="GC305" s="208">
        <f t="shared" si="418"/>
        <v>0</v>
      </c>
      <c r="GD305" s="208">
        <f t="shared" si="419"/>
        <v>0</v>
      </c>
      <c r="GI305" s="207">
        <f t="shared" si="449"/>
        <v>0</v>
      </c>
      <c r="GJ305" s="208">
        <f t="shared" si="420"/>
        <v>0</v>
      </c>
      <c r="GK305" s="208">
        <f t="shared" si="420"/>
        <v>0</v>
      </c>
      <c r="GL305" s="208">
        <f t="shared" si="420"/>
        <v>0</v>
      </c>
      <c r="GM305" s="208">
        <f t="shared" si="420"/>
        <v>0</v>
      </c>
      <c r="GN305" s="208">
        <f t="shared" si="421"/>
        <v>0</v>
      </c>
      <c r="GS305" s="207">
        <f t="shared" si="450"/>
        <v>0</v>
      </c>
      <c r="GT305" s="208">
        <f t="shared" si="422"/>
        <v>0</v>
      </c>
      <c r="GU305" s="208">
        <f t="shared" si="422"/>
        <v>0</v>
      </c>
      <c r="GV305" s="208">
        <f t="shared" si="422"/>
        <v>0</v>
      </c>
      <c r="GW305" s="208">
        <f t="shared" si="422"/>
        <v>0</v>
      </c>
      <c r="GX305" s="208">
        <f t="shared" si="423"/>
        <v>0</v>
      </c>
      <c r="HC305" s="207">
        <f t="shared" si="451"/>
        <v>0</v>
      </c>
      <c r="HD305" s="208">
        <f t="shared" si="424"/>
        <v>0</v>
      </c>
      <c r="HE305" s="208">
        <f t="shared" si="424"/>
        <v>0</v>
      </c>
      <c r="HF305" s="208">
        <f t="shared" si="424"/>
        <v>0</v>
      </c>
      <c r="HG305" s="208">
        <f t="shared" si="424"/>
        <v>0</v>
      </c>
      <c r="HH305" s="208">
        <f t="shared" si="425"/>
        <v>0</v>
      </c>
      <c r="HM305" s="207">
        <f t="shared" si="452"/>
        <v>0</v>
      </c>
      <c r="HN305" s="208">
        <f t="shared" si="426"/>
        <v>0</v>
      </c>
      <c r="HO305" s="208">
        <f t="shared" si="426"/>
        <v>0</v>
      </c>
      <c r="HP305" s="208">
        <f t="shared" si="426"/>
        <v>0</v>
      </c>
      <c r="HQ305" s="208">
        <f t="shared" si="426"/>
        <v>0</v>
      </c>
      <c r="HR305" s="208">
        <f t="shared" si="427"/>
        <v>0</v>
      </c>
      <c r="HW305" s="207">
        <f t="shared" si="453"/>
        <v>0</v>
      </c>
      <c r="HX305" s="208">
        <f t="shared" si="428"/>
        <v>0</v>
      </c>
      <c r="HY305" s="208">
        <f t="shared" si="428"/>
        <v>0</v>
      </c>
      <c r="HZ305" s="208">
        <f t="shared" si="428"/>
        <v>0</v>
      </c>
      <c r="IA305" s="208">
        <f t="shared" si="428"/>
        <v>0</v>
      </c>
      <c r="IB305" s="208">
        <f t="shared" si="429"/>
        <v>0</v>
      </c>
      <c r="IG305" s="207">
        <f t="shared" si="454"/>
        <v>0</v>
      </c>
      <c r="IH305" s="208">
        <f t="shared" si="430"/>
        <v>0</v>
      </c>
      <c r="II305" s="208">
        <f t="shared" si="430"/>
        <v>0</v>
      </c>
      <c r="IJ305" s="208">
        <f t="shared" si="430"/>
        <v>0</v>
      </c>
      <c r="IK305" s="208">
        <f t="shared" si="430"/>
        <v>0</v>
      </c>
      <c r="IL305" s="208">
        <f t="shared" si="431"/>
        <v>0</v>
      </c>
    </row>
    <row r="306" spans="20:246">
      <c r="T306" s="207">
        <v>27.6</v>
      </c>
      <c r="U306" s="207">
        <f t="shared" si="432"/>
        <v>0</v>
      </c>
      <c r="V306" s="208">
        <f t="shared" si="386"/>
        <v>0</v>
      </c>
      <c r="W306" s="208">
        <f t="shared" si="386"/>
        <v>0</v>
      </c>
      <c r="X306" s="208">
        <f t="shared" si="386"/>
        <v>0</v>
      </c>
      <c r="Y306" s="208">
        <f t="shared" si="386"/>
        <v>0</v>
      </c>
      <c r="Z306" s="208">
        <f t="shared" si="387"/>
        <v>0</v>
      </c>
      <c r="AE306" s="207">
        <f t="shared" si="433"/>
        <v>0</v>
      </c>
      <c r="AF306" s="208">
        <f t="shared" si="388"/>
        <v>0</v>
      </c>
      <c r="AG306" s="208">
        <f t="shared" si="388"/>
        <v>0</v>
      </c>
      <c r="AH306" s="208">
        <f t="shared" si="388"/>
        <v>0</v>
      </c>
      <c r="AI306" s="208">
        <f t="shared" si="388"/>
        <v>0</v>
      </c>
      <c r="AJ306" s="208">
        <f t="shared" si="389"/>
        <v>0</v>
      </c>
      <c r="AO306" s="207">
        <f t="shared" si="434"/>
        <v>0</v>
      </c>
      <c r="AP306" s="208">
        <f t="shared" si="390"/>
        <v>0</v>
      </c>
      <c r="AQ306" s="208">
        <f t="shared" si="390"/>
        <v>0</v>
      </c>
      <c r="AR306" s="208">
        <f t="shared" si="390"/>
        <v>0</v>
      </c>
      <c r="AS306" s="208">
        <f t="shared" si="390"/>
        <v>0</v>
      </c>
      <c r="AT306" s="208">
        <f t="shared" si="391"/>
        <v>0</v>
      </c>
      <c r="AY306" s="207">
        <f t="shared" si="435"/>
        <v>0</v>
      </c>
      <c r="AZ306" s="208">
        <f t="shared" si="392"/>
        <v>0</v>
      </c>
      <c r="BA306" s="208">
        <f t="shared" si="392"/>
        <v>0</v>
      </c>
      <c r="BB306" s="208">
        <f t="shared" si="392"/>
        <v>0</v>
      </c>
      <c r="BC306" s="208">
        <f t="shared" si="392"/>
        <v>0</v>
      </c>
      <c r="BD306" s="208">
        <f t="shared" si="393"/>
        <v>0</v>
      </c>
      <c r="BI306" s="207">
        <f t="shared" si="436"/>
        <v>0</v>
      </c>
      <c r="BJ306" s="208">
        <f t="shared" si="394"/>
        <v>0</v>
      </c>
      <c r="BK306" s="208">
        <f t="shared" si="394"/>
        <v>0</v>
      </c>
      <c r="BL306" s="208">
        <f t="shared" si="394"/>
        <v>0</v>
      </c>
      <c r="BM306" s="208">
        <f t="shared" si="394"/>
        <v>0</v>
      </c>
      <c r="BN306" s="208">
        <f t="shared" si="395"/>
        <v>0</v>
      </c>
      <c r="BS306" s="207">
        <f t="shared" si="437"/>
        <v>0</v>
      </c>
      <c r="BT306" s="208">
        <f t="shared" si="396"/>
        <v>0</v>
      </c>
      <c r="BU306" s="208">
        <f t="shared" si="396"/>
        <v>0</v>
      </c>
      <c r="BV306" s="208">
        <f t="shared" si="396"/>
        <v>0</v>
      </c>
      <c r="BW306" s="208">
        <f t="shared" si="396"/>
        <v>0</v>
      </c>
      <c r="BX306" s="208">
        <f t="shared" si="397"/>
        <v>0</v>
      </c>
      <c r="CC306" s="207">
        <f t="shared" si="438"/>
        <v>0</v>
      </c>
      <c r="CD306" s="208">
        <f t="shared" si="398"/>
        <v>0</v>
      </c>
      <c r="CE306" s="208">
        <f t="shared" si="398"/>
        <v>0</v>
      </c>
      <c r="CF306" s="208">
        <f t="shared" si="398"/>
        <v>0</v>
      </c>
      <c r="CG306" s="208">
        <f t="shared" si="398"/>
        <v>0</v>
      </c>
      <c r="CH306" s="208">
        <f t="shared" si="399"/>
        <v>0</v>
      </c>
      <c r="CM306" s="207">
        <f t="shared" si="439"/>
        <v>0</v>
      </c>
      <c r="CN306" s="208">
        <f t="shared" si="400"/>
        <v>0</v>
      </c>
      <c r="CO306" s="208">
        <f t="shared" si="400"/>
        <v>0</v>
      </c>
      <c r="CP306" s="208">
        <f t="shared" si="400"/>
        <v>0</v>
      </c>
      <c r="CQ306" s="208">
        <f t="shared" si="400"/>
        <v>0</v>
      </c>
      <c r="CR306" s="208">
        <f t="shared" si="401"/>
        <v>0</v>
      </c>
      <c r="CW306" s="207">
        <f t="shared" si="440"/>
        <v>0</v>
      </c>
      <c r="CX306" s="208">
        <f t="shared" si="402"/>
        <v>0</v>
      </c>
      <c r="CY306" s="207">
        <f t="shared" si="402"/>
        <v>0</v>
      </c>
      <c r="CZ306" s="208">
        <f t="shared" si="402"/>
        <v>0</v>
      </c>
      <c r="DA306" s="208">
        <f t="shared" si="402"/>
        <v>0</v>
      </c>
      <c r="DB306" s="208">
        <f t="shared" si="403"/>
        <v>0</v>
      </c>
      <c r="DG306" s="207">
        <f t="shared" si="441"/>
        <v>0</v>
      </c>
      <c r="DH306" s="208">
        <f t="shared" si="404"/>
        <v>0</v>
      </c>
      <c r="DI306" s="208">
        <f t="shared" si="404"/>
        <v>0</v>
      </c>
      <c r="DJ306" s="208">
        <f t="shared" si="404"/>
        <v>0</v>
      </c>
      <c r="DK306" s="208">
        <f t="shared" si="404"/>
        <v>0</v>
      </c>
      <c r="DL306" s="208">
        <f t="shared" si="405"/>
        <v>0</v>
      </c>
      <c r="DQ306" s="207">
        <f t="shared" si="442"/>
        <v>0</v>
      </c>
      <c r="DR306" s="208">
        <f t="shared" si="406"/>
        <v>0</v>
      </c>
      <c r="DS306" s="208">
        <f t="shared" si="406"/>
        <v>0</v>
      </c>
      <c r="DT306" s="208">
        <f t="shared" si="406"/>
        <v>0</v>
      </c>
      <c r="DU306" s="208">
        <f t="shared" si="406"/>
        <v>0</v>
      </c>
      <c r="DV306" s="208">
        <f t="shared" si="407"/>
        <v>0</v>
      </c>
      <c r="EA306" s="207">
        <f t="shared" si="443"/>
        <v>0</v>
      </c>
      <c r="EB306" s="208">
        <f t="shared" si="408"/>
        <v>0</v>
      </c>
      <c r="EC306" s="208">
        <f t="shared" si="408"/>
        <v>0</v>
      </c>
      <c r="ED306" s="208">
        <f t="shared" si="408"/>
        <v>0</v>
      </c>
      <c r="EE306" s="208">
        <f t="shared" si="408"/>
        <v>0</v>
      </c>
      <c r="EF306" s="208">
        <f t="shared" si="409"/>
        <v>0</v>
      </c>
      <c r="EK306" s="207">
        <f t="shared" si="444"/>
        <v>0</v>
      </c>
      <c r="EL306" s="208">
        <f t="shared" si="410"/>
        <v>0</v>
      </c>
      <c r="EM306" s="208">
        <f t="shared" si="410"/>
        <v>0</v>
      </c>
      <c r="EN306" s="208">
        <f t="shared" si="410"/>
        <v>0</v>
      </c>
      <c r="EO306" s="208">
        <f t="shared" si="410"/>
        <v>0</v>
      </c>
      <c r="EP306" s="208">
        <f t="shared" si="411"/>
        <v>0</v>
      </c>
      <c r="EU306" s="207">
        <f t="shared" si="445"/>
        <v>0</v>
      </c>
      <c r="EV306" s="208">
        <f t="shared" si="412"/>
        <v>0</v>
      </c>
      <c r="EW306" s="208">
        <f t="shared" si="412"/>
        <v>0</v>
      </c>
      <c r="EX306" s="208">
        <f t="shared" si="412"/>
        <v>0</v>
      </c>
      <c r="EY306" s="208">
        <f t="shared" si="412"/>
        <v>0</v>
      </c>
      <c r="EZ306" s="208">
        <f t="shared" si="413"/>
        <v>0</v>
      </c>
      <c r="FE306" s="207">
        <f t="shared" si="446"/>
        <v>0</v>
      </c>
      <c r="FF306" s="208">
        <f t="shared" si="414"/>
        <v>0</v>
      </c>
      <c r="FG306" s="208">
        <f t="shared" si="414"/>
        <v>0</v>
      </c>
      <c r="FH306" s="208">
        <f t="shared" si="414"/>
        <v>0</v>
      </c>
      <c r="FI306" s="208">
        <f t="shared" si="414"/>
        <v>0</v>
      </c>
      <c r="FJ306" s="208">
        <f t="shared" si="415"/>
        <v>0</v>
      </c>
      <c r="FO306" s="207">
        <f t="shared" si="447"/>
        <v>0</v>
      </c>
      <c r="FP306" s="208">
        <f t="shared" si="416"/>
        <v>0</v>
      </c>
      <c r="FQ306" s="208">
        <f t="shared" si="416"/>
        <v>0</v>
      </c>
      <c r="FR306" s="208">
        <f t="shared" si="416"/>
        <v>0</v>
      </c>
      <c r="FS306" s="208">
        <f t="shared" si="416"/>
        <v>0</v>
      </c>
      <c r="FT306" s="208">
        <f t="shared" si="417"/>
        <v>0</v>
      </c>
      <c r="FY306" s="207">
        <f t="shared" si="448"/>
        <v>0</v>
      </c>
      <c r="FZ306" s="208">
        <f t="shared" si="418"/>
        <v>0</v>
      </c>
      <c r="GA306" s="208">
        <f t="shared" si="418"/>
        <v>0</v>
      </c>
      <c r="GB306" s="208">
        <f t="shared" si="418"/>
        <v>0</v>
      </c>
      <c r="GC306" s="208">
        <f t="shared" si="418"/>
        <v>0</v>
      </c>
      <c r="GD306" s="208">
        <f t="shared" si="419"/>
        <v>0</v>
      </c>
      <c r="GI306" s="207">
        <f t="shared" si="449"/>
        <v>0</v>
      </c>
      <c r="GJ306" s="208">
        <f t="shared" si="420"/>
        <v>0</v>
      </c>
      <c r="GK306" s="208">
        <f t="shared" si="420"/>
        <v>0</v>
      </c>
      <c r="GL306" s="208">
        <f t="shared" si="420"/>
        <v>0</v>
      </c>
      <c r="GM306" s="208">
        <f t="shared" si="420"/>
        <v>0</v>
      </c>
      <c r="GN306" s="208">
        <f t="shared" si="421"/>
        <v>0</v>
      </c>
      <c r="GS306" s="207">
        <f t="shared" si="450"/>
        <v>0</v>
      </c>
      <c r="GT306" s="208">
        <f t="shared" si="422"/>
        <v>0</v>
      </c>
      <c r="GU306" s="208">
        <f t="shared" si="422"/>
        <v>0</v>
      </c>
      <c r="GV306" s="208">
        <f t="shared" si="422"/>
        <v>0</v>
      </c>
      <c r="GW306" s="208">
        <f t="shared" si="422"/>
        <v>0</v>
      </c>
      <c r="GX306" s="208">
        <f t="shared" si="423"/>
        <v>0</v>
      </c>
      <c r="HC306" s="207">
        <f t="shared" si="451"/>
        <v>0</v>
      </c>
      <c r="HD306" s="208">
        <f t="shared" si="424"/>
        <v>0</v>
      </c>
      <c r="HE306" s="208">
        <f t="shared" si="424"/>
        <v>0</v>
      </c>
      <c r="HF306" s="208">
        <f t="shared" si="424"/>
        <v>0</v>
      </c>
      <c r="HG306" s="208">
        <f t="shared" si="424"/>
        <v>0</v>
      </c>
      <c r="HH306" s="208">
        <f t="shared" si="425"/>
        <v>0</v>
      </c>
      <c r="HM306" s="207">
        <f t="shared" si="452"/>
        <v>0</v>
      </c>
      <c r="HN306" s="208">
        <f t="shared" si="426"/>
        <v>0</v>
      </c>
      <c r="HO306" s="208">
        <f t="shared" si="426"/>
        <v>0</v>
      </c>
      <c r="HP306" s="208">
        <f t="shared" si="426"/>
        <v>0</v>
      </c>
      <c r="HQ306" s="208">
        <f t="shared" si="426"/>
        <v>0</v>
      </c>
      <c r="HR306" s="208">
        <f t="shared" si="427"/>
        <v>0</v>
      </c>
      <c r="HW306" s="207">
        <f t="shared" si="453"/>
        <v>0</v>
      </c>
      <c r="HX306" s="208">
        <f t="shared" si="428"/>
        <v>0</v>
      </c>
      <c r="HY306" s="208">
        <f t="shared" si="428"/>
        <v>0</v>
      </c>
      <c r="HZ306" s="208">
        <f t="shared" si="428"/>
        <v>0</v>
      </c>
      <c r="IA306" s="208">
        <f t="shared" si="428"/>
        <v>0</v>
      </c>
      <c r="IB306" s="208">
        <f t="shared" si="429"/>
        <v>0</v>
      </c>
      <c r="IG306" s="207">
        <f t="shared" si="454"/>
        <v>0</v>
      </c>
      <c r="IH306" s="208">
        <f t="shared" si="430"/>
        <v>0</v>
      </c>
      <c r="II306" s="208">
        <f t="shared" si="430"/>
        <v>0</v>
      </c>
      <c r="IJ306" s="208">
        <f t="shared" si="430"/>
        <v>0</v>
      </c>
      <c r="IK306" s="208">
        <f t="shared" si="430"/>
        <v>0</v>
      </c>
      <c r="IL306" s="208">
        <f t="shared" si="431"/>
        <v>0</v>
      </c>
    </row>
    <row r="307" spans="20:246">
      <c r="T307" s="207">
        <v>27.7</v>
      </c>
      <c r="U307" s="207">
        <f t="shared" si="432"/>
        <v>0</v>
      </c>
      <c r="V307" s="208">
        <f t="shared" si="386"/>
        <v>0</v>
      </c>
      <c r="W307" s="208">
        <f t="shared" si="386"/>
        <v>0</v>
      </c>
      <c r="X307" s="208">
        <f t="shared" si="386"/>
        <v>0</v>
      </c>
      <c r="Y307" s="208">
        <f t="shared" si="386"/>
        <v>0</v>
      </c>
      <c r="Z307" s="208">
        <f t="shared" si="387"/>
        <v>0</v>
      </c>
      <c r="AE307" s="207">
        <f t="shared" si="433"/>
        <v>0</v>
      </c>
      <c r="AF307" s="208">
        <f t="shared" si="388"/>
        <v>0</v>
      </c>
      <c r="AG307" s="208">
        <f t="shared" si="388"/>
        <v>0</v>
      </c>
      <c r="AH307" s="208">
        <f t="shared" si="388"/>
        <v>0</v>
      </c>
      <c r="AI307" s="208">
        <f t="shared" si="388"/>
        <v>0</v>
      </c>
      <c r="AJ307" s="208">
        <f t="shared" si="389"/>
        <v>0</v>
      </c>
      <c r="AO307" s="207">
        <f t="shared" si="434"/>
        <v>0</v>
      </c>
      <c r="AP307" s="208">
        <f t="shared" si="390"/>
        <v>0</v>
      </c>
      <c r="AQ307" s="208">
        <f t="shared" si="390"/>
        <v>0</v>
      </c>
      <c r="AR307" s="208">
        <f t="shared" si="390"/>
        <v>0</v>
      </c>
      <c r="AS307" s="208">
        <f t="shared" si="390"/>
        <v>0</v>
      </c>
      <c r="AT307" s="208">
        <f t="shared" si="391"/>
        <v>0</v>
      </c>
      <c r="AY307" s="207">
        <f t="shared" si="435"/>
        <v>0</v>
      </c>
      <c r="AZ307" s="208">
        <f t="shared" si="392"/>
        <v>0</v>
      </c>
      <c r="BA307" s="208">
        <f t="shared" si="392"/>
        <v>0</v>
      </c>
      <c r="BB307" s="208">
        <f t="shared" si="392"/>
        <v>0</v>
      </c>
      <c r="BC307" s="208">
        <f t="shared" si="392"/>
        <v>0</v>
      </c>
      <c r="BD307" s="208">
        <f t="shared" si="393"/>
        <v>0</v>
      </c>
      <c r="BI307" s="207">
        <f t="shared" si="436"/>
        <v>0</v>
      </c>
      <c r="BJ307" s="208">
        <f t="shared" si="394"/>
        <v>0</v>
      </c>
      <c r="BK307" s="208">
        <f t="shared" si="394"/>
        <v>0</v>
      </c>
      <c r="BL307" s="208">
        <f t="shared" si="394"/>
        <v>0</v>
      </c>
      <c r="BM307" s="208">
        <f t="shared" si="394"/>
        <v>0</v>
      </c>
      <c r="BN307" s="208">
        <f t="shared" si="395"/>
        <v>0</v>
      </c>
      <c r="BS307" s="207">
        <f t="shared" si="437"/>
        <v>0</v>
      </c>
      <c r="BT307" s="208">
        <f t="shared" si="396"/>
        <v>0</v>
      </c>
      <c r="BU307" s="208">
        <f t="shared" si="396"/>
        <v>0</v>
      </c>
      <c r="BV307" s="208">
        <f t="shared" si="396"/>
        <v>0</v>
      </c>
      <c r="BW307" s="208">
        <f t="shared" si="396"/>
        <v>0</v>
      </c>
      <c r="BX307" s="208">
        <f t="shared" si="397"/>
        <v>0</v>
      </c>
      <c r="CC307" s="207">
        <f t="shared" si="438"/>
        <v>0</v>
      </c>
      <c r="CD307" s="208">
        <f t="shared" si="398"/>
        <v>0</v>
      </c>
      <c r="CE307" s="208">
        <f t="shared" si="398"/>
        <v>0</v>
      </c>
      <c r="CF307" s="208">
        <f t="shared" si="398"/>
        <v>0</v>
      </c>
      <c r="CG307" s="208">
        <f t="shared" si="398"/>
        <v>0</v>
      </c>
      <c r="CH307" s="208">
        <f t="shared" si="399"/>
        <v>0</v>
      </c>
      <c r="CM307" s="207">
        <f t="shared" si="439"/>
        <v>0</v>
      </c>
      <c r="CN307" s="208">
        <f t="shared" si="400"/>
        <v>0</v>
      </c>
      <c r="CO307" s="208">
        <f t="shared" si="400"/>
        <v>0</v>
      </c>
      <c r="CP307" s="208">
        <f t="shared" si="400"/>
        <v>0</v>
      </c>
      <c r="CQ307" s="208">
        <f t="shared" si="400"/>
        <v>0</v>
      </c>
      <c r="CR307" s="208">
        <f t="shared" si="401"/>
        <v>0</v>
      </c>
      <c r="CW307" s="207">
        <f t="shared" si="440"/>
        <v>0</v>
      </c>
      <c r="CX307" s="208">
        <f t="shared" si="402"/>
        <v>0</v>
      </c>
      <c r="CY307" s="207">
        <f t="shared" si="402"/>
        <v>0</v>
      </c>
      <c r="CZ307" s="208">
        <f t="shared" si="402"/>
        <v>0</v>
      </c>
      <c r="DA307" s="208">
        <f t="shared" si="402"/>
        <v>0</v>
      </c>
      <c r="DB307" s="208">
        <f t="shared" si="403"/>
        <v>0</v>
      </c>
      <c r="DG307" s="207">
        <f t="shared" si="441"/>
        <v>0</v>
      </c>
      <c r="DH307" s="208">
        <f t="shared" si="404"/>
        <v>0</v>
      </c>
      <c r="DI307" s="208">
        <f t="shared" si="404"/>
        <v>0</v>
      </c>
      <c r="DJ307" s="208">
        <f t="shared" si="404"/>
        <v>0</v>
      </c>
      <c r="DK307" s="208">
        <f t="shared" si="404"/>
        <v>0</v>
      </c>
      <c r="DL307" s="208">
        <f t="shared" si="405"/>
        <v>0</v>
      </c>
      <c r="DQ307" s="207">
        <f t="shared" si="442"/>
        <v>0</v>
      </c>
      <c r="DR307" s="208">
        <f t="shared" si="406"/>
        <v>0</v>
      </c>
      <c r="DS307" s="208">
        <f t="shared" si="406"/>
        <v>0</v>
      </c>
      <c r="DT307" s="208">
        <f t="shared" si="406"/>
        <v>0</v>
      </c>
      <c r="DU307" s="208">
        <f t="shared" si="406"/>
        <v>0</v>
      </c>
      <c r="DV307" s="208">
        <f t="shared" si="407"/>
        <v>0</v>
      </c>
      <c r="EA307" s="207">
        <f t="shared" si="443"/>
        <v>0</v>
      </c>
      <c r="EB307" s="208">
        <f t="shared" si="408"/>
        <v>0</v>
      </c>
      <c r="EC307" s="208">
        <f t="shared" si="408"/>
        <v>0</v>
      </c>
      <c r="ED307" s="208">
        <f t="shared" si="408"/>
        <v>0</v>
      </c>
      <c r="EE307" s="208">
        <f t="shared" si="408"/>
        <v>0</v>
      </c>
      <c r="EF307" s="208">
        <f t="shared" si="409"/>
        <v>0</v>
      </c>
      <c r="EK307" s="207">
        <f t="shared" si="444"/>
        <v>0</v>
      </c>
      <c r="EL307" s="208">
        <f t="shared" si="410"/>
        <v>0</v>
      </c>
      <c r="EM307" s="208">
        <f t="shared" si="410"/>
        <v>0</v>
      </c>
      <c r="EN307" s="208">
        <f t="shared" si="410"/>
        <v>0</v>
      </c>
      <c r="EO307" s="208">
        <f t="shared" si="410"/>
        <v>0</v>
      </c>
      <c r="EP307" s="208">
        <f t="shared" si="411"/>
        <v>0</v>
      </c>
      <c r="EU307" s="207">
        <f t="shared" si="445"/>
        <v>0</v>
      </c>
      <c r="EV307" s="208">
        <f t="shared" si="412"/>
        <v>0</v>
      </c>
      <c r="EW307" s="208">
        <f t="shared" si="412"/>
        <v>0</v>
      </c>
      <c r="EX307" s="208">
        <f t="shared" si="412"/>
        <v>0</v>
      </c>
      <c r="EY307" s="208">
        <f t="shared" si="412"/>
        <v>0</v>
      </c>
      <c r="EZ307" s="208">
        <f t="shared" si="413"/>
        <v>0</v>
      </c>
      <c r="FE307" s="207">
        <f t="shared" si="446"/>
        <v>0</v>
      </c>
      <c r="FF307" s="208">
        <f t="shared" si="414"/>
        <v>0</v>
      </c>
      <c r="FG307" s="208">
        <f t="shared" si="414"/>
        <v>0</v>
      </c>
      <c r="FH307" s="208">
        <f t="shared" si="414"/>
        <v>0</v>
      </c>
      <c r="FI307" s="208">
        <f t="shared" si="414"/>
        <v>0</v>
      </c>
      <c r="FJ307" s="208">
        <f t="shared" si="415"/>
        <v>0</v>
      </c>
      <c r="FO307" s="207">
        <f t="shared" si="447"/>
        <v>0</v>
      </c>
      <c r="FP307" s="208">
        <f t="shared" si="416"/>
        <v>0</v>
      </c>
      <c r="FQ307" s="208">
        <f t="shared" si="416"/>
        <v>0</v>
      </c>
      <c r="FR307" s="208">
        <f t="shared" si="416"/>
        <v>0</v>
      </c>
      <c r="FS307" s="208">
        <f t="shared" si="416"/>
        <v>0</v>
      </c>
      <c r="FT307" s="208">
        <f t="shared" si="417"/>
        <v>0</v>
      </c>
      <c r="FY307" s="207">
        <f t="shared" si="448"/>
        <v>0</v>
      </c>
      <c r="FZ307" s="208">
        <f t="shared" si="418"/>
        <v>0</v>
      </c>
      <c r="GA307" s="208">
        <f t="shared" si="418"/>
        <v>0</v>
      </c>
      <c r="GB307" s="208">
        <f t="shared" si="418"/>
        <v>0</v>
      </c>
      <c r="GC307" s="208">
        <f t="shared" si="418"/>
        <v>0</v>
      </c>
      <c r="GD307" s="208">
        <f t="shared" si="419"/>
        <v>0</v>
      </c>
      <c r="GI307" s="207">
        <f t="shared" si="449"/>
        <v>0</v>
      </c>
      <c r="GJ307" s="208">
        <f t="shared" si="420"/>
        <v>0</v>
      </c>
      <c r="GK307" s="208">
        <f t="shared" si="420"/>
        <v>0</v>
      </c>
      <c r="GL307" s="208">
        <f t="shared" si="420"/>
        <v>0</v>
      </c>
      <c r="GM307" s="208">
        <f t="shared" si="420"/>
        <v>0</v>
      </c>
      <c r="GN307" s="208">
        <f t="shared" si="421"/>
        <v>0</v>
      </c>
      <c r="GS307" s="207">
        <f t="shared" si="450"/>
        <v>0</v>
      </c>
      <c r="GT307" s="208">
        <f t="shared" si="422"/>
        <v>0</v>
      </c>
      <c r="GU307" s="208">
        <f t="shared" si="422"/>
        <v>0</v>
      </c>
      <c r="GV307" s="208">
        <f t="shared" si="422"/>
        <v>0</v>
      </c>
      <c r="GW307" s="208">
        <f t="shared" si="422"/>
        <v>0</v>
      </c>
      <c r="GX307" s="208">
        <f t="shared" si="423"/>
        <v>0</v>
      </c>
      <c r="HC307" s="207">
        <f t="shared" si="451"/>
        <v>0</v>
      </c>
      <c r="HD307" s="208">
        <f t="shared" si="424"/>
        <v>0</v>
      </c>
      <c r="HE307" s="208">
        <f t="shared" si="424"/>
        <v>0</v>
      </c>
      <c r="HF307" s="208">
        <f t="shared" si="424"/>
        <v>0</v>
      </c>
      <c r="HG307" s="208">
        <f t="shared" si="424"/>
        <v>0</v>
      </c>
      <c r="HH307" s="208">
        <f t="shared" si="425"/>
        <v>0</v>
      </c>
      <c r="HM307" s="207">
        <f t="shared" si="452"/>
        <v>0</v>
      </c>
      <c r="HN307" s="208">
        <f t="shared" si="426"/>
        <v>0</v>
      </c>
      <c r="HO307" s="208">
        <f t="shared" si="426"/>
        <v>0</v>
      </c>
      <c r="HP307" s="208">
        <f t="shared" si="426"/>
        <v>0</v>
      </c>
      <c r="HQ307" s="208">
        <f t="shared" si="426"/>
        <v>0</v>
      </c>
      <c r="HR307" s="208">
        <f t="shared" si="427"/>
        <v>0</v>
      </c>
      <c r="HW307" s="207">
        <f t="shared" si="453"/>
        <v>0</v>
      </c>
      <c r="HX307" s="208">
        <f t="shared" si="428"/>
        <v>0</v>
      </c>
      <c r="HY307" s="208">
        <f t="shared" si="428"/>
        <v>0</v>
      </c>
      <c r="HZ307" s="208">
        <f t="shared" si="428"/>
        <v>0</v>
      </c>
      <c r="IA307" s="208">
        <f t="shared" si="428"/>
        <v>0</v>
      </c>
      <c r="IB307" s="208">
        <f t="shared" si="429"/>
        <v>0</v>
      </c>
      <c r="IG307" s="207">
        <f t="shared" si="454"/>
        <v>0</v>
      </c>
      <c r="IH307" s="208">
        <f t="shared" si="430"/>
        <v>0</v>
      </c>
      <c r="II307" s="208">
        <f t="shared" si="430"/>
        <v>0</v>
      </c>
      <c r="IJ307" s="208">
        <f t="shared" si="430"/>
        <v>0</v>
      </c>
      <c r="IK307" s="208">
        <f t="shared" si="430"/>
        <v>0</v>
      </c>
      <c r="IL307" s="208">
        <f t="shared" si="431"/>
        <v>0</v>
      </c>
    </row>
    <row r="308" spans="20:246">
      <c r="T308" s="207">
        <v>27.8</v>
      </c>
      <c r="U308" s="207">
        <f t="shared" si="432"/>
        <v>0</v>
      </c>
      <c r="V308" s="208">
        <f t="shared" si="386"/>
        <v>0</v>
      </c>
      <c r="W308" s="208">
        <f t="shared" si="386"/>
        <v>0</v>
      </c>
      <c r="X308" s="208">
        <f t="shared" si="386"/>
        <v>0</v>
      </c>
      <c r="Y308" s="208">
        <f t="shared" si="386"/>
        <v>0</v>
      </c>
      <c r="Z308" s="208">
        <f t="shared" si="387"/>
        <v>0</v>
      </c>
      <c r="AE308" s="207">
        <f t="shared" si="433"/>
        <v>0</v>
      </c>
      <c r="AF308" s="208">
        <f t="shared" si="388"/>
        <v>0</v>
      </c>
      <c r="AG308" s="208">
        <f t="shared" si="388"/>
        <v>0</v>
      </c>
      <c r="AH308" s="208">
        <f t="shared" si="388"/>
        <v>0</v>
      </c>
      <c r="AI308" s="208">
        <f t="shared" si="388"/>
        <v>0</v>
      </c>
      <c r="AJ308" s="208">
        <f t="shared" si="389"/>
        <v>0</v>
      </c>
      <c r="AO308" s="207">
        <f t="shared" si="434"/>
        <v>0</v>
      </c>
      <c r="AP308" s="208">
        <f t="shared" si="390"/>
        <v>0</v>
      </c>
      <c r="AQ308" s="208">
        <f t="shared" si="390"/>
        <v>0</v>
      </c>
      <c r="AR308" s="208">
        <f t="shared" si="390"/>
        <v>0</v>
      </c>
      <c r="AS308" s="208">
        <f t="shared" si="390"/>
        <v>0</v>
      </c>
      <c r="AT308" s="208">
        <f t="shared" si="391"/>
        <v>0</v>
      </c>
      <c r="AY308" s="207">
        <f t="shared" si="435"/>
        <v>0</v>
      </c>
      <c r="AZ308" s="208">
        <f t="shared" si="392"/>
        <v>0</v>
      </c>
      <c r="BA308" s="208">
        <f t="shared" si="392"/>
        <v>0</v>
      </c>
      <c r="BB308" s="208">
        <f t="shared" si="392"/>
        <v>0</v>
      </c>
      <c r="BC308" s="208">
        <f t="shared" si="392"/>
        <v>0</v>
      </c>
      <c r="BD308" s="208">
        <f t="shared" si="393"/>
        <v>0</v>
      </c>
      <c r="BI308" s="207">
        <f t="shared" si="436"/>
        <v>0</v>
      </c>
      <c r="BJ308" s="208">
        <f t="shared" si="394"/>
        <v>0</v>
      </c>
      <c r="BK308" s="208">
        <f t="shared" si="394"/>
        <v>0</v>
      </c>
      <c r="BL308" s="208">
        <f t="shared" si="394"/>
        <v>0</v>
      </c>
      <c r="BM308" s="208">
        <f t="shared" si="394"/>
        <v>0</v>
      </c>
      <c r="BN308" s="208">
        <f t="shared" si="395"/>
        <v>0</v>
      </c>
      <c r="BS308" s="207">
        <f t="shared" si="437"/>
        <v>0</v>
      </c>
      <c r="BT308" s="208">
        <f t="shared" si="396"/>
        <v>0</v>
      </c>
      <c r="BU308" s="208">
        <f t="shared" si="396"/>
        <v>0</v>
      </c>
      <c r="BV308" s="208">
        <f t="shared" si="396"/>
        <v>0</v>
      </c>
      <c r="BW308" s="208">
        <f t="shared" si="396"/>
        <v>0</v>
      </c>
      <c r="BX308" s="208">
        <f t="shared" si="397"/>
        <v>0</v>
      </c>
      <c r="CC308" s="207">
        <f t="shared" si="438"/>
        <v>0</v>
      </c>
      <c r="CD308" s="208">
        <f t="shared" si="398"/>
        <v>0</v>
      </c>
      <c r="CE308" s="208">
        <f t="shared" si="398"/>
        <v>0</v>
      </c>
      <c r="CF308" s="208">
        <f t="shared" si="398"/>
        <v>0</v>
      </c>
      <c r="CG308" s="208">
        <f t="shared" si="398"/>
        <v>0</v>
      </c>
      <c r="CH308" s="208">
        <f t="shared" si="399"/>
        <v>0</v>
      </c>
      <c r="CM308" s="207">
        <f t="shared" si="439"/>
        <v>0</v>
      </c>
      <c r="CN308" s="208">
        <f t="shared" si="400"/>
        <v>0</v>
      </c>
      <c r="CO308" s="208">
        <f t="shared" si="400"/>
        <v>0</v>
      </c>
      <c r="CP308" s="208">
        <f t="shared" si="400"/>
        <v>0</v>
      </c>
      <c r="CQ308" s="208">
        <f t="shared" si="400"/>
        <v>0</v>
      </c>
      <c r="CR308" s="208">
        <f t="shared" si="401"/>
        <v>0</v>
      </c>
      <c r="CW308" s="207">
        <f t="shared" si="440"/>
        <v>0</v>
      </c>
      <c r="CX308" s="208">
        <f t="shared" si="402"/>
        <v>0</v>
      </c>
      <c r="CY308" s="207">
        <f t="shared" si="402"/>
        <v>0</v>
      </c>
      <c r="CZ308" s="208">
        <f t="shared" si="402"/>
        <v>0</v>
      </c>
      <c r="DA308" s="208">
        <f t="shared" si="402"/>
        <v>0</v>
      </c>
      <c r="DB308" s="208">
        <f t="shared" si="403"/>
        <v>0</v>
      </c>
      <c r="DG308" s="207">
        <f t="shared" si="441"/>
        <v>0</v>
      </c>
      <c r="DH308" s="208">
        <f t="shared" si="404"/>
        <v>0</v>
      </c>
      <c r="DI308" s="208">
        <f t="shared" si="404"/>
        <v>0</v>
      </c>
      <c r="DJ308" s="208">
        <f t="shared" si="404"/>
        <v>0</v>
      </c>
      <c r="DK308" s="208">
        <f t="shared" si="404"/>
        <v>0</v>
      </c>
      <c r="DL308" s="208">
        <f t="shared" si="405"/>
        <v>0</v>
      </c>
      <c r="DQ308" s="207">
        <f t="shared" si="442"/>
        <v>0</v>
      </c>
      <c r="DR308" s="208">
        <f t="shared" si="406"/>
        <v>0</v>
      </c>
      <c r="DS308" s="208">
        <f t="shared" si="406"/>
        <v>0</v>
      </c>
      <c r="DT308" s="208">
        <f t="shared" si="406"/>
        <v>0</v>
      </c>
      <c r="DU308" s="208">
        <f t="shared" si="406"/>
        <v>0</v>
      </c>
      <c r="DV308" s="208">
        <f t="shared" si="407"/>
        <v>0</v>
      </c>
      <c r="EA308" s="207">
        <f t="shared" si="443"/>
        <v>0</v>
      </c>
      <c r="EB308" s="208">
        <f t="shared" si="408"/>
        <v>0</v>
      </c>
      <c r="EC308" s="208">
        <f t="shared" si="408"/>
        <v>0</v>
      </c>
      <c r="ED308" s="208">
        <f t="shared" si="408"/>
        <v>0</v>
      </c>
      <c r="EE308" s="208">
        <f t="shared" si="408"/>
        <v>0</v>
      </c>
      <c r="EF308" s="208">
        <f t="shared" si="409"/>
        <v>0</v>
      </c>
      <c r="EK308" s="207">
        <f t="shared" si="444"/>
        <v>0</v>
      </c>
      <c r="EL308" s="208">
        <f t="shared" si="410"/>
        <v>0</v>
      </c>
      <c r="EM308" s="208">
        <f t="shared" si="410"/>
        <v>0</v>
      </c>
      <c r="EN308" s="208">
        <f t="shared" si="410"/>
        <v>0</v>
      </c>
      <c r="EO308" s="208">
        <f t="shared" si="410"/>
        <v>0</v>
      </c>
      <c r="EP308" s="208">
        <f t="shared" si="411"/>
        <v>0</v>
      </c>
      <c r="EU308" s="207">
        <f t="shared" si="445"/>
        <v>0</v>
      </c>
      <c r="EV308" s="208">
        <f t="shared" si="412"/>
        <v>0</v>
      </c>
      <c r="EW308" s="208">
        <f t="shared" si="412"/>
        <v>0</v>
      </c>
      <c r="EX308" s="208">
        <f t="shared" si="412"/>
        <v>0</v>
      </c>
      <c r="EY308" s="208">
        <f t="shared" si="412"/>
        <v>0</v>
      </c>
      <c r="EZ308" s="208">
        <f t="shared" si="413"/>
        <v>0</v>
      </c>
      <c r="FE308" s="207">
        <f t="shared" si="446"/>
        <v>0</v>
      </c>
      <c r="FF308" s="208">
        <f t="shared" si="414"/>
        <v>0</v>
      </c>
      <c r="FG308" s="208">
        <f t="shared" si="414"/>
        <v>0</v>
      </c>
      <c r="FH308" s="208">
        <f t="shared" si="414"/>
        <v>0</v>
      </c>
      <c r="FI308" s="208">
        <f t="shared" si="414"/>
        <v>0</v>
      </c>
      <c r="FJ308" s="208">
        <f t="shared" si="415"/>
        <v>0</v>
      </c>
      <c r="FO308" s="207">
        <f t="shared" si="447"/>
        <v>0</v>
      </c>
      <c r="FP308" s="208">
        <f t="shared" si="416"/>
        <v>0</v>
      </c>
      <c r="FQ308" s="208">
        <f t="shared" si="416"/>
        <v>0</v>
      </c>
      <c r="FR308" s="208">
        <f t="shared" si="416"/>
        <v>0</v>
      </c>
      <c r="FS308" s="208">
        <f t="shared" si="416"/>
        <v>0</v>
      </c>
      <c r="FT308" s="208">
        <f t="shared" si="417"/>
        <v>0</v>
      </c>
      <c r="FY308" s="207">
        <f t="shared" si="448"/>
        <v>0</v>
      </c>
      <c r="FZ308" s="208">
        <f t="shared" si="418"/>
        <v>0</v>
      </c>
      <c r="GA308" s="208">
        <f t="shared" si="418"/>
        <v>0</v>
      </c>
      <c r="GB308" s="208">
        <f t="shared" si="418"/>
        <v>0</v>
      </c>
      <c r="GC308" s="208">
        <f t="shared" si="418"/>
        <v>0</v>
      </c>
      <c r="GD308" s="208">
        <f t="shared" si="419"/>
        <v>0</v>
      </c>
      <c r="GI308" s="207">
        <f t="shared" si="449"/>
        <v>0</v>
      </c>
      <c r="GJ308" s="208">
        <f t="shared" si="420"/>
        <v>0</v>
      </c>
      <c r="GK308" s="208">
        <f t="shared" si="420"/>
        <v>0</v>
      </c>
      <c r="GL308" s="208">
        <f t="shared" si="420"/>
        <v>0</v>
      </c>
      <c r="GM308" s="208">
        <f t="shared" si="420"/>
        <v>0</v>
      </c>
      <c r="GN308" s="208">
        <f t="shared" si="421"/>
        <v>0</v>
      </c>
      <c r="GS308" s="207">
        <f t="shared" si="450"/>
        <v>0</v>
      </c>
      <c r="GT308" s="208">
        <f t="shared" si="422"/>
        <v>0</v>
      </c>
      <c r="GU308" s="208">
        <f t="shared" si="422"/>
        <v>0</v>
      </c>
      <c r="GV308" s="208">
        <f t="shared" si="422"/>
        <v>0</v>
      </c>
      <c r="GW308" s="208">
        <f t="shared" si="422"/>
        <v>0</v>
      </c>
      <c r="GX308" s="208">
        <f t="shared" si="423"/>
        <v>0</v>
      </c>
      <c r="HC308" s="207">
        <f t="shared" si="451"/>
        <v>0</v>
      </c>
      <c r="HD308" s="208">
        <f t="shared" si="424"/>
        <v>0</v>
      </c>
      <c r="HE308" s="208">
        <f t="shared" si="424"/>
        <v>0</v>
      </c>
      <c r="HF308" s="208">
        <f t="shared" si="424"/>
        <v>0</v>
      </c>
      <c r="HG308" s="208">
        <f t="shared" si="424"/>
        <v>0</v>
      </c>
      <c r="HH308" s="208">
        <f t="shared" si="425"/>
        <v>0</v>
      </c>
      <c r="HM308" s="207">
        <f t="shared" si="452"/>
        <v>0</v>
      </c>
      <c r="HN308" s="208">
        <f t="shared" si="426"/>
        <v>0</v>
      </c>
      <c r="HO308" s="208">
        <f t="shared" si="426"/>
        <v>0</v>
      </c>
      <c r="HP308" s="208">
        <f t="shared" si="426"/>
        <v>0</v>
      </c>
      <c r="HQ308" s="208">
        <f t="shared" si="426"/>
        <v>0</v>
      </c>
      <c r="HR308" s="208">
        <f t="shared" si="427"/>
        <v>0</v>
      </c>
      <c r="HW308" s="207">
        <f t="shared" si="453"/>
        <v>0</v>
      </c>
      <c r="HX308" s="208">
        <f t="shared" si="428"/>
        <v>0</v>
      </c>
      <c r="HY308" s="208">
        <f t="shared" si="428"/>
        <v>0</v>
      </c>
      <c r="HZ308" s="208">
        <f t="shared" si="428"/>
        <v>0</v>
      </c>
      <c r="IA308" s="208">
        <f t="shared" si="428"/>
        <v>0</v>
      </c>
      <c r="IB308" s="208">
        <f t="shared" si="429"/>
        <v>0</v>
      </c>
      <c r="IG308" s="207">
        <f t="shared" si="454"/>
        <v>0</v>
      </c>
      <c r="IH308" s="208">
        <f t="shared" si="430"/>
        <v>0</v>
      </c>
      <c r="II308" s="208">
        <f t="shared" si="430"/>
        <v>0</v>
      </c>
      <c r="IJ308" s="208">
        <f t="shared" si="430"/>
        <v>0</v>
      </c>
      <c r="IK308" s="208">
        <f t="shared" si="430"/>
        <v>0</v>
      </c>
      <c r="IL308" s="208">
        <f t="shared" si="431"/>
        <v>0</v>
      </c>
    </row>
    <row r="309" spans="20:246">
      <c r="T309" s="207">
        <v>27.9</v>
      </c>
      <c r="U309" s="207">
        <f t="shared" si="432"/>
        <v>0</v>
      </c>
      <c r="V309" s="208">
        <f t="shared" si="386"/>
        <v>0</v>
      </c>
      <c r="W309" s="208">
        <f t="shared" si="386"/>
        <v>0</v>
      </c>
      <c r="X309" s="208">
        <f t="shared" si="386"/>
        <v>0</v>
      </c>
      <c r="Y309" s="208">
        <f t="shared" si="386"/>
        <v>0</v>
      </c>
      <c r="Z309" s="208">
        <f t="shared" si="387"/>
        <v>0</v>
      </c>
      <c r="AE309" s="207">
        <f t="shared" si="433"/>
        <v>0</v>
      </c>
      <c r="AF309" s="208">
        <f t="shared" si="388"/>
        <v>0</v>
      </c>
      <c r="AG309" s="208">
        <f t="shared" si="388"/>
        <v>0</v>
      </c>
      <c r="AH309" s="208">
        <f t="shared" si="388"/>
        <v>0</v>
      </c>
      <c r="AI309" s="208">
        <f t="shared" si="388"/>
        <v>0</v>
      </c>
      <c r="AJ309" s="208">
        <f t="shared" si="389"/>
        <v>0</v>
      </c>
      <c r="AO309" s="207">
        <f t="shared" si="434"/>
        <v>0</v>
      </c>
      <c r="AP309" s="208">
        <f t="shared" si="390"/>
        <v>0</v>
      </c>
      <c r="AQ309" s="208">
        <f t="shared" si="390"/>
        <v>0</v>
      </c>
      <c r="AR309" s="208">
        <f t="shared" si="390"/>
        <v>0</v>
      </c>
      <c r="AS309" s="208">
        <f t="shared" si="390"/>
        <v>0</v>
      </c>
      <c r="AT309" s="208">
        <f t="shared" si="391"/>
        <v>0</v>
      </c>
      <c r="AY309" s="207">
        <f t="shared" si="435"/>
        <v>0</v>
      </c>
      <c r="AZ309" s="208">
        <f t="shared" si="392"/>
        <v>0</v>
      </c>
      <c r="BA309" s="208">
        <f t="shared" si="392"/>
        <v>0</v>
      </c>
      <c r="BB309" s="208">
        <f t="shared" si="392"/>
        <v>0</v>
      </c>
      <c r="BC309" s="208">
        <f t="shared" si="392"/>
        <v>0</v>
      </c>
      <c r="BD309" s="208">
        <f t="shared" si="393"/>
        <v>0</v>
      </c>
      <c r="BI309" s="207">
        <f t="shared" si="436"/>
        <v>0</v>
      </c>
      <c r="BJ309" s="208">
        <f t="shared" si="394"/>
        <v>0</v>
      </c>
      <c r="BK309" s="208">
        <f t="shared" si="394"/>
        <v>0</v>
      </c>
      <c r="BL309" s="208">
        <f t="shared" si="394"/>
        <v>0</v>
      </c>
      <c r="BM309" s="208">
        <f t="shared" si="394"/>
        <v>0</v>
      </c>
      <c r="BN309" s="208">
        <f t="shared" si="395"/>
        <v>0</v>
      </c>
      <c r="BS309" s="207">
        <f t="shared" si="437"/>
        <v>0</v>
      </c>
      <c r="BT309" s="208">
        <f t="shared" si="396"/>
        <v>0</v>
      </c>
      <c r="BU309" s="208">
        <f t="shared" si="396"/>
        <v>0</v>
      </c>
      <c r="BV309" s="208">
        <f t="shared" si="396"/>
        <v>0</v>
      </c>
      <c r="BW309" s="208">
        <f t="shared" si="396"/>
        <v>0</v>
      </c>
      <c r="BX309" s="208">
        <f t="shared" si="397"/>
        <v>0</v>
      </c>
      <c r="CC309" s="207">
        <f t="shared" si="438"/>
        <v>0</v>
      </c>
      <c r="CD309" s="208">
        <f t="shared" si="398"/>
        <v>0</v>
      </c>
      <c r="CE309" s="208">
        <f t="shared" si="398"/>
        <v>0</v>
      </c>
      <c r="CF309" s="208">
        <f t="shared" si="398"/>
        <v>0</v>
      </c>
      <c r="CG309" s="208">
        <f t="shared" si="398"/>
        <v>0</v>
      </c>
      <c r="CH309" s="208">
        <f t="shared" si="399"/>
        <v>0</v>
      </c>
      <c r="CM309" s="207">
        <f t="shared" si="439"/>
        <v>0</v>
      </c>
      <c r="CN309" s="208">
        <f t="shared" si="400"/>
        <v>0</v>
      </c>
      <c r="CO309" s="208">
        <f t="shared" si="400"/>
        <v>0</v>
      </c>
      <c r="CP309" s="208">
        <f t="shared" si="400"/>
        <v>0</v>
      </c>
      <c r="CQ309" s="208">
        <f t="shared" si="400"/>
        <v>0</v>
      </c>
      <c r="CR309" s="208">
        <f t="shared" si="401"/>
        <v>0</v>
      </c>
      <c r="CW309" s="207">
        <f t="shared" si="440"/>
        <v>0</v>
      </c>
      <c r="CX309" s="208">
        <f t="shared" si="402"/>
        <v>0</v>
      </c>
      <c r="CY309" s="207">
        <f t="shared" si="402"/>
        <v>0</v>
      </c>
      <c r="CZ309" s="208">
        <f t="shared" si="402"/>
        <v>0</v>
      </c>
      <c r="DA309" s="208">
        <f t="shared" si="402"/>
        <v>0</v>
      </c>
      <c r="DB309" s="208">
        <f t="shared" si="403"/>
        <v>0</v>
      </c>
      <c r="DG309" s="207">
        <f t="shared" si="441"/>
        <v>0</v>
      </c>
      <c r="DH309" s="208">
        <f t="shared" si="404"/>
        <v>0</v>
      </c>
      <c r="DI309" s="208">
        <f t="shared" si="404"/>
        <v>0</v>
      </c>
      <c r="DJ309" s="208">
        <f t="shared" si="404"/>
        <v>0</v>
      </c>
      <c r="DK309" s="208">
        <f t="shared" si="404"/>
        <v>0</v>
      </c>
      <c r="DL309" s="208">
        <f t="shared" si="405"/>
        <v>0</v>
      </c>
      <c r="DQ309" s="207">
        <f t="shared" si="442"/>
        <v>0</v>
      </c>
      <c r="DR309" s="208">
        <f t="shared" si="406"/>
        <v>0</v>
      </c>
      <c r="DS309" s="208">
        <f t="shared" si="406"/>
        <v>0</v>
      </c>
      <c r="DT309" s="208">
        <f t="shared" si="406"/>
        <v>0</v>
      </c>
      <c r="DU309" s="208">
        <f t="shared" si="406"/>
        <v>0</v>
      </c>
      <c r="DV309" s="208">
        <f t="shared" si="407"/>
        <v>0</v>
      </c>
      <c r="EA309" s="207">
        <f t="shared" si="443"/>
        <v>0</v>
      </c>
      <c r="EB309" s="208">
        <f t="shared" si="408"/>
        <v>0</v>
      </c>
      <c r="EC309" s="208">
        <f t="shared" si="408"/>
        <v>0</v>
      </c>
      <c r="ED309" s="208">
        <f t="shared" si="408"/>
        <v>0</v>
      </c>
      <c r="EE309" s="208">
        <f t="shared" si="408"/>
        <v>0</v>
      </c>
      <c r="EF309" s="208">
        <f t="shared" si="409"/>
        <v>0</v>
      </c>
      <c r="EK309" s="207">
        <f t="shared" si="444"/>
        <v>0</v>
      </c>
      <c r="EL309" s="208">
        <f t="shared" si="410"/>
        <v>0</v>
      </c>
      <c r="EM309" s="208">
        <f t="shared" si="410"/>
        <v>0</v>
      </c>
      <c r="EN309" s="208">
        <f t="shared" si="410"/>
        <v>0</v>
      </c>
      <c r="EO309" s="208">
        <f t="shared" si="410"/>
        <v>0</v>
      </c>
      <c r="EP309" s="208">
        <f t="shared" si="411"/>
        <v>0</v>
      </c>
      <c r="EU309" s="207">
        <f t="shared" si="445"/>
        <v>0</v>
      </c>
      <c r="EV309" s="208">
        <f t="shared" si="412"/>
        <v>0</v>
      </c>
      <c r="EW309" s="208">
        <f t="shared" si="412"/>
        <v>0</v>
      </c>
      <c r="EX309" s="208">
        <f t="shared" si="412"/>
        <v>0</v>
      </c>
      <c r="EY309" s="208">
        <f t="shared" si="412"/>
        <v>0</v>
      </c>
      <c r="EZ309" s="208">
        <f t="shared" si="413"/>
        <v>0</v>
      </c>
      <c r="FE309" s="207">
        <f t="shared" si="446"/>
        <v>0</v>
      </c>
      <c r="FF309" s="208">
        <f t="shared" si="414"/>
        <v>0</v>
      </c>
      <c r="FG309" s="208">
        <f t="shared" si="414"/>
        <v>0</v>
      </c>
      <c r="FH309" s="208">
        <f t="shared" si="414"/>
        <v>0</v>
      </c>
      <c r="FI309" s="208">
        <f t="shared" si="414"/>
        <v>0</v>
      </c>
      <c r="FJ309" s="208">
        <f t="shared" si="415"/>
        <v>0</v>
      </c>
      <c r="FO309" s="207">
        <f t="shared" si="447"/>
        <v>0</v>
      </c>
      <c r="FP309" s="208">
        <f t="shared" si="416"/>
        <v>0</v>
      </c>
      <c r="FQ309" s="208">
        <f t="shared" si="416"/>
        <v>0</v>
      </c>
      <c r="FR309" s="208">
        <f t="shared" si="416"/>
        <v>0</v>
      </c>
      <c r="FS309" s="208">
        <f t="shared" si="416"/>
        <v>0</v>
      </c>
      <c r="FT309" s="208">
        <f t="shared" si="417"/>
        <v>0</v>
      </c>
      <c r="FY309" s="207">
        <f t="shared" si="448"/>
        <v>0</v>
      </c>
      <c r="FZ309" s="208">
        <f t="shared" si="418"/>
        <v>0</v>
      </c>
      <c r="GA309" s="208">
        <f t="shared" si="418"/>
        <v>0</v>
      </c>
      <c r="GB309" s="208">
        <f t="shared" si="418"/>
        <v>0</v>
      </c>
      <c r="GC309" s="208">
        <f t="shared" si="418"/>
        <v>0</v>
      </c>
      <c r="GD309" s="208">
        <f t="shared" si="419"/>
        <v>0</v>
      </c>
      <c r="GI309" s="207">
        <f t="shared" si="449"/>
        <v>0</v>
      </c>
      <c r="GJ309" s="208">
        <f t="shared" si="420"/>
        <v>0</v>
      </c>
      <c r="GK309" s="208">
        <f t="shared" si="420"/>
        <v>0</v>
      </c>
      <c r="GL309" s="208">
        <f t="shared" si="420"/>
        <v>0</v>
      </c>
      <c r="GM309" s="208">
        <f t="shared" si="420"/>
        <v>0</v>
      </c>
      <c r="GN309" s="208">
        <f t="shared" si="421"/>
        <v>0</v>
      </c>
      <c r="GS309" s="207">
        <f t="shared" si="450"/>
        <v>0</v>
      </c>
      <c r="GT309" s="208">
        <f t="shared" si="422"/>
        <v>0</v>
      </c>
      <c r="GU309" s="208">
        <f t="shared" si="422"/>
        <v>0</v>
      </c>
      <c r="GV309" s="208">
        <f t="shared" si="422"/>
        <v>0</v>
      </c>
      <c r="GW309" s="208">
        <f t="shared" si="422"/>
        <v>0</v>
      </c>
      <c r="GX309" s="208">
        <f t="shared" si="423"/>
        <v>0</v>
      </c>
      <c r="HC309" s="207">
        <f t="shared" si="451"/>
        <v>0</v>
      </c>
      <c r="HD309" s="208">
        <f t="shared" si="424"/>
        <v>0</v>
      </c>
      <c r="HE309" s="208">
        <f t="shared" si="424"/>
        <v>0</v>
      </c>
      <c r="HF309" s="208">
        <f t="shared" si="424"/>
        <v>0</v>
      </c>
      <c r="HG309" s="208">
        <f t="shared" si="424"/>
        <v>0</v>
      </c>
      <c r="HH309" s="208">
        <f t="shared" si="425"/>
        <v>0</v>
      </c>
      <c r="HM309" s="207">
        <f t="shared" si="452"/>
        <v>0</v>
      </c>
      <c r="HN309" s="208">
        <f t="shared" si="426"/>
        <v>0</v>
      </c>
      <c r="HO309" s="208">
        <f t="shared" si="426"/>
        <v>0</v>
      </c>
      <c r="HP309" s="208">
        <f t="shared" si="426"/>
        <v>0</v>
      </c>
      <c r="HQ309" s="208">
        <f t="shared" si="426"/>
        <v>0</v>
      </c>
      <c r="HR309" s="208">
        <f t="shared" si="427"/>
        <v>0</v>
      </c>
      <c r="HW309" s="207">
        <f t="shared" si="453"/>
        <v>0</v>
      </c>
      <c r="HX309" s="208">
        <f t="shared" si="428"/>
        <v>0</v>
      </c>
      <c r="HY309" s="208">
        <f t="shared" si="428"/>
        <v>0</v>
      </c>
      <c r="HZ309" s="208">
        <f t="shared" si="428"/>
        <v>0</v>
      </c>
      <c r="IA309" s="208">
        <f t="shared" si="428"/>
        <v>0</v>
      </c>
      <c r="IB309" s="208">
        <f t="shared" si="429"/>
        <v>0</v>
      </c>
      <c r="IG309" s="207">
        <f t="shared" si="454"/>
        <v>0</v>
      </c>
      <c r="IH309" s="208">
        <f t="shared" si="430"/>
        <v>0</v>
      </c>
      <c r="II309" s="208">
        <f t="shared" si="430"/>
        <v>0</v>
      </c>
      <c r="IJ309" s="208">
        <f t="shared" si="430"/>
        <v>0</v>
      </c>
      <c r="IK309" s="208">
        <f t="shared" si="430"/>
        <v>0</v>
      </c>
      <c r="IL309" s="208">
        <f t="shared" si="431"/>
        <v>0</v>
      </c>
    </row>
    <row r="310" spans="20:246">
      <c r="T310" s="207">
        <v>28</v>
      </c>
      <c r="U310" s="207">
        <f t="shared" si="432"/>
        <v>0</v>
      </c>
      <c r="V310" s="208">
        <f t="shared" si="386"/>
        <v>0</v>
      </c>
      <c r="W310" s="208">
        <f t="shared" si="386"/>
        <v>0</v>
      </c>
      <c r="X310" s="208">
        <f t="shared" si="386"/>
        <v>0</v>
      </c>
      <c r="Y310" s="208">
        <f t="shared" si="386"/>
        <v>0</v>
      </c>
      <c r="Z310" s="208">
        <f t="shared" si="387"/>
        <v>0</v>
      </c>
      <c r="AE310" s="207">
        <f t="shared" si="433"/>
        <v>0</v>
      </c>
      <c r="AF310" s="208">
        <f t="shared" si="388"/>
        <v>0</v>
      </c>
      <c r="AG310" s="208">
        <f t="shared" si="388"/>
        <v>0</v>
      </c>
      <c r="AH310" s="208">
        <f t="shared" si="388"/>
        <v>0</v>
      </c>
      <c r="AI310" s="208">
        <f t="shared" si="388"/>
        <v>0</v>
      </c>
      <c r="AJ310" s="208">
        <f t="shared" si="389"/>
        <v>0</v>
      </c>
      <c r="AO310" s="207">
        <f t="shared" si="434"/>
        <v>0</v>
      </c>
      <c r="AP310" s="208">
        <f t="shared" si="390"/>
        <v>0</v>
      </c>
      <c r="AQ310" s="208">
        <f t="shared" si="390"/>
        <v>0</v>
      </c>
      <c r="AR310" s="208">
        <f t="shared" si="390"/>
        <v>0</v>
      </c>
      <c r="AS310" s="208">
        <f t="shared" si="390"/>
        <v>0</v>
      </c>
      <c r="AT310" s="208">
        <f t="shared" si="391"/>
        <v>0</v>
      </c>
      <c r="AY310" s="207">
        <f t="shared" si="435"/>
        <v>0</v>
      </c>
      <c r="AZ310" s="208">
        <f t="shared" si="392"/>
        <v>0</v>
      </c>
      <c r="BA310" s="208">
        <f t="shared" si="392"/>
        <v>0</v>
      </c>
      <c r="BB310" s="208">
        <f t="shared" si="392"/>
        <v>0</v>
      </c>
      <c r="BC310" s="208">
        <f t="shared" si="392"/>
        <v>0</v>
      </c>
      <c r="BD310" s="208">
        <f t="shared" si="393"/>
        <v>0</v>
      </c>
      <c r="BI310" s="207">
        <f t="shared" si="436"/>
        <v>0</v>
      </c>
      <c r="BJ310" s="208">
        <f t="shared" si="394"/>
        <v>0</v>
      </c>
      <c r="BK310" s="208">
        <f t="shared" si="394"/>
        <v>0</v>
      </c>
      <c r="BL310" s="208">
        <f t="shared" si="394"/>
        <v>0</v>
      </c>
      <c r="BM310" s="208">
        <f t="shared" si="394"/>
        <v>0</v>
      </c>
      <c r="BN310" s="208">
        <f t="shared" si="395"/>
        <v>0</v>
      </c>
      <c r="BS310" s="207">
        <f t="shared" si="437"/>
        <v>0</v>
      </c>
      <c r="BT310" s="208">
        <f t="shared" si="396"/>
        <v>0</v>
      </c>
      <c r="BU310" s="208">
        <f t="shared" si="396"/>
        <v>0</v>
      </c>
      <c r="BV310" s="208">
        <f t="shared" si="396"/>
        <v>0</v>
      </c>
      <c r="BW310" s="208">
        <f t="shared" si="396"/>
        <v>0</v>
      </c>
      <c r="BX310" s="208">
        <f t="shared" si="397"/>
        <v>0</v>
      </c>
      <c r="CC310" s="207">
        <f t="shared" si="438"/>
        <v>0</v>
      </c>
      <c r="CD310" s="208">
        <f t="shared" si="398"/>
        <v>0</v>
      </c>
      <c r="CE310" s="208">
        <f t="shared" si="398"/>
        <v>0</v>
      </c>
      <c r="CF310" s="208">
        <f t="shared" si="398"/>
        <v>0</v>
      </c>
      <c r="CG310" s="208">
        <f t="shared" si="398"/>
        <v>0</v>
      </c>
      <c r="CH310" s="208">
        <f t="shared" si="399"/>
        <v>0</v>
      </c>
      <c r="CM310" s="207">
        <f t="shared" si="439"/>
        <v>0</v>
      </c>
      <c r="CN310" s="208">
        <f t="shared" si="400"/>
        <v>0</v>
      </c>
      <c r="CO310" s="208">
        <f t="shared" si="400"/>
        <v>0</v>
      </c>
      <c r="CP310" s="208">
        <f t="shared" si="400"/>
        <v>0</v>
      </c>
      <c r="CQ310" s="208">
        <f t="shared" si="400"/>
        <v>0</v>
      </c>
      <c r="CR310" s="208">
        <f t="shared" si="401"/>
        <v>0</v>
      </c>
      <c r="CW310" s="207">
        <f t="shared" si="440"/>
        <v>0</v>
      </c>
      <c r="CX310" s="208">
        <f t="shared" si="402"/>
        <v>0</v>
      </c>
      <c r="CY310" s="207">
        <f t="shared" si="402"/>
        <v>0</v>
      </c>
      <c r="CZ310" s="208">
        <f t="shared" si="402"/>
        <v>0</v>
      </c>
      <c r="DA310" s="208">
        <f t="shared" si="402"/>
        <v>0</v>
      </c>
      <c r="DB310" s="208">
        <f t="shared" si="403"/>
        <v>0</v>
      </c>
      <c r="DG310" s="207">
        <f t="shared" si="441"/>
        <v>0</v>
      </c>
      <c r="DH310" s="208">
        <f t="shared" si="404"/>
        <v>0</v>
      </c>
      <c r="DI310" s="208">
        <f t="shared" si="404"/>
        <v>0</v>
      </c>
      <c r="DJ310" s="208">
        <f t="shared" si="404"/>
        <v>0</v>
      </c>
      <c r="DK310" s="208">
        <f t="shared" si="404"/>
        <v>0</v>
      </c>
      <c r="DL310" s="208">
        <f t="shared" si="405"/>
        <v>0</v>
      </c>
      <c r="DQ310" s="207">
        <f t="shared" si="442"/>
        <v>0</v>
      </c>
      <c r="DR310" s="208">
        <f t="shared" si="406"/>
        <v>0</v>
      </c>
      <c r="DS310" s="208">
        <f t="shared" si="406"/>
        <v>0</v>
      </c>
      <c r="DT310" s="208">
        <f t="shared" si="406"/>
        <v>0</v>
      </c>
      <c r="DU310" s="208">
        <f t="shared" si="406"/>
        <v>0</v>
      </c>
      <c r="DV310" s="208">
        <f t="shared" si="407"/>
        <v>0</v>
      </c>
      <c r="EA310" s="207">
        <f t="shared" si="443"/>
        <v>0</v>
      </c>
      <c r="EB310" s="208">
        <f t="shared" si="408"/>
        <v>0</v>
      </c>
      <c r="EC310" s="208">
        <f t="shared" si="408"/>
        <v>0</v>
      </c>
      <c r="ED310" s="208">
        <f t="shared" si="408"/>
        <v>0</v>
      </c>
      <c r="EE310" s="208">
        <f t="shared" si="408"/>
        <v>0</v>
      </c>
      <c r="EF310" s="208">
        <f t="shared" si="409"/>
        <v>0</v>
      </c>
      <c r="EK310" s="207">
        <f t="shared" si="444"/>
        <v>0</v>
      </c>
      <c r="EL310" s="208">
        <f t="shared" si="410"/>
        <v>0</v>
      </c>
      <c r="EM310" s="208">
        <f t="shared" si="410"/>
        <v>0</v>
      </c>
      <c r="EN310" s="208">
        <f t="shared" si="410"/>
        <v>0</v>
      </c>
      <c r="EO310" s="208">
        <f t="shared" si="410"/>
        <v>0</v>
      </c>
      <c r="EP310" s="208">
        <f t="shared" si="411"/>
        <v>0</v>
      </c>
      <c r="EU310" s="207">
        <f t="shared" si="445"/>
        <v>0</v>
      </c>
      <c r="EV310" s="208">
        <f t="shared" si="412"/>
        <v>0</v>
      </c>
      <c r="EW310" s="208">
        <f t="shared" si="412"/>
        <v>0</v>
      </c>
      <c r="EX310" s="208">
        <f t="shared" si="412"/>
        <v>0</v>
      </c>
      <c r="EY310" s="208">
        <f t="shared" si="412"/>
        <v>0</v>
      </c>
      <c r="EZ310" s="208">
        <f t="shared" si="413"/>
        <v>0</v>
      </c>
      <c r="FE310" s="207">
        <f t="shared" si="446"/>
        <v>0</v>
      </c>
      <c r="FF310" s="208">
        <f t="shared" si="414"/>
        <v>0</v>
      </c>
      <c r="FG310" s="208">
        <f t="shared" si="414"/>
        <v>0</v>
      </c>
      <c r="FH310" s="208">
        <f t="shared" si="414"/>
        <v>0</v>
      </c>
      <c r="FI310" s="208">
        <f t="shared" si="414"/>
        <v>0</v>
      </c>
      <c r="FJ310" s="208">
        <f t="shared" si="415"/>
        <v>0</v>
      </c>
      <c r="FO310" s="207">
        <f t="shared" si="447"/>
        <v>0</v>
      </c>
      <c r="FP310" s="208">
        <f t="shared" si="416"/>
        <v>0</v>
      </c>
      <c r="FQ310" s="208">
        <f t="shared" si="416"/>
        <v>0</v>
      </c>
      <c r="FR310" s="208">
        <f t="shared" si="416"/>
        <v>0</v>
      </c>
      <c r="FS310" s="208">
        <f t="shared" si="416"/>
        <v>0</v>
      </c>
      <c r="FT310" s="208">
        <f t="shared" si="417"/>
        <v>0</v>
      </c>
      <c r="FY310" s="207">
        <f t="shared" si="448"/>
        <v>0</v>
      </c>
      <c r="FZ310" s="208">
        <f t="shared" si="418"/>
        <v>0</v>
      </c>
      <c r="GA310" s="208">
        <f t="shared" si="418"/>
        <v>0</v>
      </c>
      <c r="GB310" s="208">
        <f t="shared" si="418"/>
        <v>0</v>
      </c>
      <c r="GC310" s="208">
        <f t="shared" si="418"/>
        <v>0</v>
      </c>
      <c r="GD310" s="208">
        <f t="shared" si="419"/>
        <v>0</v>
      </c>
      <c r="GI310" s="207">
        <f t="shared" si="449"/>
        <v>0</v>
      </c>
      <c r="GJ310" s="208">
        <f t="shared" si="420"/>
        <v>0</v>
      </c>
      <c r="GK310" s="208">
        <f t="shared" si="420"/>
        <v>0</v>
      </c>
      <c r="GL310" s="208">
        <f t="shared" si="420"/>
        <v>0</v>
      </c>
      <c r="GM310" s="208">
        <f t="shared" si="420"/>
        <v>0</v>
      </c>
      <c r="GN310" s="208">
        <f t="shared" si="421"/>
        <v>0</v>
      </c>
      <c r="GS310" s="207">
        <f t="shared" si="450"/>
        <v>0</v>
      </c>
      <c r="GT310" s="208">
        <f t="shared" si="422"/>
        <v>0</v>
      </c>
      <c r="GU310" s="208">
        <f t="shared" si="422"/>
        <v>0</v>
      </c>
      <c r="GV310" s="208">
        <f t="shared" si="422"/>
        <v>0</v>
      </c>
      <c r="GW310" s="208">
        <f t="shared" si="422"/>
        <v>0</v>
      </c>
      <c r="GX310" s="208">
        <f t="shared" si="423"/>
        <v>0</v>
      </c>
      <c r="HC310" s="207">
        <f t="shared" si="451"/>
        <v>0</v>
      </c>
      <c r="HD310" s="208">
        <f t="shared" si="424"/>
        <v>0</v>
      </c>
      <c r="HE310" s="208">
        <f t="shared" si="424"/>
        <v>0</v>
      </c>
      <c r="HF310" s="208">
        <f t="shared" si="424"/>
        <v>0</v>
      </c>
      <c r="HG310" s="208">
        <f t="shared" si="424"/>
        <v>0</v>
      </c>
      <c r="HH310" s="208">
        <f t="shared" si="425"/>
        <v>0</v>
      </c>
      <c r="HM310" s="207">
        <f t="shared" si="452"/>
        <v>0</v>
      </c>
      <c r="HN310" s="208">
        <f t="shared" si="426"/>
        <v>0</v>
      </c>
      <c r="HO310" s="208">
        <f t="shared" si="426"/>
        <v>0</v>
      </c>
      <c r="HP310" s="208">
        <f t="shared" si="426"/>
        <v>0</v>
      </c>
      <c r="HQ310" s="208">
        <f t="shared" si="426"/>
        <v>0</v>
      </c>
      <c r="HR310" s="208">
        <f t="shared" si="427"/>
        <v>0</v>
      </c>
      <c r="HW310" s="207">
        <f t="shared" si="453"/>
        <v>0</v>
      </c>
      <c r="HX310" s="208">
        <f t="shared" si="428"/>
        <v>0</v>
      </c>
      <c r="HY310" s="208">
        <f t="shared" si="428"/>
        <v>0</v>
      </c>
      <c r="HZ310" s="208">
        <f t="shared" si="428"/>
        <v>0</v>
      </c>
      <c r="IA310" s="208">
        <f t="shared" si="428"/>
        <v>0</v>
      </c>
      <c r="IB310" s="208">
        <f t="shared" si="429"/>
        <v>0</v>
      </c>
      <c r="IG310" s="207">
        <f t="shared" si="454"/>
        <v>0</v>
      </c>
      <c r="IH310" s="208">
        <f t="shared" si="430"/>
        <v>0</v>
      </c>
      <c r="II310" s="208">
        <f t="shared" si="430"/>
        <v>0</v>
      </c>
      <c r="IJ310" s="208">
        <f t="shared" si="430"/>
        <v>0</v>
      </c>
      <c r="IK310" s="208">
        <f t="shared" si="430"/>
        <v>0</v>
      </c>
      <c r="IL310" s="208">
        <f t="shared" si="431"/>
        <v>0</v>
      </c>
    </row>
    <row r="311" spans="20:246">
      <c r="T311" s="207">
        <v>28.1</v>
      </c>
      <c r="U311" s="207">
        <f t="shared" si="432"/>
        <v>0</v>
      </c>
      <c r="V311" s="208">
        <f t="shared" si="386"/>
        <v>0</v>
      </c>
      <c r="W311" s="208">
        <f t="shared" si="386"/>
        <v>0</v>
      </c>
      <c r="X311" s="208">
        <f t="shared" si="386"/>
        <v>0</v>
      </c>
      <c r="Y311" s="208">
        <f t="shared" si="386"/>
        <v>0</v>
      </c>
      <c r="Z311" s="208">
        <f t="shared" si="387"/>
        <v>0</v>
      </c>
      <c r="AE311" s="207">
        <f t="shared" si="433"/>
        <v>0</v>
      </c>
      <c r="AF311" s="208">
        <f t="shared" si="388"/>
        <v>0</v>
      </c>
      <c r="AG311" s="208">
        <f t="shared" si="388"/>
        <v>0</v>
      </c>
      <c r="AH311" s="208">
        <f t="shared" si="388"/>
        <v>0</v>
      </c>
      <c r="AI311" s="208">
        <f t="shared" si="388"/>
        <v>0</v>
      </c>
      <c r="AJ311" s="208">
        <f t="shared" si="389"/>
        <v>0</v>
      </c>
      <c r="AO311" s="207">
        <f t="shared" si="434"/>
        <v>0</v>
      </c>
      <c r="AP311" s="208">
        <f t="shared" si="390"/>
        <v>0</v>
      </c>
      <c r="AQ311" s="208">
        <f t="shared" si="390"/>
        <v>0</v>
      </c>
      <c r="AR311" s="208">
        <f t="shared" si="390"/>
        <v>0</v>
      </c>
      <c r="AS311" s="208">
        <f t="shared" si="390"/>
        <v>0</v>
      </c>
      <c r="AT311" s="208">
        <f t="shared" si="391"/>
        <v>0</v>
      </c>
      <c r="AY311" s="207">
        <f t="shared" si="435"/>
        <v>0</v>
      </c>
      <c r="AZ311" s="208">
        <f t="shared" si="392"/>
        <v>0</v>
      </c>
      <c r="BA311" s="208">
        <f t="shared" si="392"/>
        <v>0</v>
      </c>
      <c r="BB311" s="208">
        <f t="shared" si="392"/>
        <v>0</v>
      </c>
      <c r="BC311" s="208">
        <f t="shared" si="392"/>
        <v>0</v>
      </c>
      <c r="BD311" s="208">
        <f t="shared" si="393"/>
        <v>0</v>
      </c>
      <c r="BI311" s="207">
        <f t="shared" si="436"/>
        <v>0</v>
      </c>
      <c r="BJ311" s="208">
        <f t="shared" si="394"/>
        <v>0</v>
      </c>
      <c r="BK311" s="208">
        <f t="shared" si="394"/>
        <v>0</v>
      </c>
      <c r="BL311" s="208">
        <f t="shared" si="394"/>
        <v>0</v>
      </c>
      <c r="BM311" s="208">
        <f t="shared" si="394"/>
        <v>0</v>
      </c>
      <c r="BN311" s="208">
        <f t="shared" si="395"/>
        <v>0</v>
      </c>
      <c r="BS311" s="207">
        <f t="shared" si="437"/>
        <v>0</v>
      </c>
      <c r="BT311" s="208">
        <f t="shared" si="396"/>
        <v>0</v>
      </c>
      <c r="BU311" s="208">
        <f t="shared" si="396"/>
        <v>0</v>
      </c>
      <c r="BV311" s="208">
        <f t="shared" si="396"/>
        <v>0</v>
      </c>
      <c r="BW311" s="208">
        <f t="shared" si="396"/>
        <v>0</v>
      </c>
      <c r="BX311" s="208">
        <f t="shared" si="397"/>
        <v>0</v>
      </c>
      <c r="CC311" s="207">
        <f t="shared" si="438"/>
        <v>0</v>
      </c>
      <c r="CD311" s="208">
        <f t="shared" si="398"/>
        <v>0</v>
      </c>
      <c r="CE311" s="208">
        <f t="shared" si="398"/>
        <v>0</v>
      </c>
      <c r="CF311" s="208">
        <f t="shared" si="398"/>
        <v>0</v>
      </c>
      <c r="CG311" s="208">
        <f t="shared" si="398"/>
        <v>0</v>
      </c>
      <c r="CH311" s="208">
        <f t="shared" si="399"/>
        <v>0</v>
      </c>
      <c r="CM311" s="207">
        <f t="shared" si="439"/>
        <v>0</v>
      </c>
      <c r="CN311" s="208">
        <f t="shared" si="400"/>
        <v>0</v>
      </c>
      <c r="CO311" s="208">
        <f t="shared" si="400"/>
        <v>0</v>
      </c>
      <c r="CP311" s="208">
        <f t="shared" si="400"/>
        <v>0</v>
      </c>
      <c r="CQ311" s="208">
        <f t="shared" si="400"/>
        <v>0</v>
      </c>
      <c r="CR311" s="208">
        <f t="shared" si="401"/>
        <v>0</v>
      </c>
      <c r="CW311" s="207">
        <f t="shared" si="440"/>
        <v>0</v>
      </c>
      <c r="CX311" s="208">
        <f t="shared" si="402"/>
        <v>0</v>
      </c>
      <c r="CY311" s="207">
        <f t="shared" si="402"/>
        <v>0</v>
      </c>
      <c r="CZ311" s="208">
        <f t="shared" si="402"/>
        <v>0</v>
      </c>
      <c r="DA311" s="208">
        <f t="shared" si="402"/>
        <v>0</v>
      </c>
      <c r="DB311" s="208">
        <f t="shared" si="403"/>
        <v>0</v>
      </c>
      <c r="DG311" s="207">
        <f t="shared" si="441"/>
        <v>0</v>
      </c>
      <c r="DH311" s="208">
        <f t="shared" si="404"/>
        <v>0</v>
      </c>
      <c r="DI311" s="208">
        <f t="shared" si="404"/>
        <v>0</v>
      </c>
      <c r="DJ311" s="208">
        <f t="shared" si="404"/>
        <v>0</v>
      </c>
      <c r="DK311" s="208">
        <f t="shared" si="404"/>
        <v>0</v>
      </c>
      <c r="DL311" s="208">
        <f t="shared" si="405"/>
        <v>0</v>
      </c>
      <c r="DQ311" s="207">
        <f t="shared" si="442"/>
        <v>0</v>
      </c>
      <c r="DR311" s="208">
        <f t="shared" si="406"/>
        <v>0</v>
      </c>
      <c r="DS311" s="208">
        <f t="shared" si="406"/>
        <v>0</v>
      </c>
      <c r="DT311" s="208">
        <f t="shared" si="406"/>
        <v>0</v>
      </c>
      <c r="DU311" s="208">
        <f t="shared" si="406"/>
        <v>0</v>
      </c>
      <c r="DV311" s="208">
        <f t="shared" si="407"/>
        <v>0</v>
      </c>
      <c r="EA311" s="207">
        <f t="shared" si="443"/>
        <v>0</v>
      </c>
      <c r="EB311" s="208">
        <f t="shared" si="408"/>
        <v>0</v>
      </c>
      <c r="EC311" s="208">
        <f t="shared" si="408"/>
        <v>0</v>
      </c>
      <c r="ED311" s="208">
        <f t="shared" si="408"/>
        <v>0</v>
      </c>
      <c r="EE311" s="208">
        <f t="shared" si="408"/>
        <v>0</v>
      </c>
      <c r="EF311" s="208">
        <f t="shared" si="409"/>
        <v>0</v>
      </c>
      <c r="EK311" s="207">
        <f t="shared" si="444"/>
        <v>0</v>
      </c>
      <c r="EL311" s="208">
        <f t="shared" si="410"/>
        <v>0</v>
      </c>
      <c r="EM311" s="208">
        <f t="shared" si="410"/>
        <v>0</v>
      </c>
      <c r="EN311" s="208">
        <f t="shared" si="410"/>
        <v>0</v>
      </c>
      <c r="EO311" s="208">
        <f t="shared" si="410"/>
        <v>0</v>
      </c>
      <c r="EP311" s="208">
        <f t="shared" si="411"/>
        <v>0</v>
      </c>
      <c r="EU311" s="207">
        <f t="shared" si="445"/>
        <v>0</v>
      </c>
      <c r="EV311" s="208">
        <f t="shared" si="412"/>
        <v>0</v>
      </c>
      <c r="EW311" s="208">
        <f t="shared" si="412"/>
        <v>0</v>
      </c>
      <c r="EX311" s="208">
        <f t="shared" si="412"/>
        <v>0</v>
      </c>
      <c r="EY311" s="208">
        <f t="shared" si="412"/>
        <v>0</v>
      </c>
      <c r="EZ311" s="208">
        <f t="shared" si="413"/>
        <v>0</v>
      </c>
      <c r="FE311" s="207">
        <f t="shared" si="446"/>
        <v>0</v>
      </c>
      <c r="FF311" s="208">
        <f t="shared" si="414"/>
        <v>0</v>
      </c>
      <c r="FG311" s="208">
        <f t="shared" si="414"/>
        <v>0</v>
      </c>
      <c r="FH311" s="208">
        <f t="shared" si="414"/>
        <v>0</v>
      </c>
      <c r="FI311" s="208">
        <f t="shared" si="414"/>
        <v>0</v>
      </c>
      <c r="FJ311" s="208">
        <f t="shared" si="415"/>
        <v>0</v>
      </c>
      <c r="FO311" s="207">
        <f t="shared" si="447"/>
        <v>0</v>
      </c>
      <c r="FP311" s="208">
        <f t="shared" si="416"/>
        <v>0</v>
      </c>
      <c r="FQ311" s="208">
        <f t="shared" si="416"/>
        <v>0</v>
      </c>
      <c r="FR311" s="208">
        <f t="shared" si="416"/>
        <v>0</v>
      </c>
      <c r="FS311" s="208">
        <f t="shared" si="416"/>
        <v>0</v>
      </c>
      <c r="FT311" s="208">
        <f t="shared" si="417"/>
        <v>0</v>
      </c>
      <c r="FY311" s="207">
        <f t="shared" si="448"/>
        <v>0</v>
      </c>
      <c r="FZ311" s="208">
        <f t="shared" si="418"/>
        <v>0</v>
      </c>
      <c r="GA311" s="208">
        <f t="shared" si="418"/>
        <v>0</v>
      </c>
      <c r="GB311" s="208">
        <f t="shared" si="418"/>
        <v>0</v>
      </c>
      <c r="GC311" s="208">
        <f t="shared" si="418"/>
        <v>0</v>
      </c>
      <c r="GD311" s="208">
        <f t="shared" si="419"/>
        <v>0</v>
      </c>
      <c r="GI311" s="207">
        <f t="shared" si="449"/>
        <v>0</v>
      </c>
      <c r="GJ311" s="208">
        <f t="shared" si="420"/>
        <v>0</v>
      </c>
      <c r="GK311" s="208">
        <f t="shared" si="420"/>
        <v>0</v>
      </c>
      <c r="GL311" s="208">
        <f t="shared" si="420"/>
        <v>0</v>
      </c>
      <c r="GM311" s="208">
        <f t="shared" si="420"/>
        <v>0</v>
      </c>
      <c r="GN311" s="208">
        <f t="shared" si="421"/>
        <v>0</v>
      </c>
      <c r="GS311" s="207">
        <f t="shared" si="450"/>
        <v>0</v>
      </c>
      <c r="GT311" s="208">
        <f t="shared" si="422"/>
        <v>0</v>
      </c>
      <c r="GU311" s="208">
        <f t="shared" si="422"/>
        <v>0</v>
      </c>
      <c r="GV311" s="208">
        <f t="shared" si="422"/>
        <v>0</v>
      </c>
      <c r="GW311" s="208">
        <f t="shared" si="422"/>
        <v>0</v>
      </c>
      <c r="GX311" s="208">
        <f t="shared" si="423"/>
        <v>0</v>
      </c>
      <c r="HC311" s="207">
        <f t="shared" si="451"/>
        <v>0</v>
      </c>
      <c r="HD311" s="208">
        <f t="shared" si="424"/>
        <v>0</v>
      </c>
      <c r="HE311" s="208">
        <f t="shared" si="424"/>
        <v>0</v>
      </c>
      <c r="HF311" s="208">
        <f t="shared" si="424"/>
        <v>0</v>
      </c>
      <c r="HG311" s="208">
        <f t="shared" si="424"/>
        <v>0</v>
      </c>
      <c r="HH311" s="208">
        <f t="shared" si="425"/>
        <v>0</v>
      </c>
      <c r="HM311" s="207">
        <f t="shared" si="452"/>
        <v>0</v>
      </c>
      <c r="HN311" s="208">
        <f t="shared" si="426"/>
        <v>0</v>
      </c>
      <c r="HO311" s="208">
        <f t="shared" si="426"/>
        <v>0</v>
      </c>
      <c r="HP311" s="208">
        <f t="shared" si="426"/>
        <v>0</v>
      </c>
      <c r="HQ311" s="208">
        <f t="shared" si="426"/>
        <v>0</v>
      </c>
      <c r="HR311" s="208">
        <f t="shared" si="427"/>
        <v>0</v>
      </c>
      <c r="HW311" s="207">
        <f t="shared" si="453"/>
        <v>0</v>
      </c>
      <c r="HX311" s="208">
        <f t="shared" si="428"/>
        <v>0</v>
      </c>
      <c r="HY311" s="208">
        <f t="shared" si="428"/>
        <v>0</v>
      </c>
      <c r="HZ311" s="208">
        <f t="shared" si="428"/>
        <v>0</v>
      </c>
      <c r="IA311" s="208">
        <f t="shared" si="428"/>
        <v>0</v>
      </c>
      <c r="IB311" s="208">
        <f t="shared" si="429"/>
        <v>0</v>
      </c>
      <c r="IG311" s="207">
        <f t="shared" si="454"/>
        <v>0</v>
      </c>
      <c r="IH311" s="208">
        <f t="shared" si="430"/>
        <v>0</v>
      </c>
      <c r="II311" s="208">
        <f t="shared" si="430"/>
        <v>0</v>
      </c>
      <c r="IJ311" s="208">
        <f t="shared" si="430"/>
        <v>0</v>
      </c>
      <c r="IK311" s="208">
        <f t="shared" si="430"/>
        <v>0</v>
      </c>
      <c r="IL311" s="208">
        <f t="shared" si="431"/>
        <v>0</v>
      </c>
    </row>
    <row r="312" spans="20:246">
      <c r="T312" s="207">
        <v>28.2</v>
      </c>
      <c r="U312" s="207">
        <f t="shared" si="432"/>
        <v>0</v>
      </c>
      <c r="V312" s="208">
        <f t="shared" si="386"/>
        <v>0</v>
      </c>
      <c r="W312" s="208">
        <f t="shared" si="386"/>
        <v>0</v>
      </c>
      <c r="X312" s="208">
        <f t="shared" si="386"/>
        <v>0</v>
      </c>
      <c r="Y312" s="208">
        <f t="shared" si="386"/>
        <v>0</v>
      </c>
      <c r="Z312" s="208">
        <f t="shared" si="387"/>
        <v>0</v>
      </c>
      <c r="AE312" s="207">
        <f t="shared" si="433"/>
        <v>0</v>
      </c>
      <c r="AF312" s="208">
        <f t="shared" si="388"/>
        <v>0</v>
      </c>
      <c r="AG312" s="208">
        <f t="shared" si="388"/>
        <v>0</v>
      </c>
      <c r="AH312" s="208">
        <f t="shared" si="388"/>
        <v>0</v>
      </c>
      <c r="AI312" s="208">
        <f t="shared" si="388"/>
        <v>0</v>
      </c>
      <c r="AJ312" s="208">
        <f t="shared" si="389"/>
        <v>0</v>
      </c>
      <c r="AO312" s="207">
        <f t="shared" si="434"/>
        <v>0</v>
      </c>
      <c r="AP312" s="208">
        <f t="shared" si="390"/>
        <v>0</v>
      </c>
      <c r="AQ312" s="208">
        <f t="shared" si="390"/>
        <v>0</v>
      </c>
      <c r="AR312" s="208">
        <f t="shared" si="390"/>
        <v>0</v>
      </c>
      <c r="AS312" s="208">
        <f t="shared" si="390"/>
        <v>0</v>
      </c>
      <c r="AT312" s="208">
        <f t="shared" si="391"/>
        <v>0</v>
      </c>
      <c r="AY312" s="207">
        <f t="shared" si="435"/>
        <v>0</v>
      </c>
      <c r="AZ312" s="208">
        <f t="shared" si="392"/>
        <v>0</v>
      </c>
      <c r="BA312" s="208">
        <f t="shared" si="392"/>
        <v>0</v>
      </c>
      <c r="BB312" s="208">
        <f t="shared" si="392"/>
        <v>0</v>
      </c>
      <c r="BC312" s="208">
        <f t="shared" si="392"/>
        <v>0</v>
      </c>
      <c r="BD312" s="208">
        <f t="shared" si="393"/>
        <v>0</v>
      </c>
      <c r="BI312" s="207">
        <f t="shared" si="436"/>
        <v>0</v>
      </c>
      <c r="BJ312" s="208">
        <f t="shared" si="394"/>
        <v>0</v>
      </c>
      <c r="BK312" s="208">
        <f t="shared" si="394"/>
        <v>0</v>
      </c>
      <c r="BL312" s="208">
        <f t="shared" si="394"/>
        <v>0</v>
      </c>
      <c r="BM312" s="208">
        <f t="shared" si="394"/>
        <v>0</v>
      </c>
      <c r="BN312" s="208">
        <f t="shared" si="395"/>
        <v>0</v>
      </c>
      <c r="BS312" s="207">
        <f t="shared" si="437"/>
        <v>0</v>
      </c>
      <c r="BT312" s="208">
        <f t="shared" si="396"/>
        <v>0</v>
      </c>
      <c r="BU312" s="208">
        <f t="shared" si="396"/>
        <v>0</v>
      </c>
      <c r="BV312" s="208">
        <f t="shared" si="396"/>
        <v>0</v>
      </c>
      <c r="BW312" s="208">
        <f t="shared" si="396"/>
        <v>0</v>
      </c>
      <c r="BX312" s="208">
        <f t="shared" si="397"/>
        <v>0</v>
      </c>
      <c r="CC312" s="207">
        <f t="shared" si="438"/>
        <v>0</v>
      </c>
      <c r="CD312" s="208">
        <f t="shared" si="398"/>
        <v>0</v>
      </c>
      <c r="CE312" s="208">
        <f t="shared" si="398"/>
        <v>0</v>
      </c>
      <c r="CF312" s="208">
        <f t="shared" si="398"/>
        <v>0</v>
      </c>
      <c r="CG312" s="208">
        <f t="shared" si="398"/>
        <v>0</v>
      </c>
      <c r="CH312" s="208">
        <f t="shared" si="399"/>
        <v>0</v>
      </c>
      <c r="CM312" s="207">
        <f t="shared" si="439"/>
        <v>0</v>
      </c>
      <c r="CN312" s="208">
        <f t="shared" si="400"/>
        <v>0</v>
      </c>
      <c r="CO312" s="208">
        <f t="shared" si="400"/>
        <v>0</v>
      </c>
      <c r="CP312" s="208">
        <f t="shared" si="400"/>
        <v>0</v>
      </c>
      <c r="CQ312" s="208">
        <f t="shared" si="400"/>
        <v>0</v>
      </c>
      <c r="CR312" s="208">
        <f t="shared" si="401"/>
        <v>0</v>
      </c>
      <c r="CW312" s="207">
        <f t="shared" si="440"/>
        <v>0</v>
      </c>
      <c r="CX312" s="208">
        <f t="shared" si="402"/>
        <v>0</v>
      </c>
      <c r="CY312" s="207">
        <f t="shared" si="402"/>
        <v>0</v>
      </c>
      <c r="CZ312" s="208">
        <f t="shared" si="402"/>
        <v>0</v>
      </c>
      <c r="DA312" s="208">
        <f t="shared" si="402"/>
        <v>0</v>
      </c>
      <c r="DB312" s="208">
        <f t="shared" si="403"/>
        <v>0</v>
      </c>
      <c r="DG312" s="207">
        <f t="shared" si="441"/>
        <v>0</v>
      </c>
      <c r="DH312" s="208">
        <f t="shared" si="404"/>
        <v>0</v>
      </c>
      <c r="DI312" s="208">
        <f t="shared" si="404"/>
        <v>0</v>
      </c>
      <c r="DJ312" s="208">
        <f t="shared" si="404"/>
        <v>0</v>
      </c>
      <c r="DK312" s="208">
        <f t="shared" si="404"/>
        <v>0</v>
      </c>
      <c r="DL312" s="208">
        <f t="shared" si="405"/>
        <v>0</v>
      </c>
      <c r="DQ312" s="207">
        <f t="shared" si="442"/>
        <v>0</v>
      </c>
      <c r="DR312" s="208">
        <f t="shared" si="406"/>
        <v>0</v>
      </c>
      <c r="DS312" s="208">
        <f t="shared" si="406"/>
        <v>0</v>
      </c>
      <c r="DT312" s="208">
        <f t="shared" si="406"/>
        <v>0</v>
      </c>
      <c r="DU312" s="208">
        <f t="shared" si="406"/>
        <v>0</v>
      </c>
      <c r="DV312" s="208">
        <f t="shared" si="407"/>
        <v>0</v>
      </c>
      <c r="EA312" s="207">
        <f t="shared" si="443"/>
        <v>0</v>
      </c>
      <c r="EB312" s="208">
        <f t="shared" si="408"/>
        <v>0</v>
      </c>
      <c r="EC312" s="208">
        <f t="shared" si="408"/>
        <v>0</v>
      </c>
      <c r="ED312" s="208">
        <f t="shared" si="408"/>
        <v>0</v>
      </c>
      <c r="EE312" s="208">
        <f t="shared" si="408"/>
        <v>0</v>
      </c>
      <c r="EF312" s="208">
        <f t="shared" si="409"/>
        <v>0</v>
      </c>
      <c r="EK312" s="207">
        <f t="shared" si="444"/>
        <v>0</v>
      </c>
      <c r="EL312" s="208">
        <f t="shared" si="410"/>
        <v>0</v>
      </c>
      <c r="EM312" s="208">
        <f t="shared" si="410"/>
        <v>0</v>
      </c>
      <c r="EN312" s="208">
        <f t="shared" si="410"/>
        <v>0</v>
      </c>
      <c r="EO312" s="208">
        <f t="shared" si="410"/>
        <v>0</v>
      </c>
      <c r="EP312" s="208">
        <f t="shared" si="411"/>
        <v>0</v>
      </c>
      <c r="EU312" s="207">
        <f t="shared" si="445"/>
        <v>0</v>
      </c>
      <c r="EV312" s="208">
        <f t="shared" si="412"/>
        <v>0</v>
      </c>
      <c r="EW312" s="208">
        <f t="shared" si="412"/>
        <v>0</v>
      </c>
      <c r="EX312" s="208">
        <f t="shared" si="412"/>
        <v>0</v>
      </c>
      <c r="EY312" s="208">
        <f t="shared" si="412"/>
        <v>0</v>
      </c>
      <c r="EZ312" s="208">
        <f t="shared" si="413"/>
        <v>0</v>
      </c>
      <c r="FE312" s="207">
        <f t="shared" si="446"/>
        <v>0</v>
      </c>
      <c r="FF312" s="208">
        <f t="shared" si="414"/>
        <v>0</v>
      </c>
      <c r="FG312" s="208">
        <f t="shared" si="414"/>
        <v>0</v>
      </c>
      <c r="FH312" s="208">
        <f t="shared" si="414"/>
        <v>0</v>
      </c>
      <c r="FI312" s="208">
        <f t="shared" si="414"/>
        <v>0</v>
      </c>
      <c r="FJ312" s="208">
        <f t="shared" si="415"/>
        <v>0</v>
      </c>
      <c r="FO312" s="207">
        <f t="shared" si="447"/>
        <v>0</v>
      </c>
      <c r="FP312" s="208">
        <f t="shared" si="416"/>
        <v>0</v>
      </c>
      <c r="FQ312" s="208">
        <f t="shared" si="416"/>
        <v>0</v>
      </c>
      <c r="FR312" s="208">
        <f t="shared" si="416"/>
        <v>0</v>
      </c>
      <c r="FS312" s="208">
        <f t="shared" si="416"/>
        <v>0</v>
      </c>
      <c r="FT312" s="208">
        <f t="shared" si="417"/>
        <v>0</v>
      </c>
      <c r="FY312" s="207">
        <f t="shared" si="448"/>
        <v>0</v>
      </c>
      <c r="FZ312" s="208">
        <f t="shared" si="418"/>
        <v>0</v>
      </c>
      <c r="GA312" s="208">
        <f t="shared" si="418"/>
        <v>0</v>
      </c>
      <c r="GB312" s="208">
        <f t="shared" si="418"/>
        <v>0</v>
      </c>
      <c r="GC312" s="208">
        <f t="shared" si="418"/>
        <v>0</v>
      </c>
      <c r="GD312" s="208">
        <f t="shared" si="419"/>
        <v>0</v>
      </c>
      <c r="GI312" s="207">
        <f t="shared" si="449"/>
        <v>0</v>
      </c>
      <c r="GJ312" s="208">
        <f t="shared" si="420"/>
        <v>0</v>
      </c>
      <c r="GK312" s="208">
        <f t="shared" si="420"/>
        <v>0</v>
      </c>
      <c r="GL312" s="208">
        <f t="shared" si="420"/>
        <v>0</v>
      </c>
      <c r="GM312" s="208">
        <f t="shared" si="420"/>
        <v>0</v>
      </c>
      <c r="GN312" s="208">
        <f t="shared" si="421"/>
        <v>0</v>
      </c>
      <c r="GS312" s="207">
        <f t="shared" si="450"/>
        <v>0</v>
      </c>
      <c r="GT312" s="208">
        <f t="shared" si="422"/>
        <v>0</v>
      </c>
      <c r="GU312" s="208">
        <f t="shared" si="422"/>
        <v>0</v>
      </c>
      <c r="GV312" s="208">
        <f t="shared" si="422"/>
        <v>0</v>
      </c>
      <c r="GW312" s="208">
        <f t="shared" si="422"/>
        <v>0</v>
      </c>
      <c r="GX312" s="208">
        <f t="shared" si="423"/>
        <v>0</v>
      </c>
      <c r="HC312" s="207">
        <f t="shared" si="451"/>
        <v>0</v>
      </c>
      <c r="HD312" s="208">
        <f t="shared" si="424"/>
        <v>0</v>
      </c>
      <c r="HE312" s="208">
        <f t="shared" si="424"/>
        <v>0</v>
      </c>
      <c r="HF312" s="208">
        <f t="shared" si="424"/>
        <v>0</v>
      </c>
      <c r="HG312" s="208">
        <f t="shared" si="424"/>
        <v>0</v>
      </c>
      <c r="HH312" s="208">
        <f t="shared" si="425"/>
        <v>0</v>
      </c>
      <c r="HM312" s="207">
        <f t="shared" si="452"/>
        <v>0</v>
      </c>
      <c r="HN312" s="208">
        <f t="shared" si="426"/>
        <v>0</v>
      </c>
      <c r="HO312" s="208">
        <f t="shared" si="426"/>
        <v>0</v>
      </c>
      <c r="HP312" s="208">
        <f t="shared" si="426"/>
        <v>0</v>
      </c>
      <c r="HQ312" s="208">
        <f t="shared" si="426"/>
        <v>0</v>
      </c>
      <c r="HR312" s="208">
        <f t="shared" si="427"/>
        <v>0</v>
      </c>
      <c r="HW312" s="207">
        <f t="shared" si="453"/>
        <v>0</v>
      </c>
      <c r="HX312" s="208">
        <f t="shared" si="428"/>
        <v>0</v>
      </c>
      <c r="HY312" s="208">
        <f t="shared" si="428"/>
        <v>0</v>
      </c>
      <c r="HZ312" s="208">
        <f t="shared" si="428"/>
        <v>0</v>
      </c>
      <c r="IA312" s="208">
        <f t="shared" si="428"/>
        <v>0</v>
      </c>
      <c r="IB312" s="208">
        <f t="shared" si="429"/>
        <v>0</v>
      </c>
      <c r="IG312" s="207">
        <f t="shared" si="454"/>
        <v>0</v>
      </c>
      <c r="IH312" s="208">
        <f t="shared" si="430"/>
        <v>0</v>
      </c>
      <c r="II312" s="208">
        <f t="shared" si="430"/>
        <v>0</v>
      </c>
      <c r="IJ312" s="208">
        <f t="shared" si="430"/>
        <v>0</v>
      </c>
      <c r="IK312" s="208">
        <f t="shared" si="430"/>
        <v>0</v>
      </c>
      <c r="IL312" s="208">
        <f t="shared" si="431"/>
        <v>0</v>
      </c>
    </row>
    <row r="313" spans="20:246">
      <c r="T313" s="207">
        <v>28.3</v>
      </c>
      <c r="U313" s="207">
        <f t="shared" si="432"/>
        <v>0</v>
      </c>
      <c r="V313" s="208">
        <f t="shared" si="386"/>
        <v>0</v>
      </c>
      <c r="W313" s="208">
        <f t="shared" si="386"/>
        <v>0</v>
      </c>
      <c r="X313" s="208">
        <f t="shared" si="386"/>
        <v>0</v>
      </c>
      <c r="Y313" s="208">
        <f t="shared" si="386"/>
        <v>0</v>
      </c>
      <c r="Z313" s="208">
        <f t="shared" si="387"/>
        <v>0</v>
      </c>
      <c r="AE313" s="207">
        <f t="shared" si="433"/>
        <v>0</v>
      </c>
      <c r="AF313" s="208">
        <f t="shared" si="388"/>
        <v>0</v>
      </c>
      <c r="AG313" s="208">
        <f t="shared" si="388"/>
        <v>0</v>
      </c>
      <c r="AH313" s="208">
        <f t="shared" si="388"/>
        <v>0</v>
      </c>
      <c r="AI313" s="208">
        <f t="shared" si="388"/>
        <v>0</v>
      </c>
      <c r="AJ313" s="208">
        <f t="shared" si="389"/>
        <v>0</v>
      </c>
      <c r="AO313" s="207">
        <f t="shared" si="434"/>
        <v>0</v>
      </c>
      <c r="AP313" s="208">
        <f t="shared" si="390"/>
        <v>0</v>
      </c>
      <c r="AQ313" s="208">
        <f t="shared" si="390"/>
        <v>0</v>
      </c>
      <c r="AR313" s="208">
        <f t="shared" si="390"/>
        <v>0</v>
      </c>
      <c r="AS313" s="208">
        <f t="shared" si="390"/>
        <v>0</v>
      </c>
      <c r="AT313" s="208">
        <f t="shared" si="391"/>
        <v>0</v>
      </c>
      <c r="AY313" s="207">
        <f t="shared" si="435"/>
        <v>0</v>
      </c>
      <c r="AZ313" s="208">
        <f t="shared" si="392"/>
        <v>0</v>
      </c>
      <c r="BA313" s="208">
        <f t="shared" si="392"/>
        <v>0</v>
      </c>
      <c r="BB313" s="208">
        <f t="shared" si="392"/>
        <v>0</v>
      </c>
      <c r="BC313" s="208">
        <f t="shared" si="392"/>
        <v>0</v>
      </c>
      <c r="BD313" s="208">
        <f t="shared" si="393"/>
        <v>0</v>
      </c>
      <c r="BI313" s="207">
        <f t="shared" si="436"/>
        <v>0</v>
      </c>
      <c r="BJ313" s="208">
        <f t="shared" si="394"/>
        <v>0</v>
      </c>
      <c r="BK313" s="208">
        <f t="shared" si="394"/>
        <v>0</v>
      </c>
      <c r="BL313" s="208">
        <f t="shared" si="394"/>
        <v>0</v>
      </c>
      <c r="BM313" s="208">
        <f t="shared" si="394"/>
        <v>0</v>
      </c>
      <c r="BN313" s="208">
        <f t="shared" si="395"/>
        <v>0</v>
      </c>
      <c r="BS313" s="207">
        <f t="shared" si="437"/>
        <v>0</v>
      </c>
      <c r="BT313" s="208">
        <f t="shared" si="396"/>
        <v>0</v>
      </c>
      <c r="BU313" s="208">
        <f t="shared" si="396"/>
        <v>0</v>
      </c>
      <c r="BV313" s="208">
        <f t="shared" si="396"/>
        <v>0</v>
      </c>
      <c r="BW313" s="208">
        <f t="shared" si="396"/>
        <v>0</v>
      </c>
      <c r="BX313" s="208">
        <f t="shared" si="397"/>
        <v>0</v>
      </c>
      <c r="CC313" s="207">
        <f t="shared" si="438"/>
        <v>0</v>
      </c>
      <c r="CD313" s="208">
        <f t="shared" si="398"/>
        <v>0</v>
      </c>
      <c r="CE313" s="208">
        <f t="shared" si="398"/>
        <v>0</v>
      </c>
      <c r="CF313" s="208">
        <f t="shared" si="398"/>
        <v>0</v>
      </c>
      <c r="CG313" s="208">
        <f t="shared" si="398"/>
        <v>0</v>
      </c>
      <c r="CH313" s="208">
        <f t="shared" si="399"/>
        <v>0</v>
      </c>
      <c r="CM313" s="207">
        <f t="shared" si="439"/>
        <v>0</v>
      </c>
      <c r="CN313" s="208">
        <f t="shared" si="400"/>
        <v>0</v>
      </c>
      <c r="CO313" s="208">
        <f t="shared" si="400"/>
        <v>0</v>
      </c>
      <c r="CP313" s="208">
        <f t="shared" si="400"/>
        <v>0</v>
      </c>
      <c r="CQ313" s="208">
        <f t="shared" si="400"/>
        <v>0</v>
      </c>
      <c r="CR313" s="208">
        <f t="shared" si="401"/>
        <v>0</v>
      </c>
      <c r="CW313" s="207">
        <f t="shared" si="440"/>
        <v>0</v>
      </c>
      <c r="CX313" s="208">
        <f t="shared" si="402"/>
        <v>0</v>
      </c>
      <c r="CY313" s="207">
        <f t="shared" si="402"/>
        <v>0</v>
      </c>
      <c r="CZ313" s="208">
        <f t="shared" si="402"/>
        <v>0</v>
      </c>
      <c r="DA313" s="208">
        <f t="shared" si="402"/>
        <v>0</v>
      </c>
      <c r="DB313" s="208">
        <f t="shared" si="403"/>
        <v>0</v>
      </c>
      <c r="DG313" s="207">
        <f t="shared" si="441"/>
        <v>0</v>
      </c>
      <c r="DH313" s="208">
        <f t="shared" si="404"/>
        <v>0</v>
      </c>
      <c r="DI313" s="208">
        <f t="shared" si="404"/>
        <v>0</v>
      </c>
      <c r="DJ313" s="208">
        <f t="shared" si="404"/>
        <v>0</v>
      </c>
      <c r="DK313" s="208">
        <f t="shared" si="404"/>
        <v>0</v>
      </c>
      <c r="DL313" s="208">
        <f t="shared" si="405"/>
        <v>0</v>
      </c>
      <c r="DQ313" s="207">
        <f t="shared" si="442"/>
        <v>0</v>
      </c>
      <c r="DR313" s="208">
        <f t="shared" si="406"/>
        <v>0</v>
      </c>
      <c r="DS313" s="208">
        <f t="shared" si="406"/>
        <v>0</v>
      </c>
      <c r="DT313" s="208">
        <f t="shared" si="406"/>
        <v>0</v>
      </c>
      <c r="DU313" s="208">
        <f t="shared" si="406"/>
        <v>0</v>
      </c>
      <c r="DV313" s="208">
        <f t="shared" si="407"/>
        <v>0</v>
      </c>
      <c r="EA313" s="207">
        <f t="shared" si="443"/>
        <v>0</v>
      </c>
      <c r="EB313" s="208">
        <f t="shared" si="408"/>
        <v>0</v>
      </c>
      <c r="EC313" s="208">
        <f t="shared" si="408"/>
        <v>0</v>
      </c>
      <c r="ED313" s="208">
        <f t="shared" si="408"/>
        <v>0</v>
      </c>
      <c r="EE313" s="208">
        <f t="shared" si="408"/>
        <v>0</v>
      </c>
      <c r="EF313" s="208">
        <f t="shared" si="409"/>
        <v>0</v>
      </c>
      <c r="EK313" s="207">
        <f t="shared" si="444"/>
        <v>0</v>
      </c>
      <c r="EL313" s="208">
        <f t="shared" si="410"/>
        <v>0</v>
      </c>
      <c r="EM313" s="208">
        <f t="shared" si="410"/>
        <v>0</v>
      </c>
      <c r="EN313" s="208">
        <f t="shared" si="410"/>
        <v>0</v>
      </c>
      <c r="EO313" s="208">
        <f t="shared" si="410"/>
        <v>0</v>
      </c>
      <c r="EP313" s="208">
        <f t="shared" si="411"/>
        <v>0</v>
      </c>
      <c r="EU313" s="207">
        <f t="shared" si="445"/>
        <v>0</v>
      </c>
      <c r="EV313" s="208">
        <f t="shared" si="412"/>
        <v>0</v>
      </c>
      <c r="EW313" s="208">
        <f t="shared" si="412"/>
        <v>0</v>
      </c>
      <c r="EX313" s="208">
        <f t="shared" si="412"/>
        <v>0</v>
      </c>
      <c r="EY313" s="208">
        <f t="shared" si="412"/>
        <v>0</v>
      </c>
      <c r="EZ313" s="208">
        <f t="shared" si="413"/>
        <v>0</v>
      </c>
      <c r="FE313" s="207">
        <f t="shared" si="446"/>
        <v>0</v>
      </c>
      <c r="FF313" s="208">
        <f t="shared" si="414"/>
        <v>0</v>
      </c>
      <c r="FG313" s="208">
        <f t="shared" si="414"/>
        <v>0</v>
      </c>
      <c r="FH313" s="208">
        <f t="shared" si="414"/>
        <v>0</v>
      </c>
      <c r="FI313" s="208">
        <f t="shared" si="414"/>
        <v>0</v>
      </c>
      <c r="FJ313" s="208">
        <f t="shared" si="415"/>
        <v>0</v>
      </c>
      <c r="FO313" s="207">
        <f t="shared" si="447"/>
        <v>0</v>
      </c>
      <c r="FP313" s="208">
        <f t="shared" si="416"/>
        <v>0</v>
      </c>
      <c r="FQ313" s="208">
        <f t="shared" si="416"/>
        <v>0</v>
      </c>
      <c r="FR313" s="208">
        <f t="shared" si="416"/>
        <v>0</v>
      </c>
      <c r="FS313" s="208">
        <f t="shared" si="416"/>
        <v>0</v>
      </c>
      <c r="FT313" s="208">
        <f t="shared" si="417"/>
        <v>0</v>
      </c>
      <c r="FY313" s="207">
        <f t="shared" si="448"/>
        <v>0</v>
      </c>
      <c r="FZ313" s="208">
        <f t="shared" si="418"/>
        <v>0</v>
      </c>
      <c r="GA313" s="208">
        <f t="shared" si="418"/>
        <v>0</v>
      </c>
      <c r="GB313" s="208">
        <f t="shared" si="418"/>
        <v>0</v>
      </c>
      <c r="GC313" s="208">
        <f t="shared" si="418"/>
        <v>0</v>
      </c>
      <c r="GD313" s="208">
        <f t="shared" si="419"/>
        <v>0</v>
      </c>
      <c r="GI313" s="207">
        <f t="shared" si="449"/>
        <v>0</v>
      </c>
      <c r="GJ313" s="208">
        <f t="shared" si="420"/>
        <v>0</v>
      </c>
      <c r="GK313" s="208">
        <f t="shared" si="420"/>
        <v>0</v>
      </c>
      <c r="GL313" s="208">
        <f t="shared" si="420"/>
        <v>0</v>
      </c>
      <c r="GM313" s="208">
        <f t="shared" si="420"/>
        <v>0</v>
      </c>
      <c r="GN313" s="208">
        <f t="shared" si="421"/>
        <v>0</v>
      </c>
      <c r="GS313" s="207">
        <f t="shared" si="450"/>
        <v>0</v>
      </c>
      <c r="GT313" s="208">
        <f t="shared" si="422"/>
        <v>0</v>
      </c>
      <c r="GU313" s="208">
        <f t="shared" si="422"/>
        <v>0</v>
      </c>
      <c r="GV313" s="208">
        <f t="shared" si="422"/>
        <v>0</v>
      </c>
      <c r="GW313" s="208">
        <f t="shared" si="422"/>
        <v>0</v>
      </c>
      <c r="GX313" s="208">
        <f t="shared" si="423"/>
        <v>0</v>
      </c>
      <c r="HC313" s="207">
        <f t="shared" si="451"/>
        <v>0</v>
      </c>
      <c r="HD313" s="208">
        <f t="shared" si="424"/>
        <v>0</v>
      </c>
      <c r="HE313" s="208">
        <f t="shared" si="424"/>
        <v>0</v>
      </c>
      <c r="HF313" s="208">
        <f t="shared" si="424"/>
        <v>0</v>
      </c>
      <c r="HG313" s="208">
        <f t="shared" si="424"/>
        <v>0</v>
      </c>
      <c r="HH313" s="208">
        <f t="shared" si="425"/>
        <v>0</v>
      </c>
      <c r="HM313" s="207">
        <f t="shared" si="452"/>
        <v>0</v>
      </c>
      <c r="HN313" s="208">
        <f t="shared" si="426"/>
        <v>0</v>
      </c>
      <c r="HO313" s="208">
        <f t="shared" si="426"/>
        <v>0</v>
      </c>
      <c r="HP313" s="208">
        <f t="shared" si="426"/>
        <v>0</v>
      </c>
      <c r="HQ313" s="208">
        <f t="shared" si="426"/>
        <v>0</v>
      </c>
      <c r="HR313" s="208">
        <f t="shared" si="427"/>
        <v>0</v>
      </c>
      <c r="HW313" s="207">
        <f t="shared" si="453"/>
        <v>0</v>
      </c>
      <c r="HX313" s="208">
        <f t="shared" si="428"/>
        <v>0</v>
      </c>
      <c r="HY313" s="208">
        <f t="shared" si="428"/>
        <v>0</v>
      </c>
      <c r="HZ313" s="208">
        <f t="shared" si="428"/>
        <v>0</v>
      </c>
      <c r="IA313" s="208">
        <f t="shared" si="428"/>
        <v>0</v>
      </c>
      <c r="IB313" s="208">
        <f t="shared" si="429"/>
        <v>0</v>
      </c>
      <c r="IG313" s="207">
        <f t="shared" si="454"/>
        <v>0</v>
      </c>
      <c r="IH313" s="208">
        <f t="shared" si="430"/>
        <v>0</v>
      </c>
      <c r="II313" s="208">
        <f t="shared" si="430"/>
        <v>0</v>
      </c>
      <c r="IJ313" s="208">
        <f t="shared" si="430"/>
        <v>0</v>
      </c>
      <c r="IK313" s="208">
        <f t="shared" si="430"/>
        <v>0</v>
      </c>
      <c r="IL313" s="208">
        <f t="shared" si="431"/>
        <v>0</v>
      </c>
    </row>
    <row r="314" spans="20:246">
      <c r="T314" s="207">
        <v>28.4</v>
      </c>
      <c r="U314" s="207">
        <f t="shared" si="432"/>
        <v>0</v>
      </c>
      <c r="V314" s="208">
        <f t="shared" si="386"/>
        <v>0</v>
      </c>
      <c r="W314" s="208">
        <f t="shared" si="386"/>
        <v>0</v>
      </c>
      <c r="X314" s="208">
        <f t="shared" si="386"/>
        <v>0</v>
      </c>
      <c r="Y314" s="208">
        <f t="shared" si="386"/>
        <v>0</v>
      </c>
      <c r="Z314" s="208">
        <f t="shared" si="387"/>
        <v>0</v>
      </c>
      <c r="AE314" s="207">
        <f t="shared" si="433"/>
        <v>0</v>
      </c>
      <c r="AF314" s="208">
        <f t="shared" si="388"/>
        <v>0</v>
      </c>
      <c r="AG314" s="208">
        <f t="shared" si="388"/>
        <v>0</v>
      </c>
      <c r="AH314" s="208">
        <f t="shared" si="388"/>
        <v>0</v>
      </c>
      <c r="AI314" s="208">
        <f t="shared" si="388"/>
        <v>0</v>
      </c>
      <c r="AJ314" s="208">
        <f t="shared" si="389"/>
        <v>0</v>
      </c>
      <c r="AO314" s="207">
        <f t="shared" si="434"/>
        <v>0</v>
      </c>
      <c r="AP314" s="208">
        <f t="shared" si="390"/>
        <v>0</v>
      </c>
      <c r="AQ314" s="208">
        <f t="shared" si="390"/>
        <v>0</v>
      </c>
      <c r="AR314" s="208">
        <f t="shared" si="390"/>
        <v>0</v>
      </c>
      <c r="AS314" s="208">
        <f t="shared" si="390"/>
        <v>0</v>
      </c>
      <c r="AT314" s="208">
        <f t="shared" si="391"/>
        <v>0</v>
      </c>
      <c r="AY314" s="207">
        <f t="shared" si="435"/>
        <v>0</v>
      </c>
      <c r="AZ314" s="208">
        <f t="shared" si="392"/>
        <v>0</v>
      </c>
      <c r="BA314" s="208">
        <f t="shared" si="392"/>
        <v>0</v>
      </c>
      <c r="BB314" s="208">
        <f t="shared" si="392"/>
        <v>0</v>
      </c>
      <c r="BC314" s="208">
        <f t="shared" si="392"/>
        <v>0</v>
      </c>
      <c r="BD314" s="208">
        <f t="shared" si="393"/>
        <v>0</v>
      </c>
      <c r="BI314" s="207">
        <f t="shared" si="436"/>
        <v>0</v>
      </c>
      <c r="BJ314" s="208">
        <f t="shared" si="394"/>
        <v>0</v>
      </c>
      <c r="BK314" s="208">
        <f t="shared" si="394"/>
        <v>0</v>
      </c>
      <c r="BL314" s="208">
        <f t="shared" si="394"/>
        <v>0</v>
      </c>
      <c r="BM314" s="208">
        <f t="shared" si="394"/>
        <v>0</v>
      </c>
      <c r="BN314" s="208">
        <f t="shared" si="395"/>
        <v>0</v>
      </c>
      <c r="BS314" s="207">
        <f t="shared" si="437"/>
        <v>0</v>
      </c>
      <c r="BT314" s="208">
        <f t="shared" si="396"/>
        <v>0</v>
      </c>
      <c r="BU314" s="208">
        <f t="shared" si="396"/>
        <v>0</v>
      </c>
      <c r="BV314" s="208">
        <f t="shared" si="396"/>
        <v>0</v>
      </c>
      <c r="BW314" s="208">
        <f t="shared" si="396"/>
        <v>0</v>
      </c>
      <c r="BX314" s="208">
        <f t="shared" si="397"/>
        <v>0</v>
      </c>
      <c r="CC314" s="207">
        <f t="shared" si="438"/>
        <v>0</v>
      </c>
      <c r="CD314" s="208">
        <f t="shared" si="398"/>
        <v>0</v>
      </c>
      <c r="CE314" s="208">
        <f t="shared" si="398"/>
        <v>0</v>
      </c>
      <c r="CF314" s="208">
        <f t="shared" si="398"/>
        <v>0</v>
      </c>
      <c r="CG314" s="208">
        <f t="shared" si="398"/>
        <v>0</v>
      </c>
      <c r="CH314" s="208">
        <f t="shared" si="399"/>
        <v>0</v>
      </c>
      <c r="CM314" s="207">
        <f t="shared" si="439"/>
        <v>0</v>
      </c>
      <c r="CN314" s="208">
        <f t="shared" si="400"/>
        <v>0</v>
      </c>
      <c r="CO314" s="208">
        <f t="shared" si="400"/>
        <v>0</v>
      </c>
      <c r="CP314" s="208">
        <f t="shared" si="400"/>
        <v>0</v>
      </c>
      <c r="CQ314" s="208">
        <f t="shared" si="400"/>
        <v>0</v>
      </c>
      <c r="CR314" s="208">
        <f t="shared" si="401"/>
        <v>0</v>
      </c>
      <c r="CW314" s="207">
        <f t="shared" si="440"/>
        <v>0</v>
      </c>
      <c r="CX314" s="208">
        <f t="shared" si="402"/>
        <v>0</v>
      </c>
      <c r="CY314" s="207">
        <f t="shared" si="402"/>
        <v>0</v>
      </c>
      <c r="CZ314" s="208">
        <f t="shared" si="402"/>
        <v>0</v>
      </c>
      <c r="DA314" s="208">
        <f t="shared" si="402"/>
        <v>0</v>
      </c>
      <c r="DB314" s="208">
        <f t="shared" si="403"/>
        <v>0</v>
      </c>
      <c r="DG314" s="207">
        <f t="shared" si="441"/>
        <v>0</v>
      </c>
      <c r="DH314" s="208">
        <f t="shared" si="404"/>
        <v>0</v>
      </c>
      <c r="DI314" s="208">
        <f t="shared" si="404"/>
        <v>0</v>
      </c>
      <c r="DJ314" s="208">
        <f t="shared" si="404"/>
        <v>0</v>
      </c>
      <c r="DK314" s="208">
        <f t="shared" si="404"/>
        <v>0</v>
      </c>
      <c r="DL314" s="208">
        <f t="shared" si="405"/>
        <v>0</v>
      </c>
      <c r="DQ314" s="207">
        <f t="shared" si="442"/>
        <v>0</v>
      </c>
      <c r="DR314" s="208">
        <f t="shared" si="406"/>
        <v>0</v>
      </c>
      <c r="DS314" s="208">
        <f t="shared" si="406"/>
        <v>0</v>
      </c>
      <c r="DT314" s="208">
        <f t="shared" si="406"/>
        <v>0</v>
      </c>
      <c r="DU314" s="208">
        <f t="shared" si="406"/>
        <v>0</v>
      </c>
      <c r="DV314" s="208">
        <f t="shared" si="407"/>
        <v>0</v>
      </c>
      <c r="EA314" s="207">
        <f t="shared" si="443"/>
        <v>0</v>
      </c>
      <c r="EB314" s="208">
        <f t="shared" si="408"/>
        <v>0</v>
      </c>
      <c r="EC314" s="208">
        <f t="shared" si="408"/>
        <v>0</v>
      </c>
      <c r="ED314" s="208">
        <f t="shared" si="408"/>
        <v>0</v>
      </c>
      <c r="EE314" s="208">
        <f t="shared" si="408"/>
        <v>0</v>
      </c>
      <c r="EF314" s="208">
        <f t="shared" si="409"/>
        <v>0</v>
      </c>
      <c r="EK314" s="207">
        <f t="shared" si="444"/>
        <v>0</v>
      </c>
      <c r="EL314" s="208">
        <f t="shared" si="410"/>
        <v>0</v>
      </c>
      <c r="EM314" s="208">
        <f t="shared" si="410"/>
        <v>0</v>
      </c>
      <c r="EN314" s="208">
        <f t="shared" si="410"/>
        <v>0</v>
      </c>
      <c r="EO314" s="208">
        <f t="shared" si="410"/>
        <v>0</v>
      </c>
      <c r="EP314" s="208">
        <f t="shared" si="411"/>
        <v>0</v>
      </c>
      <c r="EU314" s="207">
        <f t="shared" si="445"/>
        <v>0</v>
      </c>
      <c r="EV314" s="208">
        <f t="shared" si="412"/>
        <v>0</v>
      </c>
      <c r="EW314" s="208">
        <f t="shared" si="412"/>
        <v>0</v>
      </c>
      <c r="EX314" s="208">
        <f t="shared" si="412"/>
        <v>0</v>
      </c>
      <c r="EY314" s="208">
        <f t="shared" si="412"/>
        <v>0</v>
      </c>
      <c r="EZ314" s="208">
        <f t="shared" si="413"/>
        <v>0</v>
      </c>
      <c r="FE314" s="207">
        <f t="shared" si="446"/>
        <v>0</v>
      </c>
      <c r="FF314" s="208">
        <f t="shared" si="414"/>
        <v>0</v>
      </c>
      <c r="FG314" s="208">
        <f t="shared" si="414"/>
        <v>0</v>
      </c>
      <c r="FH314" s="208">
        <f t="shared" si="414"/>
        <v>0</v>
      </c>
      <c r="FI314" s="208">
        <f t="shared" si="414"/>
        <v>0</v>
      </c>
      <c r="FJ314" s="208">
        <f t="shared" si="415"/>
        <v>0</v>
      </c>
      <c r="FO314" s="207">
        <f t="shared" si="447"/>
        <v>0</v>
      </c>
      <c r="FP314" s="208">
        <f t="shared" si="416"/>
        <v>0</v>
      </c>
      <c r="FQ314" s="208">
        <f t="shared" si="416"/>
        <v>0</v>
      </c>
      <c r="FR314" s="208">
        <f t="shared" si="416"/>
        <v>0</v>
      </c>
      <c r="FS314" s="208">
        <f t="shared" si="416"/>
        <v>0</v>
      </c>
      <c r="FT314" s="208">
        <f t="shared" si="417"/>
        <v>0</v>
      </c>
      <c r="FY314" s="207">
        <f t="shared" si="448"/>
        <v>0</v>
      </c>
      <c r="FZ314" s="208">
        <f t="shared" si="418"/>
        <v>0</v>
      </c>
      <c r="GA314" s="208">
        <f t="shared" si="418"/>
        <v>0</v>
      </c>
      <c r="GB314" s="208">
        <f t="shared" si="418"/>
        <v>0</v>
      </c>
      <c r="GC314" s="208">
        <f t="shared" si="418"/>
        <v>0</v>
      </c>
      <c r="GD314" s="208">
        <f t="shared" si="419"/>
        <v>0</v>
      </c>
      <c r="GI314" s="207">
        <f t="shared" si="449"/>
        <v>0</v>
      </c>
      <c r="GJ314" s="208">
        <f t="shared" si="420"/>
        <v>0</v>
      </c>
      <c r="GK314" s="208">
        <f t="shared" si="420"/>
        <v>0</v>
      </c>
      <c r="GL314" s="208">
        <f t="shared" si="420"/>
        <v>0</v>
      </c>
      <c r="GM314" s="208">
        <f t="shared" si="420"/>
        <v>0</v>
      </c>
      <c r="GN314" s="208">
        <f t="shared" si="421"/>
        <v>0</v>
      </c>
      <c r="GS314" s="207">
        <f t="shared" si="450"/>
        <v>0</v>
      </c>
      <c r="GT314" s="208">
        <f t="shared" si="422"/>
        <v>0</v>
      </c>
      <c r="GU314" s="208">
        <f t="shared" si="422"/>
        <v>0</v>
      </c>
      <c r="GV314" s="208">
        <f t="shared" si="422"/>
        <v>0</v>
      </c>
      <c r="GW314" s="208">
        <f t="shared" si="422"/>
        <v>0</v>
      </c>
      <c r="GX314" s="208">
        <f t="shared" si="423"/>
        <v>0</v>
      </c>
      <c r="HC314" s="207">
        <f t="shared" si="451"/>
        <v>0</v>
      </c>
      <c r="HD314" s="208">
        <f t="shared" si="424"/>
        <v>0</v>
      </c>
      <c r="HE314" s="208">
        <f t="shared" si="424"/>
        <v>0</v>
      </c>
      <c r="HF314" s="208">
        <f t="shared" si="424"/>
        <v>0</v>
      </c>
      <c r="HG314" s="208">
        <f t="shared" si="424"/>
        <v>0</v>
      </c>
      <c r="HH314" s="208">
        <f t="shared" si="425"/>
        <v>0</v>
      </c>
      <c r="HM314" s="207">
        <f t="shared" si="452"/>
        <v>0</v>
      </c>
      <c r="HN314" s="208">
        <f t="shared" si="426"/>
        <v>0</v>
      </c>
      <c r="HO314" s="208">
        <f t="shared" si="426"/>
        <v>0</v>
      </c>
      <c r="HP314" s="208">
        <f t="shared" si="426"/>
        <v>0</v>
      </c>
      <c r="HQ314" s="208">
        <f t="shared" si="426"/>
        <v>0</v>
      </c>
      <c r="HR314" s="208">
        <f t="shared" si="427"/>
        <v>0</v>
      </c>
      <c r="HW314" s="207">
        <f t="shared" si="453"/>
        <v>0</v>
      </c>
      <c r="HX314" s="208">
        <f t="shared" si="428"/>
        <v>0</v>
      </c>
      <c r="HY314" s="208">
        <f t="shared" si="428"/>
        <v>0</v>
      </c>
      <c r="HZ314" s="208">
        <f t="shared" si="428"/>
        <v>0</v>
      </c>
      <c r="IA314" s="208">
        <f t="shared" si="428"/>
        <v>0</v>
      </c>
      <c r="IB314" s="208">
        <f t="shared" si="429"/>
        <v>0</v>
      </c>
      <c r="IG314" s="207">
        <f t="shared" si="454"/>
        <v>0</v>
      </c>
      <c r="IH314" s="208">
        <f t="shared" si="430"/>
        <v>0</v>
      </c>
      <c r="II314" s="208">
        <f t="shared" si="430"/>
        <v>0</v>
      </c>
      <c r="IJ314" s="208">
        <f t="shared" si="430"/>
        <v>0</v>
      </c>
      <c r="IK314" s="208">
        <f t="shared" si="430"/>
        <v>0</v>
      </c>
      <c r="IL314" s="208">
        <f t="shared" si="431"/>
        <v>0</v>
      </c>
    </row>
    <row r="315" spans="20:246">
      <c r="T315" s="207">
        <v>28.5</v>
      </c>
      <c r="U315" s="207">
        <f t="shared" si="432"/>
        <v>0</v>
      </c>
      <c r="V315" s="208">
        <f t="shared" si="386"/>
        <v>0</v>
      </c>
      <c r="W315" s="208">
        <f t="shared" si="386"/>
        <v>0</v>
      </c>
      <c r="X315" s="208">
        <f t="shared" si="386"/>
        <v>0</v>
      </c>
      <c r="Y315" s="208">
        <f t="shared" si="386"/>
        <v>0</v>
      </c>
      <c r="Z315" s="208">
        <f t="shared" si="387"/>
        <v>0</v>
      </c>
      <c r="AE315" s="207">
        <f t="shared" si="433"/>
        <v>0</v>
      </c>
      <c r="AF315" s="208">
        <f t="shared" si="388"/>
        <v>0</v>
      </c>
      <c r="AG315" s="208">
        <f t="shared" si="388"/>
        <v>0</v>
      </c>
      <c r="AH315" s="208">
        <f t="shared" si="388"/>
        <v>0</v>
      </c>
      <c r="AI315" s="208">
        <f t="shared" si="388"/>
        <v>0</v>
      </c>
      <c r="AJ315" s="208">
        <f t="shared" si="389"/>
        <v>0</v>
      </c>
      <c r="AO315" s="207">
        <f t="shared" si="434"/>
        <v>0</v>
      </c>
      <c r="AP315" s="208">
        <f t="shared" si="390"/>
        <v>0</v>
      </c>
      <c r="AQ315" s="208">
        <f t="shared" si="390"/>
        <v>0</v>
      </c>
      <c r="AR315" s="208">
        <f t="shared" si="390"/>
        <v>0</v>
      </c>
      <c r="AS315" s="208">
        <f t="shared" si="390"/>
        <v>0</v>
      </c>
      <c r="AT315" s="208">
        <f t="shared" si="391"/>
        <v>0</v>
      </c>
      <c r="AY315" s="207">
        <f t="shared" si="435"/>
        <v>0</v>
      </c>
      <c r="AZ315" s="208">
        <f t="shared" si="392"/>
        <v>0</v>
      </c>
      <c r="BA315" s="208">
        <f t="shared" si="392"/>
        <v>0</v>
      </c>
      <c r="BB315" s="208">
        <f t="shared" si="392"/>
        <v>0</v>
      </c>
      <c r="BC315" s="208">
        <f t="shared" si="392"/>
        <v>0</v>
      </c>
      <c r="BD315" s="208">
        <f t="shared" si="393"/>
        <v>0</v>
      </c>
      <c r="BI315" s="207">
        <f t="shared" si="436"/>
        <v>0</v>
      </c>
      <c r="BJ315" s="208">
        <f t="shared" si="394"/>
        <v>0</v>
      </c>
      <c r="BK315" s="208">
        <f t="shared" si="394"/>
        <v>0</v>
      </c>
      <c r="BL315" s="208">
        <f t="shared" si="394"/>
        <v>0</v>
      </c>
      <c r="BM315" s="208">
        <f t="shared" si="394"/>
        <v>0</v>
      </c>
      <c r="BN315" s="208">
        <f t="shared" si="395"/>
        <v>0</v>
      </c>
      <c r="BS315" s="207">
        <f t="shared" si="437"/>
        <v>0</v>
      </c>
      <c r="BT315" s="208">
        <f t="shared" si="396"/>
        <v>0</v>
      </c>
      <c r="BU315" s="208">
        <f t="shared" si="396"/>
        <v>0</v>
      </c>
      <c r="BV315" s="208">
        <f t="shared" si="396"/>
        <v>0</v>
      </c>
      <c r="BW315" s="208">
        <f t="shared" si="396"/>
        <v>0</v>
      </c>
      <c r="BX315" s="208">
        <f t="shared" si="397"/>
        <v>0</v>
      </c>
      <c r="CC315" s="207">
        <f t="shared" si="438"/>
        <v>0</v>
      </c>
      <c r="CD315" s="208">
        <f t="shared" si="398"/>
        <v>0</v>
      </c>
      <c r="CE315" s="208">
        <f t="shared" si="398"/>
        <v>0</v>
      </c>
      <c r="CF315" s="208">
        <f t="shared" si="398"/>
        <v>0</v>
      </c>
      <c r="CG315" s="208">
        <f t="shared" si="398"/>
        <v>0</v>
      </c>
      <c r="CH315" s="208">
        <f t="shared" si="399"/>
        <v>0</v>
      </c>
      <c r="CM315" s="207">
        <f t="shared" si="439"/>
        <v>0</v>
      </c>
      <c r="CN315" s="208">
        <f t="shared" si="400"/>
        <v>0</v>
      </c>
      <c r="CO315" s="208">
        <f t="shared" si="400"/>
        <v>0</v>
      </c>
      <c r="CP315" s="208">
        <f t="shared" si="400"/>
        <v>0</v>
      </c>
      <c r="CQ315" s="208">
        <f t="shared" si="400"/>
        <v>0</v>
      </c>
      <c r="CR315" s="208">
        <f t="shared" si="401"/>
        <v>0</v>
      </c>
      <c r="CW315" s="207">
        <f t="shared" si="440"/>
        <v>0</v>
      </c>
      <c r="CX315" s="208">
        <f t="shared" si="402"/>
        <v>0</v>
      </c>
      <c r="CY315" s="207">
        <f t="shared" si="402"/>
        <v>0</v>
      </c>
      <c r="CZ315" s="208">
        <f t="shared" si="402"/>
        <v>0</v>
      </c>
      <c r="DA315" s="208">
        <f t="shared" si="402"/>
        <v>0</v>
      </c>
      <c r="DB315" s="208">
        <f t="shared" si="403"/>
        <v>0</v>
      </c>
      <c r="DG315" s="207">
        <f t="shared" si="441"/>
        <v>0</v>
      </c>
      <c r="DH315" s="208">
        <f t="shared" si="404"/>
        <v>0</v>
      </c>
      <c r="DI315" s="208">
        <f t="shared" si="404"/>
        <v>0</v>
      </c>
      <c r="DJ315" s="208">
        <f t="shared" si="404"/>
        <v>0</v>
      </c>
      <c r="DK315" s="208">
        <f t="shared" si="404"/>
        <v>0</v>
      </c>
      <c r="DL315" s="208">
        <f t="shared" si="405"/>
        <v>0</v>
      </c>
      <c r="DQ315" s="207">
        <f t="shared" si="442"/>
        <v>0</v>
      </c>
      <c r="DR315" s="208">
        <f t="shared" si="406"/>
        <v>0</v>
      </c>
      <c r="DS315" s="208">
        <f t="shared" si="406"/>
        <v>0</v>
      </c>
      <c r="DT315" s="208">
        <f t="shared" si="406"/>
        <v>0</v>
      </c>
      <c r="DU315" s="208">
        <f t="shared" si="406"/>
        <v>0</v>
      </c>
      <c r="DV315" s="208">
        <f t="shared" si="407"/>
        <v>0</v>
      </c>
      <c r="EA315" s="207">
        <f t="shared" si="443"/>
        <v>0</v>
      </c>
      <c r="EB315" s="208">
        <f t="shared" si="408"/>
        <v>0</v>
      </c>
      <c r="EC315" s="208">
        <f t="shared" si="408"/>
        <v>0</v>
      </c>
      <c r="ED315" s="208">
        <f t="shared" si="408"/>
        <v>0</v>
      </c>
      <c r="EE315" s="208">
        <f t="shared" si="408"/>
        <v>0</v>
      </c>
      <c r="EF315" s="208">
        <f t="shared" si="409"/>
        <v>0</v>
      </c>
      <c r="EK315" s="207">
        <f t="shared" si="444"/>
        <v>0</v>
      </c>
      <c r="EL315" s="208">
        <f t="shared" si="410"/>
        <v>0</v>
      </c>
      <c r="EM315" s="208">
        <f t="shared" si="410"/>
        <v>0</v>
      </c>
      <c r="EN315" s="208">
        <f t="shared" si="410"/>
        <v>0</v>
      </c>
      <c r="EO315" s="208">
        <f t="shared" si="410"/>
        <v>0</v>
      </c>
      <c r="EP315" s="208">
        <f t="shared" si="411"/>
        <v>0</v>
      </c>
      <c r="EU315" s="207">
        <f t="shared" si="445"/>
        <v>0</v>
      </c>
      <c r="EV315" s="208">
        <f t="shared" si="412"/>
        <v>0</v>
      </c>
      <c r="EW315" s="208">
        <f t="shared" si="412"/>
        <v>0</v>
      </c>
      <c r="EX315" s="208">
        <f t="shared" si="412"/>
        <v>0</v>
      </c>
      <c r="EY315" s="208">
        <f t="shared" si="412"/>
        <v>0</v>
      </c>
      <c r="EZ315" s="208">
        <f t="shared" si="413"/>
        <v>0</v>
      </c>
      <c r="FE315" s="207">
        <f t="shared" si="446"/>
        <v>0</v>
      </c>
      <c r="FF315" s="208">
        <f t="shared" si="414"/>
        <v>0</v>
      </c>
      <c r="FG315" s="208">
        <f t="shared" si="414"/>
        <v>0</v>
      </c>
      <c r="FH315" s="208">
        <f t="shared" si="414"/>
        <v>0</v>
      </c>
      <c r="FI315" s="208">
        <f t="shared" si="414"/>
        <v>0</v>
      </c>
      <c r="FJ315" s="208">
        <f t="shared" si="415"/>
        <v>0</v>
      </c>
      <c r="FO315" s="207">
        <f t="shared" si="447"/>
        <v>0</v>
      </c>
      <c r="FP315" s="208">
        <f t="shared" si="416"/>
        <v>0</v>
      </c>
      <c r="FQ315" s="208">
        <f t="shared" si="416"/>
        <v>0</v>
      </c>
      <c r="FR315" s="208">
        <f t="shared" si="416"/>
        <v>0</v>
      </c>
      <c r="FS315" s="208">
        <f t="shared" si="416"/>
        <v>0</v>
      </c>
      <c r="FT315" s="208">
        <f t="shared" si="417"/>
        <v>0</v>
      </c>
      <c r="FY315" s="207">
        <f t="shared" si="448"/>
        <v>0</v>
      </c>
      <c r="FZ315" s="208">
        <f t="shared" si="418"/>
        <v>0</v>
      </c>
      <c r="GA315" s="208">
        <f t="shared" si="418"/>
        <v>0</v>
      </c>
      <c r="GB315" s="208">
        <f t="shared" si="418"/>
        <v>0</v>
      </c>
      <c r="GC315" s="208">
        <f t="shared" si="418"/>
        <v>0</v>
      </c>
      <c r="GD315" s="208">
        <f t="shared" si="419"/>
        <v>0</v>
      </c>
      <c r="GI315" s="207">
        <f t="shared" si="449"/>
        <v>0</v>
      </c>
      <c r="GJ315" s="208">
        <f t="shared" si="420"/>
        <v>0</v>
      </c>
      <c r="GK315" s="208">
        <f t="shared" si="420"/>
        <v>0</v>
      </c>
      <c r="GL315" s="208">
        <f t="shared" si="420"/>
        <v>0</v>
      </c>
      <c r="GM315" s="208">
        <f t="shared" si="420"/>
        <v>0</v>
      </c>
      <c r="GN315" s="208">
        <f t="shared" si="421"/>
        <v>0</v>
      </c>
      <c r="GS315" s="207">
        <f t="shared" si="450"/>
        <v>0</v>
      </c>
      <c r="GT315" s="208">
        <f t="shared" si="422"/>
        <v>0</v>
      </c>
      <c r="GU315" s="208">
        <f t="shared" si="422"/>
        <v>0</v>
      </c>
      <c r="GV315" s="208">
        <f t="shared" si="422"/>
        <v>0</v>
      </c>
      <c r="GW315" s="208">
        <f t="shared" si="422"/>
        <v>0</v>
      </c>
      <c r="GX315" s="208">
        <f t="shared" si="423"/>
        <v>0</v>
      </c>
      <c r="HC315" s="207">
        <f t="shared" si="451"/>
        <v>0</v>
      </c>
      <c r="HD315" s="208">
        <f t="shared" si="424"/>
        <v>0</v>
      </c>
      <c r="HE315" s="208">
        <f t="shared" si="424"/>
        <v>0</v>
      </c>
      <c r="HF315" s="208">
        <f t="shared" si="424"/>
        <v>0</v>
      </c>
      <c r="HG315" s="208">
        <f t="shared" si="424"/>
        <v>0</v>
      </c>
      <c r="HH315" s="208">
        <f t="shared" si="425"/>
        <v>0</v>
      </c>
      <c r="HM315" s="207">
        <f t="shared" si="452"/>
        <v>0</v>
      </c>
      <c r="HN315" s="208">
        <f t="shared" si="426"/>
        <v>0</v>
      </c>
      <c r="HO315" s="208">
        <f t="shared" si="426"/>
        <v>0</v>
      </c>
      <c r="HP315" s="208">
        <f t="shared" si="426"/>
        <v>0</v>
      </c>
      <c r="HQ315" s="208">
        <f t="shared" si="426"/>
        <v>0</v>
      </c>
      <c r="HR315" s="208">
        <f t="shared" si="427"/>
        <v>0</v>
      </c>
      <c r="HW315" s="207">
        <f t="shared" si="453"/>
        <v>0</v>
      </c>
      <c r="HX315" s="208">
        <f t="shared" si="428"/>
        <v>0</v>
      </c>
      <c r="HY315" s="208">
        <f t="shared" si="428"/>
        <v>0</v>
      </c>
      <c r="HZ315" s="208">
        <f t="shared" si="428"/>
        <v>0</v>
      </c>
      <c r="IA315" s="208">
        <f t="shared" si="428"/>
        <v>0</v>
      </c>
      <c r="IB315" s="208">
        <f t="shared" si="429"/>
        <v>0</v>
      </c>
      <c r="IG315" s="207">
        <f t="shared" si="454"/>
        <v>0</v>
      </c>
      <c r="IH315" s="208">
        <f t="shared" si="430"/>
        <v>0</v>
      </c>
      <c r="II315" s="208">
        <f t="shared" si="430"/>
        <v>0</v>
      </c>
      <c r="IJ315" s="208">
        <f t="shared" si="430"/>
        <v>0</v>
      </c>
      <c r="IK315" s="208">
        <f t="shared" si="430"/>
        <v>0</v>
      </c>
      <c r="IL315" s="208">
        <f t="shared" si="431"/>
        <v>0</v>
      </c>
    </row>
    <row r="316" spans="20:246">
      <c r="T316" s="207">
        <v>28.6</v>
      </c>
      <c r="U316" s="207">
        <f t="shared" si="432"/>
        <v>0</v>
      </c>
      <c r="V316" s="208">
        <f t="shared" si="386"/>
        <v>0</v>
      </c>
      <c r="W316" s="208">
        <f t="shared" si="386"/>
        <v>0</v>
      </c>
      <c r="X316" s="208">
        <f t="shared" si="386"/>
        <v>0</v>
      </c>
      <c r="Y316" s="208">
        <f t="shared" si="386"/>
        <v>0</v>
      </c>
      <c r="Z316" s="208">
        <f t="shared" si="387"/>
        <v>0</v>
      </c>
      <c r="AE316" s="207">
        <f t="shared" si="433"/>
        <v>0</v>
      </c>
      <c r="AF316" s="208">
        <f t="shared" si="388"/>
        <v>0</v>
      </c>
      <c r="AG316" s="208">
        <f t="shared" si="388"/>
        <v>0</v>
      </c>
      <c r="AH316" s="208">
        <f t="shared" si="388"/>
        <v>0</v>
      </c>
      <c r="AI316" s="208">
        <f t="shared" si="388"/>
        <v>0</v>
      </c>
      <c r="AJ316" s="208">
        <f t="shared" si="389"/>
        <v>0</v>
      </c>
      <c r="AO316" s="207">
        <f t="shared" si="434"/>
        <v>0</v>
      </c>
      <c r="AP316" s="208">
        <f t="shared" si="390"/>
        <v>0</v>
      </c>
      <c r="AQ316" s="208">
        <f t="shared" si="390"/>
        <v>0</v>
      </c>
      <c r="AR316" s="208">
        <f t="shared" si="390"/>
        <v>0</v>
      </c>
      <c r="AS316" s="208">
        <f t="shared" si="390"/>
        <v>0</v>
      </c>
      <c r="AT316" s="208">
        <f t="shared" si="391"/>
        <v>0</v>
      </c>
      <c r="AY316" s="207">
        <f t="shared" si="435"/>
        <v>0</v>
      </c>
      <c r="AZ316" s="208">
        <f t="shared" si="392"/>
        <v>0</v>
      </c>
      <c r="BA316" s="208">
        <f t="shared" si="392"/>
        <v>0</v>
      </c>
      <c r="BB316" s="208">
        <f t="shared" si="392"/>
        <v>0</v>
      </c>
      <c r="BC316" s="208">
        <f t="shared" si="392"/>
        <v>0</v>
      </c>
      <c r="BD316" s="208">
        <f t="shared" si="393"/>
        <v>0</v>
      </c>
      <c r="BI316" s="207">
        <f t="shared" si="436"/>
        <v>0</v>
      </c>
      <c r="BJ316" s="208">
        <f t="shared" si="394"/>
        <v>0</v>
      </c>
      <c r="BK316" s="208">
        <f t="shared" si="394"/>
        <v>0</v>
      </c>
      <c r="BL316" s="208">
        <f t="shared" si="394"/>
        <v>0</v>
      </c>
      <c r="BM316" s="208">
        <f t="shared" si="394"/>
        <v>0</v>
      </c>
      <c r="BN316" s="208">
        <f t="shared" si="395"/>
        <v>0</v>
      </c>
      <c r="BS316" s="207">
        <f t="shared" si="437"/>
        <v>0</v>
      </c>
      <c r="BT316" s="208">
        <f t="shared" si="396"/>
        <v>0</v>
      </c>
      <c r="BU316" s="208">
        <f t="shared" si="396"/>
        <v>0</v>
      </c>
      <c r="BV316" s="208">
        <f t="shared" si="396"/>
        <v>0</v>
      </c>
      <c r="BW316" s="208">
        <f t="shared" si="396"/>
        <v>0</v>
      </c>
      <c r="BX316" s="208">
        <f t="shared" si="397"/>
        <v>0</v>
      </c>
      <c r="CC316" s="207">
        <f t="shared" si="438"/>
        <v>0</v>
      </c>
      <c r="CD316" s="208">
        <f t="shared" si="398"/>
        <v>0</v>
      </c>
      <c r="CE316" s="208">
        <f t="shared" si="398"/>
        <v>0</v>
      </c>
      <c r="CF316" s="208">
        <f t="shared" si="398"/>
        <v>0</v>
      </c>
      <c r="CG316" s="208">
        <f t="shared" si="398"/>
        <v>0</v>
      </c>
      <c r="CH316" s="208">
        <f t="shared" si="399"/>
        <v>0</v>
      </c>
      <c r="CM316" s="207">
        <f t="shared" si="439"/>
        <v>0</v>
      </c>
      <c r="CN316" s="208">
        <f t="shared" si="400"/>
        <v>0</v>
      </c>
      <c r="CO316" s="208">
        <f t="shared" si="400"/>
        <v>0</v>
      </c>
      <c r="CP316" s="208">
        <f t="shared" si="400"/>
        <v>0</v>
      </c>
      <c r="CQ316" s="208">
        <f t="shared" si="400"/>
        <v>0</v>
      </c>
      <c r="CR316" s="208">
        <f t="shared" si="401"/>
        <v>0</v>
      </c>
      <c r="CW316" s="207">
        <f t="shared" si="440"/>
        <v>0</v>
      </c>
      <c r="CX316" s="208">
        <f t="shared" si="402"/>
        <v>0</v>
      </c>
      <c r="CY316" s="207">
        <f t="shared" si="402"/>
        <v>0</v>
      </c>
      <c r="CZ316" s="208">
        <f t="shared" si="402"/>
        <v>0</v>
      </c>
      <c r="DA316" s="208">
        <f t="shared" si="402"/>
        <v>0</v>
      </c>
      <c r="DB316" s="208">
        <f t="shared" si="403"/>
        <v>0</v>
      </c>
      <c r="DG316" s="207">
        <f t="shared" si="441"/>
        <v>0</v>
      </c>
      <c r="DH316" s="208">
        <f t="shared" si="404"/>
        <v>0</v>
      </c>
      <c r="DI316" s="208">
        <f t="shared" si="404"/>
        <v>0</v>
      </c>
      <c r="DJ316" s="208">
        <f t="shared" si="404"/>
        <v>0</v>
      </c>
      <c r="DK316" s="208">
        <f t="shared" si="404"/>
        <v>0</v>
      </c>
      <c r="DL316" s="208">
        <f t="shared" si="405"/>
        <v>0</v>
      </c>
      <c r="DQ316" s="207">
        <f t="shared" si="442"/>
        <v>0</v>
      </c>
      <c r="DR316" s="208">
        <f t="shared" si="406"/>
        <v>0</v>
      </c>
      <c r="DS316" s="208">
        <f t="shared" si="406"/>
        <v>0</v>
      </c>
      <c r="DT316" s="208">
        <f t="shared" si="406"/>
        <v>0</v>
      </c>
      <c r="DU316" s="208">
        <f t="shared" si="406"/>
        <v>0</v>
      </c>
      <c r="DV316" s="208">
        <f t="shared" si="407"/>
        <v>0</v>
      </c>
      <c r="EA316" s="207">
        <f t="shared" si="443"/>
        <v>0</v>
      </c>
      <c r="EB316" s="208">
        <f t="shared" si="408"/>
        <v>0</v>
      </c>
      <c r="EC316" s="208">
        <f t="shared" si="408"/>
        <v>0</v>
      </c>
      <c r="ED316" s="208">
        <f t="shared" si="408"/>
        <v>0</v>
      </c>
      <c r="EE316" s="208">
        <f t="shared" si="408"/>
        <v>0</v>
      </c>
      <c r="EF316" s="208">
        <f t="shared" si="409"/>
        <v>0</v>
      </c>
      <c r="EK316" s="207">
        <f t="shared" si="444"/>
        <v>0</v>
      </c>
      <c r="EL316" s="208">
        <f t="shared" si="410"/>
        <v>0</v>
      </c>
      <c r="EM316" s="208">
        <f t="shared" si="410"/>
        <v>0</v>
      </c>
      <c r="EN316" s="208">
        <f t="shared" si="410"/>
        <v>0</v>
      </c>
      <c r="EO316" s="208">
        <f t="shared" si="410"/>
        <v>0</v>
      </c>
      <c r="EP316" s="208">
        <f t="shared" si="411"/>
        <v>0</v>
      </c>
      <c r="EU316" s="207">
        <f t="shared" si="445"/>
        <v>0</v>
      </c>
      <c r="EV316" s="208">
        <f t="shared" si="412"/>
        <v>0</v>
      </c>
      <c r="EW316" s="208">
        <f t="shared" si="412"/>
        <v>0</v>
      </c>
      <c r="EX316" s="208">
        <f t="shared" si="412"/>
        <v>0</v>
      </c>
      <c r="EY316" s="208">
        <f t="shared" si="412"/>
        <v>0</v>
      </c>
      <c r="EZ316" s="208">
        <f t="shared" si="413"/>
        <v>0</v>
      </c>
      <c r="FE316" s="207">
        <f t="shared" si="446"/>
        <v>0</v>
      </c>
      <c r="FF316" s="208">
        <f t="shared" si="414"/>
        <v>0</v>
      </c>
      <c r="FG316" s="208">
        <f t="shared" si="414"/>
        <v>0</v>
      </c>
      <c r="FH316" s="208">
        <f t="shared" si="414"/>
        <v>0</v>
      </c>
      <c r="FI316" s="208">
        <f t="shared" si="414"/>
        <v>0</v>
      </c>
      <c r="FJ316" s="208">
        <f t="shared" si="415"/>
        <v>0</v>
      </c>
      <c r="FO316" s="207">
        <f t="shared" si="447"/>
        <v>0</v>
      </c>
      <c r="FP316" s="208">
        <f t="shared" si="416"/>
        <v>0</v>
      </c>
      <c r="FQ316" s="208">
        <f t="shared" si="416"/>
        <v>0</v>
      </c>
      <c r="FR316" s="208">
        <f t="shared" si="416"/>
        <v>0</v>
      </c>
      <c r="FS316" s="208">
        <f t="shared" si="416"/>
        <v>0</v>
      </c>
      <c r="FT316" s="208">
        <f t="shared" si="417"/>
        <v>0</v>
      </c>
      <c r="FY316" s="207">
        <f t="shared" si="448"/>
        <v>0</v>
      </c>
      <c r="FZ316" s="208">
        <f t="shared" si="418"/>
        <v>0</v>
      </c>
      <c r="GA316" s="208">
        <f t="shared" si="418"/>
        <v>0</v>
      </c>
      <c r="GB316" s="208">
        <f t="shared" si="418"/>
        <v>0</v>
      </c>
      <c r="GC316" s="208">
        <f t="shared" si="418"/>
        <v>0</v>
      </c>
      <c r="GD316" s="208">
        <f t="shared" si="419"/>
        <v>0</v>
      </c>
      <c r="GI316" s="207">
        <f t="shared" si="449"/>
        <v>0</v>
      </c>
      <c r="GJ316" s="208">
        <f t="shared" si="420"/>
        <v>0</v>
      </c>
      <c r="GK316" s="208">
        <f t="shared" si="420"/>
        <v>0</v>
      </c>
      <c r="GL316" s="208">
        <f t="shared" si="420"/>
        <v>0</v>
      </c>
      <c r="GM316" s="208">
        <f t="shared" si="420"/>
        <v>0</v>
      </c>
      <c r="GN316" s="208">
        <f t="shared" si="421"/>
        <v>0</v>
      </c>
      <c r="GS316" s="207">
        <f t="shared" si="450"/>
        <v>0</v>
      </c>
      <c r="GT316" s="208">
        <f t="shared" si="422"/>
        <v>0</v>
      </c>
      <c r="GU316" s="208">
        <f t="shared" si="422"/>
        <v>0</v>
      </c>
      <c r="GV316" s="208">
        <f t="shared" si="422"/>
        <v>0</v>
      </c>
      <c r="GW316" s="208">
        <f t="shared" si="422"/>
        <v>0</v>
      </c>
      <c r="GX316" s="208">
        <f t="shared" si="423"/>
        <v>0</v>
      </c>
      <c r="HC316" s="207">
        <f t="shared" si="451"/>
        <v>0</v>
      </c>
      <c r="HD316" s="208">
        <f t="shared" si="424"/>
        <v>0</v>
      </c>
      <c r="HE316" s="208">
        <f t="shared" si="424"/>
        <v>0</v>
      </c>
      <c r="HF316" s="208">
        <f t="shared" si="424"/>
        <v>0</v>
      </c>
      <c r="HG316" s="208">
        <f t="shared" si="424"/>
        <v>0</v>
      </c>
      <c r="HH316" s="208">
        <f t="shared" si="425"/>
        <v>0</v>
      </c>
      <c r="HM316" s="207">
        <f t="shared" si="452"/>
        <v>0</v>
      </c>
      <c r="HN316" s="208">
        <f t="shared" si="426"/>
        <v>0</v>
      </c>
      <c r="HO316" s="208">
        <f t="shared" si="426"/>
        <v>0</v>
      </c>
      <c r="HP316" s="208">
        <f t="shared" si="426"/>
        <v>0</v>
      </c>
      <c r="HQ316" s="208">
        <f t="shared" si="426"/>
        <v>0</v>
      </c>
      <c r="HR316" s="208">
        <f t="shared" si="427"/>
        <v>0</v>
      </c>
      <c r="HW316" s="207">
        <f t="shared" si="453"/>
        <v>0</v>
      </c>
      <c r="HX316" s="208">
        <f t="shared" si="428"/>
        <v>0</v>
      </c>
      <c r="HY316" s="208">
        <f t="shared" si="428"/>
        <v>0</v>
      </c>
      <c r="HZ316" s="208">
        <f t="shared" si="428"/>
        <v>0</v>
      </c>
      <c r="IA316" s="208">
        <f t="shared" si="428"/>
        <v>0</v>
      </c>
      <c r="IB316" s="208">
        <f t="shared" si="429"/>
        <v>0</v>
      </c>
      <c r="IG316" s="207">
        <f t="shared" si="454"/>
        <v>0</v>
      </c>
      <c r="IH316" s="208">
        <f t="shared" si="430"/>
        <v>0</v>
      </c>
      <c r="II316" s="208">
        <f t="shared" si="430"/>
        <v>0</v>
      </c>
      <c r="IJ316" s="208">
        <f t="shared" si="430"/>
        <v>0</v>
      </c>
      <c r="IK316" s="208">
        <f t="shared" si="430"/>
        <v>0</v>
      </c>
      <c r="IL316" s="208">
        <f t="shared" si="431"/>
        <v>0</v>
      </c>
    </row>
    <row r="317" spans="20:246">
      <c r="T317" s="207">
        <v>28.7</v>
      </c>
      <c r="U317" s="207">
        <f t="shared" si="432"/>
        <v>0</v>
      </c>
      <c r="V317" s="208">
        <f t="shared" si="386"/>
        <v>0</v>
      </c>
      <c r="W317" s="208">
        <f t="shared" si="386"/>
        <v>0</v>
      </c>
      <c r="X317" s="208">
        <f t="shared" si="386"/>
        <v>0</v>
      </c>
      <c r="Y317" s="208">
        <f t="shared" si="386"/>
        <v>0</v>
      </c>
      <c r="Z317" s="208">
        <f t="shared" si="387"/>
        <v>0</v>
      </c>
      <c r="AE317" s="207">
        <f t="shared" si="433"/>
        <v>0</v>
      </c>
      <c r="AF317" s="208">
        <f t="shared" si="388"/>
        <v>0</v>
      </c>
      <c r="AG317" s="208">
        <f t="shared" si="388"/>
        <v>0</v>
      </c>
      <c r="AH317" s="208">
        <f t="shared" si="388"/>
        <v>0</v>
      </c>
      <c r="AI317" s="208">
        <f t="shared" si="388"/>
        <v>0</v>
      </c>
      <c r="AJ317" s="208">
        <f t="shared" si="389"/>
        <v>0</v>
      </c>
      <c r="AO317" s="207">
        <f t="shared" si="434"/>
        <v>0</v>
      </c>
      <c r="AP317" s="208">
        <f t="shared" si="390"/>
        <v>0</v>
      </c>
      <c r="AQ317" s="208">
        <f t="shared" si="390"/>
        <v>0</v>
      </c>
      <c r="AR317" s="208">
        <f t="shared" si="390"/>
        <v>0</v>
      </c>
      <c r="AS317" s="208">
        <f t="shared" si="390"/>
        <v>0</v>
      </c>
      <c r="AT317" s="208">
        <f t="shared" si="391"/>
        <v>0</v>
      </c>
      <c r="AY317" s="207">
        <f t="shared" si="435"/>
        <v>0</v>
      </c>
      <c r="AZ317" s="208">
        <f t="shared" si="392"/>
        <v>0</v>
      </c>
      <c r="BA317" s="208">
        <f t="shared" si="392"/>
        <v>0</v>
      </c>
      <c r="BB317" s="208">
        <f t="shared" si="392"/>
        <v>0</v>
      </c>
      <c r="BC317" s="208">
        <f t="shared" si="392"/>
        <v>0</v>
      </c>
      <c r="BD317" s="208">
        <f t="shared" si="393"/>
        <v>0</v>
      </c>
      <c r="BI317" s="207">
        <f t="shared" si="436"/>
        <v>0</v>
      </c>
      <c r="BJ317" s="208">
        <f t="shared" si="394"/>
        <v>0</v>
      </c>
      <c r="BK317" s="208">
        <f t="shared" si="394"/>
        <v>0</v>
      </c>
      <c r="BL317" s="208">
        <f t="shared" si="394"/>
        <v>0</v>
      </c>
      <c r="BM317" s="208">
        <f t="shared" si="394"/>
        <v>0</v>
      </c>
      <c r="BN317" s="208">
        <f t="shared" si="395"/>
        <v>0</v>
      </c>
      <c r="BS317" s="207">
        <f t="shared" si="437"/>
        <v>0</v>
      </c>
      <c r="BT317" s="208">
        <f t="shared" si="396"/>
        <v>0</v>
      </c>
      <c r="BU317" s="208">
        <f t="shared" si="396"/>
        <v>0</v>
      </c>
      <c r="BV317" s="208">
        <f t="shared" si="396"/>
        <v>0</v>
      </c>
      <c r="BW317" s="208">
        <f t="shared" si="396"/>
        <v>0</v>
      </c>
      <c r="BX317" s="208">
        <f t="shared" si="397"/>
        <v>0</v>
      </c>
      <c r="CC317" s="207">
        <f t="shared" si="438"/>
        <v>0</v>
      </c>
      <c r="CD317" s="208">
        <f t="shared" si="398"/>
        <v>0</v>
      </c>
      <c r="CE317" s="208">
        <f t="shared" si="398"/>
        <v>0</v>
      </c>
      <c r="CF317" s="208">
        <f t="shared" si="398"/>
        <v>0</v>
      </c>
      <c r="CG317" s="208">
        <f t="shared" si="398"/>
        <v>0</v>
      </c>
      <c r="CH317" s="208">
        <f t="shared" si="399"/>
        <v>0</v>
      </c>
      <c r="CM317" s="207">
        <f t="shared" si="439"/>
        <v>0</v>
      </c>
      <c r="CN317" s="208">
        <f t="shared" si="400"/>
        <v>0</v>
      </c>
      <c r="CO317" s="208">
        <f t="shared" si="400"/>
        <v>0</v>
      </c>
      <c r="CP317" s="208">
        <f t="shared" si="400"/>
        <v>0</v>
      </c>
      <c r="CQ317" s="208">
        <f t="shared" si="400"/>
        <v>0</v>
      </c>
      <c r="CR317" s="208">
        <f t="shared" si="401"/>
        <v>0</v>
      </c>
      <c r="CW317" s="207">
        <f t="shared" si="440"/>
        <v>0</v>
      </c>
      <c r="CX317" s="208">
        <f t="shared" si="402"/>
        <v>0</v>
      </c>
      <c r="CY317" s="207">
        <f t="shared" si="402"/>
        <v>0</v>
      </c>
      <c r="CZ317" s="208">
        <f t="shared" si="402"/>
        <v>0</v>
      </c>
      <c r="DA317" s="208">
        <f t="shared" si="402"/>
        <v>0</v>
      </c>
      <c r="DB317" s="208">
        <f t="shared" si="403"/>
        <v>0</v>
      </c>
      <c r="DG317" s="207">
        <f t="shared" si="441"/>
        <v>0</v>
      </c>
      <c r="DH317" s="208">
        <f t="shared" si="404"/>
        <v>0</v>
      </c>
      <c r="DI317" s="208">
        <f t="shared" si="404"/>
        <v>0</v>
      </c>
      <c r="DJ317" s="208">
        <f t="shared" si="404"/>
        <v>0</v>
      </c>
      <c r="DK317" s="208">
        <f t="shared" si="404"/>
        <v>0</v>
      </c>
      <c r="DL317" s="208">
        <f t="shared" si="405"/>
        <v>0</v>
      </c>
      <c r="DQ317" s="207">
        <f t="shared" si="442"/>
        <v>0</v>
      </c>
      <c r="DR317" s="208">
        <f t="shared" si="406"/>
        <v>0</v>
      </c>
      <c r="DS317" s="208">
        <f t="shared" si="406"/>
        <v>0</v>
      </c>
      <c r="DT317" s="208">
        <f t="shared" si="406"/>
        <v>0</v>
      </c>
      <c r="DU317" s="208">
        <f t="shared" si="406"/>
        <v>0</v>
      </c>
      <c r="DV317" s="208">
        <f t="shared" si="407"/>
        <v>0</v>
      </c>
      <c r="EA317" s="207">
        <f t="shared" si="443"/>
        <v>0</v>
      </c>
      <c r="EB317" s="208">
        <f t="shared" si="408"/>
        <v>0</v>
      </c>
      <c r="EC317" s="208">
        <f t="shared" si="408"/>
        <v>0</v>
      </c>
      <c r="ED317" s="208">
        <f t="shared" si="408"/>
        <v>0</v>
      </c>
      <c r="EE317" s="208">
        <f t="shared" si="408"/>
        <v>0</v>
      </c>
      <c r="EF317" s="208">
        <f t="shared" si="409"/>
        <v>0</v>
      </c>
      <c r="EK317" s="207">
        <f t="shared" si="444"/>
        <v>0</v>
      </c>
      <c r="EL317" s="208">
        <f t="shared" si="410"/>
        <v>0</v>
      </c>
      <c r="EM317" s="208">
        <f t="shared" si="410"/>
        <v>0</v>
      </c>
      <c r="EN317" s="208">
        <f t="shared" si="410"/>
        <v>0</v>
      </c>
      <c r="EO317" s="208">
        <f t="shared" si="410"/>
        <v>0</v>
      </c>
      <c r="EP317" s="208">
        <f t="shared" si="411"/>
        <v>0</v>
      </c>
      <c r="EU317" s="207">
        <f t="shared" si="445"/>
        <v>0</v>
      </c>
      <c r="EV317" s="208">
        <f t="shared" si="412"/>
        <v>0</v>
      </c>
      <c r="EW317" s="208">
        <f t="shared" si="412"/>
        <v>0</v>
      </c>
      <c r="EX317" s="208">
        <f t="shared" si="412"/>
        <v>0</v>
      </c>
      <c r="EY317" s="208">
        <f t="shared" si="412"/>
        <v>0</v>
      </c>
      <c r="EZ317" s="208">
        <f t="shared" si="413"/>
        <v>0</v>
      </c>
      <c r="FE317" s="207">
        <f t="shared" si="446"/>
        <v>0</v>
      </c>
      <c r="FF317" s="208">
        <f t="shared" si="414"/>
        <v>0</v>
      </c>
      <c r="FG317" s="208">
        <f t="shared" si="414"/>
        <v>0</v>
      </c>
      <c r="FH317" s="208">
        <f t="shared" si="414"/>
        <v>0</v>
      </c>
      <c r="FI317" s="208">
        <f t="shared" si="414"/>
        <v>0</v>
      </c>
      <c r="FJ317" s="208">
        <f t="shared" si="415"/>
        <v>0</v>
      </c>
      <c r="FO317" s="207">
        <f t="shared" si="447"/>
        <v>0</v>
      </c>
      <c r="FP317" s="208">
        <f t="shared" si="416"/>
        <v>0</v>
      </c>
      <c r="FQ317" s="208">
        <f t="shared" si="416"/>
        <v>0</v>
      </c>
      <c r="FR317" s="208">
        <f t="shared" si="416"/>
        <v>0</v>
      </c>
      <c r="FS317" s="208">
        <f t="shared" si="416"/>
        <v>0</v>
      </c>
      <c r="FT317" s="208">
        <f t="shared" si="417"/>
        <v>0</v>
      </c>
      <c r="FY317" s="207">
        <f t="shared" si="448"/>
        <v>0</v>
      </c>
      <c r="FZ317" s="208">
        <f t="shared" si="418"/>
        <v>0</v>
      </c>
      <c r="GA317" s="208">
        <f t="shared" si="418"/>
        <v>0</v>
      </c>
      <c r="GB317" s="208">
        <f t="shared" si="418"/>
        <v>0</v>
      </c>
      <c r="GC317" s="208">
        <f t="shared" si="418"/>
        <v>0</v>
      </c>
      <c r="GD317" s="208">
        <f t="shared" si="419"/>
        <v>0</v>
      </c>
      <c r="GI317" s="207">
        <f t="shared" si="449"/>
        <v>0</v>
      </c>
      <c r="GJ317" s="208">
        <f t="shared" si="420"/>
        <v>0</v>
      </c>
      <c r="GK317" s="208">
        <f t="shared" si="420"/>
        <v>0</v>
      </c>
      <c r="GL317" s="208">
        <f t="shared" si="420"/>
        <v>0</v>
      </c>
      <c r="GM317" s="208">
        <f t="shared" si="420"/>
        <v>0</v>
      </c>
      <c r="GN317" s="208">
        <f t="shared" si="421"/>
        <v>0</v>
      </c>
      <c r="GS317" s="207">
        <f t="shared" si="450"/>
        <v>0</v>
      </c>
      <c r="GT317" s="208">
        <f t="shared" si="422"/>
        <v>0</v>
      </c>
      <c r="GU317" s="208">
        <f t="shared" si="422"/>
        <v>0</v>
      </c>
      <c r="GV317" s="208">
        <f t="shared" si="422"/>
        <v>0</v>
      </c>
      <c r="GW317" s="208">
        <f t="shared" si="422"/>
        <v>0</v>
      </c>
      <c r="GX317" s="208">
        <f t="shared" si="423"/>
        <v>0</v>
      </c>
      <c r="HC317" s="207">
        <f t="shared" si="451"/>
        <v>0</v>
      </c>
      <c r="HD317" s="208">
        <f t="shared" si="424"/>
        <v>0</v>
      </c>
      <c r="HE317" s="208">
        <f t="shared" si="424"/>
        <v>0</v>
      </c>
      <c r="HF317" s="208">
        <f t="shared" si="424"/>
        <v>0</v>
      </c>
      <c r="HG317" s="208">
        <f t="shared" si="424"/>
        <v>0</v>
      </c>
      <c r="HH317" s="208">
        <f t="shared" si="425"/>
        <v>0</v>
      </c>
      <c r="HM317" s="207">
        <f t="shared" si="452"/>
        <v>0</v>
      </c>
      <c r="HN317" s="208">
        <f t="shared" si="426"/>
        <v>0</v>
      </c>
      <c r="HO317" s="208">
        <f t="shared" si="426"/>
        <v>0</v>
      </c>
      <c r="HP317" s="208">
        <f t="shared" si="426"/>
        <v>0</v>
      </c>
      <c r="HQ317" s="208">
        <f t="shared" si="426"/>
        <v>0</v>
      </c>
      <c r="HR317" s="208">
        <f t="shared" si="427"/>
        <v>0</v>
      </c>
      <c r="HW317" s="207">
        <f t="shared" si="453"/>
        <v>0</v>
      </c>
      <c r="HX317" s="208">
        <f t="shared" si="428"/>
        <v>0</v>
      </c>
      <c r="HY317" s="208">
        <f t="shared" si="428"/>
        <v>0</v>
      </c>
      <c r="HZ317" s="208">
        <f t="shared" si="428"/>
        <v>0</v>
      </c>
      <c r="IA317" s="208">
        <f t="shared" si="428"/>
        <v>0</v>
      </c>
      <c r="IB317" s="208">
        <f t="shared" si="429"/>
        <v>0</v>
      </c>
      <c r="IG317" s="207">
        <f t="shared" si="454"/>
        <v>0</v>
      </c>
      <c r="IH317" s="208">
        <f t="shared" si="430"/>
        <v>0</v>
      </c>
      <c r="II317" s="208">
        <f t="shared" si="430"/>
        <v>0</v>
      </c>
      <c r="IJ317" s="208">
        <f t="shared" si="430"/>
        <v>0</v>
      </c>
      <c r="IK317" s="208">
        <f t="shared" si="430"/>
        <v>0</v>
      </c>
      <c r="IL317" s="208">
        <f t="shared" si="431"/>
        <v>0</v>
      </c>
    </row>
    <row r="318" spans="20:246">
      <c r="T318" s="207">
        <v>28.8</v>
      </c>
      <c r="U318" s="207">
        <f t="shared" si="432"/>
        <v>0</v>
      </c>
      <c r="V318" s="208">
        <f t="shared" si="386"/>
        <v>0</v>
      </c>
      <c r="W318" s="208">
        <f t="shared" si="386"/>
        <v>0</v>
      </c>
      <c r="X318" s="208">
        <f t="shared" si="386"/>
        <v>0</v>
      </c>
      <c r="Y318" s="208">
        <f t="shared" si="386"/>
        <v>0</v>
      </c>
      <c r="Z318" s="208">
        <f t="shared" si="387"/>
        <v>0</v>
      </c>
      <c r="AE318" s="207">
        <f t="shared" si="433"/>
        <v>0</v>
      </c>
      <c r="AF318" s="208">
        <f t="shared" si="388"/>
        <v>0</v>
      </c>
      <c r="AG318" s="208">
        <f t="shared" si="388"/>
        <v>0</v>
      </c>
      <c r="AH318" s="208">
        <f t="shared" si="388"/>
        <v>0</v>
      </c>
      <c r="AI318" s="208">
        <f t="shared" si="388"/>
        <v>0</v>
      </c>
      <c r="AJ318" s="208">
        <f t="shared" si="389"/>
        <v>0</v>
      </c>
      <c r="AO318" s="207">
        <f t="shared" si="434"/>
        <v>0</v>
      </c>
      <c r="AP318" s="208">
        <f t="shared" si="390"/>
        <v>0</v>
      </c>
      <c r="AQ318" s="208">
        <f t="shared" si="390"/>
        <v>0</v>
      </c>
      <c r="AR318" s="208">
        <f t="shared" si="390"/>
        <v>0</v>
      </c>
      <c r="AS318" s="208">
        <f t="shared" si="390"/>
        <v>0</v>
      </c>
      <c r="AT318" s="208">
        <f t="shared" si="391"/>
        <v>0</v>
      </c>
      <c r="AY318" s="207">
        <f t="shared" si="435"/>
        <v>0</v>
      </c>
      <c r="AZ318" s="208">
        <f t="shared" si="392"/>
        <v>0</v>
      </c>
      <c r="BA318" s="208">
        <f t="shared" si="392"/>
        <v>0</v>
      </c>
      <c r="BB318" s="208">
        <f t="shared" si="392"/>
        <v>0</v>
      </c>
      <c r="BC318" s="208">
        <f t="shared" si="392"/>
        <v>0</v>
      </c>
      <c r="BD318" s="208">
        <f t="shared" si="393"/>
        <v>0</v>
      </c>
      <c r="BI318" s="207">
        <f t="shared" si="436"/>
        <v>0</v>
      </c>
      <c r="BJ318" s="208">
        <f t="shared" si="394"/>
        <v>0</v>
      </c>
      <c r="BK318" s="208">
        <f t="shared" si="394"/>
        <v>0</v>
      </c>
      <c r="BL318" s="208">
        <f t="shared" si="394"/>
        <v>0</v>
      </c>
      <c r="BM318" s="208">
        <f t="shared" si="394"/>
        <v>0</v>
      </c>
      <c r="BN318" s="208">
        <f t="shared" si="395"/>
        <v>0</v>
      </c>
      <c r="BS318" s="207">
        <f t="shared" si="437"/>
        <v>0</v>
      </c>
      <c r="BT318" s="208">
        <f t="shared" si="396"/>
        <v>0</v>
      </c>
      <c r="BU318" s="208">
        <f t="shared" si="396"/>
        <v>0</v>
      </c>
      <c r="BV318" s="208">
        <f t="shared" si="396"/>
        <v>0</v>
      </c>
      <c r="BW318" s="208">
        <f t="shared" si="396"/>
        <v>0</v>
      </c>
      <c r="BX318" s="208">
        <f t="shared" si="397"/>
        <v>0</v>
      </c>
      <c r="CC318" s="207">
        <f t="shared" si="438"/>
        <v>0</v>
      </c>
      <c r="CD318" s="208">
        <f t="shared" si="398"/>
        <v>0</v>
      </c>
      <c r="CE318" s="208">
        <f t="shared" si="398"/>
        <v>0</v>
      </c>
      <c r="CF318" s="208">
        <f t="shared" si="398"/>
        <v>0</v>
      </c>
      <c r="CG318" s="208">
        <f t="shared" si="398"/>
        <v>0</v>
      </c>
      <c r="CH318" s="208">
        <f t="shared" si="399"/>
        <v>0</v>
      </c>
      <c r="CM318" s="207">
        <f t="shared" si="439"/>
        <v>0</v>
      </c>
      <c r="CN318" s="208">
        <f t="shared" si="400"/>
        <v>0</v>
      </c>
      <c r="CO318" s="208">
        <f t="shared" si="400"/>
        <v>0</v>
      </c>
      <c r="CP318" s="208">
        <f t="shared" si="400"/>
        <v>0</v>
      </c>
      <c r="CQ318" s="208">
        <f t="shared" si="400"/>
        <v>0</v>
      </c>
      <c r="CR318" s="208">
        <f t="shared" si="401"/>
        <v>0</v>
      </c>
      <c r="CW318" s="207">
        <f t="shared" si="440"/>
        <v>0</v>
      </c>
      <c r="CX318" s="208">
        <f t="shared" si="402"/>
        <v>0</v>
      </c>
      <c r="CY318" s="207">
        <f t="shared" si="402"/>
        <v>0</v>
      </c>
      <c r="CZ318" s="208">
        <f t="shared" si="402"/>
        <v>0</v>
      </c>
      <c r="DA318" s="208">
        <f t="shared" si="402"/>
        <v>0</v>
      </c>
      <c r="DB318" s="208">
        <f t="shared" si="403"/>
        <v>0</v>
      </c>
      <c r="DG318" s="207">
        <f t="shared" si="441"/>
        <v>0</v>
      </c>
      <c r="DH318" s="208">
        <f t="shared" si="404"/>
        <v>0</v>
      </c>
      <c r="DI318" s="208">
        <f t="shared" si="404"/>
        <v>0</v>
      </c>
      <c r="DJ318" s="208">
        <f t="shared" si="404"/>
        <v>0</v>
      </c>
      <c r="DK318" s="208">
        <f t="shared" si="404"/>
        <v>0</v>
      </c>
      <c r="DL318" s="208">
        <f t="shared" si="405"/>
        <v>0</v>
      </c>
      <c r="DQ318" s="207">
        <f t="shared" si="442"/>
        <v>0</v>
      </c>
      <c r="DR318" s="208">
        <f t="shared" si="406"/>
        <v>0</v>
      </c>
      <c r="DS318" s="208">
        <f t="shared" si="406"/>
        <v>0</v>
      </c>
      <c r="DT318" s="208">
        <f t="shared" si="406"/>
        <v>0</v>
      </c>
      <c r="DU318" s="208">
        <f t="shared" si="406"/>
        <v>0</v>
      </c>
      <c r="DV318" s="208">
        <f t="shared" si="407"/>
        <v>0</v>
      </c>
      <c r="EA318" s="207">
        <f t="shared" si="443"/>
        <v>0</v>
      </c>
      <c r="EB318" s="208">
        <f t="shared" si="408"/>
        <v>0</v>
      </c>
      <c r="EC318" s="208">
        <f t="shared" si="408"/>
        <v>0</v>
      </c>
      <c r="ED318" s="208">
        <f t="shared" si="408"/>
        <v>0</v>
      </c>
      <c r="EE318" s="208">
        <f t="shared" si="408"/>
        <v>0</v>
      </c>
      <c r="EF318" s="208">
        <f t="shared" si="409"/>
        <v>0</v>
      </c>
      <c r="EK318" s="207">
        <f t="shared" si="444"/>
        <v>0</v>
      </c>
      <c r="EL318" s="208">
        <f t="shared" si="410"/>
        <v>0</v>
      </c>
      <c r="EM318" s="208">
        <f t="shared" si="410"/>
        <v>0</v>
      </c>
      <c r="EN318" s="208">
        <f t="shared" si="410"/>
        <v>0</v>
      </c>
      <c r="EO318" s="208">
        <f t="shared" si="410"/>
        <v>0</v>
      </c>
      <c r="EP318" s="208">
        <f t="shared" si="411"/>
        <v>0</v>
      </c>
      <c r="EU318" s="207">
        <f t="shared" si="445"/>
        <v>0</v>
      </c>
      <c r="EV318" s="208">
        <f t="shared" si="412"/>
        <v>0</v>
      </c>
      <c r="EW318" s="208">
        <f t="shared" si="412"/>
        <v>0</v>
      </c>
      <c r="EX318" s="208">
        <f t="shared" si="412"/>
        <v>0</v>
      </c>
      <c r="EY318" s="208">
        <f t="shared" si="412"/>
        <v>0</v>
      </c>
      <c r="EZ318" s="208">
        <f t="shared" si="413"/>
        <v>0</v>
      </c>
      <c r="FE318" s="207">
        <f t="shared" si="446"/>
        <v>0</v>
      </c>
      <c r="FF318" s="208">
        <f t="shared" si="414"/>
        <v>0</v>
      </c>
      <c r="FG318" s="208">
        <f t="shared" si="414"/>
        <v>0</v>
      </c>
      <c r="FH318" s="208">
        <f t="shared" si="414"/>
        <v>0</v>
      </c>
      <c r="FI318" s="208">
        <f t="shared" si="414"/>
        <v>0</v>
      </c>
      <c r="FJ318" s="208">
        <f t="shared" si="415"/>
        <v>0</v>
      </c>
      <c r="FO318" s="207">
        <f t="shared" si="447"/>
        <v>0</v>
      </c>
      <c r="FP318" s="208">
        <f t="shared" si="416"/>
        <v>0</v>
      </c>
      <c r="FQ318" s="208">
        <f t="shared" si="416"/>
        <v>0</v>
      </c>
      <c r="FR318" s="208">
        <f t="shared" si="416"/>
        <v>0</v>
      </c>
      <c r="FS318" s="208">
        <f t="shared" si="416"/>
        <v>0</v>
      </c>
      <c r="FT318" s="208">
        <f t="shared" si="417"/>
        <v>0</v>
      </c>
      <c r="FY318" s="207">
        <f t="shared" si="448"/>
        <v>0</v>
      </c>
      <c r="FZ318" s="208">
        <f t="shared" si="418"/>
        <v>0</v>
      </c>
      <c r="GA318" s="208">
        <f t="shared" si="418"/>
        <v>0</v>
      </c>
      <c r="GB318" s="208">
        <f t="shared" si="418"/>
        <v>0</v>
      </c>
      <c r="GC318" s="208">
        <f t="shared" si="418"/>
        <v>0</v>
      </c>
      <c r="GD318" s="208">
        <f t="shared" si="419"/>
        <v>0</v>
      </c>
      <c r="GI318" s="207">
        <f t="shared" si="449"/>
        <v>0</v>
      </c>
      <c r="GJ318" s="208">
        <f t="shared" si="420"/>
        <v>0</v>
      </c>
      <c r="GK318" s="208">
        <f t="shared" si="420"/>
        <v>0</v>
      </c>
      <c r="GL318" s="208">
        <f t="shared" si="420"/>
        <v>0</v>
      </c>
      <c r="GM318" s="208">
        <f t="shared" si="420"/>
        <v>0</v>
      </c>
      <c r="GN318" s="208">
        <f t="shared" si="421"/>
        <v>0</v>
      </c>
      <c r="GS318" s="207">
        <f t="shared" si="450"/>
        <v>0</v>
      </c>
      <c r="GT318" s="208">
        <f t="shared" si="422"/>
        <v>0</v>
      </c>
      <c r="GU318" s="208">
        <f t="shared" si="422"/>
        <v>0</v>
      </c>
      <c r="GV318" s="208">
        <f t="shared" si="422"/>
        <v>0</v>
      </c>
      <c r="GW318" s="208">
        <f t="shared" si="422"/>
        <v>0</v>
      </c>
      <c r="GX318" s="208">
        <f t="shared" si="423"/>
        <v>0</v>
      </c>
      <c r="HC318" s="207">
        <f t="shared" si="451"/>
        <v>0</v>
      </c>
      <c r="HD318" s="208">
        <f t="shared" si="424"/>
        <v>0</v>
      </c>
      <c r="HE318" s="208">
        <f t="shared" si="424"/>
        <v>0</v>
      </c>
      <c r="HF318" s="208">
        <f t="shared" si="424"/>
        <v>0</v>
      </c>
      <c r="HG318" s="208">
        <f t="shared" si="424"/>
        <v>0</v>
      </c>
      <c r="HH318" s="208">
        <f t="shared" si="425"/>
        <v>0</v>
      </c>
      <c r="HM318" s="207">
        <f t="shared" si="452"/>
        <v>0</v>
      </c>
      <c r="HN318" s="208">
        <f t="shared" si="426"/>
        <v>0</v>
      </c>
      <c r="HO318" s="208">
        <f t="shared" si="426"/>
        <v>0</v>
      </c>
      <c r="HP318" s="208">
        <f t="shared" si="426"/>
        <v>0</v>
      </c>
      <c r="HQ318" s="208">
        <f t="shared" si="426"/>
        <v>0</v>
      </c>
      <c r="HR318" s="208">
        <f t="shared" si="427"/>
        <v>0</v>
      </c>
      <c r="HW318" s="207">
        <f t="shared" si="453"/>
        <v>0</v>
      </c>
      <c r="HX318" s="208">
        <f t="shared" si="428"/>
        <v>0</v>
      </c>
      <c r="HY318" s="208">
        <f t="shared" si="428"/>
        <v>0</v>
      </c>
      <c r="HZ318" s="208">
        <f t="shared" si="428"/>
        <v>0</v>
      </c>
      <c r="IA318" s="208">
        <f t="shared" si="428"/>
        <v>0</v>
      </c>
      <c r="IB318" s="208">
        <f t="shared" si="429"/>
        <v>0</v>
      </c>
      <c r="IG318" s="207">
        <f t="shared" si="454"/>
        <v>0</v>
      </c>
      <c r="IH318" s="208">
        <f t="shared" si="430"/>
        <v>0</v>
      </c>
      <c r="II318" s="208">
        <f t="shared" si="430"/>
        <v>0</v>
      </c>
      <c r="IJ318" s="208">
        <f t="shared" si="430"/>
        <v>0</v>
      </c>
      <c r="IK318" s="208">
        <f t="shared" si="430"/>
        <v>0</v>
      </c>
      <c r="IL318" s="208">
        <f t="shared" si="431"/>
        <v>0</v>
      </c>
    </row>
    <row r="319" spans="20:246">
      <c r="T319" s="207">
        <v>28.9</v>
      </c>
      <c r="U319" s="207">
        <f t="shared" si="432"/>
        <v>0</v>
      </c>
      <c r="V319" s="208">
        <f t="shared" si="386"/>
        <v>0</v>
      </c>
      <c r="W319" s="208">
        <f t="shared" si="386"/>
        <v>0</v>
      </c>
      <c r="X319" s="208">
        <f t="shared" si="386"/>
        <v>0</v>
      </c>
      <c r="Y319" s="208">
        <f t="shared" si="386"/>
        <v>0</v>
      </c>
      <c r="Z319" s="208">
        <f t="shared" si="387"/>
        <v>0</v>
      </c>
      <c r="AE319" s="207">
        <f t="shared" si="433"/>
        <v>0</v>
      </c>
      <c r="AF319" s="208">
        <f t="shared" si="388"/>
        <v>0</v>
      </c>
      <c r="AG319" s="208">
        <f t="shared" si="388"/>
        <v>0</v>
      </c>
      <c r="AH319" s="208">
        <f t="shared" si="388"/>
        <v>0</v>
      </c>
      <c r="AI319" s="208">
        <f t="shared" si="388"/>
        <v>0</v>
      </c>
      <c r="AJ319" s="208">
        <f t="shared" si="389"/>
        <v>0</v>
      </c>
      <c r="AO319" s="207">
        <f t="shared" si="434"/>
        <v>0</v>
      </c>
      <c r="AP319" s="208">
        <f t="shared" si="390"/>
        <v>0</v>
      </c>
      <c r="AQ319" s="208">
        <f t="shared" si="390"/>
        <v>0</v>
      </c>
      <c r="AR319" s="208">
        <f t="shared" si="390"/>
        <v>0</v>
      </c>
      <c r="AS319" s="208">
        <f t="shared" si="390"/>
        <v>0</v>
      </c>
      <c r="AT319" s="208">
        <f t="shared" si="391"/>
        <v>0</v>
      </c>
      <c r="AY319" s="207">
        <f t="shared" si="435"/>
        <v>0</v>
      </c>
      <c r="AZ319" s="208">
        <f t="shared" si="392"/>
        <v>0</v>
      </c>
      <c r="BA319" s="208">
        <f t="shared" si="392"/>
        <v>0</v>
      </c>
      <c r="BB319" s="208">
        <f t="shared" si="392"/>
        <v>0</v>
      </c>
      <c r="BC319" s="208">
        <f t="shared" si="392"/>
        <v>0</v>
      </c>
      <c r="BD319" s="208">
        <f t="shared" si="393"/>
        <v>0</v>
      </c>
      <c r="BI319" s="207">
        <f t="shared" si="436"/>
        <v>0</v>
      </c>
      <c r="BJ319" s="208">
        <f t="shared" si="394"/>
        <v>0</v>
      </c>
      <c r="BK319" s="208">
        <f t="shared" si="394"/>
        <v>0</v>
      </c>
      <c r="BL319" s="208">
        <f t="shared" si="394"/>
        <v>0</v>
      </c>
      <c r="BM319" s="208">
        <f t="shared" si="394"/>
        <v>0</v>
      </c>
      <c r="BN319" s="208">
        <f t="shared" si="395"/>
        <v>0</v>
      </c>
      <c r="BS319" s="207">
        <f t="shared" si="437"/>
        <v>0</v>
      </c>
      <c r="BT319" s="208">
        <f t="shared" si="396"/>
        <v>0</v>
      </c>
      <c r="BU319" s="208">
        <f t="shared" si="396"/>
        <v>0</v>
      </c>
      <c r="BV319" s="208">
        <f t="shared" si="396"/>
        <v>0</v>
      </c>
      <c r="BW319" s="208">
        <f t="shared" si="396"/>
        <v>0</v>
      </c>
      <c r="BX319" s="208">
        <f t="shared" si="397"/>
        <v>0</v>
      </c>
      <c r="CC319" s="207">
        <f t="shared" si="438"/>
        <v>0</v>
      </c>
      <c r="CD319" s="208">
        <f t="shared" si="398"/>
        <v>0</v>
      </c>
      <c r="CE319" s="208">
        <f t="shared" si="398"/>
        <v>0</v>
      </c>
      <c r="CF319" s="208">
        <f t="shared" si="398"/>
        <v>0</v>
      </c>
      <c r="CG319" s="208">
        <f t="shared" si="398"/>
        <v>0</v>
      </c>
      <c r="CH319" s="208">
        <f t="shared" si="399"/>
        <v>0</v>
      </c>
      <c r="CM319" s="207">
        <f t="shared" si="439"/>
        <v>0</v>
      </c>
      <c r="CN319" s="208">
        <f t="shared" si="400"/>
        <v>0</v>
      </c>
      <c r="CO319" s="208">
        <f t="shared" si="400"/>
        <v>0</v>
      </c>
      <c r="CP319" s="208">
        <f t="shared" si="400"/>
        <v>0</v>
      </c>
      <c r="CQ319" s="208">
        <f t="shared" si="400"/>
        <v>0</v>
      </c>
      <c r="CR319" s="208">
        <f t="shared" si="401"/>
        <v>0</v>
      </c>
      <c r="CW319" s="207">
        <f t="shared" si="440"/>
        <v>0</v>
      </c>
      <c r="CX319" s="208">
        <f t="shared" si="402"/>
        <v>0</v>
      </c>
      <c r="CY319" s="207">
        <f t="shared" si="402"/>
        <v>0</v>
      </c>
      <c r="CZ319" s="208">
        <f t="shared" si="402"/>
        <v>0</v>
      </c>
      <c r="DA319" s="208">
        <f t="shared" si="402"/>
        <v>0</v>
      </c>
      <c r="DB319" s="208">
        <f t="shared" si="403"/>
        <v>0</v>
      </c>
      <c r="DG319" s="207">
        <f t="shared" si="441"/>
        <v>0</v>
      </c>
      <c r="DH319" s="208">
        <f t="shared" si="404"/>
        <v>0</v>
      </c>
      <c r="DI319" s="208">
        <f t="shared" si="404"/>
        <v>0</v>
      </c>
      <c r="DJ319" s="208">
        <f t="shared" si="404"/>
        <v>0</v>
      </c>
      <c r="DK319" s="208">
        <f t="shared" si="404"/>
        <v>0</v>
      </c>
      <c r="DL319" s="208">
        <f t="shared" si="405"/>
        <v>0</v>
      </c>
      <c r="DQ319" s="207">
        <f t="shared" si="442"/>
        <v>0</v>
      </c>
      <c r="DR319" s="208">
        <f t="shared" si="406"/>
        <v>0</v>
      </c>
      <c r="DS319" s="208">
        <f t="shared" si="406"/>
        <v>0</v>
      </c>
      <c r="DT319" s="208">
        <f t="shared" si="406"/>
        <v>0</v>
      </c>
      <c r="DU319" s="208">
        <f t="shared" si="406"/>
        <v>0</v>
      </c>
      <c r="DV319" s="208">
        <f t="shared" si="407"/>
        <v>0</v>
      </c>
      <c r="EA319" s="207">
        <f t="shared" si="443"/>
        <v>0</v>
      </c>
      <c r="EB319" s="208">
        <f t="shared" si="408"/>
        <v>0</v>
      </c>
      <c r="EC319" s="208">
        <f t="shared" si="408"/>
        <v>0</v>
      </c>
      <c r="ED319" s="208">
        <f t="shared" si="408"/>
        <v>0</v>
      </c>
      <c r="EE319" s="208">
        <f t="shared" si="408"/>
        <v>0</v>
      </c>
      <c r="EF319" s="208">
        <f t="shared" si="409"/>
        <v>0</v>
      </c>
      <c r="EK319" s="207">
        <f t="shared" si="444"/>
        <v>0</v>
      </c>
      <c r="EL319" s="208">
        <f t="shared" si="410"/>
        <v>0</v>
      </c>
      <c r="EM319" s="208">
        <f t="shared" si="410"/>
        <v>0</v>
      </c>
      <c r="EN319" s="208">
        <f t="shared" si="410"/>
        <v>0</v>
      </c>
      <c r="EO319" s="208">
        <f t="shared" si="410"/>
        <v>0</v>
      </c>
      <c r="EP319" s="208">
        <f t="shared" si="411"/>
        <v>0</v>
      </c>
      <c r="EU319" s="207">
        <f t="shared" si="445"/>
        <v>0</v>
      </c>
      <c r="EV319" s="208">
        <f t="shared" si="412"/>
        <v>0</v>
      </c>
      <c r="EW319" s="208">
        <f t="shared" si="412"/>
        <v>0</v>
      </c>
      <c r="EX319" s="208">
        <f t="shared" si="412"/>
        <v>0</v>
      </c>
      <c r="EY319" s="208">
        <f t="shared" si="412"/>
        <v>0</v>
      </c>
      <c r="EZ319" s="208">
        <f t="shared" si="413"/>
        <v>0</v>
      </c>
      <c r="FE319" s="207">
        <f t="shared" si="446"/>
        <v>0</v>
      </c>
      <c r="FF319" s="208">
        <f t="shared" si="414"/>
        <v>0</v>
      </c>
      <c r="FG319" s="208">
        <f t="shared" si="414"/>
        <v>0</v>
      </c>
      <c r="FH319" s="208">
        <f t="shared" si="414"/>
        <v>0</v>
      </c>
      <c r="FI319" s="208">
        <f t="shared" si="414"/>
        <v>0</v>
      </c>
      <c r="FJ319" s="208">
        <f t="shared" si="415"/>
        <v>0</v>
      </c>
      <c r="FO319" s="207">
        <f t="shared" si="447"/>
        <v>0</v>
      </c>
      <c r="FP319" s="208">
        <f t="shared" si="416"/>
        <v>0</v>
      </c>
      <c r="FQ319" s="208">
        <f t="shared" si="416"/>
        <v>0</v>
      </c>
      <c r="FR319" s="208">
        <f t="shared" si="416"/>
        <v>0</v>
      </c>
      <c r="FS319" s="208">
        <f t="shared" si="416"/>
        <v>0</v>
      </c>
      <c r="FT319" s="208">
        <f t="shared" si="417"/>
        <v>0</v>
      </c>
      <c r="FY319" s="207">
        <f t="shared" si="448"/>
        <v>0</v>
      </c>
      <c r="FZ319" s="208">
        <f t="shared" si="418"/>
        <v>0</v>
      </c>
      <c r="GA319" s="208">
        <f t="shared" si="418"/>
        <v>0</v>
      </c>
      <c r="GB319" s="208">
        <f t="shared" si="418"/>
        <v>0</v>
      </c>
      <c r="GC319" s="208">
        <f t="shared" si="418"/>
        <v>0</v>
      </c>
      <c r="GD319" s="208">
        <f t="shared" si="419"/>
        <v>0</v>
      </c>
      <c r="GI319" s="207">
        <f t="shared" si="449"/>
        <v>0</v>
      </c>
      <c r="GJ319" s="208">
        <f t="shared" si="420"/>
        <v>0</v>
      </c>
      <c r="GK319" s="208">
        <f t="shared" si="420"/>
        <v>0</v>
      </c>
      <c r="GL319" s="208">
        <f t="shared" si="420"/>
        <v>0</v>
      </c>
      <c r="GM319" s="208">
        <f t="shared" si="420"/>
        <v>0</v>
      </c>
      <c r="GN319" s="208">
        <f t="shared" si="421"/>
        <v>0</v>
      </c>
      <c r="GS319" s="207">
        <f t="shared" si="450"/>
        <v>0</v>
      </c>
      <c r="GT319" s="208">
        <f t="shared" si="422"/>
        <v>0</v>
      </c>
      <c r="GU319" s="208">
        <f t="shared" si="422"/>
        <v>0</v>
      </c>
      <c r="GV319" s="208">
        <f t="shared" si="422"/>
        <v>0</v>
      </c>
      <c r="GW319" s="208">
        <f t="shared" si="422"/>
        <v>0</v>
      </c>
      <c r="GX319" s="208">
        <f t="shared" si="423"/>
        <v>0</v>
      </c>
      <c r="HC319" s="207">
        <f t="shared" si="451"/>
        <v>0</v>
      </c>
      <c r="HD319" s="208">
        <f t="shared" si="424"/>
        <v>0</v>
      </c>
      <c r="HE319" s="208">
        <f t="shared" si="424"/>
        <v>0</v>
      </c>
      <c r="HF319" s="208">
        <f t="shared" si="424"/>
        <v>0</v>
      </c>
      <c r="HG319" s="208">
        <f t="shared" si="424"/>
        <v>0</v>
      </c>
      <c r="HH319" s="208">
        <f t="shared" si="425"/>
        <v>0</v>
      </c>
      <c r="HM319" s="207">
        <f t="shared" si="452"/>
        <v>0</v>
      </c>
      <c r="HN319" s="208">
        <f t="shared" si="426"/>
        <v>0</v>
      </c>
      <c r="HO319" s="208">
        <f t="shared" si="426"/>
        <v>0</v>
      </c>
      <c r="HP319" s="208">
        <f t="shared" si="426"/>
        <v>0</v>
      </c>
      <c r="HQ319" s="208">
        <f t="shared" si="426"/>
        <v>0</v>
      </c>
      <c r="HR319" s="208">
        <f t="shared" si="427"/>
        <v>0</v>
      </c>
      <c r="HW319" s="207">
        <f t="shared" si="453"/>
        <v>0</v>
      </c>
      <c r="HX319" s="208">
        <f t="shared" si="428"/>
        <v>0</v>
      </c>
      <c r="HY319" s="208">
        <f t="shared" si="428"/>
        <v>0</v>
      </c>
      <c r="HZ319" s="208">
        <f t="shared" si="428"/>
        <v>0</v>
      </c>
      <c r="IA319" s="208">
        <f t="shared" si="428"/>
        <v>0</v>
      </c>
      <c r="IB319" s="208">
        <f t="shared" si="429"/>
        <v>0</v>
      </c>
      <c r="IG319" s="207">
        <f t="shared" si="454"/>
        <v>0</v>
      </c>
      <c r="IH319" s="208">
        <f t="shared" si="430"/>
        <v>0</v>
      </c>
      <c r="II319" s="208">
        <f t="shared" si="430"/>
        <v>0</v>
      </c>
      <c r="IJ319" s="208">
        <f t="shared" si="430"/>
        <v>0</v>
      </c>
      <c r="IK319" s="208">
        <f t="shared" si="430"/>
        <v>0</v>
      </c>
      <c r="IL319" s="208">
        <f t="shared" si="431"/>
        <v>0</v>
      </c>
    </row>
    <row r="320" spans="20:246">
      <c r="T320" s="207">
        <v>29</v>
      </c>
      <c r="U320" s="207">
        <f t="shared" si="432"/>
        <v>0</v>
      </c>
      <c r="V320" s="208">
        <f t="shared" si="386"/>
        <v>0</v>
      </c>
      <c r="W320" s="208">
        <f t="shared" si="386"/>
        <v>0</v>
      </c>
      <c r="X320" s="208">
        <f t="shared" si="386"/>
        <v>0</v>
      </c>
      <c r="Y320" s="208">
        <f t="shared" si="386"/>
        <v>0</v>
      </c>
      <c r="Z320" s="208">
        <f t="shared" si="387"/>
        <v>0</v>
      </c>
      <c r="AE320" s="207">
        <f t="shared" si="433"/>
        <v>0</v>
      </c>
      <c r="AF320" s="208">
        <f t="shared" si="388"/>
        <v>0</v>
      </c>
      <c r="AG320" s="208">
        <f t="shared" si="388"/>
        <v>0</v>
      </c>
      <c r="AH320" s="208">
        <f t="shared" si="388"/>
        <v>0</v>
      </c>
      <c r="AI320" s="208">
        <f t="shared" si="388"/>
        <v>0</v>
      </c>
      <c r="AJ320" s="208">
        <f t="shared" si="389"/>
        <v>0</v>
      </c>
      <c r="AO320" s="207">
        <f t="shared" si="434"/>
        <v>0</v>
      </c>
      <c r="AP320" s="208">
        <f t="shared" si="390"/>
        <v>0</v>
      </c>
      <c r="AQ320" s="208">
        <f t="shared" si="390"/>
        <v>0</v>
      </c>
      <c r="AR320" s="208">
        <f t="shared" si="390"/>
        <v>0</v>
      </c>
      <c r="AS320" s="208">
        <f t="shared" si="390"/>
        <v>0</v>
      </c>
      <c r="AT320" s="208">
        <f t="shared" si="391"/>
        <v>0</v>
      </c>
      <c r="AY320" s="207">
        <f t="shared" si="435"/>
        <v>0</v>
      </c>
      <c r="AZ320" s="208">
        <f t="shared" si="392"/>
        <v>0</v>
      </c>
      <c r="BA320" s="208">
        <f t="shared" si="392"/>
        <v>0</v>
      </c>
      <c r="BB320" s="208">
        <f t="shared" si="392"/>
        <v>0</v>
      </c>
      <c r="BC320" s="208">
        <f t="shared" si="392"/>
        <v>0</v>
      </c>
      <c r="BD320" s="208">
        <f t="shared" si="393"/>
        <v>0</v>
      </c>
      <c r="BI320" s="207">
        <f t="shared" si="436"/>
        <v>0</v>
      </c>
      <c r="BJ320" s="208">
        <f t="shared" si="394"/>
        <v>0</v>
      </c>
      <c r="BK320" s="208">
        <f t="shared" si="394"/>
        <v>0</v>
      </c>
      <c r="BL320" s="208">
        <f t="shared" si="394"/>
        <v>0</v>
      </c>
      <c r="BM320" s="208">
        <f t="shared" si="394"/>
        <v>0</v>
      </c>
      <c r="BN320" s="208">
        <f t="shared" si="395"/>
        <v>0</v>
      </c>
      <c r="BS320" s="207">
        <f t="shared" si="437"/>
        <v>0</v>
      </c>
      <c r="BT320" s="208">
        <f t="shared" si="396"/>
        <v>0</v>
      </c>
      <c r="BU320" s="208">
        <f t="shared" si="396"/>
        <v>0</v>
      </c>
      <c r="BV320" s="208">
        <f t="shared" si="396"/>
        <v>0</v>
      </c>
      <c r="BW320" s="208">
        <f t="shared" si="396"/>
        <v>0</v>
      </c>
      <c r="BX320" s="208">
        <f t="shared" si="397"/>
        <v>0</v>
      </c>
      <c r="CC320" s="207">
        <f t="shared" si="438"/>
        <v>0</v>
      </c>
      <c r="CD320" s="208">
        <f t="shared" si="398"/>
        <v>0</v>
      </c>
      <c r="CE320" s="208">
        <f t="shared" si="398"/>
        <v>0</v>
      </c>
      <c r="CF320" s="208">
        <f t="shared" si="398"/>
        <v>0</v>
      </c>
      <c r="CG320" s="208">
        <f t="shared" si="398"/>
        <v>0</v>
      </c>
      <c r="CH320" s="208">
        <f t="shared" si="399"/>
        <v>0</v>
      </c>
      <c r="CM320" s="207">
        <f t="shared" si="439"/>
        <v>0</v>
      </c>
      <c r="CN320" s="208">
        <f t="shared" si="400"/>
        <v>0</v>
      </c>
      <c r="CO320" s="208">
        <f t="shared" si="400"/>
        <v>0</v>
      </c>
      <c r="CP320" s="208">
        <f t="shared" si="400"/>
        <v>0</v>
      </c>
      <c r="CQ320" s="208">
        <f t="shared" si="400"/>
        <v>0</v>
      </c>
      <c r="CR320" s="208">
        <f t="shared" si="401"/>
        <v>0</v>
      </c>
      <c r="CW320" s="207">
        <f t="shared" si="440"/>
        <v>0</v>
      </c>
      <c r="CX320" s="208">
        <f t="shared" si="402"/>
        <v>0</v>
      </c>
      <c r="CY320" s="207">
        <f t="shared" si="402"/>
        <v>0</v>
      </c>
      <c r="CZ320" s="208">
        <f t="shared" si="402"/>
        <v>0</v>
      </c>
      <c r="DA320" s="208">
        <f t="shared" si="402"/>
        <v>0</v>
      </c>
      <c r="DB320" s="208">
        <f t="shared" si="403"/>
        <v>0</v>
      </c>
      <c r="DG320" s="207">
        <f t="shared" si="441"/>
        <v>0</v>
      </c>
      <c r="DH320" s="208">
        <f t="shared" si="404"/>
        <v>0</v>
      </c>
      <c r="DI320" s="208">
        <f t="shared" si="404"/>
        <v>0</v>
      </c>
      <c r="DJ320" s="208">
        <f t="shared" si="404"/>
        <v>0</v>
      </c>
      <c r="DK320" s="208">
        <f t="shared" si="404"/>
        <v>0</v>
      </c>
      <c r="DL320" s="208">
        <f t="shared" si="405"/>
        <v>0</v>
      </c>
      <c r="DQ320" s="207">
        <f t="shared" si="442"/>
        <v>0</v>
      </c>
      <c r="DR320" s="208">
        <f t="shared" si="406"/>
        <v>0</v>
      </c>
      <c r="DS320" s="208">
        <f t="shared" si="406"/>
        <v>0</v>
      </c>
      <c r="DT320" s="208">
        <f t="shared" si="406"/>
        <v>0</v>
      </c>
      <c r="DU320" s="208">
        <f t="shared" si="406"/>
        <v>0</v>
      </c>
      <c r="DV320" s="208">
        <f t="shared" si="407"/>
        <v>0</v>
      </c>
      <c r="EA320" s="207">
        <f t="shared" si="443"/>
        <v>0</v>
      </c>
      <c r="EB320" s="208">
        <f t="shared" si="408"/>
        <v>0</v>
      </c>
      <c r="EC320" s="208">
        <f t="shared" si="408"/>
        <v>0</v>
      </c>
      <c r="ED320" s="208">
        <f t="shared" si="408"/>
        <v>0</v>
      </c>
      <c r="EE320" s="208">
        <f t="shared" si="408"/>
        <v>0</v>
      </c>
      <c r="EF320" s="208">
        <f t="shared" si="409"/>
        <v>0</v>
      </c>
      <c r="EK320" s="207">
        <f t="shared" si="444"/>
        <v>0</v>
      </c>
      <c r="EL320" s="208">
        <f t="shared" si="410"/>
        <v>0</v>
      </c>
      <c r="EM320" s="208">
        <f t="shared" si="410"/>
        <v>0</v>
      </c>
      <c r="EN320" s="208">
        <f t="shared" si="410"/>
        <v>0</v>
      </c>
      <c r="EO320" s="208">
        <f t="shared" si="410"/>
        <v>0</v>
      </c>
      <c r="EP320" s="208">
        <f t="shared" si="411"/>
        <v>0</v>
      </c>
      <c r="EU320" s="207">
        <f t="shared" si="445"/>
        <v>0</v>
      </c>
      <c r="EV320" s="208">
        <f t="shared" si="412"/>
        <v>0</v>
      </c>
      <c r="EW320" s="208">
        <f t="shared" si="412"/>
        <v>0</v>
      </c>
      <c r="EX320" s="208">
        <f t="shared" si="412"/>
        <v>0</v>
      </c>
      <c r="EY320" s="208">
        <f t="shared" si="412"/>
        <v>0</v>
      </c>
      <c r="EZ320" s="208">
        <f t="shared" si="413"/>
        <v>0</v>
      </c>
      <c r="FE320" s="207">
        <f t="shared" si="446"/>
        <v>0</v>
      </c>
      <c r="FF320" s="208">
        <f t="shared" si="414"/>
        <v>0</v>
      </c>
      <c r="FG320" s="208">
        <f t="shared" si="414"/>
        <v>0</v>
      </c>
      <c r="FH320" s="208">
        <f t="shared" si="414"/>
        <v>0</v>
      </c>
      <c r="FI320" s="208">
        <f t="shared" si="414"/>
        <v>0</v>
      </c>
      <c r="FJ320" s="208">
        <f t="shared" si="415"/>
        <v>0</v>
      </c>
      <c r="FO320" s="207">
        <f t="shared" si="447"/>
        <v>0</v>
      </c>
      <c r="FP320" s="208">
        <f t="shared" si="416"/>
        <v>0</v>
      </c>
      <c r="FQ320" s="208">
        <f t="shared" si="416"/>
        <v>0</v>
      </c>
      <c r="FR320" s="208">
        <f t="shared" si="416"/>
        <v>0</v>
      </c>
      <c r="FS320" s="208">
        <f t="shared" si="416"/>
        <v>0</v>
      </c>
      <c r="FT320" s="208">
        <f t="shared" si="417"/>
        <v>0</v>
      </c>
      <c r="FY320" s="207">
        <f t="shared" si="448"/>
        <v>0</v>
      </c>
      <c r="FZ320" s="208">
        <f t="shared" si="418"/>
        <v>0</v>
      </c>
      <c r="GA320" s="208">
        <f t="shared" si="418"/>
        <v>0</v>
      </c>
      <c r="GB320" s="208">
        <f t="shared" si="418"/>
        <v>0</v>
      </c>
      <c r="GC320" s="208">
        <f t="shared" si="418"/>
        <v>0</v>
      </c>
      <c r="GD320" s="208">
        <f t="shared" si="419"/>
        <v>0</v>
      </c>
      <c r="GI320" s="207">
        <f t="shared" si="449"/>
        <v>0</v>
      </c>
      <c r="GJ320" s="208">
        <f t="shared" si="420"/>
        <v>0</v>
      </c>
      <c r="GK320" s="208">
        <f t="shared" si="420"/>
        <v>0</v>
      </c>
      <c r="GL320" s="208">
        <f t="shared" si="420"/>
        <v>0</v>
      </c>
      <c r="GM320" s="208">
        <f t="shared" si="420"/>
        <v>0</v>
      </c>
      <c r="GN320" s="208">
        <f t="shared" si="421"/>
        <v>0</v>
      </c>
      <c r="GS320" s="207">
        <f t="shared" si="450"/>
        <v>0</v>
      </c>
      <c r="GT320" s="208">
        <f t="shared" si="422"/>
        <v>0</v>
      </c>
      <c r="GU320" s="208">
        <f t="shared" si="422"/>
        <v>0</v>
      </c>
      <c r="GV320" s="208">
        <f t="shared" si="422"/>
        <v>0</v>
      </c>
      <c r="GW320" s="208">
        <f t="shared" si="422"/>
        <v>0</v>
      </c>
      <c r="GX320" s="208">
        <f t="shared" si="423"/>
        <v>0</v>
      </c>
      <c r="HC320" s="207">
        <f t="shared" si="451"/>
        <v>0</v>
      </c>
      <c r="HD320" s="208">
        <f t="shared" si="424"/>
        <v>0</v>
      </c>
      <c r="HE320" s="208">
        <f t="shared" si="424"/>
        <v>0</v>
      </c>
      <c r="HF320" s="208">
        <f t="shared" si="424"/>
        <v>0</v>
      </c>
      <c r="HG320" s="208">
        <f t="shared" si="424"/>
        <v>0</v>
      </c>
      <c r="HH320" s="208">
        <f t="shared" si="425"/>
        <v>0</v>
      </c>
      <c r="HM320" s="207">
        <f t="shared" si="452"/>
        <v>0</v>
      </c>
      <c r="HN320" s="208">
        <f t="shared" si="426"/>
        <v>0</v>
      </c>
      <c r="HO320" s="208">
        <f t="shared" si="426"/>
        <v>0</v>
      </c>
      <c r="HP320" s="208">
        <f t="shared" si="426"/>
        <v>0</v>
      </c>
      <c r="HQ320" s="208">
        <f t="shared" si="426"/>
        <v>0</v>
      </c>
      <c r="HR320" s="208">
        <f t="shared" si="427"/>
        <v>0</v>
      </c>
      <c r="HW320" s="207">
        <f t="shared" si="453"/>
        <v>0</v>
      </c>
      <c r="HX320" s="208">
        <f t="shared" si="428"/>
        <v>0</v>
      </c>
      <c r="HY320" s="208">
        <f t="shared" si="428"/>
        <v>0</v>
      </c>
      <c r="HZ320" s="208">
        <f t="shared" si="428"/>
        <v>0</v>
      </c>
      <c r="IA320" s="208">
        <f t="shared" si="428"/>
        <v>0</v>
      </c>
      <c r="IB320" s="208">
        <f t="shared" si="429"/>
        <v>0</v>
      </c>
      <c r="IG320" s="207">
        <f t="shared" si="454"/>
        <v>0</v>
      </c>
      <c r="IH320" s="208">
        <f t="shared" si="430"/>
        <v>0</v>
      </c>
      <c r="II320" s="208">
        <f t="shared" si="430"/>
        <v>0</v>
      </c>
      <c r="IJ320" s="208">
        <f t="shared" si="430"/>
        <v>0</v>
      </c>
      <c r="IK320" s="208">
        <f t="shared" si="430"/>
        <v>0</v>
      </c>
      <c r="IL320" s="208">
        <f t="shared" si="431"/>
        <v>0</v>
      </c>
    </row>
    <row r="321" spans="20:246">
      <c r="T321" s="207">
        <v>29.1</v>
      </c>
      <c r="U321" s="207">
        <f t="shared" si="432"/>
        <v>0</v>
      </c>
      <c r="V321" s="208">
        <f t="shared" si="386"/>
        <v>0</v>
      </c>
      <c r="W321" s="208">
        <f t="shared" si="386"/>
        <v>0</v>
      </c>
      <c r="X321" s="208">
        <f t="shared" si="386"/>
        <v>0</v>
      </c>
      <c r="Y321" s="208">
        <f t="shared" si="386"/>
        <v>0</v>
      </c>
      <c r="Z321" s="208">
        <f t="shared" si="387"/>
        <v>0</v>
      </c>
      <c r="AE321" s="207">
        <f t="shared" si="433"/>
        <v>0</v>
      </c>
      <c r="AF321" s="208">
        <f t="shared" si="388"/>
        <v>0</v>
      </c>
      <c r="AG321" s="208">
        <f t="shared" si="388"/>
        <v>0</v>
      </c>
      <c r="AH321" s="208">
        <f t="shared" si="388"/>
        <v>0</v>
      </c>
      <c r="AI321" s="208">
        <f t="shared" si="388"/>
        <v>0</v>
      </c>
      <c r="AJ321" s="208">
        <f t="shared" si="389"/>
        <v>0</v>
      </c>
      <c r="AO321" s="207">
        <f t="shared" si="434"/>
        <v>0</v>
      </c>
      <c r="AP321" s="208">
        <f t="shared" si="390"/>
        <v>0</v>
      </c>
      <c r="AQ321" s="208">
        <f t="shared" si="390"/>
        <v>0</v>
      </c>
      <c r="AR321" s="208">
        <f t="shared" si="390"/>
        <v>0</v>
      </c>
      <c r="AS321" s="208">
        <f t="shared" si="390"/>
        <v>0</v>
      </c>
      <c r="AT321" s="208">
        <f t="shared" si="391"/>
        <v>0</v>
      </c>
      <c r="AY321" s="207">
        <f t="shared" si="435"/>
        <v>0</v>
      </c>
      <c r="AZ321" s="208">
        <f t="shared" si="392"/>
        <v>0</v>
      </c>
      <c r="BA321" s="208">
        <f t="shared" si="392"/>
        <v>0</v>
      </c>
      <c r="BB321" s="208">
        <f t="shared" si="392"/>
        <v>0</v>
      </c>
      <c r="BC321" s="208">
        <f t="shared" si="392"/>
        <v>0</v>
      </c>
      <c r="BD321" s="208">
        <f t="shared" si="393"/>
        <v>0</v>
      </c>
      <c r="BI321" s="207">
        <f t="shared" si="436"/>
        <v>0</v>
      </c>
      <c r="BJ321" s="208">
        <f t="shared" si="394"/>
        <v>0</v>
      </c>
      <c r="BK321" s="208">
        <f t="shared" si="394"/>
        <v>0</v>
      </c>
      <c r="BL321" s="208">
        <f t="shared" si="394"/>
        <v>0</v>
      </c>
      <c r="BM321" s="208">
        <f t="shared" si="394"/>
        <v>0</v>
      </c>
      <c r="BN321" s="208">
        <f t="shared" si="395"/>
        <v>0</v>
      </c>
      <c r="BS321" s="207">
        <f t="shared" si="437"/>
        <v>0</v>
      </c>
      <c r="BT321" s="208">
        <f t="shared" si="396"/>
        <v>0</v>
      </c>
      <c r="BU321" s="208">
        <f t="shared" si="396"/>
        <v>0</v>
      </c>
      <c r="BV321" s="208">
        <f t="shared" si="396"/>
        <v>0</v>
      </c>
      <c r="BW321" s="208">
        <f t="shared" si="396"/>
        <v>0</v>
      </c>
      <c r="BX321" s="208">
        <f t="shared" si="397"/>
        <v>0</v>
      </c>
      <c r="CC321" s="207">
        <f t="shared" si="438"/>
        <v>0</v>
      </c>
      <c r="CD321" s="208">
        <f t="shared" si="398"/>
        <v>0</v>
      </c>
      <c r="CE321" s="208">
        <f t="shared" si="398"/>
        <v>0</v>
      </c>
      <c r="CF321" s="208">
        <f t="shared" si="398"/>
        <v>0</v>
      </c>
      <c r="CG321" s="208">
        <f t="shared" si="398"/>
        <v>0</v>
      </c>
      <c r="CH321" s="208">
        <f t="shared" si="399"/>
        <v>0</v>
      </c>
      <c r="CM321" s="207">
        <f t="shared" si="439"/>
        <v>0</v>
      </c>
      <c r="CN321" s="208">
        <f t="shared" si="400"/>
        <v>0</v>
      </c>
      <c r="CO321" s="208">
        <f t="shared" si="400"/>
        <v>0</v>
      </c>
      <c r="CP321" s="208">
        <f t="shared" si="400"/>
        <v>0</v>
      </c>
      <c r="CQ321" s="208">
        <f t="shared" si="400"/>
        <v>0</v>
      </c>
      <c r="CR321" s="208">
        <f t="shared" si="401"/>
        <v>0</v>
      </c>
      <c r="CW321" s="207">
        <f t="shared" si="440"/>
        <v>0</v>
      </c>
      <c r="CX321" s="208">
        <f t="shared" si="402"/>
        <v>0</v>
      </c>
      <c r="CY321" s="207">
        <f t="shared" si="402"/>
        <v>0</v>
      </c>
      <c r="CZ321" s="208">
        <f t="shared" si="402"/>
        <v>0</v>
      </c>
      <c r="DA321" s="208">
        <f t="shared" si="402"/>
        <v>0</v>
      </c>
      <c r="DB321" s="208">
        <f t="shared" si="403"/>
        <v>0</v>
      </c>
      <c r="DG321" s="207">
        <f t="shared" si="441"/>
        <v>0</v>
      </c>
      <c r="DH321" s="208">
        <f t="shared" si="404"/>
        <v>0</v>
      </c>
      <c r="DI321" s="208">
        <f t="shared" si="404"/>
        <v>0</v>
      </c>
      <c r="DJ321" s="208">
        <f t="shared" si="404"/>
        <v>0</v>
      </c>
      <c r="DK321" s="208">
        <f t="shared" si="404"/>
        <v>0</v>
      </c>
      <c r="DL321" s="208">
        <f t="shared" si="405"/>
        <v>0</v>
      </c>
      <c r="DQ321" s="207">
        <f t="shared" si="442"/>
        <v>0</v>
      </c>
      <c r="DR321" s="208">
        <f t="shared" si="406"/>
        <v>0</v>
      </c>
      <c r="DS321" s="208">
        <f t="shared" si="406"/>
        <v>0</v>
      </c>
      <c r="DT321" s="208">
        <f t="shared" si="406"/>
        <v>0</v>
      </c>
      <c r="DU321" s="208">
        <f t="shared" si="406"/>
        <v>0</v>
      </c>
      <c r="DV321" s="208">
        <f t="shared" si="407"/>
        <v>0</v>
      </c>
      <c r="EA321" s="207">
        <f t="shared" si="443"/>
        <v>0</v>
      </c>
      <c r="EB321" s="208">
        <f t="shared" si="408"/>
        <v>0</v>
      </c>
      <c r="EC321" s="208">
        <f t="shared" si="408"/>
        <v>0</v>
      </c>
      <c r="ED321" s="208">
        <f t="shared" si="408"/>
        <v>0</v>
      </c>
      <c r="EE321" s="208">
        <f t="shared" si="408"/>
        <v>0</v>
      </c>
      <c r="EF321" s="208">
        <f t="shared" si="409"/>
        <v>0</v>
      </c>
      <c r="EK321" s="207">
        <f t="shared" si="444"/>
        <v>0</v>
      </c>
      <c r="EL321" s="208">
        <f t="shared" si="410"/>
        <v>0</v>
      </c>
      <c r="EM321" s="208">
        <f t="shared" si="410"/>
        <v>0</v>
      </c>
      <c r="EN321" s="208">
        <f t="shared" si="410"/>
        <v>0</v>
      </c>
      <c r="EO321" s="208">
        <f t="shared" si="410"/>
        <v>0</v>
      </c>
      <c r="EP321" s="208">
        <f t="shared" si="411"/>
        <v>0</v>
      </c>
      <c r="EU321" s="207">
        <f t="shared" si="445"/>
        <v>0</v>
      </c>
      <c r="EV321" s="208">
        <f t="shared" si="412"/>
        <v>0</v>
      </c>
      <c r="EW321" s="208">
        <f t="shared" si="412"/>
        <v>0</v>
      </c>
      <c r="EX321" s="208">
        <f t="shared" si="412"/>
        <v>0</v>
      </c>
      <c r="EY321" s="208">
        <f t="shared" si="412"/>
        <v>0</v>
      </c>
      <c r="EZ321" s="208">
        <f t="shared" si="413"/>
        <v>0</v>
      </c>
      <c r="FE321" s="207">
        <f t="shared" si="446"/>
        <v>0</v>
      </c>
      <c r="FF321" s="208">
        <f t="shared" si="414"/>
        <v>0</v>
      </c>
      <c r="FG321" s="208">
        <f t="shared" si="414"/>
        <v>0</v>
      </c>
      <c r="FH321" s="208">
        <f t="shared" si="414"/>
        <v>0</v>
      </c>
      <c r="FI321" s="208">
        <f t="shared" si="414"/>
        <v>0</v>
      </c>
      <c r="FJ321" s="208">
        <f t="shared" si="415"/>
        <v>0</v>
      </c>
      <c r="FO321" s="207">
        <f t="shared" si="447"/>
        <v>0</v>
      </c>
      <c r="FP321" s="208">
        <f t="shared" si="416"/>
        <v>0</v>
      </c>
      <c r="FQ321" s="208">
        <f t="shared" si="416"/>
        <v>0</v>
      </c>
      <c r="FR321" s="208">
        <f t="shared" si="416"/>
        <v>0</v>
      </c>
      <c r="FS321" s="208">
        <f t="shared" si="416"/>
        <v>0</v>
      </c>
      <c r="FT321" s="208">
        <f t="shared" si="417"/>
        <v>0</v>
      </c>
      <c r="FY321" s="207">
        <f t="shared" si="448"/>
        <v>0</v>
      </c>
      <c r="FZ321" s="208">
        <f t="shared" si="418"/>
        <v>0</v>
      </c>
      <c r="GA321" s="208">
        <f t="shared" si="418"/>
        <v>0</v>
      </c>
      <c r="GB321" s="208">
        <f t="shared" si="418"/>
        <v>0</v>
      </c>
      <c r="GC321" s="208">
        <f t="shared" si="418"/>
        <v>0</v>
      </c>
      <c r="GD321" s="208">
        <f t="shared" si="419"/>
        <v>0</v>
      </c>
      <c r="GI321" s="207">
        <f t="shared" si="449"/>
        <v>0</v>
      </c>
      <c r="GJ321" s="208">
        <f t="shared" si="420"/>
        <v>0</v>
      </c>
      <c r="GK321" s="208">
        <f t="shared" si="420"/>
        <v>0</v>
      </c>
      <c r="GL321" s="208">
        <f t="shared" si="420"/>
        <v>0</v>
      </c>
      <c r="GM321" s="208">
        <f t="shared" si="420"/>
        <v>0</v>
      </c>
      <c r="GN321" s="208">
        <f t="shared" si="421"/>
        <v>0</v>
      </c>
      <c r="GS321" s="207">
        <f t="shared" si="450"/>
        <v>0</v>
      </c>
      <c r="GT321" s="208">
        <f t="shared" si="422"/>
        <v>0</v>
      </c>
      <c r="GU321" s="208">
        <f t="shared" si="422"/>
        <v>0</v>
      </c>
      <c r="GV321" s="208">
        <f t="shared" si="422"/>
        <v>0</v>
      </c>
      <c r="GW321" s="208">
        <f t="shared" si="422"/>
        <v>0</v>
      </c>
      <c r="GX321" s="208">
        <f t="shared" si="423"/>
        <v>0</v>
      </c>
      <c r="HC321" s="207">
        <f t="shared" si="451"/>
        <v>0</v>
      </c>
      <c r="HD321" s="208">
        <f t="shared" si="424"/>
        <v>0</v>
      </c>
      <c r="HE321" s="208">
        <f t="shared" si="424"/>
        <v>0</v>
      </c>
      <c r="HF321" s="208">
        <f t="shared" si="424"/>
        <v>0</v>
      </c>
      <c r="HG321" s="208">
        <f t="shared" si="424"/>
        <v>0</v>
      </c>
      <c r="HH321" s="208">
        <f t="shared" si="425"/>
        <v>0</v>
      </c>
      <c r="HM321" s="207">
        <f t="shared" si="452"/>
        <v>0</v>
      </c>
      <c r="HN321" s="208">
        <f t="shared" si="426"/>
        <v>0</v>
      </c>
      <c r="HO321" s="208">
        <f t="shared" si="426"/>
        <v>0</v>
      </c>
      <c r="HP321" s="208">
        <f t="shared" si="426"/>
        <v>0</v>
      </c>
      <c r="HQ321" s="208">
        <f t="shared" si="426"/>
        <v>0</v>
      </c>
      <c r="HR321" s="208">
        <f t="shared" si="427"/>
        <v>0</v>
      </c>
      <c r="HW321" s="207">
        <f t="shared" si="453"/>
        <v>0</v>
      </c>
      <c r="HX321" s="208">
        <f t="shared" si="428"/>
        <v>0</v>
      </c>
      <c r="HY321" s="208">
        <f t="shared" si="428"/>
        <v>0</v>
      </c>
      <c r="HZ321" s="208">
        <f t="shared" si="428"/>
        <v>0</v>
      </c>
      <c r="IA321" s="208">
        <f t="shared" si="428"/>
        <v>0</v>
      </c>
      <c r="IB321" s="208">
        <f t="shared" si="429"/>
        <v>0</v>
      </c>
      <c r="IG321" s="207">
        <f t="shared" si="454"/>
        <v>0</v>
      </c>
      <c r="IH321" s="208">
        <f t="shared" si="430"/>
        <v>0</v>
      </c>
      <c r="II321" s="208">
        <f t="shared" si="430"/>
        <v>0</v>
      </c>
      <c r="IJ321" s="208">
        <f t="shared" si="430"/>
        <v>0</v>
      </c>
      <c r="IK321" s="208">
        <f t="shared" si="430"/>
        <v>0</v>
      </c>
      <c r="IL321" s="208">
        <f t="shared" si="431"/>
        <v>0</v>
      </c>
    </row>
    <row r="322" spans="20:246">
      <c r="T322" s="207">
        <v>29.2</v>
      </c>
      <c r="U322" s="207">
        <f t="shared" si="432"/>
        <v>0</v>
      </c>
      <c r="V322" s="208">
        <f t="shared" si="386"/>
        <v>0</v>
      </c>
      <c r="W322" s="208">
        <f t="shared" si="386"/>
        <v>0</v>
      </c>
      <c r="X322" s="208">
        <f t="shared" si="386"/>
        <v>0</v>
      </c>
      <c r="Y322" s="208">
        <f t="shared" si="386"/>
        <v>0</v>
      </c>
      <c r="Z322" s="208">
        <f t="shared" si="387"/>
        <v>0</v>
      </c>
      <c r="AE322" s="207">
        <f t="shared" si="433"/>
        <v>0</v>
      </c>
      <c r="AF322" s="208">
        <f t="shared" si="388"/>
        <v>0</v>
      </c>
      <c r="AG322" s="208">
        <f t="shared" si="388"/>
        <v>0</v>
      </c>
      <c r="AH322" s="208">
        <f t="shared" si="388"/>
        <v>0</v>
      </c>
      <c r="AI322" s="208">
        <f t="shared" si="388"/>
        <v>0</v>
      </c>
      <c r="AJ322" s="208">
        <f t="shared" si="389"/>
        <v>0</v>
      </c>
      <c r="AO322" s="207">
        <f t="shared" si="434"/>
        <v>0</v>
      </c>
      <c r="AP322" s="208">
        <f t="shared" si="390"/>
        <v>0</v>
      </c>
      <c r="AQ322" s="208">
        <f t="shared" si="390"/>
        <v>0</v>
      </c>
      <c r="AR322" s="208">
        <f t="shared" si="390"/>
        <v>0</v>
      </c>
      <c r="AS322" s="208">
        <f t="shared" si="390"/>
        <v>0</v>
      </c>
      <c r="AT322" s="208">
        <f t="shared" si="391"/>
        <v>0</v>
      </c>
      <c r="AY322" s="207">
        <f t="shared" si="435"/>
        <v>0</v>
      </c>
      <c r="AZ322" s="208">
        <f t="shared" si="392"/>
        <v>0</v>
      </c>
      <c r="BA322" s="208">
        <f t="shared" si="392"/>
        <v>0</v>
      </c>
      <c r="BB322" s="208">
        <f t="shared" si="392"/>
        <v>0</v>
      </c>
      <c r="BC322" s="208">
        <f t="shared" si="392"/>
        <v>0</v>
      </c>
      <c r="BD322" s="208">
        <f t="shared" si="393"/>
        <v>0</v>
      </c>
      <c r="BI322" s="207">
        <f t="shared" si="436"/>
        <v>0</v>
      </c>
      <c r="BJ322" s="208">
        <f t="shared" si="394"/>
        <v>0</v>
      </c>
      <c r="BK322" s="208">
        <f t="shared" si="394"/>
        <v>0</v>
      </c>
      <c r="BL322" s="208">
        <f t="shared" si="394"/>
        <v>0</v>
      </c>
      <c r="BM322" s="208">
        <f t="shared" si="394"/>
        <v>0</v>
      </c>
      <c r="BN322" s="208">
        <f t="shared" si="395"/>
        <v>0</v>
      </c>
      <c r="BS322" s="207">
        <f t="shared" si="437"/>
        <v>0</v>
      </c>
      <c r="BT322" s="208">
        <f t="shared" si="396"/>
        <v>0</v>
      </c>
      <c r="BU322" s="208">
        <f t="shared" si="396"/>
        <v>0</v>
      </c>
      <c r="BV322" s="208">
        <f t="shared" si="396"/>
        <v>0</v>
      </c>
      <c r="BW322" s="208">
        <f t="shared" si="396"/>
        <v>0</v>
      </c>
      <c r="BX322" s="208">
        <f t="shared" si="397"/>
        <v>0</v>
      </c>
      <c r="CC322" s="207">
        <f t="shared" si="438"/>
        <v>0</v>
      </c>
      <c r="CD322" s="208">
        <f t="shared" si="398"/>
        <v>0</v>
      </c>
      <c r="CE322" s="208">
        <f t="shared" si="398"/>
        <v>0</v>
      </c>
      <c r="CF322" s="208">
        <f t="shared" si="398"/>
        <v>0</v>
      </c>
      <c r="CG322" s="208">
        <f t="shared" si="398"/>
        <v>0</v>
      </c>
      <c r="CH322" s="208">
        <f t="shared" si="399"/>
        <v>0</v>
      </c>
      <c r="CM322" s="207">
        <f t="shared" si="439"/>
        <v>0</v>
      </c>
      <c r="CN322" s="208">
        <f t="shared" si="400"/>
        <v>0</v>
      </c>
      <c r="CO322" s="208">
        <f t="shared" si="400"/>
        <v>0</v>
      </c>
      <c r="CP322" s="208">
        <f t="shared" si="400"/>
        <v>0</v>
      </c>
      <c r="CQ322" s="208">
        <f t="shared" si="400"/>
        <v>0</v>
      </c>
      <c r="CR322" s="208">
        <f t="shared" si="401"/>
        <v>0</v>
      </c>
      <c r="CW322" s="207">
        <f t="shared" si="440"/>
        <v>0</v>
      </c>
      <c r="CX322" s="208">
        <f t="shared" si="402"/>
        <v>0</v>
      </c>
      <c r="CY322" s="207">
        <f t="shared" si="402"/>
        <v>0</v>
      </c>
      <c r="CZ322" s="208">
        <f t="shared" si="402"/>
        <v>0</v>
      </c>
      <c r="DA322" s="208">
        <f t="shared" si="402"/>
        <v>0</v>
      </c>
      <c r="DB322" s="208">
        <f t="shared" si="403"/>
        <v>0</v>
      </c>
      <c r="DG322" s="207">
        <f t="shared" si="441"/>
        <v>0</v>
      </c>
      <c r="DH322" s="208">
        <f t="shared" si="404"/>
        <v>0</v>
      </c>
      <c r="DI322" s="208">
        <f t="shared" si="404"/>
        <v>0</v>
      </c>
      <c r="DJ322" s="208">
        <f t="shared" si="404"/>
        <v>0</v>
      </c>
      <c r="DK322" s="208">
        <f t="shared" si="404"/>
        <v>0</v>
      </c>
      <c r="DL322" s="208">
        <f t="shared" si="405"/>
        <v>0</v>
      </c>
      <c r="DQ322" s="207">
        <f t="shared" si="442"/>
        <v>0</v>
      </c>
      <c r="DR322" s="208">
        <f t="shared" si="406"/>
        <v>0</v>
      </c>
      <c r="DS322" s="208">
        <f t="shared" si="406"/>
        <v>0</v>
      </c>
      <c r="DT322" s="208">
        <f t="shared" si="406"/>
        <v>0</v>
      </c>
      <c r="DU322" s="208">
        <f t="shared" si="406"/>
        <v>0</v>
      </c>
      <c r="DV322" s="208">
        <f t="shared" si="407"/>
        <v>0</v>
      </c>
      <c r="EA322" s="207">
        <f t="shared" si="443"/>
        <v>0</v>
      </c>
      <c r="EB322" s="208">
        <f t="shared" si="408"/>
        <v>0</v>
      </c>
      <c r="EC322" s="208">
        <f t="shared" si="408"/>
        <v>0</v>
      </c>
      <c r="ED322" s="208">
        <f t="shared" si="408"/>
        <v>0</v>
      </c>
      <c r="EE322" s="208">
        <f t="shared" si="408"/>
        <v>0</v>
      </c>
      <c r="EF322" s="208">
        <f t="shared" si="409"/>
        <v>0</v>
      </c>
      <c r="EK322" s="207">
        <f t="shared" si="444"/>
        <v>0</v>
      </c>
      <c r="EL322" s="208">
        <f t="shared" si="410"/>
        <v>0</v>
      </c>
      <c r="EM322" s="208">
        <f t="shared" si="410"/>
        <v>0</v>
      </c>
      <c r="EN322" s="208">
        <f t="shared" si="410"/>
        <v>0</v>
      </c>
      <c r="EO322" s="208">
        <f t="shared" si="410"/>
        <v>0</v>
      </c>
      <c r="EP322" s="208">
        <f t="shared" si="411"/>
        <v>0</v>
      </c>
      <c r="EU322" s="207">
        <f t="shared" si="445"/>
        <v>0</v>
      </c>
      <c r="EV322" s="208">
        <f t="shared" si="412"/>
        <v>0</v>
      </c>
      <c r="EW322" s="208">
        <f t="shared" si="412"/>
        <v>0</v>
      </c>
      <c r="EX322" s="208">
        <f t="shared" si="412"/>
        <v>0</v>
      </c>
      <c r="EY322" s="208">
        <f t="shared" si="412"/>
        <v>0</v>
      </c>
      <c r="EZ322" s="208">
        <f t="shared" si="413"/>
        <v>0</v>
      </c>
      <c r="FE322" s="207">
        <f t="shared" si="446"/>
        <v>0</v>
      </c>
      <c r="FF322" s="208">
        <f t="shared" si="414"/>
        <v>0</v>
      </c>
      <c r="FG322" s="208">
        <f t="shared" si="414"/>
        <v>0</v>
      </c>
      <c r="FH322" s="208">
        <f t="shared" si="414"/>
        <v>0</v>
      </c>
      <c r="FI322" s="208">
        <f t="shared" si="414"/>
        <v>0</v>
      </c>
      <c r="FJ322" s="208">
        <f t="shared" si="415"/>
        <v>0</v>
      </c>
      <c r="FO322" s="207">
        <f t="shared" si="447"/>
        <v>0</v>
      </c>
      <c r="FP322" s="208">
        <f t="shared" si="416"/>
        <v>0</v>
      </c>
      <c r="FQ322" s="208">
        <f t="shared" si="416"/>
        <v>0</v>
      </c>
      <c r="FR322" s="208">
        <f t="shared" si="416"/>
        <v>0</v>
      </c>
      <c r="FS322" s="208">
        <f t="shared" si="416"/>
        <v>0</v>
      </c>
      <c r="FT322" s="208">
        <f t="shared" si="417"/>
        <v>0</v>
      </c>
      <c r="FY322" s="207">
        <f t="shared" si="448"/>
        <v>0</v>
      </c>
      <c r="FZ322" s="208">
        <f t="shared" si="418"/>
        <v>0</v>
      </c>
      <c r="GA322" s="208">
        <f t="shared" si="418"/>
        <v>0</v>
      </c>
      <c r="GB322" s="208">
        <f t="shared" si="418"/>
        <v>0</v>
      </c>
      <c r="GC322" s="208">
        <f t="shared" si="418"/>
        <v>0</v>
      </c>
      <c r="GD322" s="208">
        <f t="shared" si="419"/>
        <v>0</v>
      </c>
      <c r="GI322" s="207">
        <f t="shared" si="449"/>
        <v>0</v>
      </c>
      <c r="GJ322" s="208">
        <f t="shared" si="420"/>
        <v>0</v>
      </c>
      <c r="GK322" s="208">
        <f t="shared" si="420"/>
        <v>0</v>
      </c>
      <c r="GL322" s="208">
        <f t="shared" si="420"/>
        <v>0</v>
      </c>
      <c r="GM322" s="208">
        <f t="shared" si="420"/>
        <v>0</v>
      </c>
      <c r="GN322" s="208">
        <f t="shared" si="421"/>
        <v>0</v>
      </c>
      <c r="GS322" s="207">
        <f t="shared" si="450"/>
        <v>0</v>
      </c>
      <c r="GT322" s="208">
        <f t="shared" si="422"/>
        <v>0</v>
      </c>
      <c r="GU322" s="208">
        <f t="shared" si="422"/>
        <v>0</v>
      </c>
      <c r="GV322" s="208">
        <f t="shared" si="422"/>
        <v>0</v>
      </c>
      <c r="GW322" s="208">
        <f t="shared" si="422"/>
        <v>0</v>
      </c>
      <c r="GX322" s="208">
        <f t="shared" si="423"/>
        <v>0</v>
      </c>
      <c r="HC322" s="207">
        <f t="shared" si="451"/>
        <v>0</v>
      </c>
      <c r="HD322" s="208">
        <f t="shared" si="424"/>
        <v>0</v>
      </c>
      <c r="HE322" s="208">
        <f t="shared" si="424"/>
        <v>0</v>
      </c>
      <c r="HF322" s="208">
        <f t="shared" si="424"/>
        <v>0</v>
      </c>
      <c r="HG322" s="208">
        <f t="shared" si="424"/>
        <v>0</v>
      </c>
      <c r="HH322" s="208">
        <f t="shared" si="425"/>
        <v>0</v>
      </c>
      <c r="HM322" s="207">
        <f t="shared" si="452"/>
        <v>0</v>
      </c>
      <c r="HN322" s="208">
        <f t="shared" si="426"/>
        <v>0</v>
      </c>
      <c r="HO322" s="208">
        <f t="shared" si="426"/>
        <v>0</v>
      </c>
      <c r="HP322" s="208">
        <f t="shared" si="426"/>
        <v>0</v>
      </c>
      <c r="HQ322" s="208">
        <f t="shared" si="426"/>
        <v>0</v>
      </c>
      <c r="HR322" s="208">
        <f t="shared" si="427"/>
        <v>0</v>
      </c>
      <c r="HW322" s="207">
        <f t="shared" si="453"/>
        <v>0</v>
      </c>
      <c r="HX322" s="208">
        <f t="shared" si="428"/>
        <v>0</v>
      </c>
      <c r="HY322" s="208">
        <f t="shared" si="428"/>
        <v>0</v>
      </c>
      <c r="HZ322" s="208">
        <f t="shared" si="428"/>
        <v>0</v>
      </c>
      <c r="IA322" s="208">
        <f t="shared" si="428"/>
        <v>0</v>
      </c>
      <c r="IB322" s="208">
        <f t="shared" si="429"/>
        <v>0</v>
      </c>
      <c r="IG322" s="207">
        <f t="shared" si="454"/>
        <v>0</v>
      </c>
      <c r="IH322" s="208">
        <f t="shared" si="430"/>
        <v>0</v>
      </c>
      <c r="II322" s="208">
        <f t="shared" si="430"/>
        <v>0</v>
      </c>
      <c r="IJ322" s="208">
        <f t="shared" si="430"/>
        <v>0</v>
      </c>
      <c r="IK322" s="208">
        <f t="shared" si="430"/>
        <v>0</v>
      </c>
      <c r="IL322" s="208">
        <f t="shared" si="431"/>
        <v>0</v>
      </c>
    </row>
    <row r="323" spans="20:246">
      <c r="T323" s="207">
        <v>29.3</v>
      </c>
      <c r="U323" s="207">
        <f t="shared" si="432"/>
        <v>0</v>
      </c>
      <c r="V323" s="208">
        <f t="shared" si="386"/>
        <v>0</v>
      </c>
      <c r="W323" s="208">
        <f t="shared" si="386"/>
        <v>0</v>
      </c>
      <c r="X323" s="208">
        <f t="shared" si="386"/>
        <v>0</v>
      </c>
      <c r="Y323" s="208">
        <f t="shared" si="386"/>
        <v>0</v>
      </c>
      <c r="Z323" s="208">
        <f t="shared" si="387"/>
        <v>0</v>
      </c>
      <c r="AE323" s="207">
        <f t="shared" si="433"/>
        <v>0</v>
      </c>
      <c r="AF323" s="208">
        <f t="shared" si="388"/>
        <v>0</v>
      </c>
      <c r="AG323" s="208">
        <f t="shared" si="388"/>
        <v>0</v>
      </c>
      <c r="AH323" s="208">
        <f t="shared" si="388"/>
        <v>0</v>
      </c>
      <c r="AI323" s="208">
        <f t="shared" si="388"/>
        <v>0</v>
      </c>
      <c r="AJ323" s="208">
        <f t="shared" si="389"/>
        <v>0</v>
      </c>
      <c r="AO323" s="207">
        <f t="shared" si="434"/>
        <v>0</v>
      </c>
      <c r="AP323" s="208">
        <f t="shared" si="390"/>
        <v>0</v>
      </c>
      <c r="AQ323" s="208">
        <f t="shared" si="390"/>
        <v>0</v>
      </c>
      <c r="AR323" s="208">
        <f t="shared" si="390"/>
        <v>0</v>
      </c>
      <c r="AS323" s="208">
        <f t="shared" si="390"/>
        <v>0</v>
      </c>
      <c r="AT323" s="208">
        <f t="shared" si="391"/>
        <v>0</v>
      </c>
      <c r="AY323" s="207">
        <f t="shared" si="435"/>
        <v>0</v>
      </c>
      <c r="AZ323" s="208">
        <f t="shared" si="392"/>
        <v>0</v>
      </c>
      <c r="BA323" s="208">
        <f t="shared" si="392"/>
        <v>0</v>
      </c>
      <c r="BB323" s="208">
        <f t="shared" si="392"/>
        <v>0</v>
      </c>
      <c r="BC323" s="208">
        <f t="shared" si="392"/>
        <v>0</v>
      </c>
      <c r="BD323" s="208">
        <f t="shared" si="393"/>
        <v>0</v>
      </c>
      <c r="BI323" s="207">
        <f t="shared" si="436"/>
        <v>0</v>
      </c>
      <c r="BJ323" s="208">
        <f t="shared" si="394"/>
        <v>0</v>
      </c>
      <c r="BK323" s="208">
        <f t="shared" si="394"/>
        <v>0</v>
      </c>
      <c r="BL323" s="208">
        <f t="shared" si="394"/>
        <v>0</v>
      </c>
      <c r="BM323" s="208">
        <f t="shared" si="394"/>
        <v>0</v>
      </c>
      <c r="BN323" s="208">
        <f t="shared" si="395"/>
        <v>0</v>
      </c>
      <c r="BS323" s="207">
        <f t="shared" si="437"/>
        <v>0</v>
      </c>
      <c r="BT323" s="208">
        <f t="shared" si="396"/>
        <v>0</v>
      </c>
      <c r="BU323" s="208">
        <f t="shared" si="396"/>
        <v>0</v>
      </c>
      <c r="BV323" s="208">
        <f t="shared" si="396"/>
        <v>0</v>
      </c>
      <c r="BW323" s="208">
        <f t="shared" si="396"/>
        <v>0</v>
      </c>
      <c r="BX323" s="208">
        <f t="shared" si="397"/>
        <v>0</v>
      </c>
      <c r="CC323" s="207">
        <f t="shared" si="438"/>
        <v>0</v>
      </c>
      <c r="CD323" s="208">
        <f t="shared" si="398"/>
        <v>0</v>
      </c>
      <c r="CE323" s="208">
        <f t="shared" si="398"/>
        <v>0</v>
      </c>
      <c r="CF323" s="208">
        <f t="shared" si="398"/>
        <v>0</v>
      </c>
      <c r="CG323" s="208">
        <f t="shared" si="398"/>
        <v>0</v>
      </c>
      <c r="CH323" s="208">
        <f t="shared" si="399"/>
        <v>0</v>
      </c>
      <c r="CM323" s="207">
        <f t="shared" si="439"/>
        <v>0</v>
      </c>
      <c r="CN323" s="208">
        <f t="shared" si="400"/>
        <v>0</v>
      </c>
      <c r="CO323" s="208">
        <f t="shared" si="400"/>
        <v>0</v>
      </c>
      <c r="CP323" s="208">
        <f t="shared" si="400"/>
        <v>0</v>
      </c>
      <c r="CQ323" s="208">
        <f t="shared" si="400"/>
        <v>0</v>
      </c>
      <c r="CR323" s="208">
        <f t="shared" si="401"/>
        <v>0</v>
      </c>
      <c r="CW323" s="207">
        <f t="shared" si="440"/>
        <v>0</v>
      </c>
      <c r="CX323" s="208">
        <f t="shared" si="402"/>
        <v>0</v>
      </c>
      <c r="CY323" s="207">
        <f t="shared" si="402"/>
        <v>0</v>
      </c>
      <c r="CZ323" s="208">
        <f t="shared" si="402"/>
        <v>0</v>
      </c>
      <c r="DA323" s="208">
        <f t="shared" si="402"/>
        <v>0</v>
      </c>
      <c r="DB323" s="208">
        <f t="shared" si="403"/>
        <v>0</v>
      </c>
      <c r="DG323" s="207">
        <f t="shared" si="441"/>
        <v>0</v>
      </c>
      <c r="DH323" s="208">
        <f t="shared" si="404"/>
        <v>0</v>
      </c>
      <c r="DI323" s="208">
        <f t="shared" si="404"/>
        <v>0</v>
      </c>
      <c r="DJ323" s="208">
        <f t="shared" si="404"/>
        <v>0</v>
      </c>
      <c r="DK323" s="208">
        <f t="shared" si="404"/>
        <v>0</v>
      </c>
      <c r="DL323" s="208">
        <f t="shared" si="405"/>
        <v>0</v>
      </c>
      <c r="DQ323" s="207">
        <f t="shared" si="442"/>
        <v>0</v>
      </c>
      <c r="DR323" s="208">
        <f t="shared" si="406"/>
        <v>0</v>
      </c>
      <c r="DS323" s="208">
        <f t="shared" si="406"/>
        <v>0</v>
      </c>
      <c r="DT323" s="208">
        <f t="shared" si="406"/>
        <v>0</v>
      </c>
      <c r="DU323" s="208">
        <f t="shared" si="406"/>
        <v>0</v>
      </c>
      <c r="DV323" s="208">
        <f t="shared" si="407"/>
        <v>0</v>
      </c>
      <c r="EA323" s="207">
        <f t="shared" si="443"/>
        <v>0</v>
      </c>
      <c r="EB323" s="208">
        <f t="shared" si="408"/>
        <v>0</v>
      </c>
      <c r="EC323" s="208">
        <f t="shared" si="408"/>
        <v>0</v>
      </c>
      <c r="ED323" s="208">
        <f t="shared" si="408"/>
        <v>0</v>
      </c>
      <c r="EE323" s="208">
        <f t="shared" si="408"/>
        <v>0</v>
      </c>
      <c r="EF323" s="208">
        <f t="shared" si="409"/>
        <v>0</v>
      </c>
      <c r="EK323" s="207">
        <f t="shared" si="444"/>
        <v>0</v>
      </c>
      <c r="EL323" s="208">
        <f t="shared" si="410"/>
        <v>0</v>
      </c>
      <c r="EM323" s="208">
        <f t="shared" si="410"/>
        <v>0</v>
      </c>
      <c r="EN323" s="208">
        <f t="shared" si="410"/>
        <v>0</v>
      </c>
      <c r="EO323" s="208">
        <f t="shared" si="410"/>
        <v>0</v>
      </c>
      <c r="EP323" s="208">
        <f t="shared" si="411"/>
        <v>0</v>
      </c>
      <c r="EU323" s="207">
        <f t="shared" si="445"/>
        <v>0</v>
      </c>
      <c r="EV323" s="208">
        <f t="shared" si="412"/>
        <v>0</v>
      </c>
      <c r="EW323" s="208">
        <f t="shared" si="412"/>
        <v>0</v>
      </c>
      <c r="EX323" s="208">
        <f t="shared" si="412"/>
        <v>0</v>
      </c>
      <c r="EY323" s="208">
        <f t="shared" si="412"/>
        <v>0</v>
      </c>
      <c r="EZ323" s="208">
        <f t="shared" si="413"/>
        <v>0</v>
      </c>
      <c r="FE323" s="207">
        <f t="shared" si="446"/>
        <v>0</v>
      </c>
      <c r="FF323" s="208">
        <f t="shared" si="414"/>
        <v>0</v>
      </c>
      <c r="FG323" s="208">
        <f t="shared" si="414"/>
        <v>0</v>
      </c>
      <c r="FH323" s="208">
        <f t="shared" si="414"/>
        <v>0</v>
      </c>
      <c r="FI323" s="208">
        <f t="shared" si="414"/>
        <v>0</v>
      </c>
      <c r="FJ323" s="208">
        <f t="shared" si="415"/>
        <v>0</v>
      </c>
      <c r="FO323" s="207">
        <f t="shared" si="447"/>
        <v>0</v>
      </c>
      <c r="FP323" s="208">
        <f t="shared" si="416"/>
        <v>0</v>
      </c>
      <c r="FQ323" s="208">
        <f t="shared" si="416"/>
        <v>0</v>
      </c>
      <c r="FR323" s="208">
        <f t="shared" si="416"/>
        <v>0</v>
      </c>
      <c r="FS323" s="208">
        <f t="shared" si="416"/>
        <v>0</v>
      </c>
      <c r="FT323" s="208">
        <f t="shared" si="417"/>
        <v>0</v>
      </c>
      <c r="FY323" s="207">
        <f t="shared" si="448"/>
        <v>0</v>
      </c>
      <c r="FZ323" s="208">
        <f t="shared" si="418"/>
        <v>0</v>
      </c>
      <c r="GA323" s="208">
        <f t="shared" si="418"/>
        <v>0</v>
      </c>
      <c r="GB323" s="208">
        <f t="shared" si="418"/>
        <v>0</v>
      </c>
      <c r="GC323" s="208">
        <f t="shared" si="418"/>
        <v>0</v>
      </c>
      <c r="GD323" s="208">
        <f t="shared" si="419"/>
        <v>0</v>
      </c>
      <c r="GI323" s="207">
        <f t="shared" si="449"/>
        <v>0</v>
      </c>
      <c r="GJ323" s="208">
        <f t="shared" si="420"/>
        <v>0</v>
      </c>
      <c r="GK323" s="208">
        <f t="shared" si="420"/>
        <v>0</v>
      </c>
      <c r="GL323" s="208">
        <f t="shared" si="420"/>
        <v>0</v>
      </c>
      <c r="GM323" s="208">
        <f t="shared" si="420"/>
        <v>0</v>
      </c>
      <c r="GN323" s="208">
        <f t="shared" si="421"/>
        <v>0</v>
      </c>
      <c r="GS323" s="207">
        <f t="shared" si="450"/>
        <v>0</v>
      </c>
      <c r="GT323" s="208">
        <f t="shared" si="422"/>
        <v>0</v>
      </c>
      <c r="GU323" s="208">
        <f t="shared" si="422"/>
        <v>0</v>
      </c>
      <c r="GV323" s="208">
        <f t="shared" si="422"/>
        <v>0</v>
      </c>
      <c r="GW323" s="208">
        <f t="shared" si="422"/>
        <v>0</v>
      </c>
      <c r="GX323" s="208">
        <f t="shared" si="423"/>
        <v>0</v>
      </c>
      <c r="HC323" s="207">
        <f t="shared" si="451"/>
        <v>0</v>
      </c>
      <c r="HD323" s="208">
        <f t="shared" si="424"/>
        <v>0</v>
      </c>
      <c r="HE323" s="208">
        <f t="shared" si="424"/>
        <v>0</v>
      </c>
      <c r="HF323" s="208">
        <f t="shared" si="424"/>
        <v>0</v>
      </c>
      <c r="HG323" s="208">
        <f t="shared" si="424"/>
        <v>0</v>
      </c>
      <c r="HH323" s="208">
        <f t="shared" si="425"/>
        <v>0</v>
      </c>
      <c r="HM323" s="207">
        <f t="shared" si="452"/>
        <v>0</v>
      </c>
      <c r="HN323" s="208">
        <f t="shared" si="426"/>
        <v>0</v>
      </c>
      <c r="HO323" s="208">
        <f t="shared" si="426"/>
        <v>0</v>
      </c>
      <c r="HP323" s="208">
        <f t="shared" si="426"/>
        <v>0</v>
      </c>
      <c r="HQ323" s="208">
        <f t="shared" si="426"/>
        <v>0</v>
      </c>
      <c r="HR323" s="208">
        <f t="shared" si="427"/>
        <v>0</v>
      </c>
      <c r="HW323" s="207">
        <f t="shared" si="453"/>
        <v>0</v>
      </c>
      <c r="HX323" s="208">
        <f t="shared" si="428"/>
        <v>0</v>
      </c>
      <c r="HY323" s="208">
        <f t="shared" si="428"/>
        <v>0</v>
      </c>
      <c r="HZ323" s="208">
        <f t="shared" si="428"/>
        <v>0</v>
      </c>
      <c r="IA323" s="208">
        <f t="shared" si="428"/>
        <v>0</v>
      </c>
      <c r="IB323" s="208">
        <f t="shared" si="429"/>
        <v>0</v>
      </c>
      <c r="IG323" s="207">
        <f t="shared" si="454"/>
        <v>0</v>
      </c>
      <c r="IH323" s="208">
        <f t="shared" si="430"/>
        <v>0</v>
      </c>
      <c r="II323" s="208">
        <f t="shared" si="430"/>
        <v>0</v>
      </c>
      <c r="IJ323" s="208">
        <f t="shared" si="430"/>
        <v>0</v>
      </c>
      <c r="IK323" s="208">
        <f t="shared" si="430"/>
        <v>0</v>
      </c>
      <c r="IL323" s="208">
        <f t="shared" si="431"/>
        <v>0</v>
      </c>
    </row>
    <row r="324" spans="20:246">
      <c r="T324" s="207">
        <v>29.4</v>
      </c>
      <c r="U324" s="207">
        <f t="shared" si="432"/>
        <v>0</v>
      </c>
      <c r="V324" s="208">
        <f t="shared" si="386"/>
        <v>0</v>
      </c>
      <c r="W324" s="208">
        <f t="shared" si="386"/>
        <v>0</v>
      </c>
      <c r="X324" s="208">
        <f t="shared" si="386"/>
        <v>0</v>
      </c>
      <c r="Y324" s="208">
        <f t="shared" si="386"/>
        <v>0</v>
      </c>
      <c r="Z324" s="208">
        <f t="shared" si="387"/>
        <v>0</v>
      </c>
      <c r="AE324" s="207">
        <f t="shared" si="433"/>
        <v>0</v>
      </c>
      <c r="AF324" s="208">
        <f t="shared" si="388"/>
        <v>0</v>
      </c>
      <c r="AG324" s="208">
        <f t="shared" si="388"/>
        <v>0</v>
      </c>
      <c r="AH324" s="208">
        <f t="shared" si="388"/>
        <v>0</v>
      </c>
      <c r="AI324" s="208">
        <f t="shared" si="388"/>
        <v>0</v>
      </c>
      <c r="AJ324" s="208">
        <f t="shared" si="389"/>
        <v>0</v>
      </c>
      <c r="AO324" s="207">
        <f t="shared" si="434"/>
        <v>0</v>
      </c>
      <c r="AP324" s="208">
        <f t="shared" si="390"/>
        <v>0</v>
      </c>
      <c r="AQ324" s="208">
        <f t="shared" si="390"/>
        <v>0</v>
      </c>
      <c r="AR324" s="208">
        <f t="shared" si="390"/>
        <v>0</v>
      </c>
      <c r="AS324" s="208">
        <f t="shared" si="390"/>
        <v>0</v>
      </c>
      <c r="AT324" s="208">
        <f t="shared" si="391"/>
        <v>0</v>
      </c>
      <c r="AY324" s="207">
        <f t="shared" si="435"/>
        <v>0</v>
      </c>
      <c r="AZ324" s="208">
        <f t="shared" si="392"/>
        <v>0</v>
      </c>
      <c r="BA324" s="208">
        <f t="shared" si="392"/>
        <v>0</v>
      </c>
      <c r="BB324" s="208">
        <f t="shared" si="392"/>
        <v>0</v>
      </c>
      <c r="BC324" s="208">
        <f t="shared" si="392"/>
        <v>0</v>
      </c>
      <c r="BD324" s="208">
        <f t="shared" si="393"/>
        <v>0</v>
      </c>
      <c r="BI324" s="207">
        <f t="shared" si="436"/>
        <v>0</v>
      </c>
      <c r="BJ324" s="208">
        <f t="shared" si="394"/>
        <v>0</v>
      </c>
      <c r="BK324" s="208">
        <f t="shared" si="394"/>
        <v>0</v>
      </c>
      <c r="BL324" s="208">
        <f t="shared" si="394"/>
        <v>0</v>
      </c>
      <c r="BM324" s="208">
        <f t="shared" si="394"/>
        <v>0</v>
      </c>
      <c r="BN324" s="208">
        <f t="shared" si="395"/>
        <v>0</v>
      </c>
      <c r="BS324" s="207">
        <f t="shared" si="437"/>
        <v>0</v>
      </c>
      <c r="BT324" s="208">
        <f t="shared" si="396"/>
        <v>0</v>
      </c>
      <c r="BU324" s="208">
        <f t="shared" si="396"/>
        <v>0</v>
      </c>
      <c r="BV324" s="208">
        <f t="shared" si="396"/>
        <v>0</v>
      </c>
      <c r="BW324" s="208">
        <f t="shared" si="396"/>
        <v>0</v>
      </c>
      <c r="BX324" s="208">
        <f t="shared" si="397"/>
        <v>0</v>
      </c>
      <c r="CC324" s="207">
        <f t="shared" si="438"/>
        <v>0</v>
      </c>
      <c r="CD324" s="208">
        <f t="shared" si="398"/>
        <v>0</v>
      </c>
      <c r="CE324" s="208">
        <f t="shared" si="398"/>
        <v>0</v>
      </c>
      <c r="CF324" s="208">
        <f t="shared" si="398"/>
        <v>0</v>
      </c>
      <c r="CG324" s="208">
        <f t="shared" si="398"/>
        <v>0</v>
      </c>
      <c r="CH324" s="208">
        <f t="shared" si="399"/>
        <v>0</v>
      </c>
      <c r="CM324" s="207">
        <f t="shared" si="439"/>
        <v>0</v>
      </c>
      <c r="CN324" s="208">
        <f t="shared" si="400"/>
        <v>0</v>
      </c>
      <c r="CO324" s="208">
        <f t="shared" si="400"/>
        <v>0</v>
      </c>
      <c r="CP324" s="208">
        <f t="shared" si="400"/>
        <v>0</v>
      </c>
      <c r="CQ324" s="208">
        <f t="shared" si="400"/>
        <v>0</v>
      </c>
      <c r="CR324" s="208">
        <f t="shared" si="401"/>
        <v>0</v>
      </c>
      <c r="CW324" s="207">
        <f t="shared" si="440"/>
        <v>0</v>
      </c>
      <c r="CX324" s="208">
        <f t="shared" si="402"/>
        <v>0</v>
      </c>
      <c r="CY324" s="207">
        <f t="shared" si="402"/>
        <v>0</v>
      </c>
      <c r="CZ324" s="208">
        <f t="shared" si="402"/>
        <v>0</v>
      </c>
      <c r="DA324" s="208">
        <f t="shared" si="402"/>
        <v>0</v>
      </c>
      <c r="DB324" s="208">
        <f t="shared" si="403"/>
        <v>0</v>
      </c>
      <c r="DG324" s="207">
        <f t="shared" si="441"/>
        <v>0</v>
      </c>
      <c r="DH324" s="208">
        <f t="shared" si="404"/>
        <v>0</v>
      </c>
      <c r="DI324" s="208">
        <f t="shared" si="404"/>
        <v>0</v>
      </c>
      <c r="DJ324" s="208">
        <f t="shared" si="404"/>
        <v>0</v>
      </c>
      <c r="DK324" s="208">
        <f t="shared" si="404"/>
        <v>0</v>
      </c>
      <c r="DL324" s="208">
        <f t="shared" si="405"/>
        <v>0</v>
      </c>
      <c r="DQ324" s="207">
        <f t="shared" si="442"/>
        <v>0</v>
      </c>
      <c r="DR324" s="208">
        <f t="shared" si="406"/>
        <v>0</v>
      </c>
      <c r="DS324" s="208">
        <f t="shared" si="406"/>
        <v>0</v>
      </c>
      <c r="DT324" s="208">
        <f t="shared" si="406"/>
        <v>0</v>
      </c>
      <c r="DU324" s="208">
        <f t="shared" si="406"/>
        <v>0</v>
      </c>
      <c r="DV324" s="208">
        <f t="shared" si="407"/>
        <v>0</v>
      </c>
      <c r="EA324" s="207">
        <f t="shared" si="443"/>
        <v>0</v>
      </c>
      <c r="EB324" s="208">
        <f t="shared" si="408"/>
        <v>0</v>
      </c>
      <c r="EC324" s="208">
        <f t="shared" si="408"/>
        <v>0</v>
      </c>
      <c r="ED324" s="208">
        <f t="shared" si="408"/>
        <v>0</v>
      </c>
      <c r="EE324" s="208">
        <f t="shared" si="408"/>
        <v>0</v>
      </c>
      <c r="EF324" s="208">
        <f t="shared" si="409"/>
        <v>0</v>
      </c>
      <c r="EK324" s="207">
        <f t="shared" si="444"/>
        <v>0</v>
      </c>
      <c r="EL324" s="208">
        <f t="shared" si="410"/>
        <v>0</v>
      </c>
      <c r="EM324" s="208">
        <f t="shared" si="410"/>
        <v>0</v>
      </c>
      <c r="EN324" s="208">
        <f t="shared" si="410"/>
        <v>0</v>
      </c>
      <c r="EO324" s="208">
        <f t="shared" si="410"/>
        <v>0</v>
      </c>
      <c r="EP324" s="208">
        <f t="shared" si="411"/>
        <v>0</v>
      </c>
      <c r="EU324" s="207">
        <f t="shared" si="445"/>
        <v>0</v>
      </c>
      <c r="EV324" s="208">
        <f t="shared" si="412"/>
        <v>0</v>
      </c>
      <c r="EW324" s="208">
        <f t="shared" si="412"/>
        <v>0</v>
      </c>
      <c r="EX324" s="208">
        <f t="shared" si="412"/>
        <v>0</v>
      </c>
      <c r="EY324" s="208">
        <f t="shared" si="412"/>
        <v>0</v>
      </c>
      <c r="EZ324" s="208">
        <f t="shared" si="413"/>
        <v>0</v>
      </c>
      <c r="FE324" s="207">
        <f t="shared" si="446"/>
        <v>0</v>
      </c>
      <c r="FF324" s="208">
        <f t="shared" si="414"/>
        <v>0</v>
      </c>
      <c r="FG324" s="208">
        <f t="shared" si="414"/>
        <v>0</v>
      </c>
      <c r="FH324" s="208">
        <f t="shared" si="414"/>
        <v>0</v>
      </c>
      <c r="FI324" s="208">
        <f t="shared" si="414"/>
        <v>0</v>
      </c>
      <c r="FJ324" s="208">
        <f t="shared" si="415"/>
        <v>0</v>
      </c>
      <c r="FO324" s="207">
        <f t="shared" si="447"/>
        <v>0</v>
      </c>
      <c r="FP324" s="208">
        <f t="shared" si="416"/>
        <v>0</v>
      </c>
      <c r="FQ324" s="208">
        <f t="shared" si="416"/>
        <v>0</v>
      </c>
      <c r="FR324" s="208">
        <f t="shared" si="416"/>
        <v>0</v>
      </c>
      <c r="FS324" s="208">
        <f t="shared" si="416"/>
        <v>0</v>
      </c>
      <c r="FT324" s="208">
        <f t="shared" si="417"/>
        <v>0</v>
      </c>
      <c r="FY324" s="207">
        <f t="shared" si="448"/>
        <v>0</v>
      </c>
      <c r="FZ324" s="208">
        <f t="shared" si="418"/>
        <v>0</v>
      </c>
      <c r="GA324" s="208">
        <f t="shared" si="418"/>
        <v>0</v>
      </c>
      <c r="GB324" s="208">
        <f t="shared" si="418"/>
        <v>0</v>
      </c>
      <c r="GC324" s="208">
        <f t="shared" si="418"/>
        <v>0</v>
      </c>
      <c r="GD324" s="208">
        <f t="shared" si="419"/>
        <v>0</v>
      </c>
      <c r="GI324" s="207">
        <f t="shared" si="449"/>
        <v>0</v>
      </c>
      <c r="GJ324" s="208">
        <f t="shared" si="420"/>
        <v>0</v>
      </c>
      <c r="GK324" s="208">
        <f t="shared" si="420"/>
        <v>0</v>
      </c>
      <c r="GL324" s="208">
        <f t="shared" si="420"/>
        <v>0</v>
      </c>
      <c r="GM324" s="208">
        <f t="shared" si="420"/>
        <v>0</v>
      </c>
      <c r="GN324" s="208">
        <f t="shared" si="421"/>
        <v>0</v>
      </c>
      <c r="GS324" s="207">
        <f t="shared" si="450"/>
        <v>0</v>
      </c>
      <c r="GT324" s="208">
        <f t="shared" si="422"/>
        <v>0</v>
      </c>
      <c r="GU324" s="208">
        <f t="shared" si="422"/>
        <v>0</v>
      </c>
      <c r="GV324" s="208">
        <f t="shared" si="422"/>
        <v>0</v>
      </c>
      <c r="GW324" s="208">
        <f t="shared" si="422"/>
        <v>0</v>
      </c>
      <c r="GX324" s="208">
        <f t="shared" si="423"/>
        <v>0</v>
      </c>
      <c r="HC324" s="207">
        <f t="shared" si="451"/>
        <v>0</v>
      </c>
      <c r="HD324" s="208">
        <f t="shared" si="424"/>
        <v>0</v>
      </c>
      <c r="HE324" s="208">
        <f t="shared" si="424"/>
        <v>0</v>
      </c>
      <c r="HF324" s="208">
        <f t="shared" si="424"/>
        <v>0</v>
      </c>
      <c r="HG324" s="208">
        <f t="shared" si="424"/>
        <v>0</v>
      </c>
      <c r="HH324" s="208">
        <f t="shared" si="425"/>
        <v>0</v>
      </c>
      <c r="HM324" s="207">
        <f t="shared" si="452"/>
        <v>0</v>
      </c>
      <c r="HN324" s="208">
        <f t="shared" si="426"/>
        <v>0</v>
      </c>
      <c r="HO324" s="208">
        <f t="shared" si="426"/>
        <v>0</v>
      </c>
      <c r="HP324" s="208">
        <f t="shared" si="426"/>
        <v>0</v>
      </c>
      <c r="HQ324" s="208">
        <f t="shared" si="426"/>
        <v>0</v>
      </c>
      <c r="HR324" s="208">
        <f t="shared" si="427"/>
        <v>0</v>
      </c>
      <c r="HW324" s="207">
        <f t="shared" si="453"/>
        <v>0</v>
      </c>
      <c r="HX324" s="208">
        <f t="shared" si="428"/>
        <v>0</v>
      </c>
      <c r="HY324" s="208">
        <f t="shared" si="428"/>
        <v>0</v>
      </c>
      <c r="HZ324" s="208">
        <f t="shared" si="428"/>
        <v>0</v>
      </c>
      <c r="IA324" s="208">
        <f t="shared" si="428"/>
        <v>0</v>
      </c>
      <c r="IB324" s="208">
        <f t="shared" si="429"/>
        <v>0</v>
      </c>
      <c r="IG324" s="207">
        <f t="shared" si="454"/>
        <v>0</v>
      </c>
      <c r="IH324" s="208">
        <f t="shared" si="430"/>
        <v>0</v>
      </c>
      <c r="II324" s="208">
        <f t="shared" si="430"/>
        <v>0</v>
      </c>
      <c r="IJ324" s="208">
        <f t="shared" si="430"/>
        <v>0</v>
      </c>
      <c r="IK324" s="208">
        <f t="shared" si="430"/>
        <v>0</v>
      </c>
      <c r="IL324" s="208">
        <f t="shared" si="431"/>
        <v>0</v>
      </c>
    </row>
    <row r="325" spans="20:246">
      <c r="T325" s="207">
        <v>29.5</v>
      </c>
      <c r="U325" s="207">
        <f t="shared" si="432"/>
        <v>0</v>
      </c>
      <c r="V325" s="208">
        <f t="shared" si="386"/>
        <v>0</v>
      </c>
      <c r="W325" s="208">
        <f t="shared" si="386"/>
        <v>0</v>
      </c>
      <c r="X325" s="208">
        <f t="shared" si="386"/>
        <v>0</v>
      </c>
      <c r="Y325" s="208">
        <f t="shared" si="386"/>
        <v>0</v>
      </c>
      <c r="Z325" s="208">
        <f t="shared" si="387"/>
        <v>0</v>
      </c>
      <c r="AE325" s="207">
        <f t="shared" si="433"/>
        <v>0</v>
      </c>
      <c r="AF325" s="208">
        <f t="shared" si="388"/>
        <v>0</v>
      </c>
      <c r="AG325" s="208">
        <f t="shared" si="388"/>
        <v>0</v>
      </c>
      <c r="AH325" s="208">
        <f t="shared" si="388"/>
        <v>0</v>
      </c>
      <c r="AI325" s="208">
        <f t="shared" si="388"/>
        <v>0</v>
      </c>
      <c r="AJ325" s="208">
        <f t="shared" si="389"/>
        <v>0</v>
      </c>
      <c r="AO325" s="207">
        <f t="shared" si="434"/>
        <v>0</v>
      </c>
      <c r="AP325" s="208">
        <f t="shared" si="390"/>
        <v>0</v>
      </c>
      <c r="AQ325" s="208">
        <f t="shared" si="390"/>
        <v>0</v>
      </c>
      <c r="AR325" s="208">
        <f t="shared" si="390"/>
        <v>0</v>
      </c>
      <c r="AS325" s="208">
        <f t="shared" si="390"/>
        <v>0</v>
      </c>
      <c r="AT325" s="208">
        <f t="shared" si="391"/>
        <v>0</v>
      </c>
      <c r="AY325" s="207">
        <f t="shared" si="435"/>
        <v>0</v>
      </c>
      <c r="AZ325" s="208">
        <f t="shared" si="392"/>
        <v>0</v>
      </c>
      <c r="BA325" s="208">
        <f t="shared" si="392"/>
        <v>0</v>
      </c>
      <c r="BB325" s="208">
        <f t="shared" si="392"/>
        <v>0</v>
      </c>
      <c r="BC325" s="208">
        <f t="shared" si="392"/>
        <v>0</v>
      </c>
      <c r="BD325" s="208">
        <f t="shared" si="393"/>
        <v>0</v>
      </c>
      <c r="BI325" s="207">
        <f t="shared" si="436"/>
        <v>0</v>
      </c>
      <c r="BJ325" s="208">
        <f t="shared" si="394"/>
        <v>0</v>
      </c>
      <c r="BK325" s="208">
        <f t="shared" si="394"/>
        <v>0</v>
      </c>
      <c r="BL325" s="208">
        <f t="shared" si="394"/>
        <v>0</v>
      </c>
      <c r="BM325" s="208">
        <f t="shared" si="394"/>
        <v>0</v>
      </c>
      <c r="BN325" s="208">
        <f t="shared" si="395"/>
        <v>0</v>
      </c>
      <c r="BS325" s="207">
        <f t="shared" si="437"/>
        <v>0</v>
      </c>
      <c r="BT325" s="208">
        <f t="shared" si="396"/>
        <v>0</v>
      </c>
      <c r="BU325" s="208">
        <f t="shared" si="396"/>
        <v>0</v>
      </c>
      <c r="BV325" s="208">
        <f t="shared" si="396"/>
        <v>0</v>
      </c>
      <c r="BW325" s="208">
        <f t="shared" si="396"/>
        <v>0</v>
      </c>
      <c r="BX325" s="208">
        <f t="shared" si="397"/>
        <v>0</v>
      </c>
      <c r="CC325" s="207">
        <f t="shared" si="438"/>
        <v>0</v>
      </c>
      <c r="CD325" s="208">
        <f t="shared" si="398"/>
        <v>0</v>
      </c>
      <c r="CE325" s="208">
        <f t="shared" si="398"/>
        <v>0</v>
      </c>
      <c r="CF325" s="208">
        <f t="shared" si="398"/>
        <v>0</v>
      </c>
      <c r="CG325" s="208">
        <f t="shared" si="398"/>
        <v>0</v>
      </c>
      <c r="CH325" s="208">
        <f t="shared" si="399"/>
        <v>0</v>
      </c>
      <c r="CM325" s="207">
        <f t="shared" si="439"/>
        <v>0</v>
      </c>
      <c r="CN325" s="208">
        <f t="shared" si="400"/>
        <v>0</v>
      </c>
      <c r="CO325" s="208">
        <f t="shared" si="400"/>
        <v>0</v>
      </c>
      <c r="CP325" s="208">
        <f t="shared" si="400"/>
        <v>0</v>
      </c>
      <c r="CQ325" s="208">
        <f t="shared" si="400"/>
        <v>0</v>
      </c>
      <c r="CR325" s="208">
        <f t="shared" si="401"/>
        <v>0</v>
      </c>
      <c r="CW325" s="207">
        <f t="shared" si="440"/>
        <v>0</v>
      </c>
      <c r="CX325" s="208">
        <f t="shared" si="402"/>
        <v>0</v>
      </c>
      <c r="CY325" s="207">
        <f t="shared" si="402"/>
        <v>0</v>
      </c>
      <c r="CZ325" s="208">
        <f t="shared" si="402"/>
        <v>0</v>
      </c>
      <c r="DA325" s="208">
        <f t="shared" si="402"/>
        <v>0</v>
      </c>
      <c r="DB325" s="208">
        <f t="shared" si="403"/>
        <v>0</v>
      </c>
      <c r="DG325" s="207">
        <f t="shared" si="441"/>
        <v>0</v>
      </c>
      <c r="DH325" s="208">
        <f t="shared" si="404"/>
        <v>0</v>
      </c>
      <c r="DI325" s="208">
        <f t="shared" si="404"/>
        <v>0</v>
      </c>
      <c r="DJ325" s="208">
        <f t="shared" si="404"/>
        <v>0</v>
      </c>
      <c r="DK325" s="208">
        <f t="shared" si="404"/>
        <v>0</v>
      </c>
      <c r="DL325" s="208">
        <f t="shared" si="405"/>
        <v>0</v>
      </c>
      <c r="DQ325" s="207">
        <f t="shared" si="442"/>
        <v>0</v>
      </c>
      <c r="DR325" s="208">
        <f t="shared" si="406"/>
        <v>0</v>
      </c>
      <c r="DS325" s="208">
        <f t="shared" si="406"/>
        <v>0</v>
      </c>
      <c r="DT325" s="208">
        <f t="shared" si="406"/>
        <v>0</v>
      </c>
      <c r="DU325" s="208">
        <f t="shared" si="406"/>
        <v>0</v>
      </c>
      <c r="DV325" s="208">
        <f t="shared" si="407"/>
        <v>0</v>
      </c>
      <c r="EA325" s="207">
        <f t="shared" si="443"/>
        <v>0</v>
      </c>
      <c r="EB325" s="208">
        <f t="shared" si="408"/>
        <v>0</v>
      </c>
      <c r="EC325" s="208">
        <f t="shared" si="408"/>
        <v>0</v>
      </c>
      <c r="ED325" s="208">
        <f t="shared" si="408"/>
        <v>0</v>
      </c>
      <c r="EE325" s="208">
        <f t="shared" si="408"/>
        <v>0</v>
      </c>
      <c r="EF325" s="208">
        <f t="shared" si="409"/>
        <v>0</v>
      </c>
      <c r="EK325" s="207">
        <f t="shared" si="444"/>
        <v>0</v>
      </c>
      <c r="EL325" s="208">
        <f t="shared" si="410"/>
        <v>0</v>
      </c>
      <c r="EM325" s="208">
        <f t="shared" si="410"/>
        <v>0</v>
      </c>
      <c r="EN325" s="208">
        <f t="shared" si="410"/>
        <v>0</v>
      </c>
      <c r="EO325" s="208">
        <f t="shared" si="410"/>
        <v>0</v>
      </c>
      <c r="EP325" s="208">
        <f t="shared" si="411"/>
        <v>0</v>
      </c>
      <c r="EU325" s="207">
        <f t="shared" si="445"/>
        <v>0</v>
      </c>
      <c r="EV325" s="208">
        <f t="shared" si="412"/>
        <v>0</v>
      </c>
      <c r="EW325" s="208">
        <f t="shared" si="412"/>
        <v>0</v>
      </c>
      <c r="EX325" s="208">
        <f t="shared" si="412"/>
        <v>0</v>
      </c>
      <c r="EY325" s="208">
        <f t="shared" si="412"/>
        <v>0</v>
      </c>
      <c r="EZ325" s="208">
        <f t="shared" si="413"/>
        <v>0</v>
      </c>
      <c r="FE325" s="207">
        <f t="shared" si="446"/>
        <v>0</v>
      </c>
      <c r="FF325" s="208">
        <f t="shared" si="414"/>
        <v>0</v>
      </c>
      <c r="FG325" s="208">
        <f t="shared" si="414"/>
        <v>0</v>
      </c>
      <c r="FH325" s="208">
        <f t="shared" si="414"/>
        <v>0</v>
      </c>
      <c r="FI325" s="208">
        <f t="shared" si="414"/>
        <v>0</v>
      </c>
      <c r="FJ325" s="208">
        <f t="shared" si="415"/>
        <v>0</v>
      </c>
      <c r="FO325" s="207">
        <f t="shared" si="447"/>
        <v>0</v>
      </c>
      <c r="FP325" s="208">
        <f t="shared" si="416"/>
        <v>0</v>
      </c>
      <c r="FQ325" s="208">
        <f t="shared" si="416"/>
        <v>0</v>
      </c>
      <c r="FR325" s="208">
        <f t="shared" si="416"/>
        <v>0</v>
      </c>
      <c r="FS325" s="208">
        <f t="shared" si="416"/>
        <v>0</v>
      </c>
      <c r="FT325" s="208">
        <f t="shared" si="417"/>
        <v>0</v>
      </c>
      <c r="FY325" s="207">
        <f t="shared" si="448"/>
        <v>0</v>
      </c>
      <c r="FZ325" s="208">
        <f t="shared" si="418"/>
        <v>0</v>
      </c>
      <c r="GA325" s="208">
        <f t="shared" si="418"/>
        <v>0</v>
      </c>
      <c r="GB325" s="208">
        <f t="shared" si="418"/>
        <v>0</v>
      </c>
      <c r="GC325" s="208">
        <f t="shared" si="418"/>
        <v>0</v>
      </c>
      <c r="GD325" s="208">
        <f t="shared" si="419"/>
        <v>0</v>
      </c>
      <c r="GI325" s="207">
        <f t="shared" si="449"/>
        <v>0</v>
      </c>
      <c r="GJ325" s="208">
        <f t="shared" si="420"/>
        <v>0</v>
      </c>
      <c r="GK325" s="208">
        <f t="shared" si="420"/>
        <v>0</v>
      </c>
      <c r="GL325" s="208">
        <f t="shared" si="420"/>
        <v>0</v>
      </c>
      <c r="GM325" s="208">
        <f t="shared" si="420"/>
        <v>0</v>
      </c>
      <c r="GN325" s="208">
        <f t="shared" si="421"/>
        <v>0</v>
      </c>
      <c r="GS325" s="207">
        <f t="shared" si="450"/>
        <v>0</v>
      </c>
      <c r="GT325" s="208">
        <f t="shared" si="422"/>
        <v>0</v>
      </c>
      <c r="GU325" s="208">
        <f t="shared" si="422"/>
        <v>0</v>
      </c>
      <c r="GV325" s="208">
        <f t="shared" si="422"/>
        <v>0</v>
      </c>
      <c r="GW325" s="208">
        <f t="shared" si="422"/>
        <v>0</v>
      </c>
      <c r="GX325" s="208">
        <f t="shared" si="423"/>
        <v>0</v>
      </c>
      <c r="HC325" s="207">
        <f t="shared" si="451"/>
        <v>0</v>
      </c>
      <c r="HD325" s="208">
        <f t="shared" si="424"/>
        <v>0</v>
      </c>
      <c r="HE325" s="208">
        <f t="shared" si="424"/>
        <v>0</v>
      </c>
      <c r="HF325" s="208">
        <f t="shared" si="424"/>
        <v>0</v>
      </c>
      <c r="HG325" s="208">
        <f t="shared" si="424"/>
        <v>0</v>
      </c>
      <c r="HH325" s="208">
        <f t="shared" si="425"/>
        <v>0</v>
      </c>
      <c r="HM325" s="207">
        <f t="shared" si="452"/>
        <v>0</v>
      </c>
      <c r="HN325" s="208">
        <f t="shared" si="426"/>
        <v>0</v>
      </c>
      <c r="HO325" s="208">
        <f t="shared" si="426"/>
        <v>0</v>
      </c>
      <c r="HP325" s="208">
        <f t="shared" si="426"/>
        <v>0</v>
      </c>
      <c r="HQ325" s="208">
        <f t="shared" si="426"/>
        <v>0</v>
      </c>
      <c r="HR325" s="208">
        <f t="shared" si="427"/>
        <v>0</v>
      </c>
      <c r="HW325" s="207">
        <f t="shared" si="453"/>
        <v>0</v>
      </c>
      <c r="HX325" s="208">
        <f t="shared" si="428"/>
        <v>0</v>
      </c>
      <c r="HY325" s="208">
        <f t="shared" si="428"/>
        <v>0</v>
      </c>
      <c r="HZ325" s="208">
        <f t="shared" si="428"/>
        <v>0</v>
      </c>
      <c r="IA325" s="208">
        <f t="shared" si="428"/>
        <v>0</v>
      </c>
      <c r="IB325" s="208">
        <f t="shared" si="429"/>
        <v>0</v>
      </c>
      <c r="IG325" s="207">
        <f t="shared" si="454"/>
        <v>0</v>
      </c>
      <c r="IH325" s="208">
        <f t="shared" si="430"/>
        <v>0</v>
      </c>
      <c r="II325" s="208">
        <f t="shared" si="430"/>
        <v>0</v>
      </c>
      <c r="IJ325" s="208">
        <f t="shared" si="430"/>
        <v>0</v>
      </c>
      <c r="IK325" s="208">
        <f t="shared" si="430"/>
        <v>0</v>
      </c>
      <c r="IL325" s="208">
        <f t="shared" si="431"/>
        <v>0</v>
      </c>
    </row>
    <row r="326" spans="20:246">
      <c r="T326" s="207">
        <v>29.6</v>
      </c>
      <c r="U326" s="207">
        <f t="shared" si="432"/>
        <v>0</v>
      </c>
      <c r="V326" s="208">
        <f t="shared" si="386"/>
        <v>0</v>
      </c>
      <c r="W326" s="208">
        <f t="shared" si="386"/>
        <v>0</v>
      </c>
      <c r="X326" s="208">
        <f t="shared" si="386"/>
        <v>0</v>
      </c>
      <c r="Y326" s="208">
        <f t="shared" si="386"/>
        <v>0</v>
      </c>
      <c r="Z326" s="208">
        <f t="shared" si="387"/>
        <v>0</v>
      </c>
      <c r="AE326" s="207">
        <f t="shared" si="433"/>
        <v>0</v>
      </c>
      <c r="AF326" s="208">
        <f t="shared" si="388"/>
        <v>0</v>
      </c>
      <c r="AG326" s="208">
        <f t="shared" si="388"/>
        <v>0</v>
      </c>
      <c r="AH326" s="208">
        <f t="shared" si="388"/>
        <v>0</v>
      </c>
      <c r="AI326" s="208">
        <f t="shared" si="388"/>
        <v>0</v>
      </c>
      <c r="AJ326" s="208">
        <f t="shared" si="389"/>
        <v>0</v>
      </c>
      <c r="AO326" s="207">
        <f t="shared" si="434"/>
        <v>0</v>
      </c>
      <c r="AP326" s="208">
        <f t="shared" si="390"/>
        <v>0</v>
      </c>
      <c r="AQ326" s="208">
        <f t="shared" si="390"/>
        <v>0</v>
      </c>
      <c r="AR326" s="208">
        <f t="shared" si="390"/>
        <v>0</v>
      </c>
      <c r="AS326" s="208">
        <f t="shared" si="390"/>
        <v>0</v>
      </c>
      <c r="AT326" s="208">
        <f t="shared" si="391"/>
        <v>0</v>
      </c>
      <c r="AY326" s="207">
        <f t="shared" si="435"/>
        <v>0</v>
      </c>
      <c r="AZ326" s="208">
        <f t="shared" si="392"/>
        <v>0</v>
      </c>
      <c r="BA326" s="208">
        <f t="shared" si="392"/>
        <v>0</v>
      </c>
      <c r="BB326" s="208">
        <f t="shared" si="392"/>
        <v>0</v>
      </c>
      <c r="BC326" s="208">
        <f t="shared" si="392"/>
        <v>0</v>
      </c>
      <c r="BD326" s="208">
        <f t="shared" si="393"/>
        <v>0</v>
      </c>
      <c r="BI326" s="207">
        <f t="shared" si="436"/>
        <v>0</v>
      </c>
      <c r="BJ326" s="208">
        <f t="shared" si="394"/>
        <v>0</v>
      </c>
      <c r="BK326" s="208">
        <f t="shared" si="394"/>
        <v>0</v>
      </c>
      <c r="BL326" s="208">
        <f t="shared" si="394"/>
        <v>0</v>
      </c>
      <c r="BM326" s="208">
        <f t="shared" si="394"/>
        <v>0</v>
      </c>
      <c r="BN326" s="208">
        <f t="shared" si="395"/>
        <v>0</v>
      </c>
      <c r="BS326" s="207">
        <f t="shared" si="437"/>
        <v>0</v>
      </c>
      <c r="BT326" s="208">
        <f t="shared" si="396"/>
        <v>0</v>
      </c>
      <c r="BU326" s="208">
        <f t="shared" si="396"/>
        <v>0</v>
      </c>
      <c r="BV326" s="208">
        <f t="shared" si="396"/>
        <v>0</v>
      </c>
      <c r="BW326" s="208">
        <f t="shared" si="396"/>
        <v>0</v>
      </c>
      <c r="BX326" s="208">
        <f t="shared" si="397"/>
        <v>0</v>
      </c>
      <c r="CC326" s="207">
        <f t="shared" si="438"/>
        <v>0</v>
      </c>
      <c r="CD326" s="208">
        <f t="shared" si="398"/>
        <v>0</v>
      </c>
      <c r="CE326" s="208">
        <f t="shared" si="398"/>
        <v>0</v>
      </c>
      <c r="CF326" s="208">
        <f t="shared" si="398"/>
        <v>0</v>
      </c>
      <c r="CG326" s="208">
        <f t="shared" si="398"/>
        <v>0</v>
      </c>
      <c r="CH326" s="208">
        <f t="shared" si="399"/>
        <v>0</v>
      </c>
      <c r="CM326" s="207">
        <f t="shared" si="439"/>
        <v>0</v>
      </c>
      <c r="CN326" s="208">
        <f t="shared" si="400"/>
        <v>0</v>
      </c>
      <c r="CO326" s="208">
        <f t="shared" si="400"/>
        <v>0</v>
      </c>
      <c r="CP326" s="208">
        <f t="shared" si="400"/>
        <v>0</v>
      </c>
      <c r="CQ326" s="208">
        <f t="shared" si="400"/>
        <v>0</v>
      </c>
      <c r="CR326" s="208">
        <f t="shared" si="401"/>
        <v>0</v>
      </c>
      <c r="CW326" s="207">
        <f t="shared" si="440"/>
        <v>0</v>
      </c>
      <c r="CX326" s="208">
        <f t="shared" si="402"/>
        <v>0</v>
      </c>
      <c r="CY326" s="207">
        <f t="shared" si="402"/>
        <v>0</v>
      </c>
      <c r="CZ326" s="208">
        <f t="shared" si="402"/>
        <v>0</v>
      </c>
      <c r="DA326" s="208">
        <f t="shared" si="402"/>
        <v>0</v>
      </c>
      <c r="DB326" s="208">
        <f t="shared" si="403"/>
        <v>0</v>
      </c>
      <c r="DG326" s="207">
        <f t="shared" si="441"/>
        <v>0</v>
      </c>
      <c r="DH326" s="208">
        <f t="shared" si="404"/>
        <v>0</v>
      </c>
      <c r="DI326" s="208">
        <f t="shared" si="404"/>
        <v>0</v>
      </c>
      <c r="DJ326" s="208">
        <f t="shared" si="404"/>
        <v>0</v>
      </c>
      <c r="DK326" s="208">
        <f t="shared" si="404"/>
        <v>0</v>
      </c>
      <c r="DL326" s="208">
        <f t="shared" si="405"/>
        <v>0</v>
      </c>
      <c r="DQ326" s="207">
        <f t="shared" si="442"/>
        <v>0</v>
      </c>
      <c r="DR326" s="208">
        <f t="shared" si="406"/>
        <v>0</v>
      </c>
      <c r="DS326" s="208">
        <f t="shared" si="406"/>
        <v>0</v>
      </c>
      <c r="DT326" s="208">
        <f t="shared" si="406"/>
        <v>0</v>
      </c>
      <c r="DU326" s="208">
        <f t="shared" si="406"/>
        <v>0</v>
      </c>
      <c r="DV326" s="208">
        <f t="shared" si="407"/>
        <v>0</v>
      </c>
      <c r="EA326" s="207">
        <f t="shared" si="443"/>
        <v>0</v>
      </c>
      <c r="EB326" s="208">
        <f t="shared" si="408"/>
        <v>0</v>
      </c>
      <c r="EC326" s="208">
        <f t="shared" si="408"/>
        <v>0</v>
      </c>
      <c r="ED326" s="208">
        <f t="shared" si="408"/>
        <v>0</v>
      </c>
      <c r="EE326" s="208">
        <f t="shared" si="408"/>
        <v>0</v>
      </c>
      <c r="EF326" s="208">
        <f t="shared" si="409"/>
        <v>0</v>
      </c>
      <c r="EK326" s="207">
        <f t="shared" si="444"/>
        <v>0</v>
      </c>
      <c r="EL326" s="208">
        <f t="shared" si="410"/>
        <v>0</v>
      </c>
      <c r="EM326" s="208">
        <f t="shared" si="410"/>
        <v>0</v>
      </c>
      <c r="EN326" s="208">
        <f t="shared" si="410"/>
        <v>0</v>
      </c>
      <c r="EO326" s="208">
        <f t="shared" si="410"/>
        <v>0</v>
      </c>
      <c r="EP326" s="208">
        <f t="shared" si="411"/>
        <v>0</v>
      </c>
      <c r="EU326" s="207">
        <f t="shared" si="445"/>
        <v>0</v>
      </c>
      <c r="EV326" s="208">
        <f t="shared" si="412"/>
        <v>0</v>
      </c>
      <c r="EW326" s="208">
        <f t="shared" si="412"/>
        <v>0</v>
      </c>
      <c r="EX326" s="208">
        <f t="shared" si="412"/>
        <v>0</v>
      </c>
      <c r="EY326" s="208">
        <f t="shared" si="412"/>
        <v>0</v>
      </c>
      <c r="EZ326" s="208">
        <f t="shared" si="413"/>
        <v>0</v>
      </c>
      <c r="FE326" s="207">
        <f t="shared" si="446"/>
        <v>0</v>
      </c>
      <c r="FF326" s="208">
        <f t="shared" si="414"/>
        <v>0</v>
      </c>
      <c r="FG326" s="208">
        <f t="shared" si="414"/>
        <v>0</v>
      </c>
      <c r="FH326" s="208">
        <f t="shared" si="414"/>
        <v>0</v>
      </c>
      <c r="FI326" s="208">
        <f t="shared" si="414"/>
        <v>0</v>
      </c>
      <c r="FJ326" s="208">
        <f t="shared" si="415"/>
        <v>0</v>
      </c>
      <c r="FO326" s="207">
        <f t="shared" si="447"/>
        <v>0</v>
      </c>
      <c r="FP326" s="208">
        <f t="shared" si="416"/>
        <v>0</v>
      </c>
      <c r="FQ326" s="208">
        <f t="shared" si="416"/>
        <v>0</v>
      </c>
      <c r="FR326" s="208">
        <f t="shared" si="416"/>
        <v>0</v>
      </c>
      <c r="FS326" s="208">
        <f t="shared" si="416"/>
        <v>0</v>
      </c>
      <c r="FT326" s="208">
        <f t="shared" si="417"/>
        <v>0</v>
      </c>
      <c r="FY326" s="207">
        <f t="shared" si="448"/>
        <v>0</v>
      </c>
      <c r="FZ326" s="208">
        <f t="shared" si="418"/>
        <v>0</v>
      </c>
      <c r="GA326" s="208">
        <f t="shared" si="418"/>
        <v>0</v>
      </c>
      <c r="GB326" s="208">
        <f t="shared" si="418"/>
        <v>0</v>
      </c>
      <c r="GC326" s="208">
        <f t="shared" si="418"/>
        <v>0</v>
      </c>
      <c r="GD326" s="208">
        <f t="shared" si="419"/>
        <v>0</v>
      </c>
      <c r="GI326" s="207">
        <f t="shared" si="449"/>
        <v>0</v>
      </c>
      <c r="GJ326" s="208">
        <f t="shared" si="420"/>
        <v>0</v>
      </c>
      <c r="GK326" s="208">
        <f t="shared" si="420"/>
        <v>0</v>
      </c>
      <c r="GL326" s="208">
        <f t="shared" si="420"/>
        <v>0</v>
      </c>
      <c r="GM326" s="208">
        <f t="shared" si="420"/>
        <v>0</v>
      </c>
      <c r="GN326" s="208">
        <f t="shared" si="421"/>
        <v>0</v>
      </c>
      <c r="GS326" s="207">
        <f t="shared" si="450"/>
        <v>0</v>
      </c>
      <c r="GT326" s="208">
        <f t="shared" si="422"/>
        <v>0</v>
      </c>
      <c r="GU326" s="208">
        <f t="shared" si="422"/>
        <v>0</v>
      </c>
      <c r="GV326" s="208">
        <f t="shared" si="422"/>
        <v>0</v>
      </c>
      <c r="GW326" s="208">
        <f t="shared" si="422"/>
        <v>0</v>
      </c>
      <c r="GX326" s="208">
        <f t="shared" si="423"/>
        <v>0</v>
      </c>
      <c r="HC326" s="207">
        <f t="shared" si="451"/>
        <v>0</v>
      </c>
      <c r="HD326" s="208">
        <f t="shared" si="424"/>
        <v>0</v>
      </c>
      <c r="HE326" s="208">
        <f t="shared" si="424"/>
        <v>0</v>
      </c>
      <c r="HF326" s="208">
        <f t="shared" si="424"/>
        <v>0</v>
      </c>
      <c r="HG326" s="208">
        <f t="shared" si="424"/>
        <v>0</v>
      </c>
      <c r="HH326" s="208">
        <f t="shared" si="425"/>
        <v>0</v>
      </c>
      <c r="HM326" s="207">
        <f t="shared" si="452"/>
        <v>0</v>
      </c>
      <c r="HN326" s="208">
        <f t="shared" si="426"/>
        <v>0</v>
      </c>
      <c r="HO326" s="208">
        <f t="shared" si="426"/>
        <v>0</v>
      </c>
      <c r="HP326" s="208">
        <f t="shared" si="426"/>
        <v>0</v>
      </c>
      <c r="HQ326" s="208">
        <f t="shared" si="426"/>
        <v>0</v>
      </c>
      <c r="HR326" s="208">
        <f t="shared" si="427"/>
        <v>0</v>
      </c>
      <c r="HW326" s="207">
        <f t="shared" si="453"/>
        <v>0</v>
      </c>
      <c r="HX326" s="208">
        <f t="shared" si="428"/>
        <v>0</v>
      </c>
      <c r="HY326" s="208">
        <f t="shared" si="428"/>
        <v>0</v>
      </c>
      <c r="HZ326" s="208">
        <f t="shared" si="428"/>
        <v>0</v>
      </c>
      <c r="IA326" s="208">
        <f t="shared" si="428"/>
        <v>0</v>
      </c>
      <c r="IB326" s="208">
        <f t="shared" si="429"/>
        <v>0</v>
      </c>
      <c r="IG326" s="207">
        <f t="shared" si="454"/>
        <v>0</v>
      </c>
      <c r="IH326" s="208">
        <f t="shared" si="430"/>
        <v>0</v>
      </c>
      <c r="II326" s="208">
        <f t="shared" si="430"/>
        <v>0</v>
      </c>
      <c r="IJ326" s="208">
        <f t="shared" si="430"/>
        <v>0</v>
      </c>
      <c r="IK326" s="208">
        <f t="shared" si="430"/>
        <v>0</v>
      </c>
      <c r="IL326" s="208">
        <f t="shared" si="431"/>
        <v>0</v>
      </c>
    </row>
    <row r="327" spans="20:246">
      <c r="T327" s="207">
        <v>29.7</v>
      </c>
      <c r="U327" s="207">
        <f t="shared" si="432"/>
        <v>0</v>
      </c>
      <c r="V327" s="208">
        <f t="shared" si="386"/>
        <v>0</v>
      </c>
      <c r="W327" s="208">
        <f t="shared" si="386"/>
        <v>0</v>
      </c>
      <c r="X327" s="208">
        <f t="shared" si="386"/>
        <v>0</v>
      </c>
      <c r="Y327" s="208">
        <f t="shared" si="386"/>
        <v>0</v>
      </c>
      <c r="Z327" s="208">
        <f t="shared" si="387"/>
        <v>0</v>
      </c>
      <c r="AE327" s="207">
        <f t="shared" si="433"/>
        <v>0</v>
      </c>
      <c r="AF327" s="208">
        <f t="shared" si="388"/>
        <v>0</v>
      </c>
      <c r="AG327" s="208">
        <f t="shared" si="388"/>
        <v>0</v>
      </c>
      <c r="AH327" s="208">
        <f t="shared" si="388"/>
        <v>0</v>
      </c>
      <c r="AI327" s="208">
        <f t="shared" si="388"/>
        <v>0</v>
      </c>
      <c r="AJ327" s="208">
        <f t="shared" si="389"/>
        <v>0</v>
      </c>
      <c r="AO327" s="207">
        <f t="shared" si="434"/>
        <v>0</v>
      </c>
      <c r="AP327" s="208">
        <f t="shared" si="390"/>
        <v>0</v>
      </c>
      <c r="AQ327" s="208">
        <f t="shared" si="390"/>
        <v>0</v>
      </c>
      <c r="AR327" s="208">
        <f t="shared" si="390"/>
        <v>0</v>
      </c>
      <c r="AS327" s="208">
        <f t="shared" si="390"/>
        <v>0</v>
      </c>
      <c r="AT327" s="208">
        <f t="shared" si="391"/>
        <v>0</v>
      </c>
      <c r="AY327" s="207">
        <f t="shared" si="435"/>
        <v>0</v>
      </c>
      <c r="AZ327" s="208">
        <f t="shared" si="392"/>
        <v>0</v>
      </c>
      <c r="BA327" s="208">
        <f t="shared" si="392"/>
        <v>0</v>
      </c>
      <c r="BB327" s="208">
        <f t="shared" si="392"/>
        <v>0</v>
      </c>
      <c r="BC327" s="208">
        <f t="shared" si="392"/>
        <v>0</v>
      </c>
      <c r="BD327" s="208">
        <f t="shared" si="393"/>
        <v>0</v>
      </c>
      <c r="BI327" s="207">
        <f t="shared" si="436"/>
        <v>0</v>
      </c>
      <c r="BJ327" s="208">
        <f t="shared" si="394"/>
        <v>0</v>
      </c>
      <c r="BK327" s="208">
        <f t="shared" si="394"/>
        <v>0</v>
      </c>
      <c r="BL327" s="208">
        <f t="shared" si="394"/>
        <v>0</v>
      </c>
      <c r="BM327" s="208">
        <f t="shared" si="394"/>
        <v>0</v>
      </c>
      <c r="BN327" s="208">
        <f t="shared" si="395"/>
        <v>0</v>
      </c>
      <c r="BS327" s="207">
        <f t="shared" si="437"/>
        <v>0</v>
      </c>
      <c r="BT327" s="208">
        <f t="shared" si="396"/>
        <v>0</v>
      </c>
      <c r="BU327" s="208">
        <f t="shared" si="396"/>
        <v>0</v>
      </c>
      <c r="BV327" s="208">
        <f t="shared" si="396"/>
        <v>0</v>
      </c>
      <c r="BW327" s="208">
        <f t="shared" si="396"/>
        <v>0</v>
      </c>
      <c r="BX327" s="208">
        <f t="shared" si="397"/>
        <v>0</v>
      </c>
      <c r="CC327" s="207">
        <f t="shared" si="438"/>
        <v>0</v>
      </c>
      <c r="CD327" s="208">
        <f t="shared" si="398"/>
        <v>0</v>
      </c>
      <c r="CE327" s="208">
        <f t="shared" si="398"/>
        <v>0</v>
      </c>
      <c r="CF327" s="208">
        <f t="shared" si="398"/>
        <v>0</v>
      </c>
      <c r="CG327" s="208">
        <f t="shared" si="398"/>
        <v>0</v>
      </c>
      <c r="CH327" s="208">
        <f t="shared" si="399"/>
        <v>0</v>
      </c>
      <c r="CM327" s="207">
        <f t="shared" si="439"/>
        <v>0</v>
      </c>
      <c r="CN327" s="208">
        <f t="shared" si="400"/>
        <v>0</v>
      </c>
      <c r="CO327" s="208">
        <f t="shared" si="400"/>
        <v>0</v>
      </c>
      <c r="CP327" s="208">
        <f t="shared" si="400"/>
        <v>0</v>
      </c>
      <c r="CQ327" s="208">
        <f t="shared" si="400"/>
        <v>0</v>
      </c>
      <c r="CR327" s="208">
        <f t="shared" si="401"/>
        <v>0</v>
      </c>
      <c r="CW327" s="207">
        <f t="shared" si="440"/>
        <v>0</v>
      </c>
      <c r="CX327" s="208">
        <f t="shared" si="402"/>
        <v>0</v>
      </c>
      <c r="CY327" s="207">
        <f t="shared" si="402"/>
        <v>0</v>
      </c>
      <c r="CZ327" s="208">
        <f t="shared" si="402"/>
        <v>0</v>
      </c>
      <c r="DA327" s="208">
        <f t="shared" si="402"/>
        <v>0</v>
      </c>
      <c r="DB327" s="208">
        <f t="shared" si="403"/>
        <v>0</v>
      </c>
      <c r="DG327" s="207">
        <f t="shared" si="441"/>
        <v>0</v>
      </c>
      <c r="DH327" s="208">
        <f t="shared" si="404"/>
        <v>0</v>
      </c>
      <c r="DI327" s="208">
        <f t="shared" si="404"/>
        <v>0</v>
      </c>
      <c r="DJ327" s="208">
        <f t="shared" si="404"/>
        <v>0</v>
      </c>
      <c r="DK327" s="208">
        <f t="shared" si="404"/>
        <v>0</v>
      </c>
      <c r="DL327" s="208">
        <f t="shared" si="405"/>
        <v>0</v>
      </c>
      <c r="DQ327" s="207">
        <f t="shared" si="442"/>
        <v>0</v>
      </c>
      <c r="DR327" s="208">
        <f t="shared" si="406"/>
        <v>0</v>
      </c>
      <c r="DS327" s="208">
        <f t="shared" si="406"/>
        <v>0</v>
      </c>
      <c r="DT327" s="208">
        <f t="shared" si="406"/>
        <v>0</v>
      </c>
      <c r="DU327" s="208">
        <f t="shared" si="406"/>
        <v>0</v>
      </c>
      <c r="DV327" s="208">
        <f t="shared" si="407"/>
        <v>0</v>
      </c>
      <c r="EA327" s="207">
        <f t="shared" si="443"/>
        <v>0</v>
      </c>
      <c r="EB327" s="208">
        <f t="shared" si="408"/>
        <v>0</v>
      </c>
      <c r="EC327" s="208">
        <f t="shared" si="408"/>
        <v>0</v>
      </c>
      <c r="ED327" s="208">
        <f t="shared" si="408"/>
        <v>0</v>
      </c>
      <c r="EE327" s="208">
        <f t="shared" si="408"/>
        <v>0</v>
      </c>
      <c r="EF327" s="208">
        <f t="shared" si="409"/>
        <v>0</v>
      </c>
      <c r="EK327" s="207">
        <f t="shared" si="444"/>
        <v>0</v>
      </c>
      <c r="EL327" s="208">
        <f t="shared" si="410"/>
        <v>0</v>
      </c>
      <c r="EM327" s="208">
        <f t="shared" si="410"/>
        <v>0</v>
      </c>
      <c r="EN327" s="208">
        <f t="shared" si="410"/>
        <v>0</v>
      </c>
      <c r="EO327" s="208">
        <f t="shared" si="410"/>
        <v>0</v>
      </c>
      <c r="EP327" s="208">
        <f t="shared" si="411"/>
        <v>0</v>
      </c>
      <c r="EU327" s="207">
        <f t="shared" si="445"/>
        <v>0</v>
      </c>
      <c r="EV327" s="208">
        <f t="shared" si="412"/>
        <v>0</v>
      </c>
      <c r="EW327" s="208">
        <f t="shared" si="412"/>
        <v>0</v>
      </c>
      <c r="EX327" s="208">
        <f t="shared" si="412"/>
        <v>0</v>
      </c>
      <c r="EY327" s="208">
        <f t="shared" si="412"/>
        <v>0</v>
      </c>
      <c r="EZ327" s="208">
        <f t="shared" si="413"/>
        <v>0</v>
      </c>
      <c r="FE327" s="207">
        <f t="shared" si="446"/>
        <v>0</v>
      </c>
      <c r="FF327" s="208">
        <f t="shared" si="414"/>
        <v>0</v>
      </c>
      <c r="FG327" s="208">
        <f t="shared" si="414"/>
        <v>0</v>
      </c>
      <c r="FH327" s="208">
        <f t="shared" si="414"/>
        <v>0</v>
      </c>
      <c r="FI327" s="208">
        <f t="shared" si="414"/>
        <v>0</v>
      </c>
      <c r="FJ327" s="208">
        <f t="shared" si="415"/>
        <v>0</v>
      </c>
      <c r="FO327" s="207">
        <f t="shared" si="447"/>
        <v>0</v>
      </c>
      <c r="FP327" s="208">
        <f t="shared" si="416"/>
        <v>0</v>
      </c>
      <c r="FQ327" s="208">
        <f t="shared" si="416"/>
        <v>0</v>
      </c>
      <c r="FR327" s="208">
        <f t="shared" si="416"/>
        <v>0</v>
      </c>
      <c r="FS327" s="208">
        <f t="shared" si="416"/>
        <v>0</v>
      </c>
      <c r="FT327" s="208">
        <f t="shared" si="417"/>
        <v>0</v>
      </c>
      <c r="FY327" s="207">
        <f t="shared" si="448"/>
        <v>0</v>
      </c>
      <c r="FZ327" s="208">
        <f t="shared" si="418"/>
        <v>0</v>
      </c>
      <c r="GA327" s="208">
        <f t="shared" si="418"/>
        <v>0</v>
      </c>
      <c r="GB327" s="208">
        <f t="shared" si="418"/>
        <v>0</v>
      </c>
      <c r="GC327" s="208">
        <f t="shared" si="418"/>
        <v>0</v>
      </c>
      <c r="GD327" s="208">
        <f t="shared" si="419"/>
        <v>0</v>
      </c>
      <c r="GI327" s="207">
        <f t="shared" si="449"/>
        <v>0</v>
      </c>
      <c r="GJ327" s="208">
        <f t="shared" si="420"/>
        <v>0</v>
      </c>
      <c r="GK327" s="208">
        <f t="shared" si="420"/>
        <v>0</v>
      </c>
      <c r="GL327" s="208">
        <f t="shared" si="420"/>
        <v>0</v>
      </c>
      <c r="GM327" s="208">
        <f t="shared" si="420"/>
        <v>0</v>
      </c>
      <c r="GN327" s="208">
        <f t="shared" si="421"/>
        <v>0</v>
      </c>
      <c r="GS327" s="207">
        <f t="shared" si="450"/>
        <v>0</v>
      </c>
      <c r="GT327" s="208">
        <f t="shared" si="422"/>
        <v>0</v>
      </c>
      <c r="GU327" s="208">
        <f t="shared" si="422"/>
        <v>0</v>
      </c>
      <c r="GV327" s="208">
        <f t="shared" si="422"/>
        <v>0</v>
      </c>
      <c r="GW327" s="208">
        <f t="shared" si="422"/>
        <v>0</v>
      </c>
      <c r="GX327" s="208">
        <f t="shared" si="423"/>
        <v>0</v>
      </c>
      <c r="HC327" s="207">
        <f t="shared" si="451"/>
        <v>0</v>
      </c>
      <c r="HD327" s="208">
        <f t="shared" si="424"/>
        <v>0</v>
      </c>
      <c r="HE327" s="208">
        <f t="shared" si="424"/>
        <v>0</v>
      </c>
      <c r="HF327" s="208">
        <f t="shared" si="424"/>
        <v>0</v>
      </c>
      <c r="HG327" s="208">
        <f t="shared" si="424"/>
        <v>0</v>
      </c>
      <c r="HH327" s="208">
        <f t="shared" si="425"/>
        <v>0</v>
      </c>
      <c r="HM327" s="207">
        <f t="shared" si="452"/>
        <v>0</v>
      </c>
      <c r="HN327" s="208">
        <f t="shared" si="426"/>
        <v>0</v>
      </c>
      <c r="HO327" s="208">
        <f t="shared" si="426"/>
        <v>0</v>
      </c>
      <c r="HP327" s="208">
        <f t="shared" si="426"/>
        <v>0</v>
      </c>
      <c r="HQ327" s="208">
        <f t="shared" si="426"/>
        <v>0</v>
      </c>
      <c r="HR327" s="208">
        <f t="shared" si="427"/>
        <v>0</v>
      </c>
      <c r="HW327" s="207">
        <f t="shared" si="453"/>
        <v>0</v>
      </c>
      <c r="HX327" s="208">
        <f t="shared" si="428"/>
        <v>0</v>
      </c>
      <c r="HY327" s="208">
        <f t="shared" si="428"/>
        <v>0</v>
      </c>
      <c r="HZ327" s="208">
        <f t="shared" si="428"/>
        <v>0</v>
      </c>
      <c r="IA327" s="208">
        <f t="shared" si="428"/>
        <v>0</v>
      </c>
      <c r="IB327" s="208">
        <f t="shared" si="429"/>
        <v>0</v>
      </c>
      <c r="IG327" s="207">
        <f t="shared" si="454"/>
        <v>0</v>
      </c>
      <c r="IH327" s="208">
        <f t="shared" si="430"/>
        <v>0</v>
      </c>
      <c r="II327" s="208">
        <f t="shared" si="430"/>
        <v>0</v>
      </c>
      <c r="IJ327" s="208">
        <f t="shared" si="430"/>
        <v>0</v>
      </c>
      <c r="IK327" s="208">
        <f t="shared" si="430"/>
        <v>0</v>
      </c>
      <c r="IL327" s="208">
        <f t="shared" si="431"/>
        <v>0</v>
      </c>
    </row>
    <row r="328" spans="20:246">
      <c r="T328" s="207">
        <v>29.8</v>
      </c>
      <c r="U328" s="207">
        <f t="shared" si="432"/>
        <v>0</v>
      </c>
      <c r="V328" s="208">
        <f t="shared" si="386"/>
        <v>0</v>
      </c>
      <c r="W328" s="208">
        <f t="shared" si="386"/>
        <v>0</v>
      </c>
      <c r="X328" s="208">
        <f t="shared" si="386"/>
        <v>0</v>
      </c>
      <c r="Y328" s="208">
        <f t="shared" si="386"/>
        <v>0</v>
      </c>
      <c r="Z328" s="208">
        <f t="shared" si="387"/>
        <v>0</v>
      </c>
      <c r="AE328" s="207">
        <f t="shared" si="433"/>
        <v>0</v>
      </c>
      <c r="AF328" s="208">
        <f t="shared" si="388"/>
        <v>0</v>
      </c>
      <c r="AG328" s="208">
        <f t="shared" si="388"/>
        <v>0</v>
      </c>
      <c r="AH328" s="208">
        <f t="shared" si="388"/>
        <v>0</v>
      </c>
      <c r="AI328" s="208">
        <f t="shared" si="388"/>
        <v>0</v>
      </c>
      <c r="AJ328" s="208">
        <f t="shared" si="389"/>
        <v>0</v>
      </c>
      <c r="AO328" s="207">
        <f t="shared" si="434"/>
        <v>0</v>
      </c>
      <c r="AP328" s="208">
        <f t="shared" si="390"/>
        <v>0</v>
      </c>
      <c r="AQ328" s="208">
        <f t="shared" si="390"/>
        <v>0</v>
      </c>
      <c r="AR328" s="208">
        <f t="shared" si="390"/>
        <v>0</v>
      </c>
      <c r="AS328" s="208">
        <f t="shared" si="390"/>
        <v>0</v>
      </c>
      <c r="AT328" s="208">
        <f t="shared" si="391"/>
        <v>0</v>
      </c>
      <c r="AY328" s="207">
        <f t="shared" si="435"/>
        <v>0</v>
      </c>
      <c r="AZ328" s="208">
        <f t="shared" si="392"/>
        <v>0</v>
      </c>
      <c r="BA328" s="208">
        <f t="shared" si="392"/>
        <v>0</v>
      </c>
      <c r="BB328" s="208">
        <f t="shared" si="392"/>
        <v>0</v>
      </c>
      <c r="BC328" s="208">
        <f t="shared" si="392"/>
        <v>0</v>
      </c>
      <c r="BD328" s="208">
        <f t="shared" si="393"/>
        <v>0</v>
      </c>
      <c r="BI328" s="207">
        <f t="shared" si="436"/>
        <v>0</v>
      </c>
      <c r="BJ328" s="208">
        <f t="shared" si="394"/>
        <v>0</v>
      </c>
      <c r="BK328" s="208">
        <f t="shared" si="394"/>
        <v>0</v>
      </c>
      <c r="BL328" s="208">
        <f t="shared" si="394"/>
        <v>0</v>
      </c>
      <c r="BM328" s="208">
        <f t="shared" si="394"/>
        <v>0</v>
      </c>
      <c r="BN328" s="208">
        <f t="shared" si="395"/>
        <v>0</v>
      </c>
      <c r="BS328" s="207">
        <f t="shared" si="437"/>
        <v>0</v>
      </c>
      <c r="BT328" s="208">
        <f t="shared" si="396"/>
        <v>0</v>
      </c>
      <c r="BU328" s="208">
        <f t="shared" si="396"/>
        <v>0</v>
      </c>
      <c r="BV328" s="208">
        <f t="shared" si="396"/>
        <v>0</v>
      </c>
      <c r="BW328" s="208">
        <f t="shared" si="396"/>
        <v>0</v>
      </c>
      <c r="BX328" s="208">
        <f t="shared" si="397"/>
        <v>0</v>
      </c>
      <c r="CC328" s="207">
        <f t="shared" si="438"/>
        <v>0</v>
      </c>
      <c r="CD328" s="208">
        <f t="shared" si="398"/>
        <v>0</v>
      </c>
      <c r="CE328" s="208">
        <f t="shared" si="398"/>
        <v>0</v>
      </c>
      <c r="CF328" s="208">
        <f t="shared" si="398"/>
        <v>0</v>
      </c>
      <c r="CG328" s="208">
        <f t="shared" si="398"/>
        <v>0</v>
      </c>
      <c r="CH328" s="208">
        <f t="shared" si="399"/>
        <v>0</v>
      </c>
      <c r="CM328" s="207">
        <f t="shared" si="439"/>
        <v>0</v>
      </c>
      <c r="CN328" s="208">
        <f t="shared" si="400"/>
        <v>0</v>
      </c>
      <c r="CO328" s="208">
        <f t="shared" si="400"/>
        <v>0</v>
      </c>
      <c r="CP328" s="208">
        <f t="shared" si="400"/>
        <v>0</v>
      </c>
      <c r="CQ328" s="208">
        <f t="shared" si="400"/>
        <v>0</v>
      </c>
      <c r="CR328" s="208">
        <f t="shared" si="401"/>
        <v>0</v>
      </c>
      <c r="CW328" s="207">
        <f t="shared" si="440"/>
        <v>0</v>
      </c>
      <c r="CX328" s="208">
        <f t="shared" si="402"/>
        <v>0</v>
      </c>
      <c r="CY328" s="207">
        <f t="shared" si="402"/>
        <v>0</v>
      </c>
      <c r="CZ328" s="208">
        <f t="shared" si="402"/>
        <v>0</v>
      </c>
      <c r="DA328" s="208">
        <f t="shared" si="402"/>
        <v>0</v>
      </c>
      <c r="DB328" s="208">
        <f t="shared" si="403"/>
        <v>0</v>
      </c>
      <c r="DG328" s="207">
        <f t="shared" si="441"/>
        <v>0</v>
      </c>
      <c r="DH328" s="208">
        <f t="shared" si="404"/>
        <v>0</v>
      </c>
      <c r="DI328" s="208">
        <f t="shared" si="404"/>
        <v>0</v>
      </c>
      <c r="DJ328" s="208">
        <f t="shared" si="404"/>
        <v>0</v>
      </c>
      <c r="DK328" s="208">
        <f t="shared" si="404"/>
        <v>0</v>
      </c>
      <c r="DL328" s="208">
        <f t="shared" si="405"/>
        <v>0</v>
      </c>
      <c r="DQ328" s="207">
        <f t="shared" si="442"/>
        <v>0</v>
      </c>
      <c r="DR328" s="208">
        <f t="shared" si="406"/>
        <v>0</v>
      </c>
      <c r="DS328" s="208">
        <f t="shared" si="406"/>
        <v>0</v>
      </c>
      <c r="DT328" s="208">
        <f t="shared" si="406"/>
        <v>0</v>
      </c>
      <c r="DU328" s="208">
        <f t="shared" si="406"/>
        <v>0</v>
      </c>
      <c r="DV328" s="208">
        <f t="shared" si="407"/>
        <v>0</v>
      </c>
      <c r="EA328" s="207">
        <f t="shared" si="443"/>
        <v>0</v>
      </c>
      <c r="EB328" s="208">
        <f t="shared" si="408"/>
        <v>0</v>
      </c>
      <c r="EC328" s="208">
        <f t="shared" si="408"/>
        <v>0</v>
      </c>
      <c r="ED328" s="208">
        <f t="shared" si="408"/>
        <v>0</v>
      </c>
      <c r="EE328" s="208">
        <f t="shared" si="408"/>
        <v>0</v>
      </c>
      <c r="EF328" s="208">
        <f t="shared" si="409"/>
        <v>0</v>
      </c>
      <c r="EK328" s="207">
        <f t="shared" si="444"/>
        <v>0</v>
      </c>
      <c r="EL328" s="208">
        <f t="shared" si="410"/>
        <v>0</v>
      </c>
      <c r="EM328" s="208">
        <f t="shared" si="410"/>
        <v>0</v>
      </c>
      <c r="EN328" s="208">
        <f t="shared" si="410"/>
        <v>0</v>
      </c>
      <c r="EO328" s="208">
        <f t="shared" si="410"/>
        <v>0</v>
      </c>
      <c r="EP328" s="208">
        <f t="shared" si="411"/>
        <v>0</v>
      </c>
      <c r="EU328" s="207">
        <f t="shared" si="445"/>
        <v>0</v>
      </c>
      <c r="EV328" s="208">
        <f t="shared" si="412"/>
        <v>0</v>
      </c>
      <c r="EW328" s="208">
        <f t="shared" si="412"/>
        <v>0</v>
      </c>
      <c r="EX328" s="208">
        <f t="shared" si="412"/>
        <v>0</v>
      </c>
      <c r="EY328" s="208">
        <f t="shared" si="412"/>
        <v>0</v>
      </c>
      <c r="EZ328" s="208">
        <f t="shared" si="413"/>
        <v>0</v>
      </c>
      <c r="FE328" s="207">
        <f t="shared" si="446"/>
        <v>0</v>
      </c>
      <c r="FF328" s="208">
        <f t="shared" si="414"/>
        <v>0</v>
      </c>
      <c r="FG328" s="208">
        <f t="shared" si="414"/>
        <v>0</v>
      </c>
      <c r="FH328" s="208">
        <f t="shared" si="414"/>
        <v>0</v>
      </c>
      <c r="FI328" s="208">
        <f t="shared" si="414"/>
        <v>0</v>
      </c>
      <c r="FJ328" s="208">
        <f t="shared" si="415"/>
        <v>0</v>
      </c>
      <c r="FO328" s="207">
        <f t="shared" si="447"/>
        <v>0</v>
      </c>
      <c r="FP328" s="208">
        <f t="shared" si="416"/>
        <v>0</v>
      </c>
      <c r="FQ328" s="208">
        <f t="shared" si="416"/>
        <v>0</v>
      </c>
      <c r="FR328" s="208">
        <f t="shared" si="416"/>
        <v>0</v>
      </c>
      <c r="FS328" s="208">
        <f t="shared" si="416"/>
        <v>0</v>
      </c>
      <c r="FT328" s="208">
        <f t="shared" si="417"/>
        <v>0</v>
      </c>
      <c r="FY328" s="207">
        <f t="shared" si="448"/>
        <v>0</v>
      </c>
      <c r="FZ328" s="208">
        <f t="shared" si="418"/>
        <v>0</v>
      </c>
      <c r="GA328" s="208">
        <f t="shared" si="418"/>
        <v>0</v>
      </c>
      <c r="GB328" s="208">
        <f t="shared" si="418"/>
        <v>0</v>
      </c>
      <c r="GC328" s="208">
        <f t="shared" si="418"/>
        <v>0</v>
      </c>
      <c r="GD328" s="208">
        <f t="shared" si="419"/>
        <v>0</v>
      </c>
      <c r="GI328" s="207">
        <f t="shared" si="449"/>
        <v>0</v>
      </c>
      <c r="GJ328" s="208">
        <f t="shared" si="420"/>
        <v>0</v>
      </c>
      <c r="GK328" s="208">
        <f t="shared" si="420"/>
        <v>0</v>
      </c>
      <c r="GL328" s="208">
        <f t="shared" si="420"/>
        <v>0</v>
      </c>
      <c r="GM328" s="208">
        <f t="shared" si="420"/>
        <v>0</v>
      </c>
      <c r="GN328" s="208">
        <f t="shared" si="421"/>
        <v>0</v>
      </c>
      <c r="GS328" s="207">
        <f t="shared" si="450"/>
        <v>0</v>
      </c>
      <c r="GT328" s="208">
        <f t="shared" si="422"/>
        <v>0</v>
      </c>
      <c r="GU328" s="208">
        <f t="shared" si="422"/>
        <v>0</v>
      </c>
      <c r="GV328" s="208">
        <f t="shared" si="422"/>
        <v>0</v>
      </c>
      <c r="GW328" s="208">
        <f t="shared" si="422"/>
        <v>0</v>
      </c>
      <c r="GX328" s="208">
        <f t="shared" si="423"/>
        <v>0</v>
      </c>
      <c r="HC328" s="207">
        <f t="shared" si="451"/>
        <v>0</v>
      </c>
      <c r="HD328" s="208">
        <f t="shared" si="424"/>
        <v>0</v>
      </c>
      <c r="HE328" s="208">
        <f t="shared" si="424"/>
        <v>0</v>
      </c>
      <c r="HF328" s="208">
        <f t="shared" si="424"/>
        <v>0</v>
      </c>
      <c r="HG328" s="208">
        <f t="shared" si="424"/>
        <v>0</v>
      </c>
      <c r="HH328" s="208">
        <f t="shared" si="425"/>
        <v>0</v>
      </c>
      <c r="HM328" s="207">
        <f t="shared" si="452"/>
        <v>0</v>
      </c>
      <c r="HN328" s="208">
        <f t="shared" si="426"/>
        <v>0</v>
      </c>
      <c r="HO328" s="208">
        <f t="shared" si="426"/>
        <v>0</v>
      </c>
      <c r="HP328" s="208">
        <f t="shared" si="426"/>
        <v>0</v>
      </c>
      <c r="HQ328" s="208">
        <f t="shared" si="426"/>
        <v>0</v>
      </c>
      <c r="HR328" s="208">
        <f t="shared" si="427"/>
        <v>0</v>
      </c>
      <c r="HW328" s="207">
        <f t="shared" si="453"/>
        <v>0</v>
      </c>
      <c r="HX328" s="208">
        <f t="shared" si="428"/>
        <v>0</v>
      </c>
      <c r="HY328" s="208">
        <f t="shared" si="428"/>
        <v>0</v>
      </c>
      <c r="HZ328" s="208">
        <f t="shared" si="428"/>
        <v>0</v>
      </c>
      <c r="IA328" s="208">
        <f t="shared" si="428"/>
        <v>0</v>
      </c>
      <c r="IB328" s="208">
        <f t="shared" si="429"/>
        <v>0</v>
      </c>
      <c r="IG328" s="207">
        <f t="shared" si="454"/>
        <v>0</v>
      </c>
      <c r="IH328" s="208">
        <f t="shared" si="430"/>
        <v>0</v>
      </c>
      <c r="II328" s="208">
        <f t="shared" si="430"/>
        <v>0</v>
      </c>
      <c r="IJ328" s="208">
        <f t="shared" si="430"/>
        <v>0</v>
      </c>
      <c r="IK328" s="208">
        <f t="shared" si="430"/>
        <v>0</v>
      </c>
      <c r="IL328" s="208">
        <f t="shared" si="431"/>
        <v>0</v>
      </c>
    </row>
    <row r="329" spans="20:246">
      <c r="T329" s="207">
        <v>29.9</v>
      </c>
      <c r="U329" s="207">
        <f t="shared" si="432"/>
        <v>0</v>
      </c>
      <c r="V329" s="208">
        <f t="shared" si="386"/>
        <v>0</v>
      </c>
      <c r="W329" s="208">
        <f t="shared" si="386"/>
        <v>0</v>
      </c>
      <c r="X329" s="208">
        <f t="shared" si="386"/>
        <v>0</v>
      </c>
      <c r="Y329" s="208">
        <f t="shared" si="386"/>
        <v>0</v>
      </c>
      <c r="Z329" s="208">
        <f t="shared" si="387"/>
        <v>0</v>
      </c>
      <c r="AE329" s="207">
        <f t="shared" si="433"/>
        <v>0</v>
      </c>
      <c r="AF329" s="208">
        <f t="shared" si="388"/>
        <v>0</v>
      </c>
      <c r="AG329" s="208">
        <f t="shared" si="388"/>
        <v>0</v>
      </c>
      <c r="AH329" s="208">
        <f t="shared" si="388"/>
        <v>0</v>
      </c>
      <c r="AI329" s="208">
        <f t="shared" si="388"/>
        <v>0</v>
      </c>
      <c r="AJ329" s="208">
        <f t="shared" si="389"/>
        <v>0</v>
      </c>
      <c r="AO329" s="207">
        <f t="shared" si="434"/>
        <v>0</v>
      </c>
      <c r="AP329" s="208">
        <f t="shared" si="390"/>
        <v>0</v>
      </c>
      <c r="AQ329" s="208">
        <f t="shared" si="390"/>
        <v>0</v>
      </c>
      <c r="AR329" s="208">
        <f t="shared" si="390"/>
        <v>0</v>
      </c>
      <c r="AS329" s="208">
        <f t="shared" si="390"/>
        <v>0</v>
      </c>
      <c r="AT329" s="208">
        <f t="shared" si="391"/>
        <v>0</v>
      </c>
      <c r="AY329" s="207">
        <f t="shared" si="435"/>
        <v>0</v>
      </c>
      <c r="AZ329" s="208">
        <f t="shared" si="392"/>
        <v>0</v>
      </c>
      <c r="BA329" s="208">
        <f t="shared" si="392"/>
        <v>0</v>
      </c>
      <c r="BB329" s="208">
        <f t="shared" si="392"/>
        <v>0</v>
      </c>
      <c r="BC329" s="208">
        <f t="shared" si="392"/>
        <v>0</v>
      </c>
      <c r="BD329" s="208">
        <f t="shared" si="393"/>
        <v>0</v>
      </c>
      <c r="BI329" s="207">
        <f t="shared" si="436"/>
        <v>0</v>
      </c>
      <c r="BJ329" s="208">
        <f t="shared" si="394"/>
        <v>0</v>
      </c>
      <c r="BK329" s="208">
        <f t="shared" si="394"/>
        <v>0</v>
      </c>
      <c r="BL329" s="208">
        <f t="shared" si="394"/>
        <v>0</v>
      </c>
      <c r="BM329" s="208">
        <f t="shared" si="394"/>
        <v>0</v>
      </c>
      <c r="BN329" s="208">
        <f t="shared" si="395"/>
        <v>0</v>
      </c>
      <c r="BS329" s="207">
        <f t="shared" si="437"/>
        <v>0</v>
      </c>
      <c r="BT329" s="208">
        <f t="shared" si="396"/>
        <v>0</v>
      </c>
      <c r="BU329" s="208">
        <f t="shared" si="396"/>
        <v>0</v>
      </c>
      <c r="BV329" s="208">
        <f t="shared" si="396"/>
        <v>0</v>
      </c>
      <c r="BW329" s="208">
        <f t="shared" si="396"/>
        <v>0</v>
      </c>
      <c r="BX329" s="208">
        <f t="shared" si="397"/>
        <v>0</v>
      </c>
      <c r="CC329" s="207">
        <f t="shared" si="438"/>
        <v>0</v>
      </c>
      <c r="CD329" s="208">
        <f t="shared" si="398"/>
        <v>0</v>
      </c>
      <c r="CE329" s="208">
        <f t="shared" si="398"/>
        <v>0</v>
      </c>
      <c r="CF329" s="208">
        <f t="shared" si="398"/>
        <v>0</v>
      </c>
      <c r="CG329" s="208">
        <f t="shared" si="398"/>
        <v>0</v>
      </c>
      <c r="CH329" s="208">
        <f t="shared" si="399"/>
        <v>0</v>
      </c>
      <c r="CM329" s="207">
        <f t="shared" si="439"/>
        <v>0</v>
      </c>
      <c r="CN329" s="208">
        <f t="shared" si="400"/>
        <v>0</v>
      </c>
      <c r="CO329" s="208">
        <f t="shared" si="400"/>
        <v>0</v>
      </c>
      <c r="CP329" s="208">
        <f t="shared" si="400"/>
        <v>0</v>
      </c>
      <c r="CQ329" s="208">
        <f t="shared" si="400"/>
        <v>0</v>
      </c>
      <c r="CR329" s="208">
        <f t="shared" si="401"/>
        <v>0</v>
      </c>
      <c r="CW329" s="207">
        <f t="shared" si="440"/>
        <v>0</v>
      </c>
      <c r="CX329" s="208">
        <f t="shared" si="402"/>
        <v>0</v>
      </c>
      <c r="CY329" s="207">
        <f t="shared" si="402"/>
        <v>0</v>
      </c>
      <c r="CZ329" s="208">
        <f t="shared" si="402"/>
        <v>0</v>
      </c>
      <c r="DA329" s="208">
        <f t="shared" si="402"/>
        <v>0</v>
      </c>
      <c r="DB329" s="208">
        <f t="shared" si="403"/>
        <v>0</v>
      </c>
      <c r="DG329" s="207">
        <f t="shared" si="441"/>
        <v>0</v>
      </c>
      <c r="DH329" s="208">
        <f t="shared" si="404"/>
        <v>0</v>
      </c>
      <c r="DI329" s="208">
        <f t="shared" si="404"/>
        <v>0</v>
      </c>
      <c r="DJ329" s="208">
        <f t="shared" si="404"/>
        <v>0</v>
      </c>
      <c r="DK329" s="208">
        <f t="shared" si="404"/>
        <v>0</v>
      </c>
      <c r="DL329" s="208">
        <f t="shared" si="405"/>
        <v>0</v>
      </c>
      <c r="DQ329" s="207">
        <f t="shared" si="442"/>
        <v>0</v>
      </c>
      <c r="DR329" s="208">
        <f t="shared" si="406"/>
        <v>0</v>
      </c>
      <c r="DS329" s="208">
        <f t="shared" si="406"/>
        <v>0</v>
      </c>
      <c r="DT329" s="208">
        <f t="shared" si="406"/>
        <v>0</v>
      </c>
      <c r="DU329" s="208">
        <f t="shared" si="406"/>
        <v>0</v>
      </c>
      <c r="DV329" s="208">
        <f t="shared" si="407"/>
        <v>0</v>
      </c>
      <c r="EA329" s="207">
        <f t="shared" si="443"/>
        <v>0</v>
      </c>
      <c r="EB329" s="208">
        <f t="shared" si="408"/>
        <v>0</v>
      </c>
      <c r="EC329" s="208">
        <f t="shared" si="408"/>
        <v>0</v>
      </c>
      <c r="ED329" s="208">
        <f t="shared" si="408"/>
        <v>0</v>
      </c>
      <c r="EE329" s="208">
        <f t="shared" si="408"/>
        <v>0</v>
      </c>
      <c r="EF329" s="208">
        <f t="shared" si="409"/>
        <v>0</v>
      </c>
      <c r="EK329" s="207">
        <f t="shared" si="444"/>
        <v>0</v>
      </c>
      <c r="EL329" s="208">
        <f t="shared" si="410"/>
        <v>0</v>
      </c>
      <c r="EM329" s="208">
        <f t="shared" si="410"/>
        <v>0</v>
      </c>
      <c r="EN329" s="208">
        <f t="shared" si="410"/>
        <v>0</v>
      </c>
      <c r="EO329" s="208">
        <f t="shared" si="410"/>
        <v>0</v>
      </c>
      <c r="EP329" s="208">
        <f t="shared" si="411"/>
        <v>0</v>
      </c>
      <c r="EU329" s="207">
        <f t="shared" si="445"/>
        <v>0</v>
      </c>
      <c r="EV329" s="208">
        <f t="shared" si="412"/>
        <v>0</v>
      </c>
      <c r="EW329" s="208">
        <f t="shared" si="412"/>
        <v>0</v>
      </c>
      <c r="EX329" s="208">
        <f t="shared" si="412"/>
        <v>0</v>
      </c>
      <c r="EY329" s="208">
        <f t="shared" si="412"/>
        <v>0</v>
      </c>
      <c r="EZ329" s="208">
        <f t="shared" si="413"/>
        <v>0</v>
      </c>
      <c r="FE329" s="207">
        <f t="shared" si="446"/>
        <v>0</v>
      </c>
      <c r="FF329" s="208">
        <f t="shared" si="414"/>
        <v>0</v>
      </c>
      <c r="FG329" s="208">
        <f t="shared" si="414"/>
        <v>0</v>
      </c>
      <c r="FH329" s="208">
        <f t="shared" si="414"/>
        <v>0</v>
      </c>
      <c r="FI329" s="208">
        <f t="shared" si="414"/>
        <v>0</v>
      </c>
      <c r="FJ329" s="208">
        <f t="shared" si="415"/>
        <v>0</v>
      </c>
      <c r="FO329" s="207">
        <f t="shared" si="447"/>
        <v>0</v>
      </c>
      <c r="FP329" s="208">
        <f t="shared" si="416"/>
        <v>0</v>
      </c>
      <c r="FQ329" s="208">
        <f t="shared" si="416"/>
        <v>0</v>
      </c>
      <c r="FR329" s="208">
        <f t="shared" si="416"/>
        <v>0</v>
      </c>
      <c r="FS329" s="208">
        <f t="shared" si="416"/>
        <v>0</v>
      </c>
      <c r="FT329" s="208">
        <f t="shared" si="417"/>
        <v>0</v>
      </c>
      <c r="FY329" s="207">
        <f t="shared" si="448"/>
        <v>0</v>
      </c>
      <c r="FZ329" s="208">
        <f t="shared" si="418"/>
        <v>0</v>
      </c>
      <c r="GA329" s="208">
        <f t="shared" si="418"/>
        <v>0</v>
      </c>
      <c r="GB329" s="208">
        <f t="shared" si="418"/>
        <v>0</v>
      </c>
      <c r="GC329" s="208">
        <f t="shared" si="418"/>
        <v>0</v>
      </c>
      <c r="GD329" s="208">
        <f t="shared" si="419"/>
        <v>0</v>
      </c>
      <c r="GI329" s="207">
        <f t="shared" si="449"/>
        <v>0</v>
      </c>
      <c r="GJ329" s="208">
        <f t="shared" si="420"/>
        <v>0</v>
      </c>
      <c r="GK329" s="208">
        <f t="shared" si="420"/>
        <v>0</v>
      </c>
      <c r="GL329" s="208">
        <f t="shared" si="420"/>
        <v>0</v>
      </c>
      <c r="GM329" s="208">
        <f t="shared" si="420"/>
        <v>0</v>
      </c>
      <c r="GN329" s="208">
        <f t="shared" si="421"/>
        <v>0</v>
      </c>
      <c r="GS329" s="207">
        <f t="shared" si="450"/>
        <v>0</v>
      </c>
      <c r="GT329" s="208">
        <f t="shared" si="422"/>
        <v>0</v>
      </c>
      <c r="GU329" s="208">
        <f t="shared" si="422"/>
        <v>0</v>
      </c>
      <c r="GV329" s="208">
        <f t="shared" si="422"/>
        <v>0</v>
      </c>
      <c r="GW329" s="208">
        <f t="shared" si="422"/>
        <v>0</v>
      </c>
      <c r="GX329" s="208">
        <f t="shared" si="423"/>
        <v>0</v>
      </c>
      <c r="HC329" s="207">
        <f t="shared" si="451"/>
        <v>0</v>
      </c>
      <c r="HD329" s="208">
        <f t="shared" si="424"/>
        <v>0</v>
      </c>
      <c r="HE329" s="208">
        <f t="shared" si="424"/>
        <v>0</v>
      </c>
      <c r="HF329" s="208">
        <f t="shared" si="424"/>
        <v>0</v>
      </c>
      <c r="HG329" s="208">
        <f t="shared" si="424"/>
        <v>0</v>
      </c>
      <c r="HH329" s="208">
        <f t="shared" si="425"/>
        <v>0</v>
      </c>
      <c r="HM329" s="207">
        <f t="shared" si="452"/>
        <v>0</v>
      </c>
      <c r="HN329" s="208">
        <f t="shared" si="426"/>
        <v>0</v>
      </c>
      <c r="HO329" s="208">
        <f t="shared" si="426"/>
        <v>0</v>
      </c>
      <c r="HP329" s="208">
        <f t="shared" si="426"/>
        <v>0</v>
      </c>
      <c r="HQ329" s="208">
        <f t="shared" si="426"/>
        <v>0</v>
      </c>
      <c r="HR329" s="208">
        <f t="shared" si="427"/>
        <v>0</v>
      </c>
      <c r="HW329" s="207">
        <f t="shared" si="453"/>
        <v>0</v>
      </c>
      <c r="HX329" s="208">
        <f t="shared" si="428"/>
        <v>0</v>
      </c>
      <c r="HY329" s="208">
        <f t="shared" si="428"/>
        <v>0</v>
      </c>
      <c r="HZ329" s="208">
        <f t="shared" si="428"/>
        <v>0</v>
      </c>
      <c r="IA329" s="208">
        <f t="shared" si="428"/>
        <v>0</v>
      </c>
      <c r="IB329" s="208">
        <f t="shared" si="429"/>
        <v>0</v>
      </c>
      <c r="IG329" s="207">
        <f t="shared" si="454"/>
        <v>0</v>
      </c>
      <c r="IH329" s="208">
        <f t="shared" si="430"/>
        <v>0</v>
      </c>
      <c r="II329" s="208">
        <f t="shared" si="430"/>
        <v>0</v>
      </c>
      <c r="IJ329" s="208">
        <f t="shared" si="430"/>
        <v>0</v>
      </c>
      <c r="IK329" s="208">
        <f t="shared" si="430"/>
        <v>0</v>
      </c>
      <c r="IL329" s="208">
        <f t="shared" si="431"/>
        <v>0</v>
      </c>
    </row>
    <row r="330" spans="20:246">
      <c r="T330" s="207">
        <v>30</v>
      </c>
      <c r="U330" s="207">
        <f t="shared" si="432"/>
        <v>0</v>
      </c>
      <c r="V330" s="208">
        <f t="shared" si="386"/>
        <v>0</v>
      </c>
      <c r="W330" s="208">
        <f t="shared" si="386"/>
        <v>0</v>
      </c>
      <c r="X330" s="208">
        <f t="shared" si="386"/>
        <v>0</v>
      </c>
      <c r="Y330" s="208">
        <f t="shared" si="386"/>
        <v>0</v>
      </c>
      <c r="Z330" s="208">
        <f t="shared" si="387"/>
        <v>0</v>
      </c>
      <c r="AE330" s="207">
        <f t="shared" si="433"/>
        <v>0</v>
      </c>
      <c r="AF330" s="208">
        <f t="shared" si="388"/>
        <v>0</v>
      </c>
      <c r="AG330" s="208">
        <f t="shared" si="388"/>
        <v>0</v>
      </c>
      <c r="AH330" s="208">
        <f t="shared" si="388"/>
        <v>0</v>
      </c>
      <c r="AI330" s="208">
        <f t="shared" si="388"/>
        <v>0</v>
      </c>
      <c r="AJ330" s="208">
        <f t="shared" si="389"/>
        <v>0</v>
      </c>
      <c r="AO330" s="207">
        <f t="shared" si="434"/>
        <v>0</v>
      </c>
      <c r="AP330" s="208">
        <f t="shared" si="390"/>
        <v>0</v>
      </c>
      <c r="AQ330" s="208">
        <f t="shared" si="390"/>
        <v>0</v>
      </c>
      <c r="AR330" s="208">
        <f t="shared" si="390"/>
        <v>0</v>
      </c>
      <c r="AS330" s="208">
        <f t="shared" si="390"/>
        <v>0</v>
      </c>
      <c r="AT330" s="208">
        <f t="shared" si="391"/>
        <v>0</v>
      </c>
      <c r="AY330" s="207">
        <f t="shared" si="435"/>
        <v>0</v>
      </c>
      <c r="AZ330" s="208">
        <f t="shared" si="392"/>
        <v>0</v>
      </c>
      <c r="BA330" s="208">
        <f t="shared" si="392"/>
        <v>0</v>
      </c>
      <c r="BB330" s="208">
        <f t="shared" si="392"/>
        <v>0</v>
      </c>
      <c r="BC330" s="208">
        <f t="shared" si="392"/>
        <v>0</v>
      </c>
      <c r="BD330" s="208">
        <f t="shared" si="393"/>
        <v>0</v>
      </c>
      <c r="BI330" s="207">
        <f t="shared" si="436"/>
        <v>0</v>
      </c>
      <c r="BJ330" s="208">
        <f t="shared" si="394"/>
        <v>0</v>
      </c>
      <c r="BK330" s="208">
        <f t="shared" si="394"/>
        <v>0</v>
      </c>
      <c r="BL330" s="208">
        <f t="shared" si="394"/>
        <v>0</v>
      </c>
      <c r="BM330" s="208">
        <f t="shared" si="394"/>
        <v>0</v>
      </c>
      <c r="BN330" s="208">
        <f t="shared" si="395"/>
        <v>0</v>
      </c>
      <c r="BS330" s="207">
        <f t="shared" si="437"/>
        <v>0</v>
      </c>
      <c r="BT330" s="208">
        <f t="shared" si="396"/>
        <v>0</v>
      </c>
      <c r="BU330" s="208">
        <f t="shared" si="396"/>
        <v>0</v>
      </c>
      <c r="BV330" s="208">
        <f t="shared" si="396"/>
        <v>0</v>
      </c>
      <c r="BW330" s="208">
        <f t="shared" si="396"/>
        <v>0</v>
      </c>
      <c r="BX330" s="208">
        <f t="shared" si="397"/>
        <v>0</v>
      </c>
      <c r="CC330" s="207">
        <f t="shared" si="438"/>
        <v>0</v>
      </c>
      <c r="CD330" s="208">
        <f t="shared" si="398"/>
        <v>0</v>
      </c>
      <c r="CE330" s="208">
        <f t="shared" si="398"/>
        <v>0</v>
      </c>
      <c r="CF330" s="208">
        <f t="shared" si="398"/>
        <v>0</v>
      </c>
      <c r="CG330" s="208">
        <f t="shared" si="398"/>
        <v>0</v>
      </c>
      <c r="CH330" s="208">
        <f t="shared" si="399"/>
        <v>0</v>
      </c>
      <c r="CM330" s="207">
        <f t="shared" si="439"/>
        <v>0</v>
      </c>
      <c r="CN330" s="208">
        <f t="shared" si="400"/>
        <v>0</v>
      </c>
      <c r="CO330" s="208">
        <f t="shared" si="400"/>
        <v>0</v>
      </c>
      <c r="CP330" s="208">
        <f t="shared" si="400"/>
        <v>0</v>
      </c>
      <c r="CQ330" s="208">
        <f t="shared" si="400"/>
        <v>0</v>
      </c>
      <c r="CR330" s="208">
        <f t="shared" si="401"/>
        <v>0</v>
      </c>
      <c r="CW330" s="207">
        <f t="shared" si="440"/>
        <v>0</v>
      </c>
      <c r="CX330" s="208">
        <f t="shared" si="402"/>
        <v>0</v>
      </c>
      <c r="CY330" s="207">
        <f t="shared" si="402"/>
        <v>0</v>
      </c>
      <c r="CZ330" s="208">
        <f t="shared" si="402"/>
        <v>0</v>
      </c>
      <c r="DA330" s="208">
        <f t="shared" si="402"/>
        <v>0</v>
      </c>
      <c r="DB330" s="208">
        <f t="shared" si="403"/>
        <v>0</v>
      </c>
      <c r="DG330" s="207">
        <f t="shared" si="441"/>
        <v>0</v>
      </c>
      <c r="DH330" s="208">
        <f t="shared" si="404"/>
        <v>0</v>
      </c>
      <c r="DI330" s="208">
        <f t="shared" si="404"/>
        <v>0</v>
      </c>
      <c r="DJ330" s="208">
        <f t="shared" si="404"/>
        <v>0</v>
      </c>
      <c r="DK330" s="208">
        <f t="shared" si="404"/>
        <v>0</v>
      </c>
      <c r="DL330" s="208">
        <f t="shared" si="405"/>
        <v>0</v>
      </c>
      <c r="DQ330" s="207">
        <f t="shared" si="442"/>
        <v>0</v>
      </c>
      <c r="DR330" s="208">
        <f t="shared" si="406"/>
        <v>0</v>
      </c>
      <c r="DS330" s="208">
        <f t="shared" si="406"/>
        <v>0</v>
      </c>
      <c r="DT330" s="208">
        <f t="shared" si="406"/>
        <v>0</v>
      </c>
      <c r="DU330" s="208">
        <f t="shared" si="406"/>
        <v>0</v>
      </c>
      <c r="DV330" s="208">
        <f t="shared" si="407"/>
        <v>0</v>
      </c>
      <c r="EA330" s="207">
        <f t="shared" si="443"/>
        <v>0</v>
      </c>
      <c r="EB330" s="208">
        <f t="shared" si="408"/>
        <v>0</v>
      </c>
      <c r="EC330" s="208">
        <f t="shared" si="408"/>
        <v>0</v>
      </c>
      <c r="ED330" s="208">
        <f t="shared" si="408"/>
        <v>0</v>
      </c>
      <c r="EE330" s="208">
        <f t="shared" si="408"/>
        <v>0</v>
      </c>
      <c r="EF330" s="208">
        <f t="shared" si="409"/>
        <v>0</v>
      </c>
      <c r="EK330" s="207">
        <f t="shared" si="444"/>
        <v>0</v>
      </c>
      <c r="EL330" s="208">
        <f t="shared" si="410"/>
        <v>0</v>
      </c>
      <c r="EM330" s="208">
        <f t="shared" si="410"/>
        <v>0</v>
      </c>
      <c r="EN330" s="208">
        <f t="shared" si="410"/>
        <v>0</v>
      </c>
      <c r="EO330" s="208">
        <f t="shared" si="410"/>
        <v>0</v>
      </c>
      <c r="EP330" s="208">
        <f t="shared" si="411"/>
        <v>0</v>
      </c>
      <c r="EU330" s="207">
        <f t="shared" si="445"/>
        <v>0</v>
      </c>
      <c r="EV330" s="208">
        <f t="shared" si="412"/>
        <v>0</v>
      </c>
      <c r="EW330" s="208">
        <f t="shared" si="412"/>
        <v>0</v>
      </c>
      <c r="EX330" s="208">
        <f t="shared" si="412"/>
        <v>0</v>
      </c>
      <c r="EY330" s="208">
        <f t="shared" si="412"/>
        <v>0</v>
      </c>
      <c r="EZ330" s="208">
        <f t="shared" si="413"/>
        <v>0</v>
      </c>
      <c r="FE330" s="207">
        <f t="shared" si="446"/>
        <v>0</v>
      </c>
      <c r="FF330" s="208">
        <f t="shared" si="414"/>
        <v>0</v>
      </c>
      <c r="FG330" s="208">
        <f t="shared" si="414"/>
        <v>0</v>
      </c>
      <c r="FH330" s="208">
        <f t="shared" si="414"/>
        <v>0</v>
      </c>
      <c r="FI330" s="208">
        <f t="shared" si="414"/>
        <v>0</v>
      </c>
      <c r="FJ330" s="208">
        <f t="shared" si="415"/>
        <v>0</v>
      </c>
      <c r="FO330" s="207">
        <f t="shared" si="447"/>
        <v>0</v>
      </c>
      <c r="FP330" s="208">
        <f t="shared" si="416"/>
        <v>0</v>
      </c>
      <c r="FQ330" s="208">
        <f t="shared" si="416"/>
        <v>0</v>
      </c>
      <c r="FR330" s="208">
        <f t="shared" si="416"/>
        <v>0</v>
      </c>
      <c r="FS330" s="208">
        <f t="shared" si="416"/>
        <v>0</v>
      </c>
      <c r="FT330" s="208">
        <f t="shared" si="417"/>
        <v>0</v>
      </c>
      <c r="FY330" s="207">
        <f t="shared" si="448"/>
        <v>0</v>
      </c>
      <c r="FZ330" s="208">
        <f t="shared" si="418"/>
        <v>0</v>
      </c>
      <c r="GA330" s="208">
        <f t="shared" si="418"/>
        <v>0</v>
      </c>
      <c r="GB330" s="208">
        <f t="shared" si="418"/>
        <v>0</v>
      </c>
      <c r="GC330" s="208">
        <f t="shared" si="418"/>
        <v>0</v>
      </c>
      <c r="GD330" s="208">
        <f t="shared" si="419"/>
        <v>0</v>
      </c>
      <c r="GI330" s="207">
        <f t="shared" si="449"/>
        <v>0</v>
      </c>
      <c r="GJ330" s="208">
        <f t="shared" si="420"/>
        <v>0</v>
      </c>
      <c r="GK330" s="208">
        <f t="shared" si="420"/>
        <v>0</v>
      </c>
      <c r="GL330" s="208">
        <f t="shared" si="420"/>
        <v>0</v>
      </c>
      <c r="GM330" s="208">
        <f t="shared" si="420"/>
        <v>0</v>
      </c>
      <c r="GN330" s="208">
        <f t="shared" si="421"/>
        <v>0</v>
      </c>
      <c r="GS330" s="207">
        <f t="shared" si="450"/>
        <v>0</v>
      </c>
      <c r="GT330" s="208">
        <f t="shared" si="422"/>
        <v>0</v>
      </c>
      <c r="GU330" s="208">
        <f t="shared" si="422"/>
        <v>0</v>
      </c>
      <c r="GV330" s="208">
        <f t="shared" si="422"/>
        <v>0</v>
      </c>
      <c r="GW330" s="208">
        <f t="shared" si="422"/>
        <v>0</v>
      </c>
      <c r="GX330" s="208">
        <f t="shared" si="423"/>
        <v>0</v>
      </c>
      <c r="HC330" s="207">
        <f t="shared" si="451"/>
        <v>0</v>
      </c>
      <c r="HD330" s="208">
        <f t="shared" si="424"/>
        <v>0</v>
      </c>
      <c r="HE330" s="208">
        <f t="shared" si="424"/>
        <v>0</v>
      </c>
      <c r="HF330" s="208">
        <f t="shared" si="424"/>
        <v>0</v>
      </c>
      <c r="HG330" s="208">
        <f t="shared" si="424"/>
        <v>0</v>
      </c>
      <c r="HH330" s="208">
        <f t="shared" si="425"/>
        <v>0</v>
      </c>
      <c r="HM330" s="207">
        <f t="shared" si="452"/>
        <v>0</v>
      </c>
      <c r="HN330" s="208">
        <f t="shared" si="426"/>
        <v>0</v>
      </c>
      <c r="HO330" s="208">
        <f t="shared" si="426"/>
        <v>0</v>
      </c>
      <c r="HP330" s="208">
        <f t="shared" si="426"/>
        <v>0</v>
      </c>
      <c r="HQ330" s="208">
        <f t="shared" si="426"/>
        <v>0</v>
      </c>
      <c r="HR330" s="208">
        <f t="shared" si="427"/>
        <v>0</v>
      </c>
      <c r="HW330" s="207">
        <f t="shared" si="453"/>
        <v>0</v>
      </c>
      <c r="HX330" s="208">
        <f t="shared" si="428"/>
        <v>0</v>
      </c>
      <c r="HY330" s="208">
        <f t="shared" si="428"/>
        <v>0</v>
      </c>
      <c r="HZ330" s="208">
        <f t="shared" si="428"/>
        <v>0</v>
      </c>
      <c r="IA330" s="208">
        <f t="shared" si="428"/>
        <v>0</v>
      </c>
      <c r="IB330" s="208">
        <f t="shared" si="429"/>
        <v>0</v>
      </c>
      <c r="IG330" s="207">
        <f t="shared" si="454"/>
        <v>0</v>
      </c>
      <c r="IH330" s="208">
        <f t="shared" si="430"/>
        <v>0</v>
      </c>
      <c r="II330" s="208">
        <f t="shared" si="430"/>
        <v>0</v>
      </c>
      <c r="IJ330" s="208">
        <f t="shared" si="430"/>
        <v>0</v>
      </c>
      <c r="IK330" s="208">
        <f t="shared" si="430"/>
        <v>0</v>
      </c>
      <c r="IL330" s="208">
        <f t="shared" si="431"/>
        <v>0</v>
      </c>
    </row>
    <row r="331" spans="20:246">
      <c r="T331" s="207">
        <v>30.1</v>
      </c>
      <c r="U331" s="207">
        <f t="shared" si="432"/>
        <v>0</v>
      </c>
      <c r="V331" s="208">
        <f t="shared" si="386"/>
        <v>0</v>
      </c>
      <c r="W331" s="208">
        <f t="shared" si="386"/>
        <v>0</v>
      </c>
      <c r="X331" s="208">
        <f t="shared" si="386"/>
        <v>0</v>
      </c>
      <c r="Y331" s="208">
        <f t="shared" si="386"/>
        <v>0</v>
      </c>
      <c r="Z331" s="208">
        <f t="shared" si="387"/>
        <v>0</v>
      </c>
      <c r="AE331" s="207">
        <f t="shared" si="433"/>
        <v>0</v>
      </c>
      <c r="AF331" s="208">
        <f t="shared" si="388"/>
        <v>0</v>
      </c>
      <c r="AG331" s="208">
        <f t="shared" si="388"/>
        <v>0</v>
      </c>
      <c r="AH331" s="208">
        <f t="shared" si="388"/>
        <v>0</v>
      </c>
      <c r="AI331" s="208">
        <f t="shared" si="388"/>
        <v>0</v>
      </c>
      <c r="AJ331" s="208">
        <f t="shared" si="389"/>
        <v>0</v>
      </c>
      <c r="AO331" s="207">
        <f t="shared" si="434"/>
        <v>0</v>
      </c>
      <c r="AP331" s="208">
        <f t="shared" si="390"/>
        <v>0</v>
      </c>
      <c r="AQ331" s="208">
        <f t="shared" si="390"/>
        <v>0</v>
      </c>
      <c r="AR331" s="208">
        <f t="shared" si="390"/>
        <v>0</v>
      </c>
      <c r="AS331" s="208">
        <f t="shared" si="390"/>
        <v>0</v>
      </c>
      <c r="AT331" s="208">
        <f t="shared" si="391"/>
        <v>0</v>
      </c>
      <c r="AY331" s="207">
        <f t="shared" si="435"/>
        <v>0</v>
      </c>
      <c r="AZ331" s="208">
        <f t="shared" si="392"/>
        <v>0</v>
      </c>
      <c r="BA331" s="208">
        <f t="shared" si="392"/>
        <v>0</v>
      </c>
      <c r="BB331" s="208">
        <f t="shared" si="392"/>
        <v>0</v>
      </c>
      <c r="BC331" s="208">
        <f t="shared" si="392"/>
        <v>0</v>
      </c>
      <c r="BD331" s="208">
        <f t="shared" si="393"/>
        <v>0</v>
      </c>
      <c r="BI331" s="207">
        <f t="shared" si="436"/>
        <v>0</v>
      </c>
      <c r="BJ331" s="208">
        <f t="shared" si="394"/>
        <v>0</v>
      </c>
      <c r="BK331" s="208">
        <f t="shared" si="394"/>
        <v>0</v>
      </c>
      <c r="BL331" s="208">
        <f t="shared" si="394"/>
        <v>0</v>
      </c>
      <c r="BM331" s="208">
        <f t="shared" si="394"/>
        <v>0</v>
      </c>
      <c r="BN331" s="208">
        <f t="shared" si="395"/>
        <v>0</v>
      </c>
      <c r="BS331" s="207">
        <f t="shared" si="437"/>
        <v>0</v>
      </c>
      <c r="BT331" s="208">
        <f t="shared" si="396"/>
        <v>0</v>
      </c>
      <c r="BU331" s="208">
        <f t="shared" si="396"/>
        <v>0</v>
      </c>
      <c r="BV331" s="208">
        <f t="shared" si="396"/>
        <v>0</v>
      </c>
      <c r="BW331" s="208">
        <f t="shared" si="396"/>
        <v>0</v>
      </c>
      <c r="BX331" s="208">
        <f t="shared" si="397"/>
        <v>0</v>
      </c>
      <c r="CC331" s="207">
        <f t="shared" si="438"/>
        <v>0</v>
      </c>
      <c r="CD331" s="208">
        <f t="shared" si="398"/>
        <v>0</v>
      </c>
      <c r="CE331" s="208">
        <f t="shared" si="398"/>
        <v>0</v>
      </c>
      <c r="CF331" s="208">
        <f t="shared" si="398"/>
        <v>0</v>
      </c>
      <c r="CG331" s="208">
        <f t="shared" si="398"/>
        <v>0</v>
      </c>
      <c r="CH331" s="208">
        <f t="shared" si="399"/>
        <v>0</v>
      </c>
      <c r="CM331" s="207">
        <f t="shared" si="439"/>
        <v>0</v>
      </c>
      <c r="CN331" s="208">
        <f t="shared" si="400"/>
        <v>0</v>
      </c>
      <c r="CO331" s="208">
        <f t="shared" si="400"/>
        <v>0</v>
      </c>
      <c r="CP331" s="208">
        <f t="shared" si="400"/>
        <v>0</v>
      </c>
      <c r="CQ331" s="208">
        <f t="shared" si="400"/>
        <v>0</v>
      </c>
      <c r="CR331" s="208">
        <f t="shared" si="401"/>
        <v>0</v>
      </c>
      <c r="CW331" s="207">
        <f t="shared" si="440"/>
        <v>0</v>
      </c>
      <c r="CX331" s="208">
        <f t="shared" si="402"/>
        <v>0</v>
      </c>
      <c r="CY331" s="207">
        <f t="shared" si="402"/>
        <v>0</v>
      </c>
      <c r="CZ331" s="208">
        <f t="shared" si="402"/>
        <v>0</v>
      </c>
      <c r="DA331" s="208">
        <f t="shared" si="402"/>
        <v>0</v>
      </c>
      <c r="DB331" s="208">
        <f t="shared" si="403"/>
        <v>0</v>
      </c>
      <c r="DG331" s="207">
        <f t="shared" si="441"/>
        <v>0</v>
      </c>
      <c r="DH331" s="208">
        <f t="shared" si="404"/>
        <v>0</v>
      </c>
      <c r="DI331" s="208">
        <f t="shared" si="404"/>
        <v>0</v>
      </c>
      <c r="DJ331" s="208">
        <f t="shared" si="404"/>
        <v>0</v>
      </c>
      <c r="DK331" s="208">
        <f t="shared" si="404"/>
        <v>0</v>
      </c>
      <c r="DL331" s="208">
        <f t="shared" si="405"/>
        <v>0</v>
      </c>
      <c r="DQ331" s="207">
        <f t="shared" si="442"/>
        <v>0</v>
      </c>
      <c r="DR331" s="208">
        <f t="shared" si="406"/>
        <v>0</v>
      </c>
      <c r="DS331" s="208">
        <f t="shared" si="406"/>
        <v>0</v>
      </c>
      <c r="DT331" s="208">
        <f t="shared" si="406"/>
        <v>0</v>
      </c>
      <c r="DU331" s="208">
        <f t="shared" si="406"/>
        <v>0</v>
      </c>
      <c r="DV331" s="208">
        <f t="shared" si="407"/>
        <v>0</v>
      </c>
      <c r="EA331" s="207">
        <f t="shared" si="443"/>
        <v>0</v>
      </c>
      <c r="EB331" s="208">
        <f t="shared" si="408"/>
        <v>0</v>
      </c>
      <c r="EC331" s="208">
        <f t="shared" si="408"/>
        <v>0</v>
      </c>
      <c r="ED331" s="208">
        <f t="shared" si="408"/>
        <v>0</v>
      </c>
      <c r="EE331" s="208">
        <f t="shared" si="408"/>
        <v>0</v>
      </c>
      <c r="EF331" s="208">
        <f t="shared" si="409"/>
        <v>0</v>
      </c>
      <c r="EK331" s="207">
        <f t="shared" si="444"/>
        <v>0</v>
      </c>
      <c r="EL331" s="208">
        <f t="shared" si="410"/>
        <v>0</v>
      </c>
      <c r="EM331" s="208">
        <f t="shared" si="410"/>
        <v>0</v>
      </c>
      <c r="EN331" s="208">
        <f t="shared" si="410"/>
        <v>0</v>
      </c>
      <c r="EO331" s="208">
        <f t="shared" si="410"/>
        <v>0</v>
      </c>
      <c r="EP331" s="208">
        <f t="shared" si="411"/>
        <v>0</v>
      </c>
      <c r="EU331" s="207">
        <f t="shared" si="445"/>
        <v>0</v>
      </c>
      <c r="EV331" s="208">
        <f t="shared" si="412"/>
        <v>0</v>
      </c>
      <c r="EW331" s="208">
        <f t="shared" si="412"/>
        <v>0</v>
      </c>
      <c r="EX331" s="208">
        <f t="shared" si="412"/>
        <v>0</v>
      </c>
      <c r="EY331" s="208">
        <f t="shared" si="412"/>
        <v>0</v>
      </c>
      <c r="EZ331" s="208">
        <f t="shared" si="413"/>
        <v>0</v>
      </c>
      <c r="FE331" s="207">
        <f t="shared" si="446"/>
        <v>0</v>
      </c>
      <c r="FF331" s="208">
        <f t="shared" si="414"/>
        <v>0</v>
      </c>
      <c r="FG331" s="208">
        <f t="shared" si="414"/>
        <v>0</v>
      </c>
      <c r="FH331" s="208">
        <f t="shared" si="414"/>
        <v>0</v>
      </c>
      <c r="FI331" s="208">
        <f t="shared" si="414"/>
        <v>0</v>
      </c>
      <c r="FJ331" s="208">
        <f t="shared" si="415"/>
        <v>0</v>
      </c>
      <c r="FO331" s="207">
        <f t="shared" si="447"/>
        <v>0</v>
      </c>
      <c r="FP331" s="208">
        <f t="shared" si="416"/>
        <v>0</v>
      </c>
      <c r="FQ331" s="208">
        <f t="shared" si="416"/>
        <v>0</v>
      </c>
      <c r="FR331" s="208">
        <f t="shared" si="416"/>
        <v>0</v>
      </c>
      <c r="FS331" s="208">
        <f t="shared" si="416"/>
        <v>0</v>
      </c>
      <c r="FT331" s="208">
        <f t="shared" si="417"/>
        <v>0</v>
      </c>
      <c r="FY331" s="207">
        <f t="shared" si="448"/>
        <v>0</v>
      </c>
      <c r="FZ331" s="208">
        <f t="shared" si="418"/>
        <v>0</v>
      </c>
      <c r="GA331" s="208">
        <f t="shared" si="418"/>
        <v>0</v>
      </c>
      <c r="GB331" s="208">
        <f t="shared" si="418"/>
        <v>0</v>
      </c>
      <c r="GC331" s="208">
        <f t="shared" si="418"/>
        <v>0</v>
      </c>
      <c r="GD331" s="208">
        <f t="shared" si="419"/>
        <v>0</v>
      </c>
      <c r="GI331" s="207">
        <f t="shared" si="449"/>
        <v>0</v>
      </c>
      <c r="GJ331" s="208">
        <f t="shared" si="420"/>
        <v>0</v>
      </c>
      <c r="GK331" s="208">
        <f t="shared" si="420"/>
        <v>0</v>
      </c>
      <c r="GL331" s="208">
        <f t="shared" si="420"/>
        <v>0</v>
      </c>
      <c r="GM331" s="208">
        <f t="shared" si="420"/>
        <v>0</v>
      </c>
      <c r="GN331" s="208">
        <f t="shared" si="421"/>
        <v>0</v>
      </c>
      <c r="GS331" s="207">
        <f t="shared" si="450"/>
        <v>0</v>
      </c>
      <c r="GT331" s="208">
        <f t="shared" si="422"/>
        <v>0</v>
      </c>
      <c r="GU331" s="208">
        <f t="shared" si="422"/>
        <v>0</v>
      </c>
      <c r="GV331" s="208">
        <f t="shared" si="422"/>
        <v>0</v>
      </c>
      <c r="GW331" s="208">
        <f t="shared" si="422"/>
        <v>0</v>
      </c>
      <c r="GX331" s="208">
        <f t="shared" si="423"/>
        <v>0</v>
      </c>
      <c r="HC331" s="207">
        <f t="shared" si="451"/>
        <v>0</v>
      </c>
      <c r="HD331" s="208">
        <f t="shared" si="424"/>
        <v>0</v>
      </c>
      <c r="HE331" s="208">
        <f t="shared" si="424"/>
        <v>0</v>
      </c>
      <c r="HF331" s="208">
        <f t="shared" si="424"/>
        <v>0</v>
      </c>
      <c r="HG331" s="208">
        <f t="shared" si="424"/>
        <v>0</v>
      </c>
      <c r="HH331" s="208">
        <f t="shared" si="425"/>
        <v>0</v>
      </c>
      <c r="HM331" s="207">
        <f t="shared" si="452"/>
        <v>0</v>
      </c>
      <c r="HN331" s="208">
        <f t="shared" si="426"/>
        <v>0</v>
      </c>
      <c r="HO331" s="208">
        <f t="shared" si="426"/>
        <v>0</v>
      </c>
      <c r="HP331" s="208">
        <f t="shared" si="426"/>
        <v>0</v>
      </c>
      <c r="HQ331" s="208">
        <f t="shared" si="426"/>
        <v>0</v>
      </c>
      <c r="HR331" s="208">
        <f t="shared" si="427"/>
        <v>0</v>
      </c>
      <c r="HW331" s="207">
        <f t="shared" si="453"/>
        <v>0</v>
      </c>
      <c r="HX331" s="208">
        <f t="shared" si="428"/>
        <v>0</v>
      </c>
      <c r="HY331" s="208">
        <f t="shared" si="428"/>
        <v>0</v>
      </c>
      <c r="HZ331" s="208">
        <f t="shared" si="428"/>
        <v>0</v>
      </c>
      <c r="IA331" s="208">
        <f t="shared" si="428"/>
        <v>0</v>
      </c>
      <c r="IB331" s="208">
        <f t="shared" si="429"/>
        <v>0</v>
      </c>
      <c r="IG331" s="207">
        <f t="shared" si="454"/>
        <v>0</v>
      </c>
      <c r="IH331" s="208">
        <f t="shared" si="430"/>
        <v>0</v>
      </c>
      <c r="II331" s="208">
        <f t="shared" si="430"/>
        <v>0</v>
      </c>
      <c r="IJ331" s="208">
        <f t="shared" si="430"/>
        <v>0</v>
      </c>
      <c r="IK331" s="208">
        <f t="shared" si="430"/>
        <v>0</v>
      </c>
      <c r="IL331" s="208">
        <f t="shared" si="431"/>
        <v>0</v>
      </c>
    </row>
    <row r="332" spans="20:246">
      <c r="T332" s="207">
        <v>30.2</v>
      </c>
      <c r="U332" s="207">
        <f t="shared" si="432"/>
        <v>0</v>
      </c>
      <c r="V332" s="208">
        <f t="shared" si="386"/>
        <v>0</v>
      </c>
      <c r="W332" s="208">
        <f t="shared" si="386"/>
        <v>0</v>
      </c>
      <c r="X332" s="208">
        <f t="shared" si="386"/>
        <v>0</v>
      </c>
      <c r="Y332" s="208">
        <f t="shared" si="386"/>
        <v>0</v>
      </c>
      <c r="Z332" s="208">
        <f t="shared" si="387"/>
        <v>0</v>
      </c>
      <c r="AE332" s="207">
        <f t="shared" si="433"/>
        <v>0</v>
      </c>
      <c r="AF332" s="208">
        <f t="shared" si="388"/>
        <v>0</v>
      </c>
      <c r="AG332" s="208">
        <f t="shared" si="388"/>
        <v>0</v>
      </c>
      <c r="AH332" s="208">
        <f t="shared" si="388"/>
        <v>0</v>
      </c>
      <c r="AI332" s="208">
        <f t="shared" si="388"/>
        <v>0</v>
      </c>
      <c r="AJ332" s="208">
        <f t="shared" si="389"/>
        <v>0</v>
      </c>
      <c r="AO332" s="207">
        <f t="shared" si="434"/>
        <v>0</v>
      </c>
      <c r="AP332" s="208">
        <f t="shared" si="390"/>
        <v>0</v>
      </c>
      <c r="AQ332" s="208">
        <f t="shared" si="390"/>
        <v>0</v>
      </c>
      <c r="AR332" s="208">
        <f t="shared" si="390"/>
        <v>0</v>
      </c>
      <c r="AS332" s="208">
        <f t="shared" si="390"/>
        <v>0</v>
      </c>
      <c r="AT332" s="208">
        <f t="shared" si="391"/>
        <v>0</v>
      </c>
      <c r="AY332" s="207">
        <f t="shared" si="435"/>
        <v>0</v>
      </c>
      <c r="AZ332" s="208">
        <f t="shared" si="392"/>
        <v>0</v>
      </c>
      <c r="BA332" s="208">
        <f t="shared" si="392"/>
        <v>0</v>
      </c>
      <c r="BB332" s="208">
        <f t="shared" si="392"/>
        <v>0</v>
      </c>
      <c r="BC332" s="208">
        <f t="shared" si="392"/>
        <v>0</v>
      </c>
      <c r="BD332" s="208">
        <f t="shared" si="393"/>
        <v>0</v>
      </c>
      <c r="BI332" s="207">
        <f t="shared" si="436"/>
        <v>0</v>
      </c>
      <c r="BJ332" s="208">
        <f t="shared" si="394"/>
        <v>0</v>
      </c>
      <c r="BK332" s="208">
        <f t="shared" si="394"/>
        <v>0</v>
      </c>
      <c r="BL332" s="208">
        <f t="shared" si="394"/>
        <v>0</v>
      </c>
      <c r="BM332" s="208">
        <f t="shared" si="394"/>
        <v>0</v>
      </c>
      <c r="BN332" s="208">
        <f t="shared" si="395"/>
        <v>0</v>
      </c>
      <c r="BS332" s="207">
        <f t="shared" si="437"/>
        <v>0</v>
      </c>
      <c r="BT332" s="208">
        <f t="shared" si="396"/>
        <v>0</v>
      </c>
      <c r="BU332" s="208">
        <f t="shared" si="396"/>
        <v>0</v>
      </c>
      <c r="BV332" s="208">
        <f t="shared" si="396"/>
        <v>0</v>
      </c>
      <c r="BW332" s="208">
        <f t="shared" si="396"/>
        <v>0</v>
      </c>
      <c r="BX332" s="208">
        <f t="shared" si="397"/>
        <v>0</v>
      </c>
      <c r="CC332" s="207">
        <f t="shared" si="438"/>
        <v>0</v>
      </c>
      <c r="CD332" s="208">
        <f t="shared" si="398"/>
        <v>0</v>
      </c>
      <c r="CE332" s="208">
        <f t="shared" si="398"/>
        <v>0</v>
      </c>
      <c r="CF332" s="208">
        <f t="shared" si="398"/>
        <v>0</v>
      </c>
      <c r="CG332" s="208">
        <f t="shared" si="398"/>
        <v>0</v>
      </c>
      <c r="CH332" s="208">
        <f t="shared" si="399"/>
        <v>0</v>
      </c>
      <c r="CM332" s="207">
        <f t="shared" si="439"/>
        <v>0</v>
      </c>
      <c r="CN332" s="208">
        <f t="shared" si="400"/>
        <v>0</v>
      </c>
      <c r="CO332" s="208">
        <f t="shared" si="400"/>
        <v>0</v>
      </c>
      <c r="CP332" s="208">
        <f t="shared" si="400"/>
        <v>0</v>
      </c>
      <c r="CQ332" s="208">
        <f t="shared" si="400"/>
        <v>0</v>
      </c>
      <c r="CR332" s="208">
        <f t="shared" si="401"/>
        <v>0</v>
      </c>
      <c r="CW332" s="207">
        <f t="shared" si="440"/>
        <v>0</v>
      </c>
      <c r="CX332" s="208">
        <f t="shared" si="402"/>
        <v>0</v>
      </c>
      <c r="CY332" s="207">
        <f t="shared" si="402"/>
        <v>0</v>
      </c>
      <c r="CZ332" s="208">
        <f t="shared" si="402"/>
        <v>0</v>
      </c>
      <c r="DA332" s="208">
        <f t="shared" si="402"/>
        <v>0</v>
      </c>
      <c r="DB332" s="208">
        <f t="shared" si="403"/>
        <v>0</v>
      </c>
      <c r="DG332" s="207">
        <f t="shared" si="441"/>
        <v>0</v>
      </c>
      <c r="DH332" s="208">
        <f t="shared" si="404"/>
        <v>0</v>
      </c>
      <c r="DI332" s="208">
        <f t="shared" si="404"/>
        <v>0</v>
      </c>
      <c r="DJ332" s="208">
        <f t="shared" si="404"/>
        <v>0</v>
      </c>
      <c r="DK332" s="208">
        <f t="shared" si="404"/>
        <v>0</v>
      </c>
      <c r="DL332" s="208">
        <f t="shared" si="405"/>
        <v>0</v>
      </c>
      <c r="DQ332" s="207">
        <f t="shared" si="442"/>
        <v>0</v>
      </c>
      <c r="DR332" s="208">
        <f t="shared" si="406"/>
        <v>0</v>
      </c>
      <c r="DS332" s="208">
        <f t="shared" si="406"/>
        <v>0</v>
      </c>
      <c r="DT332" s="208">
        <f t="shared" si="406"/>
        <v>0</v>
      </c>
      <c r="DU332" s="208">
        <f t="shared" si="406"/>
        <v>0</v>
      </c>
      <c r="DV332" s="208">
        <f t="shared" si="407"/>
        <v>0</v>
      </c>
      <c r="EA332" s="207">
        <f t="shared" si="443"/>
        <v>0</v>
      </c>
      <c r="EB332" s="208">
        <f t="shared" si="408"/>
        <v>0</v>
      </c>
      <c r="EC332" s="208">
        <f t="shared" si="408"/>
        <v>0</v>
      </c>
      <c r="ED332" s="208">
        <f t="shared" si="408"/>
        <v>0</v>
      </c>
      <c r="EE332" s="208">
        <f t="shared" si="408"/>
        <v>0</v>
      </c>
      <c r="EF332" s="208">
        <f t="shared" si="409"/>
        <v>0</v>
      </c>
      <c r="EK332" s="207">
        <f t="shared" si="444"/>
        <v>0</v>
      </c>
      <c r="EL332" s="208">
        <f t="shared" si="410"/>
        <v>0</v>
      </c>
      <c r="EM332" s="208">
        <f t="shared" si="410"/>
        <v>0</v>
      </c>
      <c r="EN332" s="208">
        <f t="shared" si="410"/>
        <v>0</v>
      </c>
      <c r="EO332" s="208">
        <f t="shared" si="410"/>
        <v>0</v>
      </c>
      <c r="EP332" s="208">
        <f t="shared" si="411"/>
        <v>0</v>
      </c>
      <c r="EU332" s="207">
        <f t="shared" si="445"/>
        <v>0</v>
      </c>
      <c r="EV332" s="208">
        <f t="shared" si="412"/>
        <v>0</v>
      </c>
      <c r="EW332" s="208">
        <f t="shared" si="412"/>
        <v>0</v>
      </c>
      <c r="EX332" s="208">
        <f t="shared" si="412"/>
        <v>0</v>
      </c>
      <c r="EY332" s="208">
        <f t="shared" si="412"/>
        <v>0</v>
      </c>
      <c r="EZ332" s="208">
        <f t="shared" si="413"/>
        <v>0</v>
      </c>
      <c r="FE332" s="207">
        <f t="shared" si="446"/>
        <v>0</v>
      </c>
      <c r="FF332" s="208">
        <f t="shared" si="414"/>
        <v>0</v>
      </c>
      <c r="FG332" s="208">
        <f t="shared" si="414"/>
        <v>0</v>
      </c>
      <c r="FH332" s="208">
        <f t="shared" si="414"/>
        <v>0</v>
      </c>
      <c r="FI332" s="208">
        <f t="shared" si="414"/>
        <v>0</v>
      </c>
      <c r="FJ332" s="208">
        <f t="shared" si="415"/>
        <v>0</v>
      </c>
      <c r="FO332" s="207">
        <f t="shared" si="447"/>
        <v>0</v>
      </c>
      <c r="FP332" s="208">
        <f t="shared" si="416"/>
        <v>0</v>
      </c>
      <c r="FQ332" s="208">
        <f t="shared" si="416"/>
        <v>0</v>
      </c>
      <c r="FR332" s="208">
        <f t="shared" si="416"/>
        <v>0</v>
      </c>
      <c r="FS332" s="208">
        <f t="shared" si="416"/>
        <v>0</v>
      </c>
      <c r="FT332" s="208">
        <f t="shared" si="417"/>
        <v>0</v>
      </c>
      <c r="FY332" s="207">
        <f t="shared" si="448"/>
        <v>0</v>
      </c>
      <c r="FZ332" s="208">
        <f t="shared" si="418"/>
        <v>0</v>
      </c>
      <c r="GA332" s="208">
        <f t="shared" si="418"/>
        <v>0</v>
      </c>
      <c r="GB332" s="208">
        <f t="shared" si="418"/>
        <v>0</v>
      </c>
      <c r="GC332" s="208">
        <f t="shared" si="418"/>
        <v>0</v>
      </c>
      <c r="GD332" s="208">
        <f t="shared" si="419"/>
        <v>0</v>
      </c>
      <c r="GI332" s="207">
        <f t="shared" si="449"/>
        <v>0</v>
      </c>
      <c r="GJ332" s="208">
        <f t="shared" si="420"/>
        <v>0</v>
      </c>
      <c r="GK332" s="208">
        <f t="shared" si="420"/>
        <v>0</v>
      </c>
      <c r="GL332" s="208">
        <f t="shared" si="420"/>
        <v>0</v>
      </c>
      <c r="GM332" s="208">
        <f t="shared" si="420"/>
        <v>0</v>
      </c>
      <c r="GN332" s="208">
        <f t="shared" si="421"/>
        <v>0</v>
      </c>
      <c r="GS332" s="207">
        <f t="shared" si="450"/>
        <v>0</v>
      </c>
      <c r="GT332" s="208">
        <f t="shared" si="422"/>
        <v>0</v>
      </c>
      <c r="GU332" s="208">
        <f t="shared" si="422"/>
        <v>0</v>
      </c>
      <c r="GV332" s="208">
        <f t="shared" si="422"/>
        <v>0</v>
      </c>
      <c r="GW332" s="208">
        <f t="shared" si="422"/>
        <v>0</v>
      </c>
      <c r="GX332" s="208">
        <f t="shared" si="423"/>
        <v>0</v>
      </c>
      <c r="HC332" s="207">
        <f t="shared" si="451"/>
        <v>0</v>
      </c>
      <c r="HD332" s="208">
        <f t="shared" si="424"/>
        <v>0</v>
      </c>
      <c r="HE332" s="208">
        <f t="shared" si="424"/>
        <v>0</v>
      </c>
      <c r="HF332" s="208">
        <f t="shared" si="424"/>
        <v>0</v>
      </c>
      <c r="HG332" s="208">
        <f t="shared" si="424"/>
        <v>0</v>
      </c>
      <c r="HH332" s="208">
        <f t="shared" si="425"/>
        <v>0</v>
      </c>
      <c r="HM332" s="207">
        <f t="shared" si="452"/>
        <v>0</v>
      </c>
      <c r="HN332" s="208">
        <f t="shared" si="426"/>
        <v>0</v>
      </c>
      <c r="HO332" s="208">
        <f t="shared" si="426"/>
        <v>0</v>
      </c>
      <c r="HP332" s="208">
        <f t="shared" si="426"/>
        <v>0</v>
      </c>
      <c r="HQ332" s="208">
        <f t="shared" si="426"/>
        <v>0</v>
      </c>
      <c r="HR332" s="208">
        <f t="shared" si="427"/>
        <v>0</v>
      </c>
      <c r="HW332" s="207">
        <f t="shared" si="453"/>
        <v>0</v>
      </c>
      <c r="HX332" s="208">
        <f t="shared" si="428"/>
        <v>0</v>
      </c>
      <c r="HY332" s="208">
        <f t="shared" si="428"/>
        <v>0</v>
      </c>
      <c r="HZ332" s="208">
        <f t="shared" si="428"/>
        <v>0</v>
      </c>
      <c r="IA332" s="208">
        <f t="shared" si="428"/>
        <v>0</v>
      </c>
      <c r="IB332" s="208">
        <f t="shared" si="429"/>
        <v>0</v>
      </c>
      <c r="IG332" s="207">
        <f t="shared" si="454"/>
        <v>0</v>
      </c>
      <c r="IH332" s="208">
        <f t="shared" si="430"/>
        <v>0</v>
      </c>
      <c r="II332" s="208">
        <f t="shared" si="430"/>
        <v>0</v>
      </c>
      <c r="IJ332" s="208">
        <f t="shared" si="430"/>
        <v>0</v>
      </c>
      <c r="IK332" s="208">
        <f t="shared" si="430"/>
        <v>0</v>
      </c>
      <c r="IL332" s="208">
        <f t="shared" si="431"/>
        <v>0</v>
      </c>
    </row>
    <row r="333" spans="20:246">
      <c r="T333" s="207">
        <v>30.3</v>
      </c>
      <c r="U333" s="207">
        <f t="shared" si="432"/>
        <v>0</v>
      </c>
      <c r="V333" s="208">
        <f t="shared" si="386"/>
        <v>0</v>
      </c>
      <c r="W333" s="208">
        <f t="shared" si="386"/>
        <v>0</v>
      </c>
      <c r="X333" s="208">
        <f t="shared" si="386"/>
        <v>0</v>
      </c>
      <c r="Y333" s="208">
        <f t="shared" si="386"/>
        <v>0</v>
      </c>
      <c r="Z333" s="208">
        <f t="shared" si="387"/>
        <v>0</v>
      </c>
      <c r="AE333" s="207">
        <f t="shared" si="433"/>
        <v>0</v>
      </c>
      <c r="AF333" s="208">
        <f t="shared" si="388"/>
        <v>0</v>
      </c>
      <c r="AG333" s="208">
        <f t="shared" si="388"/>
        <v>0</v>
      </c>
      <c r="AH333" s="208">
        <f t="shared" si="388"/>
        <v>0</v>
      </c>
      <c r="AI333" s="208">
        <f t="shared" si="388"/>
        <v>0</v>
      </c>
      <c r="AJ333" s="208">
        <f t="shared" si="389"/>
        <v>0</v>
      </c>
      <c r="AO333" s="207">
        <f t="shared" si="434"/>
        <v>0</v>
      </c>
      <c r="AP333" s="208">
        <f t="shared" si="390"/>
        <v>0</v>
      </c>
      <c r="AQ333" s="208">
        <f t="shared" si="390"/>
        <v>0</v>
      </c>
      <c r="AR333" s="208">
        <f t="shared" si="390"/>
        <v>0</v>
      </c>
      <c r="AS333" s="208">
        <f t="shared" si="390"/>
        <v>0</v>
      </c>
      <c r="AT333" s="208">
        <f t="shared" si="391"/>
        <v>0</v>
      </c>
      <c r="AY333" s="207">
        <f t="shared" si="435"/>
        <v>0</v>
      </c>
      <c r="AZ333" s="208">
        <f t="shared" si="392"/>
        <v>0</v>
      </c>
      <c r="BA333" s="208">
        <f t="shared" si="392"/>
        <v>0</v>
      </c>
      <c r="BB333" s="208">
        <f t="shared" si="392"/>
        <v>0</v>
      </c>
      <c r="BC333" s="208">
        <f t="shared" si="392"/>
        <v>0</v>
      </c>
      <c r="BD333" s="208">
        <f t="shared" si="393"/>
        <v>0</v>
      </c>
      <c r="BI333" s="207">
        <f t="shared" si="436"/>
        <v>0</v>
      </c>
      <c r="BJ333" s="208">
        <f t="shared" si="394"/>
        <v>0</v>
      </c>
      <c r="BK333" s="208">
        <f t="shared" si="394"/>
        <v>0</v>
      </c>
      <c r="BL333" s="208">
        <f t="shared" si="394"/>
        <v>0</v>
      </c>
      <c r="BM333" s="208">
        <f t="shared" si="394"/>
        <v>0</v>
      </c>
      <c r="BN333" s="208">
        <f t="shared" si="395"/>
        <v>0</v>
      </c>
      <c r="BS333" s="207">
        <f t="shared" si="437"/>
        <v>0</v>
      </c>
      <c r="BT333" s="208">
        <f t="shared" si="396"/>
        <v>0</v>
      </c>
      <c r="BU333" s="208">
        <f t="shared" si="396"/>
        <v>0</v>
      </c>
      <c r="BV333" s="208">
        <f t="shared" si="396"/>
        <v>0</v>
      </c>
      <c r="BW333" s="208">
        <f t="shared" si="396"/>
        <v>0</v>
      </c>
      <c r="BX333" s="208">
        <f t="shared" si="397"/>
        <v>0</v>
      </c>
      <c r="CC333" s="207">
        <f t="shared" si="438"/>
        <v>0</v>
      </c>
      <c r="CD333" s="208">
        <f t="shared" si="398"/>
        <v>0</v>
      </c>
      <c r="CE333" s="208">
        <f t="shared" si="398"/>
        <v>0</v>
      </c>
      <c r="CF333" s="208">
        <f t="shared" si="398"/>
        <v>0</v>
      </c>
      <c r="CG333" s="208">
        <f t="shared" si="398"/>
        <v>0</v>
      </c>
      <c r="CH333" s="208">
        <f t="shared" si="399"/>
        <v>0</v>
      </c>
      <c r="CM333" s="207">
        <f t="shared" si="439"/>
        <v>0</v>
      </c>
      <c r="CN333" s="208">
        <f t="shared" si="400"/>
        <v>0</v>
      </c>
      <c r="CO333" s="208">
        <f t="shared" si="400"/>
        <v>0</v>
      </c>
      <c r="CP333" s="208">
        <f t="shared" si="400"/>
        <v>0</v>
      </c>
      <c r="CQ333" s="208">
        <f t="shared" si="400"/>
        <v>0</v>
      </c>
      <c r="CR333" s="208">
        <f t="shared" si="401"/>
        <v>0</v>
      </c>
      <c r="CW333" s="207">
        <f t="shared" si="440"/>
        <v>0</v>
      </c>
      <c r="CX333" s="208">
        <f t="shared" si="402"/>
        <v>0</v>
      </c>
      <c r="CY333" s="207">
        <f t="shared" si="402"/>
        <v>0</v>
      </c>
      <c r="CZ333" s="208">
        <f t="shared" si="402"/>
        <v>0</v>
      </c>
      <c r="DA333" s="208">
        <f t="shared" si="402"/>
        <v>0</v>
      </c>
      <c r="DB333" s="208">
        <f t="shared" si="403"/>
        <v>0</v>
      </c>
      <c r="DG333" s="207">
        <f t="shared" si="441"/>
        <v>0</v>
      </c>
      <c r="DH333" s="208">
        <f t="shared" si="404"/>
        <v>0</v>
      </c>
      <c r="DI333" s="208">
        <f t="shared" si="404"/>
        <v>0</v>
      </c>
      <c r="DJ333" s="208">
        <f t="shared" si="404"/>
        <v>0</v>
      </c>
      <c r="DK333" s="208">
        <f t="shared" si="404"/>
        <v>0</v>
      </c>
      <c r="DL333" s="208">
        <f t="shared" si="405"/>
        <v>0</v>
      </c>
      <c r="DQ333" s="207">
        <f t="shared" si="442"/>
        <v>0</v>
      </c>
      <c r="DR333" s="208">
        <f t="shared" si="406"/>
        <v>0</v>
      </c>
      <c r="DS333" s="208">
        <f t="shared" si="406"/>
        <v>0</v>
      </c>
      <c r="DT333" s="208">
        <f t="shared" si="406"/>
        <v>0</v>
      </c>
      <c r="DU333" s="208">
        <f t="shared" si="406"/>
        <v>0</v>
      </c>
      <c r="DV333" s="208">
        <f t="shared" si="407"/>
        <v>0</v>
      </c>
      <c r="EA333" s="207">
        <f t="shared" si="443"/>
        <v>0</v>
      </c>
      <c r="EB333" s="208">
        <f t="shared" si="408"/>
        <v>0</v>
      </c>
      <c r="EC333" s="208">
        <f t="shared" si="408"/>
        <v>0</v>
      </c>
      <c r="ED333" s="208">
        <f t="shared" si="408"/>
        <v>0</v>
      </c>
      <c r="EE333" s="208">
        <f t="shared" si="408"/>
        <v>0</v>
      </c>
      <c r="EF333" s="208">
        <f t="shared" si="409"/>
        <v>0</v>
      </c>
      <c r="EK333" s="207">
        <f t="shared" si="444"/>
        <v>0</v>
      </c>
      <c r="EL333" s="208">
        <f t="shared" si="410"/>
        <v>0</v>
      </c>
      <c r="EM333" s="208">
        <f t="shared" si="410"/>
        <v>0</v>
      </c>
      <c r="EN333" s="208">
        <f t="shared" si="410"/>
        <v>0</v>
      </c>
      <c r="EO333" s="208">
        <f t="shared" si="410"/>
        <v>0</v>
      </c>
      <c r="EP333" s="208">
        <f t="shared" si="411"/>
        <v>0</v>
      </c>
      <c r="EU333" s="207">
        <f t="shared" si="445"/>
        <v>0</v>
      </c>
      <c r="EV333" s="208">
        <f t="shared" si="412"/>
        <v>0</v>
      </c>
      <c r="EW333" s="208">
        <f t="shared" si="412"/>
        <v>0</v>
      </c>
      <c r="EX333" s="208">
        <f t="shared" si="412"/>
        <v>0</v>
      </c>
      <c r="EY333" s="208">
        <f t="shared" si="412"/>
        <v>0</v>
      </c>
      <c r="EZ333" s="208">
        <f t="shared" si="413"/>
        <v>0</v>
      </c>
      <c r="FE333" s="207">
        <f t="shared" si="446"/>
        <v>0</v>
      </c>
      <c r="FF333" s="208">
        <f t="shared" si="414"/>
        <v>0</v>
      </c>
      <c r="FG333" s="208">
        <f t="shared" si="414"/>
        <v>0</v>
      </c>
      <c r="FH333" s="208">
        <f t="shared" si="414"/>
        <v>0</v>
      </c>
      <c r="FI333" s="208">
        <f t="shared" si="414"/>
        <v>0</v>
      </c>
      <c r="FJ333" s="208">
        <f t="shared" si="415"/>
        <v>0</v>
      </c>
      <c r="FO333" s="207">
        <f t="shared" si="447"/>
        <v>0</v>
      </c>
      <c r="FP333" s="208">
        <f t="shared" si="416"/>
        <v>0</v>
      </c>
      <c r="FQ333" s="208">
        <f t="shared" si="416"/>
        <v>0</v>
      </c>
      <c r="FR333" s="208">
        <f t="shared" si="416"/>
        <v>0</v>
      </c>
      <c r="FS333" s="208">
        <f t="shared" si="416"/>
        <v>0</v>
      </c>
      <c r="FT333" s="208">
        <f t="shared" si="417"/>
        <v>0</v>
      </c>
      <c r="FY333" s="207">
        <f t="shared" si="448"/>
        <v>0</v>
      </c>
      <c r="FZ333" s="208">
        <f t="shared" si="418"/>
        <v>0</v>
      </c>
      <c r="GA333" s="208">
        <f t="shared" si="418"/>
        <v>0</v>
      </c>
      <c r="GB333" s="208">
        <f t="shared" si="418"/>
        <v>0</v>
      </c>
      <c r="GC333" s="208">
        <f t="shared" si="418"/>
        <v>0</v>
      </c>
      <c r="GD333" s="208">
        <f t="shared" si="419"/>
        <v>0</v>
      </c>
      <c r="GI333" s="207">
        <f t="shared" si="449"/>
        <v>0</v>
      </c>
      <c r="GJ333" s="208">
        <f t="shared" si="420"/>
        <v>0</v>
      </c>
      <c r="GK333" s="208">
        <f t="shared" si="420"/>
        <v>0</v>
      </c>
      <c r="GL333" s="208">
        <f t="shared" si="420"/>
        <v>0</v>
      </c>
      <c r="GM333" s="208">
        <f t="shared" si="420"/>
        <v>0</v>
      </c>
      <c r="GN333" s="208">
        <f t="shared" si="421"/>
        <v>0</v>
      </c>
      <c r="GS333" s="207">
        <f t="shared" si="450"/>
        <v>0</v>
      </c>
      <c r="GT333" s="208">
        <f t="shared" si="422"/>
        <v>0</v>
      </c>
      <c r="GU333" s="208">
        <f t="shared" si="422"/>
        <v>0</v>
      </c>
      <c r="GV333" s="208">
        <f t="shared" si="422"/>
        <v>0</v>
      </c>
      <c r="GW333" s="208">
        <f t="shared" si="422"/>
        <v>0</v>
      </c>
      <c r="GX333" s="208">
        <f t="shared" si="423"/>
        <v>0</v>
      </c>
      <c r="HC333" s="207">
        <f t="shared" si="451"/>
        <v>0</v>
      </c>
      <c r="HD333" s="208">
        <f t="shared" si="424"/>
        <v>0</v>
      </c>
      <c r="HE333" s="208">
        <f t="shared" si="424"/>
        <v>0</v>
      </c>
      <c r="HF333" s="208">
        <f t="shared" si="424"/>
        <v>0</v>
      </c>
      <c r="HG333" s="208">
        <f t="shared" si="424"/>
        <v>0</v>
      </c>
      <c r="HH333" s="208">
        <f t="shared" si="425"/>
        <v>0</v>
      </c>
      <c r="HM333" s="207">
        <f t="shared" si="452"/>
        <v>0</v>
      </c>
      <c r="HN333" s="208">
        <f t="shared" si="426"/>
        <v>0</v>
      </c>
      <c r="HO333" s="208">
        <f t="shared" si="426"/>
        <v>0</v>
      </c>
      <c r="HP333" s="208">
        <f t="shared" si="426"/>
        <v>0</v>
      </c>
      <c r="HQ333" s="208">
        <f t="shared" si="426"/>
        <v>0</v>
      </c>
      <c r="HR333" s="208">
        <f t="shared" si="427"/>
        <v>0</v>
      </c>
      <c r="HW333" s="207">
        <f t="shared" si="453"/>
        <v>0</v>
      </c>
      <c r="HX333" s="208">
        <f t="shared" si="428"/>
        <v>0</v>
      </c>
      <c r="HY333" s="208">
        <f t="shared" si="428"/>
        <v>0</v>
      </c>
      <c r="HZ333" s="208">
        <f t="shared" si="428"/>
        <v>0</v>
      </c>
      <c r="IA333" s="208">
        <f t="shared" si="428"/>
        <v>0</v>
      </c>
      <c r="IB333" s="208">
        <f t="shared" si="429"/>
        <v>0</v>
      </c>
      <c r="IG333" s="207">
        <f t="shared" si="454"/>
        <v>0</v>
      </c>
      <c r="IH333" s="208">
        <f t="shared" si="430"/>
        <v>0</v>
      </c>
      <c r="II333" s="208">
        <f t="shared" si="430"/>
        <v>0</v>
      </c>
      <c r="IJ333" s="208">
        <f t="shared" si="430"/>
        <v>0</v>
      </c>
      <c r="IK333" s="208">
        <f t="shared" si="430"/>
        <v>0</v>
      </c>
      <c r="IL333" s="208">
        <f t="shared" si="431"/>
        <v>0</v>
      </c>
    </row>
    <row r="334" spans="20:246">
      <c r="T334" s="207">
        <v>30.4</v>
      </c>
      <c r="U334" s="207">
        <f t="shared" si="432"/>
        <v>0</v>
      </c>
      <c r="V334" s="208">
        <f t="shared" si="386"/>
        <v>0</v>
      </c>
      <c r="W334" s="208">
        <f t="shared" si="386"/>
        <v>0</v>
      </c>
      <c r="X334" s="208">
        <f t="shared" si="386"/>
        <v>0</v>
      </c>
      <c r="Y334" s="208">
        <f t="shared" si="386"/>
        <v>0</v>
      </c>
      <c r="Z334" s="208">
        <f t="shared" si="387"/>
        <v>0</v>
      </c>
      <c r="AE334" s="207">
        <f t="shared" si="433"/>
        <v>0</v>
      </c>
      <c r="AF334" s="208">
        <f t="shared" si="388"/>
        <v>0</v>
      </c>
      <c r="AG334" s="208">
        <f t="shared" si="388"/>
        <v>0</v>
      </c>
      <c r="AH334" s="208">
        <f t="shared" si="388"/>
        <v>0</v>
      </c>
      <c r="AI334" s="208">
        <f t="shared" si="388"/>
        <v>0</v>
      </c>
      <c r="AJ334" s="208">
        <f t="shared" si="389"/>
        <v>0</v>
      </c>
      <c r="AO334" s="207">
        <f t="shared" si="434"/>
        <v>0</v>
      </c>
      <c r="AP334" s="208">
        <f t="shared" si="390"/>
        <v>0</v>
      </c>
      <c r="AQ334" s="208">
        <f t="shared" si="390"/>
        <v>0</v>
      </c>
      <c r="AR334" s="208">
        <f t="shared" si="390"/>
        <v>0</v>
      </c>
      <c r="AS334" s="208">
        <f t="shared" si="390"/>
        <v>0</v>
      </c>
      <c r="AT334" s="208">
        <f t="shared" si="391"/>
        <v>0</v>
      </c>
      <c r="AY334" s="207">
        <f t="shared" si="435"/>
        <v>0</v>
      </c>
      <c r="AZ334" s="208">
        <f t="shared" si="392"/>
        <v>0</v>
      </c>
      <c r="BA334" s="208">
        <f t="shared" si="392"/>
        <v>0</v>
      </c>
      <c r="BB334" s="208">
        <f t="shared" si="392"/>
        <v>0</v>
      </c>
      <c r="BC334" s="208">
        <f t="shared" si="392"/>
        <v>0</v>
      </c>
      <c r="BD334" s="208">
        <f t="shared" si="393"/>
        <v>0</v>
      </c>
      <c r="BI334" s="207">
        <f t="shared" si="436"/>
        <v>0</v>
      </c>
      <c r="BJ334" s="208">
        <f t="shared" si="394"/>
        <v>0</v>
      </c>
      <c r="BK334" s="208">
        <f t="shared" si="394"/>
        <v>0</v>
      </c>
      <c r="BL334" s="208">
        <f t="shared" si="394"/>
        <v>0</v>
      </c>
      <c r="BM334" s="208">
        <f t="shared" si="394"/>
        <v>0</v>
      </c>
      <c r="BN334" s="208">
        <f t="shared" si="395"/>
        <v>0</v>
      </c>
      <c r="BS334" s="207">
        <f t="shared" si="437"/>
        <v>0</v>
      </c>
      <c r="BT334" s="208">
        <f t="shared" si="396"/>
        <v>0</v>
      </c>
      <c r="BU334" s="208">
        <f t="shared" si="396"/>
        <v>0</v>
      </c>
      <c r="BV334" s="208">
        <f t="shared" si="396"/>
        <v>0</v>
      </c>
      <c r="BW334" s="208">
        <f t="shared" si="396"/>
        <v>0</v>
      </c>
      <c r="BX334" s="208">
        <f t="shared" si="397"/>
        <v>0</v>
      </c>
      <c r="CC334" s="207">
        <f t="shared" si="438"/>
        <v>0</v>
      </c>
      <c r="CD334" s="208">
        <f t="shared" si="398"/>
        <v>0</v>
      </c>
      <c r="CE334" s="208">
        <f t="shared" si="398"/>
        <v>0</v>
      </c>
      <c r="CF334" s="208">
        <f t="shared" si="398"/>
        <v>0</v>
      </c>
      <c r="CG334" s="208">
        <f t="shared" si="398"/>
        <v>0</v>
      </c>
      <c r="CH334" s="208">
        <f t="shared" si="399"/>
        <v>0</v>
      </c>
      <c r="CM334" s="207">
        <f t="shared" si="439"/>
        <v>0</v>
      </c>
      <c r="CN334" s="208">
        <f t="shared" si="400"/>
        <v>0</v>
      </c>
      <c r="CO334" s="208">
        <f t="shared" si="400"/>
        <v>0</v>
      </c>
      <c r="CP334" s="208">
        <f t="shared" si="400"/>
        <v>0</v>
      </c>
      <c r="CQ334" s="208">
        <f t="shared" si="400"/>
        <v>0</v>
      </c>
      <c r="CR334" s="208">
        <f t="shared" si="401"/>
        <v>0</v>
      </c>
      <c r="CW334" s="207">
        <f t="shared" si="440"/>
        <v>0</v>
      </c>
      <c r="CX334" s="208">
        <f t="shared" si="402"/>
        <v>0</v>
      </c>
      <c r="CY334" s="207">
        <f t="shared" si="402"/>
        <v>0</v>
      </c>
      <c r="CZ334" s="208">
        <f t="shared" si="402"/>
        <v>0</v>
      </c>
      <c r="DA334" s="208">
        <f t="shared" si="402"/>
        <v>0</v>
      </c>
      <c r="DB334" s="208">
        <f t="shared" si="403"/>
        <v>0</v>
      </c>
      <c r="DG334" s="207">
        <f t="shared" si="441"/>
        <v>0</v>
      </c>
      <c r="DH334" s="208">
        <f t="shared" si="404"/>
        <v>0</v>
      </c>
      <c r="DI334" s="208">
        <f t="shared" si="404"/>
        <v>0</v>
      </c>
      <c r="DJ334" s="208">
        <f t="shared" si="404"/>
        <v>0</v>
      </c>
      <c r="DK334" s="208">
        <f t="shared" si="404"/>
        <v>0</v>
      </c>
      <c r="DL334" s="208">
        <f t="shared" si="405"/>
        <v>0</v>
      </c>
      <c r="DQ334" s="207">
        <f t="shared" si="442"/>
        <v>0</v>
      </c>
      <c r="DR334" s="208">
        <f t="shared" si="406"/>
        <v>0</v>
      </c>
      <c r="DS334" s="208">
        <f t="shared" si="406"/>
        <v>0</v>
      </c>
      <c r="DT334" s="208">
        <f t="shared" si="406"/>
        <v>0</v>
      </c>
      <c r="DU334" s="208">
        <f t="shared" si="406"/>
        <v>0</v>
      </c>
      <c r="DV334" s="208">
        <f t="shared" si="407"/>
        <v>0</v>
      </c>
      <c r="EA334" s="207">
        <f t="shared" si="443"/>
        <v>0</v>
      </c>
      <c r="EB334" s="208">
        <f t="shared" si="408"/>
        <v>0</v>
      </c>
      <c r="EC334" s="208">
        <f t="shared" si="408"/>
        <v>0</v>
      </c>
      <c r="ED334" s="208">
        <f t="shared" si="408"/>
        <v>0</v>
      </c>
      <c r="EE334" s="208">
        <f t="shared" si="408"/>
        <v>0</v>
      </c>
      <c r="EF334" s="208">
        <f t="shared" si="409"/>
        <v>0</v>
      </c>
      <c r="EK334" s="207">
        <f t="shared" si="444"/>
        <v>0</v>
      </c>
      <c r="EL334" s="208">
        <f t="shared" si="410"/>
        <v>0</v>
      </c>
      <c r="EM334" s="208">
        <f t="shared" si="410"/>
        <v>0</v>
      </c>
      <c r="EN334" s="208">
        <f t="shared" si="410"/>
        <v>0</v>
      </c>
      <c r="EO334" s="208">
        <f t="shared" si="410"/>
        <v>0</v>
      </c>
      <c r="EP334" s="208">
        <f t="shared" si="411"/>
        <v>0</v>
      </c>
      <c r="EU334" s="207">
        <f t="shared" si="445"/>
        <v>0</v>
      </c>
      <c r="EV334" s="208">
        <f t="shared" si="412"/>
        <v>0</v>
      </c>
      <c r="EW334" s="208">
        <f t="shared" si="412"/>
        <v>0</v>
      </c>
      <c r="EX334" s="208">
        <f t="shared" si="412"/>
        <v>0</v>
      </c>
      <c r="EY334" s="208">
        <f t="shared" si="412"/>
        <v>0</v>
      </c>
      <c r="EZ334" s="208">
        <f t="shared" si="413"/>
        <v>0</v>
      </c>
      <c r="FE334" s="207">
        <f t="shared" si="446"/>
        <v>0</v>
      </c>
      <c r="FF334" s="208">
        <f t="shared" si="414"/>
        <v>0</v>
      </c>
      <c r="FG334" s="208">
        <f t="shared" si="414"/>
        <v>0</v>
      </c>
      <c r="FH334" s="208">
        <f t="shared" si="414"/>
        <v>0</v>
      </c>
      <c r="FI334" s="208">
        <f t="shared" si="414"/>
        <v>0</v>
      </c>
      <c r="FJ334" s="208">
        <f t="shared" si="415"/>
        <v>0</v>
      </c>
      <c r="FO334" s="207">
        <f t="shared" si="447"/>
        <v>0</v>
      </c>
      <c r="FP334" s="208">
        <f t="shared" si="416"/>
        <v>0</v>
      </c>
      <c r="FQ334" s="208">
        <f t="shared" si="416"/>
        <v>0</v>
      </c>
      <c r="FR334" s="208">
        <f t="shared" si="416"/>
        <v>0</v>
      </c>
      <c r="FS334" s="208">
        <f t="shared" si="416"/>
        <v>0</v>
      </c>
      <c r="FT334" s="208">
        <f t="shared" si="417"/>
        <v>0</v>
      </c>
      <c r="FY334" s="207">
        <f t="shared" si="448"/>
        <v>0</v>
      </c>
      <c r="FZ334" s="208">
        <f t="shared" si="418"/>
        <v>0</v>
      </c>
      <c r="GA334" s="208">
        <f t="shared" si="418"/>
        <v>0</v>
      </c>
      <c r="GB334" s="208">
        <f t="shared" si="418"/>
        <v>0</v>
      </c>
      <c r="GC334" s="208">
        <f t="shared" si="418"/>
        <v>0</v>
      </c>
      <c r="GD334" s="208">
        <f t="shared" si="419"/>
        <v>0</v>
      </c>
      <c r="GI334" s="207">
        <f t="shared" si="449"/>
        <v>0</v>
      </c>
      <c r="GJ334" s="208">
        <f t="shared" si="420"/>
        <v>0</v>
      </c>
      <c r="GK334" s="208">
        <f t="shared" si="420"/>
        <v>0</v>
      </c>
      <c r="GL334" s="208">
        <f t="shared" si="420"/>
        <v>0</v>
      </c>
      <c r="GM334" s="208">
        <f t="shared" si="420"/>
        <v>0</v>
      </c>
      <c r="GN334" s="208">
        <f t="shared" si="421"/>
        <v>0</v>
      </c>
      <c r="GS334" s="207">
        <f t="shared" si="450"/>
        <v>0</v>
      </c>
      <c r="GT334" s="208">
        <f t="shared" si="422"/>
        <v>0</v>
      </c>
      <c r="GU334" s="208">
        <f t="shared" si="422"/>
        <v>0</v>
      </c>
      <c r="GV334" s="208">
        <f t="shared" si="422"/>
        <v>0</v>
      </c>
      <c r="GW334" s="208">
        <f t="shared" si="422"/>
        <v>0</v>
      </c>
      <c r="GX334" s="208">
        <f t="shared" si="423"/>
        <v>0</v>
      </c>
      <c r="HC334" s="207">
        <f t="shared" si="451"/>
        <v>0</v>
      </c>
      <c r="HD334" s="208">
        <f t="shared" si="424"/>
        <v>0</v>
      </c>
      <c r="HE334" s="208">
        <f t="shared" si="424"/>
        <v>0</v>
      </c>
      <c r="HF334" s="208">
        <f t="shared" si="424"/>
        <v>0</v>
      </c>
      <c r="HG334" s="208">
        <f t="shared" si="424"/>
        <v>0</v>
      </c>
      <c r="HH334" s="208">
        <f t="shared" si="425"/>
        <v>0</v>
      </c>
      <c r="HM334" s="207">
        <f t="shared" si="452"/>
        <v>0</v>
      </c>
      <c r="HN334" s="208">
        <f t="shared" si="426"/>
        <v>0</v>
      </c>
      <c r="HO334" s="208">
        <f t="shared" si="426"/>
        <v>0</v>
      </c>
      <c r="HP334" s="208">
        <f t="shared" si="426"/>
        <v>0</v>
      </c>
      <c r="HQ334" s="208">
        <f t="shared" si="426"/>
        <v>0</v>
      </c>
      <c r="HR334" s="208">
        <f t="shared" si="427"/>
        <v>0</v>
      </c>
      <c r="HW334" s="207">
        <f t="shared" si="453"/>
        <v>0</v>
      </c>
      <c r="HX334" s="208">
        <f t="shared" si="428"/>
        <v>0</v>
      </c>
      <c r="HY334" s="208">
        <f t="shared" si="428"/>
        <v>0</v>
      </c>
      <c r="HZ334" s="208">
        <f t="shared" si="428"/>
        <v>0</v>
      </c>
      <c r="IA334" s="208">
        <f t="shared" si="428"/>
        <v>0</v>
      </c>
      <c r="IB334" s="208">
        <f t="shared" si="429"/>
        <v>0</v>
      </c>
      <c r="IG334" s="207">
        <f t="shared" si="454"/>
        <v>0</v>
      </c>
      <c r="IH334" s="208">
        <f t="shared" si="430"/>
        <v>0</v>
      </c>
      <c r="II334" s="208">
        <f t="shared" si="430"/>
        <v>0</v>
      </c>
      <c r="IJ334" s="208">
        <f t="shared" si="430"/>
        <v>0</v>
      </c>
      <c r="IK334" s="208">
        <f t="shared" si="430"/>
        <v>0</v>
      </c>
      <c r="IL334" s="208">
        <f t="shared" si="431"/>
        <v>0</v>
      </c>
    </row>
    <row r="335" spans="20:246">
      <c r="T335" s="207">
        <v>30.5</v>
      </c>
      <c r="U335" s="207">
        <f t="shared" si="432"/>
        <v>0</v>
      </c>
      <c r="V335" s="208">
        <f t="shared" si="386"/>
        <v>0</v>
      </c>
      <c r="W335" s="208">
        <f t="shared" si="386"/>
        <v>0</v>
      </c>
      <c r="X335" s="208">
        <f t="shared" si="386"/>
        <v>0</v>
      </c>
      <c r="Y335" s="208">
        <f t="shared" si="386"/>
        <v>0</v>
      </c>
      <c r="Z335" s="208">
        <f t="shared" si="387"/>
        <v>0</v>
      </c>
      <c r="AE335" s="207">
        <f t="shared" si="433"/>
        <v>0</v>
      </c>
      <c r="AF335" s="208">
        <f t="shared" si="388"/>
        <v>0</v>
      </c>
      <c r="AG335" s="208">
        <f t="shared" si="388"/>
        <v>0</v>
      </c>
      <c r="AH335" s="208">
        <f t="shared" si="388"/>
        <v>0</v>
      </c>
      <c r="AI335" s="208">
        <f t="shared" si="388"/>
        <v>0</v>
      </c>
      <c r="AJ335" s="208">
        <f t="shared" si="389"/>
        <v>0</v>
      </c>
      <c r="AO335" s="207">
        <f t="shared" si="434"/>
        <v>0</v>
      </c>
      <c r="AP335" s="208">
        <f t="shared" si="390"/>
        <v>0</v>
      </c>
      <c r="AQ335" s="208">
        <f t="shared" si="390"/>
        <v>0</v>
      </c>
      <c r="AR335" s="208">
        <f t="shared" si="390"/>
        <v>0</v>
      </c>
      <c r="AS335" s="208">
        <f t="shared" si="390"/>
        <v>0</v>
      </c>
      <c r="AT335" s="208">
        <f t="shared" si="391"/>
        <v>0</v>
      </c>
      <c r="AY335" s="207">
        <f t="shared" si="435"/>
        <v>0</v>
      </c>
      <c r="AZ335" s="208">
        <f t="shared" si="392"/>
        <v>0</v>
      </c>
      <c r="BA335" s="208">
        <f t="shared" si="392"/>
        <v>0</v>
      </c>
      <c r="BB335" s="208">
        <f t="shared" si="392"/>
        <v>0</v>
      </c>
      <c r="BC335" s="208">
        <f t="shared" si="392"/>
        <v>0</v>
      </c>
      <c r="BD335" s="208">
        <f t="shared" si="393"/>
        <v>0</v>
      </c>
      <c r="BI335" s="207">
        <f t="shared" si="436"/>
        <v>0</v>
      </c>
      <c r="BJ335" s="208">
        <f t="shared" si="394"/>
        <v>0</v>
      </c>
      <c r="BK335" s="208">
        <f t="shared" si="394"/>
        <v>0</v>
      </c>
      <c r="BL335" s="208">
        <f t="shared" si="394"/>
        <v>0</v>
      </c>
      <c r="BM335" s="208">
        <f t="shared" si="394"/>
        <v>0</v>
      </c>
      <c r="BN335" s="208">
        <f t="shared" si="395"/>
        <v>0</v>
      </c>
      <c r="BS335" s="207">
        <f t="shared" si="437"/>
        <v>0</v>
      </c>
      <c r="BT335" s="208">
        <f t="shared" si="396"/>
        <v>0</v>
      </c>
      <c r="BU335" s="208">
        <f t="shared" si="396"/>
        <v>0</v>
      </c>
      <c r="BV335" s="208">
        <f t="shared" si="396"/>
        <v>0</v>
      </c>
      <c r="BW335" s="208">
        <f t="shared" si="396"/>
        <v>0</v>
      </c>
      <c r="BX335" s="208">
        <f t="shared" si="397"/>
        <v>0</v>
      </c>
      <c r="CC335" s="207">
        <f t="shared" si="438"/>
        <v>0</v>
      </c>
      <c r="CD335" s="208">
        <f t="shared" si="398"/>
        <v>0</v>
      </c>
      <c r="CE335" s="208">
        <f t="shared" si="398"/>
        <v>0</v>
      </c>
      <c r="CF335" s="208">
        <f t="shared" si="398"/>
        <v>0</v>
      </c>
      <c r="CG335" s="208">
        <f t="shared" si="398"/>
        <v>0</v>
      </c>
      <c r="CH335" s="208">
        <f t="shared" si="399"/>
        <v>0</v>
      </c>
      <c r="CM335" s="207">
        <f t="shared" si="439"/>
        <v>0</v>
      </c>
      <c r="CN335" s="208">
        <f t="shared" si="400"/>
        <v>0</v>
      </c>
      <c r="CO335" s="208">
        <f t="shared" si="400"/>
        <v>0</v>
      </c>
      <c r="CP335" s="208">
        <f t="shared" si="400"/>
        <v>0</v>
      </c>
      <c r="CQ335" s="208">
        <f t="shared" si="400"/>
        <v>0</v>
      </c>
      <c r="CR335" s="208">
        <f t="shared" si="401"/>
        <v>0</v>
      </c>
      <c r="CW335" s="207">
        <f t="shared" si="440"/>
        <v>0</v>
      </c>
      <c r="CX335" s="208">
        <f t="shared" si="402"/>
        <v>0</v>
      </c>
      <c r="CY335" s="207">
        <f t="shared" si="402"/>
        <v>0</v>
      </c>
      <c r="CZ335" s="208">
        <f t="shared" si="402"/>
        <v>0</v>
      </c>
      <c r="DA335" s="208">
        <f t="shared" si="402"/>
        <v>0</v>
      </c>
      <c r="DB335" s="208">
        <f t="shared" si="403"/>
        <v>0</v>
      </c>
      <c r="DG335" s="207">
        <f t="shared" si="441"/>
        <v>0</v>
      </c>
      <c r="DH335" s="208">
        <f t="shared" si="404"/>
        <v>0</v>
      </c>
      <c r="DI335" s="208">
        <f t="shared" si="404"/>
        <v>0</v>
      </c>
      <c r="DJ335" s="208">
        <f t="shared" si="404"/>
        <v>0</v>
      </c>
      <c r="DK335" s="208">
        <f t="shared" si="404"/>
        <v>0</v>
      </c>
      <c r="DL335" s="208">
        <f t="shared" si="405"/>
        <v>0</v>
      </c>
      <c r="DQ335" s="207">
        <f t="shared" si="442"/>
        <v>0</v>
      </c>
      <c r="DR335" s="208">
        <f t="shared" si="406"/>
        <v>0</v>
      </c>
      <c r="DS335" s="208">
        <f t="shared" si="406"/>
        <v>0</v>
      </c>
      <c r="DT335" s="208">
        <f t="shared" si="406"/>
        <v>0</v>
      </c>
      <c r="DU335" s="208">
        <f t="shared" si="406"/>
        <v>0</v>
      </c>
      <c r="DV335" s="208">
        <f t="shared" si="407"/>
        <v>0</v>
      </c>
      <c r="EA335" s="207">
        <f t="shared" si="443"/>
        <v>0</v>
      </c>
      <c r="EB335" s="208">
        <f t="shared" si="408"/>
        <v>0</v>
      </c>
      <c r="EC335" s="208">
        <f t="shared" si="408"/>
        <v>0</v>
      </c>
      <c r="ED335" s="208">
        <f t="shared" si="408"/>
        <v>0</v>
      </c>
      <c r="EE335" s="208">
        <f t="shared" si="408"/>
        <v>0</v>
      </c>
      <c r="EF335" s="208">
        <f t="shared" si="409"/>
        <v>0</v>
      </c>
      <c r="EK335" s="207">
        <f t="shared" si="444"/>
        <v>0</v>
      </c>
      <c r="EL335" s="208">
        <f t="shared" si="410"/>
        <v>0</v>
      </c>
      <c r="EM335" s="208">
        <f t="shared" si="410"/>
        <v>0</v>
      </c>
      <c r="EN335" s="208">
        <f t="shared" si="410"/>
        <v>0</v>
      </c>
      <c r="EO335" s="208">
        <f t="shared" si="410"/>
        <v>0</v>
      </c>
      <c r="EP335" s="208">
        <f t="shared" si="411"/>
        <v>0</v>
      </c>
      <c r="EU335" s="207">
        <f t="shared" si="445"/>
        <v>0</v>
      </c>
      <c r="EV335" s="208">
        <f t="shared" si="412"/>
        <v>0</v>
      </c>
      <c r="EW335" s="208">
        <f t="shared" si="412"/>
        <v>0</v>
      </c>
      <c r="EX335" s="208">
        <f t="shared" si="412"/>
        <v>0</v>
      </c>
      <c r="EY335" s="208">
        <f t="shared" si="412"/>
        <v>0</v>
      </c>
      <c r="EZ335" s="208">
        <f t="shared" si="413"/>
        <v>0</v>
      </c>
      <c r="FE335" s="207">
        <f t="shared" si="446"/>
        <v>0</v>
      </c>
      <c r="FF335" s="208">
        <f t="shared" si="414"/>
        <v>0</v>
      </c>
      <c r="FG335" s="208">
        <f t="shared" si="414"/>
        <v>0</v>
      </c>
      <c r="FH335" s="208">
        <f t="shared" si="414"/>
        <v>0</v>
      </c>
      <c r="FI335" s="208">
        <f t="shared" si="414"/>
        <v>0</v>
      </c>
      <c r="FJ335" s="208">
        <f t="shared" si="415"/>
        <v>0</v>
      </c>
      <c r="FO335" s="207">
        <f t="shared" si="447"/>
        <v>0</v>
      </c>
      <c r="FP335" s="208">
        <f t="shared" si="416"/>
        <v>0</v>
      </c>
      <c r="FQ335" s="208">
        <f t="shared" si="416"/>
        <v>0</v>
      </c>
      <c r="FR335" s="208">
        <f t="shared" si="416"/>
        <v>0</v>
      </c>
      <c r="FS335" s="208">
        <f t="shared" si="416"/>
        <v>0</v>
      </c>
      <c r="FT335" s="208">
        <f t="shared" si="417"/>
        <v>0</v>
      </c>
      <c r="FY335" s="207">
        <f t="shared" si="448"/>
        <v>0</v>
      </c>
      <c r="FZ335" s="208">
        <f t="shared" si="418"/>
        <v>0</v>
      </c>
      <c r="GA335" s="208">
        <f t="shared" si="418"/>
        <v>0</v>
      </c>
      <c r="GB335" s="208">
        <f t="shared" si="418"/>
        <v>0</v>
      </c>
      <c r="GC335" s="208">
        <f t="shared" si="418"/>
        <v>0</v>
      </c>
      <c r="GD335" s="208">
        <f t="shared" si="419"/>
        <v>0</v>
      </c>
      <c r="GI335" s="207">
        <f t="shared" si="449"/>
        <v>0</v>
      </c>
      <c r="GJ335" s="208">
        <f t="shared" si="420"/>
        <v>0</v>
      </c>
      <c r="GK335" s="208">
        <f t="shared" si="420"/>
        <v>0</v>
      </c>
      <c r="GL335" s="208">
        <f t="shared" si="420"/>
        <v>0</v>
      </c>
      <c r="GM335" s="208">
        <f t="shared" si="420"/>
        <v>0</v>
      </c>
      <c r="GN335" s="208">
        <f t="shared" si="421"/>
        <v>0</v>
      </c>
      <c r="GS335" s="207">
        <f t="shared" si="450"/>
        <v>0</v>
      </c>
      <c r="GT335" s="208">
        <f t="shared" si="422"/>
        <v>0</v>
      </c>
      <c r="GU335" s="208">
        <f t="shared" si="422"/>
        <v>0</v>
      </c>
      <c r="GV335" s="208">
        <f t="shared" si="422"/>
        <v>0</v>
      </c>
      <c r="GW335" s="208">
        <f t="shared" si="422"/>
        <v>0</v>
      </c>
      <c r="GX335" s="208">
        <f t="shared" si="423"/>
        <v>0</v>
      </c>
      <c r="HC335" s="207">
        <f t="shared" si="451"/>
        <v>0</v>
      </c>
      <c r="HD335" s="208">
        <f t="shared" si="424"/>
        <v>0</v>
      </c>
      <c r="HE335" s="208">
        <f t="shared" si="424"/>
        <v>0</v>
      </c>
      <c r="HF335" s="208">
        <f t="shared" si="424"/>
        <v>0</v>
      </c>
      <c r="HG335" s="208">
        <f t="shared" si="424"/>
        <v>0</v>
      </c>
      <c r="HH335" s="208">
        <f t="shared" si="425"/>
        <v>0</v>
      </c>
      <c r="HM335" s="207">
        <f t="shared" si="452"/>
        <v>0</v>
      </c>
      <c r="HN335" s="208">
        <f t="shared" si="426"/>
        <v>0</v>
      </c>
      <c r="HO335" s="208">
        <f t="shared" si="426"/>
        <v>0</v>
      </c>
      <c r="HP335" s="208">
        <f t="shared" si="426"/>
        <v>0</v>
      </c>
      <c r="HQ335" s="208">
        <f t="shared" si="426"/>
        <v>0</v>
      </c>
      <c r="HR335" s="208">
        <f t="shared" si="427"/>
        <v>0</v>
      </c>
      <c r="HW335" s="207">
        <f t="shared" si="453"/>
        <v>0</v>
      </c>
      <c r="HX335" s="208">
        <f t="shared" si="428"/>
        <v>0</v>
      </c>
      <c r="HY335" s="208">
        <f t="shared" si="428"/>
        <v>0</v>
      </c>
      <c r="HZ335" s="208">
        <f t="shared" si="428"/>
        <v>0</v>
      </c>
      <c r="IA335" s="208">
        <f t="shared" si="428"/>
        <v>0</v>
      </c>
      <c r="IB335" s="208">
        <f t="shared" si="429"/>
        <v>0</v>
      </c>
      <c r="IG335" s="207">
        <f t="shared" si="454"/>
        <v>0</v>
      </c>
      <c r="IH335" s="208">
        <f t="shared" si="430"/>
        <v>0</v>
      </c>
      <c r="II335" s="208">
        <f t="shared" si="430"/>
        <v>0</v>
      </c>
      <c r="IJ335" s="208">
        <f t="shared" si="430"/>
        <v>0</v>
      </c>
      <c r="IK335" s="208">
        <f t="shared" si="430"/>
        <v>0</v>
      </c>
      <c r="IL335" s="208">
        <f t="shared" si="431"/>
        <v>0</v>
      </c>
    </row>
    <row r="336" spans="20:246">
      <c r="T336" s="207">
        <v>30.6</v>
      </c>
      <c r="U336" s="207">
        <f t="shared" si="432"/>
        <v>0</v>
      </c>
      <c r="V336" s="208">
        <f t="shared" si="386"/>
        <v>0</v>
      </c>
      <c r="W336" s="208">
        <f t="shared" si="386"/>
        <v>0</v>
      </c>
      <c r="X336" s="208">
        <f t="shared" si="386"/>
        <v>0</v>
      </c>
      <c r="Y336" s="208">
        <f t="shared" si="386"/>
        <v>0</v>
      </c>
      <c r="Z336" s="208">
        <f t="shared" si="387"/>
        <v>0</v>
      </c>
      <c r="AE336" s="207">
        <f t="shared" si="433"/>
        <v>0</v>
      </c>
      <c r="AF336" s="208">
        <f t="shared" si="388"/>
        <v>0</v>
      </c>
      <c r="AG336" s="208">
        <f t="shared" si="388"/>
        <v>0</v>
      </c>
      <c r="AH336" s="208">
        <f t="shared" si="388"/>
        <v>0</v>
      </c>
      <c r="AI336" s="208">
        <f t="shared" si="388"/>
        <v>0</v>
      </c>
      <c r="AJ336" s="208">
        <f t="shared" si="389"/>
        <v>0</v>
      </c>
      <c r="AO336" s="207">
        <f t="shared" si="434"/>
        <v>0</v>
      </c>
      <c r="AP336" s="208">
        <f t="shared" si="390"/>
        <v>0</v>
      </c>
      <c r="AQ336" s="208">
        <f t="shared" si="390"/>
        <v>0</v>
      </c>
      <c r="AR336" s="208">
        <f t="shared" si="390"/>
        <v>0</v>
      </c>
      <c r="AS336" s="208">
        <f t="shared" si="390"/>
        <v>0</v>
      </c>
      <c r="AT336" s="208">
        <f t="shared" si="391"/>
        <v>0</v>
      </c>
      <c r="AY336" s="207">
        <f t="shared" si="435"/>
        <v>0</v>
      </c>
      <c r="AZ336" s="208">
        <f t="shared" si="392"/>
        <v>0</v>
      </c>
      <c r="BA336" s="208">
        <f t="shared" si="392"/>
        <v>0</v>
      </c>
      <c r="BB336" s="208">
        <f t="shared" si="392"/>
        <v>0</v>
      </c>
      <c r="BC336" s="208">
        <f t="shared" si="392"/>
        <v>0</v>
      </c>
      <c r="BD336" s="208">
        <f t="shared" si="393"/>
        <v>0</v>
      </c>
      <c r="BI336" s="207">
        <f t="shared" si="436"/>
        <v>0</v>
      </c>
      <c r="BJ336" s="208">
        <f t="shared" si="394"/>
        <v>0</v>
      </c>
      <c r="BK336" s="208">
        <f t="shared" si="394"/>
        <v>0</v>
      </c>
      <c r="BL336" s="208">
        <f t="shared" si="394"/>
        <v>0</v>
      </c>
      <c r="BM336" s="208">
        <f t="shared" si="394"/>
        <v>0</v>
      </c>
      <c r="BN336" s="208">
        <f t="shared" si="395"/>
        <v>0</v>
      </c>
      <c r="BS336" s="207">
        <f t="shared" si="437"/>
        <v>0</v>
      </c>
      <c r="BT336" s="208">
        <f t="shared" si="396"/>
        <v>0</v>
      </c>
      <c r="BU336" s="208">
        <f t="shared" si="396"/>
        <v>0</v>
      </c>
      <c r="BV336" s="208">
        <f t="shared" si="396"/>
        <v>0</v>
      </c>
      <c r="BW336" s="208">
        <f t="shared" si="396"/>
        <v>0</v>
      </c>
      <c r="BX336" s="208">
        <f t="shared" si="397"/>
        <v>0</v>
      </c>
      <c r="CC336" s="207">
        <f t="shared" si="438"/>
        <v>0</v>
      </c>
      <c r="CD336" s="208">
        <f t="shared" si="398"/>
        <v>0</v>
      </c>
      <c r="CE336" s="208">
        <f t="shared" si="398"/>
        <v>0</v>
      </c>
      <c r="CF336" s="208">
        <f t="shared" si="398"/>
        <v>0</v>
      </c>
      <c r="CG336" s="208">
        <f t="shared" si="398"/>
        <v>0</v>
      </c>
      <c r="CH336" s="208">
        <f t="shared" si="399"/>
        <v>0</v>
      </c>
      <c r="CM336" s="207">
        <f t="shared" si="439"/>
        <v>0</v>
      </c>
      <c r="CN336" s="208">
        <f t="shared" si="400"/>
        <v>0</v>
      </c>
      <c r="CO336" s="208">
        <f t="shared" si="400"/>
        <v>0</v>
      </c>
      <c r="CP336" s="208">
        <f t="shared" si="400"/>
        <v>0</v>
      </c>
      <c r="CQ336" s="208">
        <f t="shared" si="400"/>
        <v>0</v>
      </c>
      <c r="CR336" s="208">
        <f t="shared" si="401"/>
        <v>0</v>
      </c>
      <c r="CW336" s="207">
        <f t="shared" si="440"/>
        <v>0</v>
      </c>
      <c r="CX336" s="208">
        <f t="shared" si="402"/>
        <v>0</v>
      </c>
      <c r="CY336" s="207">
        <f t="shared" si="402"/>
        <v>0</v>
      </c>
      <c r="CZ336" s="208">
        <f t="shared" si="402"/>
        <v>0</v>
      </c>
      <c r="DA336" s="208">
        <f t="shared" si="402"/>
        <v>0</v>
      </c>
      <c r="DB336" s="208">
        <f t="shared" si="403"/>
        <v>0</v>
      </c>
      <c r="DG336" s="207">
        <f t="shared" si="441"/>
        <v>0</v>
      </c>
      <c r="DH336" s="208">
        <f t="shared" si="404"/>
        <v>0</v>
      </c>
      <c r="DI336" s="208">
        <f t="shared" si="404"/>
        <v>0</v>
      </c>
      <c r="DJ336" s="208">
        <f t="shared" si="404"/>
        <v>0</v>
      </c>
      <c r="DK336" s="208">
        <f t="shared" si="404"/>
        <v>0</v>
      </c>
      <c r="DL336" s="208">
        <f t="shared" si="405"/>
        <v>0</v>
      </c>
      <c r="DQ336" s="207">
        <f t="shared" si="442"/>
        <v>0</v>
      </c>
      <c r="DR336" s="208">
        <f t="shared" si="406"/>
        <v>0</v>
      </c>
      <c r="DS336" s="208">
        <f t="shared" si="406"/>
        <v>0</v>
      </c>
      <c r="DT336" s="208">
        <f t="shared" si="406"/>
        <v>0</v>
      </c>
      <c r="DU336" s="208">
        <f t="shared" si="406"/>
        <v>0</v>
      </c>
      <c r="DV336" s="208">
        <f t="shared" si="407"/>
        <v>0</v>
      </c>
      <c r="EA336" s="207">
        <f t="shared" si="443"/>
        <v>0</v>
      </c>
      <c r="EB336" s="208">
        <f t="shared" si="408"/>
        <v>0</v>
      </c>
      <c r="EC336" s="208">
        <f t="shared" si="408"/>
        <v>0</v>
      </c>
      <c r="ED336" s="208">
        <f t="shared" si="408"/>
        <v>0</v>
      </c>
      <c r="EE336" s="208">
        <f t="shared" si="408"/>
        <v>0</v>
      </c>
      <c r="EF336" s="208">
        <f t="shared" si="409"/>
        <v>0</v>
      </c>
      <c r="EK336" s="207">
        <f t="shared" si="444"/>
        <v>0</v>
      </c>
      <c r="EL336" s="208">
        <f t="shared" si="410"/>
        <v>0</v>
      </c>
      <c r="EM336" s="208">
        <f t="shared" si="410"/>
        <v>0</v>
      </c>
      <c r="EN336" s="208">
        <f t="shared" si="410"/>
        <v>0</v>
      </c>
      <c r="EO336" s="208">
        <f t="shared" si="410"/>
        <v>0</v>
      </c>
      <c r="EP336" s="208">
        <f t="shared" si="411"/>
        <v>0</v>
      </c>
      <c r="EU336" s="207">
        <f t="shared" si="445"/>
        <v>0</v>
      </c>
      <c r="EV336" s="208">
        <f t="shared" si="412"/>
        <v>0</v>
      </c>
      <c r="EW336" s="208">
        <f t="shared" si="412"/>
        <v>0</v>
      </c>
      <c r="EX336" s="208">
        <f t="shared" si="412"/>
        <v>0</v>
      </c>
      <c r="EY336" s="208">
        <f t="shared" si="412"/>
        <v>0</v>
      </c>
      <c r="EZ336" s="208">
        <f t="shared" si="413"/>
        <v>0</v>
      </c>
      <c r="FE336" s="207">
        <f t="shared" si="446"/>
        <v>0</v>
      </c>
      <c r="FF336" s="208">
        <f t="shared" si="414"/>
        <v>0</v>
      </c>
      <c r="FG336" s="208">
        <f t="shared" si="414"/>
        <v>0</v>
      </c>
      <c r="FH336" s="208">
        <f t="shared" si="414"/>
        <v>0</v>
      </c>
      <c r="FI336" s="208">
        <f t="shared" si="414"/>
        <v>0</v>
      </c>
      <c r="FJ336" s="208">
        <f t="shared" si="415"/>
        <v>0</v>
      </c>
      <c r="FO336" s="207">
        <f t="shared" si="447"/>
        <v>0</v>
      </c>
      <c r="FP336" s="208">
        <f t="shared" si="416"/>
        <v>0</v>
      </c>
      <c r="FQ336" s="208">
        <f t="shared" si="416"/>
        <v>0</v>
      </c>
      <c r="FR336" s="208">
        <f t="shared" si="416"/>
        <v>0</v>
      </c>
      <c r="FS336" s="208">
        <f t="shared" si="416"/>
        <v>0</v>
      </c>
      <c r="FT336" s="208">
        <f t="shared" si="417"/>
        <v>0</v>
      </c>
      <c r="FY336" s="207">
        <f t="shared" si="448"/>
        <v>0</v>
      </c>
      <c r="FZ336" s="208">
        <f t="shared" si="418"/>
        <v>0</v>
      </c>
      <c r="GA336" s="208">
        <f t="shared" si="418"/>
        <v>0</v>
      </c>
      <c r="GB336" s="208">
        <f t="shared" si="418"/>
        <v>0</v>
      </c>
      <c r="GC336" s="208">
        <f t="shared" si="418"/>
        <v>0</v>
      </c>
      <c r="GD336" s="208">
        <f t="shared" si="419"/>
        <v>0</v>
      </c>
      <c r="GI336" s="207">
        <f t="shared" si="449"/>
        <v>0</v>
      </c>
      <c r="GJ336" s="208">
        <f t="shared" si="420"/>
        <v>0</v>
      </c>
      <c r="GK336" s="208">
        <f t="shared" si="420"/>
        <v>0</v>
      </c>
      <c r="GL336" s="208">
        <f t="shared" si="420"/>
        <v>0</v>
      </c>
      <c r="GM336" s="208">
        <f t="shared" si="420"/>
        <v>0</v>
      </c>
      <c r="GN336" s="208">
        <f t="shared" si="421"/>
        <v>0</v>
      </c>
      <c r="GS336" s="207">
        <f t="shared" si="450"/>
        <v>0</v>
      </c>
      <c r="GT336" s="208">
        <f t="shared" si="422"/>
        <v>0</v>
      </c>
      <c r="GU336" s="208">
        <f t="shared" si="422"/>
        <v>0</v>
      </c>
      <c r="GV336" s="208">
        <f t="shared" si="422"/>
        <v>0</v>
      </c>
      <c r="GW336" s="208">
        <f t="shared" si="422"/>
        <v>0</v>
      </c>
      <c r="GX336" s="208">
        <f t="shared" si="423"/>
        <v>0</v>
      </c>
      <c r="HC336" s="207">
        <f t="shared" si="451"/>
        <v>0</v>
      </c>
      <c r="HD336" s="208">
        <f t="shared" si="424"/>
        <v>0</v>
      </c>
      <c r="HE336" s="208">
        <f t="shared" si="424"/>
        <v>0</v>
      </c>
      <c r="HF336" s="208">
        <f t="shared" si="424"/>
        <v>0</v>
      </c>
      <c r="HG336" s="208">
        <f t="shared" si="424"/>
        <v>0</v>
      </c>
      <c r="HH336" s="208">
        <f t="shared" si="425"/>
        <v>0</v>
      </c>
      <c r="HM336" s="207">
        <f t="shared" si="452"/>
        <v>0</v>
      </c>
      <c r="HN336" s="208">
        <f t="shared" si="426"/>
        <v>0</v>
      </c>
      <c r="HO336" s="208">
        <f t="shared" si="426"/>
        <v>0</v>
      </c>
      <c r="HP336" s="208">
        <f t="shared" si="426"/>
        <v>0</v>
      </c>
      <c r="HQ336" s="208">
        <f t="shared" si="426"/>
        <v>0</v>
      </c>
      <c r="HR336" s="208">
        <f t="shared" si="427"/>
        <v>0</v>
      </c>
      <c r="HW336" s="207">
        <f t="shared" si="453"/>
        <v>0</v>
      </c>
      <c r="HX336" s="208">
        <f t="shared" si="428"/>
        <v>0</v>
      </c>
      <c r="HY336" s="208">
        <f t="shared" si="428"/>
        <v>0</v>
      </c>
      <c r="HZ336" s="208">
        <f t="shared" si="428"/>
        <v>0</v>
      </c>
      <c r="IA336" s="208">
        <f t="shared" si="428"/>
        <v>0</v>
      </c>
      <c r="IB336" s="208">
        <f t="shared" si="429"/>
        <v>0</v>
      </c>
      <c r="IG336" s="207">
        <f t="shared" si="454"/>
        <v>0</v>
      </c>
      <c r="IH336" s="208">
        <f t="shared" si="430"/>
        <v>0</v>
      </c>
      <c r="II336" s="208">
        <f t="shared" si="430"/>
        <v>0</v>
      </c>
      <c r="IJ336" s="208">
        <f t="shared" si="430"/>
        <v>0</v>
      </c>
      <c r="IK336" s="208">
        <f t="shared" si="430"/>
        <v>0</v>
      </c>
      <c r="IL336" s="208">
        <f t="shared" si="431"/>
        <v>0</v>
      </c>
    </row>
    <row r="337" spans="20:246">
      <c r="T337" s="207">
        <v>30.7</v>
      </c>
      <c r="U337" s="207">
        <f t="shared" si="432"/>
        <v>0</v>
      </c>
      <c r="V337" s="208">
        <f t="shared" si="386"/>
        <v>0</v>
      </c>
      <c r="W337" s="208">
        <f t="shared" si="386"/>
        <v>0</v>
      </c>
      <c r="X337" s="208">
        <f t="shared" si="386"/>
        <v>0</v>
      </c>
      <c r="Y337" s="208">
        <f t="shared" si="386"/>
        <v>0</v>
      </c>
      <c r="Z337" s="208">
        <f t="shared" si="387"/>
        <v>0</v>
      </c>
      <c r="AE337" s="207">
        <f t="shared" si="433"/>
        <v>0</v>
      </c>
      <c r="AF337" s="208">
        <f t="shared" si="388"/>
        <v>0</v>
      </c>
      <c r="AG337" s="208">
        <f t="shared" si="388"/>
        <v>0</v>
      </c>
      <c r="AH337" s="208">
        <f t="shared" si="388"/>
        <v>0</v>
      </c>
      <c r="AI337" s="208">
        <f t="shared" si="388"/>
        <v>0</v>
      </c>
      <c r="AJ337" s="208">
        <f t="shared" si="389"/>
        <v>0</v>
      </c>
      <c r="AO337" s="207">
        <f t="shared" si="434"/>
        <v>0</v>
      </c>
      <c r="AP337" s="208">
        <f t="shared" si="390"/>
        <v>0</v>
      </c>
      <c r="AQ337" s="208">
        <f t="shared" si="390"/>
        <v>0</v>
      </c>
      <c r="AR337" s="208">
        <f t="shared" si="390"/>
        <v>0</v>
      </c>
      <c r="AS337" s="208">
        <f t="shared" si="390"/>
        <v>0</v>
      </c>
      <c r="AT337" s="208">
        <f t="shared" si="391"/>
        <v>0</v>
      </c>
      <c r="AY337" s="207">
        <f t="shared" si="435"/>
        <v>0</v>
      </c>
      <c r="AZ337" s="208">
        <f t="shared" si="392"/>
        <v>0</v>
      </c>
      <c r="BA337" s="208">
        <f t="shared" si="392"/>
        <v>0</v>
      </c>
      <c r="BB337" s="208">
        <f t="shared" si="392"/>
        <v>0</v>
      </c>
      <c r="BC337" s="208">
        <f t="shared" si="392"/>
        <v>0</v>
      </c>
      <c r="BD337" s="208">
        <f t="shared" si="393"/>
        <v>0</v>
      </c>
      <c r="BI337" s="207">
        <f t="shared" si="436"/>
        <v>0</v>
      </c>
      <c r="BJ337" s="208">
        <f t="shared" si="394"/>
        <v>0</v>
      </c>
      <c r="BK337" s="208">
        <f t="shared" si="394"/>
        <v>0</v>
      </c>
      <c r="BL337" s="208">
        <f t="shared" si="394"/>
        <v>0</v>
      </c>
      <c r="BM337" s="208">
        <f t="shared" si="394"/>
        <v>0</v>
      </c>
      <c r="BN337" s="208">
        <f t="shared" si="395"/>
        <v>0</v>
      </c>
      <c r="BS337" s="207">
        <f t="shared" si="437"/>
        <v>0</v>
      </c>
      <c r="BT337" s="208">
        <f t="shared" si="396"/>
        <v>0</v>
      </c>
      <c r="BU337" s="208">
        <f t="shared" si="396"/>
        <v>0</v>
      </c>
      <c r="BV337" s="208">
        <f t="shared" si="396"/>
        <v>0</v>
      </c>
      <c r="BW337" s="208">
        <f t="shared" si="396"/>
        <v>0</v>
      </c>
      <c r="BX337" s="208">
        <f t="shared" si="397"/>
        <v>0</v>
      </c>
      <c r="CC337" s="207">
        <f t="shared" si="438"/>
        <v>0</v>
      </c>
      <c r="CD337" s="208">
        <f t="shared" si="398"/>
        <v>0</v>
      </c>
      <c r="CE337" s="208">
        <f t="shared" si="398"/>
        <v>0</v>
      </c>
      <c r="CF337" s="208">
        <f t="shared" si="398"/>
        <v>0</v>
      </c>
      <c r="CG337" s="208">
        <f t="shared" si="398"/>
        <v>0</v>
      </c>
      <c r="CH337" s="208">
        <f t="shared" si="399"/>
        <v>0</v>
      </c>
      <c r="CM337" s="207">
        <f t="shared" si="439"/>
        <v>0</v>
      </c>
      <c r="CN337" s="208">
        <f t="shared" si="400"/>
        <v>0</v>
      </c>
      <c r="CO337" s="208">
        <f t="shared" si="400"/>
        <v>0</v>
      </c>
      <c r="CP337" s="208">
        <f t="shared" si="400"/>
        <v>0</v>
      </c>
      <c r="CQ337" s="208">
        <f t="shared" si="400"/>
        <v>0</v>
      </c>
      <c r="CR337" s="208">
        <f t="shared" si="401"/>
        <v>0</v>
      </c>
      <c r="CW337" s="207">
        <f t="shared" si="440"/>
        <v>0</v>
      </c>
      <c r="CX337" s="208">
        <f t="shared" si="402"/>
        <v>0</v>
      </c>
      <c r="CY337" s="207">
        <f t="shared" si="402"/>
        <v>0</v>
      </c>
      <c r="CZ337" s="208">
        <f t="shared" si="402"/>
        <v>0</v>
      </c>
      <c r="DA337" s="208">
        <f t="shared" si="402"/>
        <v>0</v>
      </c>
      <c r="DB337" s="208">
        <f t="shared" si="403"/>
        <v>0</v>
      </c>
      <c r="DG337" s="207">
        <f t="shared" si="441"/>
        <v>0</v>
      </c>
      <c r="DH337" s="208">
        <f t="shared" si="404"/>
        <v>0</v>
      </c>
      <c r="DI337" s="208">
        <f t="shared" si="404"/>
        <v>0</v>
      </c>
      <c r="DJ337" s="208">
        <f t="shared" si="404"/>
        <v>0</v>
      </c>
      <c r="DK337" s="208">
        <f t="shared" si="404"/>
        <v>0</v>
      </c>
      <c r="DL337" s="208">
        <f t="shared" si="405"/>
        <v>0</v>
      </c>
      <c r="DQ337" s="207">
        <f t="shared" si="442"/>
        <v>0</v>
      </c>
      <c r="DR337" s="208">
        <f t="shared" si="406"/>
        <v>0</v>
      </c>
      <c r="DS337" s="208">
        <f t="shared" si="406"/>
        <v>0</v>
      </c>
      <c r="DT337" s="208">
        <f t="shared" si="406"/>
        <v>0</v>
      </c>
      <c r="DU337" s="208">
        <f t="shared" si="406"/>
        <v>0</v>
      </c>
      <c r="DV337" s="208">
        <f t="shared" si="407"/>
        <v>0</v>
      </c>
      <c r="EA337" s="207">
        <f t="shared" si="443"/>
        <v>0</v>
      </c>
      <c r="EB337" s="208">
        <f t="shared" si="408"/>
        <v>0</v>
      </c>
      <c r="EC337" s="208">
        <f t="shared" si="408"/>
        <v>0</v>
      </c>
      <c r="ED337" s="208">
        <f t="shared" si="408"/>
        <v>0</v>
      </c>
      <c r="EE337" s="208">
        <f t="shared" si="408"/>
        <v>0</v>
      </c>
      <c r="EF337" s="208">
        <f t="shared" si="409"/>
        <v>0</v>
      </c>
      <c r="EK337" s="207">
        <f t="shared" si="444"/>
        <v>0</v>
      </c>
      <c r="EL337" s="208">
        <f t="shared" si="410"/>
        <v>0</v>
      </c>
      <c r="EM337" s="208">
        <f t="shared" si="410"/>
        <v>0</v>
      </c>
      <c r="EN337" s="208">
        <f t="shared" si="410"/>
        <v>0</v>
      </c>
      <c r="EO337" s="208">
        <f t="shared" si="410"/>
        <v>0</v>
      </c>
      <c r="EP337" s="208">
        <f t="shared" si="411"/>
        <v>0</v>
      </c>
      <c r="EU337" s="207">
        <f t="shared" si="445"/>
        <v>0</v>
      </c>
      <c r="EV337" s="208">
        <f t="shared" si="412"/>
        <v>0</v>
      </c>
      <c r="EW337" s="208">
        <f t="shared" si="412"/>
        <v>0</v>
      </c>
      <c r="EX337" s="208">
        <f t="shared" si="412"/>
        <v>0</v>
      </c>
      <c r="EY337" s="208">
        <f t="shared" si="412"/>
        <v>0</v>
      </c>
      <c r="EZ337" s="208">
        <f t="shared" si="413"/>
        <v>0</v>
      </c>
      <c r="FE337" s="207">
        <f t="shared" si="446"/>
        <v>0</v>
      </c>
      <c r="FF337" s="208">
        <f t="shared" si="414"/>
        <v>0</v>
      </c>
      <c r="FG337" s="208">
        <f t="shared" si="414"/>
        <v>0</v>
      </c>
      <c r="FH337" s="208">
        <f t="shared" si="414"/>
        <v>0</v>
      </c>
      <c r="FI337" s="208">
        <f t="shared" si="414"/>
        <v>0</v>
      </c>
      <c r="FJ337" s="208">
        <f t="shared" si="415"/>
        <v>0</v>
      </c>
      <c r="FO337" s="207">
        <f t="shared" si="447"/>
        <v>0</v>
      </c>
      <c r="FP337" s="208">
        <f t="shared" si="416"/>
        <v>0</v>
      </c>
      <c r="FQ337" s="208">
        <f t="shared" si="416"/>
        <v>0</v>
      </c>
      <c r="FR337" s="208">
        <f t="shared" si="416"/>
        <v>0</v>
      </c>
      <c r="FS337" s="208">
        <f t="shared" si="416"/>
        <v>0</v>
      </c>
      <c r="FT337" s="208">
        <f t="shared" si="417"/>
        <v>0</v>
      </c>
      <c r="FY337" s="207">
        <f t="shared" si="448"/>
        <v>0</v>
      </c>
      <c r="FZ337" s="208">
        <f t="shared" si="418"/>
        <v>0</v>
      </c>
      <c r="GA337" s="208">
        <f t="shared" si="418"/>
        <v>0</v>
      </c>
      <c r="GB337" s="208">
        <f t="shared" si="418"/>
        <v>0</v>
      </c>
      <c r="GC337" s="208">
        <f t="shared" si="418"/>
        <v>0</v>
      </c>
      <c r="GD337" s="208">
        <f t="shared" si="419"/>
        <v>0</v>
      </c>
      <c r="GI337" s="207">
        <f t="shared" si="449"/>
        <v>0</v>
      </c>
      <c r="GJ337" s="208">
        <f t="shared" si="420"/>
        <v>0</v>
      </c>
      <c r="GK337" s="208">
        <f t="shared" si="420"/>
        <v>0</v>
      </c>
      <c r="GL337" s="208">
        <f t="shared" si="420"/>
        <v>0</v>
      </c>
      <c r="GM337" s="208">
        <f t="shared" si="420"/>
        <v>0</v>
      </c>
      <c r="GN337" s="208">
        <f t="shared" si="421"/>
        <v>0</v>
      </c>
      <c r="GS337" s="207">
        <f t="shared" si="450"/>
        <v>0</v>
      </c>
      <c r="GT337" s="208">
        <f t="shared" si="422"/>
        <v>0</v>
      </c>
      <c r="GU337" s="208">
        <f t="shared" si="422"/>
        <v>0</v>
      </c>
      <c r="GV337" s="208">
        <f t="shared" si="422"/>
        <v>0</v>
      </c>
      <c r="GW337" s="208">
        <f t="shared" si="422"/>
        <v>0</v>
      </c>
      <c r="GX337" s="208">
        <f t="shared" si="423"/>
        <v>0</v>
      </c>
      <c r="HC337" s="207">
        <f t="shared" si="451"/>
        <v>0</v>
      </c>
      <c r="HD337" s="208">
        <f t="shared" si="424"/>
        <v>0</v>
      </c>
      <c r="HE337" s="208">
        <f t="shared" si="424"/>
        <v>0</v>
      </c>
      <c r="HF337" s="208">
        <f t="shared" si="424"/>
        <v>0</v>
      </c>
      <c r="HG337" s="208">
        <f t="shared" si="424"/>
        <v>0</v>
      </c>
      <c r="HH337" s="208">
        <f t="shared" si="425"/>
        <v>0</v>
      </c>
      <c r="HM337" s="207">
        <f t="shared" si="452"/>
        <v>0</v>
      </c>
      <c r="HN337" s="208">
        <f t="shared" si="426"/>
        <v>0</v>
      </c>
      <c r="HO337" s="208">
        <f t="shared" si="426"/>
        <v>0</v>
      </c>
      <c r="HP337" s="208">
        <f t="shared" si="426"/>
        <v>0</v>
      </c>
      <c r="HQ337" s="208">
        <f t="shared" si="426"/>
        <v>0</v>
      </c>
      <c r="HR337" s="208">
        <f t="shared" si="427"/>
        <v>0</v>
      </c>
      <c r="HW337" s="207">
        <f t="shared" si="453"/>
        <v>0</v>
      </c>
      <c r="HX337" s="208">
        <f t="shared" si="428"/>
        <v>0</v>
      </c>
      <c r="HY337" s="208">
        <f t="shared" si="428"/>
        <v>0</v>
      </c>
      <c r="HZ337" s="208">
        <f t="shared" si="428"/>
        <v>0</v>
      </c>
      <c r="IA337" s="208">
        <f t="shared" si="428"/>
        <v>0</v>
      </c>
      <c r="IB337" s="208">
        <f t="shared" si="429"/>
        <v>0</v>
      </c>
      <c r="IG337" s="207">
        <f t="shared" si="454"/>
        <v>0</v>
      </c>
      <c r="IH337" s="208">
        <f t="shared" si="430"/>
        <v>0</v>
      </c>
      <c r="II337" s="208">
        <f t="shared" si="430"/>
        <v>0</v>
      </c>
      <c r="IJ337" s="208">
        <f t="shared" si="430"/>
        <v>0</v>
      </c>
      <c r="IK337" s="208">
        <f t="shared" si="430"/>
        <v>0</v>
      </c>
      <c r="IL337" s="208">
        <f t="shared" si="431"/>
        <v>0</v>
      </c>
    </row>
    <row r="338" spans="20:246">
      <c r="T338" s="207">
        <v>30.8</v>
      </c>
      <c r="U338" s="207">
        <f t="shared" si="432"/>
        <v>0</v>
      </c>
      <c r="V338" s="208">
        <f t="shared" si="386"/>
        <v>0</v>
      </c>
      <c r="W338" s="208">
        <f t="shared" si="386"/>
        <v>0</v>
      </c>
      <c r="X338" s="208">
        <f t="shared" si="386"/>
        <v>0</v>
      </c>
      <c r="Y338" s="208">
        <f t="shared" si="386"/>
        <v>0</v>
      </c>
      <c r="Z338" s="208">
        <f t="shared" si="387"/>
        <v>0</v>
      </c>
      <c r="AE338" s="207">
        <f t="shared" si="433"/>
        <v>0</v>
      </c>
      <c r="AF338" s="208">
        <f t="shared" si="388"/>
        <v>0</v>
      </c>
      <c r="AG338" s="208">
        <f t="shared" si="388"/>
        <v>0</v>
      </c>
      <c r="AH338" s="208">
        <f t="shared" si="388"/>
        <v>0</v>
      </c>
      <c r="AI338" s="208">
        <f t="shared" si="388"/>
        <v>0</v>
      </c>
      <c r="AJ338" s="208">
        <f t="shared" si="389"/>
        <v>0</v>
      </c>
      <c r="AO338" s="207">
        <f t="shared" si="434"/>
        <v>0</v>
      </c>
      <c r="AP338" s="208">
        <f t="shared" si="390"/>
        <v>0</v>
      </c>
      <c r="AQ338" s="208">
        <f t="shared" si="390"/>
        <v>0</v>
      </c>
      <c r="AR338" s="208">
        <f t="shared" si="390"/>
        <v>0</v>
      </c>
      <c r="AS338" s="208">
        <f t="shared" si="390"/>
        <v>0</v>
      </c>
      <c r="AT338" s="208">
        <f t="shared" si="391"/>
        <v>0</v>
      </c>
      <c r="AY338" s="207">
        <f t="shared" si="435"/>
        <v>0</v>
      </c>
      <c r="AZ338" s="208">
        <f t="shared" si="392"/>
        <v>0</v>
      </c>
      <c r="BA338" s="208">
        <f t="shared" si="392"/>
        <v>0</v>
      </c>
      <c r="BB338" s="208">
        <f t="shared" si="392"/>
        <v>0</v>
      </c>
      <c r="BC338" s="208">
        <f t="shared" si="392"/>
        <v>0</v>
      </c>
      <c r="BD338" s="208">
        <f t="shared" si="393"/>
        <v>0</v>
      </c>
      <c r="BI338" s="207">
        <f t="shared" si="436"/>
        <v>0</v>
      </c>
      <c r="BJ338" s="208">
        <f t="shared" si="394"/>
        <v>0</v>
      </c>
      <c r="BK338" s="208">
        <f t="shared" si="394"/>
        <v>0</v>
      </c>
      <c r="BL338" s="208">
        <f t="shared" si="394"/>
        <v>0</v>
      </c>
      <c r="BM338" s="208">
        <f t="shared" si="394"/>
        <v>0</v>
      </c>
      <c r="BN338" s="208">
        <f t="shared" si="395"/>
        <v>0</v>
      </c>
      <c r="BS338" s="207">
        <f t="shared" si="437"/>
        <v>0</v>
      </c>
      <c r="BT338" s="208">
        <f t="shared" si="396"/>
        <v>0</v>
      </c>
      <c r="BU338" s="208">
        <f t="shared" si="396"/>
        <v>0</v>
      </c>
      <c r="BV338" s="208">
        <f t="shared" si="396"/>
        <v>0</v>
      </c>
      <c r="BW338" s="208">
        <f t="shared" si="396"/>
        <v>0</v>
      </c>
      <c r="BX338" s="208">
        <f t="shared" si="397"/>
        <v>0</v>
      </c>
      <c r="CC338" s="207">
        <f t="shared" si="438"/>
        <v>0</v>
      </c>
      <c r="CD338" s="208">
        <f t="shared" si="398"/>
        <v>0</v>
      </c>
      <c r="CE338" s="208">
        <f t="shared" si="398"/>
        <v>0</v>
      </c>
      <c r="CF338" s="208">
        <f t="shared" si="398"/>
        <v>0</v>
      </c>
      <c r="CG338" s="208">
        <f t="shared" si="398"/>
        <v>0</v>
      </c>
      <c r="CH338" s="208">
        <f t="shared" si="399"/>
        <v>0</v>
      </c>
      <c r="CM338" s="207">
        <f t="shared" si="439"/>
        <v>0</v>
      </c>
      <c r="CN338" s="208">
        <f t="shared" si="400"/>
        <v>0</v>
      </c>
      <c r="CO338" s="208">
        <f t="shared" si="400"/>
        <v>0</v>
      </c>
      <c r="CP338" s="208">
        <f t="shared" si="400"/>
        <v>0</v>
      </c>
      <c r="CQ338" s="208">
        <f t="shared" si="400"/>
        <v>0</v>
      </c>
      <c r="CR338" s="208">
        <f t="shared" si="401"/>
        <v>0</v>
      </c>
      <c r="CW338" s="207">
        <f t="shared" si="440"/>
        <v>0</v>
      </c>
      <c r="CX338" s="208">
        <f t="shared" si="402"/>
        <v>0</v>
      </c>
      <c r="CY338" s="207">
        <f t="shared" si="402"/>
        <v>0</v>
      </c>
      <c r="CZ338" s="208">
        <f t="shared" si="402"/>
        <v>0</v>
      </c>
      <c r="DA338" s="208">
        <f t="shared" si="402"/>
        <v>0</v>
      </c>
      <c r="DB338" s="208">
        <f t="shared" si="403"/>
        <v>0</v>
      </c>
      <c r="DG338" s="207">
        <f t="shared" si="441"/>
        <v>0</v>
      </c>
      <c r="DH338" s="208">
        <f t="shared" si="404"/>
        <v>0</v>
      </c>
      <c r="DI338" s="208">
        <f t="shared" si="404"/>
        <v>0</v>
      </c>
      <c r="DJ338" s="208">
        <f t="shared" si="404"/>
        <v>0</v>
      </c>
      <c r="DK338" s="208">
        <f t="shared" si="404"/>
        <v>0</v>
      </c>
      <c r="DL338" s="208">
        <f t="shared" si="405"/>
        <v>0</v>
      </c>
      <c r="DQ338" s="207">
        <f t="shared" si="442"/>
        <v>0</v>
      </c>
      <c r="DR338" s="208">
        <f t="shared" si="406"/>
        <v>0</v>
      </c>
      <c r="DS338" s="208">
        <f t="shared" si="406"/>
        <v>0</v>
      </c>
      <c r="DT338" s="208">
        <f t="shared" si="406"/>
        <v>0</v>
      </c>
      <c r="DU338" s="208">
        <f t="shared" si="406"/>
        <v>0</v>
      </c>
      <c r="DV338" s="208">
        <f t="shared" si="407"/>
        <v>0</v>
      </c>
      <c r="EA338" s="207">
        <f t="shared" si="443"/>
        <v>0</v>
      </c>
      <c r="EB338" s="208">
        <f t="shared" si="408"/>
        <v>0</v>
      </c>
      <c r="EC338" s="208">
        <f t="shared" si="408"/>
        <v>0</v>
      </c>
      <c r="ED338" s="208">
        <f t="shared" si="408"/>
        <v>0</v>
      </c>
      <c r="EE338" s="208">
        <f t="shared" si="408"/>
        <v>0</v>
      </c>
      <c r="EF338" s="208">
        <f t="shared" si="409"/>
        <v>0</v>
      </c>
      <c r="EK338" s="207">
        <f t="shared" si="444"/>
        <v>0</v>
      </c>
      <c r="EL338" s="208">
        <f t="shared" si="410"/>
        <v>0</v>
      </c>
      <c r="EM338" s="208">
        <f t="shared" si="410"/>
        <v>0</v>
      </c>
      <c r="EN338" s="208">
        <f t="shared" si="410"/>
        <v>0</v>
      </c>
      <c r="EO338" s="208">
        <f t="shared" si="410"/>
        <v>0</v>
      </c>
      <c r="EP338" s="208">
        <f t="shared" si="411"/>
        <v>0</v>
      </c>
      <c r="EU338" s="207">
        <f t="shared" si="445"/>
        <v>0</v>
      </c>
      <c r="EV338" s="208">
        <f t="shared" si="412"/>
        <v>0</v>
      </c>
      <c r="EW338" s="208">
        <f t="shared" si="412"/>
        <v>0</v>
      </c>
      <c r="EX338" s="208">
        <f t="shared" si="412"/>
        <v>0</v>
      </c>
      <c r="EY338" s="208">
        <f t="shared" si="412"/>
        <v>0</v>
      </c>
      <c r="EZ338" s="208">
        <f t="shared" si="413"/>
        <v>0</v>
      </c>
      <c r="FE338" s="207">
        <f t="shared" si="446"/>
        <v>0</v>
      </c>
      <c r="FF338" s="208">
        <f t="shared" si="414"/>
        <v>0</v>
      </c>
      <c r="FG338" s="208">
        <f t="shared" si="414"/>
        <v>0</v>
      </c>
      <c r="FH338" s="208">
        <f t="shared" si="414"/>
        <v>0</v>
      </c>
      <c r="FI338" s="208">
        <f t="shared" si="414"/>
        <v>0</v>
      </c>
      <c r="FJ338" s="208">
        <f t="shared" si="415"/>
        <v>0</v>
      </c>
      <c r="FO338" s="207">
        <f t="shared" si="447"/>
        <v>0</v>
      </c>
      <c r="FP338" s="208">
        <f t="shared" si="416"/>
        <v>0</v>
      </c>
      <c r="FQ338" s="208">
        <f t="shared" si="416"/>
        <v>0</v>
      </c>
      <c r="FR338" s="208">
        <f t="shared" si="416"/>
        <v>0</v>
      </c>
      <c r="FS338" s="208">
        <f t="shared" si="416"/>
        <v>0</v>
      </c>
      <c r="FT338" s="208">
        <f t="shared" si="417"/>
        <v>0</v>
      </c>
      <c r="FY338" s="207">
        <f t="shared" si="448"/>
        <v>0</v>
      </c>
      <c r="FZ338" s="208">
        <f t="shared" si="418"/>
        <v>0</v>
      </c>
      <c r="GA338" s="208">
        <f t="shared" si="418"/>
        <v>0</v>
      </c>
      <c r="GB338" s="208">
        <f t="shared" si="418"/>
        <v>0</v>
      </c>
      <c r="GC338" s="208">
        <f t="shared" si="418"/>
        <v>0</v>
      </c>
      <c r="GD338" s="208">
        <f t="shared" si="419"/>
        <v>0</v>
      </c>
      <c r="GI338" s="207">
        <f t="shared" si="449"/>
        <v>0</v>
      </c>
      <c r="GJ338" s="208">
        <f t="shared" si="420"/>
        <v>0</v>
      </c>
      <c r="GK338" s="208">
        <f t="shared" si="420"/>
        <v>0</v>
      </c>
      <c r="GL338" s="208">
        <f t="shared" si="420"/>
        <v>0</v>
      </c>
      <c r="GM338" s="208">
        <f t="shared" si="420"/>
        <v>0</v>
      </c>
      <c r="GN338" s="208">
        <f t="shared" si="421"/>
        <v>0</v>
      </c>
      <c r="GS338" s="207">
        <f t="shared" si="450"/>
        <v>0</v>
      </c>
      <c r="GT338" s="208">
        <f t="shared" si="422"/>
        <v>0</v>
      </c>
      <c r="GU338" s="208">
        <f t="shared" si="422"/>
        <v>0</v>
      </c>
      <c r="GV338" s="208">
        <f t="shared" si="422"/>
        <v>0</v>
      </c>
      <c r="GW338" s="208">
        <f t="shared" si="422"/>
        <v>0</v>
      </c>
      <c r="GX338" s="208">
        <f t="shared" si="423"/>
        <v>0</v>
      </c>
      <c r="HC338" s="207">
        <f t="shared" si="451"/>
        <v>0</v>
      </c>
      <c r="HD338" s="208">
        <f t="shared" si="424"/>
        <v>0</v>
      </c>
      <c r="HE338" s="208">
        <f t="shared" si="424"/>
        <v>0</v>
      </c>
      <c r="HF338" s="208">
        <f t="shared" si="424"/>
        <v>0</v>
      </c>
      <c r="HG338" s="208">
        <f t="shared" si="424"/>
        <v>0</v>
      </c>
      <c r="HH338" s="208">
        <f t="shared" si="425"/>
        <v>0</v>
      </c>
      <c r="HM338" s="207">
        <f t="shared" si="452"/>
        <v>0</v>
      </c>
      <c r="HN338" s="208">
        <f t="shared" si="426"/>
        <v>0</v>
      </c>
      <c r="HO338" s="208">
        <f t="shared" si="426"/>
        <v>0</v>
      </c>
      <c r="HP338" s="208">
        <f t="shared" si="426"/>
        <v>0</v>
      </c>
      <c r="HQ338" s="208">
        <f t="shared" si="426"/>
        <v>0</v>
      </c>
      <c r="HR338" s="208">
        <f t="shared" si="427"/>
        <v>0</v>
      </c>
      <c r="HW338" s="207">
        <f t="shared" si="453"/>
        <v>0</v>
      </c>
      <c r="HX338" s="208">
        <f t="shared" si="428"/>
        <v>0</v>
      </c>
      <c r="HY338" s="208">
        <f t="shared" si="428"/>
        <v>0</v>
      </c>
      <c r="HZ338" s="208">
        <f t="shared" si="428"/>
        <v>0</v>
      </c>
      <c r="IA338" s="208">
        <f t="shared" si="428"/>
        <v>0</v>
      </c>
      <c r="IB338" s="208">
        <f t="shared" si="429"/>
        <v>0</v>
      </c>
      <c r="IG338" s="207">
        <f t="shared" si="454"/>
        <v>0</v>
      </c>
      <c r="IH338" s="208">
        <f t="shared" si="430"/>
        <v>0</v>
      </c>
      <c r="II338" s="208">
        <f t="shared" si="430"/>
        <v>0</v>
      </c>
      <c r="IJ338" s="208">
        <f t="shared" si="430"/>
        <v>0</v>
      </c>
      <c r="IK338" s="208">
        <f t="shared" si="430"/>
        <v>0</v>
      </c>
      <c r="IL338" s="208">
        <f t="shared" si="431"/>
        <v>0</v>
      </c>
    </row>
    <row r="339" spans="20:246">
      <c r="T339" s="207">
        <v>30.9</v>
      </c>
      <c r="U339" s="207">
        <f t="shared" si="432"/>
        <v>0</v>
      </c>
      <c r="V339" s="208">
        <f t="shared" si="386"/>
        <v>0</v>
      </c>
      <c r="W339" s="208">
        <f t="shared" si="386"/>
        <v>0</v>
      </c>
      <c r="X339" s="208">
        <f t="shared" si="386"/>
        <v>0</v>
      </c>
      <c r="Y339" s="208">
        <f t="shared" si="386"/>
        <v>0</v>
      </c>
      <c r="Z339" s="208">
        <f t="shared" si="387"/>
        <v>0</v>
      </c>
      <c r="AE339" s="207">
        <f t="shared" si="433"/>
        <v>0</v>
      </c>
      <c r="AF339" s="208">
        <f t="shared" si="388"/>
        <v>0</v>
      </c>
      <c r="AG339" s="208">
        <f t="shared" si="388"/>
        <v>0</v>
      </c>
      <c r="AH339" s="208">
        <f t="shared" si="388"/>
        <v>0</v>
      </c>
      <c r="AI339" s="208">
        <f t="shared" si="388"/>
        <v>0</v>
      </c>
      <c r="AJ339" s="208">
        <f t="shared" si="389"/>
        <v>0</v>
      </c>
      <c r="AO339" s="207">
        <f t="shared" si="434"/>
        <v>0</v>
      </c>
      <c r="AP339" s="208">
        <f t="shared" si="390"/>
        <v>0</v>
      </c>
      <c r="AQ339" s="208">
        <f t="shared" si="390"/>
        <v>0</v>
      </c>
      <c r="AR339" s="208">
        <f t="shared" si="390"/>
        <v>0</v>
      </c>
      <c r="AS339" s="208">
        <f t="shared" si="390"/>
        <v>0</v>
      </c>
      <c r="AT339" s="208">
        <f t="shared" si="391"/>
        <v>0</v>
      </c>
      <c r="AY339" s="207">
        <f t="shared" si="435"/>
        <v>0</v>
      </c>
      <c r="AZ339" s="208">
        <f t="shared" si="392"/>
        <v>0</v>
      </c>
      <c r="BA339" s="208">
        <f t="shared" si="392"/>
        <v>0</v>
      </c>
      <c r="BB339" s="208">
        <f t="shared" si="392"/>
        <v>0</v>
      </c>
      <c r="BC339" s="208">
        <f t="shared" si="392"/>
        <v>0</v>
      </c>
      <c r="BD339" s="208">
        <f t="shared" si="393"/>
        <v>0</v>
      </c>
      <c r="BI339" s="207">
        <f t="shared" si="436"/>
        <v>0</v>
      </c>
      <c r="BJ339" s="208">
        <f t="shared" si="394"/>
        <v>0</v>
      </c>
      <c r="BK339" s="208">
        <f t="shared" si="394"/>
        <v>0</v>
      </c>
      <c r="BL339" s="208">
        <f t="shared" si="394"/>
        <v>0</v>
      </c>
      <c r="BM339" s="208">
        <f t="shared" si="394"/>
        <v>0</v>
      </c>
      <c r="BN339" s="208">
        <f t="shared" si="395"/>
        <v>0</v>
      </c>
      <c r="BS339" s="207">
        <f t="shared" si="437"/>
        <v>0</v>
      </c>
      <c r="BT339" s="208">
        <f t="shared" si="396"/>
        <v>0</v>
      </c>
      <c r="BU339" s="208">
        <f t="shared" si="396"/>
        <v>0</v>
      </c>
      <c r="BV339" s="208">
        <f t="shared" si="396"/>
        <v>0</v>
      </c>
      <c r="BW339" s="208">
        <f t="shared" si="396"/>
        <v>0</v>
      </c>
      <c r="BX339" s="208">
        <f t="shared" si="397"/>
        <v>0</v>
      </c>
      <c r="CC339" s="207">
        <f t="shared" si="438"/>
        <v>0</v>
      </c>
      <c r="CD339" s="208">
        <f t="shared" si="398"/>
        <v>0</v>
      </c>
      <c r="CE339" s="208">
        <f t="shared" si="398"/>
        <v>0</v>
      </c>
      <c r="CF339" s="208">
        <f t="shared" si="398"/>
        <v>0</v>
      </c>
      <c r="CG339" s="208">
        <f t="shared" si="398"/>
        <v>0</v>
      </c>
      <c r="CH339" s="208">
        <f t="shared" si="399"/>
        <v>0</v>
      </c>
      <c r="CM339" s="207">
        <f t="shared" si="439"/>
        <v>0</v>
      </c>
      <c r="CN339" s="208">
        <f t="shared" si="400"/>
        <v>0</v>
      </c>
      <c r="CO339" s="208">
        <f t="shared" si="400"/>
        <v>0</v>
      </c>
      <c r="CP339" s="208">
        <f t="shared" si="400"/>
        <v>0</v>
      </c>
      <c r="CQ339" s="208">
        <f t="shared" si="400"/>
        <v>0</v>
      </c>
      <c r="CR339" s="208">
        <f t="shared" si="401"/>
        <v>0</v>
      </c>
      <c r="CW339" s="207">
        <f t="shared" si="440"/>
        <v>0</v>
      </c>
      <c r="CX339" s="208">
        <f t="shared" si="402"/>
        <v>0</v>
      </c>
      <c r="CY339" s="207">
        <f t="shared" si="402"/>
        <v>0</v>
      </c>
      <c r="CZ339" s="208">
        <f t="shared" si="402"/>
        <v>0</v>
      </c>
      <c r="DA339" s="208">
        <f t="shared" si="402"/>
        <v>0</v>
      </c>
      <c r="DB339" s="208">
        <f t="shared" si="403"/>
        <v>0</v>
      </c>
      <c r="DG339" s="207">
        <f t="shared" si="441"/>
        <v>0</v>
      </c>
      <c r="DH339" s="208">
        <f t="shared" si="404"/>
        <v>0</v>
      </c>
      <c r="DI339" s="208">
        <f t="shared" si="404"/>
        <v>0</v>
      </c>
      <c r="DJ339" s="208">
        <f t="shared" si="404"/>
        <v>0</v>
      </c>
      <c r="DK339" s="208">
        <f t="shared" si="404"/>
        <v>0</v>
      </c>
      <c r="DL339" s="208">
        <f t="shared" si="405"/>
        <v>0</v>
      </c>
      <c r="DQ339" s="207">
        <f t="shared" si="442"/>
        <v>0</v>
      </c>
      <c r="DR339" s="208">
        <f t="shared" si="406"/>
        <v>0</v>
      </c>
      <c r="DS339" s="208">
        <f t="shared" si="406"/>
        <v>0</v>
      </c>
      <c r="DT339" s="208">
        <f t="shared" si="406"/>
        <v>0</v>
      </c>
      <c r="DU339" s="208">
        <f t="shared" si="406"/>
        <v>0</v>
      </c>
      <c r="DV339" s="208">
        <f t="shared" si="407"/>
        <v>0</v>
      </c>
      <c r="EA339" s="207">
        <f t="shared" si="443"/>
        <v>0</v>
      </c>
      <c r="EB339" s="208">
        <f t="shared" si="408"/>
        <v>0</v>
      </c>
      <c r="EC339" s="208">
        <f t="shared" si="408"/>
        <v>0</v>
      </c>
      <c r="ED339" s="208">
        <f t="shared" si="408"/>
        <v>0</v>
      </c>
      <c r="EE339" s="208">
        <f t="shared" si="408"/>
        <v>0</v>
      </c>
      <c r="EF339" s="208">
        <f t="shared" si="409"/>
        <v>0</v>
      </c>
      <c r="EK339" s="207">
        <f t="shared" si="444"/>
        <v>0</v>
      </c>
      <c r="EL339" s="208">
        <f t="shared" si="410"/>
        <v>0</v>
      </c>
      <c r="EM339" s="208">
        <f t="shared" si="410"/>
        <v>0</v>
      </c>
      <c r="EN339" s="208">
        <f t="shared" si="410"/>
        <v>0</v>
      </c>
      <c r="EO339" s="208">
        <f t="shared" si="410"/>
        <v>0</v>
      </c>
      <c r="EP339" s="208">
        <f t="shared" si="411"/>
        <v>0</v>
      </c>
      <c r="EU339" s="207">
        <f t="shared" si="445"/>
        <v>0</v>
      </c>
      <c r="EV339" s="208">
        <f t="shared" si="412"/>
        <v>0</v>
      </c>
      <c r="EW339" s="208">
        <f t="shared" si="412"/>
        <v>0</v>
      </c>
      <c r="EX339" s="208">
        <f t="shared" si="412"/>
        <v>0</v>
      </c>
      <c r="EY339" s="208">
        <f t="shared" si="412"/>
        <v>0</v>
      </c>
      <c r="EZ339" s="208">
        <f t="shared" si="413"/>
        <v>0</v>
      </c>
      <c r="FE339" s="207">
        <f t="shared" si="446"/>
        <v>0</v>
      </c>
      <c r="FF339" s="208">
        <f t="shared" si="414"/>
        <v>0</v>
      </c>
      <c r="FG339" s="208">
        <f t="shared" si="414"/>
        <v>0</v>
      </c>
      <c r="FH339" s="208">
        <f t="shared" si="414"/>
        <v>0</v>
      </c>
      <c r="FI339" s="208">
        <f t="shared" si="414"/>
        <v>0</v>
      </c>
      <c r="FJ339" s="208">
        <f t="shared" si="415"/>
        <v>0</v>
      </c>
      <c r="FO339" s="207">
        <f t="shared" si="447"/>
        <v>0</v>
      </c>
      <c r="FP339" s="208">
        <f t="shared" si="416"/>
        <v>0</v>
      </c>
      <c r="FQ339" s="208">
        <f t="shared" si="416"/>
        <v>0</v>
      </c>
      <c r="FR339" s="208">
        <f t="shared" si="416"/>
        <v>0</v>
      </c>
      <c r="FS339" s="208">
        <f t="shared" si="416"/>
        <v>0</v>
      </c>
      <c r="FT339" s="208">
        <f t="shared" si="417"/>
        <v>0</v>
      </c>
      <c r="FY339" s="207">
        <f t="shared" si="448"/>
        <v>0</v>
      </c>
      <c r="FZ339" s="208">
        <f t="shared" si="418"/>
        <v>0</v>
      </c>
      <c r="GA339" s="208">
        <f t="shared" si="418"/>
        <v>0</v>
      </c>
      <c r="GB339" s="208">
        <f t="shared" si="418"/>
        <v>0</v>
      </c>
      <c r="GC339" s="208">
        <f t="shared" si="418"/>
        <v>0</v>
      </c>
      <c r="GD339" s="208">
        <f t="shared" si="419"/>
        <v>0</v>
      </c>
      <c r="GI339" s="207">
        <f t="shared" si="449"/>
        <v>0</v>
      </c>
      <c r="GJ339" s="208">
        <f t="shared" si="420"/>
        <v>0</v>
      </c>
      <c r="GK339" s="208">
        <f t="shared" si="420"/>
        <v>0</v>
      </c>
      <c r="GL339" s="208">
        <f t="shared" si="420"/>
        <v>0</v>
      </c>
      <c r="GM339" s="208">
        <f t="shared" si="420"/>
        <v>0</v>
      </c>
      <c r="GN339" s="208">
        <f t="shared" si="421"/>
        <v>0</v>
      </c>
      <c r="GS339" s="207">
        <f t="shared" si="450"/>
        <v>0</v>
      </c>
      <c r="GT339" s="208">
        <f t="shared" si="422"/>
        <v>0</v>
      </c>
      <c r="GU339" s="208">
        <f t="shared" si="422"/>
        <v>0</v>
      </c>
      <c r="GV339" s="208">
        <f t="shared" si="422"/>
        <v>0</v>
      </c>
      <c r="GW339" s="208">
        <f t="shared" si="422"/>
        <v>0</v>
      </c>
      <c r="GX339" s="208">
        <f t="shared" si="423"/>
        <v>0</v>
      </c>
      <c r="HC339" s="207">
        <f t="shared" si="451"/>
        <v>0</v>
      </c>
      <c r="HD339" s="208">
        <f t="shared" si="424"/>
        <v>0</v>
      </c>
      <c r="HE339" s="208">
        <f t="shared" si="424"/>
        <v>0</v>
      </c>
      <c r="HF339" s="208">
        <f t="shared" si="424"/>
        <v>0</v>
      </c>
      <c r="HG339" s="208">
        <f t="shared" si="424"/>
        <v>0</v>
      </c>
      <c r="HH339" s="208">
        <f t="shared" si="425"/>
        <v>0</v>
      </c>
      <c r="HM339" s="207">
        <f t="shared" si="452"/>
        <v>0</v>
      </c>
      <c r="HN339" s="208">
        <f t="shared" si="426"/>
        <v>0</v>
      </c>
      <c r="HO339" s="208">
        <f t="shared" si="426"/>
        <v>0</v>
      </c>
      <c r="HP339" s="208">
        <f t="shared" si="426"/>
        <v>0</v>
      </c>
      <c r="HQ339" s="208">
        <f t="shared" si="426"/>
        <v>0</v>
      </c>
      <c r="HR339" s="208">
        <f t="shared" si="427"/>
        <v>0</v>
      </c>
      <c r="HW339" s="207">
        <f t="shared" si="453"/>
        <v>0</v>
      </c>
      <c r="HX339" s="208">
        <f t="shared" si="428"/>
        <v>0</v>
      </c>
      <c r="HY339" s="208">
        <f t="shared" si="428"/>
        <v>0</v>
      </c>
      <c r="HZ339" s="208">
        <f t="shared" si="428"/>
        <v>0</v>
      </c>
      <c r="IA339" s="208">
        <f t="shared" si="428"/>
        <v>0</v>
      </c>
      <c r="IB339" s="208">
        <f t="shared" si="429"/>
        <v>0</v>
      </c>
      <c r="IG339" s="207">
        <f t="shared" si="454"/>
        <v>0</v>
      </c>
      <c r="IH339" s="208">
        <f t="shared" si="430"/>
        <v>0</v>
      </c>
      <c r="II339" s="208">
        <f t="shared" si="430"/>
        <v>0</v>
      </c>
      <c r="IJ339" s="208">
        <f t="shared" si="430"/>
        <v>0</v>
      </c>
      <c r="IK339" s="208">
        <f t="shared" si="430"/>
        <v>0</v>
      </c>
      <c r="IL339" s="208">
        <f t="shared" si="431"/>
        <v>0</v>
      </c>
    </row>
    <row r="340" spans="20:246">
      <c r="T340" s="207">
        <v>31</v>
      </c>
      <c r="U340" s="207">
        <f t="shared" si="432"/>
        <v>0</v>
      </c>
      <c r="V340" s="208">
        <f t="shared" si="386"/>
        <v>0</v>
      </c>
      <c r="W340" s="208">
        <f t="shared" si="386"/>
        <v>0</v>
      </c>
      <c r="X340" s="208">
        <f t="shared" si="386"/>
        <v>0</v>
      </c>
      <c r="Y340" s="208">
        <f t="shared" si="386"/>
        <v>0</v>
      </c>
      <c r="Z340" s="208">
        <f t="shared" si="387"/>
        <v>0</v>
      </c>
      <c r="AE340" s="207">
        <f t="shared" si="433"/>
        <v>0</v>
      </c>
      <c r="AF340" s="208">
        <f t="shared" si="388"/>
        <v>0</v>
      </c>
      <c r="AG340" s="208">
        <f t="shared" si="388"/>
        <v>0</v>
      </c>
      <c r="AH340" s="208">
        <f t="shared" si="388"/>
        <v>0</v>
      </c>
      <c r="AI340" s="208">
        <f t="shared" si="388"/>
        <v>0</v>
      </c>
      <c r="AJ340" s="208">
        <f t="shared" si="389"/>
        <v>0</v>
      </c>
      <c r="AO340" s="207">
        <f t="shared" si="434"/>
        <v>0</v>
      </c>
      <c r="AP340" s="208">
        <f t="shared" si="390"/>
        <v>0</v>
      </c>
      <c r="AQ340" s="208">
        <f t="shared" si="390"/>
        <v>0</v>
      </c>
      <c r="AR340" s="208">
        <f t="shared" si="390"/>
        <v>0</v>
      </c>
      <c r="AS340" s="208">
        <f t="shared" si="390"/>
        <v>0</v>
      </c>
      <c r="AT340" s="208">
        <f t="shared" si="391"/>
        <v>0</v>
      </c>
      <c r="AY340" s="207">
        <f t="shared" si="435"/>
        <v>0</v>
      </c>
      <c r="AZ340" s="208">
        <f t="shared" si="392"/>
        <v>0</v>
      </c>
      <c r="BA340" s="208">
        <f t="shared" si="392"/>
        <v>0</v>
      </c>
      <c r="BB340" s="208">
        <f t="shared" si="392"/>
        <v>0</v>
      </c>
      <c r="BC340" s="208">
        <f t="shared" si="392"/>
        <v>0</v>
      </c>
      <c r="BD340" s="208">
        <f t="shared" si="393"/>
        <v>0</v>
      </c>
      <c r="BI340" s="207">
        <f t="shared" si="436"/>
        <v>0</v>
      </c>
      <c r="BJ340" s="208">
        <f t="shared" si="394"/>
        <v>0</v>
      </c>
      <c r="BK340" s="208">
        <f t="shared" si="394"/>
        <v>0</v>
      </c>
      <c r="BL340" s="208">
        <f t="shared" si="394"/>
        <v>0</v>
      </c>
      <c r="BM340" s="208">
        <f t="shared" si="394"/>
        <v>0</v>
      </c>
      <c r="BN340" s="208">
        <f t="shared" si="395"/>
        <v>0</v>
      </c>
      <c r="BS340" s="207">
        <f t="shared" si="437"/>
        <v>0</v>
      </c>
      <c r="BT340" s="208">
        <f t="shared" si="396"/>
        <v>0</v>
      </c>
      <c r="BU340" s="208">
        <f t="shared" si="396"/>
        <v>0</v>
      </c>
      <c r="BV340" s="208">
        <f t="shared" si="396"/>
        <v>0</v>
      </c>
      <c r="BW340" s="208">
        <f t="shared" si="396"/>
        <v>0</v>
      </c>
      <c r="BX340" s="208">
        <f t="shared" si="397"/>
        <v>0</v>
      </c>
      <c r="CC340" s="207">
        <f t="shared" si="438"/>
        <v>0</v>
      </c>
      <c r="CD340" s="208">
        <f t="shared" si="398"/>
        <v>0</v>
      </c>
      <c r="CE340" s="208">
        <f t="shared" si="398"/>
        <v>0</v>
      </c>
      <c r="CF340" s="208">
        <f t="shared" si="398"/>
        <v>0</v>
      </c>
      <c r="CG340" s="208">
        <f t="shared" si="398"/>
        <v>0</v>
      </c>
      <c r="CH340" s="208">
        <f t="shared" si="399"/>
        <v>0</v>
      </c>
      <c r="CM340" s="207">
        <f t="shared" si="439"/>
        <v>0</v>
      </c>
      <c r="CN340" s="208">
        <f t="shared" si="400"/>
        <v>0</v>
      </c>
      <c r="CO340" s="208">
        <f t="shared" si="400"/>
        <v>0</v>
      </c>
      <c r="CP340" s="208">
        <f t="shared" si="400"/>
        <v>0</v>
      </c>
      <c r="CQ340" s="208">
        <f t="shared" si="400"/>
        <v>0</v>
      </c>
      <c r="CR340" s="208">
        <f t="shared" si="401"/>
        <v>0</v>
      </c>
      <c r="CW340" s="207">
        <f t="shared" si="440"/>
        <v>0</v>
      </c>
      <c r="CX340" s="208">
        <f t="shared" si="402"/>
        <v>0</v>
      </c>
      <c r="CY340" s="207">
        <f t="shared" si="402"/>
        <v>0</v>
      </c>
      <c r="CZ340" s="208">
        <f t="shared" si="402"/>
        <v>0</v>
      </c>
      <c r="DA340" s="208">
        <f t="shared" si="402"/>
        <v>0</v>
      </c>
      <c r="DB340" s="208">
        <f t="shared" si="403"/>
        <v>0</v>
      </c>
      <c r="DG340" s="207">
        <f t="shared" si="441"/>
        <v>0</v>
      </c>
      <c r="DH340" s="208">
        <f t="shared" si="404"/>
        <v>0</v>
      </c>
      <c r="DI340" s="208">
        <f t="shared" si="404"/>
        <v>0</v>
      </c>
      <c r="DJ340" s="208">
        <f t="shared" si="404"/>
        <v>0</v>
      </c>
      <c r="DK340" s="208">
        <f t="shared" si="404"/>
        <v>0</v>
      </c>
      <c r="DL340" s="208">
        <f t="shared" si="405"/>
        <v>0</v>
      </c>
      <c r="DQ340" s="207">
        <f t="shared" si="442"/>
        <v>0</v>
      </c>
      <c r="DR340" s="208">
        <f t="shared" si="406"/>
        <v>0</v>
      </c>
      <c r="DS340" s="208">
        <f t="shared" si="406"/>
        <v>0</v>
      </c>
      <c r="DT340" s="208">
        <f t="shared" si="406"/>
        <v>0</v>
      </c>
      <c r="DU340" s="208">
        <f t="shared" si="406"/>
        <v>0</v>
      </c>
      <c r="DV340" s="208">
        <f t="shared" si="407"/>
        <v>0</v>
      </c>
      <c r="EA340" s="207">
        <f t="shared" si="443"/>
        <v>0</v>
      </c>
      <c r="EB340" s="208">
        <f t="shared" si="408"/>
        <v>0</v>
      </c>
      <c r="EC340" s="208">
        <f t="shared" si="408"/>
        <v>0</v>
      </c>
      <c r="ED340" s="208">
        <f t="shared" si="408"/>
        <v>0</v>
      </c>
      <c r="EE340" s="208">
        <f t="shared" si="408"/>
        <v>0</v>
      </c>
      <c r="EF340" s="208">
        <f t="shared" si="409"/>
        <v>0</v>
      </c>
      <c r="EK340" s="207">
        <f t="shared" si="444"/>
        <v>0</v>
      </c>
      <c r="EL340" s="208">
        <f t="shared" si="410"/>
        <v>0</v>
      </c>
      <c r="EM340" s="208">
        <f t="shared" si="410"/>
        <v>0</v>
      </c>
      <c r="EN340" s="208">
        <f t="shared" si="410"/>
        <v>0</v>
      </c>
      <c r="EO340" s="208">
        <f t="shared" si="410"/>
        <v>0</v>
      </c>
      <c r="EP340" s="208">
        <f t="shared" si="411"/>
        <v>0</v>
      </c>
      <c r="EU340" s="207">
        <f t="shared" si="445"/>
        <v>0</v>
      </c>
      <c r="EV340" s="208">
        <f t="shared" si="412"/>
        <v>0</v>
      </c>
      <c r="EW340" s="208">
        <f t="shared" si="412"/>
        <v>0</v>
      </c>
      <c r="EX340" s="208">
        <f t="shared" si="412"/>
        <v>0</v>
      </c>
      <c r="EY340" s="208">
        <f t="shared" si="412"/>
        <v>0</v>
      </c>
      <c r="EZ340" s="208">
        <f t="shared" si="413"/>
        <v>0</v>
      </c>
      <c r="FE340" s="207">
        <f t="shared" si="446"/>
        <v>0</v>
      </c>
      <c r="FF340" s="208">
        <f t="shared" si="414"/>
        <v>0</v>
      </c>
      <c r="FG340" s="208">
        <f t="shared" si="414"/>
        <v>0</v>
      </c>
      <c r="FH340" s="208">
        <f t="shared" si="414"/>
        <v>0</v>
      </c>
      <c r="FI340" s="208">
        <f t="shared" si="414"/>
        <v>0</v>
      </c>
      <c r="FJ340" s="208">
        <f t="shared" si="415"/>
        <v>0</v>
      </c>
      <c r="FO340" s="207">
        <f t="shared" si="447"/>
        <v>0</v>
      </c>
      <c r="FP340" s="208">
        <f t="shared" si="416"/>
        <v>0</v>
      </c>
      <c r="FQ340" s="208">
        <f t="shared" si="416"/>
        <v>0</v>
      </c>
      <c r="FR340" s="208">
        <f t="shared" si="416"/>
        <v>0</v>
      </c>
      <c r="FS340" s="208">
        <f t="shared" si="416"/>
        <v>0</v>
      </c>
      <c r="FT340" s="208">
        <f t="shared" si="417"/>
        <v>0</v>
      </c>
      <c r="FY340" s="207">
        <f t="shared" si="448"/>
        <v>0</v>
      </c>
      <c r="FZ340" s="208">
        <f t="shared" si="418"/>
        <v>0</v>
      </c>
      <c r="GA340" s="208">
        <f t="shared" si="418"/>
        <v>0</v>
      </c>
      <c r="GB340" s="208">
        <f t="shared" si="418"/>
        <v>0</v>
      </c>
      <c r="GC340" s="208">
        <f t="shared" si="418"/>
        <v>0</v>
      </c>
      <c r="GD340" s="208">
        <f t="shared" si="419"/>
        <v>0</v>
      </c>
      <c r="GI340" s="207">
        <f t="shared" si="449"/>
        <v>0</v>
      </c>
      <c r="GJ340" s="208">
        <f t="shared" si="420"/>
        <v>0</v>
      </c>
      <c r="GK340" s="208">
        <f t="shared" si="420"/>
        <v>0</v>
      </c>
      <c r="GL340" s="208">
        <f t="shared" si="420"/>
        <v>0</v>
      </c>
      <c r="GM340" s="208">
        <f t="shared" si="420"/>
        <v>0</v>
      </c>
      <c r="GN340" s="208">
        <f t="shared" si="421"/>
        <v>0</v>
      </c>
      <c r="GS340" s="207">
        <f t="shared" si="450"/>
        <v>0</v>
      </c>
      <c r="GT340" s="208">
        <f t="shared" si="422"/>
        <v>0</v>
      </c>
      <c r="GU340" s="208">
        <f t="shared" si="422"/>
        <v>0</v>
      </c>
      <c r="GV340" s="208">
        <f t="shared" si="422"/>
        <v>0</v>
      </c>
      <c r="GW340" s="208">
        <f t="shared" si="422"/>
        <v>0</v>
      </c>
      <c r="GX340" s="208">
        <f t="shared" si="423"/>
        <v>0</v>
      </c>
      <c r="HC340" s="207">
        <f t="shared" si="451"/>
        <v>0</v>
      </c>
      <c r="HD340" s="208">
        <f t="shared" si="424"/>
        <v>0</v>
      </c>
      <c r="HE340" s="208">
        <f t="shared" si="424"/>
        <v>0</v>
      </c>
      <c r="HF340" s="208">
        <f t="shared" si="424"/>
        <v>0</v>
      </c>
      <c r="HG340" s="208">
        <f t="shared" si="424"/>
        <v>0</v>
      </c>
      <c r="HH340" s="208">
        <f t="shared" si="425"/>
        <v>0</v>
      </c>
      <c r="HM340" s="207">
        <f t="shared" si="452"/>
        <v>0</v>
      </c>
      <c r="HN340" s="208">
        <f t="shared" si="426"/>
        <v>0</v>
      </c>
      <c r="HO340" s="208">
        <f t="shared" si="426"/>
        <v>0</v>
      </c>
      <c r="HP340" s="208">
        <f t="shared" si="426"/>
        <v>0</v>
      </c>
      <c r="HQ340" s="208">
        <f t="shared" si="426"/>
        <v>0</v>
      </c>
      <c r="HR340" s="208">
        <f t="shared" si="427"/>
        <v>0</v>
      </c>
      <c r="HW340" s="207">
        <f t="shared" si="453"/>
        <v>0</v>
      </c>
      <c r="HX340" s="208">
        <f t="shared" si="428"/>
        <v>0</v>
      </c>
      <c r="HY340" s="208">
        <f t="shared" si="428"/>
        <v>0</v>
      </c>
      <c r="HZ340" s="208">
        <f t="shared" si="428"/>
        <v>0</v>
      </c>
      <c r="IA340" s="208">
        <f t="shared" si="428"/>
        <v>0</v>
      </c>
      <c r="IB340" s="208">
        <f t="shared" si="429"/>
        <v>0</v>
      </c>
      <c r="IG340" s="207">
        <f t="shared" si="454"/>
        <v>0</v>
      </c>
      <c r="IH340" s="208">
        <f t="shared" si="430"/>
        <v>0</v>
      </c>
      <c r="II340" s="208">
        <f t="shared" si="430"/>
        <v>0</v>
      </c>
      <c r="IJ340" s="208">
        <f t="shared" si="430"/>
        <v>0</v>
      </c>
      <c r="IK340" s="208">
        <f t="shared" si="430"/>
        <v>0</v>
      </c>
      <c r="IL340" s="208">
        <f t="shared" si="431"/>
        <v>0</v>
      </c>
    </row>
    <row r="341" spans="20:246">
      <c r="T341" s="207">
        <v>31.1</v>
      </c>
      <c r="U341" s="207">
        <f t="shared" si="432"/>
        <v>0</v>
      </c>
      <c r="V341" s="208">
        <f t="shared" si="386"/>
        <v>0</v>
      </c>
      <c r="W341" s="208">
        <f t="shared" si="386"/>
        <v>0</v>
      </c>
      <c r="X341" s="208">
        <f t="shared" si="386"/>
        <v>0</v>
      </c>
      <c r="Y341" s="208">
        <f t="shared" si="386"/>
        <v>0</v>
      </c>
      <c r="Z341" s="208">
        <f t="shared" si="387"/>
        <v>0</v>
      </c>
      <c r="AE341" s="207">
        <f t="shared" si="433"/>
        <v>0</v>
      </c>
      <c r="AF341" s="208">
        <f t="shared" si="388"/>
        <v>0</v>
      </c>
      <c r="AG341" s="208">
        <f t="shared" si="388"/>
        <v>0</v>
      </c>
      <c r="AH341" s="208">
        <f t="shared" si="388"/>
        <v>0</v>
      </c>
      <c r="AI341" s="208">
        <f t="shared" si="388"/>
        <v>0</v>
      </c>
      <c r="AJ341" s="208">
        <f t="shared" si="389"/>
        <v>0</v>
      </c>
      <c r="AO341" s="207">
        <f t="shared" si="434"/>
        <v>0</v>
      </c>
      <c r="AP341" s="208">
        <f t="shared" si="390"/>
        <v>0</v>
      </c>
      <c r="AQ341" s="208">
        <f t="shared" si="390"/>
        <v>0</v>
      </c>
      <c r="AR341" s="208">
        <f t="shared" si="390"/>
        <v>0</v>
      </c>
      <c r="AS341" s="208">
        <f t="shared" si="390"/>
        <v>0</v>
      </c>
      <c r="AT341" s="208">
        <f t="shared" si="391"/>
        <v>0</v>
      </c>
      <c r="AY341" s="207">
        <f t="shared" si="435"/>
        <v>0</v>
      </c>
      <c r="AZ341" s="208">
        <f t="shared" si="392"/>
        <v>0</v>
      </c>
      <c r="BA341" s="208">
        <f t="shared" si="392"/>
        <v>0</v>
      </c>
      <c r="BB341" s="208">
        <f t="shared" si="392"/>
        <v>0</v>
      </c>
      <c r="BC341" s="208">
        <f t="shared" si="392"/>
        <v>0</v>
      </c>
      <c r="BD341" s="208">
        <f t="shared" si="393"/>
        <v>0</v>
      </c>
      <c r="BI341" s="207">
        <f t="shared" si="436"/>
        <v>0</v>
      </c>
      <c r="BJ341" s="208">
        <f t="shared" si="394"/>
        <v>0</v>
      </c>
      <c r="BK341" s="208">
        <f t="shared" si="394"/>
        <v>0</v>
      </c>
      <c r="BL341" s="208">
        <f t="shared" si="394"/>
        <v>0</v>
      </c>
      <c r="BM341" s="208">
        <f t="shared" si="394"/>
        <v>0</v>
      </c>
      <c r="BN341" s="208">
        <f t="shared" si="395"/>
        <v>0</v>
      </c>
      <c r="BS341" s="207">
        <f t="shared" si="437"/>
        <v>0</v>
      </c>
      <c r="BT341" s="208">
        <f t="shared" si="396"/>
        <v>0</v>
      </c>
      <c r="BU341" s="208">
        <f t="shared" si="396"/>
        <v>0</v>
      </c>
      <c r="BV341" s="208">
        <f t="shared" si="396"/>
        <v>0</v>
      </c>
      <c r="BW341" s="208">
        <f t="shared" si="396"/>
        <v>0</v>
      </c>
      <c r="BX341" s="208">
        <f t="shared" si="397"/>
        <v>0</v>
      </c>
      <c r="CC341" s="207">
        <f t="shared" si="438"/>
        <v>0</v>
      </c>
      <c r="CD341" s="208">
        <f t="shared" si="398"/>
        <v>0</v>
      </c>
      <c r="CE341" s="208">
        <f t="shared" si="398"/>
        <v>0</v>
      </c>
      <c r="CF341" s="208">
        <f t="shared" si="398"/>
        <v>0</v>
      </c>
      <c r="CG341" s="208">
        <f t="shared" si="398"/>
        <v>0</v>
      </c>
      <c r="CH341" s="208">
        <f t="shared" si="399"/>
        <v>0</v>
      </c>
      <c r="CM341" s="207">
        <f t="shared" si="439"/>
        <v>0</v>
      </c>
      <c r="CN341" s="208">
        <f t="shared" si="400"/>
        <v>0</v>
      </c>
      <c r="CO341" s="208">
        <f t="shared" si="400"/>
        <v>0</v>
      </c>
      <c r="CP341" s="208">
        <f t="shared" si="400"/>
        <v>0</v>
      </c>
      <c r="CQ341" s="208">
        <f t="shared" si="400"/>
        <v>0</v>
      </c>
      <c r="CR341" s="208">
        <f t="shared" si="401"/>
        <v>0</v>
      </c>
      <c r="CW341" s="207">
        <f t="shared" si="440"/>
        <v>0</v>
      </c>
      <c r="CX341" s="208">
        <f t="shared" si="402"/>
        <v>0</v>
      </c>
      <c r="CY341" s="207">
        <f t="shared" si="402"/>
        <v>0</v>
      </c>
      <c r="CZ341" s="208">
        <f t="shared" si="402"/>
        <v>0</v>
      </c>
      <c r="DA341" s="208">
        <f t="shared" si="402"/>
        <v>0</v>
      </c>
      <c r="DB341" s="208">
        <f t="shared" si="403"/>
        <v>0</v>
      </c>
      <c r="DG341" s="207">
        <f t="shared" si="441"/>
        <v>0</v>
      </c>
      <c r="DH341" s="208">
        <f t="shared" si="404"/>
        <v>0</v>
      </c>
      <c r="DI341" s="208">
        <f t="shared" si="404"/>
        <v>0</v>
      </c>
      <c r="DJ341" s="208">
        <f t="shared" si="404"/>
        <v>0</v>
      </c>
      <c r="DK341" s="208">
        <f t="shared" si="404"/>
        <v>0</v>
      </c>
      <c r="DL341" s="208">
        <f t="shared" si="405"/>
        <v>0</v>
      </c>
      <c r="DQ341" s="207">
        <f t="shared" si="442"/>
        <v>0</v>
      </c>
      <c r="DR341" s="208">
        <f t="shared" si="406"/>
        <v>0</v>
      </c>
      <c r="DS341" s="208">
        <f t="shared" si="406"/>
        <v>0</v>
      </c>
      <c r="DT341" s="208">
        <f t="shared" si="406"/>
        <v>0</v>
      </c>
      <c r="DU341" s="208">
        <f t="shared" si="406"/>
        <v>0</v>
      </c>
      <c r="DV341" s="208">
        <f t="shared" si="407"/>
        <v>0</v>
      </c>
      <c r="EA341" s="207">
        <f t="shared" si="443"/>
        <v>0</v>
      </c>
      <c r="EB341" s="208">
        <f t="shared" si="408"/>
        <v>0</v>
      </c>
      <c r="EC341" s="208">
        <f t="shared" si="408"/>
        <v>0</v>
      </c>
      <c r="ED341" s="208">
        <f t="shared" si="408"/>
        <v>0</v>
      </c>
      <c r="EE341" s="208">
        <f t="shared" si="408"/>
        <v>0</v>
      </c>
      <c r="EF341" s="208">
        <f t="shared" si="409"/>
        <v>0</v>
      </c>
      <c r="EK341" s="207">
        <f t="shared" si="444"/>
        <v>0</v>
      </c>
      <c r="EL341" s="208">
        <f t="shared" si="410"/>
        <v>0</v>
      </c>
      <c r="EM341" s="208">
        <f t="shared" si="410"/>
        <v>0</v>
      </c>
      <c r="EN341" s="208">
        <f t="shared" si="410"/>
        <v>0</v>
      </c>
      <c r="EO341" s="208">
        <f t="shared" si="410"/>
        <v>0</v>
      </c>
      <c r="EP341" s="208">
        <f t="shared" si="411"/>
        <v>0</v>
      </c>
      <c r="EU341" s="207">
        <f t="shared" si="445"/>
        <v>0</v>
      </c>
      <c r="EV341" s="208">
        <f t="shared" si="412"/>
        <v>0</v>
      </c>
      <c r="EW341" s="208">
        <f t="shared" si="412"/>
        <v>0</v>
      </c>
      <c r="EX341" s="208">
        <f t="shared" si="412"/>
        <v>0</v>
      </c>
      <c r="EY341" s="208">
        <f t="shared" si="412"/>
        <v>0</v>
      </c>
      <c r="EZ341" s="208">
        <f t="shared" si="413"/>
        <v>0</v>
      </c>
      <c r="FE341" s="207">
        <f t="shared" si="446"/>
        <v>0</v>
      </c>
      <c r="FF341" s="208">
        <f t="shared" si="414"/>
        <v>0</v>
      </c>
      <c r="FG341" s="208">
        <f t="shared" si="414"/>
        <v>0</v>
      </c>
      <c r="FH341" s="208">
        <f t="shared" si="414"/>
        <v>0</v>
      </c>
      <c r="FI341" s="208">
        <f t="shared" si="414"/>
        <v>0</v>
      </c>
      <c r="FJ341" s="208">
        <f t="shared" si="415"/>
        <v>0</v>
      </c>
      <c r="FO341" s="207">
        <f t="shared" si="447"/>
        <v>0</v>
      </c>
      <c r="FP341" s="208">
        <f t="shared" si="416"/>
        <v>0</v>
      </c>
      <c r="FQ341" s="208">
        <f t="shared" si="416"/>
        <v>0</v>
      </c>
      <c r="FR341" s="208">
        <f t="shared" si="416"/>
        <v>0</v>
      </c>
      <c r="FS341" s="208">
        <f t="shared" si="416"/>
        <v>0</v>
      </c>
      <c r="FT341" s="208">
        <f t="shared" si="417"/>
        <v>0</v>
      </c>
      <c r="FY341" s="207">
        <f t="shared" si="448"/>
        <v>0</v>
      </c>
      <c r="FZ341" s="208">
        <f t="shared" si="418"/>
        <v>0</v>
      </c>
      <c r="GA341" s="208">
        <f t="shared" si="418"/>
        <v>0</v>
      </c>
      <c r="GB341" s="208">
        <f t="shared" si="418"/>
        <v>0</v>
      </c>
      <c r="GC341" s="208">
        <f t="shared" si="418"/>
        <v>0</v>
      </c>
      <c r="GD341" s="208">
        <f t="shared" si="419"/>
        <v>0</v>
      </c>
      <c r="GI341" s="207">
        <f t="shared" si="449"/>
        <v>0</v>
      </c>
      <c r="GJ341" s="208">
        <f t="shared" si="420"/>
        <v>0</v>
      </c>
      <c r="GK341" s="208">
        <f t="shared" si="420"/>
        <v>0</v>
      </c>
      <c r="GL341" s="208">
        <f t="shared" si="420"/>
        <v>0</v>
      </c>
      <c r="GM341" s="208">
        <f t="shared" si="420"/>
        <v>0</v>
      </c>
      <c r="GN341" s="208">
        <f t="shared" si="421"/>
        <v>0</v>
      </c>
      <c r="GS341" s="207">
        <f t="shared" si="450"/>
        <v>0</v>
      </c>
      <c r="GT341" s="208">
        <f t="shared" si="422"/>
        <v>0</v>
      </c>
      <c r="GU341" s="208">
        <f t="shared" si="422"/>
        <v>0</v>
      </c>
      <c r="GV341" s="208">
        <f t="shared" si="422"/>
        <v>0</v>
      </c>
      <c r="GW341" s="208">
        <f t="shared" si="422"/>
        <v>0</v>
      </c>
      <c r="GX341" s="208">
        <f t="shared" si="423"/>
        <v>0</v>
      </c>
      <c r="HC341" s="207">
        <f t="shared" si="451"/>
        <v>0</v>
      </c>
      <c r="HD341" s="208">
        <f t="shared" si="424"/>
        <v>0</v>
      </c>
      <c r="HE341" s="208">
        <f t="shared" si="424"/>
        <v>0</v>
      </c>
      <c r="HF341" s="208">
        <f t="shared" si="424"/>
        <v>0</v>
      </c>
      <c r="HG341" s="208">
        <f t="shared" si="424"/>
        <v>0</v>
      </c>
      <c r="HH341" s="208">
        <f t="shared" si="425"/>
        <v>0</v>
      </c>
      <c r="HM341" s="207">
        <f t="shared" si="452"/>
        <v>0</v>
      </c>
      <c r="HN341" s="208">
        <f t="shared" si="426"/>
        <v>0</v>
      </c>
      <c r="HO341" s="208">
        <f t="shared" si="426"/>
        <v>0</v>
      </c>
      <c r="HP341" s="208">
        <f t="shared" si="426"/>
        <v>0</v>
      </c>
      <c r="HQ341" s="208">
        <f t="shared" si="426"/>
        <v>0</v>
      </c>
      <c r="HR341" s="208">
        <f t="shared" si="427"/>
        <v>0</v>
      </c>
      <c r="HW341" s="207">
        <f t="shared" si="453"/>
        <v>0</v>
      </c>
      <c r="HX341" s="208">
        <f t="shared" si="428"/>
        <v>0</v>
      </c>
      <c r="HY341" s="208">
        <f t="shared" si="428"/>
        <v>0</v>
      </c>
      <c r="HZ341" s="208">
        <f t="shared" si="428"/>
        <v>0</v>
      </c>
      <c r="IA341" s="208">
        <f t="shared" si="428"/>
        <v>0</v>
      </c>
      <c r="IB341" s="208">
        <f t="shared" si="429"/>
        <v>0</v>
      </c>
      <c r="IG341" s="207">
        <f t="shared" si="454"/>
        <v>0</v>
      </c>
      <c r="IH341" s="208">
        <f t="shared" si="430"/>
        <v>0</v>
      </c>
      <c r="II341" s="208">
        <f t="shared" si="430"/>
        <v>0</v>
      </c>
      <c r="IJ341" s="208">
        <f t="shared" si="430"/>
        <v>0</v>
      </c>
      <c r="IK341" s="208">
        <f t="shared" si="430"/>
        <v>0</v>
      </c>
      <c r="IL341" s="208">
        <f t="shared" si="431"/>
        <v>0</v>
      </c>
    </row>
    <row r="342" spans="20:246">
      <c r="T342" s="207">
        <v>31.2</v>
      </c>
      <c r="U342" s="207">
        <f t="shared" si="432"/>
        <v>0</v>
      </c>
      <c r="V342" s="208">
        <f t="shared" si="386"/>
        <v>0</v>
      </c>
      <c r="W342" s="208">
        <f t="shared" si="386"/>
        <v>0</v>
      </c>
      <c r="X342" s="208">
        <f t="shared" si="386"/>
        <v>0</v>
      </c>
      <c r="Y342" s="208">
        <f t="shared" si="386"/>
        <v>0</v>
      </c>
      <c r="Z342" s="208">
        <f t="shared" si="387"/>
        <v>0</v>
      </c>
      <c r="AE342" s="207">
        <f t="shared" si="433"/>
        <v>0</v>
      </c>
      <c r="AF342" s="208">
        <f t="shared" si="388"/>
        <v>0</v>
      </c>
      <c r="AG342" s="208">
        <f t="shared" si="388"/>
        <v>0</v>
      </c>
      <c r="AH342" s="208">
        <f t="shared" si="388"/>
        <v>0</v>
      </c>
      <c r="AI342" s="208">
        <f t="shared" si="388"/>
        <v>0</v>
      </c>
      <c r="AJ342" s="208">
        <f t="shared" si="389"/>
        <v>0</v>
      </c>
      <c r="AO342" s="207">
        <f t="shared" si="434"/>
        <v>0</v>
      </c>
      <c r="AP342" s="208">
        <f t="shared" si="390"/>
        <v>0</v>
      </c>
      <c r="AQ342" s="208">
        <f t="shared" si="390"/>
        <v>0</v>
      </c>
      <c r="AR342" s="208">
        <f t="shared" si="390"/>
        <v>0</v>
      </c>
      <c r="AS342" s="208">
        <f t="shared" si="390"/>
        <v>0</v>
      </c>
      <c r="AT342" s="208">
        <f t="shared" si="391"/>
        <v>0</v>
      </c>
      <c r="AY342" s="207">
        <f t="shared" si="435"/>
        <v>0</v>
      </c>
      <c r="AZ342" s="208">
        <f t="shared" si="392"/>
        <v>0</v>
      </c>
      <c r="BA342" s="208">
        <f t="shared" si="392"/>
        <v>0</v>
      </c>
      <c r="BB342" s="208">
        <f t="shared" si="392"/>
        <v>0</v>
      </c>
      <c r="BC342" s="208">
        <f t="shared" si="392"/>
        <v>0</v>
      </c>
      <c r="BD342" s="208">
        <f t="shared" si="393"/>
        <v>0</v>
      </c>
      <c r="BI342" s="207">
        <f t="shared" si="436"/>
        <v>0</v>
      </c>
      <c r="BJ342" s="208">
        <f t="shared" si="394"/>
        <v>0</v>
      </c>
      <c r="BK342" s="208">
        <f t="shared" si="394"/>
        <v>0</v>
      </c>
      <c r="BL342" s="208">
        <f t="shared" si="394"/>
        <v>0</v>
      </c>
      <c r="BM342" s="208">
        <f t="shared" si="394"/>
        <v>0</v>
      </c>
      <c r="BN342" s="208">
        <f t="shared" si="395"/>
        <v>0</v>
      </c>
      <c r="BS342" s="207">
        <f t="shared" si="437"/>
        <v>0</v>
      </c>
      <c r="BT342" s="208">
        <f t="shared" si="396"/>
        <v>0</v>
      </c>
      <c r="BU342" s="208">
        <f t="shared" si="396"/>
        <v>0</v>
      </c>
      <c r="BV342" s="208">
        <f t="shared" si="396"/>
        <v>0</v>
      </c>
      <c r="BW342" s="208">
        <f t="shared" si="396"/>
        <v>0</v>
      </c>
      <c r="BX342" s="208">
        <f t="shared" si="397"/>
        <v>0</v>
      </c>
      <c r="CC342" s="207">
        <f t="shared" si="438"/>
        <v>0</v>
      </c>
      <c r="CD342" s="208">
        <f t="shared" si="398"/>
        <v>0</v>
      </c>
      <c r="CE342" s="208">
        <f t="shared" si="398"/>
        <v>0</v>
      </c>
      <c r="CF342" s="208">
        <f t="shared" si="398"/>
        <v>0</v>
      </c>
      <c r="CG342" s="208">
        <f t="shared" si="398"/>
        <v>0</v>
      </c>
      <c r="CH342" s="208">
        <f t="shared" si="399"/>
        <v>0</v>
      </c>
      <c r="CM342" s="207">
        <f t="shared" si="439"/>
        <v>0</v>
      </c>
      <c r="CN342" s="208">
        <f t="shared" si="400"/>
        <v>0</v>
      </c>
      <c r="CO342" s="208">
        <f t="shared" si="400"/>
        <v>0</v>
      </c>
      <c r="CP342" s="208">
        <f t="shared" si="400"/>
        <v>0</v>
      </c>
      <c r="CQ342" s="208">
        <f t="shared" si="400"/>
        <v>0</v>
      </c>
      <c r="CR342" s="208">
        <f t="shared" si="401"/>
        <v>0</v>
      </c>
      <c r="CW342" s="207">
        <f t="shared" si="440"/>
        <v>0</v>
      </c>
      <c r="CX342" s="208">
        <f t="shared" si="402"/>
        <v>0</v>
      </c>
      <c r="CY342" s="207">
        <f t="shared" si="402"/>
        <v>0</v>
      </c>
      <c r="CZ342" s="208">
        <f t="shared" si="402"/>
        <v>0</v>
      </c>
      <c r="DA342" s="208">
        <f t="shared" si="402"/>
        <v>0</v>
      </c>
      <c r="DB342" s="208">
        <f t="shared" si="403"/>
        <v>0</v>
      </c>
      <c r="DG342" s="207">
        <f t="shared" si="441"/>
        <v>0</v>
      </c>
      <c r="DH342" s="208">
        <f t="shared" si="404"/>
        <v>0</v>
      </c>
      <c r="DI342" s="208">
        <f t="shared" si="404"/>
        <v>0</v>
      </c>
      <c r="DJ342" s="208">
        <f t="shared" si="404"/>
        <v>0</v>
      </c>
      <c r="DK342" s="208">
        <f t="shared" si="404"/>
        <v>0</v>
      </c>
      <c r="DL342" s="208">
        <f t="shared" si="405"/>
        <v>0</v>
      </c>
      <c r="DQ342" s="207">
        <f t="shared" si="442"/>
        <v>0</v>
      </c>
      <c r="DR342" s="208">
        <f t="shared" si="406"/>
        <v>0</v>
      </c>
      <c r="DS342" s="208">
        <f t="shared" si="406"/>
        <v>0</v>
      </c>
      <c r="DT342" s="208">
        <f t="shared" si="406"/>
        <v>0</v>
      </c>
      <c r="DU342" s="208">
        <f t="shared" si="406"/>
        <v>0</v>
      </c>
      <c r="DV342" s="208">
        <f t="shared" si="407"/>
        <v>0</v>
      </c>
      <c r="EA342" s="207">
        <f t="shared" si="443"/>
        <v>0</v>
      </c>
      <c r="EB342" s="208">
        <f t="shared" si="408"/>
        <v>0</v>
      </c>
      <c r="EC342" s="208">
        <f t="shared" si="408"/>
        <v>0</v>
      </c>
      <c r="ED342" s="208">
        <f t="shared" si="408"/>
        <v>0</v>
      </c>
      <c r="EE342" s="208">
        <f t="shared" si="408"/>
        <v>0</v>
      </c>
      <c r="EF342" s="208">
        <f t="shared" si="409"/>
        <v>0</v>
      </c>
      <c r="EK342" s="207">
        <f t="shared" si="444"/>
        <v>0</v>
      </c>
      <c r="EL342" s="208">
        <f t="shared" si="410"/>
        <v>0</v>
      </c>
      <c r="EM342" s="208">
        <f t="shared" si="410"/>
        <v>0</v>
      </c>
      <c r="EN342" s="208">
        <f t="shared" si="410"/>
        <v>0</v>
      </c>
      <c r="EO342" s="208">
        <f t="shared" si="410"/>
        <v>0</v>
      </c>
      <c r="EP342" s="208">
        <f t="shared" si="411"/>
        <v>0</v>
      </c>
      <c r="EU342" s="207">
        <f t="shared" si="445"/>
        <v>0</v>
      </c>
      <c r="EV342" s="208">
        <f t="shared" si="412"/>
        <v>0</v>
      </c>
      <c r="EW342" s="208">
        <f t="shared" si="412"/>
        <v>0</v>
      </c>
      <c r="EX342" s="208">
        <f t="shared" si="412"/>
        <v>0</v>
      </c>
      <c r="EY342" s="208">
        <f t="shared" si="412"/>
        <v>0</v>
      </c>
      <c r="EZ342" s="208">
        <f t="shared" si="413"/>
        <v>0</v>
      </c>
      <c r="FE342" s="207">
        <f t="shared" si="446"/>
        <v>0</v>
      </c>
      <c r="FF342" s="208">
        <f t="shared" si="414"/>
        <v>0</v>
      </c>
      <c r="FG342" s="208">
        <f t="shared" si="414"/>
        <v>0</v>
      </c>
      <c r="FH342" s="208">
        <f t="shared" si="414"/>
        <v>0</v>
      </c>
      <c r="FI342" s="208">
        <f t="shared" si="414"/>
        <v>0</v>
      </c>
      <c r="FJ342" s="208">
        <f t="shared" si="415"/>
        <v>0</v>
      </c>
      <c r="FO342" s="207">
        <f t="shared" si="447"/>
        <v>0</v>
      </c>
      <c r="FP342" s="208">
        <f t="shared" si="416"/>
        <v>0</v>
      </c>
      <c r="FQ342" s="208">
        <f t="shared" si="416"/>
        <v>0</v>
      </c>
      <c r="FR342" s="208">
        <f t="shared" si="416"/>
        <v>0</v>
      </c>
      <c r="FS342" s="208">
        <f t="shared" si="416"/>
        <v>0</v>
      </c>
      <c r="FT342" s="208">
        <f t="shared" si="417"/>
        <v>0</v>
      </c>
      <c r="FY342" s="207">
        <f t="shared" si="448"/>
        <v>0</v>
      </c>
      <c r="FZ342" s="208">
        <f t="shared" si="418"/>
        <v>0</v>
      </c>
      <c r="GA342" s="208">
        <f t="shared" si="418"/>
        <v>0</v>
      </c>
      <c r="GB342" s="208">
        <f t="shared" si="418"/>
        <v>0</v>
      </c>
      <c r="GC342" s="208">
        <f t="shared" si="418"/>
        <v>0</v>
      </c>
      <c r="GD342" s="208">
        <f t="shared" si="419"/>
        <v>0</v>
      </c>
      <c r="GI342" s="207">
        <f t="shared" si="449"/>
        <v>0</v>
      </c>
      <c r="GJ342" s="208">
        <f t="shared" si="420"/>
        <v>0</v>
      </c>
      <c r="GK342" s="208">
        <f t="shared" si="420"/>
        <v>0</v>
      </c>
      <c r="GL342" s="208">
        <f t="shared" si="420"/>
        <v>0</v>
      </c>
      <c r="GM342" s="208">
        <f t="shared" si="420"/>
        <v>0</v>
      </c>
      <c r="GN342" s="208">
        <f t="shared" si="421"/>
        <v>0</v>
      </c>
      <c r="GS342" s="207">
        <f t="shared" si="450"/>
        <v>0</v>
      </c>
      <c r="GT342" s="208">
        <f t="shared" si="422"/>
        <v>0</v>
      </c>
      <c r="GU342" s="208">
        <f t="shared" si="422"/>
        <v>0</v>
      </c>
      <c r="GV342" s="208">
        <f t="shared" si="422"/>
        <v>0</v>
      </c>
      <c r="GW342" s="208">
        <f t="shared" si="422"/>
        <v>0</v>
      </c>
      <c r="GX342" s="208">
        <f t="shared" si="423"/>
        <v>0</v>
      </c>
      <c r="HC342" s="207">
        <f t="shared" si="451"/>
        <v>0</v>
      </c>
      <c r="HD342" s="208">
        <f t="shared" si="424"/>
        <v>0</v>
      </c>
      <c r="HE342" s="208">
        <f t="shared" si="424"/>
        <v>0</v>
      </c>
      <c r="HF342" s="208">
        <f t="shared" si="424"/>
        <v>0</v>
      </c>
      <c r="HG342" s="208">
        <f t="shared" si="424"/>
        <v>0</v>
      </c>
      <c r="HH342" s="208">
        <f t="shared" si="425"/>
        <v>0</v>
      </c>
      <c r="HM342" s="207">
        <f t="shared" si="452"/>
        <v>0</v>
      </c>
      <c r="HN342" s="208">
        <f t="shared" si="426"/>
        <v>0</v>
      </c>
      <c r="HO342" s="208">
        <f t="shared" si="426"/>
        <v>0</v>
      </c>
      <c r="HP342" s="208">
        <f t="shared" si="426"/>
        <v>0</v>
      </c>
      <c r="HQ342" s="208">
        <f t="shared" si="426"/>
        <v>0</v>
      </c>
      <c r="HR342" s="208">
        <f t="shared" si="427"/>
        <v>0</v>
      </c>
      <c r="HW342" s="207">
        <f t="shared" si="453"/>
        <v>0</v>
      </c>
      <c r="HX342" s="208">
        <f t="shared" si="428"/>
        <v>0</v>
      </c>
      <c r="HY342" s="208">
        <f t="shared" si="428"/>
        <v>0</v>
      </c>
      <c r="HZ342" s="208">
        <f t="shared" si="428"/>
        <v>0</v>
      </c>
      <c r="IA342" s="208">
        <f t="shared" si="428"/>
        <v>0</v>
      </c>
      <c r="IB342" s="208">
        <f t="shared" si="429"/>
        <v>0</v>
      </c>
      <c r="IG342" s="207">
        <f t="shared" si="454"/>
        <v>0</v>
      </c>
      <c r="IH342" s="208">
        <f t="shared" si="430"/>
        <v>0</v>
      </c>
      <c r="II342" s="208">
        <f t="shared" si="430"/>
        <v>0</v>
      </c>
      <c r="IJ342" s="208">
        <f t="shared" si="430"/>
        <v>0</v>
      </c>
      <c r="IK342" s="208">
        <f t="shared" si="430"/>
        <v>0</v>
      </c>
      <c r="IL342" s="208">
        <f t="shared" si="431"/>
        <v>0</v>
      </c>
    </row>
    <row r="343" spans="20:246">
      <c r="T343" s="207">
        <v>31.3</v>
      </c>
      <c r="U343" s="207">
        <f t="shared" si="432"/>
        <v>0</v>
      </c>
      <c r="V343" s="208">
        <f t="shared" si="386"/>
        <v>0</v>
      </c>
      <c r="W343" s="208">
        <f t="shared" si="386"/>
        <v>0</v>
      </c>
      <c r="X343" s="208">
        <f t="shared" si="386"/>
        <v>0</v>
      </c>
      <c r="Y343" s="208">
        <f t="shared" si="386"/>
        <v>0</v>
      </c>
      <c r="Z343" s="208">
        <f t="shared" si="387"/>
        <v>0</v>
      </c>
      <c r="AE343" s="207">
        <f t="shared" si="433"/>
        <v>0</v>
      </c>
      <c r="AF343" s="208">
        <f t="shared" si="388"/>
        <v>0</v>
      </c>
      <c r="AG343" s="208">
        <f t="shared" si="388"/>
        <v>0</v>
      </c>
      <c r="AH343" s="208">
        <f t="shared" si="388"/>
        <v>0</v>
      </c>
      <c r="AI343" s="208">
        <f t="shared" si="388"/>
        <v>0</v>
      </c>
      <c r="AJ343" s="208">
        <f t="shared" si="389"/>
        <v>0</v>
      </c>
      <c r="AO343" s="207">
        <f t="shared" si="434"/>
        <v>0</v>
      </c>
      <c r="AP343" s="208">
        <f t="shared" si="390"/>
        <v>0</v>
      </c>
      <c r="AQ343" s="208">
        <f t="shared" si="390"/>
        <v>0</v>
      </c>
      <c r="AR343" s="208">
        <f t="shared" si="390"/>
        <v>0</v>
      </c>
      <c r="AS343" s="208">
        <f t="shared" si="390"/>
        <v>0</v>
      </c>
      <c r="AT343" s="208">
        <f t="shared" si="391"/>
        <v>0</v>
      </c>
      <c r="AY343" s="207">
        <f t="shared" si="435"/>
        <v>0</v>
      </c>
      <c r="AZ343" s="208">
        <f t="shared" si="392"/>
        <v>0</v>
      </c>
      <c r="BA343" s="208">
        <f t="shared" si="392"/>
        <v>0</v>
      </c>
      <c r="BB343" s="208">
        <f t="shared" si="392"/>
        <v>0</v>
      </c>
      <c r="BC343" s="208">
        <f t="shared" si="392"/>
        <v>0</v>
      </c>
      <c r="BD343" s="208">
        <f t="shared" si="393"/>
        <v>0</v>
      </c>
      <c r="BI343" s="207">
        <f t="shared" si="436"/>
        <v>0</v>
      </c>
      <c r="BJ343" s="208">
        <f t="shared" si="394"/>
        <v>0</v>
      </c>
      <c r="BK343" s="208">
        <f t="shared" si="394"/>
        <v>0</v>
      </c>
      <c r="BL343" s="208">
        <f t="shared" si="394"/>
        <v>0</v>
      </c>
      <c r="BM343" s="208">
        <f t="shared" si="394"/>
        <v>0</v>
      </c>
      <c r="BN343" s="208">
        <f t="shared" si="395"/>
        <v>0</v>
      </c>
      <c r="BS343" s="207">
        <f t="shared" si="437"/>
        <v>0</v>
      </c>
      <c r="BT343" s="208">
        <f t="shared" si="396"/>
        <v>0</v>
      </c>
      <c r="BU343" s="208">
        <f t="shared" si="396"/>
        <v>0</v>
      </c>
      <c r="BV343" s="208">
        <f t="shared" si="396"/>
        <v>0</v>
      </c>
      <c r="BW343" s="208">
        <f t="shared" si="396"/>
        <v>0</v>
      </c>
      <c r="BX343" s="208">
        <f t="shared" si="397"/>
        <v>0</v>
      </c>
      <c r="CC343" s="207">
        <f t="shared" si="438"/>
        <v>0</v>
      </c>
      <c r="CD343" s="208">
        <f t="shared" si="398"/>
        <v>0</v>
      </c>
      <c r="CE343" s="208">
        <f t="shared" si="398"/>
        <v>0</v>
      </c>
      <c r="CF343" s="208">
        <f t="shared" si="398"/>
        <v>0</v>
      </c>
      <c r="CG343" s="208">
        <f t="shared" si="398"/>
        <v>0</v>
      </c>
      <c r="CH343" s="208">
        <f t="shared" si="399"/>
        <v>0</v>
      </c>
      <c r="CM343" s="207">
        <f t="shared" si="439"/>
        <v>0</v>
      </c>
      <c r="CN343" s="208">
        <f t="shared" si="400"/>
        <v>0</v>
      </c>
      <c r="CO343" s="208">
        <f t="shared" si="400"/>
        <v>0</v>
      </c>
      <c r="CP343" s="208">
        <f t="shared" si="400"/>
        <v>0</v>
      </c>
      <c r="CQ343" s="208">
        <f t="shared" si="400"/>
        <v>0</v>
      </c>
      <c r="CR343" s="208">
        <f t="shared" si="401"/>
        <v>0</v>
      </c>
      <c r="CW343" s="207">
        <f t="shared" si="440"/>
        <v>0</v>
      </c>
      <c r="CX343" s="208">
        <f t="shared" si="402"/>
        <v>0</v>
      </c>
      <c r="CY343" s="207">
        <f t="shared" si="402"/>
        <v>0</v>
      </c>
      <c r="CZ343" s="208">
        <f t="shared" si="402"/>
        <v>0</v>
      </c>
      <c r="DA343" s="208">
        <f t="shared" si="402"/>
        <v>0</v>
      </c>
      <c r="DB343" s="208">
        <f t="shared" si="403"/>
        <v>0</v>
      </c>
      <c r="DG343" s="207">
        <f t="shared" si="441"/>
        <v>0</v>
      </c>
      <c r="DH343" s="208">
        <f t="shared" si="404"/>
        <v>0</v>
      </c>
      <c r="DI343" s="208">
        <f t="shared" si="404"/>
        <v>0</v>
      </c>
      <c r="DJ343" s="208">
        <f t="shared" si="404"/>
        <v>0</v>
      </c>
      <c r="DK343" s="208">
        <f t="shared" si="404"/>
        <v>0</v>
      </c>
      <c r="DL343" s="208">
        <f t="shared" si="405"/>
        <v>0</v>
      </c>
      <c r="DQ343" s="207">
        <f t="shared" si="442"/>
        <v>0</v>
      </c>
      <c r="DR343" s="208">
        <f t="shared" si="406"/>
        <v>0</v>
      </c>
      <c r="DS343" s="208">
        <f t="shared" si="406"/>
        <v>0</v>
      </c>
      <c r="DT343" s="208">
        <f t="shared" si="406"/>
        <v>0</v>
      </c>
      <c r="DU343" s="208">
        <f t="shared" si="406"/>
        <v>0</v>
      </c>
      <c r="DV343" s="208">
        <f t="shared" si="407"/>
        <v>0</v>
      </c>
      <c r="EA343" s="207">
        <f t="shared" si="443"/>
        <v>0</v>
      </c>
      <c r="EB343" s="208">
        <f t="shared" si="408"/>
        <v>0</v>
      </c>
      <c r="EC343" s="208">
        <f t="shared" si="408"/>
        <v>0</v>
      </c>
      <c r="ED343" s="208">
        <f t="shared" si="408"/>
        <v>0</v>
      </c>
      <c r="EE343" s="208">
        <f t="shared" si="408"/>
        <v>0</v>
      </c>
      <c r="EF343" s="208">
        <f t="shared" si="409"/>
        <v>0</v>
      </c>
      <c r="EK343" s="207">
        <f t="shared" si="444"/>
        <v>0</v>
      </c>
      <c r="EL343" s="208">
        <f t="shared" si="410"/>
        <v>0</v>
      </c>
      <c r="EM343" s="208">
        <f t="shared" si="410"/>
        <v>0</v>
      </c>
      <c r="EN343" s="208">
        <f t="shared" si="410"/>
        <v>0</v>
      </c>
      <c r="EO343" s="208">
        <f t="shared" si="410"/>
        <v>0</v>
      </c>
      <c r="EP343" s="208">
        <f t="shared" si="411"/>
        <v>0</v>
      </c>
      <c r="EU343" s="207">
        <f t="shared" si="445"/>
        <v>0</v>
      </c>
      <c r="EV343" s="208">
        <f t="shared" si="412"/>
        <v>0</v>
      </c>
      <c r="EW343" s="208">
        <f t="shared" si="412"/>
        <v>0</v>
      </c>
      <c r="EX343" s="208">
        <f t="shared" si="412"/>
        <v>0</v>
      </c>
      <c r="EY343" s="208">
        <f t="shared" si="412"/>
        <v>0</v>
      </c>
      <c r="EZ343" s="208">
        <f t="shared" si="413"/>
        <v>0</v>
      </c>
      <c r="FE343" s="207">
        <f t="shared" si="446"/>
        <v>0</v>
      </c>
      <c r="FF343" s="208">
        <f t="shared" si="414"/>
        <v>0</v>
      </c>
      <c r="FG343" s="208">
        <f t="shared" si="414"/>
        <v>0</v>
      </c>
      <c r="FH343" s="208">
        <f t="shared" si="414"/>
        <v>0</v>
      </c>
      <c r="FI343" s="208">
        <f t="shared" si="414"/>
        <v>0</v>
      </c>
      <c r="FJ343" s="208">
        <f t="shared" si="415"/>
        <v>0</v>
      </c>
      <c r="FO343" s="207">
        <f t="shared" si="447"/>
        <v>0</v>
      </c>
      <c r="FP343" s="208">
        <f t="shared" si="416"/>
        <v>0</v>
      </c>
      <c r="FQ343" s="208">
        <f t="shared" si="416"/>
        <v>0</v>
      </c>
      <c r="FR343" s="208">
        <f t="shared" si="416"/>
        <v>0</v>
      </c>
      <c r="FS343" s="208">
        <f t="shared" si="416"/>
        <v>0</v>
      </c>
      <c r="FT343" s="208">
        <f t="shared" si="417"/>
        <v>0</v>
      </c>
      <c r="FY343" s="207">
        <f t="shared" si="448"/>
        <v>0</v>
      </c>
      <c r="FZ343" s="208">
        <f t="shared" si="418"/>
        <v>0</v>
      </c>
      <c r="GA343" s="208">
        <f t="shared" si="418"/>
        <v>0</v>
      </c>
      <c r="GB343" s="208">
        <f t="shared" si="418"/>
        <v>0</v>
      </c>
      <c r="GC343" s="208">
        <f t="shared" si="418"/>
        <v>0</v>
      </c>
      <c r="GD343" s="208">
        <f t="shared" si="419"/>
        <v>0</v>
      </c>
      <c r="GI343" s="207">
        <f t="shared" si="449"/>
        <v>0</v>
      </c>
      <c r="GJ343" s="208">
        <f t="shared" si="420"/>
        <v>0</v>
      </c>
      <c r="GK343" s="208">
        <f t="shared" si="420"/>
        <v>0</v>
      </c>
      <c r="GL343" s="208">
        <f t="shared" si="420"/>
        <v>0</v>
      </c>
      <c r="GM343" s="208">
        <f t="shared" si="420"/>
        <v>0</v>
      </c>
      <c r="GN343" s="208">
        <f t="shared" si="421"/>
        <v>0</v>
      </c>
      <c r="GS343" s="207">
        <f t="shared" si="450"/>
        <v>0</v>
      </c>
      <c r="GT343" s="208">
        <f t="shared" si="422"/>
        <v>0</v>
      </c>
      <c r="GU343" s="208">
        <f t="shared" si="422"/>
        <v>0</v>
      </c>
      <c r="GV343" s="208">
        <f t="shared" si="422"/>
        <v>0</v>
      </c>
      <c r="GW343" s="208">
        <f t="shared" si="422"/>
        <v>0</v>
      </c>
      <c r="GX343" s="208">
        <f t="shared" si="423"/>
        <v>0</v>
      </c>
      <c r="HC343" s="207">
        <f t="shared" si="451"/>
        <v>0</v>
      </c>
      <c r="HD343" s="208">
        <f t="shared" si="424"/>
        <v>0</v>
      </c>
      <c r="HE343" s="208">
        <f t="shared" si="424"/>
        <v>0</v>
      </c>
      <c r="HF343" s="208">
        <f t="shared" si="424"/>
        <v>0</v>
      </c>
      <c r="HG343" s="208">
        <f t="shared" si="424"/>
        <v>0</v>
      </c>
      <c r="HH343" s="208">
        <f t="shared" si="425"/>
        <v>0</v>
      </c>
      <c r="HM343" s="207">
        <f t="shared" si="452"/>
        <v>0</v>
      </c>
      <c r="HN343" s="208">
        <f t="shared" si="426"/>
        <v>0</v>
      </c>
      <c r="HO343" s="208">
        <f t="shared" si="426"/>
        <v>0</v>
      </c>
      <c r="HP343" s="208">
        <f t="shared" si="426"/>
        <v>0</v>
      </c>
      <c r="HQ343" s="208">
        <f t="shared" si="426"/>
        <v>0</v>
      </c>
      <c r="HR343" s="208">
        <f t="shared" si="427"/>
        <v>0</v>
      </c>
      <c r="HW343" s="207">
        <f t="shared" si="453"/>
        <v>0</v>
      </c>
      <c r="HX343" s="208">
        <f t="shared" si="428"/>
        <v>0</v>
      </c>
      <c r="HY343" s="208">
        <f t="shared" si="428"/>
        <v>0</v>
      </c>
      <c r="HZ343" s="208">
        <f t="shared" si="428"/>
        <v>0</v>
      </c>
      <c r="IA343" s="208">
        <f t="shared" si="428"/>
        <v>0</v>
      </c>
      <c r="IB343" s="208">
        <f t="shared" si="429"/>
        <v>0</v>
      </c>
      <c r="IG343" s="207">
        <f t="shared" si="454"/>
        <v>0</v>
      </c>
      <c r="IH343" s="208">
        <f t="shared" si="430"/>
        <v>0</v>
      </c>
      <c r="II343" s="208">
        <f t="shared" si="430"/>
        <v>0</v>
      </c>
      <c r="IJ343" s="208">
        <f t="shared" si="430"/>
        <v>0</v>
      </c>
      <c r="IK343" s="208">
        <f t="shared" si="430"/>
        <v>0</v>
      </c>
      <c r="IL343" s="208">
        <f t="shared" si="431"/>
        <v>0</v>
      </c>
    </row>
    <row r="344" spans="20:246">
      <c r="T344" s="207">
        <v>31.4</v>
      </c>
      <c r="U344" s="207">
        <f t="shared" si="432"/>
        <v>0</v>
      </c>
      <c r="V344" s="208">
        <f t="shared" si="386"/>
        <v>0</v>
      </c>
      <c r="W344" s="208">
        <f t="shared" si="386"/>
        <v>0</v>
      </c>
      <c r="X344" s="208">
        <f t="shared" si="386"/>
        <v>0</v>
      </c>
      <c r="Y344" s="208">
        <f t="shared" si="386"/>
        <v>0</v>
      </c>
      <c r="Z344" s="208">
        <f t="shared" si="387"/>
        <v>0</v>
      </c>
      <c r="AE344" s="207">
        <f t="shared" si="433"/>
        <v>0</v>
      </c>
      <c r="AF344" s="208">
        <f t="shared" si="388"/>
        <v>0</v>
      </c>
      <c r="AG344" s="208">
        <f t="shared" si="388"/>
        <v>0</v>
      </c>
      <c r="AH344" s="208">
        <f t="shared" si="388"/>
        <v>0</v>
      </c>
      <c r="AI344" s="208">
        <f t="shared" si="388"/>
        <v>0</v>
      </c>
      <c r="AJ344" s="208">
        <f t="shared" si="389"/>
        <v>0</v>
      </c>
      <c r="AO344" s="207">
        <f t="shared" si="434"/>
        <v>0</v>
      </c>
      <c r="AP344" s="208">
        <f t="shared" si="390"/>
        <v>0</v>
      </c>
      <c r="AQ344" s="208">
        <f t="shared" si="390"/>
        <v>0</v>
      </c>
      <c r="AR344" s="208">
        <f t="shared" si="390"/>
        <v>0</v>
      </c>
      <c r="AS344" s="208">
        <f t="shared" si="390"/>
        <v>0</v>
      </c>
      <c r="AT344" s="208">
        <f t="shared" si="391"/>
        <v>0</v>
      </c>
      <c r="AY344" s="207">
        <f t="shared" si="435"/>
        <v>0</v>
      </c>
      <c r="AZ344" s="208">
        <f t="shared" si="392"/>
        <v>0</v>
      </c>
      <c r="BA344" s="208">
        <f t="shared" si="392"/>
        <v>0</v>
      </c>
      <c r="BB344" s="208">
        <f t="shared" si="392"/>
        <v>0</v>
      </c>
      <c r="BC344" s="208">
        <f t="shared" si="392"/>
        <v>0</v>
      </c>
      <c r="BD344" s="208">
        <f t="shared" si="393"/>
        <v>0</v>
      </c>
      <c r="BI344" s="207">
        <f t="shared" si="436"/>
        <v>0</v>
      </c>
      <c r="BJ344" s="208">
        <f t="shared" si="394"/>
        <v>0</v>
      </c>
      <c r="BK344" s="208">
        <f t="shared" si="394"/>
        <v>0</v>
      </c>
      <c r="BL344" s="208">
        <f t="shared" si="394"/>
        <v>0</v>
      </c>
      <c r="BM344" s="208">
        <f t="shared" si="394"/>
        <v>0</v>
      </c>
      <c r="BN344" s="208">
        <f t="shared" si="395"/>
        <v>0</v>
      </c>
      <c r="BS344" s="207">
        <f t="shared" si="437"/>
        <v>0</v>
      </c>
      <c r="BT344" s="208">
        <f t="shared" si="396"/>
        <v>0</v>
      </c>
      <c r="BU344" s="208">
        <f t="shared" si="396"/>
        <v>0</v>
      </c>
      <c r="BV344" s="208">
        <f t="shared" si="396"/>
        <v>0</v>
      </c>
      <c r="BW344" s="208">
        <f t="shared" si="396"/>
        <v>0</v>
      </c>
      <c r="BX344" s="208">
        <f t="shared" si="397"/>
        <v>0</v>
      </c>
      <c r="CC344" s="207">
        <f t="shared" si="438"/>
        <v>0</v>
      </c>
      <c r="CD344" s="208">
        <f t="shared" si="398"/>
        <v>0</v>
      </c>
      <c r="CE344" s="208">
        <f t="shared" si="398"/>
        <v>0</v>
      </c>
      <c r="CF344" s="208">
        <f t="shared" si="398"/>
        <v>0</v>
      </c>
      <c r="CG344" s="208">
        <f t="shared" si="398"/>
        <v>0</v>
      </c>
      <c r="CH344" s="208">
        <f t="shared" si="399"/>
        <v>0</v>
      </c>
      <c r="CM344" s="207">
        <f t="shared" si="439"/>
        <v>0</v>
      </c>
      <c r="CN344" s="208">
        <f t="shared" si="400"/>
        <v>0</v>
      </c>
      <c r="CO344" s="208">
        <f t="shared" si="400"/>
        <v>0</v>
      </c>
      <c r="CP344" s="208">
        <f t="shared" si="400"/>
        <v>0</v>
      </c>
      <c r="CQ344" s="208">
        <f t="shared" si="400"/>
        <v>0</v>
      </c>
      <c r="CR344" s="208">
        <f t="shared" si="401"/>
        <v>0</v>
      </c>
      <c r="CW344" s="207">
        <f t="shared" si="440"/>
        <v>0</v>
      </c>
      <c r="CX344" s="208">
        <f t="shared" si="402"/>
        <v>0</v>
      </c>
      <c r="CY344" s="207">
        <f t="shared" si="402"/>
        <v>0</v>
      </c>
      <c r="CZ344" s="208">
        <f t="shared" si="402"/>
        <v>0</v>
      </c>
      <c r="DA344" s="208">
        <f t="shared" si="402"/>
        <v>0</v>
      </c>
      <c r="DB344" s="208">
        <f t="shared" si="403"/>
        <v>0</v>
      </c>
      <c r="DG344" s="207">
        <f t="shared" si="441"/>
        <v>0</v>
      </c>
      <c r="DH344" s="208">
        <f t="shared" si="404"/>
        <v>0</v>
      </c>
      <c r="DI344" s="208">
        <f t="shared" si="404"/>
        <v>0</v>
      </c>
      <c r="DJ344" s="208">
        <f t="shared" si="404"/>
        <v>0</v>
      </c>
      <c r="DK344" s="208">
        <f t="shared" si="404"/>
        <v>0</v>
      </c>
      <c r="DL344" s="208">
        <f t="shared" si="405"/>
        <v>0</v>
      </c>
      <c r="DQ344" s="207">
        <f t="shared" si="442"/>
        <v>0</v>
      </c>
      <c r="DR344" s="208">
        <f t="shared" si="406"/>
        <v>0</v>
      </c>
      <c r="DS344" s="208">
        <f t="shared" si="406"/>
        <v>0</v>
      </c>
      <c r="DT344" s="208">
        <f t="shared" si="406"/>
        <v>0</v>
      </c>
      <c r="DU344" s="208">
        <f t="shared" si="406"/>
        <v>0</v>
      </c>
      <c r="DV344" s="208">
        <f t="shared" si="407"/>
        <v>0</v>
      </c>
      <c r="EA344" s="207">
        <f t="shared" si="443"/>
        <v>0</v>
      </c>
      <c r="EB344" s="208">
        <f t="shared" si="408"/>
        <v>0</v>
      </c>
      <c r="EC344" s="208">
        <f t="shared" si="408"/>
        <v>0</v>
      </c>
      <c r="ED344" s="208">
        <f t="shared" si="408"/>
        <v>0</v>
      </c>
      <c r="EE344" s="208">
        <f t="shared" si="408"/>
        <v>0</v>
      </c>
      <c r="EF344" s="208">
        <f t="shared" si="409"/>
        <v>0</v>
      </c>
      <c r="EK344" s="207">
        <f t="shared" si="444"/>
        <v>0</v>
      </c>
      <c r="EL344" s="208">
        <f t="shared" si="410"/>
        <v>0</v>
      </c>
      <c r="EM344" s="208">
        <f t="shared" si="410"/>
        <v>0</v>
      </c>
      <c r="EN344" s="208">
        <f t="shared" si="410"/>
        <v>0</v>
      </c>
      <c r="EO344" s="208">
        <f t="shared" si="410"/>
        <v>0</v>
      </c>
      <c r="EP344" s="208">
        <f t="shared" si="411"/>
        <v>0</v>
      </c>
      <c r="EU344" s="207">
        <f t="shared" si="445"/>
        <v>0</v>
      </c>
      <c r="EV344" s="208">
        <f t="shared" si="412"/>
        <v>0</v>
      </c>
      <c r="EW344" s="208">
        <f t="shared" si="412"/>
        <v>0</v>
      </c>
      <c r="EX344" s="208">
        <f t="shared" si="412"/>
        <v>0</v>
      </c>
      <c r="EY344" s="208">
        <f t="shared" si="412"/>
        <v>0</v>
      </c>
      <c r="EZ344" s="208">
        <f t="shared" si="413"/>
        <v>0</v>
      </c>
      <c r="FE344" s="207">
        <f t="shared" si="446"/>
        <v>0</v>
      </c>
      <c r="FF344" s="208">
        <f t="shared" si="414"/>
        <v>0</v>
      </c>
      <c r="FG344" s="208">
        <f t="shared" si="414"/>
        <v>0</v>
      </c>
      <c r="FH344" s="208">
        <f t="shared" si="414"/>
        <v>0</v>
      </c>
      <c r="FI344" s="208">
        <f t="shared" si="414"/>
        <v>0</v>
      </c>
      <c r="FJ344" s="208">
        <f t="shared" si="415"/>
        <v>0</v>
      </c>
      <c r="FO344" s="207">
        <f t="shared" si="447"/>
        <v>0</v>
      </c>
      <c r="FP344" s="208">
        <f t="shared" si="416"/>
        <v>0</v>
      </c>
      <c r="FQ344" s="208">
        <f t="shared" si="416"/>
        <v>0</v>
      </c>
      <c r="FR344" s="208">
        <f t="shared" si="416"/>
        <v>0</v>
      </c>
      <c r="FS344" s="208">
        <f t="shared" si="416"/>
        <v>0</v>
      </c>
      <c r="FT344" s="208">
        <f t="shared" si="417"/>
        <v>0</v>
      </c>
      <c r="FY344" s="207">
        <f t="shared" si="448"/>
        <v>0</v>
      </c>
      <c r="FZ344" s="208">
        <f t="shared" si="418"/>
        <v>0</v>
      </c>
      <c r="GA344" s="208">
        <f t="shared" si="418"/>
        <v>0</v>
      </c>
      <c r="GB344" s="208">
        <f t="shared" si="418"/>
        <v>0</v>
      </c>
      <c r="GC344" s="208">
        <f t="shared" si="418"/>
        <v>0</v>
      </c>
      <c r="GD344" s="208">
        <f t="shared" si="419"/>
        <v>0</v>
      </c>
      <c r="GI344" s="207">
        <f t="shared" si="449"/>
        <v>0</v>
      </c>
      <c r="GJ344" s="208">
        <f t="shared" si="420"/>
        <v>0</v>
      </c>
      <c r="GK344" s="208">
        <f t="shared" si="420"/>
        <v>0</v>
      </c>
      <c r="GL344" s="208">
        <f t="shared" si="420"/>
        <v>0</v>
      </c>
      <c r="GM344" s="208">
        <f t="shared" si="420"/>
        <v>0</v>
      </c>
      <c r="GN344" s="208">
        <f t="shared" si="421"/>
        <v>0</v>
      </c>
      <c r="GS344" s="207">
        <f t="shared" si="450"/>
        <v>0</v>
      </c>
      <c r="GT344" s="208">
        <f t="shared" si="422"/>
        <v>0</v>
      </c>
      <c r="GU344" s="208">
        <f t="shared" si="422"/>
        <v>0</v>
      </c>
      <c r="GV344" s="208">
        <f t="shared" si="422"/>
        <v>0</v>
      </c>
      <c r="GW344" s="208">
        <f t="shared" si="422"/>
        <v>0</v>
      </c>
      <c r="GX344" s="208">
        <f t="shared" si="423"/>
        <v>0</v>
      </c>
      <c r="HC344" s="207">
        <f t="shared" si="451"/>
        <v>0</v>
      </c>
      <c r="HD344" s="208">
        <f t="shared" si="424"/>
        <v>0</v>
      </c>
      <c r="HE344" s="208">
        <f t="shared" si="424"/>
        <v>0</v>
      </c>
      <c r="HF344" s="208">
        <f t="shared" si="424"/>
        <v>0</v>
      </c>
      <c r="HG344" s="208">
        <f t="shared" si="424"/>
        <v>0</v>
      </c>
      <c r="HH344" s="208">
        <f t="shared" si="425"/>
        <v>0</v>
      </c>
      <c r="HM344" s="207">
        <f t="shared" si="452"/>
        <v>0</v>
      </c>
      <c r="HN344" s="208">
        <f t="shared" si="426"/>
        <v>0</v>
      </c>
      <c r="HO344" s="208">
        <f t="shared" si="426"/>
        <v>0</v>
      </c>
      <c r="HP344" s="208">
        <f t="shared" si="426"/>
        <v>0</v>
      </c>
      <c r="HQ344" s="208">
        <f t="shared" si="426"/>
        <v>0</v>
      </c>
      <c r="HR344" s="208">
        <f t="shared" si="427"/>
        <v>0</v>
      </c>
      <c r="HW344" s="207">
        <f t="shared" si="453"/>
        <v>0</v>
      </c>
      <c r="HX344" s="208">
        <f t="shared" si="428"/>
        <v>0</v>
      </c>
      <c r="HY344" s="208">
        <f t="shared" si="428"/>
        <v>0</v>
      </c>
      <c r="HZ344" s="208">
        <f t="shared" si="428"/>
        <v>0</v>
      </c>
      <c r="IA344" s="208">
        <f t="shared" si="428"/>
        <v>0</v>
      </c>
      <c r="IB344" s="208">
        <f t="shared" si="429"/>
        <v>0</v>
      </c>
      <c r="IG344" s="207">
        <f t="shared" si="454"/>
        <v>0</v>
      </c>
      <c r="IH344" s="208">
        <f t="shared" si="430"/>
        <v>0</v>
      </c>
      <c r="II344" s="208">
        <f t="shared" si="430"/>
        <v>0</v>
      </c>
      <c r="IJ344" s="208">
        <f t="shared" si="430"/>
        <v>0</v>
      </c>
      <c r="IK344" s="208">
        <f t="shared" si="430"/>
        <v>0</v>
      </c>
      <c r="IL344" s="208">
        <f t="shared" si="431"/>
        <v>0</v>
      </c>
    </row>
    <row r="345" spans="20:246">
      <c r="T345" s="207">
        <v>31.5</v>
      </c>
      <c r="U345" s="207">
        <f t="shared" si="432"/>
        <v>0</v>
      </c>
      <c r="V345" s="208">
        <f t="shared" si="386"/>
        <v>0</v>
      </c>
      <c r="W345" s="208">
        <f t="shared" si="386"/>
        <v>0</v>
      </c>
      <c r="X345" s="208">
        <f t="shared" si="386"/>
        <v>0</v>
      </c>
      <c r="Y345" s="208">
        <f t="shared" si="386"/>
        <v>0</v>
      </c>
      <c r="Z345" s="208">
        <f t="shared" si="387"/>
        <v>0</v>
      </c>
      <c r="AE345" s="207">
        <f t="shared" si="433"/>
        <v>0</v>
      </c>
      <c r="AF345" s="208">
        <f t="shared" si="388"/>
        <v>0</v>
      </c>
      <c r="AG345" s="208">
        <f t="shared" si="388"/>
        <v>0</v>
      </c>
      <c r="AH345" s="208">
        <f t="shared" si="388"/>
        <v>0</v>
      </c>
      <c r="AI345" s="208">
        <f t="shared" si="388"/>
        <v>0</v>
      </c>
      <c r="AJ345" s="208">
        <f t="shared" si="389"/>
        <v>0</v>
      </c>
      <c r="AO345" s="207">
        <f t="shared" si="434"/>
        <v>0</v>
      </c>
      <c r="AP345" s="208">
        <f t="shared" si="390"/>
        <v>0</v>
      </c>
      <c r="AQ345" s="208">
        <f t="shared" si="390"/>
        <v>0</v>
      </c>
      <c r="AR345" s="208">
        <f t="shared" si="390"/>
        <v>0</v>
      </c>
      <c r="AS345" s="208">
        <f t="shared" si="390"/>
        <v>0</v>
      </c>
      <c r="AT345" s="208">
        <f t="shared" si="391"/>
        <v>0</v>
      </c>
      <c r="AY345" s="207">
        <f t="shared" si="435"/>
        <v>0</v>
      </c>
      <c r="AZ345" s="208">
        <f t="shared" si="392"/>
        <v>0</v>
      </c>
      <c r="BA345" s="208">
        <f t="shared" si="392"/>
        <v>0</v>
      </c>
      <c r="BB345" s="208">
        <f t="shared" si="392"/>
        <v>0</v>
      </c>
      <c r="BC345" s="208">
        <f t="shared" si="392"/>
        <v>0</v>
      </c>
      <c r="BD345" s="208">
        <f t="shared" si="393"/>
        <v>0</v>
      </c>
      <c r="BI345" s="207">
        <f t="shared" si="436"/>
        <v>0</v>
      </c>
      <c r="BJ345" s="208">
        <f t="shared" si="394"/>
        <v>0</v>
      </c>
      <c r="BK345" s="208">
        <f t="shared" si="394"/>
        <v>0</v>
      </c>
      <c r="BL345" s="208">
        <f t="shared" si="394"/>
        <v>0</v>
      </c>
      <c r="BM345" s="208">
        <f t="shared" si="394"/>
        <v>0</v>
      </c>
      <c r="BN345" s="208">
        <f t="shared" si="395"/>
        <v>0</v>
      </c>
      <c r="BS345" s="207">
        <f t="shared" si="437"/>
        <v>0</v>
      </c>
      <c r="BT345" s="208">
        <f t="shared" si="396"/>
        <v>0</v>
      </c>
      <c r="BU345" s="208">
        <f t="shared" si="396"/>
        <v>0</v>
      </c>
      <c r="BV345" s="208">
        <f t="shared" si="396"/>
        <v>0</v>
      </c>
      <c r="BW345" s="208">
        <f t="shared" si="396"/>
        <v>0</v>
      </c>
      <c r="BX345" s="208">
        <f t="shared" si="397"/>
        <v>0</v>
      </c>
      <c r="CC345" s="207">
        <f t="shared" si="438"/>
        <v>0</v>
      </c>
      <c r="CD345" s="208">
        <f t="shared" si="398"/>
        <v>0</v>
      </c>
      <c r="CE345" s="208">
        <f t="shared" si="398"/>
        <v>0</v>
      </c>
      <c r="CF345" s="208">
        <f t="shared" si="398"/>
        <v>0</v>
      </c>
      <c r="CG345" s="208">
        <f t="shared" si="398"/>
        <v>0</v>
      </c>
      <c r="CH345" s="208">
        <f t="shared" si="399"/>
        <v>0</v>
      </c>
      <c r="CM345" s="207">
        <f t="shared" si="439"/>
        <v>0</v>
      </c>
      <c r="CN345" s="208">
        <f t="shared" si="400"/>
        <v>0</v>
      </c>
      <c r="CO345" s="208">
        <f t="shared" si="400"/>
        <v>0</v>
      </c>
      <c r="CP345" s="208">
        <f t="shared" si="400"/>
        <v>0</v>
      </c>
      <c r="CQ345" s="208">
        <f t="shared" si="400"/>
        <v>0</v>
      </c>
      <c r="CR345" s="208">
        <f t="shared" si="401"/>
        <v>0</v>
      </c>
      <c r="CW345" s="207">
        <f t="shared" si="440"/>
        <v>0</v>
      </c>
      <c r="CX345" s="208">
        <f t="shared" si="402"/>
        <v>0</v>
      </c>
      <c r="CY345" s="207">
        <f t="shared" si="402"/>
        <v>0</v>
      </c>
      <c r="CZ345" s="208">
        <f t="shared" si="402"/>
        <v>0</v>
      </c>
      <c r="DA345" s="208">
        <f t="shared" si="402"/>
        <v>0</v>
      </c>
      <c r="DB345" s="208">
        <f t="shared" si="403"/>
        <v>0</v>
      </c>
      <c r="DG345" s="207">
        <f t="shared" si="441"/>
        <v>0</v>
      </c>
      <c r="DH345" s="208">
        <f t="shared" si="404"/>
        <v>0</v>
      </c>
      <c r="DI345" s="208">
        <f t="shared" si="404"/>
        <v>0</v>
      </c>
      <c r="DJ345" s="208">
        <f t="shared" si="404"/>
        <v>0</v>
      </c>
      <c r="DK345" s="208">
        <f t="shared" si="404"/>
        <v>0</v>
      </c>
      <c r="DL345" s="208">
        <f t="shared" si="405"/>
        <v>0</v>
      </c>
      <c r="DQ345" s="207">
        <f t="shared" si="442"/>
        <v>0</v>
      </c>
      <c r="DR345" s="208">
        <f t="shared" si="406"/>
        <v>0</v>
      </c>
      <c r="DS345" s="208">
        <f t="shared" si="406"/>
        <v>0</v>
      </c>
      <c r="DT345" s="208">
        <f t="shared" si="406"/>
        <v>0</v>
      </c>
      <c r="DU345" s="208">
        <f t="shared" si="406"/>
        <v>0</v>
      </c>
      <c r="DV345" s="208">
        <f t="shared" si="407"/>
        <v>0</v>
      </c>
      <c r="EA345" s="207">
        <f t="shared" si="443"/>
        <v>0</v>
      </c>
      <c r="EB345" s="208">
        <f t="shared" si="408"/>
        <v>0</v>
      </c>
      <c r="EC345" s="208">
        <f t="shared" si="408"/>
        <v>0</v>
      </c>
      <c r="ED345" s="208">
        <f t="shared" si="408"/>
        <v>0</v>
      </c>
      <c r="EE345" s="208">
        <f t="shared" si="408"/>
        <v>0</v>
      </c>
      <c r="EF345" s="208">
        <f t="shared" si="409"/>
        <v>0</v>
      </c>
      <c r="EK345" s="207">
        <f t="shared" si="444"/>
        <v>0</v>
      </c>
      <c r="EL345" s="208">
        <f t="shared" si="410"/>
        <v>0</v>
      </c>
      <c r="EM345" s="208">
        <f t="shared" si="410"/>
        <v>0</v>
      </c>
      <c r="EN345" s="208">
        <f t="shared" si="410"/>
        <v>0</v>
      </c>
      <c r="EO345" s="208">
        <f t="shared" si="410"/>
        <v>0</v>
      </c>
      <c r="EP345" s="208">
        <f t="shared" si="411"/>
        <v>0</v>
      </c>
      <c r="EU345" s="207">
        <f t="shared" si="445"/>
        <v>0</v>
      </c>
      <c r="EV345" s="208">
        <f t="shared" si="412"/>
        <v>0</v>
      </c>
      <c r="EW345" s="208">
        <f t="shared" si="412"/>
        <v>0</v>
      </c>
      <c r="EX345" s="208">
        <f t="shared" si="412"/>
        <v>0</v>
      </c>
      <c r="EY345" s="208">
        <f t="shared" si="412"/>
        <v>0</v>
      </c>
      <c r="EZ345" s="208">
        <f t="shared" si="413"/>
        <v>0</v>
      </c>
      <c r="FE345" s="207">
        <f t="shared" si="446"/>
        <v>0</v>
      </c>
      <c r="FF345" s="208">
        <f t="shared" si="414"/>
        <v>0</v>
      </c>
      <c r="FG345" s="208">
        <f t="shared" si="414"/>
        <v>0</v>
      </c>
      <c r="FH345" s="208">
        <f t="shared" si="414"/>
        <v>0</v>
      </c>
      <c r="FI345" s="208">
        <f t="shared" si="414"/>
        <v>0</v>
      </c>
      <c r="FJ345" s="208">
        <f t="shared" si="415"/>
        <v>0</v>
      </c>
      <c r="FO345" s="207">
        <f t="shared" si="447"/>
        <v>0</v>
      </c>
      <c r="FP345" s="208">
        <f t="shared" si="416"/>
        <v>0</v>
      </c>
      <c r="FQ345" s="208">
        <f t="shared" si="416"/>
        <v>0</v>
      </c>
      <c r="FR345" s="208">
        <f t="shared" si="416"/>
        <v>0</v>
      </c>
      <c r="FS345" s="208">
        <f t="shared" si="416"/>
        <v>0</v>
      </c>
      <c r="FT345" s="208">
        <f t="shared" si="417"/>
        <v>0</v>
      </c>
      <c r="FY345" s="207">
        <f t="shared" si="448"/>
        <v>0</v>
      </c>
      <c r="FZ345" s="208">
        <f t="shared" si="418"/>
        <v>0</v>
      </c>
      <c r="GA345" s="208">
        <f t="shared" si="418"/>
        <v>0</v>
      </c>
      <c r="GB345" s="208">
        <f t="shared" si="418"/>
        <v>0</v>
      </c>
      <c r="GC345" s="208">
        <f t="shared" si="418"/>
        <v>0</v>
      </c>
      <c r="GD345" s="208">
        <f t="shared" si="419"/>
        <v>0</v>
      </c>
      <c r="GI345" s="207">
        <f t="shared" si="449"/>
        <v>0</v>
      </c>
      <c r="GJ345" s="208">
        <f t="shared" si="420"/>
        <v>0</v>
      </c>
      <c r="GK345" s="208">
        <f t="shared" si="420"/>
        <v>0</v>
      </c>
      <c r="GL345" s="208">
        <f t="shared" si="420"/>
        <v>0</v>
      </c>
      <c r="GM345" s="208">
        <f t="shared" si="420"/>
        <v>0</v>
      </c>
      <c r="GN345" s="208">
        <f t="shared" si="421"/>
        <v>0</v>
      </c>
      <c r="GS345" s="207">
        <f t="shared" si="450"/>
        <v>0</v>
      </c>
      <c r="GT345" s="208">
        <f t="shared" si="422"/>
        <v>0</v>
      </c>
      <c r="GU345" s="208">
        <f t="shared" si="422"/>
        <v>0</v>
      </c>
      <c r="GV345" s="208">
        <f t="shared" si="422"/>
        <v>0</v>
      </c>
      <c r="GW345" s="208">
        <f t="shared" si="422"/>
        <v>0</v>
      </c>
      <c r="GX345" s="208">
        <f t="shared" si="423"/>
        <v>0</v>
      </c>
      <c r="HC345" s="207">
        <f t="shared" si="451"/>
        <v>0</v>
      </c>
      <c r="HD345" s="208">
        <f t="shared" si="424"/>
        <v>0</v>
      </c>
      <c r="HE345" s="208">
        <f t="shared" si="424"/>
        <v>0</v>
      </c>
      <c r="HF345" s="208">
        <f t="shared" si="424"/>
        <v>0</v>
      </c>
      <c r="HG345" s="208">
        <f t="shared" si="424"/>
        <v>0</v>
      </c>
      <c r="HH345" s="208">
        <f t="shared" si="425"/>
        <v>0</v>
      </c>
      <c r="HM345" s="207">
        <f t="shared" si="452"/>
        <v>0</v>
      </c>
      <c r="HN345" s="208">
        <f t="shared" si="426"/>
        <v>0</v>
      </c>
      <c r="HO345" s="208">
        <f t="shared" si="426"/>
        <v>0</v>
      </c>
      <c r="HP345" s="208">
        <f t="shared" si="426"/>
        <v>0</v>
      </c>
      <c r="HQ345" s="208">
        <f t="shared" si="426"/>
        <v>0</v>
      </c>
      <c r="HR345" s="208">
        <f t="shared" si="427"/>
        <v>0</v>
      </c>
      <c r="HW345" s="207">
        <f t="shared" si="453"/>
        <v>0</v>
      </c>
      <c r="HX345" s="208">
        <f t="shared" si="428"/>
        <v>0</v>
      </c>
      <c r="HY345" s="208">
        <f t="shared" si="428"/>
        <v>0</v>
      </c>
      <c r="HZ345" s="208">
        <f t="shared" si="428"/>
        <v>0</v>
      </c>
      <c r="IA345" s="208">
        <f t="shared" si="428"/>
        <v>0</v>
      </c>
      <c r="IB345" s="208">
        <f t="shared" si="429"/>
        <v>0</v>
      </c>
      <c r="IG345" s="207">
        <f t="shared" si="454"/>
        <v>0</v>
      </c>
      <c r="IH345" s="208">
        <f t="shared" si="430"/>
        <v>0</v>
      </c>
      <c r="II345" s="208">
        <f t="shared" si="430"/>
        <v>0</v>
      </c>
      <c r="IJ345" s="208">
        <f t="shared" si="430"/>
        <v>0</v>
      </c>
      <c r="IK345" s="208">
        <f t="shared" si="430"/>
        <v>0</v>
      </c>
      <c r="IL345" s="208">
        <f t="shared" si="431"/>
        <v>0</v>
      </c>
    </row>
    <row r="346" spans="20:246">
      <c r="T346" s="207">
        <v>31.6</v>
      </c>
      <c r="U346" s="207">
        <f t="shared" si="432"/>
        <v>0</v>
      </c>
      <c r="V346" s="208">
        <f t="shared" si="386"/>
        <v>0</v>
      </c>
      <c r="W346" s="208">
        <f t="shared" si="386"/>
        <v>0</v>
      </c>
      <c r="X346" s="208">
        <f t="shared" si="386"/>
        <v>0</v>
      </c>
      <c r="Y346" s="208">
        <f t="shared" si="386"/>
        <v>0</v>
      </c>
      <c r="Z346" s="208">
        <f t="shared" si="387"/>
        <v>0</v>
      </c>
      <c r="AE346" s="207">
        <f t="shared" si="433"/>
        <v>0</v>
      </c>
      <c r="AF346" s="208">
        <f t="shared" si="388"/>
        <v>0</v>
      </c>
      <c r="AG346" s="208">
        <f t="shared" si="388"/>
        <v>0</v>
      </c>
      <c r="AH346" s="208">
        <f t="shared" si="388"/>
        <v>0</v>
      </c>
      <c r="AI346" s="208">
        <f t="shared" si="388"/>
        <v>0</v>
      </c>
      <c r="AJ346" s="208">
        <f t="shared" si="389"/>
        <v>0</v>
      </c>
      <c r="AO346" s="207">
        <f t="shared" si="434"/>
        <v>0</v>
      </c>
      <c r="AP346" s="208">
        <f t="shared" si="390"/>
        <v>0</v>
      </c>
      <c r="AQ346" s="208">
        <f t="shared" si="390"/>
        <v>0</v>
      </c>
      <c r="AR346" s="208">
        <f t="shared" si="390"/>
        <v>0</v>
      </c>
      <c r="AS346" s="208">
        <f t="shared" si="390"/>
        <v>0</v>
      </c>
      <c r="AT346" s="208">
        <f t="shared" si="391"/>
        <v>0</v>
      </c>
      <c r="AY346" s="207">
        <f t="shared" si="435"/>
        <v>0</v>
      </c>
      <c r="AZ346" s="208">
        <f t="shared" si="392"/>
        <v>0</v>
      </c>
      <c r="BA346" s="208">
        <f t="shared" si="392"/>
        <v>0</v>
      </c>
      <c r="BB346" s="208">
        <f t="shared" si="392"/>
        <v>0</v>
      </c>
      <c r="BC346" s="208">
        <f t="shared" si="392"/>
        <v>0</v>
      </c>
      <c r="BD346" s="208">
        <f t="shared" si="393"/>
        <v>0</v>
      </c>
      <c r="BI346" s="207">
        <f t="shared" si="436"/>
        <v>0</v>
      </c>
      <c r="BJ346" s="208">
        <f t="shared" si="394"/>
        <v>0</v>
      </c>
      <c r="BK346" s="208">
        <f t="shared" si="394"/>
        <v>0</v>
      </c>
      <c r="BL346" s="208">
        <f t="shared" si="394"/>
        <v>0</v>
      </c>
      <c r="BM346" s="208">
        <f t="shared" si="394"/>
        <v>0</v>
      </c>
      <c r="BN346" s="208">
        <f t="shared" si="395"/>
        <v>0</v>
      </c>
      <c r="BS346" s="207">
        <f t="shared" si="437"/>
        <v>0</v>
      </c>
      <c r="BT346" s="208">
        <f t="shared" si="396"/>
        <v>0</v>
      </c>
      <c r="BU346" s="208">
        <f t="shared" si="396"/>
        <v>0</v>
      </c>
      <c r="BV346" s="208">
        <f t="shared" si="396"/>
        <v>0</v>
      </c>
      <c r="BW346" s="208">
        <f t="shared" si="396"/>
        <v>0</v>
      </c>
      <c r="BX346" s="208">
        <f t="shared" si="397"/>
        <v>0</v>
      </c>
      <c r="CC346" s="207">
        <f t="shared" si="438"/>
        <v>0</v>
      </c>
      <c r="CD346" s="208">
        <f t="shared" si="398"/>
        <v>0</v>
      </c>
      <c r="CE346" s="208">
        <f t="shared" si="398"/>
        <v>0</v>
      </c>
      <c r="CF346" s="208">
        <f t="shared" si="398"/>
        <v>0</v>
      </c>
      <c r="CG346" s="208">
        <f t="shared" si="398"/>
        <v>0</v>
      </c>
      <c r="CH346" s="208">
        <f t="shared" si="399"/>
        <v>0</v>
      </c>
      <c r="CM346" s="207">
        <f t="shared" si="439"/>
        <v>0</v>
      </c>
      <c r="CN346" s="208">
        <f t="shared" si="400"/>
        <v>0</v>
      </c>
      <c r="CO346" s="208">
        <f t="shared" si="400"/>
        <v>0</v>
      </c>
      <c r="CP346" s="208">
        <f t="shared" si="400"/>
        <v>0</v>
      </c>
      <c r="CQ346" s="208">
        <f t="shared" si="400"/>
        <v>0</v>
      </c>
      <c r="CR346" s="208">
        <f t="shared" si="401"/>
        <v>0</v>
      </c>
      <c r="CW346" s="207">
        <f t="shared" si="440"/>
        <v>0</v>
      </c>
      <c r="CX346" s="208">
        <f t="shared" si="402"/>
        <v>0</v>
      </c>
      <c r="CY346" s="207">
        <f t="shared" si="402"/>
        <v>0</v>
      </c>
      <c r="CZ346" s="208">
        <f t="shared" si="402"/>
        <v>0</v>
      </c>
      <c r="DA346" s="208">
        <f t="shared" si="402"/>
        <v>0</v>
      </c>
      <c r="DB346" s="208">
        <f t="shared" si="403"/>
        <v>0</v>
      </c>
      <c r="DG346" s="207">
        <f t="shared" si="441"/>
        <v>0</v>
      </c>
      <c r="DH346" s="208">
        <f t="shared" si="404"/>
        <v>0</v>
      </c>
      <c r="DI346" s="208">
        <f t="shared" si="404"/>
        <v>0</v>
      </c>
      <c r="DJ346" s="208">
        <f t="shared" si="404"/>
        <v>0</v>
      </c>
      <c r="DK346" s="208">
        <f t="shared" si="404"/>
        <v>0</v>
      </c>
      <c r="DL346" s="208">
        <f t="shared" si="405"/>
        <v>0</v>
      </c>
      <c r="DQ346" s="207">
        <f t="shared" si="442"/>
        <v>0</v>
      </c>
      <c r="DR346" s="208">
        <f t="shared" si="406"/>
        <v>0</v>
      </c>
      <c r="DS346" s="208">
        <f t="shared" si="406"/>
        <v>0</v>
      </c>
      <c r="DT346" s="208">
        <f t="shared" si="406"/>
        <v>0</v>
      </c>
      <c r="DU346" s="208">
        <f t="shared" si="406"/>
        <v>0</v>
      </c>
      <c r="DV346" s="208">
        <f t="shared" si="407"/>
        <v>0</v>
      </c>
      <c r="EA346" s="207">
        <f t="shared" si="443"/>
        <v>0</v>
      </c>
      <c r="EB346" s="208">
        <f t="shared" si="408"/>
        <v>0</v>
      </c>
      <c r="EC346" s="208">
        <f t="shared" si="408"/>
        <v>0</v>
      </c>
      <c r="ED346" s="208">
        <f t="shared" si="408"/>
        <v>0</v>
      </c>
      <c r="EE346" s="208">
        <f t="shared" si="408"/>
        <v>0</v>
      </c>
      <c r="EF346" s="208">
        <f t="shared" si="409"/>
        <v>0</v>
      </c>
      <c r="EK346" s="207">
        <f t="shared" si="444"/>
        <v>0</v>
      </c>
      <c r="EL346" s="208">
        <f t="shared" si="410"/>
        <v>0</v>
      </c>
      <c r="EM346" s="208">
        <f t="shared" si="410"/>
        <v>0</v>
      </c>
      <c r="EN346" s="208">
        <f t="shared" si="410"/>
        <v>0</v>
      </c>
      <c r="EO346" s="208">
        <f t="shared" si="410"/>
        <v>0</v>
      </c>
      <c r="EP346" s="208">
        <f t="shared" si="411"/>
        <v>0</v>
      </c>
      <c r="EU346" s="207">
        <f t="shared" si="445"/>
        <v>0</v>
      </c>
      <c r="EV346" s="208">
        <f t="shared" si="412"/>
        <v>0</v>
      </c>
      <c r="EW346" s="208">
        <f t="shared" si="412"/>
        <v>0</v>
      </c>
      <c r="EX346" s="208">
        <f t="shared" si="412"/>
        <v>0</v>
      </c>
      <c r="EY346" s="208">
        <f t="shared" si="412"/>
        <v>0</v>
      </c>
      <c r="EZ346" s="208">
        <f t="shared" si="413"/>
        <v>0</v>
      </c>
      <c r="FE346" s="207">
        <f t="shared" si="446"/>
        <v>0</v>
      </c>
      <c r="FF346" s="208">
        <f t="shared" si="414"/>
        <v>0</v>
      </c>
      <c r="FG346" s="208">
        <f t="shared" si="414"/>
        <v>0</v>
      </c>
      <c r="FH346" s="208">
        <f t="shared" si="414"/>
        <v>0</v>
      </c>
      <c r="FI346" s="208">
        <f t="shared" si="414"/>
        <v>0</v>
      </c>
      <c r="FJ346" s="208">
        <f t="shared" si="415"/>
        <v>0</v>
      </c>
      <c r="FO346" s="207">
        <f t="shared" si="447"/>
        <v>0</v>
      </c>
      <c r="FP346" s="208">
        <f t="shared" si="416"/>
        <v>0</v>
      </c>
      <c r="FQ346" s="208">
        <f t="shared" si="416"/>
        <v>0</v>
      </c>
      <c r="FR346" s="208">
        <f t="shared" si="416"/>
        <v>0</v>
      </c>
      <c r="FS346" s="208">
        <f t="shared" si="416"/>
        <v>0</v>
      </c>
      <c r="FT346" s="208">
        <f t="shared" si="417"/>
        <v>0</v>
      </c>
      <c r="FY346" s="207">
        <f t="shared" si="448"/>
        <v>0</v>
      </c>
      <c r="FZ346" s="208">
        <f t="shared" si="418"/>
        <v>0</v>
      </c>
      <c r="GA346" s="208">
        <f t="shared" si="418"/>
        <v>0</v>
      </c>
      <c r="GB346" s="208">
        <f t="shared" si="418"/>
        <v>0</v>
      </c>
      <c r="GC346" s="208">
        <f t="shared" si="418"/>
        <v>0</v>
      </c>
      <c r="GD346" s="208">
        <f t="shared" si="419"/>
        <v>0</v>
      </c>
      <c r="GI346" s="207">
        <f t="shared" si="449"/>
        <v>0</v>
      </c>
      <c r="GJ346" s="208">
        <f t="shared" si="420"/>
        <v>0</v>
      </c>
      <c r="GK346" s="208">
        <f t="shared" si="420"/>
        <v>0</v>
      </c>
      <c r="GL346" s="208">
        <f t="shared" si="420"/>
        <v>0</v>
      </c>
      <c r="GM346" s="208">
        <f t="shared" si="420"/>
        <v>0</v>
      </c>
      <c r="GN346" s="208">
        <f t="shared" si="421"/>
        <v>0</v>
      </c>
      <c r="GS346" s="207">
        <f t="shared" si="450"/>
        <v>0</v>
      </c>
      <c r="GT346" s="208">
        <f t="shared" si="422"/>
        <v>0</v>
      </c>
      <c r="GU346" s="208">
        <f t="shared" si="422"/>
        <v>0</v>
      </c>
      <c r="GV346" s="208">
        <f t="shared" si="422"/>
        <v>0</v>
      </c>
      <c r="GW346" s="208">
        <f t="shared" si="422"/>
        <v>0</v>
      </c>
      <c r="GX346" s="208">
        <f t="shared" si="423"/>
        <v>0</v>
      </c>
      <c r="HC346" s="207">
        <f t="shared" si="451"/>
        <v>0</v>
      </c>
      <c r="HD346" s="208">
        <f t="shared" si="424"/>
        <v>0</v>
      </c>
      <c r="HE346" s="208">
        <f t="shared" si="424"/>
        <v>0</v>
      </c>
      <c r="HF346" s="208">
        <f t="shared" si="424"/>
        <v>0</v>
      </c>
      <c r="HG346" s="208">
        <f t="shared" si="424"/>
        <v>0</v>
      </c>
      <c r="HH346" s="208">
        <f t="shared" si="425"/>
        <v>0</v>
      </c>
      <c r="HM346" s="207">
        <f t="shared" si="452"/>
        <v>0</v>
      </c>
      <c r="HN346" s="208">
        <f t="shared" si="426"/>
        <v>0</v>
      </c>
      <c r="HO346" s="208">
        <f t="shared" si="426"/>
        <v>0</v>
      </c>
      <c r="HP346" s="208">
        <f t="shared" si="426"/>
        <v>0</v>
      </c>
      <c r="HQ346" s="208">
        <f t="shared" si="426"/>
        <v>0</v>
      </c>
      <c r="HR346" s="208">
        <f t="shared" si="427"/>
        <v>0</v>
      </c>
      <c r="HW346" s="207">
        <f t="shared" si="453"/>
        <v>0</v>
      </c>
      <c r="HX346" s="208">
        <f t="shared" si="428"/>
        <v>0</v>
      </c>
      <c r="HY346" s="208">
        <f t="shared" si="428"/>
        <v>0</v>
      </c>
      <c r="HZ346" s="208">
        <f t="shared" si="428"/>
        <v>0</v>
      </c>
      <c r="IA346" s="208">
        <f t="shared" si="428"/>
        <v>0</v>
      </c>
      <c r="IB346" s="208">
        <f t="shared" si="429"/>
        <v>0</v>
      </c>
      <c r="IG346" s="207">
        <f t="shared" si="454"/>
        <v>0</v>
      </c>
      <c r="IH346" s="208">
        <f t="shared" si="430"/>
        <v>0</v>
      </c>
      <c r="II346" s="208">
        <f t="shared" si="430"/>
        <v>0</v>
      </c>
      <c r="IJ346" s="208">
        <f t="shared" si="430"/>
        <v>0</v>
      </c>
      <c r="IK346" s="208">
        <f t="shared" si="430"/>
        <v>0</v>
      </c>
      <c r="IL346" s="208">
        <f t="shared" si="431"/>
        <v>0</v>
      </c>
    </row>
    <row r="347" spans="20:246">
      <c r="T347" s="207">
        <v>31.7</v>
      </c>
      <c r="U347" s="207">
        <f t="shared" si="432"/>
        <v>0</v>
      </c>
      <c r="V347" s="208">
        <f t="shared" si="386"/>
        <v>0</v>
      </c>
      <c r="W347" s="208">
        <f t="shared" si="386"/>
        <v>0</v>
      </c>
      <c r="X347" s="208">
        <f t="shared" si="386"/>
        <v>0</v>
      </c>
      <c r="Y347" s="208">
        <f t="shared" si="386"/>
        <v>0</v>
      </c>
      <c r="Z347" s="208">
        <f t="shared" si="387"/>
        <v>0</v>
      </c>
      <c r="AE347" s="207">
        <f t="shared" si="433"/>
        <v>0</v>
      </c>
      <c r="AF347" s="208">
        <f t="shared" si="388"/>
        <v>0</v>
      </c>
      <c r="AG347" s="208">
        <f t="shared" si="388"/>
        <v>0</v>
      </c>
      <c r="AH347" s="208">
        <f t="shared" si="388"/>
        <v>0</v>
      </c>
      <c r="AI347" s="208">
        <f t="shared" si="388"/>
        <v>0</v>
      </c>
      <c r="AJ347" s="208">
        <f t="shared" si="389"/>
        <v>0</v>
      </c>
      <c r="AO347" s="207">
        <f t="shared" si="434"/>
        <v>0</v>
      </c>
      <c r="AP347" s="208">
        <f t="shared" si="390"/>
        <v>0</v>
      </c>
      <c r="AQ347" s="208">
        <f t="shared" si="390"/>
        <v>0</v>
      </c>
      <c r="AR347" s="208">
        <f t="shared" si="390"/>
        <v>0</v>
      </c>
      <c r="AS347" s="208">
        <f t="shared" si="390"/>
        <v>0</v>
      </c>
      <c r="AT347" s="208">
        <f t="shared" si="391"/>
        <v>0</v>
      </c>
      <c r="AY347" s="207">
        <f t="shared" si="435"/>
        <v>0</v>
      </c>
      <c r="AZ347" s="208">
        <f t="shared" si="392"/>
        <v>0</v>
      </c>
      <c r="BA347" s="208">
        <f t="shared" si="392"/>
        <v>0</v>
      </c>
      <c r="BB347" s="208">
        <f t="shared" si="392"/>
        <v>0</v>
      </c>
      <c r="BC347" s="208">
        <f t="shared" si="392"/>
        <v>0</v>
      </c>
      <c r="BD347" s="208">
        <f t="shared" si="393"/>
        <v>0</v>
      </c>
      <c r="BI347" s="207">
        <f t="shared" si="436"/>
        <v>0</v>
      </c>
      <c r="BJ347" s="208">
        <f t="shared" si="394"/>
        <v>0</v>
      </c>
      <c r="BK347" s="208">
        <f t="shared" si="394"/>
        <v>0</v>
      </c>
      <c r="BL347" s="208">
        <f t="shared" si="394"/>
        <v>0</v>
      </c>
      <c r="BM347" s="208">
        <f t="shared" si="394"/>
        <v>0</v>
      </c>
      <c r="BN347" s="208">
        <f t="shared" si="395"/>
        <v>0</v>
      </c>
      <c r="BS347" s="207">
        <f t="shared" si="437"/>
        <v>0</v>
      </c>
      <c r="BT347" s="208">
        <f t="shared" si="396"/>
        <v>0</v>
      </c>
      <c r="BU347" s="208">
        <f t="shared" si="396"/>
        <v>0</v>
      </c>
      <c r="BV347" s="208">
        <f t="shared" si="396"/>
        <v>0</v>
      </c>
      <c r="BW347" s="208">
        <f t="shared" si="396"/>
        <v>0</v>
      </c>
      <c r="BX347" s="208">
        <f t="shared" si="397"/>
        <v>0</v>
      </c>
      <c r="CC347" s="207">
        <f t="shared" si="438"/>
        <v>0</v>
      </c>
      <c r="CD347" s="208">
        <f t="shared" si="398"/>
        <v>0</v>
      </c>
      <c r="CE347" s="208">
        <f t="shared" si="398"/>
        <v>0</v>
      </c>
      <c r="CF347" s="208">
        <f t="shared" si="398"/>
        <v>0</v>
      </c>
      <c r="CG347" s="208">
        <f t="shared" si="398"/>
        <v>0</v>
      </c>
      <c r="CH347" s="208">
        <f t="shared" si="399"/>
        <v>0</v>
      </c>
      <c r="CM347" s="207">
        <f t="shared" si="439"/>
        <v>0</v>
      </c>
      <c r="CN347" s="208">
        <f t="shared" si="400"/>
        <v>0</v>
      </c>
      <c r="CO347" s="208">
        <f t="shared" si="400"/>
        <v>0</v>
      </c>
      <c r="CP347" s="208">
        <f t="shared" si="400"/>
        <v>0</v>
      </c>
      <c r="CQ347" s="208">
        <f t="shared" si="400"/>
        <v>0</v>
      </c>
      <c r="CR347" s="208">
        <f t="shared" si="401"/>
        <v>0</v>
      </c>
      <c r="CW347" s="207">
        <f t="shared" si="440"/>
        <v>0</v>
      </c>
      <c r="CX347" s="208">
        <f t="shared" si="402"/>
        <v>0</v>
      </c>
      <c r="CY347" s="207">
        <f t="shared" si="402"/>
        <v>0</v>
      </c>
      <c r="CZ347" s="208">
        <f t="shared" si="402"/>
        <v>0</v>
      </c>
      <c r="DA347" s="208">
        <f t="shared" si="402"/>
        <v>0</v>
      </c>
      <c r="DB347" s="208">
        <f t="shared" si="403"/>
        <v>0</v>
      </c>
      <c r="DG347" s="207">
        <f t="shared" si="441"/>
        <v>0</v>
      </c>
      <c r="DH347" s="208">
        <f t="shared" si="404"/>
        <v>0</v>
      </c>
      <c r="DI347" s="208">
        <f t="shared" si="404"/>
        <v>0</v>
      </c>
      <c r="DJ347" s="208">
        <f t="shared" si="404"/>
        <v>0</v>
      </c>
      <c r="DK347" s="208">
        <f t="shared" si="404"/>
        <v>0</v>
      </c>
      <c r="DL347" s="208">
        <f t="shared" si="405"/>
        <v>0</v>
      </c>
      <c r="DQ347" s="207">
        <f t="shared" si="442"/>
        <v>0</v>
      </c>
      <c r="DR347" s="208">
        <f t="shared" si="406"/>
        <v>0</v>
      </c>
      <c r="DS347" s="208">
        <f t="shared" si="406"/>
        <v>0</v>
      </c>
      <c r="DT347" s="208">
        <f t="shared" si="406"/>
        <v>0</v>
      </c>
      <c r="DU347" s="208">
        <f t="shared" si="406"/>
        <v>0</v>
      </c>
      <c r="DV347" s="208">
        <f t="shared" si="407"/>
        <v>0</v>
      </c>
      <c r="EA347" s="207">
        <f t="shared" si="443"/>
        <v>0</v>
      </c>
      <c r="EB347" s="208">
        <f t="shared" si="408"/>
        <v>0</v>
      </c>
      <c r="EC347" s="208">
        <f t="shared" si="408"/>
        <v>0</v>
      </c>
      <c r="ED347" s="208">
        <f t="shared" si="408"/>
        <v>0</v>
      </c>
      <c r="EE347" s="208">
        <f t="shared" si="408"/>
        <v>0</v>
      </c>
      <c r="EF347" s="208">
        <f t="shared" si="409"/>
        <v>0</v>
      </c>
      <c r="EK347" s="207">
        <f t="shared" si="444"/>
        <v>0</v>
      </c>
      <c r="EL347" s="208">
        <f t="shared" si="410"/>
        <v>0</v>
      </c>
      <c r="EM347" s="208">
        <f t="shared" si="410"/>
        <v>0</v>
      </c>
      <c r="EN347" s="208">
        <f t="shared" si="410"/>
        <v>0</v>
      </c>
      <c r="EO347" s="208">
        <f t="shared" si="410"/>
        <v>0</v>
      </c>
      <c r="EP347" s="208">
        <f t="shared" si="411"/>
        <v>0</v>
      </c>
      <c r="EU347" s="207">
        <f t="shared" si="445"/>
        <v>0</v>
      </c>
      <c r="EV347" s="208">
        <f t="shared" si="412"/>
        <v>0</v>
      </c>
      <c r="EW347" s="208">
        <f t="shared" si="412"/>
        <v>0</v>
      </c>
      <c r="EX347" s="208">
        <f t="shared" si="412"/>
        <v>0</v>
      </c>
      <c r="EY347" s="208">
        <f t="shared" si="412"/>
        <v>0</v>
      </c>
      <c r="EZ347" s="208">
        <f t="shared" si="413"/>
        <v>0</v>
      </c>
      <c r="FE347" s="207">
        <f t="shared" si="446"/>
        <v>0</v>
      </c>
      <c r="FF347" s="208">
        <f t="shared" si="414"/>
        <v>0</v>
      </c>
      <c r="FG347" s="208">
        <f t="shared" si="414"/>
        <v>0</v>
      </c>
      <c r="FH347" s="208">
        <f t="shared" si="414"/>
        <v>0</v>
      </c>
      <c r="FI347" s="208">
        <f t="shared" si="414"/>
        <v>0</v>
      </c>
      <c r="FJ347" s="208">
        <f t="shared" si="415"/>
        <v>0</v>
      </c>
      <c r="FO347" s="207">
        <f t="shared" si="447"/>
        <v>0</v>
      </c>
      <c r="FP347" s="208">
        <f t="shared" si="416"/>
        <v>0</v>
      </c>
      <c r="FQ347" s="208">
        <f t="shared" si="416"/>
        <v>0</v>
      </c>
      <c r="FR347" s="208">
        <f t="shared" si="416"/>
        <v>0</v>
      </c>
      <c r="FS347" s="208">
        <f t="shared" si="416"/>
        <v>0</v>
      </c>
      <c r="FT347" s="208">
        <f t="shared" si="417"/>
        <v>0</v>
      </c>
      <c r="FY347" s="207">
        <f t="shared" si="448"/>
        <v>0</v>
      </c>
      <c r="FZ347" s="208">
        <f t="shared" si="418"/>
        <v>0</v>
      </c>
      <c r="GA347" s="208">
        <f t="shared" si="418"/>
        <v>0</v>
      </c>
      <c r="GB347" s="208">
        <f t="shared" si="418"/>
        <v>0</v>
      </c>
      <c r="GC347" s="208">
        <f t="shared" si="418"/>
        <v>0</v>
      </c>
      <c r="GD347" s="208">
        <f t="shared" si="419"/>
        <v>0</v>
      </c>
      <c r="GI347" s="207">
        <f t="shared" si="449"/>
        <v>0</v>
      </c>
      <c r="GJ347" s="208">
        <f t="shared" si="420"/>
        <v>0</v>
      </c>
      <c r="GK347" s="208">
        <f t="shared" si="420"/>
        <v>0</v>
      </c>
      <c r="GL347" s="208">
        <f t="shared" si="420"/>
        <v>0</v>
      </c>
      <c r="GM347" s="208">
        <f t="shared" si="420"/>
        <v>0</v>
      </c>
      <c r="GN347" s="208">
        <f t="shared" si="421"/>
        <v>0</v>
      </c>
      <c r="GS347" s="207">
        <f t="shared" si="450"/>
        <v>0</v>
      </c>
      <c r="GT347" s="208">
        <f t="shared" si="422"/>
        <v>0</v>
      </c>
      <c r="GU347" s="208">
        <f t="shared" si="422"/>
        <v>0</v>
      </c>
      <c r="GV347" s="208">
        <f t="shared" si="422"/>
        <v>0</v>
      </c>
      <c r="GW347" s="208">
        <f t="shared" si="422"/>
        <v>0</v>
      </c>
      <c r="GX347" s="208">
        <f t="shared" si="423"/>
        <v>0</v>
      </c>
      <c r="HC347" s="207">
        <f t="shared" si="451"/>
        <v>0</v>
      </c>
      <c r="HD347" s="208">
        <f t="shared" si="424"/>
        <v>0</v>
      </c>
      <c r="HE347" s="208">
        <f t="shared" si="424"/>
        <v>0</v>
      </c>
      <c r="HF347" s="208">
        <f t="shared" si="424"/>
        <v>0</v>
      </c>
      <c r="HG347" s="208">
        <f t="shared" si="424"/>
        <v>0</v>
      </c>
      <c r="HH347" s="208">
        <f t="shared" si="425"/>
        <v>0</v>
      </c>
      <c r="HM347" s="207">
        <f t="shared" si="452"/>
        <v>0</v>
      </c>
      <c r="HN347" s="208">
        <f t="shared" si="426"/>
        <v>0</v>
      </c>
      <c r="HO347" s="208">
        <f t="shared" si="426"/>
        <v>0</v>
      </c>
      <c r="HP347" s="208">
        <f t="shared" si="426"/>
        <v>0</v>
      </c>
      <c r="HQ347" s="208">
        <f t="shared" si="426"/>
        <v>0</v>
      </c>
      <c r="HR347" s="208">
        <f t="shared" si="427"/>
        <v>0</v>
      </c>
      <c r="HW347" s="207">
        <f t="shared" si="453"/>
        <v>0</v>
      </c>
      <c r="HX347" s="208">
        <f t="shared" si="428"/>
        <v>0</v>
      </c>
      <c r="HY347" s="208">
        <f t="shared" si="428"/>
        <v>0</v>
      </c>
      <c r="HZ347" s="208">
        <f t="shared" si="428"/>
        <v>0</v>
      </c>
      <c r="IA347" s="208">
        <f t="shared" si="428"/>
        <v>0</v>
      </c>
      <c r="IB347" s="208">
        <f t="shared" si="429"/>
        <v>0</v>
      </c>
      <c r="IG347" s="207">
        <f t="shared" si="454"/>
        <v>0</v>
      </c>
      <c r="IH347" s="208">
        <f t="shared" si="430"/>
        <v>0</v>
      </c>
      <c r="II347" s="208">
        <f t="shared" si="430"/>
        <v>0</v>
      </c>
      <c r="IJ347" s="208">
        <f t="shared" si="430"/>
        <v>0</v>
      </c>
      <c r="IK347" s="208">
        <f t="shared" si="430"/>
        <v>0</v>
      </c>
      <c r="IL347" s="208">
        <f t="shared" si="431"/>
        <v>0</v>
      </c>
    </row>
    <row r="348" spans="20:246">
      <c r="T348" s="207">
        <v>31.8</v>
      </c>
      <c r="U348" s="207">
        <f t="shared" si="432"/>
        <v>0</v>
      </c>
      <c r="V348" s="208">
        <f t="shared" si="386"/>
        <v>0</v>
      </c>
      <c r="W348" s="208">
        <f t="shared" si="386"/>
        <v>0</v>
      </c>
      <c r="X348" s="208">
        <f t="shared" si="386"/>
        <v>0</v>
      </c>
      <c r="Y348" s="208">
        <f t="shared" si="386"/>
        <v>0</v>
      </c>
      <c r="Z348" s="208">
        <f t="shared" si="387"/>
        <v>0</v>
      </c>
      <c r="AE348" s="207">
        <f t="shared" si="433"/>
        <v>0</v>
      </c>
      <c r="AF348" s="208">
        <f t="shared" si="388"/>
        <v>0</v>
      </c>
      <c r="AG348" s="208">
        <f t="shared" si="388"/>
        <v>0</v>
      </c>
      <c r="AH348" s="208">
        <f t="shared" si="388"/>
        <v>0</v>
      </c>
      <c r="AI348" s="208">
        <f t="shared" si="388"/>
        <v>0</v>
      </c>
      <c r="AJ348" s="208">
        <f t="shared" si="389"/>
        <v>0</v>
      </c>
      <c r="AO348" s="207">
        <f t="shared" si="434"/>
        <v>0</v>
      </c>
      <c r="AP348" s="208">
        <f t="shared" si="390"/>
        <v>0</v>
      </c>
      <c r="AQ348" s="208">
        <f t="shared" si="390"/>
        <v>0</v>
      </c>
      <c r="AR348" s="208">
        <f t="shared" si="390"/>
        <v>0</v>
      </c>
      <c r="AS348" s="208">
        <f t="shared" si="390"/>
        <v>0</v>
      </c>
      <c r="AT348" s="208">
        <f t="shared" si="391"/>
        <v>0</v>
      </c>
      <c r="AY348" s="207">
        <f t="shared" si="435"/>
        <v>0</v>
      </c>
      <c r="AZ348" s="208">
        <f t="shared" si="392"/>
        <v>0</v>
      </c>
      <c r="BA348" s="208">
        <f t="shared" si="392"/>
        <v>0</v>
      </c>
      <c r="BB348" s="208">
        <f t="shared" si="392"/>
        <v>0</v>
      </c>
      <c r="BC348" s="208">
        <f t="shared" si="392"/>
        <v>0</v>
      </c>
      <c r="BD348" s="208">
        <f t="shared" si="393"/>
        <v>0</v>
      </c>
      <c r="BI348" s="207">
        <f t="shared" si="436"/>
        <v>0</v>
      </c>
      <c r="BJ348" s="208">
        <f t="shared" si="394"/>
        <v>0</v>
      </c>
      <c r="BK348" s="208">
        <f t="shared" si="394"/>
        <v>0</v>
      </c>
      <c r="BL348" s="208">
        <f t="shared" si="394"/>
        <v>0</v>
      </c>
      <c r="BM348" s="208">
        <f t="shared" si="394"/>
        <v>0</v>
      </c>
      <c r="BN348" s="208">
        <f t="shared" si="395"/>
        <v>0</v>
      </c>
      <c r="BS348" s="207">
        <f t="shared" si="437"/>
        <v>0</v>
      </c>
      <c r="BT348" s="208">
        <f t="shared" si="396"/>
        <v>0</v>
      </c>
      <c r="BU348" s="208">
        <f t="shared" si="396"/>
        <v>0</v>
      </c>
      <c r="BV348" s="208">
        <f t="shared" si="396"/>
        <v>0</v>
      </c>
      <c r="BW348" s="208">
        <f t="shared" si="396"/>
        <v>0</v>
      </c>
      <c r="BX348" s="208">
        <f t="shared" si="397"/>
        <v>0</v>
      </c>
      <c r="CC348" s="207">
        <f t="shared" si="438"/>
        <v>0</v>
      </c>
      <c r="CD348" s="208">
        <f t="shared" si="398"/>
        <v>0</v>
      </c>
      <c r="CE348" s="208">
        <f t="shared" si="398"/>
        <v>0</v>
      </c>
      <c r="CF348" s="208">
        <f t="shared" si="398"/>
        <v>0</v>
      </c>
      <c r="CG348" s="208">
        <f t="shared" si="398"/>
        <v>0</v>
      </c>
      <c r="CH348" s="208">
        <f t="shared" si="399"/>
        <v>0</v>
      </c>
      <c r="CM348" s="207">
        <f t="shared" si="439"/>
        <v>0</v>
      </c>
      <c r="CN348" s="208">
        <f t="shared" si="400"/>
        <v>0</v>
      </c>
      <c r="CO348" s="208">
        <f t="shared" si="400"/>
        <v>0</v>
      </c>
      <c r="CP348" s="208">
        <f t="shared" si="400"/>
        <v>0</v>
      </c>
      <c r="CQ348" s="208">
        <f t="shared" si="400"/>
        <v>0</v>
      </c>
      <c r="CR348" s="208">
        <f t="shared" si="401"/>
        <v>0</v>
      </c>
      <c r="CW348" s="207">
        <f t="shared" si="440"/>
        <v>0</v>
      </c>
      <c r="CX348" s="208">
        <f t="shared" si="402"/>
        <v>0</v>
      </c>
      <c r="CY348" s="207">
        <f t="shared" si="402"/>
        <v>0</v>
      </c>
      <c r="CZ348" s="208">
        <f t="shared" si="402"/>
        <v>0</v>
      </c>
      <c r="DA348" s="208">
        <f t="shared" si="402"/>
        <v>0</v>
      </c>
      <c r="DB348" s="208">
        <f t="shared" si="403"/>
        <v>0</v>
      </c>
      <c r="DG348" s="207">
        <f t="shared" si="441"/>
        <v>0</v>
      </c>
      <c r="DH348" s="208">
        <f t="shared" si="404"/>
        <v>0</v>
      </c>
      <c r="DI348" s="208">
        <f t="shared" si="404"/>
        <v>0</v>
      </c>
      <c r="DJ348" s="208">
        <f t="shared" si="404"/>
        <v>0</v>
      </c>
      <c r="DK348" s="208">
        <f t="shared" si="404"/>
        <v>0</v>
      </c>
      <c r="DL348" s="208">
        <f t="shared" si="405"/>
        <v>0</v>
      </c>
      <c r="DQ348" s="207">
        <f t="shared" si="442"/>
        <v>0</v>
      </c>
      <c r="DR348" s="208">
        <f t="shared" si="406"/>
        <v>0</v>
      </c>
      <c r="DS348" s="208">
        <f t="shared" si="406"/>
        <v>0</v>
      </c>
      <c r="DT348" s="208">
        <f t="shared" si="406"/>
        <v>0</v>
      </c>
      <c r="DU348" s="208">
        <f t="shared" si="406"/>
        <v>0</v>
      </c>
      <c r="DV348" s="208">
        <f t="shared" si="407"/>
        <v>0</v>
      </c>
      <c r="EA348" s="207">
        <f t="shared" si="443"/>
        <v>0</v>
      </c>
      <c r="EB348" s="208">
        <f t="shared" si="408"/>
        <v>0</v>
      </c>
      <c r="EC348" s="208">
        <f t="shared" si="408"/>
        <v>0</v>
      </c>
      <c r="ED348" s="208">
        <f t="shared" si="408"/>
        <v>0</v>
      </c>
      <c r="EE348" s="208">
        <f t="shared" si="408"/>
        <v>0</v>
      </c>
      <c r="EF348" s="208">
        <f t="shared" si="409"/>
        <v>0</v>
      </c>
      <c r="EK348" s="207">
        <f t="shared" si="444"/>
        <v>0</v>
      </c>
      <c r="EL348" s="208">
        <f t="shared" si="410"/>
        <v>0</v>
      </c>
      <c r="EM348" s="208">
        <f t="shared" si="410"/>
        <v>0</v>
      </c>
      <c r="EN348" s="208">
        <f t="shared" si="410"/>
        <v>0</v>
      </c>
      <c r="EO348" s="208">
        <f t="shared" si="410"/>
        <v>0</v>
      </c>
      <c r="EP348" s="208">
        <f t="shared" si="411"/>
        <v>0</v>
      </c>
      <c r="EU348" s="207">
        <f t="shared" si="445"/>
        <v>0</v>
      </c>
      <c r="EV348" s="208">
        <f t="shared" si="412"/>
        <v>0</v>
      </c>
      <c r="EW348" s="208">
        <f t="shared" si="412"/>
        <v>0</v>
      </c>
      <c r="EX348" s="208">
        <f t="shared" si="412"/>
        <v>0</v>
      </c>
      <c r="EY348" s="208">
        <f t="shared" si="412"/>
        <v>0</v>
      </c>
      <c r="EZ348" s="208">
        <f t="shared" si="413"/>
        <v>0</v>
      </c>
      <c r="FE348" s="207">
        <f t="shared" si="446"/>
        <v>0</v>
      </c>
      <c r="FF348" s="208">
        <f t="shared" si="414"/>
        <v>0</v>
      </c>
      <c r="FG348" s="208">
        <f t="shared" si="414"/>
        <v>0</v>
      </c>
      <c r="FH348" s="208">
        <f t="shared" si="414"/>
        <v>0</v>
      </c>
      <c r="FI348" s="208">
        <f t="shared" si="414"/>
        <v>0</v>
      </c>
      <c r="FJ348" s="208">
        <f t="shared" si="415"/>
        <v>0</v>
      </c>
      <c r="FO348" s="207">
        <f t="shared" si="447"/>
        <v>0</v>
      </c>
      <c r="FP348" s="208">
        <f t="shared" si="416"/>
        <v>0</v>
      </c>
      <c r="FQ348" s="208">
        <f t="shared" si="416"/>
        <v>0</v>
      </c>
      <c r="FR348" s="208">
        <f t="shared" si="416"/>
        <v>0</v>
      </c>
      <c r="FS348" s="208">
        <f t="shared" si="416"/>
        <v>0</v>
      </c>
      <c r="FT348" s="208">
        <f t="shared" si="417"/>
        <v>0</v>
      </c>
      <c r="FY348" s="207">
        <f t="shared" si="448"/>
        <v>0</v>
      </c>
      <c r="FZ348" s="208">
        <f t="shared" si="418"/>
        <v>0</v>
      </c>
      <c r="GA348" s="208">
        <f t="shared" si="418"/>
        <v>0</v>
      </c>
      <c r="GB348" s="208">
        <f t="shared" si="418"/>
        <v>0</v>
      </c>
      <c r="GC348" s="208">
        <f t="shared" si="418"/>
        <v>0</v>
      </c>
      <c r="GD348" s="208">
        <f t="shared" si="419"/>
        <v>0</v>
      </c>
      <c r="GI348" s="207">
        <f t="shared" si="449"/>
        <v>0</v>
      </c>
      <c r="GJ348" s="208">
        <f t="shared" si="420"/>
        <v>0</v>
      </c>
      <c r="GK348" s="208">
        <f t="shared" si="420"/>
        <v>0</v>
      </c>
      <c r="GL348" s="208">
        <f t="shared" si="420"/>
        <v>0</v>
      </c>
      <c r="GM348" s="208">
        <f t="shared" si="420"/>
        <v>0</v>
      </c>
      <c r="GN348" s="208">
        <f t="shared" si="421"/>
        <v>0</v>
      </c>
      <c r="GS348" s="207">
        <f t="shared" si="450"/>
        <v>0</v>
      </c>
      <c r="GT348" s="208">
        <f t="shared" si="422"/>
        <v>0</v>
      </c>
      <c r="GU348" s="208">
        <f t="shared" si="422"/>
        <v>0</v>
      </c>
      <c r="GV348" s="208">
        <f t="shared" si="422"/>
        <v>0</v>
      </c>
      <c r="GW348" s="208">
        <f t="shared" si="422"/>
        <v>0</v>
      </c>
      <c r="GX348" s="208">
        <f t="shared" si="423"/>
        <v>0</v>
      </c>
      <c r="HC348" s="207">
        <f t="shared" si="451"/>
        <v>0</v>
      </c>
      <c r="HD348" s="208">
        <f t="shared" si="424"/>
        <v>0</v>
      </c>
      <c r="HE348" s="208">
        <f t="shared" si="424"/>
        <v>0</v>
      </c>
      <c r="HF348" s="208">
        <f t="shared" si="424"/>
        <v>0</v>
      </c>
      <c r="HG348" s="208">
        <f t="shared" si="424"/>
        <v>0</v>
      </c>
      <c r="HH348" s="208">
        <f t="shared" si="425"/>
        <v>0</v>
      </c>
      <c r="HM348" s="207">
        <f t="shared" si="452"/>
        <v>0</v>
      </c>
      <c r="HN348" s="208">
        <f t="shared" si="426"/>
        <v>0</v>
      </c>
      <c r="HO348" s="208">
        <f t="shared" si="426"/>
        <v>0</v>
      </c>
      <c r="HP348" s="208">
        <f t="shared" si="426"/>
        <v>0</v>
      </c>
      <c r="HQ348" s="208">
        <f t="shared" si="426"/>
        <v>0</v>
      </c>
      <c r="HR348" s="208">
        <f t="shared" si="427"/>
        <v>0</v>
      </c>
      <c r="HW348" s="207">
        <f t="shared" si="453"/>
        <v>0</v>
      </c>
      <c r="HX348" s="208">
        <f t="shared" si="428"/>
        <v>0</v>
      </c>
      <c r="HY348" s="208">
        <f t="shared" si="428"/>
        <v>0</v>
      </c>
      <c r="HZ348" s="208">
        <f t="shared" si="428"/>
        <v>0</v>
      </c>
      <c r="IA348" s="208">
        <f t="shared" si="428"/>
        <v>0</v>
      </c>
      <c r="IB348" s="208">
        <f t="shared" si="429"/>
        <v>0</v>
      </c>
      <c r="IG348" s="207">
        <f t="shared" si="454"/>
        <v>0</v>
      </c>
      <c r="IH348" s="208">
        <f t="shared" si="430"/>
        <v>0</v>
      </c>
      <c r="II348" s="208">
        <f t="shared" si="430"/>
        <v>0</v>
      </c>
      <c r="IJ348" s="208">
        <f t="shared" si="430"/>
        <v>0</v>
      </c>
      <c r="IK348" s="208">
        <f t="shared" si="430"/>
        <v>0</v>
      </c>
      <c r="IL348" s="208">
        <f t="shared" si="431"/>
        <v>0</v>
      </c>
    </row>
    <row r="349" spans="20:246">
      <c r="T349" s="207">
        <v>31.9</v>
      </c>
      <c r="U349" s="207">
        <f t="shared" si="432"/>
        <v>0</v>
      </c>
      <c r="V349" s="208">
        <f t="shared" si="386"/>
        <v>0</v>
      </c>
      <c r="W349" s="208">
        <f t="shared" si="386"/>
        <v>0</v>
      </c>
      <c r="X349" s="208">
        <f t="shared" si="386"/>
        <v>0</v>
      </c>
      <c r="Y349" s="208">
        <f t="shared" ref="Y349:Y412" si="455">IF(AND($U349&gt;=X$12,$U350&lt;=X$13,$U350&gt;0),(($L$18+($U349/$Y$5)*($M$18+($U349/$Y$5)*($N$18+($U349/$Y$5)*($O$18+($U349/$Y$5)*($P$18+($U349/$Y$5)*($Q$18+($U349/$Y$5)*$R$18))))))*(1-($O$31+($U349/$Y$5)*($P$31+($U349/$Y$5)*($Q$31+($U349/$Y$5)*($R$31+($U349/$Y$5)*$S$31))))/100))^2+4*(($L$18+((0.05+$U349)/$Y$5)*($M$18+((0.05+$U349)/$Y$5)*($N$18+((0.05+$U349)/$Y$5)*($O$18+((0.05+$U349)/$Y$5)*($P$18+((0.05+$U349)/$Y$5)*($Q$18+((0.05+$U349)/$Y$5)*$R$18))))))*(1-($O$31+((0.05+$U349)/$Y$5)*($P$31+((0.05+$U349)/$Y$5)*($Q$31+((0.05+$U349)/$Y$5)*($R$31+((0.05+$U349)/$Y$5)*$S$31))))/100))^2+(($L$18+($U350/$Y$5)*($M$18+($U350/$Y$5)*($N$18+($U350/$Y$5)*($O$18+($U350/$Y$5)*($P$18+($U350/$Y$5)*($Q$18+($U350/$Y$5)*$R$18))))))*(1-($O$31+($U350/$Y$5)*($P$31+($U350/$Y$5)*($Q$31+($U350/$Y$5)*($R$31+($U350/$Y$5)*$S$31))))/100))^2,0)</f>
        <v>0</v>
      </c>
      <c r="Z349" s="208">
        <f t="shared" si="387"/>
        <v>0</v>
      </c>
      <c r="AE349" s="207">
        <f t="shared" si="433"/>
        <v>0</v>
      </c>
      <c r="AF349" s="208">
        <f t="shared" si="388"/>
        <v>0</v>
      </c>
      <c r="AG349" s="208">
        <f t="shared" si="388"/>
        <v>0</v>
      </c>
      <c r="AH349" s="208">
        <f t="shared" si="388"/>
        <v>0</v>
      </c>
      <c r="AI349" s="208">
        <f t="shared" ref="AI349:AI412" si="456">IF(AND($AE349&gt;=AH$12,$AE350&lt;=AH$13,$AE350&gt;0),(($L$18+($AE349/$AI$5)*($M$18+($AE349/$AI$5)*($N$18+($AE349/$AI$5)*($O$18+($AE349/$AI$5)*($P$18+($AE349/$AI$5)*($Q$18+($AE349/$AI$5)*$R$18))))))*(1-($O$31+($AE349/$AI$5)*($P$31+($AE349/$AI$5)*($Q$31+($AE349/$AI$5)*($R$31+($AE349/$AI$5)*$S$31))))/100))^2+4*(($L$18+((0.05+$AE349)/$AI$5)*($M$18+((0.05+$AE349)/$AI$5)*($N$18+((0.05+$AE349)/$AI$5)*($O$18+((0.05+$AE349)/$AI$5)*($P$18+((0.05+$AE349)/$AI$5)*($Q$18+((0.05+$AE349)/$AI$5)*$R$18))))))*(1-($O$31+((0.05+$AE349)/$AI$5)*($P$31+((0.05+$AE349)/$AI$5)*($Q$31+((0.05+$AE349)/$AI$5)*($R$31+((0.05+$AE349)/$AI$5)*$S$31))))/100))^2+(($L$18+($AE350/$AI$5)*($M$18+($AE350/$AI$5)*($N$18+($AE350/$AI$5)*($O$18+($AE350/$AI$5)*($P$18+($AE350/$AI$5)*($Q$18+($AE350/$AI$5)*$R$18))))))*(1-($O$31+($AE350/$AI$5)*($P$31+($AE350/$AI$5)*($Q$31+($AE350/$AI$5)*($R$31+($AE350/$AI$5)*$S$31))))/100))^2,0)</f>
        <v>0</v>
      </c>
      <c r="AJ349" s="208">
        <f t="shared" si="389"/>
        <v>0</v>
      </c>
      <c r="AO349" s="207">
        <f t="shared" si="434"/>
        <v>0</v>
      </c>
      <c r="AP349" s="208">
        <f t="shared" si="390"/>
        <v>0</v>
      </c>
      <c r="AQ349" s="208">
        <f t="shared" si="390"/>
        <v>0</v>
      </c>
      <c r="AR349" s="208">
        <f t="shared" si="390"/>
        <v>0</v>
      </c>
      <c r="AS349" s="208">
        <f t="shared" ref="AS349:AS412" si="457">IF(AND($AO349&gt;=AR$12,$AO350&lt;=AR$13,$AO350&gt;0),(($L$18+($AO349/$AS$5)*($M$18+($AO349/$AS$5)*($N$18+($AO349/$AS$5)*($O$18+($AO349/$AS$5)*($P$18+($AO349/$AS$5)*($Q$18+($AO349/$AS$5)*$R$18))))))*(1-($O$31+($AO349/$AS$5)*($P$31+($AO349/$AS$5)*($Q$31+($AO349/$AS$5)*($R$31+($AO349/$AS$5)*$S$31))))/100))^2+4*(($L$18+((0.05+$AO349)/$AS$5)*($M$18+((0.05+$AO349)/$AS$5)*($N$18+((0.05+$AO349)/$AS$5)*($O$18+((0.05+$AO349)/$AS$5)*($P$18+((0.05+$AO349)/$AS$5)*($Q$18+((0.05+$AO349)/$AS$5)*$R$18))))))*(1-($O$31+((0.05+$AO349)/$AS$5)*($P$31+((0.05+$AO349)/$AS$5)*($Q$31+((0.05+$AO349)/$AS$5)*($R$31+((0.05+$AO349)/$AS$5)*$S$31))))/100))^2+(($L$18+($AO350/$AS$5)*($M$18+($AO350/$AS$5)*($N$18+($AO350/$AS$5)*($O$18+($AO350/$AS$5)*($P$18+($AO350/$AS$5)*($Q$18+($AO350/$AS$5)*$R$18))))))*(1-($O$31+($AO350/$AS$5)*($P$31+($AO350/$AS$5)*($Q$31+($AO350/$AS$5)*($R$31+($AO350/$AS$5)*$S$31))))/100))^2,0)</f>
        <v>0</v>
      </c>
      <c r="AT349" s="208">
        <f t="shared" si="391"/>
        <v>0</v>
      </c>
      <c r="AY349" s="207">
        <f t="shared" si="435"/>
        <v>0</v>
      </c>
      <c r="AZ349" s="208">
        <f t="shared" si="392"/>
        <v>0</v>
      </c>
      <c r="BA349" s="208">
        <f t="shared" si="392"/>
        <v>0</v>
      </c>
      <c r="BB349" s="208">
        <f t="shared" si="392"/>
        <v>0</v>
      </c>
      <c r="BC349" s="208">
        <f t="shared" ref="BC349:BC412" si="458">IF(AND($AY349&gt;=BB$12,$AY350&lt;=BB$13,$AY350&gt;0),(($L$18+($AY349/$BC$5)*($M$18+($AY349/$BC$5)*($N$18+($AY349/$BC$5)*($O$18+($AY349/$BC$5)*($P$18+($AY349/$BC$5)*($Q$18+($AY349/$BC$5)*$R$18))))))*(1-($O$31+($AY349/$BC$5)*($P$31+($AY349/$BC$5)*($Q$31+($AY349/$BC$5)*($R$31+($AY349/$BC$5)*$S$31))))/100))^2+4*(($L$18+((0.05+$AY349)/$BC$5)*($M$18+((0.05+$AY349)/$BC$5)*($N$18+((0.05+$AY349)/$BC$5)*($O$18+((0.05+$AY349)/$BC$5)*($P$18+((0.05+$AY349)/$BC$5)*($Q$18+((0.05+$AY349)/$BC$5)*$R$18))))))*(1-($O$31+((0.05+$AY349)/$BC$5)*($P$31+((0.05+$AY349)/$BC$5)*($Q$31+((0.05+$AY349)/$BC$5)*($R$31+((0.05+$AY349)/$BC$5)*$S$31))))/100))^2+(($L$18+($AY350/$BC$5)*($M$18+($AY350/$BC$5)*($N$18+($AY350/$BC$5)*($O$18+($AY350/$BC$5)*($P$18+($AY350/$BC$5)*($Q$18+($AY350/$BC$5)*$R$18))))))*(1-($O$31+($AY350/$BC$5)*($P$31+($AY350/$BC$5)*($Q$31+($AY350/$BC$5)*($R$31+($AY350/$BC$5)*$S$31))))/100))^2,0)</f>
        <v>0</v>
      </c>
      <c r="BD349" s="208">
        <f t="shared" si="393"/>
        <v>0</v>
      </c>
      <c r="BI349" s="207">
        <f t="shared" si="436"/>
        <v>0</v>
      </c>
      <c r="BJ349" s="208">
        <f t="shared" si="394"/>
        <v>0</v>
      </c>
      <c r="BK349" s="208">
        <f t="shared" si="394"/>
        <v>0</v>
      </c>
      <c r="BL349" s="208">
        <f t="shared" si="394"/>
        <v>0</v>
      </c>
      <c r="BM349" s="208">
        <f t="shared" ref="BM349:BM412" si="459">IF(AND($BI349&gt;=BL$12,$BI350&lt;=BL$13,$BI350&gt;0),(($L$18+($BI349/$BM$5)*($M$18+($BI349/$BM$5)*($N$18+($BI349/$BM$5)*($O$18+($BI349/$BM$5)*($P$18+($BI349/$BM$5)*($Q$18+($BI349/$BM$5)*$R$18))))))*(1-($O$31+($BI349/$BM$5)*($P$31+($BI349/$BM$5)*($Q$31+($BI349/$BM$5)*($R$31+($BI349/$BM$5)*$S$31))))/100))^2+4*(($L$18+((0.05+$BI349)/$BM$5)*($M$18+((0.05+$BI349)/$BM$5)*($N$18+((0.05+$BI349)/$BM$5)*($O$18+((0.05+$BI349)/$BM$5)*($P$18+((0.05+$BI349)/$BM$5)*($Q$18+((0.05+$BI349)/$BM$5)*$R$18))))))*(1-($O$31+((0.05+$BI349)/$BM$5)*($P$31+((0.05+$BI349)/$BM$5)*($Q$31+((0.05+$BI349)/$BM$5)*($R$31+((0.05+$BI349)/$BM$5)*$S$31))))/100))^2+(($L$18+($BI350/$BM$5)*($M$18+($BI350/$BM$5)*($N$18+($BI350/$BM$5)*($O$18+($BI350/$BM$5)*($P$18+($BI350/$BM$5)*($Q$18+($BI350/$BM$5)*$R$18))))))*(1-($O$31+($BI350/$BM$5)*($P$31+($BI350/$BM$5)*($Q$31+($BI350/$BM$5)*($R$31+($BI350/$BM$5)*$S$31))))/100))^2,0)</f>
        <v>0</v>
      </c>
      <c r="BN349" s="208">
        <f t="shared" si="395"/>
        <v>0</v>
      </c>
      <c r="BS349" s="207">
        <f t="shared" si="437"/>
        <v>0</v>
      </c>
      <c r="BT349" s="208">
        <f t="shared" si="396"/>
        <v>0</v>
      </c>
      <c r="BU349" s="208">
        <f t="shared" si="396"/>
        <v>0</v>
      </c>
      <c r="BV349" s="208">
        <f t="shared" si="396"/>
        <v>0</v>
      </c>
      <c r="BW349" s="208">
        <f t="shared" ref="BW349:BW412" si="460">IF(AND($BS349&gt;=BV$12,$BS350&lt;=BV$13,$BS350&gt;0),(($L$18+($BS349/$BW$5)*($M$18+($BS349/$BW$5)*($N$18+($BS349/$BW$5)*($O$18+($BS349/$BW$5)*($P$18+($BS349/$BW$5)*($Q$18+($BS349/$BW$5)*$R$18))))))*(1-($O$31+($BS349/$BW$5)*($P$31+($BS349/$BW$5)*($Q$31+($BS349/$BW$5)*($R$31+($BS349/$BW$5)*$S$31))))/100))^2+4*(($L$18+((0.05+$BS349)/$BW$5)*($M$18+((0.05+$BS349)/$BW$5)*($N$18+((0.05+$BS349)/$BW$5)*($O$18+((0.05+$BS349)/$BW$5)*($P$18+((0.05+$BS349)/$BW$5)*($Q$18+((0.05+$BS349)/$BW$5)*$R$18))))))*(1-($O$31+((0.05+$BS349)/$BW$5)*($P$31+((0.05+$BS349)/$BW$5)*($Q$31+((0.05+$BS349)/$BW$5)*($R$31+((0.05+$BS349)/$BW$5)*$S$31))))/100))^2+(($L$18+($BS350/$BW$5)*($M$18+($BS350/$BW$5)*($N$18+($BS350/$BW$5)*($O$18+($BS350/$BW$5)*($P$18+($BS350/$BW$5)*($Q$18+($BS350/$BW$5)*$R$18))))))*(1-($O$31+($BS350/$BW$5)*($P$31+($BS350/$BW$5)*($Q$31+($BS350/$BW$5)*($R$31+($BS350/$BW$5)*$S$31))))/100))^2,0)</f>
        <v>0</v>
      </c>
      <c r="BX349" s="208">
        <f t="shared" si="397"/>
        <v>0</v>
      </c>
      <c r="CC349" s="207">
        <f t="shared" si="438"/>
        <v>0</v>
      </c>
      <c r="CD349" s="208">
        <f t="shared" si="398"/>
        <v>0</v>
      </c>
      <c r="CE349" s="208">
        <f t="shared" si="398"/>
        <v>0</v>
      </c>
      <c r="CF349" s="208">
        <f t="shared" si="398"/>
        <v>0</v>
      </c>
      <c r="CG349" s="208">
        <f t="shared" ref="CG349:CG412" si="461">IF(AND($CC349&gt;=CF$12,$CC350&lt;=CF$13,$CC350&gt;0),(($L$18+($CC349/$CG$5)*($M$18+($CC349/$CG$5)*($N$18+($CC349/$CG$5)*($O$18+($CC349/$CG$5)*($P$18+($CC349/$CG$5)*($Q$18+($CC349/$CG$5)*$R$18))))))*(1-($O$31+($CC349/$CG$5)*($P$31+($CC349/$CG$5)*($Q$31+($CC349/$CG$5)*($R$31+($CC349/$CG$5)*$S$31))))/100))^2+4*(($L$18+((0.05+$CC349)/$CG$5)*($M$18+((0.05+$CC349)/$CG$5)*($N$18+((0.05+$CC349)/$CG$5)*($O$18+((0.05+$CC349)/$CG$5)*($P$18+((0.05+$CC349)/$CG$5)*($Q$18+((0.05+$CC349)/$CG$5)*$R$18))))))*(1-($O$31+((0.05+$CC349)/$CG$5)*($P$31+((0.05+$CC349)/$CG$5)*($Q$31+((0.05+$CC349)/$CG$5)*($R$31+((0.05+$CC349)/$CG$5)*$S$31))))/100))^2+(($L$18+($CC350/$CG$5)*($M$18+($CC350/$CG$5)*($N$18+($CC350/$CG$5)*($O$18+($CC350/$CG$5)*($P$18+($CC350/$CG$5)*($Q$18+($CC350/$CG$5)*$R$18))))))*(1-($O$31+($CC350/$CG$5)*($P$31+($CC350/$CG$5)*($Q$31+($CC350/$CG$5)*($R$31+($CC350/$CG$5)*$S$31))))/100))^2,0)</f>
        <v>0</v>
      </c>
      <c r="CH349" s="208">
        <f t="shared" si="399"/>
        <v>0</v>
      </c>
      <c r="CM349" s="207">
        <f t="shared" si="439"/>
        <v>0</v>
      </c>
      <c r="CN349" s="208">
        <f t="shared" si="400"/>
        <v>0</v>
      </c>
      <c r="CO349" s="208">
        <f t="shared" si="400"/>
        <v>0</v>
      </c>
      <c r="CP349" s="208">
        <f t="shared" si="400"/>
        <v>0</v>
      </c>
      <c r="CQ349" s="208">
        <f t="shared" ref="CQ349:CQ412" si="462">IF(AND($CM349&gt;=CP$12,$CM350&lt;=CP$13,$CM350&gt;0),(($L$18+($CM349/$CQ$5)*($M$18+($CM349/$CQ$5)*($N$18+($CM349/$CQ$5)*($O$18+($CM349/$CQ$5)*($P$18+($CM349/$CQ$5)*($Q$18+($CM349/$CQ$5)*$R$18))))))*(1-($O$31+($CM349/$CQ$5)*($P$31+($CM349/$CQ$5)*($Q$31+($CM349/$CQ$5)*($R$31+($CM349/$CQ$5)*$S$31))))/100))^2+4*(($L$18+((0.05+$CM349)/$CQ$5)*($M$18+((0.05+$CM349)/$CQ$5)*($N$18+((0.05+$CM349)/$CQ$5)*($O$18+((0.05+$CM349)/$CQ$5)*($P$18+((0.05+$CM349)/$CQ$5)*($Q$18+((0.05+$CM349)/$CQ$5)*$R$18))))))*(1-($O$31+((0.05+$CM349)/$CQ$5)*($P$31+((0.05+$CM349)/$CQ$5)*($Q$31+((0.05+$CM349)/$CQ$5)*($R$31+((0.05+$CM349)/$CQ$5)*$S$31))))/100))^2+(($L$18+($CM350/$CQ$5)*($M$18+($CM350/$CQ$5)*($N$18+($CM350/$CQ$5)*($O$18+($CM350/$CQ$5)*($P$18+($CM350/$CQ$5)*($Q$18+($CM350/$CQ$5)*$R$18))))))*(1-($O$31+($CM350/$CQ$5)*($P$31+($CM350/$CQ$5)*($Q$31+($CM350/$CQ$5)*($R$31+($CM350/$CQ$5)*$S$31))))/100))^2,0)</f>
        <v>0</v>
      </c>
      <c r="CR349" s="208">
        <f t="shared" si="401"/>
        <v>0</v>
      </c>
      <c r="CW349" s="207">
        <f t="shared" si="440"/>
        <v>0</v>
      </c>
      <c r="CX349" s="208">
        <f t="shared" si="402"/>
        <v>0</v>
      </c>
      <c r="CY349" s="207">
        <f t="shared" si="402"/>
        <v>0</v>
      </c>
      <c r="CZ349" s="208">
        <f t="shared" si="402"/>
        <v>0</v>
      </c>
      <c r="DA349" s="208">
        <f t="shared" ref="DA349:DA412" si="463">IF(AND($CW349&gt;=CZ$12,$CW350&lt;=CZ$13,$CW350&gt;0),(($L$18+($CW349/$DA$5)*($M$18+($CW349/$DA$5)*($N$18+($CW349/$DA$5)*($O$18+($CW349/$DA$5)*($P$18+($CW349/$DA$5)*($Q$18+($CW349/$DA$5)*$R$18))))))*(1-($O$31+($CW349/$DA$5)*($P$31+($CW349/$DA$5)*($Q$31+($CW349/$DA$5)*($R$31+($CW349/$DA$5)*$S$31))))/100))^2+4*(($L$18+((0.05+$CW349)/$DA$5)*($M$18+((0.05+$CW349)/$DA$5)*($N$18+((0.05+$CW349)/$DA$5)*($O$18+((0.05+$CW349)/$DA$5)*($P$18+((0.05+$CW349)/$DA$5)*($Q$18+((0.05+$CW349)/$DA$5)*$R$18))))))*(1-($O$31+((0.05+$CW349)/$DA$5)*($P$31+((0.05+$CW349)/$DA$5)*($Q$31+((0.05+$CW349)/$DA$5)*($R$31+((0.05+$CW349)/$DA$5)*$S$31))))/100))^2+(($L$18+($CW350/$DA$5)*($M$18+($CW350/$DA$5)*($N$18+($CW350/$DA$5)*($O$18+($CW350/$DA$5)*($P$18+($CW350/$DA$5)*($Q$18+($CW350/$DA$5)*$R$18))))))*(1-($O$31+($CW350/$DA$5)*($P$31+($CW350/$DA$5)*($Q$31+($CW350/$DA$5)*($R$31+($CW350/$DA$5)*$S$31))))/100))^2,0)</f>
        <v>0</v>
      </c>
      <c r="DB349" s="208">
        <f t="shared" si="403"/>
        <v>0</v>
      </c>
      <c r="DG349" s="207">
        <f t="shared" si="441"/>
        <v>0</v>
      </c>
      <c r="DH349" s="208">
        <f t="shared" si="404"/>
        <v>0</v>
      </c>
      <c r="DI349" s="208">
        <f t="shared" si="404"/>
        <v>0</v>
      </c>
      <c r="DJ349" s="208">
        <f t="shared" si="404"/>
        <v>0</v>
      </c>
      <c r="DK349" s="208">
        <f t="shared" ref="DK349:DK412" si="464">IF(AND($DG349&gt;=DJ$12,$DG350&lt;=DJ$13,$DG350&gt;0),(($L$18+($DG349/$DK$5)*($M$18+($DG349/$DK$5)*($N$18+($DG349/$DK$5)*($O$18+($DG349/$DK$5)*($P$18+($DG349/$DK$5)*($Q$18+($DG349/$DK$5)*$R$18))))))*(1-($O$31+($DG349/$DK$5)*($P$31+($DG349/$DK$5)*($Q$31+($DG349/$DK$5)*($R$31+($DG349/$DK$5)*$S$31))))/100))^2+4*(($L$18+((0.05+$DG349)/$DK$5)*($M$18+((0.05+$DG349)/$DK$5)*($N$18+((0.05+$DG349)/$DK$5)*($O$18+((0.05+$DG349)/$DK$5)*($P$18+((0.05+$DG349)/$DK$5)*($Q$18+((0.05+$DG349)/$DK$5)*$R$18))))))*(1-($O$31+((0.05+$DG349)/$DK$5)*($P$31+((0.05+$DG349)/$DK$5)*($Q$31+((0.05+$DG349)/$DK$5)*($R$31+((0.05+$DG349)/$DK$5)*$S$31))))/100))^2+(($L$18+($DG350/$DK$5)*($M$18+($DG350/$DK$5)*($N$18+($DG350/$DK$5)*($O$18+($DG350/$DK$5)*($P$18+($DG350/$DK$5)*($Q$18+($DG350/$DK$5)*$R$18))))))*(1-($O$31+($DG350/$DK$5)*($P$31+($DG350/$DK$5)*($Q$31+($DG350/$DK$5)*($R$31+($DG350/$DK$5)*$S$31))))/100))^2,0)</f>
        <v>0</v>
      </c>
      <c r="DL349" s="208">
        <f t="shared" si="405"/>
        <v>0</v>
      </c>
      <c r="DQ349" s="207">
        <f t="shared" si="442"/>
        <v>0</v>
      </c>
      <c r="DR349" s="208">
        <f t="shared" si="406"/>
        <v>0</v>
      </c>
      <c r="DS349" s="208">
        <f t="shared" si="406"/>
        <v>0</v>
      </c>
      <c r="DT349" s="208">
        <f t="shared" si="406"/>
        <v>0</v>
      </c>
      <c r="DU349" s="208">
        <f t="shared" ref="DU349:DU412" si="465">IF(AND($DQ349&gt;=DT$12,$DQ350&lt;=DT$13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DV349" s="208">
        <f t="shared" si="407"/>
        <v>0</v>
      </c>
      <c r="EA349" s="207">
        <f t="shared" si="443"/>
        <v>0</v>
      </c>
      <c r="EB349" s="208">
        <f t="shared" si="408"/>
        <v>0</v>
      </c>
      <c r="EC349" s="208">
        <f t="shared" si="408"/>
        <v>0</v>
      </c>
      <c r="ED349" s="208">
        <f t="shared" si="408"/>
        <v>0</v>
      </c>
      <c r="EE349" s="208">
        <f t="shared" ref="EE349:EE412" si="466">IF(AND($DQ349&gt;=ED$12,$DQ350&lt;=ED$13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F349" s="208">
        <f t="shared" si="409"/>
        <v>0</v>
      </c>
      <c r="EK349" s="207">
        <f t="shared" si="444"/>
        <v>0</v>
      </c>
      <c r="EL349" s="208">
        <f t="shared" si="410"/>
        <v>0</v>
      </c>
      <c r="EM349" s="208">
        <f t="shared" si="410"/>
        <v>0</v>
      </c>
      <c r="EN349" s="208">
        <f t="shared" si="410"/>
        <v>0</v>
      </c>
      <c r="EO349" s="208">
        <f t="shared" ref="EO349:EO412" si="467">IF(AND($DQ349&gt;=EN$12,$DQ350&lt;=EN$13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P349" s="208">
        <f t="shared" si="411"/>
        <v>0</v>
      </c>
      <c r="EU349" s="207">
        <f t="shared" si="445"/>
        <v>0</v>
      </c>
      <c r="EV349" s="208">
        <f t="shared" si="412"/>
        <v>0</v>
      </c>
      <c r="EW349" s="208">
        <f t="shared" si="412"/>
        <v>0</v>
      </c>
      <c r="EX349" s="208">
        <f t="shared" si="412"/>
        <v>0</v>
      </c>
      <c r="EY349" s="208">
        <f t="shared" ref="EY349:EY412" si="468">IF(AND($DQ349&gt;=EX$12,$DQ350&lt;=EX$13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Z349" s="208">
        <f t="shared" si="413"/>
        <v>0</v>
      </c>
      <c r="FE349" s="207">
        <f t="shared" si="446"/>
        <v>0</v>
      </c>
      <c r="FF349" s="208">
        <f t="shared" si="414"/>
        <v>0</v>
      </c>
      <c r="FG349" s="208">
        <f t="shared" si="414"/>
        <v>0</v>
      </c>
      <c r="FH349" s="208">
        <f t="shared" si="414"/>
        <v>0</v>
      </c>
      <c r="FI349" s="208">
        <f t="shared" ref="FI349:FI412" si="469">IF(AND($DQ349&gt;=FH$12,$DQ350&lt;=FH$13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FJ349" s="208">
        <f t="shared" si="415"/>
        <v>0</v>
      </c>
      <c r="FO349" s="207">
        <f t="shared" si="447"/>
        <v>0</v>
      </c>
      <c r="FP349" s="208">
        <f t="shared" si="416"/>
        <v>0</v>
      </c>
      <c r="FQ349" s="208">
        <f t="shared" si="416"/>
        <v>0</v>
      </c>
      <c r="FR349" s="208">
        <f t="shared" si="416"/>
        <v>0</v>
      </c>
      <c r="FS349" s="208">
        <f t="shared" ref="FS349:FS412" si="470">IF(AND($DQ349&gt;=FR$12,$DQ350&lt;=FR$13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FT349" s="208">
        <f t="shared" si="417"/>
        <v>0</v>
      </c>
      <c r="FY349" s="207">
        <f t="shared" si="448"/>
        <v>0</v>
      </c>
      <c r="FZ349" s="208">
        <f t="shared" si="418"/>
        <v>0</v>
      </c>
      <c r="GA349" s="208">
        <f t="shared" si="418"/>
        <v>0</v>
      </c>
      <c r="GB349" s="208">
        <f t="shared" si="418"/>
        <v>0</v>
      </c>
      <c r="GC349" s="208">
        <f t="shared" ref="GC349:GC412" si="471">IF(AND($DQ349&gt;=GB$12,$DQ350&lt;=GB$13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D349" s="208">
        <f t="shared" si="419"/>
        <v>0</v>
      </c>
      <c r="GI349" s="207">
        <f t="shared" si="449"/>
        <v>0</v>
      </c>
      <c r="GJ349" s="208">
        <f t="shared" si="420"/>
        <v>0</v>
      </c>
      <c r="GK349" s="208">
        <f t="shared" si="420"/>
        <v>0</v>
      </c>
      <c r="GL349" s="208">
        <f t="shared" si="420"/>
        <v>0</v>
      </c>
      <c r="GM349" s="208">
        <f t="shared" ref="GM349:GM412" si="472">IF(AND($DQ349&gt;=GL$12,$DQ350&lt;=GL$13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N349" s="208">
        <f t="shared" si="421"/>
        <v>0</v>
      </c>
      <c r="GS349" s="207">
        <f t="shared" si="450"/>
        <v>0</v>
      </c>
      <c r="GT349" s="208">
        <f t="shared" si="422"/>
        <v>0</v>
      </c>
      <c r="GU349" s="208">
        <f t="shared" si="422"/>
        <v>0</v>
      </c>
      <c r="GV349" s="208">
        <f t="shared" si="422"/>
        <v>0</v>
      </c>
      <c r="GW349" s="208">
        <f t="shared" ref="GW349:GW412" si="473">IF(AND($DQ349&gt;=GV$12,$DQ350&lt;=GV$13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X349" s="208">
        <f t="shared" si="423"/>
        <v>0</v>
      </c>
      <c r="HC349" s="207">
        <f t="shared" si="451"/>
        <v>0</v>
      </c>
      <c r="HD349" s="208">
        <f t="shared" si="424"/>
        <v>0</v>
      </c>
      <c r="HE349" s="208">
        <f t="shared" si="424"/>
        <v>0</v>
      </c>
      <c r="HF349" s="208">
        <f t="shared" si="424"/>
        <v>0</v>
      </c>
      <c r="HG349" s="208">
        <f t="shared" ref="HG349:HG412" si="474">IF(AND($DQ349&gt;=HF$12,$DQ350&lt;=HF$13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HH349" s="208">
        <f t="shared" si="425"/>
        <v>0</v>
      </c>
      <c r="HM349" s="207">
        <f t="shared" si="452"/>
        <v>0</v>
      </c>
      <c r="HN349" s="208">
        <f t="shared" si="426"/>
        <v>0</v>
      </c>
      <c r="HO349" s="208">
        <f t="shared" si="426"/>
        <v>0</v>
      </c>
      <c r="HP349" s="208">
        <f t="shared" si="426"/>
        <v>0</v>
      </c>
      <c r="HQ349" s="208">
        <f t="shared" ref="HQ349:HQ412" si="475">IF(AND($DQ349&gt;=HP$12,$DQ350&lt;=HP$13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HR349" s="208">
        <f t="shared" si="427"/>
        <v>0</v>
      </c>
      <c r="HW349" s="207">
        <f t="shared" si="453"/>
        <v>0</v>
      </c>
      <c r="HX349" s="208">
        <f t="shared" si="428"/>
        <v>0</v>
      </c>
      <c r="HY349" s="208">
        <f t="shared" si="428"/>
        <v>0</v>
      </c>
      <c r="HZ349" s="208">
        <f t="shared" si="428"/>
        <v>0</v>
      </c>
      <c r="IA349" s="208">
        <f t="shared" ref="IA349:IA412" si="476">IF(AND($DQ349&gt;=HZ$12,$DQ350&lt;=HZ$13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IB349" s="208">
        <f t="shared" si="429"/>
        <v>0</v>
      </c>
      <c r="IG349" s="207">
        <f t="shared" si="454"/>
        <v>0</v>
      </c>
      <c r="IH349" s="208">
        <f t="shared" si="430"/>
        <v>0</v>
      </c>
      <c r="II349" s="208">
        <f t="shared" si="430"/>
        <v>0</v>
      </c>
      <c r="IJ349" s="208">
        <f t="shared" si="430"/>
        <v>0</v>
      </c>
      <c r="IK349" s="208">
        <f t="shared" ref="IK349:IK412" si="477">IF(AND($DQ349&gt;=IJ$12,$DQ350&lt;=IJ$13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IL349" s="208">
        <f t="shared" si="431"/>
        <v>0</v>
      </c>
    </row>
    <row r="350" spans="20:246">
      <c r="T350" s="207">
        <v>32</v>
      </c>
      <c r="U350" s="207">
        <f t="shared" si="432"/>
        <v>0</v>
      </c>
      <c r="V350" s="208">
        <f t="shared" ref="V350:Y413" si="478">IF(AND($U350&gt;=U$12,$U351&lt;=U$13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W350" s="208">
        <f t="shared" si="478"/>
        <v>0</v>
      </c>
      <c r="X350" s="208">
        <f t="shared" si="478"/>
        <v>0</v>
      </c>
      <c r="Y350" s="208">
        <f t="shared" si="455"/>
        <v>0</v>
      </c>
      <c r="Z350" s="208">
        <f t="shared" ref="Z350:Z413" si="479">IF(AND($U350&gt;=Y$12,$U351&lt;=Y$13,$U351&gt;0),($L$18+($U350/$Y$5)*($M$18+($U350/$Y$5)*($N$18+($U350/$Y$5)*($O$18+($U350/$Y$5)*($P$18+($U350/$Y$5)*($Q$18+($U350/$Y$5)*$R$18))))))^2+4*($L$18+((0.05+$U350)/$Y$5)*($M$18+((0.05+$U350)/$Y$5)*($N$18+((0.05+$U350)/$Y$5)*($O$18+((0.05+$U350)/$Y$5)*($P$18+((0.05+$U350)/$Y$5)*($Q$18+((0.05+$U350)/$Y$5)*$R$18))))))^2+($L$18+($U351/$Y$5)*($M$18+($U351/$Y$5)*($N$18+($U351/$Y$5)*($O$18+($U351/$Y$5)*($P$18+($U351/$Y$5)*($Q$18+($U351/$Y$5)*$R$18))))))^2,0)</f>
        <v>0</v>
      </c>
      <c r="AE350" s="207">
        <f t="shared" si="433"/>
        <v>0</v>
      </c>
      <c r="AF350" s="208">
        <f t="shared" ref="AF350:AI413" si="480">IF(AND($AE350&gt;=AE$12,$AE351&lt;=AE$13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G350" s="208">
        <f t="shared" si="480"/>
        <v>0</v>
      </c>
      <c r="AH350" s="208">
        <f t="shared" si="480"/>
        <v>0</v>
      </c>
      <c r="AI350" s="208">
        <f t="shared" si="456"/>
        <v>0</v>
      </c>
      <c r="AJ350" s="208">
        <f t="shared" ref="AJ350:AJ413" si="481">IF(AND($AE350&gt;=AI$12,$AE351&lt;=AI$13,$AE351&gt;0),($L$18+($AE350/$AI$5)*($M$18+($AE350/$AI$5)*($N$18+($AE350/$AI$5)*($O$18+($AE350/$AI$5)*($P$18+($AE350/$AI$5)*($Q$18+($AE350/$AI$5)*$R$18))))))^2+4*($L$18+((0.05+$AE350)/$AI$5)*($M$18+((0.05+$AE350)/$AI$5)*($N$18+((0.05+$AE350)/$AI$5)*($O$18+((0.05+$AE350)/$AI$5)*($P$18+((0.05+$AE350)/$AI$5)*($Q$18+((0.05+$AE350)/$AI$5)*$R$18))))))^2+($L$18+($AE351/$AI$5)*($M$18+($AE351/$AI$5)*($N$18+($AE351/$AI$5)*($O$18+($AE351/$AI$5)*($P$18+($AE351/$AI$5)*($Q$18+($AE351/$AI$5)*$R$18))))))^2,0)</f>
        <v>0</v>
      </c>
      <c r="AO350" s="207">
        <f t="shared" si="434"/>
        <v>0</v>
      </c>
      <c r="AP350" s="208">
        <f t="shared" ref="AP350:AS413" si="482">IF(AND($AO350&gt;=AO$12,$AO351&lt;=AO$13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Q350" s="208">
        <f t="shared" si="482"/>
        <v>0</v>
      </c>
      <c r="AR350" s="208">
        <f t="shared" si="482"/>
        <v>0</v>
      </c>
      <c r="AS350" s="208">
        <f t="shared" si="457"/>
        <v>0</v>
      </c>
      <c r="AT350" s="208">
        <f t="shared" ref="AT350:AT413" si="483">IF(AND($AO350&gt;=AS$12,$AO351&lt;=AS$13,$AO351&gt;0),($L$18+($AO350/$AS$5)*($M$18+($AO350/$AS$5)*($N$18+($AO350/$AS$5)*($O$18+($AO350/$AS$5)*($P$18+($AO350/$AS$5)*($Q$18+($AO350/$AS$5)*$R$18))))))^2+4*($L$18+((0.05+$AO350)/$AS$5)*($M$18+((0.05+$AO350)/$AS$5)*($N$18+((0.05+$AO350)/$AS$5)*($O$18+((0.05+$AO350)/$AS$5)*($P$18+((0.05+$AO350)/$AS$5)*($Q$18+((0.05+$AO350)/$AS$5)*$R$18))))))^2+($L$18+($AO351/$AS$5)*($M$18+($AO351/$AS$5)*($N$18+($AO351/$AS$5)*($O$18+($AO351/$AS$5)*($P$18+($AO351/$AS$5)*($Q$18+($AO351/$AS$5)*$R$18))))))^2,0)</f>
        <v>0</v>
      </c>
      <c r="AY350" s="207">
        <f t="shared" si="435"/>
        <v>0</v>
      </c>
      <c r="AZ350" s="208">
        <f t="shared" ref="AZ350:BC413" si="484">IF(AND($AY350&gt;=AY$12,$AY351&lt;=AY$13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A350" s="208">
        <f t="shared" si="484"/>
        <v>0</v>
      </c>
      <c r="BB350" s="208">
        <f t="shared" si="484"/>
        <v>0</v>
      </c>
      <c r="BC350" s="208">
        <f t="shared" si="458"/>
        <v>0</v>
      </c>
      <c r="BD350" s="208">
        <f t="shared" ref="BD350:BD413" si="485">IF(AND($AY350&gt;=BC$12,$AY351&lt;=BC$13,$AY351&gt;0),($L$18+($AY350/$BC$5)*($M$18+($AY350/$BC$5)*($N$18+($AY350/$BC$5)*($O$18+($AY350/$BC$5)*($P$18+($AY350/$BC$5)*($Q$18+($AY350/$BC$5)*$R$18))))))^2+4*($L$18+((0.05+$AY350)/$BC$5)*($M$18+((0.05+$AY350)/$BC$5)*($N$18+((0.05+$AY350)/$BC$5)*($O$18+((0.05+$AY350)/$BC$5)*($P$18+((0.05+$AY350)/$BC$5)*($Q$18+((0.05+$AY350)/$BC$5)*$R$18))))))^2+($L$18+($AY351/$BC$5)*($M$18+($AY351/$BC$5)*($N$18+($AY351/$BC$5)*($O$18+($AY351/$BC$5)*($P$18+($AY351/$BC$5)*($Q$18+($AY351/$BC$5)*$R$18))))))^2,0)</f>
        <v>0</v>
      </c>
      <c r="BI350" s="207">
        <f t="shared" si="436"/>
        <v>0</v>
      </c>
      <c r="BJ350" s="208">
        <f t="shared" ref="BJ350:BM413" si="486">IF(AND($BI350&gt;=BI$12,$BI351&lt;=BI$13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K350" s="208">
        <f t="shared" si="486"/>
        <v>0</v>
      </c>
      <c r="BL350" s="208">
        <f t="shared" si="486"/>
        <v>0</v>
      </c>
      <c r="BM350" s="208">
        <f t="shared" si="459"/>
        <v>0</v>
      </c>
      <c r="BN350" s="208">
        <f t="shared" ref="BN350:BN413" si="487">IF(AND($BI350&gt;=BM$12,$BI351&lt;=BM$13,$BI351&gt;0),($L$18+($BI350/$BM$5)*($M$18+($BI350/$BM$5)*($N$18+($BI350/$BM$5)*($O$18+($BI350/$BM$5)*($P$18+($BI350/$BM$5)*($Q$18+($BI350/$BM$5)*$R$18))))))^2+4*($L$18+((0.05+$BI350)/$BM$5)*($M$18+((0.05+$BI350)/$BM$5)*($N$18+((0.05+$BI350)/$BM$5)*($O$18+((0.05+$BI350)/$BM$5)*($P$18+((0.05+$BI350)/$BM$5)*($Q$18+((0.05+$BI350)/$BM$5)*$R$18))))))^2+($L$18+($BI351/$BM$5)*($M$18+($BI351/$BM$5)*($N$18+($BI351/$BM$5)*($O$18+($BI351/$BM$5)*($P$18+($BI351/$BM$5)*($Q$18+($BI351/$BM$5)*$R$18))))))^2,0)</f>
        <v>0</v>
      </c>
      <c r="BS350" s="207">
        <f t="shared" si="437"/>
        <v>0</v>
      </c>
      <c r="BT350" s="208">
        <f t="shared" ref="BT350:BW413" si="488">IF(AND($BS350&gt;=BS$12,$BS351&lt;=BS$13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U350" s="208">
        <f t="shared" si="488"/>
        <v>0</v>
      </c>
      <c r="BV350" s="208">
        <f t="shared" si="488"/>
        <v>0</v>
      </c>
      <c r="BW350" s="208">
        <f t="shared" si="460"/>
        <v>0</v>
      </c>
      <c r="BX350" s="208">
        <f t="shared" ref="BX350:BX413" si="489">IF(AND($BS350&gt;=BW$12,$BS351&lt;=BW$13,$BS351&gt;0),($L$18+($BS350/$BW$5)*($M$18+($BS350/$BW$5)*($N$18+($BS350/$BW$5)*($O$18+($BS350/$BW$5)*($P$18+($BS350/$BW$5)*($Q$18+($BS350/$BW$5)*$R$18))))))^2+4*($L$18+((0.05+$BS350)/$BW$5)*($M$18+((0.05+$BS350)/$BW$5)*($N$18+((0.05+$BS350)/$BW$5)*($O$18+((0.05+$BS350)/$BW$5)*($P$18+((0.05+$BS350)/$BW$5)*($Q$18+((0.05+$BS350)/$BW$5)*$R$18))))))^2+($L$18+($BS351/$BW$5)*($M$18+($BS351/$BW$5)*($N$18+($BS351/$BW$5)*($O$18+($BS351/$BW$5)*($P$18+($BS351/$BW$5)*($Q$18+($BS351/$BW$5)*$R$18))))))^2,0)</f>
        <v>0</v>
      </c>
      <c r="CC350" s="207">
        <f t="shared" si="438"/>
        <v>0</v>
      </c>
      <c r="CD350" s="208">
        <f t="shared" ref="CD350:CG413" si="490">IF(AND($CC350&gt;=CC$12,$CC351&lt;=CC$13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E350" s="208">
        <f t="shared" si="490"/>
        <v>0</v>
      </c>
      <c r="CF350" s="208">
        <f t="shared" si="490"/>
        <v>0</v>
      </c>
      <c r="CG350" s="208">
        <f t="shared" si="461"/>
        <v>0</v>
      </c>
      <c r="CH350" s="208">
        <f t="shared" ref="CH350:CH413" si="491">IF(AND($CC350&gt;=CG$12,$CC351&lt;=CG$13,$CC351&gt;0),($L$18+($CC350/$CG$5)*($M$18+($CC350/$CG$5)*($N$18+($CC350/$CG$5)*($O$18+($CC350/$CG$5)*($P$18+($CC350/$CG$5)*($Q$18+($CC350/$CG$5)*$R$18))))))^2+4*($L$18+((0.05+$CC350)/$CG$5)*($M$18+((0.05+$CC350)/$CG$5)*($N$18+((0.05+$CC350)/$CG$5)*($O$18+((0.05+$CC350)/$CG$5)*($P$18+((0.05+$CC350)/$CG$5)*($Q$18+((0.05+$CC350)/$CG$5)*$R$18))))))^2+($L$18+($CC351/$CG$5)*($M$18+($CC351/$CG$5)*($N$18+($CC351/$CG$5)*($O$18+($CC351/$CG$5)*($P$18+($CC351/$CG$5)*($Q$18+($CC351/$CG$5)*$R$18))))))^2,0)</f>
        <v>0</v>
      </c>
      <c r="CM350" s="207">
        <f t="shared" si="439"/>
        <v>0</v>
      </c>
      <c r="CN350" s="208">
        <f t="shared" ref="CN350:CQ413" si="492">IF(AND($CM350&gt;=CM$12,$CM351&lt;=CM$13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O350" s="208">
        <f t="shared" si="492"/>
        <v>0</v>
      </c>
      <c r="CP350" s="208">
        <f t="shared" si="492"/>
        <v>0</v>
      </c>
      <c r="CQ350" s="208">
        <f t="shared" si="462"/>
        <v>0</v>
      </c>
      <c r="CR350" s="208">
        <f t="shared" ref="CR350:CR413" si="493">IF(AND($CM350&gt;=CQ$12,$CM351&lt;=CQ$13,$CM351&gt;0),($L$18+($CM350/$CQ$5)*($M$18+($CM350/$CQ$5)*($N$18+($CM350/$CQ$5)*($O$18+($CM350/$CQ$5)*($P$18+($CM350/$CQ$5)*($Q$18+($CM350/$CQ$5)*$R$18))))))^2+4*($L$18+((0.05+$CM350)/$CQ$5)*($M$18+((0.05+$CM350)/$CQ$5)*($N$18+((0.05+$CM350)/$CQ$5)*($O$18+((0.05+$CM350)/$CQ$5)*($P$18+((0.05+$CM350)/$CQ$5)*($Q$18+((0.05+$CM350)/$CQ$5)*$R$18))))))^2+($L$18+($CM351/$CQ$5)*($M$18+($CM351/$CQ$5)*($N$18+($CM351/$CQ$5)*($O$18+($CM351/$CQ$5)*($P$18+($CM351/$CQ$5)*($Q$18+($CM351/$CQ$5)*$R$18))))))^2,0)</f>
        <v>0</v>
      </c>
      <c r="CW350" s="207">
        <f t="shared" si="440"/>
        <v>0</v>
      </c>
      <c r="CX350" s="208">
        <f t="shared" ref="CX350:DA413" si="494">IF(AND($CW350&gt;=CW$12,$CW351&lt;=CW$13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CY350" s="207">
        <f t="shared" si="494"/>
        <v>0</v>
      </c>
      <c r="CZ350" s="208">
        <f t="shared" si="494"/>
        <v>0</v>
      </c>
      <c r="DA350" s="208">
        <f t="shared" si="463"/>
        <v>0</v>
      </c>
      <c r="DB350" s="208">
        <f t="shared" ref="DB350:DB413" si="495">IF(AND($CW350&gt;=DA$12,$CW351&lt;=DA$13,$CW351&gt;0),($L$18+($CW350/$DA$5)*($M$18+($CW350/$DA$5)*($N$18+($CW350/$DA$5)*($O$18+($CW350/$DA$5)*($P$18+($CW350/$DA$5)*($Q$18+($CW350/$DA$5)*$R$18))))))^2+4*($L$18+((0.05+$CW350)/$DA$5)*($M$18+((0.05+$CW350)/$DA$5)*($N$18+((0.05+$CW350)/$DA$5)*($O$18+((0.05+$CW350)/$DA$5)*($P$18+((0.05+$CW350)/$DA$5)*($Q$18+((0.05+$CW350)/$DA$5)*$R$18))))))^2+($L$18+($CW351/$DA$5)*($M$18+($CW351/$DA$5)*($N$18+($CW351/$DA$5)*($O$18+($CW351/$DA$5)*($P$18+($CW351/$DA$5)*($Q$18+($CW351/$DA$5)*$R$18))))))^2,0)</f>
        <v>0</v>
      </c>
      <c r="DG350" s="207">
        <f t="shared" si="441"/>
        <v>0</v>
      </c>
      <c r="DH350" s="208">
        <f t="shared" ref="DH350:DK413" si="496">IF(AND($DG350&gt;=DG$12,$DG351&lt;=DG$13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I350" s="208">
        <f t="shared" si="496"/>
        <v>0</v>
      </c>
      <c r="DJ350" s="208">
        <f t="shared" si="496"/>
        <v>0</v>
      </c>
      <c r="DK350" s="208">
        <f t="shared" si="464"/>
        <v>0</v>
      </c>
      <c r="DL350" s="208">
        <f t="shared" ref="DL350:DL413" si="497">IF(AND($DG350&gt;=DK$12,$DG351&lt;=DK$13,$DG351&gt;0),($L$18+($DG350/$DK$5)*($M$18+($DG350/$DK$5)*($N$18+($DG350/$DK$5)*($O$18+($DG350/$DK$5)*($P$18+($DG350/$DK$5)*($Q$18+($DG350/$DK$5)*$R$18))))))^2+4*($L$18+((0.05+$DG350)/$DK$5)*($M$18+((0.05+$DG350)/$DK$5)*($N$18+((0.05+$DG350)/$DK$5)*($O$18+((0.05+$DG350)/$DK$5)*($P$18+((0.05+$DG350)/$DK$5)*($Q$18+((0.05+$DG350)/$DK$5)*$R$18))))))^2+($L$18+($DG351/$DK$5)*($M$18+($DG351/$DK$5)*($N$18+($DG351/$DK$5)*($O$18+($DG351/$DK$5)*($P$18+($DG351/$DK$5)*($Q$18+($DG351/$DK$5)*$R$18))))))^2,0)</f>
        <v>0</v>
      </c>
      <c r="DQ350" s="207">
        <f t="shared" si="442"/>
        <v>0</v>
      </c>
      <c r="DR350" s="208">
        <f t="shared" ref="DR350:DU413" si="498">IF(AND($DQ350&gt;=DQ$12,$DQ351&lt;=DQ$13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S350" s="208">
        <f t="shared" si="498"/>
        <v>0</v>
      </c>
      <c r="DT350" s="208">
        <f t="shared" si="498"/>
        <v>0</v>
      </c>
      <c r="DU350" s="208">
        <f t="shared" si="465"/>
        <v>0</v>
      </c>
      <c r="DV350" s="208">
        <f t="shared" ref="DV350:DV413" si="499">IF(AND($DQ350&gt;=DU$12,$DQ351&lt;=DU$13,$DQ351&gt;0),($L$18+($DQ350/$DU$5)*($M$18+($DQ350/$DU$5)*($N$18+($DQ350/$DU$5)*($O$18+($DQ350/$DU$5)*($P$18+($DQ350/$DU$5)*($Q$18+($DQ350/$DU$5)*$R$18))))))^2+4*($L$18+((0.05+$DQ350)/$DU$5)*($M$18+((0.05+$DQ350)/$DU$5)*($N$18+((0.05+$DQ350)/$DU$5)*($O$18+((0.05+$DQ350)/$DU$5)*($P$18+((0.05+$DQ350)/$DU$5)*($Q$18+((0.05+$DQ350)/$DU$5)*$R$18))))))^2+($L$18+($DQ351/$DU$5)*($M$18+($DQ351/$DU$5)*($N$18+($DQ351/$DU$5)*($O$18+($DQ351/$DU$5)*($P$18+($DQ351/$DU$5)*($Q$18+($DQ351/$DU$5)*$R$18))))))^2,0)</f>
        <v>0</v>
      </c>
      <c r="EA350" s="207">
        <f t="shared" si="443"/>
        <v>0</v>
      </c>
      <c r="EB350" s="208">
        <f t="shared" ref="EB350:EE413" si="500">IF(AND($DQ350&gt;=EA$12,$DQ351&lt;=EA$13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C350" s="208">
        <f t="shared" si="500"/>
        <v>0</v>
      </c>
      <c r="ED350" s="208">
        <f t="shared" si="500"/>
        <v>0</v>
      </c>
      <c r="EE350" s="208">
        <f t="shared" si="466"/>
        <v>0</v>
      </c>
      <c r="EF350" s="208">
        <f t="shared" ref="EF350:EF413" si="501">IF(AND($DQ350&gt;=EE$12,$DQ351&lt;=EE$13,$DQ351&gt;0),($L$18+($DQ350/$DU$5)*($M$18+($DQ350/$DU$5)*($N$18+($DQ350/$DU$5)*($O$18+($DQ350/$DU$5)*($P$18+($DQ350/$DU$5)*($Q$18+($DQ350/$DU$5)*$R$18))))))^2+4*($L$18+((0.05+$DQ350)/$DU$5)*($M$18+((0.05+$DQ350)/$DU$5)*($N$18+((0.05+$DQ350)/$DU$5)*($O$18+((0.05+$DQ350)/$DU$5)*($P$18+((0.05+$DQ350)/$DU$5)*($Q$18+((0.05+$DQ350)/$DU$5)*$R$18))))))^2+($L$18+($DQ351/$DU$5)*($M$18+($DQ351/$DU$5)*($N$18+($DQ351/$DU$5)*($O$18+($DQ351/$DU$5)*($P$18+($DQ351/$DU$5)*($Q$18+($DQ351/$DU$5)*$R$18))))))^2,0)</f>
        <v>0</v>
      </c>
      <c r="EK350" s="207">
        <f t="shared" si="444"/>
        <v>0</v>
      </c>
      <c r="EL350" s="208">
        <f t="shared" ref="EL350:EO413" si="502">IF(AND($DQ350&gt;=EK$12,$DQ351&lt;=EK$13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M350" s="208">
        <f t="shared" si="502"/>
        <v>0</v>
      </c>
      <c r="EN350" s="208">
        <f t="shared" si="502"/>
        <v>0</v>
      </c>
      <c r="EO350" s="208">
        <f t="shared" si="467"/>
        <v>0</v>
      </c>
      <c r="EP350" s="208">
        <f t="shared" ref="EP350:EP413" si="503">IF(AND($DQ350&gt;=EO$12,$DQ351&lt;=EO$13,$DQ351&gt;0),($L$18+($DQ350/$DU$5)*($M$18+($DQ350/$DU$5)*($N$18+($DQ350/$DU$5)*($O$18+($DQ350/$DU$5)*($P$18+($DQ350/$DU$5)*($Q$18+($DQ350/$DU$5)*$R$18))))))^2+4*($L$18+((0.05+$DQ350)/$DU$5)*($M$18+((0.05+$DQ350)/$DU$5)*($N$18+((0.05+$DQ350)/$DU$5)*($O$18+((0.05+$DQ350)/$DU$5)*($P$18+((0.05+$DQ350)/$DU$5)*($Q$18+((0.05+$DQ350)/$DU$5)*$R$18))))))^2+($L$18+($DQ351/$DU$5)*($M$18+($DQ351/$DU$5)*($N$18+($DQ351/$DU$5)*($O$18+($DQ351/$DU$5)*($P$18+($DQ351/$DU$5)*($Q$18+($DQ351/$DU$5)*$R$18))))))^2,0)</f>
        <v>0</v>
      </c>
      <c r="EU350" s="207">
        <f t="shared" si="445"/>
        <v>0</v>
      </c>
      <c r="EV350" s="208">
        <f t="shared" ref="EV350:EY413" si="504">IF(AND($DQ350&gt;=EU$12,$DQ351&lt;=EU$13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W350" s="208">
        <f t="shared" si="504"/>
        <v>0</v>
      </c>
      <c r="EX350" s="208">
        <f t="shared" si="504"/>
        <v>0</v>
      </c>
      <c r="EY350" s="208">
        <f t="shared" si="468"/>
        <v>0</v>
      </c>
      <c r="EZ350" s="208">
        <f t="shared" ref="EZ350:EZ413" si="505">IF(AND($DQ350&gt;=EY$12,$DQ351&lt;=EY$13,$DQ351&gt;0),($L$18+($DQ350/$DU$5)*($M$18+($DQ350/$DU$5)*($N$18+($DQ350/$DU$5)*($O$18+($DQ350/$DU$5)*($P$18+($DQ350/$DU$5)*($Q$18+($DQ350/$DU$5)*$R$18))))))^2+4*($L$18+((0.05+$DQ350)/$DU$5)*($M$18+((0.05+$DQ350)/$DU$5)*($N$18+((0.05+$DQ350)/$DU$5)*($O$18+((0.05+$DQ350)/$DU$5)*($P$18+((0.05+$DQ350)/$DU$5)*($Q$18+((0.05+$DQ350)/$DU$5)*$R$18))))))^2+($L$18+($DQ351/$DU$5)*($M$18+($DQ351/$DU$5)*($N$18+($DQ351/$DU$5)*($O$18+($DQ351/$DU$5)*($P$18+($DQ351/$DU$5)*($Q$18+($DQ351/$DU$5)*$R$18))))))^2,0)</f>
        <v>0</v>
      </c>
      <c r="FE350" s="207">
        <f t="shared" si="446"/>
        <v>0</v>
      </c>
      <c r="FF350" s="208">
        <f t="shared" ref="FF350:FI413" si="506">IF(AND($DQ350&gt;=FE$12,$DQ351&lt;=FE$13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G350" s="208">
        <f t="shared" si="506"/>
        <v>0</v>
      </c>
      <c r="FH350" s="208">
        <f t="shared" si="506"/>
        <v>0</v>
      </c>
      <c r="FI350" s="208">
        <f t="shared" si="469"/>
        <v>0</v>
      </c>
      <c r="FJ350" s="208">
        <f t="shared" ref="FJ350:FJ413" si="507">IF(AND($DQ350&gt;=FI$12,$DQ351&lt;=FI$13,$DQ351&gt;0),($L$18+($DQ350/$DU$5)*($M$18+($DQ350/$DU$5)*($N$18+($DQ350/$DU$5)*($O$18+($DQ350/$DU$5)*($P$18+($DQ350/$DU$5)*($Q$18+($DQ350/$DU$5)*$R$18))))))^2+4*($L$18+((0.05+$DQ350)/$DU$5)*($M$18+((0.05+$DQ350)/$DU$5)*($N$18+((0.05+$DQ350)/$DU$5)*($O$18+((0.05+$DQ350)/$DU$5)*($P$18+((0.05+$DQ350)/$DU$5)*($Q$18+((0.05+$DQ350)/$DU$5)*$R$18))))))^2+($L$18+($DQ351/$DU$5)*($M$18+($DQ351/$DU$5)*($N$18+($DQ351/$DU$5)*($O$18+($DQ351/$DU$5)*($P$18+($DQ351/$DU$5)*($Q$18+($DQ351/$DU$5)*$R$18))))))^2,0)</f>
        <v>0</v>
      </c>
      <c r="FO350" s="207">
        <f t="shared" si="447"/>
        <v>0</v>
      </c>
      <c r="FP350" s="208">
        <f t="shared" ref="FP350:FS413" si="508">IF(AND($DQ350&gt;=FO$12,$DQ351&lt;=FO$13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Q350" s="208">
        <f t="shared" si="508"/>
        <v>0</v>
      </c>
      <c r="FR350" s="208">
        <f t="shared" si="508"/>
        <v>0</v>
      </c>
      <c r="FS350" s="208">
        <f t="shared" si="470"/>
        <v>0</v>
      </c>
      <c r="FT350" s="208">
        <f t="shared" ref="FT350:FT413" si="509">IF(AND($DQ350&gt;=FS$12,$DQ351&lt;=FS$13,$DQ351&gt;0),($L$18+($DQ350/$DU$5)*($M$18+($DQ350/$DU$5)*($N$18+($DQ350/$DU$5)*($O$18+($DQ350/$DU$5)*($P$18+($DQ350/$DU$5)*($Q$18+($DQ350/$DU$5)*$R$18))))))^2+4*($L$18+((0.05+$DQ350)/$DU$5)*($M$18+((0.05+$DQ350)/$DU$5)*($N$18+((0.05+$DQ350)/$DU$5)*($O$18+((0.05+$DQ350)/$DU$5)*($P$18+((0.05+$DQ350)/$DU$5)*($Q$18+((0.05+$DQ350)/$DU$5)*$R$18))))))^2+($L$18+($DQ351/$DU$5)*($M$18+($DQ351/$DU$5)*($N$18+($DQ351/$DU$5)*($O$18+($DQ351/$DU$5)*($P$18+($DQ351/$DU$5)*($Q$18+($DQ351/$DU$5)*$R$18))))))^2,0)</f>
        <v>0</v>
      </c>
      <c r="FY350" s="207">
        <f t="shared" si="448"/>
        <v>0</v>
      </c>
      <c r="FZ350" s="208">
        <f t="shared" ref="FZ350:GC413" si="510">IF(AND($DQ350&gt;=FY$12,$DQ351&lt;=FY$13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A350" s="208">
        <f t="shared" si="510"/>
        <v>0</v>
      </c>
      <c r="GB350" s="208">
        <f t="shared" si="510"/>
        <v>0</v>
      </c>
      <c r="GC350" s="208">
        <f t="shared" si="471"/>
        <v>0</v>
      </c>
      <c r="GD350" s="208">
        <f t="shared" ref="GD350:GD413" si="511">IF(AND($DQ350&gt;=GC$12,$DQ351&lt;=GC$13,$DQ351&gt;0),($L$18+($DQ350/$DU$5)*($M$18+($DQ350/$DU$5)*($N$18+($DQ350/$DU$5)*($O$18+($DQ350/$DU$5)*($P$18+($DQ350/$DU$5)*($Q$18+($DQ350/$DU$5)*$R$18))))))^2+4*($L$18+((0.05+$DQ350)/$DU$5)*($M$18+((0.05+$DQ350)/$DU$5)*($N$18+((0.05+$DQ350)/$DU$5)*($O$18+((0.05+$DQ350)/$DU$5)*($P$18+((0.05+$DQ350)/$DU$5)*($Q$18+((0.05+$DQ350)/$DU$5)*$R$18))))))^2+($L$18+($DQ351/$DU$5)*($M$18+($DQ351/$DU$5)*($N$18+($DQ351/$DU$5)*($O$18+($DQ351/$DU$5)*($P$18+($DQ351/$DU$5)*($Q$18+($DQ351/$DU$5)*$R$18))))))^2,0)</f>
        <v>0</v>
      </c>
      <c r="GI350" s="207">
        <f t="shared" si="449"/>
        <v>0</v>
      </c>
      <c r="GJ350" s="208">
        <f t="shared" ref="GJ350:GM413" si="512">IF(AND($DQ350&gt;=GI$12,$DQ351&lt;=GI$13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K350" s="208">
        <f t="shared" si="512"/>
        <v>0</v>
      </c>
      <c r="GL350" s="208">
        <f t="shared" si="512"/>
        <v>0</v>
      </c>
      <c r="GM350" s="208">
        <f t="shared" si="472"/>
        <v>0</v>
      </c>
      <c r="GN350" s="208">
        <f t="shared" ref="GN350:GN413" si="513">IF(AND($DQ350&gt;=GM$12,$DQ351&lt;=GM$13,$DQ351&gt;0),($L$18+($DQ350/$DU$5)*($M$18+($DQ350/$DU$5)*($N$18+($DQ350/$DU$5)*($O$18+($DQ350/$DU$5)*($P$18+($DQ350/$DU$5)*($Q$18+($DQ350/$DU$5)*$R$18))))))^2+4*($L$18+((0.05+$DQ350)/$DU$5)*($M$18+((0.05+$DQ350)/$DU$5)*($N$18+((0.05+$DQ350)/$DU$5)*($O$18+((0.05+$DQ350)/$DU$5)*($P$18+((0.05+$DQ350)/$DU$5)*($Q$18+((0.05+$DQ350)/$DU$5)*$R$18))))))^2+($L$18+($DQ351/$DU$5)*($M$18+($DQ351/$DU$5)*($N$18+($DQ351/$DU$5)*($O$18+($DQ351/$DU$5)*($P$18+($DQ351/$DU$5)*($Q$18+($DQ351/$DU$5)*$R$18))))))^2,0)</f>
        <v>0</v>
      </c>
      <c r="GS350" s="207">
        <f t="shared" si="450"/>
        <v>0</v>
      </c>
      <c r="GT350" s="208">
        <f t="shared" ref="GT350:GW413" si="514">IF(AND($DQ350&gt;=GS$12,$DQ351&lt;=GS$13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U350" s="208">
        <f t="shared" si="514"/>
        <v>0</v>
      </c>
      <c r="GV350" s="208">
        <f t="shared" si="514"/>
        <v>0</v>
      </c>
      <c r="GW350" s="208">
        <f t="shared" si="473"/>
        <v>0</v>
      </c>
      <c r="GX350" s="208">
        <f t="shared" ref="GX350:GX413" si="515">IF(AND($DQ350&gt;=GW$12,$DQ351&lt;=GW$13,$DQ351&gt;0),($L$18+($DQ350/$DU$5)*($M$18+($DQ350/$DU$5)*($N$18+($DQ350/$DU$5)*($O$18+($DQ350/$DU$5)*($P$18+($DQ350/$DU$5)*($Q$18+($DQ350/$DU$5)*$R$18))))))^2+4*($L$18+((0.05+$DQ350)/$DU$5)*($M$18+((0.05+$DQ350)/$DU$5)*($N$18+((0.05+$DQ350)/$DU$5)*($O$18+((0.05+$DQ350)/$DU$5)*($P$18+((0.05+$DQ350)/$DU$5)*($Q$18+((0.05+$DQ350)/$DU$5)*$R$18))))))^2+($L$18+($DQ351/$DU$5)*($M$18+($DQ351/$DU$5)*($N$18+($DQ351/$DU$5)*($O$18+($DQ351/$DU$5)*($P$18+($DQ351/$DU$5)*($Q$18+($DQ351/$DU$5)*$R$18))))))^2,0)</f>
        <v>0</v>
      </c>
      <c r="HC350" s="207">
        <f t="shared" si="451"/>
        <v>0</v>
      </c>
      <c r="HD350" s="208">
        <f t="shared" ref="HD350:HG413" si="516">IF(AND($DQ350&gt;=HC$12,$DQ351&lt;=HC$13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E350" s="208">
        <f t="shared" si="516"/>
        <v>0</v>
      </c>
      <c r="HF350" s="208">
        <f t="shared" si="516"/>
        <v>0</v>
      </c>
      <c r="HG350" s="208">
        <f t="shared" si="474"/>
        <v>0</v>
      </c>
      <c r="HH350" s="208">
        <f t="shared" ref="HH350:HH413" si="517">IF(AND($DQ350&gt;=HG$12,$DQ351&lt;=HG$13,$DQ351&gt;0),($L$18+($DQ350/$DU$5)*($M$18+($DQ350/$DU$5)*($N$18+($DQ350/$DU$5)*($O$18+($DQ350/$DU$5)*($P$18+($DQ350/$DU$5)*($Q$18+($DQ350/$DU$5)*$R$18))))))^2+4*($L$18+((0.05+$DQ350)/$DU$5)*($M$18+((0.05+$DQ350)/$DU$5)*($N$18+((0.05+$DQ350)/$DU$5)*($O$18+((0.05+$DQ350)/$DU$5)*($P$18+((0.05+$DQ350)/$DU$5)*($Q$18+((0.05+$DQ350)/$DU$5)*$R$18))))))^2+($L$18+($DQ351/$DU$5)*($M$18+($DQ351/$DU$5)*($N$18+($DQ351/$DU$5)*($O$18+($DQ351/$DU$5)*($P$18+($DQ351/$DU$5)*($Q$18+($DQ351/$DU$5)*$R$18))))))^2,0)</f>
        <v>0</v>
      </c>
      <c r="HM350" s="207">
        <f t="shared" si="452"/>
        <v>0</v>
      </c>
      <c r="HN350" s="208">
        <f t="shared" ref="HN350:HQ413" si="518">IF(AND($DQ350&gt;=HM$12,$DQ351&lt;=HM$13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O350" s="208">
        <f t="shared" si="518"/>
        <v>0</v>
      </c>
      <c r="HP350" s="208">
        <f t="shared" si="518"/>
        <v>0</v>
      </c>
      <c r="HQ350" s="208">
        <f t="shared" si="475"/>
        <v>0</v>
      </c>
      <c r="HR350" s="208">
        <f t="shared" ref="HR350:HR413" si="519">IF(AND($DQ350&gt;=HQ$12,$DQ351&lt;=HQ$13,$DQ351&gt;0),($L$18+($DQ350/$DU$5)*($M$18+($DQ350/$DU$5)*($N$18+($DQ350/$DU$5)*($O$18+($DQ350/$DU$5)*($P$18+($DQ350/$DU$5)*($Q$18+($DQ350/$DU$5)*$R$18))))))^2+4*($L$18+((0.05+$DQ350)/$DU$5)*($M$18+((0.05+$DQ350)/$DU$5)*($N$18+((0.05+$DQ350)/$DU$5)*($O$18+((0.05+$DQ350)/$DU$5)*($P$18+((0.05+$DQ350)/$DU$5)*($Q$18+((0.05+$DQ350)/$DU$5)*$R$18))))))^2+($L$18+($DQ351/$DU$5)*($M$18+($DQ351/$DU$5)*($N$18+($DQ351/$DU$5)*($O$18+($DQ351/$DU$5)*($P$18+($DQ351/$DU$5)*($Q$18+($DQ351/$DU$5)*$R$18))))))^2,0)</f>
        <v>0</v>
      </c>
      <c r="HW350" s="207">
        <f t="shared" si="453"/>
        <v>0</v>
      </c>
      <c r="HX350" s="208">
        <f t="shared" ref="HX350:IA413" si="520">IF(AND($DQ350&gt;=HW$12,$DQ351&lt;=HW$13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Y350" s="208">
        <f t="shared" si="520"/>
        <v>0</v>
      </c>
      <c r="HZ350" s="208">
        <f t="shared" si="520"/>
        <v>0</v>
      </c>
      <c r="IA350" s="208">
        <f t="shared" si="476"/>
        <v>0</v>
      </c>
      <c r="IB350" s="208">
        <f t="shared" ref="IB350:IB413" si="521">IF(AND($DQ350&gt;=IA$12,$DQ351&lt;=IA$13,$DQ351&gt;0),($L$18+($DQ350/$DU$5)*($M$18+($DQ350/$DU$5)*($N$18+($DQ350/$DU$5)*($O$18+($DQ350/$DU$5)*($P$18+($DQ350/$DU$5)*($Q$18+($DQ350/$DU$5)*$R$18))))))^2+4*($L$18+((0.05+$DQ350)/$DU$5)*($M$18+((0.05+$DQ350)/$DU$5)*($N$18+((0.05+$DQ350)/$DU$5)*($O$18+((0.05+$DQ350)/$DU$5)*($P$18+((0.05+$DQ350)/$DU$5)*($Q$18+((0.05+$DQ350)/$DU$5)*$R$18))))))^2+($L$18+($DQ351/$DU$5)*($M$18+($DQ351/$DU$5)*($N$18+($DQ351/$DU$5)*($O$18+($DQ351/$DU$5)*($P$18+($DQ351/$DU$5)*($Q$18+($DQ351/$DU$5)*$R$18))))))^2,0)</f>
        <v>0</v>
      </c>
      <c r="IG350" s="207">
        <f t="shared" si="454"/>
        <v>0</v>
      </c>
      <c r="IH350" s="208">
        <f t="shared" ref="IH350:IK413" si="522">IF(AND($DQ350&gt;=IG$12,$DQ351&lt;=IG$13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I350" s="208">
        <f t="shared" si="522"/>
        <v>0</v>
      </c>
      <c r="IJ350" s="208">
        <f t="shared" si="522"/>
        <v>0</v>
      </c>
      <c r="IK350" s="208">
        <f t="shared" si="477"/>
        <v>0</v>
      </c>
      <c r="IL350" s="208">
        <f t="shared" ref="IL350:IL413" si="523">IF(AND($DQ350&gt;=IK$12,$DQ351&lt;=IK$13,$DQ351&gt;0),($L$18+($DQ350/$DU$5)*($M$18+($DQ350/$DU$5)*($N$18+($DQ350/$DU$5)*($O$18+($DQ350/$DU$5)*($P$18+($DQ350/$DU$5)*($Q$18+($DQ350/$DU$5)*$R$18))))))^2+4*($L$18+((0.05+$DQ350)/$DU$5)*($M$18+((0.05+$DQ350)/$DU$5)*($N$18+((0.05+$DQ350)/$DU$5)*($O$18+((0.05+$DQ350)/$DU$5)*($P$18+((0.05+$DQ350)/$DU$5)*($Q$18+((0.05+$DQ350)/$DU$5)*$R$18))))))^2+($L$18+($DQ351/$DU$5)*($M$18+($DQ351/$DU$5)*($N$18+($DQ351/$DU$5)*($O$18+($DQ351/$DU$5)*($P$18+($DQ351/$DU$5)*($Q$18+($DQ351/$DU$5)*$R$18))))))^2,0)</f>
        <v>0</v>
      </c>
    </row>
    <row r="351" spans="20:246">
      <c r="T351" s="207">
        <v>32.1</v>
      </c>
      <c r="U351" s="207">
        <f t="shared" ref="U351:U414" si="524">IF($T351&lt;=Y$5,$T351,0)</f>
        <v>0</v>
      </c>
      <c r="V351" s="208">
        <f t="shared" si="478"/>
        <v>0</v>
      </c>
      <c r="W351" s="208">
        <f t="shared" si="478"/>
        <v>0</v>
      </c>
      <c r="X351" s="208">
        <f t="shared" si="478"/>
        <v>0</v>
      </c>
      <c r="Y351" s="208">
        <f t="shared" si="455"/>
        <v>0</v>
      </c>
      <c r="Z351" s="208">
        <f t="shared" si="479"/>
        <v>0</v>
      </c>
      <c r="AE351" s="207">
        <f t="shared" ref="AE351:AE414" si="525">IF($T351&lt;=AI$5,$T351,0)</f>
        <v>0</v>
      </c>
      <c r="AF351" s="208">
        <f t="shared" si="480"/>
        <v>0</v>
      </c>
      <c r="AG351" s="208">
        <f t="shared" si="480"/>
        <v>0</v>
      </c>
      <c r="AH351" s="208">
        <f t="shared" si="480"/>
        <v>0</v>
      </c>
      <c r="AI351" s="208">
        <f t="shared" si="456"/>
        <v>0</v>
      </c>
      <c r="AJ351" s="208">
        <f t="shared" si="481"/>
        <v>0</v>
      </c>
      <c r="AO351" s="207">
        <f t="shared" ref="AO351:AO414" si="526">IF($T351&lt;=AS$5,$T351,0)</f>
        <v>0</v>
      </c>
      <c r="AP351" s="208">
        <f t="shared" si="482"/>
        <v>0</v>
      </c>
      <c r="AQ351" s="208">
        <f t="shared" si="482"/>
        <v>0</v>
      </c>
      <c r="AR351" s="208">
        <f t="shared" si="482"/>
        <v>0</v>
      </c>
      <c r="AS351" s="208">
        <f t="shared" si="457"/>
        <v>0</v>
      </c>
      <c r="AT351" s="208">
        <f t="shared" si="483"/>
        <v>0</v>
      </c>
      <c r="AY351" s="207">
        <f t="shared" ref="AY351:AY414" si="527">IF($T351&lt;=BC$5,$T351,0)</f>
        <v>0</v>
      </c>
      <c r="AZ351" s="208">
        <f t="shared" si="484"/>
        <v>0</v>
      </c>
      <c r="BA351" s="208">
        <f t="shared" si="484"/>
        <v>0</v>
      </c>
      <c r="BB351" s="208">
        <f t="shared" si="484"/>
        <v>0</v>
      </c>
      <c r="BC351" s="208">
        <f t="shared" si="458"/>
        <v>0</v>
      </c>
      <c r="BD351" s="208">
        <f t="shared" si="485"/>
        <v>0</v>
      </c>
      <c r="BI351" s="207">
        <f t="shared" ref="BI351:BI414" si="528">IF($T351&lt;=BM$5,$T351,0)</f>
        <v>0</v>
      </c>
      <c r="BJ351" s="208">
        <f t="shared" si="486"/>
        <v>0</v>
      </c>
      <c r="BK351" s="208">
        <f t="shared" si="486"/>
        <v>0</v>
      </c>
      <c r="BL351" s="208">
        <f t="shared" si="486"/>
        <v>0</v>
      </c>
      <c r="BM351" s="208">
        <f t="shared" si="459"/>
        <v>0</v>
      </c>
      <c r="BN351" s="208">
        <f t="shared" si="487"/>
        <v>0</v>
      </c>
      <c r="BS351" s="207">
        <f t="shared" ref="BS351:BS414" si="529">IF($T351&lt;=BW$5,$T351,0)</f>
        <v>0</v>
      </c>
      <c r="BT351" s="208">
        <f t="shared" si="488"/>
        <v>0</v>
      </c>
      <c r="BU351" s="208">
        <f t="shared" si="488"/>
        <v>0</v>
      </c>
      <c r="BV351" s="208">
        <f t="shared" si="488"/>
        <v>0</v>
      </c>
      <c r="BW351" s="208">
        <f t="shared" si="460"/>
        <v>0</v>
      </c>
      <c r="BX351" s="208">
        <f t="shared" si="489"/>
        <v>0</v>
      </c>
      <c r="CC351" s="207">
        <f t="shared" ref="CC351:CC414" si="530">IF($T351&lt;=CG$5,$T351,0)</f>
        <v>0</v>
      </c>
      <c r="CD351" s="208">
        <f t="shared" si="490"/>
        <v>0</v>
      </c>
      <c r="CE351" s="208">
        <f t="shared" si="490"/>
        <v>0</v>
      </c>
      <c r="CF351" s="208">
        <f t="shared" si="490"/>
        <v>0</v>
      </c>
      <c r="CG351" s="208">
        <f t="shared" si="461"/>
        <v>0</v>
      </c>
      <c r="CH351" s="208">
        <f t="shared" si="491"/>
        <v>0</v>
      </c>
      <c r="CM351" s="207">
        <f t="shared" ref="CM351:CM414" si="531">IF($T351&lt;=CQ$5,$T351,0)</f>
        <v>0</v>
      </c>
      <c r="CN351" s="208">
        <f t="shared" si="492"/>
        <v>0</v>
      </c>
      <c r="CO351" s="208">
        <f t="shared" si="492"/>
        <v>0</v>
      </c>
      <c r="CP351" s="208">
        <f t="shared" si="492"/>
        <v>0</v>
      </c>
      <c r="CQ351" s="208">
        <f t="shared" si="462"/>
        <v>0</v>
      </c>
      <c r="CR351" s="208">
        <f t="shared" si="493"/>
        <v>0</v>
      </c>
      <c r="CW351" s="207">
        <f t="shared" ref="CW351:CW414" si="532">IF($T351&lt;=DA$5,$T351,0)</f>
        <v>0</v>
      </c>
      <c r="CX351" s="208">
        <f t="shared" si="494"/>
        <v>0</v>
      </c>
      <c r="CY351" s="207">
        <f t="shared" si="494"/>
        <v>0</v>
      </c>
      <c r="CZ351" s="208">
        <f t="shared" si="494"/>
        <v>0</v>
      </c>
      <c r="DA351" s="208">
        <f t="shared" si="463"/>
        <v>0</v>
      </c>
      <c r="DB351" s="208">
        <f t="shared" si="495"/>
        <v>0</v>
      </c>
      <c r="DG351" s="207">
        <f t="shared" ref="DG351:DG414" si="533">IF($T351&lt;=DK$5,$T351,0)</f>
        <v>0</v>
      </c>
      <c r="DH351" s="208">
        <f t="shared" si="496"/>
        <v>0</v>
      </c>
      <c r="DI351" s="208">
        <f t="shared" si="496"/>
        <v>0</v>
      </c>
      <c r="DJ351" s="208">
        <f t="shared" si="496"/>
        <v>0</v>
      </c>
      <c r="DK351" s="208">
        <f t="shared" si="464"/>
        <v>0</v>
      </c>
      <c r="DL351" s="208">
        <f t="shared" si="497"/>
        <v>0</v>
      </c>
      <c r="DQ351" s="207">
        <f t="shared" ref="DQ351:DQ414" si="534">IF($T351&lt;=DU$5,$T351,0)</f>
        <v>0</v>
      </c>
      <c r="DR351" s="208">
        <f t="shared" si="498"/>
        <v>0</v>
      </c>
      <c r="DS351" s="208">
        <f t="shared" si="498"/>
        <v>0</v>
      </c>
      <c r="DT351" s="208">
        <f t="shared" si="498"/>
        <v>0</v>
      </c>
      <c r="DU351" s="208">
        <f t="shared" si="465"/>
        <v>0</v>
      </c>
      <c r="DV351" s="208">
        <f t="shared" si="499"/>
        <v>0</v>
      </c>
      <c r="EA351" s="207">
        <f t="shared" ref="EA351:EA414" si="535">IF($T351&lt;=EE$5,$T351,0)</f>
        <v>0</v>
      </c>
      <c r="EB351" s="208">
        <f t="shared" si="500"/>
        <v>0</v>
      </c>
      <c r="EC351" s="208">
        <f t="shared" si="500"/>
        <v>0</v>
      </c>
      <c r="ED351" s="208">
        <f t="shared" si="500"/>
        <v>0</v>
      </c>
      <c r="EE351" s="208">
        <f t="shared" si="466"/>
        <v>0</v>
      </c>
      <c r="EF351" s="208">
        <f t="shared" si="501"/>
        <v>0</v>
      </c>
      <c r="EK351" s="207">
        <f t="shared" ref="EK351:EK414" si="536">IF($T351&lt;=EO$5,$T351,0)</f>
        <v>0</v>
      </c>
      <c r="EL351" s="208">
        <f t="shared" si="502"/>
        <v>0</v>
      </c>
      <c r="EM351" s="208">
        <f t="shared" si="502"/>
        <v>0</v>
      </c>
      <c r="EN351" s="208">
        <f t="shared" si="502"/>
        <v>0</v>
      </c>
      <c r="EO351" s="208">
        <f t="shared" si="467"/>
        <v>0</v>
      </c>
      <c r="EP351" s="208">
        <f t="shared" si="503"/>
        <v>0</v>
      </c>
      <c r="EU351" s="207">
        <f t="shared" ref="EU351:EU414" si="537">IF($T351&lt;=EY$5,$T351,0)</f>
        <v>0</v>
      </c>
      <c r="EV351" s="208">
        <f t="shared" si="504"/>
        <v>0</v>
      </c>
      <c r="EW351" s="208">
        <f t="shared" si="504"/>
        <v>0</v>
      </c>
      <c r="EX351" s="208">
        <f t="shared" si="504"/>
        <v>0</v>
      </c>
      <c r="EY351" s="208">
        <f t="shared" si="468"/>
        <v>0</v>
      </c>
      <c r="EZ351" s="208">
        <f t="shared" si="505"/>
        <v>0</v>
      </c>
      <c r="FE351" s="207">
        <f t="shared" ref="FE351:FE414" si="538">IF($T351&lt;=FI$5,$T351,0)</f>
        <v>0</v>
      </c>
      <c r="FF351" s="208">
        <f t="shared" si="506"/>
        <v>0</v>
      </c>
      <c r="FG351" s="208">
        <f t="shared" si="506"/>
        <v>0</v>
      </c>
      <c r="FH351" s="208">
        <f t="shared" si="506"/>
        <v>0</v>
      </c>
      <c r="FI351" s="208">
        <f t="shared" si="469"/>
        <v>0</v>
      </c>
      <c r="FJ351" s="208">
        <f t="shared" si="507"/>
        <v>0</v>
      </c>
      <c r="FO351" s="207">
        <f t="shared" ref="FO351:FO414" si="539">IF($T351&lt;=FS$5,$T351,0)</f>
        <v>0</v>
      </c>
      <c r="FP351" s="208">
        <f t="shared" si="508"/>
        <v>0</v>
      </c>
      <c r="FQ351" s="208">
        <f t="shared" si="508"/>
        <v>0</v>
      </c>
      <c r="FR351" s="208">
        <f t="shared" si="508"/>
        <v>0</v>
      </c>
      <c r="FS351" s="208">
        <f t="shared" si="470"/>
        <v>0</v>
      </c>
      <c r="FT351" s="208">
        <f t="shared" si="509"/>
        <v>0</v>
      </c>
      <c r="FY351" s="207">
        <f t="shared" ref="FY351:FY414" si="540">IF($T351&lt;=GC$5,$T351,0)</f>
        <v>0</v>
      </c>
      <c r="FZ351" s="208">
        <f t="shared" si="510"/>
        <v>0</v>
      </c>
      <c r="GA351" s="208">
        <f t="shared" si="510"/>
        <v>0</v>
      </c>
      <c r="GB351" s="208">
        <f t="shared" si="510"/>
        <v>0</v>
      </c>
      <c r="GC351" s="208">
        <f t="shared" si="471"/>
        <v>0</v>
      </c>
      <c r="GD351" s="208">
        <f t="shared" si="511"/>
        <v>0</v>
      </c>
      <c r="GI351" s="207">
        <f t="shared" ref="GI351:GI414" si="541">IF($T351&lt;=GM$5,$T351,0)</f>
        <v>0</v>
      </c>
      <c r="GJ351" s="208">
        <f t="shared" si="512"/>
        <v>0</v>
      </c>
      <c r="GK351" s="208">
        <f t="shared" si="512"/>
        <v>0</v>
      </c>
      <c r="GL351" s="208">
        <f t="shared" si="512"/>
        <v>0</v>
      </c>
      <c r="GM351" s="208">
        <f t="shared" si="472"/>
        <v>0</v>
      </c>
      <c r="GN351" s="208">
        <f t="shared" si="513"/>
        <v>0</v>
      </c>
      <c r="GS351" s="207">
        <f t="shared" ref="GS351:GS414" si="542">IF($T351&lt;=GW$5,$T351,0)</f>
        <v>0</v>
      </c>
      <c r="GT351" s="208">
        <f t="shared" si="514"/>
        <v>0</v>
      </c>
      <c r="GU351" s="208">
        <f t="shared" si="514"/>
        <v>0</v>
      </c>
      <c r="GV351" s="208">
        <f t="shared" si="514"/>
        <v>0</v>
      </c>
      <c r="GW351" s="208">
        <f t="shared" si="473"/>
        <v>0</v>
      </c>
      <c r="GX351" s="208">
        <f t="shared" si="515"/>
        <v>0</v>
      </c>
      <c r="HC351" s="207">
        <f t="shared" ref="HC351:HC414" si="543">IF($T351&lt;=HG$5,$T351,0)</f>
        <v>0</v>
      </c>
      <c r="HD351" s="208">
        <f t="shared" si="516"/>
        <v>0</v>
      </c>
      <c r="HE351" s="208">
        <f t="shared" si="516"/>
        <v>0</v>
      </c>
      <c r="HF351" s="208">
        <f t="shared" si="516"/>
        <v>0</v>
      </c>
      <c r="HG351" s="208">
        <f t="shared" si="474"/>
        <v>0</v>
      </c>
      <c r="HH351" s="208">
        <f t="shared" si="517"/>
        <v>0</v>
      </c>
      <c r="HM351" s="207">
        <f t="shared" ref="HM351:HM414" si="544">IF($T351&lt;=HQ$5,$T351,0)</f>
        <v>0</v>
      </c>
      <c r="HN351" s="208">
        <f t="shared" si="518"/>
        <v>0</v>
      </c>
      <c r="HO351" s="208">
        <f t="shared" si="518"/>
        <v>0</v>
      </c>
      <c r="HP351" s="208">
        <f t="shared" si="518"/>
        <v>0</v>
      </c>
      <c r="HQ351" s="208">
        <f t="shared" si="475"/>
        <v>0</v>
      </c>
      <c r="HR351" s="208">
        <f t="shared" si="519"/>
        <v>0</v>
      </c>
      <c r="HW351" s="207">
        <f t="shared" ref="HW351:HW414" si="545">IF($T351&lt;=IA$5,$T351,0)</f>
        <v>0</v>
      </c>
      <c r="HX351" s="208">
        <f t="shared" si="520"/>
        <v>0</v>
      </c>
      <c r="HY351" s="208">
        <f t="shared" si="520"/>
        <v>0</v>
      </c>
      <c r="HZ351" s="208">
        <f t="shared" si="520"/>
        <v>0</v>
      </c>
      <c r="IA351" s="208">
        <f t="shared" si="476"/>
        <v>0</v>
      </c>
      <c r="IB351" s="208">
        <f t="shared" si="521"/>
        <v>0</v>
      </c>
      <c r="IG351" s="207">
        <f t="shared" ref="IG351:IG414" si="546">IF($T351&lt;=IK$5,$T351,0)</f>
        <v>0</v>
      </c>
      <c r="IH351" s="208">
        <f t="shared" si="522"/>
        <v>0</v>
      </c>
      <c r="II351" s="208">
        <f t="shared" si="522"/>
        <v>0</v>
      </c>
      <c r="IJ351" s="208">
        <f t="shared" si="522"/>
        <v>0</v>
      </c>
      <c r="IK351" s="208">
        <f t="shared" si="477"/>
        <v>0</v>
      </c>
      <c r="IL351" s="208">
        <f t="shared" si="523"/>
        <v>0</v>
      </c>
    </row>
    <row r="352" spans="20:246">
      <c r="T352" s="207">
        <v>32.200000000000003</v>
      </c>
      <c r="U352" s="207">
        <f t="shared" si="524"/>
        <v>0</v>
      </c>
      <c r="V352" s="208">
        <f t="shared" si="478"/>
        <v>0</v>
      </c>
      <c r="W352" s="208">
        <f t="shared" si="478"/>
        <v>0</v>
      </c>
      <c r="X352" s="208">
        <f t="shared" si="478"/>
        <v>0</v>
      </c>
      <c r="Y352" s="208">
        <f t="shared" si="455"/>
        <v>0</v>
      </c>
      <c r="Z352" s="208">
        <f t="shared" si="479"/>
        <v>0</v>
      </c>
      <c r="AE352" s="207">
        <f t="shared" si="525"/>
        <v>0</v>
      </c>
      <c r="AF352" s="208">
        <f t="shared" si="480"/>
        <v>0</v>
      </c>
      <c r="AG352" s="208">
        <f t="shared" si="480"/>
        <v>0</v>
      </c>
      <c r="AH352" s="208">
        <f t="shared" si="480"/>
        <v>0</v>
      </c>
      <c r="AI352" s="208">
        <f t="shared" si="456"/>
        <v>0</v>
      </c>
      <c r="AJ352" s="208">
        <f t="shared" si="481"/>
        <v>0</v>
      </c>
      <c r="AO352" s="207">
        <f t="shared" si="526"/>
        <v>0</v>
      </c>
      <c r="AP352" s="208">
        <f t="shared" si="482"/>
        <v>0</v>
      </c>
      <c r="AQ352" s="208">
        <f t="shared" si="482"/>
        <v>0</v>
      </c>
      <c r="AR352" s="208">
        <f t="shared" si="482"/>
        <v>0</v>
      </c>
      <c r="AS352" s="208">
        <f t="shared" si="457"/>
        <v>0</v>
      </c>
      <c r="AT352" s="208">
        <f t="shared" si="483"/>
        <v>0</v>
      </c>
      <c r="AY352" s="207">
        <f t="shared" si="527"/>
        <v>0</v>
      </c>
      <c r="AZ352" s="208">
        <f t="shared" si="484"/>
        <v>0</v>
      </c>
      <c r="BA352" s="208">
        <f t="shared" si="484"/>
        <v>0</v>
      </c>
      <c r="BB352" s="208">
        <f t="shared" si="484"/>
        <v>0</v>
      </c>
      <c r="BC352" s="208">
        <f t="shared" si="458"/>
        <v>0</v>
      </c>
      <c r="BD352" s="208">
        <f t="shared" si="485"/>
        <v>0</v>
      </c>
      <c r="BI352" s="207">
        <f t="shared" si="528"/>
        <v>0</v>
      </c>
      <c r="BJ352" s="208">
        <f t="shared" si="486"/>
        <v>0</v>
      </c>
      <c r="BK352" s="208">
        <f t="shared" si="486"/>
        <v>0</v>
      </c>
      <c r="BL352" s="208">
        <f t="shared" si="486"/>
        <v>0</v>
      </c>
      <c r="BM352" s="208">
        <f t="shared" si="459"/>
        <v>0</v>
      </c>
      <c r="BN352" s="208">
        <f t="shared" si="487"/>
        <v>0</v>
      </c>
      <c r="BS352" s="207">
        <f t="shared" si="529"/>
        <v>0</v>
      </c>
      <c r="BT352" s="208">
        <f t="shared" si="488"/>
        <v>0</v>
      </c>
      <c r="BU352" s="208">
        <f t="shared" si="488"/>
        <v>0</v>
      </c>
      <c r="BV352" s="208">
        <f t="shared" si="488"/>
        <v>0</v>
      </c>
      <c r="BW352" s="208">
        <f t="shared" si="460"/>
        <v>0</v>
      </c>
      <c r="BX352" s="208">
        <f t="shared" si="489"/>
        <v>0</v>
      </c>
      <c r="CC352" s="207">
        <f t="shared" si="530"/>
        <v>0</v>
      </c>
      <c r="CD352" s="208">
        <f t="shared" si="490"/>
        <v>0</v>
      </c>
      <c r="CE352" s="208">
        <f t="shared" si="490"/>
        <v>0</v>
      </c>
      <c r="CF352" s="208">
        <f t="shared" si="490"/>
        <v>0</v>
      </c>
      <c r="CG352" s="208">
        <f t="shared" si="461"/>
        <v>0</v>
      </c>
      <c r="CH352" s="208">
        <f t="shared" si="491"/>
        <v>0</v>
      </c>
      <c r="CM352" s="207">
        <f t="shared" si="531"/>
        <v>0</v>
      </c>
      <c r="CN352" s="208">
        <f t="shared" si="492"/>
        <v>0</v>
      </c>
      <c r="CO352" s="208">
        <f t="shared" si="492"/>
        <v>0</v>
      </c>
      <c r="CP352" s="208">
        <f t="shared" si="492"/>
        <v>0</v>
      </c>
      <c r="CQ352" s="208">
        <f t="shared" si="462"/>
        <v>0</v>
      </c>
      <c r="CR352" s="208">
        <f t="shared" si="493"/>
        <v>0</v>
      </c>
      <c r="CW352" s="207">
        <f t="shared" si="532"/>
        <v>0</v>
      </c>
      <c r="CX352" s="208">
        <f t="shared" si="494"/>
        <v>0</v>
      </c>
      <c r="CY352" s="207">
        <f t="shared" si="494"/>
        <v>0</v>
      </c>
      <c r="CZ352" s="208">
        <f t="shared" si="494"/>
        <v>0</v>
      </c>
      <c r="DA352" s="208">
        <f t="shared" si="463"/>
        <v>0</v>
      </c>
      <c r="DB352" s="208">
        <f t="shared" si="495"/>
        <v>0</v>
      </c>
      <c r="DG352" s="207">
        <f t="shared" si="533"/>
        <v>0</v>
      </c>
      <c r="DH352" s="208">
        <f t="shared" si="496"/>
        <v>0</v>
      </c>
      <c r="DI352" s="208">
        <f t="shared" si="496"/>
        <v>0</v>
      </c>
      <c r="DJ352" s="208">
        <f t="shared" si="496"/>
        <v>0</v>
      </c>
      <c r="DK352" s="208">
        <f t="shared" si="464"/>
        <v>0</v>
      </c>
      <c r="DL352" s="208">
        <f t="shared" si="497"/>
        <v>0</v>
      </c>
      <c r="DQ352" s="207">
        <f t="shared" si="534"/>
        <v>0</v>
      </c>
      <c r="DR352" s="208">
        <f t="shared" si="498"/>
        <v>0</v>
      </c>
      <c r="DS352" s="208">
        <f t="shared" si="498"/>
        <v>0</v>
      </c>
      <c r="DT352" s="208">
        <f t="shared" si="498"/>
        <v>0</v>
      </c>
      <c r="DU352" s="208">
        <f t="shared" si="465"/>
        <v>0</v>
      </c>
      <c r="DV352" s="208">
        <f t="shared" si="499"/>
        <v>0</v>
      </c>
      <c r="EA352" s="207">
        <f t="shared" si="535"/>
        <v>0</v>
      </c>
      <c r="EB352" s="208">
        <f t="shared" si="500"/>
        <v>0</v>
      </c>
      <c r="EC352" s="208">
        <f t="shared" si="500"/>
        <v>0</v>
      </c>
      <c r="ED352" s="208">
        <f t="shared" si="500"/>
        <v>0</v>
      </c>
      <c r="EE352" s="208">
        <f t="shared" si="466"/>
        <v>0</v>
      </c>
      <c r="EF352" s="208">
        <f t="shared" si="501"/>
        <v>0</v>
      </c>
      <c r="EK352" s="207">
        <f t="shared" si="536"/>
        <v>0</v>
      </c>
      <c r="EL352" s="208">
        <f t="shared" si="502"/>
        <v>0</v>
      </c>
      <c r="EM352" s="208">
        <f t="shared" si="502"/>
        <v>0</v>
      </c>
      <c r="EN352" s="208">
        <f t="shared" si="502"/>
        <v>0</v>
      </c>
      <c r="EO352" s="208">
        <f t="shared" si="467"/>
        <v>0</v>
      </c>
      <c r="EP352" s="208">
        <f t="shared" si="503"/>
        <v>0</v>
      </c>
      <c r="EU352" s="207">
        <f t="shared" si="537"/>
        <v>0</v>
      </c>
      <c r="EV352" s="208">
        <f t="shared" si="504"/>
        <v>0</v>
      </c>
      <c r="EW352" s="208">
        <f t="shared" si="504"/>
        <v>0</v>
      </c>
      <c r="EX352" s="208">
        <f t="shared" si="504"/>
        <v>0</v>
      </c>
      <c r="EY352" s="208">
        <f t="shared" si="468"/>
        <v>0</v>
      </c>
      <c r="EZ352" s="208">
        <f t="shared" si="505"/>
        <v>0</v>
      </c>
      <c r="FE352" s="207">
        <f t="shared" si="538"/>
        <v>0</v>
      </c>
      <c r="FF352" s="208">
        <f t="shared" si="506"/>
        <v>0</v>
      </c>
      <c r="FG352" s="208">
        <f t="shared" si="506"/>
        <v>0</v>
      </c>
      <c r="FH352" s="208">
        <f t="shared" si="506"/>
        <v>0</v>
      </c>
      <c r="FI352" s="208">
        <f t="shared" si="469"/>
        <v>0</v>
      </c>
      <c r="FJ352" s="208">
        <f t="shared" si="507"/>
        <v>0</v>
      </c>
      <c r="FO352" s="207">
        <f t="shared" si="539"/>
        <v>0</v>
      </c>
      <c r="FP352" s="208">
        <f t="shared" si="508"/>
        <v>0</v>
      </c>
      <c r="FQ352" s="208">
        <f t="shared" si="508"/>
        <v>0</v>
      </c>
      <c r="FR352" s="208">
        <f t="shared" si="508"/>
        <v>0</v>
      </c>
      <c r="FS352" s="208">
        <f t="shared" si="470"/>
        <v>0</v>
      </c>
      <c r="FT352" s="208">
        <f t="shared" si="509"/>
        <v>0</v>
      </c>
      <c r="FY352" s="207">
        <f t="shared" si="540"/>
        <v>0</v>
      </c>
      <c r="FZ352" s="208">
        <f t="shared" si="510"/>
        <v>0</v>
      </c>
      <c r="GA352" s="208">
        <f t="shared" si="510"/>
        <v>0</v>
      </c>
      <c r="GB352" s="208">
        <f t="shared" si="510"/>
        <v>0</v>
      </c>
      <c r="GC352" s="208">
        <f t="shared" si="471"/>
        <v>0</v>
      </c>
      <c r="GD352" s="208">
        <f t="shared" si="511"/>
        <v>0</v>
      </c>
      <c r="GI352" s="207">
        <f t="shared" si="541"/>
        <v>0</v>
      </c>
      <c r="GJ352" s="208">
        <f t="shared" si="512"/>
        <v>0</v>
      </c>
      <c r="GK352" s="208">
        <f t="shared" si="512"/>
        <v>0</v>
      </c>
      <c r="GL352" s="208">
        <f t="shared" si="512"/>
        <v>0</v>
      </c>
      <c r="GM352" s="208">
        <f t="shared" si="472"/>
        <v>0</v>
      </c>
      <c r="GN352" s="208">
        <f t="shared" si="513"/>
        <v>0</v>
      </c>
      <c r="GS352" s="207">
        <f t="shared" si="542"/>
        <v>0</v>
      </c>
      <c r="GT352" s="208">
        <f t="shared" si="514"/>
        <v>0</v>
      </c>
      <c r="GU352" s="208">
        <f t="shared" si="514"/>
        <v>0</v>
      </c>
      <c r="GV352" s="208">
        <f t="shared" si="514"/>
        <v>0</v>
      </c>
      <c r="GW352" s="208">
        <f t="shared" si="473"/>
        <v>0</v>
      </c>
      <c r="GX352" s="208">
        <f t="shared" si="515"/>
        <v>0</v>
      </c>
      <c r="HC352" s="207">
        <f t="shared" si="543"/>
        <v>0</v>
      </c>
      <c r="HD352" s="208">
        <f t="shared" si="516"/>
        <v>0</v>
      </c>
      <c r="HE352" s="208">
        <f t="shared" si="516"/>
        <v>0</v>
      </c>
      <c r="HF352" s="208">
        <f t="shared" si="516"/>
        <v>0</v>
      </c>
      <c r="HG352" s="208">
        <f t="shared" si="474"/>
        <v>0</v>
      </c>
      <c r="HH352" s="208">
        <f t="shared" si="517"/>
        <v>0</v>
      </c>
      <c r="HM352" s="207">
        <f t="shared" si="544"/>
        <v>0</v>
      </c>
      <c r="HN352" s="208">
        <f t="shared" si="518"/>
        <v>0</v>
      </c>
      <c r="HO352" s="208">
        <f t="shared" si="518"/>
        <v>0</v>
      </c>
      <c r="HP352" s="208">
        <f t="shared" si="518"/>
        <v>0</v>
      </c>
      <c r="HQ352" s="208">
        <f t="shared" si="475"/>
        <v>0</v>
      </c>
      <c r="HR352" s="208">
        <f t="shared" si="519"/>
        <v>0</v>
      </c>
      <c r="HW352" s="207">
        <f t="shared" si="545"/>
        <v>0</v>
      </c>
      <c r="HX352" s="208">
        <f t="shared" si="520"/>
        <v>0</v>
      </c>
      <c r="HY352" s="208">
        <f t="shared" si="520"/>
        <v>0</v>
      </c>
      <c r="HZ352" s="208">
        <f t="shared" si="520"/>
        <v>0</v>
      </c>
      <c r="IA352" s="208">
        <f t="shared" si="476"/>
        <v>0</v>
      </c>
      <c r="IB352" s="208">
        <f t="shared" si="521"/>
        <v>0</v>
      </c>
      <c r="IG352" s="207">
        <f t="shared" si="546"/>
        <v>0</v>
      </c>
      <c r="IH352" s="208">
        <f t="shared" si="522"/>
        <v>0</v>
      </c>
      <c r="II352" s="208">
        <f t="shared" si="522"/>
        <v>0</v>
      </c>
      <c r="IJ352" s="208">
        <f t="shared" si="522"/>
        <v>0</v>
      </c>
      <c r="IK352" s="208">
        <f t="shared" si="477"/>
        <v>0</v>
      </c>
      <c r="IL352" s="208">
        <f t="shared" si="523"/>
        <v>0</v>
      </c>
    </row>
    <row r="353" spans="20:246">
      <c r="T353" s="207">
        <v>32.299999999999997</v>
      </c>
      <c r="U353" s="207">
        <f t="shared" si="524"/>
        <v>0</v>
      </c>
      <c r="V353" s="208">
        <f t="shared" si="478"/>
        <v>0</v>
      </c>
      <c r="W353" s="208">
        <f t="shared" si="478"/>
        <v>0</v>
      </c>
      <c r="X353" s="208">
        <f t="shared" si="478"/>
        <v>0</v>
      </c>
      <c r="Y353" s="208">
        <f t="shared" si="455"/>
        <v>0</v>
      </c>
      <c r="Z353" s="208">
        <f t="shared" si="479"/>
        <v>0</v>
      </c>
      <c r="AE353" s="207">
        <f t="shared" si="525"/>
        <v>0</v>
      </c>
      <c r="AF353" s="208">
        <f t="shared" si="480"/>
        <v>0</v>
      </c>
      <c r="AG353" s="208">
        <f t="shared" si="480"/>
        <v>0</v>
      </c>
      <c r="AH353" s="208">
        <f t="shared" si="480"/>
        <v>0</v>
      </c>
      <c r="AI353" s="208">
        <f t="shared" si="456"/>
        <v>0</v>
      </c>
      <c r="AJ353" s="208">
        <f t="shared" si="481"/>
        <v>0</v>
      </c>
      <c r="AO353" s="207">
        <f t="shared" si="526"/>
        <v>0</v>
      </c>
      <c r="AP353" s="208">
        <f t="shared" si="482"/>
        <v>0</v>
      </c>
      <c r="AQ353" s="208">
        <f t="shared" si="482"/>
        <v>0</v>
      </c>
      <c r="AR353" s="208">
        <f t="shared" si="482"/>
        <v>0</v>
      </c>
      <c r="AS353" s="208">
        <f t="shared" si="457"/>
        <v>0</v>
      </c>
      <c r="AT353" s="208">
        <f t="shared" si="483"/>
        <v>0</v>
      </c>
      <c r="AY353" s="207">
        <f t="shared" si="527"/>
        <v>0</v>
      </c>
      <c r="AZ353" s="208">
        <f t="shared" si="484"/>
        <v>0</v>
      </c>
      <c r="BA353" s="208">
        <f t="shared" si="484"/>
        <v>0</v>
      </c>
      <c r="BB353" s="208">
        <f t="shared" si="484"/>
        <v>0</v>
      </c>
      <c r="BC353" s="208">
        <f t="shared" si="458"/>
        <v>0</v>
      </c>
      <c r="BD353" s="208">
        <f t="shared" si="485"/>
        <v>0</v>
      </c>
      <c r="BI353" s="207">
        <f t="shared" si="528"/>
        <v>0</v>
      </c>
      <c r="BJ353" s="208">
        <f t="shared" si="486"/>
        <v>0</v>
      </c>
      <c r="BK353" s="208">
        <f t="shared" si="486"/>
        <v>0</v>
      </c>
      <c r="BL353" s="208">
        <f t="shared" si="486"/>
        <v>0</v>
      </c>
      <c r="BM353" s="208">
        <f t="shared" si="459"/>
        <v>0</v>
      </c>
      <c r="BN353" s="208">
        <f t="shared" si="487"/>
        <v>0</v>
      </c>
      <c r="BS353" s="207">
        <f t="shared" si="529"/>
        <v>0</v>
      </c>
      <c r="BT353" s="208">
        <f t="shared" si="488"/>
        <v>0</v>
      </c>
      <c r="BU353" s="208">
        <f t="shared" si="488"/>
        <v>0</v>
      </c>
      <c r="BV353" s="208">
        <f t="shared" si="488"/>
        <v>0</v>
      </c>
      <c r="BW353" s="208">
        <f t="shared" si="460"/>
        <v>0</v>
      </c>
      <c r="BX353" s="208">
        <f t="shared" si="489"/>
        <v>0</v>
      </c>
      <c r="CC353" s="207">
        <f t="shared" si="530"/>
        <v>0</v>
      </c>
      <c r="CD353" s="208">
        <f t="shared" si="490"/>
        <v>0</v>
      </c>
      <c r="CE353" s="208">
        <f t="shared" si="490"/>
        <v>0</v>
      </c>
      <c r="CF353" s="208">
        <f t="shared" si="490"/>
        <v>0</v>
      </c>
      <c r="CG353" s="208">
        <f t="shared" si="461"/>
        <v>0</v>
      </c>
      <c r="CH353" s="208">
        <f t="shared" si="491"/>
        <v>0</v>
      </c>
      <c r="CM353" s="207">
        <f t="shared" si="531"/>
        <v>0</v>
      </c>
      <c r="CN353" s="208">
        <f t="shared" si="492"/>
        <v>0</v>
      </c>
      <c r="CO353" s="208">
        <f t="shared" si="492"/>
        <v>0</v>
      </c>
      <c r="CP353" s="208">
        <f t="shared" si="492"/>
        <v>0</v>
      </c>
      <c r="CQ353" s="208">
        <f t="shared" si="462"/>
        <v>0</v>
      </c>
      <c r="CR353" s="208">
        <f t="shared" si="493"/>
        <v>0</v>
      </c>
      <c r="CW353" s="207">
        <f t="shared" si="532"/>
        <v>0</v>
      </c>
      <c r="CX353" s="208">
        <f t="shared" si="494"/>
        <v>0</v>
      </c>
      <c r="CY353" s="207">
        <f t="shared" si="494"/>
        <v>0</v>
      </c>
      <c r="CZ353" s="208">
        <f t="shared" si="494"/>
        <v>0</v>
      </c>
      <c r="DA353" s="208">
        <f t="shared" si="463"/>
        <v>0</v>
      </c>
      <c r="DB353" s="208">
        <f t="shared" si="495"/>
        <v>0</v>
      </c>
      <c r="DG353" s="207">
        <f t="shared" si="533"/>
        <v>0</v>
      </c>
      <c r="DH353" s="208">
        <f t="shared" si="496"/>
        <v>0</v>
      </c>
      <c r="DI353" s="208">
        <f t="shared" si="496"/>
        <v>0</v>
      </c>
      <c r="DJ353" s="208">
        <f t="shared" si="496"/>
        <v>0</v>
      </c>
      <c r="DK353" s="208">
        <f t="shared" si="464"/>
        <v>0</v>
      </c>
      <c r="DL353" s="208">
        <f t="shared" si="497"/>
        <v>0</v>
      </c>
      <c r="DQ353" s="207">
        <f t="shared" si="534"/>
        <v>0</v>
      </c>
      <c r="DR353" s="208">
        <f t="shared" si="498"/>
        <v>0</v>
      </c>
      <c r="DS353" s="208">
        <f t="shared" si="498"/>
        <v>0</v>
      </c>
      <c r="DT353" s="208">
        <f t="shared" si="498"/>
        <v>0</v>
      </c>
      <c r="DU353" s="208">
        <f t="shared" si="465"/>
        <v>0</v>
      </c>
      <c r="DV353" s="208">
        <f t="shared" si="499"/>
        <v>0</v>
      </c>
      <c r="EA353" s="207">
        <f t="shared" si="535"/>
        <v>0</v>
      </c>
      <c r="EB353" s="208">
        <f t="shared" si="500"/>
        <v>0</v>
      </c>
      <c r="EC353" s="208">
        <f t="shared" si="500"/>
        <v>0</v>
      </c>
      <c r="ED353" s="208">
        <f t="shared" si="500"/>
        <v>0</v>
      </c>
      <c r="EE353" s="208">
        <f t="shared" si="466"/>
        <v>0</v>
      </c>
      <c r="EF353" s="208">
        <f t="shared" si="501"/>
        <v>0</v>
      </c>
      <c r="EK353" s="207">
        <f t="shared" si="536"/>
        <v>0</v>
      </c>
      <c r="EL353" s="208">
        <f t="shared" si="502"/>
        <v>0</v>
      </c>
      <c r="EM353" s="208">
        <f t="shared" si="502"/>
        <v>0</v>
      </c>
      <c r="EN353" s="208">
        <f t="shared" si="502"/>
        <v>0</v>
      </c>
      <c r="EO353" s="208">
        <f t="shared" si="467"/>
        <v>0</v>
      </c>
      <c r="EP353" s="208">
        <f t="shared" si="503"/>
        <v>0</v>
      </c>
      <c r="EU353" s="207">
        <f t="shared" si="537"/>
        <v>0</v>
      </c>
      <c r="EV353" s="208">
        <f t="shared" si="504"/>
        <v>0</v>
      </c>
      <c r="EW353" s="208">
        <f t="shared" si="504"/>
        <v>0</v>
      </c>
      <c r="EX353" s="208">
        <f t="shared" si="504"/>
        <v>0</v>
      </c>
      <c r="EY353" s="208">
        <f t="shared" si="468"/>
        <v>0</v>
      </c>
      <c r="EZ353" s="208">
        <f t="shared" si="505"/>
        <v>0</v>
      </c>
      <c r="FE353" s="207">
        <f t="shared" si="538"/>
        <v>0</v>
      </c>
      <c r="FF353" s="208">
        <f t="shared" si="506"/>
        <v>0</v>
      </c>
      <c r="FG353" s="208">
        <f t="shared" si="506"/>
        <v>0</v>
      </c>
      <c r="FH353" s="208">
        <f t="shared" si="506"/>
        <v>0</v>
      </c>
      <c r="FI353" s="208">
        <f t="shared" si="469"/>
        <v>0</v>
      </c>
      <c r="FJ353" s="208">
        <f t="shared" si="507"/>
        <v>0</v>
      </c>
      <c r="FO353" s="207">
        <f t="shared" si="539"/>
        <v>0</v>
      </c>
      <c r="FP353" s="208">
        <f t="shared" si="508"/>
        <v>0</v>
      </c>
      <c r="FQ353" s="208">
        <f t="shared" si="508"/>
        <v>0</v>
      </c>
      <c r="FR353" s="208">
        <f t="shared" si="508"/>
        <v>0</v>
      </c>
      <c r="FS353" s="208">
        <f t="shared" si="470"/>
        <v>0</v>
      </c>
      <c r="FT353" s="208">
        <f t="shared" si="509"/>
        <v>0</v>
      </c>
      <c r="FY353" s="207">
        <f t="shared" si="540"/>
        <v>0</v>
      </c>
      <c r="FZ353" s="208">
        <f t="shared" si="510"/>
        <v>0</v>
      </c>
      <c r="GA353" s="208">
        <f t="shared" si="510"/>
        <v>0</v>
      </c>
      <c r="GB353" s="208">
        <f t="shared" si="510"/>
        <v>0</v>
      </c>
      <c r="GC353" s="208">
        <f t="shared" si="471"/>
        <v>0</v>
      </c>
      <c r="GD353" s="208">
        <f t="shared" si="511"/>
        <v>0</v>
      </c>
      <c r="GI353" s="207">
        <f t="shared" si="541"/>
        <v>0</v>
      </c>
      <c r="GJ353" s="208">
        <f t="shared" si="512"/>
        <v>0</v>
      </c>
      <c r="GK353" s="208">
        <f t="shared" si="512"/>
        <v>0</v>
      </c>
      <c r="GL353" s="208">
        <f t="shared" si="512"/>
        <v>0</v>
      </c>
      <c r="GM353" s="208">
        <f t="shared" si="472"/>
        <v>0</v>
      </c>
      <c r="GN353" s="208">
        <f t="shared" si="513"/>
        <v>0</v>
      </c>
      <c r="GS353" s="207">
        <f t="shared" si="542"/>
        <v>0</v>
      </c>
      <c r="GT353" s="208">
        <f t="shared" si="514"/>
        <v>0</v>
      </c>
      <c r="GU353" s="208">
        <f t="shared" si="514"/>
        <v>0</v>
      </c>
      <c r="GV353" s="208">
        <f t="shared" si="514"/>
        <v>0</v>
      </c>
      <c r="GW353" s="208">
        <f t="shared" si="473"/>
        <v>0</v>
      </c>
      <c r="GX353" s="208">
        <f t="shared" si="515"/>
        <v>0</v>
      </c>
      <c r="HC353" s="207">
        <f t="shared" si="543"/>
        <v>0</v>
      </c>
      <c r="HD353" s="208">
        <f t="shared" si="516"/>
        <v>0</v>
      </c>
      <c r="HE353" s="208">
        <f t="shared" si="516"/>
        <v>0</v>
      </c>
      <c r="HF353" s="208">
        <f t="shared" si="516"/>
        <v>0</v>
      </c>
      <c r="HG353" s="208">
        <f t="shared" si="474"/>
        <v>0</v>
      </c>
      <c r="HH353" s="208">
        <f t="shared" si="517"/>
        <v>0</v>
      </c>
      <c r="HM353" s="207">
        <f t="shared" si="544"/>
        <v>0</v>
      </c>
      <c r="HN353" s="208">
        <f t="shared" si="518"/>
        <v>0</v>
      </c>
      <c r="HO353" s="208">
        <f t="shared" si="518"/>
        <v>0</v>
      </c>
      <c r="HP353" s="208">
        <f t="shared" si="518"/>
        <v>0</v>
      </c>
      <c r="HQ353" s="208">
        <f t="shared" si="475"/>
        <v>0</v>
      </c>
      <c r="HR353" s="208">
        <f t="shared" si="519"/>
        <v>0</v>
      </c>
      <c r="HW353" s="207">
        <f t="shared" si="545"/>
        <v>0</v>
      </c>
      <c r="HX353" s="208">
        <f t="shared" si="520"/>
        <v>0</v>
      </c>
      <c r="HY353" s="208">
        <f t="shared" si="520"/>
        <v>0</v>
      </c>
      <c r="HZ353" s="208">
        <f t="shared" si="520"/>
        <v>0</v>
      </c>
      <c r="IA353" s="208">
        <f t="shared" si="476"/>
        <v>0</v>
      </c>
      <c r="IB353" s="208">
        <f t="shared" si="521"/>
        <v>0</v>
      </c>
      <c r="IG353" s="207">
        <f t="shared" si="546"/>
        <v>0</v>
      </c>
      <c r="IH353" s="208">
        <f t="shared" si="522"/>
        <v>0</v>
      </c>
      <c r="II353" s="208">
        <f t="shared" si="522"/>
        <v>0</v>
      </c>
      <c r="IJ353" s="208">
        <f t="shared" si="522"/>
        <v>0</v>
      </c>
      <c r="IK353" s="208">
        <f t="shared" si="477"/>
        <v>0</v>
      </c>
      <c r="IL353" s="208">
        <f t="shared" si="523"/>
        <v>0</v>
      </c>
    </row>
    <row r="354" spans="20:246">
      <c r="T354" s="207">
        <v>32.4</v>
      </c>
      <c r="U354" s="207">
        <f t="shared" si="524"/>
        <v>0</v>
      </c>
      <c r="V354" s="208">
        <f t="shared" si="478"/>
        <v>0</v>
      </c>
      <c r="W354" s="208">
        <f t="shared" si="478"/>
        <v>0</v>
      </c>
      <c r="X354" s="208">
        <f t="shared" si="478"/>
        <v>0</v>
      </c>
      <c r="Y354" s="208">
        <f t="shared" si="455"/>
        <v>0</v>
      </c>
      <c r="Z354" s="208">
        <f t="shared" si="479"/>
        <v>0</v>
      </c>
      <c r="AE354" s="207">
        <f t="shared" si="525"/>
        <v>0</v>
      </c>
      <c r="AF354" s="208">
        <f t="shared" si="480"/>
        <v>0</v>
      </c>
      <c r="AG354" s="208">
        <f t="shared" si="480"/>
        <v>0</v>
      </c>
      <c r="AH354" s="208">
        <f t="shared" si="480"/>
        <v>0</v>
      </c>
      <c r="AI354" s="208">
        <f t="shared" si="456"/>
        <v>0</v>
      </c>
      <c r="AJ354" s="208">
        <f t="shared" si="481"/>
        <v>0</v>
      </c>
      <c r="AO354" s="207">
        <f t="shared" si="526"/>
        <v>0</v>
      </c>
      <c r="AP354" s="208">
        <f t="shared" si="482"/>
        <v>0</v>
      </c>
      <c r="AQ354" s="208">
        <f t="shared" si="482"/>
        <v>0</v>
      </c>
      <c r="AR354" s="208">
        <f t="shared" si="482"/>
        <v>0</v>
      </c>
      <c r="AS354" s="208">
        <f t="shared" si="457"/>
        <v>0</v>
      </c>
      <c r="AT354" s="208">
        <f t="shared" si="483"/>
        <v>0</v>
      </c>
      <c r="AY354" s="207">
        <f t="shared" si="527"/>
        <v>0</v>
      </c>
      <c r="AZ354" s="208">
        <f t="shared" si="484"/>
        <v>0</v>
      </c>
      <c r="BA354" s="208">
        <f t="shared" si="484"/>
        <v>0</v>
      </c>
      <c r="BB354" s="208">
        <f t="shared" si="484"/>
        <v>0</v>
      </c>
      <c r="BC354" s="208">
        <f t="shared" si="458"/>
        <v>0</v>
      </c>
      <c r="BD354" s="208">
        <f t="shared" si="485"/>
        <v>0</v>
      </c>
      <c r="BI354" s="207">
        <f t="shared" si="528"/>
        <v>0</v>
      </c>
      <c r="BJ354" s="208">
        <f t="shared" si="486"/>
        <v>0</v>
      </c>
      <c r="BK354" s="208">
        <f t="shared" si="486"/>
        <v>0</v>
      </c>
      <c r="BL354" s="208">
        <f t="shared" si="486"/>
        <v>0</v>
      </c>
      <c r="BM354" s="208">
        <f t="shared" si="459"/>
        <v>0</v>
      </c>
      <c r="BN354" s="208">
        <f t="shared" si="487"/>
        <v>0</v>
      </c>
      <c r="BS354" s="207">
        <f t="shared" si="529"/>
        <v>0</v>
      </c>
      <c r="BT354" s="208">
        <f t="shared" si="488"/>
        <v>0</v>
      </c>
      <c r="BU354" s="208">
        <f t="shared" si="488"/>
        <v>0</v>
      </c>
      <c r="BV354" s="208">
        <f t="shared" si="488"/>
        <v>0</v>
      </c>
      <c r="BW354" s="208">
        <f t="shared" si="460"/>
        <v>0</v>
      </c>
      <c r="BX354" s="208">
        <f t="shared" si="489"/>
        <v>0</v>
      </c>
      <c r="CC354" s="207">
        <f t="shared" si="530"/>
        <v>0</v>
      </c>
      <c r="CD354" s="208">
        <f t="shared" si="490"/>
        <v>0</v>
      </c>
      <c r="CE354" s="208">
        <f t="shared" si="490"/>
        <v>0</v>
      </c>
      <c r="CF354" s="208">
        <f t="shared" si="490"/>
        <v>0</v>
      </c>
      <c r="CG354" s="208">
        <f t="shared" si="461"/>
        <v>0</v>
      </c>
      <c r="CH354" s="208">
        <f t="shared" si="491"/>
        <v>0</v>
      </c>
      <c r="CM354" s="207">
        <f t="shared" si="531"/>
        <v>0</v>
      </c>
      <c r="CN354" s="208">
        <f t="shared" si="492"/>
        <v>0</v>
      </c>
      <c r="CO354" s="208">
        <f t="shared" si="492"/>
        <v>0</v>
      </c>
      <c r="CP354" s="208">
        <f t="shared" si="492"/>
        <v>0</v>
      </c>
      <c r="CQ354" s="208">
        <f t="shared" si="462"/>
        <v>0</v>
      </c>
      <c r="CR354" s="208">
        <f t="shared" si="493"/>
        <v>0</v>
      </c>
      <c r="CW354" s="207">
        <f t="shared" si="532"/>
        <v>0</v>
      </c>
      <c r="CX354" s="208">
        <f t="shared" si="494"/>
        <v>0</v>
      </c>
      <c r="CY354" s="207">
        <f t="shared" si="494"/>
        <v>0</v>
      </c>
      <c r="CZ354" s="208">
        <f t="shared" si="494"/>
        <v>0</v>
      </c>
      <c r="DA354" s="208">
        <f t="shared" si="463"/>
        <v>0</v>
      </c>
      <c r="DB354" s="208">
        <f t="shared" si="495"/>
        <v>0</v>
      </c>
      <c r="DG354" s="207">
        <f t="shared" si="533"/>
        <v>0</v>
      </c>
      <c r="DH354" s="208">
        <f t="shared" si="496"/>
        <v>0</v>
      </c>
      <c r="DI354" s="208">
        <f t="shared" si="496"/>
        <v>0</v>
      </c>
      <c r="DJ354" s="208">
        <f t="shared" si="496"/>
        <v>0</v>
      </c>
      <c r="DK354" s="208">
        <f t="shared" si="464"/>
        <v>0</v>
      </c>
      <c r="DL354" s="208">
        <f t="shared" si="497"/>
        <v>0</v>
      </c>
      <c r="DQ354" s="207">
        <f t="shared" si="534"/>
        <v>0</v>
      </c>
      <c r="DR354" s="208">
        <f t="shared" si="498"/>
        <v>0</v>
      </c>
      <c r="DS354" s="208">
        <f t="shared" si="498"/>
        <v>0</v>
      </c>
      <c r="DT354" s="208">
        <f t="shared" si="498"/>
        <v>0</v>
      </c>
      <c r="DU354" s="208">
        <f t="shared" si="465"/>
        <v>0</v>
      </c>
      <c r="DV354" s="208">
        <f t="shared" si="499"/>
        <v>0</v>
      </c>
      <c r="EA354" s="207">
        <f t="shared" si="535"/>
        <v>0</v>
      </c>
      <c r="EB354" s="208">
        <f t="shared" si="500"/>
        <v>0</v>
      </c>
      <c r="EC354" s="208">
        <f t="shared" si="500"/>
        <v>0</v>
      </c>
      <c r="ED354" s="208">
        <f t="shared" si="500"/>
        <v>0</v>
      </c>
      <c r="EE354" s="208">
        <f t="shared" si="466"/>
        <v>0</v>
      </c>
      <c r="EF354" s="208">
        <f t="shared" si="501"/>
        <v>0</v>
      </c>
      <c r="EK354" s="207">
        <f t="shared" si="536"/>
        <v>0</v>
      </c>
      <c r="EL354" s="208">
        <f t="shared" si="502"/>
        <v>0</v>
      </c>
      <c r="EM354" s="208">
        <f t="shared" si="502"/>
        <v>0</v>
      </c>
      <c r="EN354" s="208">
        <f t="shared" si="502"/>
        <v>0</v>
      </c>
      <c r="EO354" s="208">
        <f t="shared" si="467"/>
        <v>0</v>
      </c>
      <c r="EP354" s="208">
        <f t="shared" si="503"/>
        <v>0</v>
      </c>
      <c r="EU354" s="207">
        <f t="shared" si="537"/>
        <v>0</v>
      </c>
      <c r="EV354" s="208">
        <f t="shared" si="504"/>
        <v>0</v>
      </c>
      <c r="EW354" s="208">
        <f t="shared" si="504"/>
        <v>0</v>
      </c>
      <c r="EX354" s="208">
        <f t="shared" si="504"/>
        <v>0</v>
      </c>
      <c r="EY354" s="208">
        <f t="shared" si="468"/>
        <v>0</v>
      </c>
      <c r="EZ354" s="208">
        <f t="shared" si="505"/>
        <v>0</v>
      </c>
      <c r="FE354" s="207">
        <f t="shared" si="538"/>
        <v>0</v>
      </c>
      <c r="FF354" s="208">
        <f t="shared" si="506"/>
        <v>0</v>
      </c>
      <c r="FG354" s="208">
        <f t="shared" si="506"/>
        <v>0</v>
      </c>
      <c r="FH354" s="208">
        <f t="shared" si="506"/>
        <v>0</v>
      </c>
      <c r="FI354" s="208">
        <f t="shared" si="469"/>
        <v>0</v>
      </c>
      <c r="FJ354" s="208">
        <f t="shared" si="507"/>
        <v>0</v>
      </c>
      <c r="FO354" s="207">
        <f t="shared" si="539"/>
        <v>0</v>
      </c>
      <c r="FP354" s="208">
        <f t="shared" si="508"/>
        <v>0</v>
      </c>
      <c r="FQ354" s="208">
        <f t="shared" si="508"/>
        <v>0</v>
      </c>
      <c r="FR354" s="208">
        <f t="shared" si="508"/>
        <v>0</v>
      </c>
      <c r="FS354" s="208">
        <f t="shared" si="470"/>
        <v>0</v>
      </c>
      <c r="FT354" s="208">
        <f t="shared" si="509"/>
        <v>0</v>
      </c>
      <c r="FY354" s="207">
        <f t="shared" si="540"/>
        <v>0</v>
      </c>
      <c r="FZ354" s="208">
        <f t="shared" si="510"/>
        <v>0</v>
      </c>
      <c r="GA354" s="208">
        <f t="shared" si="510"/>
        <v>0</v>
      </c>
      <c r="GB354" s="208">
        <f t="shared" si="510"/>
        <v>0</v>
      </c>
      <c r="GC354" s="208">
        <f t="shared" si="471"/>
        <v>0</v>
      </c>
      <c r="GD354" s="208">
        <f t="shared" si="511"/>
        <v>0</v>
      </c>
      <c r="GI354" s="207">
        <f t="shared" si="541"/>
        <v>0</v>
      </c>
      <c r="GJ354" s="208">
        <f t="shared" si="512"/>
        <v>0</v>
      </c>
      <c r="GK354" s="208">
        <f t="shared" si="512"/>
        <v>0</v>
      </c>
      <c r="GL354" s="208">
        <f t="shared" si="512"/>
        <v>0</v>
      </c>
      <c r="GM354" s="208">
        <f t="shared" si="472"/>
        <v>0</v>
      </c>
      <c r="GN354" s="208">
        <f t="shared" si="513"/>
        <v>0</v>
      </c>
      <c r="GS354" s="207">
        <f t="shared" si="542"/>
        <v>0</v>
      </c>
      <c r="GT354" s="208">
        <f t="shared" si="514"/>
        <v>0</v>
      </c>
      <c r="GU354" s="208">
        <f t="shared" si="514"/>
        <v>0</v>
      </c>
      <c r="GV354" s="208">
        <f t="shared" si="514"/>
        <v>0</v>
      </c>
      <c r="GW354" s="208">
        <f t="shared" si="473"/>
        <v>0</v>
      </c>
      <c r="GX354" s="208">
        <f t="shared" si="515"/>
        <v>0</v>
      </c>
      <c r="HC354" s="207">
        <f t="shared" si="543"/>
        <v>0</v>
      </c>
      <c r="HD354" s="208">
        <f t="shared" si="516"/>
        <v>0</v>
      </c>
      <c r="HE354" s="208">
        <f t="shared" si="516"/>
        <v>0</v>
      </c>
      <c r="HF354" s="208">
        <f t="shared" si="516"/>
        <v>0</v>
      </c>
      <c r="HG354" s="208">
        <f t="shared" si="474"/>
        <v>0</v>
      </c>
      <c r="HH354" s="208">
        <f t="shared" si="517"/>
        <v>0</v>
      </c>
      <c r="HM354" s="207">
        <f t="shared" si="544"/>
        <v>0</v>
      </c>
      <c r="HN354" s="208">
        <f t="shared" si="518"/>
        <v>0</v>
      </c>
      <c r="HO354" s="208">
        <f t="shared" si="518"/>
        <v>0</v>
      </c>
      <c r="HP354" s="208">
        <f t="shared" si="518"/>
        <v>0</v>
      </c>
      <c r="HQ354" s="208">
        <f t="shared" si="475"/>
        <v>0</v>
      </c>
      <c r="HR354" s="208">
        <f t="shared" si="519"/>
        <v>0</v>
      </c>
      <c r="HW354" s="207">
        <f t="shared" si="545"/>
        <v>0</v>
      </c>
      <c r="HX354" s="208">
        <f t="shared" si="520"/>
        <v>0</v>
      </c>
      <c r="HY354" s="208">
        <f t="shared" si="520"/>
        <v>0</v>
      </c>
      <c r="HZ354" s="208">
        <f t="shared" si="520"/>
        <v>0</v>
      </c>
      <c r="IA354" s="208">
        <f t="shared" si="476"/>
        <v>0</v>
      </c>
      <c r="IB354" s="208">
        <f t="shared" si="521"/>
        <v>0</v>
      </c>
      <c r="IG354" s="207">
        <f t="shared" si="546"/>
        <v>0</v>
      </c>
      <c r="IH354" s="208">
        <f t="shared" si="522"/>
        <v>0</v>
      </c>
      <c r="II354" s="208">
        <f t="shared" si="522"/>
        <v>0</v>
      </c>
      <c r="IJ354" s="208">
        <f t="shared" si="522"/>
        <v>0</v>
      </c>
      <c r="IK354" s="208">
        <f t="shared" si="477"/>
        <v>0</v>
      </c>
      <c r="IL354" s="208">
        <f t="shared" si="523"/>
        <v>0</v>
      </c>
    </row>
    <row r="355" spans="20:246">
      <c r="T355" s="207">
        <v>32.5</v>
      </c>
      <c r="U355" s="207">
        <f t="shared" si="524"/>
        <v>0</v>
      </c>
      <c r="V355" s="208">
        <f t="shared" si="478"/>
        <v>0</v>
      </c>
      <c r="W355" s="208">
        <f t="shared" si="478"/>
        <v>0</v>
      </c>
      <c r="X355" s="208">
        <f t="shared" si="478"/>
        <v>0</v>
      </c>
      <c r="Y355" s="208">
        <f t="shared" si="455"/>
        <v>0</v>
      </c>
      <c r="Z355" s="208">
        <f t="shared" si="479"/>
        <v>0</v>
      </c>
      <c r="AE355" s="207">
        <f t="shared" si="525"/>
        <v>0</v>
      </c>
      <c r="AF355" s="208">
        <f t="shared" si="480"/>
        <v>0</v>
      </c>
      <c r="AG355" s="208">
        <f t="shared" si="480"/>
        <v>0</v>
      </c>
      <c r="AH355" s="208">
        <f t="shared" si="480"/>
        <v>0</v>
      </c>
      <c r="AI355" s="208">
        <f t="shared" si="456"/>
        <v>0</v>
      </c>
      <c r="AJ355" s="208">
        <f t="shared" si="481"/>
        <v>0</v>
      </c>
      <c r="AO355" s="207">
        <f t="shared" si="526"/>
        <v>0</v>
      </c>
      <c r="AP355" s="208">
        <f t="shared" si="482"/>
        <v>0</v>
      </c>
      <c r="AQ355" s="208">
        <f t="shared" si="482"/>
        <v>0</v>
      </c>
      <c r="AR355" s="208">
        <f t="shared" si="482"/>
        <v>0</v>
      </c>
      <c r="AS355" s="208">
        <f t="shared" si="457"/>
        <v>0</v>
      </c>
      <c r="AT355" s="208">
        <f t="shared" si="483"/>
        <v>0</v>
      </c>
      <c r="AY355" s="207">
        <f t="shared" si="527"/>
        <v>0</v>
      </c>
      <c r="AZ355" s="208">
        <f t="shared" si="484"/>
        <v>0</v>
      </c>
      <c r="BA355" s="208">
        <f t="shared" si="484"/>
        <v>0</v>
      </c>
      <c r="BB355" s="208">
        <f t="shared" si="484"/>
        <v>0</v>
      </c>
      <c r="BC355" s="208">
        <f t="shared" si="458"/>
        <v>0</v>
      </c>
      <c r="BD355" s="208">
        <f t="shared" si="485"/>
        <v>0</v>
      </c>
      <c r="BI355" s="207">
        <f t="shared" si="528"/>
        <v>0</v>
      </c>
      <c r="BJ355" s="208">
        <f t="shared" si="486"/>
        <v>0</v>
      </c>
      <c r="BK355" s="208">
        <f t="shared" si="486"/>
        <v>0</v>
      </c>
      <c r="BL355" s="208">
        <f t="shared" si="486"/>
        <v>0</v>
      </c>
      <c r="BM355" s="208">
        <f t="shared" si="459"/>
        <v>0</v>
      </c>
      <c r="BN355" s="208">
        <f t="shared" si="487"/>
        <v>0</v>
      </c>
      <c r="BS355" s="207">
        <f t="shared" si="529"/>
        <v>0</v>
      </c>
      <c r="BT355" s="208">
        <f t="shared" si="488"/>
        <v>0</v>
      </c>
      <c r="BU355" s="208">
        <f t="shared" si="488"/>
        <v>0</v>
      </c>
      <c r="BV355" s="208">
        <f t="shared" si="488"/>
        <v>0</v>
      </c>
      <c r="BW355" s="208">
        <f t="shared" si="460"/>
        <v>0</v>
      </c>
      <c r="BX355" s="208">
        <f t="shared" si="489"/>
        <v>0</v>
      </c>
      <c r="CC355" s="207">
        <f t="shared" si="530"/>
        <v>0</v>
      </c>
      <c r="CD355" s="208">
        <f t="shared" si="490"/>
        <v>0</v>
      </c>
      <c r="CE355" s="208">
        <f t="shared" si="490"/>
        <v>0</v>
      </c>
      <c r="CF355" s="208">
        <f t="shared" si="490"/>
        <v>0</v>
      </c>
      <c r="CG355" s="208">
        <f t="shared" si="461"/>
        <v>0</v>
      </c>
      <c r="CH355" s="208">
        <f t="shared" si="491"/>
        <v>0</v>
      </c>
      <c r="CM355" s="207">
        <f t="shared" si="531"/>
        <v>0</v>
      </c>
      <c r="CN355" s="208">
        <f t="shared" si="492"/>
        <v>0</v>
      </c>
      <c r="CO355" s="208">
        <f t="shared" si="492"/>
        <v>0</v>
      </c>
      <c r="CP355" s="208">
        <f t="shared" si="492"/>
        <v>0</v>
      </c>
      <c r="CQ355" s="208">
        <f t="shared" si="462"/>
        <v>0</v>
      </c>
      <c r="CR355" s="208">
        <f t="shared" si="493"/>
        <v>0</v>
      </c>
      <c r="CW355" s="207">
        <f t="shared" si="532"/>
        <v>0</v>
      </c>
      <c r="CX355" s="208">
        <f t="shared" si="494"/>
        <v>0</v>
      </c>
      <c r="CY355" s="207">
        <f t="shared" si="494"/>
        <v>0</v>
      </c>
      <c r="CZ355" s="208">
        <f t="shared" si="494"/>
        <v>0</v>
      </c>
      <c r="DA355" s="208">
        <f t="shared" si="463"/>
        <v>0</v>
      </c>
      <c r="DB355" s="208">
        <f t="shared" si="495"/>
        <v>0</v>
      </c>
      <c r="DG355" s="207">
        <f t="shared" si="533"/>
        <v>0</v>
      </c>
      <c r="DH355" s="208">
        <f t="shared" si="496"/>
        <v>0</v>
      </c>
      <c r="DI355" s="208">
        <f t="shared" si="496"/>
        <v>0</v>
      </c>
      <c r="DJ355" s="208">
        <f t="shared" si="496"/>
        <v>0</v>
      </c>
      <c r="DK355" s="208">
        <f t="shared" si="464"/>
        <v>0</v>
      </c>
      <c r="DL355" s="208">
        <f t="shared" si="497"/>
        <v>0</v>
      </c>
      <c r="DQ355" s="207">
        <f t="shared" si="534"/>
        <v>0</v>
      </c>
      <c r="DR355" s="208">
        <f t="shared" si="498"/>
        <v>0</v>
      </c>
      <c r="DS355" s="208">
        <f t="shared" si="498"/>
        <v>0</v>
      </c>
      <c r="DT355" s="208">
        <f t="shared" si="498"/>
        <v>0</v>
      </c>
      <c r="DU355" s="208">
        <f t="shared" si="465"/>
        <v>0</v>
      </c>
      <c r="DV355" s="208">
        <f t="shared" si="499"/>
        <v>0</v>
      </c>
      <c r="EA355" s="207">
        <f t="shared" si="535"/>
        <v>0</v>
      </c>
      <c r="EB355" s="208">
        <f t="shared" si="500"/>
        <v>0</v>
      </c>
      <c r="EC355" s="208">
        <f t="shared" si="500"/>
        <v>0</v>
      </c>
      <c r="ED355" s="208">
        <f t="shared" si="500"/>
        <v>0</v>
      </c>
      <c r="EE355" s="208">
        <f t="shared" si="466"/>
        <v>0</v>
      </c>
      <c r="EF355" s="208">
        <f t="shared" si="501"/>
        <v>0</v>
      </c>
      <c r="EK355" s="207">
        <f t="shared" si="536"/>
        <v>0</v>
      </c>
      <c r="EL355" s="208">
        <f t="shared" si="502"/>
        <v>0</v>
      </c>
      <c r="EM355" s="208">
        <f t="shared" si="502"/>
        <v>0</v>
      </c>
      <c r="EN355" s="208">
        <f t="shared" si="502"/>
        <v>0</v>
      </c>
      <c r="EO355" s="208">
        <f t="shared" si="467"/>
        <v>0</v>
      </c>
      <c r="EP355" s="208">
        <f t="shared" si="503"/>
        <v>0</v>
      </c>
      <c r="EU355" s="207">
        <f t="shared" si="537"/>
        <v>0</v>
      </c>
      <c r="EV355" s="208">
        <f t="shared" si="504"/>
        <v>0</v>
      </c>
      <c r="EW355" s="208">
        <f t="shared" si="504"/>
        <v>0</v>
      </c>
      <c r="EX355" s="208">
        <f t="shared" si="504"/>
        <v>0</v>
      </c>
      <c r="EY355" s="208">
        <f t="shared" si="468"/>
        <v>0</v>
      </c>
      <c r="EZ355" s="208">
        <f t="shared" si="505"/>
        <v>0</v>
      </c>
      <c r="FE355" s="207">
        <f t="shared" si="538"/>
        <v>0</v>
      </c>
      <c r="FF355" s="208">
        <f t="shared" si="506"/>
        <v>0</v>
      </c>
      <c r="FG355" s="208">
        <f t="shared" si="506"/>
        <v>0</v>
      </c>
      <c r="FH355" s="208">
        <f t="shared" si="506"/>
        <v>0</v>
      </c>
      <c r="FI355" s="208">
        <f t="shared" si="469"/>
        <v>0</v>
      </c>
      <c r="FJ355" s="208">
        <f t="shared" si="507"/>
        <v>0</v>
      </c>
      <c r="FO355" s="207">
        <f t="shared" si="539"/>
        <v>0</v>
      </c>
      <c r="FP355" s="208">
        <f t="shared" si="508"/>
        <v>0</v>
      </c>
      <c r="FQ355" s="208">
        <f t="shared" si="508"/>
        <v>0</v>
      </c>
      <c r="FR355" s="208">
        <f t="shared" si="508"/>
        <v>0</v>
      </c>
      <c r="FS355" s="208">
        <f t="shared" si="470"/>
        <v>0</v>
      </c>
      <c r="FT355" s="208">
        <f t="shared" si="509"/>
        <v>0</v>
      </c>
      <c r="FY355" s="207">
        <f t="shared" si="540"/>
        <v>0</v>
      </c>
      <c r="FZ355" s="208">
        <f t="shared" si="510"/>
        <v>0</v>
      </c>
      <c r="GA355" s="208">
        <f t="shared" si="510"/>
        <v>0</v>
      </c>
      <c r="GB355" s="208">
        <f t="shared" si="510"/>
        <v>0</v>
      </c>
      <c r="GC355" s="208">
        <f t="shared" si="471"/>
        <v>0</v>
      </c>
      <c r="GD355" s="208">
        <f t="shared" si="511"/>
        <v>0</v>
      </c>
      <c r="GI355" s="207">
        <f t="shared" si="541"/>
        <v>0</v>
      </c>
      <c r="GJ355" s="208">
        <f t="shared" si="512"/>
        <v>0</v>
      </c>
      <c r="GK355" s="208">
        <f t="shared" si="512"/>
        <v>0</v>
      </c>
      <c r="GL355" s="208">
        <f t="shared" si="512"/>
        <v>0</v>
      </c>
      <c r="GM355" s="208">
        <f t="shared" si="472"/>
        <v>0</v>
      </c>
      <c r="GN355" s="208">
        <f t="shared" si="513"/>
        <v>0</v>
      </c>
      <c r="GS355" s="207">
        <f t="shared" si="542"/>
        <v>0</v>
      </c>
      <c r="GT355" s="208">
        <f t="shared" si="514"/>
        <v>0</v>
      </c>
      <c r="GU355" s="208">
        <f t="shared" si="514"/>
        <v>0</v>
      </c>
      <c r="GV355" s="208">
        <f t="shared" si="514"/>
        <v>0</v>
      </c>
      <c r="GW355" s="208">
        <f t="shared" si="473"/>
        <v>0</v>
      </c>
      <c r="GX355" s="208">
        <f t="shared" si="515"/>
        <v>0</v>
      </c>
      <c r="HC355" s="207">
        <f t="shared" si="543"/>
        <v>0</v>
      </c>
      <c r="HD355" s="208">
        <f t="shared" si="516"/>
        <v>0</v>
      </c>
      <c r="HE355" s="208">
        <f t="shared" si="516"/>
        <v>0</v>
      </c>
      <c r="HF355" s="208">
        <f t="shared" si="516"/>
        <v>0</v>
      </c>
      <c r="HG355" s="208">
        <f t="shared" si="474"/>
        <v>0</v>
      </c>
      <c r="HH355" s="208">
        <f t="shared" si="517"/>
        <v>0</v>
      </c>
      <c r="HM355" s="207">
        <f t="shared" si="544"/>
        <v>0</v>
      </c>
      <c r="HN355" s="208">
        <f t="shared" si="518"/>
        <v>0</v>
      </c>
      <c r="HO355" s="208">
        <f t="shared" si="518"/>
        <v>0</v>
      </c>
      <c r="HP355" s="208">
        <f t="shared" si="518"/>
        <v>0</v>
      </c>
      <c r="HQ355" s="208">
        <f t="shared" si="475"/>
        <v>0</v>
      </c>
      <c r="HR355" s="208">
        <f t="shared" si="519"/>
        <v>0</v>
      </c>
      <c r="HW355" s="207">
        <f t="shared" si="545"/>
        <v>0</v>
      </c>
      <c r="HX355" s="208">
        <f t="shared" si="520"/>
        <v>0</v>
      </c>
      <c r="HY355" s="208">
        <f t="shared" si="520"/>
        <v>0</v>
      </c>
      <c r="HZ355" s="208">
        <f t="shared" si="520"/>
        <v>0</v>
      </c>
      <c r="IA355" s="208">
        <f t="shared" si="476"/>
        <v>0</v>
      </c>
      <c r="IB355" s="208">
        <f t="shared" si="521"/>
        <v>0</v>
      </c>
      <c r="IG355" s="207">
        <f t="shared" si="546"/>
        <v>0</v>
      </c>
      <c r="IH355" s="208">
        <f t="shared" si="522"/>
        <v>0</v>
      </c>
      <c r="II355" s="208">
        <f t="shared" si="522"/>
        <v>0</v>
      </c>
      <c r="IJ355" s="208">
        <f t="shared" si="522"/>
        <v>0</v>
      </c>
      <c r="IK355" s="208">
        <f t="shared" si="477"/>
        <v>0</v>
      </c>
      <c r="IL355" s="208">
        <f t="shared" si="523"/>
        <v>0</v>
      </c>
    </row>
    <row r="356" spans="20:246">
      <c r="T356" s="207">
        <v>32.6</v>
      </c>
      <c r="U356" s="207">
        <f t="shared" si="524"/>
        <v>0</v>
      </c>
      <c r="V356" s="208">
        <f t="shared" si="478"/>
        <v>0</v>
      </c>
      <c r="W356" s="208">
        <f t="shared" si="478"/>
        <v>0</v>
      </c>
      <c r="X356" s="208">
        <f t="shared" si="478"/>
        <v>0</v>
      </c>
      <c r="Y356" s="208">
        <f t="shared" si="455"/>
        <v>0</v>
      </c>
      <c r="Z356" s="208">
        <f t="shared" si="479"/>
        <v>0</v>
      </c>
      <c r="AE356" s="207">
        <f t="shared" si="525"/>
        <v>0</v>
      </c>
      <c r="AF356" s="208">
        <f t="shared" si="480"/>
        <v>0</v>
      </c>
      <c r="AG356" s="208">
        <f t="shared" si="480"/>
        <v>0</v>
      </c>
      <c r="AH356" s="208">
        <f t="shared" si="480"/>
        <v>0</v>
      </c>
      <c r="AI356" s="208">
        <f t="shared" si="456"/>
        <v>0</v>
      </c>
      <c r="AJ356" s="208">
        <f t="shared" si="481"/>
        <v>0</v>
      </c>
      <c r="AO356" s="207">
        <f t="shared" si="526"/>
        <v>0</v>
      </c>
      <c r="AP356" s="208">
        <f t="shared" si="482"/>
        <v>0</v>
      </c>
      <c r="AQ356" s="208">
        <f t="shared" si="482"/>
        <v>0</v>
      </c>
      <c r="AR356" s="208">
        <f t="shared" si="482"/>
        <v>0</v>
      </c>
      <c r="AS356" s="208">
        <f t="shared" si="457"/>
        <v>0</v>
      </c>
      <c r="AT356" s="208">
        <f t="shared" si="483"/>
        <v>0</v>
      </c>
      <c r="AY356" s="207">
        <f t="shared" si="527"/>
        <v>0</v>
      </c>
      <c r="AZ356" s="208">
        <f t="shared" si="484"/>
        <v>0</v>
      </c>
      <c r="BA356" s="208">
        <f t="shared" si="484"/>
        <v>0</v>
      </c>
      <c r="BB356" s="208">
        <f t="shared" si="484"/>
        <v>0</v>
      </c>
      <c r="BC356" s="208">
        <f t="shared" si="458"/>
        <v>0</v>
      </c>
      <c r="BD356" s="208">
        <f t="shared" si="485"/>
        <v>0</v>
      </c>
      <c r="BI356" s="207">
        <f t="shared" si="528"/>
        <v>0</v>
      </c>
      <c r="BJ356" s="208">
        <f t="shared" si="486"/>
        <v>0</v>
      </c>
      <c r="BK356" s="208">
        <f t="shared" si="486"/>
        <v>0</v>
      </c>
      <c r="BL356" s="208">
        <f t="shared" si="486"/>
        <v>0</v>
      </c>
      <c r="BM356" s="208">
        <f t="shared" si="459"/>
        <v>0</v>
      </c>
      <c r="BN356" s="208">
        <f t="shared" si="487"/>
        <v>0</v>
      </c>
      <c r="BS356" s="207">
        <f t="shared" si="529"/>
        <v>0</v>
      </c>
      <c r="BT356" s="208">
        <f t="shared" si="488"/>
        <v>0</v>
      </c>
      <c r="BU356" s="208">
        <f t="shared" si="488"/>
        <v>0</v>
      </c>
      <c r="BV356" s="208">
        <f t="shared" si="488"/>
        <v>0</v>
      </c>
      <c r="BW356" s="208">
        <f t="shared" si="460"/>
        <v>0</v>
      </c>
      <c r="BX356" s="208">
        <f t="shared" si="489"/>
        <v>0</v>
      </c>
      <c r="CC356" s="207">
        <f t="shared" si="530"/>
        <v>0</v>
      </c>
      <c r="CD356" s="208">
        <f t="shared" si="490"/>
        <v>0</v>
      </c>
      <c r="CE356" s="208">
        <f t="shared" si="490"/>
        <v>0</v>
      </c>
      <c r="CF356" s="208">
        <f t="shared" si="490"/>
        <v>0</v>
      </c>
      <c r="CG356" s="208">
        <f t="shared" si="461"/>
        <v>0</v>
      </c>
      <c r="CH356" s="208">
        <f t="shared" si="491"/>
        <v>0</v>
      </c>
      <c r="CM356" s="207">
        <f t="shared" si="531"/>
        <v>0</v>
      </c>
      <c r="CN356" s="208">
        <f t="shared" si="492"/>
        <v>0</v>
      </c>
      <c r="CO356" s="208">
        <f t="shared" si="492"/>
        <v>0</v>
      </c>
      <c r="CP356" s="208">
        <f t="shared" si="492"/>
        <v>0</v>
      </c>
      <c r="CQ356" s="208">
        <f t="shared" si="462"/>
        <v>0</v>
      </c>
      <c r="CR356" s="208">
        <f t="shared" si="493"/>
        <v>0</v>
      </c>
      <c r="CW356" s="207">
        <f t="shared" si="532"/>
        <v>0</v>
      </c>
      <c r="CX356" s="208">
        <f t="shared" si="494"/>
        <v>0</v>
      </c>
      <c r="CY356" s="207">
        <f t="shared" si="494"/>
        <v>0</v>
      </c>
      <c r="CZ356" s="208">
        <f t="shared" si="494"/>
        <v>0</v>
      </c>
      <c r="DA356" s="208">
        <f t="shared" si="463"/>
        <v>0</v>
      </c>
      <c r="DB356" s="208">
        <f t="shared" si="495"/>
        <v>0</v>
      </c>
      <c r="DG356" s="207">
        <f t="shared" si="533"/>
        <v>0</v>
      </c>
      <c r="DH356" s="208">
        <f t="shared" si="496"/>
        <v>0</v>
      </c>
      <c r="DI356" s="208">
        <f t="shared" si="496"/>
        <v>0</v>
      </c>
      <c r="DJ356" s="208">
        <f t="shared" si="496"/>
        <v>0</v>
      </c>
      <c r="DK356" s="208">
        <f t="shared" si="464"/>
        <v>0</v>
      </c>
      <c r="DL356" s="208">
        <f t="shared" si="497"/>
        <v>0</v>
      </c>
      <c r="DQ356" s="207">
        <f t="shared" si="534"/>
        <v>0</v>
      </c>
      <c r="DR356" s="208">
        <f t="shared" si="498"/>
        <v>0</v>
      </c>
      <c r="DS356" s="208">
        <f t="shared" si="498"/>
        <v>0</v>
      </c>
      <c r="DT356" s="208">
        <f t="shared" si="498"/>
        <v>0</v>
      </c>
      <c r="DU356" s="208">
        <f t="shared" si="465"/>
        <v>0</v>
      </c>
      <c r="DV356" s="208">
        <f t="shared" si="499"/>
        <v>0</v>
      </c>
      <c r="EA356" s="207">
        <f t="shared" si="535"/>
        <v>0</v>
      </c>
      <c r="EB356" s="208">
        <f t="shared" si="500"/>
        <v>0</v>
      </c>
      <c r="EC356" s="208">
        <f t="shared" si="500"/>
        <v>0</v>
      </c>
      <c r="ED356" s="208">
        <f t="shared" si="500"/>
        <v>0</v>
      </c>
      <c r="EE356" s="208">
        <f t="shared" si="466"/>
        <v>0</v>
      </c>
      <c r="EF356" s="208">
        <f t="shared" si="501"/>
        <v>0</v>
      </c>
      <c r="EK356" s="207">
        <f t="shared" si="536"/>
        <v>0</v>
      </c>
      <c r="EL356" s="208">
        <f t="shared" si="502"/>
        <v>0</v>
      </c>
      <c r="EM356" s="208">
        <f t="shared" si="502"/>
        <v>0</v>
      </c>
      <c r="EN356" s="208">
        <f t="shared" si="502"/>
        <v>0</v>
      </c>
      <c r="EO356" s="208">
        <f t="shared" si="467"/>
        <v>0</v>
      </c>
      <c r="EP356" s="208">
        <f t="shared" si="503"/>
        <v>0</v>
      </c>
      <c r="EU356" s="207">
        <f t="shared" si="537"/>
        <v>0</v>
      </c>
      <c r="EV356" s="208">
        <f t="shared" si="504"/>
        <v>0</v>
      </c>
      <c r="EW356" s="208">
        <f t="shared" si="504"/>
        <v>0</v>
      </c>
      <c r="EX356" s="208">
        <f t="shared" si="504"/>
        <v>0</v>
      </c>
      <c r="EY356" s="208">
        <f t="shared" si="468"/>
        <v>0</v>
      </c>
      <c r="EZ356" s="208">
        <f t="shared" si="505"/>
        <v>0</v>
      </c>
      <c r="FE356" s="207">
        <f t="shared" si="538"/>
        <v>0</v>
      </c>
      <c r="FF356" s="208">
        <f t="shared" si="506"/>
        <v>0</v>
      </c>
      <c r="FG356" s="208">
        <f t="shared" si="506"/>
        <v>0</v>
      </c>
      <c r="FH356" s="208">
        <f t="shared" si="506"/>
        <v>0</v>
      </c>
      <c r="FI356" s="208">
        <f t="shared" si="469"/>
        <v>0</v>
      </c>
      <c r="FJ356" s="208">
        <f t="shared" si="507"/>
        <v>0</v>
      </c>
      <c r="FO356" s="207">
        <f t="shared" si="539"/>
        <v>0</v>
      </c>
      <c r="FP356" s="208">
        <f t="shared" si="508"/>
        <v>0</v>
      </c>
      <c r="FQ356" s="208">
        <f t="shared" si="508"/>
        <v>0</v>
      </c>
      <c r="FR356" s="208">
        <f t="shared" si="508"/>
        <v>0</v>
      </c>
      <c r="FS356" s="208">
        <f t="shared" si="470"/>
        <v>0</v>
      </c>
      <c r="FT356" s="208">
        <f t="shared" si="509"/>
        <v>0</v>
      </c>
      <c r="FY356" s="207">
        <f t="shared" si="540"/>
        <v>0</v>
      </c>
      <c r="FZ356" s="208">
        <f t="shared" si="510"/>
        <v>0</v>
      </c>
      <c r="GA356" s="208">
        <f t="shared" si="510"/>
        <v>0</v>
      </c>
      <c r="GB356" s="208">
        <f t="shared" si="510"/>
        <v>0</v>
      </c>
      <c r="GC356" s="208">
        <f t="shared" si="471"/>
        <v>0</v>
      </c>
      <c r="GD356" s="208">
        <f t="shared" si="511"/>
        <v>0</v>
      </c>
      <c r="GI356" s="207">
        <f t="shared" si="541"/>
        <v>0</v>
      </c>
      <c r="GJ356" s="208">
        <f t="shared" si="512"/>
        <v>0</v>
      </c>
      <c r="GK356" s="208">
        <f t="shared" si="512"/>
        <v>0</v>
      </c>
      <c r="GL356" s="208">
        <f t="shared" si="512"/>
        <v>0</v>
      </c>
      <c r="GM356" s="208">
        <f t="shared" si="472"/>
        <v>0</v>
      </c>
      <c r="GN356" s="208">
        <f t="shared" si="513"/>
        <v>0</v>
      </c>
      <c r="GS356" s="207">
        <f t="shared" si="542"/>
        <v>0</v>
      </c>
      <c r="GT356" s="208">
        <f t="shared" si="514"/>
        <v>0</v>
      </c>
      <c r="GU356" s="208">
        <f t="shared" si="514"/>
        <v>0</v>
      </c>
      <c r="GV356" s="208">
        <f t="shared" si="514"/>
        <v>0</v>
      </c>
      <c r="GW356" s="208">
        <f t="shared" si="473"/>
        <v>0</v>
      </c>
      <c r="GX356" s="208">
        <f t="shared" si="515"/>
        <v>0</v>
      </c>
      <c r="HC356" s="207">
        <f t="shared" si="543"/>
        <v>0</v>
      </c>
      <c r="HD356" s="208">
        <f t="shared" si="516"/>
        <v>0</v>
      </c>
      <c r="HE356" s="208">
        <f t="shared" si="516"/>
        <v>0</v>
      </c>
      <c r="HF356" s="208">
        <f t="shared" si="516"/>
        <v>0</v>
      </c>
      <c r="HG356" s="208">
        <f t="shared" si="474"/>
        <v>0</v>
      </c>
      <c r="HH356" s="208">
        <f t="shared" si="517"/>
        <v>0</v>
      </c>
      <c r="HM356" s="207">
        <f t="shared" si="544"/>
        <v>0</v>
      </c>
      <c r="HN356" s="208">
        <f t="shared" si="518"/>
        <v>0</v>
      </c>
      <c r="HO356" s="208">
        <f t="shared" si="518"/>
        <v>0</v>
      </c>
      <c r="HP356" s="208">
        <f t="shared" si="518"/>
        <v>0</v>
      </c>
      <c r="HQ356" s="208">
        <f t="shared" si="475"/>
        <v>0</v>
      </c>
      <c r="HR356" s="208">
        <f t="shared" si="519"/>
        <v>0</v>
      </c>
      <c r="HW356" s="207">
        <f t="shared" si="545"/>
        <v>0</v>
      </c>
      <c r="HX356" s="208">
        <f t="shared" si="520"/>
        <v>0</v>
      </c>
      <c r="HY356" s="208">
        <f t="shared" si="520"/>
        <v>0</v>
      </c>
      <c r="HZ356" s="208">
        <f t="shared" si="520"/>
        <v>0</v>
      </c>
      <c r="IA356" s="208">
        <f t="shared" si="476"/>
        <v>0</v>
      </c>
      <c r="IB356" s="208">
        <f t="shared" si="521"/>
        <v>0</v>
      </c>
      <c r="IG356" s="207">
        <f t="shared" si="546"/>
        <v>0</v>
      </c>
      <c r="IH356" s="208">
        <f t="shared" si="522"/>
        <v>0</v>
      </c>
      <c r="II356" s="208">
        <f t="shared" si="522"/>
        <v>0</v>
      </c>
      <c r="IJ356" s="208">
        <f t="shared" si="522"/>
        <v>0</v>
      </c>
      <c r="IK356" s="208">
        <f t="shared" si="477"/>
        <v>0</v>
      </c>
      <c r="IL356" s="208">
        <f t="shared" si="523"/>
        <v>0</v>
      </c>
    </row>
    <row r="357" spans="20:246">
      <c r="T357" s="207">
        <v>32.700000000000003</v>
      </c>
      <c r="U357" s="207">
        <f t="shared" si="524"/>
        <v>0</v>
      </c>
      <c r="V357" s="208">
        <f t="shared" si="478"/>
        <v>0</v>
      </c>
      <c r="W357" s="208">
        <f t="shared" si="478"/>
        <v>0</v>
      </c>
      <c r="X357" s="208">
        <f t="shared" si="478"/>
        <v>0</v>
      </c>
      <c r="Y357" s="208">
        <f t="shared" si="455"/>
        <v>0</v>
      </c>
      <c r="Z357" s="208">
        <f t="shared" si="479"/>
        <v>0</v>
      </c>
      <c r="AE357" s="207">
        <f t="shared" si="525"/>
        <v>0</v>
      </c>
      <c r="AF357" s="208">
        <f t="shared" si="480"/>
        <v>0</v>
      </c>
      <c r="AG357" s="208">
        <f t="shared" si="480"/>
        <v>0</v>
      </c>
      <c r="AH357" s="208">
        <f t="shared" si="480"/>
        <v>0</v>
      </c>
      <c r="AI357" s="208">
        <f t="shared" si="456"/>
        <v>0</v>
      </c>
      <c r="AJ357" s="208">
        <f t="shared" si="481"/>
        <v>0</v>
      </c>
      <c r="AO357" s="207">
        <f t="shared" si="526"/>
        <v>0</v>
      </c>
      <c r="AP357" s="208">
        <f t="shared" si="482"/>
        <v>0</v>
      </c>
      <c r="AQ357" s="208">
        <f t="shared" si="482"/>
        <v>0</v>
      </c>
      <c r="AR357" s="208">
        <f t="shared" si="482"/>
        <v>0</v>
      </c>
      <c r="AS357" s="208">
        <f t="shared" si="457"/>
        <v>0</v>
      </c>
      <c r="AT357" s="208">
        <f t="shared" si="483"/>
        <v>0</v>
      </c>
      <c r="AY357" s="207">
        <f t="shared" si="527"/>
        <v>0</v>
      </c>
      <c r="AZ357" s="208">
        <f t="shared" si="484"/>
        <v>0</v>
      </c>
      <c r="BA357" s="208">
        <f t="shared" si="484"/>
        <v>0</v>
      </c>
      <c r="BB357" s="208">
        <f t="shared" si="484"/>
        <v>0</v>
      </c>
      <c r="BC357" s="208">
        <f t="shared" si="458"/>
        <v>0</v>
      </c>
      <c r="BD357" s="208">
        <f t="shared" si="485"/>
        <v>0</v>
      </c>
      <c r="BI357" s="207">
        <f t="shared" si="528"/>
        <v>0</v>
      </c>
      <c r="BJ357" s="208">
        <f t="shared" si="486"/>
        <v>0</v>
      </c>
      <c r="BK357" s="208">
        <f t="shared" si="486"/>
        <v>0</v>
      </c>
      <c r="BL357" s="208">
        <f t="shared" si="486"/>
        <v>0</v>
      </c>
      <c r="BM357" s="208">
        <f t="shared" si="459"/>
        <v>0</v>
      </c>
      <c r="BN357" s="208">
        <f t="shared" si="487"/>
        <v>0</v>
      </c>
      <c r="BS357" s="207">
        <f t="shared" si="529"/>
        <v>0</v>
      </c>
      <c r="BT357" s="208">
        <f t="shared" si="488"/>
        <v>0</v>
      </c>
      <c r="BU357" s="208">
        <f t="shared" si="488"/>
        <v>0</v>
      </c>
      <c r="BV357" s="208">
        <f t="shared" si="488"/>
        <v>0</v>
      </c>
      <c r="BW357" s="208">
        <f t="shared" si="460"/>
        <v>0</v>
      </c>
      <c r="BX357" s="208">
        <f t="shared" si="489"/>
        <v>0</v>
      </c>
      <c r="CC357" s="207">
        <f t="shared" si="530"/>
        <v>0</v>
      </c>
      <c r="CD357" s="208">
        <f t="shared" si="490"/>
        <v>0</v>
      </c>
      <c r="CE357" s="208">
        <f t="shared" si="490"/>
        <v>0</v>
      </c>
      <c r="CF357" s="208">
        <f t="shared" si="490"/>
        <v>0</v>
      </c>
      <c r="CG357" s="208">
        <f t="shared" si="461"/>
        <v>0</v>
      </c>
      <c r="CH357" s="208">
        <f t="shared" si="491"/>
        <v>0</v>
      </c>
      <c r="CM357" s="207">
        <f t="shared" si="531"/>
        <v>0</v>
      </c>
      <c r="CN357" s="208">
        <f t="shared" si="492"/>
        <v>0</v>
      </c>
      <c r="CO357" s="208">
        <f t="shared" si="492"/>
        <v>0</v>
      </c>
      <c r="CP357" s="208">
        <f t="shared" si="492"/>
        <v>0</v>
      </c>
      <c r="CQ357" s="208">
        <f t="shared" si="462"/>
        <v>0</v>
      </c>
      <c r="CR357" s="208">
        <f t="shared" si="493"/>
        <v>0</v>
      </c>
      <c r="CW357" s="207">
        <f t="shared" si="532"/>
        <v>0</v>
      </c>
      <c r="CX357" s="208">
        <f t="shared" si="494"/>
        <v>0</v>
      </c>
      <c r="CY357" s="207">
        <f t="shared" si="494"/>
        <v>0</v>
      </c>
      <c r="CZ357" s="208">
        <f t="shared" si="494"/>
        <v>0</v>
      </c>
      <c r="DA357" s="208">
        <f t="shared" si="463"/>
        <v>0</v>
      </c>
      <c r="DB357" s="208">
        <f t="shared" si="495"/>
        <v>0</v>
      </c>
      <c r="DG357" s="207">
        <f t="shared" si="533"/>
        <v>0</v>
      </c>
      <c r="DH357" s="208">
        <f t="shared" si="496"/>
        <v>0</v>
      </c>
      <c r="DI357" s="208">
        <f t="shared" si="496"/>
        <v>0</v>
      </c>
      <c r="DJ357" s="208">
        <f t="shared" si="496"/>
        <v>0</v>
      </c>
      <c r="DK357" s="208">
        <f t="shared" si="464"/>
        <v>0</v>
      </c>
      <c r="DL357" s="208">
        <f t="shared" si="497"/>
        <v>0</v>
      </c>
      <c r="DQ357" s="207">
        <f t="shared" si="534"/>
        <v>0</v>
      </c>
      <c r="DR357" s="208">
        <f t="shared" si="498"/>
        <v>0</v>
      </c>
      <c r="DS357" s="208">
        <f t="shared" si="498"/>
        <v>0</v>
      </c>
      <c r="DT357" s="208">
        <f t="shared" si="498"/>
        <v>0</v>
      </c>
      <c r="DU357" s="208">
        <f t="shared" si="465"/>
        <v>0</v>
      </c>
      <c r="DV357" s="208">
        <f t="shared" si="499"/>
        <v>0</v>
      </c>
      <c r="EA357" s="207">
        <f t="shared" si="535"/>
        <v>0</v>
      </c>
      <c r="EB357" s="208">
        <f t="shared" si="500"/>
        <v>0</v>
      </c>
      <c r="EC357" s="208">
        <f t="shared" si="500"/>
        <v>0</v>
      </c>
      <c r="ED357" s="208">
        <f t="shared" si="500"/>
        <v>0</v>
      </c>
      <c r="EE357" s="208">
        <f t="shared" si="466"/>
        <v>0</v>
      </c>
      <c r="EF357" s="208">
        <f t="shared" si="501"/>
        <v>0</v>
      </c>
      <c r="EK357" s="207">
        <f t="shared" si="536"/>
        <v>0</v>
      </c>
      <c r="EL357" s="208">
        <f t="shared" si="502"/>
        <v>0</v>
      </c>
      <c r="EM357" s="208">
        <f t="shared" si="502"/>
        <v>0</v>
      </c>
      <c r="EN357" s="208">
        <f t="shared" si="502"/>
        <v>0</v>
      </c>
      <c r="EO357" s="208">
        <f t="shared" si="467"/>
        <v>0</v>
      </c>
      <c r="EP357" s="208">
        <f t="shared" si="503"/>
        <v>0</v>
      </c>
      <c r="EU357" s="207">
        <f t="shared" si="537"/>
        <v>0</v>
      </c>
      <c r="EV357" s="208">
        <f t="shared" si="504"/>
        <v>0</v>
      </c>
      <c r="EW357" s="208">
        <f t="shared" si="504"/>
        <v>0</v>
      </c>
      <c r="EX357" s="208">
        <f t="shared" si="504"/>
        <v>0</v>
      </c>
      <c r="EY357" s="208">
        <f t="shared" si="468"/>
        <v>0</v>
      </c>
      <c r="EZ357" s="208">
        <f t="shared" si="505"/>
        <v>0</v>
      </c>
      <c r="FE357" s="207">
        <f t="shared" si="538"/>
        <v>0</v>
      </c>
      <c r="FF357" s="208">
        <f t="shared" si="506"/>
        <v>0</v>
      </c>
      <c r="FG357" s="208">
        <f t="shared" si="506"/>
        <v>0</v>
      </c>
      <c r="FH357" s="208">
        <f t="shared" si="506"/>
        <v>0</v>
      </c>
      <c r="FI357" s="208">
        <f t="shared" si="469"/>
        <v>0</v>
      </c>
      <c r="FJ357" s="208">
        <f t="shared" si="507"/>
        <v>0</v>
      </c>
      <c r="FO357" s="207">
        <f t="shared" si="539"/>
        <v>0</v>
      </c>
      <c r="FP357" s="208">
        <f t="shared" si="508"/>
        <v>0</v>
      </c>
      <c r="FQ357" s="208">
        <f t="shared" si="508"/>
        <v>0</v>
      </c>
      <c r="FR357" s="208">
        <f t="shared" si="508"/>
        <v>0</v>
      </c>
      <c r="FS357" s="208">
        <f t="shared" si="470"/>
        <v>0</v>
      </c>
      <c r="FT357" s="208">
        <f t="shared" si="509"/>
        <v>0</v>
      </c>
      <c r="FY357" s="207">
        <f t="shared" si="540"/>
        <v>0</v>
      </c>
      <c r="FZ357" s="208">
        <f t="shared" si="510"/>
        <v>0</v>
      </c>
      <c r="GA357" s="208">
        <f t="shared" si="510"/>
        <v>0</v>
      </c>
      <c r="GB357" s="208">
        <f t="shared" si="510"/>
        <v>0</v>
      </c>
      <c r="GC357" s="208">
        <f t="shared" si="471"/>
        <v>0</v>
      </c>
      <c r="GD357" s="208">
        <f t="shared" si="511"/>
        <v>0</v>
      </c>
      <c r="GI357" s="207">
        <f t="shared" si="541"/>
        <v>0</v>
      </c>
      <c r="GJ357" s="208">
        <f t="shared" si="512"/>
        <v>0</v>
      </c>
      <c r="GK357" s="208">
        <f t="shared" si="512"/>
        <v>0</v>
      </c>
      <c r="GL357" s="208">
        <f t="shared" si="512"/>
        <v>0</v>
      </c>
      <c r="GM357" s="208">
        <f t="shared" si="472"/>
        <v>0</v>
      </c>
      <c r="GN357" s="208">
        <f t="shared" si="513"/>
        <v>0</v>
      </c>
      <c r="GS357" s="207">
        <f t="shared" si="542"/>
        <v>0</v>
      </c>
      <c r="GT357" s="208">
        <f t="shared" si="514"/>
        <v>0</v>
      </c>
      <c r="GU357" s="208">
        <f t="shared" si="514"/>
        <v>0</v>
      </c>
      <c r="GV357" s="208">
        <f t="shared" si="514"/>
        <v>0</v>
      </c>
      <c r="GW357" s="208">
        <f t="shared" si="473"/>
        <v>0</v>
      </c>
      <c r="GX357" s="208">
        <f t="shared" si="515"/>
        <v>0</v>
      </c>
      <c r="HC357" s="207">
        <f t="shared" si="543"/>
        <v>0</v>
      </c>
      <c r="HD357" s="208">
        <f t="shared" si="516"/>
        <v>0</v>
      </c>
      <c r="HE357" s="208">
        <f t="shared" si="516"/>
        <v>0</v>
      </c>
      <c r="HF357" s="208">
        <f t="shared" si="516"/>
        <v>0</v>
      </c>
      <c r="HG357" s="208">
        <f t="shared" si="474"/>
        <v>0</v>
      </c>
      <c r="HH357" s="208">
        <f t="shared" si="517"/>
        <v>0</v>
      </c>
      <c r="HM357" s="207">
        <f t="shared" si="544"/>
        <v>0</v>
      </c>
      <c r="HN357" s="208">
        <f t="shared" si="518"/>
        <v>0</v>
      </c>
      <c r="HO357" s="208">
        <f t="shared" si="518"/>
        <v>0</v>
      </c>
      <c r="HP357" s="208">
        <f t="shared" si="518"/>
        <v>0</v>
      </c>
      <c r="HQ357" s="208">
        <f t="shared" si="475"/>
        <v>0</v>
      </c>
      <c r="HR357" s="208">
        <f t="shared" si="519"/>
        <v>0</v>
      </c>
      <c r="HW357" s="207">
        <f t="shared" si="545"/>
        <v>0</v>
      </c>
      <c r="HX357" s="208">
        <f t="shared" si="520"/>
        <v>0</v>
      </c>
      <c r="HY357" s="208">
        <f t="shared" si="520"/>
        <v>0</v>
      </c>
      <c r="HZ357" s="208">
        <f t="shared" si="520"/>
        <v>0</v>
      </c>
      <c r="IA357" s="208">
        <f t="shared" si="476"/>
        <v>0</v>
      </c>
      <c r="IB357" s="208">
        <f t="shared" si="521"/>
        <v>0</v>
      </c>
      <c r="IG357" s="207">
        <f t="shared" si="546"/>
        <v>0</v>
      </c>
      <c r="IH357" s="208">
        <f t="shared" si="522"/>
        <v>0</v>
      </c>
      <c r="II357" s="208">
        <f t="shared" si="522"/>
        <v>0</v>
      </c>
      <c r="IJ357" s="208">
        <f t="shared" si="522"/>
        <v>0</v>
      </c>
      <c r="IK357" s="208">
        <f t="shared" si="477"/>
        <v>0</v>
      </c>
      <c r="IL357" s="208">
        <f t="shared" si="523"/>
        <v>0</v>
      </c>
    </row>
    <row r="358" spans="20:246">
      <c r="T358" s="207">
        <v>32.799999999999997</v>
      </c>
      <c r="U358" s="207">
        <f t="shared" si="524"/>
        <v>0</v>
      </c>
      <c r="V358" s="208">
        <f t="shared" si="478"/>
        <v>0</v>
      </c>
      <c r="W358" s="208">
        <f t="shared" si="478"/>
        <v>0</v>
      </c>
      <c r="X358" s="208">
        <f t="shared" si="478"/>
        <v>0</v>
      </c>
      <c r="Y358" s="208">
        <f t="shared" si="455"/>
        <v>0</v>
      </c>
      <c r="Z358" s="208">
        <f t="shared" si="479"/>
        <v>0</v>
      </c>
      <c r="AE358" s="207">
        <f t="shared" si="525"/>
        <v>0</v>
      </c>
      <c r="AF358" s="208">
        <f t="shared" si="480"/>
        <v>0</v>
      </c>
      <c r="AG358" s="208">
        <f t="shared" si="480"/>
        <v>0</v>
      </c>
      <c r="AH358" s="208">
        <f t="shared" si="480"/>
        <v>0</v>
      </c>
      <c r="AI358" s="208">
        <f t="shared" si="456"/>
        <v>0</v>
      </c>
      <c r="AJ358" s="208">
        <f t="shared" si="481"/>
        <v>0</v>
      </c>
      <c r="AO358" s="207">
        <f t="shared" si="526"/>
        <v>0</v>
      </c>
      <c r="AP358" s="208">
        <f t="shared" si="482"/>
        <v>0</v>
      </c>
      <c r="AQ358" s="208">
        <f t="shared" si="482"/>
        <v>0</v>
      </c>
      <c r="AR358" s="208">
        <f t="shared" si="482"/>
        <v>0</v>
      </c>
      <c r="AS358" s="208">
        <f t="shared" si="457"/>
        <v>0</v>
      </c>
      <c r="AT358" s="208">
        <f t="shared" si="483"/>
        <v>0</v>
      </c>
      <c r="AY358" s="207">
        <f t="shared" si="527"/>
        <v>0</v>
      </c>
      <c r="AZ358" s="208">
        <f t="shared" si="484"/>
        <v>0</v>
      </c>
      <c r="BA358" s="208">
        <f t="shared" si="484"/>
        <v>0</v>
      </c>
      <c r="BB358" s="208">
        <f t="shared" si="484"/>
        <v>0</v>
      </c>
      <c r="BC358" s="208">
        <f t="shared" si="458"/>
        <v>0</v>
      </c>
      <c r="BD358" s="208">
        <f t="shared" si="485"/>
        <v>0</v>
      </c>
      <c r="BI358" s="207">
        <f t="shared" si="528"/>
        <v>0</v>
      </c>
      <c r="BJ358" s="208">
        <f t="shared" si="486"/>
        <v>0</v>
      </c>
      <c r="BK358" s="208">
        <f t="shared" si="486"/>
        <v>0</v>
      </c>
      <c r="BL358" s="208">
        <f t="shared" si="486"/>
        <v>0</v>
      </c>
      <c r="BM358" s="208">
        <f t="shared" si="459"/>
        <v>0</v>
      </c>
      <c r="BN358" s="208">
        <f t="shared" si="487"/>
        <v>0</v>
      </c>
      <c r="BS358" s="207">
        <f t="shared" si="529"/>
        <v>0</v>
      </c>
      <c r="BT358" s="208">
        <f t="shared" si="488"/>
        <v>0</v>
      </c>
      <c r="BU358" s="208">
        <f t="shared" si="488"/>
        <v>0</v>
      </c>
      <c r="BV358" s="208">
        <f t="shared" si="488"/>
        <v>0</v>
      </c>
      <c r="BW358" s="208">
        <f t="shared" si="460"/>
        <v>0</v>
      </c>
      <c r="BX358" s="208">
        <f t="shared" si="489"/>
        <v>0</v>
      </c>
      <c r="CC358" s="207">
        <f t="shared" si="530"/>
        <v>0</v>
      </c>
      <c r="CD358" s="208">
        <f t="shared" si="490"/>
        <v>0</v>
      </c>
      <c r="CE358" s="208">
        <f t="shared" si="490"/>
        <v>0</v>
      </c>
      <c r="CF358" s="208">
        <f t="shared" si="490"/>
        <v>0</v>
      </c>
      <c r="CG358" s="208">
        <f t="shared" si="461"/>
        <v>0</v>
      </c>
      <c r="CH358" s="208">
        <f t="shared" si="491"/>
        <v>0</v>
      </c>
      <c r="CM358" s="207">
        <f t="shared" si="531"/>
        <v>0</v>
      </c>
      <c r="CN358" s="208">
        <f t="shared" si="492"/>
        <v>0</v>
      </c>
      <c r="CO358" s="208">
        <f t="shared" si="492"/>
        <v>0</v>
      </c>
      <c r="CP358" s="208">
        <f t="shared" si="492"/>
        <v>0</v>
      </c>
      <c r="CQ358" s="208">
        <f t="shared" si="462"/>
        <v>0</v>
      </c>
      <c r="CR358" s="208">
        <f t="shared" si="493"/>
        <v>0</v>
      </c>
      <c r="CW358" s="207">
        <f t="shared" si="532"/>
        <v>0</v>
      </c>
      <c r="CX358" s="208">
        <f t="shared" si="494"/>
        <v>0</v>
      </c>
      <c r="CY358" s="207">
        <f t="shared" si="494"/>
        <v>0</v>
      </c>
      <c r="CZ358" s="208">
        <f t="shared" si="494"/>
        <v>0</v>
      </c>
      <c r="DA358" s="208">
        <f t="shared" si="463"/>
        <v>0</v>
      </c>
      <c r="DB358" s="208">
        <f t="shared" si="495"/>
        <v>0</v>
      </c>
      <c r="DG358" s="207">
        <f t="shared" si="533"/>
        <v>0</v>
      </c>
      <c r="DH358" s="208">
        <f t="shared" si="496"/>
        <v>0</v>
      </c>
      <c r="DI358" s="208">
        <f t="shared" si="496"/>
        <v>0</v>
      </c>
      <c r="DJ358" s="208">
        <f t="shared" si="496"/>
        <v>0</v>
      </c>
      <c r="DK358" s="208">
        <f t="shared" si="464"/>
        <v>0</v>
      </c>
      <c r="DL358" s="208">
        <f t="shared" si="497"/>
        <v>0</v>
      </c>
      <c r="DQ358" s="207">
        <f t="shared" si="534"/>
        <v>0</v>
      </c>
      <c r="DR358" s="208">
        <f t="shared" si="498"/>
        <v>0</v>
      </c>
      <c r="DS358" s="208">
        <f t="shared" si="498"/>
        <v>0</v>
      </c>
      <c r="DT358" s="208">
        <f t="shared" si="498"/>
        <v>0</v>
      </c>
      <c r="DU358" s="208">
        <f t="shared" si="465"/>
        <v>0</v>
      </c>
      <c r="DV358" s="208">
        <f t="shared" si="499"/>
        <v>0</v>
      </c>
      <c r="EA358" s="207">
        <f t="shared" si="535"/>
        <v>0</v>
      </c>
      <c r="EB358" s="208">
        <f t="shared" si="500"/>
        <v>0</v>
      </c>
      <c r="EC358" s="208">
        <f t="shared" si="500"/>
        <v>0</v>
      </c>
      <c r="ED358" s="208">
        <f t="shared" si="500"/>
        <v>0</v>
      </c>
      <c r="EE358" s="208">
        <f t="shared" si="466"/>
        <v>0</v>
      </c>
      <c r="EF358" s="208">
        <f t="shared" si="501"/>
        <v>0</v>
      </c>
      <c r="EK358" s="207">
        <f t="shared" si="536"/>
        <v>0</v>
      </c>
      <c r="EL358" s="208">
        <f t="shared" si="502"/>
        <v>0</v>
      </c>
      <c r="EM358" s="208">
        <f t="shared" si="502"/>
        <v>0</v>
      </c>
      <c r="EN358" s="208">
        <f t="shared" si="502"/>
        <v>0</v>
      </c>
      <c r="EO358" s="208">
        <f t="shared" si="467"/>
        <v>0</v>
      </c>
      <c r="EP358" s="208">
        <f t="shared" si="503"/>
        <v>0</v>
      </c>
      <c r="EU358" s="207">
        <f t="shared" si="537"/>
        <v>0</v>
      </c>
      <c r="EV358" s="208">
        <f t="shared" si="504"/>
        <v>0</v>
      </c>
      <c r="EW358" s="208">
        <f t="shared" si="504"/>
        <v>0</v>
      </c>
      <c r="EX358" s="208">
        <f t="shared" si="504"/>
        <v>0</v>
      </c>
      <c r="EY358" s="208">
        <f t="shared" si="468"/>
        <v>0</v>
      </c>
      <c r="EZ358" s="208">
        <f t="shared" si="505"/>
        <v>0</v>
      </c>
      <c r="FE358" s="207">
        <f t="shared" si="538"/>
        <v>0</v>
      </c>
      <c r="FF358" s="208">
        <f t="shared" si="506"/>
        <v>0</v>
      </c>
      <c r="FG358" s="208">
        <f t="shared" si="506"/>
        <v>0</v>
      </c>
      <c r="FH358" s="208">
        <f t="shared" si="506"/>
        <v>0</v>
      </c>
      <c r="FI358" s="208">
        <f t="shared" si="469"/>
        <v>0</v>
      </c>
      <c r="FJ358" s="208">
        <f t="shared" si="507"/>
        <v>0</v>
      </c>
      <c r="FO358" s="207">
        <f t="shared" si="539"/>
        <v>0</v>
      </c>
      <c r="FP358" s="208">
        <f t="shared" si="508"/>
        <v>0</v>
      </c>
      <c r="FQ358" s="208">
        <f t="shared" si="508"/>
        <v>0</v>
      </c>
      <c r="FR358" s="208">
        <f t="shared" si="508"/>
        <v>0</v>
      </c>
      <c r="FS358" s="208">
        <f t="shared" si="470"/>
        <v>0</v>
      </c>
      <c r="FT358" s="208">
        <f t="shared" si="509"/>
        <v>0</v>
      </c>
      <c r="FY358" s="207">
        <f t="shared" si="540"/>
        <v>0</v>
      </c>
      <c r="FZ358" s="208">
        <f t="shared" si="510"/>
        <v>0</v>
      </c>
      <c r="GA358" s="208">
        <f t="shared" si="510"/>
        <v>0</v>
      </c>
      <c r="GB358" s="208">
        <f t="shared" si="510"/>
        <v>0</v>
      </c>
      <c r="GC358" s="208">
        <f t="shared" si="471"/>
        <v>0</v>
      </c>
      <c r="GD358" s="208">
        <f t="shared" si="511"/>
        <v>0</v>
      </c>
      <c r="GI358" s="207">
        <f t="shared" si="541"/>
        <v>0</v>
      </c>
      <c r="GJ358" s="208">
        <f t="shared" si="512"/>
        <v>0</v>
      </c>
      <c r="GK358" s="208">
        <f t="shared" si="512"/>
        <v>0</v>
      </c>
      <c r="GL358" s="208">
        <f t="shared" si="512"/>
        <v>0</v>
      </c>
      <c r="GM358" s="208">
        <f t="shared" si="472"/>
        <v>0</v>
      </c>
      <c r="GN358" s="208">
        <f t="shared" si="513"/>
        <v>0</v>
      </c>
      <c r="GS358" s="207">
        <f t="shared" si="542"/>
        <v>0</v>
      </c>
      <c r="GT358" s="208">
        <f t="shared" si="514"/>
        <v>0</v>
      </c>
      <c r="GU358" s="208">
        <f t="shared" si="514"/>
        <v>0</v>
      </c>
      <c r="GV358" s="208">
        <f t="shared" si="514"/>
        <v>0</v>
      </c>
      <c r="GW358" s="208">
        <f t="shared" si="473"/>
        <v>0</v>
      </c>
      <c r="GX358" s="208">
        <f t="shared" si="515"/>
        <v>0</v>
      </c>
      <c r="HC358" s="207">
        <f t="shared" si="543"/>
        <v>0</v>
      </c>
      <c r="HD358" s="208">
        <f t="shared" si="516"/>
        <v>0</v>
      </c>
      <c r="HE358" s="208">
        <f t="shared" si="516"/>
        <v>0</v>
      </c>
      <c r="HF358" s="208">
        <f t="shared" si="516"/>
        <v>0</v>
      </c>
      <c r="HG358" s="208">
        <f t="shared" si="474"/>
        <v>0</v>
      </c>
      <c r="HH358" s="208">
        <f t="shared" si="517"/>
        <v>0</v>
      </c>
      <c r="HM358" s="207">
        <f t="shared" si="544"/>
        <v>0</v>
      </c>
      <c r="HN358" s="208">
        <f t="shared" si="518"/>
        <v>0</v>
      </c>
      <c r="HO358" s="208">
        <f t="shared" si="518"/>
        <v>0</v>
      </c>
      <c r="HP358" s="208">
        <f t="shared" si="518"/>
        <v>0</v>
      </c>
      <c r="HQ358" s="208">
        <f t="shared" si="475"/>
        <v>0</v>
      </c>
      <c r="HR358" s="208">
        <f t="shared" si="519"/>
        <v>0</v>
      </c>
      <c r="HW358" s="207">
        <f t="shared" si="545"/>
        <v>0</v>
      </c>
      <c r="HX358" s="208">
        <f t="shared" si="520"/>
        <v>0</v>
      </c>
      <c r="HY358" s="208">
        <f t="shared" si="520"/>
        <v>0</v>
      </c>
      <c r="HZ358" s="208">
        <f t="shared" si="520"/>
        <v>0</v>
      </c>
      <c r="IA358" s="208">
        <f t="shared" si="476"/>
        <v>0</v>
      </c>
      <c r="IB358" s="208">
        <f t="shared" si="521"/>
        <v>0</v>
      </c>
      <c r="IG358" s="207">
        <f t="shared" si="546"/>
        <v>0</v>
      </c>
      <c r="IH358" s="208">
        <f t="shared" si="522"/>
        <v>0</v>
      </c>
      <c r="II358" s="208">
        <f t="shared" si="522"/>
        <v>0</v>
      </c>
      <c r="IJ358" s="208">
        <f t="shared" si="522"/>
        <v>0</v>
      </c>
      <c r="IK358" s="208">
        <f t="shared" si="477"/>
        <v>0</v>
      </c>
      <c r="IL358" s="208">
        <f t="shared" si="523"/>
        <v>0</v>
      </c>
    </row>
    <row r="359" spans="20:246">
      <c r="T359" s="207">
        <v>32.9</v>
      </c>
      <c r="U359" s="207">
        <f t="shared" si="524"/>
        <v>0</v>
      </c>
      <c r="V359" s="208">
        <f t="shared" si="478"/>
        <v>0</v>
      </c>
      <c r="W359" s="208">
        <f t="shared" si="478"/>
        <v>0</v>
      </c>
      <c r="X359" s="208">
        <f t="shared" si="478"/>
        <v>0</v>
      </c>
      <c r="Y359" s="208">
        <f t="shared" si="455"/>
        <v>0</v>
      </c>
      <c r="Z359" s="208">
        <f t="shared" si="479"/>
        <v>0</v>
      </c>
      <c r="AE359" s="207">
        <f t="shared" si="525"/>
        <v>0</v>
      </c>
      <c r="AF359" s="208">
        <f t="shared" si="480"/>
        <v>0</v>
      </c>
      <c r="AG359" s="208">
        <f t="shared" si="480"/>
        <v>0</v>
      </c>
      <c r="AH359" s="208">
        <f t="shared" si="480"/>
        <v>0</v>
      </c>
      <c r="AI359" s="208">
        <f t="shared" si="456"/>
        <v>0</v>
      </c>
      <c r="AJ359" s="208">
        <f t="shared" si="481"/>
        <v>0</v>
      </c>
      <c r="AO359" s="207">
        <f t="shared" si="526"/>
        <v>0</v>
      </c>
      <c r="AP359" s="208">
        <f t="shared" si="482"/>
        <v>0</v>
      </c>
      <c r="AQ359" s="208">
        <f t="shared" si="482"/>
        <v>0</v>
      </c>
      <c r="AR359" s="208">
        <f t="shared" si="482"/>
        <v>0</v>
      </c>
      <c r="AS359" s="208">
        <f t="shared" si="457"/>
        <v>0</v>
      </c>
      <c r="AT359" s="208">
        <f t="shared" si="483"/>
        <v>0</v>
      </c>
      <c r="AY359" s="207">
        <f t="shared" si="527"/>
        <v>0</v>
      </c>
      <c r="AZ359" s="208">
        <f t="shared" si="484"/>
        <v>0</v>
      </c>
      <c r="BA359" s="208">
        <f t="shared" si="484"/>
        <v>0</v>
      </c>
      <c r="BB359" s="208">
        <f t="shared" si="484"/>
        <v>0</v>
      </c>
      <c r="BC359" s="208">
        <f t="shared" si="458"/>
        <v>0</v>
      </c>
      <c r="BD359" s="208">
        <f t="shared" si="485"/>
        <v>0</v>
      </c>
      <c r="BI359" s="207">
        <f t="shared" si="528"/>
        <v>0</v>
      </c>
      <c r="BJ359" s="208">
        <f t="shared" si="486"/>
        <v>0</v>
      </c>
      <c r="BK359" s="208">
        <f t="shared" si="486"/>
        <v>0</v>
      </c>
      <c r="BL359" s="208">
        <f t="shared" si="486"/>
        <v>0</v>
      </c>
      <c r="BM359" s="208">
        <f t="shared" si="459"/>
        <v>0</v>
      </c>
      <c r="BN359" s="208">
        <f t="shared" si="487"/>
        <v>0</v>
      </c>
      <c r="BS359" s="207">
        <f t="shared" si="529"/>
        <v>0</v>
      </c>
      <c r="BT359" s="208">
        <f t="shared" si="488"/>
        <v>0</v>
      </c>
      <c r="BU359" s="208">
        <f t="shared" si="488"/>
        <v>0</v>
      </c>
      <c r="BV359" s="208">
        <f t="shared" si="488"/>
        <v>0</v>
      </c>
      <c r="BW359" s="208">
        <f t="shared" si="460"/>
        <v>0</v>
      </c>
      <c r="BX359" s="208">
        <f t="shared" si="489"/>
        <v>0</v>
      </c>
      <c r="CC359" s="207">
        <f t="shared" si="530"/>
        <v>0</v>
      </c>
      <c r="CD359" s="208">
        <f t="shared" si="490"/>
        <v>0</v>
      </c>
      <c r="CE359" s="208">
        <f t="shared" si="490"/>
        <v>0</v>
      </c>
      <c r="CF359" s="208">
        <f t="shared" si="490"/>
        <v>0</v>
      </c>
      <c r="CG359" s="208">
        <f t="shared" si="461"/>
        <v>0</v>
      </c>
      <c r="CH359" s="208">
        <f t="shared" si="491"/>
        <v>0</v>
      </c>
      <c r="CM359" s="207">
        <f t="shared" si="531"/>
        <v>0</v>
      </c>
      <c r="CN359" s="208">
        <f t="shared" si="492"/>
        <v>0</v>
      </c>
      <c r="CO359" s="208">
        <f t="shared" si="492"/>
        <v>0</v>
      </c>
      <c r="CP359" s="208">
        <f t="shared" si="492"/>
        <v>0</v>
      </c>
      <c r="CQ359" s="208">
        <f t="shared" si="462"/>
        <v>0</v>
      </c>
      <c r="CR359" s="208">
        <f t="shared" si="493"/>
        <v>0</v>
      </c>
      <c r="CW359" s="207">
        <f t="shared" si="532"/>
        <v>0</v>
      </c>
      <c r="CX359" s="208">
        <f t="shared" si="494"/>
        <v>0</v>
      </c>
      <c r="CY359" s="207">
        <f t="shared" si="494"/>
        <v>0</v>
      </c>
      <c r="CZ359" s="208">
        <f t="shared" si="494"/>
        <v>0</v>
      </c>
      <c r="DA359" s="208">
        <f t="shared" si="463"/>
        <v>0</v>
      </c>
      <c r="DB359" s="208">
        <f t="shared" si="495"/>
        <v>0</v>
      </c>
      <c r="DG359" s="207">
        <f t="shared" si="533"/>
        <v>0</v>
      </c>
      <c r="DH359" s="208">
        <f t="shared" si="496"/>
        <v>0</v>
      </c>
      <c r="DI359" s="208">
        <f t="shared" si="496"/>
        <v>0</v>
      </c>
      <c r="DJ359" s="208">
        <f t="shared" si="496"/>
        <v>0</v>
      </c>
      <c r="DK359" s="208">
        <f t="shared" si="464"/>
        <v>0</v>
      </c>
      <c r="DL359" s="208">
        <f t="shared" si="497"/>
        <v>0</v>
      </c>
      <c r="DQ359" s="207">
        <f t="shared" si="534"/>
        <v>0</v>
      </c>
      <c r="DR359" s="208">
        <f t="shared" si="498"/>
        <v>0</v>
      </c>
      <c r="DS359" s="208">
        <f t="shared" si="498"/>
        <v>0</v>
      </c>
      <c r="DT359" s="208">
        <f t="shared" si="498"/>
        <v>0</v>
      </c>
      <c r="DU359" s="208">
        <f t="shared" si="465"/>
        <v>0</v>
      </c>
      <c r="DV359" s="208">
        <f t="shared" si="499"/>
        <v>0</v>
      </c>
      <c r="EA359" s="207">
        <f t="shared" si="535"/>
        <v>0</v>
      </c>
      <c r="EB359" s="208">
        <f t="shared" si="500"/>
        <v>0</v>
      </c>
      <c r="EC359" s="208">
        <f t="shared" si="500"/>
        <v>0</v>
      </c>
      <c r="ED359" s="208">
        <f t="shared" si="500"/>
        <v>0</v>
      </c>
      <c r="EE359" s="208">
        <f t="shared" si="466"/>
        <v>0</v>
      </c>
      <c r="EF359" s="208">
        <f t="shared" si="501"/>
        <v>0</v>
      </c>
      <c r="EK359" s="207">
        <f t="shared" si="536"/>
        <v>0</v>
      </c>
      <c r="EL359" s="208">
        <f t="shared" si="502"/>
        <v>0</v>
      </c>
      <c r="EM359" s="208">
        <f t="shared" si="502"/>
        <v>0</v>
      </c>
      <c r="EN359" s="208">
        <f t="shared" si="502"/>
        <v>0</v>
      </c>
      <c r="EO359" s="208">
        <f t="shared" si="467"/>
        <v>0</v>
      </c>
      <c r="EP359" s="208">
        <f t="shared" si="503"/>
        <v>0</v>
      </c>
      <c r="EU359" s="207">
        <f t="shared" si="537"/>
        <v>0</v>
      </c>
      <c r="EV359" s="208">
        <f t="shared" si="504"/>
        <v>0</v>
      </c>
      <c r="EW359" s="208">
        <f t="shared" si="504"/>
        <v>0</v>
      </c>
      <c r="EX359" s="208">
        <f t="shared" si="504"/>
        <v>0</v>
      </c>
      <c r="EY359" s="208">
        <f t="shared" si="468"/>
        <v>0</v>
      </c>
      <c r="EZ359" s="208">
        <f t="shared" si="505"/>
        <v>0</v>
      </c>
      <c r="FE359" s="207">
        <f t="shared" si="538"/>
        <v>0</v>
      </c>
      <c r="FF359" s="208">
        <f t="shared" si="506"/>
        <v>0</v>
      </c>
      <c r="FG359" s="208">
        <f t="shared" si="506"/>
        <v>0</v>
      </c>
      <c r="FH359" s="208">
        <f t="shared" si="506"/>
        <v>0</v>
      </c>
      <c r="FI359" s="208">
        <f t="shared" si="469"/>
        <v>0</v>
      </c>
      <c r="FJ359" s="208">
        <f t="shared" si="507"/>
        <v>0</v>
      </c>
      <c r="FO359" s="207">
        <f t="shared" si="539"/>
        <v>0</v>
      </c>
      <c r="FP359" s="208">
        <f t="shared" si="508"/>
        <v>0</v>
      </c>
      <c r="FQ359" s="208">
        <f t="shared" si="508"/>
        <v>0</v>
      </c>
      <c r="FR359" s="208">
        <f t="shared" si="508"/>
        <v>0</v>
      </c>
      <c r="FS359" s="208">
        <f t="shared" si="470"/>
        <v>0</v>
      </c>
      <c r="FT359" s="208">
        <f t="shared" si="509"/>
        <v>0</v>
      </c>
      <c r="FY359" s="207">
        <f t="shared" si="540"/>
        <v>0</v>
      </c>
      <c r="FZ359" s="208">
        <f t="shared" si="510"/>
        <v>0</v>
      </c>
      <c r="GA359" s="208">
        <f t="shared" si="510"/>
        <v>0</v>
      </c>
      <c r="GB359" s="208">
        <f t="shared" si="510"/>
        <v>0</v>
      </c>
      <c r="GC359" s="208">
        <f t="shared" si="471"/>
        <v>0</v>
      </c>
      <c r="GD359" s="208">
        <f t="shared" si="511"/>
        <v>0</v>
      </c>
      <c r="GI359" s="207">
        <f t="shared" si="541"/>
        <v>0</v>
      </c>
      <c r="GJ359" s="208">
        <f t="shared" si="512"/>
        <v>0</v>
      </c>
      <c r="GK359" s="208">
        <f t="shared" si="512"/>
        <v>0</v>
      </c>
      <c r="GL359" s="208">
        <f t="shared" si="512"/>
        <v>0</v>
      </c>
      <c r="GM359" s="208">
        <f t="shared" si="472"/>
        <v>0</v>
      </c>
      <c r="GN359" s="208">
        <f t="shared" si="513"/>
        <v>0</v>
      </c>
      <c r="GS359" s="207">
        <f t="shared" si="542"/>
        <v>0</v>
      </c>
      <c r="GT359" s="208">
        <f t="shared" si="514"/>
        <v>0</v>
      </c>
      <c r="GU359" s="208">
        <f t="shared" si="514"/>
        <v>0</v>
      </c>
      <c r="GV359" s="208">
        <f t="shared" si="514"/>
        <v>0</v>
      </c>
      <c r="GW359" s="208">
        <f t="shared" si="473"/>
        <v>0</v>
      </c>
      <c r="GX359" s="208">
        <f t="shared" si="515"/>
        <v>0</v>
      </c>
      <c r="HC359" s="207">
        <f t="shared" si="543"/>
        <v>0</v>
      </c>
      <c r="HD359" s="208">
        <f t="shared" si="516"/>
        <v>0</v>
      </c>
      <c r="HE359" s="208">
        <f t="shared" si="516"/>
        <v>0</v>
      </c>
      <c r="HF359" s="208">
        <f t="shared" si="516"/>
        <v>0</v>
      </c>
      <c r="HG359" s="208">
        <f t="shared" si="474"/>
        <v>0</v>
      </c>
      <c r="HH359" s="208">
        <f t="shared" si="517"/>
        <v>0</v>
      </c>
      <c r="HM359" s="207">
        <f t="shared" si="544"/>
        <v>0</v>
      </c>
      <c r="HN359" s="208">
        <f t="shared" si="518"/>
        <v>0</v>
      </c>
      <c r="HO359" s="208">
        <f t="shared" si="518"/>
        <v>0</v>
      </c>
      <c r="HP359" s="208">
        <f t="shared" si="518"/>
        <v>0</v>
      </c>
      <c r="HQ359" s="208">
        <f t="shared" si="475"/>
        <v>0</v>
      </c>
      <c r="HR359" s="208">
        <f t="shared" si="519"/>
        <v>0</v>
      </c>
      <c r="HW359" s="207">
        <f t="shared" si="545"/>
        <v>0</v>
      </c>
      <c r="HX359" s="208">
        <f t="shared" si="520"/>
        <v>0</v>
      </c>
      <c r="HY359" s="208">
        <f t="shared" si="520"/>
        <v>0</v>
      </c>
      <c r="HZ359" s="208">
        <f t="shared" si="520"/>
        <v>0</v>
      </c>
      <c r="IA359" s="208">
        <f t="shared" si="476"/>
        <v>0</v>
      </c>
      <c r="IB359" s="208">
        <f t="shared" si="521"/>
        <v>0</v>
      </c>
      <c r="IG359" s="207">
        <f t="shared" si="546"/>
        <v>0</v>
      </c>
      <c r="IH359" s="208">
        <f t="shared" si="522"/>
        <v>0</v>
      </c>
      <c r="II359" s="208">
        <f t="shared" si="522"/>
        <v>0</v>
      </c>
      <c r="IJ359" s="208">
        <f t="shared" si="522"/>
        <v>0</v>
      </c>
      <c r="IK359" s="208">
        <f t="shared" si="477"/>
        <v>0</v>
      </c>
      <c r="IL359" s="208">
        <f t="shared" si="523"/>
        <v>0</v>
      </c>
    </row>
    <row r="360" spans="20:246">
      <c r="T360" s="207">
        <v>33</v>
      </c>
      <c r="U360" s="207">
        <f t="shared" si="524"/>
        <v>0</v>
      </c>
      <c r="V360" s="208">
        <f t="shared" si="478"/>
        <v>0</v>
      </c>
      <c r="W360" s="208">
        <f t="shared" si="478"/>
        <v>0</v>
      </c>
      <c r="X360" s="208">
        <f t="shared" si="478"/>
        <v>0</v>
      </c>
      <c r="Y360" s="208">
        <f t="shared" si="455"/>
        <v>0</v>
      </c>
      <c r="Z360" s="208">
        <f t="shared" si="479"/>
        <v>0</v>
      </c>
      <c r="AE360" s="207">
        <f t="shared" si="525"/>
        <v>0</v>
      </c>
      <c r="AF360" s="208">
        <f t="shared" si="480"/>
        <v>0</v>
      </c>
      <c r="AG360" s="208">
        <f t="shared" si="480"/>
        <v>0</v>
      </c>
      <c r="AH360" s="208">
        <f t="shared" si="480"/>
        <v>0</v>
      </c>
      <c r="AI360" s="208">
        <f t="shared" si="456"/>
        <v>0</v>
      </c>
      <c r="AJ360" s="208">
        <f t="shared" si="481"/>
        <v>0</v>
      </c>
      <c r="AO360" s="207">
        <f t="shared" si="526"/>
        <v>0</v>
      </c>
      <c r="AP360" s="208">
        <f t="shared" si="482"/>
        <v>0</v>
      </c>
      <c r="AQ360" s="208">
        <f t="shared" si="482"/>
        <v>0</v>
      </c>
      <c r="AR360" s="208">
        <f t="shared" si="482"/>
        <v>0</v>
      </c>
      <c r="AS360" s="208">
        <f t="shared" si="457"/>
        <v>0</v>
      </c>
      <c r="AT360" s="208">
        <f t="shared" si="483"/>
        <v>0</v>
      </c>
      <c r="AY360" s="207">
        <f t="shared" si="527"/>
        <v>0</v>
      </c>
      <c r="AZ360" s="208">
        <f t="shared" si="484"/>
        <v>0</v>
      </c>
      <c r="BA360" s="208">
        <f t="shared" si="484"/>
        <v>0</v>
      </c>
      <c r="BB360" s="208">
        <f t="shared" si="484"/>
        <v>0</v>
      </c>
      <c r="BC360" s="208">
        <f t="shared" si="458"/>
        <v>0</v>
      </c>
      <c r="BD360" s="208">
        <f t="shared" si="485"/>
        <v>0</v>
      </c>
      <c r="BI360" s="207">
        <f t="shared" si="528"/>
        <v>0</v>
      </c>
      <c r="BJ360" s="208">
        <f t="shared" si="486"/>
        <v>0</v>
      </c>
      <c r="BK360" s="208">
        <f t="shared" si="486"/>
        <v>0</v>
      </c>
      <c r="BL360" s="208">
        <f t="shared" si="486"/>
        <v>0</v>
      </c>
      <c r="BM360" s="208">
        <f t="shared" si="459"/>
        <v>0</v>
      </c>
      <c r="BN360" s="208">
        <f t="shared" si="487"/>
        <v>0</v>
      </c>
      <c r="BS360" s="207">
        <f t="shared" si="529"/>
        <v>0</v>
      </c>
      <c r="BT360" s="208">
        <f t="shared" si="488"/>
        <v>0</v>
      </c>
      <c r="BU360" s="208">
        <f t="shared" si="488"/>
        <v>0</v>
      </c>
      <c r="BV360" s="208">
        <f t="shared" si="488"/>
        <v>0</v>
      </c>
      <c r="BW360" s="208">
        <f t="shared" si="460"/>
        <v>0</v>
      </c>
      <c r="BX360" s="208">
        <f t="shared" si="489"/>
        <v>0</v>
      </c>
      <c r="CC360" s="207">
        <f t="shared" si="530"/>
        <v>0</v>
      </c>
      <c r="CD360" s="208">
        <f t="shared" si="490"/>
        <v>0</v>
      </c>
      <c r="CE360" s="208">
        <f t="shared" si="490"/>
        <v>0</v>
      </c>
      <c r="CF360" s="208">
        <f t="shared" si="490"/>
        <v>0</v>
      </c>
      <c r="CG360" s="208">
        <f t="shared" si="461"/>
        <v>0</v>
      </c>
      <c r="CH360" s="208">
        <f t="shared" si="491"/>
        <v>0</v>
      </c>
      <c r="CM360" s="207">
        <f t="shared" si="531"/>
        <v>0</v>
      </c>
      <c r="CN360" s="208">
        <f t="shared" si="492"/>
        <v>0</v>
      </c>
      <c r="CO360" s="208">
        <f t="shared" si="492"/>
        <v>0</v>
      </c>
      <c r="CP360" s="208">
        <f t="shared" si="492"/>
        <v>0</v>
      </c>
      <c r="CQ360" s="208">
        <f t="shared" si="462"/>
        <v>0</v>
      </c>
      <c r="CR360" s="208">
        <f t="shared" si="493"/>
        <v>0</v>
      </c>
      <c r="CW360" s="207">
        <f t="shared" si="532"/>
        <v>0</v>
      </c>
      <c r="CX360" s="208">
        <f t="shared" si="494"/>
        <v>0</v>
      </c>
      <c r="CY360" s="207">
        <f t="shared" si="494"/>
        <v>0</v>
      </c>
      <c r="CZ360" s="208">
        <f t="shared" si="494"/>
        <v>0</v>
      </c>
      <c r="DA360" s="208">
        <f t="shared" si="463"/>
        <v>0</v>
      </c>
      <c r="DB360" s="208">
        <f t="shared" si="495"/>
        <v>0</v>
      </c>
      <c r="DG360" s="207">
        <f t="shared" si="533"/>
        <v>0</v>
      </c>
      <c r="DH360" s="208">
        <f t="shared" si="496"/>
        <v>0</v>
      </c>
      <c r="DI360" s="208">
        <f t="shared" si="496"/>
        <v>0</v>
      </c>
      <c r="DJ360" s="208">
        <f t="shared" si="496"/>
        <v>0</v>
      </c>
      <c r="DK360" s="208">
        <f t="shared" si="464"/>
        <v>0</v>
      </c>
      <c r="DL360" s="208">
        <f t="shared" si="497"/>
        <v>0</v>
      </c>
      <c r="DQ360" s="207">
        <f t="shared" si="534"/>
        <v>0</v>
      </c>
      <c r="DR360" s="208">
        <f t="shared" si="498"/>
        <v>0</v>
      </c>
      <c r="DS360" s="208">
        <f t="shared" si="498"/>
        <v>0</v>
      </c>
      <c r="DT360" s="208">
        <f t="shared" si="498"/>
        <v>0</v>
      </c>
      <c r="DU360" s="208">
        <f t="shared" si="465"/>
        <v>0</v>
      </c>
      <c r="DV360" s="208">
        <f t="shared" si="499"/>
        <v>0</v>
      </c>
      <c r="EA360" s="207">
        <f t="shared" si="535"/>
        <v>0</v>
      </c>
      <c r="EB360" s="208">
        <f t="shared" si="500"/>
        <v>0</v>
      </c>
      <c r="EC360" s="208">
        <f t="shared" si="500"/>
        <v>0</v>
      </c>
      <c r="ED360" s="208">
        <f t="shared" si="500"/>
        <v>0</v>
      </c>
      <c r="EE360" s="208">
        <f t="shared" si="466"/>
        <v>0</v>
      </c>
      <c r="EF360" s="208">
        <f t="shared" si="501"/>
        <v>0</v>
      </c>
      <c r="EK360" s="207">
        <f t="shared" si="536"/>
        <v>0</v>
      </c>
      <c r="EL360" s="208">
        <f t="shared" si="502"/>
        <v>0</v>
      </c>
      <c r="EM360" s="208">
        <f t="shared" si="502"/>
        <v>0</v>
      </c>
      <c r="EN360" s="208">
        <f t="shared" si="502"/>
        <v>0</v>
      </c>
      <c r="EO360" s="208">
        <f t="shared" si="467"/>
        <v>0</v>
      </c>
      <c r="EP360" s="208">
        <f t="shared" si="503"/>
        <v>0</v>
      </c>
      <c r="EU360" s="207">
        <f t="shared" si="537"/>
        <v>0</v>
      </c>
      <c r="EV360" s="208">
        <f t="shared" si="504"/>
        <v>0</v>
      </c>
      <c r="EW360" s="208">
        <f t="shared" si="504"/>
        <v>0</v>
      </c>
      <c r="EX360" s="208">
        <f t="shared" si="504"/>
        <v>0</v>
      </c>
      <c r="EY360" s="208">
        <f t="shared" si="468"/>
        <v>0</v>
      </c>
      <c r="EZ360" s="208">
        <f t="shared" si="505"/>
        <v>0</v>
      </c>
      <c r="FE360" s="207">
        <f t="shared" si="538"/>
        <v>0</v>
      </c>
      <c r="FF360" s="208">
        <f t="shared" si="506"/>
        <v>0</v>
      </c>
      <c r="FG360" s="208">
        <f t="shared" si="506"/>
        <v>0</v>
      </c>
      <c r="FH360" s="208">
        <f t="shared" si="506"/>
        <v>0</v>
      </c>
      <c r="FI360" s="208">
        <f t="shared" si="469"/>
        <v>0</v>
      </c>
      <c r="FJ360" s="208">
        <f t="shared" si="507"/>
        <v>0</v>
      </c>
      <c r="FO360" s="207">
        <f t="shared" si="539"/>
        <v>0</v>
      </c>
      <c r="FP360" s="208">
        <f t="shared" si="508"/>
        <v>0</v>
      </c>
      <c r="FQ360" s="208">
        <f t="shared" si="508"/>
        <v>0</v>
      </c>
      <c r="FR360" s="208">
        <f t="shared" si="508"/>
        <v>0</v>
      </c>
      <c r="FS360" s="208">
        <f t="shared" si="470"/>
        <v>0</v>
      </c>
      <c r="FT360" s="208">
        <f t="shared" si="509"/>
        <v>0</v>
      </c>
      <c r="FY360" s="207">
        <f t="shared" si="540"/>
        <v>0</v>
      </c>
      <c r="FZ360" s="208">
        <f t="shared" si="510"/>
        <v>0</v>
      </c>
      <c r="GA360" s="208">
        <f t="shared" si="510"/>
        <v>0</v>
      </c>
      <c r="GB360" s="208">
        <f t="shared" si="510"/>
        <v>0</v>
      </c>
      <c r="GC360" s="208">
        <f t="shared" si="471"/>
        <v>0</v>
      </c>
      <c r="GD360" s="208">
        <f t="shared" si="511"/>
        <v>0</v>
      </c>
      <c r="GI360" s="207">
        <f t="shared" si="541"/>
        <v>0</v>
      </c>
      <c r="GJ360" s="208">
        <f t="shared" si="512"/>
        <v>0</v>
      </c>
      <c r="GK360" s="208">
        <f t="shared" si="512"/>
        <v>0</v>
      </c>
      <c r="GL360" s="208">
        <f t="shared" si="512"/>
        <v>0</v>
      </c>
      <c r="GM360" s="208">
        <f t="shared" si="472"/>
        <v>0</v>
      </c>
      <c r="GN360" s="208">
        <f t="shared" si="513"/>
        <v>0</v>
      </c>
      <c r="GS360" s="207">
        <f t="shared" si="542"/>
        <v>0</v>
      </c>
      <c r="GT360" s="208">
        <f t="shared" si="514"/>
        <v>0</v>
      </c>
      <c r="GU360" s="208">
        <f t="shared" si="514"/>
        <v>0</v>
      </c>
      <c r="GV360" s="208">
        <f t="shared" si="514"/>
        <v>0</v>
      </c>
      <c r="GW360" s="208">
        <f t="shared" si="473"/>
        <v>0</v>
      </c>
      <c r="GX360" s="208">
        <f t="shared" si="515"/>
        <v>0</v>
      </c>
      <c r="HC360" s="207">
        <f t="shared" si="543"/>
        <v>0</v>
      </c>
      <c r="HD360" s="208">
        <f t="shared" si="516"/>
        <v>0</v>
      </c>
      <c r="HE360" s="208">
        <f t="shared" si="516"/>
        <v>0</v>
      </c>
      <c r="HF360" s="208">
        <f t="shared" si="516"/>
        <v>0</v>
      </c>
      <c r="HG360" s="208">
        <f t="shared" si="474"/>
        <v>0</v>
      </c>
      <c r="HH360" s="208">
        <f t="shared" si="517"/>
        <v>0</v>
      </c>
      <c r="HM360" s="207">
        <f t="shared" si="544"/>
        <v>0</v>
      </c>
      <c r="HN360" s="208">
        <f t="shared" si="518"/>
        <v>0</v>
      </c>
      <c r="HO360" s="208">
        <f t="shared" si="518"/>
        <v>0</v>
      </c>
      <c r="HP360" s="208">
        <f t="shared" si="518"/>
        <v>0</v>
      </c>
      <c r="HQ360" s="208">
        <f t="shared" si="475"/>
        <v>0</v>
      </c>
      <c r="HR360" s="208">
        <f t="shared" si="519"/>
        <v>0</v>
      </c>
      <c r="HW360" s="207">
        <f t="shared" si="545"/>
        <v>0</v>
      </c>
      <c r="HX360" s="208">
        <f t="shared" si="520"/>
        <v>0</v>
      </c>
      <c r="HY360" s="208">
        <f t="shared" si="520"/>
        <v>0</v>
      </c>
      <c r="HZ360" s="208">
        <f t="shared" si="520"/>
        <v>0</v>
      </c>
      <c r="IA360" s="208">
        <f t="shared" si="476"/>
        <v>0</v>
      </c>
      <c r="IB360" s="208">
        <f t="shared" si="521"/>
        <v>0</v>
      </c>
      <c r="IG360" s="207">
        <f t="shared" si="546"/>
        <v>0</v>
      </c>
      <c r="IH360" s="208">
        <f t="shared" si="522"/>
        <v>0</v>
      </c>
      <c r="II360" s="208">
        <f t="shared" si="522"/>
        <v>0</v>
      </c>
      <c r="IJ360" s="208">
        <f t="shared" si="522"/>
        <v>0</v>
      </c>
      <c r="IK360" s="208">
        <f t="shared" si="477"/>
        <v>0</v>
      </c>
      <c r="IL360" s="208">
        <f t="shared" si="523"/>
        <v>0</v>
      </c>
    </row>
    <row r="361" spans="20:246">
      <c r="T361" s="207">
        <v>33.1</v>
      </c>
      <c r="U361" s="207">
        <f t="shared" si="524"/>
        <v>0</v>
      </c>
      <c r="V361" s="208">
        <f t="shared" si="478"/>
        <v>0</v>
      </c>
      <c r="W361" s="208">
        <f t="shared" si="478"/>
        <v>0</v>
      </c>
      <c r="X361" s="208">
        <f t="shared" si="478"/>
        <v>0</v>
      </c>
      <c r="Y361" s="208">
        <f t="shared" si="455"/>
        <v>0</v>
      </c>
      <c r="Z361" s="208">
        <f t="shared" si="479"/>
        <v>0</v>
      </c>
      <c r="AE361" s="207">
        <f t="shared" si="525"/>
        <v>0</v>
      </c>
      <c r="AF361" s="208">
        <f t="shared" si="480"/>
        <v>0</v>
      </c>
      <c r="AG361" s="208">
        <f t="shared" si="480"/>
        <v>0</v>
      </c>
      <c r="AH361" s="208">
        <f t="shared" si="480"/>
        <v>0</v>
      </c>
      <c r="AI361" s="208">
        <f t="shared" si="456"/>
        <v>0</v>
      </c>
      <c r="AJ361" s="208">
        <f t="shared" si="481"/>
        <v>0</v>
      </c>
      <c r="AO361" s="207">
        <f t="shared" si="526"/>
        <v>0</v>
      </c>
      <c r="AP361" s="208">
        <f t="shared" si="482"/>
        <v>0</v>
      </c>
      <c r="AQ361" s="208">
        <f t="shared" si="482"/>
        <v>0</v>
      </c>
      <c r="AR361" s="208">
        <f t="shared" si="482"/>
        <v>0</v>
      </c>
      <c r="AS361" s="208">
        <f t="shared" si="457"/>
        <v>0</v>
      </c>
      <c r="AT361" s="208">
        <f t="shared" si="483"/>
        <v>0</v>
      </c>
      <c r="AY361" s="207">
        <f t="shared" si="527"/>
        <v>0</v>
      </c>
      <c r="AZ361" s="208">
        <f t="shared" si="484"/>
        <v>0</v>
      </c>
      <c r="BA361" s="208">
        <f t="shared" si="484"/>
        <v>0</v>
      </c>
      <c r="BB361" s="208">
        <f t="shared" si="484"/>
        <v>0</v>
      </c>
      <c r="BC361" s="208">
        <f t="shared" si="458"/>
        <v>0</v>
      </c>
      <c r="BD361" s="208">
        <f t="shared" si="485"/>
        <v>0</v>
      </c>
      <c r="BI361" s="207">
        <f t="shared" si="528"/>
        <v>0</v>
      </c>
      <c r="BJ361" s="208">
        <f t="shared" si="486"/>
        <v>0</v>
      </c>
      <c r="BK361" s="208">
        <f t="shared" si="486"/>
        <v>0</v>
      </c>
      <c r="BL361" s="208">
        <f t="shared" si="486"/>
        <v>0</v>
      </c>
      <c r="BM361" s="208">
        <f t="shared" si="459"/>
        <v>0</v>
      </c>
      <c r="BN361" s="208">
        <f t="shared" si="487"/>
        <v>0</v>
      </c>
      <c r="BS361" s="207">
        <f t="shared" si="529"/>
        <v>0</v>
      </c>
      <c r="BT361" s="208">
        <f t="shared" si="488"/>
        <v>0</v>
      </c>
      <c r="BU361" s="208">
        <f t="shared" si="488"/>
        <v>0</v>
      </c>
      <c r="BV361" s="208">
        <f t="shared" si="488"/>
        <v>0</v>
      </c>
      <c r="BW361" s="208">
        <f t="shared" si="460"/>
        <v>0</v>
      </c>
      <c r="BX361" s="208">
        <f t="shared" si="489"/>
        <v>0</v>
      </c>
      <c r="CC361" s="207">
        <f t="shared" si="530"/>
        <v>0</v>
      </c>
      <c r="CD361" s="208">
        <f t="shared" si="490"/>
        <v>0</v>
      </c>
      <c r="CE361" s="208">
        <f t="shared" si="490"/>
        <v>0</v>
      </c>
      <c r="CF361" s="208">
        <f t="shared" si="490"/>
        <v>0</v>
      </c>
      <c r="CG361" s="208">
        <f t="shared" si="461"/>
        <v>0</v>
      </c>
      <c r="CH361" s="208">
        <f t="shared" si="491"/>
        <v>0</v>
      </c>
      <c r="CM361" s="207">
        <f t="shared" si="531"/>
        <v>0</v>
      </c>
      <c r="CN361" s="208">
        <f t="shared" si="492"/>
        <v>0</v>
      </c>
      <c r="CO361" s="208">
        <f t="shared" si="492"/>
        <v>0</v>
      </c>
      <c r="CP361" s="208">
        <f t="shared" si="492"/>
        <v>0</v>
      </c>
      <c r="CQ361" s="208">
        <f t="shared" si="462"/>
        <v>0</v>
      </c>
      <c r="CR361" s="208">
        <f t="shared" si="493"/>
        <v>0</v>
      </c>
      <c r="CW361" s="207">
        <f t="shared" si="532"/>
        <v>0</v>
      </c>
      <c r="CX361" s="208">
        <f t="shared" si="494"/>
        <v>0</v>
      </c>
      <c r="CY361" s="207">
        <f t="shared" si="494"/>
        <v>0</v>
      </c>
      <c r="CZ361" s="208">
        <f t="shared" si="494"/>
        <v>0</v>
      </c>
      <c r="DA361" s="208">
        <f t="shared" si="463"/>
        <v>0</v>
      </c>
      <c r="DB361" s="208">
        <f t="shared" si="495"/>
        <v>0</v>
      </c>
      <c r="DG361" s="207">
        <f t="shared" si="533"/>
        <v>0</v>
      </c>
      <c r="DH361" s="208">
        <f t="shared" si="496"/>
        <v>0</v>
      </c>
      <c r="DI361" s="208">
        <f t="shared" si="496"/>
        <v>0</v>
      </c>
      <c r="DJ361" s="208">
        <f t="shared" si="496"/>
        <v>0</v>
      </c>
      <c r="DK361" s="208">
        <f t="shared" si="464"/>
        <v>0</v>
      </c>
      <c r="DL361" s="208">
        <f t="shared" si="497"/>
        <v>0</v>
      </c>
      <c r="DQ361" s="207">
        <f t="shared" si="534"/>
        <v>0</v>
      </c>
      <c r="DR361" s="208">
        <f t="shared" si="498"/>
        <v>0</v>
      </c>
      <c r="DS361" s="208">
        <f t="shared" si="498"/>
        <v>0</v>
      </c>
      <c r="DT361" s="208">
        <f t="shared" si="498"/>
        <v>0</v>
      </c>
      <c r="DU361" s="208">
        <f t="shared" si="465"/>
        <v>0</v>
      </c>
      <c r="DV361" s="208">
        <f t="shared" si="499"/>
        <v>0</v>
      </c>
      <c r="EA361" s="207">
        <f t="shared" si="535"/>
        <v>0</v>
      </c>
      <c r="EB361" s="208">
        <f t="shared" si="500"/>
        <v>0</v>
      </c>
      <c r="EC361" s="208">
        <f t="shared" si="500"/>
        <v>0</v>
      </c>
      <c r="ED361" s="208">
        <f t="shared" si="500"/>
        <v>0</v>
      </c>
      <c r="EE361" s="208">
        <f t="shared" si="466"/>
        <v>0</v>
      </c>
      <c r="EF361" s="208">
        <f t="shared" si="501"/>
        <v>0</v>
      </c>
      <c r="EK361" s="207">
        <f t="shared" si="536"/>
        <v>0</v>
      </c>
      <c r="EL361" s="208">
        <f t="shared" si="502"/>
        <v>0</v>
      </c>
      <c r="EM361" s="208">
        <f t="shared" si="502"/>
        <v>0</v>
      </c>
      <c r="EN361" s="208">
        <f t="shared" si="502"/>
        <v>0</v>
      </c>
      <c r="EO361" s="208">
        <f t="shared" si="467"/>
        <v>0</v>
      </c>
      <c r="EP361" s="208">
        <f t="shared" si="503"/>
        <v>0</v>
      </c>
      <c r="EU361" s="207">
        <f t="shared" si="537"/>
        <v>0</v>
      </c>
      <c r="EV361" s="208">
        <f t="shared" si="504"/>
        <v>0</v>
      </c>
      <c r="EW361" s="208">
        <f t="shared" si="504"/>
        <v>0</v>
      </c>
      <c r="EX361" s="208">
        <f t="shared" si="504"/>
        <v>0</v>
      </c>
      <c r="EY361" s="208">
        <f t="shared" si="468"/>
        <v>0</v>
      </c>
      <c r="EZ361" s="208">
        <f t="shared" si="505"/>
        <v>0</v>
      </c>
      <c r="FE361" s="207">
        <f t="shared" si="538"/>
        <v>0</v>
      </c>
      <c r="FF361" s="208">
        <f t="shared" si="506"/>
        <v>0</v>
      </c>
      <c r="FG361" s="208">
        <f t="shared" si="506"/>
        <v>0</v>
      </c>
      <c r="FH361" s="208">
        <f t="shared" si="506"/>
        <v>0</v>
      </c>
      <c r="FI361" s="208">
        <f t="shared" si="469"/>
        <v>0</v>
      </c>
      <c r="FJ361" s="208">
        <f t="shared" si="507"/>
        <v>0</v>
      </c>
      <c r="FO361" s="207">
        <f t="shared" si="539"/>
        <v>0</v>
      </c>
      <c r="FP361" s="208">
        <f t="shared" si="508"/>
        <v>0</v>
      </c>
      <c r="FQ361" s="208">
        <f t="shared" si="508"/>
        <v>0</v>
      </c>
      <c r="FR361" s="208">
        <f t="shared" si="508"/>
        <v>0</v>
      </c>
      <c r="FS361" s="208">
        <f t="shared" si="470"/>
        <v>0</v>
      </c>
      <c r="FT361" s="208">
        <f t="shared" si="509"/>
        <v>0</v>
      </c>
      <c r="FY361" s="207">
        <f t="shared" si="540"/>
        <v>0</v>
      </c>
      <c r="FZ361" s="208">
        <f t="shared" si="510"/>
        <v>0</v>
      </c>
      <c r="GA361" s="208">
        <f t="shared" si="510"/>
        <v>0</v>
      </c>
      <c r="GB361" s="208">
        <f t="shared" si="510"/>
        <v>0</v>
      </c>
      <c r="GC361" s="208">
        <f t="shared" si="471"/>
        <v>0</v>
      </c>
      <c r="GD361" s="208">
        <f t="shared" si="511"/>
        <v>0</v>
      </c>
      <c r="GI361" s="207">
        <f t="shared" si="541"/>
        <v>0</v>
      </c>
      <c r="GJ361" s="208">
        <f t="shared" si="512"/>
        <v>0</v>
      </c>
      <c r="GK361" s="208">
        <f t="shared" si="512"/>
        <v>0</v>
      </c>
      <c r="GL361" s="208">
        <f t="shared" si="512"/>
        <v>0</v>
      </c>
      <c r="GM361" s="208">
        <f t="shared" si="472"/>
        <v>0</v>
      </c>
      <c r="GN361" s="208">
        <f t="shared" si="513"/>
        <v>0</v>
      </c>
      <c r="GS361" s="207">
        <f t="shared" si="542"/>
        <v>0</v>
      </c>
      <c r="GT361" s="208">
        <f t="shared" si="514"/>
        <v>0</v>
      </c>
      <c r="GU361" s="208">
        <f t="shared" si="514"/>
        <v>0</v>
      </c>
      <c r="GV361" s="208">
        <f t="shared" si="514"/>
        <v>0</v>
      </c>
      <c r="GW361" s="208">
        <f t="shared" si="473"/>
        <v>0</v>
      </c>
      <c r="GX361" s="208">
        <f t="shared" si="515"/>
        <v>0</v>
      </c>
      <c r="HC361" s="207">
        <f t="shared" si="543"/>
        <v>0</v>
      </c>
      <c r="HD361" s="208">
        <f t="shared" si="516"/>
        <v>0</v>
      </c>
      <c r="HE361" s="208">
        <f t="shared" si="516"/>
        <v>0</v>
      </c>
      <c r="HF361" s="208">
        <f t="shared" si="516"/>
        <v>0</v>
      </c>
      <c r="HG361" s="208">
        <f t="shared" si="474"/>
        <v>0</v>
      </c>
      <c r="HH361" s="208">
        <f t="shared" si="517"/>
        <v>0</v>
      </c>
      <c r="HM361" s="207">
        <f t="shared" si="544"/>
        <v>0</v>
      </c>
      <c r="HN361" s="208">
        <f t="shared" si="518"/>
        <v>0</v>
      </c>
      <c r="HO361" s="208">
        <f t="shared" si="518"/>
        <v>0</v>
      </c>
      <c r="HP361" s="208">
        <f t="shared" si="518"/>
        <v>0</v>
      </c>
      <c r="HQ361" s="208">
        <f t="shared" si="475"/>
        <v>0</v>
      </c>
      <c r="HR361" s="208">
        <f t="shared" si="519"/>
        <v>0</v>
      </c>
      <c r="HW361" s="207">
        <f t="shared" si="545"/>
        <v>0</v>
      </c>
      <c r="HX361" s="208">
        <f t="shared" si="520"/>
        <v>0</v>
      </c>
      <c r="HY361" s="208">
        <f t="shared" si="520"/>
        <v>0</v>
      </c>
      <c r="HZ361" s="208">
        <f t="shared" si="520"/>
        <v>0</v>
      </c>
      <c r="IA361" s="208">
        <f t="shared" si="476"/>
        <v>0</v>
      </c>
      <c r="IB361" s="208">
        <f t="shared" si="521"/>
        <v>0</v>
      </c>
      <c r="IG361" s="207">
        <f t="shared" si="546"/>
        <v>0</v>
      </c>
      <c r="IH361" s="208">
        <f t="shared" si="522"/>
        <v>0</v>
      </c>
      <c r="II361" s="208">
        <f t="shared" si="522"/>
        <v>0</v>
      </c>
      <c r="IJ361" s="208">
        <f t="shared" si="522"/>
        <v>0</v>
      </c>
      <c r="IK361" s="208">
        <f t="shared" si="477"/>
        <v>0</v>
      </c>
      <c r="IL361" s="208">
        <f t="shared" si="523"/>
        <v>0</v>
      </c>
    </row>
    <row r="362" spans="20:246">
      <c r="T362" s="207">
        <v>33.200000000000003</v>
      </c>
      <c r="U362" s="207">
        <f t="shared" si="524"/>
        <v>0</v>
      </c>
      <c r="V362" s="208">
        <f t="shared" si="478"/>
        <v>0</v>
      </c>
      <c r="W362" s="208">
        <f t="shared" si="478"/>
        <v>0</v>
      </c>
      <c r="X362" s="208">
        <f t="shared" si="478"/>
        <v>0</v>
      </c>
      <c r="Y362" s="208">
        <f t="shared" si="455"/>
        <v>0</v>
      </c>
      <c r="Z362" s="208">
        <f t="shared" si="479"/>
        <v>0</v>
      </c>
      <c r="AE362" s="207">
        <f t="shared" si="525"/>
        <v>0</v>
      </c>
      <c r="AF362" s="208">
        <f t="shared" si="480"/>
        <v>0</v>
      </c>
      <c r="AG362" s="208">
        <f t="shared" si="480"/>
        <v>0</v>
      </c>
      <c r="AH362" s="208">
        <f t="shared" si="480"/>
        <v>0</v>
      </c>
      <c r="AI362" s="208">
        <f t="shared" si="456"/>
        <v>0</v>
      </c>
      <c r="AJ362" s="208">
        <f t="shared" si="481"/>
        <v>0</v>
      </c>
      <c r="AO362" s="207">
        <f t="shared" si="526"/>
        <v>0</v>
      </c>
      <c r="AP362" s="208">
        <f t="shared" si="482"/>
        <v>0</v>
      </c>
      <c r="AQ362" s="208">
        <f t="shared" si="482"/>
        <v>0</v>
      </c>
      <c r="AR362" s="208">
        <f t="shared" si="482"/>
        <v>0</v>
      </c>
      <c r="AS362" s="208">
        <f t="shared" si="457"/>
        <v>0</v>
      </c>
      <c r="AT362" s="208">
        <f t="shared" si="483"/>
        <v>0</v>
      </c>
      <c r="AY362" s="207">
        <f t="shared" si="527"/>
        <v>0</v>
      </c>
      <c r="AZ362" s="208">
        <f t="shared" si="484"/>
        <v>0</v>
      </c>
      <c r="BA362" s="208">
        <f t="shared" si="484"/>
        <v>0</v>
      </c>
      <c r="BB362" s="208">
        <f t="shared" si="484"/>
        <v>0</v>
      </c>
      <c r="BC362" s="208">
        <f t="shared" si="458"/>
        <v>0</v>
      </c>
      <c r="BD362" s="208">
        <f t="shared" si="485"/>
        <v>0</v>
      </c>
      <c r="BI362" s="207">
        <f t="shared" si="528"/>
        <v>0</v>
      </c>
      <c r="BJ362" s="208">
        <f t="shared" si="486"/>
        <v>0</v>
      </c>
      <c r="BK362" s="208">
        <f t="shared" si="486"/>
        <v>0</v>
      </c>
      <c r="BL362" s="208">
        <f t="shared" si="486"/>
        <v>0</v>
      </c>
      <c r="BM362" s="208">
        <f t="shared" si="459"/>
        <v>0</v>
      </c>
      <c r="BN362" s="208">
        <f t="shared" si="487"/>
        <v>0</v>
      </c>
      <c r="BS362" s="207">
        <f t="shared" si="529"/>
        <v>0</v>
      </c>
      <c r="BT362" s="208">
        <f t="shared" si="488"/>
        <v>0</v>
      </c>
      <c r="BU362" s="208">
        <f t="shared" si="488"/>
        <v>0</v>
      </c>
      <c r="BV362" s="208">
        <f t="shared" si="488"/>
        <v>0</v>
      </c>
      <c r="BW362" s="208">
        <f t="shared" si="460"/>
        <v>0</v>
      </c>
      <c r="BX362" s="208">
        <f t="shared" si="489"/>
        <v>0</v>
      </c>
      <c r="CC362" s="207">
        <f t="shared" si="530"/>
        <v>0</v>
      </c>
      <c r="CD362" s="208">
        <f t="shared" si="490"/>
        <v>0</v>
      </c>
      <c r="CE362" s="208">
        <f t="shared" si="490"/>
        <v>0</v>
      </c>
      <c r="CF362" s="208">
        <f t="shared" si="490"/>
        <v>0</v>
      </c>
      <c r="CG362" s="208">
        <f t="shared" si="461"/>
        <v>0</v>
      </c>
      <c r="CH362" s="208">
        <f t="shared" si="491"/>
        <v>0</v>
      </c>
      <c r="CM362" s="207">
        <f t="shared" si="531"/>
        <v>0</v>
      </c>
      <c r="CN362" s="208">
        <f t="shared" si="492"/>
        <v>0</v>
      </c>
      <c r="CO362" s="208">
        <f t="shared" si="492"/>
        <v>0</v>
      </c>
      <c r="CP362" s="208">
        <f t="shared" si="492"/>
        <v>0</v>
      </c>
      <c r="CQ362" s="208">
        <f t="shared" si="462"/>
        <v>0</v>
      </c>
      <c r="CR362" s="208">
        <f t="shared" si="493"/>
        <v>0</v>
      </c>
      <c r="CW362" s="207">
        <f t="shared" si="532"/>
        <v>0</v>
      </c>
      <c r="CX362" s="208">
        <f t="shared" si="494"/>
        <v>0</v>
      </c>
      <c r="CY362" s="207">
        <f t="shared" si="494"/>
        <v>0</v>
      </c>
      <c r="CZ362" s="208">
        <f t="shared" si="494"/>
        <v>0</v>
      </c>
      <c r="DA362" s="208">
        <f t="shared" si="463"/>
        <v>0</v>
      </c>
      <c r="DB362" s="208">
        <f t="shared" si="495"/>
        <v>0</v>
      </c>
      <c r="DG362" s="207">
        <f t="shared" si="533"/>
        <v>0</v>
      </c>
      <c r="DH362" s="208">
        <f t="shared" si="496"/>
        <v>0</v>
      </c>
      <c r="DI362" s="208">
        <f t="shared" si="496"/>
        <v>0</v>
      </c>
      <c r="DJ362" s="208">
        <f t="shared" si="496"/>
        <v>0</v>
      </c>
      <c r="DK362" s="208">
        <f t="shared" si="464"/>
        <v>0</v>
      </c>
      <c r="DL362" s="208">
        <f t="shared" si="497"/>
        <v>0</v>
      </c>
      <c r="DQ362" s="207">
        <f t="shared" si="534"/>
        <v>0</v>
      </c>
      <c r="DR362" s="208">
        <f t="shared" si="498"/>
        <v>0</v>
      </c>
      <c r="DS362" s="208">
        <f t="shared" si="498"/>
        <v>0</v>
      </c>
      <c r="DT362" s="208">
        <f t="shared" si="498"/>
        <v>0</v>
      </c>
      <c r="DU362" s="208">
        <f t="shared" si="465"/>
        <v>0</v>
      </c>
      <c r="DV362" s="208">
        <f t="shared" si="499"/>
        <v>0</v>
      </c>
      <c r="EA362" s="207">
        <f t="shared" si="535"/>
        <v>0</v>
      </c>
      <c r="EB362" s="208">
        <f t="shared" si="500"/>
        <v>0</v>
      </c>
      <c r="EC362" s="208">
        <f t="shared" si="500"/>
        <v>0</v>
      </c>
      <c r="ED362" s="208">
        <f t="shared" si="500"/>
        <v>0</v>
      </c>
      <c r="EE362" s="208">
        <f t="shared" si="466"/>
        <v>0</v>
      </c>
      <c r="EF362" s="208">
        <f t="shared" si="501"/>
        <v>0</v>
      </c>
      <c r="EK362" s="207">
        <f t="shared" si="536"/>
        <v>0</v>
      </c>
      <c r="EL362" s="208">
        <f t="shared" si="502"/>
        <v>0</v>
      </c>
      <c r="EM362" s="208">
        <f t="shared" si="502"/>
        <v>0</v>
      </c>
      <c r="EN362" s="208">
        <f t="shared" si="502"/>
        <v>0</v>
      </c>
      <c r="EO362" s="208">
        <f t="shared" si="467"/>
        <v>0</v>
      </c>
      <c r="EP362" s="208">
        <f t="shared" si="503"/>
        <v>0</v>
      </c>
      <c r="EU362" s="207">
        <f t="shared" si="537"/>
        <v>0</v>
      </c>
      <c r="EV362" s="208">
        <f t="shared" si="504"/>
        <v>0</v>
      </c>
      <c r="EW362" s="208">
        <f t="shared" si="504"/>
        <v>0</v>
      </c>
      <c r="EX362" s="208">
        <f t="shared" si="504"/>
        <v>0</v>
      </c>
      <c r="EY362" s="208">
        <f t="shared" si="468"/>
        <v>0</v>
      </c>
      <c r="EZ362" s="208">
        <f t="shared" si="505"/>
        <v>0</v>
      </c>
      <c r="FE362" s="207">
        <f t="shared" si="538"/>
        <v>0</v>
      </c>
      <c r="FF362" s="208">
        <f t="shared" si="506"/>
        <v>0</v>
      </c>
      <c r="FG362" s="208">
        <f t="shared" si="506"/>
        <v>0</v>
      </c>
      <c r="FH362" s="208">
        <f t="shared" si="506"/>
        <v>0</v>
      </c>
      <c r="FI362" s="208">
        <f t="shared" si="469"/>
        <v>0</v>
      </c>
      <c r="FJ362" s="208">
        <f t="shared" si="507"/>
        <v>0</v>
      </c>
      <c r="FO362" s="207">
        <f t="shared" si="539"/>
        <v>0</v>
      </c>
      <c r="FP362" s="208">
        <f t="shared" si="508"/>
        <v>0</v>
      </c>
      <c r="FQ362" s="208">
        <f t="shared" si="508"/>
        <v>0</v>
      </c>
      <c r="FR362" s="208">
        <f t="shared" si="508"/>
        <v>0</v>
      </c>
      <c r="FS362" s="208">
        <f t="shared" si="470"/>
        <v>0</v>
      </c>
      <c r="FT362" s="208">
        <f t="shared" si="509"/>
        <v>0</v>
      </c>
      <c r="FY362" s="207">
        <f t="shared" si="540"/>
        <v>0</v>
      </c>
      <c r="FZ362" s="208">
        <f t="shared" si="510"/>
        <v>0</v>
      </c>
      <c r="GA362" s="208">
        <f t="shared" si="510"/>
        <v>0</v>
      </c>
      <c r="GB362" s="208">
        <f t="shared" si="510"/>
        <v>0</v>
      </c>
      <c r="GC362" s="208">
        <f t="shared" si="471"/>
        <v>0</v>
      </c>
      <c r="GD362" s="208">
        <f t="shared" si="511"/>
        <v>0</v>
      </c>
      <c r="GI362" s="207">
        <f t="shared" si="541"/>
        <v>0</v>
      </c>
      <c r="GJ362" s="208">
        <f t="shared" si="512"/>
        <v>0</v>
      </c>
      <c r="GK362" s="208">
        <f t="shared" si="512"/>
        <v>0</v>
      </c>
      <c r="GL362" s="208">
        <f t="shared" si="512"/>
        <v>0</v>
      </c>
      <c r="GM362" s="208">
        <f t="shared" si="472"/>
        <v>0</v>
      </c>
      <c r="GN362" s="208">
        <f t="shared" si="513"/>
        <v>0</v>
      </c>
      <c r="GS362" s="207">
        <f t="shared" si="542"/>
        <v>0</v>
      </c>
      <c r="GT362" s="208">
        <f t="shared" si="514"/>
        <v>0</v>
      </c>
      <c r="GU362" s="208">
        <f t="shared" si="514"/>
        <v>0</v>
      </c>
      <c r="GV362" s="208">
        <f t="shared" si="514"/>
        <v>0</v>
      </c>
      <c r="GW362" s="208">
        <f t="shared" si="473"/>
        <v>0</v>
      </c>
      <c r="GX362" s="208">
        <f t="shared" si="515"/>
        <v>0</v>
      </c>
      <c r="HC362" s="207">
        <f t="shared" si="543"/>
        <v>0</v>
      </c>
      <c r="HD362" s="208">
        <f t="shared" si="516"/>
        <v>0</v>
      </c>
      <c r="HE362" s="208">
        <f t="shared" si="516"/>
        <v>0</v>
      </c>
      <c r="HF362" s="208">
        <f t="shared" si="516"/>
        <v>0</v>
      </c>
      <c r="HG362" s="208">
        <f t="shared" si="474"/>
        <v>0</v>
      </c>
      <c r="HH362" s="208">
        <f t="shared" si="517"/>
        <v>0</v>
      </c>
      <c r="HM362" s="207">
        <f t="shared" si="544"/>
        <v>0</v>
      </c>
      <c r="HN362" s="208">
        <f t="shared" si="518"/>
        <v>0</v>
      </c>
      <c r="HO362" s="208">
        <f t="shared" si="518"/>
        <v>0</v>
      </c>
      <c r="HP362" s="208">
        <f t="shared" si="518"/>
        <v>0</v>
      </c>
      <c r="HQ362" s="208">
        <f t="shared" si="475"/>
        <v>0</v>
      </c>
      <c r="HR362" s="208">
        <f t="shared" si="519"/>
        <v>0</v>
      </c>
      <c r="HW362" s="207">
        <f t="shared" si="545"/>
        <v>0</v>
      </c>
      <c r="HX362" s="208">
        <f t="shared" si="520"/>
        <v>0</v>
      </c>
      <c r="HY362" s="208">
        <f t="shared" si="520"/>
        <v>0</v>
      </c>
      <c r="HZ362" s="208">
        <f t="shared" si="520"/>
        <v>0</v>
      </c>
      <c r="IA362" s="208">
        <f t="shared" si="476"/>
        <v>0</v>
      </c>
      <c r="IB362" s="208">
        <f t="shared" si="521"/>
        <v>0</v>
      </c>
      <c r="IG362" s="207">
        <f t="shared" si="546"/>
        <v>0</v>
      </c>
      <c r="IH362" s="208">
        <f t="shared" si="522"/>
        <v>0</v>
      </c>
      <c r="II362" s="208">
        <f t="shared" si="522"/>
        <v>0</v>
      </c>
      <c r="IJ362" s="208">
        <f t="shared" si="522"/>
        <v>0</v>
      </c>
      <c r="IK362" s="208">
        <f t="shared" si="477"/>
        <v>0</v>
      </c>
      <c r="IL362" s="208">
        <f t="shared" si="523"/>
        <v>0</v>
      </c>
    </row>
    <row r="363" spans="20:246">
      <c r="T363" s="207">
        <v>33.299999999999997</v>
      </c>
      <c r="U363" s="207">
        <f t="shared" si="524"/>
        <v>0</v>
      </c>
      <c r="V363" s="208">
        <f t="shared" si="478"/>
        <v>0</v>
      </c>
      <c r="W363" s="208">
        <f t="shared" si="478"/>
        <v>0</v>
      </c>
      <c r="X363" s="208">
        <f t="shared" si="478"/>
        <v>0</v>
      </c>
      <c r="Y363" s="208">
        <f t="shared" si="455"/>
        <v>0</v>
      </c>
      <c r="Z363" s="208">
        <f t="shared" si="479"/>
        <v>0</v>
      </c>
      <c r="AE363" s="207">
        <f t="shared" si="525"/>
        <v>0</v>
      </c>
      <c r="AF363" s="208">
        <f t="shared" si="480"/>
        <v>0</v>
      </c>
      <c r="AG363" s="208">
        <f t="shared" si="480"/>
        <v>0</v>
      </c>
      <c r="AH363" s="208">
        <f t="shared" si="480"/>
        <v>0</v>
      </c>
      <c r="AI363" s="208">
        <f t="shared" si="456"/>
        <v>0</v>
      </c>
      <c r="AJ363" s="208">
        <f t="shared" si="481"/>
        <v>0</v>
      </c>
      <c r="AO363" s="207">
        <f t="shared" si="526"/>
        <v>0</v>
      </c>
      <c r="AP363" s="208">
        <f t="shared" si="482"/>
        <v>0</v>
      </c>
      <c r="AQ363" s="208">
        <f t="shared" si="482"/>
        <v>0</v>
      </c>
      <c r="AR363" s="208">
        <f t="shared" si="482"/>
        <v>0</v>
      </c>
      <c r="AS363" s="208">
        <f t="shared" si="457"/>
        <v>0</v>
      </c>
      <c r="AT363" s="208">
        <f t="shared" si="483"/>
        <v>0</v>
      </c>
      <c r="AY363" s="207">
        <f t="shared" si="527"/>
        <v>0</v>
      </c>
      <c r="AZ363" s="208">
        <f t="shared" si="484"/>
        <v>0</v>
      </c>
      <c r="BA363" s="208">
        <f t="shared" si="484"/>
        <v>0</v>
      </c>
      <c r="BB363" s="208">
        <f t="shared" si="484"/>
        <v>0</v>
      </c>
      <c r="BC363" s="208">
        <f t="shared" si="458"/>
        <v>0</v>
      </c>
      <c r="BD363" s="208">
        <f t="shared" si="485"/>
        <v>0</v>
      </c>
      <c r="BI363" s="207">
        <f t="shared" si="528"/>
        <v>0</v>
      </c>
      <c r="BJ363" s="208">
        <f t="shared" si="486"/>
        <v>0</v>
      </c>
      <c r="BK363" s="208">
        <f t="shared" si="486"/>
        <v>0</v>
      </c>
      <c r="BL363" s="208">
        <f t="shared" si="486"/>
        <v>0</v>
      </c>
      <c r="BM363" s="208">
        <f t="shared" si="459"/>
        <v>0</v>
      </c>
      <c r="BN363" s="208">
        <f t="shared" si="487"/>
        <v>0</v>
      </c>
      <c r="BS363" s="207">
        <f t="shared" si="529"/>
        <v>0</v>
      </c>
      <c r="BT363" s="208">
        <f t="shared" si="488"/>
        <v>0</v>
      </c>
      <c r="BU363" s="208">
        <f t="shared" si="488"/>
        <v>0</v>
      </c>
      <c r="BV363" s="208">
        <f t="shared" si="488"/>
        <v>0</v>
      </c>
      <c r="BW363" s="208">
        <f t="shared" si="460"/>
        <v>0</v>
      </c>
      <c r="BX363" s="208">
        <f t="shared" si="489"/>
        <v>0</v>
      </c>
      <c r="CC363" s="207">
        <f t="shared" si="530"/>
        <v>0</v>
      </c>
      <c r="CD363" s="208">
        <f t="shared" si="490"/>
        <v>0</v>
      </c>
      <c r="CE363" s="208">
        <f t="shared" si="490"/>
        <v>0</v>
      </c>
      <c r="CF363" s="208">
        <f t="shared" si="490"/>
        <v>0</v>
      </c>
      <c r="CG363" s="208">
        <f t="shared" si="461"/>
        <v>0</v>
      </c>
      <c r="CH363" s="208">
        <f t="shared" si="491"/>
        <v>0</v>
      </c>
      <c r="CM363" s="207">
        <f t="shared" si="531"/>
        <v>0</v>
      </c>
      <c r="CN363" s="208">
        <f t="shared" si="492"/>
        <v>0</v>
      </c>
      <c r="CO363" s="208">
        <f t="shared" si="492"/>
        <v>0</v>
      </c>
      <c r="CP363" s="208">
        <f t="shared" si="492"/>
        <v>0</v>
      </c>
      <c r="CQ363" s="208">
        <f t="shared" si="462"/>
        <v>0</v>
      </c>
      <c r="CR363" s="208">
        <f t="shared" si="493"/>
        <v>0</v>
      </c>
      <c r="CW363" s="207">
        <f t="shared" si="532"/>
        <v>0</v>
      </c>
      <c r="CX363" s="208">
        <f t="shared" si="494"/>
        <v>0</v>
      </c>
      <c r="CY363" s="207">
        <f t="shared" si="494"/>
        <v>0</v>
      </c>
      <c r="CZ363" s="208">
        <f t="shared" si="494"/>
        <v>0</v>
      </c>
      <c r="DA363" s="208">
        <f t="shared" si="463"/>
        <v>0</v>
      </c>
      <c r="DB363" s="208">
        <f t="shared" si="495"/>
        <v>0</v>
      </c>
      <c r="DG363" s="207">
        <f t="shared" si="533"/>
        <v>0</v>
      </c>
      <c r="DH363" s="208">
        <f t="shared" si="496"/>
        <v>0</v>
      </c>
      <c r="DI363" s="208">
        <f t="shared" si="496"/>
        <v>0</v>
      </c>
      <c r="DJ363" s="208">
        <f t="shared" si="496"/>
        <v>0</v>
      </c>
      <c r="DK363" s="208">
        <f t="shared" si="464"/>
        <v>0</v>
      </c>
      <c r="DL363" s="208">
        <f t="shared" si="497"/>
        <v>0</v>
      </c>
      <c r="DQ363" s="207">
        <f t="shared" si="534"/>
        <v>0</v>
      </c>
      <c r="DR363" s="208">
        <f t="shared" si="498"/>
        <v>0</v>
      </c>
      <c r="DS363" s="208">
        <f t="shared" si="498"/>
        <v>0</v>
      </c>
      <c r="DT363" s="208">
        <f t="shared" si="498"/>
        <v>0</v>
      </c>
      <c r="DU363" s="208">
        <f t="shared" si="465"/>
        <v>0</v>
      </c>
      <c r="DV363" s="208">
        <f t="shared" si="499"/>
        <v>0</v>
      </c>
      <c r="EA363" s="207">
        <f t="shared" si="535"/>
        <v>0</v>
      </c>
      <c r="EB363" s="208">
        <f t="shared" si="500"/>
        <v>0</v>
      </c>
      <c r="EC363" s="208">
        <f t="shared" si="500"/>
        <v>0</v>
      </c>
      <c r="ED363" s="208">
        <f t="shared" si="500"/>
        <v>0</v>
      </c>
      <c r="EE363" s="208">
        <f t="shared" si="466"/>
        <v>0</v>
      </c>
      <c r="EF363" s="208">
        <f t="shared" si="501"/>
        <v>0</v>
      </c>
      <c r="EK363" s="207">
        <f t="shared" si="536"/>
        <v>0</v>
      </c>
      <c r="EL363" s="208">
        <f t="shared" si="502"/>
        <v>0</v>
      </c>
      <c r="EM363" s="208">
        <f t="shared" si="502"/>
        <v>0</v>
      </c>
      <c r="EN363" s="208">
        <f t="shared" si="502"/>
        <v>0</v>
      </c>
      <c r="EO363" s="208">
        <f t="shared" si="467"/>
        <v>0</v>
      </c>
      <c r="EP363" s="208">
        <f t="shared" si="503"/>
        <v>0</v>
      </c>
      <c r="EU363" s="207">
        <f t="shared" si="537"/>
        <v>0</v>
      </c>
      <c r="EV363" s="208">
        <f t="shared" si="504"/>
        <v>0</v>
      </c>
      <c r="EW363" s="208">
        <f t="shared" si="504"/>
        <v>0</v>
      </c>
      <c r="EX363" s="208">
        <f t="shared" si="504"/>
        <v>0</v>
      </c>
      <c r="EY363" s="208">
        <f t="shared" si="468"/>
        <v>0</v>
      </c>
      <c r="EZ363" s="208">
        <f t="shared" si="505"/>
        <v>0</v>
      </c>
      <c r="FE363" s="207">
        <f t="shared" si="538"/>
        <v>0</v>
      </c>
      <c r="FF363" s="208">
        <f t="shared" si="506"/>
        <v>0</v>
      </c>
      <c r="FG363" s="208">
        <f t="shared" si="506"/>
        <v>0</v>
      </c>
      <c r="FH363" s="208">
        <f t="shared" si="506"/>
        <v>0</v>
      </c>
      <c r="FI363" s="208">
        <f t="shared" si="469"/>
        <v>0</v>
      </c>
      <c r="FJ363" s="208">
        <f t="shared" si="507"/>
        <v>0</v>
      </c>
      <c r="FO363" s="207">
        <f t="shared" si="539"/>
        <v>0</v>
      </c>
      <c r="FP363" s="208">
        <f t="shared" si="508"/>
        <v>0</v>
      </c>
      <c r="FQ363" s="208">
        <f t="shared" si="508"/>
        <v>0</v>
      </c>
      <c r="FR363" s="208">
        <f t="shared" si="508"/>
        <v>0</v>
      </c>
      <c r="FS363" s="208">
        <f t="shared" si="470"/>
        <v>0</v>
      </c>
      <c r="FT363" s="208">
        <f t="shared" si="509"/>
        <v>0</v>
      </c>
      <c r="FY363" s="207">
        <f t="shared" si="540"/>
        <v>0</v>
      </c>
      <c r="FZ363" s="208">
        <f t="shared" si="510"/>
        <v>0</v>
      </c>
      <c r="GA363" s="208">
        <f t="shared" si="510"/>
        <v>0</v>
      </c>
      <c r="GB363" s="208">
        <f t="shared" si="510"/>
        <v>0</v>
      </c>
      <c r="GC363" s="208">
        <f t="shared" si="471"/>
        <v>0</v>
      </c>
      <c r="GD363" s="208">
        <f t="shared" si="511"/>
        <v>0</v>
      </c>
      <c r="GI363" s="207">
        <f t="shared" si="541"/>
        <v>0</v>
      </c>
      <c r="GJ363" s="208">
        <f t="shared" si="512"/>
        <v>0</v>
      </c>
      <c r="GK363" s="208">
        <f t="shared" si="512"/>
        <v>0</v>
      </c>
      <c r="GL363" s="208">
        <f t="shared" si="512"/>
        <v>0</v>
      </c>
      <c r="GM363" s="208">
        <f t="shared" si="472"/>
        <v>0</v>
      </c>
      <c r="GN363" s="208">
        <f t="shared" si="513"/>
        <v>0</v>
      </c>
      <c r="GS363" s="207">
        <f t="shared" si="542"/>
        <v>0</v>
      </c>
      <c r="GT363" s="208">
        <f t="shared" si="514"/>
        <v>0</v>
      </c>
      <c r="GU363" s="208">
        <f t="shared" si="514"/>
        <v>0</v>
      </c>
      <c r="GV363" s="208">
        <f t="shared" si="514"/>
        <v>0</v>
      </c>
      <c r="GW363" s="208">
        <f t="shared" si="473"/>
        <v>0</v>
      </c>
      <c r="GX363" s="208">
        <f t="shared" si="515"/>
        <v>0</v>
      </c>
      <c r="HC363" s="207">
        <f t="shared" si="543"/>
        <v>0</v>
      </c>
      <c r="HD363" s="208">
        <f t="shared" si="516"/>
        <v>0</v>
      </c>
      <c r="HE363" s="208">
        <f t="shared" si="516"/>
        <v>0</v>
      </c>
      <c r="HF363" s="208">
        <f t="shared" si="516"/>
        <v>0</v>
      </c>
      <c r="HG363" s="208">
        <f t="shared" si="474"/>
        <v>0</v>
      </c>
      <c r="HH363" s="208">
        <f t="shared" si="517"/>
        <v>0</v>
      </c>
      <c r="HM363" s="207">
        <f t="shared" si="544"/>
        <v>0</v>
      </c>
      <c r="HN363" s="208">
        <f t="shared" si="518"/>
        <v>0</v>
      </c>
      <c r="HO363" s="208">
        <f t="shared" si="518"/>
        <v>0</v>
      </c>
      <c r="HP363" s="208">
        <f t="shared" si="518"/>
        <v>0</v>
      </c>
      <c r="HQ363" s="208">
        <f t="shared" si="475"/>
        <v>0</v>
      </c>
      <c r="HR363" s="208">
        <f t="shared" si="519"/>
        <v>0</v>
      </c>
      <c r="HW363" s="207">
        <f t="shared" si="545"/>
        <v>0</v>
      </c>
      <c r="HX363" s="208">
        <f t="shared" si="520"/>
        <v>0</v>
      </c>
      <c r="HY363" s="208">
        <f t="shared" si="520"/>
        <v>0</v>
      </c>
      <c r="HZ363" s="208">
        <f t="shared" si="520"/>
        <v>0</v>
      </c>
      <c r="IA363" s="208">
        <f t="shared" si="476"/>
        <v>0</v>
      </c>
      <c r="IB363" s="208">
        <f t="shared" si="521"/>
        <v>0</v>
      </c>
      <c r="IG363" s="207">
        <f t="shared" si="546"/>
        <v>0</v>
      </c>
      <c r="IH363" s="208">
        <f t="shared" si="522"/>
        <v>0</v>
      </c>
      <c r="II363" s="208">
        <f t="shared" si="522"/>
        <v>0</v>
      </c>
      <c r="IJ363" s="208">
        <f t="shared" si="522"/>
        <v>0</v>
      </c>
      <c r="IK363" s="208">
        <f t="shared" si="477"/>
        <v>0</v>
      </c>
      <c r="IL363" s="208">
        <f t="shared" si="523"/>
        <v>0</v>
      </c>
    </row>
    <row r="364" spans="20:246">
      <c r="T364" s="207">
        <v>33.4</v>
      </c>
      <c r="U364" s="207">
        <f t="shared" si="524"/>
        <v>0</v>
      </c>
      <c r="V364" s="208">
        <f t="shared" si="478"/>
        <v>0</v>
      </c>
      <c r="W364" s="208">
        <f t="shared" si="478"/>
        <v>0</v>
      </c>
      <c r="X364" s="208">
        <f t="shared" si="478"/>
        <v>0</v>
      </c>
      <c r="Y364" s="208">
        <f t="shared" si="455"/>
        <v>0</v>
      </c>
      <c r="Z364" s="208">
        <f t="shared" si="479"/>
        <v>0</v>
      </c>
      <c r="AE364" s="207">
        <f t="shared" si="525"/>
        <v>0</v>
      </c>
      <c r="AF364" s="208">
        <f t="shared" si="480"/>
        <v>0</v>
      </c>
      <c r="AG364" s="208">
        <f t="shared" si="480"/>
        <v>0</v>
      </c>
      <c r="AH364" s="208">
        <f t="shared" si="480"/>
        <v>0</v>
      </c>
      <c r="AI364" s="208">
        <f t="shared" si="456"/>
        <v>0</v>
      </c>
      <c r="AJ364" s="208">
        <f t="shared" si="481"/>
        <v>0</v>
      </c>
      <c r="AO364" s="207">
        <f t="shared" si="526"/>
        <v>0</v>
      </c>
      <c r="AP364" s="208">
        <f t="shared" si="482"/>
        <v>0</v>
      </c>
      <c r="AQ364" s="208">
        <f t="shared" si="482"/>
        <v>0</v>
      </c>
      <c r="AR364" s="208">
        <f t="shared" si="482"/>
        <v>0</v>
      </c>
      <c r="AS364" s="208">
        <f t="shared" si="457"/>
        <v>0</v>
      </c>
      <c r="AT364" s="208">
        <f t="shared" si="483"/>
        <v>0</v>
      </c>
      <c r="AY364" s="207">
        <f t="shared" si="527"/>
        <v>0</v>
      </c>
      <c r="AZ364" s="208">
        <f t="shared" si="484"/>
        <v>0</v>
      </c>
      <c r="BA364" s="208">
        <f t="shared" si="484"/>
        <v>0</v>
      </c>
      <c r="BB364" s="208">
        <f t="shared" si="484"/>
        <v>0</v>
      </c>
      <c r="BC364" s="208">
        <f t="shared" si="458"/>
        <v>0</v>
      </c>
      <c r="BD364" s="208">
        <f t="shared" si="485"/>
        <v>0</v>
      </c>
      <c r="BI364" s="207">
        <f t="shared" si="528"/>
        <v>0</v>
      </c>
      <c r="BJ364" s="208">
        <f t="shared" si="486"/>
        <v>0</v>
      </c>
      <c r="BK364" s="208">
        <f t="shared" si="486"/>
        <v>0</v>
      </c>
      <c r="BL364" s="208">
        <f t="shared" si="486"/>
        <v>0</v>
      </c>
      <c r="BM364" s="208">
        <f t="shared" si="459"/>
        <v>0</v>
      </c>
      <c r="BN364" s="208">
        <f t="shared" si="487"/>
        <v>0</v>
      </c>
      <c r="BS364" s="207">
        <f t="shared" si="529"/>
        <v>0</v>
      </c>
      <c r="BT364" s="208">
        <f t="shared" si="488"/>
        <v>0</v>
      </c>
      <c r="BU364" s="208">
        <f t="shared" si="488"/>
        <v>0</v>
      </c>
      <c r="BV364" s="208">
        <f t="shared" si="488"/>
        <v>0</v>
      </c>
      <c r="BW364" s="208">
        <f t="shared" si="460"/>
        <v>0</v>
      </c>
      <c r="BX364" s="208">
        <f t="shared" si="489"/>
        <v>0</v>
      </c>
      <c r="CC364" s="207">
        <f t="shared" si="530"/>
        <v>0</v>
      </c>
      <c r="CD364" s="208">
        <f t="shared" si="490"/>
        <v>0</v>
      </c>
      <c r="CE364" s="208">
        <f t="shared" si="490"/>
        <v>0</v>
      </c>
      <c r="CF364" s="208">
        <f t="shared" si="490"/>
        <v>0</v>
      </c>
      <c r="CG364" s="208">
        <f t="shared" si="461"/>
        <v>0</v>
      </c>
      <c r="CH364" s="208">
        <f t="shared" si="491"/>
        <v>0</v>
      </c>
      <c r="CM364" s="207">
        <f t="shared" si="531"/>
        <v>0</v>
      </c>
      <c r="CN364" s="208">
        <f t="shared" si="492"/>
        <v>0</v>
      </c>
      <c r="CO364" s="208">
        <f t="shared" si="492"/>
        <v>0</v>
      </c>
      <c r="CP364" s="208">
        <f t="shared" si="492"/>
        <v>0</v>
      </c>
      <c r="CQ364" s="208">
        <f t="shared" si="462"/>
        <v>0</v>
      </c>
      <c r="CR364" s="208">
        <f t="shared" si="493"/>
        <v>0</v>
      </c>
      <c r="CW364" s="207">
        <f t="shared" si="532"/>
        <v>0</v>
      </c>
      <c r="CX364" s="208">
        <f t="shared" si="494"/>
        <v>0</v>
      </c>
      <c r="CY364" s="207">
        <f t="shared" si="494"/>
        <v>0</v>
      </c>
      <c r="CZ364" s="208">
        <f t="shared" si="494"/>
        <v>0</v>
      </c>
      <c r="DA364" s="208">
        <f t="shared" si="463"/>
        <v>0</v>
      </c>
      <c r="DB364" s="208">
        <f t="shared" si="495"/>
        <v>0</v>
      </c>
      <c r="DG364" s="207">
        <f t="shared" si="533"/>
        <v>0</v>
      </c>
      <c r="DH364" s="208">
        <f t="shared" si="496"/>
        <v>0</v>
      </c>
      <c r="DI364" s="208">
        <f t="shared" si="496"/>
        <v>0</v>
      </c>
      <c r="DJ364" s="208">
        <f t="shared" si="496"/>
        <v>0</v>
      </c>
      <c r="DK364" s="208">
        <f t="shared" si="464"/>
        <v>0</v>
      </c>
      <c r="DL364" s="208">
        <f t="shared" si="497"/>
        <v>0</v>
      </c>
      <c r="DQ364" s="207">
        <f t="shared" si="534"/>
        <v>0</v>
      </c>
      <c r="DR364" s="208">
        <f t="shared" si="498"/>
        <v>0</v>
      </c>
      <c r="DS364" s="208">
        <f t="shared" si="498"/>
        <v>0</v>
      </c>
      <c r="DT364" s="208">
        <f t="shared" si="498"/>
        <v>0</v>
      </c>
      <c r="DU364" s="208">
        <f t="shared" si="465"/>
        <v>0</v>
      </c>
      <c r="DV364" s="208">
        <f t="shared" si="499"/>
        <v>0</v>
      </c>
      <c r="EA364" s="207">
        <f t="shared" si="535"/>
        <v>0</v>
      </c>
      <c r="EB364" s="208">
        <f t="shared" si="500"/>
        <v>0</v>
      </c>
      <c r="EC364" s="208">
        <f t="shared" si="500"/>
        <v>0</v>
      </c>
      <c r="ED364" s="208">
        <f t="shared" si="500"/>
        <v>0</v>
      </c>
      <c r="EE364" s="208">
        <f t="shared" si="466"/>
        <v>0</v>
      </c>
      <c r="EF364" s="208">
        <f t="shared" si="501"/>
        <v>0</v>
      </c>
      <c r="EK364" s="207">
        <f t="shared" si="536"/>
        <v>0</v>
      </c>
      <c r="EL364" s="208">
        <f t="shared" si="502"/>
        <v>0</v>
      </c>
      <c r="EM364" s="208">
        <f t="shared" si="502"/>
        <v>0</v>
      </c>
      <c r="EN364" s="208">
        <f t="shared" si="502"/>
        <v>0</v>
      </c>
      <c r="EO364" s="208">
        <f t="shared" si="467"/>
        <v>0</v>
      </c>
      <c r="EP364" s="208">
        <f t="shared" si="503"/>
        <v>0</v>
      </c>
      <c r="EU364" s="207">
        <f t="shared" si="537"/>
        <v>0</v>
      </c>
      <c r="EV364" s="208">
        <f t="shared" si="504"/>
        <v>0</v>
      </c>
      <c r="EW364" s="208">
        <f t="shared" si="504"/>
        <v>0</v>
      </c>
      <c r="EX364" s="208">
        <f t="shared" si="504"/>
        <v>0</v>
      </c>
      <c r="EY364" s="208">
        <f t="shared" si="468"/>
        <v>0</v>
      </c>
      <c r="EZ364" s="208">
        <f t="shared" si="505"/>
        <v>0</v>
      </c>
      <c r="FE364" s="207">
        <f t="shared" si="538"/>
        <v>0</v>
      </c>
      <c r="FF364" s="208">
        <f t="shared" si="506"/>
        <v>0</v>
      </c>
      <c r="FG364" s="208">
        <f t="shared" si="506"/>
        <v>0</v>
      </c>
      <c r="FH364" s="208">
        <f t="shared" si="506"/>
        <v>0</v>
      </c>
      <c r="FI364" s="208">
        <f t="shared" si="469"/>
        <v>0</v>
      </c>
      <c r="FJ364" s="208">
        <f t="shared" si="507"/>
        <v>0</v>
      </c>
      <c r="FO364" s="207">
        <f t="shared" si="539"/>
        <v>0</v>
      </c>
      <c r="FP364" s="208">
        <f t="shared" si="508"/>
        <v>0</v>
      </c>
      <c r="FQ364" s="208">
        <f t="shared" si="508"/>
        <v>0</v>
      </c>
      <c r="FR364" s="208">
        <f t="shared" si="508"/>
        <v>0</v>
      </c>
      <c r="FS364" s="208">
        <f t="shared" si="470"/>
        <v>0</v>
      </c>
      <c r="FT364" s="208">
        <f t="shared" si="509"/>
        <v>0</v>
      </c>
      <c r="FY364" s="207">
        <f t="shared" si="540"/>
        <v>0</v>
      </c>
      <c r="FZ364" s="208">
        <f t="shared" si="510"/>
        <v>0</v>
      </c>
      <c r="GA364" s="208">
        <f t="shared" si="510"/>
        <v>0</v>
      </c>
      <c r="GB364" s="208">
        <f t="shared" si="510"/>
        <v>0</v>
      </c>
      <c r="GC364" s="208">
        <f t="shared" si="471"/>
        <v>0</v>
      </c>
      <c r="GD364" s="208">
        <f t="shared" si="511"/>
        <v>0</v>
      </c>
      <c r="GI364" s="207">
        <f t="shared" si="541"/>
        <v>0</v>
      </c>
      <c r="GJ364" s="208">
        <f t="shared" si="512"/>
        <v>0</v>
      </c>
      <c r="GK364" s="208">
        <f t="shared" si="512"/>
        <v>0</v>
      </c>
      <c r="GL364" s="208">
        <f t="shared" si="512"/>
        <v>0</v>
      </c>
      <c r="GM364" s="208">
        <f t="shared" si="472"/>
        <v>0</v>
      </c>
      <c r="GN364" s="208">
        <f t="shared" si="513"/>
        <v>0</v>
      </c>
      <c r="GS364" s="207">
        <f t="shared" si="542"/>
        <v>0</v>
      </c>
      <c r="GT364" s="208">
        <f t="shared" si="514"/>
        <v>0</v>
      </c>
      <c r="GU364" s="208">
        <f t="shared" si="514"/>
        <v>0</v>
      </c>
      <c r="GV364" s="208">
        <f t="shared" si="514"/>
        <v>0</v>
      </c>
      <c r="GW364" s="208">
        <f t="shared" si="473"/>
        <v>0</v>
      </c>
      <c r="GX364" s="208">
        <f t="shared" si="515"/>
        <v>0</v>
      </c>
      <c r="HC364" s="207">
        <f t="shared" si="543"/>
        <v>0</v>
      </c>
      <c r="HD364" s="208">
        <f t="shared" si="516"/>
        <v>0</v>
      </c>
      <c r="HE364" s="208">
        <f t="shared" si="516"/>
        <v>0</v>
      </c>
      <c r="HF364" s="208">
        <f t="shared" si="516"/>
        <v>0</v>
      </c>
      <c r="HG364" s="208">
        <f t="shared" si="474"/>
        <v>0</v>
      </c>
      <c r="HH364" s="208">
        <f t="shared" si="517"/>
        <v>0</v>
      </c>
      <c r="HM364" s="207">
        <f t="shared" si="544"/>
        <v>0</v>
      </c>
      <c r="HN364" s="208">
        <f t="shared" si="518"/>
        <v>0</v>
      </c>
      <c r="HO364" s="208">
        <f t="shared" si="518"/>
        <v>0</v>
      </c>
      <c r="HP364" s="208">
        <f t="shared" si="518"/>
        <v>0</v>
      </c>
      <c r="HQ364" s="208">
        <f t="shared" si="475"/>
        <v>0</v>
      </c>
      <c r="HR364" s="208">
        <f t="shared" si="519"/>
        <v>0</v>
      </c>
      <c r="HW364" s="207">
        <f t="shared" si="545"/>
        <v>0</v>
      </c>
      <c r="HX364" s="208">
        <f t="shared" si="520"/>
        <v>0</v>
      </c>
      <c r="HY364" s="208">
        <f t="shared" si="520"/>
        <v>0</v>
      </c>
      <c r="HZ364" s="208">
        <f t="shared" si="520"/>
        <v>0</v>
      </c>
      <c r="IA364" s="208">
        <f t="shared" si="476"/>
        <v>0</v>
      </c>
      <c r="IB364" s="208">
        <f t="shared" si="521"/>
        <v>0</v>
      </c>
      <c r="IG364" s="207">
        <f t="shared" si="546"/>
        <v>0</v>
      </c>
      <c r="IH364" s="208">
        <f t="shared" si="522"/>
        <v>0</v>
      </c>
      <c r="II364" s="208">
        <f t="shared" si="522"/>
        <v>0</v>
      </c>
      <c r="IJ364" s="208">
        <f t="shared" si="522"/>
        <v>0</v>
      </c>
      <c r="IK364" s="208">
        <f t="shared" si="477"/>
        <v>0</v>
      </c>
      <c r="IL364" s="208">
        <f t="shared" si="523"/>
        <v>0</v>
      </c>
    </row>
    <row r="365" spans="20:246">
      <c r="T365" s="207">
        <v>33.5</v>
      </c>
      <c r="U365" s="207">
        <f t="shared" si="524"/>
        <v>0</v>
      </c>
      <c r="V365" s="208">
        <f t="shared" si="478"/>
        <v>0</v>
      </c>
      <c r="W365" s="208">
        <f t="shared" si="478"/>
        <v>0</v>
      </c>
      <c r="X365" s="208">
        <f t="shared" si="478"/>
        <v>0</v>
      </c>
      <c r="Y365" s="208">
        <f t="shared" si="455"/>
        <v>0</v>
      </c>
      <c r="Z365" s="208">
        <f t="shared" si="479"/>
        <v>0</v>
      </c>
      <c r="AE365" s="207">
        <f t="shared" si="525"/>
        <v>0</v>
      </c>
      <c r="AF365" s="208">
        <f t="shared" si="480"/>
        <v>0</v>
      </c>
      <c r="AG365" s="208">
        <f t="shared" si="480"/>
        <v>0</v>
      </c>
      <c r="AH365" s="208">
        <f t="shared" si="480"/>
        <v>0</v>
      </c>
      <c r="AI365" s="208">
        <f t="shared" si="456"/>
        <v>0</v>
      </c>
      <c r="AJ365" s="208">
        <f t="shared" si="481"/>
        <v>0</v>
      </c>
      <c r="AO365" s="207">
        <f t="shared" si="526"/>
        <v>0</v>
      </c>
      <c r="AP365" s="208">
        <f t="shared" si="482"/>
        <v>0</v>
      </c>
      <c r="AQ365" s="208">
        <f t="shared" si="482"/>
        <v>0</v>
      </c>
      <c r="AR365" s="208">
        <f t="shared" si="482"/>
        <v>0</v>
      </c>
      <c r="AS365" s="208">
        <f t="shared" si="457"/>
        <v>0</v>
      </c>
      <c r="AT365" s="208">
        <f t="shared" si="483"/>
        <v>0</v>
      </c>
      <c r="AY365" s="207">
        <f t="shared" si="527"/>
        <v>0</v>
      </c>
      <c r="AZ365" s="208">
        <f t="shared" si="484"/>
        <v>0</v>
      </c>
      <c r="BA365" s="208">
        <f t="shared" si="484"/>
        <v>0</v>
      </c>
      <c r="BB365" s="208">
        <f t="shared" si="484"/>
        <v>0</v>
      </c>
      <c r="BC365" s="208">
        <f t="shared" si="458"/>
        <v>0</v>
      </c>
      <c r="BD365" s="208">
        <f t="shared" si="485"/>
        <v>0</v>
      </c>
      <c r="BI365" s="207">
        <f t="shared" si="528"/>
        <v>0</v>
      </c>
      <c r="BJ365" s="208">
        <f t="shared" si="486"/>
        <v>0</v>
      </c>
      <c r="BK365" s="208">
        <f t="shared" si="486"/>
        <v>0</v>
      </c>
      <c r="BL365" s="208">
        <f t="shared" si="486"/>
        <v>0</v>
      </c>
      <c r="BM365" s="208">
        <f t="shared" si="459"/>
        <v>0</v>
      </c>
      <c r="BN365" s="208">
        <f t="shared" si="487"/>
        <v>0</v>
      </c>
      <c r="BS365" s="207">
        <f t="shared" si="529"/>
        <v>0</v>
      </c>
      <c r="BT365" s="208">
        <f t="shared" si="488"/>
        <v>0</v>
      </c>
      <c r="BU365" s="208">
        <f t="shared" si="488"/>
        <v>0</v>
      </c>
      <c r="BV365" s="208">
        <f t="shared" si="488"/>
        <v>0</v>
      </c>
      <c r="BW365" s="208">
        <f t="shared" si="460"/>
        <v>0</v>
      </c>
      <c r="BX365" s="208">
        <f t="shared" si="489"/>
        <v>0</v>
      </c>
      <c r="CC365" s="207">
        <f t="shared" si="530"/>
        <v>0</v>
      </c>
      <c r="CD365" s="208">
        <f t="shared" si="490"/>
        <v>0</v>
      </c>
      <c r="CE365" s="208">
        <f t="shared" si="490"/>
        <v>0</v>
      </c>
      <c r="CF365" s="208">
        <f t="shared" si="490"/>
        <v>0</v>
      </c>
      <c r="CG365" s="208">
        <f t="shared" si="461"/>
        <v>0</v>
      </c>
      <c r="CH365" s="208">
        <f t="shared" si="491"/>
        <v>0</v>
      </c>
      <c r="CM365" s="207">
        <f t="shared" si="531"/>
        <v>0</v>
      </c>
      <c r="CN365" s="208">
        <f t="shared" si="492"/>
        <v>0</v>
      </c>
      <c r="CO365" s="208">
        <f t="shared" si="492"/>
        <v>0</v>
      </c>
      <c r="CP365" s="208">
        <f t="shared" si="492"/>
        <v>0</v>
      </c>
      <c r="CQ365" s="208">
        <f t="shared" si="462"/>
        <v>0</v>
      </c>
      <c r="CR365" s="208">
        <f t="shared" si="493"/>
        <v>0</v>
      </c>
      <c r="CW365" s="207">
        <f t="shared" si="532"/>
        <v>0</v>
      </c>
      <c r="CX365" s="208">
        <f t="shared" si="494"/>
        <v>0</v>
      </c>
      <c r="CY365" s="207">
        <f t="shared" si="494"/>
        <v>0</v>
      </c>
      <c r="CZ365" s="208">
        <f t="shared" si="494"/>
        <v>0</v>
      </c>
      <c r="DA365" s="208">
        <f t="shared" si="463"/>
        <v>0</v>
      </c>
      <c r="DB365" s="208">
        <f t="shared" si="495"/>
        <v>0</v>
      </c>
      <c r="DG365" s="207">
        <f t="shared" si="533"/>
        <v>0</v>
      </c>
      <c r="DH365" s="208">
        <f t="shared" si="496"/>
        <v>0</v>
      </c>
      <c r="DI365" s="208">
        <f t="shared" si="496"/>
        <v>0</v>
      </c>
      <c r="DJ365" s="208">
        <f t="shared" si="496"/>
        <v>0</v>
      </c>
      <c r="DK365" s="208">
        <f t="shared" si="464"/>
        <v>0</v>
      </c>
      <c r="DL365" s="208">
        <f t="shared" si="497"/>
        <v>0</v>
      </c>
      <c r="DQ365" s="207">
        <f t="shared" si="534"/>
        <v>0</v>
      </c>
      <c r="DR365" s="208">
        <f t="shared" si="498"/>
        <v>0</v>
      </c>
      <c r="DS365" s="208">
        <f t="shared" si="498"/>
        <v>0</v>
      </c>
      <c r="DT365" s="208">
        <f t="shared" si="498"/>
        <v>0</v>
      </c>
      <c r="DU365" s="208">
        <f t="shared" si="465"/>
        <v>0</v>
      </c>
      <c r="DV365" s="208">
        <f t="shared" si="499"/>
        <v>0</v>
      </c>
      <c r="EA365" s="207">
        <f t="shared" si="535"/>
        <v>0</v>
      </c>
      <c r="EB365" s="208">
        <f t="shared" si="500"/>
        <v>0</v>
      </c>
      <c r="EC365" s="208">
        <f t="shared" si="500"/>
        <v>0</v>
      </c>
      <c r="ED365" s="208">
        <f t="shared" si="500"/>
        <v>0</v>
      </c>
      <c r="EE365" s="208">
        <f t="shared" si="466"/>
        <v>0</v>
      </c>
      <c r="EF365" s="208">
        <f t="shared" si="501"/>
        <v>0</v>
      </c>
      <c r="EK365" s="207">
        <f t="shared" si="536"/>
        <v>0</v>
      </c>
      <c r="EL365" s="208">
        <f t="shared" si="502"/>
        <v>0</v>
      </c>
      <c r="EM365" s="208">
        <f t="shared" si="502"/>
        <v>0</v>
      </c>
      <c r="EN365" s="208">
        <f t="shared" si="502"/>
        <v>0</v>
      </c>
      <c r="EO365" s="208">
        <f t="shared" si="467"/>
        <v>0</v>
      </c>
      <c r="EP365" s="208">
        <f t="shared" si="503"/>
        <v>0</v>
      </c>
      <c r="EU365" s="207">
        <f t="shared" si="537"/>
        <v>0</v>
      </c>
      <c r="EV365" s="208">
        <f t="shared" si="504"/>
        <v>0</v>
      </c>
      <c r="EW365" s="208">
        <f t="shared" si="504"/>
        <v>0</v>
      </c>
      <c r="EX365" s="208">
        <f t="shared" si="504"/>
        <v>0</v>
      </c>
      <c r="EY365" s="208">
        <f t="shared" si="468"/>
        <v>0</v>
      </c>
      <c r="EZ365" s="208">
        <f t="shared" si="505"/>
        <v>0</v>
      </c>
      <c r="FE365" s="207">
        <f t="shared" si="538"/>
        <v>0</v>
      </c>
      <c r="FF365" s="208">
        <f t="shared" si="506"/>
        <v>0</v>
      </c>
      <c r="FG365" s="208">
        <f t="shared" si="506"/>
        <v>0</v>
      </c>
      <c r="FH365" s="208">
        <f t="shared" si="506"/>
        <v>0</v>
      </c>
      <c r="FI365" s="208">
        <f t="shared" si="469"/>
        <v>0</v>
      </c>
      <c r="FJ365" s="208">
        <f t="shared" si="507"/>
        <v>0</v>
      </c>
      <c r="FO365" s="207">
        <f t="shared" si="539"/>
        <v>0</v>
      </c>
      <c r="FP365" s="208">
        <f t="shared" si="508"/>
        <v>0</v>
      </c>
      <c r="FQ365" s="208">
        <f t="shared" si="508"/>
        <v>0</v>
      </c>
      <c r="FR365" s="208">
        <f t="shared" si="508"/>
        <v>0</v>
      </c>
      <c r="FS365" s="208">
        <f t="shared" si="470"/>
        <v>0</v>
      </c>
      <c r="FT365" s="208">
        <f t="shared" si="509"/>
        <v>0</v>
      </c>
      <c r="FY365" s="207">
        <f t="shared" si="540"/>
        <v>0</v>
      </c>
      <c r="FZ365" s="208">
        <f t="shared" si="510"/>
        <v>0</v>
      </c>
      <c r="GA365" s="208">
        <f t="shared" si="510"/>
        <v>0</v>
      </c>
      <c r="GB365" s="208">
        <f t="shared" si="510"/>
        <v>0</v>
      </c>
      <c r="GC365" s="208">
        <f t="shared" si="471"/>
        <v>0</v>
      </c>
      <c r="GD365" s="208">
        <f t="shared" si="511"/>
        <v>0</v>
      </c>
      <c r="GI365" s="207">
        <f t="shared" si="541"/>
        <v>0</v>
      </c>
      <c r="GJ365" s="208">
        <f t="shared" si="512"/>
        <v>0</v>
      </c>
      <c r="GK365" s="208">
        <f t="shared" si="512"/>
        <v>0</v>
      </c>
      <c r="GL365" s="208">
        <f t="shared" si="512"/>
        <v>0</v>
      </c>
      <c r="GM365" s="208">
        <f t="shared" si="472"/>
        <v>0</v>
      </c>
      <c r="GN365" s="208">
        <f t="shared" si="513"/>
        <v>0</v>
      </c>
      <c r="GS365" s="207">
        <f t="shared" si="542"/>
        <v>0</v>
      </c>
      <c r="GT365" s="208">
        <f t="shared" si="514"/>
        <v>0</v>
      </c>
      <c r="GU365" s="208">
        <f t="shared" si="514"/>
        <v>0</v>
      </c>
      <c r="GV365" s="208">
        <f t="shared" si="514"/>
        <v>0</v>
      </c>
      <c r="GW365" s="208">
        <f t="shared" si="473"/>
        <v>0</v>
      </c>
      <c r="GX365" s="208">
        <f t="shared" si="515"/>
        <v>0</v>
      </c>
      <c r="HC365" s="207">
        <f t="shared" si="543"/>
        <v>0</v>
      </c>
      <c r="HD365" s="208">
        <f t="shared" si="516"/>
        <v>0</v>
      </c>
      <c r="HE365" s="208">
        <f t="shared" si="516"/>
        <v>0</v>
      </c>
      <c r="HF365" s="208">
        <f t="shared" si="516"/>
        <v>0</v>
      </c>
      <c r="HG365" s="208">
        <f t="shared" si="474"/>
        <v>0</v>
      </c>
      <c r="HH365" s="208">
        <f t="shared" si="517"/>
        <v>0</v>
      </c>
      <c r="HM365" s="207">
        <f t="shared" si="544"/>
        <v>0</v>
      </c>
      <c r="HN365" s="208">
        <f t="shared" si="518"/>
        <v>0</v>
      </c>
      <c r="HO365" s="208">
        <f t="shared" si="518"/>
        <v>0</v>
      </c>
      <c r="HP365" s="208">
        <f t="shared" si="518"/>
        <v>0</v>
      </c>
      <c r="HQ365" s="208">
        <f t="shared" si="475"/>
        <v>0</v>
      </c>
      <c r="HR365" s="208">
        <f t="shared" si="519"/>
        <v>0</v>
      </c>
      <c r="HW365" s="207">
        <f t="shared" si="545"/>
        <v>0</v>
      </c>
      <c r="HX365" s="208">
        <f t="shared" si="520"/>
        <v>0</v>
      </c>
      <c r="HY365" s="208">
        <f t="shared" si="520"/>
        <v>0</v>
      </c>
      <c r="HZ365" s="208">
        <f t="shared" si="520"/>
        <v>0</v>
      </c>
      <c r="IA365" s="208">
        <f t="shared" si="476"/>
        <v>0</v>
      </c>
      <c r="IB365" s="208">
        <f t="shared" si="521"/>
        <v>0</v>
      </c>
      <c r="IG365" s="207">
        <f t="shared" si="546"/>
        <v>0</v>
      </c>
      <c r="IH365" s="208">
        <f t="shared" si="522"/>
        <v>0</v>
      </c>
      <c r="II365" s="208">
        <f t="shared" si="522"/>
        <v>0</v>
      </c>
      <c r="IJ365" s="208">
        <f t="shared" si="522"/>
        <v>0</v>
      </c>
      <c r="IK365" s="208">
        <f t="shared" si="477"/>
        <v>0</v>
      </c>
      <c r="IL365" s="208">
        <f t="shared" si="523"/>
        <v>0</v>
      </c>
    </row>
    <row r="366" spans="20:246">
      <c r="T366" s="207">
        <v>33.6</v>
      </c>
      <c r="U366" s="207">
        <f t="shared" si="524"/>
        <v>0</v>
      </c>
      <c r="V366" s="208">
        <f t="shared" si="478"/>
        <v>0</v>
      </c>
      <c r="W366" s="208">
        <f t="shared" si="478"/>
        <v>0</v>
      </c>
      <c r="X366" s="208">
        <f t="shared" si="478"/>
        <v>0</v>
      </c>
      <c r="Y366" s="208">
        <f t="shared" si="455"/>
        <v>0</v>
      </c>
      <c r="Z366" s="208">
        <f t="shared" si="479"/>
        <v>0</v>
      </c>
      <c r="AE366" s="207">
        <f t="shared" si="525"/>
        <v>0</v>
      </c>
      <c r="AF366" s="208">
        <f t="shared" si="480"/>
        <v>0</v>
      </c>
      <c r="AG366" s="208">
        <f t="shared" si="480"/>
        <v>0</v>
      </c>
      <c r="AH366" s="208">
        <f t="shared" si="480"/>
        <v>0</v>
      </c>
      <c r="AI366" s="208">
        <f t="shared" si="456"/>
        <v>0</v>
      </c>
      <c r="AJ366" s="208">
        <f t="shared" si="481"/>
        <v>0</v>
      </c>
      <c r="AO366" s="207">
        <f t="shared" si="526"/>
        <v>0</v>
      </c>
      <c r="AP366" s="208">
        <f t="shared" si="482"/>
        <v>0</v>
      </c>
      <c r="AQ366" s="208">
        <f t="shared" si="482"/>
        <v>0</v>
      </c>
      <c r="AR366" s="208">
        <f t="shared" si="482"/>
        <v>0</v>
      </c>
      <c r="AS366" s="208">
        <f t="shared" si="457"/>
        <v>0</v>
      </c>
      <c r="AT366" s="208">
        <f t="shared" si="483"/>
        <v>0</v>
      </c>
      <c r="AY366" s="207">
        <f t="shared" si="527"/>
        <v>0</v>
      </c>
      <c r="AZ366" s="208">
        <f t="shared" si="484"/>
        <v>0</v>
      </c>
      <c r="BA366" s="208">
        <f t="shared" si="484"/>
        <v>0</v>
      </c>
      <c r="BB366" s="208">
        <f t="shared" si="484"/>
        <v>0</v>
      </c>
      <c r="BC366" s="208">
        <f t="shared" si="458"/>
        <v>0</v>
      </c>
      <c r="BD366" s="208">
        <f t="shared" si="485"/>
        <v>0</v>
      </c>
      <c r="BI366" s="207">
        <f t="shared" si="528"/>
        <v>0</v>
      </c>
      <c r="BJ366" s="208">
        <f t="shared" si="486"/>
        <v>0</v>
      </c>
      <c r="BK366" s="208">
        <f t="shared" si="486"/>
        <v>0</v>
      </c>
      <c r="BL366" s="208">
        <f t="shared" si="486"/>
        <v>0</v>
      </c>
      <c r="BM366" s="208">
        <f t="shared" si="459"/>
        <v>0</v>
      </c>
      <c r="BN366" s="208">
        <f t="shared" si="487"/>
        <v>0</v>
      </c>
      <c r="BS366" s="207">
        <f t="shared" si="529"/>
        <v>0</v>
      </c>
      <c r="BT366" s="208">
        <f t="shared" si="488"/>
        <v>0</v>
      </c>
      <c r="BU366" s="208">
        <f t="shared" si="488"/>
        <v>0</v>
      </c>
      <c r="BV366" s="208">
        <f t="shared" si="488"/>
        <v>0</v>
      </c>
      <c r="BW366" s="208">
        <f t="shared" si="460"/>
        <v>0</v>
      </c>
      <c r="BX366" s="208">
        <f t="shared" si="489"/>
        <v>0</v>
      </c>
      <c r="CC366" s="207">
        <f t="shared" si="530"/>
        <v>0</v>
      </c>
      <c r="CD366" s="208">
        <f t="shared" si="490"/>
        <v>0</v>
      </c>
      <c r="CE366" s="208">
        <f t="shared" si="490"/>
        <v>0</v>
      </c>
      <c r="CF366" s="208">
        <f t="shared" si="490"/>
        <v>0</v>
      </c>
      <c r="CG366" s="208">
        <f t="shared" si="461"/>
        <v>0</v>
      </c>
      <c r="CH366" s="208">
        <f t="shared" si="491"/>
        <v>0</v>
      </c>
      <c r="CM366" s="207">
        <f t="shared" si="531"/>
        <v>0</v>
      </c>
      <c r="CN366" s="208">
        <f t="shared" si="492"/>
        <v>0</v>
      </c>
      <c r="CO366" s="208">
        <f t="shared" si="492"/>
        <v>0</v>
      </c>
      <c r="CP366" s="208">
        <f t="shared" si="492"/>
        <v>0</v>
      </c>
      <c r="CQ366" s="208">
        <f t="shared" si="462"/>
        <v>0</v>
      </c>
      <c r="CR366" s="208">
        <f t="shared" si="493"/>
        <v>0</v>
      </c>
      <c r="CW366" s="207">
        <f t="shared" si="532"/>
        <v>0</v>
      </c>
      <c r="CX366" s="208">
        <f t="shared" si="494"/>
        <v>0</v>
      </c>
      <c r="CY366" s="207">
        <f t="shared" si="494"/>
        <v>0</v>
      </c>
      <c r="CZ366" s="208">
        <f t="shared" si="494"/>
        <v>0</v>
      </c>
      <c r="DA366" s="208">
        <f t="shared" si="463"/>
        <v>0</v>
      </c>
      <c r="DB366" s="208">
        <f t="shared" si="495"/>
        <v>0</v>
      </c>
      <c r="DG366" s="207">
        <f t="shared" si="533"/>
        <v>0</v>
      </c>
      <c r="DH366" s="208">
        <f t="shared" si="496"/>
        <v>0</v>
      </c>
      <c r="DI366" s="208">
        <f t="shared" si="496"/>
        <v>0</v>
      </c>
      <c r="DJ366" s="208">
        <f t="shared" si="496"/>
        <v>0</v>
      </c>
      <c r="DK366" s="208">
        <f t="shared" si="464"/>
        <v>0</v>
      </c>
      <c r="DL366" s="208">
        <f t="shared" si="497"/>
        <v>0</v>
      </c>
      <c r="DQ366" s="207">
        <f t="shared" si="534"/>
        <v>0</v>
      </c>
      <c r="DR366" s="208">
        <f t="shared" si="498"/>
        <v>0</v>
      </c>
      <c r="DS366" s="208">
        <f t="shared" si="498"/>
        <v>0</v>
      </c>
      <c r="DT366" s="208">
        <f t="shared" si="498"/>
        <v>0</v>
      </c>
      <c r="DU366" s="208">
        <f t="shared" si="465"/>
        <v>0</v>
      </c>
      <c r="DV366" s="208">
        <f t="shared" si="499"/>
        <v>0</v>
      </c>
      <c r="EA366" s="207">
        <f t="shared" si="535"/>
        <v>0</v>
      </c>
      <c r="EB366" s="208">
        <f t="shared" si="500"/>
        <v>0</v>
      </c>
      <c r="EC366" s="208">
        <f t="shared" si="500"/>
        <v>0</v>
      </c>
      <c r="ED366" s="208">
        <f t="shared" si="500"/>
        <v>0</v>
      </c>
      <c r="EE366" s="208">
        <f t="shared" si="466"/>
        <v>0</v>
      </c>
      <c r="EF366" s="208">
        <f t="shared" si="501"/>
        <v>0</v>
      </c>
      <c r="EK366" s="207">
        <f t="shared" si="536"/>
        <v>0</v>
      </c>
      <c r="EL366" s="208">
        <f t="shared" si="502"/>
        <v>0</v>
      </c>
      <c r="EM366" s="208">
        <f t="shared" si="502"/>
        <v>0</v>
      </c>
      <c r="EN366" s="208">
        <f t="shared" si="502"/>
        <v>0</v>
      </c>
      <c r="EO366" s="208">
        <f t="shared" si="467"/>
        <v>0</v>
      </c>
      <c r="EP366" s="208">
        <f t="shared" si="503"/>
        <v>0</v>
      </c>
      <c r="EU366" s="207">
        <f t="shared" si="537"/>
        <v>0</v>
      </c>
      <c r="EV366" s="208">
        <f t="shared" si="504"/>
        <v>0</v>
      </c>
      <c r="EW366" s="208">
        <f t="shared" si="504"/>
        <v>0</v>
      </c>
      <c r="EX366" s="208">
        <f t="shared" si="504"/>
        <v>0</v>
      </c>
      <c r="EY366" s="208">
        <f t="shared" si="468"/>
        <v>0</v>
      </c>
      <c r="EZ366" s="208">
        <f t="shared" si="505"/>
        <v>0</v>
      </c>
      <c r="FE366" s="207">
        <f t="shared" si="538"/>
        <v>0</v>
      </c>
      <c r="FF366" s="208">
        <f t="shared" si="506"/>
        <v>0</v>
      </c>
      <c r="FG366" s="208">
        <f t="shared" si="506"/>
        <v>0</v>
      </c>
      <c r="FH366" s="208">
        <f t="shared" si="506"/>
        <v>0</v>
      </c>
      <c r="FI366" s="208">
        <f t="shared" si="469"/>
        <v>0</v>
      </c>
      <c r="FJ366" s="208">
        <f t="shared" si="507"/>
        <v>0</v>
      </c>
      <c r="FO366" s="207">
        <f t="shared" si="539"/>
        <v>0</v>
      </c>
      <c r="FP366" s="208">
        <f t="shared" si="508"/>
        <v>0</v>
      </c>
      <c r="FQ366" s="208">
        <f t="shared" si="508"/>
        <v>0</v>
      </c>
      <c r="FR366" s="208">
        <f t="shared" si="508"/>
        <v>0</v>
      </c>
      <c r="FS366" s="208">
        <f t="shared" si="470"/>
        <v>0</v>
      </c>
      <c r="FT366" s="208">
        <f t="shared" si="509"/>
        <v>0</v>
      </c>
      <c r="FY366" s="207">
        <f t="shared" si="540"/>
        <v>0</v>
      </c>
      <c r="FZ366" s="208">
        <f t="shared" si="510"/>
        <v>0</v>
      </c>
      <c r="GA366" s="208">
        <f t="shared" si="510"/>
        <v>0</v>
      </c>
      <c r="GB366" s="208">
        <f t="shared" si="510"/>
        <v>0</v>
      </c>
      <c r="GC366" s="208">
        <f t="shared" si="471"/>
        <v>0</v>
      </c>
      <c r="GD366" s="208">
        <f t="shared" si="511"/>
        <v>0</v>
      </c>
      <c r="GI366" s="207">
        <f t="shared" si="541"/>
        <v>0</v>
      </c>
      <c r="GJ366" s="208">
        <f t="shared" si="512"/>
        <v>0</v>
      </c>
      <c r="GK366" s="208">
        <f t="shared" si="512"/>
        <v>0</v>
      </c>
      <c r="GL366" s="208">
        <f t="shared" si="512"/>
        <v>0</v>
      </c>
      <c r="GM366" s="208">
        <f t="shared" si="472"/>
        <v>0</v>
      </c>
      <c r="GN366" s="208">
        <f t="shared" si="513"/>
        <v>0</v>
      </c>
      <c r="GS366" s="207">
        <f t="shared" si="542"/>
        <v>0</v>
      </c>
      <c r="GT366" s="208">
        <f t="shared" si="514"/>
        <v>0</v>
      </c>
      <c r="GU366" s="208">
        <f t="shared" si="514"/>
        <v>0</v>
      </c>
      <c r="GV366" s="208">
        <f t="shared" si="514"/>
        <v>0</v>
      </c>
      <c r="GW366" s="208">
        <f t="shared" si="473"/>
        <v>0</v>
      </c>
      <c r="GX366" s="208">
        <f t="shared" si="515"/>
        <v>0</v>
      </c>
      <c r="HC366" s="207">
        <f t="shared" si="543"/>
        <v>0</v>
      </c>
      <c r="HD366" s="208">
        <f t="shared" si="516"/>
        <v>0</v>
      </c>
      <c r="HE366" s="208">
        <f t="shared" si="516"/>
        <v>0</v>
      </c>
      <c r="HF366" s="208">
        <f t="shared" si="516"/>
        <v>0</v>
      </c>
      <c r="HG366" s="208">
        <f t="shared" si="474"/>
        <v>0</v>
      </c>
      <c r="HH366" s="208">
        <f t="shared" si="517"/>
        <v>0</v>
      </c>
      <c r="HM366" s="207">
        <f t="shared" si="544"/>
        <v>0</v>
      </c>
      <c r="HN366" s="208">
        <f t="shared" si="518"/>
        <v>0</v>
      </c>
      <c r="HO366" s="208">
        <f t="shared" si="518"/>
        <v>0</v>
      </c>
      <c r="HP366" s="208">
        <f t="shared" si="518"/>
        <v>0</v>
      </c>
      <c r="HQ366" s="208">
        <f t="shared" si="475"/>
        <v>0</v>
      </c>
      <c r="HR366" s="208">
        <f t="shared" si="519"/>
        <v>0</v>
      </c>
      <c r="HW366" s="207">
        <f t="shared" si="545"/>
        <v>0</v>
      </c>
      <c r="HX366" s="208">
        <f t="shared" si="520"/>
        <v>0</v>
      </c>
      <c r="HY366" s="208">
        <f t="shared" si="520"/>
        <v>0</v>
      </c>
      <c r="HZ366" s="208">
        <f t="shared" si="520"/>
        <v>0</v>
      </c>
      <c r="IA366" s="208">
        <f t="shared" si="476"/>
        <v>0</v>
      </c>
      <c r="IB366" s="208">
        <f t="shared" si="521"/>
        <v>0</v>
      </c>
      <c r="IG366" s="207">
        <f t="shared" si="546"/>
        <v>0</v>
      </c>
      <c r="IH366" s="208">
        <f t="shared" si="522"/>
        <v>0</v>
      </c>
      <c r="II366" s="208">
        <f t="shared" si="522"/>
        <v>0</v>
      </c>
      <c r="IJ366" s="208">
        <f t="shared" si="522"/>
        <v>0</v>
      </c>
      <c r="IK366" s="208">
        <f t="shared" si="477"/>
        <v>0</v>
      </c>
      <c r="IL366" s="208">
        <f t="shared" si="523"/>
        <v>0</v>
      </c>
    </row>
    <row r="367" spans="20:246">
      <c r="T367" s="207">
        <v>33.700000000000003</v>
      </c>
      <c r="U367" s="207">
        <f t="shared" si="524"/>
        <v>0</v>
      </c>
      <c r="V367" s="208">
        <f t="shared" si="478"/>
        <v>0</v>
      </c>
      <c r="W367" s="208">
        <f t="shared" si="478"/>
        <v>0</v>
      </c>
      <c r="X367" s="208">
        <f t="shared" si="478"/>
        <v>0</v>
      </c>
      <c r="Y367" s="208">
        <f t="shared" si="455"/>
        <v>0</v>
      </c>
      <c r="Z367" s="208">
        <f t="shared" si="479"/>
        <v>0</v>
      </c>
      <c r="AE367" s="207">
        <f t="shared" si="525"/>
        <v>0</v>
      </c>
      <c r="AF367" s="208">
        <f t="shared" si="480"/>
        <v>0</v>
      </c>
      <c r="AG367" s="208">
        <f t="shared" si="480"/>
        <v>0</v>
      </c>
      <c r="AH367" s="208">
        <f t="shared" si="480"/>
        <v>0</v>
      </c>
      <c r="AI367" s="208">
        <f t="shared" si="456"/>
        <v>0</v>
      </c>
      <c r="AJ367" s="208">
        <f t="shared" si="481"/>
        <v>0</v>
      </c>
      <c r="AO367" s="207">
        <f t="shared" si="526"/>
        <v>0</v>
      </c>
      <c r="AP367" s="208">
        <f t="shared" si="482"/>
        <v>0</v>
      </c>
      <c r="AQ367" s="208">
        <f t="shared" si="482"/>
        <v>0</v>
      </c>
      <c r="AR367" s="208">
        <f t="shared" si="482"/>
        <v>0</v>
      </c>
      <c r="AS367" s="208">
        <f t="shared" si="457"/>
        <v>0</v>
      </c>
      <c r="AT367" s="208">
        <f t="shared" si="483"/>
        <v>0</v>
      </c>
      <c r="AY367" s="207">
        <f t="shared" si="527"/>
        <v>0</v>
      </c>
      <c r="AZ367" s="208">
        <f t="shared" si="484"/>
        <v>0</v>
      </c>
      <c r="BA367" s="208">
        <f t="shared" si="484"/>
        <v>0</v>
      </c>
      <c r="BB367" s="208">
        <f t="shared" si="484"/>
        <v>0</v>
      </c>
      <c r="BC367" s="208">
        <f t="shared" si="458"/>
        <v>0</v>
      </c>
      <c r="BD367" s="208">
        <f t="shared" si="485"/>
        <v>0</v>
      </c>
      <c r="BI367" s="207">
        <f t="shared" si="528"/>
        <v>0</v>
      </c>
      <c r="BJ367" s="208">
        <f t="shared" si="486"/>
        <v>0</v>
      </c>
      <c r="BK367" s="208">
        <f t="shared" si="486"/>
        <v>0</v>
      </c>
      <c r="BL367" s="208">
        <f t="shared" si="486"/>
        <v>0</v>
      </c>
      <c r="BM367" s="208">
        <f t="shared" si="459"/>
        <v>0</v>
      </c>
      <c r="BN367" s="208">
        <f t="shared" si="487"/>
        <v>0</v>
      </c>
      <c r="BS367" s="207">
        <f t="shared" si="529"/>
        <v>0</v>
      </c>
      <c r="BT367" s="208">
        <f t="shared" si="488"/>
        <v>0</v>
      </c>
      <c r="BU367" s="208">
        <f t="shared" si="488"/>
        <v>0</v>
      </c>
      <c r="BV367" s="208">
        <f t="shared" si="488"/>
        <v>0</v>
      </c>
      <c r="BW367" s="208">
        <f t="shared" si="460"/>
        <v>0</v>
      </c>
      <c r="BX367" s="208">
        <f t="shared" si="489"/>
        <v>0</v>
      </c>
      <c r="CC367" s="207">
        <f t="shared" si="530"/>
        <v>0</v>
      </c>
      <c r="CD367" s="208">
        <f t="shared" si="490"/>
        <v>0</v>
      </c>
      <c r="CE367" s="208">
        <f t="shared" si="490"/>
        <v>0</v>
      </c>
      <c r="CF367" s="208">
        <f t="shared" si="490"/>
        <v>0</v>
      </c>
      <c r="CG367" s="208">
        <f t="shared" si="461"/>
        <v>0</v>
      </c>
      <c r="CH367" s="208">
        <f t="shared" si="491"/>
        <v>0</v>
      </c>
      <c r="CM367" s="207">
        <f t="shared" si="531"/>
        <v>0</v>
      </c>
      <c r="CN367" s="208">
        <f t="shared" si="492"/>
        <v>0</v>
      </c>
      <c r="CO367" s="208">
        <f t="shared" si="492"/>
        <v>0</v>
      </c>
      <c r="CP367" s="208">
        <f t="shared" si="492"/>
        <v>0</v>
      </c>
      <c r="CQ367" s="208">
        <f t="shared" si="462"/>
        <v>0</v>
      </c>
      <c r="CR367" s="208">
        <f t="shared" si="493"/>
        <v>0</v>
      </c>
      <c r="CW367" s="207">
        <f t="shared" si="532"/>
        <v>0</v>
      </c>
      <c r="CX367" s="208">
        <f t="shared" si="494"/>
        <v>0</v>
      </c>
      <c r="CY367" s="207">
        <f t="shared" si="494"/>
        <v>0</v>
      </c>
      <c r="CZ367" s="208">
        <f t="shared" si="494"/>
        <v>0</v>
      </c>
      <c r="DA367" s="208">
        <f t="shared" si="463"/>
        <v>0</v>
      </c>
      <c r="DB367" s="208">
        <f t="shared" si="495"/>
        <v>0</v>
      </c>
      <c r="DG367" s="207">
        <f t="shared" si="533"/>
        <v>0</v>
      </c>
      <c r="DH367" s="208">
        <f t="shared" si="496"/>
        <v>0</v>
      </c>
      <c r="DI367" s="208">
        <f t="shared" si="496"/>
        <v>0</v>
      </c>
      <c r="DJ367" s="208">
        <f t="shared" si="496"/>
        <v>0</v>
      </c>
      <c r="DK367" s="208">
        <f t="shared" si="464"/>
        <v>0</v>
      </c>
      <c r="DL367" s="208">
        <f t="shared" si="497"/>
        <v>0</v>
      </c>
      <c r="DQ367" s="207">
        <f t="shared" si="534"/>
        <v>0</v>
      </c>
      <c r="DR367" s="208">
        <f t="shared" si="498"/>
        <v>0</v>
      </c>
      <c r="DS367" s="208">
        <f t="shared" si="498"/>
        <v>0</v>
      </c>
      <c r="DT367" s="208">
        <f t="shared" si="498"/>
        <v>0</v>
      </c>
      <c r="DU367" s="208">
        <f t="shared" si="465"/>
        <v>0</v>
      </c>
      <c r="DV367" s="208">
        <f t="shared" si="499"/>
        <v>0</v>
      </c>
      <c r="EA367" s="207">
        <f t="shared" si="535"/>
        <v>0</v>
      </c>
      <c r="EB367" s="208">
        <f t="shared" si="500"/>
        <v>0</v>
      </c>
      <c r="EC367" s="208">
        <f t="shared" si="500"/>
        <v>0</v>
      </c>
      <c r="ED367" s="208">
        <f t="shared" si="500"/>
        <v>0</v>
      </c>
      <c r="EE367" s="208">
        <f t="shared" si="466"/>
        <v>0</v>
      </c>
      <c r="EF367" s="208">
        <f t="shared" si="501"/>
        <v>0</v>
      </c>
      <c r="EK367" s="207">
        <f t="shared" si="536"/>
        <v>0</v>
      </c>
      <c r="EL367" s="208">
        <f t="shared" si="502"/>
        <v>0</v>
      </c>
      <c r="EM367" s="208">
        <f t="shared" si="502"/>
        <v>0</v>
      </c>
      <c r="EN367" s="208">
        <f t="shared" si="502"/>
        <v>0</v>
      </c>
      <c r="EO367" s="208">
        <f t="shared" si="467"/>
        <v>0</v>
      </c>
      <c r="EP367" s="208">
        <f t="shared" si="503"/>
        <v>0</v>
      </c>
      <c r="EU367" s="207">
        <f t="shared" si="537"/>
        <v>0</v>
      </c>
      <c r="EV367" s="208">
        <f t="shared" si="504"/>
        <v>0</v>
      </c>
      <c r="EW367" s="208">
        <f t="shared" si="504"/>
        <v>0</v>
      </c>
      <c r="EX367" s="208">
        <f t="shared" si="504"/>
        <v>0</v>
      </c>
      <c r="EY367" s="208">
        <f t="shared" si="468"/>
        <v>0</v>
      </c>
      <c r="EZ367" s="208">
        <f t="shared" si="505"/>
        <v>0</v>
      </c>
      <c r="FE367" s="207">
        <f t="shared" si="538"/>
        <v>0</v>
      </c>
      <c r="FF367" s="208">
        <f t="shared" si="506"/>
        <v>0</v>
      </c>
      <c r="FG367" s="208">
        <f t="shared" si="506"/>
        <v>0</v>
      </c>
      <c r="FH367" s="208">
        <f t="shared" si="506"/>
        <v>0</v>
      </c>
      <c r="FI367" s="208">
        <f t="shared" si="469"/>
        <v>0</v>
      </c>
      <c r="FJ367" s="208">
        <f t="shared" si="507"/>
        <v>0</v>
      </c>
      <c r="FO367" s="207">
        <f t="shared" si="539"/>
        <v>0</v>
      </c>
      <c r="FP367" s="208">
        <f t="shared" si="508"/>
        <v>0</v>
      </c>
      <c r="FQ367" s="208">
        <f t="shared" si="508"/>
        <v>0</v>
      </c>
      <c r="FR367" s="208">
        <f t="shared" si="508"/>
        <v>0</v>
      </c>
      <c r="FS367" s="208">
        <f t="shared" si="470"/>
        <v>0</v>
      </c>
      <c r="FT367" s="208">
        <f t="shared" si="509"/>
        <v>0</v>
      </c>
      <c r="FY367" s="207">
        <f t="shared" si="540"/>
        <v>0</v>
      </c>
      <c r="FZ367" s="208">
        <f t="shared" si="510"/>
        <v>0</v>
      </c>
      <c r="GA367" s="208">
        <f t="shared" si="510"/>
        <v>0</v>
      </c>
      <c r="GB367" s="208">
        <f t="shared" si="510"/>
        <v>0</v>
      </c>
      <c r="GC367" s="208">
        <f t="shared" si="471"/>
        <v>0</v>
      </c>
      <c r="GD367" s="208">
        <f t="shared" si="511"/>
        <v>0</v>
      </c>
      <c r="GI367" s="207">
        <f t="shared" si="541"/>
        <v>0</v>
      </c>
      <c r="GJ367" s="208">
        <f t="shared" si="512"/>
        <v>0</v>
      </c>
      <c r="GK367" s="208">
        <f t="shared" si="512"/>
        <v>0</v>
      </c>
      <c r="GL367" s="208">
        <f t="shared" si="512"/>
        <v>0</v>
      </c>
      <c r="GM367" s="208">
        <f t="shared" si="472"/>
        <v>0</v>
      </c>
      <c r="GN367" s="208">
        <f t="shared" si="513"/>
        <v>0</v>
      </c>
      <c r="GS367" s="207">
        <f t="shared" si="542"/>
        <v>0</v>
      </c>
      <c r="GT367" s="208">
        <f t="shared" si="514"/>
        <v>0</v>
      </c>
      <c r="GU367" s="208">
        <f t="shared" si="514"/>
        <v>0</v>
      </c>
      <c r="GV367" s="208">
        <f t="shared" si="514"/>
        <v>0</v>
      </c>
      <c r="GW367" s="208">
        <f t="shared" si="473"/>
        <v>0</v>
      </c>
      <c r="GX367" s="208">
        <f t="shared" si="515"/>
        <v>0</v>
      </c>
      <c r="HC367" s="207">
        <f t="shared" si="543"/>
        <v>0</v>
      </c>
      <c r="HD367" s="208">
        <f t="shared" si="516"/>
        <v>0</v>
      </c>
      <c r="HE367" s="208">
        <f t="shared" si="516"/>
        <v>0</v>
      </c>
      <c r="HF367" s="208">
        <f t="shared" si="516"/>
        <v>0</v>
      </c>
      <c r="HG367" s="208">
        <f t="shared" si="474"/>
        <v>0</v>
      </c>
      <c r="HH367" s="208">
        <f t="shared" si="517"/>
        <v>0</v>
      </c>
      <c r="HM367" s="207">
        <f t="shared" si="544"/>
        <v>0</v>
      </c>
      <c r="HN367" s="208">
        <f t="shared" si="518"/>
        <v>0</v>
      </c>
      <c r="HO367" s="208">
        <f t="shared" si="518"/>
        <v>0</v>
      </c>
      <c r="HP367" s="208">
        <f t="shared" si="518"/>
        <v>0</v>
      </c>
      <c r="HQ367" s="208">
        <f t="shared" si="475"/>
        <v>0</v>
      </c>
      <c r="HR367" s="208">
        <f t="shared" si="519"/>
        <v>0</v>
      </c>
      <c r="HW367" s="207">
        <f t="shared" si="545"/>
        <v>0</v>
      </c>
      <c r="HX367" s="208">
        <f t="shared" si="520"/>
        <v>0</v>
      </c>
      <c r="HY367" s="208">
        <f t="shared" si="520"/>
        <v>0</v>
      </c>
      <c r="HZ367" s="208">
        <f t="shared" si="520"/>
        <v>0</v>
      </c>
      <c r="IA367" s="208">
        <f t="shared" si="476"/>
        <v>0</v>
      </c>
      <c r="IB367" s="208">
        <f t="shared" si="521"/>
        <v>0</v>
      </c>
      <c r="IG367" s="207">
        <f t="shared" si="546"/>
        <v>0</v>
      </c>
      <c r="IH367" s="208">
        <f t="shared" si="522"/>
        <v>0</v>
      </c>
      <c r="II367" s="208">
        <f t="shared" si="522"/>
        <v>0</v>
      </c>
      <c r="IJ367" s="208">
        <f t="shared" si="522"/>
        <v>0</v>
      </c>
      <c r="IK367" s="208">
        <f t="shared" si="477"/>
        <v>0</v>
      </c>
      <c r="IL367" s="208">
        <f t="shared" si="523"/>
        <v>0</v>
      </c>
    </row>
    <row r="368" spans="20:246">
      <c r="T368" s="207">
        <v>33.799999999999997</v>
      </c>
      <c r="U368" s="207">
        <f t="shared" si="524"/>
        <v>0</v>
      </c>
      <c r="V368" s="208">
        <f t="shared" si="478"/>
        <v>0</v>
      </c>
      <c r="W368" s="208">
        <f t="shared" si="478"/>
        <v>0</v>
      </c>
      <c r="X368" s="208">
        <f t="shared" si="478"/>
        <v>0</v>
      </c>
      <c r="Y368" s="208">
        <f t="shared" si="455"/>
        <v>0</v>
      </c>
      <c r="Z368" s="208">
        <f t="shared" si="479"/>
        <v>0</v>
      </c>
      <c r="AE368" s="207">
        <f t="shared" si="525"/>
        <v>0</v>
      </c>
      <c r="AF368" s="208">
        <f t="shared" si="480"/>
        <v>0</v>
      </c>
      <c r="AG368" s="208">
        <f t="shared" si="480"/>
        <v>0</v>
      </c>
      <c r="AH368" s="208">
        <f t="shared" si="480"/>
        <v>0</v>
      </c>
      <c r="AI368" s="208">
        <f t="shared" si="456"/>
        <v>0</v>
      </c>
      <c r="AJ368" s="208">
        <f t="shared" si="481"/>
        <v>0</v>
      </c>
      <c r="AO368" s="207">
        <f t="shared" si="526"/>
        <v>0</v>
      </c>
      <c r="AP368" s="208">
        <f t="shared" si="482"/>
        <v>0</v>
      </c>
      <c r="AQ368" s="208">
        <f t="shared" si="482"/>
        <v>0</v>
      </c>
      <c r="AR368" s="208">
        <f t="shared" si="482"/>
        <v>0</v>
      </c>
      <c r="AS368" s="208">
        <f t="shared" si="457"/>
        <v>0</v>
      </c>
      <c r="AT368" s="208">
        <f t="shared" si="483"/>
        <v>0</v>
      </c>
      <c r="AY368" s="207">
        <f t="shared" si="527"/>
        <v>0</v>
      </c>
      <c r="AZ368" s="208">
        <f t="shared" si="484"/>
        <v>0</v>
      </c>
      <c r="BA368" s="208">
        <f t="shared" si="484"/>
        <v>0</v>
      </c>
      <c r="BB368" s="208">
        <f t="shared" si="484"/>
        <v>0</v>
      </c>
      <c r="BC368" s="208">
        <f t="shared" si="458"/>
        <v>0</v>
      </c>
      <c r="BD368" s="208">
        <f t="shared" si="485"/>
        <v>0</v>
      </c>
      <c r="BI368" s="207">
        <f t="shared" si="528"/>
        <v>0</v>
      </c>
      <c r="BJ368" s="208">
        <f t="shared" si="486"/>
        <v>0</v>
      </c>
      <c r="BK368" s="208">
        <f t="shared" si="486"/>
        <v>0</v>
      </c>
      <c r="BL368" s="208">
        <f t="shared" si="486"/>
        <v>0</v>
      </c>
      <c r="BM368" s="208">
        <f t="shared" si="459"/>
        <v>0</v>
      </c>
      <c r="BN368" s="208">
        <f t="shared" si="487"/>
        <v>0</v>
      </c>
      <c r="BS368" s="207">
        <f t="shared" si="529"/>
        <v>0</v>
      </c>
      <c r="BT368" s="208">
        <f t="shared" si="488"/>
        <v>0</v>
      </c>
      <c r="BU368" s="208">
        <f t="shared" si="488"/>
        <v>0</v>
      </c>
      <c r="BV368" s="208">
        <f t="shared" si="488"/>
        <v>0</v>
      </c>
      <c r="BW368" s="208">
        <f t="shared" si="460"/>
        <v>0</v>
      </c>
      <c r="BX368" s="208">
        <f t="shared" si="489"/>
        <v>0</v>
      </c>
      <c r="CC368" s="207">
        <f t="shared" si="530"/>
        <v>0</v>
      </c>
      <c r="CD368" s="208">
        <f t="shared" si="490"/>
        <v>0</v>
      </c>
      <c r="CE368" s="208">
        <f t="shared" si="490"/>
        <v>0</v>
      </c>
      <c r="CF368" s="208">
        <f t="shared" si="490"/>
        <v>0</v>
      </c>
      <c r="CG368" s="208">
        <f t="shared" si="461"/>
        <v>0</v>
      </c>
      <c r="CH368" s="208">
        <f t="shared" si="491"/>
        <v>0</v>
      </c>
      <c r="CM368" s="207">
        <f t="shared" si="531"/>
        <v>0</v>
      </c>
      <c r="CN368" s="208">
        <f t="shared" si="492"/>
        <v>0</v>
      </c>
      <c r="CO368" s="208">
        <f t="shared" si="492"/>
        <v>0</v>
      </c>
      <c r="CP368" s="208">
        <f t="shared" si="492"/>
        <v>0</v>
      </c>
      <c r="CQ368" s="208">
        <f t="shared" si="462"/>
        <v>0</v>
      </c>
      <c r="CR368" s="208">
        <f t="shared" si="493"/>
        <v>0</v>
      </c>
      <c r="CW368" s="207">
        <f t="shared" si="532"/>
        <v>0</v>
      </c>
      <c r="CX368" s="208">
        <f t="shared" si="494"/>
        <v>0</v>
      </c>
      <c r="CY368" s="207">
        <f t="shared" si="494"/>
        <v>0</v>
      </c>
      <c r="CZ368" s="208">
        <f t="shared" si="494"/>
        <v>0</v>
      </c>
      <c r="DA368" s="208">
        <f t="shared" si="463"/>
        <v>0</v>
      </c>
      <c r="DB368" s="208">
        <f t="shared" si="495"/>
        <v>0</v>
      </c>
      <c r="DG368" s="207">
        <f t="shared" si="533"/>
        <v>0</v>
      </c>
      <c r="DH368" s="208">
        <f t="shared" si="496"/>
        <v>0</v>
      </c>
      <c r="DI368" s="208">
        <f t="shared" si="496"/>
        <v>0</v>
      </c>
      <c r="DJ368" s="208">
        <f t="shared" si="496"/>
        <v>0</v>
      </c>
      <c r="DK368" s="208">
        <f t="shared" si="464"/>
        <v>0</v>
      </c>
      <c r="DL368" s="208">
        <f t="shared" si="497"/>
        <v>0</v>
      </c>
      <c r="DQ368" s="207">
        <f t="shared" si="534"/>
        <v>0</v>
      </c>
      <c r="DR368" s="208">
        <f t="shared" si="498"/>
        <v>0</v>
      </c>
      <c r="DS368" s="208">
        <f t="shared" si="498"/>
        <v>0</v>
      </c>
      <c r="DT368" s="208">
        <f t="shared" si="498"/>
        <v>0</v>
      </c>
      <c r="DU368" s="208">
        <f t="shared" si="465"/>
        <v>0</v>
      </c>
      <c r="DV368" s="208">
        <f t="shared" si="499"/>
        <v>0</v>
      </c>
      <c r="EA368" s="207">
        <f t="shared" si="535"/>
        <v>0</v>
      </c>
      <c r="EB368" s="208">
        <f t="shared" si="500"/>
        <v>0</v>
      </c>
      <c r="EC368" s="208">
        <f t="shared" si="500"/>
        <v>0</v>
      </c>
      <c r="ED368" s="208">
        <f t="shared" si="500"/>
        <v>0</v>
      </c>
      <c r="EE368" s="208">
        <f t="shared" si="466"/>
        <v>0</v>
      </c>
      <c r="EF368" s="208">
        <f t="shared" si="501"/>
        <v>0</v>
      </c>
      <c r="EK368" s="207">
        <f t="shared" si="536"/>
        <v>0</v>
      </c>
      <c r="EL368" s="208">
        <f t="shared" si="502"/>
        <v>0</v>
      </c>
      <c r="EM368" s="208">
        <f t="shared" si="502"/>
        <v>0</v>
      </c>
      <c r="EN368" s="208">
        <f t="shared" si="502"/>
        <v>0</v>
      </c>
      <c r="EO368" s="208">
        <f t="shared" si="467"/>
        <v>0</v>
      </c>
      <c r="EP368" s="208">
        <f t="shared" si="503"/>
        <v>0</v>
      </c>
      <c r="EU368" s="207">
        <f t="shared" si="537"/>
        <v>0</v>
      </c>
      <c r="EV368" s="208">
        <f t="shared" si="504"/>
        <v>0</v>
      </c>
      <c r="EW368" s="208">
        <f t="shared" si="504"/>
        <v>0</v>
      </c>
      <c r="EX368" s="208">
        <f t="shared" si="504"/>
        <v>0</v>
      </c>
      <c r="EY368" s="208">
        <f t="shared" si="468"/>
        <v>0</v>
      </c>
      <c r="EZ368" s="208">
        <f t="shared" si="505"/>
        <v>0</v>
      </c>
      <c r="FE368" s="207">
        <f t="shared" si="538"/>
        <v>0</v>
      </c>
      <c r="FF368" s="208">
        <f t="shared" si="506"/>
        <v>0</v>
      </c>
      <c r="FG368" s="208">
        <f t="shared" si="506"/>
        <v>0</v>
      </c>
      <c r="FH368" s="208">
        <f t="shared" si="506"/>
        <v>0</v>
      </c>
      <c r="FI368" s="208">
        <f t="shared" si="469"/>
        <v>0</v>
      </c>
      <c r="FJ368" s="208">
        <f t="shared" si="507"/>
        <v>0</v>
      </c>
      <c r="FO368" s="207">
        <f t="shared" si="539"/>
        <v>0</v>
      </c>
      <c r="FP368" s="208">
        <f t="shared" si="508"/>
        <v>0</v>
      </c>
      <c r="FQ368" s="208">
        <f t="shared" si="508"/>
        <v>0</v>
      </c>
      <c r="FR368" s="208">
        <f t="shared" si="508"/>
        <v>0</v>
      </c>
      <c r="FS368" s="208">
        <f t="shared" si="470"/>
        <v>0</v>
      </c>
      <c r="FT368" s="208">
        <f t="shared" si="509"/>
        <v>0</v>
      </c>
      <c r="FY368" s="207">
        <f t="shared" si="540"/>
        <v>0</v>
      </c>
      <c r="FZ368" s="208">
        <f t="shared" si="510"/>
        <v>0</v>
      </c>
      <c r="GA368" s="208">
        <f t="shared" si="510"/>
        <v>0</v>
      </c>
      <c r="GB368" s="208">
        <f t="shared" si="510"/>
        <v>0</v>
      </c>
      <c r="GC368" s="208">
        <f t="shared" si="471"/>
        <v>0</v>
      </c>
      <c r="GD368" s="208">
        <f t="shared" si="511"/>
        <v>0</v>
      </c>
      <c r="GI368" s="207">
        <f t="shared" si="541"/>
        <v>0</v>
      </c>
      <c r="GJ368" s="208">
        <f t="shared" si="512"/>
        <v>0</v>
      </c>
      <c r="GK368" s="208">
        <f t="shared" si="512"/>
        <v>0</v>
      </c>
      <c r="GL368" s="208">
        <f t="shared" si="512"/>
        <v>0</v>
      </c>
      <c r="GM368" s="208">
        <f t="shared" si="472"/>
        <v>0</v>
      </c>
      <c r="GN368" s="208">
        <f t="shared" si="513"/>
        <v>0</v>
      </c>
      <c r="GS368" s="207">
        <f t="shared" si="542"/>
        <v>0</v>
      </c>
      <c r="GT368" s="208">
        <f t="shared" si="514"/>
        <v>0</v>
      </c>
      <c r="GU368" s="208">
        <f t="shared" si="514"/>
        <v>0</v>
      </c>
      <c r="GV368" s="208">
        <f t="shared" si="514"/>
        <v>0</v>
      </c>
      <c r="GW368" s="208">
        <f t="shared" si="473"/>
        <v>0</v>
      </c>
      <c r="GX368" s="208">
        <f t="shared" si="515"/>
        <v>0</v>
      </c>
      <c r="HC368" s="207">
        <f t="shared" si="543"/>
        <v>0</v>
      </c>
      <c r="HD368" s="208">
        <f t="shared" si="516"/>
        <v>0</v>
      </c>
      <c r="HE368" s="208">
        <f t="shared" si="516"/>
        <v>0</v>
      </c>
      <c r="HF368" s="208">
        <f t="shared" si="516"/>
        <v>0</v>
      </c>
      <c r="HG368" s="208">
        <f t="shared" si="474"/>
        <v>0</v>
      </c>
      <c r="HH368" s="208">
        <f t="shared" si="517"/>
        <v>0</v>
      </c>
      <c r="HM368" s="207">
        <f t="shared" si="544"/>
        <v>0</v>
      </c>
      <c r="HN368" s="208">
        <f t="shared" si="518"/>
        <v>0</v>
      </c>
      <c r="HO368" s="208">
        <f t="shared" si="518"/>
        <v>0</v>
      </c>
      <c r="HP368" s="208">
        <f t="shared" si="518"/>
        <v>0</v>
      </c>
      <c r="HQ368" s="208">
        <f t="shared" si="475"/>
        <v>0</v>
      </c>
      <c r="HR368" s="208">
        <f t="shared" si="519"/>
        <v>0</v>
      </c>
      <c r="HW368" s="207">
        <f t="shared" si="545"/>
        <v>0</v>
      </c>
      <c r="HX368" s="208">
        <f t="shared" si="520"/>
        <v>0</v>
      </c>
      <c r="HY368" s="208">
        <f t="shared" si="520"/>
        <v>0</v>
      </c>
      <c r="HZ368" s="208">
        <f t="shared" si="520"/>
        <v>0</v>
      </c>
      <c r="IA368" s="208">
        <f t="shared" si="476"/>
        <v>0</v>
      </c>
      <c r="IB368" s="208">
        <f t="shared" si="521"/>
        <v>0</v>
      </c>
      <c r="IG368" s="207">
        <f t="shared" si="546"/>
        <v>0</v>
      </c>
      <c r="IH368" s="208">
        <f t="shared" si="522"/>
        <v>0</v>
      </c>
      <c r="II368" s="208">
        <f t="shared" si="522"/>
        <v>0</v>
      </c>
      <c r="IJ368" s="208">
        <f t="shared" si="522"/>
        <v>0</v>
      </c>
      <c r="IK368" s="208">
        <f t="shared" si="477"/>
        <v>0</v>
      </c>
      <c r="IL368" s="208">
        <f t="shared" si="523"/>
        <v>0</v>
      </c>
    </row>
    <row r="369" spans="20:246">
      <c r="T369" s="207">
        <v>33.9</v>
      </c>
      <c r="U369" s="207">
        <f t="shared" si="524"/>
        <v>0</v>
      </c>
      <c r="V369" s="208">
        <f t="shared" si="478"/>
        <v>0</v>
      </c>
      <c r="W369" s="208">
        <f t="shared" si="478"/>
        <v>0</v>
      </c>
      <c r="X369" s="208">
        <f t="shared" si="478"/>
        <v>0</v>
      </c>
      <c r="Y369" s="208">
        <f t="shared" si="455"/>
        <v>0</v>
      </c>
      <c r="Z369" s="208">
        <f t="shared" si="479"/>
        <v>0</v>
      </c>
      <c r="AE369" s="207">
        <f t="shared" si="525"/>
        <v>0</v>
      </c>
      <c r="AF369" s="208">
        <f t="shared" si="480"/>
        <v>0</v>
      </c>
      <c r="AG369" s="208">
        <f t="shared" si="480"/>
        <v>0</v>
      </c>
      <c r="AH369" s="208">
        <f t="shared" si="480"/>
        <v>0</v>
      </c>
      <c r="AI369" s="208">
        <f t="shared" si="456"/>
        <v>0</v>
      </c>
      <c r="AJ369" s="208">
        <f t="shared" si="481"/>
        <v>0</v>
      </c>
      <c r="AO369" s="207">
        <f t="shared" si="526"/>
        <v>0</v>
      </c>
      <c r="AP369" s="208">
        <f t="shared" si="482"/>
        <v>0</v>
      </c>
      <c r="AQ369" s="208">
        <f t="shared" si="482"/>
        <v>0</v>
      </c>
      <c r="AR369" s="208">
        <f t="shared" si="482"/>
        <v>0</v>
      </c>
      <c r="AS369" s="208">
        <f t="shared" si="457"/>
        <v>0</v>
      </c>
      <c r="AT369" s="208">
        <f t="shared" si="483"/>
        <v>0</v>
      </c>
      <c r="AY369" s="207">
        <f t="shared" si="527"/>
        <v>0</v>
      </c>
      <c r="AZ369" s="208">
        <f t="shared" si="484"/>
        <v>0</v>
      </c>
      <c r="BA369" s="208">
        <f t="shared" si="484"/>
        <v>0</v>
      </c>
      <c r="BB369" s="208">
        <f t="shared" si="484"/>
        <v>0</v>
      </c>
      <c r="BC369" s="208">
        <f t="shared" si="458"/>
        <v>0</v>
      </c>
      <c r="BD369" s="208">
        <f t="shared" si="485"/>
        <v>0</v>
      </c>
      <c r="BI369" s="207">
        <f t="shared" si="528"/>
        <v>0</v>
      </c>
      <c r="BJ369" s="208">
        <f t="shared" si="486"/>
        <v>0</v>
      </c>
      <c r="BK369" s="208">
        <f t="shared" si="486"/>
        <v>0</v>
      </c>
      <c r="BL369" s="208">
        <f t="shared" si="486"/>
        <v>0</v>
      </c>
      <c r="BM369" s="208">
        <f t="shared" si="459"/>
        <v>0</v>
      </c>
      <c r="BN369" s="208">
        <f t="shared" si="487"/>
        <v>0</v>
      </c>
      <c r="BS369" s="207">
        <f t="shared" si="529"/>
        <v>0</v>
      </c>
      <c r="BT369" s="208">
        <f t="shared" si="488"/>
        <v>0</v>
      </c>
      <c r="BU369" s="208">
        <f t="shared" si="488"/>
        <v>0</v>
      </c>
      <c r="BV369" s="208">
        <f t="shared" si="488"/>
        <v>0</v>
      </c>
      <c r="BW369" s="208">
        <f t="shared" si="460"/>
        <v>0</v>
      </c>
      <c r="BX369" s="208">
        <f t="shared" si="489"/>
        <v>0</v>
      </c>
      <c r="CC369" s="207">
        <f t="shared" si="530"/>
        <v>0</v>
      </c>
      <c r="CD369" s="208">
        <f t="shared" si="490"/>
        <v>0</v>
      </c>
      <c r="CE369" s="208">
        <f t="shared" si="490"/>
        <v>0</v>
      </c>
      <c r="CF369" s="208">
        <f t="shared" si="490"/>
        <v>0</v>
      </c>
      <c r="CG369" s="208">
        <f t="shared" si="461"/>
        <v>0</v>
      </c>
      <c r="CH369" s="208">
        <f t="shared" si="491"/>
        <v>0</v>
      </c>
      <c r="CM369" s="207">
        <f t="shared" si="531"/>
        <v>0</v>
      </c>
      <c r="CN369" s="208">
        <f t="shared" si="492"/>
        <v>0</v>
      </c>
      <c r="CO369" s="208">
        <f t="shared" si="492"/>
        <v>0</v>
      </c>
      <c r="CP369" s="208">
        <f t="shared" si="492"/>
        <v>0</v>
      </c>
      <c r="CQ369" s="208">
        <f t="shared" si="462"/>
        <v>0</v>
      </c>
      <c r="CR369" s="208">
        <f t="shared" si="493"/>
        <v>0</v>
      </c>
      <c r="CW369" s="207">
        <f t="shared" si="532"/>
        <v>0</v>
      </c>
      <c r="CX369" s="208">
        <f t="shared" si="494"/>
        <v>0</v>
      </c>
      <c r="CY369" s="207">
        <f t="shared" si="494"/>
        <v>0</v>
      </c>
      <c r="CZ369" s="208">
        <f t="shared" si="494"/>
        <v>0</v>
      </c>
      <c r="DA369" s="208">
        <f t="shared" si="463"/>
        <v>0</v>
      </c>
      <c r="DB369" s="208">
        <f t="shared" si="495"/>
        <v>0</v>
      </c>
      <c r="DG369" s="207">
        <f t="shared" si="533"/>
        <v>0</v>
      </c>
      <c r="DH369" s="208">
        <f t="shared" si="496"/>
        <v>0</v>
      </c>
      <c r="DI369" s="208">
        <f t="shared" si="496"/>
        <v>0</v>
      </c>
      <c r="DJ369" s="208">
        <f t="shared" si="496"/>
        <v>0</v>
      </c>
      <c r="DK369" s="208">
        <f t="shared" si="464"/>
        <v>0</v>
      </c>
      <c r="DL369" s="208">
        <f t="shared" si="497"/>
        <v>0</v>
      </c>
      <c r="DQ369" s="207">
        <f t="shared" si="534"/>
        <v>0</v>
      </c>
      <c r="DR369" s="208">
        <f t="shared" si="498"/>
        <v>0</v>
      </c>
      <c r="DS369" s="208">
        <f t="shared" si="498"/>
        <v>0</v>
      </c>
      <c r="DT369" s="208">
        <f t="shared" si="498"/>
        <v>0</v>
      </c>
      <c r="DU369" s="208">
        <f t="shared" si="465"/>
        <v>0</v>
      </c>
      <c r="DV369" s="208">
        <f t="shared" si="499"/>
        <v>0</v>
      </c>
      <c r="EA369" s="207">
        <f t="shared" si="535"/>
        <v>0</v>
      </c>
      <c r="EB369" s="208">
        <f t="shared" si="500"/>
        <v>0</v>
      </c>
      <c r="EC369" s="208">
        <f t="shared" si="500"/>
        <v>0</v>
      </c>
      <c r="ED369" s="208">
        <f t="shared" si="500"/>
        <v>0</v>
      </c>
      <c r="EE369" s="208">
        <f t="shared" si="466"/>
        <v>0</v>
      </c>
      <c r="EF369" s="208">
        <f t="shared" si="501"/>
        <v>0</v>
      </c>
      <c r="EK369" s="207">
        <f t="shared" si="536"/>
        <v>0</v>
      </c>
      <c r="EL369" s="208">
        <f t="shared" si="502"/>
        <v>0</v>
      </c>
      <c r="EM369" s="208">
        <f t="shared" si="502"/>
        <v>0</v>
      </c>
      <c r="EN369" s="208">
        <f t="shared" si="502"/>
        <v>0</v>
      </c>
      <c r="EO369" s="208">
        <f t="shared" si="467"/>
        <v>0</v>
      </c>
      <c r="EP369" s="208">
        <f t="shared" si="503"/>
        <v>0</v>
      </c>
      <c r="EU369" s="207">
        <f t="shared" si="537"/>
        <v>0</v>
      </c>
      <c r="EV369" s="208">
        <f t="shared" si="504"/>
        <v>0</v>
      </c>
      <c r="EW369" s="208">
        <f t="shared" si="504"/>
        <v>0</v>
      </c>
      <c r="EX369" s="208">
        <f t="shared" si="504"/>
        <v>0</v>
      </c>
      <c r="EY369" s="208">
        <f t="shared" si="468"/>
        <v>0</v>
      </c>
      <c r="EZ369" s="208">
        <f t="shared" si="505"/>
        <v>0</v>
      </c>
      <c r="FE369" s="207">
        <f t="shared" si="538"/>
        <v>0</v>
      </c>
      <c r="FF369" s="208">
        <f t="shared" si="506"/>
        <v>0</v>
      </c>
      <c r="FG369" s="208">
        <f t="shared" si="506"/>
        <v>0</v>
      </c>
      <c r="FH369" s="208">
        <f t="shared" si="506"/>
        <v>0</v>
      </c>
      <c r="FI369" s="208">
        <f t="shared" si="469"/>
        <v>0</v>
      </c>
      <c r="FJ369" s="208">
        <f t="shared" si="507"/>
        <v>0</v>
      </c>
      <c r="FO369" s="207">
        <f t="shared" si="539"/>
        <v>0</v>
      </c>
      <c r="FP369" s="208">
        <f t="shared" si="508"/>
        <v>0</v>
      </c>
      <c r="FQ369" s="208">
        <f t="shared" si="508"/>
        <v>0</v>
      </c>
      <c r="FR369" s="208">
        <f t="shared" si="508"/>
        <v>0</v>
      </c>
      <c r="FS369" s="208">
        <f t="shared" si="470"/>
        <v>0</v>
      </c>
      <c r="FT369" s="208">
        <f t="shared" si="509"/>
        <v>0</v>
      </c>
      <c r="FY369" s="207">
        <f t="shared" si="540"/>
        <v>0</v>
      </c>
      <c r="FZ369" s="208">
        <f t="shared" si="510"/>
        <v>0</v>
      </c>
      <c r="GA369" s="208">
        <f t="shared" si="510"/>
        <v>0</v>
      </c>
      <c r="GB369" s="208">
        <f t="shared" si="510"/>
        <v>0</v>
      </c>
      <c r="GC369" s="208">
        <f t="shared" si="471"/>
        <v>0</v>
      </c>
      <c r="GD369" s="208">
        <f t="shared" si="511"/>
        <v>0</v>
      </c>
      <c r="GI369" s="207">
        <f t="shared" si="541"/>
        <v>0</v>
      </c>
      <c r="GJ369" s="208">
        <f t="shared" si="512"/>
        <v>0</v>
      </c>
      <c r="GK369" s="208">
        <f t="shared" si="512"/>
        <v>0</v>
      </c>
      <c r="GL369" s="208">
        <f t="shared" si="512"/>
        <v>0</v>
      </c>
      <c r="GM369" s="208">
        <f t="shared" si="472"/>
        <v>0</v>
      </c>
      <c r="GN369" s="208">
        <f t="shared" si="513"/>
        <v>0</v>
      </c>
      <c r="GS369" s="207">
        <f t="shared" si="542"/>
        <v>0</v>
      </c>
      <c r="GT369" s="208">
        <f t="shared" si="514"/>
        <v>0</v>
      </c>
      <c r="GU369" s="208">
        <f t="shared" si="514"/>
        <v>0</v>
      </c>
      <c r="GV369" s="208">
        <f t="shared" si="514"/>
        <v>0</v>
      </c>
      <c r="GW369" s="208">
        <f t="shared" si="473"/>
        <v>0</v>
      </c>
      <c r="GX369" s="208">
        <f t="shared" si="515"/>
        <v>0</v>
      </c>
      <c r="HC369" s="207">
        <f t="shared" si="543"/>
        <v>0</v>
      </c>
      <c r="HD369" s="208">
        <f t="shared" si="516"/>
        <v>0</v>
      </c>
      <c r="HE369" s="208">
        <f t="shared" si="516"/>
        <v>0</v>
      </c>
      <c r="HF369" s="208">
        <f t="shared" si="516"/>
        <v>0</v>
      </c>
      <c r="HG369" s="208">
        <f t="shared" si="474"/>
        <v>0</v>
      </c>
      <c r="HH369" s="208">
        <f t="shared" si="517"/>
        <v>0</v>
      </c>
      <c r="HM369" s="207">
        <f t="shared" si="544"/>
        <v>0</v>
      </c>
      <c r="HN369" s="208">
        <f t="shared" si="518"/>
        <v>0</v>
      </c>
      <c r="HO369" s="208">
        <f t="shared" si="518"/>
        <v>0</v>
      </c>
      <c r="HP369" s="208">
        <f t="shared" si="518"/>
        <v>0</v>
      </c>
      <c r="HQ369" s="208">
        <f t="shared" si="475"/>
        <v>0</v>
      </c>
      <c r="HR369" s="208">
        <f t="shared" si="519"/>
        <v>0</v>
      </c>
      <c r="HW369" s="207">
        <f t="shared" si="545"/>
        <v>0</v>
      </c>
      <c r="HX369" s="208">
        <f t="shared" si="520"/>
        <v>0</v>
      </c>
      <c r="HY369" s="208">
        <f t="shared" si="520"/>
        <v>0</v>
      </c>
      <c r="HZ369" s="208">
        <f t="shared" si="520"/>
        <v>0</v>
      </c>
      <c r="IA369" s="208">
        <f t="shared" si="476"/>
        <v>0</v>
      </c>
      <c r="IB369" s="208">
        <f t="shared" si="521"/>
        <v>0</v>
      </c>
      <c r="IG369" s="207">
        <f t="shared" si="546"/>
        <v>0</v>
      </c>
      <c r="IH369" s="208">
        <f t="shared" si="522"/>
        <v>0</v>
      </c>
      <c r="II369" s="208">
        <f t="shared" si="522"/>
        <v>0</v>
      </c>
      <c r="IJ369" s="208">
        <f t="shared" si="522"/>
        <v>0</v>
      </c>
      <c r="IK369" s="208">
        <f t="shared" si="477"/>
        <v>0</v>
      </c>
      <c r="IL369" s="208">
        <f t="shared" si="523"/>
        <v>0</v>
      </c>
    </row>
    <row r="370" spans="20:246">
      <c r="T370" s="207">
        <v>34</v>
      </c>
      <c r="U370" s="207">
        <f t="shared" si="524"/>
        <v>0</v>
      </c>
      <c r="V370" s="208">
        <f t="shared" si="478"/>
        <v>0</v>
      </c>
      <c r="W370" s="208">
        <f t="shared" si="478"/>
        <v>0</v>
      </c>
      <c r="X370" s="208">
        <f t="shared" si="478"/>
        <v>0</v>
      </c>
      <c r="Y370" s="208">
        <f t="shared" si="455"/>
        <v>0</v>
      </c>
      <c r="Z370" s="208">
        <f t="shared" si="479"/>
        <v>0</v>
      </c>
      <c r="AE370" s="207">
        <f t="shared" si="525"/>
        <v>0</v>
      </c>
      <c r="AF370" s="208">
        <f t="shared" si="480"/>
        <v>0</v>
      </c>
      <c r="AG370" s="208">
        <f t="shared" si="480"/>
        <v>0</v>
      </c>
      <c r="AH370" s="208">
        <f t="shared" si="480"/>
        <v>0</v>
      </c>
      <c r="AI370" s="208">
        <f t="shared" si="456"/>
        <v>0</v>
      </c>
      <c r="AJ370" s="208">
        <f t="shared" si="481"/>
        <v>0</v>
      </c>
      <c r="AO370" s="207">
        <f t="shared" si="526"/>
        <v>0</v>
      </c>
      <c r="AP370" s="208">
        <f t="shared" si="482"/>
        <v>0</v>
      </c>
      <c r="AQ370" s="208">
        <f t="shared" si="482"/>
        <v>0</v>
      </c>
      <c r="AR370" s="208">
        <f t="shared" si="482"/>
        <v>0</v>
      </c>
      <c r="AS370" s="208">
        <f t="shared" si="457"/>
        <v>0</v>
      </c>
      <c r="AT370" s="208">
        <f t="shared" si="483"/>
        <v>0</v>
      </c>
      <c r="AY370" s="207">
        <f t="shared" si="527"/>
        <v>0</v>
      </c>
      <c r="AZ370" s="208">
        <f t="shared" si="484"/>
        <v>0</v>
      </c>
      <c r="BA370" s="208">
        <f t="shared" si="484"/>
        <v>0</v>
      </c>
      <c r="BB370" s="208">
        <f t="shared" si="484"/>
        <v>0</v>
      </c>
      <c r="BC370" s="208">
        <f t="shared" si="458"/>
        <v>0</v>
      </c>
      <c r="BD370" s="208">
        <f t="shared" si="485"/>
        <v>0</v>
      </c>
      <c r="BI370" s="207">
        <f t="shared" si="528"/>
        <v>0</v>
      </c>
      <c r="BJ370" s="208">
        <f t="shared" si="486"/>
        <v>0</v>
      </c>
      <c r="BK370" s="208">
        <f t="shared" si="486"/>
        <v>0</v>
      </c>
      <c r="BL370" s="208">
        <f t="shared" si="486"/>
        <v>0</v>
      </c>
      <c r="BM370" s="208">
        <f t="shared" si="459"/>
        <v>0</v>
      </c>
      <c r="BN370" s="208">
        <f t="shared" si="487"/>
        <v>0</v>
      </c>
      <c r="BS370" s="207">
        <f t="shared" si="529"/>
        <v>0</v>
      </c>
      <c r="BT370" s="208">
        <f t="shared" si="488"/>
        <v>0</v>
      </c>
      <c r="BU370" s="208">
        <f t="shared" si="488"/>
        <v>0</v>
      </c>
      <c r="BV370" s="208">
        <f t="shared" si="488"/>
        <v>0</v>
      </c>
      <c r="BW370" s="208">
        <f t="shared" si="460"/>
        <v>0</v>
      </c>
      <c r="BX370" s="208">
        <f t="shared" si="489"/>
        <v>0</v>
      </c>
      <c r="CC370" s="207">
        <f t="shared" si="530"/>
        <v>0</v>
      </c>
      <c r="CD370" s="208">
        <f t="shared" si="490"/>
        <v>0</v>
      </c>
      <c r="CE370" s="208">
        <f t="shared" si="490"/>
        <v>0</v>
      </c>
      <c r="CF370" s="208">
        <f t="shared" si="490"/>
        <v>0</v>
      </c>
      <c r="CG370" s="208">
        <f t="shared" si="461"/>
        <v>0</v>
      </c>
      <c r="CH370" s="208">
        <f t="shared" si="491"/>
        <v>0</v>
      </c>
      <c r="CM370" s="207">
        <f t="shared" si="531"/>
        <v>0</v>
      </c>
      <c r="CN370" s="208">
        <f t="shared" si="492"/>
        <v>0</v>
      </c>
      <c r="CO370" s="208">
        <f t="shared" si="492"/>
        <v>0</v>
      </c>
      <c r="CP370" s="208">
        <f t="shared" si="492"/>
        <v>0</v>
      </c>
      <c r="CQ370" s="208">
        <f t="shared" si="462"/>
        <v>0</v>
      </c>
      <c r="CR370" s="208">
        <f t="shared" si="493"/>
        <v>0</v>
      </c>
      <c r="CW370" s="207">
        <f t="shared" si="532"/>
        <v>0</v>
      </c>
      <c r="CX370" s="208">
        <f t="shared" si="494"/>
        <v>0</v>
      </c>
      <c r="CY370" s="207">
        <f t="shared" si="494"/>
        <v>0</v>
      </c>
      <c r="CZ370" s="208">
        <f t="shared" si="494"/>
        <v>0</v>
      </c>
      <c r="DA370" s="208">
        <f t="shared" si="463"/>
        <v>0</v>
      </c>
      <c r="DB370" s="208">
        <f t="shared" si="495"/>
        <v>0</v>
      </c>
      <c r="DG370" s="207">
        <f t="shared" si="533"/>
        <v>0</v>
      </c>
      <c r="DH370" s="208">
        <f t="shared" si="496"/>
        <v>0</v>
      </c>
      <c r="DI370" s="208">
        <f t="shared" si="496"/>
        <v>0</v>
      </c>
      <c r="DJ370" s="208">
        <f t="shared" si="496"/>
        <v>0</v>
      </c>
      <c r="DK370" s="208">
        <f t="shared" si="464"/>
        <v>0</v>
      </c>
      <c r="DL370" s="208">
        <f t="shared" si="497"/>
        <v>0</v>
      </c>
      <c r="DQ370" s="207">
        <f t="shared" si="534"/>
        <v>0</v>
      </c>
      <c r="DR370" s="208">
        <f t="shared" si="498"/>
        <v>0</v>
      </c>
      <c r="DS370" s="208">
        <f t="shared" si="498"/>
        <v>0</v>
      </c>
      <c r="DT370" s="208">
        <f t="shared" si="498"/>
        <v>0</v>
      </c>
      <c r="DU370" s="208">
        <f t="shared" si="465"/>
        <v>0</v>
      </c>
      <c r="DV370" s="208">
        <f t="shared" si="499"/>
        <v>0</v>
      </c>
      <c r="EA370" s="207">
        <f t="shared" si="535"/>
        <v>0</v>
      </c>
      <c r="EB370" s="208">
        <f t="shared" si="500"/>
        <v>0</v>
      </c>
      <c r="EC370" s="208">
        <f t="shared" si="500"/>
        <v>0</v>
      </c>
      <c r="ED370" s="208">
        <f t="shared" si="500"/>
        <v>0</v>
      </c>
      <c r="EE370" s="208">
        <f t="shared" si="466"/>
        <v>0</v>
      </c>
      <c r="EF370" s="208">
        <f t="shared" si="501"/>
        <v>0</v>
      </c>
      <c r="EK370" s="207">
        <f t="shared" si="536"/>
        <v>0</v>
      </c>
      <c r="EL370" s="208">
        <f t="shared" si="502"/>
        <v>0</v>
      </c>
      <c r="EM370" s="208">
        <f t="shared" si="502"/>
        <v>0</v>
      </c>
      <c r="EN370" s="208">
        <f t="shared" si="502"/>
        <v>0</v>
      </c>
      <c r="EO370" s="208">
        <f t="shared" si="467"/>
        <v>0</v>
      </c>
      <c r="EP370" s="208">
        <f t="shared" si="503"/>
        <v>0</v>
      </c>
      <c r="EU370" s="207">
        <f t="shared" si="537"/>
        <v>0</v>
      </c>
      <c r="EV370" s="208">
        <f t="shared" si="504"/>
        <v>0</v>
      </c>
      <c r="EW370" s="208">
        <f t="shared" si="504"/>
        <v>0</v>
      </c>
      <c r="EX370" s="208">
        <f t="shared" si="504"/>
        <v>0</v>
      </c>
      <c r="EY370" s="208">
        <f t="shared" si="468"/>
        <v>0</v>
      </c>
      <c r="EZ370" s="208">
        <f t="shared" si="505"/>
        <v>0</v>
      </c>
      <c r="FE370" s="207">
        <f t="shared" si="538"/>
        <v>0</v>
      </c>
      <c r="FF370" s="208">
        <f t="shared" si="506"/>
        <v>0</v>
      </c>
      <c r="FG370" s="208">
        <f t="shared" si="506"/>
        <v>0</v>
      </c>
      <c r="FH370" s="208">
        <f t="shared" si="506"/>
        <v>0</v>
      </c>
      <c r="FI370" s="208">
        <f t="shared" si="469"/>
        <v>0</v>
      </c>
      <c r="FJ370" s="208">
        <f t="shared" si="507"/>
        <v>0</v>
      </c>
      <c r="FO370" s="207">
        <f t="shared" si="539"/>
        <v>0</v>
      </c>
      <c r="FP370" s="208">
        <f t="shared" si="508"/>
        <v>0</v>
      </c>
      <c r="FQ370" s="208">
        <f t="shared" si="508"/>
        <v>0</v>
      </c>
      <c r="FR370" s="208">
        <f t="shared" si="508"/>
        <v>0</v>
      </c>
      <c r="FS370" s="208">
        <f t="shared" si="470"/>
        <v>0</v>
      </c>
      <c r="FT370" s="208">
        <f t="shared" si="509"/>
        <v>0</v>
      </c>
      <c r="FY370" s="207">
        <f t="shared" si="540"/>
        <v>0</v>
      </c>
      <c r="FZ370" s="208">
        <f t="shared" si="510"/>
        <v>0</v>
      </c>
      <c r="GA370" s="208">
        <f t="shared" si="510"/>
        <v>0</v>
      </c>
      <c r="GB370" s="208">
        <f t="shared" si="510"/>
        <v>0</v>
      </c>
      <c r="GC370" s="208">
        <f t="shared" si="471"/>
        <v>0</v>
      </c>
      <c r="GD370" s="208">
        <f t="shared" si="511"/>
        <v>0</v>
      </c>
      <c r="GI370" s="207">
        <f t="shared" si="541"/>
        <v>0</v>
      </c>
      <c r="GJ370" s="208">
        <f t="shared" si="512"/>
        <v>0</v>
      </c>
      <c r="GK370" s="208">
        <f t="shared" si="512"/>
        <v>0</v>
      </c>
      <c r="GL370" s="208">
        <f t="shared" si="512"/>
        <v>0</v>
      </c>
      <c r="GM370" s="208">
        <f t="shared" si="472"/>
        <v>0</v>
      </c>
      <c r="GN370" s="208">
        <f t="shared" si="513"/>
        <v>0</v>
      </c>
      <c r="GS370" s="207">
        <f t="shared" si="542"/>
        <v>0</v>
      </c>
      <c r="GT370" s="208">
        <f t="shared" si="514"/>
        <v>0</v>
      </c>
      <c r="GU370" s="208">
        <f t="shared" si="514"/>
        <v>0</v>
      </c>
      <c r="GV370" s="208">
        <f t="shared" si="514"/>
        <v>0</v>
      </c>
      <c r="GW370" s="208">
        <f t="shared" si="473"/>
        <v>0</v>
      </c>
      <c r="GX370" s="208">
        <f t="shared" si="515"/>
        <v>0</v>
      </c>
      <c r="HC370" s="207">
        <f t="shared" si="543"/>
        <v>0</v>
      </c>
      <c r="HD370" s="208">
        <f t="shared" si="516"/>
        <v>0</v>
      </c>
      <c r="HE370" s="208">
        <f t="shared" si="516"/>
        <v>0</v>
      </c>
      <c r="HF370" s="208">
        <f t="shared" si="516"/>
        <v>0</v>
      </c>
      <c r="HG370" s="208">
        <f t="shared" si="474"/>
        <v>0</v>
      </c>
      <c r="HH370" s="208">
        <f t="shared" si="517"/>
        <v>0</v>
      </c>
      <c r="HM370" s="207">
        <f t="shared" si="544"/>
        <v>0</v>
      </c>
      <c r="HN370" s="208">
        <f t="shared" si="518"/>
        <v>0</v>
      </c>
      <c r="HO370" s="208">
        <f t="shared" si="518"/>
        <v>0</v>
      </c>
      <c r="HP370" s="208">
        <f t="shared" si="518"/>
        <v>0</v>
      </c>
      <c r="HQ370" s="208">
        <f t="shared" si="475"/>
        <v>0</v>
      </c>
      <c r="HR370" s="208">
        <f t="shared" si="519"/>
        <v>0</v>
      </c>
      <c r="HW370" s="207">
        <f t="shared" si="545"/>
        <v>0</v>
      </c>
      <c r="HX370" s="208">
        <f t="shared" si="520"/>
        <v>0</v>
      </c>
      <c r="HY370" s="208">
        <f t="shared" si="520"/>
        <v>0</v>
      </c>
      <c r="HZ370" s="208">
        <f t="shared" si="520"/>
        <v>0</v>
      </c>
      <c r="IA370" s="208">
        <f t="shared" si="476"/>
        <v>0</v>
      </c>
      <c r="IB370" s="208">
        <f t="shared" si="521"/>
        <v>0</v>
      </c>
      <c r="IG370" s="207">
        <f t="shared" si="546"/>
        <v>0</v>
      </c>
      <c r="IH370" s="208">
        <f t="shared" si="522"/>
        <v>0</v>
      </c>
      <c r="II370" s="208">
        <f t="shared" si="522"/>
        <v>0</v>
      </c>
      <c r="IJ370" s="208">
        <f t="shared" si="522"/>
        <v>0</v>
      </c>
      <c r="IK370" s="208">
        <f t="shared" si="477"/>
        <v>0</v>
      </c>
      <c r="IL370" s="208">
        <f t="shared" si="523"/>
        <v>0</v>
      </c>
    </row>
    <row r="371" spans="20:246">
      <c r="T371" s="207">
        <v>34.1</v>
      </c>
      <c r="U371" s="207">
        <f t="shared" si="524"/>
        <v>0</v>
      </c>
      <c r="V371" s="208">
        <f t="shared" si="478"/>
        <v>0</v>
      </c>
      <c r="W371" s="208">
        <f t="shared" si="478"/>
        <v>0</v>
      </c>
      <c r="X371" s="208">
        <f t="shared" si="478"/>
        <v>0</v>
      </c>
      <c r="Y371" s="208">
        <f t="shared" si="455"/>
        <v>0</v>
      </c>
      <c r="Z371" s="208">
        <f t="shared" si="479"/>
        <v>0</v>
      </c>
      <c r="AE371" s="207">
        <f t="shared" si="525"/>
        <v>0</v>
      </c>
      <c r="AF371" s="208">
        <f t="shared" si="480"/>
        <v>0</v>
      </c>
      <c r="AG371" s="208">
        <f t="shared" si="480"/>
        <v>0</v>
      </c>
      <c r="AH371" s="208">
        <f t="shared" si="480"/>
        <v>0</v>
      </c>
      <c r="AI371" s="208">
        <f t="shared" si="456"/>
        <v>0</v>
      </c>
      <c r="AJ371" s="208">
        <f t="shared" si="481"/>
        <v>0</v>
      </c>
      <c r="AO371" s="207">
        <f t="shared" si="526"/>
        <v>0</v>
      </c>
      <c r="AP371" s="208">
        <f t="shared" si="482"/>
        <v>0</v>
      </c>
      <c r="AQ371" s="208">
        <f t="shared" si="482"/>
        <v>0</v>
      </c>
      <c r="AR371" s="208">
        <f t="shared" si="482"/>
        <v>0</v>
      </c>
      <c r="AS371" s="208">
        <f t="shared" si="457"/>
        <v>0</v>
      </c>
      <c r="AT371" s="208">
        <f t="shared" si="483"/>
        <v>0</v>
      </c>
      <c r="AY371" s="207">
        <f t="shared" si="527"/>
        <v>0</v>
      </c>
      <c r="AZ371" s="208">
        <f t="shared" si="484"/>
        <v>0</v>
      </c>
      <c r="BA371" s="208">
        <f t="shared" si="484"/>
        <v>0</v>
      </c>
      <c r="BB371" s="208">
        <f t="shared" si="484"/>
        <v>0</v>
      </c>
      <c r="BC371" s="208">
        <f t="shared" si="458"/>
        <v>0</v>
      </c>
      <c r="BD371" s="208">
        <f t="shared" si="485"/>
        <v>0</v>
      </c>
      <c r="BI371" s="207">
        <f t="shared" si="528"/>
        <v>0</v>
      </c>
      <c r="BJ371" s="208">
        <f t="shared" si="486"/>
        <v>0</v>
      </c>
      <c r="BK371" s="208">
        <f t="shared" si="486"/>
        <v>0</v>
      </c>
      <c r="BL371" s="208">
        <f t="shared" si="486"/>
        <v>0</v>
      </c>
      <c r="BM371" s="208">
        <f t="shared" si="459"/>
        <v>0</v>
      </c>
      <c r="BN371" s="208">
        <f t="shared" si="487"/>
        <v>0</v>
      </c>
      <c r="BS371" s="207">
        <f t="shared" si="529"/>
        <v>0</v>
      </c>
      <c r="BT371" s="208">
        <f t="shared" si="488"/>
        <v>0</v>
      </c>
      <c r="BU371" s="208">
        <f t="shared" si="488"/>
        <v>0</v>
      </c>
      <c r="BV371" s="208">
        <f t="shared" si="488"/>
        <v>0</v>
      </c>
      <c r="BW371" s="208">
        <f t="shared" si="460"/>
        <v>0</v>
      </c>
      <c r="BX371" s="208">
        <f t="shared" si="489"/>
        <v>0</v>
      </c>
      <c r="CC371" s="207">
        <f t="shared" si="530"/>
        <v>0</v>
      </c>
      <c r="CD371" s="208">
        <f t="shared" si="490"/>
        <v>0</v>
      </c>
      <c r="CE371" s="208">
        <f t="shared" si="490"/>
        <v>0</v>
      </c>
      <c r="CF371" s="208">
        <f t="shared" si="490"/>
        <v>0</v>
      </c>
      <c r="CG371" s="208">
        <f t="shared" si="461"/>
        <v>0</v>
      </c>
      <c r="CH371" s="208">
        <f t="shared" si="491"/>
        <v>0</v>
      </c>
      <c r="CM371" s="207">
        <f t="shared" si="531"/>
        <v>0</v>
      </c>
      <c r="CN371" s="208">
        <f t="shared" si="492"/>
        <v>0</v>
      </c>
      <c r="CO371" s="208">
        <f t="shared" si="492"/>
        <v>0</v>
      </c>
      <c r="CP371" s="208">
        <f t="shared" si="492"/>
        <v>0</v>
      </c>
      <c r="CQ371" s="208">
        <f t="shared" si="462"/>
        <v>0</v>
      </c>
      <c r="CR371" s="208">
        <f t="shared" si="493"/>
        <v>0</v>
      </c>
      <c r="CW371" s="207">
        <f t="shared" si="532"/>
        <v>0</v>
      </c>
      <c r="CX371" s="208">
        <f t="shared" si="494"/>
        <v>0</v>
      </c>
      <c r="CY371" s="207">
        <f t="shared" si="494"/>
        <v>0</v>
      </c>
      <c r="CZ371" s="208">
        <f t="shared" si="494"/>
        <v>0</v>
      </c>
      <c r="DA371" s="208">
        <f t="shared" si="463"/>
        <v>0</v>
      </c>
      <c r="DB371" s="208">
        <f t="shared" si="495"/>
        <v>0</v>
      </c>
      <c r="DG371" s="207">
        <f t="shared" si="533"/>
        <v>0</v>
      </c>
      <c r="DH371" s="208">
        <f t="shared" si="496"/>
        <v>0</v>
      </c>
      <c r="DI371" s="208">
        <f t="shared" si="496"/>
        <v>0</v>
      </c>
      <c r="DJ371" s="208">
        <f t="shared" si="496"/>
        <v>0</v>
      </c>
      <c r="DK371" s="208">
        <f t="shared" si="464"/>
        <v>0</v>
      </c>
      <c r="DL371" s="208">
        <f t="shared" si="497"/>
        <v>0</v>
      </c>
      <c r="DQ371" s="207">
        <f t="shared" si="534"/>
        <v>0</v>
      </c>
      <c r="DR371" s="208">
        <f t="shared" si="498"/>
        <v>0</v>
      </c>
      <c r="DS371" s="208">
        <f t="shared" si="498"/>
        <v>0</v>
      </c>
      <c r="DT371" s="208">
        <f t="shared" si="498"/>
        <v>0</v>
      </c>
      <c r="DU371" s="208">
        <f t="shared" si="465"/>
        <v>0</v>
      </c>
      <c r="DV371" s="208">
        <f t="shared" si="499"/>
        <v>0</v>
      </c>
      <c r="EA371" s="207">
        <f t="shared" si="535"/>
        <v>0</v>
      </c>
      <c r="EB371" s="208">
        <f t="shared" si="500"/>
        <v>0</v>
      </c>
      <c r="EC371" s="208">
        <f t="shared" si="500"/>
        <v>0</v>
      </c>
      <c r="ED371" s="208">
        <f t="shared" si="500"/>
        <v>0</v>
      </c>
      <c r="EE371" s="208">
        <f t="shared" si="466"/>
        <v>0</v>
      </c>
      <c r="EF371" s="208">
        <f t="shared" si="501"/>
        <v>0</v>
      </c>
      <c r="EK371" s="207">
        <f t="shared" si="536"/>
        <v>0</v>
      </c>
      <c r="EL371" s="208">
        <f t="shared" si="502"/>
        <v>0</v>
      </c>
      <c r="EM371" s="208">
        <f t="shared" si="502"/>
        <v>0</v>
      </c>
      <c r="EN371" s="208">
        <f t="shared" si="502"/>
        <v>0</v>
      </c>
      <c r="EO371" s="208">
        <f t="shared" si="467"/>
        <v>0</v>
      </c>
      <c r="EP371" s="208">
        <f t="shared" si="503"/>
        <v>0</v>
      </c>
      <c r="EU371" s="207">
        <f t="shared" si="537"/>
        <v>0</v>
      </c>
      <c r="EV371" s="208">
        <f t="shared" si="504"/>
        <v>0</v>
      </c>
      <c r="EW371" s="208">
        <f t="shared" si="504"/>
        <v>0</v>
      </c>
      <c r="EX371" s="208">
        <f t="shared" si="504"/>
        <v>0</v>
      </c>
      <c r="EY371" s="208">
        <f t="shared" si="468"/>
        <v>0</v>
      </c>
      <c r="EZ371" s="208">
        <f t="shared" si="505"/>
        <v>0</v>
      </c>
      <c r="FE371" s="207">
        <f t="shared" si="538"/>
        <v>0</v>
      </c>
      <c r="FF371" s="208">
        <f t="shared" si="506"/>
        <v>0</v>
      </c>
      <c r="FG371" s="208">
        <f t="shared" si="506"/>
        <v>0</v>
      </c>
      <c r="FH371" s="208">
        <f t="shared" si="506"/>
        <v>0</v>
      </c>
      <c r="FI371" s="208">
        <f t="shared" si="469"/>
        <v>0</v>
      </c>
      <c r="FJ371" s="208">
        <f t="shared" si="507"/>
        <v>0</v>
      </c>
      <c r="FO371" s="207">
        <f t="shared" si="539"/>
        <v>0</v>
      </c>
      <c r="FP371" s="208">
        <f t="shared" si="508"/>
        <v>0</v>
      </c>
      <c r="FQ371" s="208">
        <f t="shared" si="508"/>
        <v>0</v>
      </c>
      <c r="FR371" s="208">
        <f t="shared" si="508"/>
        <v>0</v>
      </c>
      <c r="FS371" s="208">
        <f t="shared" si="470"/>
        <v>0</v>
      </c>
      <c r="FT371" s="208">
        <f t="shared" si="509"/>
        <v>0</v>
      </c>
      <c r="FY371" s="207">
        <f t="shared" si="540"/>
        <v>0</v>
      </c>
      <c r="FZ371" s="208">
        <f t="shared" si="510"/>
        <v>0</v>
      </c>
      <c r="GA371" s="208">
        <f t="shared" si="510"/>
        <v>0</v>
      </c>
      <c r="GB371" s="208">
        <f t="shared" si="510"/>
        <v>0</v>
      </c>
      <c r="GC371" s="208">
        <f t="shared" si="471"/>
        <v>0</v>
      </c>
      <c r="GD371" s="208">
        <f t="shared" si="511"/>
        <v>0</v>
      </c>
      <c r="GI371" s="207">
        <f t="shared" si="541"/>
        <v>0</v>
      </c>
      <c r="GJ371" s="208">
        <f t="shared" si="512"/>
        <v>0</v>
      </c>
      <c r="GK371" s="208">
        <f t="shared" si="512"/>
        <v>0</v>
      </c>
      <c r="GL371" s="208">
        <f t="shared" si="512"/>
        <v>0</v>
      </c>
      <c r="GM371" s="208">
        <f t="shared" si="472"/>
        <v>0</v>
      </c>
      <c r="GN371" s="208">
        <f t="shared" si="513"/>
        <v>0</v>
      </c>
      <c r="GS371" s="207">
        <f t="shared" si="542"/>
        <v>0</v>
      </c>
      <c r="GT371" s="208">
        <f t="shared" si="514"/>
        <v>0</v>
      </c>
      <c r="GU371" s="208">
        <f t="shared" si="514"/>
        <v>0</v>
      </c>
      <c r="GV371" s="208">
        <f t="shared" si="514"/>
        <v>0</v>
      </c>
      <c r="GW371" s="208">
        <f t="shared" si="473"/>
        <v>0</v>
      </c>
      <c r="GX371" s="208">
        <f t="shared" si="515"/>
        <v>0</v>
      </c>
      <c r="HC371" s="207">
        <f t="shared" si="543"/>
        <v>0</v>
      </c>
      <c r="HD371" s="208">
        <f t="shared" si="516"/>
        <v>0</v>
      </c>
      <c r="HE371" s="208">
        <f t="shared" si="516"/>
        <v>0</v>
      </c>
      <c r="HF371" s="208">
        <f t="shared" si="516"/>
        <v>0</v>
      </c>
      <c r="HG371" s="208">
        <f t="shared" si="474"/>
        <v>0</v>
      </c>
      <c r="HH371" s="208">
        <f t="shared" si="517"/>
        <v>0</v>
      </c>
      <c r="HM371" s="207">
        <f t="shared" si="544"/>
        <v>0</v>
      </c>
      <c r="HN371" s="208">
        <f t="shared" si="518"/>
        <v>0</v>
      </c>
      <c r="HO371" s="208">
        <f t="shared" si="518"/>
        <v>0</v>
      </c>
      <c r="HP371" s="208">
        <f t="shared" si="518"/>
        <v>0</v>
      </c>
      <c r="HQ371" s="208">
        <f t="shared" si="475"/>
        <v>0</v>
      </c>
      <c r="HR371" s="208">
        <f t="shared" si="519"/>
        <v>0</v>
      </c>
      <c r="HW371" s="207">
        <f t="shared" si="545"/>
        <v>0</v>
      </c>
      <c r="HX371" s="208">
        <f t="shared" si="520"/>
        <v>0</v>
      </c>
      <c r="HY371" s="208">
        <f t="shared" si="520"/>
        <v>0</v>
      </c>
      <c r="HZ371" s="208">
        <f t="shared" si="520"/>
        <v>0</v>
      </c>
      <c r="IA371" s="208">
        <f t="shared" si="476"/>
        <v>0</v>
      </c>
      <c r="IB371" s="208">
        <f t="shared" si="521"/>
        <v>0</v>
      </c>
      <c r="IG371" s="207">
        <f t="shared" si="546"/>
        <v>0</v>
      </c>
      <c r="IH371" s="208">
        <f t="shared" si="522"/>
        <v>0</v>
      </c>
      <c r="II371" s="208">
        <f t="shared" si="522"/>
        <v>0</v>
      </c>
      <c r="IJ371" s="208">
        <f t="shared" si="522"/>
        <v>0</v>
      </c>
      <c r="IK371" s="208">
        <f t="shared" si="477"/>
        <v>0</v>
      </c>
      <c r="IL371" s="208">
        <f t="shared" si="523"/>
        <v>0</v>
      </c>
    </row>
    <row r="372" spans="20:246">
      <c r="T372" s="207">
        <v>34.200000000000003</v>
      </c>
      <c r="U372" s="207">
        <f t="shared" si="524"/>
        <v>0</v>
      </c>
      <c r="V372" s="208">
        <f t="shared" si="478"/>
        <v>0</v>
      </c>
      <c r="W372" s="208">
        <f t="shared" si="478"/>
        <v>0</v>
      </c>
      <c r="X372" s="208">
        <f t="shared" si="478"/>
        <v>0</v>
      </c>
      <c r="Y372" s="208">
        <f t="shared" si="455"/>
        <v>0</v>
      </c>
      <c r="Z372" s="208">
        <f t="shared" si="479"/>
        <v>0</v>
      </c>
      <c r="AE372" s="207">
        <f t="shared" si="525"/>
        <v>0</v>
      </c>
      <c r="AF372" s="208">
        <f t="shared" si="480"/>
        <v>0</v>
      </c>
      <c r="AG372" s="208">
        <f t="shared" si="480"/>
        <v>0</v>
      </c>
      <c r="AH372" s="208">
        <f t="shared" si="480"/>
        <v>0</v>
      </c>
      <c r="AI372" s="208">
        <f t="shared" si="456"/>
        <v>0</v>
      </c>
      <c r="AJ372" s="208">
        <f t="shared" si="481"/>
        <v>0</v>
      </c>
      <c r="AO372" s="207">
        <f t="shared" si="526"/>
        <v>0</v>
      </c>
      <c r="AP372" s="208">
        <f t="shared" si="482"/>
        <v>0</v>
      </c>
      <c r="AQ372" s="208">
        <f t="shared" si="482"/>
        <v>0</v>
      </c>
      <c r="AR372" s="208">
        <f t="shared" si="482"/>
        <v>0</v>
      </c>
      <c r="AS372" s="208">
        <f t="shared" si="457"/>
        <v>0</v>
      </c>
      <c r="AT372" s="208">
        <f t="shared" si="483"/>
        <v>0</v>
      </c>
      <c r="AY372" s="207">
        <f t="shared" si="527"/>
        <v>0</v>
      </c>
      <c r="AZ372" s="208">
        <f t="shared" si="484"/>
        <v>0</v>
      </c>
      <c r="BA372" s="208">
        <f t="shared" si="484"/>
        <v>0</v>
      </c>
      <c r="BB372" s="208">
        <f t="shared" si="484"/>
        <v>0</v>
      </c>
      <c r="BC372" s="208">
        <f t="shared" si="458"/>
        <v>0</v>
      </c>
      <c r="BD372" s="208">
        <f t="shared" si="485"/>
        <v>0</v>
      </c>
      <c r="BI372" s="207">
        <f t="shared" si="528"/>
        <v>0</v>
      </c>
      <c r="BJ372" s="208">
        <f t="shared" si="486"/>
        <v>0</v>
      </c>
      <c r="BK372" s="208">
        <f t="shared" si="486"/>
        <v>0</v>
      </c>
      <c r="BL372" s="208">
        <f t="shared" si="486"/>
        <v>0</v>
      </c>
      <c r="BM372" s="208">
        <f t="shared" si="459"/>
        <v>0</v>
      </c>
      <c r="BN372" s="208">
        <f t="shared" si="487"/>
        <v>0</v>
      </c>
      <c r="BS372" s="207">
        <f t="shared" si="529"/>
        <v>0</v>
      </c>
      <c r="BT372" s="208">
        <f t="shared" si="488"/>
        <v>0</v>
      </c>
      <c r="BU372" s="208">
        <f t="shared" si="488"/>
        <v>0</v>
      </c>
      <c r="BV372" s="208">
        <f t="shared" si="488"/>
        <v>0</v>
      </c>
      <c r="BW372" s="208">
        <f t="shared" si="460"/>
        <v>0</v>
      </c>
      <c r="BX372" s="208">
        <f t="shared" si="489"/>
        <v>0</v>
      </c>
      <c r="CC372" s="207">
        <f t="shared" si="530"/>
        <v>0</v>
      </c>
      <c r="CD372" s="208">
        <f t="shared" si="490"/>
        <v>0</v>
      </c>
      <c r="CE372" s="208">
        <f t="shared" si="490"/>
        <v>0</v>
      </c>
      <c r="CF372" s="208">
        <f t="shared" si="490"/>
        <v>0</v>
      </c>
      <c r="CG372" s="208">
        <f t="shared" si="461"/>
        <v>0</v>
      </c>
      <c r="CH372" s="208">
        <f t="shared" si="491"/>
        <v>0</v>
      </c>
      <c r="CM372" s="207">
        <f t="shared" si="531"/>
        <v>0</v>
      </c>
      <c r="CN372" s="208">
        <f t="shared" si="492"/>
        <v>0</v>
      </c>
      <c r="CO372" s="208">
        <f t="shared" si="492"/>
        <v>0</v>
      </c>
      <c r="CP372" s="208">
        <f t="shared" si="492"/>
        <v>0</v>
      </c>
      <c r="CQ372" s="208">
        <f t="shared" si="462"/>
        <v>0</v>
      </c>
      <c r="CR372" s="208">
        <f t="shared" si="493"/>
        <v>0</v>
      </c>
      <c r="CW372" s="207">
        <f t="shared" si="532"/>
        <v>0</v>
      </c>
      <c r="CX372" s="208">
        <f t="shared" si="494"/>
        <v>0</v>
      </c>
      <c r="CY372" s="207">
        <f t="shared" si="494"/>
        <v>0</v>
      </c>
      <c r="CZ372" s="208">
        <f t="shared" si="494"/>
        <v>0</v>
      </c>
      <c r="DA372" s="208">
        <f t="shared" si="463"/>
        <v>0</v>
      </c>
      <c r="DB372" s="208">
        <f t="shared" si="495"/>
        <v>0</v>
      </c>
      <c r="DG372" s="207">
        <f t="shared" si="533"/>
        <v>0</v>
      </c>
      <c r="DH372" s="208">
        <f t="shared" si="496"/>
        <v>0</v>
      </c>
      <c r="DI372" s="208">
        <f t="shared" si="496"/>
        <v>0</v>
      </c>
      <c r="DJ372" s="208">
        <f t="shared" si="496"/>
        <v>0</v>
      </c>
      <c r="DK372" s="208">
        <f t="shared" si="464"/>
        <v>0</v>
      </c>
      <c r="DL372" s="208">
        <f t="shared" si="497"/>
        <v>0</v>
      </c>
      <c r="DQ372" s="207">
        <f t="shared" si="534"/>
        <v>0</v>
      </c>
      <c r="DR372" s="208">
        <f t="shared" si="498"/>
        <v>0</v>
      </c>
      <c r="DS372" s="208">
        <f t="shared" si="498"/>
        <v>0</v>
      </c>
      <c r="DT372" s="208">
        <f t="shared" si="498"/>
        <v>0</v>
      </c>
      <c r="DU372" s="208">
        <f t="shared" si="465"/>
        <v>0</v>
      </c>
      <c r="DV372" s="208">
        <f t="shared" si="499"/>
        <v>0</v>
      </c>
      <c r="EA372" s="207">
        <f t="shared" si="535"/>
        <v>0</v>
      </c>
      <c r="EB372" s="208">
        <f t="shared" si="500"/>
        <v>0</v>
      </c>
      <c r="EC372" s="208">
        <f t="shared" si="500"/>
        <v>0</v>
      </c>
      <c r="ED372" s="208">
        <f t="shared" si="500"/>
        <v>0</v>
      </c>
      <c r="EE372" s="208">
        <f t="shared" si="466"/>
        <v>0</v>
      </c>
      <c r="EF372" s="208">
        <f t="shared" si="501"/>
        <v>0</v>
      </c>
      <c r="EK372" s="207">
        <f t="shared" si="536"/>
        <v>0</v>
      </c>
      <c r="EL372" s="208">
        <f t="shared" si="502"/>
        <v>0</v>
      </c>
      <c r="EM372" s="208">
        <f t="shared" si="502"/>
        <v>0</v>
      </c>
      <c r="EN372" s="208">
        <f t="shared" si="502"/>
        <v>0</v>
      </c>
      <c r="EO372" s="208">
        <f t="shared" si="467"/>
        <v>0</v>
      </c>
      <c r="EP372" s="208">
        <f t="shared" si="503"/>
        <v>0</v>
      </c>
      <c r="EU372" s="207">
        <f t="shared" si="537"/>
        <v>0</v>
      </c>
      <c r="EV372" s="208">
        <f t="shared" si="504"/>
        <v>0</v>
      </c>
      <c r="EW372" s="208">
        <f t="shared" si="504"/>
        <v>0</v>
      </c>
      <c r="EX372" s="208">
        <f t="shared" si="504"/>
        <v>0</v>
      </c>
      <c r="EY372" s="208">
        <f t="shared" si="468"/>
        <v>0</v>
      </c>
      <c r="EZ372" s="208">
        <f t="shared" si="505"/>
        <v>0</v>
      </c>
      <c r="FE372" s="207">
        <f t="shared" si="538"/>
        <v>0</v>
      </c>
      <c r="FF372" s="208">
        <f t="shared" si="506"/>
        <v>0</v>
      </c>
      <c r="FG372" s="208">
        <f t="shared" si="506"/>
        <v>0</v>
      </c>
      <c r="FH372" s="208">
        <f t="shared" si="506"/>
        <v>0</v>
      </c>
      <c r="FI372" s="208">
        <f t="shared" si="469"/>
        <v>0</v>
      </c>
      <c r="FJ372" s="208">
        <f t="shared" si="507"/>
        <v>0</v>
      </c>
      <c r="FO372" s="207">
        <f t="shared" si="539"/>
        <v>0</v>
      </c>
      <c r="FP372" s="208">
        <f t="shared" si="508"/>
        <v>0</v>
      </c>
      <c r="FQ372" s="208">
        <f t="shared" si="508"/>
        <v>0</v>
      </c>
      <c r="FR372" s="208">
        <f t="shared" si="508"/>
        <v>0</v>
      </c>
      <c r="FS372" s="208">
        <f t="shared" si="470"/>
        <v>0</v>
      </c>
      <c r="FT372" s="208">
        <f t="shared" si="509"/>
        <v>0</v>
      </c>
      <c r="FY372" s="207">
        <f t="shared" si="540"/>
        <v>0</v>
      </c>
      <c r="FZ372" s="208">
        <f t="shared" si="510"/>
        <v>0</v>
      </c>
      <c r="GA372" s="208">
        <f t="shared" si="510"/>
        <v>0</v>
      </c>
      <c r="GB372" s="208">
        <f t="shared" si="510"/>
        <v>0</v>
      </c>
      <c r="GC372" s="208">
        <f t="shared" si="471"/>
        <v>0</v>
      </c>
      <c r="GD372" s="208">
        <f t="shared" si="511"/>
        <v>0</v>
      </c>
      <c r="GI372" s="207">
        <f t="shared" si="541"/>
        <v>0</v>
      </c>
      <c r="GJ372" s="208">
        <f t="shared" si="512"/>
        <v>0</v>
      </c>
      <c r="GK372" s="208">
        <f t="shared" si="512"/>
        <v>0</v>
      </c>
      <c r="GL372" s="208">
        <f t="shared" si="512"/>
        <v>0</v>
      </c>
      <c r="GM372" s="208">
        <f t="shared" si="472"/>
        <v>0</v>
      </c>
      <c r="GN372" s="208">
        <f t="shared" si="513"/>
        <v>0</v>
      </c>
      <c r="GS372" s="207">
        <f t="shared" si="542"/>
        <v>0</v>
      </c>
      <c r="GT372" s="208">
        <f t="shared" si="514"/>
        <v>0</v>
      </c>
      <c r="GU372" s="208">
        <f t="shared" si="514"/>
        <v>0</v>
      </c>
      <c r="GV372" s="208">
        <f t="shared" si="514"/>
        <v>0</v>
      </c>
      <c r="GW372" s="208">
        <f t="shared" si="473"/>
        <v>0</v>
      </c>
      <c r="GX372" s="208">
        <f t="shared" si="515"/>
        <v>0</v>
      </c>
      <c r="HC372" s="207">
        <f t="shared" si="543"/>
        <v>0</v>
      </c>
      <c r="HD372" s="208">
        <f t="shared" si="516"/>
        <v>0</v>
      </c>
      <c r="HE372" s="208">
        <f t="shared" si="516"/>
        <v>0</v>
      </c>
      <c r="HF372" s="208">
        <f t="shared" si="516"/>
        <v>0</v>
      </c>
      <c r="HG372" s="208">
        <f t="shared" si="474"/>
        <v>0</v>
      </c>
      <c r="HH372" s="208">
        <f t="shared" si="517"/>
        <v>0</v>
      </c>
      <c r="HM372" s="207">
        <f t="shared" si="544"/>
        <v>0</v>
      </c>
      <c r="HN372" s="208">
        <f t="shared" si="518"/>
        <v>0</v>
      </c>
      <c r="HO372" s="208">
        <f t="shared" si="518"/>
        <v>0</v>
      </c>
      <c r="HP372" s="208">
        <f t="shared" si="518"/>
        <v>0</v>
      </c>
      <c r="HQ372" s="208">
        <f t="shared" si="475"/>
        <v>0</v>
      </c>
      <c r="HR372" s="208">
        <f t="shared" si="519"/>
        <v>0</v>
      </c>
      <c r="HW372" s="207">
        <f t="shared" si="545"/>
        <v>0</v>
      </c>
      <c r="HX372" s="208">
        <f t="shared" si="520"/>
        <v>0</v>
      </c>
      <c r="HY372" s="208">
        <f t="shared" si="520"/>
        <v>0</v>
      </c>
      <c r="HZ372" s="208">
        <f t="shared" si="520"/>
        <v>0</v>
      </c>
      <c r="IA372" s="208">
        <f t="shared" si="476"/>
        <v>0</v>
      </c>
      <c r="IB372" s="208">
        <f t="shared" si="521"/>
        <v>0</v>
      </c>
      <c r="IG372" s="207">
        <f t="shared" si="546"/>
        <v>0</v>
      </c>
      <c r="IH372" s="208">
        <f t="shared" si="522"/>
        <v>0</v>
      </c>
      <c r="II372" s="208">
        <f t="shared" si="522"/>
        <v>0</v>
      </c>
      <c r="IJ372" s="208">
        <f t="shared" si="522"/>
        <v>0</v>
      </c>
      <c r="IK372" s="208">
        <f t="shared" si="477"/>
        <v>0</v>
      </c>
      <c r="IL372" s="208">
        <f t="shared" si="523"/>
        <v>0</v>
      </c>
    </row>
    <row r="373" spans="20:246">
      <c r="T373" s="207">
        <v>34.299999999999997</v>
      </c>
      <c r="U373" s="207">
        <f t="shared" si="524"/>
        <v>0</v>
      </c>
      <c r="V373" s="208">
        <f t="shared" si="478"/>
        <v>0</v>
      </c>
      <c r="W373" s="208">
        <f t="shared" si="478"/>
        <v>0</v>
      </c>
      <c r="X373" s="208">
        <f t="shared" si="478"/>
        <v>0</v>
      </c>
      <c r="Y373" s="208">
        <f t="shared" si="455"/>
        <v>0</v>
      </c>
      <c r="Z373" s="208">
        <f t="shared" si="479"/>
        <v>0</v>
      </c>
      <c r="AE373" s="207">
        <f t="shared" si="525"/>
        <v>0</v>
      </c>
      <c r="AF373" s="208">
        <f t="shared" si="480"/>
        <v>0</v>
      </c>
      <c r="AG373" s="208">
        <f t="shared" si="480"/>
        <v>0</v>
      </c>
      <c r="AH373" s="208">
        <f t="shared" si="480"/>
        <v>0</v>
      </c>
      <c r="AI373" s="208">
        <f t="shared" si="456"/>
        <v>0</v>
      </c>
      <c r="AJ373" s="208">
        <f t="shared" si="481"/>
        <v>0</v>
      </c>
      <c r="AO373" s="207">
        <f t="shared" si="526"/>
        <v>0</v>
      </c>
      <c r="AP373" s="208">
        <f t="shared" si="482"/>
        <v>0</v>
      </c>
      <c r="AQ373" s="208">
        <f t="shared" si="482"/>
        <v>0</v>
      </c>
      <c r="AR373" s="208">
        <f t="shared" si="482"/>
        <v>0</v>
      </c>
      <c r="AS373" s="208">
        <f t="shared" si="457"/>
        <v>0</v>
      </c>
      <c r="AT373" s="208">
        <f t="shared" si="483"/>
        <v>0</v>
      </c>
      <c r="AY373" s="207">
        <f t="shared" si="527"/>
        <v>0</v>
      </c>
      <c r="AZ373" s="208">
        <f t="shared" si="484"/>
        <v>0</v>
      </c>
      <c r="BA373" s="208">
        <f t="shared" si="484"/>
        <v>0</v>
      </c>
      <c r="BB373" s="208">
        <f t="shared" si="484"/>
        <v>0</v>
      </c>
      <c r="BC373" s="208">
        <f t="shared" si="458"/>
        <v>0</v>
      </c>
      <c r="BD373" s="208">
        <f t="shared" si="485"/>
        <v>0</v>
      </c>
      <c r="BI373" s="207">
        <f t="shared" si="528"/>
        <v>0</v>
      </c>
      <c r="BJ373" s="208">
        <f t="shared" si="486"/>
        <v>0</v>
      </c>
      <c r="BK373" s="208">
        <f t="shared" si="486"/>
        <v>0</v>
      </c>
      <c r="BL373" s="208">
        <f t="shared" si="486"/>
        <v>0</v>
      </c>
      <c r="BM373" s="208">
        <f t="shared" si="459"/>
        <v>0</v>
      </c>
      <c r="BN373" s="208">
        <f t="shared" si="487"/>
        <v>0</v>
      </c>
      <c r="BS373" s="207">
        <f t="shared" si="529"/>
        <v>0</v>
      </c>
      <c r="BT373" s="208">
        <f t="shared" si="488"/>
        <v>0</v>
      </c>
      <c r="BU373" s="208">
        <f t="shared" si="488"/>
        <v>0</v>
      </c>
      <c r="BV373" s="208">
        <f t="shared" si="488"/>
        <v>0</v>
      </c>
      <c r="BW373" s="208">
        <f t="shared" si="460"/>
        <v>0</v>
      </c>
      <c r="BX373" s="208">
        <f t="shared" si="489"/>
        <v>0</v>
      </c>
      <c r="CC373" s="207">
        <f t="shared" si="530"/>
        <v>0</v>
      </c>
      <c r="CD373" s="208">
        <f t="shared" si="490"/>
        <v>0</v>
      </c>
      <c r="CE373" s="208">
        <f t="shared" si="490"/>
        <v>0</v>
      </c>
      <c r="CF373" s="208">
        <f t="shared" si="490"/>
        <v>0</v>
      </c>
      <c r="CG373" s="208">
        <f t="shared" si="461"/>
        <v>0</v>
      </c>
      <c r="CH373" s="208">
        <f t="shared" si="491"/>
        <v>0</v>
      </c>
      <c r="CM373" s="207">
        <f t="shared" si="531"/>
        <v>0</v>
      </c>
      <c r="CN373" s="208">
        <f t="shared" si="492"/>
        <v>0</v>
      </c>
      <c r="CO373" s="208">
        <f t="shared" si="492"/>
        <v>0</v>
      </c>
      <c r="CP373" s="208">
        <f t="shared" si="492"/>
        <v>0</v>
      </c>
      <c r="CQ373" s="208">
        <f t="shared" si="462"/>
        <v>0</v>
      </c>
      <c r="CR373" s="208">
        <f t="shared" si="493"/>
        <v>0</v>
      </c>
      <c r="CW373" s="207">
        <f t="shared" si="532"/>
        <v>0</v>
      </c>
      <c r="CX373" s="208">
        <f t="shared" si="494"/>
        <v>0</v>
      </c>
      <c r="CY373" s="207">
        <f t="shared" si="494"/>
        <v>0</v>
      </c>
      <c r="CZ373" s="208">
        <f t="shared" si="494"/>
        <v>0</v>
      </c>
      <c r="DA373" s="208">
        <f t="shared" si="463"/>
        <v>0</v>
      </c>
      <c r="DB373" s="208">
        <f t="shared" si="495"/>
        <v>0</v>
      </c>
      <c r="DG373" s="207">
        <f t="shared" si="533"/>
        <v>0</v>
      </c>
      <c r="DH373" s="208">
        <f t="shared" si="496"/>
        <v>0</v>
      </c>
      <c r="DI373" s="208">
        <f t="shared" si="496"/>
        <v>0</v>
      </c>
      <c r="DJ373" s="208">
        <f t="shared" si="496"/>
        <v>0</v>
      </c>
      <c r="DK373" s="208">
        <f t="shared" si="464"/>
        <v>0</v>
      </c>
      <c r="DL373" s="208">
        <f t="shared" si="497"/>
        <v>0</v>
      </c>
      <c r="DQ373" s="207">
        <f t="shared" si="534"/>
        <v>0</v>
      </c>
      <c r="DR373" s="208">
        <f t="shared" si="498"/>
        <v>0</v>
      </c>
      <c r="DS373" s="208">
        <f t="shared" si="498"/>
        <v>0</v>
      </c>
      <c r="DT373" s="208">
        <f t="shared" si="498"/>
        <v>0</v>
      </c>
      <c r="DU373" s="208">
        <f t="shared" si="465"/>
        <v>0</v>
      </c>
      <c r="DV373" s="208">
        <f t="shared" si="499"/>
        <v>0</v>
      </c>
      <c r="EA373" s="207">
        <f t="shared" si="535"/>
        <v>0</v>
      </c>
      <c r="EB373" s="208">
        <f t="shared" si="500"/>
        <v>0</v>
      </c>
      <c r="EC373" s="208">
        <f t="shared" si="500"/>
        <v>0</v>
      </c>
      <c r="ED373" s="208">
        <f t="shared" si="500"/>
        <v>0</v>
      </c>
      <c r="EE373" s="208">
        <f t="shared" si="466"/>
        <v>0</v>
      </c>
      <c r="EF373" s="208">
        <f t="shared" si="501"/>
        <v>0</v>
      </c>
      <c r="EK373" s="207">
        <f t="shared" si="536"/>
        <v>0</v>
      </c>
      <c r="EL373" s="208">
        <f t="shared" si="502"/>
        <v>0</v>
      </c>
      <c r="EM373" s="208">
        <f t="shared" si="502"/>
        <v>0</v>
      </c>
      <c r="EN373" s="208">
        <f t="shared" si="502"/>
        <v>0</v>
      </c>
      <c r="EO373" s="208">
        <f t="shared" si="467"/>
        <v>0</v>
      </c>
      <c r="EP373" s="208">
        <f t="shared" si="503"/>
        <v>0</v>
      </c>
      <c r="EU373" s="207">
        <f t="shared" si="537"/>
        <v>0</v>
      </c>
      <c r="EV373" s="208">
        <f t="shared" si="504"/>
        <v>0</v>
      </c>
      <c r="EW373" s="208">
        <f t="shared" si="504"/>
        <v>0</v>
      </c>
      <c r="EX373" s="208">
        <f t="shared" si="504"/>
        <v>0</v>
      </c>
      <c r="EY373" s="208">
        <f t="shared" si="468"/>
        <v>0</v>
      </c>
      <c r="EZ373" s="208">
        <f t="shared" si="505"/>
        <v>0</v>
      </c>
      <c r="FE373" s="207">
        <f t="shared" si="538"/>
        <v>0</v>
      </c>
      <c r="FF373" s="208">
        <f t="shared" si="506"/>
        <v>0</v>
      </c>
      <c r="FG373" s="208">
        <f t="shared" si="506"/>
        <v>0</v>
      </c>
      <c r="FH373" s="208">
        <f t="shared" si="506"/>
        <v>0</v>
      </c>
      <c r="FI373" s="208">
        <f t="shared" si="469"/>
        <v>0</v>
      </c>
      <c r="FJ373" s="208">
        <f t="shared" si="507"/>
        <v>0</v>
      </c>
      <c r="FO373" s="207">
        <f t="shared" si="539"/>
        <v>0</v>
      </c>
      <c r="FP373" s="208">
        <f t="shared" si="508"/>
        <v>0</v>
      </c>
      <c r="FQ373" s="208">
        <f t="shared" si="508"/>
        <v>0</v>
      </c>
      <c r="FR373" s="208">
        <f t="shared" si="508"/>
        <v>0</v>
      </c>
      <c r="FS373" s="208">
        <f t="shared" si="470"/>
        <v>0</v>
      </c>
      <c r="FT373" s="208">
        <f t="shared" si="509"/>
        <v>0</v>
      </c>
      <c r="FY373" s="207">
        <f t="shared" si="540"/>
        <v>0</v>
      </c>
      <c r="FZ373" s="208">
        <f t="shared" si="510"/>
        <v>0</v>
      </c>
      <c r="GA373" s="208">
        <f t="shared" si="510"/>
        <v>0</v>
      </c>
      <c r="GB373" s="208">
        <f t="shared" si="510"/>
        <v>0</v>
      </c>
      <c r="GC373" s="208">
        <f t="shared" si="471"/>
        <v>0</v>
      </c>
      <c r="GD373" s="208">
        <f t="shared" si="511"/>
        <v>0</v>
      </c>
      <c r="GI373" s="207">
        <f t="shared" si="541"/>
        <v>0</v>
      </c>
      <c r="GJ373" s="208">
        <f t="shared" si="512"/>
        <v>0</v>
      </c>
      <c r="GK373" s="208">
        <f t="shared" si="512"/>
        <v>0</v>
      </c>
      <c r="GL373" s="208">
        <f t="shared" si="512"/>
        <v>0</v>
      </c>
      <c r="GM373" s="208">
        <f t="shared" si="472"/>
        <v>0</v>
      </c>
      <c r="GN373" s="208">
        <f t="shared" si="513"/>
        <v>0</v>
      </c>
      <c r="GS373" s="207">
        <f t="shared" si="542"/>
        <v>0</v>
      </c>
      <c r="GT373" s="208">
        <f t="shared" si="514"/>
        <v>0</v>
      </c>
      <c r="GU373" s="208">
        <f t="shared" si="514"/>
        <v>0</v>
      </c>
      <c r="GV373" s="208">
        <f t="shared" si="514"/>
        <v>0</v>
      </c>
      <c r="GW373" s="208">
        <f t="shared" si="473"/>
        <v>0</v>
      </c>
      <c r="GX373" s="208">
        <f t="shared" si="515"/>
        <v>0</v>
      </c>
      <c r="HC373" s="207">
        <f t="shared" si="543"/>
        <v>0</v>
      </c>
      <c r="HD373" s="208">
        <f t="shared" si="516"/>
        <v>0</v>
      </c>
      <c r="HE373" s="208">
        <f t="shared" si="516"/>
        <v>0</v>
      </c>
      <c r="HF373" s="208">
        <f t="shared" si="516"/>
        <v>0</v>
      </c>
      <c r="HG373" s="208">
        <f t="shared" si="474"/>
        <v>0</v>
      </c>
      <c r="HH373" s="208">
        <f t="shared" si="517"/>
        <v>0</v>
      </c>
      <c r="HM373" s="207">
        <f t="shared" si="544"/>
        <v>0</v>
      </c>
      <c r="HN373" s="208">
        <f t="shared" si="518"/>
        <v>0</v>
      </c>
      <c r="HO373" s="208">
        <f t="shared" si="518"/>
        <v>0</v>
      </c>
      <c r="HP373" s="208">
        <f t="shared" si="518"/>
        <v>0</v>
      </c>
      <c r="HQ373" s="208">
        <f t="shared" si="475"/>
        <v>0</v>
      </c>
      <c r="HR373" s="208">
        <f t="shared" si="519"/>
        <v>0</v>
      </c>
      <c r="HW373" s="207">
        <f t="shared" si="545"/>
        <v>0</v>
      </c>
      <c r="HX373" s="208">
        <f t="shared" si="520"/>
        <v>0</v>
      </c>
      <c r="HY373" s="208">
        <f t="shared" si="520"/>
        <v>0</v>
      </c>
      <c r="HZ373" s="208">
        <f t="shared" si="520"/>
        <v>0</v>
      </c>
      <c r="IA373" s="208">
        <f t="shared" si="476"/>
        <v>0</v>
      </c>
      <c r="IB373" s="208">
        <f t="shared" si="521"/>
        <v>0</v>
      </c>
      <c r="IG373" s="207">
        <f t="shared" si="546"/>
        <v>0</v>
      </c>
      <c r="IH373" s="208">
        <f t="shared" si="522"/>
        <v>0</v>
      </c>
      <c r="II373" s="208">
        <f t="shared" si="522"/>
        <v>0</v>
      </c>
      <c r="IJ373" s="208">
        <f t="shared" si="522"/>
        <v>0</v>
      </c>
      <c r="IK373" s="208">
        <f t="shared" si="477"/>
        <v>0</v>
      </c>
      <c r="IL373" s="208">
        <f t="shared" si="523"/>
        <v>0</v>
      </c>
    </row>
    <row r="374" spans="20:246">
      <c r="T374" s="207">
        <v>34.4</v>
      </c>
      <c r="U374" s="207">
        <f t="shared" si="524"/>
        <v>0</v>
      </c>
      <c r="V374" s="208">
        <f t="shared" si="478"/>
        <v>0</v>
      </c>
      <c r="W374" s="208">
        <f t="shared" si="478"/>
        <v>0</v>
      </c>
      <c r="X374" s="208">
        <f t="shared" si="478"/>
        <v>0</v>
      </c>
      <c r="Y374" s="208">
        <f t="shared" si="455"/>
        <v>0</v>
      </c>
      <c r="Z374" s="208">
        <f t="shared" si="479"/>
        <v>0</v>
      </c>
      <c r="AE374" s="207">
        <f t="shared" si="525"/>
        <v>0</v>
      </c>
      <c r="AF374" s="208">
        <f t="shared" si="480"/>
        <v>0</v>
      </c>
      <c r="AG374" s="208">
        <f t="shared" si="480"/>
        <v>0</v>
      </c>
      <c r="AH374" s="208">
        <f t="shared" si="480"/>
        <v>0</v>
      </c>
      <c r="AI374" s="208">
        <f t="shared" si="456"/>
        <v>0</v>
      </c>
      <c r="AJ374" s="208">
        <f t="shared" si="481"/>
        <v>0</v>
      </c>
      <c r="AO374" s="207">
        <f t="shared" si="526"/>
        <v>0</v>
      </c>
      <c r="AP374" s="208">
        <f t="shared" si="482"/>
        <v>0</v>
      </c>
      <c r="AQ374" s="208">
        <f t="shared" si="482"/>
        <v>0</v>
      </c>
      <c r="AR374" s="208">
        <f t="shared" si="482"/>
        <v>0</v>
      </c>
      <c r="AS374" s="208">
        <f t="shared" si="457"/>
        <v>0</v>
      </c>
      <c r="AT374" s="208">
        <f t="shared" si="483"/>
        <v>0</v>
      </c>
      <c r="AY374" s="207">
        <f t="shared" si="527"/>
        <v>0</v>
      </c>
      <c r="AZ374" s="208">
        <f t="shared" si="484"/>
        <v>0</v>
      </c>
      <c r="BA374" s="208">
        <f t="shared" si="484"/>
        <v>0</v>
      </c>
      <c r="BB374" s="208">
        <f t="shared" si="484"/>
        <v>0</v>
      </c>
      <c r="BC374" s="208">
        <f t="shared" si="458"/>
        <v>0</v>
      </c>
      <c r="BD374" s="208">
        <f t="shared" si="485"/>
        <v>0</v>
      </c>
      <c r="BI374" s="207">
        <f t="shared" si="528"/>
        <v>0</v>
      </c>
      <c r="BJ374" s="208">
        <f t="shared" si="486"/>
        <v>0</v>
      </c>
      <c r="BK374" s="208">
        <f t="shared" si="486"/>
        <v>0</v>
      </c>
      <c r="BL374" s="208">
        <f t="shared" si="486"/>
        <v>0</v>
      </c>
      <c r="BM374" s="208">
        <f t="shared" si="459"/>
        <v>0</v>
      </c>
      <c r="BN374" s="208">
        <f t="shared" si="487"/>
        <v>0</v>
      </c>
      <c r="BS374" s="207">
        <f t="shared" si="529"/>
        <v>0</v>
      </c>
      <c r="BT374" s="208">
        <f t="shared" si="488"/>
        <v>0</v>
      </c>
      <c r="BU374" s="208">
        <f t="shared" si="488"/>
        <v>0</v>
      </c>
      <c r="BV374" s="208">
        <f t="shared" si="488"/>
        <v>0</v>
      </c>
      <c r="BW374" s="208">
        <f t="shared" si="460"/>
        <v>0</v>
      </c>
      <c r="BX374" s="208">
        <f t="shared" si="489"/>
        <v>0</v>
      </c>
      <c r="CC374" s="207">
        <f t="shared" si="530"/>
        <v>0</v>
      </c>
      <c r="CD374" s="208">
        <f t="shared" si="490"/>
        <v>0</v>
      </c>
      <c r="CE374" s="208">
        <f t="shared" si="490"/>
        <v>0</v>
      </c>
      <c r="CF374" s="208">
        <f t="shared" si="490"/>
        <v>0</v>
      </c>
      <c r="CG374" s="208">
        <f t="shared" si="461"/>
        <v>0</v>
      </c>
      <c r="CH374" s="208">
        <f t="shared" si="491"/>
        <v>0</v>
      </c>
      <c r="CM374" s="207">
        <f t="shared" si="531"/>
        <v>0</v>
      </c>
      <c r="CN374" s="208">
        <f t="shared" si="492"/>
        <v>0</v>
      </c>
      <c r="CO374" s="208">
        <f t="shared" si="492"/>
        <v>0</v>
      </c>
      <c r="CP374" s="208">
        <f t="shared" si="492"/>
        <v>0</v>
      </c>
      <c r="CQ374" s="208">
        <f t="shared" si="462"/>
        <v>0</v>
      </c>
      <c r="CR374" s="208">
        <f t="shared" si="493"/>
        <v>0</v>
      </c>
      <c r="CW374" s="207">
        <f t="shared" si="532"/>
        <v>0</v>
      </c>
      <c r="CX374" s="208">
        <f t="shared" si="494"/>
        <v>0</v>
      </c>
      <c r="CY374" s="207">
        <f t="shared" si="494"/>
        <v>0</v>
      </c>
      <c r="CZ374" s="208">
        <f t="shared" si="494"/>
        <v>0</v>
      </c>
      <c r="DA374" s="208">
        <f t="shared" si="463"/>
        <v>0</v>
      </c>
      <c r="DB374" s="208">
        <f t="shared" si="495"/>
        <v>0</v>
      </c>
      <c r="DG374" s="207">
        <f t="shared" si="533"/>
        <v>0</v>
      </c>
      <c r="DH374" s="208">
        <f t="shared" si="496"/>
        <v>0</v>
      </c>
      <c r="DI374" s="208">
        <f t="shared" si="496"/>
        <v>0</v>
      </c>
      <c r="DJ374" s="208">
        <f t="shared" si="496"/>
        <v>0</v>
      </c>
      <c r="DK374" s="208">
        <f t="shared" si="464"/>
        <v>0</v>
      </c>
      <c r="DL374" s="208">
        <f t="shared" si="497"/>
        <v>0</v>
      </c>
      <c r="DQ374" s="207">
        <f t="shared" si="534"/>
        <v>0</v>
      </c>
      <c r="DR374" s="208">
        <f t="shared" si="498"/>
        <v>0</v>
      </c>
      <c r="DS374" s="208">
        <f t="shared" si="498"/>
        <v>0</v>
      </c>
      <c r="DT374" s="208">
        <f t="shared" si="498"/>
        <v>0</v>
      </c>
      <c r="DU374" s="208">
        <f t="shared" si="465"/>
        <v>0</v>
      </c>
      <c r="DV374" s="208">
        <f t="shared" si="499"/>
        <v>0</v>
      </c>
      <c r="EA374" s="207">
        <f t="shared" si="535"/>
        <v>0</v>
      </c>
      <c r="EB374" s="208">
        <f t="shared" si="500"/>
        <v>0</v>
      </c>
      <c r="EC374" s="208">
        <f t="shared" si="500"/>
        <v>0</v>
      </c>
      <c r="ED374" s="208">
        <f t="shared" si="500"/>
        <v>0</v>
      </c>
      <c r="EE374" s="208">
        <f t="shared" si="466"/>
        <v>0</v>
      </c>
      <c r="EF374" s="208">
        <f t="shared" si="501"/>
        <v>0</v>
      </c>
      <c r="EK374" s="207">
        <f t="shared" si="536"/>
        <v>0</v>
      </c>
      <c r="EL374" s="208">
        <f t="shared" si="502"/>
        <v>0</v>
      </c>
      <c r="EM374" s="208">
        <f t="shared" si="502"/>
        <v>0</v>
      </c>
      <c r="EN374" s="208">
        <f t="shared" si="502"/>
        <v>0</v>
      </c>
      <c r="EO374" s="208">
        <f t="shared" si="467"/>
        <v>0</v>
      </c>
      <c r="EP374" s="208">
        <f t="shared" si="503"/>
        <v>0</v>
      </c>
      <c r="EU374" s="207">
        <f t="shared" si="537"/>
        <v>0</v>
      </c>
      <c r="EV374" s="208">
        <f t="shared" si="504"/>
        <v>0</v>
      </c>
      <c r="EW374" s="208">
        <f t="shared" si="504"/>
        <v>0</v>
      </c>
      <c r="EX374" s="208">
        <f t="shared" si="504"/>
        <v>0</v>
      </c>
      <c r="EY374" s="208">
        <f t="shared" si="468"/>
        <v>0</v>
      </c>
      <c r="EZ374" s="208">
        <f t="shared" si="505"/>
        <v>0</v>
      </c>
      <c r="FE374" s="207">
        <f t="shared" si="538"/>
        <v>0</v>
      </c>
      <c r="FF374" s="208">
        <f t="shared" si="506"/>
        <v>0</v>
      </c>
      <c r="FG374" s="208">
        <f t="shared" si="506"/>
        <v>0</v>
      </c>
      <c r="FH374" s="208">
        <f t="shared" si="506"/>
        <v>0</v>
      </c>
      <c r="FI374" s="208">
        <f t="shared" si="469"/>
        <v>0</v>
      </c>
      <c r="FJ374" s="208">
        <f t="shared" si="507"/>
        <v>0</v>
      </c>
      <c r="FO374" s="207">
        <f t="shared" si="539"/>
        <v>0</v>
      </c>
      <c r="FP374" s="208">
        <f t="shared" si="508"/>
        <v>0</v>
      </c>
      <c r="FQ374" s="208">
        <f t="shared" si="508"/>
        <v>0</v>
      </c>
      <c r="FR374" s="208">
        <f t="shared" si="508"/>
        <v>0</v>
      </c>
      <c r="FS374" s="208">
        <f t="shared" si="470"/>
        <v>0</v>
      </c>
      <c r="FT374" s="208">
        <f t="shared" si="509"/>
        <v>0</v>
      </c>
      <c r="FY374" s="207">
        <f t="shared" si="540"/>
        <v>0</v>
      </c>
      <c r="FZ374" s="208">
        <f t="shared" si="510"/>
        <v>0</v>
      </c>
      <c r="GA374" s="208">
        <f t="shared" si="510"/>
        <v>0</v>
      </c>
      <c r="GB374" s="208">
        <f t="shared" si="510"/>
        <v>0</v>
      </c>
      <c r="GC374" s="208">
        <f t="shared" si="471"/>
        <v>0</v>
      </c>
      <c r="GD374" s="208">
        <f t="shared" si="511"/>
        <v>0</v>
      </c>
      <c r="GI374" s="207">
        <f t="shared" si="541"/>
        <v>0</v>
      </c>
      <c r="GJ374" s="208">
        <f t="shared" si="512"/>
        <v>0</v>
      </c>
      <c r="GK374" s="208">
        <f t="shared" si="512"/>
        <v>0</v>
      </c>
      <c r="GL374" s="208">
        <f t="shared" si="512"/>
        <v>0</v>
      </c>
      <c r="GM374" s="208">
        <f t="shared" si="472"/>
        <v>0</v>
      </c>
      <c r="GN374" s="208">
        <f t="shared" si="513"/>
        <v>0</v>
      </c>
      <c r="GS374" s="207">
        <f t="shared" si="542"/>
        <v>0</v>
      </c>
      <c r="GT374" s="208">
        <f t="shared" si="514"/>
        <v>0</v>
      </c>
      <c r="GU374" s="208">
        <f t="shared" si="514"/>
        <v>0</v>
      </c>
      <c r="GV374" s="208">
        <f t="shared" si="514"/>
        <v>0</v>
      </c>
      <c r="GW374" s="208">
        <f t="shared" si="473"/>
        <v>0</v>
      </c>
      <c r="GX374" s="208">
        <f t="shared" si="515"/>
        <v>0</v>
      </c>
      <c r="HC374" s="207">
        <f t="shared" si="543"/>
        <v>0</v>
      </c>
      <c r="HD374" s="208">
        <f t="shared" si="516"/>
        <v>0</v>
      </c>
      <c r="HE374" s="208">
        <f t="shared" si="516"/>
        <v>0</v>
      </c>
      <c r="HF374" s="208">
        <f t="shared" si="516"/>
        <v>0</v>
      </c>
      <c r="HG374" s="208">
        <f t="shared" si="474"/>
        <v>0</v>
      </c>
      <c r="HH374" s="208">
        <f t="shared" si="517"/>
        <v>0</v>
      </c>
      <c r="HM374" s="207">
        <f t="shared" si="544"/>
        <v>0</v>
      </c>
      <c r="HN374" s="208">
        <f t="shared" si="518"/>
        <v>0</v>
      </c>
      <c r="HO374" s="208">
        <f t="shared" si="518"/>
        <v>0</v>
      </c>
      <c r="HP374" s="208">
        <f t="shared" si="518"/>
        <v>0</v>
      </c>
      <c r="HQ374" s="208">
        <f t="shared" si="475"/>
        <v>0</v>
      </c>
      <c r="HR374" s="208">
        <f t="shared" si="519"/>
        <v>0</v>
      </c>
      <c r="HW374" s="207">
        <f t="shared" si="545"/>
        <v>0</v>
      </c>
      <c r="HX374" s="208">
        <f t="shared" si="520"/>
        <v>0</v>
      </c>
      <c r="HY374" s="208">
        <f t="shared" si="520"/>
        <v>0</v>
      </c>
      <c r="HZ374" s="208">
        <f t="shared" si="520"/>
        <v>0</v>
      </c>
      <c r="IA374" s="208">
        <f t="shared" si="476"/>
        <v>0</v>
      </c>
      <c r="IB374" s="208">
        <f t="shared" si="521"/>
        <v>0</v>
      </c>
      <c r="IG374" s="207">
        <f t="shared" si="546"/>
        <v>0</v>
      </c>
      <c r="IH374" s="208">
        <f t="shared" si="522"/>
        <v>0</v>
      </c>
      <c r="II374" s="208">
        <f t="shared" si="522"/>
        <v>0</v>
      </c>
      <c r="IJ374" s="208">
        <f t="shared" si="522"/>
        <v>0</v>
      </c>
      <c r="IK374" s="208">
        <f t="shared" si="477"/>
        <v>0</v>
      </c>
      <c r="IL374" s="208">
        <f t="shared" si="523"/>
        <v>0</v>
      </c>
    </row>
    <row r="375" spans="20:246">
      <c r="T375" s="207">
        <v>34.5</v>
      </c>
      <c r="U375" s="207">
        <f t="shared" si="524"/>
        <v>0</v>
      </c>
      <c r="V375" s="208">
        <f t="shared" si="478"/>
        <v>0</v>
      </c>
      <c r="W375" s="208">
        <f t="shared" si="478"/>
        <v>0</v>
      </c>
      <c r="X375" s="208">
        <f t="shared" si="478"/>
        <v>0</v>
      </c>
      <c r="Y375" s="208">
        <f t="shared" si="455"/>
        <v>0</v>
      </c>
      <c r="Z375" s="208">
        <f t="shared" si="479"/>
        <v>0</v>
      </c>
      <c r="AE375" s="207">
        <f t="shared" si="525"/>
        <v>0</v>
      </c>
      <c r="AF375" s="208">
        <f t="shared" si="480"/>
        <v>0</v>
      </c>
      <c r="AG375" s="208">
        <f t="shared" si="480"/>
        <v>0</v>
      </c>
      <c r="AH375" s="208">
        <f t="shared" si="480"/>
        <v>0</v>
      </c>
      <c r="AI375" s="208">
        <f t="shared" si="456"/>
        <v>0</v>
      </c>
      <c r="AJ375" s="208">
        <f t="shared" si="481"/>
        <v>0</v>
      </c>
      <c r="AO375" s="207">
        <f t="shared" si="526"/>
        <v>0</v>
      </c>
      <c r="AP375" s="208">
        <f t="shared" si="482"/>
        <v>0</v>
      </c>
      <c r="AQ375" s="208">
        <f t="shared" si="482"/>
        <v>0</v>
      </c>
      <c r="AR375" s="208">
        <f t="shared" si="482"/>
        <v>0</v>
      </c>
      <c r="AS375" s="208">
        <f t="shared" si="457"/>
        <v>0</v>
      </c>
      <c r="AT375" s="208">
        <f t="shared" si="483"/>
        <v>0</v>
      </c>
      <c r="AY375" s="207">
        <f t="shared" si="527"/>
        <v>0</v>
      </c>
      <c r="AZ375" s="208">
        <f t="shared" si="484"/>
        <v>0</v>
      </c>
      <c r="BA375" s="208">
        <f t="shared" si="484"/>
        <v>0</v>
      </c>
      <c r="BB375" s="208">
        <f t="shared" si="484"/>
        <v>0</v>
      </c>
      <c r="BC375" s="208">
        <f t="shared" si="458"/>
        <v>0</v>
      </c>
      <c r="BD375" s="208">
        <f t="shared" si="485"/>
        <v>0</v>
      </c>
      <c r="BI375" s="207">
        <f t="shared" si="528"/>
        <v>0</v>
      </c>
      <c r="BJ375" s="208">
        <f t="shared" si="486"/>
        <v>0</v>
      </c>
      <c r="BK375" s="208">
        <f t="shared" si="486"/>
        <v>0</v>
      </c>
      <c r="BL375" s="208">
        <f t="shared" si="486"/>
        <v>0</v>
      </c>
      <c r="BM375" s="208">
        <f t="shared" si="459"/>
        <v>0</v>
      </c>
      <c r="BN375" s="208">
        <f t="shared" si="487"/>
        <v>0</v>
      </c>
      <c r="BS375" s="207">
        <f t="shared" si="529"/>
        <v>0</v>
      </c>
      <c r="BT375" s="208">
        <f t="shared" si="488"/>
        <v>0</v>
      </c>
      <c r="BU375" s="208">
        <f t="shared" si="488"/>
        <v>0</v>
      </c>
      <c r="BV375" s="208">
        <f t="shared" si="488"/>
        <v>0</v>
      </c>
      <c r="BW375" s="208">
        <f t="shared" si="460"/>
        <v>0</v>
      </c>
      <c r="BX375" s="208">
        <f t="shared" si="489"/>
        <v>0</v>
      </c>
      <c r="CC375" s="207">
        <f t="shared" si="530"/>
        <v>0</v>
      </c>
      <c r="CD375" s="208">
        <f t="shared" si="490"/>
        <v>0</v>
      </c>
      <c r="CE375" s="208">
        <f t="shared" si="490"/>
        <v>0</v>
      </c>
      <c r="CF375" s="208">
        <f t="shared" si="490"/>
        <v>0</v>
      </c>
      <c r="CG375" s="208">
        <f t="shared" si="461"/>
        <v>0</v>
      </c>
      <c r="CH375" s="208">
        <f t="shared" si="491"/>
        <v>0</v>
      </c>
      <c r="CM375" s="207">
        <f t="shared" si="531"/>
        <v>0</v>
      </c>
      <c r="CN375" s="208">
        <f t="shared" si="492"/>
        <v>0</v>
      </c>
      <c r="CO375" s="208">
        <f t="shared" si="492"/>
        <v>0</v>
      </c>
      <c r="CP375" s="208">
        <f t="shared" si="492"/>
        <v>0</v>
      </c>
      <c r="CQ375" s="208">
        <f t="shared" si="462"/>
        <v>0</v>
      </c>
      <c r="CR375" s="208">
        <f t="shared" si="493"/>
        <v>0</v>
      </c>
      <c r="CW375" s="207">
        <f t="shared" si="532"/>
        <v>0</v>
      </c>
      <c r="CX375" s="208">
        <f t="shared" si="494"/>
        <v>0</v>
      </c>
      <c r="CY375" s="207">
        <f t="shared" si="494"/>
        <v>0</v>
      </c>
      <c r="CZ375" s="208">
        <f t="shared" si="494"/>
        <v>0</v>
      </c>
      <c r="DA375" s="208">
        <f t="shared" si="463"/>
        <v>0</v>
      </c>
      <c r="DB375" s="208">
        <f t="shared" si="495"/>
        <v>0</v>
      </c>
      <c r="DG375" s="207">
        <f t="shared" si="533"/>
        <v>0</v>
      </c>
      <c r="DH375" s="208">
        <f t="shared" si="496"/>
        <v>0</v>
      </c>
      <c r="DI375" s="208">
        <f t="shared" si="496"/>
        <v>0</v>
      </c>
      <c r="DJ375" s="208">
        <f t="shared" si="496"/>
        <v>0</v>
      </c>
      <c r="DK375" s="208">
        <f t="shared" si="464"/>
        <v>0</v>
      </c>
      <c r="DL375" s="208">
        <f t="shared" si="497"/>
        <v>0</v>
      </c>
      <c r="DQ375" s="207">
        <f t="shared" si="534"/>
        <v>0</v>
      </c>
      <c r="DR375" s="208">
        <f t="shared" si="498"/>
        <v>0</v>
      </c>
      <c r="DS375" s="208">
        <f t="shared" si="498"/>
        <v>0</v>
      </c>
      <c r="DT375" s="208">
        <f t="shared" si="498"/>
        <v>0</v>
      </c>
      <c r="DU375" s="208">
        <f t="shared" si="465"/>
        <v>0</v>
      </c>
      <c r="DV375" s="208">
        <f t="shared" si="499"/>
        <v>0</v>
      </c>
      <c r="EA375" s="207">
        <f t="shared" si="535"/>
        <v>0</v>
      </c>
      <c r="EB375" s="208">
        <f t="shared" si="500"/>
        <v>0</v>
      </c>
      <c r="EC375" s="208">
        <f t="shared" si="500"/>
        <v>0</v>
      </c>
      <c r="ED375" s="208">
        <f t="shared" si="500"/>
        <v>0</v>
      </c>
      <c r="EE375" s="208">
        <f t="shared" si="466"/>
        <v>0</v>
      </c>
      <c r="EF375" s="208">
        <f t="shared" si="501"/>
        <v>0</v>
      </c>
      <c r="EK375" s="207">
        <f t="shared" si="536"/>
        <v>0</v>
      </c>
      <c r="EL375" s="208">
        <f t="shared" si="502"/>
        <v>0</v>
      </c>
      <c r="EM375" s="208">
        <f t="shared" si="502"/>
        <v>0</v>
      </c>
      <c r="EN375" s="208">
        <f t="shared" si="502"/>
        <v>0</v>
      </c>
      <c r="EO375" s="208">
        <f t="shared" si="467"/>
        <v>0</v>
      </c>
      <c r="EP375" s="208">
        <f t="shared" si="503"/>
        <v>0</v>
      </c>
      <c r="EU375" s="207">
        <f t="shared" si="537"/>
        <v>0</v>
      </c>
      <c r="EV375" s="208">
        <f t="shared" si="504"/>
        <v>0</v>
      </c>
      <c r="EW375" s="208">
        <f t="shared" si="504"/>
        <v>0</v>
      </c>
      <c r="EX375" s="208">
        <f t="shared" si="504"/>
        <v>0</v>
      </c>
      <c r="EY375" s="208">
        <f t="shared" si="468"/>
        <v>0</v>
      </c>
      <c r="EZ375" s="208">
        <f t="shared" si="505"/>
        <v>0</v>
      </c>
      <c r="FE375" s="207">
        <f t="shared" si="538"/>
        <v>0</v>
      </c>
      <c r="FF375" s="208">
        <f t="shared" si="506"/>
        <v>0</v>
      </c>
      <c r="FG375" s="208">
        <f t="shared" si="506"/>
        <v>0</v>
      </c>
      <c r="FH375" s="208">
        <f t="shared" si="506"/>
        <v>0</v>
      </c>
      <c r="FI375" s="208">
        <f t="shared" si="469"/>
        <v>0</v>
      </c>
      <c r="FJ375" s="208">
        <f t="shared" si="507"/>
        <v>0</v>
      </c>
      <c r="FO375" s="207">
        <f t="shared" si="539"/>
        <v>0</v>
      </c>
      <c r="FP375" s="208">
        <f t="shared" si="508"/>
        <v>0</v>
      </c>
      <c r="FQ375" s="208">
        <f t="shared" si="508"/>
        <v>0</v>
      </c>
      <c r="FR375" s="208">
        <f t="shared" si="508"/>
        <v>0</v>
      </c>
      <c r="FS375" s="208">
        <f t="shared" si="470"/>
        <v>0</v>
      </c>
      <c r="FT375" s="208">
        <f t="shared" si="509"/>
        <v>0</v>
      </c>
      <c r="FY375" s="207">
        <f t="shared" si="540"/>
        <v>0</v>
      </c>
      <c r="FZ375" s="208">
        <f t="shared" si="510"/>
        <v>0</v>
      </c>
      <c r="GA375" s="208">
        <f t="shared" si="510"/>
        <v>0</v>
      </c>
      <c r="GB375" s="208">
        <f t="shared" si="510"/>
        <v>0</v>
      </c>
      <c r="GC375" s="208">
        <f t="shared" si="471"/>
        <v>0</v>
      </c>
      <c r="GD375" s="208">
        <f t="shared" si="511"/>
        <v>0</v>
      </c>
      <c r="GI375" s="207">
        <f t="shared" si="541"/>
        <v>0</v>
      </c>
      <c r="GJ375" s="208">
        <f t="shared" si="512"/>
        <v>0</v>
      </c>
      <c r="GK375" s="208">
        <f t="shared" si="512"/>
        <v>0</v>
      </c>
      <c r="GL375" s="208">
        <f t="shared" si="512"/>
        <v>0</v>
      </c>
      <c r="GM375" s="208">
        <f t="shared" si="472"/>
        <v>0</v>
      </c>
      <c r="GN375" s="208">
        <f t="shared" si="513"/>
        <v>0</v>
      </c>
      <c r="GS375" s="207">
        <f t="shared" si="542"/>
        <v>0</v>
      </c>
      <c r="GT375" s="208">
        <f t="shared" si="514"/>
        <v>0</v>
      </c>
      <c r="GU375" s="208">
        <f t="shared" si="514"/>
        <v>0</v>
      </c>
      <c r="GV375" s="208">
        <f t="shared" si="514"/>
        <v>0</v>
      </c>
      <c r="GW375" s="208">
        <f t="shared" si="473"/>
        <v>0</v>
      </c>
      <c r="GX375" s="208">
        <f t="shared" si="515"/>
        <v>0</v>
      </c>
      <c r="HC375" s="207">
        <f t="shared" si="543"/>
        <v>0</v>
      </c>
      <c r="HD375" s="208">
        <f t="shared" si="516"/>
        <v>0</v>
      </c>
      <c r="HE375" s="208">
        <f t="shared" si="516"/>
        <v>0</v>
      </c>
      <c r="HF375" s="208">
        <f t="shared" si="516"/>
        <v>0</v>
      </c>
      <c r="HG375" s="208">
        <f t="shared" si="474"/>
        <v>0</v>
      </c>
      <c r="HH375" s="208">
        <f t="shared" si="517"/>
        <v>0</v>
      </c>
      <c r="HM375" s="207">
        <f t="shared" si="544"/>
        <v>0</v>
      </c>
      <c r="HN375" s="208">
        <f t="shared" si="518"/>
        <v>0</v>
      </c>
      <c r="HO375" s="208">
        <f t="shared" si="518"/>
        <v>0</v>
      </c>
      <c r="HP375" s="208">
        <f t="shared" si="518"/>
        <v>0</v>
      </c>
      <c r="HQ375" s="208">
        <f t="shared" si="475"/>
        <v>0</v>
      </c>
      <c r="HR375" s="208">
        <f t="shared" si="519"/>
        <v>0</v>
      </c>
      <c r="HW375" s="207">
        <f t="shared" si="545"/>
        <v>0</v>
      </c>
      <c r="HX375" s="208">
        <f t="shared" si="520"/>
        <v>0</v>
      </c>
      <c r="HY375" s="208">
        <f t="shared" si="520"/>
        <v>0</v>
      </c>
      <c r="HZ375" s="208">
        <f t="shared" si="520"/>
        <v>0</v>
      </c>
      <c r="IA375" s="208">
        <f t="shared" si="476"/>
        <v>0</v>
      </c>
      <c r="IB375" s="208">
        <f t="shared" si="521"/>
        <v>0</v>
      </c>
      <c r="IG375" s="207">
        <f t="shared" si="546"/>
        <v>0</v>
      </c>
      <c r="IH375" s="208">
        <f t="shared" si="522"/>
        <v>0</v>
      </c>
      <c r="II375" s="208">
        <f t="shared" si="522"/>
        <v>0</v>
      </c>
      <c r="IJ375" s="208">
        <f t="shared" si="522"/>
        <v>0</v>
      </c>
      <c r="IK375" s="208">
        <f t="shared" si="477"/>
        <v>0</v>
      </c>
      <c r="IL375" s="208">
        <f t="shared" si="523"/>
        <v>0</v>
      </c>
    </row>
    <row r="376" spans="20:246">
      <c r="T376" s="207">
        <v>34.6</v>
      </c>
      <c r="U376" s="207">
        <f t="shared" si="524"/>
        <v>0</v>
      </c>
      <c r="V376" s="208">
        <f t="shared" si="478"/>
        <v>0</v>
      </c>
      <c r="W376" s="208">
        <f t="shared" si="478"/>
        <v>0</v>
      </c>
      <c r="X376" s="208">
        <f t="shared" si="478"/>
        <v>0</v>
      </c>
      <c r="Y376" s="208">
        <f t="shared" si="455"/>
        <v>0</v>
      </c>
      <c r="Z376" s="208">
        <f t="shared" si="479"/>
        <v>0</v>
      </c>
      <c r="AE376" s="207">
        <f t="shared" si="525"/>
        <v>0</v>
      </c>
      <c r="AF376" s="208">
        <f t="shared" si="480"/>
        <v>0</v>
      </c>
      <c r="AG376" s="208">
        <f t="shared" si="480"/>
        <v>0</v>
      </c>
      <c r="AH376" s="208">
        <f t="shared" si="480"/>
        <v>0</v>
      </c>
      <c r="AI376" s="208">
        <f t="shared" si="456"/>
        <v>0</v>
      </c>
      <c r="AJ376" s="208">
        <f t="shared" si="481"/>
        <v>0</v>
      </c>
      <c r="AO376" s="207">
        <f t="shared" si="526"/>
        <v>0</v>
      </c>
      <c r="AP376" s="208">
        <f t="shared" si="482"/>
        <v>0</v>
      </c>
      <c r="AQ376" s="208">
        <f t="shared" si="482"/>
        <v>0</v>
      </c>
      <c r="AR376" s="208">
        <f t="shared" si="482"/>
        <v>0</v>
      </c>
      <c r="AS376" s="208">
        <f t="shared" si="457"/>
        <v>0</v>
      </c>
      <c r="AT376" s="208">
        <f t="shared" si="483"/>
        <v>0</v>
      </c>
      <c r="AY376" s="207">
        <f t="shared" si="527"/>
        <v>0</v>
      </c>
      <c r="AZ376" s="208">
        <f t="shared" si="484"/>
        <v>0</v>
      </c>
      <c r="BA376" s="208">
        <f t="shared" si="484"/>
        <v>0</v>
      </c>
      <c r="BB376" s="208">
        <f t="shared" si="484"/>
        <v>0</v>
      </c>
      <c r="BC376" s="208">
        <f t="shared" si="458"/>
        <v>0</v>
      </c>
      <c r="BD376" s="208">
        <f t="shared" si="485"/>
        <v>0</v>
      </c>
      <c r="BI376" s="207">
        <f t="shared" si="528"/>
        <v>0</v>
      </c>
      <c r="BJ376" s="208">
        <f t="shared" si="486"/>
        <v>0</v>
      </c>
      <c r="BK376" s="208">
        <f t="shared" si="486"/>
        <v>0</v>
      </c>
      <c r="BL376" s="208">
        <f t="shared" si="486"/>
        <v>0</v>
      </c>
      <c r="BM376" s="208">
        <f t="shared" si="459"/>
        <v>0</v>
      </c>
      <c r="BN376" s="208">
        <f t="shared" si="487"/>
        <v>0</v>
      </c>
      <c r="BS376" s="207">
        <f t="shared" si="529"/>
        <v>0</v>
      </c>
      <c r="BT376" s="208">
        <f t="shared" si="488"/>
        <v>0</v>
      </c>
      <c r="BU376" s="208">
        <f t="shared" si="488"/>
        <v>0</v>
      </c>
      <c r="BV376" s="208">
        <f t="shared" si="488"/>
        <v>0</v>
      </c>
      <c r="BW376" s="208">
        <f t="shared" si="460"/>
        <v>0</v>
      </c>
      <c r="BX376" s="208">
        <f t="shared" si="489"/>
        <v>0</v>
      </c>
      <c r="CC376" s="207">
        <f t="shared" si="530"/>
        <v>0</v>
      </c>
      <c r="CD376" s="208">
        <f t="shared" si="490"/>
        <v>0</v>
      </c>
      <c r="CE376" s="208">
        <f t="shared" si="490"/>
        <v>0</v>
      </c>
      <c r="CF376" s="208">
        <f t="shared" si="490"/>
        <v>0</v>
      </c>
      <c r="CG376" s="208">
        <f t="shared" si="461"/>
        <v>0</v>
      </c>
      <c r="CH376" s="208">
        <f t="shared" si="491"/>
        <v>0</v>
      </c>
      <c r="CM376" s="207">
        <f t="shared" si="531"/>
        <v>0</v>
      </c>
      <c r="CN376" s="208">
        <f t="shared" si="492"/>
        <v>0</v>
      </c>
      <c r="CO376" s="208">
        <f t="shared" si="492"/>
        <v>0</v>
      </c>
      <c r="CP376" s="208">
        <f t="shared" si="492"/>
        <v>0</v>
      </c>
      <c r="CQ376" s="208">
        <f t="shared" si="462"/>
        <v>0</v>
      </c>
      <c r="CR376" s="208">
        <f t="shared" si="493"/>
        <v>0</v>
      </c>
      <c r="CW376" s="207">
        <f t="shared" si="532"/>
        <v>0</v>
      </c>
      <c r="CX376" s="208">
        <f t="shared" si="494"/>
        <v>0</v>
      </c>
      <c r="CY376" s="207">
        <f t="shared" si="494"/>
        <v>0</v>
      </c>
      <c r="CZ376" s="208">
        <f t="shared" si="494"/>
        <v>0</v>
      </c>
      <c r="DA376" s="208">
        <f t="shared" si="463"/>
        <v>0</v>
      </c>
      <c r="DB376" s="208">
        <f t="shared" si="495"/>
        <v>0</v>
      </c>
      <c r="DG376" s="207">
        <f t="shared" si="533"/>
        <v>0</v>
      </c>
      <c r="DH376" s="208">
        <f t="shared" si="496"/>
        <v>0</v>
      </c>
      <c r="DI376" s="208">
        <f t="shared" si="496"/>
        <v>0</v>
      </c>
      <c r="DJ376" s="208">
        <f t="shared" si="496"/>
        <v>0</v>
      </c>
      <c r="DK376" s="208">
        <f t="shared" si="464"/>
        <v>0</v>
      </c>
      <c r="DL376" s="208">
        <f t="shared" si="497"/>
        <v>0</v>
      </c>
      <c r="DQ376" s="207">
        <f t="shared" si="534"/>
        <v>0</v>
      </c>
      <c r="DR376" s="208">
        <f t="shared" si="498"/>
        <v>0</v>
      </c>
      <c r="DS376" s="208">
        <f t="shared" si="498"/>
        <v>0</v>
      </c>
      <c r="DT376" s="208">
        <f t="shared" si="498"/>
        <v>0</v>
      </c>
      <c r="DU376" s="208">
        <f t="shared" si="465"/>
        <v>0</v>
      </c>
      <c r="DV376" s="208">
        <f t="shared" si="499"/>
        <v>0</v>
      </c>
      <c r="EA376" s="207">
        <f t="shared" si="535"/>
        <v>0</v>
      </c>
      <c r="EB376" s="208">
        <f t="shared" si="500"/>
        <v>0</v>
      </c>
      <c r="EC376" s="208">
        <f t="shared" si="500"/>
        <v>0</v>
      </c>
      <c r="ED376" s="208">
        <f t="shared" si="500"/>
        <v>0</v>
      </c>
      <c r="EE376" s="208">
        <f t="shared" si="466"/>
        <v>0</v>
      </c>
      <c r="EF376" s="208">
        <f t="shared" si="501"/>
        <v>0</v>
      </c>
      <c r="EK376" s="207">
        <f t="shared" si="536"/>
        <v>0</v>
      </c>
      <c r="EL376" s="208">
        <f t="shared" si="502"/>
        <v>0</v>
      </c>
      <c r="EM376" s="208">
        <f t="shared" si="502"/>
        <v>0</v>
      </c>
      <c r="EN376" s="208">
        <f t="shared" si="502"/>
        <v>0</v>
      </c>
      <c r="EO376" s="208">
        <f t="shared" si="467"/>
        <v>0</v>
      </c>
      <c r="EP376" s="208">
        <f t="shared" si="503"/>
        <v>0</v>
      </c>
      <c r="EU376" s="207">
        <f t="shared" si="537"/>
        <v>0</v>
      </c>
      <c r="EV376" s="208">
        <f t="shared" si="504"/>
        <v>0</v>
      </c>
      <c r="EW376" s="208">
        <f t="shared" si="504"/>
        <v>0</v>
      </c>
      <c r="EX376" s="208">
        <f t="shared" si="504"/>
        <v>0</v>
      </c>
      <c r="EY376" s="208">
        <f t="shared" si="468"/>
        <v>0</v>
      </c>
      <c r="EZ376" s="208">
        <f t="shared" si="505"/>
        <v>0</v>
      </c>
      <c r="FE376" s="207">
        <f t="shared" si="538"/>
        <v>0</v>
      </c>
      <c r="FF376" s="208">
        <f t="shared" si="506"/>
        <v>0</v>
      </c>
      <c r="FG376" s="208">
        <f t="shared" si="506"/>
        <v>0</v>
      </c>
      <c r="FH376" s="208">
        <f t="shared" si="506"/>
        <v>0</v>
      </c>
      <c r="FI376" s="208">
        <f t="shared" si="469"/>
        <v>0</v>
      </c>
      <c r="FJ376" s="208">
        <f t="shared" si="507"/>
        <v>0</v>
      </c>
      <c r="FO376" s="207">
        <f t="shared" si="539"/>
        <v>0</v>
      </c>
      <c r="FP376" s="208">
        <f t="shared" si="508"/>
        <v>0</v>
      </c>
      <c r="FQ376" s="208">
        <f t="shared" si="508"/>
        <v>0</v>
      </c>
      <c r="FR376" s="208">
        <f t="shared" si="508"/>
        <v>0</v>
      </c>
      <c r="FS376" s="208">
        <f t="shared" si="470"/>
        <v>0</v>
      </c>
      <c r="FT376" s="208">
        <f t="shared" si="509"/>
        <v>0</v>
      </c>
      <c r="FY376" s="207">
        <f t="shared" si="540"/>
        <v>0</v>
      </c>
      <c r="FZ376" s="208">
        <f t="shared" si="510"/>
        <v>0</v>
      </c>
      <c r="GA376" s="208">
        <f t="shared" si="510"/>
        <v>0</v>
      </c>
      <c r="GB376" s="208">
        <f t="shared" si="510"/>
        <v>0</v>
      </c>
      <c r="GC376" s="208">
        <f t="shared" si="471"/>
        <v>0</v>
      </c>
      <c r="GD376" s="208">
        <f t="shared" si="511"/>
        <v>0</v>
      </c>
      <c r="GI376" s="207">
        <f t="shared" si="541"/>
        <v>0</v>
      </c>
      <c r="GJ376" s="208">
        <f t="shared" si="512"/>
        <v>0</v>
      </c>
      <c r="GK376" s="208">
        <f t="shared" si="512"/>
        <v>0</v>
      </c>
      <c r="GL376" s="208">
        <f t="shared" si="512"/>
        <v>0</v>
      </c>
      <c r="GM376" s="208">
        <f t="shared" si="472"/>
        <v>0</v>
      </c>
      <c r="GN376" s="208">
        <f t="shared" si="513"/>
        <v>0</v>
      </c>
      <c r="GS376" s="207">
        <f t="shared" si="542"/>
        <v>0</v>
      </c>
      <c r="GT376" s="208">
        <f t="shared" si="514"/>
        <v>0</v>
      </c>
      <c r="GU376" s="208">
        <f t="shared" si="514"/>
        <v>0</v>
      </c>
      <c r="GV376" s="208">
        <f t="shared" si="514"/>
        <v>0</v>
      </c>
      <c r="GW376" s="208">
        <f t="shared" si="473"/>
        <v>0</v>
      </c>
      <c r="GX376" s="208">
        <f t="shared" si="515"/>
        <v>0</v>
      </c>
      <c r="HC376" s="207">
        <f t="shared" si="543"/>
        <v>0</v>
      </c>
      <c r="HD376" s="208">
        <f t="shared" si="516"/>
        <v>0</v>
      </c>
      <c r="HE376" s="208">
        <f t="shared" si="516"/>
        <v>0</v>
      </c>
      <c r="HF376" s="208">
        <f t="shared" si="516"/>
        <v>0</v>
      </c>
      <c r="HG376" s="208">
        <f t="shared" si="474"/>
        <v>0</v>
      </c>
      <c r="HH376" s="208">
        <f t="shared" si="517"/>
        <v>0</v>
      </c>
      <c r="HM376" s="207">
        <f t="shared" si="544"/>
        <v>0</v>
      </c>
      <c r="HN376" s="208">
        <f t="shared" si="518"/>
        <v>0</v>
      </c>
      <c r="HO376" s="208">
        <f t="shared" si="518"/>
        <v>0</v>
      </c>
      <c r="HP376" s="208">
        <f t="shared" si="518"/>
        <v>0</v>
      </c>
      <c r="HQ376" s="208">
        <f t="shared" si="475"/>
        <v>0</v>
      </c>
      <c r="HR376" s="208">
        <f t="shared" si="519"/>
        <v>0</v>
      </c>
      <c r="HW376" s="207">
        <f t="shared" si="545"/>
        <v>0</v>
      </c>
      <c r="HX376" s="208">
        <f t="shared" si="520"/>
        <v>0</v>
      </c>
      <c r="HY376" s="208">
        <f t="shared" si="520"/>
        <v>0</v>
      </c>
      <c r="HZ376" s="208">
        <f t="shared" si="520"/>
        <v>0</v>
      </c>
      <c r="IA376" s="208">
        <f t="shared" si="476"/>
        <v>0</v>
      </c>
      <c r="IB376" s="208">
        <f t="shared" si="521"/>
        <v>0</v>
      </c>
      <c r="IG376" s="207">
        <f t="shared" si="546"/>
        <v>0</v>
      </c>
      <c r="IH376" s="208">
        <f t="shared" si="522"/>
        <v>0</v>
      </c>
      <c r="II376" s="208">
        <f t="shared" si="522"/>
        <v>0</v>
      </c>
      <c r="IJ376" s="208">
        <f t="shared" si="522"/>
        <v>0</v>
      </c>
      <c r="IK376" s="208">
        <f t="shared" si="477"/>
        <v>0</v>
      </c>
      <c r="IL376" s="208">
        <f t="shared" si="523"/>
        <v>0</v>
      </c>
    </row>
    <row r="377" spans="20:246">
      <c r="T377" s="207">
        <v>34.700000000000003</v>
      </c>
      <c r="U377" s="207">
        <f t="shared" si="524"/>
        <v>0</v>
      </c>
      <c r="V377" s="208">
        <f t="shared" si="478"/>
        <v>0</v>
      </c>
      <c r="W377" s="208">
        <f t="shared" si="478"/>
        <v>0</v>
      </c>
      <c r="X377" s="208">
        <f t="shared" si="478"/>
        <v>0</v>
      </c>
      <c r="Y377" s="208">
        <f t="shared" si="455"/>
        <v>0</v>
      </c>
      <c r="Z377" s="208">
        <f t="shared" si="479"/>
        <v>0</v>
      </c>
      <c r="AE377" s="207">
        <f t="shared" si="525"/>
        <v>0</v>
      </c>
      <c r="AF377" s="208">
        <f t="shared" si="480"/>
        <v>0</v>
      </c>
      <c r="AG377" s="208">
        <f t="shared" si="480"/>
        <v>0</v>
      </c>
      <c r="AH377" s="208">
        <f t="shared" si="480"/>
        <v>0</v>
      </c>
      <c r="AI377" s="208">
        <f t="shared" si="456"/>
        <v>0</v>
      </c>
      <c r="AJ377" s="208">
        <f t="shared" si="481"/>
        <v>0</v>
      </c>
      <c r="AO377" s="207">
        <f t="shared" si="526"/>
        <v>0</v>
      </c>
      <c r="AP377" s="208">
        <f t="shared" si="482"/>
        <v>0</v>
      </c>
      <c r="AQ377" s="208">
        <f t="shared" si="482"/>
        <v>0</v>
      </c>
      <c r="AR377" s="208">
        <f t="shared" si="482"/>
        <v>0</v>
      </c>
      <c r="AS377" s="208">
        <f t="shared" si="457"/>
        <v>0</v>
      </c>
      <c r="AT377" s="208">
        <f t="shared" si="483"/>
        <v>0</v>
      </c>
      <c r="AY377" s="207">
        <f t="shared" si="527"/>
        <v>0</v>
      </c>
      <c r="AZ377" s="208">
        <f t="shared" si="484"/>
        <v>0</v>
      </c>
      <c r="BA377" s="208">
        <f t="shared" si="484"/>
        <v>0</v>
      </c>
      <c r="BB377" s="208">
        <f t="shared" si="484"/>
        <v>0</v>
      </c>
      <c r="BC377" s="208">
        <f t="shared" si="458"/>
        <v>0</v>
      </c>
      <c r="BD377" s="208">
        <f t="shared" si="485"/>
        <v>0</v>
      </c>
      <c r="BI377" s="207">
        <f t="shared" si="528"/>
        <v>0</v>
      </c>
      <c r="BJ377" s="208">
        <f t="shared" si="486"/>
        <v>0</v>
      </c>
      <c r="BK377" s="208">
        <f t="shared" si="486"/>
        <v>0</v>
      </c>
      <c r="BL377" s="208">
        <f t="shared" si="486"/>
        <v>0</v>
      </c>
      <c r="BM377" s="208">
        <f t="shared" si="459"/>
        <v>0</v>
      </c>
      <c r="BN377" s="208">
        <f t="shared" si="487"/>
        <v>0</v>
      </c>
      <c r="BS377" s="207">
        <f t="shared" si="529"/>
        <v>0</v>
      </c>
      <c r="BT377" s="208">
        <f t="shared" si="488"/>
        <v>0</v>
      </c>
      <c r="BU377" s="208">
        <f t="shared" si="488"/>
        <v>0</v>
      </c>
      <c r="BV377" s="208">
        <f t="shared" si="488"/>
        <v>0</v>
      </c>
      <c r="BW377" s="208">
        <f t="shared" si="460"/>
        <v>0</v>
      </c>
      <c r="BX377" s="208">
        <f t="shared" si="489"/>
        <v>0</v>
      </c>
      <c r="CC377" s="207">
        <f t="shared" si="530"/>
        <v>0</v>
      </c>
      <c r="CD377" s="208">
        <f t="shared" si="490"/>
        <v>0</v>
      </c>
      <c r="CE377" s="208">
        <f t="shared" si="490"/>
        <v>0</v>
      </c>
      <c r="CF377" s="208">
        <f t="shared" si="490"/>
        <v>0</v>
      </c>
      <c r="CG377" s="208">
        <f t="shared" si="461"/>
        <v>0</v>
      </c>
      <c r="CH377" s="208">
        <f t="shared" si="491"/>
        <v>0</v>
      </c>
      <c r="CM377" s="207">
        <f t="shared" si="531"/>
        <v>0</v>
      </c>
      <c r="CN377" s="208">
        <f t="shared" si="492"/>
        <v>0</v>
      </c>
      <c r="CO377" s="208">
        <f t="shared" si="492"/>
        <v>0</v>
      </c>
      <c r="CP377" s="208">
        <f t="shared" si="492"/>
        <v>0</v>
      </c>
      <c r="CQ377" s="208">
        <f t="shared" si="462"/>
        <v>0</v>
      </c>
      <c r="CR377" s="208">
        <f t="shared" si="493"/>
        <v>0</v>
      </c>
      <c r="CW377" s="207">
        <f t="shared" si="532"/>
        <v>0</v>
      </c>
      <c r="CX377" s="208">
        <f t="shared" si="494"/>
        <v>0</v>
      </c>
      <c r="CY377" s="207">
        <f t="shared" si="494"/>
        <v>0</v>
      </c>
      <c r="CZ377" s="208">
        <f t="shared" si="494"/>
        <v>0</v>
      </c>
      <c r="DA377" s="208">
        <f t="shared" si="463"/>
        <v>0</v>
      </c>
      <c r="DB377" s="208">
        <f t="shared" si="495"/>
        <v>0</v>
      </c>
      <c r="DG377" s="207">
        <f t="shared" si="533"/>
        <v>0</v>
      </c>
      <c r="DH377" s="208">
        <f t="shared" si="496"/>
        <v>0</v>
      </c>
      <c r="DI377" s="208">
        <f t="shared" si="496"/>
        <v>0</v>
      </c>
      <c r="DJ377" s="208">
        <f t="shared" si="496"/>
        <v>0</v>
      </c>
      <c r="DK377" s="208">
        <f t="shared" si="464"/>
        <v>0</v>
      </c>
      <c r="DL377" s="208">
        <f t="shared" si="497"/>
        <v>0</v>
      </c>
      <c r="DQ377" s="207">
        <f t="shared" si="534"/>
        <v>0</v>
      </c>
      <c r="DR377" s="208">
        <f t="shared" si="498"/>
        <v>0</v>
      </c>
      <c r="DS377" s="208">
        <f t="shared" si="498"/>
        <v>0</v>
      </c>
      <c r="DT377" s="208">
        <f t="shared" si="498"/>
        <v>0</v>
      </c>
      <c r="DU377" s="208">
        <f t="shared" si="465"/>
        <v>0</v>
      </c>
      <c r="DV377" s="208">
        <f t="shared" si="499"/>
        <v>0</v>
      </c>
      <c r="EA377" s="207">
        <f t="shared" si="535"/>
        <v>0</v>
      </c>
      <c r="EB377" s="208">
        <f t="shared" si="500"/>
        <v>0</v>
      </c>
      <c r="EC377" s="208">
        <f t="shared" si="500"/>
        <v>0</v>
      </c>
      <c r="ED377" s="208">
        <f t="shared" si="500"/>
        <v>0</v>
      </c>
      <c r="EE377" s="208">
        <f t="shared" si="466"/>
        <v>0</v>
      </c>
      <c r="EF377" s="208">
        <f t="shared" si="501"/>
        <v>0</v>
      </c>
      <c r="EK377" s="207">
        <f t="shared" si="536"/>
        <v>0</v>
      </c>
      <c r="EL377" s="208">
        <f t="shared" si="502"/>
        <v>0</v>
      </c>
      <c r="EM377" s="208">
        <f t="shared" si="502"/>
        <v>0</v>
      </c>
      <c r="EN377" s="208">
        <f t="shared" si="502"/>
        <v>0</v>
      </c>
      <c r="EO377" s="208">
        <f t="shared" si="467"/>
        <v>0</v>
      </c>
      <c r="EP377" s="208">
        <f t="shared" si="503"/>
        <v>0</v>
      </c>
      <c r="EU377" s="207">
        <f t="shared" si="537"/>
        <v>0</v>
      </c>
      <c r="EV377" s="208">
        <f t="shared" si="504"/>
        <v>0</v>
      </c>
      <c r="EW377" s="208">
        <f t="shared" si="504"/>
        <v>0</v>
      </c>
      <c r="EX377" s="208">
        <f t="shared" si="504"/>
        <v>0</v>
      </c>
      <c r="EY377" s="208">
        <f t="shared" si="468"/>
        <v>0</v>
      </c>
      <c r="EZ377" s="208">
        <f t="shared" si="505"/>
        <v>0</v>
      </c>
      <c r="FE377" s="207">
        <f t="shared" si="538"/>
        <v>0</v>
      </c>
      <c r="FF377" s="208">
        <f t="shared" si="506"/>
        <v>0</v>
      </c>
      <c r="FG377" s="208">
        <f t="shared" si="506"/>
        <v>0</v>
      </c>
      <c r="FH377" s="208">
        <f t="shared" si="506"/>
        <v>0</v>
      </c>
      <c r="FI377" s="208">
        <f t="shared" si="469"/>
        <v>0</v>
      </c>
      <c r="FJ377" s="208">
        <f t="shared" si="507"/>
        <v>0</v>
      </c>
      <c r="FO377" s="207">
        <f t="shared" si="539"/>
        <v>0</v>
      </c>
      <c r="FP377" s="208">
        <f t="shared" si="508"/>
        <v>0</v>
      </c>
      <c r="FQ377" s="208">
        <f t="shared" si="508"/>
        <v>0</v>
      </c>
      <c r="FR377" s="208">
        <f t="shared" si="508"/>
        <v>0</v>
      </c>
      <c r="FS377" s="208">
        <f t="shared" si="470"/>
        <v>0</v>
      </c>
      <c r="FT377" s="208">
        <f t="shared" si="509"/>
        <v>0</v>
      </c>
      <c r="FY377" s="207">
        <f t="shared" si="540"/>
        <v>0</v>
      </c>
      <c r="FZ377" s="208">
        <f t="shared" si="510"/>
        <v>0</v>
      </c>
      <c r="GA377" s="208">
        <f t="shared" si="510"/>
        <v>0</v>
      </c>
      <c r="GB377" s="208">
        <f t="shared" si="510"/>
        <v>0</v>
      </c>
      <c r="GC377" s="208">
        <f t="shared" si="471"/>
        <v>0</v>
      </c>
      <c r="GD377" s="208">
        <f t="shared" si="511"/>
        <v>0</v>
      </c>
      <c r="GI377" s="207">
        <f t="shared" si="541"/>
        <v>0</v>
      </c>
      <c r="GJ377" s="208">
        <f t="shared" si="512"/>
        <v>0</v>
      </c>
      <c r="GK377" s="208">
        <f t="shared" si="512"/>
        <v>0</v>
      </c>
      <c r="GL377" s="208">
        <f t="shared" si="512"/>
        <v>0</v>
      </c>
      <c r="GM377" s="208">
        <f t="shared" si="472"/>
        <v>0</v>
      </c>
      <c r="GN377" s="208">
        <f t="shared" si="513"/>
        <v>0</v>
      </c>
      <c r="GS377" s="207">
        <f t="shared" si="542"/>
        <v>0</v>
      </c>
      <c r="GT377" s="208">
        <f t="shared" si="514"/>
        <v>0</v>
      </c>
      <c r="GU377" s="208">
        <f t="shared" si="514"/>
        <v>0</v>
      </c>
      <c r="GV377" s="208">
        <f t="shared" si="514"/>
        <v>0</v>
      </c>
      <c r="GW377" s="208">
        <f t="shared" si="473"/>
        <v>0</v>
      </c>
      <c r="GX377" s="208">
        <f t="shared" si="515"/>
        <v>0</v>
      </c>
      <c r="HC377" s="207">
        <f t="shared" si="543"/>
        <v>0</v>
      </c>
      <c r="HD377" s="208">
        <f t="shared" si="516"/>
        <v>0</v>
      </c>
      <c r="HE377" s="208">
        <f t="shared" si="516"/>
        <v>0</v>
      </c>
      <c r="HF377" s="208">
        <f t="shared" si="516"/>
        <v>0</v>
      </c>
      <c r="HG377" s="208">
        <f t="shared" si="474"/>
        <v>0</v>
      </c>
      <c r="HH377" s="208">
        <f t="shared" si="517"/>
        <v>0</v>
      </c>
      <c r="HM377" s="207">
        <f t="shared" si="544"/>
        <v>0</v>
      </c>
      <c r="HN377" s="208">
        <f t="shared" si="518"/>
        <v>0</v>
      </c>
      <c r="HO377" s="208">
        <f t="shared" si="518"/>
        <v>0</v>
      </c>
      <c r="HP377" s="208">
        <f t="shared" si="518"/>
        <v>0</v>
      </c>
      <c r="HQ377" s="208">
        <f t="shared" si="475"/>
        <v>0</v>
      </c>
      <c r="HR377" s="208">
        <f t="shared" si="519"/>
        <v>0</v>
      </c>
      <c r="HW377" s="207">
        <f t="shared" si="545"/>
        <v>0</v>
      </c>
      <c r="HX377" s="208">
        <f t="shared" si="520"/>
        <v>0</v>
      </c>
      <c r="HY377" s="208">
        <f t="shared" si="520"/>
        <v>0</v>
      </c>
      <c r="HZ377" s="208">
        <f t="shared" si="520"/>
        <v>0</v>
      </c>
      <c r="IA377" s="208">
        <f t="shared" si="476"/>
        <v>0</v>
      </c>
      <c r="IB377" s="208">
        <f t="shared" si="521"/>
        <v>0</v>
      </c>
      <c r="IG377" s="207">
        <f t="shared" si="546"/>
        <v>0</v>
      </c>
      <c r="IH377" s="208">
        <f t="shared" si="522"/>
        <v>0</v>
      </c>
      <c r="II377" s="208">
        <f t="shared" si="522"/>
        <v>0</v>
      </c>
      <c r="IJ377" s="208">
        <f t="shared" si="522"/>
        <v>0</v>
      </c>
      <c r="IK377" s="208">
        <f t="shared" si="477"/>
        <v>0</v>
      </c>
      <c r="IL377" s="208">
        <f t="shared" si="523"/>
        <v>0</v>
      </c>
    </row>
    <row r="378" spans="20:246">
      <c r="T378" s="207">
        <v>34.799999999999997</v>
      </c>
      <c r="U378" s="207">
        <f t="shared" si="524"/>
        <v>0</v>
      </c>
      <c r="V378" s="208">
        <f t="shared" si="478"/>
        <v>0</v>
      </c>
      <c r="W378" s="208">
        <f t="shared" si="478"/>
        <v>0</v>
      </c>
      <c r="X378" s="208">
        <f t="shared" si="478"/>
        <v>0</v>
      </c>
      <c r="Y378" s="208">
        <f t="shared" si="455"/>
        <v>0</v>
      </c>
      <c r="Z378" s="208">
        <f t="shared" si="479"/>
        <v>0</v>
      </c>
      <c r="AE378" s="207">
        <f t="shared" si="525"/>
        <v>0</v>
      </c>
      <c r="AF378" s="208">
        <f t="shared" si="480"/>
        <v>0</v>
      </c>
      <c r="AG378" s="208">
        <f t="shared" si="480"/>
        <v>0</v>
      </c>
      <c r="AH378" s="208">
        <f t="shared" si="480"/>
        <v>0</v>
      </c>
      <c r="AI378" s="208">
        <f t="shared" si="456"/>
        <v>0</v>
      </c>
      <c r="AJ378" s="208">
        <f t="shared" si="481"/>
        <v>0</v>
      </c>
      <c r="AO378" s="207">
        <f t="shared" si="526"/>
        <v>0</v>
      </c>
      <c r="AP378" s="208">
        <f t="shared" si="482"/>
        <v>0</v>
      </c>
      <c r="AQ378" s="208">
        <f t="shared" si="482"/>
        <v>0</v>
      </c>
      <c r="AR378" s="208">
        <f t="shared" si="482"/>
        <v>0</v>
      </c>
      <c r="AS378" s="208">
        <f t="shared" si="457"/>
        <v>0</v>
      </c>
      <c r="AT378" s="208">
        <f t="shared" si="483"/>
        <v>0</v>
      </c>
      <c r="AY378" s="207">
        <f t="shared" si="527"/>
        <v>0</v>
      </c>
      <c r="AZ378" s="208">
        <f t="shared" si="484"/>
        <v>0</v>
      </c>
      <c r="BA378" s="208">
        <f t="shared" si="484"/>
        <v>0</v>
      </c>
      <c r="BB378" s="208">
        <f t="shared" si="484"/>
        <v>0</v>
      </c>
      <c r="BC378" s="208">
        <f t="shared" si="458"/>
        <v>0</v>
      </c>
      <c r="BD378" s="208">
        <f t="shared" si="485"/>
        <v>0</v>
      </c>
      <c r="BI378" s="207">
        <f t="shared" si="528"/>
        <v>0</v>
      </c>
      <c r="BJ378" s="208">
        <f t="shared" si="486"/>
        <v>0</v>
      </c>
      <c r="BK378" s="208">
        <f t="shared" si="486"/>
        <v>0</v>
      </c>
      <c r="BL378" s="208">
        <f t="shared" si="486"/>
        <v>0</v>
      </c>
      <c r="BM378" s="208">
        <f t="shared" si="459"/>
        <v>0</v>
      </c>
      <c r="BN378" s="208">
        <f t="shared" si="487"/>
        <v>0</v>
      </c>
      <c r="BS378" s="207">
        <f t="shared" si="529"/>
        <v>0</v>
      </c>
      <c r="BT378" s="208">
        <f t="shared" si="488"/>
        <v>0</v>
      </c>
      <c r="BU378" s="208">
        <f t="shared" si="488"/>
        <v>0</v>
      </c>
      <c r="BV378" s="208">
        <f t="shared" si="488"/>
        <v>0</v>
      </c>
      <c r="BW378" s="208">
        <f t="shared" si="460"/>
        <v>0</v>
      </c>
      <c r="BX378" s="208">
        <f t="shared" si="489"/>
        <v>0</v>
      </c>
      <c r="CC378" s="207">
        <f t="shared" si="530"/>
        <v>0</v>
      </c>
      <c r="CD378" s="208">
        <f t="shared" si="490"/>
        <v>0</v>
      </c>
      <c r="CE378" s="208">
        <f t="shared" si="490"/>
        <v>0</v>
      </c>
      <c r="CF378" s="208">
        <f t="shared" si="490"/>
        <v>0</v>
      </c>
      <c r="CG378" s="208">
        <f t="shared" si="461"/>
        <v>0</v>
      </c>
      <c r="CH378" s="208">
        <f t="shared" si="491"/>
        <v>0</v>
      </c>
      <c r="CM378" s="207">
        <f t="shared" si="531"/>
        <v>0</v>
      </c>
      <c r="CN378" s="208">
        <f t="shared" si="492"/>
        <v>0</v>
      </c>
      <c r="CO378" s="208">
        <f t="shared" si="492"/>
        <v>0</v>
      </c>
      <c r="CP378" s="208">
        <f t="shared" si="492"/>
        <v>0</v>
      </c>
      <c r="CQ378" s="208">
        <f t="shared" si="462"/>
        <v>0</v>
      </c>
      <c r="CR378" s="208">
        <f t="shared" si="493"/>
        <v>0</v>
      </c>
      <c r="CW378" s="207">
        <f t="shared" si="532"/>
        <v>0</v>
      </c>
      <c r="CX378" s="208">
        <f t="shared" si="494"/>
        <v>0</v>
      </c>
      <c r="CY378" s="207">
        <f t="shared" si="494"/>
        <v>0</v>
      </c>
      <c r="CZ378" s="208">
        <f t="shared" si="494"/>
        <v>0</v>
      </c>
      <c r="DA378" s="208">
        <f t="shared" si="463"/>
        <v>0</v>
      </c>
      <c r="DB378" s="208">
        <f t="shared" si="495"/>
        <v>0</v>
      </c>
      <c r="DG378" s="207">
        <f t="shared" si="533"/>
        <v>0</v>
      </c>
      <c r="DH378" s="208">
        <f t="shared" si="496"/>
        <v>0</v>
      </c>
      <c r="DI378" s="208">
        <f t="shared" si="496"/>
        <v>0</v>
      </c>
      <c r="DJ378" s="208">
        <f t="shared" si="496"/>
        <v>0</v>
      </c>
      <c r="DK378" s="208">
        <f t="shared" si="464"/>
        <v>0</v>
      </c>
      <c r="DL378" s="208">
        <f t="shared" si="497"/>
        <v>0</v>
      </c>
      <c r="DQ378" s="207">
        <f t="shared" si="534"/>
        <v>0</v>
      </c>
      <c r="DR378" s="208">
        <f t="shared" si="498"/>
        <v>0</v>
      </c>
      <c r="DS378" s="208">
        <f t="shared" si="498"/>
        <v>0</v>
      </c>
      <c r="DT378" s="208">
        <f t="shared" si="498"/>
        <v>0</v>
      </c>
      <c r="DU378" s="208">
        <f t="shared" si="465"/>
        <v>0</v>
      </c>
      <c r="DV378" s="208">
        <f t="shared" si="499"/>
        <v>0</v>
      </c>
      <c r="EA378" s="207">
        <f t="shared" si="535"/>
        <v>0</v>
      </c>
      <c r="EB378" s="208">
        <f t="shared" si="500"/>
        <v>0</v>
      </c>
      <c r="EC378" s="208">
        <f t="shared" si="500"/>
        <v>0</v>
      </c>
      <c r="ED378" s="208">
        <f t="shared" si="500"/>
        <v>0</v>
      </c>
      <c r="EE378" s="208">
        <f t="shared" si="466"/>
        <v>0</v>
      </c>
      <c r="EF378" s="208">
        <f t="shared" si="501"/>
        <v>0</v>
      </c>
      <c r="EK378" s="207">
        <f t="shared" si="536"/>
        <v>0</v>
      </c>
      <c r="EL378" s="208">
        <f t="shared" si="502"/>
        <v>0</v>
      </c>
      <c r="EM378" s="208">
        <f t="shared" si="502"/>
        <v>0</v>
      </c>
      <c r="EN378" s="208">
        <f t="shared" si="502"/>
        <v>0</v>
      </c>
      <c r="EO378" s="208">
        <f t="shared" si="467"/>
        <v>0</v>
      </c>
      <c r="EP378" s="208">
        <f t="shared" si="503"/>
        <v>0</v>
      </c>
      <c r="EU378" s="207">
        <f t="shared" si="537"/>
        <v>0</v>
      </c>
      <c r="EV378" s="208">
        <f t="shared" si="504"/>
        <v>0</v>
      </c>
      <c r="EW378" s="208">
        <f t="shared" si="504"/>
        <v>0</v>
      </c>
      <c r="EX378" s="208">
        <f t="shared" si="504"/>
        <v>0</v>
      </c>
      <c r="EY378" s="208">
        <f t="shared" si="468"/>
        <v>0</v>
      </c>
      <c r="EZ378" s="208">
        <f t="shared" si="505"/>
        <v>0</v>
      </c>
      <c r="FE378" s="207">
        <f t="shared" si="538"/>
        <v>0</v>
      </c>
      <c r="FF378" s="208">
        <f t="shared" si="506"/>
        <v>0</v>
      </c>
      <c r="FG378" s="208">
        <f t="shared" si="506"/>
        <v>0</v>
      </c>
      <c r="FH378" s="208">
        <f t="shared" si="506"/>
        <v>0</v>
      </c>
      <c r="FI378" s="208">
        <f t="shared" si="469"/>
        <v>0</v>
      </c>
      <c r="FJ378" s="208">
        <f t="shared" si="507"/>
        <v>0</v>
      </c>
      <c r="FO378" s="207">
        <f t="shared" si="539"/>
        <v>0</v>
      </c>
      <c r="FP378" s="208">
        <f t="shared" si="508"/>
        <v>0</v>
      </c>
      <c r="FQ378" s="208">
        <f t="shared" si="508"/>
        <v>0</v>
      </c>
      <c r="FR378" s="208">
        <f t="shared" si="508"/>
        <v>0</v>
      </c>
      <c r="FS378" s="208">
        <f t="shared" si="470"/>
        <v>0</v>
      </c>
      <c r="FT378" s="208">
        <f t="shared" si="509"/>
        <v>0</v>
      </c>
      <c r="FY378" s="207">
        <f t="shared" si="540"/>
        <v>0</v>
      </c>
      <c r="FZ378" s="208">
        <f t="shared" si="510"/>
        <v>0</v>
      </c>
      <c r="GA378" s="208">
        <f t="shared" si="510"/>
        <v>0</v>
      </c>
      <c r="GB378" s="208">
        <f t="shared" si="510"/>
        <v>0</v>
      </c>
      <c r="GC378" s="208">
        <f t="shared" si="471"/>
        <v>0</v>
      </c>
      <c r="GD378" s="208">
        <f t="shared" si="511"/>
        <v>0</v>
      </c>
      <c r="GI378" s="207">
        <f t="shared" si="541"/>
        <v>0</v>
      </c>
      <c r="GJ378" s="208">
        <f t="shared" si="512"/>
        <v>0</v>
      </c>
      <c r="GK378" s="208">
        <f t="shared" si="512"/>
        <v>0</v>
      </c>
      <c r="GL378" s="208">
        <f t="shared" si="512"/>
        <v>0</v>
      </c>
      <c r="GM378" s="208">
        <f t="shared" si="472"/>
        <v>0</v>
      </c>
      <c r="GN378" s="208">
        <f t="shared" si="513"/>
        <v>0</v>
      </c>
      <c r="GS378" s="207">
        <f t="shared" si="542"/>
        <v>0</v>
      </c>
      <c r="GT378" s="208">
        <f t="shared" si="514"/>
        <v>0</v>
      </c>
      <c r="GU378" s="208">
        <f t="shared" si="514"/>
        <v>0</v>
      </c>
      <c r="GV378" s="208">
        <f t="shared" si="514"/>
        <v>0</v>
      </c>
      <c r="GW378" s="208">
        <f t="shared" si="473"/>
        <v>0</v>
      </c>
      <c r="GX378" s="208">
        <f t="shared" si="515"/>
        <v>0</v>
      </c>
      <c r="HC378" s="207">
        <f t="shared" si="543"/>
        <v>0</v>
      </c>
      <c r="HD378" s="208">
        <f t="shared" si="516"/>
        <v>0</v>
      </c>
      <c r="HE378" s="208">
        <f t="shared" si="516"/>
        <v>0</v>
      </c>
      <c r="HF378" s="208">
        <f t="shared" si="516"/>
        <v>0</v>
      </c>
      <c r="HG378" s="208">
        <f t="shared" si="474"/>
        <v>0</v>
      </c>
      <c r="HH378" s="208">
        <f t="shared" si="517"/>
        <v>0</v>
      </c>
      <c r="HM378" s="207">
        <f t="shared" si="544"/>
        <v>0</v>
      </c>
      <c r="HN378" s="208">
        <f t="shared" si="518"/>
        <v>0</v>
      </c>
      <c r="HO378" s="208">
        <f t="shared" si="518"/>
        <v>0</v>
      </c>
      <c r="HP378" s="208">
        <f t="shared" si="518"/>
        <v>0</v>
      </c>
      <c r="HQ378" s="208">
        <f t="shared" si="475"/>
        <v>0</v>
      </c>
      <c r="HR378" s="208">
        <f t="shared" si="519"/>
        <v>0</v>
      </c>
      <c r="HW378" s="207">
        <f t="shared" si="545"/>
        <v>0</v>
      </c>
      <c r="HX378" s="208">
        <f t="shared" si="520"/>
        <v>0</v>
      </c>
      <c r="HY378" s="208">
        <f t="shared" si="520"/>
        <v>0</v>
      </c>
      <c r="HZ378" s="208">
        <f t="shared" si="520"/>
        <v>0</v>
      </c>
      <c r="IA378" s="208">
        <f t="shared" si="476"/>
        <v>0</v>
      </c>
      <c r="IB378" s="208">
        <f t="shared" si="521"/>
        <v>0</v>
      </c>
      <c r="IG378" s="207">
        <f t="shared" si="546"/>
        <v>0</v>
      </c>
      <c r="IH378" s="208">
        <f t="shared" si="522"/>
        <v>0</v>
      </c>
      <c r="II378" s="208">
        <f t="shared" si="522"/>
        <v>0</v>
      </c>
      <c r="IJ378" s="208">
        <f t="shared" si="522"/>
        <v>0</v>
      </c>
      <c r="IK378" s="208">
        <f t="shared" si="477"/>
        <v>0</v>
      </c>
      <c r="IL378" s="208">
        <f t="shared" si="523"/>
        <v>0</v>
      </c>
    </row>
    <row r="379" spans="20:246">
      <c r="T379" s="207">
        <v>34.9</v>
      </c>
      <c r="U379" s="207">
        <f t="shared" si="524"/>
        <v>0</v>
      </c>
      <c r="V379" s="208">
        <f t="shared" si="478"/>
        <v>0</v>
      </c>
      <c r="W379" s="208">
        <f t="shared" si="478"/>
        <v>0</v>
      </c>
      <c r="X379" s="208">
        <f t="shared" si="478"/>
        <v>0</v>
      </c>
      <c r="Y379" s="208">
        <f t="shared" si="455"/>
        <v>0</v>
      </c>
      <c r="Z379" s="208">
        <f t="shared" si="479"/>
        <v>0</v>
      </c>
      <c r="AE379" s="207">
        <f t="shared" si="525"/>
        <v>0</v>
      </c>
      <c r="AF379" s="208">
        <f t="shared" si="480"/>
        <v>0</v>
      </c>
      <c r="AG379" s="208">
        <f t="shared" si="480"/>
        <v>0</v>
      </c>
      <c r="AH379" s="208">
        <f t="shared" si="480"/>
        <v>0</v>
      </c>
      <c r="AI379" s="208">
        <f t="shared" si="456"/>
        <v>0</v>
      </c>
      <c r="AJ379" s="208">
        <f t="shared" si="481"/>
        <v>0</v>
      </c>
      <c r="AO379" s="207">
        <f t="shared" si="526"/>
        <v>0</v>
      </c>
      <c r="AP379" s="208">
        <f t="shared" si="482"/>
        <v>0</v>
      </c>
      <c r="AQ379" s="208">
        <f t="shared" si="482"/>
        <v>0</v>
      </c>
      <c r="AR379" s="208">
        <f t="shared" si="482"/>
        <v>0</v>
      </c>
      <c r="AS379" s="208">
        <f t="shared" si="457"/>
        <v>0</v>
      </c>
      <c r="AT379" s="208">
        <f t="shared" si="483"/>
        <v>0</v>
      </c>
      <c r="AY379" s="207">
        <f t="shared" si="527"/>
        <v>0</v>
      </c>
      <c r="AZ379" s="208">
        <f t="shared" si="484"/>
        <v>0</v>
      </c>
      <c r="BA379" s="208">
        <f t="shared" si="484"/>
        <v>0</v>
      </c>
      <c r="BB379" s="208">
        <f t="shared" si="484"/>
        <v>0</v>
      </c>
      <c r="BC379" s="208">
        <f t="shared" si="458"/>
        <v>0</v>
      </c>
      <c r="BD379" s="208">
        <f t="shared" si="485"/>
        <v>0</v>
      </c>
      <c r="BI379" s="207">
        <f t="shared" si="528"/>
        <v>0</v>
      </c>
      <c r="BJ379" s="208">
        <f t="shared" si="486"/>
        <v>0</v>
      </c>
      <c r="BK379" s="208">
        <f t="shared" si="486"/>
        <v>0</v>
      </c>
      <c r="BL379" s="208">
        <f t="shared" si="486"/>
        <v>0</v>
      </c>
      <c r="BM379" s="208">
        <f t="shared" si="459"/>
        <v>0</v>
      </c>
      <c r="BN379" s="208">
        <f t="shared" si="487"/>
        <v>0</v>
      </c>
      <c r="BS379" s="207">
        <f t="shared" si="529"/>
        <v>0</v>
      </c>
      <c r="BT379" s="208">
        <f t="shared" si="488"/>
        <v>0</v>
      </c>
      <c r="BU379" s="208">
        <f t="shared" si="488"/>
        <v>0</v>
      </c>
      <c r="BV379" s="208">
        <f t="shared" si="488"/>
        <v>0</v>
      </c>
      <c r="BW379" s="208">
        <f t="shared" si="460"/>
        <v>0</v>
      </c>
      <c r="BX379" s="208">
        <f t="shared" si="489"/>
        <v>0</v>
      </c>
      <c r="CC379" s="207">
        <f t="shared" si="530"/>
        <v>0</v>
      </c>
      <c r="CD379" s="208">
        <f t="shared" si="490"/>
        <v>0</v>
      </c>
      <c r="CE379" s="208">
        <f t="shared" si="490"/>
        <v>0</v>
      </c>
      <c r="CF379" s="208">
        <f t="shared" si="490"/>
        <v>0</v>
      </c>
      <c r="CG379" s="208">
        <f t="shared" si="461"/>
        <v>0</v>
      </c>
      <c r="CH379" s="208">
        <f t="shared" si="491"/>
        <v>0</v>
      </c>
      <c r="CM379" s="207">
        <f t="shared" si="531"/>
        <v>0</v>
      </c>
      <c r="CN379" s="208">
        <f t="shared" si="492"/>
        <v>0</v>
      </c>
      <c r="CO379" s="208">
        <f t="shared" si="492"/>
        <v>0</v>
      </c>
      <c r="CP379" s="208">
        <f t="shared" si="492"/>
        <v>0</v>
      </c>
      <c r="CQ379" s="208">
        <f t="shared" si="462"/>
        <v>0</v>
      </c>
      <c r="CR379" s="208">
        <f t="shared" si="493"/>
        <v>0</v>
      </c>
      <c r="CW379" s="207">
        <f t="shared" si="532"/>
        <v>0</v>
      </c>
      <c r="CX379" s="208">
        <f t="shared" si="494"/>
        <v>0</v>
      </c>
      <c r="CY379" s="207">
        <f t="shared" si="494"/>
        <v>0</v>
      </c>
      <c r="CZ379" s="208">
        <f t="shared" si="494"/>
        <v>0</v>
      </c>
      <c r="DA379" s="208">
        <f t="shared" si="463"/>
        <v>0</v>
      </c>
      <c r="DB379" s="208">
        <f t="shared" si="495"/>
        <v>0</v>
      </c>
      <c r="DG379" s="207">
        <f t="shared" si="533"/>
        <v>0</v>
      </c>
      <c r="DH379" s="208">
        <f t="shared" si="496"/>
        <v>0</v>
      </c>
      <c r="DI379" s="208">
        <f t="shared" si="496"/>
        <v>0</v>
      </c>
      <c r="DJ379" s="208">
        <f t="shared" si="496"/>
        <v>0</v>
      </c>
      <c r="DK379" s="208">
        <f t="shared" si="464"/>
        <v>0</v>
      </c>
      <c r="DL379" s="208">
        <f t="shared" si="497"/>
        <v>0</v>
      </c>
      <c r="DQ379" s="207">
        <f t="shared" si="534"/>
        <v>0</v>
      </c>
      <c r="DR379" s="208">
        <f t="shared" si="498"/>
        <v>0</v>
      </c>
      <c r="DS379" s="208">
        <f t="shared" si="498"/>
        <v>0</v>
      </c>
      <c r="DT379" s="208">
        <f t="shared" si="498"/>
        <v>0</v>
      </c>
      <c r="DU379" s="208">
        <f t="shared" si="465"/>
        <v>0</v>
      </c>
      <c r="DV379" s="208">
        <f t="shared" si="499"/>
        <v>0</v>
      </c>
      <c r="EA379" s="207">
        <f t="shared" si="535"/>
        <v>0</v>
      </c>
      <c r="EB379" s="208">
        <f t="shared" si="500"/>
        <v>0</v>
      </c>
      <c r="EC379" s="208">
        <f t="shared" si="500"/>
        <v>0</v>
      </c>
      <c r="ED379" s="208">
        <f t="shared" si="500"/>
        <v>0</v>
      </c>
      <c r="EE379" s="208">
        <f t="shared" si="466"/>
        <v>0</v>
      </c>
      <c r="EF379" s="208">
        <f t="shared" si="501"/>
        <v>0</v>
      </c>
      <c r="EK379" s="207">
        <f t="shared" si="536"/>
        <v>0</v>
      </c>
      <c r="EL379" s="208">
        <f t="shared" si="502"/>
        <v>0</v>
      </c>
      <c r="EM379" s="208">
        <f t="shared" si="502"/>
        <v>0</v>
      </c>
      <c r="EN379" s="208">
        <f t="shared" si="502"/>
        <v>0</v>
      </c>
      <c r="EO379" s="208">
        <f t="shared" si="467"/>
        <v>0</v>
      </c>
      <c r="EP379" s="208">
        <f t="shared" si="503"/>
        <v>0</v>
      </c>
      <c r="EU379" s="207">
        <f t="shared" si="537"/>
        <v>0</v>
      </c>
      <c r="EV379" s="208">
        <f t="shared" si="504"/>
        <v>0</v>
      </c>
      <c r="EW379" s="208">
        <f t="shared" si="504"/>
        <v>0</v>
      </c>
      <c r="EX379" s="208">
        <f t="shared" si="504"/>
        <v>0</v>
      </c>
      <c r="EY379" s="208">
        <f t="shared" si="468"/>
        <v>0</v>
      </c>
      <c r="EZ379" s="208">
        <f t="shared" si="505"/>
        <v>0</v>
      </c>
      <c r="FE379" s="207">
        <f t="shared" si="538"/>
        <v>0</v>
      </c>
      <c r="FF379" s="208">
        <f t="shared" si="506"/>
        <v>0</v>
      </c>
      <c r="FG379" s="208">
        <f t="shared" si="506"/>
        <v>0</v>
      </c>
      <c r="FH379" s="208">
        <f t="shared" si="506"/>
        <v>0</v>
      </c>
      <c r="FI379" s="208">
        <f t="shared" si="469"/>
        <v>0</v>
      </c>
      <c r="FJ379" s="208">
        <f t="shared" si="507"/>
        <v>0</v>
      </c>
      <c r="FO379" s="207">
        <f t="shared" si="539"/>
        <v>0</v>
      </c>
      <c r="FP379" s="208">
        <f t="shared" si="508"/>
        <v>0</v>
      </c>
      <c r="FQ379" s="208">
        <f t="shared" si="508"/>
        <v>0</v>
      </c>
      <c r="FR379" s="208">
        <f t="shared" si="508"/>
        <v>0</v>
      </c>
      <c r="FS379" s="208">
        <f t="shared" si="470"/>
        <v>0</v>
      </c>
      <c r="FT379" s="208">
        <f t="shared" si="509"/>
        <v>0</v>
      </c>
      <c r="FY379" s="207">
        <f t="shared" si="540"/>
        <v>0</v>
      </c>
      <c r="FZ379" s="208">
        <f t="shared" si="510"/>
        <v>0</v>
      </c>
      <c r="GA379" s="208">
        <f t="shared" si="510"/>
        <v>0</v>
      </c>
      <c r="GB379" s="208">
        <f t="shared" si="510"/>
        <v>0</v>
      </c>
      <c r="GC379" s="208">
        <f t="shared" si="471"/>
        <v>0</v>
      </c>
      <c r="GD379" s="208">
        <f t="shared" si="511"/>
        <v>0</v>
      </c>
      <c r="GI379" s="207">
        <f t="shared" si="541"/>
        <v>0</v>
      </c>
      <c r="GJ379" s="208">
        <f t="shared" si="512"/>
        <v>0</v>
      </c>
      <c r="GK379" s="208">
        <f t="shared" si="512"/>
        <v>0</v>
      </c>
      <c r="GL379" s="208">
        <f t="shared" si="512"/>
        <v>0</v>
      </c>
      <c r="GM379" s="208">
        <f t="shared" si="472"/>
        <v>0</v>
      </c>
      <c r="GN379" s="208">
        <f t="shared" si="513"/>
        <v>0</v>
      </c>
      <c r="GS379" s="207">
        <f t="shared" si="542"/>
        <v>0</v>
      </c>
      <c r="GT379" s="208">
        <f t="shared" si="514"/>
        <v>0</v>
      </c>
      <c r="GU379" s="208">
        <f t="shared" si="514"/>
        <v>0</v>
      </c>
      <c r="GV379" s="208">
        <f t="shared" si="514"/>
        <v>0</v>
      </c>
      <c r="GW379" s="208">
        <f t="shared" si="473"/>
        <v>0</v>
      </c>
      <c r="GX379" s="208">
        <f t="shared" si="515"/>
        <v>0</v>
      </c>
      <c r="HC379" s="207">
        <f t="shared" si="543"/>
        <v>0</v>
      </c>
      <c r="HD379" s="208">
        <f t="shared" si="516"/>
        <v>0</v>
      </c>
      <c r="HE379" s="208">
        <f t="shared" si="516"/>
        <v>0</v>
      </c>
      <c r="HF379" s="208">
        <f t="shared" si="516"/>
        <v>0</v>
      </c>
      <c r="HG379" s="208">
        <f t="shared" si="474"/>
        <v>0</v>
      </c>
      <c r="HH379" s="208">
        <f t="shared" si="517"/>
        <v>0</v>
      </c>
      <c r="HM379" s="207">
        <f t="shared" si="544"/>
        <v>0</v>
      </c>
      <c r="HN379" s="208">
        <f t="shared" si="518"/>
        <v>0</v>
      </c>
      <c r="HO379" s="208">
        <f t="shared" si="518"/>
        <v>0</v>
      </c>
      <c r="HP379" s="208">
        <f t="shared" si="518"/>
        <v>0</v>
      </c>
      <c r="HQ379" s="208">
        <f t="shared" si="475"/>
        <v>0</v>
      </c>
      <c r="HR379" s="208">
        <f t="shared" si="519"/>
        <v>0</v>
      </c>
      <c r="HW379" s="207">
        <f t="shared" si="545"/>
        <v>0</v>
      </c>
      <c r="HX379" s="208">
        <f t="shared" si="520"/>
        <v>0</v>
      </c>
      <c r="HY379" s="208">
        <f t="shared" si="520"/>
        <v>0</v>
      </c>
      <c r="HZ379" s="208">
        <f t="shared" si="520"/>
        <v>0</v>
      </c>
      <c r="IA379" s="208">
        <f t="shared" si="476"/>
        <v>0</v>
      </c>
      <c r="IB379" s="208">
        <f t="shared" si="521"/>
        <v>0</v>
      </c>
      <c r="IG379" s="207">
        <f t="shared" si="546"/>
        <v>0</v>
      </c>
      <c r="IH379" s="208">
        <f t="shared" si="522"/>
        <v>0</v>
      </c>
      <c r="II379" s="208">
        <f t="shared" si="522"/>
        <v>0</v>
      </c>
      <c r="IJ379" s="208">
        <f t="shared" si="522"/>
        <v>0</v>
      </c>
      <c r="IK379" s="208">
        <f t="shared" si="477"/>
        <v>0</v>
      </c>
      <c r="IL379" s="208">
        <f t="shared" si="523"/>
        <v>0</v>
      </c>
    </row>
    <row r="380" spans="20:246">
      <c r="T380" s="207">
        <v>35</v>
      </c>
      <c r="U380" s="207">
        <f t="shared" si="524"/>
        <v>0</v>
      </c>
      <c r="V380" s="208">
        <f t="shared" si="478"/>
        <v>0</v>
      </c>
      <c r="W380" s="208">
        <f t="shared" si="478"/>
        <v>0</v>
      </c>
      <c r="X380" s="208">
        <f t="shared" si="478"/>
        <v>0</v>
      </c>
      <c r="Y380" s="208">
        <f t="shared" si="455"/>
        <v>0</v>
      </c>
      <c r="Z380" s="208">
        <f t="shared" si="479"/>
        <v>0</v>
      </c>
      <c r="AE380" s="207">
        <f t="shared" si="525"/>
        <v>0</v>
      </c>
      <c r="AF380" s="208">
        <f t="shared" si="480"/>
        <v>0</v>
      </c>
      <c r="AG380" s="208">
        <f t="shared" si="480"/>
        <v>0</v>
      </c>
      <c r="AH380" s="208">
        <f t="shared" si="480"/>
        <v>0</v>
      </c>
      <c r="AI380" s="208">
        <f t="shared" si="456"/>
        <v>0</v>
      </c>
      <c r="AJ380" s="208">
        <f t="shared" si="481"/>
        <v>0</v>
      </c>
      <c r="AO380" s="207">
        <f t="shared" si="526"/>
        <v>0</v>
      </c>
      <c r="AP380" s="208">
        <f t="shared" si="482"/>
        <v>0</v>
      </c>
      <c r="AQ380" s="208">
        <f t="shared" si="482"/>
        <v>0</v>
      </c>
      <c r="AR380" s="208">
        <f t="shared" si="482"/>
        <v>0</v>
      </c>
      <c r="AS380" s="208">
        <f t="shared" si="457"/>
        <v>0</v>
      </c>
      <c r="AT380" s="208">
        <f t="shared" si="483"/>
        <v>0</v>
      </c>
      <c r="AY380" s="207">
        <f t="shared" si="527"/>
        <v>0</v>
      </c>
      <c r="AZ380" s="208">
        <f t="shared" si="484"/>
        <v>0</v>
      </c>
      <c r="BA380" s="208">
        <f t="shared" si="484"/>
        <v>0</v>
      </c>
      <c r="BB380" s="208">
        <f t="shared" si="484"/>
        <v>0</v>
      </c>
      <c r="BC380" s="208">
        <f t="shared" si="458"/>
        <v>0</v>
      </c>
      <c r="BD380" s="208">
        <f t="shared" si="485"/>
        <v>0</v>
      </c>
      <c r="BI380" s="207">
        <f t="shared" si="528"/>
        <v>0</v>
      </c>
      <c r="BJ380" s="208">
        <f t="shared" si="486"/>
        <v>0</v>
      </c>
      <c r="BK380" s="208">
        <f t="shared" si="486"/>
        <v>0</v>
      </c>
      <c r="BL380" s="208">
        <f t="shared" si="486"/>
        <v>0</v>
      </c>
      <c r="BM380" s="208">
        <f t="shared" si="459"/>
        <v>0</v>
      </c>
      <c r="BN380" s="208">
        <f t="shared" si="487"/>
        <v>0</v>
      </c>
      <c r="BS380" s="207">
        <f t="shared" si="529"/>
        <v>0</v>
      </c>
      <c r="BT380" s="208">
        <f t="shared" si="488"/>
        <v>0</v>
      </c>
      <c r="BU380" s="208">
        <f t="shared" si="488"/>
        <v>0</v>
      </c>
      <c r="BV380" s="208">
        <f t="shared" si="488"/>
        <v>0</v>
      </c>
      <c r="BW380" s="208">
        <f t="shared" si="460"/>
        <v>0</v>
      </c>
      <c r="BX380" s="208">
        <f t="shared" si="489"/>
        <v>0</v>
      </c>
      <c r="CC380" s="207">
        <f t="shared" si="530"/>
        <v>0</v>
      </c>
      <c r="CD380" s="208">
        <f t="shared" si="490"/>
        <v>0</v>
      </c>
      <c r="CE380" s="208">
        <f t="shared" si="490"/>
        <v>0</v>
      </c>
      <c r="CF380" s="208">
        <f t="shared" si="490"/>
        <v>0</v>
      </c>
      <c r="CG380" s="208">
        <f t="shared" si="461"/>
        <v>0</v>
      </c>
      <c r="CH380" s="208">
        <f t="shared" si="491"/>
        <v>0</v>
      </c>
      <c r="CM380" s="207">
        <f t="shared" si="531"/>
        <v>0</v>
      </c>
      <c r="CN380" s="208">
        <f t="shared" si="492"/>
        <v>0</v>
      </c>
      <c r="CO380" s="208">
        <f t="shared" si="492"/>
        <v>0</v>
      </c>
      <c r="CP380" s="208">
        <f t="shared" si="492"/>
        <v>0</v>
      </c>
      <c r="CQ380" s="208">
        <f t="shared" si="462"/>
        <v>0</v>
      </c>
      <c r="CR380" s="208">
        <f t="shared" si="493"/>
        <v>0</v>
      </c>
      <c r="CW380" s="207">
        <f t="shared" si="532"/>
        <v>0</v>
      </c>
      <c r="CX380" s="208">
        <f t="shared" si="494"/>
        <v>0</v>
      </c>
      <c r="CY380" s="207">
        <f t="shared" si="494"/>
        <v>0</v>
      </c>
      <c r="CZ380" s="208">
        <f t="shared" si="494"/>
        <v>0</v>
      </c>
      <c r="DA380" s="208">
        <f t="shared" si="463"/>
        <v>0</v>
      </c>
      <c r="DB380" s="208">
        <f t="shared" si="495"/>
        <v>0</v>
      </c>
      <c r="DG380" s="207">
        <f t="shared" si="533"/>
        <v>0</v>
      </c>
      <c r="DH380" s="208">
        <f t="shared" si="496"/>
        <v>0</v>
      </c>
      <c r="DI380" s="208">
        <f t="shared" si="496"/>
        <v>0</v>
      </c>
      <c r="DJ380" s="208">
        <f t="shared" si="496"/>
        <v>0</v>
      </c>
      <c r="DK380" s="208">
        <f t="shared" si="464"/>
        <v>0</v>
      </c>
      <c r="DL380" s="208">
        <f t="shared" si="497"/>
        <v>0</v>
      </c>
      <c r="DQ380" s="207">
        <f t="shared" si="534"/>
        <v>0</v>
      </c>
      <c r="DR380" s="208">
        <f t="shared" si="498"/>
        <v>0</v>
      </c>
      <c r="DS380" s="208">
        <f t="shared" si="498"/>
        <v>0</v>
      </c>
      <c r="DT380" s="208">
        <f t="shared" si="498"/>
        <v>0</v>
      </c>
      <c r="DU380" s="208">
        <f t="shared" si="465"/>
        <v>0</v>
      </c>
      <c r="DV380" s="208">
        <f t="shared" si="499"/>
        <v>0</v>
      </c>
      <c r="EA380" s="207">
        <f t="shared" si="535"/>
        <v>0</v>
      </c>
      <c r="EB380" s="208">
        <f t="shared" si="500"/>
        <v>0</v>
      </c>
      <c r="EC380" s="208">
        <f t="shared" si="500"/>
        <v>0</v>
      </c>
      <c r="ED380" s="208">
        <f t="shared" si="500"/>
        <v>0</v>
      </c>
      <c r="EE380" s="208">
        <f t="shared" si="466"/>
        <v>0</v>
      </c>
      <c r="EF380" s="208">
        <f t="shared" si="501"/>
        <v>0</v>
      </c>
      <c r="EK380" s="207">
        <f t="shared" si="536"/>
        <v>0</v>
      </c>
      <c r="EL380" s="208">
        <f t="shared" si="502"/>
        <v>0</v>
      </c>
      <c r="EM380" s="208">
        <f t="shared" si="502"/>
        <v>0</v>
      </c>
      <c r="EN380" s="208">
        <f t="shared" si="502"/>
        <v>0</v>
      </c>
      <c r="EO380" s="208">
        <f t="shared" si="467"/>
        <v>0</v>
      </c>
      <c r="EP380" s="208">
        <f t="shared" si="503"/>
        <v>0</v>
      </c>
      <c r="EU380" s="207">
        <f t="shared" si="537"/>
        <v>0</v>
      </c>
      <c r="EV380" s="208">
        <f t="shared" si="504"/>
        <v>0</v>
      </c>
      <c r="EW380" s="208">
        <f t="shared" si="504"/>
        <v>0</v>
      </c>
      <c r="EX380" s="208">
        <f t="shared" si="504"/>
        <v>0</v>
      </c>
      <c r="EY380" s="208">
        <f t="shared" si="468"/>
        <v>0</v>
      </c>
      <c r="EZ380" s="208">
        <f t="shared" si="505"/>
        <v>0</v>
      </c>
      <c r="FE380" s="207">
        <f t="shared" si="538"/>
        <v>0</v>
      </c>
      <c r="FF380" s="208">
        <f t="shared" si="506"/>
        <v>0</v>
      </c>
      <c r="FG380" s="208">
        <f t="shared" si="506"/>
        <v>0</v>
      </c>
      <c r="FH380" s="208">
        <f t="shared" si="506"/>
        <v>0</v>
      </c>
      <c r="FI380" s="208">
        <f t="shared" si="469"/>
        <v>0</v>
      </c>
      <c r="FJ380" s="208">
        <f t="shared" si="507"/>
        <v>0</v>
      </c>
      <c r="FO380" s="207">
        <f t="shared" si="539"/>
        <v>0</v>
      </c>
      <c r="FP380" s="208">
        <f t="shared" si="508"/>
        <v>0</v>
      </c>
      <c r="FQ380" s="208">
        <f t="shared" si="508"/>
        <v>0</v>
      </c>
      <c r="FR380" s="208">
        <f t="shared" si="508"/>
        <v>0</v>
      </c>
      <c r="FS380" s="208">
        <f t="shared" si="470"/>
        <v>0</v>
      </c>
      <c r="FT380" s="208">
        <f t="shared" si="509"/>
        <v>0</v>
      </c>
      <c r="FY380" s="207">
        <f t="shared" si="540"/>
        <v>0</v>
      </c>
      <c r="FZ380" s="208">
        <f t="shared" si="510"/>
        <v>0</v>
      </c>
      <c r="GA380" s="208">
        <f t="shared" si="510"/>
        <v>0</v>
      </c>
      <c r="GB380" s="208">
        <f t="shared" si="510"/>
        <v>0</v>
      </c>
      <c r="GC380" s="208">
        <f t="shared" si="471"/>
        <v>0</v>
      </c>
      <c r="GD380" s="208">
        <f t="shared" si="511"/>
        <v>0</v>
      </c>
      <c r="GI380" s="207">
        <f t="shared" si="541"/>
        <v>0</v>
      </c>
      <c r="GJ380" s="208">
        <f t="shared" si="512"/>
        <v>0</v>
      </c>
      <c r="GK380" s="208">
        <f t="shared" si="512"/>
        <v>0</v>
      </c>
      <c r="GL380" s="208">
        <f t="shared" si="512"/>
        <v>0</v>
      </c>
      <c r="GM380" s="208">
        <f t="shared" si="472"/>
        <v>0</v>
      </c>
      <c r="GN380" s="208">
        <f t="shared" si="513"/>
        <v>0</v>
      </c>
      <c r="GS380" s="207">
        <f t="shared" si="542"/>
        <v>0</v>
      </c>
      <c r="GT380" s="208">
        <f t="shared" si="514"/>
        <v>0</v>
      </c>
      <c r="GU380" s="208">
        <f t="shared" si="514"/>
        <v>0</v>
      </c>
      <c r="GV380" s="208">
        <f t="shared" si="514"/>
        <v>0</v>
      </c>
      <c r="GW380" s="208">
        <f t="shared" si="473"/>
        <v>0</v>
      </c>
      <c r="GX380" s="208">
        <f t="shared" si="515"/>
        <v>0</v>
      </c>
      <c r="HC380" s="207">
        <f t="shared" si="543"/>
        <v>0</v>
      </c>
      <c r="HD380" s="208">
        <f t="shared" si="516"/>
        <v>0</v>
      </c>
      <c r="HE380" s="208">
        <f t="shared" si="516"/>
        <v>0</v>
      </c>
      <c r="HF380" s="208">
        <f t="shared" si="516"/>
        <v>0</v>
      </c>
      <c r="HG380" s="208">
        <f t="shared" si="474"/>
        <v>0</v>
      </c>
      <c r="HH380" s="208">
        <f t="shared" si="517"/>
        <v>0</v>
      </c>
      <c r="HM380" s="207">
        <f t="shared" si="544"/>
        <v>0</v>
      </c>
      <c r="HN380" s="208">
        <f t="shared" si="518"/>
        <v>0</v>
      </c>
      <c r="HO380" s="208">
        <f t="shared" si="518"/>
        <v>0</v>
      </c>
      <c r="HP380" s="208">
        <f t="shared" si="518"/>
        <v>0</v>
      </c>
      <c r="HQ380" s="208">
        <f t="shared" si="475"/>
        <v>0</v>
      </c>
      <c r="HR380" s="208">
        <f t="shared" si="519"/>
        <v>0</v>
      </c>
      <c r="HW380" s="207">
        <f t="shared" si="545"/>
        <v>0</v>
      </c>
      <c r="HX380" s="208">
        <f t="shared" si="520"/>
        <v>0</v>
      </c>
      <c r="HY380" s="208">
        <f t="shared" si="520"/>
        <v>0</v>
      </c>
      <c r="HZ380" s="208">
        <f t="shared" si="520"/>
        <v>0</v>
      </c>
      <c r="IA380" s="208">
        <f t="shared" si="476"/>
        <v>0</v>
      </c>
      <c r="IB380" s="208">
        <f t="shared" si="521"/>
        <v>0</v>
      </c>
      <c r="IG380" s="207">
        <f t="shared" si="546"/>
        <v>0</v>
      </c>
      <c r="IH380" s="208">
        <f t="shared" si="522"/>
        <v>0</v>
      </c>
      <c r="II380" s="208">
        <f t="shared" si="522"/>
        <v>0</v>
      </c>
      <c r="IJ380" s="208">
        <f t="shared" si="522"/>
        <v>0</v>
      </c>
      <c r="IK380" s="208">
        <f t="shared" si="477"/>
        <v>0</v>
      </c>
      <c r="IL380" s="208">
        <f t="shared" si="523"/>
        <v>0</v>
      </c>
    </row>
    <row r="381" spans="20:246">
      <c r="T381" s="207">
        <v>35.1</v>
      </c>
      <c r="U381" s="207">
        <f t="shared" si="524"/>
        <v>0</v>
      </c>
      <c r="V381" s="208">
        <f t="shared" si="478"/>
        <v>0</v>
      </c>
      <c r="W381" s="208">
        <f t="shared" si="478"/>
        <v>0</v>
      </c>
      <c r="X381" s="208">
        <f t="shared" si="478"/>
        <v>0</v>
      </c>
      <c r="Y381" s="208">
        <f t="shared" si="455"/>
        <v>0</v>
      </c>
      <c r="Z381" s="208">
        <f t="shared" si="479"/>
        <v>0</v>
      </c>
      <c r="AE381" s="207">
        <f t="shared" si="525"/>
        <v>0</v>
      </c>
      <c r="AF381" s="208">
        <f t="shared" si="480"/>
        <v>0</v>
      </c>
      <c r="AG381" s="208">
        <f t="shared" si="480"/>
        <v>0</v>
      </c>
      <c r="AH381" s="208">
        <f t="shared" si="480"/>
        <v>0</v>
      </c>
      <c r="AI381" s="208">
        <f t="shared" si="456"/>
        <v>0</v>
      </c>
      <c r="AJ381" s="208">
        <f t="shared" si="481"/>
        <v>0</v>
      </c>
      <c r="AO381" s="207">
        <f t="shared" si="526"/>
        <v>0</v>
      </c>
      <c r="AP381" s="208">
        <f t="shared" si="482"/>
        <v>0</v>
      </c>
      <c r="AQ381" s="208">
        <f t="shared" si="482"/>
        <v>0</v>
      </c>
      <c r="AR381" s="208">
        <f t="shared" si="482"/>
        <v>0</v>
      </c>
      <c r="AS381" s="208">
        <f t="shared" si="457"/>
        <v>0</v>
      </c>
      <c r="AT381" s="208">
        <f t="shared" si="483"/>
        <v>0</v>
      </c>
      <c r="AY381" s="207">
        <f t="shared" si="527"/>
        <v>0</v>
      </c>
      <c r="AZ381" s="208">
        <f t="shared" si="484"/>
        <v>0</v>
      </c>
      <c r="BA381" s="208">
        <f t="shared" si="484"/>
        <v>0</v>
      </c>
      <c r="BB381" s="208">
        <f t="shared" si="484"/>
        <v>0</v>
      </c>
      <c r="BC381" s="208">
        <f t="shared" si="458"/>
        <v>0</v>
      </c>
      <c r="BD381" s="208">
        <f t="shared" si="485"/>
        <v>0</v>
      </c>
      <c r="BI381" s="207">
        <f t="shared" si="528"/>
        <v>0</v>
      </c>
      <c r="BJ381" s="208">
        <f t="shared" si="486"/>
        <v>0</v>
      </c>
      <c r="BK381" s="208">
        <f t="shared" si="486"/>
        <v>0</v>
      </c>
      <c r="BL381" s="208">
        <f t="shared" si="486"/>
        <v>0</v>
      </c>
      <c r="BM381" s="208">
        <f t="shared" si="459"/>
        <v>0</v>
      </c>
      <c r="BN381" s="208">
        <f t="shared" si="487"/>
        <v>0</v>
      </c>
      <c r="BS381" s="207">
        <f t="shared" si="529"/>
        <v>0</v>
      </c>
      <c r="BT381" s="208">
        <f t="shared" si="488"/>
        <v>0</v>
      </c>
      <c r="BU381" s="208">
        <f t="shared" si="488"/>
        <v>0</v>
      </c>
      <c r="BV381" s="208">
        <f t="shared" si="488"/>
        <v>0</v>
      </c>
      <c r="BW381" s="208">
        <f t="shared" si="460"/>
        <v>0</v>
      </c>
      <c r="BX381" s="208">
        <f t="shared" si="489"/>
        <v>0</v>
      </c>
      <c r="CC381" s="207">
        <f t="shared" si="530"/>
        <v>0</v>
      </c>
      <c r="CD381" s="208">
        <f t="shared" si="490"/>
        <v>0</v>
      </c>
      <c r="CE381" s="208">
        <f t="shared" si="490"/>
        <v>0</v>
      </c>
      <c r="CF381" s="208">
        <f t="shared" si="490"/>
        <v>0</v>
      </c>
      <c r="CG381" s="208">
        <f t="shared" si="461"/>
        <v>0</v>
      </c>
      <c r="CH381" s="208">
        <f t="shared" si="491"/>
        <v>0</v>
      </c>
      <c r="CM381" s="207">
        <f t="shared" si="531"/>
        <v>0</v>
      </c>
      <c r="CN381" s="208">
        <f t="shared" si="492"/>
        <v>0</v>
      </c>
      <c r="CO381" s="208">
        <f t="shared" si="492"/>
        <v>0</v>
      </c>
      <c r="CP381" s="208">
        <f t="shared" si="492"/>
        <v>0</v>
      </c>
      <c r="CQ381" s="208">
        <f t="shared" si="462"/>
        <v>0</v>
      </c>
      <c r="CR381" s="208">
        <f t="shared" si="493"/>
        <v>0</v>
      </c>
      <c r="CW381" s="207">
        <f t="shared" si="532"/>
        <v>0</v>
      </c>
      <c r="CX381" s="208">
        <f t="shared" si="494"/>
        <v>0</v>
      </c>
      <c r="CY381" s="207">
        <f t="shared" si="494"/>
        <v>0</v>
      </c>
      <c r="CZ381" s="208">
        <f t="shared" si="494"/>
        <v>0</v>
      </c>
      <c r="DA381" s="208">
        <f t="shared" si="463"/>
        <v>0</v>
      </c>
      <c r="DB381" s="208">
        <f t="shared" si="495"/>
        <v>0</v>
      </c>
      <c r="DG381" s="207">
        <f t="shared" si="533"/>
        <v>0</v>
      </c>
      <c r="DH381" s="208">
        <f t="shared" si="496"/>
        <v>0</v>
      </c>
      <c r="DI381" s="208">
        <f t="shared" si="496"/>
        <v>0</v>
      </c>
      <c r="DJ381" s="208">
        <f t="shared" si="496"/>
        <v>0</v>
      </c>
      <c r="DK381" s="208">
        <f t="shared" si="464"/>
        <v>0</v>
      </c>
      <c r="DL381" s="208">
        <f t="shared" si="497"/>
        <v>0</v>
      </c>
      <c r="DQ381" s="207">
        <f t="shared" si="534"/>
        <v>0</v>
      </c>
      <c r="DR381" s="208">
        <f t="shared" si="498"/>
        <v>0</v>
      </c>
      <c r="DS381" s="208">
        <f t="shared" si="498"/>
        <v>0</v>
      </c>
      <c r="DT381" s="208">
        <f t="shared" si="498"/>
        <v>0</v>
      </c>
      <c r="DU381" s="208">
        <f t="shared" si="465"/>
        <v>0</v>
      </c>
      <c r="DV381" s="208">
        <f t="shared" si="499"/>
        <v>0</v>
      </c>
      <c r="EA381" s="207">
        <f t="shared" si="535"/>
        <v>0</v>
      </c>
      <c r="EB381" s="208">
        <f t="shared" si="500"/>
        <v>0</v>
      </c>
      <c r="EC381" s="208">
        <f t="shared" si="500"/>
        <v>0</v>
      </c>
      <c r="ED381" s="208">
        <f t="shared" si="500"/>
        <v>0</v>
      </c>
      <c r="EE381" s="208">
        <f t="shared" si="466"/>
        <v>0</v>
      </c>
      <c r="EF381" s="208">
        <f t="shared" si="501"/>
        <v>0</v>
      </c>
      <c r="EK381" s="207">
        <f t="shared" si="536"/>
        <v>0</v>
      </c>
      <c r="EL381" s="208">
        <f t="shared" si="502"/>
        <v>0</v>
      </c>
      <c r="EM381" s="208">
        <f t="shared" si="502"/>
        <v>0</v>
      </c>
      <c r="EN381" s="208">
        <f t="shared" si="502"/>
        <v>0</v>
      </c>
      <c r="EO381" s="208">
        <f t="shared" si="467"/>
        <v>0</v>
      </c>
      <c r="EP381" s="208">
        <f t="shared" si="503"/>
        <v>0</v>
      </c>
      <c r="EU381" s="207">
        <f t="shared" si="537"/>
        <v>0</v>
      </c>
      <c r="EV381" s="208">
        <f t="shared" si="504"/>
        <v>0</v>
      </c>
      <c r="EW381" s="208">
        <f t="shared" si="504"/>
        <v>0</v>
      </c>
      <c r="EX381" s="208">
        <f t="shared" si="504"/>
        <v>0</v>
      </c>
      <c r="EY381" s="208">
        <f t="shared" si="468"/>
        <v>0</v>
      </c>
      <c r="EZ381" s="208">
        <f t="shared" si="505"/>
        <v>0</v>
      </c>
      <c r="FE381" s="207">
        <f t="shared" si="538"/>
        <v>0</v>
      </c>
      <c r="FF381" s="208">
        <f t="shared" si="506"/>
        <v>0</v>
      </c>
      <c r="FG381" s="208">
        <f t="shared" si="506"/>
        <v>0</v>
      </c>
      <c r="FH381" s="208">
        <f t="shared" si="506"/>
        <v>0</v>
      </c>
      <c r="FI381" s="208">
        <f t="shared" si="469"/>
        <v>0</v>
      </c>
      <c r="FJ381" s="208">
        <f t="shared" si="507"/>
        <v>0</v>
      </c>
      <c r="FO381" s="207">
        <f t="shared" si="539"/>
        <v>0</v>
      </c>
      <c r="FP381" s="208">
        <f t="shared" si="508"/>
        <v>0</v>
      </c>
      <c r="FQ381" s="208">
        <f t="shared" si="508"/>
        <v>0</v>
      </c>
      <c r="FR381" s="208">
        <f t="shared" si="508"/>
        <v>0</v>
      </c>
      <c r="FS381" s="208">
        <f t="shared" si="470"/>
        <v>0</v>
      </c>
      <c r="FT381" s="208">
        <f t="shared" si="509"/>
        <v>0</v>
      </c>
      <c r="FY381" s="207">
        <f t="shared" si="540"/>
        <v>0</v>
      </c>
      <c r="FZ381" s="208">
        <f t="shared" si="510"/>
        <v>0</v>
      </c>
      <c r="GA381" s="208">
        <f t="shared" si="510"/>
        <v>0</v>
      </c>
      <c r="GB381" s="208">
        <f t="shared" si="510"/>
        <v>0</v>
      </c>
      <c r="GC381" s="208">
        <f t="shared" si="471"/>
        <v>0</v>
      </c>
      <c r="GD381" s="208">
        <f t="shared" si="511"/>
        <v>0</v>
      </c>
      <c r="GI381" s="207">
        <f t="shared" si="541"/>
        <v>0</v>
      </c>
      <c r="GJ381" s="208">
        <f t="shared" si="512"/>
        <v>0</v>
      </c>
      <c r="GK381" s="208">
        <f t="shared" si="512"/>
        <v>0</v>
      </c>
      <c r="GL381" s="208">
        <f t="shared" si="512"/>
        <v>0</v>
      </c>
      <c r="GM381" s="208">
        <f t="shared" si="472"/>
        <v>0</v>
      </c>
      <c r="GN381" s="208">
        <f t="shared" si="513"/>
        <v>0</v>
      </c>
      <c r="GS381" s="207">
        <f t="shared" si="542"/>
        <v>0</v>
      </c>
      <c r="GT381" s="208">
        <f t="shared" si="514"/>
        <v>0</v>
      </c>
      <c r="GU381" s="208">
        <f t="shared" si="514"/>
        <v>0</v>
      </c>
      <c r="GV381" s="208">
        <f t="shared" si="514"/>
        <v>0</v>
      </c>
      <c r="GW381" s="208">
        <f t="shared" si="473"/>
        <v>0</v>
      </c>
      <c r="GX381" s="208">
        <f t="shared" si="515"/>
        <v>0</v>
      </c>
      <c r="HC381" s="207">
        <f t="shared" si="543"/>
        <v>0</v>
      </c>
      <c r="HD381" s="208">
        <f t="shared" si="516"/>
        <v>0</v>
      </c>
      <c r="HE381" s="208">
        <f t="shared" si="516"/>
        <v>0</v>
      </c>
      <c r="HF381" s="208">
        <f t="shared" si="516"/>
        <v>0</v>
      </c>
      <c r="HG381" s="208">
        <f t="shared" si="474"/>
        <v>0</v>
      </c>
      <c r="HH381" s="208">
        <f t="shared" si="517"/>
        <v>0</v>
      </c>
      <c r="HM381" s="207">
        <f t="shared" si="544"/>
        <v>0</v>
      </c>
      <c r="HN381" s="208">
        <f t="shared" si="518"/>
        <v>0</v>
      </c>
      <c r="HO381" s="208">
        <f t="shared" si="518"/>
        <v>0</v>
      </c>
      <c r="HP381" s="208">
        <f t="shared" si="518"/>
        <v>0</v>
      </c>
      <c r="HQ381" s="208">
        <f t="shared" si="475"/>
        <v>0</v>
      </c>
      <c r="HR381" s="208">
        <f t="shared" si="519"/>
        <v>0</v>
      </c>
      <c r="HW381" s="207">
        <f t="shared" si="545"/>
        <v>0</v>
      </c>
      <c r="HX381" s="208">
        <f t="shared" si="520"/>
        <v>0</v>
      </c>
      <c r="HY381" s="208">
        <f t="shared" si="520"/>
        <v>0</v>
      </c>
      <c r="HZ381" s="208">
        <f t="shared" si="520"/>
        <v>0</v>
      </c>
      <c r="IA381" s="208">
        <f t="shared" si="476"/>
        <v>0</v>
      </c>
      <c r="IB381" s="208">
        <f t="shared" si="521"/>
        <v>0</v>
      </c>
      <c r="IG381" s="207">
        <f t="shared" si="546"/>
        <v>0</v>
      </c>
      <c r="IH381" s="208">
        <f t="shared" si="522"/>
        <v>0</v>
      </c>
      <c r="II381" s="208">
        <f t="shared" si="522"/>
        <v>0</v>
      </c>
      <c r="IJ381" s="208">
        <f t="shared" si="522"/>
        <v>0</v>
      </c>
      <c r="IK381" s="208">
        <f t="shared" si="477"/>
        <v>0</v>
      </c>
      <c r="IL381" s="208">
        <f t="shared" si="523"/>
        <v>0</v>
      </c>
    </row>
    <row r="382" spans="20:246">
      <c r="T382" s="207">
        <v>35.200000000000003</v>
      </c>
      <c r="U382" s="207">
        <f t="shared" si="524"/>
        <v>0</v>
      </c>
      <c r="V382" s="208">
        <f t="shared" si="478"/>
        <v>0</v>
      </c>
      <c r="W382" s="208">
        <f t="shared" si="478"/>
        <v>0</v>
      </c>
      <c r="X382" s="208">
        <f t="shared" si="478"/>
        <v>0</v>
      </c>
      <c r="Y382" s="208">
        <f t="shared" si="455"/>
        <v>0</v>
      </c>
      <c r="Z382" s="208">
        <f t="shared" si="479"/>
        <v>0</v>
      </c>
      <c r="AE382" s="207">
        <f t="shared" si="525"/>
        <v>0</v>
      </c>
      <c r="AF382" s="208">
        <f t="shared" si="480"/>
        <v>0</v>
      </c>
      <c r="AG382" s="208">
        <f t="shared" si="480"/>
        <v>0</v>
      </c>
      <c r="AH382" s="208">
        <f t="shared" si="480"/>
        <v>0</v>
      </c>
      <c r="AI382" s="208">
        <f t="shared" si="456"/>
        <v>0</v>
      </c>
      <c r="AJ382" s="208">
        <f t="shared" si="481"/>
        <v>0</v>
      </c>
      <c r="AO382" s="207">
        <f t="shared" si="526"/>
        <v>0</v>
      </c>
      <c r="AP382" s="208">
        <f t="shared" si="482"/>
        <v>0</v>
      </c>
      <c r="AQ382" s="208">
        <f t="shared" si="482"/>
        <v>0</v>
      </c>
      <c r="AR382" s="208">
        <f t="shared" si="482"/>
        <v>0</v>
      </c>
      <c r="AS382" s="208">
        <f t="shared" si="457"/>
        <v>0</v>
      </c>
      <c r="AT382" s="208">
        <f t="shared" si="483"/>
        <v>0</v>
      </c>
      <c r="AY382" s="207">
        <f t="shared" si="527"/>
        <v>0</v>
      </c>
      <c r="AZ382" s="208">
        <f t="shared" si="484"/>
        <v>0</v>
      </c>
      <c r="BA382" s="208">
        <f t="shared" si="484"/>
        <v>0</v>
      </c>
      <c r="BB382" s="208">
        <f t="shared" si="484"/>
        <v>0</v>
      </c>
      <c r="BC382" s="208">
        <f t="shared" si="458"/>
        <v>0</v>
      </c>
      <c r="BD382" s="208">
        <f t="shared" si="485"/>
        <v>0</v>
      </c>
      <c r="BI382" s="207">
        <f t="shared" si="528"/>
        <v>0</v>
      </c>
      <c r="BJ382" s="208">
        <f t="shared" si="486"/>
        <v>0</v>
      </c>
      <c r="BK382" s="208">
        <f t="shared" si="486"/>
        <v>0</v>
      </c>
      <c r="BL382" s="208">
        <f t="shared" si="486"/>
        <v>0</v>
      </c>
      <c r="BM382" s="208">
        <f t="shared" si="459"/>
        <v>0</v>
      </c>
      <c r="BN382" s="208">
        <f t="shared" si="487"/>
        <v>0</v>
      </c>
      <c r="BS382" s="207">
        <f t="shared" si="529"/>
        <v>0</v>
      </c>
      <c r="BT382" s="208">
        <f t="shared" si="488"/>
        <v>0</v>
      </c>
      <c r="BU382" s="208">
        <f t="shared" si="488"/>
        <v>0</v>
      </c>
      <c r="BV382" s="208">
        <f t="shared" si="488"/>
        <v>0</v>
      </c>
      <c r="BW382" s="208">
        <f t="shared" si="460"/>
        <v>0</v>
      </c>
      <c r="BX382" s="208">
        <f t="shared" si="489"/>
        <v>0</v>
      </c>
      <c r="CC382" s="207">
        <f t="shared" si="530"/>
        <v>0</v>
      </c>
      <c r="CD382" s="208">
        <f t="shared" si="490"/>
        <v>0</v>
      </c>
      <c r="CE382" s="208">
        <f t="shared" si="490"/>
        <v>0</v>
      </c>
      <c r="CF382" s="208">
        <f t="shared" si="490"/>
        <v>0</v>
      </c>
      <c r="CG382" s="208">
        <f t="shared" si="461"/>
        <v>0</v>
      </c>
      <c r="CH382" s="208">
        <f t="shared" si="491"/>
        <v>0</v>
      </c>
      <c r="CM382" s="207">
        <f t="shared" si="531"/>
        <v>0</v>
      </c>
      <c r="CN382" s="208">
        <f t="shared" si="492"/>
        <v>0</v>
      </c>
      <c r="CO382" s="208">
        <f t="shared" si="492"/>
        <v>0</v>
      </c>
      <c r="CP382" s="208">
        <f t="shared" si="492"/>
        <v>0</v>
      </c>
      <c r="CQ382" s="208">
        <f t="shared" si="462"/>
        <v>0</v>
      </c>
      <c r="CR382" s="208">
        <f t="shared" si="493"/>
        <v>0</v>
      </c>
      <c r="CW382" s="207">
        <f t="shared" si="532"/>
        <v>0</v>
      </c>
      <c r="CX382" s="208">
        <f t="shared" si="494"/>
        <v>0</v>
      </c>
      <c r="CY382" s="207">
        <f t="shared" si="494"/>
        <v>0</v>
      </c>
      <c r="CZ382" s="208">
        <f t="shared" si="494"/>
        <v>0</v>
      </c>
      <c r="DA382" s="208">
        <f t="shared" si="463"/>
        <v>0</v>
      </c>
      <c r="DB382" s="208">
        <f t="shared" si="495"/>
        <v>0</v>
      </c>
      <c r="DG382" s="207">
        <f t="shared" si="533"/>
        <v>0</v>
      </c>
      <c r="DH382" s="208">
        <f t="shared" si="496"/>
        <v>0</v>
      </c>
      <c r="DI382" s="208">
        <f t="shared" si="496"/>
        <v>0</v>
      </c>
      <c r="DJ382" s="208">
        <f t="shared" si="496"/>
        <v>0</v>
      </c>
      <c r="DK382" s="208">
        <f t="shared" si="464"/>
        <v>0</v>
      </c>
      <c r="DL382" s="208">
        <f t="shared" si="497"/>
        <v>0</v>
      </c>
      <c r="DQ382" s="207">
        <f t="shared" si="534"/>
        <v>0</v>
      </c>
      <c r="DR382" s="208">
        <f t="shared" si="498"/>
        <v>0</v>
      </c>
      <c r="DS382" s="208">
        <f t="shared" si="498"/>
        <v>0</v>
      </c>
      <c r="DT382" s="208">
        <f t="shared" si="498"/>
        <v>0</v>
      </c>
      <c r="DU382" s="208">
        <f t="shared" si="465"/>
        <v>0</v>
      </c>
      <c r="DV382" s="208">
        <f t="shared" si="499"/>
        <v>0</v>
      </c>
      <c r="EA382" s="207">
        <f t="shared" si="535"/>
        <v>0</v>
      </c>
      <c r="EB382" s="208">
        <f t="shared" si="500"/>
        <v>0</v>
      </c>
      <c r="EC382" s="208">
        <f t="shared" si="500"/>
        <v>0</v>
      </c>
      <c r="ED382" s="208">
        <f t="shared" si="500"/>
        <v>0</v>
      </c>
      <c r="EE382" s="208">
        <f t="shared" si="466"/>
        <v>0</v>
      </c>
      <c r="EF382" s="208">
        <f t="shared" si="501"/>
        <v>0</v>
      </c>
      <c r="EK382" s="207">
        <f t="shared" si="536"/>
        <v>0</v>
      </c>
      <c r="EL382" s="208">
        <f t="shared" si="502"/>
        <v>0</v>
      </c>
      <c r="EM382" s="208">
        <f t="shared" si="502"/>
        <v>0</v>
      </c>
      <c r="EN382" s="208">
        <f t="shared" si="502"/>
        <v>0</v>
      </c>
      <c r="EO382" s="208">
        <f t="shared" si="467"/>
        <v>0</v>
      </c>
      <c r="EP382" s="208">
        <f t="shared" si="503"/>
        <v>0</v>
      </c>
      <c r="EU382" s="207">
        <f t="shared" si="537"/>
        <v>0</v>
      </c>
      <c r="EV382" s="208">
        <f t="shared" si="504"/>
        <v>0</v>
      </c>
      <c r="EW382" s="208">
        <f t="shared" si="504"/>
        <v>0</v>
      </c>
      <c r="EX382" s="208">
        <f t="shared" si="504"/>
        <v>0</v>
      </c>
      <c r="EY382" s="208">
        <f t="shared" si="468"/>
        <v>0</v>
      </c>
      <c r="EZ382" s="208">
        <f t="shared" si="505"/>
        <v>0</v>
      </c>
      <c r="FE382" s="207">
        <f t="shared" si="538"/>
        <v>0</v>
      </c>
      <c r="FF382" s="208">
        <f t="shared" si="506"/>
        <v>0</v>
      </c>
      <c r="FG382" s="208">
        <f t="shared" si="506"/>
        <v>0</v>
      </c>
      <c r="FH382" s="208">
        <f t="shared" si="506"/>
        <v>0</v>
      </c>
      <c r="FI382" s="208">
        <f t="shared" si="469"/>
        <v>0</v>
      </c>
      <c r="FJ382" s="208">
        <f t="shared" si="507"/>
        <v>0</v>
      </c>
      <c r="FO382" s="207">
        <f t="shared" si="539"/>
        <v>0</v>
      </c>
      <c r="FP382" s="208">
        <f t="shared" si="508"/>
        <v>0</v>
      </c>
      <c r="FQ382" s="208">
        <f t="shared" si="508"/>
        <v>0</v>
      </c>
      <c r="FR382" s="208">
        <f t="shared" si="508"/>
        <v>0</v>
      </c>
      <c r="FS382" s="208">
        <f t="shared" si="470"/>
        <v>0</v>
      </c>
      <c r="FT382" s="208">
        <f t="shared" si="509"/>
        <v>0</v>
      </c>
      <c r="FY382" s="207">
        <f t="shared" si="540"/>
        <v>0</v>
      </c>
      <c r="FZ382" s="208">
        <f t="shared" si="510"/>
        <v>0</v>
      </c>
      <c r="GA382" s="208">
        <f t="shared" si="510"/>
        <v>0</v>
      </c>
      <c r="GB382" s="208">
        <f t="shared" si="510"/>
        <v>0</v>
      </c>
      <c r="GC382" s="208">
        <f t="shared" si="471"/>
        <v>0</v>
      </c>
      <c r="GD382" s="208">
        <f t="shared" si="511"/>
        <v>0</v>
      </c>
      <c r="GI382" s="207">
        <f t="shared" si="541"/>
        <v>0</v>
      </c>
      <c r="GJ382" s="208">
        <f t="shared" si="512"/>
        <v>0</v>
      </c>
      <c r="GK382" s="208">
        <f t="shared" si="512"/>
        <v>0</v>
      </c>
      <c r="GL382" s="208">
        <f t="shared" si="512"/>
        <v>0</v>
      </c>
      <c r="GM382" s="208">
        <f t="shared" si="472"/>
        <v>0</v>
      </c>
      <c r="GN382" s="208">
        <f t="shared" si="513"/>
        <v>0</v>
      </c>
      <c r="GS382" s="207">
        <f t="shared" si="542"/>
        <v>0</v>
      </c>
      <c r="GT382" s="208">
        <f t="shared" si="514"/>
        <v>0</v>
      </c>
      <c r="GU382" s="208">
        <f t="shared" si="514"/>
        <v>0</v>
      </c>
      <c r="GV382" s="208">
        <f t="shared" si="514"/>
        <v>0</v>
      </c>
      <c r="GW382" s="208">
        <f t="shared" si="473"/>
        <v>0</v>
      </c>
      <c r="GX382" s="208">
        <f t="shared" si="515"/>
        <v>0</v>
      </c>
      <c r="HC382" s="207">
        <f t="shared" si="543"/>
        <v>0</v>
      </c>
      <c r="HD382" s="208">
        <f t="shared" si="516"/>
        <v>0</v>
      </c>
      <c r="HE382" s="208">
        <f t="shared" si="516"/>
        <v>0</v>
      </c>
      <c r="HF382" s="208">
        <f t="shared" si="516"/>
        <v>0</v>
      </c>
      <c r="HG382" s="208">
        <f t="shared" si="474"/>
        <v>0</v>
      </c>
      <c r="HH382" s="208">
        <f t="shared" si="517"/>
        <v>0</v>
      </c>
      <c r="HM382" s="207">
        <f t="shared" si="544"/>
        <v>0</v>
      </c>
      <c r="HN382" s="208">
        <f t="shared" si="518"/>
        <v>0</v>
      </c>
      <c r="HO382" s="208">
        <f t="shared" si="518"/>
        <v>0</v>
      </c>
      <c r="HP382" s="208">
        <f t="shared" si="518"/>
        <v>0</v>
      </c>
      <c r="HQ382" s="208">
        <f t="shared" si="475"/>
        <v>0</v>
      </c>
      <c r="HR382" s="208">
        <f t="shared" si="519"/>
        <v>0</v>
      </c>
      <c r="HW382" s="207">
        <f t="shared" si="545"/>
        <v>0</v>
      </c>
      <c r="HX382" s="208">
        <f t="shared" si="520"/>
        <v>0</v>
      </c>
      <c r="HY382" s="208">
        <f t="shared" si="520"/>
        <v>0</v>
      </c>
      <c r="HZ382" s="208">
        <f t="shared" si="520"/>
        <v>0</v>
      </c>
      <c r="IA382" s="208">
        <f t="shared" si="476"/>
        <v>0</v>
      </c>
      <c r="IB382" s="208">
        <f t="shared" si="521"/>
        <v>0</v>
      </c>
      <c r="IG382" s="207">
        <f t="shared" si="546"/>
        <v>0</v>
      </c>
      <c r="IH382" s="208">
        <f t="shared" si="522"/>
        <v>0</v>
      </c>
      <c r="II382" s="208">
        <f t="shared" si="522"/>
        <v>0</v>
      </c>
      <c r="IJ382" s="208">
        <f t="shared" si="522"/>
        <v>0</v>
      </c>
      <c r="IK382" s="208">
        <f t="shared" si="477"/>
        <v>0</v>
      </c>
      <c r="IL382" s="208">
        <f t="shared" si="523"/>
        <v>0</v>
      </c>
    </row>
    <row r="383" spans="20:246">
      <c r="T383" s="207">
        <v>35.299999999999997</v>
      </c>
      <c r="U383" s="207">
        <f t="shared" si="524"/>
        <v>0</v>
      </c>
      <c r="V383" s="208">
        <f t="shared" si="478"/>
        <v>0</v>
      </c>
      <c r="W383" s="208">
        <f t="shared" si="478"/>
        <v>0</v>
      </c>
      <c r="X383" s="208">
        <f t="shared" si="478"/>
        <v>0</v>
      </c>
      <c r="Y383" s="208">
        <f t="shared" si="455"/>
        <v>0</v>
      </c>
      <c r="Z383" s="208">
        <f t="shared" si="479"/>
        <v>0</v>
      </c>
      <c r="AE383" s="207">
        <f t="shared" si="525"/>
        <v>0</v>
      </c>
      <c r="AF383" s="208">
        <f t="shared" si="480"/>
        <v>0</v>
      </c>
      <c r="AG383" s="208">
        <f t="shared" si="480"/>
        <v>0</v>
      </c>
      <c r="AH383" s="208">
        <f t="shared" si="480"/>
        <v>0</v>
      </c>
      <c r="AI383" s="208">
        <f t="shared" si="456"/>
        <v>0</v>
      </c>
      <c r="AJ383" s="208">
        <f t="shared" si="481"/>
        <v>0</v>
      </c>
      <c r="AO383" s="207">
        <f t="shared" si="526"/>
        <v>0</v>
      </c>
      <c r="AP383" s="208">
        <f t="shared" si="482"/>
        <v>0</v>
      </c>
      <c r="AQ383" s="208">
        <f t="shared" si="482"/>
        <v>0</v>
      </c>
      <c r="AR383" s="208">
        <f t="shared" si="482"/>
        <v>0</v>
      </c>
      <c r="AS383" s="208">
        <f t="shared" si="457"/>
        <v>0</v>
      </c>
      <c r="AT383" s="208">
        <f t="shared" si="483"/>
        <v>0</v>
      </c>
      <c r="AY383" s="207">
        <f t="shared" si="527"/>
        <v>0</v>
      </c>
      <c r="AZ383" s="208">
        <f t="shared" si="484"/>
        <v>0</v>
      </c>
      <c r="BA383" s="208">
        <f t="shared" si="484"/>
        <v>0</v>
      </c>
      <c r="BB383" s="208">
        <f t="shared" si="484"/>
        <v>0</v>
      </c>
      <c r="BC383" s="208">
        <f t="shared" si="458"/>
        <v>0</v>
      </c>
      <c r="BD383" s="208">
        <f t="shared" si="485"/>
        <v>0</v>
      </c>
      <c r="BI383" s="207">
        <f t="shared" si="528"/>
        <v>0</v>
      </c>
      <c r="BJ383" s="208">
        <f t="shared" si="486"/>
        <v>0</v>
      </c>
      <c r="BK383" s="208">
        <f t="shared" si="486"/>
        <v>0</v>
      </c>
      <c r="BL383" s="208">
        <f t="shared" si="486"/>
        <v>0</v>
      </c>
      <c r="BM383" s="208">
        <f t="shared" si="459"/>
        <v>0</v>
      </c>
      <c r="BN383" s="208">
        <f t="shared" si="487"/>
        <v>0</v>
      </c>
      <c r="BS383" s="207">
        <f t="shared" si="529"/>
        <v>0</v>
      </c>
      <c r="BT383" s="208">
        <f t="shared" si="488"/>
        <v>0</v>
      </c>
      <c r="BU383" s="208">
        <f t="shared" si="488"/>
        <v>0</v>
      </c>
      <c r="BV383" s="208">
        <f t="shared" si="488"/>
        <v>0</v>
      </c>
      <c r="BW383" s="208">
        <f t="shared" si="460"/>
        <v>0</v>
      </c>
      <c r="BX383" s="208">
        <f t="shared" si="489"/>
        <v>0</v>
      </c>
      <c r="CC383" s="207">
        <f t="shared" si="530"/>
        <v>0</v>
      </c>
      <c r="CD383" s="208">
        <f t="shared" si="490"/>
        <v>0</v>
      </c>
      <c r="CE383" s="208">
        <f t="shared" si="490"/>
        <v>0</v>
      </c>
      <c r="CF383" s="208">
        <f t="shared" si="490"/>
        <v>0</v>
      </c>
      <c r="CG383" s="208">
        <f t="shared" si="461"/>
        <v>0</v>
      </c>
      <c r="CH383" s="208">
        <f t="shared" si="491"/>
        <v>0</v>
      </c>
      <c r="CM383" s="207">
        <f t="shared" si="531"/>
        <v>0</v>
      </c>
      <c r="CN383" s="208">
        <f t="shared" si="492"/>
        <v>0</v>
      </c>
      <c r="CO383" s="208">
        <f t="shared" si="492"/>
        <v>0</v>
      </c>
      <c r="CP383" s="208">
        <f t="shared" si="492"/>
        <v>0</v>
      </c>
      <c r="CQ383" s="208">
        <f t="shared" si="462"/>
        <v>0</v>
      </c>
      <c r="CR383" s="208">
        <f t="shared" si="493"/>
        <v>0</v>
      </c>
      <c r="CW383" s="207">
        <f t="shared" si="532"/>
        <v>0</v>
      </c>
      <c r="CX383" s="208">
        <f t="shared" si="494"/>
        <v>0</v>
      </c>
      <c r="CY383" s="207">
        <f t="shared" si="494"/>
        <v>0</v>
      </c>
      <c r="CZ383" s="208">
        <f t="shared" si="494"/>
        <v>0</v>
      </c>
      <c r="DA383" s="208">
        <f t="shared" si="463"/>
        <v>0</v>
      </c>
      <c r="DB383" s="208">
        <f t="shared" si="495"/>
        <v>0</v>
      </c>
      <c r="DG383" s="207">
        <f t="shared" si="533"/>
        <v>0</v>
      </c>
      <c r="DH383" s="208">
        <f t="shared" si="496"/>
        <v>0</v>
      </c>
      <c r="DI383" s="208">
        <f t="shared" si="496"/>
        <v>0</v>
      </c>
      <c r="DJ383" s="208">
        <f t="shared" si="496"/>
        <v>0</v>
      </c>
      <c r="DK383" s="208">
        <f t="shared" si="464"/>
        <v>0</v>
      </c>
      <c r="DL383" s="208">
        <f t="shared" si="497"/>
        <v>0</v>
      </c>
      <c r="DQ383" s="207">
        <f t="shared" si="534"/>
        <v>0</v>
      </c>
      <c r="DR383" s="208">
        <f t="shared" si="498"/>
        <v>0</v>
      </c>
      <c r="DS383" s="208">
        <f t="shared" si="498"/>
        <v>0</v>
      </c>
      <c r="DT383" s="208">
        <f t="shared" si="498"/>
        <v>0</v>
      </c>
      <c r="DU383" s="208">
        <f t="shared" si="465"/>
        <v>0</v>
      </c>
      <c r="DV383" s="208">
        <f t="shared" si="499"/>
        <v>0</v>
      </c>
      <c r="EA383" s="207">
        <f t="shared" si="535"/>
        <v>0</v>
      </c>
      <c r="EB383" s="208">
        <f t="shared" si="500"/>
        <v>0</v>
      </c>
      <c r="EC383" s="208">
        <f t="shared" si="500"/>
        <v>0</v>
      </c>
      <c r="ED383" s="208">
        <f t="shared" si="500"/>
        <v>0</v>
      </c>
      <c r="EE383" s="208">
        <f t="shared" si="466"/>
        <v>0</v>
      </c>
      <c r="EF383" s="208">
        <f t="shared" si="501"/>
        <v>0</v>
      </c>
      <c r="EK383" s="207">
        <f t="shared" si="536"/>
        <v>0</v>
      </c>
      <c r="EL383" s="208">
        <f t="shared" si="502"/>
        <v>0</v>
      </c>
      <c r="EM383" s="208">
        <f t="shared" si="502"/>
        <v>0</v>
      </c>
      <c r="EN383" s="208">
        <f t="shared" si="502"/>
        <v>0</v>
      </c>
      <c r="EO383" s="208">
        <f t="shared" si="467"/>
        <v>0</v>
      </c>
      <c r="EP383" s="208">
        <f t="shared" si="503"/>
        <v>0</v>
      </c>
      <c r="EU383" s="207">
        <f t="shared" si="537"/>
        <v>0</v>
      </c>
      <c r="EV383" s="208">
        <f t="shared" si="504"/>
        <v>0</v>
      </c>
      <c r="EW383" s="208">
        <f t="shared" si="504"/>
        <v>0</v>
      </c>
      <c r="EX383" s="208">
        <f t="shared" si="504"/>
        <v>0</v>
      </c>
      <c r="EY383" s="208">
        <f t="shared" si="468"/>
        <v>0</v>
      </c>
      <c r="EZ383" s="208">
        <f t="shared" si="505"/>
        <v>0</v>
      </c>
      <c r="FE383" s="207">
        <f t="shared" si="538"/>
        <v>0</v>
      </c>
      <c r="FF383" s="208">
        <f t="shared" si="506"/>
        <v>0</v>
      </c>
      <c r="FG383" s="208">
        <f t="shared" si="506"/>
        <v>0</v>
      </c>
      <c r="FH383" s="208">
        <f t="shared" si="506"/>
        <v>0</v>
      </c>
      <c r="FI383" s="208">
        <f t="shared" si="469"/>
        <v>0</v>
      </c>
      <c r="FJ383" s="208">
        <f t="shared" si="507"/>
        <v>0</v>
      </c>
      <c r="FO383" s="207">
        <f t="shared" si="539"/>
        <v>0</v>
      </c>
      <c r="FP383" s="208">
        <f t="shared" si="508"/>
        <v>0</v>
      </c>
      <c r="FQ383" s="208">
        <f t="shared" si="508"/>
        <v>0</v>
      </c>
      <c r="FR383" s="208">
        <f t="shared" si="508"/>
        <v>0</v>
      </c>
      <c r="FS383" s="208">
        <f t="shared" si="470"/>
        <v>0</v>
      </c>
      <c r="FT383" s="208">
        <f t="shared" si="509"/>
        <v>0</v>
      </c>
      <c r="FY383" s="207">
        <f t="shared" si="540"/>
        <v>0</v>
      </c>
      <c r="FZ383" s="208">
        <f t="shared" si="510"/>
        <v>0</v>
      </c>
      <c r="GA383" s="208">
        <f t="shared" si="510"/>
        <v>0</v>
      </c>
      <c r="GB383" s="208">
        <f t="shared" si="510"/>
        <v>0</v>
      </c>
      <c r="GC383" s="208">
        <f t="shared" si="471"/>
        <v>0</v>
      </c>
      <c r="GD383" s="208">
        <f t="shared" si="511"/>
        <v>0</v>
      </c>
      <c r="GI383" s="207">
        <f t="shared" si="541"/>
        <v>0</v>
      </c>
      <c r="GJ383" s="208">
        <f t="shared" si="512"/>
        <v>0</v>
      </c>
      <c r="GK383" s="208">
        <f t="shared" si="512"/>
        <v>0</v>
      </c>
      <c r="GL383" s="208">
        <f t="shared" si="512"/>
        <v>0</v>
      </c>
      <c r="GM383" s="208">
        <f t="shared" si="472"/>
        <v>0</v>
      </c>
      <c r="GN383" s="208">
        <f t="shared" si="513"/>
        <v>0</v>
      </c>
      <c r="GS383" s="207">
        <f t="shared" si="542"/>
        <v>0</v>
      </c>
      <c r="GT383" s="208">
        <f t="shared" si="514"/>
        <v>0</v>
      </c>
      <c r="GU383" s="208">
        <f t="shared" si="514"/>
        <v>0</v>
      </c>
      <c r="GV383" s="208">
        <f t="shared" si="514"/>
        <v>0</v>
      </c>
      <c r="GW383" s="208">
        <f t="shared" si="473"/>
        <v>0</v>
      </c>
      <c r="GX383" s="208">
        <f t="shared" si="515"/>
        <v>0</v>
      </c>
      <c r="HC383" s="207">
        <f t="shared" si="543"/>
        <v>0</v>
      </c>
      <c r="HD383" s="208">
        <f t="shared" si="516"/>
        <v>0</v>
      </c>
      <c r="HE383" s="208">
        <f t="shared" si="516"/>
        <v>0</v>
      </c>
      <c r="HF383" s="208">
        <f t="shared" si="516"/>
        <v>0</v>
      </c>
      <c r="HG383" s="208">
        <f t="shared" si="474"/>
        <v>0</v>
      </c>
      <c r="HH383" s="208">
        <f t="shared" si="517"/>
        <v>0</v>
      </c>
      <c r="HM383" s="207">
        <f t="shared" si="544"/>
        <v>0</v>
      </c>
      <c r="HN383" s="208">
        <f t="shared" si="518"/>
        <v>0</v>
      </c>
      <c r="HO383" s="208">
        <f t="shared" si="518"/>
        <v>0</v>
      </c>
      <c r="HP383" s="208">
        <f t="shared" si="518"/>
        <v>0</v>
      </c>
      <c r="HQ383" s="208">
        <f t="shared" si="475"/>
        <v>0</v>
      </c>
      <c r="HR383" s="208">
        <f t="shared" si="519"/>
        <v>0</v>
      </c>
      <c r="HW383" s="207">
        <f t="shared" si="545"/>
        <v>0</v>
      </c>
      <c r="HX383" s="208">
        <f t="shared" si="520"/>
        <v>0</v>
      </c>
      <c r="HY383" s="208">
        <f t="shared" si="520"/>
        <v>0</v>
      </c>
      <c r="HZ383" s="208">
        <f t="shared" si="520"/>
        <v>0</v>
      </c>
      <c r="IA383" s="208">
        <f t="shared" si="476"/>
        <v>0</v>
      </c>
      <c r="IB383" s="208">
        <f t="shared" si="521"/>
        <v>0</v>
      </c>
      <c r="IG383" s="207">
        <f t="shared" si="546"/>
        <v>0</v>
      </c>
      <c r="IH383" s="208">
        <f t="shared" si="522"/>
        <v>0</v>
      </c>
      <c r="II383" s="208">
        <f t="shared" si="522"/>
        <v>0</v>
      </c>
      <c r="IJ383" s="208">
        <f t="shared" si="522"/>
        <v>0</v>
      </c>
      <c r="IK383" s="208">
        <f t="shared" si="477"/>
        <v>0</v>
      </c>
      <c r="IL383" s="208">
        <f t="shared" si="523"/>
        <v>0</v>
      </c>
    </row>
    <row r="384" spans="20:246">
      <c r="T384" s="207">
        <v>35.4</v>
      </c>
      <c r="U384" s="207">
        <f t="shared" si="524"/>
        <v>0</v>
      </c>
      <c r="V384" s="208">
        <f t="shared" si="478"/>
        <v>0</v>
      </c>
      <c r="W384" s="208">
        <f t="shared" si="478"/>
        <v>0</v>
      </c>
      <c r="X384" s="208">
        <f t="shared" si="478"/>
        <v>0</v>
      </c>
      <c r="Y384" s="208">
        <f t="shared" si="455"/>
        <v>0</v>
      </c>
      <c r="Z384" s="208">
        <f t="shared" si="479"/>
        <v>0</v>
      </c>
      <c r="AE384" s="207">
        <f t="shared" si="525"/>
        <v>0</v>
      </c>
      <c r="AF384" s="208">
        <f t="shared" si="480"/>
        <v>0</v>
      </c>
      <c r="AG384" s="208">
        <f t="shared" si="480"/>
        <v>0</v>
      </c>
      <c r="AH384" s="208">
        <f t="shared" si="480"/>
        <v>0</v>
      </c>
      <c r="AI384" s="208">
        <f t="shared" si="456"/>
        <v>0</v>
      </c>
      <c r="AJ384" s="208">
        <f t="shared" si="481"/>
        <v>0</v>
      </c>
      <c r="AO384" s="207">
        <f t="shared" si="526"/>
        <v>0</v>
      </c>
      <c r="AP384" s="208">
        <f t="shared" si="482"/>
        <v>0</v>
      </c>
      <c r="AQ384" s="208">
        <f t="shared" si="482"/>
        <v>0</v>
      </c>
      <c r="AR384" s="208">
        <f t="shared" si="482"/>
        <v>0</v>
      </c>
      <c r="AS384" s="208">
        <f t="shared" si="457"/>
        <v>0</v>
      </c>
      <c r="AT384" s="208">
        <f t="shared" si="483"/>
        <v>0</v>
      </c>
      <c r="AY384" s="207">
        <f t="shared" si="527"/>
        <v>0</v>
      </c>
      <c r="AZ384" s="208">
        <f t="shared" si="484"/>
        <v>0</v>
      </c>
      <c r="BA384" s="208">
        <f t="shared" si="484"/>
        <v>0</v>
      </c>
      <c r="BB384" s="208">
        <f t="shared" si="484"/>
        <v>0</v>
      </c>
      <c r="BC384" s="208">
        <f t="shared" si="458"/>
        <v>0</v>
      </c>
      <c r="BD384" s="208">
        <f t="shared" si="485"/>
        <v>0</v>
      </c>
      <c r="BI384" s="207">
        <f t="shared" si="528"/>
        <v>0</v>
      </c>
      <c r="BJ384" s="208">
        <f t="shared" si="486"/>
        <v>0</v>
      </c>
      <c r="BK384" s="208">
        <f t="shared" si="486"/>
        <v>0</v>
      </c>
      <c r="BL384" s="208">
        <f t="shared" si="486"/>
        <v>0</v>
      </c>
      <c r="BM384" s="208">
        <f t="shared" si="459"/>
        <v>0</v>
      </c>
      <c r="BN384" s="208">
        <f t="shared" si="487"/>
        <v>0</v>
      </c>
      <c r="BS384" s="207">
        <f t="shared" si="529"/>
        <v>0</v>
      </c>
      <c r="BT384" s="208">
        <f t="shared" si="488"/>
        <v>0</v>
      </c>
      <c r="BU384" s="208">
        <f t="shared" si="488"/>
        <v>0</v>
      </c>
      <c r="BV384" s="208">
        <f t="shared" si="488"/>
        <v>0</v>
      </c>
      <c r="BW384" s="208">
        <f t="shared" si="460"/>
        <v>0</v>
      </c>
      <c r="BX384" s="208">
        <f t="shared" si="489"/>
        <v>0</v>
      </c>
      <c r="CC384" s="207">
        <f t="shared" si="530"/>
        <v>0</v>
      </c>
      <c r="CD384" s="208">
        <f t="shared" si="490"/>
        <v>0</v>
      </c>
      <c r="CE384" s="208">
        <f t="shared" si="490"/>
        <v>0</v>
      </c>
      <c r="CF384" s="208">
        <f t="shared" si="490"/>
        <v>0</v>
      </c>
      <c r="CG384" s="208">
        <f t="shared" si="461"/>
        <v>0</v>
      </c>
      <c r="CH384" s="208">
        <f t="shared" si="491"/>
        <v>0</v>
      </c>
      <c r="CM384" s="207">
        <f t="shared" si="531"/>
        <v>0</v>
      </c>
      <c r="CN384" s="208">
        <f t="shared" si="492"/>
        <v>0</v>
      </c>
      <c r="CO384" s="208">
        <f t="shared" si="492"/>
        <v>0</v>
      </c>
      <c r="CP384" s="208">
        <f t="shared" si="492"/>
        <v>0</v>
      </c>
      <c r="CQ384" s="208">
        <f t="shared" si="462"/>
        <v>0</v>
      </c>
      <c r="CR384" s="208">
        <f t="shared" si="493"/>
        <v>0</v>
      </c>
      <c r="CW384" s="207">
        <f t="shared" si="532"/>
        <v>0</v>
      </c>
      <c r="CX384" s="208">
        <f t="shared" si="494"/>
        <v>0</v>
      </c>
      <c r="CY384" s="207">
        <f t="shared" si="494"/>
        <v>0</v>
      </c>
      <c r="CZ384" s="208">
        <f t="shared" si="494"/>
        <v>0</v>
      </c>
      <c r="DA384" s="208">
        <f t="shared" si="463"/>
        <v>0</v>
      </c>
      <c r="DB384" s="208">
        <f t="shared" si="495"/>
        <v>0</v>
      </c>
      <c r="DG384" s="207">
        <f t="shared" si="533"/>
        <v>0</v>
      </c>
      <c r="DH384" s="208">
        <f t="shared" si="496"/>
        <v>0</v>
      </c>
      <c r="DI384" s="208">
        <f t="shared" si="496"/>
        <v>0</v>
      </c>
      <c r="DJ384" s="208">
        <f t="shared" si="496"/>
        <v>0</v>
      </c>
      <c r="DK384" s="208">
        <f t="shared" si="464"/>
        <v>0</v>
      </c>
      <c r="DL384" s="208">
        <f t="shared" si="497"/>
        <v>0</v>
      </c>
      <c r="DQ384" s="207">
        <f t="shared" si="534"/>
        <v>0</v>
      </c>
      <c r="DR384" s="208">
        <f t="shared" si="498"/>
        <v>0</v>
      </c>
      <c r="DS384" s="208">
        <f t="shared" si="498"/>
        <v>0</v>
      </c>
      <c r="DT384" s="208">
        <f t="shared" si="498"/>
        <v>0</v>
      </c>
      <c r="DU384" s="208">
        <f t="shared" si="465"/>
        <v>0</v>
      </c>
      <c r="DV384" s="208">
        <f t="shared" si="499"/>
        <v>0</v>
      </c>
      <c r="EA384" s="207">
        <f t="shared" si="535"/>
        <v>0</v>
      </c>
      <c r="EB384" s="208">
        <f t="shared" si="500"/>
        <v>0</v>
      </c>
      <c r="EC384" s="208">
        <f t="shared" si="500"/>
        <v>0</v>
      </c>
      <c r="ED384" s="208">
        <f t="shared" si="500"/>
        <v>0</v>
      </c>
      <c r="EE384" s="208">
        <f t="shared" si="466"/>
        <v>0</v>
      </c>
      <c r="EF384" s="208">
        <f t="shared" si="501"/>
        <v>0</v>
      </c>
      <c r="EK384" s="207">
        <f t="shared" si="536"/>
        <v>0</v>
      </c>
      <c r="EL384" s="208">
        <f t="shared" si="502"/>
        <v>0</v>
      </c>
      <c r="EM384" s="208">
        <f t="shared" si="502"/>
        <v>0</v>
      </c>
      <c r="EN384" s="208">
        <f t="shared" si="502"/>
        <v>0</v>
      </c>
      <c r="EO384" s="208">
        <f t="shared" si="467"/>
        <v>0</v>
      </c>
      <c r="EP384" s="208">
        <f t="shared" si="503"/>
        <v>0</v>
      </c>
      <c r="EU384" s="207">
        <f t="shared" si="537"/>
        <v>0</v>
      </c>
      <c r="EV384" s="208">
        <f t="shared" si="504"/>
        <v>0</v>
      </c>
      <c r="EW384" s="208">
        <f t="shared" si="504"/>
        <v>0</v>
      </c>
      <c r="EX384" s="208">
        <f t="shared" si="504"/>
        <v>0</v>
      </c>
      <c r="EY384" s="208">
        <f t="shared" si="468"/>
        <v>0</v>
      </c>
      <c r="EZ384" s="208">
        <f t="shared" si="505"/>
        <v>0</v>
      </c>
      <c r="FE384" s="207">
        <f t="shared" si="538"/>
        <v>0</v>
      </c>
      <c r="FF384" s="208">
        <f t="shared" si="506"/>
        <v>0</v>
      </c>
      <c r="FG384" s="208">
        <f t="shared" si="506"/>
        <v>0</v>
      </c>
      <c r="FH384" s="208">
        <f t="shared" si="506"/>
        <v>0</v>
      </c>
      <c r="FI384" s="208">
        <f t="shared" si="469"/>
        <v>0</v>
      </c>
      <c r="FJ384" s="208">
        <f t="shared" si="507"/>
        <v>0</v>
      </c>
      <c r="FO384" s="207">
        <f t="shared" si="539"/>
        <v>0</v>
      </c>
      <c r="FP384" s="208">
        <f t="shared" si="508"/>
        <v>0</v>
      </c>
      <c r="FQ384" s="208">
        <f t="shared" si="508"/>
        <v>0</v>
      </c>
      <c r="FR384" s="208">
        <f t="shared" si="508"/>
        <v>0</v>
      </c>
      <c r="FS384" s="208">
        <f t="shared" si="470"/>
        <v>0</v>
      </c>
      <c r="FT384" s="208">
        <f t="shared" si="509"/>
        <v>0</v>
      </c>
      <c r="FY384" s="207">
        <f t="shared" si="540"/>
        <v>0</v>
      </c>
      <c r="FZ384" s="208">
        <f t="shared" si="510"/>
        <v>0</v>
      </c>
      <c r="GA384" s="208">
        <f t="shared" si="510"/>
        <v>0</v>
      </c>
      <c r="GB384" s="208">
        <f t="shared" si="510"/>
        <v>0</v>
      </c>
      <c r="GC384" s="208">
        <f t="shared" si="471"/>
        <v>0</v>
      </c>
      <c r="GD384" s="208">
        <f t="shared" si="511"/>
        <v>0</v>
      </c>
      <c r="GI384" s="207">
        <f t="shared" si="541"/>
        <v>0</v>
      </c>
      <c r="GJ384" s="208">
        <f t="shared" si="512"/>
        <v>0</v>
      </c>
      <c r="GK384" s="208">
        <f t="shared" si="512"/>
        <v>0</v>
      </c>
      <c r="GL384" s="208">
        <f t="shared" si="512"/>
        <v>0</v>
      </c>
      <c r="GM384" s="208">
        <f t="shared" si="472"/>
        <v>0</v>
      </c>
      <c r="GN384" s="208">
        <f t="shared" si="513"/>
        <v>0</v>
      </c>
      <c r="GS384" s="207">
        <f t="shared" si="542"/>
        <v>0</v>
      </c>
      <c r="GT384" s="208">
        <f t="shared" si="514"/>
        <v>0</v>
      </c>
      <c r="GU384" s="208">
        <f t="shared" si="514"/>
        <v>0</v>
      </c>
      <c r="GV384" s="208">
        <f t="shared" si="514"/>
        <v>0</v>
      </c>
      <c r="GW384" s="208">
        <f t="shared" si="473"/>
        <v>0</v>
      </c>
      <c r="GX384" s="208">
        <f t="shared" si="515"/>
        <v>0</v>
      </c>
      <c r="HC384" s="207">
        <f t="shared" si="543"/>
        <v>0</v>
      </c>
      <c r="HD384" s="208">
        <f t="shared" si="516"/>
        <v>0</v>
      </c>
      <c r="HE384" s="208">
        <f t="shared" si="516"/>
        <v>0</v>
      </c>
      <c r="HF384" s="208">
        <f t="shared" si="516"/>
        <v>0</v>
      </c>
      <c r="HG384" s="208">
        <f t="shared" si="474"/>
        <v>0</v>
      </c>
      <c r="HH384" s="208">
        <f t="shared" si="517"/>
        <v>0</v>
      </c>
      <c r="HM384" s="207">
        <f t="shared" si="544"/>
        <v>0</v>
      </c>
      <c r="HN384" s="208">
        <f t="shared" si="518"/>
        <v>0</v>
      </c>
      <c r="HO384" s="208">
        <f t="shared" si="518"/>
        <v>0</v>
      </c>
      <c r="HP384" s="208">
        <f t="shared" si="518"/>
        <v>0</v>
      </c>
      <c r="HQ384" s="208">
        <f t="shared" si="475"/>
        <v>0</v>
      </c>
      <c r="HR384" s="208">
        <f t="shared" si="519"/>
        <v>0</v>
      </c>
      <c r="HW384" s="207">
        <f t="shared" si="545"/>
        <v>0</v>
      </c>
      <c r="HX384" s="208">
        <f t="shared" si="520"/>
        <v>0</v>
      </c>
      <c r="HY384" s="208">
        <f t="shared" si="520"/>
        <v>0</v>
      </c>
      <c r="HZ384" s="208">
        <f t="shared" si="520"/>
        <v>0</v>
      </c>
      <c r="IA384" s="208">
        <f t="shared" si="476"/>
        <v>0</v>
      </c>
      <c r="IB384" s="208">
        <f t="shared" si="521"/>
        <v>0</v>
      </c>
      <c r="IG384" s="207">
        <f t="shared" si="546"/>
        <v>0</v>
      </c>
      <c r="IH384" s="208">
        <f t="shared" si="522"/>
        <v>0</v>
      </c>
      <c r="II384" s="208">
        <f t="shared" si="522"/>
        <v>0</v>
      </c>
      <c r="IJ384" s="208">
        <f t="shared" si="522"/>
        <v>0</v>
      </c>
      <c r="IK384" s="208">
        <f t="shared" si="477"/>
        <v>0</v>
      </c>
      <c r="IL384" s="208">
        <f t="shared" si="523"/>
        <v>0</v>
      </c>
    </row>
    <row r="385" spans="20:246">
      <c r="T385" s="207">
        <v>35.5</v>
      </c>
      <c r="U385" s="207">
        <f t="shared" si="524"/>
        <v>0</v>
      </c>
      <c r="V385" s="208">
        <f t="shared" si="478"/>
        <v>0</v>
      </c>
      <c r="W385" s="208">
        <f t="shared" si="478"/>
        <v>0</v>
      </c>
      <c r="X385" s="208">
        <f t="shared" si="478"/>
        <v>0</v>
      </c>
      <c r="Y385" s="208">
        <f t="shared" si="455"/>
        <v>0</v>
      </c>
      <c r="Z385" s="208">
        <f t="shared" si="479"/>
        <v>0</v>
      </c>
      <c r="AE385" s="207">
        <f t="shared" si="525"/>
        <v>0</v>
      </c>
      <c r="AF385" s="208">
        <f t="shared" si="480"/>
        <v>0</v>
      </c>
      <c r="AG385" s="208">
        <f t="shared" si="480"/>
        <v>0</v>
      </c>
      <c r="AH385" s="208">
        <f t="shared" si="480"/>
        <v>0</v>
      </c>
      <c r="AI385" s="208">
        <f t="shared" si="456"/>
        <v>0</v>
      </c>
      <c r="AJ385" s="208">
        <f t="shared" si="481"/>
        <v>0</v>
      </c>
      <c r="AO385" s="207">
        <f t="shared" si="526"/>
        <v>0</v>
      </c>
      <c r="AP385" s="208">
        <f t="shared" si="482"/>
        <v>0</v>
      </c>
      <c r="AQ385" s="208">
        <f t="shared" si="482"/>
        <v>0</v>
      </c>
      <c r="AR385" s="208">
        <f t="shared" si="482"/>
        <v>0</v>
      </c>
      <c r="AS385" s="208">
        <f t="shared" si="457"/>
        <v>0</v>
      </c>
      <c r="AT385" s="208">
        <f t="shared" si="483"/>
        <v>0</v>
      </c>
      <c r="AY385" s="207">
        <f t="shared" si="527"/>
        <v>0</v>
      </c>
      <c r="AZ385" s="208">
        <f t="shared" si="484"/>
        <v>0</v>
      </c>
      <c r="BA385" s="208">
        <f t="shared" si="484"/>
        <v>0</v>
      </c>
      <c r="BB385" s="208">
        <f t="shared" si="484"/>
        <v>0</v>
      </c>
      <c r="BC385" s="208">
        <f t="shared" si="458"/>
        <v>0</v>
      </c>
      <c r="BD385" s="208">
        <f t="shared" si="485"/>
        <v>0</v>
      </c>
      <c r="BI385" s="207">
        <f t="shared" si="528"/>
        <v>0</v>
      </c>
      <c r="BJ385" s="208">
        <f t="shared" si="486"/>
        <v>0</v>
      </c>
      <c r="BK385" s="208">
        <f t="shared" si="486"/>
        <v>0</v>
      </c>
      <c r="BL385" s="208">
        <f t="shared" si="486"/>
        <v>0</v>
      </c>
      <c r="BM385" s="208">
        <f t="shared" si="459"/>
        <v>0</v>
      </c>
      <c r="BN385" s="208">
        <f t="shared" si="487"/>
        <v>0</v>
      </c>
      <c r="BS385" s="207">
        <f t="shared" si="529"/>
        <v>0</v>
      </c>
      <c r="BT385" s="208">
        <f t="shared" si="488"/>
        <v>0</v>
      </c>
      <c r="BU385" s="208">
        <f t="shared" si="488"/>
        <v>0</v>
      </c>
      <c r="BV385" s="208">
        <f t="shared" si="488"/>
        <v>0</v>
      </c>
      <c r="BW385" s="208">
        <f t="shared" si="460"/>
        <v>0</v>
      </c>
      <c r="BX385" s="208">
        <f t="shared" si="489"/>
        <v>0</v>
      </c>
      <c r="CC385" s="207">
        <f t="shared" si="530"/>
        <v>0</v>
      </c>
      <c r="CD385" s="208">
        <f t="shared" si="490"/>
        <v>0</v>
      </c>
      <c r="CE385" s="208">
        <f t="shared" si="490"/>
        <v>0</v>
      </c>
      <c r="CF385" s="208">
        <f t="shared" si="490"/>
        <v>0</v>
      </c>
      <c r="CG385" s="208">
        <f t="shared" si="461"/>
        <v>0</v>
      </c>
      <c r="CH385" s="208">
        <f t="shared" si="491"/>
        <v>0</v>
      </c>
      <c r="CM385" s="207">
        <f t="shared" si="531"/>
        <v>0</v>
      </c>
      <c r="CN385" s="208">
        <f t="shared" si="492"/>
        <v>0</v>
      </c>
      <c r="CO385" s="208">
        <f t="shared" si="492"/>
        <v>0</v>
      </c>
      <c r="CP385" s="208">
        <f t="shared" si="492"/>
        <v>0</v>
      </c>
      <c r="CQ385" s="208">
        <f t="shared" si="462"/>
        <v>0</v>
      </c>
      <c r="CR385" s="208">
        <f t="shared" si="493"/>
        <v>0</v>
      </c>
      <c r="CW385" s="207">
        <f t="shared" si="532"/>
        <v>0</v>
      </c>
      <c r="CX385" s="208">
        <f t="shared" si="494"/>
        <v>0</v>
      </c>
      <c r="CY385" s="207">
        <f t="shared" si="494"/>
        <v>0</v>
      </c>
      <c r="CZ385" s="208">
        <f t="shared" si="494"/>
        <v>0</v>
      </c>
      <c r="DA385" s="208">
        <f t="shared" si="463"/>
        <v>0</v>
      </c>
      <c r="DB385" s="208">
        <f t="shared" si="495"/>
        <v>0</v>
      </c>
      <c r="DG385" s="207">
        <f t="shared" si="533"/>
        <v>0</v>
      </c>
      <c r="DH385" s="208">
        <f t="shared" si="496"/>
        <v>0</v>
      </c>
      <c r="DI385" s="208">
        <f t="shared" si="496"/>
        <v>0</v>
      </c>
      <c r="DJ385" s="208">
        <f t="shared" si="496"/>
        <v>0</v>
      </c>
      <c r="DK385" s="208">
        <f t="shared" si="464"/>
        <v>0</v>
      </c>
      <c r="DL385" s="208">
        <f t="shared" si="497"/>
        <v>0</v>
      </c>
      <c r="DQ385" s="207">
        <f t="shared" si="534"/>
        <v>0</v>
      </c>
      <c r="DR385" s="208">
        <f t="shared" si="498"/>
        <v>0</v>
      </c>
      <c r="DS385" s="208">
        <f t="shared" si="498"/>
        <v>0</v>
      </c>
      <c r="DT385" s="208">
        <f t="shared" si="498"/>
        <v>0</v>
      </c>
      <c r="DU385" s="208">
        <f t="shared" si="465"/>
        <v>0</v>
      </c>
      <c r="DV385" s="208">
        <f t="shared" si="499"/>
        <v>0</v>
      </c>
      <c r="EA385" s="207">
        <f t="shared" si="535"/>
        <v>0</v>
      </c>
      <c r="EB385" s="208">
        <f t="shared" si="500"/>
        <v>0</v>
      </c>
      <c r="EC385" s="208">
        <f t="shared" si="500"/>
        <v>0</v>
      </c>
      <c r="ED385" s="208">
        <f t="shared" si="500"/>
        <v>0</v>
      </c>
      <c r="EE385" s="208">
        <f t="shared" si="466"/>
        <v>0</v>
      </c>
      <c r="EF385" s="208">
        <f t="shared" si="501"/>
        <v>0</v>
      </c>
      <c r="EK385" s="207">
        <f t="shared" si="536"/>
        <v>0</v>
      </c>
      <c r="EL385" s="208">
        <f t="shared" si="502"/>
        <v>0</v>
      </c>
      <c r="EM385" s="208">
        <f t="shared" si="502"/>
        <v>0</v>
      </c>
      <c r="EN385" s="208">
        <f t="shared" si="502"/>
        <v>0</v>
      </c>
      <c r="EO385" s="208">
        <f t="shared" si="467"/>
        <v>0</v>
      </c>
      <c r="EP385" s="208">
        <f t="shared" si="503"/>
        <v>0</v>
      </c>
      <c r="EU385" s="207">
        <f t="shared" si="537"/>
        <v>0</v>
      </c>
      <c r="EV385" s="208">
        <f t="shared" si="504"/>
        <v>0</v>
      </c>
      <c r="EW385" s="208">
        <f t="shared" si="504"/>
        <v>0</v>
      </c>
      <c r="EX385" s="208">
        <f t="shared" si="504"/>
        <v>0</v>
      </c>
      <c r="EY385" s="208">
        <f t="shared" si="468"/>
        <v>0</v>
      </c>
      <c r="EZ385" s="208">
        <f t="shared" si="505"/>
        <v>0</v>
      </c>
      <c r="FE385" s="207">
        <f t="shared" si="538"/>
        <v>0</v>
      </c>
      <c r="FF385" s="208">
        <f t="shared" si="506"/>
        <v>0</v>
      </c>
      <c r="FG385" s="208">
        <f t="shared" si="506"/>
        <v>0</v>
      </c>
      <c r="FH385" s="208">
        <f t="shared" si="506"/>
        <v>0</v>
      </c>
      <c r="FI385" s="208">
        <f t="shared" si="469"/>
        <v>0</v>
      </c>
      <c r="FJ385" s="208">
        <f t="shared" si="507"/>
        <v>0</v>
      </c>
      <c r="FO385" s="207">
        <f t="shared" si="539"/>
        <v>0</v>
      </c>
      <c r="FP385" s="208">
        <f t="shared" si="508"/>
        <v>0</v>
      </c>
      <c r="FQ385" s="208">
        <f t="shared" si="508"/>
        <v>0</v>
      </c>
      <c r="FR385" s="208">
        <f t="shared" si="508"/>
        <v>0</v>
      </c>
      <c r="FS385" s="208">
        <f t="shared" si="470"/>
        <v>0</v>
      </c>
      <c r="FT385" s="208">
        <f t="shared" si="509"/>
        <v>0</v>
      </c>
      <c r="FY385" s="207">
        <f t="shared" si="540"/>
        <v>0</v>
      </c>
      <c r="FZ385" s="208">
        <f t="shared" si="510"/>
        <v>0</v>
      </c>
      <c r="GA385" s="208">
        <f t="shared" si="510"/>
        <v>0</v>
      </c>
      <c r="GB385" s="208">
        <f t="shared" si="510"/>
        <v>0</v>
      </c>
      <c r="GC385" s="208">
        <f t="shared" si="471"/>
        <v>0</v>
      </c>
      <c r="GD385" s="208">
        <f t="shared" si="511"/>
        <v>0</v>
      </c>
      <c r="GI385" s="207">
        <f t="shared" si="541"/>
        <v>0</v>
      </c>
      <c r="GJ385" s="208">
        <f t="shared" si="512"/>
        <v>0</v>
      </c>
      <c r="GK385" s="208">
        <f t="shared" si="512"/>
        <v>0</v>
      </c>
      <c r="GL385" s="208">
        <f t="shared" si="512"/>
        <v>0</v>
      </c>
      <c r="GM385" s="208">
        <f t="shared" si="472"/>
        <v>0</v>
      </c>
      <c r="GN385" s="208">
        <f t="shared" si="513"/>
        <v>0</v>
      </c>
      <c r="GS385" s="207">
        <f t="shared" si="542"/>
        <v>0</v>
      </c>
      <c r="GT385" s="208">
        <f t="shared" si="514"/>
        <v>0</v>
      </c>
      <c r="GU385" s="208">
        <f t="shared" si="514"/>
        <v>0</v>
      </c>
      <c r="GV385" s="208">
        <f t="shared" si="514"/>
        <v>0</v>
      </c>
      <c r="GW385" s="208">
        <f t="shared" si="473"/>
        <v>0</v>
      </c>
      <c r="GX385" s="208">
        <f t="shared" si="515"/>
        <v>0</v>
      </c>
      <c r="HC385" s="207">
        <f t="shared" si="543"/>
        <v>0</v>
      </c>
      <c r="HD385" s="208">
        <f t="shared" si="516"/>
        <v>0</v>
      </c>
      <c r="HE385" s="208">
        <f t="shared" si="516"/>
        <v>0</v>
      </c>
      <c r="HF385" s="208">
        <f t="shared" si="516"/>
        <v>0</v>
      </c>
      <c r="HG385" s="208">
        <f t="shared" si="474"/>
        <v>0</v>
      </c>
      <c r="HH385" s="208">
        <f t="shared" si="517"/>
        <v>0</v>
      </c>
      <c r="HM385" s="207">
        <f t="shared" si="544"/>
        <v>0</v>
      </c>
      <c r="HN385" s="208">
        <f t="shared" si="518"/>
        <v>0</v>
      </c>
      <c r="HO385" s="208">
        <f t="shared" si="518"/>
        <v>0</v>
      </c>
      <c r="HP385" s="208">
        <f t="shared" si="518"/>
        <v>0</v>
      </c>
      <c r="HQ385" s="208">
        <f t="shared" si="475"/>
        <v>0</v>
      </c>
      <c r="HR385" s="208">
        <f t="shared" si="519"/>
        <v>0</v>
      </c>
      <c r="HW385" s="207">
        <f t="shared" si="545"/>
        <v>0</v>
      </c>
      <c r="HX385" s="208">
        <f t="shared" si="520"/>
        <v>0</v>
      </c>
      <c r="HY385" s="208">
        <f t="shared" si="520"/>
        <v>0</v>
      </c>
      <c r="HZ385" s="208">
        <f t="shared" si="520"/>
        <v>0</v>
      </c>
      <c r="IA385" s="208">
        <f t="shared" si="476"/>
        <v>0</v>
      </c>
      <c r="IB385" s="208">
        <f t="shared" si="521"/>
        <v>0</v>
      </c>
      <c r="IG385" s="207">
        <f t="shared" si="546"/>
        <v>0</v>
      </c>
      <c r="IH385" s="208">
        <f t="shared" si="522"/>
        <v>0</v>
      </c>
      <c r="II385" s="208">
        <f t="shared" si="522"/>
        <v>0</v>
      </c>
      <c r="IJ385" s="208">
        <f t="shared" si="522"/>
        <v>0</v>
      </c>
      <c r="IK385" s="208">
        <f t="shared" si="477"/>
        <v>0</v>
      </c>
      <c r="IL385" s="208">
        <f t="shared" si="523"/>
        <v>0</v>
      </c>
    </row>
    <row r="386" spans="20:246">
      <c r="T386" s="207">
        <v>35.6</v>
      </c>
      <c r="U386" s="207">
        <f t="shared" si="524"/>
        <v>0</v>
      </c>
      <c r="V386" s="208">
        <f t="shared" si="478"/>
        <v>0</v>
      </c>
      <c r="W386" s="208">
        <f t="shared" si="478"/>
        <v>0</v>
      </c>
      <c r="X386" s="208">
        <f t="shared" si="478"/>
        <v>0</v>
      </c>
      <c r="Y386" s="208">
        <f t="shared" si="455"/>
        <v>0</v>
      </c>
      <c r="Z386" s="208">
        <f t="shared" si="479"/>
        <v>0</v>
      </c>
      <c r="AE386" s="207">
        <f t="shared" si="525"/>
        <v>0</v>
      </c>
      <c r="AF386" s="208">
        <f t="shared" si="480"/>
        <v>0</v>
      </c>
      <c r="AG386" s="208">
        <f t="shared" si="480"/>
        <v>0</v>
      </c>
      <c r="AH386" s="208">
        <f t="shared" si="480"/>
        <v>0</v>
      </c>
      <c r="AI386" s="208">
        <f t="shared" si="456"/>
        <v>0</v>
      </c>
      <c r="AJ386" s="208">
        <f t="shared" si="481"/>
        <v>0</v>
      </c>
      <c r="AO386" s="207">
        <f t="shared" si="526"/>
        <v>0</v>
      </c>
      <c r="AP386" s="208">
        <f t="shared" si="482"/>
        <v>0</v>
      </c>
      <c r="AQ386" s="208">
        <f t="shared" si="482"/>
        <v>0</v>
      </c>
      <c r="AR386" s="208">
        <f t="shared" si="482"/>
        <v>0</v>
      </c>
      <c r="AS386" s="208">
        <f t="shared" si="457"/>
        <v>0</v>
      </c>
      <c r="AT386" s="208">
        <f t="shared" si="483"/>
        <v>0</v>
      </c>
      <c r="AY386" s="207">
        <f t="shared" si="527"/>
        <v>0</v>
      </c>
      <c r="AZ386" s="208">
        <f t="shared" si="484"/>
        <v>0</v>
      </c>
      <c r="BA386" s="208">
        <f t="shared" si="484"/>
        <v>0</v>
      </c>
      <c r="BB386" s="208">
        <f t="shared" si="484"/>
        <v>0</v>
      </c>
      <c r="BC386" s="208">
        <f t="shared" si="458"/>
        <v>0</v>
      </c>
      <c r="BD386" s="208">
        <f t="shared" si="485"/>
        <v>0</v>
      </c>
      <c r="BI386" s="207">
        <f t="shared" si="528"/>
        <v>0</v>
      </c>
      <c r="BJ386" s="208">
        <f t="shared" si="486"/>
        <v>0</v>
      </c>
      <c r="BK386" s="208">
        <f t="shared" si="486"/>
        <v>0</v>
      </c>
      <c r="BL386" s="208">
        <f t="shared" si="486"/>
        <v>0</v>
      </c>
      <c r="BM386" s="208">
        <f t="shared" si="459"/>
        <v>0</v>
      </c>
      <c r="BN386" s="208">
        <f t="shared" si="487"/>
        <v>0</v>
      </c>
      <c r="BS386" s="207">
        <f t="shared" si="529"/>
        <v>0</v>
      </c>
      <c r="BT386" s="208">
        <f t="shared" si="488"/>
        <v>0</v>
      </c>
      <c r="BU386" s="208">
        <f t="shared" si="488"/>
        <v>0</v>
      </c>
      <c r="BV386" s="208">
        <f t="shared" si="488"/>
        <v>0</v>
      </c>
      <c r="BW386" s="208">
        <f t="shared" si="460"/>
        <v>0</v>
      </c>
      <c r="BX386" s="208">
        <f t="shared" si="489"/>
        <v>0</v>
      </c>
      <c r="CC386" s="207">
        <f t="shared" si="530"/>
        <v>0</v>
      </c>
      <c r="CD386" s="208">
        <f t="shared" si="490"/>
        <v>0</v>
      </c>
      <c r="CE386" s="208">
        <f t="shared" si="490"/>
        <v>0</v>
      </c>
      <c r="CF386" s="208">
        <f t="shared" si="490"/>
        <v>0</v>
      </c>
      <c r="CG386" s="208">
        <f t="shared" si="461"/>
        <v>0</v>
      </c>
      <c r="CH386" s="208">
        <f t="shared" si="491"/>
        <v>0</v>
      </c>
      <c r="CM386" s="207">
        <f t="shared" si="531"/>
        <v>0</v>
      </c>
      <c r="CN386" s="208">
        <f t="shared" si="492"/>
        <v>0</v>
      </c>
      <c r="CO386" s="208">
        <f t="shared" si="492"/>
        <v>0</v>
      </c>
      <c r="CP386" s="208">
        <f t="shared" si="492"/>
        <v>0</v>
      </c>
      <c r="CQ386" s="208">
        <f t="shared" si="462"/>
        <v>0</v>
      </c>
      <c r="CR386" s="208">
        <f t="shared" si="493"/>
        <v>0</v>
      </c>
      <c r="CW386" s="207">
        <f t="shared" si="532"/>
        <v>0</v>
      </c>
      <c r="CX386" s="208">
        <f t="shared" si="494"/>
        <v>0</v>
      </c>
      <c r="CY386" s="207">
        <f t="shared" si="494"/>
        <v>0</v>
      </c>
      <c r="CZ386" s="208">
        <f t="shared" si="494"/>
        <v>0</v>
      </c>
      <c r="DA386" s="208">
        <f t="shared" si="463"/>
        <v>0</v>
      </c>
      <c r="DB386" s="208">
        <f t="shared" si="495"/>
        <v>0</v>
      </c>
      <c r="DG386" s="207">
        <f t="shared" si="533"/>
        <v>0</v>
      </c>
      <c r="DH386" s="208">
        <f t="shared" si="496"/>
        <v>0</v>
      </c>
      <c r="DI386" s="208">
        <f t="shared" si="496"/>
        <v>0</v>
      </c>
      <c r="DJ386" s="208">
        <f t="shared" si="496"/>
        <v>0</v>
      </c>
      <c r="DK386" s="208">
        <f t="shared" si="464"/>
        <v>0</v>
      </c>
      <c r="DL386" s="208">
        <f t="shared" si="497"/>
        <v>0</v>
      </c>
      <c r="DQ386" s="207">
        <f t="shared" si="534"/>
        <v>0</v>
      </c>
      <c r="DR386" s="208">
        <f t="shared" si="498"/>
        <v>0</v>
      </c>
      <c r="DS386" s="208">
        <f t="shared" si="498"/>
        <v>0</v>
      </c>
      <c r="DT386" s="208">
        <f t="shared" si="498"/>
        <v>0</v>
      </c>
      <c r="DU386" s="208">
        <f t="shared" si="465"/>
        <v>0</v>
      </c>
      <c r="DV386" s="208">
        <f t="shared" si="499"/>
        <v>0</v>
      </c>
      <c r="EA386" s="207">
        <f t="shared" si="535"/>
        <v>0</v>
      </c>
      <c r="EB386" s="208">
        <f t="shared" si="500"/>
        <v>0</v>
      </c>
      <c r="EC386" s="208">
        <f t="shared" si="500"/>
        <v>0</v>
      </c>
      <c r="ED386" s="208">
        <f t="shared" si="500"/>
        <v>0</v>
      </c>
      <c r="EE386" s="208">
        <f t="shared" si="466"/>
        <v>0</v>
      </c>
      <c r="EF386" s="208">
        <f t="shared" si="501"/>
        <v>0</v>
      </c>
      <c r="EK386" s="207">
        <f t="shared" si="536"/>
        <v>0</v>
      </c>
      <c r="EL386" s="208">
        <f t="shared" si="502"/>
        <v>0</v>
      </c>
      <c r="EM386" s="208">
        <f t="shared" si="502"/>
        <v>0</v>
      </c>
      <c r="EN386" s="208">
        <f t="shared" si="502"/>
        <v>0</v>
      </c>
      <c r="EO386" s="208">
        <f t="shared" si="467"/>
        <v>0</v>
      </c>
      <c r="EP386" s="208">
        <f t="shared" si="503"/>
        <v>0</v>
      </c>
      <c r="EU386" s="207">
        <f t="shared" si="537"/>
        <v>0</v>
      </c>
      <c r="EV386" s="208">
        <f t="shared" si="504"/>
        <v>0</v>
      </c>
      <c r="EW386" s="208">
        <f t="shared" si="504"/>
        <v>0</v>
      </c>
      <c r="EX386" s="208">
        <f t="shared" si="504"/>
        <v>0</v>
      </c>
      <c r="EY386" s="208">
        <f t="shared" si="468"/>
        <v>0</v>
      </c>
      <c r="EZ386" s="208">
        <f t="shared" si="505"/>
        <v>0</v>
      </c>
      <c r="FE386" s="207">
        <f t="shared" si="538"/>
        <v>0</v>
      </c>
      <c r="FF386" s="208">
        <f t="shared" si="506"/>
        <v>0</v>
      </c>
      <c r="FG386" s="208">
        <f t="shared" si="506"/>
        <v>0</v>
      </c>
      <c r="FH386" s="208">
        <f t="shared" si="506"/>
        <v>0</v>
      </c>
      <c r="FI386" s="208">
        <f t="shared" si="469"/>
        <v>0</v>
      </c>
      <c r="FJ386" s="208">
        <f t="shared" si="507"/>
        <v>0</v>
      </c>
      <c r="FO386" s="207">
        <f t="shared" si="539"/>
        <v>0</v>
      </c>
      <c r="FP386" s="208">
        <f t="shared" si="508"/>
        <v>0</v>
      </c>
      <c r="FQ386" s="208">
        <f t="shared" si="508"/>
        <v>0</v>
      </c>
      <c r="FR386" s="208">
        <f t="shared" si="508"/>
        <v>0</v>
      </c>
      <c r="FS386" s="208">
        <f t="shared" si="470"/>
        <v>0</v>
      </c>
      <c r="FT386" s="208">
        <f t="shared" si="509"/>
        <v>0</v>
      </c>
      <c r="FY386" s="207">
        <f t="shared" si="540"/>
        <v>0</v>
      </c>
      <c r="FZ386" s="208">
        <f t="shared" si="510"/>
        <v>0</v>
      </c>
      <c r="GA386" s="208">
        <f t="shared" si="510"/>
        <v>0</v>
      </c>
      <c r="GB386" s="208">
        <f t="shared" si="510"/>
        <v>0</v>
      </c>
      <c r="GC386" s="208">
        <f t="shared" si="471"/>
        <v>0</v>
      </c>
      <c r="GD386" s="208">
        <f t="shared" si="511"/>
        <v>0</v>
      </c>
      <c r="GI386" s="207">
        <f t="shared" si="541"/>
        <v>0</v>
      </c>
      <c r="GJ386" s="208">
        <f t="shared" si="512"/>
        <v>0</v>
      </c>
      <c r="GK386" s="208">
        <f t="shared" si="512"/>
        <v>0</v>
      </c>
      <c r="GL386" s="208">
        <f t="shared" si="512"/>
        <v>0</v>
      </c>
      <c r="GM386" s="208">
        <f t="shared" si="472"/>
        <v>0</v>
      </c>
      <c r="GN386" s="208">
        <f t="shared" si="513"/>
        <v>0</v>
      </c>
      <c r="GS386" s="207">
        <f t="shared" si="542"/>
        <v>0</v>
      </c>
      <c r="GT386" s="208">
        <f t="shared" si="514"/>
        <v>0</v>
      </c>
      <c r="GU386" s="208">
        <f t="shared" si="514"/>
        <v>0</v>
      </c>
      <c r="GV386" s="208">
        <f t="shared" si="514"/>
        <v>0</v>
      </c>
      <c r="GW386" s="208">
        <f t="shared" si="473"/>
        <v>0</v>
      </c>
      <c r="GX386" s="208">
        <f t="shared" si="515"/>
        <v>0</v>
      </c>
      <c r="HC386" s="207">
        <f t="shared" si="543"/>
        <v>0</v>
      </c>
      <c r="HD386" s="208">
        <f t="shared" si="516"/>
        <v>0</v>
      </c>
      <c r="HE386" s="208">
        <f t="shared" si="516"/>
        <v>0</v>
      </c>
      <c r="HF386" s="208">
        <f t="shared" si="516"/>
        <v>0</v>
      </c>
      <c r="HG386" s="208">
        <f t="shared" si="474"/>
        <v>0</v>
      </c>
      <c r="HH386" s="208">
        <f t="shared" si="517"/>
        <v>0</v>
      </c>
      <c r="HM386" s="207">
        <f t="shared" si="544"/>
        <v>0</v>
      </c>
      <c r="HN386" s="208">
        <f t="shared" si="518"/>
        <v>0</v>
      </c>
      <c r="HO386" s="208">
        <f t="shared" si="518"/>
        <v>0</v>
      </c>
      <c r="HP386" s="208">
        <f t="shared" si="518"/>
        <v>0</v>
      </c>
      <c r="HQ386" s="208">
        <f t="shared" si="475"/>
        <v>0</v>
      </c>
      <c r="HR386" s="208">
        <f t="shared" si="519"/>
        <v>0</v>
      </c>
      <c r="HW386" s="207">
        <f t="shared" si="545"/>
        <v>0</v>
      </c>
      <c r="HX386" s="208">
        <f t="shared" si="520"/>
        <v>0</v>
      </c>
      <c r="HY386" s="208">
        <f t="shared" si="520"/>
        <v>0</v>
      </c>
      <c r="HZ386" s="208">
        <f t="shared" si="520"/>
        <v>0</v>
      </c>
      <c r="IA386" s="208">
        <f t="shared" si="476"/>
        <v>0</v>
      </c>
      <c r="IB386" s="208">
        <f t="shared" si="521"/>
        <v>0</v>
      </c>
      <c r="IG386" s="207">
        <f t="shared" si="546"/>
        <v>0</v>
      </c>
      <c r="IH386" s="208">
        <f t="shared" si="522"/>
        <v>0</v>
      </c>
      <c r="II386" s="208">
        <f t="shared" si="522"/>
        <v>0</v>
      </c>
      <c r="IJ386" s="208">
        <f t="shared" si="522"/>
        <v>0</v>
      </c>
      <c r="IK386" s="208">
        <f t="shared" si="477"/>
        <v>0</v>
      </c>
      <c r="IL386" s="208">
        <f t="shared" si="523"/>
        <v>0</v>
      </c>
    </row>
    <row r="387" spans="20:246">
      <c r="T387" s="207">
        <v>35.700000000000003</v>
      </c>
      <c r="U387" s="207">
        <f t="shared" si="524"/>
        <v>0</v>
      </c>
      <c r="V387" s="208">
        <f t="shared" si="478"/>
        <v>0</v>
      </c>
      <c r="W387" s="208">
        <f t="shared" si="478"/>
        <v>0</v>
      </c>
      <c r="X387" s="208">
        <f t="shared" si="478"/>
        <v>0</v>
      </c>
      <c r="Y387" s="208">
        <f t="shared" si="455"/>
        <v>0</v>
      </c>
      <c r="Z387" s="208">
        <f t="shared" si="479"/>
        <v>0</v>
      </c>
      <c r="AE387" s="207">
        <f t="shared" si="525"/>
        <v>0</v>
      </c>
      <c r="AF387" s="208">
        <f t="shared" si="480"/>
        <v>0</v>
      </c>
      <c r="AG387" s="208">
        <f t="shared" si="480"/>
        <v>0</v>
      </c>
      <c r="AH387" s="208">
        <f t="shared" si="480"/>
        <v>0</v>
      </c>
      <c r="AI387" s="208">
        <f t="shared" si="456"/>
        <v>0</v>
      </c>
      <c r="AJ387" s="208">
        <f t="shared" si="481"/>
        <v>0</v>
      </c>
      <c r="AO387" s="207">
        <f t="shared" si="526"/>
        <v>0</v>
      </c>
      <c r="AP387" s="208">
        <f t="shared" si="482"/>
        <v>0</v>
      </c>
      <c r="AQ387" s="208">
        <f t="shared" si="482"/>
        <v>0</v>
      </c>
      <c r="AR387" s="208">
        <f t="shared" si="482"/>
        <v>0</v>
      </c>
      <c r="AS387" s="208">
        <f t="shared" si="457"/>
        <v>0</v>
      </c>
      <c r="AT387" s="208">
        <f t="shared" si="483"/>
        <v>0</v>
      </c>
      <c r="AY387" s="207">
        <f t="shared" si="527"/>
        <v>0</v>
      </c>
      <c r="AZ387" s="208">
        <f t="shared" si="484"/>
        <v>0</v>
      </c>
      <c r="BA387" s="208">
        <f t="shared" si="484"/>
        <v>0</v>
      </c>
      <c r="BB387" s="208">
        <f t="shared" si="484"/>
        <v>0</v>
      </c>
      <c r="BC387" s="208">
        <f t="shared" si="458"/>
        <v>0</v>
      </c>
      <c r="BD387" s="208">
        <f t="shared" si="485"/>
        <v>0</v>
      </c>
      <c r="BI387" s="207">
        <f t="shared" si="528"/>
        <v>0</v>
      </c>
      <c r="BJ387" s="208">
        <f t="shared" si="486"/>
        <v>0</v>
      </c>
      <c r="BK387" s="208">
        <f t="shared" si="486"/>
        <v>0</v>
      </c>
      <c r="BL387" s="208">
        <f t="shared" si="486"/>
        <v>0</v>
      </c>
      <c r="BM387" s="208">
        <f t="shared" si="459"/>
        <v>0</v>
      </c>
      <c r="BN387" s="208">
        <f t="shared" si="487"/>
        <v>0</v>
      </c>
      <c r="BS387" s="207">
        <f t="shared" si="529"/>
        <v>0</v>
      </c>
      <c r="BT387" s="208">
        <f t="shared" si="488"/>
        <v>0</v>
      </c>
      <c r="BU387" s="208">
        <f t="shared" si="488"/>
        <v>0</v>
      </c>
      <c r="BV387" s="208">
        <f t="shared" si="488"/>
        <v>0</v>
      </c>
      <c r="BW387" s="208">
        <f t="shared" si="460"/>
        <v>0</v>
      </c>
      <c r="BX387" s="208">
        <f t="shared" si="489"/>
        <v>0</v>
      </c>
      <c r="CC387" s="207">
        <f t="shared" si="530"/>
        <v>0</v>
      </c>
      <c r="CD387" s="208">
        <f t="shared" si="490"/>
        <v>0</v>
      </c>
      <c r="CE387" s="208">
        <f t="shared" si="490"/>
        <v>0</v>
      </c>
      <c r="CF387" s="208">
        <f t="shared" si="490"/>
        <v>0</v>
      </c>
      <c r="CG387" s="208">
        <f t="shared" si="461"/>
        <v>0</v>
      </c>
      <c r="CH387" s="208">
        <f t="shared" si="491"/>
        <v>0</v>
      </c>
      <c r="CM387" s="207">
        <f t="shared" si="531"/>
        <v>0</v>
      </c>
      <c r="CN387" s="208">
        <f t="shared" si="492"/>
        <v>0</v>
      </c>
      <c r="CO387" s="208">
        <f t="shared" si="492"/>
        <v>0</v>
      </c>
      <c r="CP387" s="208">
        <f t="shared" si="492"/>
        <v>0</v>
      </c>
      <c r="CQ387" s="208">
        <f t="shared" si="462"/>
        <v>0</v>
      </c>
      <c r="CR387" s="208">
        <f t="shared" si="493"/>
        <v>0</v>
      </c>
      <c r="CW387" s="207">
        <f t="shared" si="532"/>
        <v>0</v>
      </c>
      <c r="CX387" s="208">
        <f t="shared" si="494"/>
        <v>0</v>
      </c>
      <c r="CY387" s="207">
        <f t="shared" si="494"/>
        <v>0</v>
      </c>
      <c r="CZ387" s="208">
        <f t="shared" si="494"/>
        <v>0</v>
      </c>
      <c r="DA387" s="208">
        <f t="shared" si="463"/>
        <v>0</v>
      </c>
      <c r="DB387" s="208">
        <f t="shared" si="495"/>
        <v>0</v>
      </c>
      <c r="DG387" s="207">
        <f t="shared" si="533"/>
        <v>0</v>
      </c>
      <c r="DH387" s="208">
        <f t="shared" si="496"/>
        <v>0</v>
      </c>
      <c r="DI387" s="208">
        <f t="shared" si="496"/>
        <v>0</v>
      </c>
      <c r="DJ387" s="208">
        <f t="shared" si="496"/>
        <v>0</v>
      </c>
      <c r="DK387" s="208">
        <f t="shared" si="464"/>
        <v>0</v>
      </c>
      <c r="DL387" s="208">
        <f t="shared" si="497"/>
        <v>0</v>
      </c>
      <c r="DQ387" s="207">
        <f t="shared" si="534"/>
        <v>0</v>
      </c>
      <c r="DR387" s="208">
        <f t="shared" si="498"/>
        <v>0</v>
      </c>
      <c r="DS387" s="208">
        <f t="shared" si="498"/>
        <v>0</v>
      </c>
      <c r="DT387" s="208">
        <f t="shared" si="498"/>
        <v>0</v>
      </c>
      <c r="DU387" s="208">
        <f t="shared" si="465"/>
        <v>0</v>
      </c>
      <c r="DV387" s="208">
        <f t="shared" si="499"/>
        <v>0</v>
      </c>
      <c r="EA387" s="207">
        <f t="shared" si="535"/>
        <v>0</v>
      </c>
      <c r="EB387" s="208">
        <f t="shared" si="500"/>
        <v>0</v>
      </c>
      <c r="EC387" s="208">
        <f t="shared" si="500"/>
        <v>0</v>
      </c>
      <c r="ED387" s="208">
        <f t="shared" si="500"/>
        <v>0</v>
      </c>
      <c r="EE387" s="208">
        <f t="shared" si="466"/>
        <v>0</v>
      </c>
      <c r="EF387" s="208">
        <f t="shared" si="501"/>
        <v>0</v>
      </c>
      <c r="EK387" s="207">
        <f t="shared" si="536"/>
        <v>0</v>
      </c>
      <c r="EL387" s="208">
        <f t="shared" si="502"/>
        <v>0</v>
      </c>
      <c r="EM387" s="208">
        <f t="shared" si="502"/>
        <v>0</v>
      </c>
      <c r="EN387" s="208">
        <f t="shared" si="502"/>
        <v>0</v>
      </c>
      <c r="EO387" s="208">
        <f t="shared" si="467"/>
        <v>0</v>
      </c>
      <c r="EP387" s="208">
        <f t="shared" si="503"/>
        <v>0</v>
      </c>
      <c r="EU387" s="207">
        <f t="shared" si="537"/>
        <v>0</v>
      </c>
      <c r="EV387" s="208">
        <f t="shared" si="504"/>
        <v>0</v>
      </c>
      <c r="EW387" s="208">
        <f t="shared" si="504"/>
        <v>0</v>
      </c>
      <c r="EX387" s="208">
        <f t="shared" si="504"/>
        <v>0</v>
      </c>
      <c r="EY387" s="208">
        <f t="shared" si="468"/>
        <v>0</v>
      </c>
      <c r="EZ387" s="208">
        <f t="shared" si="505"/>
        <v>0</v>
      </c>
      <c r="FE387" s="207">
        <f t="shared" si="538"/>
        <v>0</v>
      </c>
      <c r="FF387" s="208">
        <f t="shared" si="506"/>
        <v>0</v>
      </c>
      <c r="FG387" s="208">
        <f t="shared" si="506"/>
        <v>0</v>
      </c>
      <c r="FH387" s="208">
        <f t="shared" si="506"/>
        <v>0</v>
      </c>
      <c r="FI387" s="208">
        <f t="shared" si="469"/>
        <v>0</v>
      </c>
      <c r="FJ387" s="208">
        <f t="shared" si="507"/>
        <v>0</v>
      </c>
      <c r="FO387" s="207">
        <f t="shared" si="539"/>
        <v>0</v>
      </c>
      <c r="FP387" s="208">
        <f t="shared" si="508"/>
        <v>0</v>
      </c>
      <c r="FQ387" s="208">
        <f t="shared" si="508"/>
        <v>0</v>
      </c>
      <c r="FR387" s="208">
        <f t="shared" si="508"/>
        <v>0</v>
      </c>
      <c r="FS387" s="208">
        <f t="shared" si="470"/>
        <v>0</v>
      </c>
      <c r="FT387" s="208">
        <f t="shared" si="509"/>
        <v>0</v>
      </c>
      <c r="FY387" s="207">
        <f t="shared" si="540"/>
        <v>0</v>
      </c>
      <c r="FZ387" s="208">
        <f t="shared" si="510"/>
        <v>0</v>
      </c>
      <c r="GA387" s="208">
        <f t="shared" si="510"/>
        <v>0</v>
      </c>
      <c r="GB387" s="208">
        <f t="shared" si="510"/>
        <v>0</v>
      </c>
      <c r="GC387" s="208">
        <f t="shared" si="471"/>
        <v>0</v>
      </c>
      <c r="GD387" s="208">
        <f t="shared" si="511"/>
        <v>0</v>
      </c>
      <c r="GI387" s="207">
        <f t="shared" si="541"/>
        <v>0</v>
      </c>
      <c r="GJ387" s="208">
        <f t="shared" si="512"/>
        <v>0</v>
      </c>
      <c r="GK387" s="208">
        <f t="shared" si="512"/>
        <v>0</v>
      </c>
      <c r="GL387" s="208">
        <f t="shared" si="512"/>
        <v>0</v>
      </c>
      <c r="GM387" s="208">
        <f t="shared" si="472"/>
        <v>0</v>
      </c>
      <c r="GN387" s="208">
        <f t="shared" si="513"/>
        <v>0</v>
      </c>
      <c r="GS387" s="207">
        <f t="shared" si="542"/>
        <v>0</v>
      </c>
      <c r="GT387" s="208">
        <f t="shared" si="514"/>
        <v>0</v>
      </c>
      <c r="GU387" s="208">
        <f t="shared" si="514"/>
        <v>0</v>
      </c>
      <c r="GV387" s="208">
        <f t="shared" si="514"/>
        <v>0</v>
      </c>
      <c r="GW387" s="208">
        <f t="shared" si="473"/>
        <v>0</v>
      </c>
      <c r="GX387" s="208">
        <f t="shared" si="515"/>
        <v>0</v>
      </c>
      <c r="HC387" s="207">
        <f t="shared" si="543"/>
        <v>0</v>
      </c>
      <c r="HD387" s="208">
        <f t="shared" si="516"/>
        <v>0</v>
      </c>
      <c r="HE387" s="208">
        <f t="shared" si="516"/>
        <v>0</v>
      </c>
      <c r="HF387" s="208">
        <f t="shared" si="516"/>
        <v>0</v>
      </c>
      <c r="HG387" s="208">
        <f t="shared" si="474"/>
        <v>0</v>
      </c>
      <c r="HH387" s="208">
        <f t="shared" si="517"/>
        <v>0</v>
      </c>
      <c r="HM387" s="207">
        <f t="shared" si="544"/>
        <v>0</v>
      </c>
      <c r="HN387" s="208">
        <f t="shared" si="518"/>
        <v>0</v>
      </c>
      <c r="HO387" s="208">
        <f t="shared" si="518"/>
        <v>0</v>
      </c>
      <c r="HP387" s="208">
        <f t="shared" si="518"/>
        <v>0</v>
      </c>
      <c r="HQ387" s="208">
        <f t="shared" si="475"/>
        <v>0</v>
      </c>
      <c r="HR387" s="208">
        <f t="shared" si="519"/>
        <v>0</v>
      </c>
      <c r="HW387" s="207">
        <f t="shared" si="545"/>
        <v>0</v>
      </c>
      <c r="HX387" s="208">
        <f t="shared" si="520"/>
        <v>0</v>
      </c>
      <c r="HY387" s="208">
        <f t="shared" si="520"/>
        <v>0</v>
      </c>
      <c r="HZ387" s="208">
        <f t="shared" si="520"/>
        <v>0</v>
      </c>
      <c r="IA387" s="208">
        <f t="shared" si="476"/>
        <v>0</v>
      </c>
      <c r="IB387" s="208">
        <f t="shared" si="521"/>
        <v>0</v>
      </c>
      <c r="IG387" s="207">
        <f t="shared" si="546"/>
        <v>0</v>
      </c>
      <c r="IH387" s="208">
        <f t="shared" si="522"/>
        <v>0</v>
      </c>
      <c r="II387" s="208">
        <f t="shared" si="522"/>
        <v>0</v>
      </c>
      <c r="IJ387" s="208">
        <f t="shared" si="522"/>
        <v>0</v>
      </c>
      <c r="IK387" s="208">
        <f t="shared" si="477"/>
        <v>0</v>
      </c>
      <c r="IL387" s="208">
        <f t="shared" si="523"/>
        <v>0</v>
      </c>
    </row>
    <row r="388" spans="20:246">
      <c r="T388" s="207">
        <v>35.799999999999997</v>
      </c>
      <c r="U388" s="207">
        <f t="shared" si="524"/>
        <v>0</v>
      </c>
      <c r="V388" s="208">
        <f t="shared" si="478"/>
        <v>0</v>
      </c>
      <c r="W388" s="208">
        <f t="shared" si="478"/>
        <v>0</v>
      </c>
      <c r="X388" s="208">
        <f t="shared" si="478"/>
        <v>0</v>
      </c>
      <c r="Y388" s="208">
        <f t="shared" si="455"/>
        <v>0</v>
      </c>
      <c r="Z388" s="208">
        <f t="shared" si="479"/>
        <v>0</v>
      </c>
      <c r="AE388" s="207">
        <f t="shared" si="525"/>
        <v>0</v>
      </c>
      <c r="AF388" s="208">
        <f t="shared" si="480"/>
        <v>0</v>
      </c>
      <c r="AG388" s="208">
        <f t="shared" si="480"/>
        <v>0</v>
      </c>
      <c r="AH388" s="208">
        <f t="shared" si="480"/>
        <v>0</v>
      </c>
      <c r="AI388" s="208">
        <f t="shared" si="456"/>
        <v>0</v>
      </c>
      <c r="AJ388" s="208">
        <f t="shared" si="481"/>
        <v>0</v>
      </c>
      <c r="AO388" s="207">
        <f t="shared" si="526"/>
        <v>0</v>
      </c>
      <c r="AP388" s="208">
        <f t="shared" si="482"/>
        <v>0</v>
      </c>
      <c r="AQ388" s="208">
        <f t="shared" si="482"/>
        <v>0</v>
      </c>
      <c r="AR388" s="208">
        <f t="shared" si="482"/>
        <v>0</v>
      </c>
      <c r="AS388" s="208">
        <f t="shared" si="457"/>
        <v>0</v>
      </c>
      <c r="AT388" s="208">
        <f t="shared" si="483"/>
        <v>0</v>
      </c>
      <c r="AY388" s="207">
        <f t="shared" si="527"/>
        <v>0</v>
      </c>
      <c r="AZ388" s="208">
        <f t="shared" si="484"/>
        <v>0</v>
      </c>
      <c r="BA388" s="208">
        <f t="shared" si="484"/>
        <v>0</v>
      </c>
      <c r="BB388" s="208">
        <f t="shared" si="484"/>
        <v>0</v>
      </c>
      <c r="BC388" s="208">
        <f t="shared" si="458"/>
        <v>0</v>
      </c>
      <c r="BD388" s="208">
        <f t="shared" si="485"/>
        <v>0</v>
      </c>
      <c r="BI388" s="207">
        <f t="shared" si="528"/>
        <v>0</v>
      </c>
      <c r="BJ388" s="208">
        <f t="shared" si="486"/>
        <v>0</v>
      </c>
      <c r="BK388" s="208">
        <f t="shared" si="486"/>
        <v>0</v>
      </c>
      <c r="BL388" s="208">
        <f t="shared" si="486"/>
        <v>0</v>
      </c>
      <c r="BM388" s="208">
        <f t="shared" si="459"/>
        <v>0</v>
      </c>
      <c r="BN388" s="208">
        <f t="shared" si="487"/>
        <v>0</v>
      </c>
      <c r="BS388" s="207">
        <f t="shared" si="529"/>
        <v>0</v>
      </c>
      <c r="BT388" s="208">
        <f t="shared" si="488"/>
        <v>0</v>
      </c>
      <c r="BU388" s="208">
        <f t="shared" si="488"/>
        <v>0</v>
      </c>
      <c r="BV388" s="208">
        <f t="shared" si="488"/>
        <v>0</v>
      </c>
      <c r="BW388" s="208">
        <f t="shared" si="460"/>
        <v>0</v>
      </c>
      <c r="BX388" s="208">
        <f t="shared" si="489"/>
        <v>0</v>
      </c>
      <c r="CC388" s="207">
        <f t="shared" si="530"/>
        <v>0</v>
      </c>
      <c r="CD388" s="208">
        <f t="shared" si="490"/>
        <v>0</v>
      </c>
      <c r="CE388" s="208">
        <f t="shared" si="490"/>
        <v>0</v>
      </c>
      <c r="CF388" s="208">
        <f t="shared" si="490"/>
        <v>0</v>
      </c>
      <c r="CG388" s="208">
        <f t="shared" si="461"/>
        <v>0</v>
      </c>
      <c r="CH388" s="208">
        <f t="shared" si="491"/>
        <v>0</v>
      </c>
      <c r="CM388" s="207">
        <f t="shared" si="531"/>
        <v>0</v>
      </c>
      <c r="CN388" s="208">
        <f t="shared" si="492"/>
        <v>0</v>
      </c>
      <c r="CO388" s="208">
        <f t="shared" si="492"/>
        <v>0</v>
      </c>
      <c r="CP388" s="208">
        <f t="shared" si="492"/>
        <v>0</v>
      </c>
      <c r="CQ388" s="208">
        <f t="shared" si="462"/>
        <v>0</v>
      </c>
      <c r="CR388" s="208">
        <f t="shared" si="493"/>
        <v>0</v>
      </c>
      <c r="CW388" s="207">
        <f t="shared" si="532"/>
        <v>0</v>
      </c>
      <c r="CX388" s="208">
        <f t="shared" si="494"/>
        <v>0</v>
      </c>
      <c r="CY388" s="207">
        <f t="shared" si="494"/>
        <v>0</v>
      </c>
      <c r="CZ388" s="208">
        <f t="shared" si="494"/>
        <v>0</v>
      </c>
      <c r="DA388" s="208">
        <f t="shared" si="463"/>
        <v>0</v>
      </c>
      <c r="DB388" s="208">
        <f t="shared" si="495"/>
        <v>0</v>
      </c>
      <c r="DG388" s="207">
        <f t="shared" si="533"/>
        <v>0</v>
      </c>
      <c r="DH388" s="208">
        <f t="shared" si="496"/>
        <v>0</v>
      </c>
      <c r="DI388" s="208">
        <f t="shared" si="496"/>
        <v>0</v>
      </c>
      <c r="DJ388" s="208">
        <f t="shared" si="496"/>
        <v>0</v>
      </c>
      <c r="DK388" s="208">
        <f t="shared" si="464"/>
        <v>0</v>
      </c>
      <c r="DL388" s="208">
        <f t="shared" si="497"/>
        <v>0</v>
      </c>
      <c r="DQ388" s="207">
        <f t="shared" si="534"/>
        <v>0</v>
      </c>
      <c r="DR388" s="208">
        <f t="shared" si="498"/>
        <v>0</v>
      </c>
      <c r="DS388" s="208">
        <f t="shared" si="498"/>
        <v>0</v>
      </c>
      <c r="DT388" s="208">
        <f t="shared" si="498"/>
        <v>0</v>
      </c>
      <c r="DU388" s="208">
        <f t="shared" si="465"/>
        <v>0</v>
      </c>
      <c r="DV388" s="208">
        <f t="shared" si="499"/>
        <v>0</v>
      </c>
      <c r="EA388" s="207">
        <f t="shared" si="535"/>
        <v>0</v>
      </c>
      <c r="EB388" s="208">
        <f t="shared" si="500"/>
        <v>0</v>
      </c>
      <c r="EC388" s="208">
        <f t="shared" si="500"/>
        <v>0</v>
      </c>
      <c r="ED388" s="208">
        <f t="shared" si="500"/>
        <v>0</v>
      </c>
      <c r="EE388" s="208">
        <f t="shared" si="466"/>
        <v>0</v>
      </c>
      <c r="EF388" s="208">
        <f t="shared" si="501"/>
        <v>0</v>
      </c>
      <c r="EK388" s="207">
        <f t="shared" si="536"/>
        <v>0</v>
      </c>
      <c r="EL388" s="208">
        <f t="shared" si="502"/>
        <v>0</v>
      </c>
      <c r="EM388" s="208">
        <f t="shared" si="502"/>
        <v>0</v>
      </c>
      <c r="EN388" s="208">
        <f t="shared" si="502"/>
        <v>0</v>
      </c>
      <c r="EO388" s="208">
        <f t="shared" si="467"/>
        <v>0</v>
      </c>
      <c r="EP388" s="208">
        <f t="shared" si="503"/>
        <v>0</v>
      </c>
      <c r="EU388" s="207">
        <f t="shared" si="537"/>
        <v>0</v>
      </c>
      <c r="EV388" s="208">
        <f t="shared" si="504"/>
        <v>0</v>
      </c>
      <c r="EW388" s="208">
        <f t="shared" si="504"/>
        <v>0</v>
      </c>
      <c r="EX388" s="208">
        <f t="shared" si="504"/>
        <v>0</v>
      </c>
      <c r="EY388" s="208">
        <f t="shared" si="468"/>
        <v>0</v>
      </c>
      <c r="EZ388" s="208">
        <f t="shared" si="505"/>
        <v>0</v>
      </c>
      <c r="FE388" s="207">
        <f t="shared" si="538"/>
        <v>0</v>
      </c>
      <c r="FF388" s="208">
        <f t="shared" si="506"/>
        <v>0</v>
      </c>
      <c r="FG388" s="208">
        <f t="shared" si="506"/>
        <v>0</v>
      </c>
      <c r="FH388" s="208">
        <f t="shared" si="506"/>
        <v>0</v>
      </c>
      <c r="FI388" s="208">
        <f t="shared" si="469"/>
        <v>0</v>
      </c>
      <c r="FJ388" s="208">
        <f t="shared" si="507"/>
        <v>0</v>
      </c>
      <c r="FO388" s="207">
        <f t="shared" si="539"/>
        <v>0</v>
      </c>
      <c r="FP388" s="208">
        <f t="shared" si="508"/>
        <v>0</v>
      </c>
      <c r="FQ388" s="208">
        <f t="shared" si="508"/>
        <v>0</v>
      </c>
      <c r="FR388" s="208">
        <f t="shared" si="508"/>
        <v>0</v>
      </c>
      <c r="FS388" s="208">
        <f t="shared" si="470"/>
        <v>0</v>
      </c>
      <c r="FT388" s="208">
        <f t="shared" si="509"/>
        <v>0</v>
      </c>
      <c r="FY388" s="207">
        <f t="shared" si="540"/>
        <v>0</v>
      </c>
      <c r="FZ388" s="208">
        <f t="shared" si="510"/>
        <v>0</v>
      </c>
      <c r="GA388" s="208">
        <f t="shared" si="510"/>
        <v>0</v>
      </c>
      <c r="GB388" s="208">
        <f t="shared" si="510"/>
        <v>0</v>
      </c>
      <c r="GC388" s="208">
        <f t="shared" si="471"/>
        <v>0</v>
      </c>
      <c r="GD388" s="208">
        <f t="shared" si="511"/>
        <v>0</v>
      </c>
      <c r="GI388" s="207">
        <f t="shared" si="541"/>
        <v>0</v>
      </c>
      <c r="GJ388" s="208">
        <f t="shared" si="512"/>
        <v>0</v>
      </c>
      <c r="GK388" s="208">
        <f t="shared" si="512"/>
        <v>0</v>
      </c>
      <c r="GL388" s="208">
        <f t="shared" si="512"/>
        <v>0</v>
      </c>
      <c r="GM388" s="208">
        <f t="shared" si="472"/>
        <v>0</v>
      </c>
      <c r="GN388" s="208">
        <f t="shared" si="513"/>
        <v>0</v>
      </c>
      <c r="GS388" s="207">
        <f t="shared" si="542"/>
        <v>0</v>
      </c>
      <c r="GT388" s="208">
        <f t="shared" si="514"/>
        <v>0</v>
      </c>
      <c r="GU388" s="208">
        <f t="shared" si="514"/>
        <v>0</v>
      </c>
      <c r="GV388" s="208">
        <f t="shared" si="514"/>
        <v>0</v>
      </c>
      <c r="GW388" s="208">
        <f t="shared" si="473"/>
        <v>0</v>
      </c>
      <c r="GX388" s="208">
        <f t="shared" si="515"/>
        <v>0</v>
      </c>
      <c r="HC388" s="207">
        <f t="shared" si="543"/>
        <v>0</v>
      </c>
      <c r="HD388" s="208">
        <f t="shared" si="516"/>
        <v>0</v>
      </c>
      <c r="HE388" s="208">
        <f t="shared" si="516"/>
        <v>0</v>
      </c>
      <c r="HF388" s="208">
        <f t="shared" si="516"/>
        <v>0</v>
      </c>
      <c r="HG388" s="208">
        <f t="shared" si="474"/>
        <v>0</v>
      </c>
      <c r="HH388" s="208">
        <f t="shared" si="517"/>
        <v>0</v>
      </c>
      <c r="HM388" s="207">
        <f t="shared" si="544"/>
        <v>0</v>
      </c>
      <c r="HN388" s="208">
        <f t="shared" si="518"/>
        <v>0</v>
      </c>
      <c r="HO388" s="208">
        <f t="shared" si="518"/>
        <v>0</v>
      </c>
      <c r="HP388" s="208">
        <f t="shared" si="518"/>
        <v>0</v>
      </c>
      <c r="HQ388" s="208">
        <f t="shared" si="475"/>
        <v>0</v>
      </c>
      <c r="HR388" s="208">
        <f t="shared" si="519"/>
        <v>0</v>
      </c>
      <c r="HW388" s="207">
        <f t="shared" si="545"/>
        <v>0</v>
      </c>
      <c r="HX388" s="208">
        <f t="shared" si="520"/>
        <v>0</v>
      </c>
      <c r="HY388" s="208">
        <f t="shared" si="520"/>
        <v>0</v>
      </c>
      <c r="HZ388" s="208">
        <f t="shared" si="520"/>
        <v>0</v>
      </c>
      <c r="IA388" s="208">
        <f t="shared" si="476"/>
        <v>0</v>
      </c>
      <c r="IB388" s="208">
        <f t="shared" si="521"/>
        <v>0</v>
      </c>
      <c r="IG388" s="207">
        <f t="shared" si="546"/>
        <v>0</v>
      </c>
      <c r="IH388" s="208">
        <f t="shared" si="522"/>
        <v>0</v>
      </c>
      <c r="II388" s="208">
        <f t="shared" si="522"/>
        <v>0</v>
      </c>
      <c r="IJ388" s="208">
        <f t="shared" si="522"/>
        <v>0</v>
      </c>
      <c r="IK388" s="208">
        <f t="shared" si="477"/>
        <v>0</v>
      </c>
      <c r="IL388" s="208">
        <f t="shared" si="523"/>
        <v>0</v>
      </c>
    </row>
    <row r="389" spans="20:246">
      <c r="T389" s="207">
        <v>35.9</v>
      </c>
      <c r="U389" s="207">
        <f t="shared" si="524"/>
        <v>0</v>
      </c>
      <c r="V389" s="208">
        <f t="shared" si="478"/>
        <v>0</v>
      </c>
      <c r="W389" s="208">
        <f t="shared" si="478"/>
        <v>0</v>
      </c>
      <c r="X389" s="208">
        <f t="shared" si="478"/>
        <v>0</v>
      </c>
      <c r="Y389" s="208">
        <f t="shared" si="455"/>
        <v>0</v>
      </c>
      <c r="Z389" s="208">
        <f t="shared" si="479"/>
        <v>0</v>
      </c>
      <c r="AE389" s="207">
        <f t="shared" si="525"/>
        <v>0</v>
      </c>
      <c r="AF389" s="208">
        <f t="shared" si="480"/>
        <v>0</v>
      </c>
      <c r="AG389" s="208">
        <f t="shared" si="480"/>
        <v>0</v>
      </c>
      <c r="AH389" s="208">
        <f t="shared" si="480"/>
        <v>0</v>
      </c>
      <c r="AI389" s="208">
        <f t="shared" si="456"/>
        <v>0</v>
      </c>
      <c r="AJ389" s="208">
        <f t="shared" si="481"/>
        <v>0</v>
      </c>
      <c r="AO389" s="207">
        <f t="shared" si="526"/>
        <v>0</v>
      </c>
      <c r="AP389" s="208">
        <f t="shared" si="482"/>
        <v>0</v>
      </c>
      <c r="AQ389" s="208">
        <f t="shared" si="482"/>
        <v>0</v>
      </c>
      <c r="AR389" s="208">
        <f t="shared" si="482"/>
        <v>0</v>
      </c>
      <c r="AS389" s="208">
        <f t="shared" si="457"/>
        <v>0</v>
      </c>
      <c r="AT389" s="208">
        <f t="shared" si="483"/>
        <v>0</v>
      </c>
      <c r="AY389" s="207">
        <f t="shared" si="527"/>
        <v>0</v>
      </c>
      <c r="AZ389" s="208">
        <f t="shared" si="484"/>
        <v>0</v>
      </c>
      <c r="BA389" s="208">
        <f t="shared" si="484"/>
        <v>0</v>
      </c>
      <c r="BB389" s="208">
        <f t="shared" si="484"/>
        <v>0</v>
      </c>
      <c r="BC389" s="208">
        <f t="shared" si="458"/>
        <v>0</v>
      </c>
      <c r="BD389" s="208">
        <f t="shared" si="485"/>
        <v>0</v>
      </c>
      <c r="BI389" s="207">
        <f t="shared" si="528"/>
        <v>0</v>
      </c>
      <c r="BJ389" s="208">
        <f t="shared" si="486"/>
        <v>0</v>
      </c>
      <c r="BK389" s="208">
        <f t="shared" si="486"/>
        <v>0</v>
      </c>
      <c r="BL389" s="208">
        <f t="shared" si="486"/>
        <v>0</v>
      </c>
      <c r="BM389" s="208">
        <f t="shared" si="459"/>
        <v>0</v>
      </c>
      <c r="BN389" s="208">
        <f t="shared" si="487"/>
        <v>0</v>
      </c>
      <c r="BS389" s="207">
        <f t="shared" si="529"/>
        <v>0</v>
      </c>
      <c r="BT389" s="208">
        <f t="shared" si="488"/>
        <v>0</v>
      </c>
      <c r="BU389" s="208">
        <f t="shared" si="488"/>
        <v>0</v>
      </c>
      <c r="BV389" s="208">
        <f t="shared" si="488"/>
        <v>0</v>
      </c>
      <c r="BW389" s="208">
        <f t="shared" si="460"/>
        <v>0</v>
      </c>
      <c r="BX389" s="208">
        <f t="shared" si="489"/>
        <v>0</v>
      </c>
      <c r="CC389" s="207">
        <f t="shared" si="530"/>
        <v>0</v>
      </c>
      <c r="CD389" s="208">
        <f t="shared" si="490"/>
        <v>0</v>
      </c>
      <c r="CE389" s="208">
        <f t="shared" si="490"/>
        <v>0</v>
      </c>
      <c r="CF389" s="208">
        <f t="shared" si="490"/>
        <v>0</v>
      </c>
      <c r="CG389" s="208">
        <f t="shared" si="461"/>
        <v>0</v>
      </c>
      <c r="CH389" s="208">
        <f t="shared" si="491"/>
        <v>0</v>
      </c>
      <c r="CM389" s="207">
        <f t="shared" si="531"/>
        <v>0</v>
      </c>
      <c r="CN389" s="208">
        <f t="shared" si="492"/>
        <v>0</v>
      </c>
      <c r="CO389" s="208">
        <f t="shared" si="492"/>
        <v>0</v>
      </c>
      <c r="CP389" s="208">
        <f t="shared" si="492"/>
        <v>0</v>
      </c>
      <c r="CQ389" s="208">
        <f t="shared" si="462"/>
        <v>0</v>
      </c>
      <c r="CR389" s="208">
        <f t="shared" si="493"/>
        <v>0</v>
      </c>
      <c r="CW389" s="207">
        <f t="shared" si="532"/>
        <v>0</v>
      </c>
      <c r="CX389" s="208">
        <f t="shared" si="494"/>
        <v>0</v>
      </c>
      <c r="CY389" s="207">
        <f t="shared" si="494"/>
        <v>0</v>
      </c>
      <c r="CZ389" s="208">
        <f t="shared" si="494"/>
        <v>0</v>
      </c>
      <c r="DA389" s="208">
        <f t="shared" si="463"/>
        <v>0</v>
      </c>
      <c r="DB389" s="208">
        <f t="shared" si="495"/>
        <v>0</v>
      </c>
      <c r="DG389" s="207">
        <f t="shared" si="533"/>
        <v>0</v>
      </c>
      <c r="DH389" s="208">
        <f t="shared" si="496"/>
        <v>0</v>
      </c>
      <c r="DI389" s="208">
        <f t="shared" si="496"/>
        <v>0</v>
      </c>
      <c r="DJ389" s="208">
        <f t="shared" si="496"/>
        <v>0</v>
      </c>
      <c r="DK389" s="208">
        <f t="shared" si="464"/>
        <v>0</v>
      </c>
      <c r="DL389" s="208">
        <f t="shared" si="497"/>
        <v>0</v>
      </c>
      <c r="DQ389" s="207">
        <f t="shared" si="534"/>
        <v>0</v>
      </c>
      <c r="DR389" s="208">
        <f t="shared" si="498"/>
        <v>0</v>
      </c>
      <c r="DS389" s="208">
        <f t="shared" si="498"/>
        <v>0</v>
      </c>
      <c r="DT389" s="208">
        <f t="shared" si="498"/>
        <v>0</v>
      </c>
      <c r="DU389" s="208">
        <f t="shared" si="465"/>
        <v>0</v>
      </c>
      <c r="DV389" s="208">
        <f t="shared" si="499"/>
        <v>0</v>
      </c>
      <c r="EA389" s="207">
        <f t="shared" si="535"/>
        <v>0</v>
      </c>
      <c r="EB389" s="208">
        <f t="shared" si="500"/>
        <v>0</v>
      </c>
      <c r="EC389" s="208">
        <f t="shared" si="500"/>
        <v>0</v>
      </c>
      <c r="ED389" s="208">
        <f t="shared" si="500"/>
        <v>0</v>
      </c>
      <c r="EE389" s="208">
        <f t="shared" si="466"/>
        <v>0</v>
      </c>
      <c r="EF389" s="208">
        <f t="shared" si="501"/>
        <v>0</v>
      </c>
      <c r="EK389" s="207">
        <f t="shared" si="536"/>
        <v>0</v>
      </c>
      <c r="EL389" s="208">
        <f t="shared" si="502"/>
        <v>0</v>
      </c>
      <c r="EM389" s="208">
        <f t="shared" si="502"/>
        <v>0</v>
      </c>
      <c r="EN389" s="208">
        <f t="shared" si="502"/>
        <v>0</v>
      </c>
      <c r="EO389" s="208">
        <f t="shared" si="467"/>
        <v>0</v>
      </c>
      <c r="EP389" s="208">
        <f t="shared" si="503"/>
        <v>0</v>
      </c>
      <c r="EU389" s="207">
        <f t="shared" si="537"/>
        <v>0</v>
      </c>
      <c r="EV389" s="208">
        <f t="shared" si="504"/>
        <v>0</v>
      </c>
      <c r="EW389" s="208">
        <f t="shared" si="504"/>
        <v>0</v>
      </c>
      <c r="EX389" s="208">
        <f t="shared" si="504"/>
        <v>0</v>
      </c>
      <c r="EY389" s="208">
        <f t="shared" si="468"/>
        <v>0</v>
      </c>
      <c r="EZ389" s="208">
        <f t="shared" si="505"/>
        <v>0</v>
      </c>
      <c r="FE389" s="207">
        <f t="shared" si="538"/>
        <v>0</v>
      </c>
      <c r="FF389" s="208">
        <f t="shared" si="506"/>
        <v>0</v>
      </c>
      <c r="FG389" s="208">
        <f t="shared" si="506"/>
        <v>0</v>
      </c>
      <c r="FH389" s="208">
        <f t="shared" si="506"/>
        <v>0</v>
      </c>
      <c r="FI389" s="208">
        <f t="shared" si="469"/>
        <v>0</v>
      </c>
      <c r="FJ389" s="208">
        <f t="shared" si="507"/>
        <v>0</v>
      </c>
      <c r="FO389" s="207">
        <f t="shared" si="539"/>
        <v>0</v>
      </c>
      <c r="FP389" s="208">
        <f t="shared" si="508"/>
        <v>0</v>
      </c>
      <c r="FQ389" s="208">
        <f t="shared" si="508"/>
        <v>0</v>
      </c>
      <c r="FR389" s="208">
        <f t="shared" si="508"/>
        <v>0</v>
      </c>
      <c r="FS389" s="208">
        <f t="shared" si="470"/>
        <v>0</v>
      </c>
      <c r="FT389" s="208">
        <f t="shared" si="509"/>
        <v>0</v>
      </c>
      <c r="FY389" s="207">
        <f t="shared" si="540"/>
        <v>0</v>
      </c>
      <c r="FZ389" s="208">
        <f t="shared" si="510"/>
        <v>0</v>
      </c>
      <c r="GA389" s="208">
        <f t="shared" si="510"/>
        <v>0</v>
      </c>
      <c r="GB389" s="208">
        <f t="shared" si="510"/>
        <v>0</v>
      </c>
      <c r="GC389" s="208">
        <f t="shared" si="471"/>
        <v>0</v>
      </c>
      <c r="GD389" s="208">
        <f t="shared" si="511"/>
        <v>0</v>
      </c>
      <c r="GI389" s="207">
        <f t="shared" si="541"/>
        <v>0</v>
      </c>
      <c r="GJ389" s="208">
        <f t="shared" si="512"/>
        <v>0</v>
      </c>
      <c r="GK389" s="208">
        <f t="shared" si="512"/>
        <v>0</v>
      </c>
      <c r="GL389" s="208">
        <f t="shared" si="512"/>
        <v>0</v>
      </c>
      <c r="GM389" s="208">
        <f t="shared" si="472"/>
        <v>0</v>
      </c>
      <c r="GN389" s="208">
        <f t="shared" si="513"/>
        <v>0</v>
      </c>
      <c r="GS389" s="207">
        <f t="shared" si="542"/>
        <v>0</v>
      </c>
      <c r="GT389" s="208">
        <f t="shared" si="514"/>
        <v>0</v>
      </c>
      <c r="GU389" s="208">
        <f t="shared" si="514"/>
        <v>0</v>
      </c>
      <c r="GV389" s="208">
        <f t="shared" si="514"/>
        <v>0</v>
      </c>
      <c r="GW389" s="208">
        <f t="shared" si="473"/>
        <v>0</v>
      </c>
      <c r="GX389" s="208">
        <f t="shared" si="515"/>
        <v>0</v>
      </c>
      <c r="HC389" s="207">
        <f t="shared" si="543"/>
        <v>0</v>
      </c>
      <c r="HD389" s="208">
        <f t="shared" si="516"/>
        <v>0</v>
      </c>
      <c r="HE389" s="208">
        <f t="shared" si="516"/>
        <v>0</v>
      </c>
      <c r="HF389" s="208">
        <f t="shared" si="516"/>
        <v>0</v>
      </c>
      <c r="HG389" s="208">
        <f t="shared" si="474"/>
        <v>0</v>
      </c>
      <c r="HH389" s="208">
        <f t="shared" si="517"/>
        <v>0</v>
      </c>
      <c r="HM389" s="207">
        <f t="shared" si="544"/>
        <v>0</v>
      </c>
      <c r="HN389" s="208">
        <f t="shared" si="518"/>
        <v>0</v>
      </c>
      <c r="HO389" s="208">
        <f t="shared" si="518"/>
        <v>0</v>
      </c>
      <c r="HP389" s="208">
        <f t="shared" si="518"/>
        <v>0</v>
      </c>
      <c r="HQ389" s="208">
        <f t="shared" si="475"/>
        <v>0</v>
      </c>
      <c r="HR389" s="208">
        <f t="shared" si="519"/>
        <v>0</v>
      </c>
      <c r="HW389" s="207">
        <f t="shared" si="545"/>
        <v>0</v>
      </c>
      <c r="HX389" s="208">
        <f t="shared" si="520"/>
        <v>0</v>
      </c>
      <c r="HY389" s="208">
        <f t="shared" si="520"/>
        <v>0</v>
      </c>
      <c r="HZ389" s="208">
        <f t="shared" si="520"/>
        <v>0</v>
      </c>
      <c r="IA389" s="208">
        <f t="shared" si="476"/>
        <v>0</v>
      </c>
      <c r="IB389" s="208">
        <f t="shared" si="521"/>
        <v>0</v>
      </c>
      <c r="IG389" s="207">
        <f t="shared" si="546"/>
        <v>0</v>
      </c>
      <c r="IH389" s="208">
        <f t="shared" si="522"/>
        <v>0</v>
      </c>
      <c r="II389" s="208">
        <f t="shared" si="522"/>
        <v>0</v>
      </c>
      <c r="IJ389" s="208">
        <f t="shared" si="522"/>
        <v>0</v>
      </c>
      <c r="IK389" s="208">
        <f t="shared" si="477"/>
        <v>0</v>
      </c>
      <c r="IL389" s="208">
        <f t="shared" si="523"/>
        <v>0</v>
      </c>
    </row>
    <row r="390" spans="20:246">
      <c r="T390" s="207">
        <v>36</v>
      </c>
      <c r="U390" s="207">
        <f t="shared" si="524"/>
        <v>0</v>
      </c>
      <c r="V390" s="208">
        <f t="shared" si="478"/>
        <v>0</v>
      </c>
      <c r="W390" s="208">
        <f t="shared" si="478"/>
        <v>0</v>
      </c>
      <c r="X390" s="208">
        <f t="shared" si="478"/>
        <v>0</v>
      </c>
      <c r="Y390" s="208">
        <f t="shared" si="455"/>
        <v>0</v>
      </c>
      <c r="Z390" s="208">
        <f t="shared" si="479"/>
        <v>0</v>
      </c>
      <c r="AE390" s="207">
        <f t="shared" si="525"/>
        <v>0</v>
      </c>
      <c r="AF390" s="208">
        <f t="shared" si="480"/>
        <v>0</v>
      </c>
      <c r="AG390" s="208">
        <f t="shared" si="480"/>
        <v>0</v>
      </c>
      <c r="AH390" s="208">
        <f t="shared" si="480"/>
        <v>0</v>
      </c>
      <c r="AI390" s="208">
        <f t="shared" si="456"/>
        <v>0</v>
      </c>
      <c r="AJ390" s="208">
        <f t="shared" si="481"/>
        <v>0</v>
      </c>
      <c r="AO390" s="207">
        <f t="shared" si="526"/>
        <v>0</v>
      </c>
      <c r="AP390" s="208">
        <f t="shared" si="482"/>
        <v>0</v>
      </c>
      <c r="AQ390" s="208">
        <f t="shared" si="482"/>
        <v>0</v>
      </c>
      <c r="AR390" s="208">
        <f t="shared" si="482"/>
        <v>0</v>
      </c>
      <c r="AS390" s="208">
        <f t="shared" si="457"/>
        <v>0</v>
      </c>
      <c r="AT390" s="208">
        <f t="shared" si="483"/>
        <v>0</v>
      </c>
      <c r="AY390" s="207">
        <f t="shared" si="527"/>
        <v>0</v>
      </c>
      <c r="AZ390" s="208">
        <f t="shared" si="484"/>
        <v>0</v>
      </c>
      <c r="BA390" s="208">
        <f t="shared" si="484"/>
        <v>0</v>
      </c>
      <c r="BB390" s="208">
        <f t="shared" si="484"/>
        <v>0</v>
      </c>
      <c r="BC390" s="208">
        <f t="shared" si="458"/>
        <v>0</v>
      </c>
      <c r="BD390" s="208">
        <f t="shared" si="485"/>
        <v>0</v>
      </c>
      <c r="BI390" s="207">
        <f t="shared" si="528"/>
        <v>0</v>
      </c>
      <c r="BJ390" s="208">
        <f t="shared" si="486"/>
        <v>0</v>
      </c>
      <c r="BK390" s="208">
        <f t="shared" si="486"/>
        <v>0</v>
      </c>
      <c r="BL390" s="208">
        <f t="shared" si="486"/>
        <v>0</v>
      </c>
      <c r="BM390" s="208">
        <f t="shared" si="459"/>
        <v>0</v>
      </c>
      <c r="BN390" s="208">
        <f t="shared" si="487"/>
        <v>0</v>
      </c>
      <c r="BS390" s="207">
        <f t="shared" si="529"/>
        <v>0</v>
      </c>
      <c r="BT390" s="208">
        <f t="shared" si="488"/>
        <v>0</v>
      </c>
      <c r="BU390" s="208">
        <f t="shared" si="488"/>
        <v>0</v>
      </c>
      <c r="BV390" s="208">
        <f t="shared" si="488"/>
        <v>0</v>
      </c>
      <c r="BW390" s="208">
        <f t="shared" si="460"/>
        <v>0</v>
      </c>
      <c r="BX390" s="208">
        <f t="shared" si="489"/>
        <v>0</v>
      </c>
      <c r="CC390" s="207">
        <f t="shared" si="530"/>
        <v>0</v>
      </c>
      <c r="CD390" s="208">
        <f t="shared" si="490"/>
        <v>0</v>
      </c>
      <c r="CE390" s="208">
        <f t="shared" si="490"/>
        <v>0</v>
      </c>
      <c r="CF390" s="208">
        <f t="shared" si="490"/>
        <v>0</v>
      </c>
      <c r="CG390" s="208">
        <f t="shared" si="461"/>
        <v>0</v>
      </c>
      <c r="CH390" s="208">
        <f t="shared" si="491"/>
        <v>0</v>
      </c>
      <c r="CM390" s="207">
        <f t="shared" si="531"/>
        <v>0</v>
      </c>
      <c r="CN390" s="208">
        <f t="shared" si="492"/>
        <v>0</v>
      </c>
      <c r="CO390" s="208">
        <f t="shared" si="492"/>
        <v>0</v>
      </c>
      <c r="CP390" s="208">
        <f t="shared" si="492"/>
        <v>0</v>
      </c>
      <c r="CQ390" s="208">
        <f t="shared" si="462"/>
        <v>0</v>
      </c>
      <c r="CR390" s="208">
        <f t="shared" si="493"/>
        <v>0</v>
      </c>
      <c r="CW390" s="207">
        <f t="shared" si="532"/>
        <v>0</v>
      </c>
      <c r="CX390" s="208">
        <f t="shared" si="494"/>
        <v>0</v>
      </c>
      <c r="CY390" s="207">
        <f t="shared" si="494"/>
        <v>0</v>
      </c>
      <c r="CZ390" s="208">
        <f t="shared" si="494"/>
        <v>0</v>
      </c>
      <c r="DA390" s="208">
        <f t="shared" si="463"/>
        <v>0</v>
      </c>
      <c r="DB390" s="208">
        <f t="shared" si="495"/>
        <v>0</v>
      </c>
      <c r="DG390" s="207">
        <f t="shared" si="533"/>
        <v>0</v>
      </c>
      <c r="DH390" s="208">
        <f t="shared" si="496"/>
        <v>0</v>
      </c>
      <c r="DI390" s="208">
        <f t="shared" si="496"/>
        <v>0</v>
      </c>
      <c r="DJ390" s="208">
        <f t="shared" si="496"/>
        <v>0</v>
      </c>
      <c r="DK390" s="208">
        <f t="shared" si="464"/>
        <v>0</v>
      </c>
      <c r="DL390" s="208">
        <f t="shared" si="497"/>
        <v>0</v>
      </c>
      <c r="DQ390" s="207">
        <f t="shared" si="534"/>
        <v>0</v>
      </c>
      <c r="DR390" s="208">
        <f t="shared" si="498"/>
        <v>0</v>
      </c>
      <c r="DS390" s="208">
        <f t="shared" si="498"/>
        <v>0</v>
      </c>
      <c r="DT390" s="208">
        <f t="shared" si="498"/>
        <v>0</v>
      </c>
      <c r="DU390" s="208">
        <f t="shared" si="465"/>
        <v>0</v>
      </c>
      <c r="DV390" s="208">
        <f t="shared" si="499"/>
        <v>0</v>
      </c>
      <c r="EA390" s="207">
        <f t="shared" si="535"/>
        <v>0</v>
      </c>
      <c r="EB390" s="208">
        <f t="shared" si="500"/>
        <v>0</v>
      </c>
      <c r="EC390" s="208">
        <f t="shared" si="500"/>
        <v>0</v>
      </c>
      <c r="ED390" s="208">
        <f t="shared" si="500"/>
        <v>0</v>
      </c>
      <c r="EE390" s="208">
        <f t="shared" si="466"/>
        <v>0</v>
      </c>
      <c r="EF390" s="208">
        <f t="shared" si="501"/>
        <v>0</v>
      </c>
      <c r="EK390" s="207">
        <f t="shared" si="536"/>
        <v>0</v>
      </c>
      <c r="EL390" s="208">
        <f t="shared" si="502"/>
        <v>0</v>
      </c>
      <c r="EM390" s="208">
        <f t="shared" si="502"/>
        <v>0</v>
      </c>
      <c r="EN390" s="208">
        <f t="shared" si="502"/>
        <v>0</v>
      </c>
      <c r="EO390" s="208">
        <f t="shared" si="467"/>
        <v>0</v>
      </c>
      <c r="EP390" s="208">
        <f t="shared" si="503"/>
        <v>0</v>
      </c>
      <c r="EU390" s="207">
        <f t="shared" si="537"/>
        <v>0</v>
      </c>
      <c r="EV390" s="208">
        <f t="shared" si="504"/>
        <v>0</v>
      </c>
      <c r="EW390" s="208">
        <f t="shared" si="504"/>
        <v>0</v>
      </c>
      <c r="EX390" s="208">
        <f t="shared" si="504"/>
        <v>0</v>
      </c>
      <c r="EY390" s="208">
        <f t="shared" si="468"/>
        <v>0</v>
      </c>
      <c r="EZ390" s="208">
        <f t="shared" si="505"/>
        <v>0</v>
      </c>
      <c r="FE390" s="207">
        <f t="shared" si="538"/>
        <v>0</v>
      </c>
      <c r="FF390" s="208">
        <f t="shared" si="506"/>
        <v>0</v>
      </c>
      <c r="FG390" s="208">
        <f t="shared" si="506"/>
        <v>0</v>
      </c>
      <c r="FH390" s="208">
        <f t="shared" si="506"/>
        <v>0</v>
      </c>
      <c r="FI390" s="208">
        <f t="shared" si="469"/>
        <v>0</v>
      </c>
      <c r="FJ390" s="208">
        <f t="shared" si="507"/>
        <v>0</v>
      </c>
      <c r="FO390" s="207">
        <f t="shared" si="539"/>
        <v>0</v>
      </c>
      <c r="FP390" s="208">
        <f t="shared" si="508"/>
        <v>0</v>
      </c>
      <c r="FQ390" s="208">
        <f t="shared" si="508"/>
        <v>0</v>
      </c>
      <c r="FR390" s="208">
        <f t="shared" si="508"/>
        <v>0</v>
      </c>
      <c r="FS390" s="208">
        <f t="shared" si="470"/>
        <v>0</v>
      </c>
      <c r="FT390" s="208">
        <f t="shared" si="509"/>
        <v>0</v>
      </c>
      <c r="FY390" s="207">
        <f t="shared" si="540"/>
        <v>0</v>
      </c>
      <c r="FZ390" s="208">
        <f t="shared" si="510"/>
        <v>0</v>
      </c>
      <c r="GA390" s="208">
        <f t="shared" si="510"/>
        <v>0</v>
      </c>
      <c r="GB390" s="208">
        <f t="shared" si="510"/>
        <v>0</v>
      </c>
      <c r="GC390" s="208">
        <f t="shared" si="471"/>
        <v>0</v>
      </c>
      <c r="GD390" s="208">
        <f t="shared" si="511"/>
        <v>0</v>
      </c>
      <c r="GI390" s="207">
        <f t="shared" si="541"/>
        <v>0</v>
      </c>
      <c r="GJ390" s="208">
        <f t="shared" si="512"/>
        <v>0</v>
      </c>
      <c r="GK390" s="208">
        <f t="shared" si="512"/>
        <v>0</v>
      </c>
      <c r="GL390" s="208">
        <f t="shared" si="512"/>
        <v>0</v>
      </c>
      <c r="GM390" s="208">
        <f t="shared" si="472"/>
        <v>0</v>
      </c>
      <c r="GN390" s="208">
        <f t="shared" si="513"/>
        <v>0</v>
      </c>
      <c r="GS390" s="207">
        <f t="shared" si="542"/>
        <v>0</v>
      </c>
      <c r="GT390" s="208">
        <f t="shared" si="514"/>
        <v>0</v>
      </c>
      <c r="GU390" s="208">
        <f t="shared" si="514"/>
        <v>0</v>
      </c>
      <c r="GV390" s="208">
        <f t="shared" si="514"/>
        <v>0</v>
      </c>
      <c r="GW390" s="208">
        <f t="shared" si="473"/>
        <v>0</v>
      </c>
      <c r="GX390" s="208">
        <f t="shared" si="515"/>
        <v>0</v>
      </c>
      <c r="HC390" s="207">
        <f t="shared" si="543"/>
        <v>0</v>
      </c>
      <c r="HD390" s="208">
        <f t="shared" si="516"/>
        <v>0</v>
      </c>
      <c r="HE390" s="208">
        <f t="shared" si="516"/>
        <v>0</v>
      </c>
      <c r="HF390" s="208">
        <f t="shared" si="516"/>
        <v>0</v>
      </c>
      <c r="HG390" s="208">
        <f t="shared" si="474"/>
        <v>0</v>
      </c>
      <c r="HH390" s="208">
        <f t="shared" si="517"/>
        <v>0</v>
      </c>
      <c r="HM390" s="207">
        <f t="shared" si="544"/>
        <v>0</v>
      </c>
      <c r="HN390" s="208">
        <f t="shared" si="518"/>
        <v>0</v>
      </c>
      <c r="HO390" s="208">
        <f t="shared" si="518"/>
        <v>0</v>
      </c>
      <c r="HP390" s="208">
        <f t="shared" si="518"/>
        <v>0</v>
      </c>
      <c r="HQ390" s="208">
        <f t="shared" si="475"/>
        <v>0</v>
      </c>
      <c r="HR390" s="208">
        <f t="shared" si="519"/>
        <v>0</v>
      </c>
      <c r="HW390" s="207">
        <f t="shared" si="545"/>
        <v>0</v>
      </c>
      <c r="HX390" s="208">
        <f t="shared" si="520"/>
        <v>0</v>
      </c>
      <c r="HY390" s="208">
        <f t="shared" si="520"/>
        <v>0</v>
      </c>
      <c r="HZ390" s="208">
        <f t="shared" si="520"/>
        <v>0</v>
      </c>
      <c r="IA390" s="208">
        <f t="shared" si="476"/>
        <v>0</v>
      </c>
      <c r="IB390" s="208">
        <f t="shared" si="521"/>
        <v>0</v>
      </c>
      <c r="IG390" s="207">
        <f t="shared" si="546"/>
        <v>0</v>
      </c>
      <c r="IH390" s="208">
        <f t="shared" si="522"/>
        <v>0</v>
      </c>
      <c r="II390" s="208">
        <f t="shared" si="522"/>
        <v>0</v>
      </c>
      <c r="IJ390" s="208">
        <f t="shared" si="522"/>
        <v>0</v>
      </c>
      <c r="IK390" s="208">
        <f t="shared" si="477"/>
        <v>0</v>
      </c>
      <c r="IL390" s="208">
        <f t="shared" si="523"/>
        <v>0</v>
      </c>
    </row>
    <row r="391" spans="20:246">
      <c r="T391" s="207">
        <v>36.1</v>
      </c>
      <c r="U391" s="207">
        <f t="shared" si="524"/>
        <v>0</v>
      </c>
      <c r="V391" s="208">
        <f t="shared" si="478"/>
        <v>0</v>
      </c>
      <c r="W391" s="208">
        <f t="shared" si="478"/>
        <v>0</v>
      </c>
      <c r="X391" s="208">
        <f t="shared" si="478"/>
        <v>0</v>
      </c>
      <c r="Y391" s="208">
        <f t="shared" si="455"/>
        <v>0</v>
      </c>
      <c r="Z391" s="208">
        <f t="shared" si="479"/>
        <v>0</v>
      </c>
      <c r="AE391" s="207">
        <f t="shared" si="525"/>
        <v>0</v>
      </c>
      <c r="AF391" s="208">
        <f t="shared" si="480"/>
        <v>0</v>
      </c>
      <c r="AG391" s="208">
        <f t="shared" si="480"/>
        <v>0</v>
      </c>
      <c r="AH391" s="208">
        <f t="shared" si="480"/>
        <v>0</v>
      </c>
      <c r="AI391" s="208">
        <f t="shared" si="456"/>
        <v>0</v>
      </c>
      <c r="AJ391" s="208">
        <f t="shared" si="481"/>
        <v>0</v>
      </c>
      <c r="AO391" s="207">
        <f t="shared" si="526"/>
        <v>0</v>
      </c>
      <c r="AP391" s="208">
        <f t="shared" si="482"/>
        <v>0</v>
      </c>
      <c r="AQ391" s="208">
        <f t="shared" si="482"/>
        <v>0</v>
      </c>
      <c r="AR391" s="208">
        <f t="shared" si="482"/>
        <v>0</v>
      </c>
      <c r="AS391" s="208">
        <f t="shared" si="457"/>
        <v>0</v>
      </c>
      <c r="AT391" s="208">
        <f t="shared" si="483"/>
        <v>0</v>
      </c>
      <c r="AY391" s="207">
        <f t="shared" si="527"/>
        <v>0</v>
      </c>
      <c r="AZ391" s="208">
        <f t="shared" si="484"/>
        <v>0</v>
      </c>
      <c r="BA391" s="208">
        <f t="shared" si="484"/>
        <v>0</v>
      </c>
      <c r="BB391" s="208">
        <f t="shared" si="484"/>
        <v>0</v>
      </c>
      <c r="BC391" s="208">
        <f t="shared" si="458"/>
        <v>0</v>
      </c>
      <c r="BD391" s="208">
        <f t="shared" si="485"/>
        <v>0</v>
      </c>
      <c r="BI391" s="207">
        <f t="shared" si="528"/>
        <v>0</v>
      </c>
      <c r="BJ391" s="208">
        <f t="shared" si="486"/>
        <v>0</v>
      </c>
      <c r="BK391" s="208">
        <f t="shared" si="486"/>
        <v>0</v>
      </c>
      <c r="BL391" s="208">
        <f t="shared" si="486"/>
        <v>0</v>
      </c>
      <c r="BM391" s="208">
        <f t="shared" si="459"/>
        <v>0</v>
      </c>
      <c r="BN391" s="208">
        <f t="shared" si="487"/>
        <v>0</v>
      </c>
      <c r="BS391" s="207">
        <f t="shared" si="529"/>
        <v>0</v>
      </c>
      <c r="BT391" s="208">
        <f t="shared" si="488"/>
        <v>0</v>
      </c>
      <c r="BU391" s="208">
        <f t="shared" si="488"/>
        <v>0</v>
      </c>
      <c r="BV391" s="208">
        <f t="shared" si="488"/>
        <v>0</v>
      </c>
      <c r="BW391" s="208">
        <f t="shared" si="460"/>
        <v>0</v>
      </c>
      <c r="BX391" s="208">
        <f t="shared" si="489"/>
        <v>0</v>
      </c>
      <c r="CC391" s="207">
        <f t="shared" si="530"/>
        <v>0</v>
      </c>
      <c r="CD391" s="208">
        <f t="shared" si="490"/>
        <v>0</v>
      </c>
      <c r="CE391" s="208">
        <f t="shared" si="490"/>
        <v>0</v>
      </c>
      <c r="CF391" s="208">
        <f t="shared" si="490"/>
        <v>0</v>
      </c>
      <c r="CG391" s="208">
        <f t="shared" si="461"/>
        <v>0</v>
      </c>
      <c r="CH391" s="208">
        <f t="shared" si="491"/>
        <v>0</v>
      </c>
      <c r="CM391" s="207">
        <f t="shared" si="531"/>
        <v>0</v>
      </c>
      <c r="CN391" s="208">
        <f t="shared" si="492"/>
        <v>0</v>
      </c>
      <c r="CO391" s="208">
        <f t="shared" si="492"/>
        <v>0</v>
      </c>
      <c r="CP391" s="208">
        <f t="shared" si="492"/>
        <v>0</v>
      </c>
      <c r="CQ391" s="208">
        <f t="shared" si="462"/>
        <v>0</v>
      </c>
      <c r="CR391" s="208">
        <f t="shared" si="493"/>
        <v>0</v>
      </c>
      <c r="CW391" s="207">
        <f t="shared" si="532"/>
        <v>0</v>
      </c>
      <c r="CX391" s="208">
        <f t="shared" si="494"/>
        <v>0</v>
      </c>
      <c r="CY391" s="207">
        <f t="shared" si="494"/>
        <v>0</v>
      </c>
      <c r="CZ391" s="208">
        <f t="shared" si="494"/>
        <v>0</v>
      </c>
      <c r="DA391" s="208">
        <f t="shared" si="463"/>
        <v>0</v>
      </c>
      <c r="DB391" s="208">
        <f t="shared" si="495"/>
        <v>0</v>
      </c>
      <c r="DG391" s="207">
        <f t="shared" si="533"/>
        <v>0</v>
      </c>
      <c r="DH391" s="208">
        <f t="shared" si="496"/>
        <v>0</v>
      </c>
      <c r="DI391" s="208">
        <f t="shared" si="496"/>
        <v>0</v>
      </c>
      <c r="DJ391" s="208">
        <f t="shared" si="496"/>
        <v>0</v>
      </c>
      <c r="DK391" s="208">
        <f t="shared" si="464"/>
        <v>0</v>
      </c>
      <c r="DL391" s="208">
        <f t="shared" si="497"/>
        <v>0</v>
      </c>
      <c r="DQ391" s="207">
        <f t="shared" si="534"/>
        <v>0</v>
      </c>
      <c r="DR391" s="208">
        <f t="shared" si="498"/>
        <v>0</v>
      </c>
      <c r="DS391" s="208">
        <f t="shared" si="498"/>
        <v>0</v>
      </c>
      <c r="DT391" s="208">
        <f t="shared" si="498"/>
        <v>0</v>
      </c>
      <c r="DU391" s="208">
        <f t="shared" si="465"/>
        <v>0</v>
      </c>
      <c r="DV391" s="208">
        <f t="shared" si="499"/>
        <v>0</v>
      </c>
      <c r="EA391" s="207">
        <f t="shared" si="535"/>
        <v>0</v>
      </c>
      <c r="EB391" s="208">
        <f t="shared" si="500"/>
        <v>0</v>
      </c>
      <c r="EC391" s="208">
        <f t="shared" si="500"/>
        <v>0</v>
      </c>
      <c r="ED391" s="208">
        <f t="shared" si="500"/>
        <v>0</v>
      </c>
      <c r="EE391" s="208">
        <f t="shared" si="466"/>
        <v>0</v>
      </c>
      <c r="EF391" s="208">
        <f t="shared" si="501"/>
        <v>0</v>
      </c>
      <c r="EK391" s="207">
        <f t="shared" si="536"/>
        <v>0</v>
      </c>
      <c r="EL391" s="208">
        <f t="shared" si="502"/>
        <v>0</v>
      </c>
      <c r="EM391" s="208">
        <f t="shared" si="502"/>
        <v>0</v>
      </c>
      <c r="EN391" s="208">
        <f t="shared" si="502"/>
        <v>0</v>
      </c>
      <c r="EO391" s="208">
        <f t="shared" si="467"/>
        <v>0</v>
      </c>
      <c r="EP391" s="208">
        <f t="shared" si="503"/>
        <v>0</v>
      </c>
      <c r="EU391" s="207">
        <f t="shared" si="537"/>
        <v>0</v>
      </c>
      <c r="EV391" s="208">
        <f t="shared" si="504"/>
        <v>0</v>
      </c>
      <c r="EW391" s="208">
        <f t="shared" si="504"/>
        <v>0</v>
      </c>
      <c r="EX391" s="208">
        <f t="shared" si="504"/>
        <v>0</v>
      </c>
      <c r="EY391" s="208">
        <f t="shared" si="468"/>
        <v>0</v>
      </c>
      <c r="EZ391" s="208">
        <f t="shared" si="505"/>
        <v>0</v>
      </c>
      <c r="FE391" s="207">
        <f t="shared" si="538"/>
        <v>0</v>
      </c>
      <c r="FF391" s="208">
        <f t="shared" si="506"/>
        <v>0</v>
      </c>
      <c r="FG391" s="208">
        <f t="shared" si="506"/>
        <v>0</v>
      </c>
      <c r="FH391" s="208">
        <f t="shared" si="506"/>
        <v>0</v>
      </c>
      <c r="FI391" s="208">
        <f t="shared" si="469"/>
        <v>0</v>
      </c>
      <c r="FJ391" s="208">
        <f t="shared" si="507"/>
        <v>0</v>
      </c>
      <c r="FO391" s="207">
        <f t="shared" si="539"/>
        <v>0</v>
      </c>
      <c r="FP391" s="208">
        <f t="shared" si="508"/>
        <v>0</v>
      </c>
      <c r="FQ391" s="208">
        <f t="shared" si="508"/>
        <v>0</v>
      </c>
      <c r="FR391" s="208">
        <f t="shared" si="508"/>
        <v>0</v>
      </c>
      <c r="FS391" s="208">
        <f t="shared" si="470"/>
        <v>0</v>
      </c>
      <c r="FT391" s="208">
        <f t="shared" si="509"/>
        <v>0</v>
      </c>
      <c r="FY391" s="207">
        <f t="shared" si="540"/>
        <v>0</v>
      </c>
      <c r="FZ391" s="208">
        <f t="shared" si="510"/>
        <v>0</v>
      </c>
      <c r="GA391" s="208">
        <f t="shared" si="510"/>
        <v>0</v>
      </c>
      <c r="GB391" s="208">
        <f t="shared" si="510"/>
        <v>0</v>
      </c>
      <c r="GC391" s="208">
        <f t="shared" si="471"/>
        <v>0</v>
      </c>
      <c r="GD391" s="208">
        <f t="shared" si="511"/>
        <v>0</v>
      </c>
      <c r="GI391" s="207">
        <f t="shared" si="541"/>
        <v>0</v>
      </c>
      <c r="GJ391" s="208">
        <f t="shared" si="512"/>
        <v>0</v>
      </c>
      <c r="GK391" s="208">
        <f t="shared" si="512"/>
        <v>0</v>
      </c>
      <c r="GL391" s="208">
        <f t="shared" si="512"/>
        <v>0</v>
      </c>
      <c r="GM391" s="208">
        <f t="shared" si="472"/>
        <v>0</v>
      </c>
      <c r="GN391" s="208">
        <f t="shared" si="513"/>
        <v>0</v>
      </c>
      <c r="GS391" s="207">
        <f t="shared" si="542"/>
        <v>0</v>
      </c>
      <c r="GT391" s="208">
        <f t="shared" si="514"/>
        <v>0</v>
      </c>
      <c r="GU391" s="208">
        <f t="shared" si="514"/>
        <v>0</v>
      </c>
      <c r="GV391" s="208">
        <f t="shared" si="514"/>
        <v>0</v>
      </c>
      <c r="GW391" s="208">
        <f t="shared" si="473"/>
        <v>0</v>
      </c>
      <c r="GX391" s="208">
        <f t="shared" si="515"/>
        <v>0</v>
      </c>
      <c r="HC391" s="207">
        <f t="shared" si="543"/>
        <v>0</v>
      </c>
      <c r="HD391" s="208">
        <f t="shared" si="516"/>
        <v>0</v>
      </c>
      <c r="HE391" s="208">
        <f t="shared" si="516"/>
        <v>0</v>
      </c>
      <c r="HF391" s="208">
        <f t="shared" si="516"/>
        <v>0</v>
      </c>
      <c r="HG391" s="208">
        <f t="shared" si="474"/>
        <v>0</v>
      </c>
      <c r="HH391" s="208">
        <f t="shared" si="517"/>
        <v>0</v>
      </c>
      <c r="HM391" s="207">
        <f t="shared" si="544"/>
        <v>0</v>
      </c>
      <c r="HN391" s="208">
        <f t="shared" si="518"/>
        <v>0</v>
      </c>
      <c r="HO391" s="208">
        <f t="shared" si="518"/>
        <v>0</v>
      </c>
      <c r="HP391" s="208">
        <f t="shared" si="518"/>
        <v>0</v>
      </c>
      <c r="HQ391" s="208">
        <f t="shared" si="475"/>
        <v>0</v>
      </c>
      <c r="HR391" s="208">
        <f t="shared" si="519"/>
        <v>0</v>
      </c>
      <c r="HW391" s="207">
        <f t="shared" si="545"/>
        <v>0</v>
      </c>
      <c r="HX391" s="208">
        <f t="shared" si="520"/>
        <v>0</v>
      </c>
      <c r="HY391" s="208">
        <f t="shared" si="520"/>
        <v>0</v>
      </c>
      <c r="HZ391" s="208">
        <f t="shared" si="520"/>
        <v>0</v>
      </c>
      <c r="IA391" s="208">
        <f t="shared" si="476"/>
        <v>0</v>
      </c>
      <c r="IB391" s="208">
        <f t="shared" si="521"/>
        <v>0</v>
      </c>
      <c r="IG391" s="207">
        <f t="shared" si="546"/>
        <v>0</v>
      </c>
      <c r="IH391" s="208">
        <f t="shared" si="522"/>
        <v>0</v>
      </c>
      <c r="II391" s="208">
        <f t="shared" si="522"/>
        <v>0</v>
      </c>
      <c r="IJ391" s="208">
        <f t="shared" si="522"/>
        <v>0</v>
      </c>
      <c r="IK391" s="208">
        <f t="shared" si="477"/>
        <v>0</v>
      </c>
      <c r="IL391" s="208">
        <f t="shared" si="523"/>
        <v>0</v>
      </c>
    </row>
    <row r="392" spans="20:246">
      <c r="T392" s="207">
        <v>36.200000000000102</v>
      </c>
      <c r="U392" s="207">
        <f t="shared" si="524"/>
        <v>0</v>
      </c>
      <c r="V392" s="208">
        <f t="shared" si="478"/>
        <v>0</v>
      </c>
      <c r="W392" s="208">
        <f t="shared" si="478"/>
        <v>0</v>
      </c>
      <c r="X392" s="208">
        <f t="shared" si="478"/>
        <v>0</v>
      </c>
      <c r="Y392" s="208">
        <f t="shared" si="455"/>
        <v>0</v>
      </c>
      <c r="Z392" s="208">
        <f t="shared" si="479"/>
        <v>0</v>
      </c>
      <c r="AE392" s="207">
        <f t="shared" si="525"/>
        <v>0</v>
      </c>
      <c r="AF392" s="208">
        <f t="shared" si="480"/>
        <v>0</v>
      </c>
      <c r="AG392" s="208">
        <f t="shared" si="480"/>
        <v>0</v>
      </c>
      <c r="AH392" s="208">
        <f t="shared" si="480"/>
        <v>0</v>
      </c>
      <c r="AI392" s="208">
        <f t="shared" si="456"/>
        <v>0</v>
      </c>
      <c r="AJ392" s="208">
        <f t="shared" si="481"/>
        <v>0</v>
      </c>
      <c r="AO392" s="207">
        <f t="shared" si="526"/>
        <v>0</v>
      </c>
      <c r="AP392" s="208">
        <f t="shared" si="482"/>
        <v>0</v>
      </c>
      <c r="AQ392" s="208">
        <f t="shared" si="482"/>
        <v>0</v>
      </c>
      <c r="AR392" s="208">
        <f t="shared" si="482"/>
        <v>0</v>
      </c>
      <c r="AS392" s="208">
        <f t="shared" si="457"/>
        <v>0</v>
      </c>
      <c r="AT392" s="208">
        <f t="shared" si="483"/>
        <v>0</v>
      </c>
      <c r="AY392" s="207">
        <f t="shared" si="527"/>
        <v>0</v>
      </c>
      <c r="AZ392" s="208">
        <f t="shared" si="484"/>
        <v>0</v>
      </c>
      <c r="BA392" s="208">
        <f t="shared" si="484"/>
        <v>0</v>
      </c>
      <c r="BB392" s="208">
        <f t="shared" si="484"/>
        <v>0</v>
      </c>
      <c r="BC392" s="208">
        <f t="shared" si="458"/>
        <v>0</v>
      </c>
      <c r="BD392" s="208">
        <f t="shared" si="485"/>
        <v>0</v>
      </c>
      <c r="BI392" s="207">
        <f t="shared" si="528"/>
        <v>0</v>
      </c>
      <c r="BJ392" s="208">
        <f t="shared" si="486"/>
        <v>0</v>
      </c>
      <c r="BK392" s="208">
        <f t="shared" si="486"/>
        <v>0</v>
      </c>
      <c r="BL392" s="208">
        <f t="shared" si="486"/>
        <v>0</v>
      </c>
      <c r="BM392" s="208">
        <f t="shared" si="459"/>
        <v>0</v>
      </c>
      <c r="BN392" s="208">
        <f t="shared" si="487"/>
        <v>0</v>
      </c>
      <c r="BS392" s="207">
        <f t="shared" si="529"/>
        <v>0</v>
      </c>
      <c r="BT392" s="208">
        <f t="shared" si="488"/>
        <v>0</v>
      </c>
      <c r="BU392" s="208">
        <f t="shared" si="488"/>
        <v>0</v>
      </c>
      <c r="BV392" s="208">
        <f t="shared" si="488"/>
        <v>0</v>
      </c>
      <c r="BW392" s="208">
        <f t="shared" si="460"/>
        <v>0</v>
      </c>
      <c r="BX392" s="208">
        <f t="shared" si="489"/>
        <v>0</v>
      </c>
      <c r="CC392" s="207">
        <f t="shared" si="530"/>
        <v>0</v>
      </c>
      <c r="CD392" s="208">
        <f t="shared" si="490"/>
        <v>0</v>
      </c>
      <c r="CE392" s="208">
        <f t="shared" si="490"/>
        <v>0</v>
      </c>
      <c r="CF392" s="208">
        <f t="shared" si="490"/>
        <v>0</v>
      </c>
      <c r="CG392" s="208">
        <f t="shared" si="461"/>
        <v>0</v>
      </c>
      <c r="CH392" s="208">
        <f t="shared" si="491"/>
        <v>0</v>
      </c>
      <c r="CM392" s="207">
        <f t="shared" si="531"/>
        <v>0</v>
      </c>
      <c r="CN392" s="208">
        <f t="shared" si="492"/>
        <v>0</v>
      </c>
      <c r="CO392" s="208">
        <f t="shared" si="492"/>
        <v>0</v>
      </c>
      <c r="CP392" s="208">
        <f t="shared" si="492"/>
        <v>0</v>
      </c>
      <c r="CQ392" s="208">
        <f t="shared" si="462"/>
        <v>0</v>
      </c>
      <c r="CR392" s="208">
        <f t="shared" si="493"/>
        <v>0</v>
      </c>
      <c r="CW392" s="207">
        <f t="shared" si="532"/>
        <v>0</v>
      </c>
      <c r="CX392" s="208">
        <f t="shared" si="494"/>
        <v>0</v>
      </c>
      <c r="CY392" s="207">
        <f t="shared" si="494"/>
        <v>0</v>
      </c>
      <c r="CZ392" s="208">
        <f t="shared" si="494"/>
        <v>0</v>
      </c>
      <c r="DA392" s="208">
        <f t="shared" si="463"/>
        <v>0</v>
      </c>
      <c r="DB392" s="208">
        <f t="shared" si="495"/>
        <v>0</v>
      </c>
      <c r="DG392" s="207">
        <f t="shared" si="533"/>
        <v>0</v>
      </c>
      <c r="DH392" s="208">
        <f t="shared" si="496"/>
        <v>0</v>
      </c>
      <c r="DI392" s="208">
        <f t="shared" si="496"/>
        <v>0</v>
      </c>
      <c r="DJ392" s="208">
        <f t="shared" si="496"/>
        <v>0</v>
      </c>
      <c r="DK392" s="208">
        <f t="shared" si="464"/>
        <v>0</v>
      </c>
      <c r="DL392" s="208">
        <f t="shared" si="497"/>
        <v>0</v>
      </c>
      <c r="DQ392" s="207">
        <f t="shared" si="534"/>
        <v>0</v>
      </c>
      <c r="DR392" s="208">
        <f t="shared" si="498"/>
        <v>0</v>
      </c>
      <c r="DS392" s="208">
        <f t="shared" si="498"/>
        <v>0</v>
      </c>
      <c r="DT392" s="208">
        <f t="shared" si="498"/>
        <v>0</v>
      </c>
      <c r="DU392" s="208">
        <f t="shared" si="465"/>
        <v>0</v>
      </c>
      <c r="DV392" s="208">
        <f t="shared" si="499"/>
        <v>0</v>
      </c>
      <c r="EA392" s="207">
        <f t="shared" si="535"/>
        <v>0</v>
      </c>
      <c r="EB392" s="208">
        <f t="shared" si="500"/>
        <v>0</v>
      </c>
      <c r="EC392" s="208">
        <f t="shared" si="500"/>
        <v>0</v>
      </c>
      <c r="ED392" s="208">
        <f t="shared" si="500"/>
        <v>0</v>
      </c>
      <c r="EE392" s="208">
        <f t="shared" si="466"/>
        <v>0</v>
      </c>
      <c r="EF392" s="208">
        <f t="shared" si="501"/>
        <v>0</v>
      </c>
      <c r="EK392" s="207">
        <f t="shared" si="536"/>
        <v>0</v>
      </c>
      <c r="EL392" s="208">
        <f t="shared" si="502"/>
        <v>0</v>
      </c>
      <c r="EM392" s="208">
        <f t="shared" si="502"/>
        <v>0</v>
      </c>
      <c r="EN392" s="208">
        <f t="shared" si="502"/>
        <v>0</v>
      </c>
      <c r="EO392" s="208">
        <f t="shared" si="467"/>
        <v>0</v>
      </c>
      <c r="EP392" s="208">
        <f t="shared" si="503"/>
        <v>0</v>
      </c>
      <c r="EU392" s="207">
        <f t="shared" si="537"/>
        <v>0</v>
      </c>
      <c r="EV392" s="208">
        <f t="shared" si="504"/>
        <v>0</v>
      </c>
      <c r="EW392" s="208">
        <f t="shared" si="504"/>
        <v>0</v>
      </c>
      <c r="EX392" s="208">
        <f t="shared" si="504"/>
        <v>0</v>
      </c>
      <c r="EY392" s="208">
        <f t="shared" si="468"/>
        <v>0</v>
      </c>
      <c r="EZ392" s="208">
        <f t="shared" si="505"/>
        <v>0</v>
      </c>
      <c r="FE392" s="207">
        <f t="shared" si="538"/>
        <v>0</v>
      </c>
      <c r="FF392" s="208">
        <f t="shared" si="506"/>
        <v>0</v>
      </c>
      <c r="FG392" s="208">
        <f t="shared" si="506"/>
        <v>0</v>
      </c>
      <c r="FH392" s="208">
        <f t="shared" si="506"/>
        <v>0</v>
      </c>
      <c r="FI392" s="208">
        <f t="shared" si="469"/>
        <v>0</v>
      </c>
      <c r="FJ392" s="208">
        <f t="shared" si="507"/>
        <v>0</v>
      </c>
      <c r="FO392" s="207">
        <f t="shared" si="539"/>
        <v>0</v>
      </c>
      <c r="FP392" s="208">
        <f t="shared" si="508"/>
        <v>0</v>
      </c>
      <c r="FQ392" s="208">
        <f t="shared" si="508"/>
        <v>0</v>
      </c>
      <c r="FR392" s="208">
        <f t="shared" si="508"/>
        <v>0</v>
      </c>
      <c r="FS392" s="208">
        <f t="shared" si="470"/>
        <v>0</v>
      </c>
      <c r="FT392" s="208">
        <f t="shared" si="509"/>
        <v>0</v>
      </c>
      <c r="FY392" s="207">
        <f t="shared" si="540"/>
        <v>0</v>
      </c>
      <c r="FZ392" s="208">
        <f t="shared" si="510"/>
        <v>0</v>
      </c>
      <c r="GA392" s="208">
        <f t="shared" si="510"/>
        <v>0</v>
      </c>
      <c r="GB392" s="208">
        <f t="shared" si="510"/>
        <v>0</v>
      </c>
      <c r="GC392" s="208">
        <f t="shared" si="471"/>
        <v>0</v>
      </c>
      <c r="GD392" s="208">
        <f t="shared" si="511"/>
        <v>0</v>
      </c>
      <c r="GI392" s="207">
        <f t="shared" si="541"/>
        <v>0</v>
      </c>
      <c r="GJ392" s="208">
        <f t="shared" si="512"/>
        <v>0</v>
      </c>
      <c r="GK392" s="208">
        <f t="shared" si="512"/>
        <v>0</v>
      </c>
      <c r="GL392" s="208">
        <f t="shared" si="512"/>
        <v>0</v>
      </c>
      <c r="GM392" s="208">
        <f t="shared" si="472"/>
        <v>0</v>
      </c>
      <c r="GN392" s="208">
        <f t="shared" si="513"/>
        <v>0</v>
      </c>
      <c r="GS392" s="207">
        <f t="shared" si="542"/>
        <v>0</v>
      </c>
      <c r="GT392" s="208">
        <f t="shared" si="514"/>
        <v>0</v>
      </c>
      <c r="GU392" s="208">
        <f t="shared" si="514"/>
        <v>0</v>
      </c>
      <c r="GV392" s="208">
        <f t="shared" si="514"/>
        <v>0</v>
      </c>
      <c r="GW392" s="208">
        <f t="shared" si="473"/>
        <v>0</v>
      </c>
      <c r="GX392" s="208">
        <f t="shared" si="515"/>
        <v>0</v>
      </c>
      <c r="HC392" s="207">
        <f t="shared" si="543"/>
        <v>0</v>
      </c>
      <c r="HD392" s="208">
        <f t="shared" si="516"/>
        <v>0</v>
      </c>
      <c r="HE392" s="208">
        <f t="shared" si="516"/>
        <v>0</v>
      </c>
      <c r="HF392" s="208">
        <f t="shared" si="516"/>
        <v>0</v>
      </c>
      <c r="HG392" s="208">
        <f t="shared" si="474"/>
        <v>0</v>
      </c>
      <c r="HH392" s="208">
        <f t="shared" si="517"/>
        <v>0</v>
      </c>
      <c r="HM392" s="207">
        <f t="shared" si="544"/>
        <v>0</v>
      </c>
      <c r="HN392" s="208">
        <f t="shared" si="518"/>
        <v>0</v>
      </c>
      <c r="HO392" s="208">
        <f t="shared" si="518"/>
        <v>0</v>
      </c>
      <c r="HP392" s="208">
        <f t="shared" si="518"/>
        <v>0</v>
      </c>
      <c r="HQ392" s="208">
        <f t="shared" si="475"/>
        <v>0</v>
      </c>
      <c r="HR392" s="208">
        <f t="shared" si="519"/>
        <v>0</v>
      </c>
      <c r="HW392" s="207">
        <f t="shared" si="545"/>
        <v>0</v>
      </c>
      <c r="HX392" s="208">
        <f t="shared" si="520"/>
        <v>0</v>
      </c>
      <c r="HY392" s="208">
        <f t="shared" si="520"/>
        <v>0</v>
      </c>
      <c r="HZ392" s="208">
        <f t="shared" si="520"/>
        <v>0</v>
      </c>
      <c r="IA392" s="208">
        <f t="shared" si="476"/>
        <v>0</v>
      </c>
      <c r="IB392" s="208">
        <f t="shared" si="521"/>
        <v>0</v>
      </c>
      <c r="IG392" s="207">
        <f t="shared" si="546"/>
        <v>0</v>
      </c>
      <c r="IH392" s="208">
        <f t="shared" si="522"/>
        <v>0</v>
      </c>
      <c r="II392" s="208">
        <f t="shared" si="522"/>
        <v>0</v>
      </c>
      <c r="IJ392" s="208">
        <f t="shared" si="522"/>
        <v>0</v>
      </c>
      <c r="IK392" s="208">
        <f t="shared" si="477"/>
        <v>0</v>
      </c>
      <c r="IL392" s="208">
        <f t="shared" si="523"/>
        <v>0</v>
      </c>
    </row>
    <row r="393" spans="20:246">
      <c r="T393" s="207">
        <v>36.300000000000097</v>
      </c>
      <c r="U393" s="207">
        <f t="shared" si="524"/>
        <v>0</v>
      </c>
      <c r="V393" s="208">
        <f t="shared" si="478"/>
        <v>0</v>
      </c>
      <c r="W393" s="208">
        <f t="shared" si="478"/>
        <v>0</v>
      </c>
      <c r="X393" s="208">
        <f t="shared" si="478"/>
        <v>0</v>
      </c>
      <c r="Y393" s="208">
        <f t="shared" si="455"/>
        <v>0</v>
      </c>
      <c r="Z393" s="208">
        <f t="shared" si="479"/>
        <v>0</v>
      </c>
      <c r="AE393" s="207">
        <f t="shared" si="525"/>
        <v>0</v>
      </c>
      <c r="AF393" s="208">
        <f t="shared" si="480"/>
        <v>0</v>
      </c>
      <c r="AG393" s="208">
        <f t="shared" si="480"/>
        <v>0</v>
      </c>
      <c r="AH393" s="208">
        <f t="shared" si="480"/>
        <v>0</v>
      </c>
      <c r="AI393" s="208">
        <f t="shared" si="456"/>
        <v>0</v>
      </c>
      <c r="AJ393" s="208">
        <f t="shared" si="481"/>
        <v>0</v>
      </c>
      <c r="AO393" s="207">
        <f t="shared" si="526"/>
        <v>0</v>
      </c>
      <c r="AP393" s="208">
        <f t="shared" si="482"/>
        <v>0</v>
      </c>
      <c r="AQ393" s="208">
        <f t="shared" si="482"/>
        <v>0</v>
      </c>
      <c r="AR393" s="208">
        <f t="shared" si="482"/>
        <v>0</v>
      </c>
      <c r="AS393" s="208">
        <f t="shared" si="457"/>
        <v>0</v>
      </c>
      <c r="AT393" s="208">
        <f t="shared" si="483"/>
        <v>0</v>
      </c>
      <c r="AY393" s="207">
        <f t="shared" si="527"/>
        <v>0</v>
      </c>
      <c r="AZ393" s="208">
        <f t="shared" si="484"/>
        <v>0</v>
      </c>
      <c r="BA393" s="208">
        <f t="shared" si="484"/>
        <v>0</v>
      </c>
      <c r="BB393" s="208">
        <f t="shared" si="484"/>
        <v>0</v>
      </c>
      <c r="BC393" s="208">
        <f t="shared" si="458"/>
        <v>0</v>
      </c>
      <c r="BD393" s="208">
        <f t="shared" si="485"/>
        <v>0</v>
      </c>
      <c r="BI393" s="207">
        <f t="shared" si="528"/>
        <v>0</v>
      </c>
      <c r="BJ393" s="208">
        <f t="shared" si="486"/>
        <v>0</v>
      </c>
      <c r="BK393" s="208">
        <f t="shared" si="486"/>
        <v>0</v>
      </c>
      <c r="BL393" s="208">
        <f t="shared" si="486"/>
        <v>0</v>
      </c>
      <c r="BM393" s="208">
        <f t="shared" si="459"/>
        <v>0</v>
      </c>
      <c r="BN393" s="208">
        <f t="shared" si="487"/>
        <v>0</v>
      </c>
      <c r="BS393" s="207">
        <f t="shared" si="529"/>
        <v>0</v>
      </c>
      <c r="BT393" s="208">
        <f t="shared" si="488"/>
        <v>0</v>
      </c>
      <c r="BU393" s="208">
        <f t="shared" si="488"/>
        <v>0</v>
      </c>
      <c r="BV393" s="208">
        <f t="shared" si="488"/>
        <v>0</v>
      </c>
      <c r="BW393" s="208">
        <f t="shared" si="460"/>
        <v>0</v>
      </c>
      <c r="BX393" s="208">
        <f t="shared" si="489"/>
        <v>0</v>
      </c>
      <c r="CC393" s="207">
        <f t="shared" si="530"/>
        <v>0</v>
      </c>
      <c r="CD393" s="208">
        <f t="shared" si="490"/>
        <v>0</v>
      </c>
      <c r="CE393" s="208">
        <f t="shared" si="490"/>
        <v>0</v>
      </c>
      <c r="CF393" s="208">
        <f t="shared" si="490"/>
        <v>0</v>
      </c>
      <c r="CG393" s="208">
        <f t="shared" si="461"/>
        <v>0</v>
      </c>
      <c r="CH393" s="208">
        <f t="shared" si="491"/>
        <v>0</v>
      </c>
      <c r="CM393" s="207">
        <f t="shared" si="531"/>
        <v>0</v>
      </c>
      <c r="CN393" s="208">
        <f t="shared" si="492"/>
        <v>0</v>
      </c>
      <c r="CO393" s="208">
        <f t="shared" si="492"/>
        <v>0</v>
      </c>
      <c r="CP393" s="208">
        <f t="shared" si="492"/>
        <v>0</v>
      </c>
      <c r="CQ393" s="208">
        <f t="shared" si="462"/>
        <v>0</v>
      </c>
      <c r="CR393" s="208">
        <f t="shared" si="493"/>
        <v>0</v>
      </c>
      <c r="CW393" s="207">
        <f t="shared" si="532"/>
        <v>0</v>
      </c>
      <c r="CX393" s="208">
        <f t="shared" si="494"/>
        <v>0</v>
      </c>
      <c r="CY393" s="207">
        <f t="shared" si="494"/>
        <v>0</v>
      </c>
      <c r="CZ393" s="208">
        <f t="shared" si="494"/>
        <v>0</v>
      </c>
      <c r="DA393" s="208">
        <f t="shared" si="463"/>
        <v>0</v>
      </c>
      <c r="DB393" s="208">
        <f t="shared" si="495"/>
        <v>0</v>
      </c>
      <c r="DG393" s="207">
        <f t="shared" si="533"/>
        <v>0</v>
      </c>
      <c r="DH393" s="208">
        <f t="shared" si="496"/>
        <v>0</v>
      </c>
      <c r="DI393" s="208">
        <f t="shared" si="496"/>
        <v>0</v>
      </c>
      <c r="DJ393" s="208">
        <f t="shared" si="496"/>
        <v>0</v>
      </c>
      <c r="DK393" s="208">
        <f t="shared" si="464"/>
        <v>0</v>
      </c>
      <c r="DL393" s="208">
        <f t="shared" si="497"/>
        <v>0</v>
      </c>
      <c r="DQ393" s="207">
        <f t="shared" si="534"/>
        <v>0</v>
      </c>
      <c r="DR393" s="208">
        <f t="shared" si="498"/>
        <v>0</v>
      </c>
      <c r="DS393" s="208">
        <f t="shared" si="498"/>
        <v>0</v>
      </c>
      <c r="DT393" s="208">
        <f t="shared" si="498"/>
        <v>0</v>
      </c>
      <c r="DU393" s="208">
        <f t="shared" si="465"/>
        <v>0</v>
      </c>
      <c r="DV393" s="208">
        <f t="shared" si="499"/>
        <v>0</v>
      </c>
      <c r="EA393" s="207">
        <f t="shared" si="535"/>
        <v>0</v>
      </c>
      <c r="EB393" s="208">
        <f t="shared" si="500"/>
        <v>0</v>
      </c>
      <c r="EC393" s="208">
        <f t="shared" si="500"/>
        <v>0</v>
      </c>
      <c r="ED393" s="208">
        <f t="shared" si="500"/>
        <v>0</v>
      </c>
      <c r="EE393" s="208">
        <f t="shared" si="466"/>
        <v>0</v>
      </c>
      <c r="EF393" s="208">
        <f t="shared" si="501"/>
        <v>0</v>
      </c>
      <c r="EK393" s="207">
        <f t="shared" si="536"/>
        <v>0</v>
      </c>
      <c r="EL393" s="208">
        <f t="shared" si="502"/>
        <v>0</v>
      </c>
      <c r="EM393" s="208">
        <f t="shared" si="502"/>
        <v>0</v>
      </c>
      <c r="EN393" s="208">
        <f t="shared" si="502"/>
        <v>0</v>
      </c>
      <c r="EO393" s="208">
        <f t="shared" si="467"/>
        <v>0</v>
      </c>
      <c r="EP393" s="208">
        <f t="shared" si="503"/>
        <v>0</v>
      </c>
      <c r="EU393" s="207">
        <f t="shared" si="537"/>
        <v>0</v>
      </c>
      <c r="EV393" s="208">
        <f t="shared" si="504"/>
        <v>0</v>
      </c>
      <c r="EW393" s="208">
        <f t="shared" si="504"/>
        <v>0</v>
      </c>
      <c r="EX393" s="208">
        <f t="shared" si="504"/>
        <v>0</v>
      </c>
      <c r="EY393" s="208">
        <f t="shared" si="468"/>
        <v>0</v>
      </c>
      <c r="EZ393" s="208">
        <f t="shared" si="505"/>
        <v>0</v>
      </c>
      <c r="FE393" s="207">
        <f t="shared" si="538"/>
        <v>0</v>
      </c>
      <c r="FF393" s="208">
        <f t="shared" si="506"/>
        <v>0</v>
      </c>
      <c r="FG393" s="208">
        <f t="shared" si="506"/>
        <v>0</v>
      </c>
      <c r="FH393" s="208">
        <f t="shared" si="506"/>
        <v>0</v>
      </c>
      <c r="FI393" s="208">
        <f t="shared" si="469"/>
        <v>0</v>
      </c>
      <c r="FJ393" s="208">
        <f t="shared" si="507"/>
        <v>0</v>
      </c>
      <c r="FO393" s="207">
        <f t="shared" si="539"/>
        <v>0</v>
      </c>
      <c r="FP393" s="208">
        <f t="shared" si="508"/>
        <v>0</v>
      </c>
      <c r="FQ393" s="208">
        <f t="shared" si="508"/>
        <v>0</v>
      </c>
      <c r="FR393" s="208">
        <f t="shared" si="508"/>
        <v>0</v>
      </c>
      <c r="FS393" s="208">
        <f t="shared" si="470"/>
        <v>0</v>
      </c>
      <c r="FT393" s="208">
        <f t="shared" si="509"/>
        <v>0</v>
      </c>
      <c r="FY393" s="207">
        <f t="shared" si="540"/>
        <v>0</v>
      </c>
      <c r="FZ393" s="208">
        <f t="shared" si="510"/>
        <v>0</v>
      </c>
      <c r="GA393" s="208">
        <f t="shared" si="510"/>
        <v>0</v>
      </c>
      <c r="GB393" s="208">
        <f t="shared" si="510"/>
        <v>0</v>
      </c>
      <c r="GC393" s="208">
        <f t="shared" si="471"/>
        <v>0</v>
      </c>
      <c r="GD393" s="208">
        <f t="shared" si="511"/>
        <v>0</v>
      </c>
      <c r="GI393" s="207">
        <f t="shared" si="541"/>
        <v>0</v>
      </c>
      <c r="GJ393" s="208">
        <f t="shared" si="512"/>
        <v>0</v>
      </c>
      <c r="GK393" s="208">
        <f t="shared" si="512"/>
        <v>0</v>
      </c>
      <c r="GL393" s="208">
        <f t="shared" si="512"/>
        <v>0</v>
      </c>
      <c r="GM393" s="208">
        <f t="shared" si="472"/>
        <v>0</v>
      </c>
      <c r="GN393" s="208">
        <f t="shared" si="513"/>
        <v>0</v>
      </c>
      <c r="GS393" s="207">
        <f t="shared" si="542"/>
        <v>0</v>
      </c>
      <c r="GT393" s="208">
        <f t="shared" si="514"/>
        <v>0</v>
      </c>
      <c r="GU393" s="208">
        <f t="shared" si="514"/>
        <v>0</v>
      </c>
      <c r="GV393" s="208">
        <f t="shared" si="514"/>
        <v>0</v>
      </c>
      <c r="GW393" s="208">
        <f t="shared" si="473"/>
        <v>0</v>
      </c>
      <c r="GX393" s="208">
        <f t="shared" si="515"/>
        <v>0</v>
      </c>
      <c r="HC393" s="207">
        <f t="shared" si="543"/>
        <v>0</v>
      </c>
      <c r="HD393" s="208">
        <f t="shared" si="516"/>
        <v>0</v>
      </c>
      <c r="HE393" s="208">
        <f t="shared" si="516"/>
        <v>0</v>
      </c>
      <c r="HF393" s="208">
        <f t="shared" si="516"/>
        <v>0</v>
      </c>
      <c r="HG393" s="208">
        <f t="shared" si="474"/>
        <v>0</v>
      </c>
      <c r="HH393" s="208">
        <f t="shared" si="517"/>
        <v>0</v>
      </c>
      <c r="HM393" s="207">
        <f t="shared" si="544"/>
        <v>0</v>
      </c>
      <c r="HN393" s="208">
        <f t="shared" si="518"/>
        <v>0</v>
      </c>
      <c r="HO393" s="208">
        <f t="shared" si="518"/>
        <v>0</v>
      </c>
      <c r="HP393" s="208">
        <f t="shared" si="518"/>
        <v>0</v>
      </c>
      <c r="HQ393" s="208">
        <f t="shared" si="475"/>
        <v>0</v>
      </c>
      <c r="HR393" s="208">
        <f t="shared" si="519"/>
        <v>0</v>
      </c>
      <c r="HW393" s="207">
        <f t="shared" si="545"/>
        <v>0</v>
      </c>
      <c r="HX393" s="208">
        <f t="shared" si="520"/>
        <v>0</v>
      </c>
      <c r="HY393" s="208">
        <f t="shared" si="520"/>
        <v>0</v>
      </c>
      <c r="HZ393" s="208">
        <f t="shared" si="520"/>
        <v>0</v>
      </c>
      <c r="IA393" s="208">
        <f t="shared" si="476"/>
        <v>0</v>
      </c>
      <c r="IB393" s="208">
        <f t="shared" si="521"/>
        <v>0</v>
      </c>
      <c r="IG393" s="207">
        <f t="shared" si="546"/>
        <v>0</v>
      </c>
      <c r="IH393" s="208">
        <f t="shared" si="522"/>
        <v>0</v>
      </c>
      <c r="II393" s="208">
        <f t="shared" si="522"/>
        <v>0</v>
      </c>
      <c r="IJ393" s="208">
        <f t="shared" si="522"/>
        <v>0</v>
      </c>
      <c r="IK393" s="208">
        <f t="shared" si="477"/>
        <v>0</v>
      </c>
      <c r="IL393" s="208">
        <f t="shared" si="523"/>
        <v>0</v>
      </c>
    </row>
    <row r="394" spans="20:246">
      <c r="T394" s="207">
        <v>36.400000000000098</v>
      </c>
      <c r="U394" s="207">
        <f t="shared" si="524"/>
        <v>0</v>
      </c>
      <c r="V394" s="208">
        <f t="shared" si="478"/>
        <v>0</v>
      </c>
      <c r="W394" s="208">
        <f t="shared" si="478"/>
        <v>0</v>
      </c>
      <c r="X394" s="208">
        <f t="shared" si="478"/>
        <v>0</v>
      </c>
      <c r="Y394" s="208">
        <f t="shared" si="455"/>
        <v>0</v>
      </c>
      <c r="Z394" s="208">
        <f t="shared" si="479"/>
        <v>0</v>
      </c>
      <c r="AE394" s="207">
        <f t="shared" si="525"/>
        <v>0</v>
      </c>
      <c r="AF394" s="208">
        <f t="shared" si="480"/>
        <v>0</v>
      </c>
      <c r="AG394" s="208">
        <f t="shared" si="480"/>
        <v>0</v>
      </c>
      <c r="AH394" s="208">
        <f t="shared" si="480"/>
        <v>0</v>
      </c>
      <c r="AI394" s="208">
        <f t="shared" si="456"/>
        <v>0</v>
      </c>
      <c r="AJ394" s="208">
        <f t="shared" si="481"/>
        <v>0</v>
      </c>
      <c r="AO394" s="207">
        <f t="shared" si="526"/>
        <v>0</v>
      </c>
      <c r="AP394" s="208">
        <f t="shared" si="482"/>
        <v>0</v>
      </c>
      <c r="AQ394" s="208">
        <f t="shared" si="482"/>
        <v>0</v>
      </c>
      <c r="AR394" s="208">
        <f t="shared" si="482"/>
        <v>0</v>
      </c>
      <c r="AS394" s="208">
        <f t="shared" si="457"/>
        <v>0</v>
      </c>
      <c r="AT394" s="208">
        <f t="shared" si="483"/>
        <v>0</v>
      </c>
      <c r="AY394" s="207">
        <f t="shared" si="527"/>
        <v>0</v>
      </c>
      <c r="AZ394" s="208">
        <f t="shared" si="484"/>
        <v>0</v>
      </c>
      <c r="BA394" s="208">
        <f t="shared" si="484"/>
        <v>0</v>
      </c>
      <c r="BB394" s="208">
        <f t="shared" si="484"/>
        <v>0</v>
      </c>
      <c r="BC394" s="208">
        <f t="shared" si="458"/>
        <v>0</v>
      </c>
      <c r="BD394" s="208">
        <f t="shared" si="485"/>
        <v>0</v>
      </c>
      <c r="BI394" s="207">
        <f t="shared" si="528"/>
        <v>0</v>
      </c>
      <c r="BJ394" s="208">
        <f t="shared" si="486"/>
        <v>0</v>
      </c>
      <c r="BK394" s="208">
        <f t="shared" si="486"/>
        <v>0</v>
      </c>
      <c r="BL394" s="208">
        <f t="shared" si="486"/>
        <v>0</v>
      </c>
      <c r="BM394" s="208">
        <f t="shared" si="459"/>
        <v>0</v>
      </c>
      <c r="BN394" s="208">
        <f t="shared" si="487"/>
        <v>0</v>
      </c>
      <c r="BS394" s="207">
        <f t="shared" si="529"/>
        <v>0</v>
      </c>
      <c r="BT394" s="208">
        <f t="shared" si="488"/>
        <v>0</v>
      </c>
      <c r="BU394" s="208">
        <f t="shared" si="488"/>
        <v>0</v>
      </c>
      <c r="BV394" s="208">
        <f t="shared" si="488"/>
        <v>0</v>
      </c>
      <c r="BW394" s="208">
        <f t="shared" si="460"/>
        <v>0</v>
      </c>
      <c r="BX394" s="208">
        <f t="shared" si="489"/>
        <v>0</v>
      </c>
      <c r="CC394" s="207">
        <f t="shared" si="530"/>
        <v>0</v>
      </c>
      <c r="CD394" s="208">
        <f t="shared" si="490"/>
        <v>0</v>
      </c>
      <c r="CE394" s="208">
        <f t="shared" si="490"/>
        <v>0</v>
      </c>
      <c r="CF394" s="208">
        <f t="shared" si="490"/>
        <v>0</v>
      </c>
      <c r="CG394" s="208">
        <f t="shared" si="461"/>
        <v>0</v>
      </c>
      <c r="CH394" s="208">
        <f t="shared" si="491"/>
        <v>0</v>
      </c>
      <c r="CM394" s="207">
        <f t="shared" si="531"/>
        <v>0</v>
      </c>
      <c r="CN394" s="208">
        <f t="shared" si="492"/>
        <v>0</v>
      </c>
      <c r="CO394" s="208">
        <f t="shared" si="492"/>
        <v>0</v>
      </c>
      <c r="CP394" s="208">
        <f t="shared" si="492"/>
        <v>0</v>
      </c>
      <c r="CQ394" s="208">
        <f t="shared" si="462"/>
        <v>0</v>
      </c>
      <c r="CR394" s="208">
        <f t="shared" si="493"/>
        <v>0</v>
      </c>
      <c r="CW394" s="207">
        <f t="shared" si="532"/>
        <v>0</v>
      </c>
      <c r="CX394" s="208">
        <f t="shared" si="494"/>
        <v>0</v>
      </c>
      <c r="CY394" s="207">
        <f t="shared" si="494"/>
        <v>0</v>
      </c>
      <c r="CZ394" s="208">
        <f t="shared" si="494"/>
        <v>0</v>
      </c>
      <c r="DA394" s="208">
        <f t="shared" si="463"/>
        <v>0</v>
      </c>
      <c r="DB394" s="208">
        <f t="shared" si="495"/>
        <v>0</v>
      </c>
      <c r="DG394" s="207">
        <f t="shared" si="533"/>
        <v>0</v>
      </c>
      <c r="DH394" s="208">
        <f t="shared" si="496"/>
        <v>0</v>
      </c>
      <c r="DI394" s="208">
        <f t="shared" si="496"/>
        <v>0</v>
      </c>
      <c r="DJ394" s="208">
        <f t="shared" si="496"/>
        <v>0</v>
      </c>
      <c r="DK394" s="208">
        <f t="shared" si="464"/>
        <v>0</v>
      </c>
      <c r="DL394" s="208">
        <f t="shared" si="497"/>
        <v>0</v>
      </c>
      <c r="DQ394" s="207">
        <f t="shared" si="534"/>
        <v>0</v>
      </c>
      <c r="DR394" s="208">
        <f t="shared" si="498"/>
        <v>0</v>
      </c>
      <c r="DS394" s="208">
        <f t="shared" si="498"/>
        <v>0</v>
      </c>
      <c r="DT394" s="208">
        <f t="shared" si="498"/>
        <v>0</v>
      </c>
      <c r="DU394" s="208">
        <f t="shared" si="465"/>
        <v>0</v>
      </c>
      <c r="DV394" s="208">
        <f t="shared" si="499"/>
        <v>0</v>
      </c>
      <c r="EA394" s="207">
        <f t="shared" si="535"/>
        <v>0</v>
      </c>
      <c r="EB394" s="208">
        <f t="shared" si="500"/>
        <v>0</v>
      </c>
      <c r="EC394" s="208">
        <f t="shared" si="500"/>
        <v>0</v>
      </c>
      <c r="ED394" s="208">
        <f t="shared" si="500"/>
        <v>0</v>
      </c>
      <c r="EE394" s="208">
        <f t="shared" si="466"/>
        <v>0</v>
      </c>
      <c r="EF394" s="208">
        <f t="shared" si="501"/>
        <v>0</v>
      </c>
      <c r="EK394" s="207">
        <f t="shared" si="536"/>
        <v>0</v>
      </c>
      <c r="EL394" s="208">
        <f t="shared" si="502"/>
        <v>0</v>
      </c>
      <c r="EM394" s="208">
        <f t="shared" si="502"/>
        <v>0</v>
      </c>
      <c r="EN394" s="208">
        <f t="shared" si="502"/>
        <v>0</v>
      </c>
      <c r="EO394" s="208">
        <f t="shared" si="467"/>
        <v>0</v>
      </c>
      <c r="EP394" s="208">
        <f t="shared" si="503"/>
        <v>0</v>
      </c>
      <c r="EU394" s="207">
        <f t="shared" si="537"/>
        <v>0</v>
      </c>
      <c r="EV394" s="208">
        <f t="shared" si="504"/>
        <v>0</v>
      </c>
      <c r="EW394" s="208">
        <f t="shared" si="504"/>
        <v>0</v>
      </c>
      <c r="EX394" s="208">
        <f t="shared" si="504"/>
        <v>0</v>
      </c>
      <c r="EY394" s="208">
        <f t="shared" si="468"/>
        <v>0</v>
      </c>
      <c r="EZ394" s="208">
        <f t="shared" si="505"/>
        <v>0</v>
      </c>
      <c r="FE394" s="207">
        <f t="shared" si="538"/>
        <v>0</v>
      </c>
      <c r="FF394" s="208">
        <f t="shared" si="506"/>
        <v>0</v>
      </c>
      <c r="FG394" s="208">
        <f t="shared" si="506"/>
        <v>0</v>
      </c>
      <c r="FH394" s="208">
        <f t="shared" si="506"/>
        <v>0</v>
      </c>
      <c r="FI394" s="208">
        <f t="shared" si="469"/>
        <v>0</v>
      </c>
      <c r="FJ394" s="208">
        <f t="shared" si="507"/>
        <v>0</v>
      </c>
      <c r="FO394" s="207">
        <f t="shared" si="539"/>
        <v>0</v>
      </c>
      <c r="FP394" s="208">
        <f t="shared" si="508"/>
        <v>0</v>
      </c>
      <c r="FQ394" s="208">
        <f t="shared" si="508"/>
        <v>0</v>
      </c>
      <c r="FR394" s="208">
        <f t="shared" si="508"/>
        <v>0</v>
      </c>
      <c r="FS394" s="208">
        <f t="shared" si="470"/>
        <v>0</v>
      </c>
      <c r="FT394" s="208">
        <f t="shared" si="509"/>
        <v>0</v>
      </c>
      <c r="FY394" s="207">
        <f t="shared" si="540"/>
        <v>0</v>
      </c>
      <c r="FZ394" s="208">
        <f t="shared" si="510"/>
        <v>0</v>
      </c>
      <c r="GA394" s="208">
        <f t="shared" si="510"/>
        <v>0</v>
      </c>
      <c r="GB394" s="208">
        <f t="shared" si="510"/>
        <v>0</v>
      </c>
      <c r="GC394" s="208">
        <f t="shared" si="471"/>
        <v>0</v>
      </c>
      <c r="GD394" s="208">
        <f t="shared" si="511"/>
        <v>0</v>
      </c>
      <c r="GI394" s="207">
        <f t="shared" si="541"/>
        <v>0</v>
      </c>
      <c r="GJ394" s="208">
        <f t="shared" si="512"/>
        <v>0</v>
      </c>
      <c r="GK394" s="208">
        <f t="shared" si="512"/>
        <v>0</v>
      </c>
      <c r="GL394" s="208">
        <f t="shared" si="512"/>
        <v>0</v>
      </c>
      <c r="GM394" s="208">
        <f t="shared" si="472"/>
        <v>0</v>
      </c>
      <c r="GN394" s="208">
        <f t="shared" si="513"/>
        <v>0</v>
      </c>
      <c r="GS394" s="207">
        <f t="shared" si="542"/>
        <v>0</v>
      </c>
      <c r="GT394" s="208">
        <f t="shared" si="514"/>
        <v>0</v>
      </c>
      <c r="GU394" s="208">
        <f t="shared" si="514"/>
        <v>0</v>
      </c>
      <c r="GV394" s="208">
        <f t="shared" si="514"/>
        <v>0</v>
      </c>
      <c r="GW394" s="208">
        <f t="shared" si="473"/>
        <v>0</v>
      </c>
      <c r="GX394" s="208">
        <f t="shared" si="515"/>
        <v>0</v>
      </c>
      <c r="HC394" s="207">
        <f t="shared" si="543"/>
        <v>0</v>
      </c>
      <c r="HD394" s="208">
        <f t="shared" si="516"/>
        <v>0</v>
      </c>
      <c r="HE394" s="208">
        <f t="shared" si="516"/>
        <v>0</v>
      </c>
      <c r="HF394" s="208">
        <f t="shared" si="516"/>
        <v>0</v>
      </c>
      <c r="HG394" s="208">
        <f t="shared" si="474"/>
        <v>0</v>
      </c>
      <c r="HH394" s="208">
        <f t="shared" si="517"/>
        <v>0</v>
      </c>
      <c r="HM394" s="207">
        <f t="shared" si="544"/>
        <v>0</v>
      </c>
      <c r="HN394" s="208">
        <f t="shared" si="518"/>
        <v>0</v>
      </c>
      <c r="HO394" s="208">
        <f t="shared" si="518"/>
        <v>0</v>
      </c>
      <c r="HP394" s="208">
        <f t="shared" si="518"/>
        <v>0</v>
      </c>
      <c r="HQ394" s="208">
        <f t="shared" si="475"/>
        <v>0</v>
      </c>
      <c r="HR394" s="208">
        <f t="shared" si="519"/>
        <v>0</v>
      </c>
      <c r="HW394" s="207">
        <f t="shared" si="545"/>
        <v>0</v>
      </c>
      <c r="HX394" s="208">
        <f t="shared" si="520"/>
        <v>0</v>
      </c>
      <c r="HY394" s="208">
        <f t="shared" si="520"/>
        <v>0</v>
      </c>
      <c r="HZ394" s="208">
        <f t="shared" si="520"/>
        <v>0</v>
      </c>
      <c r="IA394" s="208">
        <f t="shared" si="476"/>
        <v>0</v>
      </c>
      <c r="IB394" s="208">
        <f t="shared" si="521"/>
        <v>0</v>
      </c>
      <c r="IG394" s="207">
        <f t="shared" si="546"/>
        <v>0</v>
      </c>
      <c r="IH394" s="208">
        <f t="shared" si="522"/>
        <v>0</v>
      </c>
      <c r="II394" s="208">
        <f t="shared" si="522"/>
        <v>0</v>
      </c>
      <c r="IJ394" s="208">
        <f t="shared" si="522"/>
        <v>0</v>
      </c>
      <c r="IK394" s="208">
        <f t="shared" si="477"/>
        <v>0</v>
      </c>
      <c r="IL394" s="208">
        <f t="shared" si="523"/>
        <v>0</v>
      </c>
    </row>
    <row r="395" spans="20:246">
      <c r="T395" s="207">
        <v>36.500000000000099</v>
      </c>
      <c r="U395" s="207">
        <f t="shared" si="524"/>
        <v>0</v>
      </c>
      <c r="V395" s="208">
        <f t="shared" si="478"/>
        <v>0</v>
      </c>
      <c r="W395" s="208">
        <f t="shared" si="478"/>
        <v>0</v>
      </c>
      <c r="X395" s="208">
        <f t="shared" si="478"/>
        <v>0</v>
      </c>
      <c r="Y395" s="208">
        <f t="shared" si="455"/>
        <v>0</v>
      </c>
      <c r="Z395" s="208">
        <f t="shared" si="479"/>
        <v>0</v>
      </c>
      <c r="AE395" s="207">
        <f t="shared" si="525"/>
        <v>0</v>
      </c>
      <c r="AF395" s="208">
        <f t="shared" si="480"/>
        <v>0</v>
      </c>
      <c r="AG395" s="208">
        <f t="shared" si="480"/>
        <v>0</v>
      </c>
      <c r="AH395" s="208">
        <f t="shared" si="480"/>
        <v>0</v>
      </c>
      <c r="AI395" s="208">
        <f t="shared" si="456"/>
        <v>0</v>
      </c>
      <c r="AJ395" s="208">
        <f t="shared" si="481"/>
        <v>0</v>
      </c>
      <c r="AO395" s="207">
        <f t="shared" si="526"/>
        <v>0</v>
      </c>
      <c r="AP395" s="208">
        <f t="shared" si="482"/>
        <v>0</v>
      </c>
      <c r="AQ395" s="208">
        <f t="shared" si="482"/>
        <v>0</v>
      </c>
      <c r="AR395" s="208">
        <f t="shared" si="482"/>
        <v>0</v>
      </c>
      <c r="AS395" s="208">
        <f t="shared" si="457"/>
        <v>0</v>
      </c>
      <c r="AT395" s="208">
        <f t="shared" si="483"/>
        <v>0</v>
      </c>
      <c r="AY395" s="207">
        <f t="shared" si="527"/>
        <v>0</v>
      </c>
      <c r="AZ395" s="208">
        <f t="shared" si="484"/>
        <v>0</v>
      </c>
      <c r="BA395" s="208">
        <f t="shared" si="484"/>
        <v>0</v>
      </c>
      <c r="BB395" s="208">
        <f t="shared" si="484"/>
        <v>0</v>
      </c>
      <c r="BC395" s="208">
        <f t="shared" si="458"/>
        <v>0</v>
      </c>
      <c r="BD395" s="208">
        <f t="shared" si="485"/>
        <v>0</v>
      </c>
      <c r="BI395" s="207">
        <f t="shared" si="528"/>
        <v>0</v>
      </c>
      <c r="BJ395" s="208">
        <f t="shared" si="486"/>
        <v>0</v>
      </c>
      <c r="BK395" s="208">
        <f t="shared" si="486"/>
        <v>0</v>
      </c>
      <c r="BL395" s="208">
        <f t="shared" si="486"/>
        <v>0</v>
      </c>
      <c r="BM395" s="208">
        <f t="shared" si="459"/>
        <v>0</v>
      </c>
      <c r="BN395" s="208">
        <f t="shared" si="487"/>
        <v>0</v>
      </c>
      <c r="BS395" s="207">
        <f t="shared" si="529"/>
        <v>0</v>
      </c>
      <c r="BT395" s="208">
        <f t="shared" si="488"/>
        <v>0</v>
      </c>
      <c r="BU395" s="208">
        <f t="shared" si="488"/>
        <v>0</v>
      </c>
      <c r="BV395" s="208">
        <f t="shared" si="488"/>
        <v>0</v>
      </c>
      <c r="BW395" s="208">
        <f t="shared" si="460"/>
        <v>0</v>
      </c>
      <c r="BX395" s="208">
        <f t="shared" si="489"/>
        <v>0</v>
      </c>
      <c r="CC395" s="207">
        <f t="shared" si="530"/>
        <v>0</v>
      </c>
      <c r="CD395" s="208">
        <f t="shared" si="490"/>
        <v>0</v>
      </c>
      <c r="CE395" s="208">
        <f t="shared" si="490"/>
        <v>0</v>
      </c>
      <c r="CF395" s="208">
        <f t="shared" si="490"/>
        <v>0</v>
      </c>
      <c r="CG395" s="208">
        <f t="shared" si="461"/>
        <v>0</v>
      </c>
      <c r="CH395" s="208">
        <f t="shared" si="491"/>
        <v>0</v>
      </c>
      <c r="CM395" s="207">
        <f t="shared" si="531"/>
        <v>0</v>
      </c>
      <c r="CN395" s="208">
        <f t="shared" si="492"/>
        <v>0</v>
      </c>
      <c r="CO395" s="208">
        <f t="shared" si="492"/>
        <v>0</v>
      </c>
      <c r="CP395" s="208">
        <f t="shared" si="492"/>
        <v>0</v>
      </c>
      <c r="CQ395" s="208">
        <f t="shared" si="462"/>
        <v>0</v>
      </c>
      <c r="CR395" s="208">
        <f t="shared" si="493"/>
        <v>0</v>
      </c>
      <c r="CW395" s="207">
        <f t="shared" si="532"/>
        <v>0</v>
      </c>
      <c r="CX395" s="208">
        <f t="shared" si="494"/>
        <v>0</v>
      </c>
      <c r="CY395" s="207">
        <f t="shared" si="494"/>
        <v>0</v>
      </c>
      <c r="CZ395" s="208">
        <f t="shared" si="494"/>
        <v>0</v>
      </c>
      <c r="DA395" s="208">
        <f t="shared" si="463"/>
        <v>0</v>
      </c>
      <c r="DB395" s="208">
        <f t="shared" si="495"/>
        <v>0</v>
      </c>
      <c r="DG395" s="207">
        <f t="shared" si="533"/>
        <v>0</v>
      </c>
      <c r="DH395" s="208">
        <f t="shared" si="496"/>
        <v>0</v>
      </c>
      <c r="DI395" s="208">
        <f t="shared" si="496"/>
        <v>0</v>
      </c>
      <c r="DJ395" s="208">
        <f t="shared" si="496"/>
        <v>0</v>
      </c>
      <c r="DK395" s="208">
        <f t="shared" si="464"/>
        <v>0</v>
      </c>
      <c r="DL395" s="208">
        <f t="shared" si="497"/>
        <v>0</v>
      </c>
      <c r="DQ395" s="207">
        <f t="shared" si="534"/>
        <v>0</v>
      </c>
      <c r="DR395" s="208">
        <f t="shared" si="498"/>
        <v>0</v>
      </c>
      <c r="DS395" s="208">
        <f t="shared" si="498"/>
        <v>0</v>
      </c>
      <c r="DT395" s="208">
        <f t="shared" si="498"/>
        <v>0</v>
      </c>
      <c r="DU395" s="208">
        <f t="shared" si="465"/>
        <v>0</v>
      </c>
      <c r="DV395" s="208">
        <f t="shared" si="499"/>
        <v>0</v>
      </c>
      <c r="EA395" s="207">
        <f t="shared" si="535"/>
        <v>0</v>
      </c>
      <c r="EB395" s="208">
        <f t="shared" si="500"/>
        <v>0</v>
      </c>
      <c r="EC395" s="208">
        <f t="shared" si="500"/>
        <v>0</v>
      </c>
      <c r="ED395" s="208">
        <f t="shared" si="500"/>
        <v>0</v>
      </c>
      <c r="EE395" s="208">
        <f t="shared" si="466"/>
        <v>0</v>
      </c>
      <c r="EF395" s="208">
        <f t="shared" si="501"/>
        <v>0</v>
      </c>
      <c r="EK395" s="207">
        <f t="shared" si="536"/>
        <v>0</v>
      </c>
      <c r="EL395" s="208">
        <f t="shared" si="502"/>
        <v>0</v>
      </c>
      <c r="EM395" s="208">
        <f t="shared" si="502"/>
        <v>0</v>
      </c>
      <c r="EN395" s="208">
        <f t="shared" si="502"/>
        <v>0</v>
      </c>
      <c r="EO395" s="208">
        <f t="shared" si="467"/>
        <v>0</v>
      </c>
      <c r="EP395" s="208">
        <f t="shared" si="503"/>
        <v>0</v>
      </c>
      <c r="EU395" s="207">
        <f t="shared" si="537"/>
        <v>0</v>
      </c>
      <c r="EV395" s="208">
        <f t="shared" si="504"/>
        <v>0</v>
      </c>
      <c r="EW395" s="208">
        <f t="shared" si="504"/>
        <v>0</v>
      </c>
      <c r="EX395" s="208">
        <f t="shared" si="504"/>
        <v>0</v>
      </c>
      <c r="EY395" s="208">
        <f t="shared" si="468"/>
        <v>0</v>
      </c>
      <c r="EZ395" s="208">
        <f t="shared" si="505"/>
        <v>0</v>
      </c>
      <c r="FE395" s="207">
        <f t="shared" si="538"/>
        <v>0</v>
      </c>
      <c r="FF395" s="208">
        <f t="shared" si="506"/>
        <v>0</v>
      </c>
      <c r="FG395" s="208">
        <f t="shared" si="506"/>
        <v>0</v>
      </c>
      <c r="FH395" s="208">
        <f t="shared" si="506"/>
        <v>0</v>
      </c>
      <c r="FI395" s="208">
        <f t="shared" si="469"/>
        <v>0</v>
      </c>
      <c r="FJ395" s="208">
        <f t="shared" si="507"/>
        <v>0</v>
      </c>
      <c r="FO395" s="207">
        <f t="shared" si="539"/>
        <v>0</v>
      </c>
      <c r="FP395" s="208">
        <f t="shared" si="508"/>
        <v>0</v>
      </c>
      <c r="FQ395" s="208">
        <f t="shared" si="508"/>
        <v>0</v>
      </c>
      <c r="FR395" s="208">
        <f t="shared" si="508"/>
        <v>0</v>
      </c>
      <c r="FS395" s="208">
        <f t="shared" si="470"/>
        <v>0</v>
      </c>
      <c r="FT395" s="208">
        <f t="shared" si="509"/>
        <v>0</v>
      </c>
      <c r="FY395" s="207">
        <f t="shared" si="540"/>
        <v>0</v>
      </c>
      <c r="FZ395" s="208">
        <f t="shared" si="510"/>
        <v>0</v>
      </c>
      <c r="GA395" s="208">
        <f t="shared" si="510"/>
        <v>0</v>
      </c>
      <c r="GB395" s="208">
        <f t="shared" si="510"/>
        <v>0</v>
      </c>
      <c r="GC395" s="208">
        <f t="shared" si="471"/>
        <v>0</v>
      </c>
      <c r="GD395" s="208">
        <f t="shared" si="511"/>
        <v>0</v>
      </c>
      <c r="GI395" s="207">
        <f t="shared" si="541"/>
        <v>0</v>
      </c>
      <c r="GJ395" s="208">
        <f t="shared" si="512"/>
        <v>0</v>
      </c>
      <c r="GK395" s="208">
        <f t="shared" si="512"/>
        <v>0</v>
      </c>
      <c r="GL395" s="208">
        <f t="shared" si="512"/>
        <v>0</v>
      </c>
      <c r="GM395" s="208">
        <f t="shared" si="472"/>
        <v>0</v>
      </c>
      <c r="GN395" s="208">
        <f t="shared" si="513"/>
        <v>0</v>
      </c>
      <c r="GS395" s="207">
        <f t="shared" si="542"/>
        <v>0</v>
      </c>
      <c r="GT395" s="208">
        <f t="shared" si="514"/>
        <v>0</v>
      </c>
      <c r="GU395" s="208">
        <f t="shared" si="514"/>
        <v>0</v>
      </c>
      <c r="GV395" s="208">
        <f t="shared" si="514"/>
        <v>0</v>
      </c>
      <c r="GW395" s="208">
        <f t="shared" si="473"/>
        <v>0</v>
      </c>
      <c r="GX395" s="208">
        <f t="shared" si="515"/>
        <v>0</v>
      </c>
      <c r="HC395" s="207">
        <f t="shared" si="543"/>
        <v>0</v>
      </c>
      <c r="HD395" s="208">
        <f t="shared" si="516"/>
        <v>0</v>
      </c>
      <c r="HE395" s="208">
        <f t="shared" si="516"/>
        <v>0</v>
      </c>
      <c r="HF395" s="208">
        <f t="shared" si="516"/>
        <v>0</v>
      </c>
      <c r="HG395" s="208">
        <f t="shared" si="474"/>
        <v>0</v>
      </c>
      <c r="HH395" s="208">
        <f t="shared" si="517"/>
        <v>0</v>
      </c>
      <c r="HM395" s="207">
        <f t="shared" si="544"/>
        <v>0</v>
      </c>
      <c r="HN395" s="208">
        <f t="shared" si="518"/>
        <v>0</v>
      </c>
      <c r="HO395" s="208">
        <f t="shared" si="518"/>
        <v>0</v>
      </c>
      <c r="HP395" s="208">
        <f t="shared" si="518"/>
        <v>0</v>
      </c>
      <c r="HQ395" s="208">
        <f t="shared" si="475"/>
        <v>0</v>
      </c>
      <c r="HR395" s="208">
        <f t="shared" si="519"/>
        <v>0</v>
      </c>
      <c r="HW395" s="207">
        <f t="shared" si="545"/>
        <v>0</v>
      </c>
      <c r="HX395" s="208">
        <f t="shared" si="520"/>
        <v>0</v>
      </c>
      <c r="HY395" s="208">
        <f t="shared" si="520"/>
        <v>0</v>
      </c>
      <c r="HZ395" s="208">
        <f t="shared" si="520"/>
        <v>0</v>
      </c>
      <c r="IA395" s="208">
        <f t="shared" si="476"/>
        <v>0</v>
      </c>
      <c r="IB395" s="208">
        <f t="shared" si="521"/>
        <v>0</v>
      </c>
      <c r="IG395" s="207">
        <f t="shared" si="546"/>
        <v>0</v>
      </c>
      <c r="IH395" s="208">
        <f t="shared" si="522"/>
        <v>0</v>
      </c>
      <c r="II395" s="208">
        <f t="shared" si="522"/>
        <v>0</v>
      </c>
      <c r="IJ395" s="208">
        <f t="shared" si="522"/>
        <v>0</v>
      </c>
      <c r="IK395" s="208">
        <f t="shared" si="477"/>
        <v>0</v>
      </c>
      <c r="IL395" s="208">
        <f t="shared" si="523"/>
        <v>0</v>
      </c>
    </row>
    <row r="396" spans="20:246">
      <c r="T396" s="207">
        <v>36.600000000000101</v>
      </c>
      <c r="U396" s="207">
        <f t="shared" si="524"/>
        <v>0</v>
      </c>
      <c r="V396" s="208">
        <f t="shared" si="478"/>
        <v>0</v>
      </c>
      <c r="W396" s="208">
        <f t="shared" si="478"/>
        <v>0</v>
      </c>
      <c r="X396" s="208">
        <f t="shared" si="478"/>
        <v>0</v>
      </c>
      <c r="Y396" s="208">
        <f t="shared" si="455"/>
        <v>0</v>
      </c>
      <c r="Z396" s="208">
        <f t="shared" si="479"/>
        <v>0</v>
      </c>
      <c r="AE396" s="207">
        <f t="shared" si="525"/>
        <v>0</v>
      </c>
      <c r="AF396" s="208">
        <f t="shared" si="480"/>
        <v>0</v>
      </c>
      <c r="AG396" s="208">
        <f t="shared" si="480"/>
        <v>0</v>
      </c>
      <c r="AH396" s="208">
        <f t="shared" si="480"/>
        <v>0</v>
      </c>
      <c r="AI396" s="208">
        <f t="shared" si="456"/>
        <v>0</v>
      </c>
      <c r="AJ396" s="208">
        <f t="shared" si="481"/>
        <v>0</v>
      </c>
      <c r="AO396" s="207">
        <f t="shared" si="526"/>
        <v>0</v>
      </c>
      <c r="AP396" s="208">
        <f t="shared" si="482"/>
        <v>0</v>
      </c>
      <c r="AQ396" s="208">
        <f t="shared" si="482"/>
        <v>0</v>
      </c>
      <c r="AR396" s="208">
        <f t="shared" si="482"/>
        <v>0</v>
      </c>
      <c r="AS396" s="208">
        <f t="shared" si="457"/>
        <v>0</v>
      </c>
      <c r="AT396" s="208">
        <f t="shared" si="483"/>
        <v>0</v>
      </c>
      <c r="AY396" s="207">
        <f t="shared" si="527"/>
        <v>0</v>
      </c>
      <c r="AZ396" s="208">
        <f t="shared" si="484"/>
        <v>0</v>
      </c>
      <c r="BA396" s="208">
        <f t="shared" si="484"/>
        <v>0</v>
      </c>
      <c r="BB396" s="208">
        <f t="shared" si="484"/>
        <v>0</v>
      </c>
      <c r="BC396" s="208">
        <f t="shared" si="458"/>
        <v>0</v>
      </c>
      <c r="BD396" s="208">
        <f t="shared" si="485"/>
        <v>0</v>
      </c>
      <c r="BI396" s="207">
        <f t="shared" si="528"/>
        <v>0</v>
      </c>
      <c r="BJ396" s="208">
        <f t="shared" si="486"/>
        <v>0</v>
      </c>
      <c r="BK396" s="208">
        <f t="shared" si="486"/>
        <v>0</v>
      </c>
      <c r="BL396" s="208">
        <f t="shared" si="486"/>
        <v>0</v>
      </c>
      <c r="BM396" s="208">
        <f t="shared" si="459"/>
        <v>0</v>
      </c>
      <c r="BN396" s="208">
        <f t="shared" si="487"/>
        <v>0</v>
      </c>
      <c r="BS396" s="207">
        <f t="shared" si="529"/>
        <v>0</v>
      </c>
      <c r="BT396" s="208">
        <f t="shared" si="488"/>
        <v>0</v>
      </c>
      <c r="BU396" s="208">
        <f t="shared" si="488"/>
        <v>0</v>
      </c>
      <c r="BV396" s="208">
        <f t="shared" si="488"/>
        <v>0</v>
      </c>
      <c r="BW396" s="208">
        <f t="shared" si="460"/>
        <v>0</v>
      </c>
      <c r="BX396" s="208">
        <f t="shared" si="489"/>
        <v>0</v>
      </c>
      <c r="CC396" s="207">
        <f t="shared" si="530"/>
        <v>0</v>
      </c>
      <c r="CD396" s="208">
        <f t="shared" si="490"/>
        <v>0</v>
      </c>
      <c r="CE396" s="208">
        <f t="shared" si="490"/>
        <v>0</v>
      </c>
      <c r="CF396" s="208">
        <f t="shared" si="490"/>
        <v>0</v>
      </c>
      <c r="CG396" s="208">
        <f t="shared" si="461"/>
        <v>0</v>
      </c>
      <c r="CH396" s="208">
        <f t="shared" si="491"/>
        <v>0</v>
      </c>
      <c r="CM396" s="207">
        <f t="shared" si="531"/>
        <v>0</v>
      </c>
      <c r="CN396" s="208">
        <f t="shared" si="492"/>
        <v>0</v>
      </c>
      <c r="CO396" s="208">
        <f t="shared" si="492"/>
        <v>0</v>
      </c>
      <c r="CP396" s="208">
        <f t="shared" si="492"/>
        <v>0</v>
      </c>
      <c r="CQ396" s="208">
        <f t="shared" si="462"/>
        <v>0</v>
      </c>
      <c r="CR396" s="208">
        <f t="shared" si="493"/>
        <v>0</v>
      </c>
      <c r="CW396" s="207">
        <f t="shared" si="532"/>
        <v>0</v>
      </c>
      <c r="CX396" s="208">
        <f t="shared" si="494"/>
        <v>0</v>
      </c>
      <c r="CY396" s="207">
        <f t="shared" si="494"/>
        <v>0</v>
      </c>
      <c r="CZ396" s="208">
        <f t="shared" si="494"/>
        <v>0</v>
      </c>
      <c r="DA396" s="208">
        <f t="shared" si="463"/>
        <v>0</v>
      </c>
      <c r="DB396" s="208">
        <f t="shared" si="495"/>
        <v>0</v>
      </c>
      <c r="DG396" s="207">
        <f t="shared" si="533"/>
        <v>0</v>
      </c>
      <c r="DH396" s="208">
        <f t="shared" si="496"/>
        <v>0</v>
      </c>
      <c r="DI396" s="208">
        <f t="shared" si="496"/>
        <v>0</v>
      </c>
      <c r="DJ396" s="208">
        <f t="shared" si="496"/>
        <v>0</v>
      </c>
      <c r="DK396" s="208">
        <f t="shared" si="464"/>
        <v>0</v>
      </c>
      <c r="DL396" s="208">
        <f t="shared" si="497"/>
        <v>0</v>
      </c>
      <c r="DQ396" s="207">
        <f t="shared" si="534"/>
        <v>0</v>
      </c>
      <c r="DR396" s="208">
        <f t="shared" si="498"/>
        <v>0</v>
      </c>
      <c r="DS396" s="208">
        <f t="shared" si="498"/>
        <v>0</v>
      </c>
      <c r="DT396" s="208">
        <f t="shared" si="498"/>
        <v>0</v>
      </c>
      <c r="DU396" s="208">
        <f t="shared" si="465"/>
        <v>0</v>
      </c>
      <c r="DV396" s="208">
        <f t="shared" si="499"/>
        <v>0</v>
      </c>
      <c r="EA396" s="207">
        <f t="shared" si="535"/>
        <v>0</v>
      </c>
      <c r="EB396" s="208">
        <f t="shared" si="500"/>
        <v>0</v>
      </c>
      <c r="EC396" s="208">
        <f t="shared" si="500"/>
        <v>0</v>
      </c>
      <c r="ED396" s="208">
        <f t="shared" si="500"/>
        <v>0</v>
      </c>
      <c r="EE396" s="208">
        <f t="shared" si="466"/>
        <v>0</v>
      </c>
      <c r="EF396" s="208">
        <f t="shared" si="501"/>
        <v>0</v>
      </c>
      <c r="EK396" s="207">
        <f t="shared" si="536"/>
        <v>0</v>
      </c>
      <c r="EL396" s="208">
        <f t="shared" si="502"/>
        <v>0</v>
      </c>
      <c r="EM396" s="208">
        <f t="shared" si="502"/>
        <v>0</v>
      </c>
      <c r="EN396" s="208">
        <f t="shared" si="502"/>
        <v>0</v>
      </c>
      <c r="EO396" s="208">
        <f t="shared" si="467"/>
        <v>0</v>
      </c>
      <c r="EP396" s="208">
        <f t="shared" si="503"/>
        <v>0</v>
      </c>
      <c r="EU396" s="207">
        <f t="shared" si="537"/>
        <v>0</v>
      </c>
      <c r="EV396" s="208">
        <f t="shared" si="504"/>
        <v>0</v>
      </c>
      <c r="EW396" s="208">
        <f t="shared" si="504"/>
        <v>0</v>
      </c>
      <c r="EX396" s="208">
        <f t="shared" si="504"/>
        <v>0</v>
      </c>
      <c r="EY396" s="208">
        <f t="shared" si="468"/>
        <v>0</v>
      </c>
      <c r="EZ396" s="208">
        <f t="shared" si="505"/>
        <v>0</v>
      </c>
      <c r="FE396" s="207">
        <f t="shared" si="538"/>
        <v>0</v>
      </c>
      <c r="FF396" s="208">
        <f t="shared" si="506"/>
        <v>0</v>
      </c>
      <c r="FG396" s="208">
        <f t="shared" si="506"/>
        <v>0</v>
      </c>
      <c r="FH396" s="208">
        <f t="shared" si="506"/>
        <v>0</v>
      </c>
      <c r="FI396" s="208">
        <f t="shared" si="469"/>
        <v>0</v>
      </c>
      <c r="FJ396" s="208">
        <f t="shared" si="507"/>
        <v>0</v>
      </c>
      <c r="FO396" s="207">
        <f t="shared" si="539"/>
        <v>0</v>
      </c>
      <c r="FP396" s="208">
        <f t="shared" si="508"/>
        <v>0</v>
      </c>
      <c r="FQ396" s="208">
        <f t="shared" si="508"/>
        <v>0</v>
      </c>
      <c r="FR396" s="208">
        <f t="shared" si="508"/>
        <v>0</v>
      </c>
      <c r="FS396" s="208">
        <f t="shared" si="470"/>
        <v>0</v>
      </c>
      <c r="FT396" s="208">
        <f t="shared" si="509"/>
        <v>0</v>
      </c>
      <c r="FY396" s="207">
        <f t="shared" si="540"/>
        <v>0</v>
      </c>
      <c r="FZ396" s="208">
        <f t="shared" si="510"/>
        <v>0</v>
      </c>
      <c r="GA396" s="208">
        <f t="shared" si="510"/>
        <v>0</v>
      </c>
      <c r="GB396" s="208">
        <f t="shared" si="510"/>
        <v>0</v>
      </c>
      <c r="GC396" s="208">
        <f t="shared" si="471"/>
        <v>0</v>
      </c>
      <c r="GD396" s="208">
        <f t="shared" si="511"/>
        <v>0</v>
      </c>
      <c r="GI396" s="207">
        <f t="shared" si="541"/>
        <v>0</v>
      </c>
      <c r="GJ396" s="208">
        <f t="shared" si="512"/>
        <v>0</v>
      </c>
      <c r="GK396" s="208">
        <f t="shared" si="512"/>
        <v>0</v>
      </c>
      <c r="GL396" s="208">
        <f t="shared" si="512"/>
        <v>0</v>
      </c>
      <c r="GM396" s="208">
        <f t="shared" si="472"/>
        <v>0</v>
      </c>
      <c r="GN396" s="208">
        <f t="shared" si="513"/>
        <v>0</v>
      </c>
      <c r="GS396" s="207">
        <f t="shared" si="542"/>
        <v>0</v>
      </c>
      <c r="GT396" s="208">
        <f t="shared" si="514"/>
        <v>0</v>
      </c>
      <c r="GU396" s="208">
        <f t="shared" si="514"/>
        <v>0</v>
      </c>
      <c r="GV396" s="208">
        <f t="shared" si="514"/>
        <v>0</v>
      </c>
      <c r="GW396" s="208">
        <f t="shared" si="473"/>
        <v>0</v>
      </c>
      <c r="GX396" s="208">
        <f t="shared" si="515"/>
        <v>0</v>
      </c>
      <c r="HC396" s="207">
        <f t="shared" si="543"/>
        <v>0</v>
      </c>
      <c r="HD396" s="208">
        <f t="shared" si="516"/>
        <v>0</v>
      </c>
      <c r="HE396" s="208">
        <f t="shared" si="516"/>
        <v>0</v>
      </c>
      <c r="HF396" s="208">
        <f t="shared" si="516"/>
        <v>0</v>
      </c>
      <c r="HG396" s="208">
        <f t="shared" si="474"/>
        <v>0</v>
      </c>
      <c r="HH396" s="208">
        <f t="shared" si="517"/>
        <v>0</v>
      </c>
      <c r="HM396" s="207">
        <f t="shared" si="544"/>
        <v>0</v>
      </c>
      <c r="HN396" s="208">
        <f t="shared" si="518"/>
        <v>0</v>
      </c>
      <c r="HO396" s="208">
        <f t="shared" si="518"/>
        <v>0</v>
      </c>
      <c r="HP396" s="208">
        <f t="shared" si="518"/>
        <v>0</v>
      </c>
      <c r="HQ396" s="208">
        <f t="shared" si="475"/>
        <v>0</v>
      </c>
      <c r="HR396" s="208">
        <f t="shared" si="519"/>
        <v>0</v>
      </c>
      <c r="HW396" s="207">
        <f t="shared" si="545"/>
        <v>0</v>
      </c>
      <c r="HX396" s="208">
        <f t="shared" si="520"/>
        <v>0</v>
      </c>
      <c r="HY396" s="208">
        <f t="shared" si="520"/>
        <v>0</v>
      </c>
      <c r="HZ396" s="208">
        <f t="shared" si="520"/>
        <v>0</v>
      </c>
      <c r="IA396" s="208">
        <f t="shared" si="476"/>
        <v>0</v>
      </c>
      <c r="IB396" s="208">
        <f t="shared" si="521"/>
        <v>0</v>
      </c>
      <c r="IG396" s="207">
        <f t="shared" si="546"/>
        <v>0</v>
      </c>
      <c r="IH396" s="208">
        <f t="shared" si="522"/>
        <v>0</v>
      </c>
      <c r="II396" s="208">
        <f t="shared" si="522"/>
        <v>0</v>
      </c>
      <c r="IJ396" s="208">
        <f t="shared" si="522"/>
        <v>0</v>
      </c>
      <c r="IK396" s="208">
        <f t="shared" si="477"/>
        <v>0</v>
      </c>
      <c r="IL396" s="208">
        <f t="shared" si="523"/>
        <v>0</v>
      </c>
    </row>
    <row r="397" spans="20:246">
      <c r="T397" s="207">
        <v>36.700000000000102</v>
      </c>
      <c r="U397" s="207">
        <f t="shared" si="524"/>
        <v>0</v>
      </c>
      <c r="V397" s="208">
        <f t="shared" si="478"/>
        <v>0</v>
      </c>
      <c r="W397" s="208">
        <f t="shared" si="478"/>
        <v>0</v>
      </c>
      <c r="X397" s="208">
        <f t="shared" si="478"/>
        <v>0</v>
      </c>
      <c r="Y397" s="208">
        <f t="shared" si="455"/>
        <v>0</v>
      </c>
      <c r="Z397" s="208">
        <f t="shared" si="479"/>
        <v>0</v>
      </c>
      <c r="AE397" s="207">
        <f t="shared" si="525"/>
        <v>0</v>
      </c>
      <c r="AF397" s="208">
        <f t="shared" si="480"/>
        <v>0</v>
      </c>
      <c r="AG397" s="208">
        <f t="shared" si="480"/>
        <v>0</v>
      </c>
      <c r="AH397" s="208">
        <f t="shared" si="480"/>
        <v>0</v>
      </c>
      <c r="AI397" s="208">
        <f t="shared" si="456"/>
        <v>0</v>
      </c>
      <c r="AJ397" s="208">
        <f t="shared" si="481"/>
        <v>0</v>
      </c>
      <c r="AO397" s="207">
        <f t="shared" si="526"/>
        <v>0</v>
      </c>
      <c r="AP397" s="208">
        <f t="shared" si="482"/>
        <v>0</v>
      </c>
      <c r="AQ397" s="208">
        <f t="shared" si="482"/>
        <v>0</v>
      </c>
      <c r="AR397" s="208">
        <f t="shared" si="482"/>
        <v>0</v>
      </c>
      <c r="AS397" s="208">
        <f t="shared" si="457"/>
        <v>0</v>
      </c>
      <c r="AT397" s="208">
        <f t="shared" si="483"/>
        <v>0</v>
      </c>
      <c r="AY397" s="207">
        <f t="shared" si="527"/>
        <v>0</v>
      </c>
      <c r="AZ397" s="208">
        <f t="shared" si="484"/>
        <v>0</v>
      </c>
      <c r="BA397" s="208">
        <f t="shared" si="484"/>
        <v>0</v>
      </c>
      <c r="BB397" s="208">
        <f t="shared" si="484"/>
        <v>0</v>
      </c>
      <c r="BC397" s="208">
        <f t="shared" si="458"/>
        <v>0</v>
      </c>
      <c r="BD397" s="208">
        <f t="shared" si="485"/>
        <v>0</v>
      </c>
      <c r="BI397" s="207">
        <f t="shared" si="528"/>
        <v>0</v>
      </c>
      <c r="BJ397" s="208">
        <f t="shared" si="486"/>
        <v>0</v>
      </c>
      <c r="BK397" s="208">
        <f t="shared" si="486"/>
        <v>0</v>
      </c>
      <c r="BL397" s="208">
        <f t="shared" si="486"/>
        <v>0</v>
      </c>
      <c r="BM397" s="208">
        <f t="shared" si="459"/>
        <v>0</v>
      </c>
      <c r="BN397" s="208">
        <f t="shared" si="487"/>
        <v>0</v>
      </c>
      <c r="BS397" s="207">
        <f t="shared" si="529"/>
        <v>0</v>
      </c>
      <c r="BT397" s="208">
        <f t="shared" si="488"/>
        <v>0</v>
      </c>
      <c r="BU397" s="208">
        <f t="shared" si="488"/>
        <v>0</v>
      </c>
      <c r="BV397" s="208">
        <f t="shared" si="488"/>
        <v>0</v>
      </c>
      <c r="BW397" s="208">
        <f t="shared" si="460"/>
        <v>0</v>
      </c>
      <c r="BX397" s="208">
        <f t="shared" si="489"/>
        <v>0</v>
      </c>
      <c r="CC397" s="207">
        <f t="shared" si="530"/>
        <v>0</v>
      </c>
      <c r="CD397" s="208">
        <f t="shared" si="490"/>
        <v>0</v>
      </c>
      <c r="CE397" s="208">
        <f t="shared" si="490"/>
        <v>0</v>
      </c>
      <c r="CF397" s="208">
        <f t="shared" si="490"/>
        <v>0</v>
      </c>
      <c r="CG397" s="208">
        <f t="shared" si="461"/>
        <v>0</v>
      </c>
      <c r="CH397" s="208">
        <f t="shared" si="491"/>
        <v>0</v>
      </c>
      <c r="CM397" s="207">
        <f t="shared" si="531"/>
        <v>0</v>
      </c>
      <c r="CN397" s="208">
        <f t="shared" si="492"/>
        <v>0</v>
      </c>
      <c r="CO397" s="208">
        <f t="shared" si="492"/>
        <v>0</v>
      </c>
      <c r="CP397" s="208">
        <f t="shared" si="492"/>
        <v>0</v>
      </c>
      <c r="CQ397" s="208">
        <f t="shared" si="462"/>
        <v>0</v>
      </c>
      <c r="CR397" s="208">
        <f t="shared" si="493"/>
        <v>0</v>
      </c>
      <c r="CW397" s="207">
        <f t="shared" si="532"/>
        <v>0</v>
      </c>
      <c r="CX397" s="208">
        <f t="shared" si="494"/>
        <v>0</v>
      </c>
      <c r="CY397" s="207">
        <f t="shared" si="494"/>
        <v>0</v>
      </c>
      <c r="CZ397" s="208">
        <f t="shared" si="494"/>
        <v>0</v>
      </c>
      <c r="DA397" s="208">
        <f t="shared" si="463"/>
        <v>0</v>
      </c>
      <c r="DB397" s="208">
        <f t="shared" si="495"/>
        <v>0</v>
      </c>
      <c r="DG397" s="207">
        <f t="shared" si="533"/>
        <v>0</v>
      </c>
      <c r="DH397" s="208">
        <f t="shared" si="496"/>
        <v>0</v>
      </c>
      <c r="DI397" s="208">
        <f t="shared" si="496"/>
        <v>0</v>
      </c>
      <c r="DJ397" s="208">
        <f t="shared" si="496"/>
        <v>0</v>
      </c>
      <c r="DK397" s="208">
        <f t="shared" si="464"/>
        <v>0</v>
      </c>
      <c r="DL397" s="208">
        <f t="shared" si="497"/>
        <v>0</v>
      </c>
      <c r="DQ397" s="207">
        <f t="shared" si="534"/>
        <v>0</v>
      </c>
      <c r="DR397" s="208">
        <f t="shared" si="498"/>
        <v>0</v>
      </c>
      <c r="DS397" s="208">
        <f t="shared" si="498"/>
        <v>0</v>
      </c>
      <c r="DT397" s="208">
        <f t="shared" si="498"/>
        <v>0</v>
      </c>
      <c r="DU397" s="208">
        <f t="shared" si="465"/>
        <v>0</v>
      </c>
      <c r="DV397" s="208">
        <f t="shared" si="499"/>
        <v>0</v>
      </c>
      <c r="EA397" s="207">
        <f t="shared" si="535"/>
        <v>0</v>
      </c>
      <c r="EB397" s="208">
        <f t="shared" si="500"/>
        <v>0</v>
      </c>
      <c r="EC397" s="208">
        <f t="shared" si="500"/>
        <v>0</v>
      </c>
      <c r="ED397" s="208">
        <f t="shared" si="500"/>
        <v>0</v>
      </c>
      <c r="EE397" s="208">
        <f t="shared" si="466"/>
        <v>0</v>
      </c>
      <c r="EF397" s="208">
        <f t="shared" si="501"/>
        <v>0</v>
      </c>
      <c r="EK397" s="207">
        <f t="shared" si="536"/>
        <v>0</v>
      </c>
      <c r="EL397" s="208">
        <f t="shared" si="502"/>
        <v>0</v>
      </c>
      <c r="EM397" s="208">
        <f t="shared" si="502"/>
        <v>0</v>
      </c>
      <c r="EN397" s="208">
        <f t="shared" si="502"/>
        <v>0</v>
      </c>
      <c r="EO397" s="208">
        <f t="shared" si="467"/>
        <v>0</v>
      </c>
      <c r="EP397" s="208">
        <f t="shared" si="503"/>
        <v>0</v>
      </c>
      <c r="EU397" s="207">
        <f t="shared" si="537"/>
        <v>0</v>
      </c>
      <c r="EV397" s="208">
        <f t="shared" si="504"/>
        <v>0</v>
      </c>
      <c r="EW397" s="208">
        <f t="shared" si="504"/>
        <v>0</v>
      </c>
      <c r="EX397" s="208">
        <f t="shared" si="504"/>
        <v>0</v>
      </c>
      <c r="EY397" s="208">
        <f t="shared" si="468"/>
        <v>0</v>
      </c>
      <c r="EZ397" s="208">
        <f t="shared" si="505"/>
        <v>0</v>
      </c>
      <c r="FE397" s="207">
        <f t="shared" si="538"/>
        <v>0</v>
      </c>
      <c r="FF397" s="208">
        <f t="shared" si="506"/>
        <v>0</v>
      </c>
      <c r="FG397" s="208">
        <f t="shared" si="506"/>
        <v>0</v>
      </c>
      <c r="FH397" s="208">
        <f t="shared" si="506"/>
        <v>0</v>
      </c>
      <c r="FI397" s="208">
        <f t="shared" si="469"/>
        <v>0</v>
      </c>
      <c r="FJ397" s="208">
        <f t="shared" si="507"/>
        <v>0</v>
      </c>
      <c r="FO397" s="207">
        <f t="shared" si="539"/>
        <v>0</v>
      </c>
      <c r="FP397" s="208">
        <f t="shared" si="508"/>
        <v>0</v>
      </c>
      <c r="FQ397" s="208">
        <f t="shared" si="508"/>
        <v>0</v>
      </c>
      <c r="FR397" s="208">
        <f t="shared" si="508"/>
        <v>0</v>
      </c>
      <c r="FS397" s="208">
        <f t="shared" si="470"/>
        <v>0</v>
      </c>
      <c r="FT397" s="208">
        <f t="shared" si="509"/>
        <v>0</v>
      </c>
      <c r="FY397" s="207">
        <f t="shared" si="540"/>
        <v>0</v>
      </c>
      <c r="FZ397" s="208">
        <f t="shared" si="510"/>
        <v>0</v>
      </c>
      <c r="GA397" s="208">
        <f t="shared" si="510"/>
        <v>0</v>
      </c>
      <c r="GB397" s="208">
        <f t="shared" si="510"/>
        <v>0</v>
      </c>
      <c r="GC397" s="208">
        <f t="shared" si="471"/>
        <v>0</v>
      </c>
      <c r="GD397" s="208">
        <f t="shared" si="511"/>
        <v>0</v>
      </c>
      <c r="GI397" s="207">
        <f t="shared" si="541"/>
        <v>0</v>
      </c>
      <c r="GJ397" s="208">
        <f t="shared" si="512"/>
        <v>0</v>
      </c>
      <c r="GK397" s="208">
        <f t="shared" si="512"/>
        <v>0</v>
      </c>
      <c r="GL397" s="208">
        <f t="shared" si="512"/>
        <v>0</v>
      </c>
      <c r="GM397" s="208">
        <f t="shared" si="472"/>
        <v>0</v>
      </c>
      <c r="GN397" s="208">
        <f t="shared" si="513"/>
        <v>0</v>
      </c>
      <c r="GS397" s="207">
        <f t="shared" si="542"/>
        <v>0</v>
      </c>
      <c r="GT397" s="208">
        <f t="shared" si="514"/>
        <v>0</v>
      </c>
      <c r="GU397" s="208">
        <f t="shared" si="514"/>
        <v>0</v>
      </c>
      <c r="GV397" s="208">
        <f t="shared" si="514"/>
        <v>0</v>
      </c>
      <c r="GW397" s="208">
        <f t="shared" si="473"/>
        <v>0</v>
      </c>
      <c r="GX397" s="208">
        <f t="shared" si="515"/>
        <v>0</v>
      </c>
      <c r="HC397" s="207">
        <f t="shared" si="543"/>
        <v>0</v>
      </c>
      <c r="HD397" s="208">
        <f t="shared" si="516"/>
        <v>0</v>
      </c>
      <c r="HE397" s="208">
        <f t="shared" si="516"/>
        <v>0</v>
      </c>
      <c r="HF397" s="208">
        <f t="shared" si="516"/>
        <v>0</v>
      </c>
      <c r="HG397" s="208">
        <f t="shared" si="474"/>
        <v>0</v>
      </c>
      <c r="HH397" s="208">
        <f t="shared" si="517"/>
        <v>0</v>
      </c>
      <c r="HM397" s="207">
        <f t="shared" si="544"/>
        <v>0</v>
      </c>
      <c r="HN397" s="208">
        <f t="shared" si="518"/>
        <v>0</v>
      </c>
      <c r="HO397" s="208">
        <f t="shared" si="518"/>
        <v>0</v>
      </c>
      <c r="HP397" s="208">
        <f t="shared" si="518"/>
        <v>0</v>
      </c>
      <c r="HQ397" s="208">
        <f t="shared" si="475"/>
        <v>0</v>
      </c>
      <c r="HR397" s="208">
        <f t="shared" si="519"/>
        <v>0</v>
      </c>
      <c r="HW397" s="207">
        <f t="shared" si="545"/>
        <v>0</v>
      </c>
      <c r="HX397" s="208">
        <f t="shared" si="520"/>
        <v>0</v>
      </c>
      <c r="HY397" s="208">
        <f t="shared" si="520"/>
        <v>0</v>
      </c>
      <c r="HZ397" s="208">
        <f t="shared" si="520"/>
        <v>0</v>
      </c>
      <c r="IA397" s="208">
        <f t="shared" si="476"/>
        <v>0</v>
      </c>
      <c r="IB397" s="208">
        <f t="shared" si="521"/>
        <v>0</v>
      </c>
      <c r="IG397" s="207">
        <f t="shared" si="546"/>
        <v>0</v>
      </c>
      <c r="IH397" s="208">
        <f t="shared" si="522"/>
        <v>0</v>
      </c>
      <c r="II397" s="208">
        <f t="shared" si="522"/>
        <v>0</v>
      </c>
      <c r="IJ397" s="208">
        <f t="shared" si="522"/>
        <v>0</v>
      </c>
      <c r="IK397" s="208">
        <f t="shared" si="477"/>
        <v>0</v>
      </c>
      <c r="IL397" s="208">
        <f t="shared" si="523"/>
        <v>0</v>
      </c>
    </row>
    <row r="398" spans="20:246">
      <c r="T398" s="207">
        <v>36.800000000000097</v>
      </c>
      <c r="U398" s="207">
        <f t="shared" si="524"/>
        <v>0</v>
      </c>
      <c r="V398" s="208">
        <f t="shared" si="478"/>
        <v>0</v>
      </c>
      <c r="W398" s="208">
        <f t="shared" si="478"/>
        <v>0</v>
      </c>
      <c r="X398" s="208">
        <f t="shared" si="478"/>
        <v>0</v>
      </c>
      <c r="Y398" s="208">
        <f t="shared" si="455"/>
        <v>0</v>
      </c>
      <c r="Z398" s="208">
        <f t="shared" si="479"/>
        <v>0</v>
      </c>
      <c r="AE398" s="207">
        <f t="shared" si="525"/>
        <v>0</v>
      </c>
      <c r="AF398" s="208">
        <f t="shared" si="480"/>
        <v>0</v>
      </c>
      <c r="AG398" s="208">
        <f t="shared" si="480"/>
        <v>0</v>
      </c>
      <c r="AH398" s="208">
        <f t="shared" si="480"/>
        <v>0</v>
      </c>
      <c r="AI398" s="208">
        <f t="shared" si="456"/>
        <v>0</v>
      </c>
      <c r="AJ398" s="208">
        <f t="shared" si="481"/>
        <v>0</v>
      </c>
      <c r="AO398" s="207">
        <f t="shared" si="526"/>
        <v>0</v>
      </c>
      <c r="AP398" s="208">
        <f t="shared" si="482"/>
        <v>0</v>
      </c>
      <c r="AQ398" s="208">
        <f t="shared" si="482"/>
        <v>0</v>
      </c>
      <c r="AR398" s="208">
        <f t="shared" si="482"/>
        <v>0</v>
      </c>
      <c r="AS398" s="208">
        <f t="shared" si="457"/>
        <v>0</v>
      </c>
      <c r="AT398" s="208">
        <f t="shared" si="483"/>
        <v>0</v>
      </c>
      <c r="AY398" s="207">
        <f t="shared" si="527"/>
        <v>0</v>
      </c>
      <c r="AZ398" s="208">
        <f t="shared" si="484"/>
        <v>0</v>
      </c>
      <c r="BA398" s="208">
        <f t="shared" si="484"/>
        <v>0</v>
      </c>
      <c r="BB398" s="208">
        <f t="shared" si="484"/>
        <v>0</v>
      </c>
      <c r="BC398" s="208">
        <f t="shared" si="458"/>
        <v>0</v>
      </c>
      <c r="BD398" s="208">
        <f t="shared" si="485"/>
        <v>0</v>
      </c>
      <c r="BI398" s="207">
        <f t="shared" si="528"/>
        <v>0</v>
      </c>
      <c r="BJ398" s="208">
        <f t="shared" si="486"/>
        <v>0</v>
      </c>
      <c r="BK398" s="208">
        <f t="shared" si="486"/>
        <v>0</v>
      </c>
      <c r="BL398" s="208">
        <f t="shared" si="486"/>
        <v>0</v>
      </c>
      <c r="BM398" s="208">
        <f t="shared" si="459"/>
        <v>0</v>
      </c>
      <c r="BN398" s="208">
        <f t="shared" si="487"/>
        <v>0</v>
      </c>
      <c r="BS398" s="207">
        <f t="shared" si="529"/>
        <v>0</v>
      </c>
      <c r="BT398" s="208">
        <f t="shared" si="488"/>
        <v>0</v>
      </c>
      <c r="BU398" s="208">
        <f t="shared" si="488"/>
        <v>0</v>
      </c>
      <c r="BV398" s="208">
        <f t="shared" si="488"/>
        <v>0</v>
      </c>
      <c r="BW398" s="208">
        <f t="shared" si="460"/>
        <v>0</v>
      </c>
      <c r="BX398" s="208">
        <f t="shared" si="489"/>
        <v>0</v>
      </c>
      <c r="CC398" s="207">
        <f t="shared" si="530"/>
        <v>0</v>
      </c>
      <c r="CD398" s="208">
        <f t="shared" si="490"/>
        <v>0</v>
      </c>
      <c r="CE398" s="208">
        <f t="shared" si="490"/>
        <v>0</v>
      </c>
      <c r="CF398" s="208">
        <f t="shared" si="490"/>
        <v>0</v>
      </c>
      <c r="CG398" s="208">
        <f t="shared" si="461"/>
        <v>0</v>
      </c>
      <c r="CH398" s="208">
        <f t="shared" si="491"/>
        <v>0</v>
      </c>
      <c r="CM398" s="207">
        <f t="shared" si="531"/>
        <v>0</v>
      </c>
      <c r="CN398" s="208">
        <f t="shared" si="492"/>
        <v>0</v>
      </c>
      <c r="CO398" s="208">
        <f t="shared" si="492"/>
        <v>0</v>
      </c>
      <c r="CP398" s="208">
        <f t="shared" si="492"/>
        <v>0</v>
      </c>
      <c r="CQ398" s="208">
        <f t="shared" si="462"/>
        <v>0</v>
      </c>
      <c r="CR398" s="208">
        <f t="shared" si="493"/>
        <v>0</v>
      </c>
      <c r="CW398" s="207">
        <f t="shared" si="532"/>
        <v>0</v>
      </c>
      <c r="CX398" s="208">
        <f t="shared" si="494"/>
        <v>0</v>
      </c>
      <c r="CY398" s="207">
        <f t="shared" si="494"/>
        <v>0</v>
      </c>
      <c r="CZ398" s="208">
        <f t="shared" si="494"/>
        <v>0</v>
      </c>
      <c r="DA398" s="208">
        <f t="shared" si="463"/>
        <v>0</v>
      </c>
      <c r="DB398" s="208">
        <f t="shared" si="495"/>
        <v>0</v>
      </c>
      <c r="DG398" s="207">
        <f t="shared" si="533"/>
        <v>0</v>
      </c>
      <c r="DH398" s="208">
        <f t="shared" si="496"/>
        <v>0</v>
      </c>
      <c r="DI398" s="208">
        <f t="shared" si="496"/>
        <v>0</v>
      </c>
      <c r="DJ398" s="208">
        <f t="shared" si="496"/>
        <v>0</v>
      </c>
      <c r="DK398" s="208">
        <f t="shared" si="464"/>
        <v>0</v>
      </c>
      <c r="DL398" s="208">
        <f t="shared" si="497"/>
        <v>0</v>
      </c>
      <c r="DQ398" s="207">
        <f t="shared" si="534"/>
        <v>0</v>
      </c>
      <c r="DR398" s="208">
        <f t="shared" si="498"/>
        <v>0</v>
      </c>
      <c r="DS398" s="208">
        <f t="shared" si="498"/>
        <v>0</v>
      </c>
      <c r="DT398" s="208">
        <f t="shared" si="498"/>
        <v>0</v>
      </c>
      <c r="DU398" s="208">
        <f t="shared" si="465"/>
        <v>0</v>
      </c>
      <c r="DV398" s="208">
        <f t="shared" si="499"/>
        <v>0</v>
      </c>
      <c r="EA398" s="207">
        <f t="shared" si="535"/>
        <v>0</v>
      </c>
      <c r="EB398" s="208">
        <f t="shared" si="500"/>
        <v>0</v>
      </c>
      <c r="EC398" s="208">
        <f t="shared" si="500"/>
        <v>0</v>
      </c>
      <c r="ED398" s="208">
        <f t="shared" si="500"/>
        <v>0</v>
      </c>
      <c r="EE398" s="208">
        <f t="shared" si="466"/>
        <v>0</v>
      </c>
      <c r="EF398" s="208">
        <f t="shared" si="501"/>
        <v>0</v>
      </c>
      <c r="EK398" s="207">
        <f t="shared" si="536"/>
        <v>0</v>
      </c>
      <c r="EL398" s="208">
        <f t="shared" si="502"/>
        <v>0</v>
      </c>
      <c r="EM398" s="208">
        <f t="shared" si="502"/>
        <v>0</v>
      </c>
      <c r="EN398" s="208">
        <f t="shared" si="502"/>
        <v>0</v>
      </c>
      <c r="EO398" s="208">
        <f t="shared" si="467"/>
        <v>0</v>
      </c>
      <c r="EP398" s="208">
        <f t="shared" si="503"/>
        <v>0</v>
      </c>
      <c r="EU398" s="207">
        <f t="shared" si="537"/>
        <v>0</v>
      </c>
      <c r="EV398" s="208">
        <f t="shared" si="504"/>
        <v>0</v>
      </c>
      <c r="EW398" s="208">
        <f t="shared" si="504"/>
        <v>0</v>
      </c>
      <c r="EX398" s="208">
        <f t="shared" si="504"/>
        <v>0</v>
      </c>
      <c r="EY398" s="208">
        <f t="shared" si="468"/>
        <v>0</v>
      </c>
      <c r="EZ398" s="208">
        <f t="shared" si="505"/>
        <v>0</v>
      </c>
      <c r="FE398" s="207">
        <f t="shared" si="538"/>
        <v>0</v>
      </c>
      <c r="FF398" s="208">
        <f t="shared" si="506"/>
        <v>0</v>
      </c>
      <c r="FG398" s="208">
        <f t="shared" si="506"/>
        <v>0</v>
      </c>
      <c r="FH398" s="208">
        <f t="shared" si="506"/>
        <v>0</v>
      </c>
      <c r="FI398" s="208">
        <f t="shared" si="469"/>
        <v>0</v>
      </c>
      <c r="FJ398" s="208">
        <f t="shared" si="507"/>
        <v>0</v>
      </c>
      <c r="FO398" s="207">
        <f t="shared" si="539"/>
        <v>0</v>
      </c>
      <c r="FP398" s="208">
        <f t="shared" si="508"/>
        <v>0</v>
      </c>
      <c r="FQ398" s="208">
        <f t="shared" si="508"/>
        <v>0</v>
      </c>
      <c r="FR398" s="208">
        <f t="shared" si="508"/>
        <v>0</v>
      </c>
      <c r="FS398" s="208">
        <f t="shared" si="470"/>
        <v>0</v>
      </c>
      <c r="FT398" s="208">
        <f t="shared" si="509"/>
        <v>0</v>
      </c>
      <c r="FY398" s="207">
        <f t="shared" si="540"/>
        <v>0</v>
      </c>
      <c r="FZ398" s="208">
        <f t="shared" si="510"/>
        <v>0</v>
      </c>
      <c r="GA398" s="208">
        <f t="shared" si="510"/>
        <v>0</v>
      </c>
      <c r="GB398" s="208">
        <f t="shared" si="510"/>
        <v>0</v>
      </c>
      <c r="GC398" s="208">
        <f t="shared" si="471"/>
        <v>0</v>
      </c>
      <c r="GD398" s="208">
        <f t="shared" si="511"/>
        <v>0</v>
      </c>
      <c r="GI398" s="207">
        <f t="shared" si="541"/>
        <v>0</v>
      </c>
      <c r="GJ398" s="208">
        <f t="shared" si="512"/>
        <v>0</v>
      </c>
      <c r="GK398" s="208">
        <f t="shared" si="512"/>
        <v>0</v>
      </c>
      <c r="GL398" s="208">
        <f t="shared" si="512"/>
        <v>0</v>
      </c>
      <c r="GM398" s="208">
        <f t="shared" si="472"/>
        <v>0</v>
      </c>
      <c r="GN398" s="208">
        <f t="shared" si="513"/>
        <v>0</v>
      </c>
      <c r="GS398" s="207">
        <f t="shared" si="542"/>
        <v>0</v>
      </c>
      <c r="GT398" s="208">
        <f t="shared" si="514"/>
        <v>0</v>
      </c>
      <c r="GU398" s="208">
        <f t="shared" si="514"/>
        <v>0</v>
      </c>
      <c r="GV398" s="208">
        <f t="shared" si="514"/>
        <v>0</v>
      </c>
      <c r="GW398" s="208">
        <f t="shared" si="473"/>
        <v>0</v>
      </c>
      <c r="GX398" s="208">
        <f t="shared" si="515"/>
        <v>0</v>
      </c>
      <c r="HC398" s="207">
        <f t="shared" si="543"/>
        <v>0</v>
      </c>
      <c r="HD398" s="208">
        <f t="shared" si="516"/>
        <v>0</v>
      </c>
      <c r="HE398" s="208">
        <f t="shared" si="516"/>
        <v>0</v>
      </c>
      <c r="HF398" s="208">
        <f t="shared" si="516"/>
        <v>0</v>
      </c>
      <c r="HG398" s="208">
        <f t="shared" si="474"/>
        <v>0</v>
      </c>
      <c r="HH398" s="208">
        <f t="shared" si="517"/>
        <v>0</v>
      </c>
      <c r="HM398" s="207">
        <f t="shared" si="544"/>
        <v>0</v>
      </c>
      <c r="HN398" s="208">
        <f t="shared" si="518"/>
        <v>0</v>
      </c>
      <c r="HO398" s="208">
        <f t="shared" si="518"/>
        <v>0</v>
      </c>
      <c r="HP398" s="208">
        <f t="shared" si="518"/>
        <v>0</v>
      </c>
      <c r="HQ398" s="208">
        <f t="shared" si="475"/>
        <v>0</v>
      </c>
      <c r="HR398" s="208">
        <f t="shared" si="519"/>
        <v>0</v>
      </c>
      <c r="HW398" s="207">
        <f t="shared" si="545"/>
        <v>0</v>
      </c>
      <c r="HX398" s="208">
        <f t="shared" si="520"/>
        <v>0</v>
      </c>
      <c r="HY398" s="208">
        <f t="shared" si="520"/>
        <v>0</v>
      </c>
      <c r="HZ398" s="208">
        <f t="shared" si="520"/>
        <v>0</v>
      </c>
      <c r="IA398" s="208">
        <f t="shared" si="476"/>
        <v>0</v>
      </c>
      <c r="IB398" s="208">
        <f t="shared" si="521"/>
        <v>0</v>
      </c>
      <c r="IG398" s="207">
        <f t="shared" si="546"/>
        <v>0</v>
      </c>
      <c r="IH398" s="208">
        <f t="shared" si="522"/>
        <v>0</v>
      </c>
      <c r="II398" s="208">
        <f t="shared" si="522"/>
        <v>0</v>
      </c>
      <c r="IJ398" s="208">
        <f t="shared" si="522"/>
        <v>0</v>
      </c>
      <c r="IK398" s="208">
        <f t="shared" si="477"/>
        <v>0</v>
      </c>
      <c r="IL398" s="208">
        <f t="shared" si="523"/>
        <v>0</v>
      </c>
    </row>
    <row r="399" spans="20:246">
      <c r="T399" s="207">
        <v>36.900000000000098</v>
      </c>
      <c r="U399" s="207">
        <f t="shared" si="524"/>
        <v>0</v>
      </c>
      <c r="V399" s="208">
        <f t="shared" si="478"/>
        <v>0</v>
      </c>
      <c r="W399" s="208">
        <f t="shared" si="478"/>
        <v>0</v>
      </c>
      <c r="X399" s="208">
        <f t="shared" si="478"/>
        <v>0</v>
      </c>
      <c r="Y399" s="208">
        <f t="shared" si="455"/>
        <v>0</v>
      </c>
      <c r="Z399" s="208">
        <f t="shared" si="479"/>
        <v>0</v>
      </c>
      <c r="AE399" s="207">
        <f t="shared" si="525"/>
        <v>0</v>
      </c>
      <c r="AF399" s="208">
        <f t="shared" si="480"/>
        <v>0</v>
      </c>
      <c r="AG399" s="208">
        <f t="shared" si="480"/>
        <v>0</v>
      </c>
      <c r="AH399" s="208">
        <f t="shared" si="480"/>
        <v>0</v>
      </c>
      <c r="AI399" s="208">
        <f t="shared" si="456"/>
        <v>0</v>
      </c>
      <c r="AJ399" s="208">
        <f t="shared" si="481"/>
        <v>0</v>
      </c>
      <c r="AO399" s="207">
        <f t="shared" si="526"/>
        <v>0</v>
      </c>
      <c r="AP399" s="208">
        <f t="shared" si="482"/>
        <v>0</v>
      </c>
      <c r="AQ399" s="208">
        <f t="shared" si="482"/>
        <v>0</v>
      </c>
      <c r="AR399" s="208">
        <f t="shared" si="482"/>
        <v>0</v>
      </c>
      <c r="AS399" s="208">
        <f t="shared" si="457"/>
        <v>0</v>
      </c>
      <c r="AT399" s="208">
        <f t="shared" si="483"/>
        <v>0</v>
      </c>
      <c r="AY399" s="207">
        <f t="shared" si="527"/>
        <v>0</v>
      </c>
      <c r="AZ399" s="208">
        <f t="shared" si="484"/>
        <v>0</v>
      </c>
      <c r="BA399" s="208">
        <f t="shared" si="484"/>
        <v>0</v>
      </c>
      <c r="BB399" s="208">
        <f t="shared" si="484"/>
        <v>0</v>
      </c>
      <c r="BC399" s="208">
        <f t="shared" si="458"/>
        <v>0</v>
      </c>
      <c r="BD399" s="208">
        <f t="shared" si="485"/>
        <v>0</v>
      </c>
      <c r="BI399" s="207">
        <f t="shared" si="528"/>
        <v>0</v>
      </c>
      <c r="BJ399" s="208">
        <f t="shared" si="486"/>
        <v>0</v>
      </c>
      <c r="BK399" s="208">
        <f t="shared" si="486"/>
        <v>0</v>
      </c>
      <c r="BL399" s="208">
        <f t="shared" si="486"/>
        <v>0</v>
      </c>
      <c r="BM399" s="208">
        <f t="shared" si="459"/>
        <v>0</v>
      </c>
      <c r="BN399" s="208">
        <f t="shared" si="487"/>
        <v>0</v>
      </c>
      <c r="BS399" s="207">
        <f t="shared" si="529"/>
        <v>0</v>
      </c>
      <c r="BT399" s="208">
        <f t="shared" si="488"/>
        <v>0</v>
      </c>
      <c r="BU399" s="208">
        <f t="shared" si="488"/>
        <v>0</v>
      </c>
      <c r="BV399" s="208">
        <f t="shared" si="488"/>
        <v>0</v>
      </c>
      <c r="BW399" s="208">
        <f t="shared" si="460"/>
        <v>0</v>
      </c>
      <c r="BX399" s="208">
        <f t="shared" si="489"/>
        <v>0</v>
      </c>
      <c r="CC399" s="207">
        <f t="shared" si="530"/>
        <v>0</v>
      </c>
      <c r="CD399" s="208">
        <f t="shared" si="490"/>
        <v>0</v>
      </c>
      <c r="CE399" s="208">
        <f t="shared" si="490"/>
        <v>0</v>
      </c>
      <c r="CF399" s="208">
        <f t="shared" si="490"/>
        <v>0</v>
      </c>
      <c r="CG399" s="208">
        <f t="shared" si="461"/>
        <v>0</v>
      </c>
      <c r="CH399" s="208">
        <f t="shared" si="491"/>
        <v>0</v>
      </c>
      <c r="CM399" s="207">
        <f t="shared" si="531"/>
        <v>0</v>
      </c>
      <c r="CN399" s="208">
        <f t="shared" si="492"/>
        <v>0</v>
      </c>
      <c r="CO399" s="208">
        <f t="shared" si="492"/>
        <v>0</v>
      </c>
      <c r="CP399" s="208">
        <f t="shared" si="492"/>
        <v>0</v>
      </c>
      <c r="CQ399" s="208">
        <f t="shared" si="462"/>
        <v>0</v>
      </c>
      <c r="CR399" s="208">
        <f t="shared" si="493"/>
        <v>0</v>
      </c>
      <c r="CW399" s="207">
        <f t="shared" si="532"/>
        <v>0</v>
      </c>
      <c r="CX399" s="208">
        <f t="shared" si="494"/>
        <v>0</v>
      </c>
      <c r="CY399" s="207">
        <f t="shared" si="494"/>
        <v>0</v>
      </c>
      <c r="CZ399" s="208">
        <f t="shared" si="494"/>
        <v>0</v>
      </c>
      <c r="DA399" s="208">
        <f t="shared" si="463"/>
        <v>0</v>
      </c>
      <c r="DB399" s="208">
        <f t="shared" si="495"/>
        <v>0</v>
      </c>
      <c r="DG399" s="207">
        <f t="shared" si="533"/>
        <v>0</v>
      </c>
      <c r="DH399" s="208">
        <f t="shared" si="496"/>
        <v>0</v>
      </c>
      <c r="DI399" s="208">
        <f t="shared" si="496"/>
        <v>0</v>
      </c>
      <c r="DJ399" s="208">
        <f t="shared" si="496"/>
        <v>0</v>
      </c>
      <c r="DK399" s="208">
        <f t="shared" si="464"/>
        <v>0</v>
      </c>
      <c r="DL399" s="208">
        <f t="shared" si="497"/>
        <v>0</v>
      </c>
      <c r="DQ399" s="207">
        <f t="shared" si="534"/>
        <v>0</v>
      </c>
      <c r="DR399" s="208">
        <f t="shared" si="498"/>
        <v>0</v>
      </c>
      <c r="DS399" s="208">
        <f t="shared" si="498"/>
        <v>0</v>
      </c>
      <c r="DT399" s="208">
        <f t="shared" si="498"/>
        <v>0</v>
      </c>
      <c r="DU399" s="208">
        <f t="shared" si="465"/>
        <v>0</v>
      </c>
      <c r="DV399" s="208">
        <f t="shared" si="499"/>
        <v>0</v>
      </c>
      <c r="EA399" s="207">
        <f t="shared" si="535"/>
        <v>0</v>
      </c>
      <c r="EB399" s="208">
        <f t="shared" si="500"/>
        <v>0</v>
      </c>
      <c r="EC399" s="208">
        <f t="shared" si="500"/>
        <v>0</v>
      </c>
      <c r="ED399" s="208">
        <f t="shared" si="500"/>
        <v>0</v>
      </c>
      <c r="EE399" s="208">
        <f t="shared" si="466"/>
        <v>0</v>
      </c>
      <c r="EF399" s="208">
        <f t="shared" si="501"/>
        <v>0</v>
      </c>
      <c r="EK399" s="207">
        <f t="shared" si="536"/>
        <v>0</v>
      </c>
      <c r="EL399" s="208">
        <f t="shared" si="502"/>
        <v>0</v>
      </c>
      <c r="EM399" s="208">
        <f t="shared" si="502"/>
        <v>0</v>
      </c>
      <c r="EN399" s="208">
        <f t="shared" si="502"/>
        <v>0</v>
      </c>
      <c r="EO399" s="208">
        <f t="shared" si="467"/>
        <v>0</v>
      </c>
      <c r="EP399" s="208">
        <f t="shared" si="503"/>
        <v>0</v>
      </c>
      <c r="EU399" s="207">
        <f t="shared" si="537"/>
        <v>0</v>
      </c>
      <c r="EV399" s="208">
        <f t="shared" si="504"/>
        <v>0</v>
      </c>
      <c r="EW399" s="208">
        <f t="shared" si="504"/>
        <v>0</v>
      </c>
      <c r="EX399" s="208">
        <f t="shared" si="504"/>
        <v>0</v>
      </c>
      <c r="EY399" s="208">
        <f t="shared" si="468"/>
        <v>0</v>
      </c>
      <c r="EZ399" s="208">
        <f t="shared" si="505"/>
        <v>0</v>
      </c>
      <c r="FE399" s="207">
        <f t="shared" si="538"/>
        <v>0</v>
      </c>
      <c r="FF399" s="208">
        <f t="shared" si="506"/>
        <v>0</v>
      </c>
      <c r="FG399" s="208">
        <f t="shared" si="506"/>
        <v>0</v>
      </c>
      <c r="FH399" s="208">
        <f t="shared" si="506"/>
        <v>0</v>
      </c>
      <c r="FI399" s="208">
        <f t="shared" si="469"/>
        <v>0</v>
      </c>
      <c r="FJ399" s="208">
        <f t="shared" si="507"/>
        <v>0</v>
      </c>
      <c r="FO399" s="207">
        <f t="shared" si="539"/>
        <v>0</v>
      </c>
      <c r="FP399" s="208">
        <f t="shared" si="508"/>
        <v>0</v>
      </c>
      <c r="FQ399" s="208">
        <f t="shared" si="508"/>
        <v>0</v>
      </c>
      <c r="FR399" s="208">
        <f t="shared" si="508"/>
        <v>0</v>
      </c>
      <c r="FS399" s="208">
        <f t="shared" si="470"/>
        <v>0</v>
      </c>
      <c r="FT399" s="208">
        <f t="shared" si="509"/>
        <v>0</v>
      </c>
      <c r="FY399" s="207">
        <f t="shared" si="540"/>
        <v>0</v>
      </c>
      <c r="FZ399" s="208">
        <f t="shared" si="510"/>
        <v>0</v>
      </c>
      <c r="GA399" s="208">
        <f t="shared" si="510"/>
        <v>0</v>
      </c>
      <c r="GB399" s="208">
        <f t="shared" si="510"/>
        <v>0</v>
      </c>
      <c r="GC399" s="208">
        <f t="shared" si="471"/>
        <v>0</v>
      </c>
      <c r="GD399" s="208">
        <f t="shared" si="511"/>
        <v>0</v>
      </c>
      <c r="GI399" s="207">
        <f t="shared" si="541"/>
        <v>0</v>
      </c>
      <c r="GJ399" s="208">
        <f t="shared" si="512"/>
        <v>0</v>
      </c>
      <c r="GK399" s="208">
        <f t="shared" si="512"/>
        <v>0</v>
      </c>
      <c r="GL399" s="208">
        <f t="shared" si="512"/>
        <v>0</v>
      </c>
      <c r="GM399" s="208">
        <f t="shared" si="472"/>
        <v>0</v>
      </c>
      <c r="GN399" s="208">
        <f t="shared" si="513"/>
        <v>0</v>
      </c>
      <c r="GS399" s="207">
        <f t="shared" si="542"/>
        <v>0</v>
      </c>
      <c r="GT399" s="208">
        <f t="shared" si="514"/>
        <v>0</v>
      </c>
      <c r="GU399" s="208">
        <f t="shared" si="514"/>
        <v>0</v>
      </c>
      <c r="GV399" s="208">
        <f t="shared" si="514"/>
        <v>0</v>
      </c>
      <c r="GW399" s="208">
        <f t="shared" si="473"/>
        <v>0</v>
      </c>
      <c r="GX399" s="208">
        <f t="shared" si="515"/>
        <v>0</v>
      </c>
      <c r="HC399" s="207">
        <f t="shared" si="543"/>
        <v>0</v>
      </c>
      <c r="HD399" s="208">
        <f t="shared" si="516"/>
        <v>0</v>
      </c>
      <c r="HE399" s="208">
        <f t="shared" si="516"/>
        <v>0</v>
      </c>
      <c r="HF399" s="208">
        <f t="shared" si="516"/>
        <v>0</v>
      </c>
      <c r="HG399" s="208">
        <f t="shared" si="474"/>
        <v>0</v>
      </c>
      <c r="HH399" s="208">
        <f t="shared" si="517"/>
        <v>0</v>
      </c>
      <c r="HM399" s="207">
        <f t="shared" si="544"/>
        <v>0</v>
      </c>
      <c r="HN399" s="208">
        <f t="shared" si="518"/>
        <v>0</v>
      </c>
      <c r="HO399" s="208">
        <f t="shared" si="518"/>
        <v>0</v>
      </c>
      <c r="HP399" s="208">
        <f t="shared" si="518"/>
        <v>0</v>
      </c>
      <c r="HQ399" s="208">
        <f t="shared" si="475"/>
        <v>0</v>
      </c>
      <c r="HR399" s="208">
        <f t="shared" si="519"/>
        <v>0</v>
      </c>
      <c r="HW399" s="207">
        <f t="shared" si="545"/>
        <v>0</v>
      </c>
      <c r="HX399" s="208">
        <f t="shared" si="520"/>
        <v>0</v>
      </c>
      <c r="HY399" s="208">
        <f t="shared" si="520"/>
        <v>0</v>
      </c>
      <c r="HZ399" s="208">
        <f t="shared" si="520"/>
        <v>0</v>
      </c>
      <c r="IA399" s="208">
        <f t="shared" si="476"/>
        <v>0</v>
      </c>
      <c r="IB399" s="208">
        <f t="shared" si="521"/>
        <v>0</v>
      </c>
      <c r="IG399" s="207">
        <f t="shared" si="546"/>
        <v>0</v>
      </c>
      <c r="IH399" s="208">
        <f t="shared" si="522"/>
        <v>0</v>
      </c>
      <c r="II399" s="208">
        <f t="shared" si="522"/>
        <v>0</v>
      </c>
      <c r="IJ399" s="208">
        <f t="shared" si="522"/>
        <v>0</v>
      </c>
      <c r="IK399" s="208">
        <f t="shared" si="477"/>
        <v>0</v>
      </c>
      <c r="IL399" s="208">
        <f t="shared" si="523"/>
        <v>0</v>
      </c>
    </row>
    <row r="400" spans="20:246">
      <c r="T400" s="207">
        <v>37.000000000000099</v>
      </c>
      <c r="U400" s="207">
        <f t="shared" si="524"/>
        <v>0</v>
      </c>
      <c r="V400" s="208">
        <f t="shared" si="478"/>
        <v>0</v>
      </c>
      <c r="W400" s="208">
        <f t="shared" si="478"/>
        <v>0</v>
      </c>
      <c r="X400" s="208">
        <f t="shared" si="478"/>
        <v>0</v>
      </c>
      <c r="Y400" s="208">
        <f t="shared" si="455"/>
        <v>0</v>
      </c>
      <c r="Z400" s="208">
        <f t="shared" si="479"/>
        <v>0</v>
      </c>
      <c r="AE400" s="207">
        <f t="shared" si="525"/>
        <v>0</v>
      </c>
      <c r="AF400" s="208">
        <f t="shared" si="480"/>
        <v>0</v>
      </c>
      <c r="AG400" s="208">
        <f t="shared" si="480"/>
        <v>0</v>
      </c>
      <c r="AH400" s="208">
        <f t="shared" si="480"/>
        <v>0</v>
      </c>
      <c r="AI400" s="208">
        <f t="shared" si="456"/>
        <v>0</v>
      </c>
      <c r="AJ400" s="208">
        <f t="shared" si="481"/>
        <v>0</v>
      </c>
      <c r="AO400" s="207">
        <f t="shared" si="526"/>
        <v>0</v>
      </c>
      <c r="AP400" s="208">
        <f t="shared" si="482"/>
        <v>0</v>
      </c>
      <c r="AQ400" s="208">
        <f t="shared" si="482"/>
        <v>0</v>
      </c>
      <c r="AR400" s="208">
        <f t="shared" si="482"/>
        <v>0</v>
      </c>
      <c r="AS400" s="208">
        <f t="shared" si="457"/>
        <v>0</v>
      </c>
      <c r="AT400" s="208">
        <f t="shared" si="483"/>
        <v>0</v>
      </c>
      <c r="AY400" s="207">
        <f t="shared" si="527"/>
        <v>0</v>
      </c>
      <c r="AZ400" s="208">
        <f t="shared" si="484"/>
        <v>0</v>
      </c>
      <c r="BA400" s="208">
        <f t="shared" si="484"/>
        <v>0</v>
      </c>
      <c r="BB400" s="208">
        <f t="shared" si="484"/>
        <v>0</v>
      </c>
      <c r="BC400" s="208">
        <f t="shared" si="458"/>
        <v>0</v>
      </c>
      <c r="BD400" s="208">
        <f t="shared" si="485"/>
        <v>0</v>
      </c>
      <c r="BI400" s="207">
        <f t="shared" si="528"/>
        <v>0</v>
      </c>
      <c r="BJ400" s="208">
        <f t="shared" si="486"/>
        <v>0</v>
      </c>
      <c r="BK400" s="208">
        <f t="shared" si="486"/>
        <v>0</v>
      </c>
      <c r="BL400" s="208">
        <f t="shared" si="486"/>
        <v>0</v>
      </c>
      <c r="BM400" s="208">
        <f t="shared" si="459"/>
        <v>0</v>
      </c>
      <c r="BN400" s="208">
        <f t="shared" si="487"/>
        <v>0</v>
      </c>
      <c r="BS400" s="207">
        <f t="shared" si="529"/>
        <v>0</v>
      </c>
      <c r="BT400" s="208">
        <f t="shared" si="488"/>
        <v>0</v>
      </c>
      <c r="BU400" s="208">
        <f t="shared" si="488"/>
        <v>0</v>
      </c>
      <c r="BV400" s="208">
        <f t="shared" si="488"/>
        <v>0</v>
      </c>
      <c r="BW400" s="208">
        <f t="shared" si="460"/>
        <v>0</v>
      </c>
      <c r="BX400" s="208">
        <f t="shared" si="489"/>
        <v>0</v>
      </c>
      <c r="CC400" s="207">
        <f t="shared" si="530"/>
        <v>0</v>
      </c>
      <c r="CD400" s="208">
        <f t="shared" si="490"/>
        <v>0</v>
      </c>
      <c r="CE400" s="208">
        <f t="shared" si="490"/>
        <v>0</v>
      </c>
      <c r="CF400" s="208">
        <f t="shared" si="490"/>
        <v>0</v>
      </c>
      <c r="CG400" s="208">
        <f t="shared" si="461"/>
        <v>0</v>
      </c>
      <c r="CH400" s="208">
        <f t="shared" si="491"/>
        <v>0</v>
      </c>
      <c r="CM400" s="207">
        <f t="shared" si="531"/>
        <v>0</v>
      </c>
      <c r="CN400" s="208">
        <f t="shared" si="492"/>
        <v>0</v>
      </c>
      <c r="CO400" s="208">
        <f t="shared" si="492"/>
        <v>0</v>
      </c>
      <c r="CP400" s="208">
        <f t="shared" si="492"/>
        <v>0</v>
      </c>
      <c r="CQ400" s="208">
        <f t="shared" si="462"/>
        <v>0</v>
      </c>
      <c r="CR400" s="208">
        <f t="shared" si="493"/>
        <v>0</v>
      </c>
      <c r="CW400" s="207">
        <f t="shared" si="532"/>
        <v>0</v>
      </c>
      <c r="CX400" s="208">
        <f t="shared" si="494"/>
        <v>0</v>
      </c>
      <c r="CY400" s="207">
        <f t="shared" si="494"/>
        <v>0</v>
      </c>
      <c r="CZ400" s="208">
        <f t="shared" si="494"/>
        <v>0</v>
      </c>
      <c r="DA400" s="208">
        <f t="shared" si="463"/>
        <v>0</v>
      </c>
      <c r="DB400" s="208">
        <f t="shared" si="495"/>
        <v>0</v>
      </c>
      <c r="DG400" s="207">
        <f t="shared" si="533"/>
        <v>0</v>
      </c>
      <c r="DH400" s="208">
        <f t="shared" si="496"/>
        <v>0</v>
      </c>
      <c r="DI400" s="208">
        <f t="shared" si="496"/>
        <v>0</v>
      </c>
      <c r="DJ400" s="208">
        <f t="shared" si="496"/>
        <v>0</v>
      </c>
      <c r="DK400" s="208">
        <f t="shared" si="464"/>
        <v>0</v>
      </c>
      <c r="DL400" s="208">
        <f t="shared" si="497"/>
        <v>0</v>
      </c>
      <c r="DQ400" s="207">
        <f t="shared" si="534"/>
        <v>0</v>
      </c>
      <c r="DR400" s="208">
        <f t="shared" si="498"/>
        <v>0</v>
      </c>
      <c r="DS400" s="208">
        <f t="shared" si="498"/>
        <v>0</v>
      </c>
      <c r="DT400" s="208">
        <f t="shared" si="498"/>
        <v>0</v>
      </c>
      <c r="DU400" s="208">
        <f t="shared" si="465"/>
        <v>0</v>
      </c>
      <c r="DV400" s="208">
        <f t="shared" si="499"/>
        <v>0</v>
      </c>
      <c r="EA400" s="207">
        <f t="shared" si="535"/>
        <v>0</v>
      </c>
      <c r="EB400" s="208">
        <f t="shared" si="500"/>
        <v>0</v>
      </c>
      <c r="EC400" s="208">
        <f t="shared" si="500"/>
        <v>0</v>
      </c>
      <c r="ED400" s="208">
        <f t="shared" si="500"/>
        <v>0</v>
      </c>
      <c r="EE400" s="208">
        <f t="shared" si="466"/>
        <v>0</v>
      </c>
      <c r="EF400" s="208">
        <f t="shared" si="501"/>
        <v>0</v>
      </c>
      <c r="EK400" s="207">
        <f t="shared" si="536"/>
        <v>0</v>
      </c>
      <c r="EL400" s="208">
        <f t="shared" si="502"/>
        <v>0</v>
      </c>
      <c r="EM400" s="208">
        <f t="shared" si="502"/>
        <v>0</v>
      </c>
      <c r="EN400" s="208">
        <f t="shared" si="502"/>
        <v>0</v>
      </c>
      <c r="EO400" s="208">
        <f t="shared" si="467"/>
        <v>0</v>
      </c>
      <c r="EP400" s="208">
        <f t="shared" si="503"/>
        <v>0</v>
      </c>
      <c r="EU400" s="207">
        <f t="shared" si="537"/>
        <v>0</v>
      </c>
      <c r="EV400" s="208">
        <f t="shared" si="504"/>
        <v>0</v>
      </c>
      <c r="EW400" s="208">
        <f t="shared" si="504"/>
        <v>0</v>
      </c>
      <c r="EX400" s="208">
        <f t="shared" si="504"/>
        <v>0</v>
      </c>
      <c r="EY400" s="208">
        <f t="shared" si="468"/>
        <v>0</v>
      </c>
      <c r="EZ400" s="208">
        <f t="shared" si="505"/>
        <v>0</v>
      </c>
      <c r="FE400" s="207">
        <f t="shared" si="538"/>
        <v>0</v>
      </c>
      <c r="FF400" s="208">
        <f t="shared" si="506"/>
        <v>0</v>
      </c>
      <c r="FG400" s="208">
        <f t="shared" si="506"/>
        <v>0</v>
      </c>
      <c r="FH400" s="208">
        <f t="shared" si="506"/>
        <v>0</v>
      </c>
      <c r="FI400" s="208">
        <f t="shared" si="469"/>
        <v>0</v>
      </c>
      <c r="FJ400" s="208">
        <f t="shared" si="507"/>
        <v>0</v>
      </c>
      <c r="FO400" s="207">
        <f t="shared" si="539"/>
        <v>0</v>
      </c>
      <c r="FP400" s="208">
        <f t="shared" si="508"/>
        <v>0</v>
      </c>
      <c r="FQ400" s="208">
        <f t="shared" si="508"/>
        <v>0</v>
      </c>
      <c r="FR400" s="208">
        <f t="shared" si="508"/>
        <v>0</v>
      </c>
      <c r="FS400" s="208">
        <f t="shared" si="470"/>
        <v>0</v>
      </c>
      <c r="FT400" s="208">
        <f t="shared" si="509"/>
        <v>0</v>
      </c>
      <c r="FY400" s="207">
        <f t="shared" si="540"/>
        <v>0</v>
      </c>
      <c r="FZ400" s="208">
        <f t="shared" si="510"/>
        <v>0</v>
      </c>
      <c r="GA400" s="208">
        <f t="shared" si="510"/>
        <v>0</v>
      </c>
      <c r="GB400" s="208">
        <f t="shared" si="510"/>
        <v>0</v>
      </c>
      <c r="GC400" s="208">
        <f t="shared" si="471"/>
        <v>0</v>
      </c>
      <c r="GD400" s="208">
        <f t="shared" si="511"/>
        <v>0</v>
      </c>
      <c r="GI400" s="207">
        <f t="shared" si="541"/>
        <v>0</v>
      </c>
      <c r="GJ400" s="208">
        <f t="shared" si="512"/>
        <v>0</v>
      </c>
      <c r="GK400" s="208">
        <f t="shared" si="512"/>
        <v>0</v>
      </c>
      <c r="GL400" s="208">
        <f t="shared" si="512"/>
        <v>0</v>
      </c>
      <c r="GM400" s="208">
        <f t="shared" si="472"/>
        <v>0</v>
      </c>
      <c r="GN400" s="208">
        <f t="shared" si="513"/>
        <v>0</v>
      </c>
      <c r="GS400" s="207">
        <f t="shared" si="542"/>
        <v>0</v>
      </c>
      <c r="GT400" s="208">
        <f t="shared" si="514"/>
        <v>0</v>
      </c>
      <c r="GU400" s="208">
        <f t="shared" si="514"/>
        <v>0</v>
      </c>
      <c r="GV400" s="208">
        <f t="shared" si="514"/>
        <v>0</v>
      </c>
      <c r="GW400" s="208">
        <f t="shared" si="473"/>
        <v>0</v>
      </c>
      <c r="GX400" s="208">
        <f t="shared" si="515"/>
        <v>0</v>
      </c>
      <c r="HC400" s="207">
        <f t="shared" si="543"/>
        <v>0</v>
      </c>
      <c r="HD400" s="208">
        <f t="shared" si="516"/>
        <v>0</v>
      </c>
      <c r="HE400" s="208">
        <f t="shared" si="516"/>
        <v>0</v>
      </c>
      <c r="HF400" s="208">
        <f t="shared" si="516"/>
        <v>0</v>
      </c>
      <c r="HG400" s="208">
        <f t="shared" si="474"/>
        <v>0</v>
      </c>
      <c r="HH400" s="208">
        <f t="shared" si="517"/>
        <v>0</v>
      </c>
      <c r="HM400" s="207">
        <f t="shared" si="544"/>
        <v>0</v>
      </c>
      <c r="HN400" s="208">
        <f t="shared" si="518"/>
        <v>0</v>
      </c>
      <c r="HO400" s="208">
        <f t="shared" si="518"/>
        <v>0</v>
      </c>
      <c r="HP400" s="208">
        <f t="shared" si="518"/>
        <v>0</v>
      </c>
      <c r="HQ400" s="208">
        <f t="shared" si="475"/>
        <v>0</v>
      </c>
      <c r="HR400" s="208">
        <f t="shared" si="519"/>
        <v>0</v>
      </c>
      <c r="HW400" s="207">
        <f t="shared" si="545"/>
        <v>0</v>
      </c>
      <c r="HX400" s="208">
        <f t="shared" si="520"/>
        <v>0</v>
      </c>
      <c r="HY400" s="208">
        <f t="shared" si="520"/>
        <v>0</v>
      </c>
      <c r="HZ400" s="208">
        <f t="shared" si="520"/>
        <v>0</v>
      </c>
      <c r="IA400" s="208">
        <f t="shared" si="476"/>
        <v>0</v>
      </c>
      <c r="IB400" s="208">
        <f t="shared" si="521"/>
        <v>0</v>
      </c>
      <c r="IG400" s="207">
        <f t="shared" si="546"/>
        <v>0</v>
      </c>
      <c r="IH400" s="208">
        <f t="shared" si="522"/>
        <v>0</v>
      </c>
      <c r="II400" s="208">
        <f t="shared" si="522"/>
        <v>0</v>
      </c>
      <c r="IJ400" s="208">
        <f t="shared" si="522"/>
        <v>0</v>
      </c>
      <c r="IK400" s="208">
        <f t="shared" si="477"/>
        <v>0</v>
      </c>
      <c r="IL400" s="208">
        <f t="shared" si="523"/>
        <v>0</v>
      </c>
    </row>
    <row r="401" spans="20:246">
      <c r="T401" s="207">
        <v>37.100000000000101</v>
      </c>
      <c r="U401" s="207">
        <f t="shared" si="524"/>
        <v>0</v>
      </c>
      <c r="V401" s="208">
        <f t="shared" si="478"/>
        <v>0</v>
      </c>
      <c r="W401" s="208">
        <f t="shared" si="478"/>
        <v>0</v>
      </c>
      <c r="X401" s="208">
        <f t="shared" si="478"/>
        <v>0</v>
      </c>
      <c r="Y401" s="208">
        <f t="shared" si="455"/>
        <v>0</v>
      </c>
      <c r="Z401" s="208">
        <f t="shared" si="479"/>
        <v>0</v>
      </c>
      <c r="AE401" s="207">
        <f t="shared" si="525"/>
        <v>0</v>
      </c>
      <c r="AF401" s="208">
        <f t="shared" si="480"/>
        <v>0</v>
      </c>
      <c r="AG401" s="208">
        <f t="shared" si="480"/>
        <v>0</v>
      </c>
      <c r="AH401" s="208">
        <f t="shared" si="480"/>
        <v>0</v>
      </c>
      <c r="AI401" s="208">
        <f t="shared" si="456"/>
        <v>0</v>
      </c>
      <c r="AJ401" s="208">
        <f t="shared" si="481"/>
        <v>0</v>
      </c>
      <c r="AO401" s="207">
        <f t="shared" si="526"/>
        <v>0</v>
      </c>
      <c r="AP401" s="208">
        <f t="shared" si="482"/>
        <v>0</v>
      </c>
      <c r="AQ401" s="208">
        <f t="shared" si="482"/>
        <v>0</v>
      </c>
      <c r="AR401" s="208">
        <f t="shared" si="482"/>
        <v>0</v>
      </c>
      <c r="AS401" s="208">
        <f t="shared" si="457"/>
        <v>0</v>
      </c>
      <c r="AT401" s="208">
        <f t="shared" si="483"/>
        <v>0</v>
      </c>
      <c r="AY401" s="207">
        <f t="shared" si="527"/>
        <v>0</v>
      </c>
      <c r="AZ401" s="208">
        <f t="shared" si="484"/>
        <v>0</v>
      </c>
      <c r="BA401" s="208">
        <f t="shared" si="484"/>
        <v>0</v>
      </c>
      <c r="BB401" s="208">
        <f t="shared" si="484"/>
        <v>0</v>
      </c>
      <c r="BC401" s="208">
        <f t="shared" si="458"/>
        <v>0</v>
      </c>
      <c r="BD401" s="208">
        <f t="shared" si="485"/>
        <v>0</v>
      </c>
      <c r="BI401" s="207">
        <f t="shared" si="528"/>
        <v>0</v>
      </c>
      <c r="BJ401" s="208">
        <f t="shared" si="486"/>
        <v>0</v>
      </c>
      <c r="BK401" s="208">
        <f t="shared" si="486"/>
        <v>0</v>
      </c>
      <c r="BL401" s="208">
        <f t="shared" si="486"/>
        <v>0</v>
      </c>
      <c r="BM401" s="208">
        <f t="shared" si="459"/>
        <v>0</v>
      </c>
      <c r="BN401" s="208">
        <f t="shared" si="487"/>
        <v>0</v>
      </c>
      <c r="BS401" s="207">
        <f t="shared" si="529"/>
        <v>0</v>
      </c>
      <c r="BT401" s="208">
        <f t="shared" si="488"/>
        <v>0</v>
      </c>
      <c r="BU401" s="208">
        <f t="shared" si="488"/>
        <v>0</v>
      </c>
      <c r="BV401" s="208">
        <f t="shared" si="488"/>
        <v>0</v>
      </c>
      <c r="BW401" s="208">
        <f t="shared" si="460"/>
        <v>0</v>
      </c>
      <c r="BX401" s="208">
        <f t="shared" si="489"/>
        <v>0</v>
      </c>
      <c r="CC401" s="207">
        <f t="shared" si="530"/>
        <v>0</v>
      </c>
      <c r="CD401" s="208">
        <f t="shared" si="490"/>
        <v>0</v>
      </c>
      <c r="CE401" s="208">
        <f t="shared" si="490"/>
        <v>0</v>
      </c>
      <c r="CF401" s="208">
        <f t="shared" si="490"/>
        <v>0</v>
      </c>
      <c r="CG401" s="208">
        <f t="shared" si="461"/>
        <v>0</v>
      </c>
      <c r="CH401" s="208">
        <f t="shared" si="491"/>
        <v>0</v>
      </c>
      <c r="CM401" s="207">
        <f t="shared" si="531"/>
        <v>0</v>
      </c>
      <c r="CN401" s="208">
        <f t="shared" si="492"/>
        <v>0</v>
      </c>
      <c r="CO401" s="208">
        <f t="shared" si="492"/>
        <v>0</v>
      </c>
      <c r="CP401" s="208">
        <f t="shared" si="492"/>
        <v>0</v>
      </c>
      <c r="CQ401" s="208">
        <f t="shared" si="462"/>
        <v>0</v>
      </c>
      <c r="CR401" s="208">
        <f t="shared" si="493"/>
        <v>0</v>
      </c>
      <c r="CW401" s="207">
        <f t="shared" si="532"/>
        <v>0</v>
      </c>
      <c r="CX401" s="208">
        <f t="shared" si="494"/>
        <v>0</v>
      </c>
      <c r="CY401" s="207">
        <f t="shared" si="494"/>
        <v>0</v>
      </c>
      <c r="CZ401" s="208">
        <f t="shared" si="494"/>
        <v>0</v>
      </c>
      <c r="DA401" s="208">
        <f t="shared" si="463"/>
        <v>0</v>
      </c>
      <c r="DB401" s="208">
        <f t="shared" si="495"/>
        <v>0</v>
      </c>
      <c r="DG401" s="207">
        <f t="shared" si="533"/>
        <v>0</v>
      </c>
      <c r="DH401" s="208">
        <f t="shared" si="496"/>
        <v>0</v>
      </c>
      <c r="DI401" s="208">
        <f t="shared" si="496"/>
        <v>0</v>
      </c>
      <c r="DJ401" s="208">
        <f t="shared" si="496"/>
        <v>0</v>
      </c>
      <c r="DK401" s="208">
        <f t="shared" si="464"/>
        <v>0</v>
      </c>
      <c r="DL401" s="208">
        <f t="shared" si="497"/>
        <v>0</v>
      </c>
      <c r="DQ401" s="207">
        <f t="shared" si="534"/>
        <v>0</v>
      </c>
      <c r="DR401" s="208">
        <f t="shared" si="498"/>
        <v>0</v>
      </c>
      <c r="DS401" s="208">
        <f t="shared" si="498"/>
        <v>0</v>
      </c>
      <c r="DT401" s="208">
        <f t="shared" si="498"/>
        <v>0</v>
      </c>
      <c r="DU401" s="208">
        <f t="shared" si="465"/>
        <v>0</v>
      </c>
      <c r="DV401" s="208">
        <f t="shared" si="499"/>
        <v>0</v>
      </c>
      <c r="EA401" s="207">
        <f t="shared" si="535"/>
        <v>0</v>
      </c>
      <c r="EB401" s="208">
        <f t="shared" si="500"/>
        <v>0</v>
      </c>
      <c r="EC401" s="208">
        <f t="shared" si="500"/>
        <v>0</v>
      </c>
      <c r="ED401" s="208">
        <f t="shared" si="500"/>
        <v>0</v>
      </c>
      <c r="EE401" s="208">
        <f t="shared" si="466"/>
        <v>0</v>
      </c>
      <c r="EF401" s="208">
        <f t="shared" si="501"/>
        <v>0</v>
      </c>
      <c r="EK401" s="207">
        <f t="shared" si="536"/>
        <v>0</v>
      </c>
      <c r="EL401" s="208">
        <f t="shared" si="502"/>
        <v>0</v>
      </c>
      <c r="EM401" s="208">
        <f t="shared" si="502"/>
        <v>0</v>
      </c>
      <c r="EN401" s="208">
        <f t="shared" si="502"/>
        <v>0</v>
      </c>
      <c r="EO401" s="208">
        <f t="shared" si="467"/>
        <v>0</v>
      </c>
      <c r="EP401" s="208">
        <f t="shared" si="503"/>
        <v>0</v>
      </c>
      <c r="EU401" s="207">
        <f t="shared" si="537"/>
        <v>0</v>
      </c>
      <c r="EV401" s="208">
        <f t="shared" si="504"/>
        <v>0</v>
      </c>
      <c r="EW401" s="208">
        <f t="shared" si="504"/>
        <v>0</v>
      </c>
      <c r="EX401" s="208">
        <f t="shared" si="504"/>
        <v>0</v>
      </c>
      <c r="EY401" s="208">
        <f t="shared" si="468"/>
        <v>0</v>
      </c>
      <c r="EZ401" s="208">
        <f t="shared" si="505"/>
        <v>0</v>
      </c>
      <c r="FE401" s="207">
        <f t="shared" si="538"/>
        <v>0</v>
      </c>
      <c r="FF401" s="208">
        <f t="shared" si="506"/>
        <v>0</v>
      </c>
      <c r="FG401" s="208">
        <f t="shared" si="506"/>
        <v>0</v>
      </c>
      <c r="FH401" s="208">
        <f t="shared" si="506"/>
        <v>0</v>
      </c>
      <c r="FI401" s="208">
        <f t="shared" si="469"/>
        <v>0</v>
      </c>
      <c r="FJ401" s="208">
        <f t="shared" si="507"/>
        <v>0</v>
      </c>
      <c r="FO401" s="207">
        <f t="shared" si="539"/>
        <v>0</v>
      </c>
      <c r="FP401" s="208">
        <f t="shared" si="508"/>
        <v>0</v>
      </c>
      <c r="FQ401" s="208">
        <f t="shared" si="508"/>
        <v>0</v>
      </c>
      <c r="FR401" s="208">
        <f t="shared" si="508"/>
        <v>0</v>
      </c>
      <c r="FS401" s="208">
        <f t="shared" si="470"/>
        <v>0</v>
      </c>
      <c r="FT401" s="208">
        <f t="shared" si="509"/>
        <v>0</v>
      </c>
      <c r="FY401" s="207">
        <f t="shared" si="540"/>
        <v>0</v>
      </c>
      <c r="FZ401" s="208">
        <f t="shared" si="510"/>
        <v>0</v>
      </c>
      <c r="GA401" s="208">
        <f t="shared" si="510"/>
        <v>0</v>
      </c>
      <c r="GB401" s="208">
        <f t="shared" si="510"/>
        <v>0</v>
      </c>
      <c r="GC401" s="208">
        <f t="shared" si="471"/>
        <v>0</v>
      </c>
      <c r="GD401" s="208">
        <f t="shared" si="511"/>
        <v>0</v>
      </c>
      <c r="GI401" s="207">
        <f t="shared" si="541"/>
        <v>0</v>
      </c>
      <c r="GJ401" s="208">
        <f t="shared" si="512"/>
        <v>0</v>
      </c>
      <c r="GK401" s="208">
        <f t="shared" si="512"/>
        <v>0</v>
      </c>
      <c r="GL401" s="208">
        <f t="shared" si="512"/>
        <v>0</v>
      </c>
      <c r="GM401" s="208">
        <f t="shared" si="472"/>
        <v>0</v>
      </c>
      <c r="GN401" s="208">
        <f t="shared" si="513"/>
        <v>0</v>
      </c>
      <c r="GS401" s="207">
        <f t="shared" si="542"/>
        <v>0</v>
      </c>
      <c r="GT401" s="208">
        <f t="shared" si="514"/>
        <v>0</v>
      </c>
      <c r="GU401" s="208">
        <f t="shared" si="514"/>
        <v>0</v>
      </c>
      <c r="GV401" s="208">
        <f t="shared" si="514"/>
        <v>0</v>
      </c>
      <c r="GW401" s="208">
        <f t="shared" si="473"/>
        <v>0</v>
      </c>
      <c r="GX401" s="208">
        <f t="shared" si="515"/>
        <v>0</v>
      </c>
      <c r="HC401" s="207">
        <f t="shared" si="543"/>
        <v>0</v>
      </c>
      <c r="HD401" s="208">
        <f t="shared" si="516"/>
        <v>0</v>
      </c>
      <c r="HE401" s="208">
        <f t="shared" si="516"/>
        <v>0</v>
      </c>
      <c r="HF401" s="208">
        <f t="shared" si="516"/>
        <v>0</v>
      </c>
      <c r="HG401" s="208">
        <f t="shared" si="474"/>
        <v>0</v>
      </c>
      <c r="HH401" s="208">
        <f t="shared" si="517"/>
        <v>0</v>
      </c>
      <c r="HM401" s="207">
        <f t="shared" si="544"/>
        <v>0</v>
      </c>
      <c r="HN401" s="208">
        <f t="shared" si="518"/>
        <v>0</v>
      </c>
      <c r="HO401" s="208">
        <f t="shared" si="518"/>
        <v>0</v>
      </c>
      <c r="HP401" s="208">
        <f t="shared" si="518"/>
        <v>0</v>
      </c>
      <c r="HQ401" s="208">
        <f t="shared" si="475"/>
        <v>0</v>
      </c>
      <c r="HR401" s="208">
        <f t="shared" si="519"/>
        <v>0</v>
      </c>
      <c r="HW401" s="207">
        <f t="shared" si="545"/>
        <v>0</v>
      </c>
      <c r="HX401" s="208">
        <f t="shared" si="520"/>
        <v>0</v>
      </c>
      <c r="HY401" s="208">
        <f t="shared" si="520"/>
        <v>0</v>
      </c>
      <c r="HZ401" s="208">
        <f t="shared" si="520"/>
        <v>0</v>
      </c>
      <c r="IA401" s="208">
        <f t="shared" si="476"/>
        <v>0</v>
      </c>
      <c r="IB401" s="208">
        <f t="shared" si="521"/>
        <v>0</v>
      </c>
      <c r="IG401" s="207">
        <f t="shared" si="546"/>
        <v>0</v>
      </c>
      <c r="IH401" s="208">
        <f t="shared" si="522"/>
        <v>0</v>
      </c>
      <c r="II401" s="208">
        <f t="shared" si="522"/>
        <v>0</v>
      </c>
      <c r="IJ401" s="208">
        <f t="shared" si="522"/>
        <v>0</v>
      </c>
      <c r="IK401" s="208">
        <f t="shared" si="477"/>
        <v>0</v>
      </c>
      <c r="IL401" s="208">
        <f t="shared" si="523"/>
        <v>0</v>
      </c>
    </row>
    <row r="402" spans="20:246">
      <c r="T402" s="207">
        <v>37.200000000000102</v>
      </c>
      <c r="U402" s="207">
        <f t="shared" si="524"/>
        <v>0</v>
      </c>
      <c r="V402" s="208">
        <f t="shared" si="478"/>
        <v>0</v>
      </c>
      <c r="W402" s="208">
        <f t="shared" si="478"/>
        <v>0</v>
      </c>
      <c r="X402" s="208">
        <f t="shared" si="478"/>
        <v>0</v>
      </c>
      <c r="Y402" s="208">
        <f t="shared" si="455"/>
        <v>0</v>
      </c>
      <c r="Z402" s="208">
        <f t="shared" si="479"/>
        <v>0</v>
      </c>
      <c r="AE402" s="207">
        <f t="shared" si="525"/>
        <v>0</v>
      </c>
      <c r="AF402" s="208">
        <f t="shared" si="480"/>
        <v>0</v>
      </c>
      <c r="AG402" s="208">
        <f t="shared" si="480"/>
        <v>0</v>
      </c>
      <c r="AH402" s="208">
        <f t="shared" si="480"/>
        <v>0</v>
      </c>
      <c r="AI402" s="208">
        <f t="shared" si="456"/>
        <v>0</v>
      </c>
      <c r="AJ402" s="208">
        <f t="shared" si="481"/>
        <v>0</v>
      </c>
      <c r="AO402" s="207">
        <f t="shared" si="526"/>
        <v>0</v>
      </c>
      <c r="AP402" s="208">
        <f t="shared" si="482"/>
        <v>0</v>
      </c>
      <c r="AQ402" s="208">
        <f t="shared" si="482"/>
        <v>0</v>
      </c>
      <c r="AR402" s="208">
        <f t="shared" si="482"/>
        <v>0</v>
      </c>
      <c r="AS402" s="208">
        <f t="shared" si="457"/>
        <v>0</v>
      </c>
      <c r="AT402" s="208">
        <f t="shared" si="483"/>
        <v>0</v>
      </c>
      <c r="AY402" s="207">
        <f t="shared" si="527"/>
        <v>0</v>
      </c>
      <c r="AZ402" s="208">
        <f t="shared" si="484"/>
        <v>0</v>
      </c>
      <c r="BA402" s="208">
        <f t="shared" si="484"/>
        <v>0</v>
      </c>
      <c r="BB402" s="208">
        <f t="shared" si="484"/>
        <v>0</v>
      </c>
      <c r="BC402" s="208">
        <f t="shared" si="458"/>
        <v>0</v>
      </c>
      <c r="BD402" s="208">
        <f t="shared" si="485"/>
        <v>0</v>
      </c>
      <c r="BI402" s="207">
        <f t="shared" si="528"/>
        <v>0</v>
      </c>
      <c r="BJ402" s="208">
        <f t="shared" si="486"/>
        <v>0</v>
      </c>
      <c r="BK402" s="208">
        <f t="shared" si="486"/>
        <v>0</v>
      </c>
      <c r="BL402" s="208">
        <f t="shared" si="486"/>
        <v>0</v>
      </c>
      <c r="BM402" s="208">
        <f t="shared" si="459"/>
        <v>0</v>
      </c>
      <c r="BN402" s="208">
        <f t="shared" si="487"/>
        <v>0</v>
      </c>
      <c r="BS402" s="207">
        <f t="shared" si="529"/>
        <v>0</v>
      </c>
      <c r="BT402" s="208">
        <f t="shared" si="488"/>
        <v>0</v>
      </c>
      <c r="BU402" s="208">
        <f t="shared" si="488"/>
        <v>0</v>
      </c>
      <c r="BV402" s="208">
        <f t="shared" si="488"/>
        <v>0</v>
      </c>
      <c r="BW402" s="208">
        <f t="shared" si="460"/>
        <v>0</v>
      </c>
      <c r="BX402" s="208">
        <f t="shared" si="489"/>
        <v>0</v>
      </c>
      <c r="CC402" s="207">
        <f t="shared" si="530"/>
        <v>0</v>
      </c>
      <c r="CD402" s="208">
        <f t="shared" si="490"/>
        <v>0</v>
      </c>
      <c r="CE402" s="208">
        <f t="shared" si="490"/>
        <v>0</v>
      </c>
      <c r="CF402" s="208">
        <f t="shared" si="490"/>
        <v>0</v>
      </c>
      <c r="CG402" s="208">
        <f t="shared" si="461"/>
        <v>0</v>
      </c>
      <c r="CH402" s="208">
        <f t="shared" si="491"/>
        <v>0</v>
      </c>
      <c r="CM402" s="207">
        <f t="shared" si="531"/>
        <v>0</v>
      </c>
      <c r="CN402" s="208">
        <f t="shared" si="492"/>
        <v>0</v>
      </c>
      <c r="CO402" s="208">
        <f t="shared" si="492"/>
        <v>0</v>
      </c>
      <c r="CP402" s="208">
        <f t="shared" si="492"/>
        <v>0</v>
      </c>
      <c r="CQ402" s="208">
        <f t="shared" si="462"/>
        <v>0</v>
      </c>
      <c r="CR402" s="208">
        <f t="shared" si="493"/>
        <v>0</v>
      </c>
      <c r="CW402" s="207">
        <f t="shared" si="532"/>
        <v>0</v>
      </c>
      <c r="CX402" s="208">
        <f t="shared" si="494"/>
        <v>0</v>
      </c>
      <c r="CY402" s="207">
        <f t="shared" si="494"/>
        <v>0</v>
      </c>
      <c r="CZ402" s="208">
        <f t="shared" si="494"/>
        <v>0</v>
      </c>
      <c r="DA402" s="208">
        <f t="shared" si="463"/>
        <v>0</v>
      </c>
      <c r="DB402" s="208">
        <f t="shared" si="495"/>
        <v>0</v>
      </c>
      <c r="DG402" s="207">
        <f t="shared" si="533"/>
        <v>0</v>
      </c>
      <c r="DH402" s="208">
        <f t="shared" si="496"/>
        <v>0</v>
      </c>
      <c r="DI402" s="208">
        <f t="shared" si="496"/>
        <v>0</v>
      </c>
      <c r="DJ402" s="208">
        <f t="shared" si="496"/>
        <v>0</v>
      </c>
      <c r="DK402" s="208">
        <f t="shared" si="464"/>
        <v>0</v>
      </c>
      <c r="DL402" s="208">
        <f t="shared" si="497"/>
        <v>0</v>
      </c>
      <c r="DQ402" s="207">
        <f t="shared" si="534"/>
        <v>0</v>
      </c>
      <c r="DR402" s="208">
        <f t="shared" si="498"/>
        <v>0</v>
      </c>
      <c r="DS402" s="208">
        <f t="shared" si="498"/>
        <v>0</v>
      </c>
      <c r="DT402" s="208">
        <f t="shared" si="498"/>
        <v>0</v>
      </c>
      <c r="DU402" s="208">
        <f t="shared" si="465"/>
        <v>0</v>
      </c>
      <c r="DV402" s="208">
        <f t="shared" si="499"/>
        <v>0</v>
      </c>
      <c r="EA402" s="207">
        <f t="shared" si="535"/>
        <v>0</v>
      </c>
      <c r="EB402" s="208">
        <f t="shared" si="500"/>
        <v>0</v>
      </c>
      <c r="EC402" s="208">
        <f t="shared" si="500"/>
        <v>0</v>
      </c>
      <c r="ED402" s="208">
        <f t="shared" si="500"/>
        <v>0</v>
      </c>
      <c r="EE402" s="208">
        <f t="shared" si="466"/>
        <v>0</v>
      </c>
      <c r="EF402" s="208">
        <f t="shared" si="501"/>
        <v>0</v>
      </c>
      <c r="EK402" s="207">
        <f t="shared" si="536"/>
        <v>0</v>
      </c>
      <c r="EL402" s="208">
        <f t="shared" si="502"/>
        <v>0</v>
      </c>
      <c r="EM402" s="208">
        <f t="shared" si="502"/>
        <v>0</v>
      </c>
      <c r="EN402" s="208">
        <f t="shared" si="502"/>
        <v>0</v>
      </c>
      <c r="EO402" s="208">
        <f t="shared" si="467"/>
        <v>0</v>
      </c>
      <c r="EP402" s="208">
        <f t="shared" si="503"/>
        <v>0</v>
      </c>
      <c r="EU402" s="207">
        <f t="shared" si="537"/>
        <v>0</v>
      </c>
      <c r="EV402" s="208">
        <f t="shared" si="504"/>
        <v>0</v>
      </c>
      <c r="EW402" s="208">
        <f t="shared" si="504"/>
        <v>0</v>
      </c>
      <c r="EX402" s="208">
        <f t="shared" si="504"/>
        <v>0</v>
      </c>
      <c r="EY402" s="208">
        <f t="shared" si="468"/>
        <v>0</v>
      </c>
      <c r="EZ402" s="208">
        <f t="shared" si="505"/>
        <v>0</v>
      </c>
      <c r="FE402" s="207">
        <f t="shared" si="538"/>
        <v>0</v>
      </c>
      <c r="FF402" s="208">
        <f t="shared" si="506"/>
        <v>0</v>
      </c>
      <c r="FG402" s="208">
        <f t="shared" si="506"/>
        <v>0</v>
      </c>
      <c r="FH402" s="208">
        <f t="shared" si="506"/>
        <v>0</v>
      </c>
      <c r="FI402" s="208">
        <f t="shared" si="469"/>
        <v>0</v>
      </c>
      <c r="FJ402" s="208">
        <f t="shared" si="507"/>
        <v>0</v>
      </c>
      <c r="FO402" s="207">
        <f t="shared" si="539"/>
        <v>0</v>
      </c>
      <c r="FP402" s="208">
        <f t="shared" si="508"/>
        <v>0</v>
      </c>
      <c r="FQ402" s="208">
        <f t="shared" si="508"/>
        <v>0</v>
      </c>
      <c r="FR402" s="208">
        <f t="shared" si="508"/>
        <v>0</v>
      </c>
      <c r="FS402" s="208">
        <f t="shared" si="470"/>
        <v>0</v>
      </c>
      <c r="FT402" s="208">
        <f t="shared" si="509"/>
        <v>0</v>
      </c>
      <c r="FY402" s="207">
        <f t="shared" si="540"/>
        <v>0</v>
      </c>
      <c r="FZ402" s="208">
        <f t="shared" si="510"/>
        <v>0</v>
      </c>
      <c r="GA402" s="208">
        <f t="shared" si="510"/>
        <v>0</v>
      </c>
      <c r="GB402" s="208">
        <f t="shared" si="510"/>
        <v>0</v>
      </c>
      <c r="GC402" s="208">
        <f t="shared" si="471"/>
        <v>0</v>
      </c>
      <c r="GD402" s="208">
        <f t="shared" si="511"/>
        <v>0</v>
      </c>
      <c r="GI402" s="207">
        <f t="shared" si="541"/>
        <v>0</v>
      </c>
      <c r="GJ402" s="208">
        <f t="shared" si="512"/>
        <v>0</v>
      </c>
      <c r="GK402" s="208">
        <f t="shared" si="512"/>
        <v>0</v>
      </c>
      <c r="GL402" s="208">
        <f t="shared" si="512"/>
        <v>0</v>
      </c>
      <c r="GM402" s="208">
        <f t="shared" si="472"/>
        <v>0</v>
      </c>
      <c r="GN402" s="208">
        <f t="shared" si="513"/>
        <v>0</v>
      </c>
      <c r="GS402" s="207">
        <f t="shared" si="542"/>
        <v>0</v>
      </c>
      <c r="GT402" s="208">
        <f t="shared" si="514"/>
        <v>0</v>
      </c>
      <c r="GU402" s="208">
        <f t="shared" si="514"/>
        <v>0</v>
      </c>
      <c r="GV402" s="208">
        <f t="shared" si="514"/>
        <v>0</v>
      </c>
      <c r="GW402" s="208">
        <f t="shared" si="473"/>
        <v>0</v>
      </c>
      <c r="GX402" s="208">
        <f t="shared" si="515"/>
        <v>0</v>
      </c>
      <c r="HC402" s="207">
        <f t="shared" si="543"/>
        <v>0</v>
      </c>
      <c r="HD402" s="208">
        <f t="shared" si="516"/>
        <v>0</v>
      </c>
      <c r="HE402" s="208">
        <f t="shared" si="516"/>
        <v>0</v>
      </c>
      <c r="HF402" s="208">
        <f t="shared" si="516"/>
        <v>0</v>
      </c>
      <c r="HG402" s="208">
        <f t="shared" si="474"/>
        <v>0</v>
      </c>
      <c r="HH402" s="208">
        <f t="shared" si="517"/>
        <v>0</v>
      </c>
      <c r="HM402" s="207">
        <f t="shared" si="544"/>
        <v>0</v>
      </c>
      <c r="HN402" s="208">
        <f t="shared" si="518"/>
        <v>0</v>
      </c>
      <c r="HO402" s="208">
        <f t="shared" si="518"/>
        <v>0</v>
      </c>
      <c r="HP402" s="208">
        <f t="shared" si="518"/>
        <v>0</v>
      </c>
      <c r="HQ402" s="208">
        <f t="shared" si="475"/>
        <v>0</v>
      </c>
      <c r="HR402" s="208">
        <f t="shared" si="519"/>
        <v>0</v>
      </c>
      <c r="HW402" s="207">
        <f t="shared" si="545"/>
        <v>0</v>
      </c>
      <c r="HX402" s="208">
        <f t="shared" si="520"/>
        <v>0</v>
      </c>
      <c r="HY402" s="208">
        <f t="shared" si="520"/>
        <v>0</v>
      </c>
      <c r="HZ402" s="208">
        <f t="shared" si="520"/>
        <v>0</v>
      </c>
      <c r="IA402" s="208">
        <f t="shared" si="476"/>
        <v>0</v>
      </c>
      <c r="IB402" s="208">
        <f t="shared" si="521"/>
        <v>0</v>
      </c>
      <c r="IG402" s="207">
        <f t="shared" si="546"/>
        <v>0</v>
      </c>
      <c r="IH402" s="208">
        <f t="shared" si="522"/>
        <v>0</v>
      </c>
      <c r="II402" s="208">
        <f t="shared" si="522"/>
        <v>0</v>
      </c>
      <c r="IJ402" s="208">
        <f t="shared" si="522"/>
        <v>0</v>
      </c>
      <c r="IK402" s="208">
        <f t="shared" si="477"/>
        <v>0</v>
      </c>
      <c r="IL402" s="208">
        <f t="shared" si="523"/>
        <v>0</v>
      </c>
    </row>
    <row r="403" spans="20:246">
      <c r="T403" s="207">
        <v>37.300000000000097</v>
      </c>
      <c r="U403" s="207">
        <f t="shared" si="524"/>
        <v>0</v>
      </c>
      <c r="V403" s="208">
        <f t="shared" si="478"/>
        <v>0</v>
      </c>
      <c r="W403" s="208">
        <f t="shared" si="478"/>
        <v>0</v>
      </c>
      <c r="X403" s="208">
        <f t="shared" si="478"/>
        <v>0</v>
      </c>
      <c r="Y403" s="208">
        <f t="shared" si="455"/>
        <v>0</v>
      </c>
      <c r="Z403" s="208">
        <f t="shared" si="479"/>
        <v>0</v>
      </c>
      <c r="AE403" s="207">
        <f t="shared" si="525"/>
        <v>0</v>
      </c>
      <c r="AF403" s="208">
        <f t="shared" si="480"/>
        <v>0</v>
      </c>
      <c r="AG403" s="208">
        <f t="shared" si="480"/>
        <v>0</v>
      </c>
      <c r="AH403" s="208">
        <f t="shared" si="480"/>
        <v>0</v>
      </c>
      <c r="AI403" s="208">
        <f t="shared" si="456"/>
        <v>0</v>
      </c>
      <c r="AJ403" s="208">
        <f t="shared" si="481"/>
        <v>0</v>
      </c>
      <c r="AO403" s="207">
        <f t="shared" si="526"/>
        <v>0</v>
      </c>
      <c r="AP403" s="208">
        <f t="shared" si="482"/>
        <v>0</v>
      </c>
      <c r="AQ403" s="208">
        <f t="shared" si="482"/>
        <v>0</v>
      </c>
      <c r="AR403" s="208">
        <f t="shared" si="482"/>
        <v>0</v>
      </c>
      <c r="AS403" s="208">
        <f t="shared" si="457"/>
        <v>0</v>
      </c>
      <c r="AT403" s="208">
        <f t="shared" si="483"/>
        <v>0</v>
      </c>
      <c r="AY403" s="207">
        <f t="shared" si="527"/>
        <v>0</v>
      </c>
      <c r="AZ403" s="208">
        <f t="shared" si="484"/>
        <v>0</v>
      </c>
      <c r="BA403" s="208">
        <f t="shared" si="484"/>
        <v>0</v>
      </c>
      <c r="BB403" s="208">
        <f t="shared" si="484"/>
        <v>0</v>
      </c>
      <c r="BC403" s="208">
        <f t="shared" si="458"/>
        <v>0</v>
      </c>
      <c r="BD403" s="208">
        <f t="shared" si="485"/>
        <v>0</v>
      </c>
      <c r="BI403" s="207">
        <f t="shared" si="528"/>
        <v>0</v>
      </c>
      <c r="BJ403" s="208">
        <f t="shared" si="486"/>
        <v>0</v>
      </c>
      <c r="BK403" s="208">
        <f t="shared" si="486"/>
        <v>0</v>
      </c>
      <c r="BL403" s="208">
        <f t="shared" si="486"/>
        <v>0</v>
      </c>
      <c r="BM403" s="208">
        <f t="shared" si="459"/>
        <v>0</v>
      </c>
      <c r="BN403" s="208">
        <f t="shared" si="487"/>
        <v>0</v>
      </c>
      <c r="BS403" s="207">
        <f t="shared" si="529"/>
        <v>0</v>
      </c>
      <c r="BT403" s="208">
        <f t="shared" si="488"/>
        <v>0</v>
      </c>
      <c r="BU403" s="208">
        <f t="shared" si="488"/>
        <v>0</v>
      </c>
      <c r="BV403" s="208">
        <f t="shared" si="488"/>
        <v>0</v>
      </c>
      <c r="BW403" s="208">
        <f t="shared" si="460"/>
        <v>0</v>
      </c>
      <c r="BX403" s="208">
        <f t="shared" si="489"/>
        <v>0</v>
      </c>
      <c r="CC403" s="207">
        <f t="shared" si="530"/>
        <v>0</v>
      </c>
      <c r="CD403" s="208">
        <f t="shared" si="490"/>
        <v>0</v>
      </c>
      <c r="CE403" s="208">
        <f t="shared" si="490"/>
        <v>0</v>
      </c>
      <c r="CF403" s="208">
        <f t="shared" si="490"/>
        <v>0</v>
      </c>
      <c r="CG403" s="208">
        <f t="shared" si="461"/>
        <v>0</v>
      </c>
      <c r="CH403" s="208">
        <f t="shared" si="491"/>
        <v>0</v>
      </c>
      <c r="CM403" s="207">
        <f t="shared" si="531"/>
        <v>0</v>
      </c>
      <c r="CN403" s="208">
        <f t="shared" si="492"/>
        <v>0</v>
      </c>
      <c r="CO403" s="208">
        <f t="shared" si="492"/>
        <v>0</v>
      </c>
      <c r="CP403" s="208">
        <f t="shared" si="492"/>
        <v>0</v>
      </c>
      <c r="CQ403" s="208">
        <f t="shared" si="462"/>
        <v>0</v>
      </c>
      <c r="CR403" s="208">
        <f t="shared" si="493"/>
        <v>0</v>
      </c>
      <c r="CW403" s="207">
        <f t="shared" si="532"/>
        <v>0</v>
      </c>
      <c r="CX403" s="208">
        <f t="shared" si="494"/>
        <v>0</v>
      </c>
      <c r="CY403" s="207">
        <f t="shared" si="494"/>
        <v>0</v>
      </c>
      <c r="CZ403" s="208">
        <f t="shared" si="494"/>
        <v>0</v>
      </c>
      <c r="DA403" s="208">
        <f t="shared" si="463"/>
        <v>0</v>
      </c>
      <c r="DB403" s="208">
        <f t="shared" si="495"/>
        <v>0</v>
      </c>
      <c r="DG403" s="207">
        <f t="shared" si="533"/>
        <v>0</v>
      </c>
      <c r="DH403" s="208">
        <f t="shared" si="496"/>
        <v>0</v>
      </c>
      <c r="DI403" s="208">
        <f t="shared" si="496"/>
        <v>0</v>
      </c>
      <c r="DJ403" s="208">
        <f t="shared" si="496"/>
        <v>0</v>
      </c>
      <c r="DK403" s="208">
        <f t="shared" si="464"/>
        <v>0</v>
      </c>
      <c r="DL403" s="208">
        <f t="shared" si="497"/>
        <v>0</v>
      </c>
      <c r="DQ403" s="207">
        <f t="shared" si="534"/>
        <v>0</v>
      </c>
      <c r="DR403" s="208">
        <f t="shared" si="498"/>
        <v>0</v>
      </c>
      <c r="DS403" s="208">
        <f t="shared" si="498"/>
        <v>0</v>
      </c>
      <c r="DT403" s="208">
        <f t="shared" si="498"/>
        <v>0</v>
      </c>
      <c r="DU403" s="208">
        <f t="shared" si="465"/>
        <v>0</v>
      </c>
      <c r="DV403" s="208">
        <f t="shared" si="499"/>
        <v>0</v>
      </c>
      <c r="EA403" s="207">
        <f t="shared" si="535"/>
        <v>0</v>
      </c>
      <c r="EB403" s="208">
        <f t="shared" si="500"/>
        <v>0</v>
      </c>
      <c r="EC403" s="208">
        <f t="shared" si="500"/>
        <v>0</v>
      </c>
      <c r="ED403" s="208">
        <f t="shared" si="500"/>
        <v>0</v>
      </c>
      <c r="EE403" s="208">
        <f t="shared" si="466"/>
        <v>0</v>
      </c>
      <c r="EF403" s="208">
        <f t="shared" si="501"/>
        <v>0</v>
      </c>
      <c r="EK403" s="207">
        <f t="shared" si="536"/>
        <v>0</v>
      </c>
      <c r="EL403" s="208">
        <f t="shared" si="502"/>
        <v>0</v>
      </c>
      <c r="EM403" s="208">
        <f t="shared" si="502"/>
        <v>0</v>
      </c>
      <c r="EN403" s="208">
        <f t="shared" si="502"/>
        <v>0</v>
      </c>
      <c r="EO403" s="208">
        <f t="shared" si="467"/>
        <v>0</v>
      </c>
      <c r="EP403" s="208">
        <f t="shared" si="503"/>
        <v>0</v>
      </c>
      <c r="EU403" s="207">
        <f t="shared" si="537"/>
        <v>0</v>
      </c>
      <c r="EV403" s="208">
        <f t="shared" si="504"/>
        <v>0</v>
      </c>
      <c r="EW403" s="208">
        <f t="shared" si="504"/>
        <v>0</v>
      </c>
      <c r="EX403" s="208">
        <f t="shared" si="504"/>
        <v>0</v>
      </c>
      <c r="EY403" s="208">
        <f t="shared" si="468"/>
        <v>0</v>
      </c>
      <c r="EZ403" s="208">
        <f t="shared" si="505"/>
        <v>0</v>
      </c>
      <c r="FE403" s="207">
        <f t="shared" si="538"/>
        <v>0</v>
      </c>
      <c r="FF403" s="208">
        <f t="shared" si="506"/>
        <v>0</v>
      </c>
      <c r="FG403" s="208">
        <f t="shared" si="506"/>
        <v>0</v>
      </c>
      <c r="FH403" s="208">
        <f t="shared" si="506"/>
        <v>0</v>
      </c>
      <c r="FI403" s="208">
        <f t="shared" si="469"/>
        <v>0</v>
      </c>
      <c r="FJ403" s="208">
        <f t="shared" si="507"/>
        <v>0</v>
      </c>
      <c r="FO403" s="207">
        <f t="shared" si="539"/>
        <v>0</v>
      </c>
      <c r="FP403" s="208">
        <f t="shared" si="508"/>
        <v>0</v>
      </c>
      <c r="FQ403" s="208">
        <f t="shared" si="508"/>
        <v>0</v>
      </c>
      <c r="FR403" s="208">
        <f t="shared" si="508"/>
        <v>0</v>
      </c>
      <c r="FS403" s="208">
        <f t="shared" si="470"/>
        <v>0</v>
      </c>
      <c r="FT403" s="208">
        <f t="shared" si="509"/>
        <v>0</v>
      </c>
      <c r="FY403" s="207">
        <f t="shared" si="540"/>
        <v>0</v>
      </c>
      <c r="FZ403" s="208">
        <f t="shared" si="510"/>
        <v>0</v>
      </c>
      <c r="GA403" s="208">
        <f t="shared" si="510"/>
        <v>0</v>
      </c>
      <c r="GB403" s="208">
        <f t="shared" si="510"/>
        <v>0</v>
      </c>
      <c r="GC403" s="208">
        <f t="shared" si="471"/>
        <v>0</v>
      </c>
      <c r="GD403" s="208">
        <f t="shared" si="511"/>
        <v>0</v>
      </c>
      <c r="GI403" s="207">
        <f t="shared" si="541"/>
        <v>0</v>
      </c>
      <c r="GJ403" s="208">
        <f t="shared" si="512"/>
        <v>0</v>
      </c>
      <c r="GK403" s="208">
        <f t="shared" si="512"/>
        <v>0</v>
      </c>
      <c r="GL403" s="208">
        <f t="shared" si="512"/>
        <v>0</v>
      </c>
      <c r="GM403" s="208">
        <f t="shared" si="472"/>
        <v>0</v>
      </c>
      <c r="GN403" s="208">
        <f t="shared" si="513"/>
        <v>0</v>
      </c>
      <c r="GS403" s="207">
        <f t="shared" si="542"/>
        <v>0</v>
      </c>
      <c r="GT403" s="208">
        <f t="shared" si="514"/>
        <v>0</v>
      </c>
      <c r="GU403" s="208">
        <f t="shared" si="514"/>
        <v>0</v>
      </c>
      <c r="GV403" s="208">
        <f t="shared" si="514"/>
        <v>0</v>
      </c>
      <c r="GW403" s="208">
        <f t="shared" si="473"/>
        <v>0</v>
      </c>
      <c r="GX403" s="208">
        <f t="shared" si="515"/>
        <v>0</v>
      </c>
      <c r="HC403" s="207">
        <f t="shared" si="543"/>
        <v>0</v>
      </c>
      <c r="HD403" s="208">
        <f t="shared" si="516"/>
        <v>0</v>
      </c>
      <c r="HE403" s="208">
        <f t="shared" si="516"/>
        <v>0</v>
      </c>
      <c r="HF403" s="208">
        <f t="shared" si="516"/>
        <v>0</v>
      </c>
      <c r="HG403" s="208">
        <f t="shared" si="474"/>
        <v>0</v>
      </c>
      <c r="HH403" s="208">
        <f t="shared" si="517"/>
        <v>0</v>
      </c>
      <c r="HM403" s="207">
        <f t="shared" si="544"/>
        <v>0</v>
      </c>
      <c r="HN403" s="208">
        <f t="shared" si="518"/>
        <v>0</v>
      </c>
      <c r="HO403" s="208">
        <f t="shared" si="518"/>
        <v>0</v>
      </c>
      <c r="HP403" s="208">
        <f t="shared" si="518"/>
        <v>0</v>
      </c>
      <c r="HQ403" s="208">
        <f t="shared" si="475"/>
        <v>0</v>
      </c>
      <c r="HR403" s="208">
        <f t="shared" si="519"/>
        <v>0</v>
      </c>
      <c r="HW403" s="207">
        <f t="shared" si="545"/>
        <v>0</v>
      </c>
      <c r="HX403" s="208">
        <f t="shared" si="520"/>
        <v>0</v>
      </c>
      <c r="HY403" s="208">
        <f t="shared" si="520"/>
        <v>0</v>
      </c>
      <c r="HZ403" s="208">
        <f t="shared" si="520"/>
        <v>0</v>
      </c>
      <c r="IA403" s="208">
        <f t="shared" si="476"/>
        <v>0</v>
      </c>
      <c r="IB403" s="208">
        <f t="shared" si="521"/>
        <v>0</v>
      </c>
      <c r="IG403" s="207">
        <f t="shared" si="546"/>
        <v>0</v>
      </c>
      <c r="IH403" s="208">
        <f t="shared" si="522"/>
        <v>0</v>
      </c>
      <c r="II403" s="208">
        <f t="shared" si="522"/>
        <v>0</v>
      </c>
      <c r="IJ403" s="208">
        <f t="shared" si="522"/>
        <v>0</v>
      </c>
      <c r="IK403" s="208">
        <f t="shared" si="477"/>
        <v>0</v>
      </c>
      <c r="IL403" s="208">
        <f t="shared" si="523"/>
        <v>0</v>
      </c>
    </row>
    <row r="404" spans="20:246">
      <c r="T404" s="207">
        <v>37.400000000000098</v>
      </c>
      <c r="U404" s="207">
        <f t="shared" si="524"/>
        <v>0</v>
      </c>
      <c r="V404" s="208">
        <f t="shared" si="478"/>
        <v>0</v>
      </c>
      <c r="W404" s="208">
        <f t="shared" si="478"/>
        <v>0</v>
      </c>
      <c r="X404" s="208">
        <f t="shared" si="478"/>
        <v>0</v>
      </c>
      <c r="Y404" s="208">
        <f t="shared" si="455"/>
        <v>0</v>
      </c>
      <c r="Z404" s="208">
        <f t="shared" si="479"/>
        <v>0</v>
      </c>
      <c r="AE404" s="207">
        <f t="shared" si="525"/>
        <v>0</v>
      </c>
      <c r="AF404" s="208">
        <f t="shared" si="480"/>
        <v>0</v>
      </c>
      <c r="AG404" s="208">
        <f t="shared" si="480"/>
        <v>0</v>
      </c>
      <c r="AH404" s="208">
        <f t="shared" si="480"/>
        <v>0</v>
      </c>
      <c r="AI404" s="208">
        <f t="shared" si="456"/>
        <v>0</v>
      </c>
      <c r="AJ404" s="208">
        <f t="shared" si="481"/>
        <v>0</v>
      </c>
      <c r="AO404" s="207">
        <f t="shared" si="526"/>
        <v>0</v>
      </c>
      <c r="AP404" s="208">
        <f t="shared" si="482"/>
        <v>0</v>
      </c>
      <c r="AQ404" s="208">
        <f t="shared" si="482"/>
        <v>0</v>
      </c>
      <c r="AR404" s="208">
        <f t="shared" si="482"/>
        <v>0</v>
      </c>
      <c r="AS404" s="208">
        <f t="shared" si="457"/>
        <v>0</v>
      </c>
      <c r="AT404" s="208">
        <f t="shared" si="483"/>
        <v>0</v>
      </c>
      <c r="AY404" s="207">
        <f t="shared" si="527"/>
        <v>0</v>
      </c>
      <c r="AZ404" s="208">
        <f t="shared" si="484"/>
        <v>0</v>
      </c>
      <c r="BA404" s="208">
        <f t="shared" si="484"/>
        <v>0</v>
      </c>
      <c r="BB404" s="208">
        <f t="shared" si="484"/>
        <v>0</v>
      </c>
      <c r="BC404" s="208">
        <f t="shared" si="458"/>
        <v>0</v>
      </c>
      <c r="BD404" s="208">
        <f t="shared" si="485"/>
        <v>0</v>
      </c>
      <c r="BI404" s="207">
        <f t="shared" si="528"/>
        <v>0</v>
      </c>
      <c r="BJ404" s="208">
        <f t="shared" si="486"/>
        <v>0</v>
      </c>
      <c r="BK404" s="208">
        <f t="shared" si="486"/>
        <v>0</v>
      </c>
      <c r="BL404" s="208">
        <f t="shared" si="486"/>
        <v>0</v>
      </c>
      <c r="BM404" s="208">
        <f t="shared" si="459"/>
        <v>0</v>
      </c>
      <c r="BN404" s="208">
        <f t="shared" si="487"/>
        <v>0</v>
      </c>
      <c r="BS404" s="207">
        <f t="shared" si="529"/>
        <v>0</v>
      </c>
      <c r="BT404" s="208">
        <f t="shared" si="488"/>
        <v>0</v>
      </c>
      <c r="BU404" s="208">
        <f t="shared" si="488"/>
        <v>0</v>
      </c>
      <c r="BV404" s="208">
        <f t="shared" si="488"/>
        <v>0</v>
      </c>
      <c r="BW404" s="208">
        <f t="shared" si="460"/>
        <v>0</v>
      </c>
      <c r="BX404" s="208">
        <f t="shared" si="489"/>
        <v>0</v>
      </c>
      <c r="CC404" s="207">
        <f t="shared" si="530"/>
        <v>0</v>
      </c>
      <c r="CD404" s="208">
        <f t="shared" si="490"/>
        <v>0</v>
      </c>
      <c r="CE404" s="208">
        <f t="shared" si="490"/>
        <v>0</v>
      </c>
      <c r="CF404" s="208">
        <f t="shared" si="490"/>
        <v>0</v>
      </c>
      <c r="CG404" s="208">
        <f t="shared" si="461"/>
        <v>0</v>
      </c>
      <c r="CH404" s="208">
        <f t="shared" si="491"/>
        <v>0</v>
      </c>
      <c r="CM404" s="207">
        <f t="shared" si="531"/>
        <v>0</v>
      </c>
      <c r="CN404" s="208">
        <f t="shared" si="492"/>
        <v>0</v>
      </c>
      <c r="CO404" s="208">
        <f t="shared" si="492"/>
        <v>0</v>
      </c>
      <c r="CP404" s="208">
        <f t="shared" si="492"/>
        <v>0</v>
      </c>
      <c r="CQ404" s="208">
        <f t="shared" si="462"/>
        <v>0</v>
      </c>
      <c r="CR404" s="208">
        <f t="shared" si="493"/>
        <v>0</v>
      </c>
      <c r="CW404" s="207">
        <f t="shared" si="532"/>
        <v>0</v>
      </c>
      <c r="CX404" s="208">
        <f t="shared" si="494"/>
        <v>0</v>
      </c>
      <c r="CY404" s="207">
        <f t="shared" si="494"/>
        <v>0</v>
      </c>
      <c r="CZ404" s="208">
        <f t="shared" si="494"/>
        <v>0</v>
      </c>
      <c r="DA404" s="208">
        <f t="shared" si="463"/>
        <v>0</v>
      </c>
      <c r="DB404" s="208">
        <f t="shared" si="495"/>
        <v>0</v>
      </c>
      <c r="DG404" s="207">
        <f t="shared" si="533"/>
        <v>0</v>
      </c>
      <c r="DH404" s="208">
        <f t="shared" si="496"/>
        <v>0</v>
      </c>
      <c r="DI404" s="208">
        <f t="shared" si="496"/>
        <v>0</v>
      </c>
      <c r="DJ404" s="208">
        <f t="shared" si="496"/>
        <v>0</v>
      </c>
      <c r="DK404" s="208">
        <f t="shared" si="464"/>
        <v>0</v>
      </c>
      <c r="DL404" s="208">
        <f t="shared" si="497"/>
        <v>0</v>
      </c>
      <c r="DQ404" s="207">
        <f t="shared" si="534"/>
        <v>0</v>
      </c>
      <c r="DR404" s="208">
        <f t="shared" si="498"/>
        <v>0</v>
      </c>
      <c r="DS404" s="208">
        <f t="shared" si="498"/>
        <v>0</v>
      </c>
      <c r="DT404" s="208">
        <f t="shared" si="498"/>
        <v>0</v>
      </c>
      <c r="DU404" s="208">
        <f t="shared" si="465"/>
        <v>0</v>
      </c>
      <c r="DV404" s="208">
        <f t="shared" si="499"/>
        <v>0</v>
      </c>
      <c r="EA404" s="207">
        <f t="shared" si="535"/>
        <v>0</v>
      </c>
      <c r="EB404" s="208">
        <f t="shared" si="500"/>
        <v>0</v>
      </c>
      <c r="EC404" s="208">
        <f t="shared" si="500"/>
        <v>0</v>
      </c>
      <c r="ED404" s="208">
        <f t="shared" si="500"/>
        <v>0</v>
      </c>
      <c r="EE404" s="208">
        <f t="shared" si="466"/>
        <v>0</v>
      </c>
      <c r="EF404" s="208">
        <f t="shared" si="501"/>
        <v>0</v>
      </c>
      <c r="EK404" s="207">
        <f t="shared" si="536"/>
        <v>0</v>
      </c>
      <c r="EL404" s="208">
        <f t="shared" si="502"/>
        <v>0</v>
      </c>
      <c r="EM404" s="208">
        <f t="shared" si="502"/>
        <v>0</v>
      </c>
      <c r="EN404" s="208">
        <f t="shared" si="502"/>
        <v>0</v>
      </c>
      <c r="EO404" s="208">
        <f t="shared" si="467"/>
        <v>0</v>
      </c>
      <c r="EP404" s="208">
        <f t="shared" si="503"/>
        <v>0</v>
      </c>
      <c r="EU404" s="207">
        <f t="shared" si="537"/>
        <v>0</v>
      </c>
      <c r="EV404" s="208">
        <f t="shared" si="504"/>
        <v>0</v>
      </c>
      <c r="EW404" s="208">
        <f t="shared" si="504"/>
        <v>0</v>
      </c>
      <c r="EX404" s="208">
        <f t="shared" si="504"/>
        <v>0</v>
      </c>
      <c r="EY404" s="208">
        <f t="shared" si="468"/>
        <v>0</v>
      </c>
      <c r="EZ404" s="208">
        <f t="shared" si="505"/>
        <v>0</v>
      </c>
      <c r="FE404" s="207">
        <f t="shared" si="538"/>
        <v>0</v>
      </c>
      <c r="FF404" s="208">
        <f t="shared" si="506"/>
        <v>0</v>
      </c>
      <c r="FG404" s="208">
        <f t="shared" si="506"/>
        <v>0</v>
      </c>
      <c r="FH404" s="208">
        <f t="shared" si="506"/>
        <v>0</v>
      </c>
      <c r="FI404" s="208">
        <f t="shared" si="469"/>
        <v>0</v>
      </c>
      <c r="FJ404" s="208">
        <f t="shared" si="507"/>
        <v>0</v>
      </c>
      <c r="FO404" s="207">
        <f t="shared" si="539"/>
        <v>0</v>
      </c>
      <c r="FP404" s="208">
        <f t="shared" si="508"/>
        <v>0</v>
      </c>
      <c r="FQ404" s="208">
        <f t="shared" si="508"/>
        <v>0</v>
      </c>
      <c r="FR404" s="208">
        <f t="shared" si="508"/>
        <v>0</v>
      </c>
      <c r="FS404" s="208">
        <f t="shared" si="470"/>
        <v>0</v>
      </c>
      <c r="FT404" s="208">
        <f t="shared" si="509"/>
        <v>0</v>
      </c>
      <c r="FY404" s="207">
        <f t="shared" si="540"/>
        <v>0</v>
      </c>
      <c r="FZ404" s="208">
        <f t="shared" si="510"/>
        <v>0</v>
      </c>
      <c r="GA404" s="208">
        <f t="shared" si="510"/>
        <v>0</v>
      </c>
      <c r="GB404" s="208">
        <f t="shared" si="510"/>
        <v>0</v>
      </c>
      <c r="GC404" s="208">
        <f t="shared" si="471"/>
        <v>0</v>
      </c>
      <c r="GD404" s="208">
        <f t="shared" si="511"/>
        <v>0</v>
      </c>
      <c r="GI404" s="207">
        <f t="shared" si="541"/>
        <v>0</v>
      </c>
      <c r="GJ404" s="208">
        <f t="shared" si="512"/>
        <v>0</v>
      </c>
      <c r="GK404" s="208">
        <f t="shared" si="512"/>
        <v>0</v>
      </c>
      <c r="GL404" s="208">
        <f t="shared" si="512"/>
        <v>0</v>
      </c>
      <c r="GM404" s="208">
        <f t="shared" si="472"/>
        <v>0</v>
      </c>
      <c r="GN404" s="208">
        <f t="shared" si="513"/>
        <v>0</v>
      </c>
      <c r="GS404" s="207">
        <f t="shared" si="542"/>
        <v>0</v>
      </c>
      <c r="GT404" s="208">
        <f t="shared" si="514"/>
        <v>0</v>
      </c>
      <c r="GU404" s="208">
        <f t="shared" si="514"/>
        <v>0</v>
      </c>
      <c r="GV404" s="208">
        <f t="shared" si="514"/>
        <v>0</v>
      </c>
      <c r="GW404" s="208">
        <f t="shared" si="473"/>
        <v>0</v>
      </c>
      <c r="GX404" s="208">
        <f t="shared" si="515"/>
        <v>0</v>
      </c>
      <c r="HC404" s="207">
        <f t="shared" si="543"/>
        <v>0</v>
      </c>
      <c r="HD404" s="208">
        <f t="shared" si="516"/>
        <v>0</v>
      </c>
      <c r="HE404" s="208">
        <f t="shared" si="516"/>
        <v>0</v>
      </c>
      <c r="HF404" s="208">
        <f t="shared" si="516"/>
        <v>0</v>
      </c>
      <c r="HG404" s="208">
        <f t="shared" si="474"/>
        <v>0</v>
      </c>
      <c r="HH404" s="208">
        <f t="shared" si="517"/>
        <v>0</v>
      </c>
      <c r="HM404" s="207">
        <f t="shared" si="544"/>
        <v>0</v>
      </c>
      <c r="HN404" s="208">
        <f t="shared" si="518"/>
        <v>0</v>
      </c>
      <c r="HO404" s="208">
        <f t="shared" si="518"/>
        <v>0</v>
      </c>
      <c r="HP404" s="208">
        <f t="shared" si="518"/>
        <v>0</v>
      </c>
      <c r="HQ404" s="208">
        <f t="shared" si="475"/>
        <v>0</v>
      </c>
      <c r="HR404" s="208">
        <f t="shared" si="519"/>
        <v>0</v>
      </c>
      <c r="HW404" s="207">
        <f t="shared" si="545"/>
        <v>0</v>
      </c>
      <c r="HX404" s="208">
        <f t="shared" si="520"/>
        <v>0</v>
      </c>
      <c r="HY404" s="208">
        <f t="shared" si="520"/>
        <v>0</v>
      </c>
      <c r="HZ404" s="208">
        <f t="shared" si="520"/>
        <v>0</v>
      </c>
      <c r="IA404" s="208">
        <f t="shared" si="476"/>
        <v>0</v>
      </c>
      <c r="IB404" s="208">
        <f t="shared" si="521"/>
        <v>0</v>
      </c>
      <c r="IG404" s="207">
        <f t="shared" si="546"/>
        <v>0</v>
      </c>
      <c r="IH404" s="208">
        <f t="shared" si="522"/>
        <v>0</v>
      </c>
      <c r="II404" s="208">
        <f t="shared" si="522"/>
        <v>0</v>
      </c>
      <c r="IJ404" s="208">
        <f t="shared" si="522"/>
        <v>0</v>
      </c>
      <c r="IK404" s="208">
        <f t="shared" si="477"/>
        <v>0</v>
      </c>
      <c r="IL404" s="208">
        <f t="shared" si="523"/>
        <v>0</v>
      </c>
    </row>
    <row r="405" spans="20:246">
      <c r="T405" s="207">
        <v>37.500000000000099</v>
      </c>
      <c r="U405" s="207">
        <f t="shared" si="524"/>
        <v>0</v>
      </c>
      <c r="V405" s="208">
        <f t="shared" si="478"/>
        <v>0</v>
      </c>
      <c r="W405" s="208">
        <f t="shared" si="478"/>
        <v>0</v>
      </c>
      <c r="X405" s="208">
        <f t="shared" si="478"/>
        <v>0</v>
      </c>
      <c r="Y405" s="208">
        <f t="shared" si="455"/>
        <v>0</v>
      </c>
      <c r="Z405" s="208">
        <f t="shared" si="479"/>
        <v>0</v>
      </c>
      <c r="AE405" s="207">
        <f t="shared" si="525"/>
        <v>0</v>
      </c>
      <c r="AF405" s="208">
        <f t="shared" si="480"/>
        <v>0</v>
      </c>
      <c r="AG405" s="208">
        <f t="shared" si="480"/>
        <v>0</v>
      </c>
      <c r="AH405" s="208">
        <f t="shared" si="480"/>
        <v>0</v>
      </c>
      <c r="AI405" s="208">
        <f t="shared" si="456"/>
        <v>0</v>
      </c>
      <c r="AJ405" s="208">
        <f t="shared" si="481"/>
        <v>0</v>
      </c>
      <c r="AO405" s="207">
        <f t="shared" si="526"/>
        <v>0</v>
      </c>
      <c r="AP405" s="208">
        <f t="shared" si="482"/>
        <v>0</v>
      </c>
      <c r="AQ405" s="208">
        <f t="shared" si="482"/>
        <v>0</v>
      </c>
      <c r="AR405" s="208">
        <f t="shared" si="482"/>
        <v>0</v>
      </c>
      <c r="AS405" s="208">
        <f t="shared" si="457"/>
        <v>0</v>
      </c>
      <c r="AT405" s="208">
        <f t="shared" si="483"/>
        <v>0</v>
      </c>
      <c r="AY405" s="207">
        <f t="shared" si="527"/>
        <v>0</v>
      </c>
      <c r="AZ405" s="208">
        <f t="shared" si="484"/>
        <v>0</v>
      </c>
      <c r="BA405" s="208">
        <f t="shared" si="484"/>
        <v>0</v>
      </c>
      <c r="BB405" s="208">
        <f t="shared" si="484"/>
        <v>0</v>
      </c>
      <c r="BC405" s="208">
        <f t="shared" si="458"/>
        <v>0</v>
      </c>
      <c r="BD405" s="208">
        <f t="shared" si="485"/>
        <v>0</v>
      </c>
      <c r="BI405" s="207">
        <f t="shared" si="528"/>
        <v>0</v>
      </c>
      <c r="BJ405" s="208">
        <f t="shared" si="486"/>
        <v>0</v>
      </c>
      <c r="BK405" s="208">
        <f t="shared" si="486"/>
        <v>0</v>
      </c>
      <c r="BL405" s="208">
        <f t="shared" si="486"/>
        <v>0</v>
      </c>
      <c r="BM405" s="208">
        <f t="shared" si="459"/>
        <v>0</v>
      </c>
      <c r="BN405" s="208">
        <f t="shared" si="487"/>
        <v>0</v>
      </c>
      <c r="BS405" s="207">
        <f t="shared" si="529"/>
        <v>0</v>
      </c>
      <c r="BT405" s="208">
        <f t="shared" si="488"/>
        <v>0</v>
      </c>
      <c r="BU405" s="208">
        <f t="shared" si="488"/>
        <v>0</v>
      </c>
      <c r="BV405" s="208">
        <f t="shared" si="488"/>
        <v>0</v>
      </c>
      <c r="BW405" s="208">
        <f t="shared" si="460"/>
        <v>0</v>
      </c>
      <c r="BX405" s="208">
        <f t="shared" si="489"/>
        <v>0</v>
      </c>
      <c r="CC405" s="207">
        <f t="shared" si="530"/>
        <v>0</v>
      </c>
      <c r="CD405" s="208">
        <f t="shared" si="490"/>
        <v>0</v>
      </c>
      <c r="CE405" s="208">
        <f t="shared" si="490"/>
        <v>0</v>
      </c>
      <c r="CF405" s="208">
        <f t="shared" si="490"/>
        <v>0</v>
      </c>
      <c r="CG405" s="208">
        <f t="shared" si="461"/>
        <v>0</v>
      </c>
      <c r="CH405" s="208">
        <f t="shared" si="491"/>
        <v>0</v>
      </c>
      <c r="CM405" s="207">
        <f t="shared" si="531"/>
        <v>0</v>
      </c>
      <c r="CN405" s="208">
        <f t="shared" si="492"/>
        <v>0</v>
      </c>
      <c r="CO405" s="208">
        <f t="shared" si="492"/>
        <v>0</v>
      </c>
      <c r="CP405" s="208">
        <f t="shared" si="492"/>
        <v>0</v>
      </c>
      <c r="CQ405" s="208">
        <f t="shared" si="462"/>
        <v>0</v>
      </c>
      <c r="CR405" s="208">
        <f t="shared" si="493"/>
        <v>0</v>
      </c>
      <c r="CW405" s="207">
        <f t="shared" si="532"/>
        <v>0</v>
      </c>
      <c r="CX405" s="208">
        <f t="shared" si="494"/>
        <v>0</v>
      </c>
      <c r="CY405" s="207">
        <f t="shared" si="494"/>
        <v>0</v>
      </c>
      <c r="CZ405" s="208">
        <f t="shared" si="494"/>
        <v>0</v>
      </c>
      <c r="DA405" s="208">
        <f t="shared" si="463"/>
        <v>0</v>
      </c>
      <c r="DB405" s="208">
        <f t="shared" si="495"/>
        <v>0</v>
      </c>
      <c r="DG405" s="207">
        <f t="shared" si="533"/>
        <v>0</v>
      </c>
      <c r="DH405" s="208">
        <f t="shared" si="496"/>
        <v>0</v>
      </c>
      <c r="DI405" s="208">
        <f t="shared" si="496"/>
        <v>0</v>
      </c>
      <c r="DJ405" s="208">
        <f t="shared" si="496"/>
        <v>0</v>
      </c>
      <c r="DK405" s="208">
        <f t="shared" si="464"/>
        <v>0</v>
      </c>
      <c r="DL405" s="208">
        <f t="shared" si="497"/>
        <v>0</v>
      </c>
      <c r="DQ405" s="207">
        <f t="shared" si="534"/>
        <v>0</v>
      </c>
      <c r="DR405" s="208">
        <f t="shared" si="498"/>
        <v>0</v>
      </c>
      <c r="DS405" s="208">
        <f t="shared" si="498"/>
        <v>0</v>
      </c>
      <c r="DT405" s="208">
        <f t="shared" si="498"/>
        <v>0</v>
      </c>
      <c r="DU405" s="208">
        <f t="shared" si="465"/>
        <v>0</v>
      </c>
      <c r="DV405" s="208">
        <f t="shared" si="499"/>
        <v>0</v>
      </c>
      <c r="EA405" s="207">
        <f t="shared" si="535"/>
        <v>0</v>
      </c>
      <c r="EB405" s="208">
        <f t="shared" si="500"/>
        <v>0</v>
      </c>
      <c r="EC405" s="208">
        <f t="shared" si="500"/>
        <v>0</v>
      </c>
      <c r="ED405" s="208">
        <f t="shared" si="500"/>
        <v>0</v>
      </c>
      <c r="EE405" s="208">
        <f t="shared" si="466"/>
        <v>0</v>
      </c>
      <c r="EF405" s="208">
        <f t="shared" si="501"/>
        <v>0</v>
      </c>
      <c r="EK405" s="207">
        <f t="shared" si="536"/>
        <v>0</v>
      </c>
      <c r="EL405" s="208">
        <f t="shared" si="502"/>
        <v>0</v>
      </c>
      <c r="EM405" s="208">
        <f t="shared" si="502"/>
        <v>0</v>
      </c>
      <c r="EN405" s="208">
        <f t="shared" si="502"/>
        <v>0</v>
      </c>
      <c r="EO405" s="208">
        <f t="shared" si="467"/>
        <v>0</v>
      </c>
      <c r="EP405" s="208">
        <f t="shared" si="503"/>
        <v>0</v>
      </c>
      <c r="EU405" s="207">
        <f t="shared" si="537"/>
        <v>0</v>
      </c>
      <c r="EV405" s="208">
        <f t="shared" si="504"/>
        <v>0</v>
      </c>
      <c r="EW405" s="208">
        <f t="shared" si="504"/>
        <v>0</v>
      </c>
      <c r="EX405" s="208">
        <f t="shared" si="504"/>
        <v>0</v>
      </c>
      <c r="EY405" s="208">
        <f t="shared" si="468"/>
        <v>0</v>
      </c>
      <c r="EZ405" s="208">
        <f t="shared" si="505"/>
        <v>0</v>
      </c>
      <c r="FE405" s="207">
        <f t="shared" si="538"/>
        <v>0</v>
      </c>
      <c r="FF405" s="208">
        <f t="shared" si="506"/>
        <v>0</v>
      </c>
      <c r="FG405" s="208">
        <f t="shared" si="506"/>
        <v>0</v>
      </c>
      <c r="FH405" s="208">
        <f t="shared" si="506"/>
        <v>0</v>
      </c>
      <c r="FI405" s="208">
        <f t="shared" si="469"/>
        <v>0</v>
      </c>
      <c r="FJ405" s="208">
        <f t="shared" si="507"/>
        <v>0</v>
      </c>
      <c r="FO405" s="207">
        <f t="shared" si="539"/>
        <v>0</v>
      </c>
      <c r="FP405" s="208">
        <f t="shared" si="508"/>
        <v>0</v>
      </c>
      <c r="FQ405" s="208">
        <f t="shared" si="508"/>
        <v>0</v>
      </c>
      <c r="FR405" s="208">
        <f t="shared" si="508"/>
        <v>0</v>
      </c>
      <c r="FS405" s="208">
        <f t="shared" si="470"/>
        <v>0</v>
      </c>
      <c r="FT405" s="208">
        <f t="shared" si="509"/>
        <v>0</v>
      </c>
      <c r="FY405" s="207">
        <f t="shared" si="540"/>
        <v>0</v>
      </c>
      <c r="FZ405" s="208">
        <f t="shared" si="510"/>
        <v>0</v>
      </c>
      <c r="GA405" s="208">
        <f t="shared" si="510"/>
        <v>0</v>
      </c>
      <c r="GB405" s="208">
        <f t="shared" si="510"/>
        <v>0</v>
      </c>
      <c r="GC405" s="208">
        <f t="shared" si="471"/>
        <v>0</v>
      </c>
      <c r="GD405" s="208">
        <f t="shared" si="511"/>
        <v>0</v>
      </c>
      <c r="GI405" s="207">
        <f t="shared" si="541"/>
        <v>0</v>
      </c>
      <c r="GJ405" s="208">
        <f t="shared" si="512"/>
        <v>0</v>
      </c>
      <c r="GK405" s="208">
        <f t="shared" si="512"/>
        <v>0</v>
      </c>
      <c r="GL405" s="208">
        <f t="shared" si="512"/>
        <v>0</v>
      </c>
      <c r="GM405" s="208">
        <f t="shared" si="472"/>
        <v>0</v>
      </c>
      <c r="GN405" s="208">
        <f t="shared" si="513"/>
        <v>0</v>
      </c>
      <c r="GS405" s="207">
        <f t="shared" si="542"/>
        <v>0</v>
      </c>
      <c r="GT405" s="208">
        <f t="shared" si="514"/>
        <v>0</v>
      </c>
      <c r="GU405" s="208">
        <f t="shared" si="514"/>
        <v>0</v>
      </c>
      <c r="GV405" s="208">
        <f t="shared" si="514"/>
        <v>0</v>
      </c>
      <c r="GW405" s="208">
        <f t="shared" si="473"/>
        <v>0</v>
      </c>
      <c r="GX405" s="208">
        <f t="shared" si="515"/>
        <v>0</v>
      </c>
      <c r="HC405" s="207">
        <f t="shared" si="543"/>
        <v>0</v>
      </c>
      <c r="HD405" s="208">
        <f t="shared" si="516"/>
        <v>0</v>
      </c>
      <c r="HE405" s="208">
        <f t="shared" si="516"/>
        <v>0</v>
      </c>
      <c r="HF405" s="208">
        <f t="shared" si="516"/>
        <v>0</v>
      </c>
      <c r="HG405" s="208">
        <f t="shared" si="474"/>
        <v>0</v>
      </c>
      <c r="HH405" s="208">
        <f t="shared" si="517"/>
        <v>0</v>
      </c>
      <c r="HM405" s="207">
        <f t="shared" si="544"/>
        <v>0</v>
      </c>
      <c r="HN405" s="208">
        <f t="shared" si="518"/>
        <v>0</v>
      </c>
      <c r="HO405" s="208">
        <f t="shared" si="518"/>
        <v>0</v>
      </c>
      <c r="HP405" s="208">
        <f t="shared" si="518"/>
        <v>0</v>
      </c>
      <c r="HQ405" s="208">
        <f t="shared" si="475"/>
        <v>0</v>
      </c>
      <c r="HR405" s="208">
        <f t="shared" si="519"/>
        <v>0</v>
      </c>
      <c r="HW405" s="207">
        <f t="shared" si="545"/>
        <v>0</v>
      </c>
      <c r="HX405" s="208">
        <f t="shared" si="520"/>
        <v>0</v>
      </c>
      <c r="HY405" s="208">
        <f t="shared" si="520"/>
        <v>0</v>
      </c>
      <c r="HZ405" s="208">
        <f t="shared" si="520"/>
        <v>0</v>
      </c>
      <c r="IA405" s="208">
        <f t="shared" si="476"/>
        <v>0</v>
      </c>
      <c r="IB405" s="208">
        <f t="shared" si="521"/>
        <v>0</v>
      </c>
      <c r="IG405" s="207">
        <f t="shared" si="546"/>
        <v>0</v>
      </c>
      <c r="IH405" s="208">
        <f t="shared" si="522"/>
        <v>0</v>
      </c>
      <c r="II405" s="208">
        <f t="shared" si="522"/>
        <v>0</v>
      </c>
      <c r="IJ405" s="208">
        <f t="shared" si="522"/>
        <v>0</v>
      </c>
      <c r="IK405" s="208">
        <f t="shared" si="477"/>
        <v>0</v>
      </c>
      <c r="IL405" s="208">
        <f t="shared" si="523"/>
        <v>0</v>
      </c>
    </row>
    <row r="406" spans="20:246">
      <c r="T406" s="207">
        <v>37.600000000000101</v>
      </c>
      <c r="U406" s="207">
        <f t="shared" si="524"/>
        <v>0</v>
      </c>
      <c r="V406" s="208">
        <f t="shared" si="478"/>
        <v>0</v>
      </c>
      <c r="W406" s="208">
        <f t="shared" si="478"/>
        <v>0</v>
      </c>
      <c r="X406" s="208">
        <f t="shared" si="478"/>
        <v>0</v>
      </c>
      <c r="Y406" s="208">
        <f t="shared" si="455"/>
        <v>0</v>
      </c>
      <c r="Z406" s="208">
        <f t="shared" si="479"/>
        <v>0</v>
      </c>
      <c r="AE406" s="207">
        <f t="shared" si="525"/>
        <v>0</v>
      </c>
      <c r="AF406" s="208">
        <f t="shared" si="480"/>
        <v>0</v>
      </c>
      <c r="AG406" s="208">
        <f t="shared" si="480"/>
        <v>0</v>
      </c>
      <c r="AH406" s="208">
        <f t="shared" si="480"/>
        <v>0</v>
      </c>
      <c r="AI406" s="208">
        <f t="shared" si="456"/>
        <v>0</v>
      </c>
      <c r="AJ406" s="208">
        <f t="shared" si="481"/>
        <v>0</v>
      </c>
      <c r="AO406" s="207">
        <f t="shared" si="526"/>
        <v>0</v>
      </c>
      <c r="AP406" s="208">
        <f t="shared" si="482"/>
        <v>0</v>
      </c>
      <c r="AQ406" s="208">
        <f t="shared" si="482"/>
        <v>0</v>
      </c>
      <c r="AR406" s="208">
        <f t="shared" si="482"/>
        <v>0</v>
      </c>
      <c r="AS406" s="208">
        <f t="shared" si="457"/>
        <v>0</v>
      </c>
      <c r="AT406" s="208">
        <f t="shared" si="483"/>
        <v>0</v>
      </c>
      <c r="AY406" s="207">
        <f t="shared" si="527"/>
        <v>0</v>
      </c>
      <c r="AZ406" s="208">
        <f t="shared" si="484"/>
        <v>0</v>
      </c>
      <c r="BA406" s="208">
        <f t="shared" si="484"/>
        <v>0</v>
      </c>
      <c r="BB406" s="208">
        <f t="shared" si="484"/>
        <v>0</v>
      </c>
      <c r="BC406" s="208">
        <f t="shared" si="458"/>
        <v>0</v>
      </c>
      <c r="BD406" s="208">
        <f t="shared" si="485"/>
        <v>0</v>
      </c>
      <c r="BI406" s="207">
        <f t="shared" si="528"/>
        <v>0</v>
      </c>
      <c r="BJ406" s="208">
        <f t="shared" si="486"/>
        <v>0</v>
      </c>
      <c r="BK406" s="208">
        <f t="shared" si="486"/>
        <v>0</v>
      </c>
      <c r="BL406" s="208">
        <f t="shared" si="486"/>
        <v>0</v>
      </c>
      <c r="BM406" s="208">
        <f t="shared" si="459"/>
        <v>0</v>
      </c>
      <c r="BN406" s="208">
        <f t="shared" si="487"/>
        <v>0</v>
      </c>
      <c r="BS406" s="207">
        <f t="shared" si="529"/>
        <v>0</v>
      </c>
      <c r="BT406" s="208">
        <f t="shared" si="488"/>
        <v>0</v>
      </c>
      <c r="BU406" s="208">
        <f t="shared" si="488"/>
        <v>0</v>
      </c>
      <c r="BV406" s="208">
        <f t="shared" si="488"/>
        <v>0</v>
      </c>
      <c r="BW406" s="208">
        <f t="shared" si="460"/>
        <v>0</v>
      </c>
      <c r="BX406" s="208">
        <f t="shared" si="489"/>
        <v>0</v>
      </c>
      <c r="CC406" s="207">
        <f t="shared" si="530"/>
        <v>0</v>
      </c>
      <c r="CD406" s="208">
        <f t="shared" si="490"/>
        <v>0</v>
      </c>
      <c r="CE406" s="208">
        <f t="shared" si="490"/>
        <v>0</v>
      </c>
      <c r="CF406" s="208">
        <f t="shared" si="490"/>
        <v>0</v>
      </c>
      <c r="CG406" s="208">
        <f t="shared" si="461"/>
        <v>0</v>
      </c>
      <c r="CH406" s="208">
        <f t="shared" si="491"/>
        <v>0</v>
      </c>
      <c r="CM406" s="207">
        <f t="shared" si="531"/>
        <v>0</v>
      </c>
      <c r="CN406" s="208">
        <f t="shared" si="492"/>
        <v>0</v>
      </c>
      <c r="CO406" s="208">
        <f t="shared" si="492"/>
        <v>0</v>
      </c>
      <c r="CP406" s="208">
        <f t="shared" si="492"/>
        <v>0</v>
      </c>
      <c r="CQ406" s="208">
        <f t="shared" si="462"/>
        <v>0</v>
      </c>
      <c r="CR406" s="208">
        <f t="shared" si="493"/>
        <v>0</v>
      </c>
      <c r="CW406" s="207">
        <f t="shared" si="532"/>
        <v>0</v>
      </c>
      <c r="CX406" s="208">
        <f t="shared" si="494"/>
        <v>0</v>
      </c>
      <c r="CY406" s="207">
        <f t="shared" si="494"/>
        <v>0</v>
      </c>
      <c r="CZ406" s="208">
        <f t="shared" si="494"/>
        <v>0</v>
      </c>
      <c r="DA406" s="208">
        <f t="shared" si="463"/>
        <v>0</v>
      </c>
      <c r="DB406" s="208">
        <f t="shared" si="495"/>
        <v>0</v>
      </c>
      <c r="DG406" s="207">
        <f t="shared" si="533"/>
        <v>0</v>
      </c>
      <c r="DH406" s="208">
        <f t="shared" si="496"/>
        <v>0</v>
      </c>
      <c r="DI406" s="208">
        <f t="shared" si="496"/>
        <v>0</v>
      </c>
      <c r="DJ406" s="208">
        <f t="shared" si="496"/>
        <v>0</v>
      </c>
      <c r="DK406" s="208">
        <f t="shared" si="464"/>
        <v>0</v>
      </c>
      <c r="DL406" s="208">
        <f t="shared" si="497"/>
        <v>0</v>
      </c>
      <c r="DQ406" s="207">
        <f t="shared" si="534"/>
        <v>0</v>
      </c>
      <c r="DR406" s="208">
        <f t="shared" si="498"/>
        <v>0</v>
      </c>
      <c r="DS406" s="208">
        <f t="shared" si="498"/>
        <v>0</v>
      </c>
      <c r="DT406" s="208">
        <f t="shared" si="498"/>
        <v>0</v>
      </c>
      <c r="DU406" s="208">
        <f t="shared" si="465"/>
        <v>0</v>
      </c>
      <c r="DV406" s="208">
        <f t="shared" si="499"/>
        <v>0</v>
      </c>
      <c r="EA406" s="207">
        <f t="shared" si="535"/>
        <v>0</v>
      </c>
      <c r="EB406" s="208">
        <f t="shared" si="500"/>
        <v>0</v>
      </c>
      <c r="EC406" s="208">
        <f t="shared" si="500"/>
        <v>0</v>
      </c>
      <c r="ED406" s="208">
        <f t="shared" si="500"/>
        <v>0</v>
      </c>
      <c r="EE406" s="208">
        <f t="shared" si="466"/>
        <v>0</v>
      </c>
      <c r="EF406" s="208">
        <f t="shared" si="501"/>
        <v>0</v>
      </c>
      <c r="EK406" s="207">
        <f t="shared" si="536"/>
        <v>0</v>
      </c>
      <c r="EL406" s="208">
        <f t="shared" si="502"/>
        <v>0</v>
      </c>
      <c r="EM406" s="208">
        <f t="shared" si="502"/>
        <v>0</v>
      </c>
      <c r="EN406" s="208">
        <f t="shared" si="502"/>
        <v>0</v>
      </c>
      <c r="EO406" s="208">
        <f t="shared" si="467"/>
        <v>0</v>
      </c>
      <c r="EP406" s="208">
        <f t="shared" si="503"/>
        <v>0</v>
      </c>
      <c r="EU406" s="207">
        <f t="shared" si="537"/>
        <v>0</v>
      </c>
      <c r="EV406" s="208">
        <f t="shared" si="504"/>
        <v>0</v>
      </c>
      <c r="EW406" s="208">
        <f t="shared" si="504"/>
        <v>0</v>
      </c>
      <c r="EX406" s="208">
        <f t="shared" si="504"/>
        <v>0</v>
      </c>
      <c r="EY406" s="208">
        <f t="shared" si="468"/>
        <v>0</v>
      </c>
      <c r="EZ406" s="208">
        <f t="shared" si="505"/>
        <v>0</v>
      </c>
      <c r="FE406" s="207">
        <f t="shared" si="538"/>
        <v>0</v>
      </c>
      <c r="FF406" s="208">
        <f t="shared" si="506"/>
        <v>0</v>
      </c>
      <c r="FG406" s="208">
        <f t="shared" si="506"/>
        <v>0</v>
      </c>
      <c r="FH406" s="208">
        <f t="shared" si="506"/>
        <v>0</v>
      </c>
      <c r="FI406" s="208">
        <f t="shared" si="469"/>
        <v>0</v>
      </c>
      <c r="FJ406" s="208">
        <f t="shared" si="507"/>
        <v>0</v>
      </c>
      <c r="FO406" s="207">
        <f t="shared" si="539"/>
        <v>0</v>
      </c>
      <c r="FP406" s="208">
        <f t="shared" si="508"/>
        <v>0</v>
      </c>
      <c r="FQ406" s="208">
        <f t="shared" si="508"/>
        <v>0</v>
      </c>
      <c r="FR406" s="208">
        <f t="shared" si="508"/>
        <v>0</v>
      </c>
      <c r="FS406" s="208">
        <f t="shared" si="470"/>
        <v>0</v>
      </c>
      <c r="FT406" s="208">
        <f t="shared" si="509"/>
        <v>0</v>
      </c>
      <c r="FY406" s="207">
        <f t="shared" si="540"/>
        <v>0</v>
      </c>
      <c r="FZ406" s="208">
        <f t="shared" si="510"/>
        <v>0</v>
      </c>
      <c r="GA406" s="208">
        <f t="shared" si="510"/>
        <v>0</v>
      </c>
      <c r="GB406" s="208">
        <f t="shared" si="510"/>
        <v>0</v>
      </c>
      <c r="GC406" s="208">
        <f t="shared" si="471"/>
        <v>0</v>
      </c>
      <c r="GD406" s="208">
        <f t="shared" si="511"/>
        <v>0</v>
      </c>
      <c r="GI406" s="207">
        <f t="shared" si="541"/>
        <v>0</v>
      </c>
      <c r="GJ406" s="208">
        <f t="shared" si="512"/>
        <v>0</v>
      </c>
      <c r="GK406" s="208">
        <f t="shared" si="512"/>
        <v>0</v>
      </c>
      <c r="GL406" s="208">
        <f t="shared" si="512"/>
        <v>0</v>
      </c>
      <c r="GM406" s="208">
        <f t="shared" si="472"/>
        <v>0</v>
      </c>
      <c r="GN406" s="208">
        <f t="shared" si="513"/>
        <v>0</v>
      </c>
      <c r="GS406" s="207">
        <f t="shared" si="542"/>
        <v>0</v>
      </c>
      <c r="GT406" s="208">
        <f t="shared" si="514"/>
        <v>0</v>
      </c>
      <c r="GU406" s="208">
        <f t="shared" si="514"/>
        <v>0</v>
      </c>
      <c r="GV406" s="208">
        <f t="shared" si="514"/>
        <v>0</v>
      </c>
      <c r="GW406" s="208">
        <f t="shared" si="473"/>
        <v>0</v>
      </c>
      <c r="GX406" s="208">
        <f t="shared" si="515"/>
        <v>0</v>
      </c>
      <c r="HC406" s="207">
        <f t="shared" si="543"/>
        <v>0</v>
      </c>
      <c r="HD406" s="208">
        <f t="shared" si="516"/>
        <v>0</v>
      </c>
      <c r="HE406" s="208">
        <f t="shared" si="516"/>
        <v>0</v>
      </c>
      <c r="HF406" s="208">
        <f t="shared" si="516"/>
        <v>0</v>
      </c>
      <c r="HG406" s="208">
        <f t="shared" si="474"/>
        <v>0</v>
      </c>
      <c r="HH406" s="208">
        <f t="shared" si="517"/>
        <v>0</v>
      </c>
      <c r="HM406" s="207">
        <f t="shared" si="544"/>
        <v>0</v>
      </c>
      <c r="HN406" s="208">
        <f t="shared" si="518"/>
        <v>0</v>
      </c>
      <c r="HO406" s="208">
        <f t="shared" si="518"/>
        <v>0</v>
      </c>
      <c r="HP406" s="208">
        <f t="shared" si="518"/>
        <v>0</v>
      </c>
      <c r="HQ406" s="208">
        <f t="shared" si="475"/>
        <v>0</v>
      </c>
      <c r="HR406" s="208">
        <f t="shared" si="519"/>
        <v>0</v>
      </c>
      <c r="HW406" s="207">
        <f t="shared" si="545"/>
        <v>0</v>
      </c>
      <c r="HX406" s="208">
        <f t="shared" si="520"/>
        <v>0</v>
      </c>
      <c r="HY406" s="208">
        <f t="shared" si="520"/>
        <v>0</v>
      </c>
      <c r="HZ406" s="208">
        <f t="shared" si="520"/>
        <v>0</v>
      </c>
      <c r="IA406" s="208">
        <f t="shared" si="476"/>
        <v>0</v>
      </c>
      <c r="IB406" s="208">
        <f t="shared" si="521"/>
        <v>0</v>
      </c>
      <c r="IG406" s="207">
        <f t="shared" si="546"/>
        <v>0</v>
      </c>
      <c r="IH406" s="208">
        <f t="shared" si="522"/>
        <v>0</v>
      </c>
      <c r="II406" s="208">
        <f t="shared" si="522"/>
        <v>0</v>
      </c>
      <c r="IJ406" s="208">
        <f t="shared" si="522"/>
        <v>0</v>
      </c>
      <c r="IK406" s="208">
        <f t="shared" si="477"/>
        <v>0</v>
      </c>
      <c r="IL406" s="208">
        <f t="shared" si="523"/>
        <v>0</v>
      </c>
    </row>
    <row r="407" spans="20:246">
      <c r="T407" s="207">
        <v>37.700000000000102</v>
      </c>
      <c r="U407" s="207">
        <f t="shared" si="524"/>
        <v>0</v>
      </c>
      <c r="V407" s="208">
        <f t="shared" si="478"/>
        <v>0</v>
      </c>
      <c r="W407" s="208">
        <f t="shared" si="478"/>
        <v>0</v>
      </c>
      <c r="X407" s="208">
        <f t="shared" si="478"/>
        <v>0</v>
      </c>
      <c r="Y407" s="208">
        <f t="shared" si="455"/>
        <v>0</v>
      </c>
      <c r="Z407" s="208">
        <f t="shared" si="479"/>
        <v>0</v>
      </c>
      <c r="AE407" s="207">
        <f t="shared" si="525"/>
        <v>0</v>
      </c>
      <c r="AF407" s="208">
        <f t="shared" si="480"/>
        <v>0</v>
      </c>
      <c r="AG407" s="208">
        <f t="shared" si="480"/>
        <v>0</v>
      </c>
      <c r="AH407" s="208">
        <f t="shared" si="480"/>
        <v>0</v>
      </c>
      <c r="AI407" s="208">
        <f t="shared" si="456"/>
        <v>0</v>
      </c>
      <c r="AJ407" s="208">
        <f t="shared" si="481"/>
        <v>0</v>
      </c>
      <c r="AO407" s="207">
        <f t="shared" si="526"/>
        <v>0</v>
      </c>
      <c r="AP407" s="208">
        <f t="shared" si="482"/>
        <v>0</v>
      </c>
      <c r="AQ407" s="208">
        <f t="shared" si="482"/>
        <v>0</v>
      </c>
      <c r="AR407" s="208">
        <f t="shared" si="482"/>
        <v>0</v>
      </c>
      <c r="AS407" s="208">
        <f t="shared" si="457"/>
        <v>0</v>
      </c>
      <c r="AT407" s="208">
        <f t="shared" si="483"/>
        <v>0</v>
      </c>
      <c r="AY407" s="207">
        <f t="shared" si="527"/>
        <v>0</v>
      </c>
      <c r="AZ407" s="208">
        <f t="shared" si="484"/>
        <v>0</v>
      </c>
      <c r="BA407" s="208">
        <f t="shared" si="484"/>
        <v>0</v>
      </c>
      <c r="BB407" s="208">
        <f t="shared" si="484"/>
        <v>0</v>
      </c>
      <c r="BC407" s="208">
        <f t="shared" si="458"/>
        <v>0</v>
      </c>
      <c r="BD407" s="208">
        <f t="shared" si="485"/>
        <v>0</v>
      </c>
      <c r="BI407" s="207">
        <f t="shared" si="528"/>
        <v>0</v>
      </c>
      <c r="BJ407" s="208">
        <f t="shared" si="486"/>
        <v>0</v>
      </c>
      <c r="BK407" s="208">
        <f t="shared" si="486"/>
        <v>0</v>
      </c>
      <c r="BL407" s="208">
        <f t="shared" si="486"/>
        <v>0</v>
      </c>
      <c r="BM407" s="208">
        <f t="shared" si="459"/>
        <v>0</v>
      </c>
      <c r="BN407" s="208">
        <f t="shared" si="487"/>
        <v>0</v>
      </c>
      <c r="BS407" s="207">
        <f t="shared" si="529"/>
        <v>0</v>
      </c>
      <c r="BT407" s="208">
        <f t="shared" si="488"/>
        <v>0</v>
      </c>
      <c r="BU407" s="208">
        <f t="shared" si="488"/>
        <v>0</v>
      </c>
      <c r="BV407" s="208">
        <f t="shared" si="488"/>
        <v>0</v>
      </c>
      <c r="BW407" s="208">
        <f t="shared" si="460"/>
        <v>0</v>
      </c>
      <c r="BX407" s="208">
        <f t="shared" si="489"/>
        <v>0</v>
      </c>
      <c r="CC407" s="207">
        <f t="shared" si="530"/>
        <v>0</v>
      </c>
      <c r="CD407" s="208">
        <f t="shared" si="490"/>
        <v>0</v>
      </c>
      <c r="CE407" s="208">
        <f t="shared" si="490"/>
        <v>0</v>
      </c>
      <c r="CF407" s="208">
        <f t="shared" si="490"/>
        <v>0</v>
      </c>
      <c r="CG407" s="208">
        <f t="shared" si="461"/>
        <v>0</v>
      </c>
      <c r="CH407" s="208">
        <f t="shared" si="491"/>
        <v>0</v>
      </c>
      <c r="CM407" s="207">
        <f t="shared" si="531"/>
        <v>0</v>
      </c>
      <c r="CN407" s="208">
        <f t="shared" si="492"/>
        <v>0</v>
      </c>
      <c r="CO407" s="208">
        <f t="shared" si="492"/>
        <v>0</v>
      </c>
      <c r="CP407" s="208">
        <f t="shared" si="492"/>
        <v>0</v>
      </c>
      <c r="CQ407" s="208">
        <f t="shared" si="462"/>
        <v>0</v>
      </c>
      <c r="CR407" s="208">
        <f t="shared" si="493"/>
        <v>0</v>
      </c>
      <c r="CW407" s="207">
        <f t="shared" si="532"/>
        <v>0</v>
      </c>
      <c r="CX407" s="208">
        <f t="shared" si="494"/>
        <v>0</v>
      </c>
      <c r="CY407" s="207">
        <f t="shared" si="494"/>
        <v>0</v>
      </c>
      <c r="CZ407" s="208">
        <f t="shared" si="494"/>
        <v>0</v>
      </c>
      <c r="DA407" s="208">
        <f t="shared" si="463"/>
        <v>0</v>
      </c>
      <c r="DB407" s="208">
        <f t="shared" si="495"/>
        <v>0</v>
      </c>
      <c r="DG407" s="207">
        <f t="shared" si="533"/>
        <v>0</v>
      </c>
      <c r="DH407" s="208">
        <f t="shared" si="496"/>
        <v>0</v>
      </c>
      <c r="DI407" s="208">
        <f t="shared" si="496"/>
        <v>0</v>
      </c>
      <c r="DJ407" s="208">
        <f t="shared" si="496"/>
        <v>0</v>
      </c>
      <c r="DK407" s="208">
        <f t="shared" si="464"/>
        <v>0</v>
      </c>
      <c r="DL407" s="208">
        <f t="shared" si="497"/>
        <v>0</v>
      </c>
      <c r="DQ407" s="207">
        <f t="shared" si="534"/>
        <v>0</v>
      </c>
      <c r="DR407" s="208">
        <f t="shared" si="498"/>
        <v>0</v>
      </c>
      <c r="DS407" s="208">
        <f t="shared" si="498"/>
        <v>0</v>
      </c>
      <c r="DT407" s="208">
        <f t="shared" si="498"/>
        <v>0</v>
      </c>
      <c r="DU407" s="208">
        <f t="shared" si="465"/>
        <v>0</v>
      </c>
      <c r="DV407" s="208">
        <f t="shared" si="499"/>
        <v>0</v>
      </c>
      <c r="EA407" s="207">
        <f t="shared" si="535"/>
        <v>0</v>
      </c>
      <c r="EB407" s="208">
        <f t="shared" si="500"/>
        <v>0</v>
      </c>
      <c r="EC407" s="208">
        <f t="shared" si="500"/>
        <v>0</v>
      </c>
      <c r="ED407" s="208">
        <f t="shared" si="500"/>
        <v>0</v>
      </c>
      <c r="EE407" s="208">
        <f t="shared" si="466"/>
        <v>0</v>
      </c>
      <c r="EF407" s="208">
        <f t="shared" si="501"/>
        <v>0</v>
      </c>
      <c r="EK407" s="207">
        <f t="shared" si="536"/>
        <v>0</v>
      </c>
      <c r="EL407" s="208">
        <f t="shared" si="502"/>
        <v>0</v>
      </c>
      <c r="EM407" s="208">
        <f t="shared" si="502"/>
        <v>0</v>
      </c>
      <c r="EN407" s="208">
        <f t="shared" si="502"/>
        <v>0</v>
      </c>
      <c r="EO407" s="208">
        <f t="shared" si="467"/>
        <v>0</v>
      </c>
      <c r="EP407" s="208">
        <f t="shared" si="503"/>
        <v>0</v>
      </c>
      <c r="EU407" s="207">
        <f t="shared" si="537"/>
        <v>0</v>
      </c>
      <c r="EV407" s="208">
        <f t="shared" si="504"/>
        <v>0</v>
      </c>
      <c r="EW407" s="208">
        <f t="shared" si="504"/>
        <v>0</v>
      </c>
      <c r="EX407" s="208">
        <f t="shared" si="504"/>
        <v>0</v>
      </c>
      <c r="EY407" s="208">
        <f t="shared" si="468"/>
        <v>0</v>
      </c>
      <c r="EZ407" s="208">
        <f t="shared" si="505"/>
        <v>0</v>
      </c>
      <c r="FE407" s="207">
        <f t="shared" si="538"/>
        <v>0</v>
      </c>
      <c r="FF407" s="208">
        <f t="shared" si="506"/>
        <v>0</v>
      </c>
      <c r="FG407" s="208">
        <f t="shared" si="506"/>
        <v>0</v>
      </c>
      <c r="FH407" s="208">
        <f t="shared" si="506"/>
        <v>0</v>
      </c>
      <c r="FI407" s="208">
        <f t="shared" si="469"/>
        <v>0</v>
      </c>
      <c r="FJ407" s="208">
        <f t="shared" si="507"/>
        <v>0</v>
      </c>
      <c r="FO407" s="207">
        <f t="shared" si="539"/>
        <v>0</v>
      </c>
      <c r="FP407" s="208">
        <f t="shared" si="508"/>
        <v>0</v>
      </c>
      <c r="FQ407" s="208">
        <f t="shared" si="508"/>
        <v>0</v>
      </c>
      <c r="FR407" s="208">
        <f t="shared" si="508"/>
        <v>0</v>
      </c>
      <c r="FS407" s="208">
        <f t="shared" si="470"/>
        <v>0</v>
      </c>
      <c r="FT407" s="208">
        <f t="shared" si="509"/>
        <v>0</v>
      </c>
      <c r="FY407" s="207">
        <f t="shared" si="540"/>
        <v>0</v>
      </c>
      <c r="FZ407" s="208">
        <f t="shared" si="510"/>
        <v>0</v>
      </c>
      <c r="GA407" s="208">
        <f t="shared" si="510"/>
        <v>0</v>
      </c>
      <c r="GB407" s="208">
        <f t="shared" si="510"/>
        <v>0</v>
      </c>
      <c r="GC407" s="208">
        <f t="shared" si="471"/>
        <v>0</v>
      </c>
      <c r="GD407" s="208">
        <f t="shared" si="511"/>
        <v>0</v>
      </c>
      <c r="GI407" s="207">
        <f t="shared" si="541"/>
        <v>0</v>
      </c>
      <c r="GJ407" s="208">
        <f t="shared" si="512"/>
        <v>0</v>
      </c>
      <c r="GK407" s="208">
        <f t="shared" si="512"/>
        <v>0</v>
      </c>
      <c r="GL407" s="208">
        <f t="shared" si="512"/>
        <v>0</v>
      </c>
      <c r="GM407" s="208">
        <f t="shared" si="472"/>
        <v>0</v>
      </c>
      <c r="GN407" s="208">
        <f t="shared" si="513"/>
        <v>0</v>
      </c>
      <c r="GS407" s="207">
        <f t="shared" si="542"/>
        <v>0</v>
      </c>
      <c r="GT407" s="208">
        <f t="shared" si="514"/>
        <v>0</v>
      </c>
      <c r="GU407" s="208">
        <f t="shared" si="514"/>
        <v>0</v>
      </c>
      <c r="GV407" s="208">
        <f t="shared" si="514"/>
        <v>0</v>
      </c>
      <c r="GW407" s="208">
        <f t="shared" si="473"/>
        <v>0</v>
      </c>
      <c r="GX407" s="208">
        <f t="shared" si="515"/>
        <v>0</v>
      </c>
      <c r="HC407" s="207">
        <f t="shared" si="543"/>
        <v>0</v>
      </c>
      <c r="HD407" s="208">
        <f t="shared" si="516"/>
        <v>0</v>
      </c>
      <c r="HE407" s="208">
        <f t="shared" si="516"/>
        <v>0</v>
      </c>
      <c r="HF407" s="208">
        <f t="shared" si="516"/>
        <v>0</v>
      </c>
      <c r="HG407" s="208">
        <f t="shared" si="474"/>
        <v>0</v>
      </c>
      <c r="HH407" s="208">
        <f t="shared" si="517"/>
        <v>0</v>
      </c>
      <c r="HM407" s="207">
        <f t="shared" si="544"/>
        <v>0</v>
      </c>
      <c r="HN407" s="208">
        <f t="shared" si="518"/>
        <v>0</v>
      </c>
      <c r="HO407" s="208">
        <f t="shared" si="518"/>
        <v>0</v>
      </c>
      <c r="HP407" s="208">
        <f t="shared" si="518"/>
        <v>0</v>
      </c>
      <c r="HQ407" s="208">
        <f t="shared" si="475"/>
        <v>0</v>
      </c>
      <c r="HR407" s="208">
        <f t="shared" si="519"/>
        <v>0</v>
      </c>
      <c r="HW407" s="207">
        <f t="shared" si="545"/>
        <v>0</v>
      </c>
      <c r="HX407" s="208">
        <f t="shared" si="520"/>
        <v>0</v>
      </c>
      <c r="HY407" s="208">
        <f t="shared" si="520"/>
        <v>0</v>
      </c>
      <c r="HZ407" s="208">
        <f t="shared" si="520"/>
        <v>0</v>
      </c>
      <c r="IA407" s="208">
        <f t="shared" si="476"/>
        <v>0</v>
      </c>
      <c r="IB407" s="208">
        <f t="shared" si="521"/>
        <v>0</v>
      </c>
      <c r="IG407" s="207">
        <f t="shared" si="546"/>
        <v>0</v>
      </c>
      <c r="IH407" s="208">
        <f t="shared" si="522"/>
        <v>0</v>
      </c>
      <c r="II407" s="208">
        <f t="shared" si="522"/>
        <v>0</v>
      </c>
      <c r="IJ407" s="208">
        <f t="shared" si="522"/>
        <v>0</v>
      </c>
      <c r="IK407" s="208">
        <f t="shared" si="477"/>
        <v>0</v>
      </c>
      <c r="IL407" s="208">
        <f t="shared" si="523"/>
        <v>0</v>
      </c>
    </row>
    <row r="408" spans="20:246">
      <c r="T408" s="207">
        <v>37.800000000000097</v>
      </c>
      <c r="U408" s="207">
        <f t="shared" si="524"/>
        <v>0</v>
      </c>
      <c r="V408" s="208">
        <f t="shared" si="478"/>
        <v>0</v>
      </c>
      <c r="W408" s="208">
        <f t="shared" si="478"/>
        <v>0</v>
      </c>
      <c r="X408" s="208">
        <f t="shared" si="478"/>
        <v>0</v>
      </c>
      <c r="Y408" s="208">
        <f t="shared" si="455"/>
        <v>0</v>
      </c>
      <c r="Z408" s="208">
        <f t="shared" si="479"/>
        <v>0</v>
      </c>
      <c r="AE408" s="207">
        <f t="shared" si="525"/>
        <v>0</v>
      </c>
      <c r="AF408" s="208">
        <f t="shared" si="480"/>
        <v>0</v>
      </c>
      <c r="AG408" s="208">
        <f t="shared" si="480"/>
        <v>0</v>
      </c>
      <c r="AH408" s="208">
        <f t="shared" si="480"/>
        <v>0</v>
      </c>
      <c r="AI408" s="208">
        <f t="shared" si="456"/>
        <v>0</v>
      </c>
      <c r="AJ408" s="208">
        <f t="shared" si="481"/>
        <v>0</v>
      </c>
      <c r="AO408" s="207">
        <f t="shared" si="526"/>
        <v>0</v>
      </c>
      <c r="AP408" s="208">
        <f t="shared" si="482"/>
        <v>0</v>
      </c>
      <c r="AQ408" s="208">
        <f t="shared" si="482"/>
        <v>0</v>
      </c>
      <c r="AR408" s="208">
        <f t="shared" si="482"/>
        <v>0</v>
      </c>
      <c r="AS408" s="208">
        <f t="shared" si="457"/>
        <v>0</v>
      </c>
      <c r="AT408" s="208">
        <f t="shared" si="483"/>
        <v>0</v>
      </c>
      <c r="AY408" s="207">
        <f t="shared" si="527"/>
        <v>0</v>
      </c>
      <c r="AZ408" s="208">
        <f t="shared" si="484"/>
        <v>0</v>
      </c>
      <c r="BA408" s="208">
        <f t="shared" si="484"/>
        <v>0</v>
      </c>
      <c r="BB408" s="208">
        <f t="shared" si="484"/>
        <v>0</v>
      </c>
      <c r="BC408" s="208">
        <f t="shared" si="458"/>
        <v>0</v>
      </c>
      <c r="BD408" s="208">
        <f t="shared" si="485"/>
        <v>0</v>
      </c>
      <c r="BI408" s="207">
        <f t="shared" si="528"/>
        <v>0</v>
      </c>
      <c r="BJ408" s="208">
        <f t="shared" si="486"/>
        <v>0</v>
      </c>
      <c r="BK408" s="208">
        <f t="shared" si="486"/>
        <v>0</v>
      </c>
      <c r="BL408" s="208">
        <f t="shared" si="486"/>
        <v>0</v>
      </c>
      <c r="BM408" s="208">
        <f t="shared" si="459"/>
        <v>0</v>
      </c>
      <c r="BN408" s="208">
        <f t="shared" si="487"/>
        <v>0</v>
      </c>
      <c r="BS408" s="207">
        <f t="shared" si="529"/>
        <v>0</v>
      </c>
      <c r="BT408" s="208">
        <f t="shared" si="488"/>
        <v>0</v>
      </c>
      <c r="BU408" s="208">
        <f t="shared" si="488"/>
        <v>0</v>
      </c>
      <c r="BV408" s="208">
        <f t="shared" si="488"/>
        <v>0</v>
      </c>
      <c r="BW408" s="208">
        <f t="shared" si="460"/>
        <v>0</v>
      </c>
      <c r="BX408" s="208">
        <f t="shared" si="489"/>
        <v>0</v>
      </c>
      <c r="CC408" s="207">
        <f t="shared" si="530"/>
        <v>0</v>
      </c>
      <c r="CD408" s="208">
        <f t="shared" si="490"/>
        <v>0</v>
      </c>
      <c r="CE408" s="208">
        <f t="shared" si="490"/>
        <v>0</v>
      </c>
      <c r="CF408" s="208">
        <f t="shared" si="490"/>
        <v>0</v>
      </c>
      <c r="CG408" s="208">
        <f t="shared" si="461"/>
        <v>0</v>
      </c>
      <c r="CH408" s="208">
        <f t="shared" si="491"/>
        <v>0</v>
      </c>
      <c r="CM408" s="207">
        <f t="shared" si="531"/>
        <v>0</v>
      </c>
      <c r="CN408" s="208">
        <f t="shared" si="492"/>
        <v>0</v>
      </c>
      <c r="CO408" s="208">
        <f t="shared" si="492"/>
        <v>0</v>
      </c>
      <c r="CP408" s="208">
        <f t="shared" si="492"/>
        <v>0</v>
      </c>
      <c r="CQ408" s="208">
        <f t="shared" si="462"/>
        <v>0</v>
      </c>
      <c r="CR408" s="208">
        <f t="shared" si="493"/>
        <v>0</v>
      </c>
      <c r="CW408" s="207">
        <f t="shared" si="532"/>
        <v>0</v>
      </c>
      <c r="CX408" s="208">
        <f t="shared" si="494"/>
        <v>0</v>
      </c>
      <c r="CY408" s="207">
        <f t="shared" si="494"/>
        <v>0</v>
      </c>
      <c r="CZ408" s="208">
        <f t="shared" si="494"/>
        <v>0</v>
      </c>
      <c r="DA408" s="208">
        <f t="shared" si="463"/>
        <v>0</v>
      </c>
      <c r="DB408" s="208">
        <f t="shared" si="495"/>
        <v>0</v>
      </c>
      <c r="DG408" s="207">
        <f t="shared" si="533"/>
        <v>0</v>
      </c>
      <c r="DH408" s="208">
        <f t="shared" si="496"/>
        <v>0</v>
      </c>
      <c r="DI408" s="208">
        <f t="shared" si="496"/>
        <v>0</v>
      </c>
      <c r="DJ408" s="208">
        <f t="shared" si="496"/>
        <v>0</v>
      </c>
      <c r="DK408" s="208">
        <f t="shared" si="464"/>
        <v>0</v>
      </c>
      <c r="DL408" s="208">
        <f t="shared" si="497"/>
        <v>0</v>
      </c>
      <c r="DQ408" s="207">
        <f t="shared" si="534"/>
        <v>0</v>
      </c>
      <c r="DR408" s="208">
        <f t="shared" si="498"/>
        <v>0</v>
      </c>
      <c r="DS408" s="208">
        <f t="shared" si="498"/>
        <v>0</v>
      </c>
      <c r="DT408" s="208">
        <f t="shared" si="498"/>
        <v>0</v>
      </c>
      <c r="DU408" s="208">
        <f t="shared" si="465"/>
        <v>0</v>
      </c>
      <c r="DV408" s="208">
        <f t="shared" si="499"/>
        <v>0</v>
      </c>
      <c r="EA408" s="207">
        <f t="shared" si="535"/>
        <v>0</v>
      </c>
      <c r="EB408" s="208">
        <f t="shared" si="500"/>
        <v>0</v>
      </c>
      <c r="EC408" s="208">
        <f t="shared" si="500"/>
        <v>0</v>
      </c>
      <c r="ED408" s="208">
        <f t="shared" si="500"/>
        <v>0</v>
      </c>
      <c r="EE408" s="208">
        <f t="shared" si="466"/>
        <v>0</v>
      </c>
      <c r="EF408" s="208">
        <f t="shared" si="501"/>
        <v>0</v>
      </c>
      <c r="EK408" s="207">
        <f t="shared" si="536"/>
        <v>0</v>
      </c>
      <c r="EL408" s="208">
        <f t="shared" si="502"/>
        <v>0</v>
      </c>
      <c r="EM408" s="208">
        <f t="shared" si="502"/>
        <v>0</v>
      </c>
      <c r="EN408" s="208">
        <f t="shared" si="502"/>
        <v>0</v>
      </c>
      <c r="EO408" s="208">
        <f t="shared" si="467"/>
        <v>0</v>
      </c>
      <c r="EP408" s="208">
        <f t="shared" si="503"/>
        <v>0</v>
      </c>
      <c r="EU408" s="207">
        <f t="shared" si="537"/>
        <v>0</v>
      </c>
      <c r="EV408" s="208">
        <f t="shared" si="504"/>
        <v>0</v>
      </c>
      <c r="EW408" s="208">
        <f t="shared" si="504"/>
        <v>0</v>
      </c>
      <c r="EX408" s="208">
        <f t="shared" si="504"/>
        <v>0</v>
      </c>
      <c r="EY408" s="208">
        <f t="shared" si="468"/>
        <v>0</v>
      </c>
      <c r="EZ408" s="208">
        <f t="shared" si="505"/>
        <v>0</v>
      </c>
      <c r="FE408" s="207">
        <f t="shared" si="538"/>
        <v>0</v>
      </c>
      <c r="FF408" s="208">
        <f t="shared" si="506"/>
        <v>0</v>
      </c>
      <c r="FG408" s="208">
        <f t="shared" si="506"/>
        <v>0</v>
      </c>
      <c r="FH408" s="208">
        <f t="shared" si="506"/>
        <v>0</v>
      </c>
      <c r="FI408" s="208">
        <f t="shared" si="469"/>
        <v>0</v>
      </c>
      <c r="FJ408" s="208">
        <f t="shared" si="507"/>
        <v>0</v>
      </c>
      <c r="FO408" s="207">
        <f t="shared" si="539"/>
        <v>0</v>
      </c>
      <c r="FP408" s="208">
        <f t="shared" si="508"/>
        <v>0</v>
      </c>
      <c r="FQ408" s="208">
        <f t="shared" si="508"/>
        <v>0</v>
      </c>
      <c r="FR408" s="208">
        <f t="shared" si="508"/>
        <v>0</v>
      </c>
      <c r="FS408" s="208">
        <f t="shared" si="470"/>
        <v>0</v>
      </c>
      <c r="FT408" s="208">
        <f t="shared" si="509"/>
        <v>0</v>
      </c>
      <c r="FY408" s="207">
        <f t="shared" si="540"/>
        <v>0</v>
      </c>
      <c r="FZ408" s="208">
        <f t="shared" si="510"/>
        <v>0</v>
      </c>
      <c r="GA408" s="208">
        <f t="shared" si="510"/>
        <v>0</v>
      </c>
      <c r="GB408" s="208">
        <f t="shared" si="510"/>
        <v>0</v>
      </c>
      <c r="GC408" s="208">
        <f t="shared" si="471"/>
        <v>0</v>
      </c>
      <c r="GD408" s="208">
        <f t="shared" si="511"/>
        <v>0</v>
      </c>
      <c r="GI408" s="207">
        <f t="shared" si="541"/>
        <v>0</v>
      </c>
      <c r="GJ408" s="208">
        <f t="shared" si="512"/>
        <v>0</v>
      </c>
      <c r="GK408" s="208">
        <f t="shared" si="512"/>
        <v>0</v>
      </c>
      <c r="GL408" s="208">
        <f t="shared" si="512"/>
        <v>0</v>
      </c>
      <c r="GM408" s="208">
        <f t="shared" si="472"/>
        <v>0</v>
      </c>
      <c r="GN408" s="208">
        <f t="shared" si="513"/>
        <v>0</v>
      </c>
      <c r="GS408" s="207">
        <f t="shared" si="542"/>
        <v>0</v>
      </c>
      <c r="GT408" s="208">
        <f t="shared" si="514"/>
        <v>0</v>
      </c>
      <c r="GU408" s="208">
        <f t="shared" si="514"/>
        <v>0</v>
      </c>
      <c r="GV408" s="208">
        <f t="shared" si="514"/>
        <v>0</v>
      </c>
      <c r="GW408" s="208">
        <f t="shared" si="473"/>
        <v>0</v>
      </c>
      <c r="GX408" s="208">
        <f t="shared" si="515"/>
        <v>0</v>
      </c>
      <c r="HC408" s="207">
        <f t="shared" si="543"/>
        <v>0</v>
      </c>
      <c r="HD408" s="208">
        <f t="shared" si="516"/>
        <v>0</v>
      </c>
      <c r="HE408" s="208">
        <f t="shared" si="516"/>
        <v>0</v>
      </c>
      <c r="HF408" s="208">
        <f t="shared" si="516"/>
        <v>0</v>
      </c>
      <c r="HG408" s="208">
        <f t="shared" si="474"/>
        <v>0</v>
      </c>
      <c r="HH408" s="208">
        <f t="shared" si="517"/>
        <v>0</v>
      </c>
      <c r="HM408" s="207">
        <f t="shared" si="544"/>
        <v>0</v>
      </c>
      <c r="HN408" s="208">
        <f t="shared" si="518"/>
        <v>0</v>
      </c>
      <c r="HO408" s="208">
        <f t="shared" si="518"/>
        <v>0</v>
      </c>
      <c r="HP408" s="208">
        <f t="shared" si="518"/>
        <v>0</v>
      </c>
      <c r="HQ408" s="208">
        <f t="shared" si="475"/>
        <v>0</v>
      </c>
      <c r="HR408" s="208">
        <f t="shared" si="519"/>
        <v>0</v>
      </c>
      <c r="HW408" s="207">
        <f t="shared" si="545"/>
        <v>0</v>
      </c>
      <c r="HX408" s="208">
        <f t="shared" si="520"/>
        <v>0</v>
      </c>
      <c r="HY408" s="208">
        <f t="shared" si="520"/>
        <v>0</v>
      </c>
      <c r="HZ408" s="208">
        <f t="shared" si="520"/>
        <v>0</v>
      </c>
      <c r="IA408" s="208">
        <f t="shared" si="476"/>
        <v>0</v>
      </c>
      <c r="IB408" s="208">
        <f t="shared" si="521"/>
        <v>0</v>
      </c>
      <c r="IG408" s="207">
        <f t="shared" si="546"/>
        <v>0</v>
      </c>
      <c r="IH408" s="208">
        <f t="shared" si="522"/>
        <v>0</v>
      </c>
      <c r="II408" s="208">
        <f t="shared" si="522"/>
        <v>0</v>
      </c>
      <c r="IJ408" s="208">
        <f t="shared" si="522"/>
        <v>0</v>
      </c>
      <c r="IK408" s="208">
        <f t="shared" si="477"/>
        <v>0</v>
      </c>
      <c r="IL408" s="208">
        <f t="shared" si="523"/>
        <v>0</v>
      </c>
    </row>
    <row r="409" spans="20:246">
      <c r="T409" s="207">
        <v>37.900000000000098</v>
      </c>
      <c r="U409" s="207">
        <f t="shared" si="524"/>
        <v>0</v>
      </c>
      <c r="V409" s="208">
        <f t="shared" si="478"/>
        <v>0</v>
      </c>
      <c r="W409" s="208">
        <f t="shared" si="478"/>
        <v>0</v>
      </c>
      <c r="X409" s="208">
        <f t="shared" si="478"/>
        <v>0</v>
      </c>
      <c r="Y409" s="208">
        <f t="shared" si="455"/>
        <v>0</v>
      </c>
      <c r="Z409" s="208">
        <f t="shared" si="479"/>
        <v>0</v>
      </c>
      <c r="AE409" s="207">
        <f t="shared" si="525"/>
        <v>0</v>
      </c>
      <c r="AF409" s="208">
        <f t="shared" si="480"/>
        <v>0</v>
      </c>
      <c r="AG409" s="208">
        <f t="shared" si="480"/>
        <v>0</v>
      </c>
      <c r="AH409" s="208">
        <f t="shared" si="480"/>
        <v>0</v>
      </c>
      <c r="AI409" s="208">
        <f t="shared" si="456"/>
        <v>0</v>
      </c>
      <c r="AJ409" s="208">
        <f t="shared" si="481"/>
        <v>0</v>
      </c>
      <c r="AO409" s="207">
        <f t="shared" si="526"/>
        <v>0</v>
      </c>
      <c r="AP409" s="208">
        <f t="shared" si="482"/>
        <v>0</v>
      </c>
      <c r="AQ409" s="208">
        <f t="shared" si="482"/>
        <v>0</v>
      </c>
      <c r="AR409" s="208">
        <f t="shared" si="482"/>
        <v>0</v>
      </c>
      <c r="AS409" s="208">
        <f t="shared" si="457"/>
        <v>0</v>
      </c>
      <c r="AT409" s="208">
        <f t="shared" si="483"/>
        <v>0</v>
      </c>
      <c r="AY409" s="207">
        <f t="shared" si="527"/>
        <v>0</v>
      </c>
      <c r="AZ409" s="208">
        <f t="shared" si="484"/>
        <v>0</v>
      </c>
      <c r="BA409" s="208">
        <f t="shared" si="484"/>
        <v>0</v>
      </c>
      <c r="BB409" s="208">
        <f t="shared" si="484"/>
        <v>0</v>
      </c>
      <c r="BC409" s="208">
        <f t="shared" si="458"/>
        <v>0</v>
      </c>
      <c r="BD409" s="208">
        <f t="shared" si="485"/>
        <v>0</v>
      </c>
      <c r="BI409" s="207">
        <f t="shared" si="528"/>
        <v>0</v>
      </c>
      <c r="BJ409" s="208">
        <f t="shared" si="486"/>
        <v>0</v>
      </c>
      <c r="BK409" s="208">
        <f t="shared" si="486"/>
        <v>0</v>
      </c>
      <c r="BL409" s="208">
        <f t="shared" si="486"/>
        <v>0</v>
      </c>
      <c r="BM409" s="208">
        <f t="shared" si="459"/>
        <v>0</v>
      </c>
      <c r="BN409" s="208">
        <f t="shared" si="487"/>
        <v>0</v>
      </c>
      <c r="BS409" s="207">
        <f t="shared" si="529"/>
        <v>0</v>
      </c>
      <c r="BT409" s="208">
        <f t="shared" si="488"/>
        <v>0</v>
      </c>
      <c r="BU409" s="208">
        <f t="shared" si="488"/>
        <v>0</v>
      </c>
      <c r="BV409" s="208">
        <f t="shared" si="488"/>
        <v>0</v>
      </c>
      <c r="BW409" s="208">
        <f t="shared" si="460"/>
        <v>0</v>
      </c>
      <c r="BX409" s="208">
        <f t="shared" si="489"/>
        <v>0</v>
      </c>
      <c r="CC409" s="207">
        <f t="shared" si="530"/>
        <v>0</v>
      </c>
      <c r="CD409" s="208">
        <f t="shared" si="490"/>
        <v>0</v>
      </c>
      <c r="CE409" s="208">
        <f t="shared" si="490"/>
        <v>0</v>
      </c>
      <c r="CF409" s="208">
        <f t="shared" si="490"/>
        <v>0</v>
      </c>
      <c r="CG409" s="208">
        <f t="shared" si="461"/>
        <v>0</v>
      </c>
      <c r="CH409" s="208">
        <f t="shared" si="491"/>
        <v>0</v>
      </c>
      <c r="CM409" s="207">
        <f t="shared" si="531"/>
        <v>0</v>
      </c>
      <c r="CN409" s="208">
        <f t="shared" si="492"/>
        <v>0</v>
      </c>
      <c r="CO409" s="208">
        <f t="shared" si="492"/>
        <v>0</v>
      </c>
      <c r="CP409" s="208">
        <f t="shared" si="492"/>
        <v>0</v>
      </c>
      <c r="CQ409" s="208">
        <f t="shared" si="462"/>
        <v>0</v>
      </c>
      <c r="CR409" s="208">
        <f t="shared" si="493"/>
        <v>0</v>
      </c>
      <c r="CW409" s="207">
        <f t="shared" si="532"/>
        <v>0</v>
      </c>
      <c r="CX409" s="208">
        <f t="shared" si="494"/>
        <v>0</v>
      </c>
      <c r="CY409" s="207">
        <f t="shared" si="494"/>
        <v>0</v>
      </c>
      <c r="CZ409" s="208">
        <f t="shared" si="494"/>
        <v>0</v>
      </c>
      <c r="DA409" s="208">
        <f t="shared" si="463"/>
        <v>0</v>
      </c>
      <c r="DB409" s="208">
        <f t="shared" si="495"/>
        <v>0</v>
      </c>
      <c r="DG409" s="207">
        <f t="shared" si="533"/>
        <v>0</v>
      </c>
      <c r="DH409" s="208">
        <f t="shared" si="496"/>
        <v>0</v>
      </c>
      <c r="DI409" s="208">
        <f t="shared" si="496"/>
        <v>0</v>
      </c>
      <c r="DJ409" s="208">
        <f t="shared" si="496"/>
        <v>0</v>
      </c>
      <c r="DK409" s="208">
        <f t="shared" si="464"/>
        <v>0</v>
      </c>
      <c r="DL409" s="208">
        <f t="shared" si="497"/>
        <v>0</v>
      </c>
      <c r="DQ409" s="207">
        <f t="shared" si="534"/>
        <v>0</v>
      </c>
      <c r="DR409" s="208">
        <f t="shared" si="498"/>
        <v>0</v>
      </c>
      <c r="DS409" s="208">
        <f t="shared" si="498"/>
        <v>0</v>
      </c>
      <c r="DT409" s="208">
        <f t="shared" si="498"/>
        <v>0</v>
      </c>
      <c r="DU409" s="208">
        <f t="shared" si="465"/>
        <v>0</v>
      </c>
      <c r="DV409" s="208">
        <f t="shared" si="499"/>
        <v>0</v>
      </c>
      <c r="EA409" s="207">
        <f t="shared" si="535"/>
        <v>0</v>
      </c>
      <c r="EB409" s="208">
        <f t="shared" si="500"/>
        <v>0</v>
      </c>
      <c r="EC409" s="208">
        <f t="shared" si="500"/>
        <v>0</v>
      </c>
      <c r="ED409" s="208">
        <f t="shared" si="500"/>
        <v>0</v>
      </c>
      <c r="EE409" s="208">
        <f t="shared" si="466"/>
        <v>0</v>
      </c>
      <c r="EF409" s="208">
        <f t="shared" si="501"/>
        <v>0</v>
      </c>
      <c r="EK409" s="207">
        <f t="shared" si="536"/>
        <v>0</v>
      </c>
      <c r="EL409" s="208">
        <f t="shared" si="502"/>
        <v>0</v>
      </c>
      <c r="EM409" s="208">
        <f t="shared" si="502"/>
        <v>0</v>
      </c>
      <c r="EN409" s="208">
        <f t="shared" si="502"/>
        <v>0</v>
      </c>
      <c r="EO409" s="208">
        <f t="shared" si="467"/>
        <v>0</v>
      </c>
      <c r="EP409" s="208">
        <f t="shared" si="503"/>
        <v>0</v>
      </c>
      <c r="EU409" s="207">
        <f t="shared" si="537"/>
        <v>0</v>
      </c>
      <c r="EV409" s="208">
        <f t="shared" si="504"/>
        <v>0</v>
      </c>
      <c r="EW409" s="208">
        <f t="shared" si="504"/>
        <v>0</v>
      </c>
      <c r="EX409" s="208">
        <f t="shared" si="504"/>
        <v>0</v>
      </c>
      <c r="EY409" s="208">
        <f t="shared" si="468"/>
        <v>0</v>
      </c>
      <c r="EZ409" s="208">
        <f t="shared" si="505"/>
        <v>0</v>
      </c>
      <c r="FE409" s="207">
        <f t="shared" si="538"/>
        <v>0</v>
      </c>
      <c r="FF409" s="208">
        <f t="shared" si="506"/>
        <v>0</v>
      </c>
      <c r="FG409" s="208">
        <f t="shared" si="506"/>
        <v>0</v>
      </c>
      <c r="FH409" s="208">
        <f t="shared" si="506"/>
        <v>0</v>
      </c>
      <c r="FI409" s="208">
        <f t="shared" si="469"/>
        <v>0</v>
      </c>
      <c r="FJ409" s="208">
        <f t="shared" si="507"/>
        <v>0</v>
      </c>
      <c r="FO409" s="207">
        <f t="shared" si="539"/>
        <v>0</v>
      </c>
      <c r="FP409" s="208">
        <f t="shared" si="508"/>
        <v>0</v>
      </c>
      <c r="FQ409" s="208">
        <f t="shared" si="508"/>
        <v>0</v>
      </c>
      <c r="FR409" s="208">
        <f t="shared" si="508"/>
        <v>0</v>
      </c>
      <c r="FS409" s="208">
        <f t="shared" si="470"/>
        <v>0</v>
      </c>
      <c r="FT409" s="208">
        <f t="shared" si="509"/>
        <v>0</v>
      </c>
      <c r="FY409" s="207">
        <f t="shared" si="540"/>
        <v>0</v>
      </c>
      <c r="FZ409" s="208">
        <f t="shared" si="510"/>
        <v>0</v>
      </c>
      <c r="GA409" s="208">
        <f t="shared" si="510"/>
        <v>0</v>
      </c>
      <c r="GB409" s="208">
        <f t="shared" si="510"/>
        <v>0</v>
      </c>
      <c r="GC409" s="208">
        <f t="shared" si="471"/>
        <v>0</v>
      </c>
      <c r="GD409" s="208">
        <f t="shared" si="511"/>
        <v>0</v>
      </c>
      <c r="GI409" s="207">
        <f t="shared" si="541"/>
        <v>0</v>
      </c>
      <c r="GJ409" s="208">
        <f t="shared" si="512"/>
        <v>0</v>
      </c>
      <c r="GK409" s="208">
        <f t="shared" si="512"/>
        <v>0</v>
      </c>
      <c r="GL409" s="208">
        <f t="shared" si="512"/>
        <v>0</v>
      </c>
      <c r="GM409" s="208">
        <f t="shared" si="472"/>
        <v>0</v>
      </c>
      <c r="GN409" s="208">
        <f t="shared" si="513"/>
        <v>0</v>
      </c>
      <c r="GS409" s="207">
        <f t="shared" si="542"/>
        <v>0</v>
      </c>
      <c r="GT409" s="208">
        <f t="shared" si="514"/>
        <v>0</v>
      </c>
      <c r="GU409" s="208">
        <f t="shared" si="514"/>
        <v>0</v>
      </c>
      <c r="GV409" s="208">
        <f t="shared" si="514"/>
        <v>0</v>
      </c>
      <c r="GW409" s="208">
        <f t="shared" si="473"/>
        <v>0</v>
      </c>
      <c r="GX409" s="208">
        <f t="shared" si="515"/>
        <v>0</v>
      </c>
      <c r="HC409" s="207">
        <f t="shared" si="543"/>
        <v>0</v>
      </c>
      <c r="HD409" s="208">
        <f t="shared" si="516"/>
        <v>0</v>
      </c>
      <c r="HE409" s="208">
        <f t="shared" si="516"/>
        <v>0</v>
      </c>
      <c r="HF409" s="208">
        <f t="shared" si="516"/>
        <v>0</v>
      </c>
      <c r="HG409" s="208">
        <f t="shared" si="474"/>
        <v>0</v>
      </c>
      <c r="HH409" s="208">
        <f t="shared" si="517"/>
        <v>0</v>
      </c>
      <c r="HM409" s="207">
        <f t="shared" si="544"/>
        <v>0</v>
      </c>
      <c r="HN409" s="208">
        <f t="shared" si="518"/>
        <v>0</v>
      </c>
      <c r="HO409" s="208">
        <f t="shared" si="518"/>
        <v>0</v>
      </c>
      <c r="HP409" s="208">
        <f t="shared" si="518"/>
        <v>0</v>
      </c>
      <c r="HQ409" s="208">
        <f t="shared" si="475"/>
        <v>0</v>
      </c>
      <c r="HR409" s="208">
        <f t="shared" si="519"/>
        <v>0</v>
      </c>
      <c r="HW409" s="207">
        <f t="shared" si="545"/>
        <v>0</v>
      </c>
      <c r="HX409" s="208">
        <f t="shared" si="520"/>
        <v>0</v>
      </c>
      <c r="HY409" s="208">
        <f t="shared" si="520"/>
        <v>0</v>
      </c>
      <c r="HZ409" s="208">
        <f t="shared" si="520"/>
        <v>0</v>
      </c>
      <c r="IA409" s="208">
        <f t="shared" si="476"/>
        <v>0</v>
      </c>
      <c r="IB409" s="208">
        <f t="shared" si="521"/>
        <v>0</v>
      </c>
      <c r="IG409" s="207">
        <f t="shared" si="546"/>
        <v>0</v>
      </c>
      <c r="IH409" s="208">
        <f t="shared" si="522"/>
        <v>0</v>
      </c>
      <c r="II409" s="208">
        <f t="shared" si="522"/>
        <v>0</v>
      </c>
      <c r="IJ409" s="208">
        <f t="shared" si="522"/>
        <v>0</v>
      </c>
      <c r="IK409" s="208">
        <f t="shared" si="477"/>
        <v>0</v>
      </c>
      <c r="IL409" s="208">
        <f t="shared" si="523"/>
        <v>0</v>
      </c>
    </row>
    <row r="410" spans="20:246">
      <c r="T410" s="207">
        <v>38.000000000000099</v>
      </c>
      <c r="U410" s="207">
        <f t="shared" si="524"/>
        <v>0</v>
      </c>
      <c r="V410" s="208">
        <f t="shared" si="478"/>
        <v>0</v>
      </c>
      <c r="W410" s="208">
        <f t="shared" si="478"/>
        <v>0</v>
      </c>
      <c r="X410" s="208">
        <f t="shared" si="478"/>
        <v>0</v>
      </c>
      <c r="Y410" s="208">
        <f t="shared" si="455"/>
        <v>0</v>
      </c>
      <c r="Z410" s="208">
        <f t="shared" si="479"/>
        <v>0</v>
      </c>
      <c r="AE410" s="207">
        <f t="shared" si="525"/>
        <v>0</v>
      </c>
      <c r="AF410" s="208">
        <f t="shared" si="480"/>
        <v>0</v>
      </c>
      <c r="AG410" s="208">
        <f t="shared" si="480"/>
        <v>0</v>
      </c>
      <c r="AH410" s="208">
        <f t="shared" si="480"/>
        <v>0</v>
      </c>
      <c r="AI410" s="208">
        <f t="shared" si="456"/>
        <v>0</v>
      </c>
      <c r="AJ410" s="208">
        <f t="shared" si="481"/>
        <v>0</v>
      </c>
      <c r="AO410" s="207">
        <f t="shared" si="526"/>
        <v>0</v>
      </c>
      <c r="AP410" s="208">
        <f t="shared" si="482"/>
        <v>0</v>
      </c>
      <c r="AQ410" s="208">
        <f t="shared" si="482"/>
        <v>0</v>
      </c>
      <c r="AR410" s="208">
        <f t="shared" si="482"/>
        <v>0</v>
      </c>
      <c r="AS410" s="208">
        <f t="shared" si="457"/>
        <v>0</v>
      </c>
      <c r="AT410" s="208">
        <f t="shared" si="483"/>
        <v>0</v>
      </c>
      <c r="AY410" s="207">
        <f t="shared" si="527"/>
        <v>0</v>
      </c>
      <c r="AZ410" s="208">
        <f t="shared" si="484"/>
        <v>0</v>
      </c>
      <c r="BA410" s="208">
        <f t="shared" si="484"/>
        <v>0</v>
      </c>
      <c r="BB410" s="208">
        <f t="shared" si="484"/>
        <v>0</v>
      </c>
      <c r="BC410" s="208">
        <f t="shared" si="458"/>
        <v>0</v>
      </c>
      <c r="BD410" s="208">
        <f t="shared" si="485"/>
        <v>0</v>
      </c>
      <c r="BI410" s="207">
        <f t="shared" si="528"/>
        <v>0</v>
      </c>
      <c r="BJ410" s="208">
        <f t="shared" si="486"/>
        <v>0</v>
      </c>
      <c r="BK410" s="208">
        <f t="shared" si="486"/>
        <v>0</v>
      </c>
      <c r="BL410" s="208">
        <f t="shared" si="486"/>
        <v>0</v>
      </c>
      <c r="BM410" s="208">
        <f t="shared" si="459"/>
        <v>0</v>
      </c>
      <c r="BN410" s="208">
        <f t="shared" si="487"/>
        <v>0</v>
      </c>
      <c r="BS410" s="207">
        <f t="shared" si="529"/>
        <v>0</v>
      </c>
      <c r="BT410" s="208">
        <f t="shared" si="488"/>
        <v>0</v>
      </c>
      <c r="BU410" s="208">
        <f t="shared" si="488"/>
        <v>0</v>
      </c>
      <c r="BV410" s="208">
        <f t="shared" si="488"/>
        <v>0</v>
      </c>
      <c r="BW410" s="208">
        <f t="shared" si="460"/>
        <v>0</v>
      </c>
      <c r="BX410" s="208">
        <f t="shared" si="489"/>
        <v>0</v>
      </c>
      <c r="CC410" s="207">
        <f t="shared" si="530"/>
        <v>0</v>
      </c>
      <c r="CD410" s="208">
        <f t="shared" si="490"/>
        <v>0</v>
      </c>
      <c r="CE410" s="208">
        <f t="shared" si="490"/>
        <v>0</v>
      </c>
      <c r="CF410" s="208">
        <f t="shared" si="490"/>
        <v>0</v>
      </c>
      <c r="CG410" s="208">
        <f t="shared" si="461"/>
        <v>0</v>
      </c>
      <c r="CH410" s="208">
        <f t="shared" si="491"/>
        <v>0</v>
      </c>
      <c r="CM410" s="207">
        <f t="shared" si="531"/>
        <v>0</v>
      </c>
      <c r="CN410" s="208">
        <f t="shared" si="492"/>
        <v>0</v>
      </c>
      <c r="CO410" s="208">
        <f t="shared" si="492"/>
        <v>0</v>
      </c>
      <c r="CP410" s="208">
        <f t="shared" si="492"/>
        <v>0</v>
      </c>
      <c r="CQ410" s="208">
        <f t="shared" si="462"/>
        <v>0</v>
      </c>
      <c r="CR410" s="208">
        <f t="shared" si="493"/>
        <v>0</v>
      </c>
      <c r="CW410" s="207">
        <f t="shared" si="532"/>
        <v>0</v>
      </c>
      <c r="CX410" s="208">
        <f t="shared" si="494"/>
        <v>0</v>
      </c>
      <c r="CY410" s="207">
        <f t="shared" si="494"/>
        <v>0</v>
      </c>
      <c r="CZ410" s="208">
        <f t="shared" si="494"/>
        <v>0</v>
      </c>
      <c r="DA410" s="208">
        <f t="shared" si="463"/>
        <v>0</v>
      </c>
      <c r="DB410" s="208">
        <f t="shared" si="495"/>
        <v>0</v>
      </c>
      <c r="DG410" s="207">
        <f t="shared" si="533"/>
        <v>0</v>
      </c>
      <c r="DH410" s="208">
        <f t="shared" si="496"/>
        <v>0</v>
      </c>
      <c r="DI410" s="208">
        <f t="shared" si="496"/>
        <v>0</v>
      </c>
      <c r="DJ410" s="208">
        <f t="shared" si="496"/>
        <v>0</v>
      </c>
      <c r="DK410" s="208">
        <f t="shared" si="464"/>
        <v>0</v>
      </c>
      <c r="DL410" s="208">
        <f t="shared" si="497"/>
        <v>0</v>
      </c>
      <c r="DQ410" s="207">
        <f t="shared" si="534"/>
        <v>0</v>
      </c>
      <c r="DR410" s="208">
        <f t="shared" si="498"/>
        <v>0</v>
      </c>
      <c r="DS410" s="208">
        <f t="shared" si="498"/>
        <v>0</v>
      </c>
      <c r="DT410" s="208">
        <f t="shared" si="498"/>
        <v>0</v>
      </c>
      <c r="DU410" s="208">
        <f t="shared" si="465"/>
        <v>0</v>
      </c>
      <c r="DV410" s="208">
        <f t="shared" si="499"/>
        <v>0</v>
      </c>
      <c r="EA410" s="207">
        <f t="shared" si="535"/>
        <v>0</v>
      </c>
      <c r="EB410" s="208">
        <f t="shared" si="500"/>
        <v>0</v>
      </c>
      <c r="EC410" s="208">
        <f t="shared" si="500"/>
        <v>0</v>
      </c>
      <c r="ED410" s="208">
        <f t="shared" si="500"/>
        <v>0</v>
      </c>
      <c r="EE410" s="208">
        <f t="shared" si="466"/>
        <v>0</v>
      </c>
      <c r="EF410" s="208">
        <f t="shared" si="501"/>
        <v>0</v>
      </c>
      <c r="EK410" s="207">
        <f t="shared" si="536"/>
        <v>0</v>
      </c>
      <c r="EL410" s="208">
        <f t="shared" si="502"/>
        <v>0</v>
      </c>
      <c r="EM410" s="208">
        <f t="shared" si="502"/>
        <v>0</v>
      </c>
      <c r="EN410" s="208">
        <f t="shared" si="502"/>
        <v>0</v>
      </c>
      <c r="EO410" s="208">
        <f t="shared" si="467"/>
        <v>0</v>
      </c>
      <c r="EP410" s="208">
        <f t="shared" si="503"/>
        <v>0</v>
      </c>
      <c r="EU410" s="207">
        <f t="shared" si="537"/>
        <v>0</v>
      </c>
      <c r="EV410" s="208">
        <f t="shared" si="504"/>
        <v>0</v>
      </c>
      <c r="EW410" s="208">
        <f t="shared" si="504"/>
        <v>0</v>
      </c>
      <c r="EX410" s="208">
        <f t="shared" si="504"/>
        <v>0</v>
      </c>
      <c r="EY410" s="208">
        <f t="shared" si="468"/>
        <v>0</v>
      </c>
      <c r="EZ410" s="208">
        <f t="shared" si="505"/>
        <v>0</v>
      </c>
      <c r="FE410" s="207">
        <f t="shared" si="538"/>
        <v>0</v>
      </c>
      <c r="FF410" s="208">
        <f t="shared" si="506"/>
        <v>0</v>
      </c>
      <c r="FG410" s="208">
        <f t="shared" si="506"/>
        <v>0</v>
      </c>
      <c r="FH410" s="208">
        <f t="shared" si="506"/>
        <v>0</v>
      </c>
      <c r="FI410" s="208">
        <f t="shared" si="469"/>
        <v>0</v>
      </c>
      <c r="FJ410" s="208">
        <f t="shared" si="507"/>
        <v>0</v>
      </c>
      <c r="FO410" s="207">
        <f t="shared" si="539"/>
        <v>0</v>
      </c>
      <c r="FP410" s="208">
        <f t="shared" si="508"/>
        <v>0</v>
      </c>
      <c r="FQ410" s="208">
        <f t="shared" si="508"/>
        <v>0</v>
      </c>
      <c r="FR410" s="208">
        <f t="shared" si="508"/>
        <v>0</v>
      </c>
      <c r="FS410" s="208">
        <f t="shared" si="470"/>
        <v>0</v>
      </c>
      <c r="FT410" s="208">
        <f t="shared" si="509"/>
        <v>0</v>
      </c>
      <c r="FY410" s="207">
        <f t="shared" si="540"/>
        <v>0</v>
      </c>
      <c r="FZ410" s="208">
        <f t="shared" si="510"/>
        <v>0</v>
      </c>
      <c r="GA410" s="208">
        <f t="shared" si="510"/>
        <v>0</v>
      </c>
      <c r="GB410" s="208">
        <f t="shared" si="510"/>
        <v>0</v>
      </c>
      <c r="GC410" s="208">
        <f t="shared" si="471"/>
        <v>0</v>
      </c>
      <c r="GD410" s="208">
        <f t="shared" si="511"/>
        <v>0</v>
      </c>
      <c r="GI410" s="207">
        <f t="shared" si="541"/>
        <v>0</v>
      </c>
      <c r="GJ410" s="208">
        <f t="shared" si="512"/>
        <v>0</v>
      </c>
      <c r="GK410" s="208">
        <f t="shared" si="512"/>
        <v>0</v>
      </c>
      <c r="GL410" s="208">
        <f t="shared" si="512"/>
        <v>0</v>
      </c>
      <c r="GM410" s="208">
        <f t="shared" si="472"/>
        <v>0</v>
      </c>
      <c r="GN410" s="208">
        <f t="shared" si="513"/>
        <v>0</v>
      </c>
      <c r="GS410" s="207">
        <f t="shared" si="542"/>
        <v>0</v>
      </c>
      <c r="GT410" s="208">
        <f t="shared" si="514"/>
        <v>0</v>
      </c>
      <c r="GU410" s="208">
        <f t="shared" si="514"/>
        <v>0</v>
      </c>
      <c r="GV410" s="208">
        <f t="shared" si="514"/>
        <v>0</v>
      </c>
      <c r="GW410" s="208">
        <f t="shared" si="473"/>
        <v>0</v>
      </c>
      <c r="GX410" s="208">
        <f t="shared" si="515"/>
        <v>0</v>
      </c>
      <c r="HC410" s="207">
        <f t="shared" si="543"/>
        <v>0</v>
      </c>
      <c r="HD410" s="208">
        <f t="shared" si="516"/>
        <v>0</v>
      </c>
      <c r="HE410" s="208">
        <f t="shared" si="516"/>
        <v>0</v>
      </c>
      <c r="HF410" s="208">
        <f t="shared" si="516"/>
        <v>0</v>
      </c>
      <c r="HG410" s="208">
        <f t="shared" si="474"/>
        <v>0</v>
      </c>
      <c r="HH410" s="208">
        <f t="shared" si="517"/>
        <v>0</v>
      </c>
      <c r="HM410" s="207">
        <f t="shared" si="544"/>
        <v>0</v>
      </c>
      <c r="HN410" s="208">
        <f t="shared" si="518"/>
        <v>0</v>
      </c>
      <c r="HO410" s="208">
        <f t="shared" si="518"/>
        <v>0</v>
      </c>
      <c r="HP410" s="208">
        <f t="shared" si="518"/>
        <v>0</v>
      </c>
      <c r="HQ410" s="208">
        <f t="shared" si="475"/>
        <v>0</v>
      </c>
      <c r="HR410" s="208">
        <f t="shared" si="519"/>
        <v>0</v>
      </c>
      <c r="HW410" s="207">
        <f t="shared" si="545"/>
        <v>0</v>
      </c>
      <c r="HX410" s="208">
        <f t="shared" si="520"/>
        <v>0</v>
      </c>
      <c r="HY410" s="208">
        <f t="shared" si="520"/>
        <v>0</v>
      </c>
      <c r="HZ410" s="208">
        <f t="shared" si="520"/>
        <v>0</v>
      </c>
      <c r="IA410" s="208">
        <f t="shared" si="476"/>
        <v>0</v>
      </c>
      <c r="IB410" s="208">
        <f t="shared" si="521"/>
        <v>0</v>
      </c>
      <c r="IG410" s="207">
        <f t="shared" si="546"/>
        <v>0</v>
      </c>
      <c r="IH410" s="208">
        <f t="shared" si="522"/>
        <v>0</v>
      </c>
      <c r="II410" s="208">
        <f t="shared" si="522"/>
        <v>0</v>
      </c>
      <c r="IJ410" s="208">
        <f t="shared" si="522"/>
        <v>0</v>
      </c>
      <c r="IK410" s="208">
        <f t="shared" si="477"/>
        <v>0</v>
      </c>
      <c r="IL410" s="208">
        <f t="shared" si="523"/>
        <v>0</v>
      </c>
    </row>
    <row r="411" spans="20:246">
      <c r="T411" s="207">
        <v>38.100000000000101</v>
      </c>
      <c r="U411" s="207">
        <f t="shared" si="524"/>
        <v>0</v>
      </c>
      <c r="V411" s="208">
        <f t="shared" si="478"/>
        <v>0</v>
      </c>
      <c r="W411" s="208">
        <f t="shared" si="478"/>
        <v>0</v>
      </c>
      <c r="X411" s="208">
        <f t="shared" si="478"/>
        <v>0</v>
      </c>
      <c r="Y411" s="208">
        <f t="shared" si="455"/>
        <v>0</v>
      </c>
      <c r="Z411" s="208">
        <f t="shared" si="479"/>
        <v>0</v>
      </c>
      <c r="AE411" s="207">
        <f t="shared" si="525"/>
        <v>0</v>
      </c>
      <c r="AF411" s="208">
        <f t="shared" si="480"/>
        <v>0</v>
      </c>
      <c r="AG411" s="208">
        <f t="shared" si="480"/>
        <v>0</v>
      </c>
      <c r="AH411" s="208">
        <f t="shared" si="480"/>
        <v>0</v>
      </c>
      <c r="AI411" s="208">
        <f t="shared" si="456"/>
        <v>0</v>
      </c>
      <c r="AJ411" s="208">
        <f t="shared" si="481"/>
        <v>0</v>
      </c>
      <c r="AO411" s="207">
        <f t="shared" si="526"/>
        <v>0</v>
      </c>
      <c r="AP411" s="208">
        <f t="shared" si="482"/>
        <v>0</v>
      </c>
      <c r="AQ411" s="208">
        <f t="shared" si="482"/>
        <v>0</v>
      </c>
      <c r="AR411" s="208">
        <f t="shared" si="482"/>
        <v>0</v>
      </c>
      <c r="AS411" s="208">
        <f t="shared" si="457"/>
        <v>0</v>
      </c>
      <c r="AT411" s="208">
        <f t="shared" si="483"/>
        <v>0</v>
      </c>
      <c r="AY411" s="207">
        <f t="shared" si="527"/>
        <v>0</v>
      </c>
      <c r="AZ411" s="208">
        <f t="shared" si="484"/>
        <v>0</v>
      </c>
      <c r="BA411" s="208">
        <f t="shared" si="484"/>
        <v>0</v>
      </c>
      <c r="BB411" s="208">
        <f t="shared" si="484"/>
        <v>0</v>
      </c>
      <c r="BC411" s="208">
        <f t="shared" si="458"/>
        <v>0</v>
      </c>
      <c r="BD411" s="208">
        <f t="shared" si="485"/>
        <v>0</v>
      </c>
      <c r="BI411" s="207">
        <f t="shared" si="528"/>
        <v>0</v>
      </c>
      <c r="BJ411" s="208">
        <f t="shared" si="486"/>
        <v>0</v>
      </c>
      <c r="BK411" s="208">
        <f t="shared" si="486"/>
        <v>0</v>
      </c>
      <c r="BL411" s="208">
        <f t="shared" si="486"/>
        <v>0</v>
      </c>
      <c r="BM411" s="208">
        <f t="shared" si="459"/>
        <v>0</v>
      </c>
      <c r="BN411" s="208">
        <f t="shared" si="487"/>
        <v>0</v>
      </c>
      <c r="BS411" s="207">
        <f t="shared" si="529"/>
        <v>0</v>
      </c>
      <c r="BT411" s="208">
        <f t="shared" si="488"/>
        <v>0</v>
      </c>
      <c r="BU411" s="208">
        <f t="shared" si="488"/>
        <v>0</v>
      </c>
      <c r="BV411" s="208">
        <f t="shared" si="488"/>
        <v>0</v>
      </c>
      <c r="BW411" s="208">
        <f t="shared" si="460"/>
        <v>0</v>
      </c>
      <c r="BX411" s="208">
        <f t="shared" si="489"/>
        <v>0</v>
      </c>
      <c r="CC411" s="207">
        <f t="shared" si="530"/>
        <v>0</v>
      </c>
      <c r="CD411" s="208">
        <f t="shared" si="490"/>
        <v>0</v>
      </c>
      <c r="CE411" s="208">
        <f t="shared" si="490"/>
        <v>0</v>
      </c>
      <c r="CF411" s="208">
        <f t="shared" si="490"/>
        <v>0</v>
      </c>
      <c r="CG411" s="208">
        <f t="shared" si="461"/>
        <v>0</v>
      </c>
      <c r="CH411" s="208">
        <f t="shared" si="491"/>
        <v>0</v>
      </c>
      <c r="CM411" s="207">
        <f t="shared" si="531"/>
        <v>0</v>
      </c>
      <c r="CN411" s="208">
        <f t="shared" si="492"/>
        <v>0</v>
      </c>
      <c r="CO411" s="208">
        <f t="shared" si="492"/>
        <v>0</v>
      </c>
      <c r="CP411" s="208">
        <f t="shared" si="492"/>
        <v>0</v>
      </c>
      <c r="CQ411" s="208">
        <f t="shared" si="462"/>
        <v>0</v>
      </c>
      <c r="CR411" s="208">
        <f t="shared" si="493"/>
        <v>0</v>
      </c>
      <c r="CW411" s="207">
        <f t="shared" si="532"/>
        <v>0</v>
      </c>
      <c r="CX411" s="208">
        <f t="shared" si="494"/>
        <v>0</v>
      </c>
      <c r="CY411" s="207">
        <f t="shared" si="494"/>
        <v>0</v>
      </c>
      <c r="CZ411" s="208">
        <f t="shared" si="494"/>
        <v>0</v>
      </c>
      <c r="DA411" s="208">
        <f t="shared" si="463"/>
        <v>0</v>
      </c>
      <c r="DB411" s="208">
        <f t="shared" si="495"/>
        <v>0</v>
      </c>
      <c r="DG411" s="207">
        <f t="shared" si="533"/>
        <v>0</v>
      </c>
      <c r="DH411" s="208">
        <f t="shared" si="496"/>
        <v>0</v>
      </c>
      <c r="DI411" s="208">
        <f t="shared" si="496"/>
        <v>0</v>
      </c>
      <c r="DJ411" s="208">
        <f t="shared" si="496"/>
        <v>0</v>
      </c>
      <c r="DK411" s="208">
        <f t="shared" si="464"/>
        <v>0</v>
      </c>
      <c r="DL411" s="208">
        <f t="shared" si="497"/>
        <v>0</v>
      </c>
      <c r="DQ411" s="207">
        <f t="shared" si="534"/>
        <v>0</v>
      </c>
      <c r="DR411" s="208">
        <f t="shared" si="498"/>
        <v>0</v>
      </c>
      <c r="DS411" s="208">
        <f t="shared" si="498"/>
        <v>0</v>
      </c>
      <c r="DT411" s="208">
        <f t="shared" si="498"/>
        <v>0</v>
      </c>
      <c r="DU411" s="208">
        <f t="shared" si="465"/>
        <v>0</v>
      </c>
      <c r="DV411" s="208">
        <f t="shared" si="499"/>
        <v>0</v>
      </c>
      <c r="EA411" s="207">
        <f t="shared" si="535"/>
        <v>0</v>
      </c>
      <c r="EB411" s="208">
        <f t="shared" si="500"/>
        <v>0</v>
      </c>
      <c r="EC411" s="208">
        <f t="shared" si="500"/>
        <v>0</v>
      </c>
      <c r="ED411" s="208">
        <f t="shared" si="500"/>
        <v>0</v>
      </c>
      <c r="EE411" s="208">
        <f t="shared" si="466"/>
        <v>0</v>
      </c>
      <c r="EF411" s="208">
        <f t="shared" si="501"/>
        <v>0</v>
      </c>
      <c r="EK411" s="207">
        <f t="shared" si="536"/>
        <v>0</v>
      </c>
      <c r="EL411" s="208">
        <f t="shared" si="502"/>
        <v>0</v>
      </c>
      <c r="EM411" s="208">
        <f t="shared" si="502"/>
        <v>0</v>
      </c>
      <c r="EN411" s="208">
        <f t="shared" si="502"/>
        <v>0</v>
      </c>
      <c r="EO411" s="208">
        <f t="shared" si="467"/>
        <v>0</v>
      </c>
      <c r="EP411" s="208">
        <f t="shared" si="503"/>
        <v>0</v>
      </c>
      <c r="EU411" s="207">
        <f t="shared" si="537"/>
        <v>0</v>
      </c>
      <c r="EV411" s="208">
        <f t="shared" si="504"/>
        <v>0</v>
      </c>
      <c r="EW411" s="208">
        <f t="shared" si="504"/>
        <v>0</v>
      </c>
      <c r="EX411" s="208">
        <f t="shared" si="504"/>
        <v>0</v>
      </c>
      <c r="EY411" s="208">
        <f t="shared" si="468"/>
        <v>0</v>
      </c>
      <c r="EZ411" s="208">
        <f t="shared" si="505"/>
        <v>0</v>
      </c>
      <c r="FE411" s="207">
        <f t="shared" si="538"/>
        <v>0</v>
      </c>
      <c r="FF411" s="208">
        <f t="shared" si="506"/>
        <v>0</v>
      </c>
      <c r="FG411" s="208">
        <f t="shared" si="506"/>
        <v>0</v>
      </c>
      <c r="FH411" s="208">
        <f t="shared" si="506"/>
        <v>0</v>
      </c>
      <c r="FI411" s="208">
        <f t="shared" si="469"/>
        <v>0</v>
      </c>
      <c r="FJ411" s="208">
        <f t="shared" si="507"/>
        <v>0</v>
      </c>
      <c r="FO411" s="207">
        <f t="shared" si="539"/>
        <v>0</v>
      </c>
      <c r="FP411" s="208">
        <f t="shared" si="508"/>
        <v>0</v>
      </c>
      <c r="FQ411" s="208">
        <f t="shared" si="508"/>
        <v>0</v>
      </c>
      <c r="FR411" s="208">
        <f t="shared" si="508"/>
        <v>0</v>
      </c>
      <c r="FS411" s="208">
        <f t="shared" si="470"/>
        <v>0</v>
      </c>
      <c r="FT411" s="208">
        <f t="shared" si="509"/>
        <v>0</v>
      </c>
      <c r="FY411" s="207">
        <f t="shared" si="540"/>
        <v>0</v>
      </c>
      <c r="FZ411" s="208">
        <f t="shared" si="510"/>
        <v>0</v>
      </c>
      <c r="GA411" s="208">
        <f t="shared" si="510"/>
        <v>0</v>
      </c>
      <c r="GB411" s="208">
        <f t="shared" si="510"/>
        <v>0</v>
      </c>
      <c r="GC411" s="208">
        <f t="shared" si="471"/>
        <v>0</v>
      </c>
      <c r="GD411" s="208">
        <f t="shared" si="511"/>
        <v>0</v>
      </c>
      <c r="GI411" s="207">
        <f t="shared" si="541"/>
        <v>0</v>
      </c>
      <c r="GJ411" s="208">
        <f t="shared" si="512"/>
        <v>0</v>
      </c>
      <c r="GK411" s="208">
        <f t="shared" si="512"/>
        <v>0</v>
      </c>
      <c r="GL411" s="208">
        <f t="shared" si="512"/>
        <v>0</v>
      </c>
      <c r="GM411" s="208">
        <f t="shared" si="472"/>
        <v>0</v>
      </c>
      <c r="GN411" s="208">
        <f t="shared" si="513"/>
        <v>0</v>
      </c>
      <c r="GS411" s="207">
        <f t="shared" si="542"/>
        <v>0</v>
      </c>
      <c r="GT411" s="208">
        <f t="shared" si="514"/>
        <v>0</v>
      </c>
      <c r="GU411" s="208">
        <f t="shared" si="514"/>
        <v>0</v>
      </c>
      <c r="GV411" s="208">
        <f t="shared" si="514"/>
        <v>0</v>
      </c>
      <c r="GW411" s="208">
        <f t="shared" si="473"/>
        <v>0</v>
      </c>
      <c r="GX411" s="208">
        <f t="shared" si="515"/>
        <v>0</v>
      </c>
      <c r="HC411" s="207">
        <f t="shared" si="543"/>
        <v>0</v>
      </c>
      <c r="HD411" s="208">
        <f t="shared" si="516"/>
        <v>0</v>
      </c>
      <c r="HE411" s="208">
        <f t="shared" si="516"/>
        <v>0</v>
      </c>
      <c r="HF411" s="208">
        <f t="shared" si="516"/>
        <v>0</v>
      </c>
      <c r="HG411" s="208">
        <f t="shared" si="474"/>
        <v>0</v>
      </c>
      <c r="HH411" s="208">
        <f t="shared" si="517"/>
        <v>0</v>
      </c>
      <c r="HM411" s="207">
        <f t="shared" si="544"/>
        <v>0</v>
      </c>
      <c r="HN411" s="208">
        <f t="shared" si="518"/>
        <v>0</v>
      </c>
      <c r="HO411" s="208">
        <f t="shared" si="518"/>
        <v>0</v>
      </c>
      <c r="HP411" s="208">
        <f t="shared" si="518"/>
        <v>0</v>
      </c>
      <c r="HQ411" s="208">
        <f t="shared" si="475"/>
        <v>0</v>
      </c>
      <c r="HR411" s="208">
        <f t="shared" si="519"/>
        <v>0</v>
      </c>
      <c r="HW411" s="207">
        <f t="shared" si="545"/>
        <v>0</v>
      </c>
      <c r="HX411" s="208">
        <f t="shared" si="520"/>
        <v>0</v>
      </c>
      <c r="HY411" s="208">
        <f t="shared" si="520"/>
        <v>0</v>
      </c>
      <c r="HZ411" s="208">
        <f t="shared" si="520"/>
        <v>0</v>
      </c>
      <c r="IA411" s="208">
        <f t="shared" si="476"/>
        <v>0</v>
      </c>
      <c r="IB411" s="208">
        <f t="shared" si="521"/>
        <v>0</v>
      </c>
      <c r="IG411" s="207">
        <f t="shared" si="546"/>
        <v>0</v>
      </c>
      <c r="IH411" s="208">
        <f t="shared" si="522"/>
        <v>0</v>
      </c>
      <c r="II411" s="208">
        <f t="shared" si="522"/>
        <v>0</v>
      </c>
      <c r="IJ411" s="208">
        <f t="shared" si="522"/>
        <v>0</v>
      </c>
      <c r="IK411" s="208">
        <f t="shared" si="477"/>
        <v>0</v>
      </c>
      <c r="IL411" s="208">
        <f t="shared" si="523"/>
        <v>0</v>
      </c>
    </row>
    <row r="412" spans="20:246">
      <c r="T412" s="207">
        <v>38.200000000000102</v>
      </c>
      <c r="U412" s="207">
        <f t="shared" si="524"/>
        <v>0</v>
      </c>
      <c r="V412" s="208">
        <f t="shared" si="478"/>
        <v>0</v>
      </c>
      <c r="W412" s="208">
        <f t="shared" si="478"/>
        <v>0</v>
      </c>
      <c r="X412" s="208">
        <f t="shared" si="478"/>
        <v>0</v>
      </c>
      <c r="Y412" s="208">
        <f t="shared" si="455"/>
        <v>0</v>
      </c>
      <c r="Z412" s="208">
        <f t="shared" si="479"/>
        <v>0</v>
      </c>
      <c r="AE412" s="207">
        <f t="shared" si="525"/>
        <v>0</v>
      </c>
      <c r="AF412" s="208">
        <f t="shared" si="480"/>
        <v>0</v>
      </c>
      <c r="AG412" s="208">
        <f t="shared" si="480"/>
        <v>0</v>
      </c>
      <c r="AH412" s="208">
        <f t="shared" si="480"/>
        <v>0</v>
      </c>
      <c r="AI412" s="208">
        <f t="shared" si="456"/>
        <v>0</v>
      </c>
      <c r="AJ412" s="208">
        <f t="shared" si="481"/>
        <v>0</v>
      </c>
      <c r="AO412" s="207">
        <f t="shared" si="526"/>
        <v>0</v>
      </c>
      <c r="AP412" s="208">
        <f t="shared" si="482"/>
        <v>0</v>
      </c>
      <c r="AQ412" s="208">
        <f t="shared" si="482"/>
        <v>0</v>
      </c>
      <c r="AR412" s="208">
        <f t="shared" si="482"/>
        <v>0</v>
      </c>
      <c r="AS412" s="208">
        <f t="shared" si="457"/>
        <v>0</v>
      </c>
      <c r="AT412" s="208">
        <f t="shared" si="483"/>
        <v>0</v>
      </c>
      <c r="AY412" s="207">
        <f t="shared" si="527"/>
        <v>0</v>
      </c>
      <c r="AZ412" s="208">
        <f t="shared" si="484"/>
        <v>0</v>
      </c>
      <c r="BA412" s="208">
        <f t="shared" si="484"/>
        <v>0</v>
      </c>
      <c r="BB412" s="208">
        <f t="shared" si="484"/>
        <v>0</v>
      </c>
      <c r="BC412" s="208">
        <f t="shared" si="458"/>
        <v>0</v>
      </c>
      <c r="BD412" s="208">
        <f t="shared" si="485"/>
        <v>0</v>
      </c>
      <c r="BI412" s="207">
        <f t="shared" si="528"/>
        <v>0</v>
      </c>
      <c r="BJ412" s="208">
        <f t="shared" si="486"/>
        <v>0</v>
      </c>
      <c r="BK412" s="208">
        <f t="shared" si="486"/>
        <v>0</v>
      </c>
      <c r="BL412" s="208">
        <f t="shared" si="486"/>
        <v>0</v>
      </c>
      <c r="BM412" s="208">
        <f t="shared" si="459"/>
        <v>0</v>
      </c>
      <c r="BN412" s="208">
        <f t="shared" si="487"/>
        <v>0</v>
      </c>
      <c r="BS412" s="207">
        <f t="shared" si="529"/>
        <v>0</v>
      </c>
      <c r="BT412" s="208">
        <f t="shared" si="488"/>
        <v>0</v>
      </c>
      <c r="BU412" s="208">
        <f t="shared" si="488"/>
        <v>0</v>
      </c>
      <c r="BV412" s="208">
        <f t="shared" si="488"/>
        <v>0</v>
      </c>
      <c r="BW412" s="208">
        <f t="shared" si="460"/>
        <v>0</v>
      </c>
      <c r="BX412" s="208">
        <f t="shared" si="489"/>
        <v>0</v>
      </c>
      <c r="CC412" s="207">
        <f t="shared" si="530"/>
        <v>0</v>
      </c>
      <c r="CD412" s="208">
        <f t="shared" si="490"/>
        <v>0</v>
      </c>
      <c r="CE412" s="208">
        <f t="shared" si="490"/>
        <v>0</v>
      </c>
      <c r="CF412" s="208">
        <f t="shared" si="490"/>
        <v>0</v>
      </c>
      <c r="CG412" s="208">
        <f t="shared" si="461"/>
        <v>0</v>
      </c>
      <c r="CH412" s="208">
        <f t="shared" si="491"/>
        <v>0</v>
      </c>
      <c r="CM412" s="207">
        <f t="shared" si="531"/>
        <v>0</v>
      </c>
      <c r="CN412" s="208">
        <f t="shared" si="492"/>
        <v>0</v>
      </c>
      <c r="CO412" s="208">
        <f t="shared" si="492"/>
        <v>0</v>
      </c>
      <c r="CP412" s="208">
        <f t="shared" si="492"/>
        <v>0</v>
      </c>
      <c r="CQ412" s="208">
        <f t="shared" si="462"/>
        <v>0</v>
      </c>
      <c r="CR412" s="208">
        <f t="shared" si="493"/>
        <v>0</v>
      </c>
      <c r="CW412" s="207">
        <f t="shared" si="532"/>
        <v>0</v>
      </c>
      <c r="CX412" s="208">
        <f t="shared" si="494"/>
        <v>0</v>
      </c>
      <c r="CY412" s="207">
        <f t="shared" si="494"/>
        <v>0</v>
      </c>
      <c r="CZ412" s="208">
        <f t="shared" si="494"/>
        <v>0</v>
      </c>
      <c r="DA412" s="208">
        <f t="shared" si="463"/>
        <v>0</v>
      </c>
      <c r="DB412" s="208">
        <f t="shared" si="495"/>
        <v>0</v>
      </c>
      <c r="DG412" s="207">
        <f t="shared" si="533"/>
        <v>0</v>
      </c>
      <c r="DH412" s="208">
        <f t="shared" si="496"/>
        <v>0</v>
      </c>
      <c r="DI412" s="208">
        <f t="shared" si="496"/>
        <v>0</v>
      </c>
      <c r="DJ412" s="208">
        <f t="shared" si="496"/>
        <v>0</v>
      </c>
      <c r="DK412" s="208">
        <f t="shared" si="464"/>
        <v>0</v>
      </c>
      <c r="DL412" s="208">
        <f t="shared" si="497"/>
        <v>0</v>
      </c>
      <c r="DQ412" s="207">
        <f t="shared" si="534"/>
        <v>0</v>
      </c>
      <c r="DR412" s="208">
        <f t="shared" si="498"/>
        <v>0</v>
      </c>
      <c r="DS412" s="208">
        <f t="shared" si="498"/>
        <v>0</v>
      </c>
      <c r="DT412" s="208">
        <f t="shared" si="498"/>
        <v>0</v>
      </c>
      <c r="DU412" s="208">
        <f t="shared" si="465"/>
        <v>0</v>
      </c>
      <c r="DV412" s="208">
        <f t="shared" si="499"/>
        <v>0</v>
      </c>
      <c r="EA412" s="207">
        <f t="shared" si="535"/>
        <v>0</v>
      </c>
      <c r="EB412" s="208">
        <f t="shared" si="500"/>
        <v>0</v>
      </c>
      <c r="EC412" s="208">
        <f t="shared" si="500"/>
        <v>0</v>
      </c>
      <c r="ED412" s="208">
        <f t="shared" si="500"/>
        <v>0</v>
      </c>
      <c r="EE412" s="208">
        <f t="shared" si="466"/>
        <v>0</v>
      </c>
      <c r="EF412" s="208">
        <f t="shared" si="501"/>
        <v>0</v>
      </c>
      <c r="EK412" s="207">
        <f t="shared" si="536"/>
        <v>0</v>
      </c>
      <c r="EL412" s="208">
        <f t="shared" si="502"/>
        <v>0</v>
      </c>
      <c r="EM412" s="208">
        <f t="shared" si="502"/>
        <v>0</v>
      </c>
      <c r="EN412" s="208">
        <f t="shared" si="502"/>
        <v>0</v>
      </c>
      <c r="EO412" s="208">
        <f t="shared" si="467"/>
        <v>0</v>
      </c>
      <c r="EP412" s="208">
        <f t="shared" si="503"/>
        <v>0</v>
      </c>
      <c r="EU412" s="207">
        <f t="shared" si="537"/>
        <v>0</v>
      </c>
      <c r="EV412" s="208">
        <f t="shared" si="504"/>
        <v>0</v>
      </c>
      <c r="EW412" s="208">
        <f t="shared" si="504"/>
        <v>0</v>
      </c>
      <c r="EX412" s="208">
        <f t="shared" si="504"/>
        <v>0</v>
      </c>
      <c r="EY412" s="208">
        <f t="shared" si="468"/>
        <v>0</v>
      </c>
      <c r="EZ412" s="208">
        <f t="shared" si="505"/>
        <v>0</v>
      </c>
      <c r="FE412" s="207">
        <f t="shared" si="538"/>
        <v>0</v>
      </c>
      <c r="FF412" s="208">
        <f t="shared" si="506"/>
        <v>0</v>
      </c>
      <c r="FG412" s="208">
        <f t="shared" si="506"/>
        <v>0</v>
      </c>
      <c r="FH412" s="208">
        <f t="shared" si="506"/>
        <v>0</v>
      </c>
      <c r="FI412" s="208">
        <f t="shared" si="469"/>
        <v>0</v>
      </c>
      <c r="FJ412" s="208">
        <f t="shared" si="507"/>
        <v>0</v>
      </c>
      <c r="FO412" s="207">
        <f t="shared" si="539"/>
        <v>0</v>
      </c>
      <c r="FP412" s="208">
        <f t="shared" si="508"/>
        <v>0</v>
      </c>
      <c r="FQ412" s="208">
        <f t="shared" si="508"/>
        <v>0</v>
      </c>
      <c r="FR412" s="208">
        <f t="shared" si="508"/>
        <v>0</v>
      </c>
      <c r="FS412" s="208">
        <f t="shared" si="470"/>
        <v>0</v>
      </c>
      <c r="FT412" s="208">
        <f t="shared" si="509"/>
        <v>0</v>
      </c>
      <c r="FY412" s="207">
        <f t="shared" si="540"/>
        <v>0</v>
      </c>
      <c r="FZ412" s="208">
        <f t="shared" si="510"/>
        <v>0</v>
      </c>
      <c r="GA412" s="208">
        <f t="shared" si="510"/>
        <v>0</v>
      </c>
      <c r="GB412" s="208">
        <f t="shared" si="510"/>
        <v>0</v>
      </c>
      <c r="GC412" s="208">
        <f t="shared" si="471"/>
        <v>0</v>
      </c>
      <c r="GD412" s="208">
        <f t="shared" si="511"/>
        <v>0</v>
      </c>
      <c r="GI412" s="207">
        <f t="shared" si="541"/>
        <v>0</v>
      </c>
      <c r="GJ412" s="208">
        <f t="shared" si="512"/>
        <v>0</v>
      </c>
      <c r="GK412" s="208">
        <f t="shared" si="512"/>
        <v>0</v>
      </c>
      <c r="GL412" s="208">
        <f t="shared" si="512"/>
        <v>0</v>
      </c>
      <c r="GM412" s="208">
        <f t="shared" si="472"/>
        <v>0</v>
      </c>
      <c r="GN412" s="208">
        <f t="shared" si="513"/>
        <v>0</v>
      </c>
      <c r="GS412" s="207">
        <f t="shared" si="542"/>
        <v>0</v>
      </c>
      <c r="GT412" s="208">
        <f t="shared" si="514"/>
        <v>0</v>
      </c>
      <c r="GU412" s="208">
        <f t="shared" si="514"/>
        <v>0</v>
      </c>
      <c r="GV412" s="208">
        <f t="shared" si="514"/>
        <v>0</v>
      </c>
      <c r="GW412" s="208">
        <f t="shared" si="473"/>
        <v>0</v>
      </c>
      <c r="GX412" s="208">
        <f t="shared" si="515"/>
        <v>0</v>
      </c>
      <c r="HC412" s="207">
        <f t="shared" si="543"/>
        <v>0</v>
      </c>
      <c r="HD412" s="208">
        <f t="shared" si="516"/>
        <v>0</v>
      </c>
      <c r="HE412" s="208">
        <f t="shared" si="516"/>
        <v>0</v>
      </c>
      <c r="HF412" s="208">
        <f t="shared" si="516"/>
        <v>0</v>
      </c>
      <c r="HG412" s="208">
        <f t="shared" si="474"/>
        <v>0</v>
      </c>
      <c r="HH412" s="208">
        <f t="shared" si="517"/>
        <v>0</v>
      </c>
      <c r="HM412" s="207">
        <f t="shared" si="544"/>
        <v>0</v>
      </c>
      <c r="HN412" s="208">
        <f t="shared" si="518"/>
        <v>0</v>
      </c>
      <c r="HO412" s="208">
        <f t="shared" si="518"/>
        <v>0</v>
      </c>
      <c r="HP412" s="208">
        <f t="shared" si="518"/>
        <v>0</v>
      </c>
      <c r="HQ412" s="208">
        <f t="shared" si="475"/>
        <v>0</v>
      </c>
      <c r="HR412" s="208">
        <f t="shared" si="519"/>
        <v>0</v>
      </c>
      <c r="HW412" s="207">
        <f t="shared" si="545"/>
        <v>0</v>
      </c>
      <c r="HX412" s="208">
        <f t="shared" si="520"/>
        <v>0</v>
      </c>
      <c r="HY412" s="208">
        <f t="shared" si="520"/>
        <v>0</v>
      </c>
      <c r="HZ412" s="208">
        <f t="shared" si="520"/>
        <v>0</v>
      </c>
      <c r="IA412" s="208">
        <f t="shared" si="476"/>
        <v>0</v>
      </c>
      <c r="IB412" s="208">
        <f t="shared" si="521"/>
        <v>0</v>
      </c>
      <c r="IG412" s="207">
        <f t="shared" si="546"/>
        <v>0</v>
      </c>
      <c r="IH412" s="208">
        <f t="shared" si="522"/>
        <v>0</v>
      </c>
      <c r="II412" s="208">
        <f t="shared" si="522"/>
        <v>0</v>
      </c>
      <c r="IJ412" s="208">
        <f t="shared" si="522"/>
        <v>0</v>
      </c>
      <c r="IK412" s="208">
        <f t="shared" si="477"/>
        <v>0</v>
      </c>
      <c r="IL412" s="208">
        <f t="shared" si="523"/>
        <v>0</v>
      </c>
    </row>
    <row r="413" spans="20:246">
      <c r="T413" s="207">
        <v>38.300000000000097</v>
      </c>
      <c r="U413" s="207">
        <f t="shared" si="524"/>
        <v>0</v>
      </c>
      <c r="V413" s="208">
        <f t="shared" si="478"/>
        <v>0</v>
      </c>
      <c r="W413" s="208">
        <f t="shared" si="478"/>
        <v>0</v>
      </c>
      <c r="X413" s="208">
        <f t="shared" si="478"/>
        <v>0</v>
      </c>
      <c r="Y413" s="208">
        <f t="shared" si="478"/>
        <v>0</v>
      </c>
      <c r="Z413" s="208">
        <f t="shared" si="479"/>
        <v>0</v>
      </c>
      <c r="AE413" s="207">
        <f t="shared" si="525"/>
        <v>0</v>
      </c>
      <c r="AF413" s="208">
        <f t="shared" si="480"/>
        <v>0</v>
      </c>
      <c r="AG413" s="208">
        <f t="shared" si="480"/>
        <v>0</v>
      </c>
      <c r="AH413" s="208">
        <f t="shared" si="480"/>
        <v>0</v>
      </c>
      <c r="AI413" s="208">
        <f t="shared" si="480"/>
        <v>0</v>
      </c>
      <c r="AJ413" s="208">
        <f t="shared" si="481"/>
        <v>0</v>
      </c>
      <c r="AO413" s="207">
        <f t="shared" si="526"/>
        <v>0</v>
      </c>
      <c r="AP413" s="208">
        <f t="shared" si="482"/>
        <v>0</v>
      </c>
      <c r="AQ413" s="208">
        <f t="shared" si="482"/>
        <v>0</v>
      </c>
      <c r="AR413" s="208">
        <f t="shared" si="482"/>
        <v>0</v>
      </c>
      <c r="AS413" s="208">
        <f t="shared" si="482"/>
        <v>0</v>
      </c>
      <c r="AT413" s="208">
        <f t="shared" si="483"/>
        <v>0</v>
      </c>
      <c r="AY413" s="207">
        <f t="shared" si="527"/>
        <v>0</v>
      </c>
      <c r="AZ413" s="208">
        <f t="shared" si="484"/>
        <v>0</v>
      </c>
      <c r="BA413" s="208">
        <f t="shared" si="484"/>
        <v>0</v>
      </c>
      <c r="BB413" s="208">
        <f t="shared" si="484"/>
        <v>0</v>
      </c>
      <c r="BC413" s="208">
        <f t="shared" si="484"/>
        <v>0</v>
      </c>
      <c r="BD413" s="208">
        <f t="shared" si="485"/>
        <v>0</v>
      </c>
      <c r="BI413" s="207">
        <f t="shared" si="528"/>
        <v>0</v>
      </c>
      <c r="BJ413" s="208">
        <f t="shared" si="486"/>
        <v>0</v>
      </c>
      <c r="BK413" s="208">
        <f t="shared" si="486"/>
        <v>0</v>
      </c>
      <c r="BL413" s="208">
        <f t="shared" si="486"/>
        <v>0</v>
      </c>
      <c r="BM413" s="208">
        <f t="shared" si="486"/>
        <v>0</v>
      </c>
      <c r="BN413" s="208">
        <f t="shared" si="487"/>
        <v>0</v>
      </c>
      <c r="BS413" s="207">
        <f t="shared" si="529"/>
        <v>0</v>
      </c>
      <c r="BT413" s="208">
        <f t="shared" si="488"/>
        <v>0</v>
      </c>
      <c r="BU413" s="208">
        <f t="shared" si="488"/>
        <v>0</v>
      </c>
      <c r="BV413" s="208">
        <f t="shared" si="488"/>
        <v>0</v>
      </c>
      <c r="BW413" s="208">
        <f t="shared" si="488"/>
        <v>0</v>
      </c>
      <c r="BX413" s="208">
        <f t="shared" si="489"/>
        <v>0</v>
      </c>
      <c r="CC413" s="207">
        <f t="shared" si="530"/>
        <v>0</v>
      </c>
      <c r="CD413" s="208">
        <f t="shared" si="490"/>
        <v>0</v>
      </c>
      <c r="CE413" s="208">
        <f t="shared" si="490"/>
        <v>0</v>
      </c>
      <c r="CF413" s="208">
        <f t="shared" si="490"/>
        <v>0</v>
      </c>
      <c r="CG413" s="208">
        <f t="shared" si="490"/>
        <v>0</v>
      </c>
      <c r="CH413" s="208">
        <f t="shared" si="491"/>
        <v>0</v>
      </c>
      <c r="CM413" s="207">
        <f t="shared" si="531"/>
        <v>0</v>
      </c>
      <c r="CN413" s="208">
        <f t="shared" si="492"/>
        <v>0</v>
      </c>
      <c r="CO413" s="208">
        <f t="shared" si="492"/>
        <v>0</v>
      </c>
      <c r="CP413" s="208">
        <f t="shared" si="492"/>
        <v>0</v>
      </c>
      <c r="CQ413" s="208">
        <f t="shared" si="492"/>
        <v>0</v>
      </c>
      <c r="CR413" s="208">
        <f t="shared" si="493"/>
        <v>0</v>
      </c>
      <c r="CW413" s="207">
        <f t="shared" si="532"/>
        <v>0</v>
      </c>
      <c r="CX413" s="208">
        <f t="shared" si="494"/>
        <v>0</v>
      </c>
      <c r="CY413" s="207">
        <f t="shared" si="494"/>
        <v>0</v>
      </c>
      <c r="CZ413" s="208">
        <f t="shared" si="494"/>
        <v>0</v>
      </c>
      <c r="DA413" s="208">
        <f t="shared" si="494"/>
        <v>0</v>
      </c>
      <c r="DB413" s="208">
        <f t="shared" si="495"/>
        <v>0</v>
      </c>
      <c r="DG413" s="207">
        <f t="shared" si="533"/>
        <v>0</v>
      </c>
      <c r="DH413" s="208">
        <f t="shared" si="496"/>
        <v>0</v>
      </c>
      <c r="DI413" s="208">
        <f t="shared" si="496"/>
        <v>0</v>
      </c>
      <c r="DJ413" s="208">
        <f t="shared" si="496"/>
        <v>0</v>
      </c>
      <c r="DK413" s="208">
        <f t="shared" si="496"/>
        <v>0</v>
      </c>
      <c r="DL413" s="208">
        <f t="shared" si="497"/>
        <v>0</v>
      </c>
      <c r="DQ413" s="207">
        <f t="shared" si="534"/>
        <v>0</v>
      </c>
      <c r="DR413" s="208">
        <f t="shared" si="498"/>
        <v>0</v>
      </c>
      <c r="DS413" s="208">
        <f t="shared" si="498"/>
        <v>0</v>
      </c>
      <c r="DT413" s="208">
        <f t="shared" si="498"/>
        <v>0</v>
      </c>
      <c r="DU413" s="208">
        <f t="shared" si="498"/>
        <v>0</v>
      </c>
      <c r="DV413" s="208">
        <f t="shared" si="499"/>
        <v>0</v>
      </c>
      <c r="EA413" s="207">
        <f t="shared" si="535"/>
        <v>0</v>
      </c>
      <c r="EB413" s="208">
        <f t="shared" si="500"/>
        <v>0</v>
      </c>
      <c r="EC413" s="208">
        <f t="shared" si="500"/>
        <v>0</v>
      </c>
      <c r="ED413" s="208">
        <f t="shared" si="500"/>
        <v>0</v>
      </c>
      <c r="EE413" s="208">
        <f t="shared" si="500"/>
        <v>0</v>
      </c>
      <c r="EF413" s="208">
        <f t="shared" si="501"/>
        <v>0</v>
      </c>
      <c r="EK413" s="207">
        <f t="shared" si="536"/>
        <v>0</v>
      </c>
      <c r="EL413" s="208">
        <f t="shared" si="502"/>
        <v>0</v>
      </c>
      <c r="EM413" s="208">
        <f t="shared" si="502"/>
        <v>0</v>
      </c>
      <c r="EN413" s="208">
        <f t="shared" si="502"/>
        <v>0</v>
      </c>
      <c r="EO413" s="208">
        <f t="shared" si="502"/>
        <v>0</v>
      </c>
      <c r="EP413" s="208">
        <f t="shared" si="503"/>
        <v>0</v>
      </c>
      <c r="EU413" s="207">
        <f t="shared" si="537"/>
        <v>0</v>
      </c>
      <c r="EV413" s="208">
        <f t="shared" si="504"/>
        <v>0</v>
      </c>
      <c r="EW413" s="208">
        <f t="shared" si="504"/>
        <v>0</v>
      </c>
      <c r="EX413" s="208">
        <f t="shared" si="504"/>
        <v>0</v>
      </c>
      <c r="EY413" s="208">
        <f t="shared" si="504"/>
        <v>0</v>
      </c>
      <c r="EZ413" s="208">
        <f t="shared" si="505"/>
        <v>0</v>
      </c>
      <c r="FE413" s="207">
        <f t="shared" si="538"/>
        <v>0</v>
      </c>
      <c r="FF413" s="208">
        <f t="shared" si="506"/>
        <v>0</v>
      </c>
      <c r="FG413" s="208">
        <f t="shared" si="506"/>
        <v>0</v>
      </c>
      <c r="FH413" s="208">
        <f t="shared" si="506"/>
        <v>0</v>
      </c>
      <c r="FI413" s="208">
        <f t="shared" si="506"/>
        <v>0</v>
      </c>
      <c r="FJ413" s="208">
        <f t="shared" si="507"/>
        <v>0</v>
      </c>
      <c r="FO413" s="207">
        <f t="shared" si="539"/>
        <v>0</v>
      </c>
      <c r="FP413" s="208">
        <f t="shared" si="508"/>
        <v>0</v>
      </c>
      <c r="FQ413" s="208">
        <f t="shared" si="508"/>
        <v>0</v>
      </c>
      <c r="FR413" s="208">
        <f t="shared" si="508"/>
        <v>0</v>
      </c>
      <c r="FS413" s="208">
        <f t="shared" si="508"/>
        <v>0</v>
      </c>
      <c r="FT413" s="208">
        <f t="shared" si="509"/>
        <v>0</v>
      </c>
      <c r="FY413" s="207">
        <f t="shared" si="540"/>
        <v>0</v>
      </c>
      <c r="FZ413" s="208">
        <f t="shared" si="510"/>
        <v>0</v>
      </c>
      <c r="GA413" s="208">
        <f t="shared" si="510"/>
        <v>0</v>
      </c>
      <c r="GB413" s="208">
        <f t="shared" si="510"/>
        <v>0</v>
      </c>
      <c r="GC413" s="208">
        <f t="shared" si="510"/>
        <v>0</v>
      </c>
      <c r="GD413" s="208">
        <f t="shared" si="511"/>
        <v>0</v>
      </c>
      <c r="GI413" s="207">
        <f t="shared" si="541"/>
        <v>0</v>
      </c>
      <c r="GJ413" s="208">
        <f t="shared" si="512"/>
        <v>0</v>
      </c>
      <c r="GK413" s="208">
        <f t="shared" si="512"/>
        <v>0</v>
      </c>
      <c r="GL413" s="208">
        <f t="shared" si="512"/>
        <v>0</v>
      </c>
      <c r="GM413" s="208">
        <f t="shared" si="512"/>
        <v>0</v>
      </c>
      <c r="GN413" s="208">
        <f t="shared" si="513"/>
        <v>0</v>
      </c>
      <c r="GS413" s="207">
        <f t="shared" si="542"/>
        <v>0</v>
      </c>
      <c r="GT413" s="208">
        <f t="shared" si="514"/>
        <v>0</v>
      </c>
      <c r="GU413" s="208">
        <f t="shared" si="514"/>
        <v>0</v>
      </c>
      <c r="GV413" s="208">
        <f t="shared" si="514"/>
        <v>0</v>
      </c>
      <c r="GW413" s="208">
        <f t="shared" si="514"/>
        <v>0</v>
      </c>
      <c r="GX413" s="208">
        <f t="shared" si="515"/>
        <v>0</v>
      </c>
      <c r="HC413" s="207">
        <f t="shared" si="543"/>
        <v>0</v>
      </c>
      <c r="HD413" s="208">
        <f t="shared" si="516"/>
        <v>0</v>
      </c>
      <c r="HE413" s="208">
        <f t="shared" si="516"/>
        <v>0</v>
      </c>
      <c r="HF413" s="208">
        <f t="shared" si="516"/>
        <v>0</v>
      </c>
      <c r="HG413" s="208">
        <f t="shared" si="516"/>
        <v>0</v>
      </c>
      <c r="HH413" s="208">
        <f t="shared" si="517"/>
        <v>0</v>
      </c>
      <c r="HM413" s="207">
        <f t="shared" si="544"/>
        <v>0</v>
      </c>
      <c r="HN413" s="208">
        <f t="shared" si="518"/>
        <v>0</v>
      </c>
      <c r="HO413" s="208">
        <f t="shared" si="518"/>
        <v>0</v>
      </c>
      <c r="HP413" s="208">
        <f t="shared" si="518"/>
        <v>0</v>
      </c>
      <c r="HQ413" s="208">
        <f t="shared" si="518"/>
        <v>0</v>
      </c>
      <c r="HR413" s="208">
        <f t="shared" si="519"/>
        <v>0</v>
      </c>
      <c r="HW413" s="207">
        <f t="shared" si="545"/>
        <v>0</v>
      </c>
      <c r="HX413" s="208">
        <f t="shared" si="520"/>
        <v>0</v>
      </c>
      <c r="HY413" s="208">
        <f t="shared" si="520"/>
        <v>0</v>
      </c>
      <c r="HZ413" s="208">
        <f t="shared" si="520"/>
        <v>0</v>
      </c>
      <c r="IA413" s="208">
        <f t="shared" si="520"/>
        <v>0</v>
      </c>
      <c r="IB413" s="208">
        <f t="shared" si="521"/>
        <v>0</v>
      </c>
      <c r="IG413" s="207">
        <f t="shared" si="546"/>
        <v>0</v>
      </c>
      <c r="IH413" s="208">
        <f t="shared" si="522"/>
        <v>0</v>
      </c>
      <c r="II413" s="208">
        <f t="shared" si="522"/>
        <v>0</v>
      </c>
      <c r="IJ413" s="208">
        <f t="shared" si="522"/>
        <v>0</v>
      </c>
      <c r="IK413" s="208">
        <f t="shared" si="522"/>
        <v>0</v>
      </c>
      <c r="IL413" s="208">
        <f t="shared" si="523"/>
        <v>0</v>
      </c>
    </row>
    <row r="414" spans="20:246">
      <c r="T414" s="207">
        <v>38.400000000000098</v>
      </c>
      <c r="U414" s="207">
        <f t="shared" si="524"/>
        <v>0</v>
      </c>
      <c r="V414" s="208">
        <f t="shared" ref="V414:Y454" si="547">IF(AND($U414&gt;=U$12,$U415&lt;=U$13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W414" s="208">
        <f t="shared" si="547"/>
        <v>0</v>
      </c>
      <c r="X414" s="208">
        <f t="shared" si="547"/>
        <v>0</v>
      </c>
      <c r="Y414" s="208">
        <f t="shared" si="547"/>
        <v>0</v>
      </c>
      <c r="Z414" s="208">
        <f t="shared" ref="Z414:Z454" si="548">IF(AND($U414&gt;=Y$12,$U415&lt;=Y$13,$U415&gt;0),($L$18+($U414/$Y$5)*($M$18+($U414/$Y$5)*($N$18+($U414/$Y$5)*($O$18+($U414/$Y$5)*($P$18+($U414/$Y$5)*($Q$18+($U414/$Y$5)*$R$18))))))^2+4*($L$18+((0.05+$U414)/$Y$5)*($M$18+((0.05+$U414)/$Y$5)*($N$18+((0.05+$U414)/$Y$5)*($O$18+((0.05+$U414)/$Y$5)*($P$18+((0.05+$U414)/$Y$5)*($Q$18+((0.05+$U414)/$Y$5)*$R$18))))))^2+($L$18+($U415/$Y$5)*($M$18+($U415/$Y$5)*($N$18+($U415/$Y$5)*($O$18+($U415/$Y$5)*($P$18+($U415/$Y$5)*($Q$18+($U415/$Y$5)*$R$18))))))^2,0)</f>
        <v>0</v>
      </c>
      <c r="AE414" s="207">
        <f t="shared" si="525"/>
        <v>0</v>
      </c>
      <c r="AF414" s="208">
        <f t="shared" ref="AF414:AI454" si="549">IF(AND($AE414&gt;=AE$12,$AE415&lt;=AE$13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G414" s="208">
        <f t="shared" si="549"/>
        <v>0</v>
      </c>
      <c r="AH414" s="208">
        <f t="shared" si="549"/>
        <v>0</v>
      </c>
      <c r="AI414" s="208">
        <f t="shared" si="549"/>
        <v>0</v>
      </c>
      <c r="AJ414" s="208">
        <f t="shared" ref="AJ414:AJ454" si="550">IF(AND($AE414&gt;=AI$12,$AE415&lt;=AI$13,$AE415&gt;0),($L$18+($AE414/$AI$5)*($M$18+($AE414/$AI$5)*($N$18+($AE414/$AI$5)*($O$18+($AE414/$AI$5)*($P$18+($AE414/$AI$5)*($Q$18+($AE414/$AI$5)*$R$18))))))^2+4*($L$18+((0.05+$AE414)/$AI$5)*($M$18+((0.05+$AE414)/$AI$5)*($N$18+((0.05+$AE414)/$AI$5)*($O$18+((0.05+$AE414)/$AI$5)*($P$18+((0.05+$AE414)/$AI$5)*($Q$18+((0.05+$AE414)/$AI$5)*$R$18))))))^2+($L$18+($AE415/$AI$5)*($M$18+($AE415/$AI$5)*($N$18+($AE415/$AI$5)*($O$18+($AE415/$AI$5)*($P$18+($AE415/$AI$5)*($Q$18+($AE415/$AI$5)*$R$18))))))^2,0)</f>
        <v>0</v>
      </c>
      <c r="AO414" s="207">
        <f t="shared" si="526"/>
        <v>0</v>
      </c>
      <c r="AP414" s="208">
        <f t="shared" ref="AP414:AS454" si="551">IF(AND($AO414&gt;=AO$12,$AO415&lt;=AO$13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Q414" s="208">
        <f t="shared" si="551"/>
        <v>0</v>
      </c>
      <c r="AR414" s="208">
        <f t="shared" si="551"/>
        <v>0</v>
      </c>
      <c r="AS414" s="208">
        <f t="shared" si="551"/>
        <v>0</v>
      </c>
      <c r="AT414" s="208">
        <f t="shared" ref="AT414:AT454" si="552">IF(AND($AO414&gt;=AS$12,$AO415&lt;=AS$13,$AO415&gt;0),($L$18+($AO414/$AS$5)*($M$18+($AO414/$AS$5)*($N$18+($AO414/$AS$5)*($O$18+($AO414/$AS$5)*($P$18+($AO414/$AS$5)*($Q$18+($AO414/$AS$5)*$R$18))))))^2+4*($L$18+((0.05+$AO414)/$AS$5)*($M$18+((0.05+$AO414)/$AS$5)*($N$18+((0.05+$AO414)/$AS$5)*($O$18+((0.05+$AO414)/$AS$5)*($P$18+((0.05+$AO414)/$AS$5)*($Q$18+((0.05+$AO414)/$AS$5)*$R$18))))))^2+($L$18+($AO415/$AS$5)*($M$18+($AO415/$AS$5)*($N$18+($AO415/$AS$5)*($O$18+($AO415/$AS$5)*($P$18+($AO415/$AS$5)*($Q$18+($AO415/$AS$5)*$R$18))))))^2,0)</f>
        <v>0</v>
      </c>
      <c r="AY414" s="207">
        <f t="shared" si="527"/>
        <v>0</v>
      </c>
      <c r="AZ414" s="208">
        <f t="shared" ref="AZ414:BC454" si="553">IF(AND($AY414&gt;=AY$12,$AY415&lt;=AY$13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A414" s="208">
        <f t="shared" si="553"/>
        <v>0</v>
      </c>
      <c r="BB414" s="208">
        <f t="shared" si="553"/>
        <v>0</v>
      </c>
      <c r="BC414" s="208">
        <f t="shared" si="553"/>
        <v>0</v>
      </c>
      <c r="BD414" s="208">
        <f t="shared" ref="BD414:BD454" si="554">IF(AND($AY414&gt;=BC$12,$AY415&lt;=BC$13,$AY415&gt;0),($L$18+($AY414/$BC$5)*($M$18+($AY414/$BC$5)*($N$18+($AY414/$BC$5)*($O$18+($AY414/$BC$5)*($P$18+($AY414/$BC$5)*($Q$18+($AY414/$BC$5)*$R$18))))))^2+4*($L$18+((0.05+$AY414)/$BC$5)*($M$18+((0.05+$AY414)/$BC$5)*($N$18+((0.05+$AY414)/$BC$5)*($O$18+((0.05+$AY414)/$BC$5)*($P$18+((0.05+$AY414)/$BC$5)*($Q$18+((0.05+$AY414)/$BC$5)*$R$18))))))^2+($L$18+($AY415/$BC$5)*($M$18+($AY415/$BC$5)*($N$18+($AY415/$BC$5)*($O$18+($AY415/$BC$5)*($P$18+($AY415/$BC$5)*($Q$18+($AY415/$BC$5)*$R$18))))))^2,0)</f>
        <v>0</v>
      </c>
      <c r="BI414" s="207">
        <f t="shared" si="528"/>
        <v>0</v>
      </c>
      <c r="BJ414" s="208">
        <f t="shared" ref="BJ414:BM454" si="555">IF(AND($BI414&gt;=BI$12,$BI415&lt;=BI$13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K414" s="208">
        <f t="shared" si="555"/>
        <v>0</v>
      </c>
      <c r="BL414" s="208">
        <f t="shared" si="555"/>
        <v>0</v>
      </c>
      <c r="BM414" s="208">
        <f t="shared" si="555"/>
        <v>0</v>
      </c>
      <c r="BN414" s="208">
        <f t="shared" ref="BN414:BN454" si="556">IF(AND($BI414&gt;=BM$12,$BI415&lt;=BM$13,$BI415&gt;0),($L$18+($BI414/$BM$5)*($M$18+($BI414/$BM$5)*($N$18+($BI414/$BM$5)*($O$18+($BI414/$BM$5)*($P$18+($BI414/$BM$5)*($Q$18+($BI414/$BM$5)*$R$18))))))^2+4*($L$18+((0.05+$BI414)/$BM$5)*($M$18+((0.05+$BI414)/$BM$5)*($N$18+((0.05+$BI414)/$BM$5)*($O$18+((0.05+$BI414)/$BM$5)*($P$18+((0.05+$BI414)/$BM$5)*($Q$18+((0.05+$BI414)/$BM$5)*$R$18))))))^2+($L$18+($BI415/$BM$5)*($M$18+($BI415/$BM$5)*($N$18+($BI415/$BM$5)*($O$18+($BI415/$BM$5)*($P$18+($BI415/$BM$5)*($Q$18+($BI415/$BM$5)*$R$18))))))^2,0)</f>
        <v>0</v>
      </c>
      <c r="BS414" s="207">
        <f t="shared" si="529"/>
        <v>0</v>
      </c>
      <c r="BT414" s="208">
        <f t="shared" ref="BT414:BW454" si="557">IF(AND($BS414&gt;=BS$12,$BS415&lt;=BS$13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U414" s="208">
        <f t="shared" si="557"/>
        <v>0</v>
      </c>
      <c r="BV414" s="208">
        <f t="shared" si="557"/>
        <v>0</v>
      </c>
      <c r="BW414" s="208">
        <f t="shared" si="557"/>
        <v>0</v>
      </c>
      <c r="BX414" s="208">
        <f t="shared" ref="BX414:BX454" si="558">IF(AND($BS414&gt;=BW$12,$BS415&lt;=BW$13,$BS415&gt;0),($L$18+($BS414/$BW$5)*($M$18+($BS414/$BW$5)*($N$18+($BS414/$BW$5)*($O$18+($BS414/$BW$5)*($P$18+($BS414/$BW$5)*($Q$18+($BS414/$BW$5)*$R$18))))))^2+4*($L$18+((0.05+$BS414)/$BW$5)*($M$18+((0.05+$BS414)/$BW$5)*($N$18+((0.05+$BS414)/$BW$5)*($O$18+((0.05+$BS414)/$BW$5)*($P$18+((0.05+$BS414)/$BW$5)*($Q$18+((0.05+$BS414)/$BW$5)*$R$18))))))^2+($L$18+($BS415/$BW$5)*($M$18+($BS415/$BW$5)*($N$18+($BS415/$BW$5)*($O$18+($BS415/$BW$5)*($P$18+($BS415/$BW$5)*($Q$18+($BS415/$BW$5)*$R$18))))))^2,0)</f>
        <v>0</v>
      </c>
      <c r="CC414" s="207">
        <f t="shared" si="530"/>
        <v>0</v>
      </c>
      <c r="CD414" s="208">
        <f t="shared" ref="CD414:CG454" si="559">IF(AND($CC414&gt;=CC$12,$CC415&lt;=CC$13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E414" s="208">
        <f t="shared" si="559"/>
        <v>0</v>
      </c>
      <c r="CF414" s="208">
        <f t="shared" si="559"/>
        <v>0</v>
      </c>
      <c r="CG414" s="208">
        <f t="shared" si="559"/>
        <v>0</v>
      </c>
      <c r="CH414" s="208">
        <f t="shared" ref="CH414:CH454" si="560">IF(AND($CC414&gt;=CG$12,$CC415&lt;=CG$13,$CC415&gt;0),($L$18+($CC414/$CG$5)*($M$18+($CC414/$CG$5)*($N$18+($CC414/$CG$5)*($O$18+($CC414/$CG$5)*($P$18+($CC414/$CG$5)*($Q$18+($CC414/$CG$5)*$R$18))))))^2+4*($L$18+((0.05+$CC414)/$CG$5)*($M$18+((0.05+$CC414)/$CG$5)*($N$18+((0.05+$CC414)/$CG$5)*($O$18+((0.05+$CC414)/$CG$5)*($P$18+((0.05+$CC414)/$CG$5)*($Q$18+((0.05+$CC414)/$CG$5)*$R$18))))))^2+($L$18+($CC415/$CG$5)*($M$18+($CC415/$CG$5)*($N$18+($CC415/$CG$5)*($O$18+($CC415/$CG$5)*($P$18+($CC415/$CG$5)*($Q$18+($CC415/$CG$5)*$R$18))))))^2,0)</f>
        <v>0</v>
      </c>
      <c r="CM414" s="207">
        <f t="shared" si="531"/>
        <v>0</v>
      </c>
      <c r="CN414" s="208">
        <f t="shared" ref="CN414:CQ454" si="561">IF(AND($CM414&gt;=CM$12,$CM415&lt;=CM$13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O414" s="208">
        <f t="shared" si="561"/>
        <v>0</v>
      </c>
      <c r="CP414" s="208">
        <f t="shared" si="561"/>
        <v>0</v>
      </c>
      <c r="CQ414" s="208">
        <f t="shared" si="561"/>
        <v>0</v>
      </c>
      <c r="CR414" s="208">
        <f t="shared" ref="CR414:CR454" si="562">IF(AND($CM414&gt;=CQ$12,$CM415&lt;=CQ$13,$CM415&gt;0),($L$18+($CM414/$CQ$5)*($M$18+($CM414/$CQ$5)*($N$18+($CM414/$CQ$5)*($O$18+($CM414/$CQ$5)*($P$18+($CM414/$CQ$5)*($Q$18+($CM414/$CQ$5)*$R$18))))))^2+4*($L$18+((0.05+$CM414)/$CQ$5)*($M$18+((0.05+$CM414)/$CQ$5)*($N$18+((0.05+$CM414)/$CQ$5)*($O$18+((0.05+$CM414)/$CQ$5)*($P$18+((0.05+$CM414)/$CQ$5)*($Q$18+((0.05+$CM414)/$CQ$5)*$R$18))))))^2+($L$18+($CM415/$CQ$5)*($M$18+($CM415/$CQ$5)*($N$18+($CM415/$CQ$5)*($O$18+($CM415/$CQ$5)*($P$18+($CM415/$CQ$5)*($Q$18+($CM415/$CQ$5)*$R$18))))))^2,0)</f>
        <v>0</v>
      </c>
      <c r="CW414" s="207">
        <f t="shared" si="532"/>
        <v>0</v>
      </c>
      <c r="CX414" s="208">
        <f t="shared" ref="CX414:DA454" si="563">IF(AND($CW414&gt;=CW$12,$CW415&lt;=CW$13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CY414" s="207">
        <f t="shared" si="563"/>
        <v>0</v>
      </c>
      <c r="CZ414" s="208">
        <f t="shared" si="563"/>
        <v>0</v>
      </c>
      <c r="DA414" s="208">
        <f t="shared" si="563"/>
        <v>0</v>
      </c>
      <c r="DB414" s="208">
        <f t="shared" ref="DB414:DB454" si="564">IF(AND($CW414&gt;=DA$12,$CW415&lt;=DA$13,$CW415&gt;0),($L$18+($CW414/$DA$5)*($M$18+($CW414/$DA$5)*($N$18+($CW414/$DA$5)*($O$18+($CW414/$DA$5)*($P$18+($CW414/$DA$5)*($Q$18+($CW414/$DA$5)*$R$18))))))^2+4*($L$18+((0.05+$CW414)/$DA$5)*($M$18+((0.05+$CW414)/$DA$5)*($N$18+((0.05+$CW414)/$DA$5)*($O$18+((0.05+$CW414)/$DA$5)*($P$18+((0.05+$CW414)/$DA$5)*($Q$18+((0.05+$CW414)/$DA$5)*$R$18))))))^2+($L$18+($CW415/$DA$5)*($M$18+($CW415/$DA$5)*($N$18+($CW415/$DA$5)*($O$18+($CW415/$DA$5)*($P$18+($CW415/$DA$5)*($Q$18+($CW415/$DA$5)*$R$18))))))^2,0)</f>
        <v>0</v>
      </c>
      <c r="DG414" s="207">
        <f t="shared" si="533"/>
        <v>0</v>
      </c>
      <c r="DH414" s="208">
        <f t="shared" ref="DH414:DK454" si="565">IF(AND($DG414&gt;=DG$12,$DG415&lt;=DG$13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I414" s="208">
        <f t="shared" si="565"/>
        <v>0</v>
      </c>
      <c r="DJ414" s="208">
        <f t="shared" si="565"/>
        <v>0</v>
      </c>
      <c r="DK414" s="208">
        <f t="shared" si="565"/>
        <v>0</v>
      </c>
      <c r="DL414" s="208">
        <f t="shared" ref="DL414:DL454" si="566">IF(AND($DG414&gt;=DK$12,$DG415&lt;=DK$13,$DG415&gt;0),($L$18+($DG414/$DK$5)*($M$18+($DG414/$DK$5)*($N$18+($DG414/$DK$5)*($O$18+($DG414/$DK$5)*($P$18+($DG414/$DK$5)*($Q$18+($DG414/$DK$5)*$R$18))))))^2+4*($L$18+((0.05+$DG414)/$DK$5)*($M$18+((0.05+$DG414)/$DK$5)*($N$18+((0.05+$DG414)/$DK$5)*($O$18+((0.05+$DG414)/$DK$5)*($P$18+((0.05+$DG414)/$DK$5)*($Q$18+((0.05+$DG414)/$DK$5)*$R$18))))))^2+($L$18+($DG415/$DK$5)*($M$18+($DG415/$DK$5)*($N$18+($DG415/$DK$5)*($O$18+($DG415/$DK$5)*($P$18+($DG415/$DK$5)*($Q$18+($DG415/$DK$5)*$R$18))))))^2,0)</f>
        <v>0</v>
      </c>
      <c r="DQ414" s="207">
        <f t="shared" si="534"/>
        <v>0</v>
      </c>
      <c r="DR414" s="208">
        <f t="shared" ref="DR414:DU454" si="567">IF(AND($DQ414&gt;=DQ$12,$DQ415&lt;=DQ$13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S414" s="208">
        <f t="shared" si="567"/>
        <v>0</v>
      </c>
      <c r="DT414" s="208">
        <f t="shared" si="567"/>
        <v>0</v>
      </c>
      <c r="DU414" s="208">
        <f t="shared" si="567"/>
        <v>0</v>
      </c>
      <c r="DV414" s="208">
        <f t="shared" ref="DV414:DV454" si="568">IF(AND($DQ414&gt;=DU$12,$DQ415&lt;=DU$13,$DQ415&gt;0),($L$18+($DQ414/$DU$5)*($M$18+($DQ414/$DU$5)*($N$18+($DQ414/$DU$5)*($O$18+($DQ414/$DU$5)*($P$18+($DQ414/$DU$5)*($Q$18+($DQ414/$DU$5)*$R$18))))))^2+4*($L$18+((0.05+$DQ414)/$DU$5)*($M$18+((0.05+$DQ414)/$DU$5)*($N$18+((0.05+$DQ414)/$DU$5)*($O$18+((0.05+$DQ414)/$DU$5)*($P$18+((0.05+$DQ414)/$DU$5)*($Q$18+((0.05+$DQ414)/$DU$5)*$R$18))))))^2+($L$18+($DQ415/$DU$5)*($M$18+($DQ415/$DU$5)*($N$18+($DQ415/$DU$5)*($O$18+($DQ415/$DU$5)*($P$18+($DQ415/$DU$5)*($Q$18+($DQ415/$DU$5)*$R$18))))))^2,0)</f>
        <v>0</v>
      </c>
      <c r="EA414" s="207">
        <f t="shared" si="535"/>
        <v>0</v>
      </c>
      <c r="EB414" s="208">
        <f t="shared" ref="EB414:EE454" si="569">IF(AND($DQ414&gt;=EA$12,$DQ415&lt;=EA$13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C414" s="208">
        <f t="shared" si="569"/>
        <v>0</v>
      </c>
      <c r="ED414" s="208">
        <f t="shared" si="569"/>
        <v>0</v>
      </c>
      <c r="EE414" s="208">
        <f t="shared" si="569"/>
        <v>0</v>
      </c>
      <c r="EF414" s="208">
        <f t="shared" ref="EF414:EF454" si="570">IF(AND($DQ414&gt;=EE$12,$DQ415&lt;=EE$13,$DQ415&gt;0),($L$18+($DQ414/$DU$5)*($M$18+($DQ414/$DU$5)*($N$18+($DQ414/$DU$5)*($O$18+($DQ414/$DU$5)*($P$18+($DQ414/$DU$5)*($Q$18+($DQ414/$DU$5)*$R$18))))))^2+4*($L$18+((0.05+$DQ414)/$DU$5)*($M$18+((0.05+$DQ414)/$DU$5)*($N$18+((0.05+$DQ414)/$DU$5)*($O$18+((0.05+$DQ414)/$DU$5)*($P$18+((0.05+$DQ414)/$DU$5)*($Q$18+((0.05+$DQ414)/$DU$5)*$R$18))))))^2+($L$18+($DQ415/$DU$5)*($M$18+($DQ415/$DU$5)*($N$18+($DQ415/$DU$5)*($O$18+($DQ415/$DU$5)*($P$18+($DQ415/$DU$5)*($Q$18+($DQ415/$DU$5)*$R$18))))))^2,0)</f>
        <v>0</v>
      </c>
      <c r="EK414" s="207">
        <f t="shared" si="536"/>
        <v>0</v>
      </c>
      <c r="EL414" s="208">
        <f t="shared" ref="EL414:EO454" si="571">IF(AND($DQ414&gt;=EK$12,$DQ415&lt;=EK$13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M414" s="208">
        <f t="shared" si="571"/>
        <v>0</v>
      </c>
      <c r="EN414" s="208">
        <f t="shared" si="571"/>
        <v>0</v>
      </c>
      <c r="EO414" s="208">
        <f t="shared" si="571"/>
        <v>0</v>
      </c>
      <c r="EP414" s="208">
        <f t="shared" ref="EP414:EP454" si="572">IF(AND($DQ414&gt;=EO$12,$DQ415&lt;=EO$13,$DQ415&gt;0),($L$18+($DQ414/$DU$5)*($M$18+($DQ414/$DU$5)*($N$18+($DQ414/$DU$5)*($O$18+($DQ414/$DU$5)*($P$18+($DQ414/$DU$5)*($Q$18+($DQ414/$DU$5)*$R$18))))))^2+4*($L$18+((0.05+$DQ414)/$DU$5)*($M$18+((0.05+$DQ414)/$DU$5)*($N$18+((0.05+$DQ414)/$DU$5)*($O$18+((0.05+$DQ414)/$DU$5)*($P$18+((0.05+$DQ414)/$DU$5)*($Q$18+((0.05+$DQ414)/$DU$5)*$R$18))))))^2+($L$18+($DQ415/$DU$5)*($M$18+($DQ415/$DU$5)*($N$18+($DQ415/$DU$5)*($O$18+($DQ415/$DU$5)*($P$18+($DQ415/$DU$5)*($Q$18+($DQ415/$DU$5)*$R$18))))))^2,0)</f>
        <v>0</v>
      </c>
      <c r="EU414" s="207">
        <f t="shared" si="537"/>
        <v>0</v>
      </c>
      <c r="EV414" s="208">
        <f t="shared" ref="EV414:EY454" si="573">IF(AND($DQ414&gt;=EU$12,$DQ415&lt;=EU$13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W414" s="208">
        <f t="shared" si="573"/>
        <v>0</v>
      </c>
      <c r="EX414" s="208">
        <f t="shared" si="573"/>
        <v>0</v>
      </c>
      <c r="EY414" s="208">
        <f t="shared" si="573"/>
        <v>0</v>
      </c>
      <c r="EZ414" s="208">
        <f t="shared" ref="EZ414:EZ454" si="574">IF(AND($DQ414&gt;=EY$12,$DQ415&lt;=EY$13,$DQ415&gt;0),($L$18+($DQ414/$DU$5)*($M$18+($DQ414/$DU$5)*($N$18+($DQ414/$DU$5)*($O$18+($DQ414/$DU$5)*($P$18+($DQ414/$DU$5)*($Q$18+($DQ414/$DU$5)*$R$18))))))^2+4*($L$18+((0.05+$DQ414)/$DU$5)*($M$18+((0.05+$DQ414)/$DU$5)*($N$18+((0.05+$DQ414)/$DU$5)*($O$18+((0.05+$DQ414)/$DU$5)*($P$18+((0.05+$DQ414)/$DU$5)*($Q$18+((0.05+$DQ414)/$DU$5)*$R$18))))))^2+($L$18+($DQ415/$DU$5)*($M$18+($DQ415/$DU$5)*($N$18+($DQ415/$DU$5)*($O$18+($DQ415/$DU$5)*($P$18+($DQ415/$DU$5)*($Q$18+($DQ415/$DU$5)*$R$18))))))^2,0)</f>
        <v>0</v>
      </c>
      <c r="FE414" s="207">
        <f t="shared" si="538"/>
        <v>0</v>
      </c>
      <c r="FF414" s="208">
        <f t="shared" ref="FF414:FI454" si="575">IF(AND($DQ414&gt;=FE$12,$DQ415&lt;=FE$13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G414" s="208">
        <f t="shared" si="575"/>
        <v>0</v>
      </c>
      <c r="FH414" s="208">
        <f t="shared" si="575"/>
        <v>0</v>
      </c>
      <c r="FI414" s="208">
        <f t="shared" si="575"/>
        <v>0</v>
      </c>
      <c r="FJ414" s="208">
        <f t="shared" ref="FJ414:FJ454" si="576">IF(AND($DQ414&gt;=FI$12,$DQ415&lt;=FI$13,$DQ415&gt;0),($L$18+($DQ414/$DU$5)*($M$18+($DQ414/$DU$5)*($N$18+($DQ414/$DU$5)*($O$18+($DQ414/$DU$5)*($P$18+($DQ414/$DU$5)*($Q$18+($DQ414/$DU$5)*$R$18))))))^2+4*($L$18+((0.05+$DQ414)/$DU$5)*($M$18+((0.05+$DQ414)/$DU$5)*($N$18+((0.05+$DQ414)/$DU$5)*($O$18+((0.05+$DQ414)/$DU$5)*($P$18+((0.05+$DQ414)/$DU$5)*($Q$18+((0.05+$DQ414)/$DU$5)*$R$18))))))^2+($L$18+($DQ415/$DU$5)*($M$18+($DQ415/$DU$5)*($N$18+($DQ415/$DU$5)*($O$18+($DQ415/$DU$5)*($P$18+($DQ415/$DU$5)*($Q$18+($DQ415/$DU$5)*$R$18))))))^2,0)</f>
        <v>0</v>
      </c>
      <c r="FO414" s="207">
        <f t="shared" si="539"/>
        <v>0</v>
      </c>
      <c r="FP414" s="208">
        <f t="shared" ref="FP414:FS454" si="577">IF(AND($DQ414&gt;=FO$12,$DQ415&lt;=FO$13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Q414" s="208">
        <f t="shared" si="577"/>
        <v>0</v>
      </c>
      <c r="FR414" s="208">
        <f t="shared" si="577"/>
        <v>0</v>
      </c>
      <c r="FS414" s="208">
        <f t="shared" si="577"/>
        <v>0</v>
      </c>
      <c r="FT414" s="208">
        <f t="shared" ref="FT414:FT454" si="578">IF(AND($DQ414&gt;=FS$12,$DQ415&lt;=FS$13,$DQ415&gt;0),($L$18+($DQ414/$DU$5)*($M$18+($DQ414/$DU$5)*($N$18+($DQ414/$DU$5)*($O$18+($DQ414/$DU$5)*($P$18+($DQ414/$DU$5)*($Q$18+($DQ414/$DU$5)*$R$18))))))^2+4*($L$18+((0.05+$DQ414)/$DU$5)*($M$18+((0.05+$DQ414)/$DU$5)*($N$18+((0.05+$DQ414)/$DU$5)*($O$18+((0.05+$DQ414)/$DU$5)*($P$18+((0.05+$DQ414)/$DU$5)*($Q$18+((0.05+$DQ414)/$DU$5)*$R$18))))))^2+($L$18+($DQ415/$DU$5)*($M$18+($DQ415/$DU$5)*($N$18+($DQ415/$DU$5)*($O$18+($DQ415/$DU$5)*($P$18+($DQ415/$DU$5)*($Q$18+($DQ415/$DU$5)*$R$18))))))^2,0)</f>
        <v>0</v>
      </c>
      <c r="FY414" s="207">
        <f t="shared" si="540"/>
        <v>0</v>
      </c>
      <c r="FZ414" s="208">
        <f t="shared" ref="FZ414:GC454" si="579">IF(AND($DQ414&gt;=FY$12,$DQ415&lt;=FY$13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A414" s="208">
        <f t="shared" si="579"/>
        <v>0</v>
      </c>
      <c r="GB414" s="208">
        <f t="shared" si="579"/>
        <v>0</v>
      </c>
      <c r="GC414" s="208">
        <f t="shared" si="579"/>
        <v>0</v>
      </c>
      <c r="GD414" s="208">
        <f t="shared" ref="GD414:GD454" si="580">IF(AND($DQ414&gt;=GC$12,$DQ415&lt;=GC$13,$DQ415&gt;0),($L$18+($DQ414/$DU$5)*($M$18+($DQ414/$DU$5)*($N$18+($DQ414/$DU$5)*($O$18+($DQ414/$DU$5)*($P$18+($DQ414/$DU$5)*($Q$18+($DQ414/$DU$5)*$R$18))))))^2+4*($L$18+((0.05+$DQ414)/$DU$5)*($M$18+((0.05+$DQ414)/$DU$5)*($N$18+((0.05+$DQ414)/$DU$5)*($O$18+((0.05+$DQ414)/$DU$5)*($P$18+((0.05+$DQ414)/$DU$5)*($Q$18+((0.05+$DQ414)/$DU$5)*$R$18))))))^2+($L$18+($DQ415/$DU$5)*($M$18+($DQ415/$DU$5)*($N$18+($DQ415/$DU$5)*($O$18+($DQ415/$DU$5)*($P$18+($DQ415/$DU$5)*($Q$18+($DQ415/$DU$5)*$R$18))))))^2,0)</f>
        <v>0</v>
      </c>
      <c r="GI414" s="207">
        <f t="shared" si="541"/>
        <v>0</v>
      </c>
      <c r="GJ414" s="208">
        <f t="shared" ref="GJ414:GM454" si="581">IF(AND($DQ414&gt;=GI$12,$DQ415&lt;=GI$13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K414" s="208">
        <f t="shared" si="581"/>
        <v>0</v>
      </c>
      <c r="GL414" s="208">
        <f t="shared" si="581"/>
        <v>0</v>
      </c>
      <c r="GM414" s="208">
        <f t="shared" si="581"/>
        <v>0</v>
      </c>
      <c r="GN414" s="208">
        <f t="shared" ref="GN414:GN454" si="582">IF(AND($DQ414&gt;=GM$12,$DQ415&lt;=GM$13,$DQ415&gt;0),($L$18+($DQ414/$DU$5)*($M$18+($DQ414/$DU$5)*($N$18+($DQ414/$DU$5)*($O$18+($DQ414/$DU$5)*($P$18+($DQ414/$DU$5)*($Q$18+($DQ414/$DU$5)*$R$18))))))^2+4*($L$18+((0.05+$DQ414)/$DU$5)*($M$18+((0.05+$DQ414)/$DU$5)*($N$18+((0.05+$DQ414)/$DU$5)*($O$18+((0.05+$DQ414)/$DU$5)*($P$18+((0.05+$DQ414)/$DU$5)*($Q$18+((0.05+$DQ414)/$DU$5)*$R$18))))))^2+($L$18+($DQ415/$DU$5)*($M$18+($DQ415/$DU$5)*($N$18+($DQ415/$DU$5)*($O$18+($DQ415/$DU$5)*($P$18+($DQ415/$DU$5)*($Q$18+($DQ415/$DU$5)*$R$18))))))^2,0)</f>
        <v>0</v>
      </c>
      <c r="GS414" s="207">
        <f t="shared" si="542"/>
        <v>0</v>
      </c>
      <c r="GT414" s="208">
        <f t="shared" ref="GT414:GW454" si="583">IF(AND($DQ414&gt;=GS$12,$DQ415&lt;=GS$13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U414" s="208">
        <f t="shared" si="583"/>
        <v>0</v>
      </c>
      <c r="GV414" s="208">
        <f t="shared" si="583"/>
        <v>0</v>
      </c>
      <c r="GW414" s="208">
        <f t="shared" si="583"/>
        <v>0</v>
      </c>
      <c r="GX414" s="208">
        <f t="shared" ref="GX414:GX454" si="584">IF(AND($DQ414&gt;=GW$12,$DQ415&lt;=GW$13,$DQ415&gt;0),($L$18+($DQ414/$DU$5)*($M$18+($DQ414/$DU$5)*($N$18+($DQ414/$DU$5)*($O$18+($DQ414/$DU$5)*($P$18+($DQ414/$DU$5)*($Q$18+($DQ414/$DU$5)*$R$18))))))^2+4*($L$18+((0.05+$DQ414)/$DU$5)*($M$18+((0.05+$DQ414)/$DU$5)*($N$18+((0.05+$DQ414)/$DU$5)*($O$18+((0.05+$DQ414)/$DU$5)*($P$18+((0.05+$DQ414)/$DU$5)*($Q$18+((0.05+$DQ414)/$DU$5)*$R$18))))))^2+($L$18+($DQ415/$DU$5)*($M$18+($DQ415/$DU$5)*($N$18+($DQ415/$DU$5)*($O$18+($DQ415/$DU$5)*($P$18+($DQ415/$DU$5)*($Q$18+($DQ415/$DU$5)*$R$18))))))^2,0)</f>
        <v>0</v>
      </c>
      <c r="HC414" s="207">
        <f t="shared" si="543"/>
        <v>0</v>
      </c>
      <c r="HD414" s="208">
        <f t="shared" ref="HD414:HG454" si="585">IF(AND($DQ414&gt;=HC$12,$DQ415&lt;=HC$13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E414" s="208">
        <f t="shared" si="585"/>
        <v>0</v>
      </c>
      <c r="HF414" s="208">
        <f t="shared" si="585"/>
        <v>0</v>
      </c>
      <c r="HG414" s="208">
        <f t="shared" si="585"/>
        <v>0</v>
      </c>
      <c r="HH414" s="208">
        <f t="shared" ref="HH414:HH454" si="586">IF(AND($DQ414&gt;=HG$12,$DQ415&lt;=HG$13,$DQ415&gt;0),($L$18+($DQ414/$DU$5)*($M$18+($DQ414/$DU$5)*($N$18+($DQ414/$DU$5)*($O$18+($DQ414/$DU$5)*($P$18+($DQ414/$DU$5)*($Q$18+($DQ414/$DU$5)*$R$18))))))^2+4*($L$18+((0.05+$DQ414)/$DU$5)*($M$18+((0.05+$DQ414)/$DU$5)*($N$18+((0.05+$DQ414)/$DU$5)*($O$18+((0.05+$DQ414)/$DU$5)*($P$18+((0.05+$DQ414)/$DU$5)*($Q$18+((0.05+$DQ414)/$DU$5)*$R$18))))))^2+($L$18+($DQ415/$DU$5)*($M$18+($DQ415/$DU$5)*($N$18+($DQ415/$DU$5)*($O$18+($DQ415/$DU$5)*($P$18+($DQ415/$DU$5)*($Q$18+($DQ415/$DU$5)*$R$18))))))^2,0)</f>
        <v>0</v>
      </c>
      <c r="HM414" s="207">
        <f t="shared" si="544"/>
        <v>0</v>
      </c>
      <c r="HN414" s="208">
        <f t="shared" ref="HN414:HQ454" si="587">IF(AND($DQ414&gt;=HM$12,$DQ415&lt;=HM$13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O414" s="208">
        <f t="shared" si="587"/>
        <v>0</v>
      </c>
      <c r="HP414" s="208">
        <f t="shared" si="587"/>
        <v>0</v>
      </c>
      <c r="HQ414" s="208">
        <f t="shared" si="587"/>
        <v>0</v>
      </c>
      <c r="HR414" s="208">
        <f t="shared" ref="HR414:HR454" si="588">IF(AND($DQ414&gt;=HQ$12,$DQ415&lt;=HQ$13,$DQ415&gt;0),($L$18+($DQ414/$DU$5)*($M$18+($DQ414/$DU$5)*($N$18+($DQ414/$DU$5)*($O$18+($DQ414/$DU$5)*($P$18+($DQ414/$DU$5)*($Q$18+($DQ414/$DU$5)*$R$18))))))^2+4*($L$18+((0.05+$DQ414)/$DU$5)*($M$18+((0.05+$DQ414)/$DU$5)*($N$18+((0.05+$DQ414)/$DU$5)*($O$18+((0.05+$DQ414)/$DU$5)*($P$18+((0.05+$DQ414)/$DU$5)*($Q$18+((0.05+$DQ414)/$DU$5)*$R$18))))))^2+($L$18+($DQ415/$DU$5)*($M$18+($DQ415/$DU$5)*($N$18+($DQ415/$DU$5)*($O$18+($DQ415/$DU$5)*($P$18+($DQ415/$DU$5)*($Q$18+($DQ415/$DU$5)*$R$18))))))^2,0)</f>
        <v>0</v>
      </c>
      <c r="HW414" s="207">
        <f t="shared" si="545"/>
        <v>0</v>
      </c>
      <c r="HX414" s="208">
        <f t="shared" ref="HX414:IA454" si="589">IF(AND($DQ414&gt;=HW$12,$DQ415&lt;=HW$13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Y414" s="208">
        <f t="shared" si="589"/>
        <v>0</v>
      </c>
      <c r="HZ414" s="208">
        <f t="shared" si="589"/>
        <v>0</v>
      </c>
      <c r="IA414" s="208">
        <f t="shared" si="589"/>
        <v>0</v>
      </c>
      <c r="IB414" s="208">
        <f t="shared" ref="IB414:IB454" si="590">IF(AND($DQ414&gt;=IA$12,$DQ415&lt;=IA$13,$DQ415&gt;0),($L$18+($DQ414/$DU$5)*($M$18+($DQ414/$DU$5)*($N$18+($DQ414/$DU$5)*($O$18+($DQ414/$DU$5)*($P$18+($DQ414/$DU$5)*($Q$18+($DQ414/$DU$5)*$R$18))))))^2+4*($L$18+((0.05+$DQ414)/$DU$5)*($M$18+((0.05+$DQ414)/$DU$5)*($N$18+((0.05+$DQ414)/$DU$5)*($O$18+((0.05+$DQ414)/$DU$5)*($P$18+((0.05+$DQ414)/$DU$5)*($Q$18+((0.05+$DQ414)/$DU$5)*$R$18))))))^2+($L$18+($DQ415/$DU$5)*($M$18+($DQ415/$DU$5)*($N$18+($DQ415/$DU$5)*($O$18+($DQ415/$DU$5)*($P$18+($DQ415/$DU$5)*($Q$18+($DQ415/$DU$5)*$R$18))))))^2,0)</f>
        <v>0</v>
      </c>
      <c r="IG414" s="207">
        <f t="shared" si="546"/>
        <v>0</v>
      </c>
      <c r="IH414" s="208">
        <f t="shared" ref="IH414:IK454" si="591">IF(AND($DQ414&gt;=IG$12,$DQ415&lt;=IG$13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I414" s="208">
        <f t="shared" si="591"/>
        <v>0</v>
      </c>
      <c r="IJ414" s="208">
        <f t="shared" si="591"/>
        <v>0</v>
      </c>
      <c r="IK414" s="208">
        <f t="shared" si="591"/>
        <v>0</v>
      </c>
      <c r="IL414" s="208">
        <f t="shared" ref="IL414:IL454" si="592">IF(AND($DQ414&gt;=IK$12,$DQ415&lt;=IK$13,$DQ415&gt;0),($L$18+($DQ414/$DU$5)*($M$18+($DQ414/$DU$5)*($N$18+($DQ414/$DU$5)*($O$18+($DQ414/$DU$5)*($P$18+($DQ414/$DU$5)*($Q$18+($DQ414/$DU$5)*$R$18))))))^2+4*($L$18+((0.05+$DQ414)/$DU$5)*($M$18+((0.05+$DQ414)/$DU$5)*($N$18+((0.05+$DQ414)/$DU$5)*($O$18+((0.05+$DQ414)/$DU$5)*($P$18+((0.05+$DQ414)/$DU$5)*($Q$18+((0.05+$DQ414)/$DU$5)*$R$18))))))^2+($L$18+($DQ415/$DU$5)*($M$18+($DQ415/$DU$5)*($N$18+($DQ415/$DU$5)*($O$18+($DQ415/$DU$5)*($P$18+($DQ415/$DU$5)*($Q$18+($DQ415/$DU$5)*$R$18))))))^2,0)</f>
        <v>0</v>
      </c>
    </row>
    <row r="415" spans="20:246">
      <c r="T415" s="207">
        <v>38.500000000000099</v>
      </c>
      <c r="U415" s="207">
        <f t="shared" ref="U415:U454" si="593">IF($T415&lt;=Y$5,$T415,0)</f>
        <v>0</v>
      </c>
      <c r="V415" s="208">
        <f t="shared" si="547"/>
        <v>0</v>
      </c>
      <c r="W415" s="208">
        <f t="shared" si="547"/>
        <v>0</v>
      </c>
      <c r="X415" s="208">
        <f t="shared" si="547"/>
        <v>0</v>
      </c>
      <c r="Y415" s="208">
        <f t="shared" si="547"/>
        <v>0</v>
      </c>
      <c r="Z415" s="208">
        <f t="shared" si="548"/>
        <v>0</v>
      </c>
      <c r="AE415" s="207">
        <f t="shared" ref="AE415:AE454" si="594">IF($T415&lt;=AI$5,$T415,0)</f>
        <v>0</v>
      </c>
      <c r="AF415" s="208">
        <f t="shared" si="549"/>
        <v>0</v>
      </c>
      <c r="AG415" s="208">
        <f t="shared" si="549"/>
        <v>0</v>
      </c>
      <c r="AH415" s="208">
        <f t="shared" si="549"/>
        <v>0</v>
      </c>
      <c r="AI415" s="208">
        <f t="shared" si="549"/>
        <v>0</v>
      </c>
      <c r="AJ415" s="208">
        <f t="shared" si="550"/>
        <v>0</v>
      </c>
      <c r="AO415" s="207">
        <f t="shared" ref="AO415:AO454" si="595">IF($T415&lt;=AS$5,$T415,0)</f>
        <v>0</v>
      </c>
      <c r="AP415" s="208">
        <f t="shared" si="551"/>
        <v>0</v>
      </c>
      <c r="AQ415" s="208">
        <f t="shared" si="551"/>
        <v>0</v>
      </c>
      <c r="AR415" s="208">
        <f t="shared" si="551"/>
        <v>0</v>
      </c>
      <c r="AS415" s="208">
        <f t="shared" si="551"/>
        <v>0</v>
      </c>
      <c r="AT415" s="208">
        <f t="shared" si="552"/>
        <v>0</v>
      </c>
      <c r="AY415" s="207">
        <f t="shared" ref="AY415:AY454" si="596">IF($T415&lt;=BC$5,$T415,0)</f>
        <v>0</v>
      </c>
      <c r="AZ415" s="208">
        <f t="shared" si="553"/>
        <v>0</v>
      </c>
      <c r="BA415" s="208">
        <f t="shared" si="553"/>
        <v>0</v>
      </c>
      <c r="BB415" s="208">
        <f t="shared" si="553"/>
        <v>0</v>
      </c>
      <c r="BC415" s="208">
        <f t="shared" si="553"/>
        <v>0</v>
      </c>
      <c r="BD415" s="208">
        <f t="shared" si="554"/>
        <v>0</v>
      </c>
      <c r="BI415" s="207">
        <f t="shared" ref="BI415:BI454" si="597">IF($T415&lt;=BM$5,$T415,0)</f>
        <v>0</v>
      </c>
      <c r="BJ415" s="208">
        <f t="shared" si="555"/>
        <v>0</v>
      </c>
      <c r="BK415" s="208">
        <f t="shared" si="555"/>
        <v>0</v>
      </c>
      <c r="BL415" s="208">
        <f t="shared" si="555"/>
        <v>0</v>
      </c>
      <c r="BM415" s="208">
        <f t="shared" si="555"/>
        <v>0</v>
      </c>
      <c r="BN415" s="208">
        <f t="shared" si="556"/>
        <v>0</v>
      </c>
      <c r="BS415" s="207">
        <f t="shared" ref="BS415:BS454" si="598">IF($T415&lt;=BW$5,$T415,0)</f>
        <v>0</v>
      </c>
      <c r="BT415" s="208">
        <f t="shared" si="557"/>
        <v>0</v>
      </c>
      <c r="BU415" s="208">
        <f t="shared" si="557"/>
        <v>0</v>
      </c>
      <c r="BV415" s="208">
        <f t="shared" si="557"/>
        <v>0</v>
      </c>
      <c r="BW415" s="208">
        <f t="shared" si="557"/>
        <v>0</v>
      </c>
      <c r="BX415" s="208">
        <f t="shared" si="558"/>
        <v>0</v>
      </c>
      <c r="CC415" s="207">
        <f t="shared" ref="CC415:CC454" si="599">IF($T415&lt;=CG$5,$T415,0)</f>
        <v>0</v>
      </c>
      <c r="CD415" s="208">
        <f t="shared" si="559"/>
        <v>0</v>
      </c>
      <c r="CE415" s="208">
        <f t="shared" si="559"/>
        <v>0</v>
      </c>
      <c r="CF415" s="208">
        <f t="shared" si="559"/>
        <v>0</v>
      </c>
      <c r="CG415" s="208">
        <f t="shared" si="559"/>
        <v>0</v>
      </c>
      <c r="CH415" s="208">
        <f t="shared" si="560"/>
        <v>0</v>
      </c>
      <c r="CM415" s="207">
        <f t="shared" ref="CM415:CM454" si="600">IF($T415&lt;=CQ$5,$T415,0)</f>
        <v>0</v>
      </c>
      <c r="CN415" s="208">
        <f t="shared" si="561"/>
        <v>0</v>
      </c>
      <c r="CO415" s="208">
        <f t="shared" si="561"/>
        <v>0</v>
      </c>
      <c r="CP415" s="208">
        <f t="shared" si="561"/>
        <v>0</v>
      </c>
      <c r="CQ415" s="208">
        <f t="shared" si="561"/>
        <v>0</v>
      </c>
      <c r="CR415" s="208">
        <f t="shared" si="562"/>
        <v>0</v>
      </c>
      <c r="CW415" s="207">
        <f t="shared" ref="CW415:CW454" si="601">IF($T415&lt;=DA$5,$T415,0)</f>
        <v>0</v>
      </c>
      <c r="CX415" s="208">
        <f t="shared" si="563"/>
        <v>0</v>
      </c>
      <c r="CY415" s="207">
        <f t="shared" si="563"/>
        <v>0</v>
      </c>
      <c r="CZ415" s="208">
        <f t="shared" si="563"/>
        <v>0</v>
      </c>
      <c r="DA415" s="208">
        <f t="shared" si="563"/>
        <v>0</v>
      </c>
      <c r="DB415" s="208">
        <f t="shared" si="564"/>
        <v>0</v>
      </c>
      <c r="DG415" s="207">
        <f t="shared" ref="DG415:DG454" si="602">IF($T415&lt;=DK$5,$T415,0)</f>
        <v>0</v>
      </c>
      <c r="DH415" s="208">
        <f t="shared" si="565"/>
        <v>0</v>
      </c>
      <c r="DI415" s="208">
        <f t="shared" si="565"/>
        <v>0</v>
      </c>
      <c r="DJ415" s="208">
        <f t="shared" si="565"/>
        <v>0</v>
      </c>
      <c r="DK415" s="208">
        <f t="shared" si="565"/>
        <v>0</v>
      </c>
      <c r="DL415" s="208">
        <f t="shared" si="566"/>
        <v>0</v>
      </c>
      <c r="DQ415" s="207">
        <f t="shared" ref="DQ415:DQ454" si="603">IF($T415&lt;=DU$5,$T415,0)</f>
        <v>0</v>
      </c>
      <c r="DR415" s="208">
        <f t="shared" si="567"/>
        <v>0</v>
      </c>
      <c r="DS415" s="208">
        <f t="shared" si="567"/>
        <v>0</v>
      </c>
      <c r="DT415" s="208">
        <f t="shared" si="567"/>
        <v>0</v>
      </c>
      <c r="DU415" s="208">
        <f t="shared" si="567"/>
        <v>0</v>
      </c>
      <c r="DV415" s="208">
        <f t="shared" si="568"/>
        <v>0</v>
      </c>
      <c r="EA415" s="207">
        <f t="shared" ref="EA415:EA454" si="604">IF($T415&lt;=EE$5,$T415,0)</f>
        <v>0</v>
      </c>
      <c r="EB415" s="208">
        <f t="shared" si="569"/>
        <v>0</v>
      </c>
      <c r="EC415" s="208">
        <f t="shared" si="569"/>
        <v>0</v>
      </c>
      <c r="ED415" s="208">
        <f t="shared" si="569"/>
        <v>0</v>
      </c>
      <c r="EE415" s="208">
        <f t="shared" si="569"/>
        <v>0</v>
      </c>
      <c r="EF415" s="208">
        <f t="shared" si="570"/>
        <v>0</v>
      </c>
      <c r="EK415" s="207">
        <f t="shared" ref="EK415:EK454" si="605">IF($T415&lt;=EO$5,$T415,0)</f>
        <v>0</v>
      </c>
      <c r="EL415" s="208">
        <f t="shared" si="571"/>
        <v>0</v>
      </c>
      <c r="EM415" s="208">
        <f t="shared" si="571"/>
        <v>0</v>
      </c>
      <c r="EN415" s="208">
        <f t="shared" si="571"/>
        <v>0</v>
      </c>
      <c r="EO415" s="208">
        <f t="shared" si="571"/>
        <v>0</v>
      </c>
      <c r="EP415" s="208">
        <f t="shared" si="572"/>
        <v>0</v>
      </c>
      <c r="EU415" s="207">
        <f t="shared" ref="EU415:EU454" si="606">IF($T415&lt;=EY$5,$T415,0)</f>
        <v>0</v>
      </c>
      <c r="EV415" s="208">
        <f t="shared" si="573"/>
        <v>0</v>
      </c>
      <c r="EW415" s="208">
        <f t="shared" si="573"/>
        <v>0</v>
      </c>
      <c r="EX415" s="208">
        <f t="shared" si="573"/>
        <v>0</v>
      </c>
      <c r="EY415" s="208">
        <f t="shared" si="573"/>
        <v>0</v>
      </c>
      <c r="EZ415" s="208">
        <f t="shared" si="574"/>
        <v>0</v>
      </c>
      <c r="FE415" s="207">
        <f t="shared" ref="FE415:FE454" si="607">IF($T415&lt;=FI$5,$T415,0)</f>
        <v>0</v>
      </c>
      <c r="FF415" s="208">
        <f t="shared" si="575"/>
        <v>0</v>
      </c>
      <c r="FG415" s="208">
        <f t="shared" si="575"/>
        <v>0</v>
      </c>
      <c r="FH415" s="208">
        <f t="shared" si="575"/>
        <v>0</v>
      </c>
      <c r="FI415" s="208">
        <f t="shared" si="575"/>
        <v>0</v>
      </c>
      <c r="FJ415" s="208">
        <f t="shared" si="576"/>
        <v>0</v>
      </c>
      <c r="FO415" s="207">
        <f t="shared" ref="FO415:FO454" si="608">IF($T415&lt;=FS$5,$T415,0)</f>
        <v>0</v>
      </c>
      <c r="FP415" s="208">
        <f t="shared" si="577"/>
        <v>0</v>
      </c>
      <c r="FQ415" s="208">
        <f t="shared" si="577"/>
        <v>0</v>
      </c>
      <c r="FR415" s="208">
        <f t="shared" si="577"/>
        <v>0</v>
      </c>
      <c r="FS415" s="208">
        <f t="shared" si="577"/>
        <v>0</v>
      </c>
      <c r="FT415" s="208">
        <f t="shared" si="578"/>
        <v>0</v>
      </c>
      <c r="FY415" s="207">
        <f t="shared" ref="FY415:FY454" si="609">IF($T415&lt;=GC$5,$T415,0)</f>
        <v>0</v>
      </c>
      <c r="FZ415" s="208">
        <f t="shared" si="579"/>
        <v>0</v>
      </c>
      <c r="GA415" s="208">
        <f t="shared" si="579"/>
        <v>0</v>
      </c>
      <c r="GB415" s="208">
        <f t="shared" si="579"/>
        <v>0</v>
      </c>
      <c r="GC415" s="208">
        <f t="shared" si="579"/>
        <v>0</v>
      </c>
      <c r="GD415" s="208">
        <f t="shared" si="580"/>
        <v>0</v>
      </c>
      <c r="GI415" s="207">
        <f t="shared" ref="GI415:GI454" si="610">IF($T415&lt;=GM$5,$T415,0)</f>
        <v>0</v>
      </c>
      <c r="GJ415" s="208">
        <f t="shared" si="581"/>
        <v>0</v>
      </c>
      <c r="GK415" s="208">
        <f t="shared" si="581"/>
        <v>0</v>
      </c>
      <c r="GL415" s="208">
        <f t="shared" si="581"/>
        <v>0</v>
      </c>
      <c r="GM415" s="208">
        <f t="shared" si="581"/>
        <v>0</v>
      </c>
      <c r="GN415" s="208">
        <f t="shared" si="582"/>
        <v>0</v>
      </c>
      <c r="GS415" s="207">
        <f t="shared" ref="GS415:GS454" si="611">IF($T415&lt;=GW$5,$T415,0)</f>
        <v>0</v>
      </c>
      <c r="GT415" s="208">
        <f t="shared" si="583"/>
        <v>0</v>
      </c>
      <c r="GU415" s="208">
        <f t="shared" si="583"/>
        <v>0</v>
      </c>
      <c r="GV415" s="208">
        <f t="shared" si="583"/>
        <v>0</v>
      </c>
      <c r="GW415" s="208">
        <f t="shared" si="583"/>
        <v>0</v>
      </c>
      <c r="GX415" s="208">
        <f t="shared" si="584"/>
        <v>0</v>
      </c>
      <c r="HC415" s="207">
        <f t="shared" ref="HC415:HC454" si="612">IF($T415&lt;=HG$5,$T415,0)</f>
        <v>0</v>
      </c>
      <c r="HD415" s="208">
        <f t="shared" si="585"/>
        <v>0</v>
      </c>
      <c r="HE415" s="208">
        <f t="shared" si="585"/>
        <v>0</v>
      </c>
      <c r="HF415" s="208">
        <f t="shared" si="585"/>
        <v>0</v>
      </c>
      <c r="HG415" s="208">
        <f t="shared" si="585"/>
        <v>0</v>
      </c>
      <c r="HH415" s="208">
        <f t="shared" si="586"/>
        <v>0</v>
      </c>
      <c r="HM415" s="207">
        <f t="shared" ref="HM415:HM454" si="613">IF($T415&lt;=HQ$5,$T415,0)</f>
        <v>0</v>
      </c>
      <c r="HN415" s="208">
        <f t="shared" si="587"/>
        <v>0</v>
      </c>
      <c r="HO415" s="208">
        <f t="shared" si="587"/>
        <v>0</v>
      </c>
      <c r="HP415" s="208">
        <f t="shared" si="587"/>
        <v>0</v>
      </c>
      <c r="HQ415" s="208">
        <f t="shared" si="587"/>
        <v>0</v>
      </c>
      <c r="HR415" s="208">
        <f t="shared" si="588"/>
        <v>0</v>
      </c>
      <c r="HW415" s="207">
        <f t="shared" ref="HW415:HW454" si="614">IF($T415&lt;=IA$5,$T415,0)</f>
        <v>0</v>
      </c>
      <c r="HX415" s="208">
        <f t="shared" si="589"/>
        <v>0</v>
      </c>
      <c r="HY415" s="208">
        <f t="shared" si="589"/>
        <v>0</v>
      </c>
      <c r="HZ415" s="208">
        <f t="shared" si="589"/>
        <v>0</v>
      </c>
      <c r="IA415" s="208">
        <f t="shared" si="589"/>
        <v>0</v>
      </c>
      <c r="IB415" s="208">
        <f t="shared" si="590"/>
        <v>0</v>
      </c>
      <c r="IG415" s="207">
        <f t="shared" ref="IG415:IG454" si="615">IF($T415&lt;=IK$5,$T415,0)</f>
        <v>0</v>
      </c>
      <c r="IH415" s="208">
        <f t="shared" si="591"/>
        <v>0</v>
      </c>
      <c r="II415" s="208">
        <f t="shared" si="591"/>
        <v>0</v>
      </c>
      <c r="IJ415" s="208">
        <f t="shared" si="591"/>
        <v>0</v>
      </c>
      <c r="IK415" s="208">
        <f t="shared" si="591"/>
        <v>0</v>
      </c>
      <c r="IL415" s="208">
        <f t="shared" si="592"/>
        <v>0</v>
      </c>
    </row>
    <row r="416" spans="20:246">
      <c r="T416" s="207">
        <v>38.600000000000101</v>
      </c>
      <c r="U416" s="207">
        <f t="shared" si="593"/>
        <v>0</v>
      </c>
      <c r="V416" s="208">
        <f t="shared" si="547"/>
        <v>0</v>
      </c>
      <c r="W416" s="208">
        <f t="shared" si="547"/>
        <v>0</v>
      </c>
      <c r="X416" s="208">
        <f t="shared" si="547"/>
        <v>0</v>
      </c>
      <c r="Y416" s="208">
        <f t="shared" si="547"/>
        <v>0</v>
      </c>
      <c r="Z416" s="208">
        <f t="shared" si="548"/>
        <v>0</v>
      </c>
      <c r="AE416" s="207">
        <f t="shared" si="594"/>
        <v>0</v>
      </c>
      <c r="AF416" s="208">
        <f t="shared" si="549"/>
        <v>0</v>
      </c>
      <c r="AG416" s="208">
        <f t="shared" si="549"/>
        <v>0</v>
      </c>
      <c r="AH416" s="208">
        <f t="shared" si="549"/>
        <v>0</v>
      </c>
      <c r="AI416" s="208">
        <f t="shared" si="549"/>
        <v>0</v>
      </c>
      <c r="AJ416" s="208">
        <f t="shared" si="550"/>
        <v>0</v>
      </c>
      <c r="AO416" s="207">
        <f t="shared" si="595"/>
        <v>0</v>
      </c>
      <c r="AP416" s="208">
        <f t="shared" si="551"/>
        <v>0</v>
      </c>
      <c r="AQ416" s="208">
        <f t="shared" si="551"/>
        <v>0</v>
      </c>
      <c r="AR416" s="208">
        <f t="shared" si="551"/>
        <v>0</v>
      </c>
      <c r="AS416" s="208">
        <f t="shared" si="551"/>
        <v>0</v>
      </c>
      <c r="AT416" s="208">
        <f t="shared" si="552"/>
        <v>0</v>
      </c>
      <c r="AY416" s="207">
        <f t="shared" si="596"/>
        <v>0</v>
      </c>
      <c r="AZ416" s="208">
        <f t="shared" si="553"/>
        <v>0</v>
      </c>
      <c r="BA416" s="208">
        <f t="shared" si="553"/>
        <v>0</v>
      </c>
      <c r="BB416" s="208">
        <f t="shared" si="553"/>
        <v>0</v>
      </c>
      <c r="BC416" s="208">
        <f t="shared" si="553"/>
        <v>0</v>
      </c>
      <c r="BD416" s="208">
        <f t="shared" si="554"/>
        <v>0</v>
      </c>
      <c r="BI416" s="207">
        <f t="shared" si="597"/>
        <v>0</v>
      </c>
      <c r="BJ416" s="208">
        <f t="shared" si="555"/>
        <v>0</v>
      </c>
      <c r="BK416" s="208">
        <f t="shared" si="555"/>
        <v>0</v>
      </c>
      <c r="BL416" s="208">
        <f t="shared" si="555"/>
        <v>0</v>
      </c>
      <c r="BM416" s="208">
        <f t="shared" si="555"/>
        <v>0</v>
      </c>
      <c r="BN416" s="208">
        <f t="shared" si="556"/>
        <v>0</v>
      </c>
      <c r="BS416" s="207">
        <f t="shared" si="598"/>
        <v>0</v>
      </c>
      <c r="BT416" s="208">
        <f t="shared" si="557"/>
        <v>0</v>
      </c>
      <c r="BU416" s="208">
        <f t="shared" si="557"/>
        <v>0</v>
      </c>
      <c r="BV416" s="208">
        <f t="shared" si="557"/>
        <v>0</v>
      </c>
      <c r="BW416" s="208">
        <f t="shared" si="557"/>
        <v>0</v>
      </c>
      <c r="BX416" s="208">
        <f t="shared" si="558"/>
        <v>0</v>
      </c>
      <c r="CC416" s="207">
        <f t="shared" si="599"/>
        <v>0</v>
      </c>
      <c r="CD416" s="208">
        <f t="shared" si="559"/>
        <v>0</v>
      </c>
      <c r="CE416" s="208">
        <f t="shared" si="559"/>
        <v>0</v>
      </c>
      <c r="CF416" s="208">
        <f t="shared" si="559"/>
        <v>0</v>
      </c>
      <c r="CG416" s="208">
        <f t="shared" si="559"/>
        <v>0</v>
      </c>
      <c r="CH416" s="208">
        <f t="shared" si="560"/>
        <v>0</v>
      </c>
      <c r="CM416" s="207">
        <f t="shared" si="600"/>
        <v>0</v>
      </c>
      <c r="CN416" s="208">
        <f t="shared" si="561"/>
        <v>0</v>
      </c>
      <c r="CO416" s="208">
        <f t="shared" si="561"/>
        <v>0</v>
      </c>
      <c r="CP416" s="208">
        <f t="shared" si="561"/>
        <v>0</v>
      </c>
      <c r="CQ416" s="208">
        <f t="shared" si="561"/>
        <v>0</v>
      </c>
      <c r="CR416" s="208">
        <f t="shared" si="562"/>
        <v>0</v>
      </c>
      <c r="CW416" s="207">
        <f t="shared" si="601"/>
        <v>0</v>
      </c>
      <c r="CX416" s="208">
        <f t="shared" si="563"/>
        <v>0</v>
      </c>
      <c r="CY416" s="207">
        <f t="shared" si="563"/>
        <v>0</v>
      </c>
      <c r="CZ416" s="208">
        <f t="shared" si="563"/>
        <v>0</v>
      </c>
      <c r="DA416" s="208">
        <f t="shared" si="563"/>
        <v>0</v>
      </c>
      <c r="DB416" s="208">
        <f t="shared" si="564"/>
        <v>0</v>
      </c>
      <c r="DG416" s="207">
        <f t="shared" si="602"/>
        <v>0</v>
      </c>
      <c r="DH416" s="208">
        <f t="shared" si="565"/>
        <v>0</v>
      </c>
      <c r="DI416" s="208">
        <f t="shared" si="565"/>
        <v>0</v>
      </c>
      <c r="DJ416" s="208">
        <f t="shared" si="565"/>
        <v>0</v>
      </c>
      <c r="DK416" s="208">
        <f t="shared" si="565"/>
        <v>0</v>
      </c>
      <c r="DL416" s="208">
        <f t="shared" si="566"/>
        <v>0</v>
      </c>
      <c r="DQ416" s="207">
        <f t="shared" si="603"/>
        <v>0</v>
      </c>
      <c r="DR416" s="208">
        <f t="shared" si="567"/>
        <v>0</v>
      </c>
      <c r="DS416" s="208">
        <f t="shared" si="567"/>
        <v>0</v>
      </c>
      <c r="DT416" s="208">
        <f t="shared" si="567"/>
        <v>0</v>
      </c>
      <c r="DU416" s="208">
        <f t="shared" si="567"/>
        <v>0</v>
      </c>
      <c r="DV416" s="208">
        <f t="shared" si="568"/>
        <v>0</v>
      </c>
      <c r="EA416" s="207">
        <f t="shared" si="604"/>
        <v>0</v>
      </c>
      <c r="EB416" s="208">
        <f t="shared" si="569"/>
        <v>0</v>
      </c>
      <c r="EC416" s="208">
        <f t="shared" si="569"/>
        <v>0</v>
      </c>
      <c r="ED416" s="208">
        <f t="shared" si="569"/>
        <v>0</v>
      </c>
      <c r="EE416" s="208">
        <f t="shared" si="569"/>
        <v>0</v>
      </c>
      <c r="EF416" s="208">
        <f t="shared" si="570"/>
        <v>0</v>
      </c>
      <c r="EK416" s="207">
        <f t="shared" si="605"/>
        <v>0</v>
      </c>
      <c r="EL416" s="208">
        <f t="shared" si="571"/>
        <v>0</v>
      </c>
      <c r="EM416" s="208">
        <f t="shared" si="571"/>
        <v>0</v>
      </c>
      <c r="EN416" s="208">
        <f t="shared" si="571"/>
        <v>0</v>
      </c>
      <c r="EO416" s="208">
        <f t="shared" si="571"/>
        <v>0</v>
      </c>
      <c r="EP416" s="208">
        <f t="shared" si="572"/>
        <v>0</v>
      </c>
      <c r="EU416" s="207">
        <f t="shared" si="606"/>
        <v>0</v>
      </c>
      <c r="EV416" s="208">
        <f t="shared" si="573"/>
        <v>0</v>
      </c>
      <c r="EW416" s="208">
        <f t="shared" si="573"/>
        <v>0</v>
      </c>
      <c r="EX416" s="208">
        <f t="shared" si="573"/>
        <v>0</v>
      </c>
      <c r="EY416" s="208">
        <f t="shared" si="573"/>
        <v>0</v>
      </c>
      <c r="EZ416" s="208">
        <f t="shared" si="574"/>
        <v>0</v>
      </c>
      <c r="FE416" s="207">
        <f t="shared" si="607"/>
        <v>0</v>
      </c>
      <c r="FF416" s="208">
        <f t="shared" si="575"/>
        <v>0</v>
      </c>
      <c r="FG416" s="208">
        <f t="shared" si="575"/>
        <v>0</v>
      </c>
      <c r="FH416" s="208">
        <f t="shared" si="575"/>
        <v>0</v>
      </c>
      <c r="FI416" s="208">
        <f t="shared" si="575"/>
        <v>0</v>
      </c>
      <c r="FJ416" s="208">
        <f t="shared" si="576"/>
        <v>0</v>
      </c>
      <c r="FO416" s="207">
        <f t="shared" si="608"/>
        <v>0</v>
      </c>
      <c r="FP416" s="208">
        <f t="shared" si="577"/>
        <v>0</v>
      </c>
      <c r="FQ416" s="208">
        <f t="shared" si="577"/>
        <v>0</v>
      </c>
      <c r="FR416" s="208">
        <f t="shared" si="577"/>
        <v>0</v>
      </c>
      <c r="FS416" s="208">
        <f t="shared" si="577"/>
        <v>0</v>
      </c>
      <c r="FT416" s="208">
        <f t="shared" si="578"/>
        <v>0</v>
      </c>
      <c r="FY416" s="207">
        <f t="shared" si="609"/>
        <v>0</v>
      </c>
      <c r="FZ416" s="208">
        <f t="shared" si="579"/>
        <v>0</v>
      </c>
      <c r="GA416" s="208">
        <f t="shared" si="579"/>
        <v>0</v>
      </c>
      <c r="GB416" s="208">
        <f t="shared" si="579"/>
        <v>0</v>
      </c>
      <c r="GC416" s="208">
        <f t="shared" si="579"/>
        <v>0</v>
      </c>
      <c r="GD416" s="208">
        <f t="shared" si="580"/>
        <v>0</v>
      </c>
      <c r="GI416" s="207">
        <f t="shared" si="610"/>
        <v>0</v>
      </c>
      <c r="GJ416" s="208">
        <f t="shared" si="581"/>
        <v>0</v>
      </c>
      <c r="GK416" s="208">
        <f t="shared" si="581"/>
        <v>0</v>
      </c>
      <c r="GL416" s="208">
        <f t="shared" si="581"/>
        <v>0</v>
      </c>
      <c r="GM416" s="208">
        <f t="shared" si="581"/>
        <v>0</v>
      </c>
      <c r="GN416" s="208">
        <f t="shared" si="582"/>
        <v>0</v>
      </c>
      <c r="GS416" s="207">
        <f t="shared" si="611"/>
        <v>0</v>
      </c>
      <c r="GT416" s="208">
        <f t="shared" si="583"/>
        <v>0</v>
      </c>
      <c r="GU416" s="208">
        <f t="shared" si="583"/>
        <v>0</v>
      </c>
      <c r="GV416" s="208">
        <f t="shared" si="583"/>
        <v>0</v>
      </c>
      <c r="GW416" s="208">
        <f t="shared" si="583"/>
        <v>0</v>
      </c>
      <c r="GX416" s="208">
        <f t="shared" si="584"/>
        <v>0</v>
      </c>
      <c r="HC416" s="207">
        <f t="shared" si="612"/>
        <v>0</v>
      </c>
      <c r="HD416" s="208">
        <f t="shared" si="585"/>
        <v>0</v>
      </c>
      <c r="HE416" s="208">
        <f t="shared" si="585"/>
        <v>0</v>
      </c>
      <c r="HF416" s="208">
        <f t="shared" si="585"/>
        <v>0</v>
      </c>
      <c r="HG416" s="208">
        <f t="shared" si="585"/>
        <v>0</v>
      </c>
      <c r="HH416" s="208">
        <f t="shared" si="586"/>
        <v>0</v>
      </c>
      <c r="HM416" s="207">
        <f t="shared" si="613"/>
        <v>0</v>
      </c>
      <c r="HN416" s="208">
        <f t="shared" si="587"/>
        <v>0</v>
      </c>
      <c r="HO416" s="208">
        <f t="shared" si="587"/>
        <v>0</v>
      </c>
      <c r="HP416" s="208">
        <f t="shared" si="587"/>
        <v>0</v>
      </c>
      <c r="HQ416" s="208">
        <f t="shared" si="587"/>
        <v>0</v>
      </c>
      <c r="HR416" s="208">
        <f t="shared" si="588"/>
        <v>0</v>
      </c>
      <c r="HW416" s="207">
        <f t="shared" si="614"/>
        <v>0</v>
      </c>
      <c r="HX416" s="208">
        <f t="shared" si="589"/>
        <v>0</v>
      </c>
      <c r="HY416" s="208">
        <f t="shared" si="589"/>
        <v>0</v>
      </c>
      <c r="HZ416" s="208">
        <f t="shared" si="589"/>
        <v>0</v>
      </c>
      <c r="IA416" s="208">
        <f t="shared" si="589"/>
        <v>0</v>
      </c>
      <c r="IB416" s="208">
        <f t="shared" si="590"/>
        <v>0</v>
      </c>
      <c r="IG416" s="207">
        <f t="shared" si="615"/>
        <v>0</v>
      </c>
      <c r="IH416" s="208">
        <f t="shared" si="591"/>
        <v>0</v>
      </c>
      <c r="II416" s="208">
        <f t="shared" si="591"/>
        <v>0</v>
      </c>
      <c r="IJ416" s="208">
        <f t="shared" si="591"/>
        <v>0</v>
      </c>
      <c r="IK416" s="208">
        <f t="shared" si="591"/>
        <v>0</v>
      </c>
      <c r="IL416" s="208">
        <f t="shared" si="592"/>
        <v>0</v>
      </c>
    </row>
    <row r="417" spans="20:246">
      <c r="T417" s="207">
        <v>38.700000000000102</v>
      </c>
      <c r="U417" s="207">
        <f t="shared" si="593"/>
        <v>0</v>
      </c>
      <c r="V417" s="208">
        <f t="shared" si="547"/>
        <v>0</v>
      </c>
      <c r="W417" s="208">
        <f t="shared" si="547"/>
        <v>0</v>
      </c>
      <c r="X417" s="208">
        <f t="shared" si="547"/>
        <v>0</v>
      </c>
      <c r="Y417" s="208">
        <f t="shared" si="547"/>
        <v>0</v>
      </c>
      <c r="Z417" s="208">
        <f t="shared" si="548"/>
        <v>0</v>
      </c>
      <c r="AE417" s="207">
        <f t="shared" si="594"/>
        <v>0</v>
      </c>
      <c r="AF417" s="208">
        <f t="shared" si="549"/>
        <v>0</v>
      </c>
      <c r="AG417" s="208">
        <f t="shared" si="549"/>
        <v>0</v>
      </c>
      <c r="AH417" s="208">
        <f t="shared" si="549"/>
        <v>0</v>
      </c>
      <c r="AI417" s="208">
        <f t="shared" si="549"/>
        <v>0</v>
      </c>
      <c r="AJ417" s="208">
        <f t="shared" si="550"/>
        <v>0</v>
      </c>
      <c r="AO417" s="207">
        <f t="shared" si="595"/>
        <v>0</v>
      </c>
      <c r="AP417" s="208">
        <f t="shared" si="551"/>
        <v>0</v>
      </c>
      <c r="AQ417" s="208">
        <f t="shared" si="551"/>
        <v>0</v>
      </c>
      <c r="AR417" s="208">
        <f t="shared" si="551"/>
        <v>0</v>
      </c>
      <c r="AS417" s="208">
        <f t="shared" si="551"/>
        <v>0</v>
      </c>
      <c r="AT417" s="208">
        <f t="shared" si="552"/>
        <v>0</v>
      </c>
      <c r="AY417" s="207">
        <f t="shared" si="596"/>
        <v>0</v>
      </c>
      <c r="AZ417" s="208">
        <f t="shared" si="553"/>
        <v>0</v>
      </c>
      <c r="BA417" s="208">
        <f t="shared" si="553"/>
        <v>0</v>
      </c>
      <c r="BB417" s="208">
        <f t="shared" si="553"/>
        <v>0</v>
      </c>
      <c r="BC417" s="208">
        <f t="shared" si="553"/>
        <v>0</v>
      </c>
      <c r="BD417" s="208">
        <f t="shared" si="554"/>
        <v>0</v>
      </c>
      <c r="BI417" s="207">
        <f t="shared" si="597"/>
        <v>0</v>
      </c>
      <c r="BJ417" s="208">
        <f t="shared" si="555"/>
        <v>0</v>
      </c>
      <c r="BK417" s="208">
        <f t="shared" si="555"/>
        <v>0</v>
      </c>
      <c r="BL417" s="208">
        <f t="shared" si="555"/>
        <v>0</v>
      </c>
      <c r="BM417" s="208">
        <f t="shared" si="555"/>
        <v>0</v>
      </c>
      <c r="BN417" s="208">
        <f t="shared" si="556"/>
        <v>0</v>
      </c>
      <c r="BS417" s="207">
        <f t="shared" si="598"/>
        <v>0</v>
      </c>
      <c r="BT417" s="208">
        <f t="shared" si="557"/>
        <v>0</v>
      </c>
      <c r="BU417" s="208">
        <f t="shared" si="557"/>
        <v>0</v>
      </c>
      <c r="BV417" s="208">
        <f t="shared" si="557"/>
        <v>0</v>
      </c>
      <c r="BW417" s="208">
        <f t="shared" si="557"/>
        <v>0</v>
      </c>
      <c r="BX417" s="208">
        <f t="shared" si="558"/>
        <v>0</v>
      </c>
      <c r="CC417" s="207">
        <f t="shared" si="599"/>
        <v>0</v>
      </c>
      <c r="CD417" s="208">
        <f t="shared" si="559"/>
        <v>0</v>
      </c>
      <c r="CE417" s="208">
        <f t="shared" si="559"/>
        <v>0</v>
      </c>
      <c r="CF417" s="208">
        <f t="shared" si="559"/>
        <v>0</v>
      </c>
      <c r="CG417" s="208">
        <f t="shared" si="559"/>
        <v>0</v>
      </c>
      <c r="CH417" s="208">
        <f t="shared" si="560"/>
        <v>0</v>
      </c>
      <c r="CM417" s="207">
        <f t="shared" si="600"/>
        <v>0</v>
      </c>
      <c r="CN417" s="208">
        <f t="shared" si="561"/>
        <v>0</v>
      </c>
      <c r="CO417" s="208">
        <f t="shared" si="561"/>
        <v>0</v>
      </c>
      <c r="CP417" s="208">
        <f t="shared" si="561"/>
        <v>0</v>
      </c>
      <c r="CQ417" s="208">
        <f t="shared" si="561"/>
        <v>0</v>
      </c>
      <c r="CR417" s="208">
        <f t="shared" si="562"/>
        <v>0</v>
      </c>
      <c r="CW417" s="207">
        <f t="shared" si="601"/>
        <v>0</v>
      </c>
      <c r="CX417" s="208">
        <f t="shared" si="563"/>
        <v>0</v>
      </c>
      <c r="CY417" s="207">
        <f t="shared" si="563"/>
        <v>0</v>
      </c>
      <c r="CZ417" s="208">
        <f t="shared" si="563"/>
        <v>0</v>
      </c>
      <c r="DA417" s="208">
        <f t="shared" si="563"/>
        <v>0</v>
      </c>
      <c r="DB417" s="208">
        <f t="shared" si="564"/>
        <v>0</v>
      </c>
      <c r="DG417" s="207">
        <f t="shared" si="602"/>
        <v>0</v>
      </c>
      <c r="DH417" s="208">
        <f t="shared" si="565"/>
        <v>0</v>
      </c>
      <c r="DI417" s="208">
        <f t="shared" si="565"/>
        <v>0</v>
      </c>
      <c r="DJ417" s="208">
        <f t="shared" si="565"/>
        <v>0</v>
      </c>
      <c r="DK417" s="208">
        <f t="shared" si="565"/>
        <v>0</v>
      </c>
      <c r="DL417" s="208">
        <f t="shared" si="566"/>
        <v>0</v>
      </c>
      <c r="DQ417" s="207">
        <f t="shared" si="603"/>
        <v>0</v>
      </c>
      <c r="DR417" s="208">
        <f t="shared" si="567"/>
        <v>0</v>
      </c>
      <c r="DS417" s="208">
        <f t="shared" si="567"/>
        <v>0</v>
      </c>
      <c r="DT417" s="208">
        <f t="shared" si="567"/>
        <v>0</v>
      </c>
      <c r="DU417" s="208">
        <f t="shared" si="567"/>
        <v>0</v>
      </c>
      <c r="DV417" s="208">
        <f t="shared" si="568"/>
        <v>0</v>
      </c>
      <c r="EA417" s="207">
        <f t="shared" si="604"/>
        <v>0</v>
      </c>
      <c r="EB417" s="208">
        <f t="shared" si="569"/>
        <v>0</v>
      </c>
      <c r="EC417" s="208">
        <f t="shared" si="569"/>
        <v>0</v>
      </c>
      <c r="ED417" s="208">
        <f t="shared" si="569"/>
        <v>0</v>
      </c>
      <c r="EE417" s="208">
        <f t="shared" si="569"/>
        <v>0</v>
      </c>
      <c r="EF417" s="208">
        <f t="shared" si="570"/>
        <v>0</v>
      </c>
      <c r="EK417" s="207">
        <f t="shared" si="605"/>
        <v>0</v>
      </c>
      <c r="EL417" s="208">
        <f t="shared" si="571"/>
        <v>0</v>
      </c>
      <c r="EM417" s="208">
        <f t="shared" si="571"/>
        <v>0</v>
      </c>
      <c r="EN417" s="208">
        <f t="shared" si="571"/>
        <v>0</v>
      </c>
      <c r="EO417" s="208">
        <f t="shared" si="571"/>
        <v>0</v>
      </c>
      <c r="EP417" s="208">
        <f t="shared" si="572"/>
        <v>0</v>
      </c>
      <c r="EU417" s="207">
        <f t="shared" si="606"/>
        <v>0</v>
      </c>
      <c r="EV417" s="208">
        <f t="shared" si="573"/>
        <v>0</v>
      </c>
      <c r="EW417" s="208">
        <f t="shared" si="573"/>
        <v>0</v>
      </c>
      <c r="EX417" s="208">
        <f t="shared" si="573"/>
        <v>0</v>
      </c>
      <c r="EY417" s="208">
        <f t="shared" si="573"/>
        <v>0</v>
      </c>
      <c r="EZ417" s="208">
        <f t="shared" si="574"/>
        <v>0</v>
      </c>
      <c r="FE417" s="207">
        <f t="shared" si="607"/>
        <v>0</v>
      </c>
      <c r="FF417" s="208">
        <f t="shared" si="575"/>
        <v>0</v>
      </c>
      <c r="FG417" s="208">
        <f t="shared" si="575"/>
        <v>0</v>
      </c>
      <c r="FH417" s="208">
        <f t="shared" si="575"/>
        <v>0</v>
      </c>
      <c r="FI417" s="208">
        <f t="shared" si="575"/>
        <v>0</v>
      </c>
      <c r="FJ417" s="208">
        <f t="shared" si="576"/>
        <v>0</v>
      </c>
      <c r="FO417" s="207">
        <f t="shared" si="608"/>
        <v>0</v>
      </c>
      <c r="FP417" s="208">
        <f t="shared" si="577"/>
        <v>0</v>
      </c>
      <c r="FQ417" s="208">
        <f t="shared" si="577"/>
        <v>0</v>
      </c>
      <c r="FR417" s="208">
        <f t="shared" si="577"/>
        <v>0</v>
      </c>
      <c r="FS417" s="208">
        <f t="shared" si="577"/>
        <v>0</v>
      </c>
      <c r="FT417" s="208">
        <f t="shared" si="578"/>
        <v>0</v>
      </c>
      <c r="FY417" s="207">
        <f t="shared" si="609"/>
        <v>0</v>
      </c>
      <c r="FZ417" s="208">
        <f t="shared" si="579"/>
        <v>0</v>
      </c>
      <c r="GA417" s="208">
        <f t="shared" si="579"/>
        <v>0</v>
      </c>
      <c r="GB417" s="208">
        <f t="shared" si="579"/>
        <v>0</v>
      </c>
      <c r="GC417" s="208">
        <f t="shared" si="579"/>
        <v>0</v>
      </c>
      <c r="GD417" s="208">
        <f t="shared" si="580"/>
        <v>0</v>
      </c>
      <c r="GI417" s="207">
        <f t="shared" si="610"/>
        <v>0</v>
      </c>
      <c r="GJ417" s="208">
        <f t="shared" si="581"/>
        <v>0</v>
      </c>
      <c r="GK417" s="208">
        <f t="shared" si="581"/>
        <v>0</v>
      </c>
      <c r="GL417" s="208">
        <f t="shared" si="581"/>
        <v>0</v>
      </c>
      <c r="GM417" s="208">
        <f t="shared" si="581"/>
        <v>0</v>
      </c>
      <c r="GN417" s="208">
        <f t="shared" si="582"/>
        <v>0</v>
      </c>
      <c r="GS417" s="207">
        <f t="shared" si="611"/>
        <v>0</v>
      </c>
      <c r="GT417" s="208">
        <f t="shared" si="583"/>
        <v>0</v>
      </c>
      <c r="GU417" s="208">
        <f t="shared" si="583"/>
        <v>0</v>
      </c>
      <c r="GV417" s="208">
        <f t="shared" si="583"/>
        <v>0</v>
      </c>
      <c r="GW417" s="208">
        <f t="shared" si="583"/>
        <v>0</v>
      </c>
      <c r="GX417" s="208">
        <f t="shared" si="584"/>
        <v>0</v>
      </c>
      <c r="HC417" s="207">
        <f t="shared" si="612"/>
        <v>0</v>
      </c>
      <c r="HD417" s="208">
        <f t="shared" si="585"/>
        <v>0</v>
      </c>
      <c r="HE417" s="208">
        <f t="shared" si="585"/>
        <v>0</v>
      </c>
      <c r="HF417" s="208">
        <f t="shared" si="585"/>
        <v>0</v>
      </c>
      <c r="HG417" s="208">
        <f t="shared" si="585"/>
        <v>0</v>
      </c>
      <c r="HH417" s="208">
        <f t="shared" si="586"/>
        <v>0</v>
      </c>
      <c r="HM417" s="207">
        <f t="shared" si="613"/>
        <v>0</v>
      </c>
      <c r="HN417" s="208">
        <f t="shared" si="587"/>
        <v>0</v>
      </c>
      <c r="HO417" s="208">
        <f t="shared" si="587"/>
        <v>0</v>
      </c>
      <c r="HP417" s="208">
        <f t="shared" si="587"/>
        <v>0</v>
      </c>
      <c r="HQ417" s="208">
        <f t="shared" si="587"/>
        <v>0</v>
      </c>
      <c r="HR417" s="208">
        <f t="shared" si="588"/>
        <v>0</v>
      </c>
      <c r="HW417" s="207">
        <f t="shared" si="614"/>
        <v>0</v>
      </c>
      <c r="HX417" s="208">
        <f t="shared" si="589"/>
        <v>0</v>
      </c>
      <c r="HY417" s="208">
        <f t="shared" si="589"/>
        <v>0</v>
      </c>
      <c r="HZ417" s="208">
        <f t="shared" si="589"/>
        <v>0</v>
      </c>
      <c r="IA417" s="208">
        <f t="shared" si="589"/>
        <v>0</v>
      </c>
      <c r="IB417" s="208">
        <f t="shared" si="590"/>
        <v>0</v>
      </c>
      <c r="IG417" s="207">
        <f t="shared" si="615"/>
        <v>0</v>
      </c>
      <c r="IH417" s="208">
        <f t="shared" si="591"/>
        <v>0</v>
      </c>
      <c r="II417" s="208">
        <f t="shared" si="591"/>
        <v>0</v>
      </c>
      <c r="IJ417" s="208">
        <f t="shared" si="591"/>
        <v>0</v>
      </c>
      <c r="IK417" s="208">
        <f t="shared" si="591"/>
        <v>0</v>
      </c>
      <c r="IL417" s="208">
        <f t="shared" si="592"/>
        <v>0</v>
      </c>
    </row>
    <row r="418" spans="20:246">
      <c r="T418" s="207">
        <v>38.800000000000097</v>
      </c>
      <c r="U418" s="207">
        <f t="shared" si="593"/>
        <v>0</v>
      </c>
      <c r="V418" s="208">
        <f t="shared" si="547"/>
        <v>0</v>
      </c>
      <c r="W418" s="208">
        <f t="shared" si="547"/>
        <v>0</v>
      </c>
      <c r="X418" s="208">
        <f t="shared" si="547"/>
        <v>0</v>
      </c>
      <c r="Y418" s="208">
        <f t="shared" si="547"/>
        <v>0</v>
      </c>
      <c r="Z418" s="208">
        <f t="shared" si="548"/>
        <v>0</v>
      </c>
      <c r="AE418" s="207">
        <f t="shared" si="594"/>
        <v>0</v>
      </c>
      <c r="AF418" s="208">
        <f t="shared" si="549"/>
        <v>0</v>
      </c>
      <c r="AG418" s="208">
        <f t="shared" si="549"/>
        <v>0</v>
      </c>
      <c r="AH418" s="208">
        <f t="shared" si="549"/>
        <v>0</v>
      </c>
      <c r="AI418" s="208">
        <f t="shared" si="549"/>
        <v>0</v>
      </c>
      <c r="AJ418" s="208">
        <f t="shared" si="550"/>
        <v>0</v>
      </c>
      <c r="AO418" s="207">
        <f t="shared" si="595"/>
        <v>0</v>
      </c>
      <c r="AP418" s="208">
        <f t="shared" si="551"/>
        <v>0</v>
      </c>
      <c r="AQ418" s="208">
        <f t="shared" si="551"/>
        <v>0</v>
      </c>
      <c r="AR418" s="208">
        <f t="shared" si="551"/>
        <v>0</v>
      </c>
      <c r="AS418" s="208">
        <f t="shared" si="551"/>
        <v>0</v>
      </c>
      <c r="AT418" s="208">
        <f t="shared" si="552"/>
        <v>0</v>
      </c>
      <c r="AY418" s="207">
        <f t="shared" si="596"/>
        <v>0</v>
      </c>
      <c r="AZ418" s="208">
        <f t="shared" si="553"/>
        <v>0</v>
      </c>
      <c r="BA418" s="208">
        <f t="shared" si="553"/>
        <v>0</v>
      </c>
      <c r="BB418" s="208">
        <f t="shared" si="553"/>
        <v>0</v>
      </c>
      <c r="BC418" s="208">
        <f t="shared" si="553"/>
        <v>0</v>
      </c>
      <c r="BD418" s="208">
        <f t="shared" si="554"/>
        <v>0</v>
      </c>
      <c r="BI418" s="207">
        <f t="shared" si="597"/>
        <v>0</v>
      </c>
      <c r="BJ418" s="208">
        <f t="shared" si="555"/>
        <v>0</v>
      </c>
      <c r="BK418" s="208">
        <f t="shared" si="555"/>
        <v>0</v>
      </c>
      <c r="BL418" s="208">
        <f t="shared" si="555"/>
        <v>0</v>
      </c>
      <c r="BM418" s="208">
        <f t="shared" si="555"/>
        <v>0</v>
      </c>
      <c r="BN418" s="208">
        <f t="shared" si="556"/>
        <v>0</v>
      </c>
      <c r="BS418" s="207">
        <f t="shared" si="598"/>
        <v>0</v>
      </c>
      <c r="BT418" s="208">
        <f t="shared" si="557"/>
        <v>0</v>
      </c>
      <c r="BU418" s="208">
        <f t="shared" si="557"/>
        <v>0</v>
      </c>
      <c r="BV418" s="208">
        <f t="shared" si="557"/>
        <v>0</v>
      </c>
      <c r="BW418" s="208">
        <f t="shared" si="557"/>
        <v>0</v>
      </c>
      <c r="BX418" s="208">
        <f t="shared" si="558"/>
        <v>0</v>
      </c>
      <c r="CC418" s="207">
        <f t="shared" si="599"/>
        <v>0</v>
      </c>
      <c r="CD418" s="208">
        <f t="shared" si="559"/>
        <v>0</v>
      </c>
      <c r="CE418" s="208">
        <f t="shared" si="559"/>
        <v>0</v>
      </c>
      <c r="CF418" s="208">
        <f t="shared" si="559"/>
        <v>0</v>
      </c>
      <c r="CG418" s="208">
        <f t="shared" si="559"/>
        <v>0</v>
      </c>
      <c r="CH418" s="208">
        <f t="shared" si="560"/>
        <v>0</v>
      </c>
      <c r="CM418" s="207">
        <f t="shared" si="600"/>
        <v>0</v>
      </c>
      <c r="CN418" s="208">
        <f t="shared" si="561"/>
        <v>0</v>
      </c>
      <c r="CO418" s="208">
        <f t="shared" si="561"/>
        <v>0</v>
      </c>
      <c r="CP418" s="208">
        <f t="shared" si="561"/>
        <v>0</v>
      </c>
      <c r="CQ418" s="208">
        <f t="shared" si="561"/>
        <v>0</v>
      </c>
      <c r="CR418" s="208">
        <f t="shared" si="562"/>
        <v>0</v>
      </c>
      <c r="CW418" s="207">
        <f t="shared" si="601"/>
        <v>0</v>
      </c>
      <c r="CX418" s="208">
        <f t="shared" si="563"/>
        <v>0</v>
      </c>
      <c r="CY418" s="207">
        <f t="shared" si="563"/>
        <v>0</v>
      </c>
      <c r="CZ418" s="208">
        <f t="shared" si="563"/>
        <v>0</v>
      </c>
      <c r="DA418" s="208">
        <f t="shared" si="563"/>
        <v>0</v>
      </c>
      <c r="DB418" s="208">
        <f t="shared" si="564"/>
        <v>0</v>
      </c>
      <c r="DG418" s="207">
        <f t="shared" si="602"/>
        <v>0</v>
      </c>
      <c r="DH418" s="208">
        <f t="shared" si="565"/>
        <v>0</v>
      </c>
      <c r="DI418" s="208">
        <f t="shared" si="565"/>
        <v>0</v>
      </c>
      <c r="DJ418" s="208">
        <f t="shared" si="565"/>
        <v>0</v>
      </c>
      <c r="DK418" s="208">
        <f t="shared" si="565"/>
        <v>0</v>
      </c>
      <c r="DL418" s="208">
        <f t="shared" si="566"/>
        <v>0</v>
      </c>
      <c r="DQ418" s="207">
        <f t="shared" si="603"/>
        <v>0</v>
      </c>
      <c r="DR418" s="208">
        <f t="shared" si="567"/>
        <v>0</v>
      </c>
      <c r="DS418" s="208">
        <f t="shared" si="567"/>
        <v>0</v>
      </c>
      <c r="DT418" s="208">
        <f t="shared" si="567"/>
        <v>0</v>
      </c>
      <c r="DU418" s="208">
        <f t="shared" si="567"/>
        <v>0</v>
      </c>
      <c r="DV418" s="208">
        <f t="shared" si="568"/>
        <v>0</v>
      </c>
      <c r="EA418" s="207">
        <f t="shared" si="604"/>
        <v>0</v>
      </c>
      <c r="EB418" s="208">
        <f t="shared" si="569"/>
        <v>0</v>
      </c>
      <c r="EC418" s="208">
        <f t="shared" si="569"/>
        <v>0</v>
      </c>
      <c r="ED418" s="208">
        <f t="shared" si="569"/>
        <v>0</v>
      </c>
      <c r="EE418" s="208">
        <f t="shared" si="569"/>
        <v>0</v>
      </c>
      <c r="EF418" s="208">
        <f t="shared" si="570"/>
        <v>0</v>
      </c>
      <c r="EK418" s="207">
        <f t="shared" si="605"/>
        <v>0</v>
      </c>
      <c r="EL418" s="208">
        <f t="shared" si="571"/>
        <v>0</v>
      </c>
      <c r="EM418" s="208">
        <f t="shared" si="571"/>
        <v>0</v>
      </c>
      <c r="EN418" s="208">
        <f t="shared" si="571"/>
        <v>0</v>
      </c>
      <c r="EO418" s="208">
        <f t="shared" si="571"/>
        <v>0</v>
      </c>
      <c r="EP418" s="208">
        <f t="shared" si="572"/>
        <v>0</v>
      </c>
      <c r="EU418" s="207">
        <f t="shared" si="606"/>
        <v>0</v>
      </c>
      <c r="EV418" s="208">
        <f t="shared" si="573"/>
        <v>0</v>
      </c>
      <c r="EW418" s="208">
        <f t="shared" si="573"/>
        <v>0</v>
      </c>
      <c r="EX418" s="208">
        <f t="shared" si="573"/>
        <v>0</v>
      </c>
      <c r="EY418" s="208">
        <f t="shared" si="573"/>
        <v>0</v>
      </c>
      <c r="EZ418" s="208">
        <f t="shared" si="574"/>
        <v>0</v>
      </c>
      <c r="FE418" s="207">
        <f t="shared" si="607"/>
        <v>0</v>
      </c>
      <c r="FF418" s="208">
        <f t="shared" si="575"/>
        <v>0</v>
      </c>
      <c r="FG418" s="208">
        <f t="shared" si="575"/>
        <v>0</v>
      </c>
      <c r="FH418" s="208">
        <f t="shared" si="575"/>
        <v>0</v>
      </c>
      <c r="FI418" s="208">
        <f t="shared" si="575"/>
        <v>0</v>
      </c>
      <c r="FJ418" s="208">
        <f t="shared" si="576"/>
        <v>0</v>
      </c>
      <c r="FO418" s="207">
        <f t="shared" si="608"/>
        <v>0</v>
      </c>
      <c r="FP418" s="208">
        <f t="shared" si="577"/>
        <v>0</v>
      </c>
      <c r="FQ418" s="208">
        <f t="shared" si="577"/>
        <v>0</v>
      </c>
      <c r="FR418" s="208">
        <f t="shared" si="577"/>
        <v>0</v>
      </c>
      <c r="FS418" s="208">
        <f t="shared" si="577"/>
        <v>0</v>
      </c>
      <c r="FT418" s="208">
        <f t="shared" si="578"/>
        <v>0</v>
      </c>
      <c r="FY418" s="207">
        <f t="shared" si="609"/>
        <v>0</v>
      </c>
      <c r="FZ418" s="208">
        <f t="shared" si="579"/>
        <v>0</v>
      </c>
      <c r="GA418" s="208">
        <f t="shared" si="579"/>
        <v>0</v>
      </c>
      <c r="GB418" s="208">
        <f t="shared" si="579"/>
        <v>0</v>
      </c>
      <c r="GC418" s="208">
        <f t="shared" si="579"/>
        <v>0</v>
      </c>
      <c r="GD418" s="208">
        <f t="shared" si="580"/>
        <v>0</v>
      </c>
      <c r="GI418" s="207">
        <f t="shared" si="610"/>
        <v>0</v>
      </c>
      <c r="GJ418" s="208">
        <f t="shared" si="581"/>
        <v>0</v>
      </c>
      <c r="GK418" s="208">
        <f t="shared" si="581"/>
        <v>0</v>
      </c>
      <c r="GL418" s="208">
        <f t="shared" si="581"/>
        <v>0</v>
      </c>
      <c r="GM418" s="208">
        <f t="shared" si="581"/>
        <v>0</v>
      </c>
      <c r="GN418" s="208">
        <f t="shared" si="582"/>
        <v>0</v>
      </c>
      <c r="GS418" s="207">
        <f t="shared" si="611"/>
        <v>0</v>
      </c>
      <c r="GT418" s="208">
        <f t="shared" si="583"/>
        <v>0</v>
      </c>
      <c r="GU418" s="208">
        <f t="shared" si="583"/>
        <v>0</v>
      </c>
      <c r="GV418" s="208">
        <f t="shared" si="583"/>
        <v>0</v>
      </c>
      <c r="GW418" s="208">
        <f t="shared" si="583"/>
        <v>0</v>
      </c>
      <c r="GX418" s="208">
        <f t="shared" si="584"/>
        <v>0</v>
      </c>
      <c r="HC418" s="207">
        <f t="shared" si="612"/>
        <v>0</v>
      </c>
      <c r="HD418" s="208">
        <f t="shared" si="585"/>
        <v>0</v>
      </c>
      <c r="HE418" s="208">
        <f t="shared" si="585"/>
        <v>0</v>
      </c>
      <c r="HF418" s="208">
        <f t="shared" si="585"/>
        <v>0</v>
      </c>
      <c r="HG418" s="208">
        <f t="shared" si="585"/>
        <v>0</v>
      </c>
      <c r="HH418" s="208">
        <f t="shared" si="586"/>
        <v>0</v>
      </c>
      <c r="HM418" s="207">
        <f t="shared" si="613"/>
        <v>0</v>
      </c>
      <c r="HN418" s="208">
        <f t="shared" si="587"/>
        <v>0</v>
      </c>
      <c r="HO418" s="208">
        <f t="shared" si="587"/>
        <v>0</v>
      </c>
      <c r="HP418" s="208">
        <f t="shared" si="587"/>
        <v>0</v>
      </c>
      <c r="HQ418" s="208">
        <f t="shared" si="587"/>
        <v>0</v>
      </c>
      <c r="HR418" s="208">
        <f t="shared" si="588"/>
        <v>0</v>
      </c>
      <c r="HW418" s="207">
        <f t="shared" si="614"/>
        <v>0</v>
      </c>
      <c r="HX418" s="208">
        <f t="shared" si="589"/>
        <v>0</v>
      </c>
      <c r="HY418" s="208">
        <f t="shared" si="589"/>
        <v>0</v>
      </c>
      <c r="HZ418" s="208">
        <f t="shared" si="589"/>
        <v>0</v>
      </c>
      <c r="IA418" s="208">
        <f t="shared" si="589"/>
        <v>0</v>
      </c>
      <c r="IB418" s="208">
        <f t="shared" si="590"/>
        <v>0</v>
      </c>
      <c r="IG418" s="207">
        <f t="shared" si="615"/>
        <v>0</v>
      </c>
      <c r="IH418" s="208">
        <f t="shared" si="591"/>
        <v>0</v>
      </c>
      <c r="II418" s="208">
        <f t="shared" si="591"/>
        <v>0</v>
      </c>
      <c r="IJ418" s="208">
        <f t="shared" si="591"/>
        <v>0</v>
      </c>
      <c r="IK418" s="208">
        <f t="shared" si="591"/>
        <v>0</v>
      </c>
      <c r="IL418" s="208">
        <f t="shared" si="592"/>
        <v>0</v>
      </c>
    </row>
    <row r="419" spans="20:246">
      <c r="T419" s="207">
        <v>38.900000000000098</v>
      </c>
      <c r="U419" s="207">
        <f t="shared" si="593"/>
        <v>0</v>
      </c>
      <c r="V419" s="208">
        <f t="shared" si="547"/>
        <v>0</v>
      </c>
      <c r="W419" s="208">
        <f t="shared" si="547"/>
        <v>0</v>
      </c>
      <c r="X419" s="208">
        <f t="shared" si="547"/>
        <v>0</v>
      </c>
      <c r="Y419" s="208">
        <f t="shared" si="547"/>
        <v>0</v>
      </c>
      <c r="Z419" s="208">
        <f t="shared" si="548"/>
        <v>0</v>
      </c>
      <c r="AE419" s="207">
        <f t="shared" si="594"/>
        <v>0</v>
      </c>
      <c r="AF419" s="208">
        <f t="shared" si="549"/>
        <v>0</v>
      </c>
      <c r="AG419" s="208">
        <f t="shared" si="549"/>
        <v>0</v>
      </c>
      <c r="AH419" s="208">
        <f t="shared" si="549"/>
        <v>0</v>
      </c>
      <c r="AI419" s="208">
        <f t="shared" si="549"/>
        <v>0</v>
      </c>
      <c r="AJ419" s="208">
        <f t="shared" si="550"/>
        <v>0</v>
      </c>
      <c r="AO419" s="207">
        <f t="shared" si="595"/>
        <v>0</v>
      </c>
      <c r="AP419" s="208">
        <f t="shared" si="551"/>
        <v>0</v>
      </c>
      <c r="AQ419" s="208">
        <f t="shared" si="551"/>
        <v>0</v>
      </c>
      <c r="AR419" s="208">
        <f t="shared" si="551"/>
        <v>0</v>
      </c>
      <c r="AS419" s="208">
        <f t="shared" si="551"/>
        <v>0</v>
      </c>
      <c r="AT419" s="208">
        <f t="shared" si="552"/>
        <v>0</v>
      </c>
      <c r="AY419" s="207">
        <f t="shared" si="596"/>
        <v>0</v>
      </c>
      <c r="AZ419" s="208">
        <f t="shared" si="553"/>
        <v>0</v>
      </c>
      <c r="BA419" s="208">
        <f t="shared" si="553"/>
        <v>0</v>
      </c>
      <c r="BB419" s="208">
        <f t="shared" si="553"/>
        <v>0</v>
      </c>
      <c r="BC419" s="208">
        <f t="shared" si="553"/>
        <v>0</v>
      </c>
      <c r="BD419" s="208">
        <f t="shared" si="554"/>
        <v>0</v>
      </c>
      <c r="BI419" s="207">
        <f t="shared" si="597"/>
        <v>0</v>
      </c>
      <c r="BJ419" s="208">
        <f t="shared" si="555"/>
        <v>0</v>
      </c>
      <c r="BK419" s="208">
        <f t="shared" si="555"/>
        <v>0</v>
      </c>
      <c r="BL419" s="208">
        <f t="shared" si="555"/>
        <v>0</v>
      </c>
      <c r="BM419" s="208">
        <f t="shared" si="555"/>
        <v>0</v>
      </c>
      <c r="BN419" s="208">
        <f t="shared" si="556"/>
        <v>0</v>
      </c>
      <c r="BS419" s="207">
        <f t="shared" si="598"/>
        <v>0</v>
      </c>
      <c r="BT419" s="208">
        <f t="shared" si="557"/>
        <v>0</v>
      </c>
      <c r="BU419" s="208">
        <f t="shared" si="557"/>
        <v>0</v>
      </c>
      <c r="BV419" s="208">
        <f t="shared" si="557"/>
        <v>0</v>
      </c>
      <c r="BW419" s="208">
        <f t="shared" si="557"/>
        <v>0</v>
      </c>
      <c r="BX419" s="208">
        <f t="shared" si="558"/>
        <v>0</v>
      </c>
      <c r="CC419" s="207">
        <f t="shared" si="599"/>
        <v>0</v>
      </c>
      <c r="CD419" s="208">
        <f t="shared" si="559"/>
        <v>0</v>
      </c>
      <c r="CE419" s="208">
        <f t="shared" si="559"/>
        <v>0</v>
      </c>
      <c r="CF419" s="208">
        <f t="shared" si="559"/>
        <v>0</v>
      </c>
      <c r="CG419" s="208">
        <f t="shared" si="559"/>
        <v>0</v>
      </c>
      <c r="CH419" s="208">
        <f t="shared" si="560"/>
        <v>0</v>
      </c>
      <c r="CM419" s="207">
        <f t="shared" si="600"/>
        <v>0</v>
      </c>
      <c r="CN419" s="208">
        <f t="shared" si="561"/>
        <v>0</v>
      </c>
      <c r="CO419" s="208">
        <f t="shared" si="561"/>
        <v>0</v>
      </c>
      <c r="CP419" s="208">
        <f t="shared" si="561"/>
        <v>0</v>
      </c>
      <c r="CQ419" s="208">
        <f t="shared" si="561"/>
        <v>0</v>
      </c>
      <c r="CR419" s="208">
        <f t="shared" si="562"/>
        <v>0</v>
      </c>
      <c r="CW419" s="207">
        <f t="shared" si="601"/>
        <v>0</v>
      </c>
      <c r="CX419" s="208">
        <f t="shared" si="563"/>
        <v>0</v>
      </c>
      <c r="CY419" s="207">
        <f t="shared" si="563"/>
        <v>0</v>
      </c>
      <c r="CZ419" s="208">
        <f t="shared" si="563"/>
        <v>0</v>
      </c>
      <c r="DA419" s="208">
        <f t="shared" si="563"/>
        <v>0</v>
      </c>
      <c r="DB419" s="208">
        <f t="shared" si="564"/>
        <v>0</v>
      </c>
      <c r="DG419" s="207">
        <f t="shared" si="602"/>
        <v>0</v>
      </c>
      <c r="DH419" s="208">
        <f t="shared" si="565"/>
        <v>0</v>
      </c>
      <c r="DI419" s="208">
        <f t="shared" si="565"/>
        <v>0</v>
      </c>
      <c r="DJ419" s="208">
        <f t="shared" si="565"/>
        <v>0</v>
      </c>
      <c r="DK419" s="208">
        <f t="shared" si="565"/>
        <v>0</v>
      </c>
      <c r="DL419" s="208">
        <f t="shared" si="566"/>
        <v>0</v>
      </c>
      <c r="DQ419" s="207">
        <f t="shared" si="603"/>
        <v>0</v>
      </c>
      <c r="DR419" s="208">
        <f t="shared" si="567"/>
        <v>0</v>
      </c>
      <c r="DS419" s="208">
        <f t="shared" si="567"/>
        <v>0</v>
      </c>
      <c r="DT419" s="208">
        <f t="shared" si="567"/>
        <v>0</v>
      </c>
      <c r="DU419" s="208">
        <f t="shared" si="567"/>
        <v>0</v>
      </c>
      <c r="DV419" s="208">
        <f t="shared" si="568"/>
        <v>0</v>
      </c>
      <c r="EA419" s="207">
        <f t="shared" si="604"/>
        <v>0</v>
      </c>
      <c r="EB419" s="208">
        <f t="shared" si="569"/>
        <v>0</v>
      </c>
      <c r="EC419" s="208">
        <f t="shared" si="569"/>
        <v>0</v>
      </c>
      <c r="ED419" s="208">
        <f t="shared" si="569"/>
        <v>0</v>
      </c>
      <c r="EE419" s="208">
        <f t="shared" si="569"/>
        <v>0</v>
      </c>
      <c r="EF419" s="208">
        <f t="shared" si="570"/>
        <v>0</v>
      </c>
      <c r="EK419" s="207">
        <f t="shared" si="605"/>
        <v>0</v>
      </c>
      <c r="EL419" s="208">
        <f t="shared" si="571"/>
        <v>0</v>
      </c>
      <c r="EM419" s="208">
        <f t="shared" si="571"/>
        <v>0</v>
      </c>
      <c r="EN419" s="208">
        <f t="shared" si="571"/>
        <v>0</v>
      </c>
      <c r="EO419" s="208">
        <f t="shared" si="571"/>
        <v>0</v>
      </c>
      <c r="EP419" s="208">
        <f t="shared" si="572"/>
        <v>0</v>
      </c>
      <c r="EU419" s="207">
        <f t="shared" si="606"/>
        <v>0</v>
      </c>
      <c r="EV419" s="208">
        <f t="shared" si="573"/>
        <v>0</v>
      </c>
      <c r="EW419" s="208">
        <f t="shared" si="573"/>
        <v>0</v>
      </c>
      <c r="EX419" s="208">
        <f t="shared" si="573"/>
        <v>0</v>
      </c>
      <c r="EY419" s="208">
        <f t="shared" si="573"/>
        <v>0</v>
      </c>
      <c r="EZ419" s="208">
        <f t="shared" si="574"/>
        <v>0</v>
      </c>
      <c r="FE419" s="207">
        <f t="shared" si="607"/>
        <v>0</v>
      </c>
      <c r="FF419" s="208">
        <f t="shared" si="575"/>
        <v>0</v>
      </c>
      <c r="FG419" s="208">
        <f t="shared" si="575"/>
        <v>0</v>
      </c>
      <c r="FH419" s="208">
        <f t="shared" si="575"/>
        <v>0</v>
      </c>
      <c r="FI419" s="208">
        <f t="shared" si="575"/>
        <v>0</v>
      </c>
      <c r="FJ419" s="208">
        <f t="shared" si="576"/>
        <v>0</v>
      </c>
      <c r="FO419" s="207">
        <f t="shared" si="608"/>
        <v>0</v>
      </c>
      <c r="FP419" s="208">
        <f t="shared" si="577"/>
        <v>0</v>
      </c>
      <c r="FQ419" s="208">
        <f t="shared" si="577"/>
        <v>0</v>
      </c>
      <c r="FR419" s="208">
        <f t="shared" si="577"/>
        <v>0</v>
      </c>
      <c r="FS419" s="208">
        <f t="shared" si="577"/>
        <v>0</v>
      </c>
      <c r="FT419" s="208">
        <f t="shared" si="578"/>
        <v>0</v>
      </c>
      <c r="FY419" s="207">
        <f t="shared" si="609"/>
        <v>0</v>
      </c>
      <c r="FZ419" s="208">
        <f t="shared" si="579"/>
        <v>0</v>
      </c>
      <c r="GA419" s="208">
        <f t="shared" si="579"/>
        <v>0</v>
      </c>
      <c r="GB419" s="208">
        <f t="shared" si="579"/>
        <v>0</v>
      </c>
      <c r="GC419" s="208">
        <f t="shared" si="579"/>
        <v>0</v>
      </c>
      <c r="GD419" s="208">
        <f t="shared" si="580"/>
        <v>0</v>
      </c>
      <c r="GI419" s="207">
        <f t="shared" si="610"/>
        <v>0</v>
      </c>
      <c r="GJ419" s="208">
        <f t="shared" si="581"/>
        <v>0</v>
      </c>
      <c r="GK419" s="208">
        <f t="shared" si="581"/>
        <v>0</v>
      </c>
      <c r="GL419" s="208">
        <f t="shared" si="581"/>
        <v>0</v>
      </c>
      <c r="GM419" s="208">
        <f t="shared" si="581"/>
        <v>0</v>
      </c>
      <c r="GN419" s="208">
        <f t="shared" si="582"/>
        <v>0</v>
      </c>
      <c r="GS419" s="207">
        <f t="shared" si="611"/>
        <v>0</v>
      </c>
      <c r="GT419" s="208">
        <f t="shared" si="583"/>
        <v>0</v>
      </c>
      <c r="GU419" s="208">
        <f t="shared" si="583"/>
        <v>0</v>
      </c>
      <c r="GV419" s="208">
        <f t="shared" si="583"/>
        <v>0</v>
      </c>
      <c r="GW419" s="208">
        <f t="shared" si="583"/>
        <v>0</v>
      </c>
      <c r="GX419" s="208">
        <f t="shared" si="584"/>
        <v>0</v>
      </c>
      <c r="HC419" s="207">
        <f t="shared" si="612"/>
        <v>0</v>
      </c>
      <c r="HD419" s="208">
        <f t="shared" si="585"/>
        <v>0</v>
      </c>
      <c r="HE419" s="208">
        <f t="shared" si="585"/>
        <v>0</v>
      </c>
      <c r="HF419" s="208">
        <f t="shared" si="585"/>
        <v>0</v>
      </c>
      <c r="HG419" s="208">
        <f t="shared" si="585"/>
        <v>0</v>
      </c>
      <c r="HH419" s="208">
        <f t="shared" si="586"/>
        <v>0</v>
      </c>
      <c r="HM419" s="207">
        <f t="shared" si="613"/>
        <v>0</v>
      </c>
      <c r="HN419" s="208">
        <f t="shared" si="587"/>
        <v>0</v>
      </c>
      <c r="HO419" s="208">
        <f t="shared" si="587"/>
        <v>0</v>
      </c>
      <c r="HP419" s="208">
        <f t="shared" si="587"/>
        <v>0</v>
      </c>
      <c r="HQ419" s="208">
        <f t="shared" si="587"/>
        <v>0</v>
      </c>
      <c r="HR419" s="208">
        <f t="shared" si="588"/>
        <v>0</v>
      </c>
      <c r="HW419" s="207">
        <f t="shared" si="614"/>
        <v>0</v>
      </c>
      <c r="HX419" s="208">
        <f t="shared" si="589"/>
        <v>0</v>
      </c>
      <c r="HY419" s="208">
        <f t="shared" si="589"/>
        <v>0</v>
      </c>
      <c r="HZ419" s="208">
        <f t="shared" si="589"/>
        <v>0</v>
      </c>
      <c r="IA419" s="208">
        <f t="shared" si="589"/>
        <v>0</v>
      </c>
      <c r="IB419" s="208">
        <f t="shared" si="590"/>
        <v>0</v>
      </c>
      <c r="IG419" s="207">
        <f t="shared" si="615"/>
        <v>0</v>
      </c>
      <c r="IH419" s="208">
        <f t="shared" si="591"/>
        <v>0</v>
      </c>
      <c r="II419" s="208">
        <f t="shared" si="591"/>
        <v>0</v>
      </c>
      <c r="IJ419" s="208">
        <f t="shared" si="591"/>
        <v>0</v>
      </c>
      <c r="IK419" s="208">
        <f t="shared" si="591"/>
        <v>0</v>
      </c>
      <c r="IL419" s="208">
        <f t="shared" si="592"/>
        <v>0</v>
      </c>
    </row>
    <row r="420" spans="20:246">
      <c r="T420" s="207">
        <v>39.000000000000099</v>
      </c>
      <c r="U420" s="207">
        <f t="shared" si="593"/>
        <v>0</v>
      </c>
      <c r="V420" s="208">
        <f t="shared" si="547"/>
        <v>0</v>
      </c>
      <c r="W420" s="208">
        <f t="shared" si="547"/>
        <v>0</v>
      </c>
      <c r="X420" s="208">
        <f t="shared" si="547"/>
        <v>0</v>
      </c>
      <c r="Y420" s="208">
        <f t="shared" si="547"/>
        <v>0</v>
      </c>
      <c r="Z420" s="208">
        <f t="shared" si="548"/>
        <v>0</v>
      </c>
      <c r="AE420" s="207">
        <f t="shared" si="594"/>
        <v>0</v>
      </c>
      <c r="AF420" s="208">
        <f t="shared" si="549"/>
        <v>0</v>
      </c>
      <c r="AG420" s="208">
        <f t="shared" si="549"/>
        <v>0</v>
      </c>
      <c r="AH420" s="208">
        <f t="shared" si="549"/>
        <v>0</v>
      </c>
      <c r="AI420" s="208">
        <f t="shared" si="549"/>
        <v>0</v>
      </c>
      <c r="AJ420" s="208">
        <f t="shared" si="550"/>
        <v>0</v>
      </c>
      <c r="AO420" s="207">
        <f t="shared" si="595"/>
        <v>0</v>
      </c>
      <c r="AP420" s="208">
        <f t="shared" si="551"/>
        <v>0</v>
      </c>
      <c r="AQ420" s="208">
        <f t="shared" si="551"/>
        <v>0</v>
      </c>
      <c r="AR420" s="208">
        <f t="shared" si="551"/>
        <v>0</v>
      </c>
      <c r="AS420" s="208">
        <f t="shared" si="551"/>
        <v>0</v>
      </c>
      <c r="AT420" s="208">
        <f t="shared" si="552"/>
        <v>0</v>
      </c>
      <c r="AY420" s="207">
        <f t="shared" si="596"/>
        <v>0</v>
      </c>
      <c r="AZ420" s="208">
        <f t="shared" si="553"/>
        <v>0</v>
      </c>
      <c r="BA420" s="208">
        <f t="shared" si="553"/>
        <v>0</v>
      </c>
      <c r="BB420" s="208">
        <f t="shared" si="553"/>
        <v>0</v>
      </c>
      <c r="BC420" s="208">
        <f t="shared" si="553"/>
        <v>0</v>
      </c>
      <c r="BD420" s="208">
        <f t="shared" si="554"/>
        <v>0</v>
      </c>
      <c r="BI420" s="207">
        <f t="shared" si="597"/>
        <v>0</v>
      </c>
      <c r="BJ420" s="208">
        <f t="shared" si="555"/>
        <v>0</v>
      </c>
      <c r="BK420" s="208">
        <f t="shared" si="555"/>
        <v>0</v>
      </c>
      <c r="BL420" s="208">
        <f t="shared" si="555"/>
        <v>0</v>
      </c>
      <c r="BM420" s="208">
        <f t="shared" si="555"/>
        <v>0</v>
      </c>
      <c r="BN420" s="208">
        <f t="shared" si="556"/>
        <v>0</v>
      </c>
      <c r="BS420" s="207">
        <f t="shared" si="598"/>
        <v>0</v>
      </c>
      <c r="BT420" s="208">
        <f t="shared" si="557"/>
        <v>0</v>
      </c>
      <c r="BU420" s="208">
        <f t="shared" si="557"/>
        <v>0</v>
      </c>
      <c r="BV420" s="208">
        <f t="shared" si="557"/>
        <v>0</v>
      </c>
      <c r="BW420" s="208">
        <f t="shared" si="557"/>
        <v>0</v>
      </c>
      <c r="BX420" s="208">
        <f t="shared" si="558"/>
        <v>0</v>
      </c>
      <c r="CC420" s="207">
        <f t="shared" si="599"/>
        <v>0</v>
      </c>
      <c r="CD420" s="208">
        <f t="shared" si="559"/>
        <v>0</v>
      </c>
      <c r="CE420" s="208">
        <f t="shared" si="559"/>
        <v>0</v>
      </c>
      <c r="CF420" s="208">
        <f t="shared" si="559"/>
        <v>0</v>
      </c>
      <c r="CG420" s="208">
        <f t="shared" si="559"/>
        <v>0</v>
      </c>
      <c r="CH420" s="208">
        <f t="shared" si="560"/>
        <v>0</v>
      </c>
      <c r="CM420" s="207">
        <f t="shared" si="600"/>
        <v>0</v>
      </c>
      <c r="CN420" s="208">
        <f t="shared" si="561"/>
        <v>0</v>
      </c>
      <c r="CO420" s="208">
        <f t="shared" si="561"/>
        <v>0</v>
      </c>
      <c r="CP420" s="208">
        <f t="shared" si="561"/>
        <v>0</v>
      </c>
      <c r="CQ420" s="208">
        <f t="shared" si="561"/>
        <v>0</v>
      </c>
      <c r="CR420" s="208">
        <f t="shared" si="562"/>
        <v>0</v>
      </c>
      <c r="CW420" s="207">
        <f t="shared" si="601"/>
        <v>0</v>
      </c>
      <c r="CX420" s="208">
        <f t="shared" si="563"/>
        <v>0</v>
      </c>
      <c r="CY420" s="207">
        <f t="shared" si="563"/>
        <v>0</v>
      </c>
      <c r="CZ420" s="208">
        <f t="shared" si="563"/>
        <v>0</v>
      </c>
      <c r="DA420" s="208">
        <f t="shared" si="563"/>
        <v>0</v>
      </c>
      <c r="DB420" s="208">
        <f t="shared" si="564"/>
        <v>0</v>
      </c>
      <c r="DG420" s="207">
        <f t="shared" si="602"/>
        <v>0</v>
      </c>
      <c r="DH420" s="208">
        <f t="shared" si="565"/>
        <v>0</v>
      </c>
      <c r="DI420" s="208">
        <f t="shared" si="565"/>
        <v>0</v>
      </c>
      <c r="DJ420" s="208">
        <f t="shared" si="565"/>
        <v>0</v>
      </c>
      <c r="DK420" s="208">
        <f t="shared" si="565"/>
        <v>0</v>
      </c>
      <c r="DL420" s="208">
        <f t="shared" si="566"/>
        <v>0</v>
      </c>
      <c r="DQ420" s="207">
        <f t="shared" si="603"/>
        <v>0</v>
      </c>
      <c r="DR420" s="208">
        <f t="shared" si="567"/>
        <v>0</v>
      </c>
      <c r="DS420" s="208">
        <f t="shared" si="567"/>
        <v>0</v>
      </c>
      <c r="DT420" s="208">
        <f t="shared" si="567"/>
        <v>0</v>
      </c>
      <c r="DU420" s="208">
        <f t="shared" si="567"/>
        <v>0</v>
      </c>
      <c r="DV420" s="208">
        <f t="shared" si="568"/>
        <v>0</v>
      </c>
      <c r="EA420" s="207">
        <f t="shared" si="604"/>
        <v>0</v>
      </c>
      <c r="EB420" s="208">
        <f t="shared" si="569"/>
        <v>0</v>
      </c>
      <c r="EC420" s="208">
        <f t="shared" si="569"/>
        <v>0</v>
      </c>
      <c r="ED420" s="208">
        <f t="shared" si="569"/>
        <v>0</v>
      </c>
      <c r="EE420" s="208">
        <f t="shared" si="569"/>
        <v>0</v>
      </c>
      <c r="EF420" s="208">
        <f t="shared" si="570"/>
        <v>0</v>
      </c>
      <c r="EK420" s="207">
        <f t="shared" si="605"/>
        <v>0</v>
      </c>
      <c r="EL420" s="208">
        <f t="shared" si="571"/>
        <v>0</v>
      </c>
      <c r="EM420" s="208">
        <f t="shared" si="571"/>
        <v>0</v>
      </c>
      <c r="EN420" s="208">
        <f t="shared" si="571"/>
        <v>0</v>
      </c>
      <c r="EO420" s="208">
        <f t="shared" si="571"/>
        <v>0</v>
      </c>
      <c r="EP420" s="208">
        <f t="shared" si="572"/>
        <v>0</v>
      </c>
      <c r="EU420" s="207">
        <f t="shared" si="606"/>
        <v>0</v>
      </c>
      <c r="EV420" s="208">
        <f t="shared" si="573"/>
        <v>0</v>
      </c>
      <c r="EW420" s="208">
        <f t="shared" si="573"/>
        <v>0</v>
      </c>
      <c r="EX420" s="208">
        <f t="shared" si="573"/>
        <v>0</v>
      </c>
      <c r="EY420" s="208">
        <f t="shared" si="573"/>
        <v>0</v>
      </c>
      <c r="EZ420" s="208">
        <f t="shared" si="574"/>
        <v>0</v>
      </c>
      <c r="FE420" s="207">
        <f t="shared" si="607"/>
        <v>0</v>
      </c>
      <c r="FF420" s="208">
        <f t="shared" si="575"/>
        <v>0</v>
      </c>
      <c r="FG420" s="208">
        <f t="shared" si="575"/>
        <v>0</v>
      </c>
      <c r="FH420" s="208">
        <f t="shared" si="575"/>
        <v>0</v>
      </c>
      <c r="FI420" s="208">
        <f t="shared" si="575"/>
        <v>0</v>
      </c>
      <c r="FJ420" s="208">
        <f t="shared" si="576"/>
        <v>0</v>
      </c>
      <c r="FO420" s="207">
        <f t="shared" si="608"/>
        <v>0</v>
      </c>
      <c r="FP420" s="208">
        <f t="shared" si="577"/>
        <v>0</v>
      </c>
      <c r="FQ420" s="208">
        <f t="shared" si="577"/>
        <v>0</v>
      </c>
      <c r="FR420" s="208">
        <f t="shared" si="577"/>
        <v>0</v>
      </c>
      <c r="FS420" s="208">
        <f t="shared" si="577"/>
        <v>0</v>
      </c>
      <c r="FT420" s="208">
        <f t="shared" si="578"/>
        <v>0</v>
      </c>
      <c r="FY420" s="207">
        <f t="shared" si="609"/>
        <v>0</v>
      </c>
      <c r="FZ420" s="208">
        <f t="shared" si="579"/>
        <v>0</v>
      </c>
      <c r="GA420" s="208">
        <f t="shared" si="579"/>
        <v>0</v>
      </c>
      <c r="GB420" s="208">
        <f t="shared" si="579"/>
        <v>0</v>
      </c>
      <c r="GC420" s="208">
        <f t="shared" si="579"/>
        <v>0</v>
      </c>
      <c r="GD420" s="208">
        <f t="shared" si="580"/>
        <v>0</v>
      </c>
      <c r="GI420" s="207">
        <f t="shared" si="610"/>
        <v>0</v>
      </c>
      <c r="GJ420" s="208">
        <f t="shared" si="581"/>
        <v>0</v>
      </c>
      <c r="GK420" s="208">
        <f t="shared" si="581"/>
        <v>0</v>
      </c>
      <c r="GL420" s="208">
        <f t="shared" si="581"/>
        <v>0</v>
      </c>
      <c r="GM420" s="208">
        <f t="shared" si="581"/>
        <v>0</v>
      </c>
      <c r="GN420" s="208">
        <f t="shared" si="582"/>
        <v>0</v>
      </c>
      <c r="GS420" s="207">
        <f t="shared" si="611"/>
        <v>0</v>
      </c>
      <c r="GT420" s="208">
        <f t="shared" si="583"/>
        <v>0</v>
      </c>
      <c r="GU420" s="208">
        <f t="shared" si="583"/>
        <v>0</v>
      </c>
      <c r="GV420" s="208">
        <f t="shared" si="583"/>
        <v>0</v>
      </c>
      <c r="GW420" s="208">
        <f t="shared" si="583"/>
        <v>0</v>
      </c>
      <c r="GX420" s="208">
        <f t="shared" si="584"/>
        <v>0</v>
      </c>
      <c r="HC420" s="207">
        <f t="shared" si="612"/>
        <v>0</v>
      </c>
      <c r="HD420" s="208">
        <f t="shared" si="585"/>
        <v>0</v>
      </c>
      <c r="HE420" s="208">
        <f t="shared" si="585"/>
        <v>0</v>
      </c>
      <c r="HF420" s="208">
        <f t="shared" si="585"/>
        <v>0</v>
      </c>
      <c r="HG420" s="208">
        <f t="shared" si="585"/>
        <v>0</v>
      </c>
      <c r="HH420" s="208">
        <f t="shared" si="586"/>
        <v>0</v>
      </c>
      <c r="HM420" s="207">
        <f t="shared" si="613"/>
        <v>0</v>
      </c>
      <c r="HN420" s="208">
        <f t="shared" si="587"/>
        <v>0</v>
      </c>
      <c r="HO420" s="208">
        <f t="shared" si="587"/>
        <v>0</v>
      </c>
      <c r="HP420" s="208">
        <f t="shared" si="587"/>
        <v>0</v>
      </c>
      <c r="HQ420" s="208">
        <f t="shared" si="587"/>
        <v>0</v>
      </c>
      <c r="HR420" s="208">
        <f t="shared" si="588"/>
        <v>0</v>
      </c>
      <c r="HW420" s="207">
        <f t="shared" si="614"/>
        <v>0</v>
      </c>
      <c r="HX420" s="208">
        <f t="shared" si="589"/>
        <v>0</v>
      </c>
      <c r="HY420" s="208">
        <f t="shared" si="589"/>
        <v>0</v>
      </c>
      <c r="HZ420" s="208">
        <f t="shared" si="589"/>
        <v>0</v>
      </c>
      <c r="IA420" s="208">
        <f t="shared" si="589"/>
        <v>0</v>
      </c>
      <c r="IB420" s="208">
        <f t="shared" si="590"/>
        <v>0</v>
      </c>
      <c r="IG420" s="207">
        <f t="shared" si="615"/>
        <v>0</v>
      </c>
      <c r="IH420" s="208">
        <f t="shared" si="591"/>
        <v>0</v>
      </c>
      <c r="II420" s="208">
        <f t="shared" si="591"/>
        <v>0</v>
      </c>
      <c r="IJ420" s="208">
        <f t="shared" si="591"/>
        <v>0</v>
      </c>
      <c r="IK420" s="208">
        <f t="shared" si="591"/>
        <v>0</v>
      </c>
      <c r="IL420" s="208">
        <f t="shared" si="592"/>
        <v>0</v>
      </c>
    </row>
    <row r="421" spans="20:246">
      <c r="T421" s="207">
        <v>39.100000000000101</v>
      </c>
      <c r="U421" s="207">
        <f t="shared" si="593"/>
        <v>0</v>
      </c>
      <c r="V421" s="208">
        <f t="shared" si="547"/>
        <v>0</v>
      </c>
      <c r="W421" s="208">
        <f t="shared" si="547"/>
        <v>0</v>
      </c>
      <c r="X421" s="208">
        <f t="shared" si="547"/>
        <v>0</v>
      </c>
      <c r="Y421" s="208">
        <f t="shared" si="547"/>
        <v>0</v>
      </c>
      <c r="Z421" s="208">
        <f t="shared" si="548"/>
        <v>0</v>
      </c>
      <c r="AE421" s="207">
        <f t="shared" si="594"/>
        <v>0</v>
      </c>
      <c r="AF421" s="208">
        <f t="shared" si="549"/>
        <v>0</v>
      </c>
      <c r="AG421" s="208">
        <f t="shared" si="549"/>
        <v>0</v>
      </c>
      <c r="AH421" s="208">
        <f t="shared" si="549"/>
        <v>0</v>
      </c>
      <c r="AI421" s="208">
        <f t="shared" si="549"/>
        <v>0</v>
      </c>
      <c r="AJ421" s="208">
        <f t="shared" si="550"/>
        <v>0</v>
      </c>
      <c r="AO421" s="207">
        <f t="shared" si="595"/>
        <v>0</v>
      </c>
      <c r="AP421" s="208">
        <f t="shared" si="551"/>
        <v>0</v>
      </c>
      <c r="AQ421" s="208">
        <f t="shared" si="551"/>
        <v>0</v>
      </c>
      <c r="AR421" s="208">
        <f t="shared" si="551"/>
        <v>0</v>
      </c>
      <c r="AS421" s="208">
        <f t="shared" si="551"/>
        <v>0</v>
      </c>
      <c r="AT421" s="208">
        <f t="shared" si="552"/>
        <v>0</v>
      </c>
      <c r="AY421" s="207">
        <f t="shared" si="596"/>
        <v>0</v>
      </c>
      <c r="AZ421" s="208">
        <f t="shared" si="553"/>
        <v>0</v>
      </c>
      <c r="BA421" s="208">
        <f t="shared" si="553"/>
        <v>0</v>
      </c>
      <c r="BB421" s="208">
        <f t="shared" si="553"/>
        <v>0</v>
      </c>
      <c r="BC421" s="208">
        <f t="shared" si="553"/>
        <v>0</v>
      </c>
      <c r="BD421" s="208">
        <f t="shared" si="554"/>
        <v>0</v>
      </c>
      <c r="BI421" s="207">
        <f t="shared" si="597"/>
        <v>0</v>
      </c>
      <c r="BJ421" s="208">
        <f t="shared" si="555"/>
        <v>0</v>
      </c>
      <c r="BK421" s="208">
        <f t="shared" si="555"/>
        <v>0</v>
      </c>
      <c r="BL421" s="208">
        <f t="shared" si="555"/>
        <v>0</v>
      </c>
      <c r="BM421" s="208">
        <f t="shared" si="555"/>
        <v>0</v>
      </c>
      <c r="BN421" s="208">
        <f t="shared" si="556"/>
        <v>0</v>
      </c>
      <c r="BS421" s="207">
        <f t="shared" si="598"/>
        <v>0</v>
      </c>
      <c r="BT421" s="208">
        <f t="shared" si="557"/>
        <v>0</v>
      </c>
      <c r="BU421" s="208">
        <f t="shared" si="557"/>
        <v>0</v>
      </c>
      <c r="BV421" s="208">
        <f t="shared" si="557"/>
        <v>0</v>
      </c>
      <c r="BW421" s="208">
        <f t="shared" si="557"/>
        <v>0</v>
      </c>
      <c r="BX421" s="208">
        <f t="shared" si="558"/>
        <v>0</v>
      </c>
      <c r="CC421" s="207">
        <f t="shared" si="599"/>
        <v>0</v>
      </c>
      <c r="CD421" s="208">
        <f t="shared" si="559"/>
        <v>0</v>
      </c>
      <c r="CE421" s="208">
        <f t="shared" si="559"/>
        <v>0</v>
      </c>
      <c r="CF421" s="208">
        <f t="shared" si="559"/>
        <v>0</v>
      </c>
      <c r="CG421" s="208">
        <f t="shared" si="559"/>
        <v>0</v>
      </c>
      <c r="CH421" s="208">
        <f t="shared" si="560"/>
        <v>0</v>
      </c>
      <c r="CM421" s="207">
        <f t="shared" si="600"/>
        <v>0</v>
      </c>
      <c r="CN421" s="208">
        <f t="shared" si="561"/>
        <v>0</v>
      </c>
      <c r="CO421" s="208">
        <f t="shared" si="561"/>
        <v>0</v>
      </c>
      <c r="CP421" s="208">
        <f t="shared" si="561"/>
        <v>0</v>
      </c>
      <c r="CQ421" s="208">
        <f t="shared" si="561"/>
        <v>0</v>
      </c>
      <c r="CR421" s="208">
        <f t="shared" si="562"/>
        <v>0</v>
      </c>
      <c r="CW421" s="207">
        <f t="shared" si="601"/>
        <v>0</v>
      </c>
      <c r="CX421" s="208">
        <f t="shared" si="563"/>
        <v>0</v>
      </c>
      <c r="CY421" s="207">
        <f t="shared" si="563"/>
        <v>0</v>
      </c>
      <c r="CZ421" s="208">
        <f t="shared" si="563"/>
        <v>0</v>
      </c>
      <c r="DA421" s="208">
        <f t="shared" si="563"/>
        <v>0</v>
      </c>
      <c r="DB421" s="208">
        <f t="shared" si="564"/>
        <v>0</v>
      </c>
      <c r="DG421" s="207">
        <f t="shared" si="602"/>
        <v>0</v>
      </c>
      <c r="DH421" s="208">
        <f t="shared" si="565"/>
        <v>0</v>
      </c>
      <c r="DI421" s="208">
        <f t="shared" si="565"/>
        <v>0</v>
      </c>
      <c r="DJ421" s="208">
        <f t="shared" si="565"/>
        <v>0</v>
      </c>
      <c r="DK421" s="208">
        <f t="shared" si="565"/>
        <v>0</v>
      </c>
      <c r="DL421" s="208">
        <f t="shared" si="566"/>
        <v>0</v>
      </c>
      <c r="DQ421" s="207">
        <f t="shared" si="603"/>
        <v>0</v>
      </c>
      <c r="DR421" s="208">
        <f t="shared" si="567"/>
        <v>0</v>
      </c>
      <c r="DS421" s="208">
        <f t="shared" si="567"/>
        <v>0</v>
      </c>
      <c r="DT421" s="208">
        <f t="shared" si="567"/>
        <v>0</v>
      </c>
      <c r="DU421" s="208">
        <f t="shared" si="567"/>
        <v>0</v>
      </c>
      <c r="DV421" s="208">
        <f t="shared" si="568"/>
        <v>0</v>
      </c>
      <c r="EA421" s="207">
        <f t="shared" si="604"/>
        <v>0</v>
      </c>
      <c r="EB421" s="208">
        <f t="shared" si="569"/>
        <v>0</v>
      </c>
      <c r="EC421" s="208">
        <f t="shared" si="569"/>
        <v>0</v>
      </c>
      <c r="ED421" s="208">
        <f t="shared" si="569"/>
        <v>0</v>
      </c>
      <c r="EE421" s="208">
        <f t="shared" si="569"/>
        <v>0</v>
      </c>
      <c r="EF421" s="208">
        <f t="shared" si="570"/>
        <v>0</v>
      </c>
      <c r="EK421" s="207">
        <f t="shared" si="605"/>
        <v>0</v>
      </c>
      <c r="EL421" s="208">
        <f t="shared" si="571"/>
        <v>0</v>
      </c>
      <c r="EM421" s="208">
        <f t="shared" si="571"/>
        <v>0</v>
      </c>
      <c r="EN421" s="208">
        <f t="shared" si="571"/>
        <v>0</v>
      </c>
      <c r="EO421" s="208">
        <f t="shared" si="571"/>
        <v>0</v>
      </c>
      <c r="EP421" s="208">
        <f t="shared" si="572"/>
        <v>0</v>
      </c>
      <c r="EU421" s="207">
        <f t="shared" si="606"/>
        <v>0</v>
      </c>
      <c r="EV421" s="208">
        <f t="shared" si="573"/>
        <v>0</v>
      </c>
      <c r="EW421" s="208">
        <f t="shared" si="573"/>
        <v>0</v>
      </c>
      <c r="EX421" s="208">
        <f t="shared" si="573"/>
        <v>0</v>
      </c>
      <c r="EY421" s="208">
        <f t="shared" si="573"/>
        <v>0</v>
      </c>
      <c r="EZ421" s="208">
        <f t="shared" si="574"/>
        <v>0</v>
      </c>
      <c r="FE421" s="207">
        <f t="shared" si="607"/>
        <v>0</v>
      </c>
      <c r="FF421" s="208">
        <f t="shared" si="575"/>
        <v>0</v>
      </c>
      <c r="FG421" s="208">
        <f t="shared" si="575"/>
        <v>0</v>
      </c>
      <c r="FH421" s="208">
        <f t="shared" si="575"/>
        <v>0</v>
      </c>
      <c r="FI421" s="208">
        <f t="shared" si="575"/>
        <v>0</v>
      </c>
      <c r="FJ421" s="208">
        <f t="shared" si="576"/>
        <v>0</v>
      </c>
      <c r="FO421" s="207">
        <f t="shared" si="608"/>
        <v>0</v>
      </c>
      <c r="FP421" s="208">
        <f t="shared" si="577"/>
        <v>0</v>
      </c>
      <c r="FQ421" s="208">
        <f t="shared" si="577"/>
        <v>0</v>
      </c>
      <c r="FR421" s="208">
        <f t="shared" si="577"/>
        <v>0</v>
      </c>
      <c r="FS421" s="208">
        <f t="shared" si="577"/>
        <v>0</v>
      </c>
      <c r="FT421" s="208">
        <f t="shared" si="578"/>
        <v>0</v>
      </c>
      <c r="FY421" s="207">
        <f t="shared" si="609"/>
        <v>0</v>
      </c>
      <c r="FZ421" s="208">
        <f t="shared" si="579"/>
        <v>0</v>
      </c>
      <c r="GA421" s="208">
        <f t="shared" si="579"/>
        <v>0</v>
      </c>
      <c r="GB421" s="208">
        <f t="shared" si="579"/>
        <v>0</v>
      </c>
      <c r="GC421" s="208">
        <f t="shared" si="579"/>
        <v>0</v>
      </c>
      <c r="GD421" s="208">
        <f t="shared" si="580"/>
        <v>0</v>
      </c>
      <c r="GI421" s="207">
        <f t="shared" si="610"/>
        <v>0</v>
      </c>
      <c r="GJ421" s="208">
        <f t="shared" si="581"/>
        <v>0</v>
      </c>
      <c r="GK421" s="208">
        <f t="shared" si="581"/>
        <v>0</v>
      </c>
      <c r="GL421" s="208">
        <f t="shared" si="581"/>
        <v>0</v>
      </c>
      <c r="GM421" s="208">
        <f t="shared" si="581"/>
        <v>0</v>
      </c>
      <c r="GN421" s="208">
        <f t="shared" si="582"/>
        <v>0</v>
      </c>
      <c r="GS421" s="207">
        <f t="shared" si="611"/>
        <v>0</v>
      </c>
      <c r="GT421" s="208">
        <f t="shared" si="583"/>
        <v>0</v>
      </c>
      <c r="GU421" s="208">
        <f t="shared" si="583"/>
        <v>0</v>
      </c>
      <c r="GV421" s="208">
        <f t="shared" si="583"/>
        <v>0</v>
      </c>
      <c r="GW421" s="208">
        <f t="shared" si="583"/>
        <v>0</v>
      </c>
      <c r="GX421" s="208">
        <f t="shared" si="584"/>
        <v>0</v>
      </c>
      <c r="HC421" s="207">
        <f t="shared" si="612"/>
        <v>0</v>
      </c>
      <c r="HD421" s="208">
        <f t="shared" si="585"/>
        <v>0</v>
      </c>
      <c r="HE421" s="208">
        <f t="shared" si="585"/>
        <v>0</v>
      </c>
      <c r="HF421" s="208">
        <f t="shared" si="585"/>
        <v>0</v>
      </c>
      <c r="HG421" s="208">
        <f t="shared" si="585"/>
        <v>0</v>
      </c>
      <c r="HH421" s="208">
        <f t="shared" si="586"/>
        <v>0</v>
      </c>
      <c r="HM421" s="207">
        <f t="shared" si="613"/>
        <v>0</v>
      </c>
      <c r="HN421" s="208">
        <f t="shared" si="587"/>
        <v>0</v>
      </c>
      <c r="HO421" s="208">
        <f t="shared" si="587"/>
        <v>0</v>
      </c>
      <c r="HP421" s="208">
        <f t="shared" si="587"/>
        <v>0</v>
      </c>
      <c r="HQ421" s="208">
        <f t="shared" si="587"/>
        <v>0</v>
      </c>
      <c r="HR421" s="208">
        <f t="shared" si="588"/>
        <v>0</v>
      </c>
      <c r="HW421" s="207">
        <f t="shared" si="614"/>
        <v>0</v>
      </c>
      <c r="HX421" s="208">
        <f t="shared" si="589"/>
        <v>0</v>
      </c>
      <c r="HY421" s="208">
        <f t="shared" si="589"/>
        <v>0</v>
      </c>
      <c r="HZ421" s="208">
        <f t="shared" si="589"/>
        <v>0</v>
      </c>
      <c r="IA421" s="208">
        <f t="shared" si="589"/>
        <v>0</v>
      </c>
      <c r="IB421" s="208">
        <f t="shared" si="590"/>
        <v>0</v>
      </c>
      <c r="IG421" s="207">
        <f t="shared" si="615"/>
        <v>0</v>
      </c>
      <c r="IH421" s="208">
        <f t="shared" si="591"/>
        <v>0</v>
      </c>
      <c r="II421" s="208">
        <f t="shared" si="591"/>
        <v>0</v>
      </c>
      <c r="IJ421" s="208">
        <f t="shared" si="591"/>
        <v>0</v>
      </c>
      <c r="IK421" s="208">
        <f t="shared" si="591"/>
        <v>0</v>
      </c>
      <c r="IL421" s="208">
        <f t="shared" si="592"/>
        <v>0</v>
      </c>
    </row>
    <row r="422" spans="20:246">
      <c r="T422" s="207">
        <v>39.200000000000102</v>
      </c>
      <c r="U422" s="207">
        <f t="shared" si="593"/>
        <v>0</v>
      </c>
      <c r="V422" s="208">
        <f t="shared" si="547"/>
        <v>0</v>
      </c>
      <c r="W422" s="208">
        <f t="shared" si="547"/>
        <v>0</v>
      </c>
      <c r="X422" s="208">
        <f t="shared" si="547"/>
        <v>0</v>
      </c>
      <c r="Y422" s="208">
        <f t="shared" si="547"/>
        <v>0</v>
      </c>
      <c r="Z422" s="208">
        <f t="shared" si="548"/>
        <v>0</v>
      </c>
      <c r="AE422" s="207">
        <f t="shared" si="594"/>
        <v>0</v>
      </c>
      <c r="AF422" s="208">
        <f t="shared" si="549"/>
        <v>0</v>
      </c>
      <c r="AG422" s="208">
        <f t="shared" si="549"/>
        <v>0</v>
      </c>
      <c r="AH422" s="208">
        <f t="shared" si="549"/>
        <v>0</v>
      </c>
      <c r="AI422" s="208">
        <f t="shared" si="549"/>
        <v>0</v>
      </c>
      <c r="AJ422" s="208">
        <f t="shared" si="550"/>
        <v>0</v>
      </c>
      <c r="AO422" s="207">
        <f t="shared" si="595"/>
        <v>0</v>
      </c>
      <c r="AP422" s="208">
        <f t="shared" si="551"/>
        <v>0</v>
      </c>
      <c r="AQ422" s="208">
        <f t="shared" si="551"/>
        <v>0</v>
      </c>
      <c r="AR422" s="208">
        <f t="shared" si="551"/>
        <v>0</v>
      </c>
      <c r="AS422" s="208">
        <f t="shared" si="551"/>
        <v>0</v>
      </c>
      <c r="AT422" s="208">
        <f t="shared" si="552"/>
        <v>0</v>
      </c>
      <c r="AY422" s="207">
        <f t="shared" si="596"/>
        <v>0</v>
      </c>
      <c r="AZ422" s="208">
        <f t="shared" si="553"/>
        <v>0</v>
      </c>
      <c r="BA422" s="208">
        <f t="shared" si="553"/>
        <v>0</v>
      </c>
      <c r="BB422" s="208">
        <f t="shared" si="553"/>
        <v>0</v>
      </c>
      <c r="BC422" s="208">
        <f t="shared" si="553"/>
        <v>0</v>
      </c>
      <c r="BD422" s="208">
        <f t="shared" si="554"/>
        <v>0</v>
      </c>
      <c r="BI422" s="207">
        <f t="shared" si="597"/>
        <v>0</v>
      </c>
      <c r="BJ422" s="208">
        <f t="shared" si="555"/>
        <v>0</v>
      </c>
      <c r="BK422" s="208">
        <f t="shared" si="555"/>
        <v>0</v>
      </c>
      <c r="BL422" s="208">
        <f t="shared" si="555"/>
        <v>0</v>
      </c>
      <c r="BM422" s="208">
        <f t="shared" si="555"/>
        <v>0</v>
      </c>
      <c r="BN422" s="208">
        <f t="shared" si="556"/>
        <v>0</v>
      </c>
      <c r="BS422" s="207">
        <f t="shared" si="598"/>
        <v>0</v>
      </c>
      <c r="BT422" s="208">
        <f t="shared" si="557"/>
        <v>0</v>
      </c>
      <c r="BU422" s="208">
        <f t="shared" si="557"/>
        <v>0</v>
      </c>
      <c r="BV422" s="208">
        <f t="shared" si="557"/>
        <v>0</v>
      </c>
      <c r="BW422" s="208">
        <f t="shared" si="557"/>
        <v>0</v>
      </c>
      <c r="BX422" s="208">
        <f t="shared" si="558"/>
        <v>0</v>
      </c>
      <c r="CC422" s="207">
        <f t="shared" si="599"/>
        <v>0</v>
      </c>
      <c r="CD422" s="208">
        <f t="shared" si="559"/>
        <v>0</v>
      </c>
      <c r="CE422" s="208">
        <f t="shared" si="559"/>
        <v>0</v>
      </c>
      <c r="CF422" s="208">
        <f t="shared" si="559"/>
        <v>0</v>
      </c>
      <c r="CG422" s="208">
        <f t="shared" si="559"/>
        <v>0</v>
      </c>
      <c r="CH422" s="208">
        <f t="shared" si="560"/>
        <v>0</v>
      </c>
      <c r="CM422" s="207">
        <f t="shared" si="600"/>
        <v>0</v>
      </c>
      <c r="CN422" s="208">
        <f t="shared" si="561"/>
        <v>0</v>
      </c>
      <c r="CO422" s="208">
        <f t="shared" si="561"/>
        <v>0</v>
      </c>
      <c r="CP422" s="208">
        <f t="shared" si="561"/>
        <v>0</v>
      </c>
      <c r="CQ422" s="208">
        <f t="shared" si="561"/>
        <v>0</v>
      </c>
      <c r="CR422" s="208">
        <f t="shared" si="562"/>
        <v>0</v>
      </c>
      <c r="CW422" s="207">
        <f t="shared" si="601"/>
        <v>0</v>
      </c>
      <c r="CX422" s="208">
        <f t="shared" si="563"/>
        <v>0</v>
      </c>
      <c r="CY422" s="207">
        <f t="shared" si="563"/>
        <v>0</v>
      </c>
      <c r="CZ422" s="208">
        <f t="shared" si="563"/>
        <v>0</v>
      </c>
      <c r="DA422" s="208">
        <f t="shared" si="563"/>
        <v>0</v>
      </c>
      <c r="DB422" s="208">
        <f t="shared" si="564"/>
        <v>0</v>
      </c>
      <c r="DG422" s="207">
        <f t="shared" si="602"/>
        <v>0</v>
      </c>
      <c r="DH422" s="208">
        <f t="shared" si="565"/>
        <v>0</v>
      </c>
      <c r="DI422" s="208">
        <f t="shared" si="565"/>
        <v>0</v>
      </c>
      <c r="DJ422" s="208">
        <f t="shared" si="565"/>
        <v>0</v>
      </c>
      <c r="DK422" s="208">
        <f t="shared" si="565"/>
        <v>0</v>
      </c>
      <c r="DL422" s="208">
        <f t="shared" si="566"/>
        <v>0</v>
      </c>
      <c r="DQ422" s="207">
        <f t="shared" si="603"/>
        <v>0</v>
      </c>
      <c r="DR422" s="208">
        <f t="shared" si="567"/>
        <v>0</v>
      </c>
      <c r="DS422" s="208">
        <f t="shared" si="567"/>
        <v>0</v>
      </c>
      <c r="DT422" s="208">
        <f t="shared" si="567"/>
        <v>0</v>
      </c>
      <c r="DU422" s="208">
        <f t="shared" si="567"/>
        <v>0</v>
      </c>
      <c r="DV422" s="208">
        <f t="shared" si="568"/>
        <v>0</v>
      </c>
      <c r="EA422" s="207">
        <f t="shared" si="604"/>
        <v>0</v>
      </c>
      <c r="EB422" s="208">
        <f t="shared" si="569"/>
        <v>0</v>
      </c>
      <c r="EC422" s="208">
        <f t="shared" si="569"/>
        <v>0</v>
      </c>
      <c r="ED422" s="208">
        <f t="shared" si="569"/>
        <v>0</v>
      </c>
      <c r="EE422" s="208">
        <f t="shared" si="569"/>
        <v>0</v>
      </c>
      <c r="EF422" s="208">
        <f t="shared" si="570"/>
        <v>0</v>
      </c>
      <c r="EK422" s="207">
        <f t="shared" si="605"/>
        <v>0</v>
      </c>
      <c r="EL422" s="208">
        <f t="shared" si="571"/>
        <v>0</v>
      </c>
      <c r="EM422" s="208">
        <f t="shared" si="571"/>
        <v>0</v>
      </c>
      <c r="EN422" s="208">
        <f t="shared" si="571"/>
        <v>0</v>
      </c>
      <c r="EO422" s="208">
        <f t="shared" si="571"/>
        <v>0</v>
      </c>
      <c r="EP422" s="208">
        <f t="shared" si="572"/>
        <v>0</v>
      </c>
      <c r="EU422" s="207">
        <f t="shared" si="606"/>
        <v>0</v>
      </c>
      <c r="EV422" s="208">
        <f t="shared" si="573"/>
        <v>0</v>
      </c>
      <c r="EW422" s="208">
        <f t="shared" si="573"/>
        <v>0</v>
      </c>
      <c r="EX422" s="208">
        <f t="shared" si="573"/>
        <v>0</v>
      </c>
      <c r="EY422" s="208">
        <f t="shared" si="573"/>
        <v>0</v>
      </c>
      <c r="EZ422" s="208">
        <f t="shared" si="574"/>
        <v>0</v>
      </c>
      <c r="FE422" s="207">
        <f t="shared" si="607"/>
        <v>0</v>
      </c>
      <c r="FF422" s="208">
        <f t="shared" si="575"/>
        <v>0</v>
      </c>
      <c r="FG422" s="208">
        <f t="shared" si="575"/>
        <v>0</v>
      </c>
      <c r="FH422" s="208">
        <f t="shared" si="575"/>
        <v>0</v>
      </c>
      <c r="FI422" s="208">
        <f t="shared" si="575"/>
        <v>0</v>
      </c>
      <c r="FJ422" s="208">
        <f t="shared" si="576"/>
        <v>0</v>
      </c>
      <c r="FO422" s="207">
        <f t="shared" si="608"/>
        <v>0</v>
      </c>
      <c r="FP422" s="208">
        <f t="shared" si="577"/>
        <v>0</v>
      </c>
      <c r="FQ422" s="208">
        <f t="shared" si="577"/>
        <v>0</v>
      </c>
      <c r="FR422" s="208">
        <f t="shared" si="577"/>
        <v>0</v>
      </c>
      <c r="FS422" s="208">
        <f t="shared" si="577"/>
        <v>0</v>
      </c>
      <c r="FT422" s="208">
        <f t="shared" si="578"/>
        <v>0</v>
      </c>
      <c r="FY422" s="207">
        <f t="shared" si="609"/>
        <v>0</v>
      </c>
      <c r="FZ422" s="208">
        <f t="shared" si="579"/>
        <v>0</v>
      </c>
      <c r="GA422" s="208">
        <f t="shared" si="579"/>
        <v>0</v>
      </c>
      <c r="GB422" s="208">
        <f t="shared" si="579"/>
        <v>0</v>
      </c>
      <c r="GC422" s="208">
        <f t="shared" si="579"/>
        <v>0</v>
      </c>
      <c r="GD422" s="208">
        <f t="shared" si="580"/>
        <v>0</v>
      </c>
      <c r="GI422" s="207">
        <f t="shared" si="610"/>
        <v>0</v>
      </c>
      <c r="GJ422" s="208">
        <f t="shared" si="581"/>
        <v>0</v>
      </c>
      <c r="GK422" s="208">
        <f t="shared" si="581"/>
        <v>0</v>
      </c>
      <c r="GL422" s="208">
        <f t="shared" si="581"/>
        <v>0</v>
      </c>
      <c r="GM422" s="208">
        <f t="shared" si="581"/>
        <v>0</v>
      </c>
      <c r="GN422" s="208">
        <f t="shared" si="582"/>
        <v>0</v>
      </c>
      <c r="GS422" s="207">
        <f t="shared" si="611"/>
        <v>0</v>
      </c>
      <c r="GT422" s="208">
        <f t="shared" si="583"/>
        <v>0</v>
      </c>
      <c r="GU422" s="208">
        <f t="shared" si="583"/>
        <v>0</v>
      </c>
      <c r="GV422" s="208">
        <f t="shared" si="583"/>
        <v>0</v>
      </c>
      <c r="GW422" s="208">
        <f t="shared" si="583"/>
        <v>0</v>
      </c>
      <c r="GX422" s="208">
        <f t="shared" si="584"/>
        <v>0</v>
      </c>
      <c r="HC422" s="207">
        <f t="shared" si="612"/>
        <v>0</v>
      </c>
      <c r="HD422" s="208">
        <f t="shared" si="585"/>
        <v>0</v>
      </c>
      <c r="HE422" s="208">
        <f t="shared" si="585"/>
        <v>0</v>
      </c>
      <c r="HF422" s="208">
        <f t="shared" si="585"/>
        <v>0</v>
      </c>
      <c r="HG422" s="208">
        <f t="shared" si="585"/>
        <v>0</v>
      </c>
      <c r="HH422" s="208">
        <f t="shared" si="586"/>
        <v>0</v>
      </c>
      <c r="HM422" s="207">
        <f t="shared" si="613"/>
        <v>0</v>
      </c>
      <c r="HN422" s="208">
        <f t="shared" si="587"/>
        <v>0</v>
      </c>
      <c r="HO422" s="208">
        <f t="shared" si="587"/>
        <v>0</v>
      </c>
      <c r="HP422" s="208">
        <f t="shared" si="587"/>
        <v>0</v>
      </c>
      <c r="HQ422" s="208">
        <f t="shared" si="587"/>
        <v>0</v>
      </c>
      <c r="HR422" s="208">
        <f t="shared" si="588"/>
        <v>0</v>
      </c>
      <c r="HW422" s="207">
        <f t="shared" si="614"/>
        <v>0</v>
      </c>
      <c r="HX422" s="208">
        <f t="shared" si="589"/>
        <v>0</v>
      </c>
      <c r="HY422" s="208">
        <f t="shared" si="589"/>
        <v>0</v>
      </c>
      <c r="HZ422" s="208">
        <f t="shared" si="589"/>
        <v>0</v>
      </c>
      <c r="IA422" s="208">
        <f t="shared" si="589"/>
        <v>0</v>
      </c>
      <c r="IB422" s="208">
        <f t="shared" si="590"/>
        <v>0</v>
      </c>
      <c r="IG422" s="207">
        <f t="shared" si="615"/>
        <v>0</v>
      </c>
      <c r="IH422" s="208">
        <f t="shared" si="591"/>
        <v>0</v>
      </c>
      <c r="II422" s="208">
        <f t="shared" si="591"/>
        <v>0</v>
      </c>
      <c r="IJ422" s="208">
        <f t="shared" si="591"/>
        <v>0</v>
      </c>
      <c r="IK422" s="208">
        <f t="shared" si="591"/>
        <v>0</v>
      </c>
      <c r="IL422" s="208">
        <f t="shared" si="592"/>
        <v>0</v>
      </c>
    </row>
    <row r="423" spans="20:246">
      <c r="T423" s="207">
        <v>39.300000000000097</v>
      </c>
      <c r="U423" s="207">
        <f t="shared" si="593"/>
        <v>0</v>
      </c>
      <c r="V423" s="208">
        <f t="shared" si="547"/>
        <v>0</v>
      </c>
      <c r="W423" s="208">
        <f t="shared" si="547"/>
        <v>0</v>
      </c>
      <c r="X423" s="208">
        <f t="shared" si="547"/>
        <v>0</v>
      </c>
      <c r="Y423" s="208">
        <f t="shared" si="547"/>
        <v>0</v>
      </c>
      <c r="Z423" s="208">
        <f t="shared" si="548"/>
        <v>0</v>
      </c>
      <c r="AE423" s="207">
        <f t="shared" si="594"/>
        <v>0</v>
      </c>
      <c r="AF423" s="208">
        <f t="shared" si="549"/>
        <v>0</v>
      </c>
      <c r="AG423" s="208">
        <f t="shared" si="549"/>
        <v>0</v>
      </c>
      <c r="AH423" s="208">
        <f t="shared" si="549"/>
        <v>0</v>
      </c>
      <c r="AI423" s="208">
        <f t="shared" si="549"/>
        <v>0</v>
      </c>
      <c r="AJ423" s="208">
        <f t="shared" si="550"/>
        <v>0</v>
      </c>
      <c r="AO423" s="207">
        <f t="shared" si="595"/>
        <v>0</v>
      </c>
      <c r="AP423" s="208">
        <f t="shared" si="551"/>
        <v>0</v>
      </c>
      <c r="AQ423" s="208">
        <f t="shared" si="551"/>
        <v>0</v>
      </c>
      <c r="AR423" s="208">
        <f t="shared" si="551"/>
        <v>0</v>
      </c>
      <c r="AS423" s="208">
        <f t="shared" si="551"/>
        <v>0</v>
      </c>
      <c r="AT423" s="208">
        <f t="shared" si="552"/>
        <v>0</v>
      </c>
      <c r="AY423" s="207">
        <f t="shared" si="596"/>
        <v>0</v>
      </c>
      <c r="AZ423" s="208">
        <f t="shared" si="553"/>
        <v>0</v>
      </c>
      <c r="BA423" s="208">
        <f t="shared" si="553"/>
        <v>0</v>
      </c>
      <c r="BB423" s="208">
        <f t="shared" si="553"/>
        <v>0</v>
      </c>
      <c r="BC423" s="208">
        <f t="shared" si="553"/>
        <v>0</v>
      </c>
      <c r="BD423" s="208">
        <f t="shared" si="554"/>
        <v>0</v>
      </c>
      <c r="BI423" s="207">
        <f t="shared" si="597"/>
        <v>0</v>
      </c>
      <c r="BJ423" s="208">
        <f t="shared" si="555"/>
        <v>0</v>
      </c>
      <c r="BK423" s="208">
        <f t="shared" si="555"/>
        <v>0</v>
      </c>
      <c r="BL423" s="208">
        <f t="shared" si="555"/>
        <v>0</v>
      </c>
      <c r="BM423" s="208">
        <f t="shared" si="555"/>
        <v>0</v>
      </c>
      <c r="BN423" s="208">
        <f t="shared" si="556"/>
        <v>0</v>
      </c>
      <c r="BS423" s="207">
        <f t="shared" si="598"/>
        <v>0</v>
      </c>
      <c r="BT423" s="208">
        <f t="shared" si="557"/>
        <v>0</v>
      </c>
      <c r="BU423" s="208">
        <f t="shared" si="557"/>
        <v>0</v>
      </c>
      <c r="BV423" s="208">
        <f t="shared" si="557"/>
        <v>0</v>
      </c>
      <c r="BW423" s="208">
        <f t="shared" si="557"/>
        <v>0</v>
      </c>
      <c r="BX423" s="208">
        <f t="shared" si="558"/>
        <v>0</v>
      </c>
      <c r="CC423" s="207">
        <f t="shared" si="599"/>
        <v>0</v>
      </c>
      <c r="CD423" s="208">
        <f t="shared" si="559"/>
        <v>0</v>
      </c>
      <c r="CE423" s="208">
        <f t="shared" si="559"/>
        <v>0</v>
      </c>
      <c r="CF423" s="208">
        <f t="shared" si="559"/>
        <v>0</v>
      </c>
      <c r="CG423" s="208">
        <f t="shared" si="559"/>
        <v>0</v>
      </c>
      <c r="CH423" s="208">
        <f t="shared" si="560"/>
        <v>0</v>
      </c>
      <c r="CM423" s="207">
        <f t="shared" si="600"/>
        <v>0</v>
      </c>
      <c r="CN423" s="208">
        <f t="shared" si="561"/>
        <v>0</v>
      </c>
      <c r="CO423" s="208">
        <f t="shared" si="561"/>
        <v>0</v>
      </c>
      <c r="CP423" s="208">
        <f t="shared" si="561"/>
        <v>0</v>
      </c>
      <c r="CQ423" s="208">
        <f t="shared" si="561"/>
        <v>0</v>
      </c>
      <c r="CR423" s="208">
        <f t="shared" si="562"/>
        <v>0</v>
      </c>
      <c r="CW423" s="207">
        <f t="shared" si="601"/>
        <v>0</v>
      </c>
      <c r="CX423" s="208">
        <f t="shared" si="563"/>
        <v>0</v>
      </c>
      <c r="CY423" s="207">
        <f t="shared" si="563"/>
        <v>0</v>
      </c>
      <c r="CZ423" s="208">
        <f t="shared" si="563"/>
        <v>0</v>
      </c>
      <c r="DA423" s="208">
        <f t="shared" si="563"/>
        <v>0</v>
      </c>
      <c r="DB423" s="208">
        <f t="shared" si="564"/>
        <v>0</v>
      </c>
      <c r="DG423" s="207">
        <f t="shared" si="602"/>
        <v>0</v>
      </c>
      <c r="DH423" s="208">
        <f t="shared" si="565"/>
        <v>0</v>
      </c>
      <c r="DI423" s="208">
        <f t="shared" si="565"/>
        <v>0</v>
      </c>
      <c r="DJ423" s="208">
        <f t="shared" si="565"/>
        <v>0</v>
      </c>
      <c r="DK423" s="208">
        <f t="shared" si="565"/>
        <v>0</v>
      </c>
      <c r="DL423" s="208">
        <f t="shared" si="566"/>
        <v>0</v>
      </c>
      <c r="DQ423" s="207">
        <f t="shared" si="603"/>
        <v>0</v>
      </c>
      <c r="DR423" s="208">
        <f t="shared" si="567"/>
        <v>0</v>
      </c>
      <c r="DS423" s="208">
        <f t="shared" si="567"/>
        <v>0</v>
      </c>
      <c r="DT423" s="208">
        <f t="shared" si="567"/>
        <v>0</v>
      </c>
      <c r="DU423" s="208">
        <f t="shared" si="567"/>
        <v>0</v>
      </c>
      <c r="DV423" s="208">
        <f t="shared" si="568"/>
        <v>0</v>
      </c>
      <c r="EA423" s="207">
        <f t="shared" si="604"/>
        <v>0</v>
      </c>
      <c r="EB423" s="208">
        <f t="shared" si="569"/>
        <v>0</v>
      </c>
      <c r="EC423" s="208">
        <f t="shared" si="569"/>
        <v>0</v>
      </c>
      <c r="ED423" s="208">
        <f t="shared" si="569"/>
        <v>0</v>
      </c>
      <c r="EE423" s="208">
        <f t="shared" si="569"/>
        <v>0</v>
      </c>
      <c r="EF423" s="208">
        <f t="shared" si="570"/>
        <v>0</v>
      </c>
      <c r="EK423" s="207">
        <f t="shared" si="605"/>
        <v>0</v>
      </c>
      <c r="EL423" s="208">
        <f t="shared" si="571"/>
        <v>0</v>
      </c>
      <c r="EM423" s="208">
        <f t="shared" si="571"/>
        <v>0</v>
      </c>
      <c r="EN423" s="208">
        <f t="shared" si="571"/>
        <v>0</v>
      </c>
      <c r="EO423" s="208">
        <f t="shared" si="571"/>
        <v>0</v>
      </c>
      <c r="EP423" s="208">
        <f t="shared" si="572"/>
        <v>0</v>
      </c>
      <c r="EU423" s="207">
        <f t="shared" si="606"/>
        <v>0</v>
      </c>
      <c r="EV423" s="208">
        <f t="shared" si="573"/>
        <v>0</v>
      </c>
      <c r="EW423" s="208">
        <f t="shared" si="573"/>
        <v>0</v>
      </c>
      <c r="EX423" s="208">
        <f t="shared" si="573"/>
        <v>0</v>
      </c>
      <c r="EY423" s="208">
        <f t="shared" si="573"/>
        <v>0</v>
      </c>
      <c r="EZ423" s="208">
        <f t="shared" si="574"/>
        <v>0</v>
      </c>
      <c r="FE423" s="207">
        <f t="shared" si="607"/>
        <v>0</v>
      </c>
      <c r="FF423" s="208">
        <f t="shared" si="575"/>
        <v>0</v>
      </c>
      <c r="FG423" s="208">
        <f t="shared" si="575"/>
        <v>0</v>
      </c>
      <c r="FH423" s="208">
        <f t="shared" si="575"/>
        <v>0</v>
      </c>
      <c r="FI423" s="208">
        <f t="shared" si="575"/>
        <v>0</v>
      </c>
      <c r="FJ423" s="208">
        <f t="shared" si="576"/>
        <v>0</v>
      </c>
      <c r="FO423" s="207">
        <f t="shared" si="608"/>
        <v>0</v>
      </c>
      <c r="FP423" s="208">
        <f t="shared" si="577"/>
        <v>0</v>
      </c>
      <c r="FQ423" s="208">
        <f t="shared" si="577"/>
        <v>0</v>
      </c>
      <c r="FR423" s="208">
        <f t="shared" si="577"/>
        <v>0</v>
      </c>
      <c r="FS423" s="208">
        <f t="shared" si="577"/>
        <v>0</v>
      </c>
      <c r="FT423" s="208">
        <f t="shared" si="578"/>
        <v>0</v>
      </c>
      <c r="FY423" s="207">
        <f t="shared" si="609"/>
        <v>0</v>
      </c>
      <c r="FZ423" s="208">
        <f t="shared" si="579"/>
        <v>0</v>
      </c>
      <c r="GA423" s="208">
        <f t="shared" si="579"/>
        <v>0</v>
      </c>
      <c r="GB423" s="208">
        <f t="shared" si="579"/>
        <v>0</v>
      </c>
      <c r="GC423" s="208">
        <f t="shared" si="579"/>
        <v>0</v>
      </c>
      <c r="GD423" s="208">
        <f t="shared" si="580"/>
        <v>0</v>
      </c>
      <c r="GI423" s="207">
        <f t="shared" si="610"/>
        <v>0</v>
      </c>
      <c r="GJ423" s="208">
        <f t="shared" si="581"/>
        <v>0</v>
      </c>
      <c r="GK423" s="208">
        <f t="shared" si="581"/>
        <v>0</v>
      </c>
      <c r="GL423" s="208">
        <f t="shared" si="581"/>
        <v>0</v>
      </c>
      <c r="GM423" s="208">
        <f t="shared" si="581"/>
        <v>0</v>
      </c>
      <c r="GN423" s="208">
        <f t="shared" si="582"/>
        <v>0</v>
      </c>
      <c r="GS423" s="207">
        <f t="shared" si="611"/>
        <v>0</v>
      </c>
      <c r="GT423" s="208">
        <f t="shared" si="583"/>
        <v>0</v>
      </c>
      <c r="GU423" s="208">
        <f t="shared" si="583"/>
        <v>0</v>
      </c>
      <c r="GV423" s="208">
        <f t="shared" si="583"/>
        <v>0</v>
      </c>
      <c r="GW423" s="208">
        <f t="shared" si="583"/>
        <v>0</v>
      </c>
      <c r="GX423" s="208">
        <f t="shared" si="584"/>
        <v>0</v>
      </c>
      <c r="HC423" s="207">
        <f t="shared" si="612"/>
        <v>0</v>
      </c>
      <c r="HD423" s="208">
        <f t="shared" si="585"/>
        <v>0</v>
      </c>
      <c r="HE423" s="208">
        <f t="shared" si="585"/>
        <v>0</v>
      </c>
      <c r="HF423" s="208">
        <f t="shared" si="585"/>
        <v>0</v>
      </c>
      <c r="HG423" s="208">
        <f t="shared" si="585"/>
        <v>0</v>
      </c>
      <c r="HH423" s="208">
        <f t="shared" si="586"/>
        <v>0</v>
      </c>
      <c r="HM423" s="207">
        <f t="shared" si="613"/>
        <v>0</v>
      </c>
      <c r="HN423" s="208">
        <f t="shared" si="587"/>
        <v>0</v>
      </c>
      <c r="HO423" s="208">
        <f t="shared" si="587"/>
        <v>0</v>
      </c>
      <c r="HP423" s="208">
        <f t="shared" si="587"/>
        <v>0</v>
      </c>
      <c r="HQ423" s="208">
        <f t="shared" si="587"/>
        <v>0</v>
      </c>
      <c r="HR423" s="208">
        <f t="shared" si="588"/>
        <v>0</v>
      </c>
      <c r="HW423" s="207">
        <f t="shared" si="614"/>
        <v>0</v>
      </c>
      <c r="HX423" s="208">
        <f t="shared" si="589"/>
        <v>0</v>
      </c>
      <c r="HY423" s="208">
        <f t="shared" si="589"/>
        <v>0</v>
      </c>
      <c r="HZ423" s="208">
        <f t="shared" si="589"/>
        <v>0</v>
      </c>
      <c r="IA423" s="208">
        <f t="shared" si="589"/>
        <v>0</v>
      </c>
      <c r="IB423" s="208">
        <f t="shared" si="590"/>
        <v>0</v>
      </c>
      <c r="IG423" s="207">
        <f t="shared" si="615"/>
        <v>0</v>
      </c>
      <c r="IH423" s="208">
        <f t="shared" si="591"/>
        <v>0</v>
      </c>
      <c r="II423" s="208">
        <f t="shared" si="591"/>
        <v>0</v>
      </c>
      <c r="IJ423" s="208">
        <f t="shared" si="591"/>
        <v>0</v>
      </c>
      <c r="IK423" s="208">
        <f t="shared" si="591"/>
        <v>0</v>
      </c>
      <c r="IL423" s="208">
        <f t="shared" si="592"/>
        <v>0</v>
      </c>
    </row>
    <row r="424" spans="20:246">
      <c r="T424" s="207">
        <v>39.400000000000098</v>
      </c>
      <c r="U424" s="207">
        <f t="shared" si="593"/>
        <v>0</v>
      </c>
      <c r="V424" s="208">
        <f t="shared" si="547"/>
        <v>0</v>
      </c>
      <c r="W424" s="208">
        <f t="shared" si="547"/>
        <v>0</v>
      </c>
      <c r="X424" s="208">
        <f t="shared" si="547"/>
        <v>0</v>
      </c>
      <c r="Y424" s="208">
        <f t="shared" si="547"/>
        <v>0</v>
      </c>
      <c r="Z424" s="208">
        <f t="shared" si="548"/>
        <v>0</v>
      </c>
      <c r="AE424" s="207">
        <f t="shared" si="594"/>
        <v>0</v>
      </c>
      <c r="AF424" s="208">
        <f t="shared" si="549"/>
        <v>0</v>
      </c>
      <c r="AG424" s="208">
        <f t="shared" si="549"/>
        <v>0</v>
      </c>
      <c r="AH424" s="208">
        <f t="shared" si="549"/>
        <v>0</v>
      </c>
      <c r="AI424" s="208">
        <f t="shared" si="549"/>
        <v>0</v>
      </c>
      <c r="AJ424" s="208">
        <f t="shared" si="550"/>
        <v>0</v>
      </c>
      <c r="AO424" s="207">
        <f t="shared" si="595"/>
        <v>0</v>
      </c>
      <c r="AP424" s="208">
        <f t="shared" si="551"/>
        <v>0</v>
      </c>
      <c r="AQ424" s="208">
        <f t="shared" si="551"/>
        <v>0</v>
      </c>
      <c r="AR424" s="208">
        <f t="shared" si="551"/>
        <v>0</v>
      </c>
      <c r="AS424" s="208">
        <f t="shared" si="551"/>
        <v>0</v>
      </c>
      <c r="AT424" s="208">
        <f t="shared" si="552"/>
        <v>0</v>
      </c>
      <c r="AY424" s="207">
        <f t="shared" si="596"/>
        <v>0</v>
      </c>
      <c r="AZ424" s="208">
        <f t="shared" si="553"/>
        <v>0</v>
      </c>
      <c r="BA424" s="208">
        <f t="shared" si="553"/>
        <v>0</v>
      </c>
      <c r="BB424" s="208">
        <f t="shared" si="553"/>
        <v>0</v>
      </c>
      <c r="BC424" s="208">
        <f t="shared" si="553"/>
        <v>0</v>
      </c>
      <c r="BD424" s="208">
        <f t="shared" si="554"/>
        <v>0</v>
      </c>
      <c r="BI424" s="207">
        <f t="shared" si="597"/>
        <v>0</v>
      </c>
      <c r="BJ424" s="208">
        <f t="shared" si="555"/>
        <v>0</v>
      </c>
      <c r="BK424" s="208">
        <f t="shared" si="555"/>
        <v>0</v>
      </c>
      <c r="BL424" s="208">
        <f t="shared" si="555"/>
        <v>0</v>
      </c>
      <c r="BM424" s="208">
        <f t="shared" si="555"/>
        <v>0</v>
      </c>
      <c r="BN424" s="208">
        <f t="shared" si="556"/>
        <v>0</v>
      </c>
      <c r="BS424" s="207">
        <f t="shared" si="598"/>
        <v>0</v>
      </c>
      <c r="BT424" s="208">
        <f t="shared" si="557"/>
        <v>0</v>
      </c>
      <c r="BU424" s="208">
        <f t="shared" si="557"/>
        <v>0</v>
      </c>
      <c r="BV424" s="208">
        <f t="shared" si="557"/>
        <v>0</v>
      </c>
      <c r="BW424" s="208">
        <f t="shared" si="557"/>
        <v>0</v>
      </c>
      <c r="BX424" s="208">
        <f t="shared" si="558"/>
        <v>0</v>
      </c>
      <c r="CC424" s="207">
        <f t="shared" si="599"/>
        <v>0</v>
      </c>
      <c r="CD424" s="208">
        <f t="shared" si="559"/>
        <v>0</v>
      </c>
      <c r="CE424" s="208">
        <f t="shared" si="559"/>
        <v>0</v>
      </c>
      <c r="CF424" s="208">
        <f t="shared" si="559"/>
        <v>0</v>
      </c>
      <c r="CG424" s="208">
        <f t="shared" si="559"/>
        <v>0</v>
      </c>
      <c r="CH424" s="208">
        <f t="shared" si="560"/>
        <v>0</v>
      </c>
      <c r="CM424" s="207">
        <f t="shared" si="600"/>
        <v>0</v>
      </c>
      <c r="CN424" s="208">
        <f t="shared" si="561"/>
        <v>0</v>
      </c>
      <c r="CO424" s="208">
        <f t="shared" si="561"/>
        <v>0</v>
      </c>
      <c r="CP424" s="208">
        <f t="shared" si="561"/>
        <v>0</v>
      </c>
      <c r="CQ424" s="208">
        <f t="shared" si="561"/>
        <v>0</v>
      </c>
      <c r="CR424" s="208">
        <f t="shared" si="562"/>
        <v>0</v>
      </c>
      <c r="CW424" s="207">
        <f t="shared" si="601"/>
        <v>0</v>
      </c>
      <c r="CX424" s="208">
        <f t="shared" si="563"/>
        <v>0</v>
      </c>
      <c r="CY424" s="207">
        <f t="shared" si="563"/>
        <v>0</v>
      </c>
      <c r="CZ424" s="208">
        <f t="shared" si="563"/>
        <v>0</v>
      </c>
      <c r="DA424" s="208">
        <f t="shared" si="563"/>
        <v>0</v>
      </c>
      <c r="DB424" s="208">
        <f t="shared" si="564"/>
        <v>0</v>
      </c>
      <c r="DG424" s="207">
        <f t="shared" si="602"/>
        <v>0</v>
      </c>
      <c r="DH424" s="208">
        <f t="shared" si="565"/>
        <v>0</v>
      </c>
      <c r="DI424" s="208">
        <f t="shared" si="565"/>
        <v>0</v>
      </c>
      <c r="DJ424" s="208">
        <f t="shared" si="565"/>
        <v>0</v>
      </c>
      <c r="DK424" s="208">
        <f t="shared" si="565"/>
        <v>0</v>
      </c>
      <c r="DL424" s="208">
        <f t="shared" si="566"/>
        <v>0</v>
      </c>
      <c r="DQ424" s="207">
        <f t="shared" si="603"/>
        <v>0</v>
      </c>
      <c r="DR424" s="208">
        <f t="shared" si="567"/>
        <v>0</v>
      </c>
      <c r="DS424" s="208">
        <f t="shared" si="567"/>
        <v>0</v>
      </c>
      <c r="DT424" s="208">
        <f t="shared" si="567"/>
        <v>0</v>
      </c>
      <c r="DU424" s="208">
        <f t="shared" si="567"/>
        <v>0</v>
      </c>
      <c r="DV424" s="208">
        <f t="shared" si="568"/>
        <v>0</v>
      </c>
      <c r="EA424" s="207">
        <f t="shared" si="604"/>
        <v>0</v>
      </c>
      <c r="EB424" s="208">
        <f t="shared" si="569"/>
        <v>0</v>
      </c>
      <c r="EC424" s="208">
        <f t="shared" si="569"/>
        <v>0</v>
      </c>
      <c r="ED424" s="208">
        <f t="shared" si="569"/>
        <v>0</v>
      </c>
      <c r="EE424" s="208">
        <f t="shared" si="569"/>
        <v>0</v>
      </c>
      <c r="EF424" s="208">
        <f t="shared" si="570"/>
        <v>0</v>
      </c>
      <c r="EK424" s="207">
        <f t="shared" si="605"/>
        <v>0</v>
      </c>
      <c r="EL424" s="208">
        <f t="shared" si="571"/>
        <v>0</v>
      </c>
      <c r="EM424" s="208">
        <f t="shared" si="571"/>
        <v>0</v>
      </c>
      <c r="EN424" s="208">
        <f t="shared" si="571"/>
        <v>0</v>
      </c>
      <c r="EO424" s="208">
        <f t="shared" si="571"/>
        <v>0</v>
      </c>
      <c r="EP424" s="208">
        <f t="shared" si="572"/>
        <v>0</v>
      </c>
      <c r="EU424" s="207">
        <f t="shared" si="606"/>
        <v>0</v>
      </c>
      <c r="EV424" s="208">
        <f t="shared" si="573"/>
        <v>0</v>
      </c>
      <c r="EW424" s="208">
        <f t="shared" si="573"/>
        <v>0</v>
      </c>
      <c r="EX424" s="208">
        <f t="shared" si="573"/>
        <v>0</v>
      </c>
      <c r="EY424" s="208">
        <f t="shared" si="573"/>
        <v>0</v>
      </c>
      <c r="EZ424" s="208">
        <f t="shared" si="574"/>
        <v>0</v>
      </c>
      <c r="FE424" s="207">
        <f t="shared" si="607"/>
        <v>0</v>
      </c>
      <c r="FF424" s="208">
        <f t="shared" si="575"/>
        <v>0</v>
      </c>
      <c r="FG424" s="208">
        <f t="shared" si="575"/>
        <v>0</v>
      </c>
      <c r="FH424" s="208">
        <f t="shared" si="575"/>
        <v>0</v>
      </c>
      <c r="FI424" s="208">
        <f t="shared" si="575"/>
        <v>0</v>
      </c>
      <c r="FJ424" s="208">
        <f t="shared" si="576"/>
        <v>0</v>
      </c>
      <c r="FO424" s="207">
        <f t="shared" si="608"/>
        <v>0</v>
      </c>
      <c r="FP424" s="208">
        <f t="shared" si="577"/>
        <v>0</v>
      </c>
      <c r="FQ424" s="208">
        <f t="shared" si="577"/>
        <v>0</v>
      </c>
      <c r="FR424" s="208">
        <f t="shared" si="577"/>
        <v>0</v>
      </c>
      <c r="FS424" s="208">
        <f t="shared" si="577"/>
        <v>0</v>
      </c>
      <c r="FT424" s="208">
        <f t="shared" si="578"/>
        <v>0</v>
      </c>
      <c r="FY424" s="207">
        <f t="shared" si="609"/>
        <v>0</v>
      </c>
      <c r="FZ424" s="208">
        <f t="shared" si="579"/>
        <v>0</v>
      </c>
      <c r="GA424" s="208">
        <f t="shared" si="579"/>
        <v>0</v>
      </c>
      <c r="GB424" s="208">
        <f t="shared" si="579"/>
        <v>0</v>
      </c>
      <c r="GC424" s="208">
        <f t="shared" si="579"/>
        <v>0</v>
      </c>
      <c r="GD424" s="208">
        <f t="shared" si="580"/>
        <v>0</v>
      </c>
      <c r="GI424" s="207">
        <f t="shared" si="610"/>
        <v>0</v>
      </c>
      <c r="GJ424" s="208">
        <f t="shared" si="581"/>
        <v>0</v>
      </c>
      <c r="GK424" s="208">
        <f t="shared" si="581"/>
        <v>0</v>
      </c>
      <c r="GL424" s="208">
        <f t="shared" si="581"/>
        <v>0</v>
      </c>
      <c r="GM424" s="208">
        <f t="shared" si="581"/>
        <v>0</v>
      </c>
      <c r="GN424" s="208">
        <f t="shared" si="582"/>
        <v>0</v>
      </c>
      <c r="GS424" s="207">
        <f t="shared" si="611"/>
        <v>0</v>
      </c>
      <c r="GT424" s="208">
        <f t="shared" si="583"/>
        <v>0</v>
      </c>
      <c r="GU424" s="208">
        <f t="shared" si="583"/>
        <v>0</v>
      </c>
      <c r="GV424" s="208">
        <f t="shared" si="583"/>
        <v>0</v>
      </c>
      <c r="GW424" s="208">
        <f t="shared" si="583"/>
        <v>0</v>
      </c>
      <c r="GX424" s="208">
        <f t="shared" si="584"/>
        <v>0</v>
      </c>
      <c r="HC424" s="207">
        <f t="shared" si="612"/>
        <v>0</v>
      </c>
      <c r="HD424" s="208">
        <f t="shared" si="585"/>
        <v>0</v>
      </c>
      <c r="HE424" s="208">
        <f t="shared" si="585"/>
        <v>0</v>
      </c>
      <c r="HF424" s="208">
        <f t="shared" si="585"/>
        <v>0</v>
      </c>
      <c r="HG424" s="208">
        <f t="shared" si="585"/>
        <v>0</v>
      </c>
      <c r="HH424" s="208">
        <f t="shared" si="586"/>
        <v>0</v>
      </c>
      <c r="HM424" s="207">
        <f t="shared" si="613"/>
        <v>0</v>
      </c>
      <c r="HN424" s="208">
        <f t="shared" si="587"/>
        <v>0</v>
      </c>
      <c r="HO424" s="208">
        <f t="shared" si="587"/>
        <v>0</v>
      </c>
      <c r="HP424" s="208">
        <f t="shared" si="587"/>
        <v>0</v>
      </c>
      <c r="HQ424" s="208">
        <f t="shared" si="587"/>
        <v>0</v>
      </c>
      <c r="HR424" s="208">
        <f t="shared" si="588"/>
        <v>0</v>
      </c>
      <c r="HW424" s="207">
        <f t="shared" si="614"/>
        <v>0</v>
      </c>
      <c r="HX424" s="208">
        <f t="shared" si="589"/>
        <v>0</v>
      </c>
      <c r="HY424" s="208">
        <f t="shared" si="589"/>
        <v>0</v>
      </c>
      <c r="HZ424" s="208">
        <f t="shared" si="589"/>
        <v>0</v>
      </c>
      <c r="IA424" s="208">
        <f t="shared" si="589"/>
        <v>0</v>
      </c>
      <c r="IB424" s="208">
        <f t="shared" si="590"/>
        <v>0</v>
      </c>
      <c r="IG424" s="207">
        <f t="shared" si="615"/>
        <v>0</v>
      </c>
      <c r="IH424" s="208">
        <f t="shared" si="591"/>
        <v>0</v>
      </c>
      <c r="II424" s="208">
        <f t="shared" si="591"/>
        <v>0</v>
      </c>
      <c r="IJ424" s="208">
        <f t="shared" si="591"/>
        <v>0</v>
      </c>
      <c r="IK424" s="208">
        <f t="shared" si="591"/>
        <v>0</v>
      </c>
      <c r="IL424" s="208">
        <f t="shared" si="592"/>
        <v>0</v>
      </c>
    </row>
    <row r="425" spans="20:246">
      <c r="T425" s="207">
        <v>39.500000000000099</v>
      </c>
      <c r="U425" s="207">
        <f t="shared" si="593"/>
        <v>0</v>
      </c>
      <c r="V425" s="208">
        <f t="shared" si="547"/>
        <v>0</v>
      </c>
      <c r="W425" s="208">
        <f t="shared" si="547"/>
        <v>0</v>
      </c>
      <c r="X425" s="208">
        <f t="shared" si="547"/>
        <v>0</v>
      </c>
      <c r="Y425" s="208">
        <f t="shared" si="547"/>
        <v>0</v>
      </c>
      <c r="Z425" s="208">
        <f t="shared" si="548"/>
        <v>0</v>
      </c>
      <c r="AE425" s="207">
        <f t="shared" si="594"/>
        <v>0</v>
      </c>
      <c r="AF425" s="208">
        <f t="shared" si="549"/>
        <v>0</v>
      </c>
      <c r="AG425" s="208">
        <f t="shared" si="549"/>
        <v>0</v>
      </c>
      <c r="AH425" s="208">
        <f t="shared" si="549"/>
        <v>0</v>
      </c>
      <c r="AI425" s="208">
        <f t="shared" si="549"/>
        <v>0</v>
      </c>
      <c r="AJ425" s="208">
        <f t="shared" si="550"/>
        <v>0</v>
      </c>
      <c r="AO425" s="207">
        <f t="shared" si="595"/>
        <v>0</v>
      </c>
      <c r="AP425" s="208">
        <f t="shared" si="551"/>
        <v>0</v>
      </c>
      <c r="AQ425" s="208">
        <f t="shared" si="551"/>
        <v>0</v>
      </c>
      <c r="AR425" s="208">
        <f t="shared" si="551"/>
        <v>0</v>
      </c>
      <c r="AS425" s="208">
        <f t="shared" si="551"/>
        <v>0</v>
      </c>
      <c r="AT425" s="208">
        <f t="shared" si="552"/>
        <v>0</v>
      </c>
      <c r="AY425" s="207">
        <f t="shared" si="596"/>
        <v>0</v>
      </c>
      <c r="AZ425" s="208">
        <f t="shared" si="553"/>
        <v>0</v>
      </c>
      <c r="BA425" s="208">
        <f t="shared" si="553"/>
        <v>0</v>
      </c>
      <c r="BB425" s="208">
        <f t="shared" si="553"/>
        <v>0</v>
      </c>
      <c r="BC425" s="208">
        <f t="shared" si="553"/>
        <v>0</v>
      </c>
      <c r="BD425" s="208">
        <f t="shared" si="554"/>
        <v>0</v>
      </c>
      <c r="BI425" s="207">
        <f t="shared" si="597"/>
        <v>0</v>
      </c>
      <c r="BJ425" s="208">
        <f t="shared" si="555"/>
        <v>0</v>
      </c>
      <c r="BK425" s="208">
        <f t="shared" si="555"/>
        <v>0</v>
      </c>
      <c r="BL425" s="208">
        <f t="shared" si="555"/>
        <v>0</v>
      </c>
      <c r="BM425" s="208">
        <f t="shared" si="555"/>
        <v>0</v>
      </c>
      <c r="BN425" s="208">
        <f t="shared" si="556"/>
        <v>0</v>
      </c>
      <c r="BS425" s="207">
        <f t="shared" si="598"/>
        <v>0</v>
      </c>
      <c r="BT425" s="208">
        <f t="shared" si="557"/>
        <v>0</v>
      </c>
      <c r="BU425" s="208">
        <f t="shared" si="557"/>
        <v>0</v>
      </c>
      <c r="BV425" s="208">
        <f t="shared" si="557"/>
        <v>0</v>
      </c>
      <c r="BW425" s="208">
        <f t="shared" si="557"/>
        <v>0</v>
      </c>
      <c r="BX425" s="208">
        <f t="shared" si="558"/>
        <v>0</v>
      </c>
      <c r="CC425" s="207">
        <f t="shared" si="599"/>
        <v>0</v>
      </c>
      <c r="CD425" s="208">
        <f t="shared" si="559"/>
        <v>0</v>
      </c>
      <c r="CE425" s="208">
        <f t="shared" si="559"/>
        <v>0</v>
      </c>
      <c r="CF425" s="208">
        <f t="shared" si="559"/>
        <v>0</v>
      </c>
      <c r="CG425" s="208">
        <f t="shared" si="559"/>
        <v>0</v>
      </c>
      <c r="CH425" s="208">
        <f t="shared" si="560"/>
        <v>0</v>
      </c>
      <c r="CM425" s="207">
        <f t="shared" si="600"/>
        <v>0</v>
      </c>
      <c r="CN425" s="208">
        <f t="shared" si="561"/>
        <v>0</v>
      </c>
      <c r="CO425" s="208">
        <f t="shared" si="561"/>
        <v>0</v>
      </c>
      <c r="CP425" s="208">
        <f t="shared" si="561"/>
        <v>0</v>
      </c>
      <c r="CQ425" s="208">
        <f t="shared" si="561"/>
        <v>0</v>
      </c>
      <c r="CR425" s="208">
        <f t="shared" si="562"/>
        <v>0</v>
      </c>
      <c r="CW425" s="207">
        <f t="shared" si="601"/>
        <v>0</v>
      </c>
      <c r="CX425" s="208">
        <f t="shared" si="563"/>
        <v>0</v>
      </c>
      <c r="CY425" s="207">
        <f t="shared" si="563"/>
        <v>0</v>
      </c>
      <c r="CZ425" s="208">
        <f t="shared" si="563"/>
        <v>0</v>
      </c>
      <c r="DA425" s="208">
        <f t="shared" si="563"/>
        <v>0</v>
      </c>
      <c r="DB425" s="208">
        <f t="shared" si="564"/>
        <v>0</v>
      </c>
      <c r="DG425" s="207">
        <f t="shared" si="602"/>
        <v>0</v>
      </c>
      <c r="DH425" s="208">
        <f t="shared" si="565"/>
        <v>0</v>
      </c>
      <c r="DI425" s="208">
        <f t="shared" si="565"/>
        <v>0</v>
      </c>
      <c r="DJ425" s="208">
        <f t="shared" si="565"/>
        <v>0</v>
      </c>
      <c r="DK425" s="208">
        <f t="shared" si="565"/>
        <v>0</v>
      </c>
      <c r="DL425" s="208">
        <f t="shared" si="566"/>
        <v>0</v>
      </c>
      <c r="DQ425" s="207">
        <f t="shared" si="603"/>
        <v>0</v>
      </c>
      <c r="DR425" s="208">
        <f t="shared" si="567"/>
        <v>0</v>
      </c>
      <c r="DS425" s="208">
        <f t="shared" si="567"/>
        <v>0</v>
      </c>
      <c r="DT425" s="208">
        <f t="shared" si="567"/>
        <v>0</v>
      </c>
      <c r="DU425" s="208">
        <f t="shared" si="567"/>
        <v>0</v>
      </c>
      <c r="DV425" s="208">
        <f t="shared" si="568"/>
        <v>0</v>
      </c>
      <c r="EA425" s="207">
        <f t="shared" si="604"/>
        <v>0</v>
      </c>
      <c r="EB425" s="208">
        <f t="shared" si="569"/>
        <v>0</v>
      </c>
      <c r="EC425" s="208">
        <f t="shared" si="569"/>
        <v>0</v>
      </c>
      <c r="ED425" s="208">
        <f t="shared" si="569"/>
        <v>0</v>
      </c>
      <c r="EE425" s="208">
        <f t="shared" si="569"/>
        <v>0</v>
      </c>
      <c r="EF425" s="208">
        <f t="shared" si="570"/>
        <v>0</v>
      </c>
      <c r="EK425" s="207">
        <f t="shared" si="605"/>
        <v>0</v>
      </c>
      <c r="EL425" s="208">
        <f t="shared" si="571"/>
        <v>0</v>
      </c>
      <c r="EM425" s="208">
        <f t="shared" si="571"/>
        <v>0</v>
      </c>
      <c r="EN425" s="208">
        <f t="shared" si="571"/>
        <v>0</v>
      </c>
      <c r="EO425" s="208">
        <f t="shared" si="571"/>
        <v>0</v>
      </c>
      <c r="EP425" s="208">
        <f t="shared" si="572"/>
        <v>0</v>
      </c>
      <c r="EU425" s="207">
        <f t="shared" si="606"/>
        <v>0</v>
      </c>
      <c r="EV425" s="208">
        <f t="shared" si="573"/>
        <v>0</v>
      </c>
      <c r="EW425" s="208">
        <f t="shared" si="573"/>
        <v>0</v>
      </c>
      <c r="EX425" s="208">
        <f t="shared" si="573"/>
        <v>0</v>
      </c>
      <c r="EY425" s="208">
        <f t="shared" si="573"/>
        <v>0</v>
      </c>
      <c r="EZ425" s="208">
        <f t="shared" si="574"/>
        <v>0</v>
      </c>
      <c r="FE425" s="207">
        <f t="shared" si="607"/>
        <v>0</v>
      </c>
      <c r="FF425" s="208">
        <f t="shared" si="575"/>
        <v>0</v>
      </c>
      <c r="FG425" s="208">
        <f t="shared" si="575"/>
        <v>0</v>
      </c>
      <c r="FH425" s="208">
        <f t="shared" si="575"/>
        <v>0</v>
      </c>
      <c r="FI425" s="208">
        <f t="shared" si="575"/>
        <v>0</v>
      </c>
      <c r="FJ425" s="208">
        <f t="shared" si="576"/>
        <v>0</v>
      </c>
      <c r="FO425" s="207">
        <f t="shared" si="608"/>
        <v>0</v>
      </c>
      <c r="FP425" s="208">
        <f t="shared" si="577"/>
        <v>0</v>
      </c>
      <c r="FQ425" s="208">
        <f t="shared" si="577"/>
        <v>0</v>
      </c>
      <c r="FR425" s="208">
        <f t="shared" si="577"/>
        <v>0</v>
      </c>
      <c r="FS425" s="208">
        <f t="shared" si="577"/>
        <v>0</v>
      </c>
      <c r="FT425" s="208">
        <f t="shared" si="578"/>
        <v>0</v>
      </c>
      <c r="FY425" s="207">
        <f t="shared" si="609"/>
        <v>0</v>
      </c>
      <c r="FZ425" s="208">
        <f t="shared" si="579"/>
        <v>0</v>
      </c>
      <c r="GA425" s="208">
        <f t="shared" si="579"/>
        <v>0</v>
      </c>
      <c r="GB425" s="208">
        <f t="shared" si="579"/>
        <v>0</v>
      </c>
      <c r="GC425" s="208">
        <f t="shared" si="579"/>
        <v>0</v>
      </c>
      <c r="GD425" s="208">
        <f t="shared" si="580"/>
        <v>0</v>
      </c>
      <c r="GI425" s="207">
        <f t="shared" si="610"/>
        <v>0</v>
      </c>
      <c r="GJ425" s="208">
        <f t="shared" si="581"/>
        <v>0</v>
      </c>
      <c r="GK425" s="208">
        <f t="shared" si="581"/>
        <v>0</v>
      </c>
      <c r="GL425" s="208">
        <f t="shared" si="581"/>
        <v>0</v>
      </c>
      <c r="GM425" s="208">
        <f t="shared" si="581"/>
        <v>0</v>
      </c>
      <c r="GN425" s="208">
        <f t="shared" si="582"/>
        <v>0</v>
      </c>
      <c r="GS425" s="207">
        <f t="shared" si="611"/>
        <v>0</v>
      </c>
      <c r="GT425" s="208">
        <f t="shared" si="583"/>
        <v>0</v>
      </c>
      <c r="GU425" s="208">
        <f t="shared" si="583"/>
        <v>0</v>
      </c>
      <c r="GV425" s="208">
        <f t="shared" si="583"/>
        <v>0</v>
      </c>
      <c r="GW425" s="208">
        <f t="shared" si="583"/>
        <v>0</v>
      </c>
      <c r="GX425" s="208">
        <f t="shared" si="584"/>
        <v>0</v>
      </c>
      <c r="HC425" s="207">
        <f t="shared" si="612"/>
        <v>0</v>
      </c>
      <c r="HD425" s="208">
        <f t="shared" si="585"/>
        <v>0</v>
      </c>
      <c r="HE425" s="208">
        <f t="shared" si="585"/>
        <v>0</v>
      </c>
      <c r="HF425" s="208">
        <f t="shared" si="585"/>
        <v>0</v>
      </c>
      <c r="HG425" s="208">
        <f t="shared" si="585"/>
        <v>0</v>
      </c>
      <c r="HH425" s="208">
        <f t="shared" si="586"/>
        <v>0</v>
      </c>
      <c r="HM425" s="207">
        <f t="shared" si="613"/>
        <v>0</v>
      </c>
      <c r="HN425" s="208">
        <f t="shared" si="587"/>
        <v>0</v>
      </c>
      <c r="HO425" s="208">
        <f t="shared" si="587"/>
        <v>0</v>
      </c>
      <c r="HP425" s="208">
        <f t="shared" si="587"/>
        <v>0</v>
      </c>
      <c r="HQ425" s="208">
        <f t="shared" si="587"/>
        <v>0</v>
      </c>
      <c r="HR425" s="208">
        <f t="shared" si="588"/>
        <v>0</v>
      </c>
      <c r="HW425" s="207">
        <f t="shared" si="614"/>
        <v>0</v>
      </c>
      <c r="HX425" s="208">
        <f t="shared" si="589"/>
        <v>0</v>
      </c>
      <c r="HY425" s="208">
        <f t="shared" si="589"/>
        <v>0</v>
      </c>
      <c r="HZ425" s="208">
        <f t="shared" si="589"/>
        <v>0</v>
      </c>
      <c r="IA425" s="208">
        <f t="shared" si="589"/>
        <v>0</v>
      </c>
      <c r="IB425" s="208">
        <f t="shared" si="590"/>
        <v>0</v>
      </c>
      <c r="IG425" s="207">
        <f t="shared" si="615"/>
        <v>0</v>
      </c>
      <c r="IH425" s="208">
        <f t="shared" si="591"/>
        <v>0</v>
      </c>
      <c r="II425" s="208">
        <f t="shared" si="591"/>
        <v>0</v>
      </c>
      <c r="IJ425" s="208">
        <f t="shared" si="591"/>
        <v>0</v>
      </c>
      <c r="IK425" s="208">
        <f t="shared" si="591"/>
        <v>0</v>
      </c>
      <c r="IL425" s="208">
        <f t="shared" si="592"/>
        <v>0</v>
      </c>
    </row>
    <row r="426" spans="20:246">
      <c r="T426" s="207">
        <v>39.600000000000101</v>
      </c>
      <c r="U426" s="207">
        <f t="shared" si="593"/>
        <v>0</v>
      </c>
      <c r="V426" s="208">
        <f t="shared" si="547"/>
        <v>0</v>
      </c>
      <c r="W426" s="208">
        <f t="shared" si="547"/>
        <v>0</v>
      </c>
      <c r="X426" s="208">
        <f t="shared" si="547"/>
        <v>0</v>
      </c>
      <c r="Y426" s="208">
        <f t="shared" si="547"/>
        <v>0</v>
      </c>
      <c r="Z426" s="208">
        <f t="shared" si="548"/>
        <v>0</v>
      </c>
      <c r="AE426" s="207">
        <f t="shared" si="594"/>
        <v>0</v>
      </c>
      <c r="AF426" s="208">
        <f t="shared" si="549"/>
        <v>0</v>
      </c>
      <c r="AG426" s="208">
        <f t="shared" si="549"/>
        <v>0</v>
      </c>
      <c r="AH426" s="208">
        <f t="shared" si="549"/>
        <v>0</v>
      </c>
      <c r="AI426" s="208">
        <f t="shared" si="549"/>
        <v>0</v>
      </c>
      <c r="AJ426" s="208">
        <f t="shared" si="550"/>
        <v>0</v>
      </c>
      <c r="AO426" s="207">
        <f t="shared" si="595"/>
        <v>0</v>
      </c>
      <c r="AP426" s="208">
        <f t="shared" si="551"/>
        <v>0</v>
      </c>
      <c r="AQ426" s="208">
        <f t="shared" si="551"/>
        <v>0</v>
      </c>
      <c r="AR426" s="208">
        <f t="shared" si="551"/>
        <v>0</v>
      </c>
      <c r="AS426" s="208">
        <f t="shared" si="551"/>
        <v>0</v>
      </c>
      <c r="AT426" s="208">
        <f t="shared" si="552"/>
        <v>0</v>
      </c>
      <c r="AY426" s="207">
        <f t="shared" si="596"/>
        <v>0</v>
      </c>
      <c r="AZ426" s="208">
        <f t="shared" si="553"/>
        <v>0</v>
      </c>
      <c r="BA426" s="208">
        <f t="shared" si="553"/>
        <v>0</v>
      </c>
      <c r="BB426" s="208">
        <f t="shared" si="553"/>
        <v>0</v>
      </c>
      <c r="BC426" s="208">
        <f t="shared" si="553"/>
        <v>0</v>
      </c>
      <c r="BD426" s="208">
        <f t="shared" si="554"/>
        <v>0</v>
      </c>
      <c r="BI426" s="207">
        <f t="shared" si="597"/>
        <v>0</v>
      </c>
      <c r="BJ426" s="208">
        <f t="shared" si="555"/>
        <v>0</v>
      </c>
      <c r="BK426" s="208">
        <f t="shared" si="555"/>
        <v>0</v>
      </c>
      <c r="BL426" s="208">
        <f t="shared" si="555"/>
        <v>0</v>
      </c>
      <c r="BM426" s="208">
        <f t="shared" si="555"/>
        <v>0</v>
      </c>
      <c r="BN426" s="208">
        <f t="shared" si="556"/>
        <v>0</v>
      </c>
      <c r="BS426" s="207">
        <f t="shared" si="598"/>
        <v>0</v>
      </c>
      <c r="BT426" s="208">
        <f t="shared" si="557"/>
        <v>0</v>
      </c>
      <c r="BU426" s="208">
        <f t="shared" si="557"/>
        <v>0</v>
      </c>
      <c r="BV426" s="208">
        <f t="shared" si="557"/>
        <v>0</v>
      </c>
      <c r="BW426" s="208">
        <f t="shared" si="557"/>
        <v>0</v>
      </c>
      <c r="BX426" s="208">
        <f t="shared" si="558"/>
        <v>0</v>
      </c>
      <c r="CC426" s="207">
        <f t="shared" si="599"/>
        <v>0</v>
      </c>
      <c r="CD426" s="208">
        <f t="shared" si="559"/>
        <v>0</v>
      </c>
      <c r="CE426" s="208">
        <f t="shared" si="559"/>
        <v>0</v>
      </c>
      <c r="CF426" s="208">
        <f t="shared" si="559"/>
        <v>0</v>
      </c>
      <c r="CG426" s="208">
        <f t="shared" si="559"/>
        <v>0</v>
      </c>
      <c r="CH426" s="208">
        <f t="shared" si="560"/>
        <v>0</v>
      </c>
      <c r="CM426" s="207">
        <f t="shared" si="600"/>
        <v>0</v>
      </c>
      <c r="CN426" s="208">
        <f t="shared" si="561"/>
        <v>0</v>
      </c>
      <c r="CO426" s="208">
        <f t="shared" si="561"/>
        <v>0</v>
      </c>
      <c r="CP426" s="208">
        <f t="shared" si="561"/>
        <v>0</v>
      </c>
      <c r="CQ426" s="208">
        <f t="shared" si="561"/>
        <v>0</v>
      </c>
      <c r="CR426" s="208">
        <f t="shared" si="562"/>
        <v>0</v>
      </c>
      <c r="CW426" s="207">
        <f t="shared" si="601"/>
        <v>0</v>
      </c>
      <c r="CX426" s="208">
        <f t="shared" si="563"/>
        <v>0</v>
      </c>
      <c r="CY426" s="207">
        <f t="shared" si="563"/>
        <v>0</v>
      </c>
      <c r="CZ426" s="208">
        <f t="shared" si="563"/>
        <v>0</v>
      </c>
      <c r="DA426" s="208">
        <f t="shared" si="563"/>
        <v>0</v>
      </c>
      <c r="DB426" s="208">
        <f t="shared" si="564"/>
        <v>0</v>
      </c>
      <c r="DG426" s="207">
        <f t="shared" si="602"/>
        <v>0</v>
      </c>
      <c r="DH426" s="208">
        <f t="shared" si="565"/>
        <v>0</v>
      </c>
      <c r="DI426" s="208">
        <f t="shared" si="565"/>
        <v>0</v>
      </c>
      <c r="DJ426" s="208">
        <f t="shared" si="565"/>
        <v>0</v>
      </c>
      <c r="DK426" s="208">
        <f t="shared" si="565"/>
        <v>0</v>
      </c>
      <c r="DL426" s="208">
        <f t="shared" si="566"/>
        <v>0</v>
      </c>
      <c r="DQ426" s="207">
        <f t="shared" si="603"/>
        <v>0</v>
      </c>
      <c r="DR426" s="208">
        <f t="shared" si="567"/>
        <v>0</v>
      </c>
      <c r="DS426" s="208">
        <f t="shared" si="567"/>
        <v>0</v>
      </c>
      <c r="DT426" s="208">
        <f t="shared" si="567"/>
        <v>0</v>
      </c>
      <c r="DU426" s="208">
        <f t="shared" si="567"/>
        <v>0</v>
      </c>
      <c r="DV426" s="208">
        <f t="shared" si="568"/>
        <v>0</v>
      </c>
      <c r="EA426" s="207">
        <f t="shared" si="604"/>
        <v>0</v>
      </c>
      <c r="EB426" s="208">
        <f t="shared" si="569"/>
        <v>0</v>
      </c>
      <c r="EC426" s="208">
        <f t="shared" si="569"/>
        <v>0</v>
      </c>
      <c r="ED426" s="208">
        <f t="shared" si="569"/>
        <v>0</v>
      </c>
      <c r="EE426" s="208">
        <f t="shared" si="569"/>
        <v>0</v>
      </c>
      <c r="EF426" s="208">
        <f t="shared" si="570"/>
        <v>0</v>
      </c>
      <c r="EK426" s="207">
        <f t="shared" si="605"/>
        <v>0</v>
      </c>
      <c r="EL426" s="208">
        <f t="shared" si="571"/>
        <v>0</v>
      </c>
      <c r="EM426" s="208">
        <f t="shared" si="571"/>
        <v>0</v>
      </c>
      <c r="EN426" s="208">
        <f t="shared" si="571"/>
        <v>0</v>
      </c>
      <c r="EO426" s="208">
        <f t="shared" si="571"/>
        <v>0</v>
      </c>
      <c r="EP426" s="208">
        <f t="shared" si="572"/>
        <v>0</v>
      </c>
      <c r="EU426" s="207">
        <f t="shared" si="606"/>
        <v>0</v>
      </c>
      <c r="EV426" s="208">
        <f t="shared" si="573"/>
        <v>0</v>
      </c>
      <c r="EW426" s="208">
        <f t="shared" si="573"/>
        <v>0</v>
      </c>
      <c r="EX426" s="208">
        <f t="shared" si="573"/>
        <v>0</v>
      </c>
      <c r="EY426" s="208">
        <f t="shared" si="573"/>
        <v>0</v>
      </c>
      <c r="EZ426" s="208">
        <f t="shared" si="574"/>
        <v>0</v>
      </c>
      <c r="FE426" s="207">
        <f t="shared" si="607"/>
        <v>0</v>
      </c>
      <c r="FF426" s="208">
        <f t="shared" si="575"/>
        <v>0</v>
      </c>
      <c r="FG426" s="208">
        <f t="shared" si="575"/>
        <v>0</v>
      </c>
      <c r="FH426" s="208">
        <f t="shared" si="575"/>
        <v>0</v>
      </c>
      <c r="FI426" s="208">
        <f t="shared" si="575"/>
        <v>0</v>
      </c>
      <c r="FJ426" s="208">
        <f t="shared" si="576"/>
        <v>0</v>
      </c>
      <c r="FO426" s="207">
        <f t="shared" si="608"/>
        <v>0</v>
      </c>
      <c r="FP426" s="208">
        <f t="shared" si="577"/>
        <v>0</v>
      </c>
      <c r="FQ426" s="208">
        <f t="shared" si="577"/>
        <v>0</v>
      </c>
      <c r="FR426" s="208">
        <f t="shared" si="577"/>
        <v>0</v>
      </c>
      <c r="FS426" s="208">
        <f t="shared" si="577"/>
        <v>0</v>
      </c>
      <c r="FT426" s="208">
        <f t="shared" si="578"/>
        <v>0</v>
      </c>
      <c r="FY426" s="207">
        <f t="shared" si="609"/>
        <v>0</v>
      </c>
      <c r="FZ426" s="208">
        <f t="shared" si="579"/>
        <v>0</v>
      </c>
      <c r="GA426" s="208">
        <f t="shared" si="579"/>
        <v>0</v>
      </c>
      <c r="GB426" s="208">
        <f t="shared" si="579"/>
        <v>0</v>
      </c>
      <c r="GC426" s="208">
        <f t="shared" si="579"/>
        <v>0</v>
      </c>
      <c r="GD426" s="208">
        <f t="shared" si="580"/>
        <v>0</v>
      </c>
      <c r="GI426" s="207">
        <f t="shared" si="610"/>
        <v>0</v>
      </c>
      <c r="GJ426" s="208">
        <f t="shared" si="581"/>
        <v>0</v>
      </c>
      <c r="GK426" s="208">
        <f t="shared" si="581"/>
        <v>0</v>
      </c>
      <c r="GL426" s="208">
        <f t="shared" si="581"/>
        <v>0</v>
      </c>
      <c r="GM426" s="208">
        <f t="shared" si="581"/>
        <v>0</v>
      </c>
      <c r="GN426" s="208">
        <f t="shared" si="582"/>
        <v>0</v>
      </c>
      <c r="GS426" s="207">
        <f t="shared" si="611"/>
        <v>0</v>
      </c>
      <c r="GT426" s="208">
        <f t="shared" si="583"/>
        <v>0</v>
      </c>
      <c r="GU426" s="208">
        <f t="shared" si="583"/>
        <v>0</v>
      </c>
      <c r="GV426" s="208">
        <f t="shared" si="583"/>
        <v>0</v>
      </c>
      <c r="GW426" s="208">
        <f t="shared" si="583"/>
        <v>0</v>
      </c>
      <c r="GX426" s="208">
        <f t="shared" si="584"/>
        <v>0</v>
      </c>
      <c r="HC426" s="207">
        <f t="shared" si="612"/>
        <v>0</v>
      </c>
      <c r="HD426" s="208">
        <f t="shared" si="585"/>
        <v>0</v>
      </c>
      <c r="HE426" s="208">
        <f t="shared" si="585"/>
        <v>0</v>
      </c>
      <c r="HF426" s="208">
        <f t="shared" si="585"/>
        <v>0</v>
      </c>
      <c r="HG426" s="208">
        <f t="shared" si="585"/>
        <v>0</v>
      </c>
      <c r="HH426" s="208">
        <f t="shared" si="586"/>
        <v>0</v>
      </c>
      <c r="HM426" s="207">
        <f t="shared" si="613"/>
        <v>0</v>
      </c>
      <c r="HN426" s="208">
        <f t="shared" si="587"/>
        <v>0</v>
      </c>
      <c r="HO426" s="208">
        <f t="shared" si="587"/>
        <v>0</v>
      </c>
      <c r="HP426" s="208">
        <f t="shared" si="587"/>
        <v>0</v>
      </c>
      <c r="HQ426" s="208">
        <f t="shared" si="587"/>
        <v>0</v>
      </c>
      <c r="HR426" s="208">
        <f t="shared" si="588"/>
        <v>0</v>
      </c>
      <c r="HW426" s="207">
        <f t="shared" si="614"/>
        <v>0</v>
      </c>
      <c r="HX426" s="208">
        <f t="shared" si="589"/>
        <v>0</v>
      </c>
      <c r="HY426" s="208">
        <f t="shared" si="589"/>
        <v>0</v>
      </c>
      <c r="HZ426" s="208">
        <f t="shared" si="589"/>
        <v>0</v>
      </c>
      <c r="IA426" s="208">
        <f t="shared" si="589"/>
        <v>0</v>
      </c>
      <c r="IB426" s="208">
        <f t="shared" si="590"/>
        <v>0</v>
      </c>
      <c r="IG426" s="207">
        <f t="shared" si="615"/>
        <v>0</v>
      </c>
      <c r="IH426" s="208">
        <f t="shared" si="591"/>
        <v>0</v>
      </c>
      <c r="II426" s="208">
        <f t="shared" si="591"/>
        <v>0</v>
      </c>
      <c r="IJ426" s="208">
        <f t="shared" si="591"/>
        <v>0</v>
      </c>
      <c r="IK426" s="208">
        <f t="shared" si="591"/>
        <v>0</v>
      </c>
      <c r="IL426" s="208">
        <f t="shared" si="592"/>
        <v>0</v>
      </c>
    </row>
    <row r="427" spans="20:246">
      <c r="T427" s="207">
        <v>39.700000000000102</v>
      </c>
      <c r="U427" s="207">
        <f t="shared" si="593"/>
        <v>0</v>
      </c>
      <c r="V427" s="208">
        <f t="shared" si="547"/>
        <v>0</v>
      </c>
      <c r="W427" s="208">
        <f t="shared" si="547"/>
        <v>0</v>
      </c>
      <c r="X427" s="208">
        <f t="shared" si="547"/>
        <v>0</v>
      </c>
      <c r="Y427" s="208">
        <f t="shared" si="547"/>
        <v>0</v>
      </c>
      <c r="Z427" s="208">
        <f t="shared" si="548"/>
        <v>0</v>
      </c>
      <c r="AE427" s="207">
        <f t="shared" si="594"/>
        <v>0</v>
      </c>
      <c r="AF427" s="208">
        <f t="shared" si="549"/>
        <v>0</v>
      </c>
      <c r="AG427" s="208">
        <f t="shared" si="549"/>
        <v>0</v>
      </c>
      <c r="AH427" s="208">
        <f t="shared" si="549"/>
        <v>0</v>
      </c>
      <c r="AI427" s="208">
        <f t="shared" si="549"/>
        <v>0</v>
      </c>
      <c r="AJ427" s="208">
        <f t="shared" si="550"/>
        <v>0</v>
      </c>
      <c r="AO427" s="207">
        <f t="shared" si="595"/>
        <v>0</v>
      </c>
      <c r="AP427" s="208">
        <f t="shared" si="551"/>
        <v>0</v>
      </c>
      <c r="AQ427" s="208">
        <f t="shared" si="551"/>
        <v>0</v>
      </c>
      <c r="AR427" s="208">
        <f t="shared" si="551"/>
        <v>0</v>
      </c>
      <c r="AS427" s="208">
        <f t="shared" si="551"/>
        <v>0</v>
      </c>
      <c r="AT427" s="208">
        <f t="shared" si="552"/>
        <v>0</v>
      </c>
      <c r="AY427" s="207">
        <f t="shared" si="596"/>
        <v>0</v>
      </c>
      <c r="AZ427" s="208">
        <f t="shared" si="553"/>
        <v>0</v>
      </c>
      <c r="BA427" s="208">
        <f t="shared" si="553"/>
        <v>0</v>
      </c>
      <c r="BB427" s="208">
        <f t="shared" si="553"/>
        <v>0</v>
      </c>
      <c r="BC427" s="208">
        <f t="shared" si="553"/>
        <v>0</v>
      </c>
      <c r="BD427" s="208">
        <f t="shared" si="554"/>
        <v>0</v>
      </c>
      <c r="BI427" s="207">
        <f t="shared" si="597"/>
        <v>0</v>
      </c>
      <c r="BJ427" s="208">
        <f t="shared" si="555"/>
        <v>0</v>
      </c>
      <c r="BK427" s="208">
        <f t="shared" si="555"/>
        <v>0</v>
      </c>
      <c r="BL427" s="208">
        <f t="shared" si="555"/>
        <v>0</v>
      </c>
      <c r="BM427" s="208">
        <f t="shared" si="555"/>
        <v>0</v>
      </c>
      <c r="BN427" s="208">
        <f t="shared" si="556"/>
        <v>0</v>
      </c>
      <c r="BS427" s="207">
        <f t="shared" si="598"/>
        <v>0</v>
      </c>
      <c r="BT427" s="208">
        <f t="shared" si="557"/>
        <v>0</v>
      </c>
      <c r="BU427" s="208">
        <f t="shared" si="557"/>
        <v>0</v>
      </c>
      <c r="BV427" s="208">
        <f t="shared" si="557"/>
        <v>0</v>
      </c>
      <c r="BW427" s="208">
        <f t="shared" si="557"/>
        <v>0</v>
      </c>
      <c r="BX427" s="208">
        <f t="shared" si="558"/>
        <v>0</v>
      </c>
      <c r="CC427" s="207">
        <f t="shared" si="599"/>
        <v>0</v>
      </c>
      <c r="CD427" s="208">
        <f t="shared" si="559"/>
        <v>0</v>
      </c>
      <c r="CE427" s="208">
        <f t="shared" si="559"/>
        <v>0</v>
      </c>
      <c r="CF427" s="208">
        <f t="shared" si="559"/>
        <v>0</v>
      </c>
      <c r="CG427" s="208">
        <f t="shared" si="559"/>
        <v>0</v>
      </c>
      <c r="CH427" s="208">
        <f t="shared" si="560"/>
        <v>0</v>
      </c>
      <c r="CM427" s="207">
        <f t="shared" si="600"/>
        <v>0</v>
      </c>
      <c r="CN427" s="208">
        <f t="shared" si="561"/>
        <v>0</v>
      </c>
      <c r="CO427" s="208">
        <f t="shared" si="561"/>
        <v>0</v>
      </c>
      <c r="CP427" s="208">
        <f t="shared" si="561"/>
        <v>0</v>
      </c>
      <c r="CQ427" s="208">
        <f t="shared" si="561"/>
        <v>0</v>
      </c>
      <c r="CR427" s="208">
        <f t="shared" si="562"/>
        <v>0</v>
      </c>
      <c r="CW427" s="207">
        <f t="shared" si="601"/>
        <v>0</v>
      </c>
      <c r="CX427" s="208">
        <f t="shared" si="563"/>
        <v>0</v>
      </c>
      <c r="CY427" s="207">
        <f t="shared" si="563"/>
        <v>0</v>
      </c>
      <c r="CZ427" s="208">
        <f t="shared" si="563"/>
        <v>0</v>
      </c>
      <c r="DA427" s="208">
        <f t="shared" si="563"/>
        <v>0</v>
      </c>
      <c r="DB427" s="208">
        <f t="shared" si="564"/>
        <v>0</v>
      </c>
      <c r="DG427" s="207">
        <f t="shared" si="602"/>
        <v>0</v>
      </c>
      <c r="DH427" s="208">
        <f t="shared" si="565"/>
        <v>0</v>
      </c>
      <c r="DI427" s="208">
        <f t="shared" si="565"/>
        <v>0</v>
      </c>
      <c r="DJ427" s="208">
        <f t="shared" si="565"/>
        <v>0</v>
      </c>
      <c r="DK427" s="208">
        <f t="shared" si="565"/>
        <v>0</v>
      </c>
      <c r="DL427" s="208">
        <f t="shared" si="566"/>
        <v>0</v>
      </c>
      <c r="DQ427" s="207">
        <f t="shared" si="603"/>
        <v>0</v>
      </c>
      <c r="DR427" s="208">
        <f t="shared" si="567"/>
        <v>0</v>
      </c>
      <c r="DS427" s="208">
        <f t="shared" si="567"/>
        <v>0</v>
      </c>
      <c r="DT427" s="208">
        <f t="shared" si="567"/>
        <v>0</v>
      </c>
      <c r="DU427" s="208">
        <f t="shared" si="567"/>
        <v>0</v>
      </c>
      <c r="DV427" s="208">
        <f t="shared" si="568"/>
        <v>0</v>
      </c>
      <c r="EA427" s="207">
        <f t="shared" si="604"/>
        <v>0</v>
      </c>
      <c r="EB427" s="208">
        <f t="shared" si="569"/>
        <v>0</v>
      </c>
      <c r="EC427" s="208">
        <f t="shared" si="569"/>
        <v>0</v>
      </c>
      <c r="ED427" s="208">
        <f t="shared" si="569"/>
        <v>0</v>
      </c>
      <c r="EE427" s="208">
        <f t="shared" si="569"/>
        <v>0</v>
      </c>
      <c r="EF427" s="208">
        <f t="shared" si="570"/>
        <v>0</v>
      </c>
      <c r="EK427" s="207">
        <f t="shared" si="605"/>
        <v>0</v>
      </c>
      <c r="EL427" s="208">
        <f t="shared" si="571"/>
        <v>0</v>
      </c>
      <c r="EM427" s="208">
        <f t="shared" si="571"/>
        <v>0</v>
      </c>
      <c r="EN427" s="208">
        <f t="shared" si="571"/>
        <v>0</v>
      </c>
      <c r="EO427" s="208">
        <f t="shared" si="571"/>
        <v>0</v>
      </c>
      <c r="EP427" s="208">
        <f t="shared" si="572"/>
        <v>0</v>
      </c>
      <c r="EU427" s="207">
        <f t="shared" si="606"/>
        <v>0</v>
      </c>
      <c r="EV427" s="208">
        <f t="shared" si="573"/>
        <v>0</v>
      </c>
      <c r="EW427" s="208">
        <f t="shared" si="573"/>
        <v>0</v>
      </c>
      <c r="EX427" s="208">
        <f t="shared" si="573"/>
        <v>0</v>
      </c>
      <c r="EY427" s="208">
        <f t="shared" si="573"/>
        <v>0</v>
      </c>
      <c r="EZ427" s="208">
        <f t="shared" si="574"/>
        <v>0</v>
      </c>
      <c r="FE427" s="207">
        <f t="shared" si="607"/>
        <v>0</v>
      </c>
      <c r="FF427" s="208">
        <f t="shared" si="575"/>
        <v>0</v>
      </c>
      <c r="FG427" s="208">
        <f t="shared" si="575"/>
        <v>0</v>
      </c>
      <c r="FH427" s="208">
        <f t="shared" si="575"/>
        <v>0</v>
      </c>
      <c r="FI427" s="208">
        <f t="shared" si="575"/>
        <v>0</v>
      </c>
      <c r="FJ427" s="208">
        <f t="shared" si="576"/>
        <v>0</v>
      </c>
      <c r="FO427" s="207">
        <f t="shared" si="608"/>
        <v>0</v>
      </c>
      <c r="FP427" s="208">
        <f t="shared" si="577"/>
        <v>0</v>
      </c>
      <c r="FQ427" s="208">
        <f t="shared" si="577"/>
        <v>0</v>
      </c>
      <c r="FR427" s="208">
        <f t="shared" si="577"/>
        <v>0</v>
      </c>
      <c r="FS427" s="208">
        <f t="shared" si="577"/>
        <v>0</v>
      </c>
      <c r="FT427" s="208">
        <f t="shared" si="578"/>
        <v>0</v>
      </c>
      <c r="FY427" s="207">
        <f t="shared" si="609"/>
        <v>0</v>
      </c>
      <c r="FZ427" s="208">
        <f t="shared" si="579"/>
        <v>0</v>
      </c>
      <c r="GA427" s="208">
        <f t="shared" si="579"/>
        <v>0</v>
      </c>
      <c r="GB427" s="208">
        <f t="shared" si="579"/>
        <v>0</v>
      </c>
      <c r="GC427" s="208">
        <f t="shared" si="579"/>
        <v>0</v>
      </c>
      <c r="GD427" s="208">
        <f t="shared" si="580"/>
        <v>0</v>
      </c>
      <c r="GI427" s="207">
        <f t="shared" si="610"/>
        <v>0</v>
      </c>
      <c r="GJ427" s="208">
        <f t="shared" si="581"/>
        <v>0</v>
      </c>
      <c r="GK427" s="208">
        <f t="shared" si="581"/>
        <v>0</v>
      </c>
      <c r="GL427" s="208">
        <f t="shared" si="581"/>
        <v>0</v>
      </c>
      <c r="GM427" s="208">
        <f t="shared" si="581"/>
        <v>0</v>
      </c>
      <c r="GN427" s="208">
        <f t="shared" si="582"/>
        <v>0</v>
      </c>
      <c r="GS427" s="207">
        <f t="shared" si="611"/>
        <v>0</v>
      </c>
      <c r="GT427" s="208">
        <f t="shared" si="583"/>
        <v>0</v>
      </c>
      <c r="GU427" s="208">
        <f t="shared" si="583"/>
        <v>0</v>
      </c>
      <c r="GV427" s="208">
        <f t="shared" si="583"/>
        <v>0</v>
      </c>
      <c r="GW427" s="208">
        <f t="shared" si="583"/>
        <v>0</v>
      </c>
      <c r="GX427" s="208">
        <f t="shared" si="584"/>
        <v>0</v>
      </c>
      <c r="HC427" s="207">
        <f t="shared" si="612"/>
        <v>0</v>
      </c>
      <c r="HD427" s="208">
        <f t="shared" si="585"/>
        <v>0</v>
      </c>
      <c r="HE427" s="208">
        <f t="shared" si="585"/>
        <v>0</v>
      </c>
      <c r="HF427" s="208">
        <f t="shared" si="585"/>
        <v>0</v>
      </c>
      <c r="HG427" s="208">
        <f t="shared" si="585"/>
        <v>0</v>
      </c>
      <c r="HH427" s="208">
        <f t="shared" si="586"/>
        <v>0</v>
      </c>
      <c r="HM427" s="207">
        <f t="shared" si="613"/>
        <v>0</v>
      </c>
      <c r="HN427" s="208">
        <f t="shared" si="587"/>
        <v>0</v>
      </c>
      <c r="HO427" s="208">
        <f t="shared" si="587"/>
        <v>0</v>
      </c>
      <c r="HP427" s="208">
        <f t="shared" si="587"/>
        <v>0</v>
      </c>
      <c r="HQ427" s="208">
        <f t="shared" si="587"/>
        <v>0</v>
      </c>
      <c r="HR427" s="208">
        <f t="shared" si="588"/>
        <v>0</v>
      </c>
      <c r="HW427" s="207">
        <f t="shared" si="614"/>
        <v>0</v>
      </c>
      <c r="HX427" s="208">
        <f t="shared" si="589"/>
        <v>0</v>
      </c>
      <c r="HY427" s="208">
        <f t="shared" si="589"/>
        <v>0</v>
      </c>
      <c r="HZ427" s="208">
        <f t="shared" si="589"/>
        <v>0</v>
      </c>
      <c r="IA427" s="208">
        <f t="shared" si="589"/>
        <v>0</v>
      </c>
      <c r="IB427" s="208">
        <f t="shared" si="590"/>
        <v>0</v>
      </c>
      <c r="IG427" s="207">
        <f t="shared" si="615"/>
        <v>0</v>
      </c>
      <c r="IH427" s="208">
        <f t="shared" si="591"/>
        <v>0</v>
      </c>
      <c r="II427" s="208">
        <f t="shared" si="591"/>
        <v>0</v>
      </c>
      <c r="IJ427" s="208">
        <f t="shared" si="591"/>
        <v>0</v>
      </c>
      <c r="IK427" s="208">
        <f t="shared" si="591"/>
        <v>0</v>
      </c>
      <c r="IL427" s="208">
        <f t="shared" si="592"/>
        <v>0</v>
      </c>
    </row>
    <row r="428" spans="20:246">
      <c r="T428" s="207">
        <v>39.800000000000097</v>
      </c>
      <c r="U428" s="207">
        <f t="shared" si="593"/>
        <v>0</v>
      </c>
      <c r="V428" s="208">
        <f t="shared" si="547"/>
        <v>0</v>
      </c>
      <c r="W428" s="208">
        <f t="shared" si="547"/>
        <v>0</v>
      </c>
      <c r="X428" s="208">
        <f t="shared" si="547"/>
        <v>0</v>
      </c>
      <c r="Y428" s="208">
        <f t="shared" si="547"/>
        <v>0</v>
      </c>
      <c r="Z428" s="208">
        <f t="shared" si="548"/>
        <v>0</v>
      </c>
      <c r="AE428" s="207">
        <f t="shared" si="594"/>
        <v>0</v>
      </c>
      <c r="AF428" s="208">
        <f t="shared" si="549"/>
        <v>0</v>
      </c>
      <c r="AG428" s="208">
        <f t="shared" si="549"/>
        <v>0</v>
      </c>
      <c r="AH428" s="208">
        <f t="shared" si="549"/>
        <v>0</v>
      </c>
      <c r="AI428" s="208">
        <f t="shared" si="549"/>
        <v>0</v>
      </c>
      <c r="AJ428" s="208">
        <f t="shared" si="550"/>
        <v>0</v>
      </c>
      <c r="AO428" s="207">
        <f t="shared" si="595"/>
        <v>0</v>
      </c>
      <c r="AP428" s="208">
        <f t="shared" si="551"/>
        <v>0</v>
      </c>
      <c r="AQ428" s="208">
        <f t="shared" si="551"/>
        <v>0</v>
      </c>
      <c r="AR428" s="208">
        <f t="shared" si="551"/>
        <v>0</v>
      </c>
      <c r="AS428" s="208">
        <f t="shared" si="551"/>
        <v>0</v>
      </c>
      <c r="AT428" s="208">
        <f t="shared" si="552"/>
        <v>0</v>
      </c>
      <c r="AY428" s="207">
        <f t="shared" si="596"/>
        <v>0</v>
      </c>
      <c r="AZ428" s="208">
        <f t="shared" si="553"/>
        <v>0</v>
      </c>
      <c r="BA428" s="208">
        <f t="shared" si="553"/>
        <v>0</v>
      </c>
      <c r="BB428" s="208">
        <f t="shared" si="553"/>
        <v>0</v>
      </c>
      <c r="BC428" s="208">
        <f t="shared" si="553"/>
        <v>0</v>
      </c>
      <c r="BD428" s="208">
        <f t="shared" si="554"/>
        <v>0</v>
      </c>
      <c r="BI428" s="207">
        <f t="shared" si="597"/>
        <v>0</v>
      </c>
      <c r="BJ428" s="208">
        <f t="shared" si="555"/>
        <v>0</v>
      </c>
      <c r="BK428" s="208">
        <f t="shared" si="555"/>
        <v>0</v>
      </c>
      <c r="BL428" s="208">
        <f t="shared" si="555"/>
        <v>0</v>
      </c>
      <c r="BM428" s="208">
        <f t="shared" si="555"/>
        <v>0</v>
      </c>
      <c r="BN428" s="208">
        <f t="shared" si="556"/>
        <v>0</v>
      </c>
      <c r="BS428" s="207">
        <f t="shared" si="598"/>
        <v>0</v>
      </c>
      <c r="BT428" s="208">
        <f t="shared" si="557"/>
        <v>0</v>
      </c>
      <c r="BU428" s="208">
        <f t="shared" si="557"/>
        <v>0</v>
      </c>
      <c r="BV428" s="208">
        <f t="shared" si="557"/>
        <v>0</v>
      </c>
      <c r="BW428" s="208">
        <f t="shared" si="557"/>
        <v>0</v>
      </c>
      <c r="BX428" s="208">
        <f t="shared" si="558"/>
        <v>0</v>
      </c>
      <c r="CC428" s="207">
        <f t="shared" si="599"/>
        <v>0</v>
      </c>
      <c r="CD428" s="208">
        <f t="shared" si="559"/>
        <v>0</v>
      </c>
      <c r="CE428" s="208">
        <f t="shared" si="559"/>
        <v>0</v>
      </c>
      <c r="CF428" s="208">
        <f t="shared" si="559"/>
        <v>0</v>
      </c>
      <c r="CG428" s="208">
        <f t="shared" si="559"/>
        <v>0</v>
      </c>
      <c r="CH428" s="208">
        <f t="shared" si="560"/>
        <v>0</v>
      </c>
      <c r="CM428" s="207">
        <f t="shared" si="600"/>
        <v>0</v>
      </c>
      <c r="CN428" s="208">
        <f t="shared" si="561"/>
        <v>0</v>
      </c>
      <c r="CO428" s="208">
        <f t="shared" si="561"/>
        <v>0</v>
      </c>
      <c r="CP428" s="208">
        <f t="shared" si="561"/>
        <v>0</v>
      </c>
      <c r="CQ428" s="208">
        <f t="shared" si="561"/>
        <v>0</v>
      </c>
      <c r="CR428" s="208">
        <f t="shared" si="562"/>
        <v>0</v>
      </c>
      <c r="CW428" s="207">
        <f t="shared" si="601"/>
        <v>0</v>
      </c>
      <c r="CX428" s="208">
        <f t="shared" si="563"/>
        <v>0</v>
      </c>
      <c r="CY428" s="207">
        <f t="shared" si="563"/>
        <v>0</v>
      </c>
      <c r="CZ428" s="208">
        <f t="shared" si="563"/>
        <v>0</v>
      </c>
      <c r="DA428" s="208">
        <f t="shared" si="563"/>
        <v>0</v>
      </c>
      <c r="DB428" s="208">
        <f t="shared" si="564"/>
        <v>0</v>
      </c>
      <c r="DG428" s="207">
        <f t="shared" si="602"/>
        <v>0</v>
      </c>
      <c r="DH428" s="208">
        <f t="shared" si="565"/>
        <v>0</v>
      </c>
      <c r="DI428" s="208">
        <f t="shared" si="565"/>
        <v>0</v>
      </c>
      <c r="DJ428" s="208">
        <f t="shared" si="565"/>
        <v>0</v>
      </c>
      <c r="DK428" s="208">
        <f t="shared" si="565"/>
        <v>0</v>
      </c>
      <c r="DL428" s="208">
        <f t="shared" si="566"/>
        <v>0</v>
      </c>
      <c r="DQ428" s="207">
        <f t="shared" si="603"/>
        <v>0</v>
      </c>
      <c r="DR428" s="208">
        <f t="shared" si="567"/>
        <v>0</v>
      </c>
      <c r="DS428" s="208">
        <f t="shared" si="567"/>
        <v>0</v>
      </c>
      <c r="DT428" s="208">
        <f t="shared" si="567"/>
        <v>0</v>
      </c>
      <c r="DU428" s="208">
        <f t="shared" si="567"/>
        <v>0</v>
      </c>
      <c r="DV428" s="208">
        <f t="shared" si="568"/>
        <v>0</v>
      </c>
      <c r="EA428" s="207">
        <f t="shared" si="604"/>
        <v>0</v>
      </c>
      <c r="EB428" s="208">
        <f t="shared" si="569"/>
        <v>0</v>
      </c>
      <c r="EC428" s="208">
        <f t="shared" si="569"/>
        <v>0</v>
      </c>
      <c r="ED428" s="208">
        <f t="shared" si="569"/>
        <v>0</v>
      </c>
      <c r="EE428" s="208">
        <f t="shared" si="569"/>
        <v>0</v>
      </c>
      <c r="EF428" s="208">
        <f t="shared" si="570"/>
        <v>0</v>
      </c>
      <c r="EK428" s="207">
        <f t="shared" si="605"/>
        <v>0</v>
      </c>
      <c r="EL428" s="208">
        <f t="shared" si="571"/>
        <v>0</v>
      </c>
      <c r="EM428" s="208">
        <f t="shared" si="571"/>
        <v>0</v>
      </c>
      <c r="EN428" s="208">
        <f t="shared" si="571"/>
        <v>0</v>
      </c>
      <c r="EO428" s="208">
        <f t="shared" si="571"/>
        <v>0</v>
      </c>
      <c r="EP428" s="208">
        <f t="shared" si="572"/>
        <v>0</v>
      </c>
      <c r="EU428" s="207">
        <f t="shared" si="606"/>
        <v>0</v>
      </c>
      <c r="EV428" s="208">
        <f t="shared" si="573"/>
        <v>0</v>
      </c>
      <c r="EW428" s="208">
        <f t="shared" si="573"/>
        <v>0</v>
      </c>
      <c r="EX428" s="208">
        <f t="shared" si="573"/>
        <v>0</v>
      </c>
      <c r="EY428" s="208">
        <f t="shared" si="573"/>
        <v>0</v>
      </c>
      <c r="EZ428" s="208">
        <f t="shared" si="574"/>
        <v>0</v>
      </c>
      <c r="FE428" s="207">
        <f t="shared" si="607"/>
        <v>0</v>
      </c>
      <c r="FF428" s="208">
        <f t="shared" si="575"/>
        <v>0</v>
      </c>
      <c r="FG428" s="208">
        <f t="shared" si="575"/>
        <v>0</v>
      </c>
      <c r="FH428" s="208">
        <f t="shared" si="575"/>
        <v>0</v>
      </c>
      <c r="FI428" s="208">
        <f t="shared" si="575"/>
        <v>0</v>
      </c>
      <c r="FJ428" s="208">
        <f t="shared" si="576"/>
        <v>0</v>
      </c>
      <c r="FO428" s="207">
        <f t="shared" si="608"/>
        <v>0</v>
      </c>
      <c r="FP428" s="208">
        <f t="shared" si="577"/>
        <v>0</v>
      </c>
      <c r="FQ428" s="208">
        <f t="shared" si="577"/>
        <v>0</v>
      </c>
      <c r="FR428" s="208">
        <f t="shared" si="577"/>
        <v>0</v>
      </c>
      <c r="FS428" s="208">
        <f t="shared" si="577"/>
        <v>0</v>
      </c>
      <c r="FT428" s="208">
        <f t="shared" si="578"/>
        <v>0</v>
      </c>
      <c r="FY428" s="207">
        <f t="shared" si="609"/>
        <v>0</v>
      </c>
      <c r="FZ428" s="208">
        <f t="shared" si="579"/>
        <v>0</v>
      </c>
      <c r="GA428" s="208">
        <f t="shared" si="579"/>
        <v>0</v>
      </c>
      <c r="GB428" s="208">
        <f t="shared" si="579"/>
        <v>0</v>
      </c>
      <c r="GC428" s="208">
        <f t="shared" si="579"/>
        <v>0</v>
      </c>
      <c r="GD428" s="208">
        <f t="shared" si="580"/>
        <v>0</v>
      </c>
      <c r="GI428" s="207">
        <f t="shared" si="610"/>
        <v>0</v>
      </c>
      <c r="GJ428" s="208">
        <f t="shared" si="581"/>
        <v>0</v>
      </c>
      <c r="GK428" s="208">
        <f t="shared" si="581"/>
        <v>0</v>
      </c>
      <c r="GL428" s="208">
        <f t="shared" si="581"/>
        <v>0</v>
      </c>
      <c r="GM428" s="208">
        <f t="shared" si="581"/>
        <v>0</v>
      </c>
      <c r="GN428" s="208">
        <f t="shared" si="582"/>
        <v>0</v>
      </c>
      <c r="GS428" s="207">
        <f t="shared" si="611"/>
        <v>0</v>
      </c>
      <c r="GT428" s="208">
        <f t="shared" si="583"/>
        <v>0</v>
      </c>
      <c r="GU428" s="208">
        <f t="shared" si="583"/>
        <v>0</v>
      </c>
      <c r="GV428" s="208">
        <f t="shared" si="583"/>
        <v>0</v>
      </c>
      <c r="GW428" s="208">
        <f t="shared" si="583"/>
        <v>0</v>
      </c>
      <c r="GX428" s="208">
        <f t="shared" si="584"/>
        <v>0</v>
      </c>
      <c r="HC428" s="207">
        <f t="shared" si="612"/>
        <v>0</v>
      </c>
      <c r="HD428" s="208">
        <f t="shared" si="585"/>
        <v>0</v>
      </c>
      <c r="HE428" s="208">
        <f t="shared" si="585"/>
        <v>0</v>
      </c>
      <c r="HF428" s="208">
        <f t="shared" si="585"/>
        <v>0</v>
      </c>
      <c r="HG428" s="208">
        <f t="shared" si="585"/>
        <v>0</v>
      </c>
      <c r="HH428" s="208">
        <f t="shared" si="586"/>
        <v>0</v>
      </c>
      <c r="HM428" s="207">
        <f t="shared" si="613"/>
        <v>0</v>
      </c>
      <c r="HN428" s="208">
        <f t="shared" si="587"/>
        <v>0</v>
      </c>
      <c r="HO428" s="208">
        <f t="shared" si="587"/>
        <v>0</v>
      </c>
      <c r="HP428" s="208">
        <f t="shared" si="587"/>
        <v>0</v>
      </c>
      <c r="HQ428" s="208">
        <f t="shared" si="587"/>
        <v>0</v>
      </c>
      <c r="HR428" s="208">
        <f t="shared" si="588"/>
        <v>0</v>
      </c>
      <c r="HW428" s="207">
        <f t="shared" si="614"/>
        <v>0</v>
      </c>
      <c r="HX428" s="208">
        <f t="shared" si="589"/>
        <v>0</v>
      </c>
      <c r="HY428" s="208">
        <f t="shared" si="589"/>
        <v>0</v>
      </c>
      <c r="HZ428" s="208">
        <f t="shared" si="589"/>
        <v>0</v>
      </c>
      <c r="IA428" s="208">
        <f t="shared" si="589"/>
        <v>0</v>
      </c>
      <c r="IB428" s="208">
        <f t="shared" si="590"/>
        <v>0</v>
      </c>
      <c r="IG428" s="207">
        <f t="shared" si="615"/>
        <v>0</v>
      </c>
      <c r="IH428" s="208">
        <f t="shared" si="591"/>
        <v>0</v>
      </c>
      <c r="II428" s="208">
        <f t="shared" si="591"/>
        <v>0</v>
      </c>
      <c r="IJ428" s="208">
        <f t="shared" si="591"/>
        <v>0</v>
      </c>
      <c r="IK428" s="208">
        <f t="shared" si="591"/>
        <v>0</v>
      </c>
      <c r="IL428" s="208">
        <f t="shared" si="592"/>
        <v>0</v>
      </c>
    </row>
    <row r="429" spans="20:246">
      <c r="T429" s="207">
        <v>39.900000000000098</v>
      </c>
      <c r="U429" s="207">
        <f t="shared" si="593"/>
        <v>0</v>
      </c>
      <c r="V429" s="208">
        <f t="shared" si="547"/>
        <v>0</v>
      </c>
      <c r="W429" s="208">
        <f t="shared" si="547"/>
        <v>0</v>
      </c>
      <c r="X429" s="208">
        <f t="shared" si="547"/>
        <v>0</v>
      </c>
      <c r="Y429" s="208">
        <f t="shared" si="547"/>
        <v>0</v>
      </c>
      <c r="Z429" s="208">
        <f t="shared" si="548"/>
        <v>0</v>
      </c>
      <c r="AE429" s="207">
        <f t="shared" si="594"/>
        <v>0</v>
      </c>
      <c r="AF429" s="208">
        <f t="shared" si="549"/>
        <v>0</v>
      </c>
      <c r="AG429" s="208">
        <f t="shared" si="549"/>
        <v>0</v>
      </c>
      <c r="AH429" s="208">
        <f t="shared" si="549"/>
        <v>0</v>
      </c>
      <c r="AI429" s="208">
        <f t="shared" si="549"/>
        <v>0</v>
      </c>
      <c r="AJ429" s="208">
        <f t="shared" si="550"/>
        <v>0</v>
      </c>
      <c r="AO429" s="207">
        <f t="shared" si="595"/>
        <v>0</v>
      </c>
      <c r="AP429" s="208">
        <f t="shared" si="551"/>
        <v>0</v>
      </c>
      <c r="AQ429" s="208">
        <f t="shared" si="551"/>
        <v>0</v>
      </c>
      <c r="AR429" s="208">
        <f t="shared" si="551"/>
        <v>0</v>
      </c>
      <c r="AS429" s="208">
        <f t="shared" si="551"/>
        <v>0</v>
      </c>
      <c r="AT429" s="208">
        <f t="shared" si="552"/>
        <v>0</v>
      </c>
      <c r="AY429" s="207">
        <f t="shared" si="596"/>
        <v>0</v>
      </c>
      <c r="AZ429" s="208">
        <f t="shared" si="553"/>
        <v>0</v>
      </c>
      <c r="BA429" s="208">
        <f t="shared" si="553"/>
        <v>0</v>
      </c>
      <c r="BB429" s="208">
        <f t="shared" si="553"/>
        <v>0</v>
      </c>
      <c r="BC429" s="208">
        <f t="shared" si="553"/>
        <v>0</v>
      </c>
      <c r="BD429" s="208">
        <f t="shared" si="554"/>
        <v>0</v>
      </c>
      <c r="BI429" s="207">
        <f t="shared" si="597"/>
        <v>0</v>
      </c>
      <c r="BJ429" s="208">
        <f t="shared" si="555"/>
        <v>0</v>
      </c>
      <c r="BK429" s="208">
        <f t="shared" si="555"/>
        <v>0</v>
      </c>
      <c r="BL429" s="208">
        <f t="shared" si="555"/>
        <v>0</v>
      </c>
      <c r="BM429" s="208">
        <f t="shared" si="555"/>
        <v>0</v>
      </c>
      <c r="BN429" s="208">
        <f t="shared" si="556"/>
        <v>0</v>
      </c>
      <c r="BS429" s="207">
        <f t="shared" si="598"/>
        <v>0</v>
      </c>
      <c r="BT429" s="208">
        <f t="shared" si="557"/>
        <v>0</v>
      </c>
      <c r="BU429" s="208">
        <f t="shared" si="557"/>
        <v>0</v>
      </c>
      <c r="BV429" s="208">
        <f t="shared" si="557"/>
        <v>0</v>
      </c>
      <c r="BW429" s="208">
        <f t="shared" si="557"/>
        <v>0</v>
      </c>
      <c r="BX429" s="208">
        <f t="shared" si="558"/>
        <v>0</v>
      </c>
      <c r="CC429" s="207">
        <f t="shared" si="599"/>
        <v>0</v>
      </c>
      <c r="CD429" s="208">
        <f t="shared" si="559"/>
        <v>0</v>
      </c>
      <c r="CE429" s="208">
        <f t="shared" si="559"/>
        <v>0</v>
      </c>
      <c r="CF429" s="208">
        <f t="shared" si="559"/>
        <v>0</v>
      </c>
      <c r="CG429" s="208">
        <f t="shared" si="559"/>
        <v>0</v>
      </c>
      <c r="CH429" s="208">
        <f t="shared" si="560"/>
        <v>0</v>
      </c>
      <c r="CM429" s="207">
        <f t="shared" si="600"/>
        <v>0</v>
      </c>
      <c r="CN429" s="208">
        <f t="shared" si="561"/>
        <v>0</v>
      </c>
      <c r="CO429" s="208">
        <f t="shared" si="561"/>
        <v>0</v>
      </c>
      <c r="CP429" s="208">
        <f t="shared" si="561"/>
        <v>0</v>
      </c>
      <c r="CQ429" s="208">
        <f t="shared" si="561"/>
        <v>0</v>
      </c>
      <c r="CR429" s="208">
        <f t="shared" si="562"/>
        <v>0</v>
      </c>
      <c r="CW429" s="207">
        <f t="shared" si="601"/>
        <v>0</v>
      </c>
      <c r="CX429" s="208">
        <f t="shared" si="563"/>
        <v>0</v>
      </c>
      <c r="CY429" s="207">
        <f t="shared" si="563"/>
        <v>0</v>
      </c>
      <c r="CZ429" s="208">
        <f t="shared" si="563"/>
        <v>0</v>
      </c>
      <c r="DA429" s="208">
        <f t="shared" si="563"/>
        <v>0</v>
      </c>
      <c r="DB429" s="208">
        <f t="shared" si="564"/>
        <v>0</v>
      </c>
      <c r="DG429" s="207">
        <f t="shared" si="602"/>
        <v>0</v>
      </c>
      <c r="DH429" s="208">
        <f t="shared" si="565"/>
        <v>0</v>
      </c>
      <c r="DI429" s="208">
        <f t="shared" si="565"/>
        <v>0</v>
      </c>
      <c r="DJ429" s="208">
        <f t="shared" si="565"/>
        <v>0</v>
      </c>
      <c r="DK429" s="208">
        <f t="shared" si="565"/>
        <v>0</v>
      </c>
      <c r="DL429" s="208">
        <f t="shared" si="566"/>
        <v>0</v>
      </c>
      <c r="DQ429" s="207">
        <f t="shared" si="603"/>
        <v>0</v>
      </c>
      <c r="DR429" s="208">
        <f t="shared" si="567"/>
        <v>0</v>
      </c>
      <c r="DS429" s="208">
        <f t="shared" si="567"/>
        <v>0</v>
      </c>
      <c r="DT429" s="208">
        <f t="shared" si="567"/>
        <v>0</v>
      </c>
      <c r="DU429" s="208">
        <f t="shared" si="567"/>
        <v>0</v>
      </c>
      <c r="DV429" s="208">
        <f t="shared" si="568"/>
        <v>0</v>
      </c>
      <c r="EA429" s="207">
        <f t="shared" si="604"/>
        <v>0</v>
      </c>
      <c r="EB429" s="208">
        <f t="shared" si="569"/>
        <v>0</v>
      </c>
      <c r="EC429" s="208">
        <f t="shared" si="569"/>
        <v>0</v>
      </c>
      <c r="ED429" s="208">
        <f t="shared" si="569"/>
        <v>0</v>
      </c>
      <c r="EE429" s="208">
        <f t="shared" si="569"/>
        <v>0</v>
      </c>
      <c r="EF429" s="208">
        <f t="shared" si="570"/>
        <v>0</v>
      </c>
      <c r="EK429" s="207">
        <f t="shared" si="605"/>
        <v>0</v>
      </c>
      <c r="EL429" s="208">
        <f t="shared" si="571"/>
        <v>0</v>
      </c>
      <c r="EM429" s="208">
        <f t="shared" si="571"/>
        <v>0</v>
      </c>
      <c r="EN429" s="208">
        <f t="shared" si="571"/>
        <v>0</v>
      </c>
      <c r="EO429" s="208">
        <f t="shared" si="571"/>
        <v>0</v>
      </c>
      <c r="EP429" s="208">
        <f t="shared" si="572"/>
        <v>0</v>
      </c>
      <c r="EU429" s="207">
        <f t="shared" si="606"/>
        <v>0</v>
      </c>
      <c r="EV429" s="208">
        <f t="shared" si="573"/>
        <v>0</v>
      </c>
      <c r="EW429" s="208">
        <f t="shared" si="573"/>
        <v>0</v>
      </c>
      <c r="EX429" s="208">
        <f t="shared" si="573"/>
        <v>0</v>
      </c>
      <c r="EY429" s="208">
        <f t="shared" si="573"/>
        <v>0</v>
      </c>
      <c r="EZ429" s="208">
        <f t="shared" si="574"/>
        <v>0</v>
      </c>
      <c r="FE429" s="207">
        <f t="shared" si="607"/>
        <v>0</v>
      </c>
      <c r="FF429" s="208">
        <f t="shared" si="575"/>
        <v>0</v>
      </c>
      <c r="FG429" s="208">
        <f t="shared" si="575"/>
        <v>0</v>
      </c>
      <c r="FH429" s="208">
        <f t="shared" si="575"/>
        <v>0</v>
      </c>
      <c r="FI429" s="208">
        <f t="shared" si="575"/>
        <v>0</v>
      </c>
      <c r="FJ429" s="208">
        <f t="shared" si="576"/>
        <v>0</v>
      </c>
      <c r="FO429" s="207">
        <f t="shared" si="608"/>
        <v>0</v>
      </c>
      <c r="FP429" s="208">
        <f t="shared" si="577"/>
        <v>0</v>
      </c>
      <c r="FQ429" s="208">
        <f t="shared" si="577"/>
        <v>0</v>
      </c>
      <c r="FR429" s="208">
        <f t="shared" si="577"/>
        <v>0</v>
      </c>
      <c r="FS429" s="208">
        <f t="shared" si="577"/>
        <v>0</v>
      </c>
      <c r="FT429" s="208">
        <f t="shared" si="578"/>
        <v>0</v>
      </c>
      <c r="FY429" s="207">
        <f t="shared" si="609"/>
        <v>0</v>
      </c>
      <c r="FZ429" s="208">
        <f t="shared" si="579"/>
        <v>0</v>
      </c>
      <c r="GA429" s="208">
        <f t="shared" si="579"/>
        <v>0</v>
      </c>
      <c r="GB429" s="208">
        <f t="shared" si="579"/>
        <v>0</v>
      </c>
      <c r="GC429" s="208">
        <f t="shared" si="579"/>
        <v>0</v>
      </c>
      <c r="GD429" s="208">
        <f t="shared" si="580"/>
        <v>0</v>
      </c>
      <c r="GI429" s="207">
        <f t="shared" si="610"/>
        <v>0</v>
      </c>
      <c r="GJ429" s="208">
        <f t="shared" si="581"/>
        <v>0</v>
      </c>
      <c r="GK429" s="208">
        <f t="shared" si="581"/>
        <v>0</v>
      </c>
      <c r="GL429" s="208">
        <f t="shared" si="581"/>
        <v>0</v>
      </c>
      <c r="GM429" s="208">
        <f t="shared" si="581"/>
        <v>0</v>
      </c>
      <c r="GN429" s="208">
        <f t="shared" si="582"/>
        <v>0</v>
      </c>
      <c r="GS429" s="207">
        <f t="shared" si="611"/>
        <v>0</v>
      </c>
      <c r="GT429" s="208">
        <f t="shared" si="583"/>
        <v>0</v>
      </c>
      <c r="GU429" s="208">
        <f t="shared" si="583"/>
        <v>0</v>
      </c>
      <c r="GV429" s="208">
        <f t="shared" si="583"/>
        <v>0</v>
      </c>
      <c r="GW429" s="208">
        <f t="shared" si="583"/>
        <v>0</v>
      </c>
      <c r="GX429" s="208">
        <f t="shared" si="584"/>
        <v>0</v>
      </c>
      <c r="HC429" s="207">
        <f t="shared" si="612"/>
        <v>0</v>
      </c>
      <c r="HD429" s="208">
        <f t="shared" si="585"/>
        <v>0</v>
      </c>
      <c r="HE429" s="208">
        <f t="shared" si="585"/>
        <v>0</v>
      </c>
      <c r="HF429" s="208">
        <f t="shared" si="585"/>
        <v>0</v>
      </c>
      <c r="HG429" s="208">
        <f t="shared" si="585"/>
        <v>0</v>
      </c>
      <c r="HH429" s="208">
        <f t="shared" si="586"/>
        <v>0</v>
      </c>
      <c r="HM429" s="207">
        <f t="shared" si="613"/>
        <v>0</v>
      </c>
      <c r="HN429" s="208">
        <f t="shared" si="587"/>
        <v>0</v>
      </c>
      <c r="HO429" s="208">
        <f t="shared" si="587"/>
        <v>0</v>
      </c>
      <c r="HP429" s="208">
        <f t="shared" si="587"/>
        <v>0</v>
      </c>
      <c r="HQ429" s="208">
        <f t="shared" si="587"/>
        <v>0</v>
      </c>
      <c r="HR429" s="208">
        <f t="shared" si="588"/>
        <v>0</v>
      </c>
      <c r="HW429" s="207">
        <f t="shared" si="614"/>
        <v>0</v>
      </c>
      <c r="HX429" s="208">
        <f t="shared" si="589"/>
        <v>0</v>
      </c>
      <c r="HY429" s="208">
        <f t="shared" si="589"/>
        <v>0</v>
      </c>
      <c r="HZ429" s="208">
        <f t="shared" si="589"/>
        <v>0</v>
      </c>
      <c r="IA429" s="208">
        <f t="shared" si="589"/>
        <v>0</v>
      </c>
      <c r="IB429" s="208">
        <f t="shared" si="590"/>
        <v>0</v>
      </c>
      <c r="IG429" s="207">
        <f t="shared" si="615"/>
        <v>0</v>
      </c>
      <c r="IH429" s="208">
        <f t="shared" si="591"/>
        <v>0</v>
      </c>
      <c r="II429" s="208">
        <f t="shared" si="591"/>
        <v>0</v>
      </c>
      <c r="IJ429" s="208">
        <f t="shared" si="591"/>
        <v>0</v>
      </c>
      <c r="IK429" s="208">
        <f t="shared" si="591"/>
        <v>0</v>
      </c>
      <c r="IL429" s="208">
        <f t="shared" si="592"/>
        <v>0</v>
      </c>
    </row>
    <row r="430" spans="20:246">
      <c r="T430" s="207">
        <v>40.000000000000099</v>
      </c>
      <c r="U430" s="207">
        <f t="shared" si="593"/>
        <v>0</v>
      </c>
      <c r="V430" s="208">
        <f t="shared" si="547"/>
        <v>0</v>
      </c>
      <c r="W430" s="208">
        <f t="shared" si="547"/>
        <v>0</v>
      </c>
      <c r="X430" s="208">
        <f t="shared" si="547"/>
        <v>0</v>
      </c>
      <c r="Y430" s="208">
        <f t="shared" si="547"/>
        <v>0</v>
      </c>
      <c r="Z430" s="208">
        <f t="shared" si="548"/>
        <v>0</v>
      </c>
      <c r="AE430" s="207">
        <f t="shared" si="594"/>
        <v>0</v>
      </c>
      <c r="AF430" s="208">
        <f t="shared" si="549"/>
        <v>0</v>
      </c>
      <c r="AG430" s="208">
        <f t="shared" si="549"/>
        <v>0</v>
      </c>
      <c r="AH430" s="208">
        <f t="shared" si="549"/>
        <v>0</v>
      </c>
      <c r="AI430" s="208">
        <f t="shared" si="549"/>
        <v>0</v>
      </c>
      <c r="AJ430" s="208">
        <f t="shared" si="550"/>
        <v>0</v>
      </c>
      <c r="AO430" s="207">
        <f t="shared" si="595"/>
        <v>0</v>
      </c>
      <c r="AP430" s="208">
        <f t="shared" si="551"/>
        <v>0</v>
      </c>
      <c r="AQ430" s="208">
        <f t="shared" si="551"/>
        <v>0</v>
      </c>
      <c r="AR430" s="208">
        <f t="shared" si="551"/>
        <v>0</v>
      </c>
      <c r="AS430" s="208">
        <f t="shared" si="551"/>
        <v>0</v>
      </c>
      <c r="AT430" s="208">
        <f t="shared" si="552"/>
        <v>0</v>
      </c>
      <c r="AY430" s="207">
        <f t="shared" si="596"/>
        <v>0</v>
      </c>
      <c r="AZ430" s="208">
        <f t="shared" si="553"/>
        <v>0</v>
      </c>
      <c r="BA430" s="208">
        <f t="shared" si="553"/>
        <v>0</v>
      </c>
      <c r="BB430" s="208">
        <f t="shared" si="553"/>
        <v>0</v>
      </c>
      <c r="BC430" s="208">
        <f t="shared" si="553"/>
        <v>0</v>
      </c>
      <c r="BD430" s="208">
        <f t="shared" si="554"/>
        <v>0</v>
      </c>
      <c r="BI430" s="207">
        <f t="shared" si="597"/>
        <v>0</v>
      </c>
      <c r="BJ430" s="208">
        <f t="shared" si="555"/>
        <v>0</v>
      </c>
      <c r="BK430" s="208">
        <f t="shared" si="555"/>
        <v>0</v>
      </c>
      <c r="BL430" s="208">
        <f t="shared" si="555"/>
        <v>0</v>
      </c>
      <c r="BM430" s="208">
        <f t="shared" si="555"/>
        <v>0</v>
      </c>
      <c r="BN430" s="208">
        <f t="shared" si="556"/>
        <v>0</v>
      </c>
      <c r="BS430" s="207">
        <f t="shared" si="598"/>
        <v>0</v>
      </c>
      <c r="BT430" s="208">
        <f t="shared" si="557"/>
        <v>0</v>
      </c>
      <c r="BU430" s="208">
        <f t="shared" si="557"/>
        <v>0</v>
      </c>
      <c r="BV430" s="208">
        <f t="shared" si="557"/>
        <v>0</v>
      </c>
      <c r="BW430" s="208">
        <f t="shared" si="557"/>
        <v>0</v>
      </c>
      <c r="BX430" s="208">
        <f t="shared" si="558"/>
        <v>0</v>
      </c>
      <c r="CC430" s="207">
        <f t="shared" si="599"/>
        <v>0</v>
      </c>
      <c r="CD430" s="208">
        <f t="shared" si="559"/>
        <v>0</v>
      </c>
      <c r="CE430" s="208">
        <f t="shared" si="559"/>
        <v>0</v>
      </c>
      <c r="CF430" s="208">
        <f t="shared" si="559"/>
        <v>0</v>
      </c>
      <c r="CG430" s="208">
        <f t="shared" si="559"/>
        <v>0</v>
      </c>
      <c r="CH430" s="208">
        <f t="shared" si="560"/>
        <v>0</v>
      </c>
      <c r="CM430" s="207">
        <f t="shared" si="600"/>
        <v>0</v>
      </c>
      <c r="CN430" s="208">
        <f t="shared" si="561"/>
        <v>0</v>
      </c>
      <c r="CO430" s="208">
        <f t="shared" si="561"/>
        <v>0</v>
      </c>
      <c r="CP430" s="208">
        <f t="shared" si="561"/>
        <v>0</v>
      </c>
      <c r="CQ430" s="208">
        <f t="shared" si="561"/>
        <v>0</v>
      </c>
      <c r="CR430" s="208">
        <f t="shared" si="562"/>
        <v>0</v>
      </c>
      <c r="CW430" s="207">
        <f t="shared" si="601"/>
        <v>0</v>
      </c>
      <c r="CX430" s="208">
        <f t="shared" si="563"/>
        <v>0</v>
      </c>
      <c r="CY430" s="207">
        <f t="shared" si="563"/>
        <v>0</v>
      </c>
      <c r="CZ430" s="208">
        <f t="shared" si="563"/>
        <v>0</v>
      </c>
      <c r="DA430" s="208">
        <f t="shared" si="563"/>
        <v>0</v>
      </c>
      <c r="DB430" s="208">
        <f t="shared" si="564"/>
        <v>0</v>
      </c>
      <c r="DG430" s="207">
        <f t="shared" si="602"/>
        <v>0</v>
      </c>
      <c r="DH430" s="208">
        <f t="shared" si="565"/>
        <v>0</v>
      </c>
      <c r="DI430" s="208">
        <f t="shared" si="565"/>
        <v>0</v>
      </c>
      <c r="DJ430" s="208">
        <f t="shared" si="565"/>
        <v>0</v>
      </c>
      <c r="DK430" s="208">
        <f t="shared" si="565"/>
        <v>0</v>
      </c>
      <c r="DL430" s="208">
        <f t="shared" si="566"/>
        <v>0</v>
      </c>
      <c r="DQ430" s="207">
        <f t="shared" si="603"/>
        <v>0</v>
      </c>
      <c r="DR430" s="208">
        <f t="shared" si="567"/>
        <v>0</v>
      </c>
      <c r="DS430" s="208">
        <f t="shared" si="567"/>
        <v>0</v>
      </c>
      <c r="DT430" s="208">
        <f t="shared" si="567"/>
        <v>0</v>
      </c>
      <c r="DU430" s="208">
        <f t="shared" si="567"/>
        <v>0</v>
      </c>
      <c r="DV430" s="208">
        <f t="shared" si="568"/>
        <v>0</v>
      </c>
      <c r="EA430" s="207">
        <f t="shared" si="604"/>
        <v>0</v>
      </c>
      <c r="EB430" s="208">
        <f t="shared" si="569"/>
        <v>0</v>
      </c>
      <c r="EC430" s="208">
        <f t="shared" si="569"/>
        <v>0</v>
      </c>
      <c r="ED430" s="208">
        <f t="shared" si="569"/>
        <v>0</v>
      </c>
      <c r="EE430" s="208">
        <f t="shared" si="569"/>
        <v>0</v>
      </c>
      <c r="EF430" s="208">
        <f t="shared" si="570"/>
        <v>0</v>
      </c>
      <c r="EK430" s="207">
        <f t="shared" si="605"/>
        <v>0</v>
      </c>
      <c r="EL430" s="208">
        <f t="shared" si="571"/>
        <v>0</v>
      </c>
      <c r="EM430" s="208">
        <f t="shared" si="571"/>
        <v>0</v>
      </c>
      <c r="EN430" s="208">
        <f t="shared" si="571"/>
        <v>0</v>
      </c>
      <c r="EO430" s="208">
        <f t="shared" si="571"/>
        <v>0</v>
      </c>
      <c r="EP430" s="208">
        <f t="shared" si="572"/>
        <v>0</v>
      </c>
      <c r="EU430" s="207">
        <f t="shared" si="606"/>
        <v>0</v>
      </c>
      <c r="EV430" s="208">
        <f t="shared" si="573"/>
        <v>0</v>
      </c>
      <c r="EW430" s="208">
        <f t="shared" si="573"/>
        <v>0</v>
      </c>
      <c r="EX430" s="208">
        <f t="shared" si="573"/>
        <v>0</v>
      </c>
      <c r="EY430" s="208">
        <f t="shared" si="573"/>
        <v>0</v>
      </c>
      <c r="EZ430" s="208">
        <f t="shared" si="574"/>
        <v>0</v>
      </c>
      <c r="FE430" s="207">
        <f t="shared" si="607"/>
        <v>0</v>
      </c>
      <c r="FF430" s="208">
        <f t="shared" si="575"/>
        <v>0</v>
      </c>
      <c r="FG430" s="208">
        <f t="shared" si="575"/>
        <v>0</v>
      </c>
      <c r="FH430" s="208">
        <f t="shared" si="575"/>
        <v>0</v>
      </c>
      <c r="FI430" s="208">
        <f t="shared" si="575"/>
        <v>0</v>
      </c>
      <c r="FJ430" s="208">
        <f t="shared" si="576"/>
        <v>0</v>
      </c>
      <c r="FO430" s="207">
        <f t="shared" si="608"/>
        <v>0</v>
      </c>
      <c r="FP430" s="208">
        <f t="shared" si="577"/>
        <v>0</v>
      </c>
      <c r="FQ430" s="208">
        <f t="shared" si="577"/>
        <v>0</v>
      </c>
      <c r="FR430" s="208">
        <f t="shared" si="577"/>
        <v>0</v>
      </c>
      <c r="FS430" s="208">
        <f t="shared" si="577"/>
        <v>0</v>
      </c>
      <c r="FT430" s="208">
        <f t="shared" si="578"/>
        <v>0</v>
      </c>
      <c r="FY430" s="207">
        <f t="shared" si="609"/>
        <v>0</v>
      </c>
      <c r="FZ430" s="208">
        <f t="shared" si="579"/>
        <v>0</v>
      </c>
      <c r="GA430" s="208">
        <f t="shared" si="579"/>
        <v>0</v>
      </c>
      <c r="GB430" s="208">
        <f t="shared" si="579"/>
        <v>0</v>
      </c>
      <c r="GC430" s="208">
        <f t="shared" si="579"/>
        <v>0</v>
      </c>
      <c r="GD430" s="208">
        <f t="shared" si="580"/>
        <v>0</v>
      </c>
      <c r="GI430" s="207">
        <f t="shared" si="610"/>
        <v>0</v>
      </c>
      <c r="GJ430" s="208">
        <f t="shared" si="581"/>
        <v>0</v>
      </c>
      <c r="GK430" s="208">
        <f t="shared" si="581"/>
        <v>0</v>
      </c>
      <c r="GL430" s="208">
        <f t="shared" si="581"/>
        <v>0</v>
      </c>
      <c r="GM430" s="208">
        <f t="shared" si="581"/>
        <v>0</v>
      </c>
      <c r="GN430" s="208">
        <f t="shared" si="582"/>
        <v>0</v>
      </c>
      <c r="GS430" s="207">
        <f t="shared" si="611"/>
        <v>0</v>
      </c>
      <c r="GT430" s="208">
        <f t="shared" si="583"/>
        <v>0</v>
      </c>
      <c r="GU430" s="208">
        <f t="shared" si="583"/>
        <v>0</v>
      </c>
      <c r="GV430" s="208">
        <f t="shared" si="583"/>
        <v>0</v>
      </c>
      <c r="GW430" s="208">
        <f t="shared" si="583"/>
        <v>0</v>
      </c>
      <c r="GX430" s="208">
        <f t="shared" si="584"/>
        <v>0</v>
      </c>
      <c r="HC430" s="207">
        <f t="shared" si="612"/>
        <v>0</v>
      </c>
      <c r="HD430" s="208">
        <f t="shared" si="585"/>
        <v>0</v>
      </c>
      <c r="HE430" s="208">
        <f t="shared" si="585"/>
        <v>0</v>
      </c>
      <c r="HF430" s="208">
        <f t="shared" si="585"/>
        <v>0</v>
      </c>
      <c r="HG430" s="208">
        <f t="shared" si="585"/>
        <v>0</v>
      </c>
      <c r="HH430" s="208">
        <f t="shared" si="586"/>
        <v>0</v>
      </c>
      <c r="HM430" s="207">
        <f t="shared" si="613"/>
        <v>0</v>
      </c>
      <c r="HN430" s="208">
        <f t="shared" si="587"/>
        <v>0</v>
      </c>
      <c r="HO430" s="208">
        <f t="shared" si="587"/>
        <v>0</v>
      </c>
      <c r="HP430" s="208">
        <f t="shared" si="587"/>
        <v>0</v>
      </c>
      <c r="HQ430" s="208">
        <f t="shared" si="587"/>
        <v>0</v>
      </c>
      <c r="HR430" s="208">
        <f t="shared" si="588"/>
        <v>0</v>
      </c>
      <c r="HW430" s="207">
        <f t="shared" si="614"/>
        <v>0</v>
      </c>
      <c r="HX430" s="208">
        <f t="shared" si="589"/>
        <v>0</v>
      </c>
      <c r="HY430" s="208">
        <f t="shared" si="589"/>
        <v>0</v>
      </c>
      <c r="HZ430" s="208">
        <f t="shared" si="589"/>
        <v>0</v>
      </c>
      <c r="IA430" s="208">
        <f t="shared" si="589"/>
        <v>0</v>
      </c>
      <c r="IB430" s="208">
        <f t="shared" si="590"/>
        <v>0</v>
      </c>
      <c r="IG430" s="207">
        <f t="shared" si="615"/>
        <v>0</v>
      </c>
      <c r="IH430" s="208">
        <f t="shared" si="591"/>
        <v>0</v>
      </c>
      <c r="II430" s="208">
        <f t="shared" si="591"/>
        <v>0</v>
      </c>
      <c r="IJ430" s="208">
        <f t="shared" si="591"/>
        <v>0</v>
      </c>
      <c r="IK430" s="208">
        <f t="shared" si="591"/>
        <v>0</v>
      </c>
      <c r="IL430" s="208">
        <f t="shared" si="592"/>
        <v>0</v>
      </c>
    </row>
    <row r="431" spans="20:246">
      <c r="T431" s="207">
        <v>40.100000000000101</v>
      </c>
      <c r="U431" s="207">
        <f t="shared" si="593"/>
        <v>0</v>
      </c>
      <c r="V431" s="208">
        <f t="shared" si="547"/>
        <v>0</v>
      </c>
      <c r="W431" s="208">
        <f t="shared" si="547"/>
        <v>0</v>
      </c>
      <c r="X431" s="208">
        <f t="shared" si="547"/>
        <v>0</v>
      </c>
      <c r="Y431" s="208">
        <f t="shared" si="547"/>
        <v>0</v>
      </c>
      <c r="Z431" s="208">
        <f t="shared" si="548"/>
        <v>0</v>
      </c>
      <c r="AE431" s="207">
        <f t="shared" si="594"/>
        <v>0</v>
      </c>
      <c r="AF431" s="208">
        <f t="shared" si="549"/>
        <v>0</v>
      </c>
      <c r="AG431" s="208">
        <f t="shared" si="549"/>
        <v>0</v>
      </c>
      <c r="AH431" s="208">
        <f t="shared" si="549"/>
        <v>0</v>
      </c>
      <c r="AI431" s="208">
        <f t="shared" si="549"/>
        <v>0</v>
      </c>
      <c r="AJ431" s="208">
        <f t="shared" si="550"/>
        <v>0</v>
      </c>
      <c r="AO431" s="207">
        <f t="shared" si="595"/>
        <v>0</v>
      </c>
      <c r="AP431" s="208">
        <f t="shared" si="551"/>
        <v>0</v>
      </c>
      <c r="AQ431" s="208">
        <f t="shared" si="551"/>
        <v>0</v>
      </c>
      <c r="AR431" s="208">
        <f t="shared" si="551"/>
        <v>0</v>
      </c>
      <c r="AS431" s="208">
        <f t="shared" si="551"/>
        <v>0</v>
      </c>
      <c r="AT431" s="208">
        <f t="shared" si="552"/>
        <v>0</v>
      </c>
      <c r="AY431" s="207">
        <f t="shared" si="596"/>
        <v>0</v>
      </c>
      <c r="AZ431" s="208">
        <f t="shared" si="553"/>
        <v>0</v>
      </c>
      <c r="BA431" s="208">
        <f t="shared" si="553"/>
        <v>0</v>
      </c>
      <c r="BB431" s="208">
        <f t="shared" si="553"/>
        <v>0</v>
      </c>
      <c r="BC431" s="208">
        <f t="shared" si="553"/>
        <v>0</v>
      </c>
      <c r="BD431" s="208">
        <f t="shared" si="554"/>
        <v>0</v>
      </c>
      <c r="BI431" s="207">
        <f t="shared" si="597"/>
        <v>0</v>
      </c>
      <c r="BJ431" s="208">
        <f t="shared" si="555"/>
        <v>0</v>
      </c>
      <c r="BK431" s="208">
        <f t="shared" si="555"/>
        <v>0</v>
      </c>
      <c r="BL431" s="208">
        <f t="shared" si="555"/>
        <v>0</v>
      </c>
      <c r="BM431" s="208">
        <f t="shared" si="555"/>
        <v>0</v>
      </c>
      <c r="BN431" s="208">
        <f t="shared" si="556"/>
        <v>0</v>
      </c>
      <c r="BS431" s="207">
        <f t="shared" si="598"/>
        <v>0</v>
      </c>
      <c r="BT431" s="208">
        <f t="shared" si="557"/>
        <v>0</v>
      </c>
      <c r="BU431" s="208">
        <f t="shared" si="557"/>
        <v>0</v>
      </c>
      <c r="BV431" s="208">
        <f t="shared" si="557"/>
        <v>0</v>
      </c>
      <c r="BW431" s="208">
        <f t="shared" si="557"/>
        <v>0</v>
      </c>
      <c r="BX431" s="208">
        <f t="shared" si="558"/>
        <v>0</v>
      </c>
      <c r="CC431" s="207">
        <f t="shared" si="599"/>
        <v>0</v>
      </c>
      <c r="CD431" s="208">
        <f t="shared" si="559"/>
        <v>0</v>
      </c>
      <c r="CE431" s="208">
        <f t="shared" si="559"/>
        <v>0</v>
      </c>
      <c r="CF431" s="208">
        <f t="shared" si="559"/>
        <v>0</v>
      </c>
      <c r="CG431" s="208">
        <f t="shared" si="559"/>
        <v>0</v>
      </c>
      <c r="CH431" s="208">
        <f t="shared" si="560"/>
        <v>0</v>
      </c>
      <c r="CM431" s="207">
        <f t="shared" si="600"/>
        <v>0</v>
      </c>
      <c r="CN431" s="208">
        <f t="shared" si="561"/>
        <v>0</v>
      </c>
      <c r="CO431" s="208">
        <f t="shared" si="561"/>
        <v>0</v>
      </c>
      <c r="CP431" s="208">
        <f t="shared" si="561"/>
        <v>0</v>
      </c>
      <c r="CQ431" s="208">
        <f t="shared" si="561"/>
        <v>0</v>
      </c>
      <c r="CR431" s="208">
        <f t="shared" si="562"/>
        <v>0</v>
      </c>
      <c r="CW431" s="207">
        <f t="shared" si="601"/>
        <v>0</v>
      </c>
      <c r="CX431" s="208">
        <f t="shared" si="563"/>
        <v>0</v>
      </c>
      <c r="CY431" s="207">
        <f t="shared" si="563"/>
        <v>0</v>
      </c>
      <c r="CZ431" s="208">
        <f t="shared" si="563"/>
        <v>0</v>
      </c>
      <c r="DA431" s="208">
        <f t="shared" si="563"/>
        <v>0</v>
      </c>
      <c r="DB431" s="208">
        <f t="shared" si="564"/>
        <v>0</v>
      </c>
      <c r="DG431" s="207">
        <f t="shared" si="602"/>
        <v>0</v>
      </c>
      <c r="DH431" s="208">
        <f t="shared" si="565"/>
        <v>0</v>
      </c>
      <c r="DI431" s="208">
        <f t="shared" si="565"/>
        <v>0</v>
      </c>
      <c r="DJ431" s="208">
        <f t="shared" si="565"/>
        <v>0</v>
      </c>
      <c r="DK431" s="208">
        <f t="shared" si="565"/>
        <v>0</v>
      </c>
      <c r="DL431" s="208">
        <f t="shared" si="566"/>
        <v>0</v>
      </c>
      <c r="DQ431" s="207">
        <f t="shared" si="603"/>
        <v>0</v>
      </c>
      <c r="DR431" s="208">
        <f t="shared" si="567"/>
        <v>0</v>
      </c>
      <c r="DS431" s="208">
        <f t="shared" si="567"/>
        <v>0</v>
      </c>
      <c r="DT431" s="208">
        <f t="shared" si="567"/>
        <v>0</v>
      </c>
      <c r="DU431" s="208">
        <f t="shared" si="567"/>
        <v>0</v>
      </c>
      <c r="DV431" s="208">
        <f t="shared" si="568"/>
        <v>0</v>
      </c>
      <c r="EA431" s="207">
        <f t="shared" si="604"/>
        <v>0</v>
      </c>
      <c r="EB431" s="208">
        <f t="shared" si="569"/>
        <v>0</v>
      </c>
      <c r="EC431" s="208">
        <f t="shared" si="569"/>
        <v>0</v>
      </c>
      <c r="ED431" s="208">
        <f t="shared" si="569"/>
        <v>0</v>
      </c>
      <c r="EE431" s="208">
        <f t="shared" si="569"/>
        <v>0</v>
      </c>
      <c r="EF431" s="208">
        <f t="shared" si="570"/>
        <v>0</v>
      </c>
      <c r="EK431" s="207">
        <f t="shared" si="605"/>
        <v>0</v>
      </c>
      <c r="EL431" s="208">
        <f t="shared" si="571"/>
        <v>0</v>
      </c>
      <c r="EM431" s="208">
        <f t="shared" si="571"/>
        <v>0</v>
      </c>
      <c r="EN431" s="208">
        <f t="shared" si="571"/>
        <v>0</v>
      </c>
      <c r="EO431" s="208">
        <f t="shared" si="571"/>
        <v>0</v>
      </c>
      <c r="EP431" s="208">
        <f t="shared" si="572"/>
        <v>0</v>
      </c>
      <c r="EU431" s="207">
        <f t="shared" si="606"/>
        <v>0</v>
      </c>
      <c r="EV431" s="208">
        <f t="shared" si="573"/>
        <v>0</v>
      </c>
      <c r="EW431" s="208">
        <f t="shared" si="573"/>
        <v>0</v>
      </c>
      <c r="EX431" s="208">
        <f t="shared" si="573"/>
        <v>0</v>
      </c>
      <c r="EY431" s="208">
        <f t="shared" si="573"/>
        <v>0</v>
      </c>
      <c r="EZ431" s="208">
        <f t="shared" si="574"/>
        <v>0</v>
      </c>
      <c r="FE431" s="207">
        <f t="shared" si="607"/>
        <v>0</v>
      </c>
      <c r="FF431" s="208">
        <f t="shared" si="575"/>
        <v>0</v>
      </c>
      <c r="FG431" s="208">
        <f t="shared" si="575"/>
        <v>0</v>
      </c>
      <c r="FH431" s="208">
        <f t="shared" si="575"/>
        <v>0</v>
      </c>
      <c r="FI431" s="208">
        <f t="shared" si="575"/>
        <v>0</v>
      </c>
      <c r="FJ431" s="208">
        <f t="shared" si="576"/>
        <v>0</v>
      </c>
      <c r="FO431" s="207">
        <f t="shared" si="608"/>
        <v>0</v>
      </c>
      <c r="FP431" s="208">
        <f t="shared" si="577"/>
        <v>0</v>
      </c>
      <c r="FQ431" s="208">
        <f t="shared" si="577"/>
        <v>0</v>
      </c>
      <c r="FR431" s="208">
        <f t="shared" si="577"/>
        <v>0</v>
      </c>
      <c r="FS431" s="208">
        <f t="shared" si="577"/>
        <v>0</v>
      </c>
      <c r="FT431" s="208">
        <f t="shared" si="578"/>
        <v>0</v>
      </c>
      <c r="FY431" s="207">
        <f t="shared" si="609"/>
        <v>0</v>
      </c>
      <c r="FZ431" s="208">
        <f t="shared" si="579"/>
        <v>0</v>
      </c>
      <c r="GA431" s="208">
        <f t="shared" si="579"/>
        <v>0</v>
      </c>
      <c r="GB431" s="208">
        <f t="shared" si="579"/>
        <v>0</v>
      </c>
      <c r="GC431" s="208">
        <f t="shared" si="579"/>
        <v>0</v>
      </c>
      <c r="GD431" s="208">
        <f t="shared" si="580"/>
        <v>0</v>
      </c>
      <c r="GI431" s="207">
        <f t="shared" si="610"/>
        <v>0</v>
      </c>
      <c r="GJ431" s="208">
        <f t="shared" si="581"/>
        <v>0</v>
      </c>
      <c r="GK431" s="208">
        <f t="shared" si="581"/>
        <v>0</v>
      </c>
      <c r="GL431" s="208">
        <f t="shared" si="581"/>
        <v>0</v>
      </c>
      <c r="GM431" s="208">
        <f t="shared" si="581"/>
        <v>0</v>
      </c>
      <c r="GN431" s="208">
        <f t="shared" si="582"/>
        <v>0</v>
      </c>
      <c r="GS431" s="207">
        <f t="shared" si="611"/>
        <v>0</v>
      </c>
      <c r="GT431" s="208">
        <f t="shared" si="583"/>
        <v>0</v>
      </c>
      <c r="GU431" s="208">
        <f t="shared" si="583"/>
        <v>0</v>
      </c>
      <c r="GV431" s="208">
        <f t="shared" si="583"/>
        <v>0</v>
      </c>
      <c r="GW431" s="208">
        <f t="shared" si="583"/>
        <v>0</v>
      </c>
      <c r="GX431" s="208">
        <f t="shared" si="584"/>
        <v>0</v>
      </c>
      <c r="HC431" s="207">
        <f t="shared" si="612"/>
        <v>0</v>
      </c>
      <c r="HD431" s="208">
        <f t="shared" si="585"/>
        <v>0</v>
      </c>
      <c r="HE431" s="208">
        <f t="shared" si="585"/>
        <v>0</v>
      </c>
      <c r="HF431" s="208">
        <f t="shared" si="585"/>
        <v>0</v>
      </c>
      <c r="HG431" s="208">
        <f t="shared" si="585"/>
        <v>0</v>
      </c>
      <c r="HH431" s="208">
        <f t="shared" si="586"/>
        <v>0</v>
      </c>
      <c r="HM431" s="207">
        <f t="shared" si="613"/>
        <v>0</v>
      </c>
      <c r="HN431" s="208">
        <f t="shared" si="587"/>
        <v>0</v>
      </c>
      <c r="HO431" s="208">
        <f t="shared" si="587"/>
        <v>0</v>
      </c>
      <c r="HP431" s="208">
        <f t="shared" si="587"/>
        <v>0</v>
      </c>
      <c r="HQ431" s="208">
        <f t="shared" si="587"/>
        <v>0</v>
      </c>
      <c r="HR431" s="208">
        <f t="shared" si="588"/>
        <v>0</v>
      </c>
      <c r="HW431" s="207">
        <f t="shared" si="614"/>
        <v>0</v>
      </c>
      <c r="HX431" s="208">
        <f t="shared" si="589"/>
        <v>0</v>
      </c>
      <c r="HY431" s="208">
        <f t="shared" si="589"/>
        <v>0</v>
      </c>
      <c r="HZ431" s="208">
        <f t="shared" si="589"/>
        <v>0</v>
      </c>
      <c r="IA431" s="208">
        <f t="shared" si="589"/>
        <v>0</v>
      </c>
      <c r="IB431" s="208">
        <f t="shared" si="590"/>
        <v>0</v>
      </c>
      <c r="IG431" s="207">
        <f t="shared" si="615"/>
        <v>0</v>
      </c>
      <c r="IH431" s="208">
        <f t="shared" si="591"/>
        <v>0</v>
      </c>
      <c r="II431" s="208">
        <f t="shared" si="591"/>
        <v>0</v>
      </c>
      <c r="IJ431" s="208">
        <f t="shared" si="591"/>
        <v>0</v>
      </c>
      <c r="IK431" s="208">
        <f t="shared" si="591"/>
        <v>0</v>
      </c>
      <c r="IL431" s="208">
        <f t="shared" si="592"/>
        <v>0</v>
      </c>
    </row>
    <row r="432" spans="20:246">
      <c r="T432" s="207">
        <v>40.200000000000102</v>
      </c>
      <c r="U432" s="207">
        <f t="shared" si="593"/>
        <v>0</v>
      </c>
      <c r="V432" s="208">
        <f t="shared" si="547"/>
        <v>0</v>
      </c>
      <c r="W432" s="208">
        <f t="shared" si="547"/>
        <v>0</v>
      </c>
      <c r="X432" s="208">
        <f t="shared" si="547"/>
        <v>0</v>
      </c>
      <c r="Y432" s="208">
        <f t="shared" si="547"/>
        <v>0</v>
      </c>
      <c r="Z432" s="208">
        <f t="shared" si="548"/>
        <v>0</v>
      </c>
      <c r="AE432" s="207">
        <f t="shared" si="594"/>
        <v>0</v>
      </c>
      <c r="AF432" s="208">
        <f t="shared" si="549"/>
        <v>0</v>
      </c>
      <c r="AG432" s="208">
        <f t="shared" si="549"/>
        <v>0</v>
      </c>
      <c r="AH432" s="208">
        <f t="shared" si="549"/>
        <v>0</v>
      </c>
      <c r="AI432" s="208">
        <f t="shared" si="549"/>
        <v>0</v>
      </c>
      <c r="AJ432" s="208">
        <f t="shared" si="550"/>
        <v>0</v>
      </c>
      <c r="AO432" s="207">
        <f t="shared" si="595"/>
        <v>0</v>
      </c>
      <c r="AP432" s="208">
        <f t="shared" si="551"/>
        <v>0</v>
      </c>
      <c r="AQ432" s="208">
        <f t="shared" si="551"/>
        <v>0</v>
      </c>
      <c r="AR432" s="208">
        <f t="shared" si="551"/>
        <v>0</v>
      </c>
      <c r="AS432" s="208">
        <f t="shared" si="551"/>
        <v>0</v>
      </c>
      <c r="AT432" s="208">
        <f t="shared" si="552"/>
        <v>0</v>
      </c>
      <c r="AY432" s="207">
        <f t="shared" si="596"/>
        <v>0</v>
      </c>
      <c r="AZ432" s="208">
        <f t="shared" si="553"/>
        <v>0</v>
      </c>
      <c r="BA432" s="208">
        <f t="shared" si="553"/>
        <v>0</v>
      </c>
      <c r="BB432" s="208">
        <f t="shared" si="553"/>
        <v>0</v>
      </c>
      <c r="BC432" s="208">
        <f t="shared" si="553"/>
        <v>0</v>
      </c>
      <c r="BD432" s="208">
        <f t="shared" si="554"/>
        <v>0</v>
      </c>
      <c r="BI432" s="207">
        <f t="shared" si="597"/>
        <v>0</v>
      </c>
      <c r="BJ432" s="208">
        <f t="shared" si="555"/>
        <v>0</v>
      </c>
      <c r="BK432" s="208">
        <f t="shared" si="555"/>
        <v>0</v>
      </c>
      <c r="BL432" s="208">
        <f t="shared" si="555"/>
        <v>0</v>
      </c>
      <c r="BM432" s="208">
        <f t="shared" si="555"/>
        <v>0</v>
      </c>
      <c r="BN432" s="208">
        <f t="shared" si="556"/>
        <v>0</v>
      </c>
      <c r="BS432" s="207">
        <f t="shared" si="598"/>
        <v>0</v>
      </c>
      <c r="BT432" s="208">
        <f t="shared" si="557"/>
        <v>0</v>
      </c>
      <c r="BU432" s="208">
        <f t="shared" si="557"/>
        <v>0</v>
      </c>
      <c r="BV432" s="208">
        <f t="shared" si="557"/>
        <v>0</v>
      </c>
      <c r="BW432" s="208">
        <f t="shared" si="557"/>
        <v>0</v>
      </c>
      <c r="BX432" s="208">
        <f t="shared" si="558"/>
        <v>0</v>
      </c>
      <c r="CC432" s="207">
        <f t="shared" si="599"/>
        <v>0</v>
      </c>
      <c r="CD432" s="208">
        <f t="shared" si="559"/>
        <v>0</v>
      </c>
      <c r="CE432" s="208">
        <f t="shared" si="559"/>
        <v>0</v>
      </c>
      <c r="CF432" s="208">
        <f t="shared" si="559"/>
        <v>0</v>
      </c>
      <c r="CG432" s="208">
        <f t="shared" si="559"/>
        <v>0</v>
      </c>
      <c r="CH432" s="208">
        <f t="shared" si="560"/>
        <v>0</v>
      </c>
      <c r="CM432" s="207">
        <f t="shared" si="600"/>
        <v>0</v>
      </c>
      <c r="CN432" s="208">
        <f t="shared" si="561"/>
        <v>0</v>
      </c>
      <c r="CO432" s="208">
        <f t="shared" si="561"/>
        <v>0</v>
      </c>
      <c r="CP432" s="208">
        <f t="shared" si="561"/>
        <v>0</v>
      </c>
      <c r="CQ432" s="208">
        <f t="shared" si="561"/>
        <v>0</v>
      </c>
      <c r="CR432" s="208">
        <f t="shared" si="562"/>
        <v>0</v>
      </c>
      <c r="CW432" s="207">
        <f t="shared" si="601"/>
        <v>0</v>
      </c>
      <c r="CX432" s="208">
        <f t="shared" si="563"/>
        <v>0</v>
      </c>
      <c r="CY432" s="207">
        <f t="shared" si="563"/>
        <v>0</v>
      </c>
      <c r="CZ432" s="208">
        <f t="shared" si="563"/>
        <v>0</v>
      </c>
      <c r="DA432" s="208">
        <f t="shared" si="563"/>
        <v>0</v>
      </c>
      <c r="DB432" s="208">
        <f t="shared" si="564"/>
        <v>0</v>
      </c>
      <c r="DG432" s="207">
        <f t="shared" si="602"/>
        <v>0</v>
      </c>
      <c r="DH432" s="208">
        <f t="shared" si="565"/>
        <v>0</v>
      </c>
      <c r="DI432" s="208">
        <f t="shared" si="565"/>
        <v>0</v>
      </c>
      <c r="DJ432" s="208">
        <f t="shared" si="565"/>
        <v>0</v>
      </c>
      <c r="DK432" s="208">
        <f t="shared" si="565"/>
        <v>0</v>
      </c>
      <c r="DL432" s="208">
        <f t="shared" si="566"/>
        <v>0</v>
      </c>
      <c r="DQ432" s="207">
        <f t="shared" si="603"/>
        <v>0</v>
      </c>
      <c r="DR432" s="208">
        <f t="shared" si="567"/>
        <v>0</v>
      </c>
      <c r="DS432" s="208">
        <f t="shared" si="567"/>
        <v>0</v>
      </c>
      <c r="DT432" s="208">
        <f t="shared" si="567"/>
        <v>0</v>
      </c>
      <c r="DU432" s="208">
        <f t="shared" si="567"/>
        <v>0</v>
      </c>
      <c r="DV432" s="208">
        <f t="shared" si="568"/>
        <v>0</v>
      </c>
      <c r="EA432" s="207">
        <f t="shared" si="604"/>
        <v>0</v>
      </c>
      <c r="EB432" s="208">
        <f t="shared" si="569"/>
        <v>0</v>
      </c>
      <c r="EC432" s="208">
        <f t="shared" si="569"/>
        <v>0</v>
      </c>
      <c r="ED432" s="208">
        <f t="shared" si="569"/>
        <v>0</v>
      </c>
      <c r="EE432" s="208">
        <f t="shared" si="569"/>
        <v>0</v>
      </c>
      <c r="EF432" s="208">
        <f t="shared" si="570"/>
        <v>0</v>
      </c>
      <c r="EK432" s="207">
        <f t="shared" si="605"/>
        <v>0</v>
      </c>
      <c r="EL432" s="208">
        <f t="shared" si="571"/>
        <v>0</v>
      </c>
      <c r="EM432" s="208">
        <f t="shared" si="571"/>
        <v>0</v>
      </c>
      <c r="EN432" s="208">
        <f t="shared" si="571"/>
        <v>0</v>
      </c>
      <c r="EO432" s="208">
        <f t="shared" si="571"/>
        <v>0</v>
      </c>
      <c r="EP432" s="208">
        <f t="shared" si="572"/>
        <v>0</v>
      </c>
      <c r="EU432" s="207">
        <f t="shared" si="606"/>
        <v>0</v>
      </c>
      <c r="EV432" s="208">
        <f t="shared" si="573"/>
        <v>0</v>
      </c>
      <c r="EW432" s="208">
        <f t="shared" si="573"/>
        <v>0</v>
      </c>
      <c r="EX432" s="208">
        <f t="shared" si="573"/>
        <v>0</v>
      </c>
      <c r="EY432" s="208">
        <f t="shared" si="573"/>
        <v>0</v>
      </c>
      <c r="EZ432" s="208">
        <f t="shared" si="574"/>
        <v>0</v>
      </c>
      <c r="FE432" s="207">
        <f t="shared" si="607"/>
        <v>0</v>
      </c>
      <c r="FF432" s="208">
        <f t="shared" si="575"/>
        <v>0</v>
      </c>
      <c r="FG432" s="208">
        <f t="shared" si="575"/>
        <v>0</v>
      </c>
      <c r="FH432" s="208">
        <f t="shared" si="575"/>
        <v>0</v>
      </c>
      <c r="FI432" s="208">
        <f t="shared" si="575"/>
        <v>0</v>
      </c>
      <c r="FJ432" s="208">
        <f t="shared" si="576"/>
        <v>0</v>
      </c>
      <c r="FO432" s="207">
        <f t="shared" si="608"/>
        <v>0</v>
      </c>
      <c r="FP432" s="208">
        <f t="shared" si="577"/>
        <v>0</v>
      </c>
      <c r="FQ432" s="208">
        <f t="shared" si="577"/>
        <v>0</v>
      </c>
      <c r="FR432" s="208">
        <f t="shared" si="577"/>
        <v>0</v>
      </c>
      <c r="FS432" s="208">
        <f t="shared" si="577"/>
        <v>0</v>
      </c>
      <c r="FT432" s="208">
        <f t="shared" si="578"/>
        <v>0</v>
      </c>
      <c r="FY432" s="207">
        <f t="shared" si="609"/>
        <v>0</v>
      </c>
      <c r="FZ432" s="208">
        <f t="shared" si="579"/>
        <v>0</v>
      </c>
      <c r="GA432" s="208">
        <f t="shared" si="579"/>
        <v>0</v>
      </c>
      <c r="GB432" s="208">
        <f t="shared" si="579"/>
        <v>0</v>
      </c>
      <c r="GC432" s="208">
        <f t="shared" si="579"/>
        <v>0</v>
      </c>
      <c r="GD432" s="208">
        <f t="shared" si="580"/>
        <v>0</v>
      </c>
      <c r="GI432" s="207">
        <f t="shared" si="610"/>
        <v>0</v>
      </c>
      <c r="GJ432" s="208">
        <f t="shared" si="581"/>
        <v>0</v>
      </c>
      <c r="GK432" s="208">
        <f t="shared" si="581"/>
        <v>0</v>
      </c>
      <c r="GL432" s="208">
        <f t="shared" si="581"/>
        <v>0</v>
      </c>
      <c r="GM432" s="208">
        <f t="shared" si="581"/>
        <v>0</v>
      </c>
      <c r="GN432" s="208">
        <f t="shared" si="582"/>
        <v>0</v>
      </c>
      <c r="GS432" s="207">
        <f t="shared" si="611"/>
        <v>0</v>
      </c>
      <c r="GT432" s="208">
        <f t="shared" si="583"/>
        <v>0</v>
      </c>
      <c r="GU432" s="208">
        <f t="shared" si="583"/>
        <v>0</v>
      </c>
      <c r="GV432" s="208">
        <f t="shared" si="583"/>
        <v>0</v>
      </c>
      <c r="GW432" s="208">
        <f t="shared" si="583"/>
        <v>0</v>
      </c>
      <c r="GX432" s="208">
        <f t="shared" si="584"/>
        <v>0</v>
      </c>
      <c r="HC432" s="207">
        <f t="shared" si="612"/>
        <v>0</v>
      </c>
      <c r="HD432" s="208">
        <f t="shared" si="585"/>
        <v>0</v>
      </c>
      <c r="HE432" s="208">
        <f t="shared" si="585"/>
        <v>0</v>
      </c>
      <c r="HF432" s="208">
        <f t="shared" si="585"/>
        <v>0</v>
      </c>
      <c r="HG432" s="208">
        <f t="shared" si="585"/>
        <v>0</v>
      </c>
      <c r="HH432" s="208">
        <f t="shared" si="586"/>
        <v>0</v>
      </c>
      <c r="HM432" s="207">
        <f t="shared" si="613"/>
        <v>0</v>
      </c>
      <c r="HN432" s="208">
        <f t="shared" si="587"/>
        <v>0</v>
      </c>
      <c r="HO432" s="208">
        <f t="shared" si="587"/>
        <v>0</v>
      </c>
      <c r="HP432" s="208">
        <f t="shared" si="587"/>
        <v>0</v>
      </c>
      <c r="HQ432" s="208">
        <f t="shared" si="587"/>
        <v>0</v>
      </c>
      <c r="HR432" s="208">
        <f t="shared" si="588"/>
        <v>0</v>
      </c>
      <c r="HW432" s="207">
        <f t="shared" si="614"/>
        <v>0</v>
      </c>
      <c r="HX432" s="208">
        <f t="shared" si="589"/>
        <v>0</v>
      </c>
      <c r="HY432" s="208">
        <f t="shared" si="589"/>
        <v>0</v>
      </c>
      <c r="HZ432" s="208">
        <f t="shared" si="589"/>
        <v>0</v>
      </c>
      <c r="IA432" s="208">
        <f t="shared" si="589"/>
        <v>0</v>
      </c>
      <c r="IB432" s="208">
        <f t="shared" si="590"/>
        <v>0</v>
      </c>
      <c r="IG432" s="207">
        <f t="shared" si="615"/>
        <v>0</v>
      </c>
      <c r="IH432" s="208">
        <f t="shared" si="591"/>
        <v>0</v>
      </c>
      <c r="II432" s="208">
        <f t="shared" si="591"/>
        <v>0</v>
      </c>
      <c r="IJ432" s="208">
        <f t="shared" si="591"/>
        <v>0</v>
      </c>
      <c r="IK432" s="208">
        <f t="shared" si="591"/>
        <v>0</v>
      </c>
      <c r="IL432" s="208">
        <f t="shared" si="592"/>
        <v>0</v>
      </c>
    </row>
    <row r="433" spans="20:246">
      <c r="T433" s="207">
        <v>40.300000000000097</v>
      </c>
      <c r="U433" s="207">
        <f t="shared" si="593"/>
        <v>0</v>
      </c>
      <c r="V433" s="208">
        <f t="shared" si="547"/>
        <v>0</v>
      </c>
      <c r="W433" s="208">
        <f t="shared" si="547"/>
        <v>0</v>
      </c>
      <c r="X433" s="208">
        <f t="shared" si="547"/>
        <v>0</v>
      </c>
      <c r="Y433" s="208">
        <f t="shared" si="547"/>
        <v>0</v>
      </c>
      <c r="Z433" s="208">
        <f t="shared" si="548"/>
        <v>0</v>
      </c>
      <c r="AE433" s="207">
        <f t="shared" si="594"/>
        <v>0</v>
      </c>
      <c r="AF433" s="208">
        <f t="shared" si="549"/>
        <v>0</v>
      </c>
      <c r="AG433" s="208">
        <f t="shared" si="549"/>
        <v>0</v>
      </c>
      <c r="AH433" s="208">
        <f t="shared" si="549"/>
        <v>0</v>
      </c>
      <c r="AI433" s="208">
        <f t="shared" si="549"/>
        <v>0</v>
      </c>
      <c r="AJ433" s="208">
        <f t="shared" si="550"/>
        <v>0</v>
      </c>
      <c r="AO433" s="207">
        <f t="shared" si="595"/>
        <v>0</v>
      </c>
      <c r="AP433" s="208">
        <f t="shared" si="551"/>
        <v>0</v>
      </c>
      <c r="AQ433" s="208">
        <f t="shared" si="551"/>
        <v>0</v>
      </c>
      <c r="AR433" s="208">
        <f t="shared" si="551"/>
        <v>0</v>
      </c>
      <c r="AS433" s="208">
        <f t="shared" si="551"/>
        <v>0</v>
      </c>
      <c r="AT433" s="208">
        <f t="shared" si="552"/>
        <v>0</v>
      </c>
      <c r="AY433" s="207">
        <f t="shared" si="596"/>
        <v>0</v>
      </c>
      <c r="AZ433" s="208">
        <f t="shared" si="553"/>
        <v>0</v>
      </c>
      <c r="BA433" s="208">
        <f t="shared" si="553"/>
        <v>0</v>
      </c>
      <c r="BB433" s="208">
        <f t="shared" si="553"/>
        <v>0</v>
      </c>
      <c r="BC433" s="208">
        <f t="shared" si="553"/>
        <v>0</v>
      </c>
      <c r="BD433" s="208">
        <f t="shared" si="554"/>
        <v>0</v>
      </c>
      <c r="BI433" s="207">
        <f t="shared" si="597"/>
        <v>0</v>
      </c>
      <c r="BJ433" s="208">
        <f t="shared" si="555"/>
        <v>0</v>
      </c>
      <c r="BK433" s="208">
        <f t="shared" si="555"/>
        <v>0</v>
      </c>
      <c r="BL433" s="208">
        <f t="shared" si="555"/>
        <v>0</v>
      </c>
      <c r="BM433" s="208">
        <f t="shared" si="555"/>
        <v>0</v>
      </c>
      <c r="BN433" s="208">
        <f t="shared" si="556"/>
        <v>0</v>
      </c>
      <c r="BS433" s="207">
        <f t="shared" si="598"/>
        <v>0</v>
      </c>
      <c r="BT433" s="208">
        <f t="shared" si="557"/>
        <v>0</v>
      </c>
      <c r="BU433" s="208">
        <f t="shared" si="557"/>
        <v>0</v>
      </c>
      <c r="BV433" s="208">
        <f t="shared" si="557"/>
        <v>0</v>
      </c>
      <c r="BW433" s="208">
        <f t="shared" si="557"/>
        <v>0</v>
      </c>
      <c r="BX433" s="208">
        <f t="shared" si="558"/>
        <v>0</v>
      </c>
      <c r="CC433" s="207">
        <f t="shared" si="599"/>
        <v>0</v>
      </c>
      <c r="CD433" s="208">
        <f t="shared" si="559"/>
        <v>0</v>
      </c>
      <c r="CE433" s="208">
        <f t="shared" si="559"/>
        <v>0</v>
      </c>
      <c r="CF433" s="208">
        <f t="shared" si="559"/>
        <v>0</v>
      </c>
      <c r="CG433" s="208">
        <f t="shared" si="559"/>
        <v>0</v>
      </c>
      <c r="CH433" s="208">
        <f t="shared" si="560"/>
        <v>0</v>
      </c>
      <c r="CM433" s="207">
        <f t="shared" si="600"/>
        <v>0</v>
      </c>
      <c r="CN433" s="208">
        <f t="shared" si="561"/>
        <v>0</v>
      </c>
      <c r="CO433" s="208">
        <f t="shared" si="561"/>
        <v>0</v>
      </c>
      <c r="CP433" s="208">
        <f t="shared" si="561"/>
        <v>0</v>
      </c>
      <c r="CQ433" s="208">
        <f t="shared" si="561"/>
        <v>0</v>
      </c>
      <c r="CR433" s="208">
        <f t="shared" si="562"/>
        <v>0</v>
      </c>
      <c r="CW433" s="207">
        <f t="shared" si="601"/>
        <v>0</v>
      </c>
      <c r="CX433" s="208">
        <f t="shared" si="563"/>
        <v>0</v>
      </c>
      <c r="CY433" s="207">
        <f t="shared" si="563"/>
        <v>0</v>
      </c>
      <c r="CZ433" s="208">
        <f t="shared" si="563"/>
        <v>0</v>
      </c>
      <c r="DA433" s="208">
        <f t="shared" si="563"/>
        <v>0</v>
      </c>
      <c r="DB433" s="208">
        <f t="shared" si="564"/>
        <v>0</v>
      </c>
      <c r="DG433" s="207">
        <f t="shared" si="602"/>
        <v>0</v>
      </c>
      <c r="DH433" s="208">
        <f t="shared" si="565"/>
        <v>0</v>
      </c>
      <c r="DI433" s="208">
        <f t="shared" si="565"/>
        <v>0</v>
      </c>
      <c r="DJ433" s="208">
        <f t="shared" si="565"/>
        <v>0</v>
      </c>
      <c r="DK433" s="208">
        <f t="shared" si="565"/>
        <v>0</v>
      </c>
      <c r="DL433" s="208">
        <f t="shared" si="566"/>
        <v>0</v>
      </c>
      <c r="DQ433" s="207">
        <f t="shared" si="603"/>
        <v>0</v>
      </c>
      <c r="DR433" s="208">
        <f t="shared" si="567"/>
        <v>0</v>
      </c>
      <c r="DS433" s="208">
        <f t="shared" si="567"/>
        <v>0</v>
      </c>
      <c r="DT433" s="208">
        <f t="shared" si="567"/>
        <v>0</v>
      </c>
      <c r="DU433" s="208">
        <f t="shared" si="567"/>
        <v>0</v>
      </c>
      <c r="DV433" s="208">
        <f t="shared" si="568"/>
        <v>0</v>
      </c>
      <c r="EA433" s="207">
        <f t="shared" si="604"/>
        <v>0</v>
      </c>
      <c r="EB433" s="208">
        <f t="shared" si="569"/>
        <v>0</v>
      </c>
      <c r="EC433" s="208">
        <f t="shared" si="569"/>
        <v>0</v>
      </c>
      <c r="ED433" s="208">
        <f t="shared" si="569"/>
        <v>0</v>
      </c>
      <c r="EE433" s="208">
        <f t="shared" si="569"/>
        <v>0</v>
      </c>
      <c r="EF433" s="208">
        <f t="shared" si="570"/>
        <v>0</v>
      </c>
      <c r="EK433" s="207">
        <f t="shared" si="605"/>
        <v>0</v>
      </c>
      <c r="EL433" s="208">
        <f t="shared" si="571"/>
        <v>0</v>
      </c>
      <c r="EM433" s="208">
        <f t="shared" si="571"/>
        <v>0</v>
      </c>
      <c r="EN433" s="208">
        <f t="shared" si="571"/>
        <v>0</v>
      </c>
      <c r="EO433" s="208">
        <f t="shared" si="571"/>
        <v>0</v>
      </c>
      <c r="EP433" s="208">
        <f t="shared" si="572"/>
        <v>0</v>
      </c>
      <c r="EU433" s="207">
        <f t="shared" si="606"/>
        <v>0</v>
      </c>
      <c r="EV433" s="208">
        <f t="shared" si="573"/>
        <v>0</v>
      </c>
      <c r="EW433" s="208">
        <f t="shared" si="573"/>
        <v>0</v>
      </c>
      <c r="EX433" s="208">
        <f t="shared" si="573"/>
        <v>0</v>
      </c>
      <c r="EY433" s="208">
        <f t="shared" si="573"/>
        <v>0</v>
      </c>
      <c r="EZ433" s="208">
        <f t="shared" si="574"/>
        <v>0</v>
      </c>
      <c r="FE433" s="207">
        <f t="shared" si="607"/>
        <v>0</v>
      </c>
      <c r="FF433" s="208">
        <f t="shared" si="575"/>
        <v>0</v>
      </c>
      <c r="FG433" s="208">
        <f t="shared" si="575"/>
        <v>0</v>
      </c>
      <c r="FH433" s="208">
        <f t="shared" si="575"/>
        <v>0</v>
      </c>
      <c r="FI433" s="208">
        <f t="shared" si="575"/>
        <v>0</v>
      </c>
      <c r="FJ433" s="208">
        <f t="shared" si="576"/>
        <v>0</v>
      </c>
      <c r="FO433" s="207">
        <f t="shared" si="608"/>
        <v>0</v>
      </c>
      <c r="FP433" s="208">
        <f t="shared" si="577"/>
        <v>0</v>
      </c>
      <c r="FQ433" s="208">
        <f t="shared" si="577"/>
        <v>0</v>
      </c>
      <c r="FR433" s="208">
        <f t="shared" si="577"/>
        <v>0</v>
      </c>
      <c r="FS433" s="208">
        <f t="shared" si="577"/>
        <v>0</v>
      </c>
      <c r="FT433" s="208">
        <f t="shared" si="578"/>
        <v>0</v>
      </c>
      <c r="FY433" s="207">
        <f t="shared" si="609"/>
        <v>0</v>
      </c>
      <c r="FZ433" s="208">
        <f t="shared" si="579"/>
        <v>0</v>
      </c>
      <c r="GA433" s="208">
        <f t="shared" si="579"/>
        <v>0</v>
      </c>
      <c r="GB433" s="208">
        <f t="shared" si="579"/>
        <v>0</v>
      </c>
      <c r="GC433" s="208">
        <f t="shared" si="579"/>
        <v>0</v>
      </c>
      <c r="GD433" s="208">
        <f t="shared" si="580"/>
        <v>0</v>
      </c>
      <c r="GI433" s="207">
        <f t="shared" si="610"/>
        <v>0</v>
      </c>
      <c r="GJ433" s="208">
        <f t="shared" si="581"/>
        <v>0</v>
      </c>
      <c r="GK433" s="208">
        <f t="shared" si="581"/>
        <v>0</v>
      </c>
      <c r="GL433" s="208">
        <f t="shared" si="581"/>
        <v>0</v>
      </c>
      <c r="GM433" s="208">
        <f t="shared" si="581"/>
        <v>0</v>
      </c>
      <c r="GN433" s="208">
        <f t="shared" si="582"/>
        <v>0</v>
      </c>
      <c r="GS433" s="207">
        <f t="shared" si="611"/>
        <v>0</v>
      </c>
      <c r="GT433" s="208">
        <f t="shared" si="583"/>
        <v>0</v>
      </c>
      <c r="GU433" s="208">
        <f t="shared" si="583"/>
        <v>0</v>
      </c>
      <c r="GV433" s="208">
        <f t="shared" si="583"/>
        <v>0</v>
      </c>
      <c r="GW433" s="208">
        <f t="shared" si="583"/>
        <v>0</v>
      </c>
      <c r="GX433" s="208">
        <f t="shared" si="584"/>
        <v>0</v>
      </c>
      <c r="HC433" s="207">
        <f t="shared" si="612"/>
        <v>0</v>
      </c>
      <c r="HD433" s="208">
        <f t="shared" si="585"/>
        <v>0</v>
      </c>
      <c r="HE433" s="208">
        <f t="shared" si="585"/>
        <v>0</v>
      </c>
      <c r="HF433" s="208">
        <f t="shared" si="585"/>
        <v>0</v>
      </c>
      <c r="HG433" s="208">
        <f t="shared" si="585"/>
        <v>0</v>
      </c>
      <c r="HH433" s="208">
        <f t="shared" si="586"/>
        <v>0</v>
      </c>
      <c r="HM433" s="207">
        <f t="shared" si="613"/>
        <v>0</v>
      </c>
      <c r="HN433" s="208">
        <f t="shared" si="587"/>
        <v>0</v>
      </c>
      <c r="HO433" s="208">
        <f t="shared" si="587"/>
        <v>0</v>
      </c>
      <c r="HP433" s="208">
        <f t="shared" si="587"/>
        <v>0</v>
      </c>
      <c r="HQ433" s="208">
        <f t="shared" si="587"/>
        <v>0</v>
      </c>
      <c r="HR433" s="208">
        <f t="shared" si="588"/>
        <v>0</v>
      </c>
      <c r="HW433" s="207">
        <f t="shared" si="614"/>
        <v>0</v>
      </c>
      <c r="HX433" s="208">
        <f t="shared" si="589"/>
        <v>0</v>
      </c>
      <c r="HY433" s="208">
        <f t="shared" si="589"/>
        <v>0</v>
      </c>
      <c r="HZ433" s="208">
        <f t="shared" si="589"/>
        <v>0</v>
      </c>
      <c r="IA433" s="208">
        <f t="shared" si="589"/>
        <v>0</v>
      </c>
      <c r="IB433" s="208">
        <f t="shared" si="590"/>
        <v>0</v>
      </c>
      <c r="IG433" s="207">
        <f t="shared" si="615"/>
        <v>0</v>
      </c>
      <c r="IH433" s="208">
        <f t="shared" si="591"/>
        <v>0</v>
      </c>
      <c r="II433" s="208">
        <f t="shared" si="591"/>
        <v>0</v>
      </c>
      <c r="IJ433" s="208">
        <f t="shared" si="591"/>
        <v>0</v>
      </c>
      <c r="IK433" s="208">
        <f t="shared" si="591"/>
        <v>0</v>
      </c>
      <c r="IL433" s="208">
        <f t="shared" si="592"/>
        <v>0</v>
      </c>
    </row>
    <row r="434" spans="20:246">
      <c r="T434" s="207">
        <v>40.400000000000098</v>
      </c>
      <c r="U434" s="207">
        <f t="shared" si="593"/>
        <v>0</v>
      </c>
      <c r="V434" s="208">
        <f t="shared" si="547"/>
        <v>0</v>
      </c>
      <c r="W434" s="208">
        <f t="shared" si="547"/>
        <v>0</v>
      </c>
      <c r="X434" s="208">
        <f t="shared" si="547"/>
        <v>0</v>
      </c>
      <c r="Y434" s="208">
        <f t="shared" si="547"/>
        <v>0</v>
      </c>
      <c r="Z434" s="208">
        <f t="shared" si="548"/>
        <v>0</v>
      </c>
      <c r="AE434" s="207">
        <f t="shared" si="594"/>
        <v>0</v>
      </c>
      <c r="AF434" s="208">
        <f t="shared" si="549"/>
        <v>0</v>
      </c>
      <c r="AG434" s="208">
        <f t="shared" si="549"/>
        <v>0</v>
      </c>
      <c r="AH434" s="208">
        <f t="shared" si="549"/>
        <v>0</v>
      </c>
      <c r="AI434" s="208">
        <f t="shared" si="549"/>
        <v>0</v>
      </c>
      <c r="AJ434" s="208">
        <f t="shared" si="550"/>
        <v>0</v>
      </c>
      <c r="AO434" s="207">
        <f t="shared" si="595"/>
        <v>0</v>
      </c>
      <c r="AP434" s="208">
        <f t="shared" si="551"/>
        <v>0</v>
      </c>
      <c r="AQ434" s="208">
        <f t="shared" si="551"/>
        <v>0</v>
      </c>
      <c r="AR434" s="208">
        <f t="shared" si="551"/>
        <v>0</v>
      </c>
      <c r="AS434" s="208">
        <f t="shared" si="551"/>
        <v>0</v>
      </c>
      <c r="AT434" s="208">
        <f t="shared" si="552"/>
        <v>0</v>
      </c>
      <c r="AY434" s="207">
        <f t="shared" si="596"/>
        <v>0</v>
      </c>
      <c r="AZ434" s="208">
        <f t="shared" si="553"/>
        <v>0</v>
      </c>
      <c r="BA434" s="208">
        <f t="shared" si="553"/>
        <v>0</v>
      </c>
      <c r="BB434" s="208">
        <f t="shared" si="553"/>
        <v>0</v>
      </c>
      <c r="BC434" s="208">
        <f t="shared" si="553"/>
        <v>0</v>
      </c>
      <c r="BD434" s="208">
        <f t="shared" si="554"/>
        <v>0</v>
      </c>
      <c r="BI434" s="207">
        <f t="shared" si="597"/>
        <v>0</v>
      </c>
      <c r="BJ434" s="208">
        <f t="shared" si="555"/>
        <v>0</v>
      </c>
      <c r="BK434" s="208">
        <f t="shared" si="555"/>
        <v>0</v>
      </c>
      <c r="BL434" s="208">
        <f t="shared" si="555"/>
        <v>0</v>
      </c>
      <c r="BM434" s="208">
        <f t="shared" si="555"/>
        <v>0</v>
      </c>
      <c r="BN434" s="208">
        <f t="shared" si="556"/>
        <v>0</v>
      </c>
      <c r="BS434" s="207">
        <f t="shared" si="598"/>
        <v>0</v>
      </c>
      <c r="BT434" s="208">
        <f t="shared" si="557"/>
        <v>0</v>
      </c>
      <c r="BU434" s="208">
        <f t="shared" si="557"/>
        <v>0</v>
      </c>
      <c r="BV434" s="208">
        <f t="shared" si="557"/>
        <v>0</v>
      </c>
      <c r="BW434" s="208">
        <f t="shared" si="557"/>
        <v>0</v>
      </c>
      <c r="BX434" s="208">
        <f t="shared" si="558"/>
        <v>0</v>
      </c>
      <c r="CC434" s="207">
        <f t="shared" si="599"/>
        <v>0</v>
      </c>
      <c r="CD434" s="208">
        <f t="shared" si="559"/>
        <v>0</v>
      </c>
      <c r="CE434" s="208">
        <f t="shared" si="559"/>
        <v>0</v>
      </c>
      <c r="CF434" s="208">
        <f t="shared" si="559"/>
        <v>0</v>
      </c>
      <c r="CG434" s="208">
        <f t="shared" si="559"/>
        <v>0</v>
      </c>
      <c r="CH434" s="208">
        <f t="shared" si="560"/>
        <v>0</v>
      </c>
      <c r="CM434" s="207">
        <f t="shared" si="600"/>
        <v>0</v>
      </c>
      <c r="CN434" s="208">
        <f t="shared" si="561"/>
        <v>0</v>
      </c>
      <c r="CO434" s="208">
        <f t="shared" si="561"/>
        <v>0</v>
      </c>
      <c r="CP434" s="208">
        <f t="shared" si="561"/>
        <v>0</v>
      </c>
      <c r="CQ434" s="208">
        <f t="shared" si="561"/>
        <v>0</v>
      </c>
      <c r="CR434" s="208">
        <f t="shared" si="562"/>
        <v>0</v>
      </c>
      <c r="CW434" s="207">
        <f t="shared" si="601"/>
        <v>0</v>
      </c>
      <c r="CX434" s="208">
        <f t="shared" si="563"/>
        <v>0</v>
      </c>
      <c r="CY434" s="207">
        <f t="shared" si="563"/>
        <v>0</v>
      </c>
      <c r="CZ434" s="208">
        <f t="shared" si="563"/>
        <v>0</v>
      </c>
      <c r="DA434" s="208">
        <f t="shared" si="563"/>
        <v>0</v>
      </c>
      <c r="DB434" s="208">
        <f t="shared" si="564"/>
        <v>0</v>
      </c>
      <c r="DG434" s="207">
        <f t="shared" si="602"/>
        <v>0</v>
      </c>
      <c r="DH434" s="208">
        <f t="shared" si="565"/>
        <v>0</v>
      </c>
      <c r="DI434" s="208">
        <f t="shared" si="565"/>
        <v>0</v>
      </c>
      <c r="DJ434" s="208">
        <f t="shared" si="565"/>
        <v>0</v>
      </c>
      <c r="DK434" s="208">
        <f t="shared" si="565"/>
        <v>0</v>
      </c>
      <c r="DL434" s="208">
        <f t="shared" si="566"/>
        <v>0</v>
      </c>
      <c r="DQ434" s="207">
        <f t="shared" si="603"/>
        <v>0</v>
      </c>
      <c r="DR434" s="208">
        <f t="shared" si="567"/>
        <v>0</v>
      </c>
      <c r="DS434" s="208">
        <f t="shared" si="567"/>
        <v>0</v>
      </c>
      <c r="DT434" s="208">
        <f t="shared" si="567"/>
        <v>0</v>
      </c>
      <c r="DU434" s="208">
        <f t="shared" si="567"/>
        <v>0</v>
      </c>
      <c r="DV434" s="208">
        <f t="shared" si="568"/>
        <v>0</v>
      </c>
      <c r="EA434" s="207">
        <f t="shared" si="604"/>
        <v>0</v>
      </c>
      <c r="EB434" s="208">
        <f t="shared" si="569"/>
        <v>0</v>
      </c>
      <c r="EC434" s="208">
        <f t="shared" si="569"/>
        <v>0</v>
      </c>
      <c r="ED434" s="208">
        <f t="shared" si="569"/>
        <v>0</v>
      </c>
      <c r="EE434" s="208">
        <f t="shared" si="569"/>
        <v>0</v>
      </c>
      <c r="EF434" s="208">
        <f t="shared" si="570"/>
        <v>0</v>
      </c>
      <c r="EK434" s="207">
        <f t="shared" si="605"/>
        <v>0</v>
      </c>
      <c r="EL434" s="208">
        <f t="shared" si="571"/>
        <v>0</v>
      </c>
      <c r="EM434" s="208">
        <f t="shared" si="571"/>
        <v>0</v>
      </c>
      <c r="EN434" s="208">
        <f t="shared" si="571"/>
        <v>0</v>
      </c>
      <c r="EO434" s="208">
        <f t="shared" si="571"/>
        <v>0</v>
      </c>
      <c r="EP434" s="208">
        <f t="shared" si="572"/>
        <v>0</v>
      </c>
      <c r="EU434" s="207">
        <f t="shared" si="606"/>
        <v>0</v>
      </c>
      <c r="EV434" s="208">
        <f t="shared" si="573"/>
        <v>0</v>
      </c>
      <c r="EW434" s="208">
        <f t="shared" si="573"/>
        <v>0</v>
      </c>
      <c r="EX434" s="208">
        <f t="shared" si="573"/>
        <v>0</v>
      </c>
      <c r="EY434" s="208">
        <f t="shared" si="573"/>
        <v>0</v>
      </c>
      <c r="EZ434" s="208">
        <f t="shared" si="574"/>
        <v>0</v>
      </c>
      <c r="FE434" s="207">
        <f t="shared" si="607"/>
        <v>0</v>
      </c>
      <c r="FF434" s="208">
        <f t="shared" si="575"/>
        <v>0</v>
      </c>
      <c r="FG434" s="208">
        <f t="shared" si="575"/>
        <v>0</v>
      </c>
      <c r="FH434" s="208">
        <f t="shared" si="575"/>
        <v>0</v>
      </c>
      <c r="FI434" s="208">
        <f t="shared" si="575"/>
        <v>0</v>
      </c>
      <c r="FJ434" s="208">
        <f t="shared" si="576"/>
        <v>0</v>
      </c>
      <c r="FO434" s="207">
        <f t="shared" si="608"/>
        <v>0</v>
      </c>
      <c r="FP434" s="208">
        <f t="shared" si="577"/>
        <v>0</v>
      </c>
      <c r="FQ434" s="208">
        <f t="shared" si="577"/>
        <v>0</v>
      </c>
      <c r="FR434" s="208">
        <f t="shared" si="577"/>
        <v>0</v>
      </c>
      <c r="FS434" s="208">
        <f t="shared" si="577"/>
        <v>0</v>
      </c>
      <c r="FT434" s="208">
        <f t="shared" si="578"/>
        <v>0</v>
      </c>
      <c r="FY434" s="207">
        <f t="shared" si="609"/>
        <v>0</v>
      </c>
      <c r="FZ434" s="208">
        <f t="shared" si="579"/>
        <v>0</v>
      </c>
      <c r="GA434" s="208">
        <f t="shared" si="579"/>
        <v>0</v>
      </c>
      <c r="GB434" s="208">
        <f t="shared" si="579"/>
        <v>0</v>
      </c>
      <c r="GC434" s="208">
        <f t="shared" si="579"/>
        <v>0</v>
      </c>
      <c r="GD434" s="208">
        <f t="shared" si="580"/>
        <v>0</v>
      </c>
      <c r="GI434" s="207">
        <f t="shared" si="610"/>
        <v>0</v>
      </c>
      <c r="GJ434" s="208">
        <f t="shared" si="581"/>
        <v>0</v>
      </c>
      <c r="GK434" s="208">
        <f t="shared" si="581"/>
        <v>0</v>
      </c>
      <c r="GL434" s="208">
        <f t="shared" si="581"/>
        <v>0</v>
      </c>
      <c r="GM434" s="208">
        <f t="shared" si="581"/>
        <v>0</v>
      </c>
      <c r="GN434" s="208">
        <f t="shared" si="582"/>
        <v>0</v>
      </c>
      <c r="GS434" s="207">
        <f t="shared" si="611"/>
        <v>0</v>
      </c>
      <c r="GT434" s="208">
        <f t="shared" si="583"/>
        <v>0</v>
      </c>
      <c r="GU434" s="208">
        <f t="shared" si="583"/>
        <v>0</v>
      </c>
      <c r="GV434" s="208">
        <f t="shared" si="583"/>
        <v>0</v>
      </c>
      <c r="GW434" s="208">
        <f t="shared" si="583"/>
        <v>0</v>
      </c>
      <c r="GX434" s="208">
        <f t="shared" si="584"/>
        <v>0</v>
      </c>
      <c r="HC434" s="207">
        <f t="shared" si="612"/>
        <v>0</v>
      </c>
      <c r="HD434" s="208">
        <f t="shared" si="585"/>
        <v>0</v>
      </c>
      <c r="HE434" s="208">
        <f t="shared" si="585"/>
        <v>0</v>
      </c>
      <c r="HF434" s="208">
        <f t="shared" si="585"/>
        <v>0</v>
      </c>
      <c r="HG434" s="208">
        <f t="shared" si="585"/>
        <v>0</v>
      </c>
      <c r="HH434" s="208">
        <f t="shared" si="586"/>
        <v>0</v>
      </c>
      <c r="HM434" s="207">
        <f t="shared" si="613"/>
        <v>0</v>
      </c>
      <c r="HN434" s="208">
        <f t="shared" si="587"/>
        <v>0</v>
      </c>
      <c r="HO434" s="208">
        <f t="shared" si="587"/>
        <v>0</v>
      </c>
      <c r="HP434" s="208">
        <f t="shared" si="587"/>
        <v>0</v>
      </c>
      <c r="HQ434" s="208">
        <f t="shared" si="587"/>
        <v>0</v>
      </c>
      <c r="HR434" s="208">
        <f t="shared" si="588"/>
        <v>0</v>
      </c>
      <c r="HW434" s="207">
        <f t="shared" si="614"/>
        <v>0</v>
      </c>
      <c r="HX434" s="208">
        <f t="shared" si="589"/>
        <v>0</v>
      </c>
      <c r="HY434" s="208">
        <f t="shared" si="589"/>
        <v>0</v>
      </c>
      <c r="HZ434" s="208">
        <f t="shared" si="589"/>
        <v>0</v>
      </c>
      <c r="IA434" s="208">
        <f t="shared" si="589"/>
        <v>0</v>
      </c>
      <c r="IB434" s="208">
        <f t="shared" si="590"/>
        <v>0</v>
      </c>
      <c r="IG434" s="207">
        <f t="shared" si="615"/>
        <v>0</v>
      </c>
      <c r="IH434" s="208">
        <f t="shared" si="591"/>
        <v>0</v>
      </c>
      <c r="II434" s="208">
        <f t="shared" si="591"/>
        <v>0</v>
      </c>
      <c r="IJ434" s="208">
        <f t="shared" si="591"/>
        <v>0</v>
      </c>
      <c r="IK434" s="208">
        <f t="shared" si="591"/>
        <v>0</v>
      </c>
      <c r="IL434" s="208">
        <f t="shared" si="592"/>
        <v>0</v>
      </c>
    </row>
    <row r="435" spans="20:246">
      <c r="T435" s="207">
        <v>40.500000000000099</v>
      </c>
      <c r="U435" s="207">
        <f t="shared" si="593"/>
        <v>0</v>
      </c>
      <c r="V435" s="208">
        <f t="shared" si="547"/>
        <v>0</v>
      </c>
      <c r="W435" s="208">
        <f t="shared" si="547"/>
        <v>0</v>
      </c>
      <c r="X435" s="208">
        <f t="shared" si="547"/>
        <v>0</v>
      </c>
      <c r="Y435" s="208">
        <f t="shared" si="547"/>
        <v>0</v>
      </c>
      <c r="Z435" s="208">
        <f t="shared" si="548"/>
        <v>0</v>
      </c>
      <c r="AE435" s="207">
        <f t="shared" si="594"/>
        <v>0</v>
      </c>
      <c r="AF435" s="208">
        <f t="shared" si="549"/>
        <v>0</v>
      </c>
      <c r="AG435" s="208">
        <f t="shared" si="549"/>
        <v>0</v>
      </c>
      <c r="AH435" s="208">
        <f t="shared" si="549"/>
        <v>0</v>
      </c>
      <c r="AI435" s="208">
        <f t="shared" si="549"/>
        <v>0</v>
      </c>
      <c r="AJ435" s="208">
        <f t="shared" si="550"/>
        <v>0</v>
      </c>
      <c r="AO435" s="207">
        <f t="shared" si="595"/>
        <v>0</v>
      </c>
      <c r="AP435" s="208">
        <f t="shared" si="551"/>
        <v>0</v>
      </c>
      <c r="AQ435" s="208">
        <f t="shared" si="551"/>
        <v>0</v>
      </c>
      <c r="AR435" s="208">
        <f t="shared" si="551"/>
        <v>0</v>
      </c>
      <c r="AS435" s="208">
        <f t="shared" si="551"/>
        <v>0</v>
      </c>
      <c r="AT435" s="208">
        <f t="shared" si="552"/>
        <v>0</v>
      </c>
      <c r="AY435" s="207">
        <f t="shared" si="596"/>
        <v>0</v>
      </c>
      <c r="AZ435" s="208">
        <f t="shared" si="553"/>
        <v>0</v>
      </c>
      <c r="BA435" s="208">
        <f t="shared" si="553"/>
        <v>0</v>
      </c>
      <c r="BB435" s="208">
        <f t="shared" si="553"/>
        <v>0</v>
      </c>
      <c r="BC435" s="208">
        <f t="shared" si="553"/>
        <v>0</v>
      </c>
      <c r="BD435" s="208">
        <f t="shared" si="554"/>
        <v>0</v>
      </c>
      <c r="BI435" s="207">
        <f t="shared" si="597"/>
        <v>0</v>
      </c>
      <c r="BJ435" s="208">
        <f t="shared" si="555"/>
        <v>0</v>
      </c>
      <c r="BK435" s="208">
        <f t="shared" si="555"/>
        <v>0</v>
      </c>
      <c r="BL435" s="208">
        <f t="shared" si="555"/>
        <v>0</v>
      </c>
      <c r="BM435" s="208">
        <f t="shared" si="555"/>
        <v>0</v>
      </c>
      <c r="BN435" s="208">
        <f t="shared" si="556"/>
        <v>0</v>
      </c>
      <c r="BS435" s="207">
        <f t="shared" si="598"/>
        <v>0</v>
      </c>
      <c r="BT435" s="208">
        <f t="shared" si="557"/>
        <v>0</v>
      </c>
      <c r="BU435" s="208">
        <f t="shared" si="557"/>
        <v>0</v>
      </c>
      <c r="BV435" s="208">
        <f t="shared" si="557"/>
        <v>0</v>
      </c>
      <c r="BW435" s="208">
        <f t="shared" si="557"/>
        <v>0</v>
      </c>
      <c r="BX435" s="208">
        <f t="shared" si="558"/>
        <v>0</v>
      </c>
      <c r="CC435" s="207">
        <f t="shared" si="599"/>
        <v>0</v>
      </c>
      <c r="CD435" s="208">
        <f t="shared" si="559"/>
        <v>0</v>
      </c>
      <c r="CE435" s="208">
        <f t="shared" si="559"/>
        <v>0</v>
      </c>
      <c r="CF435" s="208">
        <f t="shared" si="559"/>
        <v>0</v>
      </c>
      <c r="CG435" s="208">
        <f t="shared" si="559"/>
        <v>0</v>
      </c>
      <c r="CH435" s="208">
        <f t="shared" si="560"/>
        <v>0</v>
      </c>
      <c r="CM435" s="207">
        <f t="shared" si="600"/>
        <v>0</v>
      </c>
      <c r="CN435" s="208">
        <f t="shared" si="561"/>
        <v>0</v>
      </c>
      <c r="CO435" s="208">
        <f t="shared" si="561"/>
        <v>0</v>
      </c>
      <c r="CP435" s="208">
        <f t="shared" si="561"/>
        <v>0</v>
      </c>
      <c r="CQ435" s="208">
        <f t="shared" si="561"/>
        <v>0</v>
      </c>
      <c r="CR435" s="208">
        <f t="shared" si="562"/>
        <v>0</v>
      </c>
      <c r="CW435" s="207">
        <f t="shared" si="601"/>
        <v>0</v>
      </c>
      <c r="CX435" s="208">
        <f t="shared" si="563"/>
        <v>0</v>
      </c>
      <c r="CY435" s="207">
        <f t="shared" si="563"/>
        <v>0</v>
      </c>
      <c r="CZ435" s="208">
        <f t="shared" si="563"/>
        <v>0</v>
      </c>
      <c r="DA435" s="208">
        <f t="shared" si="563"/>
        <v>0</v>
      </c>
      <c r="DB435" s="208">
        <f t="shared" si="564"/>
        <v>0</v>
      </c>
      <c r="DG435" s="207">
        <f t="shared" si="602"/>
        <v>0</v>
      </c>
      <c r="DH435" s="208">
        <f t="shared" si="565"/>
        <v>0</v>
      </c>
      <c r="DI435" s="208">
        <f t="shared" si="565"/>
        <v>0</v>
      </c>
      <c r="DJ435" s="208">
        <f t="shared" si="565"/>
        <v>0</v>
      </c>
      <c r="DK435" s="208">
        <f t="shared" si="565"/>
        <v>0</v>
      </c>
      <c r="DL435" s="208">
        <f t="shared" si="566"/>
        <v>0</v>
      </c>
      <c r="DQ435" s="207">
        <f t="shared" si="603"/>
        <v>0</v>
      </c>
      <c r="DR435" s="208">
        <f t="shared" si="567"/>
        <v>0</v>
      </c>
      <c r="DS435" s="208">
        <f t="shared" si="567"/>
        <v>0</v>
      </c>
      <c r="DT435" s="208">
        <f t="shared" si="567"/>
        <v>0</v>
      </c>
      <c r="DU435" s="208">
        <f t="shared" si="567"/>
        <v>0</v>
      </c>
      <c r="DV435" s="208">
        <f t="shared" si="568"/>
        <v>0</v>
      </c>
      <c r="EA435" s="207">
        <f t="shared" si="604"/>
        <v>0</v>
      </c>
      <c r="EB435" s="208">
        <f t="shared" si="569"/>
        <v>0</v>
      </c>
      <c r="EC435" s="208">
        <f t="shared" si="569"/>
        <v>0</v>
      </c>
      <c r="ED435" s="208">
        <f t="shared" si="569"/>
        <v>0</v>
      </c>
      <c r="EE435" s="208">
        <f t="shared" si="569"/>
        <v>0</v>
      </c>
      <c r="EF435" s="208">
        <f t="shared" si="570"/>
        <v>0</v>
      </c>
      <c r="EK435" s="207">
        <f t="shared" si="605"/>
        <v>0</v>
      </c>
      <c r="EL435" s="208">
        <f t="shared" si="571"/>
        <v>0</v>
      </c>
      <c r="EM435" s="208">
        <f t="shared" si="571"/>
        <v>0</v>
      </c>
      <c r="EN435" s="208">
        <f t="shared" si="571"/>
        <v>0</v>
      </c>
      <c r="EO435" s="208">
        <f t="shared" si="571"/>
        <v>0</v>
      </c>
      <c r="EP435" s="208">
        <f t="shared" si="572"/>
        <v>0</v>
      </c>
      <c r="EU435" s="207">
        <f t="shared" si="606"/>
        <v>0</v>
      </c>
      <c r="EV435" s="208">
        <f t="shared" si="573"/>
        <v>0</v>
      </c>
      <c r="EW435" s="208">
        <f t="shared" si="573"/>
        <v>0</v>
      </c>
      <c r="EX435" s="208">
        <f t="shared" si="573"/>
        <v>0</v>
      </c>
      <c r="EY435" s="208">
        <f t="shared" si="573"/>
        <v>0</v>
      </c>
      <c r="EZ435" s="208">
        <f t="shared" si="574"/>
        <v>0</v>
      </c>
      <c r="FE435" s="207">
        <f t="shared" si="607"/>
        <v>0</v>
      </c>
      <c r="FF435" s="208">
        <f t="shared" si="575"/>
        <v>0</v>
      </c>
      <c r="FG435" s="208">
        <f t="shared" si="575"/>
        <v>0</v>
      </c>
      <c r="FH435" s="208">
        <f t="shared" si="575"/>
        <v>0</v>
      </c>
      <c r="FI435" s="208">
        <f t="shared" si="575"/>
        <v>0</v>
      </c>
      <c r="FJ435" s="208">
        <f t="shared" si="576"/>
        <v>0</v>
      </c>
      <c r="FO435" s="207">
        <f t="shared" si="608"/>
        <v>0</v>
      </c>
      <c r="FP435" s="208">
        <f t="shared" si="577"/>
        <v>0</v>
      </c>
      <c r="FQ435" s="208">
        <f t="shared" si="577"/>
        <v>0</v>
      </c>
      <c r="FR435" s="208">
        <f t="shared" si="577"/>
        <v>0</v>
      </c>
      <c r="FS435" s="208">
        <f t="shared" si="577"/>
        <v>0</v>
      </c>
      <c r="FT435" s="208">
        <f t="shared" si="578"/>
        <v>0</v>
      </c>
      <c r="FY435" s="207">
        <f t="shared" si="609"/>
        <v>0</v>
      </c>
      <c r="FZ435" s="208">
        <f t="shared" si="579"/>
        <v>0</v>
      </c>
      <c r="GA435" s="208">
        <f t="shared" si="579"/>
        <v>0</v>
      </c>
      <c r="GB435" s="208">
        <f t="shared" si="579"/>
        <v>0</v>
      </c>
      <c r="GC435" s="208">
        <f t="shared" si="579"/>
        <v>0</v>
      </c>
      <c r="GD435" s="208">
        <f t="shared" si="580"/>
        <v>0</v>
      </c>
      <c r="GI435" s="207">
        <f t="shared" si="610"/>
        <v>0</v>
      </c>
      <c r="GJ435" s="208">
        <f t="shared" si="581"/>
        <v>0</v>
      </c>
      <c r="GK435" s="208">
        <f t="shared" si="581"/>
        <v>0</v>
      </c>
      <c r="GL435" s="208">
        <f t="shared" si="581"/>
        <v>0</v>
      </c>
      <c r="GM435" s="208">
        <f t="shared" si="581"/>
        <v>0</v>
      </c>
      <c r="GN435" s="208">
        <f t="shared" si="582"/>
        <v>0</v>
      </c>
      <c r="GS435" s="207">
        <f t="shared" si="611"/>
        <v>0</v>
      </c>
      <c r="GT435" s="208">
        <f t="shared" si="583"/>
        <v>0</v>
      </c>
      <c r="GU435" s="208">
        <f t="shared" si="583"/>
        <v>0</v>
      </c>
      <c r="GV435" s="208">
        <f t="shared" si="583"/>
        <v>0</v>
      </c>
      <c r="GW435" s="208">
        <f t="shared" si="583"/>
        <v>0</v>
      </c>
      <c r="GX435" s="208">
        <f t="shared" si="584"/>
        <v>0</v>
      </c>
      <c r="HC435" s="207">
        <f t="shared" si="612"/>
        <v>0</v>
      </c>
      <c r="HD435" s="208">
        <f t="shared" si="585"/>
        <v>0</v>
      </c>
      <c r="HE435" s="208">
        <f t="shared" si="585"/>
        <v>0</v>
      </c>
      <c r="HF435" s="208">
        <f t="shared" si="585"/>
        <v>0</v>
      </c>
      <c r="HG435" s="208">
        <f t="shared" si="585"/>
        <v>0</v>
      </c>
      <c r="HH435" s="208">
        <f t="shared" si="586"/>
        <v>0</v>
      </c>
      <c r="HM435" s="207">
        <f t="shared" si="613"/>
        <v>0</v>
      </c>
      <c r="HN435" s="208">
        <f t="shared" si="587"/>
        <v>0</v>
      </c>
      <c r="HO435" s="208">
        <f t="shared" si="587"/>
        <v>0</v>
      </c>
      <c r="HP435" s="208">
        <f t="shared" si="587"/>
        <v>0</v>
      </c>
      <c r="HQ435" s="208">
        <f t="shared" si="587"/>
        <v>0</v>
      </c>
      <c r="HR435" s="208">
        <f t="shared" si="588"/>
        <v>0</v>
      </c>
      <c r="HW435" s="207">
        <f t="shared" si="614"/>
        <v>0</v>
      </c>
      <c r="HX435" s="208">
        <f t="shared" si="589"/>
        <v>0</v>
      </c>
      <c r="HY435" s="208">
        <f t="shared" si="589"/>
        <v>0</v>
      </c>
      <c r="HZ435" s="208">
        <f t="shared" si="589"/>
        <v>0</v>
      </c>
      <c r="IA435" s="208">
        <f t="shared" si="589"/>
        <v>0</v>
      </c>
      <c r="IB435" s="208">
        <f t="shared" si="590"/>
        <v>0</v>
      </c>
      <c r="IG435" s="207">
        <f t="shared" si="615"/>
        <v>0</v>
      </c>
      <c r="IH435" s="208">
        <f t="shared" si="591"/>
        <v>0</v>
      </c>
      <c r="II435" s="208">
        <f t="shared" si="591"/>
        <v>0</v>
      </c>
      <c r="IJ435" s="208">
        <f t="shared" si="591"/>
        <v>0</v>
      </c>
      <c r="IK435" s="208">
        <f t="shared" si="591"/>
        <v>0</v>
      </c>
      <c r="IL435" s="208">
        <f t="shared" si="592"/>
        <v>0</v>
      </c>
    </row>
    <row r="436" spans="20:246">
      <c r="T436" s="207">
        <v>40.600000000000101</v>
      </c>
      <c r="U436" s="207">
        <f t="shared" si="593"/>
        <v>0</v>
      </c>
      <c r="V436" s="208">
        <f t="shared" si="547"/>
        <v>0</v>
      </c>
      <c r="W436" s="208">
        <f t="shared" si="547"/>
        <v>0</v>
      </c>
      <c r="X436" s="208">
        <f t="shared" si="547"/>
        <v>0</v>
      </c>
      <c r="Y436" s="208">
        <f t="shared" si="547"/>
        <v>0</v>
      </c>
      <c r="Z436" s="208">
        <f t="shared" si="548"/>
        <v>0</v>
      </c>
      <c r="AE436" s="207">
        <f t="shared" si="594"/>
        <v>0</v>
      </c>
      <c r="AF436" s="208">
        <f t="shared" si="549"/>
        <v>0</v>
      </c>
      <c r="AG436" s="208">
        <f t="shared" si="549"/>
        <v>0</v>
      </c>
      <c r="AH436" s="208">
        <f t="shared" si="549"/>
        <v>0</v>
      </c>
      <c r="AI436" s="208">
        <f t="shared" si="549"/>
        <v>0</v>
      </c>
      <c r="AJ436" s="208">
        <f t="shared" si="550"/>
        <v>0</v>
      </c>
      <c r="AO436" s="207">
        <f t="shared" si="595"/>
        <v>0</v>
      </c>
      <c r="AP436" s="208">
        <f t="shared" si="551"/>
        <v>0</v>
      </c>
      <c r="AQ436" s="208">
        <f t="shared" si="551"/>
        <v>0</v>
      </c>
      <c r="AR436" s="208">
        <f t="shared" si="551"/>
        <v>0</v>
      </c>
      <c r="AS436" s="208">
        <f t="shared" si="551"/>
        <v>0</v>
      </c>
      <c r="AT436" s="208">
        <f t="shared" si="552"/>
        <v>0</v>
      </c>
      <c r="AY436" s="207">
        <f t="shared" si="596"/>
        <v>0</v>
      </c>
      <c r="AZ436" s="208">
        <f t="shared" si="553"/>
        <v>0</v>
      </c>
      <c r="BA436" s="208">
        <f t="shared" si="553"/>
        <v>0</v>
      </c>
      <c r="BB436" s="208">
        <f t="shared" si="553"/>
        <v>0</v>
      </c>
      <c r="BC436" s="208">
        <f t="shared" si="553"/>
        <v>0</v>
      </c>
      <c r="BD436" s="208">
        <f t="shared" si="554"/>
        <v>0</v>
      </c>
      <c r="BI436" s="207">
        <f t="shared" si="597"/>
        <v>0</v>
      </c>
      <c r="BJ436" s="208">
        <f t="shared" si="555"/>
        <v>0</v>
      </c>
      <c r="BK436" s="208">
        <f t="shared" si="555"/>
        <v>0</v>
      </c>
      <c r="BL436" s="208">
        <f t="shared" si="555"/>
        <v>0</v>
      </c>
      <c r="BM436" s="208">
        <f t="shared" si="555"/>
        <v>0</v>
      </c>
      <c r="BN436" s="208">
        <f t="shared" si="556"/>
        <v>0</v>
      </c>
      <c r="BS436" s="207">
        <f t="shared" si="598"/>
        <v>0</v>
      </c>
      <c r="BT436" s="208">
        <f t="shared" si="557"/>
        <v>0</v>
      </c>
      <c r="BU436" s="208">
        <f t="shared" si="557"/>
        <v>0</v>
      </c>
      <c r="BV436" s="208">
        <f t="shared" si="557"/>
        <v>0</v>
      </c>
      <c r="BW436" s="208">
        <f t="shared" si="557"/>
        <v>0</v>
      </c>
      <c r="BX436" s="208">
        <f t="shared" si="558"/>
        <v>0</v>
      </c>
      <c r="CC436" s="207">
        <f t="shared" si="599"/>
        <v>0</v>
      </c>
      <c r="CD436" s="208">
        <f t="shared" si="559"/>
        <v>0</v>
      </c>
      <c r="CE436" s="208">
        <f t="shared" si="559"/>
        <v>0</v>
      </c>
      <c r="CF436" s="208">
        <f t="shared" si="559"/>
        <v>0</v>
      </c>
      <c r="CG436" s="208">
        <f t="shared" si="559"/>
        <v>0</v>
      </c>
      <c r="CH436" s="208">
        <f t="shared" si="560"/>
        <v>0</v>
      </c>
      <c r="CM436" s="207">
        <f t="shared" si="600"/>
        <v>0</v>
      </c>
      <c r="CN436" s="208">
        <f t="shared" si="561"/>
        <v>0</v>
      </c>
      <c r="CO436" s="208">
        <f t="shared" si="561"/>
        <v>0</v>
      </c>
      <c r="CP436" s="208">
        <f t="shared" si="561"/>
        <v>0</v>
      </c>
      <c r="CQ436" s="208">
        <f t="shared" si="561"/>
        <v>0</v>
      </c>
      <c r="CR436" s="208">
        <f t="shared" si="562"/>
        <v>0</v>
      </c>
      <c r="CW436" s="207">
        <f t="shared" si="601"/>
        <v>0</v>
      </c>
      <c r="CX436" s="208">
        <f t="shared" si="563"/>
        <v>0</v>
      </c>
      <c r="CY436" s="207">
        <f t="shared" si="563"/>
        <v>0</v>
      </c>
      <c r="CZ436" s="208">
        <f t="shared" si="563"/>
        <v>0</v>
      </c>
      <c r="DA436" s="208">
        <f t="shared" si="563"/>
        <v>0</v>
      </c>
      <c r="DB436" s="208">
        <f t="shared" si="564"/>
        <v>0</v>
      </c>
      <c r="DG436" s="207">
        <f t="shared" si="602"/>
        <v>0</v>
      </c>
      <c r="DH436" s="208">
        <f t="shared" si="565"/>
        <v>0</v>
      </c>
      <c r="DI436" s="208">
        <f t="shared" si="565"/>
        <v>0</v>
      </c>
      <c r="DJ436" s="208">
        <f t="shared" si="565"/>
        <v>0</v>
      </c>
      <c r="DK436" s="208">
        <f t="shared" si="565"/>
        <v>0</v>
      </c>
      <c r="DL436" s="208">
        <f t="shared" si="566"/>
        <v>0</v>
      </c>
      <c r="DQ436" s="207">
        <f t="shared" si="603"/>
        <v>0</v>
      </c>
      <c r="DR436" s="208">
        <f t="shared" si="567"/>
        <v>0</v>
      </c>
      <c r="DS436" s="208">
        <f t="shared" si="567"/>
        <v>0</v>
      </c>
      <c r="DT436" s="208">
        <f t="shared" si="567"/>
        <v>0</v>
      </c>
      <c r="DU436" s="208">
        <f t="shared" si="567"/>
        <v>0</v>
      </c>
      <c r="DV436" s="208">
        <f t="shared" si="568"/>
        <v>0</v>
      </c>
      <c r="EA436" s="207">
        <f t="shared" si="604"/>
        <v>0</v>
      </c>
      <c r="EB436" s="208">
        <f t="shared" si="569"/>
        <v>0</v>
      </c>
      <c r="EC436" s="208">
        <f t="shared" si="569"/>
        <v>0</v>
      </c>
      <c r="ED436" s="208">
        <f t="shared" si="569"/>
        <v>0</v>
      </c>
      <c r="EE436" s="208">
        <f t="shared" si="569"/>
        <v>0</v>
      </c>
      <c r="EF436" s="208">
        <f t="shared" si="570"/>
        <v>0</v>
      </c>
      <c r="EK436" s="207">
        <f t="shared" si="605"/>
        <v>0</v>
      </c>
      <c r="EL436" s="208">
        <f t="shared" si="571"/>
        <v>0</v>
      </c>
      <c r="EM436" s="208">
        <f t="shared" si="571"/>
        <v>0</v>
      </c>
      <c r="EN436" s="208">
        <f t="shared" si="571"/>
        <v>0</v>
      </c>
      <c r="EO436" s="208">
        <f t="shared" si="571"/>
        <v>0</v>
      </c>
      <c r="EP436" s="208">
        <f t="shared" si="572"/>
        <v>0</v>
      </c>
      <c r="EU436" s="207">
        <f t="shared" si="606"/>
        <v>0</v>
      </c>
      <c r="EV436" s="208">
        <f t="shared" si="573"/>
        <v>0</v>
      </c>
      <c r="EW436" s="208">
        <f t="shared" si="573"/>
        <v>0</v>
      </c>
      <c r="EX436" s="208">
        <f t="shared" si="573"/>
        <v>0</v>
      </c>
      <c r="EY436" s="208">
        <f t="shared" si="573"/>
        <v>0</v>
      </c>
      <c r="EZ436" s="208">
        <f t="shared" si="574"/>
        <v>0</v>
      </c>
      <c r="FE436" s="207">
        <f t="shared" si="607"/>
        <v>0</v>
      </c>
      <c r="FF436" s="208">
        <f t="shared" si="575"/>
        <v>0</v>
      </c>
      <c r="FG436" s="208">
        <f t="shared" si="575"/>
        <v>0</v>
      </c>
      <c r="FH436" s="208">
        <f t="shared" si="575"/>
        <v>0</v>
      </c>
      <c r="FI436" s="208">
        <f t="shared" si="575"/>
        <v>0</v>
      </c>
      <c r="FJ436" s="208">
        <f t="shared" si="576"/>
        <v>0</v>
      </c>
      <c r="FO436" s="207">
        <f t="shared" si="608"/>
        <v>0</v>
      </c>
      <c r="FP436" s="208">
        <f t="shared" si="577"/>
        <v>0</v>
      </c>
      <c r="FQ436" s="208">
        <f t="shared" si="577"/>
        <v>0</v>
      </c>
      <c r="FR436" s="208">
        <f t="shared" si="577"/>
        <v>0</v>
      </c>
      <c r="FS436" s="208">
        <f t="shared" si="577"/>
        <v>0</v>
      </c>
      <c r="FT436" s="208">
        <f t="shared" si="578"/>
        <v>0</v>
      </c>
      <c r="FY436" s="207">
        <f t="shared" si="609"/>
        <v>0</v>
      </c>
      <c r="FZ436" s="208">
        <f t="shared" si="579"/>
        <v>0</v>
      </c>
      <c r="GA436" s="208">
        <f t="shared" si="579"/>
        <v>0</v>
      </c>
      <c r="GB436" s="208">
        <f t="shared" si="579"/>
        <v>0</v>
      </c>
      <c r="GC436" s="208">
        <f t="shared" si="579"/>
        <v>0</v>
      </c>
      <c r="GD436" s="208">
        <f t="shared" si="580"/>
        <v>0</v>
      </c>
      <c r="GI436" s="207">
        <f t="shared" si="610"/>
        <v>0</v>
      </c>
      <c r="GJ436" s="208">
        <f t="shared" si="581"/>
        <v>0</v>
      </c>
      <c r="GK436" s="208">
        <f t="shared" si="581"/>
        <v>0</v>
      </c>
      <c r="GL436" s="208">
        <f t="shared" si="581"/>
        <v>0</v>
      </c>
      <c r="GM436" s="208">
        <f t="shared" si="581"/>
        <v>0</v>
      </c>
      <c r="GN436" s="208">
        <f t="shared" si="582"/>
        <v>0</v>
      </c>
      <c r="GS436" s="207">
        <f t="shared" si="611"/>
        <v>0</v>
      </c>
      <c r="GT436" s="208">
        <f t="shared" si="583"/>
        <v>0</v>
      </c>
      <c r="GU436" s="208">
        <f t="shared" si="583"/>
        <v>0</v>
      </c>
      <c r="GV436" s="208">
        <f t="shared" si="583"/>
        <v>0</v>
      </c>
      <c r="GW436" s="208">
        <f t="shared" si="583"/>
        <v>0</v>
      </c>
      <c r="GX436" s="208">
        <f t="shared" si="584"/>
        <v>0</v>
      </c>
      <c r="HC436" s="207">
        <f t="shared" si="612"/>
        <v>0</v>
      </c>
      <c r="HD436" s="208">
        <f t="shared" si="585"/>
        <v>0</v>
      </c>
      <c r="HE436" s="208">
        <f t="shared" si="585"/>
        <v>0</v>
      </c>
      <c r="HF436" s="208">
        <f t="shared" si="585"/>
        <v>0</v>
      </c>
      <c r="HG436" s="208">
        <f t="shared" si="585"/>
        <v>0</v>
      </c>
      <c r="HH436" s="208">
        <f t="shared" si="586"/>
        <v>0</v>
      </c>
      <c r="HM436" s="207">
        <f t="shared" si="613"/>
        <v>0</v>
      </c>
      <c r="HN436" s="208">
        <f t="shared" si="587"/>
        <v>0</v>
      </c>
      <c r="HO436" s="208">
        <f t="shared" si="587"/>
        <v>0</v>
      </c>
      <c r="HP436" s="208">
        <f t="shared" si="587"/>
        <v>0</v>
      </c>
      <c r="HQ436" s="208">
        <f t="shared" si="587"/>
        <v>0</v>
      </c>
      <c r="HR436" s="208">
        <f t="shared" si="588"/>
        <v>0</v>
      </c>
      <c r="HW436" s="207">
        <f t="shared" si="614"/>
        <v>0</v>
      </c>
      <c r="HX436" s="208">
        <f t="shared" si="589"/>
        <v>0</v>
      </c>
      <c r="HY436" s="208">
        <f t="shared" si="589"/>
        <v>0</v>
      </c>
      <c r="HZ436" s="208">
        <f t="shared" si="589"/>
        <v>0</v>
      </c>
      <c r="IA436" s="208">
        <f t="shared" si="589"/>
        <v>0</v>
      </c>
      <c r="IB436" s="208">
        <f t="shared" si="590"/>
        <v>0</v>
      </c>
      <c r="IG436" s="207">
        <f t="shared" si="615"/>
        <v>0</v>
      </c>
      <c r="IH436" s="208">
        <f t="shared" si="591"/>
        <v>0</v>
      </c>
      <c r="II436" s="208">
        <f t="shared" si="591"/>
        <v>0</v>
      </c>
      <c r="IJ436" s="208">
        <f t="shared" si="591"/>
        <v>0</v>
      </c>
      <c r="IK436" s="208">
        <f t="shared" si="591"/>
        <v>0</v>
      </c>
      <c r="IL436" s="208">
        <f t="shared" si="592"/>
        <v>0</v>
      </c>
    </row>
    <row r="437" spans="20:246">
      <c r="T437" s="207">
        <v>40.700000000000102</v>
      </c>
      <c r="U437" s="207">
        <f t="shared" si="593"/>
        <v>0</v>
      </c>
      <c r="V437" s="208">
        <f t="shared" si="547"/>
        <v>0</v>
      </c>
      <c r="W437" s="208">
        <f t="shared" si="547"/>
        <v>0</v>
      </c>
      <c r="X437" s="208">
        <f t="shared" si="547"/>
        <v>0</v>
      </c>
      <c r="Y437" s="208">
        <f t="shared" si="547"/>
        <v>0</v>
      </c>
      <c r="Z437" s="208">
        <f t="shared" si="548"/>
        <v>0</v>
      </c>
      <c r="AE437" s="207">
        <f t="shared" si="594"/>
        <v>0</v>
      </c>
      <c r="AF437" s="208">
        <f t="shared" si="549"/>
        <v>0</v>
      </c>
      <c r="AG437" s="208">
        <f t="shared" si="549"/>
        <v>0</v>
      </c>
      <c r="AH437" s="208">
        <f t="shared" si="549"/>
        <v>0</v>
      </c>
      <c r="AI437" s="208">
        <f t="shared" si="549"/>
        <v>0</v>
      </c>
      <c r="AJ437" s="208">
        <f t="shared" si="550"/>
        <v>0</v>
      </c>
      <c r="AO437" s="207">
        <f t="shared" si="595"/>
        <v>0</v>
      </c>
      <c r="AP437" s="208">
        <f t="shared" si="551"/>
        <v>0</v>
      </c>
      <c r="AQ437" s="208">
        <f t="shared" si="551"/>
        <v>0</v>
      </c>
      <c r="AR437" s="208">
        <f t="shared" si="551"/>
        <v>0</v>
      </c>
      <c r="AS437" s="208">
        <f t="shared" si="551"/>
        <v>0</v>
      </c>
      <c r="AT437" s="208">
        <f t="shared" si="552"/>
        <v>0</v>
      </c>
      <c r="AY437" s="207">
        <f t="shared" si="596"/>
        <v>0</v>
      </c>
      <c r="AZ437" s="208">
        <f t="shared" si="553"/>
        <v>0</v>
      </c>
      <c r="BA437" s="208">
        <f t="shared" si="553"/>
        <v>0</v>
      </c>
      <c r="BB437" s="208">
        <f t="shared" si="553"/>
        <v>0</v>
      </c>
      <c r="BC437" s="208">
        <f t="shared" si="553"/>
        <v>0</v>
      </c>
      <c r="BD437" s="208">
        <f t="shared" si="554"/>
        <v>0</v>
      </c>
      <c r="BI437" s="207">
        <f t="shared" si="597"/>
        <v>0</v>
      </c>
      <c r="BJ437" s="208">
        <f t="shared" si="555"/>
        <v>0</v>
      </c>
      <c r="BK437" s="208">
        <f t="shared" si="555"/>
        <v>0</v>
      </c>
      <c r="BL437" s="208">
        <f t="shared" si="555"/>
        <v>0</v>
      </c>
      <c r="BM437" s="208">
        <f t="shared" si="555"/>
        <v>0</v>
      </c>
      <c r="BN437" s="208">
        <f t="shared" si="556"/>
        <v>0</v>
      </c>
      <c r="BS437" s="207">
        <f t="shared" si="598"/>
        <v>0</v>
      </c>
      <c r="BT437" s="208">
        <f t="shared" si="557"/>
        <v>0</v>
      </c>
      <c r="BU437" s="208">
        <f t="shared" si="557"/>
        <v>0</v>
      </c>
      <c r="BV437" s="208">
        <f t="shared" si="557"/>
        <v>0</v>
      </c>
      <c r="BW437" s="208">
        <f t="shared" si="557"/>
        <v>0</v>
      </c>
      <c r="BX437" s="208">
        <f t="shared" si="558"/>
        <v>0</v>
      </c>
      <c r="CC437" s="207">
        <f t="shared" si="599"/>
        <v>0</v>
      </c>
      <c r="CD437" s="208">
        <f t="shared" si="559"/>
        <v>0</v>
      </c>
      <c r="CE437" s="208">
        <f t="shared" si="559"/>
        <v>0</v>
      </c>
      <c r="CF437" s="208">
        <f t="shared" si="559"/>
        <v>0</v>
      </c>
      <c r="CG437" s="208">
        <f t="shared" si="559"/>
        <v>0</v>
      </c>
      <c r="CH437" s="208">
        <f t="shared" si="560"/>
        <v>0</v>
      </c>
      <c r="CM437" s="207">
        <f t="shared" si="600"/>
        <v>0</v>
      </c>
      <c r="CN437" s="208">
        <f t="shared" si="561"/>
        <v>0</v>
      </c>
      <c r="CO437" s="208">
        <f t="shared" si="561"/>
        <v>0</v>
      </c>
      <c r="CP437" s="208">
        <f t="shared" si="561"/>
        <v>0</v>
      </c>
      <c r="CQ437" s="208">
        <f t="shared" si="561"/>
        <v>0</v>
      </c>
      <c r="CR437" s="208">
        <f t="shared" si="562"/>
        <v>0</v>
      </c>
      <c r="CW437" s="207">
        <f t="shared" si="601"/>
        <v>0</v>
      </c>
      <c r="CX437" s="208">
        <f t="shared" si="563"/>
        <v>0</v>
      </c>
      <c r="CY437" s="207">
        <f t="shared" si="563"/>
        <v>0</v>
      </c>
      <c r="CZ437" s="208">
        <f t="shared" si="563"/>
        <v>0</v>
      </c>
      <c r="DA437" s="208">
        <f t="shared" si="563"/>
        <v>0</v>
      </c>
      <c r="DB437" s="208">
        <f t="shared" si="564"/>
        <v>0</v>
      </c>
      <c r="DG437" s="207">
        <f t="shared" si="602"/>
        <v>0</v>
      </c>
      <c r="DH437" s="208">
        <f t="shared" si="565"/>
        <v>0</v>
      </c>
      <c r="DI437" s="208">
        <f t="shared" si="565"/>
        <v>0</v>
      </c>
      <c r="DJ437" s="208">
        <f t="shared" si="565"/>
        <v>0</v>
      </c>
      <c r="DK437" s="208">
        <f t="shared" si="565"/>
        <v>0</v>
      </c>
      <c r="DL437" s="208">
        <f t="shared" si="566"/>
        <v>0</v>
      </c>
      <c r="DQ437" s="207">
        <f t="shared" si="603"/>
        <v>0</v>
      </c>
      <c r="DR437" s="208">
        <f t="shared" si="567"/>
        <v>0</v>
      </c>
      <c r="DS437" s="208">
        <f t="shared" si="567"/>
        <v>0</v>
      </c>
      <c r="DT437" s="208">
        <f t="shared" si="567"/>
        <v>0</v>
      </c>
      <c r="DU437" s="208">
        <f t="shared" si="567"/>
        <v>0</v>
      </c>
      <c r="DV437" s="208">
        <f t="shared" si="568"/>
        <v>0</v>
      </c>
      <c r="EA437" s="207">
        <f t="shared" si="604"/>
        <v>0</v>
      </c>
      <c r="EB437" s="208">
        <f t="shared" si="569"/>
        <v>0</v>
      </c>
      <c r="EC437" s="208">
        <f t="shared" si="569"/>
        <v>0</v>
      </c>
      <c r="ED437" s="208">
        <f t="shared" si="569"/>
        <v>0</v>
      </c>
      <c r="EE437" s="208">
        <f t="shared" si="569"/>
        <v>0</v>
      </c>
      <c r="EF437" s="208">
        <f t="shared" si="570"/>
        <v>0</v>
      </c>
      <c r="EK437" s="207">
        <f t="shared" si="605"/>
        <v>0</v>
      </c>
      <c r="EL437" s="208">
        <f t="shared" si="571"/>
        <v>0</v>
      </c>
      <c r="EM437" s="208">
        <f t="shared" si="571"/>
        <v>0</v>
      </c>
      <c r="EN437" s="208">
        <f t="shared" si="571"/>
        <v>0</v>
      </c>
      <c r="EO437" s="208">
        <f t="shared" si="571"/>
        <v>0</v>
      </c>
      <c r="EP437" s="208">
        <f t="shared" si="572"/>
        <v>0</v>
      </c>
      <c r="EU437" s="207">
        <f t="shared" si="606"/>
        <v>0</v>
      </c>
      <c r="EV437" s="208">
        <f t="shared" si="573"/>
        <v>0</v>
      </c>
      <c r="EW437" s="208">
        <f t="shared" si="573"/>
        <v>0</v>
      </c>
      <c r="EX437" s="208">
        <f t="shared" si="573"/>
        <v>0</v>
      </c>
      <c r="EY437" s="208">
        <f t="shared" si="573"/>
        <v>0</v>
      </c>
      <c r="EZ437" s="208">
        <f t="shared" si="574"/>
        <v>0</v>
      </c>
      <c r="FE437" s="207">
        <f t="shared" si="607"/>
        <v>0</v>
      </c>
      <c r="FF437" s="208">
        <f t="shared" si="575"/>
        <v>0</v>
      </c>
      <c r="FG437" s="208">
        <f t="shared" si="575"/>
        <v>0</v>
      </c>
      <c r="FH437" s="208">
        <f t="shared" si="575"/>
        <v>0</v>
      </c>
      <c r="FI437" s="208">
        <f t="shared" si="575"/>
        <v>0</v>
      </c>
      <c r="FJ437" s="208">
        <f t="shared" si="576"/>
        <v>0</v>
      </c>
      <c r="FO437" s="207">
        <f t="shared" si="608"/>
        <v>0</v>
      </c>
      <c r="FP437" s="208">
        <f t="shared" si="577"/>
        <v>0</v>
      </c>
      <c r="FQ437" s="208">
        <f t="shared" si="577"/>
        <v>0</v>
      </c>
      <c r="FR437" s="208">
        <f t="shared" si="577"/>
        <v>0</v>
      </c>
      <c r="FS437" s="208">
        <f t="shared" si="577"/>
        <v>0</v>
      </c>
      <c r="FT437" s="208">
        <f t="shared" si="578"/>
        <v>0</v>
      </c>
      <c r="FY437" s="207">
        <f t="shared" si="609"/>
        <v>0</v>
      </c>
      <c r="FZ437" s="208">
        <f t="shared" si="579"/>
        <v>0</v>
      </c>
      <c r="GA437" s="208">
        <f t="shared" si="579"/>
        <v>0</v>
      </c>
      <c r="GB437" s="208">
        <f t="shared" si="579"/>
        <v>0</v>
      </c>
      <c r="GC437" s="208">
        <f t="shared" si="579"/>
        <v>0</v>
      </c>
      <c r="GD437" s="208">
        <f t="shared" si="580"/>
        <v>0</v>
      </c>
      <c r="GI437" s="207">
        <f t="shared" si="610"/>
        <v>0</v>
      </c>
      <c r="GJ437" s="208">
        <f t="shared" si="581"/>
        <v>0</v>
      </c>
      <c r="GK437" s="208">
        <f t="shared" si="581"/>
        <v>0</v>
      </c>
      <c r="GL437" s="208">
        <f t="shared" si="581"/>
        <v>0</v>
      </c>
      <c r="GM437" s="208">
        <f t="shared" si="581"/>
        <v>0</v>
      </c>
      <c r="GN437" s="208">
        <f t="shared" si="582"/>
        <v>0</v>
      </c>
      <c r="GS437" s="207">
        <f t="shared" si="611"/>
        <v>0</v>
      </c>
      <c r="GT437" s="208">
        <f t="shared" si="583"/>
        <v>0</v>
      </c>
      <c r="GU437" s="208">
        <f t="shared" si="583"/>
        <v>0</v>
      </c>
      <c r="GV437" s="208">
        <f t="shared" si="583"/>
        <v>0</v>
      </c>
      <c r="GW437" s="208">
        <f t="shared" si="583"/>
        <v>0</v>
      </c>
      <c r="GX437" s="208">
        <f t="shared" si="584"/>
        <v>0</v>
      </c>
      <c r="HC437" s="207">
        <f t="shared" si="612"/>
        <v>0</v>
      </c>
      <c r="HD437" s="208">
        <f t="shared" si="585"/>
        <v>0</v>
      </c>
      <c r="HE437" s="208">
        <f t="shared" si="585"/>
        <v>0</v>
      </c>
      <c r="HF437" s="208">
        <f t="shared" si="585"/>
        <v>0</v>
      </c>
      <c r="HG437" s="208">
        <f t="shared" si="585"/>
        <v>0</v>
      </c>
      <c r="HH437" s="208">
        <f t="shared" si="586"/>
        <v>0</v>
      </c>
      <c r="HM437" s="207">
        <f t="shared" si="613"/>
        <v>0</v>
      </c>
      <c r="HN437" s="208">
        <f t="shared" si="587"/>
        <v>0</v>
      </c>
      <c r="HO437" s="208">
        <f t="shared" si="587"/>
        <v>0</v>
      </c>
      <c r="HP437" s="208">
        <f t="shared" si="587"/>
        <v>0</v>
      </c>
      <c r="HQ437" s="208">
        <f t="shared" si="587"/>
        <v>0</v>
      </c>
      <c r="HR437" s="208">
        <f t="shared" si="588"/>
        <v>0</v>
      </c>
      <c r="HW437" s="207">
        <f t="shared" si="614"/>
        <v>0</v>
      </c>
      <c r="HX437" s="208">
        <f t="shared" si="589"/>
        <v>0</v>
      </c>
      <c r="HY437" s="208">
        <f t="shared" si="589"/>
        <v>0</v>
      </c>
      <c r="HZ437" s="208">
        <f t="shared" si="589"/>
        <v>0</v>
      </c>
      <c r="IA437" s="208">
        <f t="shared" si="589"/>
        <v>0</v>
      </c>
      <c r="IB437" s="208">
        <f t="shared" si="590"/>
        <v>0</v>
      </c>
      <c r="IG437" s="207">
        <f t="shared" si="615"/>
        <v>0</v>
      </c>
      <c r="IH437" s="208">
        <f t="shared" si="591"/>
        <v>0</v>
      </c>
      <c r="II437" s="208">
        <f t="shared" si="591"/>
        <v>0</v>
      </c>
      <c r="IJ437" s="208">
        <f t="shared" si="591"/>
        <v>0</v>
      </c>
      <c r="IK437" s="208">
        <f t="shared" si="591"/>
        <v>0</v>
      </c>
      <c r="IL437" s="208">
        <f t="shared" si="592"/>
        <v>0</v>
      </c>
    </row>
    <row r="438" spans="20:246">
      <c r="T438" s="207">
        <v>40.800000000000097</v>
      </c>
      <c r="U438" s="207">
        <f t="shared" si="593"/>
        <v>0</v>
      </c>
      <c r="V438" s="208">
        <f t="shared" si="547"/>
        <v>0</v>
      </c>
      <c r="W438" s="208">
        <f t="shared" si="547"/>
        <v>0</v>
      </c>
      <c r="X438" s="208">
        <f t="shared" si="547"/>
        <v>0</v>
      </c>
      <c r="Y438" s="208">
        <f t="shared" si="547"/>
        <v>0</v>
      </c>
      <c r="Z438" s="208">
        <f t="shared" si="548"/>
        <v>0</v>
      </c>
      <c r="AE438" s="207">
        <f t="shared" si="594"/>
        <v>0</v>
      </c>
      <c r="AF438" s="208">
        <f t="shared" si="549"/>
        <v>0</v>
      </c>
      <c r="AG438" s="208">
        <f t="shared" si="549"/>
        <v>0</v>
      </c>
      <c r="AH438" s="208">
        <f t="shared" si="549"/>
        <v>0</v>
      </c>
      <c r="AI438" s="208">
        <f t="shared" si="549"/>
        <v>0</v>
      </c>
      <c r="AJ438" s="208">
        <f t="shared" si="550"/>
        <v>0</v>
      </c>
      <c r="AO438" s="207">
        <f t="shared" si="595"/>
        <v>0</v>
      </c>
      <c r="AP438" s="208">
        <f t="shared" si="551"/>
        <v>0</v>
      </c>
      <c r="AQ438" s="208">
        <f t="shared" si="551"/>
        <v>0</v>
      </c>
      <c r="AR438" s="208">
        <f t="shared" si="551"/>
        <v>0</v>
      </c>
      <c r="AS438" s="208">
        <f t="shared" si="551"/>
        <v>0</v>
      </c>
      <c r="AT438" s="208">
        <f t="shared" si="552"/>
        <v>0</v>
      </c>
      <c r="AY438" s="207">
        <f t="shared" si="596"/>
        <v>0</v>
      </c>
      <c r="AZ438" s="208">
        <f t="shared" si="553"/>
        <v>0</v>
      </c>
      <c r="BA438" s="208">
        <f t="shared" si="553"/>
        <v>0</v>
      </c>
      <c r="BB438" s="208">
        <f t="shared" si="553"/>
        <v>0</v>
      </c>
      <c r="BC438" s="208">
        <f t="shared" si="553"/>
        <v>0</v>
      </c>
      <c r="BD438" s="208">
        <f t="shared" si="554"/>
        <v>0</v>
      </c>
      <c r="BI438" s="207">
        <f t="shared" si="597"/>
        <v>0</v>
      </c>
      <c r="BJ438" s="208">
        <f t="shared" si="555"/>
        <v>0</v>
      </c>
      <c r="BK438" s="208">
        <f t="shared" si="555"/>
        <v>0</v>
      </c>
      <c r="BL438" s="208">
        <f t="shared" si="555"/>
        <v>0</v>
      </c>
      <c r="BM438" s="208">
        <f t="shared" si="555"/>
        <v>0</v>
      </c>
      <c r="BN438" s="208">
        <f t="shared" si="556"/>
        <v>0</v>
      </c>
      <c r="BS438" s="207">
        <f t="shared" si="598"/>
        <v>0</v>
      </c>
      <c r="BT438" s="208">
        <f t="shared" si="557"/>
        <v>0</v>
      </c>
      <c r="BU438" s="208">
        <f t="shared" si="557"/>
        <v>0</v>
      </c>
      <c r="BV438" s="208">
        <f t="shared" si="557"/>
        <v>0</v>
      </c>
      <c r="BW438" s="208">
        <f t="shared" si="557"/>
        <v>0</v>
      </c>
      <c r="BX438" s="208">
        <f t="shared" si="558"/>
        <v>0</v>
      </c>
      <c r="CC438" s="207">
        <f t="shared" si="599"/>
        <v>0</v>
      </c>
      <c r="CD438" s="208">
        <f t="shared" si="559"/>
        <v>0</v>
      </c>
      <c r="CE438" s="208">
        <f t="shared" si="559"/>
        <v>0</v>
      </c>
      <c r="CF438" s="208">
        <f t="shared" si="559"/>
        <v>0</v>
      </c>
      <c r="CG438" s="208">
        <f t="shared" si="559"/>
        <v>0</v>
      </c>
      <c r="CH438" s="208">
        <f t="shared" si="560"/>
        <v>0</v>
      </c>
      <c r="CM438" s="207">
        <f t="shared" si="600"/>
        <v>0</v>
      </c>
      <c r="CN438" s="208">
        <f t="shared" si="561"/>
        <v>0</v>
      </c>
      <c r="CO438" s="208">
        <f t="shared" si="561"/>
        <v>0</v>
      </c>
      <c r="CP438" s="208">
        <f t="shared" si="561"/>
        <v>0</v>
      </c>
      <c r="CQ438" s="208">
        <f t="shared" si="561"/>
        <v>0</v>
      </c>
      <c r="CR438" s="208">
        <f t="shared" si="562"/>
        <v>0</v>
      </c>
      <c r="CW438" s="207">
        <f t="shared" si="601"/>
        <v>0</v>
      </c>
      <c r="CX438" s="208">
        <f t="shared" si="563"/>
        <v>0</v>
      </c>
      <c r="CY438" s="207">
        <f t="shared" si="563"/>
        <v>0</v>
      </c>
      <c r="CZ438" s="208">
        <f t="shared" si="563"/>
        <v>0</v>
      </c>
      <c r="DA438" s="208">
        <f t="shared" si="563"/>
        <v>0</v>
      </c>
      <c r="DB438" s="208">
        <f t="shared" si="564"/>
        <v>0</v>
      </c>
      <c r="DG438" s="207">
        <f t="shared" si="602"/>
        <v>0</v>
      </c>
      <c r="DH438" s="208">
        <f t="shared" si="565"/>
        <v>0</v>
      </c>
      <c r="DI438" s="208">
        <f t="shared" si="565"/>
        <v>0</v>
      </c>
      <c r="DJ438" s="208">
        <f t="shared" si="565"/>
        <v>0</v>
      </c>
      <c r="DK438" s="208">
        <f t="shared" si="565"/>
        <v>0</v>
      </c>
      <c r="DL438" s="208">
        <f t="shared" si="566"/>
        <v>0</v>
      </c>
      <c r="DQ438" s="207">
        <f t="shared" si="603"/>
        <v>0</v>
      </c>
      <c r="DR438" s="208">
        <f t="shared" si="567"/>
        <v>0</v>
      </c>
      <c r="DS438" s="208">
        <f t="shared" si="567"/>
        <v>0</v>
      </c>
      <c r="DT438" s="208">
        <f t="shared" si="567"/>
        <v>0</v>
      </c>
      <c r="DU438" s="208">
        <f t="shared" si="567"/>
        <v>0</v>
      </c>
      <c r="DV438" s="208">
        <f t="shared" si="568"/>
        <v>0</v>
      </c>
      <c r="EA438" s="207">
        <f t="shared" si="604"/>
        <v>0</v>
      </c>
      <c r="EB438" s="208">
        <f t="shared" si="569"/>
        <v>0</v>
      </c>
      <c r="EC438" s="208">
        <f t="shared" si="569"/>
        <v>0</v>
      </c>
      <c r="ED438" s="208">
        <f t="shared" si="569"/>
        <v>0</v>
      </c>
      <c r="EE438" s="208">
        <f t="shared" si="569"/>
        <v>0</v>
      </c>
      <c r="EF438" s="208">
        <f t="shared" si="570"/>
        <v>0</v>
      </c>
      <c r="EK438" s="207">
        <f t="shared" si="605"/>
        <v>0</v>
      </c>
      <c r="EL438" s="208">
        <f t="shared" si="571"/>
        <v>0</v>
      </c>
      <c r="EM438" s="208">
        <f t="shared" si="571"/>
        <v>0</v>
      </c>
      <c r="EN438" s="208">
        <f t="shared" si="571"/>
        <v>0</v>
      </c>
      <c r="EO438" s="208">
        <f t="shared" si="571"/>
        <v>0</v>
      </c>
      <c r="EP438" s="208">
        <f t="shared" si="572"/>
        <v>0</v>
      </c>
      <c r="EU438" s="207">
        <f t="shared" si="606"/>
        <v>0</v>
      </c>
      <c r="EV438" s="208">
        <f t="shared" si="573"/>
        <v>0</v>
      </c>
      <c r="EW438" s="208">
        <f t="shared" si="573"/>
        <v>0</v>
      </c>
      <c r="EX438" s="208">
        <f t="shared" si="573"/>
        <v>0</v>
      </c>
      <c r="EY438" s="208">
        <f t="shared" si="573"/>
        <v>0</v>
      </c>
      <c r="EZ438" s="208">
        <f t="shared" si="574"/>
        <v>0</v>
      </c>
      <c r="FE438" s="207">
        <f t="shared" si="607"/>
        <v>0</v>
      </c>
      <c r="FF438" s="208">
        <f t="shared" si="575"/>
        <v>0</v>
      </c>
      <c r="FG438" s="208">
        <f t="shared" si="575"/>
        <v>0</v>
      </c>
      <c r="FH438" s="208">
        <f t="shared" si="575"/>
        <v>0</v>
      </c>
      <c r="FI438" s="208">
        <f t="shared" si="575"/>
        <v>0</v>
      </c>
      <c r="FJ438" s="208">
        <f t="shared" si="576"/>
        <v>0</v>
      </c>
      <c r="FO438" s="207">
        <f t="shared" si="608"/>
        <v>0</v>
      </c>
      <c r="FP438" s="208">
        <f t="shared" si="577"/>
        <v>0</v>
      </c>
      <c r="FQ438" s="208">
        <f t="shared" si="577"/>
        <v>0</v>
      </c>
      <c r="FR438" s="208">
        <f t="shared" si="577"/>
        <v>0</v>
      </c>
      <c r="FS438" s="208">
        <f t="shared" si="577"/>
        <v>0</v>
      </c>
      <c r="FT438" s="208">
        <f t="shared" si="578"/>
        <v>0</v>
      </c>
      <c r="FY438" s="207">
        <f t="shared" si="609"/>
        <v>0</v>
      </c>
      <c r="FZ438" s="208">
        <f t="shared" si="579"/>
        <v>0</v>
      </c>
      <c r="GA438" s="208">
        <f t="shared" si="579"/>
        <v>0</v>
      </c>
      <c r="GB438" s="208">
        <f t="shared" si="579"/>
        <v>0</v>
      </c>
      <c r="GC438" s="208">
        <f t="shared" si="579"/>
        <v>0</v>
      </c>
      <c r="GD438" s="208">
        <f t="shared" si="580"/>
        <v>0</v>
      </c>
      <c r="GI438" s="207">
        <f t="shared" si="610"/>
        <v>0</v>
      </c>
      <c r="GJ438" s="208">
        <f t="shared" si="581"/>
        <v>0</v>
      </c>
      <c r="GK438" s="208">
        <f t="shared" si="581"/>
        <v>0</v>
      </c>
      <c r="GL438" s="208">
        <f t="shared" si="581"/>
        <v>0</v>
      </c>
      <c r="GM438" s="208">
        <f t="shared" si="581"/>
        <v>0</v>
      </c>
      <c r="GN438" s="208">
        <f t="shared" si="582"/>
        <v>0</v>
      </c>
      <c r="GS438" s="207">
        <f t="shared" si="611"/>
        <v>0</v>
      </c>
      <c r="GT438" s="208">
        <f t="shared" si="583"/>
        <v>0</v>
      </c>
      <c r="GU438" s="208">
        <f t="shared" si="583"/>
        <v>0</v>
      </c>
      <c r="GV438" s="208">
        <f t="shared" si="583"/>
        <v>0</v>
      </c>
      <c r="GW438" s="208">
        <f t="shared" si="583"/>
        <v>0</v>
      </c>
      <c r="GX438" s="208">
        <f t="shared" si="584"/>
        <v>0</v>
      </c>
      <c r="HC438" s="207">
        <f t="shared" si="612"/>
        <v>0</v>
      </c>
      <c r="HD438" s="208">
        <f t="shared" si="585"/>
        <v>0</v>
      </c>
      <c r="HE438" s="208">
        <f t="shared" si="585"/>
        <v>0</v>
      </c>
      <c r="HF438" s="208">
        <f t="shared" si="585"/>
        <v>0</v>
      </c>
      <c r="HG438" s="208">
        <f t="shared" si="585"/>
        <v>0</v>
      </c>
      <c r="HH438" s="208">
        <f t="shared" si="586"/>
        <v>0</v>
      </c>
      <c r="HM438" s="207">
        <f t="shared" si="613"/>
        <v>0</v>
      </c>
      <c r="HN438" s="208">
        <f t="shared" si="587"/>
        <v>0</v>
      </c>
      <c r="HO438" s="208">
        <f t="shared" si="587"/>
        <v>0</v>
      </c>
      <c r="HP438" s="208">
        <f t="shared" si="587"/>
        <v>0</v>
      </c>
      <c r="HQ438" s="208">
        <f t="shared" si="587"/>
        <v>0</v>
      </c>
      <c r="HR438" s="208">
        <f t="shared" si="588"/>
        <v>0</v>
      </c>
      <c r="HW438" s="207">
        <f t="shared" si="614"/>
        <v>0</v>
      </c>
      <c r="HX438" s="208">
        <f t="shared" si="589"/>
        <v>0</v>
      </c>
      <c r="HY438" s="208">
        <f t="shared" si="589"/>
        <v>0</v>
      </c>
      <c r="HZ438" s="208">
        <f t="shared" si="589"/>
        <v>0</v>
      </c>
      <c r="IA438" s="208">
        <f t="shared" si="589"/>
        <v>0</v>
      </c>
      <c r="IB438" s="208">
        <f t="shared" si="590"/>
        <v>0</v>
      </c>
      <c r="IG438" s="207">
        <f t="shared" si="615"/>
        <v>0</v>
      </c>
      <c r="IH438" s="208">
        <f t="shared" si="591"/>
        <v>0</v>
      </c>
      <c r="II438" s="208">
        <f t="shared" si="591"/>
        <v>0</v>
      </c>
      <c r="IJ438" s="208">
        <f t="shared" si="591"/>
        <v>0</v>
      </c>
      <c r="IK438" s="208">
        <f t="shared" si="591"/>
        <v>0</v>
      </c>
      <c r="IL438" s="208">
        <f t="shared" si="592"/>
        <v>0</v>
      </c>
    </row>
    <row r="439" spans="20:246">
      <c r="T439" s="207">
        <v>40.900000000000098</v>
      </c>
      <c r="U439" s="207">
        <f t="shared" si="593"/>
        <v>0</v>
      </c>
      <c r="V439" s="208">
        <f t="shared" si="547"/>
        <v>0</v>
      </c>
      <c r="W439" s="208">
        <f t="shared" si="547"/>
        <v>0</v>
      </c>
      <c r="X439" s="208">
        <f t="shared" si="547"/>
        <v>0</v>
      </c>
      <c r="Y439" s="208">
        <f t="shared" si="547"/>
        <v>0</v>
      </c>
      <c r="Z439" s="208">
        <f t="shared" si="548"/>
        <v>0</v>
      </c>
      <c r="AE439" s="207">
        <f t="shared" si="594"/>
        <v>0</v>
      </c>
      <c r="AF439" s="208">
        <f t="shared" si="549"/>
        <v>0</v>
      </c>
      <c r="AG439" s="208">
        <f t="shared" si="549"/>
        <v>0</v>
      </c>
      <c r="AH439" s="208">
        <f t="shared" si="549"/>
        <v>0</v>
      </c>
      <c r="AI439" s="208">
        <f t="shared" si="549"/>
        <v>0</v>
      </c>
      <c r="AJ439" s="208">
        <f t="shared" si="550"/>
        <v>0</v>
      </c>
      <c r="AO439" s="207">
        <f t="shared" si="595"/>
        <v>0</v>
      </c>
      <c r="AP439" s="208">
        <f t="shared" si="551"/>
        <v>0</v>
      </c>
      <c r="AQ439" s="208">
        <f t="shared" si="551"/>
        <v>0</v>
      </c>
      <c r="AR439" s="208">
        <f t="shared" si="551"/>
        <v>0</v>
      </c>
      <c r="AS439" s="208">
        <f t="shared" si="551"/>
        <v>0</v>
      </c>
      <c r="AT439" s="208">
        <f t="shared" si="552"/>
        <v>0</v>
      </c>
      <c r="AY439" s="207">
        <f t="shared" si="596"/>
        <v>0</v>
      </c>
      <c r="AZ439" s="208">
        <f t="shared" si="553"/>
        <v>0</v>
      </c>
      <c r="BA439" s="208">
        <f t="shared" si="553"/>
        <v>0</v>
      </c>
      <c r="BB439" s="208">
        <f t="shared" si="553"/>
        <v>0</v>
      </c>
      <c r="BC439" s="208">
        <f t="shared" si="553"/>
        <v>0</v>
      </c>
      <c r="BD439" s="208">
        <f t="shared" si="554"/>
        <v>0</v>
      </c>
      <c r="BI439" s="207">
        <f t="shared" si="597"/>
        <v>0</v>
      </c>
      <c r="BJ439" s="208">
        <f t="shared" si="555"/>
        <v>0</v>
      </c>
      <c r="BK439" s="208">
        <f t="shared" si="555"/>
        <v>0</v>
      </c>
      <c r="BL439" s="208">
        <f t="shared" si="555"/>
        <v>0</v>
      </c>
      <c r="BM439" s="208">
        <f t="shared" si="555"/>
        <v>0</v>
      </c>
      <c r="BN439" s="208">
        <f t="shared" si="556"/>
        <v>0</v>
      </c>
      <c r="BS439" s="207">
        <f t="shared" si="598"/>
        <v>0</v>
      </c>
      <c r="BT439" s="208">
        <f t="shared" si="557"/>
        <v>0</v>
      </c>
      <c r="BU439" s="208">
        <f t="shared" si="557"/>
        <v>0</v>
      </c>
      <c r="BV439" s="208">
        <f t="shared" si="557"/>
        <v>0</v>
      </c>
      <c r="BW439" s="208">
        <f t="shared" si="557"/>
        <v>0</v>
      </c>
      <c r="BX439" s="208">
        <f t="shared" si="558"/>
        <v>0</v>
      </c>
      <c r="CC439" s="207">
        <f t="shared" si="599"/>
        <v>0</v>
      </c>
      <c r="CD439" s="208">
        <f t="shared" si="559"/>
        <v>0</v>
      </c>
      <c r="CE439" s="208">
        <f t="shared" si="559"/>
        <v>0</v>
      </c>
      <c r="CF439" s="208">
        <f t="shared" si="559"/>
        <v>0</v>
      </c>
      <c r="CG439" s="208">
        <f t="shared" si="559"/>
        <v>0</v>
      </c>
      <c r="CH439" s="208">
        <f t="shared" si="560"/>
        <v>0</v>
      </c>
      <c r="CM439" s="207">
        <f t="shared" si="600"/>
        <v>0</v>
      </c>
      <c r="CN439" s="208">
        <f t="shared" si="561"/>
        <v>0</v>
      </c>
      <c r="CO439" s="208">
        <f t="shared" si="561"/>
        <v>0</v>
      </c>
      <c r="CP439" s="208">
        <f t="shared" si="561"/>
        <v>0</v>
      </c>
      <c r="CQ439" s="208">
        <f t="shared" si="561"/>
        <v>0</v>
      </c>
      <c r="CR439" s="208">
        <f t="shared" si="562"/>
        <v>0</v>
      </c>
      <c r="CW439" s="207">
        <f t="shared" si="601"/>
        <v>0</v>
      </c>
      <c r="CX439" s="208">
        <f t="shared" si="563"/>
        <v>0</v>
      </c>
      <c r="CY439" s="207">
        <f t="shared" si="563"/>
        <v>0</v>
      </c>
      <c r="CZ439" s="208">
        <f t="shared" si="563"/>
        <v>0</v>
      </c>
      <c r="DA439" s="208">
        <f t="shared" si="563"/>
        <v>0</v>
      </c>
      <c r="DB439" s="208">
        <f t="shared" si="564"/>
        <v>0</v>
      </c>
      <c r="DG439" s="207">
        <f t="shared" si="602"/>
        <v>0</v>
      </c>
      <c r="DH439" s="208">
        <f t="shared" si="565"/>
        <v>0</v>
      </c>
      <c r="DI439" s="208">
        <f t="shared" si="565"/>
        <v>0</v>
      </c>
      <c r="DJ439" s="208">
        <f t="shared" si="565"/>
        <v>0</v>
      </c>
      <c r="DK439" s="208">
        <f t="shared" si="565"/>
        <v>0</v>
      </c>
      <c r="DL439" s="208">
        <f t="shared" si="566"/>
        <v>0</v>
      </c>
      <c r="DQ439" s="207">
        <f t="shared" si="603"/>
        <v>0</v>
      </c>
      <c r="DR439" s="208">
        <f t="shared" si="567"/>
        <v>0</v>
      </c>
      <c r="DS439" s="208">
        <f t="shared" si="567"/>
        <v>0</v>
      </c>
      <c r="DT439" s="208">
        <f t="shared" si="567"/>
        <v>0</v>
      </c>
      <c r="DU439" s="208">
        <f t="shared" si="567"/>
        <v>0</v>
      </c>
      <c r="DV439" s="208">
        <f t="shared" si="568"/>
        <v>0</v>
      </c>
      <c r="EA439" s="207">
        <f t="shared" si="604"/>
        <v>0</v>
      </c>
      <c r="EB439" s="208">
        <f t="shared" si="569"/>
        <v>0</v>
      </c>
      <c r="EC439" s="208">
        <f t="shared" si="569"/>
        <v>0</v>
      </c>
      <c r="ED439" s="208">
        <f t="shared" si="569"/>
        <v>0</v>
      </c>
      <c r="EE439" s="208">
        <f t="shared" si="569"/>
        <v>0</v>
      </c>
      <c r="EF439" s="208">
        <f t="shared" si="570"/>
        <v>0</v>
      </c>
      <c r="EK439" s="207">
        <f t="shared" si="605"/>
        <v>0</v>
      </c>
      <c r="EL439" s="208">
        <f t="shared" si="571"/>
        <v>0</v>
      </c>
      <c r="EM439" s="208">
        <f t="shared" si="571"/>
        <v>0</v>
      </c>
      <c r="EN439" s="208">
        <f t="shared" si="571"/>
        <v>0</v>
      </c>
      <c r="EO439" s="208">
        <f t="shared" si="571"/>
        <v>0</v>
      </c>
      <c r="EP439" s="208">
        <f t="shared" si="572"/>
        <v>0</v>
      </c>
      <c r="EU439" s="207">
        <f t="shared" si="606"/>
        <v>0</v>
      </c>
      <c r="EV439" s="208">
        <f t="shared" si="573"/>
        <v>0</v>
      </c>
      <c r="EW439" s="208">
        <f t="shared" si="573"/>
        <v>0</v>
      </c>
      <c r="EX439" s="208">
        <f t="shared" si="573"/>
        <v>0</v>
      </c>
      <c r="EY439" s="208">
        <f t="shared" si="573"/>
        <v>0</v>
      </c>
      <c r="EZ439" s="208">
        <f t="shared" si="574"/>
        <v>0</v>
      </c>
      <c r="FE439" s="207">
        <f t="shared" si="607"/>
        <v>0</v>
      </c>
      <c r="FF439" s="208">
        <f t="shared" si="575"/>
        <v>0</v>
      </c>
      <c r="FG439" s="208">
        <f t="shared" si="575"/>
        <v>0</v>
      </c>
      <c r="FH439" s="208">
        <f t="shared" si="575"/>
        <v>0</v>
      </c>
      <c r="FI439" s="208">
        <f t="shared" si="575"/>
        <v>0</v>
      </c>
      <c r="FJ439" s="208">
        <f t="shared" si="576"/>
        <v>0</v>
      </c>
      <c r="FO439" s="207">
        <f t="shared" si="608"/>
        <v>0</v>
      </c>
      <c r="FP439" s="208">
        <f t="shared" si="577"/>
        <v>0</v>
      </c>
      <c r="FQ439" s="208">
        <f t="shared" si="577"/>
        <v>0</v>
      </c>
      <c r="FR439" s="208">
        <f t="shared" si="577"/>
        <v>0</v>
      </c>
      <c r="FS439" s="208">
        <f t="shared" si="577"/>
        <v>0</v>
      </c>
      <c r="FT439" s="208">
        <f t="shared" si="578"/>
        <v>0</v>
      </c>
      <c r="FY439" s="207">
        <f t="shared" si="609"/>
        <v>0</v>
      </c>
      <c r="FZ439" s="208">
        <f t="shared" si="579"/>
        <v>0</v>
      </c>
      <c r="GA439" s="208">
        <f t="shared" si="579"/>
        <v>0</v>
      </c>
      <c r="GB439" s="208">
        <f t="shared" si="579"/>
        <v>0</v>
      </c>
      <c r="GC439" s="208">
        <f t="shared" si="579"/>
        <v>0</v>
      </c>
      <c r="GD439" s="208">
        <f t="shared" si="580"/>
        <v>0</v>
      </c>
      <c r="GI439" s="207">
        <f t="shared" si="610"/>
        <v>0</v>
      </c>
      <c r="GJ439" s="208">
        <f t="shared" si="581"/>
        <v>0</v>
      </c>
      <c r="GK439" s="208">
        <f t="shared" si="581"/>
        <v>0</v>
      </c>
      <c r="GL439" s="208">
        <f t="shared" si="581"/>
        <v>0</v>
      </c>
      <c r="GM439" s="208">
        <f t="shared" si="581"/>
        <v>0</v>
      </c>
      <c r="GN439" s="208">
        <f t="shared" si="582"/>
        <v>0</v>
      </c>
      <c r="GS439" s="207">
        <f t="shared" si="611"/>
        <v>0</v>
      </c>
      <c r="GT439" s="208">
        <f t="shared" si="583"/>
        <v>0</v>
      </c>
      <c r="GU439" s="208">
        <f t="shared" si="583"/>
        <v>0</v>
      </c>
      <c r="GV439" s="208">
        <f t="shared" si="583"/>
        <v>0</v>
      </c>
      <c r="GW439" s="208">
        <f t="shared" si="583"/>
        <v>0</v>
      </c>
      <c r="GX439" s="208">
        <f t="shared" si="584"/>
        <v>0</v>
      </c>
      <c r="HC439" s="207">
        <f t="shared" si="612"/>
        <v>0</v>
      </c>
      <c r="HD439" s="208">
        <f t="shared" si="585"/>
        <v>0</v>
      </c>
      <c r="HE439" s="208">
        <f t="shared" si="585"/>
        <v>0</v>
      </c>
      <c r="HF439" s="208">
        <f t="shared" si="585"/>
        <v>0</v>
      </c>
      <c r="HG439" s="208">
        <f t="shared" si="585"/>
        <v>0</v>
      </c>
      <c r="HH439" s="208">
        <f t="shared" si="586"/>
        <v>0</v>
      </c>
      <c r="HM439" s="207">
        <f t="shared" si="613"/>
        <v>0</v>
      </c>
      <c r="HN439" s="208">
        <f t="shared" si="587"/>
        <v>0</v>
      </c>
      <c r="HO439" s="208">
        <f t="shared" si="587"/>
        <v>0</v>
      </c>
      <c r="HP439" s="208">
        <f t="shared" si="587"/>
        <v>0</v>
      </c>
      <c r="HQ439" s="208">
        <f t="shared" si="587"/>
        <v>0</v>
      </c>
      <c r="HR439" s="208">
        <f t="shared" si="588"/>
        <v>0</v>
      </c>
      <c r="HW439" s="207">
        <f t="shared" si="614"/>
        <v>0</v>
      </c>
      <c r="HX439" s="208">
        <f t="shared" si="589"/>
        <v>0</v>
      </c>
      <c r="HY439" s="208">
        <f t="shared" si="589"/>
        <v>0</v>
      </c>
      <c r="HZ439" s="208">
        <f t="shared" si="589"/>
        <v>0</v>
      </c>
      <c r="IA439" s="208">
        <f t="shared" si="589"/>
        <v>0</v>
      </c>
      <c r="IB439" s="208">
        <f t="shared" si="590"/>
        <v>0</v>
      </c>
      <c r="IG439" s="207">
        <f t="shared" si="615"/>
        <v>0</v>
      </c>
      <c r="IH439" s="208">
        <f t="shared" si="591"/>
        <v>0</v>
      </c>
      <c r="II439" s="208">
        <f t="shared" si="591"/>
        <v>0</v>
      </c>
      <c r="IJ439" s="208">
        <f t="shared" si="591"/>
        <v>0</v>
      </c>
      <c r="IK439" s="208">
        <f t="shared" si="591"/>
        <v>0</v>
      </c>
      <c r="IL439" s="208">
        <f t="shared" si="592"/>
        <v>0</v>
      </c>
    </row>
    <row r="440" spans="20:246">
      <c r="T440" s="207">
        <v>41.000000000000099</v>
      </c>
      <c r="U440" s="207">
        <f t="shared" si="593"/>
        <v>0</v>
      </c>
      <c r="V440" s="208">
        <f t="shared" si="547"/>
        <v>0</v>
      </c>
      <c r="W440" s="208">
        <f t="shared" si="547"/>
        <v>0</v>
      </c>
      <c r="X440" s="208">
        <f t="shared" si="547"/>
        <v>0</v>
      </c>
      <c r="Y440" s="208">
        <f t="shared" si="547"/>
        <v>0</v>
      </c>
      <c r="Z440" s="208">
        <f t="shared" si="548"/>
        <v>0</v>
      </c>
      <c r="AE440" s="207">
        <f t="shared" si="594"/>
        <v>0</v>
      </c>
      <c r="AF440" s="208">
        <f t="shared" si="549"/>
        <v>0</v>
      </c>
      <c r="AG440" s="208">
        <f t="shared" si="549"/>
        <v>0</v>
      </c>
      <c r="AH440" s="208">
        <f t="shared" si="549"/>
        <v>0</v>
      </c>
      <c r="AI440" s="208">
        <f t="shared" si="549"/>
        <v>0</v>
      </c>
      <c r="AJ440" s="208">
        <f t="shared" si="550"/>
        <v>0</v>
      </c>
      <c r="AO440" s="207">
        <f t="shared" si="595"/>
        <v>0</v>
      </c>
      <c r="AP440" s="208">
        <f t="shared" si="551"/>
        <v>0</v>
      </c>
      <c r="AQ440" s="208">
        <f t="shared" si="551"/>
        <v>0</v>
      </c>
      <c r="AR440" s="208">
        <f t="shared" si="551"/>
        <v>0</v>
      </c>
      <c r="AS440" s="208">
        <f t="shared" si="551"/>
        <v>0</v>
      </c>
      <c r="AT440" s="208">
        <f t="shared" si="552"/>
        <v>0</v>
      </c>
      <c r="AY440" s="207">
        <f t="shared" si="596"/>
        <v>0</v>
      </c>
      <c r="AZ440" s="208">
        <f t="shared" si="553"/>
        <v>0</v>
      </c>
      <c r="BA440" s="208">
        <f t="shared" si="553"/>
        <v>0</v>
      </c>
      <c r="BB440" s="208">
        <f t="shared" si="553"/>
        <v>0</v>
      </c>
      <c r="BC440" s="208">
        <f t="shared" si="553"/>
        <v>0</v>
      </c>
      <c r="BD440" s="208">
        <f t="shared" si="554"/>
        <v>0</v>
      </c>
      <c r="BI440" s="207">
        <f t="shared" si="597"/>
        <v>0</v>
      </c>
      <c r="BJ440" s="208">
        <f t="shared" si="555"/>
        <v>0</v>
      </c>
      <c r="BK440" s="208">
        <f t="shared" si="555"/>
        <v>0</v>
      </c>
      <c r="BL440" s="208">
        <f t="shared" si="555"/>
        <v>0</v>
      </c>
      <c r="BM440" s="208">
        <f t="shared" si="555"/>
        <v>0</v>
      </c>
      <c r="BN440" s="208">
        <f t="shared" si="556"/>
        <v>0</v>
      </c>
      <c r="BS440" s="207">
        <f t="shared" si="598"/>
        <v>0</v>
      </c>
      <c r="BT440" s="208">
        <f t="shared" si="557"/>
        <v>0</v>
      </c>
      <c r="BU440" s="208">
        <f t="shared" si="557"/>
        <v>0</v>
      </c>
      <c r="BV440" s="208">
        <f t="shared" si="557"/>
        <v>0</v>
      </c>
      <c r="BW440" s="208">
        <f t="shared" si="557"/>
        <v>0</v>
      </c>
      <c r="BX440" s="208">
        <f t="shared" si="558"/>
        <v>0</v>
      </c>
      <c r="CC440" s="207">
        <f t="shared" si="599"/>
        <v>0</v>
      </c>
      <c r="CD440" s="208">
        <f t="shared" si="559"/>
        <v>0</v>
      </c>
      <c r="CE440" s="208">
        <f t="shared" si="559"/>
        <v>0</v>
      </c>
      <c r="CF440" s="208">
        <f t="shared" si="559"/>
        <v>0</v>
      </c>
      <c r="CG440" s="208">
        <f t="shared" si="559"/>
        <v>0</v>
      </c>
      <c r="CH440" s="208">
        <f t="shared" si="560"/>
        <v>0</v>
      </c>
      <c r="CM440" s="207">
        <f t="shared" si="600"/>
        <v>0</v>
      </c>
      <c r="CN440" s="208">
        <f t="shared" si="561"/>
        <v>0</v>
      </c>
      <c r="CO440" s="208">
        <f t="shared" si="561"/>
        <v>0</v>
      </c>
      <c r="CP440" s="208">
        <f t="shared" si="561"/>
        <v>0</v>
      </c>
      <c r="CQ440" s="208">
        <f t="shared" si="561"/>
        <v>0</v>
      </c>
      <c r="CR440" s="208">
        <f t="shared" si="562"/>
        <v>0</v>
      </c>
      <c r="CW440" s="207">
        <f t="shared" si="601"/>
        <v>0</v>
      </c>
      <c r="CX440" s="208">
        <f t="shared" si="563"/>
        <v>0</v>
      </c>
      <c r="CY440" s="207">
        <f t="shared" si="563"/>
        <v>0</v>
      </c>
      <c r="CZ440" s="208">
        <f t="shared" si="563"/>
        <v>0</v>
      </c>
      <c r="DA440" s="208">
        <f t="shared" si="563"/>
        <v>0</v>
      </c>
      <c r="DB440" s="208">
        <f t="shared" si="564"/>
        <v>0</v>
      </c>
      <c r="DG440" s="207">
        <f t="shared" si="602"/>
        <v>0</v>
      </c>
      <c r="DH440" s="208">
        <f t="shared" si="565"/>
        <v>0</v>
      </c>
      <c r="DI440" s="208">
        <f t="shared" si="565"/>
        <v>0</v>
      </c>
      <c r="DJ440" s="208">
        <f t="shared" si="565"/>
        <v>0</v>
      </c>
      <c r="DK440" s="208">
        <f t="shared" si="565"/>
        <v>0</v>
      </c>
      <c r="DL440" s="208">
        <f t="shared" si="566"/>
        <v>0</v>
      </c>
      <c r="DQ440" s="207">
        <f t="shared" si="603"/>
        <v>0</v>
      </c>
      <c r="DR440" s="208">
        <f t="shared" si="567"/>
        <v>0</v>
      </c>
      <c r="DS440" s="208">
        <f t="shared" si="567"/>
        <v>0</v>
      </c>
      <c r="DT440" s="208">
        <f t="shared" si="567"/>
        <v>0</v>
      </c>
      <c r="DU440" s="208">
        <f t="shared" si="567"/>
        <v>0</v>
      </c>
      <c r="DV440" s="208">
        <f t="shared" si="568"/>
        <v>0</v>
      </c>
      <c r="EA440" s="207">
        <f t="shared" si="604"/>
        <v>0</v>
      </c>
      <c r="EB440" s="208">
        <f t="shared" si="569"/>
        <v>0</v>
      </c>
      <c r="EC440" s="208">
        <f t="shared" si="569"/>
        <v>0</v>
      </c>
      <c r="ED440" s="208">
        <f t="shared" si="569"/>
        <v>0</v>
      </c>
      <c r="EE440" s="208">
        <f t="shared" si="569"/>
        <v>0</v>
      </c>
      <c r="EF440" s="208">
        <f t="shared" si="570"/>
        <v>0</v>
      </c>
      <c r="EK440" s="207">
        <f t="shared" si="605"/>
        <v>0</v>
      </c>
      <c r="EL440" s="208">
        <f t="shared" si="571"/>
        <v>0</v>
      </c>
      <c r="EM440" s="208">
        <f t="shared" si="571"/>
        <v>0</v>
      </c>
      <c r="EN440" s="208">
        <f t="shared" si="571"/>
        <v>0</v>
      </c>
      <c r="EO440" s="208">
        <f t="shared" si="571"/>
        <v>0</v>
      </c>
      <c r="EP440" s="208">
        <f t="shared" si="572"/>
        <v>0</v>
      </c>
      <c r="EU440" s="207">
        <f t="shared" si="606"/>
        <v>0</v>
      </c>
      <c r="EV440" s="208">
        <f t="shared" si="573"/>
        <v>0</v>
      </c>
      <c r="EW440" s="208">
        <f t="shared" si="573"/>
        <v>0</v>
      </c>
      <c r="EX440" s="208">
        <f t="shared" si="573"/>
        <v>0</v>
      </c>
      <c r="EY440" s="208">
        <f t="shared" si="573"/>
        <v>0</v>
      </c>
      <c r="EZ440" s="208">
        <f t="shared" si="574"/>
        <v>0</v>
      </c>
      <c r="FE440" s="207">
        <f t="shared" si="607"/>
        <v>0</v>
      </c>
      <c r="FF440" s="208">
        <f t="shared" si="575"/>
        <v>0</v>
      </c>
      <c r="FG440" s="208">
        <f t="shared" si="575"/>
        <v>0</v>
      </c>
      <c r="FH440" s="208">
        <f t="shared" si="575"/>
        <v>0</v>
      </c>
      <c r="FI440" s="208">
        <f t="shared" si="575"/>
        <v>0</v>
      </c>
      <c r="FJ440" s="208">
        <f t="shared" si="576"/>
        <v>0</v>
      </c>
      <c r="FO440" s="207">
        <f t="shared" si="608"/>
        <v>0</v>
      </c>
      <c r="FP440" s="208">
        <f t="shared" si="577"/>
        <v>0</v>
      </c>
      <c r="FQ440" s="208">
        <f t="shared" si="577"/>
        <v>0</v>
      </c>
      <c r="FR440" s="208">
        <f t="shared" si="577"/>
        <v>0</v>
      </c>
      <c r="FS440" s="208">
        <f t="shared" si="577"/>
        <v>0</v>
      </c>
      <c r="FT440" s="208">
        <f t="shared" si="578"/>
        <v>0</v>
      </c>
      <c r="FY440" s="207">
        <f t="shared" si="609"/>
        <v>0</v>
      </c>
      <c r="FZ440" s="208">
        <f t="shared" si="579"/>
        <v>0</v>
      </c>
      <c r="GA440" s="208">
        <f t="shared" si="579"/>
        <v>0</v>
      </c>
      <c r="GB440" s="208">
        <f t="shared" si="579"/>
        <v>0</v>
      </c>
      <c r="GC440" s="208">
        <f t="shared" si="579"/>
        <v>0</v>
      </c>
      <c r="GD440" s="208">
        <f t="shared" si="580"/>
        <v>0</v>
      </c>
      <c r="GI440" s="207">
        <f t="shared" si="610"/>
        <v>0</v>
      </c>
      <c r="GJ440" s="208">
        <f t="shared" si="581"/>
        <v>0</v>
      </c>
      <c r="GK440" s="208">
        <f t="shared" si="581"/>
        <v>0</v>
      </c>
      <c r="GL440" s="208">
        <f t="shared" si="581"/>
        <v>0</v>
      </c>
      <c r="GM440" s="208">
        <f t="shared" si="581"/>
        <v>0</v>
      </c>
      <c r="GN440" s="208">
        <f t="shared" si="582"/>
        <v>0</v>
      </c>
      <c r="GS440" s="207">
        <f t="shared" si="611"/>
        <v>0</v>
      </c>
      <c r="GT440" s="208">
        <f t="shared" si="583"/>
        <v>0</v>
      </c>
      <c r="GU440" s="208">
        <f t="shared" si="583"/>
        <v>0</v>
      </c>
      <c r="GV440" s="208">
        <f t="shared" si="583"/>
        <v>0</v>
      </c>
      <c r="GW440" s="208">
        <f t="shared" si="583"/>
        <v>0</v>
      </c>
      <c r="GX440" s="208">
        <f t="shared" si="584"/>
        <v>0</v>
      </c>
      <c r="HC440" s="207">
        <f t="shared" si="612"/>
        <v>0</v>
      </c>
      <c r="HD440" s="208">
        <f t="shared" si="585"/>
        <v>0</v>
      </c>
      <c r="HE440" s="208">
        <f t="shared" si="585"/>
        <v>0</v>
      </c>
      <c r="HF440" s="208">
        <f t="shared" si="585"/>
        <v>0</v>
      </c>
      <c r="HG440" s="208">
        <f t="shared" si="585"/>
        <v>0</v>
      </c>
      <c r="HH440" s="208">
        <f t="shared" si="586"/>
        <v>0</v>
      </c>
      <c r="HM440" s="207">
        <f t="shared" si="613"/>
        <v>0</v>
      </c>
      <c r="HN440" s="208">
        <f t="shared" si="587"/>
        <v>0</v>
      </c>
      <c r="HO440" s="208">
        <f t="shared" si="587"/>
        <v>0</v>
      </c>
      <c r="HP440" s="208">
        <f t="shared" si="587"/>
        <v>0</v>
      </c>
      <c r="HQ440" s="208">
        <f t="shared" si="587"/>
        <v>0</v>
      </c>
      <c r="HR440" s="208">
        <f t="shared" si="588"/>
        <v>0</v>
      </c>
      <c r="HW440" s="207">
        <f t="shared" si="614"/>
        <v>0</v>
      </c>
      <c r="HX440" s="208">
        <f t="shared" si="589"/>
        <v>0</v>
      </c>
      <c r="HY440" s="208">
        <f t="shared" si="589"/>
        <v>0</v>
      </c>
      <c r="HZ440" s="208">
        <f t="shared" si="589"/>
        <v>0</v>
      </c>
      <c r="IA440" s="208">
        <f t="shared" si="589"/>
        <v>0</v>
      </c>
      <c r="IB440" s="208">
        <f t="shared" si="590"/>
        <v>0</v>
      </c>
      <c r="IG440" s="207">
        <f t="shared" si="615"/>
        <v>0</v>
      </c>
      <c r="IH440" s="208">
        <f t="shared" si="591"/>
        <v>0</v>
      </c>
      <c r="II440" s="208">
        <f t="shared" si="591"/>
        <v>0</v>
      </c>
      <c r="IJ440" s="208">
        <f t="shared" si="591"/>
        <v>0</v>
      </c>
      <c r="IK440" s="208">
        <f t="shared" si="591"/>
        <v>0</v>
      </c>
      <c r="IL440" s="208">
        <f t="shared" si="592"/>
        <v>0</v>
      </c>
    </row>
    <row r="441" spans="20:246">
      <c r="T441" s="207">
        <v>41.100000000000101</v>
      </c>
      <c r="U441" s="207">
        <f t="shared" si="593"/>
        <v>0</v>
      </c>
      <c r="V441" s="208">
        <f t="shared" si="547"/>
        <v>0</v>
      </c>
      <c r="W441" s="208">
        <f t="shared" si="547"/>
        <v>0</v>
      </c>
      <c r="X441" s="208">
        <f t="shared" si="547"/>
        <v>0</v>
      </c>
      <c r="Y441" s="208">
        <f t="shared" si="547"/>
        <v>0</v>
      </c>
      <c r="Z441" s="208">
        <f t="shared" si="548"/>
        <v>0</v>
      </c>
      <c r="AE441" s="207">
        <f t="shared" si="594"/>
        <v>0</v>
      </c>
      <c r="AF441" s="208">
        <f t="shared" si="549"/>
        <v>0</v>
      </c>
      <c r="AG441" s="208">
        <f t="shared" si="549"/>
        <v>0</v>
      </c>
      <c r="AH441" s="208">
        <f t="shared" si="549"/>
        <v>0</v>
      </c>
      <c r="AI441" s="208">
        <f t="shared" si="549"/>
        <v>0</v>
      </c>
      <c r="AJ441" s="208">
        <f t="shared" si="550"/>
        <v>0</v>
      </c>
      <c r="AO441" s="207">
        <f t="shared" si="595"/>
        <v>0</v>
      </c>
      <c r="AP441" s="208">
        <f t="shared" si="551"/>
        <v>0</v>
      </c>
      <c r="AQ441" s="208">
        <f t="shared" si="551"/>
        <v>0</v>
      </c>
      <c r="AR441" s="208">
        <f t="shared" si="551"/>
        <v>0</v>
      </c>
      <c r="AS441" s="208">
        <f t="shared" si="551"/>
        <v>0</v>
      </c>
      <c r="AT441" s="208">
        <f t="shared" si="552"/>
        <v>0</v>
      </c>
      <c r="AY441" s="207">
        <f t="shared" si="596"/>
        <v>0</v>
      </c>
      <c r="AZ441" s="208">
        <f t="shared" si="553"/>
        <v>0</v>
      </c>
      <c r="BA441" s="208">
        <f t="shared" si="553"/>
        <v>0</v>
      </c>
      <c r="BB441" s="208">
        <f t="shared" si="553"/>
        <v>0</v>
      </c>
      <c r="BC441" s="208">
        <f t="shared" si="553"/>
        <v>0</v>
      </c>
      <c r="BD441" s="208">
        <f t="shared" si="554"/>
        <v>0</v>
      </c>
      <c r="BI441" s="207">
        <f t="shared" si="597"/>
        <v>0</v>
      </c>
      <c r="BJ441" s="208">
        <f t="shared" si="555"/>
        <v>0</v>
      </c>
      <c r="BK441" s="208">
        <f t="shared" si="555"/>
        <v>0</v>
      </c>
      <c r="BL441" s="208">
        <f t="shared" si="555"/>
        <v>0</v>
      </c>
      <c r="BM441" s="208">
        <f t="shared" si="555"/>
        <v>0</v>
      </c>
      <c r="BN441" s="208">
        <f t="shared" si="556"/>
        <v>0</v>
      </c>
      <c r="BS441" s="207">
        <f t="shared" si="598"/>
        <v>0</v>
      </c>
      <c r="BT441" s="208">
        <f t="shared" si="557"/>
        <v>0</v>
      </c>
      <c r="BU441" s="208">
        <f t="shared" si="557"/>
        <v>0</v>
      </c>
      <c r="BV441" s="208">
        <f t="shared" si="557"/>
        <v>0</v>
      </c>
      <c r="BW441" s="208">
        <f t="shared" si="557"/>
        <v>0</v>
      </c>
      <c r="BX441" s="208">
        <f t="shared" si="558"/>
        <v>0</v>
      </c>
      <c r="CC441" s="207">
        <f t="shared" si="599"/>
        <v>0</v>
      </c>
      <c r="CD441" s="208">
        <f t="shared" si="559"/>
        <v>0</v>
      </c>
      <c r="CE441" s="208">
        <f t="shared" si="559"/>
        <v>0</v>
      </c>
      <c r="CF441" s="208">
        <f t="shared" si="559"/>
        <v>0</v>
      </c>
      <c r="CG441" s="208">
        <f t="shared" si="559"/>
        <v>0</v>
      </c>
      <c r="CH441" s="208">
        <f t="shared" si="560"/>
        <v>0</v>
      </c>
      <c r="CM441" s="207">
        <f t="shared" si="600"/>
        <v>0</v>
      </c>
      <c r="CN441" s="208">
        <f t="shared" si="561"/>
        <v>0</v>
      </c>
      <c r="CO441" s="208">
        <f t="shared" si="561"/>
        <v>0</v>
      </c>
      <c r="CP441" s="208">
        <f t="shared" si="561"/>
        <v>0</v>
      </c>
      <c r="CQ441" s="208">
        <f t="shared" si="561"/>
        <v>0</v>
      </c>
      <c r="CR441" s="208">
        <f t="shared" si="562"/>
        <v>0</v>
      </c>
      <c r="CW441" s="207">
        <f t="shared" si="601"/>
        <v>0</v>
      </c>
      <c r="CX441" s="208">
        <f t="shared" si="563"/>
        <v>0</v>
      </c>
      <c r="CY441" s="207">
        <f t="shared" si="563"/>
        <v>0</v>
      </c>
      <c r="CZ441" s="208">
        <f t="shared" si="563"/>
        <v>0</v>
      </c>
      <c r="DA441" s="208">
        <f t="shared" si="563"/>
        <v>0</v>
      </c>
      <c r="DB441" s="208">
        <f t="shared" si="564"/>
        <v>0</v>
      </c>
      <c r="DG441" s="207">
        <f t="shared" si="602"/>
        <v>0</v>
      </c>
      <c r="DH441" s="208">
        <f t="shared" si="565"/>
        <v>0</v>
      </c>
      <c r="DI441" s="208">
        <f t="shared" si="565"/>
        <v>0</v>
      </c>
      <c r="DJ441" s="208">
        <f t="shared" si="565"/>
        <v>0</v>
      </c>
      <c r="DK441" s="208">
        <f t="shared" si="565"/>
        <v>0</v>
      </c>
      <c r="DL441" s="208">
        <f t="shared" si="566"/>
        <v>0</v>
      </c>
      <c r="DQ441" s="207">
        <f t="shared" si="603"/>
        <v>0</v>
      </c>
      <c r="DR441" s="208">
        <f t="shared" si="567"/>
        <v>0</v>
      </c>
      <c r="DS441" s="208">
        <f t="shared" si="567"/>
        <v>0</v>
      </c>
      <c r="DT441" s="208">
        <f t="shared" si="567"/>
        <v>0</v>
      </c>
      <c r="DU441" s="208">
        <f t="shared" si="567"/>
        <v>0</v>
      </c>
      <c r="DV441" s="208">
        <f t="shared" si="568"/>
        <v>0</v>
      </c>
      <c r="EA441" s="207">
        <f t="shared" si="604"/>
        <v>0</v>
      </c>
      <c r="EB441" s="208">
        <f t="shared" si="569"/>
        <v>0</v>
      </c>
      <c r="EC441" s="208">
        <f t="shared" si="569"/>
        <v>0</v>
      </c>
      <c r="ED441" s="208">
        <f t="shared" si="569"/>
        <v>0</v>
      </c>
      <c r="EE441" s="208">
        <f t="shared" si="569"/>
        <v>0</v>
      </c>
      <c r="EF441" s="208">
        <f t="shared" si="570"/>
        <v>0</v>
      </c>
      <c r="EK441" s="207">
        <f t="shared" si="605"/>
        <v>0</v>
      </c>
      <c r="EL441" s="208">
        <f t="shared" si="571"/>
        <v>0</v>
      </c>
      <c r="EM441" s="208">
        <f t="shared" si="571"/>
        <v>0</v>
      </c>
      <c r="EN441" s="208">
        <f t="shared" si="571"/>
        <v>0</v>
      </c>
      <c r="EO441" s="208">
        <f t="shared" si="571"/>
        <v>0</v>
      </c>
      <c r="EP441" s="208">
        <f t="shared" si="572"/>
        <v>0</v>
      </c>
      <c r="EU441" s="207">
        <f t="shared" si="606"/>
        <v>0</v>
      </c>
      <c r="EV441" s="208">
        <f t="shared" si="573"/>
        <v>0</v>
      </c>
      <c r="EW441" s="208">
        <f t="shared" si="573"/>
        <v>0</v>
      </c>
      <c r="EX441" s="208">
        <f t="shared" si="573"/>
        <v>0</v>
      </c>
      <c r="EY441" s="208">
        <f t="shared" si="573"/>
        <v>0</v>
      </c>
      <c r="EZ441" s="208">
        <f t="shared" si="574"/>
        <v>0</v>
      </c>
      <c r="FE441" s="207">
        <f t="shared" si="607"/>
        <v>0</v>
      </c>
      <c r="FF441" s="208">
        <f t="shared" si="575"/>
        <v>0</v>
      </c>
      <c r="FG441" s="208">
        <f t="shared" si="575"/>
        <v>0</v>
      </c>
      <c r="FH441" s="208">
        <f t="shared" si="575"/>
        <v>0</v>
      </c>
      <c r="FI441" s="208">
        <f t="shared" si="575"/>
        <v>0</v>
      </c>
      <c r="FJ441" s="208">
        <f t="shared" si="576"/>
        <v>0</v>
      </c>
      <c r="FO441" s="207">
        <f t="shared" si="608"/>
        <v>0</v>
      </c>
      <c r="FP441" s="208">
        <f t="shared" si="577"/>
        <v>0</v>
      </c>
      <c r="FQ441" s="208">
        <f t="shared" si="577"/>
        <v>0</v>
      </c>
      <c r="FR441" s="208">
        <f t="shared" si="577"/>
        <v>0</v>
      </c>
      <c r="FS441" s="208">
        <f t="shared" si="577"/>
        <v>0</v>
      </c>
      <c r="FT441" s="208">
        <f t="shared" si="578"/>
        <v>0</v>
      </c>
      <c r="FY441" s="207">
        <f t="shared" si="609"/>
        <v>0</v>
      </c>
      <c r="FZ441" s="208">
        <f t="shared" si="579"/>
        <v>0</v>
      </c>
      <c r="GA441" s="208">
        <f t="shared" si="579"/>
        <v>0</v>
      </c>
      <c r="GB441" s="208">
        <f t="shared" si="579"/>
        <v>0</v>
      </c>
      <c r="GC441" s="208">
        <f t="shared" si="579"/>
        <v>0</v>
      </c>
      <c r="GD441" s="208">
        <f t="shared" si="580"/>
        <v>0</v>
      </c>
      <c r="GI441" s="207">
        <f t="shared" si="610"/>
        <v>0</v>
      </c>
      <c r="GJ441" s="208">
        <f t="shared" si="581"/>
        <v>0</v>
      </c>
      <c r="GK441" s="208">
        <f t="shared" si="581"/>
        <v>0</v>
      </c>
      <c r="GL441" s="208">
        <f t="shared" si="581"/>
        <v>0</v>
      </c>
      <c r="GM441" s="208">
        <f t="shared" si="581"/>
        <v>0</v>
      </c>
      <c r="GN441" s="208">
        <f t="shared" si="582"/>
        <v>0</v>
      </c>
      <c r="GS441" s="207">
        <f t="shared" si="611"/>
        <v>0</v>
      </c>
      <c r="GT441" s="208">
        <f t="shared" si="583"/>
        <v>0</v>
      </c>
      <c r="GU441" s="208">
        <f t="shared" si="583"/>
        <v>0</v>
      </c>
      <c r="GV441" s="208">
        <f t="shared" si="583"/>
        <v>0</v>
      </c>
      <c r="GW441" s="208">
        <f t="shared" si="583"/>
        <v>0</v>
      </c>
      <c r="GX441" s="208">
        <f t="shared" si="584"/>
        <v>0</v>
      </c>
      <c r="HC441" s="207">
        <f t="shared" si="612"/>
        <v>0</v>
      </c>
      <c r="HD441" s="208">
        <f t="shared" si="585"/>
        <v>0</v>
      </c>
      <c r="HE441" s="208">
        <f t="shared" si="585"/>
        <v>0</v>
      </c>
      <c r="HF441" s="208">
        <f t="shared" si="585"/>
        <v>0</v>
      </c>
      <c r="HG441" s="208">
        <f t="shared" si="585"/>
        <v>0</v>
      </c>
      <c r="HH441" s="208">
        <f t="shared" si="586"/>
        <v>0</v>
      </c>
      <c r="HM441" s="207">
        <f t="shared" si="613"/>
        <v>0</v>
      </c>
      <c r="HN441" s="208">
        <f t="shared" si="587"/>
        <v>0</v>
      </c>
      <c r="HO441" s="208">
        <f t="shared" si="587"/>
        <v>0</v>
      </c>
      <c r="HP441" s="208">
        <f t="shared" si="587"/>
        <v>0</v>
      </c>
      <c r="HQ441" s="208">
        <f t="shared" si="587"/>
        <v>0</v>
      </c>
      <c r="HR441" s="208">
        <f t="shared" si="588"/>
        <v>0</v>
      </c>
      <c r="HW441" s="207">
        <f t="shared" si="614"/>
        <v>0</v>
      </c>
      <c r="HX441" s="208">
        <f t="shared" si="589"/>
        <v>0</v>
      </c>
      <c r="HY441" s="208">
        <f t="shared" si="589"/>
        <v>0</v>
      </c>
      <c r="HZ441" s="208">
        <f t="shared" si="589"/>
        <v>0</v>
      </c>
      <c r="IA441" s="208">
        <f t="shared" si="589"/>
        <v>0</v>
      </c>
      <c r="IB441" s="208">
        <f t="shared" si="590"/>
        <v>0</v>
      </c>
      <c r="IG441" s="207">
        <f t="shared" si="615"/>
        <v>0</v>
      </c>
      <c r="IH441" s="208">
        <f t="shared" si="591"/>
        <v>0</v>
      </c>
      <c r="II441" s="208">
        <f t="shared" si="591"/>
        <v>0</v>
      </c>
      <c r="IJ441" s="208">
        <f t="shared" si="591"/>
        <v>0</v>
      </c>
      <c r="IK441" s="208">
        <f t="shared" si="591"/>
        <v>0</v>
      </c>
      <c r="IL441" s="208">
        <f t="shared" si="592"/>
        <v>0</v>
      </c>
    </row>
    <row r="442" spans="20:246">
      <c r="T442" s="207">
        <v>41.200000000000102</v>
      </c>
      <c r="U442" s="207">
        <f t="shared" si="593"/>
        <v>0</v>
      </c>
      <c r="V442" s="208">
        <f t="shared" si="547"/>
        <v>0</v>
      </c>
      <c r="W442" s="208">
        <f t="shared" si="547"/>
        <v>0</v>
      </c>
      <c r="X442" s="208">
        <f t="shared" si="547"/>
        <v>0</v>
      </c>
      <c r="Y442" s="208">
        <f t="shared" si="547"/>
        <v>0</v>
      </c>
      <c r="Z442" s="208">
        <f t="shared" si="548"/>
        <v>0</v>
      </c>
      <c r="AE442" s="207">
        <f t="shared" si="594"/>
        <v>0</v>
      </c>
      <c r="AF442" s="208">
        <f t="shared" si="549"/>
        <v>0</v>
      </c>
      <c r="AG442" s="208">
        <f t="shared" si="549"/>
        <v>0</v>
      </c>
      <c r="AH442" s="208">
        <f t="shared" si="549"/>
        <v>0</v>
      </c>
      <c r="AI442" s="208">
        <f t="shared" si="549"/>
        <v>0</v>
      </c>
      <c r="AJ442" s="208">
        <f t="shared" si="550"/>
        <v>0</v>
      </c>
      <c r="AO442" s="207">
        <f t="shared" si="595"/>
        <v>0</v>
      </c>
      <c r="AP442" s="208">
        <f t="shared" si="551"/>
        <v>0</v>
      </c>
      <c r="AQ442" s="208">
        <f t="shared" si="551"/>
        <v>0</v>
      </c>
      <c r="AR442" s="208">
        <f t="shared" si="551"/>
        <v>0</v>
      </c>
      <c r="AS442" s="208">
        <f t="shared" si="551"/>
        <v>0</v>
      </c>
      <c r="AT442" s="208">
        <f t="shared" si="552"/>
        <v>0</v>
      </c>
      <c r="AY442" s="207">
        <f t="shared" si="596"/>
        <v>0</v>
      </c>
      <c r="AZ442" s="208">
        <f t="shared" si="553"/>
        <v>0</v>
      </c>
      <c r="BA442" s="208">
        <f t="shared" si="553"/>
        <v>0</v>
      </c>
      <c r="BB442" s="208">
        <f t="shared" si="553"/>
        <v>0</v>
      </c>
      <c r="BC442" s="208">
        <f t="shared" si="553"/>
        <v>0</v>
      </c>
      <c r="BD442" s="208">
        <f t="shared" si="554"/>
        <v>0</v>
      </c>
      <c r="BI442" s="207">
        <f t="shared" si="597"/>
        <v>0</v>
      </c>
      <c r="BJ442" s="208">
        <f t="shared" si="555"/>
        <v>0</v>
      </c>
      <c r="BK442" s="208">
        <f t="shared" si="555"/>
        <v>0</v>
      </c>
      <c r="BL442" s="208">
        <f t="shared" si="555"/>
        <v>0</v>
      </c>
      <c r="BM442" s="208">
        <f t="shared" si="555"/>
        <v>0</v>
      </c>
      <c r="BN442" s="208">
        <f t="shared" si="556"/>
        <v>0</v>
      </c>
      <c r="BS442" s="207">
        <f t="shared" si="598"/>
        <v>0</v>
      </c>
      <c r="BT442" s="208">
        <f t="shared" si="557"/>
        <v>0</v>
      </c>
      <c r="BU442" s="208">
        <f t="shared" si="557"/>
        <v>0</v>
      </c>
      <c r="BV442" s="208">
        <f t="shared" si="557"/>
        <v>0</v>
      </c>
      <c r="BW442" s="208">
        <f t="shared" si="557"/>
        <v>0</v>
      </c>
      <c r="BX442" s="208">
        <f t="shared" si="558"/>
        <v>0</v>
      </c>
      <c r="CC442" s="207">
        <f t="shared" si="599"/>
        <v>0</v>
      </c>
      <c r="CD442" s="208">
        <f t="shared" si="559"/>
        <v>0</v>
      </c>
      <c r="CE442" s="208">
        <f t="shared" si="559"/>
        <v>0</v>
      </c>
      <c r="CF442" s="208">
        <f t="shared" si="559"/>
        <v>0</v>
      </c>
      <c r="CG442" s="208">
        <f t="shared" si="559"/>
        <v>0</v>
      </c>
      <c r="CH442" s="208">
        <f t="shared" si="560"/>
        <v>0</v>
      </c>
      <c r="CM442" s="207">
        <f t="shared" si="600"/>
        <v>0</v>
      </c>
      <c r="CN442" s="208">
        <f t="shared" si="561"/>
        <v>0</v>
      </c>
      <c r="CO442" s="208">
        <f t="shared" si="561"/>
        <v>0</v>
      </c>
      <c r="CP442" s="208">
        <f t="shared" si="561"/>
        <v>0</v>
      </c>
      <c r="CQ442" s="208">
        <f t="shared" si="561"/>
        <v>0</v>
      </c>
      <c r="CR442" s="208">
        <f t="shared" si="562"/>
        <v>0</v>
      </c>
      <c r="CW442" s="207">
        <f t="shared" si="601"/>
        <v>0</v>
      </c>
      <c r="CX442" s="208">
        <f t="shared" si="563"/>
        <v>0</v>
      </c>
      <c r="CY442" s="207">
        <f t="shared" si="563"/>
        <v>0</v>
      </c>
      <c r="CZ442" s="208">
        <f t="shared" si="563"/>
        <v>0</v>
      </c>
      <c r="DA442" s="208">
        <f t="shared" si="563"/>
        <v>0</v>
      </c>
      <c r="DB442" s="208">
        <f t="shared" si="564"/>
        <v>0</v>
      </c>
      <c r="DG442" s="207">
        <f t="shared" si="602"/>
        <v>0</v>
      </c>
      <c r="DH442" s="208">
        <f t="shared" si="565"/>
        <v>0</v>
      </c>
      <c r="DI442" s="208">
        <f t="shared" si="565"/>
        <v>0</v>
      </c>
      <c r="DJ442" s="208">
        <f t="shared" si="565"/>
        <v>0</v>
      </c>
      <c r="DK442" s="208">
        <f t="shared" si="565"/>
        <v>0</v>
      </c>
      <c r="DL442" s="208">
        <f t="shared" si="566"/>
        <v>0</v>
      </c>
      <c r="DQ442" s="207">
        <f t="shared" si="603"/>
        <v>0</v>
      </c>
      <c r="DR442" s="208">
        <f t="shared" si="567"/>
        <v>0</v>
      </c>
      <c r="DS442" s="208">
        <f t="shared" si="567"/>
        <v>0</v>
      </c>
      <c r="DT442" s="208">
        <f t="shared" si="567"/>
        <v>0</v>
      </c>
      <c r="DU442" s="208">
        <f t="shared" si="567"/>
        <v>0</v>
      </c>
      <c r="DV442" s="208">
        <f t="shared" si="568"/>
        <v>0</v>
      </c>
      <c r="EA442" s="207">
        <f t="shared" si="604"/>
        <v>0</v>
      </c>
      <c r="EB442" s="208">
        <f t="shared" si="569"/>
        <v>0</v>
      </c>
      <c r="EC442" s="208">
        <f t="shared" si="569"/>
        <v>0</v>
      </c>
      <c r="ED442" s="208">
        <f t="shared" si="569"/>
        <v>0</v>
      </c>
      <c r="EE442" s="208">
        <f t="shared" si="569"/>
        <v>0</v>
      </c>
      <c r="EF442" s="208">
        <f t="shared" si="570"/>
        <v>0</v>
      </c>
      <c r="EK442" s="207">
        <f t="shared" si="605"/>
        <v>0</v>
      </c>
      <c r="EL442" s="208">
        <f t="shared" si="571"/>
        <v>0</v>
      </c>
      <c r="EM442" s="208">
        <f t="shared" si="571"/>
        <v>0</v>
      </c>
      <c r="EN442" s="208">
        <f t="shared" si="571"/>
        <v>0</v>
      </c>
      <c r="EO442" s="208">
        <f t="shared" si="571"/>
        <v>0</v>
      </c>
      <c r="EP442" s="208">
        <f t="shared" si="572"/>
        <v>0</v>
      </c>
      <c r="EU442" s="207">
        <f t="shared" si="606"/>
        <v>0</v>
      </c>
      <c r="EV442" s="208">
        <f t="shared" si="573"/>
        <v>0</v>
      </c>
      <c r="EW442" s="208">
        <f t="shared" si="573"/>
        <v>0</v>
      </c>
      <c r="EX442" s="208">
        <f t="shared" si="573"/>
        <v>0</v>
      </c>
      <c r="EY442" s="208">
        <f t="shared" si="573"/>
        <v>0</v>
      </c>
      <c r="EZ442" s="208">
        <f t="shared" si="574"/>
        <v>0</v>
      </c>
      <c r="FE442" s="207">
        <f t="shared" si="607"/>
        <v>0</v>
      </c>
      <c r="FF442" s="208">
        <f t="shared" si="575"/>
        <v>0</v>
      </c>
      <c r="FG442" s="208">
        <f t="shared" si="575"/>
        <v>0</v>
      </c>
      <c r="FH442" s="208">
        <f t="shared" si="575"/>
        <v>0</v>
      </c>
      <c r="FI442" s="208">
        <f t="shared" si="575"/>
        <v>0</v>
      </c>
      <c r="FJ442" s="208">
        <f t="shared" si="576"/>
        <v>0</v>
      </c>
      <c r="FO442" s="207">
        <f t="shared" si="608"/>
        <v>0</v>
      </c>
      <c r="FP442" s="208">
        <f t="shared" si="577"/>
        <v>0</v>
      </c>
      <c r="FQ442" s="208">
        <f t="shared" si="577"/>
        <v>0</v>
      </c>
      <c r="FR442" s="208">
        <f t="shared" si="577"/>
        <v>0</v>
      </c>
      <c r="FS442" s="208">
        <f t="shared" si="577"/>
        <v>0</v>
      </c>
      <c r="FT442" s="208">
        <f t="shared" si="578"/>
        <v>0</v>
      </c>
      <c r="FY442" s="207">
        <f t="shared" si="609"/>
        <v>0</v>
      </c>
      <c r="FZ442" s="208">
        <f t="shared" si="579"/>
        <v>0</v>
      </c>
      <c r="GA442" s="208">
        <f t="shared" si="579"/>
        <v>0</v>
      </c>
      <c r="GB442" s="208">
        <f t="shared" si="579"/>
        <v>0</v>
      </c>
      <c r="GC442" s="208">
        <f t="shared" si="579"/>
        <v>0</v>
      </c>
      <c r="GD442" s="208">
        <f t="shared" si="580"/>
        <v>0</v>
      </c>
      <c r="GI442" s="207">
        <f t="shared" si="610"/>
        <v>0</v>
      </c>
      <c r="GJ442" s="208">
        <f t="shared" si="581"/>
        <v>0</v>
      </c>
      <c r="GK442" s="208">
        <f t="shared" si="581"/>
        <v>0</v>
      </c>
      <c r="GL442" s="208">
        <f t="shared" si="581"/>
        <v>0</v>
      </c>
      <c r="GM442" s="208">
        <f t="shared" si="581"/>
        <v>0</v>
      </c>
      <c r="GN442" s="208">
        <f t="shared" si="582"/>
        <v>0</v>
      </c>
      <c r="GS442" s="207">
        <f t="shared" si="611"/>
        <v>0</v>
      </c>
      <c r="GT442" s="208">
        <f t="shared" si="583"/>
        <v>0</v>
      </c>
      <c r="GU442" s="208">
        <f t="shared" si="583"/>
        <v>0</v>
      </c>
      <c r="GV442" s="208">
        <f t="shared" si="583"/>
        <v>0</v>
      </c>
      <c r="GW442" s="208">
        <f t="shared" si="583"/>
        <v>0</v>
      </c>
      <c r="GX442" s="208">
        <f t="shared" si="584"/>
        <v>0</v>
      </c>
      <c r="HC442" s="207">
        <f t="shared" si="612"/>
        <v>0</v>
      </c>
      <c r="HD442" s="208">
        <f t="shared" si="585"/>
        <v>0</v>
      </c>
      <c r="HE442" s="208">
        <f t="shared" si="585"/>
        <v>0</v>
      </c>
      <c r="HF442" s="208">
        <f t="shared" si="585"/>
        <v>0</v>
      </c>
      <c r="HG442" s="208">
        <f t="shared" si="585"/>
        <v>0</v>
      </c>
      <c r="HH442" s="208">
        <f t="shared" si="586"/>
        <v>0</v>
      </c>
      <c r="HM442" s="207">
        <f t="shared" si="613"/>
        <v>0</v>
      </c>
      <c r="HN442" s="208">
        <f t="shared" si="587"/>
        <v>0</v>
      </c>
      <c r="HO442" s="208">
        <f t="shared" si="587"/>
        <v>0</v>
      </c>
      <c r="HP442" s="208">
        <f t="shared" si="587"/>
        <v>0</v>
      </c>
      <c r="HQ442" s="208">
        <f t="shared" si="587"/>
        <v>0</v>
      </c>
      <c r="HR442" s="208">
        <f t="shared" si="588"/>
        <v>0</v>
      </c>
      <c r="HW442" s="207">
        <f t="shared" si="614"/>
        <v>0</v>
      </c>
      <c r="HX442" s="208">
        <f t="shared" si="589"/>
        <v>0</v>
      </c>
      <c r="HY442" s="208">
        <f t="shared" si="589"/>
        <v>0</v>
      </c>
      <c r="HZ442" s="208">
        <f t="shared" si="589"/>
        <v>0</v>
      </c>
      <c r="IA442" s="208">
        <f t="shared" si="589"/>
        <v>0</v>
      </c>
      <c r="IB442" s="208">
        <f t="shared" si="590"/>
        <v>0</v>
      </c>
      <c r="IG442" s="207">
        <f t="shared" si="615"/>
        <v>0</v>
      </c>
      <c r="IH442" s="208">
        <f t="shared" si="591"/>
        <v>0</v>
      </c>
      <c r="II442" s="208">
        <f t="shared" si="591"/>
        <v>0</v>
      </c>
      <c r="IJ442" s="208">
        <f t="shared" si="591"/>
        <v>0</v>
      </c>
      <c r="IK442" s="208">
        <f t="shared" si="591"/>
        <v>0</v>
      </c>
      <c r="IL442" s="208">
        <f t="shared" si="592"/>
        <v>0</v>
      </c>
    </row>
    <row r="443" spans="20:246">
      <c r="T443" s="207">
        <v>41.300000000000097</v>
      </c>
      <c r="U443" s="207">
        <f t="shared" si="593"/>
        <v>0</v>
      </c>
      <c r="V443" s="208">
        <f t="shared" si="547"/>
        <v>0</v>
      </c>
      <c r="W443" s="208">
        <f t="shared" si="547"/>
        <v>0</v>
      </c>
      <c r="X443" s="208">
        <f t="shared" si="547"/>
        <v>0</v>
      </c>
      <c r="Y443" s="208">
        <f t="shared" si="547"/>
        <v>0</v>
      </c>
      <c r="Z443" s="208">
        <f t="shared" si="548"/>
        <v>0</v>
      </c>
      <c r="AE443" s="207">
        <f t="shared" si="594"/>
        <v>0</v>
      </c>
      <c r="AF443" s="208">
        <f t="shared" si="549"/>
        <v>0</v>
      </c>
      <c r="AG443" s="208">
        <f t="shared" si="549"/>
        <v>0</v>
      </c>
      <c r="AH443" s="208">
        <f t="shared" si="549"/>
        <v>0</v>
      </c>
      <c r="AI443" s="208">
        <f t="shared" si="549"/>
        <v>0</v>
      </c>
      <c r="AJ443" s="208">
        <f t="shared" si="550"/>
        <v>0</v>
      </c>
      <c r="AO443" s="207">
        <f t="shared" si="595"/>
        <v>0</v>
      </c>
      <c r="AP443" s="208">
        <f t="shared" si="551"/>
        <v>0</v>
      </c>
      <c r="AQ443" s="208">
        <f t="shared" si="551"/>
        <v>0</v>
      </c>
      <c r="AR443" s="208">
        <f t="shared" si="551"/>
        <v>0</v>
      </c>
      <c r="AS443" s="208">
        <f t="shared" si="551"/>
        <v>0</v>
      </c>
      <c r="AT443" s="208">
        <f t="shared" si="552"/>
        <v>0</v>
      </c>
      <c r="AY443" s="207">
        <f t="shared" si="596"/>
        <v>0</v>
      </c>
      <c r="AZ443" s="208">
        <f t="shared" si="553"/>
        <v>0</v>
      </c>
      <c r="BA443" s="208">
        <f t="shared" si="553"/>
        <v>0</v>
      </c>
      <c r="BB443" s="208">
        <f t="shared" si="553"/>
        <v>0</v>
      </c>
      <c r="BC443" s="208">
        <f t="shared" si="553"/>
        <v>0</v>
      </c>
      <c r="BD443" s="208">
        <f t="shared" si="554"/>
        <v>0</v>
      </c>
      <c r="BI443" s="207">
        <f t="shared" si="597"/>
        <v>0</v>
      </c>
      <c r="BJ443" s="208">
        <f t="shared" si="555"/>
        <v>0</v>
      </c>
      <c r="BK443" s="208">
        <f t="shared" si="555"/>
        <v>0</v>
      </c>
      <c r="BL443" s="208">
        <f t="shared" si="555"/>
        <v>0</v>
      </c>
      <c r="BM443" s="208">
        <f t="shared" si="555"/>
        <v>0</v>
      </c>
      <c r="BN443" s="208">
        <f t="shared" si="556"/>
        <v>0</v>
      </c>
      <c r="BS443" s="207">
        <f t="shared" si="598"/>
        <v>0</v>
      </c>
      <c r="BT443" s="208">
        <f t="shared" si="557"/>
        <v>0</v>
      </c>
      <c r="BU443" s="208">
        <f t="shared" si="557"/>
        <v>0</v>
      </c>
      <c r="BV443" s="208">
        <f t="shared" si="557"/>
        <v>0</v>
      </c>
      <c r="BW443" s="208">
        <f t="shared" si="557"/>
        <v>0</v>
      </c>
      <c r="BX443" s="208">
        <f t="shared" si="558"/>
        <v>0</v>
      </c>
      <c r="CC443" s="207">
        <f t="shared" si="599"/>
        <v>0</v>
      </c>
      <c r="CD443" s="208">
        <f t="shared" si="559"/>
        <v>0</v>
      </c>
      <c r="CE443" s="208">
        <f t="shared" si="559"/>
        <v>0</v>
      </c>
      <c r="CF443" s="208">
        <f t="shared" si="559"/>
        <v>0</v>
      </c>
      <c r="CG443" s="208">
        <f t="shared" si="559"/>
        <v>0</v>
      </c>
      <c r="CH443" s="208">
        <f t="shared" si="560"/>
        <v>0</v>
      </c>
      <c r="CM443" s="207">
        <f t="shared" si="600"/>
        <v>0</v>
      </c>
      <c r="CN443" s="208">
        <f t="shared" si="561"/>
        <v>0</v>
      </c>
      <c r="CO443" s="208">
        <f t="shared" si="561"/>
        <v>0</v>
      </c>
      <c r="CP443" s="208">
        <f t="shared" si="561"/>
        <v>0</v>
      </c>
      <c r="CQ443" s="208">
        <f t="shared" si="561"/>
        <v>0</v>
      </c>
      <c r="CR443" s="208">
        <f t="shared" si="562"/>
        <v>0</v>
      </c>
      <c r="CW443" s="207">
        <f t="shared" si="601"/>
        <v>0</v>
      </c>
      <c r="CX443" s="208">
        <f t="shared" si="563"/>
        <v>0</v>
      </c>
      <c r="CY443" s="207">
        <f t="shared" si="563"/>
        <v>0</v>
      </c>
      <c r="CZ443" s="208">
        <f t="shared" si="563"/>
        <v>0</v>
      </c>
      <c r="DA443" s="208">
        <f t="shared" si="563"/>
        <v>0</v>
      </c>
      <c r="DB443" s="208">
        <f t="shared" si="564"/>
        <v>0</v>
      </c>
      <c r="DG443" s="207">
        <f t="shared" si="602"/>
        <v>0</v>
      </c>
      <c r="DH443" s="208">
        <f t="shared" si="565"/>
        <v>0</v>
      </c>
      <c r="DI443" s="208">
        <f t="shared" si="565"/>
        <v>0</v>
      </c>
      <c r="DJ443" s="208">
        <f t="shared" si="565"/>
        <v>0</v>
      </c>
      <c r="DK443" s="208">
        <f t="shared" si="565"/>
        <v>0</v>
      </c>
      <c r="DL443" s="208">
        <f t="shared" si="566"/>
        <v>0</v>
      </c>
      <c r="DQ443" s="207">
        <f t="shared" si="603"/>
        <v>0</v>
      </c>
      <c r="DR443" s="208">
        <f t="shared" si="567"/>
        <v>0</v>
      </c>
      <c r="DS443" s="208">
        <f t="shared" si="567"/>
        <v>0</v>
      </c>
      <c r="DT443" s="208">
        <f t="shared" si="567"/>
        <v>0</v>
      </c>
      <c r="DU443" s="208">
        <f t="shared" si="567"/>
        <v>0</v>
      </c>
      <c r="DV443" s="208">
        <f t="shared" si="568"/>
        <v>0</v>
      </c>
      <c r="EA443" s="207">
        <f t="shared" si="604"/>
        <v>0</v>
      </c>
      <c r="EB443" s="208">
        <f t="shared" si="569"/>
        <v>0</v>
      </c>
      <c r="EC443" s="208">
        <f t="shared" si="569"/>
        <v>0</v>
      </c>
      <c r="ED443" s="208">
        <f t="shared" si="569"/>
        <v>0</v>
      </c>
      <c r="EE443" s="208">
        <f t="shared" si="569"/>
        <v>0</v>
      </c>
      <c r="EF443" s="208">
        <f t="shared" si="570"/>
        <v>0</v>
      </c>
      <c r="EK443" s="207">
        <f t="shared" si="605"/>
        <v>0</v>
      </c>
      <c r="EL443" s="208">
        <f t="shared" si="571"/>
        <v>0</v>
      </c>
      <c r="EM443" s="208">
        <f t="shared" si="571"/>
        <v>0</v>
      </c>
      <c r="EN443" s="208">
        <f t="shared" si="571"/>
        <v>0</v>
      </c>
      <c r="EO443" s="208">
        <f t="shared" si="571"/>
        <v>0</v>
      </c>
      <c r="EP443" s="208">
        <f t="shared" si="572"/>
        <v>0</v>
      </c>
      <c r="EU443" s="207">
        <f t="shared" si="606"/>
        <v>0</v>
      </c>
      <c r="EV443" s="208">
        <f t="shared" si="573"/>
        <v>0</v>
      </c>
      <c r="EW443" s="208">
        <f t="shared" si="573"/>
        <v>0</v>
      </c>
      <c r="EX443" s="208">
        <f t="shared" si="573"/>
        <v>0</v>
      </c>
      <c r="EY443" s="208">
        <f t="shared" si="573"/>
        <v>0</v>
      </c>
      <c r="EZ443" s="208">
        <f t="shared" si="574"/>
        <v>0</v>
      </c>
      <c r="FE443" s="207">
        <f t="shared" si="607"/>
        <v>0</v>
      </c>
      <c r="FF443" s="208">
        <f t="shared" si="575"/>
        <v>0</v>
      </c>
      <c r="FG443" s="208">
        <f t="shared" si="575"/>
        <v>0</v>
      </c>
      <c r="FH443" s="208">
        <f t="shared" si="575"/>
        <v>0</v>
      </c>
      <c r="FI443" s="208">
        <f t="shared" si="575"/>
        <v>0</v>
      </c>
      <c r="FJ443" s="208">
        <f t="shared" si="576"/>
        <v>0</v>
      </c>
      <c r="FO443" s="207">
        <f t="shared" si="608"/>
        <v>0</v>
      </c>
      <c r="FP443" s="208">
        <f t="shared" si="577"/>
        <v>0</v>
      </c>
      <c r="FQ443" s="208">
        <f t="shared" si="577"/>
        <v>0</v>
      </c>
      <c r="FR443" s="208">
        <f t="shared" si="577"/>
        <v>0</v>
      </c>
      <c r="FS443" s="208">
        <f t="shared" si="577"/>
        <v>0</v>
      </c>
      <c r="FT443" s="208">
        <f t="shared" si="578"/>
        <v>0</v>
      </c>
      <c r="FY443" s="207">
        <f t="shared" si="609"/>
        <v>0</v>
      </c>
      <c r="FZ443" s="208">
        <f t="shared" si="579"/>
        <v>0</v>
      </c>
      <c r="GA443" s="208">
        <f t="shared" si="579"/>
        <v>0</v>
      </c>
      <c r="GB443" s="208">
        <f t="shared" si="579"/>
        <v>0</v>
      </c>
      <c r="GC443" s="208">
        <f t="shared" si="579"/>
        <v>0</v>
      </c>
      <c r="GD443" s="208">
        <f t="shared" si="580"/>
        <v>0</v>
      </c>
      <c r="GI443" s="207">
        <f t="shared" si="610"/>
        <v>0</v>
      </c>
      <c r="GJ443" s="208">
        <f t="shared" si="581"/>
        <v>0</v>
      </c>
      <c r="GK443" s="208">
        <f t="shared" si="581"/>
        <v>0</v>
      </c>
      <c r="GL443" s="208">
        <f t="shared" si="581"/>
        <v>0</v>
      </c>
      <c r="GM443" s="208">
        <f t="shared" si="581"/>
        <v>0</v>
      </c>
      <c r="GN443" s="208">
        <f t="shared" si="582"/>
        <v>0</v>
      </c>
      <c r="GS443" s="207">
        <f t="shared" si="611"/>
        <v>0</v>
      </c>
      <c r="GT443" s="208">
        <f t="shared" si="583"/>
        <v>0</v>
      </c>
      <c r="GU443" s="208">
        <f t="shared" si="583"/>
        <v>0</v>
      </c>
      <c r="GV443" s="208">
        <f t="shared" si="583"/>
        <v>0</v>
      </c>
      <c r="GW443" s="208">
        <f t="shared" si="583"/>
        <v>0</v>
      </c>
      <c r="GX443" s="208">
        <f t="shared" si="584"/>
        <v>0</v>
      </c>
      <c r="HC443" s="207">
        <f t="shared" si="612"/>
        <v>0</v>
      </c>
      <c r="HD443" s="208">
        <f t="shared" si="585"/>
        <v>0</v>
      </c>
      <c r="HE443" s="208">
        <f t="shared" si="585"/>
        <v>0</v>
      </c>
      <c r="HF443" s="208">
        <f t="shared" si="585"/>
        <v>0</v>
      </c>
      <c r="HG443" s="208">
        <f t="shared" si="585"/>
        <v>0</v>
      </c>
      <c r="HH443" s="208">
        <f t="shared" si="586"/>
        <v>0</v>
      </c>
      <c r="HM443" s="207">
        <f t="shared" si="613"/>
        <v>0</v>
      </c>
      <c r="HN443" s="208">
        <f t="shared" si="587"/>
        <v>0</v>
      </c>
      <c r="HO443" s="208">
        <f t="shared" si="587"/>
        <v>0</v>
      </c>
      <c r="HP443" s="208">
        <f t="shared" si="587"/>
        <v>0</v>
      </c>
      <c r="HQ443" s="208">
        <f t="shared" si="587"/>
        <v>0</v>
      </c>
      <c r="HR443" s="208">
        <f t="shared" si="588"/>
        <v>0</v>
      </c>
      <c r="HW443" s="207">
        <f t="shared" si="614"/>
        <v>0</v>
      </c>
      <c r="HX443" s="208">
        <f t="shared" si="589"/>
        <v>0</v>
      </c>
      <c r="HY443" s="208">
        <f t="shared" si="589"/>
        <v>0</v>
      </c>
      <c r="HZ443" s="208">
        <f t="shared" si="589"/>
        <v>0</v>
      </c>
      <c r="IA443" s="208">
        <f t="shared" si="589"/>
        <v>0</v>
      </c>
      <c r="IB443" s="208">
        <f t="shared" si="590"/>
        <v>0</v>
      </c>
      <c r="IG443" s="207">
        <f t="shared" si="615"/>
        <v>0</v>
      </c>
      <c r="IH443" s="208">
        <f t="shared" si="591"/>
        <v>0</v>
      </c>
      <c r="II443" s="208">
        <f t="shared" si="591"/>
        <v>0</v>
      </c>
      <c r="IJ443" s="208">
        <f t="shared" si="591"/>
        <v>0</v>
      </c>
      <c r="IK443" s="208">
        <f t="shared" si="591"/>
        <v>0</v>
      </c>
      <c r="IL443" s="208">
        <f t="shared" si="592"/>
        <v>0</v>
      </c>
    </row>
    <row r="444" spans="20:246">
      <c r="T444" s="207">
        <v>41.400000000000098</v>
      </c>
      <c r="U444" s="207">
        <f t="shared" si="593"/>
        <v>0</v>
      </c>
      <c r="V444" s="208">
        <f t="shared" si="547"/>
        <v>0</v>
      </c>
      <c r="W444" s="208">
        <f t="shared" si="547"/>
        <v>0</v>
      </c>
      <c r="X444" s="208">
        <f t="shared" si="547"/>
        <v>0</v>
      </c>
      <c r="Y444" s="208">
        <f t="shared" si="547"/>
        <v>0</v>
      </c>
      <c r="Z444" s="208">
        <f t="shared" si="548"/>
        <v>0</v>
      </c>
      <c r="AE444" s="207">
        <f t="shared" si="594"/>
        <v>0</v>
      </c>
      <c r="AF444" s="208">
        <f t="shared" si="549"/>
        <v>0</v>
      </c>
      <c r="AG444" s="208">
        <f t="shared" si="549"/>
        <v>0</v>
      </c>
      <c r="AH444" s="208">
        <f t="shared" si="549"/>
        <v>0</v>
      </c>
      <c r="AI444" s="208">
        <f t="shared" si="549"/>
        <v>0</v>
      </c>
      <c r="AJ444" s="208">
        <f t="shared" si="550"/>
        <v>0</v>
      </c>
      <c r="AO444" s="207">
        <f t="shared" si="595"/>
        <v>0</v>
      </c>
      <c r="AP444" s="208">
        <f t="shared" si="551"/>
        <v>0</v>
      </c>
      <c r="AQ444" s="208">
        <f t="shared" si="551"/>
        <v>0</v>
      </c>
      <c r="AR444" s="208">
        <f t="shared" si="551"/>
        <v>0</v>
      </c>
      <c r="AS444" s="208">
        <f t="shared" si="551"/>
        <v>0</v>
      </c>
      <c r="AT444" s="208">
        <f t="shared" si="552"/>
        <v>0</v>
      </c>
      <c r="AY444" s="207">
        <f t="shared" si="596"/>
        <v>0</v>
      </c>
      <c r="AZ444" s="208">
        <f t="shared" si="553"/>
        <v>0</v>
      </c>
      <c r="BA444" s="208">
        <f t="shared" si="553"/>
        <v>0</v>
      </c>
      <c r="BB444" s="208">
        <f t="shared" si="553"/>
        <v>0</v>
      </c>
      <c r="BC444" s="208">
        <f t="shared" si="553"/>
        <v>0</v>
      </c>
      <c r="BD444" s="208">
        <f t="shared" si="554"/>
        <v>0</v>
      </c>
      <c r="BI444" s="207">
        <f t="shared" si="597"/>
        <v>0</v>
      </c>
      <c r="BJ444" s="208">
        <f t="shared" si="555"/>
        <v>0</v>
      </c>
      <c r="BK444" s="208">
        <f t="shared" si="555"/>
        <v>0</v>
      </c>
      <c r="BL444" s="208">
        <f t="shared" si="555"/>
        <v>0</v>
      </c>
      <c r="BM444" s="208">
        <f t="shared" si="555"/>
        <v>0</v>
      </c>
      <c r="BN444" s="208">
        <f t="shared" si="556"/>
        <v>0</v>
      </c>
      <c r="BS444" s="207">
        <f t="shared" si="598"/>
        <v>0</v>
      </c>
      <c r="BT444" s="208">
        <f t="shared" si="557"/>
        <v>0</v>
      </c>
      <c r="BU444" s="208">
        <f t="shared" si="557"/>
        <v>0</v>
      </c>
      <c r="BV444" s="208">
        <f t="shared" si="557"/>
        <v>0</v>
      </c>
      <c r="BW444" s="208">
        <f t="shared" si="557"/>
        <v>0</v>
      </c>
      <c r="BX444" s="208">
        <f t="shared" si="558"/>
        <v>0</v>
      </c>
      <c r="CC444" s="207">
        <f t="shared" si="599"/>
        <v>0</v>
      </c>
      <c r="CD444" s="208">
        <f t="shared" si="559"/>
        <v>0</v>
      </c>
      <c r="CE444" s="208">
        <f t="shared" si="559"/>
        <v>0</v>
      </c>
      <c r="CF444" s="208">
        <f t="shared" si="559"/>
        <v>0</v>
      </c>
      <c r="CG444" s="208">
        <f t="shared" si="559"/>
        <v>0</v>
      </c>
      <c r="CH444" s="208">
        <f t="shared" si="560"/>
        <v>0</v>
      </c>
      <c r="CM444" s="207">
        <f t="shared" si="600"/>
        <v>0</v>
      </c>
      <c r="CN444" s="208">
        <f t="shared" si="561"/>
        <v>0</v>
      </c>
      <c r="CO444" s="208">
        <f t="shared" si="561"/>
        <v>0</v>
      </c>
      <c r="CP444" s="208">
        <f t="shared" si="561"/>
        <v>0</v>
      </c>
      <c r="CQ444" s="208">
        <f t="shared" si="561"/>
        <v>0</v>
      </c>
      <c r="CR444" s="208">
        <f t="shared" si="562"/>
        <v>0</v>
      </c>
      <c r="CW444" s="207">
        <f t="shared" si="601"/>
        <v>0</v>
      </c>
      <c r="CX444" s="208">
        <f t="shared" si="563"/>
        <v>0</v>
      </c>
      <c r="CY444" s="207">
        <f t="shared" si="563"/>
        <v>0</v>
      </c>
      <c r="CZ444" s="208">
        <f t="shared" si="563"/>
        <v>0</v>
      </c>
      <c r="DA444" s="208">
        <f t="shared" si="563"/>
        <v>0</v>
      </c>
      <c r="DB444" s="208">
        <f t="shared" si="564"/>
        <v>0</v>
      </c>
      <c r="DG444" s="207">
        <f t="shared" si="602"/>
        <v>0</v>
      </c>
      <c r="DH444" s="208">
        <f t="shared" si="565"/>
        <v>0</v>
      </c>
      <c r="DI444" s="208">
        <f t="shared" si="565"/>
        <v>0</v>
      </c>
      <c r="DJ444" s="208">
        <f t="shared" si="565"/>
        <v>0</v>
      </c>
      <c r="DK444" s="208">
        <f t="shared" si="565"/>
        <v>0</v>
      </c>
      <c r="DL444" s="208">
        <f t="shared" si="566"/>
        <v>0</v>
      </c>
      <c r="DQ444" s="207">
        <f t="shared" si="603"/>
        <v>0</v>
      </c>
      <c r="DR444" s="208">
        <f t="shared" si="567"/>
        <v>0</v>
      </c>
      <c r="DS444" s="208">
        <f t="shared" si="567"/>
        <v>0</v>
      </c>
      <c r="DT444" s="208">
        <f t="shared" si="567"/>
        <v>0</v>
      </c>
      <c r="DU444" s="208">
        <f t="shared" si="567"/>
        <v>0</v>
      </c>
      <c r="DV444" s="208">
        <f t="shared" si="568"/>
        <v>0</v>
      </c>
      <c r="EA444" s="207">
        <f t="shared" si="604"/>
        <v>0</v>
      </c>
      <c r="EB444" s="208">
        <f t="shared" si="569"/>
        <v>0</v>
      </c>
      <c r="EC444" s="208">
        <f t="shared" si="569"/>
        <v>0</v>
      </c>
      <c r="ED444" s="208">
        <f t="shared" si="569"/>
        <v>0</v>
      </c>
      <c r="EE444" s="208">
        <f t="shared" si="569"/>
        <v>0</v>
      </c>
      <c r="EF444" s="208">
        <f t="shared" si="570"/>
        <v>0</v>
      </c>
      <c r="EK444" s="207">
        <f t="shared" si="605"/>
        <v>0</v>
      </c>
      <c r="EL444" s="208">
        <f t="shared" si="571"/>
        <v>0</v>
      </c>
      <c r="EM444" s="208">
        <f t="shared" si="571"/>
        <v>0</v>
      </c>
      <c r="EN444" s="208">
        <f t="shared" si="571"/>
        <v>0</v>
      </c>
      <c r="EO444" s="208">
        <f t="shared" si="571"/>
        <v>0</v>
      </c>
      <c r="EP444" s="208">
        <f t="shared" si="572"/>
        <v>0</v>
      </c>
      <c r="EU444" s="207">
        <f t="shared" si="606"/>
        <v>0</v>
      </c>
      <c r="EV444" s="208">
        <f t="shared" si="573"/>
        <v>0</v>
      </c>
      <c r="EW444" s="208">
        <f t="shared" si="573"/>
        <v>0</v>
      </c>
      <c r="EX444" s="208">
        <f t="shared" si="573"/>
        <v>0</v>
      </c>
      <c r="EY444" s="208">
        <f t="shared" si="573"/>
        <v>0</v>
      </c>
      <c r="EZ444" s="208">
        <f t="shared" si="574"/>
        <v>0</v>
      </c>
      <c r="FE444" s="207">
        <f t="shared" si="607"/>
        <v>0</v>
      </c>
      <c r="FF444" s="208">
        <f t="shared" si="575"/>
        <v>0</v>
      </c>
      <c r="FG444" s="208">
        <f t="shared" si="575"/>
        <v>0</v>
      </c>
      <c r="FH444" s="208">
        <f t="shared" si="575"/>
        <v>0</v>
      </c>
      <c r="FI444" s="208">
        <f t="shared" si="575"/>
        <v>0</v>
      </c>
      <c r="FJ444" s="208">
        <f t="shared" si="576"/>
        <v>0</v>
      </c>
      <c r="FO444" s="207">
        <f t="shared" si="608"/>
        <v>0</v>
      </c>
      <c r="FP444" s="208">
        <f t="shared" si="577"/>
        <v>0</v>
      </c>
      <c r="FQ444" s="208">
        <f t="shared" si="577"/>
        <v>0</v>
      </c>
      <c r="FR444" s="208">
        <f t="shared" si="577"/>
        <v>0</v>
      </c>
      <c r="FS444" s="208">
        <f t="shared" si="577"/>
        <v>0</v>
      </c>
      <c r="FT444" s="208">
        <f t="shared" si="578"/>
        <v>0</v>
      </c>
      <c r="FY444" s="207">
        <f t="shared" si="609"/>
        <v>0</v>
      </c>
      <c r="FZ444" s="208">
        <f t="shared" si="579"/>
        <v>0</v>
      </c>
      <c r="GA444" s="208">
        <f t="shared" si="579"/>
        <v>0</v>
      </c>
      <c r="GB444" s="208">
        <f t="shared" si="579"/>
        <v>0</v>
      </c>
      <c r="GC444" s="208">
        <f t="shared" si="579"/>
        <v>0</v>
      </c>
      <c r="GD444" s="208">
        <f t="shared" si="580"/>
        <v>0</v>
      </c>
      <c r="GI444" s="207">
        <f t="shared" si="610"/>
        <v>0</v>
      </c>
      <c r="GJ444" s="208">
        <f t="shared" si="581"/>
        <v>0</v>
      </c>
      <c r="GK444" s="208">
        <f t="shared" si="581"/>
        <v>0</v>
      </c>
      <c r="GL444" s="208">
        <f t="shared" si="581"/>
        <v>0</v>
      </c>
      <c r="GM444" s="208">
        <f t="shared" si="581"/>
        <v>0</v>
      </c>
      <c r="GN444" s="208">
        <f t="shared" si="582"/>
        <v>0</v>
      </c>
      <c r="GS444" s="207">
        <f t="shared" si="611"/>
        <v>0</v>
      </c>
      <c r="GT444" s="208">
        <f t="shared" si="583"/>
        <v>0</v>
      </c>
      <c r="GU444" s="208">
        <f t="shared" si="583"/>
        <v>0</v>
      </c>
      <c r="GV444" s="208">
        <f t="shared" si="583"/>
        <v>0</v>
      </c>
      <c r="GW444" s="208">
        <f t="shared" si="583"/>
        <v>0</v>
      </c>
      <c r="GX444" s="208">
        <f t="shared" si="584"/>
        <v>0</v>
      </c>
      <c r="HC444" s="207">
        <f t="shared" si="612"/>
        <v>0</v>
      </c>
      <c r="HD444" s="208">
        <f t="shared" si="585"/>
        <v>0</v>
      </c>
      <c r="HE444" s="208">
        <f t="shared" si="585"/>
        <v>0</v>
      </c>
      <c r="HF444" s="208">
        <f t="shared" si="585"/>
        <v>0</v>
      </c>
      <c r="HG444" s="208">
        <f t="shared" si="585"/>
        <v>0</v>
      </c>
      <c r="HH444" s="208">
        <f t="shared" si="586"/>
        <v>0</v>
      </c>
      <c r="HM444" s="207">
        <f t="shared" si="613"/>
        <v>0</v>
      </c>
      <c r="HN444" s="208">
        <f t="shared" si="587"/>
        <v>0</v>
      </c>
      <c r="HO444" s="208">
        <f t="shared" si="587"/>
        <v>0</v>
      </c>
      <c r="HP444" s="208">
        <f t="shared" si="587"/>
        <v>0</v>
      </c>
      <c r="HQ444" s="208">
        <f t="shared" si="587"/>
        <v>0</v>
      </c>
      <c r="HR444" s="208">
        <f t="shared" si="588"/>
        <v>0</v>
      </c>
      <c r="HW444" s="207">
        <f t="shared" si="614"/>
        <v>0</v>
      </c>
      <c r="HX444" s="208">
        <f t="shared" si="589"/>
        <v>0</v>
      </c>
      <c r="HY444" s="208">
        <f t="shared" si="589"/>
        <v>0</v>
      </c>
      <c r="HZ444" s="208">
        <f t="shared" si="589"/>
        <v>0</v>
      </c>
      <c r="IA444" s="208">
        <f t="shared" si="589"/>
        <v>0</v>
      </c>
      <c r="IB444" s="208">
        <f t="shared" si="590"/>
        <v>0</v>
      </c>
      <c r="IG444" s="207">
        <f t="shared" si="615"/>
        <v>0</v>
      </c>
      <c r="IH444" s="208">
        <f t="shared" si="591"/>
        <v>0</v>
      </c>
      <c r="II444" s="208">
        <f t="shared" si="591"/>
        <v>0</v>
      </c>
      <c r="IJ444" s="208">
        <f t="shared" si="591"/>
        <v>0</v>
      </c>
      <c r="IK444" s="208">
        <f t="shared" si="591"/>
        <v>0</v>
      </c>
      <c r="IL444" s="208">
        <f t="shared" si="592"/>
        <v>0</v>
      </c>
    </row>
    <row r="445" spans="20:246">
      <c r="T445" s="207">
        <v>41.500000000000099</v>
      </c>
      <c r="U445" s="207">
        <f t="shared" si="593"/>
        <v>0</v>
      </c>
      <c r="V445" s="208">
        <f t="shared" si="547"/>
        <v>0</v>
      </c>
      <c r="W445" s="208">
        <f t="shared" si="547"/>
        <v>0</v>
      </c>
      <c r="X445" s="208">
        <f t="shared" si="547"/>
        <v>0</v>
      </c>
      <c r="Y445" s="208">
        <f t="shared" si="547"/>
        <v>0</v>
      </c>
      <c r="Z445" s="208">
        <f t="shared" si="548"/>
        <v>0</v>
      </c>
      <c r="AE445" s="207">
        <f t="shared" si="594"/>
        <v>0</v>
      </c>
      <c r="AF445" s="208">
        <f t="shared" si="549"/>
        <v>0</v>
      </c>
      <c r="AG445" s="208">
        <f t="shared" si="549"/>
        <v>0</v>
      </c>
      <c r="AH445" s="208">
        <f t="shared" si="549"/>
        <v>0</v>
      </c>
      <c r="AI445" s="208">
        <f t="shared" si="549"/>
        <v>0</v>
      </c>
      <c r="AJ445" s="208">
        <f t="shared" si="550"/>
        <v>0</v>
      </c>
      <c r="AO445" s="207">
        <f t="shared" si="595"/>
        <v>0</v>
      </c>
      <c r="AP445" s="208">
        <f t="shared" si="551"/>
        <v>0</v>
      </c>
      <c r="AQ445" s="208">
        <f t="shared" si="551"/>
        <v>0</v>
      </c>
      <c r="AR445" s="208">
        <f t="shared" si="551"/>
        <v>0</v>
      </c>
      <c r="AS445" s="208">
        <f t="shared" si="551"/>
        <v>0</v>
      </c>
      <c r="AT445" s="208">
        <f t="shared" si="552"/>
        <v>0</v>
      </c>
      <c r="AY445" s="207">
        <f t="shared" si="596"/>
        <v>0</v>
      </c>
      <c r="AZ445" s="208">
        <f t="shared" si="553"/>
        <v>0</v>
      </c>
      <c r="BA445" s="208">
        <f t="shared" si="553"/>
        <v>0</v>
      </c>
      <c r="BB445" s="208">
        <f t="shared" si="553"/>
        <v>0</v>
      </c>
      <c r="BC445" s="208">
        <f t="shared" si="553"/>
        <v>0</v>
      </c>
      <c r="BD445" s="208">
        <f t="shared" si="554"/>
        <v>0</v>
      </c>
      <c r="BI445" s="207">
        <f t="shared" si="597"/>
        <v>0</v>
      </c>
      <c r="BJ445" s="208">
        <f t="shared" si="555"/>
        <v>0</v>
      </c>
      <c r="BK445" s="208">
        <f t="shared" si="555"/>
        <v>0</v>
      </c>
      <c r="BL445" s="208">
        <f t="shared" si="555"/>
        <v>0</v>
      </c>
      <c r="BM445" s="208">
        <f t="shared" si="555"/>
        <v>0</v>
      </c>
      <c r="BN445" s="208">
        <f t="shared" si="556"/>
        <v>0</v>
      </c>
      <c r="BS445" s="207">
        <f t="shared" si="598"/>
        <v>0</v>
      </c>
      <c r="BT445" s="208">
        <f t="shared" si="557"/>
        <v>0</v>
      </c>
      <c r="BU445" s="208">
        <f t="shared" si="557"/>
        <v>0</v>
      </c>
      <c r="BV445" s="208">
        <f t="shared" si="557"/>
        <v>0</v>
      </c>
      <c r="BW445" s="208">
        <f t="shared" si="557"/>
        <v>0</v>
      </c>
      <c r="BX445" s="208">
        <f t="shared" si="558"/>
        <v>0</v>
      </c>
      <c r="CC445" s="207">
        <f t="shared" si="599"/>
        <v>0</v>
      </c>
      <c r="CD445" s="208">
        <f t="shared" si="559"/>
        <v>0</v>
      </c>
      <c r="CE445" s="208">
        <f t="shared" si="559"/>
        <v>0</v>
      </c>
      <c r="CF445" s="208">
        <f t="shared" si="559"/>
        <v>0</v>
      </c>
      <c r="CG445" s="208">
        <f t="shared" si="559"/>
        <v>0</v>
      </c>
      <c r="CH445" s="208">
        <f t="shared" si="560"/>
        <v>0</v>
      </c>
      <c r="CM445" s="207">
        <f t="shared" si="600"/>
        <v>0</v>
      </c>
      <c r="CN445" s="208">
        <f t="shared" si="561"/>
        <v>0</v>
      </c>
      <c r="CO445" s="208">
        <f t="shared" si="561"/>
        <v>0</v>
      </c>
      <c r="CP445" s="208">
        <f t="shared" si="561"/>
        <v>0</v>
      </c>
      <c r="CQ445" s="208">
        <f t="shared" si="561"/>
        <v>0</v>
      </c>
      <c r="CR445" s="208">
        <f t="shared" si="562"/>
        <v>0</v>
      </c>
      <c r="CW445" s="207">
        <f t="shared" si="601"/>
        <v>0</v>
      </c>
      <c r="CX445" s="208">
        <f t="shared" si="563"/>
        <v>0</v>
      </c>
      <c r="CY445" s="207">
        <f t="shared" si="563"/>
        <v>0</v>
      </c>
      <c r="CZ445" s="208">
        <f t="shared" si="563"/>
        <v>0</v>
      </c>
      <c r="DA445" s="208">
        <f t="shared" si="563"/>
        <v>0</v>
      </c>
      <c r="DB445" s="208">
        <f t="shared" si="564"/>
        <v>0</v>
      </c>
      <c r="DG445" s="207">
        <f t="shared" si="602"/>
        <v>0</v>
      </c>
      <c r="DH445" s="208">
        <f t="shared" si="565"/>
        <v>0</v>
      </c>
      <c r="DI445" s="208">
        <f t="shared" si="565"/>
        <v>0</v>
      </c>
      <c r="DJ445" s="208">
        <f t="shared" si="565"/>
        <v>0</v>
      </c>
      <c r="DK445" s="208">
        <f t="shared" si="565"/>
        <v>0</v>
      </c>
      <c r="DL445" s="208">
        <f t="shared" si="566"/>
        <v>0</v>
      </c>
      <c r="DQ445" s="207">
        <f t="shared" si="603"/>
        <v>0</v>
      </c>
      <c r="DR445" s="208">
        <f t="shared" si="567"/>
        <v>0</v>
      </c>
      <c r="DS445" s="208">
        <f t="shared" si="567"/>
        <v>0</v>
      </c>
      <c r="DT445" s="208">
        <f t="shared" si="567"/>
        <v>0</v>
      </c>
      <c r="DU445" s="208">
        <f t="shared" si="567"/>
        <v>0</v>
      </c>
      <c r="DV445" s="208">
        <f t="shared" si="568"/>
        <v>0</v>
      </c>
      <c r="EA445" s="207">
        <f t="shared" si="604"/>
        <v>0</v>
      </c>
      <c r="EB445" s="208">
        <f t="shared" si="569"/>
        <v>0</v>
      </c>
      <c r="EC445" s="208">
        <f t="shared" si="569"/>
        <v>0</v>
      </c>
      <c r="ED445" s="208">
        <f t="shared" si="569"/>
        <v>0</v>
      </c>
      <c r="EE445" s="208">
        <f t="shared" si="569"/>
        <v>0</v>
      </c>
      <c r="EF445" s="208">
        <f t="shared" si="570"/>
        <v>0</v>
      </c>
      <c r="EK445" s="207">
        <f t="shared" si="605"/>
        <v>0</v>
      </c>
      <c r="EL445" s="208">
        <f t="shared" si="571"/>
        <v>0</v>
      </c>
      <c r="EM445" s="208">
        <f t="shared" si="571"/>
        <v>0</v>
      </c>
      <c r="EN445" s="208">
        <f t="shared" si="571"/>
        <v>0</v>
      </c>
      <c r="EO445" s="208">
        <f t="shared" si="571"/>
        <v>0</v>
      </c>
      <c r="EP445" s="208">
        <f t="shared" si="572"/>
        <v>0</v>
      </c>
      <c r="EU445" s="207">
        <f t="shared" si="606"/>
        <v>0</v>
      </c>
      <c r="EV445" s="208">
        <f t="shared" si="573"/>
        <v>0</v>
      </c>
      <c r="EW445" s="208">
        <f t="shared" si="573"/>
        <v>0</v>
      </c>
      <c r="EX445" s="208">
        <f t="shared" si="573"/>
        <v>0</v>
      </c>
      <c r="EY445" s="208">
        <f t="shared" si="573"/>
        <v>0</v>
      </c>
      <c r="EZ445" s="208">
        <f t="shared" si="574"/>
        <v>0</v>
      </c>
      <c r="FE445" s="207">
        <f t="shared" si="607"/>
        <v>0</v>
      </c>
      <c r="FF445" s="208">
        <f t="shared" si="575"/>
        <v>0</v>
      </c>
      <c r="FG445" s="208">
        <f t="shared" si="575"/>
        <v>0</v>
      </c>
      <c r="FH445" s="208">
        <f t="shared" si="575"/>
        <v>0</v>
      </c>
      <c r="FI445" s="208">
        <f t="shared" si="575"/>
        <v>0</v>
      </c>
      <c r="FJ445" s="208">
        <f t="shared" si="576"/>
        <v>0</v>
      </c>
      <c r="FO445" s="207">
        <f t="shared" si="608"/>
        <v>0</v>
      </c>
      <c r="FP445" s="208">
        <f t="shared" si="577"/>
        <v>0</v>
      </c>
      <c r="FQ445" s="208">
        <f t="shared" si="577"/>
        <v>0</v>
      </c>
      <c r="FR445" s="208">
        <f t="shared" si="577"/>
        <v>0</v>
      </c>
      <c r="FS445" s="208">
        <f t="shared" si="577"/>
        <v>0</v>
      </c>
      <c r="FT445" s="208">
        <f t="shared" si="578"/>
        <v>0</v>
      </c>
      <c r="FY445" s="207">
        <f t="shared" si="609"/>
        <v>0</v>
      </c>
      <c r="FZ445" s="208">
        <f t="shared" si="579"/>
        <v>0</v>
      </c>
      <c r="GA445" s="208">
        <f t="shared" si="579"/>
        <v>0</v>
      </c>
      <c r="GB445" s="208">
        <f t="shared" si="579"/>
        <v>0</v>
      </c>
      <c r="GC445" s="208">
        <f t="shared" si="579"/>
        <v>0</v>
      </c>
      <c r="GD445" s="208">
        <f t="shared" si="580"/>
        <v>0</v>
      </c>
      <c r="GI445" s="207">
        <f t="shared" si="610"/>
        <v>0</v>
      </c>
      <c r="GJ445" s="208">
        <f t="shared" si="581"/>
        <v>0</v>
      </c>
      <c r="GK445" s="208">
        <f t="shared" si="581"/>
        <v>0</v>
      </c>
      <c r="GL445" s="208">
        <f t="shared" si="581"/>
        <v>0</v>
      </c>
      <c r="GM445" s="208">
        <f t="shared" si="581"/>
        <v>0</v>
      </c>
      <c r="GN445" s="208">
        <f t="shared" si="582"/>
        <v>0</v>
      </c>
      <c r="GS445" s="207">
        <f t="shared" si="611"/>
        <v>0</v>
      </c>
      <c r="GT445" s="208">
        <f t="shared" si="583"/>
        <v>0</v>
      </c>
      <c r="GU445" s="208">
        <f t="shared" si="583"/>
        <v>0</v>
      </c>
      <c r="GV445" s="208">
        <f t="shared" si="583"/>
        <v>0</v>
      </c>
      <c r="GW445" s="208">
        <f t="shared" si="583"/>
        <v>0</v>
      </c>
      <c r="GX445" s="208">
        <f t="shared" si="584"/>
        <v>0</v>
      </c>
      <c r="HC445" s="207">
        <f t="shared" si="612"/>
        <v>0</v>
      </c>
      <c r="HD445" s="208">
        <f t="shared" si="585"/>
        <v>0</v>
      </c>
      <c r="HE445" s="208">
        <f t="shared" si="585"/>
        <v>0</v>
      </c>
      <c r="HF445" s="208">
        <f t="shared" si="585"/>
        <v>0</v>
      </c>
      <c r="HG445" s="208">
        <f t="shared" si="585"/>
        <v>0</v>
      </c>
      <c r="HH445" s="208">
        <f t="shared" si="586"/>
        <v>0</v>
      </c>
      <c r="HM445" s="207">
        <f t="shared" si="613"/>
        <v>0</v>
      </c>
      <c r="HN445" s="208">
        <f t="shared" si="587"/>
        <v>0</v>
      </c>
      <c r="HO445" s="208">
        <f t="shared" si="587"/>
        <v>0</v>
      </c>
      <c r="HP445" s="208">
        <f t="shared" si="587"/>
        <v>0</v>
      </c>
      <c r="HQ445" s="208">
        <f t="shared" si="587"/>
        <v>0</v>
      </c>
      <c r="HR445" s="208">
        <f t="shared" si="588"/>
        <v>0</v>
      </c>
      <c r="HW445" s="207">
        <f t="shared" si="614"/>
        <v>0</v>
      </c>
      <c r="HX445" s="208">
        <f t="shared" si="589"/>
        <v>0</v>
      </c>
      <c r="HY445" s="208">
        <f t="shared" si="589"/>
        <v>0</v>
      </c>
      <c r="HZ445" s="208">
        <f t="shared" si="589"/>
        <v>0</v>
      </c>
      <c r="IA445" s="208">
        <f t="shared" si="589"/>
        <v>0</v>
      </c>
      <c r="IB445" s="208">
        <f t="shared" si="590"/>
        <v>0</v>
      </c>
      <c r="IG445" s="207">
        <f t="shared" si="615"/>
        <v>0</v>
      </c>
      <c r="IH445" s="208">
        <f t="shared" si="591"/>
        <v>0</v>
      </c>
      <c r="II445" s="208">
        <f t="shared" si="591"/>
        <v>0</v>
      </c>
      <c r="IJ445" s="208">
        <f t="shared" si="591"/>
        <v>0</v>
      </c>
      <c r="IK445" s="208">
        <f t="shared" si="591"/>
        <v>0</v>
      </c>
      <c r="IL445" s="208">
        <f t="shared" si="592"/>
        <v>0</v>
      </c>
    </row>
    <row r="446" spans="20:246">
      <c r="T446" s="207">
        <v>41.600000000000101</v>
      </c>
      <c r="U446" s="207">
        <f t="shared" si="593"/>
        <v>0</v>
      </c>
      <c r="V446" s="208">
        <f t="shared" si="547"/>
        <v>0</v>
      </c>
      <c r="W446" s="208">
        <f t="shared" si="547"/>
        <v>0</v>
      </c>
      <c r="X446" s="208">
        <f t="shared" si="547"/>
        <v>0</v>
      </c>
      <c r="Y446" s="208">
        <f t="shared" si="547"/>
        <v>0</v>
      </c>
      <c r="Z446" s="208">
        <f t="shared" si="548"/>
        <v>0</v>
      </c>
      <c r="AE446" s="207">
        <f t="shared" si="594"/>
        <v>0</v>
      </c>
      <c r="AF446" s="208">
        <f t="shared" si="549"/>
        <v>0</v>
      </c>
      <c r="AG446" s="208">
        <f t="shared" si="549"/>
        <v>0</v>
      </c>
      <c r="AH446" s="208">
        <f t="shared" si="549"/>
        <v>0</v>
      </c>
      <c r="AI446" s="208">
        <f t="shared" si="549"/>
        <v>0</v>
      </c>
      <c r="AJ446" s="208">
        <f t="shared" si="550"/>
        <v>0</v>
      </c>
      <c r="AO446" s="207">
        <f t="shared" si="595"/>
        <v>0</v>
      </c>
      <c r="AP446" s="208">
        <f t="shared" si="551"/>
        <v>0</v>
      </c>
      <c r="AQ446" s="208">
        <f t="shared" si="551"/>
        <v>0</v>
      </c>
      <c r="AR446" s="208">
        <f t="shared" si="551"/>
        <v>0</v>
      </c>
      <c r="AS446" s="208">
        <f t="shared" si="551"/>
        <v>0</v>
      </c>
      <c r="AT446" s="208">
        <f t="shared" si="552"/>
        <v>0</v>
      </c>
      <c r="AY446" s="207">
        <f t="shared" si="596"/>
        <v>0</v>
      </c>
      <c r="AZ446" s="208">
        <f t="shared" si="553"/>
        <v>0</v>
      </c>
      <c r="BA446" s="208">
        <f t="shared" si="553"/>
        <v>0</v>
      </c>
      <c r="BB446" s="208">
        <f t="shared" si="553"/>
        <v>0</v>
      </c>
      <c r="BC446" s="208">
        <f t="shared" si="553"/>
        <v>0</v>
      </c>
      <c r="BD446" s="208">
        <f t="shared" si="554"/>
        <v>0</v>
      </c>
      <c r="BI446" s="207">
        <f t="shared" si="597"/>
        <v>0</v>
      </c>
      <c r="BJ446" s="208">
        <f t="shared" si="555"/>
        <v>0</v>
      </c>
      <c r="BK446" s="208">
        <f t="shared" si="555"/>
        <v>0</v>
      </c>
      <c r="BL446" s="208">
        <f t="shared" si="555"/>
        <v>0</v>
      </c>
      <c r="BM446" s="208">
        <f t="shared" si="555"/>
        <v>0</v>
      </c>
      <c r="BN446" s="208">
        <f t="shared" si="556"/>
        <v>0</v>
      </c>
      <c r="BS446" s="207">
        <f t="shared" si="598"/>
        <v>0</v>
      </c>
      <c r="BT446" s="208">
        <f t="shared" si="557"/>
        <v>0</v>
      </c>
      <c r="BU446" s="208">
        <f t="shared" si="557"/>
        <v>0</v>
      </c>
      <c r="BV446" s="208">
        <f t="shared" si="557"/>
        <v>0</v>
      </c>
      <c r="BW446" s="208">
        <f t="shared" si="557"/>
        <v>0</v>
      </c>
      <c r="BX446" s="208">
        <f t="shared" si="558"/>
        <v>0</v>
      </c>
      <c r="CC446" s="207">
        <f t="shared" si="599"/>
        <v>0</v>
      </c>
      <c r="CD446" s="208">
        <f t="shared" si="559"/>
        <v>0</v>
      </c>
      <c r="CE446" s="208">
        <f t="shared" si="559"/>
        <v>0</v>
      </c>
      <c r="CF446" s="208">
        <f t="shared" si="559"/>
        <v>0</v>
      </c>
      <c r="CG446" s="208">
        <f t="shared" si="559"/>
        <v>0</v>
      </c>
      <c r="CH446" s="208">
        <f t="shared" si="560"/>
        <v>0</v>
      </c>
      <c r="CM446" s="207">
        <f t="shared" si="600"/>
        <v>0</v>
      </c>
      <c r="CN446" s="208">
        <f t="shared" si="561"/>
        <v>0</v>
      </c>
      <c r="CO446" s="208">
        <f t="shared" si="561"/>
        <v>0</v>
      </c>
      <c r="CP446" s="208">
        <f t="shared" si="561"/>
        <v>0</v>
      </c>
      <c r="CQ446" s="208">
        <f t="shared" si="561"/>
        <v>0</v>
      </c>
      <c r="CR446" s="208">
        <f t="shared" si="562"/>
        <v>0</v>
      </c>
      <c r="CW446" s="207">
        <f t="shared" si="601"/>
        <v>0</v>
      </c>
      <c r="CX446" s="208">
        <f t="shared" si="563"/>
        <v>0</v>
      </c>
      <c r="CY446" s="207">
        <f t="shared" si="563"/>
        <v>0</v>
      </c>
      <c r="CZ446" s="208">
        <f t="shared" si="563"/>
        <v>0</v>
      </c>
      <c r="DA446" s="208">
        <f t="shared" si="563"/>
        <v>0</v>
      </c>
      <c r="DB446" s="208">
        <f t="shared" si="564"/>
        <v>0</v>
      </c>
      <c r="DG446" s="207">
        <f t="shared" si="602"/>
        <v>0</v>
      </c>
      <c r="DH446" s="208">
        <f t="shared" si="565"/>
        <v>0</v>
      </c>
      <c r="DI446" s="208">
        <f t="shared" si="565"/>
        <v>0</v>
      </c>
      <c r="DJ446" s="208">
        <f t="shared" si="565"/>
        <v>0</v>
      </c>
      <c r="DK446" s="208">
        <f t="shared" si="565"/>
        <v>0</v>
      </c>
      <c r="DL446" s="208">
        <f t="shared" si="566"/>
        <v>0</v>
      </c>
      <c r="DQ446" s="207">
        <f t="shared" si="603"/>
        <v>0</v>
      </c>
      <c r="DR446" s="208">
        <f t="shared" si="567"/>
        <v>0</v>
      </c>
      <c r="DS446" s="208">
        <f t="shared" si="567"/>
        <v>0</v>
      </c>
      <c r="DT446" s="208">
        <f t="shared" si="567"/>
        <v>0</v>
      </c>
      <c r="DU446" s="208">
        <f t="shared" si="567"/>
        <v>0</v>
      </c>
      <c r="DV446" s="208">
        <f t="shared" si="568"/>
        <v>0</v>
      </c>
      <c r="EA446" s="207">
        <f t="shared" si="604"/>
        <v>0</v>
      </c>
      <c r="EB446" s="208">
        <f t="shared" si="569"/>
        <v>0</v>
      </c>
      <c r="EC446" s="208">
        <f t="shared" si="569"/>
        <v>0</v>
      </c>
      <c r="ED446" s="208">
        <f t="shared" si="569"/>
        <v>0</v>
      </c>
      <c r="EE446" s="208">
        <f t="shared" si="569"/>
        <v>0</v>
      </c>
      <c r="EF446" s="208">
        <f t="shared" si="570"/>
        <v>0</v>
      </c>
      <c r="EK446" s="207">
        <f t="shared" si="605"/>
        <v>0</v>
      </c>
      <c r="EL446" s="208">
        <f t="shared" si="571"/>
        <v>0</v>
      </c>
      <c r="EM446" s="208">
        <f t="shared" si="571"/>
        <v>0</v>
      </c>
      <c r="EN446" s="208">
        <f t="shared" si="571"/>
        <v>0</v>
      </c>
      <c r="EO446" s="208">
        <f t="shared" si="571"/>
        <v>0</v>
      </c>
      <c r="EP446" s="208">
        <f t="shared" si="572"/>
        <v>0</v>
      </c>
      <c r="EU446" s="207">
        <f t="shared" si="606"/>
        <v>0</v>
      </c>
      <c r="EV446" s="208">
        <f t="shared" si="573"/>
        <v>0</v>
      </c>
      <c r="EW446" s="208">
        <f t="shared" si="573"/>
        <v>0</v>
      </c>
      <c r="EX446" s="208">
        <f t="shared" si="573"/>
        <v>0</v>
      </c>
      <c r="EY446" s="208">
        <f t="shared" si="573"/>
        <v>0</v>
      </c>
      <c r="EZ446" s="208">
        <f t="shared" si="574"/>
        <v>0</v>
      </c>
      <c r="FE446" s="207">
        <f t="shared" si="607"/>
        <v>0</v>
      </c>
      <c r="FF446" s="208">
        <f t="shared" si="575"/>
        <v>0</v>
      </c>
      <c r="FG446" s="208">
        <f t="shared" si="575"/>
        <v>0</v>
      </c>
      <c r="FH446" s="208">
        <f t="shared" si="575"/>
        <v>0</v>
      </c>
      <c r="FI446" s="208">
        <f t="shared" si="575"/>
        <v>0</v>
      </c>
      <c r="FJ446" s="208">
        <f t="shared" si="576"/>
        <v>0</v>
      </c>
      <c r="FO446" s="207">
        <f t="shared" si="608"/>
        <v>0</v>
      </c>
      <c r="FP446" s="208">
        <f t="shared" si="577"/>
        <v>0</v>
      </c>
      <c r="FQ446" s="208">
        <f t="shared" si="577"/>
        <v>0</v>
      </c>
      <c r="FR446" s="208">
        <f t="shared" si="577"/>
        <v>0</v>
      </c>
      <c r="FS446" s="208">
        <f t="shared" si="577"/>
        <v>0</v>
      </c>
      <c r="FT446" s="208">
        <f t="shared" si="578"/>
        <v>0</v>
      </c>
      <c r="FY446" s="207">
        <f t="shared" si="609"/>
        <v>0</v>
      </c>
      <c r="FZ446" s="208">
        <f t="shared" si="579"/>
        <v>0</v>
      </c>
      <c r="GA446" s="208">
        <f t="shared" si="579"/>
        <v>0</v>
      </c>
      <c r="GB446" s="208">
        <f t="shared" si="579"/>
        <v>0</v>
      </c>
      <c r="GC446" s="208">
        <f t="shared" si="579"/>
        <v>0</v>
      </c>
      <c r="GD446" s="208">
        <f t="shared" si="580"/>
        <v>0</v>
      </c>
      <c r="GI446" s="207">
        <f t="shared" si="610"/>
        <v>0</v>
      </c>
      <c r="GJ446" s="208">
        <f t="shared" si="581"/>
        <v>0</v>
      </c>
      <c r="GK446" s="208">
        <f t="shared" si="581"/>
        <v>0</v>
      </c>
      <c r="GL446" s="208">
        <f t="shared" si="581"/>
        <v>0</v>
      </c>
      <c r="GM446" s="208">
        <f t="shared" si="581"/>
        <v>0</v>
      </c>
      <c r="GN446" s="208">
        <f t="shared" si="582"/>
        <v>0</v>
      </c>
      <c r="GS446" s="207">
        <f t="shared" si="611"/>
        <v>0</v>
      </c>
      <c r="GT446" s="208">
        <f t="shared" si="583"/>
        <v>0</v>
      </c>
      <c r="GU446" s="208">
        <f t="shared" si="583"/>
        <v>0</v>
      </c>
      <c r="GV446" s="208">
        <f t="shared" si="583"/>
        <v>0</v>
      </c>
      <c r="GW446" s="208">
        <f t="shared" si="583"/>
        <v>0</v>
      </c>
      <c r="GX446" s="208">
        <f t="shared" si="584"/>
        <v>0</v>
      </c>
      <c r="HC446" s="207">
        <f t="shared" si="612"/>
        <v>0</v>
      </c>
      <c r="HD446" s="208">
        <f t="shared" si="585"/>
        <v>0</v>
      </c>
      <c r="HE446" s="208">
        <f t="shared" si="585"/>
        <v>0</v>
      </c>
      <c r="HF446" s="208">
        <f t="shared" si="585"/>
        <v>0</v>
      </c>
      <c r="HG446" s="208">
        <f t="shared" si="585"/>
        <v>0</v>
      </c>
      <c r="HH446" s="208">
        <f t="shared" si="586"/>
        <v>0</v>
      </c>
      <c r="HM446" s="207">
        <f t="shared" si="613"/>
        <v>0</v>
      </c>
      <c r="HN446" s="208">
        <f t="shared" si="587"/>
        <v>0</v>
      </c>
      <c r="HO446" s="208">
        <f t="shared" si="587"/>
        <v>0</v>
      </c>
      <c r="HP446" s="208">
        <f t="shared" si="587"/>
        <v>0</v>
      </c>
      <c r="HQ446" s="208">
        <f t="shared" si="587"/>
        <v>0</v>
      </c>
      <c r="HR446" s="208">
        <f t="shared" si="588"/>
        <v>0</v>
      </c>
      <c r="HW446" s="207">
        <f t="shared" si="614"/>
        <v>0</v>
      </c>
      <c r="HX446" s="208">
        <f t="shared" si="589"/>
        <v>0</v>
      </c>
      <c r="HY446" s="208">
        <f t="shared" si="589"/>
        <v>0</v>
      </c>
      <c r="HZ446" s="208">
        <f t="shared" si="589"/>
        <v>0</v>
      </c>
      <c r="IA446" s="208">
        <f t="shared" si="589"/>
        <v>0</v>
      </c>
      <c r="IB446" s="208">
        <f t="shared" si="590"/>
        <v>0</v>
      </c>
      <c r="IG446" s="207">
        <f t="shared" si="615"/>
        <v>0</v>
      </c>
      <c r="IH446" s="208">
        <f t="shared" si="591"/>
        <v>0</v>
      </c>
      <c r="II446" s="208">
        <f t="shared" si="591"/>
        <v>0</v>
      </c>
      <c r="IJ446" s="208">
        <f t="shared" si="591"/>
        <v>0</v>
      </c>
      <c r="IK446" s="208">
        <f t="shared" si="591"/>
        <v>0</v>
      </c>
      <c r="IL446" s="208">
        <f t="shared" si="592"/>
        <v>0</v>
      </c>
    </row>
    <row r="447" spans="20:246">
      <c r="T447" s="207">
        <v>41.700000000000102</v>
      </c>
      <c r="U447" s="207">
        <f t="shared" si="593"/>
        <v>0</v>
      </c>
      <c r="V447" s="208">
        <f t="shared" si="547"/>
        <v>0</v>
      </c>
      <c r="W447" s="208">
        <f t="shared" si="547"/>
        <v>0</v>
      </c>
      <c r="X447" s="208">
        <f t="shared" si="547"/>
        <v>0</v>
      </c>
      <c r="Y447" s="208">
        <f t="shared" si="547"/>
        <v>0</v>
      </c>
      <c r="Z447" s="208">
        <f t="shared" si="548"/>
        <v>0</v>
      </c>
      <c r="AE447" s="207">
        <f t="shared" si="594"/>
        <v>0</v>
      </c>
      <c r="AF447" s="208">
        <f t="shared" si="549"/>
        <v>0</v>
      </c>
      <c r="AG447" s="208">
        <f t="shared" si="549"/>
        <v>0</v>
      </c>
      <c r="AH447" s="208">
        <f t="shared" si="549"/>
        <v>0</v>
      </c>
      <c r="AI447" s="208">
        <f t="shared" si="549"/>
        <v>0</v>
      </c>
      <c r="AJ447" s="208">
        <f t="shared" si="550"/>
        <v>0</v>
      </c>
      <c r="AO447" s="207">
        <f t="shared" si="595"/>
        <v>0</v>
      </c>
      <c r="AP447" s="208">
        <f t="shared" si="551"/>
        <v>0</v>
      </c>
      <c r="AQ447" s="208">
        <f t="shared" si="551"/>
        <v>0</v>
      </c>
      <c r="AR447" s="208">
        <f t="shared" si="551"/>
        <v>0</v>
      </c>
      <c r="AS447" s="208">
        <f t="shared" si="551"/>
        <v>0</v>
      </c>
      <c r="AT447" s="208">
        <f t="shared" si="552"/>
        <v>0</v>
      </c>
      <c r="AY447" s="207">
        <f t="shared" si="596"/>
        <v>0</v>
      </c>
      <c r="AZ447" s="208">
        <f t="shared" si="553"/>
        <v>0</v>
      </c>
      <c r="BA447" s="208">
        <f t="shared" si="553"/>
        <v>0</v>
      </c>
      <c r="BB447" s="208">
        <f t="shared" si="553"/>
        <v>0</v>
      </c>
      <c r="BC447" s="208">
        <f t="shared" si="553"/>
        <v>0</v>
      </c>
      <c r="BD447" s="208">
        <f t="shared" si="554"/>
        <v>0</v>
      </c>
      <c r="BI447" s="207">
        <f t="shared" si="597"/>
        <v>0</v>
      </c>
      <c r="BJ447" s="208">
        <f t="shared" si="555"/>
        <v>0</v>
      </c>
      <c r="BK447" s="208">
        <f t="shared" si="555"/>
        <v>0</v>
      </c>
      <c r="BL447" s="208">
        <f t="shared" si="555"/>
        <v>0</v>
      </c>
      <c r="BM447" s="208">
        <f t="shared" si="555"/>
        <v>0</v>
      </c>
      <c r="BN447" s="208">
        <f t="shared" si="556"/>
        <v>0</v>
      </c>
      <c r="BS447" s="207">
        <f t="shared" si="598"/>
        <v>0</v>
      </c>
      <c r="BT447" s="208">
        <f t="shared" si="557"/>
        <v>0</v>
      </c>
      <c r="BU447" s="208">
        <f t="shared" si="557"/>
        <v>0</v>
      </c>
      <c r="BV447" s="208">
        <f t="shared" si="557"/>
        <v>0</v>
      </c>
      <c r="BW447" s="208">
        <f t="shared" si="557"/>
        <v>0</v>
      </c>
      <c r="BX447" s="208">
        <f t="shared" si="558"/>
        <v>0</v>
      </c>
      <c r="CC447" s="207">
        <f t="shared" si="599"/>
        <v>0</v>
      </c>
      <c r="CD447" s="208">
        <f t="shared" si="559"/>
        <v>0</v>
      </c>
      <c r="CE447" s="208">
        <f t="shared" si="559"/>
        <v>0</v>
      </c>
      <c r="CF447" s="208">
        <f t="shared" si="559"/>
        <v>0</v>
      </c>
      <c r="CG447" s="208">
        <f t="shared" si="559"/>
        <v>0</v>
      </c>
      <c r="CH447" s="208">
        <f t="shared" si="560"/>
        <v>0</v>
      </c>
      <c r="CM447" s="207">
        <f t="shared" si="600"/>
        <v>0</v>
      </c>
      <c r="CN447" s="208">
        <f t="shared" si="561"/>
        <v>0</v>
      </c>
      <c r="CO447" s="208">
        <f t="shared" si="561"/>
        <v>0</v>
      </c>
      <c r="CP447" s="208">
        <f t="shared" si="561"/>
        <v>0</v>
      </c>
      <c r="CQ447" s="208">
        <f t="shared" si="561"/>
        <v>0</v>
      </c>
      <c r="CR447" s="208">
        <f t="shared" si="562"/>
        <v>0</v>
      </c>
      <c r="CW447" s="207">
        <f t="shared" si="601"/>
        <v>0</v>
      </c>
      <c r="CX447" s="208">
        <f t="shared" si="563"/>
        <v>0</v>
      </c>
      <c r="CY447" s="207">
        <f t="shared" si="563"/>
        <v>0</v>
      </c>
      <c r="CZ447" s="208">
        <f t="shared" si="563"/>
        <v>0</v>
      </c>
      <c r="DA447" s="208">
        <f t="shared" si="563"/>
        <v>0</v>
      </c>
      <c r="DB447" s="208">
        <f t="shared" si="564"/>
        <v>0</v>
      </c>
      <c r="DG447" s="207">
        <f t="shared" si="602"/>
        <v>0</v>
      </c>
      <c r="DH447" s="208">
        <f t="shared" si="565"/>
        <v>0</v>
      </c>
      <c r="DI447" s="208">
        <f t="shared" si="565"/>
        <v>0</v>
      </c>
      <c r="DJ447" s="208">
        <f t="shared" si="565"/>
        <v>0</v>
      </c>
      <c r="DK447" s="208">
        <f t="shared" si="565"/>
        <v>0</v>
      </c>
      <c r="DL447" s="208">
        <f t="shared" si="566"/>
        <v>0</v>
      </c>
      <c r="DQ447" s="207">
        <f t="shared" si="603"/>
        <v>0</v>
      </c>
      <c r="DR447" s="208">
        <f t="shared" si="567"/>
        <v>0</v>
      </c>
      <c r="DS447" s="208">
        <f t="shared" si="567"/>
        <v>0</v>
      </c>
      <c r="DT447" s="208">
        <f t="shared" si="567"/>
        <v>0</v>
      </c>
      <c r="DU447" s="208">
        <f t="shared" si="567"/>
        <v>0</v>
      </c>
      <c r="DV447" s="208">
        <f t="shared" si="568"/>
        <v>0</v>
      </c>
      <c r="EA447" s="207">
        <f t="shared" si="604"/>
        <v>0</v>
      </c>
      <c r="EB447" s="208">
        <f t="shared" si="569"/>
        <v>0</v>
      </c>
      <c r="EC447" s="208">
        <f t="shared" si="569"/>
        <v>0</v>
      </c>
      <c r="ED447" s="208">
        <f t="shared" si="569"/>
        <v>0</v>
      </c>
      <c r="EE447" s="208">
        <f t="shared" si="569"/>
        <v>0</v>
      </c>
      <c r="EF447" s="208">
        <f t="shared" si="570"/>
        <v>0</v>
      </c>
      <c r="EK447" s="207">
        <f t="shared" si="605"/>
        <v>0</v>
      </c>
      <c r="EL447" s="208">
        <f t="shared" si="571"/>
        <v>0</v>
      </c>
      <c r="EM447" s="208">
        <f t="shared" si="571"/>
        <v>0</v>
      </c>
      <c r="EN447" s="208">
        <f t="shared" si="571"/>
        <v>0</v>
      </c>
      <c r="EO447" s="208">
        <f t="shared" si="571"/>
        <v>0</v>
      </c>
      <c r="EP447" s="208">
        <f t="shared" si="572"/>
        <v>0</v>
      </c>
      <c r="EU447" s="207">
        <f t="shared" si="606"/>
        <v>0</v>
      </c>
      <c r="EV447" s="208">
        <f t="shared" si="573"/>
        <v>0</v>
      </c>
      <c r="EW447" s="208">
        <f t="shared" si="573"/>
        <v>0</v>
      </c>
      <c r="EX447" s="208">
        <f t="shared" si="573"/>
        <v>0</v>
      </c>
      <c r="EY447" s="208">
        <f t="shared" si="573"/>
        <v>0</v>
      </c>
      <c r="EZ447" s="208">
        <f t="shared" si="574"/>
        <v>0</v>
      </c>
      <c r="FE447" s="207">
        <f t="shared" si="607"/>
        <v>0</v>
      </c>
      <c r="FF447" s="208">
        <f t="shared" si="575"/>
        <v>0</v>
      </c>
      <c r="FG447" s="208">
        <f t="shared" si="575"/>
        <v>0</v>
      </c>
      <c r="FH447" s="208">
        <f t="shared" si="575"/>
        <v>0</v>
      </c>
      <c r="FI447" s="208">
        <f t="shared" si="575"/>
        <v>0</v>
      </c>
      <c r="FJ447" s="208">
        <f t="shared" si="576"/>
        <v>0</v>
      </c>
      <c r="FO447" s="207">
        <f t="shared" si="608"/>
        <v>0</v>
      </c>
      <c r="FP447" s="208">
        <f t="shared" si="577"/>
        <v>0</v>
      </c>
      <c r="FQ447" s="208">
        <f t="shared" si="577"/>
        <v>0</v>
      </c>
      <c r="FR447" s="208">
        <f t="shared" si="577"/>
        <v>0</v>
      </c>
      <c r="FS447" s="208">
        <f t="shared" si="577"/>
        <v>0</v>
      </c>
      <c r="FT447" s="208">
        <f t="shared" si="578"/>
        <v>0</v>
      </c>
      <c r="FY447" s="207">
        <f t="shared" si="609"/>
        <v>0</v>
      </c>
      <c r="FZ447" s="208">
        <f t="shared" si="579"/>
        <v>0</v>
      </c>
      <c r="GA447" s="208">
        <f t="shared" si="579"/>
        <v>0</v>
      </c>
      <c r="GB447" s="208">
        <f t="shared" si="579"/>
        <v>0</v>
      </c>
      <c r="GC447" s="208">
        <f t="shared" si="579"/>
        <v>0</v>
      </c>
      <c r="GD447" s="208">
        <f t="shared" si="580"/>
        <v>0</v>
      </c>
      <c r="GI447" s="207">
        <f t="shared" si="610"/>
        <v>0</v>
      </c>
      <c r="GJ447" s="208">
        <f t="shared" si="581"/>
        <v>0</v>
      </c>
      <c r="GK447" s="208">
        <f t="shared" si="581"/>
        <v>0</v>
      </c>
      <c r="GL447" s="208">
        <f t="shared" si="581"/>
        <v>0</v>
      </c>
      <c r="GM447" s="208">
        <f t="shared" si="581"/>
        <v>0</v>
      </c>
      <c r="GN447" s="208">
        <f t="shared" si="582"/>
        <v>0</v>
      </c>
      <c r="GS447" s="207">
        <f t="shared" si="611"/>
        <v>0</v>
      </c>
      <c r="GT447" s="208">
        <f t="shared" si="583"/>
        <v>0</v>
      </c>
      <c r="GU447" s="208">
        <f t="shared" si="583"/>
        <v>0</v>
      </c>
      <c r="GV447" s="208">
        <f t="shared" si="583"/>
        <v>0</v>
      </c>
      <c r="GW447" s="208">
        <f t="shared" si="583"/>
        <v>0</v>
      </c>
      <c r="GX447" s="208">
        <f t="shared" si="584"/>
        <v>0</v>
      </c>
      <c r="HC447" s="207">
        <f t="shared" si="612"/>
        <v>0</v>
      </c>
      <c r="HD447" s="208">
        <f t="shared" si="585"/>
        <v>0</v>
      </c>
      <c r="HE447" s="208">
        <f t="shared" si="585"/>
        <v>0</v>
      </c>
      <c r="HF447" s="208">
        <f t="shared" si="585"/>
        <v>0</v>
      </c>
      <c r="HG447" s="208">
        <f t="shared" si="585"/>
        <v>0</v>
      </c>
      <c r="HH447" s="208">
        <f t="shared" si="586"/>
        <v>0</v>
      </c>
      <c r="HM447" s="207">
        <f t="shared" si="613"/>
        <v>0</v>
      </c>
      <c r="HN447" s="208">
        <f t="shared" si="587"/>
        <v>0</v>
      </c>
      <c r="HO447" s="208">
        <f t="shared" si="587"/>
        <v>0</v>
      </c>
      <c r="HP447" s="208">
        <f t="shared" si="587"/>
        <v>0</v>
      </c>
      <c r="HQ447" s="208">
        <f t="shared" si="587"/>
        <v>0</v>
      </c>
      <c r="HR447" s="208">
        <f t="shared" si="588"/>
        <v>0</v>
      </c>
      <c r="HW447" s="207">
        <f t="shared" si="614"/>
        <v>0</v>
      </c>
      <c r="HX447" s="208">
        <f t="shared" si="589"/>
        <v>0</v>
      </c>
      <c r="HY447" s="208">
        <f t="shared" si="589"/>
        <v>0</v>
      </c>
      <c r="HZ447" s="208">
        <f t="shared" si="589"/>
        <v>0</v>
      </c>
      <c r="IA447" s="208">
        <f t="shared" si="589"/>
        <v>0</v>
      </c>
      <c r="IB447" s="208">
        <f t="shared" si="590"/>
        <v>0</v>
      </c>
      <c r="IG447" s="207">
        <f t="shared" si="615"/>
        <v>0</v>
      </c>
      <c r="IH447" s="208">
        <f t="shared" si="591"/>
        <v>0</v>
      </c>
      <c r="II447" s="208">
        <f t="shared" si="591"/>
        <v>0</v>
      </c>
      <c r="IJ447" s="208">
        <f t="shared" si="591"/>
        <v>0</v>
      </c>
      <c r="IK447" s="208">
        <f t="shared" si="591"/>
        <v>0</v>
      </c>
      <c r="IL447" s="208">
        <f t="shared" si="592"/>
        <v>0</v>
      </c>
    </row>
    <row r="448" spans="20:246">
      <c r="T448" s="207">
        <v>41.800000000000097</v>
      </c>
      <c r="U448" s="207">
        <f t="shared" si="593"/>
        <v>0</v>
      </c>
      <c r="V448" s="208">
        <f t="shared" si="547"/>
        <v>0</v>
      </c>
      <c r="W448" s="208">
        <f t="shared" si="547"/>
        <v>0</v>
      </c>
      <c r="X448" s="208">
        <f t="shared" si="547"/>
        <v>0</v>
      </c>
      <c r="Y448" s="208">
        <f t="shared" si="547"/>
        <v>0</v>
      </c>
      <c r="Z448" s="208">
        <f t="shared" si="548"/>
        <v>0</v>
      </c>
      <c r="AE448" s="207">
        <f t="shared" si="594"/>
        <v>0</v>
      </c>
      <c r="AF448" s="208">
        <f t="shared" si="549"/>
        <v>0</v>
      </c>
      <c r="AG448" s="208">
        <f t="shared" si="549"/>
        <v>0</v>
      </c>
      <c r="AH448" s="208">
        <f t="shared" si="549"/>
        <v>0</v>
      </c>
      <c r="AI448" s="208">
        <f t="shared" si="549"/>
        <v>0</v>
      </c>
      <c r="AJ448" s="208">
        <f t="shared" si="550"/>
        <v>0</v>
      </c>
      <c r="AO448" s="207">
        <f t="shared" si="595"/>
        <v>0</v>
      </c>
      <c r="AP448" s="208">
        <f t="shared" si="551"/>
        <v>0</v>
      </c>
      <c r="AQ448" s="208">
        <f t="shared" si="551"/>
        <v>0</v>
      </c>
      <c r="AR448" s="208">
        <f t="shared" si="551"/>
        <v>0</v>
      </c>
      <c r="AS448" s="208">
        <f t="shared" si="551"/>
        <v>0</v>
      </c>
      <c r="AT448" s="208">
        <f t="shared" si="552"/>
        <v>0</v>
      </c>
      <c r="AY448" s="207">
        <f t="shared" si="596"/>
        <v>0</v>
      </c>
      <c r="AZ448" s="208">
        <f t="shared" si="553"/>
        <v>0</v>
      </c>
      <c r="BA448" s="208">
        <f t="shared" si="553"/>
        <v>0</v>
      </c>
      <c r="BB448" s="208">
        <f t="shared" si="553"/>
        <v>0</v>
      </c>
      <c r="BC448" s="208">
        <f t="shared" si="553"/>
        <v>0</v>
      </c>
      <c r="BD448" s="208">
        <f t="shared" si="554"/>
        <v>0</v>
      </c>
      <c r="BI448" s="207">
        <f t="shared" si="597"/>
        <v>0</v>
      </c>
      <c r="BJ448" s="208">
        <f t="shared" si="555"/>
        <v>0</v>
      </c>
      <c r="BK448" s="208">
        <f t="shared" si="555"/>
        <v>0</v>
      </c>
      <c r="BL448" s="208">
        <f t="shared" si="555"/>
        <v>0</v>
      </c>
      <c r="BM448" s="208">
        <f t="shared" si="555"/>
        <v>0</v>
      </c>
      <c r="BN448" s="208">
        <f t="shared" si="556"/>
        <v>0</v>
      </c>
      <c r="BS448" s="207">
        <f t="shared" si="598"/>
        <v>0</v>
      </c>
      <c r="BT448" s="208">
        <f t="shared" si="557"/>
        <v>0</v>
      </c>
      <c r="BU448" s="208">
        <f t="shared" si="557"/>
        <v>0</v>
      </c>
      <c r="BV448" s="208">
        <f t="shared" si="557"/>
        <v>0</v>
      </c>
      <c r="BW448" s="208">
        <f t="shared" si="557"/>
        <v>0</v>
      </c>
      <c r="BX448" s="208">
        <f t="shared" si="558"/>
        <v>0</v>
      </c>
      <c r="CC448" s="207">
        <f t="shared" si="599"/>
        <v>0</v>
      </c>
      <c r="CD448" s="208">
        <f t="shared" si="559"/>
        <v>0</v>
      </c>
      <c r="CE448" s="208">
        <f t="shared" si="559"/>
        <v>0</v>
      </c>
      <c r="CF448" s="208">
        <f t="shared" si="559"/>
        <v>0</v>
      </c>
      <c r="CG448" s="208">
        <f t="shared" si="559"/>
        <v>0</v>
      </c>
      <c r="CH448" s="208">
        <f t="shared" si="560"/>
        <v>0</v>
      </c>
      <c r="CM448" s="207">
        <f t="shared" si="600"/>
        <v>0</v>
      </c>
      <c r="CN448" s="208">
        <f t="shared" si="561"/>
        <v>0</v>
      </c>
      <c r="CO448" s="208">
        <f t="shared" si="561"/>
        <v>0</v>
      </c>
      <c r="CP448" s="208">
        <f t="shared" si="561"/>
        <v>0</v>
      </c>
      <c r="CQ448" s="208">
        <f t="shared" si="561"/>
        <v>0</v>
      </c>
      <c r="CR448" s="208">
        <f t="shared" si="562"/>
        <v>0</v>
      </c>
      <c r="CW448" s="207">
        <f t="shared" si="601"/>
        <v>0</v>
      </c>
      <c r="CX448" s="208">
        <f t="shared" si="563"/>
        <v>0</v>
      </c>
      <c r="CY448" s="207">
        <f t="shared" si="563"/>
        <v>0</v>
      </c>
      <c r="CZ448" s="208">
        <f t="shared" si="563"/>
        <v>0</v>
      </c>
      <c r="DA448" s="208">
        <f t="shared" si="563"/>
        <v>0</v>
      </c>
      <c r="DB448" s="208">
        <f t="shared" si="564"/>
        <v>0</v>
      </c>
      <c r="DG448" s="207">
        <f t="shared" si="602"/>
        <v>0</v>
      </c>
      <c r="DH448" s="208">
        <f t="shared" si="565"/>
        <v>0</v>
      </c>
      <c r="DI448" s="208">
        <f t="shared" si="565"/>
        <v>0</v>
      </c>
      <c r="DJ448" s="208">
        <f t="shared" si="565"/>
        <v>0</v>
      </c>
      <c r="DK448" s="208">
        <f t="shared" si="565"/>
        <v>0</v>
      </c>
      <c r="DL448" s="208">
        <f t="shared" si="566"/>
        <v>0</v>
      </c>
      <c r="DQ448" s="207">
        <f t="shared" si="603"/>
        <v>0</v>
      </c>
      <c r="DR448" s="208">
        <f t="shared" si="567"/>
        <v>0</v>
      </c>
      <c r="DS448" s="208">
        <f t="shared" si="567"/>
        <v>0</v>
      </c>
      <c r="DT448" s="208">
        <f t="shared" si="567"/>
        <v>0</v>
      </c>
      <c r="DU448" s="208">
        <f t="shared" si="567"/>
        <v>0</v>
      </c>
      <c r="DV448" s="208">
        <f t="shared" si="568"/>
        <v>0</v>
      </c>
      <c r="EA448" s="207">
        <f t="shared" si="604"/>
        <v>0</v>
      </c>
      <c r="EB448" s="208">
        <f t="shared" si="569"/>
        <v>0</v>
      </c>
      <c r="EC448" s="208">
        <f t="shared" si="569"/>
        <v>0</v>
      </c>
      <c r="ED448" s="208">
        <f t="shared" si="569"/>
        <v>0</v>
      </c>
      <c r="EE448" s="208">
        <f t="shared" si="569"/>
        <v>0</v>
      </c>
      <c r="EF448" s="208">
        <f t="shared" si="570"/>
        <v>0</v>
      </c>
      <c r="EK448" s="207">
        <f t="shared" si="605"/>
        <v>0</v>
      </c>
      <c r="EL448" s="208">
        <f t="shared" si="571"/>
        <v>0</v>
      </c>
      <c r="EM448" s="208">
        <f t="shared" si="571"/>
        <v>0</v>
      </c>
      <c r="EN448" s="208">
        <f t="shared" si="571"/>
        <v>0</v>
      </c>
      <c r="EO448" s="208">
        <f t="shared" si="571"/>
        <v>0</v>
      </c>
      <c r="EP448" s="208">
        <f t="shared" si="572"/>
        <v>0</v>
      </c>
      <c r="EU448" s="207">
        <f t="shared" si="606"/>
        <v>0</v>
      </c>
      <c r="EV448" s="208">
        <f t="shared" si="573"/>
        <v>0</v>
      </c>
      <c r="EW448" s="208">
        <f t="shared" si="573"/>
        <v>0</v>
      </c>
      <c r="EX448" s="208">
        <f t="shared" si="573"/>
        <v>0</v>
      </c>
      <c r="EY448" s="208">
        <f t="shared" si="573"/>
        <v>0</v>
      </c>
      <c r="EZ448" s="208">
        <f t="shared" si="574"/>
        <v>0</v>
      </c>
      <c r="FE448" s="207">
        <f t="shared" si="607"/>
        <v>0</v>
      </c>
      <c r="FF448" s="208">
        <f t="shared" si="575"/>
        <v>0</v>
      </c>
      <c r="FG448" s="208">
        <f t="shared" si="575"/>
        <v>0</v>
      </c>
      <c r="FH448" s="208">
        <f t="shared" si="575"/>
        <v>0</v>
      </c>
      <c r="FI448" s="208">
        <f t="shared" si="575"/>
        <v>0</v>
      </c>
      <c r="FJ448" s="208">
        <f t="shared" si="576"/>
        <v>0</v>
      </c>
      <c r="FO448" s="207">
        <f t="shared" si="608"/>
        <v>0</v>
      </c>
      <c r="FP448" s="208">
        <f t="shared" si="577"/>
        <v>0</v>
      </c>
      <c r="FQ448" s="208">
        <f t="shared" si="577"/>
        <v>0</v>
      </c>
      <c r="FR448" s="208">
        <f t="shared" si="577"/>
        <v>0</v>
      </c>
      <c r="FS448" s="208">
        <f t="shared" si="577"/>
        <v>0</v>
      </c>
      <c r="FT448" s="208">
        <f t="shared" si="578"/>
        <v>0</v>
      </c>
      <c r="FY448" s="207">
        <f t="shared" si="609"/>
        <v>0</v>
      </c>
      <c r="FZ448" s="208">
        <f t="shared" si="579"/>
        <v>0</v>
      </c>
      <c r="GA448" s="208">
        <f t="shared" si="579"/>
        <v>0</v>
      </c>
      <c r="GB448" s="208">
        <f t="shared" si="579"/>
        <v>0</v>
      </c>
      <c r="GC448" s="208">
        <f t="shared" si="579"/>
        <v>0</v>
      </c>
      <c r="GD448" s="208">
        <f t="shared" si="580"/>
        <v>0</v>
      </c>
      <c r="GI448" s="207">
        <f t="shared" si="610"/>
        <v>0</v>
      </c>
      <c r="GJ448" s="208">
        <f t="shared" si="581"/>
        <v>0</v>
      </c>
      <c r="GK448" s="208">
        <f t="shared" si="581"/>
        <v>0</v>
      </c>
      <c r="GL448" s="208">
        <f t="shared" si="581"/>
        <v>0</v>
      </c>
      <c r="GM448" s="208">
        <f t="shared" si="581"/>
        <v>0</v>
      </c>
      <c r="GN448" s="208">
        <f t="shared" si="582"/>
        <v>0</v>
      </c>
      <c r="GS448" s="207">
        <f t="shared" si="611"/>
        <v>0</v>
      </c>
      <c r="GT448" s="208">
        <f t="shared" si="583"/>
        <v>0</v>
      </c>
      <c r="GU448" s="208">
        <f t="shared" si="583"/>
        <v>0</v>
      </c>
      <c r="GV448" s="208">
        <f t="shared" si="583"/>
        <v>0</v>
      </c>
      <c r="GW448" s="208">
        <f t="shared" si="583"/>
        <v>0</v>
      </c>
      <c r="GX448" s="208">
        <f t="shared" si="584"/>
        <v>0</v>
      </c>
      <c r="HC448" s="207">
        <f t="shared" si="612"/>
        <v>0</v>
      </c>
      <c r="HD448" s="208">
        <f t="shared" si="585"/>
        <v>0</v>
      </c>
      <c r="HE448" s="208">
        <f t="shared" si="585"/>
        <v>0</v>
      </c>
      <c r="HF448" s="208">
        <f t="shared" si="585"/>
        <v>0</v>
      </c>
      <c r="HG448" s="208">
        <f t="shared" si="585"/>
        <v>0</v>
      </c>
      <c r="HH448" s="208">
        <f t="shared" si="586"/>
        <v>0</v>
      </c>
      <c r="HM448" s="207">
        <f t="shared" si="613"/>
        <v>0</v>
      </c>
      <c r="HN448" s="208">
        <f t="shared" si="587"/>
        <v>0</v>
      </c>
      <c r="HO448" s="208">
        <f t="shared" si="587"/>
        <v>0</v>
      </c>
      <c r="HP448" s="208">
        <f t="shared" si="587"/>
        <v>0</v>
      </c>
      <c r="HQ448" s="208">
        <f t="shared" si="587"/>
        <v>0</v>
      </c>
      <c r="HR448" s="208">
        <f t="shared" si="588"/>
        <v>0</v>
      </c>
      <c r="HW448" s="207">
        <f t="shared" si="614"/>
        <v>0</v>
      </c>
      <c r="HX448" s="208">
        <f t="shared" si="589"/>
        <v>0</v>
      </c>
      <c r="HY448" s="208">
        <f t="shared" si="589"/>
        <v>0</v>
      </c>
      <c r="HZ448" s="208">
        <f t="shared" si="589"/>
        <v>0</v>
      </c>
      <c r="IA448" s="208">
        <f t="shared" si="589"/>
        <v>0</v>
      </c>
      <c r="IB448" s="208">
        <f t="shared" si="590"/>
        <v>0</v>
      </c>
      <c r="IG448" s="207">
        <f t="shared" si="615"/>
        <v>0</v>
      </c>
      <c r="IH448" s="208">
        <f t="shared" si="591"/>
        <v>0</v>
      </c>
      <c r="II448" s="208">
        <f t="shared" si="591"/>
        <v>0</v>
      </c>
      <c r="IJ448" s="208">
        <f t="shared" si="591"/>
        <v>0</v>
      </c>
      <c r="IK448" s="208">
        <f t="shared" si="591"/>
        <v>0</v>
      </c>
      <c r="IL448" s="208">
        <f t="shared" si="592"/>
        <v>0</v>
      </c>
    </row>
    <row r="449" spans="19:248">
      <c r="T449" s="207">
        <v>41.900000000000098</v>
      </c>
      <c r="U449" s="207">
        <f t="shared" si="593"/>
        <v>0</v>
      </c>
      <c r="V449" s="208">
        <f t="shared" si="547"/>
        <v>0</v>
      </c>
      <c r="W449" s="208">
        <f t="shared" si="547"/>
        <v>0</v>
      </c>
      <c r="X449" s="208">
        <f t="shared" si="547"/>
        <v>0</v>
      </c>
      <c r="Y449" s="208">
        <f t="shared" si="547"/>
        <v>0</v>
      </c>
      <c r="Z449" s="208">
        <f t="shared" si="548"/>
        <v>0</v>
      </c>
      <c r="AE449" s="207">
        <f t="shared" si="594"/>
        <v>0</v>
      </c>
      <c r="AF449" s="208">
        <f t="shared" si="549"/>
        <v>0</v>
      </c>
      <c r="AG449" s="208">
        <f t="shared" si="549"/>
        <v>0</v>
      </c>
      <c r="AH449" s="208">
        <f t="shared" si="549"/>
        <v>0</v>
      </c>
      <c r="AI449" s="208">
        <f t="shared" si="549"/>
        <v>0</v>
      </c>
      <c r="AJ449" s="208">
        <f t="shared" si="550"/>
        <v>0</v>
      </c>
      <c r="AO449" s="207">
        <f t="shared" si="595"/>
        <v>0</v>
      </c>
      <c r="AP449" s="208">
        <f t="shared" si="551"/>
        <v>0</v>
      </c>
      <c r="AQ449" s="208">
        <f t="shared" si="551"/>
        <v>0</v>
      </c>
      <c r="AR449" s="208">
        <f t="shared" si="551"/>
        <v>0</v>
      </c>
      <c r="AS449" s="208">
        <f t="shared" si="551"/>
        <v>0</v>
      </c>
      <c r="AT449" s="208">
        <f t="shared" si="552"/>
        <v>0</v>
      </c>
      <c r="AY449" s="207">
        <f t="shared" si="596"/>
        <v>0</v>
      </c>
      <c r="AZ449" s="208">
        <f t="shared" si="553"/>
        <v>0</v>
      </c>
      <c r="BA449" s="208">
        <f t="shared" si="553"/>
        <v>0</v>
      </c>
      <c r="BB449" s="208">
        <f t="shared" si="553"/>
        <v>0</v>
      </c>
      <c r="BC449" s="208">
        <f t="shared" si="553"/>
        <v>0</v>
      </c>
      <c r="BD449" s="208">
        <f t="shared" si="554"/>
        <v>0</v>
      </c>
      <c r="BI449" s="207">
        <f t="shared" si="597"/>
        <v>0</v>
      </c>
      <c r="BJ449" s="208">
        <f t="shared" si="555"/>
        <v>0</v>
      </c>
      <c r="BK449" s="208">
        <f t="shared" si="555"/>
        <v>0</v>
      </c>
      <c r="BL449" s="208">
        <f t="shared" si="555"/>
        <v>0</v>
      </c>
      <c r="BM449" s="208">
        <f t="shared" si="555"/>
        <v>0</v>
      </c>
      <c r="BN449" s="208">
        <f t="shared" si="556"/>
        <v>0</v>
      </c>
      <c r="BS449" s="207">
        <f t="shared" si="598"/>
        <v>0</v>
      </c>
      <c r="BT449" s="208">
        <f t="shared" si="557"/>
        <v>0</v>
      </c>
      <c r="BU449" s="208">
        <f t="shared" si="557"/>
        <v>0</v>
      </c>
      <c r="BV449" s="208">
        <f t="shared" si="557"/>
        <v>0</v>
      </c>
      <c r="BW449" s="208">
        <f t="shared" si="557"/>
        <v>0</v>
      </c>
      <c r="BX449" s="208">
        <f t="shared" si="558"/>
        <v>0</v>
      </c>
      <c r="CC449" s="207">
        <f t="shared" si="599"/>
        <v>0</v>
      </c>
      <c r="CD449" s="208">
        <f t="shared" si="559"/>
        <v>0</v>
      </c>
      <c r="CE449" s="208">
        <f t="shared" si="559"/>
        <v>0</v>
      </c>
      <c r="CF449" s="208">
        <f t="shared" si="559"/>
        <v>0</v>
      </c>
      <c r="CG449" s="208">
        <f t="shared" si="559"/>
        <v>0</v>
      </c>
      <c r="CH449" s="208">
        <f t="shared" si="560"/>
        <v>0</v>
      </c>
      <c r="CM449" s="207">
        <f t="shared" si="600"/>
        <v>0</v>
      </c>
      <c r="CN449" s="208">
        <f t="shared" si="561"/>
        <v>0</v>
      </c>
      <c r="CO449" s="208">
        <f t="shared" si="561"/>
        <v>0</v>
      </c>
      <c r="CP449" s="208">
        <f t="shared" si="561"/>
        <v>0</v>
      </c>
      <c r="CQ449" s="208">
        <f t="shared" si="561"/>
        <v>0</v>
      </c>
      <c r="CR449" s="208">
        <f t="shared" si="562"/>
        <v>0</v>
      </c>
      <c r="CW449" s="207">
        <f t="shared" si="601"/>
        <v>0</v>
      </c>
      <c r="CX449" s="208">
        <f t="shared" si="563"/>
        <v>0</v>
      </c>
      <c r="CY449" s="207">
        <f t="shared" si="563"/>
        <v>0</v>
      </c>
      <c r="CZ449" s="208">
        <f t="shared" si="563"/>
        <v>0</v>
      </c>
      <c r="DA449" s="208">
        <f t="shared" si="563"/>
        <v>0</v>
      </c>
      <c r="DB449" s="208">
        <f t="shared" si="564"/>
        <v>0</v>
      </c>
      <c r="DG449" s="207">
        <f t="shared" si="602"/>
        <v>0</v>
      </c>
      <c r="DH449" s="208">
        <f t="shared" si="565"/>
        <v>0</v>
      </c>
      <c r="DI449" s="208">
        <f t="shared" si="565"/>
        <v>0</v>
      </c>
      <c r="DJ449" s="208">
        <f t="shared" si="565"/>
        <v>0</v>
      </c>
      <c r="DK449" s="208">
        <f t="shared" si="565"/>
        <v>0</v>
      </c>
      <c r="DL449" s="208">
        <f t="shared" si="566"/>
        <v>0</v>
      </c>
      <c r="DQ449" s="207">
        <f t="shared" si="603"/>
        <v>0</v>
      </c>
      <c r="DR449" s="208">
        <f t="shared" si="567"/>
        <v>0</v>
      </c>
      <c r="DS449" s="208">
        <f t="shared" si="567"/>
        <v>0</v>
      </c>
      <c r="DT449" s="208">
        <f t="shared" si="567"/>
        <v>0</v>
      </c>
      <c r="DU449" s="208">
        <f t="shared" si="567"/>
        <v>0</v>
      </c>
      <c r="DV449" s="208">
        <f t="shared" si="568"/>
        <v>0</v>
      </c>
      <c r="EA449" s="207">
        <f t="shared" si="604"/>
        <v>0</v>
      </c>
      <c r="EB449" s="208">
        <f t="shared" si="569"/>
        <v>0</v>
      </c>
      <c r="EC449" s="208">
        <f t="shared" si="569"/>
        <v>0</v>
      </c>
      <c r="ED449" s="208">
        <f t="shared" si="569"/>
        <v>0</v>
      </c>
      <c r="EE449" s="208">
        <f t="shared" si="569"/>
        <v>0</v>
      </c>
      <c r="EF449" s="208">
        <f t="shared" si="570"/>
        <v>0</v>
      </c>
      <c r="EK449" s="207">
        <f t="shared" si="605"/>
        <v>0</v>
      </c>
      <c r="EL449" s="208">
        <f t="shared" si="571"/>
        <v>0</v>
      </c>
      <c r="EM449" s="208">
        <f t="shared" si="571"/>
        <v>0</v>
      </c>
      <c r="EN449" s="208">
        <f t="shared" si="571"/>
        <v>0</v>
      </c>
      <c r="EO449" s="208">
        <f t="shared" si="571"/>
        <v>0</v>
      </c>
      <c r="EP449" s="208">
        <f t="shared" si="572"/>
        <v>0</v>
      </c>
      <c r="EU449" s="207">
        <f t="shared" si="606"/>
        <v>0</v>
      </c>
      <c r="EV449" s="208">
        <f t="shared" si="573"/>
        <v>0</v>
      </c>
      <c r="EW449" s="208">
        <f t="shared" si="573"/>
        <v>0</v>
      </c>
      <c r="EX449" s="208">
        <f t="shared" si="573"/>
        <v>0</v>
      </c>
      <c r="EY449" s="208">
        <f t="shared" si="573"/>
        <v>0</v>
      </c>
      <c r="EZ449" s="208">
        <f t="shared" si="574"/>
        <v>0</v>
      </c>
      <c r="FE449" s="207">
        <f t="shared" si="607"/>
        <v>0</v>
      </c>
      <c r="FF449" s="208">
        <f t="shared" si="575"/>
        <v>0</v>
      </c>
      <c r="FG449" s="208">
        <f t="shared" si="575"/>
        <v>0</v>
      </c>
      <c r="FH449" s="208">
        <f t="shared" si="575"/>
        <v>0</v>
      </c>
      <c r="FI449" s="208">
        <f t="shared" si="575"/>
        <v>0</v>
      </c>
      <c r="FJ449" s="208">
        <f t="shared" si="576"/>
        <v>0</v>
      </c>
      <c r="FO449" s="207">
        <f t="shared" si="608"/>
        <v>0</v>
      </c>
      <c r="FP449" s="208">
        <f t="shared" si="577"/>
        <v>0</v>
      </c>
      <c r="FQ449" s="208">
        <f t="shared" si="577"/>
        <v>0</v>
      </c>
      <c r="FR449" s="208">
        <f t="shared" si="577"/>
        <v>0</v>
      </c>
      <c r="FS449" s="208">
        <f t="shared" si="577"/>
        <v>0</v>
      </c>
      <c r="FT449" s="208">
        <f t="shared" si="578"/>
        <v>0</v>
      </c>
      <c r="FY449" s="207">
        <f t="shared" si="609"/>
        <v>0</v>
      </c>
      <c r="FZ449" s="208">
        <f t="shared" si="579"/>
        <v>0</v>
      </c>
      <c r="GA449" s="208">
        <f t="shared" si="579"/>
        <v>0</v>
      </c>
      <c r="GB449" s="208">
        <f t="shared" si="579"/>
        <v>0</v>
      </c>
      <c r="GC449" s="208">
        <f t="shared" si="579"/>
        <v>0</v>
      </c>
      <c r="GD449" s="208">
        <f t="shared" si="580"/>
        <v>0</v>
      </c>
      <c r="GI449" s="207">
        <f t="shared" si="610"/>
        <v>0</v>
      </c>
      <c r="GJ449" s="208">
        <f t="shared" si="581"/>
        <v>0</v>
      </c>
      <c r="GK449" s="208">
        <f t="shared" si="581"/>
        <v>0</v>
      </c>
      <c r="GL449" s="208">
        <f t="shared" si="581"/>
        <v>0</v>
      </c>
      <c r="GM449" s="208">
        <f t="shared" si="581"/>
        <v>0</v>
      </c>
      <c r="GN449" s="208">
        <f t="shared" si="582"/>
        <v>0</v>
      </c>
      <c r="GS449" s="207">
        <f t="shared" si="611"/>
        <v>0</v>
      </c>
      <c r="GT449" s="208">
        <f t="shared" si="583"/>
        <v>0</v>
      </c>
      <c r="GU449" s="208">
        <f t="shared" si="583"/>
        <v>0</v>
      </c>
      <c r="GV449" s="208">
        <f t="shared" si="583"/>
        <v>0</v>
      </c>
      <c r="GW449" s="208">
        <f t="shared" si="583"/>
        <v>0</v>
      </c>
      <c r="GX449" s="208">
        <f t="shared" si="584"/>
        <v>0</v>
      </c>
      <c r="HC449" s="207">
        <f t="shared" si="612"/>
        <v>0</v>
      </c>
      <c r="HD449" s="208">
        <f t="shared" si="585"/>
        <v>0</v>
      </c>
      <c r="HE449" s="208">
        <f t="shared" si="585"/>
        <v>0</v>
      </c>
      <c r="HF449" s="208">
        <f t="shared" si="585"/>
        <v>0</v>
      </c>
      <c r="HG449" s="208">
        <f t="shared" si="585"/>
        <v>0</v>
      </c>
      <c r="HH449" s="208">
        <f t="shared" si="586"/>
        <v>0</v>
      </c>
      <c r="HM449" s="207">
        <f t="shared" si="613"/>
        <v>0</v>
      </c>
      <c r="HN449" s="208">
        <f t="shared" si="587"/>
        <v>0</v>
      </c>
      <c r="HO449" s="208">
        <f t="shared" si="587"/>
        <v>0</v>
      </c>
      <c r="HP449" s="208">
        <f t="shared" si="587"/>
        <v>0</v>
      </c>
      <c r="HQ449" s="208">
        <f t="shared" si="587"/>
        <v>0</v>
      </c>
      <c r="HR449" s="208">
        <f t="shared" si="588"/>
        <v>0</v>
      </c>
      <c r="HW449" s="207">
        <f t="shared" si="614"/>
        <v>0</v>
      </c>
      <c r="HX449" s="208">
        <f t="shared" si="589"/>
        <v>0</v>
      </c>
      <c r="HY449" s="208">
        <f t="shared" si="589"/>
        <v>0</v>
      </c>
      <c r="HZ449" s="208">
        <f t="shared" si="589"/>
        <v>0</v>
      </c>
      <c r="IA449" s="208">
        <f t="shared" si="589"/>
        <v>0</v>
      </c>
      <c r="IB449" s="208">
        <f t="shared" si="590"/>
        <v>0</v>
      </c>
      <c r="IG449" s="207">
        <f t="shared" si="615"/>
        <v>0</v>
      </c>
      <c r="IH449" s="208">
        <f t="shared" si="591"/>
        <v>0</v>
      </c>
      <c r="II449" s="208">
        <f t="shared" si="591"/>
        <v>0</v>
      </c>
      <c r="IJ449" s="208">
        <f t="shared" si="591"/>
        <v>0</v>
      </c>
      <c r="IK449" s="208">
        <f t="shared" si="591"/>
        <v>0</v>
      </c>
      <c r="IL449" s="208">
        <f t="shared" si="592"/>
        <v>0</v>
      </c>
    </row>
    <row r="450" spans="19:248">
      <c r="T450" s="207">
        <v>42.000000000000099</v>
      </c>
      <c r="U450" s="207">
        <f t="shared" si="593"/>
        <v>0</v>
      </c>
      <c r="V450" s="208">
        <f t="shared" si="547"/>
        <v>0</v>
      </c>
      <c r="W450" s="208">
        <f t="shared" si="547"/>
        <v>0</v>
      </c>
      <c r="X450" s="208">
        <f t="shared" si="547"/>
        <v>0</v>
      </c>
      <c r="Y450" s="208">
        <f t="shared" si="547"/>
        <v>0</v>
      </c>
      <c r="Z450" s="208">
        <f t="shared" si="548"/>
        <v>0</v>
      </c>
      <c r="AE450" s="207">
        <f t="shared" si="594"/>
        <v>0</v>
      </c>
      <c r="AF450" s="208">
        <f t="shared" si="549"/>
        <v>0</v>
      </c>
      <c r="AG450" s="208">
        <f t="shared" si="549"/>
        <v>0</v>
      </c>
      <c r="AH450" s="208">
        <f t="shared" si="549"/>
        <v>0</v>
      </c>
      <c r="AI450" s="208">
        <f t="shared" si="549"/>
        <v>0</v>
      </c>
      <c r="AJ450" s="208">
        <f t="shared" si="550"/>
        <v>0</v>
      </c>
      <c r="AO450" s="207">
        <f t="shared" si="595"/>
        <v>0</v>
      </c>
      <c r="AP450" s="208">
        <f t="shared" si="551"/>
        <v>0</v>
      </c>
      <c r="AQ450" s="208">
        <f t="shared" si="551"/>
        <v>0</v>
      </c>
      <c r="AR450" s="208">
        <f t="shared" si="551"/>
        <v>0</v>
      </c>
      <c r="AS450" s="208">
        <f t="shared" si="551"/>
        <v>0</v>
      </c>
      <c r="AT450" s="208">
        <f t="shared" si="552"/>
        <v>0</v>
      </c>
      <c r="AY450" s="207">
        <f t="shared" si="596"/>
        <v>0</v>
      </c>
      <c r="AZ450" s="208">
        <f t="shared" si="553"/>
        <v>0</v>
      </c>
      <c r="BA450" s="208">
        <f t="shared" si="553"/>
        <v>0</v>
      </c>
      <c r="BB450" s="208">
        <f t="shared" si="553"/>
        <v>0</v>
      </c>
      <c r="BC450" s="208">
        <f t="shared" si="553"/>
        <v>0</v>
      </c>
      <c r="BD450" s="208">
        <f t="shared" si="554"/>
        <v>0</v>
      </c>
      <c r="BI450" s="207">
        <f t="shared" si="597"/>
        <v>0</v>
      </c>
      <c r="BJ450" s="208">
        <f t="shared" si="555"/>
        <v>0</v>
      </c>
      <c r="BK450" s="208">
        <f t="shared" si="555"/>
        <v>0</v>
      </c>
      <c r="BL450" s="208">
        <f t="shared" si="555"/>
        <v>0</v>
      </c>
      <c r="BM450" s="208">
        <f t="shared" si="555"/>
        <v>0</v>
      </c>
      <c r="BN450" s="208">
        <f t="shared" si="556"/>
        <v>0</v>
      </c>
      <c r="BS450" s="207">
        <f t="shared" si="598"/>
        <v>0</v>
      </c>
      <c r="BT450" s="208">
        <f t="shared" si="557"/>
        <v>0</v>
      </c>
      <c r="BU450" s="208">
        <f t="shared" si="557"/>
        <v>0</v>
      </c>
      <c r="BV450" s="208">
        <f t="shared" si="557"/>
        <v>0</v>
      </c>
      <c r="BW450" s="208">
        <f t="shared" si="557"/>
        <v>0</v>
      </c>
      <c r="BX450" s="208">
        <f t="shared" si="558"/>
        <v>0</v>
      </c>
      <c r="CC450" s="207">
        <f t="shared" si="599"/>
        <v>0</v>
      </c>
      <c r="CD450" s="208">
        <f t="shared" si="559"/>
        <v>0</v>
      </c>
      <c r="CE450" s="208">
        <f t="shared" si="559"/>
        <v>0</v>
      </c>
      <c r="CF450" s="208">
        <f t="shared" si="559"/>
        <v>0</v>
      </c>
      <c r="CG450" s="208">
        <f t="shared" si="559"/>
        <v>0</v>
      </c>
      <c r="CH450" s="208">
        <f t="shared" si="560"/>
        <v>0</v>
      </c>
      <c r="CM450" s="207">
        <f t="shared" si="600"/>
        <v>0</v>
      </c>
      <c r="CN450" s="208">
        <f t="shared" si="561"/>
        <v>0</v>
      </c>
      <c r="CO450" s="208">
        <f t="shared" si="561"/>
        <v>0</v>
      </c>
      <c r="CP450" s="208">
        <f t="shared" si="561"/>
        <v>0</v>
      </c>
      <c r="CQ450" s="208">
        <f t="shared" si="561"/>
        <v>0</v>
      </c>
      <c r="CR450" s="208">
        <f t="shared" si="562"/>
        <v>0</v>
      </c>
      <c r="CW450" s="207">
        <f t="shared" si="601"/>
        <v>0</v>
      </c>
      <c r="CX450" s="208">
        <f t="shared" si="563"/>
        <v>0</v>
      </c>
      <c r="CY450" s="207">
        <f t="shared" si="563"/>
        <v>0</v>
      </c>
      <c r="CZ450" s="208">
        <f t="shared" si="563"/>
        <v>0</v>
      </c>
      <c r="DA450" s="208">
        <f t="shared" si="563"/>
        <v>0</v>
      </c>
      <c r="DB450" s="208">
        <f t="shared" si="564"/>
        <v>0</v>
      </c>
      <c r="DG450" s="207">
        <f t="shared" si="602"/>
        <v>0</v>
      </c>
      <c r="DH450" s="208">
        <f t="shared" si="565"/>
        <v>0</v>
      </c>
      <c r="DI450" s="208">
        <f t="shared" si="565"/>
        <v>0</v>
      </c>
      <c r="DJ450" s="208">
        <f t="shared" si="565"/>
        <v>0</v>
      </c>
      <c r="DK450" s="208">
        <f t="shared" si="565"/>
        <v>0</v>
      </c>
      <c r="DL450" s="208">
        <f t="shared" si="566"/>
        <v>0</v>
      </c>
      <c r="DQ450" s="207">
        <f t="shared" si="603"/>
        <v>0</v>
      </c>
      <c r="DR450" s="208">
        <f t="shared" si="567"/>
        <v>0</v>
      </c>
      <c r="DS450" s="208">
        <f t="shared" si="567"/>
        <v>0</v>
      </c>
      <c r="DT450" s="208">
        <f t="shared" si="567"/>
        <v>0</v>
      </c>
      <c r="DU450" s="208">
        <f t="shared" si="567"/>
        <v>0</v>
      </c>
      <c r="DV450" s="208">
        <f t="shared" si="568"/>
        <v>0</v>
      </c>
      <c r="EA450" s="207">
        <f t="shared" si="604"/>
        <v>0</v>
      </c>
      <c r="EB450" s="208">
        <f t="shared" si="569"/>
        <v>0</v>
      </c>
      <c r="EC450" s="208">
        <f t="shared" si="569"/>
        <v>0</v>
      </c>
      <c r="ED450" s="208">
        <f t="shared" si="569"/>
        <v>0</v>
      </c>
      <c r="EE450" s="208">
        <f t="shared" si="569"/>
        <v>0</v>
      </c>
      <c r="EF450" s="208">
        <f t="shared" si="570"/>
        <v>0</v>
      </c>
      <c r="EK450" s="207">
        <f t="shared" si="605"/>
        <v>0</v>
      </c>
      <c r="EL450" s="208">
        <f t="shared" si="571"/>
        <v>0</v>
      </c>
      <c r="EM450" s="208">
        <f t="shared" si="571"/>
        <v>0</v>
      </c>
      <c r="EN450" s="208">
        <f t="shared" si="571"/>
        <v>0</v>
      </c>
      <c r="EO450" s="208">
        <f t="shared" si="571"/>
        <v>0</v>
      </c>
      <c r="EP450" s="208">
        <f t="shared" si="572"/>
        <v>0</v>
      </c>
      <c r="EU450" s="207">
        <f t="shared" si="606"/>
        <v>0</v>
      </c>
      <c r="EV450" s="208">
        <f t="shared" si="573"/>
        <v>0</v>
      </c>
      <c r="EW450" s="208">
        <f t="shared" si="573"/>
        <v>0</v>
      </c>
      <c r="EX450" s="208">
        <f t="shared" si="573"/>
        <v>0</v>
      </c>
      <c r="EY450" s="208">
        <f t="shared" si="573"/>
        <v>0</v>
      </c>
      <c r="EZ450" s="208">
        <f t="shared" si="574"/>
        <v>0</v>
      </c>
      <c r="FE450" s="207">
        <f t="shared" si="607"/>
        <v>0</v>
      </c>
      <c r="FF450" s="208">
        <f t="shared" si="575"/>
        <v>0</v>
      </c>
      <c r="FG450" s="208">
        <f t="shared" si="575"/>
        <v>0</v>
      </c>
      <c r="FH450" s="208">
        <f t="shared" si="575"/>
        <v>0</v>
      </c>
      <c r="FI450" s="208">
        <f t="shared" si="575"/>
        <v>0</v>
      </c>
      <c r="FJ450" s="208">
        <f t="shared" si="576"/>
        <v>0</v>
      </c>
      <c r="FO450" s="207">
        <f t="shared" si="608"/>
        <v>0</v>
      </c>
      <c r="FP450" s="208">
        <f t="shared" si="577"/>
        <v>0</v>
      </c>
      <c r="FQ450" s="208">
        <f t="shared" si="577"/>
        <v>0</v>
      </c>
      <c r="FR450" s="208">
        <f t="shared" si="577"/>
        <v>0</v>
      </c>
      <c r="FS450" s="208">
        <f t="shared" si="577"/>
        <v>0</v>
      </c>
      <c r="FT450" s="208">
        <f t="shared" si="578"/>
        <v>0</v>
      </c>
      <c r="FY450" s="207">
        <f t="shared" si="609"/>
        <v>0</v>
      </c>
      <c r="FZ450" s="208">
        <f t="shared" si="579"/>
        <v>0</v>
      </c>
      <c r="GA450" s="208">
        <f t="shared" si="579"/>
        <v>0</v>
      </c>
      <c r="GB450" s="208">
        <f t="shared" si="579"/>
        <v>0</v>
      </c>
      <c r="GC450" s="208">
        <f t="shared" si="579"/>
        <v>0</v>
      </c>
      <c r="GD450" s="208">
        <f t="shared" si="580"/>
        <v>0</v>
      </c>
      <c r="GI450" s="207">
        <f t="shared" si="610"/>
        <v>0</v>
      </c>
      <c r="GJ450" s="208">
        <f t="shared" si="581"/>
        <v>0</v>
      </c>
      <c r="GK450" s="208">
        <f t="shared" si="581"/>
        <v>0</v>
      </c>
      <c r="GL450" s="208">
        <f t="shared" si="581"/>
        <v>0</v>
      </c>
      <c r="GM450" s="208">
        <f t="shared" si="581"/>
        <v>0</v>
      </c>
      <c r="GN450" s="208">
        <f t="shared" si="582"/>
        <v>0</v>
      </c>
      <c r="GS450" s="207">
        <f t="shared" si="611"/>
        <v>0</v>
      </c>
      <c r="GT450" s="208">
        <f t="shared" si="583"/>
        <v>0</v>
      </c>
      <c r="GU450" s="208">
        <f t="shared" si="583"/>
        <v>0</v>
      </c>
      <c r="GV450" s="208">
        <f t="shared" si="583"/>
        <v>0</v>
      </c>
      <c r="GW450" s="208">
        <f t="shared" si="583"/>
        <v>0</v>
      </c>
      <c r="GX450" s="208">
        <f t="shared" si="584"/>
        <v>0</v>
      </c>
      <c r="HC450" s="207">
        <f t="shared" si="612"/>
        <v>0</v>
      </c>
      <c r="HD450" s="208">
        <f t="shared" si="585"/>
        <v>0</v>
      </c>
      <c r="HE450" s="208">
        <f t="shared" si="585"/>
        <v>0</v>
      </c>
      <c r="HF450" s="208">
        <f t="shared" si="585"/>
        <v>0</v>
      </c>
      <c r="HG450" s="208">
        <f t="shared" si="585"/>
        <v>0</v>
      </c>
      <c r="HH450" s="208">
        <f t="shared" si="586"/>
        <v>0</v>
      </c>
      <c r="HM450" s="207">
        <f t="shared" si="613"/>
        <v>0</v>
      </c>
      <c r="HN450" s="208">
        <f t="shared" si="587"/>
        <v>0</v>
      </c>
      <c r="HO450" s="208">
        <f t="shared" si="587"/>
        <v>0</v>
      </c>
      <c r="HP450" s="208">
        <f t="shared" si="587"/>
        <v>0</v>
      </c>
      <c r="HQ450" s="208">
        <f t="shared" si="587"/>
        <v>0</v>
      </c>
      <c r="HR450" s="208">
        <f t="shared" si="588"/>
        <v>0</v>
      </c>
      <c r="HW450" s="207">
        <f t="shared" si="614"/>
        <v>0</v>
      </c>
      <c r="HX450" s="208">
        <f t="shared" si="589"/>
        <v>0</v>
      </c>
      <c r="HY450" s="208">
        <f t="shared" si="589"/>
        <v>0</v>
      </c>
      <c r="HZ450" s="208">
        <f t="shared" si="589"/>
        <v>0</v>
      </c>
      <c r="IA450" s="208">
        <f t="shared" si="589"/>
        <v>0</v>
      </c>
      <c r="IB450" s="208">
        <f t="shared" si="590"/>
        <v>0</v>
      </c>
      <c r="IG450" s="207">
        <f t="shared" si="615"/>
        <v>0</v>
      </c>
      <c r="IH450" s="208">
        <f t="shared" si="591"/>
        <v>0</v>
      </c>
      <c r="II450" s="208">
        <f t="shared" si="591"/>
        <v>0</v>
      </c>
      <c r="IJ450" s="208">
        <f t="shared" si="591"/>
        <v>0</v>
      </c>
      <c r="IK450" s="208">
        <f t="shared" si="591"/>
        <v>0</v>
      </c>
      <c r="IL450" s="208">
        <f t="shared" si="592"/>
        <v>0</v>
      </c>
    </row>
    <row r="451" spans="19:248">
      <c r="T451" s="207">
        <v>42.100000000000101</v>
      </c>
      <c r="U451" s="207">
        <f t="shared" si="593"/>
        <v>0</v>
      </c>
      <c r="V451" s="208">
        <f t="shared" si="547"/>
        <v>0</v>
      </c>
      <c r="W451" s="208">
        <f t="shared" si="547"/>
        <v>0</v>
      </c>
      <c r="X451" s="208">
        <f t="shared" si="547"/>
        <v>0</v>
      </c>
      <c r="Y451" s="208">
        <f t="shared" si="547"/>
        <v>0</v>
      </c>
      <c r="Z451" s="208">
        <f t="shared" si="548"/>
        <v>0</v>
      </c>
      <c r="AE451" s="207">
        <f t="shared" si="594"/>
        <v>0</v>
      </c>
      <c r="AF451" s="208">
        <f t="shared" si="549"/>
        <v>0</v>
      </c>
      <c r="AG451" s="208">
        <f t="shared" si="549"/>
        <v>0</v>
      </c>
      <c r="AH451" s="208">
        <f t="shared" si="549"/>
        <v>0</v>
      </c>
      <c r="AI451" s="208">
        <f t="shared" si="549"/>
        <v>0</v>
      </c>
      <c r="AJ451" s="208">
        <f t="shared" si="550"/>
        <v>0</v>
      </c>
      <c r="AO451" s="207">
        <f t="shared" si="595"/>
        <v>0</v>
      </c>
      <c r="AP451" s="208">
        <f t="shared" si="551"/>
        <v>0</v>
      </c>
      <c r="AQ451" s="208">
        <f t="shared" si="551"/>
        <v>0</v>
      </c>
      <c r="AR451" s="208">
        <f t="shared" si="551"/>
        <v>0</v>
      </c>
      <c r="AS451" s="208">
        <f t="shared" si="551"/>
        <v>0</v>
      </c>
      <c r="AT451" s="208">
        <f t="shared" si="552"/>
        <v>0</v>
      </c>
      <c r="AY451" s="207">
        <f t="shared" si="596"/>
        <v>0</v>
      </c>
      <c r="AZ451" s="208">
        <f t="shared" si="553"/>
        <v>0</v>
      </c>
      <c r="BA451" s="208">
        <f t="shared" si="553"/>
        <v>0</v>
      </c>
      <c r="BB451" s="208">
        <f t="shared" si="553"/>
        <v>0</v>
      </c>
      <c r="BC451" s="208">
        <f t="shared" si="553"/>
        <v>0</v>
      </c>
      <c r="BD451" s="208">
        <f t="shared" si="554"/>
        <v>0</v>
      </c>
      <c r="BI451" s="207">
        <f t="shared" si="597"/>
        <v>0</v>
      </c>
      <c r="BJ451" s="208">
        <f t="shared" si="555"/>
        <v>0</v>
      </c>
      <c r="BK451" s="208">
        <f t="shared" si="555"/>
        <v>0</v>
      </c>
      <c r="BL451" s="208">
        <f t="shared" si="555"/>
        <v>0</v>
      </c>
      <c r="BM451" s="208">
        <f t="shared" si="555"/>
        <v>0</v>
      </c>
      <c r="BN451" s="208">
        <f t="shared" si="556"/>
        <v>0</v>
      </c>
      <c r="BS451" s="207">
        <f t="shared" si="598"/>
        <v>0</v>
      </c>
      <c r="BT451" s="208">
        <f t="shared" si="557"/>
        <v>0</v>
      </c>
      <c r="BU451" s="208">
        <f t="shared" si="557"/>
        <v>0</v>
      </c>
      <c r="BV451" s="208">
        <f t="shared" si="557"/>
        <v>0</v>
      </c>
      <c r="BW451" s="208">
        <f t="shared" si="557"/>
        <v>0</v>
      </c>
      <c r="BX451" s="208">
        <f t="shared" si="558"/>
        <v>0</v>
      </c>
      <c r="CC451" s="207">
        <f t="shared" si="599"/>
        <v>0</v>
      </c>
      <c r="CD451" s="208">
        <f t="shared" si="559"/>
        <v>0</v>
      </c>
      <c r="CE451" s="208">
        <f t="shared" si="559"/>
        <v>0</v>
      </c>
      <c r="CF451" s="208">
        <f t="shared" si="559"/>
        <v>0</v>
      </c>
      <c r="CG451" s="208">
        <f t="shared" si="559"/>
        <v>0</v>
      </c>
      <c r="CH451" s="208">
        <f t="shared" si="560"/>
        <v>0</v>
      </c>
      <c r="CM451" s="207">
        <f t="shared" si="600"/>
        <v>0</v>
      </c>
      <c r="CN451" s="208">
        <f t="shared" si="561"/>
        <v>0</v>
      </c>
      <c r="CO451" s="208">
        <f t="shared" si="561"/>
        <v>0</v>
      </c>
      <c r="CP451" s="208">
        <f t="shared" si="561"/>
        <v>0</v>
      </c>
      <c r="CQ451" s="208">
        <f t="shared" si="561"/>
        <v>0</v>
      </c>
      <c r="CR451" s="208">
        <f t="shared" si="562"/>
        <v>0</v>
      </c>
      <c r="CW451" s="207">
        <f t="shared" si="601"/>
        <v>0</v>
      </c>
      <c r="CX451" s="208">
        <f t="shared" si="563"/>
        <v>0</v>
      </c>
      <c r="CY451" s="207">
        <f t="shared" si="563"/>
        <v>0</v>
      </c>
      <c r="CZ451" s="208">
        <f t="shared" si="563"/>
        <v>0</v>
      </c>
      <c r="DA451" s="208">
        <f t="shared" si="563"/>
        <v>0</v>
      </c>
      <c r="DB451" s="208">
        <f t="shared" si="564"/>
        <v>0</v>
      </c>
      <c r="DG451" s="207">
        <f t="shared" si="602"/>
        <v>0</v>
      </c>
      <c r="DH451" s="208">
        <f t="shared" si="565"/>
        <v>0</v>
      </c>
      <c r="DI451" s="208">
        <f t="shared" si="565"/>
        <v>0</v>
      </c>
      <c r="DJ451" s="208">
        <f t="shared" si="565"/>
        <v>0</v>
      </c>
      <c r="DK451" s="208">
        <f t="shared" si="565"/>
        <v>0</v>
      </c>
      <c r="DL451" s="208">
        <f t="shared" si="566"/>
        <v>0</v>
      </c>
      <c r="DQ451" s="207">
        <f t="shared" si="603"/>
        <v>0</v>
      </c>
      <c r="DR451" s="208">
        <f t="shared" si="567"/>
        <v>0</v>
      </c>
      <c r="DS451" s="208">
        <f t="shared" si="567"/>
        <v>0</v>
      </c>
      <c r="DT451" s="208">
        <f t="shared" si="567"/>
        <v>0</v>
      </c>
      <c r="DU451" s="208">
        <f t="shared" si="567"/>
        <v>0</v>
      </c>
      <c r="DV451" s="208">
        <f t="shared" si="568"/>
        <v>0</v>
      </c>
      <c r="EA451" s="207">
        <f t="shared" si="604"/>
        <v>0</v>
      </c>
      <c r="EB451" s="208">
        <f t="shared" si="569"/>
        <v>0</v>
      </c>
      <c r="EC451" s="208">
        <f t="shared" si="569"/>
        <v>0</v>
      </c>
      <c r="ED451" s="208">
        <f t="shared" si="569"/>
        <v>0</v>
      </c>
      <c r="EE451" s="208">
        <f t="shared" si="569"/>
        <v>0</v>
      </c>
      <c r="EF451" s="208">
        <f t="shared" si="570"/>
        <v>0</v>
      </c>
      <c r="EK451" s="207">
        <f t="shared" si="605"/>
        <v>0</v>
      </c>
      <c r="EL451" s="208">
        <f t="shared" si="571"/>
        <v>0</v>
      </c>
      <c r="EM451" s="208">
        <f t="shared" si="571"/>
        <v>0</v>
      </c>
      <c r="EN451" s="208">
        <f t="shared" si="571"/>
        <v>0</v>
      </c>
      <c r="EO451" s="208">
        <f t="shared" si="571"/>
        <v>0</v>
      </c>
      <c r="EP451" s="208">
        <f t="shared" si="572"/>
        <v>0</v>
      </c>
      <c r="EU451" s="207">
        <f t="shared" si="606"/>
        <v>0</v>
      </c>
      <c r="EV451" s="208">
        <f t="shared" si="573"/>
        <v>0</v>
      </c>
      <c r="EW451" s="208">
        <f t="shared" si="573"/>
        <v>0</v>
      </c>
      <c r="EX451" s="208">
        <f t="shared" si="573"/>
        <v>0</v>
      </c>
      <c r="EY451" s="208">
        <f t="shared" si="573"/>
        <v>0</v>
      </c>
      <c r="EZ451" s="208">
        <f t="shared" si="574"/>
        <v>0</v>
      </c>
      <c r="FE451" s="207">
        <f t="shared" si="607"/>
        <v>0</v>
      </c>
      <c r="FF451" s="208">
        <f t="shared" si="575"/>
        <v>0</v>
      </c>
      <c r="FG451" s="208">
        <f t="shared" si="575"/>
        <v>0</v>
      </c>
      <c r="FH451" s="208">
        <f t="shared" si="575"/>
        <v>0</v>
      </c>
      <c r="FI451" s="208">
        <f t="shared" si="575"/>
        <v>0</v>
      </c>
      <c r="FJ451" s="208">
        <f t="shared" si="576"/>
        <v>0</v>
      </c>
      <c r="FO451" s="207">
        <f t="shared" si="608"/>
        <v>0</v>
      </c>
      <c r="FP451" s="208">
        <f t="shared" si="577"/>
        <v>0</v>
      </c>
      <c r="FQ451" s="208">
        <f t="shared" si="577"/>
        <v>0</v>
      </c>
      <c r="FR451" s="208">
        <f t="shared" si="577"/>
        <v>0</v>
      </c>
      <c r="FS451" s="208">
        <f t="shared" si="577"/>
        <v>0</v>
      </c>
      <c r="FT451" s="208">
        <f t="shared" si="578"/>
        <v>0</v>
      </c>
      <c r="FY451" s="207">
        <f t="shared" si="609"/>
        <v>0</v>
      </c>
      <c r="FZ451" s="208">
        <f t="shared" si="579"/>
        <v>0</v>
      </c>
      <c r="GA451" s="208">
        <f t="shared" si="579"/>
        <v>0</v>
      </c>
      <c r="GB451" s="208">
        <f t="shared" si="579"/>
        <v>0</v>
      </c>
      <c r="GC451" s="208">
        <f t="shared" si="579"/>
        <v>0</v>
      </c>
      <c r="GD451" s="208">
        <f t="shared" si="580"/>
        <v>0</v>
      </c>
      <c r="GI451" s="207">
        <f t="shared" si="610"/>
        <v>0</v>
      </c>
      <c r="GJ451" s="208">
        <f t="shared" si="581"/>
        <v>0</v>
      </c>
      <c r="GK451" s="208">
        <f t="shared" si="581"/>
        <v>0</v>
      </c>
      <c r="GL451" s="208">
        <f t="shared" si="581"/>
        <v>0</v>
      </c>
      <c r="GM451" s="208">
        <f t="shared" si="581"/>
        <v>0</v>
      </c>
      <c r="GN451" s="208">
        <f t="shared" si="582"/>
        <v>0</v>
      </c>
      <c r="GS451" s="207">
        <f t="shared" si="611"/>
        <v>0</v>
      </c>
      <c r="GT451" s="208">
        <f t="shared" si="583"/>
        <v>0</v>
      </c>
      <c r="GU451" s="208">
        <f t="shared" si="583"/>
        <v>0</v>
      </c>
      <c r="GV451" s="208">
        <f t="shared" si="583"/>
        <v>0</v>
      </c>
      <c r="GW451" s="208">
        <f t="shared" si="583"/>
        <v>0</v>
      </c>
      <c r="GX451" s="208">
        <f t="shared" si="584"/>
        <v>0</v>
      </c>
      <c r="HC451" s="207">
        <f t="shared" si="612"/>
        <v>0</v>
      </c>
      <c r="HD451" s="208">
        <f t="shared" si="585"/>
        <v>0</v>
      </c>
      <c r="HE451" s="208">
        <f t="shared" si="585"/>
        <v>0</v>
      </c>
      <c r="HF451" s="208">
        <f t="shared" si="585"/>
        <v>0</v>
      </c>
      <c r="HG451" s="208">
        <f t="shared" si="585"/>
        <v>0</v>
      </c>
      <c r="HH451" s="208">
        <f t="shared" si="586"/>
        <v>0</v>
      </c>
      <c r="HM451" s="207">
        <f t="shared" si="613"/>
        <v>0</v>
      </c>
      <c r="HN451" s="208">
        <f t="shared" si="587"/>
        <v>0</v>
      </c>
      <c r="HO451" s="208">
        <f t="shared" si="587"/>
        <v>0</v>
      </c>
      <c r="HP451" s="208">
        <f t="shared" si="587"/>
        <v>0</v>
      </c>
      <c r="HQ451" s="208">
        <f t="shared" si="587"/>
        <v>0</v>
      </c>
      <c r="HR451" s="208">
        <f t="shared" si="588"/>
        <v>0</v>
      </c>
      <c r="HW451" s="207">
        <f t="shared" si="614"/>
        <v>0</v>
      </c>
      <c r="HX451" s="208">
        <f t="shared" si="589"/>
        <v>0</v>
      </c>
      <c r="HY451" s="208">
        <f t="shared" si="589"/>
        <v>0</v>
      </c>
      <c r="HZ451" s="208">
        <f t="shared" si="589"/>
        <v>0</v>
      </c>
      <c r="IA451" s="208">
        <f t="shared" si="589"/>
        <v>0</v>
      </c>
      <c r="IB451" s="208">
        <f t="shared" si="590"/>
        <v>0</v>
      </c>
      <c r="IG451" s="207">
        <f t="shared" si="615"/>
        <v>0</v>
      </c>
      <c r="IH451" s="208">
        <f t="shared" si="591"/>
        <v>0</v>
      </c>
      <c r="II451" s="208">
        <f t="shared" si="591"/>
        <v>0</v>
      </c>
      <c r="IJ451" s="208">
        <f t="shared" si="591"/>
        <v>0</v>
      </c>
      <c r="IK451" s="208">
        <f t="shared" si="591"/>
        <v>0</v>
      </c>
      <c r="IL451" s="208">
        <f t="shared" si="592"/>
        <v>0</v>
      </c>
    </row>
    <row r="452" spans="19:248">
      <c r="T452" s="207">
        <v>42.200000000000102</v>
      </c>
      <c r="U452" s="207">
        <f t="shared" si="593"/>
        <v>0</v>
      </c>
      <c r="V452" s="208">
        <f t="shared" si="547"/>
        <v>0</v>
      </c>
      <c r="W452" s="208">
        <f t="shared" si="547"/>
        <v>0</v>
      </c>
      <c r="X452" s="208">
        <f t="shared" si="547"/>
        <v>0</v>
      </c>
      <c r="Y452" s="208">
        <f t="shared" si="547"/>
        <v>0</v>
      </c>
      <c r="Z452" s="208">
        <f t="shared" si="548"/>
        <v>0</v>
      </c>
      <c r="AE452" s="207">
        <f t="shared" si="594"/>
        <v>0</v>
      </c>
      <c r="AF452" s="208">
        <f t="shared" si="549"/>
        <v>0</v>
      </c>
      <c r="AG452" s="208">
        <f t="shared" si="549"/>
        <v>0</v>
      </c>
      <c r="AH452" s="208">
        <f t="shared" si="549"/>
        <v>0</v>
      </c>
      <c r="AI452" s="208">
        <f t="shared" si="549"/>
        <v>0</v>
      </c>
      <c r="AJ452" s="208">
        <f t="shared" si="550"/>
        <v>0</v>
      </c>
      <c r="AO452" s="207">
        <f t="shared" si="595"/>
        <v>0</v>
      </c>
      <c r="AP452" s="208">
        <f t="shared" si="551"/>
        <v>0</v>
      </c>
      <c r="AQ452" s="208">
        <f t="shared" si="551"/>
        <v>0</v>
      </c>
      <c r="AR452" s="208">
        <f t="shared" si="551"/>
        <v>0</v>
      </c>
      <c r="AS452" s="208">
        <f t="shared" si="551"/>
        <v>0</v>
      </c>
      <c r="AT452" s="208">
        <f t="shared" si="552"/>
        <v>0</v>
      </c>
      <c r="AY452" s="207">
        <f t="shared" si="596"/>
        <v>0</v>
      </c>
      <c r="AZ452" s="208">
        <f t="shared" si="553"/>
        <v>0</v>
      </c>
      <c r="BA452" s="208">
        <f t="shared" si="553"/>
        <v>0</v>
      </c>
      <c r="BB452" s="208">
        <f t="shared" si="553"/>
        <v>0</v>
      </c>
      <c r="BC452" s="208">
        <f t="shared" si="553"/>
        <v>0</v>
      </c>
      <c r="BD452" s="208">
        <f t="shared" si="554"/>
        <v>0</v>
      </c>
      <c r="BI452" s="207">
        <f t="shared" si="597"/>
        <v>0</v>
      </c>
      <c r="BJ452" s="208">
        <f t="shared" si="555"/>
        <v>0</v>
      </c>
      <c r="BK452" s="208">
        <f t="shared" si="555"/>
        <v>0</v>
      </c>
      <c r="BL452" s="208">
        <f t="shared" si="555"/>
        <v>0</v>
      </c>
      <c r="BM452" s="208">
        <f t="shared" si="555"/>
        <v>0</v>
      </c>
      <c r="BN452" s="208">
        <f t="shared" si="556"/>
        <v>0</v>
      </c>
      <c r="BS452" s="207">
        <f t="shared" si="598"/>
        <v>0</v>
      </c>
      <c r="BT452" s="208">
        <f t="shared" si="557"/>
        <v>0</v>
      </c>
      <c r="BU452" s="208">
        <f t="shared" si="557"/>
        <v>0</v>
      </c>
      <c r="BV452" s="208">
        <f t="shared" si="557"/>
        <v>0</v>
      </c>
      <c r="BW452" s="208">
        <f t="shared" si="557"/>
        <v>0</v>
      </c>
      <c r="BX452" s="208">
        <f t="shared" si="558"/>
        <v>0</v>
      </c>
      <c r="CC452" s="207">
        <f t="shared" si="599"/>
        <v>0</v>
      </c>
      <c r="CD452" s="208">
        <f t="shared" si="559"/>
        <v>0</v>
      </c>
      <c r="CE452" s="208">
        <f t="shared" si="559"/>
        <v>0</v>
      </c>
      <c r="CF452" s="208">
        <f t="shared" si="559"/>
        <v>0</v>
      </c>
      <c r="CG452" s="208">
        <f t="shared" si="559"/>
        <v>0</v>
      </c>
      <c r="CH452" s="208">
        <f t="shared" si="560"/>
        <v>0</v>
      </c>
      <c r="CM452" s="207">
        <f t="shared" si="600"/>
        <v>0</v>
      </c>
      <c r="CN452" s="208">
        <f t="shared" si="561"/>
        <v>0</v>
      </c>
      <c r="CO452" s="208">
        <f t="shared" si="561"/>
        <v>0</v>
      </c>
      <c r="CP452" s="208">
        <f t="shared" si="561"/>
        <v>0</v>
      </c>
      <c r="CQ452" s="208">
        <f t="shared" si="561"/>
        <v>0</v>
      </c>
      <c r="CR452" s="208">
        <f t="shared" si="562"/>
        <v>0</v>
      </c>
      <c r="CW452" s="207">
        <f t="shared" si="601"/>
        <v>0</v>
      </c>
      <c r="CX452" s="208">
        <f t="shared" si="563"/>
        <v>0</v>
      </c>
      <c r="CY452" s="207">
        <f t="shared" si="563"/>
        <v>0</v>
      </c>
      <c r="CZ452" s="208">
        <f t="shared" si="563"/>
        <v>0</v>
      </c>
      <c r="DA452" s="208">
        <f t="shared" si="563"/>
        <v>0</v>
      </c>
      <c r="DB452" s="208">
        <f t="shared" si="564"/>
        <v>0</v>
      </c>
      <c r="DG452" s="207">
        <f t="shared" si="602"/>
        <v>0</v>
      </c>
      <c r="DH452" s="208">
        <f t="shared" si="565"/>
        <v>0</v>
      </c>
      <c r="DI452" s="208">
        <f t="shared" si="565"/>
        <v>0</v>
      </c>
      <c r="DJ452" s="208">
        <f t="shared" si="565"/>
        <v>0</v>
      </c>
      <c r="DK452" s="208">
        <f t="shared" si="565"/>
        <v>0</v>
      </c>
      <c r="DL452" s="208">
        <f t="shared" si="566"/>
        <v>0</v>
      </c>
      <c r="DQ452" s="207">
        <f t="shared" si="603"/>
        <v>0</v>
      </c>
      <c r="DR452" s="208">
        <f t="shared" si="567"/>
        <v>0</v>
      </c>
      <c r="DS452" s="208">
        <f t="shared" si="567"/>
        <v>0</v>
      </c>
      <c r="DT452" s="208">
        <f t="shared" si="567"/>
        <v>0</v>
      </c>
      <c r="DU452" s="208">
        <f t="shared" si="567"/>
        <v>0</v>
      </c>
      <c r="DV452" s="208">
        <f t="shared" si="568"/>
        <v>0</v>
      </c>
      <c r="EA452" s="207">
        <f t="shared" si="604"/>
        <v>0</v>
      </c>
      <c r="EB452" s="208">
        <f t="shared" si="569"/>
        <v>0</v>
      </c>
      <c r="EC452" s="208">
        <f t="shared" si="569"/>
        <v>0</v>
      </c>
      <c r="ED452" s="208">
        <f t="shared" si="569"/>
        <v>0</v>
      </c>
      <c r="EE452" s="208">
        <f t="shared" si="569"/>
        <v>0</v>
      </c>
      <c r="EF452" s="208">
        <f t="shared" si="570"/>
        <v>0</v>
      </c>
      <c r="EK452" s="207">
        <f t="shared" si="605"/>
        <v>0</v>
      </c>
      <c r="EL452" s="208">
        <f t="shared" si="571"/>
        <v>0</v>
      </c>
      <c r="EM452" s="208">
        <f t="shared" si="571"/>
        <v>0</v>
      </c>
      <c r="EN452" s="208">
        <f t="shared" si="571"/>
        <v>0</v>
      </c>
      <c r="EO452" s="208">
        <f t="shared" si="571"/>
        <v>0</v>
      </c>
      <c r="EP452" s="208">
        <f t="shared" si="572"/>
        <v>0</v>
      </c>
      <c r="EU452" s="207">
        <f t="shared" si="606"/>
        <v>0</v>
      </c>
      <c r="EV452" s="208">
        <f t="shared" si="573"/>
        <v>0</v>
      </c>
      <c r="EW452" s="208">
        <f t="shared" si="573"/>
        <v>0</v>
      </c>
      <c r="EX452" s="208">
        <f t="shared" si="573"/>
        <v>0</v>
      </c>
      <c r="EY452" s="208">
        <f t="shared" si="573"/>
        <v>0</v>
      </c>
      <c r="EZ452" s="208">
        <f t="shared" si="574"/>
        <v>0</v>
      </c>
      <c r="FE452" s="207">
        <f t="shared" si="607"/>
        <v>0</v>
      </c>
      <c r="FF452" s="208">
        <f t="shared" si="575"/>
        <v>0</v>
      </c>
      <c r="FG452" s="208">
        <f t="shared" si="575"/>
        <v>0</v>
      </c>
      <c r="FH452" s="208">
        <f t="shared" si="575"/>
        <v>0</v>
      </c>
      <c r="FI452" s="208">
        <f t="shared" si="575"/>
        <v>0</v>
      </c>
      <c r="FJ452" s="208">
        <f t="shared" si="576"/>
        <v>0</v>
      </c>
      <c r="FO452" s="207">
        <f t="shared" si="608"/>
        <v>0</v>
      </c>
      <c r="FP452" s="208">
        <f t="shared" si="577"/>
        <v>0</v>
      </c>
      <c r="FQ452" s="208">
        <f t="shared" si="577"/>
        <v>0</v>
      </c>
      <c r="FR452" s="208">
        <f t="shared" si="577"/>
        <v>0</v>
      </c>
      <c r="FS452" s="208">
        <f t="shared" si="577"/>
        <v>0</v>
      </c>
      <c r="FT452" s="208">
        <f t="shared" si="578"/>
        <v>0</v>
      </c>
      <c r="FY452" s="207">
        <f t="shared" si="609"/>
        <v>0</v>
      </c>
      <c r="FZ452" s="208">
        <f t="shared" si="579"/>
        <v>0</v>
      </c>
      <c r="GA452" s="208">
        <f t="shared" si="579"/>
        <v>0</v>
      </c>
      <c r="GB452" s="208">
        <f t="shared" si="579"/>
        <v>0</v>
      </c>
      <c r="GC452" s="208">
        <f t="shared" si="579"/>
        <v>0</v>
      </c>
      <c r="GD452" s="208">
        <f t="shared" si="580"/>
        <v>0</v>
      </c>
      <c r="GI452" s="207">
        <f t="shared" si="610"/>
        <v>0</v>
      </c>
      <c r="GJ452" s="208">
        <f t="shared" si="581"/>
        <v>0</v>
      </c>
      <c r="GK452" s="208">
        <f t="shared" si="581"/>
        <v>0</v>
      </c>
      <c r="GL452" s="208">
        <f t="shared" si="581"/>
        <v>0</v>
      </c>
      <c r="GM452" s="208">
        <f t="shared" si="581"/>
        <v>0</v>
      </c>
      <c r="GN452" s="208">
        <f t="shared" si="582"/>
        <v>0</v>
      </c>
      <c r="GS452" s="207">
        <f t="shared" si="611"/>
        <v>0</v>
      </c>
      <c r="GT452" s="208">
        <f t="shared" si="583"/>
        <v>0</v>
      </c>
      <c r="GU452" s="208">
        <f t="shared" si="583"/>
        <v>0</v>
      </c>
      <c r="GV452" s="208">
        <f t="shared" si="583"/>
        <v>0</v>
      </c>
      <c r="GW452" s="208">
        <f t="shared" si="583"/>
        <v>0</v>
      </c>
      <c r="GX452" s="208">
        <f t="shared" si="584"/>
        <v>0</v>
      </c>
      <c r="HC452" s="207">
        <f t="shared" si="612"/>
        <v>0</v>
      </c>
      <c r="HD452" s="208">
        <f t="shared" si="585"/>
        <v>0</v>
      </c>
      <c r="HE452" s="208">
        <f t="shared" si="585"/>
        <v>0</v>
      </c>
      <c r="HF452" s="208">
        <f t="shared" si="585"/>
        <v>0</v>
      </c>
      <c r="HG452" s="208">
        <f t="shared" si="585"/>
        <v>0</v>
      </c>
      <c r="HH452" s="208">
        <f t="shared" si="586"/>
        <v>0</v>
      </c>
      <c r="HM452" s="207">
        <f t="shared" si="613"/>
        <v>0</v>
      </c>
      <c r="HN452" s="208">
        <f t="shared" si="587"/>
        <v>0</v>
      </c>
      <c r="HO452" s="208">
        <f t="shared" si="587"/>
        <v>0</v>
      </c>
      <c r="HP452" s="208">
        <f t="shared" si="587"/>
        <v>0</v>
      </c>
      <c r="HQ452" s="208">
        <f t="shared" si="587"/>
        <v>0</v>
      </c>
      <c r="HR452" s="208">
        <f t="shared" si="588"/>
        <v>0</v>
      </c>
      <c r="HW452" s="207">
        <f t="shared" si="614"/>
        <v>0</v>
      </c>
      <c r="HX452" s="208">
        <f t="shared" si="589"/>
        <v>0</v>
      </c>
      <c r="HY452" s="208">
        <f t="shared" si="589"/>
        <v>0</v>
      </c>
      <c r="HZ452" s="208">
        <f t="shared" si="589"/>
        <v>0</v>
      </c>
      <c r="IA452" s="208">
        <f t="shared" si="589"/>
        <v>0</v>
      </c>
      <c r="IB452" s="208">
        <f t="shared" si="590"/>
        <v>0</v>
      </c>
      <c r="IG452" s="207">
        <f t="shared" si="615"/>
        <v>0</v>
      </c>
      <c r="IH452" s="208">
        <f t="shared" si="591"/>
        <v>0</v>
      </c>
      <c r="II452" s="208">
        <f t="shared" si="591"/>
        <v>0</v>
      </c>
      <c r="IJ452" s="208">
        <f t="shared" si="591"/>
        <v>0</v>
      </c>
      <c r="IK452" s="208">
        <f t="shared" si="591"/>
        <v>0</v>
      </c>
      <c r="IL452" s="208">
        <f t="shared" si="592"/>
        <v>0</v>
      </c>
    </row>
    <row r="453" spans="19:248">
      <c r="T453" s="207">
        <v>42.300000000000097</v>
      </c>
      <c r="U453" s="207">
        <f t="shared" si="593"/>
        <v>0</v>
      </c>
      <c r="V453" s="208">
        <f t="shared" si="547"/>
        <v>0</v>
      </c>
      <c r="W453" s="208">
        <f t="shared" si="547"/>
        <v>0</v>
      </c>
      <c r="X453" s="208">
        <f t="shared" si="547"/>
        <v>0</v>
      </c>
      <c r="Y453" s="208">
        <f t="shared" si="547"/>
        <v>0</v>
      </c>
      <c r="Z453" s="208">
        <f t="shared" si="548"/>
        <v>0</v>
      </c>
      <c r="AE453" s="207">
        <f t="shared" si="594"/>
        <v>0</v>
      </c>
      <c r="AF453" s="208">
        <f t="shared" si="549"/>
        <v>0</v>
      </c>
      <c r="AG453" s="208">
        <f t="shared" si="549"/>
        <v>0</v>
      </c>
      <c r="AH453" s="208">
        <f t="shared" si="549"/>
        <v>0</v>
      </c>
      <c r="AI453" s="208">
        <f t="shared" si="549"/>
        <v>0</v>
      </c>
      <c r="AJ453" s="208">
        <f t="shared" si="550"/>
        <v>0</v>
      </c>
      <c r="AO453" s="207">
        <f t="shared" si="595"/>
        <v>0</v>
      </c>
      <c r="AP453" s="208">
        <f t="shared" si="551"/>
        <v>0</v>
      </c>
      <c r="AQ453" s="208">
        <f t="shared" si="551"/>
        <v>0</v>
      </c>
      <c r="AR453" s="208">
        <f t="shared" si="551"/>
        <v>0</v>
      </c>
      <c r="AS453" s="208">
        <f t="shared" si="551"/>
        <v>0</v>
      </c>
      <c r="AT453" s="208">
        <f t="shared" si="552"/>
        <v>0</v>
      </c>
      <c r="AY453" s="207">
        <f t="shared" si="596"/>
        <v>0</v>
      </c>
      <c r="AZ453" s="208">
        <f t="shared" si="553"/>
        <v>0</v>
      </c>
      <c r="BA453" s="208">
        <f t="shared" si="553"/>
        <v>0</v>
      </c>
      <c r="BB453" s="208">
        <f t="shared" si="553"/>
        <v>0</v>
      </c>
      <c r="BC453" s="208">
        <f t="shared" si="553"/>
        <v>0</v>
      </c>
      <c r="BD453" s="208">
        <f t="shared" si="554"/>
        <v>0</v>
      </c>
      <c r="BI453" s="207">
        <f t="shared" si="597"/>
        <v>0</v>
      </c>
      <c r="BJ453" s="208">
        <f t="shared" si="555"/>
        <v>0</v>
      </c>
      <c r="BK453" s="208">
        <f t="shared" si="555"/>
        <v>0</v>
      </c>
      <c r="BL453" s="208">
        <f t="shared" si="555"/>
        <v>0</v>
      </c>
      <c r="BM453" s="208">
        <f t="shared" si="555"/>
        <v>0</v>
      </c>
      <c r="BN453" s="208">
        <f t="shared" si="556"/>
        <v>0</v>
      </c>
      <c r="BS453" s="207">
        <f t="shared" si="598"/>
        <v>0</v>
      </c>
      <c r="BT453" s="208">
        <f t="shared" si="557"/>
        <v>0</v>
      </c>
      <c r="BU453" s="208">
        <f t="shared" si="557"/>
        <v>0</v>
      </c>
      <c r="BV453" s="208">
        <f t="shared" si="557"/>
        <v>0</v>
      </c>
      <c r="BW453" s="208">
        <f t="shared" si="557"/>
        <v>0</v>
      </c>
      <c r="BX453" s="208">
        <f t="shared" si="558"/>
        <v>0</v>
      </c>
      <c r="CC453" s="207">
        <f t="shared" si="599"/>
        <v>0</v>
      </c>
      <c r="CD453" s="208">
        <f t="shared" si="559"/>
        <v>0</v>
      </c>
      <c r="CE453" s="208">
        <f t="shared" si="559"/>
        <v>0</v>
      </c>
      <c r="CF453" s="208">
        <f t="shared" si="559"/>
        <v>0</v>
      </c>
      <c r="CG453" s="208">
        <f t="shared" si="559"/>
        <v>0</v>
      </c>
      <c r="CH453" s="208">
        <f t="shared" si="560"/>
        <v>0</v>
      </c>
      <c r="CM453" s="207">
        <f t="shared" si="600"/>
        <v>0</v>
      </c>
      <c r="CN453" s="208">
        <f t="shared" si="561"/>
        <v>0</v>
      </c>
      <c r="CO453" s="208">
        <f t="shared" si="561"/>
        <v>0</v>
      </c>
      <c r="CP453" s="208">
        <f t="shared" si="561"/>
        <v>0</v>
      </c>
      <c r="CQ453" s="208">
        <f t="shared" si="561"/>
        <v>0</v>
      </c>
      <c r="CR453" s="208">
        <f t="shared" si="562"/>
        <v>0</v>
      </c>
      <c r="CW453" s="207">
        <f t="shared" si="601"/>
        <v>0</v>
      </c>
      <c r="CX453" s="208">
        <f t="shared" si="563"/>
        <v>0</v>
      </c>
      <c r="CY453" s="207">
        <f t="shared" si="563"/>
        <v>0</v>
      </c>
      <c r="CZ453" s="208">
        <f t="shared" si="563"/>
        <v>0</v>
      </c>
      <c r="DA453" s="208">
        <f t="shared" si="563"/>
        <v>0</v>
      </c>
      <c r="DB453" s="208">
        <f t="shared" si="564"/>
        <v>0</v>
      </c>
      <c r="DG453" s="207">
        <f t="shared" si="602"/>
        <v>0</v>
      </c>
      <c r="DH453" s="208">
        <f t="shared" si="565"/>
        <v>0</v>
      </c>
      <c r="DI453" s="208">
        <f t="shared" si="565"/>
        <v>0</v>
      </c>
      <c r="DJ453" s="208">
        <f t="shared" si="565"/>
        <v>0</v>
      </c>
      <c r="DK453" s="208">
        <f t="shared" si="565"/>
        <v>0</v>
      </c>
      <c r="DL453" s="208">
        <f t="shared" si="566"/>
        <v>0</v>
      </c>
      <c r="DQ453" s="207">
        <f t="shared" si="603"/>
        <v>0</v>
      </c>
      <c r="DR453" s="208">
        <f t="shared" si="567"/>
        <v>0</v>
      </c>
      <c r="DS453" s="208">
        <f t="shared" si="567"/>
        <v>0</v>
      </c>
      <c r="DT453" s="208">
        <f t="shared" si="567"/>
        <v>0</v>
      </c>
      <c r="DU453" s="208">
        <f t="shared" si="567"/>
        <v>0</v>
      </c>
      <c r="DV453" s="208">
        <f t="shared" si="568"/>
        <v>0</v>
      </c>
      <c r="EA453" s="207">
        <f t="shared" si="604"/>
        <v>0</v>
      </c>
      <c r="EB453" s="208">
        <f t="shared" si="569"/>
        <v>0</v>
      </c>
      <c r="EC453" s="208">
        <f t="shared" si="569"/>
        <v>0</v>
      </c>
      <c r="ED453" s="208">
        <f t="shared" si="569"/>
        <v>0</v>
      </c>
      <c r="EE453" s="208">
        <f t="shared" si="569"/>
        <v>0</v>
      </c>
      <c r="EF453" s="208">
        <f t="shared" si="570"/>
        <v>0</v>
      </c>
      <c r="EK453" s="207">
        <f t="shared" si="605"/>
        <v>0</v>
      </c>
      <c r="EL453" s="208">
        <f t="shared" si="571"/>
        <v>0</v>
      </c>
      <c r="EM453" s="208">
        <f t="shared" si="571"/>
        <v>0</v>
      </c>
      <c r="EN453" s="208">
        <f t="shared" si="571"/>
        <v>0</v>
      </c>
      <c r="EO453" s="208">
        <f t="shared" si="571"/>
        <v>0</v>
      </c>
      <c r="EP453" s="208">
        <f t="shared" si="572"/>
        <v>0</v>
      </c>
      <c r="EU453" s="207">
        <f t="shared" si="606"/>
        <v>0</v>
      </c>
      <c r="EV453" s="208">
        <f t="shared" si="573"/>
        <v>0</v>
      </c>
      <c r="EW453" s="208">
        <f t="shared" si="573"/>
        <v>0</v>
      </c>
      <c r="EX453" s="208">
        <f t="shared" si="573"/>
        <v>0</v>
      </c>
      <c r="EY453" s="208">
        <f t="shared" si="573"/>
        <v>0</v>
      </c>
      <c r="EZ453" s="208">
        <f t="shared" si="574"/>
        <v>0</v>
      </c>
      <c r="FE453" s="207">
        <f t="shared" si="607"/>
        <v>0</v>
      </c>
      <c r="FF453" s="208">
        <f t="shared" si="575"/>
        <v>0</v>
      </c>
      <c r="FG453" s="208">
        <f t="shared" si="575"/>
        <v>0</v>
      </c>
      <c r="FH453" s="208">
        <f t="shared" si="575"/>
        <v>0</v>
      </c>
      <c r="FI453" s="208">
        <f t="shared" si="575"/>
        <v>0</v>
      </c>
      <c r="FJ453" s="208">
        <f t="shared" si="576"/>
        <v>0</v>
      </c>
      <c r="FO453" s="207">
        <f t="shared" si="608"/>
        <v>0</v>
      </c>
      <c r="FP453" s="208">
        <f t="shared" si="577"/>
        <v>0</v>
      </c>
      <c r="FQ453" s="208">
        <f t="shared" si="577"/>
        <v>0</v>
      </c>
      <c r="FR453" s="208">
        <f t="shared" si="577"/>
        <v>0</v>
      </c>
      <c r="FS453" s="208">
        <f t="shared" si="577"/>
        <v>0</v>
      </c>
      <c r="FT453" s="208">
        <f t="shared" si="578"/>
        <v>0</v>
      </c>
      <c r="FY453" s="207">
        <f t="shared" si="609"/>
        <v>0</v>
      </c>
      <c r="FZ453" s="208">
        <f t="shared" si="579"/>
        <v>0</v>
      </c>
      <c r="GA453" s="208">
        <f t="shared" si="579"/>
        <v>0</v>
      </c>
      <c r="GB453" s="208">
        <f t="shared" si="579"/>
        <v>0</v>
      </c>
      <c r="GC453" s="208">
        <f t="shared" si="579"/>
        <v>0</v>
      </c>
      <c r="GD453" s="208">
        <f t="shared" si="580"/>
        <v>0</v>
      </c>
      <c r="GI453" s="207">
        <f t="shared" si="610"/>
        <v>0</v>
      </c>
      <c r="GJ453" s="208">
        <f t="shared" si="581"/>
        <v>0</v>
      </c>
      <c r="GK453" s="208">
        <f t="shared" si="581"/>
        <v>0</v>
      </c>
      <c r="GL453" s="208">
        <f t="shared" si="581"/>
        <v>0</v>
      </c>
      <c r="GM453" s="208">
        <f t="shared" si="581"/>
        <v>0</v>
      </c>
      <c r="GN453" s="208">
        <f t="shared" si="582"/>
        <v>0</v>
      </c>
      <c r="GS453" s="207">
        <f t="shared" si="611"/>
        <v>0</v>
      </c>
      <c r="GT453" s="208">
        <f t="shared" si="583"/>
        <v>0</v>
      </c>
      <c r="GU453" s="208">
        <f t="shared" si="583"/>
        <v>0</v>
      </c>
      <c r="GV453" s="208">
        <f t="shared" si="583"/>
        <v>0</v>
      </c>
      <c r="GW453" s="208">
        <f t="shared" si="583"/>
        <v>0</v>
      </c>
      <c r="GX453" s="208">
        <f t="shared" si="584"/>
        <v>0</v>
      </c>
      <c r="HC453" s="207">
        <f t="shared" si="612"/>
        <v>0</v>
      </c>
      <c r="HD453" s="208">
        <f t="shared" si="585"/>
        <v>0</v>
      </c>
      <c r="HE453" s="208">
        <f t="shared" si="585"/>
        <v>0</v>
      </c>
      <c r="HF453" s="208">
        <f t="shared" si="585"/>
        <v>0</v>
      </c>
      <c r="HG453" s="208">
        <f t="shared" si="585"/>
        <v>0</v>
      </c>
      <c r="HH453" s="208">
        <f t="shared" si="586"/>
        <v>0</v>
      </c>
      <c r="HM453" s="207">
        <f t="shared" si="613"/>
        <v>0</v>
      </c>
      <c r="HN453" s="208">
        <f t="shared" si="587"/>
        <v>0</v>
      </c>
      <c r="HO453" s="208">
        <f t="shared" si="587"/>
        <v>0</v>
      </c>
      <c r="HP453" s="208">
        <f t="shared" si="587"/>
        <v>0</v>
      </c>
      <c r="HQ453" s="208">
        <f t="shared" si="587"/>
        <v>0</v>
      </c>
      <c r="HR453" s="208">
        <f t="shared" si="588"/>
        <v>0</v>
      </c>
      <c r="HW453" s="207">
        <f t="shared" si="614"/>
        <v>0</v>
      </c>
      <c r="HX453" s="208">
        <f t="shared" si="589"/>
        <v>0</v>
      </c>
      <c r="HY453" s="208">
        <f t="shared" si="589"/>
        <v>0</v>
      </c>
      <c r="HZ453" s="208">
        <f t="shared" si="589"/>
        <v>0</v>
      </c>
      <c r="IA453" s="208">
        <f t="shared" si="589"/>
        <v>0</v>
      </c>
      <c r="IB453" s="208">
        <f t="shared" si="590"/>
        <v>0</v>
      </c>
      <c r="IG453" s="207">
        <f t="shared" si="615"/>
        <v>0</v>
      </c>
      <c r="IH453" s="208">
        <f t="shared" si="591"/>
        <v>0</v>
      </c>
      <c r="II453" s="208">
        <f t="shared" si="591"/>
        <v>0</v>
      </c>
      <c r="IJ453" s="208">
        <f t="shared" si="591"/>
        <v>0</v>
      </c>
      <c r="IK453" s="208">
        <f t="shared" si="591"/>
        <v>0</v>
      </c>
      <c r="IL453" s="208">
        <f t="shared" si="592"/>
        <v>0</v>
      </c>
    </row>
    <row r="454" spans="19:248">
      <c r="T454" s="207">
        <v>42.400000000000098</v>
      </c>
      <c r="U454" s="207">
        <f t="shared" si="593"/>
        <v>0</v>
      </c>
      <c r="V454" s="208">
        <f t="shared" si="547"/>
        <v>0</v>
      </c>
      <c r="W454" s="208">
        <f t="shared" si="547"/>
        <v>0</v>
      </c>
      <c r="X454" s="208">
        <f t="shared" si="547"/>
        <v>0</v>
      </c>
      <c r="Y454" s="208">
        <f t="shared" si="547"/>
        <v>0</v>
      </c>
      <c r="Z454" s="208">
        <f t="shared" si="548"/>
        <v>0</v>
      </c>
      <c r="AE454" s="207">
        <f t="shared" si="594"/>
        <v>0</v>
      </c>
      <c r="AF454" s="208">
        <f t="shared" si="549"/>
        <v>0</v>
      </c>
      <c r="AG454" s="208">
        <f t="shared" si="549"/>
        <v>0</v>
      </c>
      <c r="AH454" s="208">
        <f t="shared" si="549"/>
        <v>0</v>
      </c>
      <c r="AI454" s="208">
        <f t="shared" si="549"/>
        <v>0</v>
      </c>
      <c r="AJ454" s="208">
        <f t="shared" si="550"/>
        <v>0</v>
      </c>
      <c r="AO454" s="207">
        <f t="shared" si="595"/>
        <v>0</v>
      </c>
      <c r="AP454" s="208">
        <f t="shared" si="551"/>
        <v>0</v>
      </c>
      <c r="AQ454" s="208">
        <f t="shared" si="551"/>
        <v>0</v>
      </c>
      <c r="AR454" s="208">
        <f t="shared" si="551"/>
        <v>0</v>
      </c>
      <c r="AS454" s="208">
        <f t="shared" si="551"/>
        <v>0</v>
      </c>
      <c r="AT454" s="208">
        <f t="shared" si="552"/>
        <v>0</v>
      </c>
      <c r="AY454" s="207">
        <f t="shared" si="596"/>
        <v>0</v>
      </c>
      <c r="AZ454" s="208">
        <f t="shared" si="553"/>
        <v>0</v>
      </c>
      <c r="BA454" s="208">
        <f t="shared" si="553"/>
        <v>0</v>
      </c>
      <c r="BB454" s="208">
        <f t="shared" si="553"/>
        <v>0</v>
      </c>
      <c r="BC454" s="208">
        <f t="shared" si="553"/>
        <v>0</v>
      </c>
      <c r="BD454" s="208">
        <f t="shared" si="554"/>
        <v>0</v>
      </c>
      <c r="BI454" s="207">
        <f t="shared" si="597"/>
        <v>0</v>
      </c>
      <c r="BJ454" s="208">
        <f t="shared" si="555"/>
        <v>0</v>
      </c>
      <c r="BK454" s="208">
        <f t="shared" si="555"/>
        <v>0</v>
      </c>
      <c r="BL454" s="208">
        <f t="shared" si="555"/>
        <v>0</v>
      </c>
      <c r="BM454" s="208">
        <f t="shared" si="555"/>
        <v>0</v>
      </c>
      <c r="BN454" s="208">
        <f t="shared" si="556"/>
        <v>0</v>
      </c>
      <c r="BS454" s="207">
        <f t="shared" si="598"/>
        <v>0</v>
      </c>
      <c r="BT454" s="208">
        <f t="shared" si="557"/>
        <v>0</v>
      </c>
      <c r="BU454" s="208">
        <f t="shared" si="557"/>
        <v>0</v>
      </c>
      <c r="BV454" s="208">
        <f t="shared" si="557"/>
        <v>0</v>
      </c>
      <c r="BW454" s="208">
        <f t="shared" si="557"/>
        <v>0</v>
      </c>
      <c r="BX454" s="208">
        <f t="shared" si="558"/>
        <v>0</v>
      </c>
      <c r="CC454" s="207">
        <f t="shared" si="599"/>
        <v>0</v>
      </c>
      <c r="CD454" s="208">
        <f t="shared" si="559"/>
        <v>0</v>
      </c>
      <c r="CE454" s="208">
        <f t="shared" si="559"/>
        <v>0</v>
      </c>
      <c r="CF454" s="208">
        <f t="shared" si="559"/>
        <v>0</v>
      </c>
      <c r="CG454" s="208">
        <f t="shared" si="559"/>
        <v>0</v>
      </c>
      <c r="CH454" s="208">
        <f t="shared" si="560"/>
        <v>0</v>
      </c>
      <c r="CM454" s="207">
        <f t="shared" si="600"/>
        <v>0</v>
      </c>
      <c r="CN454" s="208">
        <f t="shared" si="561"/>
        <v>0</v>
      </c>
      <c r="CO454" s="208">
        <f t="shared" si="561"/>
        <v>0</v>
      </c>
      <c r="CP454" s="208">
        <f t="shared" si="561"/>
        <v>0</v>
      </c>
      <c r="CQ454" s="208">
        <f t="shared" si="561"/>
        <v>0</v>
      </c>
      <c r="CR454" s="208">
        <f t="shared" si="562"/>
        <v>0</v>
      </c>
      <c r="CW454" s="207">
        <f t="shared" si="601"/>
        <v>0</v>
      </c>
      <c r="CX454" s="208">
        <f t="shared" si="563"/>
        <v>0</v>
      </c>
      <c r="CY454" s="207">
        <f t="shared" si="563"/>
        <v>0</v>
      </c>
      <c r="CZ454" s="208">
        <f t="shared" si="563"/>
        <v>0</v>
      </c>
      <c r="DA454" s="208">
        <f t="shared" si="563"/>
        <v>0</v>
      </c>
      <c r="DB454" s="208">
        <f t="shared" si="564"/>
        <v>0</v>
      </c>
      <c r="DG454" s="207">
        <f t="shared" si="602"/>
        <v>0</v>
      </c>
      <c r="DH454" s="208">
        <f t="shared" si="565"/>
        <v>0</v>
      </c>
      <c r="DI454" s="208">
        <f t="shared" si="565"/>
        <v>0</v>
      </c>
      <c r="DJ454" s="208">
        <f t="shared" si="565"/>
        <v>0</v>
      </c>
      <c r="DK454" s="208">
        <f t="shared" si="565"/>
        <v>0</v>
      </c>
      <c r="DL454" s="208">
        <f t="shared" si="566"/>
        <v>0</v>
      </c>
      <c r="DQ454" s="207">
        <f t="shared" si="603"/>
        <v>0</v>
      </c>
      <c r="DR454" s="208">
        <f t="shared" si="567"/>
        <v>0</v>
      </c>
      <c r="DS454" s="208">
        <f t="shared" si="567"/>
        <v>0</v>
      </c>
      <c r="DT454" s="208">
        <f t="shared" si="567"/>
        <v>0</v>
      </c>
      <c r="DU454" s="208">
        <f t="shared" si="567"/>
        <v>0</v>
      </c>
      <c r="DV454" s="208">
        <f t="shared" si="568"/>
        <v>0</v>
      </c>
      <c r="EA454" s="207">
        <f t="shared" si="604"/>
        <v>0</v>
      </c>
      <c r="EB454" s="208">
        <f t="shared" si="569"/>
        <v>0</v>
      </c>
      <c r="EC454" s="208">
        <f t="shared" si="569"/>
        <v>0</v>
      </c>
      <c r="ED454" s="208">
        <f t="shared" si="569"/>
        <v>0</v>
      </c>
      <c r="EE454" s="208">
        <f t="shared" si="569"/>
        <v>0</v>
      </c>
      <c r="EF454" s="208">
        <f t="shared" si="570"/>
        <v>0</v>
      </c>
      <c r="EK454" s="207">
        <f t="shared" si="605"/>
        <v>0</v>
      </c>
      <c r="EL454" s="208">
        <f t="shared" si="571"/>
        <v>0</v>
      </c>
      <c r="EM454" s="208">
        <f t="shared" si="571"/>
        <v>0</v>
      </c>
      <c r="EN454" s="208">
        <f t="shared" si="571"/>
        <v>0</v>
      </c>
      <c r="EO454" s="208">
        <f t="shared" si="571"/>
        <v>0</v>
      </c>
      <c r="EP454" s="208">
        <f t="shared" si="572"/>
        <v>0</v>
      </c>
      <c r="EU454" s="207">
        <f t="shared" si="606"/>
        <v>0</v>
      </c>
      <c r="EV454" s="208">
        <f t="shared" si="573"/>
        <v>0</v>
      </c>
      <c r="EW454" s="208">
        <f t="shared" si="573"/>
        <v>0</v>
      </c>
      <c r="EX454" s="208">
        <f t="shared" si="573"/>
        <v>0</v>
      </c>
      <c r="EY454" s="208">
        <f t="shared" si="573"/>
        <v>0</v>
      </c>
      <c r="EZ454" s="208">
        <f t="shared" si="574"/>
        <v>0</v>
      </c>
      <c r="FE454" s="207">
        <f t="shared" si="607"/>
        <v>0</v>
      </c>
      <c r="FF454" s="208">
        <f t="shared" si="575"/>
        <v>0</v>
      </c>
      <c r="FG454" s="208">
        <f t="shared" si="575"/>
        <v>0</v>
      </c>
      <c r="FH454" s="208">
        <f t="shared" si="575"/>
        <v>0</v>
      </c>
      <c r="FI454" s="208">
        <f t="shared" si="575"/>
        <v>0</v>
      </c>
      <c r="FJ454" s="208">
        <f t="shared" si="576"/>
        <v>0</v>
      </c>
      <c r="FO454" s="207">
        <f t="shared" si="608"/>
        <v>0</v>
      </c>
      <c r="FP454" s="208">
        <f t="shared" si="577"/>
        <v>0</v>
      </c>
      <c r="FQ454" s="208">
        <f t="shared" si="577"/>
        <v>0</v>
      </c>
      <c r="FR454" s="208">
        <f t="shared" si="577"/>
        <v>0</v>
      </c>
      <c r="FS454" s="208">
        <f t="shared" si="577"/>
        <v>0</v>
      </c>
      <c r="FT454" s="208">
        <f t="shared" si="578"/>
        <v>0</v>
      </c>
      <c r="FY454" s="207">
        <f t="shared" si="609"/>
        <v>0</v>
      </c>
      <c r="FZ454" s="208">
        <f t="shared" si="579"/>
        <v>0</v>
      </c>
      <c r="GA454" s="208">
        <f t="shared" si="579"/>
        <v>0</v>
      </c>
      <c r="GB454" s="208">
        <f t="shared" si="579"/>
        <v>0</v>
      </c>
      <c r="GC454" s="208">
        <f t="shared" si="579"/>
        <v>0</v>
      </c>
      <c r="GD454" s="208">
        <f t="shared" si="580"/>
        <v>0</v>
      </c>
      <c r="GI454" s="207">
        <f t="shared" si="610"/>
        <v>0</v>
      </c>
      <c r="GJ454" s="208">
        <f t="shared" si="581"/>
        <v>0</v>
      </c>
      <c r="GK454" s="208">
        <f t="shared" si="581"/>
        <v>0</v>
      </c>
      <c r="GL454" s="208">
        <f t="shared" si="581"/>
        <v>0</v>
      </c>
      <c r="GM454" s="208">
        <f t="shared" si="581"/>
        <v>0</v>
      </c>
      <c r="GN454" s="208">
        <f t="shared" si="582"/>
        <v>0</v>
      </c>
      <c r="GS454" s="207">
        <f t="shared" si="611"/>
        <v>0</v>
      </c>
      <c r="GT454" s="208">
        <f t="shared" si="583"/>
        <v>0</v>
      </c>
      <c r="GU454" s="208">
        <f t="shared" si="583"/>
        <v>0</v>
      </c>
      <c r="GV454" s="208">
        <f t="shared" si="583"/>
        <v>0</v>
      </c>
      <c r="GW454" s="208">
        <f t="shared" si="583"/>
        <v>0</v>
      </c>
      <c r="GX454" s="208">
        <f t="shared" si="584"/>
        <v>0</v>
      </c>
      <c r="HC454" s="207">
        <f t="shared" si="612"/>
        <v>0</v>
      </c>
      <c r="HD454" s="208">
        <f t="shared" si="585"/>
        <v>0</v>
      </c>
      <c r="HE454" s="208">
        <f t="shared" si="585"/>
        <v>0</v>
      </c>
      <c r="HF454" s="208">
        <f t="shared" si="585"/>
        <v>0</v>
      </c>
      <c r="HG454" s="208">
        <f t="shared" si="585"/>
        <v>0</v>
      </c>
      <c r="HH454" s="208">
        <f t="shared" si="586"/>
        <v>0</v>
      </c>
      <c r="HM454" s="207">
        <f t="shared" si="613"/>
        <v>0</v>
      </c>
      <c r="HN454" s="208">
        <f t="shared" si="587"/>
        <v>0</v>
      </c>
      <c r="HO454" s="208">
        <f t="shared" si="587"/>
        <v>0</v>
      </c>
      <c r="HP454" s="208">
        <f t="shared" si="587"/>
        <v>0</v>
      </c>
      <c r="HQ454" s="208">
        <f t="shared" si="587"/>
        <v>0</v>
      </c>
      <c r="HR454" s="208">
        <f t="shared" si="588"/>
        <v>0</v>
      </c>
      <c r="HW454" s="207">
        <f t="shared" si="614"/>
        <v>0</v>
      </c>
      <c r="HX454" s="208">
        <f t="shared" si="589"/>
        <v>0</v>
      </c>
      <c r="HY454" s="208">
        <f t="shared" si="589"/>
        <v>0</v>
      </c>
      <c r="HZ454" s="208">
        <f t="shared" si="589"/>
        <v>0</v>
      </c>
      <c r="IA454" s="208">
        <f t="shared" si="589"/>
        <v>0</v>
      </c>
      <c r="IB454" s="208">
        <f t="shared" si="590"/>
        <v>0</v>
      </c>
      <c r="IG454" s="207">
        <f t="shared" si="615"/>
        <v>0</v>
      </c>
      <c r="IH454" s="208">
        <f t="shared" si="591"/>
        <v>0</v>
      </c>
      <c r="II454" s="208">
        <f t="shared" si="591"/>
        <v>0</v>
      </c>
      <c r="IJ454" s="208">
        <f t="shared" si="591"/>
        <v>0</v>
      </c>
      <c r="IK454" s="208">
        <f t="shared" si="591"/>
        <v>0</v>
      </c>
      <c r="IL454" s="208">
        <f t="shared" si="592"/>
        <v>0</v>
      </c>
    </row>
    <row r="455" spans="19:248">
      <c r="T455" s="207"/>
      <c r="U455" s="207"/>
      <c r="V455" s="208"/>
      <c r="W455" s="208"/>
      <c r="X455" s="208"/>
      <c r="Y455" s="208"/>
      <c r="Z455" s="208"/>
      <c r="CR455" s="208"/>
    </row>
    <row r="456" spans="19:248">
      <c r="T456" s="207"/>
      <c r="CR456" s="208"/>
    </row>
    <row r="457" spans="19:248">
      <c r="T457" s="207"/>
      <c r="CR457" s="208"/>
    </row>
    <row r="458" spans="19:248">
      <c r="T458" s="207"/>
      <c r="CR458" s="208"/>
    </row>
    <row r="459" spans="19:248">
      <c r="T459" s="207"/>
      <c r="CR459" s="208"/>
    </row>
    <row r="460" spans="19:248">
      <c r="S460" s="318"/>
      <c r="T460" s="318" t="s">
        <v>188</v>
      </c>
      <c r="U460" s="318"/>
      <c r="V460" s="319">
        <f>V5</f>
        <v>4</v>
      </c>
      <c r="W460" s="318" t="s">
        <v>189</v>
      </c>
      <c r="X460" s="318"/>
      <c r="Y460" s="320">
        <f>Y5</f>
        <v>-41.69097402309874</v>
      </c>
      <c r="Z460" s="318" t="s">
        <v>190</v>
      </c>
      <c r="AA460" s="321">
        <f>1.3/Y460</f>
        <v>-3.1181809263552816E-2</v>
      </c>
      <c r="AB460" s="318"/>
      <c r="AC460" s="318"/>
      <c r="AD460" s="318" t="s">
        <v>188</v>
      </c>
      <c r="AE460" s="318"/>
      <c r="AF460" s="319">
        <f>AF5</f>
        <v>5</v>
      </c>
      <c r="AG460" s="318" t="s">
        <v>189</v>
      </c>
      <c r="AH460" s="318"/>
      <c r="AI460" s="320">
        <f>AI5</f>
        <v>-52.363005543005194</v>
      </c>
      <c r="AJ460" s="318" t="s">
        <v>190</v>
      </c>
      <c r="AK460" s="321">
        <f>1.3/AI460</f>
        <v>-2.4826687974056866E-2</v>
      </c>
      <c r="AL460" s="318"/>
      <c r="AM460" s="318"/>
      <c r="AN460" s="318" t="s">
        <v>188</v>
      </c>
      <c r="AO460" s="318"/>
      <c r="AP460" s="319">
        <f>AP5</f>
        <v>6</v>
      </c>
      <c r="AQ460" s="318" t="s">
        <v>189</v>
      </c>
      <c r="AR460" s="318"/>
      <c r="AS460" s="320">
        <f>AS5</f>
        <v>-60.911899952413201</v>
      </c>
      <c r="AT460" s="318" t="s">
        <v>190</v>
      </c>
      <c r="AU460" s="321">
        <f>1.3/AS460</f>
        <v>-2.1342299304661517E-2</v>
      </c>
      <c r="AV460" s="318"/>
      <c r="AW460" s="318"/>
      <c r="AX460" s="318" t="s">
        <v>188</v>
      </c>
      <c r="AY460" s="318"/>
      <c r="AZ460" s="319">
        <f>AZ5</f>
        <v>7</v>
      </c>
      <c r="BA460" s="318" t="s">
        <v>189</v>
      </c>
      <c r="BB460" s="318"/>
      <c r="BC460" s="320">
        <f>BC5</f>
        <v>-67.840022472351833</v>
      </c>
      <c r="BD460" s="318" t="s">
        <v>190</v>
      </c>
      <c r="BE460" s="321">
        <f>1.3/BC460</f>
        <v>-1.9162729501303075E-2</v>
      </c>
      <c r="BF460" s="318"/>
      <c r="BG460" s="318"/>
      <c r="BH460" s="318" t="s">
        <v>188</v>
      </c>
      <c r="BI460" s="318"/>
      <c r="BJ460" s="319">
        <f>BJ5</f>
        <v>8</v>
      </c>
      <c r="BK460" s="318" t="s">
        <v>189</v>
      </c>
      <c r="BL460" s="318"/>
      <c r="BM460" s="320">
        <f>BM5</f>
        <v>-73.537893545404913</v>
      </c>
      <c r="BN460" s="318" t="s">
        <v>190</v>
      </c>
      <c r="BO460" s="321">
        <f>1.3/BM460</f>
        <v>-1.7677960808019796E-2</v>
      </c>
      <c r="BP460" s="318"/>
      <c r="BQ460" s="318"/>
      <c r="BR460" s="318" t="s">
        <v>188</v>
      </c>
      <c r="BS460" s="318"/>
      <c r="BT460" s="319">
        <f>BT5</f>
        <v>9</v>
      </c>
      <c r="BU460" s="318" t="s">
        <v>189</v>
      </c>
      <c r="BV460" s="318"/>
      <c r="BW460" s="322">
        <f>BW5</f>
        <v>-78.292274984032247</v>
      </c>
      <c r="BX460" s="318" t="s">
        <v>190</v>
      </c>
      <c r="BY460" s="321">
        <f>1.3/BW460</f>
        <v>-1.6604447887931931E-2</v>
      </c>
      <c r="BZ460" s="318"/>
      <c r="CA460" s="318"/>
      <c r="CB460" s="318" t="s">
        <v>188</v>
      </c>
      <c r="CC460" s="318"/>
      <c r="CD460" s="319">
        <f>CD5</f>
        <v>10</v>
      </c>
      <c r="CE460" s="318" t="s">
        <v>189</v>
      </c>
      <c r="CF460" s="318"/>
      <c r="CG460" s="320">
        <f>CG5</f>
        <v>-82.312345985544198</v>
      </c>
      <c r="CH460" s="318" t="s">
        <v>190</v>
      </c>
      <c r="CI460" s="321">
        <f>1.3/CG460</f>
        <v>-1.5793499558721211E-2</v>
      </c>
      <c r="CJ460" s="318"/>
      <c r="CK460" s="318"/>
      <c r="CL460" s="318" t="s">
        <v>188</v>
      </c>
      <c r="CM460" s="318"/>
      <c r="CN460" s="319">
        <f>CN5</f>
        <v>11</v>
      </c>
      <c r="CO460" s="318" t="s">
        <v>189</v>
      </c>
      <c r="CP460" s="318"/>
      <c r="CQ460" s="320">
        <f>CQ5</f>
        <v>-85.752066105866405</v>
      </c>
      <c r="CR460" s="318" t="s">
        <v>190</v>
      </c>
      <c r="CS460" s="321">
        <f>1.3/CQ460</f>
        <v>-1.5159984581538444E-2</v>
      </c>
      <c r="CT460" s="318"/>
      <c r="CU460" s="318"/>
      <c r="CV460" s="318" t="s">
        <v>188</v>
      </c>
      <c r="CW460" s="318"/>
      <c r="CX460" s="319">
        <f>CX5</f>
        <v>12</v>
      </c>
      <c r="CY460" s="318" t="s">
        <v>189</v>
      </c>
      <c r="CZ460" s="318"/>
      <c r="DA460" s="320">
        <f>DA5</f>
        <v>-88.726350498818135</v>
      </c>
      <c r="DB460" s="318" t="s">
        <v>190</v>
      </c>
      <c r="DC460" s="321">
        <f>1.3/DA460</f>
        <v>-1.4651791634519178E-2</v>
      </c>
      <c r="DD460" s="318"/>
      <c r="DE460" s="318"/>
      <c r="DF460" s="318" t="s">
        <v>188</v>
      </c>
      <c r="DG460" s="318"/>
      <c r="DH460" s="319">
        <f>DH5</f>
        <v>13</v>
      </c>
      <c r="DI460" s="318" t="s">
        <v>189</v>
      </c>
      <c r="DJ460" s="318"/>
      <c r="DK460" s="320">
        <f>DK5</f>
        <v>-91.322288016387503</v>
      </c>
      <c r="DL460" s="318" t="s">
        <v>190</v>
      </c>
      <c r="DM460" s="321">
        <f>1.3/DK460</f>
        <v>-1.4235298175695282E-2</v>
      </c>
      <c r="DN460" s="318"/>
      <c r="DO460" s="318"/>
      <c r="DP460" s="318" t="s">
        <v>188</v>
      </c>
      <c r="DQ460" s="318"/>
      <c r="DR460" s="319">
        <f>DR5</f>
        <v>14</v>
      </c>
      <c r="DS460" s="318" t="s">
        <v>189</v>
      </c>
      <c r="DT460" s="318"/>
      <c r="DU460" s="320">
        <f>DU5</f>
        <v>-93.606874371983082</v>
      </c>
      <c r="DV460" s="318" t="s">
        <v>190</v>
      </c>
      <c r="DW460" s="321">
        <f>1.3/DU460</f>
        <v>-1.3887868906229554E-2</v>
      </c>
      <c r="DX460" s="318"/>
      <c r="DY460" s="318"/>
      <c r="DZ460" s="318" t="s">
        <v>188</v>
      </c>
      <c r="EA460" s="318"/>
      <c r="EB460" s="319">
        <f>EB5</f>
        <v>15</v>
      </c>
      <c r="EC460" s="318" t="s">
        <v>189</v>
      </c>
      <c r="ED460" s="318"/>
      <c r="EE460" s="320">
        <f>EE5</f>
        <v>-95.632381080866622</v>
      </c>
      <c r="EF460" s="318" t="s">
        <v>190</v>
      </c>
      <c r="EG460" s="321">
        <f>1.3/EE460</f>
        <v>-1.3593721972693764E-2</v>
      </c>
      <c r="EH460" s="318"/>
      <c r="EI460" s="318"/>
      <c r="EJ460" s="318" t="s">
        <v>188</v>
      </c>
      <c r="EK460" s="318"/>
      <c r="EL460" s="319">
        <f>EL5</f>
        <v>16</v>
      </c>
      <c r="EM460" s="318" t="s">
        <v>189</v>
      </c>
      <c r="EN460" s="318"/>
      <c r="EO460" s="320">
        <f>EO5</f>
        <v>-97.440128946055481</v>
      </c>
      <c r="EP460" s="318" t="s">
        <v>190</v>
      </c>
      <c r="EQ460" s="321">
        <f>1.3/EO460</f>
        <v>-1.3341525858609057E-2</v>
      </c>
      <c r="ER460" s="318"/>
      <c r="ES460" s="318"/>
      <c r="ET460" s="318" t="s">
        <v>188</v>
      </c>
      <c r="EU460" s="318"/>
      <c r="EV460" s="319">
        <f>EV5</f>
        <v>17</v>
      </c>
      <c r="EW460" s="318" t="s">
        <v>189</v>
      </c>
      <c r="EX460" s="318"/>
      <c r="EY460" s="320">
        <f>EY5</f>
        <v>-99.063177784621999</v>
      </c>
      <c r="EZ460" s="318" t="s">
        <v>190</v>
      </c>
      <c r="FA460" s="321">
        <f>1.3/EY460</f>
        <v>-1.3122938604154132E-2</v>
      </c>
      <c r="FB460" s="318"/>
      <c r="FC460" s="318"/>
      <c r="FD460" s="318" t="s">
        <v>188</v>
      </c>
      <c r="FE460" s="318"/>
      <c r="FF460" s="319">
        <f>FF5</f>
        <v>18</v>
      </c>
      <c r="FG460" s="318" t="s">
        <v>189</v>
      </c>
      <c r="FH460" s="318"/>
      <c r="FI460" s="320">
        <f>FI5</f>
        <v>-100.52827147184841</v>
      </c>
      <c r="FJ460" s="318" t="s">
        <v>190</v>
      </c>
      <c r="FK460" s="194">
        <f>1.3/FI460</f>
        <v>-1.2931685594176833E-2</v>
      </c>
      <c r="FM460" s="318"/>
      <c r="FN460" s="318" t="s">
        <v>188</v>
      </c>
      <c r="FO460" s="318"/>
      <c r="FP460" s="319">
        <f>FP5</f>
        <v>19</v>
      </c>
      <c r="FQ460" s="318" t="s">
        <v>189</v>
      </c>
      <c r="FR460" s="318"/>
      <c r="FS460" s="320">
        <f>FS5</f>
        <v>-101.85726438742516</v>
      </c>
      <c r="FT460" s="318" t="s">
        <v>190</v>
      </c>
      <c r="FU460" s="194">
        <f>1.3/FS460</f>
        <v>-1.2762958123981309E-2</v>
      </c>
      <c r="FW460" s="318"/>
      <c r="FX460" s="318" t="s">
        <v>188</v>
      </c>
      <c r="FY460" s="318"/>
      <c r="FZ460" s="319">
        <f>FZ5</f>
        <v>20</v>
      </c>
      <c r="GA460" s="318" t="s">
        <v>189</v>
      </c>
      <c r="GB460" s="318"/>
      <c r="GC460" s="320">
        <f>GC5</f>
        <v>-103.06818164843533</v>
      </c>
      <c r="GD460" s="318" t="s">
        <v>190</v>
      </c>
      <c r="GE460" s="194">
        <f>1.3/GC460</f>
        <v>-1.2613009943595287E-2</v>
      </c>
      <c r="GG460" s="318"/>
      <c r="GH460" s="318" t="s">
        <v>188</v>
      </c>
      <c r="GI460" s="318"/>
      <c r="GJ460" s="319">
        <f>GJ5</f>
        <v>21</v>
      </c>
      <c r="GK460" s="318" t="s">
        <v>189</v>
      </c>
      <c r="GL460" s="318"/>
      <c r="GM460" s="320">
        <f>GM5</f>
        <v>-104.17601715875658</v>
      </c>
      <c r="GN460" s="318" t="s">
        <v>190</v>
      </c>
      <c r="GO460" s="194">
        <f>1.3/GM460</f>
        <v>-1.2478879836794833E-2</v>
      </c>
      <c r="GQ460" s="318"/>
      <c r="GR460" s="318" t="s">
        <v>188</v>
      </c>
      <c r="GS460" s="318"/>
      <c r="GT460" s="319">
        <f>GT5</f>
        <v>22</v>
      </c>
      <c r="GU460" s="318" t="s">
        <v>189</v>
      </c>
      <c r="GV460" s="318"/>
      <c r="GW460" s="320">
        <f>GW5</f>
        <v>-105.19334145129105</v>
      </c>
      <c r="GX460" s="318" t="s">
        <v>190</v>
      </c>
      <c r="GY460" s="194">
        <f>1.3/GW460</f>
        <v>-1.2358196650706784E-2</v>
      </c>
      <c r="HA460" s="318"/>
      <c r="HB460" s="318" t="s">
        <v>188</v>
      </c>
      <c r="HC460" s="318"/>
      <c r="HD460" s="319">
        <f>HD5</f>
        <v>23</v>
      </c>
      <c r="HE460" s="318" t="s">
        <v>189</v>
      </c>
      <c r="HF460" s="318"/>
      <c r="HG460" s="320">
        <f>HG5</f>
        <v>-106.13076979204789</v>
      </c>
      <c r="HH460" s="318" t="s">
        <v>190</v>
      </c>
      <c r="HI460" s="194">
        <f>1.3/HG460</f>
        <v>-1.2249039581520172E-2</v>
      </c>
      <c r="HK460" s="318"/>
      <c r="HL460" s="318" t="s">
        <v>188</v>
      </c>
      <c r="HM460" s="318"/>
      <c r="HN460" s="319">
        <f>HN5</f>
        <v>24</v>
      </c>
      <c r="HO460" s="318" t="s">
        <v>189</v>
      </c>
      <c r="HP460" s="318"/>
      <c r="HQ460" s="320">
        <f>HQ5</f>
        <v>-106.13076979204789</v>
      </c>
      <c r="HR460" s="318" t="s">
        <v>190</v>
      </c>
      <c r="HS460" s="194">
        <f>1.3/HQ460</f>
        <v>-1.2249039581520172E-2</v>
      </c>
      <c r="HU460" s="318"/>
      <c r="HV460" s="318" t="s">
        <v>188</v>
      </c>
      <c r="HW460" s="318"/>
      <c r="HX460" s="319">
        <f>HX5</f>
        <v>25</v>
      </c>
      <c r="HY460" s="318" t="s">
        <v>189</v>
      </c>
      <c r="HZ460" s="318"/>
      <c r="IA460" s="320">
        <f>IA5</f>
        <v>-106.99732639680478</v>
      </c>
      <c r="IB460" s="318" t="s">
        <v>190</v>
      </c>
      <c r="IC460" s="194">
        <f>1.3/IA460</f>
        <v>-1.214983629758081E-2</v>
      </c>
      <c r="IE460" s="318"/>
      <c r="IF460" s="318" t="s">
        <v>188</v>
      </c>
      <c r="IG460" s="318"/>
      <c r="IH460" s="319">
        <f>IH5</f>
        <v>26</v>
      </c>
      <c r="II460" s="318" t="s">
        <v>189</v>
      </c>
      <c r="IJ460" s="318"/>
      <c r="IK460" s="320">
        <f>IK5</f>
        <v>-107.80073054573937</v>
      </c>
      <c r="IL460" s="318" t="s">
        <v>190</v>
      </c>
      <c r="IM460" s="194">
        <f>1.3/IK460</f>
        <v>-1.2059287478097524E-2</v>
      </c>
    </row>
    <row r="461" spans="19:248" ht="12.75">
      <c r="S461" s="318"/>
      <c r="T461" s="323" t="s">
        <v>193</v>
      </c>
      <c r="U461" s="318"/>
      <c r="V461" s="324">
        <f>V6</f>
        <v>131.76585773810984</v>
      </c>
      <c r="W461" s="325" t="s">
        <v>194</v>
      </c>
      <c r="X461" s="326">
        <f>X6</f>
        <v>-1.5151430530842277E-2</v>
      </c>
      <c r="Y461" s="327"/>
      <c r="Z461" s="323" t="s">
        <v>195</v>
      </c>
      <c r="AA461" s="318"/>
      <c r="AB461" s="321">
        <f>V460/V461</f>
        <v>3.0356877484531444E-2</v>
      </c>
      <c r="AC461" s="321"/>
      <c r="AD461" s="323" t="s">
        <v>193</v>
      </c>
      <c r="AE461" s="318"/>
      <c r="AF461" s="324">
        <f>$L$18+AK460*($M$18+AK460*($N$18+AK460*($O$18+AK460*($P$18+AK460*($Q$18+AK460*$R$18)))))</f>
        <v>129.2294790931748</v>
      </c>
      <c r="AG461" s="325" t="s">
        <v>194</v>
      </c>
      <c r="AH461" s="326">
        <f>PI()*AF460^2*AI460/40000/AF461^2*$S$18</f>
        <v>-3.091283166961618E-2</v>
      </c>
      <c r="AI461" s="327"/>
      <c r="AJ461" s="323" t="s">
        <v>195</v>
      </c>
      <c r="AK461" s="318"/>
      <c r="AL461" s="321">
        <f>AF460/AF461</f>
        <v>3.8690862449387312E-2</v>
      </c>
      <c r="AM461" s="321"/>
      <c r="AN461" s="323" t="s">
        <v>193</v>
      </c>
      <c r="AO461" s="318"/>
      <c r="AP461" s="324">
        <f>$L$18+AU460*($M$18+AU460*($N$18+AU460*($O$18+AU460*($P$18+AU460*($Q$18+AU460*$R$18)))))</f>
        <v>127.89704807876197</v>
      </c>
      <c r="AQ461" s="325" t="s">
        <v>194</v>
      </c>
      <c r="AR461" s="326">
        <f>PI()*AP460^2*AS460/40000/AP461^2*$S$18</f>
        <v>-5.286655448069074E-2</v>
      </c>
      <c r="AS461" s="327"/>
      <c r="AT461" s="323" t="s">
        <v>195</v>
      </c>
      <c r="AU461" s="318"/>
      <c r="AV461" s="321">
        <f>AP460/AP461</f>
        <v>4.6912732468266667E-2</v>
      </c>
      <c r="AW461" s="321"/>
      <c r="AX461" s="323" t="s">
        <v>193</v>
      </c>
      <c r="AY461" s="318"/>
      <c r="AZ461" s="324">
        <f>AZ6</f>
        <v>127.08391144646762</v>
      </c>
      <c r="BA461" s="325" t="s">
        <v>194</v>
      </c>
      <c r="BB461" s="326">
        <f>BB6</f>
        <v>-8.1170518117522822E-2</v>
      </c>
      <c r="BC461" s="327"/>
      <c r="BD461" s="323" t="s">
        <v>195</v>
      </c>
      <c r="BE461" s="318"/>
      <c r="BF461" s="321">
        <f>AZ460/AZ461</f>
        <v>5.5081716641595939E-2</v>
      </c>
      <c r="BG461" s="321"/>
      <c r="BH461" s="323" t="s">
        <v>193</v>
      </c>
      <c r="BI461" s="318"/>
      <c r="BJ461" s="324">
        <f>$L$18+BO460*($M$18+BO460*($N$18+BO460*($O$18+BO460*($P$18+BO460*($Q$18+BO460*$R$18)))))</f>
        <v>126.53878382131161</v>
      </c>
      <c r="BK461" s="325" t="s">
        <v>194</v>
      </c>
      <c r="BL461" s="326">
        <f>PI()*BJ460^2*BM460/40000/BJ461^2*$S$18</f>
        <v>-0.11591542954188204</v>
      </c>
      <c r="BM461" s="327"/>
      <c r="BN461" s="323" t="s">
        <v>195</v>
      </c>
      <c r="BO461" s="318"/>
      <c r="BP461" s="321">
        <f>BJ460/BJ461</f>
        <v>6.32217234780523E-2</v>
      </c>
      <c r="BQ461" s="321"/>
      <c r="BR461" s="323" t="s">
        <v>193</v>
      </c>
      <c r="BS461" s="318"/>
      <c r="BT461" s="324">
        <f>$L$18+BY460*($M$18+BY460*($N$18+BY460*($O$18+BY460*($P$18+BY460*($Q$18+BY460*$R$18)))))</f>
        <v>126.14903470428166</v>
      </c>
      <c r="BU461" s="325" t="s">
        <v>194</v>
      </c>
      <c r="BV461" s="326">
        <f>PI()*BT460^2*BW460/40000/BT461^2*$S$18</f>
        <v>-0.15715690592775397</v>
      </c>
      <c r="BW461" s="327"/>
      <c r="BX461" s="323" t="s">
        <v>195</v>
      </c>
      <c r="BY461" s="318"/>
      <c r="BZ461" s="321">
        <f>BT460/BT461</f>
        <v>7.1344184448955822E-2</v>
      </c>
      <c r="CA461" s="321"/>
      <c r="CB461" s="323" t="s">
        <v>193</v>
      </c>
      <c r="CC461" s="318"/>
      <c r="CD461" s="324">
        <f>$L$18+CI460*($M$18+CI460*($N$18+CI460*($O$18+CI460*($P$18+CI460*($Q$18+CI460*$R$18)))))</f>
        <v>125.85703242997744</v>
      </c>
      <c r="CE461" s="325" t="s">
        <v>194</v>
      </c>
      <c r="CF461" s="326">
        <f>PI()*CD460^2*CG460/40000/CD461^2*$S$18</f>
        <v>-0.20493088073034715</v>
      </c>
      <c r="CG461" s="327"/>
      <c r="CH461" s="323" t="s">
        <v>195</v>
      </c>
      <c r="CI461" s="318"/>
      <c r="CJ461" s="321">
        <f>CD460/CD461</f>
        <v>7.9455234299788999E-2</v>
      </c>
      <c r="CK461" s="321"/>
      <c r="CL461" s="323" t="s">
        <v>193</v>
      </c>
      <c r="CM461" s="318"/>
      <c r="CN461" s="324">
        <f>$L$18+CS460*($M$18+CS460*($N$18+CS460*($O$18+CS460*($P$18+CS460*($Q$18+CS460*$R$18)))))</f>
        <v>125.63035934843218</v>
      </c>
      <c r="CO461" s="325" t="s">
        <v>194</v>
      </c>
      <c r="CP461" s="326">
        <f>PI()*CN460^2*CQ460/40000/CN461^2*$S$18</f>
        <v>-0.25926157828177493</v>
      </c>
      <c r="CQ461" s="327"/>
      <c r="CR461" s="323" t="s">
        <v>195</v>
      </c>
      <c r="CS461" s="318"/>
      <c r="CT461" s="321">
        <f>CN460/CN461</f>
        <v>8.7558453681500795E-2</v>
      </c>
      <c r="CU461" s="321"/>
      <c r="CV461" s="323" t="s">
        <v>193</v>
      </c>
      <c r="CW461" s="318"/>
      <c r="CX461" s="324">
        <f>$L$18+DC460*($M$18+DC460*($N$18+DC460*($O$18+DC460*($P$18+DC460*($Q$18+DC460*$R$18)))))</f>
        <v>125.44943511334306</v>
      </c>
      <c r="CY461" s="325" t="s">
        <v>194</v>
      </c>
      <c r="CZ461" s="326">
        <f>PI()*CX460^2*DA460/40000/CX461^2*$S$18</f>
        <v>-0.32016591282510026</v>
      </c>
      <c r="DA461" s="327"/>
      <c r="DB461" s="323" t="s">
        <v>195</v>
      </c>
      <c r="DC461" s="318"/>
      <c r="DD461" s="321">
        <f>CX460/CX461</f>
        <v>9.5656070425172088E-2</v>
      </c>
      <c r="DE461" s="321"/>
      <c r="DF461" s="323" t="s">
        <v>193</v>
      </c>
      <c r="DG461" s="318"/>
      <c r="DH461" s="324">
        <f>$L$18+DM460*($M$18+DM460*($N$18+DM460*($O$18+DM460*($P$18+DM460*($Q$18+DM460*$R$18)))))</f>
        <v>125.30175776253148</v>
      </c>
      <c r="DI461" s="325" t="s">
        <v>194</v>
      </c>
      <c r="DJ461" s="326">
        <f>PI()*DH460^2*DK460/40000/DH461^2*$S$18</f>
        <v>-0.3876560472887195</v>
      </c>
      <c r="DK461" s="327"/>
      <c r="DL461" s="323" t="s">
        <v>195</v>
      </c>
      <c r="DM461" s="318"/>
      <c r="DN461" s="321">
        <f>DH460/DH461</f>
        <v>0.1037495421623474</v>
      </c>
      <c r="DO461" s="321"/>
      <c r="DP461" s="323" t="s">
        <v>193</v>
      </c>
      <c r="DQ461" s="318"/>
      <c r="DR461" s="324">
        <f>$L$18+DW460*($M$18+DW460*($N$18+DW460*($O$18+DW460*($P$18+DW460*($Q$18+DW460*$R$18)))))</f>
        <v>125.17898118618558</v>
      </c>
      <c r="DS461" s="325" t="s">
        <v>194</v>
      </c>
      <c r="DT461" s="326">
        <f>PI()*DR460^2*DU460/40000/DR461^2*$S$18</f>
        <v>-0.46174094951945288</v>
      </c>
      <c r="DU461" s="327"/>
      <c r="DV461" s="323" t="s">
        <v>195</v>
      </c>
      <c r="DW461" s="318"/>
      <c r="DX461" s="321">
        <f>DR460/DR461</f>
        <v>0.11183986215047581</v>
      </c>
      <c r="DY461" s="321"/>
      <c r="DZ461" s="323" t="s">
        <v>193</v>
      </c>
      <c r="EA461" s="318"/>
      <c r="EB461" s="324">
        <f>$L$18+EG460*($M$18+EG460*($N$18+EG460*($O$18+EG460*($P$18+EG460*($Q$18+EG460*$R$18)))))</f>
        <v>125.0753263157948</v>
      </c>
      <c r="EC461" s="325" t="s">
        <v>194</v>
      </c>
      <c r="ED461" s="326">
        <f>PI()*EB460^2*EE460/40000/EB461^2*$S$18</f>
        <v>-0.54242737536697039</v>
      </c>
      <c r="EE461" s="327"/>
      <c r="EF461" s="323" t="s">
        <v>195</v>
      </c>
      <c r="EG461" s="318"/>
      <c r="EH461" s="321">
        <f>EB460/EB461</f>
        <v>0.11992773028732659</v>
      </c>
      <c r="EI461" s="321"/>
      <c r="EJ461" s="323" t="s">
        <v>193</v>
      </c>
      <c r="EK461" s="318"/>
      <c r="EL461" s="324">
        <f>$L$18+EQ460*($M$18+EQ460*($N$18+EQ460*($O$18+EQ460*($P$18+EQ460*($Q$18+EQ460*$R$18)))))</f>
        <v>124.98666760842164</v>
      </c>
      <c r="EM461" s="325" t="s">
        <v>194</v>
      </c>
      <c r="EN461" s="326">
        <f>PI()*EL460^2*EO460/40000/EL461^2*$S$18</f>
        <v>-0.62972051029317999</v>
      </c>
      <c r="EO461" s="327"/>
      <c r="EP461" s="323" t="s">
        <v>195</v>
      </c>
      <c r="EQ461" s="318"/>
      <c r="ER461" s="321">
        <f>EL460/EL461</f>
        <v>0.1280136538252814</v>
      </c>
      <c r="ES461" s="321"/>
      <c r="ET461" s="323" t="s">
        <v>193</v>
      </c>
      <c r="EU461" s="318"/>
      <c r="EV461" s="324">
        <f>$L$18+FA460*($M$18+FA460*($N$18+FA460*($O$18+FA460*($P$18+FA460*($Q$18+FA460*$R$18)))))</f>
        <v>124.90998278941584</v>
      </c>
      <c r="EW461" s="325" t="s">
        <v>194</v>
      </c>
      <c r="EX461" s="326">
        <f>PI()*EV460^2*EY460/40000/EV461^2*$S$18</f>
        <v>-0.72362440014623064</v>
      </c>
      <c r="EY461" s="327"/>
      <c r="EZ461" s="323" t="s">
        <v>195</v>
      </c>
      <c r="FA461" s="318"/>
      <c r="FB461" s="321">
        <f>EV460/EV461</f>
        <v>0.13609800930530977</v>
      </c>
      <c r="FC461" s="321"/>
      <c r="FD461" s="323" t="s">
        <v>193</v>
      </c>
      <c r="FE461" s="318"/>
      <c r="FF461" s="324">
        <f>$L$18+FK460*($M$18+FK460*($N$18+FK460*($O$18+FK460*($P$18+FK460*($Q$18+FK460*$R$18)))))</f>
        <v>124.84300812688396</v>
      </c>
      <c r="FG461" s="325" t="s">
        <v>194</v>
      </c>
      <c r="FH461" s="326">
        <f>PI()*FF460^2*FI460/40000/FF461^2*$S$18</f>
        <v>-0.82414224764590427</v>
      </c>
      <c r="FI461" s="327"/>
      <c r="FJ461" s="323" t="s">
        <v>195</v>
      </c>
      <c r="FL461" s="170">
        <f>FL6</f>
        <v>0.14418108206513042</v>
      </c>
      <c r="FM461" s="321"/>
      <c r="FN461" s="323" t="s">
        <v>193</v>
      </c>
      <c r="FO461" s="318"/>
      <c r="FP461" s="324">
        <f>$L$18+FU460*($M$18+FU460*($N$18+FU460*($O$18+FU460*($P$18+FU460*($Q$18+FU460*$R$18)))))</f>
        <v>124.78401508539045</v>
      </c>
      <c r="FQ461" s="325" t="s">
        <v>194</v>
      </c>
      <c r="FR461" s="326">
        <f>PI()*FP460^2*FS460/40000/FP461^2*$S$18</f>
        <v>-0.93127662096355179</v>
      </c>
      <c r="FS461" s="327"/>
      <c r="FT461" s="323" t="s">
        <v>195</v>
      </c>
      <c r="FV461" s="170">
        <f>FV6</f>
        <v>0.15226309224781864</v>
      </c>
      <c r="FW461" s="321"/>
      <c r="FX461" s="323" t="s">
        <v>193</v>
      </c>
      <c r="FY461" s="318"/>
      <c r="FZ461" s="324">
        <f>$L$18+GE460*($M$18+GE460*($N$18+GE460*($O$18+GE460*($P$18+GE460*($Q$18+GE460*$R$18)))))</f>
        <v>124.7316613483422</v>
      </c>
      <c r="GA461" s="325" t="s">
        <v>194</v>
      </c>
      <c r="GB461" s="326">
        <f>PI()*FZ460^2*GC460/40000/FZ461^2*$S$18</f>
        <v>-1.0450296033473818</v>
      </c>
      <c r="GC461" s="327"/>
      <c r="GD461" s="323" t="s">
        <v>195</v>
      </c>
      <c r="GF461" s="170">
        <f>GF6</f>
        <v>0.16034421239804819</v>
      </c>
      <c r="GG461" s="321"/>
      <c r="GH461" s="323" t="s">
        <v>193</v>
      </c>
      <c r="GI461" s="318"/>
      <c r="GJ461" s="324">
        <f>$L$18+GO460*($M$18+GO460*($N$18+GO460*($O$18+GO460*($P$18+GO460*($Q$18+GO460*$R$18)))))</f>
        <v>124.68488888577848</v>
      </c>
      <c r="GK461" s="325" t="s">
        <v>194</v>
      </c>
      <c r="GL461" s="326">
        <f>PI()*GJ460^2*GM460/40000/GJ461^2*$S$18</f>
        <v>-1.1654029023451931</v>
      </c>
      <c r="GM461" s="327"/>
      <c r="GN461" s="323" t="s">
        <v>195</v>
      </c>
      <c r="GP461" s="170">
        <f>GP6</f>
        <v>0.16842457965566068</v>
      </c>
      <c r="GQ461" s="321"/>
      <c r="GR461" s="323" t="s">
        <v>193</v>
      </c>
      <c r="GS461" s="318"/>
      <c r="GT461" s="324">
        <f>$L$18+GY460*($M$18+GY460*($N$18+GY460*($O$18+GY460*($P$18+GY460*($Q$18+GY460*$R$18)))))</f>
        <v>124.64285262897731</v>
      </c>
      <c r="GU461" s="325" t="s">
        <v>194</v>
      </c>
      <c r="GV461" s="326">
        <f>PI()*GT460^2*GW460/40000/GT461^2*$S$18</f>
        <v>-1.2923979307962175</v>
      </c>
      <c r="GW461" s="327"/>
      <c r="GX461" s="323" t="s">
        <v>195</v>
      </c>
      <c r="GZ461" s="170">
        <f>GZ6</f>
        <v>0.176504304386286</v>
      </c>
      <c r="HA461" s="321"/>
      <c r="HB461" s="323" t="s">
        <v>193</v>
      </c>
      <c r="HC461" s="318"/>
      <c r="HD461" s="324">
        <f>$L$18+HI460*($M$18+HI460*($N$18+HI460*($O$18+HI460*($P$18+HI460*($Q$18+HI460*$R$18)))))</f>
        <v>124.60486955699928</v>
      </c>
      <c r="HE461" s="325" t="s">
        <v>194</v>
      </c>
      <c r="HF461" s="326">
        <f>PI()*HD460^2*HG460/40000/HD461^2*$S$18</f>
        <v>-1.4260158677485721</v>
      </c>
      <c r="HG461" s="327"/>
      <c r="HH461" s="323" t="s">
        <v>195</v>
      </c>
      <c r="HJ461" s="170">
        <f>HJ6</f>
        <v>0.18458347640642467</v>
      </c>
      <c r="HK461" s="321"/>
      <c r="HL461" s="323" t="s">
        <v>193</v>
      </c>
      <c r="HM461" s="318"/>
      <c r="HN461" s="324">
        <f>$L$18+HS460*($M$18+HS460*($N$18+HS460*($O$18+HS460*($P$18+HS460*($Q$18+HS460*$R$18)))))</f>
        <v>124.60486955699928</v>
      </c>
      <c r="HO461" s="325" t="s">
        <v>194</v>
      </c>
      <c r="HP461" s="326">
        <f>PI()*HN460^2*HQ460/40000/HN461^2*$S$18</f>
        <v>-1.5527129297224529</v>
      </c>
      <c r="HQ461" s="327"/>
      <c r="HR461" s="323" t="s">
        <v>195</v>
      </c>
      <c r="HT461" s="170">
        <f>HT6</f>
        <v>0.19260884494583444</v>
      </c>
      <c r="HU461" s="321"/>
      <c r="HV461" s="323" t="s">
        <v>193</v>
      </c>
      <c r="HW461" s="318"/>
      <c r="HX461" s="324">
        <f>$L$18+IC460*($M$18+IC460*($N$18+IC460*($O$18+IC460*($P$18+IC460*($Q$18+IC460*$R$18)))))</f>
        <v>124.57038170002507</v>
      </c>
      <c r="HY461" s="325" t="s">
        <v>194</v>
      </c>
      <c r="HZ461" s="326">
        <f>PI()*HX460^2*IA460/40000/HX461^2*$S$18</f>
        <v>-1.6994983776842836</v>
      </c>
      <c r="IA461" s="327"/>
      <c r="IB461" s="323" t="s">
        <v>195</v>
      </c>
      <c r="ID461" s="170">
        <f>ID6</f>
        <v>0.20068975994792965</v>
      </c>
      <c r="IE461" s="321"/>
      <c r="IF461" s="323" t="s">
        <v>193</v>
      </c>
      <c r="IG461" s="318"/>
      <c r="IH461" s="324">
        <f>$L$18+IM460*($M$18+IM460*($N$18+IM460*($O$18+IM460*($P$18+IM460*($Q$18+IM460*$R$18)))))</f>
        <v>124.53892882080036</v>
      </c>
      <c r="II461" s="325" t="s">
        <v>194</v>
      </c>
      <c r="IJ461" s="326">
        <f>PI()*IH460^2*IK460/40000/IH461^2*$S$18</f>
        <v>-1.8529152236830198</v>
      </c>
      <c r="IK461" s="327"/>
      <c r="IL461" s="323" t="s">
        <v>195</v>
      </c>
      <c r="IN461" s="170">
        <f>IN6</f>
        <v>0.20877006287256186</v>
      </c>
    </row>
    <row r="462" spans="19:248">
      <c r="S462" s="318"/>
      <c r="T462" s="328" t="s">
        <v>208</v>
      </c>
      <c r="U462" s="329">
        <f>$C$39</f>
        <v>1</v>
      </c>
      <c r="V462" s="329">
        <f>$D$39</f>
        <v>2</v>
      </c>
      <c r="W462" s="329">
        <f>$E$39</f>
        <v>3</v>
      </c>
      <c r="X462" s="329">
        <f>$F$39</f>
        <v>4</v>
      </c>
      <c r="Y462" s="329">
        <f>$G$39</f>
        <v>5</v>
      </c>
      <c r="Z462" s="330" t="s">
        <v>209</v>
      </c>
      <c r="AA462" s="330" t="s">
        <v>26</v>
      </c>
      <c r="AB462" s="318"/>
      <c r="AC462" s="318"/>
      <c r="AD462" s="328" t="s">
        <v>208</v>
      </c>
      <c r="AE462" s="329">
        <f>$C$39</f>
        <v>1</v>
      </c>
      <c r="AF462" s="329">
        <f>$D$39</f>
        <v>2</v>
      </c>
      <c r="AG462" s="329">
        <f>$E$39</f>
        <v>3</v>
      </c>
      <c r="AH462" s="329">
        <f>$F$39</f>
        <v>4</v>
      </c>
      <c r="AI462" s="329">
        <f>$G$39</f>
        <v>5</v>
      </c>
      <c r="AJ462" s="330" t="s">
        <v>209</v>
      </c>
      <c r="AK462" s="330" t="s">
        <v>26</v>
      </c>
      <c r="AL462" s="318"/>
      <c r="AM462" s="318"/>
      <c r="AN462" s="328" t="s">
        <v>208</v>
      </c>
      <c r="AO462" s="329">
        <f>$C$39</f>
        <v>1</v>
      </c>
      <c r="AP462" s="329">
        <f>$D$39</f>
        <v>2</v>
      </c>
      <c r="AQ462" s="329">
        <f>$E$39</f>
        <v>3</v>
      </c>
      <c r="AR462" s="329">
        <f>$F$39</f>
        <v>4</v>
      </c>
      <c r="AS462" s="329">
        <f>$G$39</f>
        <v>5</v>
      </c>
      <c r="AT462" s="330" t="s">
        <v>209</v>
      </c>
      <c r="AU462" s="330" t="s">
        <v>26</v>
      </c>
      <c r="AV462" s="318"/>
      <c r="AW462" s="318"/>
      <c r="AX462" s="328" t="s">
        <v>208</v>
      </c>
      <c r="AY462" s="329">
        <f>$C$39</f>
        <v>1</v>
      </c>
      <c r="AZ462" s="329">
        <f>$D$39</f>
        <v>2</v>
      </c>
      <c r="BA462" s="329">
        <f>$E$39</f>
        <v>3</v>
      </c>
      <c r="BB462" s="329">
        <f>$F$39</f>
        <v>4</v>
      </c>
      <c r="BC462" s="329">
        <f>$G$39</f>
        <v>5</v>
      </c>
      <c r="BD462" s="330" t="s">
        <v>209</v>
      </c>
      <c r="BE462" s="330" t="s">
        <v>26</v>
      </c>
      <c r="BF462" s="318"/>
      <c r="BG462" s="318"/>
      <c r="BH462" s="328" t="s">
        <v>208</v>
      </c>
      <c r="BI462" s="329">
        <f>$C$39</f>
        <v>1</v>
      </c>
      <c r="BJ462" s="329">
        <f>$D$39</f>
        <v>2</v>
      </c>
      <c r="BK462" s="329">
        <f>$E$39</f>
        <v>3</v>
      </c>
      <c r="BL462" s="329">
        <f>$F$39</f>
        <v>4</v>
      </c>
      <c r="BM462" s="329">
        <f>$G$39</f>
        <v>5</v>
      </c>
      <c r="BN462" s="330" t="s">
        <v>209</v>
      </c>
      <c r="BO462" s="330" t="s">
        <v>26</v>
      </c>
      <c r="BP462" s="318"/>
      <c r="BQ462" s="318"/>
      <c r="BR462" s="328" t="s">
        <v>208</v>
      </c>
      <c r="BS462" s="329">
        <f>$C$39</f>
        <v>1</v>
      </c>
      <c r="BT462" s="329">
        <f>$D$39</f>
        <v>2</v>
      </c>
      <c r="BU462" s="329">
        <f>$E$39</f>
        <v>3</v>
      </c>
      <c r="BV462" s="329">
        <f>$F$39</f>
        <v>4</v>
      </c>
      <c r="BW462" s="329">
        <f>$G$39</f>
        <v>5</v>
      </c>
      <c r="BX462" s="330" t="s">
        <v>209</v>
      </c>
      <c r="BY462" s="330" t="s">
        <v>26</v>
      </c>
      <c r="BZ462" s="318"/>
      <c r="CA462" s="318"/>
      <c r="CB462" s="328" t="s">
        <v>208</v>
      </c>
      <c r="CC462" s="329">
        <f>$C$39</f>
        <v>1</v>
      </c>
      <c r="CD462" s="329">
        <f>$D$39</f>
        <v>2</v>
      </c>
      <c r="CE462" s="329">
        <f>$E$39</f>
        <v>3</v>
      </c>
      <c r="CF462" s="329">
        <f>$F$39</f>
        <v>4</v>
      </c>
      <c r="CG462" s="329">
        <f>$G$39</f>
        <v>5</v>
      </c>
      <c r="CH462" s="330" t="s">
        <v>209</v>
      </c>
      <c r="CI462" s="330" t="s">
        <v>26</v>
      </c>
      <c r="CJ462" s="318"/>
      <c r="CK462" s="318"/>
      <c r="CL462" s="328" t="s">
        <v>208</v>
      </c>
      <c r="CM462" s="329">
        <f>$C$39</f>
        <v>1</v>
      </c>
      <c r="CN462" s="329">
        <f>$D$39</f>
        <v>2</v>
      </c>
      <c r="CO462" s="329">
        <f>$E$39</f>
        <v>3</v>
      </c>
      <c r="CP462" s="329">
        <f>$F$39</f>
        <v>4</v>
      </c>
      <c r="CQ462" s="329">
        <f>$G$39</f>
        <v>5</v>
      </c>
      <c r="CR462" s="330" t="s">
        <v>209</v>
      </c>
      <c r="CS462" s="330" t="s">
        <v>26</v>
      </c>
      <c r="CT462" s="318"/>
      <c r="CU462" s="318"/>
      <c r="CV462" s="328" t="s">
        <v>208</v>
      </c>
      <c r="CW462" s="329">
        <f>$C$39</f>
        <v>1</v>
      </c>
      <c r="CX462" s="329">
        <f>$D$39</f>
        <v>2</v>
      </c>
      <c r="CY462" s="329">
        <f>$E$39</f>
        <v>3</v>
      </c>
      <c r="CZ462" s="329">
        <f>$F$39</f>
        <v>4</v>
      </c>
      <c r="DA462" s="329">
        <f>$G$39</f>
        <v>5</v>
      </c>
      <c r="DB462" s="330" t="s">
        <v>209</v>
      </c>
      <c r="DC462" s="330" t="s">
        <v>26</v>
      </c>
      <c r="DD462" s="318"/>
      <c r="DE462" s="318"/>
      <c r="DF462" s="328" t="s">
        <v>208</v>
      </c>
      <c r="DG462" s="329">
        <f>$C$39</f>
        <v>1</v>
      </c>
      <c r="DH462" s="329">
        <f>$D$39</f>
        <v>2</v>
      </c>
      <c r="DI462" s="329">
        <f>$E$39</f>
        <v>3</v>
      </c>
      <c r="DJ462" s="329">
        <f>$F$39</f>
        <v>4</v>
      </c>
      <c r="DK462" s="329">
        <f>$G$39</f>
        <v>5</v>
      </c>
      <c r="DL462" s="330" t="s">
        <v>209</v>
      </c>
      <c r="DM462" s="330" t="s">
        <v>26</v>
      </c>
      <c r="DN462" s="318"/>
      <c r="DO462" s="318"/>
      <c r="DP462" s="328" t="s">
        <v>208</v>
      </c>
      <c r="DQ462" s="329">
        <f>$C$39</f>
        <v>1</v>
      </c>
      <c r="DR462" s="329">
        <f>$D$39</f>
        <v>2</v>
      </c>
      <c r="DS462" s="329">
        <f>$E$39</f>
        <v>3</v>
      </c>
      <c r="DT462" s="329">
        <f>$F$39</f>
        <v>4</v>
      </c>
      <c r="DU462" s="329">
        <f>$G$39</f>
        <v>5</v>
      </c>
      <c r="DV462" s="330" t="s">
        <v>209</v>
      </c>
      <c r="DW462" s="330" t="s">
        <v>26</v>
      </c>
      <c r="DX462" s="318"/>
      <c r="DY462" s="318"/>
      <c r="DZ462" s="328" t="str">
        <f>DP462</f>
        <v>Sort.Nr.</v>
      </c>
      <c r="EA462" s="329">
        <f>$C$39</f>
        <v>1</v>
      </c>
      <c r="EB462" s="329">
        <f>$D$39</f>
        <v>2</v>
      </c>
      <c r="EC462" s="329">
        <f>$E$39</f>
        <v>3</v>
      </c>
      <c r="ED462" s="329">
        <f>$F$39</f>
        <v>4</v>
      </c>
      <c r="EE462" s="329">
        <f>$G$39</f>
        <v>5</v>
      </c>
      <c r="EF462" s="330" t="s">
        <v>209</v>
      </c>
      <c r="EG462" s="330" t="s">
        <v>26</v>
      </c>
      <c r="EH462" s="318"/>
      <c r="EI462" s="318"/>
      <c r="EJ462" s="328" t="s">
        <v>208</v>
      </c>
      <c r="EK462" s="329">
        <f>$C$39</f>
        <v>1</v>
      </c>
      <c r="EL462" s="329">
        <f>$D$39</f>
        <v>2</v>
      </c>
      <c r="EM462" s="329">
        <f>$E$39</f>
        <v>3</v>
      </c>
      <c r="EN462" s="329">
        <f>$F$39</f>
        <v>4</v>
      </c>
      <c r="EO462" s="329">
        <f>$G$39</f>
        <v>5</v>
      </c>
      <c r="EP462" s="330" t="s">
        <v>209</v>
      </c>
      <c r="EQ462" s="330" t="s">
        <v>26</v>
      </c>
      <c r="ER462" s="318"/>
      <c r="ES462" s="318"/>
      <c r="ET462" s="328" t="s">
        <v>208</v>
      </c>
      <c r="EU462" s="329">
        <f>$C$39</f>
        <v>1</v>
      </c>
      <c r="EV462" s="329">
        <f>$D$39</f>
        <v>2</v>
      </c>
      <c r="EW462" s="329">
        <f>$E$39</f>
        <v>3</v>
      </c>
      <c r="EX462" s="329">
        <f>$F$39</f>
        <v>4</v>
      </c>
      <c r="EY462" s="329">
        <f>$G$39</f>
        <v>5</v>
      </c>
      <c r="EZ462" s="330" t="s">
        <v>209</v>
      </c>
      <c r="FA462" s="330" t="s">
        <v>26</v>
      </c>
      <c r="FB462" s="318"/>
      <c r="FC462" s="318"/>
      <c r="FD462" s="328" t="s">
        <v>208</v>
      </c>
      <c r="FE462" s="329">
        <f>$C$39</f>
        <v>1</v>
      </c>
      <c r="FF462" s="329">
        <f>$D$39</f>
        <v>2</v>
      </c>
      <c r="FG462" s="329">
        <f>$E$39</f>
        <v>3</v>
      </c>
      <c r="FH462" s="329">
        <f>$F$39</f>
        <v>4</v>
      </c>
      <c r="FI462" s="329">
        <f>$G$39</f>
        <v>5</v>
      </c>
      <c r="FJ462" s="330" t="s">
        <v>209</v>
      </c>
      <c r="FK462" s="195" t="s">
        <v>26</v>
      </c>
      <c r="FM462" s="318"/>
      <c r="FN462" s="328" t="s">
        <v>208</v>
      </c>
      <c r="FO462" s="329">
        <f>$C$39</f>
        <v>1</v>
      </c>
      <c r="FP462" s="329">
        <f>$D$39</f>
        <v>2</v>
      </c>
      <c r="FQ462" s="329">
        <f>$E$39</f>
        <v>3</v>
      </c>
      <c r="FR462" s="329">
        <f>$F$39</f>
        <v>4</v>
      </c>
      <c r="FS462" s="329">
        <f>$G$39</f>
        <v>5</v>
      </c>
      <c r="FT462" s="330" t="s">
        <v>209</v>
      </c>
      <c r="FU462" s="195" t="s">
        <v>26</v>
      </c>
      <c r="FW462" s="318"/>
      <c r="FX462" s="328" t="s">
        <v>208</v>
      </c>
      <c r="FY462" s="329">
        <f>$C$39</f>
        <v>1</v>
      </c>
      <c r="FZ462" s="329">
        <f>$D$39</f>
        <v>2</v>
      </c>
      <c r="GA462" s="329">
        <f>$E$39</f>
        <v>3</v>
      </c>
      <c r="GB462" s="329">
        <f>$F$39</f>
        <v>4</v>
      </c>
      <c r="GC462" s="329">
        <f>$G$39</f>
        <v>5</v>
      </c>
      <c r="GD462" s="330" t="s">
        <v>209</v>
      </c>
      <c r="GE462" s="195" t="s">
        <v>26</v>
      </c>
      <c r="GG462" s="318"/>
      <c r="GH462" s="328" t="s">
        <v>208</v>
      </c>
      <c r="GI462" s="329">
        <f>$C$39</f>
        <v>1</v>
      </c>
      <c r="GJ462" s="329">
        <f>$D$39</f>
        <v>2</v>
      </c>
      <c r="GK462" s="329">
        <f>$E$39</f>
        <v>3</v>
      </c>
      <c r="GL462" s="329">
        <f>$F$39</f>
        <v>4</v>
      </c>
      <c r="GM462" s="329">
        <f>$G$39</f>
        <v>5</v>
      </c>
      <c r="GN462" s="330" t="s">
        <v>209</v>
      </c>
      <c r="GO462" s="195" t="s">
        <v>26</v>
      </c>
      <c r="GQ462" s="318"/>
      <c r="GR462" s="328" t="s">
        <v>208</v>
      </c>
      <c r="GS462" s="329">
        <f>$C$39</f>
        <v>1</v>
      </c>
      <c r="GT462" s="329">
        <f>$D$39</f>
        <v>2</v>
      </c>
      <c r="GU462" s="329">
        <f>$E$39</f>
        <v>3</v>
      </c>
      <c r="GV462" s="329">
        <f>$F$39</f>
        <v>4</v>
      </c>
      <c r="GW462" s="329">
        <f>$G$39</f>
        <v>5</v>
      </c>
      <c r="GX462" s="330" t="s">
        <v>209</v>
      </c>
      <c r="GY462" s="195" t="s">
        <v>26</v>
      </c>
      <c r="HA462" s="318"/>
      <c r="HB462" s="328" t="s">
        <v>208</v>
      </c>
      <c r="HC462" s="329">
        <f>$C$39</f>
        <v>1</v>
      </c>
      <c r="HD462" s="329">
        <f>$D$39</f>
        <v>2</v>
      </c>
      <c r="HE462" s="329">
        <f>$E$39</f>
        <v>3</v>
      </c>
      <c r="HF462" s="329">
        <f>$F$39</f>
        <v>4</v>
      </c>
      <c r="HG462" s="329">
        <f>$G$39</f>
        <v>5</v>
      </c>
      <c r="HH462" s="330" t="s">
        <v>209</v>
      </c>
      <c r="HI462" s="195" t="s">
        <v>26</v>
      </c>
      <c r="HK462" s="318"/>
      <c r="HL462" s="328" t="s">
        <v>208</v>
      </c>
      <c r="HM462" s="329">
        <f>$C$39</f>
        <v>1</v>
      </c>
      <c r="HN462" s="329">
        <f>$D$39</f>
        <v>2</v>
      </c>
      <c r="HO462" s="329">
        <f>$E$39</f>
        <v>3</v>
      </c>
      <c r="HP462" s="329">
        <f>$F$39</f>
        <v>4</v>
      </c>
      <c r="HQ462" s="329">
        <f>$G$39</f>
        <v>5</v>
      </c>
      <c r="HR462" s="330" t="s">
        <v>209</v>
      </c>
      <c r="HS462" s="195" t="s">
        <v>26</v>
      </c>
      <c r="HU462" s="318"/>
      <c r="HV462" s="328" t="s">
        <v>208</v>
      </c>
      <c r="HW462" s="329">
        <f>$C$39</f>
        <v>1</v>
      </c>
      <c r="HX462" s="329">
        <f>$D$39</f>
        <v>2</v>
      </c>
      <c r="HY462" s="329">
        <f>$E$39</f>
        <v>3</v>
      </c>
      <c r="HZ462" s="329">
        <f>$F$39</f>
        <v>4</v>
      </c>
      <c r="IA462" s="329">
        <f>$G$39</f>
        <v>5</v>
      </c>
      <c r="IB462" s="330" t="s">
        <v>209</v>
      </c>
      <c r="IC462" s="195" t="s">
        <v>26</v>
      </c>
      <c r="IE462" s="318"/>
      <c r="IF462" s="328" t="s">
        <v>208</v>
      </c>
      <c r="IG462" s="329">
        <f>$C$39</f>
        <v>1</v>
      </c>
      <c r="IH462" s="329">
        <f>$D$39</f>
        <v>2</v>
      </c>
      <c r="II462" s="329">
        <f>$E$39</f>
        <v>3</v>
      </c>
      <c r="IJ462" s="329">
        <f>$F$39</f>
        <v>4</v>
      </c>
      <c r="IK462" s="329">
        <f>$G$39</f>
        <v>5</v>
      </c>
      <c r="IL462" s="330" t="s">
        <v>209</v>
      </c>
      <c r="IM462" s="195" t="s">
        <v>26</v>
      </c>
    </row>
    <row r="463" spans="19:248">
      <c r="S463" s="318"/>
      <c r="T463" s="331" t="s">
        <v>210</v>
      </c>
      <c r="U463" s="328">
        <f>$C$40</f>
        <v>3.1</v>
      </c>
      <c r="V463" s="328">
        <f>$D$40</f>
        <v>2.8</v>
      </c>
      <c r="W463" s="328">
        <f>$E$40</f>
        <v>3.9</v>
      </c>
      <c r="X463" s="328">
        <f>$F$40</f>
        <v>3.6</v>
      </c>
      <c r="Y463" s="328">
        <f>$G$40</f>
        <v>3</v>
      </c>
      <c r="Z463" s="318"/>
      <c r="AA463" s="318"/>
      <c r="AB463" s="318"/>
      <c r="AC463" s="318"/>
      <c r="AD463" s="331" t="s">
        <v>210</v>
      </c>
      <c r="AE463" s="328">
        <f>$C$40</f>
        <v>3.1</v>
      </c>
      <c r="AF463" s="328">
        <f>$D$40</f>
        <v>2.8</v>
      </c>
      <c r="AG463" s="328">
        <f>$E$40</f>
        <v>3.9</v>
      </c>
      <c r="AH463" s="328">
        <f>$F$40</f>
        <v>3.6</v>
      </c>
      <c r="AI463" s="328">
        <f>$G$40</f>
        <v>3</v>
      </c>
      <c r="AJ463" s="318"/>
      <c r="AK463" s="318"/>
      <c r="AL463" s="318"/>
      <c r="AM463" s="318"/>
      <c r="AN463" s="331" t="s">
        <v>210</v>
      </c>
      <c r="AO463" s="328">
        <f>$C$40</f>
        <v>3.1</v>
      </c>
      <c r="AP463" s="328">
        <f>$D$40</f>
        <v>2.8</v>
      </c>
      <c r="AQ463" s="328">
        <f>$E$40</f>
        <v>3.9</v>
      </c>
      <c r="AR463" s="328">
        <f>$F$40</f>
        <v>3.6</v>
      </c>
      <c r="AS463" s="328">
        <f>$G$40</f>
        <v>3</v>
      </c>
      <c r="AT463" s="318"/>
      <c r="AU463" s="318"/>
      <c r="AV463" s="318"/>
      <c r="AW463" s="318"/>
      <c r="AX463" s="331" t="s">
        <v>210</v>
      </c>
      <c r="AY463" s="328">
        <f>$C$40</f>
        <v>3.1</v>
      </c>
      <c r="AZ463" s="328">
        <f>$D$40</f>
        <v>2.8</v>
      </c>
      <c r="BA463" s="328">
        <f>$E$40</f>
        <v>3.9</v>
      </c>
      <c r="BB463" s="328">
        <f>$F$40</f>
        <v>3.6</v>
      </c>
      <c r="BC463" s="328">
        <f>$G$40</f>
        <v>3</v>
      </c>
      <c r="BD463" s="318"/>
      <c r="BE463" s="318"/>
      <c r="BF463" s="318"/>
      <c r="BG463" s="318"/>
      <c r="BH463" s="331" t="s">
        <v>210</v>
      </c>
      <c r="BI463" s="328">
        <f>$C$40</f>
        <v>3.1</v>
      </c>
      <c r="BJ463" s="328">
        <f>$D$40</f>
        <v>2.8</v>
      </c>
      <c r="BK463" s="328">
        <f>$E$40</f>
        <v>3.9</v>
      </c>
      <c r="BL463" s="328">
        <f>$F$40</f>
        <v>3.6</v>
      </c>
      <c r="BM463" s="328">
        <f>$G$40</f>
        <v>3</v>
      </c>
      <c r="BN463" s="318"/>
      <c r="BO463" s="318"/>
      <c r="BP463" s="318"/>
      <c r="BQ463" s="318"/>
      <c r="BR463" s="331" t="s">
        <v>210</v>
      </c>
      <c r="BS463" s="328">
        <f>$C$40</f>
        <v>3.1</v>
      </c>
      <c r="BT463" s="328">
        <f>$D$40</f>
        <v>2.8</v>
      </c>
      <c r="BU463" s="328">
        <f>$E$40</f>
        <v>3.9</v>
      </c>
      <c r="BV463" s="328">
        <f>$F$40</f>
        <v>3.6</v>
      </c>
      <c r="BW463" s="328">
        <f>$G$40</f>
        <v>3</v>
      </c>
      <c r="BX463" s="318"/>
      <c r="BY463" s="318"/>
      <c r="BZ463" s="318"/>
      <c r="CA463" s="318"/>
      <c r="CB463" s="331" t="s">
        <v>210</v>
      </c>
      <c r="CC463" s="328">
        <f>$C$40</f>
        <v>3.1</v>
      </c>
      <c r="CD463" s="328">
        <f>$D$40</f>
        <v>2.8</v>
      </c>
      <c r="CE463" s="328">
        <f>$E$40</f>
        <v>3.9</v>
      </c>
      <c r="CF463" s="328">
        <f>$F$40</f>
        <v>3.6</v>
      </c>
      <c r="CG463" s="328">
        <f>$G$40</f>
        <v>3</v>
      </c>
      <c r="CH463" s="318"/>
      <c r="CI463" s="318"/>
      <c r="CJ463" s="318"/>
      <c r="CK463" s="318"/>
      <c r="CL463" s="331" t="s">
        <v>210</v>
      </c>
      <c r="CM463" s="328">
        <f>$C$40</f>
        <v>3.1</v>
      </c>
      <c r="CN463" s="328">
        <f>$D$40</f>
        <v>2.8</v>
      </c>
      <c r="CO463" s="328">
        <f>$E$40</f>
        <v>3.9</v>
      </c>
      <c r="CP463" s="328">
        <f>$F$40</f>
        <v>3.6</v>
      </c>
      <c r="CQ463" s="328">
        <f>$G$40</f>
        <v>3</v>
      </c>
      <c r="CR463" s="318"/>
      <c r="CS463" s="318"/>
      <c r="CT463" s="318"/>
      <c r="CU463" s="318"/>
      <c r="CV463" s="331" t="s">
        <v>210</v>
      </c>
      <c r="CW463" s="328">
        <f>$C$40</f>
        <v>3.1</v>
      </c>
      <c r="CX463" s="328">
        <f>$D$40</f>
        <v>2.8</v>
      </c>
      <c r="CY463" s="328">
        <f>$E$40</f>
        <v>3.9</v>
      </c>
      <c r="CZ463" s="328">
        <f>$F$40</f>
        <v>3.6</v>
      </c>
      <c r="DA463" s="328">
        <f>$G$40</f>
        <v>3</v>
      </c>
      <c r="DB463" s="318"/>
      <c r="DC463" s="318"/>
      <c r="DD463" s="318"/>
      <c r="DE463" s="318"/>
      <c r="DF463" s="331" t="s">
        <v>210</v>
      </c>
      <c r="DG463" s="328">
        <f>$C$40</f>
        <v>3.1</v>
      </c>
      <c r="DH463" s="328">
        <f>$D$40</f>
        <v>2.8</v>
      </c>
      <c r="DI463" s="328">
        <f>$E$40</f>
        <v>3.9</v>
      </c>
      <c r="DJ463" s="328">
        <f>$F$40</f>
        <v>3.6</v>
      </c>
      <c r="DK463" s="328">
        <f>$G$40</f>
        <v>3</v>
      </c>
      <c r="DL463" s="318"/>
      <c r="DM463" s="318"/>
      <c r="DN463" s="318"/>
      <c r="DO463" s="318"/>
      <c r="DP463" s="331" t="s">
        <v>210</v>
      </c>
      <c r="DQ463" s="328">
        <f>$C$40</f>
        <v>3.1</v>
      </c>
      <c r="DR463" s="328">
        <f>$D$40</f>
        <v>2.8</v>
      </c>
      <c r="DS463" s="328">
        <f>$E$40</f>
        <v>3.9</v>
      </c>
      <c r="DT463" s="328">
        <f>$F$40</f>
        <v>3.6</v>
      </c>
      <c r="DU463" s="328">
        <f>$G$40</f>
        <v>3</v>
      </c>
      <c r="DV463" s="318"/>
      <c r="DW463" s="318"/>
      <c r="DX463" s="318"/>
      <c r="DY463" s="318"/>
      <c r="DZ463" s="328" t="str">
        <f>DP463</f>
        <v>Garums L</v>
      </c>
      <c r="EA463" s="328">
        <f>$C$40</f>
        <v>3.1</v>
      </c>
      <c r="EB463" s="328">
        <f>$D$40</f>
        <v>2.8</v>
      </c>
      <c r="EC463" s="328">
        <f>$E$40</f>
        <v>3.9</v>
      </c>
      <c r="ED463" s="328">
        <f>$F$40</f>
        <v>3.6</v>
      </c>
      <c r="EE463" s="328">
        <f>$G$40</f>
        <v>3</v>
      </c>
      <c r="EF463" s="318"/>
      <c r="EG463" s="318"/>
      <c r="EH463" s="318"/>
      <c r="EI463" s="318"/>
      <c r="EJ463" s="331" t="s">
        <v>210</v>
      </c>
      <c r="EK463" s="328">
        <f>$C$40</f>
        <v>3.1</v>
      </c>
      <c r="EL463" s="328">
        <f>$D$40</f>
        <v>2.8</v>
      </c>
      <c r="EM463" s="328">
        <f>$E$40</f>
        <v>3.9</v>
      </c>
      <c r="EN463" s="328">
        <f>$F$40</f>
        <v>3.6</v>
      </c>
      <c r="EO463" s="328">
        <f>$G$40</f>
        <v>3</v>
      </c>
      <c r="EP463" s="318"/>
      <c r="EQ463" s="318"/>
      <c r="ER463" s="318"/>
      <c r="ES463" s="318"/>
      <c r="ET463" s="331" t="s">
        <v>210</v>
      </c>
      <c r="EU463" s="328">
        <f>$C$40</f>
        <v>3.1</v>
      </c>
      <c r="EV463" s="328">
        <f>$D$40</f>
        <v>2.8</v>
      </c>
      <c r="EW463" s="328">
        <f>$E$40</f>
        <v>3.9</v>
      </c>
      <c r="EX463" s="328">
        <f>$F$40</f>
        <v>3.6</v>
      </c>
      <c r="EY463" s="328">
        <f>$G$40</f>
        <v>3</v>
      </c>
      <c r="EZ463" s="318"/>
      <c r="FA463" s="318"/>
      <c r="FB463" s="318"/>
      <c r="FC463" s="318"/>
      <c r="FD463" s="331" t="s">
        <v>210</v>
      </c>
      <c r="FE463" s="328">
        <f>$C$40</f>
        <v>3.1</v>
      </c>
      <c r="FF463" s="328">
        <f>$D$40</f>
        <v>2.8</v>
      </c>
      <c r="FG463" s="328">
        <f>$E$40</f>
        <v>3.9</v>
      </c>
      <c r="FH463" s="328">
        <f>$F$40</f>
        <v>3.6</v>
      </c>
      <c r="FI463" s="328">
        <f>$G$40</f>
        <v>3</v>
      </c>
      <c r="FJ463" s="318"/>
      <c r="FM463" s="318"/>
      <c r="FN463" s="331" t="s">
        <v>210</v>
      </c>
      <c r="FO463" s="328">
        <f>$C$40</f>
        <v>3.1</v>
      </c>
      <c r="FP463" s="328">
        <f>$D$40</f>
        <v>2.8</v>
      </c>
      <c r="FQ463" s="328">
        <f>$E$40</f>
        <v>3.9</v>
      </c>
      <c r="FR463" s="328">
        <f>$F$40</f>
        <v>3.6</v>
      </c>
      <c r="FS463" s="328">
        <f>$G$40</f>
        <v>3</v>
      </c>
      <c r="FT463" s="318"/>
      <c r="FW463" s="318"/>
      <c r="FX463" s="331" t="s">
        <v>210</v>
      </c>
      <c r="FY463" s="328">
        <f>$C$40</f>
        <v>3.1</v>
      </c>
      <c r="FZ463" s="328">
        <f>$D$40</f>
        <v>2.8</v>
      </c>
      <c r="GA463" s="328">
        <f>$E$40</f>
        <v>3.9</v>
      </c>
      <c r="GB463" s="328">
        <f>$F$40</f>
        <v>3.6</v>
      </c>
      <c r="GC463" s="328">
        <f>$G$40</f>
        <v>3</v>
      </c>
      <c r="GD463" s="318"/>
      <c r="GG463" s="318"/>
      <c r="GH463" s="331" t="s">
        <v>210</v>
      </c>
      <c r="GI463" s="328">
        <f>$C$40</f>
        <v>3.1</v>
      </c>
      <c r="GJ463" s="328">
        <f>$D$40</f>
        <v>2.8</v>
      </c>
      <c r="GK463" s="328">
        <f>$E$40</f>
        <v>3.9</v>
      </c>
      <c r="GL463" s="328">
        <f>$F$40</f>
        <v>3.6</v>
      </c>
      <c r="GM463" s="328">
        <f>$G$40</f>
        <v>3</v>
      </c>
      <c r="GN463" s="318"/>
      <c r="GQ463" s="318"/>
      <c r="GR463" s="331" t="s">
        <v>210</v>
      </c>
      <c r="GS463" s="328">
        <f>$C$40</f>
        <v>3.1</v>
      </c>
      <c r="GT463" s="328">
        <f>$D$40</f>
        <v>2.8</v>
      </c>
      <c r="GU463" s="328">
        <f>$E$40</f>
        <v>3.9</v>
      </c>
      <c r="GV463" s="328">
        <f>$F$40</f>
        <v>3.6</v>
      </c>
      <c r="GW463" s="328">
        <f>$G$40</f>
        <v>3</v>
      </c>
      <c r="GX463" s="318"/>
      <c r="HA463" s="318"/>
      <c r="HB463" s="331" t="s">
        <v>210</v>
      </c>
      <c r="HC463" s="328">
        <f>$C$40</f>
        <v>3.1</v>
      </c>
      <c r="HD463" s="328">
        <f>$D$40</f>
        <v>2.8</v>
      </c>
      <c r="HE463" s="328">
        <f>$E$40</f>
        <v>3.9</v>
      </c>
      <c r="HF463" s="328">
        <f>$F$40</f>
        <v>3.6</v>
      </c>
      <c r="HG463" s="328">
        <f>$G$40</f>
        <v>3</v>
      </c>
      <c r="HH463" s="318"/>
      <c r="HK463" s="318"/>
      <c r="HL463" s="331" t="s">
        <v>210</v>
      </c>
      <c r="HM463" s="328">
        <f>$C$40</f>
        <v>3.1</v>
      </c>
      <c r="HN463" s="328">
        <f>$D$40</f>
        <v>2.8</v>
      </c>
      <c r="HO463" s="328">
        <f>$E$40</f>
        <v>3.9</v>
      </c>
      <c r="HP463" s="328">
        <f>$F$40</f>
        <v>3.6</v>
      </c>
      <c r="HQ463" s="328">
        <f>$G$40</f>
        <v>3</v>
      </c>
      <c r="HR463" s="318"/>
      <c r="HU463" s="318"/>
      <c r="HV463" s="331" t="s">
        <v>210</v>
      </c>
      <c r="HW463" s="328">
        <f>$C$40</f>
        <v>3.1</v>
      </c>
      <c r="HX463" s="328">
        <f>$D$40</f>
        <v>2.8</v>
      </c>
      <c r="HY463" s="328">
        <f>$E$40</f>
        <v>3.9</v>
      </c>
      <c r="HZ463" s="328">
        <f>$F$40</f>
        <v>3.6</v>
      </c>
      <c r="IA463" s="328">
        <f>$G$40</f>
        <v>3</v>
      </c>
      <c r="IB463" s="318"/>
      <c r="IE463" s="318"/>
      <c r="IF463" s="331" t="s">
        <v>210</v>
      </c>
      <c r="IG463" s="328">
        <f>$C$40</f>
        <v>3.1</v>
      </c>
      <c r="IH463" s="328">
        <f>$D$40</f>
        <v>2.8</v>
      </c>
      <c r="II463" s="328">
        <f>$E$40</f>
        <v>3.9</v>
      </c>
      <c r="IJ463" s="328">
        <f>$F$40</f>
        <v>3.6</v>
      </c>
      <c r="IK463" s="328">
        <f>$G$40</f>
        <v>3</v>
      </c>
      <c r="IL463" s="318"/>
    </row>
    <row r="464" spans="19:248">
      <c r="S464" s="318"/>
      <c r="T464" s="328" t="s">
        <v>211</v>
      </c>
      <c r="U464" s="329">
        <f>$C$41</f>
        <v>10</v>
      </c>
      <c r="V464" s="329">
        <f>$D$41</f>
        <v>25</v>
      </c>
      <c r="W464" s="329">
        <f>$E$41</f>
        <v>18</v>
      </c>
      <c r="X464" s="329">
        <f>$F$41</f>
        <v>10</v>
      </c>
      <c r="Y464" s="329">
        <f>$G$41</f>
        <v>6</v>
      </c>
      <c r="Z464" s="318"/>
      <c r="AA464" s="318"/>
      <c r="AB464" s="318"/>
      <c r="AC464" s="318"/>
      <c r="AD464" s="328" t="s">
        <v>211</v>
      </c>
      <c r="AE464" s="328">
        <f>$C$41</f>
        <v>10</v>
      </c>
      <c r="AF464" s="328">
        <f>$D$41</f>
        <v>25</v>
      </c>
      <c r="AG464" s="328">
        <f>$E$41</f>
        <v>18</v>
      </c>
      <c r="AH464" s="328">
        <f>$F$41</f>
        <v>10</v>
      </c>
      <c r="AI464" s="328">
        <f>$G$41</f>
        <v>6</v>
      </c>
      <c r="AJ464" s="318"/>
      <c r="AK464" s="318"/>
      <c r="AL464" s="318"/>
      <c r="AM464" s="318"/>
      <c r="AN464" s="328" t="s">
        <v>211</v>
      </c>
      <c r="AO464" s="328">
        <f>$C$41</f>
        <v>10</v>
      </c>
      <c r="AP464" s="328">
        <f>$D$41</f>
        <v>25</v>
      </c>
      <c r="AQ464" s="328">
        <f>$E$41</f>
        <v>18</v>
      </c>
      <c r="AR464" s="328">
        <f>$F$41</f>
        <v>10</v>
      </c>
      <c r="AS464" s="328">
        <f>$G$41</f>
        <v>6</v>
      </c>
      <c r="AT464" s="318"/>
      <c r="AU464" s="318"/>
      <c r="AV464" s="318"/>
      <c r="AW464" s="318"/>
      <c r="AX464" s="328" t="s">
        <v>211</v>
      </c>
      <c r="AY464" s="328">
        <f>$C$41</f>
        <v>10</v>
      </c>
      <c r="AZ464" s="328">
        <f>$D$41</f>
        <v>25</v>
      </c>
      <c r="BA464" s="328">
        <f>$E$41</f>
        <v>18</v>
      </c>
      <c r="BB464" s="328">
        <f>$F$41</f>
        <v>10</v>
      </c>
      <c r="BC464" s="328">
        <f>$G$41</f>
        <v>6</v>
      </c>
      <c r="BD464" s="318"/>
      <c r="BE464" s="318"/>
      <c r="BF464" s="318"/>
      <c r="BG464" s="318"/>
      <c r="BH464" s="328" t="s">
        <v>211</v>
      </c>
      <c r="BI464" s="328">
        <f>$C$41</f>
        <v>10</v>
      </c>
      <c r="BJ464" s="328">
        <f>$D$41</f>
        <v>25</v>
      </c>
      <c r="BK464" s="328">
        <f>$E$41</f>
        <v>18</v>
      </c>
      <c r="BL464" s="328">
        <f>$F$41</f>
        <v>10</v>
      </c>
      <c r="BM464" s="328">
        <f>$G$41</f>
        <v>6</v>
      </c>
      <c r="BN464" s="318"/>
      <c r="BO464" s="318"/>
      <c r="BP464" s="318"/>
      <c r="BQ464" s="318"/>
      <c r="BR464" s="328" t="s">
        <v>211</v>
      </c>
      <c r="BS464" s="328">
        <f>$C$41</f>
        <v>10</v>
      </c>
      <c r="BT464" s="328">
        <f>$D$41</f>
        <v>25</v>
      </c>
      <c r="BU464" s="328">
        <f>$E$41</f>
        <v>18</v>
      </c>
      <c r="BV464" s="328">
        <f>$F$41</f>
        <v>10</v>
      </c>
      <c r="BW464" s="328">
        <f>$G$41</f>
        <v>6</v>
      </c>
      <c r="BX464" s="318"/>
      <c r="BY464" s="318"/>
      <c r="BZ464" s="318"/>
      <c r="CA464" s="318"/>
      <c r="CB464" s="328" t="s">
        <v>211</v>
      </c>
      <c r="CC464" s="328">
        <f>$C$41</f>
        <v>10</v>
      </c>
      <c r="CD464" s="328">
        <f>$D$41</f>
        <v>25</v>
      </c>
      <c r="CE464" s="328">
        <f>$E$41</f>
        <v>18</v>
      </c>
      <c r="CF464" s="328">
        <f>$F$41</f>
        <v>10</v>
      </c>
      <c r="CG464" s="328">
        <f>$G$41</f>
        <v>6</v>
      </c>
      <c r="CH464" s="318"/>
      <c r="CI464" s="318"/>
      <c r="CJ464" s="318"/>
      <c r="CK464" s="318"/>
      <c r="CL464" s="328" t="s">
        <v>211</v>
      </c>
      <c r="CM464" s="328">
        <f>$C$41</f>
        <v>10</v>
      </c>
      <c r="CN464" s="328">
        <f>$D$41</f>
        <v>25</v>
      </c>
      <c r="CO464" s="328">
        <f>$E$41</f>
        <v>18</v>
      </c>
      <c r="CP464" s="328">
        <f>$F$41</f>
        <v>10</v>
      </c>
      <c r="CQ464" s="328">
        <f>$G$41</f>
        <v>6</v>
      </c>
      <c r="CR464" s="318"/>
      <c r="CS464" s="318"/>
      <c r="CT464" s="318"/>
      <c r="CU464" s="318"/>
      <c r="CV464" s="328" t="s">
        <v>211</v>
      </c>
      <c r="CW464" s="328">
        <f>$C$41</f>
        <v>10</v>
      </c>
      <c r="CX464" s="328">
        <f>$D$41</f>
        <v>25</v>
      </c>
      <c r="CY464" s="328">
        <f>$E$41</f>
        <v>18</v>
      </c>
      <c r="CZ464" s="328">
        <f>$F$41</f>
        <v>10</v>
      </c>
      <c r="DA464" s="328">
        <f>$G$41</f>
        <v>6</v>
      </c>
      <c r="DB464" s="318"/>
      <c r="DC464" s="318"/>
      <c r="DD464" s="318"/>
      <c r="DE464" s="318"/>
      <c r="DF464" s="328" t="s">
        <v>211</v>
      </c>
      <c r="DG464" s="328">
        <f>$C$41</f>
        <v>10</v>
      </c>
      <c r="DH464" s="328">
        <f>$D$41</f>
        <v>25</v>
      </c>
      <c r="DI464" s="328">
        <f>$E$41</f>
        <v>18</v>
      </c>
      <c r="DJ464" s="328">
        <f>$F$41</f>
        <v>10</v>
      </c>
      <c r="DK464" s="328">
        <f>$G$41</f>
        <v>6</v>
      </c>
      <c r="DL464" s="318"/>
      <c r="DM464" s="318"/>
      <c r="DN464" s="318"/>
      <c r="DO464" s="318"/>
      <c r="DP464" s="328" t="s">
        <v>211</v>
      </c>
      <c r="DQ464" s="328">
        <f>$C$41</f>
        <v>10</v>
      </c>
      <c r="DR464" s="328">
        <f>$D$41</f>
        <v>25</v>
      </c>
      <c r="DS464" s="328">
        <f>$E$41</f>
        <v>18</v>
      </c>
      <c r="DT464" s="328">
        <f>$F$41</f>
        <v>10</v>
      </c>
      <c r="DU464" s="328">
        <f>$G$41</f>
        <v>6</v>
      </c>
      <c r="DV464" s="318"/>
      <c r="DW464" s="318"/>
      <c r="DX464" s="318"/>
      <c r="DY464" s="318"/>
      <c r="DZ464" s="328" t="str">
        <f>DP464</f>
        <v>Min.tievg.</v>
      </c>
      <c r="EA464" s="328">
        <f>$C$41</f>
        <v>10</v>
      </c>
      <c r="EB464" s="328">
        <f>$D$41</f>
        <v>25</v>
      </c>
      <c r="EC464" s="328">
        <f>$E$41</f>
        <v>18</v>
      </c>
      <c r="ED464" s="328">
        <f>$F$41</f>
        <v>10</v>
      </c>
      <c r="EE464" s="328">
        <f>$G$41</f>
        <v>6</v>
      </c>
      <c r="EF464" s="318"/>
      <c r="EG464" s="318"/>
      <c r="EH464" s="318"/>
      <c r="EI464" s="318"/>
      <c r="EJ464" s="328" t="s">
        <v>211</v>
      </c>
      <c r="EK464" s="328">
        <f>$C$41</f>
        <v>10</v>
      </c>
      <c r="EL464" s="328">
        <f>$D$41</f>
        <v>25</v>
      </c>
      <c r="EM464" s="328">
        <f>$E$41</f>
        <v>18</v>
      </c>
      <c r="EN464" s="328">
        <f>$F$41</f>
        <v>10</v>
      </c>
      <c r="EO464" s="328">
        <f>$G$41</f>
        <v>6</v>
      </c>
      <c r="EP464" s="318"/>
      <c r="EQ464" s="318"/>
      <c r="ER464" s="318"/>
      <c r="ES464" s="318"/>
      <c r="ET464" s="328" t="s">
        <v>211</v>
      </c>
      <c r="EU464" s="328">
        <f>$C$41</f>
        <v>10</v>
      </c>
      <c r="EV464" s="328">
        <f>$D$41</f>
        <v>25</v>
      </c>
      <c r="EW464" s="328">
        <f>$E$41</f>
        <v>18</v>
      </c>
      <c r="EX464" s="328">
        <f>$F$41</f>
        <v>10</v>
      </c>
      <c r="EY464" s="328">
        <f>$G$41</f>
        <v>6</v>
      </c>
      <c r="EZ464" s="318"/>
      <c r="FA464" s="318"/>
      <c r="FB464" s="318"/>
      <c r="FC464" s="318"/>
      <c r="FD464" s="328" t="s">
        <v>211</v>
      </c>
      <c r="FE464" s="328">
        <f>$C$41</f>
        <v>10</v>
      </c>
      <c r="FF464" s="328">
        <f>$D$41</f>
        <v>25</v>
      </c>
      <c r="FG464" s="328">
        <f>$E$41</f>
        <v>18</v>
      </c>
      <c r="FH464" s="328">
        <f>$F$41</f>
        <v>10</v>
      </c>
      <c r="FI464" s="328">
        <f>$G$41</f>
        <v>6</v>
      </c>
      <c r="FJ464" s="318"/>
      <c r="FM464" s="318"/>
      <c r="FN464" s="328" t="s">
        <v>211</v>
      </c>
      <c r="FO464" s="328">
        <f>$C$41</f>
        <v>10</v>
      </c>
      <c r="FP464" s="328">
        <f>$D$41</f>
        <v>25</v>
      </c>
      <c r="FQ464" s="328">
        <f>$E$41</f>
        <v>18</v>
      </c>
      <c r="FR464" s="328">
        <f>$F$41</f>
        <v>10</v>
      </c>
      <c r="FS464" s="328">
        <f>$G$41</f>
        <v>6</v>
      </c>
      <c r="FT464" s="318"/>
      <c r="FW464" s="318"/>
      <c r="FX464" s="328" t="s">
        <v>211</v>
      </c>
      <c r="FY464" s="328">
        <f>$C$41</f>
        <v>10</v>
      </c>
      <c r="FZ464" s="328">
        <f>$D$41</f>
        <v>25</v>
      </c>
      <c r="GA464" s="328">
        <f>$E$41</f>
        <v>18</v>
      </c>
      <c r="GB464" s="328">
        <f>$F$41</f>
        <v>10</v>
      </c>
      <c r="GC464" s="328">
        <f>$G$41</f>
        <v>6</v>
      </c>
      <c r="GD464" s="318"/>
      <c r="GG464" s="318"/>
      <c r="GH464" s="328" t="s">
        <v>211</v>
      </c>
      <c r="GI464" s="328">
        <f>$C$41</f>
        <v>10</v>
      </c>
      <c r="GJ464" s="328">
        <f>$D$41</f>
        <v>25</v>
      </c>
      <c r="GK464" s="328">
        <f>$E$41</f>
        <v>18</v>
      </c>
      <c r="GL464" s="328">
        <f>$F$41</f>
        <v>10</v>
      </c>
      <c r="GM464" s="328">
        <f>$G$41</f>
        <v>6</v>
      </c>
      <c r="GN464" s="318"/>
      <c r="GQ464" s="318"/>
      <c r="GR464" s="328" t="s">
        <v>211</v>
      </c>
      <c r="GS464" s="328">
        <f>$C$41</f>
        <v>10</v>
      </c>
      <c r="GT464" s="328">
        <f>$D$41</f>
        <v>25</v>
      </c>
      <c r="GU464" s="328">
        <f>$E$41</f>
        <v>18</v>
      </c>
      <c r="GV464" s="328">
        <f>$F$41</f>
        <v>10</v>
      </c>
      <c r="GW464" s="328">
        <f>$G$41</f>
        <v>6</v>
      </c>
      <c r="GX464" s="318"/>
      <c r="HA464" s="318"/>
      <c r="HB464" s="328" t="s">
        <v>211</v>
      </c>
      <c r="HC464" s="328">
        <f>$C$41</f>
        <v>10</v>
      </c>
      <c r="HD464" s="328">
        <f>$D$41</f>
        <v>25</v>
      </c>
      <c r="HE464" s="328">
        <f>$E$41</f>
        <v>18</v>
      </c>
      <c r="HF464" s="328">
        <f>$F$41</f>
        <v>10</v>
      </c>
      <c r="HG464" s="328">
        <f>$G$41</f>
        <v>6</v>
      </c>
      <c r="HH464" s="318"/>
      <c r="HK464" s="318"/>
      <c r="HL464" s="328" t="s">
        <v>211</v>
      </c>
      <c r="HM464" s="328">
        <f>$C$41</f>
        <v>10</v>
      </c>
      <c r="HN464" s="328">
        <f>$D$41</f>
        <v>25</v>
      </c>
      <c r="HO464" s="328">
        <f>$E$41</f>
        <v>18</v>
      </c>
      <c r="HP464" s="328">
        <f>$F$41</f>
        <v>10</v>
      </c>
      <c r="HQ464" s="328">
        <f>$G$41</f>
        <v>6</v>
      </c>
      <c r="HR464" s="318"/>
      <c r="HU464" s="318"/>
      <c r="HV464" s="328" t="s">
        <v>211</v>
      </c>
      <c r="HW464" s="328">
        <f>$C$41</f>
        <v>10</v>
      </c>
      <c r="HX464" s="328">
        <f>$D$41</f>
        <v>25</v>
      </c>
      <c r="HY464" s="328">
        <f>$E$41</f>
        <v>18</v>
      </c>
      <c r="HZ464" s="328">
        <f>$F$41</f>
        <v>10</v>
      </c>
      <c r="IA464" s="328">
        <f>$G$41</f>
        <v>6</v>
      </c>
      <c r="IB464" s="318"/>
      <c r="IE464" s="318"/>
      <c r="IF464" s="328" t="s">
        <v>211</v>
      </c>
      <c r="IG464" s="328">
        <f>$C$41</f>
        <v>10</v>
      </c>
      <c r="IH464" s="328">
        <f>$D$41</f>
        <v>25</v>
      </c>
      <c r="II464" s="328">
        <f>$E$41</f>
        <v>18</v>
      </c>
      <c r="IJ464" s="328">
        <f>$F$41</f>
        <v>10</v>
      </c>
      <c r="IK464" s="328">
        <f>$G$41</f>
        <v>6</v>
      </c>
      <c r="IL464" s="318"/>
    </row>
    <row r="465" spans="1:249">
      <c r="S465" s="318"/>
      <c r="T465" s="328" t="s">
        <v>212</v>
      </c>
      <c r="U465" s="329">
        <f>$G$32</f>
        <v>0</v>
      </c>
      <c r="V465" s="329">
        <f>$G$33</f>
        <v>0</v>
      </c>
      <c r="W465" s="329">
        <f>G34</f>
        <v>0</v>
      </c>
      <c r="X465" s="329">
        <f>$G$35</f>
        <v>0</v>
      </c>
      <c r="Y465" s="329">
        <f>$G$36</f>
        <v>0</v>
      </c>
      <c r="Z465" s="318"/>
      <c r="AA465" s="318"/>
      <c r="AB465" s="318"/>
      <c r="AC465" s="318"/>
      <c r="AD465" s="328" t="s">
        <v>212</v>
      </c>
      <c r="AE465" s="329">
        <f>$G$32</f>
        <v>0</v>
      </c>
      <c r="AF465" s="329">
        <f>$G$33</f>
        <v>0</v>
      </c>
      <c r="AG465" s="329">
        <f>Q45</f>
        <v>0.6069</v>
      </c>
      <c r="AH465" s="329">
        <f>$G$35</f>
        <v>0</v>
      </c>
      <c r="AI465" s="329">
        <f>$G$36</f>
        <v>0</v>
      </c>
      <c r="AJ465" s="318"/>
      <c r="AK465" s="318"/>
      <c r="AL465" s="318"/>
      <c r="AM465" s="318"/>
      <c r="AN465" s="328" t="s">
        <v>212</v>
      </c>
      <c r="AO465" s="329">
        <f>$G$32</f>
        <v>0</v>
      </c>
      <c r="AP465" s="329">
        <f>$G$33</f>
        <v>0</v>
      </c>
      <c r="AQ465" s="329">
        <f>Z45</f>
        <v>0</v>
      </c>
      <c r="AR465" s="329">
        <f>$G$35</f>
        <v>0</v>
      </c>
      <c r="AS465" s="329">
        <f>$G$36</f>
        <v>0</v>
      </c>
      <c r="AT465" s="318"/>
      <c r="AU465" s="318"/>
      <c r="AV465" s="318"/>
      <c r="AW465" s="318"/>
      <c r="AX465" s="328" t="s">
        <v>212</v>
      </c>
      <c r="AY465" s="329">
        <f>$G$32</f>
        <v>0</v>
      </c>
      <c r="AZ465" s="329">
        <f>$G$33</f>
        <v>0</v>
      </c>
      <c r="BA465" s="329">
        <f>AJ45</f>
        <v>0</v>
      </c>
      <c r="BB465" s="329">
        <f>$G$35</f>
        <v>0</v>
      </c>
      <c r="BC465" s="329">
        <f>$G$36</f>
        <v>0</v>
      </c>
      <c r="BD465" s="318"/>
      <c r="BE465" s="318"/>
      <c r="BF465" s="318"/>
      <c r="BG465" s="318"/>
      <c r="BH465" s="328" t="s">
        <v>212</v>
      </c>
      <c r="BI465" s="329">
        <f>$G$32</f>
        <v>0</v>
      </c>
      <c r="BJ465" s="329">
        <f>$G$33</f>
        <v>0</v>
      </c>
      <c r="BK465" s="329">
        <f>AT45</f>
        <v>0</v>
      </c>
      <c r="BL465" s="329">
        <f>$G$35</f>
        <v>0</v>
      </c>
      <c r="BM465" s="329">
        <f>$G$36</f>
        <v>0</v>
      </c>
      <c r="BN465" s="318"/>
      <c r="BO465" s="318"/>
      <c r="BP465" s="318"/>
      <c r="BQ465" s="318"/>
      <c r="BR465" s="328" t="s">
        <v>212</v>
      </c>
      <c r="BS465" s="329">
        <f>$G$32</f>
        <v>0</v>
      </c>
      <c r="BT465" s="329">
        <f>$G$33</f>
        <v>0</v>
      </c>
      <c r="BU465" s="329">
        <f>BD45</f>
        <v>0</v>
      </c>
      <c r="BV465" s="329">
        <f>$G$35</f>
        <v>0</v>
      </c>
      <c r="BW465" s="329">
        <f>$G$36</f>
        <v>0</v>
      </c>
      <c r="BX465" s="318"/>
      <c r="BY465" s="318"/>
      <c r="BZ465" s="318"/>
      <c r="CA465" s="318"/>
      <c r="CB465" s="328" t="s">
        <v>212</v>
      </c>
      <c r="CC465" s="329">
        <f>$G$32</f>
        <v>0</v>
      </c>
      <c r="CD465" s="329">
        <f>$G$33</f>
        <v>0</v>
      </c>
      <c r="CE465" s="329">
        <f>BN45</f>
        <v>0</v>
      </c>
      <c r="CF465" s="329">
        <f>$G$35</f>
        <v>0</v>
      </c>
      <c r="CG465" s="329">
        <f>$G$36</f>
        <v>0</v>
      </c>
      <c r="CH465" s="318"/>
      <c r="CI465" s="318"/>
      <c r="CJ465" s="318"/>
      <c r="CK465" s="318"/>
      <c r="CL465" s="328" t="s">
        <v>212</v>
      </c>
      <c r="CM465" s="329">
        <f>$G$32</f>
        <v>0</v>
      </c>
      <c r="CN465" s="329">
        <f>$G$33</f>
        <v>0</v>
      </c>
      <c r="CO465" s="329">
        <f>BX45</f>
        <v>0</v>
      </c>
      <c r="CP465" s="329">
        <f>$G$35</f>
        <v>0</v>
      </c>
      <c r="CQ465" s="329">
        <f>$G$36</f>
        <v>0</v>
      </c>
      <c r="CR465" s="318"/>
      <c r="CS465" s="318"/>
      <c r="CT465" s="318"/>
      <c r="CU465" s="318"/>
      <c r="CV465" s="328" t="s">
        <v>212</v>
      </c>
      <c r="CW465" s="329">
        <f>$G$32</f>
        <v>0</v>
      </c>
      <c r="CX465" s="329">
        <f>$G$33</f>
        <v>0</v>
      </c>
      <c r="CY465" s="329">
        <f>CH45</f>
        <v>0</v>
      </c>
      <c r="CZ465" s="329">
        <f>$G$35</f>
        <v>0</v>
      </c>
      <c r="DA465" s="329">
        <f>$G$36</f>
        <v>0</v>
      </c>
      <c r="DB465" s="318"/>
      <c r="DC465" s="318"/>
      <c r="DD465" s="318"/>
      <c r="DE465" s="318"/>
      <c r="DF465" s="328" t="s">
        <v>212</v>
      </c>
      <c r="DG465" s="329">
        <f>$G$32</f>
        <v>0</v>
      </c>
      <c r="DH465" s="329">
        <f>$G$33</f>
        <v>0</v>
      </c>
      <c r="DI465" s="329">
        <f>CR45</f>
        <v>0</v>
      </c>
      <c r="DJ465" s="329">
        <f>$G$35</f>
        <v>0</v>
      </c>
      <c r="DK465" s="329">
        <f>$G$36</f>
        <v>0</v>
      </c>
      <c r="DL465" s="318"/>
      <c r="DM465" s="318"/>
      <c r="DN465" s="318"/>
      <c r="DO465" s="318"/>
      <c r="DP465" s="328" t="s">
        <v>212</v>
      </c>
      <c r="DQ465" s="329">
        <f>$G$32</f>
        <v>0</v>
      </c>
      <c r="DR465" s="329">
        <f>$G$33</f>
        <v>0</v>
      </c>
      <c r="DS465" s="329">
        <f>DB45</f>
        <v>0</v>
      </c>
      <c r="DT465" s="329">
        <f>$G$35</f>
        <v>0</v>
      </c>
      <c r="DU465" s="329">
        <f>$G$36</f>
        <v>0</v>
      </c>
      <c r="DV465" s="318"/>
      <c r="DW465" s="318"/>
      <c r="DX465" s="318"/>
      <c r="DY465" s="318"/>
      <c r="DZ465" s="328" t="str">
        <f>DP465</f>
        <v>Miza-ja,nē</v>
      </c>
      <c r="EA465" s="329">
        <f>$G$32</f>
        <v>0</v>
      </c>
      <c r="EB465" s="329">
        <f>$G$33</f>
        <v>0</v>
      </c>
      <c r="EC465" s="329">
        <f>DL45</f>
        <v>0</v>
      </c>
      <c r="ED465" s="329">
        <f>$G$35</f>
        <v>0</v>
      </c>
      <c r="EE465" s="329">
        <f>$G$36</f>
        <v>0</v>
      </c>
      <c r="EF465" s="318"/>
      <c r="EG465" s="318"/>
      <c r="EH465" s="318"/>
      <c r="EI465" s="318"/>
      <c r="EJ465" s="328" t="s">
        <v>212</v>
      </c>
      <c r="EK465" s="329">
        <f>$G$32</f>
        <v>0</v>
      </c>
      <c r="EL465" s="329">
        <f>$G$33</f>
        <v>0</v>
      </c>
      <c r="EM465" s="329">
        <f>DV45</f>
        <v>0</v>
      </c>
      <c r="EN465" s="329">
        <f>$G$35</f>
        <v>0</v>
      </c>
      <c r="EO465" s="329">
        <f>$G$36</f>
        <v>0</v>
      </c>
      <c r="EP465" s="318"/>
      <c r="EQ465" s="318"/>
      <c r="ER465" s="318"/>
      <c r="ES465" s="318"/>
      <c r="ET465" s="328" t="s">
        <v>212</v>
      </c>
      <c r="EU465" s="329">
        <f>$G$32</f>
        <v>0</v>
      </c>
      <c r="EV465" s="329">
        <f>$G$33</f>
        <v>0</v>
      </c>
      <c r="EW465" s="329">
        <f>EF45</f>
        <v>0</v>
      </c>
      <c r="EX465" s="329">
        <f>$G$35</f>
        <v>0</v>
      </c>
      <c r="EY465" s="329">
        <f>$G$36</f>
        <v>0</v>
      </c>
      <c r="EZ465" s="318"/>
      <c r="FA465" s="318"/>
      <c r="FB465" s="318"/>
      <c r="FC465" s="318"/>
      <c r="FD465" s="328" t="s">
        <v>212</v>
      </c>
      <c r="FE465" s="329">
        <f>$G$32</f>
        <v>0</v>
      </c>
      <c r="FF465" s="329">
        <f>$G$33</f>
        <v>0</v>
      </c>
      <c r="FG465" s="329">
        <f>EP45</f>
        <v>0</v>
      </c>
      <c r="FH465" s="329">
        <f>$G$35</f>
        <v>0</v>
      </c>
      <c r="FI465" s="329">
        <f>$G$36</f>
        <v>0</v>
      </c>
      <c r="FJ465" s="318"/>
      <c r="FM465" s="318"/>
      <c r="FN465" s="328" t="s">
        <v>212</v>
      </c>
      <c r="FO465" s="329">
        <f>$G$32</f>
        <v>0</v>
      </c>
      <c r="FP465" s="329">
        <f>$G$33</f>
        <v>0</v>
      </c>
      <c r="FQ465" s="329">
        <f>EZ45</f>
        <v>0</v>
      </c>
      <c r="FR465" s="329">
        <f>$G$35</f>
        <v>0</v>
      </c>
      <c r="FS465" s="329">
        <f>$G$36</f>
        <v>0</v>
      </c>
      <c r="FT465" s="318"/>
      <c r="FW465" s="318"/>
      <c r="FX465" s="328" t="s">
        <v>212</v>
      </c>
      <c r="FY465" s="329">
        <f>$G$32</f>
        <v>0</v>
      </c>
      <c r="FZ465" s="329">
        <f>$G$33</f>
        <v>0</v>
      </c>
      <c r="GA465" s="329">
        <f>FJ45</f>
        <v>0</v>
      </c>
      <c r="GB465" s="329">
        <f>$G$35</f>
        <v>0</v>
      </c>
      <c r="GC465" s="329">
        <f>$G$36</f>
        <v>0</v>
      </c>
      <c r="GD465" s="318"/>
      <c r="GG465" s="318"/>
      <c r="GH465" s="328" t="s">
        <v>212</v>
      </c>
      <c r="GI465" s="329">
        <f>$G$32</f>
        <v>0</v>
      </c>
      <c r="GJ465" s="329">
        <f>$G$33</f>
        <v>0</v>
      </c>
      <c r="GK465" s="329">
        <f>FT45</f>
        <v>0</v>
      </c>
      <c r="GL465" s="329">
        <f>$G$35</f>
        <v>0</v>
      </c>
      <c r="GM465" s="329">
        <f>$G$36</f>
        <v>0</v>
      </c>
      <c r="GN465" s="318"/>
      <c r="GQ465" s="318"/>
      <c r="GR465" s="328" t="s">
        <v>212</v>
      </c>
      <c r="GS465" s="329">
        <f>$G$32</f>
        <v>0</v>
      </c>
      <c r="GT465" s="329">
        <f>$G$33</f>
        <v>0</v>
      </c>
      <c r="GU465" s="329">
        <f>GD45</f>
        <v>0</v>
      </c>
      <c r="GV465" s="329">
        <f>$G$35</f>
        <v>0</v>
      </c>
      <c r="GW465" s="329">
        <f>$G$36</f>
        <v>0</v>
      </c>
      <c r="GX465" s="318"/>
      <c r="HA465" s="318"/>
      <c r="HB465" s="328" t="s">
        <v>212</v>
      </c>
      <c r="HC465" s="329">
        <f>$G$32</f>
        <v>0</v>
      </c>
      <c r="HD465" s="329">
        <f>$G$33</f>
        <v>0</v>
      </c>
      <c r="HE465" s="329">
        <f>GN45</f>
        <v>0</v>
      </c>
      <c r="HF465" s="329">
        <f>$G$35</f>
        <v>0</v>
      </c>
      <c r="HG465" s="329">
        <f>$G$36</f>
        <v>0</v>
      </c>
      <c r="HH465" s="318"/>
      <c r="HK465" s="318"/>
      <c r="HL465" s="328" t="s">
        <v>212</v>
      </c>
      <c r="HM465" s="329">
        <f>$G$32</f>
        <v>0</v>
      </c>
      <c r="HN465" s="329">
        <f>$G$33</f>
        <v>0</v>
      </c>
      <c r="HO465" s="329">
        <f>GX45</f>
        <v>0</v>
      </c>
      <c r="HP465" s="329">
        <f>$G$35</f>
        <v>0</v>
      </c>
      <c r="HQ465" s="329">
        <f>$G$36</f>
        <v>0</v>
      </c>
      <c r="HR465" s="318"/>
      <c r="HU465" s="318"/>
      <c r="HV465" s="328" t="s">
        <v>212</v>
      </c>
      <c r="HW465" s="329">
        <f>$G$32</f>
        <v>0</v>
      </c>
      <c r="HX465" s="329">
        <f>$G$33</f>
        <v>0</v>
      </c>
      <c r="HY465" s="329">
        <f>HH45</f>
        <v>0</v>
      </c>
      <c r="HZ465" s="329">
        <f>$G$35</f>
        <v>0</v>
      </c>
      <c r="IA465" s="329">
        <f>$G$36</f>
        <v>0</v>
      </c>
      <c r="IB465" s="318"/>
      <c r="IE465" s="318"/>
      <c r="IF465" s="328" t="s">
        <v>212</v>
      </c>
      <c r="IG465" s="329">
        <f>$G$32</f>
        <v>0</v>
      </c>
      <c r="IH465" s="329">
        <f>$G$33</f>
        <v>0</v>
      </c>
      <c r="II465" s="329">
        <f>HR45</f>
        <v>0</v>
      </c>
      <c r="IJ465" s="329">
        <f>$G$35</f>
        <v>0</v>
      </c>
      <c r="IK465" s="329">
        <f>$G$36</f>
        <v>0</v>
      </c>
      <c r="IL465" s="318"/>
    </row>
    <row r="466" spans="1:249">
      <c r="K466" s="318"/>
      <c r="S466" s="318"/>
      <c r="T466" s="318" t="s">
        <v>213</v>
      </c>
      <c r="U466" s="329">
        <f>(U468-U467)/U463</f>
        <v>0</v>
      </c>
      <c r="V466" s="329">
        <f>(V468-V467)/V463</f>
        <v>0</v>
      </c>
      <c r="W466" s="329">
        <f>(W468-W467)/W463</f>
        <v>0</v>
      </c>
      <c r="X466" s="329">
        <f>(X468-X467)/X463</f>
        <v>0</v>
      </c>
      <c r="Y466" s="329">
        <f>(Y468-Y467)/Y463</f>
        <v>0</v>
      </c>
      <c r="Z466" s="318"/>
      <c r="AA466" s="318"/>
      <c r="AB466" s="318"/>
      <c r="AC466" s="318"/>
      <c r="AD466" s="318" t="s">
        <v>213</v>
      </c>
      <c r="AE466" s="329">
        <f>(AE468-AE467)/AE463</f>
        <v>0</v>
      </c>
      <c r="AF466" s="329">
        <f>(AF468-AF467)/AF463</f>
        <v>0</v>
      </c>
      <c r="AG466" s="329">
        <f>(AG468-AG467)/AG463</f>
        <v>0</v>
      </c>
      <c r="AH466" s="329">
        <f>(AH468-AH467)/AH463</f>
        <v>0</v>
      </c>
      <c r="AI466" s="329">
        <f>(AI468-AI467)/AI463</f>
        <v>0</v>
      </c>
      <c r="AJ466" s="318"/>
      <c r="AK466" s="318"/>
      <c r="AL466" s="318"/>
      <c r="AM466" s="318"/>
      <c r="AN466" s="318" t="s">
        <v>213</v>
      </c>
      <c r="AO466" s="329">
        <f>(AO468-AO467)/AO463</f>
        <v>0</v>
      </c>
      <c r="AP466" s="329">
        <f>(AP468-AP467)/AP463</f>
        <v>0</v>
      </c>
      <c r="AQ466" s="329">
        <f>(AQ468-AQ467)/AQ463</f>
        <v>0</v>
      </c>
      <c r="AR466" s="329">
        <f>(AR468-AR467)/AR463</f>
        <v>0</v>
      </c>
      <c r="AS466" s="329">
        <f>(AS468-AS467)/AS463</f>
        <v>0</v>
      </c>
      <c r="AT466" s="318"/>
      <c r="AU466" s="318"/>
      <c r="AV466" s="318"/>
      <c r="AW466" s="318"/>
      <c r="AX466" s="318" t="s">
        <v>213</v>
      </c>
      <c r="AY466" s="329">
        <f>(AY468-AY467)/AY463</f>
        <v>0</v>
      </c>
      <c r="AZ466" s="329">
        <f>(AZ468-AZ467)/AZ463</f>
        <v>0</v>
      </c>
      <c r="BA466" s="329">
        <f>(BA468-BA467)/BA463</f>
        <v>0</v>
      </c>
      <c r="BB466" s="329">
        <f>(BB468-BB467)/BB463</f>
        <v>0</v>
      </c>
      <c r="BC466" s="329">
        <f>(BC468-BC467)/BC463</f>
        <v>0</v>
      </c>
      <c r="BD466" s="318"/>
      <c r="BE466" s="318"/>
      <c r="BF466" s="318"/>
      <c r="BG466" s="318"/>
      <c r="BH466" s="318" t="s">
        <v>213</v>
      </c>
      <c r="BI466" s="329">
        <f>(BI468-BI467)/BI463</f>
        <v>0</v>
      </c>
      <c r="BJ466" s="329">
        <f>(BJ468-BJ467)/BJ463</f>
        <v>0</v>
      </c>
      <c r="BK466" s="329">
        <f>(BK468-BK467)/BK463</f>
        <v>0</v>
      </c>
      <c r="BL466" s="329">
        <f>(BL468-BL467)/BL463</f>
        <v>0</v>
      </c>
      <c r="BM466" s="329">
        <f>(BM468-BM467)/BM463</f>
        <v>0</v>
      </c>
      <c r="BN466" s="318"/>
      <c r="BO466" s="318"/>
      <c r="BP466" s="318"/>
      <c r="BQ466" s="318"/>
      <c r="BR466" s="318" t="s">
        <v>213</v>
      </c>
      <c r="BS466" s="329">
        <f>(BS468-BS467)/BS463</f>
        <v>0</v>
      </c>
      <c r="BT466" s="329">
        <f>(BT468-BT467)/BT463</f>
        <v>0</v>
      </c>
      <c r="BU466" s="329">
        <f>(BU468-BU467)/BU463</f>
        <v>0</v>
      </c>
      <c r="BV466" s="329">
        <f>(BV468-BV467)/BV463</f>
        <v>0</v>
      </c>
      <c r="BW466" s="329">
        <f>(BW468-BW467)/BW463</f>
        <v>0</v>
      </c>
      <c r="BX466" s="318"/>
      <c r="BY466" s="318"/>
      <c r="BZ466" s="318"/>
      <c r="CA466" s="318"/>
      <c r="CB466" s="318" t="s">
        <v>213</v>
      </c>
      <c r="CC466" s="329">
        <f>(CC468-CC467)/CC463</f>
        <v>0</v>
      </c>
      <c r="CD466" s="329">
        <f>(CD468-CD467)/CD463</f>
        <v>0</v>
      </c>
      <c r="CE466" s="329">
        <f>(CE468-CE467)/CE463</f>
        <v>0</v>
      </c>
      <c r="CF466" s="329">
        <f>(CF468-CF467)/CF463</f>
        <v>0</v>
      </c>
      <c r="CG466" s="329">
        <f>(CG468-CG467)/CG463</f>
        <v>0</v>
      </c>
      <c r="CH466" s="318"/>
      <c r="CI466" s="318"/>
      <c r="CJ466" s="318"/>
      <c r="CK466" s="318"/>
      <c r="CL466" s="318" t="s">
        <v>213</v>
      </c>
      <c r="CM466" s="329">
        <f>(CM468-CM467)/CM463</f>
        <v>1</v>
      </c>
      <c r="CN466" s="329">
        <f>(CN468-CN467)/CN463</f>
        <v>0</v>
      </c>
      <c r="CO466" s="329">
        <f>(CO468-CO467)/CO463</f>
        <v>0</v>
      </c>
      <c r="CP466" s="329">
        <f>(CP468-CP467)/CP463</f>
        <v>0</v>
      </c>
      <c r="CQ466" s="329">
        <f>(CQ468-CQ467)/CQ463</f>
        <v>0</v>
      </c>
      <c r="CR466" s="318"/>
      <c r="CS466" s="318"/>
      <c r="CT466" s="318"/>
      <c r="CU466" s="318"/>
      <c r="CV466" s="318" t="s">
        <v>213</v>
      </c>
      <c r="CW466" s="329">
        <f>(CW468-CW467)/CW463</f>
        <v>1</v>
      </c>
      <c r="CX466" s="329">
        <f>(CX468-CX467)/CX463</f>
        <v>0</v>
      </c>
      <c r="CY466" s="329">
        <f>(CY468-CY467)/CY463</f>
        <v>0</v>
      </c>
      <c r="CZ466" s="329">
        <f>(CZ468-CZ467)/CZ463</f>
        <v>0</v>
      </c>
      <c r="DA466" s="329">
        <f>(DA468-DA467)/DA463</f>
        <v>0</v>
      </c>
      <c r="DB466" s="318"/>
      <c r="DC466" s="318"/>
      <c r="DD466" s="318"/>
      <c r="DE466" s="318"/>
      <c r="DF466" s="318" t="s">
        <v>213</v>
      </c>
      <c r="DG466" s="329">
        <f>(DG468-DG467)/DG463</f>
        <v>1</v>
      </c>
      <c r="DH466" s="329">
        <f>(DH468-DH467)/DH463</f>
        <v>0</v>
      </c>
      <c r="DI466" s="329">
        <f>(DI468-DI467)/DI463</f>
        <v>0</v>
      </c>
      <c r="DJ466" s="329">
        <f>(DJ468-DJ467)/DJ463</f>
        <v>0</v>
      </c>
      <c r="DK466" s="329">
        <f>(DK468-DK467)/DK463</f>
        <v>0</v>
      </c>
      <c r="DL466" s="318"/>
      <c r="DM466" s="318"/>
      <c r="DN466" s="318"/>
      <c r="DO466" s="318"/>
      <c r="DP466" s="318" t="s">
        <v>213</v>
      </c>
      <c r="DQ466" s="329">
        <f>(DQ468-DQ467)/DQ463</f>
        <v>1</v>
      </c>
      <c r="DR466" s="329">
        <f>(DR468-DR467)/DR463</f>
        <v>0</v>
      </c>
      <c r="DS466" s="329">
        <f>(DS468-DS467)/DS463</f>
        <v>0</v>
      </c>
      <c r="DT466" s="329">
        <f>(DT468-DT467)/DT463</f>
        <v>0</v>
      </c>
      <c r="DU466" s="329">
        <f>(DU468-DU467)/DU463</f>
        <v>0</v>
      </c>
      <c r="DV466" s="318"/>
      <c r="DW466" s="318"/>
      <c r="DX466" s="318"/>
      <c r="DY466" s="318"/>
      <c r="DZ466" s="318" t="s">
        <v>213</v>
      </c>
      <c r="EA466" s="329">
        <f>(EA468-EA467)/EA463</f>
        <v>1</v>
      </c>
      <c r="EB466" s="329">
        <f>(EB468-EB467)/EB463</f>
        <v>0</v>
      </c>
      <c r="EC466" s="329">
        <f>(EC468-EC467)/EC463</f>
        <v>0</v>
      </c>
      <c r="ED466" s="329">
        <f>(ED468-ED467)/ED463</f>
        <v>0</v>
      </c>
      <c r="EE466" s="329">
        <f>(EE468-EE467)/EE463</f>
        <v>0</v>
      </c>
      <c r="EF466" s="318"/>
      <c r="EG466" s="318"/>
      <c r="EH466" s="318"/>
      <c r="EI466" s="318"/>
      <c r="EJ466" s="318" t="s">
        <v>213</v>
      </c>
      <c r="EK466" s="329">
        <f>(EK468-EK467)/EK463</f>
        <v>1</v>
      </c>
      <c r="EL466" s="329">
        <f>(EL468-EL467)/EL463</f>
        <v>0</v>
      </c>
      <c r="EM466" s="329">
        <f>(EM468-EM467)/EM463</f>
        <v>0</v>
      </c>
      <c r="EN466" s="329">
        <f>(EN468-EN467)/EN463</f>
        <v>0</v>
      </c>
      <c r="EO466" s="329">
        <f>(EO468-EO467)/EO463</f>
        <v>0</v>
      </c>
      <c r="EP466" s="318"/>
      <c r="EQ466" s="318"/>
      <c r="ER466" s="318"/>
      <c r="ES466" s="318"/>
      <c r="ET466" s="318" t="s">
        <v>213</v>
      </c>
      <c r="EU466" s="329">
        <f>(EU468-EU467)/EU463</f>
        <v>1</v>
      </c>
      <c r="EV466" s="329">
        <f>(EV468-EV467)/EV463</f>
        <v>0</v>
      </c>
      <c r="EW466" s="329">
        <f>(EW468-EW467)/EW463</f>
        <v>0</v>
      </c>
      <c r="EX466" s="329">
        <f>(EX468-EX467)/EX463</f>
        <v>0</v>
      </c>
      <c r="EY466" s="329">
        <f>(EY468-EY467)/EY463</f>
        <v>0</v>
      </c>
      <c r="EZ466" s="318"/>
      <c r="FA466" s="318"/>
      <c r="FB466" s="318"/>
      <c r="FC466" s="318"/>
      <c r="FD466" s="318" t="s">
        <v>213</v>
      </c>
      <c r="FE466" s="329">
        <f>(FE468-FE467)/FE463</f>
        <v>1</v>
      </c>
      <c r="FF466" s="329">
        <f>(FF468-FF467)/FF463</f>
        <v>0</v>
      </c>
      <c r="FG466" s="329">
        <f>(FG468-FG467)/FG463</f>
        <v>0</v>
      </c>
      <c r="FH466" s="329">
        <f>(FH468-FH467)/FH463</f>
        <v>0</v>
      </c>
      <c r="FI466" s="329">
        <f>(FI468-FI467)/FI463</f>
        <v>0</v>
      </c>
      <c r="FJ466" s="318"/>
      <c r="FM466" s="318"/>
      <c r="FN466" s="318" t="s">
        <v>213</v>
      </c>
      <c r="FO466" s="329">
        <f>(FO468-FO467)/FO463</f>
        <v>1</v>
      </c>
      <c r="FP466" s="329">
        <f>(FP468-FP467)/FP463</f>
        <v>0</v>
      </c>
      <c r="FQ466" s="329">
        <f>(FQ468-FQ467)/FQ463</f>
        <v>0</v>
      </c>
      <c r="FR466" s="329">
        <f>(FR468-FR467)/FR463</f>
        <v>0</v>
      </c>
      <c r="FS466" s="329">
        <f>(FS468-FS467)/FS463</f>
        <v>0</v>
      </c>
      <c r="FT466" s="318"/>
      <c r="FW466" s="318"/>
      <c r="FX466" s="318" t="s">
        <v>213</v>
      </c>
      <c r="FY466" s="329">
        <f>(FY468-FY467)/FY463</f>
        <v>1</v>
      </c>
      <c r="FZ466" s="329">
        <f>(FZ468-FZ467)/FZ463</f>
        <v>0</v>
      </c>
      <c r="GA466" s="329">
        <f>(GA468-GA467)/GA463</f>
        <v>0</v>
      </c>
      <c r="GB466" s="329">
        <f>(GB468-GB467)/GB463</f>
        <v>0</v>
      </c>
      <c r="GC466" s="329">
        <f>(GC468-GC467)/GC463</f>
        <v>0</v>
      </c>
      <c r="GD466" s="318"/>
      <c r="GG466" s="318"/>
      <c r="GH466" s="318" t="s">
        <v>213</v>
      </c>
      <c r="GI466" s="329">
        <f>(GI468-GI467)/GI463</f>
        <v>1</v>
      </c>
      <c r="GJ466" s="329">
        <f>(GJ468-GJ467)/GJ463</f>
        <v>0</v>
      </c>
      <c r="GK466" s="329">
        <f>(GK468-GK467)/GK463</f>
        <v>0</v>
      </c>
      <c r="GL466" s="329">
        <f>(GL468-GL467)/GL463</f>
        <v>0</v>
      </c>
      <c r="GM466" s="329">
        <f>(GM468-GM467)/GM463</f>
        <v>0</v>
      </c>
      <c r="GN466" s="318"/>
      <c r="GQ466" s="318"/>
      <c r="GR466" s="318" t="s">
        <v>213</v>
      </c>
      <c r="GS466" s="329">
        <f>(GS468-GS467)/GS463</f>
        <v>1</v>
      </c>
      <c r="GT466" s="329">
        <f>(GT468-GT467)/GT463</f>
        <v>0</v>
      </c>
      <c r="GU466" s="329">
        <f>(GU468-GU467)/GU463</f>
        <v>0</v>
      </c>
      <c r="GV466" s="329">
        <f>(GV468-GV467)/GV463</f>
        <v>0</v>
      </c>
      <c r="GW466" s="329">
        <f>(GW468-GW467)/GW463</f>
        <v>0</v>
      </c>
      <c r="GX466" s="318"/>
      <c r="HA466" s="318"/>
      <c r="HB466" s="318" t="s">
        <v>213</v>
      </c>
      <c r="HC466" s="329">
        <f>(HC468-HC467)/HC463</f>
        <v>1</v>
      </c>
      <c r="HD466" s="329">
        <f>(HD468-HD467)/HD463</f>
        <v>0</v>
      </c>
      <c r="HE466" s="329">
        <f>(HE468-HE467)/HE463</f>
        <v>0</v>
      </c>
      <c r="HF466" s="329">
        <f>(HF468-HF467)/HF463</f>
        <v>0</v>
      </c>
      <c r="HG466" s="329">
        <f>(HG468-HG467)/HG463</f>
        <v>0</v>
      </c>
      <c r="HH466" s="318"/>
      <c r="HK466" s="318"/>
      <c r="HL466" s="318" t="s">
        <v>213</v>
      </c>
      <c r="HM466" s="329">
        <f>(HM468-HM467)/HM463</f>
        <v>1</v>
      </c>
      <c r="HN466" s="329">
        <f>(HN468-HN467)/HN463</f>
        <v>0</v>
      </c>
      <c r="HO466" s="329">
        <f>(HO468-HO467)/HO463</f>
        <v>0</v>
      </c>
      <c r="HP466" s="329">
        <f>(HP468-HP467)/HP463</f>
        <v>0</v>
      </c>
      <c r="HQ466" s="329">
        <f>(HQ468-HQ467)/HQ463</f>
        <v>0</v>
      </c>
      <c r="HR466" s="318"/>
      <c r="HU466" s="318"/>
      <c r="HV466" s="318" t="s">
        <v>213</v>
      </c>
      <c r="HW466" s="329">
        <f>(HW468-HW467)/HW463</f>
        <v>1</v>
      </c>
      <c r="HX466" s="329">
        <f>(HX468-HX467)/HX463</f>
        <v>0</v>
      </c>
      <c r="HY466" s="329">
        <f>(HY468-HY467)/HY463</f>
        <v>0</v>
      </c>
      <c r="HZ466" s="329">
        <f>(HZ468-HZ467)/HZ463</f>
        <v>0</v>
      </c>
      <c r="IA466" s="329">
        <f>(IA468-IA467)/IA463</f>
        <v>0</v>
      </c>
      <c r="IB466" s="318"/>
      <c r="IE466" s="318"/>
      <c r="IF466" s="318" t="s">
        <v>213</v>
      </c>
      <c r="IG466" s="329">
        <f>(IG468-IG467)/IG463</f>
        <v>1</v>
      </c>
      <c r="IH466" s="329">
        <f>(IH468-IH467)/IH463</f>
        <v>0</v>
      </c>
      <c r="II466" s="329">
        <f>(II468-II467)/II463</f>
        <v>0</v>
      </c>
      <c r="IJ466" s="329">
        <f>(IJ468-IJ467)/IJ463</f>
        <v>0</v>
      </c>
      <c r="IK466" s="329">
        <f>(IK468-IK467)/IK463</f>
        <v>0</v>
      </c>
      <c r="IL466" s="318"/>
    </row>
    <row r="467" spans="1:249" ht="12.75">
      <c r="K467" s="318"/>
      <c r="S467" s="318" t="s">
        <v>185</v>
      </c>
      <c r="T467" s="332" t="s">
        <v>214</v>
      </c>
      <c r="U467" s="333">
        <f>ROUND(Y460*0.01,1)+ROUNDUP(($H$3*V460+$I$3)/Y463,0)*Y463</f>
        <v>-0.4</v>
      </c>
      <c r="V467" s="328">
        <f>U468</f>
        <v>-0.4</v>
      </c>
      <c r="W467" s="328">
        <f>V468</f>
        <v>-0.4</v>
      </c>
      <c r="X467" s="328">
        <f>W468</f>
        <v>-0.4</v>
      </c>
      <c r="Y467" s="328">
        <f>X468</f>
        <v>-0.4</v>
      </c>
      <c r="Z467" s="318"/>
      <c r="AA467" s="318"/>
      <c r="AB467" s="318"/>
      <c r="AC467" s="318" t="s">
        <v>185</v>
      </c>
      <c r="AD467" s="332" t="s">
        <v>214</v>
      </c>
      <c r="AE467" s="333">
        <f>ROUND(AI460*0.01,1)+ROUNDUP(($H$3*AF460+$I$3)/AI463,0)*AI463</f>
        <v>-0.5</v>
      </c>
      <c r="AF467" s="328">
        <f>AE468</f>
        <v>-0.5</v>
      </c>
      <c r="AG467" s="328">
        <f>AF468</f>
        <v>-0.5</v>
      </c>
      <c r="AH467" s="328">
        <f>AG468</f>
        <v>-0.5</v>
      </c>
      <c r="AI467" s="328">
        <f>AH468</f>
        <v>-0.5</v>
      </c>
      <c r="AJ467" s="318"/>
      <c r="AK467" s="318"/>
      <c r="AL467" s="318"/>
      <c r="AM467" s="318" t="s">
        <v>185</v>
      </c>
      <c r="AN467" s="332" t="s">
        <v>214</v>
      </c>
      <c r="AO467" s="333">
        <f>ROUND(AS460*0.01,1)+ROUNDUP(($H$3*AP460+$I$3)/AS463,0)*AS463</f>
        <v>-0.6</v>
      </c>
      <c r="AP467" s="328">
        <f>AO468</f>
        <v>-0.6</v>
      </c>
      <c r="AQ467" s="328">
        <f>AP468</f>
        <v>-0.6</v>
      </c>
      <c r="AR467" s="328">
        <f>AQ468</f>
        <v>-0.6</v>
      </c>
      <c r="AS467" s="328">
        <f>AR468</f>
        <v>-0.6</v>
      </c>
      <c r="AT467" s="318"/>
      <c r="AU467" s="318"/>
      <c r="AV467" s="318"/>
      <c r="AW467" s="318" t="s">
        <v>185</v>
      </c>
      <c r="AX467" s="332" t="s">
        <v>214</v>
      </c>
      <c r="AY467" s="333">
        <f>ROUND(BC460*0.01,1)+ROUNDUP(($H$3*AZ460+$I$3)/BC463,0)*BC463</f>
        <v>-0.7</v>
      </c>
      <c r="AZ467" s="328">
        <f>AY468</f>
        <v>-0.7</v>
      </c>
      <c r="BA467" s="328">
        <f>AZ468</f>
        <v>-0.7</v>
      </c>
      <c r="BB467" s="328">
        <f>BA468</f>
        <v>-0.7</v>
      </c>
      <c r="BC467" s="328">
        <f>BB468</f>
        <v>-0.7</v>
      </c>
      <c r="BD467" s="318"/>
      <c r="BE467" s="318"/>
      <c r="BF467" s="318"/>
      <c r="BG467" s="318" t="s">
        <v>185</v>
      </c>
      <c r="BH467" s="332" t="s">
        <v>214</v>
      </c>
      <c r="BI467" s="333">
        <f>ROUND(BM460*0.01,1)+ROUNDUP(($H$3*BJ460+$I$3)/BM463,0)*BM463</f>
        <v>-0.7</v>
      </c>
      <c r="BJ467" s="328">
        <f>BI468</f>
        <v>-0.7</v>
      </c>
      <c r="BK467" s="328">
        <f>BJ468</f>
        <v>-0.7</v>
      </c>
      <c r="BL467" s="328">
        <f>BK468</f>
        <v>-0.7</v>
      </c>
      <c r="BM467" s="328">
        <f>BL468</f>
        <v>-0.7</v>
      </c>
      <c r="BN467" s="318"/>
      <c r="BO467" s="318"/>
      <c r="BP467" s="318"/>
      <c r="BQ467" s="318" t="s">
        <v>185</v>
      </c>
      <c r="BR467" s="332" t="s">
        <v>214</v>
      </c>
      <c r="BS467" s="333">
        <f>ROUND(BW460*0.01,1)+ROUNDUP(($H$3*BT460+$I$3)/BW463,0)*BW463</f>
        <v>-0.8</v>
      </c>
      <c r="BT467" s="328">
        <f>BS468</f>
        <v>-0.8</v>
      </c>
      <c r="BU467" s="328">
        <f>BT468</f>
        <v>-0.8</v>
      </c>
      <c r="BV467" s="328">
        <f>BU468</f>
        <v>-0.8</v>
      </c>
      <c r="BW467" s="328">
        <f>BV468</f>
        <v>-0.8</v>
      </c>
      <c r="BX467" s="318"/>
      <c r="BY467" s="318"/>
      <c r="BZ467" s="318"/>
      <c r="CA467" s="318" t="s">
        <v>185</v>
      </c>
      <c r="CB467" s="332" t="s">
        <v>214</v>
      </c>
      <c r="CC467" s="333">
        <f>ROUND(CG460*0.01,1)+ROUNDUP(($H$3*CD460+$I$3)/CG463,0)*CG463</f>
        <v>-0.8</v>
      </c>
      <c r="CD467" s="328">
        <f>CC468</f>
        <v>-0.8</v>
      </c>
      <c r="CE467" s="328">
        <f>CD468</f>
        <v>-0.8</v>
      </c>
      <c r="CF467" s="328">
        <f>CE468</f>
        <v>-0.8</v>
      </c>
      <c r="CG467" s="328">
        <f>CF468</f>
        <v>-0.8</v>
      </c>
      <c r="CH467" s="318"/>
      <c r="CI467" s="318"/>
      <c r="CJ467" s="318"/>
      <c r="CK467" s="318" t="s">
        <v>185</v>
      </c>
      <c r="CL467" s="332" t="s">
        <v>214</v>
      </c>
      <c r="CM467" s="333">
        <f>ROUND(CQ460*0.01,1)+ROUNDUP(($H$3*CN460+$I$3)/CQ463,0)*CQ463</f>
        <v>-0.9</v>
      </c>
      <c r="CN467" s="328">
        <f>CM468</f>
        <v>2.2000000000000002</v>
      </c>
      <c r="CO467" s="328">
        <f>CN468</f>
        <v>2.2000000000000002</v>
      </c>
      <c r="CP467" s="328">
        <f>CO468</f>
        <v>2.2000000000000002</v>
      </c>
      <c r="CQ467" s="328">
        <f>CP468</f>
        <v>2.2000000000000002</v>
      </c>
      <c r="CR467" s="318"/>
      <c r="CS467" s="318"/>
      <c r="CT467" s="318"/>
      <c r="CU467" s="318" t="s">
        <v>185</v>
      </c>
      <c r="CV467" s="332" t="s">
        <v>214</v>
      </c>
      <c r="CW467" s="333">
        <f>ROUND(DA460*0.01,1)+ROUNDUP(($H$3*CX460+$I$3)/DA463,0)*DA463</f>
        <v>-0.9</v>
      </c>
      <c r="CX467" s="328">
        <f>CW468</f>
        <v>2.2000000000000002</v>
      </c>
      <c r="CY467" s="328">
        <f>CX468</f>
        <v>2.2000000000000002</v>
      </c>
      <c r="CZ467" s="328">
        <f>CY468</f>
        <v>2.2000000000000002</v>
      </c>
      <c r="DA467" s="328">
        <f>CZ468</f>
        <v>2.2000000000000002</v>
      </c>
      <c r="DB467" s="318"/>
      <c r="DC467" s="318"/>
      <c r="DD467" s="318"/>
      <c r="DE467" s="318" t="s">
        <v>185</v>
      </c>
      <c r="DF467" s="332" t="s">
        <v>214</v>
      </c>
      <c r="DG467" s="333">
        <f>ROUND(DK460*0.01,1)+ROUNDUP(($H$3*DH460+$I$3)/DK463,0)*DK463</f>
        <v>-0.9</v>
      </c>
      <c r="DH467" s="328">
        <f>DG468</f>
        <v>2.2000000000000002</v>
      </c>
      <c r="DI467" s="328">
        <f>DH468</f>
        <v>2.2000000000000002</v>
      </c>
      <c r="DJ467" s="328">
        <f>DI468</f>
        <v>2.2000000000000002</v>
      </c>
      <c r="DK467" s="328">
        <f>DJ468</f>
        <v>2.2000000000000002</v>
      </c>
      <c r="DL467" s="318"/>
      <c r="DM467" s="318"/>
      <c r="DN467" s="318"/>
      <c r="DO467" s="318" t="s">
        <v>185</v>
      </c>
      <c r="DP467" s="332" t="s">
        <v>214</v>
      </c>
      <c r="DQ467" s="333">
        <f>ROUND(DU460*0.01,1)+ROUNDUP(($H$3*DR460+$I$3)/DU463,0)*DU463</f>
        <v>-0.9</v>
      </c>
      <c r="DR467" s="328">
        <f>DQ468</f>
        <v>2.2000000000000002</v>
      </c>
      <c r="DS467" s="328">
        <f>DR468</f>
        <v>2.2000000000000002</v>
      </c>
      <c r="DT467" s="328">
        <f>DS468</f>
        <v>2.2000000000000002</v>
      </c>
      <c r="DU467" s="328">
        <f>DT468</f>
        <v>2.2000000000000002</v>
      </c>
      <c r="DV467" s="318"/>
      <c r="DW467" s="318"/>
      <c r="DX467" s="318"/>
      <c r="DY467" s="318" t="s">
        <v>185</v>
      </c>
      <c r="DZ467" s="332" t="s">
        <v>214</v>
      </c>
      <c r="EA467" s="333">
        <f>ROUND(EE460*0.01,1)+ROUNDUP(($H$3*EB460+$I$3)/EE463,0)*EE463</f>
        <v>-1</v>
      </c>
      <c r="EB467" s="328">
        <f>EA468</f>
        <v>2.1</v>
      </c>
      <c r="EC467" s="328">
        <f>EB468</f>
        <v>2.1</v>
      </c>
      <c r="ED467" s="328">
        <f>EC468</f>
        <v>2.1</v>
      </c>
      <c r="EE467" s="328">
        <f>ED468</f>
        <v>2.1</v>
      </c>
      <c r="EF467" s="318"/>
      <c r="EG467" s="318"/>
      <c r="EH467" s="318"/>
      <c r="EI467" s="318" t="s">
        <v>185</v>
      </c>
      <c r="EJ467" s="332" t="s">
        <v>214</v>
      </c>
      <c r="EK467" s="333">
        <f>ROUND(EO460*0.01,1)+ROUNDUP(($H$3*EL460+$I$3)/EO463,0)*EO463</f>
        <v>-1</v>
      </c>
      <c r="EL467" s="328">
        <f>EK468</f>
        <v>2.1</v>
      </c>
      <c r="EM467" s="328">
        <f>EL468</f>
        <v>2.1</v>
      </c>
      <c r="EN467" s="328">
        <f>EM468</f>
        <v>2.1</v>
      </c>
      <c r="EO467" s="328">
        <f>EN468</f>
        <v>2.1</v>
      </c>
      <c r="EP467" s="318"/>
      <c r="EQ467" s="318"/>
      <c r="ER467" s="318"/>
      <c r="ES467" s="318" t="s">
        <v>185</v>
      </c>
      <c r="ET467" s="332" t="s">
        <v>214</v>
      </c>
      <c r="EU467" s="333">
        <f>ROUND(EY460*0.01,1)+ROUNDUP(($H$3*EV460+$I$3)/EY463,0)*EY463</f>
        <v>-1</v>
      </c>
      <c r="EV467" s="328">
        <f>EU468</f>
        <v>2.1</v>
      </c>
      <c r="EW467" s="328">
        <f>EV468</f>
        <v>2.1</v>
      </c>
      <c r="EX467" s="328">
        <f>EW468</f>
        <v>2.1</v>
      </c>
      <c r="EY467" s="328">
        <f>EX468</f>
        <v>2.1</v>
      </c>
      <c r="EZ467" s="318"/>
      <c r="FA467" s="318"/>
      <c r="FB467" s="318"/>
      <c r="FC467" s="318" t="s">
        <v>185</v>
      </c>
      <c r="FD467" s="332" t="s">
        <v>214</v>
      </c>
      <c r="FE467" s="333">
        <f>ROUND(FI460*0.01,1)+ROUNDUP(($H$3*FF460+$I$3)/FI463,0)*FI463</f>
        <v>-1</v>
      </c>
      <c r="FF467" s="328">
        <f>FE468</f>
        <v>2.1</v>
      </c>
      <c r="FG467" s="328">
        <f>FF468</f>
        <v>2.1</v>
      </c>
      <c r="FH467" s="328">
        <f>FG468</f>
        <v>2.1</v>
      </c>
      <c r="FI467" s="328">
        <f>FH468</f>
        <v>2.1</v>
      </c>
      <c r="FJ467" s="318"/>
      <c r="FK467" s="318"/>
      <c r="FL467" s="318"/>
      <c r="FM467" s="318" t="s">
        <v>185</v>
      </c>
      <c r="FN467" s="332" t="s">
        <v>214</v>
      </c>
      <c r="FO467" s="333">
        <f>ROUND(FS460*0.01,1)+ROUNDUP(($H$3*FP460+$I$3)/FS463,0)*FS463</f>
        <v>-1</v>
      </c>
      <c r="FP467" s="328">
        <f>FO468</f>
        <v>2.1</v>
      </c>
      <c r="FQ467" s="328">
        <f>FP468</f>
        <v>2.1</v>
      </c>
      <c r="FR467" s="328">
        <f>FQ468</f>
        <v>2.1</v>
      </c>
      <c r="FS467" s="328">
        <f>FR468</f>
        <v>2.1</v>
      </c>
      <c r="FT467" s="318"/>
      <c r="FU467" s="318"/>
      <c r="FV467" s="318"/>
      <c r="FW467" s="318" t="s">
        <v>185</v>
      </c>
      <c r="FX467" s="332" t="s">
        <v>214</v>
      </c>
      <c r="FY467" s="333">
        <f>ROUND(GC460*0.01,1)+ROUNDUP(($H$3*FZ460+$I$3)/GC463,0)*GC463</f>
        <v>-1</v>
      </c>
      <c r="FZ467" s="328">
        <f>FY468</f>
        <v>2.1</v>
      </c>
      <c r="GA467" s="328">
        <f>FZ468</f>
        <v>2.1</v>
      </c>
      <c r="GB467" s="328">
        <f>GA468</f>
        <v>2.1</v>
      </c>
      <c r="GC467" s="328">
        <f>GB468</f>
        <v>2.1</v>
      </c>
      <c r="GD467" s="318"/>
      <c r="GE467" s="318"/>
      <c r="GF467" s="318"/>
      <c r="GG467" s="318" t="s">
        <v>185</v>
      </c>
      <c r="GH467" s="332" t="s">
        <v>214</v>
      </c>
      <c r="GI467" s="333">
        <f>ROUND(GM460*0.01,1)+ROUNDUP(($H$3*GJ460+$I$3)/GM463,0)*GM463</f>
        <v>-1</v>
      </c>
      <c r="GJ467" s="328">
        <f>GI468</f>
        <v>2.1</v>
      </c>
      <c r="GK467" s="328">
        <f>GJ468</f>
        <v>2.1</v>
      </c>
      <c r="GL467" s="328">
        <f>GK468</f>
        <v>2.1</v>
      </c>
      <c r="GM467" s="328">
        <f>GL468</f>
        <v>2.1</v>
      </c>
      <c r="GN467" s="318"/>
      <c r="GO467" s="318"/>
      <c r="GP467" s="318"/>
      <c r="GQ467" s="318" t="s">
        <v>185</v>
      </c>
      <c r="GR467" s="332" t="s">
        <v>214</v>
      </c>
      <c r="GS467" s="333">
        <f>ROUND(GW460*0.01,1)+ROUNDUP(($H$3*GT460+$I$3)/GW463,0)*GW463</f>
        <v>-1.1000000000000001</v>
      </c>
      <c r="GT467" s="328">
        <f>GS468</f>
        <v>2</v>
      </c>
      <c r="GU467" s="328">
        <f>GT468</f>
        <v>2</v>
      </c>
      <c r="GV467" s="328">
        <f>GU468</f>
        <v>2</v>
      </c>
      <c r="GW467" s="328">
        <f>GV468</f>
        <v>2</v>
      </c>
      <c r="GX467" s="318"/>
      <c r="GY467" s="318"/>
      <c r="GZ467" s="318"/>
      <c r="HA467" s="318" t="s">
        <v>185</v>
      </c>
      <c r="HB467" s="332" t="s">
        <v>214</v>
      </c>
      <c r="HC467" s="333">
        <f>ROUND(HG460*0.01,1)+ROUNDUP(($H$3*HD460+$I$3)/HG463,0)*HG463</f>
        <v>-1.1000000000000001</v>
      </c>
      <c r="HD467" s="328">
        <f>HC468</f>
        <v>2</v>
      </c>
      <c r="HE467" s="328">
        <f>HD468</f>
        <v>2</v>
      </c>
      <c r="HF467" s="328">
        <f>HE468</f>
        <v>2</v>
      </c>
      <c r="HG467" s="328">
        <f>HF468</f>
        <v>2</v>
      </c>
      <c r="HH467" s="318"/>
      <c r="HI467" s="318"/>
      <c r="HJ467" s="318"/>
      <c r="HK467" s="318" t="s">
        <v>185</v>
      </c>
      <c r="HL467" s="332" t="s">
        <v>214</v>
      </c>
      <c r="HM467" s="333">
        <f>ROUND(HQ460*0.01,1)+ROUNDUP(($H$3*HN460+$I$3)/HQ463,0)*HQ463</f>
        <v>-1.1000000000000001</v>
      </c>
      <c r="HN467" s="328">
        <f>HM468</f>
        <v>2</v>
      </c>
      <c r="HO467" s="328">
        <f>HN468</f>
        <v>2</v>
      </c>
      <c r="HP467" s="328">
        <f>HO468</f>
        <v>2</v>
      </c>
      <c r="HQ467" s="328">
        <f>HP468</f>
        <v>2</v>
      </c>
      <c r="HR467" s="318"/>
      <c r="HS467" s="318"/>
      <c r="HT467" s="318"/>
      <c r="HU467" s="318" t="s">
        <v>185</v>
      </c>
      <c r="HV467" s="332" t="s">
        <v>214</v>
      </c>
      <c r="HW467" s="333">
        <f>ROUND(IA460*0.01,1)+ROUNDUP(($H$3*HX460+$I$3)/IA463,0)*IA463</f>
        <v>-1.1000000000000001</v>
      </c>
      <c r="HX467" s="328">
        <f>HW468</f>
        <v>2</v>
      </c>
      <c r="HY467" s="328">
        <f>HX468</f>
        <v>2</v>
      </c>
      <c r="HZ467" s="328">
        <f>HY468</f>
        <v>2</v>
      </c>
      <c r="IA467" s="328">
        <f>HZ468</f>
        <v>2</v>
      </c>
      <c r="IB467" s="318"/>
      <c r="IC467" s="318"/>
      <c r="ID467" s="318"/>
      <c r="IE467" s="318" t="s">
        <v>185</v>
      </c>
      <c r="IF467" s="332" t="s">
        <v>214</v>
      </c>
      <c r="IG467" s="333">
        <f>ROUND(IK460*0.01,1)+ROUNDUP(($H$3*IH460+$I$3)/IK463,0)*IK463</f>
        <v>-1.1000000000000001</v>
      </c>
      <c r="IH467" s="328">
        <f>IG468</f>
        <v>2</v>
      </c>
      <c r="II467" s="328">
        <f>IH468</f>
        <v>2</v>
      </c>
      <c r="IJ467" s="328">
        <f>II468</f>
        <v>2</v>
      </c>
      <c r="IK467" s="328">
        <f>IJ468</f>
        <v>2</v>
      </c>
      <c r="IL467" s="318"/>
      <c r="IM467" s="318"/>
      <c r="IN467" s="318"/>
      <c r="IO467" s="318"/>
    </row>
    <row r="468" spans="1:249" ht="15">
      <c r="F468" s="328"/>
      <c r="G468" s="328"/>
      <c r="H468" s="328"/>
      <c r="I468" s="328"/>
      <c r="J468" s="449"/>
      <c r="K468" s="318"/>
      <c r="S468" s="318"/>
      <c r="T468" s="332" t="s">
        <v>216</v>
      </c>
      <c r="U468" s="207">
        <f>IF(U470&lt;U464,U467,IF(AND(U470&gt;=U464,U471&lt;U464),U467+1*U463,IF(AND(U471&gt;=U464,U472&lt;U464),U467+2*U463,IF(AND(U472&gt;=U464,U473&lt;U464),U467+3*U463,IF(AND(U473&gt;=U464,U474&lt;U464),U467+4*U463,U467+5*U463)))))</f>
        <v>-0.4</v>
      </c>
      <c r="V468" s="232">
        <f>IF(V470&lt;V464,V467,IF(AND(V470&gt;=V464,V471&lt;V464),V467+1*V463,IF(AND(V471&gt;=V464,V472&lt;V464),V467+2*V463,IF(AND(V472&gt;=V464,V473&lt;V464),V467+3*V463,IF(AND(V473&gt;=V464,V474&lt;V464),V467+4*V463,V467+5*V463)))))</f>
        <v>-0.4</v>
      </c>
      <c r="W468" s="232">
        <f>IF(W470&lt;W464,W467,IF(AND(W470&gt;=W464,W471&lt;W464),W467+1*W463,IF(AND(W471&gt;=W464,W472&lt;W464),W467+2*W463,IF(AND(W472&gt;=W464,W473&lt;W464),W467+3*W463,IF(AND(W473&gt;=W464,W474&lt;W464),W467+4*W463,W467+5*W463)))))</f>
        <v>-0.4</v>
      </c>
      <c r="X468" s="232">
        <f>IF(X470&lt;X464,X467,IF(AND(X470&gt;=X464,X471&lt;X464),X467+1*X463,IF(AND(X471&gt;=X464,X472&lt;X464),X467+2*X463,IF(AND(X472&gt;=X464,X473&lt;X464),X467+3*X463,IF(AND(X473&gt;=X464,X474&lt;X464),X467+4*X463,X467+5*X463)))))</f>
        <v>-0.4</v>
      </c>
      <c r="Y468" s="232">
        <f>IF(Y470&lt;Y464,Y467,IF(AND(Y470&gt;=Y464,Y471&lt;Y464),Y467+1*Y463,IF(AND(Y471&gt;=Y464,Y472&lt;Y464),Y467+2*Y463,IF(AND(Y472&gt;=Y464,Y473&lt;Y464),Y467+3*Y463,IF(AND(Y473&gt;=Y464,Y474&lt;Y464),Y467+4*Y463,Y467+5*Y463)))))</f>
        <v>-0.4</v>
      </c>
      <c r="Z468" s="318"/>
      <c r="AA468" s="318"/>
      <c r="AB468" s="318"/>
      <c r="AC468" s="318"/>
      <c r="AD468" s="332" t="s">
        <v>216</v>
      </c>
      <c r="AE468" s="207">
        <f>IF(AE470&lt;AE464,AE467,IF(AND(AE470&gt;=AE464,AE471&lt;AE464),AE467+1*AE463,IF(AND(AE471&gt;=AE464,AE472&lt;AE464),AE467+2*AE463,IF(AND(AE472&gt;=AE464,AE473&lt;AE464),AE467+3*AE463,IF(AND(AE473&gt;=AE464,AE474&lt;AE464),AE467+4*AE463,AE467+5*AE463)))))</f>
        <v>-0.5</v>
      </c>
      <c r="AF468" s="219">
        <f>IF(AF470&lt;AF464,AF467,IF(AND(AF470&gt;=AF464,AF471&lt;AF464),AF467+1*AF463,IF(AND(AF471&gt;=AF464,AF472&lt;AF464),AF467+2*AF463,IF(AND(AF472&gt;=AF464,AF473&lt;AF464),AF467+3*AF463,IF(AND(AF473&gt;=AF464,AF474&lt;AF464),AF467+4*AF463,IF(AND(AF474&gt;=AF464,AF475&lt;AF464),AF467+5*AF463,IF(AND(AF475&gt;=AF464,AF476&lt;AF464),AF467+6*AF463,IF(AND(AF476&gt;=AF464,AF477&lt;AF464),AF467+7*AF463,IF(AND(AF477&gt;=AF464,AF478&lt;AF464),AF467+8*AF463,IF(AND(AF478&gt;=AF464,AF479&lt;AF464),AF467+9*AF463,AF467+10*AF463))))))))))</f>
        <v>-0.5</v>
      </c>
      <c r="AG468" s="219">
        <f>IF(AG470&lt;AG464,AG467,IF(AND(AG470&gt;=AG464,AG471&lt;AG464),AG467+1*AG463,IF(AND(AG471&gt;=AG464,AG472&lt;AG464),AG467+2*AG463,IF(AND(AG472&gt;=AG464,AG473&lt;AG464),AG467+3*AG463,IF(AND(AG473&gt;=AG464,AG474&lt;AG464),AG467+4*AG463,IF(AND(AG474&gt;=AG464,AG475&lt;AG464),AG467+5*AG463,IF(AND(AG475&gt;=AG464,AG476&lt;AG464),AG467+6*AG463,IF(AND(AG476&gt;=AG464,AG477&lt;AG464),AG467+7*AG463,IF(AND(AG477&gt;=AG464,AG478&lt;AG464),AG467+8*AG463,IF(AND(AG478&gt;=AG464,AG479&lt;AG464),AG467+9*AG463,AG467+10*AG463))))))))))</f>
        <v>-0.5</v>
      </c>
      <c r="AH468" s="219">
        <f>IF(AH470&lt;AH464,AH467,IF(AND(AH470&gt;=AH464,AH471&lt;AH464),AH467+1*AH463,IF(AND(AH471&gt;=AH464,AH472&lt;AH464),AH467+2*AH463,IF(AND(AH472&gt;=AH464,AH473&lt;AH464),AH467+3*AH463,IF(AND(AH473&gt;=AH464,AH474&lt;AH464),AH467+4*AH463,IF(AND(AH474&gt;=AH464,AH475&lt;AH464),AH467+5*AH463,IF(AND(AH475&gt;=AH464,AH476&lt;AH464),AH467+6*AH463,IF(AND(AH476&gt;=AH464,AH477&lt;AH464),AH467+7*AH463,IF(AND(AH477&gt;=AH464,AH478&lt;AH464),AH467+8*AH463,IF(AND(AH478&gt;=AH464,AH479&lt;AH464),AH467+9*AH463,AH467+10*AH463))))))))))</f>
        <v>-0.5</v>
      </c>
      <c r="AI468" s="219">
        <f>IF(AI470&lt;AI464,AI467,IF(AND(AI470&gt;=AI464,AI471&lt;AI464),AI467+1*AI463,IF(AND(AI471&gt;=AI464,AI472&lt;AI464),AI467+2*AI463,IF(AND(AI472&gt;=AI464,AI473&lt;AI464),AI467+3*AI463,IF(AND(AI473&gt;=AI464,AI474&lt;AI464),AI467+4*AI463,IF(AND(AI474&gt;=AI464,AI475&lt;AI464),AI467+5*AI463,IF(AND(AI475&gt;=AI464,AI476&lt;AI464),AI467+6*AI463,IF(AND(AI476&gt;=AI464,AI477&lt;AI464),AI467+7*AI463,IF(AND(AI477&gt;=AI464,AI478&lt;AI464),AI467+8*AI463,IF(AND(AI478&gt;=AI464,AI479&lt;AI464),AI467+9*AI463,AI467+10*AI463))))))))))</f>
        <v>-0.5</v>
      </c>
      <c r="AJ468" s="318"/>
      <c r="AK468" s="318"/>
      <c r="AL468" s="318"/>
      <c r="AM468" s="318"/>
      <c r="AN468" s="332" t="s">
        <v>216</v>
      </c>
      <c r="AO468" s="207">
        <f>IF(AO470&lt;AO464,AO467,IF(AND(AO470&gt;=AO464,AO471&lt;AO464),AO467+1*AO463,IF(AND(AO471&gt;=AO464,AO472&lt;AO464),AO467+2*AO463,IF(AND(AO472&gt;=AO464,AO473&lt;AO464),AO467+3*AO463,IF(AND(AO473&gt;=AO464,AO474&lt;AO464),AO467+4*AO463,AO467+5*AO463)))))</f>
        <v>-0.6</v>
      </c>
      <c r="AP468" s="219">
        <f>IF(AP470&lt;AP464,AP467,IF(AND(AP470&gt;=AP464,AP471&lt;AP464),AP467+1*AP463,IF(AND(AP471&gt;=AP464,AP472&lt;AP464),AP467+2*AP463,IF(AND(AP472&gt;=AP464,AP473&lt;AP464),AP467+3*AP463,IF(AND(AP473&gt;=AP464,AP474&lt;AP464),AP467+4*AP463,IF(AND(AP474&gt;=AP464,AP475&lt;AP464),AP467+5*AP463,IF(AND(AP475&gt;=AP464,AP476&lt;AP464),AP467+6*AP463,IF(AND(AP476&gt;=AP464,AP477&lt;AP464),AP467+7*AP463,IF(AND(AP477&gt;=AP464,AP478&lt;AP464),AP467+8*AP463,IF(AND(AP478&gt;=AP464,AP479&lt;AP464),AP467+9*AP463,AP467+10*AP463))))))))))</f>
        <v>-0.6</v>
      </c>
      <c r="AQ468" s="219">
        <f>IF(AQ470&lt;AQ464,AQ467,IF(AND(AQ470&gt;=AQ464,AQ471&lt;AQ464),AQ467+1*AQ463,IF(AND(AQ471&gt;=AQ464,AQ472&lt;AQ464),AQ467+2*AQ463,IF(AND(AQ472&gt;=AQ464,AQ473&lt;AQ464),AQ467+3*AQ463,IF(AND(AQ473&gt;=AQ464,AQ474&lt;AQ464),AQ467+4*AQ463,IF(AND(AQ474&gt;=AQ464,AQ475&lt;AQ464),AQ467+5*AQ463,IF(AND(AQ475&gt;=AQ464,AQ476&lt;AQ464),AQ467+6*AQ463,IF(AND(AQ476&gt;=AQ464,AQ477&lt;AQ464),AQ467+7*AQ463,IF(AND(AQ477&gt;=AQ464,AQ478&lt;AQ464),AQ467+8*AQ463,IF(AND(AQ478&gt;=AQ464,AQ479&lt;AQ464),AQ467+9*AQ463,AQ467+10*AQ463))))))))))</f>
        <v>-0.6</v>
      </c>
      <c r="AR468" s="219">
        <f>IF(AR470&lt;AR464,AR467,IF(AND(AR470&gt;=AR464,AR471&lt;AR464),AR467+1*AR463,IF(AND(AR471&gt;=AR464,AR472&lt;AR464),AR467+2*AR463,IF(AND(AR472&gt;=AR464,AR473&lt;AR464),AR467+3*AR463,IF(AND(AR473&gt;=AR464,AR474&lt;AR464),AR467+4*AR463,IF(AND(AR474&gt;=AR464,AR475&lt;AR464),AR467+5*AR463,IF(AND(AR475&gt;=AR464,AR476&lt;AR464),AR467+6*AR463,IF(AND(AR476&gt;=AR464,AR477&lt;AR464),AR467+7*AR463,IF(AND(AR477&gt;=AR464,AR478&lt;AR464),AR467+8*AR463,IF(AND(AR478&gt;=AR464,AR479&lt;AR464),AR467+9*AR463,AR467+10*AR463))))))))))</f>
        <v>-0.6</v>
      </c>
      <c r="AS468" s="219">
        <f>IF(AS470&lt;AS464,AS467,IF(AND(AS470&gt;=AS464,AS471&lt;AS464),AS467+1*AS463,IF(AND(AS471&gt;=AS464,AS472&lt;AS464),AS467+2*AS463,IF(AND(AS472&gt;=AS464,AS473&lt;AS464),AS467+3*AS463,IF(AND(AS473&gt;=AS464,AS474&lt;AS464),AS467+4*AS463,IF(AND(AS474&gt;=AS464,AS475&lt;AS464),AS467+5*AS463,IF(AND(AS475&gt;=AS464,AS476&lt;AS464),AS467+6*AS463,IF(AND(AS476&gt;=AS464,AS477&lt;AS464),AS467+7*AS463,IF(AND(AS477&gt;=AS464,AS478&lt;AS464),AS467+8*AS463,IF(AND(AS478&gt;=AS464,AS479&lt;AS464),AS467+9*AS463,AS467+10*AS463))))))))))</f>
        <v>-0.6</v>
      </c>
      <c r="AT468" s="318"/>
      <c r="AU468" s="318"/>
      <c r="AV468" s="318"/>
      <c r="AW468" s="318"/>
      <c r="AX468" s="332" t="s">
        <v>216</v>
      </c>
      <c r="AY468" s="207">
        <f>IF(AY470&lt;AY464,AY467,IF(AND(AY470&gt;=AY464,AY471&lt;AY464),AY467+1*AY463,IF(AND(AY471&gt;=AY464,AY472&lt;AY464),AY467+2*AY463,IF(AND(AY472&gt;=AY464,AY473&lt;AY464),AY467+3*AY463,IF(AND(AY473&gt;=AY464,AY474&lt;AY464),AY467+4*AY463,AY467+5*AY463)))))</f>
        <v>-0.7</v>
      </c>
      <c r="AZ468" s="219">
        <f>IF(AZ470&lt;AZ464,AZ467,IF(AND(AZ470&gt;=AZ464,AZ471&lt;AZ464),AZ467+1*AZ463,IF(AND(AZ471&gt;=AZ464,AZ472&lt;AZ464),AZ467+2*AZ463,IF(AND(AZ472&gt;=AZ464,AZ473&lt;AZ464),AZ467+3*AZ463,IF(AND(AZ473&gt;=AZ464,AZ474&lt;AZ464),AZ467+4*AZ463,IF(AND(AZ474&gt;=AZ464,AZ475&lt;AZ464),AZ467+5*AZ463,IF(AND(AZ475&gt;=AZ464,AZ476&lt;AZ464),AZ467+6*AZ463,IF(AND(AZ476&gt;=AZ464,AZ477&lt;AZ464),AZ467+7*AZ463,IF(AND(AZ477&gt;=AZ464,AZ478&lt;AZ464),AZ467+8*AZ463,IF(AND(AZ478&gt;=AZ464,AZ479&lt;AZ464),AZ467+9*AZ463,AZ467+10*AZ463))))))))))</f>
        <v>-0.7</v>
      </c>
      <c r="BA468" s="219">
        <f>IF(BA470&lt;BA464,BA467,IF(AND(BA470&gt;=BA464,BA471&lt;BA464),BA467+1*BA463,IF(AND(BA471&gt;=BA464,BA472&lt;BA464),BA467+2*BA463,IF(AND(BA472&gt;=BA464,BA473&lt;BA464),BA467+3*BA463,IF(AND(BA473&gt;=BA464,BA474&lt;BA464),BA467+4*BA463,IF(AND(BA474&gt;=BA464,BA475&lt;BA464),BA467+5*BA463,IF(AND(BA475&gt;=BA464,BA476&lt;BA464),BA467+6*BA463,IF(AND(BA476&gt;=BA464,BA477&lt;BA464),BA467+7*BA463,IF(AND(BA477&gt;=BA464,BA478&lt;BA464),BA467+8*BA463,IF(AND(BA478&gt;=BA464,BA479&lt;BA464),BA467+9*BA463,BA467+10*BA463))))))))))</f>
        <v>-0.7</v>
      </c>
      <c r="BB468" s="219">
        <f>IF(BB470&lt;BB464,BB467,IF(AND(BB470&gt;=BB464,BB471&lt;BB464),BB467+1*BB463,IF(AND(BB471&gt;=BB464,BB472&lt;BB464),BB467+2*BB463,IF(AND(BB472&gt;=BB464,BB473&lt;BB464),BB467+3*BB463,IF(AND(BB473&gt;=BB464,BB474&lt;BB464),BB467+4*BB463,IF(AND(BB474&gt;=BB464,BB475&lt;BB464),BB467+5*BB463,IF(AND(BB475&gt;=BB464,BB476&lt;BB464),BB467+6*BB463,IF(AND(BB476&gt;=BB464,BB477&lt;BB464),BB467+7*BB463,IF(AND(BB477&gt;=BB464,BB478&lt;BB464),BB467+8*BB463,IF(AND(BB478&gt;=BB464,BB479&lt;BB464),BB467+9*BB463,BB467+10*BB463))))))))))</f>
        <v>-0.7</v>
      </c>
      <c r="BC468" s="219">
        <f>IF(BC470&lt;BC464,BC467,IF(AND(BC470&gt;=BC464,BC471&lt;BC464),BC467+1*BC463,IF(AND(BC471&gt;=BC464,BC472&lt;BC464),BC467+2*BC463,IF(AND(BC472&gt;=BC464,BC473&lt;BC464),BC467+3*BC463,IF(AND(BC473&gt;=BC464,BC474&lt;BC464),BC467+4*BC463,IF(AND(BC474&gt;=BC464,BC475&lt;BC464),BC467+5*BC463,IF(AND(BC475&gt;=BC464,BC476&lt;BC464),BC467+6*BC463,IF(AND(BC476&gt;=BC464,BC477&lt;BC464),BC467+7*BC463,IF(AND(BC477&gt;=BC464,BC478&lt;BC464),BC467+8*BC463,IF(AND(BC478&gt;=BC464,BC479&lt;BC464),BC467+9*BC463,BC467+10*BC463))))))))))</f>
        <v>-0.7</v>
      </c>
      <c r="BD468" s="318"/>
      <c r="BE468" s="318"/>
      <c r="BF468" s="318"/>
      <c r="BG468" s="318"/>
      <c r="BH468" s="332" t="s">
        <v>216</v>
      </c>
      <c r="BI468" s="207">
        <f>IF(BI470&lt;BI464,BI467,IF(AND(BI470&gt;=BI464,BI471&lt;BI464),BI467+1*BI463,IF(AND(BI471&gt;=BI464,BI472&lt;BI464),BI467+2*BI463,IF(AND(BI472&gt;=BI464,BI473&lt;BI464),BI467+3*BI463,IF(AND(BI473&gt;=BI464,BI474&lt;BI464),BI467+4*BI463,BI467+5*BI463)))))</f>
        <v>-0.7</v>
      </c>
      <c r="BJ468" s="219">
        <f>IF(BJ470&lt;BJ464,BJ467,IF(AND(BJ470&gt;=BJ464,BJ471&lt;BJ464),BJ467+1*BJ463,IF(AND(BJ471&gt;=BJ464,BJ472&lt;BJ464),BJ467+2*BJ463,IF(AND(BJ472&gt;=BJ464,BJ473&lt;BJ464),BJ467+3*BJ463,IF(AND(BJ473&gt;=BJ464,BJ474&lt;BJ464),BJ467+4*BJ463,IF(AND(BJ474&gt;=BJ464,BJ475&lt;BJ464),BJ467+5*BJ463,IF(AND(BJ475&gt;=BJ464,BJ476&lt;BJ464),BJ467+6*BJ463,IF(AND(BJ476&gt;=BJ464,BJ477&lt;BJ464),BJ467+7*BJ463,IF(AND(BJ477&gt;=BJ464,BJ478&lt;BJ464),BJ467+8*BJ463,IF(AND(BJ478&gt;=BJ464,BJ479&lt;BJ464),BJ467+9*BJ463,BJ467+10*BJ463))))))))))</f>
        <v>-0.7</v>
      </c>
      <c r="BK468" s="219">
        <f>IF(BK470&lt;BK464,BK467,IF(AND(BK470&gt;=BK464,BK471&lt;BK464),BK467+1*BK463,IF(AND(BK471&gt;=BK464,BK472&lt;BK464),BK467+2*BK463,IF(AND(BK472&gt;=BK464,BK473&lt;BK464),BK467+3*BK463,IF(AND(BK473&gt;=BK464,BK474&lt;BK464),BK467+4*BK463,IF(AND(BK474&gt;=BK464,BK475&lt;BK464),BK467+5*BK463,IF(AND(BK475&gt;=BK464,BK476&lt;BK464),BK467+6*BK463,IF(AND(BK476&gt;=BK464,BK477&lt;BK464),BK467+7*BK463,IF(AND(BK477&gt;=BK464,BK478&lt;BK464),BK467+8*BK463,IF(AND(BK478&gt;=BK464,BK479&lt;BK464),BK467+9*BK463,BK467+10*BK463))))))))))</f>
        <v>-0.7</v>
      </c>
      <c r="BL468" s="219">
        <f>IF(BL470&lt;BL464,BL467,IF(AND(BL470&gt;=BL464,BL471&lt;BL464),BL467+1*BL463,IF(AND(BL471&gt;=BL464,BL472&lt;BL464),BL467+2*BL463,IF(AND(BL472&gt;=BL464,BL473&lt;BL464),BL467+3*BL463,IF(AND(BL473&gt;=BL464,BL474&lt;BL464),BL467+4*BL463,IF(AND(BL474&gt;=BL464,BL475&lt;BL464),BL467+5*BL463,IF(AND(BL475&gt;=BL464,BL476&lt;BL464),BL467+6*BL463,IF(AND(BL476&gt;=BL464,BL477&lt;BL464),BL467+7*BL463,IF(AND(BL477&gt;=BL464,BL478&lt;BL464),BL467+8*BL463,IF(AND(BL478&gt;=BL464,BL479&lt;BL464),BL467+9*BL463,BL467+10*BL463))))))))))</f>
        <v>-0.7</v>
      </c>
      <c r="BM468" s="219">
        <f>IF(BM470&lt;BM464,BM467,IF(AND(BM470&gt;=BM464,BM471&lt;BM464),BM467+1*BM463,IF(AND(BM471&gt;=BM464,BM472&lt;BM464),BM467+2*BM463,IF(AND(BM472&gt;=BM464,BM473&lt;BM464),BM467+3*BM463,IF(AND(BM473&gt;=BM464,BM474&lt;BM464),BM467+4*BM463,IF(AND(BM474&gt;=BM464,BM475&lt;BM464),BM467+5*BM463,IF(AND(BM475&gt;=BM464,BM476&lt;BM464),BM467+6*BM463,IF(AND(BM476&gt;=BM464,BM477&lt;BM464),BM467+7*BM463,IF(AND(BM477&gt;=BM464,BM478&lt;BM464),BM467+8*BM463,IF(AND(BM478&gt;=BM464,BM479&lt;BM464),BM467+9*BM463,BM467+10*BM463))))))))))</f>
        <v>-0.7</v>
      </c>
      <c r="BN468" s="318"/>
      <c r="BO468" s="318"/>
      <c r="BP468" s="318"/>
      <c r="BQ468" s="318"/>
      <c r="BR468" s="332" t="s">
        <v>216</v>
      </c>
      <c r="BS468" s="207">
        <f>IF(BS470&lt;BS464,BS467,IF(AND(BS470&gt;=BS464,BS471&lt;BS464),BS467+1*BS463,IF(AND(BS471&gt;=BS464,BS472&lt;BS464),BS467+2*BS463,IF(AND(BS472&gt;=BS464,BS473&lt;BS464),BS467+3*BS463,IF(AND(BS473&gt;=BS464,BS474&lt;BS464),BS467+4*BS463,BS467+5*BS463)))))</f>
        <v>-0.8</v>
      </c>
      <c r="BT468" s="219">
        <f>IF(BT470&lt;BT464,BT467,IF(AND(BT470&gt;=BT464,BT471&lt;BT464),BT467+1*BT463,IF(AND(BT471&gt;=BT464,BT472&lt;BT464),BT467+2*BT463,IF(AND(BT472&gt;=BT464,BT473&lt;BT464),BT467+3*BT463,IF(AND(BT473&gt;=BT464,BT474&lt;BT464),BT467+4*BT463,IF(AND(BT474&gt;=BT464,BT475&lt;BT464),BT467+5*BT463,IF(AND(BT475&gt;=BT464,BT476&lt;BT464),BT467+6*BT463,IF(AND(BT476&gt;=BT464,BT477&lt;BT464),BT467+7*BT463,IF(AND(BT477&gt;=BT464,BT478&lt;BT464),BT467+8*BT463,IF(AND(BT478&gt;=BT464,BT479&lt;BT464),BT467+9*BT463,BT467+10*BT463))))))))))</f>
        <v>-0.8</v>
      </c>
      <c r="BU468" s="219">
        <f>IF(BU470&lt;BU464,BU467,IF(AND(BU470&gt;=BU464,BU471&lt;BU464),BU467+1*BU463,IF(AND(BU471&gt;=BU464,BU472&lt;BU464),BU467+2*BU463,IF(AND(BU472&gt;=BU464,BU473&lt;BU464),BU467+3*BU463,IF(AND(BU473&gt;=BU464,BU474&lt;BU464),BU467+4*BU463,IF(AND(BU474&gt;=BU464,BU475&lt;BU464),BU467+5*BU463,IF(AND(BU475&gt;=BU464,BU476&lt;BU464),BU467+6*BU463,IF(AND(BU476&gt;=BU464,BU477&lt;BU464),BU467+7*BU463,IF(AND(BU477&gt;=BU464,BU478&lt;BU464),BU467+8*BU463,IF(AND(BU478&gt;=BU464,BU479&lt;BU464),BU467+9*BU463,BU467+10*BU463))))))))))</f>
        <v>-0.8</v>
      </c>
      <c r="BV468" s="219">
        <f>IF(BV470&lt;BV464,BV467,IF(AND(BV470&gt;=BV464,BV471&lt;BV464),BV467+1*BV463,IF(AND(BV471&gt;=BV464,BV472&lt;BV464),BV467+2*BV463,IF(AND(BV472&gt;=BV464,BV473&lt;BV464),BV467+3*BV463,IF(AND(BV473&gt;=BV464,BV474&lt;BV464),BV467+4*BV463,IF(AND(BV474&gt;=BV464,BV475&lt;BV464),BV467+5*BV463,IF(AND(BV475&gt;=BV464,BV476&lt;BV464),BV467+6*BV463,IF(AND(BV476&gt;=BV464,BV477&lt;BV464),BV467+7*BV463,IF(AND(BV477&gt;=BV464,BV478&lt;BV464),BV467+8*BV463,IF(AND(BV478&gt;=BV464,BV479&lt;BV464),BV467+9*BV463,BV467+10*BV463))))))))))</f>
        <v>-0.8</v>
      </c>
      <c r="BW468" s="219">
        <f>IF(BW470&lt;BW464,BW467,IF(AND(BW470&gt;=BW464,BW471&lt;BW464),BW467+1*BW463,IF(AND(BW471&gt;=BW464,BW472&lt;BW464),BW467+2*BW463,IF(AND(BW472&gt;=BW464,BW473&lt;BW464),BW467+3*BW463,IF(AND(BW473&gt;=BW464,BW474&lt;BW464),BW467+4*BW463,IF(AND(BW474&gt;=BW464,BW475&lt;BW464),BW467+5*BW463,IF(AND(BW475&gt;=BW464,BW476&lt;BW464),BW467+6*BW463,IF(AND(BW476&gt;=BW464,BW477&lt;BW464),BW467+7*BW463,IF(AND(BW477&gt;=BW464,BW478&lt;BW464),BW467+8*BW463,IF(AND(BW478&gt;=BW464,BW479&lt;BW464),BW467+9*BW463,BW467+10*BW463))))))))))</f>
        <v>-0.8</v>
      </c>
      <c r="BX468" s="318"/>
      <c r="BY468" s="318"/>
      <c r="BZ468" s="318"/>
      <c r="CA468" s="318"/>
      <c r="CB468" s="332" t="s">
        <v>216</v>
      </c>
      <c r="CC468" s="207">
        <f>IF(CC470&lt;CC464,CC467,IF(AND(CC470&gt;=CC464,CC471&lt;CC464),CC467+1*CC463,IF(AND(CC471&gt;=CC464,CC472&lt;CC464),CC467+2*CC463,IF(AND(CC472&gt;=CC464,CC473&lt;CC464),CC467+3*CC463,IF(AND(CC473&gt;=CC464,CC474&lt;CC464),CC467+4*CC463,CC467+5*CC463)))))</f>
        <v>-0.8</v>
      </c>
      <c r="CD468" s="219">
        <f>IF(CD470&lt;CD464,CD467,IF(AND(CD470&gt;=CD464,CD471&lt;CD464),CD467+1*CD463,IF(AND(CD471&gt;=CD464,CD472&lt;CD464),CD467+2*CD463,IF(AND(CD472&gt;=CD464,CD473&lt;CD464),CD467+3*CD463,IF(AND(CD473&gt;=CD464,CD474&lt;CD464),CD467+4*CD463,IF(AND(CD474&gt;=CD464,CD475&lt;CD464),CD467+5*CD463,IF(AND(CD475&gt;=CD464,CD476&lt;CD464),CD467+6*CD463,IF(AND(CD476&gt;=CD464,CD477&lt;CD464),CD467+7*CD463,IF(AND(CD477&gt;=CD464,CD478&lt;CD464),CD467+8*CD463,IF(AND(CD478&gt;=CD464,CD479&lt;CD464),CD467+9*CD463,CD467+10*CD463))))))))))</f>
        <v>-0.8</v>
      </c>
      <c r="CE468" s="219">
        <f>IF(CE470&lt;CE464,CE467,IF(AND(CE470&gt;=CE464,CE471&lt;CE464),CE467+1*CE463,IF(AND(CE471&gt;=CE464,CE472&lt;CE464),CE467+2*CE463,IF(AND(CE472&gt;=CE464,CE473&lt;CE464),CE467+3*CE463,IF(AND(CE473&gt;=CE464,CE474&lt;CE464),CE467+4*CE463,IF(AND(CE474&gt;=CE464,CE475&lt;CE464),CE467+5*CE463,IF(AND(CE475&gt;=CE464,CE476&lt;CE464),CE467+6*CE463,IF(AND(CE476&gt;=CE464,CE477&lt;CE464),CE467+7*CE463,IF(AND(CE477&gt;=CE464,CE478&lt;CE464),CE467+8*CE463,IF(AND(CE478&gt;=CE464,CE479&lt;CE464),CE467+9*CE463,CE467+10*CE463))))))))))</f>
        <v>-0.8</v>
      </c>
      <c r="CF468" s="219">
        <f>IF(CF470&lt;CF464,CF467,IF(AND(CF470&gt;=CF464,CF471&lt;CF464),CF467+1*CF463,IF(AND(CF471&gt;=CF464,CF472&lt;CF464),CF467+2*CF463,IF(AND(CF472&gt;=CF464,CF473&lt;CF464),CF467+3*CF463,IF(AND(CF473&gt;=CF464,CF474&lt;CF464),CF467+4*CF463,IF(AND(CF474&gt;=CF464,CF475&lt;CF464),CF467+5*CF463,IF(AND(CF475&gt;=CF464,CF476&lt;CF464),CF467+6*CF463,IF(AND(CF476&gt;=CF464,CF477&lt;CF464),CF467+7*CF463,IF(AND(CF477&gt;=CF464,CF478&lt;CF464),CF467+8*CF463,IF(AND(CF478&gt;=CF464,CF479&lt;CF464),CF467+9*CF463,CF467+10*CF463))))))))))</f>
        <v>-0.8</v>
      </c>
      <c r="CG468" s="219">
        <f>IF(CG470&lt;CG464,CG467,IF(AND(CG470&gt;=CG464,CG471&lt;CG464),CG467+1*CG463,IF(AND(CG471&gt;=CG464,CG472&lt;CG464),CG467+2*CG463,IF(AND(CG472&gt;=CG464,CG473&lt;CG464),CG467+3*CG463,IF(AND(CG473&gt;=CG464,CG474&lt;CG464),CG467+4*CG463,IF(AND(CG474&gt;=CG464,CG475&lt;CG464),CG467+5*CG463,IF(AND(CG475&gt;=CG464,CG476&lt;CG464),CG467+6*CG463,IF(AND(CG476&gt;=CG464,CG477&lt;CG464),CG467+7*CG463,IF(AND(CG477&gt;=CG464,CG478&lt;CG464),CG467+8*CG463,IF(AND(CG478&gt;=CG464,CG479&lt;CG464),CG467+9*CG463,CG467+10*CG463))))))))))</f>
        <v>-0.8</v>
      </c>
      <c r="CH468" s="318"/>
      <c r="CI468" s="318"/>
      <c r="CJ468" s="318"/>
      <c r="CK468" s="318"/>
      <c r="CL468" s="332" t="s">
        <v>216</v>
      </c>
      <c r="CM468" s="207">
        <f>IF(CM470&lt;CM464,CM467,IF(AND(CM470&gt;=CM464,CM471&lt;CM464),CM467+1*CM463,IF(AND(CM471&gt;=CM464,CM472&lt;CM464),CM467+2*CM463,IF(AND(CM472&gt;=CM464,CM473&lt;CM464),CM467+3*CM463,IF(AND(CM473&gt;=CM464,CM474&lt;CM464),CM467+4*CM463,CM467+5*CM463)))))</f>
        <v>2.2000000000000002</v>
      </c>
      <c r="CN468" s="219">
        <f>IF(CN470&lt;CN464,CN467,IF(AND(CN470&gt;=CN464,CN471&lt;CN464),CN467+1*CN463,IF(AND(CN471&gt;=CN464,CN472&lt;CN464),CN467+2*CN463,IF(AND(CN472&gt;=CN464,CN473&lt;CN464),CN467+3*CN463,IF(AND(CN473&gt;=CN464,CN474&lt;CN464),CN467+4*CN463,IF(AND(CN474&gt;=CN464,CN475&lt;CN464),CN467+5*CN463,IF(AND(CN475&gt;=CN464,CN476&lt;CN464),CN467+6*CN463,IF(AND(CN476&gt;=CN464,CN477&lt;CN464),CN467+7*CN463,IF(AND(CN477&gt;=CN464,CN478&lt;CN464),CN467+8*CN463,IF(AND(CN478&gt;=CN464,CN479&lt;CN464),CN467+9*CN463,CN467+10*CN463))))))))))</f>
        <v>2.2000000000000002</v>
      </c>
      <c r="CO468" s="219">
        <f>IF(CO470&lt;CO464,CO467,IF(AND(CO470&gt;=CO464,CO471&lt;CO464),CO467+1*CO463,IF(AND(CO471&gt;=CO464,CO472&lt;CO464),CO467+2*CO463,IF(AND(CO472&gt;=CO464,CO473&lt;CO464),CO467+3*CO463,IF(AND(CO473&gt;=CO464,CO474&lt;CO464),CO467+4*CO463,IF(AND(CO474&gt;=CO464,CO475&lt;CO464),CO467+5*CO463,IF(AND(CO475&gt;=CO464,CO476&lt;CO464),CO467+6*CO463,IF(AND(CO476&gt;=CO464,CO477&lt;CO464),CO467+7*CO463,IF(AND(CO477&gt;=CO464,CO478&lt;CO464),CO467+8*CO463,IF(AND(CO478&gt;=CO464,CO479&lt;CO464),CO467+9*CO463,CO467+10*CO463))))))))))</f>
        <v>2.2000000000000002</v>
      </c>
      <c r="CP468" s="219">
        <f>IF(CP470&lt;CP464,CP467,IF(AND(CP470&gt;=CP464,CP471&lt;CP464),CP467+1*CP463,IF(AND(CP471&gt;=CP464,CP472&lt;CP464),CP467+2*CP463,IF(AND(CP472&gt;=CP464,CP473&lt;CP464),CP467+3*CP463,IF(AND(CP473&gt;=CP464,CP474&lt;CP464),CP467+4*CP463,IF(AND(CP474&gt;=CP464,CP475&lt;CP464),CP467+5*CP463,IF(AND(CP475&gt;=CP464,CP476&lt;CP464),CP467+6*CP463,IF(AND(CP476&gt;=CP464,CP477&lt;CP464),CP467+7*CP463,IF(AND(CP477&gt;=CP464,CP478&lt;CP464),CP467+8*CP463,IF(AND(CP478&gt;=CP464,CP479&lt;CP464),CP467+9*CP463,CP467+10*CP463))))))))))</f>
        <v>2.2000000000000002</v>
      </c>
      <c r="CQ468" s="219">
        <f>IF(CQ470&lt;CQ464,CQ467,IF(AND(CQ470&gt;=CQ464,CQ471&lt;CQ464),CQ467+1*CQ463,IF(AND(CQ471&gt;=CQ464,CQ472&lt;CQ464),CQ467+2*CQ463,IF(AND(CQ472&gt;=CQ464,CQ473&lt;CQ464),CQ467+3*CQ463,IF(AND(CQ473&gt;=CQ464,CQ474&lt;CQ464),CQ467+4*CQ463,IF(AND(CQ474&gt;=CQ464,CQ475&lt;CQ464),CQ467+5*CQ463,IF(AND(CQ475&gt;=CQ464,CQ476&lt;CQ464),CQ467+6*CQ463,IF(AND(CQ476&gt;=CQ464,CQ477&lt;CQ464),CQ467+7*CQ463,IF(AND(CQ477&gt;=CQ464,CQ478&lt;CQ464),CQ467+8*CQ463,IF(AND(CQ478&gt;=CQ464,CQ479&lt;CQ464),CQ467+9*CQ463,CQ467+10*CQ463))))))))))</f>
        <v>2.2000000000000002</v>
      </c>
      <c r="CR468" s="318"/>
      <c r="CS468" s="318"/>
      <c r="CT468" s="318"/>
      <c r="CU468" s="318"/>
      <c r="CV468" s="332" t="s">
        <v>216</v>
      </c>
      <c r="CW468" s="207">
        <f>IF(CW470&lt;CW464,CW467,IF(AND(CW470&gt;=CW464,CW471&lt;CW464),CW467+1*CW463,IF(AND(CW471&gt;=CW464,CW472&lt;CW464),CW467+2*CW463,IF(AND(CW472&gt;=CW464,CW473&lt;CW464),CW467+3*CW463,IF(AND(CW473&gt;=CW464,CW474&lt;CW464),CW467+4*CW463,CW467+5*CW463)))))</f>
        <v>2.2000000000000002</v>
      </c>
      <c r="CX468" s="219">
        <f>IF(CX470&lt;CX464,CX467,IF(AND(CX470&gt;=CX464,CX471&lt;CX464),CX467+1*CX463,IF(AND(CX471&gt;=CX464,CX472&lt;CX464),CX467+2*CX463,IF(AND(CX472&gt;=CX464,CX473&lt;CX464),CX467+3*CX463,IF(AND(CX473&gt;=CX464,CX474&lt;CX464),CX467+4*CX463,IF(AND(CX474&gt;=CX464,CX475&lt;CX464),CX467+5*CX463,IF(AND(CX475&gt;=CX464,CX476&lt;CX464),CX467+6*CX463,IF(AND(CX476&gt;=CX464,CX477&lt;CX464),CX467+7*CX463,IF(AND(CX477&gt;=CX464,CX478&lt;CX464),CX467+8*CX463,IF(AND(CX478&gt;=CX464,CX479&lt;CX464),CX467+9*CX463,CX467+10*CX463))))))))))</f>
        <v>2.2000000000000002</v>
      </c>
      <c r="CY468" s="219">
        <f>IF(CY470&lt;CY464,CY467,IF(AND(CY470&gt;=CY464,CY471&lt;CY464),CY467+1*CY463,IF(AND(CY471&gt;=CY464,CY472&lt;CY464),CY467+2*CY463,IF(AND(CY472&gt;=CY464,CY473&lt;CY464),CY467+3*CY463,IF(AND(CY473&gt;=CY464,CY474&lt;CY464),CY467+4*CY463,IF(AND(CY474&gt;=CY464,CY475&lt;CY464),CY467+5*CY463,IF(AND(CY475&gt;=CY464,CY476&lt;CY464),CY467+6*CY463,IF(AND(CY476&gt;=CY464,CY477&lt;CY464),CY467+7*CY463,IF(AND(CY477&gt;=CY464,CY478&lt;CY464),CY467+8*CY463,IF(AND(CY478&gt;=CY464,CY479&lt;CY464),CY467+9*CY463,CY467+10*CY463))))))))))</f>
        <v>2.2000000000000002</v>
      </c>
      <c r="CZ468" s="219">
        <f>IF(CZ470&lt;CZ464,CZ467,IF(AND(CZ470&gt;=CZ464,CZ471&lt;CZ464),CZ467+1*CZ463,IF(AND(CZ471&gt;=CZ464,CZ472&lt;CZ464),CZ467+2*CZ463,IF(AND(CZ472&gt;=CZ464,CZ473&lt;CZ464),CZ467+3*CZ463,IF(AND(CZ473&gt;=CZ464,CZ474&lt;CZ464),CZ467+4*CZ463,IF(AND(CZ474&gt;=CZ464,CZ475&lt;CZ464),CZ467+5*CZ463,IF(AND(CZ475&gt;=CZ464,CZ476&lt;CZ464),CZ467+6*CZ463,IF(AND(CZ476&gt;=CZ464,CZ477&lt;CZ464),CZ467+7*CZ463,IF(AND(CZ477&gt;=CZ464,CZ478&lt;CZ464),CZ467+8*CZ463,IF(AND(CZ478&gt;=CZ464,CZ479&lt;CZ464),CZ467+9*CZ463,CZ467+10*CZ463))))))))))</f>
        <v>2.2000000000000002</v>
      </c>
      <c r="DA468" s="219">
        <f>IF(DA470&lt;DA464,DA467,IF(AND(DA470&gt;=DA464,DA471&lt;DA464),DA467+1*DA463,IF(AND(DA471&gt;=DA464,DA472&lt;DA464),DA467+2*DA463,IF(AND(DA472&gt;=DA464,DA473&lt;DA464),DA467+3*DA463,IF(AND(DA473&gt;=DA464,DA474&lt;DA464),DA467+4*DA463,IF(AND(DA474&gt;=DA464,DA475&lt;DA464),DA467+5*DA463,IF(AND(DA475&gt;=DA464,DA476&lt;DA464),DA467+6*DA463,IF(AND(DA476&gt;=DA464,DA477&lt;DA464),DA467+7*DA463,IF(AND(DA477&gt;=DA464,DA478&lt;DA464),DA467+8*DA463,IF(AND(DA478&gt;=DA464,DA479&lt;DA464),DA467+9*DA463,DA467+10*DA463))))))))))</f>
        <v>2.2000000000000002</v>
      </c>
      <c r="DB468" s="318"/>
      <c r="DC468" s="318"/>
      <c r="DD468" s="318"/>
      <c r="DE468" s="318"/>
      <c r="DF468" s="332" t="s">
        <v>216</v>
      </c>
      <c r="DG468" s="207">
        <f>IF(DG470&lt;DG464,DG467,IF(AND(DG470&gt;=DG464,DG471&lt;DG464),DG467+1*DG463,IF(AND(DG471&gt;=DG464,DG472&lt;DG464),DG467+2*DG463,IF(AND(DG472&gt;=DG464,DG473&lt;DG464),DG467+3*DG463,IF(AND(DG473&gt;=DG464,DG474&lt;DG464),DG467+4*DG463,DG467+5*DG463)))))</f>
        <v>2.2000000000000002</v>
      </c>
      <c r="DH468" s="219">
        <f>IF(DH470&lt;DH464,DH467,IF(AND(DH470&gt;=DH464,DH471&lt;DH464),DH467+1*DH463,IF(AND(DH471&gt;=DH464,DH472&lt;DH464),DH467+2*DH463,IF(AND(DH472&gt;=DH464,DH473&lt;DH464),DH467+3*DH463,IF(AND(DH473&gt;=DH464,DH474&lt;DH464),DH467+4*DH463,IF(AND(DH474&gt;=DH464,DH475&lt;DH464),DH467+5*DH463,IF(AND(DH475&gt;=DH464,DH476&lt;DH464),DH467+6*DH463,IF(AND(DH476&gt;=DH464,DH477&lt;DH464),DH467+7*DH463,IF(AND(DH477&gt;=DH464,DH478&lt;DH464),DH467+8*DH463,IF(AND(DH478&gt;=DH464,DH479&lt;DH464),DH467+9*DH463,DH467+10*DH463))))))))))</f>
        <v>2.2000000000000002</v>
      </c>
      <c r="DI468" s="219">
        <f>IF(DI470&lt;DI464,DI467,IF(AND(DI470&gt;=DI464,DI471&lt;DI464),DI467+1*DI463,IF(AND(DI471&gt;=DI464,DI472&lt;DI464),DI467+2*DI463,IF(AND(DI472&gt;=DI464,DI473&lt;DI464),DI467+3*DI463,IF(AND(DI473&gt;=DI464,DI474&lt;DI464),DI467+4*DI463,IF(AND(DI474&gt;=DI464,DI475&lt;DI464),DI467+5*DI463,IF(AND(DI475&gt;=DI464,DI476&lt;DI464),DI467+6*DI463,IF(AND(DI476&gt;=DI464,DI477&lt;DI464),DI467+7*DI463,IF(AND(DI477&gt;=DI464,DI478&lt;DI464),DI467+8*DI463,IF(AND(DI478&gt;=DI464,DI479&lt;DI464),DI467+9*DI463,DI467+10*DI463))))))))))</f>
        <v>2.2000000000000002</v>
      </c>
      <c r="DJ468" s="219">
        <f>IF(DJ470&lt;DJ464,DJ467,IF(AND(DJ470&gt;=DJ464,DJ471&lt;DJ464),DJ467+1*DJ463,IF(AND(DJ471&gt;=DJ464,DJ472&lt;DJ464),DJ467+2*DJ463,IF(AND(DJ472&gt;=DJ464,DJ473&lt;DJ464),DJ467+3*DJ463,IF(AND(DJ473&gt;=DJ464,DJ474&lt;DJ464),DJ467+4*DJ463,IF(AND(DJ474&gt;=DJ464,DJ475&lt;DJ464),DJ467+5*DJ463,IF(AND(DJ475&gt;=DJ464,DJ476&lt;DJ464),DJ467+6*DJ463,IF(AND(DJ476&gt;=DJ464,DJ477&lt;DJ464),DJ467+7*DJ463,IF(AND(DJ477&gt;=DJ464,DJ478&lt;DJ464),DJ467+8*DJ463,IF(AND(DJ478&gt;=DJ464,DJ479&lt;DJ464),DJ467+9*DJ463,DJ467+10*DJ463))))))))))</f>
        <v>2.2000000000000002</v>
      </c>
      <c r="DK468" s="219">
        <f>IF(DK470&lt;DK464,DK467,IF(AND(DK470&gt;=DK464,DK471&lt;DK464),DK467+1*DK463,IF(AND(DK471&gt;=DK464,DK472&lt;DK464),DK467+2*DK463,IF(AND(DK472&gt;=DK464,DK473&lt;DK464),DK467+3*DK463,IF(AND(DK473&gt;=DK464,DK474&lt;DK464),DK467+4*DK463,IF(AND(DK474&gt;=DK464,DK475&lt;DK464),DK467+5*DK463,IF(AND(DK475&gt;=DK464,DK476&lt;DK464),DK467+6*DK463,IF(AND(DK476&gt;=DK464,DK477&lt;DK464),DK467+7*DK463,IF(AND(DK477&gt;=DK464,DK478&lt;DK464),DK467+8*DK463,IF(AND(DK478&gt;=DK464,DK479&lt;DK464),DK467+9*DK463,DK467+10*DK463))))))))))</f>
        <v>2.2000000000000002</v>
      </c>
      <c r="DL468" s="318"/>
      <c r="DM468" s="318"/>
      <c r="DN468" s="318"/>
      <c r="DO468" s="318"/>
      <c r="DP468" s="332" t="s">
        <v>216</v>
      </c>
      <c r="DQ468" s="207">
        <f>IF(DQ470&lt;DQ464,DQ467,IF(AND(DQ470&gt;=DQ464,DQ471&lt;DQ464),DQ467+1*DQ463,IF(AND(DQ471&gt;=DQ464,DQ472&lt;DQ464),DQ467+2*DQ463,IF(AND(DQ472&gt;=DQ464,DQ473&lt;DQ464),DQ467+3*DQ463,IF(AND(DQ473&gt;=DQ464,DQ474&lt;DQ464),DQ467+4*DQ463,DQ467+5*DQ463)))))</f>
        <v>2.2000000000000002</v>
      </c>
      <c r="DR468" s="219">
        <f>IF(DR470&lt;DR464,DR467,IF(AND(DR470&gt;=DR464,DR471&lt;DR464),DR467+1*DR463,IF(AND(DR471&gt;=DR464,DR472&lt;DR464),DR467+2*DR463,IF(AND(DR472&gt;=DR464,DR473&lt;DR464),DR467+3*DR463,IF(AND(DR473&gt;=DR464,DR474&lt;DR464),DR467+4*DR463,IF(AND(DR474&gt;=DR464,DR475&lt;DR464),DR467+5*DR463,IF(AND(DR475&gt;=DR464,DR476&lt;DR464),DR467+6*DR463,IF(AND(DR476&gt;=DR464,DR477&lt;DR464),DR467+7*DR463,IF(AND(DR477&gt;=DR464,DR478&lt;DR464),DR467+8*DR463,IF(AND(DR478&gt;=DR464,DR479&lt;DR464),DR467+9*DR463,DR467+10*DR463))))))))))</f>
        <v>2.2000000000000002</v>
      </c>
      <c r="DS468" s="219">
        <f>IF(DS470&lt;DS464,DS467,IF(AND(DS470&gt;=DS464,DS471&lt;DS464),DS467+1*DS463,IF(AND(DS471&gt;=DS464,DS472&lt;DS464),DS467+2*DS463,IF(AND(DS472&gt;=DS464,DS473&lt;DS464),DS467+3*DS463,IF(AND(DS473&gt;=DS464,DS474&lt;DS464),DS467+4*DS463,IF(AND(DS474&gt;=DS464,DS475&lt;DS464),DS467+5*DS463,IF(AND(DS475&gt;=DS464,DS476&lt;DS464),DS467+6*DS463,IF(AND(DS476&gt;=DS464,DS477&lt;DS464),DS467+7*DS463,IF(AND(DS477&gt;=DS464,DS478&lt;DS464),DS467+8*DS463,IF(AND(DS478&gt;=DS464,DS479&lt;DS464),DS467+9*DS463,DS467+10*DS463))))))))))</f>
        <v>2.2000000000000002</v>
      </c>
      <c r="DT468" s="219">
        <f>IF(DT470&lt;DT464,DT467,IF(AND(DT470&gt;=DT464,DT471&lt;DT464),DT467+1*DT463,IF(AND(DT471&gt;=DT464,DT472&lt;DT464),DT467+2*DT463,IF(AND(DT472&gt;=DT464,DT473&lt;DT464),DT467+3*DT463,IF(AND(DT473&gt;=DT464,DT474&lt;DT464),DT467+4*DT463,IF(AND(DT474&gt;=DT464,DT475&lt;DT464),DT467+5*DT463,IF(AND(DT475&gt;=DT464,DT476&lt;DT464),DT467+6*DT463,IF(AND(DT476&gt;=DT464,DT477&lt;DT464),DT467+7*DT463,IF(AND(DT477&gt;=DT464,DT478&lt;DT464),DT467+8*DT463,IF(AND(DT478&gt;=DT464,DT479&lt;DT464),DT467+9*DT463,DT467+10*DT463))))))))))</f>
        <v>2.2000000000000002</v>
      </c>
      <c r="DU468" s="219">
        <f>IF(DU470&lt;DU464,DU467,IF(AND(DU470&gt;=DU464,DU471&lt;DU464),DU467+1*DU463,IF(AND(DU471&gt;=DU464,DU472&lt;DU464),DU467+2*DU463,IF(AND(DU472&gt;=DU464,DU473&lt;DU464),DU467+3*DU463,IF(AND(DU473&gt;=DU464,DU474&lt;DU464),DU467+4*DU463,IF(AND(DU474&gt;=DU464,DU475&lt;DU464),DU467+5*DU463,IF(AND(DU475&gt;=DU464,DU476&lt;DU464),DU467+6*DU463,IF(AND(DU476&gt;=DU464,DU477&lt;DU464),DU467+7*DU463,IF(AND(DU477&gt;=DU464,DU478&lt;DU464),DU467+8*DU463,IF(AND(DU478&gt;=DU464,DU479&lt;DU464),DU467+9*DU463,DU467+10*DU463))))))))))</f>
        <v>2.2000000000000002</v>
      </c>
      <c r="DV468" s="318"/>
      <c r="DW468" s="318"/>
      <c r="DX468" s="318"/>
      <c r="DY468" s="318"/>
      <c r="DZ468" s="332" t="s">
        <v>216</v>
      </c>
      <c r="EA468" s="207">
        <f>IF(EA470&lt;EA464,EA467,IF(AND(EA470&gt;=EA464,EA471&lt;EA464),EA467+1*EA463,IF(AND(EA471&gt;=EA464,EA472&lt;EA464),EA467+2*EA463,IF(AND(EA472&gt;=EA464,EA473&lt;EA464),EA467+3*EA463,IF(AND(EA473&gt;=EA464,EA474&lt;EA464),EA467+4*EA463,EA467+5*EA463)))))</f>
        <v>2.1</v>
      </c>
      <c r="EB468" s="219">
        <f>IF(EB470&lt;EB464,EB467,IF(AND(EB470&gt;=EB464,EB471&lt;EB464),EB467+1*EB463,IF(AND(EB471&gt;=EB464,EB472&lt;EB464),EB467+2*EB463,IF(AND(EB472&gt;=EB464,EB473&lt;EB464),EB467+3*EB463,IF(AND(EB473&gt;=EB464,EB474&lt;EB464),EB467+4*EB463,IF(AND(EB474&gt;=EB464,EB475&lt;EB464),EB467+5*EB463,IF(AND(EB475&gt;=EB464,EB476&lt;EB464),EB467+6*EB463,IF(AND(EB476&gt;=EB464,EB477&lt;EB464),EB467+7*EB463,IF(AND(EB477&gt;=EB464,EB478&lt;EB464),EB467+8*EB463,IF(AND(EB478&gt;=EB464,EB479&lt;EB464),EB467+9*EB463,EB467+10*EB463))))))))))</f>
        <v>2.1</v>
      </c>
      <c r="EC468" s="219">
        <f>IF(EC470&lt;EC464,EC467,IF(AND(EC470&gt;=EC464,EC471&lt;EC464),EC467+1*EC463,IF(AND(EC471&gt;=EC464,EC472&lt;EC464),EC467+2*EC463,IF(AND(EC472&gt;=EC464,EC473&lt;EC464),EC467+3*EC463,IF(AND(EC473&gt;=EC464,EC474&lt;EC464),EC467+4*EC463,IF(AND(EC474&gt;=EC464,EC475&lt;EC464),EC467+5*EC463,IF(AND(EC475&gt;=EC464,EC476&lt;EC464),EC467+6*EC463,IF(AND(EC476&gt;=EC464,EC477&lt;EC464),EC467+7*EC463,IF(AND(EC477&gt;=EC464,EC478&lt;EC464),EC467+8*EC463,IF(AND(EC478&gt;=EC464,EC479&lt;EC464),EC467+9*EC463,EC467+10*EC463))))))))))</f>
        <v>2.1</v>
      </c>
      <c r="ED468" s="219">
        <f>IF(ED470&lt;ED464,ED467,IF(AND(ED470&gt;=ED464,ED471&lt;ED464),ED467+1*ED463,IF(AND(ED471&gt;=ED464,ED472&lt;ED464),ED467+2*ED463,IF(AND(ED472&gt;=ED464,ED473&lt;ED464),ED467+3*ED463,IF(AND(ED473&gt;=ED464,ED474&lt;ED464),ED467+4*ED463,IF(AND(ED474&gt;=ED464,ED475&lt;ED464),ED467+5*ED463,IF(AND(ED475&gt;=ED464,ED476&lt;ED464),ED467+6*ED463,IF(AND(ED476&gt;=ED464,ED477&lt;ED464),ED467+7*ED463,IF(AND(ED477&gt;=ED464,ED478&lt;ED464),ED467+8*ED463,IF(AND(ED478&gt;=ED464,ED479&lt;ED464),ED467+9*ED463,ED467+10*ED463))))))))))</f>
        <v>2.1</v>
      </c>
      <c r="EE468" s="219">
        <f>IF(EE470&lt;EE464,EE467,IF(AND(EE470&gt;=EE464,EE471&lt;EE464),EE467+1*EE463,IF(AND(EE471&gt;=EE464,EE472&lt;EE464),EE467+2*EE463,IF(AND(EE472&gt;=EE464,EE473&lt;EE464),EE467+3*EE463,IF(AND(EE473&gt;=EE464,EE474&lt;EE464),EE467+4*EE463,IF(AND(EE474&gt;=EE464,EE475&lt;EE464),EE467+5*EE463,IF(AND(EE475&gt;=EE464,EE476&lt;EE464),EE467+6*EE463,IF(AND(EE476&gt;=EE464,EE477&lt;EE464),EE467+7*EE463,IF(AND(EE477&gt;=EE464,EE478&lt;EE464),EE467+8*EE463,IF(AND(EE478&gt;=EE464,EE479&lt;EE464),EE467+9*EE463,EE467+10*EE463))))))))))</f>
        <v>2.1</v>
      </c>
      <c r="EF468" s="318"/>
      <c r="EG468" s="318"/>
      <c r="EH468" s="318"/>
      <c r="EI468" s="318"/>
      <c r="EJ468" s="332" t="s">
        <v>216</v>
      </c>
      <c r="EK468" s="207">
        <f>IF(EK470&lt;EK464,EK467,IF(AND(EK470&gt;=EK464,EK471&lt;EK464),EK467+1*EK463,IF(AND(EK471&gt;=EK464,EK472&lt;EK464),EK467+2*EK463,IF(AND(EK472&gt;=EK464,EK473&lt;EK464),EK467+3*EK463,IF(AND(EK473&gt;=EK464,EK474&lt;EK464),EK467+4*EK463,EK467+5*EK463)))))</f>
        <v>2.1</v>
      </c>
      <c r="EL468" s="219">
        <f>IF(EL470&lt;EL464,EL467,IF(AND(EL470&gt;=EL464,EL471&lt;EL464),EL467+1*EL463,IF(AND(EL471&gt;=EL464,EL472&lt;EL464),EL467+2*EL463,IF(AND(EL472&gt;=EL464,EL473&lt;EL464),EL467+3*EL463,IF(AND(EL473&gt;=EL464,EL474&lt;EL464),EL467+4*EL463,IF(AND(EL474&gt;=EL464,EL475&lt;EL464),EL467+5*EL463,IF(AND(EL475&gt;=EL464,EL476&lt;EL464),EL467+6*EL463,IF(AND(EL476&gt;=EL464,EL477&lt;EL464),EL467+7*EL463,IF(AND(EL477&gt;=EL464,EL478&lt;EL464),EL467+8*EL463,IF(AND(EL478&gt;=EL464,EL479&lt;EL464),EL467+9*EL463,EL467+10*EL463))))))))))</f>
        <v>2.1</v>
      </c>
      <c r="EM468" s="219">
        <f>IF(EM470&lt;EM464,EM467,IF(AND(EM470&gt;=EM464,EM471&lt;EM464),EM467+1*EM463,IF(AND(EM471&gt;=EM464,EM472&lt;EM464),EM467+2*EM463,IF(AND(EM472&gt;=EM464,EM473&lt;EM464),EM467+3*EM463,IF(AND(EM473&gt;=EM464,EM474&lt;EM464),EM467+4*EM463,IF(AND(EM474&gt;=EM464,EM475&lt;EM464),EM467+5*EM463,IF(AND(EM475&gt;=EM464,EM476&lt;EM464),EM467+6*EM463,IF(AND(EM476&gt;=EM464,EM477&lt;EM464),EM467+7*EM463,IF(AND(EM477&gt;=EM464,EM478&lt;EM464),EM467+8*EM463,IF(AND(EM478&gt;=EM464,EM479&lt;EM464),EM467+9*EM463,EM467+10*EM463))))))))))</f>
        <v>2.1</v>
      </c>
      <c r="EN468" s="219">
        <f>IF(EN470&lt;EN464,EN467,IF(AND(EN470&gt;=EN464,EN471&lt;EN464),EN467+1*EN463,IF(AND(EN471&gt;=EN464,EN472&lt;EN464),EN467+2*EN463,IF(AND(EN472&gt;=EN464,EN473&lt;EN464),EN467+3*EN463,IF(AND(EN473&gt;=EN464,EN474&lt;EN464),EN467+4*EN463,IF(AND(EN474&gt;=EN464,EN475&lt;EN464),EN467+5*EN463,IF(AND(EN475&gt;=EN464,EN476&lt;EN464),EN467+6*EN463,IF(AND(EN476&gt;=EN464,EN477&lt;EN464),EN467+7*EN463,IF(AND(EN477&gt;=EN464,EN478&lt;EN464),EN467+8*EN463,IF(AND(EN478&gt;=EN464,EN479&lt;EN464),EN467+9*EN463,EN467+10*EN463))))))))))</f>
        <v>2.1</v>
      </c>
      <c r="EO468" s="219">
        <f>IF(EO470&lt;EO464,EO467,IF(AND(EO470&gt;=EO464,EO471&lt;EO464),EO467+1*EO463,IF(AND(EO471&gt;=EO464,EO472&lt;EO464),EO467+2*EO463,IF(AND(EO472&gt;=EO464,EO473&lt;EO464),EO467+3*EO463,IF(AND(EO473&gt;=EO464,EO474&lt;EO464),EO467+4*EO463,IF(AND(EO474&gt;=EO464,EO475&lt;EO464),EO467+5*EO463,IF(AND(EO475&gt;=EO464,EO476&lt;EO464),EO467+6*EO463,IF(AND(EO476&gt;=EO464,EO477&lt;EO464),EO467+7*EO463,IF(AND(EO477&gt;=EO464,EO478&lt;EO464),EO467+8*EO463,IF(AND(EO478&gt;=EO464,EO479&lt;EO464),EO467+9*EO463,EO467+10*EO463))))))))))</f>
        <v>2.1</v>
      </c>
      <c r="EP468" s="318"/>
      <c r="EQ468" s="318"/>
      <c r="ER468" s="318"/>
      <c r="ES468" s="318"/>
      <c r="ET468" s="332" t="s">
        <v>216</v>
      </c>
      <c r="EU468" s="207">
        <f>IF(EU470&lt;EU464,EU467,IF(AND(EU470&gt;=EU464,EU471&lt;EU464),EU467+1*EU463,IF(AND(EU471&gt;=EU464,EU472&lt;EU464),EU467+2*EU463,IF(AND(EU472&gt;=EU464,EU473&lt;EU464),EU467+3*EU463,IF(AND(EU473&gt;=EU464,EU474&lt;EU464),EU467+4*EU463,EU467+5*EU463)))))</f>
        <v>2.1</v>
      </c>
      <c r="EV468" s="219">
        <f>IF(EV470&lt;EV464,EV467,IF(AND(EV470&gt;=EV464,EV471&lt;EV464),EV467+1*EV463,IF(AND(EV471&gt;=EV464,EV472&lt;EV464),EV467+2*EV463,IF(AND(EV472&gt;=EV464,EV473&lt;EV464),EV467+3*EV463,IF(AND(EV473&gt;=EV464,EV474&lt;EV464),EV467+4*EV463,IF(AND(EV474&gt;=EV464,EV475&lt;EV464),EV467+5*EV463,IF(AND(EV475&gt;=EV464,EV476&lt;EV464),EV467+6*EV463,IF(AND(EV476&gt;=EV464,EV477&lt;EV464),EV467+7*EV463,IF(AND(EV477&gt;=EV464,EV478&lt;EV464),EV467+8*EV463,IF(AND(EV478&gt;=EV464,EV479&lt;EV464),EV467+9*EV463,EV467+10*EV463))))))))))</f>
        <v>2.1</v>
      </c>
      <c r="EW468" s="219">
        <f>IF(EW470&lt;EW464,EW467,IF(AND(EW470&gt;=EW464,EW471&lt;EW464),EW467+1*EW463,IF(AND(EW471&gt;=EW464,EW472&lt;EW464),EW467+2*EW463,IF(AND(EW472&gt;=EW464,EW473&lt;EW464),EW467+3*EW463,IF(AND(EW473&gt;=EW464,EW474&lt;EW464),EW467+4*EW463,IF(AND(EW474&gt;=EW464,EW475&lt;EW464),EW467+5*EW463,IF(AND(EW475&gt;=EW464,EW476&lt;EW464),EW467+6*EW463,IF(AND(EW476&gt;=EW464,EW477&lt;EW464),EW467+7*EW463,IF(AND(EW477&gt;=EW464,EW478&lt;EW464),EW467+8*EW463,IF(AND(EW478&gt;=EW464,EW479&lt;EW464),EW467+9*EW463,EW467+10*EW463))))))))))</f>
        <v>2.1</v>
      </c>
      <c r="EX468" s="219">
        <f>IF(EX470&lt;EX464,EX467,IF(AND(EX470&gt;=EX464,EX471&lt;EX464),EX467+1*EX463,IF(AND(EX471&gt;=EX464,EX472&lt;EX464),EX467+2*EX463,IF(AND(EX472&gt;=EX464,EX473&lt;EX464),EX467+3*EX463,IF(AND(EX473&gt;=EX464,EX474&lt;EX464),EX467+4*EX463,IF(AND(EX474&gt;=EX464,EX475&lt;EX464),EX467+5*EX463,IF(AND(EX475&gt;=EX464,EX476&lt;EX464),EX467+6*EX463,IF(AND(EX476&gt;=EX464,EX477&lt;EX464),EX467+7*EX463,IF(AND(EX477&gt;=EX464,EX478&lt;EX464),EX467+8*EX463,IF(AND(EX478&gt;=EX464,EX479&lt;EX464),EX467+9*EX463,EX467+10*EX463))))))))))</f>
        <v>2.1</v>
      </c>
      <c r="EY468" s="219">
        <f>IF(EY470&lt;EY464,EY467,IF(AND(EY470&gt;=EY464,EY471&lt;EY464),EY467+1*EY463,IF(AND(EY471&gt;=EY464,EY472&lt;EY464),EY467+2*EY463,IF(AND(EY472&gt;=EY464,EY473&lt;EY464),EY467+3*EY463,IF(AND(EY473&gt;=EY464,EY474&lt;EY464),EY467+4*EY463,IF(AND(EY474&gt;=EY464,EY475&lt;EY464),EY467+5*EY463,IF(AND(EY475&gt;=EY464,EY476&lt;EY464),EY467+6*EY463,IF(AND(EY476&gt;=EY464,EY477&lt;EY464),EY467+7*EY463,IF(AND(EY477&gt;=EY464,EY478&lt;EY464),EY467+8*EY463,IF(AND(EY478&gt;=EY464,EY479&lt;EY464),EY467+9*EY463,EY467+10*EY463))))))))))</f>
        <v>2.1</v>
      </c>
      <c r="EZ468" s="318"/>
      <c r="FA468" s="318"/>
      <c r="FB468" s="318"/>
      <c r="FC468" s="318"/>
      <c r="FD468" s="332" t="s">
        <v>216</v>
      </c>
      <c r="FE468" s="207">
        <f>IF(FE470&lt;FE464,FE467,IF(AND(FE470&gt;=FE464,FE471&lt;FE464),FE467+1*FE463,IF(AND(FE471&gt;=FE464,FE472&lt;FE464),FE467+2*FE463,IF(AND(FE472&gt;=FE464,FE473&lt;FE464),FE467+3*FE463,IF(AND(FE473&gt;=FE464,FE474&lt;FE464),FE467+4*FE463,FE467+5*FE463)))))</f>
        <v>2.1</v>
      </c>
      <c r="FF468" s="219">
        <f>IF(FF470&lt;FF464,FF467,IF(AND(FF470&gt;=FF464,FF471&lt;FF464),FF467+1*FF463,IF(AND(FF471&gt;=FF464,FF472&lt;FF464),FF467+2*FF463,IF(AND(FF472&gt;=FF464,FF473&lt;FF464),FF467+3*FF463,IF(AND(FF473&gt;=FF464,FF474&lt;FF464),FF467+4*FF463,IF(AND(FF474&gt;=FF464,FF475&lt;FF464),FF467+5*FF463,IF(AND(FF475&gt;=FF464,FF476&lt;FF464),FF467+6*FF463,IF(AND(FF476&gt;=FF464,FF477&lt;FF464),FF467+7*FF463,IF(AND(FF477&gt;=FF464,FF478&lt;FF464),FF467+8*FF463,IF(AND(FF478&gt;=FF464,FF479&lt;FF464),FF467+9*FF463,FF467+10*FF463))))))))))</f>
        <v>2.1</v>
      </c>
      <c r="FG468" s="219">
        <f>IF(FG470&lt;FG464,FG467,IF(AND(FG470&gt;=FG464,FG471&lt;FG464),FG467+1*FG463,IF(AND(FG471&gt;=FG464,FG472&lt;FG464),FG467+2*FG463,IF(AND(FG472&gt;=FG464,FG473&lt;FG464),FG467+3*FG463,IF(AND(FG473&gt;=FG464,FG474&lt;FG464),FG467+4*FG463,IF(AND(FG474&gt;=FG464,FG475&lt;FG464),FG467+5*FG463,IF(AND(FG475&gt;=FG464,FG476&lt;FG464),FG467+6*FG463,IF(AND(FG476&gt;=FG464,FG477&lt;FG464),FG467+7*FG463,IF(AND(FG477&gt;=FG464,FG478&lt;FG464),FG467+8*FG463,IF(AND(FG478&gt;=FG464,FG479&lt;FG464),FG467+9*FG463,FG467+10*FG463))))))))))</f>
        <v>2.1</v>
      </c>
      <c r="FH468" s="219">
        <f>IF(FH470&lt;FH464,FH467,IF(AND(FH470&gt;=FH464,FH471&lt;FH464),FH467+1*FH463,IF(AND(FH471&gt;=FH464,FH472&lt;FH464),FH467+2*FH463,IF(AND(FH472&gt;=FH464,FH473&lt;FH464),FH467+3*FH463,IF(AND(FH473&gt;=FH464,FH474&lt;FH464),FH467+4*FH463,IF(AND(FH474&gt;=FH464,FH475&lt;FH464),FH467+5*FH463,IF(AND(FH475&gt;=FH464,FH476&lt;FH464),FH467+6*FH463,IF(AND(FH476&gt;=FH464,FH477&lt;FH464),FH467+7*FH463,IF(AND(FH477&gt;=FH464,FH478&lt;FH464),FH467+8*FH463,IF(AND(FH478&gt;=FH464,FH479&lt;FH464),FH467+9*FH463,FH467+10*FH463))))))))))</f>
        <v>2.1</v>
      </c>
      <c r="FI468" s="219">
        <f>IF(FI470&lt;FI464,FI467,IF(AND(FI470&gt;=FI464,FI471&lt;FI464),FI467+1*FI463,IF(AND(FI471&gt;=FI464,FI472&lt;FI464),FI467+2*FI463,IF(AND(FI472&gt;=FI464,FI473&lt;FI464),FI467+3*FI463,IF(AND(FI473&gt;=FI464,FI474&lt;FI464),FI467+4*FI463,IF(AND(FI474&gt;=FI464,FI475&lt;FI464),FI467+5*FI463,IF(AND(FI475&gt;=FI464,FI476&lt;FI464),FI467+6*FI463,IF(AND(FI476&gt;=FI464,FI477&lt;FI464),FI467+7*FI463,IF(AND(FI477&gt;=FI464,FI478&lt;FI464),FI467+8*FI463,IF(AND(FI478&gt;=FI464,FI479&lt;FI464),FI467+9*FI463,FI467+10*FI463))))))))))</f>
        <v>2.1</v>
      </c>
      <c r="FJ468" s="318"/>
      <c r="FK468" s="318"/>
      <c r="FL468" s="318"/>
      <c r="FM468" s="318"/>
      <c r="FN468" s="332" t="s">
        <v>216</v>
      </c>
      <c r="FO468" s="207">
        <f>IF(FO470&lt;FO464,FO467,IF(AND(FO470&gt;=FO464,FO471&lt;FO464),FO467+1*FO463,IF(AND(FO471&gt;=FO464,FO472&lt;FO464),FO467+2*FO463,IF(AND(FO472&gt;=FO464,FO473&lt;FO464),FO467+3*FO463,IF(AND(FO473&gt;=FO464,FO474&lt;FO464),FO467+4*FO463,FO467+5*FO463)))))</f>
        <v>2.1</v>
      </c>
      <c r="FP468" s="219">
        <f>IF(FP470&lt;FP464,FP467,IF(AND(FP470&gt;=FP464,FP471&lt;FP464),FP467+1*FP463,IF(AND(FP471&gt;=FP464,FP472&lt;FP464),FP467+2*FP463,IF(AND(FP472&gt;=FP464,FP473&lt;FP464),FP467+3*FP463,IF(AND(FP473&gt;=FP464,FP474&lt;FP464),FP467+4*FP463,IF(AND(FP474&gt;=FP464,FP475&lt;FP464),FP467+5*FP463,IF(AND(FP475&gt;=FP464,FP476&lt;FP464),FP467+6*FP463,IF(AND(FP476&gt;=FP464,FP477&lt;FP464),FP467+7*FP463,IF(AND(FP477&gt;=FP464,FP478&lt;FP464),FP467+8*FP463,IF(AND(FP478&gt;=FP464,FP479&lt;FP464),FP467+9*FP463,FP467+10*FP463))))))))))</f>
        <v>2.1</v>
      </c>
      <c r="FQ468" s="219">
        <f>IF(FQ470&lt;FQ464,FQ467,IF(AND(FQ470&gt;=FQ464,FQ471&lt;FQ464),FQ467+1*FQ463,IF(AND(FQ471&gt;=FQ464,FQ472&lt;FQ464),FQ467+2*FQ463,IF(AND(FQ472&gt;=FQ464,FQ473&lt;FQ464),FQ467+3*FQ463,IF(AND(FQ473&gt;=FQ464,FQ474&lt;FQ464),FQ467+4*FQ463,IF(AND(FQ474&gt;=FQ464,FQ475&lt;FQ464),FQ467+5*FQ463,IF(AND(FQ475&gt;=FQ464,FQ476&lt;FQ464),FQ467+6*FQ463,IF(AND(FQ476&gt;=FQ464,FQ477&lt;FQ464),FQ467+7*FQ463,IF(AND(FQ477&gt;=FQ464,FQ478&lt;FQ464),FQ467+8*FQ463,IF(AND(FQ478&gt;=FQ464,FQ479&lt;FQ464),FQ467+9*FQ463,FQ467+10*FQ463))))))))))</f>
        <v>2.1</v>
      </c>
      <c r="FR468" s="219">
        <f>IF(FR470&lt;FR464,FR467,IF(AND(FR470&gt;=FR464,FR471&lt;FR464),FR467+1*FR463,IF(AND(FR471&gt;=FR464,FR472&lt;FR464),FR467+2*FR463,IF(AND(FR472&gt;=FR464,FR473&lt;FR464),FR467+3*FR463,IF(AND(FR473&gt;=FR464,FR474&lt;FR464),FR467+4*FR463,IF(AND(FR474&gt;=FR464,FR475&lt;FR464),FR467+5*FR463,IF(AND(FR475&gt;=FR464,FR476&lt;FR464),FR467+6*FR463,IF(AND(FR476&gt;=FR464,FR477&lt;FR464),FR467+7*FR463,IF(AND(FR477&gt;=FR464,FR478&lt;FR464),FR467+8*FR463,IF(AND(FR478&gt;=FR464,FR479&lt;FR464),FR467+9*FR463,FR467+10*FR463))))))))))</f>
        <v>2.1</v>
      </c>
      <c r="FS468" s="219">
        <f>IF(FS470&lt;FS464,FS467,IF(AND(FS470&gt;=FS464,FS471&lt;FS464),FS467+1*FS463,IF(AND(FS471&gt;=FS464,FS472&lt;FS464),FS467+2*FS463,IF(AND(FS472&gt;=FS464,FS473&lt;FS464),FS467+3*FS463,IF(AND(FS473&gt;=FS464,FS474&lt;FS464),FS467+4*FS463,IF(AND(FS474&gt;=FS464,FS475&lt;FS464),FS467+5*FS463,IF(AND(FS475&gt;=FS464,FS476&lt;FS464),FS467+6*FS463,IF(AND(FS476&gt;=FS464,FS477&lt;FS464),FS467+7*FS463,IF(AND(FS477&gt;=FS464,FS478&lt;FS464),FS467+8*FS463,IF(AND(FS478&gt;=FS464,FS479&lt;FS464),FS467+9*FS463,FS467+10*FS463))))))))))</f>
        <v>2.1</v>
      </c>
      <c r="FT468" s="318"/>
      <c r="FU468" s="318"/>
      <c r="FV468" s="318"/>
      <c r="FW468" s="318"/>
      <c r="FX468" s="332" t="s">
        <v>216</v>
      </c>
      <c r="FY468" s="207">
        <f>IF(FY470&lt;FY464,FY467,IF(AND(FY470&gt;=FY464,FY471&lt;FY464),FY467+1*FY463,IF(AND(FY471&gt;=FY464,FY472&lt;FY464),FY467+2*FY463,IF(AND(FY472&gt;=FY464,FY473&lt;FY464),FY467+3*FY463,IF(AND(FY473&gt;=FY464,FY474&lt;FY464),FY467+4*FY463,FY467+5*FY463)))))</f>
        <v>2.1</v>
      </c>
      <c r="FZ468" s="219">
        <f>IF(FZ470&lt;FZ464,FZ467,IF(AND(FZ470&gt;=FZ464,FZ471&lt;FZ464),FZ467+1*FZ463,IF(AND(FZ471&gt;=FZ464,FZ472&lt;FZ464),FZ467+2*FZ463,IF(AND(FZ472&gt;=FZ464,FZ473&lt;FZ464),FZ467+3*FZ463,IF(AND(FZ473&gt;=FZ464,FZ474&lt;FZ464),FZ467+4*FZ463,IF(AND(FZ474&gt;=FZ464,FZ475&lt;FZ464),FZ467+5*FZ463,IF(AND(FZ475&gt;=FZ464,FZ476&lt;FZ464),FZ467+6*FZ463,IF(AND(FZ476&gt;=FZ464,FZ477&lt;FZ464),FZ467+7*FZ463,IF(AND(FZ477&gt;=FZ464,FZ478&lt;FZ464),FZ467+8*FZ463,IF(AND(FZ478&gt;=FZ464,FZ479&lt;FZ464),FZ467+9*FZ463,FZ467+10*FZ463))))))))))</f>
        <v>2.1</v>
      </c>
      <c r="GA468" s="219">
        <f>IF(GA470&lt;GA464,GA467,IF(AND(GA470&gt;=GA464,GA471&lt;GA464),GA467+1*GA463,IF(AND(GA471&gt;=GA464,GA472&lt;GA464),GA467+2*GA463,IF(AND(GA472&gt;=GA464,GA473&lt;GA464),GA467+3*GA463,IF(AND(GA473&gt;=GA464,GA474&lt;GA464),GA467+4*GA463,IF(AND(GA474&gt;=GA464,GA475&lt;GA464),GA467+5*GA463,IF(AND(GA475&gt;=GA464,GA476&lt;GA464),GA467+6*GA463,IF(AND(GA476&gt;=GA464,GA477&lt;GA464),GA467+7*GA463,IF(AND(GA477&gt;=GA464,GA478&lt;GA464),GA467+8*GA463,IF(AND(GA478&gt;=GA464,GA479&lt;GA464),GA467+9*GA463,GA467+10*GA463))))))))))</f>
        <v>2.1</v>
      </c>
      <c r="GB468" s="219">
        <f>IF(GB470&lt;GB464,GB467,IF(AND(GB470&gt;=GB464,GB471&lt;GB464),GB467+1*GB463,IF(AND(GB471&gt;=GB464,GB472&lt;GB464),GB467+2*GB463,IF(AND(GB472&gt;=GB464,GB473&lt;GB464),GB467+3*GB463,IF(AND(GB473&gt;=GB464,GB474&lt;GB464),GB467+4*GB463,IF(AND(GB474&gt;=GB464,GB475&lt;GB464),GB467+5*GB463,IF(AND(GB475&gt;=GB464,GB476&lt;GB464),GB467+6*GB463,IF(AND(GB476&gt;=GB464,GB477&lt;GB464),GB467+7*GB463,IF(AND(GB477&gt;=GB464,GB478&lt;GB464),GB467+8*GB463,IF(AND(GB478&gt;=GB464,GB479&lt;GB464),GB467+9*GB463,GB467+10*GB463))))))))))</f>
        <v>2.1</v>
      </c>
      <c r="GC468" s="219">
        <f>IF(GC470&lt;GC464,GC467,IF(AND(GC470&gt;=GC464,GC471&lt;GC464),GC467+1*GC463,IF(AND(GC471&gt;=GC464,GC472&lt;GC464),GC467+2*GC463,IF(AND(GC472&gt;=GC464,GC473&lt;GC464),GC467+3*GC463,IF(AND(GC473&gt;=GC464,GC474&lt;GC464),GC467+4*GC463,IF(AND(GC474&gt;=GC464,GC475&lt;GC464),GC467+5*GC463,IF(AND(GC475&gt;=GC464,GC476&lt;GC464),GC467+6*GC463,IF(AND(GC476&gt;=GC464,GC477&lt;GC464),GC467+7*GC463,IF(AND(GC477&gt;=GC464,GC478&lt;GC464),GC467+8*GC463,IF(AND(GC478&gt;=GC464,GC479&lt;GC464),GC467+9*GC463,GC467+10*GC463))))))))))</f>
        <v>2.1</v>
      </c>
      <c r="GD468" s="318"/>
      <c r="GE468" s="318"/>
      <c r="GF468" s="318"/>
      <c r="GG468" s="318"/>
      <c r="GH468" s="332" t="s">
        <v>216</v>
      </c>
      <c r="GI468" s="207">
        <f>IF(GI470&lt;GI464,GI467,IF(AND(GI470&gt;=GI464,GI471&lt;GI464),GI467+1*GI463,IF(AND(GI471&gt;=GI464,GI472&lt;GI464),GI467+2*GI463,IF(AND(GI472&gt;=GI464,GI473&lt;GI464),GI467+3*GI463,IF(AND(GI473&gt;=GI464,GI474&lt;GI464),GI467+4*GI463,GI467+5*GI463)))))</f>
        <v>2.1</v>
      </c>
      <c r="GJ468" s="219">
        <f>IF(GJ470&lt;GJ464,GJ467,IF(AND(GJ470&gt;=GJ464,GJ471&lt;GJ464),GJ467+1*GJ463,IF(AND(GJ471&gt;=GJ464,GJ472&lt;GJ464),GJ467+2*GJ463,IF(AND(GJ472&gt;=GJ464,GJ473&lt;GJ464),GJ467+3*GJ463,IF(AND(GJ473&gt;=GJ464,GJ474&lt;GJ464),GJ467+4*GJ463,IF(AND(GJ474&gt;=GJ464,GJ475&lt;GJ464),GJ467+5*GJ463,IF(AND(GJ475&gt;=GJ464,GJ476&lt;GJ464),GJ467+6*GJ463,IF(AND(GJ476&gt;=GJ464,GJ477&lt;GJ464),GJ467+7*GJ463,IF(AND(GJ477&gt;=GJ464,GJ478&lt;GJ464),GJ467+8*GJ463,IF(AND(GJ478&gt;=GJ464,GJ479&lt;GJ464),GJ467+9*GJ463,GJ467+10*GJ463))))))))))</f>
        <v>2.1</v>
      </c>
      <c r="GK468" s="219">
        <f>IF(GK470&lt;GK464,GK467,IF(AND(GK470&gt;=GK464,GK471&lt;GK464),GK467+1*GK463,IF(AND(GK471&gt;=GK464,GK472&lt;GK464),GK467+2*GK463,IF(AND(GK472&gt;=GK464,GK473&lt;GK464),GK467+3*GK463,IF(AND(GK473&gt;=GK464,GK474&lt;GK464),GK467+4*GK463,IF(AND(GK474&gt;=GK464,GK475&lt;GK464),GK467+5*GK463,IF(AND(GK475&gt;=GK464,GK476&lt;GK464),GK467+6*GK463,IF(AND(GK476&gt;=GK464,GK477&lt;GK464),GK467+7*GK463,IF(AND(GK477&gt;=GK464,GK478&lt;GK464),GK467+8*GK463,IF(AND(GK478&gt;=GK464,GK479&lt;GK464),GK467+9*GK463,GK467+10*GK463))))))))))</f>
        <v>2.1</v>
      </c>
      <c r="GL468" s="219">
        <f>IF(GL470&lt;GL464,GL467,IF(AND(GL470&gt;=GL464,GL471&lt;GL464),GL467+1*GL463,IF(AND(GL471&gt;=GL464,GL472&lt;GL464),GL467+2*GL463,IF(AND(GL472&gt;=GL464,GL473&lt;GL464),GL467+3*GL463,IF(AND(GL473&gt;=GL464,GL474&lt;GL464),GL467+4*GL463,IF(AND(GL474&gt;=GL464,GL475&lt;GL464),GL467+5*GL463,IF(AND(GL475&gt;=GL464,GL476&lt;GL464),GL467+6*GL463,IF(AND(GL476&gt;=GL464,GL477&lt;GL464),GL467+7*GL463,IF(AND(GL477&gt;=GL464,GL478&lt;GL464),GL467+8*GL463,IF(AND(GL478&gt;=GL464,GL479&lt;GL464),GL467+9*GL463,GL467+10*GL463))))))))))</f>
        <v>2.1</v>
      </c>
      <c r="GM468" s="219">
        <f>IF(GM470&lt;GM464,GM467,IF(AND(GM470&gt;=GM464,GM471&lt;GM464),GM467+1*GM463,IF(AND(GM471&gt;=GM464,GM472&lt;GM464),GM467+2*GM463,IF(AND(GM472&gt;=GM464,GM473&lt;GM464),GM467+3*GM463,IF(AND(GM473&gt;=GM464,GM474&lt;GM464),GM467+4*GM463,IF(AND(GM474&gt;=GM464,GM475&lt;GM464),GM467+5*GM463,IF(AND(GM475&gt;=GM464,GM476&lt;GM464),GM467+6*GM463,IF(AND(GM476&gt;=GM464,GM477&lt;GM464),GM467+7*GM463,IF(AND(GM477&gt;=GM464,GM478&lt;GM464),GM467+8*GM463,IF(AND(GM478&gt;=GM464,GM479&lt;GM464),GM467+9*GM463,GM467+10*GM463))))))))))</f>
        <v>2.1</v>
      </c>
      <c r="GN468" s="318"/>
      <c r="GO468" s="318"/>
      <c r="GP468" s="318"/>
      <c r="GQ468" s="318"/>
      <c r="GR468" s="332" t="s">
        <v>216</v>
      </c>
      <c r="GS468" s="207">
        <f>IF(GS470&lt;GS464,GS467,IF(AND(GS470&gt;=GS464,GS471&lt;GS464),GS467+1*GS463,IF(AND(GS471&gt;=GS464,GS472&lt;GS464),GS467+2*GS463,IF(AND(GS472&gt;=GS464,GS473&lt;GS464),GS467+3*GS463,IF(AND(GS473&gt;=GS464,GS474&lt;GS464),GS467+4*GS463,GS467+5*GS463)))))</f>
        <v>2</v>
      </c>
      <c r="GT468" s="219">
        <f>IF(GT470&lt;GT464,GT467,IF(AND(GT470&gt;=GT464,GT471&lt;GT464),GT467+1*GT463,IF(AND(GT471&gt;=GT464,GT472&lt;GT464),GT467+2*GT463,IF(AND(GT472&gt;=GT464,GT473&lt;GT464),GT467+3*GT463,IF(AND(GT473&gt;=GT464,GT474&lt;GT464),GT467+4*GT463,IF(AND(GT474&gt;=GT464,GT475&lt;GT464),GT467+5*GT463,IF(AND(GT475&gt;=GT464,GT476&lt;GT464),GT467+6*GT463,IF(AND(GT476&gt;=GT464,GT477&lt;GT464),GT467+7*GT463,IF(AND(GT477&gt;=GT464,GT478&lt;GT464),GT467+8*GT463,IF(AND(GT478&gt;=GT464,GT479&lt;GT464),GT467+9*GT463,GT467+10*GT463))))))))))</f>
        <v>2</v>
      </c>
      <c r="GU468" s="219">
        <f>IF(GU470&lt;GU464,GU467,IF(AND(GU470&gt;=GU464,GU471&lt;GU464),GU467+1*GU463,IF(AND(GU471&gt;=GU464,GU472&lt;GU464),GU467+2*GU463,IF(AND(GU472&gt;=GU464,GU473&lt;GU464),GU467+3*GU463,IF(AND(GU473&gt;=GU464,GU474&lt;GU464),GU467+4*GU463,IF(AND(GU474&gt;=GU464,GU475&lt;GU464),GU467+5*GU463,IF(AND(GU475&gt;=GU464,GU476&lt;GU464),GU467+6*GU463,IF(AND(GU476&gt;=GU464,GU477&lt;GU464),GU467+7*GU463,IF(AND(GU477&gt;=GU464,GU478&lt;GU464),GU467+8*GU463,IF(AND(GU478&gt;=GU464,GU479&lt;GU464),GU467+9*GU463,GU467+10*GU463))))))))))</f>
        <v>2</v>
      </c>
      <c r="GV468" s="219">
        <f>IF(GV470&lt;GV464,GV467,IF(AND(GV470&gt;=GV464,GV471&lt;GV464),GV467+1*GV463,IF(AND(GV471&gt;=GV464,GV472&lt;GV464),GV467+2*GV463,IF(AND(GV472&gt;=GV464,GV473&lt;GV464),GV467+3*GV463,IF(AND(GV473&gt;=GV464,GV474&lt;GV464),GV467+4*GV463,IF(AND(GV474&gt;=GV464,GV475&lt;GV464),GV467+5*GV463,IF(AND(GV475&gt;=GV464,GV476&lt;GV464),GV467+6*GV463,IF(AND(GV476&gt;=GV464,GV477&lt;GV464),GV467+7*GV463,IF(AND(GV477&gt;=GV464,GV478&lt;GV464),GV467+8*GV463,IF(AND(GV478&gt;=GV464,GV479&lt;GV464),GV467+9*GV463,GV467+10*GV463))))))))))</f>
        <v>2</v>
      </c>
      <c r="GW468" s="219">
        <f>IF(GW470&lt;GW464,GW467,IF(AND(GW470&gt;=GW464,GW471&lt;GW464),GW467+1*GW463,IF(AND(GW471&gt;=GW464,GW472&lt;GW464),GW467+2*GW463,IF(AND(GW472&gt;=GW464,GW473&lt;GW464),GW467+3*GW463,IF(AND(GW473&gt;=GW464,GW474&lt;GW464),GW467+4*GW463,IF(AND(GW474&gt;=GW464,GW475&lt;GW464),GW467+5*GW463,IF(AND(GW475&gt;=GW464,GW476&lt;GW464),GW467+6*GW463,IF(AND(GW476&gt;=GW464,GW477&lt;GW464),GW467+7*GW463,IF(AND(GW477&gt;=GW464,GW478&lt;GW464),GW467+8*GW463,IF(AND(GW478&gt;=GW464,GW479&lt;GW464),GW467+9*GW463,GW467+10*GW463))))))))))</f>
        <v>2</v>
      </c>
      <c r="GX468" s="318"/>
      <c r="GY468" s="318"/>
      <c r="GZ468" s="318"/>
      <c r="HA468" s="318"/>
      <c r="HB468" s="332" t="s">
        <v>216</v>
      </c>
      <c r="HC468" s="207">
        <f>IF(HC470&lt;HC464,HC467,IF(AND(HC470&gt;=HC464,HC471&lt;HC464),HC467+1*HC463,IF(AND(HC471&gt;=HC464,HC472&lt;HC464),HC467+2*HC463,IF(AND(HC472&gt;=HC464,HC473&lt;HC464),HC467+3*HC463,IF(AND(HC473&gt;=HC464,HC474&lt;HC464),HC467+4*HC463,HC467+5*HC463)))))</f>
        <v>2</v>
      </c>
      <c r="HD468" s="219">
        <f>IF(HD470&lt;HD464,HD467,IF(AND(HD470&gt;=HD464,HD471&lt;HD464),HD467+1*HD463,IF(AND(HD471&gt;=HD464,HD472&lt;HD464),HD467+2*HD463,IF(AND(HD472&gt;=HD464,HD473&lt;HD464),HD467+3*HD463,IF(AND(HD473&gt;=HD464,HD474&lt;HD464),HD467+4*HD463,IF(AND(HD474&gt;=HD464,HD475&lt;HD464),HD467+5*HD463,IF(AND(HD475&gt;=HD464,HD476&lt;HD464),HD467+6*HD463,IF(AND(HD476&gt;=HD464,HD477&lt;HD464),HD467+7*HD463,IF(AND(HD477&gt;=HD464,HD478&lt;HD464),HD467+8*HD463,IF(AND(HD478&gt;=HD464,HD479&lt;HD464),HD467+9*HD463,HD467+10*HD463))))))))))</f>
        <v>2</v>
      </c>
      <c r="HE468" s="219">
        <f>IF(HE470&lt;HE464,HE467,IF(AND(HE470&gt;=HE464,HE471&lt;HE464),HE467+1*HE463,IF(AND(HE471&gt;=HE464,HE472&lt;HE464),HE467+2*HE463,IF(AND(HE472&gt;=HE464,HE473&lt;HE464),HE467+3*HE463,IF(AND(HE473&gt;=HE464,HE474&lt;HE464),HE467+4*HE463,IF(AND(HE474&gt;=HE464,HE475&lt;HE464),HE467+5*HE463,IF(AND(HE475&gt;=HE464,HE476&lt;HE464),HE467+6*HE463,IF(AND(HE476&gt;=HE464,HE477&lt;HE464),HE467+7*HE463,IF(AND(HE477&gt;=HE464,HE478&lt;HE464),HE467+8*HE463,IF(AND(HE478&gt;=HE464,HE479&lt;HE464),HE467+9*HE463,HE467+10*HE463))))))))))</f>
        <v>2</v>
      </c>
      <c r="HF468" s="219">
        <f>IF(HF470&lt;HF464,HF467,IF(AND(HF470&gt;=HF464,HF471&lt;HF464),HF467+1*HF463,IF(AND(HF471&gt;=HF464,HF472&lt;HF464),HF467+2*HF463,IF(AND(HF472&gt;=HF464,HF473&lt;HF464),HF467+3*HF463,IF(AND(HF473&gt;=HF464,HF474&lt;HF464),HF467+4*HF463,IF(AND(HF474&gt;=HF464,HF475&lt;HF464),HF467+5*HF463,IF(AND(HF475&gt;=HF464,HF476&lt;HF464),HF467+6*HF463,IF(AND(HF476&gt;=HF464,HF477&lt;HF464),HF467+7*HF463,IF(AND(HF477&gt;=HF464,HF478&lt;HF464),HF467+8*HF463,IF(AND(HF478&gt;=HF464,HF479&lt;HF464),HF467+9*HF463,HF467+10*HF463))))))))))</f>
        <v>2</v>
      </c>
      <c r="HG468" s="219">
        <f>IF(HG470&lt;HG464,HG467,IF(AND(HG470&gt;=HG464,HG471&lt;HG464),HG467+1*HG463,IF(AND(HG471&gt;=HG464,HG472&lt;HG464),HG467+2*HG463,IF(AND(HG472&gt;=HG464,HG473&lt;HG464),HG467+3*HG463,IF(AND(HG473&gt;=HG464,HG474&lt;HG464),HG467+4*HG463,IF(AND(HG474&gt;=HG464,HG475&lt;HG464),HG467+5*HG463,IF(AND(HG475&gt;=HG464,HG476&lt;HG464),HG467+6*HG463,IF(AND(HG476&gt;=HG464,HG477&lt;HG464),HG467+7*HG463,IF(AND(HG477&gt;=HG464,HG478&lt;HG464),HG467+8*HG463,IF(AND(HG478&gt;=HG464,HG479&lt;HG464),HG467+9*HG463,HG467+10*HG463))))))))))</f>
        <v>2</v>
      </c>
      <c r="HH468" s="318"/>
      <c r="HI468" s="318"/>
      <c r="HJ468" s="318"/>
      <c r="HK468" s="318"/>
      <c r="HL468" s="332" t="s">
        <v>216</v>
      </c>
      <c r="HM468" s="207">
        <f>IF(HM470&lt;HM464,HM467,IF(AND(HM470&gt;=HM464,HM471&lt;HM464),HM467+1*HM463,IF(AND(HM471&gt;=HM464,HM472&lt;HM464),HM467+2*HM463,IF(AND(HM472&gt;=HM464,HM473&lt;HM464),HM467+3*HM463,IF(AND(HM473&gt;=HM464,HM474&lt;HM464),HM467+4*HM463,HM467+5*HM463)))))</f>
        <v>2</v>
      </c>
      <c r="HN468" s="219">
        <f>IF(HN470&lt;HN464,HN467,IF(AND(HN470&gt;=HN464,HN471&lt;HN464),HN467+1*HN463,IF(AND(HN471&gt;=HN464,HN472&lt;HN464),HN467+2*HN463,IF(AND(HN472&gt;=HN464,HN473&lt;HN464),HN467+3*HN463,IF(AND(HN473&gt;=HN464,HN474&lt;HN464),HN467+4*HN463,IF(AND(HN474&gt;=HN464,HN475&lt;HN464),HN467+5*HN463,IF(AND(HN475&gt;=HN464,HN476&lt;HN464),HN467+6*HN463,IF(AND(HN476&gt;=HN464,HN477&lt;HN464),HN467+7*HN463,IF(AND(HN477&gt;=HN464,HN478&lt;HN464),HN467+8*HN463,IF(AND(HN478&gt;=HN464,HN479&lt;HN464),HN467+9*HN463,HN467+10*HN463))))))))))</f>
        <v>2</v>
      </c>
      <c r="HO468" s="219">
        <f>IF(HO470&lt;HO464,HO467,IF(AND(HO470&gt;=HO464,HO471&lt;HO464),HO467+1*HO463,IF(AND(HO471&gt;=HO464,HO472&lt;HO464),HO467+2*HO463,IF(AND(HO472&gt;=HO464,HO473&lt;HO464),HO467+3*HO463,IF(AND(HO473&gt;=HO464,HO474&lt;HO464),HO467+4*HO463,IF(AND(HO474&gt;=HO464,HO475&lt;HO464),HO467+5*HO463,IF(AND(HO475&gt;=HO464,HO476&lt;HO464),HO467+6*HO463,IF(AND(HO476&gt;=HO464,HO477&lt;HO464),HO467+7*HO463,IF(AND(HO477&gt;=HO464,HO478&lt;HO464),HO467+8*HO463,IF(AND(HO478&gt;=HO464,HO479&lt;HO464),HO467+9*HO463,HO467+10*HO463))))))))))</f>
        <v>2</v>
      </c>
      <c r="HP468" s="219">
        <f>IF(HP470&lt;HP464,HP467,IF(AND(HP470&gt;=HP464,HP471&lt;HP464),HP467+1*HP463,IF(AND(HP471&gt;=HP464,HP472&lt;HP464),HP467+2*HP463,IF(AND(HP472&gt;=HP464,HP473&lt;HP464),HP467+3*HP463,IF(AND(HP473&gt;=HP464,HP474&lt;HP464),HP467+4*HP463,IF(AND(HP474&gt;=HP464,HP475&lt;HP464),HP467+5*HP463,IF(AND(HP475&gt;=HP464,HP476&lt;HP464),HP467+6*HP463,IF(AND(HP476&gt;=HP464,HP477&lt;HP464),HP467+7*HP463,IF(AND(HP477&gt;=HP464,HP478&lt;HP464),HP467+8*HP463,IF(AND(HP478&gt;=HP464,HP479&lt;HP464),HP467+9*HP463,HP467+10*HP463))))))))))</f>
        <v>2</v>
      </c>
      <c r="HQ468" s="219">
        <f>IF(HQ470&lt;HQ464,HQ467,IF(AND(HQ470&gt;=HQ464,HQ471&lt;HQ464),HQ467+1*HQ463,IF(AND(HQ471&gt;=HQ464,HQ472&lt;HQ464),HQ467+2*HQ463,IF(AND(HQ472&gt;=HQ464,HQ473&lt;HQ464),HQ467+3*HQ463,IF(AND(HQ473&gt;=HQ464,HQ474&lt;HQ464),HQ467+4*HQ463,IF(AND(HQ474&gt;=HQ464,HQ475&lt;HQ464),HQ467+5*HQ463,IF(AND(HQ475&gt;=HQ464,HQ476&lt;HQ464),HQ467+6*HQ463,IF(AND(HQ476&gt;=HQ464,HQ477&lt;HQ464),HQ467+7*HQ463,IF(AND(HQ477&gt;=HQ464,HQ478&lt;HQ464),HQ467+8*HQ463,IF(AND(HQ478&gt;=HQ464,HQ479&lt;HQ464),HQ467+9*HQ463,HQ467+10*HQ463))))))))))</f>
        <v>2</v>
      </c>
      <c r="HR468" s="318"/>
      <c r="HS468" s="318"/>
      <c r="HT468" s="318"/>
      <c r="HU468" s="318"/>
      <c r="HV468" s="332" t="s">
        <v>216</v>
      </c>
      <c r="HW468" s="207">
        <f>IF(HW470&lt;HW464,HW467,IF(AND(HW470&gt;=HW464,HW471&lt;HW464),HW467+1*HW463,IF(AND(HW471&gt;=HW464,HW472&lt;HW464),HW467+2*HW463,IF(AND(HW472&gt;=HW464,HW473&lt;HW464),HW467+3*HW463,IF(AND(HW473&gt;=HW464,HW474&lt;HW464),HW467+4*HW463,HW467+5*HW463)))))</f>
        <v>2</v>
      </c>
      <c r="HX468" s="219">
        <f>IF(HX470&lt;HX464,HX467,IF(AND(HX470&gt;=HX464,HX471&lt;HX464),HX467+1*HX463,IF(AND(HX471&gt;=HX464,HX472&lt;HX464),HX467+2*HX463,IF(AND(HX472&gt;=HX464,HX473&lt;HX464),HX467+3*HX463,IF(AND(HX473&gt;=HX464,HX474&lt;HX464),HX467+4*HX463,IF(AND(HX474&gt;=HX464,HX475&lt;HX464),HX467+5*HX463,IF(AND(HX475&gt;=HX464,HX476&lt;HX464),HX467+6*HX463,IF(AND(HX476&gt;=HX464,HX477&lt;HX464),HX467+7*HX463,IF(AND(HX477&gt;=HX464,HX478&lt;HX464),HX467+8*HX463,IF(AND(HX478&gt;=HX464,HX479&lt;HX464),HX467+9*HX463,HX467+10*HX463))))))))))</f>
        <v>2</v>
      </c>
      <c r="HY468" s="219">
        <f>IF(HY470&lt;HY464,HY467,IF(AND(HY470&gt;=HY464,HY471&lt;HY464),HY467+1*HY463,IF(AND(HY471&gt;=HY464,HY472&lt;HY464),HY467+2*HY463,IF(AND(HY472&gt;=HY464,HY473&lt;HY464),HY467+3*HY463,IF(AND(HY473&gt;=HY464,HY474&lt;HY464),HY467+4*HY463,IF(AND(HY474&gt;=HY464,HY475&lt;HY464),HY467+5*HY463,IF(AND(HY475&gt;=HY464,HY476&lt;HY464),HY467+6*HY463,IF(AND(HY476&gt;=HY464,HY477&lt;HY464),HY467+7*HY463,IF(AND(HY477&gt;=HY464,HY478&lt;HY464),HY467+8*HY463,IF(AND(HY478&gt;=HY464,HY479&lt;HY464),HY467+9*HY463,HY467+10*HY463))))))))))</f>
        <v>2</v>
      </c>
      <c r="HZ468" s="219">
        <f>IF(HZ470&lt;HZ464,HZ467,IF(AND(HZ470&gt;=HZ464,HZ471&lt;HZ464),HZ467+1*HZ463,IF(AND(HZ471&gt;=HZ464,HZ472&lt;HZ464),HZ467+2*HZ463,IF(AND(HZ472&gt;=HZ464,HZ473&lt;HZ464),HZ467+3*HZ463,IF(AND(HZ473&gt;=HZ464,HZ474&lt;HZ464),HZ467+4*HZ463,IF(AND(HZ474&gt;=HZ464,HZ475&lt;HZ464),HZ467+5*HZ463,IF(AND(HZ475&gt;=HZ464,HZ476&lt;HZ464),HZ467+6*HZ463,IF(AND(HZ476&gt;=HZ464,HZ477&lt;HZ464),HZ467+7*HZ463,IF(AND(HZ477&gt;=HZ464,HZ478&lt;HZ464),HZ467+8*HZ463,IF(AND(HZ478&gt;=HZ464,HZ479&lt;HZ464),HZ467+9*HZ463,HZ467+10*HZ463))))))))))</f>
        <v>2</v>
      </c>
      <c r="IA468" s="219">
        <f>IF(IA470&lt;IA464,IA467,IF(AND(IA470&gt;=IA464,IA471&lt;IA464),IA467+1*IA463,IF(AND(IA471&gt;=IA464,IA472&lt;IA464),IA467+2*IA463,IF(AND(IA472&gt;=IA464,IA473&lt;IA464),IA467+3*IA463,IF(AND(IA473&gt;=IA464,IA474&lt;IA464),IA467+4*IA463,IF(AND(IA474&gt;=IA464,IA475&lt;IA464),IA467+5*IA463,IF(AND(IA475&gt;=IA464,IA476&lt;IA464),IA467+6*IA463,IF(AND(IA476&gt;=IA464,IA477&lt;IA464),IA467+7*IA463,IF(AND(IA477&gt;=IA464,IA478&lt;IA464),IA467+8*IA463,IF(AND(IA478&gt;=IA464,IA479&lt;IA464),IA467+9*IA463,IA467+10*IA463))))))))))</f>
        <v>2</v>
      </c>
      <c r="IB468" s="318"/>
      <c r="IC468" s="318"/>
      <c r="ID468" s="318"/>
      <c r="IE468" s="318"/>
      <c r="IF468" s="332" t="s">
        <v>216</v>
      </c>
      <c r="IG468" s="207">
        <f>IF(IG470&lt;IG464,IG467,IF(AND(IG470&gt;=IG464,IG471&lt;IG464),IG467+1*IG463,IF(AND(IG471&gt;=IG464,IG472&lt;IG464),IG467+2*IG463,IF(AND(IG472&gt;=IG464,IG473&lt;IG464),IG467+3*IG463,IF(AND(IG473&gt;=IG464,IG474&lt;IG464),IG467+4*IG463,IG467+5*IG463)))))</f>
        <v>2</v>
      </c>
      <c r="IH468" s="219">
        <f>IF(IH470&lt;IH464,IH467,IF(AND(IH470&gt;=IH464,IH471&lt;IH464),IH467+1*IH463,IF(AND(IH471&gt;=IH464,IH472&lt;IH464),IH467+2*IH463,IF(AND(IH472&gt;=IH464,IH473&lt;IH464),IH467+3*IH463,IF(AND(IH473&gt;=IH464,IH474&lt;IH464),IH467+4*IH463,IF(AND(IH474&gt;=IH464,IH475&lt;IH464),IH467+5*IH463,IF(AND(IH475&gt;=IH464,IH476&lt;IH464),IH467+6*IH463,IF(AND(IH476&gt;=IH464,IH477&lt;IH464),IH467+7*IH463,IF(AND(IH477&gt;=IH464,IH478&lt;IH464),IH467+8*IH463,IF(AND(IH478&gt;=IH464,IH479&lt;IH464),IH467+9*IH463,IH467+10*IH463))))))))))</f>
        <v>2</v>
      </c>
      <c r="II468" s="219">
        <f>IF(II470&lt;II464,II467,IF(AND(II470&gt;=II464,II471&lt;II464),II467+1*II463,IF(AND(II471&gt;=II464,II472&lt;II464),II467+2*II463,IF(AND(II472&gt;=II464,II473&lt;II464),II467+3*II463,IF(AND(II473&gt;=II464,II474&lt;II464),II467+4*II463,IF(AND(II474&gt;=II464,II475&lt;II464),II467+5*II463,IF(AND(II475&gt;=II464,II476&lt;II464),II467+6*II463,IF(AND(II476&gt;=II464,II477&lt;II464),II467+7*II463,IF(AND(II477&gt;=II464,II478&lt;II464),II467+8*II463,IF(AND(II478&gt;=II464,II479&lt;II464),II467+9*II463,II467+10*II463))))))))))</f>
        <v>2</v>
      </c>
      <c r="IJ468" s="219">
        <f>IF(IJ470&lt;IJ464,IJ467,IF(AND(IJ470&gt;=IJ464,IJ471&lt;IJ464),IJ467+1*IJ463,IF(AND(IJ471&gt;=IJ464,IJ472&lt;IJ464),IJ467+2*IJ463,IF(AND(IJ472&gt;=IJ464,IJ473&lt;IJ464),IJ467+3*IJ463,IF(AND(IJ473&gt;=IJ464,IJ474&lt;IJ464),IJ467+4*IJ463,IF(AND(IJ474&gt;=IJ464,IJ475&lt;IJ464),IJ467+5*IJ463,IF(AND(IJ475&gt;=IJ464,IJ476&lt;IJ464),IJ467+6*IJ463,IF(AND(IJ476&gt;=IJ464,IJ477&lt;IJ464),IJ467+7*IJ463,IF(AND(IJ477&gt;=IJ464,IJ478&lt;IJ464),IJ467+8*IJ463,IF(AND(IJ478&gt;=IJ464,IJ479&lt;IJ464),IJ467+9*IJ463,IJ467+10*IJ463))))))))))</f>
        <v>2</v>
      </c>
      <c r="IK468" s="219">
        <f>IF(IK470&lt;IK464,IK467,IF(AND(IK470&gt;=IK464,IK471&lt;IK464),IK467+1*IK463,IF(AND(IK471&gt;=IK464,IK472&lt;IK464),IK467+2*IK463,IF(AND(IK472&gt;=IK464,IK473&lt;IK464),IK467+3*IK463,IF(AND(IK473&gt;=IK464,IK474&lt;IK464),IK467+4*IK463,IF(AND(IK474&gt;=IK464,IK475&lt;IK464),IK467+5*IK463,IF(AND(IK475&gt;=IK464,IK476&lt;IK464),IK467+6*IK463,IF(AND(IK476&gt;=IK464,IK477&lt;IK464),IK467+7*IK463,IF(AND(IK477&gt;=IK464,IK478&lt;IK464),IK467+8*IK463,IF(AND(IK478&gt;=IK464,IK479&lt;IK464),IK467+9*IK463,IK467+10*IK463))))))))))</f>
        <v>2</v>
      </c>
      <c r="IL468" s="318"/>
      <c r="IM468" s="318"/>
      <c r="IN468" s="318"/>
      <c r="IO468" s="318"/>
    </row>
    <row r="469" spans="1:249">
      <c r="F469" s="323"/>
      <c r="G469" s="328"/>
      <c r="H469" s="324"/>
      <c r="I469" s="328"/>
      <c r="J469" s="449"/>
      <c r="K469" s="318"/>
      <c r="S469" s="178" t="s">
        <v>185</v>
      </c>
      <c r="T469" s="334" t="s">
        <v>218</v>
      </c>
      <c r="U469" s="335">
        <f>SUM(V490:V918)*Z$28</f>
        <v>0</v>
      </c>
      <c r="V469" s="335">
        <f>SUM(W490:W918)*Z$28</f>
        <v>0</v>
      </c>
      <c r="W469" s="335">
        <f>SUM(X490:X918)*Z$28</f>
        <v>0</v>
      </c>
      <c r="X469" s="335">
        <f>SUM(Y490:Y918)*Z$28</f>
        <v>0</v>
      </c>
      <c r="Y469" s="335">
        <f>SUM(Z490:Z918)*Z$28</f>
        <v>0</v>
      </c>
      <c r="Z469" s="335">
        <f>X461-SUM(U469:Y469)</f>
        <v>-1.5151430530842277E-2</v>
      </c>
      <c r="AA469" s="335">
        <f>SUM(U469:Z469)</f>
        <v>-1.5151430530842277E-2</v>
      </c>
      <c r="AB469" s="178"/>
      <c r="AC469" s="178" t="s">
        <v>185</v>
      </c>
      <c r="AD469" s="334" t="s">
        <v>218</v>
      </c>
      <c r="AE469" s="335">
        <f>SUM(AF490:AF918)*AJ$28</f>
        <v>0</v>
      </c>
      <c r="AF469" s="335">
        <f>SUM(AG490:AG918)*AJ$28</f>
        <v>0</v>
      </c>
      <c r="AG469" s="335">
        <f>SUM(AH490:AH918)*AJ$28</f>
        <v>0</v>
      </c>
      <c r="AH469" s="335">
        <f>SUM(AI490:AI918)*AJ$28</f>
        <v>0</v>
      </c>
      <c r="AI469" s="335">
        <f>SUM(AJ490:AJ918)*AJ$28</f>
        <v>0</v>
      </c>
      <c r="AJ469" s="335">
        <f>AH461-SUM(AE469:AI469)</f>
        <v>-3.091283166961618E-2</v>
      </c>
      <c r="AK469" s="335">
        <f>SUM(AE469:AJ469)</f>
        <v>-3.091283166961618E-2</v>
      </c>
      <c r="AL469" s="178"/>
      <c r="AM469" s="178" t="s">
        <v>185</v>
      </c>
      <c r="AN469" s="334" t="s">
        <v>218</v>
      </c>
      <c r="AO469" s="335">
        <f>SUM(AP490:AP918)*AT$28</f>
        <v>0</v>
      </c>
      <c r="AP469" s="335">
        <f>SUM(AQ490:AQ918)*AT$28</f>
        <v>0</v>
      </c>
      <c r="AQ469" s="335">
        <f>SUM(AR490:AR918)*AT$28</f>
        <v>0</v>
      </c>
      <c r="AR469" s="335">
        <f>SUM(AS490:AS918)*AT$28</f>
        <v>0</v>
      </c>
      <c r="AS469" s="335">
        <f>SUM(AT490:AT918)*AT$28</f>
        <v>0</v>
      </c>
      <c r="AT469" s="335">
        <f>AR461-SUM(AO469:AS469)</f>
        <v>-5.286655448069074E-2</v>
      </c>
      <c r="AU469" s="335">
        <f>SUM(AO469:AT469)</f>
        <v>-5.286655448069074E-2</v>
      </c>
      <c r="AV469" s="178"/>
      <c r="AW469" s="178" t="s">
        <v>185</v>
      </c>
      <c r="AX469" s="334" t="s">
        <v>218</v>
      </c>
      <c r="AY469" s="335">
        <f>SUM(AZ490:AZ918)*BD$28</f>
        <v>0</v>
      </c>
      <c r="AZ469" s="335">
        <f>SUM(BA490:BA918)*BD$28</f>
        <v>0</v>
      </c>
      <c r="BA469" s="335">
        <f>SUM(BB490:BB918)*BD$28</f>
        <v>0</v>
      </c>
      <c r="BB469" s="335">
        <f>SUM(BC490:BC918)*BD$28</f>
        <v>0</v>
      </c>
      <c r="BC469" s="335">
        <f>SUM(BD490:BD918)*BD$28</f>
        <v>0</v>
      </c>
      <c r="BD469" s="335">
        <f>BB461-SUM(AY469:BC469)</f>
        <v>-8.1170518117522822E-2</v>
      </c>
      <c r="BE469" s="335">
        <f>SUM(AY469:BD469)</f>
        <v>-8.1170518117522822E-2</v>
      </c>
      <c r="BF469" s="178"/>
      <c r="BG469" s="178" t="s">
        <v>185</v>
      </c>
      <c r="BH469" s="334" t="s">
        <v>218</v>
      </c>
      <c r="BI469" s="335">
        <f>SUM(BJ490:BJ918)*BN$28</f>
        <v>0</v>
      </c>
      <c r="BJ469" s="335">
        <f>SUM(BK490:BK918)*BN$28</f>
        <v>0</v>
      </c>
      <c r="BK469" s="335">
        <f>SUM(BL490:BL918)*BN$28</f>
        <v>0</v>
      </c>
      <c r="BL469" s="335">
        <f>SUM(BM490:BM918)*BN$28</f>
        <v>0</v>
      </c>
      <c r="BM469" s="335">
        <f>SUM(BN490:BN918)*BN$28</f>
        <v>0</v>
      </c>
      <c r="BN469" s="335">
        <f>BL461-SUM(BI469:BM469)</f>
        <v>-0.11591542954188204</v>
      </c>
      <c r="BO469" s="335">
        <f>SUM(BI469:BN469)</f>
        <v>-0.11591542954188204</v>
      </c>
      <c r="BP469" s="178"/>
      <c r="BQ469" s="178" t="s">
        <v>185</v>
      </c>
      <c r="BR469" s="334" t="s">
        <v>218</v>
      </c>
      <c r="BS469" s="335">
        <f>SUM(BT490:BT918)*BX$28</f>
        <v>0</v>
      </c>
      <c r="BT469" s="335">
        <f>SUM(BU490:BU918)*BX$28</f>
        <v>0</v>
      </c>
      <c r="BU469" s="335">
        <f>SUM(BV490:BV918)*BX$28</f>
        <v>0</v>
      </c>
      <c r="BV469" s="335">
        <f>SUM(BW490:BW918)*BX$28</f>
        <v>0</v>
      </c>
      <c r="BW469" s="335">
        <f>SUM(BX490:BX918)*BX$28</f>
        <v>0</v>
      </c>
      <c r="BX469" s="335">
        <f>BV461-SUM(BS469:BW469)</f>
        <v>-0.15715690592775397</v>
      </c>
      <c r="BY469" s="335">
        <f>SUM(BS469:BX469)</f>
        <v>-0.15715690592775397</v>
      </c>
      <c r="BZ469" s="178"/>
      <c r="CA469" s="178" t="s">
        <v>185</v>
      </c>
      <c r="CB469" s="334" t="s">
        <v>218</v>
      </c>
      <c r="CC469" s="335">
        <f>SUM(CD490:CD918)*CH$28</f>
        <v>0</v>
      </c>
      <c r="CD469" s="335">
        <f>SUM(CE490:CE918)*CH$28</f>
        <v>0</v>
      </c>
      <c r="CE469" s="335">
        <f>SUM(CF490:CF918)*CH$28</f>
        <v>0</v>
      </c>
      <c r="CF469" s="335">
        <f>SUM(CG490:CG918)*CH$28</f>
        <v>0</v>
      </c>
      <c r="CG469" s="335">
        <f>SUM(CH490:CH918)*CH$28</f>
        <v>0</v>
      </c>
      <c r="CH469" s="335">
        <f>CF461-SUM(CC469:CG469)</f>
        <v>-0.20493088073034715</v>
      </c>
      <c r="CI469" s="335">
        <f>SUM(CC469:CH469)</f>
        <v>-0.20493088073034715</v>
      </c>
      <c r="CJ469" s="178"/>
      <c r="CK469" s="178" t="s">
        <v>185</v>
      </c>
      <c r="CL469" s="334" t="s">
        <v>218</v>
      </c>
      <c r="CM469" s="335">
        <f>SUM(CN490:CN918)*CR$28</f>
        <v>0</v>
      </c>
      <c r="CN469" s="335">
        <f>SUM(CO490:CO918)*CR$28</f>
        <v>0</v>
      </c>
      <c r="CO469" s="335">
        <f>SUM(CP490:CP918)*CR$28</f>
        <v>0</v>
      </c>
      <c r="CP469" s="335">
        <f>SUM(CQ490:CQ918)*CR$28</f>
        <v>0</v>
      </c>
      <c r="CQ469" s="335">
        <f>SUM(CR490:CR918)*CR$28</f>
        <v>0</v>
      </c>
      <c r="CR469" s="335">
        <f>CP461-SUM(CM469:CQ469)</f>
        <v>-0.25926157828177493</v>
      </c>
      <c r="CS469" s="335">
        <f>SUM(CM469:CR469)</f>
        <v>-0.25926157828177493</v>
      </c>
      <c r="CT469" s="178"/>
      <c r="CU469" s="178" t="s">
        <v>185</v>
      </c>
      <c r="CV469" s="334" t="s">
        <v>218</v>
      </c>
      <c r="CW469" s="335">
        <f>SUM(CX490:CX918)*DB$28</f>
        <v>0</v>
      </c>
      <c r="CX469" s="335">
        <f>SUM(CY490:CY918)*DB$28</f>
        <v>0</v>
      </c>
      <c r="CY469" s="335">
        <f>SUM(CZ490:CZ918)*DB$28</f>
        <v>0</v>
      </c>
      <c r="CZ469" s="335">
        <f>SUM(DA490:DA918)*DB$28</f>
        <v>0</v>
      </c>
      <c r="DA469" s="335">
        <f>SUM(DB490:DB918)*DB$28</f>
        <v>0</v>
      </c>
      <c r="DB469" s="335">
        <f>CZ461-SUM(CW469:DA469)</f>
        <v>-0.32016591282510026</v>
      </c>
      <c r="DC469" s="335">
        <f>SUM(CW469:DB469)</f>
        <v>-0.32016591282510026</v>
      </c>
      <c r="DD469" s="178"/>
      <c r="DE469" s="178" t="s">
        <v>185</v>
      </c>
      <c r="DF469" s="334" t="s">
        <v>218</v>
      </c>
      <c r="DG469" s="335">
        <f>SUM(DH490:DH918)*DL$28</f>
        <v>0</v>
      </c>
      <c r="DH469" s="335">
        <f>SUM(DI490:DI918)*DL$28</f>
        <v>0</v>
      </c>
      <c r="DI469" s="335">
        <f>SUM(DJ490:DJ918)*DL$28</f>
        <v>0</v>
      </c>
      <c r="DJ469" s="335">
        <f>SUM(DK490:DK918)*DL$28</f>
        <v>0</v>
      </c>
      <c r="DK469" s="335">
        <f>SUM(DL490:DL918)*DL$28</f>
        <v>0</v>
      </c>
      <c r="DL469" s="335">
        <f>DJ461-SUM(DG469:DK469)</f>
        <v>-0.3876560472887195</v>
      </c>
      <c r="DM469" s="335">
        <f>SUM(DG469:DL469)</f>
        <v>-0.3876560472887195</v>
      </c>
      <c r="DN469" s="178"/>
      <c r="DO469" s="178" t="s">
        <v>185</v>
      </c>
      <c r="DP469" s="334" t="s">
        <v>218</v>
      </c>
      <c r="DQ469" s="335">
        <f>SUM(DR490:DR918)*DV$28</f>
        <v>0</v>
      </c>
      <c r="DR469" s="335">
        <f>SUM(DS490:DS918)*DV$28</f>
        <v>0</v>
      </c>
      <c r="DS469" s="335">
        <f>SUM(DT490:DT918)*DV$28</f>
        <v>0</v>
      </c>
      <c r="DT469" s="335">
        <f>SUM(DU490:DU918)*DV$28</f>
        <v>0</v>
      </c>
      <c r="DU469" s="335">
        <f>SUM(DV490:DV918)*DV$28</f>
        <v>0</v>
      </c>
      <c r="DV469" s="335">
        <f>DT461-SUM(DQ469:DU469)</f>
        <v>-0.46174094951945288</v>
      </c>
      <c r="DW469" s="335">
        <f>SUM(DQ469:DV469)</f>
        <v>-0.46174094951945288</v>
      </c>
      <c r="DX469" s="178"/>
      <c r="DY469" s="178" t="s">
        <v>185</v>
      </c>
      <c r="DZ469" s="334" t="s">
        <v>218</v>
      </c>
      <c r="EA469" s="335">
        <f>SUM(EB490:EB918)*EF$28</f>
        <v>0</v>
      </c>
      <c r="EB469" s="335">
        <f>SUM(EC490:EC918)*EF$28</f>
        <v>0</v>
      </c>
      <c r="EC469" s="335">
        <f>SUM(ED490:ED918)*EF$28</f>
        <v>0</v>
      </c>
      <c r="ED469" s="335">
        <f>SUM(EE490:EE918)*EF$28</f>
        <v>0</v>
      </c>
      <c r="EE469" s="335">
        <f>SUM(EF490:EF918)*EF$28</f>
        <v>0</v>
      </c>
      <c r="EF469" s="335">
        <f>ED461-SUM(EA469:EE469)</f>
        <v>-0.54242737536697039</v>
      </c>
      <c r="EG469" s="335">
        <f>SUM(EA469:EF469)</f>
        <v>-0.54242737536697039</v>
      </c>
      <c r="EH469" s="178"/>
      <c r="EI469" s="178" t="s">
        <v>185</v>
      </c>
      <c r="EJ469" s="334" t="s">
        <v>218</v>
      </c>
      <c r="EK469" s="335">
        <f>SUM(EL490:EL918)*EP$28</f>
        <v>0</v>
      </c>
      <c r="EL469" s="335">
        <f>SUM(EM490:EM918)*EP$28</f>
        <v>0</v>
      </c>
      <c r="EM469" s="335">
        <f>SUM(EN490:EN918)*EP$28</f>
        <v>0</v>
      </c>
      <c r="EN469" s="335">
        <f>SUM(EO490:EO918)*EP$28</f>
        <v>0</v>
      </c>
      <c r="EO469" s="335">
        <f>SUM(EP490:EP918)*EP$28</f>
        <v>0</v>
      </c>
      <c r="EP469" s="335">
        <f>EN461-SUM(EK469:EO469)</f>
        <v>-0.62972051029317999</v>
      </c>
      <c r="EQ469" s="335">
        <f>SUM(EK469:EP469)</f>
        <v>-0.62972051029317999</v>
      </c>
      <c r="ER469" s="178"/>
      <c r="ES469" s="178" t="s">
        <v>185</v>
      </c>
      <c r="ET469" s="334" t="s">
        <v>218</v>
      </c>
      <c r="EU469" s="335">
        <f>SUM(EV490:EV918)*EZ$28</f>
        <v>0</v>
      </c>
      <c r="EV469" s="335">
        <f>SUM(EW490:EW918)*EZ$28</f>
        <v>0</v>
      </c>
      <c r="EW469" s="335">
        <f>SUM(EX490:EX918)*EZ$28</f>
        <v>0</v>
      </c>
      <c r="EX469" s="335">
        <f>SUM(EY490:EY918)*EZ$28</f>
        <v>0</v>
      </c>
      <c r="EY469" s="335">
        <f>SUM(EZ490:EZ918)*EZ$28</f>
        <v>0</v>
      </c>
      <c r="EZ469" s="335">
        <f>EX461-SUM(EU469:EY469)</f>
        <v>-0.72362440014623064</v>
      </c>
      <c r="FA469" s="335">
        <f>SUM(EU469:EZ469)</f>
        <v>-0.72362440014623064</v>
      </c>
      <c r="FB469" s="178"/>
      <c r="FC469" s="178" t="s">
        <v>185</v>
      </c>
      <c r="FD469" s="334" t="s">
        <v>218</v>
      </c>
      <c r="FE469" s="335">
        <f>SUM(FF490:FF918)*FJ$28</f>
        <v>0</v>
      </c>
      <c r="FF469" s="335">
        <f>SUM(FG490:FG918)*FJ$28</f>
        <v>0</v>
      </c>
      <c r="FG469" s="335">
        <f>SUM(FH490:FH918)*FJ$28</f>
        <v>0</v>
      </c>
      <c r="FH469" s="335">
        <f>SUM(FI490:FI918)*FJ$28</f>
        <v>0</v>
      </c>
      <c r="FI469" s="335">
        <f>SUM(FJ490:FJ918)*FJ$28</f>
        <v>0</v>
      </c>
      <c r="FJ469" s="335">
        <f>FH461-SUM(FE469:FI469)</f>
        <v>-0.82414224764590427</v>
      </c>
      <c r="FK469" s="335">
        <f>SUM(FE469:FJ469)</f>
        <v>-0.82414224764590427</v>
      </c>
      <c r="FL469" s="178"/>
      <c r="FM469" s="178" t="s">
        <v>185</v>
      </c>
      <c r="FN469" s="334" t="s">
        <v>218</v>
      </c>
      <c r="FO469" s="335">
        <f>SUM(FP490:FP918)*FT$28</f>
        <v>0</v>
      </c>
      <c r="FP469" s="335">
        <f>SUM(FQ490:FQ918)*FT$28</f>
        <v>0</v>
      </c>
      <c r="FQ469" s="335">
        <f>SUM(FR490:FR918)*FT$28</f>
        <v>0</v>
      </c>
      <c r="FR469" s="335">
        <f>SUM(FS490:FS918)*FT$28</f>
        <v>0</v>
      </c>
      <c r="FS469" s="335">
        <f>SUM(FT490:FT918)*FT$28</f>
        <v>0</v>
      </c>
      <c r="FT469" s="335">
        <f>FR461-SUM(FO469:FS469)</f>
        <v>-0.93127662096355179</v>
      </c>
      <c r="FU469" s="335">
        <f>SUM(FO469:FT469)</f>
        <v>-0.93127662096355179</v>
      </c>
      <c r="FV469" s="178"/>
      <c r="FW469" s="178" t="s">
        <v>185</v>
      </c>
      <c r="FX469" s="334" t="s">
        <v>218</v>
      </c>
      <c r="FY469" s="335">
        <f>SUM(FZ490:FZ918)*GD$28</f>
        <v>0</v>
      </c>
      <c r="FZ469" s="335">
        <f>SUM(GA490:GA918)*GD$28</f>
        <v>0</v>
      </c>
      <c r="GA469" s="335">
        <f>SUM(GB490:GB918)*GD$28</f>
        <v>0</v>
      </c>
      <c r="GB469" s="335">
        <f>SUM(GC490:GC918)*GD$28</f>
        <v>0</v>
      </c>
      <c r="GC469" s="335">
        <f>SUM(GD490:GD918)*GD$28</f>
        <v>0</v>
      </c>
      <c r="GD469" s="335">
        <f>GB461-SUM(FY469:GC469)</f>
        <v>-1.0450296033473818</v>
      </c>
      <c r="GE469" s="335">
        <f>SUM(FY469:GD469)</f>
        <v>-1.0450296033473818</v>
      </c>
      <c r="GF469" s="178"/>
      <c r="GG469" s="178" t="s">
        <v>185</v>
      </c>
      <c r="GH469" s="334" t="s">
        <v>218</v>
      </c>
      <c r="GI469" s="335">
        <f>SUM(GJ490:GJ918)*GN$28</f>
        <v>0</v>
      </c>
      <c r="GJ469" s="335">
        <f>SUM(GK490:GK918)*GN$28</f>
        <v>0</v>
      </c>
      <c r="GK469" s="335">
        <f>SUM(GL490:GL918)*GN$28</f>
        <v>0</v>
      </c>
      <c r="GL469" s="335">
        <f>SUM(GM490:GM918)*GN$28</f>
        <v>0</v>
      </c>
      <c r="GM469" s="335">
        <f>SUM(GN490:GN918)*GN$28</f>
        <v>0</v>
      </c>
      <c r="GN469" s="335">
        <f>GL461-SUM(GI469:GM469)</f>
        <v>-1.1654029023451931</v>
      </c>
      <c r="GO469" s="335">
        <f>SUM(GI469:GN469)</f>
        <v>-1.1654029023451931</v>
      </c>
      <c r="GP469" s="178"/>
      <c r="GQ469" s="178" t="s">
        <v>185</v>
      </c>
      <c r="GR469" s="334" t="s">
        <v>218</v>
      </c>
      <c r="GS469" s="335">
        <f>SUM(GT490:GT918)*GX$28</f>
        <v>0</v>
      </c>
      <c r="GT469" s="335">
        <f>SUM(GU490:GU918)*GX$28</f>
        <v>0</v>
      </c>
      <c r="GU469" s="335">
        <f>SUM(GV490:GV918)*GX$28</f>
        <v>0</v>
      </c>
      <c r="GV469" s="335">
        <f>SUM(GW490:GW918)*GX$28</f>
        <v>0</v>
      </c>
      <c r="GW469" s="335">
        <f>SUM(GX490:GX918)*GX$28</f>
        <v>0</v>
      </c>
      <c r="GX469" s="335">
        <f>GV461-SUM(GS469:GW469)</f>
        <v>-1.2923979307962175</v>
      </c>
      <c r="GY469" s="335">
        <f>SUM(GS469:GX469)</f>
        <v>-1.2923979307962175</v>
      </c>
      <c r="GZ469" s="178"/>
      <c r="HA469" s="178" t="s">
        <v>185</v>
      </c>
      <c r="HB469" s="334" t="s">
        <v>218</v>
      </c>
      <c r="HC469" s="335">
        <f>SUM(HD490:HD918)*HH$28</f>
        <v>0</v>
      </c>
      <c r="HD469" s="335">
        <f>SUM(HE490:HE918)*HH$28</f>
        <v>0</v>
      </c>
      <c r="HE469" s="335">
        <f>SUM(HF490:HF918)*HH$28</f>
        <v>0</v>
      </c>
      <c r="HF469" s="335">
        <f>SUM(HG490:HG918)*HH$28</f>
        <v>0</v>
      </c>
      <c r="HG469" s="335">
        <f>SUM(HH490:HH918)*HH$28</f>
        <v>0</v>
      </c>
      <c r="HH469" s="335">
        <f>HF461-SUM(HC469:HG469)</f>
        <v>-1.4260158677485721</v>
      </c>
      <c r="HI469" s="335">
        <f>SUM(HC469:HH469)</f>
        <v>-1.4260158677485721</v>
      </c>
      <c r="HJ469" s="178"/>
      <c r="HK469" s="178" t="s">
        <v>185</v>
      </c>
      <c r="HL469" s="334" t="s">
        <v>218</v>
      </c>
      <c r="HM469" s="335">
        <f>SUM(HN490:HN918)*HR$28</f>
        <v>0</v>
      </c>
      <c r="HN469" s="335">
        <f>SUM(HO490:HO918)*HR$28</f>
        <v>0</v>
      </c>
      <c r="HO469" s="335">
        <f>SUM(HP490:HP918)*HR$28</f>
        <v>0</v>
      </c>
      <c r="HP469" s="335">
        <f>SUM(HQ490:HQ918)*HR$28</f>
        <v>0</v>
      </c>
      <c r="HQ469" s="335">
        <f>SUM(HR490:HR918)*HR$28</f>
        <v>0</v>
      </c>
      <c r="HR469" s="335">
        <f>HP461-SUM(HM469:HQ469)</f>
        <v>-1.5527129297224529</v>
      </c>
      <c r="HS469" s="335">
        <f>SUM(HM469:HR469)</f>
        <v>-1.5527129297224529</v>
      </c>
      <c r="HT469" s="178"/>
      <c r="HU469" s="178" t="s">
        <v>185</v>
      </c>
      <c r="HV469" s="334" t="s">
        <v>218</v>
      </c>
      <c r="HW469" s="335">
        <f>SUM(HX490:HX918)*IB$28</f>
        <v>0</v>
      </c>
      <c r="HX469" s="335">
        <f>SUM(HY490:HY918)*IB$28</f>
        <v>0</v>
      </c>
      <c r="HY469" s="335">
        <f>SUM(HZ490:HZ918)*IB$28</f>
        <v>0</v>
      </c>
      <c r="HZ469" s="335">
        <f>SUM(IA490:IA918)*IB$28</f>
        <v>0</v>
      </c>
      <c r="IA469" s="335">
        <f>SUM(IB490:IB918)*IB$28</f>
        <v>0</v>
      </c>
      <c r="IB469" s="335">
        <f>HZ461-SUM(HW469:IA469)</f>
        <v>-1.6994983776842836</v>
      </c>
      <c r="IC469" s="335">
        <f>SUM(HW469:IB469)</f>
        <v>-1.6994983776842836</v>
      </c>
      <c r="ID469" s="178"/>
      <c r="IE469" s="178" t="s">
        <v>185</v>
      </c>
      <c r="IF469" s="334" t="s">
        <v>218</v>
      </c>
      <c r="IG469" s="335">
        <f>SUM(IH490:IH918)*IL$28</f>
        <v>0</v>
      </c>
      <c r="IH469" s="335">
        <f>SUM(II490:II918)*IL$28</f>
        <v>0</v>
      </c>
      <c r="II469" s="335">
        <f>SUM(IJ490:IJ918)*IL$28</f>
        <v>0</v>
      </c>
      <c r="IJ469" s="335">
        <f>SUM(IK490:IK918)*IL$28</f>
        <v>0</v>
      </c>
      <c r="IK469" s="335">
        <f>SUM(IL490:IL918)*IL$28</f>
        <v>0</v>
      </c>
      <c r="IL469" s="335">
        <f>IJ461-SUM(IG469:IK469)</f>
        <v>-1.8529152236830198</v>
      </c>
      <c r="IM469" s="335">
        <f>SUM(IG469:IL469)</f>
        <v>-1.8529152236830198</v>
      </c>
      <c r="IN469" s="178"/>
      <c r="IO469" s="178"/>
    </row>
    <row r="470" spans="1:249" ht="12.75">
      <c r="A470" s="336"/>
      <c r="F470" s="332"/>
      <c r="G470" s="337"/>
      <c r="H470" s="329"/>
      <c r="I470" s="328"/>
      <c r="J470" s="449"/>
      <c r="K470" s="318"/>
      <c r="L470" s="318"/>
      <c r="S470" s="318">
        <v>1</v>
      </c>
      <c r="T470" s="332" t="s">
        <v>220</v>
      </c>
      <c r="U470" s="207">
        <f>IF((U$467+1*U$463)&lt;($F$3*V$460+$G$3+U$463),($L$18+((U$467+1*U$463)/Y$460)*($M$18+((U$467+1*U$463)/Y$460)*($N$18+((U$467+1*U$463)/Y$460)*($O$18+((U$467+1*U$463)/Y$460)*($P$18+((U$467+1*U$463)/Y$460)*($Q$18+((U$467+1*U$463)/Y$460)*$R$18))))))*(1-($O$31+((U$467+1*U$463)/Y$460)*($P$31+((U$467+1*U$463)/Y$460)*($Q$31+((U$467+1*U$463)/Y$460)*($R$31+((U$467+1*U$463)/Y$460)*($S$31)))))/100)*AB$461,0)</f>
        <v>3.9133506211972291</v>
      </c>
      <c r="V470" s="207">
        <f>IF((V$467+$S470*V$463)&lt;Y$460,($L$18+((V$467+$S470*V$463)/Y$460)*($M$18+((V$467+$S470*V$463)/Y$460)*($N$18+((V$467+$S470*V$463)/Y$460)*($O$18+((V$467+$S470*V$463)/Y$460)*($P$18+((V$467+$S470*V$463)/Y$460)*($Q$18+((V$467+$S470*V$463)/Y$460)*$R$18))))))*(1-($O$31+((V$467+$S470*V$463)/Y$460)*($P$31+((V$467+$S470*V$463)/Y$460)*($Q$31+((V$467+$S470*V$463)/Y$460)*($R$31+((V$467+$S470*V$463)/Y$460)*($S$31)))))/100)*AB$461,0)</f>
        <v>0</v>
      </c>
      <c r="W470" s="207">
        <f>IF((W$467+$S470*W$463)&lt;Y$460,($L$18+((W$467+$S470*W$463)/Y$460)*($M$18+((W$467+$S470*W$463)/Y$460)*($N$18+((W$467+$S470*W$463)/Y$460)*($O$18+((W$467+$S470*W$463)/Y$460)*($P$18+((W$467+$S470*W$463)/Y$460)*($Q$18+((W$467+$S470*W$463)/Y$460)*$R$18))))))*(1-($O$31+((W$467+$S470*W$463)/Y$460)*($P$31+((W$467+$S470*W$463)/Y$460)*($Q$31+((W$467+$S470*W$463)/Y$460)*($R$31+((W$467+$S470*W$463)/Y$460)*($S$31)))))/100)*AB$461,0)</f>
        <v>0</v>
      </c>
      <c r="X470" s="207">
        <f>IF((X$467+$S470*X$463)&lt;Y$460,($L$18+((X$467+$S470*X$463)/Y$460)*($M$18+((X$467+$S470*X$463)/Y$460)*($N$18+((X$467+$S470*X$463)/Y$460)*($O$18+((X$467+$S470*X$463)/Y$460)*($P$18+((X$467+$S470*X$463)/Y$460)*($Q$18+((X$467+$S470*X$463)/Y$460)*$R$18))))))*(1-($O$31+((X$467+$S470*X$463)/Y$460)*($P$31+((X$467+$S470*X$463)/Y$460)*($Q$31+((X$467+$S470*X$463)/Y$460)*($R$31+((X$467+$S470*X$463)/Y$460)*($S$31)))))/100)*AB$461,0)</f>
        <v>0</v>
      </c>
      <c r="Y470" s="207">
        <f>IF((Y$467+1*Y$463)&lt;Y$460,($L$18+((Y$467+1*Y$463)/Y$460)*($M$18+((Y$467+1*Y$463)/Y$460)*($N$18+((Y$467+1*Y$463)/Y$460)*($O$18+((Y$467+1*Y$463)/Y$460)*($P$18+((Y$467+1*Y$463)/Y$460)*($Q$18+((Y$467+1*Y$463)/Y$460)*$R$18))))))*AB$461,0)</f>
        <v>0</v>
      </c>
      <c r="Z470" s="318"/>
      <c r="AA470" s="338"/>
      <c r="AB470" s="318"/>
      <c r="AC470" s="318">
        <v>1</v>
      </c>
      <c r="AD470" s="332" t="s">
        <v>220</v>
      </c>
      <c r="AE470" s="207">
        <f>IF((AE$467+1*AE$463)&lt;($F$3*AF$460+$G$3+AE$463),($L$18+((AE$467+1*AE$463)/AI$460)*($M$18+((AE$467+1*AE$463)/AI$460)*($N$18+((AE$467+1*AE$463)/AI$460)*($O$18+((AE$467+1*AE$463)/AI$460)*($P$18+((AE$467+1*AE$463)/AI$460)*($Q$18+((AE$467+1*AE$463)/AI$460)*$R$18))))))*(1-($O$31+((AE$467+1*AE$463)/AI$460)*($P$31+((AE$467+1*AE$463)/AI$460)*($Q$31+((AE$467+1*AE$463)/AI$460)*($R$31+((AE$467+1*AE$463)/AI$460)*($S$31)))))/100)*AL$461,0)</f>
        <v>4.7713257599295558</v>
      </c>
      <c r="AF470" s="207">
        <f>IF((AF$467+$S470*AF$463)&lt;AI$460,($L$18+((AF$467+$S470*AF$463)/AI$460)*($M$18+((AF$467+$S470*AF$463)/AI$460)*($N$18+((AF$467+$S470*AF$463)/AI$460)*($O$18+((AF$467+$S470*AF$463)/AI$460)*($P$18+((AF$467+$S470*AF$463)/AI$460)*($Q$18+((AF$467+$S470*AF$463)/AI$460)*$R$18))))))*(1-($O$31+((AF$467+$S470*AF$463)/AI$460)*($P$31+((AF$467+$S470*AF$463)/AI$460)*($Q$31+((AF$467+$S470*AF$463)/AI$460)*($R$31+((AF$467+$S470*AF$463)/AI$460)*($S$31)))))/100)*AL$461,0)</f>
        <v>0</v>
      </c>
      <c r="AG470" s="207">
        <f>IF((AG$467+$S470*AG$463)&lt;AI$460,($L$18+((AG$467+$S470*AG$463)/AI$460)*($M$18+((AG$467+$S470*AG$463)/AI$460)*($N$18+((AG$467+$S470*AG$463)/AI$460)*($O$18+((AG$467+$S470*AG$463)/AI$460)*($P$18+((AG$467+$S470*AG$463)/AI$460)*($Q$18+((AG$467+$S470*AG$463)/AI$460)*$R$18))))))*(1-($O$31+((AG$467+$S470*AG$463)/AI$460)*($P$31+((AG$467+$S470*AG$463)/AI$460)*($Q$31+((AG$467+$S470*AG$463)/AI$460)*($R$31+((AG$467+$S470*AG$463)/AI$460)*($S$31)))))/100)*AL$461,0)</f>
        <v>0</v>
      </c>
      <c r="AH470" s="207">
        <f>IF((AH$467+$S470*AH$463)&lt;AI$460,($L$18+((AH$467+$S470*AH$463)/AI$460)*($M$18+((AH$467+$S470*AH$463)/AI$460)*($N$18+((AH$467+$S470*AH$463)/AI$460)*($O$18+((AH$467+$S470*AH$463)/AI$460)*($P$18+((AH$467+$S470*AH$463)/AI$460)*($Q$18+((AH$467+$S470*AH$463)/AI$460)*$R$18))))))*(1-($O$31+((AH$467+$S470*AH$463)/AI$460)*($P$31+((AH$467+$S470*AH$463)/AI$460)*($Q$31+((AH$467+$S470*AH$463)/AI$460)*($R$31+((AH$467+$S470*AH$463)/AI$460)*($S$31)))))/100)*AL$461,0)</f>
        <v>0</v>
      </c>
      <c r="AI470" s="207">
        <f>IF((AI$467+1*AI$463)&lt;AI$460,($L$18+((AI$467+1*AI$463)/AI$460)*($M$18+((AI$467+1*AI$463)/AI$460)*($N$18+((AI$467+1*AI$463)/AI$460)*($O$18+((AI$467+1*AI$463)/AI$460)*($P$18+((AI$467+1*AI$463)/AI$460)*($Q$18+((AI$467+1*AI$463)/AI$460)*$R$18))))))*AL$461,0)</f>
        <v>0</v>
      </c>
      <c r="AJ470" s="318"/>
      <c r="AK470" s="338"/>
      <c r="AL470" s="318"/>
      <c r="AM470" s="318">
        <v>1</v>
      </c>
      <c r="AN470" s="332" t="s">
        <v>220</v>
      </c>
      <c r="AO470" s="207">
        <f>IF((AO$467+1*AO$463)&lt;($F$3*AP$460+$G$3+AO$463),($L$18+((AO$467+1*AO$463)/AS$460)*($M$18+((AO$467+1*AO$463)/AS$460)*($N$18+((AO$467+1*AO$463)/AS$460)*($O$18+((AO$467+1*AO$463)/AS$460)*($P$18+((AO$467+1*AO$463)/AS$460)*($Q$18+((AO$467+1*AO$463)/AS$460)*$R$18))))))*(1-($O$31+((AO$467+1*AO$463)/AS$460)*($P$31+((AO$467+1*AO$463)/AS$460)*($Q$31+((AO$467+1*AO$463)/AS$460)*($R$31+((AO$467+1*AO$463)/AS$460)*($S$31)))))/100)*AV$461,0)</f>
        <v>5.6486892557589368</v>
      </c>
      <c r="AP470" s="207">
        <f>IF((AP$467+$S470*AP$463)&lt;AS$460,($L$18+((AP$467+$S470*AP$463)/AS$460)*($M$18+((AP$467+$S470*AP$463)/AS$460)*($N$18+((AP$467+$S470*AP$463)/AS$460)*($O$18+((AP$467+$S470*AP$463)/AS$460)*($P$18+((AP$467+$S470*AP$463)/AS$460)*($Q$18+((AP$467+$S470*AP$463)/AS$460)*$R$18))))))*(1-($O$31+((AP$467+$S470*AP$463)/AS$460)*($P$31+((AP$467+$S470*AP$463)/AS$460)*($Q$31+((AP$467+$S470*AP$463)/AS$460)*($R$31+((AP$467+$S470*AP$463)/AS$460)*($S$31)))))/100)*AV$461,0)</f>
        <v>0</v>
      </c>
      <c r="AQ470" s="207">
        <f>IF((AQ$467+$S470*AQ$463)&lt;AS$460,($L$18+((AQ$467+$S470*AQ$463)/AS$460)*($M$18+((AQ$467+$S470*AQ$463)/AS$460)*($N$18+((AQ$467+$S470*AQ$463)/AS$460)*($O$18+((AQ$467+$S470*AQ$463)/AS$460)*($P$18+((AQ$467+$S470*AQ$463)/AS$460)*($Q$18+((AQ$467+$S470*AQ$463)/AS$460)*$R$18))))))*(1-($O$31+((AQ$467+$S470*AQ$463)/AS$460)*($P$31+((AQ$467+$S470*AQ$463)/AS$460)*($Q$31+((AQ$467+$S470*AQ$463)/AS$460)*($R$31+((AQ$467+$S470*AQ$463)/AS$460)*($S$31)))))/100)*AV$461,0)</f>
        <v>0</v>
      </c>
      <c r="AR470" s="207">
        <f>IF((AR$467+$S470*AR$463)&lt;AS$460,($L$18+((AR$467+$S470*AR$463)/AS$460)*($M$18+((AR$467+$S470*AR$463)/AS$460)*($N$18+((AR$467+$S470*AR$463)/AS$460)*($O$18+((AR$467+$S470*AR$463)/AS$460)*($P$18+((AR$467+$S470*AR$463)/AS$460)*($Q$18+((AR$467+$S470*AR$463)/AS$460)*$R$18))))))*(1-($O$31+((AR$467+$S470*AR$463)/AS$460)*($P$31+((AR$467+$S470*AR$463)/AS$460)*($Q$31+((AR$467+$S470*AR$463)/AS$460)*($R$31+((AR$467+$S470*AR$463)/AS$460)*($S$31)))))/100)*AV$461,0)</f>
        <v>0</v>
      </c>
      <c r="AS470" s="207">
        <f>IF((AS$467+1*AS$463)&lt;AS$460,($L$18+((AS$467+1*AS$463)/AS$460)*($M$18+((AS$467+1*AS$463)/AS$460)*($N$18+((AS$467+1*AS$463)/AS$460)*($O$18+((AS$467+1*AS$463)/AS$460)*($P$18+((AS$467+1*AS$463)/AS$460)*($Q$18+((AS$467+1*AS$463)/AS$460)*$R$18))))))*AV$461,0)</f>
        <v>0</v>
      </c>
      <c r="AT470" s="318"/>
      <c r="AU470" s="338"/>
      <c r="AV470" s="318"/>
      <c r="AW470" s="318">
        <v>1</v>
      </c>
      <c r="AX470" s="332" t="s">
        <v>220</v>
      </c>
      <c r="AY470" s="207">
        <f>IF((AY$467+1*AY$463)&lt;($F$3*AZ$460+$G$3+AY$463),($L$18+((AY$467+1*AY$463)/BC$460)*($M$18+((AY$467+1*AY$463)/BC$460)*($N$18+((AY$467+1*AY$463)/BC$460)*($O$18+((AY$467+1*AY$463)/BC$460)*($P$18+((AY$467+1*AY$463)/BC$460)*($Q$18+((AY$467+1*AY$463)/BC$460)*$R$18))))))*(1-($O$31+((AY$467+1*AY$463)/BC$460)*($P$31+((AY$467+1*AY$463)/BC$460)*($Q$31+((AY$467+1*AY$463)/BC$460)*($R$31+((AY$467+1*AY$463)/BC$460)*($S$31)))))/100)*BF$461,0)</f>
        <v>6.5325307747146226</v>
      </c>
      <c r="AZ470" s="207">
        <f>IF((AZ$467+$S470*AZ$463)&lt;BC$460,($L$18+((AZ$467+$S470*AZ$463)/BC$460)*($M$18+((AZ$467+$S470*AZ$463)/BC$460)*($N$18+((AZ$467+$S470*AZ$463)/BC$460)*($O$18+((AZ$467+$S470*AZ$463)/BC$460)*($P$18+((AZ$467+$S470*AZ$463)/BC$460)*($Q$18+((AZ$467+$S470*AZ$463)/BC$460)*$R$18))))))*(1-($O$31+((AZ$467+$S470*AZ$463)/BC$460)*($P$31+((AZ$467+$S470*AZ$463)/BC$460)*($Q$31+((AZ$467+$S470*AZ$463)/BC$460)*($R$31+((AZ$467+$S470*AZ$463)/BC$460)*($S$31)))))/100)*BF$461,0)</f>
        <v>0</v>
      </c>
      <c r="BA470" s="207">
        <f>IF((BA$467+$S470*BA$463)&lt;BC$460,($L$18+((BA$467+$S470*BA$463)/BC$460)*($M$18+((BA$467+$S470*BA$463)/BC$460)*($N$18+((BA$467+$S470*BA$463)/BC$460)*($O$18+((BA$467+$S470*BA$463)/BC$460)*($P$18+((BA$467+$S470*BA$463)/BC$460)*($Q$18+((BA$467+$S470*BA$463)/BC$460)*$R$18))))))*(1-($O$31+((BA$467+$S470*BA$463)/BC$460)*($P$31+((BA$467+$S470*BA$463)/BC$460)*($Q$31+((BA$467+$S470*BA$463)/BC$460)*($R$31+((BA$467+$S470*BA$463)/BC$460)*($S$31)))))/100)*BF$461,0)</f>
        <v>0</v>
      </c>
      <c r="BB470" s="207">
        <f>IF((BB$467+$S470*BB$463)&lt;BC$460,($L$18+((BB$467+$S470*BB$463)/BC$460)*($M$18+((BB$467+$S470*BB$463)/BC$460)*($N$18+((BB$467+$S470*BB$463)/BC$460)*($O$18+((BB$467+$S470*BB$463)/BC$460)*($P$18+((BB$467+$S470*BB$463)/BC$460)*($Q$18+((BB$467+$S470*BB$463)/BC$460)*$R$18))))))*(1-($O$31+((BB$467+$S470*BB$463)/BC$460)*($P$31+((BB$467+$S470*BB$463)/BC$460)*($Q$31+((BB$467+$S470*BB$463)/BC$460)*($R$31+((BB$467+$S470*BB$463)/BC$460)*($S$31)))))/100)*BF$461,0)</f>
        <v>0</v>
      </c>
      <c r="BC470" s="207">
        <f>IF((BC$467+1*BC$463)&lt;BC$460,($L$18+((BC$467+1*BC$463)/BC$460)*($M$18+((BC$467+1*BC$463)/BC$460)*($N$18+((BC$467+1*BC$463)/BC$460)*($O$18+((BC$467+1*BC$463)/BC$460)*($P$18+((BC$467+1*BC$463)/BC$460)*($Q$18+((BC$467+1*BC$463)/BC$460)*$R$18))))))*BF$461,0)</f>
        <v>0</v>
      </c>
      <c r="BD470" s="318"/>
      <c r="BE470" s="338"/>
      <c r="BF470" s="318"/>
      <c r="BG470" s="318">
        <v>1</v>
      </c>
      <c r="BH470" s="332" t="s">
        <v>220</v>
      </c>
      <c r="BI470" s="207">
        <f>IF((BI$467+1*BI$463)&lt;($F$3*BJ$460+$G$3+BI$463),($L$18+((BI$467+1*BI$463)/BM$460)*($M$18+((BI$467+1*BI$463)/BM$460)*($N$18+((BI$467+1*BI$463)/BM$460)*($O$18+((BI$467+1*BI$463)/BM$460)*($P$18+((BI$467+1*BI$463)/BM$460)*($Q$18+((BI$467+1*BI$463)/BM$460)*$R$18))))))*(1-($O$31+((BI$467+1*BI$463)/BM$460)*($P$31+((BI$467+1*BI$463)/BM$460)*($Q$31+((BI$467+1*BI$463)/BM$460)*($R$31+((BI$467+1*BI$463)/BM$460)*($S$31)))))/100)*BP$461,0)</f>
        <v>7.4443175591517106</v>
      </c>
      <c r="BJ470" s="207">
        <f>IF((BJ$467+$S470*BJ$463)&lt;BM$460,($L$18+((BJ$467+$S470*BJ$463)/BM$460)*($M$18+((BJ$467+$S470*BJ$463)/BM$460)*($N$18+((BJ$467+$S470*BJ$463)/BM$460)*($O$18+((BJ$467+$S470*BJ$463)/BM$460)*($P$18+((BJ$467+$S470*BJ$463)/BM$460)*($Q$18+((BJ$467+$S470*BJ$463)/BM$460)*$R$18))))))*(1-($O$31+((BJ$467+$S470*BJ$463)/BM$460)*($P$31+((BJ$467+$S470*BJ$463)/BM$460)*($Q$31+((BJ$467+$S470*BJ$463)/BM$460)*($R$31+((BJ$467+$S470*BJ$463)/BM$460)*($S$31)))))/100)*BP$461,0)</f>
        <v>0</v>
      </c>
      <c r="BK470" s="207">
        <f>IF((BK$467+$S470*BK$463)&lt;BM$460,($L$18+((BK$467+$S470*BK$463)/BM$460)*($M$18+((BK$467+$S470*BK$463)/BM$460)*($N$18+((BK$467+$S470*BK$463)/BM$460)*($O$18+((BK$467+$S470*BK$463)/BM$460)*($P$18+((BK$467+$S470*BK$463)/BM$460)*($Q$18+((BK$467+$S470*BK$463)/BM$460)*$R$18))))))*(1-($O$31+((BK$467+$S470*BK$463)/BM$460)*($P$31+((BK$467+$S470*BK$463)/BM$460)*($Q$31+((BK$467+$S470*BK$463)/BM$460)*($R$31+((BK$467+$S470*BK$463)/BM$460)*($S$31)))))/100)*BP$461,0)</f>
        <v>0</v>
      </c>
      <c r="BL470" s="207">
        <f>IF((BL$467+$S470*BL$463)&lt;BM$460,($L$18+((BL$467+$S470*BL$463)/BM$460)*($M$18+((BL$467+$S470*BL$463)/BM$460)*($N$18+((BL$467+$S470*BL$463)/BM$460)*($O$18+((BL$467+$S470*BL$463)/BM$460)*($P$18+((BL$467+$S470*BL$463)/BM$460)*($Q$18+((BL$467+$S470*BL$463)/BM$460)*$R$18))))))*(1-($O$31+((BL$467+$S470*BL$463)/BM$460)*($P$31+((BL$467+$S470*BL$463)/BM$460)*($Q$31+((BL$467+$S470*BL$463)/BM$460)*($R$31+((BL$467+$S470*BL$463)/BM$460)*($S$31)))))/100)*BP$461,0)</f>
        <v>0</v>
      </c>
      <c r="BM470" s="207">
        <f>IF((BM$467+1*BM$463)&lt;BM$460,($L$18+((BM$467+1*BM$463)/BM$460)*($M$18+((BM$467+1*BM$463)/BM$460)*($N$18+((BM$467+1*BM$463)/BM$460)*($O$18+((BM$467+1*BM$463)/BM$460)*($P$18+((BM$467+1*BM$463)/BM$460)*($Q$18+((BM$467+1*BM$463)/BM$460)*$R$18))))))*BP$461,0)</f>
        <v>0</v>
      </c>
      <c r="BN470" s="318"/>
      <c r="BO470" s="338"/>
      <c r="BP470" s="318"/>
      <c r="BQ470" s="318">
        <v>1</v>
      </c>
      <c r="BR470" s="332" t="s">
        <v>220</v>
      </c>
      <c r="BS470" s="207">
        <f>IF((BS$467+1*BS$463)&lt;($F$3*BT$460+$G$3+BS$463),($L$18+((BS$467+1*BS$463)/BW$460)*($M$18+((BS$467+1*BS$463)/BW$460)*($N$18+((BS$467+1*BS$463)/BW$460)*($O$18+((BS$467+1*BS$463)/BW$460)*($P$18+((BS$467+1*BS$463)/BW$460)*($Q$18+((BS$467+1*BS$463)/BW$460)*$R$18))))))*(1-($O$31+((BS$467+1*BS$463)/BW$460)*($P$31+((BS$467+1*BS$463)/BW$460)*($Q$31+((BS$467+1*BS$463)/BW$460)*($R$31+((BS$467+1*BS$463)/BW$460)*($S$31)))))/100)*BZ$461,0)</f>
        <v>8.3305194030076368</v>
      </c>
      <c r="BT470" s="207">
        <f>IF((BT$467+$S470*BT$463)&lt;BW$460,($L$18+((BT$467+$S470*BT$463)/BW$460)*($M$18+((BT$467+$S470*BT$463)/BW$460)*($N$18+((BT$467+$S470*BT$463)/BW$460)*($O$18+((BT$467+$S470*BT$463)/BW$460)*($P$18+((BT$467+$S470*BT$463)/BW$460)*($Q$18+((BT$467+$S470*BT$463)/BW$460)*$R$18))))))*(1-($O$31+((BT$467+$S470*BT$463)/BW$460)*($P$31+((BT$467+$S470*BT$463)/BW$460)*($Q$31+((BT$467+$S470*BT$463)/BW$460)*($R$31+((BT$467+$S470*BT$463)/BW$460)*($S$31)))))/100)*BZ$461,0)</f>
        <v>0</v>
      </c>
      <c r="BU470" s="207">
        <f>IF((BU$467+$S470*BU$463)&lt;BW$460,($L$18+((BU$467+$S470*BU$463)/BW$460)*($M$18+((BU$467+$S470*BU$463)/BW$460)*($N$18+((BU$467+$S470*BU$463)/BW$460)*($O$18+((BU$467+$S470*BU$463)/BW$460)*($P$18+((BU$467+$S470*BU$463)/BW$460)*($Q$18+((BU$467+$S470*BU$463)/BW$460)*$R$18))))))*(1-($O$31+((BU$467+$S470*BU$463)/BW$460)*($P$31+((BU$467+$S470*BU$463)/BW$460)*($Q$31+((BU$467+$S470*BU$463)/BW$460)*($R$31+((BU$467+$S470*BU$463)/BW$460)*($S$31)))))/100)*BZ$461,0)</f>
        <v>0</v>
      </c>
      <c r="BV470" s="207">
        <f>IF((BV$467+$S470*BV$463)&lt;BW$460,($L$18+((BV$467+$S470*BV$463)/BW$460)*($M$18+((BV$467+$S470*BV$463)/BW$460)*($N$18+((BV$467+$S470*BV$463)/BW$460)*($O$18+((BV$467+$S470*BV$463)/BW$460)*($P$18+((BV$467+$S470*BV$463)/BW$460)*($Q$18+((BV$467+$S470*BV$463)/BW$460)*$R$18))))))*(1-($O$31+((BV$467+$S470*BV$463)/BW$460)*($P$31+((BV$467+$S470*BV$463)/BW$460)*($Q$31+((BV$467+$S470*BV$463)/BW$460)*($R$31+((BV$467+$S470*BV$463)/BW$460)*($S$31)))))/100)*BZ$461,0)</f>
        <v>0</v>
      </c>
      <c r="BW470" s="207">
        <f>IF((BW$467+1*BW$463)&lt;BW$460,($L$18+((BW$467+1*BW$463)/BW$460)*($M$18+((BW$467+1*BW$463)/BW$460)*($N$18+((BW$467+1*BW$463)/BW$460)*($O$18+((BW$467+1*BW$463)/BW$460)*($P$18+((BW$467+1*BW$463)/BW$460)*($Q$18+((BW$467+1*BW$463)/BW$460)*$R$18))))))*BZ$461,0)</f>
        <v>0</v>
      </c>
      <c r="BX470" s="318"/>
      <c r="BY470" s="338"/>
      <c r="BZ470" s="318"/>
      <c r="CA470" s="318">
        <v>1</v>
      </c>
      <c r="CB470" s="332" t="s">
        <v>220</v>
      </c>
      <c r="CC470" s="207">
        <f>IF((CC$467+1*CC$463)&lt;($F$3*CD$460+$G$3+CC$463),($L$18+((CC$467+1*CC$463)/CG$460)*($M$18+((CC$467+1*CC$463)/CG$460)*($N$18+((CC$467+1*CC$463)/CG$460)*($O$18+((CC$467+1*CC$463)/CG$460)*($P$18+((CC$467+1*CC$463)/CG$460)*($Q$18+((CC$467+1*CC$463)/CG$460)*$R$18))))))*(1-($O$31+((CC$467+1*CC$463)/CG$460)*($P$31+((CC$467+1*CC$463)/CG$460)*($Q$31+((CC$467+1*CC$463)/CG$460)*($R$31+((CC$467+1*CC$463)/CG$460)*($S$31)))))/100)*CJ$461,0)</f>
        <v>9.2438257636145007</v>
      </c>
      <c r="CD470" s="207">
        <f>IF((CD$467+$S470*CD$463)&lt;CG$460,($L$18+((CD$467+$S470*CD$463)/CG$460)*($M$18+((CD$467+$S470*CD$463)/CG$460)*($N$18+((CD$467+$S470*CD$463)/CG$460)*($O$18+((CD$467+$S470*CD$463)/CG$460)*($P$18+((CD$467+$S470*CD$463)/CG$460)*($Q$18+((CD$467+$S470*CD$463)/CG$460)*$R$18))))))*(1-($O$31+((CD$467+$S470*CD$463)/CG$460)*($P$31+((CD$467+$S470*CD$463)/CG$460)*($Q$31+((CD$467+$S470*CD$463)/CG$460)*($R$31+((CD$467+$S470*CD$463)/CG$460)*($S$31)))))/100)*CJ$461,0)</f>
        <v>0</v>
      </c>
      <c r="CE470" s="207">
        <f>IF((CE$467+$S470*CE$463)&lt;CG$460,($L$18+((CE$467+$S470*CE$463)/CG$460)*($M$18+((CE$467+$S470*CE$463)/CG$460)*($N$18+((CE$467+$S470*CE$463)/CG$460)*($O$18+((CE$467+$S470*CE$463)/CG$460)*($P$18+((CE$467+$S470*CE$463)/CG$460)*($Q$18+((CE$467+$S470*CE$463)/CG$460)*$R$18))))))*(1-($O$31+((CE$467+$S470*CE$463)/CG$460)*($P$31+((CE$467+$S470*CE$463)/CG$460)*($Q$31+((CE$467+$S470*CE$463)/CG$460)*($R$31+((CE$467+$S470*CE$463)/CG$460)*($S$31)))))/100)*CJ$461,0)</f>
        <v>0</v>
      </c>
      <c r="CF470" s="207">
        <f>IF((CF$467+$S470*CF$463)&lt;CG$460,($L$18+((CF$467+$S470*CF$463)/CG$460)*($M$18+((CF$467+$S470*CF$463)/CG$460)*($N$18+((CF$467+$S470*CF$463)/CG$460)*($O$18+((CF$467+$S470*CF$463)/CG$460)*($P$18+((CF$467+$S470*CF$463)/CG$460)*($Q$18+((CF$467+$S470*CF$463)/CG$460)*$R$18))))))*(1-($O$31+((CF$467+$S470*CF$463)/CG$460)*($P$31+((CF$467+$S470*CF$463)/CG$460)*($Q$31+((CF$467+$S470*CF$463)/CG$460)*($R$31+((CF$467+$S470*CF$463)/CG$460)*($S$31)))))/100)*CJ$461,0)</f>
        <v>0</v>
      </c>
      <c r="CG470" s="207">
        <f>IF((CG$467+1*CG$463)&lt;CG$460,($L$18+((CG$467+1*CG$463)/CG$460)*($M$18+((CG$467+1*CG$463)/CG$460)*($N$18+((CG$467+1*CG$463)/CG$460)*($O$18+((CG$467+1*CG$463)/CG$460)*($P$18+((CG$467+1*CG$463)/CG$460)*($Q$18+((CG$467+1*CG$463)/CG$460)*$R$18))))))*CJ$461,0)</f>
        <v>0</v>
      </c>
      <c r="CH470" s="318"/>
      <c r="CI470" s="338"/>
      <c r="CJ470" s="318"/>
      <c r="CK470" s="318">
        <v>1</v>
      </c>
      <c r="CL470" s="332" t="s">
        <v>220</v>
      </c>
      <c r="CM470" s="207">
        <f>IF((CM$467+1*CM$463)&lt;($F$3*CN$460+$G$3+CM$463),($L$18+((CM$467+1*CM$463)/CQ$460)*($M$18+((CM$467+1*CM$463)/CQ$460)*($N$18+((CM$467+1*CM$463)/CQ$460)*($O$18+((CM$467+1*CM$463)/CQ$460)*($P$18+((CM$467+1*CM$463)/CQ$460)*($Q$18+((CM$467+1*CM$463)/CQ$460)*$R$18))))))*(1-($O$31+((CM$467+1*CM$463)/CQ$460)*($P$31+((CM$467+1*CM$463)/CQ$460)*($Q$31+((CM$467+1*CM$463)/CQ$460)*($R$31+((CM$467+1*CM$463)/CQ$460)*($S$31)))))/100)*CT$461,0)</f>
        <v>10.128095450536135</v>
      </c>
      <c r="CN470" s="207">
        <f>IF((CN$467+$S470*CN$463)&lt;CQ$460,($L$18+((CN$467+$S470*CN$463)/CQ$460)*($M$18+((CN$467+$S470*CN$463)/CQ$460)*($N$18+((CN$467+$S470*CN$463)/CQ$460)*($O$18+((CN$467+$S470*CN$463)/CQ$460)*($P$18+((CN$467+$S470*CN$463)/CQ$460)*($Q$18+((CN$467+$S470*CN$463)/CQ$460)*$R$18))))))*(1-($O$31+((CN$467+$S470*CN$463)/CQ$460)*($P$31+((CN$467+$S470*CN$463)/CQ$460)*($Q$31+((CN$467+$S470*CN$463)/CQ$460)*($R$31+((CN$467+$S470*CN$463)/CQ$460)*($S$31)))))/100)*CT$461,0)</f>
        <v>0</v>
      </c>
      <c r="CO470" s="207">
        <f>IF((CO$467+$S470*CO$463)&lt;CQ$460,($L$18+((CO$467+$S470*CO$463)/CQ$460)*($M$18+((CO$467+$S470*CO$463)/CQ$460)*($N$18+((CO$467+$S470*CO$463)/CQ$460)*($O$18+((CO$467+$S470*CO$463)/CQ$460)*($P$18+((CO$467+$S470*CO$463)/CQ$460)*($Q$18+((CO$467+$S470*CO$463)/CQ$460)*$R$18))))))*(1-($O$31+((CO$467+$S470*CO$463)/CQ$460)*($P$31+((CO$467+$S470*CO$463)/CQ$460)*($Q$31+((CO$467+$S470*CO$463)/CQ$460)*($R$31+((CO$467+$S470*CO$463)/CQ$460)*($S$31)))))/100)*CT$461,0)</f>
        <v>0</v>
      </c>
      <c r="CP470" s="207">
        <f>IF((CP$467+$S470*CP$463)&lt;CQ$460,($L$18+((CP$467+$S470*CP$463)/CQ$460)*($M$18+((CP$467+$S470*CP$463)/CQ$460)*($N$18+((CP$467+$S470*CP$463)/CQ$460)*($O$18+((CP$467+$S470*CP$463)/CQ$460)*($P$18+((CP$467+$S470*CP$463)/CQ$460)*($Q$18+((CP$467+$S470*CP$463)/CQ$460)*$R$18))))))*(1-($O$31+((CP$467+$S470*CP$463)/CQ$460)*($P$31+((CP$467+$S470*CP$463)/CQ$460)*($Q$31+((CP$467+$S470*CP$463)/CQ$460)*($R$31+((CP$467+$S470*CP$463)/CQ$460)*($S$31)))))/100)*CT$461,0)</f>
        <v>0</v>
      </c>
      <c r="CQ470" s="207">
        <f>IF((CQ$467+1*CQ$463)&lt;CQ$460,($L$18+((CQ$467+1*CQ$463)/CQ$460)*($M$18+((CQ$467+1*CQ$463)/CQ$460)*($N$18+((CQ$467+1*CQ$463)/CQ$460)*($O$18+((CQ$467+1*CQ$463)/CQ$460)*($P$18+((CQ$467+1*CQ$463)/CQ$460)*($Q$18+((CQ$467+1*CQ$463)/CQ$460)*$R$18))))))*CT$461,0)</f>
        <v>0</v>
      </c>
      <c r="CR470" s="318"/>
      <c r="CS470" s="338"/>
      <c r="CT470" s="318"/>
      <c r="CU470" s="318">
        <v>1</v>
      </c>
      <c r="CV470" s="332" t="s">
        <v>220</v>
      </c>
      <c r="CW470" s="207">
        <f>IF((CW$467+1*CW$463)&lt;($F$3*CX$460+$G$3+CW$463),($L$18+((CW$467+1*CW$463)/DA$460)*($M$18+((CW$467+1*CW$463)/DA$460)*($N$18+((CW$467+1*CW$463)/DA$460)*($O$18+((CW$467+1*CW$463)/DA$460)*($P$18+((CW$467+1*CW$463)/DA$460)*($Q$18+((CW$467+1*CW$463)/DA$460)*$R$18))))))*(1-($O$31+((CW$467+1*CW$463)/DA$460)*($P$31+((CW$467+1*CW$463)/DA$460)*($Q$31+((CW$467+1*CW$463)/DA$460)*($R$31+((CW$467+1*CW$463)/DA$460)*($S$31)))))/100)*DD$461,0)</f>
        <v>11.041052724693257</v>
      </c>
      <c r="CX470" s="207">
        <f>IF((CX$467+$S470*CX$463)&lt;DA$460,($L$18+((CX$467+$S470*CX$463)/DA$460)*($M$18+((CX$467+$S470*CX$463)/DA$460)*($N$18+((CX$467+$S470*CX$463)/DA$460)*($O$18+((CX$467+$S470*CX$463)/DA$460)*($P$18+((CX$467+$S470*CX$463)/DA$460)*($Q$18+((CX$467+$S470*CX$463)/DA$460)*$R$18))))))*(1-($O$31+((CX$467+$S470*CX$463)/DA$460)*($P$31+((CX$467+$S470*CX$463)/DA$460)*($Q$31+((CX$467+$S470*CX$463)/DA$460)*($R$31+((CX$467+$S470*CX$463)/DA$460)*($S$31)))))/100)*DD$461,0)</f>
        <v>0</v>
      </c>
      <c r="CY470" s="207">
        <f>IF((CY$467+$S470*CY$463)&lt;DA$460,($L$18+((CY$467+$S470*CY$463)/DA$460)*($M$18+((CY$467+$S470*CY$463)/DA$460)*($N$18+((CY$467+$S470*CY$463)/DA$460)*($O$18+((CY$467+$S470*CY$463)/DA$460)*($P$18+((CY$467+$S470*CY$463)/DA$460)*($Q$18+((CY$467+$S470*CY$463)/DA$460)*$R$18))))))*(1-($O$31+((CY$467+$S470*CY$463)/DA$460)*($P$31+((CY$467+$S470*CY$463)/DA$460)*($Q$31+((CY$467+$S470*CY$463)/DA$460)*($R$31+((CY$467+$S470*CY$463)/DA$460)*($S$31)))))/100)*DD$461,0)</f>
        <v>0</v>
      </c>
      <c r="CZ470" s="207">
        <f>IF((CZ$467+$S470*CZ$463)&lt;DA$460,($L$18+((CZ$467+$S470*CZ$463)/DA$460)*($M$18+((CZ$467+$S470*CZ$463)/DA$460)*($N$18+((CZ$467+$S470*CZ$463)/DA$460)*($O$18+((CZ$467+$S470*CZ$463)/DA$460)*($P$18+((CZ$467+$S470*CZ$463)/DA$460)*($Q$18+((CZ$467+$S470*CZ$463)/DA$460)*$R$18))))))*(1-($O$31+((CZ$467+$S470*CZ$463)/DA$460)*($P$31+((CZ$467+$S470*CZ$463)/DA$460)*($Q$31+((CZ$467+$S470*CZ$463)/DA$460)*($R$31+((CZ$467+$S470*CZ$463)/DA$460)*($S$31)))))/100)*DD$461,0)</f>
        <v>0</v>
      </c>
      <c r="DA470" s="207">
        <f>IF((DA$467+1*DA$463)&lt;DA$460,($L$18+((DA$467+1*DA$463)/DA$460)*($M$18+((DA$467+1*DA$463)/DA$460)*($N$18+((DA$467+1*DA$463)/DA$460)*($O$18+((DA$467+1*DA$463)/DA$460)*($P$18+((DA$467+1*DA$463)/DA$460)*($Q$18+((DA$467+1*DA$463)/DA$460)*$R$18))))))*DD$461,0)</f>
        <v>0</v>
      </c>
      <c r="DB470" s="318"/>
      <c r="DC470" s="338"/>
      <c r="DD470" s="318"/>
      <c r="DE470" s="318">
        <v>1</v>
      </c>
      <c r="DF470" s="332" t="s">
        <v>220</v>
      </c>
      <c r="DG470" s="207">
        <f>IF((DG$467+1*DG$463)&lt;($F$3*DH$460+$G$3+DG$463),($L$18+((DG$467+1*DG$463)/DK$460)*($M$18+((DG$467+1*DG$463)/DK$460)*($N$18+((DG$467+1*DG$463)/DK$460)*($O$18+((DG$467+1*DG$463)/DK$460)*($P$18+((DG$467+1*DG$463)/DK$460)*($Q$18+((DG$467+1*DG$463)/DK$460)*$R$18))))))*(1-($O$31+((DG$467+1*DG$463)/DK$460)*($P$31+((DG$467+1*DG$463)/DK$460)*($Q$31+((DG$467+1*DG$463)/DK$460)*($R$31+((DG$467+1*DG$463)/DK$460)*($S$31)))))/100)*DN$461,0)</f>
        <v>11.954291676036057</v>
      </c>
      <c r="DH470" s="207">
        <f>IF((DH$467+$S470*DH$463)&lt;DK$460,($L$18+((DH$467+$S470*DH$463)/DK$460)*($M$18+((DH$467+$S470*DH$463)/DK$460)*($N$18+((DH$467+$S470*DH$463)/DK$460)*($O$18+((DH$467+$S470*DH$463)/DK$460)*($P$18+((DH$467+$S470*DH$463)/DK$460)*($Q$18+((DH$467+$S470*DH$463)/DK$460)*$R$18))))))*(1-($O$31+((DH$467+$S470*DH$463)/DK$460)*($P$31+((DH$467+$S470*DH$463)/DK$460)*($Q$31+((DH$467+$S470*DH$463)/DK$460)*($R$31+((DH$467+$S470*DH$463)/DK$460)*($S$31)))))/100)*DN$461,0)</f>
        <v>0</v>
      </c>
      <c r="DI470" s="207">
        <f>IF((DI$467+$S470*DI$463)&lt;DK$460,($L$18+((DI$467+$S470*DI$463)/DK$460)*($M$18+((DI$467+$S470*DI$463)/DK$460)*($N$18+((DI$467+$S470*DI$463)/DK$460)*($O$18+((DI$467+$S470*DI$463)/DK$460)*($P$18+((DI$467+$S470*DI$463)/DK$460)*($Q$18+((DI$467+$S470*DI$463)/DK$460)*$R$18))))))*(1-($O$31+((DI$467+$S470*DI$463)/DK$460)*($P$31+((DI$467+$S470*DI$463)/DK$460)*($Q$31+((DI$467+$S470*DI$463)/DK$460)*($R$31+((DI$467+$S470*DI$463)/DK$460)*($S$31)))))/100)*DN$461,0)</f>
        <v>0</v>
      </c>
      <c r="DJ470" s="207">
        <f>IF((DJ$467+$S470*DJ$463)&lt;DK$460,($L$18+((DJ$467+$S470*DJ$463)/DK$460)*($M$18+((DJ$467+$S470*DJ$463)/DK$460)*($N$18+((DJ$467+$S470*DJ$463)/DK$460)*($O$18+((DJ$467+$S470*DJ$463)/DK$460)*($P$18+((DJ$467+$S470*DJ$463)/DK$460)*($Q$18+((DJ$467+$S470*DJ$463)/DK$460)*$R$18))))))*(1-($O$31+((DJ$467+$S470*DJ$463)/DK$460)*($P$31+((DJ$467+$S470*DJ$463)/DK$460)*($Q$31+((DJ$467+$S470*DJ$463)/DK$460)*($R$31+((DJ$467+$S470*DJ$463)/DK$460)*($S$31)))))/100)*DN$461,0)</f>
        <v>0</v>
      </c>
      <c r="DK470" s="207">
        <f>IF((DK$467+1*DK$463)&lt;DK$460,($L$18+((DK$467+1*DK$463)/DK$460)*($M$18+((DK$467+1*DK$463)/DK$460)*($N$18+((DK$467+1*DK$463)/DK$460)*($O$18+((DK$467+1*DK$463)/DK$460)*($P$18+((DK$467+1*DK$463)/DK$460)*($Q$18+((DK$467+1*DK$463)/DK$460)*$R$18))))))*DN$461,0)</f>
        <v>0</v>
      </c>
      <c r="DL470" s="318"/>
      <c r="DM470" s="338"/>
      <c r="DN470" s="318"/>
      <c r="DO470" s="318">
        <v>1</v>
      </c>
      <c r="DP470" s="332" t="s">
        <v>220</v>
      </c>
      <c r="DQ470" s="207">
        <f>IF((DQ$467+1*DQ$463)&lt;($F$3*DR$460+$G$3+DQ$463),($L$18+((DQ$467+1*DQ$463)/DU$460)*($M$18+((DQ$467+1*DQ$463)/DU$460)*($N$18+((DQ$467+1*DQ$463)/DU$460)*($O$18+((DQ$467+1*DQ$463)/DU$460)*($P$18+((DQ$467+1*DQ$463)/DU$460)*($Q$18+((DQ$467+1*DQ$463)/DU$460)*$R$18))))))*(1-($O$31+((DQ$467+1*DQ$463)/DU$460)*($P$31+((DQ$467+1*DQ$463)/DU$460)*($Q$31+((DQ$467+1*DQ$463)/DU$460)*($R$31+((DQ$467+1*DQ$463)/DU$460)*($S$31)))))/100)*DX$461,0)</f>
        <v>12.867742665980872</v>
      </c>
      <c r="DR470" s="207">
        <f>IF((DR$467+$S470*DR$463)&lt;DU$460,($L$18+((DR$467+$S470*DR$463)/DU$460)*($M$18+((DR$467+$S470*DR$463)/DU$460)*($N$18+((DR$467+$S470*DR$463)/DU$460)*($O$18+((DR$467+$S470*DR$463)/DU$460)*($P$18+((DR$467+$S470*DR$463)/DU$460)*($Q$18+((DR$467+$S470*DR$463)/DU$460)*$R$18))))))*(1-($O$31+((DR$467+$S470*DR$463)/DU$460)*($P$31+((DR$467+$S470*DR$463)/DU$460)*($Q$31+((DR$467+$S470*DR$463)/DU$460)*($R$31+((DR$467+$S470*DR$463)/DU$460)*($S$31)))))/100)*DX$461,0)</f>
        <v>0</v>
      </c>
      <c r="DS470" s="207">
        <f>IF((DS$467+$S470*DS$463)&lt;DU$460,($L$18+((DS$467+$S470*DS$463)/DU$460)*($M$18+((DS$467+$S470*DS$463)/DU$460)*($N$18+((DS$467+$S470*DS$463)/DU$460)*($O$18+((DS$467+$S470*DS$463)/DU$460)*($P$18+((DS$467+$S470*DS$463)/DU$460)*($Q$18+((DS$467+$S470*DS$463)/DU$460)*$R$18))))))*(1-($O$31+((DS$467+$S470*DS$463)/DU$460)*($P$31+((DS$467+$S470*DS$463)/DU$460)*($Q$31+((DS$467+$S470*DS$463)/DU$460)*($R$31+((DS$467+$S470*DS$463)/DU$460)*($S$31)))))/100)*DX$461,0)</f>
        <v>0</v>
      </c>
      <c r="DT470" s="207">
        <f>IF((DT$467+$S470*DT$463)&lt;DU$460,($L$18+((DT$467+$S470*DT$463)/DU$460)*($M$18+((DT$467+$S470*DT$463)/DU$460)*($N$18+((DT$467+$S470*DT$463)/DU$460)*($O$18+((DT$467+$S470*DT$463)/DU$460)*($P$18+((DT$467+$S470*DT$463)/DU$460)*($Q$18+((DT$467+$S470*DT$463)/DU$460)*$R$18))))))*(1-($O$31+((DT$467+$S470*DT$463)/DU$460)*($P$31+((DT$467+$S470*DT$463)/DU$460)*($Q$31+((DT$467+$S470*DT$463)/DU$460)*($R$31+((DT$467+$S470*DT$463)/DU$460)*($S$31)))))/100)*DX$461,0)</f>
        <v>0</v>
      </c>
      <c r="DU470" s="207">
        <f>IF((DU$467+1*DU$463)&lt;DU$460,($L$18+((DU$467+1*DU$463)/DU$460)*($M$18+((DU$467+1*DU$463)/DU$460)*($N$18+((DU$467+1*DU$463)/DU$460)*($O$18+((DU$467+1*DU$463)/DU$460)*($P$18+((DU$467+1*DU$463)/DU$460)*($Q$18+((DU$467+1*DU$463)/DU$460)*$R$18))))))*DX$461,0)</f>
        <v>0</v>
      </c>
      <c r="DV470" s="318"/>
      <c r="DW470" s="338"/>
      <c r="DX470" s="318"/>
      <c r="DY470" s="318">
        <v>1</v>
      </c>
      <c r="DZ470" s="332" t="s">
        <v>220</v>
      </c>
      <c r="EA470" s="207">
        <f>IF((EA$467+1*EA$463)&lt;($F$3*EB$460+$G$3+EA$463),($L$18+((EA$467+1*EA$463)/EE$460)*($M$18+((EA$467+1*EA$463)/EE$460)*($N$18+((EA$467+1*EA$463)/EE$460)*($O$18+((EA$467+1*EA$463)/EE$460)*($P$18+((EA$467+1*EA$463)/EE$460)*($Q$18+((EA$467+1*EA$463)/EE$460)*$R$18))))))*(1-($O$31+((EA$467+1*EA$463)/EE$460)*($P$31+((EA$467+1*EA$463)/EE$460)*($Q$31+((EA$467+1*EA$463)/EE$460)*($R$31+((EA$467+1*EA$463)/EE$460)*($S$31)))))/100)*EH$461,0)</f>
        <v>13.746003725709791</v>
      </c>
      <c r="EB470" s="207">
        <f>IF((EB$467+$S470*EB$463)&lt;EE$460,($L$18+((EB$467+$S470*EB$463)/EE$460)*($M$18+((EB$467+$S470*EB$463)/EE$460)*($N$18+((EB$467+$S470*EB$463)/EE$460)*($O$18+((EB$467+$S470*EB$463)/EE$460)*($P$18+((EB$467+$S470*EB$463)/EE$460)*($Q$18+((EB$467+$S470*EB$463)/EE$460)*$R$18))))))*(1-($O$31+((EB$467+$S470*EB$463)/EE$460)*($P$31+((EB$467+$S470*EB$463)/EE$460)*($Q$31+((EB$467+$S470*EB$463)/EE$460)*($R$31+((EB$467+$S470*EB$463)/EE$460)*($S$31)))))/100)*EH$461,0)</f>
        <v>0</v>
      </c>
      <c r="EC470" s="207">
        <f>IF((EC$467+$S470*EC$463)&lt;EE$460,($L$18+((EC$467+$S470*EC$463)/EE$460)*($M$18+((EC$467+$S470*EC$463)/EE$460)*($N$18+((EC$467+$S470*EC$463)/EE$460)*($O$18+((EC$467+$S470*EC$463)/EE$460)*($P$18+((EC$467+$S470*EC$463)/EE$460)*($Q$18+((EC$467+$S470*EC$463)/EE$460)*$R$18))))))*(1-($O$31+((EC$467+$S470*EC$463)/EE$460)*($P$31+((EC$467+$S470*EC$463)/EE$460)*($Q$31+((EC$467+$S470*EC$463)/EE$460)*($R$31+((EC$467+$S470*EC$463)/EE$460)*($S$31)))))/100)*EH$461,0)</f>
        <v>0</v>
      </c>
      <c r="ED470" s="207">
        <f>IF((ED$467+$S470*ED$463)&lt;EE$460,($L$18+((ED$467+$S470*ED$463)/EE$460)*($M$18+((ED$467+$S470*ED$463)/EE$460)*($N$18+((ED$467+$S470*ED$463)/EE$460)*($O$18+((ED$467+$S470*ED$463)/EE$460)*($P$18+((ED$467+$S470*ED$463)/EE$460)*($Q$18+((ED$467+$S470*ED$463)/EE$460)*$R$18))))))*(1-($O$31+((ED$467+$S470*ED$463)/EE$460)*($P$31+((ED$467+$S470*ED$463)/EE$460)*($Q$31+((ED$467+$S470*ED$463)/EE$460)*($R$31+((ED$467+$S470*ED$463)/EE$460)*($S$31)))))/100)*EH$461,0)</f>
        <v>0</v>
      </c>
      <c r="EE470" s="207">
        <f>IF((EE$467+1*EE$463)&lt;EE$460,($L$18+((EE$467+1*EE$463)/EE$460)*($M$18+((EE$467+1*EE$463)/EE$460)*($N$18+((EE$467+1*EE$463)/EE$460)*($O$18+((EE$467+1*EE$463)/EE$460)*($P$18+((EE$467+1*EE$463)/EE$460)*($Q$18+((EE$467+1*EE$463)/EE$460)*$R$18))))))*EH$461,0)</f>
        <v>0</v>
      </c>
      <c r="EF470" s="318"/>
      <c r="EG470" s="338"/>
      <c r="EH470" s="318"/>
      <c r="EI470" s="318">
        <v>1</v>
      </c>
      <c r="EJ470" s="332" t="s">
        <v>220</v>
      </c>
      <c r="EK470" s="207">
        <f>IF((EK$467+1*EK$463)&lt;($F$3*EL$460+$G$3+EK$463),($L$18+((EK$467+1*EK$463)/EO$460)*($M$18+((EK$467+1*EK$463)/EO$460)*($N$18+((EK$467+1*EK$463)/EO$460)*($O$18+((EK$467+1*EK$463)/EO$460)*($P$18+((EK$467+1*EK$463)/EO$460)*($Q$18+((EK$467+1*EK$463)/EO$460)*$R$18))))))*(1-($O$31+((EK$467+1*EK$463)/EO$460)*($P$31+((EK$467+1*EK$463)/EO$460)*($Q$31+((EK$467+1*EK$463)/EO$460)*($R$31+((EK$467+1*EK$463)/EO$460)*($S$31)))))/100)*ER$461,0)</f>
        <v>14.658188914701057</v>
      </c>
      <c r="EL470" s="207">
        <f>IF((EL$467+$S470*EL$463)&lt;EO$460,($L$18+((EL$467+$S470*EL$463)/EO$460)*($M$18+((EL$467+$S470*EL$463)/EO$460)*($N$18+((EL$467+$S470*EL$463)/EO$460)*($O$18+((EL$467+$S470*EL$463)/EO$460)*($P$18+((EL$467+$S470*EL$463)/EO$460)*($Q$18+((EL$467+$S470*EL$463)/EO$460)*$R$18))))))*(1-($O$31+((EL$467+$S470*EL$463)/EO$460)*($P$31+((EL$467+$S470*EL$463)/EO$460)*($Q$31+((EL$467+$S470*EL$463)/EO$460)*($R$31+((EL$467+$S470*EL$463)/EO$460)*($S$31)))))/100)*ER$461,0)</f>
        <v>0</v>
      </c>
      <c r="EM470" s="207">
        <f>IF((EM$467+$S470*EM$463)&lt;EO$460,($L$18+((EM$467+$S470*EM$463)/EO$460)*($M$18+((EM$467+$S470*EM$463)/EO$460)*($N$18+((EM$467+$S470*EM$463)/EO$460)*($O$18+((EM$467+$S470*EM$463)/EO$460)*($P$18+((EM$467+$S470*EM$463)/EO$460)*($Q$18+((EM$467+$S470*EM$463)/EO$460)*$R$18))))))*(1-($O$31+((EM$467+$S470*EM$463)/EO$460)*($P$31+((EM$467+$S470*EM$463)/EO$460)*($Q$31+((EM$467+$S470*EM$463)/EO$460)*($R$31+((EM$467+$S470*EM$463)/EO$460)*($S$31)))))/100)*ER$461,0)</f>
        <v>0</v>
      </c>
      <c r="EN470" s="207">
        <f>IF((EN$467+$S470*EN$463)&lt;EO$460,($L$18+((EN$467+$S470*EN$463)/EO$460)*($M$18+((EN$467+$S470*EN$463)/EO$460)*($N$18+((EN$467+$S470*EN$463)/EO$460)*($O$18+((EN$467+$S470*EN$463)/EO$460)*($P$18+((EN$467+$S470*EN$463)/EO$460)*($Q$18+((EN$467+$S470*EN$463)/EO$460)*$R$18))))))*(1-($O$31+((EN$467+$S470*EN$463)/EO$460)*($P$31+((EN$467+$S470*EN$463)/EO$460)*($Q$31+((EN$467+$S470*EN$463)/EO$460)*($R$31+((EN$467+$S470*EN$463)/EO$460)*($S$31)))))/100)*ER$461,0)</f>
        <v>0</v>
      </c>
      <c r="EO470" s="207">
        <f>IF((EO$467+1*EO$463)&lt;EO$460,($L$18+((EO$467+1*EO$463)/EO$460)*($M$18+((EO$467+1*EO$463)/EO$460)*($N$18+((EO$467+1*EO$463)/EO$460)*($O$18+((EO$467+1*EO$463)/EO$460)*($P$18+((EO$467+1*EO$463)/EO$460)*($Q$18+((EO$467+1*EO$463)/EO$460)*$R$18))))))*ER$461,0)</f>
        <v>0</v>
      </c>
      <c r="EP470" s="318"/>
      <c r="EQ470" s="338"/>
      <c r="ER470" s="318"/>
      <c r="ES470" s="318">
        <v>1</v>
      </c>
      <c r="ET470" s="332" t="s">
        <v>220</v>
      </c>
      <c r="EU470" s="207">
        <f>IF((EU$467+1*EU$463)&lt;($F$3*EV$460+$G$3+EU$463),($L$18+((EU$467+1*EU$463)/EY$460)*($M$18+((EU$467+1*EU$463)/EY$460)*($N$18+((EU$467+1*EU$463)/EY$460)*($O$18+((EU$467+1*EU$463)/EY$460)*($P$18+((EU$467+1*EU$463)/EY$460)*($Q$18+((EU$467+1*EU$463)/EY$460)*$R$18))))))*(1-($O$31+((EU$467+1*EU$463)/EY$460)*($P$31+((EU$467+1*EU$463)/EY$460)*($Q$31+((EU$467+1*EU$463)/EY$460)*($R$31+((EU$467+1*EU$463)/EY$460)*($S$31)))))/100)*FB$461,0)</f>
        <v>15.570460736045007</v>
      </c>
      <c r="EV470" s="207">
        <f>IF((EV$467+$S470*EV$463)&lt;EY$460,($L$18+((EV$467+$S470*EV$463)/EY$460)*($M$18+((EV$467+$S470*EV$463)/EY$460)*($N$18+((EV$467+$S470*EV$463)/EY$460)*($O$18+((EV$467+$S470*EV$463)/EY$460)*($P$18+((EV$467+$S470*EV$463)/EY$460)*($Q$18+((EV$467+$S470*EV$463)/EY$460)*$R$18))))))*(1-($O$31+((EV$467+$S470*EV$463)/EY$460)*($P$31+((EV$467+$S470*EV$463)/EY$460)*($Q$31+((EV$467+$S470*EV$463)/EY$460)*($R$31+((EV$467+$S470*EV$463)/EY$460)*($S$31)))))/100)*FB$461,0)</f>
        <v>0</v>
      </c>
      <c r="EW470" s="207">
        <f>IF((EW$467+$S470*EW$463)&lt;EY$460,($L$18+((EW$467+$S470*EW$463)/EY$460)*($M$18+((EW$467+$S470*EW$463)/EY$460)*($N$18+((EW$467+$S470*EW$463)/EY$460)*($O$18+((EW$467+$S470*EW$463)/EY$460)*($P$18+((EW$467+$S470*EW$463)/EY$460)*($Q$18+((EW$467+$S470*EW$463)/EY$460)*$R$18))))))*(1-($O$31+((EW$467+$S470*EW$463)/EY$460)*($P$31+((EW$467+$S470*EW$463)/EY$460)*($Q$31+((EW$467+$S470*EW$463)/EY$460)*($R$31+((EW$467+$S470*EW$463)/EY$460)*($S$31)))))/100)*FB$461,0)</f>
        <v>0</v>
      </c>
      <c r="EX470" s="207">
        <f>IF((EX$467+$S470*EX$463)&lt;EY$460,($L$18+((EX$467+$S470*EX$463)/EY$460)*($M$18+((EX$467+$S470*EX$463)/EY$460)*($N$18+((EX$467+$S470*EX$463)/EY$460)*($O$18+((EX$467+$S470*EX$463)/EY$460)*($P$18+((EX$467+$S470*EX$463)/EY$460)*($Q$18+((EX$467+$S470*EX$463)/EY$460)*$R$18))))))*(1-($O$31+((EX$467+$S470*EX$463)/EY$460)*($P$31+((EX$467+$S470*EX$463)/EY$460)*($Q$31+((EX$467+$S470*EX$463)/EY$460)*($R$31+((EX$467+$S470*EX$463)/EY$460)*($S$31)))))/100)*FB$461,0)</f>
        <v>0</v>
      </c>
      <c r="EY470" s="207">
        <f>IF((EY$467+1*EY$463)&lt;EY$460,($L$18+((EY$467+1*EY$463)/EY$460)*($M$18+((EY$467+1*EY$463)/EY$460)*($N$18+((EY$467+1*EY$463)/EY$460)*($O$18+((EY$467+1*EY$463)/EY$460)*($P$18+((EY$467+1*EY$463)/EY$460)*($Q$18+((EY$467+1*EY$463)/EY$460)*$R$18))))))*FB$461,0)</f>
        <v>0</v>
      </c>
      <c r="EZ470" s="318"/>
      <c r="FA470" s="338"/>
      <c r="FB470" s="318"/>
      <c r="FC470" s="318">
        <v>1</v>
      </c>
      <c r="FD470" s="332" t="s">
        <v>220</v>
      </c>
      <c r="FE470" s="207">
        <f>IF((FE$467+1*FE$463)&lt;($F$3*FF$460+$G$3+FE$463),($L$18+((FE$467+1*FE$463)/FI$460)*($M$18+((FE$467+1*FE$463)/FI$460)*($N$18+((FE$467+1*FE$463)/FI$460)*($O$18+((FE$467+1*FE$463)/FI$460)*($P$18+((FE$467+1*FE$463)/FI$460)*($Q$18+((FE$467+1*FE$463)/FI$460)*$R$18))))))*(1-($O$31+((FE$467+1*FE$463)/FI$460)*($P$31+((FE$467+1*FE$463)/FI$460)*($Q$31+((FE$467+1*FE$463)/FI$460)*($R$31+((FE$467+1*FE$463)/FI$460)*($S$31)))))/100)*FL$461,0)</f>
        <v>16.482803047681781</v>
      </c>
      <c r="FF470" s="207">
        <f>IF((FF$467+$S470*FF$463)&lt;FI$460,($L$18+((FF$467+$S470*FF$463)/FI$460)*($M$18+((FF$467+$S470*FF$463)/FI$460)*($N$18+((FF$467+$S470*FF$463)/FI$460)*($O$18+((FF$467+$S470*FF$463)/FI$460)*($P$18+((FF$467+$S470*FF$463)/FI$460)*($Q$18+((FF$467+$S470*FF$463)/FI$460)*$R$18))))))*(1-($O$31+((FF$467+$S470*FF$463)/FI$460)*($P$31+((FF$467+$S470*FF$463)/FI$460)*($Q$31+((FF$467+$S470*FF$463)/FI$460)*($R$31+((FF$467+$S470*FF$463)/FI$460)*($S$31)))))/100)*FL$461,0)</f>
        <v>0</v>
      </c>
      <c r="FG470" s="207">
        <f>IF((FG$467+$S470*FG$463)&lt;FI$460,($L$18+((FG$467+$S470*FG$463)/FI$460)*($M$18+((FG$467+$S470*FG$463)/FI$460)*($N$18+((FG$467+$S470*FG$463)/FI$460)*($O$18+((FG$467+$S470*FG$463)/FI$460)*($P$18+((FG$467+$S470*FG$463)/FI$460)*($Q$18+((FG$467+$S470*FG$463)/FI$460)*$R$18))))))*(1-($O$31+((FG$467+$S470*FG$463)/FI$460)*($P$31+((FG$467+$S470*FG$463)/FI$460)*($Q$31+((FG$467+$S470*FG$463)/FI$460)*($R$31+((FG$467+$S470*FG$463)/FI$460)*($S$31)))))/100)*FL$461,0)</f>
        <v>0</v>
      </c>
      <c r="FH470" s="207">
        <f>IF((FH$467+$S470*FH$463)&lt;FI$460,($L$18+((FH$467+$S470*FH$463)/FI$460)*($M$18+((FH$467+$S470*FH$463)/FI$460)*($N$18+((FH$467+$S470*FH$463)/FI$460)*($O$18+((FH$467+$S470*FH$463)/FI$460)*($P$18+((FH$467+$S470*FH$463)/FI$460)*($Q$18+((FH$467+$S470*FH$463)/FI$460)*$R$18))))))*(1-($O$31+((FH$467+$S470*FH$463)/FI$460)*($P$31+((FH$467+$S470*FH$463)/FI$460)*($Q$31+((FH$467+$S470*FH$463)/FI$460)*($R$31+((FH$467+$S470*FH$463)/FI$460)*($S$31)))))/100)*FL$461,0)</f>
        <v>0</v>
      </c>
      <c r="FI470" s="207">
        <f>IF((FI$467+1*FI$463)&lt;FI$460,($L$18+((FI$467+1*FI$463)/FI$460)*($M$18+((FI$467+1*FI$463)/FI$460)*($N$18+((FI$467+1*FI$463)/FI$460)*($O$18+((FI$467+1*FI$463)/FI$460)*($P$18+((FI$467+1*FI$463)/FI$460)*($Q$18+((FI$467+1*FI$463)/FI$460)*$R$18))))))*FL$461,0)</f>
        <v>0</v>
      </c>
      <c r="FJ470" s="318"/>
      <c r="FK470" s="338"/>
      <c r="FL470" s="318"/>
      <c r="FM470" s="318">
        <v>1</v>
      </c>
      <c r="FN470" s="332" t="s">
        <v>220</v>
      </c>
      <c r="FO470" s="207">
        <f>IF((FO$467+1*FO$463)&lt;($F$3*FP$460+$G$3+FO$463),($L$18+((FO$467+1*FO$463)/FS$460)*($M$18+((FO$467+1*FO$463)/FS$460)*($N$18+((FO$467+1*FO$463)/FS$460)*($O$18+((FO$467+1*FO$463)/FS$460)*($P$18+((FO$467+1*FO$463)/FS$460)*($Q$18+((FO$467+1*FO$463)/FS$460)*$R$18))))))*(1-($O$31+((FO$467+1*FO$463)/FS$460)*($P$31+((FO$467+1*FO$463)/FS$460)*($Q$31+((FO$467+1*FO$463)/FS$460)*($R$31+((FO$467+1*FO$463)/FS$460)*($S$31)))))/100)*FV$461,0)</f>
        <v>17.395203478265259</v>
      </c>
      <c r="FP470" s="207">
        <f>IF((FP$467+$S470*FP$463)&lt;FS$460,($L$18+((FP$467+$S470*FP$463)/FS$460)*($M$18+((FP$467+$S470*FP$463)/FS$460)*($N$18+((FP$467+$S470*FP$463)/FS$460)*($O$18+((FP$467+$S470*FP$463)/FS$460)*($P$18+((FP$467+$S470*FP$463)/FS$460)*($Q$18+((FP$467+$S470*FP$463)/FS$460)*$R$18))))))*(1-($O$31+((FP$467+$S470*FP$463)/FS$460)*($P$31+((FP$467+$S470*FP$463)/FS$460)*($Q$31+((FP$467+$S470*FP$463)/FS$460)*($R$31+((FP$467+$S470*FP$463)/FS$460)*($S$31)))))/100)*FV$461,0)</f>
        <v>0</v>
      </c>
      <c r="FQ470" s="207">
        <f>IF((FQ$467+$S470*FQ$463)&lt;FS$460,($L$18+((FQ$467+$S470*FQ$463)/FS$460)*($M$18+((FQ$467+$S470*FQ$463)/FS$460)*($N$18+((FQ$467+$S470*FQ$463)/FS$460)*($O$18+((FQ$467+$S470*FQ$463)/FS$460)*($P$18+((FQ$467+$S470*FQ$463)/FS$460)*($Q$18+((FQ$467+$S470*FQ$463)/FS$460)*$R$18))))))*(1-($O$31+((FQ$467+$S470*FQ$463)/FS$460)*($P$31+((FQ$467+$S470*FQ$463)/FS$460)*($Q$31+((FQ$467+$S470*FQ$463)/FS$460)*($R$31+((FQ$467+$S470*FQ$463)/FS$460)*($S$31)))))/100)*FV$461,0)</f>
        <v>0</v>
      </c>
      <c r="FR470" s="207">
        <f>IF((FR$467+$S470*FR$463)&lt;FS$460,($L$18+((FR$467+$S470*FR$463)/FS$460)*($M$18+((FR$467+$S470*FR$463)/FS$460)*($N$18+((FR$467+$S470*FR$463)/FS$460)*($O$18+((FR$467+$S470*FR$463)/FS$460)*($P$18+((FR$467+$S470*FR$463)/FS$460)*($Q$18+((FR$467+$S470*FR$463)/FS$460)*$R$18))))))*(1-($O$31+((FR$467+$S470*FR$463)/FS$460)*($P$31+((FR$467+$S470*FR$463)/FS$460)*($Q$31+((FR$467+$S470*FR$463)/FS$460)*($R$31+((FR$467+$S470*FR$463)/FS$460)*($S$31)))))/100)*FV$461,0)</f>
        <v>0</v>
      </c>
      <c r="FS470" s="207">
        <f>IF((FS$467+1*FS$463)&lt;FS$460,($L$18+((FS$467+1*FS$463)/FS$460)*($M$18+((FS$467+1*FS$463)/FS$460)*($N$18+((FS$467+1*FS$463)/FS$460)*($O$18+((FS$467+1*FS$463)/FS$460)*($P$18+((FS$467+1*FS$463)/FS$460)*($Q$18+((FS$467+1*FS$463)/FS$460)*$R$18))))))*FV$461,0)</f>
        <v>0</v>
      </c>
      <c r="FT470" s="318"/>
      <c r="FU470" s="338"/>
      <c r="FV470" s="318"/>
      <c r="FW470" s="318">
        <v>1</v>
      </c>
      <c r="FX470" s="332" t="s">
        <v>220</v>
      </c>
      <c r="FY470" s="207">
        <f>IF((FY$467+1*FY$463)&lt;($F$3*FZ$460+$G$3+FY$463),($L$18+((FY$467+1*FY$463)/GC$460)*($M$18+((FY$467+1*FY$463)/GC$460)*($N$18+((FY$467+1*FY$463)/GC$460)*($O$18+((FY$467+1*FY$463)/GC$460)*($P$18+((FY$467+1*FY$463)/GC$460)*($Q$18+((FY$467+1*FY$463)/GC$460)*$R$18))))))*(1-($O$31+((FY$467+1*FY$463)/GC$460)*($P$31+((FY$467+1*FY$463)/GC$460)*($Q$31+((FY$467+1*FY$463)/GC$460)*($R$31+((FY$467+1*FY$463)/GC$460)*($S$31)))))/100)*GF$461,0)</f>
        <v>18.307652388069819</v>
      </c>
      <c r="FZ470" s="207">
        <f>IF((FZ$467+$S470*FZ$463)&lt;GC$460,($L$18+((FZ$467+$S470*FZ$463)/GC$460)*($M$18+((FZ$467+$S470*FZ$463)/GC$460)*($N$18+((FZ$467+$S470*FZ$463)/GC$460)*($O$18+((FZ$467+$S470*FZ$463)/GC$460)*($P$18+((FZ$467+$S470*FZ$463)/GC$460)*($Q$18+((FZ$467+$S470*FZ$463)/GC$460)*$R$18))))))*(1-($O$31+((FZ$467+$S470*FZ$463)/GC$460)*($P$31+((FZ$467+$S470*FZ$463)/GC$460)*($Q$31+((FZ$467+$S470*FZ$463)/GC$460)*($R$31+((FZ$467+$S470*FZ$463)/GC$460)*($S$31)))))/100)*GF$461,0)</f>
        <v>0</v>
      </c>
      <c r="GA470" s="207">
        <f>IF((GA$467+$S470*GA$463)&lt;GC$460,($L$18+((GA$467+$S470*GA$463)/GC$460)*($M$18+((GA$467+$S470*GA$463)/GC$460)*($N$18+((GA$467+$S470*GA$463)/GC$460)*($O$18+((GA$467+$S470*GA$463)/GC$460)*($P$18+((GA$467+$S470*GA$463)/GC$460)*($Q$18+((GA$467+$S470*GA$463)/GC$460)*$R$18))))))*(1-($O$31+((GA$467+$S470*GA$463)/GC$460)*($P$31+((GA$467+$S470*GA$463)/GC$460)*($Q$31+((GA$467+$S470*GA$463)/GC$460)*($R$31+((GA$467+$S470*GA$463)/GC$460)*($S$31)))))/100)*GF$461,0)</f>
        <v>0</v>
      </c>
      <c r="GB470" s="207">
        <f>IF((GB$467+$S470*GB$463)&lt;GC$460,($L$18+((GB$467+$S470*GB$463)/GC$460)*($M$18+((GB$467+$S470*GB$463)/GC$460)*($N$18+((GB$467+$S470*GB$463)/GC$460)*($O$18+((GB$467+$S470*GB$463)/GC$460)*($P$18+((GB$467+$S470*GB$463)/GC$460)*($Q$18+((GB$467+$S470*GB$463)/GC$460)*$R$18))))))*(1-($O$31+((GB$467+$S470*GB$463)/GC$460)*($P$31+((GB$467+$S470*GB$463)/GC$460)*($Q$31+((GB$467+$S470*GB$463)/GC$460)*($R$31+((GB$467+$S470*GB$463)/GC$460)*($S$31)))))/100)*GF$461,0)</f>
        <v>0</v>
      </c>
      <c r="GC470" s="207">
        <f>IF((GC$467+1*GC$463)&lt;GC$460,($L$18+((GC$467+1*GC$463)/GC$460)*($M$18+((GC$467+1*GC$463)/GC$460)*($N$18+((GC$467+1*GC$463)/GC$460)*($O$18+((GC$467+1*GC$463)/GC$460)*($P$18+((GC$467+1*GC$463)/GC$460)*($Q$18+((GC$467+1*GC$463)/GC$460)*$R$18))))))*GF$461,0)</f>
        <v>0</v>
      </c>
      <c r="GD470" s="318"/>
      <c r="GE470" s="338"/>
      <c r="GF470" s="318"/>
      <c r="GG470" s="318">
        <v>1</v>
      </c>
      <c r="GH470" s="332" t="s">
        <v>220</v>
      </c>
      <c r="GI470" s="207">
        <f>IF((GI$467+1*GI$463)&lt;($F$3*GJ$460+$G$3+GI$463),($L$18+((GI$467+1*GI$463)/GM$460)*($M$18+((GI$467+1*GI$463)/GM$460)*($N$18+((GI$467+1*GI$463)/GM$460)*($O$18+((GI$467+1*GI$463)/GM$460)*($P$18+((GI$467+1*GI$463)/GM$460)*($Q$18+((GI$467+1*GI$463)/GM$460)*$R$18))))))*(1-($O$31+((GI$467+1*GI$463)/GM$460)*($P$31+((GI$467+1*GI$463)/GM$460)*($Q$31+((GI$467+1*GI$463)/GM$460)*($R$31+((GI$467+1*GI$463)/GM$460)*($S$31)))))/100)*GP$461,0)</f>
        <v>19.220142155241959</v>
      </c>
      <c r="GJ470" s="207">
        <f>IF((GJ$467+$S470*GJ$463)&lt;GM$460,($L$18+((GJ$467+$S470*GJ$463)/GM$460)*($M$18+((GJ$467+$S470*GJ$463)/GM$460)*($N$18+((GJ$467+$S470*GJ$463)/GM$460)*($O$18+((GJ$467+$S470*GJ$463)/GM$460)*($P$18+((GJ$467+$S470*GJ$463)/GM$460)*($Q$18+((GJ$467+$S470*GJ$463)/GM$460)*$R$18))))))*(1-($O$31+((GJ$467+$S470*GJ$463)/GM$460)*($P$31+((GJ$467+$S470*GJ$463)/GM$460)*($Q$31+((GJ$467+$S470*GJ$463)/GM$460)*($R$31+((GJ$467+$S470*GJ$463)/GM$460)*($S$31)))))/100)*GP$461,0)</f>
        <v>0</v>
      </c>
      <c r="GK470" s="207">
        <f>IF((GK$467+$S470*GK$463)&lt;GM$460,($L$18+((GK$467+$S470*GK$463)/GM$460)*($M$18+((GK$467+$S470*GK$463)/GM$460)*($N$18+((GK$467+$S470*GK$463)/GM$460)*($O$18+((GK$467+$S470*GK$463)/GM$460)*($P$18+((GK$467+$S470*GK$463)/GM$460)*($Q$18+((GK$467+$S470*GK$463)/GM$460)*$R$18))))))*(1-($O$31+((GK$467+$S470*GK$463)/GM$460)*($P$31+((GK$467+$S470*GK$463)/GM$460)*($Q$31+((GK$467+$S470*GK$463)/GM$460)*($R$31+((GK$467+$S470*GK$463)/GM$460)*($S$31)))))/100)*GP$461,0)</f>
        <v>0</v>
      </c>
      <c r="GL470" s="207">
        <f>IF((GL$467+$S470*GL$463)&lt;GM$460,($L$18+((GL$467+$S470*GL$463)/GM$460)*($M$18+((GL$467+$S470*GL$463)/GM$460)*($N$18+((GL$467+$S470*GL$463)/GM$460)*($O$18+((GL$467+$S470*GL$463)/GM$460)*($P$18+((GL$467+$S470*GL$463)/GM$460)*($Q$18+((GL$467+$S470*GL$463)/GM$460)*$R$18))))))*(1-($O$31+((GL$467+$S470*GL$463)/GM$460)*($P$31+((GL$467+$S470*GL$463)/GM$460)*($Q$31+((GL$467+$S470*GL$463)/GM$460)*($R$31+((GL$467+$S470*GL$463)/GM$460)*($S$31)))))/100)*GP$461,0)</f>
        <v>0</v>
      </c>
      <c r="GM470" s="207">
        <f>IF((GM$467+1*GM$463)&lt;GM$460,($L$18+((GM$467+1*GM$463)/GM$460)*($M$18+((GM$467+1*GM$463)/GM$460)*($N$18+((GM$467+1*GM$463)/GM$460)*($O$18+((GM$467+1*GM$463)/GM$460)*($P$18+((GM$467+1*GM$463)/GM$460)*($Q$18+((GM$467+1*GM$463)/GM$460)*$R$18))))))*GP$461,0)</f>
        <v>0</v>
      </c>
      <c r="GN470" s="318"/>
      <c r="GO470" s="338"/>
      <c r="GP470" s="318"/>
      <c r="GQ470" s="318">
        <v>1</v>
      </c>
      <c r="GR470" s="332" t="s">
        <v>220</v>
      </c>
      <c r="GS470" s="207">
        <f>IF((GS$467+1*GS$463)&lt;($F$3*GT$460+$G$3+GS$463),($L$18+((GS$467+1*GS$463)/GW$460)*($M$18+((GS$467+1*GS$463)/GW$460)*($N$18+((GS$467+1*GS$463)/GW$460)*($O$18+((GS$467+1*GS$463)/GW$460)*($P$18+((GS$467+1*GS$463)/GW$460)*($Q$18+((GS$467+1*GS$463)/GW$460)*$R$18))))))*(1-($O$31+((GS$467+1*GS$463)/GW$460)*($P$31+((GS$467+1*GS$463)/GW$460)*($Q$31+((GS$467+1*GS$463)/GW$460)*($R$31+((GS$467+1*GS$463)/GW$460)*($S$31)))))/100)*GZ$461,0)</f>
        <v>20.086504369017863</v>
      </c>
      <c r="GT470" s="207">
        <f>IF((GT$467+$S470*GT$463)&lt;GW$460,($L$18+((GT$467+$S470*GT$463)/GW$460)*($M$18+((GT$467+$S470*GT$463)/GW$460)*($N$18+((GT$467+$S470*GT$463)/GW$460)*($O$18+((GT$467+$S470*GT$463)/GW$460)*($P$18+((GT$467+$S470*GT$463)/GW$460)*($Q$18+((GT$467+$S470*GT$463)/GW$460)*$R$18))))))*(1-($O$31+((GT$467+$S470*GT$463)/GW$460)*($P$31+((GT$467+$S470*GT$463)/GW$460)*($Q$31+((GT$467+$S470*GT$463)/GW$460)*($R$31+((GT$467+$S470*GT$463)/GW$460)*($S$31)))))/100)*GZ$461,0)</f>
        <v>0</v>
      </c>
      <c r="GU470" s="207">
        <f>IF((GU$467+$S470*GU$463)&lt;GW$460,($L$18+((GU$467+$S470*GU$463)/GW$460)*($M$18+((GU$467+$S470*GU$463)/GW$460)*($N$18+((GU$467+$S470*GU$463)/GW$460)*($O$18+((GU$467+$S470*GU$463)/GW$460)*($P$18+((GU$467+$S470*GU$463)/GW$460)*($Q$18+((GU$467+$S470*GU$463)/GW$460)*$R$18))))))*(1-($O$31+((GU$467+$S470*GU$463)/GW$460)*($P$31+((GU$467+$S470*GU$463)/GW$460)*($Q$31+((GU$467+$S470*GU$463)/GW$460)*($R$31+((GU$467+$S470*GU$463)/GW$460)*($S$31)))))/100)*GZ$461,0)</f>
        <v>0</v>
      </c>
      <c r="GV470" s="207">
        <f>IF((GV$467+$S470*GV$463)&lt;GW$460,($L$18+((GV$467+$S470*GV$463)/GW$460)*($M$18+((GV$467+$S470*GV$463)/GW$460)*($N$18+((GV$467+$S470*GV$463)/GW$460)*($O$18+((GV$467+$S470*GV$463)/GW$460)*($P$18+((GV$467+$S470*GV$463)/GW$460)*($Q$18+((GV$467+$S470*GV$463)/GW$460)*$R$18))))))*(1-($O$31+((GV$467+$S470*GV$463)/GW$460)*($P$31+((GV$467+$S470*GV$463)/GW$460)*($Q$31+((GV$467+$S470*GV$463)/GW$460)*($R$31+((GV$467+$S470*GV$463)/GW$460)*($S$31)))))/100)*GZ$461,0)</f>
        <v>0</v>
      </c>
      <c r="GW470" s="207">
        <f>IF((GW$467+1*GW$463)&lt;GW$460,($L$18+((GW$467+1*GW$463)/GW$460)*($M$18+((GW$467+1*GW$463)/GW$460)*($N$18+((GW$467+1*GW$463)/GW$460)*($O$18+((GW$467+1*GW$463)/GW$460)*($P$18+((GW$467+1*GW$463)/GW$460)*($Q$18+((GW$467+1*GW$463)/GW$460)*$R$18))))))*GZ$461,0)</f>
        <v>0</v>
      </c>
      <c r="GX470" s="318"/>
      <c r="GY470" s="338"/>
      <c r="GZ470" s="318"/>
      <c r="HA470" s="318">
        <v>1</v>
      </c>
      <c r="HB470" s="332" t="s">
        <v>220</v>
      </c>
      <c r="HC470" s="207">
        <f>IF((HC$467+1*HC$463)&lt;($F$3*HD$460+$G$3+HC$463),($L$18+((HC$467+1*HC$463)/HG$460)*($M$18+((HC$467+1*HC$463)/HG$460)*($N$18+((HC$467+1*HC$463)/HG$460)*($O$18+((HC$467+1*HC$463)/HG$460)*($P$18+((HC$467+1*HC$463)/HG$460)*($Q$18+((HC$467+1*HC$463)/HG$460)*$R$18))))))*(1-($O$31+((HC$467+1*HC$463)/HG$460)*($P$31+((HC$467+1*HC$463)/HG$460)*($Q$31+((HC$467+1*HC$463)/HG$460)*($R$31+((HC$467+1*HC$463)/HG$460)*($S$31)))))/100)*HJ$461,0)</f>
        <v>20.99743938334608</v>
      </c>
      <c r="HD470" s="207">
        <f>IF((HD$467+$S470*HD$463)&lt;HG$460,($L$18+((HD$467+$S470*HD$463)/HG$460)*($M$18+((HD$467+$S470*HD$463)/HG$460)*($N$18+((HD$467+$S470*HD$463)/HG$460)*($O$18+((HD$467+$S470*HD$463)/HG$460)*($P$18+((HD$467+$S470*HD$463)/HG$460)*($Q$18+((HD$467+$S470*HD$463)/HG$460)*$R$18))))))*(1-($O$31+((HD$467+$S470*HD$463)/HG$460)*($P$31+((HD$467+$S470*HD$463)/HG$460)*($Q$31+((HD$467+$S470*HD$463)/HG$460)*($R$31+((HD$467+$S470*HD$463)/HG$460)*($S$31)))))/100)*HJ$461,0)</f>
        <v>0</v>
      </c>
      <c r="HE470" s="207">
        <f>IF((HE$467+$S470*HE$463)&lt;HG$460,($L$18+((HE$467+$S470*HE$463)/HG$460)*($M$18+((HE$467+$S470*HE$463)/HG$460)*($N$18+((HE$467+$S470*HE$463)/HG$460)*($O$18+((HE$467+$S470*HE$463)/HG$460)*($P$18+((HE$467+$S470*HE$463)/HG$460)*($Q$18+((HE$467+$S470*HE$463)/HG$460)*$R$18))))))*(1-($O$31+((HE$467+$S470*HE$463)/HG$460)*($P$31+((HE$467+$S470*HE$463)/HG$460)*($Q$31+((HE$467+$S470*HE$463)/HG$460)*($R$31+((HE$467+$S470*HE$463)/HG$460)*($S$31)))))/100)*HJ$461,0)</f>
        <v>0</v>
      </c>
      <c r="HF470" s="207">
        <f>IF((HF$467+$S470*HF$463)&lt;HG$460,($L$18+((HF$467+$S470*HF$463)/HG$460)*($M$18+((HF$467+$S470*HF$463)/HG$460)*($N$18+((HF$467+$S470*HF$463)/HG$460)*($O$18+((HF$467+$S470*HF$463)/HG$460)*($P$18+((HF$467+$S470*HF$463)/HG$460)*($Q$18+((HF$467+$S470*HF$463)/HG$460)*$R$18))))))*(1-($O$31+((HF$467+$S470*HF$463)/HG$460)*($P$31+((HF$467+$S470*HF$463)/HG$460)*($Q$31+((HF$467+$S470*HF$463)/HG$460)*($R$31+((HF$467+$S470*HF$463)/HG$460)*($S$31)))))/100)*HJ$461,0)</f>
        <v>0</v>
      </c>
      <c r="HG470" s="207">
        <f>IF((HG$467+1*HG$463)&lt;HG$460,($L$18+((HG$467+1*HG$463)/HG$460)*($M$18+((HG$467+1*HG$463)/HG$460)*($N$18+((HG$467+1*HG$463)/HG$460)*($O$18+((HG$467+1*HG$463)/HG$460)*($P$18+((HG$467+1*HG$463)/HG$460)*($Q$18+((HG$467+1*HG$463)/HG$460)*$R$18))))))*HJ$461,0)</f>
        <v>0</v>
      </c>
      <c r="HH470" s="318"/>
      <c r="HI470" s="338"/>
      <c r="HJ470" s="318"/>
      <c r="HK470" s="318">
        <v>1</v>
      </c>
      <c r="HL470" s="332" t="s">
        <v>220</v>
      </c>
      <c r="HM470" s="207">
        <f>IF((HM$467+1*HM$463)&lt;($F$3*HN$460+$G$3+HM$463),($L$18+((HM$467+1*HM$463)/HQ$460)*($M$18+((HM$467+1*HM$463)/HQ$460)*($N$18+((HM$467+1*HM$463)/HQ$460)*($O$18+((HM$467+1*HM$463)/HQ$460)*($P$18+((HM$467+1*HM$463)/HQ$460)*($Q$18+((HM$467+1*HM$463)/HQ$460)*$R$18))))))*(1-($O$31+((HM$467+1*HM$463)/HQ$460)*($P$31+((HM$467+1*HM$463)/HQ$460)*($Q$31+((HM$467+1*HM$463)/HQ$460)*($R$31+((HM$467+1*HM$463)/HQ$460)*($S$31)))))/100)*HT$461,0)</f>
        <v>21.910371530448085</v>
      </c>
      <c r="HN470" s="207">
        <f>IF((HN$467+$S470*HN$463)&lt;HQ$460,($L$18+((HN$467+$S470*HN$463)/HQ$460)*($M$18+((HN$467+$S470*HN$463)/HQ$460)*($N$18+((HN$467+$S470*HN$463)/HQ$460)*($O$18+((HN$467+$S470*HN$463)/HQ$460)*($P$18+((HN$467+$S470*HN$463)/HQ$460)*($Q$18+((HN$467+$S470*HN$463)/HQ$460)*$R$18))))))*(1-($O$31+((HN$467+$S470*HN$463)/HQ$460)*($P$31+((HN$467+$S470*HN$463)/HQ$460)*($Q$31+((HN$467+$S470*HN$463)/HQ$460)*($R$31+((HN$467+$S470*HN$463)/HQ$460)*($S$31)))))/100)*HT$461,0)</f>
        <v>0</v>
      </c>
      <c r="HO470" s="207">
        <f>IF((HO$467+$S470*HO$463)&lt;HQ$460,($L$18+((HO$467+$S470*HO$463)/HQ$460)*($M$18+((HO$467+$S470*HO$463)/HQ$460)*($N$18+((HO$467+$S470*HO$463)/HQ$460)*($O$18+((HO$467+$S470*HO$463)/HQ$460)*($P$18+((HO$467+$S470*HO$463)/HQ$460)*($Q$18+((HO$467+$S470*HO$463)/HQ$460)*$R$18))))))*(1-($O$31+((HO$467+$S470*HO$463)/HQ$460)*($P$31+((HO$467+$S470*HO$463)/HQ$460)*($Q$31+((HO$467+$S470*HO$463)/HQ$460)*($R$31+((HO$467+$S470*HO$463)/HQ$460)*($S$31)))))/100)*HT$461,0)</f>
        <v>0</v>
      </c>
      <c r="HP470" s="207">
        <f>IF((HP$467+$S470*HP$463)&lt;HQ$460,($L$18+((HP$467+$S470*HP$463)/HQ$460)*($M$18+((HP$467+$S470*HP$463)/HQ$460)*($N$18+((HP$467+$S470*HP$463)/HQ$460)*($O$18+((HP$467+$S470*HP$463)/HQ$460)*($P$18+((HP$467+$S470*HP$463)/HQ$460)*($Q$18+((HP$467+$S470*HP$463)/HQ$460)*$R$18))))))*(1-($O$31+((HP$467+$S470*HP$463)/HQ$460)*($P$31+((HP$467+$S470*HP$463)/HQ$460)*($Q$31+((HP$467+$S470*HP$463)/HQ$460)*($R$31+((HP$467+$S470*HP$463)/HQ$460)*($S$31)))))/100)*HT$461,0)</f>
        <v>0</v>
      </c>
      <c r="HQ470" s="207">
        <f>IF((HQ$467+1*HQ$463)&lt;HQ$460,($L$18+((HQ$467+1*HQ$463)/HQ$460)*($M$18+((HQ$467+1*HQ$463)/HQ$460)*($N$18+((HQ$467+1*HQ$463)/HQ$460)*($O$18+((HQ$467+1*HQ$463)/HQ$460)*($P$18+((HQ$467+1*HQ$463)/HQ$460)*($Q$18+((HQ$467+1*HQ$463)/HQ$460)*$R$18))))))*HT$461,0)</f>
        <v>0</v>
      </c>
      <c r="HR470" s="318"/>
      <c r="HS470" s="338"/>
      <c r="HT470" s="318"/>
      <c r="HU470" s="318">
        <v>1</v>
      </c>
      <c r="HV470" s="332" t="s">
        <v>220</v>
      </c>
      <c r="HW470" s="207">
        <f>IF((HW$467+1*HW$463)&lt;($F$3*HX$460+$G$3+HW$463),($L$18+((HW$467+1*HW$463)/IA$460)*($M$18+((HW$467+1*HW$463)/IA$460)*($N$18+((HW$467+1*HW$463)/IA$460)*($O$18+((HW$467+1*HW$463)/IA$460)*($P$18+((HW$467+1*HW$463)/IA$460)*($Q$18+((HW$467+1*HW$463)/IA$460)*$R$18))))))*(1-($O$31+((HW$467+1*HW$463)/IA$460)*($P$31+((HW$467+1*HW$463)/IA$460)*($Q$31+((HW$467+1*HW$463)/IA$460)*($R$31+((HW$467+1*HW$463)/IA$460)*($S$31)))))/100)*ID$461,0)</f>
        <v>22.821245156989711</v>
      </c>
      <c r="HX470" s="207">
        <f>IF((HX$467+$S470*HX$463)&lt;IA$460,($L$18+((HX$467+$S470*HX$463)/IA$460)*($M$18+((HX$467+$S470*HX$463)/IA$460)*($N$18+((HX$467+$S470*HX$463)/IA$460)*($O$18+((HX$467+$S470*HX$463)/IA$460)*($P$18+((HX$467+$S470*HX$463)/IA$460)*($Q$18+((HX$467+$S470*HX$463)/IA$460)*$R$18))))))*(1-($O$31+((HX$467+$S470*HX$463)/IA$460)*($P$31+((HX$467+$S470*HX$463)/IA$460)*($Q$31+((HX$467+$S470*HX$463)/IA$460)*($R$31+((HX$467+$S470*HX$463)/IA$460)*($S$31)))))/100)*ID$461,0)</f>
        <v>0</v>
      </c>
      <c r="HY470" s="207">
        <f>IF((HY$467+$S470*HY$463)&lt;IA$460,($L$18+((HY$467+$S470*HY$463)/IA$460)*($M$18+((HY$467+$S470*HY$463)/IA$460)*($N$18+((HY$467+$S470*HY$463)/IA$460)*($O$18+((HY$467+$S470*HY$463)/IA$460)*($P$18+((HY$467+$S470*HY$463)/IA$460)*($Q$18+((HY$467+$S470*HY$463)/IA$460)*$R$18))))))*(1-($O$31+((HY$467+$S470*HY$463)/IA$460)*($P$31+((HY$467+$S470*HY$463)/IA$460)*($Q$31+((HY$467+$S470*HY$463)/IA$460)*($R$31+((HY$467+$S470*HY$463)/IA$460)*($S$31)))))/100)*ID$461,0)</f>
        <v>0</v>
      </c>
      <c r="HZ470" s="207">
        <f>IF((HZ$467+$S470*HZ$463)&lt;IA$460,($L$18+((HZ$467+$S470*HZ$463)/IA$460)*($M$18+((HZ$467+$S470*HZ$463)/IA$460)*($N$18+((HZ$467+$S470*HZ$463)/IA$460)*($O$18+((HZ$467+$S470*HZ$463)/IA$460)*($P$18+((HZ$467+$S470*HZ$463)/IA$460)*($Q$18+((HZ$467+$S470*HZ$463)/IA$460)*$R$18))))))*(1-($O$31+((HZ$467+$S470*HZ$463)/IA$460)*($P$31+((HZ$467+$S470*HZ$463)/IA$460)*($Q$31+((HZ$467+$S470*HZ$463)/IA$460)*($R$31+((HZ$467+$S470*HZ$463)/IA$460)*($S$31)))))/100)*ID$461,0)</f>
        <v>0</v>
      </c>
      <c r="IA470" s="207">
        <f>IF((IA$467+1*IA$463)&lt;IA$460,($L$18+((IA$467+1*IA$463)/IA$460)*($M$18+((IA$467+1*IA$463)/IA$460)*($N$18+((IA$467+1*IA$463)/IA$460)*($O$18+((IA$467+1*IA$463)/IA$460)*($P$18+((IA$467+1*IA$463)/IA$460)*($Q$18+((IA$467+1*IA$463)/IA$460)*$R$18))))))*ID$461,0)</f>
        <v>0</v>
      </c>
      <c r="IB470" s="318"/>
      <c r="IC470" s="338"/>
      <c r="ID470" s="318"/>
      <c r="IE470" s="318">
        <v>1</v>
      </c>
      <c r="IF470" s="332" t="s">
        <v>220</v>
      </c>
      <c r="IG470" s="207">
        <f>IF((IG$467+1*IG$463)&lt;($F$3*IH$460+$G$3+IG$463),($L$18+((IG$467+1*IG$463)/IK$460)*($M$18+((IG$467+1*IG$463)/IK$460)*($N$18+((IG$467+1*IG$463)/IK$460)*($O$18+((IG$467+1*IG$463)/IK$460)*($P$18+((IG$467+1*IG$463)/IK$460)*($Q$18+((IG$467+1*IG$463)/IK$460)*$R$18))))))*(1-($O$31+((IG$467+1*IG$463)/IK$460)*($P$31+((IG$467+1*IG$463)/IK$460)*($Q$31+((IG$467+1*IG$463)/IK$460)*($R$31+((IG$467+1*IG$463)/IK$460)*($S$31)))))/100)*IN$461,0)</f>
        <v>23.732144327607084</v>
      </c>
      <c r="IH470" s="207">
        <f>IF((IH$467+$S470*IH$463)&lt;IK$460,($L$18+((IH$467+$S470*IH$463)/IK$460)*($M$18+((IH$467+$S470*IH$463)/IK$460)*($N$18+((IH$467+$S470*IH$463)/IK$460)*($O$18+((IH$467+$S470*IH$463)/IK$460)*($P$18+((IH$467+$S470*IH$463)/IK$460)*($Q$18+((IH$467+$S470*IH$463)/IK$460)*$R$18))))))*(1-($O$31+((IH$467+$S470*IH$463)/IK$460)*($P$31+((IH$467+$S470*IH$463)/IK$460)*($Q$31+((IH$467+$S470*IH$463)/IK$460)*($R$31+((IH$467+$S470*IH$463)/IK$460)*($S$31)))))/100)*IN$461,0)</f>
        <v>0</v>
      </c>
      <c r="II470" s="207">
        <f>IF((II$467+$S470*II$463)&lt;IK$460,($L$18+((II$467+$S470*II$463)/IK$460)*($M$18+((II$467+$S470*II$463)/IK$460)*($N$18+((II$467+$S470*II$463)/IK$460)*($O$18+((II$467+$S470*II$463)/IK$460)*($P$18+((II$467+$S470*II$463)/IK$460)*($Q$18+((II$467+$S470*II$463)/IK$460)*$R$18))))))*(1-($O$31+((II$467+$S470*II$463)/IK$460)*($P$31+((II$467+$S470*II$463)/IK$460)*($Q$31+((II$467+$S470*II$463)/IK$460)*($R$31+((II$467+$S470*II$463)/IK$460)*($S$31)))))/100)*IN$461,0)</f>
        <v>0</v>
      </c>
      <c r="IJ470" s="207">
        <f>IF((IJ$467+$S470*IJ$463)&lt;IK$460,($L$18+((IJ$467+$S470*IJ$463)/IK$460)*($M$18+((IJ$467+$S470*IJ$463)/IK$460)*($N$18+((IJ$467+$S470*IJ$463)/IK$460)*($O$18+((IJ$467+$S470*IJ$463)/IK$460)*($P$18+((IJ$467+$S470*IJ$463)/IK$460)*($Q$18+((IJ$467+$S470*IJ$463)/IK$460)*$R$18))))))*(1-($O$31+((IJ$467+$S470*IJ$463)/IK$460)*($P$31+((IJ$467+$S470*IJ$463)/IK$460)*($Q$31+((IJ$467+$S470*IJ$463)/IK$460)*($R$31+((IJ$467+$S470*IJ$463)/IK$460)*($S$31)))))/100)*IN$461,0)</f>
        <v>0</v>
      </c>
      <c r="IK470" s="207">
        <f>IF((IK$467+1*IK$463)&lt;IK$460,($L$18+((IK$467+1*IK$463)/IK$460)*($M$18+((IK$467+1*IK$463)/IK$460)*($N$18+((IK$467+1*IK$463)/IK$460)*($O$18+((IK$467+1*IK$463)/IK$460)*($P$18+((IK$467+1*IK$463)/IK$460)*($Q$18+((IK$467+1*IK$463)/IK$460)*$R$18))))))*IN$461,0)</f>
        <v>0</v>
      </c>
      <c r="IL470" s="318"/>
      <c r="IM470" s="338"/>
      <c r="IN470" s="318"/>
      <c r="IO470" s="318"/>
    </row>
    <row r="471" spans="1:249" ht="13.5">
      <c r="A471" s="332"/>
      <c r="F471" s="332"/>
      <c r="G471" s="327"/>
      <c r="H471" s="339"/>
      <c r="I471" s="339"/>
      <c r="J471" s="451"/>
      <c r="K471" s="318"/>
      <c r="L471" s="318"/>
      <c r="S471" s="318">
        <v>2</v>
      </c>
      <c r="T471" s="332" t="s">
        <v>222</v>
      </c>
      <c r="U471" s="207">
        <f>IF((U$467+2*U$463)&lt;($F$3*V$460+$G$3+U$463),($L$18+((U$467+2*U$463)/Y$460)*($M$18+((U$467+2*U$463)/Y$460)*($N$18+((U$467+2*U$463)/Y$460)*($O$18+((U$467+2*U$463)/Y$460)*($P$18+((U$467+2*U$463)/Y$460)*($Q$18+((U$467+2*U$463)/Y$460)*$R$18))))))*(1-($O$31+((U$467+2*U$463)/Y$460)*($P$31+((U$467+2*U$463)/Y$460)*($Q$31+((U$467+2*U$463)/Y$460)*($R$31+((U$467+2*U$463)/Y$460)*($S$31)))))/100)*AB$461,0)</f>
        <v>0</v>
      </c>
      <c r="V471" s="207">
        <f>IF((V$467+$S471*V$463)&lt;Y$460,($L$18+((V$467+$S471*V$463)/Y$460)*($M$18+((V$467+$S471*V$463)/Y$460)*($N$18+((V$467+$S471*V$463)/Y$460)*($O$18+((V$467+$S471*V$463)/Y$460)*($P$18+((V$467+$S471*V$463)/Y$460)*($Q$18+((V$467+$S471*V$463)/Y$460)*$R$18))))))*(1-($O$31+((V$467+$S471*V$463)/Y$460)*($P$31+((V$467+$S471*V$463)/Y$460)*($Q$31+((V$467+$S471*V$463)/Y$460)*($R$31+((V$467+$S471*V$463)/Y$460)*($S$31)))))/100)*AB$461,0)</f>
        <v>0</v>
      </c>
      <c r="W471" s="207">
        <f>IF((W$467+$S471*W$463)&lt;Y$460,($L$18+((W$467+$S471*W$463)/Y$460)*($M$18+((W$467+$S471*W$463)/Y$460)*($N$18+((W$467+$S471*W$463)/Y$460)*($O$18+((W$467+$S471*W$463)/Y$460)*($P$18+((W$467+$S471*W$463)/Y$460)*($Q$18+((W$467+$S471*W$463)/Y$460)*$R$18))))))*(1-($O$31+((W$467+$S471*W$463)/Y$460)*($P$31+((W$467+$S471*W$463)/Y$460)*($Q$31+((W$467+$S471*W$463)/Y$460)*($R$31+((W$467+$S471*W$463)/Y$460)*($S$31)))))/100)*AB$461,0)</f>
        <v>0</v>
      </c>
      <c r="X471" s="207">
        <f>IF((X$467+$S471*X$463)&lt;Y$460,($L$18+((X$467+$S471*X$463)/Y$460)*($M$18+((X$467+$S471*X$463)/Y$460)*($N$18+((X$467+$S471*X$463)/Y$460)*($O$18+((X$467+$S471*X$463)/Y$460)*($P$18+((X$467+$S471*X$463)/Y$460)*($Q$18+((X$467+$S471*X$463)/Y$460)*$R$18))))))*(1-($O$31+((X$467+$S471*X$463)/Y$460)*($P$31+((X$467+$S471*X$463)/Y$460)*($Q$31+((X$467+$S471*X$463)/Y$460)*($R$31+((X$467+$S471*X$463)/Y$460)*($S$31)))))/100)*AB$461,0)</f>
        <v>0</v>
      </c>
      <c r="Y471" s="207">
        <f>IF((Y$467+2*Y$463)&lt;Y$460,($L$18+((Y$467+2*Y$463)/Y$460)*($M$18+((Y$467+2*Y$463)/Y$460)*($N$18+((Y$467+2*Y$463)/Y$460)*($O$18+((Y$467+2*Y$463)/Y$460)*($P$18+((Y$467+2*Y$463)/Y$460)*($Q$18+((Y$467+2*Y$463)/Y$460)*$R$18))))))*AB$461,0)</f>
        <v>0</v>
      </c>
      <c r="Z471" s="318"/>
      <c r="AA471" s="338"/>
      <c r="AB471" s="318"/>
      <c r="AC471" s="318">
        <v>2</v>
      </c>
      <c r="AD471" s="332" t="s">
        <v>222</v>
      </c>
      <c r="AE471" s="207">
        <f>IF((AE$467+2*AE$463)&lt;($F$3*AF$460+$G$3+AE$463),($L$18+((AE$467+2*AE$463)/AI$460)*($M$18+((AE$467+2*AE$463)/AI$460)*($N$18+((AE$467+2*AE$463)/AI$460)*($O$18+((AE$467+2*AE$463)/AI$460)*($P$18+((AE$467+2*AE$463)/AI$460)*($Q$18+((AE$467+2*AE$463)/AI$460)*$R$18))))))*(1-($O$31+((AE$467+2*AE$463)/AI$460)*($P$31+((AE$467+2*AE$463)/AI$460)*($Q$31+((AE$467+2*AE$463)/AI$460)*($R$31+((AE$467+2*AE$463)/AI$460)*($S$31)))))/100)*AL$461,0)</f>
        <v>0</v>
      </c>
      <c r="AF471" s="207">
        <f>IF((AF$467+$S471*AF$463)&lt;AI$460,($L$18+((AF$467+$S471*AF$463)/AI$460)*($M$18+((AF$467+$S471*AF$463)/AI$460)*($N$18+((AF$467+$S471*AF$463)/AI$460)*($O$18+((AF$467+$S471*AF$463)/AI$460)*($P$18+((AF$467+$S471*AF$463)/AI$460)*($Q$18+((AF$467+$S471*AF$463)/AI$460)*$R$18))))))*(1-($O$31+((AF$467+$S471*AF$463)/AI$460)*($P$31+((AF$467+$S471*AF$463)/AI$460)*($Q$31+((AF$467+$S471*AF$463)/AI$460)*($R$31+((AF$467+$S471*AF$463)/AI$460)*($S$31)))))/100)*AL$461,0)</f>
        <v>0</v>
      </c>
      <c r="AG471" s="207">
        <f>IF((AG$467+$S471*AG$463)&lt;AI$460,($L$18+((AG$467+$S471*AG$463)/AI$460)*($M$18+((AG$467+$S471*AG$463)/AI$460)*($N$18+((AG$467+$S471*AG$463)/AI$460)*($O$18+((AG$467+$S471*AG$463)/AI$460)*($P$18+((AG$467+$S471*AG$463)/AI$460)*($Q$18+((AG$467+$S471*AG$463)/AI$460)*$R$18))))))*(1-($O$31+((AG$467+$S471*AG$463)/AI$460)*($P$31+((AG$467+$S471*AG$463)/AI$460)*($Q$31+((AG$467+$S471*AG$463)/AI$460)*($R$31+((AG$467+$S471*AG$463)/AI$460)*($S$31)))))/100)*AL$461,0)</f>
        <v>0</v>
      </c>
      <c r="AH471" s="207">
        <f>IF((AH$467+$S471*AH$463)&lt;AI$460,($L$18+((AH$467+$S471*AH$463)/AI$460)*($M$18+((AH$467+$S471*AH$463)/AI$460)*($N$18+((AH$467+$S471*AH$463)/AI$460)*($O$18+((AH$467+$S471*AH$463)/AI$460)*($P$18+((AH$467+$S471*AH$463)/AI$460)*($Q$18+((AH$467+$S471*AH$463)/AI$460)*$R$18))))))*(1-($O$31+((AH$467+$S471*AH$463)/AI$460)*($P$31+((AH$467+$S471*AH$463)/AI$460)*($Q$31+((AH$467+$S471*AH$463)/AI$460)*($R$31+((AH$467+$S471*AH$463)/AI$460)*($S$31)))))/100)*AL$461,0)</f>
        <v>0</v>
      </c>
      <c r="AI471" s="207">
        <f>IF((AI$467+2*AI$463)&lt;AI$460,($L$18+((AI$467+2*AI$463)/AI$460)*($M$18+((AI$467+2*AI$463)/AI$460)*($N$18+((AI$467+2*AI$463)/AI$460)*($O$18+((AI$467+2*AI$463)/AI$460)*($P$18+((AI$467+2*AI$463)/AI$460)*($Q$18+((AI$467+2*AI$463)/AI$460)*$R$18))))))*AL$461,0)</f>
        <v>0</v>
      </c>
      <c r="AJ471" s="318"/>
      <c r="AK471" s="338"/>
      <c r="AL471" s="318"/>
      <c r="AM471" s="318">
        <v>2</v>
      </c>
      <c r="AN471" s="332" t="s">
        <v>222</v>
      </c>
      <c r="AO471" s="207">
        <f>IF((AO$467+2*AO$463)&lt;($F$3*AP$460+$G$3+AO$463),($L$18+((AO$467+2*AO$463)/AS$460)*($M$18+((AO$467+2*AO$463)/AS$460)*($N$18+((AO$467+2*AO$463)/AS$460)*($O$18+((AO$467+2*AO$463)/AS$460)*($P$18+((AO$467+2*AO$463)/AS$460)*($Q$18+((AO$467+2*AO$463)/AS$460)*$R$18))))))*(1-($O$31+((AO$467+2*AO$463)/AS$460)*($P$31+((AO$467+2*AO$463)/AS$460)*($Q$31+((AO$467+2*AO$463)/AS$460)*($R$31+((AO$467+2*AO$463)/AS$460)*($S$31)))))/100)*AV$461,0)</f>
        <v>0</v>
      </c>
      <c r="AP471" s="207">
        <f>IF((AP$467+$S471*AP$463)&lt;AS$460,($L$18+((AP$467+$S471*AP$463)/AS$460)*($M$18+((AP$467+$S471*AP$463)/AS$460)*($N$18+((AP$467+$S471*AP$463)/AS$460)*($O$18+((AP$467+$S471*AP$463)/AS$460)*($P$18+((AP$467+$S471*AP$463)/AS$460)*($Q$18+((AP$467+$S471*AP$463)/AS$460)*$R$18))))))*(1-($O$31+((AP$467+$S471*AP$463)/AS$460)*($P$31+((AP$467+$S471*AP$463)/AS$460)*($Q$31+((AP$467+$S471*AP$463)/AS$460)*($R$31+((AP$467+$S471*AP$463)/AS$460)*($S$31)))))/100)*AV$461,0)</f>
        <v>0</v>
      </c>
      <c r="AQ471" s="207">
        <f>IF((AQ$467+$S471*AQ$463)&lt;AS$460,($L$18+((AQ$467+$S471*AQ$463)/AS$460)*($M$18+((AQ$467+$S471*AQ$463)/AS$460)*($N$18+((AQ$467+$S471*AQ$463)/AS$460)*($O$18+((AQ$467+$S471*AQ$463)/AS$460)*($P$18+((AQ$467+$S471*AQ$463)/AS$460)*($Q$18+((AQ$467+$S471*AQ$463)/AS$460)*$R$18))))))*(1-($O$31+((AQ$467+$S471*AQ$463)/AS$460)*($P$31+((AQ$467+$S471*AQ$463)/AS$460)*($Q$31+((AQ$467+$S471*AQ$463)/AS$460)*($R$31+((AQ$467+$S471*AQ$463)/AS$460)*($S$31)))))/100)*AV$461,0)</f>
        <v>0</v>
      </c>
      <c r="AR471" s="207">
        <f>IF((AR$467+$S471*AR$463)&lt;AS$460,($L$18+((AR$467+$S471*AR$463)/AS$460)*($M$18+((AR$467+$S471*AR$463)/AS$460)*($N$18+((AR$467+$S471*AR$463)/AS$460)*($O$18+((AR$467+$S471*AR$463)/AS$460)*($P$18+((AR$467+$S471*AR$463)/AS$460)*($Q$18+((AR$467+$S471*AR$463)/AS$460)*$R$18))))))*(1-($O$31+((AR$467+$S471*AR$463)/AS$460)*($P$31+((AR$467+$S471*AR$463)/AS$460)*($Q$31+((AR$467+$S471*AR$463)/AS$460)*($R$31+((AR$467+$S471*AR$463)/AS$460)*($S$31)))))/100)*AV$461,0)</f>
        <v>0</v>
      </c>
      <c r="AS471" s="207">
        <f>IF((AS$467+2*AS$463)&lt;AS$460,($L$18+((AS$467+2*AS$463)/AS$460)*($M$18+((AS$467+2*AS$463)/AS$460)*($N$18+((AS$467+2*AS$463)/AS$460)*($O$18+((AS$467+2*AS$463)/AS$460)*($P$18+((AS$467+2*AS$463)/AS$460)*($Q$18+((AS$467+2*AS$463)/AS$460)*$R$18))))))*AV$461,0)</f>
        <v>0</v>
      </c>
      <c r="AT471" s="318"/>
      <c r="AU471" s="338"/>
      <c r="AV471" s="318"/>
      <c r="AW471" s="318">
        <v>2</v>
      </c>
      <c r="AX471" s="332" t="s">
        <v>222</v>
      </c>
      <c r="AY471" s="207">
        <f>IF((AY$467+2*AY$463)&lt;($F$3*AZ$460+$G$3+AY$463),($L$18+((AY$467+2*AY$463)/BC$460)*($M$18+((AY$467+2*AY$463)/BC$460)*($N$18+((AY$467+2*AY$463)/BC$460)*($O$18+((AY$467+2*AY$463)/BC$460)*($P$18+((AY$467+2*AY$463)/BC$460)*($Q$18+((AY$467+2*AY$463)/BC$460)*$R$18))))))*(1-($O$31+((AY$467+2*AY$463)/BC$460)*($P$31+((AY$467+2*AY$463)/BC$460)*($Q$31+((AY$467+2*AY$463)/BC$460)*($R$31+((AY$467+2*AY$463)/BC$460)*($S$31)))))/100)*BF$461,0)</f>
        <v>0</v>
      </c>
      <c r="AZ471" s="207">
        <f>IF((AZ$467+$S471*AZ$463)&lt;BC$460,($L$18+((AZ$467+$S471*AZ$463)/BC$460)*($M$18+((AZ$467+$S471*AZ$463)/BC$460)*($N$18+((AZ$467+$S471*AZ$463)/BC$460)*($O$18+((AZ$467+$S471*AZ$463)/BC$460)*($P$18+((AZ$467+$S471*AZ$463)/BC$460)*($Q$18+((AZ$467+$S471*AZ$463)/BC$460)*$R$18))))))*(1-($O$31+((AZ$467+$S471*AZ$463)/BC$460)*($P$31+((AZ$467+$S471*AZ$463)/BC$460)*($Q$31+((AZ$467+$S471*AZ$463)/BC$460)*($R$31+((AZ$467+$S471*AZ$463)/BC$460)*($S$31)))))/100)*BF$461,0)</f>
        <v>0</v>
      </c>
      <c r="BA471" s="207">
        <f>IF((BA$467+$S471*BA$463)&lt;BC$460,($L$18+((BA$467+$S471*BA$463)/BC$460)*($M$18+((BA$467+$S471*BA$463)/BC$460)*($N$18+((BA$467+$S471*BA$463)/BC$460)*($O$18+((BA$467+$S471*BA$463)/BC$460)*($P$18+((BA$467+$S471*BA$463)/BC$460)*($Q$18+((BA$467+$S471*BA$463)/BC$460)*$R$18))))))*(1-($O$31+((BA$467+$S471*BA$463)/BC$460)*($P$31+((BA$467+$S471*BA$463)/BC$460)*($Q$31+((BA$467+$S471*BA$463)/BC$460)*($R$31+((BA$467+$S471*BA$463)/BC$460)*($S$31)))))/100)*BF$461,0)</f>
        <v>0</v>
      </c>
      <c r="BB471" s="207">
        <f>IF((BB$467+$S471*BB$463)&lt;BC$460,($L$18+((BB$467+$S471*BB$463)/BC$460)*($M$18+((BB$467+$S471*BB$463)/BC$460)*($N$18+((BB$467+$S471*BB$463)/BC$460)*($O$18+((BB$467+$S471*BB$463)/BC$460)*($P$18+((BB$467+$S471*BB$463)/BC$460)*($Q$18+((BB$467+$S471*BB$463)/BC$460)*$R$18))))))*(1-($O$31+((BB$467+$S471*BB$463)/BC$460)*($P$31+((BB$467+$S471*BB$463)/BC$460)*($Q$31+((BB$467+$S471*BB$463)/BC$460)*($R$31+((BB$467+$S471*BB$463)/BC$460)*($S$31)))))/100)*BF$461,0)</f>
        <v>0</v>
      </c>
      <c r="BC471" s="207">
        <f>IF((BC$467+2*BC$463)&lt;BC$460,($L$18+((BC$467+2*BC$463)/BC$460)*($M$18+((BC$467+2*BC$463)/BC$460)*($N$18+((BC$467+2*BC$463)/BC$460)*($O$18+((BC$467+2*BC$463)/BC$460)*($P$18+((BC$467+2*BC$463)/BC$460)*($Q$18+((BC$467+2*BC$463)/BC$460)*$R$18))))))*BF$461,0)</f>
        <v>0</v>
      </c>
      <c r="BD471" s="318"/>
      <c r="BE471" s="338"/>
      <c r="BF471" s="318"/>
      <c r="BG471" s="318">
        <v>2</v>
      </c>
      <c r="BH471" s="332" t="s">
        <v>222</v>
      </c>
      <c r="BI471" s="207">
        <f>IF((BI$467+2*BI$463)&lt;($F$3*BJ$460+$G$3+BI$463),($L$18+((BI$467+2*BI$463)/BM$460)*($M$18+((BI$467+2*BI$463)/BM$460)*($N$18+((BI$467+2*BI$463)/BM$460)*($O$18+((BI$467+2*BI$463)/BM$460)*($P$18+((BI$467+2*BI$463)/BM$460)*($Q$18+((BI$467+2*BI$463)/BM$460)*$R$18))))))*(1-($O$31+((BI$467+2*BI$463)/BM$460)*($P$31+((BI$467+2*BI$463)/BM$460)*($Q$31+((BI$467+2*BI$463)/BM$460)*($R$31+((BI$467+2*BI$463)/BM$460)*($S$31)))))/100)*BP$461,0)</f>
        <v>0</v>
      </c>
      <c r="BJ471" s="207">
        <f>IF((BJ$467+$S471*BJ$463)&lt;BM$460,($L$18+((BJ$467+$S471*BJ$463)/BM$460)*($M$18+((BJ$467+$S471*BJ$463)/BM$460)*($N$18+((BJ$467+$S471*BJ$463)/BM$460)*($O$18+((BJ$467+$S471*BJ$463)/BM$460)*($P$18+((BJ$467+$S471*BJ$463)/BM$460)*($Q$18+((BJ$467+$S471*BJ$463)/BM$460)*$R$18))))))*(1-($O$31+((BJ$467+$S471*BJ$463)/BM$460)*($P$31+((BJ$467+$S471*BJ$463)/BM$460)*($Q$31+((BJ$467+$S471*BJ$463)/BM$460)*($R$31+((BJ$467+$S471*BJ$463)/BM$460)*($S$31)))))/100)*BP$461,0)</f>
        <v>0</v>
      </c>
      <c r="BK471" s="207">
        <f>IF((BK$467+$S471*BK$463)&lt;BM$460,($L$18+((BK$467+$S471*BK$463)/BM$460)*($M$18+((BK$467+$S471*BK$463)/BM$460)*($N$18+((BK$467+$S471*BK$463)/BM$460)*($O$18+((BK$467+$S471*BK$463)/BM$460)*($P$18+((BK$467+$S471*BK$463)/BM$460)*($Q$18+((BK$467+$S471*BK$463)/BM$460)*$R$18))))))*(1-($O$31+((BK$467+$S471*BK$463)/BM$460)*($P$31+((BK$467+$S471*BK$463)/BM$460)*($Q$31+((BK$467+$S471*BK$463)/BM$460)*($R$31+((BK$467+$S471*BK$463)/BM$460)*($S$31)))))/100)*BP$461,0)</f>
        <v>0</v>
      </c>
      <c r="BL471" s="207">
        <f>IF((BL$467+$S471*BL$463)&lt;BM$460,($L$18+((BL$467+$S471*BL$463)/BM$460)*($M$18+((BL$467+$S471*BL$463)/BM$460)*($N$18+((BL$467+$S471*BL$463)/BM$460)*($O$18+((BL$467+$S471*BL$463)/BM$460)*($P$18+((BL$467+$S471*BL$463)/BM$460)*($Q$18+((BL$467+$S471*BL$463)/BM$460)*$R$18))))))*(1-($O$31+((BL$467+$S471*BL$463)/BM$460)*($P$31+((BL$467+$S471*BL$463)/BM$460)*($Q$31+((BL$467+$S471*BL$463)/BM$460)*($R$31+((BL$467+$S471*BL$463)/BM$460)*($S$31)))))/100)*BP$461,0)</f>
        <v>0</v>
      </c>
      <c r="BM471" s="207">
        <f>IF((BM$467+2*BM$463)&lt;BM$460,($L$18+((BM$467+2*BM$463)/BM$460)*($M$18+((BM$467+2*BM$463)/BM$460)*($N$18+((BM$467+2*BM$463)/BM$460)*($O$18+((BM$467+2*BM$463)/BM$460)*($P$18+((BM$467+2*BM$463)/BM$460)*($Q$18+((BM$467+2*BM$463)/BM$460)*$R$18))))))*BP$461,0)</f>
        <v>0</v>
      </c>
      <c r="BN471" s="318"/>
      <c r="BO471" s="338"/>
      <c r="BP471" s="318"/>
      <c r="BQ471" s="318">
        <v>2</v>
      </c>
      <c r="BR471" s="332" t="s">
        <v>222</v>
      </c>
      <c r="BS471" s="207">
        <f>IF((BS$467+2*BS$463)&lt;($F$3*BT$460+$G$3+BS$463),($L$18+((BS$467+2*BS$463)/BW$460)*($M$18+((BS$467+2*BS$463)/BW$460)*($N$18+((BS$467+2*BS$463)/BW$460)*($O$18+((BS$467+2*BS$463)/BW$460)*($P$18+((BS$467+2*BS$463)/BW$460)*($Q$18+((BS$467+2*BS$463)/BW$460)*$R$18))))))*(1-($O$31+((BS$467+2*BS$463)/BW$460)*($P$31+((BS$467+2*BS$463)/BW$460)*($Q$31+((BS$467+2*BS$463)/BW$460)*($R$31+((BS$467+2*BS$463)/BW$460)*($S$31)))))/100)*BZ$461,0)</f>
        <v>0</v>
      </c>
      <c r="BT471" s="207">
        <f>IF((BT$467+$S471*BT$463)&lt;BW$460,($L$18+((BT$467+$S471*BT$463)/BW$460)*($M$18+((BT$467+$S471*BT$463)/BW$460)*($N$18+((BT$467+$S471*BT$463)/BW$460)*($O$18+((BT$467+$S471*BT$463)/BW$460)*($P$18+((BT$467+$S471*BT$463)/BW$460)*($Q$18+((BT$467+$S471*BT$463)/BW$460)*$R$18))))))*(1-($O$31+((BT$467+$S471*BT$463)/BW$460)*($P$31+((BT$467+$S471*BT$463)/BW$460)*($Q$31+((BT$467+$S471*BT$463)/BW$460)*($R$31+((BT$467+$S471*BT$463)/BW$460)*($S$31)))))/100)*BZ$461,0)</f>
        <v>0</v>
      </c>
      <c r="BU471" s="207">
        <f>IF((BU$467+$S471*BU$463)&lt;BW$460,($L$18+((BU$467+$S471*BU$463)/BW$460)*($M$18+((BU$467+$S471*BU$463)/BW$460)*($N$18+((BU$467+$S471*BU$463)/BW$460)*($O$18+((BU$467+$S471*BU$463)/BW$460)*($P$18+((BU$467+$S471*BU$463)/BW$460)*($Q$18+((BU$467+$S471*BU$463)/BW$460)*$R$18))))))*(1-($O$31+((BU$467+$S471*BU$463)/BW$460)*($P$31+((BU$467+$S471*BU$463)/BW$460)*($Q$31+((BU$467+$S471*BU$463)/BW$460)*($R$31+((BU$467+$S471*BU$463)/BW$460)*($S$31)))))/100)*BZ$461,0)</f>
        <v>0</v>
      </c>
      <c r="BV471" s="207">
        <f>IF((BV$467+$S471*BV$463)&lt;BW$460,($L$18+((BV$467+$S471*BV$463)/BW$460)*($M$18+((BV$467+$S471*BV$463)/BW$460)*($N$18+((BV$467+$S471*BV$463)/BW$460)*($O$18+((BV$467+$S471*BV$463)/BW$460)*($P$18+((BV$467+$S471*BV$463)/BW$460)*($Q$18+((BV$467+$S471*BV$463)/BW$460)*$R$18))))))*(1-($O$31+((BV$467+$S471*BV$463)/BW$460)*($P$31+((BV$467+$S471*BV$463)/BW$460)*($Q$31+((BV$467+$S471*BV$463)/BW$460)*($R$31+((BV$467+$S471*BV$463)/BW$460)*($S$31)))))/100)*BZ$461,0)</f>
        <v>0</v>
      </c>
      <c r="BW471" s="207">
        <f>IF((BW$467+2*BW$463)&lt;BW$460,($L$18+((BW$467+2*BW$463)/BW$460)*($M$18+((BW$467+2*BW$463)/BW$460)*($N$18+((BW$467+2*BW$463)/BW$460)*($O$18+((BW$467+2*BW$463)/BW$460)*($P$18+((BW$467+2*BW$463)/BW$460)*($Q$18+((BW$467+2*BW$463)/BW$460)*$R$18))))))*BZ$461,0)</f>
        <v>0</v>
      </c>
      <c r="BX471" s="318"/>
      <c r="BY471" s="338"/>
      <c r="BZ471" s="318"/>
      <c r="CA471" s="318">
        <v>2</v>
      </c>
      <c r="CB471" s="332" t="s">
        <v>222</v>
      </c>
      <c r="CC471" s="207">
        <f>IF((CC$467+2*CC$463)&lt;($F$3*CD$460+$G$3+CC$463),($L$18+((CC$467+2*CC$463)/CG$460)*($M$18+((CC$467+2*CC$463)/CG$460)*($N$18+((CC$467+2*CC$463)/CG$460)*($O$18+((CC$467+2*CC$463)/CG$460)*($P$18+((CC$467+2*CC$463)/CG$460)*($Q$18+((CC$467+2*CC$463)/CG$460)*$R$18))))))*(1-($O$31+((CC$467+2*CC$463)/CG$460)*($P$31+((CC$467+2*CC$463)/CG$460)*($Q$31+((CC$467+2*CC$463)/CG$460)*($R$31+((CC$467+2*CC$463)/CG$460)*($S$31)))))/100)*CJ$461,0)</f>
        <v>0</v>
      </c>
      <c r="CD471" s="207">
        <f>IF((CD$467+$S471*CD$463)&lt;CG$460,($L$18+((CD$467+$S471*CD$463)/CG$460)*($M$18+((CD$467+$S471*CD$463)/CG$460)*($N$18+((CD$467+$S471*CD$463)/CG$460)*($O$18+((CD$467+$S471*CD$463)/CG$460)*($P$18+((CD$467+$S471*CD$463)/CG$460)*($Q$18+((CD$467+$S471*CD$463)/CG$460)*$R$18))))))*(1-($O$31+((CD$467+$S471*CD$463)/CG$460)*($P$31+((CD$467+$S471*CD$463)/CG$460)*($Q$31+((CD$467+$S471*CD$463)/CG$460)*($R$31+((CD$467+$S471*CD$463)/CG$460)*($S$31)))))/100)*CJ$461,0)</f>
        <v>0</v>
      </c>
      <c r="CE471" s="207">
        <f>IF((CE$467+$S471*CE$463)&lt;CG$460,($L$18+((CE$467+$S471*CE$463)/CG$460)*($M$18+((CE$467+$S471*CE$463)/CG$460)*($N$18+((CE$467+$S471*CE$463)/CG$460)*($O$18+((CE$467+$S471*CE$463)/CG$460)*($P$18+((CE$467+$S471*CE$463)/CG$460)*($Q$18+((CE$467+$S471*CE$463)/CG$460)*$R$18))))))*(1-($O$31+((CE$467+$S471*CE$463)/CG$460)*($P$31+((CE$467+$S471*CE$463)/CG$460)*($Q$31+((CE$467+$S471*CE$463)/CG$460)*($R$31+((CE$467+$S471*CE$463)/CG$460)*($S$31)))))/100)*CJ$461,0)</f>
        <v>0</v>
      </c>
      <c r="CF471" s="207">
        <f>IF((CF$467+$S471*CF$463)&lt;CG$460,($L$18+((CF$467+$S471*CF$463)/CG$460)*($M$18+((CF$467+$S471*CF$463)/CG$460)*($N$18+((CF$467+$S471*CF$463)/CG$460)*($O$18+((CF$467+$S471*CF$463)/CG$460)*($P$18+((CF$467+$S471*CF$463)/CG$460)*($Q$18+((CF$467+$S471*CF$463)/CG$460)*$R$18))))))*(1-($O$31+((CF$467+$S471*CF$463)/CG$460)*($P$31+((CF$467+$S471*CF$463)/CG$460)*($Q$31+((CF$467+$S471*CF$463)/CG$460)*($R$31+((CF$467+$S471*CF$463)/CG$460)*($S$31)))))/100)*CJ$461,0)</f>
        <v>0</v>
      </c>
      <c r="CG471" s="207">
        <f>IF((CG$467+2*CG$463)&lt;CG$460,($L$18+((CG$467+2*CG$463)/CG$460)*($M$18+((CG$467+2*CG$463)/CG$460)*($N$18+((CG$467+2*CG$463)/CG$460)*($O$18+((CG$467+2*CG$463)/CG$460)*($P$18+((CG$467+2*CG$463)/CG$460)*($Q$18+((CG$467+2*CG$463)/CG$460)*$R$18))))))*CJ$461,0)</f>
        <v>0</v>
      </c>
      <c r="CH471" s="318"/>
      <c r="CI471" s="338"/>
      <c r="CJ471" s="318"/>
      <c r="CK471" s="318">
        <v>2</v>
      </c>
      <c r="CL471" s="332" t="s">
        <v>222</v>
      </c>
      <c r="CM471" s="207">
        <f>IF((CM$467+2*CM$463)&lt;($F$3*CN$460+$G$3+CM$463),($L$18+((CM$467+2*CM$463)/CQ$460)*($M$18+((CM$467+2*CM$463)/CQ$460)*($N$18+((CM$467+2*CM$463)/CQ$460)*($O$18+((CM$467+2*CM$463)/CQ$460)*($P$18+((CM$467+2*CM$463)/CQ$460)*($Q$18+((CM$467+2*CM$463)/CQ$460)*$R$18))))))*(1-($O$31+((CM$467+2*CM$463)/CQ$460)*($P$31+((CM$467+2*CM$463)/CQ$460)*($Q$31+((CM$467+2*CM$463)/CQ$460)*($R$31+((CM$467+2*CM$463)/CQ$460)*($S$31)))))/100)*CT$461,0)</f>
        <v>0</v>
      </c>
      <c r="CN471" s="207">
        <f>IF((CN$467+$S471*CN$463)&lt;CQ$460,($L$18+((CN$467+$S471*CN$463)/CQ$460)*($M$18+((CN$467+$S471*CN$463)/CQ$460)*($N$18+((CN$467+$S471*CN$463)/CQ$460)*($O$18+((CN$467+$S471*CN$463)/CQ$460)*($P$18+((CN$467+$S471*CN$463)/CQ$460)*($Q$18+((CN$467+$S471*CN$463)/CQ$460)*$R$18))))))*(1-($O$31+((CN$467+$S471*CN$463)/CQ$460)*($P$31+((CN$467+$S471*CN$463)/CQ$460)*($Q$31+((CN$467+$S471*CN$463)/CQ$460)*($R$31+((CN$467+$S471*CN$463)/CQ$460)*($S$31)))))/100)*CT$461,0)</f>
        <v>0</v>
      </c>
      <c r="CO471" s="207">
        <f>IF((CO$467+$S471*CO$463)&lt;CQ$460,($L$18+((CO$467+$S471*CO$463)/CQ$460)*($M$18+((CO$467+$S471*CO$463)/CQ$460)*($N$18+((CO$467+$S471*CO$463)/CQ$460)*($O$18+((CO$467+$S471*CO$463)/CQ$460)*($P$18+((CO$467+$S471*CO$463)/CQ$460)*($Q$18+((CO$467+$S471*CO$463)/CQ$460)*$R$18))))))*(1-($O$31+((CO$467+$S471*CO$463)/CQ$460)*($P$31+((CO$467+$S471*CO$463)/CQ$460)*($Q$31+((CO$467+$S471*CO$463)/CQ$460)*($R$31+((CO$467+$S471*CO$463)/CQ$460)*($S$31)))))/100)*CT$461,0)</f>
        <v>0</v>
      </c>
      <c r="CP471" s="207">
        <f>IF((CP$467+$S471*CP$463)&lt;CQ$460,($L$18+((CP$467+$S471*CP$463)/CQ$460)*($M$18+((CP$467+$S471*CP$463)/CQ$460)*($N$18+((CP$467+$S471*CP$463)/CQ$460)*($O$18+((CP$467+$S471*CP$463)/CQ$460)*($P$18+((CP$467+$S471*CP$463)/CQ$460)*($Q$18+((CP$467+$S471*CP$463)/CQ$460)*$R$18))))))*(1-($O$31+((CP$467+$S471*CP$463)/CQ$460)*($P$31+((CP$467+$S471*CP$463)/CQ$460)*($Q$31+((CP$467+$S471*CP$463)/CQ$460)*($R$31+((CP$467+$S471*CP$463)/CQ$460)*($S$31)))))/100)*CT$461,0)</f>
        <v>0</v>
      </c>
      <c r="CQ471" s="207">
        <f>IF((CQ$467+2*CQ$463)&lt;CQ$460,($L$18+((CQ$467+2*CQ$463)/CQ$460)*($M$18+((CQ$467+2*CQ$463)/CQ$460)*($N$18+((CQ$467+2*CQ$463)/CQ$460)*($O$18+((CQ$467+2*CQ$463)/CQ$460)*($P$18+((CQ$467+2*CQ$463)/CQ$460)*($Q$18+((CQ$467+2*CQ$463)/CQ$460)*$R$18))))))*CT$461,0)</f>
        <v>0</v>
      </c>
      <c r="CR471" s="318"/>
      <c r="CS471" s="338"/>
      <c r="CT471" s="318"/>
      <c r="CU471" s="318">
        <v>2</v>
      </c>
      <c r="CV471" s="332" t="s">
        <v>222</v>
      </c>
      <c r="CW471" s="207">
        <f>IF((CW$467+2*CW$463)&lt;($F$3*CX$460+$G$3+CW$463),($L$18+((CW$467+2*CW$463)/DA$460)*($M$18+((CW$467+2*CW$463)/DA$460)*($N$18+((CW$467+2*CW$463)/DA$460)*($O$18+((CW$467+2*CW$463)/DA$460)*($P$18+((CW$467+2*CW$463)/DA$460)*($Q$18+((CW$467+2*CW$463)/DA$460)*$R$18))))))*(1-($O$31+((CW$467+2*CW$463)/DA$460)*($P$31+((CW$467+2*CW$463)/DA$460)*($Q$31+((CW$467+2*CW$463)/DA$460)*($R$31+((CW$467+2*CW$463)/DA$460)*($S$31)))))/100)*DD$461,0)</f>
        <v>0</v>
      </c>
      <c r="CX471" s="207">
        <f>IF((CX$467+$S471*CX$463)&lt;DA$460,($L$18+((CX$467+$S471*CX$463)/DA$460)*($M$18+((CX$467+$S471*CX$463)/DA$460)*($N$18+((CX$467+$S471*CX$463)/DA$460)*($O$18+((CX$467+$S471*CX$463)/DA$460)*($P$18+((CX$467+$S471*CX$463)/DA$460)*($Q$18+((CX$467+$S471*CX$463)/DA$460)*$R$18))))))*(1-($O$31+((CX$467+$S471*CX$463)/DA$460)*($P$31+((CX$467+$S471*CX$463)/DA$460)*($Q$31+((CX$467+$S471*CX$463)/DA$460)*($R$31+((CX$467+$S471*CX$463)/DA$460)*($S$31)))))/100)*DD$461,0)</f>
        <v>0</v>
      </c>
      <c r="CY471" s="207">
        <f>IF((CY$467+$S471*CY$463)&lt;DA$460,($L$18+((CY$467+$S471*CY$463)/DA$460)*($M$18+((CY$467+$S471*CY$463)/DA$460)*($N$18+((CY$467+$S471*CY$463)/DA$460)*($O$18+((CY$467+$S471*CY$463)/DA$460)*($P$18+((CY$467+$S471*CY$463)/DA$460)*($Q$18+((CY$467+$S471*CY$463)/DA$460)*$R$18))))))*(1-($O$31+((CY$467+$S471*CY$463)/DA$460)*($P$31+((CY$467+$S471*CY$463)/DA$460)*($Q$31+((CY$467+$S471*CY$463)/DA$460)*($R$31+((CY$467+$S471*CY$463)/DA$460)*($S$31)))))/100)*DD$461,0)</f>
        <v>0</v>
      </c>
      <c r="CZ471" s="207">
        <f>IF((CZ$467+$S471*CZ$463)&lt;DA$460,($L$18+((CZ$467+$S471*CZ$463)/DA$460)*($M$18+((CZ$467+$S471*CZ$463)/DA$460)*($N$18+((CZ$467+$S471*CZ$463)/DA$460)*($O$18+((CZ$467+$S471*CZ$463)/DA$460)*($P$18+((CZ$467+$S471*CZ$463)/DA$460)*($Q$18+((CZ$467+$S471*CZ$463)/DA$460)*$R$18))))))*(1-($O$31+((CZ$467+$S471*CZ$463)/DA$460)*($P$31+((CZ$467+$S471*CZ$463)/DA$460)*($Q$31+((CZ$467+$S471*CZ$463)/DA$460)*($R$31+((CZ$467+$S471*CZ$463)/DA$460)*($S$31)))))/100)*DD$461,0)</f>
        <v>0</v>
      </c>
      <c r="DA471" s="207">
        <f>IF((DA$467+2*DA$463)&lt;DA$460,($L$18+((DA$467+2*DA$463)/DA$460)*($M$18+((DA$467+2*DA$463)/DA$460)*($N$18+((DA$467+2*DA$463)/DA$460)*($O$18+((DA$467+2*DA$463)/DA$460)*($P$18+((DA$467+2*DA$463)/DA$460)*($Q$18+((DA$467+2*DA$463)/DA$460)*$R$18))))))*DD$461,0)</f>
        <v>0</v>
      </c>
      <c r="DB471" s="318"/>
      <c r="DC471" s="338"/>
      <c r="DD471" s="318"/>
      <c r="DE471" s="318">
        <v>2</v>
      </c>
      <c r="DF471" s="332" t="s">
        <v>222</v>
      </c>
      <c r="DG471" s="207">
        <f>IF((DG$467+2*DG$463)&lt;($F$3*DH$460+$G$3+DG$463),($L$18+((DG$467+2*DG$463)/DK$460)*($M$18+((DG$467+2*DG$463)/DK$460)*($N$18+((DG$467+2*DG$463)/DK$460)*($O$18+((DG$467+2*DG$463)/DK$460)*($P$18+((DG$467+2*DG$463)/DK$460)*($Q$18+((DG$467+2*DG$463)/DK$460)*$R$18))))))*(1-($O$31+((DG$467+2*DG$463)/DK$460)*($P$31+((DG$467+2*DG$463)/DK$460)*($Q$31+((DG$467+2*DG$463)/DK$460)*($R$31+((DG$467+2*DG$463)/DK$460)*($S$31)))))/100)*DN$461,0)</f>
        <v>0</v>
      </c>
      <c r="DH471" s="207">
        <f>IF((DH$467+$S471*DH$463)&lt;DK$460,($L$18+((DH$467+$S471*DH$463)/DK$460)*($M$18+((DH$467+$S471*DH$463)/DK$460)*($N$18+((DH$467+$S471*DH$463)/DK$460)*($O$18+((DH$467+$S471*DH$463)/DK$460)*($P$18+((DH$467+$S471*DH$463)/DK$460)*($Q$18+((DH$467+$S471*DH$463)/DK$460)*$R$18))))))*(1-($O$31+((DH$467+$S471*DH$463)/DK$460)*($P$31+((DH$467+$S471*DH$463)/DK$460)*($Q$31+((DH$467+$S471*DH$463)/DK$460)*($R$31+((DH$467+$S471*DH$463)/DK$460)*($S$31)))))/100)*DN$461,0)</f>
        <v>0</v>
      </c>
      <c r="DI471" s="207">
        <f>IF((DI$467+$S471*DI$463)&lt;DK$460,($L$18+((DI$467+$S471*DI$463)/DK$460)*($M$18+((DI$467+$S471*DI$463)/DK$460)*($N$18+((DI$467+$S471*DI$463)/DK$460)*($O$18+((DI$467+$S471*DI$463)/DK$460)*($P$18+((DI$467+$S471*DI$463)/DK$460)*($Q$18+((DI$467+$S471*DI$463)/DK$460)*$R$18))))))*(1-($O$31+((DI$467+$S471*DI$463)/DK$460)*($P$31+((DI$467+$S471*DI$463)/DK$460)*($Q$31+((DI$467+$S471*DI$463)/DK$460)*($R$31+((DI$467+$S471*DI$463)/DK$460)*($S$31)))))/100)*DN$461,0)</f>
        <v>0</v>
      </c>
      <c r="DJ471" s="207">
        <f>IF((DJ$467+$S471*DJ$463)&lt;DK$460,($L$18+((DJ$467+$S471*DJ$463)/DK$460)*($M$18+((DJ$467+$S471*DJ$463)/DK$460)*($N$18+((DJ$467+$S471*DJ$463)/DK$460)*($O$18+((DJ$467+$S471*DJ$463)/DK$460)*($P$18+((DJ$467+$S471*DJ$463)/DK$460)*($Q$18+((DJ$467+$S471*DJ$463)/DK$460)*$R$18))))))*(1-($O$31+((DJ$467+$S471*DJ$463)/DK$460)*($P$31+((DJ$467+$S471*DJ$463)/DK$460)*($Q$31+((DJ$467+$S471*DJ$463)/DK$460)*($R$31+((DJ$467+$S471*DJ$463)/DK$460)*($S$31)))))/100)*DN$461,0)</f>
        <v>0</v>
      </c>
      <c r="DK471" s="207">
        <f>IF((DK$467+2*DK$463)&lt;DK$460,($L$18+((DK$467+2*DK$463)/DK$460)*($M$18+((DK$467+2*DK$463)/DK$460)*($N$18+((DK$467+2*DK$463)/DK$460)*($O$18+((DK$467+2*DK$463)/DK$460)*($P$18+((DK$467+2*DK$463)/DK$460)*($Q$18+((DK$467+2*DK$463)/DK$460)*$R$18))))))*DN$461,0)</f>
        <v>0</v>
      </c>
      <c r="DL471" s="318"/>
      <c r="DM471" s="338"/>
      <c r="DN471" s="318"/>
      <c r="DO471" s="318">
        <v>2</v>
      </c>
      <c r="DP471" s="332" t="s">
        <v>222</v>
      </c>
      <c r="DQ471" s="207">
        <f>IF((DQ$467+2*DQ$463)&lt;($F$3*DR$460+$G$3+DQ$463),($L$18+((DQ$467+2*DQ$463)/DU$460)*($M$18+((DQ$467+2*DQ$463)/DU$460)*($N$18+((DQ$467+2*DQ$463)/DU$460)*($O$18+((DQ$467+2*DQ$463)/DU$460)*($P$18+((DQ$467+2*DQ$463)/DU$460)*($Q$18+((DQ$467+2*DQ$463)/DU$460)*$R$18))))))*(1-($O$31+((DQ$467+2*DQ$463)/DU$460)*($P$31+((DQ$467+2*DQ$463)/DU$460)*($Q$31+((DQ$467+2*DQ$463)/DU$460)*($R$31+((DQ$467+2*DQ$463)/DU$460)*($S$31)))))/100)*DX$461,0)</f>
        <v>0</v>
      </c>
      <c r="DR471" s="207">
        <f>IF((DR$467+$S471*DR$463)&lt;DU$460,($L$18+((DR$467+$S471*DR$463)/DU$460)*($M$18+((DR$467+$S471*DR$463)/DU$460)*($N$18+((DR$467+$S471*DR$463)/DU$460)*($O$18+((DR$467+$S471*DR$463)/DU$460)*($P$18+((DR$467+$S471*DR$463)/DU$460)*($Q$18+((DR$467+$S471*DR$463)/DU$460)*$R$18))))))*(1-($O$31+((DR$467+$S471*DR$463)/DU$460)*($P$31+((DR$467+$S471*DR$463)/DU$460)*($Q$31+((DR$467+$S471*DR$463)/DU$460)*($R$31+((DR$467+$S471*DR$463)/DU$460)*($S$31)))))/100)*DX$461,0)</f>
        <v>0</v>
      </c>
      <c r="DS471" s="207">
        <f>IF((DS$467+$S471*DS$463)&lt;DU$460,($L$18+((DS$467+$S471*DS$463)/DU$460)*($M$18+((DS$467+$S471*DS$463)/DU$460)*($N$18+((DS$467+$S471*DS$463)/DU$460)*($O$18+((DS$467+$S471*DS$463)/DU$460)*($P$18+((DS$467+$S471*DS$463)/DU$460)*($Q$18+((DS$467+$S471*DS$463)/DU$460)*$R$18))))))*(1-($O$31+((DS$467+$S471*DS$463)/DU$460)*($P$31+((DS$467+$S471*DS$463)/DU$460)*($Q$31+((DS$467+$S471*DS$463)/DU$460)*($R$31+((DS$467+$S471*DS$463)/DU$460)*($S$31)))))/100)*DX$461,0)</f>
        <v>0</v>
      </c>
      <c r="DT471" s="207">
        <f>IF((DT$467+$S471*DT$463)&lt;DU$460,($L$18+((DT$467+$S471*DT$463)/DU$460)*($M$18+((DT$467+$S471*DT$463)/DU$460)*($N$18+((DT$467+$S471*DT$463)/DU$460)*($O$18+((DT$467+$S471*DT$463)/DU$460)*($P$18+((DT$467+$S471*DT$463)/DU$460)*($Q$18+((DT$467+$S471*DT$463)/DU$460)*$R$18))))))*(1-($O$31+((DT$467+$S471*DT$463)/DU$460)*($P$31+((DT$467+$S471*DT$463)/DU$460)*($Q$31+((DT$467+$S471*DT$463)/DU$460)*($R$31+((DT$467+$S471*DT$463)/DU$460)*($S$31)))))/100)*DX$461,0)</f>
        <v>0</v>
      </c>
      <c r="DU471" s="207">
        <f>IF((DU$467+2*DU$463)&lt;DU$460,($L$18+((DU$467+2*DU$463)/DU$460)*($M$18+((DU$467+2*DU$463)/DU$460)*($N$18+((DU$467+2*DU$463)/DU$460)*($O$18+((DU$467+2*DU$463)/DU$460)*($P$18+((DU$467+2*DU$463)/DU$460)*($Q$18+((DU$467+2*DU$463)/DU$460)*$R$18))))))*DX$461,0)</f>
        <v>0</v>
      </c>
      <c r="DV471" s="318"/>
      <c r="DW471" s="338"/>
      <c r="DX471" s="318"/>
      <c r="DY471" s="318">
        <v>2</v>
      </c>
      <c r="DZ471" s="332" t="s">
        <v>222</v>
      </c>
      <c r="EA471" s="207">
        <f>IF((EA$467+2*EA$463)&lt;($F$3*EB$460+$G$3+EA$463),($L$18+((EA$467+2*EA$463)/EE$460)*($M$18+((EA$467+2*EA$463)/EE$460)*($N$18+((EA$467+2*EA$463)/EE$460)*($O$18+((EA$467+2*EA$463)/EE$460)*($P$18+((EA$467+2*EA$463)/EE$460)*($Q$18+((EA$467+2*EA$463)/EE$460)*$R$18))))))*(1-($O$31+((EA$467+2*EA$463)/EE$460)*($P$31+((EA$467+2*EA$463)/EE$460)*($Q$31+((EA$467+2*EA$463)/EE$460)*($R$31+((EA$467+2*EA$463)/EE$460)*($S$31)))))/100)*EH$461,0)</f>
        <v>0</v>
      </c>
      <c r="EB471" s="207">
        <f>IF((EB$467+$S471*EB$463)&lt;EE$460,($L$18+((EB$467+$S471*EB$463)/EE$460)*($M$18+((EB$467+$S471*EB$463)/EE$460)*($N$18+((EB$467+$S471*EB$463)/EE$460)*($O$18+((EB$467+$S471*EB$463)/EE$460)*($P$18+((EB$467+$S471*EB$463)/EE$460)*($Q$18+((EB$467+$S471*EB$463)/EE$460)*$R$18))))))*(1-($O$31+((EB$467+$S471*EB$463)/EE$460)*($P$31+((EB$467+$S471*EB$463)/EE$460)*($Q$31+((EB$467+$S471*EB$463)/EE$460)*($R$31+((EB$467+$S471*EB$463)/EE$460)*($S$31)))))/100)*EH$461,0)</f>
        <v>0</v>
      </c>
      <c r="EC471" s="207">
        <f>IF((EC$467+$S471*EC$463)&lt;EE$460,($L$18+((EC$467+$S471*EC$463)/EE$460)*($M$18+((EC$467+$S471*EC$463)/EE$460)*($N$18+((EC$467+$S471*EC$463)/EE$460)*($O$18+((EC$467+$S471*EC$463)/EE$460)*($P$18+((EC$467+$S471*EC$463)/EE$460)*($Q$18+((EC$467+$S471*EC$463)/EE$460)*$R$18))))))*(1-($O$31+((EC$467+$S471*EC$463)/EE$460)*($P$31+((EC$467+$S471*EC$463)/EE$460)*($Q$31+((EC$467+$S471*EC$463)/EE$460)*($R$31+((EC$467+$S471*EC$463)/EE$460)*($S$31)))))/100)*EH$461,0)</f>
        <v>0</v>
      </c>
      <c r="ED471" s="207">
        <f>IF((ED$467+$S471*ED$463)&lt;EE$460,($L$18+((ED$467+$S471*ED$463)/EE$460)*($M$18+((ED$467+$S471*ED$463)/EE$460)*($N$18+((ED$467+$S471*ED$463)/EE$460)*($O$18+((ED$467+$S471*ED$463)/EE$460)*($P$18+((ED$467+$S471*ED$463)/EE$460)*($Q$18+((ED$467+$S471*ED$463)/EE$460)*$R$18))))))*(1-($O$31+((ED$467+$S471*ED$463)/EE$460)*($P$31+((ED$467+$S471*ED$463)/EE$460)*($Q$31+((ED$467+$S471*ED$463)/EE$460)*($R$31+((ED$467+$S471*ED$463)/EE$460)*($S$31)))))/100)*EH$461,0)</f>
        <v>0</v>
      </c>
      <c r="EE471" s="207">
        <f>IF((EE$467+2*EE$463)&lt;EE$460,($L$18+((EE$467+2*EE$463)/EE$460)*($M$18+((EE$467+2*EE$463)/EE$460)*($N$18+((EE$467+2*EE$463)/EE$460)*($O$18+((EE$467+2*EE$463)/EE$460)*($P$18+((EE$467+2*EE$463)/EE$460)*($Q$18+((EE$467+2*EE$463)/EE$460)*$R$18))))))*EH$461,0)</f>
        <v>0</v>
      </c>
      <c r="EF471" s="318"/>
      <c r="EG471" s="338"/>
      <c r="EH471" s="318"/>
      <c r="EI471" s="318">
        <v>2</v>
      </c>
      <c r="EJ471" s="332" t="s">
        <v>222</v>
      </c>
      <c r="EK471" s="207">
        <f>IF((EK$467+2*EK$463)&lt;($F$3*EL$460+$G$3+EK$463),($L$18+((EK$467+2*EK$463)/EO$460)*($M$18+((EK$467+2*EK$463)/EO$460)*($N$18+((EK$467+2*EK$463)/EO$460)*($O$18+((EK$467+2*EK$463)/EO$460)*($P$18+((EK$467+2*EK$463)/EO$460)*($Q$18+((EK$467+2*EK$463)/EO$460)*$R$18))))))*(1-($O$31+((EK$467+2*EK$463)/EO$460)*($P$31+((EK$467+2*EK$463)/EO$460)*($Q$31+((EK$467+2*EK$463)/EO$460)*($R$31+((EK$467+2*EK$463)/EO$460)*($S$31)))))/100)*ER$461,0)</f>
        <v>0</v>
      </c>
      <c r="EL471" s="207">
        <f>IF((EL$467+$S471*EL$463)&lt;EO$460,($L$18+((EL$467+$S471*EL$463)/EO$460)*($M$18+((EL$467+$S471*EL$463)/EO$460)*($N$18+((EL$467+$S471*EL$463)/EO$460)*($O$18+((EL$467+$S471*EL$463)/EO$460)*($P$18+((EL$467+$S471*EL$463)/EO$460)*($Q$18+((EL$467+$S471*EL$463)/EO$460)*$R$18))))))*(1-($O$31+((EL$467+$S471*EL$463)/EO$460)*($P$31+((EL$467+$S471*EL$463)/EO$460)*($Q$31+((EL$467+$S471*EL$463)/EO$460)*($R$31+((EL$467+$S471*EL$463)/EO$460)*($S$31)))))/100)*ER$461,0)</f>
        <v>0</v>
      </c>
      <c r="EM471" s="207">
        <f>IF((EM$467+$S471*EM$463)&lt;EO$460,($L$18+((EM$467+$S471*EM$463)/EO$460)*($M$18+((EM$467+$S471*EM$463)/EO$460)*($N$18+((EM$467+$S471*EM$463)/EO$460)*($O$18+((EM$467+$S471*EM$463)/EO$460)*($P$18+((EM$467+$S471*EM$463)/EO$460)*($Q$18+((EM$467+$S471*EM$463)/EO$460)*$R$18))))))*(1-($O$31+((EM$467+$S471*EM$463)/EO$460)*($P$31+((EM$467+$S471*EM$463)/EO$460)*($Q$31+((EM$467+$S471*EM$463)/EO$460)*($R$31+((EM$467+$S471*EM$463)/EO$460)*($S$31)))))/100)*ER$461,0)</f>
        <v>0</v>
      </c>
      <c r="EN471" s="207">
        <f>IF((EN$467+$S471*EN$463)&lt;EO$460,($L$18+((EN$467+$S471*EN$463)/EO$460)*($M$18+((EN$467+$S471*EN$463)/EO$460)*($N$18+((EN$467+$S471*EN$463)/EO$460)*($O$18+((EN$467+$S471*EN$463)/EO$460)*($P$18+((EN$467+$S471*EN$463)/EO$460)*($Q$18+((EN$467+$S471*EN$463)/EO$460)*$R$18))))))*(1-($O$31+((EN$467+$S471*EN$463)/EO$460)*($P$31+((EN$467+$S471*EN$463)/EO$460)*($Q$31+((EN$467+$S471*EN$463)/EO$460)*($R$31+((EN$467+$S471*EN$463)/EO$460)*($S$31)))))/100)*ER$461,0)</f>
        <v>0</v>
      </c>
      <c r="EO471" s="207">
        <f>IF((EO$467+2*EO$463)&lt;EO$460,($L$18+((EO$467+2*EO$463)/EO$460)*($M$18+((EO$467+2*EO$463)/EO$460)*($N$18+((EO$467+2*EO$463)/EO$460)*($O$18+((EO$467+2*EO$463)/EO$460)*($P$18+((EO$467+2*EO$463)/EO$460)*($Q$18+((EO$467+2*EO$463)/EO$460)*$R$18))))))*ER$461,0)</f>
        <v>0</v>
      </c>
      <c r="EP471" s="318"/>
      <c r="EQ471" s="338"/>
      <c r="ER471" s="318"/>
      <c r="ES471" s="318">
        <v>2</v>
      </c>
      <c r="ET471" s="332" t="s">
        <v>222</v>
      </c>
      <c r="EU471" s="207">
        <f>IF((EU$467+2*EU$463)&lt;($F$3*EV$460+$G$3+EU$463),($L$18+((EU$467+2*EU$463)/EY$460)*($M$18+((EU$467+2*EU$463)/EY$460)*($N$18+((EU$467+2*EU$463)/EY$460)*($O$18+((EU$467+2*EU$463)/EY$460)*($P$18+((EU$467+2*EU$463)/EY$460)*($Q$18+((EU$467+2*EU$463)/EY$460)*$R$18))))))*(1-($O$31+((EU$467+2*EU$463)/EY$460)*($P$31+((EU$467+2*EU$463)/EY$460)*($Q$31+((EU$467+2*EU$463)/EY$460)*($R$31+((EU$467+2*EU$463)/EY$460)*($S$31)))))/100)*FB$461,0)</f>
        <v>0</v>
      </c>
      <c r="EV471" s="207">
        <f>IF((EV$467+$S471*EV$463)&lt;EY$460,($L$18+((EV$467+$S471*EV$463)/EY$460)*($M$18+((EV$467+$S471*EV$463)/EY$460)*($N$18+((EV$467+$S471*EV$463)/EY$460)*($O$18+((EV$467+$S471*EV$463)/EY$460)*($P$18+((EV$467+$S471*EV$463)/EY$460)*($Q$18+((EV$467+$S471*EV$463)/EY$460)*$R$18))))))*(1-($O$31+((EV$467+$S471*EV$463)/EY$460)*($P$31+((EV$467+$S471*EV$463)/EY$460)*($Q$31+((EV$467+$S471*EV$463)/EY$460)*($R$31+((EV$467+$S471*EV$463)/EY$460)*($S$31)))))/100)*FB$461,0)</f>
        <v>0</v>
      </c>
      <c r="EW471" s="207">
        <f>IF((EW$467+$S471*EW$463)&lt;EY$460,($L$18+((EW$467+$S471*EW$463)/EY$460)*($M$18+((EW$467+$S471*EW$463)/EY$460)*($N$18+((EW$467+$S471*EW$463)/EY$460)*($O$18+((EW$467+$S471*EW$463)/EY$460)*($P$18+((EW$467+$S471*EW$463)/EY$460)*($Q$18+((EW$467+$S471*EW$463)/EY$460)*$R$18))))))*(1-($O$31+((EW$467+$S471*EW$463)/EY$460)*($P$31+((EW$467+$S471*EW$463)/EY$460)*($Q$31+((EW$467+$S471*EW$463)/EY$460)*($R$31+((EW$467+$S471*EW$463)/EY$460)*($S$31)))))/100)*FB$461,0)</f>
        <v>0</v>
      </c>
      <c r="EX471" s="207">
        <f>IF((EX$467+$S471*EX$463)&lt;EY$460,($L$18+((EX$467+$S471*EX$463)/EY$460)*($M$18+((EX$467+$S471*EX$463)/EY$460)*($N$18+((EX$467+$S471*EX$463)/EY$460)*($O$18+((EX$467+$S471*EX$463)/EY$460)*($P$18+((EX$467+$S471*EX$463)/EY$460)*($Q$18+((EX$467+$S471*EX$463)/EY$460)*$R$18))))))*(1-($O$31+((EX$467+$S471*EX$463)/EY$460)*($P$31+((EX$467+$S471*EX$463)/EY$460)*($Q$31+((EX$467+$S471*EX$463)/EY$460)*($R$31+((EX$467+$S471*EX$463)/EY$460)*($S$31)))))/100)*FB$461,0)</f>
        <v>0</v>
      </c>
      <c r="EY471" s="207">
        <f>IF((EY$467+2*EY$463)&lt;EY$460,($L$18+((EY$467+2*EY$463)/EY$460)*($M$18+((EY$467+2*EY$463)/EY$460)*($N$18+((EY$467+2*EY$463)/EY$460)*($O$18+((EY$467+2*EY$463)/EY$460)*($P$18+((EY$467+2*EY$463)/EY$460)*($Q$18+((EY$467+2*EY$463)/EY$460)*$R$18))))))*FB$461,0)</f>
        <v>0</v>
      </c>
      <c r="EZ471" s="318"/>
      <c r="FA471" s="338"/>
      <c r="FB471" s="318"/>
      <c r="FC471" s="318">
        <v>2</v>
      </c>
      <c r="FD471" s="332" t="s">
        <v>222</v>
      </c>
      <c r="FE471" s="207">
        <f>IF((FE$467+2*FE$463)&lt;($F$3*FF$460+$G$3+FE$463),($L$18+((FE$467+2*FE$463)/FI$460)*($M$18+((FE$467+2*FE$463)/FI$460)*($N$18+((FE$467+2*FE$463)/FI$460)*($O$18+((FE$467+2*FE$463)/FI$460)*($P$18+((FE$467+2*FE$463)/FI$460)*($Q$18+((FE$467+2*FE$463)/FI$460)*$R$18))))))*(1-($O$31+((FE$467+2*FE$463)/FI$460)*($P$31+((FE$467+2*FE$463)/FI$460)*($Q$31+((FE$467+2*FE$463)/FI$460)*($R$31+((FE$467+2*FE$463)/FI$460)*($S$31)))))/100)*FL$461,0)</f>
        <v>0</v>
      </c>
      <c r="FF471" s="207">
        <f>IF((FF$467+$S471*FF$463)&lt;FI$460,($L$18+((FF$467+$S471*FF$463)/FI$460)*($M$18+((FF$467+$S471*FF$463)/FI$460)*($N$18+((FF$467+$S471*FF$463)/FI$460)*($O$18+((FF$467+$S471*FF$463)/FI$460)*($P$18+((FF$467+$S471*FF$463)/FI$460)*($Q$18+((FF$467+$S471*FF$463)/FI$460)*$R$18))))))*(1-($O$31+((FF$467+$S471*FF$463)/FI$460)*($P$31+((FF$467+$S471*FF$463)/FI$460)*($Q$31+((FF$467+$S471*FF$463)/FI$460)*($R$31+((FF$467+$S471*FF$463)/FI$460)*($S$31)))))/100)*FL$461,0)</f>
        <v>0</v>
      </c>
      <c r="FG471" s="207">
        <f>IF((FG$467+$S471*FG$463)&lt;FI$460,($L$18+((FG$467+$S471*FG$463)/FI$460)*($M$18+((FG$467+$S471*FG$463)/FI$460)*($N$18+((FG$467+$S471*FG$463)/FI$460)*($O$18+((FG$467+$S471*FG$463)/FI$460)*($P$18+((FG$467+$S471*FG$463)/FI$460)*($Q$18+((FG$467+$S471*FG$463)/FI$460)*$R$18))))))*(1-($O$31+((FG$467+$S471*FG$463)/FI$460)*($P$31+((FG$467+$S471*FG$463)/FI$460)*($Q$31+((FG$467+$S471*FG$463)/FI$460)*($R$31+((FG$467+$S471*FG$463)/FI$460)*($S$31)))))/100)*FL$461,0)</f>
        <v>0</v>
      </c>
      <c r="FH471" s="207">
        <f>IF((FH$467+$S471*FH$463)&lt;FI$460,($L$18+((FH$467+$S471*FH$463)/FI$460)*($M$18+((FH$467+$S471*FH$463)/FI$460)*($N$18+((FH$467+$S471*FH$463)/FI$460)*($O$18+((FH$467+$S471*FH$463)/FI$460)*($P$18+((FH$467+$S471*FH$463)/FI$460)*($Q$18+((FH$467+$S471*FH$463)/FI$460)*$R$18))))))*(1-($O$31+((FH$467+$S471*FH$463)/FI$460)*($P$31+((FH$467+$S471*FH$463)/FI$460)*($Q$31+((FH$467+$S471*FH$463)/FI$460)*($R$31+((FH$467+$S471*FH$463)/FI$460)*($S$31)))))/100)*FL$461,0)</f>
        <v>0</v>
      </c>
      <c r="FI471" s="207">
        <f>IF((FI$467+2*FI$463)&lt;FI$460,($L$18+((FI$467+2*FI$463)/FI$460)*($M$18+((FI$467+2*FI$463)/FI$460)*($N$18+((FI$467+2*FI$463)/FI$460)*($O$18+((FI$467+2*FI$463)/FI$460)*($P$18+((FI$467+2*FI$463)/FI$460)*($Q$18+((FI$467+2*FI$463)/FI$460)*$R$18))))))*FL$461,0)</f>
        <v>0</v>
      </c>
      <c r="FJ471" s="318"/>
      <c r="FK471" s="338"/>
      <c r="FL471" s="318"/>
      <c r="FM471" s="318">
        <v>2</v>
      </c>
      <c r="FN471" s="332" t="s">
        <v>222</v>
      </c>
      <c r="FO471" s="207">
        <f>IF((FO$467+2*FO$463)&lt;($F$3*FP$460+$G$3+FO$463),($L$18+((FO$467+2*FO$463)/FS$460)*($M$18+((FO$467+2*FO$463)/FS$460)*($N$18+((FO$467+2*FO$463)/FS$460)*($O$18+((FO$467+2*FO$463)/FS$460)*($P$18+((FO$467+2*FO$463)/FS$460)*($Q$18+((FO$467+2*FO$463)/FS$460)*$R$18))))))*(1-($O$31+((FO$467+2*FO$463)/FS$460)*($P$31+((FO$467+2*FO$463)/FS$460)*($Q$31+((FO$467+2*FO$463)/FS$460)*($R$31+((FO$467+2*FO$463)/FS$460)*($S$31)))))/100)*FV$461,0)</f>
        <v>0</v>
      </c>
      <c r="FP471" s="207">
        <f>IF((FP$467+$S471*FP$463)&lt;FS$460,($L$18+((FP$467+$S471*FP$463)/FS$460)*($M$18+((FP$467+$S471*FP$463)/FS$460)*($N$18+((FP$467+$S471*FP$463)/FS$460)*($O$18+((FP$467+$S471*FP$463)/FS$460)*($P$18+((FP$467+$S471*FP$463)/FS$460)*($Q$18+((FP$467+$S471*FP$463)/FS$460)*$R$18))))))*(1-($O$31+((FP$467+$S471*FP$463)/FS$460)*($P$31+((FP$467+$S471*FP$463)/FS$460)*($Q$31+((FP$467+$S471*FP$463)/FS$460)*($R$31+((FP$467+$S471*FP$463)/FS$460)*($S$31)))))/100)*FV$461,0)</f>
        <v>0</v>
      </c>
      <c r="FQ471" s="207">
        <f>IF((FQ$467+$S471*FQ$463)&lt;FS$460,($L$18+((FQ$467+$S471*FQ$463)/FS$460)*($M$18+((FQ$467+$S471*FQ$463)/FS$460)*($N$18+((FQ$467+$S471*FQ$463)/FS$460)*($O$18+((FQ$467+$S471*FQ$463)/FS$460)*($P$18+((FQ$467+$S471*FQ$463)/FS$460)*($Q$18+((FQ$467+$S471*FQ$463)/FS$460)*$R$18))))))*(1-($O$31+((FQ$467+$S471*FQ$463)/FS$460)*($P$31+((FQ$467+$S471*FQ$463)/FS$460)*($Q$31+((FQ$467+$S471*FQ$463)/FS$460)*($R$31+((FQ$467+$S471*FQ$463)/FS$460)*($S$31)))))/100)*FV$461,0)</f>
        <v>0</v>
      </c>
      <c r="FR471" s="207">
        <f>IF((FR$467+$S471*FR$463)&lt;FS$460,($L$18+((FR$467+$S471*FR$463)/FS$460)*($M$18+((FR$467+$S471*FR$463)/FS$460)*($N$18+((FR$467+$S471*FR$463)/FS$460)*($O$18+((FR$467+$S471*FR$463)/FS$460)*($P$18+((FR$467+$S471*FR$463)/FS$460)*($Q$18+((FR$467+$S471*FR$463)/FS$460)*$R$18))))))*(1-($O$31+((FR$467+$S471*FR$463)/FS$460)*($P$31+((FR$467+$S471*FR$463)/FS$460)*($Q$31+((FR$467+$S471*FR$463)/FS$460)*($R$31+((FR$467+$S471*FR$463)/FS$460)*($S$31)))))/100)*FV$461,0)</f>
        <v>0</v>
      </c>
      <c r="FS471" s="207">
        <f>IF((FS$467+2*FS$463)&lt;FS$460,($L$18+((FS$467+2*FS$463)/FS$460)*($M$18+((FS$467+2*FS$463)/FS$460)*($N$18+((FS$467+2*FS$463)/FS$460)*($O$18+((FS$467+2*FS$463)/FS$460)*($P$18+((FS$467+2*FS$463)/FS$460)*($Q$18+((FS$467+2*FS$463)/FS$460)*$R$18))))))*FV$461,0)</f>
        <v>0</v>
      </c>
      <c r="FT471" s="318"/>
      <c r="FU471" s="338"/>
      <c r="FV471" s="318"/>
      <c r="FW471" s="318">
        <v>2</v>
      </c>
      <c r="FX471" s="332" t="s">
        <v>222</v>
      </c>
      <c r="FY471" s="207">
        <f>IF((FY$467+2*FY$463)&lt;($F$3*FZ$460+$G$3+FY$463),($L$18+((FY$467+2*FY$463)/GC$460)*($M$18+((FY$467+2*FY$463)/GC$460)*($N$18+((FY$467+2*FY$463)/GC$460)*($O$18+((FY$467+2*FY$463)/GC$460)*($P$18+((FY$467+2*FY$463)/GC$460)*($Q$18+((FY$467+2*FY$463)/GC$460)*$R$18))))))*(1-($O$31+((FY$467+2*FY$463)/GC$460)*($P$31+((FY$467+2*FY$463)/GC$460)*($Q$31+((FY$467+2*FY$463)/GC$460)*($R$31+((FY$467+2*FY$463)/GC$460)*($S$31)))))/100)*GF$461,0)</f>
        <v>0</v>
      </c>
      <c r="FZ471" s="207">
        <f>IF((FZ$467+$S471*FZ$463)&lt;GC$460,($L$18+((FZ$467+$S471*FZ$463)/GC$460)*($M$18+((FZ$467+$S471*FZ$463)/GC$460)*($N$18+((FZ$467+$S471*FZ$463)/GC$460)*($O$18+((FZ$467+$S471*FZ$463)/GC$460)*($P$18+((FZ$467+$S471*FZ$463)/GC$460)*($Q$18+((FZ$467+$S471*FZ$463)/GC$460)*$R$18))))))*(1-($O$31+((FZ$467+$S471*FZ$463)/GC$460)*($P$31+((FZ$467+$S471*FZ$463)/GC$460)*($Q$31+((FZ$467+$S471*FZ$463)/GC$460)*($R$31+((FZ$467+$S471*FZ$463)/GC$460)*($S$31)))))/100)*GF$461,0)</f>
        <v>0</v>
      </c>
      <c r="GA471" s="207">
        <f>IF((GA$467+$S471*GA$463)&lt;GC$460,($L$18+((GA$467+$S471*GA$463)/GC$460)*($M$18+((GA$467+$S471*GA$463)/GC$460)*($N$18+((GA$467+$S471*GA$463)/GC$460)*($O$18+((GA$467+$S471*GA$463)/GC$460)*($P$18+((GA$467+$S471*GA$463)/GC$460)*($Q$18+((GA$467+$S471*GA$463)/GC$460)*$R$18))))))*(1-($O$31+((GA$467+$S471*GA$463)/GC$460)*($P$31+((GA$467+$S471*GA$463)/GC$460)*($Q$31+((GA$467+$S471*GA$463)/GC$460)*($R$31+((GA$467+$S471*GA$463)/GC$460)*($S$31)))))/100)*GF$461,0)</f>
        <v>0</v>
      </c>
      <c r="GB471" s="207">
        <f>IF((GB$467+$S471*GB$463)&lt;GC$460,($L$18+((GB$467+$S471*GB$463)/GC$460)*($M$18+((GB$467+$S471*GB$463)/GC$460)*($N$18+((GB$467+$S471*GB$463)/GC$460)*($O$18+((GB$467+$S471*GB$463)/GC$460)*($P$18+((GB$467+$S471*GB$463)/GC$460)*($Q$18+((GB$467+$S471*GB$463)/GC$460)*$R$18))))))*(1-($O$31+((GB$467+$S471*GB$463)/GC$460)*($P$31+((GB$467+$S471*GB$463)/GC$460)*($Q$31+((GB$467+$S471*GB$463)/GC$460)*($R$31+((GB$467+$S471*GB$463)/GC$460)*($S$31)))))/100)*GF$461,0)</f>
        <v>0</v>
      </c>
      <c r="GC471" s="207">
        <f>IF((GC$467+2*GC$463)&lt;GC$460,($L$18+((GC$467+2*GC$463)/GC$460)*($M$18+((GC$467+2*GC$463)/GC$460)*($N$18+((GC$467+2*GC$463)/GC$460)*($O$18+((GC$467+2*GC$463)/GC$460)*($P$18+((GC$467+2*GC$463)/GC$460)*($Q$18+((GC$467+2*GC$463)/GC$460)*$R$18))))))*GF$461,0)</f>
        <v>0</v>
      </c>
      <c r="GD471" s="318"/>
      <c r="GE471" s="338"/>
      <c r="GF471" s="318"/>
      <c r="GG471" s="318">
        <v>2</v>
      </c>
      <c r="GH471" s="332" t="s">
        <v>222</v>
      </c>
      <c r="GI471" s="207">
        <f>IF((GI$467+2*GI$463)&lt;($F$3*GJ$460+$G$3+GI$463),($L$18+((GI$467+2*GI$463)/GM$460)*($M$18+((GI$467+2*GI$463)/GM$460)*($N$18+((GI$467+2*GI$463)/GM$460)*($O$18+((GI$467+2*GI$463)/GM$460)*($P$18+((GI$467+2*GI$463)/GM$460)*($Q$18+((GI$467+2*GI$463)/GM$460)*$R$18))))))*(1-($O$31+((GI$467+2*GI$463)/GM$460)*($P$31+((GI$467+2*GI$463)/GM$460)*($Q$31+((GI$467+2*GI$463)/GM$460)*($R$31+((GI$467+2*GI$463)/GM$460)*($S$31)))))/100)*GP$461,0)</f>
        <v>0</v>
      </c>
      <c r="GJ471" s="207">
        <f>IF((GJ$467+$S471*GJ$463)&lt;GM$460,($L$18+((GJ$467+$S471*GJ$463)/GM$460)*($M$18+((GJ$467+$S471*GJ$463)/GM$460)*($N$18+((GJ$467+$S471*GJ$463)/GM$460)*($O$18+((GJ$467+$S471*GJ$463)/GM$460)*($P$18+((GJ$467+$S471*GJ$463)/GM$460)*($Q$18+((GJ$467+$S471*GJ$463)/GM$460)*$R$18))))))*(1-($O$31+((GJ$467+$S471*GJ$463)/GM$460)*($P$31+((GJ$467+$S471*GJ$463)/GM$460)*($Q$31+((GJ$467+$S471*GJ$463)/GM$460)*($R$31+((GJ$467+$S471*GJ$463)/GM$460)*($S$31)))))/100)*GP$461,0)</f>
        <v>0</v>
      </c>
      <c r="GK471" s="207">
        <f>IF((GK$467+$S471*GK$463)&lt;GM$460,($L$18+((GK$467+$S471*GK$463)/GM$460)*($M$18+((GK$467+$S471*GK$463)/GM$460)*($N$18+((GK$467+$S471*GK$463)/GM$460)*($O$18+((GK$467+$S471*GK$463)/GM$460)*($P$18+((GK$467+$S471*GK$463)/GM$460)*($Q$18+((GK$467+$S471*GK$463)/GM$460)*$R$18))))))*(1-($O$31+((GK$467+$S471*GK$463)/GM$460)*($P$31+((GK$467+$S471*GK$463)/GM$460)*($Q$31+((GK$467+$S471*GK$463)/GM$460)*($R$31+((GK$467+$S471*GK$463)/GM$460)*($S$31)))))/100)*GP$461,0)</f>
        <v>0</v>
      </c>
      <c r="GL471" s="207">
        <f>IF((GL$467+$S471*GL$463)&lt;GM$460,($L$18+((GL$467+$S471*GL$463)/GM$460)*($M$18+((GL$467+$S471*GL$463)/GM$460)*($N$18+((GL$467+$S471*GL$463)/GM$460)*($O$18+((GL$467+$S471*GL$463)/GM$460)*($P$18+((GL$467+$S471*GL$463)/GM$460)*($Q$18+((GL$467+$S471*GL$463)/GM$460)*$R$18))))))*(1-($O$31+((GL$467+$S471*GL$463)/GM$460)*($P$31+((GL$467+$S471*GL$463)/GM$460)*($Q$31+((GL$467+$S471*GL$463)/GM$460)*($R$31+((GL$467+$S471*GL$463)/GM$460)*($S$31)))))/100)*GP$461,0)</f>
        <v>0</v>
      </c>
      <c r="GM471" s="207">
        <f>IF((GM$467+2*GM$463)&lt;GM$460,($L$18+((GM$467+2*GM$463)/GM$460)*($M$18+((GM$467+2*GM$463)/GM$460)*($N$18+((GM$467+2*GM$463)/GM$460)*($O$18+((GM$467+2*GM$463)/GM$460)*($P$18+((GM$467+2*GM$463)/GM$460)*($Q$18+((GM$467+2*GM$463)/GM$460)*$R$18))))))*GP$461,0)</f>
        <v>0</v>
      </c>
      <c r="GN471" s="318"/>
      <c r="GO471" s="338"/>
      <c r="GP471" s="318"/>
      <c r="GQ471" s="318">
        <v>2</v>
      </c>
      <c r="GR471" s="332" t="s">
        <v>222</v>
      </c>
      <c r="GS471" s="207">
        <f>IF((GS$467+2*GS$463)&lt;($F$3*GT$460+$G$3+GS$463),($L$18+((GS$467+2*GS$463)/GW$460)*($M$18+((GS$467+2*GS$463)/GW$460)*($N$18+((GS$467+2*GS$463)/GW$460)*($O$18+((GS$467+2*GS$463)/GW$460)*($P$18+((GS$467+2*GS$463)/GW$460)*($Q$18+((GS$467+2*GS$463)/GW$460)*$R$18))))))*(1-($O$31+((GS$467+2*GS$463)/GW$460)*($P$31+((GS$467+2*GS$463)/GW$460)*($Q$31+((GS$467+2*GS$463)/GW$460)*($R$31+((GS$467+2*GS$463)/GW$460)*($S$31)))))/100)*GZ$461,0)</f>
        <v>0</v>
      </c>
      <c r="GT471" s="207">
        <f>IF((GT$467+$S471*GT$463)&lt;GW$460,($L$18+((GT$467+$S471*GT$463)/GW$460)*($M$18+((GT$467+$S471*GT$463)/GW$460)*($N$18+((GT$467+$S471*GT$463)/GW$460)*($O$18+((GT$467+$S471*GT$463)/GW$460)*($P$18+((GT$467+$S471*GT$463)/GW$460)*($Q$18+((GT$467+$S471*GT$463)/GW$460)*$R$18))))))*(1-($O$31+((GT$467+$S471*GT$463)/GW$460)*($P$31+((GT$467+$S471*GT$463)/GW$460)*($Q$31+((GT$467+$S471*GT$463)/GW$460)*($R$31+((GT$467+$S471*GT$463)/GW$460)*($S$31)))))/100)*GZ$461,0)</f>
        <v>0</v>
      </c>
      <c r="GU471" s="207">
        <f>IF((GU$467+$S471*GU$463)&lt;GW$460,($L$18+((GU$467+$S471*GU$463)/GW$460)*($M$18+((GU$467+$S471*GU$463)/GW$460)*($N$18+((GU$467+$S471*GU$463)/GW$460)*($O$18+((GU$467+$S471*GU$463)/GW$460)*($P$18+((GU$467+$S471*GU$463)/GW$460)*($Q$18+((GU$467+$S471*GU$463)/GW$460)*$R$18))))))*(1-($O$31+((GU$467+$S471*GU$463)/GW$460)*($P$31+((GU$467+$S471*GU$463)/GW$460)*($Q$31+((GU$467+$S471*GU$463)/GW$460)*($R$31+((GU$467+$S471*GU$463)/GW$460)*($S$31)))))/100)*GZ$461,0)</f>
        <v>0</v>
      </c>
      <c r="GV471" s="207">
        <f>IF((GV$467+$S471*GV$463)&lt;GW$460,($L$18+((GV$467+$S471*GV$463)/GW$460)*($M$18+((GV$467+$S471*GV$463)/GW$460)*($N$18+((GV$467+$S471*GV$463)/GW$460)*($O$18+((GV$467+$S471*GV$463)/GW$460)*($P$18+((GV$467+$S471*GV$463)/GW$460)*($Q$18+((GV$467+$S471*GV$463)/GW$460)*$R$18))))))*(1-($O$31+((GV$467+$S471*GV$463)/GW$460)*($P$31+((GV$467+$S471*GV$463)/GW$460)*($Q$31+((GV$467+$S471*GV$463)/GW$460)*($R$31+((GV$467+$S471*GV$463)/GW$460)*($S$31)))))/100)*GZ$461,0)</f>
        <v>0</v>
      </c>
      <c r="GW471" s="207">
        <f>IF((GW$467+2*GW$463)&lt;GW$460,($L$18+((GW$467+2*GW$463)/GW$460)*($M$18+((GW$467+2*GW$463)/GW$460)*($N$18+((GW$467+2*GW$463)/GW$460)*($O$18+((GW$467+2*GW$463)/GW$460)*($P$18+((GW$467+2*GW$463)/GW$460)*($Q$18+((GW$467+2*GW$463)/GW$460)*$R$18))))))*GZ$461,0)</f>
        <v>0</v>
      </c>
      <c r="GX471" s="318"/>
      <c r="GY471" s="338"/>
      <c r="GZ471" s="318"/>
      <c r="HA471" s="318">
        <v>2</v>
      </c>
      <c r="HB471" s="332" t="s">
        <v>222</v>
      </c>
      <c r="HC471" s="207">
        <f>IF((HC$467+2*HC$463)&lt;($F$3*HD$460+$G$3+HC$463),($L$18+((HC$467+2*HC$463)/HG$460)*($M$18+((HC$467+2*HC$463)/HG$460)*($N$18+((HC$467+2*HC$463)/HG$460)*($O$18+((HC$467+2*HC$463)/HG$460)*($P$18+((HC$467+2*HC$463)/HG$460)*($Q$18+((HC$467+2*HC$463)/HG$460)*$R$18))))))*(1-($O$31+((HC$467+2*HC$463)/HG$460)*($P$31+((HC$467+2*HC$463)/HG$460)*($Q$31+((HC$467+2*HC$463)/HG$460)*($R$31+((HC$467+2*HC$463)/HG$460)*($S$31)))))/100)*HJ$461,0)</f>
        <v>0</v>
      </c>
      <c r="HD471" s="207">
        <f>IF((HD$467+$S471*HD$463)&lt;HG$460,($L$18+((HD$467+$S471*HD$463)/HG$460)*($M$18+((HD$467+$S471*HD$463)/HG$460)*($N$18+((HD$467+$S471*HD$463)/HG$460)*($O$18+((HD$467+$S471*HD$463)/HG$460)*($P$18+((HD$467+$S471*HD$463)/HG$460)*($Q$18+((HD$467+$S471*HD$463)/HG$460)*$R$18))))))*(1-($O$31+((HD$467+$S471*HD$463)/HG$460)*($P$31+((HD$467+$S471*HD$463)/HG$460)*($Q$31+((HD$467+$S471*HD$463)/HG$460)*($R$31+((HD$467+$S471*HD$463)/HG$460)*($S$31)))))/100)*HJ$461,0)</f>
        <v>0</v>
      </c>
      <c r="HE471" s="207">
        <f>IF((HE$467+$S471*HE$463)&lt;HG$460,($L$18+((HE$467+$S471*HE$463)/HG$460)*($M$18+((HE$467+$S471*HE$463)/HG$460)*($N$18+((HE$467+$S471*HE$463)/HG$460)*($O$18+((HE$467+$S471*HE$463)/HG$460)*($P$18+((HE$467+$S471*HE$463)/HG$460)*($Q$18+((HE$467+$S471*HE$463)/HG$460)*$R$18))))))*(1-($O$31+((HE$467+$S471*HE$463)/HG$460)*($P$31+((HE$467+$S471*HE$463)/HG$460)*($Q$31+((HE$467+$S471*HE$463)/HG$460)*($R$31+((HE$467+$S471*HE$463)/HG$460)*($S$31)))))/100)*HJ$461,0)</f>
        <v>0</v>
      </c>
      <c r="HF471" s="207">
        <f>IF((HF$467+$S471*HF$463)&lt;HG$460,($L$18+((HF$467+$S471*HF$463)/HG$460)*($M$18+((HF$467+$S471*HF$463)/HG$460)*($N$18+((HF$467+$S471*HF$463)/HG$460)*($O$18+((HF$467+$S471*HF$463)/HG$460)*($P$18+((HF$467+$S471*HF$463)/HG$460)*($Q$18+((HF$467+$S471*HF$463)/HG$460)*$R$18))))))*(1-($O$31+((HF$467+$S471*HF$463)/HG$460)*($P$31+((HF$467+$S471*HF$463)/HG$460)*($Q$31+((HF$467+$S471*HF$463)/HG$460)*($R$31+((HF$467+$S471*HF$463)/HG$460)*($S$31)))))/100)*HJ$461,0)</f>
        <v>0</v>
      </c>
      <c r="HG471" s="207">
        <f>IF((HG$467+2*HG$463)&lt;HG$460,($L$18+((HG$467+2*HG$463)/HG$460)*($M$18+((HG$467+2*HG$463)/HG$460)*($N$18+((HG$467+2*HG$463)/HG$460)*($O$18+((HG$467+2*HG$463)/HG$460)*($P$18+((HG$467+2*HG$463)/HG$460)*($Q$18+((HG$467+2*HG$463)/HG$460)*$R$18))))))*HJ$461,0)</f>
        <v>0</v>
      </c>
      <c r="HH471" s="318"/>
      <c r="HI471" s="338"/>
      <c r="HJ471" s="318"/>
      <c r="HK471" s="318">
        <v>2</v>
      </c>
      <c r="HL471" s="332" t="s">
        <v>222</v>
      </c>
      <c r="HM471" s="207">
        <f>IF((HM$467+2*HM$463)&lt;($F$3*HN$460+$G$3+HM$463),($L$18+((HM$467+2*HM$463)/HQ$460)*($M$18+((HM$467+2*HM$463)/HQ$460)*($N$18+((HM$467+2*HM$463)/HQ$460)*($O$18+((HM$467+2*HM$463)/HQ$460)*($P$18+((HM$467+2*HM$463)/HQ$460)*($Q$18+((HM$467+2*HM$463)/HQ$460)*$R$18))))))*(1-($O$31+((HM$467+2*HM$463)/HQ$460)*($P$31+((HM$467+2*HM$463)/HQ$460)*($Q$31+((HM$467+2*HM$463)/HQ$460)*($R$31+((HM$467+2*HM$463)/HQ$460)*($S$31)))))/100)*HT$461,0)</f>
        <v>0</v>
      </c>
      <c r="HN471" s="207">
        <f>IF((HN$467+$S471*HN$463)&lt;HQ$460,($L$18+((HN$467+$S471*HN$463)/HQ$460)*($M$18+((HN$467+$S471*HN$463)/HQ$460)*($N$18+((HN$467+$S471*HN$463)/HQ$460)*($O$18+((HN$467+$S471*HN$463)/HQ$460)*($P$18+((HN$467+$S471*HN$463)/HQ$460)*($Q$18+((HN$467+$S471*HN$463)/HQ$460)*$R$18))))))*(1-($O$31+((HN$467+$S471*HN$463)/HQ$460)*($P$31+((HN$467+$S471*HN$463)/HQ$460)*($Q$31+((HN$467+$S471*HN$463)/HQ$460)*($R$31+((HN$467+$S471*HN$463)/HQ$460)*($S$31)))))/100)*HT$461,0)</f>
        <v>0</v>
      </c>
      <c r="HO471" s="207">
        <f>IF((HO$467+$S471*HO$463)&lt;HQ$460,($L$18+((HO$467+$S471*HO$463)/HQ$460)*($M$18+((HO$467+$S471*HO$463)/HQ$460)*($N$18+((HO$467+$S471*HO$463)/HQ$460)*($O$18+((HO$467+$S471*HO$463)/HQ$460)*($P$18+((HO$467+$S471*HO$463)/HQ$460)*($Q$18+((HO$467+$S471*HO$463)/HQ$460)*$R$18))))))*(1-($O$31+((HO$467+$S471*HO$463)/HQ$460)*($P$31+((HO$467+$S471*HO$463)/HQ$460)*($Q$31+((HO$467+$S471*HO$463)/HQ$460)*($R$31+((HO$467+$S471*HO$463)/HQ$460)*($S$31)))))/100)*HT$461,0)</f>
        <v>0</v>
      </c>
      <c r="HP471" s="207">
        <f>IF((HP$467+$S471*HP$463)&lt;HQ$460,($L$18+((HP$467+$S471*HP$463)/HQ$460)*($M$18+((HP$467+$S471*HP$463)/HQ$460)*($N$18+((HP$467+$S471*HP$463)/HQ$460)*($O$18+((HP$467+$S471*HP$463)/HQ$460)*($P$18+((HP$467+$S471*HP$463)/HQ$460)*($Q$18+((HP$467+$S471*HP$463)/HQ$460)*$R$18))))))*(1-($O$31+((HP$467+$S471*HP$463)/HQ$460)*($P$31+((HP$467+$S471*HP$463)/HQ$460)*($Q$31+((HP$467+$S471*HP$463)/HQ$460)*($R$31+((HP$467+$S471*HP$463)/HQ$460)*($S$31)))))/100)*HT$461,0)</f>
        <v>0</v>
      </c>
      <c r="HQ471" s="207">
        <f>IF((HQ$467+2*HQ$463)&lt;HQ$460,($L$18+((HQ$467+2*HQ$463)/HQ$460)*($M$18+((HQ$467+2*HQ$463)/HQ$460)*($N$18+((HQ$467+2*HQ$463)/HQ$460)*($O$18+((HQ$467+2*HQ$463)/HQ$460)*($P$18+((HQ$467+2*HQ$463)/HQ$460)*($Q$18+((HQ$467+2*HQ$463)/HQ$460)*$R$18))))))*HT$461,0)</f>
        <v>0</v>
      </c>
      <c r="HR471" s="318"/>
      <c r="HS471" s="338"/>
      <c r="HT471" s="318"/>
      <c r="HU471" s="318">
        <v>2</v>
      </c>
      <c r="HV471" s="332" t="s">
        <v>222</v>
      </c>
      <c r="HW471" s="207">
        <f>IF((HW$467+2*HW$463)&lt;($F$3*HX$460+$G$3+HW$463),($L$18+((HW$467+2*HW$463)/IA$460)*($M$18+((HW$467+2*HW$463)/IA$460)*($N$18+((HW$467+2*HW$463)/IA$460)*($O$18+((HW$467+2*HW$463)/IA$460)*($P$18+((HW$467+2*HW$463)/IA$460)*($Q$18+((HW$467+2*HW$463)/IA$460)*$R$18))))))*(1-($O$31+((HW$467+2*HW$463)/IA$460)*($P$31+((HW$467+2*HW$463)/IA$460)*($Q$31+((HW$467+2*HW$463)/IA$460)*($R$31+((HW$467+2*HW$463)/IA$460)*($S$31)))))/100)*ID$461,0)</f>
        <v>0</v>
      </c>
      <c r="HX471" s="207">
        <f>IF((HX$467+$S471*HX$463)&lt;IA$460,($L$18+((HX$467+$S471*HX$463)/IA$460)*($M$18+((HX$467+$S471*HX$463)/IA$460)*($N$18+((HX$467+$S471*HX$463)/IA$460)*($O$18+((HX$467+$S471*HX$463)/IA$460)*($P$18+((HX$467+$S471*HX$463)/IA$460)*($Q$18+((HX$467+$S471*HX$463)/IA$460)*$R$18))))))*(1-($O$31+((HX$467+$S471*HX$463)/IA$460)*($P$31+((HX$467+$S471*HX$463)/IA$460)*($Q$31+((HX$467+$S471*HX$463)/IA$460)*($R$31+((HX$467+$S471*HX$463)/IA$460)*($S$31)))))/100)*ID$461,0)</f>
        <v>0</v>
      </c>
      <c r="HY471" s="207">
        <f>IF((HY$467+$S471*HY$463)&lt;IA$460,($L$18+((HY$467+$S471*HY$463)/IA$460)*($M$18+((HY$467+$S471*HY$463)/IA$460)*($N$18+((HY$467+$S471*HY$463)/IA$460)*($O$18+((HY$467+$S471*HY$463)/IA$460)*($P$18+((HY$467+$S471*HY$463)/IA$460)*($Q$18+((HY$467+$S471*HY$463)/IA$460)*$R$18))))))*(1-($O$31+((HY$467+$S471*HY$463)/IA$460)*($P$31+((HY$467+$S471*HY$463)/IA$460)*($Q$31+((HY$467+$S471*HY$463)/IA$460)*($R$31+((HY$467+$S471*HY$463)/IA$460)*($S$31)))))/100)*ID$461,0)</f>
        <v>0</v>
      </c>
      <c r="HZ471" s="207">
        <f>IF((HZ$467+$S471*HZ$463)&lt;IA$460,($L$18+((HZ$467+$S471*HZ$463)/IA$460)*($M$18+((HZ$467+$S471*HZ$463)/IA$460)*($N$18+((HZ$467+$S471*HZ$463)/IA$460)*($O$18+((HZ$467+$S471*HZ$463)/IA$460)*($P$18+((HZ$467+$S471*HZ$463)/IA$460)*($Q$18+((HZ$467+$S471*HZ$463)/IA$460)*$R$18))))))*(1-($O$31+((HZ$467+$S471*HZ$463)/IA$460)*($P$31+((HZ$467+$S471*HZ$463)/IA$460)*($Q$31+((HZ$467+$S471*HZ$463)/IA$460)*($R$31+((HZ$467+$S471*HZ$463)/IA$460)*($S$31)))))/100)*ID$461,0)</f>
        <v>0</v>
      </c>
      <c r="IA471" s="207">
        <f>IF((IA$467+2*IA$463)&lt;IA$460,($L$18+((IA$467+2*IA$463)/IA$460)*($M$18+((IA$467+2*IA$463)/IA$460)*($N$18+((IA$467+2*IA$463)/IA$460)*($O$18+((IA$467+2*IA$463)/IA$460)*($P$18+((IA$467+2*IA$463)/IA$460)*($Q$18+((IA$467+2*IA$463)/IA$460)*$R$18))))))*ID$461,0)</f>
        <v>0</v>
      </c>
      <c r="IB471" s="318"/>
      <c r="IC471" s="338"/>
      <c r="ID471" s="318"/>
      <c r="IE471" s="318">
        <v>2</v>
      </c>
      <c r="IF471" s="332" t="s">
        <v>222</v>
      </c>
      <c r="IG471" s="207">
        <f>IF((IG$467+2*IG$463)&lt;($F$3*IH$460+$G$3+IG$463),($L$18+((IG$467+2*IG$463)/IK$460)*($M$18+((IG$467+2*IG$463)/IK$460)*($N$18+((IG$467+2*IG$463)/IK$460)*($O$18+((IG$467+2*IG$463)/IK$460)*($P$18+((IG$467+2*IG$463)/IK$460)*($Q$18+((IG$467+2*IG$463)/IK$460)*$R$18))))))*(1-($O$31+((IG$467+2*IG$463)/IK$460)*($P$31+((IG$467+2*IG$463)/IK$460)*($Q$31+((IG$467+2*IG$463)/IK$460)*($R$31+((IG$467+2*IG$463)/IK$460)*($S$31)))))/100)*IN$461,0)</f>
        <v>0</v>
      </c>
      <c r="IH471" s="207">
        <f>IF((IH$467+$S471*IH$463)&lt;IK$460,($L$18+((IH$467+$S471*IH$463)/IK$460)*($M$18+((IH$467+$S471*IH$463)/IK$460)*($N$18+((IH$467+$S471*IH$463)/IK$460)*($O$18+((IH$467+$S471*IH$463)/IK$460)*($P$18+((IH$467+$S471*IH$463)/IK$460)*($Q$18+((IH$467+$S471*IH$463)/IK$460)*$R$18))))))*(1-($O$31+((IH$467+$S471*IH$463)/IK$460)*($P$31+((IH$467+$S471*IH$463)/IK$460)*($Q$31+((IH$467+$S471*IH$463)/IK$460)*($R$31+((IH$467+$S471*IH$463)/IK$460)*($S$31)))))/100)*IN$461,0)</f>
        <v>0</v>
      </c>
      <c r="II471" s="207">
        <f>IF((II$467+$S471*II$463)&lt;IK$460,($L$18+((II$467+$S471*II$463)/IK$460)*($M$18+((II$467+$S471*II$463)/IK$460)*($N$18+((II$467+$S471*II$463)/IK$460)*($O$18+((II$467+$S471*II$463)/IK$460)*($P$18+((II$467+$S471*II$463)/IK$460)*($Q$18+((II$467+$S471*II$463)/IK$460)*$R$18))))))*(1-($O$31+((II$467+$S471*II$463)/IK$460)*($P$31+((II$467+$S471*II$463)/IK$460)*($Q$31+((II$467+$S471*II$463)/IK$460)*($R$31+((II$467+$S471*II$463)/IK$460)*($S$31)))))/100)*IN$461,0)</f>
        <v>0</v>
      </c>
      <c r="IJ471" s="207">
        <f>IF((IJ$467+$S471*IJ$463)&lt;IK$460,($L$18+((IJ$467+$S471*IJ$463)/IK$460)*($M$18+((IJ$467+$S471*IJ$463)/IK$460)*($N$18+((IJ$467+$S471*IJ$463)/IK$460)*($O$18+((IJ$467+$S471*IJ$463)/IK$460)*($P$18+((IJ$467+$S471*IJ$463)/IK$460)*($Q$18+((IJ$467+$S471*IJ$463)/IK$460)*$R$18))))))*(1-($O$31+((IJ$467+$S471*IJ$463)/IK$460)*($P$31+((IJ$467+$S471*IJ$463)/IK$460)*($Q$31+((IJ$467+$S471*IJ$463)/IK$460)*($R$31+((IJ$467+$S471*IJ$463)/IK$460)*($S$31)))))/100)*IN$461,0)</f>
        <v>0</v>
      </c>
      <c r="IK471" s="207">
        <f>IF((IK$467+2*IK$463)&lt;IK$460,($L$18+((IK$467+2*IK$463)/IK$460)*($M$18+((IK$467+2*IK$463)/IK$460)*($N$18+((IK$467+2*IK$463)/IK$460)*($O$18+((IK$467+2*IK$463)/IK$460)*($P$18+((IK$467+2*IK$463)/IK$460)*($Q$18+((IK$467+2*IK$463)/IK$460)*$R$18))))))*IN$461,0)</f>
        <v>0</v>
      </c>
      <c r="IL471" s="318"/>
      <c r="IM471" s="338"/>
      <c r="IN471" s="318"/>
      <c r="IO471" s="318"/>
    </row>
    <row r="472" spans="1:249" ht="13.5">
      <c r="A472" s="340"/>
      <c r="F472" s="318"/>
      <c r="G472" s="321"/>
      <c r="H472" s="318"/>
      <c r="I472" s="318"/>
      <c r="K472" s="318"/>
      <c r="L472" s="318"/>
      <c r="S472" s="318">
        <v>3</v>
      </c>
      <c r="T472" s="332" t="s">
        <v>223</v>
      </c>
      <c r="U472" s="207">
        <f>IF((U$467+3*U$463)&lt;($F$3*V$460+$G$3+U$463),($L$18+((U$467+3*U$463)/Y$460)*($M$18+((U$467+3*U$463)/Y$460)*($N$18+((U$467+3*U$463)/Y$460)*($O$18+((U$467+3*U$463)/Y$460)*($P$18+((U$467+3*U$463)/Y$460)*($Q$18+((U$467+3*U$463)/Y$460)*$R$18))))))*(1-($O$31+((U$467+3*U$463)/Y$460)*($P$31+((U$467+3*U$463)/Y$460)*($Q$31+((U$467+3*U$463)/Y$460)*($R$31+((U$467+3*U$463)/Y$460)*($S$31)))))/100)*AB$461,0)</f>
        <v>0</v>
      </c>
      <c r="V472" s="207">
        <f>IF((V$467+$S472*V$463)&lt;Y$460,($L$18+((V$467+$S472*V$463)/Y$460)*($M$18+((V$467+$S472*V$463)/Y$460)*($N$18+((V$467+$S472*V$463)/Y$460)*($O$18+((V$467+$S472*V$463)/Y$460)*($P$18+((V$467+$S472*V$463)/Y$460)*($Q$18+((V$467+$S472*V$463)/Y$460)*$R$18))))))*(1-($O$31+((V$467+$S472*V$463)/Y$460)*($P$31+((V$467+$S472*V$463)/Y$460)*($Q$31+((V$467+$S472*V$463)/Y$460)*($R$31+((V$467+$S472*V$463)/Y$460)*($S$31)))))/100)*AB$461,0)</f>
        <v>0</v>
      </c>
      <c r="W472" s="207">
        <f>IF((W$467+$S472*W$463)&lt;Y$460,($L$18+((W$467+$S472*W$463)/Y$460)*($M$18+((W$467+$S472*W$463)/Y$460)*($N$18+((W$467+$S472*W$463)/Y$460)*($O$18+((W$467+$S472*W$463)/Y$460)*($P$18+((W$467+$S472*W$463)/Y$460)*($Q$18+((W$467+$S472*W$463)/Y$460)*$R$18))))))*(1-($O$31+((W$467+$S472*W$463)/Y$460)*($P$31+((W$467+$S472*W$463)/Y$460)*($Q$31+((W$467+$S472*W$463)/Y$460)*($R$31+((W$467+$S472*W$463)/Y$460)*($S$31)))))/100)*AB$461,0)</f>
        <v>0</v>
      </c>
      <c r="X472" s="207">
        <f>IF((X$467+$S472*X$463)&lt;Y$460,($L$18+((X$467+$S472*X$463)/Y$460)*($M$18+((X$467+$S472*X$463)/Y$460)*($N$18+((X$467+$S472*X$463)/Y$460)*($O$18+((X$467+$S472*X$463)/Y$460)*($P$18+((X$467+$S472*X$463)/Y$460)*($Q$18+((X$467+$S472*X$463)/Y$460)*$R$18))))))*(1-($O$31+((X$467+$S472*X$463)/Y$460)*($P$31+((X$467+$S472*X$463)/Y$460)*($Q$31+((X$467+$S472*X$463)/Y$460)*($R$31+((X$467+$S472*X$463)/Y$460)*($S$31)))))/100)*AB$461,0)</f>
        <v>0</v>
      </c>
      <c r="Y472" s="207">
        <f>IF((Y$467+3*Y$463)&lt;Y$460,($L$18+((Y$467+3*Y$463)/Y$460)*($M$18+((Y$467+3*Y$463)/Y$460)*($N$18+((Y$467+3*Y$463)/Y$460)*($O$18+((Y$467+3*Y$463)/Y$460)*($P$18+((Y$467+3*Y$463)/Y$460)*($Q$18+((Y$467+3*Y$463)/Y$460)*$R$18))))))*AB$461,0)</f>
        <v>0</v>
      </c>
      <c r="Z472" s="318"/>
      <c r="AA472" s="318"/>
      <c r="AB472" s="318"/>
      <c r="AC472" s="318">
        <v>3</v>
      </c>
      <c r="AD472" s="332" t="s">
        <v>223</v>
      </c>
      <c r="AE472" s="207">
        <f>IF((AE$467+3*AE$463)&lt;($F$3*AF$460+$G$3+AE$463),($L$18+((AE$467+3*AE$463)/AI$460)*($M$18+((AE$467+3*AE$463)/AI$460)*($N$18+((AE$467+3*AE$463)/AI$460)*($O$18+((AE$467+3*AE$463)/AI$460)*($P$18+((AE$467+3*AE$463)/AI$460)*($Q$18+((AE$467+3*AE$463)/AI$460)*$R$18))))))*(1-($O$31+((AE$467+3*AE$463)/AI$460)*($P$31+((AE$467+3*AE$463)/AI$460)*($Q$31+((AE$467+3*AE$463)/AI$460)*($R$31+((AE$467+3*AE$463)/AI$460)*($S$31)))))/100)*AL$461,0)</f>
        <v>0</v>
      </c>
      <c r="AF472" s="207">
        <f>IF((AF$467+$S472*AF$463)&lt;AI$460,($L$18+((AF$467+$S472*AF$463)/AI$460)*($M$18+((AF$467+$S472*AF$463)/AI$460)*($N$18+((AF$467+$S472*AF$463)/AI$460)*($O$18+((AF$467+$S472*AF$463)/AI$460)*($P$18+((AF$467+$S472*AF$463)/AI$460)*($Q$18+((AF$467+$S472*AF$463)/AI$460)*$R$18))))))*(1-($O$31+((AF$467+$S472*AF$463)/AI$460)*($P$31+((AF$467+$S472*AF$463)/AI$460)*($Q$31+((AF$467+$S472*AF$463)/AI$460)*($R$31+((AF$467+$S472*AF$463)/AI$460)*($S$31)))))/100)*AL$461,0)</f>
        <v>0</v>
      </c>
      <c r="AG472" s="207">
        <f>IF((AG$467+$S472*AG$463)&lt;AI$460,($L$18+((AG$467+$S472*AG$463)/AI$460)*($M$18+((AG$467+$S472*AG$463)/AI$460)*($N$18+((AG$467+$S472*AG$463)/AI$460)*($O$18+((AG$467+$S472*AG$463)/AI$460)*($P$18+((AG$467+$S472*AG$463)/AI$460)*($Q$18+((AG$467+$S472*AG$463)/AI$460)*$R$18))))))*(1-($O$31+((AG$467+$S472*AG$463)/AI$460)*($P$31+((AG$467+$S472*AG$463)/AI$460)*($Q$31+((AG$467+$S472*AG$463)/AI$460)*($R$31+((AG$467+$S472*AG$463)/AI$460)*($S$31)))))/100)*AL$461,0)</f>
        <v>0</v>
      </c>
      <c r="AH472" s="207">
        <f>IF((AH$467+$S472*AH$463)&lt;AI$460,($L$18+((AH$467+$S472*AH$463)/AI$460)*($M$18+((AH$467+$S472*AH$463)/AI$460)*($N$18+((AH$467+$S472*AH$463)/AI$460)*($O$18+((AH$467+$S472*AH$463)/AI$460)*($P$18+((AH$467+$S472*AH$463)/AI$460)*($Q$18+((AH$467+$S472*AH$463)/AI$460)*$R$18))))))*(1-($O$31+((AH$467+$S472*AH$463)/AI$460)*($P$31+((AH$467+$S472*AH$463)/AI$460)*($Q$31+((AH$467+$S472*AH$463)/AI$460)*($R$31+((AH$467+$S472*AH$463)/AI$460)*($S$31)))))/100)*AL$461,0)</f>
        <v>0</v>
      </c>
      <c r="AI472" s="207">
        <f>IF((AI$467+3*AI$463)&lt;AI$460,($L$18+((AI$467+3*AI$463)/AI$460)*($M$18+((AI$467+3*AI$463)/AI$460)*($N$18+((AI$467+3*AI$463)/AI$460)*($O$18+((AI$467+3*AI$463)/AI$460)*($P$18+((AI$467+3*AI$463)/AI$460)*($Q$18+((AI$467+3*AI$463)/AI$460)*$R$18))))))*AL$461,0)</f>
        <v>0</v>
      </c>
      <c r="AJ472" s="318"/>
      <c r="AK472" s="318"/>
      <c r="AL472" s="318"/>
      <c r="AM472" s="318">
        <v>3</v>
      </c>
      <c r="AN472" s="332" t="s">
        <v>223</v>
      </c>
      <c r="AO472" s="207">
        <f>IF((AO$467+3*AO$463)&lt;($F$3*AP$460+$G$3+AO$463),($L$18+((AO$467+3*AO$463)/AS$460)*($M$18+((AO$467+3*AO$463)/AS$460)*($N$18+((AO$467+3*AO$463)/AS$460)*($O$18+((AO$467+3*AO$463)/AS$460)*($P$18+((AO$467+3*AO$463)/AS$460)*($Q$18+((AO$467+3*AO$463)/AS$460)*$R$18))))))*(1-($O$31+((AO$467+3*AO$463)/AS$460)*($P$31+((AO$467+3*AO$463)/AS$460)*($Q$31+((AO$467+3*AO$463)/AS$460)*($R$31+((AO$467+3*AO$463)/AS$460)*($S$31)))))/100)*AV$461,0)</f>
        <v>0</v>
      </c>
      <c r="AP472" s="207">
        <f>IF((AP$467+$S472*AP$463)&lt;AS$460,($L$18+((AP$467+$S472*AP$463)/AS$460)*($M$18+((AP$467+$S472*AP$463)/AS$460)*($N$18+((AP$467+$S472*AP$463)/AS$460)*($O$18+((AP$467+$S472*AP$463)/AS$460)*($P$18+((AP$467+$S472*AP$463)/AS$460)*($Q$18+((AP$467+$S472*AP$463)/AS$460)*$R$18))))))*(1-($O$31+((AP$467+$S472*AP$463)/AS$460)*($P$31+((AP$467+$S472*AP$463)/AS$460)*($Q$31+((AP$467+$S472*AP$463)/AS$460)*($R$31+((AP$467+$S472*AP$463)/AS$460)*($S$31)))))/100)*AV$461,0)</f>
        <v>0</v>
      </c>
      <c r="AQ472" s="207">
        <f>IF((AQ$467+$S472*AQ$463)&lt;AS$460,($L$18+((AQ$467+$S472*AQ$463)/AS$460)*($M$18+((AQ$467+$S472*AQ$463)/AS$460)*($N$18+((AQ$467+$S472*AQ$463)/AS$460)*($O$18+((AQ$467+$S472*AQ$463)/AS$460)*($P$18+((AQ$467+$S472*AQ$463)/AS$460)*($Q$18+((AQ$467+$S472*AQ$463)/AS$460)*$R$18))))))*(1-($O$31+((AQ$467+$S472*AQ$463)/AS$460)*($P$31+((AQ$467+$S472*AQ$463)/AS$460)*($Q$31+((AQ$467+$S472*AQ$463)/AS$460)*($R$31+((AQ$467+$S472*AQ$463)/AS$460)*($S$31)))))/100)*AV$461,0)</f>
        <v>0</v>
      </c>
      <c r="AR472" s="207">
        <f>IF((AR$467+$S472*AR$463)&lt;AS$460,($L$18+((AR$467+$S472*AR$463)/AS$460)*($M$18+((AR$467+$S472*AR$463)/AS$460)*($N$18+((AR$467+$S472*AR$463)/AS$460)*($O$18+((AR$467+$S472*AR$463)/AS$460)*($P$18+((AR$467+$S472*AR$463)/AS$460)*($Q$18+((AR$467+$S472*AR$463)/AS$460)*$R$18))))))*(1-($O$31+((AR$467+$S472*AR$463)/AS$460)*($P$31+((AR$467+$S472*AR$463)/AS$460)*($Q$31+((AR$467+$S472*AR$463)/AS$460)*($R$31+((AR$467+$S472*AR$463)/AS$460)*($S$31)))))/100)*AV$461,0)</f>
        <v>0</v>
      </c>
      <c r="AS472" s="207">
        <f>IF((AS$467+3*AS$463)&lt;AS$460,($L$18+((AS$467+3*AS$463)/AS$460)*($M$18+((AS$467+3*AS$463)/AS$460)*($N$18+((AS$467+3*AS$463)/AS$460)*($O$18+((AS$467+3*AS$463)/AS$460)*($P$18+((AS$467+3*AS$463)/AS$460)*($Q$18+((AS$467+3*AS$463)/AS$460)*$R$18))))))*AV$461,0)</f>
        <v>0</v>
      </c>
      <c r="AT472" s="318"/>
      <c r="AU472" s="318"/>
      <c r="AV472" s="318"/>
      <c r="AW472" s="318">
        <v>3</v>
      </c>
      <c r="AX472" s="332" t="s">
        <v>223</v>
      </c>
      <c r="AY472" s="207">
        <f>IF((AY$467+3*AY$463)&lt;($F$3*AZ$460+$G$3+AY$463),($L$18+((AY$467+3*AY$463)/BC$460)*($M$18+((AY$467+3*AY$463)/BC$460)*($N$18+((AY$467+3*AY$463)/BC$460)*($O$18+((AY$467+3*AY$463)/BC$460)*($P$18+((AY$467+3*AY$463)/BC$460)*($Q$18+((AY$467+3*AY$463)/BC$460)*$R$18))))))*(1-($O$31+((AY$467+3*AY$463)/BC$460)*($P$31+((AY$467+3*AY$463)/BC$460)*($Q$31+((AY$467+3*AY$463)/BC$460)*($R$31+((AY$467+3*AY$463)/BC$460)*($S$31)))))/100)*BF$461,0)</f>
        <v>0</v>
      </c>
      <c r="AZ472" s="207">
        <f>IF((AZ$467+$S472*AZ$463)&lt;BC$460,($L$18+((AZ$467+$S472*AZ$463)/BC$460)*($M$18+((AZ$467+$S472*AZ$463)/BC$460)*($N$18+((AZ$467+$S472*AZ$463)/BC$460)*($O$18+((AZ$467+$S472*AZ$463)/BC$460)*($P$18+((AZ$467+$S472*AZ$463)/BC$460)*($Q$18+((AZ$467+$S472*AZ$463)/BC$460)*$R$18))))))*(1-($O$31+((AZ$467+$S472*AZ$463)/BC$460)*($P$31+((AZ$467+$S472*AZ$463)/BC$460)*($Q$31+((AZ$467+$S472*AZ$463)/BC$460)*($R$31+((AZ$467+$S472*AZ$463)/BC$460)*($S$31)))))/100)*BF$461,0)</f>
        <v>0</v>
      </c>
      <c r="BA472" s="207">
        <f>IF((BA$467+$S472*BA$463)&lt;BC$460,($L$18+((BA$467+$S472*BA$463)/BC$460)*($M$18+((BA$467+$S472*BA$463)/BC$460)*($N$18+((BA$467+$S472*BA$463)/BC$460)*($O$18+((BA$467+$S472*BA$463)/BC$460)*($P$18+((BA$467+$S472*BA$463)/BC$460)*($Q$18+((BA$467+$S472*BA$463)/BC$460)*$R$18))))))*(1-($O$31+((BA$467+$S472*BA$463)/BC$460)*($P$31+((BA$467+$S472*BA$463)/BC$460)*($Q$31+((BA$467+$S472*BA$463)/BC$460)*($R$31+((BA$467+$S472*BA$463)/BC$460)*($S$31)))))/100)*BF$461,0)</f>
        <v>0</v>
      </c>
      <c r="BB472" s="207">
        <f>IF((BB$467+$S472*BB$463)&lt;BC$460,($L$18+((BB$467+$S472*BB$463)/BC$460)*($M$18+((BB$467+$S472*BB$463)/BC$460)*($N$18+((BB$467+$S472*BB$463)/BC$460)*($O$18+((BB$467+$S472*BB$463)/BC$460)*($P$18+((BB$467+$S472*BB$463)/BC$460)*($Q$18+((BB$467+$S472*BB$463)/BC$460)*$R$18))))))*(1-($O$31+((BB$467+$S472*BB$463)/BC$460)*($P$31+((BB$467+$S472*BB$463)/BC$460)*($Q$31+((BB$467+$S472*BB$463)/BC$460)*($R$31+((BB$467+$S472*BB$463)/BC$460)*($S$31)))))/100)*BF$461,0)</f>
        <v>0</v>
      </c>
      <c r="BC472" s="207">
        <f>IF((BC$467+3*BC$463)&lt;BC$460,($L$18+((BC$467+3*BC$463)/BC$460)*($M$18+((BC$467+3*BC$463)/BC$460)*($N$18+((BC$467+3*BC$463)/BC$460)*($O$18+((BC$467+3*BC$463)/BC$460)*($P$18+((BC$467+3*BC$463)/BC$460)*($Q$18+((BC$467+3*BC$463)/BC$460)*$R$18))))))*BF$461,0)</f>
        <v>0</v>
      </c>
      <c r="BD472" s="318"/>
      <c r="BE472" s="318"/>
      <c r="BF472" s="318"/>
      <c r="BG472" s="318">
        <v>3</v>
      </c>
      <c r="BH472" s="332" t="s">
        <v>223</v>
      </c>
      <c r="BI472" s="207">
        <f>IF((BI$467+3*BI$463)&lt;($F$3*BJ$460+$G$3+BI$463),($L$18+((BI$467+3*BI$463)/BM$460)*($M$18+((BI$467+3*BI$463)/BM$460)*($N$18+((BI$467+3*BI$463)/BM$460)*($O$18+((BI$467+3*BI$463)/BM$460)*($P$18+((BI$467+3*BI$463)/BM$460)*($Q$18+((BI$467+3*BI$463)/BM$460)*$R$18))))))*(1-($O$31+((BI$467+3*BI$463)/BM$460)*($P$31+((BI$467+3*BI$463)/BM$460)*($Q$31+((BI$467+3*BI$463)/BM$460)*($R$31+((BI$467+3*BI$463)/BM$460)*($S$31)))))/100)*BP$461,0)</f>
        <v>0</v>
      </c>
      <c r="BJ472" s="207">
        <f>IF((BJ$467+$S472*BJ$463)&lt;BM$460,($L$18+((BJ$467+$S472*BJ$463)/BM$460)*($M$18+((BJ$467+$S472*BJ$463)/BM$460)*($N$18+((BJ$467+$S472*BJ$463)/BM$460)*($O$18+((BJ$467+$S472*BJ$463)/BM$460)*($P$18+((BJ$467+$S472*BJ$463)/BM$460)*($Q$18+((BJ$467+$S472*BJ$463)/BM$460)*$R$18))))))*(1-($O$31+((BJ$467+$S472*BJ$463)/BM$460)*($P$31+((BJ$467+$S472*BJ$463)/BM$460)*($Q$31+((BJ$467+$S472*BJ$463)/BM$460)*($R$31+((BJ$467+$S472*BJ$463)/BM$460)*($S$31)))))/100)*BP$461,0)</f>
        <v>0</v>
      </c>
      <c r="BK472" s="207">
        <f>IF((BK$467+$S472*BK$463)&lt;BM$460,($L$18+((BK$467+$S472*BK$463)/BM$460)*($M$18+((BK$467+$S472*BK$463)/BM$460)*($N$18+((BK$467+$S472*BK$463)/BM$460)*($O$18+((BK$467+$S472*BK$463)/BM$460)*($P$18+((BK$467+$S472*BK$463)/BM$460)*($Q$18+((BK$467+$S472*BK$463)/BM$460)*$R$18))))))*(1-($O$31+((BK$467+$S472*BK$463)/BM$460)*($P$31+((BK$467+$S472*BK$463)/BM$460)*($Q$31+((BK$467+$S472*BK$463)/BM$460)*($R$31+((BK$467+$S472*BK$463)/BM$460)*($S$31)))))/100)*BP$461,0)</f>
        <v>0</v>
      </c>
      <c r="BL472" s="207">
        <f>IF((BL$467+$S472*BL$463)&lt;BM$460,($L$18+((BL$467+$S472*BL$463)/BM$460)*($M$18+((BL$467+$S472*BL$463)/BM$460)*($N$18+((BL$467+$S472*BL$463)/BM$460)*($O$18+((BL$467+$S472*BL$463)/BM$460)*($P$18+((BL$467+$S472*BL$463)/BM$460)*($Q$18+((BL$467+$S472*BL$463)/BM$460)*$R$18))))))*(1-($O$31+((BL$467+$S472*BL$463)/BM$460)*($P$31+((BL$467+$S472*BL$463)/BM$460)*($Q$31+((BL$467+$S472*BL$463)/BM$460)*($R$31+((BL$467+$S472*BL$463)/BM$460)*($S$31)))))/100)*BP$461,0)</f>
        <v>0</v>
      </c>
      <c r="BM472" s="207">
        <f>IF((BM$467+3*BM$463)&lt;BM$460,($L$18+((BM$467+3*BM$463)/BM$460)*($M$18+((BM$467+3*BM$463)/BM$460)*($N$18+((BM$467+3*BM$463)/BM$460)*($O$18+((BM$467+3*BM$463)/BM$460)*($P$18+((BM$467+3*BM$463)/BM$460)*($Q$18+((BM$467+3*BM$463)/BM$460)*$R$18))))))*BP$461,0)</f>
        <v>0</v>
      </c>
      <c r="BN472" s="318"/>
      <c r="BO472" s="318"/>
      <c r="BP472" s="318"/>
      <c r="BQ472" s="318">
        <v>3</v>
      </c>
      <c r="BR472" s="332" t="s">
        <v>223</v>
      </c>
      <c r="BS472" s="207">
        <f>IF((BS$467+3*BS$463)&lt;($F$3*BT$460+$G$3+BS$463),($L$18+((BS$467+3*BS$463)/BW$460)*($M$18+((BS$467+3*BS$463)/BW$460)*($N$18+((BS$467+3*BS$463)/BW$460)*($O$18+((BS$467+3*BS$463)/BW$460)*($P$18+((BS$467+3*BS$463)/BW$460)*($Q$18+((BS$467+3*BS$463)/BW$460)*$R$18))))))*(1-($O$31+((BS$467+3*BS$463)/BW$460)*($P$31+((BS$467+3*BS$463)/BW$460)*($Q$31+((BS$467+3*BS$463)/BW$460)*($R$31+((BS$467+3*BS$463)/BW$460)*($S$31)))))/100)*BZ$461,0)</f>
        <v>0</v>
      </c>
      <c r="BT472" s="207">
        <f>IF((BT$467+$S472*BT$463)&lt;BW$460,($L$18+((BT$467+$S472*BT$463)/BW$460)*($M$18+((BT$467+$S472*BT$463)/BW$460)*($N$18+((BT$467+$S472*BT$463)/BW$460)*($O$18+((BT$467+$S472*BT$463)/BW$460)*($P$18+((BT$467+$S472*BT$463)/BW$460)*($Q$18+((BT$467+$S472*BT$463)/BW$460)*$R$18))))))*(1-($O$31+((BT$467+$S472*BT$463)/BW$460)*($P$31+((BT$467+$S472*BT$463)/BW$460)*($Q$31+((BT$467+$S472*BT$463)/BW$460)*($R$31+((BT$467+$S472*BT$463)/BW$460)*($S$31)))))/100)*BZ$461,0)</f>
        <v>0</v>
      </c>
      <c r="BU472" s="207">
        <f>IF((BU$467+$S472*BU$463)&lt;BW$460,($L$18+((BU$467+$S472*BU$463)/BW$460)*($M$18+((BU$467+$S472*BU$463)/BW$460)*($N$18+((BU$467+$S472*BU$463)/BW$460)*($O$18+((BU$467+$S472*BU$463)/BW$460)*($P$18+((BU$467+$S472*BU$463)/BW$460)*($Q$18+((BU$467+$S472*BU$463)/BW$460)*$R$18))))))*(1-($O$31+((BU$467+$S472*BU$463)/BW$460)*($P$31+((BU$467+$S472*BU$463)/BW$460)*($Q$31+((BU$467+$S472*BU$463)/BW$460)*($R$31+((BU$467+$S472*BU$463)/BW$460)*($S$31)))))/100)*BZ$461,0)</f>
        <v>0</v>
      </c>
      <c r="BV472" s="207">
        <f>IF((BV$467+$S472*BV$463)&lt;BW$460,($L$18+((BV$467+$S472*BV$463)/BW$460)*($M$18+((BV$467+$S472*BV$463)/BW$460)*($N$18+((BV$467+$S472*BV$463)/BW$460)*($O$18+((BV$467+$S472*BV$463)/BW$460)*($P$18+((BV$467+$S472*BV$463)/BW$460)*($Q$18+((BV$467+$S472*BV$463)/BW$460)*$R$18))))))*(1-($O$31+((BV$467+$S472*BV$463)/BW$460)*($P$31+((BV$467+$S472*BV$463)/BW$460)*($Q$31+((BV$467+$S472*BV$463)/BW$460)*($R$31+((BV$467+$S472*BV$463)/BW$460)*($S$31)))))/100)*BZ$461,0)</f>
        <v>0</v>
      </c>
      <c r="BW472" s="207">
        <f>IF((BW$467+3*BW$463)&lt;BW$460,($L$18+((BW$467+3*BW$463)/BW$460)*($M$18+((BW$467+3*BW$463)/BW$460)*($N$18+((BW$467+3*BW$463)/BW$460)*($O$18+((BW$467+3*BW$463)/BW$460)*($P$18+((BW$467+3*BW$463)/BW$460)*($Q$18+((BW$467+3*BW$463)/BW$460)*$R$18))))))*BZ$461,0)</f>
        <v>0</v>
      </c>
      <c r="BX472" s="318"/>
      <c r="BY472" s="318"/>
      <c r="BZ472" s="318"/>
      <c r="CA472" s="318">
        <v>3</v>
      </c>
      <c r="CB472" s="332" t="s">
        <v>223</v>
      </c>
      <c r="CC472" s="207">
        <f>IF((CC$467+3*CC$463)&lt;($F$3*CD$460+$G$3+CC$463),($L$18+((CC$467+3*CC$463)/CG$460)*($M$18+((CC$467+3*CC$463)/CG$460)*($N$18+((CC$467+3*CC$463)/CG$460)*($O$18+((CC$467+3*CC$463)/CG$460)*($P$18+((CC$467+3*CC$463)/CG$460)*($Q$18+((CC$467+3*CC$463)/CG$460)*$R$18))))))*(1-($O$31+((CC$467+3*CC$463)/CG$460)*($P$31+((CC$467+3*CC$463)/CG$460)*($Q$31+((CC$467+3*CC$463)/CG$460)*($R$31+((CC$467+3*CC$463)/CG$460)*($S$31)))))/100)*CJ$461,0)</f>
        <v>0</v>
      </c>
      <c r="CD472" s="207">
        <f>IF((CD$467+$S472*CD$463)&lt;CG$460,($L$18+((CD$467+$S472*CD$463)/CG$460)*($M$18+((CD$467+$S472*CD$463)/CG$460)*($N$18+((CD$467+$S472*CD$463)/CG$460)*($O$18+((CD$467+$S472*CD$463)/CG$460)*($P$18+((CD$467+$S472*CD$463)/CG$460)*($Q$18+((CD$467+$S472*CD$463)/CG$460)*$R$18))))))*(1-($O$31+((CD$467+$S472*CD$463)/CG$460)*($P$31+((CD$467+$S472*CD$463)/CG$460)*($Q$31+((CD$467+$S472*CD$463)/CG$460)*($R$31+((CD$467+$S472*CD$463)/CG$460)*($S$31)))))/100)*CJ$461,0)</f>
        <v>0</v>
      </c>
      <c r="CE472" s="207">
        <f>IF((CE$467+$S472*CE$463)&lt;CG$460,($L$18+((CE$467+$S472*CE$463)/CG$460)*($M$18+((CE$467+$S472*CE$463)/CG$460)*($N$18+((CE$467+$S472*CE$463)/CG$460)*($O$18+((CE$467+$S472*CE$463)/CG$460)*($P$18+((CE$467+$S472*CE$463)/CG$460)*($Q$18+((CE$467+$S472*CE$463)/CG$460)*$R$18))))))*(1-($O$31+((CE$467+$S472*CE$463)/CG$460)*($P$31+((CE$467+$S472*CE$463)/CG$460)*($Q$31+((CE$467+$S472*CE$463)/CG$460)*($R$31+((CE$467+$S472*CE$463)/CG$460)*($S$31)))))/100)*CJ$461,0)</f>
        <v>0</v>
      </c>
      <c r="CF472" s="207">
        <f>IF((CF$467+$S472*CF$463)&lt;CG$460,($L$18+((CF$467+$S472*CF$463)/CG$460)*($M$18+((CF$467+$S472*CF$463)/CG$460)*($N$18+((CF$467+$S472*CF$463)/CG$460)*($O$18+((CF$467+$S472*CF$463)/CG$460)*($P$18+((CF$467+$S472*CF$463)/CG$460)*($Q$18+((CF$467+$S472*CF$463)/CG$460)*$R$18))))))*(1-($O$31+((CF$467+$S472*CF$463)/CG$460)*($P$31+((CF$467+$S472*CF$463)/CG$460)*($Q$31+((CF$467+$S472*CF$463)/CG$460)*($R$31+((CF$467+$S472*CF$463)/CG$460)*($S$31)))))/100)*CJ$461,0)</f>
        <v>0</v>
      </c>
      <c r="CG472" s="207">
        <f>IF((CG$467+3*CG$463)&lt;CG$460,($L$18+((CG$467+3*CG$463)/CG$460)*($M$18+((CG$467+3*CG$463)/CG$460)*($N$18+((CG$467+3*CG$463)/CG$460)*($O$18+((CG$467+3*CG$463)/CG$460)*($P$18+((CG$467+3*CG$463)/CG$460)*($Q$18+((CG$467+3*CG$463)/CG$460)*$R$18))))))*CJ$461,0)</f>
        <v>0</v>
      </c>
      <c r="CH472" s="318"/>
      <c r="CI472" s="318"/>
      <c r="CJ472" s="318"/>
      <c r="CK472" s="318">
        <v>3</v>
      </c>
      <c r="CL472" s="332" t="s">
        <v>223</v>
      </c>
      <c r="CM472" s="207">
        <f>IF((CM$467+3*CM$463)&lt;($F$3*CN$460+$G$3+CM$463),($L$18+((CM$467+3*CM$463)/CQ$460)*($M$18+((CM$467+3*CM$463)/CQ$460)*($N$18+((CM$467+3*CM$463)/CQ$460)*($O$18+((CM$467+3*CM$463)/CQ$460)*($P$18+((CM$467+3*CM$463)/CQ$460)*($Q$18+((CM$467+3*CM$463)/CQ$460)*$R$18))))))*(1-($O$31+((CM$467+3*CM$463)/CQ$460)*($P$31+((CM$467+3*CM$463)/CQ$460)*($Q$31+((CM$467+3*CM$463)/CQ$460)*($R$31+((CM$467+3*CM$463)/CQ$460)*($S$31)))))/100)*CT$461,0)</f>
        <v>0</v>
      </c>
      <c r="CN472" s="207">
        <f>IF((CN$467+$S472*CN$463)&lt;CQ$460,($L$18+((CN$467+$S472*CN$463)/CQ$460)*($M$18+((CN$467+$S472*CN$463)/CQ$460)*($N$18+((CN$467+$S472*CN$463)/CQ$460)*($O$18+((CN$467+$S472*CN$463)/CQ$460)*($P$18+((CN$467+$S472*CN$463)/CQ$460)*($Q$18+((CN$467+$S472*CN$463)/CQ$460)*$R$18))))))*(1-($O$31+((CN$467+$S472*CN$463)/CQ$460)*($P$31+((CN$467+$S472*CN$463)/CQ$460)*($Q$31+((CN$467+$S472*CN$463)/CQ$460)*($R$31+((CN$467+$S472*CN$463)/CQ$460)*($S$31)))))/100)*CT$461,0)</f>
        <v>0</v>
      </c>
      <c r="CO472" s="207">
        <f>IF((CO$467+$S472*CO$463)&lt;CQ$460,($L$18+((CO$467+$S472*CO$463)/CQ$460)*($M$18+((CO$467+$S472*CO$463)/CQ$460)*($N$18+((CO$467+$S472*CO$463)/CQ$460)*($O$18+((CO$467+$S472*CO$463)/CQ$460)*($P$18+((CO$467+$S472*CO$463)/CQ$460)*($Q$18+((CO$467+$S472*CO$463)/CQ$460)*$R$18))))))*(1-($O$31+((CO$467+$S472*CO$463)/CQ$460)*($P$31+((CO$467+$S472*CO$463)/CQ$460)*($Q$31+((CO$467+$S472*CO$463)/CQ$460)*($R$31+((CO$467+$S472*CO$463)/CQ$460)*($S$31)))))/100)*CT$461,0)</f>
        <v>0</v>
      </c>
      <c r="CP472" s="207">
        <f>IF((CP$467+$S472*CP$463)&lt;CQ$460,($L$18+((CP$467+$S472*CP$463)/CQ$460)*($M$18+((CP$467+$S472*CP$463)/CQ$460)*($N$18+((CP$467+$S472*CP$463)/CQ$460)*($O$18+((CP$467+$S472*CP$463)/CQ$460)*($P$18+((CP$467+$S472*CP$463)/CQ$460)*($Q$18+((CP$467+$S472*CP$463)/CQ$460)*$R$18))))))*(1-($O$31+((CP$467+$S472*CP$463)/CQ$460)*($P$31+((CP$467+$S472*CP$463)/CQ$460)*($Q$31+((CP$467+$S472*CP$463)/CQ$460)*($R$31+((CP$467+$S472*CP$463)/CQ$460)*($S$31)))))/100)*CT$461,0)</f>
        <v>0</v>
      </c>
      <c r="CQ472" s="207">
        <f>IF((CQ$467+3*CQ$463)&lt;CQ$460,($L$18+((CQ$467+3*CQ$463)/CQ$460)*($M$18+((CQ$467+3*CQ$463)/CQ$460)*($N$18+((CQ$467+3*CQ$463)/CQ$460)*($O$18+((CQ$467+3*CQ$463)/CQ$460)*($P$18+((CQ$467+3*CQ$463)/CQ$460)*($Q$18+((CQ$467+3*CQ$463)/CQ$460)*$R$18))))))*CT$461,0)</f>
        <v>0</v>
      </c>
      <c r="CR472" s="318"/>
      <c r="CS472" s="318"/>
      <c r="CT472" s="318"/>
      <c r="CU472" s="318">
        <v>3</v>
      </c>
      <c r="CV472" s="332" t="s">
        <v>223</v>
      </c>
      <c r="CW472" s="207">
        <f>IF((CW$467+3*CW$463)&lt;($F$3*CX$460+$G$3+CW$463),($L$18+((CW$467+3*CW$463)/DA$460)*($M$18+((CW$467+3*CW$463)/DA$460)*($N$18+((CW$467+3*CW$463)/DA$460)*($O$18+((CW$467+3*CW$463)/DA$460)*($P$18+((CW$467+3*CW$463)/DA$460)*($Q$18+((CW$467+3*CW$463)/DA$460)*$R$18))))))*(1-($O$31+((CW$467+3*CW$463)/DA$460)*($P$31+((CW$467+3*CW$463)/DA$460)*($Q$31+((CW$467+3*CW$463)/DA$460)*($R$31+((CW$467+3*CW$463)/DA$460)*($S$31)))))/100)*DD$461,0)</f>
        <v>0</v>
      </c>
      <c r="CX472" s="207">
        <f>IF((CX$467+$S472*CX$463)&lt;DA$460,($L$18+((CX$467+$S472*CX$463)/DA$460)*($M$18+((CX$467+$S472*CX$463)/DA$460)*($N$18+((CX$467+$S472*CX$463)/DA$460)*($O$18+((CX$467+$S472*CX$463)/DA$460)*($P$18+((CX$467+$S472*CX$463)/DA$460)*($Q$18+((CX$467+$S472*CX$463)/DA$460)*$R$18))))))*(1-($O$31+((CX$467+$S472*CX$463)/DA$460)*($P$31+((CX$467+$S472*CX$463)/DA$460)*($Q$31+((CX$467+$S472*CX$463)/DA$460)*($R$31+((CX$467+$S472*CX$463)/DA$460)*($S$31)))))/100)*DD$461,0)</f>
        <v>0</v>
      </c>
      <c r="CY472" s="207">
        <f>IF((CY$467+$S472*CY$463)&lt;DA$460,($L$18+((CY$467+$S472*CY$463)/DA$460)*($M$18+((CY$467+$S472*CY$463)/DA$460)*($N$18+((CY$467+$S472*CY$463)/DA$460)*($O$18+((CY$467+$S472*CY$463)/DA$460)*($P$18+((CY$467+$S472*CY$463)/DA$460)*($Q$18+((CY$467+$S472*CY$463)/DA$460)*$R$18))))))*(1-($O$31+((CY$467+$S472*CY$463)/DA$460)*($P$31+((CY$467+$S472*CY$463)/DA$460)*($Q$31+((CY$467+$S472*CY$463)/DA$460)*($R$31+((CY$467+$S472*CY$463)/DA$460)*($S$31)))))/100)*DD$461,0)</f>
        <v>0</v>
      </c>
      <c r="CZ472" s="207">
        <f>IF((CZ$467+$S472*CZ$463)&lt;DA$460,($L$18+((CZ$467+$S472*CZ$463)/DA$460)*($M$18+((CZ$467+$S472*CZ$463)/DA$460)*($N$18+((CZ$467+$S472*CZ$463)/DA$460)*($O$18+((CZ$467+$S472*CZ$463)/DA$460)*($P$18+((CZ$467+$S472*CZ$463)/DA$460)*($Q$18+((CZ$467+$S472*CZ$463)/DA$460)*$R$18))))))*(1-($O$31+((CZ$467+$S472*CZ$463)/DA$460)*($P$31+((CZ$467+$S472*CZ$463)/DA$460)*($Q$31+((CZ$467+$S472*CZ$463)/DA$460)*($R$31+((CZ$467+$S472*CZ$463)/DA$460)*($S$31)))))/100)*DD$461,0)</f>
        <v>0</v>
      </c>
      <c r="DA472" s="207">
        <f>IF((DA$467+3*DA$463)&lt;DA$460,($L$18+((DA$467+3*DA$463)/DA$460)*($M$18+((DA$467+3*DA$463)/DA$460)*($N$18+((DA$467+3*DA$463)/DA$460)*($O$18+((DA$467+3*DA$463)/DA$460)*($P$18+((DA$467+3*DA$463)/DA$460)*($Q$18+((DA$467+3*DA$463)/DA$460)*$R$18))))))*DD$461,0)</f>
        <v>0</v>
      </c>
      <c r="DB472" s="318"/>
      <c r="DC472" s="318"/>
      <c r="DD472" s="318"/>
      <c r="DE472" s="318">
        <v>3</v>
      </c>
      <c r="DF472" s="332" t="s">
        <v>223</v>
      </c>
      <c r="DG472" s="207">
        <f>IF((DG$467+3*DG$463)&lt;($F$3*DH$460+$G$3+DG$463),($L$18+((DG$467+3*DG$463)/DK$460)*($M$18+((DG$467+3*DG$463)/DK$460)*($N$18+((DG$467+3*DG$463)/DK$460)*($O$18+((DG$467+3*DG$463)/DK$460)*($P$18+((DG$467+3*DG$463)/DK$460)*($Q$18+((DG$467+3*DG$463)/DK$460)*$R$18))))))*(1-($O$31+((DG$467+3*DG$463)/DK$460)*($P$31+((DG$467+3*DG$463)/DK$460)*($Q$31+((DG$467+3*DG$463)/DK$460)*($R$31+((DG$467+3*DG$463)/DK$460)*($S$31)))))/100)*DN$461,0)</f>
        <v>0</v>
      </c>
      <c r="DH472" s="207">
        <f>IF((DH$467+$S472*DH$463)&lt;DK$460,($L$18+((DH$467+$S472*DH$463)/DK$460)*($M$18+((DH$467+$S472*DH$463)/DK$460)*($N$18+((DH$467+$S472*DH$463)/DK$460)*($O$18+((DH$467+$S472*DH$463)/DK$460)*($P$18+((DH$467+$S472*DH$463)/DK$460)*($Q$18+((DH$467+$S472*DH$463)/DK$460)*$R$18))))))*(1-($O$31+((DH$467+$S472*DH$463)/DK$460)*($P$31+((DH$467+$S472*DH$463)/DK$460)*($Q$31+((DH$467+$S472*DH$463)/DK$460)*($R$31+((DH$467+$S472*DH$463)/DK$460)*($S$31)))))/100)*DN$461,0)</f>
        <v>0</v>
      </c>
      <c r="DI472" s="207">
        <f>IF((DI$467+$S472*DI$463)&lt;DK$460,($L$18+((DI$467+$S472*DI$463)/DK$460)*($M$18+((DI$467+$S472*DI$463)/DK$460)*($N$18+((DI$467+$S472*DI$463)/DK$460)*($O$18+((DI$467+$S472*DI$463)/DK$460)*($P$18+((DI$467+$S472*DI$463)/DK$460)*($Q$18+((DI$467+$S472*DI$463)/DK$460)*$R$18))))))*(1-($O$31+((DI$467+$S472*DI$463)/DK$460)*($P$31+((DI$467+$S472*DI$463)/DK$460)*($Q$31+((DI$467+$S472*DI$463)/DK$460)*($R$31+((DI$467+$S472*DI$463)/DK$460)*($S$31)))))/100)*DN$461,0)</f>
        <v>0</v>
      </c>
      <c r="DJ472" s="207">
        <f>IF((DJ$467+$S472*DJ$463)&lt;DK$460,($L$18+((DJ$467+$S472*DJ$463)/DK$460)*($M$18+((DJ$467+$S472*DJ$463)/DK$460)*($N$18+((DJ$467+$S472*DJ$463)/DK$460)*($O$18+((DJ$467+$S472*DJ$463)/DK$460)*($P$18+((DJ$467+$S472*DJ$463)/DK$460)*($Q$18+((DJ$467+$S472*DJ$463)/DK$460)*$R$18))))))*(1-($O$31+((DJ$467+$S472*DJ$463)/DK$460)*($P$31+((DJ$467+$S472*DJ$463)/DK$460)*($Q$31+((DJ$467+$S472*DJ$463)/DK$460)*($R$31+((DJ$467+$S472*DJ$463)/DK$460)*($S$31)))))/100)*DN$461,0)</f>
        <v>0</v>
      </c>
      <c r="DK472" s="207">
        <f>IF((DK$467+3*DK$463)&lt;DK$460,($L$18+((DK$467+3*DK$463)/DK$460)*($M$18+((DK$467+3*DK$463)/DK$460)*($N$18+((DK$467+3*DK$463)/DK$460)*($O$18+((DK$467+3*DK$463)/DK$460)*($P$18+((DK$467+3*DK$463)/DK$460)*($Q$18+((DK$467+3*DK$463)/DK$460)*$R$18))))))*DN$461,0)</f>
        <v>0</v>
      </c>
      <c r="DL472" s="318"/>
      <c r="DM472" s="318"/>
      <c r="DN472" s="318"/>
      <c r="DO472" s="318">
        <v>3</v>
      </c>
      <c r="DP472" s="332" t="s">
        <v>223</v>
      </c>
      <c r="DQ472" s="207">
        <f>IF((DQ$467+3*DQ$463)&lt;($F$3*DR$460+$G$3+DQ$463),($L$18+((DQ$467+3*DQ$463)/DU$460)*($M$18+((DQ$467+3*DQ$463)/DU$460)*($N$18+((DQ$467+3*DQ$463)/DU$460)*($O$18+((DQ$467+3*DQ$463)/DU$460)*($P$18+((DQ$467+3*DQ$463)/DU$460)*($Q$18+((DQ$467+3*DQ$463)/DU$460)*$R$18))))))*(1-($O$31+((DQ$467+3*DQ$463)/DU$460)*($P$31+((DQ$467+3*DQ$463)/DU$460)*($Q$31+((DQ$467+3*DQ$463)/DU$460)*($R$31+((DQ$467+3*DQ$463)/DU$460)*($S$31)))))/100)*DX$461,0)</f>
        <v>0</v>
      </c>
      <c r="DR472" s="207">
        <f>IF((DR$467+$S472*DR$463)&lt;DU$460,($L$18+((DR$467+$S472*DR$463)/DU$460)*($M$18+((DR$467+$S472*DR$463)/DU$460)*($N$18+((DR$467+$S472*DR$463)/DU$460)*($O$18+((DR$467+$S472*DR$463)/DU$460)*($P$18+((DR$467+$S472*DR$463)/DU$460)*($Q$18+((DR$467+$S472*DR$463)/DU$460)*$R$18))))))*(1-($O$31+((DR$467+$S472*DR$463)/DU$460)*($P$31+((DR$467+$S472*DR$463)/DU$460)*($Q$31+((DR$467+$S472*DR$463)/DU$460)*($R$31+((DR$467+$S472*DR$463)/DU$460)*($S$31)))))/100)*DX$461,0)</f>
        <v>0</v>
      </c>
      <c r="DS472" s="207">
        <f>IF((DS$467+$S472*DS$463)&lt;DU$460,($L$18+((DS$467+$S472*DS$463)/DU$460)*($M$18+((DS$467+$S472*DS$463)/DU$460)*($N$18+((DS$467+$S472*DS$463)/DU$460)*($O$18+((DS$467+$S472*DS$463)/DU$460)*($P$18+((DS$467+$S472*DS$463)/DU$460)*($Q$18+((DS$467+$S472*DS$463)/DU$460)*$R$18))))))*(1-($O$31+((DS$467+$S472*DS$463)/DU$460)*($P$31+((DS$467+$S472*DS$463)/DU$460)*($Q$31+((DS$467+$S472*DS$463)/DU$460)*($R$31+((DS$467+$S472*DS$463)/DU$460)*($S$31)))))/100)*DX$461,0)</f>
        <v>0</v>
      </c>
      <c r="DT472" s="207">
        <f>IF((DT$467+$S472*DT$463)&lt;DU$460,($L$18+((DT$467+$S472*DT$463)/DU$460)*($M$18+((DT$467+$S472*DT$463)/DU$460)*($N$18+((DT$467+$S472*DT$463)/DU$460)*($O$18+((DT$467+$S472*DT$463)/DU$460)*($P$18+((DT$467+$S472*DT$463)/DU$460)*($Q$18+((DT$467+$S472*DT$463)/DU$460)*$R$18))))))*(1-($O$31+((DT$467+$S472*DT$463)/DU$460)*($P$31+((DT$467+$S472*DT$463)/DU$460)*($Q$31+((DT$467+$S472*DT$463)/DU$460)*($R$31+((DT$467+$S472*DT$463)/DU$460)*($S$31)))))/100)*DX$461,0)</f>
        <v>0</v>
      </c>
      <c r="DU472" s="207">
        <f>IF((DU$467+3*DU$463)&lt;DU$460,($L$18+((DU$467+3*DU$463)/DU$460)*($M$18+((DU$467+3*DU$463)/DU$460)*($N$18+((DU$467+3*DU$463)/DU$460)*($O$18+((DU$467+3*DU$463)/DU$460)*($P$18+((DU$467+3*DU$463)/DU$460)*($Q$18+((DU$467+3*DU$463)/DU$460)*$R$18))))))*DX$461,0)</f>
        <v>0</v>
      </c>
      <c r="DV472" s="318"/>
      <c r="DW472" s="318"/>
      <c r="DX472" s="318"/>
      <c r="DY472" s="318">
        <v>3</v>
      </c>
      <c r="DZ472" s="332" t="s">
        <v>223</v>
      </c>
      <c r="EA472" s="207">
        <f>IF((EA$467+3*EA$463)&lt;($F$3*EB$460+$G$3+EA$463),($L$18+((EA$467+3*EA$463)/EE$460)*($M$18+((EA$467+3*EA$463)/EE$460)*($N$18+((EA$467+3*EA$463)/EE$460)*($O$18+((EA$467+3*EA$463)/EE$460)*($P$18+((EA$467+3*EA$463)/EE$460)*($Q$18+((EA$467+3*EA$463)/EE$460)*$R$18))))))*(1-($O$31+((EA$467+3*EA$463)/EE$460)*($P$31+((EA$467+3*EA$463)/EE$460)*($Q$31+((EA$467+3*EA$463)/EE$460)*($R$31+((EA$467+3*EA$463)/EE$460)*($S$31)))))/100)*EH$461,0)</f>
        <v>0</v>
      </c>
      <c r="EB472" s="207">
        <f>IF((EB$467+$S472*EB$463)&lt;EE$460,($L$18+((EB$467+$S472*EB$463)/EE$460)*($M$18+((EB$467+$S472*EB$463)/EE$460)*($N$18+((EB$467+$S472*EB$463)/EE$460)*($O$18+((EB$467+$S472*EB$463)/EE$460)*($P$18+((EB$467+$S472*EB$463)/EE$460)*($Q$18+((EB$467+$S472*EB$463)/EE$460)*$R$18))))))*(1-($O$31+((EB$467+$S472*EB$463)/EE$460)*($P$31+((EB$467+$S472*EB$463)/EE$460)*($Q$31+((EB$467+$S472*EB$463)/EE$460)*($R$31+((EB$467+$S472*EB$463)/EE$460)*($S$31)))))/100)*EH$461,0)</f>
        <v>0</v>
      </c>
      <c r="EC472" s="207">
        <f>IF((EC$467+$S472*EC$463)&lt;EE$460,($L$18+((EC$467+$S472*EC$463)/EE$460)*($M$18+((EC$467+$S472*EC$463)/EE$460)*($N$18+((EC$467+$S472*EC$463)/EE$460)*($O$18+((EC$467+$S472*EC$463)/EE$460)*($P$18+((EC$467+$S472*EC$463)/EE$460)*($Q$18+((EC$467+$S472*EC$463)/EE$460)*$R$18))))))*(1-($O$31+((EC$467+$S472*EC$463)/EE$460)*($P$31+((EC$467+$S472*EC$463)/EE$460)*($Q$31+((EC$467+$S472*EC$463)/EE$460)*($R$31+((EC$467+$S472*EC$463)/EE$460)*($S$31)))))/100)*EH$461,0)</f>
        <v>0</v>
      </c>
      <c r="ED472" s="207">
        <f>IF((ED$467+$S472*ED$463)&lt;EE$460,($L$18+((ED$467+$S472*ED$463)/EE$460)*($M$18+((ED$467+$S472*ED$463)/EE$460)*($N$18+((ED$467+$S472*ED$463)/EE$460)*($O$18+((ED$467+$S472*ED$463)/EE$460)*($P$18+((ED$467+$S472*ED$463)/EE$460)*($Q$18+((ED$467+$S472*ED$463)/EE$460)*$R$18))))))*(1-($O$31+((ED$467+$S472*ED$463)/EE$460)*($P$31+((ED$467+$S472*ED$463)/EE$460)*($Q$31+((ED$467+$S472*ED$463)/EE$460)*($R$31+((ED$467+$S472*ED$463)/EE$460)*($S$31)))))/100)*EH$461,0)</f>
        <v>0</v>
      </c>
      <c r="EE472" s="207">
        <f>IF((EE$467+3*EE$463)&lt;EE$460,($L$18+((EE$467+3*EE$463)/EE$460)*($M$18+((EE$467+3*EE$463)/EE$460)*($N$18+((EE$467+3*EE$463)/EE$460)*($O$18+((EE$467+3*EE$463)/EE$460)*($P$18+((EE$467+3*EE$463)/EE$460)*($Q$18+((EE$467+3*EE$463)/EE$460)*$R$18))))))*EH$461,0)</f>
        <v>0</v>
      </c>
      <c r="EF472" s="318"/>
      <c r="EG472" s="318"/>
      <c r="EH472" s="318"/>
      <c r="EI472" s="318">
        <v>3</v>
      </c>
      <c r="EJ472" s="332" t="s">
        <v>223</v>
      </c>
      <c r="EK472" s="207">
        <f>IF((EK$467+3*EK$463)&lt;($F$3*EL$460+$G$3+EK$463),($L$18+((EK$467+3*EK$463)/EO$460)*($M$18+((EK$467+3*EK$463)/EO$460)*($N$18+((EK$467+3*EK$463)/EO$460)*($O$18+((EK$467+3*EK$463)/EO$460)*($P$18+((EK$467+3*EK$463)/EO$460)*($Q$18+((EK$467+3*EK$463)/EO$460)*$R$18))))))*(1-($O$31+((EK$467+3*EK$463)/EO$460)*($P$31+((EK$467+3*EK$463)/EO$460)*($Q$31+((EK$467+3*EK$463)/EO$460)*($R$31+((EK$467+3*EK$463)/EO$460)*($S$31)))))/100)*ER$461,0)</f>
        <v>0</v>
      </c>
      <c r="EL472" s="207">
        <f>IF((EL$467+$S472*EL$463)&lt;EO$460,($L$18+((EL$467+$S472*EL$463)/EO$460)*($M$18+((EL$467+$S472*EL$463)/EO$460)*($N$18+((EL$467+$S472*EL$463)/EO$460)*($O$18+((EL$467+$S472*EL$463)/EO$460)*($P$18+((EL$467+$S472*EL$463)/EO$460)*($Q$18+((EL$467+$S472*EL$463)/EO$460)*$R$18))))))*(1-($O$31+((EL$467+$S472*EL$463)/EO$460)*($P$31+((EL$467+$S472*EL$463)/EO$460)*($Q$31+((EL$467+$S472*EL$463)/EO$460)*($R$31+((EL$467+$S472*EL$463)/EO$460)*($S$31)))))/100)*ER$461,0)</f>
        <v>0</v>
      </c>
      <c r="EM472" s="207">
        <f>IF((EM$467+$S472*EM$463)&lt;EO$460,($L$18+((EM$467+$S472*EM$463)/EO$460)*($M$18+((EM$467+$S472*EM$463)/EO$460)*($N$18+((EM$467+$S472*EM$463)/EO$460)*($O$18+((EM$467+$S472*EM$463)/EO$460)*($P$18+((EM$467+$S472*EM$463)/EO$460)*($Q$18+((EM$467+$S472*EM$463)/EO$460)*$R$18))))))*(1-($O$31+((EM$467+$S472*EM$463)/EO$460)*($P$31+((EM$467+$S472*EM$463)/EO$460)*($Q$31+((EM$467+$S472*EM$463)/EO$460)*($R$31+((EM$467+$S472*EM$463)/EO$460)*($S$31)))))/100)*ER$461,0)</f>
        <v>0</v>
      </c>
      <c r="EN472" s="207">
        <f>IF((EN$467+$S472*EN$463)&lt;EO$460,($L$18+((EN$467+$S472*EN$463)/EO$460)*($M$18+((EN$467+$S472*EN$463)/EO$460)*($N$18+((EN$467+$S472*EN$463)/EO$460)*($O$18+((EN$467+$S472*EN$463)/EO$460)*($P$18+((EN$467+$S472*EN$463)/EO$460)*($Q$18+((EN$467+$S472*EN$463)/EO$460)*$R$18))))))*(1-($O$31+((EN$467+$S472*EN$463)/EO$460)*($P$31+((EN$467+$S472*EN$463)/EO$460)*($Q$31+((EN$467+$S472*EN$463)/EO$460)*($R$31+((EN$467+$S472*EN$463)/EO$460)*($S$31)))))/100)*ER$461,0)</f>
        <v>0</v>
      </c>
      <c r="EO472" s="207">
        <f>IF((EO$467+3*EO$463)&lt;EO$460,($L$18+((EO$467+3*EO$463)/EO$460)*($M$18+((EO$467+3*EO$463)/EO$460)*($N$18+((EO$467+3*EO$463)/EO$460)*($O$18+((EO$467+3*EO$463)/EO$460)*($P$18+((EO$467+3*EO$463)/EO$460)*($Q$18+((EO$467+3*EO$463)/EO$460)*$R$18))))))*ER$461,0)</f>
        <v>0</v>
      </c>
      <c r="EP472" s="318"/>
      <c r="EQ472" s="318"/>
      <c r="ER472" s="318"/>
      <c r="ES472" s="318">
        <v>3</v>
      </c>
      <c r="ET472" s="332" t="s">
        <v>223</v>
      </c>
      <c r="EU472" s="207">
        <f>IF((EU$467+3*EU$463)&lt;($F$3*EV$460+$G$3+EU$463),($L$18+((EU$467+3*EU$463)/EY$460)*($M$18+((EU$467+3*EU$463)/EY$460)*($N$18+((EU$467+3*EU$463)/EY$460)*($O$18+((EU$467+3*EU$463)/EY$460)*($P$18+((EU$467+3*EU$463)/EY$460)*($Q$18+((EU$467+3*EU$463)/EY$460)*$R$18))))))*(1-($O$31+((EU$467+3*EU$463)/EY$460)*($P$31+((EU$467+3*EU$463)/EY$460)*($Q$31+((EU$467+3*EU$463)/EY$460)*($R$31+((EU$467+3*EU$463)/EY$460)*($S$31)))))/100)*FB$461,0)</f>
        <v>0</v>
      </c>
      <c r="EV472" s="207">
        <f>IF((EV$467+$S472*EV$463)&lt;EY$460,($L$18+((EV$467+$S472*EV$463)/EY$460)*($M$18+((EV$467+$S472*EV$463)/EY$460)*($N$18+((EV$467+$S472*EV$463)/EY$460)*($O$18+((EV$467+$S472*EV$463)/EY$460)*($P$18+((EV$467+$S472*EV$463)/EY$460)*($Q$18+((EV$467+$S472*EV$463)/EY$460)*$R$18))))))*(1-($O$31+((EV$467+$S472*EV$463)/EY$460)*($P$31+((EV$467+$S472*EV$463)/EY$460)*($Q$31+((EV$467+$S472*EV$463)/EY$460)*($R$31+((EV$467+$S472*EV$463)/EY$460)*($S$31)))))/100)*FB$461,0)</f>
        <v>0</v>
      </c>
      <c r="EW472" s="207">
        <f>IF((EW$467+$S472*EW$463)&lt;EY$460,($L$18+((EW$467+$S472*EW$463)/EY$460)*($M$18+((EW$467+$S472*EW$463)/EY$460)*($N$18+((EW$467+$S472*EW$463)/EY$460)*($O$18+((EW$467+$S472*EW$463)/EY$460)*($P$18+((EW$467+$S472*EW$463)/EY$460)*($Q$18+((EW$467+$S472*EW$463)/EY$460)*$R$18))))))*(1-($O$31+((EW$467+$S472*EW$463)/EY$460)*($P$31+((EW$467+$S472*EW$463)/EY$460)*($Q$31+((EW$467+$S472*EW$463)/EY$460)*($R$31+((EW$467+$S472*EW$463)/EY$460)*($S$31)))))/100)*FB$461,0)</f>
        <v>0</v>
      </c>
      <c r="EX472" s="207">
        <f>IF((EX$467+$S472*EX$463)&lt;EY$460,($L$18+((EX$467+$S472*EX$463)/EY$460)*($M$18+((EX$467+$S472*EX$463)/EY$460)*($N$18+((EX$467+$S472*EX$463)/EY$460)*($O$18+((EX$467+$S472*EX$463)/EY$460)*($P$18+((EX$467+$S472*EX$463)/EY$460)*($Q$18+((EX$467+$S472*EX$463)/EY$460)*$R$18))))))*(1-($O$31+((EX$467+$S472*EX$463)/EY$460)*($P$31+((EX$467+$S472*EX$463)/EY$460)*($Q$31+((EX$467+$S472*EX$463)/EY$460)*($R$31+((EX$467+$S472*EX$463)/EY$460)*($S$31)))))/100)*FB$461,0)</f>
        <v>0</v>
      </c>
      <c r="EY472" s="207">
        <f>IF((EY$467+3*EY$463)&lt;EY$460,($L$18+((EY$467+3*EY$463)/EY$460)*($M$18+((EY$467+3*EY$463)/EY$460)*($N$18+((EY$467+3*EY$463)/EY$460)*($O$18+((EY$467+3*EY$463)/EY$460)*($P$18+((EY$467+3*EY$463)/EY$460)*($Q$18+((EY$467+3*EY$463)/EY$460)*$R$18))))))*FB$461,0)</f>
        <v>0</v>
      </c>
      <c r="EZ472" s="318"/>
      <c r="FA472" s="318"/>
      <c r="FB472" s="318"/>
      <c r="FC472" s="318">
        <v>3</v>
      </c>
      <c r="FD472" s="332" t="s">
        <v>223</v>
      </c>
      <c r="FE472" s="207">
        <f>IF((FE$467+3*FE$463)&lt;($F$3*FF$460+$G$3+FE$463),($L$18+((FE$467+3*FE$463)/FI$460)*($M$18+((FE$467+3*FE$463)/FI$460)*($N$18+((FE$467+3*FE$463)/FI$460)*($O$18+((FE$467+3*FE$463)/FI$460)*($P$18+((FE$467+3*FE$463)/FI$460)*($Q$18+((FE$467+3*FE$463)/FI$460)*$R$18))))))*(1-($O$31+((FE$467+3*FE$463)/FI$460)*($P$31+((FE$467+3*FE$463)/FI$460)*($Q$31+((FE$467+3*FE$463)/FI$460)*($R$31+((FE$467+3*FE$463)/FI$460)*($S$31)))))/100)*FL$461,0)</f>
        <v>0</v>
      </c>
      <c r="FF472" s="207">
        <f>IF((FF$467+$S472*FF$463)&lt;FI$460,($L$18+((FF$467+$S472*FF$463)/FI$460)*($M$18+((FF$467+$S472*FF$463)/FI$460)*($N$18+((FF$467+$S472*FF$463)/FI$460)*($O$18+((FF$467+$S472*FF$463)/FI$460)*($P$18+((FF$467+$S472*FF$463)/FI$460)*($Q$18+((FF$467+$S472*FF$463)/FI$460)*$R$18))))))*(1-($O$31+((FF$467+$S472*FF$463)/FI$460)*($P$31+((FF$467+$S472*FF$463)/FI$460)*($Q$31+((FF$467+$S472*FF$463)/FI$460)*($R$31+((FF$467+$S472*FF$463)/FI$460)*($S$31)))))/100)*FL$461,0)</f>
        <v>0</v>
      </c>
      <c r="FG472" s="207">
        <f>IF((FG$467+$S472*FG$463)&lt;FI$460,($L$18+((FG$467+$S472*FG$463)/FI$460)*($M$18+((FG$467+$S472*FG$463)/FI$460)*($N$18+((FG$467+$S472*FG$463)/FI$460)*($O$18+((FG$467+$S472*FG$463)/FI$460)*($P$18+((FG$467+$S472*FG$463)/FI$460)*($Q$18+((FG$467+$S472*FG$463)/FI$460)*$R$18))))))*(1-($O$31+((FG$467+$S472*FG$463)/FI$460)*($P$31+((FG$467+$S472*FG$463)/FI$460)*($Q$31+((FG$467+$S472*FG$463)/FI$460)*($R$31+((FG$467+$S472*FG$463)/FI$460)*($S$31)))))/100)*FL$461,0)</f>
        <v>0</v>
      </c>
      <c r="FH472" s="207">
        <f>IF((FH$467+$S472*FH$463)&lt;FI$460,($L$18+((FH$467+$S472*FH$463)/FI$460)*($M$18+((FH$467+$S472*FH$463)/FI$460)*($N$18+((FH$467+$S472*FH$463)/FI$460)*($O$18+((FH$467+$S472*FH$463)/FI$460)*($P$18+((FH$467+$S472*FH$463)/FI$460)*($Q$18+((FH$467+$S472*FH$463)/FI$460)*$R$18))))))*(1-($O$31+((FH$467+$S472*FH$463)/FI$460)*($P$31+((FH$467+$S472*FH$463)/FI$460)*($Q$31+((FH$467+$S472*FH$463)/FI$460)*($R$31+((FH$467+$S472*FH$463)/FI$460)*($S$31)))))/100)*FL$461,0)</f>
        <v>0</v>
      </c>
      <c r="FI472" s="207">
        <f>IF((FI$467+3*FI$463)&lt;FI$460,($L$18+((FI$467+3*FI$463)/FI$460)*($M$18+((FI$467+3*FI$463)/FI$460)*($N$18+((FI$467+3*FI$463)/FI$460)*($O$18+((FI$467+3*FI$463)/FI$460)*($P$18+((FI$467+3*FI$463)/FI$460)*($Q$18+((FI$467+3*FI$463)/FI$460)*$R$18))))))*FL$461,0)</f>
        <v>0</v>
      </c>
      <c r="FJ472" s="318"/>
      <c r="FK472" s="318"/>
      <c r="FL472" s="318"/>
      <c r="FM472" s="318">
        <v>3</v>
      </c>
      <c r="FN472" s="332" t="s">
        <v>223</v>
      </c>
      <c r="FO472" s="207">
        <f>IF((FO$467+3*FO$463)&lt;($F$3*FP$460+$G$3+FO$463),($L$18+((FO$467+3*FO$463)/FS$460)*($M$18+((FO$467+3*FO$463)/FS$460)*($N$18+((FO$467+3*FO$463)/FS$460)*($O$18+((FO$467+3*FO$463)/FS$460)*($P$18+((FO$467+3*FO$463)/FS$460)*($Q$18+((FO$467+3*FO$463)/FS$460)*$R$18))))))*(1-($O$31+((FO$467+3*FO$463)/FS$460)*($P$31+((FO$467+3*FO$463)/FS$460)*($Q$31+((FO$467+3*FO$463)/FS$460)*($R$31+((FO$467+3*FO$463)/FS$460)*($S$31)))))/100)*FV$461,0)</f>
        <v>0</v>
      </c>
      <c r="FP472" s="207">
        <f>IF((FP$467+$S472*FP$463)&lt;FS$460,($L$18+((FP$467+$S472*FP$463)/FS$460)*($M$18+((FP$467+$S472*FP$463)/FS$460)*($N$18+((FP$467+$S472*FP$463)/FS$460)*($O$18+((FP$467+$S472*FP$463)/FS$460)*($P$18+((FP$467+$S472*FP$463)/FS$460)*($Q$18+((FP$467+$S472*FP$463)/FS$460)*$R$18))))))*(1-($O$31+((FP$467+$S472*FP$463)/FS$460)*($P$31+((FP$467+$S472*FP$463)/FS$460)*($Q$31+((FP$467+$S472*FP$463)/FS$460)*($R$31+((FP$467+$S472*FP$463)/FS$460)*($S$31)))))/100)*FV$461,0)</f>
        <v>0</v>
      </c>
      <c r="FQ472" s="207">
        <f>IF((FQ$467+$S472*FQ$463)&lt;FS$460,($L$18+((FQ$467+$S472*FQ$463)/FS$460)*($M$18+((FQ$467+$S472*FQ$463)/FS$460)*($N$18+((FQ$467+$S472*FQ$463)/FS$460)*($O$18+((FQ$467+$S472*FQ$463)/FS$460)*($P$18+((FQ$467+$S472*FQ$463)/FS$460)*($Q$18+((FQ$467+$S472*FQ$463)/FS$460)*$R$18))))))*(1-($O$31+((FQ$467+$S472*FQ$463)/FS$460)*($P$31+((FQ$467+$S472*FQ$463)/FS$460)*($Q$31+((FQ$467+$S472*FQ$463)/FS$460)*($R$31+((FQ$467+$S472*FQ$463)/FS$460)*($S$31)))))/100)*FV$461,0)</f>
        <v>0</v>
      </c>
      <c r="FR472" s="207">
        <f>IF((FR$467+$S472*FR$463)&lt;FS$460,($L$18+((FR$467+$S472*FR$463)/FS$460)*($M$18+((FR$467+$S472*FR$463)/FS$460)*($N$18+((FR$467+$S472*FR$463)/FS$460)*($O$18+((FR$467+$S472*FR$463)/FS$460)*($P$18+((FR$467+$S472*FR$463)/FS$460)*($Q$18+((FR$467+$S472*FR$463)/FS$460)*$R$18))))))*(1-($O$31+((FR$467+$S472*FR$463)/FS$460)*($P$31+((FR$467+$S472*FR$463)/FS$460)*($Q$31+((FR$467+$S472*FR$463)/FS$460)*($R$31+((FR$467+$S472*FR$463)/FS$460)*($S$31)))))/100)*FV$461,0)</f>
        <v>0</v>
      </c>
      <c r="FS472" s="207">
        <f>IF((FS$467+3*FS$463)&lt;FS$460,($L$18+((FS$467+3*FS$463)/FS$460)*($M$18+((FS$467+3*FS$463)/FS$460)*($N$18+((FS$467+3*FS$463)/FS$460)*($O$18+((FS$467+3*FS$463)/FS$460)*($P$18+((FS$467+3*FS$463)/FS$460)*($Q$18+((FS$467+3*FS$463)/FS$460)*$R$18))))))*FV$461,0)</f>
        <v>0</v>
      </c>
      <c r="FT472" s="318"/>
      <c r="FU472" s="318"/>
      <c r="FV472" s="318"/>
      <c r="FW472" s="318">
        <v>3</v>
      </c>
      <c r="FX472" s="332" t="s">
        <v>223</v>
      </c>
      <c r="FY472" s="207">
        <f>IF((FY$467+3*FY$463)&lt;($F$3*FZ$460+$G$3+FY$463),($L$18+((FY$467+3*FY$463)/GC$460)*($M$18+((FY$467+3*FY$463)/GC$460)*($N$18+((FY$467+3*FY$463)/GC$460)*($O$18+((FY$467+3*FY$463)/GC$460)*($P$18+((FY$467+3*FY$463)/GC$460)*($Q$18+((FY$467+3*FY$463)/GC$460)*$R$18))))))*(1-($O$31+((FY$467+3*FY$463)/GC$460)*($P$31+((FY$467+3*FY$463)/GC$460)*($Q$31+((FY$467+3*FY$463)/GC$460)*($R$31+((FY$467+3*FY$463)/GC$460)*($S$31)))))/100)*GF$461,0)</f>
        <v>0</v>
      </c>
      <c r="FZ472" s="207">
        <f>IF((FZ$467+$S472*FZ$463)&lt;GC$460,($L$18+((FZ$467+$S472*FZ$463)/GC$460)*($M$18+((FZ$467+$S472*FZ$463)/GC$460)*($N$18+((FZ$467+$S472*FZ$463)/GC$460)*($O$18+((FZ$467+$S472*FZ$463)/GC$460)*($P$18+((FZ$467+$S472*FZ$463)/GC$460)*($Q$18+((FZ$467+$S472*FZ$463)/GC$460)*$R$18))))))*(1-($O$31+((FZ$467+$S472*FZ$463)/GC$460)*($P$31+((FZ$467+$S472*FZ$463)/GC$460)*($Q$31+((FZ$467+$S472*FZ$463)/GC$460)*($R$31+((FZ$467+$S472*FZ$463)/GC$460)*($S$31)))))/100)*GF$461,0)</f>
        <v>0</v>
      </c>
      <c r="GA472" s="207">
        <f>IF((GA$467+$S472*GA$463)&lt;GC$460,($L$18+((GA$467+$S472*GA$463)/GC$460)*($M$18+((GA$467+$S472*GA$463)/GC$460)*($N$18+((GA$467+$S472*GA$463)/GC$460)*($O$18+((GA$467+$S472*GA$463)/GC$460)*($P$18+((GA$467+$S472*GA$463)/GC$460)*($Q$18+((GA$467+$S472*GA$463)/GC$460)*$R$18))))))*(1-($O$31+((GA$467+$S472*GA$463)/GC$460)*($P$31+((GA$467+$S472*GA$463)/GC$460)*($Q$31+((GA$467+$S472*GA$463)/GC$460)*($R$31+((GA$467+$S472*GA$463)/GC$460)*($S$31)))))/100)*GF$461,0)</f>
        <v>0</v>
      </c>
      <c r="GB472" s="207">
        <f>IF((GB$467+$S472*GB$463)&lt;GC$460,($L$18+((GB$467+$S472*GB$463)/GC$460)*($M$18+((GB$467+$S472*GB$463)/GC$460)*($N$18+((GB$467+$S472*GB$463)/GC$460)*($O$18+((GB$467+$S472*GB$463)/GC$460)*($P$18+((GB$467+$S472*GB$463)/GC$460)*($Q$18+((GB$467+$S472*GB$463)/GC$460)*$R$18))))))*(1-($O$31+((GB$467+$S472*GB$463)/GC$460)*($P$31+((GB$467+$S472*GB$463)/GC$460)*($Q$31+((GB$467+$S472*GB$463)/GC$460)*($R$31+((GB$467+$S472*GB$463)/GC$460)*($S$31)))))/100)*GF$461,0)</f>
        <v>0</v>
      </c>
      <c r="GC472" s="207">
        <f>IF((GC$467+3*GC$463)&lt;GC$460,($L$18+((GC$467+3*GC$463)/GC$460)*($M$18+((GC$467+3*GC$463)/GC$460)*($N$18+((GC$467+3*GC$463)/GC$460)*($O$18+((GC$467+3*GC$463)/GC$460)*($P$18+((GC$467+3*GC$463)/GC$460)*($Q$18+((GC$467+3*GC$463)/GC$460)*$R$18))))))*GF$461,0)</f>
        <v>0</v>
      </c>
      <c r="GD472" s="318"/>
      <c r="GE472" s="318"/>
      <c r="GF472" s="318"/>
      <c r="GG472" s="318">
        <v>3</v>
      </c>
      <c r="GH472" s="332" t="s">
        <v>223</v>
      </c>
      <c r="GI472" s="207">
        <f>IF((GI$467+3*GI$463)&lt;($F$3*GJ$460+$G$3+GI$463),($L$18+((GI$467+3*GI$463)/GM$460)*($M$18+((GI$467+3*GI$463)/GM$460)*($N$18+((GI$467+3*GI$463)/GM$460)*($O$18+((GI$467+3*GI$463)/GM$460)*($P$18+((GI$467+3*GI$463)/GM$460)*($Q$18+((GI$467+3*GI$463)/GM$460)*$R$18))))))*(1-($O$31+((GI$467+3*GI$463)/GM$460)*($P$31+((GI$467+3*GI$463)/GM$460)*($Q$31+((GI$467+3*GI$463)/GM$460)*($R$31+((GI$467+3*GI$463)/GM$460)*($S$31)))))/100)*GP$461,0)</f>
        <v>0</v>
      </c>
      <c r="GJ472" s="207">
        <f>IF((GJ$467+$S472*GJ$463)&lt;GM$460,($L$18+((GJ$467+$S472*GJ$463)/GM$460)*($M$18+((GJ$467+$S472*GJ$463)/GM$460)*($N$18+((GJ$467+$S472*GJ$463)/GM$460)*($O$18+((GJ$467+$S472*GJ$463)/GM$460)*($P$18+((GJ$467+$S472*GJ$463)/GM$460)*($Q$18+((GJ$467+$S472*GJ$463)/GM$460)*$R$18))))))*(1-($O$31+((GJ$467+$S472*GJ$463)/GM$460)*($P$31+((GJ$467+$S472*GJ$463)/GM$460)*($Q$31+((GJ$467+$S472*GJ$463)/GM$460)*($R$31+((GJ$467+$S472*GJ$463)/GM$460)*($S$31)))))/100)*GP$461,0)</f>
        <v>0</v>
      </c>
      <c r="GK472" s="207">
        <f>IF((GK$467+$S472*GK$463)&lt;GM$460,($L$18+((GK$467+$S472*GK$463)/GM$460)*($M$18+((GK$467+$S472*GK$463)/GM$460)*($N$18+((GK$467+$S472*GK$463)/GM$460)*($O$18+((GK$467+$S472*GK$463)/GM$460)*($P$18+((GK$467+$S472*GK$463)/GM$460)*($Q$18+((GK$467+$S472*GK$463)/GM$460)*$R$18))))))*(1-($O$31+((GK$467+$S472*GK$463)/GM$460)*($P$31+((GK$467+$S472*GK$463)/GM$460)*($Q$31+((GK$467+$S472*GK$463)/GM$460)*($R$31+((GK$467+$S472*GK$463)/GM$460)*($S$31)))))/100)*GP$461,0)</f>
        <v>0</v>
      </c>
      <c r="GL472" s="207">
        <f>IF((GL$467+$S472*GL$463)&lt;GM$460,($L$18+((GL$467+$S472*GL$463)/GM$460)*($M$18+((GL$467+$S472*GL$463)/GM$460)*($N$18+((GL$467+$S472*GL$463)/GM$460)*($O$18+((GL$467+$S472*GL$463)/GM$460)*($P$18+((GL$467+$S472*GL$463)/GM$460)*($Q$18+((GL$467+$S472*GL$463)/GM$460)*$R$18))))))*(1-($O$31+((GL$467+$S472*GL$463)/GM$460)*($P$31+((GL$467+$S472*GL$463)/GM$460)*($Q$31+((GL$467+$S472*GL$463)/GM$460)*($R$31+((GL$467+$S472*GL$463)/GM$460)*($S$31)))))/100)*GP$461,0)</f>
        <v>0</v>
      </c>
      <c r="GM472" s="207">
        <f>IF((GM$467+3*GM$463)&lt;GM$460,($L$18+((GM$467+3*GM$463)/GM$460)*($M$18+((GM$467+3*GM$463)/GM$460)*($N$18+((GM$467+3*GM$463)/GM$460)*($O$18+((GM$467+3*GM$463)/GM$460)*($P$18+((GM$467+3*GM$463)/GM$460)*($Q$18+((GM$467+3*GM$463)/GM$460)*$R$18))))))*GP$461,0)</f>
        <v>0</v>
      </c>
      <c r="GN472" s="318"/>
      <c r="GO472" s="318"/>
      <c r="GP472" s="318"/>
      <c r="GQ472" s="318">
        <v>3</v>
      </c>
      <c r="GR472" s="332" t="s">
        <v>223</v>
      </c>
      <c r="GS472" s="207">
        <f>IF((GS$467+3*GS$463)&lt;($F$3*GT$460+$G$3+GS$463),($L$18+((GS$467+3*GS$463)/GW$460)*($M$18+((GS$467+3*GS$463)/GW$460)*($N$18+((GS$467+3*GS$463)/GW$460)*($O$18+((GS$467+3*GS$463)/GW$460)*($P$18+((GS$467+3*GS$463)/GW$460)*($Q$18+((GS$467+3*GS$463)/GW$460)*$R$18))))))*(1-($O$31+((GS$467+3*GS$463)/GW$460)*($P$31+((GS$467+3*GS$463)/GW$460)*($Q$31+((GS$467+3*GS$463)/GW$460)*($R$31+((GS$467+3*GS$463)/GW$460)*($S$31)))))/100)*GZ$461,0)</f>
        <v>0</v>
      </c>
      <c r="GT472" s="207">
        <f>IF((GT$467+$S472*GT$463)&lt;GW$460,($L$18+((GT$467+$S472*GT$463)/GW$460)*($M$18+((GT$467+$S472*GT$463)/GW$460)*($N$18+((GT$467+$S472*GT$463)/GW$460)*($O$18+((GT$467+$S472*GT$463)/GW$460)*($P$18+((GT$467+$S472*GT$463)/GW$460)*($Q$18+((GT$467+$S472*GT$463)/GW$460)*$R$18))))))*(1-($O$31+((GT$467+$S472*GT$463)/GW$460)*($P$31+((GT$467+$S472*GT$463)/GW$460)*($Q$31+((GT$467+$S472*GT$463)/GW$460)*($R$31+((GT$467+$S472*GT$463)/GW$460)*($S$31)))))/100)*GZ$461,0)</f>
        <v>0</v>
      </c>
      <c r="GU472" s="207">
        <f>IF((GU$467+$S472*GU$463)&lt;GW$460,($L$18+((GU$467+$S472*GU$463)/GW$460)*($M$18+((GU$467+$S472*GU$463)/GW$460)*($N$18+((GU$467+$S472*GU$463)/GW$460)*($O$18+((GU$467+$S472*GU$463)/GW$460)*($P$18+((GU$467+$S472*GU$463)/GW$460)*($Q$18+((GU$467+$S472*GU$463)/GW$460)*$R$18))))))*(1-($O$31+((GU$467+$S472*GU$463)/GW$460)*($P$31+((GU$467+$S472*GU$463)/GW$460)*($Q$31+((GU$467+$S472*GU$463)/GW$460)*($R$31+((GU$467+$S472*GU$463)/GW$460)*($S$31)))))/100)*GZ$461,0)</f>
        <v>0</v>
      </c>
      <c r="GV472" s="207">
        <f>IF((GV$467+$S472*GV$463)&lt;GW$460,($L$18+((GV$467+$S472*GV$463)/GW$460)*($M$18+((GV$467+$S472*GV$463)/GW$460)*($N$18+((GV$467+$S472*GV$463)/GW$460)*($O$18+((GV$467+$S472*GV$463)/GW$460)*($P$18+((GV$467+$S472*GV$463)/GW$460)*($Q$18+((GV$467+$S472*GV$463)/GW$460)*$R$18))))))*(1-($O$31+((GV$467+$S472*GV$463)/GW$460)*($P$31+((GV$467+$S472*GV$463)/GW$460)*($Q$31+((GV$467+$S472*GV$463)/GW$460)*($R$31+((GV$467+$S472*GV$463)/GW$460)*($S$31)))))/100)*GZ$461,0)</f>
        <v>0</v>
      </c>
      <c r="GW472" s="207">
        <f>IF((GW$467+3*GW$463)&lt;GW$460,($L$18+((GW$467+3*GW$463)/GW$460)*($M$18+((GW$467+3*GW$463)/GW$460)*($N$18+((GW$467+3*GW$463)/GW$460)*($O$18+((GW$467+3*GW$463)/GW$460)*($P$18+((GW$467+3*GW$463)/GW$460)*($Q$18+((GW$467+3*GW$463)/GW$460)*$R$18))))))*GZ$461,0)</f>
        <v>0</v>
      </c>
      <c r="GX472" s="318"/>
      <c r="GY472" s="318"/>
      <c r="GZ472" s="318"/>
      <c r="HA472" s="318">
        <v>3</v>
      </c>
      <c r="HB472" s="332" t="s">
        <v>223</v>
      </c>
      <c r="HC472" s="207">
        <f>IF((HC$467+3*HC$463)&lt;($F$3*HD$460+$G$3+HC$463),($L$18+((HC$467+3*HC$463)/HG$460)*($M$18+((HC$467+3*HC$463)/HG$460)*($N$18+((HC$467+3*HC$463)/HG$460)*($O$18+((HC$467+3*HC$463)/HG$460)*($P$18+((HC$467+3*HC$463)/HG$460)*($Q$18+((HC$467+3*HC$463)/HG$460)*$R$18))))))*(1-($O$31+((HC$467+3*HC$463)/HG$460)*($P$31+((HC$467+3*HC$463)/HG$460)*($Q$31+((HC$467+3*HC$463)/HG$460)*($R$31+((HC$467+3*HC$463)/HG$460)*($S$31)))))/100)*HJ$461,0)</f>
        <v>0</v>
      </c>
      <c r="HD472" s="207">
        <f>IF((HD$467+$S472*HD$463)&lt;HG$460,($L$18+((HD$467+$S472*HD$463)/HG$460)*($M$18+((HD$467+$S472*HD$463)/HG$460)*($N$18+((HD$467+$S472*HD$463)/HG$460)*($O$18+((HD$467+$S472*HD$463)/HG$460)*($P$18+((HD$467+$S472*HD$463)/HG$460)*($Q$18+((HD$467+$S472*HD$463)/HG$460)*$R$18))))))*(1-($O$31+((HD$467+$S472*HD$463)/HG$460)*($P$31+((HD$467+$S472*HD$463)/HG$460)*($Q$31+((HD$467+$S472*HD$463)/HG$460)*($R$31+((HD$467+$S472*HD$463)/HG$460)*($S$31)))))/100)*HJ$461,0)</f>
        <v>0</v>
      </c>
      <c r="HE472" s="207">
        <f>IF((HE$467+$S472*HE$463)&lt;HG$460,($L$18+((HE$467+$S472*HE$463)/HG$460)*($M$18+((HE$467+$S472*HE$463)/HG$460)*($N$18+((HE$467+$S472*HE$463)/HG$460)*($O$18+((HE$467+$S472*HE$463)/HG$460)*($P$18+((HE$467+$S472*HE$463)/HG$460)*($Q$18+((HE$467+$S472*HE$463)/HG$460)*$R$18))))))*(1-($O$31+((HE$467+$S472*HE$463)/HG$460)*($P$31+((HE$467+$S472*HE$463)/HG$460)*($Q$31+((HE$467+$S472*HE$463)/HG$460)*($R$31+((HE$467+$S472*HE$463)/HG$460)*($S$31)))))/100)*HJ$461,0)</f>
        <v>0</v>
      </c>
      <c r="HF472" s="207">
        <f>IF((HF$467+$S472*HF$463)&lt;HG$460,($L$18+((HF$467+$S472*HF$463)/HG$460)*($M$18+((HF$467+$S472*HF$463)/HG$460)*($N$18+((HF$467+$S472*HF$463)/HG$460)*($O$18+((HF$467+$S472*HF$463)/HG$460)*($P$18+((HF$467+$S472*HF$463)/HG$460)*($Q$18+((HF$467+$S472*HF$463)/HG$460)*$R$18))))))*(1-($O$31+((HF$467+$S472*HF$463)/HG$460)*($P$31+((HF$467+$S472*HF$463)/HG$460)*($Q$31+((HF$467+$S472*HF$463)/HG$460)*($R$31+((HF$467+$S472*HF$463)/HG$460)*($S$31)))))/100)*HJ$461,0)</f>
        <v>0</v>
      </c>
      <c r="HG472" s="207">
        <f>IF((HG$467+3*HG$463)&lt;HG$460,($L$18+((HG$467+3*HG$463)/HG$460)*($M$18+((HG$467+3*HG$463)/HG$460)*($N$18+((HG$467+3*HG$463)/HG$460)*($O$18+((HG$467+3*HG$463)/HG$460)*($P$18+((HG$467+3*HG$463)/HG$460)*($Q$18+((HG$467+3*HG$463)/HG$460)*$R$18))))))*HJ$461,0)</f>
        <v>0</v>
      </c>
      <c r="HH472" s="318"/>
      <c r="HI472" s="318"/>
      <c r="HJ472" s="318"/>
      <c r="HK472" s="318">
        <v>3</v>
      </c>
      <c r="HL472" s="332" t="s">
        <v>223</v>
      </c>
      <c r="HM472" s="207">
        <f>IF((HM$467+3*HM$463)&lt;($F$3*HN$460+$G$3+HM$463),($L$18+((HM$467+3*HM$463)/HQ$460)*($M$18+((HM$467+3*HM$463)/HQ$460)*($N$18+((HM$467+3*HM$463)/HQ$460)*($O$18+((HM$467+3*HM$463)/HQ$460)*($P$18+((HM$467+3*HM$463)/HQ$460)*($Q$18+((HM$467+3*HM$463)/HQ$460)*$R$18))))))*(1-($O$31+((HM$467+3*HM$463)/HQ$460)*($P$31+((HM$467+3*HM$463)/HQ$460)*($Q$31+((HM$467+3*HM$463)/HQ$460)*($R$31+((HM$467+3*HM$463)/HQ$460)*($S$31)))))/100)*HT$461,0)</f>
        <v>0</v>
      </c>
      <c r="HN472" s="207">
        <f>IF((HN$467+$S472*HN$463)&lt;HQ$460,($L$18+((HN$467+$S472*HN$463)/HQ$460)*($M$18+((HN$467+$S472*HN$463)/HQ$460)*($N$18+((HN$467+$S472*HN$463)/HQ$460)*($O$18+((HN$467+$S472*HN$463)/HQ$460)*($P$18+((HN$467+$S472*HN$463)/HQ$460)*($Q$18+((HN$467+$S472*HN$463)/HQ$460)*$R$18))))))*(1-($O$31+((HN$467+$S472*HN$463)/HQ$460)*($P$31+((HN$467+$S472*HN$463)/HQ$460)*($Q$31+((HN$467+$S472*HN$463)/HQ$460)*($R$31+((HN$467+$S472*HN$463)/HQ$460)*($S$31)))))/100)*HT$461,0)</f>
        <v>0</v>
      </c>
      <c r="HO472" s="207">
        <f>IF((HO$467+$S472*HO$463)&lt;HQ$460,($L$18+((HO$467+$S472*HO$463)/HQ$460)*($M$18+((HO$467+$S472*HO$463)/HQ$460)*($N$18+((HO$467+$S472*HO$463)/HQ$460)*($O$18+((HO$467+$S472*HO$463)/HQ$460)*($P$18+((HO$467+$S472*HO$463)/HQ$460)*($Q$18+((HO$467+$S472*HO$463)/HQ$460)*$R$18))))))*(1-($O$31+((HO$467+$S472*HO$463)/HQ$460)*($P$31+((HO$467+$S472*HO$463)/HQ$460)*($Q$31+((HO$467+$S472*HO$463)/HQ$460)*($R$31+((HO$467+$S472*HO$463)/HQ$460)*($S$31)))))/100)*HT$461,0)</f>
        <v>0</v>
      </c>
      <c r="HP472" s="207">
        <f>IF((HP$467+$S472*HP$463)&lt;HQ$460,($L$18+((HP$467+$S472*HP$463)/HQ$460)*($M$18+((HP$467+$S472*HP$463)/HQ$460)*($N$18+((HP$467+$S472*HP$463)/HQ$460)*($O$18+((HP$467+$S472*HP$463)/HQ$460)*($P$18+((HP$467+$S472*HP$463)/HQ$460)*($Q$18+((HP$467+$S472*HP$463)/HQ$460)*$R$18))))))*(1-($O$31+((HP$467+$S472*HP$463)/HQ$460)*($P$31+((HP$467+$S472*HP$463)/HQ$460)*($Q$31+((HP$467+$S472*HP$463)/HQ$460)*($R$31+((HP$467+$S472*HP$463)/HQ$460)*($S$31)))))/100)*HT$461,0)</f>
        <v>0</v>
      </c>
      <c r="HQ472" s="207">
        <f>IF((HQ$467+3*HQ$463)&lt;HQ$460,($L$18+((HQ$467+3*HQ$463)/HQ$460)*($M$18+((HQ$467+3*HQ$463)/HQ$460)*($N$18+((HQ$467+3*HQ$463)/HQ$460)*($O$18+((HQ$467+3*HQ$463)/HQ$460)*($P$18+((HQ$467+3*HQ$463)/HQ$460)*($Q$18+((HQ$467+3*HQ$463)/HQ$460)*$R$18))))))*HT$461,0)</f>
        <v>0</v>
      </c>
      <c r="HR472" s="318"/>
      <c r="HS472" s="318"/>
      <c r="HT472" s="318"/>
      <c r="HU472" s="318">
        <v>3</v>
      </c>
      <c r="HV472" s="332" t="s">
        <v>223</v>
      </c>
      <c r="HW472" s="207">
        <f>IF((HW$467+3*HW$463)&lt;($F$3*HX$460+$G$3+HW$463),($L$18+((HW$467+3*HW$463)/IA$460)*($M$18+((HW$467+3*HW$463)/IA$460)*($N$18+((HW$467+3*HW$463)/IA$460)*($O$18+((HW$467+3*HW$463)/IA$460)*($P$18+((HW$467+3*HW$463)/IA$460)*($Q$18+((HW$467+3*HW$463)/IA$460)*$R$18))))))*(1-($O$31+((HW$467+3*HW$463)/IA$460)*($P$31+((HW$467+3*HW$463)/IA$460)*($Q$31+((HW$467+3*HW$463)/IA$460)*($R$31+((HW$467+3*HW$463)/IA$460)*($S$31)))))/100)*ID$461,0)</f>
        <v>0</v>
      </c>
      <c r="HX472" s="207">
        <f>IF((HX$467+$S472*HX$463)&lt;IA$460,($L$18+((HX$467+$S472*HX$463)/IA$460)*($M$18+((HX$467+$S472*HX$463)/IA$460)*($N$18+((HX$467+$S472*HX$463)/IA$460)*($O$18+((HX$467+$S472*HX$463)/IA$460)*($P$18+((HX$467+$S472*HX$463)/IA$460)*($Q$18+((HX$467+$S472*HX$463)/IA$460)*$R$18))))))*(1-($O$31+((HX$467+$S472*HX$463)/IA$460)*($P$31+((HX$467+$S472*HX$463)/IA$460)*($Q$31+((HX$467+$S472*HX$463)/IA$460)*($R$31+((HX$467+$S472*HX$463)/IA$460)*($S$31)))))/100)*ID$461,0)</f>
        <v>0</v>
      </c>
      <c r="HY472" s="207">
        <f>IF((HY$467+$S472*HY$463)&lt;IA$460,($L$18+((HY$467+$S472*HY$463)/IA$460)*($M$18+((HY$467+$S472*HY$463)/IA$460)*($N$18+((HY$467+$S472*HY$463)/IA$460)*($O$18+((HY$467+$S472*HY$463)/IA$460)*($P$18+((HY$467+$S472*HY$463)/IA$460)*($Q$18+((HY$467+$S472*HY$463)/IA$460)*$R$18))))))*(1-($O$31+((HY$467+$S472*HY$463)/IA$460)*($P$31+((HY$467+$S472*HY$463)/IA$460)*($Q$31+((HY$467+$S472*HY$463)/IA$460)*($R$31+((HY$467+$S472*HY$463)/IA$460)*($S$31)))))/100)*ID$461,0)</f>
        <v>0</v>
      </c>
      <c r="HZ472" s="207">
        <f>IF((HZ$467+$S472*HZ$463)&lt;IA$460,($L$18+((HZ$467+$S472*HZ$463)/IA$460)*($M$18+((HZ$467+$S472*HZ$463)/IA$460)*($N$18+((HZ$467+$S472*HZ$463)/IA$460)*($O$18+((HZ$467+$S472*HZ$463)/IA$460)*($P$18+((HZ$467+$S472*HZ$463)/IA$460)*($Q$18+((HZ$467+$S472*HZ$463)/IA$460)*$R$18))))))*(1-($O$31+((HZ$467+$S472*HZ$463)/IA$460)*($P$31+((HZ$467+$S472*HZ$463)/IA$460)*($Q$31+((HZ$467+$S472*HZ$463)/IA$460)*($R$31+((HZ$467+$S472*HZ$463)/IA$460)*($S$31)))))/100)*ID$461,0)</f>
        <v>0</v>
      </c>
      <c r="IA472" s="207">
        <f>IF((IA$467+3*IA$463)&lt;IA$460,($L$18+((IA$467+3*IA$463)/IA$460)*($M$18+((IA$467+3*IA$463)/IA$460)*($N$18+((IA$467+3*IA$463)/IA$460)*($O$18+((IA$467+3*IA$463)/IA$460)*($P$18+((IA$467+3*IA$463)/IA$460)*($Q$18+((IA$467+3*IA$463)/IA$460)*$R$18))))))*ID$461,0)</f>
        <v>0</v>
      </c>
      <c r="IB472" s="318"/>
      <c r="IC472" s="318"/>
      <c r="ID472" s="318"/>
      <c r="IE472" s="318">
        <v>3</v>
      </c>
      <c r="IF472" s="332" t="s">
        <v>223</v>
      </c>
      <c r="IG472" s="207">
        <f>IF((IG$467+3*IG$463)&lt;($F$3*IH$460+$G$3+IG$463),($L$18+((IG$467+3*IG$463)/IK$460)*($M$18+((IG$467+3*IG$463)/IK$460)*($N$18+((IG$467+3*IG$463)/IK$460)*($O$18+((IG$467+3*IG$463)/IK$460)*($P$18+((IG$467+3*IG$463)/IK$460)*($Q$18+((IG$467+3*IG$463)/IK$460)*$R$18))))))*(1-($O$31+((IG$467+3*IG$463)/IK$460)*($P$31+((IG$467+3*IG$463)/IK$460)*($Q$31+((IG$467+3*IG$463)/IK$460)*($R$31+((IG$467+3*IG$463)/IK$460)*($S$31)))))/100)*IN$461,0)</f>
        <v>0</v>
      </c>
      <c r="IH472" s="207">
        <f>IF((IH$467+$S472*IH$463)&lt;IK$460,($L$18+((IH$467+$S472*IH$463)/IK$460)*($M$18+((IH$467+$S472*IH$463)/IK$460)*($N$18+((IH$467+$S472*IH$463)/IK$460)*($O$18+((IH$467+$S472*IH$463)/IK$460)*($P$18+((IH$467+$S472*IH$463)/IK$460)*($Q$18+((IH$467+$S472*IH$463)/IK$460)*$R$18))))))*(1-($O$31+((IH$467+$S472*IH$463)/IK$460)*($P$31+((IH$467+$S472*IH$463)/IK$460)*($Q$31+((IH$467+$S472*IH$463)/IK$460)*($R$31+((IH$467+$S472*IH$463)/IK$460)*($S$31)))))/100)*IN$461,0)</f>
        <v>0</v>
      </c>
      <c r="II472" s="207">
        <f>IF((II$467+$S472*II$463)&lt;IK$460,($L$18+((II$467+$S472*II$463)/IK$460)*($M$18+((II$467+$S472*II$463)/IK$460)*($N$18+((II$467+$S472*II$463)/IK$460)*($O$18+((II$467+$S472*II$463)/IK$460)*($P$18+((II$467+$S472*II$463)/IK$460)*($Q$18+((II$467+$S472*II$463)/IK$460)*$R$18))))))*(1-($O$31+((II$467+$S472*II$463)/IK$460)*($P$31+((II$467+$S472*II$463)/IK$460)*($Q$31+((II$467+$S472*II$463)/IK$460)*($R$31+((II$467+$S472*II$463)/IK$460)*($S$31)))))/100)*IN$461,0)</f>
        <v>0</v>
      </c>
      <c r="IJ472" s="207">
        <f>IF((IJ$467+$S472*IJ$463)&lt;IK$460,($L$18+((IJ$467+$S472*IJ$463)/IK$460)*($M$18+((IJ$467+$S472*IJ$463)/IK$460)*($N$18+((IJ$467+$S472*IJ$463)/IK$460)*($O$18+((IJ$467+$S472*IJ$463)/IK$460)*($P$18+((IJ$467+$S472*IJ$463)/IK$460)*($Q$18+((IJ$467+$S472*IJ$463)/IK$460)*$R$18))))))*(1-($O$31+((IJ$467+$S472*IJ$463)/IK$460)*($P$31+((IJ$467+$S472*IJ$463)/IK$460)*($Q$31+((IJ$467+$S472*IJ$463)/IK$460)*($R$31+((IJ$467+$S472*IJ$463)/IK$460)*($S$31)))))/100)*IN$461,0)</f>
        <v>0</v>
      </c>
      <c r="IK472" s="207">
        <f>IF((IK$467+3*IK$463)&lt;IK$460,($L$18+((IK$467+3*IK$463)/IK$460)*($M$18+((IK$467+3*IK$463)/IK$460)*($N$18+((IK$467+3*IK$463)/IK$460)*($O$18+((IK$467+3*IK$463)/IK$460)*($P$18+((IK$467+3*IK$463)/IK$460)*($Q$18+((IK$467+3*IK$463)/IK$460)*$R$18))))))*IN$461,0)</f>
        <v>0</v>
      </c>
      <c r="IL472" s="318"/>
      <c r="IM472" s="318"/>
      <c r="IN472" s="318"/>
      <c r="IO472" s="318"/>
    </row>
    <row r="473" spans="1:249" ht="13.5">
      <c r="A473" s="339"/>
      <c r="B473" s="341"/>
      <c r="C473" s="342"/>
      <c r="D473" s="343"/>
      <c r="E473" s="328"/>
      <c r="F473" s="318"/>
      <c r="G473" s="318"/>
      <c r="H473" s="318"/>
      <c r="I473" s="318"/>
      <c r="K473" s="318"/>
      <c r="L473" s="318"/>
      <c r="M473" s="318"/>
      <c r="N473" s="318"/>
      <c r="O473" s="318"/>
      <c r="P473" s="318"/>
      <c r="Q473" s="318"/>
      <c r="R473" s="318"/>
      <c r="S473" s="318">
        <v>4</v>
      </c>
      <c r="T473" s="332" t="s">
        <v>224</v>
      </c>
      <c r="U473" s="207">
        <f>IF((U$467+4*U$463)&lt;($F$3*V$460+$G$3+U$463),($L$18+((U$467+4*U$463)/Y$460)*($M$18+((U$467+4*U$463)/Y$460)*($N$18+((U$467+4*U$463)/Y$460)*($O$18+((U$467+4*U$463)/Y$460)*($P$18+((U$467+4*U$463)/Y$460)*($Q$18+((U$467+4*U$463)/Y$460)*$R$18))))))*(1-($O$31+((U$467+4*U$463)/Y$460)*($P$31+((U$467+4*U$463)/Y$460)*($Q$31+((U$467+4*U$463)/Y$460)*($R$31+((U$467+4*U$463)/Y$460)*($S$31)))))/100)*AB$461,0)</f>
        <v>0</v>
      </c>
      <c r="V473" s="207">
        <f>IF((V$467+$S473*V$463)&lt;Y$460,($L$18+((V$467+$S473*V$463)/Y$460)*($M$18+((V$467+$S473*V$463)/Y$460)*($N$18+((V$467+$S473*V$463)/Y$460)*($O$18+((V$467+$S473*V$463)/Y$460)*($P$18+((V$467+$S473*V$463)/Y$460)*($Q$18+((V$467+$S473*V$463)/Y$460)*$R$18))))))*(1-($O$31+((V$467+$S473*V$463)/Y$460)*($P$31+((V$467+$S473*V$463)/Y$460)*($Q$31+((V$467+$S473*V$463)/Y$460)*($R$31+((V$467+$S473*V$463)/Y$460)*($S$31)))))/100)*AB$461,0)</f>
        <v>0</v>
      </c>
      <c r="W473" s="207">
        <f>IF((W$467+$S473*W$463)&lt;Y$460,($L$18+((W$467+$S473*W$463)/Y$460)*($M$18+((W$467+$S473*W$463)/Y$460)*($N$18+((W$467+$S473*W$463)/Y$460)*($O$18+((W$467+$S473*W$463)/Y$460)*($P$18+((W$467+$S473*W$463)/Y$460)*($Q$18+((W$467+$S473*W$463)/Y$460)*$R$18))))))*(1-($O$31+((W$467+$S473*W$463)/Y$460)*($P$31+((W$467+$S473*W$463)/Y$460)*($Q$31+((W$467+$S473*W$463)/Y$460)*($R$31+((W$467+$S473*W$463)/Y$460)*($S$31)))))/100)*AB$461,0)</f>
        <v>0</v>
      </c>
      <c r="X473" s="207">
        <f>IF((X$467+$S473*X$463)&lt;Y$460,($L$18+((X$467+$S473*X$463)/Y$460)*($M$18+((X$467+$S473*X$463)/Y$460)*($N$18+((X$467+$S473*X$463)/Y$460)*($O$18+((X$467+$S473*X$463)/Y$460)*($P$18+((X$467+$S473*X$463)/Y$460)*($Q$18+((X$467+$S473*X$463)/Y$460)*$R$18))))))*(1-($O$31+((X$467+$S473*X$463)/Y$460)*($P$31+((X$467+$S473*X$463)/Y$460)*($Q$31+((X$467+$S473*X$463)/Y$460)*($R$31+((X$467+$S473*X$463)/Y$460)*($S$31)))))/100)*AB$461,0)</f>
        <v>0</v>
      </c>
      <c r="Y473" s="207">
        <f>IF((Y$467+4*Y$463)&lt;Y$460,($L$18+((Y$467+4*Y$463)/Y$460)*($M$18+((Y$467+4*Y$463)/Y$460)*($N$18+((Y$467+4*Y$463)/Y$460)*($O$18+((Y$467+4*Y$463)/Y$460)*($P$18+((Y$467+4*Y$463)/Y$460)*($Q$18+((Y$467+4*Y$463)/Y$460)*$R$18))))))*AB$461,0)</f>
        <v>0</v>
      </c>
      <c r="Z473" s="318"/>
      <c r="AA473" s="318"/>
      <c r="AB473" s="318"/>
      <c r="AC473" s="318">
        <v>4</v>
      </c>
      <c r="AD473" s="332" t="s">
        <v>224</v>
      </c>
      <c r="AE473" s="207">
        <f>IF((AE$467+4*AE$463)&lt;($F$3*AF$460+$G$3+AE$463),($L$18+((AE$467+4*AE$463)/AI$460)*($M$18+((AE$467+4*AE$463)/AI$460)*($N$18+((AE$467+4*AE$463)/AI$460)*($O$18+((AE$467+4*AE$463)/AI$460)*($P$18+((AE$467+4*AE$463)/AI$460)*($Q$18+((AE$467+4*AE$463)/AI$460)*$R$18))))))*(1-($O$31+((AE$467+4*AE$463)/AI$460)*($P$31+((AE$467+4*AE$463)/AI$460)*($Q$31+((AE$467+4*AE$463)/AI$460)*($R$31+((AE$467+4*AE$463)/AI$460)*($S$31)))))/100)*AL$461,0)</f>
        <v>0</v>
      </c>
      <c r="AF473" s="207">
        <f>IF((AF$467+$S473*AF$463)&lt;AI$460,($L$18+((AF$467+$S473*AF$463)/AI$460)*($M$18+((AF$467+$S473*AF$463)/AI$460)*($N$18+((AF$467+$S473*AF$463)/AI$460)*($O$18+((AF$467+$S473*AF$463)/AI$460)*($P$18+((AF$467+$S473*AF$463)/AI$460)*($Q$18+((AF$467+$S473*AF$463)/AI$460)*$R$18))))))*(1-($O$31+((AF$467+$S473*AF$463)/AI$460)*($P$31+((AF$467+$S473*AF$463)/AI$460)*($Q$31+((AF$467+$S473*AF$463)/AI$460)*($R$31+((AF$467+$S473*AF$463)/AI$460)*($S$31)))))/100)*AL$461,0)</f>
        <v>0</v>
      </c>
      <c r="AG473" s="207">
        <f>IF((AG$467+$S473*AG$463)&lt;AI$460,($L$18+((AG$467+$S473*AG$463)/AI$460)*($M$18+((AG$467+$S473*AG$463)/AI$460)*($N$18+((AG$467+$S473*AG$463)/AI$460)*($O$18+((AG$467+$S473*AG$463)/AI$460)*($P$18+((AG$467+$S473*AG$463)/AI$460)*($Q$18+((AG$467+$S473*AG$463)/AI$460)*$R$18))))))*(1-($O$31+((AG$467+$S473*AG$463)/AI$460)*($P$31+((AG$467+$S473*AG$463)/AI$460)*($Q$31+((AG$467+$S473*AG$463)/AI$460)*($R$31+((AG$467+$S473*AG$463)/AI$460)*($S$31)))))/100)*AL$461,0)</f>
        <v>0</v>
      </c>
      <c r="AH473" s="207">
        <f>IF((AH$467+$S473*AH$463)&lt;AI$460,($L$18+((AH$467+$S473*AH$463)/AI$460)*($M$18+((AH$467+$S473*AH$463)/AI$460)*($N$18+((AH$467+$S473*AH$463)/AI$460)*($O$18+((AH$467+$S473*AH$463)/AI$460)*($P$18+((AH$467+$S473*AH$463)/AI$460)*($Q$18+((AH$467+$S473*AH$463)/AI$460)*$R$18))))))*(1-($O$31+((AH$467+$S473*AH$463)/AI$460)*($P$31+((AH$467+$S473*AH$463)/AI$460)*($Q$31+((AH$467+$S473*AH$463)/AI$460)*($R$31+((AH$467+$S473*AH$463)/AI$460)*($S$31)))))/100)*AL$461,0)</f>
        <v>0</v>
      </c>
      <c r="AI473" s="207">
        <f>IF((AI$467+4*AI$463)&lt;AI$460,($L$18+((AI$467+4*AI$463)/AI$460)*($M$18+((AI$467+4*AI$463)/AI$460)*($N$18+((AI$467+4*AI$463)/AI$460)*($O$18+((AI$467+4*AI$463)/AI$460)*($P$18+((AI$467+4*AI$463)/AI$460)*($Q$18+((AI$467+4*AI$463)/AI$460)*$R$18))))))*AL$461,0)</f>
        <v>0</v>
      </c>
      <c r="AJ473" s="318"/>
      <c r="AK473" s="318"/>
      <c r="AL473" s="318"/>
      <c r="AM473" s="318">
        <v>4</v>
      </c>
      <c r="AN473" s="332" t="s">
        <v>224</v>
      </c>
      <c r="AO473" s="207">
        <f>IF((AO$467+4*AO$463)&lt;($F$3*AP$460+$G$3+AO$463),($L$18+((AO$467+4*AO$463)/AS$460)*($M$18+((AO$467+4*AO$463)/AS$460)*($N$18+((AO$467+4*AO$463)/AS$460)*($O$18+((AO$467+4*AO$463)/AS$460)*($P$18+((AO$467+4*AO$463)/AS$460)*($Q$18+((AO$467+4*AO$463)/AS$460)*$R$18))))))*(1-($O$31+((AO$467+4*AO$463)/AS$460)*($P$31+((AO$467+4*AO$463)/AS$460)*($Q$31+((AO$467+4*AO$463)/AS$460)*($R$31+((AO$467+4*AO$463)/AS$460)*($S$31)))))/100)*AV$461,0)</f>
        <v>0</v>
      </c>
      <c r="AP473" s="207">
        <f>IF((AP$467+$S473*AP$463)&lt;AS$460,($L$18+((AP$467+$S473*AP$463)/AS$460)*($M$18+((AP$467+$S473*AP$463)/AS$460)*($N$18+((AP$467+$S473*AP$463)/AS$460)*($O$18+((AP$467+$S473*AP$463)/AS$460)*($P$18+((AP$467+$S473*AP$463)/AS$460)*($Q$18+((AP$467+$S473*AP$463)/AS$460)*$R$18))))))*(1-($O$31+((AP$467+$S473*AP$463)/AS$460)*($P$31+((AP$467+$S473*AP$463)/AS$460)*($Q$31+((AP$467+$S473*AP$463)/AS$460)*($R$31+((AP$467+$S473*AP$463)/AS$460)*($S$31)))))/100)*AV$461,0)</f>
        <v>0</v>
      </c>
      <c r="AQ473" s="207">
        <f>IF((AQ$467+$S473*AQ$463)&lt;AS$460,($L$18+((AQ$467+$S473*AQ$463)/AS$460)*($M$18+((AQ$467+$S473*AQ$463)/AS$460)*($N$18+((AQ$467+$S473*AQ$463)/AS$460)*($O$18+((AQ$467+$S473*AQ$463)/AS$460)*($P$18+((AQ$467+$S473*AQ$463)/AS$460)*($Q$18+((AQ$467+$S473*AQ$463)/AS$460)*$R$18))))))*(1-($O$31+((AQ$467+$S473*AQ$463)/AS$460)*($P$31+((AQ$467+$S473*AQ$463)/AS$460)*($Q$31+((AQ$467+$S473*AQ$463)/AS$460)*($R$31+((AQ$467+$S473*AQ$463)/AS$460)*($S$31)))))/100)*AV$461,0)</f>
        <v>0</v>
      </c>
      <c r="AR473" s="207">
        <f>IF((AR$467+$S473*AR$463)&lt;AS$460,($L$18+((AR$467+$S473*AR$463)/AS$460)*($M$18+((AR$467+$S473*AR$463)/AS$460)*($N$18+((AR$467+$S473*AR$463)/AS$460)*($O$18+((AR$467+$S473*AR$463)/AS$460)*($P$18+((AR$467+$S473*AR$463)/AS$460)*($Q$18+((AR$467+$S473*AR$463)/AS$460)*$R$18))))))*(1-($O$31+((AR$467+$S473*AR$463)/AS$460)*($P$31+((AR$467+$S473*AR$463)/AS$460)*($Q$31+((AR$467+$S473*AR$463)/AS$460)*($R$31+((AR$467+$S473*AR$463)/AS$460)*($S$31)))))/100)*AV$461,0)</f>
        <v>0</v>
      </c>
      <c r="AS473" s="207">
        <f>IF((AS$467+4*AS$463)&lt;AS$460,($L$18+((AS$467+4*AS$463)/AS$460)*($M$18+((AS$467+4*AS$463)/AS$460)*($N$18+((AS$467+4*AS$463)/AS$460)*($O$18+((AS$467+4*AS$463)/AS$460)*($P$18+((AS$467+4*AS$463)/AS$460)*($Q$18+((AS$467+4*AS$463)/AS$460)*$R$18))))))*AV$461,0)</f>
        <v>0</v>
      </c>
      <c r="AT473" s="318"/>
      <c r="AU473" s="318"/>
      <c r="AV473" s="318"/>
      <c r="AW473" s="318">
        <v>4</v>
      </c>
      <c r="AX473" s="332" t="s">
        <v>224</v>
      </c>
      <c r="AY473" s="207">
        <f>IF((AY$467+4*AY$463)&lt;($F$3*AZ$460+$G$3+AY$463),($L$18+((AY$467+4*AY$463)/BC$460)*($M$18+((AY$467+4*AY$463)/BC$460)*($N$18+((AY$467+4*AY$463)/BC$460)*($O$18+((AY$467+4*AY$463)/BC$460)*($P$18+((AY$467+4*AY$463)/BC$460)*($Q$18+((AY$467+4*AY$463)/BC$460)*$R$18))))))*(1-($O$31+((AY$467+4*AY$463)/BC$460)*($P$31+((AY$467+4*AY$463)/BC$460)*($Q$31+((AY$467+4*AY$463)/BC$460)*($R$31+((AY$467+4*AY$463)/BC$460)*($S$31)))))/100)*BF$461,0)</f>
        <v>0</v>
      </c>
      <c r="AZ473" s="207">
        <f>IF((AZ$467+$S473*AZ$463)&lt;BC$460,($L$18+((AZ$467+$S473*AZ$463)/BC$460)*($M$18+((AZ$467+$S473*AZ$463)/BC$460)*($N$18+((AZ$467+$S473*AZ$463)/BC$460)*($O$18+((AZ$467+$S473*AZ$463)/BC$460)*($P$18+((AZ$467+$S473*AZ$463)/BC$460)*($Q$18+((AZ$467+$S473*AZ$463)/BC$460)*$R$18))))))*(1-($O$31+((AZ$467+$S473*AZ$463)/BC$460)*($P$31+((AZ$467+$S473*AZ$463)/BC$460)*($Q$31+((AZ$467+$S473*AZ$463)/BC$460)*($R$31+((AZ$467+$S473*AZ$463)/BC$460)*($S$31)))))/100)*BF$461,0)</f>
        <v>0</v>
      </c>
      <c r="BA473" s="207">
        <f>IF((BA$467+$S473*BA$463)&lt;BC$460,($L$18+((BA$467+$S473*BA$463)/BC$460)*($M$18+((BA$467+$S473*BA$463)/BC$460)*($N$18+((BA$467+$S473*BA$463)/BC$460)*($O$18+((BA$467+$S473*BA$463)/BC$460)*($P$18+((BA$467+$S473*BA$463)/BC$460)*($Q$18+((BA$467+$S473*BA$463)/BC$460)*$R$18))))))*(1-($O$31+((BA$467+$S473*BA$463)/BC$460)*($P$31+((BA$467+$S473*BA$463)/BC$460)*($Q$31+((BA$467+$S473*BA$463)/BC$460)*($R$31+((BA$467+$S473*BA$463)/BC$460)*($S$31)))))/100)*BF$461,0)</f>
        <v>0</v>
      </c>
      <c r="BB473" s="207">
        <f>IF((BB$467+$S473*BB$463)&lt;BC$460,($L$18+((BB$467+$S473*BB$463)/BC$460)*($M$18+((BB$467+$S473*BB$463)/BC$460)*($N$18+((BB$467+$S473*BB$463)/BC$460)*($O$18+((BB$467+$S473*BB$463)/BC$460)*($P$18+((BB$467+$S473*BB$463)/BC$460)*($Q$18+((BB$467+$S473*BB$463)/BC$460)*$R$18))))))*(1-($O$31+((BB$467+$S473*BB$463)/BC$460)*($P$31+((BB$467+$S473*BB$463)/BC$460)*($Q$31+((BB$467+$S473*BB$463)/BC$460)*($R$31+((BB$467+$S473*BB$463)/BC$460)*($S$31)))))/100)*BF$461,0)</f>
        <v>0</v>
      </c>
      <c r="BC473" s="207">
        <f>IF((BC$467+4*BC$463)&lt;BC$460,($L$18+((BC$467+4*BC$463)/BC$460)*($M$18+((BC$467+4*BC$463)/BC$460)*($N$18+((BC$467+4*BC$463)/BC$460)*($O$18+((BC$467+4*BC$463)/BC$460)*($P$18+((BC$467+4*BC$463)/BC$460)*($Q$18+((BC$467+4*BC$463)/BC$460)*$R$18))))))*BF$461,0)</f>
        <v>0</v>
      </c>
      <c r="BD473" s="318"/>
      <c r="BE473" s="318"/>
      <c r="BF473" s="318"/>
      <c r="BG473" s="318">
        <v>4</v>
      </c>
      <c r="BH473" s="332" t="s">
        <v>224</v>
      </c>
      <c r="BI473" s="207">
        <f>IF((BI$467+4*BI$463)&lt;($F$3*BJ$460+$G$3+BI$463),($L$18+((BI$467+4*BI$463)/BM$460)*($M$18+((BI$467+4*BI$463)/BM$460)*($N$18+((BI$467+4*BI$463)/BM$460)*($O$18+((BI$467+4*BI$463)/BM$460)*($P$18+((BI$467+4*BI$463)/BM$460)*($Q$18+((BI$467+4*BI$463)/BM$460)*$R$18))))))*(1-($O$31+((BI$467+4*BI$463)/BM$460)*($P$31+((BI$467+4*BI$463)/BM$460)*($Q$31+((BI$467+4*BI$463)/BM$460)*($R$31+((BI$467+4*BI$463)/BM$460)*($S$31)))))/100)*BP$461,0)</f>
        <v>0</v>
      </c>
      <c r="BJ473" s="207">
        <f>IF((BJ$467+$S473*BJ$463)&lt;BM$460,($L$18+((BJ$467+$S473*BJ$463)/BM$460)*($M$18+((BJ$467+$S473*BJ$463)/BM$460)*($N$18+((BJ$467+$S473*BJ$463)/BM$460)*($O$18+((BJ$467+$S473*BJ$463)/BM$460)*($P$18+((BJ$467+$S473*BJ$463)/BM$460)*($Q$18+((BJ$467+$S473*BJ$463)/BM$460)*$R$18))))))*(1-($O$31+((BJ$467+$S473*BJ$463)/BM$460)*($P$31+((BJ$467+$S473*BJ$463)/BM$460)*($Q$31+((BJ$467+$S473*BJ$463)/BM$460)*($R$31+((BJ$467+$S473*BJ$463)/BM$460)*($S$31)))))/100)*BP$461,0)</f>
        <v>0</v>
      </c>
      <c r="BK473" s="207">
        <f>IF((BK$467+$S473*BK$463)&lt;BM$460,($L$18+((BK$467+$S473*BK$463)/BM$460)*($M$18+((BK$467+$S473*BK$463)/BM$460)*($N$18+((BK$467+$S473*BK$463)/BM$460)*($O$18+((BK$467+$S473*BK$463)/BM$460)*($P$18+((BK$467+$S473*BK$463)/BM$460)*($Q$18+((BK$467+$S473*BK$463)/BM$460)*$R$18))))))*(1-($O$31+((BK$467+$S473*BK$463)/BM$460)*($P$31+((BK$467+$S473*BK$463)/BM$460)*($Q$31+((BK$467+$S473*BK$463)/BM$460)*($R$31+((BK$467+$S473*BK$463)/BM$460)*($S$31)))))/100)*BP$461,0)</f>
        <v>0</v>
      </c>
      <c r="BL473" s="207">
        <f>IF((BL$467+$S473*BL$463)&lt;BM$460,($L$18+((BL$467+$S473*BL$463)/BM$460)*($M$18+((BL$467+$S473*BL$463)/BM$460)*($N$18+((BL$467+$S473*BL$463)/BM$460)*($O$18+((BL$467+$S473*BL$463)/BM$460)*($P$18+((BL$467+$S473*BL$463)/BM$460)*($Q$18+((BL$467+$S473*BL$463)/BM$460)*$R$18))))))*(1-($O$31+((BL$467+$S473*BL$463)/BM$460)*($P$31+((BL$467+$S473*BL$463)/BM$460)*($Q$31+((BL$467+$S473*BL$463)/BM$460)*($R$31+((BL$467+$S473*BL$463)/BM$460)*($S$31)))))/100)*BP$461,0)</f>
        <v>0</v>
      </c>
      <c r="BM473" s="207">
        <f>IF((BM$467+4*BM$463)&lt;BM$460,($L$18+((BM$467+4*BM$463)/BM$460)*($M$18+((BM$467+4*BM$463)/BM$460)*($N$18+((BM$467+4*BM$463)/BM$460)*($O$18+((BM$467+4*BM$463)/BM$460)*($P$18+((BM$467+4*BM$463)/BM$460)*($Q$18+((BM$467+4*BM$463)/BM$460)*$R$18))))))*BP$461,0)</f>
        <v>0</v>
      </c>
      <c r="BN473" s="318"/>
      <c r="BO473" s="318"/>
      <c r="BP473" s="318"/>
      <c r="BQ473" s="318">
        <v>4</v>
      </c>
      <c r="BR473" s="332" t="s">
        <v>224</v>
      </c>
      <c r="BS473" s="207">
        <f>IF((BS$467+4*BS$463)&lt;($F$3*BT$460+$G$3+BS$463),($L$18+((BS$467+4*BS$463)/BW$460)*($M$18+((BS$467+4*BS$463)/BW$460)*($N$18+((BS$467+4*BS$463)/BW$460)*($O$18+((BS$467+4*BS$463)/BW$460)*($P$18+((BS$467+4*BS$463)/BW$460)*($Q$18+((BS$467+4*BS$463)/BW$460)*$R$18))))))*(1-($O$31+((BS$467+4*BS$463)/BW$460)*($P$31+((BS$467+4*BS$463)/BW$460)*($Q$31+((BS$467+4*BS$463)/BW$460)*($R$31+((BS$467+4*BS$463)/BW$460)*($S$31)))))/100)*BZ$461,0)</f>
        <v>0</v>
      </c>
      <c r="BT473" s="207">
        <f>IF((BT$467+$S473*BT$463)&lt;BW$460,($L$18+((BT$467+$S473*BT$463)/BW$460)*($M$18+((BT$467+$S473*BT$463)/BW$460)*($N$18+((BT$467+$S473*BT$463)/BW$460)*($O$18+((BT$467+$S473*BT$463)/BW$460)*($P$18+((BT$467+$S473*BT$463)/BW$460)*($Q$18+((BT$467+$S473*BT$463)/BW$460)*$R$18))))))*(1-($O$31+((BT$467+$S473*BT$463)/BW$460)*($P$31+((BT$467+$S473*BT$463)/BW$460)*($Q$31+((BT$467+$S473*BT$463)/BW$460)*($R$31+((BT$467+$S473*BT$463)/BW$460)*($S$31)))))/100)*BZ$461,0)</f>
        <v>0</v>
      </c>
      <c r="BU473" s="207">
        <f>IF((BU$467+$S473*BU$463)&lt;BW$460,($L$18+((BU$467+$S473*BU$463)/BW$460)*($M$18+((BU$467+$S473*BU$463)/BW$460)*($N$18+((BU$467+$S473*BU$463)/BW$460)*($O$18+((BU$467+$S473*BU$463)/BW$460)*($P$18+((BU$467+$S473*BU$463)/BW$460)*($Q$18+((BU$467+$S473*BU$463)/BW$460)*$R$18))))))*(1-($O$31+((BU$467+$S473*BU$463)/BW$460)*($P$31+((BU$467+$S473*BU$463)/BW$460)*($Q$31+((BU$467+$S473*BU$463)/BW$460)*($R$31+((BU$467+$S473*BU$463)/BW$460)*($S$31)))))/100)*BZ$461,0)</f>
        <v>0</v>
      </c>
      <c r="BV473" s="207">
        <f>IF((BV$467+$S473*BV$463)&lt;BW$460,($L$18+((BV$467+$S473*BV$463)/BW$460)*($M$18+((BV$467+$S473*BV$463)/BW$460)*($N$18+((BV$467+$S473*BV$463)/BW$460)*($O$18+((BV$467+$S473*BV$463)/BW$460)*($P$18+((BV$467+$S473*BV$463)/BW$460)*($Q$18+((BV$467+$S473*BV$463)/BW$460)*$R$18))))))*(1-($O$31+((BV$467+$S473*BV$463)/BW$460)*($P$31+((BV$467+$S473*BV$463)/BW$460)*($Q$31+((BV$467+$S473*BV$463)/BW$460)*($R$31+((BV$467+$S473*BV$463)/BW$460)*($S$31)))))/100)*BZ$461,0)</f>
        <v>0</v>
      </c>
      <c r="BW473" s="207">
        <f>IF((BW$467+4*BW$463)&lt;BW$460,($L$18+((BW$467+4*BW$463)/BW$460)*($M$18+((BW$467+4*BW$463)/BW$460)*($N$18+((BW$467+4*BW$463)/BW$460)*($O$18+((BW$467+4*BW$463)/BW$460)*($P$18+((BW$467+4*BW$463)/BW$460)*($Q$18+((BW$467+4*BW$463)/BW$460)*$R$18))))))*BZ$461,0)</f>
        <v>0</v>
      </c>
      <c r="BX473" s="318"/>
      <c r="BY473" s="318"/>
      <c r="BZ473" s="318"/>
      <c r="CA473" s="318">
        <v>4</v>
      </c>
      <c r="CB473" s="332" t="s">
        <v>224</v>
      </c>
      <c r="CC473" s="207">
        <f>IF((CC$467+4*CC$463)&lt;($F$3*CD$460+$G$3+CC$463),($L$18+((CC$467+4*CC$463)/CG$460)*($M$18+((CC$467+4*CC$463)/CG$460)*($N$18+((CC$467+4*CC$463)/CG$460)*($O$18+((CC$467+4*CC$463)/CG$460)*($P$18+((CC$467+4*CC$463)/CG$460)*($Q$18+((CC$467+4*CC$463)/CG$460)*$R$18))))))*(1-($O$31+((CC$467+4*CC$463)/CG$460)*($P$31+((CC$467+4*CC$463)/CG$460)*($Q$31+((CC$467+4*CC$463)/CG$460)*($R$31+((CC$467+4*CC$463)/CG$460)*($S$31)))))/100)*CJ$461,0)</f>
        <v>0</v>
      </c>
      <c r="CD473" s="207">
        <f>IF((CD$467+$S473*CD$463)&lt;CG$460,($L$18+((CD$467+$S473*CD$463)/CG$460)*($M$18+((CD$467+$S473*CD$463)/CG$460)*($N$18+((CD$467+$S473*CD$463)/CG$460)*($O$18+((CD$467+$S473*CD$463)/CG$460)*($P$18+((CD$467+$S473*CD$463)/CG$460)*($Q$18+((CD$467+$S473*CD$463)/CG$460)*$R$18))))))*(1-($O$31+((CD$467+$S473*CD$463)/CG$460)*($P$31+((CD$467+$S473*CD$463)/CG$460)*($Q$31+((CD$467+$S473*CD$463)/CG$460)*($R$31+((CD$467+$S473*CD$463)/CG$460)*($S$31)))))/100)*CJ$461,0)</f>
        <v>0</v>
      </c>
      <c r="CE473" s="207">
        <f>IF((CE$467+$S473*CE$463)&lt;CG$460,($L$18+((CE$467+$S473*CE$463)/CG$460)*($M$18+((CE$467+$S473*CE$463)/CG$460)*($N$18+((CE$467+$S473*CE$463)/CG$460)*($O$18+((CE$467+$S473*CE$463)/CG$460)*($P$18+((CE$467+$S473*CE$463)/CG$460)*($Q$18+((CE$467+$S473*CE$463)/CG$460)*$R$18))))))*(1-($O$31+((CE$467+$S473*CE$463)/CG$460)*($P$31+((CE$467+$S473*CE$463)/CG$460)*($Q$31+((CE$467+$S473*CE$463)/CG$460)*($R$31+((CE$467+$S473*CE$463)/CG$460)*($S$31)))))/100)*CJ$461,0)</f>
        <v>0</v>
      </c>
      <c r="CF473" s="207">
        <f>IF((CF$467+$S473*CF$463)&lt;CG$460,($L$18+((CF$467+$S473*CF$463)/CG$460)*($M$18+((CF$467+$S473*CF$463)/CG$460)*($N$18+((CF$467+$S473*CF$463)/CG$460)*($O$18+((CF$467+$S473*CF$463)/CG$460)*($P$18+((CF$467+$S473*CF$463)/CG$460)*($Q$18+((CF$467+$S473*CF$463)/CG$460)*$R$18))))))*(1-($O$31+((CF$467+$S473*CF$463)/CG$460)*($P$31+((CF$467+$S473*CF$463)/CG$460)*($Q$31+((CF$467+$S473*CF$463)/CG$460)*($R$31+((CF$467+$S473*CF$463)/CG$460)*($S$31)))))/100)*CJ$461,0)</f>
        <v>0</v>
      </c>
      <c r="CG473" s="207">
        <f>IF((CG$467+4*CG$463)&lt;CG$460,($L$18+((CG$467+4*CG$463)/CG$460)*($M$18+((CG$467+4*CG$463)/CG$460)*($N$18+((CG$467+4*CG$463)/CG$460)*($O$18+((CG$467+4*CG$463)/CG$460)*($P$18+((CG$467+4*CG$463)/CG$460)*($Q$18+((CG$467+4*CG$463)/CG$460)*$R$18))))))*CJ$461,0)</f>
        <v>0</v>
      </c>
      <c r="CH473" s="318"/>
      <c r="CI473" s="318"/>
      <c r="CJ473" s="318"/>
      <c r="CK473" s="318">
        <v>4</v>
      </c>
      <c r="CL473" s="332" t="s">
        <v>224</v>
      </c>
      <c r="CM473" s="207">
        <f>IF((CM$467+4*CM$463)&lt;($F$3*CN$460+$G$3+CM$463),($L$18+((CM$467+4*CM$463)/CQ$460)*($M$18+((CM$467+4*CM$463)/CQ$460)*($N$18+((CM$467+4*CM$463)/CQ$460)*($O$18+((CM$467+4*CM$463)/CQ$460)*($P$18+((CM$467+4*CM$463)/CQ$460)*($Q$18+((CM$467+4*CM$463)/CQ$460)*$R$18))))))*(1-($O$31+((CM$467+4*CM$463)/CQ$460)*($P$31+((CM$467+4*CM$463)/CQ$460)*($Q$31+((CM$467+4*CM$463)/CQ$460)*($R$31+((CM$467+4*CM$463)/CQ$460)*($S$31)))))/100)*CT$461,0)</f>
        <v>0</v>
      </c>
      <c r="CN473" s="207">
        <f>IF((CN$467+$S473*CN$463)&lt;CQ$460,($L$18+((CN$467+$S473*CN$463)/CQ$460)*($M$18+((CN$467+$S473*CN$463)/CQ$460)*($N$18+((CN$467+$S473*CN$463)/CQ$460)*($O$18+((CN$467+$S473*CN$463)/CQ$460)*($P$18+((CN$467+$S473*CN$463)/CQ$460)*($Q$18+((CN$467+$S473*CN$463)/CQ$460)*$R$18))))))*(1-($O$31+((CN$467+$S473*CN$463)/CQ$460)*($P$31+((CN$467+$S473*CN$463)/CQ$460)*($Q$31+((CN$467+$S473*CN$463)/CQ$460)*($R$31+((CN$467+$S473*CN$463)/CQ$460)*($S$31)))))/100)*CT$461,0)</f>
        <v>0</v>
      </c>
      <c r="CO473" s="207">
        <f>IF((CO$467+$S473*CO$463)&lt;CQ$460,($L$18+((CO$467+$S473*CO$463)/CQ$460)*($M$18+((CO$467+$S473*CO$463)/CQ$460)*($N$18+((CO$467+$S473*CO$463)/CQ$460)*($O$18+((CO$467+$S473*CO$463)/CQ$460)*($P$18+((CO$467+$S473*CO$463)/CQ$460)*($Q$18+((CO$467+$S473*CO$463)/CQ$460)*$R$18))))))*(1-($O$31+((CO$467+$S473*CO$463)/CQ$460)*($P$31+((CO$467+$S473*CO$463)/CQ$460)*($Q$31+((CO$467+$S473*CO$463)/CQ$460)*($R$31+((CO$467+$S473*CO$463)/CQ$460)*($S$31)))))/100)*CT$461,0)</f>
        <v>0</v>
      </c>
      <c r="CP473" s="207">
        <f>IF((CP$467+$S473*CP$463)&lt;CQ$460,($L$18+((CP$467+$S473*CP$463)/CQ$460)*($M$18+((CP$467+$S473*CP$463)/CQ$460)*($N$18+((CP$467+$S473*CP$463)/CQ$460)*($O$18+((CP$467+$S473*CP$463)/CQ$460)*($P$18+((CP$467+$S473*CP$463)/CQ$460)*($Q$18+((CP$467+$S473*CP$463)/CQ$460)*$R$18))))))*(1-($O$31+((CP$467+$S473*CP$463)/CQ$460)*($P$31+((CP$467+$S473*CP$463)/CQ$460)*($Q$31+((CP$467+$S473*CP$463)/CQ$460)*($R$31+((CP$467+$S473*CP$463)/CQ$460)*($S$31)))))/100)*CT$461,0)</f>
        <v>0</v>
      </c>
      <c r="CQ473" s="207">
        <f>IF((CQ$467+4*CQ$463)&lt;CQ$460,($L$18+((CQ$467+4*CQ$463)/CQ$460)*($M$18+((CQ$467+4*CQ$463)/CQ$460)*($N$18+((CQ$467+4*CQ$463)/CQ$460)*($O$18+((CQ$467+4*CQ$463)/CQ$460)*($P$18+((CQ$467+4*CQ$463)/CQ$460)*($Q$18+((CQ$467+4*CQ$463)/CQ$460)*$R$18))))))*CT$461,0)</f>
        <v>0</v>
      </c>
      <c r="CR473" s="318"/>
      <c r="CS473" s="318"/>
      <c r="CT473" s="318"/>
      <c r="CU473" s="318">
        <v>4</v>
      </c>
      <c r="CV473" s="332" t="s">
        <v>224</v>
      </c>
      <c r="CW473" s="207">
        <f>IF((CW$467+4*CW$463)&lt;($F$3*CX$460+$G$3+CW$463),($L$18+((CW$467+4*CW$463)/DA$460)*($M$18+((CW$467+4*CW$463)/DA$460)*($N$18+((CW$467+4*CW$463)/DA$460)*($O$18+((CW$467+4*CW$463)/DA$460)*($P$18+((CW$467+4*CW$463)/DA$460)*($Q$18+((CW$467+4*CW$463)/DA$460)*$R$18))))))*(1-($O$31+((CW$467+4*CW$463)/DA$460)*($P$31+((CW$467+4*CW$463)/DA$460)*($Q$31+((CW$467+4*CW$463)/DA$460)*($R$31+((CW$467+4*CW$463)/DA$460)*($S$31)))))/100)*DD$461,0)</f>
        <v>0</v>
      </c>
      <c r="CX473" s="207">
        <f>IF((CX$467+$S473*CX$463)&lt;DA$460,($L$18+((CX$467+$S473*CX$463)/DA$460)*($M$18+((CX$467+$S473*CX$463)/DA$460)*($N$18+((CX$467+$S473*CX$463)/DA$460)*($O$18+((CX$467+$S473*CX$463)/DA$460)*($P$18+((CX$467+$S473*CX$463)/DA$460)*($Q$18+((CX$467+$S473*CX$463)/DA$460)*$R$18))))))*(1-($O$31+((CX$467+$S473*CX$463)/DA$460)*($P$31+((CX$467+$S473*CX$463)/DA$460)*($Q$31+((CX$467+$S473*CX$463)/DA$460)*($R$31+((CX$467+$S473*CX$463)/DA$460)*($S$31)))))/100)*DD$461,0)</f>
        <v>0</v>
      </c>
      <c r="CY473" s="207">
        <f>IF((CY$467+$S473*CY$463)&lt;DA$460,($L$18+((CY$467+$S473*CY$463)/DA$460)*($M$18+((CY$467+$S473*CY$463)/DA$460)*($N$18+((CY$467+$S473*CY$463)/DA$460)*($O$18+((CY$467+$S473*CY$463)/DA$460)*($P$18+((CY$467+$S473*CY$463)/DA$460)*($Q$18+((CY$467+$S473*CY$463)/DA$460)*$R$18))))))*(1-($O$31+((CY$467+$S473*CY$463)/DA$460)*($P$31+((CY$467+$S473*CY$463)/DA$460)*($Q$31+((CY$467+$S473*CY$463)/DA$460)*($R$31+((CY$467+$S473*CY$463)/DA$460)*($S$31)))))/100)*DD$461,0)</f>
        <v>0</v>
      </c>
      <c r="CZ473" s="207">
        <f>IF((CZ$467+$S473*CZ$463)&lt;DA$460,($L$18+((CZ$467+$S473*CZ$463)/DA$460)*($M$18+((CZ$467+$S473*CZ$463)/DA$460)*($N$18+((CZ$467+$S473*CZ$463)/DA$460)*($O$18+((CZ$467+$S473*CZ$463)/DA$460)*($P$18+((CZ$467+$S473*CZ$463)/DA$460)*($Q$18+((CZ$467+$S473*CZ$463)/DA$460)*$R$18))))))*(1-($O$31+((CZ$467+$S473*CZ$463)/DA$460)*($P$31+((CZ$467+$S473*CZ$463)/DA$460)*($Q$31+((CZ$467+$S473*CZ$463)/DA$460)*($R$31+((CZ$467+$S473*CZ$463)/DA$460)*($S$31)))))/100)*DD$461,0)</f>
        <v>0</v>
      </c>
      <c r="DA473" s="207">
        <f>IF((DA$467+4*DA$463)&lt;DA$460,($L$18+((DA$467+4*DA$463)/DA$460)*($M$18+((DA$467+4*DA$463)/DA$460)*($N$18+((DA$467+4*DA$463)/DA$460)*($O$18+((DA$467+4*DA$463)/DA$460)*($P$18+((DA$467+4*DA$463)/DA$460)*($Q$18+((DA$467+4*DA$463)/DA$460)*$R$18))))))*DD$461,0)</f>
        <v>0</v>
      </c>
      <c r="DB473" s="318"/>
      <c r="DC473" s="318"/>
      <c r="DD473" s="318"/>
      <c r="DE473" s="318">
        <v>4</v>
      </c>
      <c r="DF473" s="332" t="s">
        <v>224</v>
      </c>
      <c r="DG473" s="207">
        <f>IF((DG$467+4*DG$463)&lt;($F$3*DH$460+$G$3+DG$463),($L$18+((DG$467+4*DG$463)/DK$460)*($M$18+((DG$467+4*DG$463)/DK$460)*($N$18+((DG$467+4*DG$463)/DK$460)*($O$18+((DG$467+4*DG$463)/DK$460)*($P$18+((DG$467+4*DG$463)/DK$460)*($Q$18+((DG$467+4*DG$463)/DK$460)*$R$18))))))*(1-($O$31+((DG$467+4*DG$463)/DK$460)*($P$31+((DG$467+4*DG$463)/DK$460)*($Q$31+((DG$467+4*DG$463)/DK$460)*($R$31+((DG$467+4*DG$463)/DK$460)*($S$31)))))/100)*DN$461,0)</f>
        <v>0</v>
      </c>
      <c r="DH473" s="207">
        <f>IF((DH$467+$S473*DH$463)&lt;DK$460,($L$18+((DH$467+$S473*DH$463)/DK$460)*($M$18+((DH$467+$S473*DH$463)/DK$460)*($N$18+((DH$467+$S473*DH$463)/DK$460)*($O$18+((DH$467+$S473*DH$463)/DK$460)*($P$18+((DH$467+$S473*DH$463)/DK$460)*($Q$18+((DH$467+$S473*DH$463)/DK$460)*$R$18))))))*(1-($O$31+((DH$467+$S473*DH$463)/DK$460)*($P$31+((DH$467+$S473*DH$463)/DK$460)*($Q$31+((DH$467+$S473*DH$463)/DK$460)*($R$31+((DH$467+$S473*DH$463)/DK$460)*($S$31)))))/100)*DN$461,0)</f>
        <v>0</v>
      </c>
      <c r="DI473" s="207">
        <f>IF((DI$467+$S473*DI$463)&lt;DK$460,($L$18+((DI$467+$S473*DI$463)/DK$460)*($M$18+((DI$467+$S473*DI$463)/DK$460)*($N$18+((DI$467+$S473*DI$463)/DK$460)*($O$18+((DI$467+$S473*DI$463)/DK$460)*($P$18+((DI$467+$S473*DI$463)/DK$460)*($Q$18+((DI$467+$S473*DI$463)/DK$460)*$R$18))))))*(1-($O$31+((DI$467+$S473*DI$463)/DK$460)*($P$31+((DI$467+$S473*DI$463)/DK$460)*($Q$31+((DI$467+$S473*DI$463)/DK$460)*($R$31+((DI$467+$S473*DI$463)/DK$460)*($S$31)))))/100)*DN$461,0)</f>
        <v>0</v>
      </c>
      <c r="DJ473" s="207">
        <f>IF((DJ$467+$S473*DJ$463)&lt;DK$460,($L$18+((DJ$467+$S473*DJ$463)/DK$460)*($M$18+((DJ$467+$S473*DJ$463)/DK$460)*($N$18+((DJ$467+$S473*DJ$463)/DK$460)*($O$18+((DJ$467+$S473*DJ$463)/DK$460)*($P$18+((DJ$467+$S473*DJ$463)/DK$460)*($Q$18+((DJ$467+$S473*DJ$463)/DK$460)*$R$18))))))*(1-($O$31+((DJ$467+$S473*DJ$463)/DK$460)*($P$31+((DJ$467+$S473*DJ$463)/DK$460)*($Q$31+((DJ$467+$S473*DJ$463)/DK$460)*($R$31+((DJ$467+$S473*DJ$463)/DK$460)*($S$31)))))/100)*DN$461,0)</f>
        <v>0</v>
      </c>
      <c r="DK473" s="207">
        <f>IF((DK$467+4*DK$463)&lt;DK$460,($L$18+((DK$467+4*DK$463)/DK$460)*($M$18+((DK$467+4*DK$463)/DK$460)*($N$18+((DK$467+4*DK$463)/DK$460)*($O$18+((DK$467+4*DK$463)/DK$460)*($P$18+((DK$467+4*DK$463)/DK$460)*($Q$18+((DK$467+4*DK$463)/DK$460)*$R$18))))))*DN$461,0)</f>
        <v>0</v>
      </c>
      <c r="DL473" s="318"/>
      <c r="DM473" s="318"/>
      <c r="DN473" s="318"/>
      <c r="DO473" s="318">
        <v>4</v>
      </c>
      <c r="DP473" s="332" t="s">
        <v>224</v>
      </c>
      <c r="DQ473" s="207">
        <f>IF((DQ$467+4*DQ$463)&lt;($F$3*DR$460+$G$3+DQ$463),($L$18+((DQ$467+4*DQ$463)/DU$460)*($M$18+((DQ$467+4*DQ$463)/DU$460)*($N$18+((DQ$467+4*DQ$463)/DU$460)*($O$18+((DQ$467+4*DQ$463)/DU$460)*($P$18+((DQ$467+4*DQ$463)/DU$460)*($Q$18+((DQ$467+4*DQ$463)/DU$460)*$R$18))))))*(1-($O$31+((DQ$467+4*DQ$463)/DU$460)*($P$31+((DQ$467+4*DQ$463)/DU$460)*($Q$31+((DQ$467+4*DQ$463)/DU$460)*($R$31+((DQ$467+4*DQ$463)/DU$460)*($S$31)))))/100)*DX$461,0)</f>
        <v>0</v>
      </c>
      <c r="DR473" s="207">
        <f>IF((DR$467+$S473*DR$463)&lt;DU$460,($L$18+((DR$467+$S473*DR$463)/DU$460)*($M$18+((DR$467+$S473*DR$463)/DU$460)*($N$18+((DR$467+$S473*DR$463)/DU$460)*($O$18+((DR$467+$S473*DR$463)/DU$460)*($P$18+((DR$467+$S473*DR$463)/DU$460)*($Q$18+((DR$467+$S473*DR$463)/DU$460)*$R$18))))))*(1-($O$31+((DR$467+$S473*DR$463)/DU$460)*($P$31+((DR$467+$S473*DR$463)/DU$460)*($Q$31+((DR$467+$S473*DR$463)/DU$460)*($R$31+((DR$467+$S473*DR$463)/DU$460)*($S$31)))))/100)*DX$461,0)</f>
        <v>0</v>
      </c>
      <c r="DS473" s="207">
        <f>IF((DS$467+$S473*DS$463)&lt;DU$460,($L$18+((DS$467+$S473*DS$463)/DU$460)*($M$18+((DS$467+$S473*DS$463)/DU$460)*($N$18+((DS$467+$S473*DS$463)/DU$460)*($O$18+((DS$467+$S473*DS$463)/DU$460)*($P$18+((DS$467+$S473*DS$463)/DU$460)*($Q$18+((DS$467+$S473*DS$463)/DU$460)*$R$18))))))*(1-($O$31+((DS$467+$S473*DS$463)/DU$460)*($P$31+((DS$467+$S473*DS$463)/DU$460)*($Q$31+((DS$467+$S473*DS$463)/DU$460)*($R$31+((DS$467+$S473*DS$463)/DU$460)*($S$31)))))/100)*DX$461,0)</f>
        <v>0</v>
      </c>
      <c r="DT473" s="207">
        <f>IF((DT$467+$S473*DT$463)&lt;DU$460,($L$18+((DT$467+$S473*DT$463)/DU$460)*($M$18+((DT$467+$S473*DT$463)/DU$460)*($N$18+((DT$467+$S473*DT$463)/DU$460)*($O$18+((DT$467+$S473*DT$463)/DU$460)*($P$18+((DT$467+$S473*DT$463)/DU$460)*($Q$18+((DT$467+$S473*DT$463)/DU$460)*$R$18))))))*(1-($O$31+((DT$467+$S473*DT$463)/DU$460)*($P$31+((DT$467+$S473*DT$463)/DU$460)*($Q$31+((DT$467+$S473*DT$463)/DU$460)*($R$31+((DT$467+$S473*DT$463)/DU$460)*($S$31)))))/100)*DX$461,0)</f>
        <v>0</v>
      </c>
      <c r="DU473" s="207">
        <f>IF((DU$467+4*DU$463)&lt;DU$460,($L$18+((DU$467+4*DU$463)/DU$460)*($M$18+((DU$467+4*DU$463)/DU$460)*($N$18+((DU$467+4*DU$463)/DU$460)*($O$18+((DU$467+4*DU$463)/DU$460)*($P$18+((DU$467+4*DU$463)/DU$460)*($Q$18+((DU$467+4*DU$463)/DU$460)*$R$18))))))*DX$461,0)</f>
        <v>0</v>
      </c>
      <c r="DV473" s="318"/>
      <c r="DW473" s="318"/>
      <c r="DX473" s="318"/>
      <c r="DY473" s="318">
        <v>4</v>
      </c>
      <c r="DZ473" s="332" t="s">
        <v>224</v>
      </c>
      <c r="EA473" s="207">
        <f>IF((EA$467+4*EA$463)&lt;($F$3*EB$460+$G$3+EA$463),($L$18+((EA$467+4*EA$463)/EE$460)*($M$18+((EA$467+4*EA$463)/EE$460)*($N$18+((EA$467+4*EA$463)/EE$460)*($O$18+((EA$467+4*EA$463)/EE$460)*($P$18+((EA$467+4*EA$463)/EE$460)*($Q$18+((EA$467+4*EA$463)/EE$460)*$R$18))))))*(1-($O$31+((EA$467+4*EA$463)/EE$460)*($P$31+((EA$467+4*EA$463)/EE$460)*($Q$31+((EA$467+4*EA$463)/EE$460)*($R$31+((EA$467+4*EA$463)/EE$460)*($S$31)))))/100)*EH$461,0)</f>
        <v>0</v>
      </c>
      <c r="EB473" s="207">
        <f>IF((EB$467+$S473*EB$463)&lt;EE$460,($L$18+((EB$467+$S473*EB$463)/EE$460)*($M$18+((EB$467+$S473*EB$463)/EE$460)*($N$18+((EB$467+$S473*EB$463)/EE$460)*($O$18+((EB$467+$S473*EB$463)/EE$460)*($P$18+((EB$467+$S473*EB$463)/EE$460)*($Q$18+((EB$467+$S473*EB$463)/EE$460)*$R$18))))))*(1-($O$31+((EB$467+$S473*EB$463)/EE$460)*($P$31+((EB$467+$S473*EB$463)/EE$460)*($Q$31+((EB$467+$S473*EB$463)/EE$460)*($R$31+((EB$467+$S473*EB$463)/EE$460)*($S$31)))))/100)*EH$461,0)</f>
        <v>0</v>
      </c>
      <c r="EC473" s="207">
        <f>IF((EC$467+$S473*EC$463)&lt;EE$460,($L$18+((EC$467+$S473*EC$463)/EE$460)*($M$18+((EC$467+$S473*EC$463)/EE$460)*($N$18+((EC$467+$S473*EC$463)/EE$460)*($O$18+((EC$467+$S473*EC$463)/EE$460)*($P$18+((EC$467+$S473*EC$463)/EE$460)*($Q$18+((EC$467+$S473*EC$463)/EE$460)*$R$18))))))*(1-($O$31+((EC$467+$S473*EC$463)/EE$460)*($P$31+((EC$467+$S473*EC$463)/EE$460)*($Q$31+((EC$467+$S473*EC$463)/EE$460)*($R$31+((EC$467+$S473*EC$463)/EE$460)*($S$31)))))/100)*EH$461,0)</f>
        <v>0</v>
      </c>
      <c r="ED473" s="207">
        <f>IF((ED$467+$S473*ED$463)&lt;EE$460,($L$18+((ED$467+$S473*ED$463)/EE$460)*($M$18+((ED$467+$S473*ED$463)/EE$460)*($N$18+((ED$467+$S473*ED$463)/EE$460)*($O$18+((ED$467+$S473*ED$463)/EE$460)*($P$18+((ED$467+$S473*ED$463)/EE$460)*($Q$18+((ED$467+$S473*ED$463)/EE$460)*$R$18))))))*(1-($O$31+((ED$467+$S473*ED$463)/EE$460)*($P$31+((ED$467+$S473*ED$463)/EE$460)*($Q$31+((ED$467+$S473*ED$463)/EE$460)*($R$31+((ED$467+$S473*ED$463)/EE$460)*($S$31)))))/100)*EH$461,0)</f>
        <v>0</v>
      </c>
      <c r="EE473" s="207">
        <f>IF((EE$467+4*EE$463)&lt;EE$460,($L$18+((EE$467+4*EE$463)/EE$460)*($M$18+((EE$467+4*EE$463)/EE$460)*($N$18+((EE$467+4*EE$463)/EE$460)*($O$18+((EE$467+4*EE$463)/EE$460)*($P$18+((EE$467+4*EE$463)/EE$460)*($Q$18+((EE$467+4*EE$463)/EE$460)*$R$18))))))*EH$461,0)</f>
        <v>0</v>
      </c>
      <c r="EF473" s="318"/>
      <c r="EG473" s="318"/>
      <c r="EH473" s="318"/>
      <c r="EI473" s="318">
        <v>4</v>
      </c>
      <c r="EJ473" s="332" t="s">
        <v>224</v>
      </c>
      <c r="EK473" s="207">
        <f>IF((EK$467+4*EK$463)&lt;($F$3*EL$460+$G$3+EK$463),($L$18+((EK$467+4*EK$463)/EO$460)*($M$18+((EK$467+4*EK$463)/EO$460)*($N$18+((EK$467+4*EK$463)/EO$460)*($O$18+((EK$467+4*EK$463)/EO$460)*($P$18+((EK$467+4*EK$463)/EO$460)*($Q$18+((EK$467+4*EK$463)/EO$460)*$R$18))))))*(1-($O$31+((EK$467+4*EK$463)/EO$460)*($P$31+((EK$467+4*EK$463)/EO$460)*($Q$31+((EK$467+4*EK$463)/EO$460)*($R$31+((EK$467+4*EK$463)/EO$460)*($S$31)))))/100)*ER$461,0)</f>
        <v>0</v>
      </c>
      <c r="EL473" s="207">
        <f>IF((EL$467+$S473*EL$463)&lt;EO$460,($L$18+((EL$467+$S473*EL$463)/EO$460)*($M$18+((EL$467+$S473*EL$463)/EO$460)*($N$18+((EL$467+$S473*EL$463)/EO$460)*($O$18+((EL$467+$S473*EL$463)/EO$460)*($P$18+((EL$467+$S473*EL$463)/EO$460)*($Q$18+((EL$467+$S473*EL$463)/EO$460)*$R$18))))))*(1-($O$31+((EL$467+$S473*EL$463)/EO$460)*($P$31+((EL$467+$S473*EL$463)/EO$460)*($Q$31+((EL$467+$S473*EL$463)/EO$460)*($R$31+((EL$467+$S473*EL$463)/EO$460)*($S$31)))))/100)*ER$461,0)</f>
        <v>0</v>
      </c>
      <c r="EM473" s="207">
        <f>IF((EM$467+$S473*EM$463)&lt;EO$460,($L$18+((EM$467+$S473*EM$463)/EO$460)*($M$18+((EM$467+$S473*EM$463)/EO$460)*($N$18+((EM$467+$S473*EM$463)/EO$460)*($O$18+((EM$467+$S473*EM$463)/EO$460)*($P$18+((EM$467+$S473*EM$463)/EO$460)*($Q$18+((EM$467+$S473*EM$463)/EO$460)*$R$18))))))*(1-($O$31+((EM$467+$S473*EM$463)/EO$460)*($P$31+((EM$467+$S473*EM$463)/EO$460)*($Q$31+((EM$467+$S473*EM$463)/EO$460)*($R$31+((EM$467+$S473*EM$463)/EO$460)*($S$31)))))/100)*ER$461,0)</f>
        <v>0</v>
      </c>
      <c r="EN473" s="207">
        <f>IF((EN$467+$S473*EN$463)&lt;EO$460,($L$18+((EN$467+$S473*EN$463)/EO$460)*($M$18+((EN$467+$S473*EN$463)/EO$460)*($N$18+((EN$467+$S473*EN$463)/EO$460)*($O$18+((EN$467+$S473*EN$463)/EO$460)*($P$18+((EN$467+$S473*EN$463)/EO$460)*($Q$18+((EN$467+$S473*EN$463)/EO$460)*$R$18))))))*(1-($O$31+((EN$467+$S473*EN$463)/EO$460)*($P$31+((EN$467+$S473*EN$463)/EO$460)*($Q$31+((EN$467+$S473*EN$463)/EO$460)*($R$31+((EN$467+$S473*EN$463)/EO$460)*($S$31)))))/100)*ER$461,0)</f>
        <v>0</v>
      </c>
      <c r="EO473" s="207">
        <f>IF((EO$467+4*EO$463)&lt;EO$460,($L$18+((EO$467+4*EO$463)/EO$460)*($M$18+((EO$467+4*EO$463)/EO$460)*($N$18+((EO$467+4*EO$463)/EO$460)*($O$18+((EO$467+4*EO$463)/EO$460)*($P$18+((EO$467+4*EO$463)/EO$460)*($Q$18+((EO$467+4*EO$463)/EO$460)*$R$18))))))*ER$461,0)</f>
        <v>0</v>
      </c>
      <c r="EP473" s="318"/>
      <c r="EQ473" s="318"/>
      <c r="ER473" s="318"/>
      <c r="ES473" s="318">
        <v>4</v>
      </c>
      <c r="ET473" s="332" t="s">
        <v>224</v>
      </c>
      <c r="EU473" s="207">
        <f>IF((EU$467+4*EU$463)&lt;($F$3*EV$460+$G$3+EU$463),($L$18+((EU$467+4*EU$463)/EY$460)*($M$18+((EU$467+4*EU$463)/EY$460)*($N$18+((EU$467+4*EU$463)/EY$460)*($O$18+((EU$467+4*EU$463)/EY$460)*($P$18+((EU$467+4*EU$463)/EY$460)*($Q$18+((EU$467+4*EU$463)/EY$460)*$R$18))))))*(1-($O$31+((EU$467+4*EU$463)/EY$460)*($P$31+((EU$467+4*EU$463)/EY$460)*($Q$31+((EU$467+4*EU$463)/EY$460)*($R$31+((EU$467+4*EU$463)/EY$460)*($S$31)))))/100)*FB$461,0)</f>
        <v>0</v>
      </c>
      <c r="EV473" s="207">
        <f>IF((EV$467+$S473*EV$463)&lt;EY$460,($L$18+((EV$467+$S473*EV$463)/EY$460)*($M$18+((EV$467+$S473*EV$463)/EY$460)*($N$18+((EV$467+$S473*EV$463)/EY$460)*($O$18+((EV$467+$S473*EV$463)/EY$460)*($P$18+((EV$467+$S473*EV$463)/EY$460)*($Q$18+((EV$467+$S473*EV$463)/EY$460)*$R$18))))))*(1-($O$31+((EV$467+$S473*EV$463)/EY$460)*($P$31+((EV$467+$S473*EV$463)/EY$460)*($Q$31+((EV$467+$S473*EV$463)/EY$460)*($R$31+((EV$467+$S473*EV$463)/EY$460)*($S$31)))))/100)*FB$461,0)</f>
        <v>0</v>
      </c>
      <c r="EW473" s="207">
        <f>IF((EW$467+$S473*EW$463)&lt;EY$460,($L$18+((EW$467+$S473*EW$463)/EY$460)*($M$18+((EW$467+$S473*EW$463)/EY$460)*($N$18+((EW$467+$S473*EW$463)/EY$460)*($O$18+((EW$467+$S473*EW$463)/EY$460)*($P$18+((EW$467+$S473*EW$463)/EY$460)*($Q$18+((EW$467+$S473*EW$463)/EY$460)*$R$18))))))*(1-($O$31+((EW$467+$S473*EW$463)/EY$460)*($P$31+((EW$467+$S473*EW$463)/EY$460)*($Q$31+((EW$467+$S473*EW$463)/EY$460)*($R$31+((EW$467+$S473*EW$463)/EY$460)*($S$31)))))/100)*FB$461,0)</f>
        <v>0</v>
      </c>
      <c r="EX473" s="207">
        <f>IF((EX$467+$S473*EX$463)&lt;EY$460,($L$18+((EX$467+$S473*EX$463)/EY$460)*($M$18+((EX$467+$S473*EX$463)/EY$460)*($N$18+((EX$467+$S473*EX$463)/EY$460)*($O$18+((EX$467+$S473*EX$463)/EY$460)*($P$18+((EX$467+$S473*EX$463)/EY$460)*($Q$18+((EX$467+$S473*EX$463)/EY$460)*$R$18))))))*(1-($O$31+((EX$467+$S473*EX$463)/EY$460)*($P$31+((EX$467+$S473*EX$463)/EY$460)*($Q$31+((EX$467+$S473*EX$463)/EY$460)*($R$31+((EX$467+$S473*EX$463)/EY$460)*($S$31)))))/100)*FB$461,0)</f>
        <v>0</v>
      </c>
      <c r="EY473" s="207">
        <f>IF((EY$467+4*EY$463)&lt;EY$460,($L$18+((EY$467+4*EY$463)/EY$460)*($M$18+((EY$467+4*EY$463)/EY$460)*($N$18+((EY$467+4*EY$463)/EY$460)*($O$18+((EY$467+4*EY$463)/EY$460)*($P$18+((EY$467+4*EY$463)/EY$460)*($Q$18+((EY$467+4*EY$463)/EY$460)*$R$18))))))*FB$461,0)</f>
        <v>0</v>
      </c>
      <c r="EZ473" s="318"/>
      <c r="FA473" s="318"/>
      <c r="FB473" s="318"/>
      <c r="FC473" s="318">
        <v>4</v>
      </c>
      <c r="FD473" s="332" t="s">
        <v>224</v>
      </c>
      <c r="FE473" s="207">
        <f>IF((FE$467+4*FE$463)&lt;($F$3*FF$460+$G$3+FE$463),($L$18+((FE$467+4*FE$463)/FI$460)*($M$18+((FE$467+4*FE$463)/FI$460)*($N$18+((FE$467+4*FE$463)/FI$460)*($O$18+((FE$467+4*FE$463)/FI$460)*($P$18+((FE$467+4*FE$463)/FI$460)*($Q$18+((FE$467+4*FE$463)/FI$460)*$R$18))))))*(1-($O$31+((FE$467+4*FE$463)/FI$460)*($P$31+((FE$467+4*FE$463)/FI$460)*($Q$31+((FE$467+4*FE$463)/FI$460)*($R$31+((FE$467+4*FE$463)/FI$460)*($S$31)))))/100)*FL$461,0)</f>
        <v>0</v>
      </c>
      <c r="FF473" s="207">
        <f>IF((FF$467+$S473*FF$463)&lt;FI$460,($L$18+((FF$467+$S473*FF$463)/FI$460)*($M$18+((FF$467+$S473*FF$463)/FI$460)*($N$18+((FF$467+$S473*FF$463)/FI$460)*($O$18+((FF$467+$S473*FF$463)/FI$460)*($P$18+((FF$467+$S473*FF$463)/FI$460)*($Q$18+((FF$467+$S473*FF$463)/FI$460)*$R$18))))))*(1-($O$31+((FF$467+$S473*FF$463)/FI$460)*($P$31+((FF$467+$S473*FF$463)/FI$460)*($Q$31+((FF$467+$S473*FF$463)/FI$460)*($R$31+((FF$467+$S473*FF$463)/FI$460)*($S$31)))))/100)*FL$461,0)</f>
        <v>0</v>
      </c>
      <c r="FG473" s="207">
        <f>IF((FG$467+$S473*FG$463)&lt;FI$460,($L$18+((FG$467+$S473*FG$463)/FI$460)*($M$18+((FG$467+$S473*FG$463)/FI$460)*($N$18+((FG$467+$S473*FG$463)/FI$460)*($O$18+((FG$467+$S473*FG$463)/FI$460)*($P$18+((FG$467+$S473*FG$463)/FI$460)*($Q$18+((FG$467+$S473*FG$463)/FI$460)*$R$18))))))*(1-($O$31+((FG$467+$S473*FG$463)/FI$460)*($P$31+((FG$467+$S473*FG$463)/FI$460)*($Q$31+((FG$467+$S473*FG$463)/FI$460)*($R$31+((FG$467+$S473*FG$463)/FI$460)*($S$31)))))/100)*FL$461,0)</f>
        <v>0</v>
      </c>
      <c r="FH473" s="207">
        <f>IF((FH$467+$S473*FH$463)&lt;FI$460,($L$18+((FH$467+$S473*FH$463)/FI$460)*($M$18+((FH$467+$S473*FH$463)/FI$460)*($N$18+((FH$467+$S473*FH$463)/FI$460)*($O$18+((FH$467+$S473*FH$463)/FI$460)*($P$18+((FH$467+$S473*FH$463)/FI$460)*($Q$18+((FH$467+$S473*FH$463)/FI$460)*$R$18))))))*(1-($O$31+((FH$467+$S473*FH$463)/FI$460)*($P$31+((FH$467+$S473*FH$463)/FI$460)*($Q$31+((FH$467+$S473*FH$463)/FI$460)*($R$31+((FH$467+$S473*FH$463)/FI$460)*($S$31)))))/100)*FL$461,0)</f>
        <v>0</v>
      </c>
      <c r="FI473" s="207">
        <f>IF((FI$467+4*FI$463)&lt;FI$460,($L$18+((FI$467+4*FI$463)/FI$460)*($M$18+((FI$467+4*FI$463)/FI$460)*($N$18+((FI$467+4*FI$463)/FI$460)*($O$18+((FI$467+4*FI$463)/FI$460)*($P$18+((FI$467+4*FI$463)/FI$460)*($Q$18+((FI$467+4*FI$463)/FI$460)*$R$18))))))*FL$461,0)</f>
        <v>0</v>
      </c>
      <c r="FJ473" s="318"/>
      <c r="FK473" s="318"/>
      <c r="FL473" s="318"/>
      <c r="FM473" s="318">
        <v>4</v>
      </c>
      <c r="FN473" s="332" t="s">
        <v>224</v>
      </c>
      <c r="FO473" s="207">
        <f>IF((FO$467+4*FO$463)&lt;($F$3*FP$460+$G$3+FO$463),($L$18+((FO$467+4*FO$463)/FS$460)*($M$18+((FO$467+4*FO$463)/FS$460)*($N$18+((FO$467+4*FO$463)/FS$460)*($O$18+((FO$467+4*FO$463)/FS$460)*($P$18+((FO$467+4*FO$463)/FS$460)*($Q$18+((FO$467+4*FO$463)/FS$460)*$R$18))))))*(1-($O$31+((FO$467+4*FO$463)/FS$460)*($P$31+((FO$467+4*FO$463)/FS$460)*($Q$31+((FO$467+4*FO$463)/FS$460)*($R$31+((FO$467+4*FO$463)/FS$460)*($S$31)))))/100)*FV$461,0)</f>
        <v>0</v>
      </c>
      <c r="FP473" s="207">
        <f>IF((FP$467+$S473*FP$463)&lt;FS$460,($L$18+((FP$467+$S473*FP$463)/FS$460)*($M$18+((FP$467+$S473*FP$463)/FS$460)*($N$18+((FP$467+$S473*FP$463)/FS$460)*($O$18+((FP$467+$S473*FP$463)/FS$460)*($P$18+((FP$467+$S473*FP$463)/FS$460)*($Q$18+((FP$467+$S473*FP$463)/FS$460)*$R$18))))))*(1-($O$31+((FP$467+$S473*FP$463)/FS$460)*($P$31+((FP$467+$S473*FP$463)/FS$460)*($Q$31+((FP$467+$S473*FP$463)/FS$460)*($R$31+((FP$467+$S473*FP$463)/FS$460)*($S$31)))))/100)*FV$461,0)</f>
        <v>0</v>
      </c>
      <c r="FQ473" s="207">
        <f>IF((FQ$467+$S473*FQ$463)&lt;FS$460,($L$18+((FQ$467+$S473*FQ$463)/FS$460)*($M$18+((FQ$467+$S473*FQ$463)/FS$460)*($N$18+((FQ$467+$S473*FQ$463)/FS$460)*($O$18+((FQ$467+$S473*FQ$463)/FS$460)*($P$18+((FQ$467+$S473*FQ$463)/FS$460)*($Q$18+((FQ$467+$S473*FQ$463)/FS$460)*$R$18))))))*(1-($O$31+((FQ$467+$S473*FQ$463)/FS$460)*($P$31+((FQ$467+$S473*FQ$463)/FS$460)*($Q$31+((FQ$467+$S473*FQ$463)/FS$460)*($R$31+((FQ$467+$S473*FQ$463)/FS$460)*($S$31)))))/100)*FV$461,0)</f>
        <v>0</v>
      </c>
      <c r="FR473" s="207">
        <f>IF((FR$467+$S473*FR$463)&lt;FS$460,($L$18+((FR$467+$S473*FR$463)/FS$460)*($M$18+((FR$467+$S473*FR$463)/FS$460)*($N$18+((FR$467+$S473*FR$463)/FS$460)*($O$18+((FR$467+$S473*FR$463)/FS$460)*($P$18+((FR$467+$S473*FR$463)/FS$460)*($Q$18+((FR$467+$S473*FR$463)/FS$460)*$R$18))))))*(1-($O$31+((FR$467+$S473*FR$463)/FS$460)*($P$31+((FR$467+$S473*FR$463)/FS$460)*($Q$31+((FR$467+$S473*FR$463)/FS$460)*($R$31+((FR$467+$S473*FR$463)/FS$460)*($S$31)))))/100)*FV$461,0)</f>
        <v>0</v>
      </c>
      <c r="FS473" s="207">
        <f>IF((FS$467+4*FS$463)&lt;FS$460,($L$18+((FS$467+4*FS$463)/FS$460)*($M$18+((FS$467+4*FS$463)/FS$460)*($N$18+((FS$467+4*FS$463)/FS$460)*($O$18+((FS$467+4*FS$463)/FS$460)*($P$18+((FS$467+4*FS$463)/FS$460)*($Q$18+((FS$467+4*FS$463)/FS$460)*$R$18))))))*FV$461,0)</f>
        <v>0</v>
      </c>
      <c r="FT473" s="318"/>
      <c r="FU473" s="318"/>
      <c r="FV473" s="318"/>
      <c r="FW473" s="318">
        <v>4</v>
      </c>
      <c r="FX473" s="332" t="s">
        <v>224</v>
      </c>
      <c r="FY473" s="207">
        <f>IF((FY$467+4*FY$463)&lt;($F$3*FZ$460+$G$3+FY$463),($L$18+((FY$467+4*FY$463)/GC$460)*($M$18+((FY$467+4*FY$463)/GC$460)*($N$18+((FY$467+4*FY$463)/GC$460)*($O$18+((FY$467+4*FY$463)/GC$460)*($P$18+((FY$467+4*FY$463)/GC$460)*($Q$18+((FY$467+4*FY$463)/GC$460)*$R$18))))))*(1-($O$31+((FY$467+4*FY$463)/GC$460)*($P$31+((FY$467+4*FY$463)/GC$460)*($Q$31+((FY$467+4*FY$463)/GC$460)*($R$31+((FY$467+4*FY$463)/GC$460)*($S$31)))))/100)*GF$461,0)</f>
        <v>0</v>
      </c>
      <c r="FZ473" s="207">
        <f>IF((FZ$467+$S473*FZ$463)&lt;GC$460,($L$18+((FZ$467+$S473*FZ$463)/GC$460)*($M$18+((FZ$467+$S473*FZ$463)/GC$460)*($N$18+((FZ$467+$S473*FZ$463)/GC$460)*($O$18+((FZ$467+$S473*FZ$463)/GC$460)*($P$18+((FZ$467+$S473*FZ$463)/GC$460)*($Q$18+((FZ$467+$S473*FZ$463)/GC$460)*$R$18))))))*(1-($O$31+((FZ$467+$S473*FZ$463)/GC$460)*($P$31+((FZ$467+$S473*FZ$463)/GC$460)*($Q$31+((FZ$467+$S473*FZ$463)/GC$460)*($R$31+((FZ$467+$S473*FZ$463)/GC$460)*($S$31)))))/100)*GF$461,0)</f>
        <v>0</v>
      </c>
      <c r="GA473" s="207">
        <f>IF((GA$467+$S473*GA$463)&lt;GC$460,($L$18+((GA$467+$S473*GA$463)/GC$460)*($M$18+((GA$467+$S473*GA$463)/GC$460)*($N$18+((GA$467+$S473*GA$463)/GC$460)*($O$18+((GA$467+$S473*GA$463)/GC$460)*($P$18+((GA$467+$S473*GA$463)/GC$460)*($Q$18+((GA$467+$S473*GA$463)/GC$460)*$R$18))))))*(1-($O$31+((GA$467+$S473*GA$463)/GC$460)*($P$31+((GA$467+$S473*GA$463)/GC$460)*($Q$31+((GA$467+$S473*GA$463)/GC$460)*($R$31+((GA$467+$S473*GA$463)/GC$460)*($S$31)))))/100)*GF$461,0)</f>
        <v>0</v>
      </c>
      <c r="GB473" s="207">
        <f>IF((GB$467+$S473*GB$463)&lt;GC$460,($L$18+((GB$467+$S473*GB$463)/GC$460)*($M$18+((GB$467+$S473*GB$463)/GC$460)*($N$18+((GB$467+$S473*GB$463)/GC$460)*($O$18+((GB$467+$S473*GB$463)/GC$460)*($P$18+((GB$467+$S473*GB$463)/GC$460)*($Q$18+((GB$467+$S473*GB$463)/GC$460)*$R$18))))))*(1-($O$31+((GB$467+$S473*GB$463)/GC$460)*($P$31+((GB$467+$S473*GB$463)/GC$460)*($Q$31+((GB$467+$S473*GB$463)/GC$460)*($R$31+((GB$467+$S473*GB$463)/GC$460)*($S$31)))))/100)*GF$461,0)</f>
        <v>0</v>
      </c>
      <c r="GC473" s="207">
        <f>IF((GC$467+4*GC$463)&lt;GC$460,($L$18+((GC$467+4*GC$463)/GC$460)*($M$18+((GC$467+4*GC$463)/GC$460)*($N$18+((GC$467+4*GC$463)/GC$460)*($O$18+((GC$467+4*GC$463)/GC$460)*($P$18+((GC$467+4*GC$463)/GC$460)*($Q$18+((GC$467+4*GC$463)/GC$460)*$R$18))))))*GF$461,0)</f>
        <v>0</v>
      </c>
      <c r="GD473" s="318"/>
      <c r="GE473" s="318"/>
      <c r="GF473" s="318"/>
      <c r="GG473" s="318">
        <v>4</v>
      </c>
      <c r="GH473" s="332" t="s">
        <v>224</v>
      </c>
      <c r="GI473" s="207">
        <f>IF((GI$467+4*GI$463)&lt;($F$3*GJ$460+$G$3+GI$463),($L$18+((GI$467+4*GI$463)/GM$460)*($M$18+((GI$467+4*GI$463)/GM$460)*($N$18+((GI$467+4*GI$463)/GM$460)*($O$18+((GI$467+4*GI$463)/GM$460)*($P$18+((GI$467+4*GI$463)/GM$460)*($Q$18+((GI$467+4*GI$463)/GM$460)*$R$18))))))*(1-($O$31+((GI$467+4*GI$463)/GM$460)*($P$31+((GI$467+4*GI$463)/GM$460)*($Q$31+((GI$467+4*GI$463)/GM$460)*($R$31+((GI$467+4*GI$463)/GM$460)*($S$31)))))/100)*GP$461,0)</f>
        <v>0</v>
      </c>
      <c r="GJ473" s="207">
        <f>IF((GJ$467+$S473*GJ$463)&lt;GM$460,($L$18+((GJ$467+$S473*GJ$463)/GM$460)*($M$18+((GJ$467+$S473*GJ$463)/GM$460)*($N$18+((GJ$467+$S473*GJ$463)/GM$460)*($O$18+((GJ$467+$S473*GJ$463)/GM$460)*($P$18+((GJ$467+$S473*GJ$463)/GM$460)*($Q$18+((GJ$467+$S473*GJ$463)/GM$460)*$R$18))))))*(1-($O$31+((GJ$467+$S473*GJ$463)/GM$460)*($P$31+((GJ$467+$S473*GJ$463)/GM$460)*($Q$31+((GJ$467+$S473*GJ$463)/GM$460)*($R$31+((GJ$467+$S473*GJ$463)/GM$460)*($S$31)))))/100)*GP$461,0)</f>
        <v>0</v>
      </c>
      <c r="GK473" s="207">
        <f>IF((GK$467+$S473*GK$463)&lt;GM$460,($L$18+((GK$467+$S473*GK$463)/GM$460)*($M$18+((GK$467+$S473*GK$463)/GM$460)*($N$18+((GK$467+$S473*GK$463)/GM$460)*($O$18+((GK$467+$S473*GK$463)/GM$460)*($P$18+((GK$467+$S473*GK$463)/GM$460)*($Q$18+((GK$467+$S473*GK$463)/GM$460)*$R$18))))))*(1-($O$31+((GK$467+$S473*GK$463)/GM$460)*($P$31+((GK$467+$S473*GK$463)/GM$460)*($Q$31+((GK$467+$S473*GK$463)/GM$460)*($R$31+((GK$467+$S473*GK$463)/GM$460)*($S$31)))))/100)*GP$461,0)</f>
        <v>0</v>
      </c>
      <c r="GL473" s="207">
        <f>IF((GL$467+$S473*GL$463)&lt;GM$460,($L$18+((GL$467+$S473*GL$463)/GM$460)*($M$18+((GL$467+$S473*GL$463)/GM$460)*($N$18+((GL$467+$S473*GL$463)/GM$460)*($O$18+((GL$467+$S473*GL$463)/GM$460)*($P$18+((GL$467+$S473*GL$463)/GM$460)*($Q$18+((GL$467+$S473*GL$463)/GM$460)*$R$18))))))*(1-($O$31+((GL$467+$S473*GL$463)/GM$460)*($P$31+((GL$467+$S473*GL$463)/GM$460)*($Q$31+((GL$467+$S473*GL$463)/GM$460)*($R$31+((GL$467+$S473*GL$463)/GM$460)*($S$31)))))/100)*GP$461,0)</f>
        <v>0</v>
      </c>
      <c r="GM473" s="207">
        <f>IF((GM$467+4*GM$463)&lt;GM$460,($L$18+((GM$467+4*GM$463)/GM$460)*($M$18+((GM$467+4*GM$463)/GM$460)*($N$18+((GM$467+4*GM$463)/GM$460)*($O$18+((GM$467+4*GM$463)/GM$460)*($P$18+((GM$467+4*GM$463)/GM$460)*($Q$18+((GM$467+4*GM$463)/GM$460)*$R$18))))))*GP$461,0)</f>
        <v>0</v>
      </c>
      <c r="GN473" s="318"/>
      <c r="GO473" s="318"/>
      <c r="GP473" s="318"/>
      <c r="GQ473" s="318">
        <v>4</v>
      </c>
      <c r="GR473" s="332" t="s">
        <v>224</v>
      </c>
      <c r="GS473" s="207">
        <f>IF((GS$467+4*GS$463)&lt;($F$3*GT$460+$G$3+GS$463),($L$18+((GS$467+4*GS$463)/GW$460)*($M$18+((GS$467+4*GS$463)/GW$460)*($N$18+((GS$467+4*GS$463)/GW$460)*($O$18+((GS$467+4*GS$463)/GW$460)*($P$18+((GS$467+4*GS$463)/GW$460)*($Q$18+((GS$467+4*GS$463)/GW$460)*$R$18))))))*(1-($O$31+((GS$467+4*GS$463)/GW$460)*($P$31+((GS$467+4*GS$463)/GW$460)*($Q$31+((GS$467+4*GS$463)/GW$460)*($R$31+((GS$467+4*GS$463)/GW$460)*($S$31)))))/100)*GZ$461,0)</f>
        <v>0</v>
      </c>
      <c r="GT473" s="207">
        <f>IF((GT$467+$S473*GT$463)&lt;GW$460,($L$18+((GT$467+$S473*GT$463)/GW$460)*($M$18+((GT$467+$S473*GT$463)/GW$460)*($N$18+((GT$467+$S473*GT$463)/GW$460)*($O$18+((GT$467+$S473*GT$463)/GW$460)*($P$18+((GT$467+$S473*GT$463)/GW$460)*($Q$18+((GT$467+$S473*GT$463)/GW$460)*$R$18))))))*(1-($O$31+((GT$467+$S473*GT$463)/GW$460)*($P$31+((GT$467+$S473*GT$463)/GW$460)*($Q$31+((GT$467+$S473*GT$463)/GW$460)*($R$31+((GT$467+$S473*GT$463)/GW$460)*($S$31)))))/100)*GZ$461,0)</f>
        <v>0</v>
      </c>
      <c r="GU473" s="207">
        <f>IF((GU$467+$S473*GU$463)&lt;GW$460,($L$18+((GU$467+$S473*GU$463)/GW$460)*($M$18+((GU$467+$S473*GU$463)/GW$460)*($N$18+((GU$467+$S473*GU$463)/GW$460)*($O$18+((GU$467+$S473*GU$463)/GW$460)*($P$18+((GU$467+$S473*GU$463)/GW$460)*($Q$18+((GU$467+$S473*GU$463)/GW$460)*$R$18))))))*(1-($O$31+((GU$467+$S473*GU$463)/GW$460)*($P$31+((GU$467+$S473*GU$463)/GW$460)*($Q$31+((GU$467+$S473*GU$463)/GW$460)*($R$31+((GU$467+$S473*GU$463)/GW$460)*($S$31)))))/100)*GZ$461,0)</f>
        <v>0</v>
      </c>
      <c r="GV473" s="207">
        <f>IF((GV$467+$S473*GV$463)&lt;GW$460,($L$18+((GV$467+$S473*GV$463)/GW$460)*($M$18+((GV$467+$S473*GV$463)/GW$460)*($N$18+((GV$467+$S473*GV$463)/GW$460)*($O$18+((GV$467+$S473*GV$463)/GW$460)*($P$18+((GV$467+$S473*GV$463)/GW$460)*($Q$18+((GV$467+$S473*GV$463)/GW$460)*$R$18))))))*(1-($O$31+((GV$467+$S473*GV$463)/GW$460)*($P$31+((GV$467+$S473*GV$463)/GW$460)*($Q$31+((GV$467+$S473*GV$463)/GW$460)*($R$31+((GV$467+$S473*GV$463)/GW$460)*($S$31)))))/100)*GZ$461,0)</f>
        <v>0</v>
      </c>
      <c r="GW473" s="207">
        <f>IF((GW$467+4*GW$463)&lt;GW$460,($L$18+((GW$467+4*GW$463)/GW$460)*($M$18+((GW$467+4*GW$463)/GW$460)*($N$18+((GW$467+4*GW$463)/GW$460)*($O$18+((GW$467+4*GW$463)/GW$460)*($P$18+((GW$467+4*GW$463)/GW$460)*($Q$18+((GW$467+4*GW$463)/GW$460)*$R$18))))))*GZ$461,0)</f>
        <v>0</v>
      </c>
      <c r="GX473" s="318"/>
      <c r="GY473" s="318"/>
      <c r="GZ473" s="318"/>
      <c r="HA473" s="318">
        <v>4</v>
      </c>
      <c r="HB473" s="332" t="s">
        <v>224</v>
      </c>
      <c r="HC473" s="207">
        <f>IF((HC$467+4*HC$463)&lt;($F$3*HD$460+$G$3+HC$463),($L$18+((HC$467+4*HC$463)/HG$460)*($M$18+((HC$467+4*HC$463)/HG$460)*($N$18+((HC$467+4*HC$463)/HG$460)*($O$18+((HC$467+4*HC$463)/HG$460)*($P$18+((HC$467+4*HC$463)/HG$460)*($Q$18+((HC$467+4*HC$463)/HG$460)*$R$18))))))*(1-($O$31+((HC$467+4*HC$463)/HG$460)*($P$31+((HC$467+4*HC$463)/HG$460)*($Q$31+((HC$467+4*HC$463)/HG$460)*($R$31+((HC$467+4*HC$463)/HG$460)*($S$31)))))/100)*HJ$461,0)</f>
        <v>0</v>
      </c>
      <c r="HD473" s="207">
        <f>IF((HD$467+$S473*HD$463)&lt;HG$460,($L$18+((HD$467+$S473*HD$463)/HG$460)*($M$18+((HD$467+$S473*HD$463)/HG$460)*($N$18+((HD$467+$S473*HD$463)/HG$460)*($O$18+((HD$467+$S473*HD$463)/HG$460)*($P$18+((HD$467+$S473*HD$463)/HG$460)*($Q$18+((HD$467+$S473*HD$463)/HG$460)*$R$18))))))*(1-($O$31+((HD$467+$S473*HD$463)/HG$460)*($P$31+((HD$467+$S473*HD$463)/HG$460)*($Q$31+((HD$467+$S473*HD$463)/HG$460)*($R$31+((HD$467+$S473*HD$463)/HG$460)*($S$31)))))/100)*HJ$461,0)</f>
        <v>0</v>
      </c>
      <c r="HE473" s="207">
        <f>IF((HE$467+$S473*HE$463)&lt;HG$460,($L$18+((HE$467+$S473*HE$463)/HG$460)*($M$18+((HE$467+$S473*HE$463)/HG$460)*($N$18+((HE$467+$S473*HE$463)/HG$460)*($O$18+((HE$467+$S473*HE$463)/HG$460)*($P$18+((HE$467+$S473*HE$463)/HG$460)*($Q$18+((HE$467+$S473*HE$463)/HG$460)*$R$18))))))*(1-($O$31+((HE$467+$S473*HE$463)/HG$460)*($P$31+((HE$467+$S473*HE$463)/HG$460)*($Q$31+((HE$467+$S473*HE$463)/HG$460)*($R$31+((HE$467+$S473*HE$463)/HG$460)*($S$31)))))/100)*HJ$461,0)</f>
        <v>0</v>
      </c>
      <c r="HF473" s="207">
        <f>IF((HF$467+$S473*HF$463)&lt;HG$460,($L$18+((HF$467+$S473*HF$463)/HG$460)*($M$18+((HF$467+$S473*HF$463)/HG$460)*($N$18+((HF$467+$S473*HF$463)/HG$460)*($O$18+((HF$467+$S473*HF$463)/HG$460)*($P$18+((HF$467+$S473*HF$463)/HG$460)*($Q$18+((HF$467+$S473*HF$463)/HG$460)*$R$18))))))*(1-($O$31+((HF$467+$S473*HF$463)/HG$460)*($P$31+((HF$467+$S473*HF$463)/HG$460)*($Q$31+((HF$467+$S473*HF$463)/HG$460)*($R$31+((HF$467+$S473*HF$463)/HG$460)*($S$31)))))/100)*HJ$461,0)</f>
        <v>0</v>
      </c>
      <c r="HG473" s="207">
        <f>IF((HG$467+4*HG$463)&lt;HG$460,($L$18+((HG$467+4*HG$463)/HG$460)*($M$18+((HG$467+4*HG$463)/HG$460)*($N$18+((HG$467+4*HG$463)/HG$460)*($O$18+((HG$467+4*HG$463)/HG$460)*($P$18+((HG$467+4*HG$463)/HG$460)*($Q$18+((HG$467+4*HG$463)/HG$460)*$R$18))))))*HJ$461,0)</f>
        <v>0</v>
      </c>
      <c r="HH473" s="318"/>
      <c r="HI473" s="318"/>
      <c r="HJ473" s="318"/>
      <c r="HK473" s="318">
        <v>4</v>
      </c>
      <c r="HL473" s="332" t="s">
        <v>224</v>
      </c>
      <c r="HM473" s="207">
        <f>IF((HM$467+4*HM$463)&lt;($F$3*HN$460+$G$3+HM$463),($L$18+((HM$467+4*HM$463)/HQ$460)*($M$18+((HM$467+4*HM$463)/HQ$460)*($N$18+((HM$467+4*HM$463)/HQ$460)*($O$18+((HM$467+4*HM$463)/HQ$460)*($P$18+((HM$467+4*HM$463)/HQ$460)*($Q$18+((HM$467+4*HM$463)/HQ$460)*$R$18))))))*(1-($O$31+((HM$467+4*HM$463)/HQ$460)*($P$31+((HM$467+4*HM$463)/HQ$460)*($Q$31+((HM$467+4*HM$463)/HQ$460)*($R$31+((HM$467+4*HM$463)/HQ$460)*($S$31)))))/100)*HT$461,0)</f>
        <v>0</v>
      </c>
      <c r="HN473" s="207">
        <f>IF((HN$467+$S473*HN$463)&lt;HQ$460,($L$18+((HN$467+$S473*HN$463)/HQ$460)*($M$18+((HN$467+$S473*HN$463)/HQ$460)*($N$18+((HN$467+$S473*HN$463)/HQ$460)*($O$18+((HN$467+$S473*HN$463)/HQ$460)*($P$18+((HN$467+$S473*HN$463)/HQ$460)*($Q$18+((HN$467+$S473*HN$463)/HQ$460)*$R$18))))))*(1-($O$31+((HN$467+$S473*HN$463)/HQ$460)*($P$31+((HN$467+$S473*HN$463)/HQ$460)*($Q$31+((HN$467+$S473*HN$463)/HQ$460)*($R$31+((HN$467+$S473*HN$463)/HQ$460)*($S$31)))))/100)*HT$461,0)</f>
        <v>0</v>
      </c>
      <c r="HO473" s="207">
        <f>IF((HO$467+$S473*HO$463)&lt;HQ$460,($L$18+((HO$467+$S473*HO$463)/HQ$460)*($M$18+((HO$467+$S473*HO$463)/HQ$460)*($N$18+((HO$467+$S473*HO$463)/HQ$460)*($O$18+((HO$467+$S473*HO$463)/HQ$460)*($P$18+((HO$467+$S473*HO$463)/HQ$460)*($Q$18+((HO$467+$S473*HO$463)/HQ$460)*$R$18))))))*(1-($O$31+((HO$467+$S473*HO$463)/HQ$460)*($P$31+((HO$467+$S473*HO$463)/HQ$460)*($Q$31+((HO$467+$S473*HO$463)/HQ$460)*($R$31+((HO$467+$S473*HO$463)/HQ$460)*($S$31)))))/100)*HT$461,0)</f>
        <v>0</v>
      </c>
      <c r="HP473" s="207">
        <f>IF((HP$467+$S473*HP$463)&lt;HQ$460,($L$18+((HP$467+$S473*HP$463)/HQ$460)*($M$18+((HP$467+$S473*HP$463)/HQ$460)*($N$18+((HP$467+$S473*HP$463)/HQ$460)*($O$18+((HP$467+$S473*HP$463)/HQ$460)*($P$18+((HP$467+$S473*HP$463)/HQ$460)*($Q$18+((HP$467+$S473*HP$463)/HQ$460)*$R$18))))))*(1-($O$31+((HP$467+$S473*HP$463)/HQ$460)*($P$31+((HP$467+$S473*HP$463)/HQ$460)*($Q$31+((HP$467+$S473*HP$463)/HQ$460)*($R$31+((HP$467+$S473*HP$463)/HQ$460)*($S$31)))))/100)*HT$461,0)</f>
        <v>0</v>
      </c>
      <c r="HQ473" s="207">
        <f>IF((HQ$467+4*HQ$463)&lt;HQ$460,($L$18+((HQ$467+4*HQ$463)/HQ$460)*($M$18+((HQ$467+4*HQ$463)/HQ$460)*($N$18+((HQ$467+4*HQ$463)/HQ$460)*($O$18+((HQ$467+4*HQ$463)/HQ$460)*($P$18+((HQ$467+4*HQ$463)/HQ$460)*($Q$18+((HQ$467+4*HQ$463)/HQ$460)*$R$18))))))*HT$461,0)</f>
        <v>0</v>
      </c>
      <c r="HR473" s="318"/>
      <c r="HS473" s="318"/>
      <c r="HT473" s="318"/>
      <c r="HU473" s="318">
        <v>4</v>
      </c>
      <c r="HV473" s="332" t="s">
        <v>224</v>
      </c>
      <c r="HW473" s="207">
        <f>IF((HW$467+4*HW$463)&lt;($F$3*HX$460+$G$3+HW$463),($L$18+((HW$467+4*HW$463)/IA$460)*($M$18+((HW$467+4*HW$463)/IA$460)*($N$18+((HW$467+4*HW$463)/IA$460)*($O$18+((HW$467+4*HW$463)/IA$460)*($P$18+((HW$467+4*HW$463)/IA$460)*($Q$18+((HW$467+4*HW$463)/IA$460)*$R$18))))))*(1-($O$31+((HW$467+4*HW$463)/IA$460)*($P$31+((HW$467+4*HW$463)/IA$460)*($Q$31+((HW$467+4*HW$463)/IA$460)*($R$31+((HW$467+4*HW$463)/IA$460)*($S$31)))))/100)*ID$461,0)</f>
        <v>0</v>
      </c>
      <c r="HX473" s="207">
        <f>IF((HX$467+$S473*HX$463)&lt;IA$460,($L$18+((HX$467+$S473*HX$463)/IA$460)*($M$18+((HX$467+$S473*HX$463)/IA$460)*($N$18+((HX$467+$S473*HX$463)/IA$460)*($O$18+((HX$467+$S473*HX$463)/IA$460)*($P$18+((HX$467+$S473*HX$463)/IA$460)*($Q$18+((HX$467+$S473*HX$463)/IA$460)*$R$18))))))*(1-($O$31+((HX$467+$S473*HX$463)/IA$460)*($P$31+((HX$467+$S473*HX$463)/IA$460)*($Q$31+((HX$467+$S473*HX$463)/IA$460)*($R$31+((HX$467+$S473*HX$463)/IA$460)*($S$31)))))/100)*ID$461,0)</f>
        <v>0</v>
      </c>
      <c r="HY473" s="207">
        <f>IF((HY$467+$S473*HY$463)&lt;IA$460,($L$18+((HY$467+$S473*HY$463)/IA$460)*($M$18+((HY$467+$S473*HY$463)/IA$460)*($N$18+((HY$467+$S473*HY$463)/IA$460)*($O$18+((HY$467+$S473*HY$463)/IA$460)*($P$18+((HY$467+$S473*HY$463)/IA$460)*($Q$18+((HY$467+$S473*HY$463)/IA$460)*$R$18))))))*(1-($O$31+((HY$467+$S473*HY$463)/IA$460)*($P$31+((HY$467+$S473*HY$463)/IA$460)*($Q$31+((HY$467+$S473*HY$463)/IA$460)*($R$31+((HY$467+$S473*HY$463)/IA$460)*($S$31)))))/100)*ID$461,0)</f>
        <v>0</v>
      </c>
      <c r="HZ473" s="207">
        <f>IF((HZ$467+$S473*HZ$463)&lt;IA$460,($L$18+((HZ$467+$S473*HZ$463)/IA$460)*($M$18+((HZ$467+$S473*HZ$463)/IA$460)*($N$18+((HZ$467+$S473*HZ$463)/IA$460)*($O$18+((HZ$467+$S473*HZ$463)/IA$460)*($P$18+((HZ$467+$S473*HZ$463)/IA$460)*($Q$18+((HZ$467+$S473*HZ$463)/IA$460)*$R$18))))))*(1-($O$31+((HZ$467+$S473*HZ$463)/IA$460)*($P$31+((HZ$467+$S473*HZ$463)/IA$460)*($Q$31+((HZ$467+$S473*HZ$463)/IA$460)*($R$31+((HZ$467+$S473*HZ$463)/IA$460)*($S$31)))))/100)*ID$461,0)</f>
        <v>0</v>
      </c>
      <c r="IA473" s="207">
        <f>IF((IA$467+4*IA$463)&lt;IA$460,($L$18+((IA$467+4*IA$463)/IA$460)*($M$18+((IA$467+4*IA$463)/IA$460)*($N$18+((IA$467+4*IA$463)/IA$460)*($O$18+((IA$467+4*IA$463)/IA$460)*($P$18+((IA$467+4*IA$463)/IA$460)*($Q$18+((IA$467+4*IA$463)/IA$460)*$R$18))))))*ID$461,0)</f>
        <v>0</v>
      </c>
      <c r="IB473" s="318"/>
      <c r="IC473" s="318"/>
      <c r="ID473" s="318"/>
      <c r="IE473" s="318">
        <v>4</v>
      </c>
      <c r="IF473" s="332" t="s">
        <v>224</v>
      </c>
      <c r="IG473" s="207">
        <f>IF((IG$467+4*IG$463)&lt;($F$3*IH$460+$G$3+IG$463),($L$18+((IG$467+4*IG$463)/IK$460)*($M$18+((IG$467+4*IG$463)/IK$460)*($N$18+((IG$467+4*IG$463)/IK$460)*($O$18+((IG$467+4*IG$463)/IK$460)*($P$18+((IG$467+4*IG$463)/IK$460)*($Q$18+((IG$467+4*IG$463)/IK$460)*$R$18))))))*(1-($O$31+((IG$467+4*IG$463)/IK$460)*($P$31+((IG$467+4*IG$463)/IK$460)*($Q$31+((IG$467+4*IG$463)/IK$460)*($R$31+((IG$467+4*IG$463)/IK$460)*($S$31)))))/100)*IN$461,0)</f>
        <v>0</v>
      </c>
      <c r="IH473" s="207">
        <f>IF((IH$467+$S473*IH$463)&lt;IK$460,($L$18+((IH$467+$S473*IH$463)/IK$460)*($M$18+((IH$467+$S473*IH$463)/IK$460)*($N$18+((IH$467+$S473*IH$463)/IK$460)*($O$18+((IH$467+$S473*IH$463)/IK$460)*($P$18+((IH$467+$S473*IH$463)/IK$460)*($Q$18+((IH$467+$S473*IH$463)/IK$460)*$R$18))))))*(1-($O$31+((IH$467+$S473*IH$463)/IK$460)*($P$31+((IH$467+$S473*IH$463)/IK$460)*($Q$31+((IH$467+$S473*IH$463)/IK$460)*($R$31+((IH$467+$S473*IH$463)/IK$460)*($S$31)))))/100)*IN$461,0)</f>
        <v>0</v>
      </c>
      <c r="II473" s="207">
        <f>IF((II$467+$S473*II$463)&lt;IK$460,($L$18+((II$467+$S473*II$463)/IK$460)*($M$18+((II$467+$S473*II$463)/IK$460)*($N$18+((II$467+$S473*II$463)/IK$460)*($O$18+((II$467+$S473*II$463)/IK$460)*($P$18+((II$467+$S473*II$463)/IK$460)*($Q$18+((II$467+$S473*II$463)/IK$460)*$R$18))))))*(1-($O$31+((II$467+$S473*II$463)/IK$460)*($P$31+((II$467+$S473*II$463)/IK$460)*($Q$31+((II$467+$S473*II$463)/IK$460)*($R$31+((II$467+$S473*II$463)/IK$460)*($S$31)))))/100)*IN$461,0)</f>
        <v>0</v>
      </c>
      <c r="IJ473" s="207">
        <f>IF((IJ$467+$S473*IJ$463)&lt;IK$460,($L$18+((IJ$467+$S473*IJ$463)/IK$460)*($M$18+((IJ$467+$S473*IJ$463)/IK$460)*($N$18+((IJ$467+$S473*IJ$463)/IK$460)*($O$18+((IJ$467+$S473*IJ$463)/IK$460)*($P$18+((IJ$467+$S473*IJ$463)/IK$460)*($Q$18+((IJ$467+$S473*IJ$463)/IK$460)*$R$18))))))*(1-($O$31+((IJ$467+$S473*IJ$463)/IK$460)*($P$31+((IJ$467+$S473*IJ$463)/IK$460)*($Q$31+((IJ$467+$S473*IJ$463)/IK$460)*($R$31+((IJ$467+$S473*IJ$463)/IK$460)*($S$31)))))/100)*IN$461,0)</f>
        <v>0</v>
      </c>
      <c r="IK473" s="207">
        <f>IF((IK$467+4*IK$463)&lt;IK$460,($L$18+((IK$467+4*IK$463)/IK$460)*($M$18+((IK$467+4*IK$463)/IK$460)*($N$18+((IK$467+4*IK$463)/IK$460)*($O$18+((IK$467+4*IK$463)/IK$460)*($P$18+((IK$467+4*IK$463)/IK$460)*($Q$18+((IK$467+4*IK$463)/IK$460)*$R$18))))))*IN$461,0)</f>
        <v>0</v>
      </c>
      <c r="IL473" s="318"/>
      <c r="IM473" s="318"/>
      <c r="IN473" s="318"/>
      <c r="IO473" s="318"/>
    </row>
    <row r="474" spans="1:249" ht="13.5">
      <c r="A474" s="339"/>
      <c r="B474" s="319"/>
      <c r="C474" s="323"/>
      <c r="D474" s="332"/>
      <c r="E474" s="321"/>
      <c r="F474" s="318"/>
      <c r="G474" s="318"/>
      <c r="H474" s="318"/>
      <c r="I474" s="318"/>
      <c r="K474" s="318"/>
      <c r="L474" s="318"/>
      <c r="M474" s="318"/>
      <c r="N474" s="318"/>
      <c r="O474" s="318"/>
      <c r="P474" s="318"/>
      <c r="Q474" s="318"/>
      <c r="R474" s="318"/>
      <c r="S474" s="318">
        <v>5</v>
      </c>
      <c r="T474" s="332" t="s">
        <v>227</v>
      </c>
      <c r="U474" s="207">
        <f>IF((U$467+5*U$463)&lt;($F$3*V$460+$G$3+U$463),($L$18+((U$467+5*U$463)/Y$460)*($M$18+((U$467+5*U$463)/Y$460)*($N$18+((U$467+5*U$463)/Y$460)*($O$18+((U$467+1*U$463)/Y$460)*($P$18+((U$467+5*U$463)/Y$460)*($Q$18+((U$467+5*U$463)/Y$460)*$R$18))))))*(1-($O$31+((U$467+5*U$463)/Y$460)*($P$31+((U$467+5*U$463)/Y$460)*($Q$31+((U$467+5*U$463)/Y$460)*($R$31+((U$467+5*U$463)/Y$460)*($S$31)))))/100)*AB$461,0)</f>
        <v>0</v>
      </c>
      <c r="V474" s="207">
        <f>IF((V$467+$S474*V$463)&lt;Y$460,($L$18+((V$467+$S474*V$463)/Y$460)*($M$18+((V$467+$S474*V$463)/Y$460)*($N$18+((V$467+$S474*V$463)/Y$460)*($O$18+((V$467+$S474*V$463)/Y$460)*($P$18+((V$467+$S474*V$463)/Y$460)*($Q$18+((V$467+$S474*V$463)/Y$460)*$R$18))))))*(1-($O$31+((V$467+$S474*V$463)/Y$460)*($P$31+((V$467+$S474*V$463)/Y$460)*($Q$31+((V$467+$S474*V$463)/Y$460)*($R$31+((V$467+$S474*V$463)/Y$460)*($S$31)))))/100)*AB$461,0)</f>
        <v>0</v>
      </c>
      <c r="W474" s="207">
        <f>IF((W$467+$S474*W$463)&lt;Y$460,($L$18+((W$467+$S474*W$463)/Y$460)*($M$18+((W$467+$S474*W$463)/Y$460)*($N$18+((W$467+$S474*W$463)/Y$460)*($O$18+((W$467+$S474*W$463)/Y$460)*($P$18+((W$467+$S474*W$463)/Y$460)*($Q$18+((W$467+$S474*W$463)/Y$460)*$R$18))))))*(1-($O$31+((W$467+$S474*W$463)/Y$460)*($P$31+((W$467+$S474*W$463)/Y$460)*($Q$31+((W$467+$S474*W$463)/Y$460)*($R$31+((W$467+$S474*W$463)/Y$460)*($S$31)))))/100)*AB$461,0)</f>
        <v>0</v>
      </c>
      <c r="X474" s="207">
        <f>IF((X$467+$S474*X$463)&lt;Y$460,($L$18+((X$467+$S474*X$463)/Y$460)*($M$18+((X$467+$S474*X$463)/Y$460)*($N$18+((X$467+$S474*X$463)/Y$460)*($O$18+((X$467+$S474*X$463)/Y$460)*($P$18+((X$467+$S474*X$463)/Y$460)*($Q$18+((X$467+$S474*X$463)/Y$460)*$R$18))))))*(1-($O$31+((X$467+$S474*X$463)/Y$460)*($P$31+((X$467+$S474*X$463)/Y$460)*($Q$31+((X$467+$S474*X$463)/Y$460)*($R$31+((X$467+$S474*X$463)/Y$460)*($S$31)))))/100)*AB$461,0)</f>
        <v>0</v>
      </c>
      <c r="Y474" s="207">
        <f>IF((Y$467+5*Y$463)&lt;Y$460,($L$18+((Y$467+5*Y$463)/Y$460)*($M$18+((Y$467+5*Y$463)/Y$460)*($N$18+((Y$467+5*Y$463)/Y$460)*($O$18+((Y$467+5*Y$463)/Y$460)*($P$18+((Y$467+5*Y$463)/Y$460)*($Q$18+((Y$467+5*Y$463)/Y$460)*$R$18))))))*AB$461,0)</f>
        <v>0</v>
      </c>
      <c r="Z474" s="318"/>
      <c r="AA474" s="318"/>
      <c r="AB474" s="318"/>
      <c r="AC474" s="318">
        <v>5</v>
      </c>
      <c r="AD474" s="332" t="s">
        <v>227</v>
      </c>
      <c r="AE474" s="207">
        <f>IF((AE$467+5*AE$463)&lt;($F$3*AF$460+$G$3+AE$463),($L$18+((AE$467+5*AE$463)/AI$460)*($M$18+((AE$467+5*AE$463)/AI$460)*($N$18+((AE$467+5*AE$463)/AI$460)*($O$18+((AE$467+1*AE$463)/AI$460)*($P$18+((AE$467+5*AE$463)/AI$460)*($Q$18+((AE$467+5*AE$463)/AI$460)*$R$18))))))*(1-($O$31+((AE$467+5*AE$463)/AI$460)*($P$31+((AE$467+5*AE$463)/AI$460)*($Q$31+((AE$467+5*AE$463)/AI$460)*($R$31+((AE$467+5*AE$463)/AI$460)*($S$31)))))/100)*AL$461,0)</f>
        <v>0</v>
      </c>
      <c r="AF474" s="207">
        <f>IF((AF$467+$S474*AF$463)&lt;AI$460,($L$18+((AF$467+$S474*AF$463)/AI$460)*($M$18+((AF$467+$S474*AF$463)/AI$460)*($N$18+((AF$467+$S474*AF$463)/AI$460)*($O$18+((AF$467+$S474*AF$463)/AI$460)*($P$18+((AF$467+$S474*AF$463)/AI$460)*($Q$18+((AF$467+$S474*AF$463)/AI$460)*$R$18))))))*(1-($O$31+((AF$467+$S474*AF$463)/AI$460)*($P$31+((AF$467+$S474*AF$463)/AI$460)*($Q$31+((AF$467+$S474*AF$463)/AI$460)*($R$31+((AF$467+$S474*AF$463)/AI$460)*($S$31)))))/100)*AL$461,0)</f>
        <v>0</v>
      </c>
      <c r="AG474" s="207">
        <f>IF((AG$467+$S474*AG$463)&lt;AI$460,($L$18+((AG$467+$S474*AG$463)/AI$460)*($M$18+((AG$467+$S474*AG$463)/AI$460)*($N$18+((AG$467+$S474*AG$463)/AI$460)*($O$18+((AG$467+$S474*AG$463)/AI$460)*($P$18+((AG$467+$S474*AG$463)/AI$460)*($Q$18+((AG$467+$S474*AG$463)/AI$460)*$R$18))))))*(1-($O$31+((AG$467+$S474*AG$463)/AI$460)*($P$31+((AG$467+$S474*AG$463)/AI$460)*($Q$31+((AG$467+$S474*AG$463)/AI$460)*($R$31+((AG$467+$S474*AG$463)/AI$460)*($S$31)))))/100)*AL$461,0)</f>
        <v>0</v>
      </c>
      <c r="AH474" s="207">
        <f>IF((AH$467+$S474*AH$463)&lt;AI$460,($L$18+((AH$467+$S474*AH$463)/AI$460)*($M$18+((AH$467+$S474*AH$463)/AI$460)*($N$18+((AH$467+$S474*AH$463)/AI$460)*($O$18+((AH$467+$S474*AH$463)/AI$460)*($P$18+((AH$467+$S474*AH$463)/AI$460)*($Q$18+((AH$467+$S474*AH$463)/AI$460)*$R$18))))))*(1-($O$31+((AH$467+$S474*AH$463)/AI$460)*($P$31+((AH$467+$S474*AH$463)/AI$460)*($Q$31+((AH$467+$S474*AH$463)/AI$460)*($R$31+((AH$467+$S474*AH$463)/AI$460)*($S$31)))))/100)*AL$461,0)</f>
        <v>0</v>
      </c>
      <c r="AI474" s="207">
        <f>IF((AI$467+5*AI$463)&lt;AI$460,($L$18+((AI$467+5*AI$463)/AI$460)*($M$18+((AI$467+5*AI$463)/AI$460)*($N$18+((AI$467+5*AI$463)/AI$460)*($O$18+((AI$467+5*AI$463)/AI$460)*($P$18+((AI$467+5*AI$463)/AI$460)*($Q$18+((AI$467+5*AI$463)/AI$460)*$R$18))))))*AL$461,0)</f>
        <v>0</v>
      </c>
      <c r="AJ474" s="318"/>
      <c r="AK474" s="318"/>
      <c r="AL474" s="318"/>
      <c r="AM474" s="318">
        <v>5</v>
      </c>
      <c r="AN474" s="332" t="s">
        <v>227</v>
      </c>
      <c r="AO474" s="207">
        <f>IF((AO$467+5*AO$463)&lt;($F$3*AP$460+$G$3+AO$463),($L$18+((AO$467+5*AO$463)/AS$460)*($M$18+((AO$467+5*AO$463)/AS$460)*($N$18+((AO$467+5*AO$463)/AS$460)*($O$18+((AO$467+1*AO$463)/AS$460)*($P$18+((AO$467+5*AO$463)/AS$460)*($Q$18+((AO$467+5*AO$463)/AS$460)*$R$18))))))*(1-($O$31+((AO$467+5*AO$463)/AS$460)*($P$31+((AO$467+5*AO$463)/AS$460)*($Q$31+((AO$467+5*AO$463)/AS$460)*($R$31+((AO$467+5*AO$463)/AS$460)*($S$31)))))/100)*AV$461,0)</f>
        <v>0</v>
      </c>
      <c r="AP474" s="207">
        <f>IF((AP$467+$S474*AP$463)&lt;AS$460,($L$18+((AP$467+$S474*AP$463)/AS$460)*($M$18+((AP$467+$S474*AP$463)/AS$460)*($N$18+((AP$467+$S474*AP$463)/AS$460)*($O$18+((AP$467+$S474*AP$463)/AS$460)*($P$18+((AP$467+$S474*AP$463)/AS$460)*($Q$18+((AP$467+$S474*AP$463)/AS$460)*$R$18))))))*(1-($O$31+((AP$467+$S474*AP$463)/AS$460)*($P$31+((AP$467+$S474*AP$463)/AS$460)*($Q$31+((AP$467+$S474*AP$463)/AS$460)*($R$31+((AP$467+$S474*AP$463)/AS$460)*($S$31)))))/100)*AV$461,0)</f>
        <v>0</v>
      </c>
      <c r="AQ474" s="207">
        <f>IF((AQ$467+$S474*AQ$463)&lt;AS$460,($L$18+((AQ$467+$S474*AQ$463)/AS$460)*($M$18+((AQ$467+$S474*AQ$463)/AS$460)*($N$18+((AQ$467+$S474*AQ$463)/AS$460)*($O$18+((AQ$467+$S474*AQ$463)/AS$460)*($P$18+((AQ$467+$S474*AQ$463)/AS$460)*($Q$18+((AQ$467+$S474*AQ$463)/AS$460)*$R$18))))))*(1-($O$31+((AQ$467+$S474*AQ$463)/AS$460)*($P$31+((AQ$467+$S474*AQ$463)/AS$460)*($Q$31+((AQ$467+$S474*AQ$463)/AS$460)*($R$31+((AQ$467+$S474*AQ$463)/AS$460)*($S$31)))))/100)*AV$461,0)</f>
        <v>0</v>
      </c>
      <c r="AR474" s="207">
        <f>IF((AR$467+$S474*AR$463)&lt;AS$460,($L$18+((AR$467+$S474*AR$463)/AS$460)*($M$18+((AR$467+$S474*AR$463)/AS$460)*($N$18+((AR$467+$S474*AR$463)/AS$460)*($O$18+((AR$467+$S474*AR$463)/AS$460)*($P$18+((AR$467+$S474*AR$463)/AS$460)*($Q$18+((AR$467+$S474*AR$463)/AS$460)*$R$18))))))*(1-($O$31+((AR$467+$S474*AR$463)/AS$460)*($P$31+((AR$467+$S474*AR$463)/AS$460)*($Q$31+((AR$467+$S474*AR$463)/AS$460)*($R$31+((AR$467+$S474*AR$463)/AS$460)*($S$31)))))/100)*AV$461,0)</f>
        <v>0</v>
      </c>
      <c r="AS474" s="207">
        <f>IF((AS$467+5*AS$463)&lt;AS$460,($L$18+((AS$467+5*AS$463)/AS$460)*($M$18+((AS$467+5*AS$463)/AS$460)*($N$18+((AS$467+5*AS$463)/AS$460)*($O$18+((AS$467+5*AS$463)/AS$460)*($P$18+((AS$467+5*AS$463)/AS$460)*($Q$18+((AS$467+5*AS$463)/AS$460)*$R$18))))))*AV$461,0)</f>
        <v>0</v>
      </c>
      <c r="AT474" s="318"/>
      <c r="AU474" s="318"/>
      <c r="AV474" s="318"/>
      <c r="AW474" s="318">
        <v>5</v>
      </c>
      <c r="AX474" s="332" t="s">
        <v>227</v>
      </c>
      <c r="AY474" s="207">
        <f>IF((AY$467+5*AY$463)&lt;($F$3*AZ$460+$G$3+AY$463),($L$18+((AY$467+5*AY$463)/BC$460)*($M$18+((AY$467+5*AY$463)/BC$460)*($N$18+((AY$467+5*AY$463)/BC$460)*($O$18+((AY$467+1*AY$463)/BC$460)*($P$18+((AY$467+5*AY$463)/BC$460)*($Q$18+((AY$467+5*AY$463)/BC$460)*$R$18))))))*(1-($O$31+((AY$467+5*AY$463)/BC$460)*($P$31+((AY$467+5*AY$463)/BC$460)*($Q$31+((AY$467+5*AY$463)/BC$460)*($R$31+((AY$467+5*AY$463)/BC$460)*($S$31)))))/100)*BF$461,0)</f>
        <v>0</v>
      </c>
      <c r="AZ474" s="207">
        <f>IF((AZ$467+$S474*AZ$463)&lt;BC$460,($L$18+((AZ$467+$S474*AZ$463)/BC$460)*($M$18+((AZ$467+$S474*AZ$463)/BC$460)*($N$18+((AZ$467+$S474*AZ$463)/BC$460)*($O$18+((AZ$467+$S474*AZ$463)/BC$460)*($P$18+((AZ$467+$S474*AZ$463)/BC$460)*($Q$18+((AZ$467+$S474*AZ$463)/BC$460)*$R$18))))))*(1-($O$31+((AZ$467+$S474*AZ$463)/BC$460)*($P$31+((AZ$467+$S474*AZ$463)/BC$460)*($Q$31+((AZ$467+$S474*AZ$463)/BC$460)*($R$31+((AZ$467+$S474*AZ$463)/BC$460)*($S$31)))))/100)*BF$461,0)</f>
        <v>0</v>
      </c>
      <c r="BA474" s="207">
        <f>IF((BA$467+$S474*BA$463)&lt;BC$460,($L$18+((BA$467+$S474*BA$463)/BC$460)*($M$18+((BA$467+$S474*BA$463)/BC$460)*($N$18+((BA$467+$S474*BA$463)/BC$460)*($O$18+((BA$467+$S474*BA$463)/BC$460)*($P$18+((BA$467+$S474*BA$463)/BC$460)*($Q$18+((BA$467+$S474*BA$463)/BC$460)*$R$18))))))*(1-($O$31+((BA$467+$S474*BA$463)/BC$460)*($P$31+((BA$467+$S474*BA$463)/BC$460)*($Q$31+((BA$467+$S474*BA$463)/BC$460)*($R$31+((BA$467+$S474*BA$463)/BC$460)*($S$31)))))/100)*BF$461,0)</f>
        <v>0</v>
      </c>
      <c r="BB474" s="207">
        <f>IF((BB$467+$S474*BB$463)&lt;BC$460,($L$18+((BB$467+$S474*BB$463)/BC$460)*($M$18+((BB$467+$S474*BB$463)/BC$460)*($N$18+((BB$467+$S474*BB$463)/BC$460)*($O$18+((BB$467+$S474*BB$463)/BC$460)*($P$18+((BB$467+$S474*BB$463)/BC$460)*($Q$18+((BB$467+$S474*BB$463)/BC$460)*$R$18))))))*(1-($O$31+((BB$467+$S474*BB$463)/BC$460)*($P$31+((BB$467+$S474*BB$463)/BC$460)*($Q$31+((BB$467+$S474*BB$463)/BC$460)*($R$31+((BB$467+$S474*BB$463)/BC$460)*($S$31)))))/100)*BF$461,0)</f>
        <v>0</v>
      </c>
      <c r="BC474" s="207">
        <f>IF((BC$467+5*BC$463)&lt;BC$460,($L$18+((BC$467+5*BC$463)/BC$460)*($M$18+((BC$467+5*BC$463)/BC$460)*($N$18+((BC$467+5*BC$463)/BC$460)*($O$18+((BC$467+5*BC$463)/BC$460)*($P$18+((BC$467+5*BC$463)/BC$460)*($Q$18+((BC$467+5*BC$463)/BC$460)*$R$18))))))*BF$461,0)</f>
        <v>0</v>
      </c>
      <c r="BD474" s="318"/>
      <c r="BE474" s="318"/>
      <c r="BF474" s="318"/>
      <c r="BG474" s="318">
        <v>5</v>
      </c>
      <c r="BH474" s="332" t="s">
        <v>227</v>
      </c>
      <c r="BI474" s="207">
        <f>IF((BI$467+5*BI$463)&lt;($F$3*BJ$460+$G$3+BI$463),($L$18+((BI$467+5*BI$463)/BM$460)*($M$18+((BI$467+5*BI$463)/BM$460)*($N$18+((BI$467+5*BI$463)/BM$460)*($O$18+((BI$467+1*BI$463)/BM$460)*($P$18+((BI$467+5*BI$463)/BM$460)*($Q$18+((BI$467+5*BI$463)/BM$460)*$R$18))))))*(1-($O$31+((BI$467+5*BI$463)/BM$460)*($P$31+((BI$467+5*BI$463)/BM$460)*($Q$31+((BI$467+5*BI$463)/BM$460)*($R$31+((BI$467+5*BI$463)/BM$460)*($S$31)))))/100)*BP$461,0)</f>
        <v>0</v>
      </c>
      <c r="BJ474" s="207">
        <f>IF((BJ$467+$S474*BJ$463)&lt;BM$460,($L$18+((BJ$467+$S474*BJ$463)/BM$460)*($M$18+((BJ$467+$S474*BJ$463)/BM$460)*($N$18+((BJ$467+$S474*BJ$463)/BM$460)*($O$18+((BJ$467+$S474*BJ$463)/BM$460)*($P$18+((BJ$467+$S474*BJ$463)/BM$460)*($Q$18+((BJ$467+$S474*BJ$463)/BM$460)*$R$18))))))*(1-($O$31+((BJ$467+$S474*BJ$463)/BM$460)*($P$31+((BJ$467+$S474*BJ$463)/BM$460)*($Q$31+((BJ$467+$S474*BJ$463)/BM$460)*($R$31+((BJ$467+$S474*BJ$463)/BM$460)*($S$31)))))/100)*BP$461,0)</f>
        <v>0</v>
      </c>
      <c r="BK474" s="207">
        <f>IF((BK$467+$S474*BK$463)&lt;BM$460,($L$18+((BK$467+$S474*BK$463)/BM$460)*($M$18+((BK$467+$S474*BK$463)/BM$460)*($N$18+((BK$467+$S474*BK$463)/BM$460)*($O$18+((BK$467+$S474*BK$463)/BM$460)*($P$18+((BK$467+$S474*BK$463)/BM$460)*($Q$18+((BK$467+$S474*BK$463)/BM$460)*$R$18))))))*(1-($O$31+((BK$467+$S474*BK$463)/BM$460)*($P$31+((BK$467+$S474*BK$463)/BM$460)*($Q$31+((BK$467+$S474*BK$463)/BM$460)*($R$31+((BK$467+$S474*BK$463)/BM$460)*($S$31)))))/100)*BP$461,0)</f>
        <v>0</v>
      </c>
      <c r="BL474" s="207">
        <f>IF((BL$467+$S474*BL$463)&lt;BM$460,($L$18+((BL$467+$S474*BL$463)/BM$460)*($M$18+((BL$467+$S474*BL$463)/BM$460)*($N$18+((BL$467+$S474*BL$463)/BM$460)*($O$18+((BL$467+$S474*BL$463)/BM$460)*($P$18+((BL$467+$S474*BL$463)/BM$460)*($Q$18+((BL$467+$S474*BL$463)/BM$460)*$R$18))))))*(1-($O$31+((BL$467+$S474*BL$463)/BM$460)*($P$31+((BL$467+$S474*BL$463)/BM$460)*($Q$31+((BL$467+$S474*BL$463)/BM$460)*($R$31+((BL$467+$S474*BL$463)/BM$460)*($S$31)))))/100)*BP$461,0)</f>
        <v>0</v>
      </c>
      <c r="BM474" s="207">
        <f>IF((BM$467+5*BM$463)&lt;BM$460,($L$18+((BM$467+5*BM$463)/BM$460)*($M$18+((BM$467+5*BM$463)/BM$460)*($N$18+((BM$467+5*BM$463)/BM$460)*($O$18+((BM$467+5*BM$463)/BM$460)*($P$18+((BM$467+5*BM$463)/BM$460)*($Q$18+((BM$467+5*BM$463)/BM$460)*$R$18))))))*BP$461,0)</f>
        <v>0</v>
      </c>
      <c r="BN474" s="318"/>
      <c r="BO474" s="318"/>
      <c r="BP474" s="318"/>
      <c r="BQ474" s="318">
        <v>5</v>
      </c>
      <c r="BR474" s="332" t="s">
        <v>227</v>
      </c>
      <c r="BS474" s="207">
        <f>IF((BS$467+5*BS$463)&lt;($F$3*BT$460+$G$3+BS$463),($L$18+((BS$467+5*BS$463)/BW$460)*($M$18+((BS$467+5*BS$463)/BW$460)*($N$18+((BS$467+5*BS$463)/BW$460)*($O$18+((BS$467+1*BS$463)/BW$460)*($P$18+((BS$467+5*BS$463)/BW$460)*($Q$18+((BS$467+5*BS$463)/BW$460)*$R$18))))))*(1-($O$31+((BS$467+5*BS$463)/BW$460)*($P$31+((BS$467+5*BS$463)/BW$460)*($Q$31+((BS$467+5*BS$463)/BW$460)*($R$31+((BS$467+5*BS$463)/BW$460)*($S$31)))))/100)*BZ$461,0)</f>
        <v>0</v>
      </c>
      <c r="BT474" s="207">
        <f>IF((BT$467+$S474*BT$463)&lt;BW$460,($L$18+((BT$467+$S474*BT$463)/BW$460)*($M$18+((BT$467+$S474*BT$463)/BW$460)*($N$18+((BT$467+$S474*BT$463)/BW$460)*($O$18+((BT$467+$S474*BT$463)/BW$460)*($P$18+((BT$467+$S474*BT$463)/BW$460)*($Q$18+((BT$467+$S474*BT$463)/BW$460)*$R$18))))))*(1-($O$31+((BT$467+$S474*BT$463)/BW$460)*($P$31+((BT$467+$S474*BT$463)/BW$460)*($Q$31+((BT$467+$S474*BT$463)/BW$460)*($R$31+((BT$467+$S474*BT$463)/BW$460)*($S$31)))))/100)*BZ$461,0)</f>
        <v>0</v>
      </c>
      <c r="BU474" s="207">
        <f>IF((BU$467+$S474*BU$463)&lt;BW$460,($L$18+((BU$467+$S474*BU$463)/BW$460)*($M$18+((BU$467+$S474*BU$463)/BW$460)*($N$18+((BU$467+$S474*BU$463)/BW$460)*($O$18+((BU$467+$S474*BU$463)/BW$460)*($P$18+((BU$467+$S474*BU$463)/BW$460)*($Q$18+((BU$467+$S474*BU$463)/BW$460)*$R$18))))))*(1-($O$31+((BU$467+$S474*BU$463)/BW$460)*($P$31+((BU$467+$S474*BU$463)/BW$460)*($Q$31+((BU$467+$S474*BU$463)/BW$460)*($R$31+((BU$467+$S474*BU$463)/BW$460)*($S$31)))))/100)*BZ$461,0)</f>
        <v>0</v>
      </c>
      <c r="BV474" s="207">
        <f>IF((BV$467+$S474*BV$463)&lt;BW$460,($L$18+((BV$467+$S474*BV$463)/BW$460)*($M$18+((BV$467+$S474*BV$463)/BW$460)*($N$18+((BV$467+$S474*BV$463)/BW$460)*($O$18+((BV$467+$S474*BV$463)/BW$460)*($P$18+((BV$467+$S474*BV$463)/BW$460)*($Q$18+((BV$467+$S474*BV$463)/BW$460)*$R$18))))))*(1-($O$31+((BV$467+$S474*BV$463)/BW$460)*($P$31+((BV$467+$S474*BV$463)/BW$460)*($Q$31+((BV$467+$S474*BV$463)/BW$460)*($R$31+((BV$467+$S474*BV$463)/BW$460)*($S$31)))))/100)*BZ$461,0)</f>
        <v>0</v>
      </c>
      <c r="BW474" s="207">
        <f>IF((BW$467+5*BW$463)&lt;BW$460,($L$18+((BW$467+5*BW$463)/BW$460)*($M$18+((BW$467+5*BW$463)/BW$460)*($N$18+((BW$467+5*BW$463)/BW$460)*($O$18+((BW$467+5*BW$463)/BW$460)*($P$18+((BW$467+5*BW$463)/BW$460)*($Q$18+((BW$467+5*BW$463)/BW$460)*$R$18))))))*BZ$461,0)</f>
        <v>0</v>
      </c>
      <c r="BX474" s="318"/>
      <c r="BY474" s="318"/>
      <c r="BZ474" s="318"/>
      <c r="CA474" s="318">
        <v>5</v>
      </c>
      <c r="CB474" s="332" t="s">
        <v>227</v>
      </c>
      <c r="CC474" s="207">
        <f>IF((CC$467+5*CC$463)&lt;($F$3*CD$460+$G$3+CC$463),($L$18+((CC$467+5*CC$463)/CG$460)*($M$18+((CC$467+5*CC$463)/CG$460)*($N$18+((CC$467+5*CC$463)/CG$460)*($O$18+((CC$467+1*CC$463)/CG$460)*($P$18+((CC$467+5*CC$463)/CG$460)*($Q$18+((CC$467+5*CC$463)/CG$460)*$R$18))))))*(1-($O$31+((CC$467+5*CC$463)/CG$460)*($P$31+((CC$467+5*CC$463)/CG$460)*($Q$31+((CC$467+5*CC$463)/CG$460)*($R$31+((CC$467+5*CC$463)/CG$460)*($S$31)))))/100)*CJ$461,0)</f>
        <v>0</v>
      </c>
      <c r="CD474" s="207">
        <f>IF((CD$467+$S474*CD$463)&lt;CG$460,($L$18+((CD$467+$S474*CD$463)/CG$460)*($M$18+((CD$467+$S474*CD$463)/CG$460)*($N$18+((CD$467+$S474*CD$463)/CG$460)*($O$18+((CD$467+$S474*CD$463)/CG$460)*($P$18+((CD$467+$S474*CD$463)/CG$460)*($Q$18+((CD$467+$S474*CD$463)/CG$460)*$R$18))))))*(1-($O$31+((CD$467+$S474*CD$463)/CG$460)*($P$31+((CD$467+$S474*CD$463)/CG$460)*($Q$31+((CD$467+$S474*CD$463)/CG$460)*($R$31+((CD$467+$S474*CD$463)/CG$460)*($S$31)))))/100)*CJ$461,0)</f>
        <v>0</v>
      </c>
      <c r="CE474" s="207">
        <f>IF((CE$467+$S474*CE$463)&lt;CG$460,($L$18+((CE$467+$S474*CE$463)/CG$460)*($M$18+((CE$467+$S474*CE$463)/CG$460)*($N$18+((CE$467+$S474*CE$463)/CG$460)*($O$18+((CE$467+$S474*CE$463)/CG$460)*($P$18+((CE$467+$S474*CE$463)/CG$460)*($Q$18+((CE$467+$S474*CE$463)/CG$460)*$R$18))))))*(1-($O$31+((CE$467+$S474*CE$463)/CG$460)*($P$31+((CE$467+$S474*CE$463)/CG$460)*($Q$31+((CE$467+$S474*CE$463)/CG$460)*($R$31+((CE$467+$S474*CE$463)/CG$460)*($S$31)))))/100)*CJ$461,0)</f>
        <v>0</v>
      </c>
      <c r="CF474" s="207">
        <f>IF((CF$467+$S474*CF$463)&lt;CG$460,($L$18+((CF$467+$S474*CF$463)/CG$460)*($M$18+((CF$467+$S474*CF$463)/CG$460)*($N$18+((CF$467+$S474*CF$463)/CG$460)*($O$18+((CF$467+$S474*CF$463)/CG$460)*($P$18+((CF$467+$S474*CF$463)/CG$460)*($Q$18+((CF$467+$S474*CF$463)/CG$460)*$R$18))))))*(1-($O$31+((CF$467+$S474*CF$463)/CG$460)*($P$31+((CF$467+$S474*CF$463)/CG$460)*($Q$31+((CF$467+$S474*CF$463)/CG$460)*($R$31+((CF$467+$S474*CF$463)/CG$460)*($S$31)))))/100)*CJ$461,0)</f>
        <v>0</v>
      </c>
      <c r="CG474" s="207">
        <f>IF((CG$467+5*CG$463)&lt;CG$460,($L$18+((CG$467+5*CG$463)/CG$460)*($M$18+((CG$467+5*CG$463)/CG$460)*($N$18+((CG$467+5*CG$463)/CG$460)*($O$18+((CG$467+5*CG$463)/CG$460)*($P$18+((CG$467+5*CG$463)/CG$460)*($Q$18+((CG$467+5*CG$463)/CG$460)*$R$18))))))*CJ$461,0)</f>
        <v>0</v>
      </c>
      <c r="CH474" s="318"/>
      <c r="CI474" s="318"/>
      <c r="CJ474" s="318"/>
      <c r="CK474" s="318">
        <v>5</v>
      </c>
      <c r="CL474" s="332" t="s">
        <v>227</v>
      </c>
      <c r="CM474" s="207">
        <f>IF((CM$467+5*CM$463)&lt;($F$3*CN$460+$G$3+CM$463),($L$18+((CM$467+5*CM$463)/CQ$460)*($M$18+((CM$467+5*CM$463)/CQ$460)*($N$18+((CM$467+5*CM$463)/CQ$460)*($O$18+((CM$467+1*CM$463)/CQ$460)*($P$18+((CM$467+5*CM$463)/CQ$460)*($Q$18+((CM$467+5*CM$463)/CQ$460)*$R$18))))))*(1-($O$31+((CM$467+5*CM$463)/CQ$460)*($P$31+((CM$467+5*CM$463)/CQ$460)*($Q$31+((CM$467+5*CM$463)/CQ$460)*($R$31+((CM$467+5*CM$463)/CQ$460)*($S$31)))))/100)*CT$461,0)</f>
        <v>0</v>
      </c>
      <c r="CN474" s="207">
        <f>IF((CN$467+$S474*CN$463)&lt;CQ$460,($L$18+((CN$467+$S474*CN$463)/CQ$460)*($M$18+((CN$467+$S474*CN$463)/CQ$460)*($N$18+((CN$467+$S474*CN$463)/CQ$460)*($O$18+((CN$467+$S474*CN$463)/CQ$460)*($P$18+((CN$467+$S474*CN$463)/CQ$460)*($Q$18+((CN$467+$S474*CN$463)/CQ$460)*$R$18))))))*(1-($O$31+((CN$467+$S474*CN$463)/CQ$460)*($P$31+((CN$467+$S474*CN$463)/CQ$460)*($Q$31+((CN$467+$S474*CN$463)/CQ$460)*($R$31+((CN$467+$S474*CN$463)/CQ$460)*($S$31)))))/100)*CT$461,0)</f>
        <v>0</v>
      </c>
      <c r="CO474" s="207">
        <f>IF((CO$467+$S474*CO$463)&lt;CQ$460,($L$18+((CO$467+$S474*CO$463)/CQ$460)*($M$18+((CO$467+$S474*CO$463)/CQ$460)*($N$18+((CO$467+$S474*CO$463)/CQ$460)*($O$18+((CO$467+$S474*CO$463)/CQ$460)*($P$18+((CO$467+$S474*CO$463)/CQ$460)*($Q$18+((CO$467+$S474*CO$463)/CQ$460)*$R$18))))))*(1-($O$31+((CO$467+$S474*CO$463)/CQ$460)*($P$31+((CO$467+$S474*CO$463)/CQ$460)*($Q$31+((CO$467+$S474*CO$463)/CQ$460)*($R$31+((CO$467+$S474*CO$463)/CQ$460)*($S$31)))))/100)*CT$461,0)</f>
        <v>0</v>
      </c>
      <c r="CP474" s="207">
        <f>IF((CP$467+$S474*CP$463)&lt;CQ$460,($L$18+((CP$467+$S474*CP$463)/CQ$460)*($M$18+((CP$467+$S474*CP$463)/CQ$460)*($N$18+((CP$467+$S474*CP$463)/CQ$460)*($O$18+((CP$467+$S474*CP$463)/CQ$460)*($P$18+((CP$467+$S474*CP$463)/CQ$460)*($Q$18+((CP$467+$S474*CP$463)/CQ$460)*$R$18))))))*(1-($O$31+((CP$467+$S474*CP$463)/CQ$460)*($P$31+((CP$467+$S474*CP$463)/CQ$460)*($Q$31+((CP$467+$S474*CP$463)/CQ$460)*($R$31+((CP$467+$S474*CP$463)/CQ$460)*($S$31)))))/100)*CT$461,0)</f>
        <v>0</v>
      </c>
      <c r="CQ474" s="207">
        <f>IF((CQ$467+5*CQ$463)&lt;CQ$460,($L$18+((CQ$467+5*CQ$463)/CQ$460)*($M$18+((CQ$467+5*CQ$463)/CQ$460)*($N$18+((CQ$467+5*CQ$463)/CQ$460)*($O$18+((CQ$467+5*CQ$463)/CQ$460)*($P$18+((CQ$467+5*CQ$463)/CQ$460)*($Q$18+((CQ$467+5*CQ$463)/CQ$460)*$R$18))))))*CT$461,0)</f>
        <v>0</v>
      </c>
      <c r="CR474" s="318"/>
      <c r="CS474" s="318"/>
      <c r="CT474" s="318"/>
      <c r="CU474" s="318">
        <v>5</v>
      </c>
      <c r="CV474" s="332" t="s">
        <v>227</v>
      </c>
      <c r="CW474" s="207">
        <f>IF((CW$467+5*CW$463)&lt;($F$3*CX$460+$G$3+CW$463),($L$18+((CW$467+5*CW$463)/DA$460)*($M$18+((CW$467+5*CW$463)/DA$460)*($N$18+((CW$467+5*CW$463)/DA$460)*($O$18+((CW$467+1*CW$463)/DA$460)*($P$18+((CW$467+5*CW$463)/DA$460)*($Q$18+((CW$467+5*CW$463)/DA$460)*$R$18))))))*(1-($O$31+((CW$467+5*CW$463)/DA$460)*($P$31+((CW$467+5*CW$463)/DA$460)*($Q$31+((CW$467+5*CW$463)/DA$460)*($R$31+((CW$467+5*CW$463)/DA$460)*($S$31)))))/100)*DD$461,0)</f>
        <v>0</v>
      </c>
      <c r="CX474" s="207">
        <f>IF((CX$467+$S474*CX$463)&lt;DA$460,($L$18+((CX$467+$S474*CX$463)/DA$460)*($M$18+((CX$467+$S474*CX$463)/DA$460)*($N$18+((CX$467+$S474*CX$463)/DA$460)*($O$18+((CX$467+$S474*CX$463)/DA$460)*($P$18+((CX$467+$S474*CX$463)/DA$460)*($Q$18+((CX$467+$S474*CX$463)/DA$460)*$R$18))))))*(1-($O$31+((CX$467+$S474*CX$463)/DA$460)*($P$31+((CX$467+$S474*CX$463)/DA$460)*($Q$31+((CX$467+$S474*CX$463)/DA$460)*($R$31+((CX$467+$S474*CX$463)/DA$460)*($S$31)))))/100)*DD$461,0)</f>
        <v>0</v>
      </c>
      <c r="CY474" s="207">
        <f>IF((CY$467+$S474*CY$463)&lt;DA$460,($L$18+((CY$467+$S474*CY$463)/DA$460)*($M$18+((CY$467+$S474*CY$463)/DA$460)*($N$18+((CY$467+$S474*CY$463)/DA$460)*($O$18+((CY$467+$S474*CY$463)/DA$460)*($P$18+((CY$467+$S474*CY$463)/DA$460)*($Q$18+((CY$467+$S474*CY$463)/DA$460)*$R$18))))))*(1-($O$31+((CY$467+$S474*CY$463)/DA$460)*($P$31+((CY$467+$S474*CY$463)/DA$460)*($Q$31+((CY$467+$S474*CY$463)/DA$460)*($R$31+((CY$467+$S474*CY$463)/DA$460)*($S$31)))))/100)*DD$461,0)</f>
        <v>0</v>
      </c>
      <c r="CZ474" s="207">
        <f>IF((CZ$467+$S474*CZ$463)&lt;DA$460,($L$18+((CZ$467+$S474*CZ$463)/DA$460)*($M$18+((CZ$467+$S474*CZ$463)/DA$460)*($N$18+((CZ$467+$S474*CZ$463)/DA$460)*($O$18+((CZ$467+$S474*CZ$463)/DA$460)*($P$18+((CZ$467+$S474*CZ$463)/DA$460)*($Q$18+((CZ$467+$S474*CZ$463)/DA$460)*$R$18))))))*(1-($O$31+((CZ$467+$S474*CZ$463)/DA$460)*($P$31+((CZ$467+$S474*CZ$463)/DA$460)*($Q$31+((CZ$467+$S474*CZ$463)/DA$460)*($R$31+((CZ$467+$S474*CZ$463)/DA$460)*($S$31)))))/100)*DD$461,0)</f>
        <v>0</v>
      </c>
      <c r="DA474" s="207">
        <f>IF((DA$467+5*DA$463)&lt;DA$460,($L$18+((DA$467+5*DA$463)/DA$460)*($M$18+((DA$467+5*DA$463)/DA$460)*($N$18+((DA$467+5*DA$463)/DA$460)*($O$18+((DA$467+5*DA$463)/DA$460)*($P$18+((DA$467+5*DA$463)/DA$460)*($Q$18+((DA$467+5*DA$463)/DA$460)*$R$18))))))*DD$461,0)</f>
        <v>0</v>
      </c>
      <c r="DB474" s="318"/>
      <c r="DC474" s="318"/>
      <c r="DD474" s="318"/>
      <c r="DE474" s="318">
        <v>5</v>
      </c>
      <c r="DF474" s="332" t="s">
        <v>227</v>
      </c>
      <c r="DG474" s="207">
        <f>IF((DG$467+5*DG$463)&lt;($F$3*DH$460+$G$3+DG$463),($L$18+((DG$467+5*DG$463)/DK$460)*($M$18+((DG$467+5*DG$463)/DK$460)*($N$18+((DG$467+5*DG$463)/DK$460)*($O$18+((DG$467+1*DG$463)/DK$460)*($P$18+((DG$467+5*DG$463)/DK$460)*($Q$18+((DG$467+5*DG$463)/DK$460)*$R$18))))))*(1-($O$31+((DG$467+5*DG$463)/DK$460)*($P$31+((DG$467+5*DG$463)/DK$460)*($Q$31+((DG$467+5*DG$463)/DK$460)*($R$31+((DG$467+5*DG$463)/DK$460)*($S$31)))))/100)*DN$461,0)</f>
        <v>0</v>
      </c>
      <c r="DH474" s="207">
        <f>IF((DH$467+$S474*DH$463)&lt;DK$460,($L$18+((DH$467+$S474*DH$463)/DK$460)*($M$18+((DH$467+$S474*DH$463)/DK$460)*($N$18+((DH$467+$S474*DH$463)/DK$460)*($O$18+((DH$467+$S474*DH$463)/DK$460)*($P$18+((DH$467+$S474*DH$463)/DK$460)*($Q$18+((DH$467+$S474*DH$463)/DK$460)*$R$18))))))*(1-($O$31+((DH$467+$S474*DH$463)/DK$460)*($P$31+((DH$467+$S474*DH$463)/DK$460)*($Q$31+((DH$467+$S474*DH$463)/DK$460)*($R$31+((DH$467+$S474*DH$463)/DK$460)*($S$31)))))/100)*DN$461,0)</f>
        <v>0</v>
      </c>
      <c r="DI474" s="207">
        <f>IF((DI$467+$S474*DI$463)&lt;DK$460,($L$18+((DI$467+$S474*DI$463)/DK$460)*($M$18+((DI$467+$S474*DI$463)/DK$460)*($N$18+((DI$467+$S474*DI$463)/DK$460)*($O$18+((DI$467+$S474*DI$463)/DK$460)*($P$18+((DI$467+$S474*DI$463)/DK$460)*($Q$18+((DI$467+$S474*DI$463)/DK$460)*$R$18))))))*(1-($O$31+((DI$467+$S474*DI$463)/DK$460)*($P$31+((DI$467+$S474*DI$463)/DK$460)*($Q$31+((DI$467+$S474*DI$463)/DK$460)*($R$31+((DI$467+$S474*DI$463)/DK$460)*($S$31)))))/100)*DN$461,0)</f>
        <v>0</v>
      </c>
      <c r="DJ474" s="207">
        <f>IF((DJ$467+$S474*DJ$463)&lt;DK$460,($L$18+((DJ$467+$S474*DJ$463)/DK$460)*($M$18+((DJ$467+$S474*DJ$463)/DK$460)*($N$18+((DJ$467+$S474*DJ$463)/DK$460)*($O$18+((DJ$467+$S474*DJ$463)/DK$460)*($P$18+((DJ$467+$S474*DJ$463)/DK$460)*($Q$18+((DJ$467+$S474*DJ$463)/DK$460)*$R$18))))))*(1-($O$31+((DJ$467+$S474*DJ$463)/DK$460)*($P$31+((DJ$467+$S474*DJ$463)/DK$460)*($Q$31+((DJ$467+$S474*DJ$463)/DK$460)*($R$31+((DJ$467+$S474*DJ$463)/DK$460)*($S$31)))))/100)*DN$461,0)</f>
        <v>0</v>
      </c>
      <c r="DK474" s="207">
        <f>IF((DK$467+5*DK$463)&lt;DK$460,($L$18+((DK$467+5*DK$463)/DK$460)*($M$18+((DK$467+5*DK$463)/DK$460)*($N$18+((DK$467+5*DK$463)/DK$460)*($O$18+((DK$467+5*DK$463)/DK$460)*($P$18+((DK$467+5*DK$463)/DK$460)*($Q$18+((DK$467+5*DK$463)/DK$460)*$R$18))))))*DN$461,0)</f>
        <v>0</v>
      </c>
      <c r="DL474" s="318"/>
      <c r="DM474" s="318"/>
      <c r="DN474" s="318"/>
      <c r="DO474" s="318">
        <v>5</v>
      </c>
      <c r="DP474" s="332" t="s">
        <v>227</v>
      </c>
      <c r="DQ474" s="207">
        <f>IF((DQ$467+5*DQ$463)&lt;($F$3*DR$460+$G$3+DQ$463),($L$18+((DQ$467+5*DQ$463)/DU$460)*($M$18+((DQ$467+5*DQ$463)/DU$460)*($N$18+((DQ$467+5*DQ$463)/DU$460)*($O$18+((DQ$467+1*DQ$463)/DU$460)*($P$18+((DQ$467+5*DQ$463)/DU$460)*($Q$18+((DQ$467+5*DQ$463)/DU$460)*$R$18))))))*(1-($O$31+((DQ$467+5*DQ$463)/DU$460)*($P$31+((DQ$467+5*DQ$463)/DU$460)*($Q$31+((DQ$467+5*DQ$463)/DU$460)*($R$31+((DQ$467+5*DQ$463)/DU$460)*($S$31)))))/100)*DX$461,0)</f>
        <v>0</v>
      </c>
      <c r="DR474" s="207">
        <f>IF((DR$467+$S474*DR$463)&lt;DU$460,($L$18+((DR$467+$S474*DR$463)/DU$460)*($M$18+((DR$467+$S474*DR$463)/DU$460)*($N$18+((DR$467+$S474*DR$463)/DU$460)*($O$18+((DR$467+$S474*DR$463)/DU$460)*($P$18+((DR$467+$S474*DR$463)/DU$460)*($Q$18+((DR$467+$S474*DR$463)/DU$460)*$R$18))))))*(1-($O$31+((DR$467+$S474*DR$463)/DU$460)*($P$31+((DR$467+$S474*DR$463)/DU$460)*($Q$31+((DR$467+$S474*DR$463)/DU$460)*($R$31+((DR$467+$S474*DR$463)/DU$460)*($S$31)))))/100)*DX$461,0)</f>
        <v>0</v>
      </c>
      <c r="DS474" s="207">
        <f>IF((DS$467+$S474*DS$463)&lt;DU$460,($L$18+((DS$467+$S474*DS$463)/DU$460)*($M$18+((DS$467+$S474*DS$463)/DU$460)*($N$18+((DS$467+$S474*DS$463)/DU$460)*($O$18+((DS$467+$S474*DS$463)/DU$460)*($P$18+((DS$467+$S474*DS$463)/DU$460)*($Q$18+((DS$467+$S474*DS$463)/DU$460)*$R$18))))))*(1-($O$31+((DS$467+$S474*DS$463)/DU$460)*($P$31+((DS$467+$S474*DS$463)/DU$460)*($Q$31+((DS$467+$S474*DS$463)/DU$460)*($R$31+((DS$467+$S474*DS$463)/DU$460)*($S$31)))))/100)*DX$461,0)</f>
        <v>0</v>
      </c>
      <c r="DT474" s="207">
        <f>IF((DT$467+$S474*DT$463)&lt;DU$460,($L$18+((DT$467+$S474*DT$463)/DU$460)*($M$18+((DT$467+$S474*DT$463)/DU$460)*($N$18+((DT$467+$S474*DT$463)/DU$460)*($O$18+((DT$467+$S474*DT$463)/DU$460)*($P$18+((DT$467+$S474*DT$463)/DU$460)*($Q$18+((DT$467+$S474*DT$463)/DU$460)*$R$18))))))*(1-($O$31+((DT$467+$S474*DT$463)/DU$460)*($P$31+((DT$467+$S474*DT$463)/DU$460)*($Q$31+((DT$467+$S474*DT$463)/DU$460)*($R$31+((DT$467+$S474*DT$463)/DU$460)*($S$31)))))/100)*DX$461,0)</f>
        <v>0</v>
      </c>
      <c r="DU474" s="207">
        <f>IF((DU$467+5*DU$463)&lt;DU$460,($L$18+((DU$467+5*DU$463)/DU$460)*($M$18+((DU$467+5*DU$463)/DU$460)*($N$18+((DU$467+5*DU$463)/DU$460)*($O$18+((DU$467+5*DU$463)/DU$460)*($P$18+((DU$467+5*DU$463)/DU$460)*($Q$18+((DU$467+5*DU$463)/DU$460)*$R$18))))))*DX$461,0)</f>
        <v>0</v>
      </c>
      <c r="DV474" s="318"/>
      <c r="DW474" s="318"/>
      <c r="DX474" s="318"/>
      <c r="DY474" s="318">
        <v>5</v>
      </c>
      <c r="DZ474" s="332" t="s">
        <v>227</v>
      </c>
      <c r="EA474" s="207">
        <f>IF((EA$467+5*EA$463)&lt;($F$3*EB$460+$G$3+EA$463),($L$18+((EA$467+5*EA$463)/EE$460)*($M$18+((EA$467+5*EA$463)/EE$460)*($N$18+((EA$467+5*EA$463)/EE$460)*($O$18+((EA$467+1*EA$463)/EE$460)*($P$18+((EA$467+5*EA$463)/EE$460)*($Q$18+((EA$467+5*EA$463)/EE$460)*$R$18))))))*(1-($O$31+((EA$467+5*EA$463)/EE$460)*($P$31+((EA$467+5*EA$463)/EE$460)*($Q$31+((EA$467+5*EA$463)/EE$460)*($R$31+((EA$467+5*EA$463)/EE$460)*($S$31)))))/100)*EH$461,0)</f>
        <v>0</v>
      </c>
      <c r="EB474" s="207">
        <f>IF((EB$467+$S474*EB$463)&lt;EE$460,($L$18+((EB$467+$S474*EB$463)/EE$460)*($M$18+((EB$467+$S474*EB$463)/EE$460)*($N$18+((EB$467+$S474*EB$463)/EE$460)*($O$18+((EB$467+$S474*EB$463)/EE$460)*($P$18+((EB$467+$S474*EB$463)/EE$460)*($Q$18+((EB$467+$S474*EB$463)/EE$460)*$R$18))))))*(1-($O$31+((EB$467+$S474*EB$463)/EE$460)*($P$31+((EB$467+$S474*EB$463)/EE$460)*($Q$31+((EB$467+$S474*EB$463)/EE$460)*($R$31+((EB$467+$S474*EB$463)/EE$460)*($S$31)))))/100)*EH$461,0)</f>
        <v>0</v>
      </c>
      <c r="EC474" s="207">
        <f>IF((EC$467+$S474*EC$463)&lt;EE$460,($L$18+((EC$467+$S474*EC$463)/EE$460)*($M$18+((EC$467+$S474*EC$463)/EE$460)*($N$18+((EC$467+$S474*EC$463)/EE$460)*($O$18+((EC$467+$S474*EC$463)/EE$460)*($P$18+((EC$467+$S474*EC$463)/EE$460)*($Q$18+((EC$467+$S474*EC$463)/EE$460)*$R$18))))))*(1-($O$31+((EC$467+$S474*EC$463)/EE$460)*($P$31+((EC$467+$S474*EC$463)/EE$460)*($Q$31+((EC$467+$S474*EC$463)/EE$460)*($R$31+((EC$467+$S474*EC$463)/EE$460)*($S$31)))))/100)*EH$461,0)</f>
        <v>0</v>
      </c>
      <c r="ED474" s="207">
        <f>IF((ED$467+$S474*ED$463)&lt;EE$460,($L$18+((ED$467+$S474*ED$463)/EE$460)*($M$18+((ED$467+$S474*ED$463)/EE$460)*($N$18+((ED$467+$S474*ED$463)/EE$460)*($O$18+((ED$467+$S474*ED$463)/EE$460)*($P$18+((ED$467+$S474*ED$463)/EE$460)*($Q$18+((ED$467+$S474*ED$463)/EE$460)*$R$18))))))*(1-($O$31+((ED$467+$S474*ED$463)/EE$460)*($P$31+((ED$467+$S474*ED$463)/EE$460)*($Q$31+((ED$467+$S474*ED$463)/EE$460)*($R$31+((ED$467+$S474*ED$463)/EE$460)*($S$31)))))/100)*EH$461,0)</f>
        <v>0</v>
      </c>
      <c r="EE474" s="207">
        <f>IF((EE$467+5*EE$463)&lt;EE$460,($L$18+((EE$467+5*EE$463)/EE$460)*($M$18+((EE$467+5*EE$463)/EE$460)*($N$18+((EE$467+5*EE$463)/EE$460)*($O$18+((EE$467+5*EE$463)/EE$460)*($P$18+((EE$467+5*EE$463)/EE$460)*($Q$18+((EE$467+5*EE$463)/EE$460)*$R$18))))))*EH$461,0)</f>
        <v>0</v>
      </c>
      <c r="EF474" s="318"/>
      <c r="EG474" s="318"/>
      <c r="EH474" s="318"/>
      <c r="EI474" s="318">
        <v>5</v>
      </c>
      <c r="EJ474" s="332" t="s">
        <v>227</v>
      </c>
      <c r="EK474" s="207">
        <f>IF((EK$467+5*EK$463)&lt;($F$3*EL$460+$G$3+EK$463),($L$18+((EK$467+5*EK$463)/EO$460)*($M$18+((EK$467+5*EK$463)/EO$460)*($N$18+((EK$467+5*EK$463)/EO$460)*($O$18+((EK$467+1*EK$463)/EO$460)*($P$18+((EK$467+5*EK$463)/EO$460)*($Q$18+((EK$467+5*EK$463)/EO$460)*$R$18))))))*(1-($O$31+((EK$467+5*EK$463)/EO$460)*($P$31+((EK$467+5*EK$463)/EO$460)*($Q$31+((EK$467+5*EK$463)/EO$460)*($R$31+((EK$467+5*EK$463)/EO$460)*($S$31)))))/100)*ER$461,0)</f>
        <v>0</v>
      </c>
      <c r="EL474" s="207">
        <f>IF((EL$467+$S474*EL$463)&lt;EO$460,($L$18+((EL$467+$S474*EL$463)/EO$460)*($M$18+((EL$467+$S474*EL$463)/EO$460)*($N$18+((EL$467+$S474*EL$463)/EO$460)*($O$18+((EL$467+$S474*EL$463)/EO$460)*($P$18+((EL$467+$S474*EL$463)/EO$460)*($Q$18+((EL$467+$S474*EL$463)/EO$460)*$R$18))))))*(1-($O$31+((EL$467+$S474*EL$463)/EO$460)*($P$31+((EL$467+$S474*EL$463)/EO$460)*($Q$31+((EL$467+$S474*EL$463)/EO$460)*($R$31+((EL$467+$S474*EL$463)/EO$460)*($S$31)))))/100)*ER$461,0)</f>
        <v>0</v>
      </c>
      <c r="EM474" s="207">
        <f>IF((EM$467+$S474*EM$463)&lt;EO$460,($L$18+((EM$467+$S474*EM$463)/EO$460)*($M$18+((EM$467+$S474*EM$463)/EO$460)*($N$18+((EM$467+$S474*EM$463)/EO$460)*($O$18+((EM$467+$S474*EM$463)/EO$460)*($P$18+((EM$467+$S474*EM$463)/EO$460)*($Q$18+((EM$467+$S474*EM$463)/EO$460)*$R$18))))))*(1-($O$31+((EM$467+$S474*EM$463)/EO$460)*($P$31+((EM$467+$S474*EM$463)/EO$460)*($Q$31+((EM$467+$S474*EM$463)/EO$460)*($R$31+((EM$467+$S474*EM$463)/EO$460)*($S$31)))))/100)*ER$461,0)</f>
        <v>0</v>
      </c>
      <c r="EN474" s="207">
        <f>IF((EN$467+$S474*EN$463)&lt;EO$460,($L$18+((EN$467+$S474*EN$463)/EO$460)*($M$18+((EN$467+$S474*EN$463)/EO$460)*($N$18+((EN$467+$S474*EN$463)/EO$460)*($O$18+((EN$467+$S474*EN$463)/EO$460)*($P$18+((EN$467+$S474*EN$463)/EO$460)*($Q$18+((EN$467+$S474*EN$463)/EO$460)*$R$18))))))*(1-($O$31+((EN$467+$S474*EN$463)/EO$460)*($P$31+((EN$467+$S474*EN$463)/EO$460)*($Q$31+((EN$467+$S474*EN$463)/EO$460)*($R$31+((EN$467+$S474*EN$463)/EO$460)*($S$31)))))/100)*ER$461,0)</f>
        <v>0</v>
      </c>
      <c r="EO474" s="207">
        <f>IF((EO$467+5*EO$463)&lt;EO$460,($L$18+((EO$467+5*EO$463)/EO$460)*($M$18+((EO$467+5*EO$463)/EO$460)*($N$18+((EO$467+5*EO$463)/EO$460)*($O$18+((EO$467+5*EO$463)/EO$460)*($P$18+((EO$467+5*EO$463)/EO$460)*($Q$18+((EO$467+5*EO$463)/EO$460)*$R$18))))))*ER$461,0)</f>
        <v>0</v>
      </c>
      <c r="EP474" s="318"/>
      <c r="EQ474" s="318"/>
      <c r="ER474" s="318"/>
      <c r="ES474" s="318">
        <v>5</v>
      </c>
      <c r="ET474" s="332" t="s">
        <v>227</v>
      </c>
      <c r="EU474" s="207">
        <f>IF((EU$467+5*EU$463)&lt;($F$3*EV$460+$G$3+EU$463),($L$18+((EU$467+5*EU$463)/EY$460)*($M$18+((EU$467+5*EU$463)/EY$460)*($N$18+((EU$467+5*EU$463)/EY$460)*($O$18+((EU$467+1*EU$463)/EY$460)*($P$18+((EU$467+5*EU$463)/EY$460)*($Q$18+((EU$467+5*EU$463)/EY$460)*$R$18))))))*(1-($O$31+((EU$467+5*EU$463)/EY$460)*($P$31+((EU$467+5*EU$463)/EY$460)*($Q$31+((EU$467+5*EU$463)/EY$460)*($R$31+((EU$467+5*EU$463)/EY$460)*($S$31)))))/100)*FB$461,0)</f>
        <v>0</v>
      </c>
      <c r="EV474" s="207">
        <f>IF((EV$467+$S474*EV$463)&lt;EY$460,($L$18+((EV$467+$S474*EV$463)/EY$460)*($M$18+((EV$467+$S474*EV$463)/EY$460)*($N$18+((EV$467+$S474*EV$463)/EY$460)*($O$18+((EV$467+$S474*EV$463)/EY$460)*($P$18+((EV$467+$S474*EV$463)/EY$460)*($Q$18+((EV$467+$S474*EV$463)/EY$460)*$R$18))))))*(1-($O$31+((EV$467+$S474*EV$463)/EY$460)*($P$31+((EV$467+$S474*EV$463)/EY$460)*($Q$31+((EV$467+$S474*EV$463)/EY$460)*($R$31+((EV$467+$S474*EV$463)/EY$460)*($S$31)))))/100)*FB$461,0)</f>
        <v>0</v>
      </c>
      <c r="EW474" s="207">
        <f>IF((EW$467+$S474*EW$463)&lt;EY$460,($L$18+((EW$467+$S474*EW$463)/EY$460)*($M$18+((EW$467+$S474*EW$463)/EY$460)*($N$18+((EW$467+$S474*EW$463)/EY$460)*($O$18+((EW$467+$S474*EW$463)/EY$460)*($P$18+((EW$467+$S474*EW$463)/EY$460)*($Q$18+((EW$467+$S474*EW$463)/EY$460)*$R$18))))))*(1-($O$31+((EW$467+$S474*EW$463)/EY$460)*($P$31+((EW$467+$S474*EW$463)/EY$460)*($Q$31+((EW$467+$S474*EW$463)/EY$460)*($R$31+((EW$467+$S474*EW$463)/EY$460)*($S$31)))))/100)*FB$461,0)</f>
        <v>0</v>
      </c>
      <c r="EX474" s="207">
        <f>IF((EX$467+$S474*EX$463)&lt;EY$460,($L$18+((EX$467+$S474*EX$463)/EY$460)*($M$18+((EX$467+$S474*EX$463)/EY$460)*($N$18+((EX$467+$S474*EX$463)/EY$460)*($O$18+((EX$467+$S474*EX$463)/EY$460)*($P$18+((EX$467+$S474*EX$463)/EY$460)*($Q$18+((EX$467+$S474*EX$463)/EY$460)*$R$18))))))*(1-($O$31+((EX$467+$S474*EX$463)/EY$460)*($P$31+((EX$467+$S474*EX$463)/EY$460)*($Q$31+((EX$467+$S474*EX$463)/EY$460)*($R$31+((EX$467+$S474*EX$463)/EY$460)*($S$31)))))/100)*FB$461,0)</f>
        <v>0</v>
      </c>
      <c r="EY474" s="207">
        <f>IF((EY$467+5*EY$463)&lt;EY$460,($L$18+((EY$467+5*EY$463)/EY$460)*($M$18+((EY$467+5*EY$463)/EY$460)*($N$18+((EY$467+5*EY$463)/EY$460)*($O$18+((EY$467+5*EY$463)/EY$460)*($P$18+((EY$467+5*EY$463)/EY$460)*($Q$18+((EY$467+5*EY$463)/EY$460)*$R$18))))))*FB$461,0)</f>
        <v>0</v>
      </c>
      <c r="EZ474" s="318"/>
      <c r="FA474" s="318"/>
      <c r="FB474" s="318"/>
      <c r="FC474" s="318">
        <v>5</v>
      </c>
      <c r="FD474" s="332" t="s">
        <v>227</v>
      </c>
      <c r="FE474" s="207">
        <f>IF((FE$467+5*FE$463)&lt;($F$3*FF$460+$G$3+FE$463),($L$18+((FE$467+5*FE$463)/FI$460)*($M$18+((FE$467+5*FE$463)/FI$460)*($N$18+((FE$467+5*FE$463)/FI$460)*($O$18+((FE$467+1*FE$463)/FI$460)*($P$18+((FE$467+5*FE$463)/FI$460)*($Q$18+((FE$467+5*FE$463)/FI$460)*$R$18))))))*(1-($O$31+((FE$467+5*FE$463)/FI$460)*($P$31+((FE$467+5*FE$463)/FI$460)*($Q$31+((FE$467+5*FE$463)/FI$460)*($R$31+((FE$467+5*FE$463)/FI$460)*($S$31)))))/100)*FL$461,0)</f>
        <v>0</v>
      </c>
      <c r="FF474" s="207">
        <f>IF((FF$467+$S474*FF$463)&lt;FI$460,($L$18+((FF$467+$S474*FF$463)/FI$460)*($M$18+((FF$467+$S474*FF$463)/FI$460)*($N$18+((FF$467+$S474*FF$463)/FI$460)*($O$18+((FF$467+$S474*FF$463)/FI$460)*($P$18+((FF$467+$S474*FF$463)/FI$460)*($Q$18+((FF$467+$S474*FF$463)/FI$460)*$R$18))))))*(1-($O$31+((FF$467+$S474*FF$463)/FI$460)*($P$31+((FF$467+$S474*FF$463)/FI$460)*($Q$31+((FF$467+$S474*FF$463)/FI$460)*($R$31+((FF$467+$S474*FF$463)/FI$460)*($S$31)))))/100)*FL$461,0)</f>
        <v>0</v>
      </c>
      <c r="FG474" s="207">
        <f>IF((FG$467+$S474*FG$463)&lt;FI$460,($L$18+((FG$467+$S474*FG$463)/FI$460)*($M$18+((FG$467+$S474*FG$463)/FI$460)*($N$18+((FG$467+$S474*FG$463)/FI$460)*($O$18+((FG$467+$S474*FG$463)/FI$460)*($P$18+((FG$467+$S474*FG$463)/FI$460)*($Q$18+((FG$467+$S474*FG$463)/FI$460)*$R$18))))))*(1-($O$31+((FG$467+$S474*FG$463)/FI$460)*($P$31+((FG$467+$S474*FG$463)/FI$460)*($Q$31+((FG$467+$S474*FG$463)/FI$460)*($R$31+((FG$467+$S474*FG$463)/FI$460)*($S$31)))))/100)*FL$461,0)</f>
        <v>0</v>
      </c>
      <c r="FH474" s="207">
        <f>IF((FH$467+$S474*FH$463)&lt;FI$460,($L$18+((FH$467+$S474*FH$463)/FI$460)*($M$18+((FH$467+$S474*FH$463)/FI$460)*($N$18+((FH$467+$S474*FH$463)/FI$460)*($O$18+((FH$467+$S474*FH$463)/FI$460)*($P$18+((FH$467+$S474*FH$463)/FI$460)*($Q$18+((FH$467+$S474*FH$463)/FI$460)*$R$18))))))*(1-($O$31+((FH$467+$S474*FH$463)/FI$460)*($P$31+((FH$467+$S474*FH$463)/FI$460)*($Q$31+((FH$467+$S474*FH$463)/FI$460)*($R$31+((FH$467+$S474*FH$463)/FI$460)*($S$31)))))/100)*FL$461,0)</f>
        <v>0</v>
      </c>
      <c r="FI474" s="207">
        <f>IF((FI$467+5*FI$463)&lt;FI$460,($L$18+((FI$467+5*FI$463)/FI$460)*($M$18+((FI$467+5*FI$463)/FI$460)*($N$18+((FI$467+5*FI$463)/FI$460)*($O$18+((FI$467+5*FI$463)/FI$460)*($P$18+((FI$467+5*FI$463)/FI$460)*($Q$18+((FI$467+5*FI$463)/FI$460)*$R$18))))))*FL$461,0)</f>
        <v>0</v>
      </c>
      <c r="FJ474" s="318"/>
      <c r="FK474" s="318"/>
      <c r="FL474" s="318"/>
      <c r="FM474" s="318">
        <v>5</v>
      </c>
      <c r="FN474" s="332" t="s">
        <v>227</v>
      </c>
      <c r="FO474" s="207">
        <f>IF((FO$467+5*FO$463)&lt;($F$3*FP$460+$G$3+FO$463),($L$18+((FO$467+5*FO$463)/FS$460)*($M$18+((FO$467+5*FO$463)/FS$460)*($N$18+((FO$467+5*FO$463)/FS$460)*($O$18+((FO$467+1*FO$463)/FS$460)*($P$18+((FO$467+5*FO$463)/FS$460)*($Q$18+((FO$467+5*FO$463)/FS$460)*$R$18))))))*(1-($O$31+((FO$467+5*FO$463)/FS$460)*($P$31+((FO$467+5*FO$463)/FS$460)*($Q$31+((FO$467+5*FO$463)/FS$460)*($R$31+((FO$467+5*FO$463)/FS$460)*($S$31)))))/100)*FV$461,0)</f>
        <v>0</v>
      </c>
      <c r="FP474" s="207">
        <f>IF((FP$467+$S474*FP$463)&lt;FS$460,($L$18+((FP$467+$S474*FP$463)/FS$460)*($M$18+((FP$467+$S474*FP$463)/FS$460)*($N$18+((FP$467+$S474*FP$463)/FS$460)*($O$18+((FP$467+$S474*FP$463)/FS$460)*($P$18+((FP$467+$S474*FP$463)/FS$460)*($Q$18+((FP$467+$S474*FP$463)/FS$460)*$R$18))))))*(1-($O$31+((FP$467+$S474*FP$463)/FS$460)*($P$31+((FP$467+$S474*FP$463)/FS$460)*($Q$31+((FP$467+$S474*FP$463)/FS$460)*($R$31+((FP$467+$S474*FP$463)/FS$460)*($S$31)))))/100)*FV$461,0)</f>
        <v>0</v>
      </c>
      <c r="FQ474" s="207">
        <f>IF((FQ$467+$S474*FQ$463)&lt;FS$460,($L$18+((FQ$467+$S474*FQ$463)/FS$460)*($M$18+((FQ$467+$S474*FQ$463)/FS$460)*($N$18+((FQ$467+$S474*FQ$463)/FS$460)*($O$18+((FQ$467+$S474*FQ$463)/FS$460)*($P$18+((FQ$467+$S474*FQ$463)/FS$460)*($Q$18+((FQ$467+$S474*FQ$463)/FS$460)*$R$18))))))*(1-($O$31+((FQ$467+$S474*FQ$463)/FS$460)*($P$31+((FQ$467+$S474*FQ$463)/FS$460)*($Q$31+((FQ$467+$S474*FQ$463)/FS$460)*($R$31+((FQ$467+$S474*FQ$463)/FS$460)*($S$31)))))/100)*FV$461,0)</f>
        <v>0</v>
      </c>
      <c r="FR474" s="207">
        <f>IF((FR$467+$S474*FR$463)&lt;FS$460,($L$18+((FR$467+$S474*FR$463)/FS$460)*($M$18+((FR$467+$S474*FR$463)/FS$460)*($N$18+((FR$467+$S474*FR$463)/FS$460)*($O$18+((FR$467+$S474*FR$463)/FS$460)*($P$18+((FR$467+$S474*FR$463)/FS$460)*($Q$18+((FR$467+$S474*FR$463)/FS$460)*$R$18))))))*(1-($O$31+((FR$467+$S474*FR$463)/FS$460)*($P$31+((FR$467+$S474*FR$463)/FS$460)*($Q$31+((FR$467+$S474*FR$463)/FS$460)*($R$31+((FR$467+$S474*FR$463)/FS$460)*($S$31)))))/100)*FV$461,0)</f>
        <v>0</v>
      </c>
      <c r="FS474" s="207">
        <f>IF((FS$467+5*FS$463)&lt;FS$460,($L$18+((FS$467+5*FS$463)/FS$460)*($M$18+((FS$467+5*FS$463)/FS$460)*($N$18+((FS$467+5*FS$463)/FS$460)*($O$18+((FS$467+5*FS$463)/FS$460)*($P$18+((FS$467+5*FS$463)/FS$460)*($Q$18+((FS$467+5*FS$463)/FS$460)*$R$18))))))*FV$461,0)</f>
        <v>0</v>
      </c>
      <c r="FT474" s="318"/>
      <c r="FU474" s="318"/>
      <c r="FV474" s="318"/>
      <c r="FW474" s="318">
        <v>5</v>
      </c>
      <c r="FX474" s="332" t="s">
        <v>227</v>
      </c>
      <c r="FY474" s="207">
        <f>IF((FY$467+5*FY$463)&lt;($F$3*FZ$460+$G$3+FY$463),($L$18+((FY$467+5*FY$463)/GC$460)*($M$18+((FY$467+5*FY$463)/GC$460)*($N$18+((FY$467+5*FY$463)/GC$460)*($O$18+((FY$467+1*FY$463)/GC$460)*($P$18+((FY$467+5*FY$463)/GC$460)*($Q$18+((FY$467+5*FY$463)/GC$460)*$R$18))))))*(1-($O$31+((FY$467+5*FY$463)/GC$460)*($P$31+((FY$467+5*FY$463)/GC$460)*($Q$31+((FY$467+5*FY$463)/GC$460)*($R$31+((FY$467+5*FY$463)/GC$460)*($S$31)))))/100)*GF$461,0)</f>
        <v>0</v>
      </c>
      <c r="FZ474" s="207">
        <f>IF((FZ$467+$S474*FZ$463)&lt;GC$460,($L$18+((FZ$467+$S474*FZ$463)/GC$460)*($M$18+((FZ$467+$S474*FZ$463)/GC$460)*($N$18+((FZ$467+$S474*FZ$463)/GC$460)*($O$18+((FZ$467+$S474*FZ$463)/GC$460)*($P$18+((FZ$467+$S474*FZ$463)/GC$460)*($Q$18+((FZ$467+$S474*FZ$463)/GC$460)*$R$18))))))*(1-($O$31+((FZ$467+$S474*FZ$463)/GC$460)*($P$31+((FZ$467+$S474*FZ$463)/GC$460)*($Q$31+((FZ$467+$S474*FZ$463)/GC$460)*($R$31+((FZ$467+$S474*FZ$463)/GC$460)*($S$31)))))/100)*GF$461,0)</f>
        <v>0</v>
      </c>
      <c r="GA474" s="207">
        <f>IF((GA$467+$S474*GA$463)&lt;GC$460,($L$18+((GA$467+$S474*GA$463)/GC$460)*($M$18+((GA$467+$S474*GA$463)/GC$460)*($N$18+((GA$467+$S474*GA$463)/GC$460)*($O$18+((GA$467+$S474*GA$463)/GC$460)*($P$18+((GA$467+$S474*GA$463)/GC$460)*($Q$18+((GA$467+$S474*GA$463)/GC$460)*$R$18))))))*(1-($O$31+((GA$467+$S474*GA$463)/GC$460)*($P$31+((GA$467+$S474*GA$463)/GC$460)*($Q$31+((GA$467+$S474*GA$463)/GC$460)*($R$31+((GA$467+$S474*GA$463)/GC$460)*($S$31)))))/100)*GF$461,0)</f>
        <v>0</v>
      </c>
      <c r="GB474" s="207">
        <f>IF((GB$467+$S474*GB$463)&lt;GC$460,($L$18+((GB$467+$S474*GB$463)/GC$460)*($M$18+((GB$467+$S474*GB$463)/GC$460)*($N$18+((GB$467+$S474*GB$463)/GC$460)*($O$18+((GB$467+$S474*GB$463)/GC$460)*($P$18+((GB$467+$S474*GB$463)/GC$460)*($Q$18+((GB$467+$S474*GB$463)/GC$460)*$R$18))))))*(1-($O$31+((GB$467+$S474*GB$463)/GC$460)*($P$31+((GB$467+$S474*GB$463)/GC$460)*($Q$31+((GB$467+$S474*GB$463)/GC$460)*($R$31+((GB$467+$S474*GB$463)/GC$460)*($S$31)))))/100)*GF$461,0)</f>
        <v>0</v>
      </c>
      <c r="GC474" s="207">
        <f>IF((GC$467+5*GC$463)&lt;GC$460,($L$18+((GC$467+5*GC$463)/GC$460)*($M$18+((GC$467+5*GC$463)/GC$460)*($N$18+((GC$467+5*GC$463)/GC$460)*($O$18+((GC$467+5*GC$463)/GC$460)*($P$18+((GC$467+5*GC$463)/GC$460)*($Q$18+((GC$467+5*GC$463)/GC$460)*$R$18))))))*GF$461,0)</f>
        <v>0</v>
      </c>
      <c r="GD474" s="318"/>
      <c r="GE474" s="318"/>
      <c r="GF474" s="318"/>
      <c r="GG474" s="318">
        <v>5</v>
      </c>
      <c r="GH474" s="332" t="s">
        <v>227</v>
      </c>
      <c r="GI474" s="207">
        <f>IF((GI$467+5*GI$463)&lt;($F$3*GJ$460+$G$3+GI$463),($L$18+((GI$467+5*GI$463)/GM$460)*($M$18+((GI$467+5*GI$463)/GM$460)*($N$18+((GI$467+5*GI$463)/GM$460)*($O$18+((GI$467+1*GI$463)/GM$460)*($P$18+((GI$467+5*GI$463)/GM$460)*($Q$18+((GI$467+5*GI$463)/GM$460)*$R$18))))))*(1-($O$31+((GI$467+5*GI$463)/GM$460)*($P$31+((GI$467+5*GI$463)/GM$460)*($Q$31+((GI$467+5*GI$463)/GM$460)*($R$31+((GI$467+5*GI$463)/GM$460)*($S$31)))))/100)*GP$461,0)</f>
        <v>0</v>
      </c>
      <c r="GJ474" s="207">
        <f>IF((GJ$467+$S474*GJ$463)&lt;GM$460,($L$18+((GJ$467+$S474*GJ$463)/GM$460)*($M$18+((GJ$467+$S474*GJ$463)/GM$460)*($N$18+((GJ$467+$S474*GJ$463)/GM$460)*($O$18+((GJ$467+$S474*GJ$463)/GM$460)*($P$18+((GJ$467+$S474*GJ$463)/GM$460)*($Q$18+((GJ$467+$S474*GJ$463)/GM$460)*$R$18))))))*(1-($O$31+((GJ$467+$S474*GJ$463)/GM$460)*($P$31+((GJ$467+$S474*GJ$463)/GM$460)*($Q$31+((GJ$467+$S474*GJ$463)/GM$460)*($R$31+((GJ$467+$S474*GJ$463)/GM$460)*($S$31)))))/100)*GP$461,0)</f>
        <v>0</v>
      </c>
      <c r="GK474" s="207">
        <f>IF((GK$467+$S474*GK$463)&lt;GM$460,($L$18+((GK$467+$S474*GK$463)/GM$460)*($M$18+((GK$467+$S474*GK$463)/GM$460)*($N$18+((GK$467+$S474*GK$463)/GM$460)*($O$18+((GK$467+$S474*GK$463)/GM$460)*($P$18+((GK$467+$S474*GK$463)/GM$460)*($Q$18+((GK$467+$S474*GK$463)/GM$460)*$R$18))))))*(1-($O$31+((GK$467+$S474*GK$463)/GM$460)*($P$31+((GK$467+$S474*GK$463)/GM$460)*($Q$31+((GK$467+$S474*GK$463)/GM$460)*($R$31+((GK$467+$S474*GK$463)/GM$460)*($S$31)))))/100)*GP$461,0)</f>
        <v>0</v>
      </c>
      <c r="GL474" s="207">
        <f>IF((GL$467+$S474*GL$463)&lt;GM$460,($L$18+((GL$467+$S474*GL$463)/GM$460)*($M$18+((GL$467+$S474*GL$463)/GM$460)*($N$18+((GL$467+$S474*GL$463)/GM$460)*($O$18+((GL$467+$S474*GL$463)/GM$460)*($P$18+((GL$467+$S474*GL$463)/GM$460)*($Q$18+((GL$467+$S474*GL$463)/GM$460)*$R$18))))))*(1-($O$31+((GL$467+$S474*GL$463)/GM$460)*($P$31+((GL$467+$S474*GL$463)/GM$460)*($Q$31+((GL$467+$S474*GL$463)/GM$460)*($R$31+((GL$467+$S474*GL$463)/GM$460)*($S$31)))))/100)*GP$461,0)</f>
        <v>0</v>
      </c>
      <c r="GM474" s="207">
        <f>IF((GM$467+5*GM$463)&lt;GM$460,($L$18+((GM$467+5*GM$463)/GM$460)*($M$18+((GM$467+5*GM$463)/GM$460)*($N$18+((GM$467+5*GM$463)/GM$460)*($O$18+((GM$467+5*GM$463)/GM$460)*($P$18+((GM$467+5*GM$463)/GM$460)*($Q$18+((GM$467+5*GM$463)/GM$460)*$R$18))))))*GP$461,0)</f>
        <v>0</v>
      </c>
      <c r="GN474" s="318"/>
      <c r="GO474" s="318"/>
      <c r="GP474" s="318"/>
      <c r="GQ474" s="318">
        <v>5</v>
      </c>
      <c r="GR474" s="332" t="s">
        <v>227</v>
      </c>
      <c r="GS474" s="207">
        <f>IF((GS$467+5*GS$463)&lt;($F$3*GT$460+$G$3+GS$463),($L$18+((GS$467+5*GS$463)/GW$460)*($M$18+((GS$467+5*GS$463)/GW$460)*($N$18+((GS$467+5*GS$463)/GW$460)*($O$18+((GS$467+1*GS$463)/GW$460)*($P$18+((GS$467+5*GS$463)/GW$460)*($Q$18+((GS$467+5*GS$463)/GW$460)*$R$18))))))*(1-($O$31+((GS$467+5*GS$463)/GW$460)*($P$31+((GS$467+5*GS$463)/GW$460)*($Q$31+((GS$467+5*GS$463)/GW$460)*($R$31+((GS$467+5*GS$463)/GW$460)*($S$31)))))/100)*GZ$461,0)</f>
        <v>0</v>
      </c>
      <c r="GT474" s="207">
        <f>IF((GT$467+$S474*GT$463)&lt;GW$460,($L$18+((GT$467+$S474*GT$463)/GW$460)*($M$18+((GT$467+$S474*GT$463)/GW$460)*($N$18+((GT$467+$S474*GT$463)/GW$460)*($O$18+((GT$467+$S474*GT$463)/GW$460)*($P$18+((GT$467+$S474*GT$463)/GW$460)*($Q$18+((GT$467+$S474*GT$463)/GW$460)*$R$18))))))*(1-($O$31+((GT$467+$S474*GT$463)/GW$460)*($P$31+((GT$467+$S474*GT$463)/GW$460)*($Q$31+((GT$467+$S474*GT$463)/GW$460)*($R$31+((GT$467+$S474*GT$463)/GW$460)*($S$31)))))/100)*GZ$461,0)</f>
        <v>0</v>
      </c>
      <c r="GU474" s="207">
        <f>IF((GU$467+$S474*GU$463)&lt;GW$460,($L$18+((GU$467+$S474*GU$463)/GW$460)*($M$18+((GU$467+$S474*GU$463)/GW$460)*($N$18+((GU$467+$S474*GU$463)/GW$460)*($O$18+((GU$467+$S474*GU$463)/GW$460)*($P$18+((GU$467+$S474*GU$463)/GW$460)*($Q$18+((GU$467+$S474*GU$463)/GW$460)*$R$18))))))*(1-($O$31+((GU$467+$S474*GU$463)/GW$460)*($P$31+((GU$467+$S474*GU$463)/GW$460)*($Q$31+((GU$467+$S474*GU$463)/GW$460)*($R$31+((GU$467+$S474*GU$463)/GW$460)*($S$31)))))/100)*GZ$461,0)</f>
        <v>0</v>
      </c>
      <c r="GV474" s="207">
        <f>IF((GV$467+$S474*GV$463)&lt;GW$460,($L$18+((GV$467+$S474*GV$463)/GW$460)*($M$18+((GV$467+$S474*GV$463)/GW$460)*($N$18+((GV$467+$S474*GV$463)/GW$460)*($O$18+((GV$467+$S474*GV$463)/GW$460)*($P$18+((GV$467+$S474*GV$463)/GW$460)*($Q$18+((GV$467+$S474*GV$463)/GW$460)*$R$18))))))*(1-($O$31+((GV$467+$S474*GV$463)/GW$460)*($P$31+((GV$467+$S474*GV$463)/GW$460)*($Q$31+((GV$467+$S474*GV$463)/GW$460)*($R$31+((GV$467+$S474*GV$463)/GW$460)*($S$31)))))/100)*GZ$461,0)</f>
        <v>0</v>
      </c>
      <c r="GW474" s="207">
        <f>IF((GW$467+5*GW$463)&lt;GW$460,($L$18+((GW$467+5*GW$463)/GW$460)*($M$18+((GW$467+5*GW$463)/GW$460)*($N$18+((GW$467+5*GW$463)/GW$460)*($O$18+((GW$467+5*GW$463)/GW$460)*($P$18+((GW$467+5*GW$463)/GW$460)*($Q$18+((GW$467+5*GW$463)/GW$460)*$R$18))))))*GZ$461,0)</f>
        <v>0</v>
      </c>
      <c r="GX474" s="318"/>
      <c r="GY474" s="318"/>
      <c r="GZ474" s="318"/>
      <c r="HA474" s="318">
        <v>5</v>
      </c>
      <c r="HB474" s="332" t="s">
        <v>227</v>
      </c>
      <c r="HC474" s="207">
        <f>IF((HC$467+5*HC$463)&lt;($F$3*HD$460+$G$3+HC$463),($L$18+((HC$467+5*HC$463)/HG$460)*($M$18+((HC$467+5*HC$463)/HG$460)*($N$18+((HC$467+5*HC$463)/HG$460)*($O$18+((HC$467+1*HC$463)/HG$460)*($P$18+((HC$467+5*HC$463)/HG$460)*($Q$18+((HC$467+5*HC$463)/HG$460)*$R$18))))))*(1-($O$31+((HC$467+5*HC$463)/HG$460)*($P$31+((HC$467+5*HC$463)/HG$460)*($Q$31+((HC$467+5*HC$463)/HG$460)*($R$31+((HC$467+5*HC$463)/HG$460)*($S$31)))))/100)*HJ$461,0)</f>
        <v>0</v>
      </c>
      <c r="HD474" s="207">
        <f>IF((HD$467+$S474*HD$463)&lt;HG$460,($L$18+((HD$467+$S474*HD$463)/HG$460)*($M$18+((HD$467+$S474*HD$463)/HG$460)*($N$18+((HD$467+$S474*HD$463)/HG$460)*($O$18+((HD$467+$S474*HD$463)/HG$460)*($P$18+((HD$467+$S474*HD$463)/HG$460)*($Q$18+((HD$467+$S474*HD$463)/HG$460)*$R$18))))))*(1-($O$31+((HD$467+$S474*HD$463)/HG$460)*($P$31+((HD$467+$S474*HD$463)/HG$460)*($Q$31+((HD$467+$S474*HD$463)/HG$460)*($R$31+((HD$467+$S474*HD$463)/HG$460)*($S$31)))))/100)*HJ$461,0)</f>
        <v>0</v>
      </c>
      <c r="HE474" s="207">
        <f>IF((HE$467+$S474*HE$463)&lt;HG$460,($L$18+((HE$467+$S474*HE$463)/HG$460)*($M$18+((HE$467+$S474*HE$463)/HG$460)*($N$18+((HE$467+$S474*HE$463)/HG$460)*($O$18+((HE$467+$S474*HE$463)/HG$460)*($P$18+((HE$467+$S474*HE$463)/HG$460)*($Q$18+((HE$467+$S474*HE$463)/HG$460)*$R$18))))))*(1-($O$31+((HE$467+$S474*HE$463)/HG$460)*($P$31+((HE$467+$S474*HE$463)/HG$460)*($Q$31+((HE$467+$S474*HE$463)/HG$460)*($R$31+((HE$467+$S474*HE$463)/HG$460)*($S$31)))))/100)*HJ$461,0)</f>
        <v>0</v>
      </c>
      <c r="HF474" s="207">
        <f>IF((HF$467+$S474*HF$463)&lt;HG$460,($L$18+((HF$467+$S474*HF$463)/HG$460)*($M$18+((HF$467+$S474*HF$463)/HG$460)*($N$18+((HF$467+$S474*HF$463)/HG$460)*($O$18+((HF$467+$S474*HF$463)/HG$460)*($P$18+((HF$467+$S474*HF$463)/HG$460)*($Q$18+((HF$467+$S474*HF$463)/HG$460)*$R$18))))))*(1-($O$31+((HF$467+$S474*HF$463)/HG$460)*($P$31+((HF$467+$S474*HF$463)/HG$460)*($Q$31+((HF$467+$S474*HF$463)/HG$460)*($R$31+((HF$467+$S474*HF$463)/HG$460)*($S$31)))))/100)*HJ$461,0)</f>
        <v>0</v>
      </c>
      <c r="HG474" s="207">
        <f>IF((HG$467+5*HG$463)&lt;HG$460,($L$18+((HG$467+5*HG$463)/HG$460)*($M$18+((HG$467+5*HG$463)/HG$460)*($N$18+((HG$467+5*HG$463)/HG$460)*($O$18+((HG$467+5*HG$463)/HG$460)*($P$18+((HG$467+5*HG$463)/HG$460)*($Q$18+((HG$467+5*HG$463)/HG$460)*$R$18))))))*HJ$461,0)</f>
        <v>0</v>
      </c>
      <c r="HH474" s="318"/>
      <c r="HI474" s="318"/>
      <c r="HJ474" s="318"/>
      <c r="HK474" s="318">
        <v>5</v>
      </c>
      <c r="HL474" s="332" t="s">
        <v>227</v>
      </c>
      <c r="HM474" s="207">
        <f>IF((HM$467+5*HM$463)&lt;($F$3*HN$460+$G$3+HM$463),($L$18+((HM$467+5*HM$463)/HQ$460)*($M$18+((HM$467+5*HM$463)/HQ$460)*($N$18+((HM$467+5*HM$463)/HQ$460)*($O$18+((HM$467+1*HM$463)/HQ$460)*($P$18+((HM$467+5*HM$463)/HQ$460)*($Q$18+((HM$467+5*HM$463)/HQ$460)*$R$18))))))*(1-($O$31+((HM$467+5*HM$463)/HQ$460)*($P$31+((HM$467+5*HM$463)/HQ$460)*($Q$31+((HM$467+5*HM$463)/HQ$460)*($R$31+((HM$467+5*HM$463)/HQ$460)*($S$31)))))/100)*HT$461,0)</f>
        <v>0</v>
      </c>
      <c r="HN474" s="207">
        <f>IF((HN$467+$S474*HN$463)&lt;HQ$460,($L$18+((HN$467+$S474*HN$463)/HQ$460)*($M$18+((HN$467+$S474*HN$463)/HQ$460)*($N$18+((HN$467+$S474*HN$463)/HQ$460)*($O$18+((HN$467+$S474*HN$463)/HQ$460)*($P$18+((HN$467+$S474*HN$463)/HQ$460)*($Q$18+((HN$467+$S474*HN$463)/HQ$460)*$R$18))))))*(1-($O$31+((HN$467+$S474*HN$463)/HQ$460)*($P$31+((HN$467+$S474*HN$463)/HQ$460)*($Q$31+((HN$467+$S474*HN$463)/HQ$460)*($R$31+((HN$467+$S474*HN$463)/HQ$460)*($S$31)))))/100)*HT$461,0)</f>
        <v>0</v>
      </c>
      <c r="HO474" s="207">
        <f>IF((HO$467+$S474*HO$463)&lt;HQ$460,($L$18+((HO$467+$S474*HO$463)/HQ$460)*($M$18+((HO$467+$S474*HO$463)/HQ$460)*($N$18+((HO$467+$S474*HO$463)/HQ$460)*($O$18+((HO$467+$S474*HO$463)/HQ$460)*($P$18+((HO$467+$S474*HO$463)/HQ$460)*($Q$18+((HO$467+$S474*HO$463)/HQ$460)*$R$18))))))*(1-($O$31+((HO$467+$S474*HO$463)/HQ$460)*($P$31+((HO$467+$S474*HO$463)/HQ$460)*($Q$31+((HO$467+$S474*HO$463)/HQ$460)*($R$31+((HO$467+$S474*HO$463)/HQ$460)*($S$31)))))/100)*HT$461,0)</f>
        <v>0</v>
      </c>
      <c r="HP474" s="207">
        <f>IF((HP$467+$S474*HP$463)&lt;HQ$460,($L$18+((HP$467+$S474*HP$463)/HQ$460)*($M$18+((HP$467+$S474*HP$463)/HQ$460)*($N$18+((HP$467+$S474*HP$463)/HQ$460)*($O$18+((HP$467+$S474*HP$463)/HQ$460)*($P$18+((HP$467+$S474*HP$463)/HQ$460)*($Q$18+((HP$467+$S474*HP$463)/HQ$460)*$R$18))))))*(1-($O$31+((HP$467+$S474*HP$463)/HQ$460)*($P$31+((HP$467+$S474*HP$463)/HQ$460)*($Q$31+((HP$467+$S474*HP$463)/HQ$460)*($R$31+((HP$467+$S474*HP$463)/HQ$460)*($S$31)))))/100)*HT$461,0)</f>
        <v>0</v>
      </c>
      <c r="HQ474" s="207">
        <f>IF((HQ$467+5*HQ$463)&lt;HQ$460,($L$18+((HQ$467+5*HQ$463)/HQ$460)*($M$18+((HQ$467+5*HQ$463)/HQ$460)*($N$18+((HQ$467+5*HQ$463)/HQ$460)*($O$18+((HQ$467+5*HQ$463)/HQ$460)*($P$18+((HQ$467+5*HQ$463)/HQ$460)*($Q$18+((HQ$467+5*HQ$463)/HQ$460)*$R$18))))))*HT$461,0)</f>
        <v>0</v>
      </c>
      <c r="HR474" s="318"/>
      <c r="HS474" s="318"/>
      <c r="HT474" s="318"/>
      <c r="HU474" s="318">
        <v>5</v>
      </c>
      <c r="HV474" s="332" t="s">
        <v>227</v>
      </c>
      <c r="HW474" s="207">
        <f>IF((HW$467+5*HW$463)&lt;($F$3*HX$460+$G$3+HW$463),($L$18+((HW$467+5*HW$463)/IA$460)*($M$18+((HW$467+5*HW$463)/IA$460)*($N$18+((HW$467+5*HW$463)/IA$460)*($O$18+((HW$467+1*HW$463)/IA$460)*($P$18+((HW$467+5*HW$463)/IA$460)*($Q$18+((HW$467+5*HW$463)/IA$460)*$R$18))))))*(1-($O$31+((HW$467+5*HW$463)/IA$460)*($P$31+((HW$467+5*HW$463)/IA$460)*($Q$31+((HW$467+5*HW$463)/IA$460)*($R$31+((HW$467+5*HW$463)/IA$460)*($S$31)))))/100)*ID$461,0)</f>
        <v>0</v>
      </c>
      <c r="HX474" s="207">
        <f>IF((HX$467+$S474*HX$463)&lt;IA$460,($L$18+((HX$467+$S474*HX$463)/IA$460)*($M$18+((HX$467+$S474*HX$463)/IA$460)*($N$18+((HX$467+$S474*HX$463)/IA$460)*($O$18+((HX$467+$S474*HX$463)/IA$460)*($P$18+((HX$467+$S474*HX$463)/IA$460)*($Q$18+((HX$467+$S474*HX$463)/IA$460)*$R$18))))))*(1-($O$31+((HX$467+$S474*HX$463)/IA$460)*($P$31+((HX$467+$S474*HX$463)/IA$460)*($Q$31+((HX$467+$S474*HX$463)/IA$460)*($R$31+((HX$467+$S474*HX$463)/IA$460)*($S$31)))))/100)*ID$461,0)</f>
        <v>0</v>
      </c>
      <c r="HY474" s="207">
        <f>IF((HY$467+$S474*HY$463)&lt;IA$460,($L$18+((HY$467+$S474*HY$463)/IA$460)*($M$18+((HY$467+$S474*HY$463)/IA$460)*($N$18+((HY$467+$S474*HY$463)/IA$460)*($O$18+((HY$467+$S474*HY$463)/IA$460)*($P$18+((HY$467+$S474*HY$463)/IA$460)*($Q$18+((HY$467+$S474*HY$463)/IA$460)*$R$18))))))*(1-($O$31+((HY$467+$S474*HY$463)/IA$460)*($P$31+((HY$467+$S474*HY$463)/IA$460)*($Q$31+((HY$467+$S474*HY$463)/IA$460)*($R$31+((HY$467+$S474*HY$463)/IA$460)*($S$31)))))/100)*ID$461,0)</f>
        <v>0</v>
      </c>
      <c r="HZ474" s="207">
        <f>IF((HZ$467+$S474*HZ$463)&lt;IA$460,($L$18+((HZ$467+$S474*HZ$463)/IA$460)*($M$18+((HZ$467+$S474*HZ$463)/IA$460)*($N$18+((HZ$467+$S474*HZ$463)/IA$460)*($O$18+((HZ$467+$S474*HZ$463)/IA$460)*($P$18+((HZ$467+$S474*HZ$463)/IA$460)*($Q$18+((HZ$467+$S474*HZ$463)/IA$460)*$R$18))))))*(1-($O$31+((HZ$467+$S474*HZ$463)/IA$460)*($P$31+((HZ$467+$S474*HZ$463)/IA$460)*($Q$31+((HZ$467+$S474*HZ$463)/IA$460)*($R$31+((HZ$467+$S474*HZ$463)/IA$460)*($S$31)))))/100)*ID$461,0)</f>
        <v>0</v>
      </c>
      <c r="IA474" s="207">
        <f>IF((IA$467+5*IA$463)&lt;IA$460,($L$18+((IA$467+5*IA$463)/IA$460)*($M$18+((IA$467+5*IA$463)/IA$460)*($N$18+((IA$467+5*IA$463)/IA$460)*($O$18+((IA$467+5*IA$463)/IA$460)*($P$18+((IA$467+5*IA$463)/IA$460)*($Q$18+((IA$467+5*IA$463)/IA$460)*$R$18))))))*ID$461,0)</f>
        <v>0</v>
      </c>
      <c r="IB474" s="318"/>
      <c r="IC474" s="318"/>
      <c r="ID474" s="318"/>
      <c r="IE474" s="318">
        <v>5</v>
      </c>
      <c r="IF474" s="332" t="s">
        <v>227</v>
      </c>
      <c r="IG474" s="207">
        <f>IF((IG$467+5*IG$463)&lt;($F$3*IH$460+$G$3+IG$463),($L$18+((IG$467+5*IG$463)/IK$460)*($M$18+((IG$467+5*IG$463)/IK$460)*($N$18+((IG$467+5*IG$463)/IK$460)*($O$18+((IG$467+1*IG$463)/IK$460)*($P$18+((IG$467+5*IG$463)/IK$460)*($Q$18+((IG$467+5*IG$463)/IK$460)*$R$18))))))*(1-($O$31+((IG$467+5*IG$463)/IK$460)*($P$31+((IG$467+5*IG$463)/IK$460)*($Q$31+((IG$467+5*IG$463)/IK$460)*($R$31+((IG$467+5*IG$463)/IK$460)*($S$31)))))/100)*IN$461,0)</f>
        <v>0</v>
      </c>
      <c r="IH474" s="207">
        <f>IF((IH$467+$S474*IH$463)&lt;IK$460,($L$18+((IH$467+$S474*IH$463)/IK$460)*($M$18+((IH$467+$S474*IH$463)/IK$460)*($N$18+((IH$467+$S474*IH$463)/IK$460)*($O$18+((IH$467+$S474*IH$463)/IK$460)*($P$18+((IH$467+$S474*IH$463)/IK$460)*($Q$18+((IH$467+$S474*IH$463)/IK$460)*$R$18))))))*(1-($O$31+((IH$467+$S474*IH$463)/IK$460)*($P$31+((IH$467+$S474*IH$463)/IK$460)*($Q$31+((IH$467+$S474*IH$463)/IK$460)*($R$31+((IH$467+$S474*IH$463)/IK$460)*($S$31)))))/100)*IN$461,0)</f>
        <v>0</v>
      </c>
      <c r="II474" s="207">
        <f>IF((II$467+$S474*II$463)&lt;IK$460,($L$18+((II$467+$S474*II$463)/IK$460)*($M$18+((II$467+$S474*II$463)/IK$460)*($N$18+((II$467+$S474*II$463)/IK$460)*($O$18+((II$467+$S474*II$463)/IK$460)*($P$18+((II$467+$S474*II$463)/IK$460)*($Q$18+((II$467+$S474*II$463)/IK$460)*$R$18))))))*(1-($O$31+((II$467+$S474*II$463)/IK$460)*($P$31+((II$467+$S474*II$463)/IK$460)*($Q$31+((II$467+$S474*II$463)/IK$460)*($R$31+((II$467+$S474*II$463)/IK$460)*($S$31)))))/100)*IN$461,0)</f>
        <v>0</v>
      </c>
      <c r="IJ474" s="207">
        <f>IF((IJ$467+$S474*IJ$463)&lt;IK$460,($L$18+((IJ$467+$S474*IJ$463)/IK$460)*($M$18+((IJ$467+$S474*IJ$463)/IK$460)*($N$18+((IJ$467+$S474*IJ$463)/IK$460)*($O$18+((IJ$467+$S474*IJ$463)/IK$460)*($P$18+((IJ$467+$S474*IJ$463)/IK$460)*($Q$18+((IJ$467+$S474*IJ$463)/IK$460)*$R$18))))))*(1-($O$31+((IJ$467+$S474*IJ$463)/IK$460)*($P$31+((IJ$467+$S474*IJ$463)/IK$460)*($Q$31+((IJ$467+$S474*IJ$463)/IK$460)*($R$31+((IJ$467+$S474*IJ$463)/IK$460)*($S$31)))))/100)*IN$461,0)</f>
        <v>0</v>
      </c>
      <c r="IK474" s="207">
        <f>IF((IK$467+5*IK$463)&lt;IK$460,($L$18+((IK$467+5*IK$463)/IK$460)*($M$18+((IK$467+5*IK$463)/IK$460)*($N$18+((IK$467+5*IK$463)/IK$460)*($O$18+((IK$467+5*IK$463)/IK$460)*($P$18+((IK$467+5*IK$463)/IK$460)*($Q$18+((IK$467+5*IK$463)/IK$460)*$R$18))))))*IN$461,0)</f>
        <v>0</v>
      </c>
      <c r="IL474" s="318"/>
      <c r="IM474" s="318"/>
      <c r="IN474" s="318"/>
      <c r="IO474" s="318"/>
    </row>
    <row r="475" spans="1:249" ht="12.75">
      <c r="A475" s="339"/>
      <c r="B475" s="319"/>
      <c r="C475" s="323"/>
      <c r="D475" s="332"/>
      <c r="E475" s="321"/>
      <c r="F475" s="318"/>
      <c r="G475" s="318"/>
      <c r="H475" s="318"/>
      <c r="I475" s="318"/>
      <c r="K475" s="318"/>
      <c r="L475" s="318"/>
      <c r="M475" s="318"/>
      <c r="N475" s="318"/>
      <c r="O475" s="318"/>
      <c r="P475" s="318"/>
      <c r="Q475" s="318"/>
      <c r="R475" s="318"/>
      <c r="S475" s="318">
        <v>6</v>
      </c>
      <c r="T475" s="332">
        <v>6</v>
      </c>
      <c r="U475" s="207"/>
      <c r="V475" s="344">
        <f>IF((V$467+$T475*V$463)&lt;Y$460,($L$18+((V$467+$T475*V$463)/Y$460)*($M$18+((V$467+$T475*V$463)/Y$460)*($N$18+((V$467+$T475*V$463)/Y$460)*($O$18+((V$467+$T475*V$463)/Y$460)*($P$18+((V$467+$T475*V$463)/Y$460)*($Q$18+((V$467+$T475*V$463)/Y$460)*$R$18))))))*(1-($O$31+((V$467+$T475*V$463)/Y$460)*($P$31+((V$467+$T475*V$463)/Y$460)*($Q$31+((V$467+$T475*V$463)/Y$460)*($R$31+((V$467+$T475*V$463)/Y$460)*($S$31)))))/100)*AB$461,)</f>
        <v>0</v>
      </c>
      <c r="W475" s="344">
        <f>IF((W$467+$T475*W$463)&lt;Y$460,($L$18+((W$467+$T475*W$463)/Y$460)*($M$18+((W$467+$T475*W$463)/Y$460)*($N$18+((W$467+$T475*W$463)/Y$460)*($O$18+((W$467+$T475*W$463)/Y$460)*($P$18+((W$467+$T475*W$463)/Y$460)*($Q$18+((W$467+$T475*W$463)/Y$460)*$R$18))))))*(1-($O$31+((W$467+$T475*W$463)/Y$460)*($P$31+((W$467+$T475*W$463)/Y$460)*($Q$31+((W$467+$T475*W$463)/Y$460)*($R$31+((W$467+$T475*W$463)/Y$460)*($S$31)))))/100)*AB$461,)</f>
        <v>0</v>
      </c>
      <c r="X475" s="344">
        <f>IF((X$467+$T475*X$463)&lt;Y$460,($L$18+((X$467+$T475*X$463)/Y$460)*($M$18+((X$467+$T475*X$463)/Y$460)*($N$18+((X$467+$T475*X$463)/Y$460)*($O$18+((X$467+$T475*X$463)/Y$460)*($P$18+((X$467+$T475*X$463)/Y$460)*($Q$18+((X$467+$T475*X$463)/Y$460)*$R$18))))))*(1-($O$31+((X$467+$T475*X$463)/Y$460)*($P$31+((X$467+$T475*X$463)/Y$460)*($Q$31+((X$467+$T475*X$463)/Y$460)*($R$31+((X$467+$T475*X$463)/Y$460)*($S$31)))))/100)*AB$461,)</f>
        <v>0</v>
      </c>
      <c r="Y475" s="344">
        <f>IF((Y$467+$T475*Y$463)&lt;Y$460,($L$18+((Y$467+$T475*Y$463)/Y$460)*($M$18+((Y$467+$T475*Y$463)/Y$460)*($N$18+((Y$467+$T475*Y$463)/Y$460)*($O$18+((Y$467+$T475*Y$463)/Y$460)*($P$18+((Y$467+$T475*Y$463)/Y$460)*($Q$18+((Y$467+$T475*Y$463)/Y$460)*$R$18))))))*(1-($O$31+((Y$467+$T475*Y$463)/Y$460)*($P$31+((Y$467+$T475*Y$463)/Y$460)*($Q$31+((Y$467+$T475*Y$463)/Y$460)*($R$31+((Y$467+$T475*Y$463)/Y$460)*($S$31)))))/100)*AB$461,)</f>
        <v>0</v>
      </c>
      <c r="Z475" s="318"/>
      <c r="AA475" s="318"/>
      <c r="AB475" s="318"/>
      <c r="AC475" s="318"/>
      <c r="AD475" s="332"/>
      <c r="AE475" s="207"/>
      <c r="AF475" s="344">
        <f>IF((AF$467+$T475*AF$463)&lt;AI$460,($L$18+((AF$467+$T475*AF$463)/AI$460)*($M$18+((AF$467+$T475*AF$463)/AI$460)*($N$18+((AF$467+$T475*AF$463)/AI$460)*($O$18+((AF$467+$T475*AF$463)/AI$460)*($P$18+((AF$467+$T475*AF$463)/AI$460)*($Q$18+((AF$467+$T475*AF$463)/AI$460)*$R$18))))))*(1-($O$31+((AF$467+$T475*AF$463)/AI$460)*($P$31+((AF$467+$T475*AF$463)/AI$460)*($Q$31+((AF$467+$T475*AF$463)/AI$460)*($R$31+((AF$467+$T475*AF$463)/AI$460)*($S$31)))))/100)*AL$461,)</f>
        <v>0</v>
      </c>
      <c r="AG475" s="344">
        <f>IF((AG$467+$T475*AG$463)&lt;AI$460,($L$18+((AG$467+$T475*AG$463)/AI$460)*($M$18+((AG$467+$T475*AG$463)/AI$460)*($N$18+((AG$467+$T475*AG$463)/AI$460)*($O$18+((AG$467+$T475*AG$463)/AI$460)*($P$18+((AG$467+$T475*AG$463)/AI$460)*($Q$18+((AG$467+$T475*AG$463)/AI$460)*$R$18))))))*(1-($O$31+((AG$467+$T475*AG$463)/AI$460)*($P$31+((AG$467+$T475*AG$463)/AI$460)*($Q$31+((AG$467+$T475*AG$463)/AI$460)*($R$31+((AG$467+$T475*AG$463)/AI$460)*($S$31)))))/100)*AL$461,)</f>
        <v>0</v>
      </c>
      <c r="AH475" s="344">
        <f>IF((AH$467+$T475*AH$463)&lt;AI$460,($L$18+((AH$467+$T475*AH$463)/AI$460)*($M$18+((AH$467+$T475*AH$463)/AI$460)*($N$18+((AH$467+$T475*AH$463)/AI$460)*($O$18+((AH$467+$T475*AH$463)/AI$460)*($P$18+((AH$467+$T475*AH$463)/AI$460)*($Q$18+((AH$467+$T475*AH$463)/AI$460)*$R$18))))))*(1-($O$31+((AH$467+$T475*AH$463)/AI$460)*($P$31+((AH$467+$T475*AH$463)/AI$460)*($Q$31+((AH$467+$T475*AH$463)/AI$460)*($R$31+((AH$467+$T475*AH$463)/AI$460)*($S$31)))))/100)*AL$461,)</f>
        <v>0</v>
      </c>
      <c r="AI475" s="344">
        <f>IF((AI$467+$T475*AI$463)&lt;AI$460,($L$18+((AI$467+$T475*AI$463)/AI$460)*($M$18+((AI$467+$T475*AI$463)/AI$460)*($N$18+((AI$467+$T475*AI$463)/AI$460)*($O$18+((AI$467+$T475*AI$463)/AI$460)*($P$18+((AI$467+$T475*AI$463)/AI$460)*($Q$18+((AI$467+$T475*AI$463)/AI$460)*$R$18))))))*(1-($O$31+((AI$467+$T475*AI$463)/AI$460)*($P$31+((AI$467+$T475*AI$463)/AI$460)*($Q$31+((AI$467+$T475*AI$463)/AI$460)*($R$31+((AI$467+$T475*AI$463)/AI$460)*($S$31)))))/100)*AL$461,)</f>
        <v>0</v>
      </c>
      <c r="AJ475" s="318"/>
      <c r="AK475" s="318"/>
      <c r="AL475" s="318"/>
      <c r="AM475" s="318"/>
      <c r="AN475" s="332"/>
      <c r="AO475" s="207"/>
      <c r="AP475" s="344">
        <f>IF((AP$467+$T475*AP$463)&lt;AS$460,($L$18+((AP$467+$T475*AP$463)/AS$460)*($M$18+((AP$467+$T475*AP$463)/AS$460)*($N$18+((AP$467+$T475*AP$463)/AS$460)*($O$18+((AP$467+$T475*AP$463)/AS$460)*($P$18+((AP$467+$T475*AP$463)/AS$460)*($Q$18+((AP$467+$T475*AP$463)/AS$460)*$R$18))))))*(1-($O$31+((AP$467+$T475*AP$463)/AS$460)*($P$31+((AP$467+$T475*AP$463)/AS$460)*($Q$31+((AP$467+$T475*AP$463)/AS$460)*($R$31+((AP$467+$T475*AP$463)/AS$460)*($S$31)))))/100)*AV$461,)</f>
        <v>0</v>
      </c>
      <c r="AQ475" s="344">
        <f>IF((AQ$467+$T475*AQ$463)&lt;AS$460,($L$18+((AQ$467+$T475*AQ$463)/AS$460)*($M$18+((AQ$467+$T475*AQ$463)/AS$460)*($N$18+((AQ$467+$T475*AQ$463)/AS$460)*($O$18+((AQ$467+$T475*AQ$463)/AS$460)*($P$18+((AQ$467+$T475*AQ$463)/AS$460)*($Q$18+((AQ$467+$T475*AQ$463)/AS$460)*$R$18))))))*(1-($O$31+((AQ$467+$T475*AQ$463)/AS$460)*($P$31+((AQ$467+$T475*AQ$463)/AS$460)*($Q$31+((AQ$467+$T475*AQ$463)/AS$460)*($R$31+((AQ$467+$T475*AQ$463)/AS$460)*($S$31)))))/100)*AV$461,)</f>
        <v>0</v>
      </c>
      <c r="AR475" s="344">
        <f>IF((AR$467+$T475*AR$463)&lt;AS$460,($L$18+((AR$467+$T475*AR$463)/AS$460)*($M$18+((AR$467+$T475*AR$463)/AS$460)*($N$18+((AR$467+$T475*AR$463)/AS$460)*($O$18+((AR$467+$T475*AR$463)/AS$460)*($P$18+((AR$467+$T475*AR$463)/AS$460)*($Q$18+((AR$467+$T475*AR$463)/AS$460)*$R$18))))))*(1-($O$31+((AR$467+$T475*AR$463)/AS$460)*($P$31+((AR$467+$T475*AR$463)/AS$460)*($Q$31+((AR$467+$T475*AR$463)/AS$460)*($R$31+((AR$467+$T475*AR$463)/AS$460)*($S$31)))))/100)*AV$461,)</f>
        <v>0</v>
      </c>
      <c r="AS475" s="344">
        <f>IF((AS$467+$T475*AS$463)&lt;AS$460,($L$18+((AS$467+$T475*AS$463)/AS$460)*($M$18+((AS$467+$T475*AS$463)/AS$460)*($N$18+((AS$467+$T475*AS$463)/AS$460)*($O$18+((AS$467+$T475*AS$463)/AS$460)*($P$18+((AS$467+$T475*AS$463)/AS$460)*($Q$18+((AS$467+$T475*AS$463)/AS$460)*$R$18))))))*(1-($O$31+((AS$467+$T475*AS$463)/AS$460)*($P$31+((AS$467+$T475*AS$463)/AS$460)*($Q$31+((AS$467+$T475*AS$463)/AS$460)*($R$31+((AS$467+$T475*AS$463)/AS$460)*($S$31)))))/100)*AV$461,)</f>
        <v>0</v>
      </c>
      <c r="AT475" s="318"/>
      <c r="AU475" s="318"/>
      <c r="AV475" s="318"/>
      <c r="AW475" s="318"/>
      <c r="AX475" s="332"/>
      <c r="AY475" s="207"/>
      <c r="AZ475" s="344">
        <f>IF((AZ$467+$T475*AZ$463)&lt;BC$460,($L$18+((AZ$467+$T475*AZ$463)/BC$460)*($M$18+((AZ$467+$T475*AZ$463)/BC$460)*($N$18+((AZ$467+$T475*AZ$463)/BC$460)*($O$18+((AZ$467+$T475*AZ$463)/BC$460)*($P$18+((AZ$467+$T475*AZ$463)/BC$460)*($Q$18+((AZ$467+$T475*AZ$463)/BC$460)*$R$18))))))*(1-($O$31+((AZ$467+$T475*AZ$463)/BC$460)*($P$31+((AZ$467+$T475*AZ$463)/BC$460)*($Q$31+((AZ$467+$T475*AZ$463)/BC$460)*($R$31+((AZ$467+$T475*AZ$463)/BC$460)*($S$31)))))/100)*BF$461,)</f>
        <v>0</v>
      </c>
      <c r="BA475" s="344">
        <f>IF((BA$467+$T475*BA$463)&lt;BC$460,($L$18+((BA$467+$T475*BA$463)/BC$460)*($M$18+((BA$467+$T475*BA$463)/BC$460)*($N$18+((BA$467+$T475*BA$463)/BC$460)*($O$18+((BA$467+$T475*BA$463)/BC$460)*($P$18+((BA$467+$T475*BA$463)/BC$460)*($Q$18+((BA$467+$T475*BA$463)/BC$460)*$R$18))))))*(1-($O$31+((BA$467+$T475*BA$463)/BC$460)*($P$31+((BA$467+$T475*BA$463)/BC$460)*($Q$31+((BA$467+$T475*BA$463)/BC$460)*($R$31+((BA$467+$T475*BA$463)/BC$460)*($S$31)))))/100)*BF$461,)</f>
        <v>0</v>
      </c>
      <c r="BB475" s="344">
        <f>IF((BB$467+$T475*BB$463)&lt;BC$460,($L$18+((BB$467+$T475*BB$463)/BC$460)*($M$18+((BB$467+$T475*BB$463)/BC$460)*($N$18+((BB$467+$T475*BB$463)/BC$460)*($O$18+((BB$467+$T475*BB$463)/BC$460)*($P$18+((BB$467+$T475*BB$463)/BC$460)*($Q$18+((BB$467+$T475*BB$463)/BC$460)*$R$18))))))*(1-($O$31+((BB$467+$T475*BB$463)/BC$460)*($P$31+((BB$467+$T475*BB$463)/BC$460)*($Q$31+((BB$467+$T475*BB$463)/BC$460)*($R$31+((BB$467+$T475*BB$463)/BC$460)*($S$31)))))/100)*BF$461,)</f>
        <v>0</v>
      </c>
      <c r="BC475" s="344">
        <f>IF((BC$467+$T475*BC$463)&lt;BC$460,($L$18+((BC$467+$T475*BC$463)/BC$460)*($M$18+((BC$467+$T475*BC$463)/BC$460)*($N$18+((BC$467+$T475*BC$463)/BC$460)*($O$18+((BC$467+$T475*BC$463)/BC$460)*($P$18+((BC$467+$T475*BC$463)/BC$460)*($Q$18+((BC$467+$T475*BC$463)/BC$460)*$R$18))))))*(1-($O$31+((BC$467+$T475*BC$463)/BC$460)*($P$31+((BC$467+$T475*BC$463)/BC$460)*($Q$31+((BC$467+$T475*BC$463)/BC$460)*($R$31+((BC$467+$T475*BC$463)/BC$460)*($S$31)))))/100)*BF$461,)</f>
        <v>0</v>
      </c>
      <c r="BD475" s="318"/>
      <c r="BE475" s="318"/>
      <c r="BF475" s="318"/>
      <c r="BG475" s="318"/>
      <c r="BH475" s="332"/>
      <c r="BI475" s="207"/>
      <c r="BJ475" s="344">
        <f>IF((BJ$467+$T475*BJ$463)&lt;BM$460,($L$18+((BJ$467+$T475*BJ$463)/BM$460)*($M$18+((BJ$467+$T475*BJ$463)/BM$460)*($N$18+((BJ$467+$T475*BJ$463)/BM$460)*($O$18+((BJ$467+$T475*BJ$463)/BM$460)*($P$18+((BJ$467+$T475*BJ$463)/BM$460)*($Q$18+((BJ$467+$T475*BJ$463)/BM$460)*$R$18))))))*(1-($O$31+((BJ$467+$T475*BJ$463)/BM$460)*($P$31+((BJ$467+$T475*BJ$463)/BM$460)*($Q$31+((BJ$467+$T475*BJ$463)/BM$460)*($R$31+((BJ$467+$T475*BJ$463)/BM$460)*($S$31)))))/100)*BP$461,)</f>
        <v>0</v>
      </c>
      <c r="BK475" s="344">
        <f>IF((BK$467+$T475*BK$463)&lt;BM$460,($L$18+((BK$467+$T475*BK$463)/BM$460)*($M$18+((BK$467+$T475*BK$463)/BM$460)*($N$18+((BK$467+$T475*BK$463)/BM$460)*($O$18+((BK$467+$T475*BK$463)/BM$460)*($P$18+((BK$467+$T475*BK$463)/BM$460)*($Q$18+((BK$467+$T475*BK$463)/BM$460)*$R$18))))))*(1-($O$31+((BK$467+$T475*BK$463)/BM$460)*($P$31+((BK$467+$T475*BK$463)/BM$460)*($Q$31+((BK$467+$T475*BK$463)/BM$460)*($R$31+((BK$467+$T475*BK$463)/BM$460)*($S$31)))))/100)*BP$461,)</f>
        <v>0</v>
      </c>
      <c r="BL475" s="344">
        <f>IF((BL$467+$T475*BL$463)&lt;BM$460,($L$18+((BL$467+$T475*BL$463)/BM$460)*($M$18+((BL$467+$T475*BL$463)/BM$460)*($N$18+((BL$467+$T475*BL$463)/BM$460)*($O$18+((BL$467+$T475*BL$463)/BM$460)*($P$18+((BL$467+$T475*BL$463)/BM$460)*($Q$18+((BL$467+$T475*BL$463)/BM$460)*$R$18))))))*(1-($O$31+((BL$467+$T475*BL$463)/BM$460)*($P$31+((BL$467+$T475*BL$463)/BM$460)*($Q$31+((BL$467+$T475*BL$463)/BM$460)*($R$31+((BL$467+$T475*BL$463)/BM$460)*($S$31)))))/100)*BP$461,)</f>
        <v>0</v>
      </c>
      <c r="BM475" s="344">
        <f>IF((BM$467+$T475*BM$463)&lt;BM$460,($L$18+((BM$467+$T475*BM$463)/BM$460)*($M$18+((BM$467+$T475*BM$463)/BM$460)*($N$18+((BM$467+$T475*BM$463)/BM$460)*($O$18+((BM$467+$T475*BM$463)/BM$460)*($P$18+((BM$467+$T475*BM$463)/BM$460)*($Q$18+((BM$467+$T475*BM$463)/BM$460)*$R$18))))))*(1-($O$31+((BM$467+$T475*BM$463)/BM$460)*($P$31+((BM$467+$T475*BM$463)/BM$460)*($Q$31+((BM$467+$T475*BM$463)/BM$460)*($R$31+((BM$467+$T475*BM$463)/BM$460)*($S$31)))))/100)*BP$461,)</f>
        <v>0</v>
      </c>
      <c r="BN475" s="318"/>
      <c r="BO475" s="318"/>
      <c r="BP475" s="318"/>
      <c r="BQ475" s="318"/>
      <c r="BR475" s="332"/>
      <c r="BS475" s="207"/>
      <c r="BT475" s="344">
        <f>IF((BT$467+$T475*BT$463)&lt;BW$460,($L$18+((BT$467+$T475*BT$463)/BW$460)*($M$18+((BT$467+$T475*BT$463)/BW$460)*($N$18+((BT$467+$T475*BT$463)/BW$460)*($O$18+((BT$467+$T475*BT$463)/BW$460)*($P$18+((BT$467+$T475*BT$463)/BW$460)*($Q$18+((BT$467+$T475*BT$463)/BW$460)*$R$18))))))*(1-($O$31+((BT$467+$T475*BT$463)/BW$460)*($P$31+((BT$467+$T475*BT$463)/BW$460)*($Q$31+((BT$467+$T475*BT$463)/BW$460)*($R$31+((BT$467+$T475*BT$463)/BW$460)*($S$31)))))/100)*BZ$461,)</f>
        <v>0</v>
      </c>
      <c r="BU475" s="344">
        <f>IF((BU$467+$T475*BU$463)&lt;BW$460,($L$18+((BU$467+$T475*BU$463)/BW$460)*($M$18+((BU$467+$T475*BU$463)/BW$460)*($N$18+((BU$467+$T475*BU$463)/BW$460)*($O$18+((BU$467+$T475*BU$463)/BW$460)*($P$18+((BU$467+$T475*BU$463)/BW$460)*($Q$18+((BU$467+$T475*BU$463)/BW$460)*$R$18))))))*(1-($O$31+((BU$467+$T475*BU$463)/BW$460)*($P$31+((BU$467+$T475*BU$463)/BW$460)*($Q$31+((BU$467+$T475*BU$463)/BW$460)*($R$31+((BU$467+$T475*BU$463)/BW$460)*($S$31)))))/100)*BZ$461,)</f>
        <v>0</v>
      </c>
      <c r="BV475" s="344">
        <f>IF((BV$467+$T475*BV$463)&lt;BW$460,($L$18+((BV$467+$T475*BV$463)/BW$460)*($M$18+((BV$467+$T475*BV$463)/BW$460)*($N$18+((BV$467+$T475*BV$463)/BW$460)*($O$18+((BV$467+$T475*BV$463)/BW$460)*($P$18+((BV$467+$T475*BV$463)/BW$460)*($Q$18+((BV$467+$T475*BV$463)/BW$460)*$R$18))))))*(1-($O$31+((BV$467+$T475*BV$463)/BW$460)*($P$31+((BV$467+$T475*BV$463)/BW$460)*($Q$31+((BV$467+$T475*BV$463)/BW$460)*($R$31+((BV$467+$T475*BV$463)/BW$460)*($S$31)))))/100)*BZ$461,)</f>
        <v>0</v>
      </c>
      <c r="BW475" s="344">
        <f>IF((BW$467+$T475*BW$463)&lt;BW$460,($L$18+((BW$467+$T475*BW$463)/BW$460)*($M$18+((BW$467+$T475*BW$463)/BW$460)*($N$18+((BW$467+$T475*BW$463)/BW$460)*($O$18+((BW$467+$T475*BW$463)/BW$460)*($P$18+((BW$467+$T475*BW$463)/BW$460)*($Q$18+((BW$467+$T475*BW$463)/BW$460)*$R$18))))))*(1-($O$31+((BW$467+$T475*BW$463)/BW$460)*($P$31+((BW$467+$T475*BW$463)/BW$460)*($Q$31+((BW$467+$T475*BW$463)/BW$460)*($R$31+((BW$467+$T475*BW$463)/BW$460)*($S$31)))))/100)*BZ$461,)</f>
        <v>0</v>
      </c>
      <c r="BX475" s="318"/>
      <c r="BY475" s="318"/>
      <c r="BZ475" s="318"/>
      <c r="CA475" s="318"/>
      <c r="CB475" s="332"/>
      <c r="CC475" s="207"/>
      <c r="CD475" s="344">
        <f>IF((CD$467+$T475*CD$463)&lt;CG$460,($L$18+((CD$467+$T475*CD$463)/CG$460)*($M$18+((CD$467+$T475*CD$463)/CG$460)*($N$18+((CD$467+$T475*CD$463)/CG$460)*($O$18+((CD$467+$T475*CD$463)/CG$460)*($P$18+((CD$467+$T475*CD$463)/CG$460)*($Q$18+((CD$467+$T475*CD$463)/CG$460)*$R$18))))))*(1-($O$31+((CD$467+$T475*CD$463)/CG$460)*($P$31+((CD$467+$T475*CD$463)/CG$460)*($Q$31+((CD$467+$T475*CD$463)/CG$460)*($R$31+((CD$467+$T475*CD$463)/CG$460)*($S$31)))))/100)*CJ$461,)</f>
        <v>0</v>
      </c>
      <c r="CE475" s="344">
        <f>IF((CE$467+$T475*CE$463)&lt;CG$460,($L$18+((CE$467+$T475*CE$463)/CG$460)*($M$18+((CE$467+$T475*CE$463)/CG$460)*($N$18+((CE$467+$T475*CE$463)/CG$460)*($O$18+((CE$467+$T475*CE$463)/CG$460)*($P$18+((CE$467+$T475*CE$463)/CG$460)*($Q$18+((CE$467+$T475*CE$463)/CG$460)*$R$18))))))*(1-($O$31+((CE$467+$T475*CE$463)/CG$460)*($P$31+((CE$467+$T475*CE$463)/CG$460)*($Q$31+((CE$467+$T475*CE$463)/CG$460)*($R$31+((CE$467+$T475*CE$463)/CG$460)*($S$31)))))/100)*CJ$461,)</f>
        <v>0</v>
      </c>
      <c r="CF475" s="344">
        <f>IF((CF$467+$T475*CF$463)&lt;CG$460,($L$18+((CF$467+$T475*CF$463)/CG$460)*($M$18+((CF$467+$T475*CF$463)/CG$460)*($N$18+((CF$467+$T475*CF$463)/CG$460)*($O$18+((CF$467+$T475*CF$463)/CG$460)*($P$18+((CF$467+$T475*CF$463)/CG$460)*($Q$18+((CF$467+$T475*CF$463)/CG$460)*$R$18))))))*(1-($O$31+((CF$467+$T475*CF$463)/CG$460)*($P$31+((CF$467+$T475*CF$463)/CG$460)*($Q$31+((CF$467+$T475*CF$463)/CG$460)*($R$31+((CF$467+$T475*CF$463)/CG$460)*($S$31)))))/100)*CJ$461,)</f>
        <v>0</v>
      </c>
      <c r="CG475" s="344">
        <f>IF((CG$467+$T475*CG$463)&lt;CG$460,($L$18+((CG$467+$T475*CG$463)/CG$460)*($M$18+((CG$467+$T475*CG$463)/CG$460)*($N$18+((CG$467+$T475*CG$463)/CG$460)*($O$18+((CG$467+$T475*CG$463)/CG$460)*($P$18+((CG$467+$T475*CG$463)/CG$460)*($Q$18+((CG$467+$T475*CG$463)/CG$460)*$R$18))))))*(1-($O$31+((CG$467+$T475*CG$463)/CG$460)*($P$31+((CG$467+$T475*CG$463)/CG$460)*($Q$31+((CG$467+$T475*CG$463)/CG$460)*($R$31+((CG$467+$T475*CG$463)/CG$460)*($S$31)))))/100)*CJ$461,)</f>
        <v>0</v>
      </c>
      <c r="CH475" s="318"/>
      <c r="CI475" s="318"/>
      <c r="CJ475" s="318"/>
      <c r="CK475" s="318"/>
      <c r="CL475" s="332"/>
      <c r="CM475" s="207"/>
      <c r="CN475" s="344">
        <f>IF((CN$467+$T475*CN$463)&lt;CQ$460,($L$18+((CN$467+$T475*CN$463)/CQ$460)*($M$18+((CN$467+$T475*CN$463)/CQ$460)*($N$18+((CN$467+$T475*CN$463)/CQ$460)*($O$18+((CN$467+$T475*CN$463)/CQ$460)*($P$18+((CN$467+$T475*CN$463)/CQ$460)*($Q$18+((CN$467+$T475*CN$463)/CQ$460)*$R$18))))))*(1-($O$31+((CN$467+$T475*CN$463)/CQ$460)*($P$31+((CN$467+$T475*CN$463)/CQ$460)*($Q$31+((CN$467+$T475*CN$463)/CQ$460)*($R$31+((CN$467+$T475*CN$463)/CQ$460)*($S$31)))))/100)*CT$461,)</f>
        <v>0</v>
      </c>
      <c r="CO475" s="344">
        <f>IF((CO$467+$T475*CO$463)&lt;CQ$460,($L$18+((CO$467+$T475*CO$463)/CQ$460)*($M$18+((CO$467+$T475*CO$463)/CQ$460)*($N$18+((CO$467+$T475*CO$463)/CQ$460)*($O$18+((CO$467+$T475*CO$463)/CQ$460)*($P$18+((CO$467+$T475*CO$463)/CQ$460)*($Q$18+((CO$467+$T475*CO$463)/CQ$460)*$R$18))))))*(1-($O$31+((CO$467+$T475*CO$463)/CQ$460)*($P$31+((CO$467+$T475*CO$463)/CQ$460)*($Q$31+((CO$467+$T475*CO$463)/CQ$460)*($R$31+((CO$467+$T475*CO$463)/CQ$460)*($S$31)))))/100)*CT$461,)</f>
        <v>0</v>
      </c>
      <c r="CP475" s="344">
        <f>IF((CP$467+$T475*CP$463)&lt;CQ$460,($L$18+((CP$467+$T475*CP$463)/CQ$460)*($M$18+((CP$467+$T475*CP$463)/CQ$460)*($N$18+((CP$467+$T475*CP$463)/CQ$460)*($O$18+((CP$467+$T475*CP$463)/CQ$460)*($P$18+((CP$467+$T475*CP$463)/CQ$460)*($Q$18+((CP$467+$T475*CP$463)/CQ$460)*$R$18))))))*(1-($O$31+((CP$467+$T475*CP$463)/CQ$460)*($P$31+((CP$467+$T475*CP$463)/CQ$460)*($Q$31+((CP$467+$T475*CP$463)/CQ$460)*($R$31+((CP$467+$T475*CP$463)/CQ$460)*($S$31)))))/100)*CT$461,)</f>
        <v>0</v>
      </c>
      <c r="CQ475" s="344">
        <f>IF((CQ$467+$T475*CQ$463)&lt;CQ$460,($L$18+((CQ$467+$T475*CQ$463)/CQ$460)*($M$18+((CQ$467+$T475*CQ$463)/CQ$460)*($N$18+((CQ$467+$T475*CQ$463)/CQ$460)*($O$18+((CQ$467+$T475*CQ$463)/CQ$460)*($P$18+((CQ$467+$T475*CQ$463)/CQ$460)*($Q$18+((CQ$467+$T475*CQ$463)/CQ$460)*$R$18))))))*(1-($O$31+((CQ$467+$T475*CQ$463)/CQ$460)*($P$31+((CQ$467+$T475*CQ$463)/CQ$460)*($Q$31+((CQ$467+$T475*CQ$463)/CQ$460)*($R$31+((CQ$467+$T475*CQ$463)/CQ$460)*($S$31)))))/100)*CT$461,)</f>
        <v>0</v>
      </c>
      <c r="CR475" s="318"/>
      <c r="CS475" s="318"/>
      <c r="CT475" s="318"/>
      <c r="CU475" s="318"/>
      <c r="CV475" s="332"/>
      <c r="CW475" s="207"/>
      <c r="CX475" s="344">
        <f>IF((CX$467+$T475*CX$463)&lt;DA$460,($L$18+((CX$467+$T475*CX$463)/DA$460)*($M$18+((CX$467+$T475*CX$463)/DA$460)*($N$18+((CX$467+$T475*CX$463)/DA$460)*($O$18+((CX$467+$T475*CX$463)/DA$460)*($P$18+((CX$467+$T475*CX$463)/DA$460)*($Q$18+((CX$467+$T475*CX$463)/DA$460)*$R$18))))))*(1-($O$31+((CX$467+$T475*CX$463)/DA$460)*($P$31+((CX$467+$T475*CX$463)/DA$460)*($Q$31+((CX$467+$T475*CX$463)/DA$460)*($R$31+((CX$467+$T475*CX$463)/DA$460)*($S$31)))))/100)*DD$461,)</f>
        <v>0</v>
      </c>
      <c r="CY475" s="344">
        <f>IF((CY$467+$T475*CY$463)&lt;DA$460,($L$18+((CY$467+$T475*CY$463)/DA$460)*($M$18+((CY$467+$T475*CY$463)/DA$460)*($N$18+((CY$467+$T475*CY$463)/DA$460)*($O$18+((CY$467+$T475*CY$463)/DA$460)*($P$18+((CY$467+$T475*CY$463)/DA$460)*($Q$18+((CY$467+$T475*CY$463)/DA$460)*$R$18))))))*(1-($O$31+((CY$467+$T475*CY$463)/DA$460)*($P$31+((CY$467+$T475*CY$463)/DA$460)*($Q$31+((CY$467+$T475*CY$463)/DA$460)*($R$31+((CY$467+$T475*CY$463)/DA$460)*($S$31)))))/100)*DD$461,)</f>
        <v>0</v>
      </c>
      <c r="CZ475" s="344">
        <f>IF((CZ$467+$T475*CZ$463)&lt;DA$460,($L$18+((CZ$467+$T475*CZ$463)/DA$460)*($M$18+((CZ$467+$T475*CZ$463)/DA$460)*($N$18+((CZ$467+$T475*CZ$463)/DA$460)*($O$18+((CZ$467+$T475*CZ$463)/DA$460)*($P$18+((CZ$467+$T475*CZ$463)/DA$460)*($Q$18+((CZ$467+$T475*CZ$463)/DA$460)*$R$18))))))*(1-($O$31+((CZ$467+$T475*CZ$463)/DA$460)*($P$31+((CZ$467+$T475*CZ$463)/DA$460)*($Q$31+((CZ$467+$T475*CZ$463)/DA$460)*($R$31+((CZ$467+$T475*CZ$463)/DA$460)*($S$31)))))/100)*DD$461,)</f>
        <v>0</v>
      </c>
      <c r="DA475" s="344">
        <f>IF((DA$467+$T475*DA$463)&lt;DA$460,($L$18+((DA$467+$T475*DA$463)/DA$460)*($M$18+((DA$467+$T475*DA$463)/DA$460)*($N$18+((DA$467+$T475*DA$463)/DA$460)*($O$18+((DA$467+$T475*DA$463)/DA$460)*($P$18+((DA$467+$T475*DA$463)/DA$460)*($Q$18+((DA$467+$T475*DA$463)/DA$460)*$R$18))))))*(1-($O$31+((DA$467+$T475*DA$463)/DA$460)*($P$31+((DA$467+$T475*DA$463)/DA$460)*($Q$31+((DA$467+$T475*DA$463)/DA$460)*($R$31+((DA$467+$T475*DA$463)/DA$460)*($S$31)))))/100)*DD$461,)</f>
        <v>0</v>
      </c>
      <c r="DB475" s="318"/>
      <c r="DC475" s="318"/>
      <c r="DD475" s="318"/>
      <c r="DE475" s="318"/>
      <c r="DF475" s="332"/>
      <c r="DG475" s="207"/>
      <c r="DH475" s="344">
        <f>IF((DH$467+$T475*DH$463)&lt;DK$460,($L$18+((DH$467+$T475*DH$463)/DK$460)*($M$18+((DH$467+$T475*DH$463)/DK$460)*($N$18+((DH$467+$T475*DH$463)/DK$460)*($O$18+((DH$467+$T475*DH$463)/DK$460)*($P$18+((DH$467+$T475*DH$463)/DK$460)*($Q$18+((DH$467+$T475*DH$463)/DK$460)*$R$18))))))*(1-($O$31+((DH$467+$T475*DH$463)/DK$460)*($P$31+((DH$467+$T475*DH$463)/DK$460)*($Q$31+((DH$467+$T475*DH$463)/DK$460)*($R$31+((DH$467+$T475*DH$463)/DK$460)*($S$31)))))/100)*DN$461,)</f>
        <v>0</v>
      </c>
      <c r="DI475" s="344">
        <f>IF((DI$467+$T475*DI$463)&lt;DK$460,($L$18+((DI$467+$T475*DI$463)/DK$460)*($M$18+((DI$467+$T475*DI$463)/DK$460)*($N$18+((DI$467+$T475*DI$463)/DK$460)*($O$18+((DI$467+$T475*DI$463)/DK$460)*($P$18+((DI$467+$T475*DI$463)/DK$460)*($Q$18+((DI$467+$T475*DI$463)/DK$460)*$R$18))))))*(1-($O$31+((DI$467+$T475*DI$463)/DK$460)*($P$31+((DI$467+$T475*DI$463)/DK$460)*($Q$31+((DI$467+$T475*DI$463)/DK$460)*($R$31+((DI$467+$T475*DI$463)/DK$460)*($S$31)))))/100)*DN$461,)</f>
        <v>0</v>
      </c>
      <c r="DJ475" s="344">
        <f>IF((DJ$467+$T475*DJ$463)&lt;DK$460,($L$18+((DJ$467+$T475*DJ$463)/DK$460)*($M$18+((DJ$467+$T475*DJ$463)/DK$460)*($N$18+((DJ$467+$T475*DJ$463)/DK$460)*($O$18+((DJ$467+$T475*DJ$463)/DK$460)*($P$18+((DJ$467+$T475*DJ$463)/DK$460)*($Q$18+((DJ$467+$T475*DJ$463)/DK$460)*$R$18))))))*(1-($O$31+((DJ$467+$T475*DJ$463)/DK$460)*($P$31+((DJ$467+$T475*DJ$463)/DK$460)*($Q$31+((DJ$467+$T475*DJ$463)/DK$460)*($R$31+((DJ$467+$T475*DJ$463)/DK$460)*($S$31)))))/100)*DN$461,)</f>
        <v>0</v>
      </c>
      <c r="DK475" s="344">
        <f>IF((DK$467+$T475*DK$463)&lt;DK$460,($L$18+((DK$467+$T475*DK$463)/DK$460)*($M$18+((DK$467+$T475*DK$463)/DK$460)*($N$18+((DK$467+$T475*DK$463)/DK$460)*($O$18+((DK$467+$T475*DK$463)/DK$460)*($P$18+((DK$467+$T475*DK$463)/DK$460)*($Q$18+((DK$467+$T475*DK$463)/DK$460)*$R$18))))))*(1-($O$31+((DK$467+$T475*DK$463)/DK$460)*($P$31+((DK$467+$T475*DK$463)/DK$460)*($Q$31+((DK$467+$T475*DK$463)/DK$460)*($R$31+((DK$467+$T475*DK$463)/DK$460)*($S$31)))))/100)*DN$461,)</f>
        <v>0</v>
      </c>
      <c r="DL475" s="318"/>
      <c r="DM475" s="318"/>
      <c r="DN475" s="318"/>
      <c r="DO475" s="318"/>
      <c r="DP475" s="332"/>
      <c r="DQ475" s="207"/>
      <c r="DR475" s="344">
        <f>IF((DR$467+$T475*DR$463)&lt;DU$460,($L$18+((DR$467+$T475*DR$463)/DU$460)*($M$18+((DR$467+$T475*DR$463)/DU$460)*($N$18+((DR$467+$T475*DR$463)/DU$460)*($O$18+((DR$467+$T475*DR$463)/DU$460)*($P$18+((DR$467+$T475*DR$463)/DU$460)*($Q$18+((DR$467+$T475*DR$463)/DU$460)*$R$18))))))*(1-($O$31+((DR$467+$T475*DR$463)/DU$460)*($P$31+((DR$467+$T475*DR$463)/DU$460)*($Q$31+((DR$467+$T475*DR$463)/DU$460)*($R$31+((DR$467+$T475*DR$463)/DU$460)*($S$31)))))/100)*DX$461,)</f>
        <v>0</v>
      </c>
      <c r="DS475" s="344">
        <f>IF((DS$467+$T475*DS$463)&lt;DU$460,($L$18+((DS$467+$T475*DS$463)/DU$460)*($M$18+((DS$467+$T475*DS$463)/DU$460)*($N$18+((DS$467+$T475*DS$463)/DU$460)*($O$18+((DS$467+$T475*DS$463)/DU$460)*($P$18+((DS$467+$T475*DS$463)/DU$460)*($Q$18+((DS$467+$T475*DS$463)/DU$460)*$R$18))))))*(1-($O$31+((DS$467+$T475*DS$463)/DU$460)*($P$31+((DS$467+$T475*DS$463)/DU$460)*($Q$31+((DS$467+$T475*DS$463)/DU$460)*($R$31+((DS$467+$T475*DS$463)/DU$460)*($S$31)))))/100)*DX$461,)</f>
        <v>0</v>
      </c>
      <c r="DT475" s="344">
        <f>IF((DT$467+$T475*DT$463)&lt;DU$460,($L$18+((DT$467+$T475*DT$463)/DU$460)*($M$18+((DT$467+$T475*DT$463)/DU$460)*($N$18+((DT$467+$T475*DT$463)/DU$460)*($O$18+((DT$467+$T475*DT$463)/DU$460)*($P$18+((DT$467+$T475*DT$463)/DU$460)*($Q$18+((DT$467+$T475*DT$463)/DU$460)*$R$18))))))*(1-($O$31+((DT$467+$T475*DT$463)/DU$460)*($P$31+((DT$467+$T475*DT$463)/DU$460)*($Q$31+((DT$467+$T475*DT$463)/DU$460)*($R$31+((DT$467+$T475*DT$463)/DU$460)*($S$31)))))/100)*DX$461,)</f>
        <v>0</v>
      </c>
      <c r="DU475" s="344">
        <f>IF((DU$467+$T475*DU$463)&lt;DU$460,($L$18+((DU$467+$T475*DU$463)/DU$460)*($M$18+((DU$467+$T475*DU$463)/DU$460)*($N$18+((DU$467+$T475*DU$463)/DU$460)*($O$18+((DU$467+$T475*DU$463)/DU$460)*($P$18+((DU$467+$T475*DU$463)/DU$460)*($Q$18+((DU$467+$T475*DU$463)/DU$460)*$R$18))))))*(1-($O$31+((DU$467+$T475*DU$463)/DU$460)*($P$31+((DU$467+$T475*DU$463)/DU$460)*($Q$31+((DU$467+$T475*DU$463)/DU$460)*($R$31+((DU$467+$T475*DU$463)/DU$460)*($S$31)))))/100)*DX$461,)</f>
        <v>0</v>
      </c>
      <c r="DV475" s="318"/>
      <c r="DW475" s="318"/>
      <c r="DX475" s="318"/>
      <c r="DY475" s="318"/>
      <c r="DZ475" s="332"/>
      <c r="EA475" s="207"/>
      <c r="EB475" s="344">
        <f>IF((EB$467+$T475*EB$463)&lt;EE$460,($L$18+((EB$467+$T475*EB$463)/EE$460)*($M$18+((EB$467+$T475*EB$463)/EE$460)*($N$18+((EB$467+$T475*EB$463)/EE$460)*($O$18+((EB$467+$T475*EB$463)/EE$460)*($P$18+((EB$467+$T475*EB$463)/EE$460)*($Q$18+((EB$467+$T475*EB$463)/EE$460)*$R$18))))))*(1-($O$31+((EB$467+$T475*EB$463)/EE$460)*($P$31+((EB$467+$T475*EB$463)/EE$460)*($Q$31+((EB$467+$T475*EB$463)/EE$460)*($R$31+((EB$467+$T475*EB$463)/EE$460)*($S$31)))))/100)*EH$461,)</f>
        <v>0</v>
      </c>
      <c r="EC475" s="344">
        <f>IF((EC$467+$T475*EC$463)&lt;EE$460,($L$18+((EC$467+$T475*EC$463)/EE$460)*($M$18+((EC$467+$T475*EC$463)/EE$460)*($N$18+((EC$467+$T475*EC$463)/EE$460)*($O$18+((EC$467+$T475*EC$463)/EE$460)*($P$18+((EC$467+$T475*EC$463)/EE$460)*($Q$18+((EC$467+$T475*EC$463)/EE$460)*$R$18))))))*(1-($O$31+((EC$467+$T475*EC$463)/EE$460)*($P$31+((EC$467+$T475*EC$463)/EE$460)*($Q$31+((EC$467+$T475*EC$463)/EE$460)*($R$31+((EC$467+$T475*EC$463)/EE$460)*($S$31)))))/100)*EH$461,)</f>
        <v>0</v>
      </c>
      <c r="ED475" s="344">
        <f>IF((ED$467+$T475*ED$463)&lt;EE$460,($L$18+((ED$467+$T475*ED$463)/EE$460)*($M$18+((ED$467+$T475*ED$463)/EE$460)*($N$18+((ED$467+$T475*ED$463)/EE$460)*($O$18+((ED$467+$T475*ED$463)/EE$460)*($P$18+((ED$467+$T475*ED$463)/EE$460)*($Q$18+((ED$467+$T475*ED$463)/EE$460)*$R$18))))))*(1-($O$31+((ED$467+$T475*ED$463)/EE$460)*($P$31+((ED$467+$T475*ED$463)/EE$460)*($Q$31+((ED$467+$T475*ED$463)/EE$460)*($R$31+((ED$467+$T475*ED$463)/EE$460)*($S$31)))))/100)*EH$461,)</f>
        <v>0</v>
      </c>
      <c r="EE475" s="344">
        <f>IF((EE$467+$T475*EE$463)&lt;EE$460,($L$18+((EE$467+$T475*EE$463)/EE$460)*($M$18+((EE$467+$T475*EE$463)/EE$460)*($N$18+((EE$467+$T475*EE$463)/EE$460)*($O$18+((EE$467+$T475*EE$463)/EE$460)*($P$18+((EE$467+$T475*EE$463)/EE$460)*($Q$18+((EE$467+$T475*EE$463)/EE$460)*$R$18))))))*(1-($O$31+((EE$467+$T475*EE$463)/EE$460)*($P$31+((EE$467+$T475*EE$463)/EE$460)*($Q$31+((EE$467+$T475*EE$463)/EE$460)*($R$31+((EE$467+$T475*EE$463)/EE$460)*($S$31)))))/100)*EH$461,)</f>
        <v>0</v>
      </c>
      <c r="EF475" s="318"/>
      <c r="EG475" s="318"/>
      <c r="EH475" s="318"/>
      <c r="EI475" s="318"/>
      <c r="EJ475" s="332"/>
      <c r="EK475" s="207"/>
      <c r="EL475" s="344">
        <f>IF((EL$467+$T475*EL$463)&lt;EO$460,($L$18+((EL$467+$T475*EL$463)/EO$460)*($M$18+((EL$467+$T475*EL$463)/EO$460)*($N$18+((EL$467+$T475*EL$463)/EO$460)*($O$18+((EL$467+$T475*EL$463)/EO$460)*($P$18+((EL$467+$T475*EL$463)/EO$460)*($Q$18+((EL$467+$T475*EL$463)/EO$460)*$R$18))))))*(1-($O$31+((EL$467+$T475*EL$463)/EO$460)*($P$31+((EL$467+$T475*EL$463)/EO$460)*($Q$31+((EL$467+$T475*EL$463)/EO$460)*($R$31+((EL$467+$T475*EL$463)/EO$460)*($S$31)))))/100)*ER$461,)</f>
        <v>0</v>
      </c>
      <c r="EM475" s="344">
        <f>IF((EM$467+$T475*EM$463)&lt;EO$460,($L$18+((EM$467+$T475*EM$463)/EO$460)*($M$18+((EM$467+$T475*EM$463)/EO$460)*($N$18+((EM$467+$T475*EM$463)/EO$460)*($O$18+((EM$467+$T475*EM$463)/EO$460)*($P$18+((EM$467+$T475*EM$463)/EO$460)*($Q$18+((EM$467+$T475*EM$463)/EO$460)*$R$18))))))*(1-($O$31+((EM$467+$T475*EM$463)/EO$460)*($P$31+((EM$467+$T475*EM$463)/EO$460)*($Q$31+((EM$467+$T475*EM$463)/EO$460)*($R$31+((EM$467+$T475*EM$463)/EO$460)*($S$31)))))/100)*ER$461,)</f>
        <v>0</v>
      </c>
      <c r="EN475" s="344">
        <f>IF((EN$467+$T475*EN$463)&lt;EO$460,($L$18+((EN$467+$T475*EN$463)/EO$460)*($M$18+((EN$467+$T475*EN$463)/EO$460)*($N$18+((EN$467+$T475*EN$463)/EO$460)*($O$18+((EN$467+$T475*EN$463)/EO$460)*($P$18+((EN$467+$T475*EN$463)/EO$460)*($Q$18+((EN$467+$T475*EN$463)/EO$460)*$R$18))))))*(1-($O$31+((EN$467+$T475*EN$463)/EO$460)*($P$31+((EN$467+$T475*EN$463)/EO$460)*($Q$31+((EN$467+$T475*EN$463)/EO$460)*($R$31+((EN$467+$T475*EN$463)/EO$460)*($S$31)))))/100)*ER$461,)</f>
        <v>0</v>
      </c>
      <c r="EO475" s="344">
        <f>IF((EO$467+$T475*EO$463)&lt;EO$460,($L$18+((EO$467+$T475*EO$463)/EO$460)*($M$18+((EO$467+$T475*EO$463)/EO$460)*($N$18+((EO$467+$T475*EO$463)/EO$460)*($O$18+((EO$467+$T475*EO$463)/EO$460)*($P$18+((EO$467+$T475*EO$463)/EO$460)*($Q$18+((EO$467+$T475*EO$463)/EO$460)*$R$18))))))*(1-($O$31+((EO$467+$T475*EO$463)/EO$460)*($P$31+((EO$467+$T475*EO$463)/EO$460)*($Q$31+((EO$467+$T475*EO$463)/EO$460)*($R$31+((EO$467+$T475*EO$463)/EO$460)*($S$31)))))/100)*ER$461,)</f>
        <v>0</v>
      </c>
      <c r="EP475" s="318"/>
      <c r="EQ475" s="318"/>
      <c r="ER475" s="318"/>
      <c r="ES475" s="318"/>
      <c r="ET475" s="332"/>
      <c r="EU475" s="207"/>
      <c r="EV475" s="344">
        <f>IF((EV$467+$T475*EV$463)&lt;EY$460,($L$18+((EV$467+$T475*EV$463)/EY$460)*($M$18+((EV$467+$T475*EV$463)/EY$460)*($N$18+((EV$467+$T475*EV$463)/EY$460)*($O$18+((EV$467+$T475*EV$463)/EY$460)*($P$18+((EV$467+$T475*EV$463)/EY$460)*($Q$18+((EV$467+$T475*EV$463)/EY$460)*$R$18))))))*(1-($O$31+((EV$467+$T475*EV$463)/EY$460)*($P$31+((EV$467+$T475*EV$463)/EY$460)*($Q$31+((EV$467+$T475*EV$463)/EY$460)*($R$31+((EV$467+$T475*EV$463)/EY$460)*($S$31)))))/100)*FB$461,)</f>
        <v>0</v>
      </c>
      <c r="EW475" s="344">
        <f>IF((EW$467+$T475*EW$463)&lt;EY$460,($L$18+((EW$467+$T475*EW$463)/EY$460)*($M$18+((EW$467+$T475*EW$463)/EY$460)*($N$18+((EW$467+$T475*EW$463)/EY$460)*($O$18+((EW$467+$T475*EW$463)/EY$460)*($P$18+((EW$467+$T475*EW$463)/EY$460)*($Q$18+((EW$467+$T475*EW$463)/EY$460)*$R$18))))))*(1-($O$31+((EW$467+$T475*EW$463)/EY$460)*($P$31+((EW$467+$T475*EW$463)/EY$460)*($Q$31+((EW$467+$T475*EW$463)/EY$460)*($R$31+((EW$467+$T475*EW$463)/EY$460)*($S$31)))))/100)*FB$461,)</f>
        <v>0</v>
      </c>
      <c r="EX475" s="344">
        <f>IF((EX$467+$T475*EX$463)&lt;EY$460,($L$18+((EX$467+$T475*EX$463)/EY$460)*($M$18+((EX$467+$T475*EX$463)/EY$460)*($N$18+((EX$467+$T475*EX$463)/EY$460)*($O$18+((EX$467+$T475*EX$463)/EY$460)*($P$18+((EX$467+$T475*EX$463)/EY$460)*($Q$18+((EX$467+$T475*EX$463)/EY$460)*$R$18))))))*(1-($O$31+((EX$467+$T475*EX$463)/EY$460)*($P$31+((EX$467+$T475*EX$463)/EY$460)*($Q$31+((EX$467+$T475*EX$463)/EY$460)*($R$31+((EX$467+$T475*EX$463)/EY$460)*($S$31)))))/100)*FB$461,)</f>
        <v>0</v>
      </c>
      <c r="EY475" s="344">
        <f>IF((EY$467+$T475*EY$463)&lt;EY$460,($L$18+((EY$467+$T475*EY$463)/EY$460)*($M$18+((EY$467+$T475*EY$463)/EY$460)*($N$18+((EY$467+$T475*EY$463)/EY$460)*($O$18+((EY$467+$T475*EY$463)/EY$460)*($P$18+((EY$467+$T475*EY$463)/EY$460)*($Q$18+((EY$467+$T475*EY$463)/EY$460)*$R$18))))))*(1-($O$31+((EY$467+$T475*EY$463)/EY$460)*($P$31+((EY$467+$T475*EY$463)/EY$460)*($Q$31+((EY$467+$T475*EY$463)/EY$460)*($R$31+((EY$467+$T475*EY$463)/EY$460)*($S$31)))))/100)*FB$461,)</f>
        <v>0</v>
      </c>
      <c r="EZ475" s="318"/>
      <c r="FA475" s="318"/>
      <c r="FB475" s="318"/>
      <c r="FC475" s="318"/>
      <c r="FD475" s="332"/>
      <c r="FE475" s="207"/>
      <c r="FF475" s="344">
        <f>IF((FF$467+$T475*FF$463)&lt;FI$460,($L$18+((FF$467+$T475*FF$463)/FI$460)*($M$18+((FF$467+$T475*FF$463)/FI$460)*($N$18+((FF$467+$T475*FF$463)/FI$460)*($O$18+((FF$467+$T475*FF$463)/FI$460)*($P$18+((FF$467+$T475*FF$463)/FI$460)*($Q$18+((FF$467+$T475*FF$463)/FI$460)*$R$18))))))*(1-($O$31+((FF$467+$T475*FF$463)/FI$460)*($P$31+((FF$467+$T475*FF$463)/FI$460)*($Q$31+((FF$467+$T475*FF$463)/FI$460)*($R$31+((FF$467+$T475*FF$463)/FI$460)*($S$31)))))/100)*FL$461,)</f>
        <v>0</v>
      </c>
      <c r="FG475" s="344">
        <f>IF((FG$467+$T475*FG$463)&lt;FI$460,($L$18+((FG$467+$T475*FG$463)/FI$460)*($M$18+((FG$467+$T475*FG$463)/FI$460)*($N$18+((FG$467+$T475*FG$463)/FI$460)*($O$18+((FG$467+$T475*FG$463)/FI$460)*($P$18+((FG$467+$T475*FG$463)/FI$460)*($Q$18+((FG$467+$T475*FG$463)/FI$460)*$R$18))))))*(1-($O$31+((FG$467+$T475*FG$463)/FI$460)*($P$31+((FG$467+$T475*FG$463)/FI$460)*($Q$31+((FG$467+$T475*FG$463)/FI$460)*($R$31+((FG$467+$T475*FG$463)/FI$460)*($S$31)))))/100)*FL$461,)</f>
        <v>0</v>
      </c>
      <c r="FH475" s="344">
        <f>IF((FH$467+$T475*FH$463)&lt;FI$460,($L$18+((FH$467+$T475*FH$463)/FI$460)*($M$18+((FH$467+$T475*FH$463)/FI$460)*($N$18+((FH$467+$T475*FH$463)/FI$460)*($O$18+((FH$467+$T475*FH$463)/FI$460)*($P$18+((FH$467+$T475*FH$463)/FI$460)*($Q$18+((FH$467+$T475*FH$463)/FI$460)*$R$18))))))*(1-($O$31+((FH$467+$T475*FH$463)/FI$460)*($P$31+((FH$467+$T475*FH$463)/FI$460)*($Q$31+((FH$467+$T475*FH$463)/FI$460)*($R$31+((FH$467+$T475*FH$463)/FI$460)*($S$31)))))/100)*FL$461,)</f>
        <v>0</v>
      </c>
      <c r="FI475" s="344">
        <f>IF((FI$467+$T475*FI$463)&lt;FI$460,($L$18+((FI$467+$T475*FI$463)/FI$460)*($M$18+((FI$467+$T475*FI$463)/FI$460)*($N$18+((FI$467+$T475*FI$463)/FI$460)*($O$18+((FI$467+$T475*FI$463)/FI$460)*($P$18+((FI$467+$T475*FI$463)/FI$460)*($Q$18+((FI$467+$T475*FI$463)/FI$460)*$R$18))))))*(1-($O$31+((FI$467+$T475*FI$463)/FI$460)*($P$31+((FI$467+$T475*FI$463)/FI$460)*($Q$31+((FI$467+$T475*FI$463)/FI$460)*($R$31+((FI$467+$T475*FI$463)/FI$460)*($S$31)))))/100)*FL$461,)</f>
        <v>0</v>
      </c>
      <c r="FJ475" s="318"/>
      <c r="FK475" s="318"/>
      <c r="FL475" s="318"/>
      <c r="FM475" s="318"/>
      <c r="FN475" s="332"/>
      <c r="FO475" s="207"/>
      <c r="FP475" s="344">
        <f>IF((FP$467+$T475*FP$463)&lt;FS$460,($L$18+((FP$467+$T475*FP$463)/FS$460)*($M$18+((FP$467+$T475*FP$463)/FS$460)*($N$18+((FP$467+$T475*FP$463)/FS$460)*($O$18+((FP$467+$T475*FP$463)/FS$460)*($P$18+((FP$467+$T475*FP$463)/FS$460)*($Q$18+((FP$467+$T475*FP$463)/FS$460)*$R$18))))))*(1-($O$31+((FP$467+$T475*FP$463)/FS$460)*($P$31+((FP$467+$T475*FP$463)/FS$460)*($Q$31+((FP$467+$T475*FP$463)/FS$460)*($R$31+((FP$467+$T475*FP$463)/FS$460)*($S$31)))))/100)*FV$461,)</f>
        <v>0</v>
      </c>
      <c r="FQ475" s="344">
        <f>IF((FQ$467+$T475*FQ$463)&lt;FS$460,($L$18+((FQ$467+$T475*FQ$463)/FS$460)*($M$18+((FQ$467+$T475*FQ$463)/FS$460)*($N$18+((FQ$467+$T475*FQ$463)/FS$460)*($O$18+((FQ$467+$T475*FQ$463)/FS$460)*($P$18+((FQ$467+$T475*FQ$463)/FS$460)*($Q$18+((FQ$467+$T475*FQ$463)/FS$460)*$R$18))))))*(1-($O$31+((FQ$467+$T475*FQ$463)/FS$460)*($P$31+((FQ$467+$T475*FQ$463)/FS$460)*($Q$31+((FQ$467+$T475*FQ$463)/FS$460)*($R$31+((FQ$467+$T475*FQ$463)/FS$460)*($S$31)))))/100)*FV$461,)</f>
        <v>0</v>
      </c>
      <c r="FR475" s="344">
        <f>IF((FR$467+$T475*FR$463)&lt;FS$460,($L$18+((FR$467+$T475*FR$463)/FS$460)*($M$18+((FR$467+$T475*FR$463)/FS$460)*($N$18+((FR$467+$T475*FR$463)/FS$460)*($O$18+((FR$467+$T475*FR$463)/FS$460)*($P$18+((FR$467+$T475*FR$463)/FS$460)*($Q$18+((FR$467+$T475*FR$463)/FS$460)*$R$18))))))*(1-($O$31+((FR$467+$T475*FR$463)/FS$460)*($P$31+((FR$467+$T475*FR$463)/FS$460)*($Q$31+((FR$467+$T475*FR$463)/FS$460)*($R$31+((FR$467+$T475*FR$463)/FS$460)*($S$31)))))/100)*FV$461,)</f>
        <v>0</v>
      </c>
      <c r="FS475" s="344">
        <f>IF((FS$467+$T475*FS$463)&lt;FS$460,($L$18+((FS$467+$T475*FS$463)/FS$460)*($M$18+((FS$467+$T475*FS$463)/FS$460)*($N$18+((FS$467+$T475*FS$463)/FS$460)*($O$18+((FS$467+$T475*FS$463)/FS$460)*($P$18+((FS$467+$T475*FS$463)/FS$460)*($Q$18+((FS$467+$T475*FS$463)/FS$460)*$R$18))))))*(1-($O$31+((FS$467+$T475*FS$463)/FS$460)*($P$31+((FS$467+$T475*FS$463)/FS$460)*($Q$31+((FS$467+$T475*FS$463)/FS$460)*($R$31+((FS$467+$T475*FS$463)/FS$460)*($S$31)))))/100)*FV$461,)</f>
        <v>0</v>
      </c>
      <c r="FT475" s="318"/>
      <c r="FU475" s="318"/>
      <c r="FV475" s="318"/>
      <c r="FW475" s="318"/>
      <c r="FX475" s="332"/>
      <c r="FY475" s="207"/>
      <c r="FZ475" s="344">
        <f>IF((FZ$467+$T475*FZ$463)&lt;GC$460,($L$18+((FZ$467+$T475*FZ$463)/GC$460)*($M$18+((FZ$467+$T475*FZ$463)/GC$460)*($N$18+((FZ$467+$T475*FZ$463)/GC$460)*($O$18+((FZ$467+$T475*FZ$463)/GC$460)*($P$18+((FZ$467+$T475*FZ$463)/GC$460)*($Q$18+((FZ$467+$T475*FZ$463)/GC$460)*$R$18))))))*(1-($O$31+((FZ$467+$T475*FZ$463)/GC$460)*($P$31+((FZ$467+$T475*FZ$463)/GC$460)*($Q$31+((FZ$467+$T475*FZ$463)/GC$460)*($R$31+((FZ$467+$T475*FZ$463)/GC$460)*($S$31)))))/100)*GF$461,)</f>
        <v>0</v>
      </c>
      <c r="GA475" s="344">
        <f>IF((GA$467+$T475*GA$463)&lt;GC$460,($L$18+((GA$467+$T475*GA$463)/GC$460)*($M$18+((GA$467+$T475*GA$463)/GC$460)*($N$18+((GA$467+$T475*GA$463)/GC$460)*($O$18+((GA$467+$T475*GA$463)/GC$460)*($P$18+((GA$467+$T475*GA$463)/GC$460)*($Q$18+((GA$467+$T475*GA$463)/GC$460)*$R$18))))))*(1-($O$31+((GA$467+$T475*GA$463)/GC$460)*($P$31+((GA$467+$T475*GA$463)/GC$460)*($Q$31+((GA$467+$T475*GA$463)/GC$460)*($R$31+((GA$467+$T475*GA$463)/GC$460)*($S$31)))))/100)*GF$461,)</f>
        <v>0</v>
      </c>
      <c r="GB475" s="344">
        <f>IF((GB$467+$T475*GB$463)&lt;GC$460,($L$18+((GB$467+$T475*GB$463)/GC$460)*($M$18+((GB$467+$T475*GB$463)/GC$460)*($N$18+((GB$467+$T475*GB$463)/GC$460)*($O$18+((GB$467+$T475*GB$463)/GC$460)*($P$18+((GB$467+$T475*GB$463)/GC$460)*($Q$18+((GB$467+$T475*GB$463)/GC$460)*$R$18))))))*(1-($O$31+((GB$467+$T475*GB$463)/GC$460)*($P$31+((GB$467+$T475*GB$463)/GC$460)*($Q$31+((GB$467+$T475*GB$463)/GC$460)*($R$31+((GB$467+$T475*GB$463)/GC$460)*($S$31)))))/100)*GF$461,)</f>
        <v>0</v>
      </c>
      <c r="GC475" s="344">
        <f>IF((GC$467+$T475*GC$463)&lt;GC$460,($L$18+((GC$467+$T475*GC$463)/GC$460)*($M$18+((GC$467+$T475*GC$463)/GC$460)*($N$18+((GC$467+$T475*GC$463)/GC$460)*($O$18+((GC$467+$T475*GC$463)/GC$460)*($P$18+((GC$467+$T475*GC$463)/GC$460)*($Q$18+((GC$467+$T475*GC$463)/GC$460)*$R$18))))))*(1-($O$31+((GC$467+$T475*GC$463)/GC$460)*($P$31+((GC$467+$T475*GC$463)/GC$460)*($Q$31+((GC$467+$T475*GC$463)/GC$460)*($R$31+((GC$467+$T475*GC$463)/GC$460)*($S$31)))))/100)*GF$461,)</f>
        <v>0</v>
      </c>
      <c r="GD475" s="318"/>
      <c r="GE475" s="318"/>
      <c r="GF475" s="318"/>
      <c r="GG475" s="318"/>
      <c r="GH475" s="332"/>
      <c r="GI475" s="207"/>
      <c r="GJ475" s="344">
        <f>IF((GJ$467+$T475*GJ$463)&lt;GM$460,($L$18+((GJ$467+$T475*GJ$463)/GM$460)*($M$18+((GJ$467+$T475*GJ$463)/GM$460)*($N$18+((GJ$467+$T475*GJ$463)/GM$460)*($O$18+((GJ$467+$T475*GJ$463)/GM$460)*($P$18+((GJ$467+$T475*GJ$463)/GM$460)*($Q$18+((GJ$467+$T475*GJ$463)/GM$460)*$R$18))))))*(1-($O$31+((GJ$467+$T475*GJ$463)/GM$460)*($P$31+((GJ$467+$T475*GJ$463)/GM$460)*($Q$31+((GJ$467+$T475*GJ$463)/GM$460)*($R$31+((GJ$467+$T475*GJ$463)/GM$460)*($S$31)))))/100)*GP$461,)</f>
        <v>0</v>
      </c>
      <c r="GK475" s="344">
        <f>IF((GK$467+$T475*GK$463)&lt;GM$460,($L$18+((GK$467+$T475*GK$463)/GM$460)*($M$18+((GK$467+$T475*GK$463)/GM$460)*($N$18+((GK$467+$T475*GK$463)/GM$460)*($O$18+((GK$467+$T475*GK$463)/GM$460)*($P$18+((GK$467+$T475*GK$463)/GM$460)*($Q$18+((GK$467+$T475*GK$463)/GM$460)*$R$18))))))*(1-($O$31+((GK$467+$T475*GK$463)/GM$460)*($P$31+((GK$467+$T475*GK$463)/GM$460)*($Q$31+((GK$467+$T475*GK$463)/GM$460)*($R$31+((GK$467+$T475*GK$463)/GM$460)*($S$31)))))/100)*GP$461,)</f>
        <v>0</v>
      </c>
      <c r="GL475" s="344">
        <f>IF((GL$467+$T475*GL$463)&lt;GM$460,($L$18+((GL$467+$T475*GL$463)/GM$460)*($M$18+((GL$467+$T475*GL$463)/GM$460)*($N$18+((GL$467+$T475*GL$463)/GM$460)*($O$18+((GL$467+$T475*GL$463)/GM$460)*($P$18+((GL$467+$T475*GL$463)/GM$460)*($Q$18+((GL$467+$T475*GL$463)/GM$460)*$R$18))))))*(1-($O$31+((GL$467+$T475*GL$463)/GM$460)*($P$31+((GL$467+$T475*GL$463)/GM$460)*($Q$31+((GL$467+$T475*GL$463)/GM$460)*($R$31+((GL$467+$T475*GL$463)/GM$460)*($S$31)))))/100)*GP$461,)</f>
        <v>0</v>
      </c>
      <c r="GM475" s="344">
        <f>IF((GM$467+$T475*GM$463)&lt;GM$460,($L$18+((GM$467+$T475*GM$463)/GM$460)*($M$18+((GM$467+$T475*GM$463)/GM$460)*($N$18+((GM$467+$T475*GM$463)/GM$460)*($O$18+((GM$467+$T475*GM$463)/GM$460)*($P$18+((GM$467+$T475*GM$463)/GM$460)*($Q$18+((GM$467+$T475*GM$463)/GM$460)*$R$18))))))*(1-($O$31+((GM$467+$T475*GM$463)/GM$460)*($P$31+((GM$467+$T475*GM$463)/GM$460)*($Q$31+((GM$467+$T475*GM$463)/GM$460)*($R$31+((GM$467+$T475*GM$463)/GM$460)*($S$31)))))/100)*GP$461,)</f>
        <v>0</v>
      </c>
      <c r="GN475" s="318"/>
      <c r="GO475" s="318"/>
      <c r="GP475" s="318"/>
      <c r="GQ475" s="318"/>
      <c r="GR475" s="332"/>
      <c r="GS475" s="207"/>
      <c r="GT475" s="344">
        <f>IF((GT$467+$T475*GT$463)&lt;GW$460,($L$18+((GT$467+$T475*GT$463)/GW$460)*($M$18+((GT$467+$T475*GT$463)/GW$460)*($N$18+((GT$467+$T475*GT$463)/GW$460)*($O$18+((GT$467+$T475*GT$463)/GW$460)*($P$18+((GT$467+$T475*GT$463)/GW$460)*($Q$18+((GT$467+$T475*GT$463)/GW$460)*$R$18))))))*(1-($O$31+((GT$467+$T475*GT$463)/GW$460)*($P$31+((GT$467+$T475*GT$463)/GW$460)*($Q$31+((GT$467+$T475*GT$463)/GW$460)*($R$31+((GT$467+$T475*GT$463)/GW$460)*($S$31)))))/100)*GZ$461,)</f>
        <v>0</v>
      </c>
      <c r="GU475" s="344">
        <f>IF((GU$467+$T475*GU$463)&lt;GW$460,($L$18+((GU$467+$T475*GU$463)/GW$460)*($M$18+((GU$467+$T475*GU$463)/GW$460)*($N$18+((GU$467+$T475*GU$463)/GW$460)*($O$18+((GU$467+$T475*GU$463)/GW$460)*($P$18+((GU$467+$T475*GU$463)/GW$460)*($Q$18+((GU$467+$T475*GU$463)/GW$460)*$R$18))))))*(1-($O$31+((GU$467+$T475*GU$463)/GW$460)*($P$31+((GU$467+$T475*GU$463)/GW$460)*($Q$31+((GU$467+$T475*GU$463)/GW$460)*($R$31+((GU$467+$T475*GU$463)/GW$460)*($S$31)))))/100)*GZ$461,)</f>
        <v>0</v>
      </c>
      <c r="GV475" s="344">
        <f>IF((GV$467+$T475*GV$463)&lt;GW$460,($L$18+((GV$467+$T475*GV$463)/GW$460)*($M$18+((GV$467+$T475*GV$463)/GW$460)*($N$18+((GV$467+$T475*GV$463)/GW$460)*($O$18+((GV$467+$T475*GV$463)/GW$460)*($P$18+((GV$467+$T475*GV$463)/GW$460)*($Q$18+((GV$467+$T475*GV$463)/GW$460)*$R$18))))))*(1-($O$31+((GV$467+$T475*GV$463)/GW$460)*($P$31+((GV$467+$T475*GV$463)/GW$460)*($Q$31+((GV$467+$T475*GV$463)/GW$460)*($R$31+((GV$467+$T475*GV$463)/GW$460)*($S$31)))))/100)*GZ$461,)</f>
        <v>0</v>
      </c>
      <c r="GW475" s="344">
        <f>IF((GW$467+$T475*GW$463)&lt;GW$460,($L$18+((GW$467+$T475*GW$463)/GW$460)*($M$18+((GW$467+$T475*GW$463)/GW$460)*($N$18+((GW$467+$T475*GW$463)/GW$460)*($O$18+((GW$467+$T475*GW$463)/GW$460)*($P$18+((GW$467+$T475*GW$463)/GW$460)*($Q$18+((GW$467+$T475*GW$463)/GW$460)*$R$18))))))*(1-($O$31+((GW$467+$T475*GW$463)/GW$460)*($P$31+((GW$467+$T475*GW$463)/GW$460)*($Q$31+((GW$467+$T475*GW$463)/GW$460)*($R$31+((GW$467+$T475*GW$463)/GW$460)*($S$31)))))/100)*GZ$461,)</f>
        <v>0</v>
      </c>
      <c r="GX475" s="318"/>
      <c r="GY475" s="318"/>
      <c r="GZ475" s="318"/>
      <c r="HA475" s="318"/>
      <c r="HB475" s="332"/>
      <c r="HC475" s="207"/>
      <c r="HD475" s="344">
        <f>IF((HD$467+$T475*HD$463)&lt;HG$460,($L$18+((HD$467+$T475*HD$463)/HG$460)*($M$18+((HD$467+$T475*HD$463)/HG$460)*($N$18+((HD$467+$T475*HD$463)/HG$460)*($O$18+((HD$467+$T475*HD$463)/HG$460)*($P$18+((HD$467+$T475*HD$463)/HG$460)*($Q$18+((HD$467+$T475*HD$463)/HG$460)*$R$18))))))*(1-($O$31+((HD$467+$T475*HD$463)/HG$460)*($P$31+((HD$467+$T475*HD$463)/HG$460)*($Q$31+((HD$467+$T475*HD$463)/HG$460)*($R$31+((HD$467+$T475*HD$463)/HG$460)*($S$31)))))/100)*HJ$461,)</f>
        <v>0</v>
      </c>
      <c r="HE475" s="344">
        <f>IF((HE$467+$T475*HE$463)&lt;HG$460,($L$18+((HE$467+$T475*HE$463)/HG$460)*($M$18+((HE$467+$T475*HE$463)/HG$460)*($N$18+((HE$467+$T475*HE$463)/HG$460)*($O$18+((HE$467+$T475*HE$463)/HG$460)*($P$18+((HE$467+$T475*HE$463)/HG$460)*($Q$18+((HE$467+$T475*HE$463)/HG$460)*$R$18))))))*(1-($O$31+((HE$467+$T475*HE$463)/HG$460)*($P$31+((HE$467+$T475*HE$463)/HG$460)*($Q$31+((HE$467+$T475*HE$463)/HG$460)*($R$31+((HE$467+$T475*HE$463)/HG$460)*($S$31)))))/100)*HJ$461,)</f>
        <v>0</v>
      </c>
      <c r="HF475" s="344">
        <f>IF((HF$467+$T475*HF$463)&lt;HG$460,($L$18+((HF$467+$T475*HF$463)/HG$460)*($M$18+((HF$467+$T475*HF$463)/HG$460)*($N$18+((HF$467+$T475*HF$463)/HG$460)*($O$18+((HF$467+$T475*HF$463)/HG$460)*($P$18+((HF$467+$T475*HF$463)/HG$460)*($Q$18+((HF$467+$T475*HF$463)/HG$460)*$R$18))))))*(1-($O$31+((HF$467+$T475*HF$463)/HG$460)*($P$31+((HF$467+$T475*HF$463)/HG$460)*($Q$31+((HF$467+$T475*HF$463)/HG$460)*($R$31+((HF$467+$T475*HF$463)/HG$460)*($S$31)))))/100)*HJ$461,)</f>
        <v>0</v>
      </c>
      <c r="HG475" s="344">
        <f>IF((HG$467+$T475*HG$463)&lt;HG$460,($L$18+((HG$467+$T475*HG$463)/HG$460)*($M$18+((HG$467+$T475*HG$463)/HG$460)*($N$18+((HG$467+$T475*HG$463)/HG$460)*($O$18+((HG$467+$T475*HG$463)/HG$460)*($P$18+((HG$467+$T475*HG$463)/HG$460)*($Q$18+((HG$467+$T475*HG$463)/HG$460)*$R$18))))))*(1-($O$31+((HG$467+$T475*HG$463)/HG$460)*($P$31+((HG$467+$T475*HG$463)/HG$460)*($Q$31+((HG$467+$T475*HG$463)/HG$460)*($R$31+((HG$467+$T475*HG$463)/HG$460)*($S$31)))))/100)*HJ$461,)</f>
        <v>0</v>
      </c>
      <c r="HH475" s="318"/>
      <c r="HI475" s="318"/>
      <c r="HJ475" s="318"/>
      <c r="HK475" s="318"/>
      <c r="HL475" s="332"/>
      <c r="HM475" s="207"/>
      <c r="HN475" s="344">
        <f>IF((HN$467+$T475*HN$463)&lt;HQ$460,($L$18+((HN$467+$T475*HN$463)/HQ$460)*($M$18+((HN$467+$T475*HN$463)/HQ$460)*($N$18+((HN$467+$T475*HN$463)/HQ$460)*($O$18+((HN$467+$T475*HN$463)/HQ$460)*($P$18+((HN$467+$T475*HN$463)/HQ$460)*($Q$18+((HN$467+$T475*HN$463)/HQ$460)*$R$18))))))*(1-($O$31+((HN$467+$T475*HN$463)/HQ$460)*($P$31+((HN$467+$T475*HN$463)/HQ$460)*($Q$31+((HN$467+$T475*HN$463)/HQ$460)*($R$31+((HN$467+$T475*HN$463)/HQ$460)*($S$31)))))/100)*HT$461,)</f>
        <v>0</v>
      </c>
      <c r="HO475" s="344">
        <f>IF((HO$467+$T475*HO$463)&lt;HQ$460,($L$18+((HO$467+$T475*HO$463)/HQ$460)*($M$18+((HO$467+$T475*HO$463)/HQ$460)*($N$18+((HO$467+$T475*HO$463)/HQ$460)*($O$18+((HO$467+$T475*HO$463)/HQ$460)*($P$18+((HO$467+$T475*HO$463)/HQ$460)*($Q$18+((HO$467+$T475*HO$463)/HQ$460)*$R$18))))))*(1-($O$31+((HO$467+$T475*HO$463)/HQ$460)*($P$31+((HO$467+$T475*HO$463)/HQ$460)*($Q$31+((HO$467+$T475*HO$463)/HQ$460)*($R$31+((HO$467+$T475*HO$463)/HQ$460)*($S$31)))))/100)*HT$461,)</f>
        <v>0</v>
      </c>
      <c r="HP475" s="344">
        <f>IF((HP$467+$T475*HP$463)&lt;HQ$460,($L$18+((HP$467+$T475*HP$463)/HQ$460)*($M$18+((HP$467+$T475*HP$463)/HQ$460)*($N$18+((HP$467+$T475*HP$463)/HQ$460)*($O$18+((HP$467+$T475*HP$463)/HQ$460)*($P$18+((HP$467+$T475*HP$463)/HQ$460)*($Q$18+((HP$467+$T475*HP$463)/HQ$460)*$R$18))))))*(1-($O$31+((HP$467+$T475*HP$463)/HQ$460)*($P$31+((HP$467+$T475*HP$463)/HQ$460)*($Q$31+((HP$467+$T475*HP$463)/HQ$460)*($R$31+((HP$467+$T475*HP$463)/HQ$460)*($S$31)))))/100)*HT$461,)</f>
        <v>0</v>
      </c>
      <c r="HQ475" s="344">
        <f>IF((HQ$467+$T475*HQ$463)&lt;HQ$460,($L$18+((HQ$467+$T475*HQ$463)/HQ$460)*($M$18+((HQ$467+$T475*HQ$463)/HQ$460)*($N$18+((HQ$467+$T475*HQ$463)/HQ$460)*($O$18+((HQ$467+$T475*HQ$463)/HQ$460)*($P$18+((HQ$467+$T475*HQ$463)/HQ$460)*($Q$18+((HQ$467+$T475*HQ$463)/HQ$460)*$R$18))))))*(1-($O$31+((HQ$467+$T475*HQ$463)/HQ$460)*($P$31+((HQ$467+$T475*HQ$463)/HQ$460)*($Q$31+((HQ$467+$T475*HQ$463)/HQ$460)*($R$31+((HQ$467+$T475*HQ$463)/HQ$460)*($S$31)))))/100)*HT$461,)</f>
        <v>0</v>
      </c>
      <c r="HR475" s="318"/>
      <c r="HS475" s="318"/>
      <c r="HT475" s="318"/>
      <c r="HU475" s="318"/>
      <c r="HV475" s="332"/>
      <c r="HW475" s="207"/>
      <c r="HX475" s="344">
        <f>IF((HX$467+$T475*HX$463)&lt;IA$460,($L$18+((HX$467+$T475*HX$463)/IA$460)*($M$18+((HX$467+$T475*HX$463)/IA$460)*($N$18+((HX$467+$T475*HX$463)/IA$460)*($O$18+((HX$467+$T475*HX$463)/IA$460)*($P$18+((HX$467+$T475*HX$463)/IA$460)*($Q$18+((HX$467+$T475*HX$463)/IA$460)*$R$18))))))*(1-($O$31+((HX$467+$T475*HX$463)/IA$460)*($P$31+((HX$467+$T475*HX$463)/IA$460)*($Q$31+((HX$467+$T475*HX$463)/IA$460)*($R$31+((HX$467+$T475*HX$463)/IA$460)*($S$31)))))/100)*ID$461,)</f>
        <v>0</v>
      </c>
      <c r="HY475" s="344">
        <f>IF((HY$467+$T475*HY$463)&lt;IA$460,($L$18+((HY$467+$T475*HY$463)/IA$460)*($M$18+((HY$467+$T475*HY$463)/IA$460)*($N$18+((HY$467+$T475*HY$463)/IA$460)*($O$18+((HY$467+$T475*HY$463)/IA$460)*($P$18+((HY$467+$T475*HY$463)/IA$460)*($Q$18+((HY$467+$T475*HY$463)/IA$460)*$R$18))))))*(1-($O$31+((HY$467+$T475*HY$463)/IA$460)*($P$31+((HY$467+$T475*HY$463)/IA$460)*($Q$31+((HY$467+$T475*HY$463)/IA$460)*($R$31+((HY$467+$T475*HY$463)/IA$460)*($S$31)))))/100)*ID$461,)</f>
        <v>0</v>
      </c>
      <c r="HZ475" s="344">
        <f>IF((HZ$467+$T475*HZ$463)&lt;IA$460,($L$18+((HZ$467+$T475*HZ$463)/IA$460)*($M$18+((HZ$467+$T475*HZ$463)/IA$460)*($N$18+((HZ$467+$T475*HZ$463)/IA$460)*($O$18+((HZ$467+$T475*HZ$463)/IA$460)*($P$18+((HZ$467+$T475*HZ$463)/IA$460)*($Q$18+((HZ$467+$T475*HZ$463)/IA$460)*$R$18))))))*(1-($O$31+((HZ$467+$T475*HZ$463)/IA$460)*($P$31+((HZ$467+$T475*HZ$463)/IA$460)*($Q$31+((HZ$467+$T475*HZ$463)/IA$460)*($R$31+((HZ$467+$T475*HZ$463)/IA$460)*($S$31)))))/100)*ID$461,)</f>
        <v>0</v>
      </c>
      <c r="IA475" s="344">
        <f>IF((IA$467+$T475*IA$463)&lt;IA$460,($L$18+((IA$467+$T475*IA$463)/IA$460)*($M$18+((IA$467+$T475*IA$463)/IA$460)*($N$18+((IA$467+$T475*IA$463)/IA$460)*($O$18+((IA$467+$T475*IA$463)/IA$460)*($P$18+((IA$467+$T475*IA$463)/IA$460)*($Q$18+((IA$467+$T475*IA$463)/IA$460)*$R$18))))))*(1-($O$31+((IA$467+$T475*IA$463)/IA$460)*($P$31+((IA$467+$T475*IA$463)/IA$460)*($Q$31+((IA$467+$T475*IA$463)/IA$460)*($R$31+((IA$467+$T475*IA$463)/IA$460)*($S$31)))))/100)*ID$461,)</f>
        <v>0</v>
      </c>
      <c r="IB475" s="318"/>
      <c r="IC475" s="318"/>
      <c r="ID475" s="318"/>
      <c r="IE475" s="318"/>
      <c r="IF475" s="332"/>
      <c r="IG475" s="207"/>
      <c r="IH475" s="344">
        <f>IF((IH$467+$T475*IH$463)&lt;IK$460,($L$18+((IH$467+$T475*IH$463)/IK$460)*($M$18+((IH$467+$T475*IH$463)/IK$460)*($N$18+((IH$467+$T475*IH$463)/IK$460)*($O$18+((IH$467+$T475*IH$463)/IK$460)*($P$18+((IH$467+$T475*IH$463)/IK$460)*($Q$18+((IH$467+$T475*IH$463)/IK$460)*$R$18))))))*(1-($O$31+((IH$467+$T475*IH$463)/IK$460)*($P$31+((IH$467+$T475*IH$463)/IK$460)*($Q$31+((IH$467+$T475*IH$463)/IK$460)*($R$31+((IH$467+$T475*IH$463)/IK$460)*($S$31)))))/100)*IN$461,)</f>
        <v>0</v>
      </c>
      <c r="II475" s="344">
        <f>IF((II$467+$T475*II$463)&lt;IK$460,($L$18+((II$467+$T475*II$463)/IK$460)*($M$18+((II$467+$T475*II$463)/IK$460)*($N$18+((II$467+$T475*II$463)/IK$460)*($O$18+((II$467+$T475*II$463)/IK$460)*($P$18+((II$467+$T475*II$463)/IK$460)*($Q$18+((II$467+$T475*II$463)/IK$460)*$R$18))))))*(1-($O$31+((II$467+$T475*II$463)/IK$460)*($P$31+((II$467+$T475*II$463)/IK$460)*($Q$31+((II$467+$T475*II$463)/IK$460)*($R$31+((II$467+$T475*II$463)/IK$460)*($S$31)))))/100)*IN$461,)</f>
        <v>0</v>
      </c>
      <c r="IJ475" s="344">
        <f>IF((IJ$467+$T475*IJ$463)&lt;IK$460,($L$18+((IJ$467+$T475*IJ$463)/IK$460)*($M$18+((IJ$467+$T475*IJ$463)/IK$460)*($N$18+((IJ$467+$T475*IJ$463)/IK$460)*($O$18+((IJ$467+$T475*IJ$463)/IK$460)*($P$18+((IJ$467+$T475*IJ$463)/IK$460)*($Q$18+((IJ$467+$T475*IJ$463)/IK$460)*$R$18))))))*(1-($O$31+((IJ$467+$T475*IJ$463)/IK$460)*($P$31+((IJ$467+$T475*IJ$463)/IK$460)*($Q$31+((IJ$467+$T475*IJ$463)/IK$460)*($R$31+((IJ$467+$T475*IJ$463)/IK$460)*($S$31)))))/100)*IN$461,)</f>
        <v>0</v>
      </c>
      <c r="IK475" s="344">
        <f>IF((IK$467+$T475*IK$463)&lt;IK$460,($L$18+((IK$467+$T475*IK$463)/IK$460)*($M$18+((IK$467+$T475*IK$463)/IK$460)*($N$18+((IK$467+$T475*IK$463)/IK$460)*($O$18+((IK$467+$T475*IK$463)/IK$460)*($P$18+((IK$467+$T475*IK$463)/IK$460)*($Q$18+((IK$467+$T475*IK$463)/IK$460)*$R$18))))))*(1-($O$31+((IK$467+$T475*IK$463)/IK$460)*($P$31+((IK$467+$T475*IK$463)/IK$460)*($Q$31+((IK$467+$T475*IK$463)/IK$460)*($R$31+((IK$467+$T475*IK$463)/IK$460)*($S$31)))))/100)*IN$461,)</f>
        <v>0</v>
      </c>
      <c r="IL475" s="318"/>
      <c r="IM475" s="318"/>
      <c r="IN475" s="318"/>
      <c r="IO475" s="318"/>
    </row>
    <row r="476" spans="1:249" ht="12.75">
      <c r="A476" s="339"/>
      <c r="B476" s="319"/>
      <c r="C476" s="323"/>
      <c r="D476" s="332"/>
      <c r="E476" s="321"/>
      <c r="F476" s="318"/>
      <c r="G476" s="318"/>
      <c r="H476" s="318"/>
      <c r="I476" s="318"/>
      <c r="K476" s="318"/>
      <c r="L476" s="318"/>
      <c r="M476" s="318"/>
      <c r="N476" s="318"/>
      <c r="O476" s="318"/>
      <c r="P476" s="318"/>
      <c r="Q476" s="318"/>
      <c r="R476" s="318"/>
      <c r="S476" s="318">
        <v>7</v>
      </c>
      <c r="T476" s="332">
        <v>7</v>
      </c>
      <c r="U476" s="207"/>
      <c r="V476" s="344">
        <f>IF((V$467+$T476*V$463)&lt;Y$460,($L$18+((V$467+$T476*V$463)/Y$460)*($M$18+((V$467+$T476*V$463)/Y$460)*($N$18+((V$467+$T476*V$463)/Y$460)*($O$18+((V$467+$T476*V$463)/Y$460)*($P$18+((V$467+$T476*V$463)/Y$460)*($Q$18+((V$467+$T476*V$463)/Y$460)*$R$18))))))*(1-($O$31+((V$467+$T476*V$463)/Y$460)*($P$31+((V$467+$T476*V$463)/Y$460)*($Q$31+((V$467+$T476*V$463)/Y$460)*($R$31+((V$467+$T476*V$463)/Y$460)*($S$31)))))/100)*AB$461,)</f>
        <v>0</v>
      </c>
      <c r="W476" s="344">
        <f>IF((W$467+$T476*W$463)&lt;Y$460,($L$18+((W$467+$T476*W$463)/Y$460)*($M$18+((W$467+$T476*W$463)/Y$460)*($N$18+((W$467+$T476*W$463)/Y$460)*($O$18+((W$467+$T476*W$463)/Y$460)*($P$18+((W$467+$T476*W$463)/Y$460)*($Q$18+((W$467+$T476*W$463)/Y$460)*$R$18))))))*(1-($O$31+((W$467+$T476*W$463)/Y$460)*($P$31+((W$467+$T476*W$463)/Y$460)*($Q$31+((W$467+$T476*W$463)/Y$460)*($R$31+((W$467+$T476*W$463)/Y$460)*($S$31)))))/100)*AB$461,)</f>
        <v>0</v>
      </c>
      <c r="X476" s="344">
        <f>IF((X$467+$T476*X$463)&lt;Y$460,($L$18+((X$467+$T476*X$463)/Y$460)*($M$18+((X$467+$T476*X$463)/Y$460)*($N$18+((X$467+$T476*X$463)/Y$460)*($O$18+((X$467+$T476*X$463)/Y$460)*($P$18+((X$467+$T476*X$463)/Y$460)*($Q$18+((X$467+$T476*X$463)/Y$460)*$R$18))))))*(1-($O$31+((X$467+$T476*X$463)/Y$460)*($P$31+((X$467+$T476*X$463)/Y$460)*($Q$31+((X$467+$T476*X$463)/Y$460)*($R$31+((X$467+$T476*X$463)/Y$460)*($S$31)))))/100)*AB$461,)</f>
        <v>0</v>
      </c>
      <c r="Y476" s="344">
        <f>IF((Y$467+$T476*Y$463)&lt;Y$460,($L$18+((Y$467+$T476*Y$463)/Y$460)*($M$18+((Y$467+$T476*Y$463)/Y$460)*($N$18+((Y$467+$T476*Y$463)/Y$460)*($O$18+((Y$467+$T476*Y$463)/Y$460)*($P$18+((Y$467+$T476*Y$463)/Y$460)*($Q$18+((Y$467+$T476*Y$463)/Y$460)*$R$18))))))*(1-($O$31+((Y$467+$T476*Y$463)/Y$460)*($P$31+((Y$467+$T476*Y$463)/Y$460)*($Q$31+((Y$467+$T476*Y$463)/Y$460)*($R$31+((Y$467+$T476*Y$463)/Y$460)*($S$31)))))/100)*AB$461,)</f>
        <v>0</v>
      </c>
      <c r="Z476" s="318"/>
      <c r="AA476" s="318"/>
      <c r="AB476" s="318"/>
      <c r="AC476" s="318"/>
      <c r="AD476" s="332"/>
      <c r="AE476" s="207"/>
      <c r="AF476" s="344">
        <f>IF((AF$467+$T476*AF$463)&lt;AI$460,($L$18+((AF$467+$T476*AF$463)/AI$460)*($M$18+((AF$467+$T476*AF$463)/AI$460)*($N$18+((AF$467+$T476*AF$463)/AI$460)*($O$18+((AF$467+$T476*AF$463)/AI$460)*($P$18+((AF$467+$T476*AF$463)/AI$460)*($Q$18+((AF$467+$T476*AF$463)/AI$460)*$R$18))))))*(1-($O$31+((AF$467+$T476*AF$463)/AI$460)*($P$31+((AF$467+$T476*AF$463)/AI$460)*($Q$31+((AF$467+$T476*AF$463)/AI$460)*($R$31+((AF$467+$T476*AF$463)/AI$460)*($S$31)))))/100)*AL$461,)</f>
        <v>0</v>
      </c>
      <c r="AG476" s="344">
        <f>IF((AG$467+$T476*AG$463)&lt;AI$460,($L$18+((AG$467+$T476*AG$463)/AI$460)*($M$18+((AG$467+$T476*AG$463)/AI$460)*($N$18+((AG$467+$T476*AG$463)/AI$460)*($O$18+((AG$467+$T476*AG$463)/AI$460)*($P$18+((AG$467+$T476*AG$463)/AI$460)*($Q$18+((AG$467+$T476*AG$463)/AI$460)*$R$18))))))*(1-($O$31+((AG$467+$T476*AG$463)/AI$460)*($P$31+((AG$467+$T476*AG$463)/AI$460)*($Q$31+((AG$467+$T476*AG$463)/AI$460)*($R$31+((AG$467+$T476*AG$463)/AI$460)*($S$31)))))/100)*AL$461,)</f>
        <v>0</v>
      </c>
      <c r="AH476" s="344">
        <f>IF((AH$467+$T476*AH$463)&lt;AI$460,($L$18+((AH$467+$T476*AH$463)/AI$460)*($M$18+((AH$467+$T476*AH$463)/AI$460)*($N$18+((AH$467+$T476*AH$463)/AI$460)*($O$18+((AH$467+$T476*AH$463)/AI$460)*($P$18+((AH$467+$T476*AH$463)/AI$460)*($Q$18+((AH$467+$T476*AH$463)/AI$460)*$R$18))))))*(1-($O$31+((AH$467+$T476*AH$463)/AI$460)*($P$31+((AH$467+$T476*AH$463)/AI$460)*($Q$31+((AH$467+$T476*AH$463)/AI$460)*($R$31+((AH$467+$T476*AH$463)/AI$460)*($S$31)))))/100)*AL$461,)</f>
        <v>0</v>
      </c>
      <c r="AI476" s="344">
        <f>IF((AI$467+$T476*AI$463)&lt;AI$460,($L$18+((AI$467+$T476*AI$463)/AI$460)*($M$18+((AI$467+$T476*AI$463)/AI$460)*($N$18+((AI$467+$T476*AI$463)/AI$460)*($O$18+((AI$467+$T476*AI$463)/AI$460)*($P$18+((AI$467+$T476*AI$463)/AI$460)*($Q$18+((AI$467+$T476*AI$463)/AI$460)*$R$18))))))*(1-($O$31+((AI$467+$T476*AI$463)/AI$460)*($P$31+((AI$467+$T476*AI$463)/AI$460)*($Q$31+((AI$467+$T476*AI$463)/AI$460)*($R$31+((AI$467+$T476*AI$463)/AI$460)*($S$31)))))/100)*AL$461,)</f>
        <v>0</v>
      </c>
      <c r="AJ476" s="318"/>
      <c r="AK476" s="318"/>
      <c r="AL476" s="318"/>
      <c r="AM476" s="318"/>
      <c r="AN476" s="332"/>
      <c r="AO476" s="207"/>
      <c r="AP476" s="344">
        <f>IF((AP$467+$T476*AP$463)&lt;AS$460,($L$18+((AP$467+$T476*AP$463)/AS$460)*($M$18+((AP$467+$T476*AP$463)/AS$460)*($N$18+((AP$467+$T476*AP$463)/AS$460)*($O$18+((AP$467+$T476*AP$463)/AS$460)*($P$18+((AP$467+$T476*AP$463)/AS$460)*($Q$18+((AP$467+$T476*AP$463)/AS$460)*$R$18))))))*(1-($O$31+((AP$467+$T476*AP$463)/AS$460)*($P$31+((AP$467+$T476*AP$463)/AS$460)*($Q$31+((AP$467+$T476*AP$463)/AS$460)*($R$31+((AP$467+$T476*AP$463)/AS$460)*($S$31)))))/100)*AV$461,)</f>
        <v>0</v>
      </c>
      <c r="AQ476" s="344">
        <f>IF((AQ$467+$T476*AQ$463)&lt;AS$460,($L$18+((AQ$467+$T476*AQ$463)/AS$460)*($M$18+((AQ$467+$T476*AQ$463)/AS$460)*($N$18+((AQ$467+$T476*AQ$463)/AS$460)*($O$18+((AQ$467+$T476*AQ$463)/AS$460)*($P$18+((AQ$467+$T476*AQ$463)/AS$460)*($Q$18+((AQ$467+$T476*AQ$463)/AS$460)*$R$18))))))*(1-($O$31+((AQ$467+$T476*AQ$463)/AS$460)*($P$31+((AQ$467+$T476*AQ$463)/AS$460)*($Q$31+((AQ$467+$T476*AQ$463)/AS$460)*($R$31+((AQ$467+$T476*AQ$463)/AS$460)*($S$31)))))/100)*AV$461,)</f>
        <v>0</v>
      </c>
      <c r="AR476" s="344">
        <f>IF((AR$467+$T476*AR$463)&lt;AS$460,($L$18+((AR$467+$T476*AR$463)/AS$460)*($M$18+((AR$467+$T476*AR$463)/AS$460)*($N$18+((AR$467+$T476*AR$463)/AS$460)*($O$18+((AR$467+$T476*AR$463)/AS$460)*($P$18+((AR$467+$T476*AR$463)/AS$460)*($Q$18+((AR$467+$T476*AR$463)/AS$460)*$R$18))))))*(1-($O$31+((AR$467+$T476*AR$463)/AS$460)*($P$31+((AR$467+$T476*AR$463)/AS$460)*($Q$31+((AR$467+$T476*AR$463)/AS$460)*($R$31+((AR$467+$T476*AR$463)/AS$460)*($S$31)))))/100)*AV$461,)</f>
        <v>0</v>
      </c>
      <c r="AS476" s="344">
        <f>IF((AS$467+$T476*AS$463)&lt;AS$460,($L$18+((AS$467+$T476*AS$463)/AS$460)*($M$18+((AS$467+$T476*AS$463)/AS$460)*($N$18+((AS$467+$T476*AS$463)/AS$460)*($O$18+((AS$467+$T476*AS$463)/AS$460)*($P$18+((AS$467+$T476*AS$463)/AS$460)*($Q$18+((AS$467+$T476*AS$463)/AS$460)*$R$18))))))*(1-($O$31+((AS$467+$T476*AS$463)/AS$460)*($P$31+((AS$467+$T476*AS$463)/AS$460)*($Q$31+((AS$467+$T476*AS$463)/AS$460)*($R$31+((AS$467+$T476*AS$463)/AS$460)*($S$31)))))/100)*AV$461,)</f>
        <v>0</v>
      </c>
      <c r="AT476" s="318"/>
      <c r="AU476" s="318"/>
      <c r="AV476" s="318"/>
      <c r="AW476" s="318"/>
      <c r="AX476" s="332"/>
      <c r="AY476" s="207"/>
      <c r="AZ476" s="344">
        <f>IF((AZ$467+$T476*AZ$463)&lt;BC$460,($L$18+((AZ$467+$T476*AZ$463)/BC$460)*($M$18+((AZ$467+$T476*AZ$463)/BC$460)*($N$18+((AZ$467+$T476*AZ$463)/BC$460)*($O$18+((AZ$467+$T476*AZ$463)/BC$460)*($P$18+((AZ$467+$T476*AZ$463)/BC$460)*($Q$18+((AZ$467+$T476*AZ$463)/BC$460)*$R$18))))))*(1-($O$31+((AZ$467+$T476*AZ$463)/BC$460)*($P$31+((AZ$467+$T476*AZ$463)/BC$460)*($Q$31+((AZ$467+$T476*AZ$463)/BC$460)*($R$31+((AZ$467+$T476*AZ$463)/BC$460)*($S$31)))))/100)*BF$461,)</f>
        <v>0</v>
      </c>
      <c r="BA476" s="344">
        <f>IF((BA$467+$T476*BA$463)&lt;BC$460,($L$18+((BA$467+$T476*BA$463)/BC$460)*($M$18+((BA$467+$T476*BA$463)/BC$460)*($N$18+((BA$467+$T476*BA$463)/BC$460)*($O$18+((BA$467+$T476*BA$463)/BC$460)*($P$18+((BA$467+$T476*BA$463)/BC$460)*($Q$18+((BA$467+$T476*BA$463)/BC$460)*$R$18))))))*(1-($O$31+((BA$467+$T476*BA$463)/BC$460)*($P$31+((BA$467+$T476*BA$463)/BC$460)*($Q$31+((BA$467+$T476*BA$463)/BC$460)*($R$31+((BA$467+$T476*BA$463)/BC$460)*($S$31)))))/100)*BF$461,)</f>
        <v>0</v>
      </c>
      <c r="BB476" s="344">
        <f>IF((BB$467+$T476*BB$463)&lt;BC$460,($L$18+((BB$467+$T476*BB$463)/BC$460)*($M$18+((BB$467+$T476*BB$463)/BC$460)*($N$18+((BB$467+$T476*BB$463)/BC$460)*($O$18+((BB$467+$T476*BB$463)/BC$460)*($P$18+((BB$467+$T476*BB$463)/BC$460)*($Q$18+((BB$467+$T476*BB$463)/BC$460)*$R$18))))))*(1-($O$31+((BB$467+$T476*BB$463)/BC$460)*($P$31+((BB$467+$T476*BB$463)/BC$460)*($Q$31+((BB$467+$T476*BB$463)/BC$460)*($R$31+((BB$467+$T476*BB$463)/BC$460)*($S$31)))))/100)*BF$461,)</f>
        <v>0</v>
      </c>
      <c r="BC476" s="344">
        <f>IF((BC$467+$T476*BC$463)&lt;BC$460,($L$18+((BC$467+$T476*BC$463)/BC$460)*($M$18+((BC$467+$T476*BC$463)/BC$460)*($N$18+((BC$467+$T476*BC$463)/BC$460)*($O$18+((BC$467+$T476*BC$463)/BC$460)*($P$18+((BC$467+$T476*BC$463)/BC$460)*($Q$18+((BC$467+$T476*BC$463)/BC$460)*$R$18))))))*(1-($O$31+((BC$467+$T476*BC$463)/BC$460)*($P$31+((BC$467+$T476*BC$463)/BC$460)*($Q$31+((BC$467+$T476*BC$463)/BC$460)*($R$31+((BC$467+$T476*BC$463)/BC$460)*($S$31)))))/100)*BF$461,)</f>
        <v>0</v>
      </c>
      <c r="BD476" s="318"/>
      <c r="BE476" s="318"/>
      <c r="BF476" s="318"/>
      <c r="BG476" s="318"/>
      <c r="BH476" s="332"/>
      <c r="BI476" s="207"/>
      <c r="BJ476" s="344">
        <f>IF((BJ$467+$T476*BJ$463)&lt;BM$460,($L$18+((BJ$467+$T476*BJ$463)/BM$460)*($M$18+((BJ$467+$T476*BJ$463)/BM$460)*($N$18+((BJ$467+$T476*BJ$463)/BM$460)*($O$18+((BJ$467+$T476*BJ$463)/BM$460)*($P$18+((BJ$467+$T476*BJ$463)/BM$460)*($Q$18+((BJ$467+$T476*BJ$463)/BM$460)*$R$18))))))*(1-($O$31+((BJ$467+$T476*BJ$463)/BM$460)*($P$31+((BJ$467+$T476*BJ$463)/BM$460)*($Q$31+((BJ$467+$T476*BJ$463)/BM$460)*($R$31+((BJ$467+$T476*BJ$463)/BM$460)*($S$31)))))/100)*BP$461,)</f>
        <v>0</v>
      </c>
      <c r="BK476" s="344">
        <f>IF((BK$467+$T476*BK$463)&lt;BM$460,($L$18+((BK$467+$T476*BK$463)/BM$460)*($M$18+((BK$467+$T476*BK$463)/BM$460)*($N$18+((BK$467+$T476*BK$463)/BM$460)*($O$18+((BK$467+$T476*BK$463)/BM$460)*($P$18+((BK$467+$T476*BK$463)/BM$460)*($Q$18+((BK$467+$T476*BK$463)/BM$460)*$R$18))))))*(1-($O$31+((BK$467+$T476*BK$463)/BM$460)*($P$31+((BK$467+$T476*BK$463)/BM$460)*($Q$31+((BK$467+$T476*BK$463)/BM$460)*($R$31+((BK$467+$T476*BK$463)/BM$460)*($S$31)))))/100)*BP$461,)</f>
        <v>0</v>
      </c>
      <c r="BL476" s="344">
        <f>IF((BL$467+$T476*BL$463)&lt;BM$460,($L$18+((BL$467+$T476*BL$463)/BM$460)*($M$18+((BL$467+$T476*BL$463)/BM$460)*($N$18+((BL$467+$T476*BL$463)/BM$460)*($O$18+((BL$467+$T476*BL$463)/BM$460)*($P$18+((BL$467+$T476*BL$463)/BM$460)*($Q$18+((BL$467+$T476*BL$463)/BM$460)*$R$18))))))*(1-($O$31+((BL$467+$T476*BL$463)/BM$460)*($P$31+((BL$467+$T476*BL$463)/BM$460)*($Q$31+((BL$467+$T476*BL$463)/BM$460)*($R$31+((BL$467+$T476*BL$463)/BM$460)*($S$31)))))/100)*BP$461,)</f>
        <v>0</v>
      </c>
      <c r="BM476" s="344">
        <f>IF((BM$467+$T476*BM$463)&lt;BM$460,($L$18+((BM$467+$T476*BM$463)/BM$460)*($M$18+((BM$467+$T476*BM$463)/BM$460)*($N$18+((BM$467+$T476*BM$463)/BM$460)*($O$18+((BM$467+$T476*BM$463)/BM$460)*($P$18+((BM$467+$T476*BM$463)/BM$460)*($Q$18+((BM$467+$T476*BM$463)/BM$460)*$R$18))))))*(1-($O$31+((BM$467+$T476*BM$463)/BM$460)*($P$31+((BM$467+$T476*BM$463)/BM$460)*($Q$31+((BM$467+$T476*BM$463)/BM$460)*($R$31+((BM$467+$T476*BM$463)/BM$460)*($S$31)))))/100)*BP$461,)</f>
        <v>0</v>
      </c>
      <c r="BN476" s="318"/>
      <c r="BO476" s="318"/>
      <c r="BP476" s="318"/>
      <c r="BQ476" s="318"/>
      <c r="BR476" s="332"/>
      <c r="BS476" s="207"/>
      <c r="BT476" s="344">
        <f>IF((BT$467+$T476*BT$463)&lt;BW$460,($L$18+((BT$467+$T476*BT$463)/BW$460)*($M$18+((BT$467+$T476*BT$463)/BW$460)*($N$18+((BT$467+$T476*BT$463)/BW$460)*($O$18+((BT$467+$T476*BT$463)/BW$460)*($P$18+((BT$467+$T476*BT$463)/BW$460)*($Q$18+((BT$467+$T476*BT$463)/BW$460)*$R$18))))))*(1-($O$31+((BT$467+$T476*BT$463)/BW$460)*($P$31+((BT$467+$T476*BT$463)/BW$460)*($Q$31+((BT$467+$T476*BT$463)/BW$460)*($R$31+((BT$467+$T476*BT$463)/BW$460)*($S$31)))))/100)*BZ$461,)</f>
        <v>0</v>
      </c>
      <c r="BU476" s="344">
        <f>IF((BU$467+$T476*BU$463)&lt;BW$460,($L$18+((BU$467+$T476*BU$463)/BW$460)*($M$18+((BU$467+$T476*BU$463)/BW$460)*($N$18+((BU$467+$T476*BU$463)/BW$460)*($O$18+((BU$467+$T476*BU$463)/BW$460)*($P$18+((BU$467+$T476*BU$463)/BW$460)*($Q$18+((BU$467+$T476*BU$463)/BW$460)*$R$18))))))*(1-($O$31+((BU$467+$T476*BU$463)/BW$460)*($P$31+((BU$467+$T476*BU$463)/BW$460)*($Q$31+((BU$467+$T476*BU$463)/BW$460)*($R$31+((BU$467+$T476*BU$463)/BW$460)*($S$31)))))/100)*BZ$461,)</f>
        <v>0</v>
      </c>
      <c r="BV476" s="344">
        <f>IF((BV$467+$T476*BV$463)&lt;BW$460,($L$18+((BV$467+$T476*BV$463)/BW$460)*($M$18+((BV$467+$T476*BV$463)/BW$460)*($N$18+((BV$467+$T476*BV$463)/BW$460)*($O$18+((BV$467+$T476*BV$463)/BW$460)*($P$18+((BV$467+$T476*BV$463)/BW$460)*($Q$18+((BV$467+$T476*BV$463)/BW$460)*$R$18))))))*(1-($O$31+((BV$467+$T476*BV$463)/BW$460)*($P$31+((BV$467+$T476*BV$463)/BW$460)*($Q$31+((BV$467+$T476*BV$463)/BW$460)*($R$31+((BV$467+$T476*BV$463)/BW$460)*($S$31)))))/100)*BZ$461,)</f>
        <v>0</v>
      </c>
      <c r="BW476" s="344">
        <f>IF((BW$467+$T476*BW$463)&lt;BW$460,($L$18+((BW$467+$T476*BW$463)/BW$460)*($M$18+((BW$467+$T476*BW$463)/BW$460)*($N$18+((BW$467+$T476*BW$463)/BW$460)*($O$18+((BW$467+$T476*BW$463)/BW$460)*($P$18+((BW$467+$T476*BW$463)/BW$460)*($Q$18+((BW$467+$T476*BW$463)/BW$460)*$R$18))))))*(1-($O$31+((BW$467+$T476*BW$463)/BW$460)*($P$31+((BW$467+$T476*BW$463)/BW$460)*($Q$31+((BW$467+$T476*BW$463)/BW$460)*($R$31+((BW$467+$T476*BW$463)/BW$460)*($S$31)))))/100)*BZ$461,)</f>
        <v>0</v>
      </c>
      <c r="BX476" s="318"/>
      <c r="BY476" s="318"/>
      <c r="BZ476" s="318"/>
      <c r="CA476" s="318"/>
      <c r="CB476" s="332"/>
      <c r="CC476" s="207"/>
      <c r="CD476" s="344">
        <f>IF((CD$467+$T476*CD$463)&lt;CG$460,($L$18+((CD$467+$T476*CD$463)/CG$460)*($M$18+((CD$467+$T476*CD$463)/CG$460)*($N$18+((CD$467+$T476*CD$463)/CG$460)*($O$18+((CD$467+$T476*CD$463)/CG$460)*($P$18+((CD$467+$T476*CD$463)/CG$460)*($Q$18+((CD$467+$T476*CD$463)/CG$460)*$R$18))))))*(1-($O$31+((CD$467+$T476*CD$463)/CG$460)*($P$31+((CD$467+$T476*CD$463)/CG$460)*($Q$31+((CD$467+$T476*CD$463)/CG$460)*($R$31+((CD$467+$T476*CD$463)/CG$460)*($S$31)))))/100)*CJ$461,)</f>
        <v>0</v>
      </c>
      <c r="CE476" s="344">
        <f>IF((CE$467+$T476*CE$463)&lt;CG$460,($L$18+((CE$467+$T476*CE$463)/CG$460)*($M$18+((CE$467+$T476*CE$463)/CG$460)*($N$18+((CE$467+$T476*CE$463)/CG$460)*($O$18+((CE$467+$T476*CE$463)/CG$460)*($P$18+((CE$467+$T476*CE$463)/CG$460)*($Q$18+((CE$467+$T476*CE$463)/CG$460)*$R$18))))))*(1-($O$31+((CE$467+$T476*CE$463)/CG$460)*($P$31+((CE$467+$T476*CE$463)/CG$460)*($Q$31+((CE$467+$T476*CE$463)/CG$460)*($R$31+((CE$467+$T476*CE$463)/CG$460)*($S$31)))))/100)*CJ$461,)</f>
        <v>0</v>
      </c>
      <c r="CF476" s="344">
        <f>IF((CF$467+$T476*CF$463)&lt;CG$460,($L$18+((CF$467+$T476*CF$463)/CG$460)*($M$18+((CF$467+$T476*CF$463)/CG$460)*($N$18+((CF$467+$T476*CF$463)/CG$460)*($O$18+((CF$467+$T476*CF$463)/CG$460)*($P$18+((CF$467+$T476*CF$463)/CG$460)*($Q$18+((CF$467+$T476*CF$463)/CG$460)*$R$18))))))*(1-($O$31+((CF$467+$T476*CF$463)/CG$460)*($P$31+((CF$467+$T476*CF$463)/CG$460)*($Q$31+((CF$467+$T476*CF$463)/CG$460)*($R$31+((CF$467+$T476*CF$463)/CG$460)*($S$31)))))/100)*CJ$461,)</f>
        <v>0</v>
      </c>
      <c r="CG476" s="344">
        <f>IF((CG$467+$T476*CG$463)&lt;CG$460,($L$18+((CG$467+$T476*CG$463)/CG$460)*($M$18+((CG$467+$T476*CG$463)/CG$460)*($N$18+((CG$467+$T476*CG$463)/CG$460)*($O$18+((CG$467+$T476*CG$463)/CG$460)*($P$18+((CG$467+$T476*CG$463)/CG$460)*($Q$18+((CG$467+$T476*CG$463)/CG$460)*$R$18))))))*(1-($O$31+((CG$467+$T476*CG$463)/CG$460)*($P$31+((CG$467+$T476*CG$463)/CG$460)*($Q$31+((CG$467+$T476*CG$463)/CG$460)*($R$31+((CG$467+$T476*CG$463)/CG$460)*($S$31)))))/100)*CJ$461,)</f>
        <v>0</v>
      </c>
      <c r="CH476" s="318"/>
      <c r="CI476" s="318"/>
      <c r="CJ476" s="318"/>
      <c r="CK476" s="318"/>
      <c r="CL476" s="332"/>
      <c r="CM476" s="207"/>
      <c r="CN476" s="344">
        <f>IF((CN$467+$T476*CN$463)&lt;CQ$460,($L$18+((CN$467+$T476*CN$463)/CQ$460)*($M$18+((CN$467+$T476*CN$463)/CQ$460)*($N$18+((CN$467+$T476*CN$463)/CQ$460)*($O$18+((CN$467+$T476*CN$463)/CQ$460)*($P$18+((CN$467+$T476*CN$463)/CQ$460)*($Q$18+((CN$467+$T476*CN$463)/CQ$460)*$R$18))))))*(1-($O$31+((CN$467+$T476*CN$463)/CQ$460)*($P$31+((CN$467+$T476*CN$463)/CQ$460)*($Q$31+((CN$467+$T476*CN$463)/CQ$460)*($R$31+((CN$467+$T476*CN$463)/CQ$460)*($S$31)))))/100)*CT$461,)</f>
        <v>0</v>
      </c>
      <c r="CO476" s="344">
        <f>IF((CO$467+$T476*CO$463)&lt;CQ$460,($L$18+((CO$467+$T476*CO$463)/CQ$460)*($M$18+((CO$467+$T476*CO$463)/CQ$460)*($N$18+((CO$467+$T476*CO$463)/CQ$460)*($O$18+((CO$467+$T476*CO$463)/CQ$460)*($P$18+((CO$467+$T476*CO$463)/CQ$460)*($Q$18+((CO$467+$T476*CO$463)/CQ$460)*$R$18))))))*(1-($O$31+((CO$467+$T476*CO$463)/CQ$460)*($P$31+((CO$467+$T476*CO$463)/CQ$460)*($Q$31+((CO$467+$T476*CO$463)/CQ$460)*($R$31+((CO$467+$T476*CO$463)/CQ$460)*($S$31)))))/100)*CT$461,)</f>
        <v>0</v>
      </c>
      <c r="CP476" s="344">
        <f>IF((CP$467+$T476*CP$463)&lt;CQ$460,($L$18+((CP$467+$T476*CP$463)/CQ$460)*($M$18+((CP$467+$T476*CP$463)/CQ$460)*($N$18+((CP$467+$T476*CP$463)/CQ$460)*($O$18+((CP$467+$T476*CP$463)/CQ$460)*($P$18+((CP$467+$T476*CP$463)/CQ$460)*($Q$18+((CP$467+$T476*CP$463)/CQ$460)*$R$18))))))*(1-($O$31+((CP$467+$T476*CP$463)/CQ$460)*($P$31+((CP$467+$T476*CP$463)/CQ$460)*($Q$31+((CP$467+$T476*CP$463)/CQ$460)*($R$31+((CP$467+$T476*CP$463)/CQ$460)*($S$31)))))/100)*CT$461,)</f>
        <v>0</v>
      </c>
      <c r="CQ476" s="344">
        <f>IF((CQ$467+$T476*CQ$463)&lt;CQ$460,($L$18+((CQ$467+$T476*CQ$463)/CQ$460)*($M$18+((CQ$467+$T476*CQ$463)/CQ$460)*($N$18+((CQ$467+$T476*CQ$463)/CQ$460)*($O$18+((CQ$467+$T476*CQ$463)/CQ$460)*($P$18+((CQ$467+$T476*CQ$463)/CQ$460)*($Q$18+((CQ$467+$T476*CQ$463)/CQ$460)*$R$18))))))*(1-($O$31+((CQ$467+$T476*CQ$463)/CQ$460)*($P$31+((CQ$467+$T476*CQ$463)/CQ$460)*($Q$31+((CQ$467+$T476*CQ$463)/CQ$460)*($R$31+((CQ$467+$T476*CQ$463)/CQ$460)*($S$31)))))/100)*CT$461,)</f>
        <v>0</v>
      </c>
      <c r="CR476" s="318"/>
      <c r="CS476" s="318"/>
      <c r="CT476" s="318"/>
      <c r="CU476" s="318"/>
      <c r="CV476" s="332"/>
      <c r="CW476" s="207"/>
      <c r="CX476" s="344">
        <f>IF((CX$467+$T476*CX$463)&lt;DA$460,($L$18+((CX$467+$T476*CX$463)/DA$460)*($M$18+((CX$467+$T476*CX$463)/DA$460)*($N$18+((CX$467+$T476*CX$463)/DA$460)*($O$18+((CX$467+$T476*CX$463)/DA$460)*($P$18+((CX$467+$T476*CX$463)/DA$460)*($Q$18+((CX$467+$T476*CX$463)/DA$460)*$R$18))))))*(1-($O$31+((CX$467+$T476*CX$463)/DA$460)*($P$31+((CX$467+$T476*CX$463)/DA$460)*($Q$31+((CX$467+$T476*CX$463)/DA$460)*($R$31+((CX$467+$T476*CX$463)/DA$460)*($S$31)))))/100)*DD$461,)</f>
        <v>0</v>
      </c>
      <c r="CY476" s="344">
        <f>IF((CY$467+$T476*CY$463)&lt;DA$460,($L$18+((CY$467+$T476*CY$463)/DA$460)*($M$18+((CY$467+$T476*CY$463)/DA$460)*($N$18+((CY$467+$T476*CY$463)/DA$460)*($O$18+((CY$467+$T476*CY$463)/DA$460)*($P$18+((CY$467+$T476*CY$463)/DA$460)*($Q$18+((CY$467+$T476*CY$463)/DA$460)*$R$18))))))*(1-($O$31+((CY$467+$T476*CY$463)/DA$460)*($P$31+((CY$467+$T476*CY$463)/DA$460)*($Q$31+((CY$467+$T476*CY$463)/DA$460)*($R$31+((CY$467+$T476*CY$463)/DA$460)*($S$31)))))/100)*DD$461,)</f>
        <v>0</v>
      </c>
      <c r="CZ476" s="344">
        <f>IF((CZ$467+$T476*CZ$463)&lt;DA$460,($L$18+((CZ$467+$T476*CZ$463)/DA$460)*($M$18+((CZ$467+$T476*CZ$463)/DA$460)*($N$18+((CZ$467+$T476*CZ$463)/DA$460)*($O$18+((CZ$467+$T476*CZ$463)/DA$460)*($P$18+((CZ$467+$T476*CZ$463)/DA$460)*($Q$18+((CZ$467+$T476*CZ$463)/DA$460)*$R$18))))))*(1-($O$31+((CZ$467+$T476*CZ$463)/DA$460)*($P$31+((CZ$467+$T476*CZ$463)/DA$460)*($Q$31+((CZ$467+$T476*CZ$463)/DA$460)*($R$31+((CZ$467+$T476*CZ$463)/DA$460)*($S$31)))))/100)*DD$461,)</f>
        <v>0</v>
      </c>
      <c r="DA476" s="344">
        <f>IF((DA$467+$T476*DA$463)&lt;DA$460,($L$18+((DA$467+$T476*DA$463)/DA$460)*($M$18+((DA$467+$T476*DA$463)/DA$460)*($N$18+((DA$467+$T476*DA$463)/DA$460)*($O$18+((DA$467+$T476*DA$463)/DA$460)*($P$18+((DA$467+$T476*DA$463)/DA$460)*($Q$18+((DA$467+$T476*DA$463)/DA$460)*$R$18))))))*(1-($O$31+((DA$467+$T476*DA$463)/DA$460)*($P$31+((DA$467+$T476*DA$463)/DA$460)*($Q$31+((DA$467+$T476*DA$463)/DA$460)*($R$31+((DA$467+$T476*DA$463)/DA$460)*($S$31)))))/100)*DD$461,)</f>
        <v>0</v>
      </c>
      <c r="DB476" s="318"/>
      <c r="DC476" s="318"/>
      <c r="DD476" s="318"/>
      <c r="DE476" s="318"/>
      <c r="DF476" s="332"/>
      <c r="DG476" s="207"/>
      <c r="DH476" s="344">
        <f>IF((DH$467+$T476*DH$463)&lt;DK$460,($L$18+((DH$467+$T476*DH$463)/DK$460)*($M$18+((DH$467+$T476*DH$463)/DK$460)*($N$18+((DH$467+$T476*DH$463)/DK$460)*($O$18+((DH$467+$T476*DH$463)/DK$460)*($P$18+((DH$467+$T476*DH$463)/DK$460)*($Q$18+((DH$467+$T476*DH$463)/DK$460)*$R$18))))))*(1-($O$31+((DH$467+$T476*DH$463)/DK$460)*($P$31+((DH$467+$T476*DH$463)/DK$460)*($Q$31+((DH$467+$T476*DH$463)/DK$460)*($R$31+((DH$467+$T476*DH$463)/DK$460)*($S$31)))))/100)*DN$461,)</f>
        <v>0</v>
      </c>
      <c r="DI476" s="344">
        <f>IF((DI$467+$T476*DI$463)&lt;DK$460,($L$18+((DI$467+$T476*DI$463)/DK$460)*($M$18+((DI$467+$T476*DI$463)/DK$460)*($N$18+((DI$467+$T476*DI$463)/DK$460)*($O$18+((DI$467+$T476*DI$463)/DK$460)*($P$18+((DI$467+$T476*DI$463)/DK$460)*($Q$18+((DI$467+$T476*DI$463)/DK$460)*$R$18))))))*(1-($O$31+((DI$467+$T476*DI$463)/DK$460)*($P$31+((DI$467+$T476*DI$463)/DK$460)*($Q$31+((DI$467+$T476*DI$463)/DK$460)*($R$31+((DI$467+$T476*DI$463)/DK$460)*($S$31)))))/100)*DN$461,)</f>
        <v>0</v>
      </c>
      <c r="DJ476" s="344">
        <f>IF((DJ$467+$T476*DJ$463)&lt;DK$460,($L$18+((DJ$467+$T476*DJ$463)/DK$460)*($M$18+((DJ$467+$T476*DJ$463)/DK$460)*($N$18+((DJ$467+$T476*DJ$463)/DK$460)*($O$18+((DJ$467+$T476*DJ$463)/DK$460)*($P$18+((DJ$467+$T476*DJ$463)/DK$460)*($Q$18+((DJ$467+$T476*DJ$463)/DK$460)*$R$18))))))*(1-($O$31+((DJ$467+$T476*DJ$463)/DK$460)*($P$31+((DJ$467+$T476*DJ$463)/DK$460)*($Q$31+((DJ$467+$T476*DJ$463)/DK$460)*($R$31+((DJ$467+$T476*DJ$463)/DK$460)*($S$31)))))/100)*DN$461,)</f>
        <v>0</v>
      </c>
      <c r="DK476" s="344">
        <f>IF((DK$467+$T476*DK$463)&lt;DK$460,($L$18+((DK$467+$T476*DK$463)/DK$460)*($M$18+((DK$467+$T476*DK$463)/DK$460)*($N$18+((DK$467+$T476*DK$463)/DK$460)*($O$18+((DK$467+$T476*DK$463)/DK$460)*($P$18+((DK$467+$T476*DK$463)/DK$460)*($Q$18+((DK$467+$T476*DK$463)/DK$460)*$R$18))))))*(1-($O$31+((DK$467+$T476*DK$463)/DK$460)*($P$31+((DK$467+$T476*DK$463)/DK$460)*($Q$31+((DK$467+$T476*DK$463)/DK$460)*($R$31+((DK$467+$T476*DK$463)/DK$460)*($S$31)))))/100)*DN$461,)</f>
        <v>0</v>
      </c>
      <c r="DL476" s="318"/>
      <c r="DM476" s="318"/>
      <c r="DN476" s="318"/>
      <c r="DO476" s="318"/>
      <c r="DP476" s="332"/>
      <c r="DQ476" s="207"/>
      <c r="DR476" s="344">
        <f>IF((DR$467+$T476*DR$463)&lt;DU$460,($L$18+((DR$467+$T476*DR$463)/DU$460)*($M$18+((DR$467+$T476*DR$463)/DU$460)*($N$18+((DR$467+$T476*DR$463)/DU$460)*($O$18+((DR$467+$T476*DR$463)/DU$460)*($P$18+((DR$467+$T476*DR$463)/DU$460)*($Q$18+((DR$467+$T476*DR$463)/DU$460)*$R$18))))))*(1-($O$31+((DR$467+$T476*DR$463)/DU$460)*($P$31+((DR$467+$T476*DR$463)/DU$460)*($Q$31+((DR$467+$T476*DR$463)/DU$460)*($R$31+((DR$467+$T476*DR$463)/DU$460)*($S$31)))))/100)*DX$461,)</f>
        <v>0</v>
      </c>
      <c r="DS476" s="344">
        <f>IF((DS$467+$T476*DS$463)&lt;DU$460,($L$18+((DS$467+$T476*DS$463)/DU$460)*($M$18+((DS$467+$T476*DS$463)/DU$460)*($N$18+((DS$467+$T476*DS$463)/DU$460)*($O$18+((DS$467+$T476*DS$463)/DU$460)*($P$18+((DS$467+$T476*DS$463)/DU$460)*($Q$18+((DS$467+$T476*DS$463)/DU$460)*$R$18))))))*(1-($O$31+((DS$467+$T476*DS$463)/DU$460)*($P$31+((DS$467+$T476*DS$463)/DU$460)*($Q$31+((DS$467+$T476*DS$463)/DU$460)*($R$31+((DS$467+$T476*DS$463)/DU$460)*($S$31)))))/100)*DX$461,)</f>
        <v>0</v>
      </c>
      <c r="DT476" s="344">
        <f>IF((DT$467+$T476*DT$463)&lt;DU$460,($L$18+((DT$467+$T476*DT$463)/DU$460)*($M$18+((DT$467+$T476*DT$463)/DU$460)*($N$18+((DT$467+$T476*DT$463)/DU$460)*($O$18+((DT$467+$T476*DT$463)/DU$460)*($P$18+((DT$467+$T476*DT$463)/DU$460)*($Q$18+((DT$467+$T476*DT$463)/DU$460)*$R$18))))))*(1-($O$31+((DT$467+$T476*DT$463)/DU$460)*($P$31+((DT$467+$T476*DT$463)/DU$460)*($Q$31+((DT$467+$T476*DT$463)/DU$460)*($R$31+((DT$467+$T476*DT$463)/DU$460)*($S$31)))))/100)*DX$461,)</f>
        <v>0</v>
      </c>
      <c r="DU476" s="344">
        <f>IF((DU$467+$T476*DU$463)&lt;DU$460,($L$18+((DU$467+$T476*DU$463)/DU$460)*($M$18+((DU$467+$T476*DU$463)/DU$460)*($N$18+((DU$467+$T476*DU$463)/DU$460)*($O$18+((DU$467+$T476*DU$463)/DU$460)*($P$18+((DU$467+$T476*DU$463)/DU$460)*($Q$18+((DU$467+$T476*DU$463)/DU$460)*$R$18))))))*(1-($O$31+((DU$467+$T476*DU$463)/DU$460)*($P$31+((DU$467+$T476*DU$463)/DU$460)*($Q$31+((DU$467+$T476*DU$463)/DU$460)*($R$31+((DU$467+$T476*DU$463)/DU$460)*($S$31)))))/100)*DX$461,)</f>
        <v>0</v>
      </c>
      <c r="DV476" s="318"/>
      <c r="DW476" s="318"/>
      <c r="DX476" s="318"/>
      <c r="DY476" s="318"/>
      <c r="DZ476" s="332"/>
      <c r="EA476" s="207"/>
      <c r="EB476" s="344">
        <f>IF((EB$467+$T476*EB$463)&lt;EE$460,($L$18+((EB$467+$T476*EB$463)/EE$460)*($M$18+((EB$467+$T476*EB$463)/EE$460)*($N$18+((EB$467+$T476*EB$463)/EE$460)*($O$18+((EB$467+$T476*EB$463)/EE$460)*($P$18+((EB$467+$T476*EB$463)/EE$460)*($Q$18+((EB$467+$T476*EB$463)/EE$460)*$R$18))))))*(1-($O$31+((EB$467+$T476*EB$463)/EE$460)*($P$31+((EB$467+$T476*EB$463)/EE$460)*($Q$31+((EB$467+$T476*EB$463)/EE$460)*($R$31+((EB$467+$T476*EB$463)/EE$460)*($S$31)))))/100)*EH$461,)</f>
        <v>0</v>
      </c>
      <c r="EC476" s="344">
        <f>IF((EC$467+$T476*EC$463)&lt;EE$460,($L$18+((EC$467+$T476*EC$463)/EE$460)*($M$18+((EC$467+$T476*EC$463)/EE$460)*($N$18+((EC$467+$T476*EC$463)/EE$460)*($O$18+((EC$467+$T476*EC$463)/EE$460)*($P$18+((EC$467+$T476*EC$463)/EE$460)*($Q$18+((EC$467+$T476*EC$463)/EE$460)*$R$18))))))*(1-($O$31+((EC$467+$T476*EC$463)/EE$460)*($P$31+((EC$467+$T476*EC$463)/EE$460)*($Q$31+((EC$467+$T476*EC$463)/EE$460)*($R$31+((EC$467+$T476*EC$463)/EE$460)*($S$31)))))/100)*EH$461,)</f>
        <v>0</v>
      </c>
      <c r="ED476" s="344">
        <f>IF((ED$467+$T476*ED$463)&lt;EE$460,($L$18+((ED$467+$T476*ED$463)/EE$460)*($M$18+((ED$467+$T476*ED$463)/EE$460)*($N$18+((ED$467+$T476*ED$463)/EE$460)*($O$18+((ED$467+$T476*ED$463)/EE$460)*($P$18+((ED$467+$T476*ED$463)/EE$460)*($Q$18+((ED$467+$T476*ED$463)/EE$460)*$R$18))))))*(1-($O$31+((ED$467+$T476*ED$463)/EE$460)*($P$31+((ED$467+$T476*ED$463)/EE$460)*($Q$31+((ED$467+$T476*ED$463)/EE$460)*($R$31+((ED$467+$T476*ED$463)/EE$460)*($S$31)))))/100)*EH$461,)</f>
        <v>0</v>
      </c>
      <c r="EE476" s="344">
        <f>IF((EE$467+$T476*EE$463)&lt;EE$460,($L$18+((EE$467+$T476*EE$463)/EE$460)*($M$18+((EE$467+$T476*EE$463)/EE$460)*($N$18+((EE$467+$T476*EE$463)/EE$460)*($O$18+((EE$467+$T476*EE$463)/EE$460)*($P$18+((EE$467+$T476*EE$463)/EE$460)*($Q$18+((EE$467+$T476*EE$463)/EE$460)*$R$18))))))*(1-($O$31+((EE$467+$T476*EE$463)/EE$460)*($P$31+((EE$467+$T476*EE$463)/EE$460)*($Q$31+((EE$467+$T476*EE$463)/EE$460)*($R$31+((EE$467+$T476*EE$463)/EE$460)*($S$31)))))/100)*EH$461,)</f>
        <v>0</v>
      </c>
      <c r="EF476" s="318"/>
      <c r="EG476" s="318"/>
      <c r="EH476" s="318"/>
      <c r="EI476" s="318"/>
      <c r="EJ476" s="332"/>
      <c r="EK476" s="207"/>
      <c r="EL476" s="344">
        <f>IF((EL$467+$T476*EL$463)&lt;EO$460,($L$18+((EL$467+$T476*EL$463)/EO$460)*($M$18+((EL$467+$T476*EL$463)/EO$460)*($N$18+((EL$467+$T476*EL$463)/EO$460)*($O$18+((EL$467+$T476*EL$463)/EO$460)*($P$18+((EL$467+$T476*EL$463)/EO$460)*($Q$18+((EL$467+$T476*EL$463)/EO$460)*$R$18))))))*(1-($O$31+((EL$467+$T476*EL$463)/EO$460)*($P$31+((EL$467+$T476*EL$463)/EO$460)*($Q$31+((EL$467+$T476*EL$463)/EO$460)*($R$31+((EL$467+$T476*EL$463)/EO$460)*($S$31)))))/100)*ER$461,)</f>
        <v>0</v>
      </c>
      <c r="EM476" s="344">
        <f>IF((EM$467+$T476*EM$463)&lt;EO$460,($L$18+((EM$467+$T476*EM$463)/EO$460)*($M$18+((EM$467+$T476*EM$463)/EO$460)*($N$18+((EM$467+$T476*EM$463)/EO$460)*($O$18+((EM$467+$T476*EM$463)/EO$460)*($P$18+((EM$467+$T476*EM$463)/EO$460)*($Q$18+((EM$467+$T476*EM$463)/EO$460)*$R$18))))))*(1-($O$31+((EM$467+$T476*EM$463)/EO$460)*($P$31+((EM$467+$T476*EM$463)/EO$460)*($Q$31+((EM$467+$T476*EM$463)/EO$460)*($R$31+((EM$467+$T476*EM$463)/EO$460)*($S$31)))))/100)*ER$461,)</f>
        <v>0</v>
      </c>
      <c r="EN476" s="344">
        <f>IF((EN$467+$T476*EN$463)&lt;EO$460,($L$18+((EN$467+$T476*EN$463)/EO$460)*($M$18+((EN$467+$T476*EN$463)/EO$460)*($N$18+((EN$467+$T476*EN$463)/EO$460)*($O$18+((EN$467+$T476*EN$463)/EO$460)*($P$18+((EN$467+$T476*EN$463)/EO$460)*($Q$18+((EN$467+$T476*EN$463)/EO$460)*$R$18))))))*(1-($O$31+((EN$467+$T476*EN$463)/EO$460)*($P$31+((EN$467+$T476*EN$463)/EO$460)*($Q$31+((EN$467+$T476*EN$463)/EO$460)*($R$31+((EN$467+$T476*EN$463)/EO$460)*($S$31)))))/100)*ER$461,)</f>
        <v>0</v>
      </c>
      <c r="EO476" s="344">
        <f>IF((EO$467+$T476*EO$463)&lt;EO$460,($L$18+((EO$467+$T476*EO$463)/EO$460)*($M$18+((EO$467+$T476*EO$463)/EO$460)*($N$18+((EO$467+$T476*EO$463)/EO$460)*($O$18+((EO$467+$T476*EO$463)/EO$460)*($P$18+((EO$467+$T476*EO$463)/EO$460)*($Q$18+((EO$467+$T476*EO$463)/EO$460)*$R$18))))))*(1-($O$31+((EO$467+$T476*EO$463)/EO$460)*($P$31+((EO$467+$T476*EO$463)/EO$460)*($Q$31+((EO$467+$T476*EO$463)/EO$460)*($R$31+((EO$467+$T476*EO$463)/EO$460)*($S$31)))))/100)*ER$461,)</f>
        <v>0</v>
      </c>
      <c r="EP476" s="318"/>
      <c r="EQ476" s="318"/>
      <c r="ER476" s="318"/>
      <c r="ES476" s="318"/>
      <c r="ET476" s="332"/>
      <c r="EU476" s="207"/>
      <c r="EV476" s="344">
        <f>IF((EV$467+$T476*EV$463)&lt;EY$460,($L$18+((EV$467+$T476*EV$463)/EY$460)*($M$18+((EV$467+$T476*EV$463)/EY$460)*($N$18+((EV$467+$T476*EV$463)/EY$460)*($O$18+((EV$467+$T476*EV$463)/EY$460)*($P$18+((EV$467+$T476*EV$463)/EY$460)*($Q$18+((EV$467+$T476*EV$463)/EY$460)*$R$18))))))*(1-($O$31+((EV$467+$T476*EV$463)/EY$460)*($P$31+((EV$467+$T476*EV$463)/EY$460)*($Q$31+((EV$467+$T476*EV$463)/EY$460)*($R$31+((EV$467+$T476*EV$463)/EY$460)*($S$31)))))/100)*FB$461,)</f>
        <v>0</v>
      </c>
      <c r="EW476" s="344">
        <f>IF((EW$467+$T476*EW$463)&lt;EY$460,($L$18+((EW$467+$T476*EW$463)/EY$460)*($M$18+((EW$467+$T476*EW$463)/EY$460)*($N$18+((EW$467+$T476*EW$463)/EY$460)*($O$18+((EW$467+$T476*EW$463)/EY$460)*($P$18+((EW$467+$T476*EW$463)/EY$460)*($Q$18+((EW$467+$T476*EW$463)/EY$460)*$R$18))))))*(1-($O$31+((EW$467+$T476*EW$463)/EY$460)*($P$31+((EW$467+$T476*EW$463)/EY$460)*($Q$31+((EW$467+$T476*EW$463)/EY$460)*($R$31+((EW$467+$T476*EW$463)/EY$460)*($S$31)))))/100)*FB$461,)</f>
        <v>0</v>
      </c>
      <c r="EX476" s="344">
        <f>IF((EX$467+$T476*EX$463)&lt;EY$460,($L$18+((EX$467+$T476*EX$463)/EY$460)*($M$18+((EX$467+$T476*EX$463)/EY$460)*($N$18+((EX$467+$T476*EX$463)/EY$460)*($O$18+((EX$467+$T476*EX$463)/EY$460)*($P$18+((EX$467+$T476*EX$463)/EY$460)*($Q$18+((EX$467+$T476*EX$463)/EY$460)*$R$18))))))*(1-($O$31+((EX$467+$T476*EX$463)/EY$460)*($P$31+((EX$467+$T476*EX$463)/EY$460)*($Q$31+((EX$467+$T476*EX$463)/EY$460)*($R$31+((EX$467+$T476*EX$463)/EY$460)*($S$31)))))/100)*FB$461,)</f>
        <v>0</v>
      </c>
      <c r="EY476" s="344">
        <f>IF((EY$467+$T476*EY$463)&lt;EY$460,($L$18+((EY$467+$T476*EY$463)/EY$460)*($M$18+((EY$467+$T476*EY$463)/EY$460)*($N$18+((EY$467+$T476*EY$463)/EY$460)*($O$18+((EY$467+$T476*EY$463)/EY$460)*($P$18+((EY$467+$T476*EY$463)/EY$460)*($Q$18+((EY$467+$T476*EY$463)/EY$460)*$R$18))))))*(1-($O$31+((EY$467+$T476*EY$463)/EY$460)*($P$31+((EY$467+$T476*EY$463)/EY$460)*($Q$31+((EY$467+$T476*EY$463)/EY$460)*($R$31+((EY$467+$T476*EY$463)/EY$460)*($S$31)))))/100)*FB$461,)</f>
        <v>0</v>
      </c>
      <c r="EZ476" s="318"/>
      <c r="FA476" s="318"/>
      <c r="FB476" s="318"/>
      <c r="FC476" s="318"/>
      <c r="FD476" s="332"/>
      <c r="FE476" s="207"/>
      <c r="FF476" s="344">
        <f>IF((FF$467+$T476*FF$463)&lt;FI$460,($L$18+((FF$467+$T476*FF$463)/FI$460)*($M$18+((FF$467+$T476*FF$463)/FI$460)*($N$18+((FF$467+$T476*FF$463)/FI$460)*($O$18+((FF$467+$T476*FF$463)/FI$460)*($P$18+((FF$467+$T476*FF$463)/FI$460)*($Q$18+((FF$467+$T476*FF$463)/FI$460)*$R$18))))))*(1-($O$31+((FF$467+$T476*FF$463)/FI$460)*($P$31+((FF$467+$T476*FF$463)/FI$460)*($Q$31+((FF$467+$T476*FF$463)/FI$460)*($R$31+((FF$467+$T476*FF$463)/FI$460)*($S$31)))))/100)*FL$461,)</f>
        <v>0</v>
      </c>
      <c r="FG476" s="344">
        <f>IF((FG$467+$T476*FG$463)&lt;FI$460,($L$18+((FG$467+$T476*FG$463)/FI$460)*($M$18+((FG$467+$T476*FG$463)/FI$460)*($N$18+((FG$467+$T476*FG$463)/FI$460)*($O$18+((FG$467+$T476*FG$463)/FI$460)*($P$18+((FG$467+$T476*FG$463)/FI$460)*($Q$18+((FG$467+$T476*FG$463)/FI$460)*$R$18))))))*(1-($O$31+((FG$467+$T476*FG$463)/FI$460)*($P$31+((FG$467+$T476*FG$463)/FI$460)*($Q$31+((FG$467+$T476*FG$463)/FI$460)*($R$31+((FG$467+$T476*FG$463)/FI$460)*($S$31)))))/100)*FL$461,)</f>
        <v>0</v>
      </c>
      <c r="FH476" s="344">
        <f>IF((FH$467+$T476*FH$463)&lt;FI$460,($L$18+((FH$467+$T476*FH$463)/FI$460)*($M$18+((FH$467+$T476*FH$463)/FI$460)*($N$18+((FH$467+$T476*FH$463)/FI$460)*($O$18+((FH$467+$T476*FH$463)/FI$460)*($P$18+((FH$467+$T476*FH$463)/FI$460)*($Q$18+((FH$467+$T476*FH$463)/FI$460)*$R$18))))))*(1-($O$31+((FH$467+$T476*FH$463)/FI$460)*($P$31+((FH$467+$T476*FH$463)/FI$460)*($Q$31+((FH$467+$T476*FH$463)/FI$460)*($R$31+((FH$467+$T476*FH$463)/FI$460)*($S$31)))))/100)*FL$461,)</f>
        <v>0</v>
      </c>
      <c r="FI476" s="344">
        <f>IF((FI$467+$T476*FI$463)&lt;FI$460,($L$18+((FI$467+$T476*FI$463)/FI$460)*($M$18+((FI$467+$T476*FI$463)/FI$460)*($N$18+((FI$467+$T476*FI$463)/FI$460)*($O$18+((FI$467+$T476*FI$463)/FI$460)*($P$18+((FI$467+$T476*FI$463)/FI$460)*($Q$18+((FI$467+$T476*FI$463)/FI$460)*$R$18))))))*(1-($O$31+((FI$467+$T476*FI$463)/FI$460)*($P$31+((FI$467+$T476*FI$463)/FI$460)*($Q$31+((FI$467+$T476*FI$463)/FI$460)*($R$31+((FI$467+$T476*FI$463)/FI$460)*($S$31)))))/100)*FL$461,)</f>
        <v>0</v>
      </c>
      <c r="FJ476" s="318"/>
      <c r="FK476" s="318"/>
      <c r="FL476" s="318"/>
      <c r="FM476" s="318"/>
      <c r="FN476" s="332"/>
      <c r="FO476" s="207"/>
      <c r="FP476" s="344">
        <f>IF((FP$467+$T476*FP$463)&lt;FS$460,($L$18+((FP$467+$T476*FP$463)/FS$460)*($M$18+((FP$467+$T476*FP$463)/FS$460)*($N$18+((FP$467+$T476*FP$463)/FS$460)*($O$18+((FP$467+$T476*FP$463)/FS$460)*($P$18+((FP$467+$T476*FP$463)/FS$460)*($Q$18+((FP$467+$T476*FP$463)/FS$460)*$R$18))))))*(1-($O$31+((FP$467+$T476*FP$463)/FS$460)*($P$31+((FP$467+$T476*FP$463)/FS$460)*($Q$31+((FP$467+$T476*FP$463)/FS$460)*($R$31+((FP$467+$T476*FP$463)/FS$460)*($S$31)))))/100)*FV$461,)</f>
        <v>0</v>
      </c>
      <c r="FQ476" s="344">
        <f>IF((FQ$467+$T476*FQ$463)&lt;FS$460,($L$18+((FQ$467+$T476*FQ$463)/FS$460)*($M$18+((FQ$467+$T476*FQ$463)/FS$460)*($N$18+((FQ$467+$T476*FQ$463)/FS$460)*($O$18+((FQ$467+$T476*FQ$463)/FS$460)*($P$18+((FQ$467+$T476*FQ$463)/FS$460)*($Q$18+((FQ$467+$T476*FQ$463)/FS$460)*$R$18))))))*(1-($O$31+((FQ$467+$T476*FQ$463)/FS$460)*($P$31+((FQ$467+$T476*FQ$463)/FS$460)*($Q$31+((FQ$467+$T476*FQ$463)/FS$460)*($R$31+((FQ$467+$T476*FQ$463)/FS$460)*($S$31)))))/100)*FV$461,)</f>
        <v>0</v>
      </c>
      <c r="FR476" s="344">
        <f>IF((FR$467+$T476*FR$463)&lt;FS$460,($L$18+((FR$467+$T476*FR$463)/FS$460)*($M$18+((FR$467+$T476*FR$463)/FS$460)*($N$18+((FR$467+$T476*FR$463)/FS$460)*($O$18+((FR$467+$T476*FR$463)/FS$460)*($P$18+((FR$467+$T476*FR$463)/FS$460)*($Q$18+((FR$467+$T476*FR$463)/FS$460)*$R$18))))))*(1-($O$31+((FR$467+$T476*FR$463)/FS$460)*($P$31+((FR$467+$T476*FR$463)/FS$460)*($Q$31+((FR$467+$T476*FR$463)/FS$460)*($R$31+((FR$467+$T476*FR$463)/FS$460)*($S$31)))))/100)*FV$461,)</f>
        <v>0</v>
      </c>
      <c r="FS476" s="344">
        <f>IF((FS$467+$T476*FS$463)&lt;FS$460,($L$18+((FS$467+$T476*FS$463)/FS$460)*($M$18+((FS$467+$T476*FS$463)/FS$460)*($N$18+((FS$467+$T476*FS$463)/FS$460)*($O$18+((FS$467+$T476*FS$463)/FS$460)*($P$18+((FS$467+$T476*FS$463)/FS$460)*($Q$18+((FS$467+$T476*FS$463)/FS$460)*$R$18))))))*(1-($O$31+((FS$467+$T476*FS$463)/FS$460)*($P$31+((FS$467+$T476*FS$463)/FS$460)*($Q$31+((FS$467+$T476*FS$463)/FS$460)*($R$31+((FS$467+$T476*FS$463)/FS$460)*($S$31)))))/100)*FV$461,)</f>
        <v>0</v>
      </c>
      <c r="FT476" s="318"/>
      <c r="FU476" s="318"/>
      <c r="FV476" s="318"/>
      <c r="FW476" s="318"/>
      <c r="FX476" s="332"/>
      <c r="FY476" s="207"/>
      <c r="FZ476" s="344">
        <f>IF((FZ$467+$T476*FZ$463)&lt;GC$460,($L$18+((FZ$467+$T476*FZ$463)/GC$460)*($M$18+((FZ$467+$T476*FZ$463)/GC$460)*($N$18+((FZ$467+$T476*FZ$463)/GC$460)*($O$18+((FZ$467+$T476*FZ$463)/GC$460)*($P$18+((FZ$467+$T476*FZ$463)/GC$460)*($Q$18+((FZ$467+$T476*FZ$463)/GC$460)*$R$18))))))*(1-($O$31+((FZ$467+$T476*FZ$463)/GC$460)*($P$31+((FZ$467+$T476*FZ$463)/GC$460)*($Q$31+((FZ$467+$T476*FZ$463)/GC$460)*($R$31+((FZ$467+$T476*FZ$463)/GC$460)*($S$31)))))/100)*GF$461,)</f>
        <v>0</v>
      </c>
      <c r="GA476" s="344">
        <f>IF((GA$467+$T476*GA$463)&lt;GC$460,($L$18+((GA$467+$T476*GA$463)/GC$460)*($M$18+((GA$467+$T476*GA$463)/GC$460)*($N$18+((GA$467+$T476*GA$463)/GC$460)*($O$18+((GA$467+$T476*GA$463)/GC$460)*($P$18+((GA$467+$T476*GA$463)/GC$460)*($Q$18+((GA$467+$T476*GA$463)/GC$460)*$R$18))))))*(1-($O$31+((GA$467+$T476*GA$463)/GC$460)*($P$31+((GA$467+$T476*GA$463)/GC$460)*($Q$31+((GA$467+$T476*GA$463)/GC$460)*($R$31+((GA$467+$T476*GA$463)/GC$460)*($S$31)))))/100)*GF$461,)</f>
        <v>0</v>
      </c>
      <c r="GB476" s="344">
        <f>IF((GB$467+$T476*GB$463)&lt;GC$460,($L$18+((GB$467+$T476*GB$463)/GC$460)*($M$18+((GB$467+$T476*GB$463)/GC$460)*($N$18+((GB$467+$T476*GB$463)/GC$460)*($O$18+((GB$467+$T476*GB$463)/GC$460)*($P$18+((GB$467+$T476*GB$463)/GC$460)*($Q$18+((GB$467+$T476*GB$463)/GC$460)*$R$18))))))*(1-($O$31+((GB$467+$T476*GB$463)/GC$460)*($P$31+((GB$467+$T476*GB$463)/GC$460)*($Q$31+((GB$467+$T476*GB$463)/GC$460)*($R$31+((GB$467+$T476*GB$463)/GC$460)*($S$31)))))/100)*GF$461,)</f>
        <v>0</v>
      </c>
      <c r="GC476" s="344">
        <f>IF((GC$467+$T476*GC$463)&lt;GC$460,($L$18+((GC$467+$T476*GC$463)/GC$460)*($M$18+((GC$467+$T476*GC$463)/GC$460)*($N$18+((GC$467+$T476*GC$463)/GC$460)*($O$18+((GC$467+$T476*GC$463)/GC$460)*($P$18+((GC$467+$T476*GC$463)/GC$460)*($Q$18+((GC$467+$T476*GC$463)/GC$460)*$R$18))))))*(1-($O$31+((GC$467+$T476*GC$463)/GC$460)*($P$31+((GC$467+$T476*GC$463)/GC$460)*($Q$31+((GC$467+$T476*GC$463)/GC$460)*($R$31+((GC$467+$T476*GC$463)/GC$460)*($S$31)))))/100)*GF$461,)</f>
        <v>0</v>
      </c>
      <c r="GD476" s="318"/>
      <c r="GE476" s="318"/>
      <c r="GF476" s="318"/>
      <c r="GG476" s="318"/>
      <c r="GH476" s="332"/>
      <c r="GI476" s="207"/>
      <c r="GJ476" s="344">
        <f>IF((GJ$467+$T476*GJ$463)&lt;GM$460,($L$18+((GJ$467+$T476*GJ$463)/GM$460)*($M$18+((GJ$467+$T476*GJ$463)/GM$460)*($N$18+((GJ$467+$T476*GJ$463)/GM$460)*($O$18+((GJ$467+$T476*GJ$463)/GM$460)*($P$18+((GJ$467+$T476*GJ$463)/GM$460)*($Q$18+((GJ$467+$T476*GJ$463)/GM$460)*$R$18))))))*(1-($O$31+((GJ$467+$T476*GJ$463)/GM$460)*($P$31+((GJ$467+$T476*GJ$463)/GM$460)*($Q$31+((GJ$467+$T476*GJ$463)/GM$460)*($R$31+((GJ$467+$T476*GJ$463)/GM$460)*($S$31)))))/100)*GP$461,)</f>
        <v>0</v>
      </c>
      <c r="GK476" s="344">
        <f>IF((GK$467+$T476*GK$463)&lt;GM$460,($L$18+((GK$467+$T476*GK$463)/GM$460)*($M$18+((GK$467+$T476*GK$463)/GM$460)*($N$18+((GK$467+$T476*GK$463)/GM$460)*($O$18+((GK$467+$T476*GK$463)/GM$460)*($P$18+((GK$467+$T476*GK$463)/GM$460)*($Q$18+((GK$467+$T476*GK$463)/GM$460)*$R$18))))))*(1-($O$31+((GK$467+$T476*GK$463)/GM$460)*($P$31+((GK$467+$T476*GK$463)/GM$460)*($Q$31+((GK$467+$T476*GK$463)/GM$460)*($R$31+((GK$467+$T476*GK$463)/GM$460)*($S$31)))))/100)*GP$461,)</f>
        <v>0</v>
      </c>
      <c r="GL476" s="344">
        <f>IF((GL$467+$T476*GL$463)&lt;GM$460,($L$18+((GL$467+$T476*GL$463)/GM$460)*($M$18+((GL$467+$T476*GL$463)/GM$460)*($N$18+((GL$467+$T476*GL$463)/GM$460)*($O$18+((GL$467+$T476*GL$463)/GM$460)*($P$18+((GL$467+$T476*GL$463)/GM$460)*($Q$18+((GL$467+$T476*GL$463)/GM$460)*$R$18))))))*(1-($O$31+((GL$467+$T476*GL$463)/GM$460)*($P$31+((GL$467+$T476*GL$463)/GM$460)*($Q$31+((GL$467+$T476*GL$463)/GM$460)*($R$31+((GL$467+$T476*GL$463)/GM$460)*($S$31)))))/100)*GP$461,)</f>
        <v>0</v>
      </c>
      <c r="GM476" s="344">
        <f>IF((GM$467+$T476*GM$463)&lt;GM$460,($L$18+((GM$467+$T476*GM$463)/GM$460)*($M$18+((GM$467+$T476*GM$463)/GM$460)*($N$18+((GM$467+$T476*GM$463)/GM$460)*($O$18+((GM$467+$T476*GM$463)/GM$460)*($P$18+((GM$467+$T476*GM$463)/GM$460)*($Q$18+((GM$467+$T476*GM$463)/GM$460)*$R$18))))))*(1-($O$31+((GM$467+$T476*GM$463)/GM$460)*($P$31+((GM$467+$T476*GM$463)/GM$460)*($Q$31+((GM$467+$T476*GM$463)/GM$460)*($R$31+((GM$467+$T476*GM$463)/GM$460)*($S$31)))))/100)*GP$461,)</f>
        <v>0</v>
      </c>
      <c r="GN476" s="318"/>
      <c r="GO476" s="318"/>
      <c r="GP476" s="318"/>
      <c r="GQ476" s="318"/>
      <c r="GR476" s="332"/>
      <c r="GS476" s="207"/>
      <c r="GT476" s="344">
        <f>IF((GT$467+$T476*GT$463)&lt;GW$460,($L$18+((GT$467+$T476*GT$463)/GW$460)*($M$18+((GT$467+$T476*GT$463)/GW$460)*($N$18+((GT$467+$T476*GT$463)/GW$460)*($O$18+((GT$467+$T476*GT$463)/GW$460)*($P$18+((GT$467+$T476*GT$463)/GW$460)*($Q$18+((GT$467+$T476*GT$463)/GW$460)*$R$18))))))*(1-($O$31+((GT$467+$T476*GT$463)/GW$460)*($P$31+((GT$467+$T476*GT$463)/GW$460)*($Q$31+((GT$467+$T476*GT$463)/GW$460)*($R$31+((GT$467+$T476*GT$463)/GW$460)*($S$31)))))/100)*GZ$461,)</f>
        <v>0</v>
      </c>
      <c r="GU476" s="344">
        <f>IF((GU$467+$T476*GU$463)&lt;GW$460,($L$18+((GU$467+$T476*GU$463)/GW$460)*($M$18+((GU$467+$T476*GU$463)/GW$460)*($N$18+((GU$467+$T476*GU$463)/GW$460)*($O$18+((GU$467+$T476*GU$463)/GW$460)*($P$18+((GU$467+$T476*GU$463)/GW$460)*($Q$18+((GU$467+$T476*GU$463)/GW$460)*$R$18))))))*(1-($O$31+((GU$467+$T476*GU$463)/GW$460)*($P$31+((GU$467+$T476*GU$463)/GW$460)*($Q$31+((GU$467+$T476*GU$463)/GW$460)*($R$31+((GU$467+$T476*GU$463)/GW$460)*($S$31)))))/100)*GZ$461,)</f>
        <v>0</v>
      </c>
      <c r="GV476" s="344">
        <f>IF((GV$467+$T476*GV$463)&lt;GW$460,($L$18+((GV$467+$T476*GV$463)/GW$460)*($M$18+((GV$467+$T476*GV$463)/GW$460)*($N$18+((GV$467+$T476*GV$463)/GW$460)*($O$18+((GV$467+$T476*GV$463)/GW$460)*($P$18+((GV$467+$T476*GV$463)/GW$460)*($Q$18+((GV$467+$T476*GV$463)/GW$460)*$R$18))))))*(1-($O$31+((GV$467+$T476*GV$463)/GW$460)*($P$31+((GV$467+$T476*GV$463)/GW$460)*($Q$31+((GV$467+$T476*GV$463)/GW$460)*($R$31+((GV$467+$T476*GV$463)/GW$460)*($S$31)))))/100)*GZ$461,)</f>
        <v>0</v>
      </c>
      <c r="GW476" s="344">
        <f>IF((GW$467+$T476*GW$463)&lt;GW$460,($L$18+((GW$467+$T476*GW$463)/GW$460)*($M$18+((GW$467+$T476*GW$463)/GW$460)*($N$18+((GW$467+$T476*GW$463)/GW$460)*($O$18+((GW$467+$T476*GW$463)/GW$460)*($P$18+((GW$467+$T476*GW$463)/GW$460)*($Q$18+((GW$467+$T476*GW$463)/GW$460)*$R$18))))))*(1-($O$31+((GW$467+$T476*GW$463)/GW$460)*($P$31+((GW$467+$T476*GW$463)/GW$460)*($Q$31+((GW$467+$T476*GW$463)/GW$460)*($R$31+((GW$467+$T476*GW$463)/GW$460)*($S$31)))))/100)*GZ$461,)</f>
        <v>0</v>
      </c>
      <c r="GX476" s="318"/>
      <c r="GY476" s="318"/>
      <c r="GZ476" s="318"/>
      <c r="HA476" s="318"/>
      <c r="HB476" s="332"/>
      <c r="HC476" s="207"/>
      <c r="HD476" s="344">
        <f>IF((HD$467+$T476*HD$463)&lt;HG$460,($L$18+((HD$467+$T476*HD$463)/HG$460)*($M$18+((HD$467+$T476*HD$463)/HG$460)*($N$18+((HD$467+$T476*HD$463)/HG$460)*($O$18+((HD$467+$T476*HD$463)/HG$460)*($P$18+((HD$467+$T476*HD$463)/HG$460)*($Q$18+((HD$467+$T476*HD$463)/HG$460)*$R$18))))))*(1-($O$31+((HD$467+$T476*HD$463)/HG$460)*($P$31+((HD$467+$T476*HD$463)/HG$460)*($Q$31+((HD$467+$T476*HD$463)/HG$460)*($R$31+((HD$467+$T476*HD$463)/HG$460)*($S$31)))))/100)*HJ$461,)</f>
        <v>0</v>
      </c>
      <c r="HE476" s="344">
        <f>IF((HE$467+$T476*HE$463)&lt;HG$460,($L$18+((HE$467+$T476*HE$463)/HG$460)*($M$18+((HE$467+$T476*HE$463)/HG$460)*($N$18+((HE$467+$T476*HE$463)/HG$460)*($O$18+((HE$467+$T476*HE$463)/HG$460)*($P$18+((HE$467+$T476*HE$463)/HG$460)*($Q$18+((HE$467+$T476*HE$463)/HG$460)*$R$18))))))*(1-($O$31+((HE$467+$T476*HE$463)/HG$460)*($P$31+((HE$467+$T476*HE$463)/HG$460)*($Q$31+((HE$467+$T476*HE$463)/HG$460)*($R$31+((HE$467+$T476*HE$463)/HG$460)*($S$31)))))/100)*HJ$461,)</f>
        <v>0</v>
      </c>
      <c r="HF476" s="344">
        <f>IF((HF$467+$T476*HF$463)&lt;HG$460,($L$18+((HF$467+$T476*HF$463)/HG$460)*($M$18+((HF$467+$T476*HF$463)/HG$460)*($N$18+((HF$467+$T476*HF$463)/HG$460)*($O$18+((HF$467+$T476*HF$463)/HG$460)*($P$18+((HF$467+$T476*HF$463)/HG$460)*($Q$18+((HF$467+$T476*HF$463)/HG$460)*$R$18))))))*(1-($O$31+((HF$467+$T476*HF$463)/HG$460)*($P$31+((HF$467+$T476*HF$463)/HG$460)*($Q$31+((HF$467+$T476*HF$463)/HG$460)*($R$31+((HF$467+$T476*HF$463)/HG$460)*($S$31)))))/100)*HJ$461,)</f>
        <v>0</v>
      </c>
      <c r="HG476" s="344">
        <f>IF((HG$467+$T476*HG$463)&lt;HG$460,($L$18+((HG$467+$T476*HG$463)/HG$460)*($M$18+((HG$467+$T476*HG$463)/HG$460)*($N$18+((HG$467+$T476*HG$463)/HG$460)*($O$18+((HG$467+$T476*HG$463)/HG$460)*($P$18+((HG$467+$T476*HG$463)/HG$460)*($Q$18+((HG$467+$T476*HG$463)/HG$460)*$R$18))))))*(1-($O$31+((HG$467+$T476*HG$463)/HG$460)*($P$31+((HG$467+$T476*HG$463)/HG$460)*($Q$31+((HG$467+$T476*HG$463)/HG$460)*($R$31+((HG$467+$T476*HG$463)/HG$460)*($S$31)))))/100)*HJ$461,)</f>
        <v>0</v>
      </c>
      <c r="HH476" s="318"/>
      <c r="HI476" s="318"/>
      <c r="HJ476" s="318"/>
      <c r="HK476" s="318"/>
      <c r="HL476" s="332"/>
      <c r="HM476" s="207"/>
      <c r="HN476" s="344">
        <f>IF((HN$467+$T476*HN$463)&lt;HQ$460,($L$18+((HN$467+$T476*HN$463)/HQ$460)*($M$18+((HN$467+$T476*HN$463)/HQ$460)*($N$18+((HN$467+$T476*HN$463)/HQ$460)*($O$18+((HN$467+$T476*HN$463)/HQ$460)*($P$18+((HN$467+$T476*HN$463)/HQ$460)*($Q$18+((HN$467+$T476*HN$463)/HQ$460)*$R$18))))))*(1-($O$31+((HN$467+$T476*HN$463)/HQ$460)*($P$31+((HN$467+$T476*HN$463)/HQ$460)*($Q$31+((HN$467+$T476*HN$463)/HQ$460)*($R$31+((HN$467+$T476*HN$463)/HQ$460)*($S$31)))))/100)*HT$461,)</f>
        <v>0</v>
      </c>
      <c r="HO476" s="344">
        <f>IF((HO$467+$T476*HO$463)&lt;HQ$460,($L$18+((HO$467+$T476*HO$463)/HQ$460)*($M$18+((HO$467+$T476*HO$463)/HQ$460)*($N$18+((HO$467+$T476*HO$463)/HQ$460)*($O$18+((HO$467+$T476*HO$463)/HQ$460)*($P$18+((HO$467+$T476*HO$463)/HQ$460)*($Q$18+((HO$467+$T476*HO$463)/HQ$460)*$R$18))))))*(1-($O$31+((HO$467+$T476*HO$463)/HQ$460)*($P$31+((HO$467+$T476*HO$463)/HQ$460)*($Q$31+((HO$467+$T476*HO$463)/HQ$460)*($R$31+((HO$467+$T476*HO$463)/HQ$460)*($S$31)))))/100)*HT$461,)</f>
        <v>0</v>
      </c>
      <c r="HP476" s="344">
        <f>IF((HP$467+$T476*HP$463)&lt;HQ$460,($L$18+((HP$467+$T476*HP$463)/HQ$460)*($M$18+((HP$467+$T476*HP$463)/HQ$460)*($N$18+((HP$467+$T476*HP$463)/HQ$460)*($O$18+((HP$467+$T476*HP$463)/HQ$460)*($P$18+((HP$467+$T476*HP$463)/HQ$460)*($Q$18+((HP$467+$T476*HP$463)/HQ$460)*$R$18))))))*(1-($O$31+((HP$467+$T476*HP$463)/HQ$460)*($P$31+((HP$467+$T476*HP$463)/HQ$460)*($Q$31+((HP$467+$T476*HP$463)/HQ$460)*($R$31+((HP$467+$T476*HP$463)/HQ$460)*($S$31)))))/100)*HT$461,)</f>
        <v>0</v>
      </c>
      <c r="HQ476" s="344">
        <f>IF((HQ$467+$T476*HQ$463)&lt;HQ$460,($L$18+((HQ$467+$T476*HQ$463)/HQ$460)*($M$18+((HQ$467+$T476*HQ$463)/HQ$460)*($N$18+((HQ$467+$T476*HQ$463)/HQ$460)*($O$18+((HQ$467+$T476*HQ$463)/HQ$460)*($P$18+((HQ$467+$T476*HQ$463)/HQ$460)*($Q$18+((HQ$467+$T476*HQ$463)/HQ$460)*$R$18))))))*(1-($O$31+((HQ$467+$T476*HQ$463)/HQ$460)*($P$31+((HQ$467+$T476*HQ$463)/HQ$460)*($Q$31+((HQ$467+$T476*HQ$463)/HQ$460)*($R$31+((HQ$467+$T476*HQ$463)/HQ$460)*($S$31)))))/100)*HT$461,)</f>
        <v>0</v>
      </c>
      <c r="HR476" s="318"/>
      <c r="HS476" s="318"/>
      <c r="HT476" s="318"/>
      <c r="HU476" s="318"/>
      <c r="HV476" s="332"/>
      <c r="HW476" s="207"/>
      <c r="HX476" s="344">
        <f>IF((HX$467+$T476*HX$463)&lt;IA$460,($L$18+((HX$467+$T476*HX$463)/IA$460)*($M$18+((HX$467+$T476*HX$463)/IA$460)*($N$18+((HX$467+$T476*HX$463)/IA$460)*($O$18+((HX$467+$T476*HX$463)/IA$460)*($P$18+((HX$467+$T476*HX$463)/IA$460)*($Q$18+((HX$467+$T476*HX$463)/IA$460)*$R$18))))))*(1-($O$31+((HX$467+$T476*HX$463)/IA$460)*($P$31+((HX$467+$T476*HX$463)/IA$460)*($Q$31+((HX$467+$T476*HX$463)/IA$460)*($R$31+((HX$467+$T476*HX$463)/IA$460)*($S$31)))))/100)*ID$461,)</f>
        <v>0</v>
      </c>
      <c r="HY476" s="344">
        <f>IF((HY$467+$T476*HY$463)&lt;IA$460,($L$18+((HY$467+$T476*HY$463)/IA$460)*($M$18+((HY$467+$T476*HY$463)/IA$460)*($N$18+((HY$467+$T476*HY$463)/IA$460)*($O$18+((HY$467+$T476*HY$463)/IA$460)*($P$18+((HY$467+$T476*HY$463)/IA$460)*($Q$18+((HY$467+$T476*HY$463)/IA$460)*$R$18))))))*(1-($O$31+((HY$467+$T476*HY$463)/IA$460)*($P$31+((HY$467+$T476*HY$463)/IA$460)*($Q$31+((HY$467+$T476*HY$463)/IA$460)*($R$31+((HY$467+$T476*HY$463)/IA$460)*($S$31)))))/100)*ID$461,)</f>
        <v>0</v>
      </c>
      <c r="HZ476" s="344">
        <f>IF((HZ$467+$T476*HZ$463)&lt;IA$460,($L$18+((HZ$467+$T476*HZ$463)/IA$460)*($M$18+((HZ$467+$T476*HZ$463)/IA$460)*($N$18+((HZ$467+$T476*HZ$463)/IA$460)*($O$18+((HZ$467+$T476*HZ$463)/IA$460)*($P$18+((HZ$467+$T476*HZ$463)/IA$460)*($Q$18+((HZ$467+$T476*HZ$463)/IA$460)*$R$18))))))*(1-($O$31+((HZ$467+$T476*HZ$463)/IA$460)*($P$31+((HZ$467+$T476*HZ$463)/IA$460)*($Q$31+((HZ$467+$T476*HZ$463)/IA$460)*($R$31+((HZ$467+$T476*HZ$463)/IA$460)*($S$31)))))/100)*ID$461,)</f>
        <v>0</v>
      </c>
      <c r="IA476" s="344">
        <f>IF((IA$467+$T476*IA$463)&lt;IA$460,($L$18+((IA$467+$T476*IA$463)/IA$460)*($M$18+((IA$467+$T476*IA$463)/IA$460)*($N$18+((IA$467+$T476*IA$463)/IA$460)*($O$18+((IA$467+$T476*IA$463)/IA$460)*($P$18+((IA$467+$T476*IA$463)/IA$460)*($Q$18+((IA$467+$T476*IA$463)/IA$460)*$R$18))))))*(1-($O$31+((IA$467+$T476*IA$463)/IA$460)*($P$31+((IA$467+$T476*IA$463)/IA$460)*($Q$31+((IA$467+$T476*IA$463)/IA$460)*($R$31+((IA$467+$T476*IA$463)/IA$460)*($S$31)))))/100)*ID$461,)</f>
        <v>0</v>
      </c>
      <c r="IB476" s="318"/>
      <c r="IC476" s="318"/>
      <c r="ID476" s="318"/>
      <c r="IE476" s="318"/>
      <c r="IF476" s="332"/>
      <c r="IG476" s="207"/>
      <c r="IH476" s="344">
        <f>IF((IH$467+$T476*IH$463)&lt;IK$460,($L$18+((IH$467+$T476*IH$463)/IK$460)*($M$18+((IH$467+$T476*IH$463)/IK$460)*($N$18+((IH$467+$T476*IH$463)/IK$460)*($O$18+((IH$467+$T476*IH$463)/IK$460)*($P$18+((IH$467+$T476*IH$463)/IK$460)*($Q$18+((IH$467+$T476*IH$463)/IK$460)*$R$18))))))*(1-($O$31+((IH$467+$T476*IH$463)/IK$460)*($P$31+((IH$467+$T476*IH$463)/IK$460)*($Q$31+((IH$467+$T476*IH$463)/IK$460)*($R$31+((IH$467+$T476*IH$463)/IK$460)*($S$31)))))/100)*IN$461,)</f>
        <v>0</v>
      </c>
      <c r="II476" s="344">
        <f>IF((II$467+$T476*II$463)&lt;IK$460,($L$18+((II$467+$T476*II$463)/IK$460)*($M$18+((II$467+$T476*II$463)/IK$460)*($N$18+((II$467+$T476*II$463)/IK$460)*($O$18+((II$467+$T476*II$463)/IK$460)*($P$18+((II$467+$T476*II$463)/IK$460)*($Q$18+((II$467+$T476*II$463)/IK$460)*$R$18))))))*(1-($O$31+((II$467+$T476*II$463)/IK$460)*($P$31+((II$467+$T476*II$463)/IK$460)*($Q$31+((II$467+$T476*II$463)/IK$460)*($R$31+((II$467+$T476*II$463)/IK$460)*($S$31)))))/100)*IN$461,)</f>
        <v>0</v>
      </c>
      <c r="IJ476" s="344">
        <f>IF((IJ$467+$T476*IJ$463)&lt;IK$460,($L$18+((IJ$467+$T476*IJ$463)/IK$460)*($M$18+((IJ$467+$T476*IJ$463)/IK$460)*($N$18+((IJ$467+$T476*IJ$463)/IK$460)*($O$18+((IJ$467+$T476*IJ$463)/IK$460)*($P$18+((IJ$467+$T476*IJ$463)/IK$460)*($Q$18+((IJ$467+$T476*IJ$463)/IK$460)*$R$18))))))*(1-($O$31+((IJ$467+$T476*IJ$463)/IK$460)*($P$31+((IJ$467+$T476*IJ$463)/IK$460)*($Q$31+((IJ$467+$T476*IJ$463)/IK$460)*($R$31+((IJ$467+$T476*IJ$463)/IK$460)*($S$31)))))/100)*IN$461,)</f>
        <v>0</v>
      </c>
      <c r="IK476" s="344">
        <f>IF((IK$467+$T476*IK$463)&lt;IK$460,($L$18+((IK$467+$T476*IK$463)/IK$460)*($M$18+((IK$467+$T476*IK$463)/IK$460)*($N$18+((IK$467+$T476*IK$463)/IK$460)*($O$18+((IK$467+$T476*IK$463)/IK$460)*($P$18+((IK$467+$T476*IK$463)/IK$460)*($Q$18+((IK$467+$T476*IK$463)/IK$460)*$R$18))))))*(1-($O$31+((IK$467+$T476*IK$463)/IK$460)*($P$31+((IK$467+$T476*IK$463)/IK$460)*($Q$31+((IK$467+$T476*IK$463)/IK$460)*($R$31+((IK$467+$T476*IK$463)/IK$460)*($S$31)))))/100)*IN$461,)</f>
        <v>0</v>
      </c>
      <c r="IL476" s="318"/>
      <c r="IM476" s="318"/>
      <c r="IN476" s="318"/>
      <c r="IO476" s="318"/>
    </row>
    <row r="477" spans="1:249" ht="12.75">
      <c r="A477" s="339"/>
      <c r="B477" s="319"/>
      <c r="C477" s="323"/>
      <c r="D477" s="332"/>
      <c r="E477" s="321"/>
      <c r="F477" s="318"/>
      <c r="G477" s="318"/>
      <c r="H477" s="318"/>
      <c r="I477" s="318"/>
      <c r="K477" s="318"/>
      <c r="L477" s="318"/>
      <c r="M477" s="318"/>
      <c r="N477" s="318"/>
      <c r="O477" s="318"/>
      <c r="P477" s="318"/>
      <c r="Q477" s="318"/>
      <c r="R477" s="318"/>
      <c r="S477" s="318">
        <v>8</v>
      </c>
      <c r="T477" s="332">
        <v>8</v>
      </c>
      <c r="U477" s="207"/>
      <c r="V477" s="344">
        <f>IF((V$467+$T477*V$463)&lt;Y$460,($L$18+((V$467+$T477*V$463)/Y$460)*($M$18+((V$467+$T477*V$463)/Y$460)*($N$18+((V$467+$T477*V$463)/Y$460)*($O$18+((V$467+$T477*V$463)/Y$460)*($P$18+((V$467+$T477*V$463)/Y$460)*($Q$18+((V$467+$T477*V$463)/Y$460)*$R$18))))))*(1-($O$31+((V$467+$T477*V$463)/Y$460)*($P$31+((V$467+$T477*V$463)/Y$460)*($Q$31+((V$467+$T477*V$463)/Y$460)*($R$31+((V$467+$T477*V$463)/Y$460)*($S$31)))))/100)*AB$461,)</f>
        <v>0</v>
      </c>
      <c r="W477" s="344">
        <f>IF((W$467+$T477*W$463)&lt;Y$460,($L$18+((W$467+$T477*W$463)/Y$460)*($M$18+((W$467+$T477*W$463)/Y$460)*($N$18+((W$467+$T477*W$463)/Y$460)*($O$18+((W$467+$T477*W$463)/Y$460)*($P$18+((W$467+$T477*W$463)/Y$460)*($Q$18+((W$467+$T477*W$463)/Y$460)*$R$18))))))*(1-($O$31+((W$467+$T477*W$463)/Y$460)*($P$31+((W$467+$T477*W$463)/Y$460)*($Q$31+((W$467+$T477*W$463)/Y$460)*($R$31+((W$467+$T477*W$463)/Y$460)*($S$31)))))/100)*AB$461,)</f>
        <v>0</v>
      </c>
      <c r="X477" s="344">
        <f>IF((X$467+$T477*X$463)&lt;Y$460,($L$18+((X$467+$T477*X$463)/Y$460)*($M$18+((X$467+$T477*X$463)/Y$460)*($N$18+((X$467+$T477*X$463)/Y$460)*($O$18+((X$467+$T477*X$463)/Y$460)*($P$18+((X$467+$T477*X$463)/Y$460)*($Q$18+((X$467+$T477*X$463)/Y$460)*$R$18))))))*(1-($O$31+((X$467+$T477*X$463)/Y$460)*($P$31+((X$467+$T477*X$463)/Y$460)*($Q$31+((X$467+$T477*X$463)/Y$460)*($R$31+((X$467+$T477*X$463)/Y$460)*($S$31)))))/100)*AB$461,)</f>
        <v>0</v>
      </c>
      <c r="Y477" s="344">
        <f>IF((Y$467+$T477*Y$463)&lt;Y$460,($L$18+((Y$467+$T477*Y$463)/Y$460)*($M$18+((Y$467+$T477*Y$463)/Y$460)*($N$18+((Y$467+$T477*Y$463)/Y$460)*($O$18+((Y$467+$T477*Y$463)/Y$460)*($P$18+((Y$467+$T477*Y$463)/Y$460)*($Q$18+((Y$467+$T477*Y$463)/Y$460)*$R$18))))))*(1-($O$31+((Y$467+$T477*Y$463)/Y$460)*($P$31+((Y$467+$T477*Y$463)/Y$460)*($Q$31+((Y$467+$T477*Y$463)/Y$460)*($R$31+((Y$467+$T477*Y$463)/Y$460)*($S$31)))))/100)*AB$461,)</f>
        <v>0</v>
      </c>
      <c r="Z477" s="318"/>
      <c r="AA477" s="318"/>
      <c r="AB477" s="318"/>
      <c r="AC477" s="318"/>
      <c r="AD477" s="332"/>
      <c r="AE477" s="207"/>
      <c r="AF477" s="344">
        <f>IF((AF$467+$T477*AF$463)&lt;AI$460,($L$18+((AF$467+$T477*AF$463)/AI$460)*($M$18+((AF$467+$T477*AF$463)/AI$460)*($N$18+((AF$467+$T477*AF$463)/AI$460)*($O$18+((AF$467+$T477*AF$463)/AI$460)*($P$18+((AF$467+$T477*AF$463)/AI$460)*($Q$18+((AF$467+$T477*AF$463)/AI$460)*$R$18))))))*(1-($O$31+((AF$467+$T477*AF$463)/AI$460)*($P$31+((AF$467+$T477*AF$463)/AI$460)*($Q$31+((AF$467+$T477*AF$463)/AI$460)*($R$31+((AF$467+$T477*AF$463)/AI$460)*($S$31)))))/100)*AL$461,)</f>
        <v>0</v>
      </c>
      <c r="AG477" s="344">
        <f>IF((AG$467+$T477*AG$463)&lt;AI$460,($L$18+((AG$467+$T477*AG$463)/AI$460)*($M$18+((AG$467+$T477*AG$463)/AI$460)*($N$18+((AG$467+$T477*AG$463)/AI$460)*($O$18+((AG$467+$T477*AG$463)/AI$460)*($P$18+((AG$467+$T477*AG$463)/AI$460)*($Q$18+((AG$467+$T477*AG$463)/AI$460)*$R$18))))))*(1-($O$31+((AG$467+$T477*AG$463)/AI$460)*($P$31+((AG$467+$T477*AG$463)/AI$460)*($Q$31+((AG$467+$T477*AG$463)/AI$460)*($R$31+((AG$467+$T477*AG$463)/AI$460)*($S$31)))))/100)*AL$461,)</f>
        <v>0</v>
      </c>
      <c r="AH477" s="344">
        <f>IF((AH$467+$T477*AH$463)&lt;AI$460,($L$18+((AH$467+$T477*AH$463)/AI$460)*($M$18+((AH$467+$T477*AH$463)/AI$460)*($N$18+((AH$467+$T477*AH$463)/AI$460)*($O$18+((AH$467+$T477*AH$463)/AI$460)*($P$18+((AH$467+$T477*AH$463)/AI$460)*($Q$18+((AH$467+$T477*AH$463)/AI$460)*$R$18))))))*(1-($O$31+((AH$467+$T477*AH$463)/AI$460)*($P$31+((AH$467+$T477*AH$463)/AI$460)*($Q$31+((AH$467+$T477*AH$463)/AI$460)*($R$31+((AH$467+$T477*AH$463)/AI$460)*($S$31)))))/100)*AL$461,)</f>
        <v>0</v>
      </c>
      <c r="AI477" s="344">
        <f>IF((AI$467+$T477*AI$463)&lt;AI$460,($L$18+((AI$467+$T477*AI$463)/AI$460)*($M$18+((AI$467+$T477*AI$463)/AI$460)*($N$18+((AI$467+$T477*AI$463)/AI$460)*($O$18+((AI$467+$T477*AI$463)/AI$460)*($P$18+((AI$467+$T477*AI$463)/AI$460)*($Q$18+((AI$467+$T477*AI$463)/AI$460)*$R$18))))))*(1-($O$31+((AI$467+$T477*AI$463)/AI$460)*($P$31+((AI$467+$T477*AI$463)/AI$460)*($Q$31+((AI$467+$T477*AI$463)/AI$460)*($R$31+((AI$467+$T477*AI$463)/AI$460)*($S$31)))))/100)*AL$461,)</f>
        <v>0</v>
      </c>
      <c r="AJ477" s="318"/>
      <c r="AK477" s="318"/>
      <c r="AL477" s="318"/>
      <c r="AM477" s="318"/>
      <c r="AN477" s="332"/>
      <c r="AO477" s="207"/>
      <c r="AP477" s="344">
        <f>IF((AP$467+$T477*AP$463)&lt;AS$460,($L$18+((AP$467+$T477*AP$463)/AS$460)*($M$18+((AP$467+$T477*AP$463)/AS$460)*($N$18+((AP$467+$T477*AP$463)/AS$460)*($O$18+((AP$467+$T477*AP$463)/AS$460)*($P$18+((AP$467+$T477*AP$463)/AS$460)*($Q$18+((AP$467+$T477*AP$463)/AS$460)*$R$18))))))*(1-($O$31+((AP$467+$T477*AP$463)/AS$460)*($P$31+((AP$467+$T477*AP$463)/AS$460)*($Q$31+((AP$467+$T477*AP$463)/AS$460)*($R$31+((AP$467+$T477*AP$463)/AS$460)*($S$31)))))/100)*AV$461,)</f>
        <v>0</v>
      </c>
      <c r="AQ477" s="344">
        <f>IF((AQ$467+$T477*AQ$463)&lt;AS$460,($L$18+((AQ$467+$T477*AQ$463)/AS$460)*($M$18+((AQ$467+$T477*AQ$463)/AS$460)*($N$18+((AQ$467+$T477*AQ$463)/AS$460)*($O$18+((AQ$467+$T477*AQ$463)/AS$460)*($P$18+((AQ$467+$T477*AQ$463)/AS$460)*($Q$18+((AQ$467+$T477*AQ$463)/AS$460)*$R$18))))))*(1-($O$31+((AQ$467+$T477*AQ$463)/AS$460)*($P$31+((AQ$467+$T477*AQ$463)/AS$460)*($Q$31+((AQ$467+$T477*AQ$463)/AS$460)*($R$31+((AQ$467+$T477*AQ$463)/AS$460)*($S$31)))))/100)*AV$461,)</f>
        <v>0</v>
      </c>
      <c r="AR477" s="344">
        <f>IF((AR$467+$T477*AR$463)&lt;AS$460,($L$18+((AR$467+$T477*AR$463)/AS$460)*($M$18+((AR$467+$T477*AR$463)/AS$460)*($N$18+((AR$467+$T477*AR$463)/AS$460)*($O$18+((AR$467+$T477*AR$463)/AS$460)*($P$18+((AR$467+$T477*AR$463)/AS$460)*($Q$18+((AR$467+$T477*AR$463)/AS$460)*$R$18))))))*(1-($O$31+((AR$467+$T477*AR$463)/AS$460)*($P$31+((AR$467+$T477*AR$463)/AS$460)*($Q$31+((AR$467+$T477*AR$463)/AS$460)*($R$31+((AR$467+$T477*AR$463)/AS$460)*($S$31)))))/100)*AV$461,)</f>
        <v>0</v>
      </c>
      <c r="AS477" s="344">
        <f>IF((AS$467+$T477*AS$463)&lt;AS$460,($L$18+((AS$467+$T477*AS$463)/AS$460)*($M$18+((AS$467+$T477*AS$463)/AS$460)*($N$18+((AS$467+$T477*AS$463)/AS$460)*($O$18+((AS$467+$T477*AS$463)/AS$460)*($P$18+((AS$467+$T477*AS$463)/AS$460)*($Q$18+((AS$467+$T477*AS$463)/AS$460)*$R$18))))))*(1-($O$31+((AS$467+$T477*AS$463)/AS$460)*($P$31+((AS$467+$T477*AS$463)/AS$460)*($Q$31+((AS$467+$T477*AS$463)/AS$460)*($R$31+((AS$467+$T477*AS$463)/AS$460)*($S$31)))))/100)*AV$461,)</f>
        <v>0</v>
      </c>
      <c r="AT477" s="318"/>
      <c r="AU477" s="318"/>
      <c r="AV477" s="318"/>
      <c r="AW477" s="318"/>
      <c r="AX477" s="332"/>
      <c r="AY477" s="207"/>
      <c r="AZ477" s="344">
        <f>IF((AZ$467+$T477*AZ$463)&lt;BC$460,($L$18+((AZ$467+$T477*AZ$463)/BC$460)*($M$18+((AZ$467+$T477*AZ$463)/BC$460)*($N$18+((AZ$467+$T477*AZ$463)/BC$460)*($O$18+((AZ$467+$T477*AZ$463)/BC$460)*($P$18+((AZ$467+$T477*AZ$463)/BC$460)*($Q$18+((AZ$467+$T477*AZ$463)/BC$460)*$R$18))))))*(1-($O$31+((AZ$467+$T477*AZ$463)/BC$460)*($P$31+((AZ$467+$T477*AZ$463)/BC$460)*($Q$31+((AZ$467+$T477*AZ$463)/BC$460)*($R$31+((AZ$467+$T477*AZ$463)/BC$460)*($S$31)))))/100)*BF$461,)</f>
        <v>0</v>
      </c>
      <c r="BA477" s="344">
        <f>IF((BA$467+$T477*BA$463)&lt;BC$460,($L$18+((BA$467+$T477*BA$463)/BC$460)*($M$18+((BA$467+$T477*BA$463)/BC$460)*($N$18+((BA$467+$T477*BA$463)/BC$460)*($O$18+((BA$467+$T477*BA$463)/BC$460)*($P$18+((BA$467+$T477*BA$463)/BC$460)*($Q$18+((BA$467+$T477*BA$463)/BC$460)*$R$18))))))*(1-($O$31+((BA$467+$T477*BA$463)/BC$460)*($P$31+((BA$467+$T477*BA$463)/BC$460)*($Q$31+((BA$467+$T477*BA$463)/BC$460)*($R$31+((BA$467+$T477*BA$463)/BC$460)*($S$31)))))/100)*BF$461,)</f>
        <v>0</v>
      </c>
      <c r="BB477" s="344">
        <f>IF((BB$467+$T477*BB$463)&lt;BC$460,($L$18+((BB$467+$T477*BB$463)/BC$460)*($M$18+((BB$467+$T477*BB$463)/BC$460)*($N$18+((BB$467+$T477*BB$463)/BC$460)*($O$18+((BB$467+$T477*BB$463)/BC$460)*($P$18+((BB$467+$T477*BB$463)/BC$460)*($Q$18+((BB$467+$T477*BB$463)/BC$460)*$R$18))))))*(1-($O$31+((BB$467+$T477*BB$463)/BC$460)*($P$31+((BB$467+$T477*BB$463)/BC$460)*($Q$31+((BB$467+$T477*BB$463)/BC$460)*($R$31+((BB$467+$T477*BB$463)/BC$460)*($S$31)))))/100)*BF$461,)</f>
        <v>0</v>
      </c>
      <c r="BC477" s="344">
        <f>IF((BC$467+$T477*BC$463)&lt;BC$460,($L$18+((BC$467+$T477*BC$463)/BC$460)*($M$18+((BC$467+$T477*BC$463)/BC$460)*($N$18+((BC$467+$T477*BC$463)/BC$460)*($O$18+((BC$467+$T477*BC$463)/BC$460)*($P$18+((BC$467+$T477*BC$463)/BC$460)*($Q$18+((BC$467+$T477*BC$463)/BC$460)*$R$18))))))*(1-($O$31+((BC$467+$T477*BC$463)/BC$460)*($P$31+((BC$467+$T477*BC$463)/BC$460)*($Q$31+((BC$467+$T477*BC$463)/BC$460)*($R$31+((BC$467+$T477*BC$463)/BC$460)*($S$31)))))/100)*BF$461,)</f>
        <v>0</v>
      </c>
      <c r="BD477" s="318"/>
      <c r="BE477" s="318"/>
      <c r="BF477" s="318"/>
      <c r="BG477" s="318"/>
      <c r="BH477" s="332"/>
      <c r="BI477" s="207"/>
      <c r="BJ477" s="344">
        <f>IF((BJ$467+$T477*BJ$463)&lt;BM$460,($L$18+((BJ$467+$T477*BJ$463)/BM$460)*($M$18+((BJ$467+$T477*BJ$463)/BM$460)*($N$18+((BJ$467+$T477*BJ$463)/BM$460)*($O$18+((BJ$467+$T477*BJ$463)/BM$460)*($P$18+((BJ$467+$T477*BJ$463)/BM$460)*($Q$18+((BJ$467+$T477*BJ$463)/BM$460)*$R$18))))))*(1-($O$31+((BJ$467+$T477*BJ$463)/BM$460)*($P$31+((BJ$467+$T477*BJ$463)/BM$460)*($Q$31+((BJ$467+$T477*BJ$463)/BM$460)*($R$31+((BJ$467+$T477*BJ$463)/BM$460)*($S$31)))))/100)*BP$461,)</f>
        <v>0</v>
      </c>
      <c r="BK477" s="344">
        <f>IF((BK$467+$T477*BK$463)&lt;BM$460,($L$18+((BK$467+$T477*BK$463)/BM$460)*($M$18+((BK$467+$T477*BK$463)/BM$460)*($N$18+((BK$467+$T477*BK$463)/BM$460)*($O$18+((BK$467+$T477*BK$463)/BM$460)*($P$18+((BK$467+$T477*BK$463)/BM$460)*($Q$18+((BK$467+$T477*BK$463)/BM$460)*$R$18))))))*(1-($O$31+((BK$467+$T477*BK$463)/BM$460)*($P$31+((BK$467+$T477*BK$463)/BM$460)*($Q$31+((BK$467+$T477*BK$463)/BM$460)*($R$31+((BK$467+$T477*BK$463)/BM$460)*($S$31)))))/100)*BP$461,)</f>
        <v>0</v>
      </c>
      <c r="BL477" s="344">
        <f>IF((BL$467+$T477*BL$463)&lt;BM$460,($L$18+((BL$467+$T477*BL$463)/BM$460)*($M$18+((BL$467+$T477*BL$463)/BM$460)*($N$18+((BL$467+$T477*BL$463)/BM$460)*($O$18+((BL$467+$T477*BL$463)/BM$460)*($P$18+((BL$467+$T477*BL$463)/BM$460)*($Q$18+((BL$467+$T477*BL$463)/BM$460)*$R$18))))))*(1-($O$31+((BL$467+$T477*BL$463)/BM$460)*($P$31+((BL$467+$T477*BL$463)/BM$460)*($Q$31+((BL$467+$T477*BL$463)/BM$460)*($R$31+((BL$467+$T477*BL$463)/BM$460)*($S$31)))))/100)*BP$461,)</f>
        <v>0</v>
      </c>
      <c r="BM477" s="344">
        <f>IF((BM$467+$T477*BM$463)&lt;BM$460,($L$18+((BM$467+$T477*BM$463)/BM$460)*($M$18+((BM$467+$T477*BM$463)/BM$460)*($N$18+((BM$467+$T477*BM$463)/BM$460)*($O$18+((BM$467+$T477*BM$463)/BM$460)*($P$18+((BM$467+$T477*BM$463)/BM$460)*($Q$18+((BM$467+$T477*BM$463)/BM$460)*$R$18))))))*(1-($O$31+((BM$467+$T477*BM$463)/BM$460)*($P$31+((BM$467+$T477*BM$463)/BM$460)*($Q$31+((BM$467+$T477*BM$463)/BM$460)*($R$31+((BM$467+$T477*BM$463)/BM$460)*($S$31)))))/100)*BP$461,)</f>
        <v>0</v>
      </c>
      <c r="BN477" s="318"/>
      <c r="BO477" s="318"/>
      <c r="BP477" s="318"/>
      <c r="BQ477" s="318"/>
      <c r="BR477" s="332"/>
      <c r="BS477" s="207"/>
      <c r="BT477" s="344">
        <f>IF((BT$467+$T477*BT$463)&lt;BW$460,($L$18+((BT$467+$T477*BT$463)/BW$460)*($M$18+((BT$467+$T477*BT$463)/BW$460)*($N$18+((BT$467+$T477*BT$463)/BW$460)*($O$18+((BT$467+$T477*BT$463)/BW$460)*($P$18+((BT$467+$T477*BT$463)/BW$460)*($Q$18+((BT$467+$T477*BT$463)/BW$460)*$R$18))))))*(1-($O$31+((BT$467+$T477*BT$463)/BW$460)*($P$31+((BT$467+$T477*BT$463)/BW$460)*($Q$31+((BT$467+$T477*BT$463)/BW$460)*($R$31+((BT$467+$T477*BT$463)/BW$460)*($S$31)))))/100)*BZ$461,)</f>
        <v>0</v>
      </c>
      <c r="BU477" s="344">
        <f>IF((BU$467+$T477*BU$463)&lt;BW$460,($L$18+((BU$467+$T477*BU$463)/BW$460)*($M$18+((BU$467+$T477*BU$463)/BW$460)*($N$18+((BU$467+$T477*BU$463)/BW$460)*($O$18+((BU$467+$T477*BU$463)/BW$460)*($P$18+((BU$467+$T477*BU$463)/BW$460)*($Q$18+((BU$467+$T477*BU$463)/BW$460)*$R$18))))))*(1-($O$31+((BU$467+$T477*BU$463)/BW$460)*($P$31+((BU$467+$T477*BU$463)/BW$460)*($Q$31+((BU$467+$T477*BU$463)/BW$460)*($R$31+((BU$467+$T477*BU$463)/BW$460)*($S$31)))))/100)*BZ$461,)</f>
        <v>0</v>
      </c>
      <c r="BV477" s="344">
        <f>IF((BV$467+$T477*BV$463)&lt;BW$460,($L$18+((BV$467+$T477*BV$463)/BW$460)*($M$18+((BV$467+$T477*BV$463)/BW$460)*($N$18+((BV$467+$T477*BV$463)/BW$460)*($O$18+((BV$467+$T477*BV$463)/BW$460)*($P$18+((BV$467+$T477*BV$463)/BW$460)*($Q$18+((BV$467+$T477*BV$463)/BW$460)*$R$18))))))*(1-($O$31+((BV$467+$T477*BV$463)/BW$460)*($P$31+((BV$467+$T477*BV$463)/BW$460)*($Q$31+((BV$467+$T477*BV$463)/BW$460)*($R$31+((BV$467+$T477*BV$463)/BW$460)*($S$31)))))/100)*BZ$461,)</f>
        <v>0</v>
      </c>
      <c r="BW477" s="344">
        <f>IF((BW$467+$T477*BW$463)&lt;BW$460,($L$18+((BW$467+$T477*BW$463)/BW$460)*($M$18+((BW$467+$T477*BW$463)/BW$460)*($N$18+((BW$467+$T477*BW$463)/BW$460)*($O$18+((BW$467+$T477*BW$463)/BW$460)*($P$18+((BW$467+$T477*BW$463)/BW$460)*($Q$18+((BW$467+$T477*BW$463)/BW$460)*$R$18))))))*(1-($O$31+((BW$467+$T477*BW$463)/BW$460)*($P$31+((BW$467+$T477*BW$463)/BW$460)*($Q$31+((BW$467+$T477*BW$463)/BW$460)*($R$31+((BW$467+$T477*BW$463)/BW$460)*($S$31)))))/100)*BZ$461,)</f>
        <v>0</v>
      </c>
      <c r="BX477" s="318"/>
      <c r="BY477" s="318"/>
      <c r="BZ477" s="318"/>
      <c r="CA477" s="318"/>
      <c r="CB477" s="332"/>
      <c r="CC477" s="207"/>
      <c r="CD477" s="344">
        <f>IF((CD$467+$T477*CD$463)&lt;CG$460,($L$18+((CD$467+$T477*CD$463)/CG$460)*($M$18+((CD$467+$T477*CD$463)/CG$460)*($N$18+((CD$467+$T477*CD$463)/CG$460)*($O$18+((CD$467+$T477*CD$463)/CG$460)*($P$18+((CD$467+$T477*CD$463)/CG$460)*($Q$18+((CD$467+$T477*CD$463)/CG$460)*$R$18))))))*(1-($O$31+((CD$467+$T477*CD$463)/CG$460)*($P$31+((CD$467+$T477*CD$463)/CG$460)*($Q$31+((CD$467+$T477*CD$463)/CG$460)*($R$31+((CD$467+$T477*CD$463)/CG$460)*($S$31)))))/100)*CJ$461,)</f>
        <v>0</v>
      </c>
      <c r="CE477" s="344">
        <f>IF((CE$467+$T477*CE$463)&lt;CG$460,($L$18+((CE$467+$T477*CE$463)/CG$460)*($M$18+((CE$467+$T477*CE$463)/CG$460)*($N$18+((CE$467+$T477*CE$463)/CG$460)*($O$18+((CE$467+$T477*CE$463)/CG$460)*($P$18+((CE$467+$T477*CE$463)/CG$460)*($Q$18+((CE$467+$T477*CE$463)/CG$460)*$R$18))))))*(1-($O$31+((CE$467+$T477*CE$463)/CG$460)*($P$31+((CE$467+$T477*CE$463)/CG$460)*($Q$31+((CE$467+$T477*CE$463)/CG$460)*($R$31+((CE$467+$T477*CE$463)/CG$460)*($S$31)))))/100)*CJ$461,)</f>
        <v>0</v>
      </c>
      <c r="CF477" s="344">
        <f>IF((CF$467+$T477*CF$463)&lt;CG$460,($L$18+((CF$467+$T477*CF$463)/CG$460)*($M$18+((CF$467+$T477*CF$463)/CG$460)*($N$18+((CF$467+$T477*CF$463)/CG$460)*($O$18+((CF$467+$T477*CF$463)/CG$460)*($P$18+((CF$467+$T477*CF$463)/CG$460)*($Q$18+((CF$467+$T477*CF$463)/CG$460)*$R$18))))))*(1-($O$31+((CF$467+$T477*CF$463)/CG$460)*($P$31+((CF$467+$T477*CF$463)/CG$460)*($Q$31+((CF$467+$T477*CF$463)/CG$460)*($R$31+((CF$467+$T477*CF$463)/CG$460)*($S$31)))))/100)*CJ$461,)</f>
        <v>0</v>
      </c>
      <c r="CG477" s="344">
        <f>IF((CG$467+$T477*CG$463)&lt;CG$460,($L$18+((CG$467+$T477*CG$463)/CG$460)*($M$18+((CG$467+$T477*CG$463)/CG$460)*($N$18+((CG$467+$T477*CG$463)/CG$460)*($O$18+((CG$467+$T477*CG$463)/CG$460)*($P$18+((CG$467+$T477*CG$463)/CG$460)*($Q$18+((CG$467+$T477*CG$463)/CG$460)*$R$18))))))*(1-($O$31+((CG$467+$T477*CG$463)/CG$460)*($P$31+((CG$467+$T477*CG$463)/CG$460)*($Q$31+((CG$467+$T477*CG$463)/CG$460)*($R$31+((CG$467+$T477*CG$463)/CG$460)*($S$31)))))/100)*CJ$461,)</f>
        <v>0</v>
      </c>
      <c r="CH477" s="318"/>
      <c r="CI477" s="318"/>
      <c r="CJ477" s="318"/>
      <c r="CK477" s="318"/>
      <c r="CL477" s="332"/>
      <c r="CM477" s="207"/>
      <c r="CN477" s="344">
        <f>IF((CN$467+$T477*CN$463)&lt;CQ$460,($L$18+((CN$467+$T477*CN$463)/CQ$460)*($M$18+((CN$467+$T477*CN$463)/CQ$460)*($N$18+((CN$467+$T477*CN$463)/CQ$460)*($O$18+((CN$467+$T477*CN$463)/CQ$460)*($P$18+((CN$467+$T477*CN$463)/CQ$460)*($Q$18+((CN$467+$T477*CN$463)/CQ$460)*$R$18))))))*(1-($O$31+((CN$467+$T477*CN$463)/CQ$460)*($P$31+((CN$467+$T477*CN$463)/CQ$460)*($Q$31+((CN$467+$T477*CN$463)/CQ$460)*($R$31+((CN$467+$T477*CN$463)/CQ$460)*($S$31)))))/100)*CT$461,)</f>
        <v>0</v>
      </c>
      <c r="CO477" s="344">
        <f>IF((CO$467+$T477*CO$463)&lt;CQ$460,($L$18+((CO$467+$T477*CO$463)/CQ$460)*($M$18+((CO$467+$T477*CO$463)/CQ$460)*($N$18+((CO$467+$T477*CO$463)/CQ$460)*($O$18+((CO$467+$T477*CO$463)/CQ$460)*($P$18+((CO$467+$T477*CO$463)/CQ$460)*($Q$18+((CO$467+$T477*CO$463)/CQ$460)*$R$18))))))*(1-($O$31+((CO$467+$T477*CO$463)/CQ$460)*($P$31+((CO$467+$T477*CO$463)/CQ$460)*($Q$31+((CO$467+$T477*CO$463)/CQ$460)*($R$31+((CO$467+$T477*CO$463)/CQ$460)*($S$31)))))/100)*CT$461,)</f>
        <v>0</v>
      </c>
      <c r="CP477" s="344">
        <f>IF((CP$467+$T477*CP$463)&lt;CQ$460,($L$18+((CP$467+$T477*CP$463)/CQ$460)*($M$18+((CP$467+$T477*CP$463)/CQ$460)*($N$18+((CP$467+$T477*CP$463)/CQ$460)*($O$18+((CP$467+$T477*CP$463)/CQ$460)*($P$18+((CP$467+$T477*CP$463)/CQ$460)*($Q$18+((CP$467+$T477*CP$463)/CQ$460)*$R$18))))))*(1-($O$31+((CP$467+$T477*CP$463)/CQ$460)*($P$31+((CP$467+$T477*CP$463)/CQ$460)*($Q$31+((CP$467+$T477*CP$463)/CQ$460)*($R$31+((CP$467+$T477*CP$463)/CQ$460)*($S$31)))))/100)*CT$461,)</f>
        <v>0</v>
      </c>
      <c r="CQ477" s="344">
        <f>IF((CQ$467+$T477*CQ$463)&lt;CQ$460,($L$18+((CQ$467+$T477*CQ$463)/CQ$460)*($M$18+((CQ$467+$T477*CQ$463)/CQ$460)*($N$18+((CQ$467+$T477*CQ$463)/CQ$460)*($O$18+((CQ$467+$T477*CQ$463)/CQ$460)*($P$18+((CQ$467+$T477*CQ$463)/CQ$460)*($Q$18+((CQ$467+$T477*CQ$463)/CQ$460)*$R$18))))))*(1-($O$31+((CQ$467+$T477*CQ$463)/CQ$460)*($P$31+((CQ$467+$T477*CQ$463)/CQ$460)*($Q$31+((CQ$467+$T477*CQ$463)/CQ$460)*($R$31+((CQ$467+$T477*CQ$463)/CQ$460)*($S$31)))))/100)*CT$461,)</f>
        <v>0</v>
      </c>
      <c r="CR477" s="318"/>
      <c r="CS477" s="318"/>
      <c r="CT477" s="318"/>
      <c r="CU477" s="318"/>
      <c r="CV477" s="332"/>
      <c r="CW477" s="207"/>
      <c r="CX477" s="344">
        <f>IF((CX$467+$T477*CX$463)&lt;DA$460,($L$18+((CX$467+$T477*CX$463)/DA$460)*($M$18+((CX$467+$T477*CX$463)/DA$460)*($N$18+((CX$467+$T477*CX$463)/DA$460)*($O$18+((CX$467+$T477*CX$463)/DA$460)*($P$18+((CX$467+$T477*CX$463)/DA$460)*($Q$18+((CX$467+$T477*CX$463)/DA$460)*$R$18))))))*(1-($O$31+((CX$467+$T477*CX$463)/DA$460)*($P$31+((CX$467+$T477*CX$463)/DA$460)*($Q$31+((CX$467+$T477*CX$463)/DA$460)*($R$31+((CX$467+$T477*CX$463)/DA$460)*($S$31)))))/100)*DD$461,)</f>
        <v>0</v>
      </c>
      <c r="CY477" s="344">
        <f>IF((CY$467+$T477*CY$463)&lt;DA$460,($L$18+((CY$467+$T477*CY$463)/DA$460)*($M$18+((CY$467+$T477*CY$463)/DA$460)*($N$18+((CY$467+$T477*CY$463)/DA$460)*($O$18+((CY$467+$T477*CY$463)/DA$460)*($P$18+((CY$467+$T477*CY$463)/DA$460)*($Q$18+((CY$467+$T477*CY$463)/DA$460)*$R$18))))))*(1-($O$31+((CY$467+$T477*CY$463)/DA$460)*($P$31+((CY$467+$T477*CY$463)/DA$460)*($Q$31+((CY$467+$T477*CY$463)/DA$460)*($R$31+((CY$467+$T477*CY$463)/DA$460)*($S$31)))))/100)*DD$461,)</f>
        <v>0</v>
      </c>
      <c r="CZ477" s="344">
        <f>IF((CZ$467+$T477*CZ$463)&lt;DA$460,($L$18+((CZ$467+$T477*CZ$463)/DA$460)*($M$18+((CZ$467+$T477*CZ$463)/DA$460)*($N$18+((CZ$467+$T477*CZ$463)/DA$460)*($O$18+((CZ$467+$T477*CZ$463)/DA$460)*($P$18+((CZ$467+$T477*CZ$463)/DA$460)*($Q$18+((CZ$467+$T477*CZ$463)/DA$460)*$R$18))))))*(1-($O$31+((CZ$467+$T477*CZ$463)/DA$460)*($P$31+((CZ$467+$T477*CZ$463)/DA$460)*($Q$31+((CZ$467+$T477*CZ$463)/DA$460)*($R$31+((CZ$467+$T477*CZ$463)/DA$460)*($S$31)))))/100)*DD$461,)</f>
        <v>0</v>
      </c>
      <c r="DA477" s="344">
        <f>IF((DA$467+$T477*DA$463)&lt;DA$460,($L$18+((DA$467+$T477*DA$463)/DA$460)*($M$18+((DA$467+$T477*DA$463)/DA$460)*($N$18+((DA$467+$T477*DA$463)/DA$460)*($O$18+((DA$467+$T477*DA$463)/DA$460)*($P$18+((DA$467+$T477*DA$463)/DA$460)*($Q$18+((DA$467+$T477*DA$463)/DA$460)*$R$18))))))*(1-($O$31+((DA$467+$T477*DA$463)/DA$460)*($P$31+((DA$467+$T477*DA$463)/DA$460)*($Q$31+((DA$467+$T477*DA$463)/DA$460)*($R$31+((DA$467+$T477*DA$463)/DA$460)*($S$31)))))/100)*DD$461,)</f>
        <v>0</v>
      </c>
      <c r="DB477" s="318"/>
      <c r="DC477" s="318"/>
      <c r="DD477" s="318"/>
      <c r="DE477" s="318"/>
      <c r="DF477" s="332"/>
      <c r="DG477" s="207"/>
      <c r="DH477" s="344">
        <f>IF((DH$467+$T477*DH$463)&lt;DK$460,($L$18+((DH$467+$T477*DH$463)/DK$460)*($M$18+((DH$467+$T477*DH$463)/DK$460)*($N$18+((DH$467+$T477*DH$463)/DK$460)*($O$18+((DH$467+$T477*DH$463)/DK$460)*($P$18+((DH$467+$T477*DH$463)/DK$460)*($Q$18+((DH$467+$T477*DH$463)/DK$460)*$R$18))))))*(1-($O$31+((DH$467+$T477*DH$463)/DK$460)*($P$31+((DH$467+$T477*DH$463)/DK$460)*($Q$31+((DH$467+$T477*DH$463)/DK$460)*($R$31+((DH$467+$T477*DH$463)/DK$460)*($S$31)))))/100)*DN$461,)</f>
        <v>0</v>
      </c>
      <c r="DI477" s="344">
        <f>IF((DI$467+$T477*DI$463)&lt;DK$460,($L$18+((DI$467+$T477*DI$463)/DK$460)*($M$18+((DI$467+$T477*DI$463)/DK$460)*($N$18+((DI$467+$T477*DI$463)/DK$460)*($O$18+((DI$467+$T477*DI$463)/DK$460)*($P$18+((DI$467+$T477*DI$463)/DK$460)*($Q$18+((DI$467+$T477*DI$463)/DK$460)*$R$18))))))*(1-($O$31+((DI$467+$T477*DI$463)/DK$460)*($P$31+((DI$467+$T477*DI$463)/DK$460)*($Q$31+((DI$467+$T477*DI$463)/DK$460)*($R$31+((DI$467+$T477*DI$463)/DK$460)*($S$31)))))/100)*DN$461,)</f>
        <v>0</v>
      </c>
      <c r="DJ477" s="344">
        <f>IF((DJ$467+$T477*DJ$463)&lt;DK$460,($L$18+((DJ$467+$T477*DJ$463)/DK$460)*($M$18+((DJ$467+$T477*DJ$463)/DK$460)*($N$18+((DJ$467+$T477*DJ$463)/DK$460)*($O$18+((DJ$467+$T477*DJ$463)/DK$460)*($P$18+((DJ$467+$T477*DJ$463)/DK$460)*($Q$18+((DJ$467+$T477*DJ$463)/DK$460)*$R$18))))))*(1-($O$31+((DJ$467+$T477*DJ$463)/DK$460)*($P$31+((DJ$467+$T477*DJ$463)/DK$460)*($Q$31+((DJ$467+$T477*DJ$463)/DK$460)*($R$31+((DJ$467+$T477*DJ$463)/DK$460)*($S$31)))))/100)*DN$461,)</f>
        <v>0</v>
      </c>
      <c r="DK477" s="344">
        <f>IF((DK$467+$T477*DK$463)&lt;DK$460,($L$18+((DK$467+$T477*DK$463)/DK$460)*($M$18+((DK$467+$T477*DK$463)/DK$460)*($N$18+((DK$467+$T477*DK$463)/DK$460)*($O$18+((DK$467+$T477*DK$463)/DK$460)*($P$18+((DK$467+$T477*DK$463)/DK$460)*($Q$18+((DK$467+$T477*DK$463)/DK$460)*$R$18))))))*(1-($O$31+((DK$467+$T477*DK$463)/DK$460)*($P$31+((DK$467+$T477*DK$463)/DK$460)*($Q$31+((DK$467+$T477*DK$463)/DK$460)*($R$31+((DK$467+$T477*DK$463)/DK$460)*($S$31)))))/100)*DN$461,)</f>
        <v>0</v>
      </c>
      <c r="DL477" s="318"/>
      <c r="DM477" s="318"/>
      <c r="DN477" s="318"/>
      <c r="DO477" s="318"/>
      <c r="DP477" s="332"/>
      <c r="DQ477" s="207"/>
      <c r="DR477" s="344">
        <f>IF((DR$467+$T477*DR$463)&lt;DU$460,($L$18+((DR$467+$T477*DR$463)/DU$460)*($M$18+((DR$467+$T477*DR$463)/DU$460)*($N$18+((DR$467+$T477*DR$463)/DU$460)*($O$18+((DR$467+$T477*DR$463)/DU$460)*($P$18+((DR$467+$T477*DR$463)/DU$460)*($Q$18+((DR$467+$T477*DR$463)/DU$460)*$R$18))))))*(1-($O$31+((DR$467+$T477*DR$463)/DU$460)*($P$31+((DR$467+$T477*DR$463)/DU$460)*($Q$31+((DR$467+$T477*DR$463)/DU$460)*($R$31+((DR$467+$T477*DR$463)/DU$460)*($S$31)))))/100)*DX$461,)</f>
        <v>0</v>
      </c>
      <c r="DS477" s="344">
        <f>IF((DS$467+$T477*DS$463)&lt;DU$460,($L$18+((DS$467+$T477*DS$463)/DU$460)*($M$18+((DS$467+$T477*DS$463)/DU$460)*($N$18+((DS$467+$T477*DS$463)/DU$460)*($O$18+((DS$467+$T477*DS$463)/DU$460)*($P$18+((DS$467+$T477*DS$463)/DU$460)*($Q$18+((DS$467+$T477*DS$463)/DU$460)*$R$18))))))*(1-($O$31+((DS$467+$T477*DS$463)/DU$460)*($P$31+((DS$467+$T477*DS$463)/DU$460)*($Q$31+((DS$467+$T477*DS$463)/DU$460)*($R$31+((DS$467+$T477*DS$463)/DU$460)*($S$31)))))/100)*DX$461,)</f>
        <v>0</v>
      </c>
      <c r="DT477" s="344">
        <f>IF((DT$467+$T477*DT$463)&lt;DU$460,($L$18+((DT$467+$T477*DT$463)/DU$460)*($M$18+((DT$467+$T477*DT$463)/DU$460)*($N$18+((DT$467+$T477*DT$463)/DU$460)*($O$18+((DT$467+$T477*DT$463)/DU$460)*($P$18+((DT$467+$T477*DT$463)/DU$460)*($Q$18+((DT$467+$T477*DT$463)/DU$460)*$R$18))))))*(1-($O$31+((DT$467+$T477*DT$463)/DU$460)*($P$31+((DT$467+$T477*DT$463)/DU$460)*($Q$31+((DT$467+$T477*DT$463)/DU$460)*($R$31+((DT$467+$T477*DT$463)/DU$460)*($S$31)))))/100)*DX$461,)</f>
        <v>0</v>
      </c>
      <c r="DU477" s="344">
        <f>IF((DU$467+$T477*DU$463)&lt;DU$460,($L$18+((DU$467+$T477*DU$463)/DU$460)*($M$18+((DU$467+$T477*DU$463)/DU$460)*($N$18+((DU$467+$T477*DU$463)/DU$460)*($O$18+((DU$467+$T477*DU$463)/DU$460)*($P$18+((DU$467+$T477*DU$463)/DU$460)*($Q$18+((DU$467+$T477*DU$463)/DU$460)*$R$18))))))*(1-($O$31+((DU$467+$T477*DU$463)/DU$460)*($P$31+((DU$467+$T477*DU$463)/DU$460)*($Q$31+((DU$467+$T477*DU$463)/DU$460)*($R$31+((DU$467+$T477*DU$463)/DU$460)*($S$31)))))/100)*DX$461,)</f>
        <v>0</v>
      </c>
      <c r="DV477" s="318"/>
      <c r="DW477" s="318"/>
      <c r="DX477" s="318"/>
      <c r="DY477" s="318"/>
      <c r="DZ477" s="332"/>
      <c r="EA477" s="207"/>
      <c r="EB477" s="344">
        <f>IF((EB$467+$T477*EB$463)&lt;EE$460,($L$18+((EB$467+$T477*EB$463)/EE$460)*($M$18+((EB$467+$T477*EB$463)/EE$460)*($N$18+((EB$467+$T477*EB$463)/EE$460)*($O$18+((EB$467+$T477*EB$463)/EE$460)*($P$18+((EB$467+$T477*EB$463)/EE$460)*($Q$18+((EB$467+$T477*EB$463)/EE$460)*$R$18))))))*(1-($O$31+((EB$467+$T477*EB$463)/EE$460)*($P$31+((EB$467+$T477*EB$463)/EE$460)*($Q$31+((EB$467+$T477*EB$463)/EE$460)*($R$31+((EB$467+$T477*EB$463)/EE$460)*($S$31)))))/100)*EH$461,)</f>
        <v>0</v>
      </c>
      <c r="EC477" s="344">
        <f>IF((EC$467+$T477*EC$463)&lt;EE$460,($L$18+((EC$467+$T477*EC$463)/EE$460)*($M$18+((EC$467+$T477*EC$463)/EE$460)*($N$18+((EC$467+$T477*EC$463)/EE$460)*($O$18+((EC$467+$T477*EC$463)/EE$460)*($P$18+((EC$467+$T477*EC$463)/EE$460)*($Q$18+((EC$467+$T477*EC$463)/EE$460)*$R$18))))))*(1-($O$31+((EC$467+$T477*EC$463)/EE$460)*($P$31+((EC$467+$T477*EC$463)/EE$460)*($Q$31+((EC$467+$T477*EC$463)/EE$460)*($R$31+((EC$467+$T477*EC$463)/EE$460)*($S$31)))))/100)*EH$461,)</f>
        <v>0</v>
      </c>
      <c r="ED477" s="344">
        <f>IF((ED$467+$T477*ED$463)&lt;EE$460,($L$18+((ED$467+$T477*ED$463)/EE$460)*($M$18+((ED$467+$T477*ED$463)/EE$460)*($N$18+((ED$467+$T477*ED$463)/EE$460)*($O$18+((ED$467+$T477*ED$463)/EE$460)*($P$18+((ED$467+$T477*ED$463)/EE$460)*($Q$18+((ED$467+$T477*ED$463)/EE$460)*$R$18))))))*(1-($O$31+((ED$467+$T477*ED$463)/EE$460)*($P$31+((ED$467+$T477*ED$463)/EE$460)*($Q$31+((ED$467+$T477*ED$463)/EE$460)*($R$31+((ED$467+$T477*ED$463)/EE$460)*($S$31)))))/100)*EH$461,)</f>
        <v>0</v>
      </c>
      <c r="EE477" s="344">
        <f>IF((EE$467+$T477*EE$463)&lt;EE$460,($L$18+((EE$467+$T477*EE$463)/EE$460)*($M$18+((EE$467+$T477*EE$463)/EE$460)*($N$18+((EE$467+$T477*EE$463)/EE$460)*($O$18+((EE$467+$T477*EE$463)/EE$460)*($P$18+((EE$467+$T477*EE$463)/EE$460)*($Q$18+((EE$467+$T477*EE$463)/EE$460)*$R$18))))))*(1-($O$31+((EE$467+$T477*EE$463)/EE$460)*($P$31+((EE$467+$T477*EE$463)/EE$460)*($Q$31+((EE$467+$T477*EE$463)/EE$460)*($R$31+((EE$467+$T477*EE$463)/EE$460)*($S$31)))))/100)*EH$461,)</f>
        <v>0</v>
      </c>
      <c r="EF477" s="318"/>
      <c r="EG477" s="318"/>
      <c r="EH477" s="318"/>
      <c r="EI477" s="318"/>
      <c r="EJ477" s="332"/>
      <c r="EK477" s="207"/>
      <c r="EL477" s="344">
        <f>IF((EL$467+$T477*EL$463)&lt;EO$460,($L$18+((EL$467+$T477*EL$463)/EO$460)*($M$18+((EL$467+$T477*EL$463)/EO$460)*($N$18+((EL$467+$T477*EL$463)/EO$460)*($O$18+((EL$467+$T477*EL$463)/EO$460)*($P$18+((EL$467+$T477*EL$463)/EO$460)*($Q$18+((EL$467+$T477*EL$463)/EO$460)*$R$18))))))*(1-($O$31+((EL$467+$T477*EL$463)/EO$460)*($P$31+((EL$467+$T477*EL$463)/EO$460)*($Q$31+((EL$467+$T477*EL$463)/EO$460)*($R$31+((EL$467+$T477*EL$463)/EO$460)*($S$31)))))/100)*ER$461,)</f>
        <v>0</v>
      </c>
      <c r="EM477" s="344">
        <f>IF((EM$467+$T477*EM$463)&lt;EO$460,($L$18+((EM$467+$T477*EM$463)/EO$460)*($M$18+((EM$467+$T477*EM$463)/EO$460)*($N$18+((EM$467+$T477*EM$463)/EO$460)*($O$18+((EM$467+$T477*EM$463)/EO$460)*($P$18+((EM$467+$T477*EM$463)/EO$460)*($Q$18+((EM$467+$T477*EM$463)/EO$460)*$R$18))))))*(1-($O$31+((EM$467+$T477*EM$463)/EO$460)*($P$31+((EM$467+$T477*EM$463)/EO$460)*($Q$31+((EM$467+$T477*EM$463)/EO$460)*($R$31+((EM$467+$T477*EM$463)/EO$460)*($S$31)))))/100)*ER$461,)</f>
        <v>0</v>
      </c>
      <c r="EN477" s="344">
        <f>IF((EN$467+$T477*EN$463)&lt;EO$460,($L$18+((EN$467+$T477*EN$463)/EO$460)*($M$18+((EN$467+$T477*EN$463)/EO$460)*($N$18+((EN$467+$T477*EN$463)/EO$460)*($O$18+((EN$467+$T477*EN$463)/EO$460)*($P$18+((EN$467+$T477*EN$463)/EO$460)*($Q$18+((EN$467+$T477*EN$463)/EO$460)*$R$18))))))*(1-($O$31+((EN$467+$T477*EN$463)/EO$460)*($P$31+((EN$467+$T477*EN$463)/EO$460)*($Q$31+((EN$467+$T477*EN$463)/EO$460)*($R$31+((EN$467+$T477*EN$463)/EO$460)*($S$31)))))/100)*ER$461,)</f>
        <v>0</v>
      </c>
      <c r="EO477" s="344">
        <f>IF((EO$467+$T477*EO$463)&lt;EO$460,($L$18+((EO$467+$T477*EO$463)/EO$460)*($M$18+((EO$467+$T477*EO$463)/EO$460)*($N$18+((EO$467+$T477*EO$463)/EO$460)*($O$18+((EO$467+$T477*EO$463)/EO$460)*($P$18+((EO$467+$T477*EO$463)/EO$460)*($Q$18+((EO$467+$T477*EO$463)/EO$460)*$R$18))))))*(1-($O$31+((EO$467+$T477*EO$463)/EO$460)*($P$31+((EO$467+$T477*EO$463)/EO$460)*($Q$31+((EO$467+$T477*EO$463)/EO$460)*($R$31+((EO$467+$T477*EO$463)/EO$460)*($S$31)))))/100)*ER$461,)</f>
        <v>0</v>
      </c>
      <c r="EP477" s="318"/>
      <c r="EQ477" s="318"/>
      <c r="ER477" s="318"/>
      <c r="ES477" s="318"/>
      <c r="ET477" s="332"/>
      <c r="EU477" s="207"/>
      <c r="EV477" s="344">
        <f>IF((EV$467+$T477*EV$463)&lt;EY$460,($L$18+((EV$467+$T477*EV$463)/EY$460)*($M$18+((EV$467+$T477*EV$463)/EY$460)*($N$18+((EV$467+$T477*EV$463)/EY$460)*($O$18+((EV$467+$T477*EV$463)/EY$460)*($P$18+((EV$467+$T477*EV$463)/EY$460)*($Q$18+((EV$467+$T477*EV$463)/EY$460)*$R$18))))))*(1-($O$31+((EV$467+$T477*EV$463)/EY$460)*($P$31+((EV$467+$T477*EV$463)/EY$460)*($Q$31+((EV$467+$T477*EV$463)/EY$460)*($R$31+((EV$467+$T477*EV$463)/EY$460)*($S$31)))))/100)*FB$461,)</f>
        <v>0</v>
      </c>
      <c r="EW477" s="344">
        <f>IF((EW$467+$T477*EW$463)&lt;EY$460,($L$18+((EW$467+$T477*EW$463)/EY$460)*($M$18+((EW$467+$T477*EW$463)/EY$460)*($N$18+((EW$467+$T477*EW$463)/EY$460)*($O$18+((EW$467+$T477*EW$463)/EY$460)*($P$18+((EW$467+$T477*EW$463)/EY$460)*($Q$18+((EW$467+$T477*EW$463)/EY$460)*$R$18))))))*(1-($O$31+((EW$467+$T477*EW$463)/EY$460)*($P$31+((EW$467+$T477*EW$463)/EY$460)*($Q$31+((EW$467+$T477*EW$463)/EY$460)*($R$31+((EW$467+$T477*EW$463)/EY$460)*($S$31)))))/100)*FB$461,)</f>
        <v>0</v>
      </c>
      <c r="EX477" s="344">
        <f>IF((EX$467+$T477*EX$463)&lt;EY$460,($L$18+((EX$467+$T477*EX$463)/EY$460)*($M$18+((EX$467+$T477*EX$463)/EY$460)*($N$18+((EX$467+$T477*EX$463)/EY$460)*($O$18+((EX$467+$T477*EX$463)/EY$460)*($P$18+((EX$467+$T477*EX$463)/EY$460)*($Q$18+((EX$467+$T477*EX$463)/EY$460)*$R$18))))))*(1-($O$31+((EX$467+$T477*EX$463)/EY$460)*($P$31+((EX$467+$T477*EX$463)/EY$460)*($Q$31+((EX$467+$T477*EX$463)/EY$460)*($R$31+((EX$467+$T477*EX$463)/EY$460)*($S$31)))))/100)*FB$461,)</f>
        <v>0</v>
      </c>
      <c r="EY477" s="344">
        <f>IF((EY$467+$T477*EY$463)&lt;EY$460,($L$18+((EY$467+$T477*EY$463)/EY$460)*($M$18+((EY$467+$T477*EY$463)/EY$460)*($N$18+((EY$467+$T477*EY$463)/EY$460)*($O$18+((EY$467+$T477*EY$463)/EY$460)*($P$18+((EY$467+$T477*EY$463)/EY$460)*($Q$18+((EY$467+$T477*EY$463)/EY$460)*$R$18))))))*(1-($O$31+((EY$467+$T477*EY$463)/EY$460)*($P$31+((EY$467+$T477*EY$463)/EY$460)*($Q$31+((EY$467+$T477*EY$463)/EY$460)*($R$31+((EY$467+$T477*EY$463)/EY$460)*($S$31)))))/100)*FB$461,)</f>
        <v>0</v>
      </c>
      <c r="EZ477" s="318"/>
      <c r="FA477" s="318"/>
      <c r="FB477" s="318"/>
      <c r="FC477" s="318"/>
      <c r="FD477" s="332"/>
      <c r="FE477" s="207"/>
      <c r="FF477" s="344">
        <f>IF((FF$467+$T477*FF$463)&lt;FI$460,($L$18+((FF$467+$T477*FF$463)/FI$460)*($M$18+((FF$467+$T477*FF$463)/FI$460)*($N$18+((FF$467+$T477*FF$463)/FI$460)*($O$18+((FF$467+$T477*FF$463)/FI$460)*($P$18+((FF$467+$T477*FF$463)/FI$460)*($Q$18+((FF$467+$T477*FF$463)/FI$460)*$R$18))))))*(1-($O$31+((FF$467+$T477*FF$463)/FI$460)*($P$31+((FF$467+$T477*FF$463)/FI$460)*($Q$31+((FF$467+$T477*FF$463)/FI$460)*($R$31+((FF$467+$T477*FF$463)/FI$460)*($S$31)))))/100)*FL$461,)</f>
        <v>0</v>
      </c>
      <c r="FG477" s="344">
        <f>IF((FG$467+$T477*FG$463)&lt;FI$460,($L$18+((FG$467+$T477*FG$463)/FI$460)*($M$18+((FG$467+$T477*FG$463)/FI$460)*($N$18+((FG$467+$T477*FG$463)/FI$460)*($O$18+((FG$467+$T477*FG$463)/FI$460)*($P$18+((FG$467+$T477*FG$463)/FI$460)*($Q$18+((FG$467+$T477*FG$463)/FI$460)*$R$18))))))*(1-($O$31+((FG$467+$T477*FG$463)/FI$460)*($P$31+((FG$467+$T477*FG$463)/FI$460)*($Q$31+((FG$467+$T477*FG$463)/FI$460)*($R$31+((FG$467+$T477*FG$463)/FI$460)*($S$31)))))/100)*FL$461,)</f>
        <v>0</v>
      </c>
      <c r="FH477" s="344">
        <f>IF((FH$467+$T477*FH$463)&lt;FI$460,($L$18+((FH$467+$T477*FH$463)/FI$460)*($M$18+((FH$467+$T477*FH$463)/FI$460)*($N$18+((FH$467+$T477*FH$463)/FI$460)*($O$18+((FH$467+$T477*FH$463)/FI$460)*($P$18+((FH$467+$T477*FH$463)/FI$460)*($Q$18+((FH$467+$T477*FH$463)/FI$460)*$R$18))))))*(1-($O$31+((FH$467+$T477*FH$463)/FI$460)*($P$31+((FH$467+$T477*FH$463)/FI$460)*($Q$31+((FH$467+$T477*FH$463)/FI$460)*($R$31+((FH$467+$T477*FH$463)/FI$460)*($S$31)))))/100)*FL$461,)</f>
        <v>0</v>
      </c>
      <c r="FI477" s="344">
        <f>IF((FI$467+$T477*FI$463)&lt;FI$460,($L$18+((FI$467+$T477*FI$463)/FI$460)*($M$18+((FI$467+$T477*FI$463)/FI$460)*($N$18+((FI$467+$T477*FI$463)/FI$460)*($O$18+((FI$467+$T477*FI$463)/FI$460)*($P$18+((FI$467+$T477*FI$463)/FI$460)*($Q$18+((FI$467+$T477*FI$463)/FI$460)*$R$18))))))*(1-($O$31+((FI$467+$T477*FI$463)/FI$460)*($P$31+((FI$467+$T477*FI$463)/FI$460)*($Q$31+((FI$467+$T477*FI$463)/FI$460)*($R$31+((FI$467+$T477*FI$463)/FI$460)*($S$31)))))/100)*FL$461,)</f>
        <v>0</v>
      </c>
      <c r="FJ477" s="318"/>
      <c r="FK477" s="318"/>
      <c r="FL477" s="318"/>
      <c r="FM477" s="318"/>
      <c r="FN477" s="332"/>
      <c r="FO477" s="207"/>
      <c r="FP477" s="344">
        <f>IF((FP$467+$T477*FP$463)&lt;FS$460,($L$18+((FP$467+$T477*FP$463)/FS$460)*($M$18+((FP$467+$T477*FP$463)/FS$460)*($N$18+((FP$467+$T477*FP$463)/FS$460)*($O$18+((FP$467+$T477*FP$463)/FS$460)*($P$18+((FP$467+$T477*FP$463)/FS$460)*($Q$18+((FP$467+$T477*FP$463)/FS$460)*$R$18))))))*(1-($O$31+((FP$467+$T477*FP$463)/FS$460)*($P$31+((FP$467+$T477*FP$463)/FS$460)*($Q$31+((FP$467+$T477*FP$463)/FS$460)*($R$31+((FP$467+$T477*FP$463)/FS$460)*($S$31)))))/100)*FV$461,)</f>
        <v>0</v>
      </c>
      <c r="FQ477" s="344">
        <f>IF((FQ$467+$T477*FQ$463)&lt;FS$460,($L$18+((FQ$467+$T477*FQ$463)/FS$460)*($M$18+((FQ$467+$T477*FQ$463)/FS$460)*($N$18+((FQ$467+$T477*FQ$463)/FS$460)*($O$18+((FQ$467+$T477*FQ$463)/FS$460)*($P$18+((FQ$467+$T477*FQ$463)/FS$460)*($Q$18+((FQ$467+$T477*FQ$463)/FS$460)*$R$18))))))*(1-($O$31+((FQ$467+$T477*FQ$463)/FS$460)*($P$31+((FQ$467+$T477*FQ$463)/FS$460)*($Q$31+((FQ$467+$T477*FQ$463)/FS$460)*($R$31+((FQ$467+$T477*FQ$463)/FS$460)*($S$31)))))/100)*FV$461,)</f>
        <v>0</v>
      </c>
      <c r="FR477" s="344">
        <f>IF((FR$467+$T477*FR$463)&lt;FS$460,($L$18+((FR$467+$T477*FR$463)/FS$460)*($M$18+((FR$467+$T477*FR$463)/FS$460)*($N$18+((FR$467+$T477*FR$463)/FS$460)*($O$18+((FR$467+$T477*FR$463)/FS$460)*($P$18+((FR$467+$T477*FR$463)/FS$460)*($Q$18+((FR$467+$T477*FR$463)/FS$460)*$R$18))))))*(1-($O$31+((FR$467+$T477*FR$463)/FS$460)*($P$31+((FR$467+$T477*FR$463)/FS$460)*($Q$31+((FR$467+$T477*FR$463)/FS$460)*($R$31+((FR$467+$T477*FR$463)/FS$460)*($S$31)))))/100)*FV$461,)</f>
        <v>0</v>
      </c>
      <c r="FS477" s="344">
        <f>IF((FS$467+$T477*FS$463)&lt;FS$460,($L$18+((FS$467+$T477*FS$463)/FS$460)*($M$18+((FS$467+$T477*FS$463)/FS$460)*($N$18+((FS$467+$T477*FS$463)/FS$460)*($O$18+((FS$467+$T477*FS$463)/FS$460)*($P$18+((FS$467+$T477*FS$463)/FS$460)*($Q$18+((FS$467+$T477*FS$463)/FS$460)*$R$18))))))*(1-($O$31+((FS$467+$T477*FS$463)/FS$460)*($P$31+((FS$467+$T477*FS$463)/FS$460)*($Q$31+((FS$467+$T477*FS$463)/FS$460)*($R$31+((FS$467+$T477*FS$463)/FS$460)*($S$31)))))/100)*FV$461,)</f>
        <v>0</v>
      </c>
      <c r="FT477" s="318"/>
      <c r="FU477" s="318"/>
      <c r="FV477" s="318"/>
      <c r="FW477" s="318"/>
      <c r="FX477" s="332"/>
      <c r="FY477" s="207"/>
      <c r="FZ477" s="344">
        <f>IF((FZ$467+$T477*FZ$463)&lt;GC$460,($L$18+((FZ$467+$T477*FZ$463)/GC$460)*($M$18+((FZ$467+$T477*FZ$463)/GC$460)*($N$18+((FZ$467+$T477*FZ$463)/GC$460)*($O$18+((FZ$467+$T477*FZ$463)/GC$460)*($P$18+((FZ$467+$T477*FZ$463)/GC$460)*($Q$18+((FZ$467+$T477*FZ$463)/GC$460)*$R$18))))))*(1-($O$31+((FZ$467+$T477*FZ$463)/GC$460)*($P$31+((FZ$467+$T477*FZ$463)/GC$460)*($Q$31+((FZ$467+$T477*FZ$463)/GC$460)*($R$31+((FZ$467+$T477*FZ$463)/GC$460)*($S$31)))))/100)*GF$461,)</f>
        <v>0</v>
      </c>
      <c r="GA477" s="344">
        <f>IF((GA$467+$T477*GA$463)&lt;GC$460,($L$18+((GA$467+$T477*GA$463)/GC$460)*($M$18+((GA$467+$T477*GA$463)/GC$460)*($N$18+((GA$467+$T477*GA$463)/GC$460)*($O$18+((GA$467+$T477*GA$463)/GC$460)*($P$18+((GA$467+$T477*GA$463)/GC$460)*($Q$18+((GA$467+$T477*GA$463)/GC$460)*$R$18))))))*(1-($O$31+((GA$467+$T477*GA$463)/GC$460)*($P$31+((GA$467+$T477*GA$463)/GC$460)*($Q$31+((GA$467+$T477*GA$463)/GC$460)*($R$31+((GA$467+$T477*GA$463)/GC$460)*($S$31)))))/100)*GF$461,)</f>
        <v>0</v>
      </c>
      <c r="GB477" s="344">
        <f>IF((GB$467+$T477*GB$463)&lt;GC$460,($L$18+((GB$467+$T477*GB$463)/GC$460)*($M$18+((GB$467+$T477*GB$463)/GC$460)*($N$18+((GB$467+$T477*GB$463)/GC$460)*($O$18+((GB$467+$T477*GB$463)/GC$460)*($P$18+((GB$467+$T477*GB$463)/GC$460)*($Q$18+((GB$467+$T477*GB$463)/GC$460)*$R$18))))))*(1-($O$31+((GB$467+$T477*GB$463)/GC$460)*($P$31+((GB$467+$T477*GB$463)/GC$460)*($Q$31+((GB$467+$T477*GB$463)/GC$460)*($R$31+((GB$467+$T477*GB$463)/GC$460)*($S$31)))))/100)*GF$461,)</f>
        <v>0</v>
      </c>
      <c r="GC477" s="344">
        <f>IF((GC$467+$T477*GC$463)&lt;GC$460,($L$18+((GC$467+$T477*GC$463)/GC$460)*($M$18+((GC$467+$T477*GC$463)/GC$460)*($N$18+((GC$467+$T477*GC$463)/GC$460)*($O$18+((GC$467+$T477*GC$463)/GC$460)*($P$18+((GC$467+$T477*GC$463)/GC$460)*($Q$18+((GC$467+$T477*GC$463)/GC$460)*$R$18))))))*(1-($O$31+((GC$467+$T477*GC$463)/GC$460)*($P$31+((GC$467+$T477*GC$463)/GC$460)*($Q$31+((GC$467+$T477*GC$463)/GC$460)*($R$31+((GC$467+$T477*GC$463)/GC$460)*($S$31)))))/100)*GF$461,)</f>
        <v>0</v>
      </c>
      <c r="GD477" s="318"/>
      <c r="GE477" s="318"/>
      <c r="GF477" s="318"/>
      <c r="GG477" s="318"/>
      <c r="GH477" s="332"/>
      <c r="GI477" s="207"/>
      <c r="GJ477" s="344">
        <f>IF((GJ$467+$T477*GJ$463)&lt;GM$460,($L$18+((GJ$467+$T477*GJ$463)/GM$460)*($M$18+((GJ$467+$T477*GJ$463)/GM$460)*($N$18+((GJ$467+$T477*GJ$463)/GM$460)*($O$18+((GJ$467+$T477*GJ$463)/GM$460)*($P$18+((GJ$467+$T477*GJ$463)/GM$460)*($Q$18+((GJ$467+$T477*GJ$463)/GM$460)*$R$18))))))*(1-($O$31+((GJ$467+$T477*GJ$463)/GM$460)*($P$31+((GJ$467+$T477*GJ$463)/GM$460)*($Q$31+((GJ$467+$T477*GJ$463)/GM$460)*($R$31+((GJ$467+$T477*GJ$463)/GM$460)*($S$31)))))/100)*GP$461,)</f>
        <v>0</v>
      </c>
      <c r="GK477" s="344">
        <f>IF((GK$467+$T477*GK$463)&lt;GM$460,($L$18+((GK$467+$T477*GK$463)/GM$460)*($M$18+((GK$467+$T477*GK$463)/GM$460)*($N$18+((GK$467+$T477*GK$463)/GM$460)*($O$18+((GK$467+$T477*GK$463)/GM$460)*($P$18+((GK$467+$T477*GK$463)/GM$460)*($Q$18+((GK$467+$T477*GK$463)/GM$460)*$R$18))))))*(1-($O$31+((GK$467+$T477*GK$463)/GM$460)*($P$31+((GK$467+$T477*GK$463)/GM$460)*($Q$31+((GK$467+$T477*GK$463)/GM$460)*($R$31+((GK$467+$T477*GK$463)/GM$460)*($S$31)))))/100)*GP$461,)</f>
        <v>0</v>
      </c>
      <c r="GL477" s="344">
        <f>IF((GL$467+$T477*GL$463)&lt;GM$460,($L$18+((GL$467+$T477*GL$463)/GM$460)*($M$18+((GL$467+$T477*GL$463)/GM$460)*($N$18+((GL$467+$T477*GL$463)/GM$460)*($O$18+((GL$467+$T477*GL$463)/GM$460)*($P$18+((GL$467+$T477*GL$463)/GM$460)*($Q$18+((GL$467+$T477*GL$463)/GM$460)*$R$18))))))*(1-($O$31+((GL$467+$T477*GL$463)/GM$460)*($P$31+((GL$467+$T477*GL$463)/GM$460)*($Q$31+((GL$467+$T477*GL$463)/GM$460)*($R$31+((GL$467+$T477*GL$463)/GM$460)*($S$31)))))/100)*GP$461,)</f>
        <v>0</v>
      </c>
      <c r="GM477" s="344">
        <f>IF((GM$467+$T477*GM$463)&lt;GM$460,($L$18+((GM$467+$T477*GM$463)/GM$460)*($M$18+((GM$467+$T477*GM$463)/GM$460)*($N$18+((GM$467+$T477*GM$463)/GM$460)*($O$18+((GM$467+$T477*GM$463)/GM$460)*($P$18+((GM$467+$T477*GM$463)/GM$460)*($Q$18+((GM$467+$T477*GM$463)/GM$460)*$R$18))))))*(1-($O$31+((GM$467+$T477*GM$463)/GM$460)*($P$31+((GM$467+$T477*GM$463)/GM$460)*($Q$31+((GM$467+$T477*GM$463)/GM$460)*($R$31+((GM$467+$T477*GM$463)/GM$460)*($S$31)))))/100)*GP$461,)</f>
        <v>0</v>
      </c>
      <c r="GN477" s="318"/>
      <c r="GO477" s="318"/>
      <c r="GP477" s="318"/>
      <c r="GQ477" s="318"/>
      <c r="GR477" s="332"/>
      <c r="GS477" s="207"/>
      <c r="GT477" s="344">
        <f>IF((GT$467+$T477*GT$463)&lt;GW$460,($L$18+((GT$467+$T477*GT$463)/GW$460)*($M$18+((GT$467+$T477*GT$463)/GW$460)*($N$18+((GT$467+$T477*GT$463)/GW$460)*($O$18+((GT$467+$T477*GT$463)/GW$460)*($P$18+((GT$467+$T477*GT$463)/GW$460)*($Q$18+((GT$467+$T477*GT$463)/GW$460)*$R$18))))))*(1-($O$31+((GT$467+$T477*GT$463)/GW$460)*($P$31+((GT$467+$T477*GT$463)/GW$460)*($Q$31+((GT$467+$T477*GT$463)/GW$460)*($R$31+((GT$467+$T477*GT$463)/GW$460)*($S$31)))))/100)*GZ$461,)</f>
        <v>0</v>
      </c>
      <c r="GU477" s="344">
        <f>IF((GU$467+$T477*GU$463)&lt;GW$460,($L$18+((GU$467+$T477*GU$463)/GW$460)*($M$18+((GU$467+$T477*GU$463)/GW$460)*($N$18+((GU$467+$T477*GU$463)/GW$460)*($O$18+((GU$467+$T477*GU$463)/GW$460)*($P$18+((GU$467+$T477*GU$463)/GW$460)*($Q$18+((GU$467+$T477*GU$463)/GW$460)*$R$18))))))*(1-($O$31+((GU$467+$T477*GU$463)/GW$460)*($P$31+((GU$467+$T477*GU$463)/GW$460)*($Q$31+((GU$467+$T477*GU$463)/GW$460)*($R$31+((GU$467+$T477*GU$463)/GW$460)*($S$31)))))/100)*GZ$461,)</f>
        <v>0</v>
      </c>
      <c r="GV477" s="344">
        <f>IF((GV$467+$T477*GV$463)&lt;GW$460,($L$18+((GV$467+$T477*GV$463)/GW$460)*($M$18+((GV$467+$T477*GV$463)/GW$460)*($N$18+((GV$467+$T477*GV$463)/GW$460)*($O$18+((GV$467+$T477*GV$463)/GW$460)*($P$18+((GV$467+$T477*GV$463)/GW$460)*($Q$18+((GV$467+$T477*GV$463)/GW$460)*$R$18))))))*(1-($O$31+((GV$467+$T477*GV$463)/GW$460)*($P$31+((GV$467+$T477*GV$463)/GW$460)*($Q$31+((GV$467+$T477*GV$463)/GW$460)*($R$31+((GV$467+$T477*GV$463)/GW$460)*($S$31)))))/100)*GZ$461,)</f>
        <v>0</v>
      </c>
      <c r="GW477" s="344">
        <f>IF((GW$467+$T477*GW$463)&lt;GW$460,($L$18+((GW$467+$T477*GW$463)/GW$460)*($M$18+((GW$467+$T477*GW$463)/GW$460)*($N$18+((GW$467+$T477*GW$463)/GW$460)*($O$18+((GW$467+$T477*GW$463)/GW$460)*($P$18+((GW$467+$T477*GW$463)/GW$460)*($Q$18+((GW$467+$T477*GW$463)/GW$460)*$R$18))))))*(1-($O$31+((GW$467+$T477*GW$463)/GW$460)*($P$31+((GW$467+$T477*GW$463)/GW$460)*($Q$31+((GW$467+$T477*GW$463)/GW$460)*($R$31+((GW$467+$T477*GW$463)/GW$460)*($S$31)))))/100)*GZ$461,)</f>
        <v>0</v>
      </c>
      <c r="GX477" s="318"/>
      <c r="GY477" s="318"/>
      <c r="GZ477" s="318"/>
      <c r="HA477" s="318"/>
      <c r="HB477" s="332"/>
      <c r="HC477" s="207"/>
      <c r="HD477" s="344">
        <f>IF((HD$467+$T477*HD$463)&lt;HG$460,($L$18+((HD$467+$T477*HD$463)/HG$460)*($M$18+((HD$467+$T477*HD$463)/HG$460)*($N$18+((HD$467+$T477*HD$463)/HG$460)*($O$18+((HD$467+$T477*HD$463)/HG$460)*($P$18+((HD$467+$T477*HD$463)/HG$460)*($Q$18+((HD$467+$T477*HD$463)/HG$460)*$R$18))))))*(1-($O$31+((HD$467+$T477*HD$463)/HG$460)*($P$31+((HD$467+$T477*HD$463)/HG$460)*($Q$31+((HD$467+$T477*HD$463)/HG$460)*($R$31+((HD$467+$T477*HD$463)/HG$460)*($S$31)))))/100)*HJ$461,)</f>
        <v>0</v>
      </c>
      <c r="HE477" s="344">
        <f>IF((HE$467+$T477*HE$463)&lt;HG$460,($L$18+((HE$467+$T477*HE$463)/HG$460)*($M$18+((HE$467+$T477*HE$463)/HG$460)*($N$18+((HE$467+$T477*HE$463)/HG$460)*($O$18+((HE$467+$T477*HE$463)/HG$460)*($P$18+((HE$467+$T477*HE$463)/HG$460)*($Q$18+((HE$467+$T477*HE$463)/HG$460)*$R$18))))))*(1-($O$31+((HE$467+$T477*HE$463)/HG$460)*($P$31+((HE$467+$T477*HE$463)/HG$460)*($Q$31+((HE$467+$T477*HE$463)/HG$460)*($R$31+((HE$467+$T477*HE$463)/HG$460)*($S$31)))))/100)*HJ$461,)</f>
        <v>0</v>
      </c>
      <c r="HF477" s="344">
        <f>IF((HF$467+$T477*HF$463)&lt;HG$460,($L$18+((HF$467+$T477*HF$463)/HG$460)*($M$18+((HF$467+$T477*HF$463)/HG$460)*($N$18+((HF$467+$T477*HF$463)/HG$460)*($O$18+((HF$467+$T477*HF$463)/HG$460)*($P$18+((HF$467+$T477*HF$463)/HG$460)*($Q$18+((HF$467+$T477*HF$463)/HG$460)*$R$18))))))*(1-($O$31+((HF$467+$T477*HF$463)/HG$460)*($P$31+((HF$467+$T477*HF$463)/HG$460)*($Q$31+((HF$467+$T477*HF$463)/HG$460)*($R$31+((HF$467+$T477*HF$463)/HG$460)*($S$31)))))/100)*HJ$461,)</f>
        <v>0</v>
      </c>
      <c r="HG477" s="344">
        <f>IF((HG$467+$T477*HG$463)&lt;HG$460,($L$18+((HG$467+$T477*HG$463)/HG$460)*($M$18+((HG$467+$T477*HG$463)/HG$460)*($N$18+((HG$467+$T477*HG$463)/HG$460)*($O$18+((HG$467+$T477*HG$463)/HG$460)*($P$18+((HG$467+$T477*HG$463)/HG$460)*($Q$18+((HG$467+$T477*HG$463)/HG$460)*$R$18))))))*(1-($O$31+((HG$467+$T477*HG$463)/HG$460)*($P$31+((HG$467+$T477*HG$463)/HG$460)*($Q$31+((HG$467+$T477*HG$463)/HG$460)*($R$31+((HG$467+$T477*HG$463)/HG$460)*($S$31)))))/100)*HJ$461,)</f>
        <v>0</v>
      </c>
      <c r="HH477" s="318"/>
      <c r="HI477" s="318"/>
      <c r="HJ477" s="318"/>
      <c r="HK477" s="318"/>
      <c r="HL477" s="332"/>
      <c r="HM477" s="207"/>
      <c r="HN477" s="344">
        <f>IF((HN$467+$T477*HN$463)&lt;HQ$460,($L$18+((HN$467+$T477*HN$463)/HQ$460)*($M$18+((HN$467+$T477*HN$463)/HQ$460)*($N$18+((HN$467+$T477*HN$463)/HQ$460)*($O$18+((HN$467+$T477*HN$463)/HQ$460)*($P$18+((HN$467+$T477*HN$463)/HQ$460)*($Q$18+((HN$467+$T477*HN$463)/HQ$460)*$R$18))))))*(1-($O$31+((HN$467+$T477*HN$463)/HQ$460)*($P$31+((HN$467+$T477*HN$463)/HQ$460)*($Q$31+((HN$467+$T477*HN$463)/HQ$460)*($R$31+((HN$467+$T477*HN$463)/HQ$460)*($S$31)))))/100)*HT$461,)</f>
        <v>0</v>
      </c>
      <c r="HO477" s="344">
        <f>IF((HO$467+$T477*HO$463)&lt;HQ$460,($L$18+((HO$467+$T477*HO$463)/HQ$460)*($M$18+((HO$467+$T477*HO$463)/HQ$460)*($N$18+((HO$467+$T477*HO$463)/HQ$460)*($O$18+((HO$467+$T477*HO$463)/HQ$460)*($P$18+((HO$467+$T477*HO$463)/HQ$460)*($Q$18+((HO$467+$T477*HO$463)/HQ$460)*$R$18))))))*(1-($O$31+((HO$467+$T477*HO$463)/HQ$460)*($P$31+((HO$467+$T477*HO$463)/HQ$460)*($Q$31+((HO$467+$T477*HO$463)/HQ$460)*($R$31+((HO$467+$T477*HO$463)/HQ$460)*($S$31)))))/100)*HT$461,)</f>
        <v>0</v>
      </c>
      <c r="HP477" s="344">
        <f>IF((HP$467+$T477*HP$463)&lt;HQ$460,($L$18+((HP$467+$T477*HP$463)/HQ$460)*($M$18+((HP$467+$T477*HP$463)/HQ$460)*($N$18+((HP$467+$T477*HP$463)/HQ$460)*($O$18+((HP$467+$T477*HP$463)/HQ$460)*($P$18+((HP$467+$T477*HP$463)/HQ$460)*($Q$18+((HP$467+$T477*HP$463)/HQ$460)*$R$18))))))*(1-($O$31+((HP$467+$T477*HP$463)/HQ$460)*($P$31+((HP$467+$T477*HP$463)/HQ$460)*($Q$31+((HP$467+$T477*HP$463)/HQ$460)*($R$31+((HP$467+$T477*HP$463)/HQ$460)*($S$31)))))/100)*HT$461,)</f>
        <v>0</v>
      </c>
      <c r="HQ477" s="344">
        <f>IF((HQ$467+$T477*HQ$463)&lt;HQ$460,($L$18+((HQ$467+$T477*HQ$463)/HQ$460)*($M$18+((HQ$467+$T477*HQ$463)/HQ$460)*($N$18+((HQ$467+$T477*HQ$463)/HQ$460)*($O$18+((HQ$467+$T477*HQ$463)/HQ$460)*($P$18+((HQ$467+$T477*HQ$463)/HQ$460)*($Q$18+((HQ$467+$T477*HQ$463)/HQ$460)*$R$18))))))*(1-($O$31+((HQ$467+$T477*HQ$463)/HQ$460)*($P$31+((HQ$467+$T477*HQ$463)/HQ$460)*($Q$31+((HQ$467+$T477*HQ$463)/HQ$460)*($R$31+((HQ$467+$T477*HQ$463)/HQ$460)*($S$31)))))/100)*HT$461,)</f>
        <v>0</v>
      </c>
      <c r="HR477" s="318"/>
      <c r="HS477" s="318"/>
      <c r="HT477" s="318"/>
      <c r="HU477" s="318"/>
      <c r="HV477" s="332"/>
      <c r="HW477" s="207"/>
      <c r="HX477" s="344">
        <f>IF((HX$467+$T477*HX$463)&lt;IA$460,($L$18+((HX$467+$T477*HX$463)/IA$460)*($M$18+((HX$467+$T477*HX$463)/IA$460)*($N$18+((HX$467+$T477*HX$463)/IA$460)*($O$18+((HX$467+$T477*HX$463)/IA$460)*($P$18+((HX$467+$T477*HX$463)/IA$460)*($Q$18+((HX$467+$T477*HX$463)/IA$460)*$R$18))))))*(1-($O$31+((HX$467+$T477*HX$463)/IA$460)*($P$31+((HX$467+$T477*HX$463)/IA$460)*($Q$31+((HX$467+$T477*HX$463)/IA$460)*($R$31+((HX$467+$T477*HX$463)/IA$460)*($S$31)))))/100)*ID$461,)</f>
        <v>0</v>
      </c>
      <c r="HY477" s="344">
        <f>IF((HY$467+$T477*HY$463)&lt;IA$460,($L$18+((HY$467+$T477*HY$463)/IA$460)*($M$18+((HY$467+$T477*HY$463)/IA$460)*($N$18+((HY$467+$T477*HY$463)/IA$460)*($O$18+((HY$467+$T477*HY$463)/IA$460)*($P$18+((HY$467+$T477*HY$463)/IA$460)*($Q$18+((HY$467+$T477*HY$463)/IA$460)*$R$18))))))*(1-($O$31+((HY$467+$T477*HY$463)/IA$460)*($P$31+((HY$467+$T477*HY$463)/IA$460)*($Q$31+((HY$467+$T477*HY$463)/IA$460)*($R$31+((HY$467+$T477*HY$463)/IA$460)*($S$31)))))/100)*ID$461,)</f>
        <v>0</v>
      </c>
      <c r="HZ477" s="344">
        <f>IF((HZ$467+$T477*HZ$463)&lt;IA$460,($L$18+((HZ$467+$T477*HZ$463)/IA$460)*($M$18+((HZ$467+$T477*HZ$463)/IA$460)*($N$18+((HZ$467+$T477*HZ$463)/IA$460)*($O$18+((HZ$467+$T477*HZ$463)/IA$460)*($P$18+((HZ$467+$T477*HZ$463)/IA$460)*($Q$18+((HZ$467+$T477*HZ$463)/IA$460)*$R$18))))))*(1-($O$31+((HZ$467+$T477*HZ$463)/IA$460)*($P$31+((HZ$467+$T477*HZ$463)/IA$460)*($Q$31+((HZ$467+$T477*HZ$463)/IA$460)*($R$31+((HZ$467+$T477*HZ$463)/IA$460)*($S$31)))))/100)*ID$461,)</f>
        <v>0</v>
      </c>
      <c r="IA477" s="344">
        <f>IF((IA$467+$T477*IA$463)&lt;IA$460,($L$18+((IA$467+$T477*IA$463)/IA$460)*($M$18+((IA$467+$T477*IA$463)/IA$460)*($N$18+((IA$467+$T477*IA$463)/IA$460)*($O$18+((IA$467+$T477*IA$463)/IA$460)*($P$18+((IA$467+$T477*IA$463)/IA$460)*($Q$18+((IA$467+$T477*IA$463)/IA$460)*$R$18))))))*(1-($O$31+((IA$467+$T477*IA$463)/IA$460)*($P$31+((IA$467+$T477*IA$463)/IA$460)*($Q$31+((IA$467+$T477*IA$463)/IA$460)*($R$31+((IA$467+$T477*IA$463)/IA$460)*($S$31)))))/100)*ID$461,)</f>
        <v>0</v>
      </c>
      <c r="IB477" s="318"/>
      <c r="IC477" s="318"/>
      <c r="ID477" s="318"/>
      <c r="IE477" s="318"/>
      <c r="IF477" s="332"/>
      <c r="IG477" s="207"/>
      <c r="IH477" s="344">
        <f>IF((IH$467+$T477*IH$463)&lt;IK$460,($L$18+((IH$467+$T477*IH$463)/IK$460)*($M$18+((IH$467+$T477*IH$463)/IK$460)*($N$18+((IH$467+$T477*IH$463)/IK$460)*($O$18+((IH$467+$T477*IH$463)/IK$460)*($P$18+((IH$467+$T477*IH$463)/IK$460)*($Q$18+((IH$467+$T477*IH$463)/IK$460)*$R$18))))))*(1-($O$31+((IH$467+$T477*IH$463)/IK$460)*($P$31+((IH$467+$T477*IH$463)/IK$460)*($Q$31+((IH$467+$T477*IH$463)/IK$460)*($R$31+((IH$467+$T477*IH$463)/IK$460)*($S$31)))))/100)*IN$461,)</f>
        <v>0</v>
      </c>
      <c r="II477" s="344">
        <f>IF((II$467+$T477*II$463)&lt;IK$460,($L$18+((II$467+$T477*II$463)/IK$460)*($M$18+((II$467+$T477*II$463)/IK$460)*($N$18+((II$467+$T477*II$463)/IK$460)*($O$18+((II$467+$T477*II$463)/IK$460)*($P$18+((II$467+$T477*II$463)/IK$460)*($Q$18+((II$467+$T477*II$463)/IK$460)*$R$18))))))*(1-($O$31+((II$467+$T477*II$463)/IK$460)*($P$31+((II$467+$T477*II$463)/IK$460)*($Q$31+((II$467+$T477*II$463)/IK$460)*($R$31+((II$467+$T477*II$463)/IK$460)*($S$31)))))/100)*IN$461,)</f>
        <v>0</v>
      </c>
      <c r="IJ477" s="344">
        <f>IF((IJ$467+$T477*IJ$463)&lt;IK$460,($L$18+((IJ$467+$T477*IJ$463)/IK$460)*($M$18+((IJ$467+$T477*IJ$463)/IK$460)*($N$18+((IJ$467+$T477*IJ$463)/IK$460)*($O$18+((IJ$467+$T477*IJ$463)/IK$460)*($P$18+((IJ$467+$T477*IJ$463)/IK$460)*($Q$18+((IJ$467+$T477*IJ$463)/IK$460)*$R$18))))))*(1-($O$31+((IJ$467+$T477*IJ$463)/IK$460)*($P$31+((IJ$467+$T477*IJ$463)/IK$460)*($Q$31+((IJ$467+$T477*IJ$463)/IK$460)*($R$31+((IJ$467+$T477*IJ$463)/IK$460)*($S$31)))))/100)*IN$461,)</f>
        <v>0</v>
      </c>
      <c r="IK477" s="344">
        <f>IF((IK$467+$T477*IK$463)&lt;IK$460,($L$18+((IK$467+$T477*IK$463)/IK$460)*($M$18+((IK$467+$T477*IK$463)/IK$460)*($N$18+((IK$467+$T477*IK$463)/IK$460)*($O$18+((IK$467+$T477*IK$463)/IK$460)*($P$18+((IK$467+$T477*IK$463)/IK$460)*($Q$18+((IK$467+$T477*IK$463)/IK$460)*$R$18))))))*(1-($O$31+((IK$467+$T477*IK$463)/IK$460)*($P$31+((IK$467+$T477*IK$463)/IK$460)*($Q$31+((IK$467+$T477*IK$463)/IK$460)*($R$31+((IK$467+$T477*IK$463)/IK$460)*($S$31)))))/100)*IN$461,)</f>
        <v>0</v>
      </c>
      <c r="IL477" s="318"/>
      <c r="IM477" s="318"/>
      <c r="IN477" s="318"/>
      <c r="IO477" s="318"/>
    </row>
    <row r="478" spans="1:249" ht="12.75">
      <c r="A478" s="339"/>
      <c r="B478" s="319"/>
      <c r="C478" s="323"/>
      <c r="D478" s="332"/>
      <c r="E478" s="321"/>
      <c r="F478" s="318"/>
      <c r="G478" s="318"/>
      <c r="H478" s="318"/>
      <c r="I478" s="318"/>
      <c r="K478" s="318"/>
      <c r="L478" s="318"/>
      <c r="M478" s="318"/>
      <c r="N478" s="318"/>
      <c r="O478" s="318"/>
      <c r="P478" s="318"/>
      <c r="Q478" s="318"/>
      <c r="R478" s="318"/>
      <c r="S478" s="318">
        <v>9</v>
      </c>
      <c r="T478" s="332">
        <v>9</v>
      </c>
      <c r="U478" s="207"/>
      <c r="V478" s="344">
        <f>IF((V$467+$T478*V$463)&lt;Y$460,($L$18+((V$467+$T478*V$463)/Y$460)*($M$18+((V$467+$T478*V$463)/Y$460)*($N$18+((V$467+$T478*V$463)/Y$460)*($O$18+((V$467+$T478*V$463)/Y$460)*($P$18+((V$467+$T478*V$463)/Y$460)*($Q$18+((V$467+$T478*V$463)/Y$460)*$R$18))))))*(1-($O$31+((V$467+$T478*V$463)/Y$460)*($P$31+((V$467+$T478*V$463)/Y$460)*($Q$31+((V$467+$T478*V$463)/Y$460)*($R$31+((V$467+$T478*V$463)/Y$460)*($S$31)))))/100)*AB$461,)</f>
        <v>0</v>
      </c>
      <c r="W478" s="344">
        <f>IF((W$467+$T478*W$463)&lt;Y$460,($L$18+((W$467+$T478*W$463)/Y$460)*($M$18+((W$467+$T478*W$463)/Y$460)*($N$18+((W$467+$T478*W$463)/Y$460)*($O$18+((W$467+$T478*W$463)/Y$460)*($P$18+((W$467+$T478*W$463)/Y$460)*($Q$18+((W$467+$T478*W$463)/Y$460)*$R$18))))))*(1-($O$31+((W$467+$T478*W$463)/Y$460)*($P$31+((W$467+$T478*W$463)/Y$460)*($Q$31+((W$467+$T478*W$463)/Y$460)*($R$31+((W$467+$T478*W$463)/Y$460)*($S$31)))))/100)*AB$461,)</f>
        <v>0</v>
      </c>
      <c r="X478" s="344">
        <f>IF((X$467+$T478*X$463)&lt;Y$460,($L$18+((X$467+$T478*X$463)/Y$460)*($M$18+((X$467+$T478*X$463)/Y$460)*($N$18+((X$467+$T478*X$463)/Y$460)*($O$18+((X$467+$T478*X$463)/Y$460)*($P$18+((X$467+$T478*X$463)/Y$460)*($Q$18+((X$467+$T478*X$463)/Y$460)*$R$18))))))*(1-($O$31+((X$467+$T478*X$463)/Y$460)*($P$31+((X$467+$T478*X$463)/Y$460)*($Q$31+((X$467+$T478*X$463)/Y$460)*($R$31+((X$467+$T478*X$463)/Y$460)*($S$31)))))/100)*AB$461,)</f>
        <v>0</v>
      </c>
      <c r="Y478" s="344">
        <f>IF((Y$467+$T478*Y$463)&lt;Y$460,($L$18+((Y$467+$T478*Y$463)/Y$460)*($M$18+((Y$467+$T478*Y$463)/Y$460)*($N$18+((Y$467+$T478*Y$463)/Y$460)*($O$18+((Y$467+$T478*Y$463)/Y$460)*($P$18+((Y$467+$T478*Y$463)/Y$460)*($Q$18+((Y$467+$T478*Y$463)/Y$460)*$R$18))))))*(1-($O$31+((Y$467+$T478*Y$463)/Y$460)*($P$31+((Y$467+$T478*Y$463)/Y$460)*($Q$31+((Y$467+$T478*Y$463)/Y$460)*($R$31+((Y$467+$T478*Y$463)/Y$460)*($S$31)))))/100)*AB$461,)</f>
        <v>0</v>
      </c>
      <c r="Z478" s="318"/>
      <c r="AA478" s="318"/>
      <c r="AB478" s="318"/>
      <c r="AC478" s="318"/>
      <c r="AD478" s="332"/>
      <c r="AE478" s="207"/>
      <c r="AF478" s="344">
        <f>IF((AF$467+$T478*AF$463)&lt;AI$460,($L$18+((AF$467+$T478*AF$463)/AI$460)*($M$18+((AF$467+$T478*AF$463)/AI$460)*($N$18+((AF$467+$T478*AF$463)/AI$460)*($O$18+((AF$467+$T478*AF$463)/AI$460)*($P$18+((AF$467+$T478*AF$463)/AI$460)*($Q$18+((AF$467+$T478*AF$463)/AI$460)*$R$18))))))*(1-($O$31+((AF$467+$T478*AF$463)/AI$460)*($P$31+((AF$467+$T478*AF$463)/AI$460)*($Q$31+((AF$467+$T478*AF$463)/AI$460)*($R$31+((AF$467+$T478*AF$463)/AI$460)*($S$31)))))/100)*AL$461,)</f>
        <v>0</v>
      </c>
      <c r="AG478" s="344">
        <f>IF((AG$467+$T478*AG$463)&lt;AI$460,($L$18+((AG$467+$T478*AG$463)/AI$460)*($M$18+((AG$467+$T478*AG$463)/AI$460)*($N$18+((AG$467+$T478*AG$463)/AI$460)*($O$18+((AG$467+$T478*AG$463)/AI$460)*($P$18+((AG$467+$T478*AG$463)/AI$460)*($Q$18+((AG$467+$T478*AG$463)/AI$460)*$R$18))))))*(1-($O$31+((AG$467+$T478*AG$463)/AI$460)*($P$31+((AG$467+$T478*AG$463)/AI$460)*($Q$31+((AG$467+$T478*AG$463)/AI$460)*($R$31+((AG$467+$T478*AG$463)/AI$460)*($S$31)))))/100)*AL$461,)</f>
        <v>0</v>
      </c>
      <c r="AH478" s="344">
        <f>IF((AH$467+$T478*AH$463)&lt;AI$460,($L$18+((AH$467+$T478*AH$463)/AI$460)*($M$18+((AH$467+$T478*AH$463)/AI$460)*($N$18+((AH$467+$T478*AH$463)/AI$460)*($O$18+((AH$467+$T478*AH$463)/AI$460)*($P$18+((AH$467+$T478*AH$463)/AI$460)*($Q$18+((AH$467+$T478*AH$463)/AI$460)*$R$18))))))*(1-($O$31+((AH$467+$T478*AH$463)/AI$460)*($P$31+((AH$467+$T478*AH$463)/AI$460)*($Q$31+((AH$467+$T478*AH$463)/AI$460)*($R$31+((AH$467+$T478*AH$463)/AI$460)*($S$31)))))/100)*AL$461,)</f>
        <v>0</v>
      </c>
      <c r="AI478" s="344">
        <f>IF((AI$467+$T478*AI$463)&lt;AI$460,($L$18+((AI$467+$T478*AI$463)/AI$460)*($M$18+((AI$467+$T478*AI$463)/AI$460)*($N$18+((AI$467+$T478*AI$463)/AI$460)*($O$18+((AI$467+$T478*AI$463)/AI$460)*($P$18+((AI$467+$T478*AI$463)/AI$460)*($Q$18+((AI$467+$T478*AI$463)/AI$460)*$R$18))))))*(1-($O$31+((AI$467+$T478*AI$463)/AI$460)*($P$31+((AI$467+$T478*AI$463)/AI$460)*($Q$31+((AI$467+$T478*AI$463)/AI$460)*($R$31+((AI$467+$T478*AI$463)/AI$460)*($S$31)))))/100)*AL$461,)</f>
        <v>0</v>
      </c>
      <c r="AJ478" s="318"/>
      <c r="AK478" s="318"/>
      <c r="AL478" s="318"/>
      <c r="AM478" s="318"/>
      <c r="AN478" s="332"/>
      <c r="AO478" s="207"/>
      <c r="AP478" s="344">
        <f>IF((AP$467+$T478*AP$463)&lt;AS$460,($L$18+((AP$467+$T478*AP$463)/AS$460)*($M$18+((AP$467+$T478*AP$463)/AS$460)*($N$18+((AP$467+$T478*AP$463)/AS$460)*($O$18+((AP$467+$T478*AP$463)/AS$460)*($P$18+((AP$467+$T478*AP$463)/AS$460)*($Q$18+((AP$467+$T478*AP$463)/AS$460)*$R$18))))))*(1-($O$31+((AP$467+$T478*AP$463)/AS$460)*($P$31+((AP$467+$T478*AP$463)/AS$460)*($Q$31+((AP$467+$T478*AP$463)/AS$460)*($R$31+((AP$467+$T478*AP$463)/AS$460)*($S$31)))))/100)*AV$461,)</f>
        <v>0</v>
      </c>
      <c r="AQ478" s="344">
        <f>IF((AQ$467+$T478*AQ$463)&lt;AS$460,($L$18+((AQ$467+$T478*AQ$463)/AS$460)*($M$18+((AQ$467+$T478*AQ$463)/AS$460)*($N$18+((AQ$467+$T478*AQ$463)/AS$460)*($O$18+((AQ$467+$T478*AQ$463)/AS$460)*($P$18+((AQ$467+$T478*AQ$463)/AS$460)*($Q$18+((AQ$467+$T478*AQ$463)/AS$460)*$R$18))))))*(1-($O$31+((AQ$467+$T478*AQ$463)/AS$460)*($P$31+((AQ$467+$T478*AQ$463)/AS$460)*($Q$31+((AQ$467+$T478*AQ$463)/AS$460)*($R$31+((AQ$467+$T478*AQ$463)/AS$460)*($S$31)))))/100)*AV$461,)</f>
        <v>0</v>
      </c>
      <c r="AR478" s="344">
        <f>IF((AR$467+$T478*AR$463)&lt;AS$460,($L$18+((AR$467+$T478*AR$463)/AS$460)*($M$18+((AR$467+$T478*AR$463)/AS$460)*($N$18+((AR$467+$T478*AR$463)/AS$460)*($O$18+((AR$467+$T478*AR$463)/AS$460)*($P$18+((AR$467+$T478*AR$463)/AS$460)*($Q$18+((AR$467+$T478*AR$463)/AS$460)*$R$18))))))*(1-($O$31+((AR$467+$T478*AR$463)/AS$460)*($P$31+((AR$467+$T478*AR$463)/AS$460)*($Q$31+((AR$467+$T478*AR$463)/AS$460)*($R$31+((AR$467+$T478*AR$463)/AS$460)*($S$31)))))/100)*AV$461,)</f>
        <v>0</v>
      </c>
      <c r="AS478" s="344">
        <f>IF((AS$467+$T478*AS$463)&lt;AS$460,($L$18+((AS$467+$T478*AS$463)/AS$460)*($M$18+((AS$467+$T478*AS$463)/AS$460)*($N$18+((AS$467+$T478*AS$463)/AS$460)*($O$18+((AS$467+$T478*AS$463)/AS$460)*($P$18+((AS$467+$T478*AS$463)/AS$460)*($Q$18+((AS$467+$T478*AS$463)/AS$460)*$R$18))))))*(1-($O$31+((AS$467+$T478*AS$463)/AS$460)*($P$31+((AS$467+$T478*AS$463)/AS$460)*($Q$31+((AS$467+$T478*AS$463)/AS$460)*($R$31+((AS$467+$T478*AS$463)/AS$460)*($S$31)))))/100)*AV$461,)</f>
        <v>0</v>
      </c>
      <c r="AT478" s="318"/>
      <c r="AU478" s="318"/>
      <c r="AV478" s="318"/>
      <c r="AW478" s="318"/>
      <c r="AX478" s="332"/>
      <c r="AY478" s="207"/>
      <c r="AZ478" s="344">
        <f>IF((AZ$467+$T478*AZ$463)&lt;BC$460,($L$18+((AZ$467+$T478*AZ$463)/BC$460)*($M$18+((AZ$467+$T478*AZ$463)/BC$460)*($N$18+((AZ$467+$T478*AZ$463)/BC$460)*($O$18+((AZ$467+$T478*AZ$463)/BC$460)*($P$18+((AZ$467+$T478*AZ$463)/BC$460)*($Q$18+((AZ$467+$T478*AZ$463)/BC$460)*$R$18))))))*(1-($O$31+((AZ$467+$T478*AZ$463)/BC$460)*($P$31+((AZ$467+$T478*AZ$463)/BC$460)*($Q$31+((AZ$467+$T478*AZ$463)/BC$460)*($R$31+((AZ$467+$T478*AZ$463)/BC$460)*($S$31)))))/100)*BF$461,)</f>
        <v>0</v>
      </c>
      <c r="BA478" s="344">
        <f>IF((BA$467+$T478*BA$463)&lt;BC$460,($L$18+((BA$467+$T478*BA$463)/BC$460)*($M$18+((BA$467+$T478*BA$463)/BC$460)*($N$18+((BA$467+$T478*BA$463)/BC$460)*($O$18+((BA$467+$T478*BA$463)/BC$460)*($P$18+((BA$467+$T478*BA$463)/BC$460)*($Q$18+((BA$467+$T478*BA$463)/BC$460)*$R$18))))))*(1-($O$31+((BA$467+$T478*BA$463)/BC$460)*($P$31+((BA$467+$T478*BA$463)/BC$460)*($Q$31+((BA$467+$T478*BA$463)/BC$460)*($R$31+((BA$467+$T478*BA$463)/BC$460)*($S$31)))))/100)*BF$461,)</f>
        <v>0</v>
      </c>
      <c r="BB478" s="344">
        <f>IF((BB$467+$T478*BB$463)&lt;BC$460,($L$18+((BB$467+$T478*BB$463)/BC$460)*($M$18+((BB$467+$T478*BB$463)/BC$460)*($N$18+((BB$467+$T478*BB$463)/BC$460)*($O$18+((BB$467+$T478*BB$463)/BC$460)*($P$18+((BB$467+$T478*BB$463)/BC$460)*($Q$18+((BB$467+$T478*BB$463)/BC$460)*$R$18))))))*(1-($O$31+((BB$467+$T478*BB$463)/BC$460)*($P$31+((BB$467+$T478*BB$463)/BC$460)*($Q$31+((BB$467+$T478*BB$463)/BC$460)*($R$31+((BB$467+$T478*BB$463)/BC$460)*($S$31)))))/100)*BF$461,)</f>
        <v>0</v>
      </c>
      <c r="BC478" s="344">
        <f>IF((BC$467+$T478*BC$463)&lt;BC$460,($L$18+((BC$467+$T478*BC$463)/BC$460)*($M$18+((BC$467+$T478*BC$463)/BC$460)*($N$18+((BC$467+$T478*BC$463)/BC$460)*($O$18+((BC$467+$T478*BC$463)/BC$460)*($P$18+((BC$467+$T478*BC$463)/BC$460)*($Q$18+((BC$467+$T478*BC$463)/BC$460)*$R$18))))))*(1-($O$31+((BC$467+$T478*BC$463)/BC$460)*($P$31+((BC$467+$T478*BC$463)/BC$460)*($Q$31+((BC$467+$T478*BC$463)/BC$460)*($R$31+((BC$467+$T478*BC$463)/BC$460)*($S$31)))))/100)*BF$461,)</f>
        <v>0</v>
      </c>
      <c r="BD478" s="318"/>
      <c r="BE478" s="318"/>
      <c r="BF478" s="318"/>
      <c r="BG478" s="318"/>
      <c r="BH478" s="332"/>
      <c r="BI478" s="207"/>
      <c r="BJ478" s="344">
        <f>IF((BJ$467+$T478*BJ$463)&lt;BM$460,($L$18+((BJ$467+$T478*BJ$463)/BM$460)*($M$18+((BJ$467+$T478*BJ$463)/BM$460)*($N$18+((BJ$467+$T478*BJ$463)/BM$460)*($O$18+((BJ$467+$T478*BJ$463)/BM$460)*($P$18+((BJ$467+$T478*BJ$463)/BM$460)*($Q$18+((BJ$467+$T478*BJ$463)/BM$460)*$R$18))))))*(1-($O$31+((BJ$467+$T478*BJ$463)/BM$460)*($P$31+((BJ$467+$T478*BJ$463)/BM$460)*($Q$31+((BJ$467+$T478*BJ$463)/BM$460)*($R$31+((BJ$467+$T478*BJ$463)/BM$460)*($S$31)))))/100)*BP$461,)</f>
        <v>0</v>
      </c>
      <c r="BK478" s="344">
        <f>IF((BK$467+$T478*BK$463)&lt;BM$460,($L$18+((BK$467+$T478*BK$463)/BM$460)*($M$18+((BK$467+$T478*BK$463)/BM$460)*($N$18+((BK$467+$T478*BK$463)/BM$460)*($O$18+((BK$467+$T478*BK$463)/BM$460)*($P$18+((BK$467+$T478*BK$463)/BM$460)*($Q$18+((BK$467+$T478*BK$463)/BM$460)*$R$18))))))*(1-($O$31+((BK$467+$T478*BK$463)/BM$460)*($P$31+((BK$467+$T478*BK$463)/BM$460)*($Q$31+((BK$467+$T478*BK$463)/BM$460)*($R$31+((BK$467+$T478*BK$463)/BM$460)*($S$31)))))/100)*BP$461,)</f>
        <v>0</v>
      </c>
      <c r="BL478" s="344">
        <f>IF((BL$467+$T478*BL$463)&lt;BM$460,($L$18+((BL$467+$T478*BL$463)/BM$460)*($M$18+((BL$467+$T478*BL$463)/BM$460)*($N$18+((BL$467+$T478*BL$463)/BM$460)*($O$18+((BL$467+$T478*BL$463)/BM$460)*($P$18+((BL$467+$T478*BL$463)/BM$460)*($Q$18+((BL$467+$T478*BL$463)/BM$460)*$R$18))))))*(1-($O$31+((BL$467+$T478*BL$463)/BM$460)*($P$31+((BL$467+$T478*BL$463)/BM$460)*($Q$31+((BL$467+$T478*BL$463)/BM$460)*($R$31+((BL$467+$T478*BL$463)/BM$460)*($S$31)))))/100)*BP$461,)</f>
        <v>0</v>
      </c>
      <c r="BM478" s="344">
        <f>IF((BM$467+$T478*BM$463)&lt;BM$460,($L$18+((BM$467+$T478*BM$463)/BM$460)*($M$18+((BM$467+$T478*BM$463)/BM$460)*($N$18+((BM$467+$T478*BM$463)/BM$460)*($O$18+((BM$467+$T478*BM$463)/BM$460)*($P$18+((BM$467+$T478*BM$463)/BM$460)*($Q$18+((BM$467+$T478*BM$463)/BM$460)*$R$18))))))*(1-($O$31+((BM$467+$T478*BM$463)/BM$460)*($P$31+((BM$467+$T478*BM$463)/BM$460)*($Q$31+((BM$467+$T478*BM$463)/BM$460)*($R$31+((BM$467+$T478*BM$463)/BM$460)*($S$31)))))/100)*BP$461,)</f>
        <v>0</v>
      </c>
      <c r="BN478" s="318"/>
      <c r="BO478" s="318"/>
      <c r="BP478" s="318"/>
      <c r="BQ478" s="318"/>
      <c r="BR478" s="332"/>
      <c r="BS478" s="207"/>
      <c r="BT478" s="344">
        <f>IF((BT$467+$T478*BT$463)&lt;BW$460,($L$18+((BT$467+$T478*BT$463)/BW$460)*($M$18+((BT$467+$T478*BT$463)/BW$460)*($N$18+((BT$467+$T478*BT$463)/BW$460)*($O$18+((BT$467+$T478*BT$463)/BW$460)*($P$18+((BT$467+$T478*BT$463)/BW$460)*($Q$18+((BT$467+$T478*BT$463)/BW$460)*$R$18))))))*(1-($O$31+((BT$467+$T478*BT$463)/BW$460)*($P$31+((BT$467+$T478*BT$463)/BW$460)*($Q$31+((BT$467+$T478*BT$463)/BW$460)*($R$31+((BT$467+$T478*BT$463)/BW$460)*($S$31)))))/100)*BZ$461,)</f>
        <v>0</v>
      </c>
      <c r="BU478" s="344">
        <f>IF((BU$467+$T478*BU$463)&lt;BW$460,($L$18+((BU$467+$T478*BU$463)/BW$460)*($M$18+((BU$467+$T478*BU$463)/BW$460)*($N$18+((BU$467+$T478*BU$463)/BW$460)*($O$18+((BU$467+$T478*BU$463)/BW$460)*($P$18+((BU$467+$T478*BU$463)/BW$460)*($Q$18+((BU$467+$T478*BU$463)/BW$460)*$R$18))))))*(1-($O$31+((BU$467+$T478*BU$463)/BW$460)*($P$31+((BU$467+$T478*BU$463)/BW$460)*($Q$31+((BU$467+$T478*BU$463)/BW$460)*($R$31+((BU$467+$T478*BU$463)/BW$460)*($S$31)))))/100)*BZ$461,)</f>
        <v>0</v>
      </c>
      <c r="BV478" s="344">
        <f>IF((BV$467+$T478*BV$463)&lt;BW$460,($L$18+((BV$467+$T478*BV$463)/BW$460)*($M$18+((BV$467+$T478*BV$463)/BW$460)*($N$18+((BV$467+$T478*BV$463)/BW$460)*($O$18+((BV$467+$T478*BV$463)/BW$460)*($P$18+((BV$467+$T478*BV$463)/BW$460)*($Q$18+((BV$467+$T478*BV$463)/BW$460)*$R$18))))))*(1-($O$31+((BV$467+$T478*BV$463)/BW$460)*($P$31+((BV$467+$T478*BV$463)/BW$460)*($Q$31+((BV$467+$T478*BV$463)/BW$460)*($R$31+((BV$467+$T478*BV$463)/BW$460)*($S$31)))))/100)*BZ$461,)</f>
        <v>0</v>
      </c>
      <c r="BW478" s="344">
        <f>IF((BW$467+$T478*BW$463)&lt;BW$460,($L$18+((BW$467+$T478*BW$463)/BW$460)*($M$18+((BW$467+$T478*BW$463)/BW$460)*($N$18+((BW$467+$T478*BW$463)/BW$460)*($O$18+((BW$467+$T478*BW$463)/BW$460)*($P$18+((BW$467+$T478*BW$463)/BW$460)*($Q$18+((BW$467+$T478*BW$463)/BW$460)*$R$18))))))*(1-($O$31+((BW$467+$T478*BW$463)/BW$460)*($P$31+((BW$467+$T478*BW$463)/BW$460)*($Q$31+((BW$467+$T478*BW$463)/BW$460)*($R$31+((BW$467+$T478*BW$463)/BW$460)*($S$31)))))/100)*BZ$461,)</f>
        <v>0</v>
      </c>
      <c r="BX478" s="318"/>
      <c r="BY478" s="318"/>
      <c r="BZ478" s="318"/>
      <c r="CA478" s="318"/>
      <c r="CB478" s="332"/>
      <c r="CC478" s="207"/>
      <c r="CD478" s="344">
        <f>IF((CD$467+$T478*CD$463)&lt;CG$460,($L$18+((CD$467+$T478*CD$463)/CG$460)*($M$18+((CD$467+$T478*CD$463)/CG$460)*($N$18+((CD$467+$T478*CD$463)/CG$460)*($O$18+((CD$467+$T478*CD$463)/CG$460)*($P$18+((CD$467+$T478*CD$463)/CG$460)*($Q$18+((CD$467+$T478*CD$463)/CG$460)*$R$18))))))*(1-($O$31+((CD$467+$T478*CD$463)/CG$460)*($P$31+((CD$467+$T478*CD$463)/CG$460)*($Q$31+((CD$467+$T478*CD$463)/CG$460)*($R$31+((CD$467+$T478*CD$463)/CG$460)*($S$31)))))/100)*CJ$461,)</f>
        <v>0</v>
      </c>
      <c r="CE478" s="344">
        <f>IF((CE$467+$T478*CE$463)&lt;CG$460,($L$18+((CE$467+$T478*CE$463)/CG$460)*($M$18+((CE$467+$T478*CE$463)/CG$460)*($N$18+((CE$467+$T478*CE$463)/CG$460)*($O$18+((CE$467+$T478*CE$463)/CG$460)*($P$18+((CE$467+$T478*CE$463)/CG$460)*($Q$18+((CE$467+$T478*CE$463)/CG$460)*$R$18))))))*(1-($O$31+((CE$467+$T478*CE$463)/CG$460)*($P$31+((CE$467+$T478*CE$463)/CG$460)*($Q$31+((CE$467+$T478*CE$463)/CG$460)*($R$31+((CE$467+$T478*CE$463)/CG$460)*($S$31)))))/100)*CJ$461,)</f>
        <v>0</v>
      </c>
      <c r="CF478" s="344">
        <f>IF((CF$467+$T478*CF$463)&lt;CG$460,($L$18+((CF$467+$T478*CF$463)/CG$460)*($M$18+((CF$467+$T478*CF$463)/CG$460)*($N$18+((CF$467+$T478*CF$463)/CG$460)*($O$18+((CF$467+$T478*CF$463)/CG$460)*($P$18+((CF$467+$T478*CF$463)/CG$460)*($Q$18+((CF$467+$T478*CF$463)/CG$460)*$R$18))))))*(1-($O$31+((CF$467+$T478*CF$463)/CG$460)*($P$31+((CF$467+$T478*CF$463)/CG$460)*($Q$31+((CF$467+$T478*CF$463)/CG$460)*($R$31+((CF$467+$T478*CF$463)/CG$460)*($S$31)))))/100)*CJ$461,)</f>
        <v>0</v>
      </c>
      <c r="CG478" s="344">
        <f>IF((CG$467+$T478*CG$463)&lt;CG$460,($L$18+((CG$467+$T478*CG$463)/CG$460)*($M$18+((CG$467+$T478*CG$463)/CG$460)*($N$18+((CG$467+$T478*CG$463)/CG$460)*($O$18+((CG$467+$T478*CG$463)/CG$460)*($P$18+((CG$467+$T478*CG$463)/CG$460)*($Q$18+((CG$467+$T478*CG$463)/CG$460)*$R$18))))))*(1-($O$31+((CG$467+$T478*CG$463)/CG$460)*($P$31+((CG$467+$T478*CG$463)/CG$460)*($Q$31+((CG$467+$T478*CG$463)/CG$460)*($R$31+((CG$467+$T478*CG$463)/CG$460)*($S$31)))))/100)*CJ$461,)</f>
        <v>0</v>
      </c>
      <c r="CH478" s="318"/>
      <c r="CI478" s="318"/>
      <c r="CJ478" s="318"/>
      <c r="CK478" s="318"/>
      <c r="CL478" s="332"/>
      <c r="CM478" s="207"/>
      <c r="CN478" s="344">
        <f>IF((CN$467+$T478*CN$463)&lt;CQ$460,($L$18+((CN$467+$T478*CN$463)/CQ$460)*($M$18+((CN$467+$T478*CN$463)/CQ$460)*($N$18+((CN$467+$T478*CN$463)/CQ$460)*($O$18+((CN$467+$T478*CN$463)/CQ$460)*($P$18+((CN$467+$T478*CN$463)/CQ$460)*($Q$18+((CN$467+$T478*CN$463)/CQ$460)*$R$18))))))*(1-($O$31+((CN$467+$T478*CN$463)/CQ$460)*($P$31+((CN$467+$T478*CN$463)/CQ$460)*($Q$31+((CN$467+$T478*CN$463)/CQ$460)*($R$31+((CN$467+$T478*CN$463)/CQ$460)*($S$31)))))/100)*CT$461,)</f>
        <v>0</v>
      </c>
      <c r="CO478" s="344">
        <f>IF((CO$467+$T478*CO$463)&lt;CQ$460,($L$18+((CO$467+$T478*CO$463)/CQ$460)*($M$18+((CO$467+$T478*CO$463)/CQ$460)*($N$18+((CO$467+$T478*CO$463)/CQ$460)*($O$18+((CO$467+$T478*CO$463)/CQ$460)*($P$18+((CO$467+$T478*CO$463)/CQ$460)*($Q$18+((CO$467+$T478*CO$463)/CQ$460)*$R$18))))))*(1-($O$31+((CO$467+$T478*CO$463)/CQ$460)*($P$31+((CO$467+$T478*CO$463)/CQ$460)*($Q$31+((CO$467+$T478*CO$463)/CQ$460)*($R$31+((CO$467+$T478*CO$463)/CQ$460)*($S$31)))))/100)*CT$461,)</f>
        <v>0</v>
      </c>
      <c r="CP478" s="344">
        <f>IF((CP$467+$T478*CP$463)&lt;CQ$460,($L$18+((CP$467+$T478*CP$463)/CQ$460)*($M$18+((CP$467+$T478*CP$463)/CQ$460)*($N$18+((CP$467+$T478*CP$463)/CQ$460)*($O$18+((CP$467+$T478*CP$463)/CQ$460)*($P$18+((CP$467+$T478*CP$463)/CQ$460)*($Q$18+((CP$467+$T478*CP$463)/CQ$460)*$R$18))))))*(1-($O$31+((CP$467+$T478*CP$463)/CQ$460)*($P$31+((CP$467+$T478*CP$463)/CQ$460)*($Q$31+((CP$467+$T478*CP$463)/CQ$460)*($R$31+((CP$467+$T478*CP$463)/CQ$460)*($S$31)))))/100)*CT$461,)</f>
        <v>0</v>
      </c>
      <c r="CQ478" s="344">
        <f>IF((CQ$467+$T478*CQ$463)&lt;CQ$460,($L$18+((CQ$467+$T478*CQ$463)/CQ$460)*($M$18+((CQ$467+$T478*CQ$463)/CQ$460)*($N$18+((CQ$467+$T478*CQ$463)/CQ$460)*($O$18+((CQ$467+$T478*CQ$463)/CQ$460)*($P$18+((CQ$467+$T478*CQ$463)/CQ$460)*($Q$18+((CQ$467+$T478*CQ$463)/CQ$460)*$R$18))))))*(1-($O$31+((CQ$467+$T478*CQ$463)/CQ$460)*($P$31+((CQ$467+$T478*CQ$463)/CQ$460)*($Q$31+((CQ$467+$T478*CQ$463)/CQ$460)*($R$31+((CQ$467+$T478*CQ$463)/CQ$460)*($S$31)))))/100)*CT$461,)</f>
        <v>0</v>
      </c>
      <c r="CR478" s="318"/>
      <c r="CS478" s="318"/>
      <c r="CT478" s="318"/>
      <c r="CU478" s="318"/>
      <c r="CV478" s="332"/>
      <c r="CW478" s="207"/>
      <c r="CX478" s="344">
        <f>IF((CX$467+$T478*CX$463)&lt;DA$460,($L$18+((CX$467+$T478*CX$463)/DA$460)*($M$18+((CX$467+$T478*CX$463)/DA$460)*($N$18+((CX$467+$T478*CX$463)/DA$460)*($O$18+((CX$467+$T478*CX$463)/DA$460)*($P$18+((CX$467+$T478*CX$463)/DA$460)*($Q$18+((CX$467+$T478*CX$463)/DA$460)*$R$18))))))*(1-($O$31+((CX$467+$T478*CX$463)/DA$460)*($P$31+((CX$467+$T478*CX$463)/DA$460)*($Q$31+((CX$467+$T478*CX$463)/DA$460)*($R$31+((CX$467+$T478*CX$463)/DA$460)*($S$31)))))/100)*DD$461,)</f>
        <v>0</v>
      </c>
      <c r="CY478" s="344">
        <f>IF((CY$467+$T478*CY$463)&lt;DA$460,($L$18+((CY$467+$T478*CY$463)/DA$460)*($M$18+((CY$467+$T478*CY$463)/DA$460)*($N$18+((CY$467+$T478*CY$463)/DA$460)*($O$18+((CY$467+$T478*CY$463)/DA$460)*($P$18+((CY$467+$T478*CY$463)/DA$460)*($Q$18+((CY$467+$T478*CY$463)/DA$460)*$R$18))))))*(1-($O$31+((CY$467+$T478*CY$463)/DA$460)*($P$31+((CY$467+$T478*CY$463)/DA$460)*($Q$31+((CY$467+$T478*CY$463)/DA$460)*($R$31+((CY$467+$T478*CY$463)/DA$460)*($S$31)))))/100)*DD$461,)</f>
        <v>0</v>
      </c>
      <c r="CZ478" s="344">
        <f>IF((CZ$467+$T478*CZ$463)&lt;DA$460,($L$18+((CZ$467+$T478*CZ$463)/DA$460)*($M$18+((CZ$467+$T478*CZ$463)/DA$460)*($N$18+((CZ$467+$T478*CZ$463)/DA$460)*($O$18+((CZ$467+$T478*CZ$463)/DA$460)*($P$18+((CZ$467+$T478*CZ$463)/DA$460)*($Q$18+((CZ$467+$T478*CZ$463)/DA$460)*$R$18))))))*(1-($O$31+((CZ$467+$T478*CZ$463)/DA$460)*($P$31+((CZ$467+$T478*CZ$463)/DA$460)*($Q$31+((CZ$467+$T478*CZ$463)/DA$460)*($R$31+((CZ$467+$T478*CZ$463)/DA$460)*($S$31)))))/100)*DD$461,)</f>
        <v>0</v>
      </c>
      <c r="DA478" s="344">
        <f>IF((DA$467+$T478*DA$463)&lt;DA$460,($L$18+((DA$467+$T478*DA$463)/DA$460)*($M$18+((DA$467+$T478*DA$463)/DA$460)*($N$18+((DA$467+$T478*DA$463)/DA$460)*($O$18+((DA$467+$T478*DA$463)/DA$460)*($P$18+((DA$467+$T478*DA$463)/DA$460)*($Q$18+((DA$467+$T478*DA$463)/DA$460)*$R$18))))))*(1-($O$31+((DA$467+$T478*DA$463)/DA$460)*($P$31+((DA$467+$T478*DA$463)/DA$460)*($Q$31+((DA$467+$T478*DA$463)/DA$460)*($R$31+((DA$467+$T478*DA$463)/DA$460)*($S$31)))))/100)*DD$461,)</f>
        <v>0</v>
      </c>
      <c r="DB478" s="318"/>
      <c r="DC478" s="318"/>
      <c r="DD478" s="318"/>
      <c r="DE478" s="318"/>
      <c r="DF478" s="332"/>
      <c r="DG478" s="207"/>
      <c r="DH478" s="344">
        <f>IF((DH$467+$T478*DH$463)&lt;DK$460,($L$18+((DH$467+$T478*DH$463)/DK$460)*($M$18+((DH$467+$T478*DH$463)/DK$460)*($N$18+((DH$467+$T478*DH$463)/DK$460)*($O$18+((DH$467+$T478*DH$463)/DK$460)*($P$18+((DH$467+$T478*DH$463)/DK$460)*($Q$18+((DH$467+$T478*DH$463)/DK$460)*$R$18))))))*(1-($O$31+((DH$467+$T478*DH$463)/DK$460)*($P$31+((DH$467+$T478*DH$463)/DK$460)*($Q$31+((DH$467+$T478*DH$463)/DK$460)*($R$31+((DH$467+$T478*DH$463)/DK$460)*($S$31)))))/100)*DN$461,)</f>
        <v>0</v>
      </c>
      <c r="DI478" s="344">
        <f>IF((DI$467+$T478*DI$463)&lt;DK$460,($L$18+((DI$467+$T478*DI$463)/DK$460)*($M$18+((DI$467+$T478*DI$463)/DK$460)*($N$18+((DI$467+$T478*DI$463)/DK$460)*($O$18+((DI$467+$T478*DI$463)/DK$460)*($P$18+((DI$467+$T478*DI$463)/DK$460)*($Q$18+((DI$467+$T478*DI$463)/DK$460)*$R$18))))))*(1-($O$31+((DI$467+$T478*DI$463)/DK$460)*($P$31+((DI$467+$T478*DI$463)/DK$460)*($Q$31+((DI$467+$T478*DI$463)/DK$460)*($R$31+((DI$467+$T478*DI$463)/DK$460)*($S$31)))))/100)*DN$461,)</f>
        <v>0</v>
      </c>
      <c r="DJ478" s="344">
        <f>IF((DJ$467+$T478*DJ$463)&lt;DK$460,($L$18+((DJ$467+$T478*DJ$463)/DK$460)*($M$18+((DJ$467+$T478*DJ$463)/DK$460)*($N$18+((DJ$467+$T478*DJ$463)/DK$460)*($O$18+((DJ$467+$T478*DJ$463)/DK$460)*($P$18+((DJ$467+$T478*DJ$463)/DK$460)*($Q$18+((DJ$467+$T478*DJ$463)/DK$460)*$R$18))))))*(1-($O$31+((DJ$467+$T478*DJ$463)/DK$460)*($P$31+((DJ$467+$T478*DJ$463)/DK$460)*($Q$31+((DJ$467+$T478*DJ$463)/DK$460)*($R$31+((DJ$467+$T478*DJ$463)/DK$460)*($S$31)))))/100)*DN$461,)</f>
        <v>0</v>
      </c>
      <c r="DK478" s="344">
        <f>IF((DK$467+$T478*DK$463)&lt;DK$460,($L$18+((DK$467+$T478*DK$463)/DK$460)*($M$18+((DK$467+$T478*DK$463)/DK$460)*($N$18+((DK$467+$T478*DK$463)/DK$460)*($O$18+((DK$467+$T478*DK$463)/DK$460)*($P$18+((DK$467+$T478*DK$463)/DK$460)*($Q$18+((DK$467+$T478*DK$463)/DK$460)*$R$18))))))*(1-($O$31+((DK$467+$T478*DK$463)/DK$460)*($P$31+((DK$467+$T478*DK$463)/DK$460)*($Q$31+((DK$467+$T478*DK$463)/DK$460)*($R$31+((DK$467+$T478*DK$463)/DK$460)*($S$31)))))/100)*DN$461,)</f>
        <v>0</v>
      </c>
      <c r="DL478" s="318"/>
      <c r="DM478" s="318"/>
      <c r="DN478" s="318"/>
      <c r="DO478" s="318"/>
      <c r="DP478" s="332"/>
      <c r="DQ478" s="207"/>
      <c r="DR478" s="344">
        <f>IF((DR$467+$T478*DR$463)&lt;DU$460,($L$18+((DR$467+$T478*DR$463)/DU$460)*($M$18+((DR$467+$T478*DR$463)/DU$460)*($N$18+((DR$467+$T478*DR$463)/DU$460)*($O$18+((DR$467+$T478*DR$463)/DU$460)*($P$18+((DR$467+$T478*DR$463)/DU$460)*($Q$18+((DR$467+$T478*DR$463)/DU$460)*$R$18))))))*(1-($O$31+((DR$467+$T478*DR$463)/DU$460)*($P$31+((DR$467+$T478*DR$463)/DU$460)*($Q$31+((DR$467+$T478*DR$463)/DU$460)*($R$31+((DR$467+$T478*DR$463)/DU$460)*($S$31)))))/100)*DX$461,)</f>
        <v>0</v>
      </c>
      <c r="DS478" s="344">
        <f>IF((DS$467+$T478*DS$463)&lt;DU$460,($L$18+((DS$467+$T478*DS$463)/DU$460)*($M$18+((DS$467+$T478*DS$463)/DU$460)*($N$18+((DS$467+$T478*DS$463)/DU$460)*($O$18+((DS$467+$T478*DS$463)/DU$460)*($P$18+((DS$467+$T478*DS$463)/DU$460)*($Q$18+((DS$467+$T478*DS$463)/DU$460)*$R$18))))))*(1-($O$31+((DS$467+$T478*DS$463)/DU$460)*($P$31+((DS$467+$T478*DS$463)/DU$460)*($Q$31+((DS$467+$T478*DS$463)/DU$460)*($R$31+((DS$467+$T478*DS$463)/DU$460)*($S$31)))))/100)*DX$461,)</f>
        <v>0</v>
      </c>
      <c r="DT478" s="344">
        <f>IF((DT$467+$T478*DT$463)&lt;DU$460,($L$18+((DT$467+$T478*DT$463)/DU$460)*($M$18+((DT$467+$T478*DT$463)/DU$460)*($N$18+((DT$467+$T478*DT$463)/DU$460)*($O$18+((DT$467+$T478*DT$463)/DU$460)*($P$18+((DT$467+$T478*DT$463)/DU$460)*($Q$18+((DT$467+$T478*DT$463)/DU$460)*$R$18))))))*(1-($O$31+((DT$467+$T478*DT$463)/DU$460)*($P$31+((DT$467+$T478*DT$463)/DU$460)*($Q$31+((DT$467+$T478*DT$463)/DU$460)*($R$31+((DT$467+$T478*DT$463)/DU$460)*($S$31)))))/100)*DX$461,)</f>
        <v>0</v>
      </c>
      <c r="DU478" s="344">
        <f>IF((DU$467+$T478*DU$463)&lt;DU$460,($L$18+((DU$467+$T478*DU$463)/DU$460)*($M$18+((DU$467+$T478*DU$463)/DU$460)*($N$18+((DU$467+$T478*DU$463)/DU$460)*($O$18+((DU$467+$T478*DU$463)/DU$460)*($P$18+((DU$467+$T478*DU$463)/DU$460)*($Q$18+((DU$467+$T478*DU$463)/DU$460)*$R$18))))))*(1-($O$31+((DU$467+$T478*DU$463)/DU$460)*($P$31+((DU$467+$T478*DU$463)/DU$460)*($Q$31+((DU$467+$T478*DU$463)/DU$460)*($R$31+((DU$467+$T478*DU$463)/DU$460)*($S$31)))))/100)*DX$461,)</f>
        <v>0</v>
      </c>
      <c r="DV478" s="318"/>
      <c r="DW478" s="318"/>
      <c r="DX478" s="318"/>
      <c r="DY478" s="318"/>
      <c r="DZ478" s="332"/>
      <c r="EA478" s="207"/>
      <c r="EB478" s="344">
        <f>IF((EB$467+$T478*EB$463)&lt;EE$460,($L$18+((EB$467+$T478*EB$463)/EE$460)*($M$18+((EB$467+$T478*EB$463)/EE$460)*($N$18+((EB$467+$T478*EB$463)/EE$460)*($O$18+((EB$467+$T478*EB$463)/EE$460)*($P$18+((EB$467+$T478*EB$463)/EE$460)*($Q$18+((EB$467+$T478*EB$463)/EE$460)*$R$18))))))*(1-($O$31+((EB$467+$T478*EB$463)/EE$460)*($P$31+((EB$467+$T478*EB$463)/EE$460)*($Q$31+((EB$467+$T478*EB$463)/EE$460)*($R$31+((EB$467+$T478*EB$463)/EE$460)*($S$31)))))/100)*EH$461,)</f>
        <v>0</v>
      </c>
      <c r="EC478" s="344">
        <f>IF((EC$467+$T478*EC$463)&lt;EE$460,($L$18+((EC$467+$T478*EC$463)/EE$460)*($M$18+((EC$467+$T478*EC$463)/EE$460)*($N$18+((EC$467+$T478*EC$463)/EE$460)*($O$18+((EC$467+$T478*EC$463)/EE$460)*($P$18+((EC$467+$T478*EC$463)/EE$460)*($Q$18+((EC$467+$T478*EC$463)/EE$460)*$R$18))))))*(1-($O$31+((EC$467+$T478*EC$463)/EE$460)*($P$31+((EC$467+$T478*EC$463)/EE$460)*($Q$31+((EC$467+$T478*EC$463)/EE$460)*($R$31+((EC$467+$T478*EC$463)/EE$460)*($S$31)))))/100)*EH$461,)</f>
        <v>0</v>
      </c>
      <c r="ED478" s="344">
        <f>IF((ED$467+$T478*ED$463)&lt;EE$460,($L$18+((ED$467+$T478*ED$463)/EE$460)*($M$18+((ED$467+$T478*ED$463)/EE$460)*($N$18+((ED$467+$T478*ED$463)/EE$460)*($O$18+((ED$467+$T478*ED$463)/EE$460)*($P$18+((ED$467+$T478*ED$463)/EE$460)*($Q$18+((ED$467+$T478*ED$463)/EE$460)*$R$18))))))*(1-($O$31+((ED$467+$T478*ED$463)/EE$460)*($P$31+((ED$467+$T478*ED$463)/EE$460)*($Q$31+((ED$467+$T478*ED$463)/EE$460)*($R$31+((ED$467+$T478*ED$463)/EE$460)*($S$31)))))/100)*EH$461,)</f>
        <v>0</v>
      </c>
      <c r="EE478" s="344">
        <f>IF((EE$467+$T478*EE$463)&lt;EE$460,($L$18+((EE$467+$T478*EE$463)/EE$460)*($M$18+((EE$467+$T478*EE$463)/EE$460)*($N$18+((EE$467+$T478*EE$463)/EE$460)*($O$18+((EE$467+$T478*EE$463)/EE$460)*($P$18+((EE$467+$T478*EE$463)/EE$460)*($Q$18+((EE$467+$T478*EE$463)/EE$460)*$R$18))))))*(1-($O$31+((EE$467+$T478*EE$463)/EE$460)*($P$31+((EE$467+$T478*EE$463)/EE$460)*($Q$31+((EE$467+$T478*EE$463)/EE$460)*($R$31+((EE$467+$T478*EE$463)/EE$460)*($S$31)))))/100)*EH$461,)</f>
        <v>0</v>
      </c>
      <c r="EF478" s="318"/>
      <c r="EG478" s="318"/>
      <c r="EH478" s="318"/>
      <c r="EI478" s="318"/>
      <c r="EJ478" s="332"/>
      <c r="EK478" s="207"/>
      <c r="EL478" s="344">
        <f>IF((EL$467+$T478*EL$463)&lt;EO$460,($L$18+((EL$467+$T478*EL$463)/EO$460)*($M$18+((EL$467+$T478*EL$463)/EO$460)*($N$18+((EL$467+$T478*EL$463)/EO$460)*($O$18+((EL$467+$T478*EL$463)/EO$460)*($P$18+((EL$467+$T478*EL$463)/EO$460)*($Q$18+((EL$467+$T478*EL$463)/EO$460)*$R$18))))))*(1-($O$31+((EL$467+$T478*EL$463)/EO$460)*($P$31+((EL$467+$T478*EL$463)/EO$460)*($Q$31+((EL$467+$T478*EL$463)/EO$460)*($R$31+((EL$467+$T478*EL$463)/EO$460)*($S$31)))))/100)*ER$461,)</f>
        <v>0</v>
      </c>
      <c r="EM478" s="344">
        <f>IF((EM$467+$T478*EM$463)&lt;EO$460,($L$18+((EM$467+$T478*EM$463)/EO$460)*($M$18+((EM$467+$T478*EM$463)/EO$460)*($N$18+((EM$467+$T478*EM$463)/EO$460)*($O$18+((EM$467+$T478*EM$463)/EO$460)*($P$18+((EM$467+$T478*EM$463)/EO$460)*($Q$18+((EM$467+$T478*EM$463)/EO$460)*$R$18))))))*(1-($O$31+((EM$467+$T478*EM$463)/EO$460)*($P$31+((EM$467+$T478*EM$463)/EO$460)*($Q$31+((EM$467+$T478*EM$463)/EO$460)*($R$31+((EM$467+$T478*EM$463)/EO$460)*($S$31)))))/100)*ER$461,)</f>
        <v>0</v>
      </c>
      <c r="EN478" s="344">
        <f>IF((EN$467+$T478*EN$463)&lt;EO$460,($L$18+((EN$467+$T478*EN$463)/EO$460)*($M$18+((EN$467+$T478*EN$463)/EO$460)*($N$18+((EN$467+$T478*EN$463)/EO$460)*($O$18+((EN$467+$T478*EN$463)/EO$460)*($P$18+((EN$467+$T478*EN$463)/EO$460)*($Q$18+((EN$467+$T478*EN$463)/EO$460)*$R$18))))))*(1-($O$31+((EN$467+$T478*EN$463)/EO$460)*($P$31+((EN$467+$T478*EN$463)/EO$460)*($Q$31+((EN$467+$T478*EN$463)/EO$460)*($R$31+((EN$467+$T478*EN$463)/EO$460)*($S$31)))))/100)*ER$461,)</f>
        <v>0</v>
      </c>
      <c r="EO478" s="344">
        <f>IF((EO$467+$T478*EO$463)&lt;EO$460,($L$18+((EO$467+$T478*EO$463)/EO$460)*($M$18+((EO$467+$T478*EO$463)/EO$460)*($N$18+((EO$467+$T478*EO$463)/EO$460)*($O$18+((EO$467+$T478*EO$463)/EO$460)*($P$18+((EO$467+$T478*EO$463)/EO$460)*($Q$18+((EO$467+$T478*EO$463)/EO$460)*$R$18))))))*(1-($O$31+((EO$467+$T478*EO$463)/EO$460)*($P$31+((EO$467+$T478*EO$463)/EO$460)*($Q$31+((EO$467+$T478*EO$463)/EO$460)*($R$31+((EO$467+$T478*EO$463)/EO$460)*($S$31)))))/100)*ER$461,)</f>
        <v>0</v>
      </c>
      <c r="EP478" s="318"/>
      <c r="EQ478" s="318"/>
      <c r="ER478" s="318"/>
      <c r="ES478" s="318"/>
      <c r="ET478" s="332"/>
      <c r="EU478" s="207"/>
      <c r="EV478" s="344">
        <f>IF((EV$467+$T478*EV$463)&lt;EY$460,($L$18+((EV$467+$T478*EV$463)/EY$460)*($M$18+((EV$467+$T478*EV$463)/EY$460)*($N$18+((EV$467+$T478*EV$463)/EY$460)*($O$18+((EV$467+$T478*EV$463)/EY$460)*($P$18+((EV$467+$T478*EV$463)/EY$460)*($Q$18+((EV$467+$T478*EV$463)/EY$460)*$R$18))))))*(1-($O$31+((EV$467+$T478*EV$463)/EY$460)*($P$31+((EV$467+$T478*EV$463)/EY$460)*($Q$31+((EV$467+$T478*EV$463)/EY$460)*($R$31+((EV$467+$T478*EV$463)/EY$460)*($S$31)))))/100)*FB$461,)</f>
        <v>0</v>
      </c>
      <c r="EW478" s="344">
        <f>IF((EW$467+$T478*EW$463)&lt;EY$460,($L$18+((EW$467+$T478*EW$463)/EY$460)*($M$18+((EW$467+$T478*EW$463)/EY$460)*($N$18+((EW$467+$T478*EW$463)/EY$460)*($O$18+((EW$467+$T478*EW$463)/EY$460)*($P$18+((EW$467+$T478*EW$463)/EY$460)*($Q$18+((EW$467+$T478*EW$463)/EY$460)*$R$18))))))*(1-($O$31+((EW$467+$T478*EW$463)/EY$460)*($P$31+((EW$467+$T478*EW$463)/EY$460)*($Q$31+((EW$467+$T478*EW$463)/EY$460)*($R$31+((EW$467+$T478*EW$463)/EY$460)*($S$31)))))/100)*FB$461,)</f>
        <v>0</v>
      </c>
      <c r="EX478" s="344">
        <f>IF((EX$467+$T478*EX$463)&lt;EY$460,($L$18+((EX$467+$T478*EX$463)/EY$460)*($M$18+((EX$467+$T478*EX$463)/EY$460)*($N$18+((EX$467+$T478*EX$463)/EY$460)*($O$18+((EX$467+$T478*EX$463)/EY$460)*($P$18+((EX$467+$T478*EX$463)/EY$460)*($Q$18+((EX$467+$T478*EX$463)/EY$460)*$R$18))))))*(1-($O$31+((EX$467+$T478*EX$463)/EY$460)*($P$31+((EX$467+$T478*EX$463)/EY$460)*($Q$31+((EX$467+$T478*EX$463)/EY$460)*($R$31+((EX$467+$T478*EX$463)/EY$460)*($S$31)))))/100)*FB$461,)</f>
        <v>0</v>
      </c>
      <c r="EY478" s="344">
        <f>IF((EY$467+$T478*EY$463)&lt;EY$460,($L$18+((EY$467+$T478*EY$463)/EY$460)*($M$18+((EY$467+$T478*EY$463)/EY$460)*($N$18+((EY$467+$T478*EY$463)/EY$460)*($O$18+((EY$467+$T478*EY$463)/EY$460)*($P$18+((EY$467+$T478*EY$463)/EY$460)*($Q$18+((EY$467+$T478*EY$463)/EY$460)*$R$18))))))*(1-($O$31+((EY$467+$T478*EY$463)/EY$460)*($P$31+((EY$467+$T478*EY$463)/EY$460)*($Q$31+((EY$467+$T478*EY$463)/EY$460)*($R$31+((EY$467+$T478*EY$463)/EY$460)*($S$31)))))/100)*FB$461,)</f>
        <v>0</v>
      </c>
      <c r="EZ478" s="318"/>
      <c r="FA478" s="318"/>
      <c r="FB478" s="318"/>
      <c r="FC478" s="318"/>
      <c r="FD478" s="332"/>
      <c r="FE478" s="207"/>
      <c r="FF478" s="344">
        <f>IF((FF$467+$T478*FF$463)&lt;FI$460,($L$18+((FF$467+$T478*FF$463)/FI$460)*($M$18+((FF$467+$T478*FF$463)/FI$460)*($N$18+((FF$467+$T478*FF$463)/FI$460)*($O$18+((FF$467+$T478*FF$463)/FI$460)*($P$18+((FF$467+$T478*FF$463)/FI$460)*($Q$18+((FF$467+$T478*FF$463)/FI$460)*$R$18))))))*(1-($O$31+((FF$467+$T478*FF$463)/FI$460)*($P$31+((FF$467+$T478*FF$463)/FI$460)*($Q$31+((FF$467+$T478*FF$463)/FI$460)*($R$31+((FF$467+$T478*FF$463)/FI$460)*($S$31)))))/100)*FL$461,)</f>
        <v>0</v>
      </c>
      <c r="FG478" s="344">
        <f>IF((FG$467+$T478*FG$463)&lt;FI$460,($L$18+((FG$467+$T478*FG$463)/FI$460)*($M$18+((FG$467+$T478*FG$463)/FI$460)*($N$18+((FG$467+$T478*FG$463)/FI$460)*($O$18+((FG$467+$T478*FG$463)/FI$460)*($P$18+((FG$467+$T478*FG$463)/FI$460)*($Q$18+((FG$467+$T478*FG$463)/FI$460)*$R$18))))))*(1-($O$31+((FG$467+$T478*FG$463)/FI$460)*($P$31+((FG$467+$T478*FG$463)/FI$460)*($Q$31+((FG$467+$T478*FG$463)/FI$460)*($R$31+((FG$467+$T478*FG$463)/FI$460)*($S$31)))))/100)*FL$461,)</f>
        <v>0</v>
      </c>
      <c r="FH478" s="344">
        <f>IF((FH$467+$T478*FH$463)&lt;FI$460,($L$18+((FH$467+$T478*FH$463)/FI$460)*($M$18+((FH$467+$T478*FH$463)/FI$460)*($N$18+((FH$467+$T478*FH$463)/FI$460)*($O$18+((FH$467+$T478*FH$463)/FI$460)*($P$18+((FH$467+$T478*FH$463)/FI$460)*($Q$18+((FH$467+$T478*FH$463)/FI$460)*$R$18))))))*(1-($O$31+((FH$467+$T478*FH$463)/FI$460)*($P$31+((FH$467+$T478*FH$463)/FI$460)*($Q$31+((FH$467+$T478*FH$463)/FI$460)*($R$31+((FH$467+$T478*FH$463)/FI$460)*($S$31)))))/100)*FL$461,)</f>
        <v>0</v>
      </c>
      <c r="FI478" s="344">
        <f>IF((FI$467+$T478*FI$463)&lt;FI$460,($L$18+((FI$467+$T478*FI$463)/FI$460)*($M$18+((FI$467+$T478*FI$463)/FI$460)*($N$18+((FI$467+$T478*FI$463)/FI$460)*($O$18+((FI$467+$T478*FI$463)/FI$460)*($P$18+((FI$467+$T478*FI$463)/FI$460)*($Q$18+((FI$467+$T478*FI$463)/FI$460)*$R$18))))))*(1-($O$31+((FI$467+$T478*FI$463)/FI$460)*($P$31+((FI$467+$T478*FI$463)/FI$460)*($Q$31+((FI$467+$T478*FI$463)/FI$460)*($R$31+((FI$467+$T478*FI$463)/FI$460)*($S$31)))))/100)*FL$461,)</f>
        <v>0</v>
      </c>
      <c r="FJ478" s="318"/>
      <c r="FK478" s="318"/>
      <c r="FL478" s="318"/>
      <c r="FM478" s="318"/>
      <c r="FN478" s="332"/>
      <c r="FO478" s="207"/>
      <c r="FP478" s="344">
        <f>IF((FP$467+$T478*FP$463)&lt;FS$460,($L$18+((FP$467+$T478*FP$463)/FS$460)*($M$18+((FP$467+$T478*FP$463)/FS$460)*($N$18+((FP$467+$T478*FP$463)/FS$460)*($O$18+((FP$467+$T478*FP$463)/FS$460)*($P$18+((FP$467+$T478*FP$463)/FS$460)*($Q$18+((FP$467+$T478*FP$463)/FS$460)*$R$18))))))*(1-($O$31+((FP$467+$T478*FP$463)/FS$460)*($P$31+((FP$467+$T478*FP$463)/FS$460)*($Q$31+((FP$467+$T478*FP$463)/FS$460)*($R$31+((FP$467+$T478*FP$463)/FS$460)*($S$31)))))/100)*FV$461,)</f>
        <v>0</v>
      </c>
      <c r="FQ478" s="344">
        <f>IF((FQ$467+$T478*FQ$463)&lt;FS$460,($L$18+((FQ$467+$T478*FQ$463)/FS$460)*($M$18+((FQ$467+$T478*FQ$463)/FS$460)*($N$18+((FQ$467+$T478*FQ$463)/FS$460)*($O$18+((FQ$467+$T478*FQ$463)/FS$460)*($P$18+((FQ$467+$T478*FQ$463)/FS$460)*($Q$18+((FQ$467+$T478*FQ$463)/FS$460)*$R$18))))))*(1-($O$31+((FQ$467+$T478*FQ$463)/FS$460)*($P$31+((FQ$467+$T478*FQ$463)/FS$460)*($Q$31+((FQ$467+$T478*FQ$463)/FS$460)*($R$31+((FQ$467+$T478*FQ$463)/FS$460)*($S$31)))))/100)*FV$461,)</f>
        <v>0</v>
      </c>
      <c r="FR478" s="344">
        <f>IF((FR$467+$T478*FR$463)&lt;FS$460,($L$18+((FR$467+$T478*FR$463)/FS$460)*($M$18+((FR$467+$T478*FR$463)/FS$460)*($N$18+((FR$467+$T478*FR$463)/FS$460)*($O$18+((FR$467+$T478*FR$463)/FS$460)*($P$18+((FR$467+$T478*FR$463)/FS$460)*($Q$18+((FR$467+$T478*FR$463)/FS$460)*$R$18))))))*(1-($O$31+((FR$467+$T478*FR$463)/FS$460)*($P$31+((FR$467+$T478*FR$463)/FS$460)*($Q$31+((FR$467+$T478*FR$463)/FS$460)*($R$31+((FR$467+$T478*FR$463)/FS$460)*($S$31)))))/100)*FV$461,)</f>
        <v>0</v>
      </c>
      <c r="FS478" s="344">
        <f>IF((FS$467+$T478*FS$463)&lt;FS$460,($L$18+((FS$467+$T478*FS$463)/FS$460)*($M$18+((FS$467+$T478*FS$463)/FS$460)*($N$18+((FS$467+$T478*FS$463)/FS$460)*($O$18+((FS$467+$T478*FS$463)/FS$460)*($P$18+((FS$467+$T478*FS$463)/FS$460)*($Q$18+((FS$467+$T478*FS$463)/FS$460)*$R$18))))))*(1-($O$31+((FS$467+$T478*FS$463)/FS$460)*($P$31+((FS$467+$T478*FS$463)/FS$460)*($Q$31+((FS$467+$T478*FS$463)/FS$460)*($R$31+((FS$467+$T478*FS$463)/FS$460)*($S$31)))))/100)*FV$461,)</f>
        <v>0</v>
      </c>
      <c r="FT478" s="318"/>
      <c r="FU478" s="318"/>
      <c r="FV478" s="318"/>
      <c r="FW478" s="318"/>
      <c r="FX478" s="332"/>
      <c r="FY478" s="207"/>
      <c r="FZ478" s="344">
        <f>IF((FZ$467+$T478*FZ$463)&lt;GC$460,($L$18+((FZ$467+$T478*FZ$463)/GC$460)*($M$18+((FZ$467+$T478*FZ$463)/GC$460)*($N$18+((FZ$467+$T478*FZ$463)/GC$460)*($O$18+((FZ$467+$T478*FZ$463)/GC$460)*($P$18+((FZ$467+$T478*FZ$463)/GC$460)*($Q$18+((FZ$467+$T478*FZ$463)/GC$460)*$R$18))))))*(1-($O$31+((FZ$467+$T478*FZ$463)/GC$460)*($P$31+((FZ$467+$T478*FZ$463)/GC$460)*($Q$31+((FZ$467+$T478*FZ$463)/GC$460)*($R$31+((FZ$467+$T478*FZ$463)/GC$460)*($S$31)))))/100)*GF$461,)</f>
        <v>0</v>
      </c>
      <c r="GA478" s="344">
        <f>IF((GA$467+$T478*GA$463)&lt;GC$460,($L$18+((GA$467+$T478*GA$463)/GC$460)*($M$18+((GA$467+$T478*GA$463)/GC$460)*($N$18+((GA$467+$T478*GA$463)/GC$460)*($O$18+((GA$467+$T478*GA$463)/GC$460)*($P$18+((GA$467+$T478*GA$463)/GC$460)*($Q$18+((GA$467+$T478*GA$463)/GC$460)*$R$18))))))*(1-($O$31+((GA$467+$T478*GA$463)/GC$460)*($P$31+((GA$467+$T478*GA$463)/GC$460)*($Q$31+((GA$467+$T478*GA$463)/GC$460)*($R$31+((GA$467+$T478*GA$463)/GC$460)*($S$31)))))/100)*GF$461,)</f>
        <v>0</v>
      </c>
      <c r="GB478" s="344">
        <f>IF((GB$467+$T478*GB$463)&lt;GC$460,($L$18+((GB$467+$T478*GB$463)/GC$460)*($M$18+((GB$467+$T478*GB$463)/GC$460)*($N$18+((GB$467+$T478*GB$463)/GC$460)*($O$18+((GB$467+$T478*GB$463)/GC$460)*($P$18+((GB$467+$T478*GB$463)/GC$460)*($Q$18+((GB$467+$T478*GB$463)/GC$460)*$R$18))))))*(1-($O$31+((GB$467+$T478*GB$463)/GC$460)*($P$31+((GB$467+$T478*GB$463)/GC$460)*($Q$31+((GB$467+$T478*GB$463)/GC$460)*($R$31+((GB$467+$T478*GB$463)/GC$460)*($S$31)))))/100)*GF$461,)</f>
        <v>0</v>
      </c>
      <c r="GC478" s="344">
        <f>IF((GC$467+$T478*GC$463)&lt;GC$460,($L$18+((GC$467+$T478*GC$463)/GC$460)*($M$18+((GC$467+$T478*GC$463)/GC$460)*($N$18+((GC$467+$T478*GC$463)/GC$460)*($O$18+((GC$467+$T478*GC$463)/GC$460)*($P$18+((GC$467+$T478*GC$463)/GC$460)*($Q$18+((GC$467+$T478*GC$463)/GC$460)*$R$18))))))*(1-($O$31+((GC$467+$T478*GC$463)/GC$460)*($P$31+((GC$467+$T478*GC$463)/GC$460)*($Q$31+((GC$467+$T478*GC$463)/GC$460)*($R$31+((GC$467+$T478*GC$463)/GC$460)*($S$31)))))/100)*GF$461,)</f>
        <v>0</v>
      </c>
      <c r="GD478" s="318"/>
      <c r="GE478" s="318"/>
      <c r="GF478" s="318"/>
      <c r="GG478" s="318"/>
      <c r="GH478" s="332"/>
      <c r="GI478" s="207"/>
      <c r="GJ478" s="344">
        <f>IF((GJ$467+$T478*GJ$463)&lt;GM$460,($L$18+((GJ$467+$T478*GJ$463)/GM$460)*($M$18+((GJ$467+$T478*GJ$463)/GM$460)*($N$18+((GJ$467+$T478*GJ$463)/GM$460)*($O$18+((GJ$467+$T478*GJ$463)/GM$460)*($P$18+((GJ$467+$T478*GJ$463)/GM$460)*($Q$18+((GJ$467+$T478*GJ$463)/GM$460)*$R$18))))))*(1-($O$31+((GJ$467+$T478*GJ$463)/GM$460)*($P$31+((GJ$467+$T478*GJ$463)/GM$460)*($Q$31+((GJ$467+$T478*GJ$463)/GM$460)*($R$31+((GJ$467+$T478*GJ$463)/GM$460)*($S$31)))))/100)*GP$461,)</f>
        <v>0</v>
      </c>
      <c r="GK478" s="344">
        <f>IF((GK$467+$T478*GK$463)&lt;GM$460,($L$18+((GK$467+$T478*GK$463)/GM$460)*($M$18+((GK$467+$T478*GK$463)/GM$460)*($N$18+((GK$467+$T478*GK$463)/GM$460)*($O$18+((GK$467+$T478*GK$463)/GM$460)*($P$18+((GK$467+$T478*GK$463)/GM$460)*($Q$18+((GK$467+$T478*GK$463)/GM$460)*$R$18))))))*(1-($O$31+((GK$467+$T478*GK$463)/GM$460)*($P$31+((GK$467+$T478*GK$463)/GM$460)*($Q$31+((GK$467+$T478*GK$463)/GM$460)*($R$31+((GK$467+$T478*GK$463)/GM$460)*($S$31)))))/100)*GP$461,)</f>
        <v>0</v>
      </c>
      <c r="GL478" s="344">
        <f>IF((GL$467+$T478*GL$463)&lt;GM$460,($L$18+((GL$467+$T478*GL$463)/GM$460)*($M$18+((GL$467+$T478*GL$463)/GM$460)*($N$18+((GL$467+$T478*GL$463)/GM$460)*($O$18+((GL$467+$T478*GL$463)/GM$460)*($P$18+((GL$467+$T478*GL$463)/GM$460)*($Q$18+((GL$467+$T478*GL$463)/GM$460)*$R$18))))))*(1-($O$31+((GL$467+$T478*GL$463)/GM$460)*($P$31+((GL$467+$T478*GL$463)/GM$460)*($Q$31+((GL$467+$T478*GL$463)/GM$460)*($R$31+((GL$467+$T478*GL$463)/GM$460)*($S$31)))))/100)*GP$461,)</f>
        <v>0</v>
      </c>
      <c r="GM478" s="344">
        <f>IF((GM$467+$T478*GM$463)&lt;GM$460,($L$18+((GM$467+$T478*GM$463)/GM$460)*($M$18+((GM$467+$T478*GM$463)/GM$460)*($N$18+((GM$467+$T478*GM$463)/GM$460)*($O$18+((GM$467+$T478*GM$463)/GM$460)*($P$18+((GM$467+$T478*GM$463)/GM$460)*($Q$18+((GM$467+$T478*GM$463)/GM$460)*$R$18))))))*(1-($O$31+((GM$467+$T478*GM$463)/GM$460)*($P$31+((GM$467+$T478*GM$463)/GM$460)*($Q$31+((GM$467+$T478*GM$463)/GM$460)*($R$31+((GM$467+$T478*GM$463)/GM$460)*($S$31)))))/100)*GP$461,)</f>
        <v>0</v>
      </c>
      <c r="GN478" s="318"/>
      <c r="GO478" s="318"/>
      <c r="GP478" s="318"/>
      <c r="GQ478" s="318"/>
      <c r="GR478" s="332"/>
      <c r="GS478" s="207"/>
      <c r="GT478" s="344">
        <f>IF((GT$467+$T478*GT$463)&lt;GW$460,($L$18+((GT$467+$T478*GT$463)/GW$460)*($M$18+((GT$467+$T478*GT$463)/GW$460)*($N$18+((GT$467+$T478*GT$463)/GW$460)*($O$18+((GT$467+$T478*GT$463)/GW$460)*($P$18+((GT$467+$T478*GT$463)/GW$460)*($Q$18+((GT$467+$T478*GT$463)/GW$460)*$R$18))))))*(1-($O$31+((GT$467+$T478*GT$463)/GW$460)*($P$31+((GT$467+$T478*GT$463)/GW$460)*($Q$31+((GT$467+$T478*GT$463)/GW$460)*($R$31+((GT$467+$T478*GT$463)/GW$460)*($S$31)))))/100)*GZ$461,)</f>
        <v>0</v>
      </c>
      <c r="GU478" s="344">
        <f>IF((GU$467+$T478*GU$463)&lt;GW$460,($L$18+((GU$467+$T478*GU$463)/GW$460)*($M$18+((GU$467+$T478*GU$463)/GW$460)*($N$18+((GU$467+$T478*GU$463)/GW$460)*($O$18+((GU$467+$T478*GU$463)/GW$460)*($P$18+((GU$467+$T478*GU$463)/GW$460)*($Q$18+((GU$467+$T478*GU$463)/GW$460)*$R$18))))))*(1-($O$31+((GU$467+$T478*GU$463)/GW$460)*($P$31+((GU$467+$T478*GU$463)/GW$460)*($Q$31+((GU$467+$T478*GU$463)/GW$460)*($R$31+((GU$467+$T478*GU$463)/GW$460)*($S$31)))))/100)*GZ$461,)</f>
        <v>0</v>
      </c>
      <c r="GV478" s="344">
        <f>IF((GV$467+$T478*GV$463)&lt;GW$460,($L$18+((GV$467+$T478*GV$463)/GW$460)*($M$18+((GV$467+$T478*GV$463)/GW$460)*($N$18+((GV$467+$T478*GV$463)/GW$460)*($O$18+((GV$467+$T478*GV$463)/GW$460)*($P$18+((GV$467+$T478*GV$463)/GW$460)*($Q$18+((GV$467+$T478*GV$463)/GW$460)*$R$18))))))*(1-($O$31+((GV$467+$T478*GV$463)/GW$460)*($P$31+((GV$467+$T478*GV$463)/GW$460)*($Q$31+((GV$467+$T478*GV$463)/GW$460)*($R$31+((GV$467+$T478*GV$463)/GW$460)*($S$31)))))/100)*GZ$461,)</f>
        <v>0</v>
      </c>
      <c r="GW478" s="344">
        <f>IF((GW$467+$T478*GW$463)&lt;GW$460,($L$18+((GW$467+$T478*GW$463)/GW$460)*($M$18+((GW$467+$T478*GW$463)/GW$460)*($N$18+((GW$467+$T478*GW$463)/GW$460)*($O$18+((GW$467+$T478*GW$463)/GW$460)*($P$18+((GW$467+$T478*GW$463)/GW$460)*($Q$18+((GW$467+$T478*GW$463)/GW$460)*$R$18))))))*(1-($O$31+((GW$467+$T478*GW$463)/GW$460)*($P$31+((GW$467+$T478*GW$463)/GW$460)*($Q$31+((GW$467+$T478*GW$463)/GW$460)*($R$31+((GW$467+$T478*GW$463)/GW$460)*($S$31)))))/100)*GZ$461,)</f>
        <v>0</v>
      </c>
      <c r="GX478" s="318"/>
      <c r="GY478" s="318"/>
      <c r="GZ478" s="318"/>
      <c r="HA478" s="318"/>
      <c r="HB478" s="332"/>
      <c r="HC478" s="207"/>
      <c r="HD478" s="344">
        <f>IF((HD$467+$T478*HD$463)&lt;HG$460,($L$18+((HD$467+$T478*HD$463)/HG$460)*($M$18+((HD$467+$T478*HD$463)/HG$460)*($N$18+((HD$467+$T478*HD$463)/HG$460)*($O$18+((HD$467+$T478*HD$463)/HG$460)*($P$18+((HD$467+$T478*HD$463)/HG$460)*($Q$18+((HD$467+$T478*HD$463)/HG$460)*$R$18))))))*(1-($O$31+((HD$467+$T478*HD$463)/HG$460)*($P$31+((HD$467+$T478*HD$463)/HG$460)*($Q$31+((HD$467+$T478*HD$463)/HG$460)*($R$31+((HD$467+$T478*HD$463)/HG$460)*($S$31)))))/100)*HJ$461,)</f>
        <v>0</v>
      </c>
      <c r="HE478" s="344">
        <f>IF((HE$467+$T478*HE$463)&lt;HG$460,($L$18+((HE$467+$T478*HE$463)/HG$460)*($M$18+((HE$467+$T478*HE$463)/HG$460)*($N$18+((HE$467+$T478*HE$463)/HG$460)*($O$18+((HE$467+$T478*HE$463)/HG$460)*($P$18+((HE$467+$T478*HE$463)/HG$460)*($Q$18+((HE$467+$T478*HE$463)/HG$460)*$R$18))))))*(1-($O$31+((HE$467+$T478*HE$463)/HG$460)*($P$31+((HE$467+$T478*HE$463)/HG$460)*($Q$31+((HE$467+$T478*HE$463)/HG$460)*($R$31+((HE$467+$T478*HE$463)/HG$460)*($S$31)))))/100)*HJ$461,)</f>
        <v>0</v>
      </c>
      <c r="HF478" s="344">
        <f>IF((HF$467+$T478*HF$463)&lt;HG$460,($L$18+((HF$467+$T478*HF$463)/HG$460)*($M$18+((HF$467+$T478*HF$463)/HG$460)*($N$18+((HF$467+$T478*HF$463)/HG$460)*($O$18+((HF$467+$T478*HF$463)/HG$460)*($P$18+((HF$467+$T478*HF$463)/HG$460)*($Q$18+((HF$467+$T478*HF$463)/HG$460)*$R$18))))))*(1-($O$31+((HF$467+$T478*HF$463)/HG$460)*($P$31+((HF$467+$T478*HF$463)/HG$460)*($Q$31+((HF$467+$T478*HF$463)/HG$460)*($R$31+((HF$467+$T478*HF$463)/HG$460)*($S$31)))))/100)*HJ$461,)</f>
        <v>0</v>
      </c>
      <c r="HG478" s="344">
        <f>IF((HG$467+$T478*HG$463)&lt;HG$460,($L$18+((HG$467+$T478*HG$463)/HG$460)*($M$18+((HG$467+$T478*HG$463)/HG$460)*($N$18+((HG$467+$T478*HG$463)/HG$460)*($O$18+((HG$467+$T478*HG$463)/HG$460)*($P$18+((HG$467+$T478*HG$463)/HG$460)*($Q$18+((HG$467+$T478*HG$463)/HG$460)*$R$18))))))*(1-($O$31+((HG$467+$T478*HG$463)/HG$460)*($P$31+((HG$467+$T478*HG$463)/HG$460)*($Q$31+((HG$467+$T478*HG$463)/HG$460)*($R$31+((HG$467+$T478*HG$463)/HG$460)*($S$31)))))/100)*HJ$461,)</f>
        <v>0</v>
      </c>
      <c r="HH478" s="318"/>
      <c r="HI478" s="318"/>
      <c r="HJ478" s="318"/>
      <c r="HK478" s="318"/>
      <c r="HL478" s="332"/>
      <c r="HM478" s="207"/>
      <c r="HN478" s="344">
        <f>IF((HN$467+$T478*HN$463)&lt;HQ$460,($L$18+((HN$467+$T478*HN$463)/HQ$460)*($M$18+((HN$467+$T478*HN$463)/HQ$460)*($N$18+((HN$467+$T478*HN$463)/HQ$460)*($O$18+((HN$467+$T478*HN$463)/HQ$460)*($P$18+((HN$467+$T478*HN$463)/HQ$460)*($Q$18+((HN$467+$T478*HN$463)/HQ$460)*$R$18))))))*(1-($O$31+((HN$467+$T478*HN$463)/HQ$460)*($P$31+((HN$467+$T478*HN$463)/HQ$460)*($Q$31+((HN$467+$T478*HN$463)/HQ$460)*($R$31+((HN$467+$T478*HN$463)/HQ$460)*($S$31)))))/100)*HT$461,)</f>
        <v>0</v>
      </c>
      <c r="HO478" s="344">
        <f>IF((HO$467+$T478*HO$463)&lt;HQ$460,($L$18+((HO$467+$T478*HO$463)/HQ$460)*($M$18+((HO$467+$T478*HO$463)/HQ$460)*($N$18+((HO$467+$T478*HO$463)/HQ$460)*($O$18+((HO$467+$T478*HO$463)/HQ$460)*($P$18+((HO$467+$T478*HO$463)/HQ$460)*($Q$18+((HO$467+$T478*HO$463)/HQ$460)*$R$18))))))*(1-($O$31+((HO$467+$T478*HO$463)/HQ$460)*($P$31+((HO$467+$T478*HO$463)/HQ$460)*($Q$31+((HO$467+$T478*HO$463)/HQ$460)*($R$31+((HO$467+$T478*HO$463)/HQ$460)*($S$31)))))/100)*HT$461,)</f>
        <v>0</v>
      </c>
      <c r="HP478" s="344">
        <f>IF((HP$467+$T478*HP$463)&lt;HQ$460,($L$18+((HP$467+$T478*HP$463)/HQ$460)*($M$18+((HP$467+$T478*HP$463)/HQ$460)*($N$18+((HP$467+$T478*HP$463)/HQ$460)*($O$18+((HP$467+$T478*HP$463)/HQ$460)*($P$18+((HP$467+$T478*HP$463)/HQ$460)*($Q$18+((HP$467+$T478*HP$463)/HQ$460)*$R$18))))))*(1-($O$31+((HP$467+$T478*HP$463)/HQ$460)*($P$31+((HP$467+$T478*HP$463)/HQ$460)*($Q$31+((HP$467+$T478*HP$463)/HQ$460)*($R$31+((HP$467+$T478*HP$463)/HQ$460)*($S$31)))))/100)*HT$461,)</f>
        <v>0</v>
      </c>
      <c r="HQ478" s="344">
        <f>IF((HQ$467+$T478*HQ$463)&lt;HQ$460,($L$18+((HQ$467+$T478*HQ$463)/HQ$460)*($M$18+((HQ$467+$T478*HQ$463)/HQ$460)*($N$18+((HQ$467+$T478*HQ$463)/HQ$460)*($O$18+((HQ$467+$T478*HQ$463)/HQ$460)*($P$18+((HQ$467+$T478*HQ$463)/HQ$460)*($Q$18+((HQ$467+$T478*HQ$463)/HQ$460)*$R$18))))))*(1-($O$31+((HQ$467+$T478*HQ$463)/HQ$460)*($P$31+((HQ$467+$T478*HQ$463)/HQ$460)*($Q$31+((HQ$467+$T478*HQ$463)/HQ$460)*($R$31+((HQ$467+$T478*HQ$463)/HQ$460)*($S$31)))))/100)*HT$461,)</f>
        <v>0</v>
      </c>
      <c r="HR478" s="318"/>
      <c r="HS478" s="318"/>
      <c r="HT478" s="318"/>
      <c r="HU478" s="318"/>
      <c r="HV478" s="332"/>
      <c r="HW478" s="207"/>
      <c r="HX478" s="344">
        <f>IF((HX$467+$T478*HX$463)&lt;IA$460,($L$18+((HX$467+$T478*HX$463)/IA$460)*($M$18+((HX$467+$T478*HX$463)/IA$460)*($N$18+((HX$467+$T478*HX$463)/IA$460)*($O$18+((HX$467+$T478*HX$463)/IA$460)*($P$18+((HX$467+$T478*HX$463)/IA$460)*($Q$18+((HX$467+$T478*HX$463)/IA$460)*$R$18))))))*(1-($O$31+((HX$467+$T478*HX$463)/IA$460)*($P$31+((HX$467+$T478*HX$463)/IA$460)*($Q$31+((HX$467+$T478*HX$463)/IA$460)*($R$31+((HX$467+$T478*HX$463)/IA$460)*($S$31)))))/100)*ID$461,)</f>
        <v>0</v>
      </c>
      <c r="HY478" s="344">
        <f>IF((HY$467+$T478*HY$463)&lt;IA$460,($L$18+((HY$467+$T478*HY$463)/IA$460)*($M$18+((HY$467+$T478*HY$463)/IA$460)*($N$18+((HY$467+$T478*HY$463)/IA$460)*($O$18+((HY$467+$T478*HY$463)/IA$460)*($P$18+((HY$467+$T478*HY$463)/IA$460)*($Q$18+((HY$467+$T478*HY$463)/IA$460)*$R$18))))))*(1-($O$31+((HY$467+$T478*HY$463)/IA$460)*($P$31+((HY$467+$T478*HY$463)/IA$460)*($Q$31+((HY$467+$T478*HY$463)/IA$460)*($R$31+((HY$467+$T478*HY$463)/IA$460)*($S$31)))))/100)*ID$461,)</f>
        <v>0</v>
      </c>
      <c r="HZ478" s="344">
        <f>IF((HZ$467+$T478*HZ$463)&lt;IA$460,($L$18+((HZ$467+$T478*HZ$463)/IA$460)*($M$18+((HZ$467+$T478*HZ$463)/IA$460)*($N$18+((HZ$467+$T478*HZ$463)/IA$460)*($O$18+((HZ$467+$T478*HZ$463)/IA$460)*($P$18+((HZ$467+$T478*HZ$463)/IA$460)*($Q$18+((HZ$467+$T478*HZ$463)/IA$460)*$R$18))))))*(1-($O$31+((HZ$467+$T478*HZ$463)/IA$460)*($P$31+((HZ$467+$T478*HZ$463)/IA$460)*($Q$31+((HZ$467+$T478*HZ$463)/IA$460)*($R$31+((HZ$467+$T478*HZ$463)/IA$460)*($S$31)))))/100)*ID$461,)</f>
        <v>0</v>
      </c>
      <c r="IA478" s="344">
        <f>IF((IA$467+$T478*IA$463)&lt;IA$460,($L$18+((IA$467+$T478*IA$463)/IA$460)*($M$18+((IA$467+$T478*IA$463)/IA$460)*($N$18+((IA$467+$T478*IA$463)/IA$460)*($O$18+((IA$467+$T478*IA$463)/IA$460)*($P$18+((IA$467+$T478*IA$463)/IA$460)*($Q$18+((IA$467+$T478*IA$463)/IA$460)*$R$18))))))*(1-($O$31+((IA$467+$T478*IA$463)/IA$460)*($P$31+((IA$467+$T478*IA$463)/IA$460)*($Q$31+((IA$467+$T478*IA$463)/IA$460)*($R$31+((IA$467+$T478*IA$463)/IA$460)*($S$31)))))/100)*ID$461,)</f>
        <v>0</v>
      </c>
      <c r="IB478" s="318"/>
      <c r="IC478" s="318"/>
      <c r="ID478" s="318"/>
      <c r="IE478" s="318"/>
      <c r="IF478" s="332"/>
      <c r="IG478" s="207"/>
      <c r="IH478" s="344">
        <f>IF((IH$467+$T478*IH$463)&lt;IK$460,($L$18+((IH$467+$T478*IH$463)/IK$460)*($M$18+((IH$467+$T478*IH$463)/IK$460)*($N$18+((IH$467+$T478*IH$463)/IK$460)*($O$18+((IH$467+$T478*IH$463)/IK$460)*($P$18+((IH$467+$T478*IH$463)/IK$460)*($Q$18+((IH$467+$T478*IH$463)/IK$460)*$R$18))))))*(1-($O$31+((IH$467+$T478*IH$463)/IK$460)*($P$31+((IH$467+$T478*IH$463)/IK$460)*($Q$31+((IH$467+$T478*IH$463)/IK$460)*($R$31+((IH$467+$T478*IH$463)/IK$460)*($S$31)))))/100)*IN$461,)</f>
        <v>0</v>
      </c>
      <c r="II478" s="344">
        <f>IF((II$467+$T478*II$463)&lt;IK$460,($L$18+((II$467+$T478*II$463)/IK$460)*($M$18+((II$467+$T478*II$463)/IK$460)*($N$18+((II$467+$T478*II$463)/IK$460)*($O$18+((II$467+$T478*II$463)/IK$460)*($P$18+((II$467+$T478*II$463)/IK$460)*($Q$18+((II$467+$T478*II$463)/IK$460)*$R$18))))))*(1-($O$31+((II$467+$T478*II$463)/IK$460)*($P$31+((II$467+$T478*II$463)/IK$460)*($Q$31+((II$467+$T478*II$463)/IK$460)*($R$31+((II$467+$T478*II$463)/IK$460)*($S$31)))))/100)*IN$461,)</f>
        <v>0</v>
      </c>
      <c r="IJ478" s="344">
        <f>IF((IJ$467+$T478*IJ$463)&lt;IK$460,($L$18+((IJ$467+$T478*IJ$463)/IK$460)*($M$18+((IJ$467+$T478*IJ$463)/IK$460)*($N$18+((IJ$467+$T478*IJ$463)/IK$460)*($O$18+((IJ$467+$T478*IJ$463)/IK$460)*($P$18+((IJ$467+$T478*IJ$463)/IK$460)*($Q$18+((IJ$467+$T478*IJ$463)/IK$460)*$R$18))))))*(1-($O$31+((IJ$467+$T478*IJ$463)/IK$460)*($P$31+((IJ$467+$T478*IJ$463)/IK$460)*($Q$31+((IJ$467+$T478*IJ$463)/IK$460)*($R$31+((IJ$467+$T478*IJ$463)/IK$460)*($S$31)))))/100)*IN$461,)</f>
        <v>0</v>
      </c>
      <c r="IK478" s="344">
        <f>IF((IK$467+$T478*IK$463)&lt;IK$460,($L$18+((IK$467+$T478*IK$463)/IK$460)*($M$18+((IK$467+$T478*IK$463)/IK$460)*($N$18+((IK$467+$T478*IK$463)/IK$460)*($O$18+((IK$467+$T478*IK$463)/IK$460)*($P$18+((IK$467+$T478*IK$463)/IK$460)*($Q$18+((IK$467+$T478*IK$463)/IK$460)*$R$18))))))*(1-($O$31+((IK$467+$T478*IK$463)/IK$460)*($P$31+((IK$467+$T478*IK$463)/IK$460)*($Q$31+((IK$467+$T478*IK$463)/IK$460)*($R$31+((IK$467+$T478*IK$463)/IK$460)*($S$31)))))/100)*IN$461,)</f>
        <v>0</v>
      </c>
      <c r="IL478" s="318"/>
      <c r="IM478" s="318"/>
      <c r="IN478" s="318"/>
      <c r="IO478" s="318"/>
    </row>
    <row r="479" spans="1:249" ht="12.75">
      <c r="A479" s="339"/>
      <c r="B479" s="319"/>
      <c r="C479" s="323"/>
      <c r="D479" s="332"/>
      <c r="E479" s="321"/>
      <c r="F479" s="318"/>
      <c r="G479" s="318"/>
      <c r="H479" s="318"/>
      <c r="I479" s="318"/>
      <c r="K479" s="318"/>
      <c r="L479" s="318"/>
      <c r="M479" s="318"/>
      <c r="N479" s="318"/>
      <c r="O479" s="318"/>
      <c r="P479" s="318"/>
      <c r="Q479" s="318"/>
      <c r="R479" s="318"/>
      <c r="S479" s="318">
        <v>10</v>
      </c>
      <c r="T479" s="332">
        <v>10</v>
      </c>
      <c r="U479" s="207"/>
      <c r="V479" s="344">
        <f>IF((V$467+$T479*V$463)&lt;Y$460,($L$18+((V$467+$T479*V$463)/Y$460)*($M$18+((V$467+$T479*V$463)/Y$460)*($N$18+((V$467+$T479*V$463)/Y$460)*($O$18+((V$467+$T479*V$463)/Y$460)*($P$18+((V$467+$T479*V$463)/Y$460)*($Q$18+((V$467+$T479*V$463)/Y$460)*$R$18))))))*(1-($O$31+((V$467+$T479*V$463)/Y$460)*($P$31+((V$467+$T479*V$463)/Y$460)*($Q$31+((V$467+$T479*V$463)/Y$460)*($R$31+((V$467+$T479*V$463)/Y$460)*($S$31)))))/100)*AB$461,)</f>
        <v>0</v>
      </c>
      <c r="W479" s="344">
        <f>IF((W$467+$T479*W$463)&lt;Y$460,($L$18+((W$467+$T479*W$463)/Y$460)*($M$18+((W$467+$T479*W$463)/Y$460)*($N$18+((W$467+$T479*W$463)/Y$460)*($O$18+((W$467+$T479*W$463)/Y$460)*($P$18+((W$467+$T479*W$463)/Y$460)*($Q$18+((W$467+$T479*W$463)/Y$460)*$R$18))))))*(1-($O$31+((W$467+$T479*W$463)/Y$460)*($P$31+((W$467+$T479*W$463)/Y$460)*($Q$31+((W$467+$T479*W$463)/Y$460)*($R$31+((W$467+$T479*W$463)/Y$460)*($S$31)))))/100)*AB$461,)</f>
        <v>0</v>
      </c>
      <c r="X479" s="344">
        <f>IF((X$467+$T479*X$463)&lt;Y$460,($L$18+((X$467+$T479*X$463)/Y$460)*($M$18+((X$467+$T479*X$463)/Y$460)*($N$18+((X$467+$T479*X$463)/Y$460)*($O$18+((X$467+$T479*X$463)/Y$460)*($P$18+((X$467+$T479*X$463)/Y$460)*($Q$18+((X$467+$T479*X$463)/Y$460)*$R$18))))))*(1-($O$31+((X$467+$T479*X$463)/Y$460)*($P$31+((X$467+$T479*X$463)/Y$460)*($Q$31+((X$467+$T479*X$463)/Y$460)*($R$31+((X$467+$T479*X$463)/Y$460)*($S$31)))))/100)*AB$461,)</f>
        <v>0</v>
      </c>
      <c r="Y479" s="344">
        <f>IF((Y$467+$T479*Y$463)&lt;Y$460,($L$18+((Y$467+$T479*Y$463)/Y$460)*($M$18+((Y$467+$T479*Y$463)/Y$460)*($N$18+((Y$467+$T479*Y$463)/Y$460)*($O$18+((Y$467+$T479*Y$463)/Y$460)*($P$18+((Y$467+$T479*Y$463)/Y$460)*($Q$18+((Y$467+$T479*Y$463)/Y$460)*$R$18))))))*(1-($O$31+((Y$467+$T479*Y$463)/Y$460)*($P$31+((Y$467+$T479*Y$463)/Y$460)*($Q$31+((Y$467+$T479*Y$463)/Y$460)*($R$31+((Y$467+$T479*Y$463)/Y$460)*($S$31)))))/100)*AB$461,)</f>
        <v>0</v>
      </c>
      <c r="Z479" s="318"/>
      <c r="AA479" s="318"/>
      <c r="AB479" s="318"/>
      <c r="AC479" s="318"/>
      <c r="AD479" s="332"/>
      <c r="AE479" s="207"/>
      <c r="AF479" s="344">
        <f>IF((AF$467+$T479*AF$463)&lt;AI$460,($L$18+((AF$467+$T479*AF$463)/AI$460)*($M$18+((AF$467+$T479*AF$463)/AI$460)*($N$18+((AF$467+$T479*AF$463)/AI$460)*($O$18+((AF$467+$T479*AF$463)/AI$460)*($P$18+((AF$467+$T479*AF$463)/AI$460)*($Q$18+((AF$467+$T479*AF$463)/AI$460)*$R$18))))))*(1-($O$31+((AF$467+$T479*AF$463)/AI$460)*($P$31+((AF$467+$T479*AF$463)/AI$460)*($Q$31+((AF$467+$T479*AF$463)/AI$460)*($R$31+((AF$467+$T479*AF$463)/AI$460)*($S$31)))))/100)*AL$461,)</f>
        <v>0</v>
      </c>
      <c r="AG479" s="344">
        <f>IF((AG$467+$T479*AG$463)&lt;AI$460,($L$18+((AG$467+$T479*AG$463)/AI$460)*($M$18+((AG$467+$T479*AG$463)/AI$460)*($N$18+((AG$467+$T479*AG$463)/AI$460)*($O$18+((AG$467+$T479*AG$463)/AI$460)*($P$18+((AG$467+$T479*AG$463)/AI$460)*($Q$18+((AG$467+$T479*AG$463)/AI$460)*$R$18))))))*(1-($O$31+((AG$467+$T479*AG$463)/AI$460)*($P$31+((AG$467+$T479*AG$463)/AI$460)*($Q$31+((AG$467+$T479*AG$463)/AI$460)*($R$31+((AG$467+$T479*AG$463)/AI$460)*($S$31)))))/100)*AL$461,)</f>
        <v>0</v>
      </c>
      <c r="AH479" s="344">
        <f>IF((AH$467+$T479*AH$463)&lt;AI$460,($L$18+((AH$467+$T479*AH$463)/AI$460)*($M$18+((AH$467+$T479*AH$463)/AI$460)*($N$18+((AH$467+$T479*AH$463)/AI$460)*($O$18+((AH$467+$T479*AH$463)/AI$460)*($P$18+((AH$467+$T479*AH$463)/AI$460)*($Q$18+((AH$467+$T479*AH$463)/AI$460)*$R$18))))))*(1-($O$31+((AH$467+$T479*AH$463)/AI$460)*($P$31+((AH$467+$T479*AH$463)/AI$460)*($Q$31+((AH$467+$T479*AH$463)/AI$460)*($R$31+((AH$467+$T479*AH$463)/AI$460)*($S$31)))))/100)*AL$461,)</f>
        <v>0</v>
      </c>
      <c r="AI479" s="344">
        <f>IF((AI$467+$T479*AI$463)&lt;AI$460,($L$18+((AI$467+$T479*AI$463)/AI$460)*($M$18+((AI$467+$T479*AI$463)/AI$460)*($N$18+((AI$467+$T479*AI$463)/AI$460)*($O$18+((AI$467+$T479*AI$463)/AI$460)*($P$18+((AI$467+$T479*AI$463)/AI$460)*($Q$18+((AI$467+$T479*AI$463)/AI$460)*$R$18))))))*(1-($O$31+((AI$467+$T479*AI$463)/AI$460)*($P$31+((AI$467+$T479*AI$463)/AI$460)*($Q$31+((AI$467+$T479*AI$463)/AI$460)*($R$31+((AI$467+$T479*AI$463)/AI$460)*($S$31)))))/100)*AL$461,)</f>
        <v>0</v>
      </c>
      <c r="AJ479" s="318"/>
      <c r="AK479" s="318"/>
      <c r="AL479" s="318"/>
      <c r="AM479" s="318"/>
      <c r="AN479" s="332"/>
      <c r="AO479" s="207"/>
      <c r="AP479" s="344">
        <f>IF((AP$467+$T479*AP$463)&lt;AS$460,($L$18+((AP$467+$T479*AP$463)/AS$460)*($M$18+((AP$467+$T479*AP$463)/AS$460)*($N$18+((AP$467+$T479*AP$463)/AS$460)*($O$18+((AP$467+$T479*AP$463)/AS$460)*($P$18+((AP$467+$T479*AP$463)/AS$460)*($Q$18+((AP$467+$T479*AP$463)/AS$460)*$R$18))))))*(1-($O$31+((AP$467+$T479*AP$463)/AS$460)*($P$31+((AP$467+$T479*AP$463)/AS$460)*($Q$31+((AP$467+$T479*AP$463)/AS$460)*($R$31+((AP$467+$T479*AP$463)/AS$460)*($S$31)))))/100)*AV$461,)</f>
        <v>0</v>
      </c>
      <c r="AQ479" s="344">
        <f>IF((AQ$467+$T479*AQ$463)&lt;AS$460,($L$18+((AQ$467+$T479*AQ$463)/AS$460)*($M$18+((AQ$467+$T479*AQ$463)/AS$460)*($N$18+((AQ$467+$T479*AQ$463)/AS$460)*($O$18+((AQ$467+$T479*AQ$463)/AS$460)*($P$18+((AQ$467+$T479*AQ$463)/AS$460)*($Q$18+((AQ$467+$T479*AQ$463)/AS$460)*$R$18))))))*(1-($O$31+((AQ$467+$T479*AQ$463)/AS$460)*($P$31+((AQ$467+$T479*AQ$463)/AS$460)*($Q$31+((AQ$467+$T479*AQ$463)/AS$460)*($R$31+((AQ$467+$T479*AQ$463)/AS$460)*($S$31)))))/100)*AV$461,)</f>
        <v>0</v>
      </c>
      <c r="AR479" s="344">
        <f>IF((AR$467+$T479*AR$463)&lt;AS$460,($L$18+((AR$467+$T479*AR$463)/AS$460)*($M$18+((AR$467+$T479*AR$463)/AS$460)*($N$18+((AR$467+$T479*AR$463)/AS$460)*($O$18+((AR$467+$T479*AR$463)/AS$460)*($P$18+((AR$467+$T479*AR$463)/AS$460)*($Q$18+((AR$467+$T479*AR$463)/AS$460)*$R$18))))))*(1-($O$31+((AR$467+$T479*AR$463)/AS$460)*($P$31+((AR$467+$T479*AR$463)/AS$460)*($Q$31+((AR$467+$T479*AR$463)/AS$460)*($R$31+((AR$467+$T479*AR$463)/AS$460)*($S$31)))))/100)*AV$461,)</f>
        <v>0</v>
      </c>
      <c r="AS479" s="344">
        <f>IF((AS$467+$T479*AS$463)&lt;AS$460,($L$18+((AS$467+$T479*AS$463)/AS$460)*($M$18+((AS$467+$T479*AS$463)/AS$460)*($N$18+((AS$467+$T479*AS$463)/AS$460)*($O$18+((AS$467+$T479*AS$463)/AS$460)*($P$18+((AS$467+$T479*AS$463)/AS$460)*($Q$18+((AS$467+$T479*AS$463)/AS$460)*$R$18))))))*(1-($O$31+((AS$467+$T479*AS$463)/AS$460)*($P$31+((AS$467+$T479*AS$463)/AS$460)*($Q$31+((AS$467+$T479*AS$463)/AS$460)*($R$31+((AS$467+$T479*AS$463)/AS$460)*($S$31)))))/100)*AV$461,)</f>
        <v>0</v>
      </c>
      <c r="AT479" s="318"/>
      <c r="AU479" s="318"/>
      <c r="AV479" s="318"/>
      <c r="AW479" s="318"/>
      <c r="AX479" s="332"/>
      <c r="AY479" s="207"/>
      <c r="AZ479" s="344">
        <f>IF((AZ$467+$T479*AZ$463)&lt;BC$460,($L$18+((AZ$467+$T479*AZ$463)/BC$460)*($M$18+((AZ$467+$T479*AZ$463)/BC$460)*($N$18+((AZ$467+$T479*AZ$463)/BC$460)*($O$18+((AZ$467+$T479*AZ$463)/BC$460)*($P$18+((AZ$467+$T479*AZ$463)/BC$460)*($Q$18+((AZ$467+$T479*AZ$463)/BC$460)*$R$18))))))*(1-($O$31+((AZ$467+$T479*AZ$463)/BC$460)*($P$31+((AZ$467+$T479*AZ$463)/BC$460)*($Q$31+((AZ$467+$T479*AZ$463)/BC$460)*($R$31+((AZ$467+$T479*AZ$463)/BC$460)*($S$31)))))/100)*BF$461,)</f>
        <v>0</v>
      </c>
      <c r="BA479" s="344">
        <f>IF((BA$467+$T479*BA$463)&lt;BC$460,($L$18+((BA$467+$T479*BA$463)/BC$460)*($M$18+((BA$467+$T479*BA$463)/BC$460)*($N$18+((BA$467+$T479*BA$463)/BC$460)*($O$18+((BA$467+$T479*BA$463)/BC$460)*($P$18+((BA$467+$T479*BA$463)/BC$460)*($Q$18+((BA$467+$T479*BA$463)/BC$460)*$R$18))))))*(1-($O$31+((BA$467+$T479*BA$463)/BC$460)*($P$31+((BA$467+$T479*BA$463)/BC$460)*($Q$31+((BA$467+$T479*BA$463)/BC$460)*($R$31+((BA$467+$T479*BA$463)/BC$460)*($S$31)))))/100)*BF$461,)</f>
        <v>0</v>
      </c>
      <c r="BB479" s="344">
        <f>IF((BB$467+$T479*BB$463)&lt;BC$460,($L$18+((BB$467+$T479*BB$463)/BC$460)*($M$18+((BB$467+$T479*BB$463)/BC$460)*($N$18+((BB$467+$T479*BB$463)/BC$460)*($O$18+((BB$467+$T479*BB$463)/BC$460)*($P$18+((BB$467+$T479*BB$463)/BC$460)*($Q$18+((BB$467+$T479*BB$463)/BC$460)*$R$18))))))*(1-($O$31+((BB$467+$T479*BB$463)/BC$460)*($P$31+((BB$467+$T479*BB$463)/BC$460)*($Q$31+((BB$467+$T479*BB$463)/BC$460)*($R$31+((BB$467+$T479*BB$463)/BC$460)*($S$31)))))/100)*BF$461,)</f>
        <v>0</v>
      </c>
      <c r="BC479" s="344">
        <f>IF((BC$467+$T479*BC$463)&lt;BC$460,($L$18+((BC$467+$T479*BC$463)/BC$460)*($M$18+((BC$467+$T479*BC$463)/BC$460)*($N$18+((BC$467+$T479*BC$463)/BC$460)*($O$18+((BC$467+$T479*BC$463)/BC$460)*($P$18+((BC$467+$T479*BC$463)/BC$460)*($Q$18+((BC$467+$T479*BC$463)/BC$460)*$R$18))))))*(1-($O$31+((BC$467+$T479*BC$463)/BC$460)*($P$31+((BC$467+$T479*BC$463)/BC$460)*($Q$31+((BC$467+$T479*BC$463)/BC$460)*($R$31+((BC$467+$T479*BC$463)/BC$460)*($S$31)))))/100)*BF$461,)</f>
        <v>0</v>
      </c>
      <c r="BD479" s="318"/>
      <c r="BE479" s="318"/>
      <c r="BF479" s="318"/>
      <c r="BG479" s="318"/>
      <c r="BH479" s="332"/>
      <c r="BI479" s="207"/>
      <c r="BJ479" s="344">
        <f>IF((BJ$467+$T479*BJ$463)&lt;BM$460,($L$18+((BJ$467+$T479*BJ$463)/BM$460)*($M$18+((BJ$467+$T479*BJ$463)/BM$460)*($N$18+((BJ$467+$T479*BJ$463)/BM$460)*($O$18+((BJ$467+$T479*BJ$463)/BM$460)*($P$18+((BJ$467+$T479*BJ$463)/BM$460)*($Q$18+((BJ$467+$T479*BJ$463)/BM$460)*$R$18))))))*(1-($O$31+((BJ$467+$T479*BJ$463)/BM$460)*($P$31+((BJ$467+$T479*BJ$463)/BM$460)*($Q$31+((BJ$467+$T479*BJ$463)/BM$460)*($R$31+((BJ$467+$T479*BJ$463)/BM$460)*($S$31)))))/100)*BP$461,)</f>
        <v>0</v>
      </c>
      <c r="BK479" s="344">
        <f>IF((BK$467+$T479*BK$463)&lt;BM$460,($L$18+((BK$467+$T479*BK$463)/BM$460)*($M$18+((BK$467+$T479*BK$463)/BM$460)*($N$18+((BK$467+$T479*BK$463)/BM$460)*($O$18+((BK$467+$T479*BK$463)/BM$460)*($P$18+((BK$467+$T479*BK$463)/BM$460)*($Q$18+((BK$467+$T479*BK$463)/BM$460)*$R$18))))))*(1-($O$31+((BK$467+$T479*BK$463)/BM$460)*($P$31+((BK$467+$T479*BK$463)/BM$460)*($Q$31+((BK$467+$T479*BK$463)/BM$460)*($R$31+((BK$467+$T479*BK$463)/BM$460)*($S$31)))))/100)*BP$461,)</f>
        <v>0</v>
      </c>
      <c r="BL479" s="344">
        <f>IF((BL$467+$T479*BL$463)&lt;BM$460,($L$18+((BL$467+$T479*BL$463)/BM$460)*($M$18+((BL$467+$T479*BL$463)/BM$460)*($N$18+((BL$467+$T479*BL$463)/BM$460)*($O$18+((BL$467+$T479*BL$463)/BM$460)*($P$18+((BL$467+$T479*BL$463)/BM$460)*($Q$18+((BL$467+$T479*BL$463)/BM$460)*$R$18))))))*(1-($O$31+((BL$467+$T479*BL$463)/BM$460)*($P$31+((BL$467+$T479*BL$463)/BM$460)*($Q$31+((BL$467+$T479*BL$463)/BM$460)*($R$31+((BL$467+$T479*BL$463)/BM$460)*($S$31)))))/100)*BP$461,)</f>
        <v>0</v>
      </c>
      <c r="BM479" s="344">
        <f>IF((BM$467+$T479*BM$463)&lt;BM$460,($L$18+((BM$467+$T479*BM$463)/BM$460)*($M$18+((BM$467+$T479*BM$463)/BM$460)*($N$18+((BM$467+$T479*BM$463)/BM$460)*($O$18+((BM$467+$T479*BM$463)/BM$460)*($P$18+((BM$467+$T479*BM$463)/BM$460)*($Q$18+((BM$467+$T479*BM$463)/BM$460)*$R$18))))))*(1-($O$31+((BM$467+$T479*BM$463)/BM$460)*($P$31+((BM$467+$T479*BM$463)/BM$460)*($Q$31+((BM$467+$T479*BM$463)/BM$460)*($R$31+((BM$467+$T479*BM$463)/BM$460)*($S$31)))))/100)*BP$461,)</f>
        <v>0</v>
      </c>
      <c r="BN479" s="318"/>
      <c r="BO479" s="318"/>
      <c r="BP479" s="318"/>
      <c r="BQ479" s="318"/>
      <c r="BR479" s="332"/>
      <c r="BS479" s="207"/>
      <c r="BT479" s="344">
        <f>IF((BT$467+$T479*BT$463)&lt;BW$460,($L$18+((BT$467+$T479*BT$463)/BW$460)*($M$18+((BT$467+$T479*BT$463)/BW$460)*($N$18+((BT$467+$T479*BT$463)/BW$460)*($O$18+((BT$467+$T479*BT$463)/BW$460)*($P$18+((BT$467+$T479*BT$463)/BW$460)*($Q$18+((BT$467+$T479*BT$463)/BW$460)*$R$18))))))*(1-($O$31+((BT$467+$T479*BT$463)/BW$460)*($P$31+((BT$467+$T479*BT$463)/BW$460)*($Q$31+((BT$467+$T479*BT$463)/BW$460)*($R$31+((BT$467+$T479*BT$463)/BW$460)*($S$31)))))/100)*BZ$461,)</f>
        <v>0</v>
      </c>
      <c r="BU479" s="344">
        <f>IF((BU$467+$T479*BU$463)&lt;BW$460,($L$18+((BU$467+$T479*BU$463)/BW$460)*($M$18+((BU$467+$T479*BU$463)/BW$460)*($N$18+((BU$467+$T479*BU$463)/BW$460)*($O$18+((BU$467+$T479*BU$463)/BW$460)*($P$18+((BU$467+$T479*BU$463)/BW$460)*($Q$18+((BU$467+$T479*BU$463)/BW$460)*$R$18))))))*(1-($O$31+((BU$467+$T479*BU$463)/BW$460)*($P$31+((BU$467+$T479*BU$463)/BW$460)*($Q$31+((BU$467+$T479*BU$463)/BW$460)*($R$31+((BU$467+$T479*BU$463)/BW$460)*($S$31)))))/100)*BZ$461,)</f>
        <v>0</v>
      </c>
      <c r="BV479" s="344">
        <f>IF((BV$467+$T479*BV$463)&lt;BW$460,($L$18+((BV$467+$T479*BV$463)/BW$460)*($M$18+((BV$467+$T479*BV$463)/BW$460)*($N$18+((BV$467+$T479*BV$463)/BW$460)*($O$18+((BV$467+$T479*BV$463)/BW$460)*($P$18+((BV$467+$T479*BV$463)/BW$460)*($Q$18+((BV$467+$T479*BV$463)/BW$460)*$R$18))))))*(1-($O$31+((BV$467+$T479*BV$463)/BW$460)*($P$31+((BV$467+$T479*BV$463)/BW$460)*($Q$31+((BV$467+$T479*BV$463)/BW$460)*($R$31+((BV$467+$T479*BV$463)/BW$460)*($S$31)))))/100)*BZ$461,)</f>
        <v>0</v>
      </c>
      <c r="BW479" s="344">
        <f>IF((BW$467+$T479*BW$463)&lt;BW$460,($L$18+((BW$467+$T479*BW$463)/BW$460)*($M$18+((BW$467+$T479*BW$463)/BW$460)*($N$18+((BW$467+$T479*BW$463)/BW$460)*($O$18+((BW$467+$T479*BW$463)/BW$460)*($P$18+((BW$467+$T479*BW$463)/BW$460)*($Q$18+((BW$467+$T479*BW$463)/BW$460)*$R$18))))))*(1-($O$31+((BW$467+$T479*BW$463)/BW$460)*($P$31+((BW$467+$T479*BW$463)/BW$460)*($Q$31+((BW$467+$T479*BW$463)/BW$460)*($R$31+((BW$467+$T479*BW$463)/BW$460)*($S$31)))))/100)*BZ$461,)</f>
        <v>0</v>
      </c>
      <c r="BX479" s="318"/>
      <c r="BY479" s="318"/>
      <c r="BZ479" s="318"/>
      <c r="CA479" s="318"/>
      <c r="CB479" s="332"/>
      <c r="CC479" s="207"/>
      <c r="CD479" s="344">
        <f>IF((CD$467+$T479*CD$463)&lt;CG$460,($L$18+((CD$467+$T479*CD$463)/CG$460)*($M$18+((CD$467+$T479*CD$463)/CG$460)*($N$18+((CD$467+$T479*CD$463)/CG$460)*($O$18+((CD$467+$T479*CD$463)/CG$460)*($P$18+((CD$467+$T479*CD$463)/CG$460)*($Q$18+((CD$467+$T479*CD$463)/CG$460)*$R$18))))))*(1-($O$31+((CD$467+$T479*CD$463)/CG$460)*($P$31+((CD$467+$T479*CD$463)/CG$460)*($Q$31+((CD$467+$T479*CD$463)/CG$460)*($R$31+((CD$467+$T479*CD$463)/CG$460)*($S$31)))))/100)*CJ$461,)</f>
        <v>0</v>
      </c>
      <c r="CE479" s="344">
        <f>IF((CE$467+$T479*CE$463)&lt;CG$460,($L$18+((CE$467+$T479*CE$463)/CG$460)*($M$18+((CE$467+$T479*CE$463)/CG$460)*($N$18+((CE$467+$T479*CE$463)/CG$460)*($O$18+((CE$467+$T479*CE$463)/CG$460)*($P$18+((CE$467+$T479*CE$463)/CG$460)*($Q$18+((CE$467+$T479*CE$463)/CG$460)*$R$18))))))*(1-($O$31+((CE$467+$T479*CE$463)/CG$460)*($P$31+((CE$467+$T479*CE$463)/CG$460)*($Q$31+((CE$467+$T479*CE$463)/CG$460)*($R$31+((CE$467+$T479*CE$463)/CG$460)*($S$31)))))/100)*CJ$461,)</f>
        <v>0</v>
      </c>
      <c r="CF479" s="344">
        <f>IF((CF$467+$T479*CF$463)&lt;CG$460,($L$18+((CF$467+$T479*CF$463)/CG$460)*($M$18+((CF$467+$T479*CF$463)/CG$460)*($N$18+((CF$467+$T479*CF$463)/CG$460)*($O$18+((CF$467+$T479*CF$463)/CG$460)*($P$18+((CF$467+$T479*CF$463)/CG$460)*($Q$18+((CF$467+$T479*CF$463)/CG$460)*$R$18))))))*(1-($O$31+((CF$467+$T479*CF$463)/CG$460)*($P$31+((CF$467+$T479*CF$463)/CG$460)*($Q$31+((CF$467+$T479*CF$463)/CG$460)*($R$31+((CF$467+$T479*CF$463)/CG$460)*($S$31)))))/100)*CJ$461,)</f>
        <v>0</v>
      </c>
      <c r="CG479" s="344">
        <f>IF((CG$467+$T479*CG$463)&lt;CG$460,($L$18+((CG$467+$T479*CG$463)/CG$460)*($M$18+((CG$467+$T479*CG$463)/CG$460)*($N$18+((CG$467+$T479*CG$463)/CG$460)*($O$18+((CG$467+$T479*CG$463)/CG$460)*($P$18+((CG$467+$T479*CG$463)/CG$460)*($Q$18+((CG$467+$T479*CG$463)/CG$460)*$R$18))))))*(1-($O$31+((CG$467+$T479*CG$463)/CG$460)*($P$31+((CG$467+$T479*CG$463)/CG$460)*($Q$31+((CG$467+$T479*CG$463)/CG$460)*($R$31+((CG$467+$T479*CG$463)/CG$460)*($S$31)))))/100)*CJ$461,)</f>
        <v>0</v>
      </c>
      <c r="CH479" s="318"/>
      <c r="CI479" s="318"/>
      <c r="CJ479" s="318"/>
      <c r="CK479" s="318"/>
      <c r="CL479" s="332"/>
      <c r="CM479" s="207"/>
      <c r="CN479" s="344">
        <f>IF((CN$467+$T479*CN$463)&lt;CQ$460,($L$18+((CN$467+$T479*CN$463)/CQ$460)*($M$18+((CN$467+$T479*CN$463)/CQ$460)*($N$18+((CN$467+$T479*CN$463)/CQ$460)*($O$18+((CN$467+$T479*CN$463)/CQ$460)*($P$18+((CN$467+$T479*CN$463)/CQ$460)*($Q$18+((CN$467+$T479*CN$463)/CQ$460)*$R$18))))))*(1-($O$31+((CN$467+$T479*CN$463)/CQ$460)*($P$31+((CN$467+$T479*CN$463)/CQ$460)*($Q$31+((CN$467+$T479*CN$463)/CQ$460)*($R$31+((CN$467+$T479*CN$463)/CQ$460)*($S$31)))))/100)*CT$461,)</f>
        <v>0</v>
      </c>
      <c r="CO479" s="344">
        <f>IF((CO$467+$T479*CO$463)&lt;CQ$460,($L$18+((CO$467+$T479*CO$463)/CQ$460)*($M$18+((CO$467+$T479*CO$463)/CQ$460)*($N$18+((CO$467+$T479*CO$463)/CQ$460)*($O$18+((CO$467+$T479*CO$463)/CQ$460)*($P$18+((CO$467+$T479*CO$463)/CQ$460)*($Q$18+((CO$467+$T479*CO$463)/CQ$460)*$R$18))))))*(1-($O$31+((CO$467+$T479*CO$463)/CQ$460)*($P$31+((CO$467+$T479*CO$463)/CQ$460)*($Q$31+((CO$467+$T479*CO$463)/CQ$460)*($R$31+((CO$467+$T479*CO$463)/CQ$460)*($S$31)))))/100)*CT$461,)</f>
        <v>0</v>
      </c>
      <c r="CP479" s="344">
        <f>IF((CP$467+$T479*CP$463)&lt;CQ$460,($L$18+((CP$467+$T479*CP$463)/CQ$460)*($M$18+((CP$467+$T479*CP$463)/CQ$460)*($N$18+((CP$467+$T479*CP$463)/CQ$460)*($O$18+((CP$467+$T479*CP$463)/CQ$460)*($P$18+((CP$467+$T479*CP$463)/CQ$460)*($Q$18+((CP$467+$T479*CP$463)/CQ$460)*$R$18))))))*(1-($O$31+((CP$467+$T479*CP$463)/CQ$460)*($P$31+((CP$467+$T479*CP$463)/CQ$460)*($Q$31+((CP$467+$T479*CP$463)/CQ$460)*($R$31+((CP$467+$T479*CP$463)/CQ$460)*($S$31)))))/100)*CT$461,)</f>
        <v>0</v>
      </c>
      <c r="CQ479" s="344">
        <f>IF((CQ$467+$T479*CQ$463)&lt;CQ$460,($L$18+((CQ$467+$T479*CQ$463)/CQ$460)*($M$18+((CQ$467+$T479*CQ$463)/CQ$460)*($N$18+((CQ$467+$T479*CQ$463)/CQ$460)*($O$18+((CQ$467+$T479*CQ$463)/CQ$460)*($P$18+((CQ$467+$T479*CQ$463)/CQ$460)*($Q$18+((CQ$467+$T479*CQ$463)/CQ$460)*$R$18))))))*(1-($O$31+((CQ$467+$T479*CQ$463)/CQ$460)*($P$31+((CQ$467+$T479*CQ$463)/CQ$460)*($Q$31+((CQ$467+$T479*CQ$463)/CQ$460)*($R$31+((CQ$467+$T479*CQ$463)/CQ$460)*($S$31)))))/100)*CT$461,)</f>
        <v>0</v>
      </c>
      <c r="CR479" s="318"/>
      <c r="CS479" s="318"/>
      <c r="CT479" s="318"/>
      <c r="CU479" s="318"/>
      <c r="CV479" s="332"/>
      <c r="CW479" s="207"/>
      <c r="CX479" s="344">
        <f>IF((CX$467+$T479*CX$463)&lt;DA$460,($L$18+((CX$467+$T479*CX$463)/DA$460)*($M$18+((CX$467+$T479*CX$463)/DA$460)*($N$18+((CX$467+$T479*CX$463)/DA$460)*($O$18+((CX$467+$T479*CX$463)/DA$460)*($P$18+((CX$467+$T479*CX$463)/DA$460)*($Q$18+((CX$467+$T479*CX$463)/DA$460)*$R$18))))))*(1-($O$31+((CX$467+$T479*CX$463)/DA$460)*($P$31+((CX$467+$T479*CX$463)/DA$460)*($Q$31+((CX$467+$T479*CX$463)/DA$460)*($R$31+((CX$467+$T479*CX$463)/DA$460)*($S$31)))))/100)*DD$461,)</f>
        <v>0</v>
      </c>
      <c r="CY479" s="344">
        <f>IF((CY$467+$T479*CY$463)&lt;DA$460,($L$18+((CY$467+$T479*CY$463)/DA$460)*($M$18+((CY$467+$T479*CY$463)/DA$460)*($N$18+((CY$467+$T479*CY$463)/DA$460)*($O$18+((CY$467+$T479*CY$463)/DA$460)*($P$18+((CY$467+$T479*CY$463)/DA$460)*($Q$18+((CY$467+$T479*CY$463)/DA$460)*$R$18))))))*(1-($O$31+((CY$467+$T479*CY$463)/DA$460)*($P$31+((CY$467+$T479*CY$463)/DA$460)*($Q$31+((CY$467+$T479*CY$463)/DA$460)*($R$31+((CY$467+$T479*CY$463)/DA$460)*($S$31)))))/100)*DD$461,)</f>
        <v>0</v>
      </c>
      <c r="CZ479" s="344">
        <f>IF((CZ$467+$T479*CZ$463)&lt;DA$460,($L$18+((CZ$467+$T479*CZ$463)/DA$460)*($M$18+((CZ$467+$T479*CZ$463)/DA$460)*($N$18+((CZ$467+$T479*CZ$463)/DA$460)*($O$18+((CZ$467+$T479*CZ$463)/DA$460)*($P$18+((CZ$467+$T479*CZ$463)/DA$460)*($Q$18+((CZ$467+$T479*CZ$463)/DA$460)*$R$18))))))*(1-($O$31+((CZ$467+$T479*CZ$463)/DA$460)*($P$31+((CZ$467+$T479*CZ$463)/DA$460)*($Q$31+((CZ$467+$T479*CZ$463)/DA$460)*($R$31+((CZ$467+$T479*CZ$463)/DA$460)*($S$31)))))/100)*DD$461,)</f>
        <v>0</v>
      </c>
      <c r="DA479" s="344">
        <f>IF((DA$467+$T479*DA$463)&lt;DA$460,($L$18+((DA$467+$T479*DA$463)/DA$460)*($M$18+((DA$467+$T479*DA$463)/DA$460)*($N$18+((DA$467+$T479*DA$463)/DA$460)*($O$18+((DA$467+$T479*DA$463)/DA$460)*($P$18+((DA$467+$T479*DA$463)/DA$460)*($Q$18+((DA$467+$T479*DA$463)/DA$460)*$R$18))))))*(1-($O$31+((DA$467+$T479*DA$463)/DA$460)*($P$31+((DA$467+$T479*DA$463)/DA$460)*($Q$31+((DA$467+$T479*DA$463)/DA$460)*($R$31+((DA$467+$T479*DA$463)/DA$460)*($S$31)))))/100)*DD$461,)</f>
        <v>0</v>
      </c>
      <c r="DB479" s="318"/>
      <c r="DC479" s="318"/>
      <c r="DD479" s="318"/>
      <c r="DE479" s="318"/>
      <c r="DF479" s="332"/>
      <c r="DG479" s="207"/>
      <c r="DH479" s="344">
        <f>IF((DH$467+$T479*DH$463)&lt;DK$460,($L$18+((DH$467+$T479*DH$463)/DK$460)*($M$18+((DH$467+$T479*DH$463)/DK$460)*($N$18+((DH$467+$T479*DH$463)/DK$460)*($O$18+((DH$467+$T479*DH$463)/DK$460)*($P$18+((DH$467+$T479*DH$463)/DK$460)*($Q$18+((DH$467+$T479*DH$463)/DK$460)*$R$18))))))*(1-($O$31+((DH$467+$T479*DH$463)/DK$460)*($P$31+((DH$467+$T479*DH$463)/DK$460)*($Q$31+((DH$467+$T479*DH$463)/DK$460)*($R$31+((DH$467+$T479*DH$463)/DK$460)*($S$31)))))/100)*DN$461,)</f>
        <v>0</v>
      </c>
      <c r="DI479" s="344">
        <f>IF((DI$467+$T479*DI$463)&lt;DK$460,($L$18+((DI$467+$T479*DI$463)/DK$460)*($M$18+((DI$467+$T479*DI$463)/DK$460)*($N$18+((DI$467+$T479*DI$463)/DK$460)*($O$18+((DI$467+$T479*DI$463)/DK$460)*($P$18+((DI$467+$T479*DI$463)/DK$460)*($Q$18+((DI$467+$T479*DI$463)/DK$460)*$R$18))))))*(1-($O$31+((DI$467+$T479*DI$463)/DK$460)*($P$31+((DI$467+$T479*DI$463)/DK$460)*($Q$31+((DI$467+$T479*DI$463)/DK$460)*($R$31+((DI$467+$T479*DI$463)/DK$460)*($S$31)))))/100)*DN$461,)</f>
        <v>0</v>
      </c>
      <c r="DJ479" s="344">
        <f>IF((DJ$467+$T479*DJ$463)&lt;DK$460,($L$18+((DJ$467+$T479*DJ$463)/DK$460)*($M$18+((DJ$467+$T479*DJ$463)/DK$460)*($N$18+((DJ$467+$T479*DJ$463)/DK$460)*($O$18+((DJ$467+$T479*DJ$463)/DK$460)*($P$18+((DJ$467+$T479*DJ$463)/DK$460)*($Q$18+((DJ$467+$T479*DJ$463)/DK$460)*$R$18))))))*(1-($O$31+((DJ$467+$T479*DJ$463)/DK$460)*($P$31+((DJ$467+$T479*DJ$463)/DK$460)*($Q$31+((DJ$467+$T479*DJ$463)/DK$460)*($R$31+((DJ$467+$T479*DJ$463)/DK$460)*($S$31)))))/100)*DN$461,)</f>
        <v>0</v>
      </c>
      <c r="DK479" s="344">
        <f>IF((DK$467+$T479*DK$463)&lt;DK$460,($L$18+((DK$467+$T479*DK$463)/DK$460)*($M$18+((DK$467+$T479*DK$463)/DK$460)*($N$18+((DK$467+$T479*DK$463)/DK$460)*($O$18+((DK$467+$T479*DK$463)/DK$460)*($P$18+((DK$467+$T479*DK$463)/DK$460)*($Q$18+((DK$467+$T479*DK$463)/DK$460)*$R$18))))))*(1-($O$31+((DK$467+$T479*DK$463)/DK$460)*($P$31+((DK$467+$T479*DK$463)/DK$460)*($Q$31+((DK$467+$T479*DK$463)/DK$460)*($R$31+((DK$467+$T479*DK$463)/DK$460)*($S$31)))))/100)*DN$461,)</f>
        <v>0</v>
      </c>
      <c r="DL479" s="318"/>
      <c r="DM479" s="318"/>
      <c r="DN479" s="318"/>
      <c r="DO479" s="318"/>
      <c r="DP479" s="332"/>
      <c r="DQ479" s="207"/>
      <c r="DR479" s="344">
        <f>IF((DR$467+$T479*DR$463)&lt;DU$460,($L$18+((DR$467+$T479*DR$463)/DU$460)*($M$18+((DR$467+$T479*DR$463)/DU$460)*($N$18+((DR$467+$T479*DR$463)/DU$460)*($O$18+((DR$467+$T479*DR$463)/DU$460)*($P$18+((DR$467+$T479*DR$463)/DU$460)*($Q$18+((DR$467+$T479*DR$463)/DU$460)*$R$18))))))*(1-($O$31+((DR$467+$T479*DR$463)/DU$460)*($P$31+((DR$467+$T479*DR$463)/DU$460)*($Q$31+((DR$467+$T479*DR$463)/DU$460)*($R$31+((DR$467+$T479*DR$463)/DU$460)*($S$31)))))/100)*DX$461,)</f>
        <v>0</v>
      </c>
      <c r="DS479" s="344">
        <f>IF((DS$467+$T479*DS$463)&lt;DU$460,($L$18+((DS$467+$T479*DS$463)/DU$460)*($M$18+((DS$467+$T479*DS$463)/DU$460)*($N$18+((DS$467+$T479*DS$463)/DU$460)*($O$18+((DS$467+$T479*DS$463)/DU$460)*($P$18+((DS$467+$T479*DS$463)/DU$460)*($Q$18+((DS$467+$T479*DS$463)/DU$460)*$R$18))))))*(1-($O$31+((DS$467+$T479*DS$463)/DU$460)*($P$31+((DS$467+$T479*DS$463)/DU$460)*($Q$31+((DS$467+$T479*DS$463)/DU$460)*($R$31+((DS$467+$T479*DS$463)/DU$460)*($S$31)))))/100)*DX$461,)</f>
        <v>0</v>
      </c>
      <c r="DT479" s="344">
        <f>IF((DT$467+$T479*DT$463)&lt;DU$460,($L$18+((DT$467+$T479*DT$463)/DU$460)*($M$18+((DT$467+$T479*DT$463)/DU$460)*($N$18+((DT$467+$T479*DT$463)/DU$460)*($O$18+((DT$467+$T479*DT$463)/DU$460)*($P$18+((DT$467+$T479*DT$463)/DU$460)*($Q$18+((DT$467+$T479*DT$463)/DU$460)*$R$18))))))*(1-($O$31+((DT$467+$T479*DT$463)/DU$460)*($P$31+((DT$467+$T479*DT$463)/DU$460)*($Q$31+((DT$467+$T479*DT$463)/DU$460)*($R$31+((DT$467+$T479*DT$463)/DU$460)*($S$31)))))/100)*DX$461,)</f>
        <v>0</v>
      </c>
      <c r="DU479" s="344">
        <f>IF((DU$467+$T479*DU$463)&lt;DU$460,($L$18+((DU$467+$T479*DU$463)/DU$460)*($M$18+((DU$467+$T479*DU$463)/DU$460)*($N$18+((DU$467+$T479*DU$463)/DU$460)*($O$18+((DU$467+$T479*DU$463)/DU$460)*($P$18+((DU$467+$T479*DU$463)/DU$460)*($Q$18+((DU$467+$T479*DU$463)/DU$460)*$R$18))))))*(1-($O$31+((DU$467+$T479*DU$463)/DU$460)*($P$31+((DU$467+$T479*DU$463)/DU$460)*($Q$31+((DU$467+$T479*DU$463)/DU$460)*($R$31+((DU$467+$T479*DU$463)/DU$460)*($S$31)))))/100)*DX$461,)</f>
        <v>0</v>
      </c>
      <c r="DV479" s="318"/>
      <c r="DW479" s="318"/>
      <c r="DX479" s="318"/>
      <c r="DY479" s="318"/>
      <c r="DZ479" s="332"/>
      <c r="EA479" s="207"/>
      <c r="EB479" s="344">
        <f>IF((EB$467+$T479*EB$463)&lt;EE$460,($L$18+((EB$467+$T479*EB$463)/EE$460)*($M$18+((EB$467+$T479*EB$463)/EE$460)*($N$18+((EB$467+$T479*EB$463)/EE$460)*($O$18+((EB$467+$T479*EB$463)/EE$460)*($P$18+((EB$467+$T479*EB$463)/EE$460)*($Q$18+((EB$467+$T479*EB$463)/EE$460)*$R$18))))))*(1-($O$31+((EB$467+$T479*EB$463)/EE$460)*($P$31+((EB$467+$T479*EB$463)/EE$460)*($Q$31+((EB$467+$T479*EB$463)/EE$460)*($R$31+((EB$467+$T479*EB$463)/EE$460)*($S$31)))))/100)*EH$461,)</f>
        <v>0</v>
      </c>
      <c r="EC479" s="344">
        <f>IF((EC$467+$T479*EC$463)&lt;EE$460,($L$18+((EC$467+$T479*EC$463)/EE$460)*($M$18+((EC$467+$T479*EC$463)/EE$460)*($N$18+((EC$467+$T479*EC$463)/EE$460)*($O$18+((EC$467+$T479*EC$463)/EE$460)*($P$18+((EC$467+$T479*EC$463)/EE$460)*($Q$18+((EC$467+$T479*EC$463)/EE$460)*$R$18))))))*(1-($O$31+((EC$467+$T479*EC$463)/EE$460)*($P$31+((EC$467+$T479*EC$463)/EE$460)*($Q$31+((EC$467+$T479*EC$463)/EE$460)*($R$31+((EC$467+$T479*EC$463)/EE$460)*($S$31)))))/100)*EH$461,)</f>
        <v>0</v>
      </c>
      <c r="ED479" s="344">
        <f>IF((ED$467+$T479*ED$463)&lt;EE$460,($L$18+((ED$467+$T479*ED$463)/EE$460)*($M$18+((ED$467+$T479*ED$463)/EE$460)*($N$18+((ED$467+$T479*ED$463)/EE$460)*($O$18+((ED$467+$T479*ED$463)/EE$460)*($P$18+((ED$467+$T479*ED$463)/EE$460)*($Q$18+((ED$467+$T479*ED$463)/EE$460)*$R$18))))))*(1-($O$31+((ED$467+$T479*ED$463)/EE$460)*($P$31+((ED$467+$T479*ED$463)/EE$460)*($Q$31+((ED$467+$T479*ED$463)/EE$460)*($R$31+((ED$467+$T479*ED$463)/EE$460)*($S$31)))))/100)*EH$461,)</f>
        <v>0</v>
      </c>
      <c r="EE479" s="344">
        <f>IF((EE$467+$T479*EE$463)&lt;EE$460,($L$18+((EE$467+$T479*EE$463)/EE$460)*($M$18+((EE$467+$T479*EE$463)/EE$460)*($N$18+((EE$467+$T479*EE$463)/EE$460)*($O$18+((EE$467+$T479*EE$463)/EE$460)*($P$18+((EE$467+$T479*EE$463)/EE$460)*($Q$18+((EE$467+$T479*EE$463)/EE$460)*$R$18))))))*(1-($O$31+((EE$467+$T479*EE$463)/EE$460)*($P$31+((EE$467+$T479*EE$463)/EE$460)*($Q$31+((EE$467+$T479*EE$463)/EE$460)*($R$31+((EE$467+$T479*EE$463)/EE$460)*($S$31)))))/100)*EH$461,)</f>
        <v>0</v>
      </c>
      <c r="EF479" s="318"/>
      <c r="EG479" s="318"/>
      <c r="EH479" s="318"/>
      <c r="EI479" s="318"/>
      <c r="EJ479" s="332"/>
      <c r="EK479" s="207"/>
      <c r="EL479" s="344">
        <f>IF((EL$467+$T479*EL$463)&lt;EO$460,($L$18+((EL$467+$T479*EL$463)/EO$460)*($M$18+((EL$467+$T479*EL$463)/EO$460)*($N$18+((EL$467+$T479*EL$463)/EO$460)*($O$18+((EL$467+$T479*EL$463)/EO$460)*($P$18+((EL$467+$T479*EL$463)/EO$460)*($Q$18+((EL$467+$T479*EL$463)/EO$460)*$R$18))))))*(1-($O$31+((EL$467+$T479*EL$463)/EO$460)*($P$31+((EL$467+$T479*EL$463)/EO$460)*($Q$31+((EL$467+$T479*EL$463)/EO$460)*($R$31+((EL$467+$T479*EL$463)/EO$460)*($S$31)))))/100)*ER$461,)</f>
        <v>0</v>
      </c>
      <c r="EM479" s="344">
        <f>IF((EM$467+$T479*EM$463)&lt;EO$460,($L$18+((EM$467+$T479*EM$463)/EO$460)*($M$18+((EM$467+$T479*EM$463)/EO$460)*($N$18+((EM$467+$T479*EM$463)/EO$460)*($O$18+((EM$467+$T479*EM$463)/EO$460)*($P$18+((EM$467+$T479*EM$463)/EO$460)*($Q$18+((EM$467+$T479*EM$463)/EO$460)*$R$18))))))*(1-($O$31+((EM$467+$T479*EM$463)/EO$460)*($P$31+((EM$467+$T479*EM$463)/EO$460)*($Q$31+((EM$467+$T479*EM$463)/EO$460)*($R$31+((EM$467+$T479*EM$463)/EO$460)*($S$31)))))/100)*ER$461,)</f>
        <v>0</v>
      </c>
      <c r="EN479" s="344">
        <f>IF((EN$467+$T479*EN$463)&lt;EO$460,($L$18+((EN$467+$T479*EN$463)/EO$460)*($M$18+((EN$467+$T479*EN$463)/EO$460)*($N$18+((EN$467+$T479*EN$463)/EO$460)*($O$18+((EN$467+$T479*EN$463)/EO$460)*($P$18+((EN$467+$T479*EN$463)/EO$460)*($Q$18+((EN$467+$T479*EN$463)/EO$460)*$R$18))))))*(1-($O$31+((EN$467+$T479*EN$463)/EO$460)*($P$31+((EN$467+$T479*EN$463)/EO$460)*($Q$31+((EN$467+$T479*EN$463)/EO$460)*($R$31+((EN$467+$T479*EN$463)/EO$460)*($S$31)))))/100)*ER$461,)</f>
        <v>0</v>
      </c>
      <c r="EO479" s="344">
        <f>IF((EO$467+$T479*EO$463)&lt;EO$460,($L$18+((EO$467+$T479*EO$463)/EO$460)*($M$18+((EO$467+$T479*EO$463)/EO$460)*($N$18+((EO$467+$T479*EO$463)/EO$460)*($O$18+((EO$467+$T479*EO$463)/EO$460)*($P$18+((EO$467+$T479*EO$463)/EO$460)*($Q$18+((EO$467+$T479*EO$463)/EO$460)*$R$18))))))*(1-($O$31+((EO$467+$T479*EO$463)/EO$460)*($P$31+((EO$467+$T479*EO$463)/EO$460)*($Q$31+((EO$467+$T479*EO$463)/EO$460)*($R$31+((EO$467+$T479*EO$463)/EO$460)*($S$31)))))/100)*ER$461,)</f>
        <v>0</v>
      </c>
      <c r="EP479" s="318"/>
      <c r="EQ479" s="318"/>
      <c r="ER479" s="318"/>
      <c r="ES479" s="318"/>
      <c r="ET479" s="332"/>
      <c r="EU479" s="207"/>
      <c r="EV479" s="344">
        <f>IF((EV$467+$T479*EV$463)&lt;EY$460,($L$18+((EV$467+$T479*EV$463)/EY$460)*($M$18+((EV$467+$T479*EV$463)/EY$460)*($N$18+((EV$467+$T479*EV$463)/EY$460)*($O$18+((EV$467+$T479*EV$463)/EY$460)*($P$18+((EV$467+$T479*EV$463)/EY$460)*($Q$18+((EV$467+$T479*EV$463)/EY$460)*$R$18))))))*(1-($O$31+((EV$467+$T479*EV$463)/EY$460)*($P$31+((EV$467+$T479*EV$463)/EY$460)*($Q$31+((EV$467+$T479*EV$463)/EY$460)*($R$31+((EV$467+$T479*EV$463)/EY$460)*($S$31)))))/100)*FB$461,)</f>
        <v>0</v>
      </c>
      <c r="EW479" s="344">
        <f>IF((EW$467+$T479*EW$463)&lt;EY$460,($L$18+((EW$467+$T479*EW$463)/EY$460)*($M$18+((EW$467+$T479*EW$463)/EY$460)*($N$18+((EW$467+$T479*EW$463)/EY$460)*($O$18+((EW$467+$T479*EW$463)/EY$460)*($P$18+((EW$467+$T479*EW$463)/EY$460)*($Q$18+((EW$467+$T479*EW$463)/EY$460)*$R$18))))))*(1-($O$31+((EW$467+$T479*EW$463)/EY$460)*($P$31+((EW$467+$T479*EW$463)/EY$460)*($Q$31+((EW$467+$T479*EW$463)/EY$460)*($R$31+((EW$467+$T479*EW$463)/EY$460)*($S$31)))))/100)*FB$461,)</f>
        <v>0</v>
      </c>
      <c r="EX479" s="344">
        <f>IF((EX$467+$T479*EX$463)&lt;EY$460,($L$18+((EX$467+$T479*EX$463)/EY$460)*($M$18+((EX$467+$T479*EX$463)/EY$460)*($N$18+((EX$467+$T479*EX$463)/EY$460)*($O$18+((EX$467+$T479*EX$463)/EY$460)*($P$18+((EX$467+$T479*EX$463)/EY$460)*($Q$18+((EX$467+$T479*EX$463)/EY$460)*$R$18))))))*(1-($O$31+((EX$467+$T479*EX$463)/EY$460)*($P$31+((EX$467+$T479*EX$463)/EY$460)*($Q$31+((EX$467+$T479*EX$463)/EY$460)*($R$31+((EX$467+$T479*EX$463)/EY$460)*($S$31)))))/100)*FB$461,)</f>
        <v>0</v>
      </c>
      <c r="EY479" s="344">
        <f>IF((EY$467+$T479*EY$463)&lt;EY$460,($L$18+((EY$467+$T479*EY$463)/EY$460)*($M$18+((EY$467+$T479*EY$463)/EY$460)*($N$18+((EY$467+$T479*EY$463)/EY$460)*($O$18+((EY$467+$T479*EY$463)/EY$460)*($P$18+((EY$467+$T479*EY$463)/EY$460)*($Q$18+((EY$467+$T479*EY$463)/EY$460)*$R$18))))))*(1-($O$31+((EY$467+$T479*EY$463)/EY$460)*($P$31+((EY$467+$T479*EY$463)/EY$460)*($Q$31+((EY$467+$T479*EY$463)/EY$460)*($R$31+((EY$467+$T479*EY$463)/EY$460)*($S$31)))))/100)*FB$461,)</f>
        <v>0</v>
      </c>
      <c r="EZ479" s="318"/>
      <c r="FA479" s="318"/>
      <c r="FB479" s="318"/>
      <c r="FC479" s="318"/>
      <c r="FD479" s="332"/>
      <c r="FE479" s="207"/>
      <c r="FF479" s="344">
        <f>IF((FF$467+$T479*FF$463)&lt;FI$460,($L$18+((FF$467+$T479*FF$463)/FI$460)*($M$18+((FF$467+$T479*FF$463)/FI$460)*($N$18+((FF$467+$T479*FF$463)/FI$460)*($O$18+((FF$467+$T479*FF$463)/FI$460)*($P$18+((FF$467+$T479*FF$463)/FI$460)*($Q$18+((FF$467+$T479*FF$463)/FI$460)*$R$18))))))*(1-($O$31+((FF$467+$T479*FF$463)/FI$460)*($P$31+((FF$467+$T479*FF$463)/FI$460)*($Q$31+((FF$467+$T479*FF$463)/FI$460)*($R$31+((FF$467+$T479*FF$463)/FI$460)*($S$31)))))/100)*FL$461,)</f>
        <v>0</v>
      </c>
      <c r="FG479" s="344">
        <f>IF((FG$467+$T479*FG$463)&lt;FI$460,($L$18+((FG$467+$T479*FG$463)/FI$460)*($M$18+((FG$467+$T479*FG$463)/FI$460)*($N$18+((FG$467+$T479*FG$463)/FI$460)*($O$18+((FG$467+$T479*FG$463)/FI$460)*($P$18+((FG$467+$T479*FG$463)/FI$460)*($Q$18+((FG$467+$T479*FG$463)/FI$460)*$R$18))))))*(1-($O$31+((FG$467+$T479*FG$463)/FI$460)*($P$31+((FG$467+$T479*FG$463)/FI$460)*($Q$31+((FG$467+$T479*FG$463)/FI$460)*($R$31+((FG$467+$T479*FG$463)/FI$460)*($S$31)))))/100)*FL$461,)</f>
        <v>0</v>
      </c>
      <c r="FH479" s="344">
        <f>IF((FH$467+$T479*FH$463)&lt;FI$460,($L$18+((FH$467+$T479*FH$463)/FI$460)*($M$18+((FH$467+$T479*FH$463)/FI$460)*($N$18+((FH$467+$T479*FH$463)/FI$460)*($O$18+((FH$467+$T479*FH$463)/FI$460)*($P$18+((FH$467+$T479*FH$463)/FI$460)*($Q$18+((FH$467+$T479*FH$463)/FI$460)*$R$18))))))*(1-($O$31+((FH$467+$T479*FH$463)/FI$460)*($P$31+((FH$467+$T479*FH$463)/FI$460)*($Q$31+((FH$467+$T479*FH$463)/FI$460)*($R$31+((FH$467+$T479*FH$463)/FI$460)*($S$31)))))/100)*FL$461,)</f>
        <v>0</v>
      </c>
      <c r="FI479" s="344">
        <f>IF((FI$467+$T479*FI$463)&lt;FI$460,($L$18+((FI$467+$T479*FI$463)/FI$460)*($M$18+((FI$467+$T479*FI$463)/FI$460)*($N$18+((FI$467+$T479*FI$463)/FI$460)*($O$18+((FI$467+$T479*FI$463)/FI$460)*($P$18+((FI$467+$T479*FI$463)/FI$460)*($Q$18+((FI$467+$T479*FI$463)/FI$460)*$R$18))))))*(1-($O$31+((FI$467+$T479*FI$463)/FI$460)*($P$31+((FI$467+$T479*FI$463)/FI$460)*($Q$31+((FI$467+$T479*FI$463)/FI$460)*($R$31+((FI$467+$T479*FI$463)/FI$460)*($S$31)))))/100)*FL$461,)</f>
        <v>0</v>
      </c>
      <c r="FJ479" s="318"/>
      <c r="FK479" s="318"/>
      <c r="FL479" s="318"/>
      <c r="FM479" s="318"/>
      <c r="FN479" s="332"/>
      <c r="FO479" s="207"/>
      <c r="FP479" s="344">
        <f>IF((FP$467+$T479*FP$463)&lt;FS$460,($L$18+((FP$467+$T479*FP$463)/FS$460)*($M$18+((FP$467+$T479*FP$463)/FS$460)*($N$18+((FP$467+$T479*FP$463)/FS$460)*($O$18+((FP$467+$T479*FP$463)/FS$460)*($P$18+((FP$467+$T479*FP$463)/FS$460)*($Q$18+((FP$467+$T479*FP$463)/FS$460)*$R$18))))))*(1-($O$31+((FP$467+$T479*FP$463)/FS$460)*($P$31+((FP$467+$T479*FP$463)/FS$460)*($Q$31+((FP$467+$T479*FP$463)/FS$460)*($R$31+((FP$467+$T479*FP$463)/FS$460)*($S$31)))))/100)*FV$461,)</f>
        <v>0</v>
      </c>
      <c r="FQ479" s="344">
        <f>IF((FQ$467+$T479*FQ$463)&lt;FS$460,($L$18+((FQ$467+$T479*FQ$463)/FS$460)*($M$18+((FQ$467+$T479*FQ$463)/FS$460)*($N$18+((FQ$467+$T479*FQ$463)/FS$460)*($O$18+((FQ$467+$T479*FQ$463)/FS$460)*($P$18+((FQ$467+$T479*FQ$463)/FS$460)*($Q$18+((FQ$467+$T479*FQ$463)/FS$460)*$R$18))))))*(1-($O$31+((FQ$467+$T479*FQ$463)/FS$460)*($P$31+((FQ$467+$T479*FQ$463)/FS$460)*($Q$31+((FQ$467+$T479*FQ$463)/FS$460)*($R$31+((FQ$467+$T479*FQ$463)/FS$460)*($S$31)))))/100)*FV$461,)</f>
        <v>0</v>
      </c>
      <c r="FR479" s="344">
        <f>IF((FR$467+$T479*FR$463)&lt;FS$460,($L$18+((FR$467+$T479*FR$463)/FS$460)*($M$18+((FR$467+$T479*FR$463)/FS$460)*($N$18+((FR$467+$T479*FR$463)/FS$460)*($O$18+((FR$467+$T479*FR$463)/FS$460)*($P$18+((FR$467+$T479*FR$463)/FS$460)*($Q$18+((FR$467+$T479*FR$463)/FS$460)*$R$18))))))*(1-($O$31+((FR$467+$T479*FR$463)/FS$460)*($P$31+((FR$467+$T479*FR$463)/FS$460)*($Q$31+((FR$467+$T479*FR$463)/FS$460)*($R$31+((FR$467+$T479*FR$463)/FS$460)*($S$31)))))/100)*FV$461,)</f>
        <v>0</v>
      </c>
      <c r="FS479" s="344">
        <f>IF((FS$467+$T479*FS$463)&lt;FS$460,($L$18+((FS$467+$T479*FS$463)/FS$460)*($M$18+((FS$467+$T479*FS$463)/FS$460)*($N$18+((FS$467+$T479*FS$463)/FS$460)*($O$18+((FS$467+$T479*FS$463)/FS$460)*($P$18+((FS$467+$T479*FS$463)/FS$460)*($Q$18+((FS$467+$T479*FS$463)/FS$460)*$R$18))))))*(1-($O$31+((FS$467+$T479*FS$463)/FS$460)*($P$31+((FS$467+$T479*FS$463)/FS$460)*($Q$31+((FS$467+$T479*FS$463)/FS$460)*($R$31+((FS$467+$T479*FS$463)/FS$460)*($S$31)))))/100)*FV$461,)</f>
        <v>0</v>
      </c>
      <c r="FT479" s="318"/>
      <c r="FU479" s="318"/>
      <c r="FV479" s="318"/>
      <c r="FW479" s="318"/>
      <c r="FX479" s="332"/>
      <c r="FY479" s="207"/>
      <c r="FZ479" s="344">
        <f>IF((FZ$467+$T479*FZ$463)&lt;GC$460,($L$18+((FZ$467+$T479*FZ$463)/GC$460)*($M$18+((FZ$467+$T479*FZ$463)/GC$460)*($N$18+((FZ$467+$T479*FZ$463)/GC$460)*($O$18+((FZ$467+$T479*FZ$463)/GC$460)*($P$18+((FZ$467+$T479*FZ$463)/GC$460)*($Q$18+((FZ$467+$T479*FZ$463)/GC$460)*$R$18))))))*(1-($O$31+((FZ$467+$T479*FZ$463)/GC$460)*($P$31+((FZ$467+$T479*FZ$463)/GC$460)*($Q$31+((FZ$467+$T479*FZ$463)/GC$460)*($R$31+((FZ$467+$T479*FZ$463)/GC$460)*($S$31)))))/100)*GF$461,)</f>
        <v>0</v>
      </c>
      <c r="GA479" s="344">
        <f>IF((GA$467+$T479*GA$463)&lt;GC$460,($L$18+((GA$467+$T479*GA$463)/GC$460)*($M$18+((GA$467+$T479*GA$463)/GC$460)*($N$18+((GA$467+$T479*GA$463)/GC$460)*($O$18+((GA$467+$T479*GA$463)/GC$460)*($P$18+((GA$467+$T479*GA$463)/GC$460)*($Q$18+((GA$467+$T479*GA$463)/GC$460)*$R$18))))))*(1-($O$31+((GA$467+$T479*GA$463)/GC$460)*($P$31+((GA$467+$T479*GA$463)/GC$460)*($Q$31+((GA$467+$T479*GA$463)/GC$460)*($R$31+((GA$467+$T479*GA$463)/GC$460)*($S$31)))))/100)*GF$461,)</f>
        <v>0</v>
      </c>
      <c r="GB479" s="344">
        <f>IF((GB$467+$T479*GB$463)&lt;GC$460,($L$18+((GB$467+$T479*GB$463)/GC$460)*($M$18+((GB$467+$T479*GB$463)/GC$460)*($N$18+((GB$467+$T479*GB$463)/GC$460)*($O$18+((GB$467+$T479*GB$463)/GC$460)*($P$18+((GB$467+$T479*GB$463)/GC$460)*($Q$18+((GB$467+$T479*GB$463)/GC$460)*$R$18))))))*(1-($O$31+((GB$467+$T479*GB$463)/GC$460)*($P$31+((GB$467+$T479*GB$463)/GC$460)*($Q$31+((GB$467+$T479*GB$463)/GC$460)*($R$31+((GB$467+$T479*GB$463)/GC$460)*($S$31)))))/100)*GF$461,)</f>
        <v>0</v>
      </c>
      <c r="GC479" s="344">
        <f>IF((GC$467+$T479*GC$463)&lt;GC$460,($L$18+((GC$467+$T479*GC$463)/GC$460)*($M$18+((GC$467+$T479*GC$463)/GC$460)*($N$18+((GC$467+$T479*GC$463)/GC$460)*($O$18+((GC$467+$T479*GC$463)/GC$460)*($P$18+((GC$467+$T479*GC$463)/GC$460)*($Q$18+((GC$467+$T479*GC$463)/GC$460)*$R$18))))))*(1-($O$31+((GC$467+$T479*GC$463)/GC$460)*($P$31+((GC$467+$T479*GC$463)/GC$460)*($Q$31+((GC$467+$T479*GC$463)/GC$460)*($R$31+((GC$467+$T479*GC$463)/GC$460)*($S$31)))))/100)*GF$461,)</f>
        <v>0</v>
      </c>
      <c r="GD479" s="318"/>
      <c r="GE479" s="318"/>
      <c r="GF479" s="318"/>
      <c r="GG479" s="318"/>
      <c r="GH479" s="332"/>
      <c r="GI479" s="207"/>
      <c r="GJ479" s="344">
        <f>IF((GJ$467+$T479*GJ$463)&lt;GM$460,($L$18+((GJ$467+$T479*GJ$463)/GM$460)*($M$18+((GJ$467+$T479*GJ$463)/GM$460)*($N$18+((GJ$467+$T479*GJ$463)/GM$460)*($O$18+((GJ$467+$T479*GJ$463)/GM$460)*($P$18+((GJ$467+$T479*GJ$463)/GM$460)*($Q$18+((GJ$467+$T479*GJ$463)/GM$460)*$R$18))))))*(1-($O$31+((GJ$467+$T479*GJ$463)/GM$460)*($P$31+((GJ$467+$T479*GJ$463)/GM$460)*($Q$31+((GJ$467+$T479*GJ$463)/GM$460)*($R$31+((GJ$467+$T479*GJ$463)/GM$460)*($S$31)))))/100)*GP$461,)</f>
        <v>0</v>
      </c>
      <c r="GK479" s="344">
        <f>IF((GK$467+$T479*GK$463)&lt;GM$460,($L$18+((GK$467+$T479*GK$463)/GM$460)*($M$18+((GK$467+$T479*GK$463)/GM$460)*($N$18+((GK$467+$T479*GK$463)/GM$460)*($O$18+((GK$467+$T479*GK$463)/GM$460)*($P$18+((GK$467+$T479*GK$463)/GM$460)*($Q$18+((GK$467+$T479*GK$463)/GM$460)*$R$18))))))*(1-($O$31+((GK$467+$T479*GK$463)/GM$460)*($P$31+((GK$467+$T479*GK$463)/GM$460)*($Q$31+((GK$467+$T479*GK$463)/GM$460)*($R$31+((GK$467+$T479*GK$463)/GM$460)*($S$31)))))/100)*GP$461,)</f>
        <v>0</v>
      </c>
      <c r="GL479" s="344">
        <f>IF((GL$467+$T479*GL$463)&lt;GM$460,($L$18+((GL$467+$T479*GL$463)/GM$460)*($M$18+((GL$467+$T479*GL$463)/GM$460)*($N$18+((GL$467+$T479*GL$463)/GM$460)*($O$18+((GL$467+$T479*GL$463)/GM$460)*($P$18+((GL$467+$T479*GL$463)/GM$460)*($Q$18+((GL$467+$T479*GL$463)/GM$460)*$R$18))))))*(1-($O$31+((GL$467+$T479*GL$463)/GM$460)*($P$31+((GL$467+$T479*GL$463)/GM$460)*($Q$31+((GL$467+$T479*GL$463)/GM$460)*($R$31+((GL$467+$T479*GL$463)/GM$460)*($S$31)))))/100)*GP$461,)</f>
        <v>0</v>
      </c>
      <c r="GM479" s="344">
        <f>IF((GM$467+$T479*GM$463)&lt;GM$460,($L$18+((GM$467+$T479*GM$463)/GM$460)*($M$18+((GM$467+$T479*GM$463)/GM$460)*($N$18+((GM$467+$T479*GM$463)/GM$460)*($O$18+((GM$467+$T479*GM$463)/GM$460)*($P$18+((GM$467+$T479*GM$463)/GM$460)*($Q$18+((GM$467+$T479*GM$463)/GM$460)*$R$18))))))*(1-($O$31+((GM$467+$T479*GM$463)/GM$460)*($P$31+((GM$467+$T479*GM$463)/GM$460)*($Q$31+((GM$467+$T479*GM$463)/GM$460)*($R$31+((GM$467+$T479*GM$463)/GM$460)*($S$31)))))/100)*GP$461,)</f>
        <v>0</v>
      </c>
      <c r="GN479" s="318"/>
      <c r="GO479" s="318"/>
      <c r="GP479" s="318"/>
      <c r="GQ479" s="318"/>
      <c r="GR479" s="332"/>
      <c r="GS479" s="207"/>
      <c r="GT479" s="344">
        <f>IF((GT$467+$T479*GT$463)&lt;GW$460,($L$18+((GT$467+$T479*GT$463)/GW$460)*($M$18+((GT$467+$T479*GT$463)/GW$460)*($N$18+((GT$467+$T479*GT$463)/GW$460)*($O$18+((GT$467+$T479*GT$463)/GW$460)*($P$18+((GT$467+$T479*GT$463)/GW$460)*($Q$18+((GT$467+$T479*GT$463)/GW$460)*$R$18))))))*(1-($O$31+((GT$467+$T479*GT$463)/GW$460)*($P$31+((GT$467+$T479*GT$463)/GW$460)*($Q$31+((GT$467+$T479*GT$463)/GW$460)*($R$31+((GT$467+$T479*GT$463)/GW$460)*($S$31)))))/100)*GZ$461,)</f>
        <v>0</v>
      </c>
      <c r="GU479" s="344">
        <f>IF((GU$467+$T479*GU$463)&lt;GW$460,($L$18+((GU$467+$T479*GU$463)/GW$460)*($M$18+((GU$467+$T479*GU$463)/GW$460)*($N$18+((GU$467+$T479*GU$463)/GW$460)*($O$18+((GU$467+$T479*GU$463)/GW$460)*($P$18+((GU$467+$T479*GU$463)/GW$460)*($Q$18+((GU$467+$T479*GU$463)/GW$460)*$R$18))))))*(1-($O$31+((GU$467+$T479*GU$463)/GW$460)*($P$31+((GU$467+$T479*GU$463)/GW$460)*($Q$31+((GU$467+$T479*GU$463)/GW$460)*($R$31+((GU$467+$T479*GU$463)/GW$460)*($S$31)))))/100)*GZ$461,)</f>
        <v>0</v>
      </c>
      <c r="GV479" s="344">
        <f>IF((GV$467+$T479*GV$463)&lt;GW$460,($L$18+((GV$467+$T479*GV$463)/GW$460)*($M$18+((GV$467+$T479*GV$463)/GW$460)*($N$18+((GV$467+$T479*GV$463)/GW$460)*($O$18+((GV$467+$T479*GV$463)/GW$460)*($P$18+((GV$467+$T479*GV$463)/GW$460)*($Q$18+((GV$467+$T479*GV$463)/GW$460)*$R$18))))))*(1-($O$31+((GV$467+$T479*GV$463)/GW$460)*($P$31+((GV$467+$T479*GV$463)/GW$460)*($Q$31+((GV$467+$T479*GV$463)/GW$460)*($R$31+((GV$467+$T479*GV$463)/GW$460)*($S$31)))))/100)*GZ$461,)</f>
        <v>0</v>
      </c>
      <c r="GW479" s="344">
        <f>IF((GW$467+$T479*GW$463)&lt;GW$460,($L$18+((GW$467+$T479*GW$463)/GW$460)*($M$18+((GW$467+$T479*GW$463)/GW$460)*($N$18+((GW$467+$T479*GW$463)/GW$460)*($O$18+((GW$467+$T479*GW$463)/GW$460)*($P$18+((GW$467+$T479*GW$463)/GW$460)*($Q$18+((GW$467+$T479*GW$463)/GW$460)*$R$18))))))*(1-($O$31+((GW$467+$T479*GW$463)/GW$460)*($P$31+((GW$467+$T479*GW$463)/GW$460)*($Q$31+((GW$467+$T479*GW$463)/GW$460)*($R$31+((GW$467+$T479*GW$463)/GW$460)*($S$31)))))/100)*GZ$461,)</f>
        <v>0</v>
      </c>
      <c r="GX479" s="318"/>
      <c r="GY479" s="318"/>
      <c r="GZ479" s="318"/>
      <c r="HA479" s="318"/>
      <c r="HB479" s="332"/>
      <c r="HC479" s="207"/>
      <c r="HD479" s="344">
        <f>IF((HD$467+$T479*HD$463)&lt;HG$460,($L$18+((HD$467+$T479*HD$463)/HG$460)*($M$18+((HD$467+$T479*HD$463)/HG$460)*($N$18+((HD$467+$T479*HD$463)/HG$460)*($O$18+((HD$467+$T479*HD$463)/HG$460)*($P$18+((HD$467+$T479*HD$463)/HG$460)*($Q$18+((HD$467+$T479*HD$463)/HG$460)*$R$18))))))*(1-($O$31+((HD$467+$T479*HD$463)/HG$460)*($P$31+((HD$467+$T479*HD$463)/HG$460)*($Q$31+((HD$467+$T479*HD$463)/HG$460)*($R$31+((HD$467+$T479*HD$463)/HG$460)*($S$31)))))/100)*HJ$461,)</f>
        <v>0</v>
      </c>
      <c r="HE479" s="344">
        <f>IF((HE$467+$T479*HE$463)&lt;HG$460,($L$18+((HE$467+$T479*HE$463)/HG$460)*($M$18+((HE$467+$T479*HE$463)/HG$460)*($N$18+((HE$467+$T479*HE$463)/HG$460)*($O$18+((HE$467+$T479*HE$463)/HG$460)*($P$18+((HE$467+$T479*HE$463)/HG$460)*($Q$18+((HE$467+$T479*HE$463)/HG$460)*$R$18))))))*(1-($O$31+((HE$467+$T479*HE$463)/HG$460)*($P$31+((HE$467+$T479*HE$463)/HG$460)*($Q$31+((HE$467+$T479*HE$463)/HG$460)*($R$31+((HE$467+$T479*HE$463)/HG$460)*($S$31)))))/100)*HJ$461,)</f>
        <v>0</v>
      </c>
      <c r="HF479" s="344">
        <f>IF((HF$467+$T479*HF$463)&lt;HG$460,($L$18+((HF$467+$T479*HF$463)/HG$460)*($M$18+((HF$467+$T479*HF$463)/HG$460)*($N$18+((HF$467+$T479*HF$463)/HG$460)*($O$18+((HF$467+$T479*HF$463)/HG$460)*($P$18+((HF$467+$T479*HF$463)/HG$460)*($Q$18+((HF$467+$T479*HF$463)/HG$460)*$R$18))))))*(1-($O$31+((HF$467+$T479*HF$463)/HG$460)*($P$31+((HF$467+$T479*HF$463)/HG$460)*($Q$31+((HF$467+$T479*HF$463)/HG$460)*($R$31+((HF$467+$T479*HF$463)/HG$460)*($S$31)))))/100)*HJ$461,)</f>
        <v>0</v>
      </c>
      <c r="HG479" s="344">
        <f>IF((HG$467+$T479*HG$463)&lt;HG$460,($L$18+((HG$467+$T479*HG$463)/HG$460)*($M$18+((HG$467+$T479*HG$463)/HG$460)*($N$18+((HG$467+$T479*HG$463)/HG$460)*($O$18+((HG$467+$T479*HG$463)/HG$460)*($P$18+((HG$467+$T479*HG$463)/HG$460)*($Q$18+((HG$467+$T479*HG$463)/HG$460)*$R$18))))))*(1-($O$31+((HG$467+$T479*HG$463)/HG$460)*($P$31+((HG$467+$T479*HG$463)/HG$460)*($Q$31+((HG$467+$T479*HG$463)/HG$460)*($R$31+((HG$467+$T479*HG$463)/HG$460)*($S$31)))))/100)*HJ$461,)</f>
        <v>0</v>
      </c>
      <c r="HH479" s="318"/>
      <c r="HI479" s="318"/>
      <c r="HJ479" s="318"/>
      <c r="HK479" s="318"/>
      <c r="HL479" s="332"/>
      <c r="HM479" s="207"/>
      <c r="HN479" s="344">
        <f>IF((HN$467+$T479*HN$463)&lt;HQ$460,($L$18+((HN$467+$T479*HN$463)/HQ$460)*($M$18+((HN$467+$T479*HN$463)/HQ$460)*($N$18+((HN$467+$T479*HN$463)/HQ$460)*($O$18+((HN$467+$T479*HN$463)/HQ$460)*($P$18+((HN$467+$T479*HN$463)/HQ$460)*($Q$18+((HN$467+$T479*HN$463)/HQ$460)*$R$18))))))*(1-($O$31+((HN$467+$T479*HN$463)/HQ$460)*($P$31+((HN$467+$T479*HN$463)/HQ$460)*($Q$31+((HN$467+$T479*HN$463)/HQ$460)*($R$31+((HN$467+$T479*HN$463)/HQ$460)*($S$31)))))/100)*HT$461,)</f>
        <v>0</v>
      </c>
      <c r="HO479" s="344">
        <f>IF((HO$467+$T479*HO$463)&lt;HQ$460,($L$18+((HO$467+$T479*HO$463)/HQ$460)*($M$18+((HO$467+$T479*HO$463)/HQ$460)*($N$18+((HO$467+$T479*HO$463)/HQ$460)*($O$18+((HO$467+$T479*HO$463)/HQ$460)*($P$18+((HO$467+$T479*HO$463)/HQ$460)*($Q$18+((HO$467+$T479*HO$463)/HQ$460)*$R$18))))))*(1-($O$31+((HO$467+$T479*HO$463)/HQ$460)*($P$31+((HO$467+$T479*HO$463)/HQ$460)*($Q$31+((HO$467+$T479*HO$463)/HQ$460)*($R$31+((HO$467+$T479*HO$463)/HQ$460)*($S$31)))))/100)*HT$461,)</f>
        <v>0</v>
      </c>
      <c r="HP479" s="344">
        <f>IF((HP$467+$T479*HP$463)&lt;HQ$460,($L$18+((HP$467+$T479*HP$463)/HQ$460)*($M$18+((HP$467+$T479*HP$463)/HQ$460)*($N$18+((HP$467+$T479*HP$463)/HQ$460)*($O$18+((HP$467+$T479*HP$463)/HQ$460)*($P$18+((HP$467+$T479*HP$463)/HQ$460)*($Q$18+((HP$467+$T479*HP$463)/HQ$460)*$R$18))))))*(1-($O$31+((HP$467+$T479*HP$463)/HQ$460)*($P$31+((HP$467+$T479*HP$463)/HQ$460)*($Q$31+((HP$467+$T479*HP$463)/HQ$460)*($R$31+((HP$467+$T479*HP$463)/HQ$460)*($S$31)))))/100)*HT$461,)</f>
        <v>0</v>
      </c>
      <c r="HQ479" s="344">
        <f>IF((HQ$467+$T479*HQ$463)&lt;HQ$460,($L$18+((HQ$467+$T479*HQ$463)/HQ$460)*($M$18+((HQ$467+$T479*HQ$463)/HQ$460)*($N$18+((HQ$467+$T479*HQ$463)/HQ$460)*($O$18+((HQ$467+$T479*HQ$463)/HQ$460)*($P$18+((HQ$467+$T479*HQ$463)/HQ$460)*($Q$18+((HQ$467+$T479*HQ$463)/HQ$460)*$R$18))))))*(1-($O$31+((HQ$467+$T479*HQ$463)/HQ$460)*($P$31+((HQ$467+$T479*HQ$463)/HQ$460)*($Q$31+((HQ$467+$T479*HQ$463)/HQ$460)*($R$31+((HQ$467+$T479*HQ$463)/HQ$460)*($S$31)))))/100)*HT$461,)</f>
        <v>0</v>
      </c>
      <c r="HR479" s="318"/>
      <c r="HS479" s="318"/>
      <c r="HT479" s="318"/>
      <c r="HU479" s="318"/>
      <c r="HV479" s="332"/>
      <c r="HW479" s="207"/>
      <c r="HX479" s="344">
        <f>IF((HX$467+$T479*HX$463)&lt;IA$460,($L$18+((HX$467+$T479*HX$463)/IA$460)*($M$18+((HX$467+$T479*HX$463)/IA$460)*($N$18+((HX$467+$T479*HX$463)/IA$460)*($O$18+((HX$467+$T479*HX$463)/IA$460)*($P$18+((HX$467+$T479*HX$463)/IA$460)*($Q$18+((HX$467+$T479*HX$463)/IA$460)*$R$18))))))*(1-($O$31+((HX$467+$T479*HX$463)/IA$460)*($P$31+((HX$467+$T479*HX$463)/IA$460)*($Q$31+((HX$467+$T479*HX$463)/IA$460)*($R$31+((HX$467+$T479*HX$463)/IA$460)*($S$31)))))/100)*ID$461,)</f>
        <v>0</v>
      </c>
      <c r="HY479" s="344">
        <f>IF((HY$467+$T479*HY$463)&lt;IA$460,($L$18+((HY$467+$T479*HY$463)/IA$460)*($M$18+((HY$467+$T479*HY$463)/IA$460)*($N$18+((HY$467+$T479*HY$463)/IA$460)*($O$18+((HY$467+$T479*HY$463)/IA$460)*($P$18+((HY$467+$T479*HY$463)/IA$460)*($Q$18+((HY$467+$T479*HY$463)/IA$460)*$R$18))))))*(1-($O$31+((HY$467+$T479*HY$463)/IA$460)*($P$31+((HY$467+$T479*HY$463)/IA$460)*($Q$31+((HY$467+$T479*HY$463)/IA$460)*($R$31+((HY$467+$T479*HY$463)/IA$460)*($S$31)))))/100)*ID$461,)</f>
        <v>0</v>
      </c>
      <c r="HZ479" s="344">
        <f>IF((HZ$467+$T479*HZ$463)&lt;IA$460,($L$18+((HZ$467+$T479*HZ$463)/IA$460)*($M$18+((HZ$467+$T479*HZ$463)/IA$460)*($N$18+((HZ$467+$T479*HZ$463)/IA$460)*($O$18+((HZ$467+$T479*HZ$463)/IA$460)*($P$18+((HZ$467+$T479*HZ$463)/IA$460)*($Q$18+((HZ$467+$T479*HZ$463)/IA$460)*$R$18))))))*(1-($O$31+((HZ$467+$T479*HZ$463)/IA$460)*($P$31+((HZ$467+$T479*HZ$463)/IA$460)*($Q$31+((HZ$467+$T479*HZ$463)/IA$460)*($R$31+((HZ$467+$T479*HZ$463)/IA$460)*($S$31)))))/100)*ID$461,)</f>
        <v>0</v>
      </c>
      <c r="IA479" s="344">
        <f>IF((IA$467+$T479*IA$463)&lt;IA$460,($L$18+((IA$467+$T479*IA$463)/IA$460)*($M$18+((IA$467+$T479*IA$463)/IA$460)*($N$18+((IA$467+$T479*IA$463)/IA$460)*($O$18+((IA$467+$T479*IA$463)/IA$460)*($P$18+((IA$467+$T479*IA$463)/IA$460)*($Q$18+((IA$467+$T479*IA$463)/IA$460)*$R$18))))))*(1-($O$31+((IA$467+$T479*IA$463)/IA$460)*($P$31+((IA$467+$T479*IA$463)/IA$460)*($Q$31+((IA$467+$T479*IA$463)/IA$460)*($R$31+((IA$467+$T479*IA$463)/IA$460)*($S$31)))))/100)*ID$461,)</f>
        <v>0</v>
      </c>
      <c r="IB479" s="318"/>
      <c r="IC479" s="318"/>
      <c r="ID479" s="318"/>
      <c r="IE479" s="318"/>
      <c r="IF479" s="332"/>
      <c r="IG479" s="207"/>
      <c r="IH479" s="344">
        <f>IF((IH$467+$T479*IH$463)&lt;IK$460,($L$18+((IH$467+$T479*IH$463)/IK$460)*($M$18+((IH$467+$T479*IH$463)/IK$460)*($N$18+((IH$467+$T479*IH$463)/IK$460)*($O$18+((IH$467+$T479*IH$463)/IK$460)*($P$18+((IH$467+$T479*IH$463)/IK$460)*($Q$18+((IH$467+$T479*IH$463)/IK$460)*$R$18))))))*(1-($O$31+((IH$467+$T479*IH$463)/IK$460)*($P$31+((IH$467+$T479*IH$463)/IK$460)*($Q$31+((IH$467+$T479*IH$463)/IK$460)*($R$31+((IH$467+$T479*IH$463)/IK$460)*($S$31)))))/100)*IN$461,)</f>
        <v>0</v>
      </c>
      <c r="II479" s="344">
        <f>IF((II$467+$T479*II$463)&lt;IK$460,($L$18+((II$467+$T479*II$463)/IK$460)*($M$18+((II$467+$T479*II$463)/IK$460)*($N$18+((II$467+$T479*II$463)/IK$460)*($O$18+((II$467+$T479*II$463)/IK$460)*($P$18+((II$467+$T479*II$463)/IK$460)*($Q$18+((II$467+$T479*II$463)/IK$460)*$R$18))))))*(1-($O$31+((II$467+$T479*II$463)/IK$460)*($P$31+((II$467+$T479*II$463)/IK$460)*($Q$31+((II$467+$T479*II$463)/IK$460)*($R$31+((II$467+$T479*II$463)/IK$460)*($S$31)))))/100)*IN$461,)</f>
        <v>0</v>
      </c>
      <c r="IJ479" s="344">
        <f>IF((IJ$467+$T479*IJ$463)&lt;IK$460,($L$18+((IJ$467+$T479*IJ$463)/IK$460)*($M$18+((IJ$467+$T479*IJ$463)/IK$460)*($N$18+((IJ$467+$T479*IJ$463)/IK$460)*($O$18+((IJ$467+$T479*IJ$463)/IK$460)*($P$18+((IJ$467+$T479*IJ$463)/IK$460)*($Q$18+((IJ$467+$T479*IJ$463)/IK$460)*$R$18))))))*(1-($O$31+((IJ$467+$T479*IJ$463)/IK$460)*($P$31+((IJ$467+$T479*IJ$463)/IK$460)*($Q$31+((IJ$467+$T479*IJ$463)/IK$460)*($R$31+((IJ$467+$T479*IJ$463)/IK$460)*($S$31)))))/100)*IN$461,)</f>
        <v>0</v>
      </c>
      <c r="IK479" s="344">
        <f>IF((IK$467+$T479*IK$463)&lt;IK$460,($L$18+((IK$467+$T479*IK$463)/IK$460)*($M$18+((IK$467+$T479*IK$463)/IK$460)*($N$18+((IK$467+$T479*IK$463)/IK$460)*($O$18+((IK$467+$T479*IK$463)/IK$460)*($P$18+((IK$467+$T479*IK$463)/IK$460)*($Q$18+((IK$467+$T479*IK$463)/IK$460)*$R$18))))))*(1-($O$31+((IK$467+$T479*IK$463)/IK$460)*($P$31+((IK$467+$T479*IK$463)/IK$460)*($Q$31+((IK$467+$T479*IK$463)/IK$460)*($R$31+((IK$467+$T479*IK$463)/IK$460)*($S$31)))))/100)*IN$461,)</f>
        <v>0</v>
      </c>
      <c r="IL479" s="318"/>
      <c r="IM479" s="318"/>
      <c r="IN479" s="318"/>
      <c r="IO479" s="318"/>
    </row>
    <row r="480" spans="1:249">
      <c r="A480" s="339"/>
      <c r="B480" s="340"/>
      <c r="C480" s="332"/>
      <c r="D480" s="332"/>
      <c r="E480" s="323"/>
      <c r="F480" s="318"/>
      <c r="G480" s="318"/>
      <c r="H480" s="318"/>
      <c r="I480" s="318"/>
      <c r="K480" s="318"/>
      <c r="L480" s="318"/>
      <c r="M480" s="318"/>
      <c r="N480" s="318"/>
      <c r="O480" s="318"/>
      <c r="P480" s="318"/>
      <c r="Q480" s="318"/>
      <c r="R480" s="318"/>
      <c r="S480" s="318"/>
      <c r="T480" s="345" t="s">
        <v>268</v>
      </c>
      <c r="U480" s="346">
        <f>U469</f>
        <v>0</v>
      </c>
      <c r="V480" s="346">
        <f>V469</f>
        <v>0</v>
      </c>
      <c r="W480" s="346">
        <f>W469</f>
        <v>0</v>
      </c>
      <c r="X480" s="346">
        <f>X469</f>
        <v>0</v>
      </c>
      <c r="Y480" s="347">
        <f>Y469+AB487*Z488</f>
        <v>0</v>
      </c>
      <c r="Z480" s="347">
        <f>AA480-SUM(U480:Y480)</f>
        <v>-1.5151430530842277E-2</v>
      </c>
      <c r="AA480" s="348">
        <f>AA469</f>
        <v>-1.5151430530842277E-2</v>
      </c>
      <c r="AB480" s="318"/>
      <c r="AC480" s="318"/>
      <c r="AD480" s="345" t="s">
        <v>268</v>
      </c>
      <c r="AE480" s="346">
        <f>AE469</f>
        <v>0</v>
      </c>
      <c r="AF480" s="346">
        <f>AF469</f>
        <v>0</v>
      </c>
      <c r="AG480" s="346">
        <f>AG469</f>
        <v>0</v>
      </c>
      <c r="AH480" s="346">
        <f>AH469</f>
        <v>0</v>
      </c>
      <c r="AI480" s="347">
        <f>AI469+AL487*AJ488</f>
        <v>0</v>
      </c>
      <c r="AJ480" s="347">
        <f>AK480-SUM(AE480:AI480)</f>
        <v>-3.091283166961618E-2</v>
      </c>
      <c r="AK480" s="348">
        <f>AK469</f>
        <v>-3.091283166961618E-2</v>
      </c>
      <c r="AL480" s="318"/>
      <c r="AM480" s="318"/>
      <c r="AN480" s="345" t="s">
        <v>268</v>
      </c>
      <c r="AO480" s="346">
        <f>AO469</f>
        <v>0</v>
      </c>
      <c r="AP480" s="346">
        <f>AP469</f>
        <v>0</v>
      </c>
      <c r="AQ480" s="346">
        <f>AQ469</f>
        <v>0</v>
      </c>
      <c r="AR480" s="346">
        <f>AR469</f>
        <v>0</v>
      </c>
      <c r="AS480" s="347">
        <f>AS469+AV487*AT488</f>
        <v>0</v>
      </c>
      <c r="AT480" s="347">
        <f>AU480-SUM(AO480:AS480)</f>
        <v>-5.286655448069074E-2</v>
      </c>
      <c r="AU480" s="348">
        <f>AU469</f>
        <v>-5.286655448069074E-2</v>
      </c>
      <c r="AV480" s="318"/>
      <c r="AW480" s="318"/>
      <c r="AX480" s="345" t="s">
        <v>268</v>
      </c>
      <c r="AY480" s="346">
        <f>AY469</f>
        <v>0</v>
      </c>
      <c r="AZ480" s="346">
        <f>AZ469</f>
        <v>0</v>
      </c>
      <c r="BA480" s="346">
        <f>BA469</f>
        <v>0</v>
      </c>
      <c r="BB480" s="346">
        <f>BB469</f>
        <v>0</v>
      </c>
      <c r="BC480" s="347">
        <f>BC469+BF487*BD488</f>
        <v>0</v>
      </c>
      <c r="BD480" s="347">
        <f>BE480-SUM(AY480:BC480)</f>
        <v>-8.1170518117522822E-2</v>
      </c>
      <c r="BE480" s="348">
        <f>BE469</f>
        <v>-8.1170518117522822E-2</v>
      </c>
      <c r="BF480" s="318"/>
      <c r="BG480" s="318"/>
      <c r="BH480" s="345" t="s">
        <v>268</v>
      </c>
      <c r="BI480" s="346">
        <f>BI469</f>
        <v>0</v>
      </c>
      <c r="BJ480" s="346">
        <f>BJ469</f>
        <v>0</v>
      </c>
      <c r="BK480" s="346">
        <f>BK469</f>
        <v>0</v>
      </c>
      <c r="BL480" s="346">
        <f>BL469</f>
        <v>0</v>
      </c>
      <c r="BM480" s="347">
        <f>BM469+BP487*BN488</f>
        <v>0</v>
      </c>
      <c r="BN480" s="347">
        <f>BO480-SUM(BI480:BM480)</f>
        <v>-0.11591542954188204</v>
      </c>
      <c r="BO480" s="348">
        <f>BO469</f>
        <v>-0.11591542954188204</v>
      </c>
      <c r="BP480" s="318"/>
      <c r="BQ480" s="318"/>
      <c r="BR480" s="345" t="s">
        <v>268</v>
      </c>
      <c r="BS480" s="346">
        <f>BS469</f>
        <v>0</v>
      </c>
      <c r="BT480" s="346">
        <f>BT469</f>
        <v>0</v>
      </c>
      <c r="BU480" s="346">
        <f>BU469</f>
        <v>0</v>
      </c>
      <c r="BV480" s="346">
        <f>BV469</f>
        <v>0</v>
      </c>
      <c r="BW480" s="347">
        <f>BW469+BZ487*BX488</f>
        <v>0</v>
      </c>
      <c r="BX480" s="347">
        <f>BY480-SUM(BS480:BW480)</f>
        <v>-0.15715690592775397</v>
      </c>
      <c r="BY480" s="348">
        <f>BY469</f>
        <v>-0.15715690592775397</v>
      </c>
      <c r="BZ480" s="318"/>
      <c r="CA480" s="318"/>
      <c r="CB480" s="345" t="s">
        <v>268</v>
      </c>
      <c r="CC480" s="346">
        <f>CC469</f>
        <v>0</v>
      </c>
      <c r="CD480" s="346">
        <f>CD469</f>
        <v>0</v>
      </c>
      <c r="CE480" s="346">
        <f>CE469</f>
        <v>0</v>
      </c>
      <c r="CF480" s="346">
        <f>CF469</f>
        <v>0</v>
      </c>
      <c r="CG480" s="347">
        <f>CG469+CJ487*CH488</f>
        <v>0</v>
      </c>
      <c r="CH480" s="347">
        <f>CI480-SUM(CC480:CG480)</f>
        <v>-0.20493088073034715</v>
      </c>
      <c r="CI480" s="348">
        <f>CI469</f>
        <v>-0.20493088073034715</v>
      </c>
      <c r="CJ480" s="318"/>
      <c r="CK480" s="318"/>
      <c r="CL480" s="345" t="s">
        <v>268</v>
      </c>
      <c r="CM480" s="346">
        <f>CM469</f>
        <v>0</v>
      </c>
      <c r="CN480" s="346">
        <f>CN469</f>
        <v>0</v>
      </c>
      <c r="CO480" s="346">
        <f>CO469</f>
        <v>0</v>
      </c>
      <c r="CP480" s="346">
        <f>CP469</f>
        <v>0</v>
      </c>
      <c r="CQ480" s="347">
        <f>CQ469+CT487*CR488</f>
        <v>0</v>
      </c>
      <c r="CR480" s="347">
        <f>CS480-SUM(CM480:CQ480)</f>
        <v>-0.25926157828177493</v>
      </c>
      <c r="CS480" s="348">
        <f>CS469</f>
        <v>-0.25926157828177493</v>
      </c>
      <c r="CT480" s="318"/>
      <c r="CU480" s="318"/>
      <c r="CV480" s="345" t="s">
        <v>268</v>
      </c>
      <c r="CW480" s="346">
        <f>CW469</f>
        <v>0</v>
      </c>
      <c r="CX480" s="346">
        <f>CX469</f>
        <v>0</v>
      </c>
      <c r="CY480" s="346">
        <f>CY469</f>
        <v>0</v>
      </c>
      <c r="CZ480" s="346">
        <f>CZ469</f>
        <v>0</v>
      </c>
      <c r="DA480" s="347">
        <f>DA469+DD487*DB488</f>
        <v>0</v>
      </c>
      <c r="DB480" s="347">
        <f>DC480-SUM(CW480:DA480)</f>
        <v>-0.32016591282510026</v>
      </c>
      <c r="DC480" s="348">
        <f>DC469</f>
        <v>-0.32016591282510026</v>
      </c>
      <c r="DD480" s="318"/>
      <c r="DE480" s="318"/>
      <c r="DF480" s="345" t="s">
        <v>268</v>
      </c>
      <c r="DG480" s="346">
        <f>DG469</f>
        <v>0</v>
      </c>
      <c r="DH480" s="346">
        <f>DH469</f>
        <v>0</v>
      </c>
      <c r="DI480" s="346">
        <f>DI469</f>
        <v>0</v>
      </c>
      <c r="DJ480" s="346">
        <f>DJ469</f>
        <v>0</v>
      </c>
      <c r="DK480" s="347">
        <f>DK469+DN487*DL488</f>
        <v>0</v>
      </c>
      <c r="DL480" s="347">
        <f>DM480-SUM(DG480:DK480)</f>
        <v>-0.3876560472887195</v>
      </c>
      <c r="DM480" s="348">
        <f>DM469</f>
        <v>-0.3876560472887195</v>
      </c>
      <c r="DN480" s="318"/>
      <c r="DO480" s="318"/>
      <c r="DP480" s="345" t="s">
        <v>268</v>
      </c>
      <c r="DQ480" s="346">
        <f>DQ469</f>
        <v>0</v>
      </c>
      <c r="DR480" s="346">
        <f>DR469</f>
        <v>0</v>
      </c>
      <c r="DS480" s="346">
        <f>DS469</f>
        <v>0</v>
      </c>
      <c r="DT480" s="346">
        <f>DT469</f>
        <v>0</v>
      </c>
      <c r="DU480" s="347">
        <f>DU469+DX487*DV488</f>
        <v>0</v>
      </c>
      <c r="DV480" s="347">
        <f>DW480-SUM(DQ480:DU480)</f>
        <v>-0.46174094951945288</v>
      </c>
      <c r="DW480" s="348">
        <f>DW469</f>
        <v>-0.46174094951945288</v>
      </c>
      <c r="DX480" s="318"/>
      <c r="DY480" s="318"/>
      <c r="DZ480" s="345" t="s">
        <v>268</v>
      </c>
      <c r="EA480" s="346">
        <f>EA469</f>
        <v>0</v>
      </c>
      <c r="EB480" s="346">
        <f>EB469</f>
        <v>0</v>
      </c>
      <c r="EC480" s="346">
        <f>EC469</f>
        <v>0</v>
      </c>
      <c r="ED480" s="346">
        <f>ED469</f>
        <v>0</v>
      </c>
      <c r="EE480" s="347">
        <f>EE469+EH487*EF488</f>
        <v>0</v>
      </c>
      <c r="EF480" s="347">
        <f>EG480-SUM(EA480:EE480)</f>
        <v>-0.54242737536697039</v>
      </c>
      <c r="EG480" s="348">
        <f>EG469</f>
        <v>-0.54242737536697039</v>
      </c>
      <c r="EH480" s="318"/>
      <c r="EI480" s="318"/>
      <c r="EJ480" s="345" t="s">
        <v>268</v>
      </c>
      <c r="EK480" s="346">
        <f>EK469</f>
        <v>0</v>
      </c>
      <c r="EL480" s="346">
        <f>EL469</f>
        <v>0</v>
      </c>
      <c r="EM480" s="346">
        <f>EM469</f>
        <v>0</v>
      </c>
      <c r="EN480" s="346">
        <f>EN469</f>
        <v>0</v>
      </c>
      <c r="EO480" s="347">
        <f>EO469+ER487*EP488</f>
        <v>0</v>
      </c>
      <c r="EP480" s="347">
        <f>EQ480-SUM(EK480:EO480)</f>
        <v>-0.62972051029317999</v>
      </c>
      <c r="EQ480" s="348">
        <f>EQ469</f>
        <v>-0.62972051029317999</v>
      </c>
      <c r="ER480" s="318"/>
      <c r="ES480" s="318"/>
      <c r="ET480" s="345" t="s">
        <v>268</v>
      </c>
      <c r="EU480" s="346">
        <f>EU469</f>
        <v>0</v>
      </c>
      <c r="EV480" s="346">
        <f>EV469</f>
        <v>0</v>
      </c>
      <c r="EW480" s="346">
        <f>EW469</f>
        <v>0</v>
      </c>
      <c r="EX480" s="346">
        <f>EX469</f>
        <v>0</v>
      </c>
      <c r="EY480" s="347">
        <f>EY469+FB487*EZ488</f>
        <v>0</v>
      </c>
      <c r="EZ480" s="347">
        <f>FA480-SUM(EU480:EY480)</f>
        <v>-0.72362440014623064</v>
      </c>
      <c r="FA480" s="348">
        <f>FA469</f>
        <v>-0.72362440014623064</v>
      </c>
      <c r="FB480" s="318"/>
      <c r="FC480" s="318"/>
      <c r="FD480" s="345" t="s">
        <v>268</v>
      </c>
      <c r="FE480" s="346">
        <f>FE469</f>
        <v>0</v>
      </c>
      <c r="FF480" s="346">
        <f>FF469</f>
        <v>0</v>
      </c>
      <c r="FG480" s="346">
        <f>FG469</f>
        <v>0</v>
      </c>
      <c r="FH480" s="346">
        <f>FH469</f>
        <v>0</v>
      </c>
      <c r="FI480" s="347">
        <f>FI469+FL487*FJ488</f>
        <v>0</v>
      </c>
      <c r="FJ480" s="347">
        <f>FK480-SUM(FE480:FI480)</f>
        <v>-0.82414224764590427</v>
      </c>
      <c r="FK480" s="348">
        <f>FK469</f>
        <v>-0.82414224764590427</v>
      </c>
      <c r="FL480" s="318"/>
      <c r="FM480" s="318"/>
      <c r="FN480" s="345" t="s">
        <v>268</v>
      </c>
      <c r="FO480" s="346">
        <f>FO469</f>
        <v>0</v>
      </c>
      <c r="FP480" s="346">
        <f>FP469</f>
        <v>0</v>
      </c>
      <c r="FQ480" s="346">
        <f>FQ469</f>
        <v>0</v>
      </c>
      <c r="FR480" s="346">
        <f>FR469</f>
        <v>0</v>
      </c>
      <c r="FS480" s="347">
        <f>FS469+FV487*FT488</f>
        <v>0</v>
      </c>
      <c r="FT480" s="347">
        <f>FU480-SUM(FO480:FS480)</f>
        <v>-0.93127662096355179</v>
      </c>
      <c r="FU480" s="348">
        <f>FU469</f>
        <v>-0.93127662096355179</v>
      </c>
      <c r="FV480" s="318"/>
      <c r="FW480" s="318"/>
      <c r="FX480" s="345" t="s">
        <v>268</v>
      </c>
      <c r="FY480" s="346">
        <f>FY469</f>
        <v>0</v>
      </c>
      <c r="FZ480" s="346">
        <f>FZ469</f>
        <v>0</v>
      </c>
      <c r="GA480" s="346">
        <f>GA469</f>
        <v>0</v>
      </c>
      <c r="GB480" s="346">
        <f>GB469</f>
        <v>0</v>
      </c>
      <c r="GC480" s="347">
        <f>GC469+GF487*GD488</f>
        <v>0</v>
      </c>
      <c r="GD480" s="347">
        <f>GE480-SUM(FY480:GC480)</f>
        <v>-1.0450296033473818</v>
      </c>
      <c r="GE480" s="348">
        <f>GE469</f>
        <v>-1.0450296033473818</v>
      </c>
      <c r="GF480" s="318"/>
      <c r="GG480" s="318"/>
      <c r="GH480" s="345" t="s">
        <v>268</v>
      </c>
      <c r="GI480" s="346">
        <f>GI469</f>
        <v>0</v>
      </c>
      <c r="GJ480" s="346">
        <f>GJ469</f>
        <v>0</v>
      </c>
      <c r="GK480" s="346">
        <f>GK469</f>
        <v>0</v>
      </c>
      <c r="GL480" s="346">
        <f>GL469</f>
        <v>0</v>
      </c>
      <c r="GM480" s="347">
        <f>GM469+GP487*GN488</f>
        <v>0</v>
      </c>
      <c r="GN480" s="347">
        <f>GO480-SUM(GI480:GM480)</f>
        <v>-1.1654029023451931</v>
      </c>
      <c r="GO480" s="348">
        <f>GO469</f>
        <v>-1.1654029023451931</v>
      </c>
      <c r="GP480" s="318"/>
      <c r="GQ480" s="318"/>
      <c r="GR480" s="345" t="s">
        <v>268</v>
      </c>
      <c r="GS480" s="346">
        <f>GS469</f>
        <v>0</v>
      </c>
      <c r="GT480" s="346">
        <f>GT469</f>
        <v>0</v>
      </c>
      <c r="GU480" s="346">
        <f>GU469</f>
        <v>0</v>
      </c>
      <c r="GV480" s="346">
        <f>GV469</f>
        <v>0</v>
      </c>
      <c r="GW480" s="347">
        <f>GW469+GZ487*GX488</f>
        <v>0</v>
      </c>
      <c r="GX480" s="347">
        <f>GY480-SUM(GS480:GW480)</f>
        <v>-1.2923979307962175</v>
      </c>
      <c r="GY480" s="348">
        <f>GY469</f>
        <v>-1.2923979307962175</v>
      </c>
      <c r="GZ480" s="318"/>
      <c r="HA480" s="318"/>
      <c r="HB480" s="345" t="s">
        <v>268</v>
      </c>
      <c r="HC480" s="346">
        <f>HC469</f>
        <v>0</v>
      </c>
      <c r="HD480" s="346">
        <f>HD469</f>
        <v>0</v>
      </c>
      <c r="HE480" s="346">
        <f>HE469</f>
        <v>0</v>
      </c>
      <c r="HF480" s="346">
        <f>HF469</f>
        <v>0</v>
      </c>
      <c r="HG480" s="347">
        <f>HG469+HJ487*HH488</f>
        <v>0</v>
      </c>
      <c r="HH480" s="347">
        <f>HI480-SUM(HC480:HG480)</f>
        <v>-1.4260158677485721</v>
      </c>
      <c r="HI480" s="348">
        <f>HI469</f>
        <v>-1.4260158677485721</v>
      </c>
      <c r="HJ480" s="318"/>
      <c r="HK480" s="318"/>
      <c r="HL480" s="345" t="s">
        <v>268</v>
      </c>
      <c r="HM480" s="346">
        <f>HM469</f>
        <v>0</v>
      </c>
      <c r="HN480" s="346">
        <f>HN469</f>
        <v>0</v>
      </c>
      <c r="HO480" s="346">
        <f>HO469</f>
        <v>0</v>
      </c>
      <c r="HP480" s="346">
        <f>HP469</f>
        <v>0</v>
      </c>
      <c r="HQ480" s="347">
        <f>HQ469+HT487*HR488</f>
        <v>0</v>
      </c>
      <c r="HR480" s="347">
        <f>HS480-SUM(HM480:HQ480)</f>
        <v>-1.5527129297224529</v>
      </c>
      <c r="HS480" s="348">
        <f>HS469</f>
        <v>-1.5527129297224529</v>
      </c>
      <c r="HT480" s="318"/>
      <c r="HU480" s="318"/>
      <c r="HV480" s="345" t="s">
        <v>268</v>
      </c>
      <c r="HW480" s="346">
        <f>HW469</f>
        <v>0</v>
      </c>
      <c r="HX480" s="346">
        <f>HX469</f>
        <v>0</v>
      </c>
      <c r="HY480" s="346">
        <f>HY469</f>
        <v>0</v>
      </c>
      <c r="HZ480" s="346">
        <f>HZ469</f>
        <v>0</v>
      </c>
      <c r="IA480" s="347">
        <f>IA469+ID487*IB488</f>
        <v>0</v>
      </c>
      <c r="IB480" s="347">
        <f>IC480-SUM(HW480:IA480)</f>
        <v>-1.6994983776842836</v>
      </c>
      <c r="IC480" s="348">
        <f>IC469</f>
        <v>-1.6994983776842836</v>
      </c>
      <c r="ID480" s="318"/>
      <c r="IE480" s="318"/>
      <c r="IF480" s="345" t="s">
        <v>268</v>
      </c>
      <c r="IG480" s="346">
        <f>IG469</f>
        <v>0</v>
      </c>
      <c r="IH480" s="346">
        <f>IH469</f>
        <v>0</v>
      </c>
      <c r="II480" s="346">
        <f>II469</f>
        <v>0</v>
      </c>
      <c r="IJ480" s="346">
        <f>IJ469</f>
        <v>0</v>
      </c>
      <c r="IK480" s="347">
        <f>IK469+IN487*IL488</f>
        <v>0</v>
      </c>
      <c r="IL480" s="347">
        <f>IM480-SUM(IG480:IK480)</f>
        <v>-1.8529152236830198</v>
      </c>
      <c r="IM480" s="348">
        <f>IM469</f>
        <v>-1.8529152236830198</v>
      </c>
      <c r="IN480" s="318"/>
      <c r="IO480" s="318"/>
    </row>
    <row r="481" spans="1:249">
      <c r="A481" s="321"/>
      <c r="B481" s="339"/>
      <c r="C481" s="349"/>
      <c r="D481" s="330"/>
      <c r="E481" s="349"/>
      <c r="F481" s="329"/>
      <c r="G481" s="318"/>
      <c r="H481" s="318"/>
      <c r="I481" s="350"/>
      <c r="J481" s="455"/>
      <c r="K481" s="318"/>
      <c r="L481" s="318"/>
      <c r="M481" s="318"/>
      <c r="N481" s="318"/>
      <c r="O481" s="318"/>
      <c r="P481" s="318"/>
      <c r="Q481" s="318"/>
      <c r="R481" s="318"/>
      <c r="S481" s="318"/>
      <c r="U481" s="170">
        <v>1</v>
      </c>
      <c r="V481" s="351">
        <v>2</v>
      </c>
      <c r="W481" s="351">
        <v>3</v>
      </c>
      <c r="X481" s="170">
        <v>4</v>
      </c>
      <c r="Y481" s="170">
        <v>5</v>
      </c>
      <c r="Z481" s="170">
        <v>7</v>
      </c>
      <c r="AB481" s="318"/>
      <c r="AC481" s="318"/>
      <c r="AE481" s="170">
        <v>1</v>
      </c>
      <c r="AF481" s="351">
        <v>2</v>
      </c>
      <c r="AG481" s="351">
        <v>3</v>
      </c>
      <c r="AH481" s="170">
        <v>4</v>
      </c>
      <c r="AI481" s="170">
        <v>5</v>
      </c>
      <c r="AJ481" s="170">
        <v>7</v>
      </c>
      <c r="AL481" s="318"/>
      <c r="AM481" s="318"/>
      <c r="AO481" s="170">
        <v>1</v>
      </c>
      <c r="AP481" s="351">
        <v>2</v>
      </c>
      <c r="AQ481" s="351">
        <v>3</v>
      </c>
      <c r="AR481" s="170">
        <v>4</v>
      </c>
      <c r="AS481" s="170">
        <v>5</v>
      </c>
      <c r="AT481" s="170">
        <v>7</v>
      </c>
      <c r="AV481" s="318"/>
      <c r="AW481" s="318"/>
      <c r="AY481" s="170">
        <v>1</v>
      </c>
      <c r="AZ481" s="351">
        <v>2</v>
      </c>
      <c r="BA481" s="351">
        <v>3</v>
      </c>
      <c r="BB481" s="170">
        <v>4</v>
      </c>
      <c r="BC481" s="170">
        <v>5</v>
      </c>
      <c r="BD481" s="170">
        <v>7</v>
      </c>
      <c r="BF481" s="318"/>
      <c r="BG481" s="318"/>
      <c r="BI481" s="170">
        <v>1</v>
      </c>
      <c r="BJ481" s="351">
        <v>2</v>
      </c>
      <c r="BK481" s="351">
        <v>3</v>
      </c>
      <c r="BL481" s="170">
        <v>4</v>
      </c>
      <c r="BM481" s="170">
        <v>5</v>
      </c>
      <c r="BN481" s="170">
        <v>7</v>
      </c>
      <c r="BP481" s="318"/>
      <c r="BQ481" s="318"/>
      <c r="BS481" s="170">
        <v>1</v>
      </c>
      <c r="BT481" s="351">
        <v>2</v>
      </c>
      <c r="BU481" s="351">
        <v>3</v>
      </c>
      <c r="BV481" s="170">
        <v>4</v>
      </c>
      <c r="BW481" s="170">
        <v>5</v>
      </c>
      <c r="BX481" s="170">
        <v>7</v>
      </c>
      <c r="BZ481" s="318"/>
      <c r="CA481" s="318"/>
      <c r="CC481" s="170">
        <v>1</v>
      </c>
      <c r="CD481" s="351">
        <v>2</v>
      </c>
      <c r="CE481" s="351">
        <v>3</v>
      </c>
      <c r="CF481" s="170">
        <v>4</v>
      </c>
      <c r="CG481" s="170">
        <v>5</v>
      </c>
      <c r="CH481" s="170">
        <v>7</v>
      </c>
      <c r="CJ481" s="318"/>
      <c r="CK481" s="318"/>
      <c r="CM481" s="170">
        <v>1</v>
      </c>
      <c r="CN481" s="351">
        <v>2</v>
      </c>
      <c r="CO481" s="351">
        <v>3</v>
      </c>
      <c r="CP481" s="170">
        <v>4</v>
      </c>
      <c r="CQ481" s="170">
        <v>5</v>
      </c>
      <c r="CR481" s="170">
        <v>7</v>
      </c>
      <c r="CT481" s="318"/>
      <c r="CU481" s="318"/>
      <c r="CW481" s="170">
        <v>1</v>
      </c>
      <c r="CX481" s="351">
        <v>2</v>
      </c>
      <c r="CY481" s="351">
        <v>3</v>
      </c>
      <c r="CZ481" s="170">
        <v>4</v>
      </c>
      <c r="DA481" s="170">
        <v>5</v>
      </c>
      <c r="DB481" s="170">
        <v>7</v>
      </c>
      <c r="DD481" s="318"/>
      <c r="DE481" s="318"/>
      <c r="DG481" s="170">
        <v>1</v>
      </c>
      <c r="DH481" s="351">
        <v>2</v>
      </c>
      <c r="DI481" s="351">
        <v>3</v>
      </c>
      <c r="DJ481" s="170">
        <v>4</v>
      </c>
      <c r="DK481" s="170">
        <v>5</v>
      </c>
      <c r="DL481" s="170">
        <v>7</v>
      </c>
      <c r="DN481" s="318"/>
      <c r="DO481" s="318"/>
      <c r="DQ481" s="170">
        <v>1</v>
      </c>
      <c r="DR481" s="351">
        <v>2</v>
      </c>
      <c r="DS481" s="351">
        <v>3</v>
      </c>
      <c r="DT481" s="170">
        <v>4</v>
      </c>
      <c r="DU481" s="170">
        <v>5</v>
      </c>
      <c r="DV481" s="170">
        <v>7</v>
      </c>
      <c r="DX481" s="318"/>
      <c r="DY481" s="318"/>
      <c r="EA481" s="170">
        <v>1</v>
      </c>
      <c r="EB481" s="351">
        <v>2</v>
      </c>
      <c r="EC481" s="351">
        <v>3</v>
      </c>
      <c r="ED481" s="170">
        <v>4</v>
      </c>
      <c r="EE481" s="170">
        <v>5</v>
      </c>
      <c r="EF481" s="170">
        <v>7</v>
      </c>
      <c r="EH481" s="318"/>
      <c r="EI481" s="318"/>
      <c r="EK481" s="170">
        <v>1</v>
      </c>
      <c r="EL481" s="351">
        <v>2</v>
      </c>
      <c r="EM481" s="351">
        <v>3</v>
      </c>
      <c r="EN481" s="170">
        <v>4</v>
      </c>
      <c r="EO481" s="170">
        <v>5</v>
      </c>
      <c r="EP481" s="170">
        <v>7</v>
      </c>
      <c r="ER481" s="318"/>
      <c r="ES481" s="318"/>
      <c r="EU481" s="170">
        <v>1</v>
      </c>
      <c r="EV481" s="351">
        <v>2</v>
      </c>
      <c r="EW481" s="351">
        <v>3</v>
      </c>
      <c r="EX481" s="170">
        <v>4</v>
      </c>
      <c r="EY481" s="170">
        <v>5</v>
      </c>
      <c r="EZ481" s="170">
        <v>7</v>
      </c>
      <c r="FB481" s="318"/>
      <c r="FC481" s="318"/>
      <c r="FE481" s="170">
        <v>1</v>
      </c>
      <c r="FF481" s="351">
        <v>2</v>
      </c>
      <c r="FG481" s="351">
        <v>3</v>
      </c>
      <c r="FH481" s="170">
        <v>4</v>
      </c>
      <c r="FI481" s="170">
        <v>5</v>
      </c>
      <c r="FJ481" s="170">
        <v>7</v>
      </c>
      <c r="FL481" s="318"/>
      <c r="FM481" s="318"/>
      <c r="FO481" s="170">
        <v>1</v>
      </c>
      <c r="FP481" s="351">
        <v>2</v>
      </c>
      <c r="FQ481" s="351">
        <v>3</v>
      </c>
      <c r="FR481" s="170">
        <v>4</v>
      </c>
      <c r="FS481" s="170">
        <v>5</v>
      </c>
      <c r="FT481" s="170">
        <v>7</v>
      </c>
      <c r="FV481" s="318"/>
      <c r="FW481" s="318"/>
      <c r="FY481" s="170">
        <v>1</v>
      </c>
      <c r="FZ481" s="351">
        <v>2</v>
      </c>
      <c r="GA481" s="351">
        <v>3</v>
      </c>
      <c r="GB481" s="170">
        <v>4</v>
      </c>
      <c r="GC481" s="170">
        <v>5</v>
      </c>
      <c r="GD481" s="170">
        <v>7</v>
      </c>
      <c r="GF481" s="318"/>
      <c r="GG481" s="318"/>
      <c r="GI481" s="170">
        <v>1</v>
      </c>
      <c r="GJ481" s="351">
        <v>2</v>
      </c>
      <c r="GK481" s="351">
        <v>3</v>
      </c>
      <c r="GL481" s="170">
        <v>4</v>
      </c>
      <c r="GM481" s="170">
        <v>5</v>
      </c>
      <c r="GN481" s="170">
        <v>7</v>
      </c>
      <c r="GP481" s="318"/>
      <c r="GQ481" s="318"/>
      <c r="GS481" s="170">
        <v>1</v>
      </c>
      <c r="GT481" s="351">
        <v>2</v>
      </c>
      <c r="GU481" s="351">
        <v>3</v>
      </c>
      <c r="GV481" s="170">
        <v>4</v>
      </c>
      <c r="GW481" s="170">
        <v>5</v>
      </c>
      <c r="GX481" s="170">
        <v>7</v>
      </c>
      <c r="GZ481" s="318"/>
      <c r="HA481" s="318"/>
      <c r="HC481" s="170">
        <v>1</v>
      </c>
      <c r="HD481" s="351">
        <v>2</v>
      </c>
      <c r="HE481" s="351">
        <v>3</v>
      </c>
      <c r="HF481" s="170">
        <v>4</v>
      </c>
      <c r="HG481" s="170">
        <v>5</v>
      </c>
      <c r="HH481" s="170">
        <v>7</v>
      </c>
      <c r="HJ481" s="318"/>
      <c r="HK481" s="318"/>
      <c r="HM481" s="170">
        <v>1</v>
      </c>
      <c r="HN481" s="351">
        <v>2</v>
      </c>
      <c r="HO481" s="351">
        <v>3</v>
      </c>
      <c r="HP481" s="170">
        <v>4</v>
      </c>
      <c r="HQ481" s="170">
        <v>5</v>
      </c>
      <c r="HR481" s="170">
        <v>7</v>
      </c>
      <c r="HT481" s="318"/>
      <c r="HU481" s="318"/>
      <c r="HW481" s="170">
        <v>1</v>
      </c>
      <c r="HX481" s="351">
        <v>2</v>
      </c>
      <c r="HY481" s="351">
        <v>3</v>
      </c>
      <c r="HZ481" s="170">
        <v>4</v>
      </c>
      <c r="IA481" s="170">
        <v>5</v>
      </c>
      <c r="IB481" s="170">
        <v>7</v>
      </c>
      <c r="ID481" s="318"/>
      <c r="IE481" s="318"/>
      <c r="IG481" s="170">
        <v>1</v>
      </c>
      <c r="IH481" s="351">
        <v>2</v>
      </c>
      <c r="II481" s="351">
        <v>3</v>
      </c>
      <c r="IJ481" s="170">
        <v>4</v>
      </c>
      <c r="IK481" s="170">
        <v>5</v>
      </c>
      <c r="IL481" s="170">
        <v>7</v>
      </c>
      <c r="IN481" s="318"/>
      <c r="IO481" s="318"/>
    </row>
    <row r="482" spans="1:249">
      <c r="A482" s="318"/>
      <c r="B482" s="339"/>
      <c r="C482" s="349"/>
      <c r="D482" s="330"/>
      <c r="E482" s="349"/>
      <c r="K482" s="318"/>
      <c r="L482" s="318"/>
      <c r="M482" s="318"/>
      <c r="N482" s="318"/>
      <c r="O482" s="318"/>
      <c r="P482" s="318"/>
      <c r="Q482" s="318"/>
      <c r="R482" s="318"/>
      <c r="S482" s="318"/>
      <c r="U482" s="183" t="s">
        <v>181</v>
      </c>
      <c r="V482" s="181" t="s">
        <v>179</v>
      </c>
      <c r="W482" s="182" t="s">
        <v>180</v>
      </c>
      <c r="X482" s="182" t="s">
        <v>181</v>
      </c>
      <c r="Y482" s="184" t="s">
        <v>184</v>
      </c>
      <c r="Z482" s="170" t="s">
        <v>269</v>
      </c>
      <c r="AB482" s="318"/>
      <c r="AC482" s="318"/>
      <c r="AE482" s="183" t="s">
        <v>181</v>
      </c>
      <c r="AF482" s="181" t="s">
        <v>179</v>
      </c>
      <c r="AG482" s="182" t="s">
        <v>180</v>
      </c>
      <c r="AH482" s="182" t="s">
        <v>181</v>
      </c>
      <c r="AI482" s="184" t="s">
        <v>184</v>
      </c>
      <c r="AJ482" s="170" t="s">
        <v>269</v>
      </c>
      <c r="AL482" s="318"/>
      <c r="AM482" s="318"/>
      <c r="AO482" s="183" t="s">
        <v>181</v>
      </c>
      <c r="AP482" s="181" t="s">
        <v>179</v>
      </c>
      <c r="AQ482" s="182" t="s">
        <v>180</v>
      </c>
      <c r="AR482" s="182" t="s">
        <v>181</v>
      </c>
      <c r="AS482" s="184" t="s">
        <v>184</v>
      </c>
      <c r="AT482" s="170" t="s">
        <v>269</v>
      </c>
      <c r="AV482" s="318"/>
      <c r="AW482" s="318"/>
      <c r="AY482" s="183" t="s">
        <v>181</v>
      </c>
      <c r="AZ482" s="181" t="s">
        <v>179</v>
      </c>
      <c r="BA482" s="182" t="s">
        <v>180</v>
      </c>
      <c r="BB482" s="182" t="s">
        <v>181</v>
      </c>
      <c r="BC482" s="184" t="s">
        <v>184</v>
      </c>
      <c r="BD482" s="170" t="s">
        <v>269</v>
      </c>
      <c r="BF482" s="318"/>
      <c r="BG482" s="318"/>
      <c r="BI482" s="183" t="s">
        <v>181</v>
      </c>
      <c r="BJ482" s="181" t="s">
        <v>179</v>
      </c>
      <c r="BK482" s="182" t="s">
        <v>180</v>
      </c>
      <c r="BL482" s="182" t="s">
        <v>181</v>
      </c>
      <c r="BM482" s="184" t="s">
        <v>184</v>
      </c>
      <c r="BN482" s="170" t="s">
        <v>269</v>
      </c>
      <c r="BP482" s="318"/>
      <c r="BQ482" s="318"/>
      <c r="BS482" s="183" t="s">
        <v>181</v>
      </c>
      <c r="BT482" s="181" t="s">
        <v>179</v>
      </c>
      <c r="BU482" s="182" t="s">
        <v>180</v>
      </c>
      <c r="BV482" s="182" t="s">
        <v>181</v>
      </c>
      <c r="BW482" s="184" t="s">
        <v>184</v>
      </c>
      <c r="BX482" s="170" t="s">
        <v>269</v>
      </c>
      <c r="BZ482" s="318"/>
      <c r="CA482" s="318"/>
      <c r="CC482" s="183" t="s">
        <v>181</v>
      </c>
      <c r="CD482" s="181" t="s">
        <v>179</v>
      </c>
      <c r="CE482" s="182" t="s">
        <v>180</v>
      </c>
      <c r="CF482" s="182" t="s">
        <v>181</v>
      </c>
      <c r="CG482" s="184" t="s">
        <v>184</v>
      </c>
      <c r="CH482" s="170" t="s">
        <v>269</v>
      </c>
      <c r="CJ482" s="318"/>
      <c r="CK482" s="318"/>
      <c r="CM482" s="183" t="s">
        <v>181</v>
      </c>
      <c r="CN482" s="181" t="s">
        <v>179</v>
      </c>
      <c r="CO482" s="182" t="s">
        <v>180</v>
      </c>
      <c r="CP482" s="182" t="s">
        <v>181</v>
      </c>
      <c r="CQ482" s="184" t="s">
        <v>184</v>
      </c>
      <c r="CR482" s="170" t="s">
        <v>269</v>
      </c>
      <c r="CT482" s="318"/>
      <c r="CU482" s="318"/>
      <c r="CW482" s="183" t="s">
        <v>181</v>
      </c>
      <c r="CX482" s="181" t="s">
        <v>179</v>
      </c>
      <c r="CY482" s="182" t="s">
        <v>180</v>
      </c>
      <c r="CZ482" s="182" t="s">
        <v>181</v>
      </c>
      <c r="DA482" s="184" t="s">
        <v>184</v>
      </c>
      <c r="DB482" s="170" t="s">
        <v>269</v>
      </c>
      <c r="DD482" s="318"/>
      <c r="DE482" s="318"/>
      <c r="DG482" s="183" t="s">
        <v>181</v>
      </c>
      <c r="DH482" s="181" t="s">
        <v>179</v>
      </c>
      <c r="DI482" s="182" t="s">
        <v>180</v>
      </c>
      <c r="DJ482" s="182" t="s">
        <v>181</v>
      </c>
      <c r="DK482" s="184" t="s">
        <v>184</v>
      </c>
      <c r="DL482" s="170" t="s">
        <v>269</v>
      </c>
      <c r="DN482" s="318"/>
      <c r="DO482" s="318"/>
      <c r="DQ482" s="183" t="s">
        <v>181</v>
      </c>
      <c r="DR482" s="181" t="s">
        <v>179</v>
      </c>
      <c r="DS482" s="182" t="s">
        <v>180</v>
      </c>
      <c r="DT482" s="182" t="s">
        <v>181</v>
      </c>
      <c r="DU482" s="184" t="s">
        <v>184</v>
      </c>
      <c r="DV482" s="170" t="s">
        <v>269</v>
      </c>
      <c r="DX482" s="318"/>
      <c r="DY482" s="318"/>
      <c r="EA482" s="183" t="s">
        <v>181</v>
      </c>
      <c r="EB482" s="181" t="s">
        <v>179</v>
      </c>
      <c r="EC482" s="182" t="s">
        <v>180</v>
      </c>
      <c r="ED482" s="182" t="s">
        <v>181</v>
      </c>
      <c r="EE482" s="184" t="s">
        <v>184</v>
      </c>
      <c r="EF482" s="170" t="s">
        <v>269</v>
      </c>
      <c r="EH482" s="318"/>
      <c r="EI482" s="318"/>
      <c r="EK482" s="183" t="s">
        <v>181</v>
      </c>
      <c r="EL482" s="181" t="s">
        <v>179</v>
      </c>
      <c r="EM482" s="182" t="s">
        <v>180</v>
      </c>
      <c r="EN482" s="182" t="s">
        <v>181</v>
      </c>
      <c r="EO482" s="184" t="s">
        <v>184</v>
      </c>
      <c r="EP482" s="170" t="s">
        <v>269</v>
      </c>
      <c r="ER482" s="318"/>
      <c r="ES482" s="318"/>
      <c r="EU482" s="183" t="s">
        <v>181</v>
      </c>
      <c r="EV482" s="181" t="s">
        <v>179</v>
      </c>
      <c r="EW482" s="182" t="s">
        <v>180</v>
      </c>
      <c r="EX482" s="182" t="s">
        <v>181</v>
      </c>
      <c r="EY482" s="184" t="s">
        <v>184</v>
      </c>
      <c r="EZ482" s="170" t="s">
        <v>269</v>
      </c>
      <c r="FB482" s="318"/>
      <c r="FC482" s="318"/>
      <c r="FE482" s="183" t="s">
        <v>181</v>
      </c>
      <c r="FF482" s="181" t="s">
        <v>179</v>
      </c>
      <c r="FG482" s="182" t="s">
        <v>180</v>
      </c>
      <c r="FH482" s="182" t="s">
        <v>181</v>
      </c>
      <c r="FI482" s="184" t="s">
        <v>184</v>
      </c>
      <c r="FJ482" s="170" t="s">
        <v>269</v>
      </c>
      <c r="FL482" s="318"/>
      <c r="FM482" s="318"/>
      <c r="FO482" s="183" t="s">
        <v>181</v>
      </c>
      <c r="FP482" s="181" t="s">
        <v>179</v>
      </c>
      <c r="FQ482" s="182" t="s">
        <v>180</v>
      </c>
      <c r="FR482" s="182" t="s">
        <v>181</v>
      </c>
      <c r="FS482" s="184" t="s">
        <v>184</v>
      </c>
      <c r="FT482" s="170" t="s">
        <v>269</v>
      </c>
      <c r="FV482" s="318"/>
      <c r="FW482" s="318"/>
      <c r="FY482" s="183" t="s">
        <v>181</v>
      </c>
      <c r="FZ482" s="181" t="s">
        <v>179</v>
      </c>
      <c r="GA482" s="182" t="s">
        <v>180</v>
      </c>
      <c r="GB482" s="182" t="s">
        <v>181</v>
      </c>
      <c r="GC482" s="184" t="s">
        <v>184</v>
      </c>
      <c r="GD482" s="170" t="s">
        <v>269</v>
      </c>
      <c r="GF482" s="318"/>
      <c r="GG482" s="318"/>
      <c r="GI482" s="183" t="s">
        <v>181</v>
      </c>
      <c r="GJ482" s="181" t="s">
        <v>179</v>
      </c>
      <c r="GK482" s="182" t="s">
        <v>180</v>
      </c>
      <c r="GL482" s="182" t="s">
        <v>181</v>
      </c>
      <c r="GM482" s="184" t="s">
        <v>184</v>
      </c>
      <c r="GN482" s="170" t="s">
        <v>269</v>
      </c>
      <c r="GP482" s="318"/>
      <c r="GQ482" s="318"/>
      <c r="GS482" s="183" t="s">
        <v>181</v>
      </c>
      <c r="GT482" s="181" t="s">
        <v>179</v>
      </c>
      <c r="GU482" s="182" t="s">
        <v>180</v>
      </c>
      <c r="GV482" s="182" t="s">
        <v>181</v>
      </c>
      <c r="GW482" s="184" t="s">
        <v>184</v>
      </c>
      <c r="GX482" s="170" t="s">
        <v>269</v>
      </c>
      <c r="GZ482" s="318"/>
      <c r="HA482" s="318"/>
      <c r="HC482" s="183" t="s">
        <v>181</v>
      </c>
      <c r="HD482" s="181" t="s">
        <v>179</v>
      </c>
      <c r="HE482" s="182" t="s">
        <v>180</v>
      </c>
      <c r="HF482" s="182" t="s">
        <v>181</v>
      </c>
      <c r="HG482" s="184" t="s">
        <v>184</v>
      </c>
      <c r="HH482" s="170" t="s">
        <v>269</v>
      </c>
      <c r="HJ482" s="318"/>
      <c r="HK482" s="318"/>
      <c r="HM482" s="183" t="s">
        <v>181</v>
      </c>
      <c r="HN482" s="181" t="s">
        <v>179</v>
      </c>
      <c r="HO482" s="182" t="s">
        <v>180</v>
      </c>
      <c r="HP482" s="182" t="s">
        <v>181</v>
      </c>
      <c r="HQ482" s="184" t="s">
        <v>184</v>
      </c>
      <c r="HR482" s="170" t="s">
        <v>269</v>
      </c>
      <c r="HT482" s="318"/>
      <c r="HU482" s="318"/>
      <c r="HW482" s="183" t="s">
        <v>181</v>
      </c>
      <c r="HX482" s="181" t="s">
        <v>179</v>
      </c>
      <c r="HY482" s="182" t="s">
        <v>180</v>
      </c>
      <c r="HZ482" s="182" t="s">
        <v>181</v>
      </c>
      <c r="IA482" s="184" t="s">
        <v>184</v>
      </c>
      <c r="IB482" s="170" t="s">
        <v>269</v>
      </c>
      <c r="ID482" s="318"/>
      <c r="IE482" s="318"/>
      <c r="IG482" s="183" t="s">
        <v>181</v>
      </c>
      <c r="IH482" s="181" t="s">
        <v>179</v>
      </c>
      <c r="II482" s="182" t="s">
        <v>180</v>
      </c>
      <c r="IJ482" s="182" t="s">
        <v>181</v>
      </c>
      <c r="IK482" s="184" t="s">
        <v>184</v>
      </c>
      <c r="IL482" s="170" t="s">
        <v>269</v>
      </c>
      <c r="IN482" s="318"/>
      <c r="IO482" s="318"/>
    </row>
    <row r="483" spans="1:249">
      <c r="A483" s="337"/>
      <c r="B483" s="339"/>
      <c r="C483" s="349"/>
      <c r="D483" s="330"/>
      <c r="E483" s="349"/>
      <c r="K483" s="318"/>
      <c r="L483" s="318"/>
      <c r="M483" s="318"/>
      <c r="N483" s="318"/>
      <c r="O483" s="318"/>
      <c r="P483" s="318"/>
      <c r="Q483" s="318"/>
      <c r="R483" s="318"/>
      <c r="S483" s="318"/>
      <c r="T483" s="352" t="s">
        <v>268</v>
      </c>
      <c r="U483" s="352"/>
      <c r="V483" s="348">
        <f>V480</f>
        <v>0</v>
      </c>
      <c r="W483" s="348">
        <f>W480</f>
        <v>0</v>
      </c>
      <c r="X483" s="348">
        <f>U480+X480</f>
        <v>0</v>
      </c>
      <c r="Y483" s="347">
        <f>Y480</f>
        <v>0</v>
      </c>
      <c r="Z483" s="347">
        <f>Z480</f>
        <v>-1.5151430530842277E-2</v>
      </c>
      <c r="AA483" s="348">
        <f>AA480</f>
        <v>-1.5151430530842277E-2</v>
      </c>
      <c r="AB483" s="318"/>
      <c r="AC483" s="318"/>
      <c r="AD483" s="352" t="s">
        <v>268</v>
      </c>
      <c r="AE483" s="352"/>
      <c r="AF483" s="348">
        <f>AF480</f>
        <v>0</v>
      </c>
      <c r="AG483" s="348">
        <f>AG480</f>
        <v>0</v>
      </c>
      <c r="AH483" s="348">
        <f>AE480+AH480</f>
        <v>0</v>
      </c>
      <c r="AI483" s="347">
        <f>AI480</f>
        <v>0</v>
      </c>
      <c r="AJ483" s="347">
        <f>AJ480</f>
        <v>-3.091283166961618E-2</v>
      </c>
      <c r="AK483" s="348">
        <f>AK480</f>
        <v>-3.091283166961618E-2</v>
      </c>
      <c r="AL483" s="318"/>
      <c r="AM483" s="318"/>
      <c r="AN483" s="352" t="s">
        <v>268</v>
      </c>
      <c r="AO483" s="352"/>
      <c r="AP483" s="348">
        <f>AP480</f>
        <v>0</v>
      </c>
      <c r="AQ483" s="348">
        <f>AQ480</f>
        <v>0</v>
      </c>
      <c r="AR483" s="348">
        <f>AO480+AR480</f>
        <v>0</v>
      </c>
      <c r="AS483" s="347">
        <f>AS480</f>
        <v>0</v>
      </c>
      <c r="AT483" s="347">
        <f>AT480</f>
        <v>-5.286655448069074E-2</v>
      </c>
      <c r="AU483" s="348">
        <f>AU480</f>
        <v>-5.286655448069074E-2</v>
      </c>
      <c r="AV483" s="318"/>
      <c r="AW483" s="318"/>
      <c r="AX483" s="352" t="s">
        <v>268</v>
      </c>
      <c r="AY483" s="352"/>
      <c r="AZ483" s="348">
        <f>AZ480</f>
        <v>0</v>
      </c>
      <c r="BA483" s="348">
        <f>BA480</f>
        <v>0</v>
      </c>
      <c r="BB483" s="348">
        <f>AY480+BB480</f>
        <v>0</v>
      </c>
      <c r="BC483" s="347">
        <f>BC480</f>
        <v>0</v>
      </c>
      <c r="BD483" s="347">
        <f>BD480</f>
        <v>-8.1170518117522822E-2</v>
      </c>
      <c r="BE483" s="348">
        <f>BE480</f>
        <v>-8.1170518117522822E-2</v>
      </c>
      <c r="BF483" s="318"/>
      <c r="BG483" s="318"/>
      <c r="BH483" s="352" t="s">
        <v>268</v>
      </c>
      <c r="BI483" s="352"/>
      <c r="BJ483" s="348">
        <f>BJ480</f>
        <v>0</v>
      </c>
      <c r="BK483" s="348">
        <f>BK480</f>
        <v>0</v>
      </c>
      <c r="BL483" s="348">
        <f>BI480+BL480</f>
        <v>0</v>
      </c>
      <c r="BM483" s="347">
        <f>BM480</f>
        <v>0</v>
      </c>
      <c r="BN483" s="347">
        <f>BN480</f>
        <v>-0.11591542954188204</v>
      </c>
      <c r="BO483" s="348">
        <f>BO480</f>
        <v>-0.11591542954188204</v>
      </c>
      <c r="BP483" s="318"/>
      <c r="BQ483" s="318"/>
      <c r="BR483" s="352" t="s">
        <v>268</v>
      </c>
      <c r="BS483" s="352"/>
      <c r="BT483" s="348">
        <f>BT480</f>
        <v>0</v>
      </c>
      <c r="BU483" s="348">
        <f>BU480</f>
        <v>0</v>
      </c>
      <c r="BV483" s="348">
        <f>BS480+BV480</f>
        <v>0</v>
      </c>
      <c r="BW483" s="347">
        <f>BW480</f>
        <v>0</v>
      </c>
      <c r="BX483" s="347">
        <f>BX480</f>
        <v>-0.15715690592775397</v>
      </c>
      <c r="BY483" s="348">
        <f>BY480</f>
        <v>-0.15715690592775397</v>
      </c>
      <c r="BZ483" s="318"/>
      <c r="CA483" s="318"/>
      <c r="CB483" s="352" t="s">
        <v>268</v>
      </c>
      <c r="CC483" s="352"/>
      <c r="CD483" s="348">
        <f>CD480</f>
        <v>0</v>
      </c>
      <c r="CE483" s="348">
        <f>CE480</f>
        <v>0</v>
      </c>
      <c r="CF483" s="348">
        <f>CC480+CF480</f>
        <v>0</v>
      </c>
      <c r="CG483" s="347">
        <f>CG480</f>
        <v>0</v>
      </c>
      <c r="CH483" s="347">
        <f>CH480</f>
        <v>-0.20493088073034715</v>
      </c>
      <c r="CI483" s="348">
        <f>CI480</f>
        <v>-0.20493088073034715</v>
      </c>
      <c r="CJ483" s="318"/>
      <c r="CK483" s="318"/>
      <c r="CL483" s="352" t="s">
        <v>268</v>
      </c>
      <c r="CM483" s="352"/>
      <c r="CN483" s="348">
        <f>CN480</f>
        <v>0</v>
      </c>
      <c r="CO483" s="348">
        <f>CO480</f>
        <v>0</v>
      </c>
      <c r="CP483" s="348">
        <f>CM480+CP480</f>
        <v>0</v>
      </c>
      <c r="CQ483" s="347">
        <f>CQ480</f>
        <v>0</v>
      </c>
      <c r="CR483" s="347">
        <f>CR480</f>
        <v>-0.25926157828177493</v>
      </c>
      <c r="CS483" s="348">
        <f>CS480</f>
        <v>-0.25926157828177493</v>
      </c>
      <c r="CT483" s="318"/>
      <c r="CU483" s="318"/>
      <c r="CV483" s="352" t="s">
        <v>268</v>
      </c>
      <c r="CW483" s="352"/>
      <c r="CX483" s="348">
        <f>CX480</f>
        <v>0</v>
      </c>
      <c r="CY483" s="348">
        <f>CY480</f>
        <v>0</v>
      </c>
      <c r="CZ483" s="348">
        <f>CW480+CZ480</f>
        <v>0</v>
      </c>
      <c r="DA483" s="347">
        <f>DA480</f>
        <v>0</v>
      </c>
      <c r="DB483" s="347">
        <f>DB480</f>
        <v>-0.32016591282510026</v>
      </c>
      <c r="DC483" s="348">
        <f>DC480</f>
        <v>-0.32016591282510026</v>
      </c>
      <c r="DD483" s="318"/>
      <c r="DE483" s="318"/>
      <c r="DF483" s="352" t="s">
        <v>268</v>
      </c>
      <c r="DG483" s="352"/>
      <c r="DH483" s="348">
        <f>DH480</f>
        <v>0</v>
      </c>
      <c r="DI483" s="348">
        <f>DI480</f>
        <v>0</v>
      </c>
      <c r="DJ483" s="348">
        <f>DG480+DJ480</f>
        <v>0</v>
      </c>
      <c r="DK483" s="347">
        <f>DK480</f>
        <v>0</v>
      </c>
      <c r="DL483" s="347">
        <f>DL480</f>
        <v>-0.3876560472887195</v>
      </c>
      <c r="DM483" s="348">
        <f>DM480</f>
        <v>-0.3876560472887195</v>
      </c>
      <c r="DN483" s="318"/>
      <c r="DO483" s="318"/>
      <c r="DP483" s="352" t="s">
        <v>268</v>
      </c>
      <c r="DQ483" s="352"/>
      <c r="DR483" s="348">
        <f>DR480</f>
        <v>0</v>
      </c>
      <c r="DS483" s="348">
        <f>DS480</f>
        <v>0</v>
      </c>
      <c r="DT483" s="348">
        <f>DQ480+DT480</f>
        <v>0</v>
      </c>
      <c r="DU483" s="347">
        <f>DU480</f>
        <v>0</v>
      </c>
      <c r="DV483" s="347">
        <f>DV480</f>
        <v>-0.46174094951945288</v>
      </c>
      <c r="DW483" s="348">
        <f>DW480</f>
        <v>-0.46174094951945288</v>
      </c>
      <c r="DX483" s="318"/>
      <c r="DY483" s="318"/>
      <c r="DZ483" s="352" t="s">
        <v>268</v>
      </c>
      <c r="EA483" s="352"/>
      <c r="EB483" s="348">
        <f>EB480</f>
        <v>0</v>
      </c>
      <c r="EC483" s="348">
        <f>EC480</f>
        <v>0</v>
      </c>
      <c r="ED483" s="348">
        <f>EA480+ED480</f>
        <v>0</v>
      </c>
      <c r="EE483" s="347">
        <f>EE480</f>
        <v>0</v>
      </c>
      <c r="EF483" s="347">
        <f>EF480</f>
        <v>-0.54242737536697039</v>
      </c>
      <c r="EG483" s="348">
        <f>EG480</f>
        <v>-0.54242737536697039</v>
      </c>
      <c r="EH483" s="318"/>
      <c r="EI483" s="318"/>
      <c r="EJ483" s="352" t="s">
        <v>268</v>
      </c>
      <c r="EK483" s="352"/>
      <c r="EL483" s="348">
        <f>EL480</f>
        <v>0</v>
      </c>
      <c r="EM483" s="348">
        <f>EM480</f>
        <v>0</v>
      </c>
      <c r="EN483" s="348">
        <f>EK480+EN480</f>
        <v>0</v>
      </c>
      <c r="EO483" s="347">
        <f>EO480</f>
        <v>0</v>
      </c>
      <c r="EP483" s="347">
        <f>EP480</f>
        <v>-0.62972051029317999</v>
      </c>
      <c r="EQ483" s="348">
        <f>EQ480</f>
        <v>-0.62972051029317999</v>
      </c>
      <c r="ER483" s="318"/>
      <c r="ES483" s="318"/>
      <c r="ET483" s="352" t="s">
        <v>268</v>
      </c>
      <c r="EU483" s="352"/>
      <c r="EV483" s="348">
        <f>EV480</f>
        <v>0</v>
      </c>
      <c r="EW483" s="348">
        <f>EW480</f>
        <v>0</v>
      </c>
      <c r="EX483" s="348">
        <f>EU480+EX480</f>
        <v>0</v>
      </c>
      <c r="EY483" s="347">
        <f>EY480</f>
        <v>0</v>
      </c>
      <c r="EZ483" s="347">
        <f>EZ480</f>
        <v>-0.72362440014623064</v>
      </c>
      <c r="FA483" s="348">
        <f>FA480</f>
        <v>-0.72362440014623064</v>
      </c>
      <c r="FB483" s="318"/>
      <c r="FC483" s="318"/>
      <c r="FD483" s="352" t="s">
        <v>268</v>
      </c>
      <c r="FE483" s="352"/>
      <c r="FF483" s="348">
        <f>FF480</f>
        <v>0</v>
      </c>
      <c r="FG483" s="348">
        <f>FG480</f>
        <v>0</v>
      </c>
      <c r="FH483" s="348">
        <f>FE480+FH480</f>
        <v>0</v>
      </c>
      <c r="FI483" s="347">
        <f>FI480</f>
        <v>0</v>
      </c>
      <c r="FJ483" s="347">
        <f>FJ480</f>
        <v>-0.82414224764590427</v>
      </c>
      <c r="FK483" s="348">
        <f>FK480</f>
        <v>-0.82414224764590427</v>
      </c>
      <c r="FL483" s="318"/>
      <c r="FM483" s="318"/>
      <c r="FN483" s="352" t="s">
        <v>268</v>
      </c>
      <c r="FO483" s="352"/>
      <c r="FP483" s="348">
        <f>FP480</f>
        <v>0</v>
      </c>
      <c r="FQ483" s="348">
        <f>FQ480</f>
        <v>0</v>
      </c>
      <c r="FR483" s="348">
        <f>FO480+FR480</f>
        <v>0</v>
      </c>
      <c r="FS483" s="347">
        <f>FS480</f>
        <v>0</v>
      </c>
      <c r="FT483" s="347">
        <f>FT480</f>
        <v>-0.93127662096355179</v>
      </c>
      <c r="FU483" s="348">
        <f>FU480</f>
        <v>-0.93127662096355179</v>
      </c>
      <c r="FV483" s="318"/>
      <c r="FW483" s="318"/>
      <c r="FX483" s="352" t="s">
        <v>268</v>
      </c>
      <c r="FY483" s="352"/>
      <c r="FZ483" s="348">
        <f>FZ480</f>
        <v>0</v>
      </c>
      <c r="GA483" s="348">
        <f>GA480</f>
        <v>0</v>
      </c>
      <c r="GB483" s="348">
        <f>FY480+GB480</f>
        <v>0</v>
      </c>
      <c r="GC483" s="347">
        <f>GC480</f>
        <v>0</v>
      </c>
      <c r="GD483" s="347">
        <f>GD480</f>
        <v>-1.0450296033473818</v>
      </c>
      <c r="GE483" s="348">
        <f>GE480</f>
        <v>-1.0450296033473818</v>
      </c>
      <c r="GF483" s="318"/>
      <c r="GG483" s="318"/>
      <c r="GH483" s="352" t="s">
        <v>268</v>
      </c>
      <c r="GI483" s="352"/>
      <c r="GJ483" s="348">
        <f>GJ480</f>
        <v>0</v>
      </c>
      <c r="GK483" s="348">
        <f>GK480</f>
        <v>0</v>
      </c>
      <c r="GL483" s="348">
        <f>GI480+GL480</f>
        <v>0</v>
      </c>
      <c r="GM483" s="347">
        <f>GM480</f>
        <v>0</v>
      </c>
      <c r="GN483" s="347">
        <f>GN480</f>
        <v>-1.1654029023451931</v>
      </c>
      <c r="GO483" s="348">
        <f>GO480</f>
        <v>-1.1654029023451931</v>
      </c>
      <c r="GP483" s="318"/>
      <c r="GQ483" s="318"/>
      <c r="GR483" s="352" t="s">
        <v>268</v>
      </c>
      <c r="GS483" s="352"/>
      <c r="GT483" s="348">
        <f>GT480</f>
        <v>0</v>
      </c>
      <c r="GU483" s="348">
        <f>GU480</f>
        <v>0</v>
      </c>
      <c r="GV483" s="348">
        <f>GS480+GV480</f>
        <v>0</v>
      </c>
      <c r="GW483" s="347">
        <f>GW480</f>
        <v>0</v>
      </c>
      <c r="GX483" s="347">
        <f>GX480</f>
        <v>-1.2923979307962175</v>
      </c>
      <c r="GY483" s="348">
        <f>GY480</f>
        <v>-1.2923979307962175</v>
      </c>
      <c r="GZ483" s="318"/>
      <c r="HA483" s="318"/>
      <c r="HB483" s="352" t="s">
        <v>268</v>
      </c>
      <c r="HC483" s="352"/>
      <c r="HD483" s="348">
        <f>HD480</f>
        <v>0</v>
      </c>
      <c r="HE483" s="348">
        <f>HE480</f>
        <v>0</v>
      </c>
      <c r="HF483" s="348">
        <f>HC480+HF480</f>
        <v>0</v>
      </c>
      <c r="HG483" s="347">
        <f>HG480</f>
        <v>0</v>
      </c>
      <c r="HH483" s="347">
        <f>HH480</f>
        <v>-1.4260158677485721</v>
      </c>
      <c r="HI483" s="348">
        <f>HI480</f>
        <v>-1.4260158677485721</v>
      </c>
      <c r="HJ483" s="318"/>
      <c r="HK483" s="318"/>
      <c r="HL483" s="352" t="s">
        <v>268</v>
      </c>
      <c r="HM483" s="352"/>
      <c r="HN483" s="348">
        <f>HN480</f>
        <v>0</v>
      </c>
      <c r="HO483" s="348">
        <f>HO480</f>
        <v>0</v>
      </c>
      <c r="HP483" s="348">
        <f>HM480+HP480</f>
        <v>0</v>
      </c>
      <c r="HQ483" s="347">
        <f>HQ480</f>
        <v>0</v>
      </c>
      <c r="HR483" s="347">
        <f>HR480</f>
        <v>-1.5527129297224529</v>
      </c>
      <c r="HS483" s="348">
        <f>HS480</f>
        <v>-1.5527129297224529</v>
      </c>
      <c r="HT483" s="318"/>
      <c r="HU483" s="318"/>
      <c r="HV483" s="352" t="s">
        <v>268</v>
      </c>
      <c r="HW483" s="352"/>
      <c r="HX483" s="348">
        <f>HX480</f>
        <v>0</v>
      </c>
      <c r="HY483" s="348">
        <f>HY480</f>
        <v>0</v>
      </c>
      <c r="HZ483" s="348">
        <f>HW480+HZ480</f>
        <v>0</v>
      </c>
      <c r="IA483" s="347">
        <f>IA480</f>
        <v>0</v>
      </c>
      <c r="IB483" s="347">
        <f>IB480</f>
        <v>-1.6994983776842836</v>
      </c>
      <c r="IC483" s="348">
        <f>IC480</f>
        <v>-1.6994983776842836</v>
      </c>
      <c r="ID483" s="318"/>
      <c r="IE483" s="318"/>
      <c r="IF483" s="352" t="s">
        <v>268</v>
      </c>
      <c r="IG483" s="352"/>
      <c r="IH483" s="348">
        <f>IH480</f>
        <v>0</v>
      </c>
      <c r="II483" s="348">
        <f>II480</f>
        <v>0</v>
      </c>
      <c r="IJ483" s="348">
        <f>IG480+IJ480</f>
        <v>0</v>
      </c>
      <c r="IK483" s="347">
        <f>IK480</f>
        <v>0</v>
      </c>
      <c r="IL483" s="347">
        <f>IL480</f>
        <v>-1.8529152236830198</v>
      </c>
      <c r="IM483" s="348">
        <f>IM480</f>
        <v>-1.8529152236830198</v>
      </c>
      <c r="IN483" s="318"/>
      <c r="IO483" s="318"/>
    </row>
    <row r="484" spans="1:249">
      <c r="B484" s="330"/>
      <c r="C484" s="318"/>
      <c r="D484" s="318"/>
      <c r="E484" s="318"/>
      <c r="K484" s="318"/>
      <c r="L484" s="318"/>
      <c r="M484" s="318"/>
      <c r="N484" s="318"/>
      <c r="O484" s="318"/>
      <c r="P484" s="318"/>
      <c r="Q484" s="318"/>
      <c r="R484" s="318"/>
      <c r="S484" s="318"/>
      <c r="T484" s="328"/>
      <c r="U484" s="328"/>
      <c r="V484" s="330"/>
      <c r="W484" s="330"/>
      <c r="X484" s="330"/>
      <c r="Y484" s="330"/>
      <c r="Z484" s="330"/>
      <c r="AA484" s="330"/>
      <c r="AB484" s="330"/>
      <c r="AC484" s="318"/>
      <c r="AD484" s="328"/>
      <c r="AE484" s="328"/>
      <c r="AF484" s="330"/>
      <c r="AG484" s="330"/>
      <c r="AH484" s="330"/>
      <c r="AI484" s="330"/>
      <c r="AJ484" s="330"/>
      <c r="AK484" s="330"/>
      <c r="AL484" s="330"/>
      <c r="AM484" s="318"/>
      <c r="AN484" s="328"/>
      <c r="AO484" s="328"/>
      <c r="AP484" s="330"/>
      <c r="AQ484" s="330"/>
      <c r="AR484" s="330"/>
      <c r="AS484" s="330"/>
      <c r="AT484" s="330"/>
      <c r="AU484" s="330"/>
      <c r="AV484" s="330"/>
      <c r="AW484" s="318"/>
      <c r="AX484" s="328"/>
      <c r="AY484" s="328"/>
      <c r="AZ484" s="330"/>
      <c r="BA484" s="330"/>
      <c r="BB484" s="330"/>
      <c r="BC484" s="330"/>
      <c r="BD484" s="330"/>
      <c r="BE484" s="330"/>
      <c r="BF484" s="330"/>
      <c r="BG484" s="318"/>
      <c r="BH484" s="328"/>
      <c r="BI484" s="328"/>
      <c r="BJ484" s="330"/>
      <c r="BK484" s="330"/>
      <c r="BL484" s="330"/>
      <c r="BM484" s="330"/>
      <c r="BN484" s="330"/>
      <c r="BO484" s="330"/>
      <c r="BP484" s="330"/>
      <c r="BQ484" s="318"/>
      <c r="BR484" s="328"/>
      <c r="BS484" s="328"/>
      <c r="BT484" s="330"/>
      <c r="BU484" s="330"/>
      <c r="BV484" s="330"/>
      <c r="BW484" s="330"/>
      <c r="BX484" s="330"/>
      <c r="BY484" s="330"/>
      <c r="BZ484" s="330"/>
      <c r="CA484" s="318"/>
      <c r="CB484" s="328"/>
      <c r="CC484" s="328"/>
      <c r="CD484" s="330"/>
      <c r="CE484" s="330"/>
      <c r="CF484" s="330"/>
      <c r="CG484" s="330"/>
      <c r="CH484" s="330"/>
      <c r="CI484" s="330"/>
      <c r="CJ484" s="330"/>
      <c r="CK484" s="318"/>
      <c r="CL484" s="328"/>
      <c r="CM484" s="328"/>
      <c r="CN484" s="330"/>
      <c r="CO484" s="330"/>
      <c r="CP484" s="330"/>
      <c r="CQ484" s="330"/>
      <c r="CR484" s="330"/>
      <c r="CS484" s="330"/>
      <c r="CT484" s="330"/>
      <c r="CU484" s="318"/>
      <c r="CV484" s="328"/>
      <c r="CW484" s="328"/>
      <c r="CX484" s="330"/>
      <c r="CY484" s="330"/>
      <c r="CZ484" s="330"/>
      <c r="DA484" s="330"/>
      <c r="DB484" s="330"/>
      <c r="DC484" s="330"/>
      <c r="DD484" s="330"/>
      <c r="DE484" s="318"/>
      <c r="DF484" s="328"/>
      <c r="DG484" s="328"/>
      <c r="DH484" s="330"/>
      <c r="DI484" s="330"/>
      <c r="DJ484" s="330"/>
      <c r="DK484" s="330"/>
      <c r="DL484" s="330"/>
      <c r="DM484" s="330"/>
      <c r="DN484" s="330"/>
      <c r="DO484" s="318"/>
      <c r="DP484" s="328"/>
      <c r="DQ484" s="328"/>
      <c r="DR484" s="330"/>
      <c r="DS484" s="330"/>
      <c r="DT484" s="330"/>
      <c r="DU484" s="330"/>
      <c r="DV484" s="330"/>
      <c r="DW484" s="330"/>
      <c r="DX484" s="330"/>
      <c r="DY484" s="318"/>
      <c r="DZ484" s="328"/>
      <c r="EA484" s="328"/>
      <c r="EB484" s="330"/>
      <c r="EC484" s="330"/>
      <c r="ED484" s="330"/>
      <c r="EE484" s="330"/>
      <c r="EF484" s="330"/>
      <c r="EG484" s="330"/>
      <c r="EH484" s="330"/>
      <c r="EI484" s="318"/>
      <c r="EJ484" s="328"/>
      <c r="EK484" s="328"/>
      <c r="EL484" s="330"/>
      <c r="EM484" s="330"/>
      <c r="EN484" s="330"/>
      <c r="EO484" s="330"/>
      <c r="EP484" s="330"/>
      <c r="EQ484" s="330"/>
      <c r="ER484" s="330"/>
      <c r="ES484" s="318"/>
      <c r="ET484" s="328"/>
      <c r="EU484" s="328"/>
      <c r="EV484" s="330"/>
      <c r="EW484" s="330"/>
      <c r="EX484" s="330"/>
      <c r="EY484" s="330"/>
      <c r="EZ484" s="330"/>
      <c r="FA484" s="330"/>
      <c r="FB484" s="330"/>
      <c r="FC484" s="318"/>
      <c r="FD484" s="328"/>
      <c r="FE484" s="328"/>
      <c r="FF484" s="330"/>
      <c r="FG484" s="330"/>
      <c r="FH484" s="330"/>
      <c r="FI484" s="330"/>
      <c r="FJ484" s="330"/>
      <c r="FK484" s="330"/>
      <c r="FL484" s="330"/>
      <c r="FM484" s="318"/>
      <c r="FN484" s="328"/>
      <c r="FO484" s="328"/>
      <c r="FP484" s="330"/>
      <c r="FQ484" s="330"/>
      <c r="FR484" s="330"/>
      <c r="FS484" s="330"/>
      <c r="FT484" s="330"/>
      <c r="FU484" s="330"/>
      <c r="FV484" s="330"/>
      <c r="FW484" s="318"/>
      <c r="FX484" s="328"/>
      <c r="FY484" s="328"/>
      <c r="FZ484" s="330"/>
      <c r="GA484" s="330"/>
      <c r="GB484" s="330"/>
      <c r="GC484" s="330"/>
      <c r="GD484" s="330"/>
      <c r="GE484" s="330"/>
      <c r="GF484" s="330"/>
      <c r="GG484" s="318"/>
      <c r="GH484" s="328"/>
      <c r="GI484" s="328"/>
      <c r="GJ484" s="330"/>
      <c r="GK484" s="330"/>
      <c r="GL484" s="330"/>
      <c r="GM484" s="330"/>
      <c r="GN484" s="330"/>
      <c r="GO484" s="330"/>
      <c r="GP484" s="330"/>
      <c r="GQ484" s="318"/>
      <c r="GR484" s="328"/>
      <c r="GS484" s="328"/>
      <c r="GT484" s="330"/>
      <c r="GU484" s="330"/>
      <c r="GV484" s="330"/>
      <c r="GW484" s="330"/>
      <c r="GX484" s="330"/>
      <c r="GY484" s="330"/>
      <c r="GZ484" s="330"/>
      <c r="HA484" s="318"/>
      <c r="HB484" s="328"/>
      <c r="HC484" s="328"/>
      <c r="HD484" s="330"/>
      <c r="HE484" s="330"/>
      <c r="HF484" s="330"/>
      <c r="HG484" s="330"/>
      <c r="HH484" s="330"/>
      <c r="HI484" s="330"/>
      <c r="HJ484" s="330"/>
      <c r="HK484" s="318"/>
      <c r="HL484" s="328"/>
      <c r="HM484" s="328"/>
      <c r="HN484" s="330"/>
      <c r="HO484" s="330"/>
      <c r="HP484" s="330"/>
      <c r="HQ484" s="330"/>
      <c r="HR484" s="330"/>
      <c r="HS484" s="330"/>
      <c r="HT484" s="330"/>
      <c r="HU484" s="318"/>
      <c r="HV484" s="328"/>
      <c r="HW484" s="328"/>
      <c r="HX484" s="330"/>
      <c r="HY484" s="330"/>
      <c r="HZ484" s="330"/>
      <c r="IA484" s="330"/>
      <c r="IB484" s="330"/>
      <c r="IC484" s="330"/>
      <c r="ID484" s="330"/>
      <c r="IE484" s="318"/>
      <c r="IF484" s="328"/>
      <c r="IG484" s="328"/>
      <c r="IH484" s="330"/>
      <c r="II484" s="330"/>
      <c r="IJ484" s="330"/>
      <c r="IK484" s="330"/>
      <c r="IL484" s="330"/>
      <c r="IM484" s="330"/>
      <c r="IN484" s="330"/>
      <c r="IO484" s="330"/>
    </row>
    <row r="485" spans="1:249">
      <c r="B485" s="318"/>
      <c r="C485" s="318" t="s">
        <v>270</v>
      </c>
      <c r="D485" s="318"/>
      <c r="E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c r="AI485" s="318"/>
      <c r="AJ485" s="318"/>
      <c r="AK485" s="318"/>
      <c r="AL485" s="318"/>
      <c r="AM485" s="318"/>
      <c r="AN485" s="318"/>
      <c r="AO485" s="318"/>
      <c r="AP485" s="318"/>
      <c r="AQ485" s="318"/>
      <c r="AR485" s="318"/>
      <c r="AS485" s="318"/>
      <c r="AT485" s="318"/>
      <c r="AU485" s="318"/>
      <c r="AV485" s="318"/>
      <c r="AW485" s="318"/>
      <c r="AX485" s="318"/>
      <c r="AY485" s="318"/>
      <c r="AZ485" s="318"/>
      <c r="BA485" s="318"/>
      <c r="BB485" s="318"/>
      <c r="BC485" s="318"/>
      <c r="BD485" s="318"/>
      <c r="BE485" s="318"/>
      <c r="BF485" s="318"/>
      <c r="BG485" s="318"/>
      <c r="BH485" s="318"/>
      <c r="BI485" s="318"/>
      <c r="BJ485" s="318"/>
      <c r="BK485" s="318"/>
      <c r="BL485" s="318"/>
      <c r="BM485" s="318"/>
      <c r="BN485" s="318"/>
      <c r="BO485" s="318"/>
      <c r="BP485" s="318"/>
      <c r="BQ485" s="318"/>
      <c r="BR485" s="318"/>
      <c r="BS485" s="318"/>
      <c r="BT485" s="318"/>
      <c r="BU485" s="318"/>
      <c r="BV485" s="318"/>
      <c r="BW485" s="318"/>
      <c r="BX485" s="318"/>
      <c r="BY485" s="318"/>
      <c r="BZ485" s="318"/>
      <c r="CA485" s="318"/>
      <c r="CB485" s="318"/>
      <c r="CC485" s="318"/>
      <c r="CD485" s="318"/>
      <c r="CE485" s="318"/>
      <c r="CF485" s="318"/>
      <c r="CG485" s="318"/>
      <c r="CH485" s="318"/>
      <c r="CI485" s="318"/>
      <c r="CJ485" s="318"/>
      <c r="CK485" s="318"/>
      <c r="CL485" s="318"/>
      <c r="CM485" s="318"/>
      <c r="CN485" s="318"/>
      <c r="CO485" s="318"/>
      <c r="CP485" s="318"/>
      <c r="CQ485" s="318"/>
      <c r="CR485" s="318"/>
      <c r="CS485" s="318"/>
      <c r="CT485" s="318"/>
      <c r="CU485" s="318"/>
      <c r="CV485" s="318"/>
      <c r="CW485" s="318"/>
      <c r="CX485" s="318"/>
      <c r="CY485" s="318"/>
      <c r="CZ485" s="318"/>
      <c r="DA485" s="318"/>
      <c r="DB485" s="318"/>
      <c r="DC485" s="318"/>
      <c r="DD485" s="318"/>
      <c r="DE485" s="318"/>
      <c r="DF485" s="318"/>
      <c r="DG485" s="318"/>
      <c r="DH485" s="318"/>
      <c r="DI485" s="318"/>
      <c r="DJ485" s="318"/>
      <c r="DK485" s="318"/>
      <c r="DL485" s="318"/>
      <c r="DM485" s="318"/>
      <c r="DN485" s="318"/>
      <c r="DO485" s="318"/>
      <c r="DP485" s="318"/>
      <c r="DQ485" s="318"/>
      <c r="DR485" s="318"/>
      <c r="DS485" s="318"/>
      <c r="DT485" s="318"/>
      <c r="DU485" s="318"/>
      <c r="DV485" s="318"/>
      <c r="DW485" s="318"/>
      <c r="DX485" s="318"/>
      <c r="DY485" s="318"/>
      <c r="DZ485" s="318"/>
      <c r="EA485" s="318"/>
      <c r="EB485" s="318"/>
      <c r="EC485" s="318"/>
      <c r="ED485" s="318"/>
      <c r="EE485" s="318"/>
      <c r="EF485" s="318"/>
      <c r="EG485" s="318"/>
      <c r="EH485" s="318"/>
      <c r="EI485" s="318"/>
      <c r="EJ485" s="318"/>
      <c r="EK485" s="318"/>
      <c r="EL485" s="318"/>
      <c r="EM485" s="318"/>
      <c r="EN485" s="318"/>
      <c r="EO485" s="318"/>
      <c r="EP485" s="318"/>
      <c r="EQ485" s="318"/>
      <c r="ER485" s="318"/>
      <c r="ES485" s="318"/>
      <c r="ET485" s="318"/>
      <c r="EU485" s="318"/>
      <c r="EV485" s="318"/>
      <c r="EW485" s="318"/>
      <c r="EX485" s="318"/>
      <c r="EY485" s="318"/>
      <c r="EZ485" s="318"/>
      <c r="FA485" s="318"/>
      <c r="FB485" s="318"/>
      <c r="FC485" s="318"/>
      <c r="FD485" s="318"/>
      <c r="FE485" s="318"/>
      <c r="FF485" s="318"/>
      <c r="FG485" s="318"/>
      <c r="FH485" s="318"/>
      <c r="FI485" s="318"/>
      <c r="FJ485" s="318"/>
      <c r="FK485" s="318"/>
      <c r="FL485" s="318"/>
      <c r="FM485" s="318"/>
      <c r="FN485" s="318"/>
      <c r="FO485" s="318"/>
      <c r="FP485" s="318"/>
      <c r="FQ485" s="318"/>
      <c r="FR485" s="318"/>
      <c r="FS485" s="318"/>
      <c r="FT485" s="318"/>
      <c r="FU485" s="318"/>
      <c r="FV485" s="318"/>
      <c r="FW485" s="318"/>
      <c r="FX485" s="318"/>
      <c r="FY485" s="318"/>
      <c r="FZ485" s="318"/>
      <c r="GA485" s="318"/>
      <c r="GB485" s="318"/>
      <c r="GC485" s="318"/>
      <c r="GD485" s="318"/>
      <c r="GE485" s="318"/>
      <c r="GF485" s="318"/>
      <c r="GG485" s="318"/>
      <c r="GH485" s="318"/>
      <c r="GI485" s="318"/>
      <c r="GJ485" s="318"/>
      <c r="GK485" s="318"/>
      <c r="GL485" s="318"/>
      <c r="GM485" s="318"/>
      <c r="GN485" s="318"/>
      <c r="GO485" s="318"/>
      <c r="GP485" s="318"/>
      <c r="GQ485" s="318"/>
      <c r="GR485" s="318"/>
      <c r="GS485" s="318"/>
      <c r="GT485" s="318"/>
      <c r="GU485" s="318"/>
      <c r="GV485" s="318"/>
      <c r="GW485" s="318"/>
      <c r="GX485" s="318"/>
      <c r="GY485" s="318"/>
      <c r="GZ485" s="318"/>
      <c r="HA485" s="318"/>
      <c r="HB485" s="318"/>
      <c r="HC485" s="318"/>
      <c r="HD485" s="318"/>
      <c r="HE485" s="318"/>
      <c r="HF485" s="318"/>
      <c r="HG485" s="318"/>
      <c r="HH485" s="318"/>
      <c r="HI485" s="318"/>
      <c r="HJ485" s="318"/>
      <c r="HK485" s="318"/>
      <c r="HL485" s="318"/>
      <c r="HM485" s="318"/>
      <c r="HN485" s="318"/>
      <c r="HO485" s="318"/>
      <c r="HP485" s="318"/>
      <c r="HQ485" s="318"/>
      <c r="HR485" s="318"/>
      <c r="HS485" s="318"/>
      <c r="HT485" s="318"/>
      <c r="HU485" s="318"/>
      <c r="HV485" s="318"/>
      <c r="HW485" s="318"/>
      <c r="HX485" s="318"/>
      <c r="HY485" s="318"/>
      <c r="HZ485" s="318"/>
      <c r="IA485" s="318"/>
      <c r="IB485" s="318"/>
      <c r="IC485" s="318"/>
      <c r="ID485" s="318"/>
      <c r="IE485" s="318"/>
      <c r="IF485" s="318"/>
      <c r="IG485" s="318"/>
      <c r="IH485" s="318"/>
      <c r="II485" s="318"/>
      <c r="IJ485" s="318"/>
      <c r="IK485" s="318"/>
      <c r="IL485" s="318"/>
      <c r="IM485" s="318"/>
      <c r="IN485" s="318"/>
      <c r="IO485" s="318"/>
    </row>
    <row r="486" spans="1:249">
      <c r="B486" s="318"/>
      <c r="C486" s="318"/>
      <c r="D486" s="318"/>
      <c r="E486" s="318"/>
      <c r="K486" s="318"/>
      <c r="L486" s="318"/>
      <c r="M486" s="318"/>
      <c r="N486" s="318"/>
      <c r="O486" s="318"/>
      <c r="P486" s="318"/>
      <c r="Q486" s="318"/>
      <c r="R486" s="318"/>
      <c r="S486" s="318"/>
      <c r="AB486" s="170">
        <f>AB487*Z488</f>
        <v>0</v>
      </c>
      <c r="AC486" s="318"/>
      <c r="AL486" s="170">
        <f>AL487*AJ488</f>
        <v>0</v>
      </c>
      <c r="AM486" s="318"/>
      <c r="AV486" s="170">
        <f>AV487*AT488</f>
        <v>0</v>
      </c>
      <c r="AW486" s="318"/>
      <c r="BF486" s="170">
        <f>BF487*BD488</f>
        <v>0</v>
      </c>
      <c r="BG486" s="318"/>
      <c r="BP486" s="170">
        <f>BP487*BN488</f>
        <v>0</v>
      </c>
      <c r="BQ486" s="318"/>
      <c r="BZ486" s="170">
        <f>BZ487*BX488</f>
        <v>0</v>
      </c>
      <c r="CA486" s="318"/>
      <c r="CJ486" s="170">
        <f>CJ487*CH488</f>
        <v>0</v>
      </c>
      <c r="CK486" s="318"/>
      <c r="CT486" s="170">
        <f>CT487*CR488</f>
        <v>0</v>
      </c>
      <c r="CU486" s="318"/>
      <c r="DD486" s="170">
        <f>DD487*DB488</f>
        <v>0</v>
      </c>
      <c r="DE486" s="318"/>
      <c r="DN486" s="170">
        <f>DN487*DL488</f>
        <v>0</v>
      </c>
      <c r="DO486" s="318"/>
      <c r="DX486" s="170">
        <f>DX487*DV488</f>
        <v>0</v>
      </c>
      <c r="DY486" s="318"/>
      <c r="EH486" s="170">
        <f>EH487*EF488</f>
        <v>0</v>
      </c>
      <c r="EI486" s="318"/>
      <c r="ER486" s="170">
        <f>ER487*EP488</f>
        <v>0</v>
      </c>
      <c r="ES486" s="318"/>
      <c r="FB486" s="170">
        <f>FB487*EZ488</f>
        <v>0</v>
      </c>
      <c r="FC486" s="318"/>
      <c r="FL486" s="170">
        <f>FL487*FJ488</f>
        <v>0</v>
      </c>
      <c r="FM486" s="318"/>
      <c r="FV486" s="170">
        <f>FV487*FT488</f>
        <v>0</v>
      </c>
      <c r="FW486" s="318"/>
      <c r="GF486" s="170">
        <f>GF487*GD488</f>
        <v>0</v>
      </c>
      <c r="GG486" s="318"/>
      <c r="GP486" s="170">
        <f>GP487*GN488</f>
        <v>0</v>
      </c>
      <c r="GQ486" s="318"/>
      <c r="GZ486" s="170">
        <f>GZ487*GX488</f>
        <v>0</v>
      </c>
      <c r="HA486" s="318"/>
      <c r="HJ486" s="170">
        <f>HJ487*HH488</f>
        <v>0</v>
      </c>
      <c r="HK486" s="318"/>
      <c r="HT486" s="170">
        <f>HT487*HR488</f>
        <v>0</v>
      </c>
      <c r="HU486" s="318"/>
      <c r="ID486" s="170">
        <f>ID487*IB488</f>
        <v>0</v>
      </c>
      <c r="IE486" s="318"/>
      <c r="IN486" s="170">
        <f>IN487*IL488</f>
        <v>0</v>
      </c>
    </row>
    <row r="487" spans="1:249">
      <c r="A487" s="353" t="s">
        <v>12</v>
      </c>
      <c r="B487" s="354" t="s">
        <v>263</v>
      </c>
      <c r="C487" s="354" t="s">
        <v>264</v>
      </c>
      <c r="D487" s="355">
        <f t="shared" ref="D487:I487" si="616">D49</f>
        <v>1</v>
      </c>
      <c r="E487" s="355">
        <f t="shared" si="616"/>
        <v>2</v>
      </c>
      <c r="F487" s="355">
        <f t="shared" si="616"/>
        <v>3</v>
      </c>
      <c r="G487" s="355">
        <f t="shared" si="616"/>
        <v>4</v>
      </c>
      <c r="H487" s="355">
        <f t="shared" si="616"/>
        <v>5</v>
      </c>
      <c r="I487" s="355" t="str">
        <f t="shared" si="616"/>
        <v>Atkritumi</v>
      </c>
      <c r="J487" s="443"/>
      <c r="K487" s="318"/>
      <c r="L487" s="318"/>
      <c r="M487" s="318"/>
      <c r="N487" s="318"/>
      <c r="O487" s="318"/>
      <c r="P487" s="318"/>
      <c r="Q487" s="318"/>
      <c r="R487" s="318"/>
      <c r="S487" s="318"/>
      <c r="V487" s="170" t="s">
        <v>181</v>
      </c>
      <c r="W487" s="170" t="s">
        <v>271</v>
      </c>
      <c r="X487" s="170" t="s">
        <v>179</v>
      </c>
      <c r="Y487" s="170" t="s">
        <v>180</v>
      </c>
      <c r="Z487" s="208" t="s">
        <v>15</v>
      </c>
      <c r="AA487" s="230">
        <f>SUM(AA490:AA918)</f>
        <v>0</v>
      </c>
      <c r="AB487" s="230">
        <f>SUM(AB490:AB918)</f>
        <v>0</v>
      </c>
      <c r="AC487" s="318"/>
      <c r="AF487" s="170" t="s">
        <v>181</v>
      </c>
      <c r="AG487" s="170" t="s">
        <v>271</v>
      </c>
      <c r="AH487" s="170" t="s">
        <v>179</v>
      </c>
      <c r="AI487" s="170" t="s">
        <v>180</v>
      </c>
      <c r="AJ487" s="208" t="s">
        <v>15</v>
      </c>
      <c r="AK487" s="230">
        <f>SUM(AK490:AK918)</f>
        <v>0</v>
      </c>
      <c r="AL487" s="230">
        <f>SUM(AL490:AL918)</f>
        <v>0</v>
      </c>
      <c r="AM487" s="318"/>
      <c r="AP487" s="170" t="s">
        <v>181</v>
      </c>
      <c r="AQ487" s="170" t="s">
        <v>271</v>
      </c>
      <c r="AR487" s="170" t="s">
        <v>179</v>
      </c>
      <c r="AS487" s="170" t="s">
        <v>180</v>
      </c>
      <c r="AT487" s="208" t="s">
        <v>15</v>
      </c>
      <c r="AU487" s="230">
        <f>SUM(AU490:AU918)</f>
        <v>0</v>
      </c>
      <c r="AV487" s="230">
        <f>SUM(AV490:AV918)</f>
        <v>0</v>
      </c>
      <c r="AW487" s="318"/>
      <c r="AZ487" s="170" t="s">
        <v>181</v>
      </c>
      <c r="BA487" s="170" t="s">
        <v>271</v>
      </c>
      <c r="BB487" s="170" t="s">
        <v>179</v>
      </c>
      <c r="BC487" s="170" t="s">
        <v>180</v>
      </c>
      <c r="BD487" s="208" t="s">
        <v>15</v>
      </c>
      <c r="BE487" s="230">
        <f>SUM(BE490:BE918)</f>
        <v>0</v>
      </c>
      <c r="BF487" s="230">
        <f>SUM(BF490:BF918)</f>
        <v>0</v>
      </c>
      <c r="BG487" s="318"/>
      <c r="BJ487" s="170" t="s">
        <v>181</v>
      </c>
      <c r="BK487" s="170" t="s">
        <v>271</v>
      </c>
      <c r="BL487" s="170" t="s">
        <v>179</v>
      </c>
      <c r="BM487" s="170" t="s">
        <v>180</v>
      </c>
      <c r="BN487" s="208" t="s">
        <v>15</v>
      </c>
      <c r="BO487" s="230">
        <f>SUM(BO490:BO918)</f>
        <v>0</v>
      </c>
      <c r="BP487" s="230">
        <f>SUM(BP490:BP918)</f>
        <v>0</v>
      </c>
      <c r="BQ487" s="318"/>
      <c r="BT487" s="170" t="s">
        <v>181</v>
      </c>
      <c r="BU487" s="170" t="s">
        <v>271</v>
      </c>
      <c r="BV487" s="170" t="s">
        <v>179</v>
      </c>
      <c r="BW487" s="170" t="s">
        <v>180</v>
      </c>
      <c r="BX487" s="208" t="s">
        <v>15</v>
      </c>
      <c r="BY487" s="230">
        <f>SUM(BY490:BY918)</f>
        <v>0</v>
      </c>
      <c r="BZ487" s="230">
        <f>SUM(BZ490:BZ918)</f>
        <v>0</v>
      </c>
      <c r="CA487" s="318"/>
      <c r="CD487" s="170" t="s">
        <v>181</v>
      </c>
      <c r="CE487" s="170" t="s">
        <v>271</v>
      </c>
      <c r="CF487" s="170" t="s">
        <v>179</v>
      </c>
      <c r="CG487" s="170" t="s">
        <v>180</v>
      </c>
      <c r="CH487" s="208" t="s">
        <v>15</v>
      </c>
      <c r="CI487" s="230">
        <f>SUM(CI490:CI918)</f>
        <v>0</v>
      </c>
      <c r="CJ487" s="230">
        <f>SUM(CJ490:CJ918)</f>
        <v>0</v>
      </c>
      <c r="CK487" s="318"/>
      <c r="CN487" s="170" t="s">
        <v>181</v>
      </c>
      <c r="CO487" s="170" t="s">
        <v>271</v>
      </c>
      <c r="CP487" s="170" t="s">
        <v>179</v>
      </c>
      <c r="CQ487" s="170" t="s">
        <v>180</v>
      </c>
      <c r="CR487" s="208" t="s">
        <v>15</v>
      </c>
      <c r="CS487" s="230">
        <f>SUM(CS490:CS918)</f>
        <v>0</v>
      </c>
      <c r="CT487" s="230">
        <f>SUM(CT490:CT918)</f>
        <v>0</v>
      </c>
      <c r="CU487" s="318"/>
      <c r="CX487" s="170" t="s">
        <v>181</v>
      </c>
      <c r="CY487" s="170" t="s">
        <v>271</v>
      </c>
      <c r="CZ487" s="170" t="s">
        <v>179</v>
      </c>
      <c r="DA487" s="170" t="s">
        <v>180</v>
      </c>
      <c r="DB487" s="208" t="s">
        <v>15</v>
      </c>
      <c r="DC487" s="230">
        <f>SUM(DC490:DC918)</f>
        <v>0</v>
      </c>
      <c r="DD487" s="230">
        <f>SUM(DD490:DD918)</f>
        <v>0</v>
      </c>
      <c r="DE487" s="318"/>
      <c r="DH487" s="170" t="s">
        <v>181</v>
      </c>
      <c r="DI487" s="170" t="s">
        <v>271</v>
      </c>
      <c r="DJ487" s="170" t="s">
        <v>179</v>
      </c>
      <c r="DK487" s="170" t="s">
        <v>180</v>
      </c>
      <c r="DL487" s="208" t="s">
        <v>15</v>
      </c>
      <c r="DM487" s="230">
        <f>SUM(DM490:DM918)</f>
        <v>0</v>
      </c>
      <c r="DN487" s="230">
        <f>SUM(DN490:DN918)</f>
        <v>0</v>
      </c>
      <c r="DO487" s="318"/>
      <c r="DR487" s="170" t="s">
        <v>181</v>
      </c>
      <c r="DS487" s="170" t="s">
        <v>271</v>
      </c>
      <c r="DT487" s="170" t="s">
        <v>179</v>
      </c>
      <c r="DU487" s="170" t="s">
        <v>180</v>
      </c>
      <c r="DV487" s="208" t="s">
        <v>15</v>
      </c>
      <c r="DW487" s="230">
        <f>SUM(DW490:DW918)</f>
        <v>0</v>
      </c>
      <c r="DX487" s="230">
        <f>SUM(DX490:DX918)</f>
        <v>0</v>
      </c>
      <c r="DY487" s="318"/>
      <c r="EB487" s="170" t="s">
        <v>181</v>
      </c>
      <c r="EC487" s="170" t="s">
        <v>271</v>
      </c>
      <c r="ED487" s="170" t="s">
        <v>179</v>
      </c>
      <c r="EE487" s="170" t="s">
        <v>180</v>
      </c>
      <c r="EF487" s="208" t="s">
        <v>15</v>
      </c>
      <c r="EG487" s="230">
        <f>SUM(EG490:EG918)</f>
        <v>0</v>
      </c>
      <c r="EH487" s="230">
        <f>SUM(EH490:EH918)</f>
        <v>0</v>
      </c>
      <c r="EI487" s="318"/>
      <c r="EL487" s="170" t="s">
        <v>181</v>
      </c>
      <c r="EM487" s="170" t="s">
        <v>271</v>
      </c>
      <c r="EN487" s="170" t="s">
        <v>179</v>
      </c>
      <c r="EO487" s="170" t="s">
        <v>180</v>
      </c>
      <c r="EP487" s="208" t="s">
        <v>15</v>
      </c>
      <c r="EQ487" s="230">
        <f>SUM(EQ490:EQ918)</f>
        <v>0</v>
      </c>
      <c r="ER487" s="230">
        <f>SUM(ER490:ER918)</f>
        <v>0</v>
      </c>
      <c r="ES487" s="318"/>
      <c r="EV487" s="170" t="s">
        <v>181</v>
      </c>
      <c r="EW487" s="170" t="s">
        <v>271</v>
      </c>
      <c r="EX487" s="170" t="s">
        <v>179</v>
      </c>
      <c r="EY487" s="170" t="s">
        <v>180</v>
      </c>
      <c r="EZ487" s="208" t="s">
        <v>15</v>
      </c>
      <c r="FA487" s="230">
        <f>SUM(FA490:FA918)</f>
        <v>0</v>
      </c>
      <c r="FB487" s="230">
        <f>SUM(FB490:FB918)</f>
        <v>0</v>
      </c>
      <c r="FC487" s="318"/>
      <c r="FF487" s="170" t="s">
        <v>181</v>
      </c>
      <c r="FG487" s="170" t="s">
        <v>271</v>
      </c>
      <c r="FH487" s="170" t="s">
        <v>179</v>
      </c>
      <c r="FI487" s="170" t="s">
        <v>180</v>
      </c>
      <c r="FJ487" s="208" t="s">
        <v>15</v>
      </c>
      <c r="FK487" s="230">
        <f>SUM(FK490:FK918)</f>
        <v>0</v>
      </c>
      <c r="FL487" s="230">
        <f>SUM(FL490:FL918)</f>
        <v>0</v>
      </c>
      <c r="FM487" s="318"/>
      <c r="FP487" s="170" t="s">
        <v>181</v>
      </c>
      <c r="FQ487" s="170" t="s">
        <v>271</v>
      </c>
      <c r="FR487" s="170" t="s">
        <v>179</v>
      </c>
      <c r="FS487" s="170" t="s">
        <v>180</v>
      </c>
      <c r="FT487" s="208" t="s">
        <v>15</v>
      </c>
      <c r="FU487" s="230">
        <f>SUM(FU490:FU918)</f>
        <v>0</v>
      </c>
      <c r="FV487" s="230">
        <f>SUM(FV490:FV918)</f>
        <v>0</v>
      </c>
      <c r="FW487" s="318"/>
      <c r="FZ487" s="170" t="s">
        <v>181</v>
      </c>
      <c r="GA487" s="170" t="s">
        <v>271</v>
      </c>
      <c r="GB487" s="170" t="s">
        <v>179</v>
      </c>
      <c r="GC487" s="170" t="s">
        <v>180</v>
      </c>
      <c r="GD487" s="208" t="s">
        <v>15</v>
      </c>
      <c r="GE487" s="230">
        <f>SUM(GE490:GE918)</f>
        <v>0</v>
      </c>
      <c r="GF487" s="230">
        <f>SUM(GF490:GF918)</f>
        <v>0</v>
      </c>
      <c r="GG487" s="318"/>
      <c r="GJ487" s="170" t="s">
        <v>181</v>
      </c>
      <c r="GK487" s="170" t="s">
        <v>271</v>
      </c>
      <c r="GL487" s="170" t="s">
        <v>179</v>
      </c>
      <c r="GM487" s="170" t="s">
        <v>180</v>
      </c>
      <c r="GN487" s="208" t="s">
        <v>15</v>
      </c>
      <c r="GO487" s="230">
        <f>SUM(GO490:GO918)</f>
        <v>0</v>
      </c>
      <c r="GP487" s="230">
        <f>SUM(GP490:GP918)</f>
        <v>0</v>
      </c>
      <c r="GQ487" s="318"/>
      <c r="GT487" s="170" t="s">
        <v>181</v>
      </c>
      <c r="GU487" s="170" t="s">
        <v>271</v>
      </c>
      <c r="GV487" s="170" t="s">
        <v>179</v>
      </c>
      <c r="GW487" s="170" t="s">
        <v>180</v>
      </c>
      <c r="GX487" s="208" t="s">
        <v>15</v>
      </c>
      <c r="GY487" s="230">
        <f>SUM(GY490:GY918)</f>
        <v>0</v>
      </c>
      <c r="GZ487" s="230">
        <f>SUM(GZ490:GZ918)</f>
        <v>0</v>
      </c>
      <c r="HA487" s="318"/>
      <c r="HD487" s="170" t="s">
        <v>181</v>
      </c>
      <c r="HE487" s="170" t="s">
        <v>271</v>
      </c>
      <c r="HF487" s="170" t="s">
        <v>179</v>
      </c>
      <c r="HG487" s="170" t="s">
        <v>180</v>
      </c>
      <c r="HH487" s="208" t="s">
        <v>15</v>
      </c>
      <c r="HI487" s="230">
        <f>SUM(HI490:HI918)</f>
        <v>0</v>
      </c>
      <c r="HJ487" s="230">
        <f>SUM(HJ490:HJ918)</f>
        <v>0</v>
      </c>
      <c r="HK487" s="318"/>
      <c r="HN487" s="170" t="s">
        <v>181</v>
      </c>
      <c r="HO487" s="170" t="s">
        <v>271</v>
      </c>
      <c r="HP487" s="170" t="s">
        <v>179</v>
      </c>
      <c r="HQ487" s="170" t="s">
        <v>180</v>
      </c>
      <c r="HR487" s="208" t="s">
        <v>15</v>
      </c>
      <c r="HS487" s="230">
        <f>SUM(HS490:HS918)</f>
        <v>0</v>
      </c>
      <c r="HT487" s="230">
        <f>SUM(HT490:HT918)</f>
        <v>0</v>
      </c>
      <c r="HU487" s="318"/>
      <c r="HX487" s="170" t="s">
        <v>181</v>
      </c>
      <c r="HY487" s="170" t="s">
        <v>271</v>
      </c>
      <c r="HZ487" s="170" t="s">
        <v>179</v>
      </c>
      <c r="IA487" s="170" t="s">
        <v>180</v>
      </c>
      <c r="IB487" s="208" t="s">
        <v>15</v>
      </c>
      <c r="IC487" s="230">
        <f>SUM(IC490:IC918)</f>
        <v>0</v>
      </c>
      <c r="ID487" s="230">
        <f>SUM(ID490:ID918)</f>
        <v>0</v>
      </c>
      <c r="IE487" s="318"/>
      <c r="IH487" s="170" t="s">
        <v>181</v>
      </c>
      <c r="II487" s="170" t="s">
        <v>271</v>
      </c>
      <c r="IJ487" s="170" t="s">
        <v>179</v>
      </c>
      <c r="IK487" s="170" t="s">
        <v>180</v>
      </c>
      <c r="IL487" s="208" t="s">
        <v>15</v>
      </c>
      <c r="IM487" s="230">
        <f>SUM(IM490:IM918)</f>
        <v>0</v>
      </c>
      <c r="IN487" s="230">
        <f>SUM(IN490:IN918)</f>
        <v>0</v>
      </c>
      <c r="IO487" s="230"/>
    </row>
    <row r="488" spans="1:249">
      <c r="A488" s="354">
        <f t="shared" ref="A488:A510" si="617">A50</f>
        <v>4</v>
      </c>
      <c r="B488" s="356">
        <f t="shared" ref="B488:C511" si="618">C77</f>
        <v>4.3478260869565209E-2</v>
      </c>
      <c r="C488" s="355">
        <f t="shared" si="618"/>
        <v>0.1</v>
      </c>
      <c r="D488" s="357">
        <f t="shared" ref="D488:I488" si="619">U480*$C488</f>
        <v>0</v>
      </c>
      <c r="E488" s="357">
        <f t="shared" si="619"/>
        <v>0</v>
      </c>
      <c r="F488" s="357">
        <f t="shared" si="619"/>
        <v>0</v>
      </c>
      <c r="G488" s="357">
        <f t="shared" si="619"/>
        <v>0</v>
      </c>
      <c r="H488" s="357">
        <f t="shared" si="619"/>
        <v>0</v>
      </c>
      <c r="I488" s="357">
        <f t="shared" si="619"/>
        <v>-1.5151430530842278E-3</v>
      </c>
      <c r="J488" s="456"/>
      <c r="K488" s="318"/>
      <c r="L488" s="318"/>
      <c r="M488" s="318"/>
      <c r="N488" s="318"/>
      <c r="O488" s="318"/>
      <c r="P488" s="318"/>
      <c r="Q488" s="318"/>
      <c r="R488" s="318"/>
      <c r="S488" s="318"/>
      <c r="W488" s="170" t="s">
        <v>248</v>
      </c>
      <c r="Y488" s="215"/>
      <c r="Z488" s="195">
        <f>PI()*V460^2/24/10^5/V461^2</f>
        <v>1.2062930530517136E-9</v>
      </c>
      <c r="AA488" s="170" t="s">
        <v>272</v>
      </c>
      <c r="AB488" s="170" t="s">
        <v>273</v>
      </c>
      <c r="AC488" s="318"/>
      <c r="AG488" s="170" t="s">
        <v>248</v>
      </c>
      <c r="AI488" s="215"/>
      <c r="AJ488" s="195">
        <f>PI()*AF460^2/24/10^5/AF461^2</f>
        <v>1.9595459514634983E-9</v>
      </c>
      <c r="AK488" s="170" t="s">
        <v>272</v>
      </c>
      <c r="AL488" s="170" t="s">
        <v>273</v>
      </c>
      <c r="AM488" s="318"/>
      <c r="AQ488" s="170" t="s">
        <v>248</v>
      </c>
      <c r="AS488" s="215"/>
      <c r="AT488" s="195">
        <f>PI()*AP460^2/24/10^5/AP461^2</f>
        <v>2.8808463114678278E-9</v>
      </c>
      <c r="AU488" s="170" t="s">
        <v>272</v>
      </c>
      <c r="AV488" s="170" t="s">
        <v>273</v>
      </c>
      <c r="AW488" s="318"/>
      <c r="BA488" s="170" t="s">
        <v>248</v>
      </c>
      <c r="BC488" s="215"/>
      <c r="BD488" s="195">
        <f>PI()*AZ460^2/24/10^5/AZ461^2</f>
        <v>3.9714908331410977E-9</v>
      </c>
      <c r="BE488" s="170" t="s">
        <v>272</v>
      </c>
      <c r="BF488" s="170" t="s">
        <v>273</v>
      </c>
      <c r="BG488" s="318"/>
      <c r="BK488" s="170" t="s">
        <v>248</v>
      </c>
      <c r="BM488" s="215"/>
      <c r="BN488" s="195">
        <f>PI()*BJ460^2/24/10^5/BJ461^2</f>
        <v>5.2320428574795951E-9</v>
      </c>
      <c r="BO488" s="170" t="s">
        <v>272</v>
      </c>
      <c r="BP488" s="170" t="s">
        <v>273</v>
      </c>
      <c r="BQ488" s="318"/>
      <c r="BU488" s="170" t="s">
        <v>248</v>
      </c>
      <c r="BW488" s="215"/>
      <c r="BX488" s="195">
        <f>PI()*BT460^2/24/10^5/BT461^2</f>
        <v>6.6627848044956347E-9</v>
      </c>
      <c r="BY488" s="170" t="s">
        <v>272</v>
      </c>
      <c r="BZ488" s="170" t="s">
        <v>273</v>
      </c>
      <c r="CA488" s="318"/>
      <c r="CE488" s="170" t="s">
        <v>248</v>
      </c>
      <c r="CG488" s="215"/>
      <c r="CH488" s="195">
        <f>PI()*CD460^2/24/10^5/CD461^2</f>
        <v>8.2638734187125755E-9</v>
      </c>
      <c r="CI488" s="170" t="s">
        <v>272</v>
      </c>
      <c r="CJ488" s="170" t="s">
        <v>273</v>
      </c>
      <c r="CK488" s="318"/>
      <c r="CO488" s="170" t="s">
        <v>248</v>
      </c>
      <c r="CQ488" s="215"/>
      <c r="CR488" s="195">
        <f>PI()*CN460^2/24/10^5/CN461^2</f>
        <v>1.0035402532587547E-8</v>
      </c>
      <c r="CS488" s="170" t="s">
        <v>272</v>
      </c>
      <c r="CT488" s="170" t="s">
        <v>273</v>
      </c>
      <c r="CU488" s="318"/>
      <c r="CY488" s="170" t="s">
        <v>248</v>
      </c>
      <c r="DA488" s="215"/>
      <c r="DB488" s="195">
        <f>PI()*CX460^2/24/10^5/CX461^2</f>
        <v>1.1977431697778342E-8</v>
      </c>
      <c r="DC488" s="170" t="s">
        <v>272</v>
      </c>
      <c r="DD488" s="170" t="s">
        <v>273</v>
      </c>
      <c r="DE488" s="318"/>
      <c r="DI488" s="170" t="s">
        <v>248</v>
      </c>
      <c r="DK488" s="215"/>
      <c r="DL488" s="195">
        <f>PI()*DH460^2/24/10^5/DH461^2</f>
        <v>1.4090000507505489E-8</v>
      </c>
      <c r="DM488" s="170" t="s">
        <v>272</v>
      </c>
      <c r="DN488" s="170" t="s">
        <v>273</v>
      </c>
      <c r="DO488" s="318"/>
      <c r="DS488" s="170" t="s">
        <v>248</v>
      </c>
      <c r="DU488" s="215"/>
      <c r="DV488" s="195">
        <f>PI()*DR460^2/24/10^5/DR461^2</f>
        <v>1.6373136300966262E-8</v>
      </c>
      <c r="DW488" s="170" t="s">
        <v>272</v>
      </c>
      <c r="DX488" s="170" t="s">
        <v>273</v>
      </c>
      <c r="DY488" s="318"/>
      <c r="EC488" s="170" t="s">
        <v>248</v>
      </c>
      <c r="EE488" s="215"/>
      <c r="EF488" s="195">
        <f>PI()*EB460^2/24/10^5/EB461^2</f>
        <v>1.8826858558472574E-8</v>
      </c>
      <c r="EG488" s="170" t="s">
        <v>272</v>
      </c>
      <c r="EH488" s="170" t="s">
        <v>273</v>
      </c>
      <c r="EI488" s="318"/>
      <c r="EM488" s="170" t="s">
        <v>248</v>
      </c>
      <c r="EO488" s="215"/>
      <c r="EP488" s="195">
        <f>PI()*EL460^2/24/10^5/EL461^2</f>
        <v>2.1451181533306346E-8</v>
      </c>
      <c r="EQ488" s="170" t="s">
        <v>272</v>
      </c>
      <c r="ER488" s="170" t="s">
        <v>273</v>
      </c>
      <c r="ES488" s="318"/>
      <c r="EW488" s="170" t="s">
        <v>248</v>
      </c>
      <c r="EY488" s="215"/>
      <c r="EZ488" s="195">
        <f>PI()*EV460^2/24/10^5/EV461^2</f>
        <v>2.4246115893194514E-8</v>
      </c>
      <c r="FA488" s="170" t="s">
        <v>272</v>
      </c>
      <c r="FB488" s="170" t="s">
        <v>273</v>
      </c>
      <c r="FC488" s="318"/>
      <c r="FG488" s="170" t="s">
        <v>248</v>
      </c>
      <c r="FI488" s="215"/>
      <c r="FJ488" s="195">
        <f>PI()*FF460^2/24/10^5/FF461^2</f>
        <v>2.7211669780221747E-8</v>
      </c>
      <c r="FK488" s="170" t="s">
        <v>272</v>
      </c>
      <c r="FL488" s="170" t="s">
        <v>273</v>
      </c>
      <c r="FM488" s="318"/>
      <c r="FQ488" s="170" t="s">
        <v>248</v>
      </c>
      <c r="FS488" s="215"/>
      <c r="FT488" s="195">
        <f>PI()*FP460^2/24/10^5/FP461^2</f>
        <v>3.0347849516002469E-8</v>
      </c>
      <c r="FU488" s="170" t="s">
        <v>272</v>
      </c>
      <c r="FV488" s="170" t="s">
        <v>273</v>
      </c>
      <c r="FW488" s="318"/>
      <c r="GA488" s="170" t="s">
        <v>248</v>
      </c>
      <c r="GC488" s="215"/>
      <c r="GD488" s="195">
        <f>PI()*FZ460^2/24/10^5/FZ461^2</f>
        <v>3.3654660083226523E-8</v>
      </c>
      <c r="GE488" s="170" t="s">
        <v>272</v>
      </c>
      <c r="GF488" s="170" t="s">
        <v>273</v>
      </c>
      <c r="GG488" s="318"/>
      <c r="GK488" s="170" t="s">
        <v>248</v>
      </c>
      <c r="GM488" s="215"/>
      <c r="GN488" s="195">
        <f>PI()*GJ460^2/24/10^5/GJ461^2</f>
        <v>3.7132105462116548E-8</v>
      </c>
      <c r="GO488" s="170" t="s">
        <v>272</v>
      </c>
      <c r="GP488" s="170" t="s">
        <v>273</v>
      </c>
      <c r="GQ488" s="318"/>
      <c r="GU488" s="170" t="s">
        <v>248</v>
      </c>
      <c r="GW488" s="215"/>
      <c r="GX488" s="195">
        <f>PI()*GT460^2/24/10^5/GT461^2</f>
        <v>4.0780188870333863E-8</v>
      </c>
      <c r="GY488" s="170" t="s">
        <v>272</v>
      </c>
      <c r="GZ488" s="170" t="s">
        <v>273</v>
      </c>
      <c r="HA488" s="318"/>
      <c r="HE488" s="170" t="s">
        <v>248</v>
      </c>
      <c r="HG488" s="215"/>
      <c r="HH488" s="195">
        <f>PI()*HD460^2/24/10^5/HD461^2</f>
        <v>4.4598912937167172E-8</v>
      </c>
      <c r="HI488" s="170" t="s">
        <v>272</v>
      </c>
      <c r="HJ488" s="170" t="s">
        <v>273</v>
      </c>
      <c r="HK488" s="318"/>
      <c r="HO488" s="170" t="s">
        <v>248</v>
      </c>
      <c r="HQ488" s="215"/>
      <c r="HR488" s="195">
        <f>PI()*HN460^2/24/10^5/HN461^2</f>
        <v>4.8561387243493942E-8</v>
      </c>
      <c r="HS488" s="170" t="s">
        <v>272</v>
      </c>
      <c r="HT488" s="170" t="s">
        <v>273</v>
      </c>
      <c r="HU488" s="318"/>
      <c r="HY488" s="170" t="s">
        <v>248</v>
      </c>
      <c r="IA488" s="215"/>
      <c r="IB488" s="195">
        <f>PI()*HX460^2/24/10^5/HX461^2</f>
        <v>5.2721657803906841E-8</v>
      </c>
      <c r="IC488" s="170" t="s">
        <v>272</v>
      </c>
      <c r="ID488" s="170" t="s">
        <v>273</v>
      </c>
      <c r="IE488" s="318"/>
      <c r="II488" s="170" t="s">
        <v>248</v>
      </c>
      <c r="IK488" s="215"/>
      <c r="IL488" s="195">
        <f>PI()*IH460^2/24/10^5/IH461^2</f>
        <v>5.7052551936039686E-8</v>
      </c>
      <c r="IM488" s="170" t="s">
        <v>272</v>
      </c>
      <c r="IN488" s="170" t="s">
        <v>273</v>
      </c>
    </row>
    <row r="489" spans="1:249">
      <c r="A489" s="354">
        <f t="shared" si="617"/>
        <v>5</v>
      </c>
      <c r="B489" s="356">
        <f t="shared" si="618"/>
        <v>4.3478260869565209E-2</v>
      </c>
      <c r="C489" s="355">
        <f t="shared" si="618"/>
        <v>0.1</v>
      </c>
      <c r="D489" s="357">
        <f t="shared" ref="D489:I489" si="620">AE480*$C489</f>
        <v>0</v>
      </c>
      <c r="E489" s="357">
        <f t="shared" si="620"/>
        <v>0</v>
      </c>
      <c r="F489" s="357">
        <f t="shared" si="620"/>
        <v>0</v>
      </c>
      <c r="G489" s="357">
        <f t="shared" si="620"/>
        <v>0</v>
      </c>
      <c r="H489" s="357">
        <f t="shared" si="620"/>
        <v>0</v>
      </c>
      <c r="I489" s="357">
        <f t="shared" si="620"/>
        <v>-3.0912831669616184E-3</v>
      </c>
      <c r="J489" s="456"/>
      <c r="K489" s="318"/>
      <c r="L489" s="318"/>
      <c r="M489" s="318"/>
      <c r="N489" s="318"/>
      <c r="O489" s="318"/>
      <c r="P489" s="318"/>
      <c r="Q489" s="318"/>
      <c r="R489" s="318"/>
      <c r="S489" s="318"/>
      <c r="U489" s="203" t="s">
        <v>251</v>
      </c>
      <c r="V489" s="209">
        <v>1</v>
      </c>
      <c r="W489" s="209">
        <v>2</v>
      </c>
      <c r="X489" s="209">
        <v>3</v>
      </c>
      <c r="Y489" s="209">
        <v>4</v>
      </c>
      <c r="Z489" s="209">
        <v>5</v>
      </c>
      <c r="AC489" s="318"/>
      <c r="AE489" s="203" t="s">
        <v>251</v>
      </c>
      <c r="AF489" s="209">
        <v>1</v>
      </c>
      <c r="AG489" s="209">
        <v>2</v>
      </c>
      <c r="AH489" s="209">
        <v>3</v>
      </c>
      <c r="AI489" s="209">
        <v>4</v>
      </c>
      <c r="AJ489" s="209">
        <v>5</v>
      </c>
      <c r="AM489" s="318"/>
      <c r="AO489" s="203" t="s">
        <v>251</v>
      </c>
      <c r="AP489" s="209">
        <v>1</v>
      </c>
      <c r="AQ489" s="209">
        <v>2</v>
      </c>
      <c r="AR489" s="209">
        <v>3</v>
      </c>
      <c r="AS489" s="209">
        <v>4</v>
      </c>
      <c r="AT489" s="209">
        <v>5</v>
      </c>
      <c r="AW489" s="318"/>
      <c r="AY489" s="203" t="s">
        <v>251</v>
      </c>
      <c r="AZ489" s="209">
        <v>1</v>
      </c>
      <c r="BA489" s="209">
        <v>2</v>
      </c>
      <c r="BB489" s="209">
        <v>3</v>
      </c>
      <c r="BC489" s="209">
        <v>4</v>
      </c>
      <c r="BD489" s="209">
        <v>5</v>
      </c>
      <c r="BG489" s="318"/>
      <c r="BI489" s="203" t="s">
        <v>251</v>
      </c>
      <c r="BJ489" s="209">
        <v>1</v>
      </c>
      <c r="BK489" s="209">
        <v>2</v>
      </c>
      <c r="BL489" s="209">
        <v>3</v>
      </c>
      <c r="BM489" s="209">
        <v>4</v>
      </c>
      <c r="BN489" s="209">
        <v>5</v>
      </c>
      <c r="BQ489" s="318"/>
      <c r="BS489" s="203" t="s">
        <v>251</v>
      </c>
      <c r="BT489" s="209">
        <v>1</v>
      </c>
      <c r="BU489" s="209">
        <v>2</v>
      </c>
      <c r="BV489" s="209">
        <v>3</v>
      </c>
      <c r="BW489" s="209">
        <v>4</v>
      </c>
      <c r="BX489" s="209">
        <v>5</v>
      </c>
      <c r="CA489" s="318"/>
      <c r="CC489" s="203" t="s">
        <v>251</v>
      </c>
      <c r="CD489" s="209">
        <v>1</v>
      </c>
      <c r="CE489" s="209">
        <v>2</v>
      </c>
      <c r="CF489" s="209">
        <v>3</v>
      </c>
      <c r="CG489" s="209">
        <v>4</v>
      </c>
      <c r="CH489" s="209">
        <v>5</v>
      </c>
      <c r="CK489" s="318"/>
      <c r="CM489" s="203" t="s">
        <v>251</v>
      </c>
      <c r="CN489" s="209">
        <v>1</v>
      </c>
      <c r="CO489" s="209">
        <v>2</v>
      </c>
      <c r="CP489" s="209">
        <v>3</v>
      </c>
      <c r="CQ489" s="209">
        <v>4</v>
      </c>
      <c r="CR489" s="209">
        <v>5</v>
      </c>
      <c r="CU489" s="318"/>
      <c r="CW489" s="203" t="s">
        <v>251</v>
      </c>
      <c r="CX489" s="209">
        <v>1</v>
      </c>
      <c r="CY489" s="209">
        <v>2</v>
      </c>
      <c r="CZ489" s="209">
        <v>3</v>
      </c>
      <c r="DA489" s="209">
        <v>4</v>
      </c>
      <c r="DB489" s="209">
        <v>5</v>
      </c>
      <c r="DE489" s="318"/>
      <c r="DG489" s="203" t="s">
        <v>251</v>
      </c>
      <c r="DH489" s="209">
        <v>1</v>
      </c>
      <c r="DI489" s="209">
        <v>2</v>
      </c>
      <c r="DJ489" s="209">
        <v>3</v>
      </c>
      <c r="DK489" s="209">
        <v>4</v>
      </c>
      <c r="DL489" s="209">
        <v>5</v>
      </c>
      <c r="DO489" s="318"/>
      <c r="DQ489" s="203" t="s">
        <v>251</v>
      </c>
      <c r="DR489" s="209">
        <v>1</v>
      </c>
      <c r="DS489" s="209">
        <v>2</v>
      </c>
      <c r="DT489" s="209">
        <v>3</v>
      </c>
      <c r="DU489" s="209">
        <v>4</v>
      </c>
      <c r="DV489" s="209">
        <v>5</v>
      </c>
      <c r="DY489" s="318"/>
      <c r="EA489" s="203" t="s">
        <v>251</v>
      </c>
      <c r="EB489" s="209">
        <v>1</v>
      </c>
      <c r="EC489" s="209">
        <v>2</v>
      </c>
      <c r="ED489" s="209">
        <v>3</v>
      </c>
      <c r="EE489" s="209">
        <v>4</v>
      </c>
      <c r="EF489" s="209">
        <v>5</v>
      </c>
      <c r="EI489" s="318"/>
      <c r="EK489" s="203" t="s">
        <v>251</v>
      </c>
      <c r="EL489" s="209">
        <v>1</v>
      </c>
      <c r="EM489" s="209">
        <v>2</v>
      </c>
      <c r="EN489" s="209">
        <v>3</v>
      </c>
      <c r="EO489" s="209">
        <v>4</v>
      </c>
      <c r="EP489" s="209">
        <v>5</v>
      </c>
      <c r="ES489" s="318"/>
      <c r="EU489" s="203" t="s">
        <v>251</v>
      </c>
      <c r="EV489" s="209">
        <v>1</v>
      </c>
      <c r="EW489" s="209">
        <v>2</v>
      </c>
      <c r="EX489" s="209">
        <v>3</v>
      </c>
      <c r="EY489" s="209">
        <v>4</v>
      </c>
      <c r="EZ489" s="209">
        <v>5</v>
      </c>
      <c r="FC489" s="318"/>
      <c r="FE489" s="203" t="s">
        <v>251</v>
      </c>
      <c r="FF489" s="209">
        <v>1</v>
      </c>
      <c r="FG489" s="209">
        <v>2</v>
      </c>
      <c r="FH489" s="209">
        <v>3</v>
      </c>
      <c r="FI489" s="209">
        <v>4</v>
      </c>
      <c r="FJ489" s="209">
        <v>5</v>
      </c>
      <c r="FM489" s="318"/>
      <c r="FO489" s="203" t="s">
        <v>251</v>
      </c>
      <c r="FP489" s="209">
        <v>1</v>
      </c>
      <c r="FQ489" s="209">
        <v>2</v>
      </c>
      <c r="FR489" s="209">
        <v>3</v>
      </c>
      <c r="FS489" s="209">
        <v>4</v>
      </c>
      <c r="FT489" s="209">
        <v>5</v>
      </c>
      <c r="FW489" s="318"/>
      <c r="FY489" s="203" t="s">
        <v>251</v>
      </c>
      <c r="FZ489" s="209">
        <v>1</v>
      </c>
      <c r="GA489" s="209">
        <v>2</v>
      </c>
      <c r="GB489" s="209">
        <v>3</v>
      </c>
      <c r="GC489" s="209">
        <v>4</v>
      </c>
      <c r="GD489" s="209">
        <v>5</v>
      </c>
      <c r="GG489" s="318"/>
      <c r="GI489" s="203" t="s">
        <v>251</v>
      </c>
      <c r="GJ489" s="209">
        <v>1</v>
      </c>
      <c r="GK489" s="209">
        <v>2</v>
      </c>
      <c r="GL489" s="209">
        <v>3</v>
      </c>
      <c r="GM489" s="209">
        <v>4</v>
      </c>
      <c r="GN489" s="209">
        <v>5</v>
      </c>
      <c r="GQ489" s="318"/>
      <c r="GS489" s="203" t="s">
        <v>251</v>
      </c>
      <c r="GT489" s="209">
        <v>1</v>
      </c>
      <c r="GU489" s="209">
        <v>2</v>
      </c>
      <c r="GV489" s="209">
        <v>3</v>
      </c>
      <c r="GW489" s="209">
        <v>4</v>
      </c>
      <c r="GX489" s="209">
        <v>5</v>
      </c>
      <c r="HA489" s="318"/>
      <c r="HC489" s="203" t="s">
        <v>251</v>
      </c>
      <c r="HD489" s="209">
        <v>1</v>
      </c>
      <c r="HE489" s="209">
        <v>2</v>
      </c>
      <c r="HF489" s="209">
        <v>3</v>
      </c>
      <c r="HG489" s="209">
        <v>4</v>
      </c>
      <c r="HH489" s="209">
        <v>5</v>
      </c>
      <c r="HK489" s="318"/>
      <c r="HM489" s="203" t="s">
        <v>251</v>
      </c>
      <c r="HN489" s="209">
        <v>1</v>
      </c>
      <c r="HO489" s="209">
        <v>2</v>
      </c>
      <c r="HP489" s="209">
        <v>3</v>
      </c>
      <c r="HQ489" s="209">
        <v>4</v>
      </c>
      <c r="HR489" s="209">
        <v>5</v>
      </c>
      <c r="HU489" s="318"/>
      <c r="HW489" s="203" t="s">
        <v>251</v>
      </c>
      <c r="HX489" s="209">
        <v>1</v>
      </c>
      <c r="HY489" s="209">
        <v>2</v>
      </c>
      <c r="HZ489" s="209">
        <v>3</v>
      </c>
      <c r="IA489" s="209">
        <v>4</v>
      </c>
      <c r="IB489" s="209">
        <v>5</v>
      </c>
      <c r="IE489" s="318"/>
      <c r="IG489" s="203" t="s">
        <v>251</v>
      </c>
      <c r="IH489" s="209">
        <v>1</v>
      </c>
      <c r="II489" s="209">
        <v>2</v>
      </c>
      <c r="IJ489" s="209">
        <v>3</v>
      </c>
      <c r="IK489" s="209">
        <v>4</v>
      </c>
      <c r="IL489" s="209">
        <v>5</v>
      </c>
    </row>
    <row r="490" spans="1:249">
      <c r="A490" s="354">
        <f t="shared" si="617"/>
        <v>6</v>
      </c>
      <c r="B490" s="356">
        <f t="shared" si="618"/>
        <v>4.3478260869565209E-2</v>
      </c>
      <c r="C490" s="355">
        <f t="shared" si="618"/>
        <v>0.1</v>
      </c>
      <c r="D490" s="357">
        <f t="shared" ref="D490:I490" si="621">AO480*$C490</f>
        <v>0</v>
      </c>
      <c r="E490" s="357">
        <f t="shared" si="621"/>
        <v>0</v>
      </c>
      <c r="F490" s="357">
        <f t="shared" si="621"/>
        <v>0</v>
      </c>
      <c r="G490" s="357">
        <f t="shared" si="621"/>
        <v>0</v>
      </c>
      <c r="H490" s="357">
        <f t="shared" si="621"/>
        <v>0</v>
      </c>
      <c r="I490" s="357">
        <f t="shared" si="621"/>
        <v>-5.2866554480690744E-3</v>
      </c>
      <c r="J490" s="456"/>
      <c r="K490" s="318"/>
      <c r="L490" s="318"/>
      <c r="M490" s="318"/>
      <c r="N490" s="318"/>
      <c r="O490" s="318"/>
      <c r="P490" s="318"/>
      <c r="Q490" s="318"/>
      <c r="R490" s="318"/>
      <c r="S490" s="208">
        <f>IF(AND(U490&gt;=0,U491&lt;=Y$468,U491&gt;0),($L$18+(U490/Y$460)*($M$18+(U490/Y$460)*($N$18+(U490/Y$460)*($O$18+(U490/Y$460)*($P$18+(U490/Y$460)*($Q$18+(U490/Y$460)*$R$18))))))^2+4*($L$18+((0.05+U490)/Y$460)*($M$18+((0.05+U490)/Y$460)*($N$18+((0.05+U490)/Y$460)*($O$18+((0.05+U490)/Y$460)*($P$18+((0.05+U490)/Y$460)*($Q$18+((0.05+U490)/Y$460)*$R$18))))))^2+($L$18+(U491/Y$460)*($M$18+(U491/Y$460)*($N$18+(U491/Y$460)*($O$18+(U491/Y$460)*($P$18+(U491/Y$460)*($Q$18+(U491/Y$460)*$R$18))))))^2,0)</f>
        <v>0</v>
      </c>
      <c r="T490" s="328">
        <v>0</v>
      </c>
      <c r="U490" s="328">
        <f>IF($T490&lt;=Y$5,$T490,0)</f>
        <v>0</v>
      </c>
      <c r="V490" s="329">
        <f>IF(AND(U490&gt;=U$467,U491&lt;=U$468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W490" s="329">
        <f>IF(AND(U490&gt;=V$467,U491&lt;=V$468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X490" s="329">
        <f>IF(AND(U490&gt;=W$467,U491&lt;=W$468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Y490" s="329">
        <f>IF(AND(U490&gt;=X$467,U491&lt;=X$468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Z490" s="329">
        <f>IF(AND(U490&gt;=Y$467,U491&lt;=Y$468,U491&gt;0),($L$18+(U490/Y$5)*($M$18+(U490/Y$5)*($N$18+(U490/Y$5)*($O$18+(U490/Y$5)*($P$18+(U490/Y$5)*($Q$18+(U490/Y$5)*$R$18))))))^2+4*($L$18+((0.05+U490)/Y$5)*($M$18+((0.05+U490)/Y$5)*($N$18+((0.05+U490)/Y$5)*($O$18+((0.05+U490)/Y$5)*($P$18+((0.05+U490)/Y$5)*($Q$18+((0.05+U490)/Y$5)*$R$18))))))^2+($L$18+(U491/Y$5)*($M$18+(U491/Y$5)*($N$18+(U491/Y$5)*($O$18+(U491/Y$5)*($P$18+(U491/Y$5)*($Q$18+(U491/Y$5)*$R$18))))))^2,0)</f>
        <v>0</v>
      </c>
      <c r="AA490" s="329">
        <f>V490</f>
        <v>0</v>
      </c>
      <c r="AB490" s="170">
        <f t="shared" ref="AB490:AB553" si="622">IF(AND(U490&lt;((U$467)),U490&gt;=ROUND(Y$460*0.01,1)),S490,0)</f>
        <v>0</v>
      </c>
      <c r="AC490" s="208">
        <f>IF(AND(AE490&gt;=0,AE491&lt;=AI$468,AE491&gt;0),($L$18+(AE490/AI$460)*($M$18+(AE490/AI$460)*($N$18+(AE490/AI$460)*($O$18+(AE490/AI$460)*($P$18+(AE490/AI$460)*($Q$18+(AE490/AI$460)*$R$18))))))^2+4*($L$18+((0.05+AE490)/AI$460)*($M$18+((0.05+AE490)/AI$460)*($N$18+((0.05+AE490)/AI$460)*($O$18+((0.05+AE490)/AI$460)*($P$18+((0.05+AE490)/AI$460)*($Q$18+((0.05+AE490)/AI$460)*$R$18))))))^2+($L$18+(AE491/AI$460)*($M$18+(AE491/AI$460)*($N$18+(AE491/AI$460)*($O$18+(AE491/AI$460)*($P$18+(AE491/AI$460)*($Q$18+(AE491/AI$460)*$R$18))))))^2,0)</f>
        <v>0</v>
      </c>
      <c r="AD490" s="328">
        <v>0</v>
      </c>
      <c r="AE490" s="328">
        <f>IF($T490&lt;=AI$5,$T490,0)</f>
        <v>0</v>
      </c>
      <c r="AF490" s="329">
        <f>IF(AND(AE490&gt;=AE$467,AE491&lt;=AE$468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G490" s="329">
        <f>IF(AND(AE490&gt;=AF$467,AE491&lt;=AF$468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H490" s="329">
        <f>IF(AND(AE490&gt;=AG$467,AE491&lt;=AG$468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I490" s="329">
        <f>IF(AND(AE490&gt;=AH$467,AE491&lt;=AH$468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J490" s="329">
        <f>IF(AND(AE490&gt;=AI$467,AE491&lt;=AI$468,AE491&gt;0),($L$18+(AE490/AI$5)*($M$18+(AE490/AI$5)*($N$18+(AE490/AI$5)*($O$18+(AE490/AI$5)*($P$18+(AE490/AI$5)*($Q$18+(AE490/AI$5)*$R$18))))))^2+4*($L$18+((0.05+AE490)/AI$5)*($M$18+((0.05+AE490)/AI$5)*($N$18+((0.05+AE490)/AI$5)*($O$18+((0.05+AE490)/AI$5)*($P$18+((0.05+AE490)/AI$5)*($Q$18+((0.05+AE490)/AI$5)*$R$18))))))^2+($L$18+(AE491/AI$5)*($M$18+(AE491/AI$5)*($N$18+(AE491/AI$5)*($O$18+(AE491/AI$5)*($P$18+(AE491/AI$5)*($Q$18+(AE491/AI$5)*$R$18))))))^2,0)</f>
        <v>0</v>
      </c>
      <c r="AK490" s="329">
        <f>AF490</f>
        <v>0</v>
      </c>
      <c r="AL490" s="170">
        <f>IF(AND(AE490&lt;((AE$467)),AE490&gt;=ROUND(AI$460*0.01,1)),AC490,0)</f>
        <v>0</v>
      </c>
      <c r="AM490" s="208">
        <f>IF(AND(AO490&gt;=0,AO491&lt;=AS$468,AO491&gt;0),($L$18+(AO490/AS$460)*($M$18+(AO490/AS$460)*($N$18+(AO490/AS$460)*($O$18+(AO490/AS$460)*($P$18+(AO490/AS$460)*($Q$18+(AO490/AS$460)*$R$18))))))^2+4*($L$18+((0.05+AO490)/AS$460)*($M$18+((0.05+AO490)/AS$460)*($N$18+((0.05+AO490)/AS$460)*($O$18+((0.05+AO490)/AS$460)*($P$18+((0.05+AO490)/AS$460)*($Q$18+((0.05+AO490)/AS$460)*$R$18))))))^2+($L$18+(AO491/AS$460)*($M$18+(AO491/AS$460)*($N$18+(AO491/AS$460)*($O$18+(AO491/AS$460)*($P$18+(AO491/AS$460)*($Q$18+(AO491/AS$460)*$R$18))))))^2,0)</f>
        <v>0</v>
      </c>
      <c r="AN490" s="328">
        <v>0</v>
      </c>
      <c r="AO490" s="328">
        <f>IF($T490&lt;=AS$5,$T490,0)</f>
        <v>0</v>
      </c>
      <c r="AP490" s="329">
        <f>IF(AND(AO490&gt;=AO$467,AO491&lt;=AO$468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Q490" s="329">
        <f>IF(AND(AO490&gt;=AP$467,AO491&lt;=AP$468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R490" s="329">
        <f>IF(AND(AO490&gt;=AQ$467,AO491&lt;=AQ$468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S490" s="329">
        <f>IF(AND(AO490&gt;=AR$467,AO491&lt;=AR$468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T490" s="329">
        <f>IF(AND(AO490&gt;=AS$467,AO491&lt;=AS$468,AO491&gt;0),($L$18+(AO490/AS$5)*($M$18+(AO490/AS$5)*($N$18+(AO490/AS$5)*($O$18+(AO490/AS$5)*($P$18+(AO490/AS$5)*($Q$18+(AO490/AS$5)*$R$18))))))^2+4*($L$18+((0.05+AO490)/AS$5)*($M$18+((0.05+AO490)/AS$5)*($N$18+((0.05+AO490)/AS$5)*($O$18+((0.05+AO490)/AS$5)*($P$18+((0.05+AO490)/AS$5)*($Q$18+((0.05+AO490)/AS$5)*$R$18))))))^2+($L$18+(AO491/AS$5)*($M$18+(AO491/AS$5)*($N$18+(AO491/AS$5)*($O$18+(AO491/AS$5)*($P$18+(AO491/AS$5)*($Q$18+(AO491/AS$5)*$R$18))))))^2,0)</f>
        <v>0</v>
      </c>
      <c r="AU490" s="329">
        <f>AP490</f>
        <v>0</v>
      </c>
      <c r="AV490" s="170">
        <f>IF(AND(AO490&lt;((AO$467)),AO490&gt;=ROUND(AS$460*0.01,1)),AM490,0)</f>
        <v>0</v>
      </c>
      <c r="AW490" s="208">
        <f>IF(AND(AY490&gt;=0,AY491&lt;=BC$468,AY491&gt;0),($L$18+(AY490/BC$460)*($M$18+(AY490/BC$460)*($N$18+(AY490/BC$460)*($O$18+(AY490/BC$460)*($P$18+(AY490/BC$460)*($Q$18+(AY490/BC$460)*$R$18))))))^2+4*($L$18+((0.05+AY490)/BC$460)*($M$18+((0.05+AY490)/BC$460)*($N$18+((0.05+AY490)/BC$460)*($O$18+((0.05+AY490)/BC$460)*($P$18+((0.05+AY490)/BC$460)*($Q$18+((0.05+AY490)/BC$460)*$R$18))))))^2+($L$18+(AY491/BC$460)*($M$18+(AY491/BC$460)*($N$18+(AY491/BC$460)*($O$18+(AY491/BC$460)*($P$18+(AY491/BC$460)*($Q$18+(AY491/BC$460)*$R$18))))))^2,0)</f>
        <v>0</v>
      </c>
      <c r="AX490" s="328">
        <v>0</v>
      </c>
      <c r="AY490" s="328">
        <f>IF($T490&lt;=BC$5,$T490,0)</f>
        <v>0</v>
      </c>
      <c r="AZ490" s="329">
        <f>IF(AND(AY490&gt;=AY$467,AY491&lt;=AY$468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A490" s="329">
        <f>IF(AND(AY490&gt;=AZ$467,AY491&lt;=AZ$468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B490" s="329">
        <f>IF(AND(AY490&gt;=BA$467,AY491&lt;=BA$468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C490" s="329">
        <f>IF(AND(AY490&gt;=BB$467,AY491&lt;=BB$468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D490" s="329">
        <f>IF(AND(AY490&gt;=BC$467,AY491&lt;=BC$468,AY491&gt;0),($L$18+(AY490/BC$5)*($M$18+(AY490/BC$5)*($N$18+(AY490/BC$5)*($O$18+(AY490/BC$5)*($P$18+(AY490/BC$5)*($Q$18+(AY490/BC$5)*$R$18))))))^2+4*($L$18+((0.05+AY490)/BC$5)*($M$18+((0.05+AY490)/BC$5)*($N$18+((0.05+AY490)/BC$5)*($O$18+((0.05+AY490)/BC$5)*($P$18+((0.05+AY490)/BC$5)*($Q$18+((0.05+AY490)/BC$5)*$R$18))))))^2+($L$18+(AY491/BC$5)*($M$18+(AY491/BC$5)*($N$18+(AY491/BC$5)*($O$18+(AY491/BC$5)*($P$18+(AY491/BC$5)*($Q$18+(AY491/BC$5)*$R$18))))))^2,0)</f>
        <v>0</v>
      </c>
      <c r="BE490" s="329">
        <f>AZ490</f>
        <v>0</v>
      </c>
      <c r="BF490" s="170">
        <f>IF(AND(AY490&lt;((AY$467)),AY490&gt;=ROUND(BC$460*0.01,1)),AW490,0)</f>
        <v>0</v>
      </c>
      <c r="BG490" s="208">
        <f>IF(AND(BI490&gt;=0,BI491&lt;=BM$468,BI491&gt;0),($L$18+(BI490/BM$460)*($M$18+(BI490/BM$460)*($N$18+(BI490/BM$460)*($O$18+(BI490/BM$460)*($P$18+(BI490/BM$460)*($Q$18+(BI490/BM$460)*$R$18))))))^2+4*($L$18+((0.05+BI490)/BM$460)*($M$18+((0.05+BI490)/BM$460)*($N$18+((0.05+BI490)/BM$460)*($O$18+((0.05+BI490)/BM$460)*($P$18+((0.05+BI490)/BM$460)*($Q$18+((0.05+BI490)/BM$460)*$R$18))))))^2+($L$18+(BI491/BM$460)*($M$18+(BI491/BM$460)*($N$18+(BI491/BM$460)*($O$18+(BI491/BM$460)*($P$18+(BI491/BM$460)*($Q$18+(BI491/BM$460)*$R$18))))))^2,0)</f>
        <v>0</v>
      </c>
      <c r="BH490" s="328">
        <v>0</v>
      </c>
      <c r="BI490" s="328">
        <f>IF($T490&lt;=BM$5,$T490,0)</f>
        <v>0</v>
      </c>
      <c r="BJ490" s="329">
        <f>IF(AND(BI490&gt;=BI$467,BI491&lt;=BI$468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K490" s="329">
        <f>IF(AND(BI490&gt;=BJ$467,BI491&lt;=BJ$468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L490" s="329">
        <f>IF(AND(BI490&gt;=BK$467,BI491&lt;=BK$468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M490" s="329">
        <f>IF(AND(BI490&gt;=BL$467,BI491&lt;=BL$468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N490" s="329">
        <f>IF(AND(BI490&gt;=BM$467,BI491&lt;=BM$468,BI491&gt;0),($L$18+(BI490/BM$5)*($M$18+(BI490/BM$5)*($N$18+(BI490/BM$5)*($O$18+(BI490/BM$5)*($P$18+(BI490/BM$5)*($Q$18+(BI490/BM$5)*$R$18))))))^2+4*($L$18+((0.05+BI490)/BM$5)*($M$18+((0.05+BI490)/BM$5)*($N$18+((0.05+BI490)/BM$5)*($O$18+((0.05+BI490)/BM$5)*($P$18+((0.05+BI490)/BM$5)*($Q$18+((0.05+BI490)/BM$5)*$R$18))))))^2+($L$18+(BI491/BM$5)*($M$18+(BI491/BM$5)*($N$18+(BI491/BM$5)*($O$18+(BI491/BM$5)*($P$18+(BI491/BM$5)*($Q$18+(BI491/BM$5)*$R$18))))))^2,0)</f>
        <v>0</v>
      </c>
      <c r="BO490" s="329">
        <f>BJ490</f>
        <v>0</v>
      </c>
      <c r="BP490" s="170">
        <f>IF(AND(BI490&lt;((BI$467)),BI490&gt;=ROUND(BM$460*0.01,1)),BG490,0)</f>
        <v>0</v>
      </c>
      <c r="BQ490" s="208">
        <f>IF(AND(BS490&gt;=0,BS491&lt;=BW$468,BS491&gt;0),($L$18+(BS490/BW$460)*($M$18+(BS490/BW$460)*($N$18+(BS490/BW$460)*($O$18+(BS490/BW$460)*($P$18+(BS490/BW$460)*($Q$18+(BS490/BW$460)*$R$18))))))^2+4*($L$18+((0.05+BS490)/BW$460)*($M$18+((0.05+BS490)/BW$460)*($N$18+((0.05+BS490)/BW$460)*($O$18+((0.05+BS490)/BW$460)*($P$18+((0.05+BS490)/BW$460)*($Q$18+((0.05+BS490)/BW$460)*$R$18))))))^2+($L$18+(BS491/BW$460)*($M$18+(BS491/BW$460)*($N$18+(BS491/BW$460)*($O$18+(BS491/BW$460)*($P$18+(BS491/BW$460)*($Q$18+(BS491/BW$460)*$R$18))))))^2,0)</f>
        <v>0</v>
      </c>
      <c r="BR490" s="328">
        <v>0</v>
      </c>
      <c r="BS490" s="328">
        <f>IF($T490&lt;=BW$5,$T490,0)</f>
        <v>0</v>
      </c>
      <c r="BT490" s="329">
        <f>IF(AND(BS490&gt;=BS$467,BS491&lt;=BS$468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U490" s="329">
        <f>IF(AND(BS490&gt;=BT$467,BS491&lt;=BT$468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V490" s="329">
        <f>IF(AND(BS490&gt;=BU$467,BS491&lt;=BU$468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W490" s="329">
        <f>IF(AND(BS490&gt;=BV$467,BS491&lt;=BV$468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X490" s="329">
        <f>IF(AND(BS490&gt;=BW$467,BS491&lt;=BW$468,BS491&gt;0),($L$18+(BS490/BW$5)*($M$18+(BS490/BW$5)*($N$18+(BS490/BW$5)*($O$18+(BS490/BW$5)*($P$18+(BS490/BW$5)*($Q$18+(BS490/BW$5)*$R$18))))))^2+4*($L$18+((0.05+BS490)/BW$5)*($M$18+((0.05+BS490)/BW$5)*($N$18+((0.05+BS490)/BW$5)*($O$18+((0.05+BS490)/BW$5)*($P$18+((0.05+BS490)/BW$5)*($Q$18+((0.05+BS490)/BW$5)*$R$18))))))^2+($L$18+(BS491/BW$5)*($M$18+(BS491/BW$5)*($N$18+(BS491/BW$5)*($O$18+(BS491/BW$5)*($P$18+(BS491/BW$5)*($Q$18+(BS491/BW$5)*$R$18))))))^2,0)</f>
        <v>0</v>
      </c>
      <c r="BY490" s="329">
        <f>BT490</f>
        <v>0</v>
      </c>
      <c r="BZ490" s="170">
        <f>IF(AND(BS490&lt;((BS$467)),BS490&gt;=ROUND(BW$460*0.01,1)),BQ490,0)</f>
        <v>0</v>
      </c>
      <c r="CA490" s="208">
        <f>IF(AND(CC490&gt;=0,CC491&lt;=CG$468,CC491&gt;0),($L$18+(CC490/CG$460)*($M$18+(CC490/CG$460)*($N$18+(CC490/CG$460)*($O$18+(CC490/CG$460)*($P$18+(CC490/CG$460)*($Q$18+(CC490/CG$460)*$R$18))))))^2+4*($L$18+((0.05+CC490)/CG$460)*($M$18+((0.05+CC490)/CG$460)*($N$18+((0.05+CC490)/CG$460)*($O$18+((0.05+CC490)/CG$460)*($P$18+((0.05+CC490)/CG$460)*($Q$18+((0.05+CC490)/CG$460)*$R$18))))))^2+($L$18+(CC491/CG$460)*($M$18+(CC491/CG$460)*($N$18+(CC491/CG$460)*($O$18+(CC491/CG$460)*($P$18+(CC491/CG$460)*($Q$18+(CC491/CG$460)*$R$18))))))^2,0)</f>
        <v>0</v>
      </c>
      <c r="CB490" s="328">
        <v>0</v>
      </c>
      <c r="CC490" s="328">
        <f>IF($T490&lt;=CG$5,$T490,0)</f>
        <v>0</v>
      </c>
      <c r="CD490" s="329">
        <f>IF(AND(CC490&gt;=CC$467,CC491&lt;=CC$468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E490" s="329">
        <f>IF(AND(CC490&gt;=CD$467,CC491&lt;=CD$468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F490" s="329">
        <f>IF(AND(CC490&gt;=CE$467,CC491&lt;=CE$468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G490" s="329">
        <f>IF(AND(CC490&gt;=CF$467,CC491&lt;=CF$468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H490" s="329">
        <f>IF(AND(CC490&gt;=CG$467,CC491&lt;=CG$468,CC491&gt;0),($L$18+(CC490/CG$5)*($M$18+(CC490/CG$5)*($N$18+(CC490/CG$5)*($O$18+(CC490/CG$5)*($P$18+(CC490/CG$5)*($Q$18+(CC490/CG$5)*$R$18))))))^2+4*($L$18+((0.05+CC490)/CG$5)*($M$18+((0.05+CC490)/CG$5)*($N$18+((0.05+CC490)/CG$5)*($O$18+((0.05+CC490)/CG$5)*($P$18+((0.05+CC490)/CG$5)*($Q$18+((0.05+CC490)/CG$5)*$R$18))))))^2+($L$18+(CC491/CG$5)*($M$18+(CC491/CG$5)*($N$18+(CC491/CG$5)*($O$18+(CC491/CG$5)*($P$18+(CC491/CG$5)*($Q$18+(CC491/CG$5)*$R$18))))))^2,0)</f>
        <v>0</v>
      </c>
      <c r="CI490" s="329">
        <f>CD490</f>
        <v>0</v>
      </c>
      <c r="CJ490" s="170">
        <f>IF(AND(CC490&lt;((CC$467)),CC490&gt;=ROUND(CG$460*0.01,1)),CA490,0)</f>
        <v>0</v>
      </c>
      <c r="CK490" s="208">
        <f>IF(AND(CM490&gt;=0,CM491&lt;=CQ$468,CM491&gt;0),($L$18+(CM490/CQ$460)*($M$18+(CM490/CQ$460)*($N$18+(CM490/CQ$460)*($O$18+(CM490/CQ$460)*($P$18+(CM490/CQ$460)*($Q$18+(CM490/CQ$460)*$R$18))))))^2+4*($L$18+((0.05+CM490)/CQ$460)*($M$18+((0.05+CM490)/CQ$460)*($N$18+((0.05+CM490)/CQ$460)*($O$18+((0.05+CM490)/CQ$460)*($P$18+((0.05+CM490)/CQ$460)*($Q$18+((0.05+CM490)/CQ$460)*$R$18))))))^2+($L$18+(CM491/CQ$460)*($M$18+(CM491/CQ$460)*($N$18+(CM491/CQ$460)*($O$18+(CM491/CQ$460)*($P$18+(CM491/CQ$460)*($Q$18+(CM491/CQ$460)*$R$18))))))^2,0)</f>
        <v>0</v>
      </c>
      <c r="CL490" s="328">
        <v>0</v>
      </c>
      <c r="CM490" s="328">
        <f>IF($T490&lt;=CQ$5,$T490,0)</f>
        <v>0</v>
      </c>
      <c r="CN490" s="329">
        <f>IF(AND(CM490&gt;=CM$467,CM491&lt;=CM$468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O490" s="329">
        <f>IF(AND(CM490&gt;=CN$467,CM491&lt;=CN$468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P490" s="329">
        <f>IF(AND(CM490&gt;=CO$467,CM491&lt;=CO$468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Q490" s="329">
        <f>IF(AND(CM490&gt;=CP$467,CM491&lt;=CP$468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R490" s="329">
        <f>IF(AND(CM490&gt;=CQ$467,CM491&lt;=CQ$468,CM491&gt;0),($L$18+(CM490/CQ$5)*($M$18+(CM490/CQ$5)*($N$18+(CM490/CQ$5)*($O$18+(CM490/CQ$5)*($P$18+(CM490/CQ$5)*($Q$18+(CM490/CQ$5)*$R$18))))))^2+4*($L$18+((0.05+CM490)/CQ$5)*($M$18+((0.05+CM490)/CQ$5)*($N$18+((0.05+CM490)/CQ$5)*($O$18+((0.05+CM490)/CQ$5)*($P$18+((0.05+CM490)/CQ$5)*($Q$18+((0.05+CM490)/CQ$5)*$R$18))))))^2+($L$18+(CM491/CQ$5)*($M$18+(CM491/CQ$5)*($N$18+(CM491/CQ$5)*($O$18+(CM491/CQ$5)*($P$18+(CM491/CQ$5)*($Q$18+(CM491/CQ$5)*$R$18))))))^2,0)</f>
        <v>0</v>
      </c>
      <c r="CS490" s="329">
        <f>CN490</f>
        <v>0</v>
      </c>
      <c r="CT490" s="170">
        <f>IF(AND(CM490&lt;((CM$467)),CM490&gt;=ROUND(CQ$460*0.01,1)),CK490,0)</f>
        <v>0</v>
      </c>
      <c r="CU490" s="208">
        <f>IF(AND(CW490&gt;=0,CW491&lt;=DA$468,CW491&gt;0),($L$18+(CW490/DA$460)*($M$18+(CW490/DA$460)*($N$18+(CW490/DA$460)*($O$18+(CW490/DA$460)*($P$18+(CW490/DA$460)*($Q$18+(CW490/DA$460)*$R$18))))))^2+4*($L$18+((0.05+CW490)/DA$460)*($M$18+((0.05+CW490)/DA$460)*($N$18+((0.05+CW490)/DA$460)*($O$18+((0.05+CW490)/DA$460)*($P$18+((0.05+CW490)/DA$460)*($Q$18+((0.05+CW490)/DA$460)*$R$18))))))^2+($L$18+(CW491/DA$460)*($M$18+(CW491/DA$460)*($N$18+(CW491/DA$460)*($O$18+(CW491/DA$460)*($P$18+(CW491/DA$460)*($Q$18+(CW491/DA$460)*$R$18))))))^2,0)</f>
        <v>0</v>
      </c>
      <c r="CV490" s="328">
        <v>0</v>
      </c>
      <c r="CW490" s="328">
        <f>IF($T490&lt;=DA$5,$T490,0)</f>
        <v>0</v>
      </c>
      <c r="CX490" s="329">
        <f>IF(AND(CW490&gt;=CW$467,CW491&lt;=CW$468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Y490" s="329">
        <f>IF(AND(CW490&gt;=CX$467,CW491&lt;=CX$468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Z490" s="329">
        <f>IF(AND(CW490&gt;=CY$467,CW491&lt;=CY$468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A490" s="329">
        <f>IF(AND(CW490&gt;=CZ$467,CW491&lt;=CZ$468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B490" s="329">
        <f>IF(AND(CW490&gt;=DA$467,CW491&lt;=DA$468,CW491&gt;0),($L$18+(CW490/DA$5)*($M$18+(CW490/DA$5)*($N$18+(CW490/DA$5)*($O$18+(CW490/DA$5)*($P$18+(CW490/DA$5)*($Q$18+(CW490/DA$5)*$R$18))))))^2+4*($L$18+((0.05+CW490)/DA$5)*($M$18+((0.05+CW490)/DA$5)*($N$18+((0.05+CW490)/DA$5)*($O$18+((0.05+CW490)/DA$5)*($P$18+((0.05+CW490)/DA$5)*($Q$18+((0.05+CW490)/DA$5)*$R$18))))))^2+($L$18+(CW491/DA$5)*($M$18+(CW491/DA$5)*($N$18+(CW491/DA$5)*($O$18+(CW491/DA$5)*($P$18+(CW491/DA$5)*($Q$18+(CW491/DA$5)*$R$18))))))^2,0)</f>
        <v>0</v>
      </c>
      <c r="DC490" s="329">
        <f>CX490</f>
        <v>0</v>
      </c>
      <c r="DD490" s="170">
        <f>IF(AND(CW490&lt;((CW$467)),CW490&gt;=ROUND(DA$460*0.01,1)),CU490,0)</f>
        <v>0</v>
      </c>
      <c r="DE490" s="208">
        <f>IF(AND(DG490&gt;=0,DG491&lt;=DK$468,DG491&gt;0),($L$18+(DG490/DK$460)*($M$18+(DG490/DK$460)*($N$18+(DG490/DK$460)*($O$18+(DG490/DK$460)*($P$18+(DG490/DK$460)*($Q$18+(DG490/DK$460)*$R$18))))))^2+4*($L$18+((0.05+DG490)/DK$460)*($M$18+((0.05+DG490)/DK$460)*($N$18+((0.05+DG490)/DK$460)*($O$18+((0.05+DG490)/DK$460)*($P$18+((0.05+DG490)/DK$460)*($Q$18+((0.05+DG490)/DK$460)*$R$18))))))^2+($L$18+(DG491/DK$460)*($M$18+(DG491/DK$460)*($N$18+(DG491/DK$460)*($O$18+(DG491/DK$460)*($P$18+(DG491/DK$460)*($Q$18+(DG491/DK$460)*$R$18))))))^2,0)</f>
        <v>0</v>
      </c>
      <c r="DF490" s="328">
        <v>0</v>
      </c>
      <c r="DG490" s="328">
        <f>IF($T490&lt;=DK$5,$T490,0)</f>
        <v>0</v>
      </c>
      <c r="DH490" s="329">
        <f>IF(AND(DG490&gt;=DG$467,DG491&lt;=DG$468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I490" s="329">
        <f>IF(AND(DG490&gt;=DH$467,DG491&lt;=DH$468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J490" s="329">
        <f>IF(AND(DG490&gt;=DI$467,DG491&lt;=DI$468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K490" s="329">
        <f>IF(AND(DG490&gt;=DJ$467,DG491&lt;=DJ$468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L490" s="329">
        <f>IF(AND(DG490&gt;=DK$467,DG491&lt;=DK$468,DG491&gt;0),($L$18+(DG490/DK$5)*($M$18+(DG490/DK$5)*($N$18+(DG490/DK$5)*($O$18+(DG490/DK$5)*($P$18+(DG490/DK$5)*($Q$18+(DG490/DK$5)*$R$18))))))^2+4*($L$18+((0.05+DG490)/DK$5)*($M$18+((0.05+DG490)/DK$5)*($N$18+((0.05+DG490)/DK$5)*($O$18+((0.05+DG490)/DK$5)*($P$18+((0.05+DG490)/DK$5)*($Q$18+((0.05+DG490)/DK$5)*$R$18))))))^2+($L$18+(DG491/DK$5)*($M$18+(DG491/DK$5)*($N$18+(DG491/DK$5)*($O$18+(DG491/DK$5)*($P$18+(DG491/DK$5)*($Q$18+(DG491/DK$5)*$R$18))))))^2,0)</f>
        <v>0</v>
      </c>
      <c r="DM490" s="329">
        <f>DH490</f>
        <v>0</v>
      </c>
      <c r="DN490" s="170">
        <f>IF(AND(DG490&lt;((DG$467)),DG490&gt;=ROUND(DK$460*0.01,1)),DE490,0)</f>
        <v>0</v>
      </c>
      <c r="DO490" s="208">
        <f>IF(AND(DQ490&gt;=0,DQ491&lt;=DU$468,DQ491&gt;0),($L$18+(DQ490/DU$460)*($M$18+(DQ490/DU$460)*($N$18+(DQ490/DU$460)*($O$18+(DQ490/DU$460)*($P$18+(DQ490/DU$460)*($Q$18+(DQ490/DU$460)*$R$18))))))^2+4*($L$18+((0.05+DQ490)/DU$460)*($M$18+((0.05+DQ490)/DU$460)*($N$18+((0.05+DQ490)/DU$460)*($O$18+((0.05+DQ490)/DU$460)*($P$18+((0.05+DQ490)/DU$460)*($Q$18+((0.05+DQ490)/DU$460)*$R$18))))))^2+($L$18+(DQ491/DU$460)*($M$18+(DQ491/DU$460)*($N$18+(DQ491/DU$460)*($O$18+(DQ491/DU$460)*($P$18+(DQ491/DU$460)*($Q$18+(DQ491/DU$460)*$R$18))))))^2,0)</f>
        <v>0</v>
      </c>
      <c r="DP490" s="328">
        <v>0</v>
      </c>
      <c r="DQ490" s="328">
        <f>IF($T490&lt;=DU$5,$T490,0)</f>
        <v>0</v>
      </c>
      <c r="DR490" s="329">
        <f>IF(AND(DQ490&gt;=DQ$467,DQ491&lt;=DQ$468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S490" s="329">
        <f>IF(AND(DQ490&gt;=DR$467,DQ491&lt;=DR$468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T490" s="329">
        <f>IF(AND(DQ490&gt;=DS$467,DQ491&lt;=DS$468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U490" s="329">
        <f>IF(AND(DQ490&gt;=DT$467,DQ491&lt;=DT$468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V490" s="329">
        <f>IF(AND(DQ490&gt;=DU$467,DQ491&lt;=DU$468,DQ491&gt;0),($L$18+(DQ490/DU$5)*($M$18+(DQ490/DU$5)*($N$18+(DQ490/DU$5)*($O$18+(DQ490/DU$5)*($P$18+(DQ490/DU$5)*($Q$18+(DQ490/DU$5)*$R$18))))))^2+4*($L$18+((0.05+DQ490)/DU$5)*($M$18+((0.05+DQ490)/DU$5)*($N$18+((0.05+DQ490)/DU$5)*($O$18+((0.05+DQ490)/DU$5)*($P$18+((0.05+DQ490)/DU$5)*($Q$18+((0.05+DQ490)/DU$5)*$R$18))))))^2+($L$18+(DQ491/DU$5)*($M$18+(DQ491/DU$5)*($N$18+(DQ491/DU$5)*($O$18+(DQ491/DU$5)*($P$18+(DQ491/DU$5)*($Q$18+(DQ491/DU$5)*$R$18))))))^2,0)</f>
        <v>0</v>
      </c>
      <c r="DW490" s="329">
        <f>DR490</f>
        <v>0</v>
      </c>
      <c r="DX490" s="170">
        <f>IF(AND(DQ490&lt;((DQ$467)),DQ490&gt;=ROUND(DU$460*0.01,1)),DO490,0)</f>
        <v>0</v>
      </c>
      <c r="DY490" s="208">
        <f>IF(AND(EA490&gt;=0,EA491&lt;=EE$468,EA491&gt;0),($L$18+(EA490/EE$460)*($M$18+(EA490/EE$460)*($N$18+(EA490/EE$460)*($O$18+(EA490/EE$460)*($P$18+(EA490/EE$460)*($Q$18+(EA490/EE$460)*$R$18))))))^2+4*($L$18+((0.05+EA490)/EE$460)*($M$18+((0.05+EA490)/EE$460)*($N$18+((0.05+EA490)/EE$460)*($O$18+((0.05+EA490)/EE$460)*($P$18+((0.05+EA490)/EE$460)*($Q$18+((0.05+EA490)/EE$460)*$R$18))))))^2+($L$18+(EA491/EE$460)*($M$18+(EA491/EE$460)*($N$18+(EA491/EE$460)*($O$18+(EA491/EE$460)*($P$18+(EA491/EE$460)*($Q$18+(EA491/EE$460)*$R$18))))))^2,0)</f>
        <v>0</v>
      </c>
      <c r="DZ490" s="328">
        <v>0</v>
      </c>
      <c r="EA490" s="328">
        <f>IF($T490&lt;=EE$5,$T490,0)</f>
        <v>0</v>
      </c>
      <c r="EB490" s="329">
        <f>IF(AND(EA490&gt;=EA$467,EA491&lt;=EA$468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C490" s="329">
        <f>IF(AND(EA490&gt;=EB$467,EA491&lt;=EB$468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D490" s="329">
        <f>IF(AND(EA490&gt;=EC$467,EA491&lt;=EC$468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E490" s="329">
        <f>IF(AND(EA490&gt;=ED$467,EA491&lt;=ED$468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F490" s="329">
        <f>IF(AND(EA490&gt;=EE$467,EA491&lt;=EE$468,EA491&gt;0),($L$18+(EA490/EE$5)*($M$18+(EA490/EE$5)*($N$18+(EA490/EE$5)*($O$18+(EA490/EE$5)*($P$18+(EA490/EE$5)*($Q$18+(EA490/EE$5)*$R$18))))))^2+4*($L$18+((0.05+EA490)/EE$5)*($M$18+((0.05+EA490)/EE$5)*($N$18+((0.05+EA490)/EE$5)*($O$18+((0.05+EA490)/EE$5)*($P$18+((0.05+EA490)/EE$5)*($Q$18+((0.05+EA490)/EE$5)*$R$18))))))^2+($L$18+(EA491/EE$5)*($M$18+(EA491/EE$5)*($N$18+(EA491/EE$5)*($O$18+(EA491/EE$5)*($P$18+(EA491/EE$5)*($Q$18+(EA491/EE$5)*$R$18))))))^2,0)</f>
        <v>0</v>
      </c>
      <c r="EG490" s="329">
        <f>EB490</f>
        <v>0</v>
      </c>
      <c r="EH490" s="170">
        <f>IF(AND(EA490&lt;((EA$467)),EA490&gt;=ROUND(EE$460*0.01,1)),DY490,0)</f>
        <v>0</v>
      </c>
      <c r="EI490" s="208">
        <f>IF(AND(EK490&gt;=0,EK491&lt;=EO$468,EK491&gt;0),($L$18+(EK490/EO$460)*($M$18+(EK490/EO$460)*($N$18+(EK490/EO$460)*($O$18+(EK490/EO$460)*($P$18+(EK490/EO$460)*($Q$18+(EK490/EO$460)*$R$18))))))^2+4*($L$18+((0.05+EK490)/EO$460)*($M$18+((0.05+EK490)/EO$460)*($N$18+((0.05+EK490)/EO$460)*($O$18+((0.05+EK490)/EO$460)*($P$18+((0.05+EK490)/EO$460)*($Q$18+((0.05+EK490)/EO$460)*$R$18))))))^2+($L$18+(EK491/EO$460)*($M$18+(EK491/EO$460)*($N$18+(EK491/EO$460)*($O$18+(EK491/EO$460)*($P$18+(EK491/EO$460)*($Q$18+(EK491/EO$460)*$R$18))))))^2,0)</f>
        <v>0</v>
      </c>
      <c r="EJ490" s="328">
        <v>0</v>
      </c>
      <c r="EK490" s="328">
        <f>IF($T490&lt;=EO$5,$T490,0)</f>
        <v>0</v>
      </c>
      <c r="EL490" s="329">
        <f>IF(AND(EK490&gt;=EK$467,EK491&lt;=EK$468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M490" s="329">
        <f>IF(AND(EK490&gt;=EL$467,EK491&lt;=EL$468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N490" s="329">
        <f>IF(AND(EK490&gt;=EM$467,EK491&lt;=EM$468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O490" s="329">
        <f>IF(AND(EK490&gt;=EN$467,EK491&lt;=EN$468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P490" s="329">
        <f>IF(AND(EK490&gt;=EO$467,EK491&lt;=EO$468,EK491&gt;0),($L$18+(EK490/EO$5)*($M$18+(EK490/EO$5)*($N$18+(EK490/EO$5)*($O$18+(EK490/EO$5)*($P$18+(EK490/EO$5)*($Q$18+(EK490/EO$5)*$R$18))))))^2+4*($L$18+((0.05+EK490)/EO$5)*($M$18+((0.05+EK490)/EO$5)*($N$18+((0.05+EK490)/EO$5)*($O$18+((0.05+EK490)/EO$5)*($P$18+((0.05+EK490)/EO$5)*($Q$18+((0.05+EK490)/EO$5)*$R$18))))))^2+($L$18+(EK491/EO$5)*($M$18+(EK491/EO$5)*($N$18+(EK491/EO$5)*($O$18+(EK491/EO$5)*($P$18+(EK491/EO$5)*($Q$18+(EK491/EO$5)*$R$18))))))^2,0)</f>
        <v>0</v>
      </c>
      <c r="EQ490" s="329">
        <f>EL490</f>
        <v>0</v>
      </c>
      <c r="ER490" s="170">
        <f>IF(AND(EK490&lt;((EK$467)),EK490&gt;=ROUND(EO$460*0.01,1)),EI490,0)</f>
        <v>0</v>
      </c>
      <c r="ES490" s="208">
        <f>IF(AND(EU490&gt;=0,EU491&lt;=EY$468,EU491&gt;0),($L$18+(EU490/EY$460)*($M$18+(EU490/EY$460)*($N$18+(EU490/EY$460)*($O$18+(EU490/EY$460)*($P$18+(EU490/EY$460)*($Q$18+(EU490/EY$460)*$R$18))))))^2+4*($L$18+((0.05+EU490)/EY$460)*($M$18+((0.05+EU490)/EY$460)*($N$18+((0.05+EU490)/EY$460)*($O$18+((0.05+EU490)/EY$460)*($P$18+((0.05+EU490)/EY$460)*($Q$18+((0.05+EU490)/EY$460)*$R$18))))))^2+($L$18+(EU491/EY$460)*($M$18+(EU491/EY$460)*($N$18+(EU491/EY$460)*($O$18+(EU491/EY$460)*($P$18+(EU491/EY$460)*($Q$18+(EU491/EY$460)*$R$18))))))^2,0)</f>
        <v>0</v>
      </c>
      <c r="ET490" s="328">
        <v>0</v>
      </c>
      <c r="EU490" s="328">
        <f>IF($T490&lt;=EY$5,$T490,0)</f>
        <v>0</v>
      </c>
      <c r="EV490" s="329">
        <f>IF(AND(EU490&gt;=EU$467,EU491&lt;=EU$468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W490" s="329">
        <f>IF(AND(EU490&gt;=EV$467,EU491&lt;=EV$468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X490" s="329">
        <f>IF(AND(EU490&gt;=EW$467,EU491&lt;=EW$468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Y490" s="329">
        <f>IF(AND(EU490&gt;=EX$467,EU491&lt;=EX$468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Z490" s="329">
        <f>IF(AND(EU490&gt;=EY$467,EU491&lt;=EY$468,EU491&gt;0),($L$18+(EU490/EY$5)*($M$18+(EU490/EY$5)*($N$18+(EU490/EY$5)*($O$18+(EU490/EY$5)*($P$18+(EU490/EY$5)*($Q$18+(EU490/EY$5)*$R$18))))))^2+4*($L$18+((0.05+EU490)/EY$5)*($M$18+((0.05+EU490)/EY$5)*($N$18+((0.05+EU490)/EY$5)*($O$18+((0.05+EU490)/EY$5)*($P$18+((0.05+EU490)/EY$5)*($Q$18+((0.05+EU490)/EY$5)*$R$18))))))^2+($L$18+(EU491/EY$5)*($M$18+(EU491/EY$5)*($N$18+(EU491/EY$5)*($O$18+(EU491/EY$5)*($P$18+(EU491/EY$5)*($Q$18+(EU491/EY$5)*$R$18))))))^2,0)</f>
        <v>0</v>
      </c>
      <c r="FA490" s="329">
        <f>EV490</f>
        <v>0</v>
      </c>
      <c r="FB490" s="170">
        <f>IF(AND(EU490&lt;((EU$467)),EU490&gt;=ROUND(EY$460*0.01,1)),ES490,0)</f>
        <v>0</v>
      </c>
      <c r="FC490" s="208">
        <f>IF(AND(FE490&gt;=0,FE491&lt;=FI$468,FE491&gt;0),($L$18+(FE490/FI$460)*($M$18+(FE490/FI$460)*($N$18+(FE490/FI$460)*($O$18+(FE490/FI$460)*($P$18+(FE490/FI$460)*($Q$18+(FE490/FI$460)*$R$18))))))^2+4*($L$18+((0.05+FE490)/FI$460)*($M$18+((0.05+FE490)/FI$460)*($N$18+((0.05+FE490)/FI$460)*($O$18+((0.05+FE490)/FI$460)*($P$18+((0.05+FE490)/FI$460)*($Q$18+((0.05+FE490)/FI$460)*$R$18))))))^2+($L$18+(FE491/FI$460)*($M$18+(FE491/FI$460)*($N$18+(FE491/FI$460)*($O$18+(FE491/FI$460)*($P$18+(FE491/FI$460)*($Q$18+(FE491/FI$460)*$R$18))))))^2,0)</f>
        <v>0</v>
      </c>
      <c r="FD490" s="328">
        <v>0</v>
      </c>
      <c r="FE490" s="328">
        <f>IF($T490&lt;=FI$5,$T490,0)</f>
        <v>0</v>
      </c>
      <c r="FF490" s="329">
        <f>IF(AND(FE490&gt;=FE$467,FE491&lt;=FE$468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G490" s="329">
        <f>IF(AND(FE490&gt;=FF$467,FE491&lt;=FF$468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H490" s="329">
        <f>IF(AND(FE490&gt;=FG$467,FE491&lt;=FG$468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I490" s="329">
        <f>IF(AND(FE490&gt;=FH$467,FE491&lt;=FH$468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J490" s="329">
        <f>IF(AND(FE490&gt;=FI$467,FE491&lt;=FI$468,FE491&gt;0),($L$18+(FE490/FI$5)*($M$18+(FE490/FI$5)*($N$18+(FE490/FI$5)*($O$18+(FE490/FI$5)*($P$18+(FE490/FI$5)*($Q$18+(FE490/FI$5)*$R$18))))))^2+4*($L$18+((0.05+FE490)/FI$5)*($M$18+((0.05+FE490)/FI$5)*($N$18+((0.05+FE490)/FI$5)*($O$18+((0.05+FE490)/FI$5)*($P$18+((0.05+FE490)/FI$5)*($Q$18+((0.05+FE490)/FI$5)*$R$18))))))^2+($L$18+(FE491/FI$5)*($M$18+(FE491/FI$5)*($N$18+(FE491/FI$5)*($O$18+(FE491/FI$5)*($P$18+(FE491/FI$5)*($Q$18+(FE491/FI$5)*$R$18))))))^2,0)</f>
        <v>0</v>
      </c>
      <c r="FK490" s="329">
        <f>FF490</f>
        <v>0</v>
      </c>
      <c r="FL490" s="170">
        <f>IF(AND(FE490&lt;((FE$467)),FE490&gt;=ROUND(FI$460*0.01,1)),FC490,0)</f>
        <v>0</v>
      </c>
      <c r="FM490" s="208">
        <f>IF(AND(FO490&gt;=0,FO491&lt;=FS$468,FO491&gt;0),($L$18+(FO490/FS$460)*($M$18+(FO490/FS$460)*($N$18+(FO490/FS$460)*($O$18+(FO490/FS$460)*($P$18+(FO490/FS$460)*($Q$18+(FO490/FS$460)*$R$18))))))^2+4*($L$18+((0.05+FO490)/FS$460)*($M$18+((0.05+FO490)/FS$460)*($N$18+((0.05+FO490)/FS$460)*($O$18+((0.05+FO490)/FS$460)*($P$18+((0.05+FO490)/FS$460)*($Q$18+((0.05+FO490)/FS$460)*$R$18))))))^2+($L$18+(FO491/FS$460)*($M$18+(FO491/FS$460)*($N$18+(FO491/FS$460)*($O$18+(FO491/FS$460)*($P$18+(FO491/FS$460)*($Q$18+(FO491/FS$460)*$R$18))))))^2,0)</f>
        <v>0</v>
      </c>
      <c r="FN490" s="328">
        <v>0</v>
      </c>
      <c r="FO490" s="328">
        <f>IF($T490&lt;=FS$5,$T490,0)</f>
        <v>0</v>
      </c>
      <c r="FP490" s="329">
        <f>IF(AND(FO490&gt;=FO$467,FO491&lt;=FO$468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Q490" s="329">
        <f>IF(AND(FO490&gt;=FP$467,FO491&lt;=FP$468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R490" s="329">
        <f>IF(AND(FO490&gt;=FQ$467,FO491&lt;=FQ$468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S490" s="329">
        <f>IF(AND(FO490&gt;=FR$467,FO491&lt;=FR$468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T490" s="329">
        <f>IF(AND(FO490&gt;=FS$467,FO491&lt;=FS$468,FO491&gt;0),($L$18+(FO490/FS$5)*($M$18+(FO490/FS$5)*($N$18+(FO490/FS$5)*($O$18+(FO490/FS$5)*($P$18+(FO490/FS$5)*($Q$18+(FO490/FS$5)*$R$18))))))^2+4*($L$18+((0.05+FO490)/FS$5)*($M$18+((0.05+FO490)/FS$5)*($N$18+((0.05+FO490)/FS$5)*($O$18+((0.05+FO490)/FS$5)*($P$18+((0.05+FO490)/FS$5)*($Q$18+((0.05+FO490)/FS$5)*$R$18))))))^2+($L$18+(FO491/FS$5)*($M$18+(FO491/FS$5)*($N$18+(FO491/FS$5)*($O$18+(FO491/FS$5)*($P$18+(FO491/FS$5)*($Q$18+(FO491/FS$5)*$R$18))))))^2,0)</f>
        <v>0</v>
      </c>
      <c r="FU490" s="329">
        <f>FP490</f>
        <v>0</v>
      </c>
      <c r="FV490" s="170">
        <f>IF(AND(FO490&lt;((FO$467)),FO490&gt;=ROUND(FS$460*0.01,1)),FM490,0)</f>
        <v>0</v>
      </c>
      <c r="FW490" s="208">
        <f>IF(AND(FY490&gt;=0,FY491&lt;=GC$468,FY491&gt;0),($L$18+(FY490/GC$460)*($M$18+(FY490/GC$460)*($N$18+(FY490/GC$460)*($O$18+(FY490/GC$460)*($P$18+(FY490/GC$460)*($Q$18+(FY490/GC$460)*$R$18))))))^2+4*($L$18+((0.05+FY490)/GC$460)*($M$18+((0.05+FY490)/GC$460)*($N$18+((0.05+FY490)/GC$460)*($O$18+((0.05+FY490)/GC$460)*($P$18+((0.05+FY490)/GC$460)*($Q$18+((0.05+FY490)/GC$460)*$R$18))))))^2+($L$18+(FY491/GC$460)*($M$18+(FY491/GC$460)*($N$18+(FY491/GC$460)*($O$18+(FY491/GC$460)*($P$18+(FY491/GC$460)*($Q$18+(FY491/GC$460)*$R$18))))))^2,0)</f>
        <v>0</v>
      </c>
      <c r="FX490" s="328">
        <v>0</v>
      </c>
      <c r="FY490" s="328">
        <f>IF($T490&lt;=GC$5,$T490,0)</f>
        <v>0</v>
      </c>
      <c r="FZ490" s="329">
        <f>IF(AND(FY490&gt;=FY$467,FY491&lt;=FY$468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A490" s="329">
        <f>IF(AND(FY490&gt;=FZ$467,FY491&lt;=FZ$468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B490" s="329">
        <f>IF(AND(FY490&gt;=GA$467,FY491&lt;=GA$468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C490" s="329">
        <f>IF(AND(FY490&gt;=GB$467,FY491&lt;=GB$468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D490" s="329">
        <f>IF(AND(FY490&gt;=GC$467,FY491&lt;=GC$468,FY491&gt;0),($L$18+(FY490/GC$5)*($M$18+(FY490/GC$5)*($N$18+(FY490/GC$5)*($O$18+(FY490/GC$5)*($P$18+(FY490/GC$5)*($Q$18+(FY490/GC$5)*$R$18))))))^2+4*($L$18+((0.05+FY490)/GC$5)*($M$18+((0.05+FY490)/GC$5)*($N$18+((0.05+FY490)/GC$5)*($O$18+((0.05+FY490)/GC$5)*($P$18+((0.05+FY490)/GC$5)*($Q$18+((0.05+FY490)/GC$5)*$R$18))))))^2+($L$18+(FY491/GC$5)*($M$18+(FY491/GC$5)*($N$18+(FY491/GC$5)*($O$18+(FY491/GC$5)*($P$18+(FY491/GC$5)*($Q$18+(FY491/GC$5)*$R$18))))))^2,0)</f>
        <v>0</v>
      </c>
      <c r="GE490" s="329">
        <f>FZ490</f>
        <v>0</v>
      </c>
      <c r="GF490" s="170">
        <f>IF(AND(FY490&lt;((FY$467)),FY490&gt;=ROUND(GC$460*0.01,1)),FW490,0)</f>
        <v>0</v>
      </c>
      <c r="GG490" s="208">
        <f>IF(AND(GI490&gt;=0,GI491&lt;=GM$468,GI491&gt;0),($L$18+(GI490/GM$460)*($M$18+(GI490/GM$460)*($N$18+(GI490/GM$460)*($O$18+(GI490/GM$460)*($P$18+(GI490/GM$460)*($Q$18+(GI490/GM$460)*$R$18))))))^2+4*($L$18+((0.05+GI490)/GM$460)*($M$18+((0.05+GI490)/GM$460)*($N$18+((0.05+GI490)/GM$460)*($O$18+((0.05+GI490)/GM$460)*($P$18+((0.05+GI490)/GM$460)*($Q$18+((0.05+GI490)/GM$460)*$R$18))))))^2+($L$18+(GI491/GM$460)*($M$18+(GI491/GM$460)*($N$18+(GI491/GM$460)*($O$18+(GI491/GM$460)*($P$18+(GI491/GM$460)*($Q$18+(GI491/GM$460)*$R$18))))))^2,0)</f>
        <v>0</v>
      </c>
      <c r="GH490" s="328">
        <v>0</v>
      </c>
      <c r="GI490" s="328">
        <f>IF($T490&lt;=GM$5,$T490,0)</f>
        <v>0</v>
      </c>
      <c r="GJ490" s="329">
        <f>IF(AND(GI490&gt;=GI$467,GI491&lt;=GI$468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K490" s="329">
        <f>IF(AND(GI490&gt;=GJ$467,GI491&lt;=GJ$468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L490" s="329">
        <f>IF(AND(GI490&gt;=GK$467,GI491&lt;=GK$468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M490" s="329">
        <f>IF(AND(GI490&gt;=GL$467,GI491&lt;=GL$468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N490" s="329">
        <f>IF(AND(GI490&gt;=GM$467,GI491&lt;=GM$468,GI491&gt;0),($L$18+(GI490/GM$5)*($M$18+(GI490/GM$5)*($N$18+(GI490/GM$5)*($O$18+(GI490/GM$5)*($P$18+(GI490/GM$5)*($Q$18+(GI490/GM$5)*$R$18))))))^2+4*($L$18+((0.05+GI490)/GM$5)*($M$18+((0.05+GI490)/GM$5)*($N$18+((0.05+GI490)/GM$5)*($O$18+((0.05+GI490)/GM$5)*($P$18+((0.05+GI490)/GM$5)*($Q$18+((0.05+GI490)/GM$5)*$R$18))))))^2+($L$18+(GI491/GM$5)*($M$18+(GI491/GM$5)*($N$18+(GI491/GM$5)*($O$18+(GI491/GM$5)*($P$18+(GI491/GM$5)*($Q$18+(GI491/GM$5)*$R$18))))))^2,0)</f>
        <v>0</v>
      </c>
      <c r="GO490" s="329">
        <f>GJ490</f>
        <v>0</v>
      </c>
      <c r="GP490" s="170">
        <f>IF(AND(GI490&lt;((GI$467)),GI490&gt;=ROUND(GM$460*0.01,1)),GG490,0)</f>
        <v>0</v>
      </c>
      <c r="GQ490" s="208">
        <f>IF(AND(GS490&gt;=0,GS491&lt;=GW$468,GS491&gt;0),($L$18+(GS490/GW$460)*($M$18+(GS490/GW$460)*($N$18+(GS490/GW$460)*($O$18+(GS490/GW$460)*($P$18+(GS490/GW$460)*($Q$18+(GS490/GW$460)*$R$18))))))^2+4*($L$18+((0.05+GS490)/GW$460)*($M$18+((0.05+GS490)/GW$460)*($N$18+((0.05+GS490)/GW$460)*($O$18+((0.05+GS490)/GW$460)*($P$18+((0.05+GS490)/GW$460)*($Q$18+((0.05+GS490)/GW$460)*$R$18))))))^2+($L$18+(GS491/GW$460)*($M$18+(GS491/GW$460)*($N$18+(GS491/GW$460)*($O$18+(GS491/GW$460)*($P$18+(GS491/GW$460)*($Q$18+(GS491/GW$460)*$R$18))))))^2,0)</f>
        <v>0</v>
      </c>
      <c r="GR490" s="328">
        <v>0</v>
      </c>
      <c r="GS490" s="328">
        <f>IF($T490&lt;=GW$5,$T490,0)</f>
        <v>0</v>
      </c>
      <c r="GT490" s="329">
        <f>IF(AND(GS490&gt;=GS$467,GS491&lt;=GS$468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U490" s="329">
        <f>IF(AND(GS490&gt;=GT$467,GS491&lt;=GT$468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V490" s="329">
        <f>IF(AND(GS490&gt;=GU$467,GS491&lt;=GU$468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W490" s="329">
        <f>IF(AND(GS490&gt;=GV$467,GS491&lt;=GV$468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X490" s="329">
        <f>IF(AND(GS490&gt;=GW$467,GS491&lt;=GW$468,GS491&gt;0),($L$18+(GS490/GW$5)*($M$18+(GS490/GW$5)*($N$18+(GS490/GW$5)*($O$18+(GS490/GW$5)*($P$18+(GS490/GW$5)*($Q$18+(GS490/GW$5)*$R$18))))))^2+4*($L$18+((0.05+GS490)/GW$5)*($M$18+((0.05+GS490)/GW$5)*($N$18+((0.05+GS490)/GW$5)*($O$18+((0.05+GS490)/GW$5)*($P$18+((0.05+GS490)/GW$5)*($Q$18+((0.05+GS490)/GW$5)*$R$18))))))^2+($L$18+(GS491/GW$5)*($M$18+(GS491/GW$5)*($N$18+(GS491/GW$5)*($O$18+(GS491/GW$5)*($P$18+(GS491/GW$5)*($Q$18+(GS491/GW$5)*$R$18))))))^2,0)</f>
        <v>0</v>
      </c>
      <c r="GY490" s="329">
        <f>GT490</f>
        <v>0</v>
      </c>
      <c r="GZ490" s="170">
        <f>IF(AND(GS490&lt;((GS$467)),GS490&gt;=ROUND(GW$460*0.01,1)),GQ490,0)</f>
        <v>0</v>
      </c>
      <c r="HA490" s="208">
        <f>IF(AND(HC490&gt;=0,HC491&lt;=HG$468,HC491&gt;0),($L$18+(HC490/HG$460)*($M$18+(HC490/HG$460)*($N$18+(HC490/HG$460)*($O$18+(HC490/HG$460)*($P$18+(HC490/HG$460)*($Q$18+(HC490/HG$460)*$R$18))))))^2+4*($L$18+((0.05+HC490)/HG$460)*($M$18+((0.05+HC490)/HG$460)*($N$18+((0.05+HC490)/HG$460)*($O$18+((0.05+HC490)/HG$460)*($P$18+((0.05+HC490)/HG$460)*($Q$18+((0.05+HC490)/HG$460)*$R$18))))))^2+($L$18+(HC491/HG$460)*($M$18+(HC491/HG$460)*($N$18+(HC491/HG$460)*($O$18+(HC491/HG$460)*($P$18+(HC491/HG$460)*($Q$18+(HC491/HG$460)*$R$18))))))^2,0)</f>
        <v>0</v>
      </c>
      <c r="HB490" s="328">
        <v>0</v>
      </c>
      <c r="HC490" s="328">
        <f>IF($T490&lt;=HG$5,$T490,0)</f>
        <v>0</v>
      </c>
      <c r="HD490" s="329">
        <f>IF(AND(HC490&gt;=HC$467,HC491&lt;=HC$468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E490" s="329">
        <f>IF(AND(HC490&gt;=HD$467,HC491&lt;=HD$468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F490" s="329">
        <f>IF(AND(HC490&gt;=HE$467,HC491&lt;=HE$468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G490" s="329">
        <f>IF(AND(HC490&gt;=HF$467,HC491&lt;=HF$468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H490" s="329">
        <f>IF(AND(HC490&gt;=HG$467,HC491&lt;=HG$468,HC491&gt;0),($L$18+(HC490/HG$5)*($M$18+(HC490/HG$5)*($N$18+(HC490/HG$5)*($O$18+(HC490/HG$5)*($P$18+(HC490/HG$5)*($Q$18+(HC490/HG$5)*$R$18))))))^2+4*($L$18+((0.05+HC490)/HG$5)*($M$18+((0.05+HC490)/HG$5)*($N$18+((0.05+HC490)/HG$5)*($O$18+((0.05+HC490)/HG$5)*($P$18+((0.05+HC490)/HG$5)*($Q$18+((0.05+HC490)/HG$5)*$R$18))))))^2+($L$18+(HC491/HG$5)*($M$18+(HC491/HG$5)*($N$18+(HC491/HG$5)*($O$18+(HC491/HG$5)*($P$18+(HC491/HG$5)*($Q$18+(HC491/HG$5)*$R$18))))))^2,0)</f>
        <v>0</v>
      </c>
      <c r="HI490" s="329">
        <f>HD490</f>
        <v>0</v>
      </c>
      <c r="HJ490" s="170">
        <f>IF(AND(HC490&lt;((HC$467)),HC490&gt;=ROUND(HG$460*0.01,1)),HA490,0)</f>
        <v>0</v>
      </c>
      <c r="HK490" s="208">
        <f>IF(AND(HM490&gt;=0,HM491&lt;=HQ$468,HM491&gt;0),($L$18+(HM490/HQ$460)*($M$18+(HM490/HQ$460)*($N$18+(HM490/HQ$460)*($O$18+(HM490/HQ$460)*($P$18+(HM490/HQ$460)*($Q$18+(HM490/HQ$460)*$R$18))))))^2+4*($L$18+((0.05+HM490)/HQ$460)*($M$18+((0.05+HM490)/HQ$460)*($N$18+((0.05+HM490)/HQ$460)*($O$18+((0.05+HM490)/HQ$460)*($P$18+((0.05+HM490)/HQ$460)*($Q$18+((0.05+HM490)/HQ$460)*$R$18))))))^2+($L$18+(HM491/HQ$460)*($M$18+(HM491/HQ$460)*($N$18+(HM491/HQ$460)*($O$18+(HM491/HQ$460)*($P$18+(HM491/HQ$460)*($Q$18+(HM491/HQ$460)*$R$18))))))^2,0)</f>
        <v>0</v>
      </c>
      <c r="HL490" s="328">
        <v>0</v>
      </c>
      <c r="HM490" s="328">
        <f>IF($T490&lt;=HQ$5,$T490,0)</f>
        <v>0</v>
      </c>
      <c r="HN490" s="329">
        <f>IF(AND(HM490&gt;=HM$467,HM491&lt;=HM$468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O490" s="329">
        <f>IF(AND(HM490&gt;=HN$467,HM491&lt;=HN$468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P490" s="329">
        <f>IF(AND(HM490&gt;=HO$467,HM491&lt;=HO$468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Q490" s="329">
        <f>IF(AND(HM490&gt;=HP$467,HM491&lt;=HP$468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R490" s="329">
        <f>IF(AND(HM490&gt;=HQ$467,HM491&lt;=HQ$468,HM491&gt;0),($L$18+(HM490/HQ$5)*($M$18+(HM490/HQ$5)*($N$18+(HM490/HQ$5)*($O$18+(HM490/HQ$5)*($P$18+(HM490/HQ$5)*($Q$18+(HM490/HQ$5)*$R$18))))))^2+4*($L$18+((0.05+HM490)/HQ$5)*($M$18+((0.05+HM490)/HQ$5)*($N$18+((0.05+HM490)/HQ$5)*($O$18+((0.05+HM490)/HQ$5)*($P$18+((0.05+HM490)/HQ$5)*($Q$18+((0.05+HM490)/HQ$5)*$R$18))))))^2+($L$18+(HM491/HQ$5)*($M$18+(HM491/HQ$5)*($N$18+(HM491/HQ$5)*($O$18+(HM491/HQ$5)*($P$18+(HM491/HQ$5)*($Q$18+(HM491/HQ$5)*$R$18))))))^2,0)</f>
        <v>0</v>
      </c>
      <c r="HS490" s="329">
        <f>HN490</f>
        <v>0</v>
      </c>
      <c r="HT490" s="170">
        <f>IF(AND(HM490&lt;((HM$467)),HM490&gt;=ROUND(HQ$460*0.01,1)),HK490,0)</f>
        <v>0</v>
      </c>
      <c r="HU490" s="208">
        <f>IF(AND(HW490&gt;=0,HW491&lt;=IA$468,HW491&gt;0),($L$18+(HW490/IA$460)*($M$18+(HW490/IA$460)*($N$18+(HW490/IA$460)*($O$18+(HW490/IA$460)*($P$18+(HW490/IA$460)*($Q$18+(HW490/IA$460)*$R$18))))))^2+4*($L$18+((0.05+HW490)/IA$460)*($M$18+((0.05+HW490)/IA$460)*($N$18+((0.05+HW490)/IA$460)*($O$18+((0.05+HW490)/IA$460)*($P$18+((0.05+HW490)/IA$460)*($Q$18+((0.05+HW490)/IA$460)*$R$18))))))^2+($L$18+(HW491/IA$460)*($M$18+(HW491/IA$460)*($N$18+(HW491/IA$460)*($O$18+(HW491/IA$460)*($P$18+(HW491/IA$460)*($Q$18+(HW491/IA$460)*$R$18))))))^2,0)</f>
        <v>0</v>
      </c>
      <c r="HV490" s="328">
        <v>0</v>
      </c>
      <c r="HW490" s="328">
        <f>IF($T490&lt;=IA$5,$T490,0)</f>
        <v>0</v>
      </c>
      <c r="HX490" s="329">
        <f>IF(AND(HW490&gt;=HW$467,HW491&lt;=HW$468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Y490" s="329">
        <f>IF(AND(HW490&gt;=HX$467,HW491&lt;=HX$468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Z490" s="329">
        <f>IF(AND(HW490&gt;=HY$467,HW491&lt;=HY$468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A490" s="329">
        <f>IF(AND(HW490&gt;=HZ$467,HW491&lt;=HZ$468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B490" s="329">
        <f>IF(AND(HW490&gt;=IA$467,HW491&lt;=IA$468,HW491&gt;0),($L$18+(HW490/IA$5)*($M$18+(HW490/IA$5)*($N$18+(HW490/IA$5)*($O$18+(HW490/IA$5)*($P$18+(HW490/IA$5)*($Q$18+(HW490/IA$5)*$R$18))))))^2+4*($L$18+((0.05+HW490)/IA$5)*($M$18+((0.05+HW490)/IA$5)*($N$18+((0.05+HW490)/IA$5)*($O$18+((0.05+HW490)/IA$5)*($P$18+((0.05+HW490)/IA$5)*($Q$18+((0.05+HW490)/IA$5)*$R$18))))))^2+($L$18+(HW491/IA$5)*($M$18+(HW491/IA$5)*($N$18+(HW491/IA$5)*($O$18+(HW491/IA$5)*($P$18+(HW491/IA$5)*($Q$18+(HW491/IA$5)*$R$18))))))^2,0)</f>
        <v>0</v>
      </c>
      <c r="IC490" s="329">
        <f>HX490</f>
        <v>0</v>
      </c>
      <c r="ID490" s="170">
        <f>IF(AND(HW490&lt;((HW$467)),HW490&gt;=ROUND(IA$460*0.01,1)),HU490,0)</f>
        <v>0</v>
      </c>
      <c r="IE490" s="208">
        <f>IF(AND(IG490&gt;=0,IG491&lt;=IK$468,IG491&gt;0),($L$18+(IG490/IK$460)*($M$18+(IG490/IK$460)*($N$18+(IG490/IK$460)*($O$18+(IG490/IK$460)*($P$18+(IG490/IK$460)*($Q$18+(IG490/IK$460)*$R$18))))))^2+4*($L$18+((0.05+IG490)/IK$460)*($M$18+((0.05+IG490)/IK$460)*($N$18+((0.05+IG490)/IK$460)*($O$18+((0.05+IG490)/IK$460)*($P$18+((0.05+IG490)/IK$460)*($Q$18+((0.05+IG490)/IK$460)*$R$18))))))^2+($L$18+(IG491/IK$460)*($M$18+(IG491/IK$460)*($N$18+(IG491/IK$460)*($O$18+(IG491/IK$460)*($P$18+(IG491/IK$460)*($Q$18+(IG491/IK$460)*$R$18))))))^2,0)</f>
        <v>0</v>
      </c>
      <c r="IF490" s="328">
        <v>0</v>
      </c>
      <c r="IG490" s="328">
        <f>IF($T490&lt;=IK$5,$T490,0)</f>
        <v>0</v>
      </c>
      <c r="IH490" s="329">
        <f>IF(AND(IG490&gt;=IG$467,IG491&lt;=IG$468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I490" s="329">
        <f>IF(AND(IG490&gt;=IH$467,IG491&lt;=IH$468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J490" s="329">
        <f>IF(AND(IG490&gt;=II$467,IG491&lt;=II$468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K490" s="329">
        <f>IF(AND(IG490&gt;=IJ$467,IG491&lt;=IJ$468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L490" s="329">
        <f>IF(AND(IG490&gt;=IK$467,IG491&lt;=IK$468,IG491&gt;0),($L$18+(IG490/IK$5)*($M$18+(IG490/IK$5)*($N$18+(IG490/IK$5)*($O$18+(IG490/IK$5)*($P$18+(IG490/IK$5)*($Q$18+(IG490/IK$5)*$R$18))))))^2+4*($L$18+((0.05+IG490)/IK$5)*($M$18+((0.05+IG490)/IK$5)*($N$18+((0.05+IG490)/IK$5)*($O$18+((0.05+IG490)/IK$5)*($P$18+((0.05+IG490)/IK$5)*($Q$18+((0.05+IG490)/IK$5)*$R$18))))))^2+($L$18+(IG491/IK$5)*($M$18+(IG491/IK$5)*($N$18+(IG491/IK$5)*($O$18+(IG491/IK$5)*($P$18+(IG491/IK$5)*($Q$18+(IG491/IK$5)*$R$18))))))^2,0)</f>
        <v>0</v>
      </c>
      <c r="IM490" s="329">
        <f>IH490</f>
        <v>0</v>
      </c>
      <c r="IN490" s="170">
        <f>IF(AND(IG490&lt;((IG$467)),IG490&gt;=ROUND(IK$460*0.01,1)),IE490,0)</f>
        <v>0</v>
      </c>
    </row>
    <row r="491" spans="1:249">
      <c r="A491" s="354">
        <f t="shared" si="617"/>
        <v>7</v>
      </c>
      <c r="B491" s="356">
        <f t="shared" si="618"/>
        <v>4.3478260869565209E-2</v>
      </c>
      <c r="C491" s="355">
        <f t="shared" si="618"/>
        <v>0.1</v>
      </c>
      <c r="D491" s="357">
        <f t="shared" ref="D491:I491" si="623">AY480*$C491</f>
        <v>0</v>
      </c>
      <c r="E491" s="357">
        <f t="shared" si="623"/>
        <v>0</v>
      </c>
      <c r="F491" s="357">
        <f t="shared" si="623"/>
        <v>0</v>
      </c>
      <c r="G491" s="357">
        <f t="shared" si="623"/>
        <v>0</v>
      </c>
      <c r="H491" s="357">
        <f t="shared" si="623"/>
        <v>0</v>
      </c>
      <c r="I491" s="357">
        <f t="shared" si="623"/>
        <v>-8.1170518117522818E-3</v>
      </c>
      <c r="J491" s="456"/>
      <c r="K491" s="318"/>
      <c r="L491" s="318"/>
      <c r="M491" s="318"/>
      <c r="N491" s="318"/>
      <c r="O491" s="318"/>
      <c r="P491" s="318"/>
      <c r="Q491" s="318"/>
      <c r="R491" s="318"/>
      <c r="S491" s="208">
        <f>IF(AND(U491&gt;=0,U492&lt;=Y$468,U492&gt;0),($L$18+(U491/Y$460)*($M$18+(U491/Y$460)*($N$18+(U491/Y$460)*($O$18+(U491/Y$460)*($P$18+(U491/Y$460)*($Q$18+(U491/Y$460)*$R$18))))))^2+4*($L$18+((0.05+U491)/Y$460)*($M$18+((0.05+U491)/Y$460)*($N$18+((0.05+U491)/Y$460)*($O$18+((0.05+U491)/Y$460)*($P$18+((0.05+U491)/Y$460)*($Q$18+((0.05+U491)/Y$460)*$R$18))))))^2+($L$18+(U492/Y$460)*($M$18+(U492/Y$460)*($N$18+(U492/Y$460)*($O$18+(U492/Y$460)*($P$18+(U492/Y$460)*($Q$18+(U492/Y$460)*$R$18))))))^2,0)</f>
        <v>0</v>
      </c>
      <c r="T491" s="328">
        <v>0.1</v>
      </c>
      <c r="U491" s="328">
        <f>IF($T491&lt;=Y$5,$T491,0)</f>
        <v>0</v>
      </c>
      <c r="V491" s="329">
        <f>IF(AND(U491&gt;=U$467,U492&lt;=U$468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W491" s="329">
        <f>IF(AND(U491&gt;=V$467,U492&lt;=V$468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X491" s="329">
        <f>IF(AND(U491&gt;=W$467,U492&lt;=W$468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Y491" s="329">
        <f>IF(AND(U491&gt;=X$467,U492&lt;=X$468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Z491" s="329">
        <f>IF(AND(U491&gt;=Y$467,U492&lt;=Y$468,U492&gt;0),($L$18+(U491/Y$5)*($M$18+(U491/Y$5)*($N$18+(U491/Y$5)*($O$18+(U491/Y$5)*($P$18+(U491/Y$5)*($Q$18+(U491/Y$5)*$R$18))))))^2+4*($L$18+((0.05+U491)/Y$5)*($M$18+((0.05+U491)/Y$5)*($N$18+((0.05+U491)/Y$5)*($O$18+((0.05+U491)/Y$5)*($P$18+((0.05+U491)/Y$5)*($Q$18+((0.05+U491)/Y$5)*$R$18))))))^2+($L$18+(U492/Y$5)*($M$18+(U492/Y$5)*($N$18+(U492/Y$5)*($O$18+(U492/Y$5)*($P$18+(U492/Y$5)*($Q$18+(U492/Y$5)*$R$18))))))^2,0)</f>
        <v>0</v>
      </c>
      <c r="AA491" s="329">
        <f>V491</f>
        <v>0</v>
      </c>
      <c r="AB491" s="170">
        <f t="shared" si="622"/>
        <v>0</v>
      </c>
      <c r="AC491" s="208">
        <f t="shared" ref="AC491:AC554" si="624">IF(AND(AE491&gt;=0,AE492&lt;=AI$468,AE492&gt;0),($L$18+(AE491/AI$460)*($M$18+(AE491/AI$460)*($N$18+(AE491/AI$460)*($O$18+(AE491/AI$460)*($P$18+(AE491/AI$460)*($Q$18+(AE491/AI$460)*$R$18))))))^2+4*($L$18+((0.05+AE491)/AI$460)*($M$18+((0.05+AE491)/AI$460)*($N$18+((0.05+AE491)/AI$460)*($O$18+((0.05+AE491)/AI$460)*($P$18+((0.05+AE491)/AI$460)*($Q$18+((0.05+AE491)/AI$460)*$R$18))))))^2+($L$18+(AE492/AI$460)*($M$18+(AE492/AI$460)*($N$18+(AE492/AI$460)*($O$18+(AE492/AI$460)*($P$18+(AE492/AI$460)*($Q$18+(AE492/AI$460)*$R$18))))))^2,0)</f>
        <v>0</v>
      </c>
      <c r="AD491" s="328">
        <v>0.1</v>
      </c>
      <c r="AE491" s="328">
        <f>IF($T491&lt;=AI$5,$T491,0)</f>
        <v>0</v>
      </c>
      <c r="AF491" s="329">
        <f>IF(AND(AE491&gt;=AE$467,AE492&lt;=AE$468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G491" s="329">
        <f>IF(AND(AE491&gt;=AF$467,AE492&lt;=AF$468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H491" s="329">
        <f>IF(AND(AE491&gt;=AG$467,AE492&lt;=AG$468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I491" s="329">
        <f>IF(AND(AE491&gt;=AH$467,AE492&lt;=AH$468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J491" s="329">
        <f>IF(AND(AE491&gt;=AI$467,AE492&lt;=AI$468,AE492&gt;0),($L$18+(AE491/AI$5)*($M$18+(AE491/AI$5)*($N$18+(AE491/AI$5)*($O$18+(AE491/AI$5)*($P$18+(AE491/AI$5)*($Q$18+(AE491/AI$5)*$R$18))))))^2+4*($L$18+((0.05+AE491)/AI$5)*($M$18+((0.05+AE491)/AI$5)*($N$18+((0.05+AE491)/AI$5)*($O$18+((0.05+AE491)/AI$5)*($P$18+((0.05+AE491)/AI$5)*($Q$18+((0.05+AE491)/AI$5)*$R$18))))))^2+($L$18+(AE492/AI$5)*($M$18+(AE492/AI$5)*($N$18+(AE492/AI$5)*($O$18+(AE492/AI$5)*($P$18+(AE492/AI$5)*($Q$18+(AE492/AI$5)*$R$18))))))^2,0)</f>
        <v>0</v>
      </c>
      <c r="AK491" s="329">
        <f>AF491</f>
        <v>0</v>
      </c>
      <c r="AL491" s="170">
        <f t="shared" ref="AL491:AL554" si="625">IF(AND(AE491&lt;((AE$467)),AE491&gt;=ROUND(AI$460*0.01,1)),AC491,0)</f>
        <v>0</v>
      </c>
      <c r="AM491" s="208">
        <f t="shared" ref="AM491:AM554" si="626">IF(AND(AO491&gt;=0,AO492&lt;=AS$468,AO492&gt;0),($L$18+(AO491/AS$460)*($M$18+(AO491/AS$460)*($N$18+(AO491/AS$460)*($O$18+(AO491/AS$460)*($P$18+(AO491/AS$460)*($Q$18+(AO491/AS$460)*$R$18))))))^2+4*($L$18+((0.05+AO491)/AS$460)*($M$18+((0.05+AO491)/AS$460)*($N$18+((0.05+AO491)/AS$460)*($O$18+((0.05+AO491)/AS$460)*($P$18+((0.05+AO491)/AS$460)*($Q$18+((0.05+AO491)/AS$460)*$R$18))))))^2+($L$18+(AO492/AS$460)*($M$18+(AO492/AS$460)*($N$18+(AO492/AS$460)*($O$18+(AO492/AS$460)*($P$18+(AO492/AS$460)*($Q$18+(AO492/AS$460)*$R$18))))))^2,0)</f>
        <v>0</v>
      </c>
      <c r="AN491" s="328">
        <v>0.1</v>
      </c>
      <c r="AO491" s="328">
        <f>IF($T491&lt;=AS$5,$T491,0)</f>
        <v>0</v>
      </c>
      <c r="AP491" s="329">
        <f>IF(AND(AO491&gt;=AO$467,AO492&lt;=AO$468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Q491" s="329">
        <f>IF(AND(AO491&gt;=AP$467,AO492&lt;=AP$468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R491" s="329">
        <f>IF(AND(AO491&gt;=AQ$467,AO492&lt;=AQ$468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S491" s="329">
        <f>IF(AND(AO491&gt;=AR$467,AO492&lt;=AR$468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T491" s="329">
        <f>IF(AND(AO491&gt;=AS$467,AO492&lt;=AS$468,AO492&gt;0),($L$18+(AO491/AS$5)*($M$18+(AO491/AS$5)*($N$18+(AO491/AS$5)*($O$18+(AO491/AS$5)*($P$18+(AO491/AS$5)*($Q$18+(AO491/AS$5)*$R$18))))))^2+4*($L$18+((0.05+AO491)/AS$5)*($M$18+((0.05+AO491)/AS$5)*($N$18+((0.05+AO491)/AS$5)*($O$18+((0.05+AO491)/AS$5)*($P$18+((0.05+AO491)/AS$5)*($Q$18+((0.05+AO491)/AS$5)*$R$18))))))^2+($L$18+(AO492/AS$5)*($M$18+(AO492/AS$5)*($N$18+(AO492/AS$5)*($O$18+(AO492/AS$5)*($P$18+(AO492/AS$5)*($Q$18+(AO492/AS$5)*$R$18))))))^2,0)</f>
        <v>0</v>
      </c>
      <c r="AU491" s="329">
        <f>AP491</f>
        <v>0</v>
      </c>
      <c r="AV491" s="170">
        <f t="shared" ref="AV491:AV554" si="627">IF(AND(AO491&lt;((AO$467)),AO491&gt;=ROUND(AS$460*0.01,1)),AM491,0)</f>
        <v>0</v>
      </c>
      <c r="AW491" s="208">
        <f t="shared" ref="AW491:AW554" si="628">IF(AND(AY491&gt;=0,AY492&lt;=BC$468,AY492&gt;0),($L$18+(AY491/BC$460)*($M$18+(AY491/BC$460)*($N$18+(AY491/BC$460)*($O$18+(AY491/BC$460)*($P$18+(AY491/BC$460)*($Q$18+(AY491/BC$460)*$R$18))))))^2+4*($L$18+((0.05+AY491)/BC$460)*($M$18+((0.05+AY491)/BC$460)*($N$18+((0.05+AY491)/BC$460)*($O$18+((0.05+AY491)/BC$460)*($P$18+((0.05+AY491)/BC$460)*($Q$18+((0.05+AY491)/BC$460)*$R$18))))))^2+($L$18+(AY492/BC$460)*($M$18+(AY492/BC$460)*($N$18+(AY492/BC$460)*($O$18+(AY492/BC$460)*($P$18+(AY492/BC$460)*($Q$18+(AY492/BC$460)*$R$18))))))^2,0)</f>
        <v>0</v>
      </c>
      <c r="AX491" s="328">
        <v>0.1</v>
      </c>
      <c r="AY491" s="328">
        <f>IF($T491&lt;=BC$5,$T491,0)</f>
        <v>0</v>
      </c>
      <c r="AZ491" s="329">
        <f>IF(AND(AY491&gt;=AY$467,AY492&lt;=AY$468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A491" s="329">
        <f>IF(AND(AY491&gt;=AZ$467,AY492&lt;=AZ$468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B491" s="329">
        <f>IF(AND(AY491&gt;=BA$467,AY492&lt;=BA$468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C491" s="329">
        <f>IF(AND(AY491&gt;=BB$467,AY492&lt;=BB$468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D491" s="329">
        <f>IF(AND(AY491&gt;=BC$467,AY492&lt;=BC$468,AY492&gt;0),($L$18+(AY491/BC$5)*($M$18+(AY491/BC$5)*($N$18+(AY491/BC$5)*($O$18+(AY491/BC$5)*($P$18+(AY491/BC$5)*($Q$18+(AY491/BC$5)*$R$18))))))^2+4*($L$18+((0.05+AY491)/BC$5)*($M$18+((0.05+AY491)/BC$5)*($N$18+((0.05+AY491)/BC$5)*($O$18+((0.05+AY491)/BC$5)*($P$18+((0.05+AY491)/BC$5)*($Q$18+((0.05+AY491)/BC$5)*$R$18))))))^2+($L$18+(AY492/BC$5)*($M$18+(AY492/BC$5)*($N$18+(AY492/BC$5)*($O$18+(AY492/BC$5)*($P$18+(AY492/BC$5)*($Q$18+(AY492/BC$5)*$R$18))))))^2,0)</f>
        <v>0</v>
      </c>
      <c r="BE491" s="329">
        <f>AZ491</f>
        <v>0</v>
      </c>
      <c r="BF491" s="170">
        <f t="shared" ref="BF491:BF554" si="629">IF(AND(AY491&lt;((AY$467)),AY491&gt;=ROUND(BC$460*0.01,1)),AW491,0)</f>
        <v>0</v>
      </c>
      <c r="BG491" s="208">
        <f t="shared" ref="BG491:BG554" si="630">IF(AND(BI491&gt;=0,BI492&lt;=BM$468,BI492&gt;0),($L$18+(BI491/BM$460)*($M$18+(BI491/BM$460)*($N$18+(BI491/BM$460)*($O$18+(BI491/BM$460)*($P$18+(BI491/BM$460)*($Q$18+(BI491/BM$460)*$R$18))))))^2+4*($L$18+((0.05+BI491)/BM$460)*($M$18+((0.05+BI491)/BM$460)*($N$18+((0.05+BI491)/BM$460)*($O$18+((0.05+BI491)/BM$460)*($P$18+((0.05+BI491)/BM$460)*($Q$18+((0.05+BI491)/BM$460)*$R$18))))))^2+($L$18+(BI492/BM$460)*($M$18+(BI492/BM$460)*($N$18+(BI492/BM$460)*($O$18+(BI492/BM$460)*($P$18+(BI492/BM$460)*($Q$18+(BI492/BM$460)*$R$18))))))^2,0)</f>
        <v>0</v>
      </c>
      <c r="BH491" s="328">
        <v>0.1</v>
      </c>
      <c r="BI491" s="328">
        <f t="shared" ref="BI491:BI554" si="631">IF($T491&lt;=BM$5,$T491,0)</f>
        <v>0</v>
      </c>
      <c r="BJ491" s="329">
        <f t="shared" ref="BJ491:BJ554" si="632">IF(AND(BI491&gt;=BI$467,BI492&lt;=BI$468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K491" s="329">
        <f t="shared" ref="BK491:BK554" si="633">IF(AND(BI491&gt;=BJ$467,BI492&lt;=BJ$468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L491" s="329">
        <f t="shared" ref="BL491:BL554" si="634">IF(AND(BI491&gt;=BK$467,BI492&lt;=BK$468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M491" s="329">
        <f t="shared" ref="BM491:BM554" si="635">IF(AND(BI491&gt;=BL$467,BI492&lt;=BL$468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N491" s="329">
        <f t="shared" ref="BN491:BN554" si="636">IF(AND(BI491&gt;=BM$467,BI492&lt;=BM$468,BI492&gt;0),($L$18+(BI491/BM$5)*($M$18+(BI491/BM$5)*($N$18+(BI491/BM$5)*($O$18+(BI491/BM$5)*($P$18+(BI491/BM$5)*($Q$18+(BI491/BM$5)*$R$18))))))^2+4*($L$18+((0.05+BI491)/BM$5)*($M$18+((0.05+BI491)/BM$5)*($N$18+((0.05+BI491)/BM$5)*($O$18+((0.05+BI491)/BM$5)*($P$18+((0.05+BI491)/BM$5)*($Q$18+((0.05+BI491)/BM$5)*$R$18))))))^2+($L$18+(BI492/BM$5)*($M$18+(BI492/BM$5)*($N$18+(BI492/BM$5)*($O$18+(BI492/BM$5)*($P$18+(BI492/BM$5)*($Q$18+(BI492/BM$5)*$R$18))))))^2,0)</f>
        <v>0</v>
      </c>
      <c r="BO491" s="329">
        <f t="shared" ref="BO491:BO554" si="637">BJ491</f>
        <v>0</v>
      </c>
      <c r="BP491" s="170">
        <f t="shared" ref="BP491:BP554" si="638">IF(AND(BI491&lt;((BI$467)),BI491&gt;=ROUND(BM$460*0.01,1)),BG491,0)</f>
        <v>0</v>
      </c>
      <c r="BQ491" s="208">
        <f t="shared" ref="BQ491:BQ554" si="639">IF(AND(BS491&gt;=0,BS492&lt;=BW$468,BS492&gt;0),($L$18+(BS491/BW$460)*($M$18+(BS491/BW$460)*($N$18+(BS491/BW$460)*($O$18+(BS491/BW$460)*($P$18+(BS491/BW$460)*($Q$18+(BS491/BW$460)*$R$18))))))^2+4*($L$18+((0.05+BS491)/BW$460)*($M$18+((0.05+BS491)/BW$460)*($N$18+((0.05+BS491)/BW$460)*($O$18+((0.05+BS491)/BW$460)*($P$18+((0.05+BS491)/BW$460)*($Q$18+((0.05+BS491)/BW$460)*$R$18))))))^2+($L$18+(BS492/BW$460)*($M$18+(BS492/BW$460)*($N$18+(BS492/BW$460)*($O$18+(BS492/BW$460)*($P$18+(BS492/BW$460)*($Q$18+(BS492/BW$460)*$R$18))))))^2,0)</f>
        <v>0</v>
      </c>
      <c r="BR491" s="328">
        <v>0.1</v>
      </c>
      <c r="BS491" s="328">
        <f>IF($T491&lt;=BW$5,$T491,0)</f>
        <v>0</v>
      </c>
      <c r="BT491" s="329">
        <f>IF(AND(BS491&gt;=BS$467,BS492&lt;=BS$468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U491" s="329">
        <f>IF(AND(BS491&gt;=BT$467,BS492&lt;=BT$468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V491" s="329">
        <f>IF(AND(BS491&gt;=BU$467,BS492&lt;=BU$468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W491" s="329">
        <f>IF(AND(BS491&gt;=BV$467,BS492&lt;=BV$468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X491" s="329">
        <f>IF(AND(BS491&gt;=BW$467,BS492&lt;=BW$468,BS492&gt;0),($L$18+(BS491/BW$5)*($M$18+(BS491/BW$5)*($N$18+(BS491/BW$5)*($O$18+(BS491/BW$5)*($P$18+(BS491/BW$5)*($Q$18+(BS491/BW$5)*$R$18))))))^2+4*($L$18+((0.05+BS491)/BW$5)*($M$18+((0.05+BS491)/BW$5)*($N$18+((0.05+BS491)/BW$5)*($O$18+((0.05+BS491)/BW$5)*($P$18+((0.05+BS491)/BW$5)*($Q$18+((0.05+BS491)/BW$5)*$R$18))))))^2+($L$18+(BS492/BW$5)*($M$18+(BS492/BW$5)*($N$18+(BS492/BW$5)*($O$18+(BS492/BW$5)*($P$18+(BS492/BW$5)*($Q$18+(BS492/BW$5)*$R$18))))))^2,0)</f>
        <v>0</v>
      </c>
      <c r="BY491" s="329">
        <f>BT491</f>
        <v>0</v>
      </c>
      <c r="BZ491" s="170">
        <f t="shared" ref="BZ491:BZ554" si="640">IF(AND(BS491&lt;((BS$467)),BS491&gt;=ROUND(BW$460*0.01,1)),BQ491,0)</f>
        <v>0</v>
      </c>
      <c r="CA491" s="208">
        <f t="shared" ref="CA491:CA554" si="641">IF(AND(CC491&gt;=0,CC492&lt;=CG$468,CC492&gt;0),($L$18+(CC491/CG$460)*($M$18+(CC491/CG$460)*($N$18+(CC491/CG$460)*($O$18+(CC491/CG$460)*($P$18+(CC491/CG$460)*($Q$18+(CC491/CG$460)*$R$18))))))^2+4*($L$18+((0.05+CC491)/CG$460)*($M$18+((0.05+CC491)/CG$460)*($N$18+((0.05+CC491)/CG$460)*($O$18+((0.05+CC491)/CG$460)*($P$18+((0.05+CC491)/CG$460)*($Q$18+((0.05+CC491)/CG$460)*$R$18))))))^2+($L$18+(CC492/CG$460)*($M$18+(CC492/CG$460)*($N$18+(CC492/CG$460)*($O$18+(CC492/CG$460)*($P$18+(CC492/CG$460)*($Q$18+(CC492/CG$460)*$R$18))))))^2,0)</f>
        <v>0</v>
      </c>
      <c r="CB491" s="328">
        <v>0.1</v>
      </c>
      <c r="CC491" s="328">
        <f>IF($T491&lt;=CG$5,$T491,0)</f>
        <v>0</v>
      </c>
      <c r="CD491" s="329">
        <f>IF(AND(CC491&gt;=CC$467,CC492&lt;=CC$468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E491" s="329">
        <f>IF(AND(CC491&gt;=CD$467,CC492&lt;=CD$468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F491" s="329">
        <f>IF(AND(CC491&gt;=CE$467,CC492&lt;=CE$468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G491" s="329">
        <f>IF(AND(CC491&gt;=CF$467,CC492&lt;=CF$468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H491" s="329">
        <f>IF(AND(CC491&gt;=CG$467,CC492&lt;=CG$468,CC492&gt;0),($L$18+(CC491/CG$5)*($M$18+(CC491/CG$5)*($N$18+(CC491/CG$5)*($O$18+(CC491/CG$5)*($P$18+(CC491/CG$5)*($Q$18+(CC491/CG$5)*$R$18))))))^2+4*($L$18+((0.05+CC491)/CG$5)*($M$18+((0.05+CC491)/CG$5)*($N$18+((0.05+CC491)/CG$5)*($O$18+((0.05+CC491)/CG$5)*($P$18+((0.05+CC491)/CG$5)*($Q$18+((0.05+CC491)/CG$5)*$R$18))))))^2+($L$18+(CC492/CG$5)*($M$18+(CC492/CG$5)*($N$18+(CC492/CG$5)*($O$18+(CC492/CG$5)*($P$18+(CC492/CG$5)*($Q$18+(CC492/CG$5)*$R$18))))))^2,0)</f>
        <v>0</v>
      </c>
      <c r="CI491" s="329">
        <f>CD491</f>
        <v>0</v>
      </c>
      <c r="CJ491" s="170">
        <f t="shared" ref="CJ491:CJ554" si="642">IF(AND(CC491&lt;((CC$467)),CC491&gt;=ROUND(CG$460*0.01,1)),CA491,0)</f>
        <v>0</v>
      </c>
      <c r="CK491" s="208">
        <f t="shared" ref="CK491:CK554" si="643">IF(AND(CM491&gt;=0,CM492&lt;=CQ$468,CM492&gt;0),($L$18+(CM491/CQ$460)*($M$18+(CM491/CQ$460)*($N$18+(CM491/CQ$460)*($O$18+(CM491/CQ$460)*($P$18+(CM491/CQ$460)*($Q$18+(CM491/CQ$460)*$R$18))))))^2+4*($L$18+((0.05+CM491)/CQ$460)*($M$18+((0.05+CM491)/CQ$460)*($N$18+((0.05+CM491)/CQ$460)*($O$18+((0.05+CM491)/CQ$460)*($P$18+((0.05+CM491)/CQ$460)*($Q$18+((0.05+CM491)/CQ$460)*$R$18))))))^2+($L$18+(CM492/CQ$460)*($M$18+(CM492/CQ$460)*($N$18+(CM492/CQ$460)*($O$18+(CM492/CQ$460)*($P$18+(CM492/CQ$460)*($Q$18+(CM492/CQ$460)*$R$18))))))^2,0)</f>
        <v>0</v>
      </c>
      <c r="CL491" s="328">
        <v>0.1</v>
      </c>
      <c r="CM491" s="328">
        <f>IF($T491&lt;=CQ$5,$T491,0)</f>
        <v>0</v>
      </c>
      <c r="CN491" s="329">
        <f>IF(AND(CM491&gt;=CM$467,CM492&lt;=CM$468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O491" s="329">
        <f>IF(AND(CM491&gt;=CN$467,CM492&lt;=CN$468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P491" s="329">
        <f>IF(AND(CM491&gt;=CO$467,CM492&lt;=CO$468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Q491" s="329">
        <f>IF(AND(CM491&gt;=CP$467,CM492&lt;=CP$468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R491" s="329">
        <f>IF(AND(CM491&gt;=CQ$467,CM492&lt;=CQ$468,CM492&gt;0),($L$18+(CM491/CQ$5)*($M$18+(CM491/CQ$5)*($N$18+(CM491/CQ$5)*($O$18+(CM491/CQ$5)*($P$18+(CM491/CQ$5)*($Q$18+(CM491/CQ$5)*$R$18))))))^2+4*($L$18+((0.05+CM491)/CQ$5)*($M$18+((0.05+CM491)/CQ$5)*($N$18+((0.05+CM491)/CQ$5)*($O$18+((0.05+CM491)/CQ$5)*($P$18+((0.05+CM491)/CQ$5)*($Q$18+((0.05+CM491)/CQ$5)*$R$18))))))^2+($L$18+(CM492/CQ$5)*($M$18+(CM492/CQ$5)*($N$18+(CM492/CQ$5)*($O$18+(CM492/CQ$5)*($P$18+(CM492/CQ$5)*($Q$18+(CM492/CQ$5)*$R$18))))))^2,0)</f>
        <v>0</v>
      </c>
      <c r="CS491" s="329">
        <f>CN491</f>
        <v>0</v>
      </c>
      <c r="CT491" s="170">
        <f t="shared" ref="CT491:CT554" si="644">IF(AND(CM491&lt;((CM$467)),CM491&gt;=ROUND(CQ$460*0.01,1)),CK491,0)</f>
        <v>0</v>
      </c>
      <c r="CU491" s="208">
        <f t="shared" ref="CU491:CU554" si="645">IF(AND(CW491&gt;=0,CW492&lt;=DA$468,CW492&gt;0),($L$18+(CW491/DA$460)*($M$18+(CW491/DA$460)*($N$18+(CW491/DA$460)*($O$18+(CW491/DA$460)*($P$18+(CW491/DA$460)*($Q$18+(CW491/DA$460)*$R$18))))))^2+4*($L$18+((0.05+CW491)/DA$460)*($M$18+((0.05+CW491)/DA$460)*($N$18+((0.05+CW491)/DA$460)*($O$18+((0.05+CW491)/DA$460)*($P$18+((0.05+CW491)/DA$460)*($Q$18+((0.05+CW491)/DA$460)*$R$18))))))^2+($L$18+(CW492/DA$460)*($M$18+(CW492/DA$460)*($N$18+(CW492/DA$460)*($O$18+(CW492/DA$460)*($P$18+(CW492/DA$460)*($Q$18+(CW492/DA$460)*$R$18))))))^2,0)</f>
        <v>0</v>
      </c>
      <c r="CV491" s="328">
        <v>0.1</v>
      </c>
      <c r="CW491" s="328">
        <f>IF($T491&lt;=DA$5,$T491,0)</f>
        <v>0</v>
      </c>
      <c r="CX491" s="329">
        <f>IF(AND(CW491&gt;=CW$467,CW492&lt;=CW$468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CY491" s="329">
        <f>IF(AND(CW491&gt;=CX$467,CW492&lt;=CX$468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CZ491" s="329">
        <f>IF(AND(CW491&gt;=CY$467,CW492&lt;=CY$468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DA491" s="329">
        <f>IF(AND(CW491&gt;=CZ$467,CW492&lt;=CZ$468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DB491" s="329">
        <f>IF(AND(CW491&gt;=DA$467,CW492&lt;=DA$468,CW492&gt;0),($L$18+(CW491/DA$5)*($M$18+(CW491/DA$5)*($N$18+(CW491/DA$5)*($O$18+(CW491/DA$5)*($P$18+(CW491/DA$5)*($Q$18+(CW491/DA$5)*$R$18))))))^2+4*($L$18+((0.05+CW491)/DA$5)*($M$18+((0.05+CW491)/DA$5)*($N$18+((0.05+CW491)/DA$5)*($O$18+((0.05+CW491)/DA$5)*($P$18+((0.05+CW491)/DA$5)*($Q$18+((0.05+CW491)/DA$5)*$R$18))))))^2+($L$18+(CW492/DA$5)*($M$18+(CW492/DA$5)*($N$18+(CW492/DA$5)*($O$18+(CW492/DA$5)*($P$18+(CW492/DA$5)*($Q$18+(CW492/DA$5)*$R$18))))))^2,0)</f>
        <v>0</v>
      </c>
      <c r="DC491" s="329">
        <f>CX491</f>
        <v>0</v>
      </c>
      <c r="DD491" s="170">
        <f t="shared" ref="DD491:DD554" si="646">IF(AND(CW491&lt;((CW$467)),CW491&gt;=ROUND(DA$460*0.01,1)),CU491,0)</f>
        <v>0</v>
      </c>
      <c r="DE491" s="208">
        <f t="shared" ref="DE491:DE554" si="647">IF(AND(DG491&gt;=0,DG492&lt;=DK$468,DG492&gt;0),($L$18+(DG491/DK$460)*($M$18+(DG491/DK$460)*($N$18+(DG491/DK$460)*($O$18+(DG491/DK$460)*($P$18+(DG491/DK$460)*($Q$18+(DG491/DK$460)*$R$18))))))^2+4*($L$18+((0.05+DG491)/DK$460)*($M$18+((0.05+DG491)/DK$460)*($N$18+((0.05+DG491)/DK$460)*($O$18+((0.05+DG491)/DK$460)*($P$18+((0.05+DG491)/DK$460)*($Q$18+((0.05+DG491)/DK$460)*$R$18))))))^2+($L$18+(DG492/DK$460)*($M$18+(DG492/DK$460)*($N$18+(DG492/DK$460)*($O$18+(DG492/DK$460)*($P$18+(DG492/DK$460)*($Q$18+(DG492/DK$460)*$R$18))))))^2,0)</f>
        <v>0</v>
      </c>
      <c r="DF491" s="328">
        <v>0.1</v>
      </c>
      <c r="DG491" s="328">
        <f>IF($T491&lt;=DK$5,$T491,0)</f>
        <v>0</v>
      </c>
      <c r="DH491" s="329">
        <f>IF(AND(DG491&gt;=DG$467,DG492&lt;=DG$468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I491" s="329">
        <f>IF(AND(DG491&gt;=DH$467,DG492&lt;=DH$468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J491" s="329">
        <f>IF(AND(DG491&gt;=DI$467,DG492&lt;=DI$468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K491" s="329">
        <f>IF(AND(DG491&gt;=DJ$467,DG492&lt;=DJ$468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L491" s="329">
        <f>IF(AND(DG491&gt;=DK$467,DG492&lt;=DK$468,DG492&gt;0),($L$18+(DG491/DK$5)*($M$18+(DG491/DK$5)*($N$18+(DG491/DK$5)*($O$18+(DG491/DK$5)*($P$18+(DG491/DK$5)*($Q$18+(DG491/DK$5)*$R$18))))))^2+4*($L$18+((0.05+DG491)/DK$5)*($M$18+((0.05+DG491)/DK$5)*($N$18+((0.05+DG491)/DK$5)*($O$18+((0.05+DG491)/DK$5)*($P$18+((0.05+DG491)/DK$5)*($Q$18+((0.05+DG491)/DK$5)*$R$18))))))^2+($L$18+(DG492/DK$5)*($M$18+(DG492/DK$5)*($N$18+(DG492/DK$5)*($O$18+(DG492/DK$5)*($P$18+(DG492/DK$5)*($Q$18+(DG492/DK$5)*$R$18))))))^2,0)</f>
        <v>0</v>
      </c>
      <c r="DM491" s="329">
        <f>DH491</f>
        <v>0</v>
      </c>
      <c r="DN491" s="170">
        <f t="shared" ref="DN491:DN554" si="648">IF(AND(DG491&lt;((DG$467)),DG491&gt;=ROUND(DK$460*0.01,1)),DE491,0)</f>
        <v>0</v>
      </c>
      <c r="DO491" s="208">
        <f t="shared" ref="DO491:DO554" si="649">IF(AND(DQ491&gt;=0,DQ492&lt;=DU$468,DQ492&gt;0),($L$18+(DQ491/DU$460)*($M$18+(DQ491/DU$460)*($N$18+(DQ491/DU$460)*($O$18+(DQ491/DU$460)*($P$18+(DQ491/DU$460)*($Q$18+(DQ491/DU$460)*$R$18))))))^2+4*($L$18+((0.05+DQ491)/DU$460)*($M$18+((0.05+DQ491)/DU$460)*($N$18+((0.05+DQ491)/DU$460)*($O$18+((0.05+DQ491)/DU$460)*($P$18+((0.05+DQ491)/DU$460)*($Q$18+((0.05+DQ491)/DU$460)*$R$18))))))^2+($L$18+(DQ492/DU$460)*($M$18+(DQ492/DU$460)*($N$18+(DQ492/DU$460)*($O$18+(DQ492/DU$460)*($P$18+(DQ492/DU$460)*($Q$18+(DQ492/DU$460)*$R$18))))))^2,0)</f>
        <v>0</v>
      </c>
      <c r="DP491" s="328">
        <v>0.1</v>
      </c>
      <c r="DQ491" s="328">
        <f>IF($T491&lt;=DU$5,$T491,0)</f>
        <v>0</v>
      </c>
      <c r="DR491" s="329">
        <f>IF(AND(DQ491&gt;=DQ$467,DQ492&lt;=DQ$468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S491" s="329">
        <f>IF(AND(DQ491&gt;=DR$467,DQ492&lt;=DR$468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T491" s="329">
        <f>IF(AND(DQ491&gt;=DS$467,DQ492&lt;=DS$468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U491" s="329">
        <f>IF(AND(DQ491&gt;=DT$467,DQ492&lt;=DT$468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V491" s="329">
        <f>IF(AND(DQ491&gt;=DU$467,DQ492&lt;=DU$468,DQ492&gt;0),($L$18+(DQ491/DU$5)*($M$18+(DQ491/DU$5)*($N$18+(DQ491/DU$5)*($O$18+(DQ491/DU$5)*($P$18+(DQ491/DU$5)*($Q$18+(DQ491/DU$5)*$R$18))))))^2+4*($L$18+((0.05+DQ491)/DU$5)*($M$18+((0.05+DQ491)/DU$5)*($N$18+((0.05+DQ491)/DU$5)*($O$18+((0.05+DQ491)/DU$5)*($P$18+((0.05+DQ491)/DU$5)*($Q$18+((0.05+DQ491)/DU$5)*$R$18))))))^2+($L$18+(DQ492/DU$5)*($M$18+(DQ492/DU$5)*($N$18+(DQ492/DU$5)*($O$18+(DQ492/DU$5)*($P$18+(DQ492/DU$5)*($Q$18+(DQ492/DU$5)*$R$18))))))^2,0)</f>
        <v>0</v>
      </c>
      <c r="DW491" s="329">
        <f>DR491</f>
        <v>0</v>
      </c>
      <c r="DX491" s="170">
        <f t="shared" ref="DX491:DX554" si="650">IF(AND(DQ491&lt;((DQ$467)),DQ491&gt;=ROUND(DU$460*0.01,1)),DO491,0)</f>
        <v>0</v>
      </c>
      <c r="DY491" s="208">
        <f t="shared" ref="DY491:DY554" si="651">IF(AND(EA491&gt;=0,EA492&lt;=EE$468,EA492&gt;0),($L$18+(EA491/EE$460)*($M$18+(EA491/EE$460)*($N$18+(EA491/EE$460)*($O$18+(EA491/EE$460)*($P$18+(EA491/EE$460)*($Q$18+(EA491/EE$460)*$R$18))))))^2+4*($L$18+((0.05+EA491)/EE$460)*($M$18+((0.05+EA491)/EE$460)*($N$18+((0.05+EA491)/EE$460)*($O$18+((0.05+EA491)/EE$460)*($P$18+((0.05+EA491)/EE$460)*($Q$18+((0.05+EA491)/EE$460)*$R$18))))))^2+($L$18+(EA492/EE$460)*($M$18+(EA492/EE$460)*($N$18+(EA492/EE$460)*($O$18+(EA492/EE$460)*($P$18+(EA492/EE$460)*($Q$18+(EA492/EE$460)*$R$18))))))^2,0)</f>
        <v>0</v>
      </c>
      <c r="DZ491" s="328">
        <v>0.1</v>
      </c>
      <c r="EA491" s="328">
        <f>IF($T491&lt;=EE$5,$T491,0)</f>
        <v>0</v>
      </c>
      <c r="EB491" s="329">
        <f>IF(AND(EA491&gt;=EA$467,EA492&lt;=EA$468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C491" s="329">
        <f>IF(AND(EA491&gt;=EB$467,EA492&lt;=EB$468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D491" s="329">
        <f>IF(AND(EA491&gt;=EC$467,EA492&lt;=EC$468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E491" s="329">
        <f>IF(AND(EA491&gt;=ED$467,EA492&lt;=ED$468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F491" s="329">
        <f>IF(AND(EA491&gt;=EE$467,EA492&lt;=EE$468,EA492&gt;0),($L$18+(EA491/EE$5)*($M$18+(EA491/EE$5)*($N$18+(EA491/EE$5)*($O$18+(EA491/EE$5)*($P$18+(EA491/EE$5)*($Q$18+(EA491/EE$5)*$R$18))))))^2+4*($L$18+((0.05+EA491)/EE$5)*($M$18+((0.05+EA491)/EE$5)*($N$18+((0.05+EA491)/EE$5)*($O$18+((0.05+EA491)/EE$5)*($P$18+((0.05+EA491)/EE$5)*($Q$18+((0.05+EA491)/EE$5)*$R$18))))))^2+($L$18+(EA492/EE$5)*($M$18+(EA492/EE$5)*($N$18+(EA492/EE$5)*($O$18+(EA492/EE$5)*($P$18+(EA492/EE$5)*($Q$18+(EA492/EE$5)*$R$18))))))^2,0)</f>
        <v>0</v>
      </c>
      <c r="EG491" s="329">
        <f>EB491</f>
        <v>0</v>
      </c>
      <c r="EH491" s="170">
        <f t="shared" ref="EH491:EH554" si="652">IF(AND(EA491&lt;((EA$467)),EA491&gt;=ROUND(EE$460*0.01,1)),DY491,0)</f>
        <v>0</v>
      </c>
      <c r="EI491" s="208">
        <f t="shared" ref="EI491:EI554" si="653">IF(AND(EK491&gt;=0,EK492&lt;=EO$468,EK492&gt;0),($L$18+(EK491/EO$460)*($M$18+(EK491/EO$460)*($N$18+(EK491/EO$460)*($O$18+(EK491/EO$460)*($P$18+(EK491/EO$460)*($Q$18+(EK491/EO$460)*$R$18))))))^2+4*($L$18+((0.05+EK491)/EO$460)*($M$18+((0.05+EK491)/EO$460)*($N$18+((0.05+EK491)/EO$460)*($O$18+((0.05+EK491)/EO$460)*($P$18+((0.05+EK491)/EO$460)*($Q$18+((0.05+EK491)/EO$460)*$R$18))))))^2+($L$18+(EK492/EO$460)*($M$18+(EK492/EO$460)*($N$18+(EK492/EO$460)*($O$18+(EK492/EO$460)*($P$18+(EK492/EO$460)*($Q$18+(EK492/EO$460)*$R$18))))))^2,0)</f>
        <v>0</v>
      </c>
      <c r="EJ491" s="328">
        <v>0.1</v>
      </c>
      <c r="EK491" s="328">
        <f>IF($T491&lt;=EO$5,$T491,0)</f>
        <v>0</v>
      </c>
      <c r="EL491" s="329">
        <f>IF(AND(EK491&gt;=EK$467,EK492&lt;=EK$468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M491" s="329">
        <f>IF(AND(EK491&gt;=EL$467,EK492&lt;=EL$468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N491" s="329">
        <f>IF(AND(EK491&gt;=EM$467,EK492&lt;=EM$468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O491" s="329">
        <f>IF(AND(EK491&gt;=EN$467,EK492&lt;=EN$468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P491" s="329">
        <f>IF(AND(EK491&gt;=EO$467,EK492&lt;=EO$468,EK492&gt;0),($L$18+(EK491/EO$5)*($M$18+(EK491/EO$5)*($N$18+(EK491/EO$5)*($O$18+(EK491/EO$5)*($P$18+(EK491/EO$5)*($Q$18+(EK491/EO$5)*$R$18))))))^2+4*($L$18+((0.05+EK491)/EO$5)*($M$18+((0.05+EK491)/EO$5)*($N$18+((0.05+EK491)/EO$5)*($O$18+((0.05+EK491)/EO$5)*($P$18+((0.05+EK491)/EO$5)*($Q$18+((0.05+EK491)/EO$5)*$R$18))))))^2+($L$18+(EK492/EO$5)*($M$18+(EK492/EO$5)*($N$18+(EK492/EO$5)*($O$18+(EK492/EO$5)*($P$18+(EK492/EO$5)*($Q$18+(EK492/EO$5)*$R$18))))))^2,0)</f>
        <v>0</v>
      </c>
      <c r="EQ491" s="329">
        <f>EL491</f>
        <v>0</v>
      </c>
      <c r="ER491" s="170">
        <f t="shared" ref="ER491:ER554" si="654">IF(AND(EK491&lt;((EK$467)),EK491&gt;=ROUND(EO$460*0.01,1)),EI491,0)</f>
        <v>0</v>
      </c>
      <c r="ES491" s="208">
        <f t="shared" ref="ES491:ES554" si="655">IF(AND(EU491&gt;=0,EU492&lt;=EY$468,EU492&gt;0),($L$18+(EU491/EY$460)*($M$18+(EU491/EY$460)*($N$18+(EU491/EY$460)*($O$18+(EU491/EY$460)*($P$18+(EU491/EY$460)*($Q$18+(EU491/EY$460)*$R$18))))))^2+4*($L$18+((0.05+EU491)/EY$460)*($M$18+((0.05+EU491)/EY$460)*($N$18+((0.05+EU491)/EY$460)*($O$18+((0.05+EU491)/EY$460)*($P$18+((0.05+EU491)/EY$460)*($Q$18+((0.05+EU491)/EY$460)*$R$18))))))^2+($L$18+(EU492/EY$460)*($M$18+(EU492/EY$460)*($N$18+(EU492/EY$460)*($O$18+(EU492/EY$460)*($P$18+(EU492/EY$460)*($Q$18+(EU492/EY$460)*$R$18))))))^2,0)</f>
        <v>0</v>
      </c>
      <c r="ET491" s="328">
        <v>0.1</v>
      </c>
      <c r="EU491" s="328">
        <f>IF($T491&lt;=EY$5,$T491,0)</f>
        <v>0</v>
      </c>
      <c r="EV491" s="329">
        <f>IF(AND(EU491&gt;=EU$467,EU492&lt;=EU$468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W491" s="329">
        <f>IF(AND(EU491&gt;=EV$467,EU492&lt;=EV$468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X491" s="329">
        <f>IF(AND(EU491&gt;=EW$467,EU492&lt;=EW$468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Y491" s="329">
        <f>IF(AND(EU491&gt;=EX$467,EU492&lt;=EX$468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Z491" s="329">
        <f>IF(AND(EU491&gt;=EY$467,EU492&lt;=EY$468,EU492&gt;0),($L$18+(EU491/EY$5)*($M$18+(EU491/EY$5)*($N$18+(EU491/EY$5)*($O$18+(EU491/EY$5)*($P$18+(EU491/EY$5)*($Q$18+(EU491/EY$5)*$R$18))))))^2+4*($L$18+((0.05+EU491)/EY$5)*($M$18+((0.05+EU491)/EY$5)*($N$18+((0.05+EU491)/EY$5)*($O$18+((0.05+EU491)/EY$5)*($P$18+((0.05+EU491)/EY$5)*($Q$18+((0.05+EU491)/EY$5)*$R$18))))))^2+($L$18+(EU492/EY$5)*($M$18+(EU492/EY$5)*($N$18+(EU492/EY$5)*($O$18+(EU492/EY$5)*($P$18+(EU492/EY$5)*($Q$18+(EU492/EY$5)*$R$18))))))^2,0)</f>
        <v>0</v>
      </c>
      <c r="FA491" s="329">
        <f>EV491</f>
        <v>0</v>
      </c>
      <c r="FB491" s="170">
        <f t="shared" ref="FB491:FB554" si="656">IF(AND(EU491&lt;((EU$467)),EU491&gt;=ROUND(EY$460*0.01,1)),ES491,0)</f>
        <v>0</v>
      </c>
      <c r="FC491" s="208">
        <f t="shared" ref="FC491:FC554" si="657">IF(AND(FE491&gt;=0,FE492&lt;=FI$468,FE492&gt;0),($L$18+(FE491/FI$460)*($M$18+(FE491/FI$460)*($N$18+(FE491/FI$460)*($O$18+(FE491/FI$460)*($P$18+(FE491/FI$460)*($Q$18+(FE491/FI$460)*$R$18))))))^2+4*($L$18+((0.05+FE491)/FI$460)*($M$18+((0.05+FE491)/FI$460)*($N$18+((0.05+FE491)/FI$460)*($O$18+((0.05+FE491)/FI$460)*($P$18+((0.05+FE491)/FI$460)*($Q$18+((0.05+FE491)/FI$460)*$R$18))))))^2+($L$18+(FE492/FI$460)*($M$18+(FE492/FI$460)*($N$18+(FE492/FI$460)*($O$18+(FE492/FI$460)*($P$18+(FE492/FI$460)*($Q$18+(FE492/FI$460)*$R$18))))))^2,0)</f>
        <v>0</v>
      </c>
      <c r="FD491" s="328">
        <v>0.1</v>
      </c>
      <c r="FE491" s="328">
        <f>IF($T491&lt;=FI$5,$T491,0)</f>
        <v>0</v>
      </c>
      <c r="FF491" s="329">
        <f>IF(AND(FE491&gt;=FE$467,FE492&lt;=FE$468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G491" s="329">
        <f>IF(AND(FE491&gt;=FF$467,FE492&lt;=FF$468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H491" s="329">
        <f>IF(AND(FE491&gt;=FG$467,FE492&lt;=FG$468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I491" s="329">
        <f>IF(AND(FE491&gt;=FH$467,FE492&lt;=FH$468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J491" s="329">
        <f>IF(AND(FE491&gt;=FI$467,FE492&lt;=FI$468,FE492&gt;0),($L$18+(FE491/FI$5)*($M$18+(FE491/FI$5)*($N$18+(FE491/FI$5)*($O$18+(FE491/FI$5)*($P$18+(FE491/FI$5)*($Q$18+(FE491/FI$5)*$R$18))))))^2+4*($L$18+((0.05+FE491)/FI$5)*($M$18+((0.05+FE491)/FI$5)*($N$18+((0.05+FE491)/FI$5)*($O$18+((0.05+FE491)/FI$5)*($P$18+((0.05+FE491)/FI$5)*($Q$18+((0.05+FE491)/FI$5)*$R$18))))))^2+($L$18+(FE492/FI$5)*($M$18+(FE492/FI$5)*($N$18+(FE492/FI$5)*($O$18+(FE492/FI$5)*($P$18+(FE492/FI$5)*($Q$18+(FE492/FI$5)*$R$18))))))^2,0)</f>
        <v>0</v>
      </c>
      <c r="FK491" s="329">
        <f>FF491</f>
        <v>0</v>
      </c>
      <c r="FL491" s="170">
        <f t="shared" ref="FL491:FL554" si="658">IF(AND(FE491&lt;((FE$467)),FE491&gt;=ROUND(FI$460*0.01,1)),FC491,0)</f>
        <v>0</v>
      </c>
      <c r="FM491" s="208">
        <f t="shared" ref="FM491:FM554" si="659">IF(AND(FO491&gt;=0,FO492&lt;=FS$468,FO492&gt;0),($L$18+(FO491/FS$460)*($M$18+(FO491/FS$460)*($N$18+(FO491/FS$460)*($O$18+(FO491/FS$460)*($P$18+(FO491/FS$460)*($Q$18+(FO491/FS$460)*$R$18))))))^2+4*($L$18+((0.05+FO491)/FS$460)*($M$18+((0.05+FO491)/FS$460)*($N$18+((0.05+FO491)/FS$460)*($O$18+((0.05+FO491)/FS$460)*($P$18+((0.05+FO491)/FS$460)*($Q$18+((0.05+FO491)/FS$460)*$R$18))))))^2+($L$18+(FO492/FS$460)*($M$18+(FO492/FS$460)*($N$18+(FO492/FS$460)*($O$18+(FO492/FS$460)*($P$18+(FO492/FS$460)*($Q$18+(FO492/FS$460)*$R$18))))))^2,0)</f>
        <v>0</v>
      </c>
      <c r="FN491" s="328">
        <v>0.1</v>
      </c>
      <c r="FO491" s="328">
        <f>IF($T491&lt;=FS$5,$T491,0)</f>
        <v>0</v>
      </c>
      <c r="FP491" s="329">
        <f>IF(AND(FO491&gt;=FO$467,FO492&lt;=FO$468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Q491" s="329">
        <f>IF(AND(FO491&gt;=FP$467,FO492&lt;=FP$468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R491" s="329">
        <f>IF(AND(FO491&gt;=FQ$467,FO492&lt;=FQ$468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S491" s="329">
        <f>IF(AND(FO491&gt;=FR$467,FO492&lt;=FR$468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T491" s="329">
        <f>IF(AND(FO491&gt;=FS$467,FO492&lt;=FS$468,FO492&gt;0),($L$18+(FO491/FS$5)*($M$18+(FO491/FS$5)*($N$18+(FO491/FS$5)*($O$18+(FO491/FS$5)*($P$18+(FO491/FS$5)*($Q$18+(FO491/FS$5)*$R$18))))))^2+4*($L$18+((0.05+FO491)/FS$5)*($M$18+((0.05+FO491)/FS$5)*($N$18+((0.05+FO491)/FS$5)*($O$18+((0.05+FO491)/FS$5)*($P$18+((0.05+FO491)/FS$5)*($Q$18+((0.05+FO491)/FS$5)*$R$18))))))^2+($L$18+(FO492/FS$5)*($M$18+(FO492/FS$5)*($N$18+(FO492/FS$5)*($O$18+(FO492/FS$5)*($P$18+(FO492/FS$5)*($Q$18+(FO492/FS$5)*$R$18))))))^2,0)</f>
        <v>0</v>
      </c>
      <c r="FU491" s="329">
        <f>FP491</f>
        <v>0</v>
      </c>
      <c r="FV491" s="170">
        <f t="shared" ref="FV491:FV554" si="660">IF(AND(FO491&lt;((FO$467)),FO491&gt;=ROUND(FS$460*0.01,1)),FM491,0)</f>
        <v>0</v>
      </c>
      <c r="FW491" s="208">
        <f t="shared" ref="FW491:FW554" si="661">IF(AND(FY491&gt;=0,FY492&lt;=GC$468,FY492&gt;0),($L$18+(FY491/GC$460)*($M$18+(FY491/GC$460)*($N$18+(FY491/GC$460)*($O$18+(FY491/GC$460)*($P$18+(FY491/GC$460)*($Q$18+(FY491/GC$460)*$R$18))))))^2+4*($L$18+((0.05+FY491)/GC$460)*($M$18+((0.05+FY491)/GC$460)*($N$18+((0.05+FY491)/GC$460)*($O$18+((0.05+FY491)/GC$460)*($P$18+((0.05+FY491)/GC$460)*($Q$18+((0.05+FY491)/GC$460)*$R$18))))))^2+($L$18+(FY492/GC$460)*($M$18+(FY492/GC$460)*($N$18+(FY492/GC$460)*($O$18+(FY492/GC$460)*($P$18+(FY492/GC$460)*($Q$18+(FY492/GC$460)*$R$18))))))^2,0)</f>
        <v>0</v>
      </c>
      <c r="FX491" s="328">
        <v>0.1</v>
      </c>
      <c r="FY491" s="328">
        <f>IF($T491&lt;=GC$5,$T491,0)</f>
        <v>0</v>
      </c>
      <c r="FZ491" s="329">
        <f>IF(AND(FY491&gt;=FY$467,FY492&lt;=FY$468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A491" s="329">
        <f>IF(AND(FY491&gt;=FZ$467,FY492&lt;=FZ$468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B491" s="329">
        <f>IF(AND(FY491&gt;=GA$467,FY492&lt;=GA$468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C491" s="329">
        <f>IF(AND(FY491&gt;=GB$467,FY492&lt;=GB$468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D491" s="329">
        <f>IF(AND(FY491&gt;=GC$467,FY492&lt;=GC$468,FY492&gt;0),($L$18+(FY491/GC$5)*($M$18+(FY491/GC$5)*($N$18+(FY491/GC$5)*($O$18+(FY491/GC$5)*($P$18+(FY491/GC$5)*($Q$18+(FY491/GC$5)*$R$18))))))^2+4*($L$18+((0.05+FY491)/GC$5)*($M$18+((0.05+FY491)/GC$5)*($N$18+((0.05+FY491)/GC$5)*($O$18+((0.05+FY491)/GC$5)*($P$18+((0.05+FY491)/GC$5)*($Q$18+((0.05+FY491)/GC$5)*$R$18))))))^2+($L$18+(FY492/GC$5)*($M$18+(FY492/GC$5)*($N$18+(FY492/GC$5)*($O$18+(FY492/GC$5)*($P$18+(FY492/GC$5)*($Q$18+(FY492/GC$5)*$R$18))))))^2,0)</f>
        <v>0</v>
      </c>
      <c r="GE491" s="329">
        <f>FZ491</f>
        <v>0</v>
      </c>
      <c r="GF491" s="170">
        <f t="shared" ref="GF491:GF554" si="662">IF(AND(FY491&lt;((FY$467)),FY491&gt;=ROUND(GC$460*0.01,1)),FW491,0)</f>
        <v>0</v>
      </c>
      <c r="GG491" s="208">
        <f t="shared" ref="GG491:GG554" si="663">IF(AND(GI491&gt;=0,GI492&lt;=GM$468,GI492&gt;0),($L$18+(GI491/GM$460)*($M$18+(GI491/GM$460)*($N$18+(GI491/GM$460)*($O$18+(GI491/GM$460)*($P$18+(GI491/GM$460)*($Q$18+(GI491/GM$460)*$R$18))))))^2+4*($L$18+((0.05+GI491)/GM$460)*($M$18+((0.05+GI491)/GM$460)*($N$18+((0.05+GI491)/GM$460)*($O$18+((0.05+GI491)/GM$460)*($P$18+((0.05+GI491)/GM$460)*($Q$18+((0.05+GI491)/GM$460)*$R$18))))))^2+($L$18+(GI492/GM$460)*($M$18+(GI492/GM$460)*($N$18+(GI492/GM$460)*($O$18+(GI492/GM$460)*($P$18+(GI492/GM$460)*($Q$18+(GI492/GM$460)*$R$18))))))^2,0)</f>
        <v>0</v>
      </c>
      <c r="GH491" s="328">
        <v>0.1</v>
      </c>
      <c r="GI491" s="328">
        <f>IF($T491&lt;=GM$5,$T491,0)</f>
        <v>0</v>
      </c>
      <c r="GJ491" s="329">
        <f>IF(AND(GI491&gt;=GI$467,GI492&lt;=GI$468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K491" s="329">
        <f>IF(AND(GI491&gt;=GJ$467,GI492&lt;=GJ$468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L491" s="329">
        <f>IF(AND(GI491&gt;=GK$467,GI492&lt;=GK$468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M491" s="329">
        <f>IF(AND(GI491&gt;=GL$467,GI492&lt;=GL$468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N491" s="329">
        <f>IF(AND(GI491&gt;=GM$467,GI492&lt;=GM$468,GI492&gt;0),($L$18+(GI491/GM$5)*($M$18+(GI491/GM$5)*($N$18+(GI491/GM$5)*($O$18+(GI491/GM$5)*($P$18+(GI491/GM$5)*($Q$18+(GI491/GM$5)*$R$18))))))^2+4*($L$18+((0.05+GI491)/GM$5)*($M$18+((0.05+GI491)/GM$5)*($N$18+((0.05+GI491)/GM$5)*($O$18+((0.05+GI491)/GM$5)*($P$18+((0.05+GI491)/GM$5)*($Q$18+((0.05+GI491)/GM$5)*$R$18))))))^2+($L$18+(GI492/GM$5)*($M$18+(GI492/GM$5)*($N$18+(GI492/GM$5)*($O$18+(GI492/GM$5)*($P$18+(GI492/GM$5)*($Q$18+(GI492/GM$5)*$R$18))))))^2,0)</f>
        <v>0</v>
      </c>
      <c r="GO491" s="329">
        <f>GJ491</f>
        <v>0</v>
      </c>
      <c r="GP491" s="170">
        <f t="shared" ref="GP491:GP554" si="664">IF(AND(GI491&lt;((GI$467)),GI491&gt;=ROUND(GM$460*0.01,1)),GG491,0)</f>
        <v>0</v>
      </c>
      <c r="GQ491" s="208">
        <f t="shared" ref="GQ491:GQ554" si="665">IF(AND(GS491&gt;=0,GS492&lt;=GW$468,GS492&gt;0),($L$18+(GS491/GW$460)*($M$18+(GS491/GW$460)*($N$18+(GS491/GW$460)*($O$18+(GS491/GW$460)*($P$18+(GS491/GW$460)*($Q$18+(GS491/GW$460)*$R$18))))))^2+4*($L$18+((0.05+GS491)/GW$460)*($M$18+((0.05+GS491)/GW$460)*($N$18+((0.05+GS491)/GW$460)*($O$18+((0.05+GS491)/GW$460)*($P$18+((0.05+GS491)/GW$460)*($Q$18+((0.05+GS491)/GW$460)*$R$18))))))^2+($L$18+(GS492/GW$460)*($M$18+(GS492/GW$460)*($N$18+(GS492/GW$460)*($O$18+(GS492/GW$460)*($P$18+(GS492/GW$460)*($Q$18+(GS492/GW$460)*$R$18))))))^2,0)</f>
        <v>0</v>
      </c>
      <c r="GR491" s="328">
        <v>0.1</v>
      </c>
      <c r="GS491" s="328">
        <f>IF($T491&lt;=GW$5,$T491,0)</f>
        <v>0</v>
      </c>
      <c r="GT491" s="329">
        <f>IF(AND(GS491&gt;=GS$467,GS492&lt;=GS$468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U491" s="329">
        <f>IF(AND(GS491&gt;=GT$467,GS492&lt;=GT$468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V491" s="329">
        <f>IF(AND(GS491&gt;=GU$467,GS492&lt;=GU$468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W491" s="329">
        <f>IF(AND(GS491&gt;=GV$467,GS492&lt;=GV$468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X491" s="329">
        <f>IF(AND(GS491&gt;=GW$467,GS492&lt;=GW$468,GS492&gt;0),($L$18+(GS491/GW$5)*($M$18+(GS491/GW$5)*($N$18+(GS491/GW$5)*($O$18+(GS491/GW$5)*($P$18+(GS491/GW$5)*($Q$18+(GS491/GW$5)*$R$18))))))^2+4*($L$18+((0.05+GS491)/GW$5)*($M$18+((0.05+GS491)/GW$5)*($N$18+((0.05+GS491)/GW$5)*($O$18+((0.05+GS491)/GW$5)*($P$18+((0.05+GS491)/GW$5)*($Q$18+((0.05+GS491)/GW$5)*$R$18))))))^2+($L$18+(GS492/GW$5)*($M$18+(GS492/GW$5)*($N$18+(GS492/GW$5)*($O$18+(GS492/GW$5)*($P$18+(GS492/GW$5)*($Q$18+(GS492/GW$5)*$R$18))))))^2,0)</f>
        <v>0</v>
      </c>
      <c r="GY491" s="329">
        <f>GT491</f>
        <v>0</v>
      </c>
      <c r="GZ491" s="170">
        <f t="shared" ref="GZ491:GZ554" si="666">IF(AND(GS491&lt;((GS$467)),GS491&gt;=ROUND(GW$460*0.01,1)),GQ491,0)</f>
        <v>0</v>
      </c>
      <c r="HA491" s="208">
        <f t="shared" ref="HA491:HA554" si="667">IF(AND(HC491&gt;=0,HC492&lt;=HG$468,HC492&gt;0),($L$18+(HC491/HG$460)*($M$18+(HC491/HG$460)*($N$18+(HC491/HG$460)*($O$18+(HC491/HG$460)*($P$18+(HC491/HG$460)*($Q$18+(HC491/HG$460)*$R$18))))))^2+4*($L$18+((0.05+HC491)/HG$460)*($M$18+((0.05+HC491)/HG$460)*($N$18+((0.05+HC491)/HG$460)*($O$18+((0.05+HC491)/HG$460)*($P$18+((0.05+HC491)/HG$460)*($Q$18+((0.05+HC491)/HG$460)*$R$18))))))^2+($L$18+(HC492/HG$460)*($M$18+(HC492/HG$460)*($N$18+(HC492/HG$460)*($O$18+(HC492/HG$460)*($P$18+(HC492/HG$460)*($Q$18+(HC492/HG$460)*$R$18))))))^2,0)</f>
        <v>0</v>
      </c>
      <c r="HB491" s="328">
        <v>0.1</v>
      </c>
      <c r="HC491" s="328">
        <f t="shared" ref="HC491:HC554" si="668">IF($T491&lt;=HG$5,$T491,0)</f>
        <v>0</v>
      </c>
      <c r="HD491" s="329">
        <f>IF(AND(HC491&gt;=HC$467,HC492&lt;=HC$468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E491" s="329">
        <f>IF(AND(HC491&gt;=HD$467,HC492&lt;=HD$468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F491" s="329">
        <f>IF(AND(HC491&gt;=HE$467,HC492&lt;=HE$468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G491" s="329">
        <f>IF(AND(HC491&gt;=HF$467,HC492&lt;=HF$468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H491" s="329">
        <f>IF(AND(HC491&gt;=HG$467,HC492&lt;=HG$468,HC492&gt;0),($L$18+(HC491/HG$5)*($M$18+(HC491/HG$5)*($N$18+(HC491/HG$5)*($O$18+(HC491/HG$5)*($P$18+(HC491/HG$5)*($Q$18+(HC491/HG$5)*$R$18))))))^2+4*($L$18+((0.05+HC491)/HG$5)*($M$18+((0.05+HC491)/HG$5)*($N$18+((0.05+HC491)/HG$5)*($O$18+((0.05+HC491)/HG$5)*($P$18+((0.05+HC491)/HG$5)*($Q$18+((0.05+HC491)/HG$5)*$R$18))))))^2+($L$18+(HC492/HG$5)*($M$18+(HC492/HG$5)*($N$18+(HC492/HG$5)*($O$18+(HC492/HG$5)*($P$18+(HC492/HG$5)*($Q$18+(HC492/HG$5)*$R$18))))))^2,0)</f>
        <v>0</v>
      </c>
      <c r="HI491" s="329">
        <f>HD491</f>
        <v>0</v>
      </c>
      <c r="HJ491" s="170">
        <f t="shared" ref="HJ491:HJ554" si="669">IF(AND(HC491&lt;((HC$467)),HC491&gt;=ROUND(HG$460*0.01,1)),HA491,0)</f>
        <v>0</v>
      </c>
      <c r="HK491" s="208">
        <f t="shared" ref="HK491:HK554" si="670">IF(AND(HM491&gt;=0,HM492&lt;=HQ$468,HM492&gt;0),($L$18+(HM491/HQ$460)*($M$18+(HM491/HQ$460)*($N$18+(HM491/HQ$460)*($O$18+(HM491/HQ$460)*($P$18+(HM491/HQ$460)*($Q$18+(HM491/HQ$460)*$R$18))))))^2+4*($L$18+((0.05+HM491)/HQ$460)*($M$18+((0.05+HM491)/HQ$460)*($N$18+((0.05+HM491)/HQ$460)*($O$18+((0.05+HM491)/HQ$460)*($P$18+((0.05+HM491)/HQ$460)*($Q$18+((0.05+HM491)/HQ$460)*$R$18))))))^2+($L$18+(HM492/HQ$460)*($M$18+(HM492/HQ$460)*($N$18+(HM492/HQ$460)*($O$18+(HM492/HQ$460)*($P$18+(HM492/HQ$460)*($Q$18+(HM492/HQ$460)*$R$18))))))^2,0)</f>
        <v>0</v>
      </c>
      <c r="HL491" s="328">
        <v>0.1</v>
      </c>
      <c r="HM491" s="328">
        <f t="shared" ref="HM491:HM554" si="671">IF($T491&lt;=HQ$5,$T491,0)</f>
        <v>0</v>
      </c>
      <c r="HN491" s="329">
        <f>IF(AND(HM491&gt;=HM$467,HM492&lt;=HM$468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O491" s="329">
        <f>IF(AND(HM491&gt;=HN$467,HM492&lt;=HN$468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P491" s="329">
        <f>IF(AND(HM491&gt;=HO$467,HM492&lt;=HO$468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Q491" s="329">
        <f>IF(AND(HM491&gt;=HP$467,HM492&lt;=HP$468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R491" s="329">
        <f>IF(AND(HM491&gt;=HQ$467,HM492&lt;=HQ$468,HM492&gt;0),($L$18+(HM491/HQ$5)*($M$18+(HM491/HQ$5)*($N$18+(HM491/HQ$5)*($O$18+(HM491/HQ$5)*($P$18+(HM491/HQ$5)*($Q$18+(HM491/HQ$5)*$R$18))))))^2+4*($L$18+((0.05+HM491)/HQ$5)*($M$18+((0.05+HM491)/HQ$5)*($N$18+((0.05+HM491)/HQ$5)*($O$18+((0.05+HM491)/HQ$5)*($P$18+((0.05+HM491)/HQ$5)*($Q$18+((0.05+HM491)/HQ$5)*$R$18))))))^2+($L$18+(HM492/HQ$5)*($M$18+(HM492/HQ$5)*($N$18+(HM492/HQ$5)*($O$18+(HM492/HQ$5)*($P$18+(HM492/HQ$5)*($Q$18+(HM492/HQ$5)*$R$18))))))^2,0)</f>
        <v>0</v>
      </c>
      <c r="HS491" s="329">
        <f>HN491</f>
        <v>0</v>
      </c>
      <c r="HT491" s="170">
        <f t="shared" ref="HT491:HT554" si="672">IF(AND(HM491&lt;((HM$467)),HM491&gt;=ROUND(HQ$460*0.01,1)),HK491,0)</f>
        <v>0</v>
      </c>
      <c r="HU491" s="208">
        <f t="shared" ref="HU491:HU554" si="673">IF(AND(HW491&gt;=0,HW492&lt;=IA$468,HW492&gt;0),($L$18+(HW491/IA$460)*($M$18+(HW491/IA$460)*($N$18+(HW491/IA$460)*($O$18+(HW491/IA$460)*($P$18+(HW491/IA$460)*($Q$18+(HW491/IA$460)*$R$18))))))^2+4*($L$18+((0.05+HW491)/IA$460)*($M$18+((0.05+HW491)/IA$460)*($N$18+((0.05+HW491)/IA$460)*($O$18+((0.05+HW491)/IA$460)*($P$18+((0.05+HW491)/IA$460)*($Q$18+((0.05+HW491)/IA$460)*$R$18))))))^2+($L$18+(HW492/IA$460)*($M$18+(HW492/IA$460)*($N$18+(HW492/IA$460)*($O$18+(HW492/IA$460)*($P$18+(HW492/IA$460)*($Q$18+(HW492/IA$460)*$R$18))))))^2,0)</f>
        <v>0</v>
      </c>
      <c r="HV491" s="328">
        <v>0.1</v>
      </c>
      <c r="HW491" s="328">
        <f>IF($T491&lt;=IA$5,$T491,0)</f>
        <v>0</v>
      </c>
      <c r="HX491" s="329">
        <f>IF(AND(HW491&gt;=HW$467,HW492&lt;=HW$468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HY491" s="329">
        <f>IF(AND(HW491&gt;=HX$467,HW492&lt;=HX$468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HZ491" s="329">
        <f>IF(AND(HW491&gt;=HY$467,HW492&lt;=HY$468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IA491" s="329">
        <f>IF(AND(HW491&gt;=HZ$467,HW492&lt;=HZ$468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IB491" s="329">
        <f>IF(AND(HW491&gt;=IA$467,HW492&lt;=IA$468,HW492&gt;0),($L$18+(HW491/IA$5)*($M$18+(HW491/IA$5)*($N$18+(HW491/IA$5)*($O$18+(HW491/IA$5)*($P$18+(HW491/IA$5)*($Q$18+(HW491/IA$5)*$R$18))))))^2+4*($L$18+((0.05+HW491)/IA$5)*($M$18+((0.05+HW491)/IA$5)*($N$18+((0.05+HW491)/IA$5)*($O$18+((0.05+HW491)/IA$5)*($P$18+((0.05+HW491)/IA$5)*($Q$18+((0.05+HW491)/IA$5)*$R$18))))))^2+($L$18+(HW492/IA$5)*($M$18+(HW492/IA$5)*($N$18+(HW492/IA$5)*($O$18+(HW492/IA$5)*($P$18+(HW492/IA$5)*($Q$18+(HW492/IA$5)*$R$18))))))^2,0)</f>
        <v>0</v>
      </c>
      <c r="IC491" s="329">
        <f>HX491</f>
        <v>0</v>
      </c>
      <c r="ID491" s="170">
        <f t="shared" ref="ID491:ID554" si="674">IF(AND(HW491&lt;((HW$467)),HW491&gt;=ROUND(IA$460*0.01,1)),HU491,0)</f>
        <v>0</v>
      </c>
      <c r="IE491" s="208">
        <f t="shared" ref="IE491:IE554" si="675">IF(AND(IG491&gt;=0,IG492&lt;=IK$468,IG492&gt;0),($L$18+(IG491/IK$460)*($M$18+(IG491/IK$460)*($N$18+(IG491/IK$460)*($O$18+(IG491/IK$460)*($P$18+(IG491/IK$460)*($Q$18+(IG491/IK$460)*$R$18))))))^2+4*($L$18+((0.05+IG491)/IK$460)*($M$18+((0.05+IG491)/IK$460)*($N$18+((0.05+IG491)/IK$460)*($O$18+((0.05+IG491)/IK$460)*($P$18+((0.05+IG491)/IK$460)*($Q$18+((0.05+IG491)/IK$460)*$R$18))))))^2+($L$18+(IG492/IK$460)*($M$18+(IG492/IK$460)*($N$18+(IG492/IK$460)*($O$18+(IG492/IK$460)*($P$18+(IG492/IK$460)*($Q$18+(IG492/IK$460)*$R$18))))))^2,0)</f>
        <v>0</v>
      </c>
      <c r="IF491" s="328">
        <v>0.1</v>
      </c>
      <c r="IG491" s="328">
        <f>IF($T491&lt;=IK$5,$T491,0)</f>
        <v>0</v>
      </c>
      <c r="IH491" s="329">
        <f>IF(AND(IG491&gt;=IG$467,IG492&lt;=IG$468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I491" s="329">
        <f>IF(AND(IG491&gt;=IH$467,IG492&lt;=IH$468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J491" s="329">
        <f>IF(AND(IG491&gt;=II$467,IG492&lt;=II$468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K491" s="329">
        <f>IF(AND(IG491&gt;=IJ$467,IG492&lt;=IJ$468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L491" s="329">
        <f>IF(AND(IG491&gt;=IK$467,IG492&lt;=IK$468,IG492&gt;0),($L$18+(IG491/IK$5)*($M$18+(IG491/IK$5)*($N$18+(IG491/IK$5)*($O$18+(IG491/IK$5)*($P$18+(IG491/IK$5)*($Q$18+(IG491/IK$5)*$R$18))))))^2+4*($L$18+((0.05+IG491)/IK$5)*($M$18+((0.05+IG491)/IK$5)*($N$18+((0.05+IG491)/IK$5)*($O$18+((0.05+IG491)/IK$5)*($P$18+((0.05+IG491)/IK$5)*($Q$18+((0.05+IG491)/IK$5)*$R$18))))))^2+($L$18+(IG492/IK$5)*($M$18+(IG492/IK$5)*($N$18+(IG492/IK$5)*($O$18+(IG492/IK$5)*($P$18+(IG492/IK$5)*($Q$18+(IG492/IK$5)*$R$18))))))^2,0)</f>
        <v>0</v>
      </c>
      <c r="IM491" s="329">
        <f>IH491</f>
        <v>0</v>
      </c>
      <c r="IN491" s="170">
        <f t="shared" ref="IN491:IN554" si="676">IF(AND(IG491&lt;((IG$467)),IG491&gt;=ROUND(IK$460*0.01,1)),IE491,0)</f>
        <v>0</v>
      </c>
    </row>
    <row r="492" spans="1:249">
      <c r="A492" s="354">
        <f t="shared" si="617"/>
        <v>8</v>
      </c>
      <c r="B492" s="356">
        <f t="shared" si="618"/>
        <v>4.3478260869565209E-2</v>
      </c>
      <c r="C492" s="355">
        <f t="shared" si="618"/>
        <v>0.1</v>
      </c>
      <c r="D492" s="357">
        <f t="shared" ref="D492:I492" si="677">BI480*$C492</f>
        <v>0</v>
      </c>
      <c r="E492" s="357">
        <f t="shared" si="677"/>
        <v>0</v>
      </c>
      <c r="F492" s="357">
        <f t="shared" si="677"/>
        <v>0</v>
      </c>
      <c r="G492" s="357">
        <f t="shared" si="677"/>
        <v>0</v>
      </c>
      <c r="H492" s="357">
        <f t="shared" si="677"/>
        <v>0</v>
      </c>
      <c r="I492" s="357">
        <f t="shared" si="677"/>
        <v>-1.1591542954188204E-2</v>
      </c>
      <c r="J492" s="456"/>
      <c r="K492" s="318"/>
      <c r="L492" s="318"/>
      <c r="M492" s="318"/>
      <c r="N492" s="318"/>
      <c r="O492" s="318"/>
      <c r="P492" s="318"/>
      <c r="Q492" s="318"/>
      <c r="R492" s="318"/>
      <c r="S492" s="208">
        <f t="shared" ref="S492:S555" si="678">IF(AND(U492&gt;=0,U493&lt;=Y$468,U493&gt;0),($L$18+(U492/Y$460)*($M$18+(U492/Y$460)*($N$18+(U492/Y$460)*($O$18+(U492/Y$460)*($P$18+(U492/Y$460)*($Q$18+(U492/Y$460)*$R$18))))))^2+4*($L$18+((0.05+U492)/Y$460)*($M$18+((0.05+U492)/Y$460)*($N$18+((0.05+U492)/Y$460)*($O$18+((0.05+U492)/Y$460)*($P$18+((0.05+U492)/Y$460)*($Q$18+((0.05+U492)/Y$460)*$R$18))))))^2+($L$18+(U493/Y$460)*($M$18+(U493/Y$460)*($N$18+(U493/Y$460)*($O$18+(U493/Y$460)*($P$18+(U493/Y$460)*($Q$18+(U493/Y$460)*$R$18))))))^2,0)</f>
        <v>0</v>
      </c>
      <c r="T492" s="328">
        <v>0.2</v>
      </c>
      <c r="U492" s="328">
        <f t="shared" ref="U492:U555" si="679">IF($T492&lt;=Y$5,$T492,0)</f>
        <v>0</v>
      </c>
      <c r="V492" s="329">
        <f t="shared" ref="V492:V555" si="680">IF(AND(U492&gt;=U$467,U493&lt;=U$468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W492" s="329">
        <f t="shared" ref="W492:W555" si="681">IF(AND(U492&gt;=V$467,U493&lt;=V$468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X492" s="329">
        <f t="shared" ref="X492:X555" si="682">IF(AND(U492&gt;=W$467,U493&lt;=W$468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Y492" s="329">
        <f t="shared" ref="Y492:Y555" si="683">IF(AND(U492&gt;=X$467,U493&lt;=X$468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Z492" s="329">
        <f t="shared" ref="Z492:Z555" si="684">IF(AND(U492&gt;=Y$467,U493&lt;=Y$468,U493&gt;0),($L$18+(U492/Y$5)*($M$18+(U492/Y$5)*($N$18+(U492/Y$5)*($O$18+(U492/Y$5)*($P$18+(U492/Y$5)*($Q$18+(U492/Y$5)*$R$18))))))^2+4*($L$18+((0.05+U492)/Y$5)*($M$18+((0.05+U492)/Y$5)*($N$18+((0.05+U492)/Y$5)*($O$18+((0.05+U492)/Y$5)*($P$18+((0.05+U492)/Y$5)*($Q$18+((0.05+U492)/Y$5)*$R$18))))))^2+($L$18+(U493/Y$5)*($M$18+(U493/Y$5)*($N$18+(U493/Y$5)*($O$18+(U493/Y$5)*($P$18+(U493/Y$5)*($Q$18+(U493/Y$5)*$R$18))))))^2,0)</f>
        <v>0</v>
      </c>
      <c r="AA492" s="329">
        <f t="shared" ref="AA492:AA555" si="685">V492</f>
        <v>0</v>
      </c>
      <c r="AB492" s="170">
        <f t="shared" si="622"/>
        <v>0</v>
      </c>
      <c r="AC492" s="208">
        <f t="shared" si="624"/>
        <v>0</v>
      </c>
      <c r="AD492" s="328">
        <v>0.2</v>
      </c>
      <c r="AE492" s="328">
        <f t="shared" ref="AE492:AE555" si="686">IF($T492&lt;=AI$5,$T492,0)</f>
        <v>0</v>
      </c>
      <c r="AF492" s="329">
        <f t="shared" ref="AF492:AF555" si="687">IF(AND(AE492&gt;=AE$467,AE493&lt;=AE$468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G492" s="329">
        <f t="shared" ref="AG492:AG555" si="688">IF(AND(AE492&gt;=AF$467,AE493&lt;=AF$468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H492" s="329">
        <f t="shared" ref="AH492:AH555" si="689">IF(AND(AE492&gt;=AG$467,AE493&lt;=AG$468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I492" s="329">
        <f t="shared" ref="AI492:AI555" si="690">IF(AND(AE492&gt;=AH$467,AE493&lt;=AH$468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J492" s="329">
        <f t="shared" ref="AJ492:AJ555" si="691">IF(AND(AE492&gt;=AI$467,AE493&lt;=AI$468,AE493&gt;0),($L$18+(AE492/AI$5)*($M$18+(AE492/AI$5)*($N$18+(AE492/AI$5)*($O$18+(AE492/AI$5)*($P$18+(AE492/AI$5)*($Q$18+(AE492/AI$5)*$R$18))))))^2+4*($L$18+((0.05+AE492)/AI$5)*($M$18+((0.05+AE492)/AI$5)*($N$18+((0.05+AE492)/AI$5)*($O$18+((0.05+AE492)/AI$5)*($P$18+((0.05+AE492)/AI$5)*($Q$18+((0.05+AE492)/AI$5)*$R$18))))))^2+($L$18+(AE493/AI$5)*($M$18+(AE493/AI$5)*($N$18+(AE493/AI$5)*($O$18+(AE493/AI$5)*($P$18+(AE493/AI$5)*($Q$18+(AE493/AI$5)*$R$18))))))^2,0)</f>
        <v>0</v>
      </c>
      <c r="AK492" s="329">
        <f t="shared" ref="AK492:AK555" si="692">AF492</f>
        <v>0</v>
      </c>
      <c r="AL492" s="170">
        <f t="shared" si="625"/>
        <v>0</v>
      </c>
      <c r="AM492" s="208">
        <f t="shared" si="626"/>
        <v>0</v>
      </c>
      <c r="AN492" s="328">
        <v>0.2</v>
      </c>
      <c r="AO492" s="328">
        <f t="shared" ref="AO492:AO555" si="693">IF($T492&lt;=AS$5,$T492,0)</f>
        <v>0</v>
      </c>
      <c r="AP492" s="329">
        <f t="shared" ref="AP492:AP555" si="694">IF(AND(AO492&gt;=AO$467,AO493&lt;=AO$468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Q492" s="329">
        <f t="shared" ref="AQ492:AQ555" si="695">IF(AND(AO492&gt;=AP$467,AO493&lt;=AP$468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R492" s="329">
        <f t="shared" ref="AR492:AR555" si="696">IF(AND(AO492&gt;=AQ$467,AO493&lt;=AQ$468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S492" s="329">
        <f t="shared" ref="AS492:AS555" si="697">IF(AND(AO492&gt;=AR$467,AO493&lt;=AR$468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T492" s="329">
        <f t="shared" ref="AT492:AT555" si="698">IF(AND(AO492&gt;=AS$467,AO493&lt;=AS$468,AO493&gt;0),($L$18+(AO492/AS$5)*($M$18+(AO492/AS$5)*($N$18+(AO492/AS$5)*($O$18+(AO492/AS$5)*($P$18+(AO492/AS$5)*($Q$18+(AO492/AS$5)*$R$18))))))^2+4*($L$18+((0.05+AO492)/AS$5)*($M$18+((0.05+AO492)/AS$5)*($N$18+((0.05+AO492)/AS$5)*($O$18+((0.05+AO492)/AS$5)*($P$18+((0.05+AO492)/AS$5)*($Q$18+((0.05+AO492)/AS$5)*$R$18))))))^2+($L$18+(AO493/AS$5)*($M$18+(AO493/AS$5)*($N$18+(AO493/AS$5)*($O$18+(AO493/AS$5)*($P$18+(AO493/AS$5)*($Q$18+(AO493/AS$5)*$R$18))))))^2,0)</f>
        <v>0</v>
      </c>
      <c r="AU492" s="329">
        <f t="shared" ref="AU492:AU555" si="699">AP492</f>
        <v>0</v>
      </c>
      <c r="AV492" s="170">
        <f t="shared" si="627"/>
        <v>0</v>
      </c>
      <c r="AW492" s="208">
        <f t="shared" si="628"/>
        <v>0</v>
      </c>
      <c r="AX492" s="328">
        <v>0.2</v>
      </c>
      <c r="AY492" s="328">
        <f t="shared" ref="AY492:AY555" si="700">IF($T492&lt;=BC$5,$T492,0)</f>
        <v>0</v>
      </c>
      <c r="AZ492" s="329">
        <f t="shared" ref="AZ492:AZ555" si="701">IF(AND(AY492&gt;=AY$467,AY493&lt;=AY$468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A492" s="329">
        <f t="shared" ref="BA492:BA555" si="702">IF(AND(AY492&gt;=AZ$467,AY493&lt;=AZ$468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B492" s="329">
        <f t="shared" ref="BB492:BB555" si="703">IF(AND(AY492&gt;=BA$467,AY493&lt;=BA$468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C492" s="329">
        <f t="shared" ref="BC492:BC555" si="704">IF(AND(AY492&gt;=BB$467,AY493&lt;=BB$468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D492" s="329">
        <f t="shared" ref="BD492:BD555" si="705">IF(AND(AY492&gt;=BC$467,AY493&lt;=BC$468,AY493&gt;0),($L$18+(AY492/BC$5)*($M$18+(AY492/BC$5)*($N$18+(AY492/BC$5)*($O$18+(AY492/BC$5)*($P$18+(AY492/BC$5)*($Q$18+(AY492/BC$5)*$R$18))))))^2+4*($L$18+((0.05+AY492)/BC$5)*($M$18+((0.05+AY492)/BC$5)*($N$18+((0.05+AY492)/BC$5)*($O$18+((0.05+AY492)/BC$5)*($P$18+((0.05+AY492)/BC$5)*($Q$18+((0.05+AY492)/BC$5)*$R$18))))))^2+($L$18+(AY493/BC$5)*($M$18+(AY493/BC$5)*($N$18+(AY493/BC$5)*($O$18+(AY493/BC$5)*($P$18+(AY493/BC$5)*($Q$18+(AY493/BC$5)*$R$18))))))^2,0)</f>
        <v>0</v>
      </c>
      <c r="BE492" s="329">
        <f t="shared" ref="BE492:BE555" si="706">AZ492</f>
        <v>0</v>
      </c>
      <c r="BF492" s="170">
        <f t="shared" si="629"/>
        <v>0</v>
      </c>
      <c r="BG492" s="208">
        <f t="shared" si="630"/>
        <v>0</v>
      </c>
      <c r="BH492" s="328">
        <v>0.2</v>
      </c>
      <c r="BI492" s="328">
        <f t="shared" si="631"/>
        <v>0</v>
      </c>
      <c r="BJ492" s="329">
        <f t="shared" si="632"/>
        <v>0</v>
      </c>
      <c r="BK492" s="329">
        <f t="shared" si="633"/>
        <v>0</v>
      </c>
      <c r="BL492" s="329">
        <f t="shared" si="634"/>
        <v>0</v>
      </c>
      <c r="BM492" s="329">
        <f t="shared" si="635"/>
        <v>0</v>
      </c>
      <c r="BN492" s="329">
        <f t="shared" si="636"/>
        <v>0</v>
      </c>
      <c r="BO492" s="329">
        <f t="shared" si="637"/>
        <v>0</v>
      </c>
      <c r="BP492" s="170">
        <f t="shared" si="638"/>
        <v>0</v>
      </c>
      <c r="BQ492" s="208">
        <f t="shared" si="639"/>
        <v>0</v>
      </c>
      <c r="BR492" s="328">
        <v>0.2</v>
      </c>
      <c r="BS492" s="328">
        <f t="shared" ref="BS492:BS555" si="707">IF($T492&lt;=BW$5,$T492,0)</f>
        <v>0</v>
      </c>
      <c r="BT492" s="329">
        <f t="shared" ref="BT492:BT555" si="708">IF(AND(BS492&gt;=BS$467,BS493&lt;=BS$468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U492" s="329">
        <f t="shared" ref="BU492:BU555" si="709">IF(AND(BS492&gt;=BT$467,BS493&lt;=BT$468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V492" s="329">
        <f t="shared" ref="BV492:BV555" si="710">IF(AND(BS492&gt;=BU$467,BS493&lt;=BU$468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W492" s="329">
        <f t="shared" ref="BW492:BW555" si="711">IF(AND(BS492&gt;=BV$467,BS493&lt;=BV$468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X492" s="329">
        <f t="shared" ref="BX492:BX555" si="712">IF(AND(BS492&gt;=BW$467,BS493&lt;=BW$468,BS493&gt;0),($L$18+(BS492/BW$5)*($M$18+(BS492/BW$5)*($N$18+(BS492/BW$5)*($O$18+(BS492/BW$5)*($P$18+(BS492/BW$5)*($Q$18+(BS492/BW$5)*$R$18))))))^2+4*($L$18+((0.05+BS492)/BW$5)*($M$18+((0.05+BS492)/BW$5)*($N$18+((0.05+BS492)/BW$5)*($O$18+((0.05+BS492)/BW$5)*($P$18+((0.05+BS492)/BW$5)*($Q$18+((0.05+BS492)/BW$5)*$R$18))))))^2+($L$18+(BS493/BW$5)*($M$18+(BS493/BW$5)*($N$18+(BS493/BW$5)*($O$18+(BS493/BW$5)*($P$18+(BS493/BW$5)*($Q$18+(BS493/BW$5)*$R$18))))))^2,0)</f>
        <v>0</v>
      </c>
      <c r="BY492" s="329">
        <f t="shared" ref="BY492:BY555" si="713">BT492</f>
        <v>0</v>
      </c>
      <c r="BZ492" s="170">
        <f t="shared" si="640"/>
        <v>0</v>
      </c>
      <c r="CA492" s="208">
        <f t="shared" si="641"/>
        <v>0</v>
      </c>
      <c r="CB492" s="328">
        <v>0.2</v>
      </c>
      <c r="CC492" s="328">
        <f t="shared" ref="CC492:CC555" si="714">IF($T492&lt;=CG$5,$T492,0)</f>
        <v>0</v>
      </c>
      <c r="CD492" s="329">
        <f t="shared" ref="CD492:CD555" si="715">IF(AND(CC492&gt;=CC$467,CC493&lt;=CC$468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E492" s="329">
        <f t="shared" ref="CE492:CE555" si="716">IF(AND(CC492&gt;=CD$467,CC493&lt;=CD$468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F492" s="329">
        <f t="shared" ref="CF492:CF555" si="717">IF(AND(CC492&gt;=CE$467,CC493&lt;=CE$468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G492" s="329">
        <f t="shared" ref="CG492:CG555" si="718">IF(AND(CC492&gt;=CF$467,CC493&lt;=CF$468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H492" s="329">
        <f t="shared" ref="CH492:CH555" si="719">IF(AND(CC492&gt;=CG$467,CC493&lt;=CG$468,CC493&gt;0),($L$18+(CC492/CG$5)*($M$18+(CC492/CG$5)*($N$18+(CC492/CG$5)*($O$18+(CC492/CG$5)*($P$18+(CC492/CG$5)*($Q$18+(CC492/CG$5)*$R$18))))))^2+4*($L$18+((0.05+CC492)/CG$5)*($M$18+((0.05+CC492)/CG$5)*($N$18+((0.05+CC492)/CG$5)*($O$18+((0.05+CC492)/CG$5)*($P$18+((0.05+CC492)/CG$5)*($Q$18+((0.05+CC492)/CG$5)*$R$18))))))^2+($L$18+(CC493/CG$5)*($M$18+(CC493/CG$5)*($N$18+(CC493/CG$5)*($O$18+(CC493/CG$5)*($P$18+(CC493/CG$5)*($Q$18+(CC493/CG$5)*$R$18))))))^2,0)</f>
        <v>0</v>
      </c>
      <c r="CI492" s="329">
        <f t="shared" ref="CI492:CI555" si="720">CD492</f>
        <v>0</v>
      </c>
      <c r="CJ492" s="170">
        <f t="shared" si="642"/>
        <v>0</v>
      </c>
      <c r="CK492" s="208">
        <f t="shared" si="643"/>
        <v>0</v>
      </c>
      <c r="CL492" s="328">
        <v>0.2</v>
      </c>
      <c r="CM492" s="328">
        <f t="shared" ref="CM492:CM555" si="721">IF($T492&lt;=CQ$5,$T492,0)</f>
        <v>0</v>
      </c>
      <c r="CN492" s="329">
        <f t="shared" ref="CN492:CN555" si="722">IF(AND(CM492&gt;=CM$467,CM493&lt;=CM$468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O492" s="329">
        <f t="shared" ref="CO492:CO555" si="723">IF(AND(CM492&gt;=CN$467,CM493&lt;=CN$468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P492" s="329">
        <f t="shared" ref="CP492:CP555" si="724">IF(AND(CM492&gt;=CO$467,CM493&lt;=CO$468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Q492" s="329">
        <f t="shared" ref="CQ492:CQ555" si="725">IF(AND(CM492&gt;=CP$467,CM493&lt;=CP$468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R492" s="329">
        <f t="shared" ref="CR492:CR555" si="726">IF(AND(CM492&gt;=CQ$467,CM493&lt;=CQ$468,CM493&gt;0),($L$18+(CM492/CQ$5)*($M$18+(CM492/CQ$5)*($N$18+(CM492/CQ$5)*($O$18+(CM492/CQ$5)*($P$18+(CM492/CQ$5)*($Q$18+(CM492/CQ$5)*$R$18))))))^2+4*($L$18+((0.05+CM492)/CQ$5)*($M$18+((0.05+CM492)/CQ$5)*($N$18+((0.05+CM492)/CQ$5)*($O$18+((0.05+CM492)/CQ$5)*($P$18+((0.05+CM492)/CQ$5)*($Q$18+((0.05+CM492)/CQ$5)*$R$18))))))^2+($L$18+(CM493/CQ$5)*($M$18+(CM493/CQ$5)*($N$18+(CM493/CQ$5)*($O$18+(CM493/CQ$5)*($P$18+(CM493/CQ$5)*($Q$18+(CM493/CQ$5)*$R$18))))))^2,0)</f>
        <v>0</v>
      </c>
      <c r="CS492" s="329">
        <f t="shared" ref="CS492:CS555" si="727">CN492</f>
        <v>0</v>
      </c>
      <c r="CT492" s="170">
        <f t="shared" si="644"/>
        <v>0</v>
      </c>
      <c r="CU492" s="208">
        <f t="shared" si="645"/>
        <v>0</v>
      </c>
      <c r="CV492" s="328">
        <v>0.2</v>
      </c>
      <c r="CW492" s="328">
        <f t="shared" ref="CW492:CW555" si="728">IF($T492&lt;=DA$5,$T492,0)</f>
        <v>0</v>
      </c>
      <c r="CX492" s="329">
        <f t="shared" ref="CX492:CX555" si="729">IF(AND(CW492&gt;=CW$467,CW493&lt;=CW$468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CY492" s="329">
        <f t="shared" ref="CY492:CY555" si="730">IF(AND(CW492&gt;=CX$467,CW493&lt;=CX$468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CZ492" s="329">
        <f t="shared" ref="CZ492:CZ555" si="731">IF(AND(CW492&gt;=CY$467,CW493&lt;=CY$468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DA492" s="329">
        <f t="shared" ref="DA492:DA555" si="732">IF(AND(CW492&gt;=CZ$467,CW493&lt;=CZ$468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DB492" s="329">
        <f t="shared" ref="DB492:DB555" si="733">IF(AND(CW492&gt;=DA$467,CW493&lt;=DA$468,CW493&gt;0),($L$18+(CW492/DA$5)*($M$18+(CW492/DA$5)*($N$18+(CW492/DA$5)*($O$18+(CW492/DA$5)*($P$18+(CW492/DA$5)*($Q$18+(CW492/DA$5)*$R$18))))))^2+4*($L$18+((0.05+CW492)/DA$5)*($M$18+((0.05+CW492)/DA$5)*($N$18+((0.05+CW492)/DA$5)*($O$18+((0.05+CW492)/DA$5)*($P$18+((0.05+CW492)/DA$5)*($Q$18+((0.05+CW492)/DA$5)*$R$18))))))^2+($L$18+(CW493/DA$5)*($M$18+(CW493/DA$5)*($N$18+(CW493/DA$5)*($O$18+(CW493/DA$5)*($P$18+(CW493/DA$5)*($Q$18+(CW493/DA$5)*$R$18))))))^2,0)</f>
        <v>0</v>
      </c>
      <c r="DC492" s="329">
        <f t="shared" ref="DC492:DC555" si="734">CX492</f>
        <v>0</v>
      </c>
      <c r="DD492" s="170">
        <f t="shared" si="646"/>
        <v>0</v>
      </c>
      <c r="DE492" s="208">
        <f t="shared" si="647"/>
        <v>0</v>
      </c>
      <c r="DF492" s="328">
        <v>0.2</v>
      </c>
      <c r="DG492" s="328">
        <f t="shared" ref="DG492:DG555" si="735">IF($T492&lt;=DK$5,$T492,0)</f>
        <v>0</v>
      </c>
      <c r="DH492" s="329">
        <f t="shared" ref="DH492:DH555" si="736">IF(AND(DG492&gt;=DG$467,DG493&lt;=DG$468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I492" s="329">
        <f t="shared" ref="DI492:DI555" si="737">IF(AND(DG492&gt;=DH$467,DG493&lt;=DH$468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J492" s="329">
        <f t="shared" ref="DJ492:DJ555" si="738">IF(AND(DG492&gt;=DI$467,DG493&lt;=DI$468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K492" s="329">
        <f t="shared" ref="DK492:DK555" si="739">IF(AND(DG492&gt;=DJ$467,DG493&lt;=DJ$468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L492" s="329">
        <f t="shared" ref="DL492:DL555" si="740">IF(AND(DG492&gt;=DK$467,DG493&lt;=DK$468,DG493&gt;0),($L$18+(DG492/DK$5)*($M$18+(DG492/DK$5)*($N$18+(DG492/DK$5)*($O$18+(DG492/DK$5)*($P$18+(DG492/DK$5)*($Q$18+(DG492/DK$5)*$R$18))))))^2+4*($L$18+((0.05+DG492)/DK$5)*($M$18+((0.05+DG492)/DK$5)*($N$18+((0.05+DG492)/DK$5)*($O$18+((0.05+DG492)/DK$5)*($P$18+((0.05+DG492)/DK$5)*($Q$18+((0.05+DG492)/DK$5)*$R$18))))))^2+($L$18+(DG493/DK$5)*($M$18+(DG493/DK$5)*($N$18+(DG493/DK$5)*($O$18+(DG493/DK$5)*($P$18+(DG493/DK$5)*($Q$18+(DG493/DK$5)*$R$18))))))^2,0)</f>
        <v>0</v>
      </c>
      <c r="DM492" s="329">
        <f t="shared" ref="DM492:DM555" si="741">DH492</f>
        <v>0</v>
      </c>
      <c r="DN492" s="170">
        <f t="shared" si="648"/>
        <v>0</v>
      </c>
      <c r="DO492" s="208">
        <f t="shared" si="649"/>
        <v>0</v>
      </c>
      <c r="DP492" s="328">
        <v>0.2</v>
      </c>
      <c r="DQ492" s="328">
        <f t="shared" ref="DQ492:DQ555" si="742">IF($T492&lt;=DU$5,$T492,0)</f>
        <v>0</v>
      </c>
      <c r="DR492" s="329">
        <f t="shared" ref="DR492:DR555" si="743">IF(AND(DQ492&gt;=DQ$467,DQ493&lt;=DQ$468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S492" s="329">
        <f t="shared" ref="DS492:DS555" si="744">IF(AND(DQ492&gt;=DR$467,DQ493&lt;=DR$468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T492" s="329">
        <f t="shared" ref="DT492:DT555" si="745">IF(AND(DQ492&gt;=DS$467,DQ493&lt;=DS$468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U492" s="329">
        <f t="shared" ref="DU492:DU555" si="746">IF(AND(DQ492&gt;=DT$467,DQ493&lt;=DT$468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V492" s="329">
        <f t="shared" ref="DV492:DV555" si="747">IF(AND(DQ492&gt;=DU$467,DQ493&lt;=DU$468,DQ493&gt;0),($L$18+(DQ492/DU$5)*($M$18+(DQ492/DU$5)*($N$18+(DQ492/DU$5)*($O$18+(DQ492/DU$5)*($P$18+(DQ492/DU$5)*($Q$18+(DQ492/DU$5)*$R$18))))))^2+4*($L$18+((0.05+DQ492)/DU$5)*($M$18+((0.05+DQ492)/DU$5)*($N$18+((0.05+DQ492)/DU$5)*($O$18+((0.05+DQ492)/DU$5)*($P$18+((0.05+DQ492)/DU$5)*($Q$18+((0.05+DQ492)/DU$5)*$R$18))))))^2+($L$18+(DQ493/DU$5)*($M$18+(DQ493/DU$5)*($N$18+(DQ493/DU$5)*($O$18+(DQ493/DU$5)*($P$18+(DQ493/DU$5)*($Q$18+(DQ493/DU$5)*$R$18))))))^2,0)</f>
        <v>0</v>
      </c>
      <c r="DW492" s="329">
        <f t="shared" ref="DW492:DW555" si="748">DR492</f>
        <v>0</v>
      </c>
      <c r="DX492" s="170">
        <f t="shared" si="650"/>
        <v>0</v>
      </c>
      <c r="DY492" s="208">
        <f t="shared" si="651"/>
        <v>0</v>
      </c>
      <c r="DZ492" s="328">
        <v>0.2</v>
      </c>
      <c r="EA492" s="328">
        <f t="shared" ref="EA492:EA555" si="749">IF($T492&lt;=EE$5,$T492,0)</f>
        <v>0</v>
      </c>
      <c r="EB492" s="329">
        <f t="shared" ref="EB492:EB555" si="750">IF(AND(EA492&gt;=EA$467,EA493&lt;=EA$468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C492" s="329">
        <f t="shared" ref="EC492:EC555" si="751">IF(AND(EA492&gt;=EB$467,EA493&lt;=EB$468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D492" s="329">
        <f t="shared" ref="ED492:ED555" si="752">IF(AND(EA492&gt;=EC$467,EA493&lt;=EC$468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E492" s="329">
        <f t="shared" ref="EE492:EE555" si="753">IF(AND(EA492&gt;=ED$467,EA493&lt;=ED$468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F492" s="329">
        <f t="shared" ref="EF492:EF555" si="754">IF(AND(EA492&gt;=EE$467,EA493&lt;=EE$468,EA493&gt;0),($L$18+(EA492/EE$5)*($M$18+(EA492/EE$5)*($N$18+(EA492/EE$5)*($O$18+(EA492/EE$5)*($P$18+(EA492/EE$5)*($Q$18+(EA492/EE$5)*$R$18))))))^2+4*($L$18+((0.05+EA492)/EE$5)*($M$18+((0.05+EA492)/EE$5)*($N$18+((0.05+EA492)/EE$5)*($O$18+((0.05+EA492)/EE$5)*($P$18+((0.05+EA492)/EE$5)*($Q$18+((0.05+EA492)/EE$5)*$R$18))))))^2+($L$18+(EA493/EE$5)*($M$18+(EA493/EE$5)*($N$18+(EA493/EE$5)*($O$18+(EA493/EE$5)*($P$18+(EA493/EE$5)*($Q$18+(EA493/EE$5)*$R$18))))))^2,0)</f>
        <v>0</v>
      </c>
      <c r="EG492" s="329">
        <f t="shared" ref="EG492:EG555" si="755">EB492</f>
        <v>0</v>
      </c>
      <c r="EH492" s="170">
        <f t="shared" si="652"/>
        <v>0</v>
      </c>
      <c r="EI492" s="208">
        <f t="shared" si="653"/>
        <v>0</v>
      </c>
      <c r="EJ492" s="328">
        <v>0.2</v>
      </c>
      <c r="EK492" s="328">
        <f t="shared" ref="EK492:EK555" si="756">IF($T492&lt;=EO$5,$T492,0)</f>
        <v>0</v>
      </c>
      <c r="EL492" s="329">
        <f t="shared" ref="EL492:EL555" si="757">IF(AND(EK492&gt;=EK$467,EK493&lt;=EK$468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M492" s="329">
        <f t="shared" ref="EM492:EM555" si="758">IF(AND(EK492&gt;=EL$467,EK493&lt;=EL$468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N492" s="329">
        <f t="shared" ref="EN492:EN555" si="759">IF(AND(EK492&gt;=EM$467,EK493&lt;=EM$468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O492" s="329">
        <f t="shared" ref="EO492:EO555" si="760">IF(AND(EK492&gt;=EN$467,EK493&lt;=EN$468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P492" s="329">
        <f t="shared" ref="EP492:EP555" si="761">IF(AND(EK492&gt;=EO$467,EK493&lt;=EO$468,EK493&gt;0),($L$18+(EK492/EO$5)*($M$18+(EK492/EO$5)*($N$18+(EK492/EO$5)*($O$18+(EK492/EO$5)*($P$18+(EK492/EO$5)*($Q$18+(EK492/EO$5)*$R$18))))))^2+4*($L$18+((0.05+EK492)/EO$5)*($M$18+((0.05+EK492)/EO$5)*($N$18+((0.05+EK492)/EO$5)*($O$18+((0.05+EK492)/EO$5)*($P$18+((0.05+EK492)/EO$5)*($Q$18+((0.05+EK492)/EO$5)*$R$18))))))^2+($L$18+(EK493/EO$5)*($M$18+(EK493/EO$5)*($N$18+(EK493/EO$5)*($O$18+(EK493/EO$5)*($P$18+(EK493/EO$5)*($Q$18+(EK493/EO$5)*$R$18))))))^2,0)</f>
        <v>0</v>
      </c>
      <c r="EQ492" s="329">
        <f t="shared" ref="EQ492:EQ555" si="762">EL492</f>
        <v>0</v>
      </c>
      <c r="ER492" s="170">
        <f t="shared" si="654"/>
        <v>0</v>
      </c>
      <c r="ES492" s="208">
        <f t="shared" si="655"/>
        <v>0</v>
      </c>
      <c r="ET492" s="328">
        <v>0.2</v>
      </c>
      <c r="EU492" s="328">
        <f t="shared" ref="EU492:EU555" si="763">IF($T492&lt;=EY$5,$T492,0)</f>
        <v>0</v>
      </c>
      <c r="EV492" s="329">
        <f t="shared" ref="EV492:EV555" si="764">IF(AND(EU492&gt;=EU$467,EU493&lt;=EU$468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W492" s="329">
        <f t="shared" ref="EW492:EW555" si="765">IF(AND(EU492&gt;=EV$467,EU493&lt;=EV$468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X492" s="329">
        <f t="shared" ref="EX492:EX555" si="766">IF(AND(EU492&gt;=EW$467,EU493&lt;=EW$468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Y492" s="329">
        <f t="shared" ref="EY492:EY555" si="767">IF(AND(EU492&gt;=EX$467,EU493&lt;=EX$468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Z492" s="329">
        <f t="shared" ref="EZ492:EZ555" si="768">IF(AND(EU492&gt;=EY$467,EU493&lt;=EY$468,EU493&gt;0),($L$18+(EU492/EY$5)*($M$18+(EU492/EY$5)*($N$18+(EU492/EY$5)*($O$18+(EU492/EY$5)*($P$18+(EU492/EY$5)*($Q$18+(EU492/EY$5)*$R$18))))))^2+4*($L$18+((0.05+EU492)/EY$5)*($M$18+((0.05+EU492)/EY$5)*($N$18+((0.05+EU492)/EY$5)*($O$18+((0.05+EU492)/EY$5)*($P$18+((0.05+EU492)/EY$5)*($Q$18+((0.05+EU492)/EY$5)*$R$18))))))^2+($L$18+(EU493/EY$5)*($M$18+(EU493/EY$5)*($N$18+(EU493/EY$5)*($O$18+(EU493/EY$5)*($P$18+(EU493/EY$5)*($Q$18+(EU493/EY$5)*$R$18))))))^2,0)</f>
        <v>0</v>
      </c>
      <c r="FA492" s="329">
        <f t="shared" ref="FA492:FA555" si="769">EV492</f>
        <v>0</v>
      </c>
      <c r="FB492" s="170">
        <f t="shared" si="656"/>
        <v>0</v>
      </c>
      <c r="FC492" s="208">
        <f t="shared" si="657"/>
        <v>0</v>
      </c>
      <c r="FD492" s="328">
        <v>0.2</v>
      </c>
      <c r="FE492" s="328">
        <f t="shared" ref="FE492:FE555" si="770">IF($T492&lt;=FI$5,$T492,0)</f>
        <v>0</v>
      </c>
      <c r="FF492" s="329">
        <f t="shared" ref="FF492:FF555" si="771">IF(AND(FE492&gt;=FE$467,FE493&lt;=FE$468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G492" s="329">
        <f t="shared" ref="FG492:FG555" si="772">IF(AND(FE492&gt;=FF$467,FE493&lt;=FF$468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H492" s="329">
        <f t="shared" ref="FH492:FH555" si="773">IF(AND(FE492&gt;=FG$467,FE493&lt;=FG$468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I492" s="329">
        <f t="shared" ref="FI492:FI555" si="774">IF(AND(FE492&gt;=FH$467,FE493&lt;=FH$468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J492" s="329">
        <f t="shared" ref="FJ492:FJ555" si="775">IF(AND(FE492&gt;=FI$467,FE493&lt;=FI$468,FE493&gt;0),($L$18+(FE492/FI$5)*($M$18+(FE492/FI$5)*($N$18+(FE492/FI$5)*($O$18+(FE492/FI$5)*($P$18+(FE492/FI$5)*($Q$18+(FE492/FI$5)*$R$18))))))^2+4*($L$18+((0.05+FE492)/FI$5)*($M$18+((0.05+FE492)/FI$5)*($N$18+((0.05+FE492)/FI$5)*($O$18+((0.05+FE492)/FI$5)*($P$18+((0.05+FE492)/FI$5)*($Q$18+((0.05+FE492)/FI$5)*$R$18))))))^2+($L$18+(FE493/FI$5)*($M$18+(FE493/FI$5)*($N$18+(FE493/FI$5)*($O$18+(FE493/FI$5)*($P$18+(FE493/FI$5)*($Q$18+(FE493/FI$5)*$R$18))))))^2,0)</f>
        <v>0</v>
      </c>
      <c r="FK492" s="329">
        <f t="shared" ref="FK492:FK555" si="776">FF492</f>
        <v>0</v>
      </c>
      <c r="FL492" s="170">
        <f t="shared" si="658"/>
        <v>0</v>
      </c>
      <c r="FM492" s="208">
        <f t="shared" si="659"/>
        <v>0</v>
      </c>
      <c r="FN492" s="328">
        <v>0.2</v>
      </c>
      <c r="FO492" s="328">
        <f>IF($T492&lt;=FS$5,$T492,0)</f>
        <v>0</v>
      </c>
      <c r="FP492" s="329">
        <f>IF(AND(FO492&gt;=FO$467,FO493&lt;=FO$468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Q492" s="329">
        <f>IF(AND(FO492&gt;=FP$467,FO493&lt;=FP$468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R492" s="329">
        <f>IF(AND(FO492&gt;=FQ$467,FO493&lt;=FQ$468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S492" s="329">
        <f>IF(AND(FO492&gt;=FR$467,FO493&lt;=FR$468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T492" s="329">
        <f>IF(AND(FO492&gt;=FS$467,FO493&lt;=FS$468,FO493&gt;0),($L$18+(FO492/FS$5)*($M$18+(FO492/FS$5)*($N$18+(FO492/FS$5)*($O$18+(FO492/FS$5)*($P$18+(FO492/FS$5)*($Q$18+(FO492/FS$5)*$R$18))))))^2+4*($L$18+((0.05+FO492)/FS$5)*($M$18+((0.05+FO492)/FS$5)*($N$18+((0.05+FO492)/FS$5)*($O$18+((0.05+FO492)/FS$5)*($P$18+((0.05+FO492)/FS$5)*($Q$18+((0.05+FO492)/FS$5)*$R$18))))))^2+($L$18+(FO493/FS$5)*($M$18+(FO493/FS$5)*($N$18+(FO493/FS$5)*($O$18+(FO493/FS$5)*($P$18+(FO493/FS$5)*($Q$18+(FO493/FS$5)*$R$18))))))^2,0)</f>
        <v>0</v>
      </c>
      <c r="FU492" s="329">
        <f>FP492</f>
        <v>0</v>
      </c>
      <c r="FV492" s="170">
        <f t="shared" si="660"/>
        <v>0</v>
      </c>
      <c r="FW492" s="208">
        <f t="shared" si="661"/>
        <v>0</v>
      </c>
      <c r="FX492" s="328">
        <v>0.2</v>
      </c>
      <c r="FY492" s="328">
        <f>IF($T492&lt;=GC$5,$T492,0)</f>
        <v>0</v>
      </c>
      <c r="FZ492" s="329">
        <f>IF(AND(FY492&gt;=FY$467,FY493&lt;=FY$468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A492" s="329">
        <f>IF(AND(FY492&gt;=FZ$467,FY493&lt;=FZ$468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B492" s="329">
        <f>IF(AND(FY492&gt;=GA$467,FY493&lt;=GA$468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C492" s="329">
        <f>IF(AND(FY492&gt;=GB$467,FY493&lt;=GB$468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D492" s="329">
        <f>IF(AND(FY492&gt;=GC$467,FY493&lt;=GC$468,FY493&gt;0),($L$18+(FY492/GC$5)*($M$18+(FY492/GC$5)*($N$18+(FY492/GC$5)*($O$18+(FY492/GC$5)*($P$18+(FY492/GC$5)*($Q$18+(FY492/GC$5)*$R$18))))))^2+4*($L$18+((0.05+FY492)/GC$5)*($M$18+((0.05+FY492)/GC$5)*($N$18+((0.05+FY492)/GC$5)*($O$18+((0.05+FY492)/GC$5)*($P$18+((0.05+FY492)/GC$5)*($Q$18+((0.05+FY492)/GC$5)*$R$18))))))^2+($L$18+(FY493/GC$5)*($M$18+(FY493/GC$5)*($N$18+(FY493/GC$5)*($O$18+(FY493/GC$5)*($P$18+(FY493/GC$5)*($Q$18+(FY493/GC$5)*$R$18))))))^2,0)</f>
        <v>0</v>
      </c>
      <c r="GE492" s="329">
        <f>FZ492</f>
        <v>0</v>
      </c>
      <c r="GF492" s="170">
        <f t="shared" si="662"/>
        <v>0</v>
      </c>
      <c r="GG492" s="208">
        <f t="shared" si="663"/>
        <v>0</v>
      </c>
      <c r="GH492" s="328">
        <v>0.2</v>
      </c>
      <c r="GI492" s="328">
        <f>IF($T492&lt;=GM$5,$T492,0)</f>
        <v>0</v>
      </c>
      <c r="GJ492" s="329">
        <f>IF(AND(GI492&gt;=GI$467,GI493&lt;=GI$468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K492" s="329">
        <f>IF(AND(GI492&gt;=GJ$467,GI493&lt;=GJ$468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L492" s="329">
        <f>IF(AND(GI492&gt;=GK$467,GI493&lt;=GK$468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M492" s="329">
        <f>IF(AND(GI492&gt;=GL$467,GI493&lt;=GL$468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N492" s="329">
        <f>IF(AND(GI492&gt;=GM$467,GI493&lt;=GM$468,GI493&gt;0),($L$18+(GI492/GM$5)*($M$18+(GI492/GM$5)*($N$18+(GI492/GM$5)*($O$18+(GI492/GM$5)*($P$18+(GI492/GM$5)*($Q$18+(GI492/GM$5)*$R$18))))))^2+4*($L$18+((0.05+GI492)/GM$5)*($M$18+((0.05+GI492)/GM$5)*($N$18+((0.05+GI492)/GM$5)*($O$18+((0.05+GI492)/GM$5)*($P$18+((0.05+GI492)/GM$5)*($Q$18+((0.05+GI492)/GM$5)*$R$18))))))^2+($L$18+(GI493/GM$5)*($M$18+(GI493/GM$5)*($N$18+(GI493/GM$5)*($O$18+(GI493/GM$5)*($P$18+(GI493/GM$5)*($Q$18+(GI493/GM$5)*$R$18))))))^2,0)</f>
        <v>0</v>
      </c>
      <c r="GO492" s="329">
        <f>GJ492</f>
        <v>0</v>
      </c>
      <c r="GP492" s="170">
        <f t="shared" si="664"/>
        <v>0</v>
      </c>
      <c r="GQ492" s="208">
        <f t="shared" si="665"/>
        <v>0</v>
      </c>
      <c r="GR492" s="328">
        <v>0.2</v>
      </c>
      <c r="GS492" s="328">
        <f>IF($T492&lt;=GW$5,$T492,0)</f>
        <v>0</v>
      </c>
      <c r="GT492" s="329">
        <f>IF(AND(GS492&gt;=GS$467,GS493&lt;=GS$468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U492" s="329">
        <f>IF(AND(GS492&gt;=GT$467,GS493&lt;=GT$468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V492" s="329">
        <f>IF(AND(GS492&gt;=GU$467,GS493&lt;=GU$468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W492" s="329">
        <f>IF(AND(GS492&gt;=GV$467,GS493&lt;=GV$468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X492" s="329">
        <f>IF(AND(GS492&gt;=GW$467,GS493&lt;=GW$468,GS493&gt;0),($L$18+(GS492/GW$5)*($M$18+(GS492/GW$5)*($N$18+(GS492/GW$5)*($O$18+(GS492/GW$5)*($P$18+(GS492/GW$5)*($Q$18+(GS492/GW$5)*$R$18))))))^2+4*($L$18+((0.05+GS492)/GW$5)*($M$18+((0.05+GS492)/GW$5)*($N$18+((0.05+GS492)/GW$5)*($O$18+((0.05+GS492)/GW$5)*($P$18+((0.05+GS492)/GW$5)*($Q$18+((0.05+GS492)/GW$5)*$R$18))))))^2+($L$18+(GS493/GW$5)*($M$18+(GS493/GW$5)*($N$18+(GS493/GW$5)*($O$18+(GS493/GW$5)*($P$18+(GS493/GW$5)*($Q$18+(GS493/GW$5)*$R$18))))))^2,0)</f>
        <v>0</v>
      </c>
      <c r="GY492" s="329">
        <f>GT492</f>
        <v>0</v>
      </c>
      <c r="GZ492" s="170">
        <f t="shared" si="666"/>
        <v>0</v>
      </c>
      <c r="HA492" s="208">
        <f t="shared" si="667"/>
        <v>0</v>
      </c>
      <c r="HB492" s="328">
        <v>0.2</v>
      </c>
      <c r="HC492" s="328">
        <f t="shared" si="668"/>
        <v>0</v>
      </c>
      <c r="HD492" s="329">
        <f t="shared" ref="HD492:HD555" si="777">IF(AND(HC492&gt;=HC$467,HC493&lt;=HC$468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E492" s="329">
        <f t="shared" ref="HE492:HE555" si="778">IF(AND(HC492&gt;=HD$467,HC493&lt;=HD$468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F492" s="329">
        <f t="shared" ref="HF492:HF555" si="779">IF(AND(HC492&gt;=HE$467,HC493&lt;=HE$468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G492" s="329">
        <f t="shared" ref="HG492:HG555" si="780">IF(AND(HC492&gt;=HF$467,HC493&lt;=HF$468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H492" s="329">
        <f t="shared" ref="HH492:HH555" si="781">IF(AND(HC492&gt;=HG$467,HC493&lt;=HG$468,HC493&gt;0),($L$18+(HC492/HG$5)*($M$18+(HC492/HG$5)*($N$18+(HC492/HG$5)*($O$18+(HC492/HG$5)*($P$18+(HC492/HG$5)*($Q$18+(HC492/HG$5)*$R$18))))))^2+4*($L$18+((0.05+HC492)/HG$5)*($M$18+((0.05+HC492)/HG$5)*($N$18+((0.05+HC492)/HG$5)*($O$18+((0.05+HC492)/HG$5)*($P$18+((0.05+HC492)/HG$5)*($Q$18+((0.05+HC492)/HG$5)*$R$18))))))^2+($L$18+(HC493/HG$5)*($M$18+(HC493/HG$5)*($N$18+(HC493/HG$5)*($O$18+(HC493/HG$5)*($P$18+(HC493/HG$5)*($Q$18+(HC493/HG$5)*$R$18))))))^2,0)</f>
        <v>0</v>
      </c>
      <c r="HI492" s="329">
        <f t="shared" ref="HI492:HI555" si="782">HD492</f>
        <v>0</v>
      </c>
      <c r="HJ492" s="170">
        <f t="shared" si="669"/>
        <v>0</v>
      </c>
      <c r="HK492" s="208">
        <f t="shared" si="670"/>
        <v>0</v>
      </c>
      <c r="HL492" s="328">
        <v>0.2</v>
      </c>
      <c r="HM492" s="328">
        <f t="shared" si="671"/>
        <v>0</v>
      </c>
      <c r="HN492" s="329">
        <f t="shared" ref="HN492:HN555" si="783">IF(AND(HM492&gt;=HM$467,HM493&lt;=HM$468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O492" s="329">
        <f t="shared" ref="HO492:HO555" si="784">IF(AND(HM492&gt;=HN$467,HM493&lt;=HN$468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P492" s="329">
        <f t="shared" ref="HP492:HP555" si="785">IF(AND(HM492&gt;=HO$467,HM493&lt;=HO$468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Q492" s="329">
        <f t="shared" ref="HQ492:HQ555" si="786">IF(AND(HM492&gt;=HP$467,HM493&lt;=HP$468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R492" s="329">
        <f t="shared" ref="HR492:HR555" si="787">IF(AND(HM492&gt;=HQ$467,HM493&lt;=HQ$468,HM493&gt;0),($L$18+(HM492/HQ$5)*($M$18+(HM492/HQ$5)*($N$18+(HM492/HQ$5)*($O$18+(HM492/HQ$5)*($P$18+(HM492/HQ$5)*($Q$18+(HM492/HQ$5)*$R$18))))))^2+4*($L$18+((0.05+HM492)/HQ$5)*($M$18+((0.05+HM492)/HQ$5)*($N$18+((0.05+HM492)/HQ$5)*($O$18+((0.05+HM492)/HQ$5)*($P$18+((0.05+HM492)/HQ$5)*($Q$18+((0.05+HM492)/HQ$5)*$R$18))))))^2+($L$18+(HM493/HQ$5)*($M$18+(HM493/HQ$5)*($N$18+(HM493/HQ$5)*($O$18+(HM493/HQ$5)*($P$18+(HM493/HQ$5)*($Q$18+(HM493/HQ$5)*$R$18))))))^2,0)</f>
        <v>0</v>
      </c>
      <c r="HS492" s="329">
        <f t="shared" ref="HS492:HS555" si="788">HN492</f>
        <v>0</v>
      </c>
      <c r="HT492" s="170">
        <f t="shared" si="672"/>
        <v>0</v>
      </c>
      <c r="HU492" s="208">
        <f t="shared" si="673"/>
        <v>0</v>
      </c>
      <c r="HV492" s="328">
        <v>0.2</v>
      </c>
      <c r="HW492" s="328">
        <f t="shared" ref="HW492:HW555" si="789">IF($T492&lt;=IA$5,$T492,0)</f>
        <v>0</v>
      </c>
      <c r="HX492" s="329">
        <f t="shared" ref="HX492:HX555" si="790">IF(AND(HW492&gt;=HW$467,HW493&lt;=HW$468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HY492" s="329">
        <f t="shared" ref="HY492:HY555" si="791">IF(AND(HW492&gt;=HX$467,HW493&lt;=HX$468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HZ492" s="329">
        <f t="shared" ref="HZ492:HZ555" si="792">IF(AND(HW492&gt;=HY$467,HW493&lt;=HY$468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IA492" s="329">
        <f t="shared" ref="IA492:IA555" si="793">IF(AND(HW492&gt;=HZ$467,HW493&lt;=HZ$468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IB492" s="329">
        <f t="shared" ref="IB492:IB555" si="794">IF(AND(HW492&gt;=IA$467,HW493&lt;=IA$468,HW493&gt;0),($L$18+(HW492/IA$5)*($M$18+(HW492/IA$5)*($N$18+(HW492/IA$5)*($O$18+(HW492/IA$5)*($P$18+(HW492/IA$5)*($Q$18+(HW492/IA$5)*$R$18))))))^2+4*($L$18+((0.05+HW492)/IA$5)*($M$18+((0.05+HW492)/IA$5)*($N$18+((0.05+HW492)/IA$5)*($O$18+((0.05+HW492)/IA$5)*($P$18+((0.05+HW492)/IA$5)*($Q$18+((0.05+HW492)/IA$5)*$R$18))))))^2+($L$18+(HW493/IA$5)*($M$18+(HW493/IA$5)*($N$18+(HW493/IA$5)*($O$18+(HW493/IA$5)*($P$18+(HW493/IA$5)*($Q$18+(HW493/IA$5)*$R$18))))))^2,0)</f>
        <v>0</v>
      </c>
      <c r="IC492" s="329">
        <f t="shared" ref="IC492:IC555" si="795">HX492</f>
        <v>0</v>
      </c>
      <c r="ID492" s="170">
        <f t="shared" si="674"/>
        <v>0</v>
      </c>
      <c r="IE492" s="208">
        <f t="shared" si="675"/>
        <v>0</v>
      </c>
      <c r="IF492" s="328">
        <v>0.2</v>
      </c>
      <c r="IG492" s="328">
        <f t="shared" ref="IG492:IG555" si="796">IF($T492&lt;=IK$5,$T492,0)</f>
        <v>0</v>
      </c>
      <c r="IH492" s="329">
        <f t="shared" ref="IH492:IH555" si="797">IF(AND(IG492&gt;=IG$467,IG493&lt;=IG$468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I492" s="329">
        <f t="shared" ref="II492:II555" si="798">IF(AND(IG492&gt;=IH$467,IG493&lt;=IH$468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J492" s="329">
        <f t="shared" ref="IJ492:IJ555" si="799">IF(AND(IG492&gt;=II$467,IG493&lt;=II$468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K492" s="329">
        <f t="shared" ref="IK492:IK555" si="800">IF(AND(IG492&gt;=IJ$467,IG493&lt;=IJ$468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L492" s="329">
        <f t="shared" ref="IL492:IL555" si="801">IF(AND(IG492&gt;=IK$467,IG493&lt;=IK$468,IG493&gt;0),($L$18+(IG492/IK$5)*($M$18+(IG492/IK$5)*($N$18+(IG492/IK$5)*($O$18+(IG492/IK$5)*($P$18+(IG492/IK$5)*($Q$18+(IG492/IK$5)*$R$18))))))^2+4*($L$18+((0.05+IG492)/IK$5)*($M$18+((0.05+IG492)/IK$5)*($N$18+((0.05+IG492)/IK$5)*($O$18+((0.05+IG492)/IK$5)*($P$18+((0.05+IG492)/IK$5)*($Q$18+((0.05+IG492)/IK$5)*$R$18))))))^2+($L$18+(IG493/IK$5)*($M$18+(IG493/IK$5)*($N$18+(IG493/IK$5)*($O$18+(IG493/IK$5)*($P$18+(IG493/IK$5)*($Q$18+(IG493/IK$5)*$R$18))))))^2,0)</f>
        <v>0</v>
      </c>
      <c r="IM492" s="329">
        <f t="shared" ref="IM492:IM555" si="802">IH492</f>
        <v>0</v>
      </c>
      <c r="IN492" s="170">
        <f t="shared" si="676"/>
        <v>0</v>
      </c>
    </row>
    <row r="493" spans="1:249">
      <c r="A493" s="354">
        <f t="shared" si="617"/>
        <v>9</v>
      </c>
      <c r="B493" s="356">
        <f t="shared" si="618"/>
        <v>4.3478260869565209E-2</v>
      </c>
      <c r="C493" s="355">
        <f t="shared" si="618"/>
        <v>0.1</v>
      </c>
      <c r="D493" s="357">
        <f t="shared" ref="D493:I493" si="803">BS480*$C493</f>
        <v>0</v>
      </c>
      <c r="E493" s="357">
        <f t="shared" si="803"/>
        <v>0</v>
      </c>
      <c r="F493" s="357">
        <f t="shared" si="803"/>
        <v>0</v>
      </c>
      <c r="G493" s="357">
        <f t="shared" si="803"/>
        <v>0</v>
      </c>
      <c r="H493" s="357">
        <f t="shared" si="803"/>
        <v>0</v>
      </c>
      <c r="I493" s="357">
        <f t="shared" si="803"/>
        <v>-1.5715690592775399E-2</v>
      </c>
      <c r="J493" s="456"/>
      <c r="K493" s="318"/>
      <c r="L493" s="318"/>
      <c r="M493" s="318"/>
      <c r="N493" s="318"/>
      <c r="O493" s="318"/>
      <c r="P493" s="318"/>
      <c r="Q493" s="318"/>
      <c r="R493" s="318"/>
      <c r="S493" s="208">
        <f t="shared" si="678"/>
        <v>0</v>
      </c>
      <c r="T493" s="328">
        <v>0.3</v>
      </c>
      <c r="U493" s="328">
        <f t="shared" si="679"/>
        <v>0</v>
      </c>
      <c r="V493" s="329">
        <f t="shared" si="680"/>
        <v>0</v>
      </c>
      <c r="W493" s="329">
        <f t="shared" si="681"/>
        <v>0</v>
      </c>
      <c r="X493" s="329">
        <f t="shared" si="682"/>
        <v>0</v>
      </c>
      <c r="Y493" s="329">
        <f t="shared" si="683"/>
        <v>0</v>
      </c>
      <c r="Z493" s="329">
        <f t="shared" si="684"/>
        <v>0</v>
      </c>
      <c r="AA493" s="329">
        <f t="shared" si="685"/>
        <v>0</v>
      </c>
      <c r="AB493" s="170">
        <f t="shared" si="622"/>
        <v>0</v>
      </c>
      <c r="AC493" s="208">
        <f t="shared" si="624"/>
        <v>0</v>
      </c>
      <c r="AD493" s="328">
        <v>0.3</v>
      </c>
      <c r="AE493" s="328">
        <f t="shared" si="686"/>
        <v>0</v>
      </c>
      <c r="AF493" s="329">
        <f t="shared" si="687"/>
        <v>0</v>
      </c>
      <c r="AG493" s="329">
        <f t="shared" si="688"/>
        <v>0</v>
      </c>
      <c r="AH493" s="329">
        <f t="shared" si="689"/>
        <v>0</v>
      </c>
      <c r="AI493" s="329">
        <f t="shared" si="690"/>
        <v>0</v>
      </c>
      <c r="AJ493" s="329">
        <f t="shared" si="691"/>
        <v>0</v>
      </c>
      <c r="AK493" s="329">
        <f t="shared" si="692"/>
        <v>0</v>
      </c>
      <c r="AL493" s="170">
        <f t="shared" si="625"/>
        <v>0</v>
      </c>
      <c r="AM493" s="208">
        <f t="shared" si="626"/>
        <v>0</v>
      </c>
      <c r="AN493" s="328">
        <v>0.3</v>
      </c>
      <c r="AO493" s="328">
        <f t="shared" si="693"/>
        <v>0</v>
      </c>
      <c r="AP493" s="329">
        <f t="shared" si="694"/>
        <v>0</v>
      </c>
      <c r="AQ493" s="329">
        <f t="shared" si="695"/>
        <v>0</v>
      </c>
      <c r="AR493" s="329">
        <f t="shared" si="696"/>
        <v>0</v>
      </c>
      <c r="AS493" s="329">
        <f t="shared" si="697"/>
        <v>0</v>
      </c>
      <c r="AT493" s="329">
        <f t="shared" si="698"/>
        <v>0</v>
      </c>
      <c r="AU493" s="329">
        <f t="shared" si="699"/>
        <v>0</v>
      </c>
      <c r="AV493" s="170">
        <f t="shared" si="627"/>
        <v>0</v>
      </c>
      <c r="AW493" s="208">
        <f t="shared" si="628"/>
        <v>0</v>
      </c>
      <c r="AX493" s="328">
        <v>0.3</v>
      </c>
      <c r="AY493" s="328">
        <f t="shared" si="700"/>
        <v>0</v>
      </c>
      <c r="AZ493" s="329">
        <f t="shared" si="701"/>
        <v>0</v>
      </c>
      <c r="BA493" s="329">
        <f t="shared" si="702"/>
        <v>0</v>
      </c>
      <c r="BB493" s="329">
        <f t="shared" si="703"/>
        <v>0</v>
      </c>
      <c r="BC493" s="329">
        <f t="shared" si="704"/>
        <v>0</v>
      </c>
      <c r="BD493" s="329">
        <f t="shared" si="705"/>
        <v>0</v>
      </c>
      <c r="BE493" s="329">
        <f t="shared" si="706"/>
        <v>0</v>
      </c>
      <c r="BF493" s="170">
        <f t="shared" si="629"/>
        <v>0</v>
      </c>
      <c r="BG493" s="208">
        <f t="shared" si="630"/>
        <v>0</v>
      </c>
      <c r="BH493" s="328">
        <v>0.3</v>
      </c>
      <c r="BI493" s="328">
        <f t="shared" si="631"/>
        <v>0</v>
      </c>
      <c r="BJ493" s="329">
        <f t="shared" si="632"/>
        <v>0</v>
      </c>
      <c r="BK493" s="329">
        <f t="shared" si="633"/>
        <v>0</v>
      </c>
      <c r="BL493" s="329">
        <f t="shared" si="634"/>
        <v>0</v>
      </c>
      <c r="BM493" s="329">
        <f t="shared" si="635"/>
        <v>0</v>
      </c>
      <c r="BN493" s="329">
        <f t="shared" si="636"/>
        <v>0</v>
      </c>
      <c r="BO493" s="329">
        <f t="shared" si="637"/>
        <v>0</v>
      </c>
      <c r="BP493" s="170">
        <f t="shared" si="638"/>
        <v>0</v>
      </c>
      <c r="BQ493" s="208">
        <f t="shared" si="639"/>
        <v>0</v>
      </c>
      <c r="BR493" s="328">
        <v>0.3</v>
      </c>
      <c r="BS493" s="328">
        <f t="shared" si="707"/>
        <v>0</v>
      </c>
      <c r="BT493" s="329">
        <f t="shared" si="708"/>
        <v>0</v>
      </c>
      <c r="BU493" s="329">
        <f t="shared" si="709"/>
        <v>0</v>
      </c>
      <c r="BV493" s="329">
        <f t="shared" si="710"/>
        <v>0</v>
      </c>
      <c r="BW493" s="329">
        <f t="shared" si="711"/>
        <v>0</v>
      </c>
      <c r="BX493" s="329">
        <f t="shared" si="712"/>
        <v>0</v>
      </c>
      <c r="BY493" s="329">
        <f t="shared" si="713"/>
        <v>0</v>
      </c>
      <c r="BZ493" s="170">
        <f t="shared" si="640"/>
        <v>0</v>
      </c>
      <c r="CA493" s="208">
        <f t="shared" si="641"/>
        <v>0</v>
      </c>
      <c r="CB493" s="328">
        <v>0.3</v>
      </c>
      <c r="CC493" s="328">
        <f t="shared" si="714"/>
        <v>0</v>
      </c>
      <c r="CD493" s="329">
        <f t="shared" si="715"/>
        <v>0</v>
      </c>
      <c r="CE493" s="329">
        <f t="shared" si="716"/>
        <v>0</v>
      </c>
      <c r="CF493" s="329">
        <f t="shared" si="717"/>
        <v>0</v>
      </c>
      <c r="CG493" s="329">
        <f t="shared" si="718"/>
        <v>0</v>
      </c>
      <c r="CH493" s="329">
        <f t="shared" si="719"/>
        <v>0</v>
      </c>
      <c r="CI493" s="329">
        <f t="shared" si="720"/>
        <v>0</v>
      </c>
      <c r="CJ493" s="170">
        <f t="shared" si="642"/>
        <v>0</v>
      </c>
      <c r="CK493" s="208">
        <f t="shared" si="643"/>
        <v>0</v>
      </c>
      <c r="CL493" s="328">
        <v>0.3</v>
      </c>
      <c r="CM493" s="328">
        <f t="shared" si="721"/>
        <v>0</v>
      </c>
      <c r="CN493" s="329">
        <f t="shared" si="722"/>
        <v>0</v>
      </c>
      <c r="CO493" s="329">
        <f t="shared" si="723"/>
        <v>0</v>
      </c>
      <c r="CP493" s="329">
        <f t="shared" si="724"/>
        <v>0</v>
      </c>
      <c r="CQ493" s="329">
        <f t="shared" si="725"/>
        <v>0</v>
      </c>
      <c r="CR493" s="329">
        <f t="shared" si="726"/>
        <v>0</v>
      </c>
      <c r="CS493" s="329">
        <f t="shared" si="727"/>
        <v>0</v>
      </c>
      <c r="CT493" s="170">
        <f t="shared" si="644"/>
        <v>0</v>
      </c>
      <c r="CU493" s="208">
        <f t="shared" si="645"/>
        <v>0</v>
      </c>
      <c r="CV493" s="328">
        <v>0.3</v>
      </c>
      <c r="CW493" s="328">
        <f t="shared" si="728"/>
        <v>0</v>
      </c>
      <c r="CX493" s="329">
        <f t="shared" si="729"/>
        <v>0</v>
      </c>
      <c r="CY493" s="329">
        <f t="shared" si="730"/>
        <v>0</v>
      </c>
      <c r="CZ493" s="329">
        <f t="shared" si="731"/>
        <v>0</v>
      </c>
      <c r="DA493" s="329">
        <f t="shared" si="732"/>
        <v>0</v>
      </c>
      <c r="DB493" s="329">
        <f t="shared" si="733"/>
        <v>0</v>
      </c>
      <c r="DC493" s="329">
        <f t="shared" si="734"/>
        <v>0</v>
      </c>
      <c r="DD493" s="170">
        <f t="shared" si="646"/>
        <v>0</v>
      </c>
      <c r="DE493" s="208">
        <f t="shared" si="647"/>
        <v>0</v>
      </c>
      <c r="DF493" s="328">
        <v>0.3</v>
      </c>
      <c r="DG493" s="328">
        <f t="shared" si="735"/>
        <v>0</v>
      </c>
      <c r="DH493" s="329">
        <f t="shared" si="736"/>
        <v>0</v>
      </c>
      <c r="DI493" s="329">
        <f t="shared" si="737"/>
        <v>0</v>
      </c>
      <c r="DJ493" s="329">
        <f t="shared" si="738"/>
        <v>0</v>
      </c>
      <c r="DK493" s="329">
        <f t="shared" si="739"/>
        <v>0</v>
      </c>
      <c r="DL493" s="329">
        <f t="shared" si="740"/>
        <v>0</v>
      </c>
      <c r="DM493" s="329">
        <f t="shared" si="741"/>
        <v>0</v>
      </c>
      <c r="DN493" s="170">
        <f t="shared" si="648"/>
        <v>0</v>
      </c>
      <c r="DO493" s="208">
        <f t="shared" si="649"/>
        <v>0</v>
      </c>
      <c r="DP493" s="328">
        <v>0.3</v>
      </c>
      <c r="DQ493" s="328">
        <f t="shared" si="742"/>
        <v>0</v>
      </c>
      <c r="DR493" s="329">
        <f t="shared" si="743"/>
        <v>0</v>
      </c>
      <c r="DS493" s="329">
        <f t="shared" si="744"/>
        <v>0</v>
      </c>
      <c r="DT493" s="329">
        <f t="shared" si="745"/>
        <v>0</v>
      </c>
      <c r="DU493" s="329">
        <f t="shared" si="746"/>
        <v>0</v>
      </c>
      <c r="DV493" s="329">
        <f t="shared" si="747"/>
        <v>0</v>
      </c>
      <c r="DW493" s="329">
        <f t="shared" si="748"/>
        <v>0</v>
      </c>
      <c r="DX493" s="170">
        <f t="shared" si="650"/>
        <v>0</v>
      </c>
      <c r="DY493" s="208">
        <f t="shared" si="651"/>
        <v>0</v>
      </c>
      <c r="DZ493" s="328">
        <v>0.3</v>
      </c>
      <c r="EA493" s="328">
        <f t="shared" si="749"/>
        <v>0</v>
      </c>
      <c r="EB493" s="329">
        <f t="shared" si="750"/>
        <v>0</v>
      </c>
      <c r="EC493" s="329">
        <f t="shared" si="751"/>
        <v>0</v>
      </c>
      <c r="ED493" s="329">
        <f t="shared" si="752"/>
        <v>0</v>
      </c>
      <c r="EE493" s="329">
        <f t="shared" si="753"/>
        <v>0</v>
      </c>
      <c r="EF493" s="329">
        <f t="shared" si="754"/>
        <v>0</v>
      </c>
      <c r="EG493" s="329">
        <f t="shared" si="755"/>
        <v>0</v>
      </c>
      <c r="EH493" s="170">
        <f t="shared" si="652"/>
        <v>0</v>
      </c>
      <c r="EI493" s="208">
        <f t="shared" si="653"/>
        <v>0</v>
      </c>
      <c r="EJ493" s="328">
        <v>0.3</v>
      </c>
      <c r="EK493" s="328">
        <f t="shared" si="756"/>
        <v>0</v>
      </c>
      <c r="EL493" s="329">
        <f t="shared" si="757"/>
        <v>0</v>
      </c>
      <c r="EM493" s="329">
        <f t="shared" si="758"/>
        <v>0</v>
      </c>
      <c r="EN493" s="329">
        <f t="shared" si="759"/>
        <v>0</v>
      </c>
      <c r="EO493" s="329">
        <f t="shared" si="760"/>
        <v>0</v>
      </c>
      <c r="EP493" s="329">
        <f t="shared" si="761"/>
        <v>0</v>
      </c>
      <c r="EQ493" s="329">
        <f t="shared" si="762"/>
        <v>0</v>
      </c>
      <c r="ER493" s="170">
        <f t="shared" si="654"/>
        <v>0</v>
      </c>
      <c r="ES493" s="208">
        <f t="shared" si="655"/>
        <v>0</v>
      </c>
      <c r="ET493" s="328">
        <v>0.3</v>
      </c>
      <c r="EU493" s="328">
        <f t="shared" si="763"/>
        <v>0</v>
      </c>
      <c r="EV493" s="329">
        <f t="shared" si="764"/>
        <v>0</v>
      </c>
      <c r="EW493" s="329">
        <f t="shared" si="765"/>
        <v>0</v>
      </c>
      <c r="EX493" s="329">
        <f t="shared" si="766"/>
        <v>0</v>
      </c>
      <c r="EY493" s="329">
        <f t="shared" si="767"/>
        <v>0</v>
      </c>
      <c r="EZ493" s="329">
        <f t="shared" si="768"/>
        <v>0</v>
      </c>
      <c r="FA493" s="329">
        <f t="shared" si="769"/>
        <v>0</v>
      </c>
      <c r="FB493" s="170">
        <f t="shared" si="656"/>
        <v>0</v>
      </c>
      <c r="FC493" s="208">
        <f t="shared" si="657"/>
        <v>0</v>
      </c>
      <c r="FD493" s="328">
        <v>0.3</v>
      </c>
      <c r="FE493" s="328">
        <f t="shared" si="770"/>
        <v>0</v>
      </c>
      <c r="FF493" s="329">
        <f t="shared" si="771"/>
        <v>0</v>
      </c>
      <c r="FG493" s="329">
        <f t="shared" si="772"/>
        <v>0</v>
      </c>
      <c r="FH493" s="329">
        <f t="shared" si="773"/>
        <v>0</v>
      </c>
      <c r="FI493" s="329">
        <f t="shared" si="774"/>
        <v>0</v>
      </c>
      <c r="FJ493" s="329">
        <f t="shared" si="775"/>
        <v>0</v>
      </c>
      <c r="FK493" s="329">
        <f t="shared" si="776"/>
        <v>0</v>
      </c>
      <c r="FL493" s="170">
        <f t="shared" si="658"/>
        <v>0</v>
      </c>
      <c r="FM493" s="208">
        <f t="shared" si="659"/>
        <v>0</v>
      </c>
      <c r="FN493" s="328">
        <v>0.3</v>
      </c>
      <c r="FO493" s="328">
        <f t="shared" ref="FO493:FO556" si="804">IF($T493&lt;=FS$5,$T493,0)</f>
        <v>0</v>
      </c>
      <c r="FP493" s="329">
        <f t="shared" ref="FP493:FP556" si="805">IF(AND(FO493&gt;=FO$467,FO494&lt;=FO$468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Q493" s="329">
        <f t="shared" ref="FQ493:FQ556" si="806">IF(AND(FO493&gt;=FP$467,FO494&lt;=FP$468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R493" s="329">
        <f t="shared" ref="FR493:FR556" si="807">IF(AND(FO493&gt;=FQ$467,FO494&lt;=FQ$468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S493" s="329">
        <f t="shared" ref="FS493:FS556" si="808">IF(AND(FO493&gt;=FR$467,FO494&lt;=FR$468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T493" s="329">
        <f t="shared" ref="FT493:FT556" si="809">IF(AND(FO493&gt;=FS$467,FO494&lt;=FS$468,FO494&gt;0),($L$18+(FO493/FS$5)*($M$18+(FO493/FS$5)*($N$18+(FO493/FS$5)*($O$18+(FO493/FS$5)*($P$18+(FO493/FS$5)*($Q$18+(FO493/FS$5)*$R$18))))))^2+4*($L$18+((0.05+FO493)/FS$5)*($M$18+((0.05+FO493)/FS$5)*($N$18+((0.05+FO493)/FS$5)*($O$18+((0.05+FO493)/FS$5)*($P$18+((0.05+FO493)/FS$5)*($Q$18+((0.05+FO493)/FS$5)*$R$18))))))^2+($L$18+(FO494/FS$5)*($M$18+(FO494/FS$5)*($N$18+(FO494/FS$5)*($O$18+(FO494/FS$5)*($P$18+(FO494/FS$5)*($Q$18+(FO494/FS$5)*$R$18))))))^2,0)</f>
        <v>0</v>
      </c>
      <c r="FU493" s="329">
        <f t="shared" ref="FU493:FU556" si="810">FP493</f>
        <v>0</v>
      </c>
      <c r="FV493" s="170">
        <f t="shared" si="660"/>
        <v>0</v>
      </c>
      <c r="FW493" s="208">
        <f t="shared" si="661"/>
        <v>0</v>
      </c>
      <c r="FX493" s="328">
        <v>0.3</v>
      </c>
      <c r="FY493" s="328">
        <f t="shared" ref="FY493:FY556" si="811">IF($T493&lt;=GC$5,$T493,0)</f>
        <v>0</v>
      </c>
      <c r="FZ493" s="329">
        <f t="shared" ref="FZ493:FZ556" si="812">IF(AND(FY493&gt;=FY$467,FY494&lt;=FY$468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A493" s="329">
        <f t="shared" ref="GA493:GA556" si="813">IF(AND(FY493&gt;=FZ$467,FY494&lt;=FZ$468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B493" s="329">
        <f t="shared" ref="GB493:GB556" si="814">IF(AND(FY493&gt;=GA$467,FY494&lt;=GA$468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C493" s="329">
        <f t="shared" ref="GC493:GC556" si="815">IF(AND(FY493&gt;=GB$467,FY494&lt;=GB$468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D493" s="329">
        <f t="shared" ref="GD493:GD556" si="816">IF(AND(FY493&gt;=GC$467,FY494&lt;=GC$468,FY494&gt;0),($L$18+(FY493/GC$5)*($M$18+(FY493/GC$5)*($N$18+(FY493/GC$5)*($O$18+(FY493/GC$5)*($P$18+(FY493/GC$5)*($Q$18+(FY493/GC$5)*$R$18))))))^2+4*($L$18+((0.05+FY493)/GC$5)*($M$18+((0.05+FY493)/GC$5)*($N$18+((0.05+FY493)/GC$5)*($O$18+((0.05+FY493)/GC$5)*($P$18+((0.05+FY493)/GC$5)*($Q$18+((0.05+FY493)/GC$5)*$R$18))))))^2+($L$18+(FY494/GC$5)*($M$18+(FY494/GC$5)*($N$18+(FY494/GC$5)*($O$18+(FY494/GC$5)*($P$18+(FY494/GC$5)*($Q$18+(FY494/GC$5)*$R$18))))))^2,0)</f>
        <v>0</v>
      </c>
      <c r="GE493" s="329">
        <f t="shared" ref="GE493:GE556" si="817">FZ493</f>
        <v>0</v>
      </c>
      <c r="GF493" s="170">
        <f t="shared" si="662"/>
        <v>0</v>
      </c>
      <c r="GG493" s="208">
        <f t="shared" si="663"/>
        <v>0</v>
      </c>
      <c r="GH493" s="328">
        <v>0.3</v>
      </c>
      <c r="GI493" s="328">
        <f t="shared" ref="GI493:GI556" si="818">IF($T493&lt;=GM$5,$T493,0)</f>
        <v>0</v>
      </c>
      <c r="GJ493" s="329">
        <f t="shared" ref="GJ493:GJ556" si="819">IF(AND(GI493&gt;=GI$467,GI494&lt;=GI$468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K493" s="329">
        <f t="shared" ref="GK493:GK556" si="820">IF(AND(GI493&gt;=GJ$467,GI494&lt;=GJ$468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L493" s="329">
        <f t="shared" ref="GL493:GL556" si="821">IF(AND(GI493&gt;=GK$467,GI494&lt;=GK$468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M493" s="329">
        <f t="shared" ref="GM493:GM556" si="822">IF(AND(GI493&gt;=GL$467,GI494&lt;=GL$468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N493" s="329">
        <f t="shared" ref="GN493:GN556" si="823">IF(AND(GI493&gt;=GM$467,GI494&lt;=GM$468,GI494&gt;0),($L$18+(GI493/GM$5)*($M$18+(GI493/GM$5)*($N$18+(GI493/GM$5)*($O$18+(GI493/GM$5)*($P$18+(GI493/GM$5)*($Q$18+(GI493/GM$5)*$R$18))))))^2+4*($L$18+((0.05+GI493)/GM$5)*($M$18+((0.05+GI493)/GM$5)*($N$18+((0.05+GI493)/GM$5)*($O$18+((0.05+GI493)/GM$5)*($P$18+((0.05+GI493)/GM$5)*($Q$18+((0.05+GI493)/GM$5)*$R$18))))))^2+($L$18+(GI494/GM$5)*($M$18+(GI494/GM$5)*($N$18+(GI494/GM$5)*($O$18+(GI494/GM$5)*($P$18+(GI494/GM$5)*($Q$18+(GI494/GM$5)*$R$18))))))^2,0)</f>
        <v>0</v>
      </c>
      <c r="GO493" s="329">
        <f t="shared" ref="GO493:GO556" si="824">GJ493</f>
        <v>0</v>
      </c>
      <c r="GP493" s="170">
        <f t="shared" si="664"/>
        <v>0</v>
      </c>
      <c r="GQ493" s="208">
        <f t="shared" si="665"/>
        <v>0</v>
      </c>
      <c r="GR493" s="328">
        <v>0.3</v>
      </c>
      <c r="GS493" s="328">
        <f t="shared" ref="GS493:GS556" si="825">IF($T493&lt;=GW$5,$T493,0)</f>
        <v>0</v>
      </c>
      <c r="GT493" s="329">
        <f t="shared" ref="GT493:GT556" si="826">IF(AND(GS493&gt;=GS$467,GS494&lt;=GS$468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U493" s="329">
        <f t="shared" ref="GU493:GU556" si="827">IF(AND(GS493&gt;=GT$467,GS494&lt;=GT$468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V493" s="329">
        <f t="shared" ref="GV493:GV556" si="828">IF(AND(GS493&gt;=GU$467,GS494&lt;=GU$468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W493" s="329">
        <f t="shared" ref="GW493:GW556" si="829">IF(AND(GS493&gt;=GV$467,GS494&lt;=GV$468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X493" s="329">
        <f t="shared" ref="GX493:GX556" si="830">IF(AND(GS493&gt;=GW$467,GS494&lt;=GW$468,GS494&gt;0),($L$18+(GS493/GW$5)*($M$18+(GS493/GW$5)*($N$18+(GS493/GW$5)*($O$18+(GS493/GW$5)*($P$18+(GS493/GW$5)*($Q$18+(GS493/GW$5)*$R$18))))))^2+4*($L$18+((0.05+GS493)/GW$5)*($M$18+((0.05+GS493)/GW$5)*($N$18+((0.05+GS493)/GW$5)*($O$18+((0.05+GS493)/GW$5)*($P$18+((0.05+GS493)/GW$5)*($Q$18+((0.05+GS493)/GW$5)*$R$18))))))^2+($L$18+(GS494/GW$5)*($M$18+(GS494/GW$5)*($N$18+(GS494/GW$5)*($O$18+(GS494/GW$5)*($P$18+(GS494/GW$5)*($Q$18+(GS494/GW$5)*$R$18))))))^2,0)</f>
        <v>0</v>
      </c>
      <c r="GY493" s="329">
        <f t="shared" ref="GY493:GY556" si="831">GT493</f>
        <v>0</v>
      </c>
      <c r="GZ493" s="170">
        <f t="shared" si="666"/>
        <v>0</v>
      </c>
      <c r="HA493" s="208">
        <f t="shared" si="667"/>
        <v>0</v>
      </c>
      <c r="HB493" s="328">
        <v>0.3</v>
      </c>
      <c r="HC493" s="328">
        <f t="shared" si="668"/>
        <v>0</v>
      </c>
      <c r="HD493" s="329">
        <f t="shared" si="777"/>
        <v>0</v>
      </c>
      <c r="HE493" s="329">
        <f t="shared" si="778"/>
        <v>0</v>
      </c>
      <c r="HF493" s="329">
        <f t="shared" si="779"/>
        <v>0</v>
      </c>
      <c r="HG493" s="329">
        <f t="shared" si="780"/>
        <v>0</v>
      </c>
      <c r="HH493" s="329">
        <f t="shared" si="781"/>
        <v>0</v>
      </c>
      <c r="HI493" s="329">
        <f t="shared" si="782"/>
        <v>0</v>
      </c>
      <c r="HJ493" s="170">
        <f t="shared" si="669"/>
        <v>0</v>
      </c>
      <c r="HK493" s="208">
        <f t="shared" si="670"/>
        <v>0</v>
      </c>
      <c r="HL493" s="328">
        <v>0.3</v>
      </c>
      <c r="HM493" s="328">
        <f t="shared" si="671"/>
        <v>0</v>
      </c>
      <c r="HN493" s="329">
        <f t="shared" si="783"/>
        <v>0</v>
      </c>
      <c r="HO493" s="329">
        <f t="shared" si="784"/>
        <v>0</v>
      </c>
      <c r="HP493" s="329">
        <f t="shared" si="785"/>
        <v>0</v>
      </c>
      <c r="HQ493" s="329">
        <f t="shared" si="786"/>
        <v>0</v>
      </c>
      <c r="HR493" s="329">
        <f t="shared" si="787"/>
        <v>0</v>
      </c>
      <c r="HS493" s="329">
        <f t="shared" si="788"/>
        <v>0</v>
      </c>
      <c r="HT493" s="170">
        <f t="shared" si="672"/>
        <v>0</v>
      </c>
      <c r="HU493" s="208">
        <f t="shared" si="673"/>
        <v>0</v>
      </c>
      <c r="HV493" s="328">
        <v>0.3</v>
      </c>
      <c r="HW493" s="328">
        <f t="shared" si="789"/>
        <v>0</v>
      </c>
      <c r="HX493" s="329">
        <f t="shared" si="790"/>
        <v>0</v>
      </c>
      <c r="HY493" s="329">
        <f t="shared" si="791"/>
        <v>0</v>
      </c>
      <c r="HZ493" s="329">
        <f t="shared" si="792"/>
        <v>0</v>
      </c>
      <c r="IA493" s="329">
        <f t="shared" si="793"/>
        <v>0</v>
      </c>
      <c r="IB493" s="329">
        <f t="shared" si="794"/>
        <v>0</v>
      </c>
      <c r="IC493" s="329">
        <f t="shared" si="795"/>
        <v>0</v>
      </c>
      <c r="ID493" s="170">
        <f t="shared" si="674"/>
        <v>0</v>
      </c>
      <c r="IE493" s="208">
        <f t="shared" si="675"/>
        <v>0</v>
      </c>
      <c r="IF493" s="328">
        <v>0.3</v>
      </c>
      <c r="IG493" s="328">
        <f t="shared" si="796"/>
        <v>0</v>
      </c>
      <c r="IH493" s="329">
        <f t="shared" si="797"/>
        <v>0</v>
      </c>
      <c r="II493" s="329">
        <f t="shared" si="798"/>
        <v>0</v>
      </c>
      <c r="IJ493" s="329">
        <f t="shared" si="799"/>
        <v>0</v>
      </c>
      <c r="IK493" s="329">
        <f t="shared" si="800"/>
        <v>0</v>
      </c>
      <c r="IL493" s="329">
        <f t="shared" si="801"/>
        <v>0</v>
      </c>
      <c r="IM493" s="329">
        <f t="shared" si="802"/>
        <v>0</v>
      </c>
      <c r="IN493" s="170">
        <f t="shared" si="676"/>
        <v>0</v>
      </c>
    </row>
    <row r="494" spans="1:249">
      <c r="A494" s="354">
        <f t="shared" si="617"/>
        <v>10</v>
      </c>
      <c r="B494" s="356">
        <f t="shared" si="618"/>
        <v>4.3478260869565209E-2</v>
      </c>
      <c r="C494" s="355">
        <f t="shared" si="618"/>
        <v>0.1</v>
      </c>
      <c r="D494" s="357">
        <f t="shared" ref="D494:I494" si="832">CC480*$C494</f>
        <v>0</v>
      </c>
      <c r="E494" s="357">
        <f t="shared" si="832"/>
        <v>0</v>
      </c>
      <c r="F494" s="357">
        <f t="shared" si="832"/>
        <v>0</v>
      </c>
      <c r="G494" s="357">
        <f t="shared" si="832"/>
        <v>0</v>
      </c>
      <c r="H494" s="357">
        <f t="shared" si="832"/>
        <v>0</v>
      </c>
      <c r="I494" s="357">
        <f t="shared" si="832"/>
        <v>-2.0493088073034717E-2</v>
      </c>
      <c r="J494" s="456"/>
      <c r="K494" s="318"/>
      <c r="L494" s="318"/>
      <c r="M494" s="318"/>
      <c r="N494" s="318"/>
      <c r="O494" s="318"/>
      <c r="P494" s="318"/>
      <c r="Q494" s="318"/>
      <c r="R494" s="318"/>
      <c r="S494" s="208">
        <f t="shared" si="678"/>
        <v>0</v>
      </c>
      <c r="T494" s="328">
        <v>0.4</v>
      </c>
      <c r="U494" s="328">
        <f t="shared" si="679"/>
        <v>0</v>
      </c>
      <c r="V494" s="329">
        <f t="shared" si="680"/>
        <v>0</v>
      </c>
      <c r="W494" s="329">
        <f t="shared" si="681"/>
        <v>0</v>
      </c>
      <c r="X494" s="329">
        <f t="shared" si="682"/>
        <v>0</v>
      </c>
      <c r="Y494" s="329">
        <f t="shared" si="683"/>
        <v>0</v>
      </c>
      <c r="Z494" s="329">
        <f t="shared" si="684"/>
        <v>0</v>
      </c>
      <c r="AA494" s="329">
        <f t="shared" si="685"/>
        <v>0</v>
      </c>
      <c r="AB494" s="170">
        <f t="shared" si="622"/>
        <v>0</v>
      </c>
      <c r="AC494" s="208">
        <f t="shared" si="624"/>
        <v>0</v>
      </c>
      <c r="AD494" s="328">
        <v>0.4</v>
      </c>
      <c r="AE494" s="328">
        <f t="shared" si="686"/>
        <v>0</v>
      </c>
      <c r="AF494" s="329">
        <f t="shared" si="687"/>
        <v>0</v>
      </c>
      <c r="AG494" s="329">
        <f t="shared" si="688"/>
        <v>0</v>
      </c>
      <c r="AH494" s="329">
        <f t="shared" si="689"/>
        <v>0</v>
      </c>
      <c r="AI494" s="329">
        <f t="shared" si="690"/>
        <v>0</v>
      </c>
      <c r="AJ494" s="329">
        <f t="shared" si="691"/>
        <v>0</v>
      </c>
      <c r="AK494" s="329">
        <f t="shared" si="692"/>
        <v>0</v>
      </c>
      <c r="AL494" s="170">
        <f t="shared" si="625"/>
        <v>0</v>
      </c>
      <c r="AM494" s="208">
        <f t="shared" si="626"/>
        <v>0</v>
      </c>
      <c r="AN494" s="328">
        <v>0.4</v>
      </c>
      <c r="AO494" s="328">
        <f t="shared" si="693"/>
        <v>0</v>
      </c>
      <c r="AP494" s="329">
        <f t="shared" si="694"/>
        <v>0</v>
      </c>
      <c r="AQ494" s="329">
        <f t="shared" si="695"/>
        <v>0</v>
      </c>
      <c r="AR494" s="329">
        <f t="shared" si="696"/>
        <v>0</v>
      </c>
      <c r="AS494" s="329">
        <f t="shared" si="697"/>
        <v>0</v>
      </c>
      <c r="AT494" s="329">
        <f t="shared" si="698"/>
        <v>0</v>
      </c>
      <c r="AU494" s="329">
        <f t="shared" si="699"/>
        <v>0</v>
      </c>
      <c r="AV494" s="170">
        <f t="shared" si="627"/>
        <v>0</v>
      </c>
      <c r="AW494" s="208">
        <f t="shared" si="628"/>
        <v>0</v>
      </c>
      <c r="AX494" s="328">
        <v>0.4</v>
      </c>
      <c r="AY494" s="328">
        <f t="shared" si="700"/>
        <v>0</v>
      </c>
      <c r="AZ494" s="329">
        <f t="shared" si="701"/>
        <v>0</v>
      </c>
      <c r="BA494" s="329">
        <f t="shared" si="702"/>
        <v>0</v>
      </c>
      <c r="BB494" s="329">
        <f t="shared" si="703"/>
        <v>0</v>
      </c>
      <c r="BC494" s="329">
        <f t="shared" si="704"/>
        <v>0</v>
      </c>
      <c r="BD494" s="329">
        <f t="shared" si="705"/>
        <v>0</v>
      </c>
      <c r="BE494" s="329">
        <f t="shared" si="706"/>
        <v>0</v>
      </c>
      <c r="BF494" s="170">
        <f t="shared" si="629"/>
        <v>0</v>
      </c>
      <c r="BG494" s="208">
        <f t="shared" si="630"/>
        <v>0</v>
      </c>
      <c r="BH494" s="328">
        <v>0.4</v>
      </c>
      <c r="BI494" s="328">
        <f t="shared" si="631"/>
        <v>0</v>
      </c>
      <c r="BJ494" s="329">
        <f t="shared" si="632"/>
        <v>0</v>
      </c>
      <c r="BK494" s="329">
        <f t="shared" si="633"/>
        <v>0</v>
      </c>
      <c r="BL494" s="329">
        <f t="shared" si="634"/>
        <v>0</v>
      </c>
      <c r="BM494" s="329">
        <f t="shared" si="635"/>
        <v>0</v>
      </c>
      <c r="BN494" s="329">
        <f t="shared" si="636"/>
        <v>0</v>
      </c>
      <c r="BO494" s="329">
        <f t="shared" si="637"/>
        <v>0</v>
      </c>
      <c r="BP494" s="170">
        <f t="shared" si="638"/>
        <v>0</v>
      </c>
      <c r="BQ494" s="208">
        <f t="shared" si="639"/>
        <v>0</v>
      </c>
      <c r="BR494" s="328">
        <v>0.4</v>
      </c>
      <c r="BS494" s="328">
        <f t="shared" si="707"/>
        <v>0</v>
      </c>
      <c r="BT494" s="329">
        <f t="shared" si="708"/>
        <v>0</v>
      </c>
      <c r="BU494" s="329">
        <f t="shared" si="709"/>
        <v>0</v>
      </c>
      <c r="BV494" s="329">
        <f t="shared" si="710"/>
        <v>0</v>
      </c>
      <c r="BW494" s="329">
        <f t="shared" si="711"/>
        <v>0</v>
      </c>
      <c r="BX494" s="329">
        <f t="shared" si="712"/>
        <v>0</v>
      </c>
      <c r="BY494" s="329">
        <f t="shared" si="713"/>
        <v>0</v>
      </c>
      <c r="BZ494" s="170">
        <f t="shared" si="640"/>
        <v>0</v>
      </c>
      <c r="CA494" s="208">
        <f t="shared" si="641"/>
        <v>0</v>
      </c>
      <c r="CB494" s="328">
        <v>0.4</v>
      </c>
      <c r="CC494" s="328">
        <f t="shared" si="714"/>
        <v>0</v>
      </c>
      <c r="CD494" s="329">
        <f t="shared" si="715"/>
        <v>0</v>
      </c>
      <c r="CE494" s="329">
        <f t="shared" si="716"/>
        <v>0</v>
      </c>
      <c r="CF494" s="329">
        <f t="shared" si="717"/>
        <v>0</v>
      </c>
      <c r="CG494" s="329">
        <f t="shared" si="718"/>
        <v>0</v>
      </c>
      <c r="CH494" s="329">
        <f t="shared" si="719"/>
        <v>0</v>
      </c>
      <c r="CI494" s="329">
        <f t="shared" si="720"/>
        <v>0</v>
      </c>
      <c r="CJ494" s="170">
        <f t="shared" si="642"/>
        <v>0</v>
      </c>
      <c r="CK494" s="208">
        <f t="shared" si="643"/>
        <v>0</v>
      </c>
      <c r="CL494" s="328">
        <v>0.4</v>
      </c>
      <c r="CM494" s="328">
        <f t="shared" si="721"/>
        <v>0</v>
      </c>
      <c r="CN494" s="329">
        <f t="shared" si="722"/>
        <v>0</v>
      </c>
      <c r="CO494" s="329">
        <f t="shared" si="723"/>
        <v>0</v>
      </c>
      <c r="CP494" s="329">
        <f t="shared" si="724"/>
        <v>0</v>
      </c>
      <c r="CQ494" s="329">
        <f t="shared" si="725"/>
        <v>0</v>
      </c>
      <c r="CR494" s="329">
        <f t="shared" si="726"/>
        <v>0</v>
      </c>
      <c r="CS494" s="329">
        <f t="shared" si="727"/>
        <v>0</v>
      </c>
      <c r="CT494" s="170">
        <f t="shared" si="644"/>
        <v>0</v>
      </c>
      <c r="CU494" s="208">
        <f t="shared" si="645"/>
        <v>0</v>
      </c>
      <c r="CV494" s="328">
        <v>0.4</v>
      </c>
      <c r="CW494" s="328">
        <f t="shared" si="728"/>
        <v>0</v>
      </c>
      <c r="CX494" s="329">
        <f t="shared" si="729"/>
        <v>0</v>
      </c>
      <c r="CY494" s="329">
        <f t="shared" si="730"/>
        <v>0</v>
      </c>
      <c r="CZ494" s="329">
        <f t="shared" si="731"/>
        <v>0</v>
      </c>
      <c r="DA494" s="329">
        <f t="shared" si="732"/>
        <v>0</v>
      </c>
      <c r="DB494" s="329">
        <f t="shared" si="733"/>
        <v>0</v>
      </c>
      <c r="DC494" s="329">
        <f t="shared" si="734"/>
        <v>0</v>
      </c>
      <c r="DD494" s="170">
        <f t="shared" si="646"/>
        <v>0</v>
      </c>
      <c r="DE494" s="208">
        <f t="shared" si="647"/>
        <v>0</v>
      </c>
      <c r="DF494" s="328">
        <v>0.4</v>
      </c>
      <c r="DG494" s="328">
        <f t="shared" si="735"/>
        <v>0</v>
      </c>
      <c r="DH494" s="329">
        <f t="shared" si="736"/>
        <v>0</v>
      </c>
      <c r="DI494" s="329">
        <f t="shared" si="737"/>
        <v>0</v>
      </c>
      <c r="DJ494" s="329">
        <f t="shared" si="738"/>
        <v>0</v>
      </c>
      <c r="DK494" s="329">
        <f t="shared" si="739"/>
        <v>0</v>
      </c>
      <c r="DL494" s="329">
        <f t="shared" si="740"/>
        <v>0</v>
      </c>
      <c r="DM494" s="329">
        <f t="shared" si="741"/>
        <v>0</v>
      </c>
      <c r="DN494" s="170">
        <f t="shared" si="648"/>
        <v>0</v>
      </c>
      <c r="DO494" s="208">
        <f t="shared" si="649"/>
        <v>0</v>
      </c>
      <c r="DP494" s="328">
        <v>0.4</v>
      </c>
      <c r="DQ494" s="328">
        <f t="shared" si="742"/>
        <v>0</v>
      </c>
      <c r="DR494" s="329">
        <f t="shared" si="743"/>
        <v>0</v>
      </c>
      <c r="DS494" s="329">
        <f t="shared" si="744"/>
        <v>0</v>
      </c>
      <c r="DT494" s="329">
        <f t="shared" si="745"/>
        <v>0</v>
      </c>
      <c r="DU494" s="329">
        <f t="shared" si="746"/>
        <v>0</v>
      </c>
      <c r="DV494" s="329">
        <f t="shared" si="747"/>
        <v>0</v>
      </c>
      <c r="DW494" s="329">
        <f t="shared" si="748"/>
        <v>0</v>
      </c>
      <c r="DX494" s="170">
        <f t="shared" si="650"/>
        <v>0</v>
      </c>
      <c r="DY494" s="208">
        <f t="shared" si="651"/>
        <v>0</v>
      </c>
      <c r="DZ494" s="328">
        <v>0.4</v>
      </c>
      <c r="EA494" s="328">
        <f t="shared" si="749"/>
        <v>0</v>
      </c>
      <c r="EB494" s="329">
        <f t="shared" si="750"/>
        <v>0</v>
      </c>
      <c r="EC494" s="329">
        <f t="shared" si="751"/>
        <v>0</v>
      </c>
      <c r="ED494" s="329">
        <f t="shared" si="752"/>
        <v>0</v>
      </c>
      <c r="EE494" s="329">
        <f t="shared" si="753"/>
        <v>0</v>
      </c>
      <c r="EF494" s="329">
        <f t="shared" si="754"/>
        <v>0</v>
      </c>
      <c r="EG494" s="329">
        <f t="shared" si="755"/>
        <v>0</v>
      </c>
      <c r="EH494" s="170">
        <f t="shared" si="652"/>
        <v>0</v>
      </c>
      <c r="EI494" s="208">
        <f t="shared" si="653"/>
        <v>0</v>
      </c>
      <c r="EJ494" s="328">
        <v>0.4</v>
      </c>
      <c r="EK494" s="328">
        <f t="shared" si="756"/>
        <v>0</v>
      </c>
      <c r="EL494" s="329">
        <f t="shared" si="757"/>
        <v>0</v>
      </c>
      <c r="EM494" s="329">
        <f t="shared" si="758"/>
        <v>0</v>
      </c>
      <c r="EN494" s="329">
        <f t="shared" si="759"/>
        <v>0</v>
      </c>
      <c r="EO494" s="329">
        <f t="shared" si="760"/>
        <v>0</v>
      </c>
      <c r="EP494" s="329">
        <f t="shared" si="761"/>
        <v>0</v>
      </c>
      <c r="EQ494" s="329">
        <f t="shared" si="762"/>
        <v>0</v>
      </c>
      <c r="ER494" s="170">
        <f t="shared" si="654"/>
        <v>0</v>
      </c>
      <c r="ES494" s="208">
        <f t="shared" si="655"/>
        <v>0</v>
      </c>
      <c r="ET494" s="328">
        <v>0.4</v>
      </c>
      <c r="EU494" s="328">
        <f t="shared" si="763"/>
        <v>0</v>
      </c>
      <c r="EV494" s="329">
        <f t="shared" si="764"/>
        <v>0</v>
      </c>
      <c r="EW494" s="329">
        <f t="shared" si="765"/>
        <v>0</v>
      </c>
      <c r="EX494" s="329">
        <f t="shared" si="766"/>
        <v>0</v>
      </c>
      <c r="EY494" s="329">
        <f t="shared" si="767"/>
        <v>0</v>
      </c>
      <c r="EZ494" s="329">
        <f t="shared" si="768"/>
        <v>0</v>
      </c>
      <c r="FA494" s="329">
        <f t="shared" si="769"/>
        <v>0</v>
      </c>
      <c r="FB494" s="170">
        <f t="shared" si="656"/>
        <v>0</v>
      </c>
      <c r="FC494" s="208">
        <f t="shared" si="657"/>
        <v>0</v>
      </c>
      <c r="FD494" s="328">
        <v>0.4</v>
      </c>
      <c r="FE494" s="328">
        <f t="shared" si="770"/>
        <v>0</v>
      </c>
      <c r="FF494" s="329">
        <f t="shared" si="771"/>
        <v>0</v>
      </c>
      <c r="FG494" s="329">
        <f t="shared" si="772"/>
        <v>0</v>
      </c>
      <c r="FH494" s="329">
        <f t="shared" si="773"/>
        <v>0</v>
      </c>
      <c r="FI494" s="329">
        <f t="shared" si="774"/>
        <v>0</v>
      </c>
      <c r="FJ494" s="329">
        <f t="shared" si="775"/>
        <v>0</v>
      </c>
      <c r="FK494" s="329">
        <f t="shared" si="776"/>
        <v>0</v>
      </c>
      <c r="FL494" s="170">
        <f t="shared" si="658"/>
        <v>0</v>
      </c>
      <c r="FM494" s="208">
        <f t="shared" si="659"/>
        <v>0</v>
      </c>
      <c r="FN494" s="328">
        <v>0.4</v>
      </c>
      <c r="FO494" s="328">
        <f t="shared" si="804"/>
        <v>0</v>
      </c>
      <c r="FP494" s="329">
        <f t="shared" si="805"/>
        <v>0</v>
      </c>
      <c r="FQ494" s="329">
        <f t="shared" si="806"/>
        <v>0</v>
      </c>
      <c r="FR494" s="329">
        <f t="shared" si="807"/>
        <v>0</v>
      </c>
      <c r="FS494" s="329">
        <f t="shared" si="808"/>
        <v>0</v>
      </c>
      <c r="FT494" s="329">
        <f t="shared" si="809"/>
        <v>0</v>
      </c>
      <c r="FU494" s="329">
        <f t="shared" si="810"/>
        <v>0</v>
      </c>
      <c r="FV494" s="170">
        <f t="shared" si="660"/>
        <v>0</v>
      </c>
      <c r="FW494" s="208">
        <f t="shared" si="661"/>
        <v>0</v>
      </c>
      <c r="FX494" s="328">
        <v>0.4</v>
      </c>
      <c r="FY494" s="328">
        <f t="shared" si="811"/>
        <v>0</v>
      </c>
      <c r="FZ494" s="329">
        <f t="shared" si="812"/>
        <v>0</v>
      </c>
      <c r="GA494" s="329">
        <f t="shared" si="813"/>
        <v>0</v>
      </c>
      <c r="GB494" s="329">
        <f t="shared" si="814"/>
        <v>0</v>
      </c>
      <c r="GC494" s="329">
        <f t="shared" si="815"/>
        <v>0</v>
      </c>
      <c r="GD494" s="329">
        <f t="shared" si="816"/>
        <v>0</v>
      </c>
      <c r="GE494" s="329">
        <f t="shared" si="817"/>
        <v>0</v>
      </c>
      <c r="GF494" s="170">
        <f t="shared" si="662"/>
        <v>0</v>
      </c>
      <c r="GG494" s="208">
        <f t="shared" si="663"/>
        <v>0</v>
      </c>
      <c r="GH494" s="328">
        <v>0.4</v>
      </c>
      <c r="GI494" s="328">
        <f t="shared" si="818"/>
        <v>0</v>
      </c>
      <c r="GJ494" s="329">
        <f t="shared" si="819"/>
        <v>0</v>
      </c>
      <c r="GK494" s="329">
        <f t="shared" si="820"/>
        <v>0</v>
      </c>
      <c r="GL494" s="329">
        <f t="shared" si="821"/>
        <v>0</v>
      </c>
      <c r="GM494" s="329">
        <f t="shared" si="822"/>
        <v>0</v>
      </c>
      <c r="GN494" s="329">
        <f t="shared" si="823"/>
        <v>0</v>
      </c>
      <c r="GO494" s="329">
        <f t="shared" si="824"/>
        <v>0</v>
      </c>
      <c r="GP494" s="170">
        <f t="shared" si="664"/>
        <v>0</v>
      </c>
      <c r="GQ494" s="208">
        <f t="shared" si="665"/>
        <v>0</v>
      </c>
      <c r="GR494" s="328">
        <v>0.4</v>
      </c>
      <c r="GS494" s="328">
        <f t="shared" si="825"/>
        <v>0</v>
      </c>
      <c r="GT494" s="329">
        <f t="shared" si="826"/>
        <v>0</v>
      </c>
      <c r="GU494" s="329">
        <f t="shared" si="827"/>
        <v>0</v>
      </c>
      <c r="GV494" s="329">
        <f t="shared" si="828"/>
        <v>0</v>
      </c>
      <c r="GW494" s="329">
        <f t="shared" si="829"/>
        <v>0</v>
      </c>
      <c r="GX494" s="329">
        <f t="shared" si="830"/>
        <v>0</v>
      </c>
      <c r="GY494" s="329">
        <f t="shared" si="831"/>
        <v>0</v>
      </c>
      <c r="GZ494" s="170">
        <f t="shared" si="666"/>
        <v>0</v>
      </c>
      <c r="HA494" s="208">
        <f t="shared" si="667"/>
        <v>0</v>
      </c>
      <c r="HB494" s="328">
        <v>0.4</v>
      </c>
      <c r="HC494" s="328">
        <f t="shared" si="668"/>
        <v>0</v>
      </c>
      <c r="HD494" s="329">
        <f t="shared" si="777"/>
        <v>0</v>
      </c>
      <c r="HE494" s="329">
        <f t="shared" si="778"/>
        <v>0</v>
      </c>
      <c r="HF494" s="329">
        <f t="shared" si="779"/>
        <v>0</v>
      </c>
      <c r="HG494" s="329">
        <f t="shared" si="780"/>
        <v>0</v>
      </c>
      <c r="HH494" s="329">
        <f t="shared" si="781"/>
        <v>0</v>
      </c>
      <c r="HI494" s="329">
        <f t="shared" si="782"/>
        <v>0</v>
      </c>
      <c r="HJ494" s="170">
        <f t="shared" si="669"/>
        <v>0</v>
      </c>
      <c r="HK494" s="208">
        <f t="shared" si="670"/>
        <v>0</v>
      </c>
      <c r="HL494" s="328">
        <v>0.4</v>
      </c>
      <c r="HM494" s="328">
        <f t="shared" si="671"/>
        <v>0</v>
      </c>
      <c r="HN494" s="329">
        <f t="shared" si="783"/>
        <v>0</v>
      </c>
      <c r="HO494" s="329">
        <f t="shared" si="784"/>
        <v>0</v>
      </c>
      <c r="HP494" s="329">
        <f t="shared" si="785"/>
        <v>0</v>
      </c>
      <c r="HQ494" s="329">
        <f t="shared" si="786"/>
        <v>0</v>
      </c>
      <c r="HR494" s="329">
        <f t="shared" si="787"/>
        <v>0</v>
      </c>
      <c r="HS494" s="329">
        <f t="shared" si="788"/>
        <v>0</v>
      </c>
      <c r="HT494" s="170">
        <f t="shared" si="672"/>
        <v>0</v>
      </c>
      <c r="HU494" s="208">
        <f t="shared" si="673"/>
        <v>0</v>
      </c>
      <c r="HV494" s="328">
        <v>0.4</v>
      </c>
      <c r="HW494" s="328">
        <f t="shared" si="789"/>
        <v>0</v>
      </c>
      <c r="HX494" s="329">
        <f t="shared" si="790"/>
        <v>0</v>
      </c>
      <c r="HY494" s="329">
        <f t="shared" si="791"/>
        <v>0</v>
      </c>
      <c r="HZ494" s="329">
        <f t="shared" si="792"/>
        <v>0</v>
      </c>
      <c r="IA494" s="329">
        <f t="shared" si="793"/>
        <v>0</v>
      </c>
      <c r="IB494" s="329">
        <f t="shared" si="794"/>
        <v>0</v>
      </c>
      <c r="IC494" s="329">
        <f t="shared" si="795"/>
        <v>0</v>
      </c>
      <c r="ID494" s="170">
        <f t="shared" si="674"/>
        <v>0</v>
      </c>
      <c r="IE494" s="208">
        <f t="shared" si="675"/>
        <v>0</v>
      </c>
      <c r="IF494" s="328">
        <v>0.4</v>
      </c>
      <c r="IG494" s="328">
        <f t="shared" si="796"/>
        <v>0</v>
      </c>
      <c r="IH494" s="329">
        <f t="shared" si="797"/>
        <v>0</v>
      </c>
      <c r="II494" s="329">
        <f t="shared" si="798"/>
        <v>0</v>
      </c>
      <c r="IJ494" s="329">
        <f t="shared" si="799"/>
        <v>0</v>
      </c>
      <c r="IK494" s="329">
        <f t="shared" si="800"/>
        <v>0</v>
      </c>
      <c r="IL494" s="329">
        <f t="shared" si="801"/>
        <v>0</v>
      </c>
      <c r="IM494" s="329">
        <f t="shared" si="802"/>
        <v>0</v>
      </c>
      <c r="IN494" s="170">
        <f t="shared" si="676"/>
        <v>0</v>
      </c>
    </row>
    <row r="495" spans="1:249">
      <c r="A495" s="354">
        <f t="shared" si="617"/>
        <v>11</v>
      </c>
      <c r="B495" s="356">
        <f t="shared" si="618"/>
        <v>4.3478260869565209E-2</v>
      </c>
      <c r="C495" s="355">
        <f t="shared" si="618"/>
        <v>0.1</v>
      </c>
      <c r="D495" s="357">
        <f t="shared" ref="D495:I495" si="833">CM480*$C495</f>
        <v>0</v>
      </c>
      <c r="E495" s="357">
        <f t="shared" si="833"/>
        <v>0</v>
      </c>
      <c r="F495" s="357">
        <f t="shared" si="833"/>
        <v>0</v>
      </c>
      <c r="G495" s="357">
        <f t="shared" si="833"/>
        <v>0</v>
      </c>
      <c r="H495" s="357">
        <f t="shared" si="833"/>
        <v>0</v>
      </c>
      <c r="I495" s="357">
        <f t="shared" si="833"/>
        <v>-2.5926157828177494E-2</v>
      </c>
      <c r="J495" s="456"/>
      <c r="K495" s="318"/>
      <c r="L495" s="318"/>
      <c r="M495" s="318"/>
      <c r="N495" s="318"/>
      <c r="O495" s="318"/>
      <c r="P495" s="318"/>
      <c r="Q495" s="318"/>
      <c r="R495" s="318"/>
      <c r="S495" s="208">
        <f t="shared" si="678"/>
        <v>0</v>
      </c>
      <c r="T495" s="328">
        <v>0.5</v>
      </c>
      <c r="U495" s="328">
        <f t="shared" si="679"/>
        <v>0</v>
      </c>
      <c r="V495" s="329">
        <f t="shared" si="680"/>
        <v>0</v>
      </c>
      <c r="W495" s="329">
        <f t="shared" si="681"/>
        <v>0</v>
      </c>
      <c r="X495" s="329">
        <f t="shared" si="682"/>
        <v>0</v>
      </c>
      <c r="Y495" s="329">
        <f t="shared" si="683"/>
        <v>0</v>
      </c>
      <c r="Z495" s="329">
        <f t="shared" si="684"/>
        <v>0</v>
      </c>
      <c r="AA495" s="329">
        <f t="shared" si="685"/>
        <v>0</v>
      </c>
      <c r="AB495" s="170">
        <f t="shared" si="622"/>
        <v>0</v>
      </c>
      <c r="AC495" s="208">
        <f t="shared" si="624"/>
        <v>0</v>
      </c>
      <c r="AD495" s="328">
        <v>0.5</v>
      </c>
      <c r="AE495" s="328">
        <f t="shared" si="686"/>
        <v>0</v>
      </c>
      <c r="AF495" s="329">
        <f t="shared" si="687"/>
        <v>0</v>
      </c>
      <c r="AG495" s="329">
        <f t="shared" si="688"/>
        <v>0</v>
      </c>
      <c r="AH495" s="329">
        <f t="shared" si="689"/>
        <v>0</v>
      </c>
      <c r="AI495" s="329">
        <f t="shared" si="690"/>
        <v>0</v>
      </c>
      <c r="AJ495" s="329">
        <f t="shared" si="691"/>
        <v>0</v>
      </c>
      <c r="AK495" s="329">
        <f t="shared" si="692"/>
        <v>0</v>
      </c>
      <c r="AL495" s="170">
        <f t="shared" si="625"/>
        <v>0</v>
      </c>
      <c r="AM495" s="208">
        <f t="shared" si="626"/>
        <v>0</v>
      </c>
      <c r="AN495" s="328">
        <v>0.5</v>
      </c>
      <c r="AO495" s="328">
        <f t="shared" si="693"/>
        <v>0</v>
      </c>
      <c r="AP495" s="329">
        <f t="shared" si="694"/>
        <v>0</v>
      </c>
      <c r="AQ495" s="329">
        <f t="shared" si="695"/>
        <v>0</v>
      </c>
      <c r="AR495" s="329">
        <f t="shared" si="696"/>
        <v>0</v>
      </c>
      <c r="AS495" s="329">
        <f t="shared" si="697"/>
        <v>0</v>
      </c>
      <c r="AT495" s="329">
        <f t="shared" si="698"/>
        <v>0</v>
      </c>
      <c r="AU495" s="329">
        <f t="shared" si="699"/>
        <v>0</v>
      </c>
      <c r="AV495" s="170">
        <f t="shared" si="627"/>
        <v>0</v>
      </c>
      <c r="AW495" s="208">
        <f t="shared" si="628"/>
        <v>0</v>
      </c>
      <c r="AX495" s="328">
        <v>0.5</v>
      </c>
      <c r="AY495" s="328">
        <f t="shared" si="700"/>
        <v>0</v>
      </c>
      <c r="AZ495" s="329">
        <f t="shared" si="701"/>
        <v>0</v>
      </c>
      <c r="BA495" s="329">
        <f t="shared" si="702"/>
        <v>0</v>
      </c>
      <c r="BB495" s="329">
        <f t="shared" si="703"/>
        <v>0</v>
      </c>
      <c r="BC495" s="329">
        <f t="shared" si="704"/>
        <v>0</v>
      </c>
      <c r="BD495" s="329">
        <f t="shared" si="705"/>
        <v>0</v>
      </c>
      <c r="BE495" s="329">
        <f t="shared" si="706"/>
        <v>0</v>
      </c>
      <c r="BF495" s="170">
        <f t="shared" si="629"/>
        <v>0</v>
      </c>
      <c r="BG495" s="208">
        <f t="shared" si="630"/>
        <v>0</v>
      </c>
      <c r="BH495" s="328">
        <v>0.5</v>
      </c>
      <c r="BI495" s="328">
        <f t="shared" si="631"/>
        <v>0</v>
      </c>
      <c r="BJ495" s="329">
        <f t="shared" si="632"/>
        <v>0</v>
      </c>
      <c r="BK495" s="329">
        <f t="shared" si="633"/>
        <v>0</v>
      </c>
      <c r="BL495" s="329">
        <f t="shared" si="634"/>
        <v>0</v>
      </c>
      <c r="BM495" s="329">
        <f t="shared" si="635"/>
        <v>0</v>
      </c>
      <c r="BN495" s="329">
        <f t="shared" si="636"/>
        <v>0</v>
      </c>
      <c r="BO495" s="329">
        <f t="shared" si="637"/>
        <v>0</v>
      </c>
      <c r="BP495" s="170">
        <f t="shared" si="638"/>
        <v>0</v>
      </c>
      <c r="BQ495" s="208">
        <f t="shared" si="639"/>
        <v>0</v>
      </c>
      <c r="BR495" s="328">
        <v>0.5</v>
      </c>
      <c r="BS495" s="328">
        <f t="shared" si="707"/>
        <v>0</v>
      </c>
      <c r="BT495" s="329">
        <f t="shared" si="708"/>
        <v>0</v>
      </c>
      <c r="BU495" s="329">
        <f t="shared" si="709"/>
        <v>0</v>
      </c>
      <c r="BV495" s="329">
        <f t="shared" si="710"/>
        <v>0</v>
      </c>
      <c r="BW495" s="329">
        <f t="shared" si="711"/>
        <v>0</v>
      </c>
      <c r="BX495" s="329">
        <f t="shared" si="712"/>
        <v>0</v>
      </c>
      <c r="BY495" s="329">
        <f t="shared" si="713"/>
        <v>0</v>
      </c>
      <c r="BZ495" s="170">
        <f t="shared" si="640"/>
        <v>0</v>
      </c>
      <c r="CA495" s="208">
        <f t="shared" si="641"/>
        <v>0</v>
      </c>
      <c r="CB495" s="328">
        <v>0.5</v>
      </c>
      <c r="CC495" s="328">
        <f t="shared" si="714"/>
        <v>0</v>
      </c>
      <c r="CD495" s="329">
        <f t="shared" si="715"/>
        <v>0</v>
      </c>
      <c r="CE495" s="329">
        <f t="shared" si="716"/>
        <v>0</v>
      </c>
      <c r="CF495" s="329">
        <f t="shared" si="717"/>
        <v>0</v>
      </c>
      <c r="CG495" s="329">
        <f t="shared" si="718"/>
        <v>0</v>
      </c>
      <c r="CH495" s="329">
        <f t="shared" si="719"/>
        <v>0</v>
      </c>
      <c r="CI495" s="329">
        <f t="shared" si="720"/>
        <v>0</v>
      </c>
      <c r="CJ495" s="170">
        <f t="shared" si="642"/>
        <v>0</v>
      </c>
      <c r="CK495" s="208">
        <f t="shared" si="643"/>
        <v>0</v>
      </c>
      <c r="CL495" s="328">
        <v>0.5</v>
      </c>
      <c r="CM495" s="328">
        <f t="shared" si="721"/>
        <v>0</v>
      </c>
      <c r="CN495" s="329">
        <f t="shared" si="722"/>
        <v>0</v>
      </c>
      <c r="CO495" s="329">
        <f t="shared" si="723"/>
        <v>0</v>
      </c>
      <c r="CP495" s="329">
        <f t="shared" si="724"/>
        <v>0</v>
      </c>
      <c r="CQ495" s="329">
        <f t="shared" si="725"/>
        <v>0</v>
      </c>
      <c r="CR495" s="329">
        <f t="shared" si="726"/>
        <v>0</v>
      </c>
      <c r="CS495" s="329">
        <f t="shared" si="727"/>
        <v>0</v>
      </c>
      <c r="CT495" s="170">
        <f t="shared" si="644"/>
        <v>0</v>
      </c>
      <c r="CU495" s="208">
        <f t="shared" si="645"/>
        <v>0</v>
      </c>
      <c r="CV495" s="328">
        <v>0.5</v>
      </c>
      <c r="CW495" s="328">
        <f t="shared" si="728"/>
        <v>0</v>
      </c>
      <c r="CX495" s="329">
        <f t="shared" si="729"/>
        <v>0</v>
      </c>
      <c r="CY495" s="329">
        <f t="shared" si="730"/>
        <v>0</v>
      </c>
      <c r="CZ495" s="329">
        <f t="shared" si="731"/>
        <v>0</v>
      </c>
      <c r="DA495" s="329">
        <f t="shared" si="732"/>
        <v>0</v>
      </c>
      <c r="DB495" s="329">
        <f t="shared" si="733"/>
        <v>0</v>
      </c>
      <c r="DC495" s="329">
        <f t="shared" si="734"/>
        <v>0</v>
      </c>
      <c r="DD495" s="170">
        <f t="shared" si="646"/>
        <v>0</v>
      </c>
      <c r="DE495" s="208">
        <f t="shared" si="647"/>
        <v>0</v>
      </c>
      <c r="DF495" s="328">
        <v>0.5</v>
      </c>
      <c r="DG495" s="328">
        <f t="shared" si="735"/>
        <v>0</v>
      </c>
      <c r="DH495" s="329">
        <f t="shared" si="736"/>
        <v>0</v>
      </c>
      <c r="DI495" s="329">
        <f t="shared" si="737"/>
        <v>0</v>
      </c>
      <c r="DJ495" s="329">
        <f t="shared" si="738"/>
        <v>0</v>
      </c>
      <c r="DK495" s="329">
        <f t="shared" si="739"/>
        <v>0</v>
      </c>
      <c r="DL495" s="329">
        <f t="shared" si="740"/>
        <v>0</v>
      </c>
      <c r="DM495" s="329">
        <f t="shared" si="741"/>
        <v>0</v>
      </c>
      <c r="DN495" s="170">
        <f t="shared" si="648"/>
        <v>0</v>
      </c>
      <c r="DO495" s="208">
        <f t="shared" si="649"/>
        <v>0</v>
      </c>
      <c r="DP495" s="328">
        <v>0.5</v>
      </c>
      <c r="DQ495" s="328">
        <f t="shared" si="742"/>
        <v>0</v>
      </c>
      <c r="DR495" s="329">
        <f t="shared" si="743"/>
        <v>0</v>
      </c>
      <c r="DS495" s="329">
        <f t="shared" si="744"/>
        <v>0</v>
      </c>
      <c r="DT495" s="329">
        <f t="shared" si="745"/>
        <v>0</v>
      </c>
      <c r="DU495" s="329">
        <f t="shared" si="746"/>
        <v>0</v>
      </c>
      <c r="DV495" s="329">
        <f t="shared" si="747"/>
        <v>0</v>
      </c>
      <c r="DW495" s="329">
        <f t="shared" si="748"/>
        <v>0</v>
      </c>
      <c r="DX495" s="170">
        <f t="shared" si="650"/>
        <v>0</v>
      </c>
      <c r="DY495" s="208">
        <f t="shared" si="651"/>
        <v>0</v>
      </c>
      <c r="DZ495" s="328">
        <v>0.5</v>
      </c>
      <c r="EA495" s="328">
        <f t="shared" si="749"/>
        <v>0</v>
      </c>
      <c r="EB495" s="329">
        <f t="shared" si="750"/>
        <v>0</v>
      </c>
      <c r="EC495" s="329">
        <f t="shared" si="751"/>
        <v>0</v>
      </c>
      <c r="ED495" s="329">
        <f t="shared" si="752"/>
        <v>0</v>
      </c>
      <c r="EE495" s="329">
        <f t="shared" si="753"/>
        <v>0</v>
      </c>
      <c r="EF495" s="329">
        <f t="shared" si="754"/>
        <v>0</v>
      </c>
      <c r="EG495" s="329">
        <f t="shared" si="755"/>
        <v>0</v>
      </c>
      <c r="EH495" s="170">
        <f t="shared" si="652"/>
        <v>0</v>
      </c>
      <c r="EI495" s="208">
        <f t="shared" si="653"/>
        <v>0</v>
      </c>
      <c r="EJ495" s="328">
        <v>0.5</v>
      </c>
      <c r="EK495" s="328">
        <f t="shared" si="756"/>
        <v>0</v>
      </c>
      <c r="EL495" s="329">
        <f t="shared" si="757"/>
        <v>0</v>
      </c>
      <c r="EM495" s="329">
        <f t="shared" si="758"/>
        <v>0</v>
      </c>
      <c r="EN495" s="329">
        <f t="shared" si="759"/>
        <v>0</v>
      </c>
      <c r="EO495" s="329">
        <f t="shared" si="760"/>
        <v>0</v>
      </c>
      <c r="EP495" s="329">
        <f t="shared" si="761"/>
        <v>0</v>
      </c>
      <c r="EQ495" s="329">
        <f t="shared" si="762"/>
        <v>0</v>
      </c>
      <c r="ER495" s="170">
        <f t="shared" si="654"/>
        <v>0</v>
      </c>
      <c r="ES495" s="208">
        <f t="shared" si="655"/>
        <v>0</v>
      </c>
      <c r="ET495" s="328">
        <v>0.5</v>
      </c>
      <c r="EU495" s="328">
        <f t="shared" si="763"/>
        <v>0</v>
      </c>
      <c r="EV495" s="329">
        <f t="shared" si="764"/>
        <v>0</v>
      </c>
      <c r="EW495" s="329">
        <f t="shared" si="765"/>
        <v>0</v>
      </c>
      <c r="EX495" s="329">
        <f t="shared" si="766"/>
        <v>0</v>
      </c>
      <c r="EY495" s="329">
        <f t="shared" si="767"/>
        <v>0</v>
      </c>
      <c r="EZ495" s="329">
        <f t="shared" si="768"/>
        <v>0</v>
      </c>
      <c r="FA495" s="329">
        <f t="shared" si="769"/>
        <v>0</v>
      </c>
      <c r="FB495" s="170">
        <f t="shared" si="656"/>
        <v>0</v>
      </c>
      <c r="FC495" s="208">
        <f t="shared" si="657"/>
        <v>0</v>
      </c>
      <c r="FD495" s="328">
        <v>0.5</v>
      </c>
      <c r="FE495" s="328">
        <f t="shared" si="770"/>
        <v>0</v>
      </c>
      <c r="FF495" s="329">
        <f t="shared" si="771"/>
        <v>0</v>
      </c>
      <c r="FG495" s="329">
        <f t="shared" si="772"/>
        <v>0</v>
      </c>
      <c r="FH495" s="329">
        <f t="shared" si="773"/>
        <v>0</v>
      </c>
      <c r="FI495" s="329">
        <f t="shared" si="774"/>
        <v>0</v>
      </c>
      <c r="FJ495" s="329">
        <f t="shared" si="775"/>
        <v>0</v>
      </c>
      <c r="FK495" s="329">
        <f t="shared" si="776"/>
        <v>0</v>
      </c>
      <c r="FL495" s="170">
        <f t="shared" si="658"/>
        <v>0</v>
      </c>
      <c r="FM495" s="208">
        <f t="shared" si="659"/>
        <v>0</v>
      </c>
      <c r="FN495" s="328">
        <v>0.5</v>
      </c>
      <c r="FO495" s="328">
        <f t="shared" si="804"/>
        <v>0</v>
      </c>
      <c r="FP495" s="329">
        <f t="shared" si="805"/>
        <v>0</v>
      </c>
      <c r="FQ495" s="329">
        <f t="shared" si="806"/>
        <v>0</v>
      </c>
      <c r="FR495" s="329">
        <f t="shared" si="807"/>
        <v>0</v>
      </c>
      <c r="FS495" s="329">
        <f t="shared" si="808"/>
        <v>0</v>
      </c>
      <c r="FT495" s="329">
        <f t="shared" si="809"/>
        <v>0</v>
      </c>
      <c r="FU495" s="329">
        <f t="shared" si="810"/>
        <v>0</v>
      </c>
      <c r="FV495" s="170">
        <f t="shared" si="660"/>
        <v>0</v>
      </c>
      <c r="FW495" s="208">
        <f t="shared" si="661"/>
        <v>0</v>
      </c>
      <c r="FX495" s="328">
        <v>0.5</v>
      </c>
      <c r="FY495" s="328">
        <f t="shared" si="811"/>
        <v>0</v>
      </c>
      <c r="FZ495" s="329">
        <f t="shared" si="812"/>
        <v>0</v>
      </c>
      <c r="GA495" s="329">
        <f t="shared" si="813"/>
        <v>0</v>
      </c>
      <c r="GB495" s="329">
        <f t="shared" si="814"/>
        <v>0</v>
      </c>
      <c r="GC495" s="329">
        <f t="shared" si="815"/>
        <v>0</v>
      </c>
      <c r="GD495" s="329">
        <f t="shared" si="816"/>
        <v>0</v>
      </c>
      <c r="GE495" s="329">
        <f t="shared" si="817"/>
        <v>0</v>
      </c>
      <c r="GF495" s="170">
        <f t="shared" si="662"/>
        <v>0</v>
      </c>
      <c r="GG495" s="208">
        <f t="shared" si="663"/>
        <v>0</v>
      </c>
      <c r="GH495" s="328">
        <v>0.5</v>
      </c>
      <c r="GI495" s="328">
        <f t="shared" si="818"/>
        <v>0</v>
      </c>
      <c r="GJ495" s="329">
        <f t="shared" si="819"/>
        <v>0</v>
      </c>
      <c r="GK495" s="329">
        <f t="shared" si="820"/>
        <v>0</v>
      </c>
      <c r="GL495" s="329">
        <f t="shared" si="821"/>
        <v>0</v>
      </c>
      <c r="GM495" s="329">
        <f t="shared" si="822"/>
        <v>0</v>
      </c>
      <c r="GN495" s="329">
        <f t="shared" si="823"/>
        <v>0</v>
      </c>
      <c r="GO495" s="329">
        <f t="shared" si="824"/>
        <v>0</v>
      </c>
      <c r="GP495" s="170">
        <f t="shared" si="664"/>
        <v>0</v>
      </c>
      <c r="GQ495" s="208">
        <f t="shared" si="665"/>
        <v>0</v>
      </c>
      <c r="GR495" s="328">
        <v>0.5</v>
      </c>
      <c r="GS495" s="328">
        <f t="shared" si="825"/>
        <v>0</v>
      </c>
      <c r="GT495" s="329">
        <f t="shared" si="826"/>
        <v>0</v>
      </c>
      <c r="GU495" s="329">
        <f t="shared" si="827"/>
        <v>0</v>
      </c>
      <c r="GV495" s="329">
        <f t="shared" si="828"/>
        <v>0</v>
      </c>
      <c r="GW495" s="329">
        <f t="shared" si="829"/>
        <v>0</v>
      </c>
      <c r="GX495" s="329">
        <f t="shared" si="830"/>
        <v>0</v>
      </c>
      <c r="GY495" s="329">
        <f t="shared" si="831"/>
        <v>0</v>
      </c>
      <c r="GZ495" s="170">
        <f t="shared" si="666"/>
        <v>0</v>
      </c>
      <c r="HA495" s="208">
        <f t="shared" si="667"/>
        <v>0</v>
      </c>
      <c r="HB495" s="328">
        <v>0.5</v>
      </c>
      <c r="HC495" s="328">
        <f t="shared" si="668"/>
        <v>0</v>
      </c>
      <c r="HD495" s="329">
        <f t="shared" si="777"/>
        <v>0</v>
      </c>
      <c r="HE495" s="329">
        <f t="shared" si="778"/>
        <v>0</v>
      </c>
      <c r="HF495" s="329">
        <f t="shared" si="779"/>
        <v>0</v>
      </c>
      <c r="HG495" s="329">
        <f t="shared" si="780"/>
        <v>0</v>
      </c>
      <c r="HH495" s="329">
        <f t="shared" si="781"/>
        <v>0</v>
      </c>
      <c r="HI495" s="329">
        <f t="shared" si="782"/>
        <v>0</v>
      </c>
      <c r="HJ495" s="170">
        <f t="shared" si="669"/>
        <v>0</v>
      </c>
      <c r="HK495" s="208">
        <f t="shared" si="670"/>
        <v>0</v>
      </c>
      <c r="HL495" s="328">
        <v>0.5</v>
      </c>
      <c r="HM495" s="328">
        <f t="shared" si="671"/>
        <v>0</v>
      </c>
      <c r="HN495" s="329">
        <f t="shared" si="783"/>
        <v>0</v>
      </c>
      <c r="HO495" s="329">
        <f t="shared" si="784"/>
        <v>0</v>
      </c>
      <c r="HP495" s="329">
        <f t="shared" si="785"/>
        <v>0</v>
      </c>
      <c r="HQ495" s="329">
        <f t="shared" si="786"/>
        <v>0</v>
      </c>
      <c r="HR495" s="329">
        <f t="shared" si="787"/>
        <v>0</v>
      </c>
      <c r="HS495" s="329">
        <f t="shared" si="788"/>
        <v>0</v>
      </c>
      <c r="HT495" s="170">
        <f t="shared" si="672"/>
        <v>0</v>
      </c>
      <c r="HU495" s="208">
        <f t="shared" si="673"/>
        <v>0</v>
      </c>
      <c r="HV495" s="328">
        <v>0.5</v>
      </c>
      <c r="HW495" s="328">
        <f t="shared" si="789"/>
        <v>0</v>
      </c>
      <c r="HX495" s="329">
        <f t="shared" si="790"/>
        <v>0</v>
      </c>
      <c r="HY495" s="329">
        <f t="shared" si="791"/>
        <v>0</v>
      </c>
      <c r="HZ495" s="329">
        <f t="shared" si="792"/>
        <v>0</v>
      </c>
      <c r="IA495" s="329">
        <f t="shared" si="793"/>
        <v>0</v>
      </c>
      <c r="IB495" s="329">
        <f t="shared" si="794"/>
        <v>0</v>
      </c>
      <c r="IC495" s="329">
        <f t="shared" si="795"/>
        <v>0</v>
      </c>
      <c r="ID495" s="170">
        <f t="shared" si="674"/>
        <v>0</v>
      </c>
      <c r="IE495" s="208">
        <f t="shared" si="675"/>
        <v>0</v>
      </c>
      <c r="IF495" s="328">
        <v>0.5</v>
      </c>
      <c r="IG495" s="328">
        <f t="shared" si="796"/>
        <v>0</v>
      </c>
      <c r="IH495" s="329">
        <f t="shared" si="797"/>
        <v>0</v>
      </c>
      <c r="II495" s="329">
        <f t="shared" si="798"/>
        <v>0</v>
      </c>
      <c r="IJ495" s="329">
        <f t="shared" si="799"/>
        <v>0</v>
      </c>
      <c r="IK495" s="329">
        <f t="shared" si="800"/>
        <v>0</v>
      </c>
      <c r="IL495" s="329">
        <f t="shared" si="801"/>
        <v>0</v>
      </c>
      <c r="IM495" s="329">
        <f t="shared" si="802"/>
        <v>0</v>
      </c>
      <c r="IN495" s="170">
        <f t="shared" si="676"/>
        <v>0</v>
      </c>
    </row>
    <row r="496" spans="1:249">
      <c r="A496" s="354">
        <f t="shared" si="617"/>
        <v>12</v>
      </c>
      <c r="B496" s="356">
        <f t="shared" si="618"/>
        <v>4.3478260869565209E-2</v>
      </c>
      <c r="C496" s="355">
        <f t="shared" si="618"/>
        <v>0.1</v>
      </c>
      <c r="D496" s="357">
        <f t="shared" ref="D496:I496" si="834">CW480*$C496</f>
        <v>0</v>
      </c>
      <c r="E496" s="357">
        <f t="shared" si="834"/>
        <v>0</v>
      </c>
      <c r="F496" s="357">
        <f t="shared" si="834"/>
        <v>0</v>
      </c>
      <c r="G496" s="357">
        <f t="shared" si="834"/>
        <v>0</v>
      </c>
      <c r="H496" s="357">
        <f t="shared" si="834"/>
        <v>0</v>
      </c>
      <c r="I496" s="357">
        <f t="shared" si="834"/>
        <v>-3.2016591282510026E-2</v>
      </c>
      <c r="J496" s="456"/>
      <c r="K496" s="318"/>
      <c r="L496" s="318"/>
      <c r="M496" s="318"/>
      <c r="N496" s="318"/>
      <c r="O496" s="318"/>
      <c r="P496" s="318"/>
      <c r="Q496" s="318"/>
      <c r="R496" s="318"/>
      <c r="S496" s="208">
        <f t="shared" si="678"/>
        <v>0</v>
      </c>
      <c r="T496" s="328">
        <v>0.6</v>
      </c>
      <c r="U496" s="328">
        <f t="shared" si="679"/>
        <v>0</v>
      </c>
      <c r="V496" s="329">
        <f t="shared" si="680"/>
        <v>0</v>
      </c>
      <c r="W496" s="329">
        <f t="shared" si="681"/>
        <v>0</v>
      </c>
      <c r="X496" s="329">
        <f t="shared" si="682"/>
        <v>0</v>
      </c>
      <c r="Y496" s="329">
        <f t="shared" si="683"/>
        <v>0</v>
      </c>
      <c r="Z496" s="329">
        <f t="shared" si="684"/>
        <v>0</v>
      </c>
      <c r="AA496" s="329">
        <f t="shared" si="685"/>
        <v>0</v>
      </c>
      <c r="AB496" s="170">
        <f t="shared" si="622"/>
        <v>0</v>
      </c>
      <c r="AC496" s="208">
        <f t="shared" si="624"/>
        <v>0</v>
      </c>
      <c r="AD496" s="328">
        <v>0.6</v>
      </c>
      <c r="AE496" s="328">
        <f t="shared" si="686"/>
        <v>0</v>
      </c>
      <c r="AF496" s="329">
        <f t="shared" si="687"/>
        <v>0</v>
      </c>
      <c r="AG496" s="329">
        <f t="shared" si="688"/>
        <v>0</v>
      </c>
      <c r="AH496" s="329">
        <f t="shared" si="689"/>
        <v>0</v>
      </c>
      <c r="AI496" s="329">
        <f t="shared" si="690"/>
        <v>0</v>
      </c>
      <c r="AJ496" s="329">
        <f t="shared" si="691"/>
        <v>0</v>
      </c>
      <c r="AK496" s="329">
        <f t="shared" si="692"/>
        <v>0</v>
      </c>
      <c r="AL496" s="170">
        <f t="shared" si="625"/>
        <v>0</v>
      </c>
      <c r="AM496" s="208">
        <f t="shared" si="626"/>
        <v>0</v>
      </c>
      <c r="AN496" s="328">
        <v>0.6</v>
      </c>
      <c r="AO496" s="328">
        <f t="shared" si="693"/>
        <v>0</v>
      </c>
      <c r="AP496" s="329">
        <f t="shared" si="694"/>
        <v>0</v>
      </c>
      <c r="AQ496" s="329">
        <f t="shared" si="695"/>
        <v>0</v>
      </c>
      <c r="AR496" s="329">
        <f t="shared" si="696"/>
        <v>0</v>
      </c>
      <c r="AS496" s="329">
        <f t="shared" si="697"/>
        <v>0</v>
      </c>
      <c r="AT496" s="329">
        <f t="shared" si="698"/>
        <v>0</v>
      </c>
      <c r="AU496" s="329">
        <f t="shared" si="699"/>
        <v>0</v>
      </c>
      <c r="AV496" s="170">
        <f t="shared" si="627"/>
        <v>0</v>
      </c>
      <c r="AW496" s="208">
        <f t="shared" si="628"/>
        <v>0</v>
      </c>
      <c r="AX496" s="328">
        <v>0.6</v>
      </c>
      <c r="AY496" s="328">
        <f t="shared" si="700"/>
        <v>0</v>
      </c>
      <c r="AZ496" s="329">
        <f t="shared" si="701"/>
        <v>0</v>
      </c>
      <c r="BA496" s="329">
        <f t="shared" si="702"/>
        <v>0</v>
      </c>
      <c r="BB496" s="329">
        <f t="shared" si="703"/>
        <v>0</v>
      </c>
      <c r="BC496" s="329">
        <f t="shared" si="704"/>
        <v>0</v>
      </c>
      <c r="BD496" s="329">
        <f t="shared" si="705"/>
        <v>0</v>
      </c>
      <c r="BE496" s="329">
        <f t="shared" si="706"/>
        <v>0</v>
      </c>
      <c r="BF496" s="170">
        <f t="shared" si="629"/>
        <v>0</v>
      </c>
      <c r="BG496" s="208">
        <f t="shared" si="630"/>
        <v>0</v>
      </c>
      <c r="BH496" s="328">
        <v>0.6</v>
      </c>
      <c r="BI496" s="328">
        <f t="shared" si="631"/>
        <v>0</v>
      </c>
      <c r="BJ496" s="329">
        <f t="shared" si="632"/>
        <v>0</v>
      </c>
      <c r="BK496" s="329">
        <f t="shared" si="633"/>
        <v>0</v>
      </c>
      <c r="BL496" s="329">
        <f t="shared" si="634"/>
        <v>0</v>
      </c>
      <c r="BM496" s="329">
        <f t="shared" si="635"/>
        <v>0</v>
      </c>
      <c r="BN496" s="329">
        <f t="shared" si="636"/>
        <v>0</v>
      </c>
      <c r="BO496" s="329">
        <f t="shared" si="637"/>
        <v>0</v>
      </c>
      <c r="BP496" s="170">
        <f t="shared" si="638"/>
        <v>0</v>
      </c>
      <c r="BQ496" s="208">
        <f t="shared" si="639"/>
        <v>0</v>
      </c>
      <c r="BR496" s="328">
        <v>0.6</v>
      </c>
      <c r="BS496" s="328">
        <f t="shared" si="707"/>
        <v>0</v>
      </c>
      <c r="BT496" s="329">
        <f t="shared" si="708"/>
        <v>0</v>
      </c>
      <c r="BU496" s="329">
        <f t="shared" si="709"/>
        <v>0</v>
      </c>
      <c r="BV496" s="329">
        <f t="shared" si="710"/>
        <v>0</v>
      </c>
      <c r="BW496" s="329">
        <f t="shared" si="711"/>
        <v>0</v>
      </c>
      <c r="BX496" s="329">
        <f t="shared" si="712"/>
        <v>0</v>
      </c>
      <c r="BY496" s="329">
        <f t="shared" si="713"/>
        <v>0</v>
      </c>
      <c r="BZ496" s="170">
        <f t="shared" si="640"/>
        <v>0</v>
      </c>
      <c r="CA496" s="208">
        <f t="shared" si="641"/>
        <v>0</v>
      </c>
      <c r="CB496" s="328">
        <v>0.6</v>
      </c>
      <c r="CC496" s="328">
        <f t="shared" si="714"/>
        <v>0</v>
      </c>
      <c r="CD496" s="329">
        <f t="shared" si="715"/>
        <v>0</v>
      </c>
      <c r="CE496" s="329">
        <f t="shared" si="716"/>
        <v>0</v>
      </c>
      <c r="CF496" s="329">
        <f t="shared" si="717"/>
        <v>0</v>
      </c>
      <c r="CG496" s="329">
        <f t="shared" si="718"/>
        <v>0</v>
      </c>
      <c r="CH496" s="329">
        <f t="shared" si="719"/>
        <v>0</v>
      </c>
      <c r="CI496" s="329">
        <f t="shared" si="720"/>
        <v>0</v>
      </c>
      <c r="CJ496" s="170">
        <f t="shared" si="642"/>
        <v>0</v>
      </c>
      <c r="CK496" s="208">
        <f t="shared" si="643"/>
        <v>0</v>
      </c>
      <c r="CL496" s="328">
        <v>0.6</v>
      </c>
      <c r="CM496" s="328">
        <f t="shared" si="721"/>
        <v>0</v>
      </c>
      <c r="CN496" s="329">
        <f t="shared" si="722"/>
        <v>0</v>
      </c>
      <c r="CO496" s="329">
        <f t="shared" si="723"/>
        <v>0</v>
      </c>
      <c r="CP496" s="329">
        <f t="shared" si="724"/>
        <v>0</v>
      </c>
      <c r="CQ496" s="329">
        <f t="shared" si="725"/>
        <v>0</v>
      </c>
      <c r="CR496" s="329">
        <f t="shared" si="726"/>
        <v>0</v>
      </c>
      <c r="CS496" s="329">
        <f t="shared" si="727"/>
        <v>0</v>
      </c>
      <c r="CT496" s="170">
        <f t="shared" si="644"/>
        <v>0</v>
      </c>
      <c r="CU496" s="208">
        <f t="shared" si="645"/>
        <v>0</v>
      </c>
      <c r="CV496" s="328">
        <v>0.6</v>
      </c>
      <c r="CW496" s="328">
        <f t="shared" si="728"/>
        <v>0</v>
      </c>
      <c r="CX496" s="329">
        <f t="shared" si="729"/>
        <v>0</v>
      </c>
      <c r="CY496" s="329">
        <f t="shared" si="730"/>
        <v>0</v>
      </c>
      <c r="CZ496" s="329">
        <f t="shared" si="731"/>
        <v>0</v>
      </c>
      <c r="DA496" s="329">
        <f t="shared" si="732"/>
        <v>0</v>
      </c>
      <c r="DB496" s="329">
        <f t="shared" si="733"/>
        <v>0</v>
      </c>
      <c r="DC496" s="329">
        <f t="shared" si="734"/>
        <v>0</v>
      </c>
      <c r="DD496" s="170">
        <f t="shared" si="646"/>
        <v>0</v>
      </c>
      <c r="DE496" s="208">
        <f t="shared" si="647"/>
        <v>0</v>
      </c>
      <c r="DF496" s="328">
        <v>0.6</v>
      </c>
      <c r="DG496" s="328">
        <f t="shared" si="735"/>
        <v>0</v>
      </c>
      <c r="DH496" s="329">
        <f t="shared" si="736"/>
        <v>0</v>
      </c>
      <c r="DI496" s="329">
        <f t="shared" si="737"/>
        <v>0</v>
      </c>
      <c r="DJ496" s="329">
        <f t="shared" si="738"/>
        <v>0</v>
      </c>
      <c r="DK496" s="329">
        <f t="shared" si="739"/>
        <v>0</v>
      </c>
      <c r="DL496" s="329">
        <f t="shared" si="740"/>
        <v>0</v>
      </c>
      <c r="DM496" s="329">
        <f t="shared" si="741"/>
        <v>0</v>
      </c>
      <c r="DN496" s="170">
        <f t="shared" si="648"/>
        <v>0</v>
      </c>
      <c r="DO496" s="208">
        <f t="shared" si="649"/>
        <v>0</v>
      </c>
      <c r="DP496" s="328">
        <v>0.6</v>
      </c>
      <c r="DQ496" s="328">
        <f t="shared" si="742"/>
        <v>0</v>
      </c>
      <c r="DR496" s="329">
        <f t="shared" si="743"/>
        <v>0</v>
      </c>
      <c r="DS496" s="329">
        <f t="shared" si="744"/>
        <v>0</v>
      </c>
      <c r="DT496" s="329">
        <f t="shared" si="745"/>
        <v>0</v>
      </c>
      <c r="DU496" s="329">
        <f t="shared" si="746"/>
        <v>0</v>
      </c>
      <c r="DV496" s="329">
        <f t="shared" si="747"/>
        <v>0</v>
      </c>
      <c r="DW496" s="329">
        <f t="shared" si="748"/>
        <v>0</v>
      </c>
      <c r="DX496" s="170">
        <f t="shared" si="650"/>
        <v>0</v>
      </c>
      <c r="DY496" s="208">
        <f t="shared" si="651"/>
        <v>0</v>
      </c>
      <c r="DZ496" s="328">
        <v>0.6</v>
      </c>
      <c r="EA496" s="328">
        <f t="shared" si="749"/>
        <v>0</v>
      </c>
      <c r="EB496" s="329">
        <f t="shared" si="750"/>
        <v>0</v>
      </c>
      <c r="EC496" s="329">
        <f t="shared" si="751"/>
        <v>0</v>
      </c>
      <c r="ED496" s="329">
        <f t="shared" si="752"/>
        <v>0</v>
      </c>
      <c r="EE496" s="329">
        <f t="shared" si="753"/>
        <v>0</v>
      </c>
      <c r="EF496" s="329">
        <f t="shared" si="754"/>
        <v>0</v>
      </c>
      <c r="EG496" s="329">
        <f t="shared" si="755"/>
        <v>0</v>
      </c>
      <c r="EH496" s="170">
        <f t="shared" si="652"/>
        <v>0</v>
      </c>
      <c r="EI496" s="208">
        <f t="shared" si="653"/>
        <v>0</v>
      </c>
      <c r="EJ496" s="328">
        <v>0.6</v>
      </c>
      <c r="EK496" s="328">
        <f t="shared" si="756"/>
        <v>0</v>
      </c>
      <c r="EL496" s="329">
        <f t="shared" si="757"/>
        <v>0</v>
      </c>
      <c r="EM496" s="329">
        <f t="shared" si="758"/>
        <v>0</v>
      </c>
      <c r="EN496" s="329">
        <f t="shared" si="759"/>
        <v>0</v>
      </c>
      <c r="EO496" s="329">
        <f t="shared" si="760"/>
        <v>0</v>
      </c>
      <c r="EP496" s="329">
        <f t="shared" si="761"/>
        <v>0</v>
      </c>
      <c r="EQ496" s="329">
        <f t="shared" si="762"/>
        <v>0</v>
      </c>
      <c r="ER496" s="170">
        <f t="shared" si="654"/>
        <v>0</v>
      </c>
      <c r="ES496" s="208">
        <f t="shared" si="655"/>
        <v>0</v>
      </c>
      <c r="ET496" s="328">
        <v>0.6</v>
      </c>
      <c r="EU496" s="328">
        <f t="shared" si="763"/>
        <v>0</v>
      </c>
      <c r="EV496" s="329">
        <f t="shared" si="764"/>
        <v>0</v>
      </c>
      <c r="EW496" s="329">
        <f t="shared" si="765"/>
        <v>0</v>
      </c>
      <c r="EX496" s="329">
        <f t="shared" si="766"/>
        <v>0</v>
      </c>
      <c r="EY496" s="329">
        <f t="shared" si="767"/>
        <v>0</v>
      </c>
      <c r="EZ496" s="329">
        <f t="shared" si="768"/>
        <v>0</v>
      </c>
      <c r="FA496" s="329">
        <f t="shared" si="769"/>
        <v>0</v>
      </c>
      <c r="FB496" s="170">
        <f t="shared" si="656"/>
        <v>0</v>
      </c>
      <c r="FC496" s="208">
        <f t="shared" si="657"/>
        <v>0</v>
      </c>
      <c r="FD496" s="328">
        <v>0.6</v>
      </c>
      <c r="FE496" s="328">
        <f t="shared" si="770"/>
        <v>0</v>
      </c>
      <c r="FF496" s="329">
        <f t="shared" si="771"/>
        <v>0</v>
      </c>
      <c r="FG496" s="329">
        <f t="shared" si="772"/>
        <v>0</v>
      </c>
      <c r="FH496" s="329">
        <f t="shared" si="773"/>
        <v>0</v>
      </c>
      <c r="FI496" s="329">
        <f t="shared" si="774"/>
        <v>0</v>
      </c>
      <c r="FJ496" s="329">
        <f t="shared" si="775"/>
        <v>0</v>
      </c>
      <c r="FK496" s="329">
        <f t="shared" si="776"/>
        <v>0</v>
      </c>
      <c r="FL496" s="170">
        <f t="shared" si="658"/>
        <v>0</v>
      </c>
      <c r="FM496" s="208">
        <f t="shared" si="659"/>
        <v>0</v>
      </c>
      <c r="FN496" s="328">
        <v>0.6</v>
      </c>
      <c r="FO496" s="328">
        <f t="shared" si="804"/>
        <v>0</v>
      </c>
      <c r="FP496" s="329">
        <f t="shared" si="805"/>
        <v>0</v>
      </c>
      <c r="FQ496" s="329">
        <f t="shared" si="806"/>
        <v>0</v>
      </c>
      <c r="FR496" s="329">
        <f t="shared" si="807"/>
        <v>0</v>
      </c>
      <c r="FS496" s="329">
        <f t="shared" si="808"/>
        <v>0</v>
      </c>
      <c r="FT496" s="329">
        <f t="shared" si="809"/>
        <v>0</v>
      </c>
      <c r="FU496" s="329">
        <f t="shared" si="810"/>
        <v>0</v>
      </c>
      <c r="FV496" s="170">
        <f t="shared" si="660"/>
        <v>0</v>
      </c>
      <c r="FW496" s="208">
        <f t="shared" si="661"/>
        <v>0</v>
      </c>
      <c r="FX496" s="328">
        <v>0.6</v>
      </c>
      <c r="FY496" s="328">
        <f t="shared" si="811"/>
        <v>0</v>
      </c>
      <c r="FZ496" s="329">
        <f t="shared" si="812"/>
        <v>0</v>
      </c>
      <c r="GA496" s="329">
        <f t="shared" si="813"/>
        <v>0</v>
      </c>
      <c r="GB496" s="329">
        <f t="shared" si="814"/>
        <v>0</v>
      </c>
      <c r="GC496" s="329">
        <f t="shared" si="815"/>
        <v>0</v>
      </c>
      <c r="GD496" s="329">
        <f t="shared" si="816"/>
        <v>0</v>
      </c>
      <c r="GE496" s="329">
        <f t="shared" si="817"/>
        <v>0</v>
      </c>
      <c r="GF496" s="170">
        <f t="shared" si="662"/>
        <v>0</v>
      </c>
      <c r="GG496" s="208">
        <f t="shared" si="663"/>
        <v>0</v>
      </c>
      <c r="GH496" s="328">
        <v>0.6</v>
      </c>
      <c r="GI496" s="328">
        <f t="shared" si="818"/>
        <v>0</v>
      </c>
      <c r="GJ496" s="329">
        <f t="shared" si="819"/>
        <v>0</v>
      </c>
      <c r="GK496" s="329">
        <f t="shared" si="820"/>
        <v>0</v>
      </c>
      <c r="GL496" s="329">
        <f t="shared" si="821"/>
        <v>0</v>
      </c>
      <c r="GM496" s="329">
        <f t="shared" si="822"/>
        <v>0</v>
      </c>
      <c r="GN496" s="329">
        <f t="shared" si="823"/>
        <v>0</v>
      </c>
      <c r="GO496" s="329">
        <f t="shared" si="824"/>
        <v>0</v>
      </c>
      <c r="GP496" s="170">
        <f t="shared" si="664"/>
        <v>0</v>
      </c>
      <c r="GQ496" s="208">
        <f t="shared" si="665"/>
        <v>0</v>
      </c>
      <c r="GR496" s="328">
        <v>0.6</v>
      </c>
      <c r="GS496" s="328">
        <f t="shared" si="825"/>
        <v>0</v>
      </c>
      <c r="GT496" s="329">
        <f t="shared" si="826"/>
        <v>0</v>
      </c>
      <c r="GU496" s="329">
        <f t="shared" si="827"/>
        <v>0</v>
      </c>
      <c r="GV496" s="329">
        <f t="shared" si="828"/>
        <v>0</v>
      </c>
      <c r="GW496" s="329">
        <f t="shared" si="829"/>
        <v>0</v>
      </c>
      <c r="GX496" s="329">
        <f t="shared" si="830"/>
        <v>0</v>
      </c>
      <c r="GY496" s="329">
        <f t="shared" si="831"/>
        <v>0</v>
      </c>
      <c r="GZ496" s="170">
        <f t="shared" si="666"/>
        <v>0</v>
      </c>
      <c r="HA496" s="208">
        <f t="shared" si="667"/>
        <v>0</v>
      </c>
      <c r="HB496" s="328">
        <v>0.6</v>
      </c>
      <c r="HC496" s="328">
        <f t="shared" si="668"/>
        <v>0</v>
      </c>
      <c r="HD496" s="329">
        <f t="shared" si="777"/>
        <v>0</v>
      </c>
      <c r="HE496" s="329">
        <f t="shared" si="778"/>
        <v>0</v>
      </c>
      <c r="HF496" s="329">
        <f t="shared" si="779"/>
        <v>0</v>
      </c>
      <c r="HG496" s="329">
        <f t="shared" si="780"/>
        <v>0</v>
      </c>
      <c r="HH496" s="329">
        <f t="shared" si="781"/>
        <v>0</v>
      </c>
      <c r="HI496" s="329">
        <f t="shared" si="782"/>
        <v>0</v>
      </c>
      <c r="HJ496" s="170">
        <f t="shared" si="669"/>
        <v>0</v>
      </c>
      <c r="HK496" s="208">
        <f t="shared" si="670"/>
        <v>0</v>
      </c>
      <c r="HL496" s="328">
        <v>0.6</v>
      </c>
      <c r="HM496" s="328">
        <f t="shared" si="671"/>
        <v>0</v>
      </c>
      <c r="HN496" s="329">
        <f t="shared" si="783"/>
        <v>0</v>
      </c>
      <c r="HO496" s="329">
        <f t="shared" si="784"/>
        <v>0</v>
      </c>
      <c r="HP496" s="329">
        <f t="shared" si="785"/>
        <v>0</v>
      </c>
      <c r="HQ496" s="329">
        <f t="shared" si="786"/>
        <v>0</v>
      </c>
      <c r="HR496" s="329">
        <f t="shared" si="787"/>
        <v>0</v>
      </c>
      <c r="HS496" s="329">
        <f t="shared" si="788"/>
        <v>0</v>
      </c>
      <c r="HT496" s="170">
        <f t="shared" si="672"/>
        <v>0</v>
      </c>
      <c r="HU496" s="208">
        <f t="shared" si="673"/>
        <v>0</v>
      </c>
      <c r="HV496" s="328">
        <v>0.6</v>
      </c>
      <c r="HW496" s="328">
        <f t="shared" si="789"/>
        <v>0</v>
      </c>
      <c r="HX496" s="329">
        <f t="shared" si="790"/>
        <v>0</v>
      </c>
      <c r="HY496" s="329">
        <f t="shared" si="791"/>
        <v>0</v>
      </c>
      <c r="HZ496" s="329">
        <f t="shared" si="792"/>
        <v>0</v>
      </c>
      <c r="IA496" s="329">
        <f t="shared" si="793"/>
        <v>0</v>
      </c>
      <c r="IB496" s="329">
        <f t="shared" si="794"/>
        <v>0</v>
      </c>
      <c r="IC496" s="329">
        <f t="shared" si="795"/>
        <v>0</v>
      </c>
      <c r="ID496" s="170">
        <f t="shared" si="674"/>
        <v>0</v>
      </c>
      <c r="IE496" s="208">
        <f t="shared" si="675"/>
        <v>0</v>
      </c>
      <c r="IF496" s="328">
        <v>0.6</v>
      </c>
      <c r="IG496" s="328">
        <f t="shared" si="796"/>
        <v>0</v>
      </c>
      <c r="IH496" s="329">
        <f t="shared" si="797"/>
        <v>0</v>
      </c>
      <c r="II496" s="329">
        <f t="shared" si="798"/>
        <v>0</v>
      </c>
      <c r="IJ496" s="329">
        <f t="shared" si="799"/>
        <v>0</v>
      </c>
      <c r="IK496" s="329">
        <f t="shared" si="800"/>
        <v>0</v>
      </c>
      <c r="IL496" s="329">
        <f t="shared" si="801"/>
        <v>0</v>
      </c>
      <c r="IM496" s="329">
        <f t="shared" si="802"/>
        <v>0</v>
      </c>
      <c r="IN496" s="170">
        <f t="shared" si="676"/>
        <v>0</v>
      </c>
    </row>
    <row r="497" spans="1:248">
      <c r="A497" s="354">
        <f t="shared" si="617"/>
        <v>13</v>
      </c>
      <c r="B497" s="356">
        <f t="shared" si="618"/>
        <v>4.3478260869565209E-2</v>
      </c>
      <c r="C497" s="355">
        <f t="shared" si="618"/>
        <v>0.1</v>
      </c>
      <c r="D497" s="357">
        <f t="shared" ref="D497:I497" si="835">DG480*$C497</f>
        <v>0</v>
      </c>
      <c r="E497" s="357">
        <f t="shared" si="835"/>
        <v>0</v>
      </c>
      <c r="F497" s="357">
        <f t="shared" si="835"/>
        <v>0</v>
      </c>
      <c r="G497" s="357">
        <f t="shared" si="835"/>
        <v>0</v>
      </c>
      <c r="H497" s="357">
        <f t="shared" si="835"/>
        <v>0</v>
      </c>
      <c r="I497" s="357">
        <f t="shared" si="835"/>
        <v>-3.8765604728871951E-2</v>
      </c>
      <c r="J497" s="456"/>
      <c r="K497" s="318"/>
      <c r="L497" s="318"/>
      <c r="M497" s="318"/>
      <c r="N497" s="318"/>
      <c r="O497" s="318"/>
      <c r="P497" s="318"/>
      <c r="Q497" s="318"/>
      <c r="R497" s="318"/>
      <c r="S497" s="208">
        <f t="shared" si="678"/>
        <v>0</v>
      </c>
      <c r="T497" s="328">
        <v>0.7</v>
      </c>
      <c r="U497" s="328">
        <f t="shared" si="679"/>
        <v>0</v>
      </c>
      <c r="V497" s="329">
        <f t="shared" si="680"/>
        <v>0</v>
      </c>
      <c r="W497" s="329">
        <f t="shared" si="681"/>
        <v>0</v>
      </c>
      <c r="X497" s="329">
        <f t="shared" si="682"/>
        <v>0</v>
      </c>
      <c r="Y497" s="329">
        <f t="shared" si="683"/>
        <v>0</v>
      </c>
      <c r="Z497" s="329">
        <f t="shared" si="684"/>
        <v>0</v>
      </c>
      <c r="AA497" s="329">
        <f t="shared" si="685"/>
        <v>0</v>
      </c>
      <c r="AB497" s="170">
        <f t="shared" si="622"/>
        <v>0</v>
      </c>
      <c r="AC497" s="208">
        <f t="shared" si="624"/>
        <v>0</v>
      </c>
      <c r="AD497" s="328">
        <v>0.7</v>
      </c>
      <c r="AE497" s="328">
        <f t="shared" si="686"/>
        <v>0</v>
      </c>
      <c r="AF497" s="329">
        <f t="shared" si="687"/>
        <v>0</v>
      </c>
      <c r="AG497" s="329">
        <f t="shared" si="688"/>
        <v>0</v>
      </c>
      <c r="AH497" s="329">
        <f t="shared" si="689"/>
        <v>0</v>
      </c>
      <c r="AI497" s="329">
        <f t="shared" si="690"/>
        <v>0</v>
      </c>
      <c r="AJ497" s="329">
        <f t="shared" si="691"/>
        <v>0</v>
      </c>
      <c r="AK497" s="329">
        <f t="shared" si="692"/>
        <v>0</v>
      </c>
      <c r="AL497" s="170">
        <f t="shared" si="625"/>
        <v>0</v>
      </c>
      <c r="AM497" s="208">
        <f t="shared" si="626"/>
        <v>0</v>
      </c>
      <c r="AN497" s="328">
        <v>0.7</v>
      </c>
      <c r="AO497" s="328">
        <f t="shared" si="693"/>
        <v>0</v>
      </c>
      <c r="AP497" s="329">
        <f t="shared" si="694"/>
        <v>0</v>
      </c>
      <c r="AQ497" s="329">
        <f t="shared" si="695"/>
        <v>0</v>
      </c>
      <c r="AR497" s="329">
        <f t="shared" si="696"/>
        <v>0</v>
      </c>
      <c r="AS497" s="329">
        <f t="shared" si="697"/>
        <v>0</v>
      </c>
      <c r="AT497" s="329">
        <f t="shared" si="698"/>
        <v>0</v>
      </c>
      <c r="AU497" s="329">
        <f t="shared" si="699"/>
        <v>0</v>
      </c>
      <c r="AV497" s="170">
        <f t="shared" si="627"/>
        <v>0</v>
      </c>
      <c r="AW497" s="208">
        <f t="shared" si="628"/>
        <v>0</v>
      </c>
      <c r="AX497" s="328">
        <v>0.7</v>
      </c>
      <c r="AY497" s="328">
        <f t="shared" si="700"/>
        <v>0</v>
      </c>
      <c r="AZ497" s="329">
        <f t="shared" si="701"/>
        <v>0</v>
      </c>
      <c r="BA497" s="329">
        <f t="shared" si="702"/>
        <v>0</v>
      </c>
      <c r="BB497" s="329">
        <f t="shared" si="703"/>
        <v>0</v>
      </c>
      <c r="BC497" s="329">
        <f t="shared" si="704"/>
        <v>0</v>
      </c>
      <c r="BD497" s="329">
        <f t="shared" si="705"/>
        <v>0</v>
      </c>
      <c r="BE497" s="329">
        <f t="shared" si="706"/>
        <v>0</v>
      </c>
      <c r="BF497" s="170">
        <f t="shared" si="629"/>
        <v>0</v>
      </c>
      <c r="BG497" s="208">
        <f t="shared" si="630"/>
        <v>0</v>
      </c>
      <c r="BH497" s="328">
        <v>0.7</v>
      </c>
      <c r="BI497" s="328">
        <f t="shared" si="631"/>
        <v>0</v>
      </c>
      <c r="BJ497" s="329">
        <f t="shared" si="632"/>
        <v>0</v>
      </c>
      <c r="BK497" s="329">
        <f t="shared" si="633"/>
        <v>0</v>
      </c>
      <c r="BL497" s="329">
        <f t="shared" si="634"/>
        <v>0</v>
      </c>
      <c r="BM497" s="329">
        <f t="shared" si="635"/>
        <v>0</v>
      </c>
      <c r="BN497" s="329">
        <f t="shared" si="636"/>
        <v>0</v>
      </c>
      <c r="BO497" s="329">
        <f t="shared" si="637"/>
        <v>0</v>
      </c>
      <c r="BP497" s="170">
        <f t="shared" si="638"/>
        <v>0</v>
      </c>
      <c r="BQ497" s="208">
        <f t="shared" si="639"/>
        <v>0</v>
      </c>
      <c r="BR497" s="328">
        <v>0.7</v>
      </c>
      <c r="BS497" s="328">
        <f t="shared" si="707"/>
        <v>0</v>
      </c>
      <c r="BT497" s="329">
        <f t="shared" si="708"/>
        <v>0</v>
      </c>
      <c r="BU497" s="329">
        <f t="shared" si="709"/>
        <v>0</v>
      </c>
      <c r="BV497" s="329">
        <f t="shared" si="710"/>
        <v>0</v>
      </c>
      <c r="BW497" s="329">
        <f t="shared" si="711"/>
        <v>0</v>
      </c>
      <c r="BX497" s="329">
        <f t="shared" si="712"/>
        <v>0</v>
      </c>
      <c r="BY497" s="329">
        <f t="shared" si="713"/>
        <v>0</v>
      </c>
      <c r="BZ497" s="170">
        <f t="shared" si="640"/>
        <v>0</v>
      </c>
      <c r="CA497" s="208">
        <f t="shared" si="641"/>
        <v>0</v>
      </c>
      <c r="CB497" s="328">
        <v>0.7</v>
      </c>
      <c r="CC497" s="328">
        <f t="shared" si="714"/>
        <v>0</v>
      </c>
      <c r="CD497" s="329">
        <f t="shared" si="715"/>
        <v>0</v>
      </c>
      <c r="CE497" s="329">
        <f t="shared" si="716"/>
        <v>0</v>
      </c>
      <c r="CF497" s="329">
        <f t="shared" si="717"/>
        <v>0</v>
      </c>
      <c r="CG497" s="329">
        <f t="shared" si="718"/>
        <v>0</v>
      </c>
      <c r="CH497" s="329">
        <f t="shared" si="719"/>
        <v>0</v>
      </c>
      <c r="CI497" s="329">
        <f t="shared" si="720"/>
        <v>0</v>
      </c>
      <c r="CJ497" s="170">
        <f t="shared" si="642"/>
        <v>0</v>
      </c>
      <c r="CK497" s="208">
        <f t="shared" si="643"/>
        <v>0</v>
      </c>
      <c r="CL497" s="328">
        <v>0.7</v>
      </c>
      <c r="CM497" s="328">
        <f t="shared" si="721"/>
        <v>0</v>
      </c>
      <c r="CN497" s="329">
        <f t="shared" si="722"/>
        <v>0</v>
      </c>
      <c r="CO497" s="329">
        <f t="shared" si="723"/>
        <v>0</v>
      </c>
      <c r="CP497" s="329">
        <f t="shared" si="724"/>
        <v>0</v>
      </c>
      <c r="CQ497" s="329">
        <f t="shared" si="725"/>
        <v>0</v>
      </c>
      <c r="CR497" s="329">
        <f t="shared" si="726"/>
        <v>0</v>
      </c>
      <c r="CS497" s="329">
        <f t="shared" si="727"/>
        <v>0</v>
      </c>
      <c r="CT497" s="170">
        <f t="shared" si="644"/>
        <v>0</v>
      </c>
      <c r="CU497" s="208">
        <f t="shared" si="645"/>
        <v>0</v>
      </c>
      <c r="CV497" s="328">
        <v>0.7</v>
      </c>
      <c r="CW497" s="328">
        <f t="shared" si="728"/>
        <v>0</v>
      </c>
      <c r="CX497" s="329">
        <f t="shared" si="729"/>
        <v>0</v>
      </c>
      <c r="CY497" s="329">
        <f t="shared" si="730"/>
        <v>0</v>
      </c>
      <c r="CZ497" s="329">
        <f t="shared" si="731"/>
        <v>0</v>
      </c>
      <c r="DA497" s="329">
        <f t="shared" si="732"/>
        <v>0</v>
      </c>
      <c r="DB497" s="329">
        <f t="shared" si="733"/>
        <v>0</v>
      </c>
      <c r="DC497" s="329">
        <f t="shared" si="734"/>
        <v>0</v>
      </c>
      <c r="DD497" s="170">
        <f t="shared" si="646"/>
        <v>0</v>
      </c>
      <c r="DE497" s="208">
        <f t="shared" si="647"/>
        <v>0</v>
      </c>
      <c r="DF497" s="328">
        <v>0.7</v>
      </c>
      <c r="DG497" s="328">
        <f t="shared" si="735"/>
        <v>0</v>
      </c>
      <c r="DH497" s="329">
        <f t="shared" si="736"/>
        <v>0</v>
      </c>
      <c r="DI497" s="329">
        <f t="shared" si="737"/>
        <v>0</v>
      </c>
      <c r="DJ497" s="329">
        <f t="shared" si="738"/>
        <v>0</v>
      </c>
      <c r="DK497" s="329">
        <f t="shared" si="739"/>
        <v>0</v>
      </c>
      <c r="DL497" s="329">
        <f t="shared" si="740"/>
        <v>0</v>
      </c>
      <c r="DM497" s="329">
        <f t="shared" si="741"/>
        <v>0</v>
      </c>
      <c r="DN497" s="170">
        <f t="shared" si="648"/>
        <v>0</v>
      </c>
      <c r="DO497" s="208">
        <f t="shared" si="649"/>
        <v>0</v>
      </c>
      <c r="DP497" s="328">
        <v>0.7</v>
      </c>
      <c r="DQ497" s="328">
        <f t="shared" si="742"/>
        <v>0</v>
      </c>
      <c r="DR497" s="329">
        <f t="shared" si="743"/>
        <v>0</v>
      </c>
      <c r="DS497" s="329">
        <f t="shared" si="744"/>
        <v>0</v>
      </c>
      <c r="DT497" s="329">
        <f t="shared" si="745"/>
        <v>0</v>
      </c>
      <c r="DU497" s="329">
        <f t="shared" si="746"/>
        <v>0</v>
      </c>
      <c r="DV497" s="329">
        <f t="shared" si="747"/>
        <v>0</v>
      </c>
      <c r="DW497" s="329">
        <f t="shared" si="748"/>
        <v>0</v>
      </c>
      <c r="DX497" s="170">
        <f t="shared" si="650"/>
        <v>0</v>
      </c>
      <c r="DY497" s="208">
        <f t="shared" si="651"/>
        <v>0</v>
      </c>
      <c r="DZ497" s="328">
        <v>0.7</v>
      </c>
      <c r="EA497" s="328">
        <f t="shared" si="749"/>
        <v>0</v>
      </c>
      <c r="EB497" s="329">
        <f t="shared" si="750"/>
        <v>0</v>
      </c>
      <c r="EC497" s="329">
        <f t="shared" si="751"/>
        <v>0</v>
      </c>
      <c r="ED497" s="329">
        <f t="shared" si="752"/>
        <v>0</v>
      </c>
      <c r="EE497" s="329">
        <f t="shared" si="753"/>
        <v>0</v>
      </c>
      <c r="EF497" s="329">
        <f t="shared" si="754"/>
        <v>0</v>
      </c>
      <c r="EG497" s="329">
        <f t="shared" si="755"/>
        <v>0</v>
      </c>
      <c r="EH497" s="170">
        <f t="shared" si="652"/>
        <v>0</v>
      </c>
      <c r="EI497" s="208">
        <f t="shared" si="653"/>
        <v>0</v>
      </c>
      <c r="EJ497" s="328">
        <v>0.7</v>
      </c>
      <c r="EK497" s="328">
        <f t="shared" si="756"/>
        <v>0</v>
      </c>
      <c r="EL497" s="329">
        <f t="shared" si="757"/>
        <v>0</v>
      </c>
      <c r="EM497" s="329">
        <f t="shared" si="758"/>
        <v>0</v>
      </c>
      <c r="EN497" s="329">
        <f t="shared" si="759"/>
        <v>0</v>
      </c>
      <c r="EO497" s="329">
        <f t="shared" si="760"/>
        <v>0</v>
      </c>
      <c r="EP497" s="329">
        <f t="shared" si="761"/>
        <v>0</v>
      </c>
      <c r="EQ497" s="329">
        <f t="shared" si="762"/>
        <v>0</v>
      </c>
      <c r="ER497" s="170">
        <f t="shared" si="654"/>
        <v>0</v>
      </c>
      <c r="ES497" s="208">
        <f t="shared" si="655"/>
        <v>0</v>
      </c>
      <c r="ET497" s="328">
        <v>0.7</v>
      </c>
      <c r="EU497" s="328">
        <f t="shared" si="763"/>
        <v>0</v>
      </c>
      <c r="EV497" s="329">
        <f t="shared" si="764"/>
        <v>0</v>
      </c>
      <c r="EW497" s="329">
        <f t="shared" si="765"/>
        <v>0</v>
      </c>
      <c r="EX497" s="329">
        <f t="shared" si="766"/>
        <v>0</v>
      </c>
      <c r="EY497" s="329">
        <f t="shared" si="767"/>
        <v>0</v>
      </c>
      <c r="EZ497" s="329">
        <f t="shared" si="768"/>
        <v>0</v>
      </c>
      <c r="FA497" s="329">
        <f t="shared" si="769"/>
        <v>0</v>
      </c>
      <c r="FB497" s="170">
        <f t="shared" si="656"/>
        <v>0</v>
      </c>
      <c r="FC497" s="208">
        <f t="shared" si="657"/>
        <v>0</v>
      </c>
      <c r="FD497" s="328">
        <v>0.7</v>
      </c>
      <c r="FE497" s="328">
        <f t="shared" si="770"/>
        <v>0</v>
      </c>
      <c r="FF497" s="329">
        <f t="shared" si="771"/>
        <v>0</v>
      </c>
      <c r="FG497" s="329">
        <f t="shared" si="772"/>
        <v>0</v>
      </c>
      <c r="FH497" s="329">
        <f t="shared" si="773"/>
        <v>0</v>
      </c>
      <c r="FI497" s="329">
        <f t="shared" si="774"/>
        <v>0</v>
      </c>
      <c r="FJ497" s="329">
        <f t="shared" si="775"/>
        <v>0</v>
      </c>
      <c r="FK497" s="329">
        <f t="shared" si="776"/>
        <v>0</v>
      </c>
      <c r="FL497" s="170">
        <f t="shared" si="658"/>
        <v>0</v>
      </c>
      <c r="FM497" s="208">
        <f t="shared" si="659"/>
        <v>0</v>
      </c>
      <c r="FN497" s="328">
        <v>0.7</v>
      </c>
      <c r="FO497" s="328">
        <f t="shared" si="804"/>
        <v>0</v>
      </c>
      <c r="FP497" s="329">
        <f t="shared" si="805"/>
        <v>0</v>
      </c>
      <c r="FQ497" s="329">
        <f t="shared" si="806"/>
        <v>0</v>
      </c>
      <c r="FR497" s="329">
        <f t="shared" si="807"/>
        <v>0</v>
      </c>
      <c r="FS497" s="329">
        <f t="shared" si="808"/>
        <v>0</v>
      </c>
      <c r="FT497" s="329">
        <f t="shared" si="809"/>
        <v>0</v>
      </c>
      <c r="FU497" s="329">
        <f t="shared" si="810"/>
        <v>0</v>
      </c>
      <c r="FV497" s="170">
        <f t="shared" si="660"/>
        <v>0</v>
      </c>
      <c r="FW497" s="208">
        <f t="shared" si="661"/>
        <v>0</v>
      </c>
      <c r="FX497" s="328">
        <v>0.7</v>
      </c>
      <c r="FY497" s="328">
        <f t="shared" si="811"/>
        <v>0</v>
      </c>
      <c r="FZ497" s="329">
        <f t="shared" si="812"/>
        <v>0</v>
      </c>
      <c r="GA497" s="329">
        <f t="shared" si="813"/>
        <v>0</v>
      </c>
      <c r="GB497" s="329">
        <f t="shared" si="814"/>
        <v>0</v>
      </c>
      <c r="GC497" s="329">
        <f t="shared" si="815"/>
        <v>0</v>
      </c>
      <c r="GD497" s="329">
        <f t="shared" si="816"/>
        <v>0</v>
      </c>
      <c r="GE497" s="329">
        <f t="shared" si="817"/>
        <v>0</v>
      </c>
      <c r="GF497" s="170">
        <f t="shared" si="662"/>
        <v>0</v>
      </c>
      <c r="GG497" s="208">
        <f t="shared" si="663"/>
        <v>0</v>
      </c>
      <c r="GH497" s="328">
        <v>0.7</v>
      </c>
      <c r="GI497" s="328">
        <f t="shared" si="818"/>
        <v>0</v>
      </c>
      <c r="GJ497" s="329">
        <f t="shared" si="819"/>
        <v>0</v>
      </c>
      <c r="GK497" s="329">
        <f t="shared" si="820"/>
        <v>0</v>
      </c>
      <c r="GL497" s="329">
        <f t="shared" si="821"/>
        <v>0</v>
      </c>
      <c r="GM497" s="329">
        <f t="shared" si="822"/>
        <v>0</v>
      </c>
      <c r="GN497" s="329">
        <f t="shared" si="823"/>
        <v>0</v>
      </c>
      <c r="GO497" s="329">
        <f t="shared" si="824"/>
        <v>0</v>
      </c>
      <c r="GP497" s="170">
        <f t="shared" si="664"/>
        <v>0</v>
      </c>
      <c r="GQ497" s="208">
        <f t="shared" si="665"/>
        <v>0</v>
      </c>
      <c r="GR497" s="328">
        <v>0.7</v>
      </c>
      <c r="GS497" s="328">
        <f t="shared" si="825"/>
        <v>0</v>
      </c>
      <c r="GT497" s="329">
        <f t="shared" si="826"/>
        <v>0</v>
      </c>
      <c r="GU497" s="329">
        <f t="shared" si="827"/>
        <v>0</v>
      </c>
      <c r="GV497" s="329">
        <f t="shared" si="828"/>
        <v>0</v>
      </c>
      <c r="GW497" s="329">
        <f t="shared" si="829"/>
        <v>0</v>
      </c>
      <c r="GX497" s="329">
        <f t="shared" si="830"/>
        <v>0</v>
      </c>
      <c r="GY497" s="329">
        <f t="shared" si="831"/>
        <v>0</v>
      </c>
      <c r="GZ497" s="170">
        <f t="shared" si="666"/>
        <v>0</v>
      </c>
      <c r="HA497" s="208">
        <f t="shared" si="667"/>
        <v>0</v>
      </c>
      <c r="HB497" s="328">
        <v>0.7</v>
      </c>
      <c r="HC497" s="328">
        <f t="shared" si="668"/>
        <v>0</v>
      </c>
      <c r="HD497" s="329">
        <f t="shared" si="777"/>
        <v>0</v>
      </c>
      <c r="HE497" s="329">
        <f t="shared" si="778"/>
        <v>0</v>
      </c>
      <c r="HF497" s="329">
        <f t="shared" si="779"/>
        <v>0</v>
      </c>
      <c r="HG497" s="329">
        <f t="shared" si="780"/>
        <v>0</v>
      </c>
      <c r="HH497" s="329">
        <f t="shared" si="781"/>
        <v>0</v>
      </c>
      <c r="HI497" s="329">
        <f t="shared" si="782"/>
        <v>0</v>
      </c>
      <c r="HJ497" s="170">
        <f t="shared" si="669"/>
        <v>0</v>
      </c>
      <c r="HK497" s="208">
        <f t="shared" si="670"/>
        <v>0</v>
      </c>
      <c r="HL497" s="328">
        <v>0.7</v>
      </c>
      <c r="HM497" s="328">
        <f t="shared" si="671"/>
        <v>0</v>
      </c>
      <c r="HN497" s="329">
        <f t="shared" si="783"/>
        <v>0</v>
      </c>
      <c r="HO497" s="329">
        <f t="shared" si="784"/>
        <v>0</v>
      </c>
      <c r="HP497" s="329">
        <f t="shared" si="785"/>
        <v>0</v>
      </c>
      <c r="HQ497" s="329">
        <f t="shared" si="786"/>
        <v>0</v>
      </c>
      <c r="HR497" s="329">
        <f t="shared" si="787"/>
        <v>0</v>
      </c>
      <c r="HS497" s="329">
        <f t="shared" si="788"/>
        <v>0</v>
      </c>
      <c r="HT497" s="170">
        <f t="shared" si="672"/>
        <v>0</v>
      </c>
      <c r="HU497" s="208">
        <f t="shared" si="673"/>
        <v>0</v>
      </c>
      <c r="HV497" s="328">
        <v>0.7</v>
      </c>
      <c r="HW497" s="328">
        <f t="shared" si="789"/>
        <v>0</v>
      </c>
      <c r="HX497" s="329">
        <f t="shared" si="790"/>
        <v>0</v>
      </c>
      <c r="HY497" s="329">
        <f t="shared" si="791"/>
        <v>0</v>
      </c>
      <c r="HZ497" s="329">
        <f t="shared" si="792"/>
        <v>0</v>
      </c>
      <c r="IA497" s="329">
        <f t="shared" si="793"/>
        <v>0</v>
      </c>
      <c r="IB497" s="329">
        <f t="shared" si="794"/>
        <v>0</v>
      </c>
      <c r="IC497" s="329">
        <f t="shared" si="795"/>
        <v>0</v>
      </c>
      <c r="ID497" s="170">
        <f t="shared" si="674"/>
        <v>0</v>
      </c>
      <c r="IE497" s="208">
        <f t="shared" si="675"/>
        <v>0</v>
      </c>
      <c r="IF497" s="328">
        <v>0.7</v>
      </c>
      <c r="IG497" s="328">
        <f t="shared" si="796"/>
        <v>0</v>
      </c>
      <c r="IH497" s="329">
        <f t="shared" si="797"/>
        <v>0</v>
      </c>
      <c r="II497" s="329">
        <f t="shared" si="798"/>
        <v>0</v>
      </c>
      <c r="IJ497" s="329">
        <f t="shared" si="799"/>
        <v>0</v>
      </c>
      <c r="IK497" s="329">
        <f t="shared" si="800"/>
        <v>0</v>
      </c>
      <c r="IL497" s="329">
        <f t="shared" si="801"/>
        <v>0</v>
      </c>
      <c r="IM497" s="329">
        <f t="shared" si="802"/>
        <v>0</v>
      </c>
      <c r="IN497" s="170">
        <f t="shared" si="676"/>
        <v>0</v>
      </c>
    </row>
    <row r="498" spans="1:248">
      <c r="A498" s="354">
        <f t="shared" si="617"/>
        <v>14</v>
      </c>
      <c r="B498" s="356">
        <f t="shared" si="618"/>
        <v>4.3478260869565209E-2</v>
      </c>
      <c r="C498" s="355">
        <f t="shared" si="618"/>
        <v>0.1</v>
      </c>
      <c r="D498" s="357">
        <f t="shared" ref="D498:I498" si="836">DQ480*$C498</f>
        <v>0</v>
      </c>
      <c r="E498" s="357">
        <f t="shared" si="836"/>
        <v>0</v>
      </c>
      <c r="F498" s="357">
        <f t="shared" si="836"/>
        <v>0</v>
      </c>
      <c r="G498" s="357">
        <f t="shared" si="836"/>
        <v>0</v>
      </c>
      <c r="H498" s="357">
        <f t="shared" si="836"/>
        <v>0</v>
      </c>
      <c r="I498" s="357">
        <f t="shared" si="836"/>
        <v>-4.6174094951945292E-2</v>
      </c>
      <c r="J498" s="456"/>
      <c r="K498" s="318"/>
      <c r="L498" s="318"/>
      <c r="M498" s="318"/>
      <c r="N498" s="318"/>
      <c r="O498" s="318"/>
      <c r="P498" s="318"/>
      <c r="Q498" s="318"/>
      <c r="R498" s="318"/>
      <c r="S498" s="208">
        <f t="shared" si="678"/>
        <v>0</v>
      </c>
      <c r="T498" s="328">
        <v>0.8</v>
      </c>
      <c r="U498" s="328">
        <f t="shared" si="679"/>
        <v>0</v>
      </c>
      <c r="V498" s="329">
        <f t="shared" si="680"/>
        <v>0</v>
      </c>
      <c r="W498" s="329">
        <f t="shared" si="681"/>
        <v>0</v>
      </c>
      <c r="X498" s="329">
        <f t="shared" si="682"/>
        <v>0</v>
      </c>
      <c r="Y498" s="329">
        <f t="shared" si="683"/>
        <v>0</v>
      </c>
      <c r="Z498" s="329">
        <f t="shared" si="684"/>
        <v>0</v>
      </c>
      <c r="AA498" s="329">
        <f t="shared" si="685"/>
        <v>0</v>
      </c>
      <c r="AB498" s="170">
        <f t="shared" si="622"/>
        <v>0</v>
      </c>
      <c r="AC498" s="208">
        <f t="shared" si="624"/>
        <v>0</v>
      </c>
      <c r="AD498" s="328">
        <v>0.8</v>
      </c>
      <c r="AE498" s="328">
        <f t="shared" si="686"/>
        <v>0</v>
      </c>
      <c r="AF498" s="329">
        <f t="shared" si="687"/>
        <v>0</v>
      </c>
      <c r="AG498" s="329">
        <f t="shared" si="688"/>
        <v>0</v>
      </c>
      <c r="AH498" s="329">
        <f t="shared" si="689"/>
        <v>0</v>
      </c>
      <c r="AI498" s="329">
        <f t="shared" si="690"/>
        <v>0</v>
      </c>
      <c r="AJ498" s="329">
        <f t="shared" si="691"/>
        <v>0</v>
      </c>
      <c r="AK498" s="329">
        <f t="shared" si="692"/>
        <v>0</v>
      </c>
      <c r="AL498" s="170">
        <f t="shared" si="625"/>
        <v>0</v>
      </c>
      <c r="AM498" s="208">
        <f t="shared" si="626"/>
        <v>0</v>
      </c>
      <c r="AN498" s="328">
        <v>0.8</v>
      </c>
      <c r="AO498" s="328">
        <f t="shared" si="693"/>
        <v>0</v>
      </c>
      <c r="AP498" s="329">
        <f t="shared" si="694"/>
        <v>0</v>
      </c>
      <c r="AQ498" s="329">
        <f t="shared" si="695"/>
        <v>0</v>
      </c>
      <c r="AR498" s="329">
        <f t="shared" si="696"/>
        <v>0</v>
      </c>
      <c r="AS498" s="329">
        <f t="shared" si="697"/>
        <v>0</v>
      </c>
      <c r="AT498" s="329">
        <f t="shared" si="698"/>
        <v>0</v>
      </c>
      <c r="AU498" s="329">
        <f t="shared" si="699"/>
        <v>0</v>
      </c>
      <c r="AV498" s="170">
        <f t="shared" si="627"/>
        <v>0</v>
      </c>
      <c r="AW498" s="208">
        <f t="shared" si="628"/>
        <v>0</v>
      </c>
      <c r="AX498" s="328">
        <v>0.8</v>
      </c>
      <c r="AY498" s="328">
        <f t="shared" si="700"/>
        <v>0</v>
      </c>
      <c r="AZ498" s="329">
        <f t="shared" si="701"/>
        <v>0</v>
      </c>
      <c r="BA498" s="329">
        <f t="shared" si="702"/>
        <v>0</v>
      </c>
      <c r="BB498" s="329">
        <f t="shared" si="703"/>
        <v>0</v>
      </c>
      <c r="BC498" s="329">
        <f t="shared" si="704"/>
        <v>0</v>
      </c>
      <c r="BD498" s="329">
        <f t="shared" si="705"/>
        <v>0</v>
      </c>
      <c r="BE498" s="329">
        <f t="shared" si="706"/>
        <v>0</v>
      </c>
      <c r="BF498" s="170">
        <f t="shared" si="629"/>
        <v>0</v>
      </c>
      <c r="BG498" s="208">
        <f t="shared" si="630"/>
        <v>0</v>
      </c>
      <c r="BH498" s="328">
        <v>0.8</v>
      </c>
      <c r="BI498" s="328">
        <f t="shared" si="631"/>
        <v>0</v>
      </c>
      <c r="BJ498" s="329">
        <f t="shared" si="632"/>
        <v>0</v>
      </c>
      <c r="BK498" s="329">
        <f t="shared" si="633"/>
        <v>0</v>
      </c>
      <c r="BL498" s="329">
        <f t="shared" si="634"/>
        <v>0</v>
      </c>
      <c r="BM498" s="329">
        <f t="shared" si="635"/>
        <v>0</v>
      </c>
      <c r="BN498" s="329">
        <f t="shared" si="636"/>
        <v>0</v>
      </c>
      <c r="BO498" s="329">
        <f t="shared" si="637"/>
        <v>0</v>
      </c>
      <c r="BP498" s="170">
        <f t="shared" si="638"/>
        <v>0</v>
      </c>
      <c r="BQ498" s="208">
        <f t="shared" si="639"/>
        <v>0</v>
      </c>
      <c r="BR498" s="328">
        <v>0.8</v>
      </c>
      <c r="BS498" s="328">
        <f t="shared" si="707"/>
        <v>0</v>
      </c>
      <c r="BT498" s="329">
        <f t="shared" si="708"/>
        <v>0</v>
      </c>
      <c r="BU498" s="329">
        <f t="shared" si="709"/>
        <v>0</v>
      </c>
      <c r="BV498" s="329">
        <f t="shared" si="710"/>
        <v>0</v>
      </c>
      <c r="BW498" s="329">
        <f t="shared" si="711"/>
        <v>0</v>
      </c>
      <c r="BX498" s="329">
        <f t="shared" si="712"/>
        <v>0</v>
      </c>
      <c r="BY498" s="329">
        <f t="shared" si="713"/>
        <v>0</v>
      </c>
      <c r="BZ498" s="170">
        <f t="shared" si="640"/>
        <v>0</v>
      </c>
      <c r="CA498" s="208">
        <f t="shared" si="641"/>
        <v>0</v>
      </c>
      <c r="CB498" s="328">
        <v>0.8</v>
      </c>
      <c r="CC498" s="328">
        <f t="shared" si="714"/>
        <v>0</v>
      </c>
      <c r="CD498" s="329">
        <f t="shared" si="715"/>
        <v>0</v>
      </c>
      <c r="CE498" s="329">
        <f t="shared" si="716"/>
        <v>0</v>
      </c>
      <c r="CF498" s="329">
        <f t="shared" si="717"/>
        <v>0</v>
      </c>
      <c r="CG498" s="329">
        <f t="shared" si="718"/>
        <v>0</v>
      </c>
      <c r="CH498" s="329">
        <f t="shared" si="719"/>
        <v>0</v>
      </c>
      <c r="CI498" s="329">
        <f t="shared" si="720"/>
        <v>0</v>
      </c>
      <c r="CJ498" s="170">
        <f t="shared" si="642"/>
        <v>0</v>
      </c>
      <c r="CK498" s="208">
        <f t="shared" si="643"/>
        <v>0</v>
      </c>
      <c r="CL498" s="328">
        <v>0.8</v>
      </c>
      <c r="CM498" s="328">
        <f t="shared" si="721"/>
        <v>0</v>
      </c>
      <c r="CN498" s="329">
        <f t="shared" si="722"/>
        <v>0</v>
      </c>
      <c r="CO498" s="329">
        <f t="shared" si="723"/>
        <v>0</v>
      </c>
      <c r="CP498" s="329">
        <f t="shared" si="724"/>
        <v>0</v>
      </c>
      <c r="CQ498" s="329">
        <f t="shared" si="725"/>
        <v>0</v>
      </c>
      <c r="CR498" s="329">
        <f t="shared" si="726"/>
        <v>0</v>
      </c>
      <c r="CS498" s="329">
        <f t="shared" si="727"/>
        <v>0</v>
      </c>
      <c r="CT498" s="170">
        <f t="shared" si="644"/>
        <v>0</v>
      </c>
      <c r="CU498" s="208">
        <f t="shared" si="645"/>
        <v>0</v>
      </c>
      <c r="CV498" s="328">
        <v>0.8</v>
      </c>
      <c r="CW498" s="328">
        <f t="shared" si="728"/>
        <v>0</v>
      </c>
      <c r="CX498" s="329">
        <f t="shared" si="729"/>
        <v>0</v>
      </c>
      <c r="CY498" s="329">
        <f t="shared" si="730"/>
        <v>0</v>
      </c>
      <c r="CZ498" s="329">
        <f t="shared" si="731"/>
        <v>0</v>
      </c>
      <c r="DA498" s="329">
        <f t="shared" si="732"/>
        <v>0</v>
      </c>
      <c r="DB498" s="329">
        <f t="shared" si="733"/>
        <v>0</v>
      </c>
      <c r="DC498" s="329">
        <f t="shared" si="734"/>
        <v>0</v>
      </c>
      <c r="DD498" s="170">
        <f t="shared" si="646"/>
        <v>0</v>
      </c>
      <c r="DE498" s="208">
        <f t="shared" si="647"/>
        <v>0</v>
      </c>
      <c r="DF498" s="328">
        <v>0.8</v>
      </c>
      <c r="DG498" s="328">
        <f t="shared" si="735"/>
        <v>0</v>
      </c>
      <c r="DH498" s="329">
        <f t="shared" si="736"/>
        <v>0</v>
      </c>
      <c r="DI498" s="329">
        <f t="shared" si="737"/>
        <v>0</v>
      </c>
      <c r="DJ498" s="329">
        <f t="shared" si="738"/>
        <v>0</v>
      </c>
      <c r="DK498" s="329">
        <f t="shared" si="739"/>
        <v>0</v>
      </c>
      <c r="DL498" s="329">
        <f t="shared" si="740"/>
        <v>0</v>
      </c>
      <c r="DM498" s="329">
        <f t="shared" si="741"/>
        <v>0</v>
      </c>
      <c r="DN498" s="170">
        <f t="shared" si="648"/>
        <v>0</v>
      </c>
      <c r="DO498" s="208">
        <f t="shared" si="649"/>
        <v>0</v>
      </c>
      <c r="DP498" s="328">
        <v>0.8</v>
      </c>
      <c r="DQ498" s="328">
        <f t="shared" si="742"/>
        <v>0</v>
      </c>
      <c r="DR498" s="329">
        <f t="shared" si="743"/>
        <v>0</v>
      </c>
      <c r="DS498" s="329">
        <f t="shared" si="744"/>
        <v>0</v>
      </c>
      <c r="DT498" s="329">
        <f t="shared" si="745"/>
        <v>0</v>
      </c>
      <c r="DU498" s="329">
        <f t="shared" si="746"/>
        <v>0</v>
      </c>
      <c r="DV498" s="329">
        <f t="shared" si="747"/>
        <v>0</v>
      </c>
      <c r="DW498" s="329">
        <f t="shared" si="748"/>
        <v>0</v>
      </c>
      <c r="DX498" s="170">
        <f t="shared" si="650"/>
        <v>0</v>
      </c>
      <c r="DY498" s="208">
        <f t="shared" si="651"/>
        <v>0</v>
      </c>
      <c r="DZ498" s="328">
        <v>0.8</v>
      </c>
      <c r="EA498" s="328">
        <f t="shared" si="749"/>
        <v>0</v>
      </c>
      <c r="EB498" s="329">
        <f t="shared" si="750"/>
        <v>0</v>
      </c>
      <c r="EC498" s="329">
        <f t="shared" si="751"/>
        <v>0</v>
      </c>
      <c r="ED498" s="329">
        <f t="shared" si="752"/>
        <v>0</v>
      </c>
      <c r="EE498" s="329">
        <f t="shared" si="753"/>
        <v>0</v>
      </c>
      <c r="EF498" s="329">
        <f t="shared" si="754"/>
        <v>0</v>
      </c>
      <c r="EG498" s="329">
        <f t="shared" si="755"/>
        <v>0</v>
      </c>
      <c r="EH498" s="170">
        <f t="shared" si="652"/>
        <v>0</v>
      </c>
      <c r="EI498" s="208">
        <f t="shared" si="653"/>
        <v>0</v>
      </c>
      <c r="EJ498" s="328">
        <v>0.8</v>
      </c>
      <c r="EK498" s="328">
        <f t="shared" si="756"/>
        <v>0</v>
      </c>
      <c r="EL498" s="329">
        <f t="shared" si="757"/>
        <v>0</v>
      </c>
      <c r="EM498" s="329">
        <f t="shared" si="758"/>
        <v>0</v>
      </c>
      <c r="EN498" s="329">
        <f t="shared" si="759"/>
        <v>0</v>
      </c>
      <c r="EO498" s="329">
        <f t="shared" si="760"/>
        <v>0</v>
      </c>
      <c r="EP498" s="329">
        <f t="shared" si="761"/>
        <v>0</v>
      </c>
      <c r="EQ498" s="329">
        <f t="shared" si="762"/>
        <v>0</v>
      </c>
      <c r="ER498" s="170">
        <f t="shared" si="654"/>
        <v>0</v>
      </c>
      <c r="ES498" s="208">
        <f t="shared" si="655"/>
        <v>0</v>
      </c>
      <c r="ET498" s="328">
        <v>0.8</v>
      </c>
      <c r="EU498" s="328">
        <f t="shared" si="763"/>
        <v>0</v>
      </c>
      <c r="EV498" s="329">
        <f t="shared" si="764"/>
        <v>0</v>
      </c>
      <c r="EW498" s="329">
        <f t="shared" si="765"/>
        <v>0</v>
      </c>
      <c r="EX498" s="329">
        <f t="shared" si="766"/>
        <v>0</v>
      </c>
      <c r="EY498" s="329">
        <f t="shared" si="767"/>
        <v>0</v>
      </c>
      <c r="EZ498" s="329">
        <f t="shared" si="768"/>
        <v>0</v>
      </c>
      <c r="FA498" s="329">
        <f t="shared" si="769"/>
        <v>0</v>
      </c>
      <c r="FB498" s="170">
        <f t="shared" si="656"/>
        <v>0</v>
      </c>
      <c r="FC498" s="208">
        <f t="shared" si="657"/>
        <v>0</v>
      </c>
      <c r="FD498" s="328">
        <v>0.8</v>
      </c>
      <c r="FE498" s="328">
        <f t="shared" si="770"/>
        <v>0</v>
      </c>
      <c r="FF498" s="329">
        <f t="shared" si="771"/>
        <v>0</v>
      </c>
      <c r="FG498" s="329">
        <f t="shared" si="772"/>
        <v>0</v>
      </c>
      <c r="FH498" s="329">
        <f t="shared" si="773"/>
        <v>0</v>
      </c>
      <c r="FI498" s="329">
        <f t="shared" si="774"/>
        <v>0</v>
      </c>
      <c r="FJ498" s="329">
        <f t="shared" si="775"/>
        <v>0</v>
      </c>
      <c r="FK498" s="329">
        <f t="shared" si="776"/>
        <v>0</v>
      </c>
      <c r="FL498" s="170">
        <f t="shared" si="658"/>
        <v>0</v>
      </c>
      <c r="FM498" s="208">
        <f t="shared" si="659"/>
        <v>0</v>
      </c>
      <c r="FN498" s="328">
        <v>0.8</v>
      </c>
      <c r="FO498" s="328">
        <f t="shared" si="804"/>
        <v>0</v>
      </c>
      <c r="FP498" s="329">
        <f t="shared" si="805"/>
        <v>0</v>
      </c>
      <c r="FQ498" s="329">
        <f t="shared" si="806"/>
        <v>0</v>
      </c>
      <c r="FR498" s="329">
        <f t="shared" si="807"/>
        <v>0</v>
      </c>
      <c r="FS498" s="329">
        <f t="shared" si="808"/>
        <v>0</v>
      </c>
      <c r="FT498" s="329">
        <f t="shared" si="809"/>
        <v>0</v>
      </c>
      <c r="FU498" s="329">
        <f t="shared" si="810"/>
        <v>0</v>
      </c>
      <c r="FV498" s="170">
        <f t="shared" si="660"/>
        <v>0</v>
      </c>
      <c r="FW498" s="208">
        <f t="shared" si="661"/>
        <v>0</v>
      </c>
      <c r="FX498" s="328">
        <v>0.8</v>
      </c>
      <c r="FY498" s="328">
        <f t="shared" si="811"/>
        <v>0</v>
      </c>
      <c r="FZ498" s="329">
        <f t="shared" si="812"/>
        <v>0</v>
      </c>
      <c r="GA498" s="329">
        <f t="shared" si="813"/>
        <v>0</v>
      </c>
      <c r="GB498" s="329">
        <f t="shared" si="814"/>
        <v>0</v>
      </c>
      <c r="GC498" s="329">
        <f t="shared" si="815"/>
        <v>0</v>
      </c>
      <c r="GD498" s="329">
        <f t="shared" si="816"/>
        <v>0</v>
      </c>
      <c r="GE498" s="329">
        <f t="shared" si="817"/>
        <v>0</v>
      </c>
      <c r="GF498" s="170">
        <f t="shared" si="662"/>
        <v>0</v>
      </c>
      <c r="GG498" s="208">
        <f t="shared" si="663"/>
        <v>0</v>
      </c>
      <c r="GH498" s="328">
        <v>0.8</v>
      </c>
      <c r="GI498" s="328">
        <f t="shared" si="818"/>
        <v>0</v>
      </c>
      <c r="GJ498" s="329">
        <f t="shared" si="819"/>
        <v>0</v>
      </c>
      <c r="GK498" s="329">
        <f t="shared" si="820"/>
        <v>0</v>
      </c>
      <c r="GL498" s="329">
        <f t="shared" si="821"/>
        <v>0</v>
      </c>
      <c r="GM498" s="329">
        <f t="shared" si="822"/>
        <v>0</v>
      </c>
      <c r="GN498" s="329">
        <f t="shared" si="823"/>
        <v>0</v>
      </c>
      <c r="GO498" s="329">
        <f t="shared" si="824"/>
        <v>0</v>
      </c>
      <c r="GP498" s="170">
        <f t="shared" si="664"/>
        <v>0</v>
      </c>
      <c r="GQ498" s="208">
        <f t="shared" si="665"/>
        <v>0</v>
      </c>
      <c r="GR498" s="328">
        <v>0.8</v>
      </c>
      <c r="GS498" s="328">
        <f t="shared" si="825"/>
        <v>0</v>
      </c>
      <c r="GT498" s="329">
        <f t="shared" si="826"/>
        <v>0</v>
      </c>
      <c r="GU498" s="329">
        <f t="shared" si="827"/>
        <v>0</v>
      </c>
      <c r="GV498" s="329">
        <f t="shared" si="828"/>
        <v>0</v>
      </c>
      <c r="GW498" s="329">
        <f t="shared" si="829"/>
        <v>0</v>
      </c>
      <c r="GX498" s="329">
        <f t="shared" si="830"/>
        <v>0</v>
      </c>
      <c r="GY498" s="329">
        <f t="shared" si="831"/>
        <v>0</v>
      </c>
      <c r="GZ498" s="170">
        <f t="shared" si="666"/>
        <v>0</v>
      </c>
      <c r="HA498" s="208">
        <f t="shared" si="667"/>
        <v>0</v>
      </c>
      <c r="HB498" s="328">
        <v>0.8</v>
      </c>
      <c r="HC498" s="328">
        <f t="shared" si="668"/>
        <v>0</v>
      </c>
      <c r="HD498" s="329">
        <f t="shared" si="777"/>
        <v>0</v>
      </c>
      <c r="HE498" s="329">
        <f t="shared" si="778"/>
        <v>0</v>
      </c>
      <c r="HF498" s="329">
        <f t="shared" si="779"/>
        <v>0</v>
      </c>
      <c r="HG498" s="329">
        <f t="shared" si="780"/>
        <v>0</v>
      </c>
      <c r="HH498" s="329">
        <f t="shared" si="781"/>
        <v>0</v>
      </c>
      <c r="HI498" s="329">
        <f t="shared" si="782"/>
        <v>0</v>
      </c>
      <c r="HJ498" s="170">
        <f t="shared" si="669"/>
        <v>0</v>
      </c>
      <c r="HK498" s="208">
        <f t="shared" si="670"/>
        <v>0</v>
      </c>
      <c r="HL498" s="328">
        <v>0.8</v>
      </c>
      <c r="HM498" s="328">
        <f t="shared" si="671"/>
        <v>0</v>
      </c>
      <c r="HN498" s="329">
        <f t="shared" si="783"/>
        <v>0</v>
      </c>
      <c r="HO498" s="329">
        <f t="shared" si="784"/>
        <v>0</v>
      </c>
      <c r="HP498" s="329">
        <f t="shared" si="785"/>
        <v>0</v>
      </c>
      <c r="HQ498" s="329">
        <f t="shared" si="786"/>
        <v>0</v>
      </c>
      <c r="HR498" s="329">
        <f t="shared" si="787"/>
        <v>0</v>
      </c>
      <c r="HS498" s="329">
        <f t="shared" si="788"/>
        <v>0</v>
      </c>
      <c r="HT498" s="170">
        <f t="shared" si="672"/>
        <v>0</v>
      </c>
      <c r="HU498" s="208">
        <f t="shared" si="673"/>
        <v>0</v>
      </c>
      <c r="HV498" s="328">
        <v>0.8</v>
      </c>
      <c r="HW498" s="328">
        <f t="shared" si="789"/>
        <v>0</v>
      </c>
      <c r="HX498" s="329">
        <f t="shared" si="790"/>
        <v>0</v>
      </c>
      <c r="HY498" s="329">
        <f t="shared" si="791"/>
        <v>0</v>
      </c>
      <c r="HZ498" s="329">
        <f t="shared" si="792"/>
        <v>0</v>
      </c>
      <c r="IA498" s="329">
        <f t="shared" si="793"/>
        <v>0</v>
      </c>
      <c r="IB498" s="329">
        <f t="shared" si="794"/>
        <v>0</v>
      </c>
      <c r="IC498" s="329">
        <f t="shared" si="795"/>
        <v>0</v>
      </c>
      <c r="ID498" s="170">
        <f t="shared" si="674"/>
        <v>0</v>
      </c>
      <c r="IE498" s="208">
        <f t="shared" si="675"/>
        <v>0</v>
      </c>
      <c r="IF498" s="328">
        <v>0.8</v>
      </c>
      <c r="IG498" s="328">
        <f t="shared" si="796"/>
        <v>0</v>
      </c>
      <c r="IH498" s="329">
        <f t="shared" si="797"/>
        <v>0</v>
      </c>
      <c r="II498" s="329">
        <f t="shared" si="798"/>
        <v>0</v>
      </c>
      <c r="IJ498" s="329">
        <f t="shared" si="799"/>
        <v>0</v>
      </c>
      <c r="IK498" s="329">
        <f t="shared" si="800"/>
        <v>0</v>
      </c>
      <c r="IL498" s="329">
        <f t="shared" si="801"/>
        <v>0</v>
      </c>
      <c r="IM498" s="329">
        <f t="shared" si="802"/>
        <v>0</v>
      </c>
      <c r="IN498" s="170">
        <f t="shared" si="676"/>
        <v>0</v>
      </c>
    </row>
    <row r="499" spans="1:248">
      <c r="A499" s="354">
        <f t="shared" si="617"/>
        <v>15</v>
      </c>
      <c r="B499" s="356">
        <f t="shared" si="618"/>
        <v>4.3478260869565209E-2</v>
      </c>
      <c r="C499" s="355">
        <f t="shared" si="618"/>
        <v>0.1</v>
      </c>
      <c r="D499" s="357">
        <f t="shared" ref="D499:I499" si="837">EA480*$C499</f>
        <v>0</v>
      </c>
      <c r="E499" s="357">
        <f t="shared" si="837"/>
        <v>0</v>
      </c>
      <c r="F499" s="357">
        <f t="shared" si="837"/>
        <v>0</v>
      </c>
      <c r="G499" s="357">
        <f t="shared" si="837"/>
        <v>0</v>
      </c>
      <c r="H499" s="357">
        <f t="shared" si="837"/>
        <v>0</v>
      </c>
      <c r="I499" s="357">
        <f t="shared" si="837"/>
        <v>-5.424273753669704E-2</v>
      </c>
      <c r="J499" s="456"/>
      <c r="K499" s="318"/>
      <c r="L499" s="318"/>
      <c r="M499" s="318"/>
      <c r="N499" s="318"/>
      <c r="O499" s="318"/>
      <c r="P499" s="318"/>
      <c r="Q499" s="318"/>
      <c r="R499" s="318"/>
      <c r="S499" s="208">
        <f t="shared" si="678"/>
        <v>0</v>
      </c>
      <c r="T499" s="328">
        <v>0.9</v>
      </c>
      <c r="U499" s="328">
        <f t="shared" si="679"/>
        <v>0</v>
      </c>
      <c r="V499" s="329">
        <f t="shared" si="680"/>
        <v>0</v>
      </c>
      <c r="W499" s="329">
        <f t="shared" si="681"/>
        <v>0</v>
      </c>
      <c r="X499" s="329">
        <f t="shared" si="682"/>
        <v>0</v>
      </c>
      <c r="Y499" s="329">
        <f t="shared" si="683"/>
        <v>0</v>
      </c>
      <c r="Z499" s="329">
        <f t="shared" si="684"/>
        <v>0</v>
      </c>
      <c r="AA499" s="329">
        <f t="shared" si="685"/>
        <v>0</v>
      </c>
      <c r="AB499" s="170">
        <f t="shared" si="622"/>
        <v>0</v>
      </c>
      <c r="AC499" s="208">
        <f t="shared" si="624"/>
        <v>0</v>
      </c>
      <c r="AD499" s="328">
        <v>0.9</v>
      </c>
      <c r="AE499" s="328">
        <f t="shared" si="686"/>
        <v>0</v>
      </c>
      <c r="AF499" s="329">
        <f t="shared" si="687"/>
        <v>0</v>
      </c>
      <c r="AG499" s="329">
        <f t="shared" si="688"/>
        <v>0</v>
      </c>
      <c r="AH499" s="329">
        <f t="shared" si="689"/>
        <v>0</v>
      </c>
      <c r="AI499" s="329">
        <f t="shared" si="690"/>
        <v>0</v>
      </c>
      <c r="AJ499" s="329">
        <f t="shared" si="691"/>
        <v>0</v>
      </c>
      <c r="AK499" s="329">
        <f t="shared" si="692"/>
        <v>0</v>
      </c>
      <c r="AL499" s="170">
        <f t="shared" si="625"/>
        <v>0</v>
      </c>
      <c r="AM499" s="208">
        <f t="shared" si="626"/>
        <v>0</v>
      </c>
      <c r="AN499" s="328">
        <v>0.9</v>
      </c>
      <c r="AO499" s="328">
        <f t="shared" si="693"/>
        <v>0</v>
      </c>
      <c r="AP499" s="329">
        <f t="shared" si="694"/>
        <v>0</v>
      </c>
      <c r="AQ499" s="329">
        <f t="shared" si="695"/>
        <v>0</v>
      </c>
      <c r="AR499" s="329">
        <f t="shared" si="696"/>
        <v>0</v>
      </c>
      <c r="AS499" s="329">
        <f t="shared" si="697"/>
        <v>0</v>
      </c>
      <c r="AT499" s="329">
        <f t="shared" si="698"/>
        <v>0</v>
      </c>
      <c r="AU499" s="329">
        <f t="shared" si="699"/>
        <v>0</v>
      </c>
      <c r="AV499" s="170">
        <f t="shared" si="627"/>
        <v>0</v>
      </c>
      <c r="AW499" s="208">
        <f t="shared" si="628"/>
        <v>0</v>
      </c>
      <c r="AX499" s="328">
        <v>0.9</v>
      </c>
      <c r="AY499" s="328">
        <f t="shared" si="700"/>
        <v>0</v>
      </c>
      <c r="AZ499" s="329">
        <f t="shared" si="701"/>
        <v>0</v>
      </c>
      <c r="BA499" s="329">
        <f t="shared" si="702"/>
        <v>0</v>
      </c>
      <c r="BB499" s="329">
        <f t="shared" si="703"/>
        <v>0</v>
      </c>
      <c r="BC499" s="329">
        <f t="shared" si="704"/>
        <v>0</v>
      </c>
      <c r="BD499" s="329">
        <f t="shared" si="705"/>
        <v>0</v>
      </c>
      <c r="BE499" s="329">
        <f t="shared" si="706"/>
        <v>0</v>
      </c>
      <c r="BF499" s="170">
        <f t="shared" si="629"/>
        <v>0</v>
      </c>
      <c r="BG499" s="208">
        <f t="shared" si="630"/>
        <v>0</v>
      </c>
      <c r="BH499" s="328">
        <v>0.9</v>
      </c>
      <c r="BI499" s="328">
        <f t="shared" si="631"/>
        <v>0</v>
      </c>
      <c r="BJ499" s="329">
        <f t="shared" si="632"/>
        <v>0</v>
      </c>
      <c r="BK499" s="329">
        <f t="shared" si="633"/>
        <v>0</v>
      </c>
      <c r="BL499" s="329">
        <f t="shared" si="634"/>
        <v>0</v>
      </c>
      <c r="BM499" s="329">
        <f t="shared" si="635"/>
        <v>0</v>
      </c>
      <c r="BN499" s="329">
        <f t="shared" si="636"/>
        <v>0</v>
      </c>
      <c r="BO499" s="329">
        <f t="shared" si="637"/>
        <v>0</v>
      </c>
      <c r="BP499" s="170">
        <f t="shared" si="638"/>
        <v>0</v>
      </c>
      <c r="BQ499" s="208">
        <f t="shared" si="639"/>
        <v>0</v>
      </c>
      <c r="BR499" s="328">
        <v>0.9</v>
      </c>
      <c r="BS499" s="328">
        <f t="shared" si="707"/>
        <v>0</v>
      </c>
      <c r="BT499" s="329">
        <f t="shared" si="708"/>
        <v>0</v>
      </c>
      <c r="BU499" s="329">
        <f t="shared" si="709"/>
        <v>0</v>
      </c>
      <c r="BV499" s="329">
        <f t="shared" si="710"/>
        <v>0</v>
      </c>
      <c r="BW499" s="329">
        <f t="shared" si="711"/>
        <v>0</v>
      </c>
      <c r="BX499" s="329">
        <f t="shared" si="712"/>
        <v>0</v>
      </c>
      <c r="BY499" s="329">
        <f t="shared" si="713"/>
        <v>0</v>
      </c>
      <c r="BZ499" s="170">
        <f t="shared" si="640"/>
        <v>0</v>
      </c>
      <c r="CA499" s="208">
        <f t="shared" si="641"/>
        <v>0</v>
      </c>
      <c r="CB499" s="328">
        <v>0.9</v>
      </c>
      <c r="CC499" s="328">
        <f t="shared" si="714"/>
        <v>0</v>
      </c>
      <c r="CD499" s="329">
        <f t="shared" si="715"/>
        <v>0</v>
      </c>
      <c r="CE499" s="329">
        <f t="shared" si="716"/>
        <v>0</v>
      </c>
      <c r="CF499" s="329">
        <f t="shared" si="717"/>
        <v>0</v>
      </c>
      <c r="CG499" s="329">
        <f t="shared" si="718"/>
        <v>0</v>
      </c>
      <c r="CH499" s="329">
        <f t="shared" si="719"/>
        <v>0</v>
      </c>
      <c r="CI499" s="329">
        <f t="shared" si="720"/>
        <v>0</v>
      </c>
      <c r="CJ499" s="170">
        <f t="shared" si="642"/>
        <v>0</v>
      </c>
      <c r="CK499" s="208">
        <f t="shared" si="643"/>
        <v>0</v>
      </c>
      <c r="CL499" s="328">
        <v>0.9</v>
      </c>
      <c r="CM499" s="328">
        <f t="shared" si="721"/>
        <v>0</v>
      </c>
      <c r="CN499" s="329">
        <f t="shared" si="722"/>
        <v>0</v>
      </c>
      <c r="CO499" s="329">
        <f t="shared" si="723"/>
        <v>0</v>
      </c>
      <c r="CP499" s="329">
        <f t="shared" si="724"/>
        <v>0</v>
      </c>
      <c r="CQ499" s="329">
        <f t="shared" si="725"/>
        <v>0</v>
      </c>
      <c r="CR499" s="329">
        <f t="shared" si="726"/>
        <v>0</v>
      </c>
      <c r="CS499" s="329">
        <f t="shared" si="727"/>
        <v>0</v>
      </c>
      <c r="CT499" s="170">
        <f t="shared" si="644"/>
        <v>0</v>
      </c>
      <c r="CU499" s="208">
        <f t="shared" si="645"/>
        <v>0</v>
      </c>
      <c r="CV499" s="328">
        <v>0.9</v>
      </c>
      <c r="CW499" s="328">
        <f t="shared" si="728"/>
        <v>0</v>
      </c>
      <c r="CX499" s="329">
        <f t="shared" si="729"/>
        <v>0</v>
      </c>
      <c r="CY499" s="329">
        <f t="shared" si="730"/>
        <v>0</v>
      </c>
      <c r="CZ499" s="329">
        <f t="shared" si="731"/>
        <v>0</v>
      </c>
      <c r="DA499" s="329">
        <f t="shared" si="732"/>
        <v>0</v>
      </c>
      <c r="DB499" s="329">
        <f t="shared" si="733"/>
        <v>0</v>
      </c>
      <c r="DC499" s="329">
        <f t="shared" si="734"/>
        <v>0</v>
      </c>
      <c r="DD499" s="170">
        <f t="shared" si="646"/>
        <v>0</v>
      </c>
      <c r="DE499" s="208">
        <f t="shared" si="647"/>
        <v>0</v>
      </c>
      <c r="DF499" s="328">
        <v>0.9</v>
      </c>
      <c r="DG499" s="328">
        <f t="shared" si="735"/>
        <v>0</v>
      </c>
      <c r="DH499" s="329">
        <f t="shared" si="736"/>
        <v>0</v>
      </c>
      <c r="DI499" s="329">
        <f t="shared" si="737"/>
        <v>0</v>
      </c>
      <c r="DJ499" s="329">
        <f t="shared" si="738"/>
        <v>0</v>
      </c>
      <c r="DK499" s="329">
        <f t="shared" si="739"/>
        <v>0</v>
      </c>
      <c r="DL499" s="329">
        <f t="shared" si="740"/>
        <v>0</v>
      </c>
      <c r="DM499" s="329">
        <f t="shared" si="741"/>
        <v>0</v>
      </c>
      <c r="DN499" s="170">
        <f t="shared" si="648"/>
        <v>0</v>
      </c>
      <c r="DO499" s="208">
        <f t="shared" si="649"/>
        <v>0</v>
      </c>
      <c r="DP499" s="328">
        <v>0.9</v>
      </c>
      <c r="DQ499" s="328">
        <f t="shared" si="742"/>
        <v>0</v>
      </c>
      <c r="DR499" s="329">
        <f t="shared" si="743"/>
        <v>0</v>
      </c>
      <c r="DS499" s="329">
        <f t="shared" si="744"/>
        <v>0</v>
      </c>
      <c r="DT499" s="329">
        <f t="shared" si="745"/>
        <v>0</v>
      </c>
      <c r="DU499" s="329">
        <f t="shared" si="746"/>
        <v>0</v>
      </c>
      <c r="DV499" s="329">
        <f t="shared" si="747"/>
        <v>0</v>
      </c>
      <c r="DW499" s="329">
        <f t="shared" si="748"/>
        <v>0</v>
      </c>
      <c r="DX499" s="170">
        <f t="shared" si="650"/>
        <v>0</v>
      </c>
      <c r="DY499" s="208">
        <f t="shared" si="651"/>
        <v>0</v>
      </c>
      <c r="DZ499" s="328">
        <v>0.9</v>
      </c>
      <c r="EA499" s="328">
        <f t="shared" si="749"/>
        <v>0</v>
      </c>
      <c r="EB499" s="329">
        <f t="shared" si="750"/>
        <v>0</v>
      </c>
      <c r="EC499" s="329">
        <f t="shared" si="751"/>
        <v>0</v>
      </c>
      <c r="ED499" s="329">
        <f t="shared" si="752"/>
        <v>0</v>
      </c>
      <c r="EE499" s="329">
        <f t="shared" si="753"/>
        <v>0</v>
      </c>
      <c r="EF499" s="329">
        <f t="shared" si="754"/>
        <v>0</v>
      </c>
      <c r="EG499" s="329">
        <f t="shared" si="755"/>
        <v>0</v>
      </c>
      <c r="EH499" s="170">
        <f t="shared" si="652"/>
        <v>0</v>
      </c>
      <c r="EI499" s="208">
        <f t="shared" si="653"/>
        <v>0</v>
      </c>
      <c r="EJ499" s="328">
        <v>0.9</v>
      </c>
      <c r="EK499" s="328">
        <f t="shared" si="756"/>
        <v>0</v>
      </c>
      <c r="EL499" s="329">
        <f t="shared" si="757"/>
        <v>0</v>
      </c>
      <c r="EM499" s="329">
        <f t="shared" si="758"/>
        <v>0</v>
      </c>
      <c r="EN499" s="329">
        <f t="shared" si="759"/>
        <v>0</v>
      </c>
      <c r="EO499" s="329">
        <f t="shared" si="760"/>
        <v>0</v>
      </c>
      <c r="EP499" s="329">
        <f t="shared" si="761"/>
        <v>0</v>
      </c>
      <c r="EQ499" s="329">
        <f t="shared" si="762"/>
        <v>0</v>
      </c>
      <c r="ER499" s="170">
        <f t="shared" si="654"/>
        <v>0</v>
      </c>
      <c r="ES499" s="208">
        <f t="shared" si="655"/>
        <v>0</v>
      </c>
      <c r="ET499" s="328">
        <v>0.9</v>
      </c>
      <c r="EU499" s="328">
        <f t="shared" si="763"/>
        <v>0</v>
      </c>
      <c r="EV499" s="329">
        <f t="shared" si="764"/>
        <v>0</v>
      </c>
      <c r="EW499" s="329">
        <f t="shared" si="765"/>
        <v>0</v>
      </c>
      <c r="EX499" s="329">
        <f t="shared" si="766"/>
        <v>0</v>
      </c>
      <c r="EY499" s="329">
        <f t="shared" si="767"/>
        <v>0</v>
      </c>
      <c r="EZ499" s="329">
        <f t="shared" si="768"/>
        <v>0</v>
      </c>
      <c r="FA499" s="329">
        <f t="shared" si="769"/>
        <v>0</v>
      </c>
      <c r="FB499" s="170">
        <f t="shared" si="656"/>
        <v>0</v>
      </c>
      <c r="FC499" s="208">
        <f t="shared" si="657"/>
        <v>0</v>
      </c>
      <c r="FD499" s="328">
        <v>0.9</v>
      </c>
      <c r="FE499" s="328">
        <f t="shared" si="770"/>
        <v>0</v>
      </c>
      <c r="FF499" s="329">
        <f t="shared" si="771"/>
        <v>0</v>
      </c>
      <c r="FG499" s="329">
        <f t="shared" si="772"/>
        <v>0</v>
      </c>
      <c r="FH499" s="329">
        <f t="shared" si="773"/>
        <v>0</v>
      </c>
      <c r="FI499" s="329">
        <f t="shared" si="774"/>
        <v>0</v>
      </c>
      <c r="FJ499" s="329">
        <f t="shared" si="775"/>
        <v>0</v>
      </c>
      <c r="FK499" s="329">
        <f t="shared" si="776"/>
        <v>0</v>
      </c>
      <c r="FL499" s="170">
        <f t="shared" si="658"/>
        <v>0</v>
      </c>
      <c r="FM499" s="208">
        <f t="shared" si="659"/>
        <v>0</v>
      </c>
      <c r="FN499" s="328">
        <v>0.9</v>
      </c>
      <c r="FO499" s="328">
        <f t="shared" si="804"/>
        <v>0</v>
      </c>
      <c r="FP499" s="329">
        <f t="shared" si="805"/>
        <v>0</v>
      </c>
      <c r="FQ499" s="329">
        <f t="shared" si="806"/>
        <v>0</v>
      </c>
      <c r="FR499" s="329">
        <f t="shared" si="807"/>
        <v>0</v>
      </c>
      <c r="FS499" s="329">
        <f t="shared" si="808"/>
        <v>0</v>
      </c>
      <c r="FT499" s="329">
        <f t="shared" si="809"/>
        <v>0</v>
      </c>
      <c r="FU499" s="329">
        <f t="shared" si="810"/>
        <v>0</v>
      </c>
      <c r="FV499" s="170">
        <f t="shared" si="660"/>
        <v>0</v>
      </c>
      <c r="FW499" s="208">
        <f t="shared" si="661"/>
        <v>0</v>
      </c>
      <c r="FX499" s="328">
        <v>0.9</v>
      </c>
      <c r="FY499" s="328">
        <f t="shared" si="811"/>
        <v>0</v>
      </c>
      <c r="FZ499" s="329">
        <f t="shared" si="812"/>
        <v>0</v>
      </c>
      <c r="GA499" s="329">
        <f t="shared" si="813"/>
        <v>0</v>
      </c>
      <c r="GB499" s="329">
        <f t="shared" si="814"/>
        <v>0</v>
      </c>
      <c r="GC499" s="329">
        <f t="shared" si="815"/>
        <v>0</v>
      </c>
      <c r="GD499" s="329">
        <f t="shared" si="816"/>
        <v>0</v>
      </c>
      <c r="GE499" s="329">
        <f t="shared" si="817"/>
        <v>0</v>
      </c>
      <c r="GF499" s="170">
        <f t="shared" si="662"/>
        <v>0</v>
      </c>
      <c r="GG499" s="208">
        <f t="shared" si="663"/>
        <v>0</v>
      </c>
      <c r="GH499" s="328">
        <v>0.9</v>
      </c>
      <c r="GI499" s="328">
        <f t="shared" si="818"/>
        <v>0</v>
      </c>
      <c r="GJ499" s="329">
        <f t="shared" si="819"/>
        <v>0</v>
      </c>
      <c r="GK499" s="329">
        <f t="shared" si="820"/>
        <v>0</v>
      </c>
      <c r="GL499" s="329">
        <f t="shared" si="821"/>
        <v>0</v>
      </c>
      <c r="GM499" s="329">
        <f t="shared" si="822"/>
        <v>0</v>
      </c>
      <c r="GN499" s="329">
        <f t="shared" si="823"/>
        <v>0</v>
      </c>
      <c r="GO499" s="329">
        <f t="shared" si="824"/>
        <v>0</v>
      </c>
      <c r="GP499" s="170">
        <f t="shared" si="664"/>
        <v>0</v>
      </c>
      <c r="GQ499" s="208">
        <f t="shared" si="665"/>
        <v>0</v>
      </c>
      <c r="GR499" s="328">
        <v>0.9</v>
      </c>
      <c r="GS499" s="328">
        <f t="shared" si="825"/>
        <v>0</v>
      </c>
      <c r="GT499" s="329">
        <f t="shared" si="826"/>
        <v>0</v>
      </c>
      <c r="GU499" s="329">
        <f t="shared" si="827"/>
        <v>0</v>
      </c>
      <c r="GV499" s="329">
        <f t="shared" si="828"/>
        <v>0</v>
      </c>
      <c r="GW499" s="329">
        <f t="shared" si="829"/>
        <v>0</v>
      </c>
      <c r="GX499" s="329">
        <f t="shared" si="830"/>
        <v>0</v>
      </c>
      <c r="GY499" s="329">
        <f t="shared" si="831"/>
        <v>0</v>
      </c>
      <c r="GZ499" s="170">
        <f t="shared" si="666"/>
        <v>0</v>
      </c>
      <c r="HA499" s="208">
        <f t="shared" si="667"/>
        <v>0</v>
      </c>
      <c r="HB499" s="328">
        <v>0.9</v>
      </c>
      <c r="HC499" s="328">
        <f t="shared" si="668"/>
        <v>0</v>
      </c>
      <c r="HD499" s="329">
        <f t="shared" si="777"/>
        <v>0</v>
      </c>
      <c r="HE499" s="329">
        <f t="shared" si="778"/>
        <v>0</v>
      </c>
      <c r="HF499" s="329">
        <f t="shared" si="779"/>
        <v>0</v>
      </c>
      <c r="HG499" s="329">
        <f t="shared" si="780"/>
        <v>0</v>
      </c>
      <c r="HH499" s="329">
        <f t="shared" si="781"/>
        <v>0</v>
      </c>
      <c r="HI499" s="329">
        <f t="shared" si="782"/>
        <v>0</v>
      </c>
      <c r="HJ499" s="170">
        <f t="shared" si="669"/>
        <v>0</v>
      </c>
      <c r="HK499" s="208">
        <f t="shared" si="670"/>
        <v>0</v>
      </c>
      <c r="HL499" s="328">
        <v>0.9</v>
      </c>
      <c r="HM499" s="328">
        <f t="shared" si="671"/>
        <v>0</v>
      </c>
      <c r="HN499" s="329">
        <f t="shared" si="783"/>
        <v>0</v>
      </c>
      <c r="HO499" s="329">
        <f t="shared" si="784"/>
        <v>0</v>
      </c>
      <c r="HP499" s="329">
        <f t="shared" si="785"/>
        <v>0</v>
      </c>
      <c r="HQ499" s="329">
        <f t="shared" si="786"/>
        <v>0</v>
      </c>
      <c r="HR499" s="329">
        <f t="shared" si="787"/>
        <v>0</v>
      </c>
      <c r="HS499" s="329">
        <f t="shared" si="788"/>
        <v>0</v>
      </c>
      <c r="HT499" s="170">
        <f t="shared" si="672"/>
        <v>0</v>
      </c>
      <c r="HU499" s="208">
        <f t="shared" si="673"/>
        <v>0</v>
      </c>
      <c r="HV499" s="328">
        <v>0.9</v>
      </c>
      <c r="HW499" s="328">
        <f t="shared" si="789"/>
        <v>0</v>
      </c>
      <c r="HX499" s="329">
        <f t="shared" si="790"/>
        <v>0</v>
      </c>
      <c r="HY499" s="329">
        <f t="shared" si="791"/>
        <v>0</v>
      </c>
      <c r="HZ499" s="329">
        <f t="shared" si="792"/>
        <v>0</v>
      </c>
      <c r="IA499" s="329">
        <f t="shared" si="793"/>
        <v>0</v>
      </c>
      <c r="IB499" s="329">
        <f t="shared" si="794"/>
        <v>0</v>
      </c>
      <c r="IC499" s="329">
        <f t="shared" si="795"/>
        <v>0</v>
      </c>
      <c r="ID499" s="170">
        <f t="shared" si="674"/>
        <v>0</v>
      </c>
      <c r="IE499" s="208">
        <f t="shared" si="675"/>
        <v>0</v>
      </c>
      <c r="IF499" s="328">
        <v>0.9</v>
      </c>
      <c r="IG499" s="328">
        <f t="shared" si="796"/>
        <v>0</v>
      </c>
      <c r="IH499" s="329">
        <f t="shared" si="797"/>
        <v>0</v>
      </c>
      <c r="II499" s="329">
        <f t="shared" si="798"/>
        <v>0</v>
      </c>
      <c r="IJ499" s="329">
        <f t="shared" si="799"/>
        <v>0</v>
      </c>
      <c r="IK499" s="329">
        <f t="shared" si="800"/>
        <v>0</v>
      </c>
      <c r="IL499" s="329">
        <f t="shared" si="801"/>
        <v>0</v>
      </c>
      <c r="IM499" s="329">
        <f t="shared" si="802"/>
        <v>0</v>
      </c>
      <c r="IN499" s="170">
        <f t="shared" si="676"/>
        <v>0</v>
      </c>
    </row>
    <row r="500" spans="1:248">
      <c r="A500" s="354">
        <f t="shared" si="617"/>
        <v>16</v>
      </c>
      <c r="B500" s="356">
        <f t="shared" si="618"/>
        <v>4.3478260869565209E-2</v>
      </c>
      <c r="C500" s="355">
        <f t="shared" si="618"/>
        <v>0.1</v>
      </c>
      <c r="D500" s="357">
        <f t="shared" ref="D500:I500" si="838">EK480*$C500</f>
        <v>0</v>
      </c>
      <c r="E500" s="357">
        <f t="shared" si="838"/>
        <v>0</v>
      </c>
      <c r="F500" s="357">
        <f t="shared" si="838"/>
        <v>0</v>
      </c>
      <c r="G500" s="357">
        <f t="shared" si="838"/>
        <v>0</v>
      </c>
      <c r="H500" s="357">
        <f t="shared" si="838"/>
        <v>0</v>
      </c>
      <c r="I500" s="357">
        <f t="shared" si="838"/>
        <v>-6.2972051029318007E-2</v>
      </c>
      <c r="J500" s="456"/>
      <c r="K500" s="318"/>
      <c r="L500" s="318"/>
      <c r="M500" s="318"/>
      <c r="N500" s="318"/>
      <c r="O500" s="318"/>
      <c r="P500" s="318"/>
      <c r="Q500" s="318"/>
      <c r="R500" s="318"/>
      <c r="S500" s="208">
        <f t="shared" si="678"/>
        <v>0</v>
      </c>
      <c r="T500" s="328">
        <v>1</v>
      </c>
      <c r="U500" s="328">
        <f t="shared" si="679"/>
        <v>0</v>
      </c>
      <c r="V500" s="329">
        <f t="shared" si="680"/>
        <v>0</v>
      </c>
      <c r="W500" s="329">
        <f t="shared" si="681"/>
        <v>0</v>
      </c>
      <c r="X500" s="329">
        <f t="shared" si="682"/>
        <v>0</v>
      </c>
      <c r="Y500" s="329">
        <f t="shared" si="683"/>
        <v>0</v>
      </c>
      <c r="Z500" s="329">
        <f t="shared" si="684"/>
        <v>0</v>
      </c>
      <c r="AA500" s="329">
        <f t="shared" si="685"/>
        <v>0</v>
      </c>
      <c r="AB500" s="170">
        <f t="shared" si="622"/>
        <v>0</v>
      </c>
      <c r="AC500" s="208">
        <f t="shared" si="624"/>
        <v>0</v>
      </c>
      <c r="AD500" s="328">
        <v>1</v>
      </c>
      <c r="AE500" s="328">
        <f t="shared" si="686"/>
        <v>0</v>
      </c>
      <c r="AF500" s="329">
        <f t="shared" si="687"/>
        <v>0</v>
      </c>
      <c r="AG500" s="329">
        <f t="shared" si="688"/>
        <v>0</v>
      </c>
      <c r="AH500" s="329">
        <f t="shared" si="689"/>
        <v>0</v>
      </c>
      <c r="AI500" s="329">
        <f t="shared" si="690"/>
        <v>0</v>
      </c>
      <c r="AJ500" s="329">
        <f t="shared" si="691"/>
        <v>0</v>
      </c>
      <c r="AK500" s="329">
        <f t="shared" si="692"/>
        <v>0</v>
      </c>
      <c r="AL500" s="170">
        <f t="shared" si="625"/>
        <v>0</v>
      </c>
      <c r="AM500" s="208">
        <f t="shared" si="626"/>
        <v>0</v>
      </c>
      <c r="AN500" s="328">
        <v>1</v>
      </c>
      <c r="AO500" s="328">
        <f t="shared" si="693"/>
        <v>0</v>
      </c>
      <c r="AP500" s="329">
        <f t="shared" si="694"/>
        <v>0</v>
      </c>
      <c r="AQ500" s="329">
        <f t="shared" si="695"/>
        <v>0</v>
      </c>
      <c r="AR500" s="329">
        <f t="shared" si="696"/>
        <v>0</v>
      </c>
      <c r="AS500" s="329">
        <f t="shared" si="697"/>
        <v>0</v>
      </c>
      <c r="AT500" s="329">
        <f t="shared" si="698"/>
        <v>0</v>
      </c>
      <c r="AU500" s="329">
        <f t="shared" si="699"/>
        <v>0</v>
      </c>
      <c r="AV500" s="170">
        <f t="shared" si="627"/>
        <v>0</v>
      </c>
      <c r="AW500" s="208">
        <f t="shared" si="628"/>
        <v>0</v>
      </c>
      <c r="AX500" s="328">
        <v>1</v>
      </c>
      <c r="AY500" s="328">
        <f t="shared" si="700"/>
        <v>0</v>
      </c>
      <c r="AZ500" s="329">
        <f t="shared" si="701"/>
        <v>0</v>
      </c>
      <c r="BA500" s="329">
        <f t="shared" si="702"/>
        <v>0</v>
      </c>
      <c r="BB500" s="329">
        <f t="shared" si="703"/>
        <v>0</v>
      </c>
      <c r="BC500" s="329">
        <f t="shared" si="704"/>
        <v>0</v>
      </c>
      <c r="BD500" s="329">
        <f t="shared" si="705"/>
        <v>0</v>
      </c>
      <c r="BE500" s="329">
        <f t="shared" si="706"/>
        <v>0</v>
      </c>
      <c r="BF500" s="170">
        <f t="shared" si="629"/>
        <v>0</v>
      </c>
      <c r="BG500" s="208">
        <f t="shared" si="630"/>
        <v>0</v>
      </c>
      <c r="BH500" s="328">
        <v>1</v>
      </c>
      <c r="BI500" s="328">
        <f t="shared" si="631"/>
        <v>0</v>
      </c>
      <c r="BJ500" s="329">
        <f t="shared" si="632"/>
        <v>0</v>
      </c>
      <c r="BK500" s="329">
        <f t="shared" si="633"/>
        <v>0</v>
      </c>
      <c r="BL500" s="329">
        <f t="shared" si="634"/>
        <v>0</v>
      </c>
      <c r="BM500" s="329">
        <f t="shared" si="635"/>
        <v>0</v>
      </c>
      <c r="BN500" s="329">
        <f t="shared" si="636"/>
        <v>0</v>
      </c>
      <c r="BO500" s="329">
        <f t="shared" si="637"/>
        <v>0</v>
      </c>
      <c r="BP500" s="170">
        <f t="shared" si="638"/>
        <v>0</v>
      </c>
      <c r="BQ500" s="208">
        <f t="shared" si="639"/>
        <v>0</v>
      </c>
      <c r="BR500" s="328">
        <v>1</v>
      </c>
      <c r="BS500" s="328">
        <f t="shared" si="707"/>
        <v>0</v>
      </c>
      <c r="BT500" s="329">
        <f t="shared" si="708"/>
        <v>0</v>
      </c>
      <c r="BU500" s="329">
        <f t="shared" si="709"/>
        <v>0</v>
      </c>
      <c r="BV500" s="329">
        <f t="shared" si="710"/>
        <v>0</v>
      </c>
      <c r="BW500" s="329">
        <f t="shared" si="711"/>
        <v>0</v>
      </c>
      <c r="BX500" s="329">
        <f t="shared" si="712"/>
        <v>0</v>
      </c>
      <c r="BY500" s="329">
        <f t="shared" si="713"/>
        <v>0</v>
      </c>
      <c r="BZ500" s="170">
        <f t="shared" si="640"/>
        <v>0</v>
      </c>
      <c r="CA500" s="208">
        <f t="shared" si="641"/>
        <v>0</v>
      </c>
      <c r="CB500" s="328">
        <v>1</v>
      </c>
      <c r="CC500" s="328">
        <f t="shared" si="714"/>
        <v>0</v>
      </c>
      <c r="CD500" s="329">
        <f t="shared" si="715"/>
        <v>0</v>
      </c>
      <c r="CE500" s="329">
        <f t="shared" si="716"/>
        <v>0</v>
      </c>
      <c r="CF500" s="329">
        <f t="shared" si="717"/>
        <v>0</v>
      </c>
      <c r="CG500" s="329">
        <f t="shared" si="718"/>
        <v>0</v>
      </c>
      <c r="CH500" s="329">
        <f t="shared" si="719"/>
        <v>0</v>
      </c>
      <c r="CI500" s="329">
        <f t="shared" si="720"/>
        <v>0</v>
      </c>
      <c r="CJ500" s="170">
        <f t="shared" si="642"/>
        <v>0</v>
      </c>
      <c r="CK500" s="208">
        <f t="shared" si="643"/>
        <v>0</v>
      </c>
      <c r="CL500" s="328">
        <v>1</v>
      </c>
      <c r="CM500" s="328">
        <f t="shared" si="721"/>
        <v>0</v>
      </c>
      <c r="CN500" s="329">
        <f t="shared" si="722"/>
        <v>0</v>
      </c>
      <c r="CO500" s="329">
        <f t="shared" si="723"/>
        <v>0</v>
      </c>
      <c r="CP500" s="329">
        <f t="shared" si="724"/>
        <v>0</v>
      </c>
      <c r="CQ500" s="329">
        <f t="shared" si="725"/>
        <v>0</v>
      </c>
      <c r="CR500" s="329">
        <f t="shared" si="726"/>
        <v>0</v>
      </c>
      <c r="CS500" s="329">
        <f t="shared" si="727"/>
        <v>0</v>
      </c>
      <c r="CT500" s="170">
        <f t="shared" si="644"/>
        <v>0</v>
      </c>
      <c r="CU500" s="208">
        <f t="shared" si="645"/>
        <v>0</v>
      </c>
      <c r="CV500" s="328">
        <v>1</v>
      </c>
      <c r="CW500" s="328">
        <f t="shared" si="728"/>
        <v>0</v>
      </c>
      <c r="CX500" s="329">
        <f t="shared" si="729"/>
        <v>0</v>
      </c>
      <c r="CY500" s="329">
        <f t="shared" si="730"/>
        <v>0</v>
      </c>
      <c r="CZ500" s="329">
        <f t="shared" si="731"/>
        <v>0</v>
      </c>
      <c r="DA500" s="329">
        <f t="shared" si="732"/>
        <v>0</v>
      </c>
      <c r="DB500" s="329">
        <f t="shared" si="733"/>
        <v>0</v>
      </c>
      <c r="DC500" s="329">
        <f t="shared" si="734"/>
        <v>0</v>
      </c>
      <c r="DD500" s="170">
        <f t="shared" si="646"/>
        <v>0</v>
      </c>
      <c r="DE500" s="208">
        <f t="shared" si="647"/>
        <v>0</v>
      </c>
      <c r="DF500" s="328">
        <v>1</v>
      </c>
      <c r="DG500" s="328">
        <f t="shared" si="735"/>
        <v>0</v>
      </c>
      <c r="DH500" s="329">
        <f t="shared" si="736"/>
        <v>0</v>
      </c>
      <c r="DI500" s="329">
        <f t="shared" si="737"/>
        <v>0</v>
      </c>
      <c r="DJ500" s="329">
        <f t="shared" si="738"/>
        <v>0</v>
      </c>
      <c r="DK500" s="329">
        <f t="shared" si="739"/>
        <v>0</v>
      </c>
      <c r="DL500" s="329">
        <f t="shared" si="740"/>
        <v>0</v>
      </c>
      <c r="DM500" s="329">
        <f t="shared" si="741"/>
        <v>0</v>
      </c>
      <c r="DN500" s="170">
        <f t="shared" si="648"/>
        <v>0</v>
      </c>
      <c r="DO500" s="208">
        <f t="shared" si="649"/>
        <v>0</v>
      </c>
      <c r="DP500" s="328">
        <v>1</v>
      </c>
      <c r="DQ500" s="328">
        <f t="shared" si="742"/>
        <v>0</v>
      </c>
      <c r="DR500" s="329">
        <f t="shared" si="743"/>
        <v>0</v>
      </c>
      <c r="DS500" s="329">
        <f t="shared" si="744"/>
        <v>0</v>
      </c>
      <c r="DT500" s="329">
        <f t="shared" si="745"/>
        <v>0</v>
      </c>
      <c r="DU500" s="329">
        <f t="shared" si="746"/>
        <v>0</v>
      </c>
      <c r="DV500" s="329">
        <f t="shared" si="747"/>
        <v>0</v>
      </c>
      <c r="DW500" s="329">
        <f t="shared" si="748"/>
        <v>0</v>
      </c>
      <c r="DX500" s="170">
        <f t="shared" si="650"/>
        <v>0</v>
      </c>
      <c r="DY500" s="208">
        <f t="shared" si="651"/>
        <v>0</v>
      </c>
      <c r="DZ500" s="328">
        <v>1</v>
      </c>
      <c r="EA500" s="328">
        <f t="shared" si="749"/>
        <v>0</v>
      </c>
      <c r="EB500" s="329">
        <f t="shared" si="750"/>
        <v>0</v>
      </c>
      <c r="EC500" s="329">
        <f t="shared" si="751"/>
        <v>0</v>
      </c>
      <c r="ED500" s="329">
        <f t="shared" si="752"/>
        <v>0</v>
      </c>
      <c r="EE500" s="329">
        <f t="shared" si="753"/>
        <v>0</v>
      </c>
      <c r="EF500" s="329">
        <f t="shared" si="754"/>
        <v>0</v>
      </c>
      <c r="EG500" s="329">
        <f t="shared" si="755"/>
        <v>0</v>
      </c>
      <c r="EH500" s="170">
        <f t="shared" si="652"/>
        <v>0</v>
      </c>
      <c r="EI500" s="208">
        <f t="shared" si="653"/>
        <v>0</v>
      </c>
      <c r="EJ500" s="328">
        <v>1</v>
      </c>
      <c r="EK500" s="328">
        <f t="shared" si="756"/>
        <v>0</v>
      </c>
      <c r="EL500" s="329">
        <f t="shared" si="757"/>
        <v>0</v>
      </c>
      <c r="EM500" s="329">
        <f t="shared" si="758"/>
        <v>0</v>
      </c>
      <c r="EN500" s="329">
        <f t="shared" si="759"/>
        <v>0</v>
      </c>
      <c r="EO500" s="329">
        <f t="shared" si="760"/>
        <v>0</v>
      </c>
      <c r="EP500" s="329">
        <f t="shared" si="761"/>
        <v>0</v>
      </c>
      <c r="EQ500" s="329">
        <f t="shared" si="762"/>
        <v>0</v>
      </c>
      <c r="ER500" s="170">
        <f t="shared" si="654"/>
        <v>0</v>
      </c>
      <c r="ES500" s="208">
        <f t="shared" si="655"/>
        <v>0</v>
      </c>
      <c r="ET500" s="328">
        <v>1</v>
      </c>
      <c r="EU500" s="328">
        <f t="shared" si="763"/>
        <v>0</v>
      </c>
      <c r="EV500" s="329">
        <f t="shared" si="764"/>
        <v>0</v>
      </c>
      <c r="EW500" s="329">
        <f t="shared" si="765"/>
        <v>0</v>
      </c>
      <c r="EX500" s="329">
        <f t="shared" si="766"/>
        <v>0</v>
      </c>
      <c r="EY500" s="329">
        <f t="shared" si="767"/>
        <v>0</v>
      </c>
      <c r="EZ500" s="329">
        <f t="shared" si="768"/>
        <v>0</v>
      </c>
      <c r="FA500" s="329">
        <f t="shared" si="769"/>
        <v>0</v>
      </c>
      <c r="FB500" s="170">
        <f t="shared" si="656"/>
        <v>0</v>
      </c>
      <c r="FC500" s="208">
        <f t="shared" si="657"/>
        <v>0</v>
      </c>
      <c r="FD500" s="328">
        <v>1</v>
      </c>
      <c r="FE500" s="328">
        <f t="shared" si="770"/>
        <v>0</v>
      </c>
      <c r="FF500" s="329">
        <f t="shared" si="771"/>
        <v>0</v>
      </c>
      <c r="FG500" s="329">
        <f t="shared" si="772"/>
        <v>0</v>
      </c>
      <c r="FH500" s="329">
        <f t="shared" si="773"/>
        <v>0</v>
      </c>
      <c r="FI500" s="329">
        <f t="shared" si="774"/>
        <v>0</v>
      </c>
      <c r="FJ500" s="329">
        <f t="shared" si="775"/>
        <v>0</v>
      </c>
      <c r="FK500" s="329">
        <f t="shared" si="776"/>
        <v>0</v>
      </c>
      <c r="FL500" s="170">
        <f t="shared" si="658"/>
        <v>0</v>
      </c>
      <c r="FM500" s="208">
        <f t="shared" si="659"/>
        <v>0</v>
      </c>
      <c r="FN500" s="328">
        <v>1</v>
      </c>
      <c r="FO500" s="328">
        <f t="shared" si="804"/>
        <v>0</v>
      </c>
      <c r="FP500" s="329">
        <f t="shared" si="805"/>
        <v>0</v>
      </c>
      <c r="FQ500" s="329">
        <f t="shared" si="806"/>
        <v>0</v>
      </c>
      <c r="FR500" s="329">
        <f t="shared" si="807"/>
        <v>0</v>
      </c>
      <c r="FS500" s="329">
        <f t="shared" si="808"/>
        <v>0</v>
      </c>
      <c r="FT500" s="329">
        <f t="shared" si="809"/>
        <v>0</v>
      </c>
      <c r="FU500" s="329">
        <f t="shared" si="810"/>
        <v>0</v>
      </c>
      <c r="FV500" s="170">
        <f t="shared" si="660"/>
        <v>0</v>
      </c>
      <c r="FW500" s="208">
        <f t="shared" si="661"/>
        <v>0</v>
      </c>
      <c r="FX500" s="328">
        <v>1</v>
      </c>
      <c r="FY500" s="328">
        <f t="shared" si="811"/>
        <v>0</v>
      </c>
      <c r="FZ500" s="329">
        <f t="shared" si="812"/>
        <v>0</v>
      </c>
      <c r="GA500" s="329">
        <f t="shared" si="813"/>
        <v>0</v>
      </c>
      <c r="GB500" s="329">
        <f t="shared" si="814"/>
        <v>0</v>
      </c>
      <c r="GC500" s="329">
        <f t="shared" si="815"/>
        <v>0</v>
      </c>
      <c r="GD500" s="329">
        <f t="shared" si="816"/>
        <v>0</v>
      </c>
      <c r="GE500" s="329">
        <f t="shared" si="817"/>
        <v>0</v>
      </c>
      <c r="GF500" s="170">
        <f t="shared" si="662"/>
        <v>0</v>
      </c>
      <c r="GG500" s="208">
        <f t="shared" si="663"/>
        <v>0</v>
      </c>
      <c r="GH500" s="328">
        <v>1</v>
      </c>
      <c r="GI500" s="328">
        <f t="shared" si="818"/>
        <v>0</v>
      </c>
      <c r="GJ500" s="329">
        <f t="shared" si="819"/>
        <v>0</v>
      </c>
      <c r="GK500" s="329">
        <f t="shared" si="820"/>
        <v>0</v>
      </c>
      <c r="GL500" s="329">
        <f t="shared" si="821"/>
        <v>0</v>
      </c>
      <c r="GM500" s="329">
        <f t="shared" si="822"/>
        <v>0</v>
      </c>
      <c r="GN500" s="329">
        <f t="shared" si="823"/>
        <v>0</v>
      </c>
      <c r="GO500" s="329">
        <f t="shared" si="824"/>
        <v>0</v>
      </c>
      <c r="GP500" s="170">
        <f t="shared" si="664"/>
        <v>0</v>
      </c>
      <c r="GQ500" s="208">
        <f t="shared" si="665"/>
        <v>0</v>
      </c>
      <c r="GR500" s="328">
        <v>1</v>
      </c>
      <c r="GS500" s="328">
        <f t="shared" si="825"/>
        <v>0</v>
      </c>
      <c r="GT500" s="329">
        <f t="shared" si="826"/>
        <v>0</v>
      </c>
      <c r="GU500" s="329">
        <f t="shared" si="827"/>
        <v>0</v>
      </c>
      <c r="GV500" s="329">
        <f t="shared" si="828"/>
        <v>0</v>
      </c>
      <c r="GW500" s="329">
        <f t="shared" si="829"/>
        <v>0</v>
      </c>
      <c r="GX500" s="329">
        <f t="shared" si="830"/>
        <v>0</v>
      </c>
      <c r="GY500" s="329">
        <f t="shared" si="831"/>
        <v>0</v>
      </c>
      <c r="GZ500" s="170">
        <f t="shared" si="666"/>
        <v>0</v>
      </c>
      <c r="HA500" s="208">
        <f t="shared" si="667"/>
        <v>0</v>
      </c>
      <c r="HB500" s="328">
        <v>1</v>
      </c>
      <c r="HC500" s="328">
        <f t="shared" si="668"/>
        <v>0</v>
      </c>
      <c r="HD500" s="329">
        <f t="shared" si="777"/>
        <v>0</v>
      </c>
      <c r="HE500" s="329">
        <f t="shared" si="778"/>
        <v>0</v>
      </c>
      <c r="HF500" s="329">
        <f t="shared" si="779"/>
        <v>0</v>
      </c>
      <c r="HG500" s="329">
        <f t="shared" si="780"/>
        <v>0</v>
      </c>
      <c r="HH500" s="329">
        <f t="shared" si="781"/>
        <v>0</v>
      </c>
      <c r="HI500" s="329">
        <f t="shared" si="782"/>
        <v>0</v>
      </c>
      <c r="HJ500" s="170">
        <f t="shared" si="669"/>
        <v>0</v>
      </c>
      <c r="HK500" s="208">
        <f t="shared" si="670"/>
        <v>0</v>
      </c>
      <c r="HL500" s="328">
        <v>1</v>
      </c>
      <c r="HM500" s="328">
        <f t="shared" si="671"/>
        <v>0</v>
      </c>
      <c r="HN500" s="329">
        <f t="shared" si="783"/>
        <v>0</v>
      </c>
      <c r="HO500" s="329">
        <f t="shared" si="784"/>
        <v>0</v>
      </c>
      <c r="HP500" s="329">
        <f t="shared" si="785"/>
        <v>0</v>
      </c>
      <c r="HQ500" s="329">
        <f t="shared" si="786"/>
        <v>0</v>
      </c>
      <c r="HR500" s="329">
        <f t="shared" si="787"/>
        <v>0</v>
      </c>
      <c r="HS500" s="329">
        <f t="shared" si="788"/>
        <v>0</v>
      </c>
      <c r="HT500" s="170">
        <f t="shared" si="672"/>
        <v>0</v>
      </c>
      <c r="HU500" s="208">
        <f t="shared" si="673"/>
        <v>0</v>
      </c>
      <c r="HV500" s="328">
        <v>1</v>
      </c>
      <c r="HW500" s="328">
        <f t="shared" si="789"/>
        <v>0</v>
      </c>
      <c r="HX500" s="329">
        <f t="shared" si="790"/>
        <v>0</v>
      </c>
      <c r="HY500" s="329">
        <f t="shared" si="791"/>
        <v>0</v>
      </c>
      <c r="HZ500" s="329">
        <f t="shared" si="792"/>
        <v>0</v>
      </c>
      <c r="IA500" s="329">
        <f t="shared" si="793"/>
        <v>0</v>
      </c>
      <c r="IB500" s="329">
        <f t="shared" si="794"/>
        <v>0</v>
      </c>
      <c r="IC500" s="329">
        <f t="shared" si="795"/>
        <v>0</v>
      </c>
      <c r="ID500" s="170">
        <f t="shared" si="674"/>
        <v>0</v>
      </c>
      <c r="IE500" s="208">
        <f t="shared" si="675"/>
        <v>0</v>
      </c>
      <c r="IF500" s="328">
        <v>1</v>
      </c>
      <c r="IG500" s="328">
        <f t="shared" si="796"/>
        <v>0</v>
      </c>
      <c r="IH500" s="329">
        <f t="shared" si="797"/>
        <v>0</v>
      </c>
      <c r="II500" s="329">
        <f t="shared" si="798"/>
        <v>0</v>
      </c>
      <c r="IJ500" s="329">
        <f t="shared" si="799"/>
        <v>0</v>
      </c>
      <c r="IK500" s="329">
        <f t="shared" si="800"/>
        <v>0</v>
      </c>
      <c r="IL500" s="329">
        <f t="shared" si="801"/>
        <v>0</v>
      </c>
      <c r="IM500" s="329">
        <f t="shared" si="802"/>
        <v>0</v>
      </c>
      <c r="IN500" s="170">
        <f t="shared" si="676"/>
        <v>0</v>
      </c>
    </row>
    <row r="501" spans="1:248">
      <c r="A501" s="354">
        <f t="shared" si="617"/>
        <v>17</v>
      </c>
      <c r="B501" s="356">
        <f t="shared" si="618"/>
        <v>4.3478260869565209E-2</v>
      </c>
      <c r="C501" s="355">
        <f t="shared" si="618"/>
        <v>0.1</v>
      </c>
      <c r="D501" s="357">
        <f t="shared" ref="D501:I501" si="839">EU480*$C501</f>
        <v>0</v>
      </c>
      <c r="E501" s="357">
        <f t="shared" si="839"/>
        <v>0</v>
      </c>
      <c r="F501" s="357">
        <f t="shared" si="839"/>
        <v>0</v>
      </c>
      <c r="G501" s="357">
        <f t="shared" si="839"/>
        <v>0</v>
      </c>
      <c r="H501" s="357">
        <f t="shared" si="839"/>
        <v>0</v>
      </c>
      <c r="I501" s="357">
        <f t="shared" si="839"/>
        <v>-7.2362440014623067E-2</v>
      </c>
      <c r="J501" s="456"/>
      <c r="K501" s="318"/>
      <c r="L501" s="318"/>
      <c r="M501" s="318"/>
      <c r="N501" s="318"/>
      <c r="O501" s="318"/>
      <c r="P501" s="318"/>
      <c r="Q501" s="318"/>
      <c r="R501" s="318"/>
      <c r="S501" s="208">
        <f t="shared" si="678"/>
        <v>0</v>
      </c>
      <c r="T501" s="328">
        <v>1.1000000000000001</v>
      </c>
      <c r="U501" s="328">
        <f t="shared" si="679"/>
        <v>0</v>
      </c>
      <c r="V501" s="329">
        <f t="shared" si="680"/>
        <v>0</v>
      </c>
      <c r="W501" s="329">
        <f t="shared" si="681"/>
        <v>0</v>
      </c>
      <c r="X501" s="329">
        <f t="shared" si="682"/>
        <v>0</v>
      </c>
      <c r="Y501" s="329">
        <f t="shared" si="683"/>
        <v>0</v>
      </c>
      <c r="Z501" s="329">
        <f t="shared" si="684"/>
        <v>0</v>
      </c>
      <c r="AA501" s="329">
        <f t="shared" si="685"/>
        <v>0</v>
      </c>
      <c r="AB501" s="170">
        <f t="shared" si="622"/>
        <v>0</v>
      </c>
      <c r="AC501" s="208">
        <f t="shared" si="624"/>
        <v>0</v>
      </c>
      <c r="AD501" s="328">
        <v>1.1000000000000001</v>
      </c>
      <c r="AE501" s="328">
        <f t="shared" si="686"/>
        <v>0</v>
      </c>
      <c r="AF501" s="329">
        <f t="shared" si="687"/>
        <v>0</v>
      </c>
      <c r="AG501" s="329">
        <f t="shared" si="688"/>
        <v>0</v>
      </c>
      <c r="AH501" s="329">
        <f t="shared" si="689"/>
        <v>0</v>
      </c>
      <c r="AI501" s="329">
        <f t="shared" si="690"/>
        <v>0</v>
      </c>
      <c r="AJ501" s="329">
        <f t="shared" si="691"/>
        <v>0</v>
      </c>
      <c r="AK501" s="329">
        <f t="shared" si="692"/>
        <v>0</v>
      </c>
      <c r="AL501" s="170">
        <f t="shared" si="625"/>
        <v>0</v>
      </c>
      <c r="AM501" s="208">
        <f t="shared" si="626"/>
        <v>0</v>
      </c>
      <c r="AN501" s="328">
        <v>1.1000000000000001</v>
      </c>
      <c r="AO501" s="328">
        <f t="shared" si="693"/>
        <v>0</v>
      </c>
      <c r="AP501" s="329">
        <f t="shared" si="694"/>
        <v>0</v>
      </c>
      <c r="AQ501" s="329">
        <f t="shared" si="695"/>
        <v>0</v>
      </c>
      <c r="AR501" s="329">
        <f t="shared" si="696"/>
        <v>0</v>
      </c>
      <c r="AS501" s="329">
        <f t="shared" si="697"/>
        <v>0</v>
      </c>
      <c r="AT501" s="329">
        <f t="shared" si="698"/>
        <v>0</v>
      </c>
      <c r="AU501" s="329">
        <f t="shared" si="699"/>
        <v>0</v>
      </c>
      <c r="AV501" s="170">
        <f t="shared" si="627"/>
        <v>0</v>
      </c>
      <c r="AW501" s="208">
        <f t="shared" si="628"/>
        <v>0</v>
      </c>
      <c r="AX501" s="328">
        <v>1.1000000000000001</v>
      </c>
      <c r="AY501" s="328">
        <f t="shared" si="700"/>
        <v>0</v>
      </c>
      <c r="AZ501" s="329">
        <f t="shared" si="701"/>
        <v>0</v>
      </c>
      <c r="BA501" s="329">
        <f t="shared" si="702"/>
        <v>0</v>
      </c>
      <c r="BB501" s="329">
        <f t="shared" si="703"/>
        <v>0</v>
      </c>
      <c r="BC501" s="329">
        <f t="shared" si="704"/>
        <v>0</v>
      </c>
      <c r="BD501" s="329">
        <f t="shared" si="705"/>
        <v>0</v>
      </c>
      <c r="BE501" s="329">
        <f t="shared" si="706"/>
        <v>0</v>
      </c>
      <c r="BF501" s="170">
        <f t="shared" si="629"/>
        <v>0</v>
      </c>
      <c r="BG501" s="208">
        <f t="shared" si="630"/>
        <v>0</v>
      </c>
      <c r="BH501" s="328">
        <v>1.1000000000000001</v>
      </c>
      <c r="BI501" s="328">
        <f t="shared" si="631"/>
        <v>0</v>
      </c>
      <c r="BJ501" s="329">
        <f t="shared" si="632"/>
        <v>0</v>
      </c>
      <c r="BK501" s="329">
        <f t="shared" si="633"/>
        <v>0</v>
      </c>
      <c r="BL501" s="329">
        <f t="shared" si="634"/>
        <v>0</v>
      </c>
      <c r="BM501" s="329">
        <f t="shared" si="635"/>
        <v>0</v>
      </c>
      <c r="BN501" s="329">
        <f t="shared" si="636"/>
        <v>0</v>
      </c>
      <c r="BO501" s="329">
        <f t="shared" si="637"/>
        <v>0</v>
      </c>
      <c r="BP501" s="170">
        <f t="shared" si="638"/>
        <v>0</v>
      </c>
      <c r="BQ501" s="208">
        <f t="shared" si="639"/>
        <v>0</v>
      </c>
      <c r="BR501" s="328">
        <v>1.1000000000000001</v>
      </c>
      <c r="BS501" s="328">
        <f t="shared" si="707"/>
        <v>0</v>
      </c>
      <c r="BT501" s="329">
        <f t="shared" si="708"/>
        <v>0</v>
      </c>
      <c r="BU501" s="329">
        <f t="shared" si="709"/>
        <v>0</v>
      </c>
      <c r="BV501" s="329">
        <f t="shared" si="710"/>
        <v>0</v>
      </c>
      <c r="BW501" s="329">
        <f t="shared" si="711"/>
        <v>0</v>
      </c>
      <c r="BX501" s="329">
        <f t="shared" si="712"/>
        <v>0</v>
      </c>
      <c r="BY501" s="329">
        <f t="shared" si="713"/>
        <v>0</v>
      </c>
      <c r="BZ501" s="170">
        <f t="shared" si="640"/>
        <v>0</v>
      </c>
      <c r="CA501" s="208">
        <f t="shared" si="641"/>
        <v>0</v>
      </c>
      <c r="CB501" s="328">
        <v>1.1000000000000001</v>
      </c>
      <c r="CC501" s="328">
        <f t="shared" si="714"/>
        <v>0</v>
      </c>
      <c r="CD501" s="329">
        <f t="shared" si="715"/>
        <v>0</v>
      </c>
      <c r="CE501" s="329">
        <f t="shared" si="716"/>
        <v>0</v>
      </c>
      <c r="CF501" s="329">
        <f t="shared" si="717"/>
        <v>0</v>
      </c>
      <c r="CG501" s="329">
        <f t="shared" si="718"/>
        <v>0</v>
      </c>
      <c r="CH501" s="329">
        <f t="shared" si="719"/>
        <v>0</v>
      </c>
      <c r="CI501" s="329">
        <f t="shared" si="720"/>
        <v>0</v>
      </c>
      <c r="CJ501" s="170">
        <f t="shared" si="642"/>
        <v>0</v>
      </c>
      <c r="CK501" s="208">
        <f t="shared" si="643"/>
        <v>0</v>
      </c>
      <c r="CL501" s="328">
        <v>1.1000000000000001</v>
      </c>
      <c r="CM501" s="328">
        <f t="shared" si="721"/>
        <v>0</v>
      </c>
      <c r="CN501" s="329">
        <f t="shared" si="722"/>
        <v>0</v>
      </c>
      <c r="CO501" s="329">
        <f t="shared" si="723"/>
        <v>0</v>
      </c>
      <c r="CP501" s="329">
        <f t="shared" si="724"/>
        <v>0</v>
      </c>
      <c r="CQ501" s="329">
        <f t="shared" si="725"/>
        <v>0</v>
      </c>
      <c r="CR501" s="329">
        <f t="shared" si="726"/>
        <v>0</v>
      </c>
      <c r="CS501" s="329">
        <f t="shared" si="727"/>
        <v>0</v>
      </c>
      <c r="CT501" s="170">
        <f t="shared" si="644"/>
        <v>0</v>
      </c>
      <c r="CU501" s="208">
        <f t="shared" si="645"/>
        <v>0</v>
      </c>
      <c r="CV501" s="328">
        <v>1.1000000000000001</v>
      </c>
      <c r="CW501" s="328">
        <f t="shared" si="728"/>
        <v>0</v>
      </c>
      <c r="CX501" s="329">
        <f t="shared" si="729"/>
        <v>0</v>
      </c>
      <c r="CY501" s="329">
        <f t="shared" si="730"/>
        <v>0</v>
      </c>
      <c r="CZ501" s="329">
        <f t="shared" si="731"/>
        <v>0</v>
      </c>
      <c r="DA501" s="329">
        <f t="shared" si="732"/>
        <v>0</v>
      </c>
      <c r="DB501" s="329">
        <f t="shared" si="733"/>
        <v>0</v>
      </c>
      <c r="DC501" s="329">
        <f t="shared" si="734"/>
        <v>0</v>
      </c>
      <c r="DD501" s="170">
        <f t="shared" si="646"/>
        <v>0</v>
      </c>
      <c r="DE501" s="208">
        <f t="shared" si="647"/>
        <v>0</v>
      </c>
      <c r="DF501" s="328">
        <v>1.1000000000000001</v>
      </c>
      <c r="DG501" s="328">
        <f t="shared" si="735"/>
        <v>0</v>
      </c>
      <c r="DH501" s="329">
        <f t="shared" si="736"/>
        <v>0</v>
      </c>
      <c r="DI501" s="329">
        <f t="shared" si="737"/>
        <v>0</v>
      </c>
      <c r="DJ501" s="329">
        <f t="shared" si="738"/>
        <v>0</v>
      </c>
      <c r="DK501" s="329">
        <f t="shared" si="739"/>
        <v>0</v>
      </c>
      <c r="DL501" s="329">
        <f t="shared" si="740"/>
        <v>0</v>
      </c>
      <c r="DM501" s="329">
        <f t="shared" si="741"/>
        <v>0</v>
      </c>
      <c r="DN501" s="170">
        <f t="shared" si="648"/>
        <v>0</v>
      </c>
      <c r="DO501" s="208">
        <f t="shared" si="649"/>
        <v>0</v>
      </c>
      <c r="DP501" s="328">
        <v>1.1000000000000001</v>
      </c>
      <c r="DQ501" s="328">
        <f t="shared" si="742"/>
        <v>0</v>
      </c>
      <c r="DR501" s="329">
        <f t="shared" si="743"/>
        <v>0</v>
      </c>
      <c r="DS501" s="329">
        <f t="shared" si="744"/>
        <v>0</v>
      </c>
      <c r="DT501" s="329">
        <f t="shared" si="745"/>
        <v>0</v>
      </c>
      <c r="DU501" s="329">
        <f t="shared" si="746"/>
        <v>0</v>
      </c>
      <c r="DV501" s="329">
        <f t="shared" si="747"/>
        <v>0</v>
      </c>
      <c r="DW501" s="329">
        <f t="shared" si="748"/>
        <v>0</v>
      </c>
      <c r="DX501" s="170">
        <f t="shared" si="650"/>
        <v>0</v>
      </c>
      <c r="DY501" s="208">
        <f t="shared" si="651"/>
        <v>0</v>
      </c>
      <c r="DZ501" s="328">
        <v>1.1000000000000001</v>
      </c>
      <c r="EA501" s="328">
        <f t="shared" si="749"/>
        <v>0</v>
      </c>
      <c r="EB501" s="329">
        <f t="shared" si="750"/>
        <v>0</v>
      </c>
      <c r="EC501" s="329">
        <f t="shared" si="751"/>
        <v>0</v>
      </c>
      <c r="ED501" s="329">
        <f t="shared" si="752"/>
        <v>0</v>
      </c>
      <c r="EE501" s="329">
        <f t="shared" si="753"/>
        <v>0</v>
      </c>
      <c r="EF501" s="329">
        <f t="shared" si="754"/>
        <v>0</v>
      </c>
      <c r="EG501" s="329">
        <f t="shared" si="755"/>
        <v>0</v>
      </c>
      <c r="EH501" s="170">
        <f t="shared" si="652"/>
        <v>0</v>
      </c>
      <c r="EI501" s="208">
        <f t="shared" si="653"/>
        <v>0</v>
      </c>
      <c r="EJ501" s="328">
        <v>1.1000000000000001</v>
      </c>
      <c r="EK501" s="328">
        <f t="shared" si="756"/>
        <v>0</v>
      </c>
      <c r="EL501" s="329">
        <f t="shared" si="757"/>
        <v>0</v>
      </c>
      <c r="EM501" s="329">
        <f t="shared" si="758"/>
        <v>0</v>
      </c>
      <c r="EN501" s="329">
        <f t="shared" si="759"/>
        <v>0</v>
      </c>
      <c r="EO501" s="329">
        <f t="shared" si="760"/>
        <v>0</v>
      </c>
      <c r="EP501" s="329">
        <f t="shared" si="761"/>
        <v>0</v>
      </c>
      <c r="EQ501" s="329">
        <f t="shared" si="762"/>
        <v>0</v>
      </c>
      <c r="ER501" s="170">
        <f t="shared" si="654"/>
        <v>0</v>
      </c>
      <c r="ES501" s="208">
        <f t="shared" si="655"/>
        <v>0</v>
      </c>
      <c r="ET501" s="328">
        <v>1.1000000000000001</v>
      </c>
      <c r="EU501" s="328">
        <f t="shared" si="763"/>
        <v>0</v>
      </c>
      <c r="EV501" s="329">
        <f t="shared" si="764"/>
        <v>0</v>
      </c>
      <c r="EW501" s="329">
        <f t="shared" si="765"/>
        <v>0</v>
      </c>
      <c r="EX501" s="329">
        <f t="shared" si="766"/>
        <v>0</v>
      </c>
      <c r="EY501" s="329">
        <f t="shared" si="767"/>
        <v>0</v>
      </c>
      <c r="EZ501" s="329">
        <f t="shared" si="768"/>
        <v>0</v>
      </c>
      <c r="FA501" s="329">
        <f t="shared" si="769"/>
        <v>0</v>
      </c>
      <c r="FB501" s="170">
        <f t="shared" si="656"/>
        <v>0</v>
      </c>
      <c r="FC501" s="208">
        <f t="shared" si="657"/>
        <v>0</v>
      </c>
      <c r="FD501" s="328">
        <v>1.1000000000000001</v>
      </c>
      <c r="FE501" s="328">
        <f t="shared" si="770"/>
        <v>0</v>
      </c>
      <c r="FF501" s="329">
        <f t="shared" si="771"/>
        <v>0</v>
      </c>
      <c r="FG501" s="329">
        <f t="shared" si="772"/>
        <v>0</v>
      </c>
      <c r="FH501" s="329">
        <f t="shared" si="773"/>
        <v>0</v>
      </c>
      <c r="FI501" s="329">
        <f t="shared" si="774"/>
        <v>0</v>
      </c>
      <c r="FJ501" s="329">
        <f t="shared" si="775"/>
        <v>0</v>
      </c>
      <c r="FK501" s="329">
        <f t="shared" si="776"/>
        <v>0</v>
      </c>
      <c r="FL501" s="170">
        <f t="shared" si="658"/>
        <v>0</v>
      </c>
      <c r="FM501" s="208">
        <f t="shared" si="659"/>
        <v>0</v>
      </c>
      <c r="FN501" s="328">
        <v>1.1000000000000001</v>
      </c>
      <c r="FO501" s="328">
        <f t="shared" si="804"/>
        <v>0</v>
      </c>
      <c r="FP501" s="329">
        <f t="shared" si="805"/>
        <v>0</v>
      </c>
      <c r="FQ501" s="329">
        <f t="shared" si="806"/>
        <v>0</v>
      </c>
      <c r="FR501" s="329">
        <f t="shared" si="807"/>
        <v>0</v>
      </c>
      <c r="FS501" s="329">
        <f t="shared" si="808"/>
        <v>0</v>
      </c>
      <c r="FT501" s="329">
        <f t="shared" si="809"/>
        <v>0</v>
      </c>
      <c r="FU501" s="329">
        <f t="shared" si="810"/>
        <v>0</v>
      </c>
      <c r="FV501" s="170">
        <f t="shared" si="660"/>
        <v>0</v>
      </c>
      <c r="FW501" s="208">
        <f t="shared" si="661"/>
        <v>0</v>
      </c>
      <c r="FX501" s="328">
        <v>1.1000000000000001</v>
      </c>
      <c r="FY501" s="328">
        <f t="shared" si="811"/>
        <v>0</v>
      </c>
      <c r="FZ501" s="329">
        <f t="shared" si="812"/>
        <v>0</v>
      </c>
      <c r="GA501" s="329">
        <f t="shared" si="813"/>
        <v>0</v>
      </c>
      <c r="GB501" s="329">
        <f t="shared" si="814"/>
        <v>0</v>
      </c>
      <c r="GC501" s="329">
        <f t="shared" si="815"/>
        <v>0</v>
      </c>
      <c r="GD501" s="329">
        <f t="shared" si="816"/>
        <v>0</v>
      </c>
      <c r="GE501" s="329">
        <f t="shared" si="817"/>
        <v>0</v>
      </c>
      <c r="GF501" s="170">
        <f t="shared" si="662"/>
        <v>0</v>
      </c>
      <c r="GG501" s="208">
        <f t="shared" si="663"/>
        <v>0</v>
      </c>
      <c r="GH501" s="328">
        <v>1.1000000000000001</v>
      </c>
      <c r="GI501" s="328">
        <f t="shared" si="818"/>
        <v>0</v>
      </c>
      <c r="GJ501" s="329">
        <f t="shared" si="819"/>
        <v>0</v>
      </c>
      <c r="GK501" s="329">
        <f t="shared" si="820"/>
        <v>0</v>
      </c>
      <c r="GL501" s="329">
        <f t="shared" si="821"/>
        <v>0</v>
      </c>
      <c r="GM501" s="329">
        <f t="shared" si="822"/>
        <v>0</v>
      </c>
      <c r="GN501" s="329">
        <f t="shared" si="823"/>
        <v>0</v>
      </c>
      <c r="GO501" s="329">
        <f t="shared" si="824"/>
        <v>0</v>
      </c>
      <c r="GP501" s="170">
        <f t="shared" si="664"/>
        <v>0</v>
      </c>
      <c r="GQ501" s="208">
        <f t="shared" si="665"/>
        <v>0</v>
      </c>
      <c r="GR501" s="328">
        <v>1.1000000000000001</v>
      </c>
      <c r="GS501" s="328">
        <f t="shared" si="825"/>
        <v>0</v>
      </c>
      <c r="GT501" s="329">
        <f t="shared" si="826"/>
        <v>0</v>
      </c>
      <c r="GU501" s="329">
        <f t="shared" si="827"/>
        <v>0</v>
      </c>
      <c r="GV501" s="329">
        <f t="shared" si="828"/>
        <v>0</v>
      </c>
      <c r="GW501" s="329">
        <f t="shared" si="829"/>
        <v>0</v>
      </c>
      <c r="GX501" s="329">
        <f t="shared" si="830"/>
        <v>0</v>
      </c>
      <c r="GY501" s="329">
        <f t="shared" si="831"/>
        <v>0</v>
      </c>
      <c r="GZ501" s="170">
        <f t="shared" si="666"/>
        <v>0</v>
      </c>
      <c r="HA501" s="208">
        <f t="shared" si="667"/>
        <v>0</v>
      </c>
      <c r="HB501" s="328">
        <v>1.1000000000000001</v>
      </c>
      <c r="HC501" s="328">
        <f t="shared" si="668"/>
        <v>0</v>
      </c>
      <c r="HD501" s="329">
        <f t="shared" si="777"/>
        <v>0</v>
      </c>
      <c r="HE501" s="329">
        <f t="shared" si="778"/>
        <v>0</v>
      </c>
      <c r="HF501" s="329">
        <f t="shared" si="779"/>
        <v>0</v>
      </c>
      <c r="HG501" s="329">
        <f t="shared" si="780"/>
        <v>0</v>
      </c>
      <c r="HH501" s="329">
        <f t="shared" si="781"/>
        <v>0</v>
      </c>
      <c r="HI501" s="329">
        <f t="shared" si="782"/>
        <v>0</v>
      </c>
      <c r="HJ501" s="170">
        <f t="shared" si="669"/>
        <v>0</v>
      </c>
      <c r="HK501" s="208">
        <f t="shared" si="670"/>
        <v>0</v>
      </c>
      <c r="HL501" s="328">
        <v>1.1000000000000001</v>
      </c>
      <c r="HM501" s="328">
        <f t="shared" si="671"/>
        <v>0</v>
      </c>
      <c r="HN501" s="329">
        <f t="shared" si="783"/>
        <v>0</v>
      </c>
      <c r="HO501" s="329">
        <f t="shared" si="784"/>
        <v>0</v>
      </c>
      <c r="HP501" s="329">
        <f t="shared" si="785"/>
        <v>0</v>
      </c>
      <c r="HQ501" s="329">
        <f t="shared" si="786"/>
        <v>0</v>
      </c>
      <c r="HR501" s="329">
        <f t="shared" si="787"/>
        <v>0</v>
      </c>
      <c r="HS501" s="329">
        <f t="shared" si="788"/>
        <v>0</v>
      </c>
      <c r="HT501" s="170">
        <f t="shared" si="672"/>
        <v>0</v>
      </c>
      <c r="HU501" s="208">
        <f t="shared" si="673"/>
        <v>0</v>
      </c>
      <c r="HV501" s="328">
        <v>1.1000000000000001</v>
      </c>
      <c r="HW501" s="328">
        <f t="shared" si="789"/>
        <v>0</v>
      </c>
      <c r="HX501" s="329">
        <f t="shared" si="790"/>
        <v>0</v>
      </c>
      <c r="HY501" s="329">
        <f t="shared" si="791"/>
        <v>0</v>
      </c>
      <c r="HZ501" s="329">
        <f t="shared" si="792"/>
        <v>0</v>
      </c>
      <c r="IA501" s="329">
        <f t="shared" si="793"/>
        <v>0</v>
      </c>
      <c r="IB501" s="329">
        <f t="shared" si="794"/>
        <v>0</v>
      </c>
      <c r="IC501" s="329">
        <f t="shared" si="795"/>
        <v>0</v>
      </c>
      <c r="ID501" s="170">
        <f t="shared" si="674"/>
        <v>0</v>
      </c>
      <c r="IE501" s="208">
        <f t="shared" si="675"/>
        <v>0</v>
      </c>
      <c r="IF501" s="328">
        <v>1.1000000000000001</v>
      </c>
      <c r="IG501" s="328">
        <f t="shared" si="796"/>
        <v>0</v>
      </c>
      <c r="IH501" s="329">
        <f t="shared" si="797"/>
        <v>0</v>
      </c>
      <c r="II501" s="329">
        <f t="shared" si="798"/>
        <v>0</v>
      </c>
      <c r="IJ501" s="329">
        <f t="shared" si="799"/>
        <v>0</v>
      </c>
      <c r="IK501" s="329">
        <f t="shared" si="800"/>
        <v>0</v>
      </c>
      <c r="IL501" s="329">
        <f t="shared" si="801"/>
        <v>0</v>
      </c>
      <c r="IM501" s="329">
        <f t="shared" si="802"/>
        <v>0</v>
      </c>
      <c r="IN501" s="170">
        <f t="shared" si="676"/>
        <v>0</v>
      </c>
    </row>
    <row r="502" spans="1:248">
      <c r="A502" s="354">
        <f t="shared" si="617"/>
        <v>18</v>
      </c>
      <c r="B502" s="356">
        <f t="shared" si="618"/>
        <v>4.3478260869565209E-2</v>
      </c>
      <c r="C502" s="355">
        <f t="shared" si="618"/>
        <v>0.1</v>
      </c>
      <c r="D502" s="357">
        <f t="shared" ref="D502:I502" si="840">FE480*$C502</f>
        <v>0</v>
      </c>
      <c r="E502" s="357">
        <f t="shared" si="840"/>
        <v>0</v>
      </c>
      <c r="F502" s="357">
        <f t="shared" si="840"/>
        <v>0</v>
      </c>
      <c r="G502" s="357">
        <f t="shared" si="840"/>
        <v>0</v>
      </c>
      <c r="H502" s="357">
        <f t="shared" si="840"/>
        <v>0</v>
      </c>
      <c r="I502" s="357">
        <f t="shared" si="840"/>
        <v>-8.2414224764590427E-2</v>
      </c>
      <c r="J502" s="456"/>
      <c r="K502" s="318"/>
      <c r="L502" s="318"/>
      <c r="M502" s="318"/>
      <c r="N502" s="318"/>
      <c r="O502" s="318"/>
      <c r="P502" s="318"/>
      <c r="Q502" s="318"/>
      <c r="R502" s="318"/>
      <c r="S502" s="208">
        <f t="shared" si="678"/>
        <v>0</v>
      </c>
      <c r="T502" s="328">
        <v>1.2</v>
      </c>
      <c r="U502" s="328">
        <f t="shared" si="679"/>
        <v>0</v>
      </c>
      <c r="V502" s="329">
        <f t="shared" si="680"/>
        <v>0</v>
      </c>
      <c r="W502" s="329">
        <f t="shared" si="681"/>
        <v>0</v>
      </c>
      <c r="X502" s="329">
        <f t="shared" si="682"/>
        <v>0</v>
      </c>
      <c r="Y502" s="329">
        <f t="shared" si="683"/>
        <v>0</v>
      </c>
      <c r="Z502" s="329">
        <f t="shared" si="684"/>
        <v>0</v>
      </c>
      <c r="AA502" s="329">
        <f t="shared" si="685"/>
        <v>0</v>
      </c>
      <c r="AB502" s="170">
        <f t="shared" si="622"/>
        <v>0</v>
      </c>
      <c r="AC502" s="208">
        <f t="shared" si="624"/>
        <v>0</v>
      </c>
      <c r="AD502" s="328">
        <v>1.2</v>
      </c>
      <c r="AE502" s="328">
        <f t="shared" si="686"/>
        <v>0</v>
      </c>
      <c r="AF502" s="329">
        <f t="shared" si="687"/>
        <v>0</v>
      </c>
      <c r="AG502" s="329">
        <f t="shared" si="688"/>
        <v>0</v>
      </c>
      <c r="AH502" s="329">
        <f t="shared" si="689"/>
        <v>0</v>
      </c>
      <c r="AI502" s="329">
        <f t="shared" si="690"/>
        <v>0</v>
      </c>
      <c r="AJ502" s="329">
        <f t="shared" si="691"/>
        <v>0</v>
      </c>
      <c r="AK502" s="329">
        <f t="shared" si="692"/>
        <v>0</v>
      </c>
      <c r="AL502" s="170">
        <f t="shared" si="625"/>
        <v>0</v>
      </c>
      <c r="AM502" s="208">
        <f t="shared" si="626"/>
        <v>0</v>
      </c>
      <c r="AN502" s="328">
        <v>1.2</v>
      </c>
      <c r="AO502" s="328">
        <f t="shared" si="693"/>
        <v>0</v>
      </c>
      <c r="AP502" s="329">
        <f t="shared" si="694"/>
        <v>0</v>
      </c>
      <c r="AQ502" s="329">
        <f t="shared" si="695"/>
        <v>0</v>
      </c>
      <c r="AR502" s="329">
        <f t="shared" si="696"/>
        <v>0</v>
      </c>
      <c r="AS502" s="329">
        <f t="shared" si="697"/>
        <v>0</v>
      </c>
      <c r="AT502" s="329">
        <f t="shared" si="698"/>
        <v>0</v>
      </c>
      <c r="AU502" s="329">
        <f t="shared" si="699"/>
        <v>0</v>
      </c>
      <c r="AV502" s="170">
        <f t="shared" si="627"/>
        <v>0</v>
      </c>
      <c r="AW502" s="208">
        <f t="shared" si="628"/>
        <v>0</v>
      </c>
      <c r="AX502" s="328">
        <v>1.2</v>
      </c>
      <c r="AY502" s="328">
        <f t="shared" si="700"/>
        <v>0</v>
      </c>
      <c r="AZ502" s="329">
        <f t="shared" si="701"/>
        <v>0</v>
      </c>
      <c r="BA502" s="329">
        <f t="shared" si="702"/>
        <v>0</v>
      </c>
      <c r="BB502" s="329">
        <f t="shared" si="703"/>
        <v>0</v>
      </c>
      <c r="BC502" s="329">
        <f t="shared" si="704"/>
        <v>0</v>
      </c>
      <c r="BD502" s="329">
        <f t="shared" si="705"/>
        <v>0</v>
      </c>
      <c r="BE502" s="329">
        <f t="shared" si="706"/>
        <v>0</v>
      </c>
      <c r="BF502" s="170">
        <f t="shared" si="629"/>
        <v>0</v>
      </c>
      <c r="BG502" s="208">
        <f t="shared" si="630"/>
        <v>0</v>
      </c>
      <c r="BH502" s="328">
        <v>1.2</v>
      </c>
      <c r="BI502" s="328">
        <f t="shared" si="631"/>
        <v>0</v>
      </c>
      <c r="BJ502" s="329">
        <f t="shared" si="632"/>
        <v>0</v>
      </c>
      <c r="BK502" s="329">
        <f t="shared" si="633"/>
        <v>0</v>
      </c>
      <c r="BL502" s="329">
        <f t="shared" si="634"/>
        <v>0</v>
      </c>
      <c r="BM502" s="329">
        <f t="shared" si="635"/>
        <v>0</v>
      </c>
      <c r="BN502" s="329">
        <f t="shared" si="636"/>
        <v>0</v>
      </c>
      <c r="BO502" s="329">
        <f t="shared" si="637"/>
        <v>0</v>
      </c>
      <c r="BP502" s="170">
        <f t="shared" si="638"/>
        <v>0</v>
      </c>
      <c r="BQ502" s="208">
        <f t="shared" si="639"/>
        <v>0</v>
      </c>
      <c r="BR502" s="328">
        <v>1.2</v>
      </c>
      <c r="BS502" s="328">
        <f t="shared" si="707"/>
        <v>0</v>
      </c>
      <c r="BT502" s="329">
        <f t="shared" si="708"/>
        <v>0</v>
      </c>
      <c r="BU502" s="329">
        <f t="shared" si="709"/>
        <v>0</v>
      </c>
      <c r="BV502" s="329">
        <f t="shared" si="710"/>
        <v>0</v>
      </c>
      <c r="BW502" s="329">
        <f t="shared" si="711"/>
        <v>0</v>
      </c>
      <c r="BX502" s="329">
        <f t="shared" si="712"/>
        <v>0</v>
      </c>
      <c r="BY502" s="329">
        <f t="shared" si="713"/>
        <v>0</v>
      </c>
      <c r="BZ502" s="170">
        <f t="shared" si="640"/>
        <v>0</v>
      </c>
      <c r="CA502" s="208">
        <f t="shared" si="641"/>
        <v>0</v>
      </c>
      <c r="CB502" s="328">
        <v>1.2</v>
      </c>
      <c r="CC502" s="328">
        <f t="shared" si="714"/>
        <v>0</v>
      </c>
      <c r="CD502" s="329">
        <f t="shared" si="715"/>
        <v>0</v>
      </c>
      <c r="CE502" s="329">
        <f t="shared" si="716"/>
        <v>0</v>
      </c>
      <c r="CF502" s="329">
        <f t="shared" si="717"/>
        <v>0</v>
      </c>
      <c r="CG502" s="329">
        <f t="shared" si="718"/>
        <v>0</v>
      </c>
      <c r="CH502" s="329">
        <f t="shared" si="719"/>
        <v>0</v>
      </c>
      <c r="CI502" s="329">
        <f t="shared" si="720"/>
        <v>0</v>
      </c>
      <c r="CJ502" s="170">
        <f t="shared" si="642"/>
        <v>0</v>
      </c>
      <c r="CK502" s="208">
        <f t="shared" si="643"/>
        <v>0</v>
      </c>
      <c r="CL502" s="328">
        <v>1.2</v>
      </c>
      <c r="CM502" s="328">
        <f t="shared" si="721"/>
        <v>0</v>
      </c>
      <c r="CN502" s="329">
        <f t="shared" si="722"/>
        <v>0</v>
      </c>
      <c r="CO502" s="329">
        <f t="shared" si="723"/>
        <v>0</v>
      </c>
      <c r="CP502" s="329">
        <f t="shared" si="724"/>
        <v>0</v>
      </c>
      <c r="CQ502" s="329">
        <f t="shared" si="725"/>
        <v>0</v>
      </c>
      <c r="CR502" s="329">
        <f t="shared" si="726"/>
        <v>0</v>
      </c>
      <c r="CS502" s="329">
        <f t="shared" si="727"/>
        <v>0</v>
      </c>
      <c r="CT502" s="170">
        <f t="shared" si="644"/>
        <v>0</v>
      </c>
      <c r="CU502" s="208">
        <f t="shared" si="645"/>
        <v>0</v>
      </c>
      <c r="CV502" s="328">
        <v>1.2</v>
      </c>
      <c r="CW502" s="328">
        <f t="shared" si="728"/>
        <v>0</v>
      </c>
      <c r="CX502" s="329">
        <f t="shared" si="729"/>
        <v>0</v>
      </c>
      <c r="CY502" s="329">
        <f t="shared" si="730"/>
        <v>0</v>
      </c>
      <c r="CZ502" s="329">
        <f t="shared" si="731"/>
        <v>0</v>
      </c>
      <c r="DA502" s="329">
        <f t="shared" si="732"/>
        <v>0</v>
      </c>
      <c r="DB502" s="329">
        <f t="shared" si="733"/>
        <v>0</v>
      </c>
      <c r="DC502" s="329">
        <f t="shared" si="734"/>
        <v>0</v>
      </c>
      <c r="DD502" s="170">
        <f t="shared" si="646"/>
        <v>0</v>
      </c>
      <c r="DE502" s="208">
        <f t="shared" si="647"/>
        <v>0</v>
      </c>
      <c r="DF502" s="328">
        <v>1.2</v>
      </c>
      <c r="DG502" s="328">
        <f t="shared" si="735"/>
        <v>0</v>
      </c>
      <c r="DH502" s="329">
        <f t="shared" si="736"/>
        <v>0</v>
      </c>
      <c r="DI502" s="329">
        <f t="shared" si="737"/>
        <v>0</v>
      </c>
      <c r="DJ502" s="329">
        <f t="shared" si="738"/>
        <v>0</v>
      </c>
      <c r="DK502" s="329">
        <f t="shared" si="739"/>
        <v>0</v>
      </c>
      <c r="DL502" s="329">
        <f t="shared" si="740"/>
        <v>0</v>
      </c>
      <c r="DM502" s="329">
        <f t="shared" si="741"/>
        <v>0</v>
      </c>
      <c r="DN502" s="170">
        <f t="shared" si="648"/>
        <v>0</v>
      </c>
      <c r="DO502" s="208">
        <f t="shared" si="649"/>
        <v>0</v>
      </c>
      <c r="DP502" s="328">
        <v>1.2</v>
      </c>
      <c r="DQ502" s="328">
        <f t="shared" si="742"/>
        <v>0</v>
      </c>
      <c r="DR502" s="329">
        <f t="shared" si="743"/>
        <v>0</v>
      </c>
      <c r="DS502" s="329">
        <f t="shared" si="744"/>
        <v>0</v>
      </c>
      <c r="DT502" s="329">
        <f t="shared" si="745"/>
        <v>0</v>
      </c>
      <c r="DU502" s="329">
        <f t="shared" si="746"/>
        <v>0</v>
      </c>
      <c r="DV502" s="329">
        <f t="shared" si="747"/>
        <v>0</v>
      </c>
      <c r="DW502" s="329">
        <f t="shared" si="748"/>
        <v>0</v>
      </c>
      <c r="DX502" s="170">
        <f t="shared" si="650"/>
        <v>0</v>
      </c>
      <c r="DY502" s="208">
        <f t="shared" si="651"/>
        <v>0</v>
      </c>
      <c r="DZ502" s="328">
        <v>1.2</v>
      </c>
      <c r="EA502" s="328">
        <f t="shared" si="749"/>
        <v>0</v>
      </c>
      <c r="EB502" s="329">
        <f t="shared" si="750"/>
        <v>0</v>
      </c>
      <c r="EC502" s="329">
        <f t="shared" si="751"/>
        <v>0</v>
      </c>
      <c r="ED502" s="329">
        <f t="shared" si="752"/>
        <v>0</v>
      </c>
      <c r="EE502" s="329">
        <f t="shared" si="753"/>
        <v>0</v>
      </c>
      <c r="EF502" s="329">
        <f t="shared" si="754"/>
        <v>0</v>
      </c>
      <c r="EG502" s="329">
        <f t="shared" si="755"/>
        <v>0</v>
      </c>
      <c r="EH502" s="170">
        <f t="shared" si="652"/>
        <v>0</v>
      </c>
      <c r="EI502" s="208">
        <f t="shared" si="653"/>
        <v>0</v>
      </c>
      <c r="EJ502" s="328">
        <v>1.2</v>
      </c>
      <c r="EK502" s="328">
        <f t="shared" si="756"/>
        <v>0</v>
      </c>
      <c r="EL502" s="329">
        <f t="shared" si="757"/>
        <v>0</v>
      </c>
      <c r="EM502" s="329">
        <f t="shared" si="758"/>
        <v>0</v>
      </c>
      <c r="EN502" s="329">
        <f t="shared" si="759"/>
        <v>0</v>
      </c>
      <c r="EO502" s="329">
        <f t="shared" si="760"/>
        <v>0</v>
      </c>
      <c r="EP502" s="329">
        <f t="shared" si="761"/>
        <v>0</v>
      </c>
      <c r="EQ502" s="329">
        <f t="shared" si="762"/>
        <v>0</v>
      </c>
      <c r="ER502" s="170">
        <f t="shared" si="654"/>
        <v>0</v>
      </c>
      <c r="ES502" s="208">
        <f t="shared" si="655"/>
        <v>0</v>
      </c>
      <c r="ET502" s="328">
        <v>1.2</v>
      </c>
      <c r="EU502" s="328">
        <f t="shared" si="763"/>
        <v>0</v>
      </c>
      <c r="EV502" s="329">
        <f t="shared" si="764"/>
        <v>0</v>
      </c>
      <c r="EW502" s="329">
        <f t="shared" si="765"/>
        <v>0</v>
      </c>
      <c r="EX502" s="329">
        <f t="shared" si="766"/>
        <v>0</v>
      </c>
      <c r="EY502" s="329">
        <f t="shared" si="767"/>
        <v>0</v>
      </c>
      <c r="EZ502" s="329">
        <f t="shared" si="768"/>
        <v>0</v>
      </c>
      <c r="FA502" s="329">
        <f t="shared" si="769"/>
        <v>0</v>
      </c>
      <c r="FB502" s="170">
        <f t="shared" si="656"/>
        <v>0</v>
      </c>
      <c r="FC502" s="208">
        <f t="shared" si="657"/>
        <v>0</v>
      </c>
      <c r="FD502" s="328">
        <v>1.2</v>
      </c>
      <c r="FE502" s="328">
        <f t="shared" si="770"/>
        <v>0</v>
      </c>
      <c r="FF502" s="329">
        <f t="shared" si="771"/>
        <v>0</v>
      </c>
      <c r="FG502" s="329">
        <f t="shared" si="772"/>
        <v>0</v>
      </c>
      <c r="FH502" s="329">
        <f t="shared" si="773"/>
        <v>0</v>
      </c>
      <c r="FI502" s="329">
        <f t="shared" si="774"/>
        <v>0</v>
      </c>
      <c r="FJ502" s="329">
        <f t="shared" si="775"/>
        <v>0</v>
      </c>
      <c r="FK502" s="329">
        <f t="shared" si="776"/>
        <v>0</v>
      </c>
      <c r="FL502" s="170">
        <f t="shared" si="658"/>
        <v>0</v>
      </c>
      <c r="FM502" s="208">
        <f t="shared" si="659"/>
        <v>0</v>
      </c>
      <c r="FN502" s="328">
        <v>1.2</v>
      </c>
      <c r="FO502" s="328">
        <f t="shared" si="804"/>
        <v>0</v>
      </c>
      <c r="FP502" s="329">
        <f t="shared" si="805"/>
        <v>0</v>
      </c>
      <c r="FQ502" s="329">
        <f t="shared" si="806"/>
        <v>0</v>
      </c>
      <c r="FR502" s="329">
        <f t="shared" si="807"/>
        <v>0</v>
      </c>
      <c r="FS502" s="329">
        <f t="shared" si="808"/>
        <v>0</v>
      </c>
      <c r="FT502" s="329">
        <f t="shared" si="809"/>
        <v>0</v>
      </c>
      <c r="FU502" s="329">
        <f t="shared" si="810"/>
        <v>0</v>
      </c>
      <c r="FV502" s="170">
        <f t="shared" si="660"/>
        <v>0</v>
      </c>
      <c r="FW502" s="208">
        <f t="shared" si="661"/>
        <v>0</v>
      </c>
      <c r="FX502" s="328">
        <v>1.2</v>
      </c>
      <c r="FY502" s="328">
        <f t="shared" si="811"/>
        <v>0</v>
      </c>
      <c r="FZ502" s="329">
        <f t="shared" si="812"/>
        <v>0</v>
      </c>
      <c r="GA502" s="329">
        <f t="shared" si="813"/>
        <v>0</v>
      </c>
      <c r="GB502" s="329">
        <f t="shared" si="814"/>
        <v>0</v>
      </c>
      <c r="GC502" s="329">
        <f t="shared" si="815"/>
        <v>0</v>
      </c>
      <c r="GD502" s="329">
        <f t="shared" si="816"/>
        <v>0</v>
      </c>
      <c r="GE502" s="329">
        <f t="shared" si="817"/>
        <v>0</v>
      </c>
      <c r="GF502" s="170">
        <f t="shared" si="662"/>
        <v>0</v>
      </c>
      <c r="GG502" s="208">
        <f t="shared" si="663"/>
        <v>0</v>
      </c>
      <c r="GH502" s="328">
        <v>1.2</v>
      </c>
      <c r="GI502" s="328">
        <f t="shared" si="818"/>
        <v>0</v>
      </c>
      <c r="GJ502" s="329">
        <f t="shared" si="819"/>
        <v>0</v>
      </c>
      <c r="GK502" s="329">
        <f t="shared" si="820"/>
        <v>0</v>
      </c>
      <c r="GL502" s="329">
        <f t="shared" si="821"/>
        <v>0</v>
      </c>
      <c r="GM502" s="329">
        <f t="shared" si="822"/>
        <v>0</v>
      </c>
      <c r="GN502" s="329">
        <f t="shared" si="823"/>
        <v>0</v>
      </c>
      <c r="GO502" s="329">
        <f t="shared" si="824"/>
        <v>0</v>
      </c>
      <c r="GP502" s="170">
        <f t="shared" si="664"/>
        <v>0</v>
      </c>
      <c r="GQ502" s="208">
        <f t="shared" si="665"/>
        <v>0</v>
      </c>
      <c r="GR502" s="328">
        <v>1.2</v>
      </c>
      <c r="GS502" s="328">
        <f t="shared" si="825"/>
        <v>0</v>
      </c>
      <c r="GT502" s="329">
        <f t="shared" si="826"/>
        <v>0</v>
      </c>
      <c r="GU502" s="329">
        <f t="shared" si="827"/>
        <v>0</v>
      </c>
      <c r="GV502" s="329">
        <f t="shared" si="828"/>
        <v>0</v>
      </c>
      <c r="GW502" s="329">
        <f t="shared" si="829"/>
        <v>0</v>
      </c>
      <c r="GX502" s="329">
        <f t="shared" si="830"/>
        <v>0</v>
      </c>
      <c r="GY502" s="329">
        <f t="shared" si="831"/>
        <v>0</v>
      </c>
      <c r="GZ502" s="170">
        <f t="shared" si="666"/>
        <v>0</v>
      </c>
      <c r="HA502" s="208">
        <f t="shared" si="667"/>
        <v>0</v>
      </c>
      <c r="HB502" s="328">
        <v>1.2</v>
      </c>
      <c r="HC502" s="328">
        <f t="shared" si="668"/>
        <v>0</v>
      </c>
      <c r="HD502" s="329">
        <f t="shared" si="777"/>
        <v>0</v>
      </c>
      <c r="HE502" s="329">
        <f t="shared" si="778"/>
        <v>0</v>
      </c>
      <c r="HF502" s="329">
        <f t="shared" si="779"/>
        <v>0</v>
      </c>
      <c r="HG502" s="329">
        <f t="shared" si="780"/>
        <v>0</v>
      </c>
      <c r="HH502" s="329">
        <f t="shared" si="781"/>
        <v>0</v>
      </c>
      <c r="HI502" s="329">
        <f t="shared" si="782"/>
        <v>0</v>
      </c>
      <c r="HJ502" s="170">
        <f t="shared" si="669"/>
        <v>0</v>
      </c>
      <c r="HK502" s="208">
        <f t="shared" si="670"/>
        <v>0</v>
      </c>
      <c r="HL502" s="328">
        <v>1.2</v>
      </c>
      <c r="HM502" s="328">
        <f t="shared" si="671"/>
        <v>0</v>
      </c>
      <c r="HN502" s="329">
        <f t="shared" si="783"/>
        <v>0</v>
      </c>
      <c r="HO502" s="329">
        <f t="shared" si="784"/>
        <v>0</v>
      </c>
      <c r="HP502" s="329">
        <f t="shared" si="785"/>
        <v>0</v>
      </c>
      <c r="HQ502" s="329">
        <f t="shared" si="786"/>
        <v>0</v>
      </c>
      <c r="HR502" s="329">
        <f t="shared" si="787"/>
        <v>0</v>
      </c>
      <c r="HS502" s="329">
        <f t="shared" si="788"/>
        <v>0</v>
      </c>
      <c r="HT502" s="170">
        <f t="shared" si="672"/>
        <v>0</v>
      </c>
      <c r="HU502" s="208">
        <f t="shared" si="673"/>
        <v>0</v>
      </c>
      <c r="HV502" s="328">
        <v>1.2</v>
      </c>
      <c r="HW502" s="328">
        <f t="shared" si="789"/>
        <v>0</v>
      </c>
      <c r="HX502" s="329">
        <f t="shared" si="790"/>
        <v>0</v>
      </c>
      <c r="HY502" s="329">
        <f t="shared" si="791"/>
        <v>0</v>
      </c>
      <c r="HZ502" s="329">
        <f t="shared" si="792"/>
        <v>0</v>
      </c>
      <c r="IA502" s="329">
        <f t="shared" si="793"/>
        <v>0</v>
      </c>
      <c r="IB502" s="329">
        <f t="shared" si="794"/>
        <v>0</v>
      </c>
      <c r="IC502" s="329">
        <f t="shared" si="795"/>
        <v>0</v>
      </c>
      <c r="ID502" s="170">
        <f t="shared" si="674"/>
        <v>0</v>
      </c>
      <c r="IE502" s="208">
        <f t="shared" si="675"/>
        <v>0</v>
      </c>
      <c r="IF502" s="328">
        <v>1.2</v>
      </c>
      <c r="IG502" s="328">
        <f t="shared" si="796"/>
        <v>0</v>
      </c>
      <c r="IH502" s="329">
        <f t="shared" si="797"/>
        <v>0</v>
      </c>
      <c r="II502" s="329">
        <f t="shared" si="798"/>
        <v>0</v>
      </c>
      <c r="IJ502" s="329">
        <f t="shared" si="799"/>
        <v>0</v>
      </c>
      <c r="IK502" s="329">
        <f t="shared" si="800"/>
        <v>0</v>
      </c>
      <c r="IL502" s="329">
        <f t="shared" si="801"/>
        <v>0</v>
      </c>
      <c r="IM502" s="329">
        <f t="shared" si="802"/>
        <v>0</v>
      </c>
      <c r="IN502" s="170">
        <f t="shared" si="676"/>
        <v>0</v>
      </c>
    </row>
    <row r="503" spans="1:248">
      <c r="A503" s="354">
        <f t="shared" si="617"/>
        <v>19</v>
      </c>
      <c r="B503" s="356">
        <f t="shared" si="618"/>
        <v>4.3478260869565209E-2</v>
      </c>
      <c r="C503" s="355">
        <f t="shared" si="618"/>
        <v>0.1</v>
      </c>
      <c r="D503" s="357">
        <f t="shared" ref="D503:I503" si="841">FO480*$C503</f>
        <v>0</v>
      </c>
      <c r="E503" s="357">
        <f t="shared" si="841"/>
        <v>0</v>
      </c>
      <c r="F503" s="357">
        <f t="shared" si="841"/>
        <v>0</v>
      </c>
      <c r="G503" s="357">
        <f t="shared" si="841"/>
        <v>0</v>
      </c>
      <c r="H503" s="357">
        <f t="shared" si="841"/>
        <v>0</v>
      </c>
      <c r="I503" s="357">
        <f t="shared" si="841"/>
        <v>-9.3127662096355188E-2</v>
      </c>
      <c r="J503" s="456"/>
      <c r="K503" s="318"/>
      <c r="L503" s="318"/>
      <c r="M503" s="318"/>
      <c r="N503" s="318"/>
      <c r="O503" s="318"/>
      <c r="P503" s="318"/>
      <c r="Q503" s="318"/>
      <c r="R503" s="358"/>
      <c r="S503" s="208">
        <f t="shared" si="678"/>
        <v>0</v>
      </c>
      <c r="T503" s="328">
        <v>1.3</v>
      </c>
      <c r="U503" s="328">
        <f t="shared" si="679"/>
        <v>0</v>
      </c>
      <c r="V503" s="329">
        <f t="shared" si="680"/>
        <v>0</v>
      </c>
      <c r="W503" s="329">
        <f t="shared" si="681"/>
        <v>0</v>
      </c>
      <c r="X503" s="329">
        <f t="shared" si="682"/>
        <v>0</v>
      </c>
      <c r="Y503" s="329">
        <f t="shared" si="683"/>
        <v>0</v>
      </c>
      <c r="Z503" s="329">
        <f t="shared" si="684"/>
        <v>0</v>
      </c>
      <c r="AA503" s="329">
        <f t="shared" si="685"/>
        <v>0</v>
      </c>
      <c r="AB503" s="170">
        <f t="shared" si="622"/>
        <v>0</v>
      </c>
      <c r="AC503" s="208">
        <f t="shared" si="624"/>
        <v>0</v>
      </c>
      <c r="AD503" s="328">
        <v>1.3</v>
      </c>
      <c r="AE503" s="328">
        <f t="shared" si="686"/>
        <v>0</v>
      </c>
      <c r="AF503" s="329">
        <f t="shared" si="687"/>
        <v>0</v>
      </c>
      <c r="AG503" s="329">
        <f t="shared" si="688"/>
        <v>0</v>
      </c>
      <c r="AH503" s="329">
        <f t="shared" si="689"/>
        <v>0</v>
      </c>
      <c r="AI503" s="329">
        <f t="shared" si="690"/>
        <v>0</v>
      </c>
      <c r="AJ503" s="329">
        <f t="shared" si="691"/>
        <v>0</v>
      </c>
      <c r="AK503" s="329">
        <f t="shared" si="692"/>
        <v>0</v>
      </c>
      <c r="AL503" s="170">
        <f t="shared" si="625"/>
        <v>0</v>
      </c>
      <c r="AM503" s="208">
        <f t="shared" si="626"/>
        <v>0</v>
      </c>
      <c r="AN503" s="328">
        <v>1.3</v>
      </c>
      <c r="AO503" s="328">
        <f t="shared" si="693"/>
        <v>0</v>
      </c>
      <c r="AP503" s="329">
        <f t="shared" si="694"/>
        <v>0</v>
      </c>
      <c r="AQ503" s="329">
        <f t="shared" si="695"/>
        <v>0</v>
      </c>
      <c r="AR503" s="329">
        <f t="shared" si="696"/>
        <v>0</v>
      </c>
      <c r="AS503" s="329">
        <f t="shared" si="697"/>
        <v>0</v>
      </c>
      <c r="AT503" s="329">
        <f t="shared" si="698"/>
        <v>0</v>
      </c>
      <c r="AU503" s="329">
        <f t="shared" si="699"/>
        <v>0</v>
      </c>
      <c r="AV503" s="170">
        <f t="shared" si="627"/>
        <v>0</v>
      </c>
      <c r="AW503" s="208">
        <f t="shared" si="628"/>
        <v>0</v>
      </c>
      <c r="AX503" s="328">
        <v>1.3</v>
      </c>
      <c r="AY503" s="328">
        <f t="shared" si="700"/>
        <v>0</v>
      </c>
      <c r="AZ503" s="329">
        <f t="shared" si="701"/>
        <v>0</v>
      </c>
      <c r="BA503" s="329">
        <f t="shared" si="702"/>
        <v>0</v>
      </c>
      <c r="BB503" s="329">
        <f t="shared" si="703"/>
        <v>0</v>
      </c>
      <c r="BC503" s="329">
        <f t="shared" si="704"/>
        <v>0</v>
      </c>
      <c r="BD503" s="329">
        <f t="shared" si="705"/>
        <v>0</v>
      </c>
      <c r="BE503" s="329">
        <f t="shared" si="706"/>
        <v>0</v>
      </c>
      <c r="BF503" s="170">
        <f t="shared" si="629"/>
        <v>0</v>
      </c>
      <c r="BG503" s="208">
        <f t="shared" si="630"/>
        <v>0</v>
      </c>
      <c r="BH503" s="328">
        <v>1.3</v>
      </c>
      <c r="BI503" s="328">
        <f t="shared" si="631"/>
        <v>0</v>
      </c>
      <c r="BJ503" s="329">
        <f t="shared" si="632"/>
        <v>0</v>
      </c>
      <c r="BK503" s="329">
        <f t="shared" si="633"/>
        <v>0</v>
      </c>
      <c r="BL503" s="329">
        <f t="shared" si="634"/>
        <v>0</v>
      </c>
      <c r="BM503" s="329">
        <f t="shared" si="635"/>
        <v>0</v>
      </c>
      <c r="BN503" s="329">
        <f t="shared" si="636"/>
        <v>0</v>
      </c>
      <c r="BO503" s="329">
        <f t="shared" si="637"/>
        <v>0</v>
      </c>
      <c r="BP503" s="170">
        <f t="shared" si="638"/>
        <v>0</v>
      </c>
      <c r="BQ503" s="208">
        <f t="shared" si="639"/>
        <v>0</v>
      </c>
      <c r="BR503" s="328">
        <v>1.3</v>
      </c>
      <c r="BS503" s="328">
        <f t="shared" si="707"/>
        <v>0</v>
      </c>
      <c r="BT503" s="329">
        <f t="shared" si="708"/>
        <v>0</v>
      </c>
      <c r="BU503" s="329">
        <f t="shared" si="709"/>
        <v>0</v>
      </c>
      <c r="BV503" s="329">
        <f t="shared" si="710"/>
        <v>0</v>
      </c>
      <c r="BW503" s="329">
        <f t="shared" si="711"/>
        <v>0</v>
      </c>
      <c r="BX503" s="329">
        <f t="shared" si="712"/>
        <v>0</v>
      </c>
      <c r="BY503" s="329">
        <f t="shared" si="713"/>
        <v>0</v>
      </c>
      <c r="BZ503" s="170">
        <f t="shared" si="640"/>
        <v>0</v>
      </c>
      <c r="CA503" s="208">
        <f t="shared" si="641"/>
        <v>0</v>
      </c>
      <c r="CB503" s="328">
        <v>1.3</v>
      </c>
      <c r="CC503" s="328">
        <f t="shared" si="714"/>
        <v>0</v>
      </c>
      <c r="CD503" s="329">
        <f t="shared" si="715"/>
        <v>0</v>
      </c>
      <c r="CE503" s="329">
        <f t="shared" si="716"/>
        <v>0</v>
      </c>
      <c r="CF503" s="329">
        <f t="shared" si="717"/>
        <v>0</v>
      </c>
      <c r="CG503" s="329">
        <f t="shared" si="718"/>
        <v>0</v>
      </c>
      <c r="CH503" s="329">
        <f t="shared" si="719"/>
        <v>0</v>
      </c>
      <c r="CI503" s="329">
        <f t="shared" si="720"/>
        <v>0</v>
      </c>
      <c r="CJ503" s="170">
        <f t="shared" si="642"/>
        <v>0</v>
      </c>
      <c r="CK503" s="208">
        <f t="shared" si="643"/>
        <v>0</v>
      </c>
      <c r="CL503" s="328">
        <v>1.3</v>
      </c>
      <c r="CM503" s="328">
        <f t="shared" si="721"/>
        <v>0</v>
      </c>
      <c r="CN503" s="329">
        <f t="shared" si="722"/>
        <v>0</v>
      </c>
      <c r="CO503" s="329">
        <f t="shared" si="723"/>
        <v>0</v>
      </c>
      <c r="CP503" s="329">
        <f t="shared" si="724"/>
        <v>0</v>
      </c>
      <c r="CQ503" s="329">
        <f t="shared" si="725"/>
        <v>0</v>
      </c>
      <c r="CR503" s="329">
        <f t="shared" si="726"/>
        <v>0</v>
      </c>
      <c r="CS503" s="329">
        <f t="shared" si="727"/>
        <v>0</v>
      </c>
      <c r="CT503" s="170">
        <f t="shared" si="644"/>
        <v>0</v>
      </c>
      <c r="CU503" s="208">
        <f t="shared" si="645"/>
        <v>0</v>
      </c>
      <c r="CV503" s="328">
        <v>1.3</v>
      </c>
      <c r="CW503" s="328">
        <f t="shared" si="728"/>
        <v>0</v>
      </c>
      <c r="CX503" s="329">
        <f t="shared" si="729"/>
        <v>0</v>
      </c>
      <c r="CY503" s="329">
        <f t="shared" si="730"/>
        <v>0</v>
      </c>
      <c r="CZ503" s="329">
        <f t="shared" si="731"/>
        <v>0</v>
      </c>
      <c r="DA503" s="329">
        <f t="shared" si="732"/>
        <v>0</v>
      </c>
      <c r="DB503" s="329">
        <f t="shared" si="733"/>
        <v>0</v>
      </c>
      <c r="DC503" s="329">
        <f t="shared" si="734"/>
        <v>0</v>
      </c>
      <c r="DD503" s="170">
        <f t="shared" si="646"/>
        <v>0</v>
      </c>
      <c r="DE503" s="208">
        <f t="shared" si="647"/>
        <v>0</v>
      </c>
      <c r="DF503" s="328">
        <v>1.3</v>
      </c>
      <c r="DG503" s="328">
        <f t="shared" si="735"/>
        <v>0</v>
      </c>
      <c r="DH503" s="329">
        <f t="shared" si="736"/>
        <v>0</v>
      </c>
      <c r="DI503" s="329">
        <f t="shared" si="737"/>
        <v>0</v>
      </c>
      <c r="DJ503" s="329">
        <f t="shared" si="738"/>
        <v>0</v>
      </c>
      <c r="DK503" s="329">
        <f t="shared" si="739"/>
        <v>0</v>
      </c>
      <c r="DL503" s="329">
        <f t="shared" si="740"/>
        <v>0</v>
      </c>
      <c r="DM503" s="329">
        <f t="shared" si="741"/>
        <v>0</v>
      </c>
      <c r="DN503" s="170">
        <f t="shared" si="648"/>
        <v>0</v>
      </c>
      <c r="DO503" s="208">
        <f t="shared" si="649"/>
        <v>0</v>
      </c>
      <c r="DP503" s="328">
        <v>1.3</v>
      </c>
      <c r="DQ503" s="328">
        <f t="shared" si="742"/>
        <v>0</v>
      </c>
      <c r="DR503" s="329">
        <f t="shared" si="743"/>
        <v>0</v>
      </c>
      <c r="DS503" s="329">
        <f t="shared" si="744"/>
        <v>0</v>
      </c>
      <c r="DT503" s="329">
        <f t="shared" si="745"/>
        <v>0</v>
      </c>
      <c r="DU503" s="329">
        <f t="shared" si="746"/>
        <v>0</v>
      </c>
      <c r="DV503" s="329">
        <f t="shared" si="747"/>
        <v>0</v>
      </c>
      <c r="DW503" s="329">
        <f t="shared" si="748"/>
        <v>0</v>
      </c>
      <c r="DX503" s="170">
        <f t="shared" si="650"/>
        <v>0</v>
      </c>
      <c r="DY503" s="208">
        <f t="shared" si="651"/>
        <v>0</v>
      </c>
      <c r="DZ503" s="328">
        <v>1.3</v>
      </c>
      <c r="EA503" s="328">
        <f t="shared" si="749"/>
        <v>0</v>
      </c>
      <c r="EB503" s="329">
        <f t="shared" si="750"/>
        <v>0</v>
      </c>
      <c r="EC503" s="329">
        <f t="shared" si="751"/>
        <v>0</v>
      </c>
      <c r="ED503" s="329">
        <f t="shared" si="752"/>
        <v>0</v>
      </c>
      <c r="EE503" s="329">
        <f t="shared" si="753"/>
        <v>0</v>
      </c>
      <c r="EF503" s="329">
        <f t="shared" si="754"/>
        <v>0</v>
      </c>
      <c r="EG503" s="329">
        <f t="shared" si="755"/>
        <v>0</v>
      </c>
      <c r="EH503" s="170">
        <f t="shared" si="652"/>
        <v>0</v>
      </c>
      <c r="EI503" s="208">
        <f t="shared" si="653"/>
        <v>0</v>
      </c>
      <c r="EJ503" s="328">
        <v>1.3</v>
      </c>
      <c r="EK503" s="328">
        <f t="shared" si="756"/>
        <v>0</v>
      </c>
      <c r="EL503" s="329">
        <f t="shared" si="757"/>
        <v>0</v>
      </c>
      <c r="EM503" s="329">
        <f t="shared" si="758"/>
        <v>0</v>
      </c>
      <c r="EN503" s="329">
        <f t="shared" si="759"/>
        <v>0</v>
      </c>
      <c r="EO503" s="329">
        <f t="shared" si="760"/>
        <v>0</v>
      </c>
      <c r="EP503" s="329">
        <f t="shared" si="761"/>
        <v>0</v>
      </c>
      <c r="EQ503" s="329">
        <f t="shared" si="762"/>
        <v>0</v>
      </c>
      <c r="ER503" s="170">
        <f t="shared" si="654"/>
        <v>0</v>
      </c>
      <c r="ES503" s="208">
        <f t="shared" si="655"/>
        <v>0</v>
      </c>
      <c r="ET503" s="328">
        <v>1.3</v>
      </c>
      <c r="EU503" s="328">
        <f t="shared" si="763"/>
        <v>0</v>
      </c>
      <c r="EV503" s="329">
        <f t="shared" si="764"/>
        <v>0</v>
      </c>
      <c r="EW503" s="329">
        <f t="shared" si="765"/>
        <v>0</v>
      </c>
      <c r="EX503" s="329">
        <f t="shared" si="766"/>
        <v>0</v>
      </c>
      <c r="EY503" s="329">
        <f t="shared" si="767"/>
        <v>0</v>
      </c>
      <c r="EZ503" s="329">
        <f t="shared" si="768"/>
        <v>0</v>
      </c>
      <c r="FA503" s="329">
        <f t="shared" si="769"/>
        <v>0</v>
      </c>
      <c r="FB503" s="170">
        <f t="shared" si="656"/>
        <v>0</v>
      </c>
      <c r="FC503" s="208">
        <f t="shared" si="657"/>
        <v>0</v>
      </c>
      <c r="FD503" s="328">
        <v>1.3</v>
      </c>
      <c r="FE503" s="328">
        <f t="shared" si="770"/>
        <v>0</v>
      </c>
      <c r="FF503" s="329">
        <f t="shared" si="771"/>
        <v>0</v>
      </c>
      <c r="FG503" s="329">
        <f t="shared" si="772"/>
        <v>0</v>
      </c>
      <c r="FH503" s="329">
        <f t="shared" si="773"/>
        <v>0</v>
      </c>
      <c r="FI503" s="329">
        <f t="shared" si="774"/>
        <v>0</v>
      </c>
      <c r="FJ503" s="329">
        <f t="shared" si="775"/>
        <v>0</v>
      </c>
      <c r="FK503" s="329">
        <f t="shared" si="776"/>
        <v>0</v>
      </c>
      <c r="FL503" s="170">
        <f t="shared" si="658"/>
        <v>0</v>
      </c>
      <c r="FM503" s="208">
        <f t="shared" si="659"/>
        <v>0</v>
      </c>
      <c r="FN503" s="328">
        <v>1.3</v>
      </c>
      <c r="FO503" s="328">
        <f t="shared" si="804"/>
        <v>0</v>
      </c>
      <c r="FP503" s="329">
        <f t="shared" si="805"/>
        <v>0</v>
      </c>
      <c r="FQ503" s="329">
        <f t="shared" si="806"/>
        <v>0</v>
      </c>
      <c r="FR503" s="329">
        <f t="shared" si="807"/>
        <v>0</v>
      </c>
      <c r="FS503" s="329">
        <f t="shared" si="808"/>
        <v>0</v>
      </c>
      <c r="FT503" s="329">
        <f t="shared" si="809"/>
        <v>0</v>
      </c>
      <c r="FU503" s="329">
        <f t="shared" si="810"/>
        <v>0</v>
      </c>
      <c r="FV503" s="170">
        <f t="shared" si="660"/>
        <v>0</v>
      </c>
      <c r="FW503" s="208">
        <f t="shared" si="661"/>
        <v>0</v>
      </c>
      <c r="FX503" s="328">
        <v>1.3</v>
      </c>
      <c r="FY503" s="328">
        <f t="shared" si="811"/>
        <v>0</v>
      </c>
      <c r="FZ503" s="329">
        <f t="shared" si="812"/>
        <v>0</v>
      </c>
      <c r="GA503" s="329">
        <f t="shared" si="813"/>
        <v>0</v>
      </c>
      <c r="GB503" s="329">
        <f t="shared" si="814"/>
        <v>0</v>
      </c>
      <c r="GC503" s="329">
        <f t="shared" si="815"/>
        <v>0</v>
      </c>
      <c r="GD503" s="329">
        <f t="shared" si="816"/>
        <v>0</v>
      </c>
      <c r="GE503" s="329">
        <f t="shared" si="817"/>
        <v>0</v>
      </c>
      <c r="GF503" s="170">
        <f t="shared" si="662"/>
        <v>0</v>
      </c>
      <c r="GG503" s="208">
        <f t="shared" si="663"/>
        <v>0</v>
      </c>
      <c r="GH503" s="328">
        <v>1.3</v>
      </c>
      <c r="GI503" s="328">
        <f t="shared" si="818"/>
        <v>0</v>
      </c>
      <c r="GJ503" s="329">
        <f t="shared" si="819"/>
        <v>0</v>
      </c>
      <c r="GK503" s="329">
        <f t="shared" si="820"/>
        <v>0</v>
      </c>
      <c r="GL503" s="329">
        <f t="shared" si="821"/>
        <v>0</v>
      </c>
      <c r="GM503" s="329">
        <f t="shared" si="822"/>
        <v>0</v>
      </c>
      <c r="GN503" s="329">
        <f t="shared" si="823"/>
        <v>0</v>
      </c>
      <c r="GO503" s="329">
        <f t="shared" si="824"/>
        <v>0</v>
      </c>
      <c r="GP503" s="170">
        <f t="shared" si="664"/>
        <v>0</v>
      </c>
      <c r="GQ503" s="208">
        <f t="shared" si="665"/>
        <v>0</v>
      </c>
      <c r="GR503" s="328">
        <v>1.3</v>
      </c>
      <c r="GS503" s="328">
        <f t="shared" si="825"/>
        <v>0</v>
      </c>
      <c r="GT503" s="329">
        <f t="shared" si="826"/>
        <v>0</v>
      </c>
      <c r="GU503" s="329">
        <f t="shared" si="827"/>
        <v>0</v>
      </c>
      <c r="GV503" s="329">
        <f t="shared" si="828"/>
        <v>0</v>
      </c>
      <c r="GW503" s="329">
        <f t="shared" si="829"/>
        <v>0</v>
      </c>
      <c r="GX503" s="329">
        <f t="shared" si="830"/>
        <v>0</v>
      </c>
      <c r="GY503" s="329">
        <f t="shared" si="831"/>
        <v>0</v>
      </c>
      <c r="GZ503" s="170">
        <f t="shared" si="666"/>
        <v>0</v>
      </c>
      <c r="HA503" s="208">
        <f t="shared" si="667"/>
        <v>0</v>
      </c>
      <c r="HB503" s="328">
        <v>1.3</v>
      </c>
      <c r="HC503" s="328">
        <f t="shared" si="668"/>
        <v>0</v>
      </c>
      <c r="HD503" s="329">
        <f t="shared" si="777"/>
        <v>0</v>
      </c>
      <c r="HE503" s="329">
        <f t="shared" si="778"/>
        <v>0</v>
      </c>
      <c r="HF503" s="329">
        <f t="shared" si="779"/>
        <v>0</v>
      </c>
      <c r="HG503" s="329">
        <f t="shared" si="780"/>
        <v>0</v>
      </c>
      <c r="HH503" s="329">
        <f t="shared" si="781"/>
        <v>0</v>
      </c>
      <c r="HI503" s="329">
        <f t="shared" si="782"/>
        <v>0</v>
      </c>
      <c r="HJ503" s="170">
        <f t="shared" si="669"/>
        <v>0</v>
      </c>
      <c r="HK503" s="208">
        <f t="shared" si="670"/>
        <v>0</v>
      </c>
      <c r="HL503" s="328">
        <v>1.3</v>
      </c>
      <c r="HM503" s="328">
        <f t="shared" si="671"/>
        <v>0</v>
      </c>
      <c r="HN503" s="329">
        <f t="shared" si="783"/>
        <v>0</v>
      </c>
      <c r="HO503" s="329">
        <f t="shared" si="784"/>
        <v>0</v>
      </c>
      <c r="HP503" s="329">
        <f t="shared" si="785"/>
        <v>0</v>
      </c>
      <c r="HQ503" s="329">
        <f t="shared" si="786"/>
        <v>0</v>
      </c>
      <c r="HR503" s="329">
        <f t="shared" si="787"/>
        <v>0</v>
      </c>
      <c r="HS503" s="329">
        <f t="shared" si="788"/>
        <v>0</v>
      </c>
      <c r="HT503" s="170">
        <f t="shared" si="672"/>
        <v>0</v>
      </c>
      <c r="HU503" s="208">
        <f t="shared" si="673"/>
        <v>0</v>
      </c>
      <c r="HV503" s="328">
        <v>1.3</v>
      </c>
      <c r="HW503" s="328">
        <f t="shared" si="789"/>
        <v>0</v>
      </c>
      <c r="HX503" s="329">
        <f t="shared" si="790"/>
        <v>0</v>
      </c>
      <c r="HY503" s="329">
        <f t="shared" si="791"/>
        <v>0</v>
      </c>
      <c r="HZ503" s="329">
        <f t="shared" si="792"/>
        <v>0</v>
      </c>
      <c r="IA503" s="329">
        <f t="shared" si="793"/>
        <v>0</v>
      </c>
      <c r="IB503" s="329">
        <f t="shared" si="794"/>
        <v>0</v>
      </c>
      <c r="IC503" s="329">
        <f t="shared" si="795"/>
        <v>0</v>
      </c>
      <c r="ID503" s="170">
        <f t="shared" si="674"/>
        <v>0</v>
      </c>
      <c r="IE503" s="208">
        <f t="shared" si="675"/>
        <v>0</v>
      </c>
      <c r="IF503" s="328">
        <v>1.3</v>
      </c>
      <c r="IG503" s="328">
        <f t="shared" si="796"/>
        <v>0</v>
      </c>
      <c r="IH503" s="329">
        <f t="shared" si="797"/>
        <v>0</v>
      </c>
      <c r="II503" s="329">
        <f t="shared" si="798"/>
        <v>0</v>
      </c>
      <c r="IJ503" s="329">
        <f t="shared" si="799"/>
        <v>0</v>
      </c>
      <c r="IK503" s="329">
        <f t="shared" si="800"/>
        <v>0</v>
      </c>
      <c r="IL503" s="329">
        <f t="shared" si="801"/>
        <v>0</v>
      </c>
      <c r="IM503" s="329">
        <f t="shared" si="802"/>
        <v>0</v>
      </c>
      <c r="IN503" s="170">
        <f t="shared" si="676"/>
        <v>0</v>
      </c>
    </row>
    <row r="504" spans="1:248">
      <c r="A504" s="354">
        <f t="shared" si="617"/>
        <v>20</v>
      </c>
      <c r="B504" s="356">
        <f t="shared" si="618"/>
        <v>4.3478260869565209E-2</v>
      </c>
      <c r="C504" s="355">
        <f t="shared" si="618"/>
        <v>0.1</v>
      </c>
      <c r="D504" s="357">
        <f t="shared" ref="D504:I504" si="842">FY480*$C504</f>
        <v>0</v>
      </c>
      <c r="E504" s="357">
        <f t="shared" si="842"/>
        <v>0</v>
      </c>
      <c r="F504" s="357">
        <f t="shared" si="842"/>
        <v>0</v>
      </c>
      <c r="G504" s="357">
        <f t="shared" si="842"/>
        <v>0</v>
      </c>
      <c r="H504" s="357">
        <f t="shared" si="842"/>
        <v>0</v>
      </c>
      <c r="I504" s="357">
        <f t="shared" si="842"/>
        <v>-0.10450296033473819</v>
      </c>
      <c r="J504" s="456"/>
      <c r="K504" s="318"/>
      <c r="L504" s="318"/>
      <c r="M504" s="318"/>
      <c r="N504" s="318"/>
      <c r="O504" s="318"/>
      <c r="P504" s="318"/>
      <c r="Q504" s="318"/>
      <c r="R504" s="358"/>
      <c r="S504" s="208">
        <f t="shared" si="678"/>
        <v>0</v>
      </c>
      <c r="T504" s="328">
        <v>1.4</v>
      </c>
      <c r="U504" s="328">
        <f t="shared" si="679"/>
        <v>0</v>
      </c>
      <c r="V504" s="329">
        <f t="shared" si="680"/>
        <v>0</v>
      </c>
      <c r="W504" s="329">
        <f t="shared" si="681"/>
        <v>0</v>
      </c>
      <c r="X504" s="329">
        <f t="shared" si="682"/>
        <v>0</v>
      </c>
      <c r="Y504" s="329">
        <f t="shared" si="683"/>
        <v>0</v>
      </c>
      <c r="Z504" s="329">
        <f t="shared" si="684"/>
        <v>0</v>
      </c>
      <c r="AA504" s="329">
        <f t="shared" si="685"/>
        <v>0</v>
      </c>
      <c r="AB504" s="170">
        <f t="shared" si="622"/>
        <v>0</v>
      </c>
      <c r="AC504" s="208">
        <f t="shared" si="624"/>
        <v>0</v>
      </c>
      <c r="AD504" s="328">
        <v>1.4</v>
      </c>
      <c r="AE504" s="328">
        <f t="shared" si="686"/>
        <v>0</v>
      </c>
      <c r="AF504" s="329">
        <f t="shared" si="687"/>
        <v>0</v>
      </c>
      <c r="AG504" s="329">
        <f t="shared" si="688"/>
        <v>0</v>
      </c>
      <c r="AH504" s="329">
        <f t="shared" si="689"/>
        <v>0</v>
      </c>
      <c r="AI504" s="329">
        <f t="shared" si="690"/>
        <v>0</v>
      </c>
      <c r="AJ504" s="329">
        <f t="shared" si="691"/>
        <v>0</v>
      </c>
      <c r="AK504" s="329">
        <f t="shared" si="692"/>
        <v>0</v>
      </c>
      <c r="AL504" s="170">
        <f t="shared" si="625"/>
        <v>0</v>
      </c>
      <c r="AM504" s="208">
        <f t="shared" si="626"/>
        <v>0</v>
      </c>
      <c r="AN504" s="328">
        <v>1.4</v>
      </c>
      <c r="AO504" s="328">
        <f t="shared" si="693"/>
        <v>0</v>
      </c>
      <c r="AP504" s="329">
        <f t="shared" si="694"/>
        <v>0</v>
      </c>
      <c r="AQ504" s="329">
        <f t="shared" si="695"/>
        <v>0</v>
      </c>
      <c r="AR504" s="329">
        <f t="shared" si="696"/>
        <v>0</v>
      </c>
      <c r="AS504" s="329">
        <f t="shared" si="697"/>
        <v>0</v>
      </c>
      <c r="AT504" s="329">
        <f t="shared" si="698"/>
        <v>0</v>
      </c>
      <c r="AU504" s="329">
        <f t="shared" si="699"/>
        <v>0</v>
      </c>
      <c r="AV504" s="170">
        <f t="shared" si="627"/>
        <v>0</v>
      </c>
      <c r="AW504" s="208">
        <f t="shared" si="628"/>
        <v>0</v>
      </c>
      <c r="AX504" s="328">
        <v>1.4</v>
      </c>
      <c r="AY504" s="328">
        <f t="shared" si="700"/>
        <v>0</v>
      </c>
      <c r="AZ504" s="329">
        <f t="shared" si="701"/>
        <v>0</v>
      </c>
      <c r="BA504" s="329">
        <f t="shared" si="702"/>
        <v>0</v>
      </c>
      <c r="BB504" s="329">
        <f t="shared" si="703"/>
        <v>0</v>
      </c>
      <c r="BC504" s="329">
        <f t="shared" si="704"/>
        <v>0</v>
      </c>
      <c r="BD504" s="329">
        <f t="shared" si="705"/>
        <v>0</v>
      </c>
      <c r="BE504" s="329">
        <f t="shared" si="706"/>
        <v>0</v>
      </c>
      <c r="BF504" s="170">
        <f t="shared" si="629"/>
        <v>0</v>
      </c>
      <c r="BG504" s="208">
        <f t="shared" si="630"/>
        <v>0</v>
      </c>
      <c r="BH504" s="328">
        <v>1.4</v>
      </c>
      <c r="BI504" s="328">
        <f t="shared" si="631"/>
        <v>0</v>
      </c>
      <c r="BJ504" s="329">
        <f t="shared" si="632"/>
        <v>0</v>
      </c>
      <c r="BK504" s="329">
        <f t="shared" si="633"/>
        <v>0</v>
      </c>
      <c r="BL504" s="329">
        <f t="shared" si="634"/>
        <v>0</v>
      </c>
      <c r="BM504" s="329">
        <f t="shared" si="635"/>
        <v>0</v>
      </c>
      <c r="BN504" s="329">
        <f t="shared" si="636"/>
        <v>0</v>
      </c>
      <c r="BO504" s="329">
        <f t="shared" si="637"/>
        <v>0</v>
      </c>
      <c r="BP504" s="170">
        <f t="shared" si="638"/>
        <v>0</v>
      </c>
      <c r="BQ504" s="208">
        <f t="shared" si="639"/>
        <v>0</v>
      </c>
      <c r="BR504" s="328">
        <v>1.4</v>
      </c>
      <c r="BS504" s="328">
        <f t="shared" si="707"/>
        <v>0</v>
      </c>
      <c r="BT504" s="329">
        <f t="shared" si="708"/>
        <v>0</v>
      </c>
      <c r="BU504" s="329">
        <f t="shared" si="709"/>
        <v>0</v>
      </c>
      <c r="BV504" s="329">
        <f t="shared" si="710"/>
        <v>0</v>
      </c>
      <c r="BW504" s="329">
        <f t="shared" si="711"/>
        <v>0</v>
      </c>
      <c r="BX504" s="329">
        <f t="shared" si="712"/>
        <v>0</v>
      </c>
      <c r="BY504" s="329">
        <f t="shared" si="713"/>
        <v>0</v>
      </c>
      <c r="BZ504" s="170">
        <f t="shared" si="640"/>
        <v>0</v>
      </c>
      <c r="CA504" s="208">
        <f t="shared" si="641"/>
        <v>0</v>
      </c>
      <c r="CB504" s="328">
        <v>1.4</v>
      </c>
      <c r="CC504" s="328">
        <f t="shared" si="714"/>
        <v>0</v>
      </c>
      <c r="CD504" s="329">
        <f t="shared" si="715"/>
        <v>0</v>
      </c>
      <c r="CE504" s="329">
        <f t="shared" si="716"/>
        <v>0</v>
      </c>
      <c r="CF504" s="329">
        <f t="shared" si="717"/>
        <v>0</v>
      </c>
      <c r="CG504" s="329">
        <f t="shared" si="718"/>
        <v>0</v>
      </c>
      <c r="CH504" s="329">
        <f t="shared" si="719"/>
        <v>0</v>
      </c>
      <c r="CI504" s="329">
        <f t="shared" si="720"/>
        <v>0</v>
      </c>
      <c r="CJ504" s="170">
        <f t="shared" si="642"/>
        <v>0</v>
      </c>
      <c r="CK504" s="208">
        <f t="shared" si="643"/>
        <v>0</v>
      </c>
      <c r="CL504" s="328">
        <v>1.4</v>
      </c>
      <c r="CM504" s="328">
        <f t="shared" si="721"/>
        <v>0</v>
      </c>
      <c r="CN504" s="329">
        <f t="shared" si="722"/>
        <v>0</v>
      </c>
      <c r="CO504" s="329">
        <f t="shared" si="723"/>
        <v>0</v>
      </c>
      <c r="CP504" s="329">
        <f t="shared" si="724"/>
        <v>0</v>
      </c>
      <c r="CQ504" s="329">
        <f t="shared" si="725"/>
        <v>0</v>
      </c>
      <c r="CR504" s="329">
        <f t="shared" si="726"/>
        <v>0</v>
      </c>
      <c r="CS504" s="329">
        <f t="shared" si="727"/>
        <v>0</v>
      </c>
      <c r="CT504" s="170">
        <f t="shared" si="644"/>
        <v>0</v>
      </c>
      <c r="CU504" s="208">
        <f t="shared" si="645"/>
        <v>0</v>
      </c>
      <c r="CV504" s="328">
        <v>1.4</v>
      </c>
      <c r="CW504" s="328">
        <f t="shared" si="728"/>
        <v>0</v>
      </c>
      <c r="CX504" s="329">
        <f t="shared" si="729"/>
        <v>0</v>
      </c>
      <c r="CY504" s="329">
        <f t="shared" si="730"/>
        <v>0</v>
      </c>
      <c r="CZ504" s="329">
        <f t="shared" si="731"/>
        <v>0</v>
      </c>
      <c r="DA504" s="329">
        <f t="shared" si="732"/>
        <v>0</v>
      </c>
      <c r="DB504" s="329">
        <f t="shared" si="733"/>
        <v>0</v>
      </c>
      <c r="DC504" s="329">
        <f t="shared" si="734"/>
        <v>0</v>
      </c>
      <c r="DD504" s="170">
        <f t="shared" si="646"/>
        <v>0</v>
      </c>
      <c r="DE504" s="208">
        <f t="shared" si="647"/>
        <v>0</v>
      </c>
      <c r="DF504" s="328">
        <v>1.4</v>
      </c>
      <c r="DG504" s="328">
        <f t="shared" si="735"/>
        <v>0</v>
      </c>
      <c r="DH504" s="329">
        <f t="shared" si="736"/>
        <v>0</v>
      </c>
      <c r="DI504" s="329">
        <f t="shared" si="737"/>
        <v>0</v>
      </c>
      <c r="DJ504" s="329">
        <f t="shared" si="738"/>
        <v>0</v>
      </c>
      <c r="DK504" s="329">
        <f t="shared" si="739"/>
        <v>0</v>
      </c>
      <c r="DL504" s="329">
        <f t="shared" si="740"/>
        <v>0</v>
      </c>
      <c r="DM504" s="329">
        <f t="shared" si="741"/>
        <v>0</v>
      </c>
      <c r="DN504" s="170">
        <f t="shared" si="648"/>
        <v>0</v>
      </c>
      <c r="DO504" s="208">
        <f t="shared" si="649"/>
        <v>0</v>
      </c>
      <c r="DP504" s="328">
        <v>1.4</v>
      </c>
      <c r="DQ504" s="328">
        <f t="shared" si="742"/>
        <v>0</v>
      </c>
      <c r="DR504" s="329">
        <f t="shared" si="743"/>
        <v>0</v>
      </c>
      <c r="DS504" s="329">
        <f t="shared" si="744"/>
        <v>0</v>
      </c>
      <c r="DT504" s="329">
        <f t="shared" si="745"/>
        <v>0</v>
      </c>
      <c r="DU504" s="329">
        <f t="shared" si="746"/>
        <v>0</v>
      </c>
      <c r="DV504" s="329">
        <f t="shared" si="747"/>
        <v>0</v>
      </c>
      <c r="DW504" s="329">
        <f t="shared" si="748"/>
        <v>0</v>
      </c>
      <c r="DX504" s="170">
        <f t="shared" si="650"/>
        <v>0</v>
      </c>
      <c r="DY504" s="208">
        <f t="shared" si="651"/>
        <v>0</v>
      </c>
      <c r="DZ504" s="328">
        <v>1.4</v>
      </c>
      <c r="EA504" s="328">
        <f t="shared" si="749"/>
        <v>0</v>
      </c>
      <c r="EB504" s="329">
        <f t="shared" si="750"/>
        <v>0</v>
      </c>
      <c r="EC504" s="329">
        <f t="shared" si="751"/>
        <v>0</v>
      </c>
      <c r="ED504" s="329">
        <f t="shared" si="752"/>
        <v>0</v>
      </c>
      <c r="EE504" s="329">
        <f t="shared" si="753"/>
        <v>0</v>
      </c>
      <c r="EF504" s="329">
        <f t="shared" si="754"/>
        <v>0</v>
      </c>
      <c r="EG504" s="329">
        <f t="shared" si="755"/>
        <v>0</v>
      </c>
      <c r="EH504" s="170">
        <f t="shared" si="652"/>
        <v>0</v>
      </c>
      <c r="EI504" s="208">
        <f t="shared" si="653"/>
        <v>0</v>
      </c>
      <c r="EJ504" s="328">
        <v>1.4</v>
      </c>
      <c r="EK504" s="328">
        <f t="shared" si="756"/>
        <v>0</v>
      </c>
      <c r="EL504" s="329">
        <f t="shared" si="757"/>
        <v>0</v>
      </c>
      <c r="EM504" s="329">
        <f t="shared" si="758"/>
        <v>0</v>
      </c>
      <c r="EN504" s="329">
        <f t="shared" si="759"/>
        <v>0</v>
      </c>
      <c r="EO504" s="329">
        <f t="shared" si="760"/>
        <v>0</v>
      </c>
      <c r="EP504" s="329">
        <f t="shared" si="761"/>
        <v>0</v>
      </c>
      <c r="EQ504" s="329">
        <f t="shared" si="762"/>
        <v>0</v>
      </c>
      <c r="ER504" s="170">
        <f t="shared" si="654"/>
        <v>0</v>
      </c>
      <c r="ES504" s="208">
        <f t="shared" si="655"/>
        <v>0</v>
      </c>
      <c r="ET504" s="328">
        <v>1.4</v>
      </c>
      <c r="EU504" s="328">
        <f t="shared" si="763"/>
        <v>0</v>
      </c>
      <c r="EV504" s="329">
        <f t="shared" si="764"/>
        <v>0</v>
      </c>
      <c r="EW504" s="329">
        <f t="shared" si="765"/>
        <v>0</v>
      </c>
      <c r="EX504" s="329">
        <f t="shared" si="766"/>
        <v>0</v>
      </c>
      <c r="EY504" s="329">
        <f t="shared" si="767"/>
        <v>0</v>
      </c>
      <c r="EZ504" s="329">
        <f t="shared" si="768"/>
        <v>0</v>
      </c>
      <c r="FA504" s="329">
        <f t="shared" si="769"/>
        <v>0</v>
      </c>
      <c r="FB504" s="170">
        <f t="shared" si="656"/>
        <v>0</v>
      </c>
      <c r="FC504" s="208">
        <f t="shared" si="657"/>
        <v>0</v>
      </c>
      <c r="FD504" s="328">
        <v>1.4</v>
      </c>
      <c r="FE504" s="328">
        <f t="shared" si="770"/>
        <v>0</v>
      </c>
      <c r="FF504" s="329">
        <f t="shared" si="771"/>
        <v>0</v>
      </c>
      <c r="FG504" s="329">
        <f t="shared" si="772"/>
        <v>0</v>
      </c>
      <c r="FH504" s="329">
        <f t="shared" si="773"/>
        <v>0</v>
      </c>
      <c r="FI504" s="329">
        <f t="shared" si="774"/>
        <v>0</v>
      </c>
      <c r="FJ504" s="329">
        <f t="shared" si="775"/>
        <v>0</v>
      </c>
      <c r="FK504" s="329">
        <f t="shared" si="776"/>
        <v>0</v>
      </c>
      <c r="FL504" s="170">
        <f t="shared" si="658"/>
        <v>0</v>
      </c>
      <c r="FM504" s="208">
        <f t="shared" si="659"/>
        <v>0</v>
      </c>
      <c r="FN504" s="328">
        <v>1.4</v>
      </c>
      <c r="FO504" s="328">
        <f t="shared" si="804"/>
        <v>0</v>
      </c>
      <c r="FP504" s="329">
        <f t="shared" si="805"/>
        <v>0</v>
      </c>
      <c r="FQ504" s="329">
        <f t="shared" si="806"/>
        <v>0</v>
      </c>
      <c r="FR504" s="329">
        <f t="shared" si="807"/>
        <v>0</v>
      </c>
      <c r="FS504" s="329">
        <f t="shared" si="808"/>
        <v>0</v>
      </c>
      <c r="FT504" s="329">
        <f t="shared" si="809"/>
        <v>0</v>
      </c>
      <c r="FU504" s="329">
        <f t="shared" si="810"/>
        <v>0</v>
      </c>
      <c r="FV504" s="170">
        <f t="shared" si="660"/>
        <v>0</v>
      </c>
      <c r="FW504" s="208">
        <f t="shared" si="661"/>
        <v>0</v>
      </c>
      <c r="FX504" s="328">
        <v>1.4</v>
      </c>
      <c r="FY504" s="328">
        <f t="shared" si="811"/>
        <v>0</v>
      </c>
      <c r="FZ504" s="329">
        <f t="shared" si="812"/>
        <v>0</v>
      </c>
      <c r="GA504" s="329">
        <f t="shared" si="813"/>
        <v>0</v>
      </c>
      <c r="GB504" s="329">
        <f t="shared" si="814"/>
        <v>0</v>
      </c>
      <c r="GC504" s="329">
        <f t="shared" si="815"/>
        <v>0</v>
      </c>
      <c r="GD504" s="329">
        <f t="shared" si="816"/>
        <v>0</v>
      </c>
      <c r="GE504" s="329">
        <f t="shared" si="817"/>
        <v>0</v>
      </c>
      <c r="GF504" s="170">
        <f t="shared" si="662"/>
        <v>0</v>
      </c>
      <c r="GG504" s="208">
        <f t="shared" si="663"/>
        <v>0</v>
      </c>
      <c r="GH504" s="328">
        <v>1.4</v>
      </c>
      <c r="GI504" s="328">
        <f t="shared" si="818"/>
        <v>0</v>
      </c>
      <c r="GJ504" s="329">
        <f t="shared" si="819"/>
        <v>0</v>
      </c>
      <c r="GK504" s="329">
        <f t="shared" si="820"/>
        <v>0</v>
      </c>
      <c r="GL504" s="329">
        <f t="shared" si="821"/>
        <v>0</v>
      </c>
      <c r="GM504" s="329">
        <f t="shared" si="822"/>
        <v>0</v>
      </c>
      <c r="GN504" s="329">
        <f t="shared" si="823"/>
        <v>0</v>
      </c>
      <c r="GO504" s="329">
        <f t="shared" si="824"/>
        <v>0</v>
      </c>
      <c r="GP504" s="170">
        <f t="shared" si="664"/>
        <v>0</v>
      </c>
      <c r="GQ504" s="208">
        <f t="shared" si="665"/>
        <v>0</v>
      </c>
      <c r="GR504" s="328">
        <v>1.4</v>
      </c>
      <c r="GS504" s="328">
        <f t="shared" si="825"/>
        <v>0</v>
      </c>
      <c r="GT504" s="329">
        <f t="shared" si="826"/>
        <v>0</v>
      </c>
      <c r="GU504" s="329">
        <f t="shared" si="827"/>
        <v>0</v>
      </c>
      <c r="GV504" s="329">
        <f t="shared" si="828"/>
        <v>0</v>
      </c>
      <c r="GW504" s="329">
        <f t="shared" si="829"/>
        <v>0</v>
      </c>
      <c r="GX504" s="329">
        <f t="shared" si="830"/>
        <v>0</v>
      </c>
      <c r="GY504" s="329">
        <f t="shared" si="831"/>
        <v>0</v>
      </c>
      <c r="GZ504" s="170">
        <f t="shared" si="666"/>
        <v>0</v>
      </c>
      <c r="HA504" s="208">
        <f t="shared" si="667"/>
        <v>0</v>
      </c>
      <c r="HB504" s="328">
        <v>1.4</v>
      </c>
      <c r="HC504" s="328">
        <f t="shared" si="668"/>
        <v>0</v>
      </c>
      <c r="HD504" s="329">
        <f t="shared" si="777"/>
        <v>0</v>
      </c>
      <c r="HE504" s="329">
        <f t="shared" si="778"/>
        <v>0</v>
      </c>
      <c r="HF504" s="329">
        <f t="shared" si="779"/>
        <v>0</v>
      </c>
      <c r="HG504" s="329">
        <f t="shared" si="780"/>
        <v>0</v>
      </c>
      <c r="HH504" s="329">
        <f t="shared" si="781"/>
        <v>0</v>
      </c>
      <c r="HI504" s="329">
        <f t="shared" si="782"/>
        <v>0</v>
      </c>
      <c r="HJ504" s="170">
        <f t="shared" si="669"/>
        <v>0</v>
      </c>
      <c r="HK504" s="208">
        <f t="shared" si="670"/>
        <v>0</v>
      </c>
      <c r="HL504" s="328">
        <v>1.4</v>
      </c>
      <c r="HM504" s="328">
        <f t="shared" si="671"/>
        <v>0</v>
      </c>
      <c r="HN504" s="329">
        <f t="shared" si="783"/>
        <v>0</v>
      </c>
      <c r="HO504" s="329">
        <f t="shared" si="784"/>
        <v>0</v>
      </c>
      <c r="HP504" s="329">
        <f t="shared" si="785"/>
        <v>0</v>
      </c>
      <c r="HQ504" s="329">
        <f t="shared" si="786"/>
        <v>0</v>
      </c>
      <c r="HR504" s="329">
        <f t="shared" si="787"/>
        <v>0</v>
      </c>
      <c r="HS504" s="329">
        <f t="shared" si="788"/>
        <v>0</v>
      </c>
      <c r="HT504" s="170">
        <f t="shared" si="672"/>
        <v>0</v>
      </c>
      <c r="HU504" s="208">
        <f t="shared" si="673"/>
        <v>0</v>
      </c>
      <c r="HV504" s="328">
        <v>1.4</v>
      </c>
      <c r="HW504" s="328">
        <f t="shared" si="789"/>
        <v>0</v>
      </c>
      <c r="HX504" s="329">
        <f t="shared" si="790"/>
        <v>0</v>
      </c>
      <c r="HY504" s="329">
        <f t="shared" si="791"/>
        <v>0</v>
      </c>
      <c r="HZ504" s="329">
        <f t="shared" si="792"/>
        <v>0</v>
      </c>
      <c r="IA504" s="329">
        <f t="shared" si="793"/>
        <v>0</v>
      </c>
      <c r="IB504" s="329">
        <f t="shared" si="794"/>
        <v>0</v>
      </c>
      <c r="IC504" s="329">
        <f t="shared" si="795"/>
        <v>0</v>
      </c>
      <c r="ID504" s="170">
        <f t="shared" si="674"/>
        <v>0</v>
      </c>
      <c r="IE504" s="208">
        <f t="shared" si="675"/>
        <v>0</v>
      </c>
      <c r="IF504" s="328">
        <v>1.4</v>
      </c>
      <c r="IG504" s="328">
        <f t="shared" si="796"/>
        <v>0</v>
      </c>
      <c r="IH504" s="329">
        <f t="shared" si="797"/>
        <v>0</v>
      </c>
      <c r="II504" s="329">
        <f t="shared" si="798"/>
        <v>0</v>
      </c>
      <c r="IJ504" s="329">
        <f t="shared" si="799"/>
        <v>0</v>
      </c>
      <c r="IK504" s="329">
        <f t="shared" si="800"/>
        <v>0</v>
      </c>
      <c r="IL504" s="329">
        <f t="shared" si="801"/>
        <v>0</v>
      </c>
      <c r="IM504" s="329">
        <f t="shared" si="802"/>
        <v>0</v>
      </c>
      <c r="IN504" s="170">
        <f t="shared" si="676"/>
        <v>0</v>
      </c>
    </row>
    <row r="505" spans="1:248">
      <c r="A505" s="354">
        <f t="shared" si="617"/>
        <v>21</v>
      </c>
      <c r="B505" s="356">
        <f t="shared" si="618"/>
        <v>4.3478260869565209E-2</v>
      </c>
      <c r="C505" s="355">
        <f t="shared" si="618"/>
        <v>0.1</v>
      </c>
      <c r="D505" s="357">
        <f t="shared" ref="D505:I505" si="843">GI480*$C505</f>
        <v>0</v>
      </c>
      <c r="E505" s="357">
        <f t="shared" si="843"/>
        <v>0</v>
      </c>
      <c r="F505" s="357">
        <f t="shared" si="843"/>
        <v>0</v>
      </c>
      <c r="G505" s="357">
        <f t="shared" si="843"/>
        <v>0</v>
      </c>
      <c r="H505" s="357">
        <f t="shared" si="843"/>
        <v>0</v>
      </c>
      <c r="I505" s="357">
        <f t="shared" si="843"/>
        <v>-0.11654029023451931</v>
      </c>
      <c r="J505" s="456"/>
      <c r="K505" s="318"/>
      <c r="L505" s="318"/>
      <c r="M505" s="318"/>
      <c r="N505" s="318"/>
      <c r="O505" s="318"/>
      <c r="P505" s="318"/>
      <c r="Q505" s="318"/>
      <c r="R505" s="358"/>
      <c r="S505" s="208">
        <f t="shared" si="678"/>
        <v>0</v>
      </c>
      <c r="T505" s="328">
        <v>1.5</v>
      </c>
      <c r="U505" s="328">
        <f t="shared" si="679"/>
        <v>0</v>
      </c>
      <c r="V505" s="329">
        <f t="shared" si="680"/>
        <v>0</v>
      </c>
      <c r="W505" s="329">
        <f t="shared" si="681"/>
        <v>0</v>
      </c>
      <c r="X505" s="329">
        <f t="shared" si="682"/>
        <v>0</v>
      </c>
      <c r="Y505" s="329">
        <f t="shared" si="683"/>
        <v>0</v>
      </c>
      <c r="Z505" s="329">
        <f t="shared" si="684"/>
        <v>0</v>
      </c>
      <c r="AA505" s="329">
        <f t="shared" si="685"/>
        <v>0</v>
      </c>
      <c r="AB505" s="170">
        <f t="shared" si="622"/>
        <v>0</v>
      </c>
      <c r="AC505" s="208">
        <f t="shared" si="624"/>
        <v>0</v>
      </c>
      <c r="AD505" s="328">
        <v>1.5</v>
      </c>
      <c r="AE505" s="328">
        <f t="shared" si="686"/>
        <v>0</v>
      </c>
      <c r="AF505" s="329">
        <f t="shared" si="687"/>
        <v>0</v>
      </c>
      <c r="AG505" s="329">
        <f t="shared" si="688"/>
        <v>0</v>
      </c>
      <c r="AH505" s="329">
        <f t="shared" si="689"/>
        <v>0</v>
      </c>
      <c r="AI505" s="329">
        <f t="shared" si="690"/>
        <v>0</v>
      </c>
      <c r="AJ505" s="329">
        <f t="shared" si="691"/>
        <v>0</v>
      </c>
      <c r="AK505" s="329">
        <f t="shared" si="692"/>
        <v>0</v>
      </c>
      <c r="AL505" s="170">
        <f t="shared" si="625"/>
        <v>0</v>
      </c>
      <c r="AM505" s="208">
        <f t="shared" si="626"/>
        <v>0</v>
      </c>
      <c r="AN505" s="328">
        <v>1.5</v>
      </c>
      <c r="AO505" s="328">
        <f t="shared" si="693"/>
        <v>0</v>
      </c>
      <c r="AP505" s="329">
        <f t="shared" si="694"/>
        <v>0</v>
      </c>
      <c r="AQ505" s="329">
        <f t="shared" si="695"/>
        <v>0</v>
      </c>
      <c r="AR505" s="329">
        <f t="shared" si="696"/>
        <v>0</v>
      </c>
      <c r="AS505" s="329">
        <f t="shared" si="697"/>
        <v>0</v>
      </c>
      <c r="AT505" s="329">
        <f t="shared" si="698"/>
        <v>0</v>
      </c>
      <c r="AU505" s="329">
        <f t="shared" si="699"/>
        <v>0</v>
      </c>
      <c r="AV505" s="170">
        <f t="shared" si="627"/>
        <v>0</v>
      </c>
      <c r="AW505" s="208">
        <f t="shared" si="628"/>
        <v>0</v>
      </c>
      <c r="AX505" s="328">
        <v>1.5</v>
      </c>
      <c r="AY505" s="328">
        <f t="shared" si="700"/>
        <v>0</v>
      </c>
      <c r="AZ505" s="329">
        <f t="shared" si="701"/>
        <v>0</v>
      </c>
      <c r="BA505" s="329">
        <f t="shared" si="702"/>
        <v>0</v>
      </c>
      <c r="BB505" s="329">
        <f t="shared" si="703"/>
        <v>0</v>
      </c>
      <c r="BC505" s="329">
        <f t="shared" si="704"/>
        <v>0</v>
      </c>
      <c r="BD505" s="329">
        <f t="shared" si="705"/>
        <v>0</v>
      </c>
      <c r="BE505" s="329">
        <f t="shared" si="706"/>
        <v>0</v>
      </c>
      <c r="BF505" s="170">
        <f t="shared" si="629"/>
        <v>0</v>
      </c>
      <c r="BG505" s="208">
        <f t="shared" si="630"/>
        <v>0</v>
      </c>
      <c r="BH505" s="328">
        <v>1.5</v>
      </c>
      <c r="BI505" s="328">
        <f t="shared" si="631"/>
        <v>0</v>
      </c>
      <c r="BJ505" s="329">
        <f t="shared" si="632"/>
        <v>0</v>
      </c>
      <c r="BK505" s="329">
        <f t="shared" si="633"/>
        <v>0</v>
      </c>
      <c r="BL505" s="329">
        <f t="shared" si="634"/>
        <v>0</v>
      </c>
      <c r="BM505" s="329">
        <f t="shared" si="635"/>
        <v>0</v>
      </c>
      <c r="BN505" s="329">
        <f t="shared" si="636"/>
        <v>0</v>
      </c>
      <c r="BO505" s="329">
        <f t="shared" si="637"/>
        <v>0</v>
      </c>
      <c r="BP505" s="170">
        <f t="shared" si="638"/>
        <v>0</v>
      </c>
      <c r="BQ505" s="208">
        <f t="shared" si="639"/>
        <v>0</v>
      </c>
      <c r="BR505" s="328">
        <v>1.5</v>
      </c>
      <c r="BS505" s="328">
        <f t="shared" si="707"/>
        <v>0</v>
      </c>
      <c r="BT505" s="329">
        <f t="shared" si="708"/>
        <v>0</v>
      </c>
      <c r="BU505" s="329">
        <f t="shared" si="709"/>
        <v>0</v>
      </c>
      <c r="BV505" s="329">
        <f t="shared" si="710"/>
        <v>0</v>
      </c>
      <c r="BW505" s="329">
        <f t="shared" si="711"/>
        <v>0</v>
      </c>
      <c r="BX505" s="329">
        <f t="shared" si="712"/>
        <v>0</v>
      </c>
      <c r="BY505" s="329">
        <f t="shared" si="713"/>
        <v>0</v>
      </c>
      <c r="BZ505" s="170">
        <f t="shared" si="640"/>
        <v>0</v>
      </c>
      <c r="CA505" s="208">
        <f t="shared" si="641"/>
        <v>0</v>
      </c>
      <c r="CB505" s="328">
        <v>1.5</v>
      </c>
      <c r="CC505" s="328">
        <f t="shared" si="714"/>
        <v>0</v>
      </c>
      <c r="CD505" s="329">
        <f t="shared" si="715"/>
        <v>0</v>
      </c>
      <c r="CE505" s="329">
        <f t="shared" si="716"/>
        <v>0</v>
      </c>
      <c r="CF505" s="329">
        <f t="shared" si="717"/>
        <v>0</v>
      </c>
      <c r="CG505" s="329">
        <f t="shared" si="718"/>
        <v>0</v>
      </c>
      <c r="CH505" s="329">
        <f t="shared" si="719"/>
        <v>0</v>
      </c>
      <c r="CI505" s="329">
        <f t="shared" si="720"/>
        <v>0</v>
      </c>
      <c r="CJ505" s="170">
        <f t="shared" si="642"/>
        <v>0</v>
      </c>
      <c r="CK505" s="208">
        <f t="shared" si="643"/>
        <v>0</v>
      </c>
      <c r="CL505" s="328">
        <v>1.5</v>
      </c>
      <c r="CM505" s="328">
        <f t="shared" si="721"/>
        <v>0</v>
      </c>
      <c r="CN505" s="329">
        <f t="shared" si="722"/>
        <v>0</v>
      </c>
      <c r="CO505" s="329">
        <f t="shared" si="723"/>
        <v>0</v>
      </c>
      <c r="CP505" s="329">
        <f t="shared" si="724"/>
        <v>0</v>
      </c>
      <c r="CQ505" s="329">
        <f t="shared" si="725"/>
        <v>0</v>
      </c>
      <c r="CR505" s="329">
        <f t="shared" si="726"/>
        <v>0</v>
      </c>
      <c r="CS505" s="329">
        <f t="shared" si="727"/>
        <v>0</v>
      </c>
      <c r="CT505" s="170">
        <f t="shared" si="644"/>
        <v>0</v>
      </c>
      <c r="CU505" s="208">
        <f t="shared" si="645"/>
        <v>0</v>
      </c>
      <c r="CV505" s="328">
        <v>1.5</v>
      </c>
      <c r="CW505" s="328">
        <f t="shared" si="728"/>
        <v>0</v>
      </c>
      <c r="CX505" s="329">
        <f t="shared" si="729"/>
        <v>0</v>
      </c>
      <c r="CY505" s="329">
        <f t="shared" si="730"/>
        <v>0</v>
      </c>
      <c r="CZ505" s="329">
        <f t="shared" si="731"/>
        <v>0</v>
      </c>
      <c r="DA505" s="329">
        <f t="shared" si="732"/>
        <v>0</v>
      </c>
      <c r="DB505" s="329">
        <f t="shared" si="733"/>
        <v>0</v>
      </c>
      <c r="DC505" s="329">
        <f t="shared" si="734"/>
        <v>0</v>
      </c>
      <c r="DD505" s="170">
        <f t="shared" si="646"/>
        <v>0</v>
      </c>
      <c r="DE505" s="208">
        <f t="shared" si="647"/>
        <v>0</v>
      </c>
      <c r="DF505" s="328">
        <v>1.5</v>
      </c>
      <c r="DG505" s="328">
        <f t="shared" si="735"/>
        <v>0</v>
      </c>
      <c r="DH505" s="329">
        <f t="shared" si="736"/>
        <v>0</v>
      </c>
      <c r="DI505" s="329">
        <f t="shared" si="737"/>
        <v>0</v>
      </c>
      <c r="DJ505" s="329">
        <f t="shared" si="738"/>
        <v>0</v>
      </c>
      <c r="DK505" s="329">
        <f t="shared" si="739"/>
        <v>0</v>
      </c>
      <c r="DL505" s="329">
        <f t="shared" si="740"/>
        <v>0</v>
      </c>
      <c r="DM505" s="329">
        <f t="shared" si="741"/>
        <v>0</v>
      </c>
      <c r="DN505" s="170">
        <f t="shared" si="648"/>
        <v>0</v>
      </c>
      <c r="DO505" s="208">
        <f t="shared" si="649"/>
        <v>0</v>
      </c>
      <c r="DP505" s="328">
        <v>1.5</v>
      </c>
      <c r="DQ505" s="328">
        <f t="shared" si="742"/>
        <v>0</v>
      </c>
      <c r="DR505" s="329">
        <f t="shared" si="743"/>
        <v>0</v>
      </c>
      <c r="DS505" s="329">
        <f t="shared" si="744"/>
        <v>0</v>
      </c>
      <c r="DT505" s="329">
        <f t="shared" si="745"/>
        <v>0</v>
      </c>
      <c r="DU505" s="329">
        <f t="shared" si="746"/>
        <v>0</v>
      </c>
      <c r="DV505" s="329">
        <f t="shared" si="747"/>
        <v>0</v>
      </c>
      <c r="DW505" s="329">
        <f t="shared" si="748"/>
        <v>0</v>
      </c>
      <c r="DX505" s="170">
        <f t="shared" si="650"/>
        <v>0</v>
      </c>
      <c r="DY505" s="208">
        <f t="shared" si="651"/>
        <v>0</v>
      </c>
      <c r="DZ505" s="328">
        <v>1.5</v>
      </c>
      <c r="EA505" s="328">
        <f t="shared" si="749"/>
        <v>0</v>
      </c>
      <c r="EB505" s="329">
        <f t="shared" si="750"/>
        <v>0</v>
      </c>
      <c r="EC505" s="329">
        <f t="shared" si="751"/>
        <v>0</v>
      </c>
      <c r="ED505" s="329">
        <f t="shared" si="752"/>
        <v>0</v>
      </c>
      <c r="EE505" s="329">
        <f t="shared" si="753"/>
        <v>0</v>
      </c>
      <c r="EF505" s="329">
        <f t="shared" si="754"/>
        <v>0</v>
      </c>
      <c r="EG505" s="329">
        <f t="shared" si="755"/>
        <v>0</v>
      </c>
      <c r="EH505" s="170">
        <f t="shared" si="652"/>
        <v>0</v>
      </c>
      <c r="EI505" s="208">
        <f t="shared" si="653"/>
        <v>0</v>
      </c>
      <c r="EJ505" s="328">
        <v>1.5</v>
      </c>
      <c r="EK505" s="328">
        <f t="shared" si="756"/>
        <v>0</v>
      </c>
      <c r="EL505" s="329">
        <f t="shared" si="757"/>
        <v>0</v>
      </c>
      <c r="EM505" s="329">
        <f t="shared" si="758"/>
        <v>0</v>
      </c>
      <c r="EN505" s="329">
        <f t="shared" si="759"/>
        <v>0</v>
      </c>
      <c r="EO505" s="329">
        <f t="shared" si="760"/>
        <v>0</v>
      </c>
      <c r="EP505" s="329">
        <f t="shared" si="761"/>
        <v>0</v>
      </c>
      <c r="EQ505" s="329">
        <f t="shared" si="762"/>
        <v>0</v>
      </c>
      <c r="ER505" s="170">
        <f t="shared" si="654"/>
        <v>0</v>
      </c>
      <c r="ES505" s="208">
        <f t="shared" si="655"/>
        <v>0</v>
      </c>
      <c r="ET505" s="328">
        <v>1.5</v>
      </c>
      <c r="EU505" s="328">
        <f t="shared" si="763"/>
        <v>0</v>
      </c>
      <c r="EV505" s="329">
        <f t="shared" si="764"/>
        <v>0</v>
      </c>
      <c r="EW505" s="329">
        <f t="shared" si="765"/>
        <v>0</v>
      </c>
      <c r="EX505" s="329">
        <f t="shared" si="766"/>
        <v>0</v>
      </c>
      <c r="EY505" s="329">
        <f t="shared" si="767"/>
        <v>0</v>
      </c>
      <c r="EZ505" s="329">
        <f t="shared" si="768"/>
        <v>0</v>
      </c>
      <c r="FA505" s="329">
        <f t="shared" si="769"/>
        <v>0</v>
      </c>
      <c r="FB505" s="170">
        <f t="shared" si="656"/>
        <v>0</v>
      </c>
      <c r="FC505" s="208">
        <f t="shared" si="657"/>
        <v>0</v>
      </c>
      <c r="FD505" s="328">
        <v>1.5</v>
      </c>
      <c r="FE505" s="328">
        <f t="shared" si="770"/>
        <v>0</v>
      </c>
      <c r="FF505" s="329">
        <f t="shared" si="771"/>
        <v>0</v>
      </c>
      <c r="FG505" s="329">
        <f t="shared" si="772"/>
        <v>0</v>
      </c>
      <c r="FH505" s="329">
        <f t="shared" si="773"/>
        <v>0</v>
      </c>
      <c r="FI505" s="329">
        <f t="shared" si="774"/>
        <v>0</v>
      </c>
      <c r="FJ505" s="329">
        <f t="shared" si="775"/>
        <v>0</v>
      </c>
      <c r="FK505" s="329">
        <f t="shared" si="776"/>
        <v>0</v>
      </c>
      <c r="FL505" s="170">
        <f t="shared" si="658"/>
        <v>0</v>
      </c>
      <c r="FM505" s="208">
        <f t="shared" si="659"/>
        <v>0</v>
      </c>
      <c r="FN505" s="328">
        <v>1.5</v>
      </c>
      <c r="FO505" s="328">
        <f t="shared" si="804"/>
        <v>0</v>
      </c>
      <c r="FP505" s="329">
        <f t="shared" si="805"/>
        <v>0</v>
      </c>
      <c r="FQ505" s="329">
        <f t="shared" si="806"/>
        <v>0</v>
      </c>
      <c r="FR505" s="329">
        <f t="shared" si="807"/>
        <v>0</v>
      </c>
      <c r="FS505" s="329">
        <f t="shared" si="808"/>
        <v>0</v>
      </c>
      <c r="FT505" s="329">
        <f t="shared" si="809"/>
        <v>0</v>
      </c>
      <c r="FU505" s="329">
        <f t="shared" si="810"/>
        <v>0</v>
      </c>
      <c r="FV505" s="170">
        <f t="shared" si="660"/>
        <v>0</v>
      </c>
      <c r="FW505" s="208">
        <f t="shared" si="661"/>
        <v>0</v>
      </c>
      <c r="FX505" s="328">
        <v>1.5</v>
      </c>
      <c r="FY505" s="328">
        <f t="shared" si="811"/>
        <v>0</v>
      </c>
      <c r="FZ505" s="329">
        <f t="shared" si="812"/>
        <v>0</v>
      </c>
      <c r="GA505" s="329">
        <f t="shared" si="813"/>
        <v>0</v>
      </c>
      <c r="GB505" s="329">
        <f t="shared" si="814"/>
        <v>0</v>
      </c>
      <c r="GC505" s="329">
        <f t="shared" si="815"/>
        <v>0</v>
      </c>
      <c r="GD505" s="329">
        <f t="shared" si="816"/>
        <v>0</v>
      </c>
      <c r="GE505" s="329">
        <f t="shared" si="817"/>
        <v>0</v>
      </c>
      <c r="GF505" s="170">
        <f t="shared" si="662"/>
        <v>0</v>
      </c>
      <c r="GG505" s="208">
        <f t="shared" si="663"/>
        <v>0</v>
      </c>
      <c r="GH505" s="328">
        <v>1.5</v>
      </c>
      <c r="GI505" s="328">
        <f t="shared" si="818"/>
        <v>0</v>
      </c>
      <c r="GJ505" s="329">
        <f t="shared" si="819"/>
        <v>0</v>
      </c>
      <c r="GK505" s="329">
        <f t="shared" si="820"/>
        <v>0</v>
      </c>
      <c r="GL505" s="329">
        <f t="shared" si="821"/>
        <v>0</v>
      </c>
      <c r="GM505" s="329">
        <f t="shared" si="822"/>
        <v>0</v>
      </c>
      <c r="GN505" s="329">
        <f t="shared" si="823"/>
        <v>0</v>
      </c>
      <c r="GO505" s="329">
        <f t="shared" si="824"/>
        <v>0</v>
      </c>
      <c r="GP505" s="170">
        <f t="shared" si="664"/>
        <v>0</v>
      </c>
      <c r="GQ505" s="208">
        <f t="shared" si="665"/>
        <v>0</v>
      </c>
      <c r="GR505" s="328">
        <v>1.5</v>
      </c>
      <c r="GS505" s="328">
        <f t="shared" si="825"/>
        <v>0</v>
      </c>
      <c r="GT505" s="329">
        <f t="shared" si="826"/>
        <v>0</v>
      </c>
      <c r="GU505" s="329">
        <f t="shared" si="827"/>
        <v>0</v>
      </c>
      <c r="GV505" s="329">
        <f t="shared" si="828"/>
        <v>0</v>
      </c>
      <c r="GW505" s="329">
        <f t="shared" si="829"/>
        <v>0</v>
      </c>
      <c r="GX505" s="329">
        <f t="shared" si="830"/>
        <v>0</v>
      </c>
      <c r="GY505" s="329">
        <f t="shared" si="831"/>
        <v>0</v>
      </c>
      <c r="GZ505" s="170">
        <f t="shared" si="666"/>
        <v>0</v>
      </c>
      <c r="HA505" s="208">
        <f t="shared" si="667"/>
        <v>0</v>
      </c>
      <c r="HB505" s="328">
        <v>1.5</v>
      </c>
      <c r="HC505" s="328">
        <f t="shared" si="668"/>
        <v>0</v>
      </c>
      <c r="HD505" s="329">
        <f t="shared" si="777"/>
        <v>0</v>
      </c>
      <c r="HE505" s="329">
        <f t="shared" si="778"/>
        <v>0</v>
      </c>
      <c r="HF505" s="329">
        <f t="shared" si="779"/>
        <v>0</v>
      </c>
      <c r="HG505" s="329">
        <f t="shared" si="780"/>
        <v>0</v>
      </c>
      <c r="HH505" s="329">
        <f t="shared" si="781"/>
        <v>0</v>
      </c>
      <c r="HI505" s="329">
        <f t="shared" si="782"/>
        <v>0</v>
      </c>
      <c r="HJ505" s="170">
        <f t="shared" si="669"/>
        <v>0</v>
      </c>
      <c r="HK505" s="208">
        <f t="shared" si="670"/>
        <v>0</v>
      </c>
      <c r="HL505" s="328">
        <v>1.5</v>
      </c>
      <c r="HM505" s="328">
        <f t="shared" si="671"/>
        <v>0</v>
      </c>
      <c r="HN505" s="329">
        <f t="shared" si="783"/>
        <v>0</v>
      </c>
      <c r="HO505" s="329">
        <f t="shared" si="784"/>
        <v>0</v>
      </c>
      <c r="HP505" s="329">
        <f t="shared" si="785"/>
        <v>0</v>
      </c>
      <c r="HQ505" s="329">
        <f t="shared" si="786"/>
        <v>0</v>
      </c>
      <c r="HR505" s="329">
        <f t="shared" si="787"/>
        <v>0</v>
      </c>
      <c r="HS505" s="329">
        <f t="shared" si="788"/>
        <v>0</v>
      </c>
      <c r="HT505" s="170">
        <f t="shared" si="672"/>
        <v>0</v>
      </c>
      <c r="HU505" s="208">
        <f t="shared" si="673"/>
        <v>0</v>
      </c>
      <c r="HV505" s="328">
        <v>1.5</v>
      </c>
      <c r="HW505" s="328">
        <f t="shared" si="789"/>
        <v>0</v>
      </c>
      <c r="HX505" s="329">
        <f t="shared" si="790"/>
        <v>0</v>
      </c>
      <c r="HY505" s="329">
        <f t="shared" si="791"/>
        <v>0</v>
      </c>
      <c r="HZ505" s="329">
        <f t="shared" si="792"/>
        <v>0</v>
      </c>
      <c r="IA505" s="329">
        <f t="shared" si="793"/>
        <v>0</v>
      </c>
      <c r="IB505" s="329">
        <f t="shared" si="794"/>
        <v>0</v>
      </c>
      <c r="IC505" s="329">
        <f t="shared" si="795"/>
        <v>0</v>
      </c>
      <c r="ID505" s="170">
        <f t="shared" si="674"/>
        <v>0</v>
      </c>
      <c r="IE505" s="208">
        <f t="shared" si="675"/>
        <v>0</v>
      </c>
      <c r="IF505" s="328">
        <v>1.5</v>
      </c>
      <c r="IG505" s="328">
        <f t="shared" si="796"/>
        <v>0</v>
      </c>
      <c r="IH505" s="329">
        <f t="shared" si="797"/>
        <v>0</v>
      </c>
      <c r="II505" s="329">
        <f t="shared" si="798"/>
        <v>0</v>
      </c>
      <c r="IJ505" s="329">
        <f t="shared" si="799"/>
        <v>0</v>
      </c>
      <c r="IK505" s="329">
        <f t="shared" si="800"/>
        <v>0</v>
      </c>
      <c r="IL505" s="329">
        <f t="shared" si="801"/>
        <v>0</v>
      </c>
      <c r="IM505" s="329">
        <f t="shared" si="802"/>
        <v>0</v>
      </c>
      <c r="IN505" s="170">
        <f t="shared" si="676"/>
        <v>0</v>
      </c>
    </row>
    <row r="506" spans="1:248">
      <c r="A506" s="354">
        <f t="shared" si="617"/>
        <v>22</v>
      </c>
      <c r="B506" s="356">
        <f t="shared" si="618"/>
        <v>4.3478260869565209E-2</v>
      </c>
      <c r="C506" s="355">
        <f t="shared" si="618"/>
        <v>0.1</v>
      </c>
      <c r="D506" s="357">
        <f t="shared" ref="D506:I506" si="844">GS480*$C506</f>
        <v>0</v>
      </c>
      <c r="E506" s="357">
        <f t="shared" si="844"/>
        <v>0</v>
      </c>
      <c r="F506" s="357">
        <f t="shared" si="844"/>
        <v>0</v>
      </c>
      <c r="G506" s="357">
        <f t="shared" si="844"/>
        <v>0</v>
      </c>
      <c r="H506" s="357">
        <f t="shared" si="844"/>
        <v>0</v>
      </c>
      <c r="I506" s="357">
        <f t="shared" si="844"/>
        <v>-0.12923979307962175</v>
      </c>
      <c r="J506" s="456"/>
      <c r="K506" s="318"/>
      <c r="L506" s="318"/>
      <c r="M506" s="318"/>
      <c r="N506" s="318"/>
      <c r="O506" s="318"/>
      <c r="P506" s="318"/>
      <c r="Q506" s="318"/>
      <c r="R506" s="358"/>
      <c r="S506" s="208">
        <f t="shared" si="678"/>
        <v>0</v>
      </c>
      <c r="T506" s="328">
        <v>1.6</v>
      </c>
      <c r="U506" s="328">
        <f t="shared" si="679"/>
        <v>0</v>
      </c>
      <c r="V506" s="329">
        <f t="shared" si="680"/>
        <v>0</v>
      </c>
      <c r="W506" s="329">
        <f t="shared" si="681"/>
        <v>0</v>
      </c>
      <c r="X506" s="329">
        <f t="shared" si="682"/>
        <v>0</v>
      </c>
      <c r="Y506" s="329">
        <f t="shared" si="683"/>
        <v>0</v>
      </c>
      <c r="Z506" s="329">
        <f t="shared" si="684"/>
        <v>0</v>
      </c>
      <c r="AA506" s="329">
        <f t="shared" si="685"/>
        <v>0</v>
      </c>
      <c r="AB506" s="170">
        <f t="shared" si="622"/>
        <v>0</v>
      </c>
      <c r="AC506" s="208">
        <f t="shared" si="624"/>
        <v>0</v>
      </c>
      <c r="AD506" s="328">
        <v>1.6</v>
      </c>
      <c r="AE506" s="328">
        <f t="shared" si="686"/>
        <v>0</v>
      </c>
      <c r="AF506" s="329">
        <f t="shared" si="687"/>
        <v>0</v>
      </c>
      <c r="AG506" s="329">
        <f t="shared" si="688"/>
        <v>0</v>
      </c>
      <c r="AH506" s="329">
        <f t="shared" si="689"/>
        <v>0</v>
      </c>
      <c r="AI506" s="329">
        <f t="shared" si="690"/>
        <v>0</v>
      </c>
      <c r="AJ506" s="329">
        <f t="shared" si="691"/>
        <v>0</v>
      </c>
      <c r="AK506" s="329">
        <f t="shared" si="692"/>
        <v>0</v>
      </c>
      <c r="AL506" s="170">
        <f t="shared" si="625"/>
        <v>0</v>
      </c>
      <c r="AM506" s="208">
        <f t="shared" si="626"/>
        <v>0</v>
      </c>
      <c r="AN506" s="328">
        <v>1.6</v>
      </c>
      <c r="AO506" s="328">
        <f t="shared" si="693"/>
        <v>0</v>
      </c>
      <c r="AP506" s="329">
        <f t="shared" si="694"/>
        <v>0</v>
      </c>
      <c r="AQ506" s="329">
        <f t="shared" si="695"/>
        <v>0</v>
      </c>
      <c r="AR506" s="329">
        <f t="shared" si="696"/>
        <v>0</v>
      </c>
      <c r="AS506" s="329">
        <f t="shared" si="697"/>
        <v>0</v>
      </c>
      <c r="AT506" s="329">
        <f t="shared" si="698"/>
        <v>0</v>
      </c>
      <c r="AU506" s="329">
        <f t="shared" si="699"/>
        <v>0</v>
      </c>
      <c r="AV506" s="170">
        <f t="shared" si="627"/>
        <v>0</v>
      </c>
      <c r="AW506" s="208">
        <f t="shared" si="628"/>
        <v>0</v>
      </c>
      <c r="AX506" s="328">
        <v>1.6</v>
      </c>
      <c r="AY506" s="328">
        <f t="shared" si="700"/>
        <v>0</v>
      </c>
      <c r="AZ506" s="329">
        <f t="shared" si="701"/>
        <v>0</v>
      </c>
      <c r="BA506" s="329">
        <f t="shared" si="702"/>
        <v>0</v>
      </c>
      <c r="BB506" s="329">
        <f t="shared" si="703"/>
        <v>0</v>
      </c>
      <c r="BC506" s="329">
        <f t="shared" si="704"/>
        <v>0</v>
      </c>
      <c r="BD506" s="329">
        <f t="shared" si="705"/>
        <v>0</v>
      </c>
      <c r="BE506" s="329">
        <f t="shared" si="706"/>
        <v>0</v>
      </c>
      <c r="BF506" s="170">
        <f t="shared" si="629"/>
        <v>0</v>
      </c>
      <c r="BG506" s="208">
        <f t="shared" si="630"/>
        <v>0</v>
      </c>
      <c r="BH506" s="328">
        <v>1.6</v>
      </c>
      <c r="BI506" s="328">
        <f t="shared" si="631"/>
        <v>0</v>
      </c>
      <c r="BJ506" s="329">
        <f t="shared" si="632"/>
        <v>0</v>
      </c>
      <c r="BK506" s="329">
        <f t="shared" si="633"/>
        <v>0</v>
      </c>
      <c r="BL506" s="329">
        <f t="shared" si="634"/>
        <v>0</v>
      </c>
      <c r="BM506" s="329">
        <f t="shared" si="635"/>
        <v>0</v>
      </c>
      <c r="BN506" s="329">
        <f t="shared" si="636"/>
        <v>0</v>
      </c>
      <c r="BO506" s="329">
        <f t="shared" si="637"/>
        <v>0</v>
      </c>
      <c r="BP506" s="170">
        <f t="shared" si="638"/>
        <v>0</v>
      </c>
      <c r="BQ506" s="208">
        <f t="shared" si="639"/>
        <v>0</v>
      </c>
      <c r="BR506" s="328">
        <v>1.6</v>
      </c>
      <c r="BS506" s="328">
        <f t="shared" si="707"/>
        <v>0</v>
      </c>
      <c r="BT506" s="329">
        <f t="shared" si="708"/>
        <v>0</v>
      </c>
      <c r="BU506" s="329">
        <f t="shared" si="709"/>
        <v>0</v>
      </c>
      <c r="BV506" s="329">
        <f t="shared" si="710"/>
        <v>0</v>
      </c>
      <c r="BW506" s="329">
        <f t="shared" si="711"/>
        <v>0</v>
      </c>
      <c r="BX506" s="329">
        <f t="shared" si="712"/>
        <v>0</v>
      </c>
      <c r="BY506" s="329">
        <f t="shared" si="713"/>
        <v>0</v>
      </c>
      <c r="BZ506" s="170">
        <f t="shared" si="640"/>
        <v>0</v>
      </c>
      <c r="CA506" s="208">
        <f t="shared" si="641"/>
        <v>0</v>
      </c>
      <c r="CB506" s="328">
        <v>1.6</v>
      </c>
      <c r="CC506" s="328">
        <f t="shared" si="714"/>
        <v>0</v>
      </c>
      <c r="CD506" s="329">
        <f t="shared" si="715"/>
        <v>0</v>
      </c>
      <c r="CE506" s="329">
        <f t="shared" si="716"/>
        <v>0</v>
      </c>
      <c r="CF506" s="329">
        <f t="shared" si="717"/>
        <v>0</v>
      </c>
      <c r="CG506" s="329">
        <f t="shared" si="718"/>
        <v>0</v>
      </c>
      <c r="CH506" s="329">
        <f t="shared" si="719"/>
        <v>0</v>
      </c>
      <c r="CI506" s="329">
        <f t="shared" si="720"/>
        <v>0</v>
      </c>
      <c r="CJ506" s="170">
        <f t="shared" si="642"/>
        <v>0</v>
      </c>
      <c r="CK506" s="208">
        <f t="shared" si="643"/>
        <v>0</v>
      </c>
      <c r="CL506" s="328">
        <v>1.6</v>
      </c>
      <c r="CM506" s="328">
        <f t="shared" si="721"/>
        <v>0</v>
      </c>
      <c r="CN506" s="329">
        <f t="shared" si="722"/>
        <v>0</v>
      </c>
      <c r="CO506" s="329">
        <f t="shared" si="723"/>
        <v>0</v>
      </c>
      <c r="CP506" s="329">
        <f t="shared" si="724"/>
        <v>0</v>
      </c>
      <c r="CQ506" s="329">
        <f t="shared" si="725"/>
        <v>0</v>
      </c>
      <c r="CR506" s="329">
        <f t="shared" si="726"/>
        <v>0</v>
      </c>
      <c r="CS506" s="329">
        <f t="shared" si="727"/>
        <v>0</v>
      </c>
      <c r="CT506" s="170">
        <f t="shared" si="644"/>
        <v>0</v>
      </c>
      <c r="CU506" s="208">
        <f t="shared" si="645"/>
        <v>0</v>
      </c>
      <c r="CV506" s="328">
        <v>1.6</v>
      </c>
      <c r="CW506" s="328">
        <f t="shared" si="728"/>
        <v>0</v>
      </c>
      <c r="CX506" s="329">
        <f t="shared" si="729"/>
        <v>0</v>
      </c>
      <c r="CY506" s="329">
        <f t="shared" si="730"/>
        <v>0</v>
      </c>
      <c r="CZ506" s="329">
        <f t="shared" si="731"/>
        <v>0</v>
      </c>
      <c r="DA506" s="329">
        <f t="shared" si="732"/>
        <v>0</v>
      </c>
      <c r="DB506" s="329">
        <f t="shared" si="733"/>
        <v>0</v>
      </c>
      <c r="DC506" s="329">
        <f t="shared" si="734"/>
        <v>0</v>
      </c>
      <c r="DD506" s="170">
        <f t="shared" si="646"/>
        <v>0</v>
      </c>
      <c r="DE506" s="208">
        <f t="shared" si="647"/>
        <v>0</v>
      </c>
      <c r="DF506" s="328">
        <v>1.6</v>
      </c>
      <c r="DG506" s="328">
        <f t="shared" si="735"/>
        <v>0</v>
      </c>
      <c r="DH506" s="329">
        <f t="shared" si="736"/>
        <v>0</v>
      </c>
      <c r="DI506" s="329">
        <f t="shared" si="737"/>
        <v>0</v>
      </c>
      <c r="DJ506" s="329">
        <f t="shared" si="738"/>
        <v>0</v>
      </c>
      <c r="DK506" s="329">
        <f t="shared" si="739"/>
        <v>0</v>
      </c>
      <c r="DL506" s="329">
        <f t="shared" si="740"/>
        <v>0</v>
      </c>
      <c r="DM506" s="329">
        <f t="shared" si="741"/>
        <v>0</v>
      </c>
      <c r="DN506" s="170">
        <f t="shared" si="648"/>
        <v>0</v>
      </c>
      <c r="DO506" s="208">
        <f t="shared" si="649"/>
        <v>0</v>
      </c>
      <c r="DP506" s="328">
        <v>1.6</v>
      </c>
      <c r="DQ506" s="328">
        <f t="shared" si="742"/>
        <v>0</v>
      </c>
      <c r="DR506" s="329">
        <f t="shared" si="743"/>
        <v>0</v>
      </c>
      <c r="DS506" s="329">
        <f t="shared" si="744"/>
        <v>0</v>
      </c>
      <c r="DT506" s="329">
        <f t="shared" si="745"/>
        <v>0</v>
      </c>
      <c r="DU506" s="329">
        <f t="shared" si="746"/>
        <v>0</v>
      </c>
      <c r="DV506" s="329">
        <f t="shared" si="747"/>
        <v>0</v>
      </c>
      <c r="DW506" s="329">
        <f t="shared" si="748"/>
        <v>0</v>
      </c>
      <c r="DX506" s="170">
        <f t="shared" si="650"/>
        <v>0</v>
      </c>
      <c r="DY506" s="208">
        <f t="shared" si="651"/>
        <v>0</v>
      </c>
      <c r="DZ506" s="328">
        <v>1.6</v>
      </c>
      <c r="EA506" s="328">
        <f t="shared" si="749"/>
        <v>0</v>
      </c>
      <c r="EB506" s="329">
        <f t="shared" si="750"/>
        <v>0</v>
      </c>
      <c r="EC506" s="329">
        <f t="shared" si="751"/>
        <v>0</v>
      </c>
      <c r="ED506" s="329">
        <f t="shared" si="752"/>
        <v>0</v>
      </c>
      <c r="EE506" s="329">
        <f t="shared" si="753"/>
        <v>0</v>
      </c>
      <c r="EF506" s="329">
        <f t="shared" si="754"/>
        <v>0</v>
      </c>
      <c r="EG506" s="329">
        <f t="shared" si="755"/>
        <v>0</v>
      </c>
      <c r="EH506" s="170">
        <f t="shared" si="652"/>
        <v>0</v>
      </c>
      <c r="EI506" s="208">
        <f t="shared" si="653"/>
        <v>0</v>
      </c>
      <c r="EJ506" s="328">
        <v>1.6</v>
      </c>
      <c r="EK506" s="328">
        <f t="shared" si="756"/>
        <v>0</v>
      </c>
      <c r="EL506" s="329">
        <f t="shared" si="757"/>
        <v>0</v>
      </c>
      <c r="EM506" s="329">
        <f t="shared" si="758"/>
        <v>0</v>
      </c>
      <c r="EN506" s="329">
        <f t="shared" si="759"/>
        <v>0</v>
      </c>
      <c r="EO506" s="329">
        <f t="shared" si="760"/>
        <v>0</v>
      </c>
      <c r="EP506" s="329">
        <f t="shared" si="761"/>
        <v>0</v>
      </c>
      <c r="EQ506" s="329">
        <f t="shared" si="762"/>
        <v>0</v>
      </c>
      <c r="ER506" s="170">
        <f t="shared" si="654"/>
        <v>0</v>
      </c>
      <c r="ES506" s="208">
        <f t="shared" si="655"/>
        <v>0</v>
      </c>
      <c r="ET506" s="328">
        <v>1.6</v>
      </c>
      <c r="EU506" s="328">
        <f t="shared" si="763"/>
        <v>0</v>
      </c>
      <c r="EV506" s="329">
        <f t="shared" si="764"/>
        <v>0</v>
      </c>
      <c r="EW506" s="329">
        <f t="shared" si="765"/>
        <v>0</v>
      </c>
      <c r="EX506" s="329">
        <f t="shared" si="766"/>
        <v>0</v>
      </c>
      <c r="EY506" s="329">
        <f t="shared" si="767"/>
        <v>0</v>
      </c>
      <c r="EZ506" s="329">
        <f t="shared" si="768"/>
        <v>0</v>
      </c>
      <c r="FA506" s="329">
        <f t="shared" si="769"/>
        <v>0</v>
      </c>
      <c r="FB506" s="170">
        <f t="shared" si="656"/>
        <v>0</v>
      </c>
      <c r="FC506" s="208">
        <f t="shared" si="657"/>
        <v>0</v>
      </c>
      <c r="FD506" s="328">
        <v>1.6</v>
      </c>
      <c r="FE506" s="328">
        <f t="shared" si="770"/>
        <v>0</v>
      </c>
      <c r="FF506" s="329">
        <f t="shared" si="771"/>
        <v>0</v>
      </c>
      <c r="FG506" s="329">
        <f t="shared" si="772"/>
        <v>0</v>
      </c>
      <c r="FH506" s="329">
        <f t="shared" si="773"/>
        <v>0</v>
      </c>
      <c r="FI506" s="329">
        <f t="shared" si="774"/>
        <v>0</v>
      </c>
      <c r="FJ506" s="329">
        <f t="shared" si="775"/>
        <v>0</v>
      </c>
      <c r="FK506" s="329">
        <f t="shared" si="776"/>
        <v>0</v>
      </c>
      <c r="FL506" s="170">
        <f t="shared" si="658"/>
        <v>0</v>
      </c>
      <c r="FM506" s="208">
        <f t="shared" si="659"/>
        <v>0</v>
      </c>
      <c r="FN506" s="328">
        <v>1.6</v>
      </c>
      <c r="FO506" s="328">
        <f t="shared" si="804"/>
        <v>0</v>
      </c>
      <c r="FP506" s="329">
        <f t="shared" si="805"/>
        <v>0</v>
      </c>
      <c r="FQ506" s="329">
        <f t="shared" si="806"/>
        <v>0</v>
      </c>
      <c r="FR506" s="329">
        <f t="shared" si="807"/>
        <v>0</v>
      </c>
      <c r="FS506" s="329">
        <f t="shared" si="808"/>
        <v>0</v>
      </c>
      <c r="FT506" s="329">
        <f t="shared" si="809"/>
        <v>0</v>
      </c>
      <c r="FU506" s="329">
        <f t="shared" si="810"/>
        <v>0</v>
      </c>
      <c r="FV506" s="170">
        <f t="shared" si="660"/>
        <v>0</v>
      </c>
      <c r="FW506" s="208">
        <f t="shared" si="661"/>
        <v>0</v>
      </c>
      <c r="FX506" s="328">
        <v>1.6</v>
      </c>
      <c r="FY506" s="328">
        <f t="shared" si="811"/>
        <v>0</v>
      </c>
      <c r="FZ506" s="329">
        <f t="shared" si="812"/>
        <v>0</v>
      </c>
      <c r="GA506" s="329">
        <f t="shared" si="813"/>
        <v>0</v>
      </c>
      <c r="GB506" s="329">
        <f t="shared" si="814"/>
        <v>0</v>
      </c>
      <c r="GC506" s="329">
        <f t="shared" si="815"/>
        <v>0</v>
      </c>
      <c r="GD506" s="329">
        <f t="shared" si="816"/>
        <v>0</v>
      </c>
      <c r="GE506" s="329">
        <f t="shared" si="817"/>
        <v>0</v>
      </c>
      <c r="GF506" s="170">
        <f t="shared" si="662"/>
        <v>0</v>
      </c>
      <c r="GG506" s="208">
        <f t="shared" si="663"/>
        <v>0</v>
      </c>
      <c r="GH506" s="328">
        <v>1.6</v>
      </c>
      <c r="GI506" s="328">
        <f t="shared" si="818"/>
        <v>0</v>
      </c>
      <c r="GJ506" s="329">
        <f t="shared" si="819"/>
        <v>0</v>
      </c>
      <c r="GK506" s="329">
        <f t="shared" si="820"/>
        <v>0</v>
      </c>
      <c r="GL506" s="329">
        <f t="shared" si="821"/>
        <v>0</v>
      </c>
      <c r="GM506" s="329">
        <f t="shared" si="822"/>
        <v>0</v>
      </c>
      <c r="GN506" s="329">
        <f t="shared" si="823"/>
        <v>0</v>
      </c>
      <c r="GO506" s="329">
        <f t="shared" si="824"/>
        <v>0</v>
      </c>
      <c r="GP506" s="170">
        <f t="shared" si="664"/>
        <v>0</v>
      </c>
      <c r="GQ506" s="208">
        <f t="shared" si="665"/>
        <v>0</v>
      </c>
      <c r="GR506" s="328">
        <v>1.6</v>
      </c>
      <c r="GS506" s="328">
        <f t="shared" si="825"/>
        <v>0</v>
      </c>
      <c r="GT506" s="329">
        <f t="shared" si="826"/>
        <v>0</v>
      </c>
      <c r="GU506" s="329">
        <f t="shared" si="827"/>
        <v>0</v>
      </c>
      <c r="GV506" s="329">
        <f t="shared" si="828"/>
        <v>0</v>
      </c>
      <c r="GW506" s="329">
        <f t="shared" si="829"/>
        <v>0</v>
      </c>
      <c r="GX506" s="329">
        <f t="shared" si="830"/>
        <v>0</v>
      </c>
      <c r="GY506" s="329">
        <f t="shared" si="831"/>
        <v>0</v>
      </c>
      <c r="GZ506" s="170">
        <f t="shared" si="666"/>
        <v>0</v>
      </c>
      <c r="HA506" s="208">
        <f t="shared" si="667"/>
        <v>0</v>
      </c>
      <c r="HB506" s="328">
        <v>1.6</v>
      </c>
      <c r="HC506" s="328">
        <f t="shared" si="668"/>
        <v>0</v>
      </c>
      <c r="HD506" s="329">
        <f t="shared" si="777"/>
        <v>0</v>
      </c>
      <c r="HE506" s="329">
        <f t="shared" si="778"/>
        <v>0</v>
      </c>
      <c r="HF506" s="329">
        <f t="shared" si="779"/>
        <v>0</v>
      </c>
      <c r="HG506" s="329">
        <f t="shared" si="780"/>
        <v>0</v>
      </c>
      <c r="HH506" s="329">
        <f t="shared" si="781"/>
        <v>0</v>
      </c>
      <c r="HI506" s="329">
        <f t="shared" si="782"/>
        <v>0</v>
      </c>
      <c r="HJ506" s="170">
        <f t="shared" si="669"/>
        <v>0</v>
      </c>
      <c r="HK506" s="208">
        <f t="shared" si="670"/>
        <v>0</v>
      </c>
      <c r="HL506" s="328">
        <v>1.6</v>
      </c>
      <c r="HM506" s="328">
        <f t="shared" si="671"/>
        <v>0</v>
      </c>
      <c r="HN506" s="329">
        <f t="shared" si="783"/>
        <v>0</v>
      </c>
      <c r="HO506" s="329">
        <f t="shared" si="784"/>
        <v>0</v>
      </c>
      <c r="HP506" s="329">
        <f t="shared" si="785"/>
        <v>0</v>
      </c>
      <c r="HQ506" s="329">
        <f t="shared" si="786"/>
        <v>0</v>
      </c>
      <c r="HR506" s="329">
        <f t="shared" si="787"/>
        <v>0</v>
      </c>
      <c r="HS506" s="329">
        <f t="shared" si="788"/>
        <v>0</v>
      </c>
      <c r="HT506" s="170">
        <f t="shared" si="672"/>
        <v>0</v>
      </c>
      <c r="HU506" s="208">
        <f t="shared" si="673"/>
        <v>0</v>
      </c>
      <c r="HV506" s="328">
        <v>1.6</v>
      </c>
      <c r="HW506" s="328">
        <f t="shared" si="789"/>
        <v>0</v>
      </c>
      <c r="HX506" s="329">
        <f t="shared" si="790"/>
        <v>0</v>
      </c>
      <c r="HY506" s="329">
        <f t="shared" si="791"/>
        <v>0</v>
      </c>
      <c r="HZ506" s="329">
        <f t="shared" si="792"/>
        <v>0</v>
      </c>
      <c r="IA506" s="329">
        <f t="shared" si="793"/>
        <v>0</v>
      </c>
      <c r="IB506" s="329">
        <f t="shared" si="794"/>
        <v>0</v>
      </c>
      <c r="IC506" s="329">
        <f t="shared" si="795"/>
        <v>0</v>
      </c>
      <c r="ID506" s="170">
        <f t="shared" si="674"/>
        <v>0</v>
      </c>
      <c r="IE506" s="208">
        <f t="shared" si="675"/>
        <v>0</v>
      </c>
      <c r="IF506" s="328">
        <v>1.6</v>
      </c>
      <c r="IG506" s="328">
        <f t="shared" si="796"/>
        <v>0</v>
      </c>
      <c r="IH506" s="329">
        <f t="shared" si="797"/>
        <v>0</v>
      </c>
      <c r="II506" s="329">
        <f t="shared" si="798"/>
        <v>0</v>
      </c>
      <c r="IJ506" s="329">
        <f t="shared" si="799"/>
        <v>0</v>
      </c>
      <c r="IK506" s="329">
        <f t="shared" si="800"/>
        <v>0</v>
      </c>
      <c r="IL506" s="329">
        <f t="shared" si="801"/>
        <v>0</v>
      </c>
      <c r="IM506" s="329">
        <f t="shared" si="802"/>
        <v>0</v>
      </c>
      <c r="IN506" s="170">
        <f t="shared" si="676"/>
        <v>0</v>
      </c>
    </row>
    <row r="507" spans="1:248">
      <c r="A507" s="354">
        <f t="shared" si="617"/>
        <v>23</v>
      </c>
      <c r="B507" s="356">
        <f t="shared" si="618"/>
        <v>4.3478260869565209E-2</v>
      </c>
      <c r="C507" s="355">
        <f t="shared" si="618"/>
        <v>0.1</v>
      </c>
      <c r="D507" s="357">
        <f t="shared" ref="D507:I507" si="845">HC480*$C507</f>
        <v>0</v>
      </c>
      <c r="E507" s="357">
        <f t="shared" si="845"/>
        <v>0</v>
      </c>
      <c r="F507" s="357">
        <f t="shared" si="845"/>
        <v>0</v>
      </c>
      <c r="G507" s="357">
        <f t="shared" si="845"/>
        <v>0</v>
      </c>
      <c r="H507" s="357">
        <f t="shared" si="845"/>
        <v>0</v>
      </c>
      <c r="I507" s="357">
        <f t="shared" si="845"/>
        <v>-0.14260158677485721</v>
      </c>
      <c r="J507" s="456"/>
      <c r="K507" s="318"/>
      <c r="L507" s="318"/>
      <c r="M507" s="318"/>
      <c r="N507" s="318"/>
      <c r="O507" s="318"/>
      <c r="P507" s="318"/>
      <c r="Q507" s="318"/>
      <c r="R507" s="358"/>
      <c r="S507" s="208">
        <f t="shared" si="678"/>
        <v>0</v>
      </c>
      <c r="T507" s="328">
        <v>1.7</v>
      </c>
      <c r="U507" s="328">
        <f t="shared" si="679"/>
        <v>0</v>
      </c>
      <c r="V507" s="329">
        <f t="shared" si="680"/>
        <v>0</v>
      </c>
      <c r="W507" s="329">
        <f t="shared" si="681"/>
        <v>0</v>
      </c>
      <c r="X507" s="329">
        <f t="shared" si="682"/>
        <v>0</v>
      </c>
      <c r="Y507" s="329">
        <f t="shared" si="683"/>
        <v>0</v>
      </c>
      <c r="Z507" s="329">
        <f t="shared" si="684"/>
        <v>0</v>
      </c>
      <c r="AA507" s="329">
        <f t="shared" si="685"/>
        <v>0</v>
      </c>
      <c r="AB507" s="170">
        <f t="shared" si="622"/>
        <v>0</v>
      </c>
      <c r="AC507" s="208">
        <f t="shared" si="624"/>
        <v>0</v>
      </c>
      <c r="AD507" s="328">
        <v>1.7</v>
      </c>
      <c r="AE507" s="328">
        <f t="shared" si="686"/>
        <v>0</v>
      </c>
      <c r="AF507" s="329">
        <f t="shared" si="687"/>
        <v>0</v>
      </c>
      <c r="AG507" s="329">
        <f t="shared" si="688"/>
        <v>0</v>
      </c>
      <c r="AH507" s="329">
        <f t="shared" si="689"/>
        <v>0</v>
      </c>
      <c r="AI507" s="329">
        <f t="shared" si="690"/>
        <v>0</v>
      </c>
      <c r="AJ507" s="329">
        <f t="shared" si="691"/>
        <v>0</v>
      </c>
      <c r="AK507" s="329">
        <f t="shared" si="692"/>
        <v>0</v>
      </c>
      <c r="AL507" s="170">
        <f t="shared" si="625"/>
        <v>0</v>
      </c>
      <c r="AM507" s="208">
        <f t="shared" si="626"/>
        <v>0</v>
      </c>
      <c r="AN507" s="328">
        <v>1.7</v>
      </c>
      <c r="AO507" s="328">
        <f t="shared" si="693"/>
        <v>0</v>
      </c>
      <c r="AP507" s="329">
        <f t="shared" si="694"/>
        <v>0</v>
      </c>
      <c r="AQ507" s="329">
        <f t="shared" si="695"/>
        <v>0</v>
      </c>
      <c r="AR507" s="329">
        <f t="shared" si="696"/>
        <v>0</v>
      </c>
      <c r="AS507" s="329">
        <f t="shared" si="697"/>
        <v>0</v>
      </c>
      <c r="AT507" s="329">
        <f t="shared" si="698"/>
        <v>0</v>
      </c>
      <c r="AU507" s="329">
        <f t="shared" si="699"/>
        <v>0</v>
      </c>
      <c r="AV507" s="170">
        <f t="shared" si="627"/>
        <v>0</v>
      </c>
      <c r="AW507" s="208">
        <f t="shared" si="628"/>
        <v>0</v>
      </c>
      <c r="AX507" s="328">
        <v>1.7</v>
      </c>
      <c r="AY507" s="328">
        <f t="shared" si="700"/>
        <v>0</v>
      </c>
      <c r="AZ507" s="329">
        <f t="shared" si="701"/>
        <v>0</v>
      </c>
      <c r="BA507" s="329">
        <f t="shared" si="702"/>
        <v>0</v>
      </c>
      <c r="BB507" s="329">
        <f t="shared" si="703"/>
        <v>0</v>
      </c>
      <c r="BC507" s="329">
        <f t="shared" si="704"/>
        <v>0</v>
      </c>
      <c r="BD507" s="329">
        <f t="shared" si="705"/>
        <v>0</v>
      </c>
      <c r="BE507" s="329">
        <f t="shared" si="706"/>
        <v>0</v>
      </c>
      <c r="BF507" s="170">
        <f t="shared" si="629"/>
        <v>0</v>
      </c>
      <c r="BG507" s="208">
        <f t="shared" si="630"/>
        <v>0</v>
      </c>
      <c r="BH507" s="328">
        <v>1.7</v>
      </c>
      <c r="BI507" s="328">
        <f t="shared" si="631"/>
        <v>0</v>
      </c>
      <c r="BJ507" s="329">
        <f t="shared" si="632"/>
        <v>0</v>
      </c>
      <c r="BK507" s="329">
        <f t="shared" si="633"/>
        <v>0</v>
      </c>
      <c r="BL507" s="329">
        <f t="shared" si="634"/>
        <v>0</v>
      </c>
      <c r="BM507" s="329">
        <f t="shared" si="635"/>
        <v>0</v>
      </c>
      <c r="BN507" s="329">
        <f t="shared" si="636"/>
        <v>0</v>
      </c>
      <c r="BO507" s="329">
        <f t="shared" si="637"/>
        <v>0</v>
      </c>
      <c r="BP507" s="170">
        <f t="shared" si="638"/>
        <v>0</v>
      </c>
      <c r="BQ507" s="208">
        <f t="shared" si="639"/>
        <v>0</v>
      </c>
      <c r="BR507" s="328">
        <v>1.7</v>
      </c>
      <c r="BS507" s="328">
        <f t="shared" si="707"/>
        <v>0</v>
      </c>
      <c r="BT507" s="329">
        <f t="shared" si="708"/>
        <v>0</v>
      </c>
      <c r="BU507" s="329">
        <f t="shared" si="709"/>
        <v>0</v>
      </c>
      <c r="BV507" s="329">
        <f t="shared" si="710"/>
        <v>0</v>
      </c>
      <c r="BW507" s="329">
        <f t="shared" si="711"/>
        <v>0</v>
      </c>
      <c r="BX507" s="329">
        <f t="shared" si="712"/>
        <v>0</v>
      </c>
      <c r="BY507" s="329">
        <f t="shared" si="713"/>
        <v>0</v>
      </c>
      <c r="BZ507" s="170">
        <f t="shared" si="640"/>
        <v>0</v>
      </c>
      <c r="CA507" s="208">
        <f t="shared" si="641"/>
        <v>0</v>
      </c>
      <c r="CB507" s="328">
        <v>1.7</v>
      </c>
      <c r="CC507" s="328">
        <f t="shared" si="714"/>
        <v>0</v>
      </c>
      <c r="CD507" s="329">
        <f t="shared" si="715"/>
        <v>0</v>
      </c>
      <c r="CE507" s="329">
        <f t="shared" si="716"/>
        <v>0</v>
      </c>
      <c r="CF507" s="329">
        <f t="shared" si="717"/>
        <v>0</v>
      </c>
      <c r="CG507" s="329">
        <f t="shared" si="718"/>
        <v>0</v>
      </c>
      <c r="CH507" s="329">
        <f t="shared" si="719"/>
        <v>0</v>
      </c>
      <c r="CI507" s="329">
        <f t="shared" si="720"/>
        <v>0</v>
      </c>
      <c r="CJ507" s="170">
        <f t="shared" si="642"/>
        <v>0</v>
      </c>
      <c r="CK507" s="208">
        <f t="shared" si="643"/>
        <v>0</v>
      </c>
      <c r="CL507" s="328">
        <v>1.7</v>
      </c>
      <c r="CM507" s="328">
        <f t="shared" si="721"/>
        <v>0</v>
      </c>
      <c r="CN507" s="329">
        <f t="shared" si="722"/>
        <v>0</v>
      </c>
      <c r="CO507" s="329">
        <f t="shared" si="723"/>
        <v>0</v>
      </c>
      <c r="CP507" s="329">
        <f t="shared" si="724"/>
        <v>0</v>
      </c>
      <c r="CQ507" s="329">
        <f t="shared" si="725"/>
        <v>0</v>
      </c>
      <c r="CR507" s="329">
        <f t="shared" si="726"/>
        <v>0</v>
      </c>
      <c r="CS507" s="329">
        <f t="shared" si="727"/>
        <v>0</v>
      </c>
      <c r="CT507" s="170">
        <f t="shared" si="644"/>
        <v>0</v>
      </c>
      <c r="CU507" s="208">
        <f t="shared" si="645"/>
        <v>0</v>
      </c>
      <c r="CV507" s="328">
        <v>1.7</v>
      </c>
      <c r="CW507" s="328">
        <f t="shared" si="728"/>
        <v>0</v>
      </c>
      <c r="CX507" s="329">
        <f t="shared" si="729"/>
        <v>0</v>
      </c>
      <c r="CY507" s="329">
        <f t="shared" si="730"/>
        <v>0</v>
      </c>
      <c r="CZ507" s="329">
        <f t="shared" si="731"/>
        <v>0</v>
      </c>
      <c r="DA507" s="329">
        <f t="shared" si="732"/>
        <v>0</v>
      </c>
      <c r="DB507" s="329">
        <f t="shared" si="733"/>
        <v>0</v>
      </c>
      <c r="DC507" s="329">
        <f t="shared" si="734"/>
        <v>0</v>
      </c>
      <c r="DD507" s="170">
        <f t="shared" si="646"/>
        <v>0</v>
      </c>
      <c r="DE507" s="208">
        <f t="shared" si="647"/>
        <v>0</v>
      </c>
      <c r="DF507" s="328">
        <v>1.7</v>
      </c>
      <c r="DG507" s="328">
        <f t="shared" si="735"/>
        <v>0</v>
      </c>
      <c r="DH507" s="329">
        <f t="shared" si="736"/>
        <v>0</v>
      </c>
      <c r="DI507" s="329">
        <f t="shared" si="737"/>
        <v>0</v>
      </c>
      <c r="DJ507" s="329">
        <f t="shared" si="738"/>
        <v>0</v>
      </c>
      <c r="DK507" s="329">
        <f t="shared" si="739"/>
        <v>0</v>
      </c>
      <c r="DL507" s="329">
        <f t="shared" si="740"/>
        <v>0</v>
      </c>
      <c r="DM507" s="329">
        <f t="shared" si="741"/>
        <v>0</v>
      </c>
      <c r="DN507" s="170">
        <f t="shared" si="648"/>
        <v>0</v>
      </c>
      <c r="DO507" s="208">
        <f t="shared" si="649"/>
        <v>0</v>
      </c>
      <c r="DP507" s="328">
        <v>1.7</v>
      </c>
      <c r="DQ507" s="328">
        <f t="shared" si="742"/>
        <v>0</v>
      </c>
      <c r="DR507" s="329">
        <f t="shared" si="743"/>
        <v>0</v>
      </c>
      <c r="DS507" s="329">
        <f t="shared" si="744"/>
        <v>0</v>
      </c>
      <c r="DT507" s="329">
        <f t="shared" si="745"/>
        <v>0</v>
      </c>
      <c r="DU507" s="329">
        <f t="shared" si="746"/>
        <v>0</v>
      </c>
      <c r="DV507" s="329">
        <f t="shared" si="747"/>
        <v>0</v>
      </c>
      <c r="DW507" s="329">
        <f t="shared" si="748"/>
        <v>0</v>
      </c>
      <c r="DX507" s="170">
        <f t="shared" si="650"/>
        <v>0</v>
      </c>
      <c r="DY507" s="208">
        <f t="shared" si="651"/>
        <v>0</v>
      </c>
      <c r="DZ507" s="328">
        <v>1.7</v>
      </c>
      <c r="EA507" s="328">
        <f t="shared" si="749"/>
        <v>0</v>
      </c>
      <c r="EB507" s="329">
        <f t="shared" si="750"/>
        <v>0</v>
      </c>
      <c r="EC507" s="329">
        <f t="shared" si="751"/>
        <v>0</v>
      </c>
      <c r="ED507" s="329">
        <f t="shared" si="752"/>
        <v>0</v>
      </c>
      <c r="EE507" s="329">
        <f t="shared" si="753"/>
        <v>0</v>
      </c>
      <c r="EF507" s="329">
        <f t="shared" si="754"/>
        <v>0</v>
      </c>
      <c r="EG507" s="329">
        <f t="shared" si="755"/>
        <v>0</v>
      </c>
      <c r="EH507" s="170">
        <f t="shared" si="652"/>
        <v>0</v>
      </c>
      <c r="EI507" s="208">
        <f t="shared" si="653"/>
        <v>0</v>
      </c>
      <c r="EJ507" s="328">
        <v>1.7</v>
      </c>
      <c r="EK507" s="328">
        <f t="shared" si="756"/>
        <v>0</v>
      </c>
      <c r="EL507" s="329">
        <f t="shared" si="757"/>
        <v>0</v>
      </c>
      <c r="EM507" s="329">
        <f t="shared" si="758"/>
        <v>0</v>
      </c>
      <c r="EN507" s="329">
        <f t="shared" si="759"/>
        <v>0</v>
      </c>
      <c r="EO507" s="329">
        <f t="shared" si="760"/>
        <v>0</v>
      </c>
      <c r="EP507" s="329">
        <f t="shared" si="761"/>
        <v>0</v>
      </c>
      <c r="EQ507" s="329">
        <f t="shared" si="762"/>
        <v>0</v>
      </c>
      <c r="ER507" s="170">
        <f t="shared" si="654"/>
        <v>0</v>
      </c>
      <c r="ES507" s="208">
        <f t="shared" si="655"/>
        <v>0</v>
      </c>
      <c r="ET507" s="328">
        <v>1.7</v>
      </c>
      <c r="EU507" s="328">
        <f t="shared" si="763"/>
        <v>0</v>
      </c>
      <c r="EV507" s="329">
        <f t="shared" si="764"/>
        <v>0</v>
      </c>
      <c r="EW507" s="329">
        <f t="shared" si="765"/>
        <v>0</v>
      </c>
      <c r="EX507" s="329">
        <f t="shared" si="766"/>
        <v>0</v>
      </c>
      <c r="EY507" s="329">
        <f t="shared" si="767"/>
        <v>0</v>
      </c>
      <c r="EZ507" s="329">
        <f t="shared" si="768"/>
        <v>0</v>
      </c>
      <c r="FA507" s="329">
        <f t="shared" si="769"/>
        <v>0</v>
      </c>
      <c r="FB507" s="170">
        <f t="shared" si="656"/>
        <v>0</v>
      </c>
      <c r="FC507" s="208">
        <f t="shared" si="657"/>
        <v>0</v>
      </c>
      <c r="FD507" s="328">
        <v>1.7</v>
      </c>
      <c r="FE507" s="328">
        <f t="shared" si="770"/>
        <v>0</v>
      </c>
      <c r="FF507" s="329">
        <f t="shared" si="771"/>
        <v>0</v>
      </c>
      <c r="FG507" s="329">
        <f t="shared" si="772"/>
        <v>0</v>
      </c>
      <c r="FH507" s="329">
        <f t="shared" si="773"/>
        <v>0</v>
      </c>
      <c r="FI507" s="329">
        <f t="shared" si="774"/>
        <v>0</v>
      </c>
      <c r="FJ507" s="329">
        <f t="shared" si="775"/>
        <v>0</v>
      </c>
      <c r="FK507" s="329">
        <f t="shared" si="776"/>
        <v>0</v>
      </c>
      <c r="FL507" s="170">
        <f t="shared" si="658"/>
        <v>0</v>
      </c>
      <c r="FM507" s="208">
        <f t="shared" si="659"/>
        <v>0</v>
      </c>
      <c r="FN507" s="328">
        <v>1.7</v>
      </c>
      <c r="FO507" s="328">
        <f t="shared" si="804"/>
        <v>0</v>
      </c>
      <c r="FP507" s="329">
        <f t="shared" si="805"/>
        <v>0</v>
      </c>
      <c r="FQ507" s="329">
        <f t="shared" si="806"/>
        <v>0</v>
      </c>
      <c r="FR507" s="329">
        <f t="shared" si="807"/>
        <v>0</v>
      </c>
      <c r="FS507" s="329">
        <f t="shared" si="808"/>
        <v>0</v>
      </c>
      <c r="FT507" s="329">
        <f t="shared" si="809"/>
        <v>0</v>
      </c>
      <c r="FU507" s="329">
        <f t="shared" si="810"/>
        <v>0</v>
      </c>
      <c r="FV507" s="170">
        <f t="shared" si="660"/>
        <v>0</v>
      </c>
      <c r="FW507" s="208">
        <f t="shared" si="661"/>
        <v>0</v>
      </c>
      <c r="FX507" s="328">
        <v>1.7</v>
      </c>
      <c r="FY507" s="328">
        <f t="shared" si="811"/>
        <v>0</v>
      </c>
      <c r="FZ507" s="329">
        <f t="shared" si="812"/>
        <v>0</v>
      </c>
      <c r="GA507" s="329">
        <f t="shared" si="813"/>
        <v>0</v>
      </c>
      <c r="GB507" s="329">
        <f t="shared" si="814"/>
        <v>0</v>
      </c>
      <c r="GC507" s="329">
        <f t="shared" si="815"/>
        <v>0</v>
      </c>
      <c r="GD507" s="329">
        <f t="shared" si="816"/>
        <v>0</v>
      </c>
      <c r="GE507" s="329">
        <f t="shared" si="817"/>
        <v>0</v>
      </c>
      <c r="GF507" s="170">
        <f t="shared" si="662"/>
        <v>0</v>
      </c>
      <c r="GG507" s="208">
        <f t="shared" si="663"/>
        <v>0</v>
      </c>
      <c r="GH507" s="328">
        <v>1.7</v>
      </c>
      <c r="GI507" s="328">
        <f t="shared" si="818"/>
        <v>0</v>
      </c>
      <c r="GJ507" s="329">
        <f t="shared" si="819"/>
        <v>0</v>
      </c>
      <c r="GK507" s="329">
        <f t="shared" si="820"/>
        <v>0</v>
      </c>
      <c r="GL507" s="329">
        <f t="shared" si="821"/>
        <v>0</v>
      </c>
      <c r="GM507" s="329">
        <f t="shared" si="822"/>
        <v>0</v>
      </c>
      <c r="GN507" s="329">
        <f t="shared" si="823"/>
        <v>0</v>
      </c>
      <c r="GO507" s="329">
        <f t="shared" si="824"/>
        <v>0</v>
      </c>
      <c r="GP507" s="170">
        <f t="shared" si="664"/>
        <v>0</v>
      </c>
      <c r="GQ507" s="208">
        <f t="shared" si="665"/>
        <v>0</v>
      </c>
      <c r="GR507" s="328">
        <v>1.7</v>
      </c>
      <c r="GS507" s="328">
        <f t="shared" si="825"/>
        <v>0</v>
      </c>
      <c r="GT507" s="329">
        <f t="shared" si="826"/>
        <v>0</v>
      </c>
      <c r="GU507" s="329">
        <f t="shared" si="827"/>
        <v>0</v>
      </c>
      <c r="GV507" s="329">
        <f t="shared" si="828"/>
        <v>0</v>
      </c>
      <c r="GW507" s="329">
        <f t="shared" si="829"/>
        <v>0</v>
      </c>
      <c r="GX507" s="329">
        <f t="shared" si="830"/>
        <v>0</v>
      </c>
      <c r="GY507" s="329">
        <f t="shared" si="831"/>
        <v>0</v>
      </c>
      <c r="GZ507" s="170">
        <f t="shared" si="666"/>
        <v>0</v>
      </c>
      <c r="HA507" s="208">
        <f t="shared" si="667"/>
        <v>0</v>
      </c>
      <c r="HB507" s="328">
        <v>1.7</v>
      </c>
      <c r="HC507" s="328">
        <f t="shared" si="668"/>
        <v>0</v>
      </c>
      <c r="HD507" s="329">
        <f t="shared" si="777"/>
        <v>0</v>
      </c>
      <c r="HE507" s="329">
        <f t="shared" si="778"/>
        <v>0</v>
      </c>
      <c r="HF507" s="329">
        <f t="shared" si="779"/>
        <v>0</v>
      </c>
      <c r="HG507" s="329">
        <f t="shared" si="780"/>
        <v>0</v>
      </c>
      <c r="HH507" s="329">
        <f t="shared" si="781"/>
        <v>0</v>
      </c>
      <c r="HI507" s="329">
        <f t="shared" si="782"/>
        <v>0</v>
      </c>
      <c r="HJ507" s="170">
        <f t="shared" si="669"/>
        <v>0</v>
      </c>
      <c r="HK507" s="208">
        <f t="shared" si="670"/>
        <v>0</v>
      </c>
      <c r="HL507" s="328">
        <v>1.7</v>
      </c>
      <c r="HM507" s="328">
        <f t="shared" si="671"/>
        <v>0</v>
      </c>
      <c r="HN507" s="329">
        <f t="shared" si="783"/>
        <v>0</v>
      </c>
      <c r="HO507" s="329">
        <f t="shared" si="784"/>
        <v>0</v>
      </c>
      <c r="HP507" s="329">
        <f t="shared" si="785"/>
        <v>0</v>
      </c>
      <c r="HQ507" s="329">
        <f t="shared" si="786"/>
        <v>0</v>
      </c>
      <c r="HR507" s="329">
        <f t="shared" si="787"/>
        <v>0</v>
      </c>
      <c r="HS507" s="329">
        <f t="shared" si="788"/>
        <v>0</v>
      </c>
      <c r="HT507" s="170">
        <f t="shared" si="672"/>
        <v>0</v>
      </c>
      <c r="HU507" s="208">
        <f t="shared" si="673"/>
        <v>0</v>
      </c>
      <c r="HV507" s="328">
        <v>1.7</v>
      </c>
      <c r="HW507" s="328">
        <f t="shared" si="789"/>
        <v>0</v>
      </c>
      <c r="HX507" s="329">
        <f t="shared" si="790"/>
        <v>0</v>
      </c>
      <c r="HY507" s="329">
        <f t="shared" si="791"/>
        <v>0</v>
      </c>
      <c r="HZ507" s="329">
        <f t="shared" si="792"/>
        <v>0</v>
      </c>
      <c r="IA507" s="329">
        <f t="shared" si="793"/>
        <v>0</v>
      </c>
      <c r="IB507" s="329">
        <f t="shared" si="794"/>
        <v>0</v>
      </c>
      <c r="IC507" s="329">
        <f t="shared" si="795"/>
        <v>0</v>
      </c>
      <c r="ID507" s="170">
        <f t="shared" si="674"/>
        <v>0</v>
      </c>
      <c r="IE507" s="208">
        <f t="shared" si="675"/>
        <v>0</v>
      </c>
      <c r="IF507" s="328">
        <v>1.7</v>
      </c>
      <c r="IG507" s="328">
        <f t="shared" si="796"/>
        <v>0</v>
      </c>
      <c r="IH507" s="329">
        <f t="shared" si="797"/>
        <v>0</v>
      </c>
      <c r="II507" s="329">
        <f t="shared" si="798"/>
        <v>0</v>
      </c>
      <c r="IJ507" s="329">
        <f t="shared" si="799"/>
        <v>0</v>
      </c>
      <c r="IK507" s="329">
        <f t="shared" si="800"/>
        <v>0</v>
      </c>
      <c r="IL507" s="329">
        <f t="shared" si="801"/>
        <v>0</v>
      </c>
      <c r="IM507" s="329">
        <f t="shared" si="802"/>
        <v>0</v>
      </c>
      <c r="IN507" s="170">
        <f t="shared" si="676"/>
        <v>0</v>
      </c>
    </row>
    <row r="508" spans="1:248">
      <c r="A508" s="354">
        <f t="shared" si="617"/>
        <v>24</v>
      </c>
      <c r="B508" s="356">
        <f t="shared" si="618"/>
        <v>4.3478260869565209E-2</v>
      </c>
      <c r="C508" s="355">
        <f t="shared" si="618"/>
        <v>0.1</v>
      </c>
      <c r="D508" s="357">
        <f t="shared" ref="D508:I508" si="846">HM480*$C508</f>
        <v>0</v>
      </c>
      <c r="E508" s="357">
        <f t="shared" si="846"/>
        <v>0</v>
      </c>
      <c r="F508" s="357">
        <f t="shared" si="846"/>
        <v>0</v>
      </c>
      <c r="G508" s="357">
        <f t="shared" si="846"/>
        <v>0</v>
      </c>
      <c r="H508" s="357">
        <f t="shared" si="846"/>
        <v>0</v>
      </c>
      <c r="I508" s="357">
        <f t="shared" si="846"/>
        <v>-0.15527129297224529</v>
      </c>
      <c r="J508" s="456"/>
      <c r="K508" s="318"/>
      <c r="L508" s="318"/>
      <c r="M508" s="318"/>
      <c r="N508" s="318"/>
      <c r="O508" s="318"/>
      <c r="P508" s="318"/>
      <c r="Q508" s="318"/>
      <c r="R508" s="358"/>
      <c r="S508" s="208">
        <f t="shared" si="678"/>
        <v>0</v>
      </c>
      <c r="T508" s="328">
        <v>1.8</v>
      </c>
      <c r="U508" s="328">
        <f t="shared" si="679"/>
        <v>0</v>
      </c>
      <c r="V508" s="329">
        <f t="shared" si="680"/>
        <v>0</v>
      </c>
      <c r="W508" s="329">
        <f t="shared" si="681"/>
        <v>0</v>
      </c>
      <c r="X508" s="329">
        <f t="shared" si="682"/>
        <v>0</v>
      </c>
      <c r="Y508" s="329">
        <f t="shared" si="683"/>
        <v>0</v>
      </c>
      <c r="Z508" s="329">
        <f t="shared" si="684"/>
        <v>0</v>
      </c>
      <c r="AA508" s="329">
        <f t="shared" si="685"/>
        <v>0</v>
      </c>
      <c r="AB508" s="170">
        <f t="shared" si="622"/>
        <v>0</v>
      </c>
      <c r="AC508" s="208">
        <f t="shared" si="624"/>
        <v>0</v>
      </c>
      <c r="AD508" s="328">
        <v>1.8</v>
      </c>
      <c r="AE508" s="328">
        <f t="shared" si="686"/>
        <v>0</v>
      </c>
      <c r="AF508" s="329">
        <f t="shared" si="687"/>
        <v>0</v>
      </c>
      <c r="AG508" s="329">
        <f t="shared" si="688"/>
        <v>0</v>
      </c>
      <c r="AH508" s="329">
        <f t="shared" si="689"/>
        <v>0</v>
      </c>
      <c r="AI508" s="329">
        <f t="shared" si="690"/>
        <v>0</v>
      </c>
      <c r="AJ508" s="329">
        <f t="shared" si="691"/>
        <v>0</v>
      </c>
      <c r="AK508" s="329">
        <f t="shared" si="692"/>
        <v>0</v>
      </c>
      <c r="AL508" s="170">
        <f t="shared" si="625"/>
        <v>0</v>
      </c>
      <c r="AM508" s="208">
        <f t="shared" si="626"/>
        <v>0</v>
      </c>
      <c r="AN508" s="328">
        <v>1.8</v>
      </c>
      <c r="AO508" s="328">
        <f t="shared" si="693"/>
        <v>0</v>
      </c>
      <c r="AP508" s="329">
        <f t="shared" si="694"/>
        <v>0</v>
      </c>
      <c r="AQ508" s="329">
        <f t="shared" si="695"/>
        <v>0</v>
      </c>
      <c r="AR508" s="329">
        <f t="shared" si="696"/>
        <v>0</v>
      </c>
      <c r="AS508" s="329">
        <f t="shared" si="697"/>
        <v>0</v>
      </c>
      <c r="AT508" s="329">
        <f t="shared" si="698"/>
        <v>0</v>
      </c>
      <c r="AU508" s="329">
        <f t="shared" si="699"/>
        <v>0</v>
      </c>
      <c r="AV508" s="170">
        <f t="shared" si="627"/>
        <v>0</v>
      </c>
      <c r="AW508" s="208">
        <f t="shared" si="628"/>
        <v>0</v>
      </c>
      <c r="AX508" s="328">
        <v>1.8</v>
      </c>
      <c r="AY508" s="328">
        <f t="shared" si="700"/>
        <v>0</v>
      </c>
      <c r="AZ508" s="329">
        <f t="shared" si="701"/>
        <v>0</v>
      </c>
      <c r="BA508" s="329">
        <f t="shared" si="702"/>
        <v>0</v>
      </c>
      <c r="BB508" s="329">
        <f t="shared" si="703"/>
        <v>0</v>
      </c>
      <c r="BC508" s="329">
        <f t="shared" si="704"/>
        <v>0</v>
      </c>
      <c r="BD508" s="329">
        <f t="shared" si="705"/>
        <v>0</v>
      </c>
      <c r="BE508" s="329">
        <f t="shared" si="706"/>
        <v>0</v>
      </c>
      <c r="BF508" s="170">
        <f t="shared" si="629"/>
        <v>0</v>
      </c>
      <c r="BG508" s="208">
        <f t="shared" si="630"/>
        <v>0</v>
      </c>
      <c r="BH508" s="328">
        <v>1.8</v>
      </c>
      <c r="BI508" s="328">
        <f t="shared" si="631"/>
        <v>0</v>
      </c>
      <c r="BJ508" s="329">
        <f t="shared" si="632"/>
        <v>0</v>
      </c>
      <c r="BK508" s="329">
        <f t="shared" si="633"/>
        <v>0</v>
      </c>
      <c r="BL508" s="329">
        <f t="shared" si="634"/>
        <v>0</v>
      </c>
      <c r="BM508" s="329">
        <f t="shared" si="635"/>
        <v>0</v>
      </c>
      <c r="BN508" s="329">
        <f t="shared" si="636"/>
        <v>0</v>
      </c>
      <c r="BO508" s="329">
        <f t="shared" si="637"/>
        <v>0</v>
      </c>
      <c r="BP508" s="170">
        <f t="shared" si="638"/>
        <v>0</v>
      </c>
      <c r="BQ508" s="208">
        <f t="shared" si="639"/>
        <v>0</v>
      </c>
      <c r="BR508" s="328">
        <v>1.8</v>
      </c>
      <c r="BS508" s="328">
        <f t="shared" si="707"/>
        <v>0</v>
      </c>
      <c r="BT508" s="329">
        <f t="shared" si="708"/>
        <v>0</v>
      </c>
      <c r="BU508" s="329">
        <f t="shared" si="709"/>
        <v>0</v>
      </c>
      <c r="BV508" s="329">
        <f t="shared" si="710"/>
        <v>0</v>
      </c>
      <c r="BW508" s="329">
        <f t="shared" si="711"/>
        <v>0</v>
      </c>
      <c r="BX508" s="329">
        <f t="shared" si="712"/>
        <v>0</v>
      </c>
      <c r="BY508" s="329">
        <f t="shared" si="713"/>
        <v>0</v>
      </c>
      <c r="BZ508" s="170">
        <f t="shared" si="640"/>
        <v>0</v>
      </c>
      <c r="CA508" s="208">
        <f t="shared" si="641"/>
        <v>0</v>
      </c>
      <c r="CB508" s="328">
        <v>1.8</v>
      </c>
      <c r="CC508" s="328">
        <f t="shared" si="714"/>
        <v>0</v>
      </c>
      <c r="CD508" s="329">
        <f t="shared" si="715"/>
        <v>0</v>
      </c>
      <c r="CE508" s="329">
        <f t="shared" si="716"/>
        <v>0</v>
      </c>
      <c r="CF508" s="329">
        <f t="shared" si="717"/>
        <v>0</v>
      </c>
      <c r="CG508" s="329">
        <f t="shared" si="718"/>
        <v>0</v>
      </c>
      <c r="CH508" s="329">
        <f t="shared" si="719"/>
        <v>0</v>
      </c>
      <c r="CI508" s="329">
        <f t="shared" si="720"/>
        <v>0</v>
      </c>
      <c r="CJ508" s="170">
        <f t="shared" si="642"/>
        <v>0</v>
      </c>
      <c r="CK508" s="208">
        <f t="shared" si="643"/>
        <v>0</v>
      </c>
      <c r="CL508" s="328">
        <v>1.8</v>
      </c>
      <c r="CM508" s="328">
        <f t="shared" si="721"/>
        <v>0</v>
      </c>
      <c r="CN508" s="329">
        <f t="shared" si="722"/>
        <v>0</v>
      </c>
      <c r="CO508" s="329">
        <f t="shared" si="723"/>
        <v>0</v>
      </c>
      <c r="CP508" s="329">
        <f t="shared" si="724"/>
        <v>0</v>
      </c>
      <c r="CQ508" s="329">
        <f t="shared" si="725"/>
        <v>0</v>
      </c>
      <c r="CR508" s="329">
        <f t="shared" si="726"/>
        <v>0</v>
      </c>
      <c r="CS508" s="329">
        <f t="shared" si="727"/>
        <v>0</v>
      </c>
      <c r="CT508" s="170">
        <f t="shared" si="644"/>
        <v>0</v>
      </c>
      <c r="CU508" s="208">
        <f t="shared" si="645"/>
        <v>0</v>
      </c>
      <c r="CV508" s="328">
        <v>1.8</v>
      </c>
      <c r="CW508" s="328">
        <f t="shared" si="728"/>
        <v>0</v>
      </c>
      <c r="CX508" s="329">
        <f t="shared" si="729"/>
        <v>0</v>
      </c>
      <c r="CY508" s="329">
        <f t="shared" si="730"/>
        <v>0</v>
      </c>
      <c r="CZ508" s="329">
        <f t="shared" si="731"/>
        <v>0</v>
      </c>
      <c r="DA508" s="329">
        <f t="shared" si="732"/>
        <v>0</v>
      </c>
      <c r="DB508" s="329">
        <f t="shared" si="733"/>
        <v>0</v>
      </c>
      <c r="DC508" s="329">
        <f t="shared" si="734"/>
        <v>0</v>
      </c>
      <c r="DD508" s="170">
        <f t="shared" si="646"/>
        <v>0</v>
      </c>
      <c r="DE508" s="208">
        <f t="shared" si="647"/>
        <v>0</v>
      </c>
      <c r="DF508" s="328">
        <v>1.8</v>
      </c>
      <c r="DG508" s="328">
        <f t="shared" si="735"/>
        <v>0</v>
      </c>
      <c r="DH508" s="329">
        <f t="shared" si="736"/>
        <v>0</v>
      </c>
      <c r="DI508" s="329">
        <f t="shared" si="737"/>
        <v>0</v>
      </c>
      <c r="DJ508" s="329">
        <f t="shared" si="738"/>
        <v>0</v>
      </c>
      <c r="DK508" s="329">
        <f t="shared" si="739"/>
        <v>0</v>
      </c>
      <c r="DL508" s="329">
        <f t="shared" si="740"/>
        <v>0</v>
      </c>
      <c r="DM508" s="329">
        <f t="shared" si="741"/>
        <v>0</v>
      </c>
      <c r="DN508" s="170">
        <f t="shared" si="648"/>
        <v>0</v>
      </c>
      <c r="DO508" s="208">
        <f t="shared" si="649"/>
        <v>0</v>
      </c>
      <c r="DP508" s="328">
        <v>1.8</v>
      </c>
      <c r="DQ508" s="328">
        <f t="shared" si="742"/>
        <v>0</v>
      </c>
      <c r="DR508" s="329">
        <f t="shared" si="743"/>
        <v>0</v>
      </c>
      <c r="DS508" s="329">
        <f t="shared" si="744"/>
        <v>0</v>
      </c>
      <c r="DT508" s="329">
        <f t="shared" si="745"/>
        <v>0</v>
      </c>
      <c r="DU508" s="329">
        <f t="shared" si="746"/>
        <v>0</v>
      </c>
      <c r="DV508" s="329">
        <f t="shared" si="747"/>
        <v>0</v>
      </c>
      <c r="DW508" s="329">
        <f t="shared" si="748"/>
        <v>0</v>
      </c>
      <c r="DX508" s="170">
        <f t="shared" si="650"/>
        <v>0</v>
      </c>
      <c r="DY508" s="208">
        <f t="shared" si="651"/>
        <v>0</v>
      </c>
      <c r="DZ508" s="328">
        <v>1.8</v>
      </c>
      <c r="EA508" s="328">
        <f t="shared" si="749"/>
        <v>0</v>
      </c>
      <c r="EB508" s="329">
        <f t="shared" si="750"/>
        <v>0</v>
      </c>
      <c r="EC508" s="329">
        <f t="shared" si="751"/>
        <v>0</v>
      </c>
      <c r="ED508" s="329">
        <f t="shared" si="752"/>
        <v>0</v>
      </c>
      <c r="EE508" s="329">
        <f t="shared" si="753"/>
        <v>0</v>
      </c>
      <c r="EF508" s="329">
        <f t="shared" si="754"/>
        <v>0</v>
      </c>
      <c r="EG508" s="329">
        <f t="shared" si="755"/>
        <v>0</v>
      </c>
      <c r="EH508" s="170">
        <f t="shared" si="652"/>
        <v>0</v>
      </c>
      <c r="EI508" s="208">
        <f t="shared" si="653"/>
        <v>0</v>
      </c>
      <c r="EJ508" s="328">
        <v>1.8</v>
      </c>
      <c r="EK508" s="328">
        <f t="shared" si="756"/>
        <v>0</v>
      </c>
      <c r="EL508" s="329">
        <f t="shared" si="757"/>
        <v>0</v>
      </c>
      <c r="EM508" s="329">
        <f t="shared" si="758"/>
        <v>0</v>
      </c>
      <c r="EN508" s="329">
        <f t="shared" si="759"/>
        <v>0</v>
      </c>
      <c r="EO508" s="329">
        <f t="shared" si="760"/>
        <v>0</v>
      </c>
      <c r="EP508" s="329">
        <f t="shared" si="761"/>
        <v>0</v>
      </c>
      <c r="EQ508" s="329">
        <f t="shared" si="762"/>
        <v>0</v>
      </c>
      <c r="ER508" s="170">
        <f t="shared" si="654"/>
        <v>0</v>
      </c>
      <c r="ES508" s="208">
        <f t="shared" si="655"/>
        <v>0</v>
      </c>
      <c r="ET508" s="328">
        <v>1.8</v>
      </c>
      <c r="EU508" s="328">
        <f t="shared" si="763"/>
        <v>0</v>
      </c>
      <c r="EV508" s="329">
        <f t="shared" si="764"/>
        <v>0</v>
      </c>
      <c r="EW508" s="329">
        <f t="shared" si="765"/>
        <v>0</v>
      </c>
      <c r="EX508" s="329">
        <f t="shared" si="766"/>
        <v>0</v>
      </c>
      <c r="EY508" s="329">
        <f t="shared" si="767"/>
        <v>0</v>
      </c>
      <c r="EZ508" s="329">
        <f t="shared" si="768"/>
        <v>0</v>
      </c>
      <c r="FA508" s="329">
        <f t="shared" si="769"/>
        <v>0</v>
      </c>
      <c r="FB508" s="170">
        <f t="shared" si="656"/>
        <v>0</v>
      </c>
      <c r="FC508" s="208">
        <f t="shared" si="657"/>
        <v>0</v>
      </c>
      <c r="FD508" s="328">
        <v>1.8</v>
      </c>
      <c r="FE508" s="328">
        <f t="shared" si="770"/>
        <v>0</v>
      </c>
      <c r="FF508" s="329">
        <f t="shared" si="771"/>
        <v>0</v>
      </c>
      <c r="FG508" s="329">
        <f t="shared" si="772"/>
        <v>0</v>
      </c>
      <c r="FH508" s="329">
        <f t="shared" si="773"/>
        <v>0</v>
      </c>
      <c r="FI508" s="329">
        <f t="shared" si="774"/>
        <v>0</v>
      </c>
      <c r="FJ508" s="329">
        <f t="shared" si="775"/>
        <v>0</v>
      </c>
      <c r="FK508" s="329">
        <f t="shared" si="776"/>
        <v>0</v>
      </c>
      <c r="FL508" s="170">
        <f t="shared" si="658"/>
        <v>0</v>
      </c>
      <c r="FM508" s="208">
        <f t="shared" si="659"/>
        <v>0</v>
      </c>
      <c r="FN508" s="328">
        <v>1.8</v>
      </c>
      <c r="FO508" s="328">
        <f t="shared" si="804"/>
        <v>0</v>
      </c>
      <c r="FP508" s="329">
        <f t="shared" si="805"/>
        <v>0</v>
      </c>
      <c r="FQ508" s="329">
        <f t="shared" si="806"/>
        <v>0</v>
      </c>
      <c r="FR508" s="329">
        <f t="shared" si="807"/>
        <v>0</v>
      </c>
      <c r="FS508" s="329">
        <f t="shared" si="808"/>
        <v>0</v>
      </c>
      <c r="FT508" s="329">
        <f t="shared" si="809"/>
        <v>0</v>
      </c>
      <c r="FU508" s="329">
        <f t="shared" si="810"/>
        <v>0</v>
      </c>
      <c r="FV508" s="170">
        <f t="shared" si="660"/>
        <v>0</v>
      </c>
      <c r="FW508" s="208">
        <f t="shared" si="661"/>
        <v>0</v>
      </c>
      <c r="FX508" s="328">
        <v>1.8</v>
      </c>
      <c r="FY508" s="328">
        <f t="shared" si="811"/>
        <v>0</v>
      </c>
      <c r="FZ508" s="329">
        <f t="shared" si="812"/>
        <v>0</v>
      </c>
      <c r="GA508" s="329">
        <f t="shared" si="813"/>
        <v>0</v>
      </c>
      <c r="GB508" s="329">
        <f t="shared" si="814"/>
        <v>0</v>
      </c>
      <c r="GC508" s="329">
        <f t="shared" si="815"/>
        <v>0</v>
      </c>
      <c r="GD508" s="329">
        <f t="shared" si="816"/>
        <v>0</v>
      </c>
      <c r="GE508" s="329">
        <f t="shared" si="817"/>
        <v>0</v>
      </c>
      <c r="GF508" s="170">
        <f t="shared" si="662"/>
        <v>0</v>
      </c>
      <c r="GG508" s="208">
        <f t="shared" si="663"/>
        <v>0</v>
      </c>
      <c r="GH508" s="328">
        <v>1.8</v>
      </c>
      <c r="GI508" s="328">
        <f t="shared" si="818"/>
        <v>0</v>
      </c>
      <c r="GJ508" s="329">
        <f t="shared" si="819"/>
        <v>0</v>
      </c>
      <c r="GK508" s="329">
        <f t="shared" si="820"/>
        <v>0</v>
      </c>
      <c r="GL508" s="329">
        <f t="shared" si="821"/>
        <v>0</v>
      </c>
      <c r="GM508" s="329">
        <f t="shared" si="822"/>
        <v>0</v>
      </c>
      <c r="GN508" s="329">
        <f t="shared" si="823"/>
        <v>0</v>
      </c>
      <c r="GO508" s="329">
        <f t="shared" si="824"/>
        <v>0</v>
      </c>
      <c r="GP508" s="170">
        <f t="shared" si="664"/>
        <v>0</v>
      </c>
      <c r="GQ508" s="208">
        <f t="shared" si="665"/>
        <v>0</v>
      </c>
      <c r="GR508" s="328">
        <v>1.8</v>
      </c>
      <c r="GS508" s="328">
        <f t="shared" si="825"/>
        <v>0</v>
      </c>
      <c r="GT508" s="329">
        <f t="shared" si="826"/>
        <v>0</v>
      </c>
      <c r="GU508" s="329">
        <f t="shared" si="827"/>
        <v>0</v>
      </c>
      <c r="GV508" s="329">
        <f t="shared" si="828"/>
        <v>0</v>
      </c>
      <c r="GW508" s="329">
        <f t="shared" si="829"/>
        <v>0</v>
      </c>
      <c r="GX508" s="329">
        <f t="shared" si="830"/>
        <v>0</v>
      </c>
      <c r="GY508" s="329">
        <f t="shared" si="831"/>
        <v>0</v>
      </c>
      <c r="GZ508" s="170">
        <f t="shared" si="666"/>
        <v>0</v>
      </c>
      <c r="HA508" s="208">
        <f t="shared" si="667"/>
        <v>0</v>
      </c>
      <c r="HB508" s="328">
        <v>1.8</v>
      </c>
      <c r="HC508" s="328">
        <f t="shared" si="668"/>
        <v>0</v>
      </c>
      <c r="HD508" s="329">
        <f t="shared" si="777"/>
        <v>0</v>
      </c>
      <c r="HE508" s="329">
        <f t="shared" si="778"/>
        <v>0</v>
      </c>
      <c r="HF508" s="329">
        <f t="shared" si="779"/>
        <v>0</v>
      </c>
      <c r="HG508" s="329">
        <f t="shared" si="780"/>
        <v>0</v>
      </c>
      <c r="HH508" s="329">
        <f t="shared" si="781"/>
        <v>0</v>
      </c>
      <c r="HI508" s="329">
        <f t="shared" si="782"/>
        <v>0</v>
      </c>
      <c r="HJ508" s="170">
        <f t="shared" si="669"/>
        <v>0</v>
      </c>
      <c r="HK508" s="208">
        <f t="shared" si="670"/>
        <v>0</v>
      </c>
      <c r="HL508" s="328">
        <v>1.8</v>
      </c>
      <c r="HM508" s="328">
        <f t="shared" si="671"/>
        <v>0</v>
      </c>
      <c r="HN508" s="329">
        <f t="shared" si="783"/>
        <v>0</v>
      </c>
      <c r="HO508" s="329">
        <f t="shared" si="784"/>
        <v>0</v>
      </c>
      <c r="HP508" s="329">
        <f t="shared" si="785"/>
        <v>0</v>
      </c>
      <c r="HQ508" s="329">
        <f t="shared" si="786"/>
        <v>0</v>
      </c>
      <c r="HR508" s="329">
        <f t="shared" si="787"/>
        <v>0</v>
      </c>
      <c r="HS508" s="329">
        <f t="shared" si="788"/>
        <v>0</v>
      </c>
      <c r="HT508" s="170">
        <f t="shared" si="672"/>
        <v>0</v>
      </c>
      <c r="HU508" s="208">
        <f t="shared" si="673"/>
        <v>0</v>
      </c>
      <c r="HV508" s="328">
        <v>1.8</v>
      </c>
      <c r="HW508" s="328">
        <f t="shared" si="789"/>
        <v>0</v>
      </c>
      <c r="HX508" s="329">
        <f t="shared" si="790"/>
        <v>0</v>
      </c>
      <c r="HY508" s="329">
        <f t="shared" si="791"/>
        <v>0</v>
      </c>
      <c r="HZ508" s="329">
        <f t="shared" si="792"/>
        <v>0</v>
      </c>
      <c r="IA508" s="329">
        <f t="shared" si="793"/>
        <v>0</v>
      </c>
      <c r="IB508" s="329">
        <f t="shared" si="794"/>
        <v>0</v>
      </c>
      <c r="IC508" s="329">
        <f t="shared" si="795"/>
        <v>0</v>
      </c>
      <c r="ID508" s="170">
        <f t="shared" si="674"/>
        <v>0</v>
      </c>
      <c r="IE508" s="208">
        <f t="shared" si="675"/>
        <v>0</v>
      </c>
      <c r="IF508" s="328">
        <v>1.8</v>
      </c>
      <c r="IG508" s="328">
        <f t="shared" si="796"/>
        <v>0</v>
      </c>
      <c r="IH508" s="329">
        <f t="shared" si="797"/>
        <v>0</v>
      </c>
      <c r="II508" s="329">
        <f t="shared" si="798"/>
        <v>0</v>
      </c>
      <c r="IJ508" s="329">
        <f t="shared" si="799"/>
        <v>0</v>
      </c>
      <c r="IK508" s="329">
        <f t="shared" si="800"/>
        <v>0</v>
      </c>
      <c r="IL508" s="329">
        <f t="shared" si="801"/>
        <v>0</v>
      </c>
      <c r="IM508" s="329">
        <f t="shared" si="802"/>
        <v>0</v>
      </c>
      <c r="IN508" s="170">
        <f t="shared" si="676"/>
        <v>0</v>
      </c>
    </row>
    <row r="509" spans="1:248">
      <c r="A509" s="354">
        <f t="shared" si="617"/>
        <v>25</v>
      </c>
      <c r="B509" s="356">
        <f t="shared" si="618"/>
        <v>4.3478260869565209E-2</v>
      </c>
      <c r="C509" s="355">
        <f t="shared" si="618"/>
        <v>0.1</v>
      </c>
      <c r="D509" s="357">
        <f t="shared" ref="D509:I509" si="847">HW480*$C509</f>
        <v>0</v>
      </c>
      <c r="E509" s="357">
        <f t="shared" si="847"/>
        <v>0</v>
      </c>
      <c r="F509" s="357">
        <f t="shared" si="847"/>
        <v>0</v>
      </c>
      <c r="G509" s="357">
        <f t="shared" si="847"/>
        <v>0</v>
      </c>
      <c r="H509" s="357">
        <f t="shared" si="847"/>
        <v>0</v>
      </c>
      <c r="I509" s="357">
        <f t="shared" si="847"/>
        <v>-0.16994983776842837</v>
      </c>
      <c r="J509" s="456"/>
      <c r="K509" s="318"/>
      <c r="L509" s="318"/>
      <c r="M509" s="318"/>
      <c r="N509" s="318"/>
      <c r="O509" s="318"/>
      <c r="P509" s="318"/>
      <c r="Q509" s="318"/>
      <c r="R509" s="358"/>
      <c r="S509" s="208">
        <f t="shared" si="678"/>
        <v>0</v>
      </c>
      <c r="T509" s="328">
        <v>1.9</v>
      </c>
      <c r="U509" s="328">
        <f t="shared" si="679"/>
        <v>0</v>
      </c>
      <c r="V509" s="329">
        <f t="shared" si="680"/>
        <v>0</v>
      </c>
      <c r="W509" s="329">
        <f t="shared" si="681"/>
        <v>0</v>
      </c>
      <c r="X509" s="329">
        <f t="shared" si="682"/>
        <v>0</v>
      </c>
      <c r="Y509" s="329">
        <f t="shared" si="683"/>
        <v>0</v>
      </c>
      <c r="Z509" s="329">
        <f t="shared" si="684"/>
        <v>0</v>
      </c>
      <c r="AA509" s="329">
        <f t="shared" si="685"/>
        <v>0</v>
      </c>
      <c r="AB509" s="170">
        <f t="shared" si="622"/>
        <v>0</v>
      </c>
      <c r="AC509" s="208">
        <f t="shared" si="624"/>
        <v>0</v>
      </c>
      <c r="AD509" s="328">
        <v>1.9</v>
      </c>
      <c r="AE509" s="328">
        <f t="shared" si="686"/>
        <v>0</v>
      </c>
      <c r="AF509" s="329">
        <f t="shared" si="687"/>
        <v>0</v>
      </c>
      <c r="AG509" s="329">
        <f t="shared" si="688"/>
        <v>0</v>
      </c>
      <c r="AH509" s="329">
        <f t="shared" si="689"/>
        <v>0</v>
      </c>
      <c r="AI509" s="329">
        <f t="shared" si="690"/>
        <v>0</v>
      </c>
      <c r="AJ509" s="329">
        <f t="shared" si="691"/>
        <v>0</v>
      </c>
      <c r="AK509" s="329">
        <f t="shared" si="692"/>
        <v>0</v>
      </c>
      <c r="AL509" s="170">
        <f t="shared" si="625"/>
        <v>0</v>
      </c>
      <c r="AM509" s="208">
        <f t="shared" si="626"/>
        <v>0</v>
      </c>
      <c r="AN509" s="328">
        <v>1.9</v>
      </c>
      <c r="AO509" s="328">
        <f t="shared" si="693"/>
        <v>0</v>
      </c>
      <c r="AP509" s="329">
        <f t="shared" si="694"/>
        <v>0</v>
      </c>
      <c r="AQ509" s="329">
        <f t="shared" si="695"/>
        <v>0</v>
      </c>
      <c r="AR509" s="329">
        <f t="shared" si="696"/>
        <v>0</v>
      </c>
      <c r="AS509" s="329">
        <f t="shared" si="697"/>
        <v>0</v>
      </c>
      <c r="AT509" s="329">
        <f t="shared" si="698"/>
        <v>0</v>
      </c>
      <c r="AU509" s="329">
        <f t="shared" si="699"/>
        <v>0</v>
      </c>
      <c r="AV509" s="170">
        <f t="shared" si="627"/>
        <v>0</v>
      </c>
      <c r="AW509" s="208">
        <f t="shared" si="628"/>
        <v>0</v>
      </c>
      <c r="AX509" s="328">
        <v>1.9</v>
      </c>
      <c r="AY509" s="328">
        <f t="shared" si="700"/>
        <v>0</v>
      </c>
      <c r="AZ509" s="329">
        <f t="shared" si="701"/>
        <v>0</v>
      </c>
      <c r="BA509" s="329">
        <f t="shared" si="702"/>
        <v>0</v>
      </c>
      <c r="BB509" s="329">
        <f t="shared" si="703"/>
        <v>0</v>
      </c>
      <c r="BC509" s="329">
        <f t="shared" si="704"/>
        <v>0</v>
      </c>
      <c r="BD509" s="329">
        <f t="shared" si="705"/>
        <v>0</v>
      </c>
      <c r="BE509" s="329">
        <f t="shared" si="706"/>
        <v>0</v>
      </c>
      <c r="BF509" s="170">
        <f t="shared" si="629"/>
        <v>0</v>
      </c>
      <c r="BG509" s="208">
        <f t="shared" si="630"/>
        <v>0</v>
      </c>
      <c r="BH509" s="328">
        <v>1.9</v>
      </c>
      <c r="BI509" s="328">
        <f t="shared" si="631"/>
        <v>0</v>
      </c>
      <c r="BJ509" s="329">
        <f t="shared" si="632"/>
        <v>0</v>
      </c>
      <c r="BK509" s="329">
        <f t="shared" si="633"/>
        <v>0</v>
      </c>
      <c r="BL509" s="329">
        <f t="shared" si="634"/>
        <v>0</v>
      </c>
      <c r="BM509" s="329">
        <f t="shared" si="635"/>
        <v>0</v>
      </c>
      <c r="BN509" s="329">
        <f t="shared" si="636"/>
        <v>0</v>
      </c>
      <c r="BO509" s="329">
        <f t="shared" si="637"/>
        <v>0</v>
      </c>
      <c r="BP509" s="170">
        <f t="shared" si="638"/>
        <v>0</v>
      </c>
      <c r="BQ509" s="208">
        <f t="shared" si="639"/>
        <v>0</v>
      </c>
      <c r="BR509" s="328">
        <v>1.9</v>
      </c>
      <c r="BS509" s="328">
        <f t="shared" si="707"/>
        <v>0</v>
      </c>
      <c r="BT509" s="329">
        <f t="shared" si="708"/>
        <v>0</v>
      </c>
      <c r="BU509" s="329">
        <f t="shared" si="709"/>
        <v>0</v>
      </c>
      <c r="BV509" s="329">
        <f t="shared" si="710"/>
        <v>0</v>
      </c>
      <c r="BW509" s="329">
        <f t="shared" si="711"/>
        <v>0</v>
      </c>
      <c r="BX509" s="329">
        <f t="shared" si="712"/>
        <v>0</v>
      </c>
      <c r="BY509" s="329">
        <f t="shared" si="713"/>
        <v>0</v>
      </c>
      <c r="BZ509" s="170">
        <f t="shared" si="640"/>
        <v>0</v>
      </c>
      <c r="CA509" s="208">
        <f t="shared" si="641"/>
        <v>0</v>
      </c>
      <c r="CB509" s="328">
        <v>1.9</v>
      </c>
      <c r="CC509" s="328">
        <f t="shared" si="714"/>
        <v>0</v>
      </c>
      <c r="CD509" s="329">
        <f t="shared" si="715"/>
        <v>0</v>
      </c>
      <c r="CE509" s="329">
        <f t="shared" si="716"/>
        <v>0</v>
      </c>
      <c r="CF509" s="329">
        <f t="shared" si="717"/>
        <v>0</v>
      </c>
      <c r="CG509" s="329">
        <f t="shared" si="718"/>
        <v>0</v>
      </c>
      <c r="CH509" s="329">
        <f t="shared" si="719"/>
        <v>0</v>
      </c>
      <c r="CI509" s="329">
        <f t="shared" si="720"/>
        <v>0</v>
      </c>
      <c r="CJ509" s="170">
        <f t="shared" si="642"/>
        <v>0</v>
      </c>
      <c r="CK509" s="208">
        <f t="shared" si="643"/>
        <v>0</v>
      </c>
      <c r="CL509" s="328">
        <v>1.9</v>
      </c>
      <c r="CM509" s="328">
        <f t="shared" si="721"/>
        <v>0</v>
      </c>
      <c r="CN509" s="329">
        <f t="shared" si="722"/>
        <v>0</v>
      </c>
      <c r="CO509" s="329">
        <f t="shared" si="723"/>
        <v>0</v>
      </c>
      <c r="CP509" s="329">
        <f t="shared" si="724"/>
        <v>0</v>
      </c>
      <c r="CQ509" s="329">
        <f t="shared" si="725"/>
        <v>0</v>
      </c>
      <c r="CR509" s="329">
        <f t="shared" si="726"/>
        <v>0</v>
      </c>
      <c r="CS509" s="329">
        <f t="shared" si="727"/>
        <v>0</v>
      </c>
      <c r="CT509" s="170">
        <f t="shared" si="644"/>
        <v>0</v>
      </c>
      <c r="CU509" s="208">
        <f t="shared" si="645"/>
        <v>0</v>
      </c>
      <c r="CV509" s="328">
        <v>1.9</v>
      </c>
      <c r="CW509" s="328">
        <f t="shared" si="728"/>
        <v>0</v>
      </c>
      <c r="CX509" s="329">
        <f t="shared" si="729"/>
        <v>0</v>
      </c>
      <c r="CY509" s="329">
        <f t="shared" si="730"/>
        <v>0</v>
      </c>
      <c r="CZ509" s="329">
        <f t="shared" si="731"/>
        <v>0</v>
      </c>
      <c r="DA509" s="329">
        <f t="shared" si="732"/>
        <v>0</v>
      </c>
      <c r="DB509" s="329">
        <f t="shared" si="733"/>
        <v>0</v>
      </c>
      <c r="DC509" s="329">
        <f t="shared" si="734"/>
        <v>0</v>
      </c>
      <c r="DD509" s="170">
        <f t="shared" si="646"/>
        <v>0</v>
      </c>
      <c r="DE509" s="208">
        <f t="shared" si="647"/>
        <v>0</v>
      </c>
      <c r="DF509" s="328">
        <v>1.9</v>
      </c>
      <c r="DG509" s="328">
        <f t="shared" si="735"/>
        <v>0</v>
      </c>
      <c r="DH509" s="329">
        <f t="shared" si="736"/>
        <v>0</v>
      </c>
      <c r="DI509" s="329">
        <f t="shared" si="737"/>
        <v>0</v>
      </c>
      <c r="DJ509" s="329">
        <f t="shared" si="738"/>
        <v>0</v>
      </c>
      <c r="DK509" s="329">
        <f t="shared" si="739"/>
        <v>0</v>
      </c>
      <c r="DL509" s="329">
        <f t="shared" si="740"/>
        <v>0</v>
      </c>
      <c r="DM509" s="329">
        <f t="shared" si="741"/>
        <v>0</v>
      </c>
      <c r="DN509" s="170">
        <f t="shared" si="648"/>
        <v>0</v>
      </c>
      <c r="DO509" s="208">
        <f t="shared" si="649"/>
        <v>0</v>
      </c>
      <c r="DP509" s="328">
        <v>1.9</v>
      </c>
      <c r="DQ509" s="328">
        <f t="shared" si="742"/>
        <v>0</v>
      </c>
      <c r="DR509" s="329">
        <f t="shared" si="743"/>
        <v>0</v>
      </c>
      <c r="DS509" s="329">
        <f t="shared" si="744"/>
        <v>0</v>
      </c>
      <c r="DT509" s="329">
        <f t="shared" si="745"/>
        <v>0</v>
      </c>
      <c r="DU509" s="329">
        <f t="shared" si="746"/>
        <v>0</v>
      </c>
      <c r="DV509" s="329">
        <f t="shared" si="747"/>
        <v>0</v>
      </c>
      <c r="DW509" s="329">
        <f t="shared" si="748"/>
        <v>0</v>
      </c>
      <c r="DX509" s="170">
        <f t="shared" si="650"/>
        <v>0</v>
      </c>
      <c r="DY509" s="208">
        <f t="shared" si="651"/>
        <v>0</v>
      </c>
      <c r="DZ509" s="328">
        <v>1.9</v>
      </c>
      <c r="EA509" s="328">
        <f t="shared" si="749"/>
        <v>0</v>
      </c>
      <c r="EB509" s="329">
        <f t="shared" si="750"/>
        <v>0</v>
      </c>
      <c r="EC509" s="329">
        <f t="shared" si="751"/>
        <v>0</v>
      </c>
      <c r="ED509" s="329">
        <f t="shared" si="752"/>
        <v>0</v>
      </c>
      <c r="EE509" s="329">
        <f t="shared" si="753"/>
        <v>0</v>
      </c>
      <c r="EF509" s="329">
        <f t="shared" si="754"/>
        <v>0</v>
      </c>
      <c r="EG509" s="329">
        <f t="shared" si="755"/>
        <v>0</v>
      </c>
      <c r="EH509" s="170">
        <f t="shared" si="652"/>
        <v>0</v>
      </c>
      <c r="EI509" s="208">
        <f t="shared" si="653"/>
        <v>0</v>
      </c>
      <c r="EJ509" s="328">
        <v>1.9</v>
      </c>
      <c r="EK509" s="328">
        <f t="shared" si="756"/>
        <v>0</v>
      </c>
      <c r="EL509" s="329">
        <f t="shared" si="757"/>
        <v>0</v>
      </c>
      <c r="EM509" s="329">
        <f t="shared" si="758"/>
        <v>0</v>
      </c>
      <c r="EN509" s="329">
        <f t="shared" si="759"/>
        <v>0</v>
      </c>
      <c r="EO509" s="329">
        <f t="shared" si="760"/>
        <v>0</v>
      </c>
      <c r="EP509" s="329">
        <f t="shared" si="761"/>
        <v>0</v>
      </c>
      <c r="EQ509" s="329">
        <f t="shared" si="762"/>
        <v>0</v>
      </c>
      <c r="ER509" s="170">
        <f t="shared" si="654"/>
        <v>0</v>
      </c>
      <c r="ES509" s="208">
        <f t="shared" si="655"/>
        <v>0</v>
      </c>
      <c r="ET509" s="328">
        <v>1.9</v>
      </c>
      <c r="EU509" s="328">
        <f t="shared" si="763"/>
        <v>0</v>
      </c>
      <c r="EV509" s="329">
        <f t="shared" si="764"/>
        <v>0</v>
      </c>
      <c r="EW509" s="329">
        <f t="shared" si="765"/>
        <v>0</v>
      </c>
      <c r="EX509" s="329">
        <f t="shared" si="766"/>
        <v>0</v>
      </c>
      <c r="EY509" s="329">
        <f t="shared" si="767"/>
        <v>0</v>
      </c>
      <c r="EZ509" s="329">
        <f t="shared" si="768"/>
        <v>0</v>
      </c>
      <c r="FA509" s="329">
        <f t="shared" si="769"/>
        <v>0</v>
      </c>
      <c r="FB509" s="170">
        <f t="shared" si="656"/>
        <v>0</v>
      </c>
      <c r="FC509" s="208">
        <f t="shared" si="657"/>
        <v>0</v>
      </c>
      <c r="FD509" s="328">
        <v>1.9</v>
      </c>
      <c r="FE509" s="328">
        <f t="shared" si="770"/>
        <v>0</v>
      </c>
      <c r="FF509" s="329">
        <f t="shared" si="771"/>
        <v>0</v>
      </c>
      <c r="FG509" s="329">
        <f t="shared" si="772"/>
        <v>0</v>
      </c>
      <c r="FH509" s="329">
        <f t="shared" si="773"/>
        <v>0</v>
      </c>
      <c r="FI509" s="329">
        <f t="shared" si="774"/>
        <v>0</v>
      </c>
      <c r="FJ509" s="329">
        <f t="shared" si="775"/>
        <v>0</v>
      </c>
      <c r="FK509" s="329">
        <f t="shared" si="776"/>
        <v>0</v>
      </c>
      <c r="FL509" s="170">
        <f t="shared" si="658"/>
        <v>0</v>
      </c>
      <c r="FM509" s="208">
        <f t="shared" si="659"/>
        <v>0</v>
      </c>
      <c r="FN509" s="328">
        <v>1.9</v>
      </c>
      <c r="FO509" s="328">
        <f t="shared" si="804"/>
        <v>0</v>
      </c>
      <c r="FP509" s="329">
        <f t="shared" si="805"/>
        <v>0</v>
      </c>
      <c r="FQ509" s="329">
        <f t="shared" si="806"/>
        <v>0</v>
      </c>
      <c r="FR509" s="329">
        <f t="shared" si="807"/>
        <v>0</v>
      </c>
      <c r="FS509" s="329">
        <f t="shared" si="808"/>
        <v>0</v>
      </c>
      <c r="FT509" s="329">
        <f t="shared" si="809"/>
        <v>0</v>
      </c>
      <c r="FU509" s="329">
        <f t="shared" si="810"/>
        <v>0</v>
      </c>
      <c r="FV509" s="170">
        <f t="shared" si="660"/>
        <v>0</v>
      </c>
      <c r="FW509" s="208">
        <f t="shared" si="661"/>
        <v>0</v>
      </c>
      <c r="FX509" s="328">
        <v>1.9</v>
      </c>
      <c r="FY509" s="328">
        <f t="shared" si="811"/>
        <v>0</v>
      </c>
      <c r="FZ509" s="329">
        <f t="shared" si="812"/>
        <v>0</v>
      </c>
      <c r="GA509" s="329">
        <f t="shared" si="813"/>
        <v>0</v>
      </c>
      <c r="GB509" s="329">
        <f t="shared" si="814"/>
        <v>0</v>
      </c>
      <c r="GC509" s="329">
        <f t="shared" si="815"/>
        <v>0</v>
      </c>
      <c r="GD509" s="329">
        <f t="shared" si="816"/>
        <v>0</v>
      </c>
      <c r="GE509" s="329">
        <f t="shared" si="817"/>
        <v>0</v>
      </c>
      <c r="GF509" s="170">
        <f t="shared" si="662"/>
        <v>0</v>
      </c>
      <c r="GG509" s="208">
        <f t="shared" si="663"/>
        <v>0</v>
      </c>
      <c r="GH509" s="328">
        <v>1.9</v>
      </c>
      <c r="GI509" s="328">
        <f t="shared" si="818"/>
        <v>0</v>
      </c>
      <c r="GJ509" s="329">
        <f t="shared" si="819"/>
        <v>0</v>
      </c>
      <c r="GK509" s="329">
        <f t="shared" si="820"/>
        <v>0</v>
      </c>
      <c r="GL509" s="329">
        <f t="shared" si="821"/>
        <v>0</v>
      </c>
      <c r="GM509" s="329">
        <f t="shared" si="822"/>
        <v>0</v>
      </c>
      <c r="GN509" s="329">
        <f t="shared" si="823"/>
        <v>0</v>
      </c>
      <c r="GO509" s="329">
        <f t="shared" si="824"/>
        <v>0</v>
      </c>
      <c r="GP509" s="170">
        <f t="shared" si="664"/>
        <v>0</v>
      </c>
      <c r="GQ509" s="208">
        <f t="shared" si="665"/>
        <v>0</v>
      </c>
      <c r="GR509" s="328">
        <v>1.9</v>
      </c>
      <c r="GS509" s="328">
        <f t="shared" si="825"/>
        <v>0</v>
      </c>
      <c r="GT509" s="329">
        <f t="shared" si="826"/>
        <v>0</v>
      </c>
      <c r="GU509" s="329">
        <f t="shared" si="827"/>
        <v>0</v>
      </c>
      <c r="GV509" s="329">
        <f t="shared" si="828"/>
        <v>0</v>
      </c>
      <c r="GW509" s="329">
        <f t="shared" si="829"/>
        <v>0</v>
      </c>
      <c r="GX509" s="329">
        <f t="shared" si="830"/>
        <v>0</v>
      </c>
      <c r="GY509" s="329">
        <f t="shared" si="831"/>
        <v>0</v>
      </c>
      <c r="GZ509" s="170">
        <f t="shared" si="666"/>
        <v>0</v>
      </c>
      <c r="HA509" s="208">
        <f t="shared" si="667"/>
        <v>0</v>
      </c>
      <c r="HB509" s="328">
        <v>1.9</v>
      </c>
      <c r="HC509" s="328">
        <f t="shared" si="668"/>
        <v>0</v>
      </c>
      <c r="HD509" s="329">
        <f t="shared" si="777"/>
        <v>0</v>
      </c>
      <c r="HE509" s="329">
        <f t="shared" si="778"/>
        <v>0</v>
      </c>
      <c r="HF509" s="329">
        <f t="shared" si="779"/>
        <v>0</v>
      </c>
      <c r="HG509" s="329">
        <f t="shared" si="780"/>
        <v>0</v>
      </c>
      <c r="HH509" s="329">
        <f t="shared" si="781"/>
        <v>0</v>
      </c>
      <c r="HI509" s="329">
        <f t="shared" si="782"/>
        <v>0</v>
      </c>
      <c r="HJ509" s="170">
        <f t="shared" si="669"/>
        <v>0</v>
      </c>
      <c r="HK509" s="208">
        <f t="shared" si="670"/>
        <v>0</v>
      </c>
      <c r="HL509" s="328">
        <v>1.9</v>
      </c>
      <c r="HM509" s="328">
        <f t="shared" si="671"/>
        <v>0</v>
      </c>
      <c r="HN509" s="329">
        <f t="shared" si="783"/>
        <v>0</v>
      </c>
      <c r="HO509" s="329">
        <f t="shared" si="784"/>
        <v>0</v>
      </c>
      <c r="HP509" s="329">
        <f t="shared" si="785"/>
        <v>0</v>
      </c>
      <c r="HQ509" s="329">
        <f t="shared" si="786"/>
        <v>0</v>
      </c>
      <c r="HR509" s="329">
        <f t="shared" si="787"/>
        <v>0</v>
      </c>
      <c r="HS509" s="329">
        <f t="shared" si="788"/>
        <v>0</v>
      </c>
      <c r="HT509" s="170">
        <f t="shared" si="672"/>
        <v>0</v>
      </c>
      <c r="HU509" s="208">
        <f t="shared" si="673"/>
        <v>0</v>
      </c>
      <c r="HV509" s="328">
        <v>1.9</v>
      </c>
      <c r="HW509" s="328">
        <f t="shared" si="789"/>
        <v>0</v>
      </c>
      <c r="HX509" s="329">
        <f t="shared" si="790"/>
        <v>0</v>
      </c>
      <c r="HY509" s="329">
        <f t="shared" si="791"/>
        <v>0</v>
      </c>
      <c r="HZ509" s="329">
        <f t="shared" si="792"/>
        <v>0</v>
      </c>
      <c r="IA509" s="329">
        <f t="shared" si="793"/>
        <v>0</v>
      </c>
      <c r="IB509" s="329">
        <f t="shared" si="794"/>
        <v>0</v>
      </c>
      <c r="IC509" s="329">
        <f t="shared" si="795"/>
        <v>0</v>
      </c>
      <c r="ID509" s="170">
        <f t="shared" si="674"/>
        <v>0</v>
      </c>
      <c r="IE509" s="208">
        <f t="shared" si="675"/>
        <v>0</v>
      </c>
      <c r="IF509" s="328">
        <v>1.9</v>
      </c>
      <c r="IG509" s="328">
        <f t="shared" si="796"/>
        <v>0</v>
      </c>
      <c r="IH509" s="329">
        <f t="shared" si="797"/>
        <v>0</v>
      </c>
      <c r="II509" s="329">
        <f t="shared" si="798"/>
        <v>0</v>
      </c>
      <c r="IJ509" s="329">
        <f t="shared" si="799"/>
        <v>0</v>
      </c>
      <c r="IK509" s="329">
        <f t="shared" si="800"/>
        <v>0</v>
      </c>
      <c r="IL509" s="329">
        <f t="shared" si="801"/>
        <v>0</v>
      </c>
      <c r="IM509" s="329">
        <f t="shared" si="802"/>
        <v>0</v>
      </c>
      <c r="IN509" s="170">
        <f t="shared" si="676"/>
        <v>0</v>
      </c>
    </row>
    <row r="510" spans="1:248">
      <c r="A510" s="354">
        <f t="shared" si="617"/>
        <v>26</v>
      </c>
      <c r="B510" s="356">
        <f t="shared" si="618"/>
        <v>4.3478260869565209E-2</v>
      </c>
      <c r="C510" s="355">
        <f t="shared" si="618"/>
        <v>0.1</v>
      </c>
      <c r="D510" s="357">
        <f t="shared" ref="D510:I510" si="848">IG480*$C510</f>
        <v>0</v>
      </c>
      <c r="E510" s="357">
        <f t="shared" si="848"/>
        <v>0</v>
      </c>
      <c r="F510" s="357">
        <f t="shared" si="848"/>
        <v>0</v>
      </c>
      <c r="G510" s="357">
        <f t="shared" si="848"/>
        <v>0</v>
      </c>
      <c r="H510" s="357">
        <f t="shared" si="848"/>
        <v>0</v>
      </c>
      <c r="I510" s="357">
        <f t="shared" si="848"/>
        <v>-0.18529152236830199</v>
      </c>
      <c r="J510" s="456"/>
      <c r="K510" s="318"/>
      <c r="L510" s="318"/>
      <c r="M510" s="318"/>
      <c r="N510" s="318"/>
      <c r="O510" s="318"/>
      <c r="P510" s="318"/>
      <c r="Q510" s="318"/>
      <c r="R510" s="358"/>
      <c r="S510" s="208">
        <f t="shared" si="678"/>
        <v>0</v>
      </c>
      <c r="T510" s="328">
        <v>2</v>
      </c>
      <c r="U510" s="328">
        <f t="shared" si="679"/>
        <v>0</v>
      </c>
      <c r="V510" s="329">
        <f t="shared" si="680"/>
        <v>0</v>
      </c>
      <c r="W510" s="329">
        <f t="shared" si="681"/>
        <v>0</v>
      </c>
      <c r="X510" s="329">
        <f t="shared" si="682"/>
        <v>0</v>
      </c>
      <c r="Y510" s="329">
        <f t="shared" si="683"/>
        <v>0</v>
      </c>
      <c r="Z510" s="329">
        <f t="shared" si="684"/>
        <v>0</v>
      </c>
      <c r="AA510" s="329">
        <f t="shared" si="685"/>
        <v>0</v>
      </c>
      <c r="AB510" s="170">
        <f t="shared" si="622"/>
        <v>0</v>
      </c>
      <c r="AC510" s="208">
        <f t="shared" si="624"/>
        <v>0</v>
      </c>
      <c r="AD510" s="328">
        <v>2</v>
      </c>
      <c r="AE510" s="328">
        <f t="shared" si="686"/>
        <v>0</v>
      </c>
      <c r="AF510" s="329">
        <f t="shared" si="687"/>
        <v>0</v>
      </c>
      <c r="AG510" s="329">
        <f t="shared" si="688"/>
        <v>0</v>
      </c>
      <c r="AH510" s="329">
        <f t="shared" si="689"/>
        <v>0</v>
      </c>
      <c r="AI510" s="329">
        <f t="shared" si="690"/>
        <v>0</v>
      </c>
      <c r="AJ510" s="329">
        <f t="shared" si="691"/>
        <v>0</v>
      </c>
      <c r="AK510" s="329">
        <f t="shared" si="692"/>
        <v>0</v>
      </c>
      <c r="AL510" s="170">
        <f t="shared" si="625"/>
        <v>0</v>
      </c>
      <c r="AM510" s="208">
        <f t="shared" si="626"/>
        <v>0</v>
      </c>
      <c r="AN510" s="328">
        <v>2</v>
      </c>
      <c r="AO510" s="328">
        <f t="shared" si="693"/>
        <v>0</v>
      </c>
      <c r="AP510" s="329">
        <f t="shared" si="694"/>
        <v>0</v>
      </c>
      <c r="AQ510" s="329">
        <f t="shared" si="695"/>
        <v>0</v>
      </c>
      <c r="AR510" s="329">
        <f t="shared" si="696"/>
        <v>0</v>
      </c>
      <c r="AS510" s="329">
        <f t="shared" si="697"/>
        <v>0</v>
      </c>
      <c r="AT510" s="329">
        <f t="shared" si="698"/>
        <v>0</v>
      </c>
      <c r="AU510" s="329">
        <f t="shared" si="699"/>
        <v>0</v>
      </c>
      <c r="AV510" s="170">
        <f t="shared" si="627"/>
        <v>0</v>
      </c>
      <c r="AW510" s="208">
        <f t="shared" si="628"/>
        <v>0</v>
      </c>
      <c r="AX510" s="328">
        <v>2</v>
      </c>
      <c r="AY510" s="328">
        <f t="shared" si="700"/>
        <v>0</v>
      </c>
      <c r="AZ510" s="329">
        <f t="shared" si="701"/>
        <v>0</v>
      </c>
      <c r="BA510" s="329">
        <f t="shared" si="702"/>
        <v>0</v>
      </c>
      <c r="BB510" s="329">
        <f t="shared" si="703"/>
        <v>0</v>
      </c>
      <c r="BC510" s="329">
        <f t="shared" si="704"/>
        <v>0</v>
      </c>
      <c r="BD510" s="329">
        <f t="shared" si="705"/>
        <v>0</v>
      </c>
      <c r="BE510" s="329">
        <f t="shared" si="706"/>
        <v>0</v>
      </c>
      <c r="BF510" s="170">
        <f t="shared" si="629"/>
        <v>0</v>
      </c>
      <c r="BG510" s="208">
        <f t="shared" si="630"/>
        <v>0</v>
      </c>
      <c r="BH510" s="328">
        <v>2</v>
      </c>
      <c r="BI510" s="328">
        <f t="shared" si="631"/>
        <v>0</v>
      </c>
      <c r="BJ510" s="329">
        <f t="shared" si="632"/>
        <v>0</v>
      </c>
      <c r="BK510" s="329">
        <f t="shared" si="633"/>
        <v>0</v>
      </c>
      <c r="BL510" s="329">
        <f t="shared" si="634"/>
        <v>0</v>
      </c>
      <c r="BM510" s="329">
        <f t="shared" si="635"/>
        <v>0</v>
      </c>
      <c r="BN510" s="329">
        <f t="shared" si="636"/>
        <v>0</v>
      </c>
      <c r="BO510" s="329">
        <f t="shared" si="637"/>
        <v>0</v>
      </c>
      <c r="BP510" s="170">
        <f t="shared" si="638"/>
        <v>0</v>
      </c>
      <c r="BQ510" s="208">
        <f t="shared" si="639"/>
        <v>0</v>
      </c>
      <c r="BR510" s="328">
        <v>2</v>
      </c>
      <c r="BS510" s="328">
        <f t="shared" si="707"/>
        <v>0</v>
      </c>
      <c r="BT510" s="329">
        <f t="shared" si="708"/>
        <v>0</v>
      </c>
      <c r="BU510" s="329">
        <f t="shared" si="709"/>
        <v>0</v>
      </c>
      <c r="BV510" s="329">
        <f t="shared" si="710"/>
        <v>0</v>
      </c>
      <c r="BW510" s="329">
        <f t="shared" si="711"/>
        <v>0</v>
      </c>
      <c r="BX510" s="329">
        <f t="shared" si="712"/>
        <v>0</v>
      </c>
      <c r="BY510" s="329">
        <f t="shared" si="713"/>
        <v>0</v>
      </c>
      <c r="BZ510" s="170">
        <f t="shared" si="640"/>
        <v>0</v>
      </c>
      <c r="CA510" s="208">
        <f t="shared" si="641"/>
        <v>0</v>
      </c>
      <c r="CB510" s="328">
        <v>2</v>
      </c>
      <c r="CC510" s="328">
        <f t="shared" si="714"/>
        <v>0</v>
      </c>
      <c r="CD510" s="329">
        <f t="shared" si="715"/>
        <v>0</v>
      </c>
      <c r="CE510" s="329">
        <f t="shared" si="716"/>
        <v>0</v>
      </c>
      <c r="CF510" s="329">
        <f t="shared" si="717"/>
        <v>0</v>
      </c>
      <c r="CG510" s="329">
        <f t="shared" si="718"/>
        <v>0</v>
      </c>
      <c r="CH510" s="329">
        <f t="shared" si="719"/>
        <v>0</v>
      </c>
      <c r="CI510" s="329">
        <f t="shared" si="720"/>
        <v>0</v>
      </c>
      <c r="CJ510" s="170">
        <f t="shared" si="642"/>
        <v>0</v>
      </c>
      <c r="CK510" s="208">
        <f t="shared" si="643"/>
        <v>0</v>
      </c>
      <c r="CL510" s="328">
        <v>2</v>
      </c>
      <c r="CM510" s="328">
        <f t="shared" si="721"/>
        <v>0</v>
      </c>
      <c r="CN510" s="329">
        <f t="shared" si="722"/>
        <v>0</v>
      </c>
      <c r="CO510" s="329">
        <f t="shared" si="723"/>
        <v>0</v>
      </c>
      <c r="CP510" s="329">
        <f t="shared" si="724"/>
        <v>0</v>
      </c>
      <c r="CQ510" s="329">
        <f t="shared" si="725"/>
        <v>0</v>
      </c>
      <c r="CR510" s="329">
        <f t="shared" si="726"/>
        <v>0</v>
      </c>
      <c r="CS510" s="329">
        <f t="shared" si="727"/>
        <v>0</v>
      </c>
      <c r="CT510" s="170">
        <f t="shared" si="644"/>
        <v>0</v>
      </c>
      <c r="CU510" s="208">
        <f t="shared" si="645"/>
        <v>0</v>
      </c>
      <c r="CV510" s="328">
        <v>2</v>
      </c>
      <c r="CW510" s="328">
        <f t="shared" si="728"/>
        <v>0</v>
      </c>
      <c r="CX510" s="329">
        <f t="shared" si="729"/>
        <v>0</v>
      </c>
      <c r="CY510" s="329">
        <f t="shared" si="730"/>
        <v>0</v>
      </c>
      <c r="CZ510" s="329">
        <f t="shared" si="731"/>
        <v>0</v>
      </c>
      <c r="DA510" s="329">
        <f t="shared" si="732"/>
        <v>0</v>
      </c>
      <c r="DB510" s="329">
        <f t="shared" si="733"/>
        <v>0</v>
      </c>
      <c r="DC510" s="329">
        <f t="shared" si="734"/>
        <v>0</v>
      </c>
      <c r="DD510" s="170">
        <f t="shared" si="646"/>
        <v>0</v>
      </c>
      <c r="DE510" s="208">
        <f t="shared" si="647"/>
        <v>0</v>
      </c>
      <c r="DF510" s="328">
        <v>2</v>
      </c>
      <c r="DG510" s="328">
        <f t="shared" si="735"/>
        <v>0</v>
      </c>
      <c r="DH510" s="329">
        <f t="shared" si="736"/>
        <v>0</v>
      </c>
      <c r="DI510" s="329">
        <f t="shared" si="737"/>
        <v>0</v>
      </c>
      <c r="DJ510" s="329">
        <f t="shared" si="738"/>
        <v>0</v>
      </c>
      <c r="DK510" s="329">
        <f t="shared" si="739"/>
        <v>0</v>
      </c>
      <c r="DL510" s="329">
        <f t="shared" si="740"/>
        <v>0</v>
      </c>
      <c r="DM510" s="329">
        <f t="shared" si="741"/>
        <v>0</v>
      </c>
      <c r="DN510" s="170">
        <f t="shared" si="648"/>
        <v>0</v>
      </c>
      <c r="DO510" s="208">
        <f t="shared" si="649"/>
        <v>0</v>
      </c>
      <c r="DP510" s="328">
        <v>2</v>
      </c>
      <c r="DQ510" s="328">
        <f t="shared" si="742"/>
        <v>0</v>
      </c>
      <c r="DR510" s="329">
        <f t="shared" si="743"/>
        <v>0</v>
      </c>
      <c r="DS510" s="329">
        <f t="shared" si="744"/>
        <v>0</v>
      </c>
      <c r="DT510" s="329">
        <f t="shared" si="745"/>
        <v>0</v>
      </c>
      <c r="DU510" s="329">
        <f t="shared" si="746"/>
        <v>0</v>
      </c>
      <c r="DV510" s="329">
        <f t="shared" si="747"/>
        <v>0</v>
      </c>
      <c r="DW510" s="329">
        <f t="shared" si="748"/>
        <v>0</v>
      </c>
      <c r="DX510" s="170">
        <f t="shared" si="650"/>
        <v>0</v>
      </c>
      <c r="DY510" s="208">
        <f t="shared" si="651"/>
        <v>0</v>
      </c>
      <c r="DZ510" s="328">
        <v>2</v>
      </c>
      <c r="EA510" s="328">
        <f t="shared" si="749"/>
        <v>0</v>
      </c>
      <c r="EB510" s="329">
        <f t="shared" si="750"/>
        <v>0</v>
      </c>
      <c r="EC510" s="329">
        <f t="shared" si="751"/>
        <v>0</v>
      </c>
      <c r="ED510" s="329">
        <f t="shared" si="752"/>
        <v>0</v>
      </c>
      <c r="EE510" s="329">
        <f t="shared" si="753"/>
        <v>0</v>
      </c>
      <c r="EF510" s="329">
        <f t="shared" si="754"/>
        <v>0</v>
      </c>
      <c r="EG510" s="329">
        <f t="shared" si="755"/>
        <v>0</v>
      </c>
      <c r="EH510" s="170">
        <f t="shared" si="652"/>
        <v>0</v>
      </c>
      <c r="EI510" s="208">
        <f t="shared" si="653"/>
        <v>0</v>
      </c>
      <c r="EJ510" s="328">
        <v>2</v>
      </c>
      <c r="EK510" s="328">
        <f t="shared" si="756"/>
        <v>0</v>
      </c>
      <c r="EL510" s="329">
        <f t="shared" si="757"/>
        <v>0</v>
      </c>
      <c r="EM510" s="329">
        <f t="shared" si="758"/>
        <v>0</v>
      </c>
      <c r="EN510" s="329">
        <f t="shared" si="759"/>
        <v>0</v>
      </c>
      <c r="EO510" s="329">
        <f t="shared" si="760"/>
        <v>0</v>
      </c>
      <c r="EP510" s="329">
        <f t="shared" si="761"/>
        <v>0</v>
      </c>
      <c r="EQ510" s="329">
        <f t="shared" si="762"/>
        <v>0</v>
      </c>
      <c r="ER510" s="170">
        <f t="shared" si="654"/>
        <v>0</v>
      </c>
      <c r="ES510" s="208">
        <f t="shared" si="655"/>
        <v>0</v>
      </c>
      <c r="ET510" s="328">
        <v>2</v>
      </c>
      <c r="EU510" s="328">
        <f t="shared" si="763"/>
        <v>0</v>
      </c>
      <c r="EV510" s="329">
        <f t="shared" si="764"/>
        <v>0</v>
      </c>
      <c r="EW510" s="329">
        <f t="shared" si="765"/>
        <v>0</v>
      </c>
      <c r="EX510" s="329">
        <f t="shared" si="766"/>
        <v>0</v>
      </c>
      <c r="EY510" s="329">
        <f t="shared" si="767"/>
        <v>0</v>
      </c>
      <c r="EZ510" s="329">
        <f t="shared" si="768"/>
        <v>0</v>
      </c>
      <c r="FA510" s="329">
        <f t="shared" si="769"/>
        <v>0</v>
      </c>
      <c r="FB510" s="170">
        <f t="shared" si="656"/>
        <v>0</v>
      </c>
      <c r="FC510" s="208">
        <f t="shared" si="657"/>
        <v>0</v>
      </c>
      <c r="FD510" s="328">
        <v>2</v>
      </c>
      <c r="FE510" s="328">
        <f t="shared" si="770"/>
        <v>0</v>
      </c>
      <c r="FF510" s="329">
        <f t="shared" si="771"/>
        <v>0</v>
      </c>
      <c r="FG510" s="329">
        <f t="shared" si="772"/>
        <v>0</v>
      </c>
      <c r="FH510" s="329">
        <f t="shared" si="773"/>
        <v>0</v>
      </c>
      <c r="FI510" s="329">
        <f t="shared" si="774"/>
        <v>0</v>
      </c>
      <c r="FJ510" s="329">
        <f t="shared" si="775"/>
        <v>0</v>
      </c>
      <c r="FK510" s="329">
        <f t="shared" si="776"/>
        <v>0</v>
      </c>
      <c r="FL510" s="170">
        <f t="shared" si="658"/>
        <v>0</v>
      </c>
      <c r="FM510" s="208">
        <f t="shared" si="659"/>
        <v>0</v>
      </c>
      <c r="FN510" s="328">
        <v>2</v>
      </c>
      <c r="FO510" s="328">
        <f t="shared" si="804"/>
        <v>0</v>
      </c>
      <c r="FP510" s="329">
        <f t="shared" si="805"/>
        <v>0</v>
      </c>
      <c r="FQ510" s="329">
        <f t="shared" si="806"/>
        <v>0</v>
      </c>
      <c r="FR510" s="329">
        <f t="shared" si="807"/>
        <v>0</v>
      </c>
      <c r="FS510" s="329">
        <f t="shared" si="808"/>
        <v>0</v>
      </c>
      <c r="FT510" s="329">
        <f t="shared" si="809"/>
        <v>0</v>
      </c>
      <c r="FU510" s="329">
        <f t="shared" si="810"/>
        <v>0</v>
      </c>
      <c r="FV510" s="170">
        <f t="shared" si="660"/>
        <v>0</v>
      </c>
      <c r="FW510" s="208">
        <f t="shared" si="661"/>
        <v>0</v>
      </c>
      <c r="FX510" s="328">
        <v>2</v>
      </c>
      <c r="FY510" s="328">
        <f t="shared" si="811"/>
        <v>0</v>
      </c>
      <c r="FZ510" s="329">
        <f t="shared" si="812"/>
        <v>0</v>
      </c>
      <c r="GA510" s="329">
        <f t="shared" si="813"/>
        <v>0</v>
      </c>
      <c r="GB510" s="329">
        <f t="shared" si="814"/>
        <v>0</v>
      </c>
      <c r="GC510" s="329">
        <f t="shared" si="815"/>
        <v>0</v>
      </c>
      <c r="GD510" s="329">
        <f t="shared" si="816"/>
        <v>0</v>
      </c>
      <c r="GE510" s="329">
        <f t="shared" si="817"/>
        <v>0</v>
      </c>
      <c r="GF510" s="170">
        <f t="shared" si="662"/>
        <v>0</v>
      </c>
      <c r="GG510" s="208">
        <f t="shared" si="663"/>
        <v>0</v>
      </c>
      <c r="GH510" s="328">
        <v>2</v>
      </c>
      <c r="GI510" s="328">
        <f t="shared" si="818"/>
        <v>0</v>
      </c>
      <c r="GJ510" s="329">
        <f t="shared" si="819"/>
        <v>0</v>
      </c>
      <c r="GK510" s="329">
        <f t="shared" si="820"/>
        <v>0</v>
      </c>
      <c r="GL510" s="329">
        <f t="shared" si="821"/>
        <v>0</v>
      </c>
      <c r="GM510" s="329">
        <f t="shared" si="822"/>
        <v>0</v>
      </c>
      <c r="GN510" s="329">
        <f t="shared" si="823"/>
        <v>0</v>
      </c>
      <c r="GO510" s="329">
        <f t="shared" si="824"/>
        <v>0</v>
      </c>
      <c r="GP510" s="170">
        <f t="shared" si="664"/>
        <v>0</v>
      </c>
      <c r="GQ510" s="208">
        <f t="shared" si="665"/>
        <v>0</v>
      </c>
      <c r="GR510" s="328">
        <v>2</v>
      </c>
      <c r="GS510" s="328">
        <f t="shared" si="825"/>
        <v>0</v>
      </c>
      <c r="GT510" s="329">
        <f t="shared" si="826"/>
        <v>0</v>
      </c>
      <c r="GU510" s="329">
        <f t="shared" si="827"/>
        <v>0</v>
      </c>
      <c r="GV510" s="329">
        <f t="shared" si="828"/>
        <v>0</v>
      </c>
      <c r="GW510" s="329">
        <f t="shared" si="829"/>
        <v>0</v>
      </c>
      <c r="GX510" s="329">
        <f t="shared" si="830"/>
        <v>0</v>
      </c>
      <c r="GY510" s="329">
        <f t="shared" si="831"/>
        <v>0</v>
      </c>
      <c r="GZ510" s="170">
        <f t="shared" si="666"/>
        <v>0</v>
      </c>
      <c r="HA510" s="208">
        <f t="shared" si="667"/>
        <v>0</v>
      </c>
      <c r="HB510" s="328">
        <v>2</v>
      </c>
      <c r="HC510" s="328">
        <f t="shared" si="668"/>
        <v>0</v>
      </c>
      <c r="HD510" s="329">
        <f t="shared" si="777"/>
        <v>0</v>
      </c>
      <c r="HE510" s="329">
        <f t="shared" si="778"/>
        <v>0</v>
      </c>
      <c r="HF510" s="329">
        <f t="shared" si="779"/>
        <v>0</v>
      </c>
      <c r="HG510" s="329">
        <f t="shared" si="780"/>
        <v>0</v>
      </c>
      <c r="HH510" s="329">
        <f t="shared" si="781"/>
        <v>0</v>
      </c>
      <c r="HI510" s="329">
        <f t="shared" si="782"/>
        <v>0</v>
      </c>
      <c r="HJ510" s="170">
        <f t="shared" si="669"/>
        <v>0</v>
      </c>
      <c r="HK510" s="208">
        <f t="shared" si="670"/>
        <v>0</v>
      </c>
      <c r="HL510" s="328">
        <v>2</v>
      </c>
      <c r="HM510" s="328">
        <f t="shared" si="671"/>
        <v>0</v>
      </c>
      <c r="HN510" s="329">
        <f t="shared" si="783"/>
        <v>0</v>
      </c>
      <c r="HO510" s="329">
        <f t="shared" si="784"/>
        <v>0</v>
      </c>
      <c r="HP510" s="329">
        <f t="shared" si="785"/>
        <v>0</v>
      </c>
      <c r="HQ510" s="329">
        <f t="shared" si="786"/>
        <v>0</v>
      </c>
      <c r="HR510" s="329">
        <f t="shared" si="787"/>
        <v>0</v>
      </c>
      <c r="HS510" s="329">
        <f t="shared" si="788"/>
        <v>0</v>
      </c>
      <c r="HT510" s="170">
        <f t="shared" si="672"/>
        <v>0</v>
      </c>
      <c r="HU510" s="208">
        <f t="shared" si="673"/>
        <v>0</v>
      </c>
      <c r="HV510" s="328">
        <v>2</v>
      </c>
      <c r="HW510" s="328">
        <f t="shared" si="789"/>
        <v>0</v>
      </c>
      <c r="HX510" s="329">
        <f t="shared" si="790"/>
        <v>0</v>
      </c>
      <c r="HY510" s="329">
        <f t="shared" si="791"/>
        <v>0</v>
      </c>
      <c r="HZ510" s="329">
        <f t="shared" si="792"/>
        <v>0</v>
      </c>
      <c r="IA510" s="329">
        <f t="shared" si="793"/>
        <v>0</v>
      </c>
      <c r="IB510" s="329">
        <f t="shared" si="794"/>
        <v>0</v>
      </c>
      <c r="IC510" s="329">
        <f t="shared" si="795"/>
        <v>0</v>
      </c>
      <c r="ID510" s="170">
        <f t="shared" si="674"/>
        <v>0</v>
      </c>
      <c r="IE510" s="208">
        <f t="shared" si="675"/>
        <v>0</v>
      </c>
      <c r="IF510" s="328">
        <v>2</v>
      </c>
      <c r="IG510" s="328">
        <f t="shared" si="796"/>
        <v>0</v>
      </c>
      <c r="IH510" s="329">
        <f t="shared" si="797"/>
        <v>0</v>
      </c>
      <c r="II510" s="329">
        <f t="shared" si="798"/>
        <v>0</v>
      </c>
      <c r="IJ510" s="329">
        <f t="shared" si="799"/>
        <v>0</v>
      </c>
      <c r="IK510" s="329">
        <f t="shared" si="800"/>
        <v>0</v>
      </c>
      <c r="IL510" s="329">
        <f t="shared" si="801"/>
        <v>0</v>
      </c>
      <c r="IM510" s="329">
        <f t="shared" si="802"/>
        <v>0</v>
      </c>
      <c r="IN510" s="170">
        <f t="shared" si="676"/>
        <v>0</v>
      </c>
    </row>
    <row r="511" spans="1:248">
      <c r="A511" s="354" t="s">
        <v>85</v>
      </c>
      <c r="B511" s="356">
        <f t="shared" si="618"/>
        <v>0.99999999999999944</v>
      </c>
      <c r="C511" s="355">
        <f t="shared" si="618"/>
        <v>2.3000000000000007</v>
      </c>
      <c r="D511" s="357"/>
      <c r="E511" s="318"/>
      <c r="F511" s="330"/>
      <c r="G511" s="330"/>
      <c r="H511" s="330"/>
      <c r="I511" s="318"/>
      <c r="K511" s="318"/>
      <c r="L511" s="318"/>
      <c r="M511" s="318"/>
      <c r="N511" s="318"/>
      <c r="O511" s="318"/>
      <c r="P511" s="318"/>
      <c r="Q511" s="318"/>
      <c r="R511" s="358"/>
      <c r="S511" s="208">
        <f t="shared" si="678"/>
        <v>0</v>
      </c>
      <c r="T511" s="328">
        <v>2.1</v>
      </c>
      <c r="U511" s="328">
        <f t="shared" si="679"/>
        <v>0</v>
      </c>
      <c r="V511" s="329">
        <f t="shared" si="680"/>
        <v>0</v>
      </c>
      <c r="W511" s="329">
        <f t="shared" si="681"/>
        <v>0</v>
      </c>
      <c r="X511" s="329">
        <f t="shared" si="682"/>
        <v>0</v>
      </c>
      <c r="Y511" s="329">
        <f t="shared" si="683"/>
        <v>0</v>
      </c>
      <c r="Z511" s="329">
        <f t="shared" si="684"/>
        <v>0</v>
      </c>
      <c r="AA511" s="329">
        <f t="shared" si="685"/>
        <v>0</v>
      </c>
      <c r="AB511" s="170">
        <f t="shared" si="622"/>
        <v>0</v>
      </c>
      <c r="AC511" s="208">
        <f t="shared" si="624"/>
        <v>0</v>
      </c>
      <c r="AD511" s="328">
        <v>2.1</v>
      </c>
      <c r="AE511" s="328">
        <f t="shared" si="686"/>
        <v>0</v>
      </c>
      <c r="AF511" s="329">
        <f t="shared" si="687"/>
        <v>0</v>
      </c>
      <c r="AG511" s="329">
        <f t="shared" si="688"/>
        <v>0</v>
      </c>
      <c r="AH511" s="329">
        <f t="shared" si="689"/>
        <v>0</v>
      </c>
      <c r="AI511" s="329">
        <f t="shared" si="690"/>
        <v>0</v>
      </c>
      <c r="AJ511" s="329">
        <f t="shared" si="691"/>
        <v>0</v>
      </c>
      <c r="AK511" s="329">
        <f t="shared" si="692"/>
        <v>0</v>
      </c>
      <c r="AL511" s="170">
        <f t="shared" si="625"/>
        <v>0</v>
      </c>
      <c r="AM511" s="208">
        <f t="shared" si="626"/>
        <v>0</v>
      </c>
      <c r="AN511" s="328">
        <v>2.1</v>
      </c>
      <c r="AO511" s="328">
        <f t="shared" si="693"/>
        <v>0</v>
      </c>
      <c r="AP511" s="329">
        <f t="shared" si="694"/>
        <v>0</v>
      </c>
      <c r="AQ511" s="329">
        <f t="shared" si="695"/>
        <v>0</v>
      </c>
      <c r="AR511" s="329">
        <f t="shared" si="696"/>
        <v>0</v>
      </c>
      <c r="AS511" s="329">
        <f t="shared" si="697"/>
        <v>0</v>
      </c>
      <c r="AT511" s="329">
        <f t="shared" si="698"/>
        <v>0</v>
      </c>
      <c r="AU511" s="329">
        <f t="shared" si="699"/>
        <v>0</v>
      </c>
      <c r="AV511" s="170">
        <f t="shared" si="627"/>
        <v>0</v>
      </c>
      <c r="AW511" s="208">
        <f t="shared" si="628"/>
        <v>0</v>
      </c>
      <c r="AX511" s="328">
        <v>2.1</v>
      </c>
      <c r="AY511" s="328">
        <f t="shared" si="700"/>
        <v>0</v>
      </c>
      <c r="AZ511" s="329">
        <f t="shared" si="701"/>
        <v>0</v>
      </c>
      <c r="BA511" s="329">
        <f t="shared" si="702"/>
        <v>0</v>
      </c>
      <c r="BB511" s="329">
        <f t="shared" si="703"/>
        <v>0</v>
      </c>
      <c r="BC511" s="329">
        <f t="shared" si="704"/>
        <v>0</v>
      </c>
      <c r="BD511" s="329">
        <f t="shared" si="705"/>
        <v>0</v>
      </c>
      <c r="BE511" s="329">
        <f t="shared" si="706"/>
        <v>0</v>
      </c>
      <c r="BF511" s="170">
        <f t="shared" si="629"/>
        <v>0</v>
      </c>
      <c r="BG511" s="208">
        <f t="shared" si="630"/>
        <v>0</v>
      </c>
      <c r="BH511" s="328">
        <v>2.1</v>
      </c>
      <c r="BI511" s="328">
        <f t="shared" si="631"/>
        <v>0</v>
      </c>
      <c r="BJ511" s="329">
        <f t="shared" si="632"/>
        <v>0</v>
      </c>
      <c r="BK511" s="329">
        <f t="shared" si="633"/>
        <v>0</v>
      </c>
      <c r="BL511" s="329">
        <f t="shared" si="634"/>
        <v>0</v>
      </c>
      <c r="BM511" s="329">
        <f t="shared" si="635"/>
        <v>0</v>
      </c>
      <c r="BN511" s="329">
        <f t="shared" si="636"/>
        <v>0</v>
      </c>
      <c r="BO511" s="329">
        <f t="shared" si="637"/>
        <v>0</v>
      </c>
      <c r="BP511" s="170">
        <f t="shared" si="638"/>
        <v>0</v>
      </c>
      <c r="BQ511" s="208">
        <f t="shared" si="639"/>
        <v>0</v>
      </c>
      <c r="BR511" s="328">
        <v>2.1</v>
      </c>
      <c r="BS511" s="328">
        <f t="shared" si="707"/>
        <v>0</v>
      </c>
      <c r="BT511" s="329">
        <f t="shared" si="708"/>
        <v>0</v>
      </c>
      <c r="BU511" s="329">
        <f t="shared" si="709"/>
        <v>0</v>
      </c>
      <c r="BV511" s="329">
        <f t="shared" si="710"/>
        <v>0</v>
      </c>
      <c r="BW511" s="329">
        <f t="shared" si="711"/>
        <v>0</v>
      </c>
      <c r="BX511" s="329">
        <f t="shared" si="712"/>
        <v>0</v>
      </c>
      <c r="BY511" s="329">
        <f t="shared" si="713"/>
        <v>0</v>
      </c>
      <c r="BZ511" s="170">
        <f t="shared" si="640"/>
        <v>0</v>
      </c>
      <c r="CA511" s="208">
        <f t="shared" si="641"/>
        <v>0</v>
      </c>
      <c r="CB511" s="328">
        <v>2.1</v>
      </c>
      <c r="CC511" s="328">
        <f t="shared" si="714"/>
        <v>0</v>
      </c>
      <c r="CD511" s="329">
        <f t="shared" si="715"/>
        <v>0</v>
      </c>
      <c r="CE511" s="329">
        <f t="shared" si="716"/>
        <v>0</v>
      </c>
      <c r="CF511" s="329">
        <f t="shared" si="717"/>
        <v>0</v>
      </c>
      <c r="CG511" s="329">
        <f t="shared" si="718"/>
        <v>0</v>
      </c>
      <c r="CH511" s="329">
        <f t="shared" si="719"/>
        <v>0</v>
      </c>
      <c r="CI511" s="329">
        <f t="shared" si="720"/>
        <v>0</v>
      </c>
      <c r="CJ511" s="170">
        <f t="shared" si="642"/>
        <v>0</v>
      </c>
      <c r="CK511" s="208">
        <f t="shared" si="643"/>
        <v>0</v>
      </c>
      <c r="CL511" s="328">
        <v>2.1</v>
      </c>
      <c r="CM511" s="328">
        <f t="shared" si="721"/>
        <v>0</v>
      </c>
      <c r="CN511" s="329">
        <f t="shared" si="722"/>
        <v>0</v>
      </c>
      <c r="CO511" s="329">
        <f t="shared" si="723"/>
        <v>0</v>
      </c>
      <c r="CP511" s="329">
        <f t="shared" si="724"/>
        <v>0</v>
      </c>
      <c r="CQ511" s="329">
        <f t="shared" si="725"/>
        <v>0</v>
      </c>
      <c r="CR511" s="329">
        <f t="shared" si="726"/>
        <v>0</v>
      </c>
      <c r="CS511" s="329">
        <f t="shared" si="727"/>
        <v>0</v>
      </c>
      <c r="CT511" s="170">
        <f t="shared" si="644"/>
        <v>0</v>
      </c>
      <c r="CU511" s="208">
        <f t="shared" si="645"/>
        <v>0</v>
      </c>
      <c r="CV511" s="328">
        <v>2.1</v>
      </c>
      <c r="CW511" s="328">
        <f t="shared" si="728"/>
        <v>0</v>
      </c>
      <c r="CX511" s="329">
        <f t="shared" si="729"/>
        <v>0</v>
      </c>
      <c r="CY511" s="329">
        <f t="shared" si="730"/>
        <v>0</v>
      </c>
      <c r="CZ511" s="329">
        <f t="shared" si="731"/>
        <v>0</v>
      </c>
      <c r="DA511" s="329">
        <f t="shared" si="732"/>
        <v>0</v>
      </c>
      <c r="DB511" s="329">
        <f t="shared" si="733"/>
        <v>0</v>
      </c>
      <c r="DC511" s="329">
        <f t="shared" si="734"/>
        <v>0</v>
      </c>
      <c r="DD511" s="170">
        <f t="shared" si="646"/>
        <v>0</v>
      </c>
      <c r="DE511" s="208">
        <f t="shared" si="647"/>
        <v>0</v>
      </c>
      <c r="DF511" s="328">
        <v>2.1</v>
      </c>
      <c r="DG511" s="328">
        <f t="shared" si="735"/>
        <v>0</v>
      </c>
      <c r="DH511" s="329">
        <f t="shared" si="736"/>
        <v>0</v>
      </c>
      <c r="DI511" s="329">
        <f t="shared" si="737"/>
        <v>0</v>
      </c>
      <c r="DJ511" s="329">
        <f t="shared" si="738"/>
        <v>0</v>
      </c>
      <c r="DK511" s="329">
        <f t="shared" si="739"/>
        <v>0</v>
      </c>
      <c r="DL511" s="329">
        <f t="shared" si="740"/>
        <v>0</v>
      </c>
      <c r="DM511" s="329">
        <f t="shared" si="741"/>
        <v>0</v>
      </c>
      <c r="DN511" s="170">
        <f t="shared" si="648"/>
        <v>0</v>
      </c>
      <c r="DO511" s="208">
        <f t="shared" si="649"/>
        <v>0</v>
      </c>
      <c r="DP511" s="328">
        <v>2.1</v>
      </c>
      <c r="DQ511" s="328">
        <f t="shared" si="742"/>
        <v>0</v>
      </c>
      <c r="DR511" s="329">
        <f t="shared" si="743"/>
        <v>0</v>
      </c>
      <c r="DS511" s="329">
        <f t="shared" si="744"/>
        <v>0</v>
      </c>
      <c r="DT511" s="329">
        <f t="shared" si="745"/>
        <v>0</v>
      </c>
      <c r="DU511" s="329">
        <f t="shared" si="746"/>
        <v>0</v>
      </c>
      <c r="DV511" s="329">
        <f t="shared" si="747"/>
        <v>0</v>
      </c>
      <c r="DW511" s="329">
        <f t="shared" si="748"/>
        <v>0</v>
      </c>
      <c r="DX511" s="170">
        <f t="shared" si="650"/>
        <v>0</v>
      </c>
      <c r="DY511" s="208">
        <f t="shared" si="651"/>
        <v>0</v>
      </c>
      <c r="DZ511" s="328">
        <v>2.1</v>
      </c>
      <c r="EA511" s="328">
        <f t="shared" si="749"/>
        <v>0</v>
      </c>
      <c r="EB511" s="329">
        <f t="shared" si="750"/>
        <v>0</v>
      </c>
      <c r="EC511" s="329">
        <f t="shared" si="751"/>
        <v>0</v>
      </c>
      <c r="ED511" s="329">
        <f t="shared" si="752"/>
        <v>0</v>
      </c>
      <c r="EE511" s="329">
        <f t="shared" si="753"/>
        <v>0</v>
      </c>
      <c r="EF511" s="329">
        <f t="shared" si="754"/>
        <v>0</v>
      </c>
      <c r="EG511" s="329">
        <f t="shared" si="755"/>
        <v>0</v>
      </c>
      <c r="EH511" s="170">
        <f t="shared" si="652"/>
        <v>0</v>
      </c>
      <c r="EI511" s="208">
        <f t="shared" si="653"/>
        <v>0</v>
      </c>
      <c r="EJ511" s="328">
        <v>2.1</v>
      </c>
      <c r="EK511" s="328">
        <f t="shared" si="756"/>
        <v>0</v>
      </c>
      <c r="EL511" s="329">
        <f t="shared" si="757"/>
        <v>0</v>
      </c>
      <c r="EM511" s="329">
        <f t="shared" si="758"/>
        <v>0</v>
      </c>
      <c r="EN511" s="329">
        <f t="shared" si="759"/>
        <v>0</v>
      </c>
      <c r="EO511" s="329">
        <f t="shared" si="760"/>
        <v>0</v>
      </c>
      <c r="EP511" s="329">
        <f t="shared" si="761"/>
        <v>0</v>
      </c>
      <c r="EQ511" s="329">
        <f t="shared" si="762"/>
        <v>0</v>
      </c>
      <c r="ER511" s="170">
        <f t="shared" si="654"/>
        <v>0</v>
      </c>
      <c r="ES511" s="208">
        <f t="shared" si="655"/>
        <v>0</v>
      </c>
      <c r="ET511" s="328">
        <v>2.1</v>
      </c>
      <c r="EU511" s="328">
        <f t="shared" si="763"/>
        <v>0</v>
      </c>
      <c r="EV511" s="329">
        <f t="shared" si="764"/>
        <v>0</v>
      </c>
      <c r="EW511" s="329">
        <f t="shared" si="765"/>
        <v>0</v>
      </c>
      <c r="EX511" s="329">
        <f t="shared" si="766"/>
        <v>0</v>
      </c>
      <c r="EY511" s="329">
        <f t="shared" si="767"/>
        <v>0</v>
      </c>
      <c r="EZ511" s="329">
        <f t="shared" si="768"/>
        <v>0</v>
      </c>
      <c r="FA511" s="329">
        <f t="shared" si="769"/>
        <v>0</v>
      </c>
      <c r="FB511" s="170">
        <f t="shared" si="656"/>
        <v>0</v>
      </c>
      <c r="FC511" s="208">
        <f t="shared" si="657"/>
        <v>0</v>
      </c>
      <c r="FD511" s="328">
        <v>2.1</v>
      </c>
      <c r="FE511" s="328">
        <f t="shared" si="770"/>
        <v>0</v>
      </c>
      <c r="FF511" s="329">
        <f t="shared" si="771"/>
        <v>0</v>
      </c>
      <c r="FG511" s="329">
        <f t="shared" si="772"/>
        <v>0</v>
      </c>
      <c r="FH511" s="329">
        <f t="shared" si="773"/>
        <v>0</v>
      </c>
      <c r="FI511" s="329">
        <f t="shared" si="774"/>
        <v>0</v>
      </c>
      <c r="FJ511" s="329">
        <f t="shared" si="775"/>
        <v>0</v>
      </c>
      <c r="FK511" s="329">
        <f t="shared" si="776"/>
        <v>0</v>
      </c>
      <c r="FL511" s="170">
        <f t="shared" si="658"/>
        <v>0</v>
      </c>
      <c r="FM511" s="208">
        <f t="shared" si="659"/>
        <v>0</v>
      </c>
      <c r="FN511" s="328">
        <v>2.1</v>
      </c>
      <c r="FO511" s="328">
        <f t="shared" si="804"/>
        <v>0</v>
      </c>
      <c r="FP511" s="329">
        <f t="shared" si="805"/>
        <v>0</v>
      </c>
      <c r="FQ511" s="329">
        <f t="shared" si="806"/>
        <v>0</v>
      </c>
      <c r="FR511" s="329">
        <f t="shared" si="807"/>
        <v>0</v>
      </c>
      <c r="FS511" s="329">
        <f t="shared" si="808"/>
        <v>0</v>
      </c>
      <c r="FT511" s="329">
        <f t="shared" si="809"/>
        <v>0</v>
      </c>
      <c r="FU511" s="329">
        <f t="shared" si="810"/>
        <v>0</v>
      </c>
      <c r="FV511" s="170">
        <f t="shared" si="660"/>
        <v>0</v>
      </c>
      <c r="FW511" s="208">
        <f t="shared" si="661"/>
        <v>0</v>
      </c>
      <c r="FX511" s="328">
        <v>2.1</v>
      </c>
      <c r="FY511" s="328">
        <f t="shared" si="811"/>
        <v>0</v>
      </c>
      <c r="FZ511" s="329">
        <f t="shared" si="812"/>
        <v>0</v>
      </c>
      <c r="GA511" s="329">
        <f t="shared" si="813"/>
        <v>0</v>
      </c>
      <c r="GB511" s="329">
        <f t="shared" si="814"/>
        <v>0</v>
      </c>
      <c r="GC511" s="329">
        <f t="shared" si="815"/>
        <v>0</v>
      </c>
      <c r="GD511" s="329">
        <f t="shared" si="816"/>
        <v>0</v>
      </c>
      <c r="GE511" s="329">
        <f t="shared" si="817"/>
        <v>0</v>
      </c>
      <c r="GF511" s="170">
        <f t="shared" si="662"/>
        <v>0</v>
      </c>
      <c r="GG511" s="208">
        <f t="shared" si="663"/>
        <v>0</v>
      </c>
      <c r="GH511" s="328">
        <v>2.1</v>
      </c>
      <c r="GI511" s="328">
        <f t="shared" si="818"/>
        <v>0</v>
      </c>
      <c r="GJ511" s="329">
        <f t="shared" si="819"/>
        <v>0</v>
      </c>
      <c r="GK511" s="329">
        <f t="shared" si="820"/>
        <v>0</v>
      </c>
      <c r="GL511" s="329">
        <f t="shared" si="821"/>
        <v>0</v>
      </c>
      <c r="GM511" s="329">
        <f t="shared" si="822"/>
        <v>0</v>
      </c>
      <c r="GN511" s="329">
        <f t="shared" si="823"/>
        <v>0</v>
      </c>
      <c r="GO511" s="329">
        <f t="shared" si="824"/>
        <v>0</v>
      </c>
      <c r="GP511" s="170">
        <f t="shared" si="664"/>
        <v>0</v>
      </c>
      <c r="GQ511" s="208">
        <f t="shared" si="665"/>
        <v>0</v>
      </c>
      <c r="GR511" s="328">
        <v>2.1</v>
      </c>
      <c r="GS511" s="328">
        <f t="shared" si="825"/>
        <v>0</v>
      </c>
      <c r="GT511" s="329">
        <f t="shared" si="826"/>
        <v>0</v>
      </c>
      <c r="GU511" s="329">
        <f t="shared" si="827"/>
        <v>0</v>
      </c>
      <c r="GV511" s="329">
        <f t="shared" si="828"/>
        <v>0</v>
      </c>
      <c r="GW511" s="329">
        <f t="shared" si="829"/>
        <v>0</v>
      </c>
      <c r="GX511" s="329">
        <f t="shared" si="830"/>
        <v>0</v>
      </c>
      <c r="GY511" s="329">
        <f t="shared" si="831"/>
        <v>0</v>
      </c>
      <c r="GZ511" s="170">
        <f t="shared" si="666"/>
        <v>0</v>
      </c>
      <c r="HA511" s="208">
        <f t="shared" si="667"/>
        <v>0</v>
      </c>
      <c r="HB511" s="328">
        <v>2.1</v>
      </c>
      <c r="HC511" s="328">
        <f t="shared" si="668"/>
        <v>0</v>
      </c>
      <c r="HD511" s="329">
        <f t="shared" si="777"/>
        <v>0</v>
      </c>
      <c r="HE511" s="329">
        <f t="shared" si="778"/>
        <v>0</v>
      </c>
      <c r="HF511" s="329">
        <f t="shared" si="779"/>
        <v>0</v>
      </c>
      <c r="HG511" s="329">
        <f t="shared" si="780"/>
        <v>0</v>
      </c>
      <c r="HH511" s="329">
        <f t="shared" si="781"/>
        <v>0</v>
      </c>
      <c r="HI511" s="329">
        <f t="shared" si="782"/>
        <v>0</v>
      </c>
      <c r="HJ511" s="170">
        <f t="shared" si="669"/>
        <v>0</v>
      </c>
      <c r="HK511" s="208">
        <f t="shared" si="670"/>
        <v>0</v>
      </c>
      <c r="HL511" s="328">
        <v>2.1</v>
      </c>
      <c r="HM511" s="328">
        <f t="shared" si="671"/>
        <v>0</v>
      </c>
      <c r="HN511" s="329">
        <f t="shared" si="783"/>
        <v>0</v>
      </c>
      <c r="HO511" s="329">
        <f t="shared" si="784"/>
        <v>0</v>
      </c>
      <c r="HP511" s="329">
        <f t="shared" si="785"/>
        <v>0</v>
      </c>
      <c r="HQ511" s="329">
        <f t="shared" si="786"/>
        <v>0</v>
      </c>
      <c r="HR511" s="329">
        <f t="shared" si="787"/>
        <v>0</v>
      </c>
      <c r="HS511" s="329">
        <f t="shared" si="788"/>
        <v>0</v>
      </c>
      <c r="HT511" s="170">
        <f t="shared" si="672"/>
        <v>0</v>
      </c>
      <c r="HU511" s="208">
        <f t="shared" si="673"/>
        <v>0</v>
      </c>
      <c r="HV511" s="328">
        <v>2.1</v>
      </c>
      <c r="HW511" s="328">
        <f t="shared" si="789"/>
        <v>0</v>
      </c>
      <c r="HX511" s="329">
        <f t="shared" si="790"/>
        <v>0</v>
      </c>
      <c r="HY511" s="329">
        <f t="shared" si="791"/>
        <v>0</v>
      </c>
      <c r="HZ511" s="329">
        <f t="shared" si="792"/>
        <v>0</v>
      </c>
      <c r="IA511" s="329">
        <f t="shared" si="793"/>
        <v>0</v>
      </c>
      <c r="IB511" s="329">
        <f t="shared" si="794"/>
        <v>0</v>
      </c>
      <c r="IC511" s="329">
        <f t="shared" si="795"/>
        <v>0</v>
      </c>
      <c r="ID511" s="170">
        <f t="shared" si="674"/>
        <v>0</v>
      </c>
      <c r="IE511" s="208">
        <f t="shared" si="675"/>
        <v>0</v>
      </c>
      <c r="IF511" s="328">
        <v>2.1</v>
      </c>
      <c r="IG511" s="328">
        <f t="shared" si="796"/>
        <v>0</v>
      </c>
      <c r="IH511" s="329">
        <f t="shared" si="797"/>
        <v>0</v>
      </c>
      <c r="II511" s="329">
        <f t="shared" si="798"/>
        <v>0</v>
      </c>
      <c r="IJ511" s="329">
        <f t="shared" si="799"/>
        <v>0</v>
      </c>
      <c r="IK511" s="329">
        <f t="shared" si="800"/>
        <v>0</v>
      </c>
      <c r="IL511" s="329">
        <f t="shared" si="801"/>
        <v>0</v>
      </c>
      <c r="IM511" s="329">
        <f t="shared" si="802"/>
        <v>0</v>
      </c>
      <c r="IN511" s="170">
        <f t="shared" si="676"/>
        <v>0</v>
      </c>
    </row>
    <row r="512" spans="1:248">
      <c r="A512" s="318"/>
      <c r="B512" s="318"/>
      <c r="C512" s="318"/>
      <c r="D512" s="318"/>
      <c r="E512" s="318"/>
      <c r="F512" s="330"/>
      <c r="G512" s="330"/>
      <c r="H512" s="330"/>
      <c r="I512" s="318"/>
      <c r="K512" s="318"/>
      <c r="L512" s="318"/>
      <c r="M512" s="318"/>
      <c r="N512" s="318"/>
      <c r="O512" s="318"/>
      <c r="P512" s="318"/>
      <c r="Q512" s="318"/>
      <c r="R512" s="358"/>
      <c r="S512" s="208">
        <f t="shared" si="678"/>
        <v>0</v>
      </c>
      <c r="T512" s="328">
        <v>2.2000000000000002</v>
      </c>
      <c r="U512" s="328">
        <f t="shared" si="679"/>
        <v>0</v>
      </c>
      <c r="V512" s="329">
        <f t="shared" si="680"/>
        <v>0</v>
      </c>
      <c r="W512" s="329">
        <f t="shared" si="681"/>
        <v>0</v>
      </c>
      <c r="X512" s="329">
        <f t="shared" si="682"/>
        <v>0</v>
      </c>
      <c r="Y512" s="329">
        <f t="shared" si="683"/>
        <v>0</v>
      </c>
      <c r="Z512" s="329">
        <f t="shared" si="684"/>
        <v>0</v>
      </c>
      <c r="AA512" s="329">
        <f t="shared" si="685"/>
        <v>0</v>
      </c>
      <c r="AB512" s="170">
        <f t="shared" si="622"/>
        <v>0</v>
      </c>
      <c r="AC512" s="208">
        <f t="shared" si="624"/>
        <v>0</v>
      </c>
      <c r="AD512" s="328">
        <v>2.2000000000000002</v>
      </c>
      <c r="AE512" s="328">
        <f t="shared" si="686"/>
        <v>0</v>
      </c>
      <c r="AF512" s="329">
        <f t="shared" si="687"/>
        <v>0</v>
      </c>
      <c r="AG512" s="329">
        <f t="shared" si="688"/>
        <v>0</v>
      </c>
      <c r="AH512" s="329">
        <f t="shared" si="689"/>
        <v>0</v>
      </c>
      <c r="AI512" s="329">
        <f t="shared" si="690"/>
        <v>0</v>
      </c>
      <c r="AJ512" s="329">
        <f t="shared" si="691"/>
        <v>0</v>
      </c>
      <c r="AK512" s="329">
        <f t="shared" si="692"/>
        <v>0</v>
      </c>
      <c r="AL512" s="170">
        <f t="shared" si="625"/>
        <v>0</v>
      </c>
      <c r="AM512" s="208">
        <f t="shared" si="626"/>
        <v>0</v>
      </c>
      <c r="AN512" s="328">
        <v>2.2000000000000002</v>
      </c>
      <c r="AO512" s="328">
        <f t="shared" si="693"/>
        <v>0</v>
      </c>
      <c r="AP512" s="329">
        <f t="shared" si="694"/>
        <v>0</v>
      </c>
      <c r="AQ512" s="329">
        <f t="shared" si="695"/>
        <v>0</v>
      </c>
      <c r="AR512" s="329">
        <f t="shared" si="696"/>
        <v>0</v>
      </c>
      <c r="AS512" s="329">
        <f t="shared" si="697"/>
        <v>0</v>
      </c>
      <c r="AT512" s="329">
        <f t="shared" si="698"/>
        <v>0</v>
      </c>
      <c r="AU512" s="329">
        <f t="shared" si="699"/>
        <v>0</v>
      </c>
      <c r="AV512" s="170">
        <f t="shared" si="627"/>
        <v>0</v>
      </c>
      <c r="AW512" s="208">
        <f t="shared" si="628"/>
        <v>0</v>
      </c>
      <c r="AX512" s="328">
        <v>2.2000000000000002</v>
      </c>
      <c r="AY512" s="328">
        <f t="shared" si="700"/>
        <v>0</v>
      </c>
      <c r="AZ512" s="329">
        <f t="shared" si="701"/>
        <v>0</v>
      </c>
      <c r="BA512" s="329">
        <f t="shared" si="702"/>
        <v>0</v>
      </c>
      <c r="BB512" s="329">
        <f t="shared" si="703"/>
        <v>0</v>
      </c>
      <c r="BC512" s="329">
        <f t="shared" si="704"/>
        <v>0</v>
      </c>
      <c r="BD512" s="329">
        <f t="shared" si="705"/>
        <v>0</v>
      </c>
      <c r="BE512" s="329">
        <f t="shared" si="706"/>
        <v>0</v>
      </c>
      <c r="BF512" s="170">
        <f t="shared" si="629"/>
        <v>0</v>
      </c>
      <c r="BG512" s="208">
        <f t="shared" si="630"/>
        <v>0</v>
      </c>
      <c r="BH512" s="328">
        <v>2.2000000000000002</v>
      </c>
      <c r="BI512" s="328">
        <f t="shared" si="631"/>
        <v>0</v>
      </c>
      <c r="BJ512" s="329">
        <f t="shared" si="632"/>
        <v>0</v>
      </c>
      <c r="BK512" s="329">
        <f t="shared" si="633"/>
        <v>0</v>
      </c>
      <c r="BL512" s="329">
        <f t="shared" si="634"/>
        <v>0</v>
      </c>
      <c r="BM512" s="329">
        <f t="shared" si="635"/>
        <v>0</v>
      </c>
      <c r="BN512" s="329">
        <f t="shared" si="636"/>
        <v>0</v>
      </c>
      <c r="BO512" s="329">
        <f t="shared" si="637"/>
        <v>0</v>
      </c>
      <c r="BP512" s="170">
        <f t="shared" si="638"/>
        <v>0</v>
      </c>
      <c r="BQ512" s="208">
        <f t="shared" si="639"/>
        <v>0</v>
      </c>
      <c r="BR512" s="328">
        <v>2.2000000000000002</v>
      </c>
      <c r="BS512" s="328">
        <f t="shared" si="707"/>
        <v>0</v>
      </c>
      <c r="BT512" s="329">
        <f t="shared" si="708"/>
        <v>0</v>
      </c>
      <c r="BU512" s="329">
        <f t="shared" si="709"/>
        <v>0</v>
      </c>
      <c r="BV512" s="329">
        <f t="shared" si="710"/>
        <v>0</v>
      </c>
      <c r="BW512" s="329">
        <f t="shared" si="711"/>
        <v>0</v>
      </c>
      <c r="BX512" s="329">
        <f t="shared" si="712"/>
        <v>0</v>
      </c>
      <c r="BY512" s="329">
        <f t="shared" si="713"/>
        <v>0</v>
      </c>
      <c r="BZ512" s="170">
        <f t="shared" si="640"/>
        <v>0</v>
      </c>
      <c r="CA512" s="208">
        <f t="shared" si="641"/>
        <v>0</v>
      </c>
      <c r="CB512" s="328">
        <v>2.2000000000000002</v>
      </c>
      <c r="CC512" s="328">
        <f t="shared" si="714"/>
        <v>0</v>
      </c>
      <c r="CD512" s="329">
        <f t="shared" si="715"/>
        <v>0</v>
      </c>
      <c r="CE512" s="329">
        <f t="shared" si="716"/>
        <v>0</v>
      </c>
      <c r="CF512" s="329">
        <f t="shared" si="717"/>
        <v>0</v>
      </c>
      <c r="CG512" s="329">
        <f t="shared" si="718"/>
        <v>0</v>
      </c>
      <c r="CH512" s="329">
        <f t="shared" si="719"/>
        <v>0</v>
      </c>
      <c r="CI512" s="329">
        <f t="shared" si="720"/>
        <v>0</v>
      </c>
      <c r="CJ512" s="170">
        <f t="shared" si="642"/>
        <v>0</v>
      </c>
      <c r="CK512" s="208">
        <f t="shared" si="643"/>
        <v>0</v>
      </c>
      <c r="CL512" s="328">
        <v>2.2000000000000002</v>
      </c>
      <c r="CM512" s="328">
        <f t="shared" si="721"/>
        <v>0</v>
      </c>
      <c r="CN512" s="329">
        <f t="shared" si="722"/>
        <v>0</v>
      </c>
      <c r="CO512" s="329">
        <f t="shared" si="723"/>
        <v>0</v>
      </c>
      <c r="CP512" s="329">
        <f t="shared" si="724"/>
        <v>0</v>
      </c>
      <c r="CQ512" s="329">
        <f t="shared" si="725"/>
        <v>0</v>
      </c>
      <c r="CR512" s="329">
        <f t="shared" si="726"/>
        <v>0</v>
      </c>
      <c r="CS512" s="329">
        <f t="shared" si="727"/>
        <v>0</v>
      </c>
      <c r="CT512" s="170">
        <f t="shared" si="644"/>
        <v>0</v>
      </c>
      <c r="CU512" s="208">
        <f t="shared" si="645"/>
        <v>0</v>
      </c>
      <c r="CV512" s="328">
        <v>2.2000000000000002</v>
      </c>
      <c r="CW512" s="328">
        <f t="shared" si="728"/>
        <v>0</v>
      </c>
      <c r="CX512" s="329">
        <f t="shared" si="729"/>
        <v>0</v>
      </c>
      <c r="CY512" s="329">
        <f t="shared" si="730"/>
        <v>0</v>
      </c>
      <c r="CZ512" s="329">
        <f t="shared" si="731"/>
        <v>0</v>
      </c>
      <c r="DA512" s="329">
        <f t="shared" si="732"/>
        <v>0</v>
      </c>
      <c r="DB512" s="329">
        <f t="shared" si="733"/>
        <v>0</v>
      </c>
      <c r="DC512" s="329">
        <f t="shared" si="734"/>
        <v>0</v>
      </c>
      <c r="DD512" s="170">
        <f t="shared" si="646"/>
        <v>0</v>
      </c>
      <c r="DE512" s="208">
        <f t="shared" si="647"/>
        <v>0</v>
      </c>
      <c r="DF512" s="328">
        <v>2.2000000000000002</v>
      </c>
      <c r="DG512" s="328">
        <f t="shared" si="735"/>
        <v>0</v>
      </c>
      <c r="DH512" s="329">
        <f t="shared" si="736"/>
        <v>0</v>
      </c>
      <c r="DI512" s="329">
        <f t="shared" si="737"/>
        <v>0</v>
      </c>
      <c r="DJ512" s="329">
        <f t="shared" si="738"/>
        <v>0</v>
      </c>
      <c r="DK512" s="329">
        <f t="shared" si="739"/>
        <v>0</v>
      </c>
      <c r="DL512" s="329">
        <f t="shared" si="740"/>
        <v>0</v>
      </c>
      <c r="DM512" s="329">
        <f t="shared" si="741"/>
        <v>0</v>
      </c>
      <c r="DN512" s="170">
        <f t="shared" si="648"/>
        <v>0</v>
      </c>
      <c r="DO512" s="208">
        <f t="shared" si="649"/>
        <v>0</v>
      </c>
      <c r="DP512" s="328">
        <v>2.2000000000000002</v>
      </c>
      <c r="DQ512" s="328">
        <f t="shared" si="742"/>
        <v>0</v>
      </c>
      <c r="DR512" s="329">
        <f t="shared" si="743"/>
        <v>0</v>
      </c>
      <c r="DS512" s="329">
        <f t="shared" si="744"/>
        <v>0</v>
      </c>
      <c r="DT512" s="329">
        <f t="shared" si="745"/>
        <v>0</v>
      </c>
      <c r="DU512" s="329">
        <f t="shared" si="746"/>
        <v>0</v>
      </c>
      <c r="DV512" s="329">
        <f t="shared" si="747"/>
        <v>0</v>
      </c>
      <c r="DW512" s="329">
        <f t="shared" si="748"/>
        <v>0</v>
      </c>
      <c r="DX512" s="170">
        <f t="shared" si="650"/>
        <v>0</v>
      </c>
      <c r="DY512" s="208">
        <f t="shared" si="651"/>
        <v>0</v>
      </c>
      <c r="DZ512" s="328">
        <v>2.2000000000000002</v>
      </c>
      <c r="EA512" s="328">
        <f t="shared" si="749"/>
        <v>0</v>
      </c>
      <c r="EB512" s="329">
        <f t="shared" si="750"/>
        <v>0</v>
      </c>
      <c r="EC512" s="329">
        <f t="shared" si="751"/>
        <v>0</v>
      </c>
      <c r="ED512" s="329">
        <f t="shared" si="752"/>
        <v>0</v>
      </c>
      <c r="EE512" s="329">
        <f t="shared" si="753"/>
        <v>0</v>
      </c>
      <c r="EF512" s="329">
        <f t="shared" si="754"/>
        <v>0</v>
      </c>
      <c r="EG512" s="329">
        <f t="shared" si="755"/>
        <v>0</v>
      </c>
      <c r="EH512" s="170">
        <f t="shared" si="652"/>
        <v>0</v>
      </c>
      <c r="EI512" s="208">
        <f t="shared" si="653"/>
        <v>0</v>
      </c>
      <c r="EJ512" s="328">
        <v>2.2000000000000002</v>
      </c>
      <c r="EK512" s="328">
        <f t="shared" si="756"/>
        <v>0</v>
      </c>
      <c r="EL512" s="329">
        <f t="shared" si="757"/>
        <v>0</v>
      </c>
      <c r="EM512" s="329">
        <f t="shared" si="758"/>
        <v>0</v>
      </c>
      <c r="EN512" s="329">
        <f t="shared" si="759"/>
        <v>0</v>
      </c>
      <c r="EO512" s="329">
        <f t="shared" si="760"/>
        <v>0</v>
      </c>
      <c r="EP512" s="329">
        <f t="shared" si="761"/>
        <v>0</v>
      </c>
      <c r="EQ512" s="329">
        <f t="shared" si="762"/>
        <v>0</v>
      </c>
      <c r="ER512" s="170">
        <f t="shared" si="654"/>
        <v>0</v>
      </c>
      <c r="ES512" s="208">
        <f t="shared" si="655"/>
        <v>0</v>
      </c>
      <c r="ET512" s="328">
        <v>2.2000000000000002</v>
      </c>
      <c r="EU512" s="328">
        <f t="shared" si="763"/>
        <v>0</v>
      </c>
      <c r="EV512" s="329">
        <f t="shared" si="764"/>
        <v>0</v>
      </c>
      <c r="EW512" s="329">
        <f t="shared" si="765"/>
        <v>0</v>
      </c>
      <c r="EX512" s="329">
        <f t="shared" si="766"/>
        <v>0</v>
      </c>
      <c r="EY512" s="329">
        <f t="shared" si="767"/>
        <v>0</v>
      </c>
      <c r="EZ512" s="329">
        <f t="shared" si="768"/>
        <v>0</v>
      </c>
      <c r="FA512" s="329">
        <f t="shared" si="769"/>
        <v>0</v>
      </c>
      <c r="FB512" s="170">
        <f t="shared" si="656"/>
        <v>0</v>
      </c>
      <c r="FC512" s="208">
        <f t="shared" si="657"/>
        <v>0</v>
      </c>
      <c r="FD512" s="328">
        <v>2.2000000000000002</v>
      </c>
      <c r="FE512" s="328">
        <f t="shared" si="770"/>
        <v>0</v>
      </c>
      <c r="FF512" s="329">
        <f t="shared" si="771"/>
        <v>0</v>
      </c>
      <c r="FG512" s="329">
        <f t="shared" si="772"/>
        <v>0</v>
      </c>
      <c r="FH512" s="329">
        <f t="shared" si="773"/>
        <v>0</v>
      </c>
      <c r="FI512" s="329">
        <f t="shared" si="774"/>
        <v>0</v>
      </c>
      <c r="FJ512" s="329">
        <f t="shared" si="775"/>
        <v>0</v>
      </c>
      <c r="FK512" s="329">
        <f t="shared" si="776"/>
        <v>0</v>
      </c>
      <c r="FL512" s="170">
        <f t="shared" si="658"/>
        <v>0</v>
      </c>
      <c r="FM512" s="208">
        <f t="shared" si="659"/>
        <v>0</v>
      </c>
      <c r="FN512" s="328">
        <v>2.2000000000000002</v>
      </c>
      <c r="FO512" s="328">
        <f t="shared" si="804"/>
        <v>0</v>
      </c>
      <c r="FP512" s="329">
        <f t="shared" si="805"/>
        <v>0</v>
      </c>
      <c r="FQ512" s="329">
        <f t="shared" si="806"/>
        <v>0</v>
      </c>
      <c r="FR512" s="329">
        <f t="shared" si="807"/>
        <v>0</v>
      </c>
      <c r="FS512" s="329">
        <f t="shared" si="808"/>
        <v>0</v>
      </c>
      <c r="FT512" s="329">
        <f t="shared" si="809"/>
        <v>0</v>
      </c>
      <c r="FU512" s="329">
        <f t="shared" si="810"/>
        <v>0</v>
      </c>
      <c r="FV512" s="170">
        <f t="shared" si="660"/>
        <v>0</v>
      </c>
      <c r="FW512" s="208">
        <f t="shared" si="661"/>
        <v>0</v>
      </c>
      <c r="FX512" s="328">
        <v>2.2000000000000002</v>
      </c>
      <c r="FY512" s="328">
        <f t="shared" si="811"/>
        <v>0</v>
      </c>
      <c r="FZ512" s="329">
        <f t="shared" si="812"/>
        <v>0</v>
      </c>
      <c r="GA512" s="329">
        <f t="shared" si="813"/>
        <v>0</v>
      </c>
      <c r="GB512" s="329">
        <f t="shared" si="814"/>
        <v>0</v>
      </c>
      <c r="GC512" s="329">
        <f t="shared" si="815"/>
        <v>0</v>
      </c>
      <c r="GD512" s="329">
        <f t="shared" si="816"/>
        <v>0</v>
      </c>
      <c r="GE512" s="329">
        <f t="shared" si="817"/>
        <v>0</v>
      </c>
      <c r="GF512" s="170">
        <f t="shared" si="662"/>
        <v>0</v>
      </c>
      <c r="GG512" s="208">
        <f t="shared" si="663"/>
        <v>0</v>
      </c>
      <c r="GH512" s="328">
        <v>2.2000000000000002</v>
      </c>
      <c r="GI512" s="328">
        <f t="shared" si="818"/>
        <v>0</v>
      </c>
      <c r="GJ512" s="329">
        <f t="shared" si="819"/>
        <v>0</v>
      </c>
      <c r="GK512" s="329">
        <f t="shared" si="820"/>
        <v>0</v>
      </c>
      <c r="GL512" s="329">
        <f t="shared" si="821"/>
        <v>0</v>
      </c>
      <c r="GM512" s="329">
        <f t="shared" si="822"/>
        <v>0</v>
      </c>
      <c r="GN512" s="329">
        <f t="shared" si="823"/>
        <v>0</v>
      </c>
      <c r="GO512" s="329">
        <f t="shared" si="824"/>
        <v>0</v>
      </c>
      <c r="GP512" s="170">
        <f t="shared" si="664"/>
        <v>0</v>
      </c>
      <c r="GQ512" s="208">
        <f t="shared" si="665"/>
        <v>0</v>
      </c>
      <c r="GR512" s="328">
        <v>2.2000000000000002</v>
      </c>
      <c r="GS512" s="328">
        <f t="shared" si="825"/>
        <v>0</v>
      </c>
      <c r="GT512" s="329">
        <f t="shared" si="826"/>
        <v>0</v>
      </c>
      <c r="GU512" s="329">
        <f t="shared" si="827"/>
        <v>0</v>
      </c>
      <c r="GV512" s="329">
        <f t="shared" si="828"/>
        <v>0</v>
      </c>
      <c r="GW512" s="329">
        <f t="shared" si="829"/>
        <v>0</v>
      </c>
      <c r="GX512" s="329">
        <f t="shared" si="830"/>
        <v>0</v>
      </c>
      <c r="GY512" s="329">
        <f t="shared" si="831"/>
        <v>0</v>
      </c>
      <c r="GZ512" s="170">
        <f t="shared" si="666"/>
        <v>0</v>
      </c>
      <c r="HA512" s="208">
        <f t="shared" si="667"/>
        <v>0</v>
      </c>
      <c r="HB512" s="328">
        <v>2.2000000000000002</v>
      </c>
      <c r="HC512" s="328">
        <f t="shared" si="668"/>
        <v>0</v>
      </c>
      <c r="HD512" s="329">
        <f t="shared" si="777"/>
        <v>0</v>
      </c>
      <c r="HE512" s="329">
        <f t="shared" si="778"/>
        <v>0</v>
      </c>
      <c r="HF512" s="329">
        <f t="shared" si="779"/>
        <v>0</v>
      </c>
      <c r="HG512" s="329">
        <f t="shared" si="780"/>
        <v>0</v>
      </c>
      <c r="HH512" s="329">
        <f t="shared" si="781"/>
        <v>0</v>
      </c>
      <c r="HI512" s="329">
        <f t="shared" si="782"/>
        <v>0</v>
      </c>
      <c r="HJ512" s="170">
        <f t="shared" si="669"/>
        <v>0</v>
      </c>
      <c r="HK512" s="208">
        <f t="shared" si="670"/>
        <v>0</v>
      </c>
      <c r="HL512" s="328">
        <v>2.2000000000000002</v>
      </c>
      <c r="HM512" s="328">
        <f t="shared" si="671"/>
        <v>0</v>
      </c>
      <c r="HN512" s="329">
        <f t="shared" si="783"/>
        <v>0</v>
      </c>
      <c r="HO512" s="329">
        <f t="shared" si="784"/>
        <v>0</v>
      </c>
      <c r="HP512" s="329">
        <f t="shared" si="785"/>
        <v>0</v>
      </c>
      <c r="HQ512" s="329">
        <f t="shared" si="786"/>
        <v>0</v>
      </c>
      <c r="HR512" s="329">
        <f t="shared" si="787"/>
        <v>0</v>
      </c>
      <c r="HS512" s="329">
        <f t="shared" si="788"/>
        <v>0</v>
      </c>
      <c r="HT512" s="170">
        <f t="shared" si="672"/>
        <v>0</v>
      </c>
      <c r="HU512" s="208">
        <f t="shared" si="673"/>
        <v>0</v>
      </c>
      <c r="HV512" s="328">
        <v>2.2000000000000002</v>
      </c>
      <c r="HW512" s="328">
        <f t="shared" si="789"/>
        <v>0</v>
      </c>
      <c r="HX512" s="329">
        <f t="shared" si="790"/>
        <v>0</v>
      </c>
      <c r="HY512" s="329">
        <f t="shared" si="791"/>
        <v>0</v>
      </c>
      <c r="HZ512" s="329">
        <f t="shared" si="792"/>
        <v>0</v>
      </c>
      <c r="IA512" s="329">
        <f t="shared" si="793"/>
        <v>0</v>
      </c>
      <c r="IB512" s="329">
        <f t="shared" si="794"/>
        <v>0</v>
      </c>
      <c r="IC512" s="329">
        <f t="shared" si="795"/>
        <v>0</v>
      </c>
      <c r="ID512" s="170">
        <f t="shared" si="674"/>
        <v>0</v>
      </c>
      <c r="IE512" s="208">
        <f t="shared" si="675"/>
        <v>0</v>
      </c>
      <c r="IF512" s="328">
        <v>2.2000000000000002</v>
      </c>
      <c r="IG512" s="328">
        <f t="shared" si="796"/>
        <v>0</v>
      </c>
      <c r="IH512" s="329">
        <f t="shared" si="797"/>
        <v>0</v>
      </c>
      <c r="II512" s="329">
        <f t="shared" si="798"/>
        <v>0</v>
      </c>
      <c r="IJ512" s="329">
        <f t="shared" si="799"/>
        <v>0</v>
      </c>
      <c r="IK512" s="329">
        <f t="shared" si="800"/>
        <v>0</v>
      </c>
      <c r="IL512" s="329">
        <f t="shared" si="801"/>
        <v>0</v>
      </c>
      <c r="IM512" s="329">
        <f t="shared" si="802"/>
        <v>0</v>
      </c>
      <c r="IN512" s="170">
        <f t="shared" si="676"/>
        <v>0</v>
      </c>
    </row>
    <row r="513" spans="1:248">
      <c r="A513" s="330"/>
      <c r="B513" s="318"/>
      <c r="C513" s="318"/>
      <c r="D513" s="318"/>
      <c r="E513" s="318"/>
      <c r="F513" s="359"/>
      <c r="G513" s="328"/>
      <c r="H513" s="328"/>
      <c r="I513" s="328"/>
      <c r="J513" s="449"/>
      <c r="K513" s="318"/>
      <c r="L513" s="318"/>
      <c r="M513" s="318"/>
      <c r="N513" s="318"/>
      <c r="O513" s="318"/>
      <c r="P513" s="318"/>
      <c r="Q513" s="318"/>
      <c r="R513" s="358"/>
      <c r="S513" s="208">
        <f t="shared" si="678"/>
        <v>0</v>
      </c>
      <c r="T513" s="328">
        <v>2.2999999999999998</v>
      </c>
      <c r="U513" s="328">
        <f t="shared" si="679"/>
        <v>0</v>
      </c>
      <c r="V513" s="329">
        <f t="shared" si="680"/>
        <v>0</v>
      </c>
      <c r="W513" s="329">
        <f t="shared" si="681"/>
        <v>0</v>
      </c>
      <c r="X513" s="329">
        <f t="shared" si="682"/>
        <v>0</v>
      </c>
      <c r="Y513" s="329">
        <f t="shared" si="683"/>
        <v>0</v>
      </c>
      <c r="Z513" s="329">
        <f t="shared" si="684"/>
        <v>0</v>
      </c>
      <c r="AA513" s="329">
        <f t="shared" si="685"/>
        <v>0</v>
      </c>
      <c r="AB513" s="170">
        <f t="shared" si="622"/>
        <v>0</v>
      </c>
      <c r="AC513" s="208">
        <f t="shared" si="624"/>
        <v>0</v>
      </c>
      <c r="AD513" s="328">
        <v>2.2999999999999998</v>
      </c>
      <c r="AE513" s="328">
        <f t="shared" si="686"/>
        <v>0</v>
      </c>
      <c r="AF513" s="329">
        <f t="shared" si="687"/>
        <v>0</v>
      </c>
      <c r="AG513" s="329">
        <f t="shared" si="688"/>
        <v>0</v>
      </c>
      <c r="AH513" s="329">
        <f t="shared" si="689"/>
        <v>0</v>
      </c>
      <c r="AI513" s="329">
        <f t="shared" si="690"/>
        <v>0</v>
      </c>
      <c r="AJ513" s="329">
        <f t="shared" si="691"/>
        <v>0</v>
      </c>
      <c r="AK513" s="329">
        <f t="shared" si="692"/>
        <v>0</v>
      </c>
      <c r="AL513" s="170">
        <f t="shared" si="625"/>
        <v>0</v>
      </c>
      <c r="AM513" s="208">
        <f t="shared" si="626"/>
        <v>0</v>
      </c>
      <c r="AN513" s="328">
        <v>2.2999999999999998</v>
      </c>
      <c r="AO513" s="328">
        <f t="shared" si="693"/>
        <v>0</v>
      </c>
      <c r="AP513" s="329">
        <f t="shared" si="694"/>
        <v>0</v>
      </c>
      <c r="AQ513" s="329">
        <f t="shared" si="695"/>
        <v>0</v>
      </c>
      <c r="AR513" s="329">
        <f t="shared" si="696"/>
        <v>0</v>
      </c>
      <c r="AS513" s="329">
        <f t="shared" si="697"/>
        <v>0</v>
      </c>
      <c r="AT513" s="329">
        <f t="shared" si="698"/>
        <v>0</v>
      </c>
      <c r="AU513" s="329">
        <f t="shared" si="699"/>
        <v>0</v>
      </c>
      <c r="AV513" s="170">
        <f t="shared" si="627"/>
        <v>0</v>
      </c>
      <c r="AW513" s="208">
        <f t="shared" si="628"/>
        <v>0</v>
      </c>
      <c r="AX513" s="328">
        <v>2.2999999999999998</v>
      </c>
      <c r="AY513" s="328">
        <f t="shared" si="700"/>
        <v>0</v>
      </c>
      <c r="AZ513" s="329">
        <f t="shared" si="701"/>
        <v>0</v>
      </c>
      <c r="BA513" s="329">
        <f t="shared" si="702"/>
        <v>0</v>
      </c>
      <c r="BB513" s="329">
        <f t="shared" si="703"/>
        <v>0</v>
      </c>
      <c r="BC513" s="329">
        <f t="shared" si="704"/>
        <v>0</v>
      </c>
      <c r="BD513" s="329">
        <f t="shared" si="705"/>
        <v>0</v>
      </c>
      <c r="BE513" s="329">
        <f t="shared" si="706"/>
        <v>0</v>
      </c>
      <c r="BF513" s="170">
        <f t="shared" si="629"/>
        <v>0</v>
      </c>
      <c r="BG513" s="208">
        <f t="shared" si="630"/>
        <v>0</v>
      </c>
      <c r="BH513" s="328">
        <v>2.2999999999999998</v>
      </c>
      <c r="BI513" s="328">
        <f t="shared" si="631"/>
        <v>0</v>
      </c>
      <c r="BJ513" s="329">
        <f t="shared" si="632"/>
        <v>0</v>
      </c>
      <c r="BK513" s="329">
        <f t="shared" si="633"/>
        <v>0</v>
      </c>
      <c r="BL513" s="329">
        <f t="shared" si="634"/>
        <v>0</v>
      </c>
      <c r="BM513" s="329">
        <f t="shared" si="635"/>
        <v>0</v>
      </c>
      <c r="BN513" s="329">
        <f t="shared" si="636"/>
        <v>0</v>
      </c>
      <c r="BO513" s="329">
        <f t="shared" si="637"/>
        <v>0</v>
      </c>
      <c r="BP513" s="170">
        <f t="shared" si="638"/>
        <v>0</v>
      </c>
      <c r="BQ513" s="208">
        <f t="shared" si="639"/>
        <v>0</v>
      </c>
      <c r="BR513" s="328">
        <v>2.2999999999999998</v>
      </c>
      <c r="BS513" s="328">
        <f t="shared" si="707"/>
        <v>0</v>
      </c>
      <c r="BT513" s="329">
        <f t="shared" si="708"/>
        <v>0</v>
      </c>
      <c r="BU513" s="329">
        <f t="shared" si="709"/>
        <v>0</v>
      </c>
      <c r="BV513" s="329">
        <f t="shared" si="710"/>
        <v>0</v>
      </c>
      <c r="BW513" s="329">
        <f t="shared" si="711"/>
        <v>0</v>
      </c>
      <c r="BX513" s="329">
        <f t="shared" si="712"/>
        <v>0</v>
      </c>
      <c r="BY513" s="329">
        <f t="shared" si="713"/>
        <v>0</v>
      </c>
      <c r="BZ513" s="170">
        <f t="shared" si="640"/>
        <v>0</v>
      </c>
      <c r="CA513" s="208">
        <f t="shared" si="641"/>
        <v>0</v>
      </c>
      <c r="CB513" s="328">
        <v>2.2999999999999998</v>
      </c>
      <c r="CC513" s="328">
        <f t="shared" si="714"/>
        <v>0</v>
      </c>
      <c r="CD513" s="329">
        <f t="shared" si="715"/>
        <v>0</v>
      </c>
      <c r="CE513" s="329">
        <f t="shared" si="716"/>
        <v>0</v>
      </c>
      <c r="CF513" s="329">
        <f t="shared" si="717"/>
        <v>0</v>
      </c>
      <c r="CG513" s="329">
        <f t="shared" si="718"/>
        <v>0</v>
      </c>
      <c r="CH513" s="329">
        <f t="shared" si="719"/>
        <v>0</v>
      </c>
      <c r="CI513" s="329">
        <f t="shared" si="720"/>
        <v>0</v>
      </c>
      <c r="CJ513" s="170">
        <f t="shared" si="642"/>
        <v>0</v>
      </c>
      <c r="CK513" s="208">
        <f t="shared" si="643"/>
        <v>0</v>
      </c>
      <c r="CL513" s="328">
        <v>2.2999999999999998</v>
      </c>
      <c r="CM513" s="328">
        <f t="shared" si="721"/>
        <v>0</v>
      </c>
      <c r="CN513" s="329">
        <f t="shared" si="722"/>
        <v>0</v>
      </c>
      <c r="CO513" s="329">
        <f t="shared" si="723"/>
        <v>0</v>
      </c>
      <c r="CP513" s="329">
        <f t="shared" si="724"/>
        <v>0</v>
      </c>
      <c r="CQ513" s="329">
        <f t="shared" si="725"/>
        <v>0</v>
      </c>
      <c r="CR513" s="329">
        <f t="shared" si="726"/>
        <v>0</v>
      </c>
      <c r="CS513" s="329">
        <f t="shared" si="727"/>
        <v>0</v>
      </c>
      <c r="CT513" s="170">
        <f t="shared" si="644"/>
        <v>0</v>
      </c>
      <c r="CU513" s="208">
        <f t="shared" si="645"/>
        <v>0</v>
      </c>
      <c r="CV513" s="328">
        <v>2.2999999999999998</v>
      </c>
      <c r="CW513" s="328">
        <f t="shared" si="728"/>
        <v>0</v>
      </c>
      <c r="CX513" s="329">
        <f t="shared" si="729"/>
        <v>0</v>
      </c>
      <c r="CY513" s="329">
        <f t="shared" si="730"/>
        <v>0</v>
      </c>
      <c r="CZ513" s="329">
        <f t="shared" si="731"/>
        <v>0</v>
      </c>
      <c r="DA513" s="329">
        <f t="shared" si="732"/>
        <v>0</v>
      </c>
      <c r="DB513" s="329">
        <f t="shared" si="733"/>
        <v>0</v>
      </c>
      <c r="DC513" s="329">
        <f t="shared" si="734"/>
        <v>0</v>
      </c>
      <c r="DD513" s="170">
        <f t="shared" si="646"/>
        <v>0</v>
      </c>
      <c r="DE513" s="208">
        <f t="shared" si="647"/>
        <v>0</v>
      </c>
      <c r="DF513" s="328">
        <v>2.2999999999999998</v>
      </c>
      <c r="DG513" s="328">
        <f t="shared" si="735"/>
        <v>0</v>
      </c>
      <c r="DH513" s="329">
        <f t="shared" si="736"/>
        <v>0</v>
      </c>
      <c r="DI513" s="329">
        <f t="shared" si="737"/>
        <v>0</v>
      </c>
      <c r="DJ513" s="329">
        <f t="shared" si="738"/>
        <v>0</v>
      </c>
      <c r="DK513" s="329">
        <f t="shared" si="739"/>
        <v>0</v>
      </c>
      <c r="DL513" s="329">
        <f t="shared" si="740"/>
        <v>0</v>
      </c>
      <c r="DM513" s="329">
        <f t="shared" si="741"/>
        <v>0</v>
      </c>
      <c r="DN513" s="170">
        <f t="shared" si="648"/>
        <v>0</v>
      </c>
      <c r="DO513" s="208">
        <f t="shared" si="649"/>
        <v>0</v>
      </c>
      <c r="DP513" s="328">
        <v>2.2999999999999998</v>
      </c>
      <c r="DQ513" s="328">
        <f t="shared" si="742"/>
        <v>0</v>
      </c>
      <c r="DR513" s="329">
        <f t="shared" si="743"/>
        <v>0</v>
      </c>
      <c r="DS513" s="329">
        <f t="shared" si="744"/>
        <v>0</v>
      </c>
      <c r="DT513" s="329">
        <f t="shared" si="745"/>
        <v>0</v>
      </c>
      <c r="DU513" s="329">
        <f t="shared" si="746"/>
        <v>0</v>
      </c>
      <c r="DV513" s="329">
        <f t="shared" si="747"/>
        <v>0</v>
      </c>
      <c r="DW513" s="329">
        <f t="shared" si="748"/>
        <v>0</v>
      </c>
      <c r="DX513" s="170">
        <f t="shared" si="650"/>
        <v>0</v>
      </c>
      <c r="DY513" s="208">
        <f t="shared" si="651"/>
        <v>0</v>
      </c>
      <c r="DZ513" s="328">
        <v>2.2999999999999998</v>
      </c>
      <c r="EA513" s="328">
        <f t="shared" si="749"/>
        <v>0</v>
      </c>
      <c r="EB513" s="329">
        <f t="shared" si="750"/>
        <v>0</v>
      </c>
      <c r="EC513" s="329">
        <f t="shared" si="751"/>
        <v>0</v>
      </c>
      <c r="ED513" s="329">
        <f t="shared" si="752"/>
        <v>0</v>
      </c>
      <c r="EE513" s="329">
        <f t="shared" si="753"/>
        <v>0</v>
      </c>
      <c r="EF513" s="329">
        <f t="shared" si="754"/>
        <v>0</v>
      </c>
      <c r="EG513" s="329">
        <f t="shared" si="755"/>
        <v>0</v>
      </c>
      <c r="EH513" s="170">
        <f t="shared" si="652"/>
        <v>0</v>
      </c>
      <c r="EI513" s="208">
        <f t="shared" si="653"/>
        <v>0</v>
      </c>
      <c r="EJ513" s="328">
        <v>2.2999999999999998</v>
      </c>
      <c r="EK513" s="328">
        <f t="shared" si="756"/>
        <v>0</v>
      </c>
      <c r="EL513" s="329">
        <f t="shared" si="757"/>
        <v>0</v>
      </c>
      <c r="EM513" s="329">
        <f t="shared" si="758"/>
        <v>0</v>
      </c>
      <c r="EN513" s="329">
        <f t="shared" si="759"/>
        <v>0</v>
      </c>
      <c r="EO513" s="329">
        <f t="shared" si="760"/>
        <v>0</v>
      </c>
      <c r="EP513" s="329">
        <f t="shared" si="761"/>
        <v>0</v>
      </c>
      <c r="EQ513" s="329">
        <f t="shared" si="762"/>
        <v>0</v>
      </c>
      <c r="ER513" s="170">
        <f t="shared" si="654"/>
        <v>0</v>
      </c>
      <c r="ES513" s="208">
        <f t="shared" si="655"/>
        <v>0</v>
      </c>
      <c r="ET513" s="328">
        <v>2.2999999999999998</v>
      </c>
      <c r="EU513" s="328">
        <f t="shared" si="763"/>
        <v>0</v>
      </c>
      <c r="EV513" s="329">
        <f t="shared" si="764"/>
        <v>0</v>
      </c>
      <c r="EW513" s="329">
        <f t="shared" si="765"/>
        <v>0</v>
      </c>
      <c r="EX513" s="329">
        <f t="shared" si="766"/>
        <v>0</v>
      </c>
      <c r="EY513" s="329">
        <f t="shared" si="767"/>
        <v>0</v>
      </c>
      <c r="EZ513" s="329">
        <f t="shared" si="768"/>
        <v>0</v>
      </c>
      <c r="FA513" s="329">
        <f t="shared" si="769"/>
        <v>0</v>
      </c>
      <c r="FB513" s="170">
        <f t="shared" si="656"/>
        <v>0</v>
      </c>
      <c r="FC513" s="208">
        <f t="shared" si="657"/>
        <v>0</v>
      </c>
      <c r="FD513" s="328">
        <v>2.2999999999999998</v>
      </c>
      <c r="FE513" s="328">
        <f t="shared" si="770"/>
        <v>0</v>
      </c>
      <c r="FF513" s="329">
        <f t="shared" si="771"/>
        <v>0</v>
      </c>
      <c r="FG513" s="329">
        <f t="shared" si="772"/>
        <v>0</v>
      </c>
      <c r="FH513" s="329">
        <f t="shared" si="773"/>
        <v>0</v>
      </c>
      <c r="FI513" s="329">
        <f t="shared" si="774"/>
        <v>0</v>
      </c>
      <c r="FJ513" s="329">
        <f t="shared" si="775"/>
        <v>0</v>
      </c>
      <c r="FK513" s="329">
        <f t="shared" si="776"/>
        <v>0</v>
      </c>
      <c r="FL513" s="170">
        <f t="shared" si="658"/>
        <v>0</v>
      </c>
      <c r="FM513" s="208">
        <f t="shared" si="659"/>
        <v>0</v>
      </c>
      <c r="FN513" s="328">
        <v>2.2999999999999998</v>
      </c>
      <c r="FO513" s="328">
        <f t="shared" si="804"/>
        <v>0</v>
      </c>
      <c r="FP513" s="329">
        <f t="shared" si="805"/>
        <v>0</v>
      </c>
      <c r="FQ513" s="329">
        <f t="shared" si="806"/>
        <v>0</v>
      </c>
      <c r="FR513" s="329">
        <f t="shared" si="807"/>
        <v>0</v>
      </c>
      <c r="FS513" s="329">
        <f t="shared" si="808"/>
        <v>0</v>
      </c>
      <c r="FT513" s="329">
        <f t="shared" si="809"/>
        <v>0</v>
      </c>
      <c r="FU513" s="329">
        <f t="shared" si="810"/>
        <v>0</v>
      </c>
      <c r="FV513" s="170">
        <f t="shared" si="660"/>
        <v>0</v>
      </c>
      <c r="FW513" s="208">
        <f t="shared" si="661"/>
        <v>0</v>
      </c>
      <c r="FX513" s="328">
        <v>2.2999999999999998</v>
      </c>
      <c r="FY513" s="328">
        <f t="shared" si="811"/>
        <v>0</v>
      </c>
      <c r="FZ513" s="329">
        <f t="shared" si="812"/>
        <v>0</v>
      </c>
      <c r="GA513" s="329">
        <f t="shared" si="813"/>
        <v>0</v>
      </c>
      <c r="GB513" s="329">
        <f t="shared" si="814"/>
        <v>0</v>
      </c>
      <c r="GC513" s="329">
        <f t="shared" si="815"/>
        <v>0</v>
      </c>
      <c r="GD513" s="329">
        <f t="shared" si="816"/>
        <v>0</v>
      </c>
      <c r="GE513" s="329">
        <f t="shared" si="817"/>
        <v>0</v>
      </c>
      <c r="GF513" s="170">
        <f t="shared" si="662"/>
        <v>0</v>
      </c>
      <c r="GG513" s="208">
        <f t="shared" si="663"/>
        <v>0</v>
      </c>
      <c r="GH513" s="328">
        <v>2.2999999999999998</v>
      </c>
      <c r="GI513" s="328">
        <f t="shared" si="818"/>
        <v>0</v>
      </c>
      <c r="GJ513" s="329">
        <f t="shared" si="819"/>
        <v>0</v>
      </c>
      <c r="GK513" s="329">
        <f t="shared" si="820"/>
        <v>0</v>
      </c>
      <c r="GL513" s="329">
        <f t="shared" si="821"/>
        <v>0</v>
      </c>
      <c r="GM513" s="329">
        <f t="shared" si="822"/>
        <v>0</v>
      </c>
      <c r="GN513" s="329">
        <f t="shared" si="823"/>
        <v>0</v>
      </c>
      <c r="GO513" s="329">
        <f t="shared" si="824"/>
        <v>0</v>
      </c>
      <c r="GP513" s="170">
        <f t="shared" si="664"/>
        <v>0</v>
      </c>
      <c r="GQ513" s="208">
        <f t="shared" si="665"/>
        <v>0</v>
      </c>
      <c r="GR513" s="328">
        <v>2.2999999999999998</v>
      </c>
      <c r="GS513" s="328">
        <f t="shared" si="825"/>
        <v>0</v>
      </c>
      <c r="GT513" s="329">
        <f t="shared" si="826"/>
        <v>0</v>
      </c>
      <c r="GU513" s="329">
        <f t="shared" si="827"/>
        <v>0</v>
      </c>
      <c r="GV513" s="329">
        <f t="shared" si="828"/>
        <v>0</v>
      </c>
      <c r="GW513" s="329">
        <f t="shared" si="829"/>
        <v>0</v>
      </c>
      <c r="GX513" s="329">
        <f t="shared" si="830"/>
        <v>0</v>
      </c>
      <c r="GY513" s="329">
        <f t="shared" si="831"/>
        <v>0</v>
      </c>
      <c r="GZ513" s="170">
        <f t="shared" si="666"/>
        <v>0</v>
      </c>
      <c r="HA513" s="208">
        <f t="shared" si="667"/>
        <v>0</v>
      </c>
      <c r="HB513" s="328">
        <v>2.2999999999999998</v>
      </c>
      <c r="HC513" s="328">
        <f t="shared" si="668"/>
        <v>0</v>
      </c>
      <c r="HD513" s="329">
        <f t="shared" si="777"/>
        <v>0</v>
      </c>
      <c r="HE513" s="329">
        <f t="shared" si="778"/>
        <v>0</v>
      </c>
      <c r="HF513" s="329">
        <f t="shared" si="779"/>
        <v>0</v>
      </c>
      <c r="HG513" s="329">
        <f t="shared" si="780"/>
        <v>0</v>
      </c>
      <c r="HH513" s="329">
        <f t="shared" si="781"/>
        <v>0</v>
      </c>
      <c r="HI513" s="329">
        <f t="shared" si="782"/>
        <v>0</v>
      </c>
      <c r="HJ513" s="170">
        <f t="shared" si="669"/>
        <v>0</v>
      </c>
      <c r="HK513" s="208">
        <f t="shared" si="670"/>
        <v>0</v>
      </c>
      <c r="HL513" s="328">
        <v>2.2999999999999998</v>
      </c>
      <c r="HM513" s="328">
        <f t="shared" si="671"/>
        <v>0</v>
      </c>
      <c r="HN513" s="329">
        <f t="shared" si="783"/>
        <v>0</v>
      </c>
      <c r="HO513" s="329">
        <f t="shared" si="784"/>
        <v>0</v>
      </c>
      <c r="HP513" s="329">
        <f t="shared" si="785"/>
        <v>0</v>
      </c>
      <c r="HQ513" s="329">
        <f t="shared" si="786"/>
        <v>0</v>
      </c>
      <c r="HR513" s="329">
        <f t="shared" si="787"/>
        <v>0</v>
      </c>
      <c r="HS513" s="329">
        <f t="shared" si="788"/>
        <v>0</v>
      </c>
      <c r="HT513" s="170">
        <f t="shared" si="672"/>
        <v>0</v>
      </c>
      <c r="HU513" s="208">
        <f t="shared" si="673"/>
        <v>0</v>
      </c>
      <c r="HV513" s="328">
        <v>2.2999999999999998</v>
      </c>
      <c r="HW513" s="328">
        <f t="shared" si="789"/>
        <v>0</v>
      </c>
      <c r="HX513" s="329">
        <f t="shared" si="790"/>
        <v>0</v>
      </c>
      <c r="HY513" s="329">
        <f t="shared" si="791"/>
        <v>0</v>
      </c>
      <c r="HZ513" s="329">
        <f t="shared" si="792"/>
        <v>0</v>
      </c>
      <c r="IA513" s="329">
        <f t="shared" si="793"/>
        <v>0</v>
      </c>
      <c r="IB513" s="329">
        <f t="shared" si="794"/>
        <v>0</v>
      </c>
      <c r="IC513" s="329">
        <f t="shared" si="795"/>
        <v>0</v>
      </c>
      <c r="ID513" s="170">
        <f t="shared" si="674"/>
        <v>0</v>
      </c>
      <c r="IE513" s="208">
        <f t="shared" si="675"/>
        <v>0</v>
      </c>
      <c r="IF513" s="328">
        <v>2.2999999999999998</v>
      </c>
      <c r="IG513" s="328">
        <f t="shared" si="796"/>
        <v>0</v>
      </c>
      <c r="IH513" s="329">
        <f t="shared" si="797"/>
        <v>0</v>
      </c>
      <c r="II513" s="329">
        <f t="shared" si="798"/>
        <v>0</v>
      </c>
      <c r="IJ513" s="329">
        <f t="shared" si="799"/>
        <v>0</v>
      </c>
      <c r="IK513" s="329">
        <f t="shared" si="800"/>
        <v>0</v>
      </c>
      <c r="IL513" s="329">
        <f t="shared" si="801"/>
        <v>0</v>
      </c>
      <c r="IM513" s="329">
        <f t="shared" si="802"/>
        <v>0</v>
      </c>
      <c r="IN513" s="170">
        <f t="shared" si="676"/>
        <v>0</v>
      </c>
    </row>
    <row r="514" spans="1:248">
      <c r="A514" s="330"/>
      <c r="B514" s="318"/>
      <c r="C514" s="318"/>
      <c r="D514" s="360"/>
      <c r="E514" s="318"/>
      <c r="F514" s="318"/>
      <c r="G514" s="318"/>
      <c r="H514" s="318"/>
      <c r="I514" s="318"/>
      <c r="K514" s="318"/>
      <c r="L514" s="318"/>
      <c r="M514" s="318"/>
      <c r="N514" s="318"/>
      <c r="O514" s="318"/>
      <c r="P514" s="318"/>
      <c r="Q514" s="318"/>
      <c r="R514" s="358"/>
      <c r="S514" s="208">
        <f t="shared" si="678"/>
        <v>0</v>
      </c>
      <c r="T514" s="328">
        <v>2.4</v>
      </c>
      <c r="U514" s="328">
        <f t="shared" si="679"/>
        <v>0</v>
      </c>
      <c r="V514" s="329">
        <f t="shared" si="680"/>
        <v>0</v>
      </c>
      <c r="W514" s="329">
        <f t="shared" si="681"/>
        <v>0</v>
      </c>
      <c r="X514" s="329">
        <f t="shared" si="682"/>
        <v>0</v>
      </c>
      <c r="Y514" s="329">
        <f t="shared" si="683"/>
        <v>0</v>
      </c>
      <c r="Z514" s="329">
        <f t="shared" si="684"/>
        <v>0</v>
      </c>
      <c r="AA514" s="329">
        <f t="shared" si="685"/>
        <v>0</v>
      </c>
      <c r="AB514" s="170">
        <f t="shared" si="622"/>
        <v>0</v>
      </c>
      <c r="AC514" s="208">
        <f t="shared" si="624"/>
        <v>0</v>
      </c>
      <c r="AD514" s="328">
        <v>2.4</v>
      </c>
      <c r="AE514" s="328">
        <f t="shared" si="686"/>
        <v>0</v>
      </c>
      <c r="AF514" s="329">
        <f t="shared" si="687"/>
        <v>0</v>
      </c>
      <c r="AG514" s="329">
        <f t="shared" si="688"/>
        <v>0</v>
      </c>
      <c r="AH514" s="329">
        <f t="shared" si="689"/>
        <v>0</v>
      </c>
      <c r="AI514" s="329">
        <f t="shared" si="690"/>
        <v>0</v>
      </c>
      <c r="AJ514" s="329">
        <f t="shared" si="691"/>
        <v>0</v>
      </c>
      <c r="AK514" s="329">
        <f t="shared" si="692"/>
        <v>0</v>
      </c>
      <c r="AL514" s="170">
        <f t="shared" si="625"/>
        <v>0</v>
      </c>
      <c r="AM514" s="208">
        <f t="shared" si="626"/>
        <v>0</v>
      </c>
      <c r="AN514" s="328">
        <v>2.4</v>
      </c>
      <c r="AO514" s="328">
        <f t="shared" si="693"/>
        <v>0</v>
      </c>
      <c r="AP514" s="329">
        <f t="shared" si="694"/>
        <v>0</v>
      </c>
      <c r="AQ514" s="329">
        <f t="shared" si="695"/>
        <v>0</v>
      </c>
      <c r="AR514" s="329">
        <f t="shared" si="696"/>
        <v>0</v>
      </c>
      <c r="AS514" s="329">
        <f t="shared" si="697"/>
        <v>0</v>
      </c>
      <c r="AT514" s="329">
        <f t="shared" si="698"/>
        <v>0</v>
      </c>
      <c r="AU514" s="329">
        <f t="shared" si="699"/>
        <v>0</v>
      </c>
      <c r="AV514" s="170">
        <f t="shared" si="627"/>
        <v>0</v>
      </c>
      <c r="AW514" s="208">
        <f t="shared" si="628"/>
        <v>0</v>
      </c>
      <c r="AX514" s="328">
        <v>2.4</v>
      </c>
      <c r="AY514" s="328">
        <f t="shared" si="700"/>
        <v>0</v>
      </c>
      <c r="AZ514" s="329">
        <f t="shared" si="701"/>
        <v>0</v>
      </c>
      <c r="BA514" s="329">
        <f t="shared" si="702"/>
        <v>0</v>
      </c>
      <c r="BB514" s="329">
        <f t="shared" si="703"/>
        <v>0</v>
      </c>
      <c r="BC514" s="329">
        <f t="shared" si="704"/>
        <v>0</v>
      </c>
      <c r="BD514" s="329">
        <f t="shared" si="705"/>
        <v>0</v>
      </c>
      <c r="BE514" s="329">
        <f t="shared" si="706"/>
        <v>0</v>
      </c>
      <c r="BF514" s="170">
        <f t="shared" si="629"/>
        <v>0</v>
      </c>
      <c r="BG514" s="208">
        <f t="shared" si="630"/>
        <v>0</v>
      </c>
      <c r="BH514" s="328">
        <v>2.4</v>
      </c>
      <c r="BI514" s="328">
        <f t="shared" si="631"/>
        <v>0</v>
      </c>
      <c r="BJ514" s="329">
        <f t="shared" si="632"/>
        <v>0</v>
      </c>
      <c r="BK514" s="329">
        <f t="shared" si="633"/>
        <v>0</v>
      </c>
      <c r="BL514" s="329">
        <f t="shared" si="634"/>
        <v>0</v>
      </c>
      <c r="BM514" s="329">
        <f t="shared" si="635"/>
        <v>0</v>
      </c>
      <c r="BN514" s="329">
        <f t="shared" si="636"/>
        <v>0</v>
      </c>
      <c r="BO514" s="329">
        <f t="shared" si="637"/>
        <v>0</v>
      </c>
      <c r="BP514" s="170">
        <f t="shared" si="638"/>
        <v>0</v>
      </c>
      <c r="BQ514" s="208">
        <f t="shared" si="639"/>
        <v>0</v>
      </c>
      <c r="BR514" s="328">
        <v>2.4</v>
      </c>
      <c r="BS514" s="328">
        <f t="shared" si="707"/>
        <v>0</v>
      </c>
      <c r="BT514" s="329">
        <f t="shared" si="708"/>
        <v>0</v>
      </c>
      <c r="BU514" s="329">
        <f t="shared" si="709"/>
        <v>0</v>
      </c>
      <c r="BV514" s="329">
        <f t="shared" si="710"/>
        <v>0</v>
      </c>
      <c r="BW514" s="329">
        <f t="shared" si="711"/>
        <v>0</v>
      </c>
      <c r="BX514" s="329">
        <f t="shared" si="712"/>
        <v>0</v>
      </c>
      <c r="BY514" s="329">
        <f t="shared" si="713"/>
        <v>0</v>
      </c>
      <c r="BZ514" s="170">
        <f t="shared" si="640"/>
        <v>0</v>
      </c>
      <c r="CA514" s="208">
        <f t="shared" si="641"/>
        <v>0</v>
      </c>
      <c r="CB514" s="328">
        <v>2.4</v>
      </c>
      <c r="CC514" s="328">
        <f t="shared" si="714"/>
        <v>0</v>
      </c>
      <c r="CD514" s="329">
        <f t="shared" si="715"/>
        <v>0</v>
      </c>
      <c r="CE514" s="329">
        <f t="shared" si="716"/>
        <v>0</v>
      </c>
      <c r="CF514" s="329">
        <f t="shared" si="717"/>
        <v>0</v>
      </c>
      <c r="CG514" s="329">
        <f t="shared" si="718"/>
        <v>0</v>
      </c>
      <c r="CH514" s="329">
        <f t="shared" si="719"/>
        <v>0</v>
      </c>
      <c r="CI514" s="329">
        <f t="shared" si="720"/>
        <v>0</v>
      </c>
      <c r="CJ514" s="170">
        <f t="shared" si="642"/>
        <v>0</v>
      </c>
      <c r="CK514" s="208">
        <f t="shared" si="643"/>
        <v>0</v>
      </c>
      <c r="CL514" s="328">
        <v>2.4</v>
      </c>
      <c r="CM514" s="328">
        <f t="shared" si="721"/>
        <v>0</v>
      </c>
      <c r="CN514" s="329">
        <f t="shared" si="722"/>
        <v>0</v>
      </c>
      <c r="CO514" s="329">
        <f t="shared" si="723"/>
        <v>0</v>
      </c>
      <c r="CP514" s="329">
        <f t="shared" si="724"/>
        <v>0</v>
      </c>
      <c r="CQ514" s="329">
        <f t="shared" si="725"/>
        <v>0</v>
      </c>
      <c r="CR514" s="329">
        <f t="shared" si="726"/>
        <v>0</v>
      </c>
      <c r="CS514" s="329">
        <f t="shared" si="727"/>
        <v>0</v>
      </c>
      <c r="CT514" s="170">
        <f t="shared" si="644"/>
        <v>0</v>
      </c>
      <c r="CU514" s="208">
        <f t="shared" si="645"/>
        <v>0</v>
      </c>
      <c r="CV514" s="328">
        <v>2.4</v>
      </c>
      <c r="CW514" s="328">
        <f t="shared" si="728"/>
        <v>0</v>
      </c>
      <c r="CX514" s="329">
        <f t="shared" si="729"/>
        <v>0</v>
      </c>
      <c r="CY514" s="329">
        <f t="shared" si="730"/>
        <v>0</v>
      </c>
      <c r="CZ514" s="329">
        <f t="shared" si="731"/>
        <v>0</v>
      </c>
      <c r="DA514" s="329">
        <f t="shared" si="732"/>
        <v>0</v>
      </c>
      <c r="DB514" s="329">
        <f t="shared" si="733"/>
        <v>0</v>
      </c>
      <c r="DC514" s="329">
        <f t="shared" si="734"/>
        <v>0</v>
      </c>
      <c r="DD514" s="170">
        <f t="shared" si="646"/>
        <v>0</v>
      </c>
      <c r="DE514" s="208">
        <f t="shared" si="647"/>
        <v>0</v>
      </c>
      <c r="DF514" s="328">
        <v>2.4</v>
      </c>
      <c r="DG514" s="328">
        <f t="shared" si="735"/>
        <v>0</v>
      </c>
      <c r="DH514" s="329">
        <f t="shared" si="736"/>
        <v>0</v>
      </c>
      <c r="DI514" s="329">
        <f t="shared" si="737"/>
        <v>0</v>
      </c>
      <c r="DJ514" s="329">
        <f t="shared" si="738"/>
        <v>0</v>
      </c>
      <c r="DK514" s="329">
        <f t="shared" si="739"/>
        <v>0</v>
      </c>
      <c r="DL514" s="329">
        <f t="shared" si="740"/>
        <v>0</v>
      </c>
      <c r="DM514" s="329">
        <f t="shared" si="741"/>
        <v>0</v>
      </c>
      <c r="DN514" s="170">
        <f t="shared" si="648"/>
        <v>0</v>
      </c>
      <c r="DO514" s="208">
        <f t="shared" si="649"/>
        <v>0</v>
      </c>
      <c r="DP514" s="328">
        <v>2.4</v>
      </c>
      <c r="DQ514" s="328">
        <f t="shared" si="742"/>
        <v>0</v>
      </c>
      <c r="DR514" s="329">
        <f t="shared" si="743"/>
        <v>0</v>
      </c>
      <c r="DS514" s="329">
        <f t="shared" si="744"/>
        <v>0</v>
      </c>
      <c r="DT514" s="329">
        <f t="shared" si="745"/>
        <v>0</v>
      </c>
      <c r="DU514" s="329">
        <f t="shared" si="746"/>
        <v>0</v>
      </c>
      <c r="DV514" s="329">
        <f t="shared" si="747"/>
        <v>0</v>
      </c>
      <c r="DW514" s="329">
        <f t="shared" si="748"/>
        <v>0</v>
      </c>
      <c r="DX514" s="170">
        <f t="shared" si="650"/>
        <v>0</v>
      </c>
      <c r="DY514" s="208">
        <f t="shared" si="651"/>
        <v>0</v>
      </c>
      <c r="DZ514" s="328">
        <v>2.4</v>
      </c>
      <c r="EA514" s="328">
        <f t="shared" si="749"/>
        <v>0</v>
      </c>
      <c r="EB514" s="329">
        <f t="shared" si="750"/>
        <v>0</v>
      </c>
      <c r="EC514" s="329">
        <f t="shared" si="751"/>
        <v>0</v>
      </c>
      <c r="ED514" s="329">
        <f t="shared" si="752"/>
        <v>0</v>
      </c>
      <c r="EE514" s="329">
        <f t="shared" si="753"/>
        <v>0</v>
      </c>
      <c r="EF514" s="329">
        <f t="shared" si="754"/>
        <v>0</v>
      </c>
      <c r="EG514" s="329">
        <f t="shared" si="755"/>
        <v>0</v>
      </c>
      <c r="EH514" s="170">
        <f t="shared" si="652"/>
        <v>0</v>
      </c>
      <c r="EI514" s="208">
        <f t="shared" si="653"/>
        <v>0</v>
      </c>
      <c r="EJ514" s="328">
        <v>2.4</v>
      </c>
      <c r="EK514" s="328">
        <f t="shared" si="756"/>
        <v>0</v>
      </c>
      <c r="EL514" s="329">
        <f t="shared" si="757"/>
        <v>0</v>
      </c>
      <c r="EM514" s="329">
        <f t="shared" si="758"/>
        <v>0</v>
      </c>
      <c r="EN514" s="329">
        <f t="shared" si="759"/>
        <v>0</v>
      </c>
      <c r="EO514" s="329">
        <f t="shared" si="760"/>
        <v>0</v>
      </c>
      <c r="EP514" s="329">
        <f t="shared" si="761"/>
        <v>0</v>
      </c>
      <c r="EQ514" s="329">
        <f t="shared" si="762"/>
        <v>0</v>
      </c>
      <c r="ER514" s="170">
        <f t="shared" si="654"/>
        <v>0</v>
      </c>
      <c r="ES514" s="208">
        <f t="shared" si="655"/>
        <v>0</v>
      </c>
      <c r="ET514" s="328">
        <v>2.4</v>
      </c>
      <c r="EU514" s="328">
        <f t="shared" si="763"/>
        <v>0</v>
      </c>
      <c r="EV514" s="329">
        <f t="shared" si="764"/>
        <v>0</v>
      </c>
      <c r="EW514" s="329">
        <f t="shared" si="765"/>
        <v>0</v>
      </c>
      <c r="EX514" s="329">
        <f t="shared" si="766"/>
        <v>0</v>
      </c>
      <c r="EY514" s="329">
        <f t="shared" si="767"/>
        <v>0</v>
      </c>
      <c r="EZ514" s="329">
        <f t="shared" si="768"/>
        <v>0</v>
      </c>
      <c r="FA514" s="329">
        <f t="shared" si="769"/>
        <v>0</v>
      </c>
      <c r="FB514" s="170">
        <f t="shared" si="656"/>
        <v>0</v>
      </c>
      <c r="FC514" s="208">
        <f t="shared" si="657"/>
        <v>0</v>
      </c>
      <c r="FD514" s="328">
        <v>2.4</v>
      </c>
      <c r="FE514" s="328">
        <f t="shared" si="770"/>
        <v>0</v>
      </c>
      <c r="FF514" s="329">
        <f t="shared" si="771"/>
        <v>0</v>
      </c>
      <c r="FG514" s="329">
        <f t="shared" si="772"/>
        <v>0</v>
      </c>
      <c r="FH514" s="329">
        <f t="shared" si="773"/>
        <v>0</v>
      </c>
      <c r="FI514" s="329">
        <f t="shared" si="774"/>
        <v>0</v>
      </c>
      <c r="FJ514" s="329">
        <f t="shared" si="775"/>
        <v>0</v>
      </c>
      <c r="FK514" s="329">
        <f t="shared" si="776"/>
        <v>0</v>
      </c>
      <c r="FL514" s="170">
        <f t="shared" si="658"/>
        <v>0</v>
      </c>
      <c r="FM514" s="208">
        <f t="shared" si="659"/>
        <v>0</v>
      </c>
      <c r="FN514" s="328">
        <v>2.4</v>
      </c>
      <c r="FO514" s="328">
        <f t="shared" si="804"/>
        <v>0</v>
      </c>
      <c r="FP514" s="329">
        <f t="shared" si="805"/>
        <v>0</v>
      </c>
      <c r="FQ514" s="329">
        <f t="shared" si="806"/>
        <v>0</v>
      </c>
      <c r="FR514" s="329">
        <f t="shared" si="807"/>
        <v>0</v>
      </c>
      <c r="FS514" s="329">
        <f t="shared" si="808"/>
        <v>0</v>
      </c>
      <c r="FT514" s="329">
        <f t="shared" si="809"/>
        <v>0</v>
      </c>
      <c r="FU514" s="329">
        <f t="shared" si="810"/>
        <v>0</v>
      </c>
      <c r="FV514" s="170">
        <f t="shared" si="660"/>
        <v>0</v>
      </c>
      <c r="FW514" s="208">
        <f t="shared" si="661"/>
        <v>0</v>
      </c>
      <c r="FX514" s="328">
        <v>2.4</v>
      </c>
      <c r="FY514" s="328">
        <f t="shared" si="811"/>
        <v>0</v>
      </c>
      <c r="FZ514" s="329">
        <f t="shared" si="812"/>
        <v>0</v>
      </c>
      <c r="GA514" s="329">
        <f t="shared" si="813"/>
        <v>0</v>
      </c>
      <c r="GB514" s="329">
        <f t="shared" si="814"/>
        <v>0</v>
      </c>
      <c r="GC514" s="329">
        <f t="shared" si="815"/>
        <v>0</v>
      </c>
      <c r="GD514" s="329">
        <f t="shared" si="816"/>
        <v>0</v>
      </c>
      <c r="GE514" s="329">
        <f t="shared" si="817"/>
        <v>0</v>
      </c>
      <c r="GF514" s="170">
        <f t="shared" si="662"/>
        <v>0</v>
      </c>
      <c r="GG514" s="208">
        <f t="shared" si="663"/>
        <v>0</v>
      </c>
      <c r="GH514" s="328">
        <v>2.4</v>
      </c>
      <c r="GI514" s="328">
        <f t="shared" si="818"/>
        <v>0</v>
      </c>
      <c r="GJ514" s="329">
        <f t="shared" si="819"/>
        <v>0</v>
      </c>
      <c r="GK514" s="329">
        <f t="shared" si="820"/>
        <v>0</v>
      </c>
      <c r="GL514" s="329">
        <f t="shared" si="821"/>
        <v>0</v>
      </c>
      <c r="GM514" s="329">
        <f t="shared" si="822"/>
        <v>0</v>
      </c>
      <c r="GN514" s="329">
        <f t="shared" si="823"/>
        <v>0</v>
      </c>
      <c r="GO514" s="329">
        <f t="shared" si="824"/>
        <v>0</v>
      </c>
      <c r="GP514" s="170">
        <f t="shared" si="664"/>
        <v>0</v>
      </c>
      <c r="GQ514" s="208">
        <f t="shared" si="665"/>
        <v>0</v>
      </c>
      <c r="GR514" s="328">
        <v>2.4</v>
      </c>
      <c r="GS514" s="328">
        <f t="shared" si="825"/>
        <v>0</v>
      </c>
      <c r="GT514" s="329">
        <f t="shared" si="826"/>
        <v>0</v>
      </c>
      <c r="GU514" s="329">
        <f t="shared" si="827"/>
        <v>0</v>
      </c>
      <c r="GV514" s="329">
        <f t="shared" si="828"/>
        <v>0</v>
      </c>
      <c r="GW514" s="329">
        <f t="shared" si="829"/>
        <v>0</v>
      </c>
      <c r="GX514" s="329">
        <f t="shared" si="830"/>
        <v>0</v>
      </c>
      <c r="GY514" s="329">
        <f t="shared" si="831"/>
        <v>0</v>
      </c>
      <c r="GZ514" s="170">
        <f t="shared" si="666"/>
        <v>0</v>
      </c>
      <c r="HA514" s="208">
        <f t="shared" si="667"/>
        <v>0</v>
      </c>
      <c r="HB514" s="328">
        <v>2.4</v>
      </c>
      <c r="HC514" s="328">
        <f t="shared" si="668"/>
        <v>0</v>
      </c>
      <c r="HD514" s="329">
        <f t="shared" si="777"/>
        <v>0</v>
      </c>
      <c r="HE514" s="329">
        <f t="shared" si="778"/>
        <v>0</v>
      </c>
      <c r="HF514" s="329">
        <f t="shared" si="779"/>
        <v>0</v>
      </c>
      <c r="HG514" s="329">
        <f t="shared" si="780"/>
        <v>0</v>
      </c>
      <c r="HH514" s="329">
        <f t="shared" si="781"/>
        <v>0</v>
      </c>
      <c r="HI514" s="329">
        <f t="shared" si="782"/>
        <v>0</v>
      </c>
      <c r="HJ514" s="170">
        <f t="shared" si="669"/>
        <v>0</v>
      </c>
      <c r="HK514" s="208">
        <f t="shared" si="670"/>
        <v>0</v>
      </c>
      <c r="HL514" s="328">
        <v>2.4</v>
      </c>
      <c r="HM514" s="328">
        <f t="shared" si="671"/>
        <v>0</v>
      </c>
      <c r="HN514" s="329">
        <f t="shared" si="783"/>
        <v>0</v>
      </c>
      <c r="HO514" s="329">
        <f t="shared" si="784"/>
        <v>0</v>
      </c>
      <c r="HP514" s="329">
        <f t="shared" si="785"/>
        <v>0</v>
      </c>
      <c r="HQ514" s="329">
        <f t="shared" si="786"/>
        <v>0</v>
      </c>
      <c r="HR514" s="329">
        <f t="shared" si="787"/>
        <v>0</v>
      </c>
      <c r="HS514" s="329">
        <f t="shared" si="788"/>
        <v>0</v>
      </c>
      <c r="HT514" s="170">
        <f t="shared" si="672"/>
        <v>0</v>
      </c>
      <c r="HU514" s="208">
        <f t="shared" si="673"/>
        <v>0</v>
      </c>
      <c r="HV514" s="328">
        <v>2.4</v>
      </c>
      <c r="HW514" s="328">
        <f t="shared" si="789"/>
        <v>0</v>
      </c>
      <c r="HX514" s="329">
        <f t="shared" si="790"/>
        <v>0</v>
      </c>
      <c r="HY514" s="329">
        <f t="shared" si="791"/>
        <v>0</v>
      </c>
      <c r="HZ514" s="329">
        <f t="shared" si="792"/>
        <v>0</v>
      </c>
      <c r="IA514" s="329">
        <f t="shared" si="793"/>
        <v>0</v>
      </c>
      <c r="IB514" s="329">
        <f t="shared" si="794"/>
        <v>0</v>
      </c>
      <c r="IC514" s="329">
        <f t="shared" si="795"/>
        <v>0</v>
      </c>
      <c r="ID514" s="170">
        <f t="shared" si="674"/>
        <v>0</v>
      </c>
      <c r="IE514" s="208">
        <f t="shared" si="675"/>
        <v>0</v>
      </c>
      <c r="IF514" s="328">
        <v>2.4</v>
      </c>
      <c r="IG514" s="328">
        <f t="shared" si="796"/>
        <v>0</v>
      </c>
      <c r="IH514" s="329">
        <f t="shared" si="797"/>
        <v>0</v>
      </c>
      <c r="II514" s="329">
        <f t="shared" si="798"/>
        <v>0</v>
      </c>
      <c r="IJ514" s="329">
        <f t="shared" si="799"/>
        <v>0</v>
      </c>
      <c r="IK514" s="329">
        <f t="shared" si="800"/>
        <v>0</v>
      </c>
      <c r="IL514" s="329">
        <f t="shared" si="801"/>
        <v>0</v>
      </c>
      <c r="IM514" s="329">
        <f t="shared" si="802"/>
        <v>0</v>
      </c>
      <c r="IN514" s="170">
        <f t="shared" si="676"/>
        <v>0</v>
      </c>
    </row>
    <row r="515" spans="1:248">
      <c r="A515" s="361"/>
      <c r="B515" s="318"/>
      <c r="C515" s="362"/>
      <c r="D515" s="318"/>
      <c r="E515" s="318"/>
      <c r="F515" s="318"/>
      <c r="G515" s="318"/>
      <c r="H515" s="318"/>
      <c r="I515" s="343"/>
      <c r="J515" s="464"/>
      <c r="K515" s="318"/>
      <c r="L515" s="318"/>
      <c r="M515" s="318"/>
      <c r="N515" s="318"/>
      <c r="O515" s="318"/>
      <c r="P515" s="318"/>
      <c r="Q515" s="318"/>
      <c r="R515" s="358"/>
      <c r="S515" s="208">
        <f t="shared" si="678"/>
        <v>0</v>
      </c>
      <c r="T515" s="328">
        <v>2.5</v>
      </c>
      <c r="U515" s="328">
        <f t="shared" si="679"/>
        <v>0</v>
      </c>
      <c r="V515" s="329">
        <f t="shared" si="680"/>
        <v>0</v>
      </c>
      <c r="W515" s="329">
        <f t="shared" si="681"/>
        <v>0</v>
      </c>
      <c r="X515" s="329">
        <f t="shared" si="682"/>
        <v>0</v>
      </c>
      <c r="Y515" s="329">
        <f t="shared" si="683"/>
        <v>0</v>
      </c>
      <c r="Z515" s="329">
        <f t="shared" si="684"/>
        <v>0</v>
      </c>
      <c r="AA515" s="329">
        <f t="shared" si="685"/>
        <v>0</v>
      </c>
      <c r="AB515" s="170">
        <f t="shared" si="622"/>
        <v>0</v>
      </c>
      <c r="AC515" s="208">
        <f t="shared" si="624"/>
        <v>0</v>
      </c>
      <c r="AD515" s="328">
        <v>2.5</v>
      </c>
      <c r="AE515" s="328">
        <f t="shared" si="686"/>
        <v>0</v>
      </c>
      <c r="AF515" s="329">
        <f t="shared" si="687"/>
        <v>0</v>
      </c>
      <c r="AG515" s="329">
        <f t="shared" si="688"/>
        <v>0</v>
      </c>
      <c r="AH515" s="329">
        <f t="shared" si="689"/>
        <v>0</v>
      </c>
      <c r="AI515" s="329">
        <f t="shared" si="690"/>
        <v>0</v>
      </c>
      <c r="AJ515" s="329">
        <f t="shared" si="691"/>
        <v>0</v>
      </c>
      <c r="AK515" s="329">
        <f t="shared" si="692"/>
        <v>0</v>
      </c>
      <c r="AL515" s="170">
        <f t="shared" si="625"/>
        <v>0</v>
      </c>
      <c r="AM515" s="208">
        <f t="shared" si="626"/>
        <v>0</v>
      </c>
      <c r="AN515" s="328">
        <v>2.5</v>
      </c>
      <c r="AO515" s="328">
        <f t="shared" si="693"/>
        <v>0</v>
      </c>
      <c r="AP515" s="329">
        <f t="shared" si="694"/>
        <v>0</v>
      </c>
      <c r="AQ515" s="329">
        <f t="shared" si="695"/>
        <v>0</v>
      </c>
      <c r="AR515" s="329">
        <f t="shared" si="696"/>
        <v>0</v>
      </c>
      <c r="AS515" s="329">
        <f t="shared" si="697"/>
        <v>0</v>
      </c>
      <c r="AT515" s="329">
        <f t="shared" si="698"/>
        <v>0</v>
      </c>
      <c r="AU515" s="329">
        <f t="shared" si="699"/>
        <v>0</v>
      </c>
      <c r="AV515" s="170">
        <f t="shared" si="627"/>
        <v>0</v>
      </c>
      <c r="AW515" s="208">
        <f t="shared" si="628"/>
        <v>0</v>
      </c>
      <c r="AX515" s="328">
        <v>2.5</v>
      </c>
      <c r="AY515" s="328">
        <f t="shared" si="700"/>
        <v>0</v>
      </c>
      <c r="AZ515" s="329">
        <f t="shared" si="701"/>
        <v>0</v>
      </c>
      <c r="BA515" s="329">
        <f t="shared" si="702"/>
        <v>0</v>
      </c>
      <c r="BB515" s="329">
        <f t="shared" si="703"/>
        <v>0</v>
      </c>
      <c r="BC515" s="329">
        <f t="shared" si="704"/>
        <v>0</v>
      </c>
      <c r="BD515" s="329">
        <f t="shared" si="705"/>
        <v>0</v>
      </c>
      <c r="BE515" s="329">
        <f t="shared" si="706"/>
        <v>0</v>
      </c>
      <c r="BF515" s="170">
        <f t="shared" si="629"/>
        <v>0</v>
      </c>
      <c r="BG515" s="208">
        <f t="shared" si="630"/>
        <v>0</v>
      </c>
      <c r="BH515" s="328">
        <v>2.5</v>
      </c>
      <c r="BI515" s="328">
        <f t="shared" si="631"/>
        <v>0</v>
      </c>
      <c r="BJ515" s="329">
        <f t="shared" si="632"/>
        <v>0</v>
      </c>
      <c r="BK515" s="329">
        <f t="shared" si="633"/>
        <v>0</v>
      </c>
      <c r="BL515" s="329">
        <f t="shared" si="634"/>
        <v>0</v>
      </c>
      <c r="BM515" s="329">
        <f t="shared" si="635"/>
        <v>0</v>
      </c>
      <c r="BN515" s="329">
        <f t="shared" si="636"/>
        <v>0</v>
      </c>
      <c r="BO515" s="329">
        <f t="shared" si="637"/>
        <v>0</v>
      </c>
      <c r="BP515" s="170">
        <f t="shared" si="638"/>
        <v>0</v>
      </c>
      <c r="BQ515" s="208">
        <f t="shared" si="639"/>
        <v>0</v>
      </c>
      <c r="BR515" s="328">
        <v>2.5</v>
      </c>
      <c r="BS515" s="328">
        <f t="shared" si="707"/>
        <v>0</v>
      </c>
      <c r="BT515" s="329">
        <f t="shared" si="708"/>
        <v>0</v>
      </c>
      <c r="BU515" s="329">
        <f t="shared" si="709"/>
        <v>0</v>
      </c>
      <c r="BV515" s="329">
        <f t="shared" si="710"/>
        <v>0</v>
      </c>
      <c r="BW515" s="329">
        <f t="shared" si="711"/>
        <v>0</v>
      </c>
      <c r="BX515" s="329">
        <f t="shared" si="712"/>
        <v>0</v>
      </c>
      <c r="BY515" s="329">
        <f t="shared" si="713"/>
        <v>0</v>
      </c>
      <c r="BZ515" s="170">
        <f t="shared" si="640"/>
        <v>0</v>
      </c>
      <c r="CA515" s="208">
        <f t="shared" si="641"/>
        <v>0</v>
      </c>
      <c r="CB515" s="328">
        <v>2.5</v>
      </c>
      <c r="CC515" s="328">
        <f t="shared" si="714"/>
        <v>0</v>
      </c>
      <c r="CD515" s="329">
        <f t="shared" si="715"/>
        <v>0</v>
      </c>
      <c r="CE515" s="329">
        <f t="shared" si="716"/>
        <v>0</v>
      </c>
      <c r="CF515" s="329">
        <f t="shared" si="717"/>
        <v>0</v>
      </c>
      <c r="CG515" s="329">
        <f t="shared" si="718"/>
        <v>0</v>
      </c>
      <c r="CH515" s="329">
        <f t="shared" si="719"/>
        <v>0</v>
      </c>
      <c r="CI515" s="329">
        <f t="shared" si="720"/>
        <v>0</v>
      </c>
      <c r="CJ515" s="170">
        <f t="shared" si="642"/>
        <v>0</v>
      </c>
      <c r="CK515" s="208">
        <f t="shared" si="643"/>
        <v>0</v>
      </c>
      <c r="CL515" s="328">
        <v>2.5</v>
      </c>
      <c r="CM515" s="328">
        <f t="shared" si="721"/>
        <v>0</v>
      </c>
      <c r="CN515" s="329">
        <f t="shared" si="722"/>
        <v>0</v>
      </c>
      <c r="CO515" s="329">
        <f t="shared" si="723"/>
        <v>0</v>
      </c>
      <c r="CP515" s="329">
        <f t="shared" si="724"/>
        <v>0</v>
      </c>
      <c r="CQ515" s="329">
        <f t="shared" si="725"/>
        <v>0</v>
      </c>
      <c r="CR515" s="329">
        <f t="shared" si="726"/>
        <v>0</v>
      </c>
      <c r="CS515" s="329">
        <f t="shared" si="727"/>
        <v>0</v>
      </c>
      <c r="CT515" s="170">
        <f t="shared" si="644"/>
        <v>0</v>
      </c>
      <c r="CU515" s="208">
        <f t="shared" si="645"/>
        <v>0</v>
      </c>
      <c r="CV515" s="328">
        <v>2.5</v>
      </c>
      <c r="CW515" s="328">
        <f t="shared" si="728"/>
        <v>0</v>
      </c>
      <c r="CX515" s="329">
        <f t="shared" si="729"/>
        <v>0</v>
      </c>
      <c r="CY515" s="329">
        <f t="shared" si="730"/>
        <v>0</v>
      </c>
      <c r="CZ515" s="329">
        <f t="shared" si="731"/>
        <v>0</v>
      </c>
      <c r="DA515" s="329">
        <f t="shared" si="732"/>
        <v>0</v>
      </c>
      <c r="DB515" s="329">
        <f t="shared" si="733"/>
        <v>0</v>
      </c>
      <c r="DC515" s="329">
        <f t="shared" si="734"/>
        <v>0</v>
      </c>
      <c r="DD515" s="170">
        <f t="shared" si="646"/>
        <v>0</v>
      </c>
      <c r="DE515" s="208">
        <f t="shared" si="647"/>
        <v>0</v>
      </c>
      <c r="DF515" s="328">
        <v>2.5</v>
      </c>
      <c r="DG515" s="328">
        <f t="shared" si="735"/>
        <v>0</v>
      </c>
      <c r="DH515" s="329">
        <f t="shared" si="736"/>
        <v>0</v>
      </c>
      <c r="DI515" s="329">
        <f t="shared" si="737"/>
        <v>0</v>
      </c>
      <c r="DJ515" s="329">
        <f t="shared" si="738"/>
        <v>0</v>
      </c>
      <c r="DK515" s="329">
        <f t="shared" si="739"/>
        <v>0</v>
      </c>
      <c r="DL515" s="329">
        <f t="shared" si="740"/>
        <v>0</v>
      </c>
      <c r="DM515" s="329">
        <f t="shared" si="741"/>
        <v>0</v>
      </c>
      <c r="DN515" s="170">
        <f t="shared" si="648"/>
        <v>0</v>
      </c>
      <c r="DO515" s="208">
        <f t="shared" si="649"/>
        <v>0</v>
      </c>
      <c r="DP515" s="328">
        <v>2.5</v>
      </c>
      <c r="DQ515" s="328">
        <f t="shared" si="742"/>
        <v>0</v>
      </c>
      <c r="DR515" s="329">
        <f t="shared" si="743"/>
        <v>0</v>
      </c>
      <c r="DS515" s="329">
        <f t="shared" si="744"/>
        <v>0</v>
      </c>
      <c r="DT515" s="329">
        <f t="shared" si="745"/>
        <v>0</v>
      </c>
      <c r="DU515" s="329">
        <f t="shared" si="746"/>
        <v>0</v>
      </c>
      <c r="DV515" s="329">
        <f t="shared" si="747"/>
        <v>0</v>
      </c>
      <c r="DW515" s="329">
        <f t="shared" si="748"/>
        <v>0</v>
      </c>
      <c r="DX515" s="170">
        <f t="shared" si="650"/>
        <v>0</v>
      </c>
      <c r="DY515" s="208">
        <f t="shared" si="651"/>
        <v>0</v>
      </c>
      <c r="DZ515" s="328">
        <v>2.5</v>
      </c>
      <c r="EA515" s="328">
        <f t="shared" si="749"/>
        <v>0</v>
      </c>
      <c r="EB515" s="329">
        <f t="shared" si="750"/>
        <v>0</v>
      </c>
      <c r="EC515" s="329">
        <f t="shared" si="751"/>
        <v>0</v>
      </c>
      <c r="ED515" s="329">
        <f t="shared" si="752"/>
        <v>0</v>
      </c>
      <c r="EE515" s="329">
        <f t="shared" si="753"/>
        <v>0</v>
      </c>
      <c r="EF515" s="329">
        <f t="shared" si="754"/>
        <v>0</v>
      </c>
      <c r="EG515" s="329">
        <f t="shared" si="755"/>
        <v>0</v>
      </c>
      <c r="EH515" s="170">
        <f t="shared" si="652"/>
        <v>0</v>
      </c>
      <c r="EI515" s="208">
        <f t="shared" si="653"/>
        <v>0</v>
      </c>
      <c r="EJ515" s="328">
        <v>2.5</v>
      </c>
      <c r="EK515" s="328">
        <f t="shared" si="756"/>
        <v>0</v>
      </c>
      <c r="EL515" s="329">
        <f t="shared" si="757"/>
        <v>0</v>
      </c>
      <c r="EM515" s="329">
        <f t="shared" si="758"/>
        <v>0</v>
      </c>
      <c r="EN515" s="329">
        <f t="shared" si="759"/>
        <v>0</v>
      </c>
      <c r="EO515" s="329">
        <f t="shared" si="760"/>
        <v>0</v>
      </c>
      <c r="EP515" s="329">
        <f t="shared" si="761"/>
        <v>0</v>
      </c>
      <c r="EQ515" s="329">
        <f t="shared" si="762"/>
        <v>0</v>
      </c>
      <c r="ER515" s="170">
        <f t="shared" si="654"/>
        <v>0</v>
      </c>
      <c r="ES515" s="208">
        <f t="shared" si="655"/>
        <v>0</v>
      </c>
      <c r="ET515" s="328">
        <v>2.5</v>
      </c>
      <c r="EU515" s="328">
        <f t="shared" si="763"/>
        <v>0</v>
      </c>
      <c r="EV515" s="329">
        <f t="shared" si="764"/>
        <v>0</v>
      </c>
      <c r="EW515" s="329">
        <f t="shared" si="765"/>
        <v>0</v>
      </c>
      <c r="EX515" s="329">
        <f t="shared" si="766"/>
        <v>0</v>
      </c>
      <c r="EY515" s="329">
        <f t="shared" si="767"/>
        <v>0</v>
      </c>
      <c r="EZ515" s="329">
        <f t="shared" si="768"/>
        <v>0</v>
      </c>
      <c r="FA515" s="329">
        <f t="shared" si="769"/>
        <v>0</v>
      </c>
      <c r="FB515" s="170">
        <f t="shared" si="656"/>
        <v>0</v>
      </c>
      <c r="FC515" s="208">
        <f t="shared" si="657"/>
        <v>0</v>
      </c>
      <c r="FD515" s="328">
        <v>2.5</v>
      </c>
      <c r="FE515" s="328">
        <f t="shared" si="770"/>
        <v>0</v>
      </c>
      <c r="FF515" s="329">
        <f t="shared" si="771"/>
        <v>0</v>
      </c>
      <c r="FG515" s="329">
        <f t="shared" si="772"/>
        <v>0</v>
      </c>
      <c r="FH515" s="329">
        <f t="shared" si="773"/>
        <v>0</v>
      </c>
      <c r="FI515" s="329">
        <f t="shared" si="774"/>
        <v>0</v>
      </c>
      <c r="FJ515" s="329">
        <f t="shared" si="775"/>
        <v>0</v>
      </c>
      <c r="FK515" s="329">
        <f t="shared" si="776"/>
        <v>0</v>
      </c>
      <c r="FL515" s="170">
        <f t="shared" si="658"/>
        <v>0</v>
      </c>
      <c r="FM515" s="208">
        <f t="shared" si="659"/>
        <v>0</v>
      </c>
      <c r="FN515" s="328">
        <v>2.5</v>
      </c>
      <c r="FO515" s="328">
        <f t="shared" si="804"/>
        <v>0</v>
      </c>
      <c r="FP515" s="329">
        <f t="shared" si="805"/>
        <v>0</v>
      </c>
      <c r="FQ515" s="329">
        <f t="shared" si="806"/>
        <v>0</v>
      </c>
      <c r="FR515" s="329">
        <f t="shared" si="807"/>
        <v>0</v>
      </c>
      <c r="FS515" s="329">
        <f t="shared" si="808"/>
        <v>0</v>
      </c>
      <c r="FT515" s="329">
        <f t="shared" si="809"/>
        <v>0</v>
      </c>
      <c r="FU515" s="329">
        <f t="shared" si="810"/>
        <v>0</v>
      </c>
      <c r="FV515" s="170">
        <f t="shared" si="660"/>
        <v>0</v>
      </c>
      <c r="FW515" s="208">
        <f t="shared" si="661"/>
        <v>0</v>
      </c>
      <c r="FX515" s="328">
        <v>2.5</v>
      </c>
      <c r="FY515" s="328">
        <f t="shared" si="811"/>
        <v>0</v>
      </c>
      <c r="FZ515" s="329">
        <f t="shared" si="812"/>
        <v>0</v>
      </c>
      <c r="GA515" s="329">
        <f t="shared" si="813"/>
        <v>0</v>
      </c>
      <c r="GB515" s="329">
        <f t="shared" si="814"/>
        <v>0</v>
      </c>
      <c r="GC515" s="329">
        <f t="shared" si="815"/>
        <v>0</v>
      </c>
      <c r="GD515" s="329">
        <f t="shared" si="816"/>
        <v>0</v>
      </c>
      <c r="GE515" s="329">
        <f t="shared" si="817"/>
        <v>0</v>
      </c>
      <c r="GF515" s="170">
        <f t="shared" si="662"/>
        <v>0</v>
      </c>
      <c r="GG515" s="208">
        <f t="shared" si="663"/>
        <v>0</v>
      </c>
      <c r="GH515" s="328">
        <v>2.5</v>
      </c>
      <c r="GI515" s="328">
        <f t="shared" si="818"/>
        <v>0</v>
      </c>
      <c r="GJ515" s="329">
        <f t="shared" si="819"/>
        <v>0</v>
      </c>
      <c r="GK515" s="329">
        <f t="shared" si="820"/>
        <v>0</v>
      </c>
      <c r="GL515" s="329">
        <f t="shared" si="821"/>
        <v>0</v>
      </c>
      <c r="GM515" s="329">
        <f t="shared" si="822"/>
        <v>0</v>
      </c>
      <c r="GN515" s="329">
        <f t="shared" si="823"/>
        <v>0</v>
      </c>
      <c r="GO515" s="329">
        <f t="shared" si="824"/>
        <v>0</v>
      </c>
      <c r="GP515" s="170">
        <f t="shared" si="664"/>
        <v>0</v>
      </c>
      <c r="GQ515" s="208">
        <f t="shared" si="665"/>
        <v>0</v>
      </c>
      <c r="GR515" s="328">
        <v>2.5</v>
      </c>
      <c r="GS515" s="328">
        <f t="shared" si="825"/>
        <v>0</v>
      </c>
      <c r="GT515" s="329">
        <f t="shared" si="826"/>
        <v>0</v>
      </c>
      <c r="GU515" s="329">
        <f t="shared" si="827"/>
        <v>0</v>
      </c>
      <c r="GV515" s="329">
        <f t="shared" si="828"/>
        <v>0</v>
      </c>
      <c r="GW515" s="329">
        <f t="shared" si="829"/>
        <v>0</v>
      </c>
      <c r="GX515" s="329">
        <f t="shared" si="830"/>
        <v>0</v>
      </c>
      <c r="GY515" s="329">
        <f t="shared" si="831"/>
        <v>0</v>
      </c>
      <c r="GZ515" s="170">
        <f t="shared" si="666"/>
        <v>0</v>
      </c>
      <c r="HA515" s="208">
        <f t="shared" si="667"/>
        <v>0</v>
      </c>
      <c r="HB515" s="328">
        <v>2.5</v>
      </c>
      <c r="HC515" s="328">
        <f t="shared" si="668"/>
        <v>0</v>
      </c>
      <c r="HD515" s="329">
        <f t="shared" si="777"/>
        <v>0</v>
      </c>
      <c r="HE515" s="329">
        <f t="shared" si="778"/>
        <v>0</v>
      </c>
      <c r="HF515" s="329">
        <f t="shared" si="779"/>
        <v>0</v>
      </c>
      <c r="HG515" s="329">
        <f t="shared" si="780"/>
        <v>0</v>
      </c>
      <c r="HH515" s="329">
        <f t="shared" si="781"/>
        <v>0</v>
      </c>
      <c r="HI515" s="329">
        <f t="shared" si="782"/>
        <v>0</v>
      </c>
      <c r="HJ515" s="170">
        <f t="shared" si="669"/>
        <v>0</v>
      </c>
      <c r="HK515" s="208">
        <f t="shared" si="670"/>
        <v>0</v>
      </c>
      <c r="HL515" s="328">
        <v>2.5</v>
      </c>
      <c r="HM515" s="328">
        <f t="shared" si="671"/>
        <v>0</v>
      </c>
      <c r="HN515" s="329">
        <f t="shared" si="783"/>
        <v>0</v>
      </c>
      <c r="HO515" s="329">
        <f t="shared" si="784"/>
        <v>0</v>
      </c>
      <c r="HP515" s="329">
        <f t="shared" si="785"/>
        <v>0</v>
      </c>
      <c r="HQ515" s="329">
        <f t="shared" si="786"/>
        <v>0</v>
      </c>
      <c r="HR515" s="329">
        <f t="shared" si="787"/>
        <v>0</v>
      </c>
      <c r="HS515" s="329">
        <f t="shared" si="788"/>
        <v>0</v>
      </c>
      <c r="HT515" s="170">
        <f t="shared" si="672"/>
        <v>0</v>
      </c>
      <c r="HU515" s="208">
        <f t="shared" si="673"/>
        <v>0</v>
      </c>
      <c r="HV515" s="328">
        <v>2.5</v>
      </c>
      <c r="HW515" s="328">
        <f t="shared" si="789"/>
        <v>0</v>
      </c>
      <c r="HX515" s="329">
        <f t="shared" si="790"/>
        <v>0</v>
      </c>
      <c r="HY515" s="329">
        <f t="shared" si="791"/>
        <v>0</v>
      </c>
      <c r="HZ515" s="329">
        <f t="shared" si="792"/>
        <v>0</v>
      </c>
      <c r="IA515" s="329">
        <f t="shared" si="793"/>
        <v>0</v>
      </c>
      <c r="IB515" s="329">
        <f t="shared" si="794"/>
        <v>0</v>
      </c>
      <c r="IC515" s="329">
        <f t="shared" si="795"/>
        <v>0</v>
      </c>
      <c r="ID515" s="170">
        <f t="shared" si="674"/>
        <v>0</v>
      </c>
      <c r="IE515" s="208">
        <f t="shared" si="675"/>
        <v>0</v>
      </c>
      <c r="IF515" s="328">
        <v>2.5</v>
      </c>
      <c r="IG515" s="328">
        <f t="shared" si="796"/>
        <v>0</v>
      </c>
      <c r="IH515" s="329">
        <f t="shared" si="797"/>
        <v>0</v>
      </c>
      <c r="II515" s="329">
        <f t="shared" si="798"/>
        <v>0</v>
      </c>
      <c r="IJ515" s="329">
        <f t="shared" si="799"/>
        <v>0</v>
      </c>
      <c r="IK515" s="329">
        <f t="shared" si="800"/>
        <v>0</v>
      </c>
      <c r="IL515" s="329">
        <f t="shared" si="801"/>
        <v>0</v>
      </c>
      <c r="IM515" s="329">
        <f t="shared" si="802"/>
        <v>0</v>
      </c>
      <c r="IN515" s="170">
        <f t="shared" si="676"/>
        <v>0</v>
      </c>
    </row>
    <row r="516" spans="1:248">
      <c r="A516" s="318"/>
      <c r="B516" s="330"/>
      <c r="C516" s="318"/>
      <c r="D516" s="330"/>
      <c r="E516" s="330"/>
      <c r="F516" s="318"/>
      <c r="G516" s="318"/>
      <c r="H516" s="318"/>
      <c r="I516" s="318"/>
      <c r="K516" s="318"/>
      <c r="L516" s="318"/>
      <c r="M516" s="318"/>
      <c r="N516" s="318"/>
      <c r="O516" s="318"/>
      <c r="P516" s="318"/>
      <c r="Q516" s="318"/>
      <c r="R516" s="358"/>
      <c r="S516" s="208">
        <f t="shared" si="678"/>
        <v>0</v>
      </c>
      <c r="T516" s="328">
        <v>2.6</v>
      </c>
      <c r="U516" s="328">
        <f t="shared" si="679"/>
        <v>0</v>
      </c>
      <c r="V516" s="329">
        <f t="shared" si="680"/>
        <v>0</v>
      </c>
      <c r="W516" s="329">
        <f t="shared" si="681"/>
        <v>0</v>
      </c>
      <c r="X516" s="329">
        <f t="shared" si="682"/>
        <v>0</v>
      </c>
      <c r="Y516" s="329">
        <f t="shared" si="683"/>
        <v>0</v>
      </c>
      <c r="Z516" s="329">
        <f t="shared" si="684"/>
        <v>0</v>
      </c>
      <c r="AA516" s="329">
        <f t="shared" si="685"/>
        <v>0</v>
      </c>
      <c r="AB516" s="170">
        <f t="shared" si="622"/>
        <v>0</v>
      </c>
      <c r="AC516" s="208">
        <f t="shared" si="624"/>
        <v>0</v>
      </c>
      <c r="AD516" s="328">
        <v>2.6</v>
      </c>
      <c r="AE516" s="328">
        <f t="shared" si="686"/>
        <v>0</v>
      </c>
      <c r="AF516" s="329">
        <f t="shared" si="687"/>
        <v>0</v>
      </c>
      <c r="AG516" s="329">
        <f t="shared" si="688"/>
        <v>0</v>
      </c>
      <c r="AH516" s="329">
        <f t="shared" si="689"/>
        <v>0</v>
      </c>
      <c r="AI516" s="329">
        <f t="shared" si="690"/>
        <v>0</v>
      </c>
      <c r="AJ516" s="329">
        <f t="shared" si="691"/>
        <v>0</v>
      </c>
      <c r="AK516" s="329">
        <f t="shared" si="692"/>
        <v>0</v>
      </c>
      <c r="AL516" s="170">
        <f t="shared" si="625"/>
        <v>0</v>
      </c>
      <c r="AM516" s="208">
        <f t="shared" si="626"/>
        <v>0</v>
      </c>
      <c r="AN516" s="328">
        <v>2.6</v>
      </c>
      <c r="AO516" s="328">
        <f t="shared" si="693"/>
        <v>0</v>
      </c>
      <c r="AP516" s="329">
        <f t="shared" si="694"/>
        <v>0</v>
      </c>
      <c r="AQ516" s="329">
        <f t="shared" si="695"/>
        <v>0</v>
      </c>
      <c r="AR516" s="329">
        <f t="shared" si="696"/>
        <v>0</v>
      </c>
      <c r="AS516" s="329">
        <f t="shared" si="697"/>
        <v>0</v>
      </c>
      <c r="AT516" s="329">
        <f t="shared" si="698"/>
        <v>0</v>
      </c>
      <c r="AU516" s="329">
        <f t="shared" si="699"/>
        <v>0</v>
      </c>
      <c r="AV516" s="170">
        <f t="shared" si="627"/>
        <v>0</v>
      </c>
      <c r="AW516" s="208">
        <f t="shared" si="628"/>
        <v>0</v>
      </c>
      <c r="AX516" s="328">
        <v>2.6</v>
      </c>
      <c r="AY516" s="328">
        <f t="shared" si="700"/>
        <v>0</v>
      </c>
      <c r="AZ516" s="329">
        <f t="shared" si="701"/>
        <v>0</v>
      </c>
      <c r="BA516" s="329">
        <f t="shared" si="702"/>
        <v>0</v>
      </c>
      <c r="BB516" s="329">
        <f t="shared" si="703"/>
        <v>0</v>
      </c>
      <c r="BC516" s="329">
        <f t="shared" si="704"/>
        <v>0</v>
      </c>
      <c r="BD516" s="329">
        <f t="shared" si="705"/>
        <v>0</v>
      </c>
      <c r="BE516" s="329">
        <f t="shared" si="706"/>
        <v>0</v>
      </c>
      <c r="BF516" s="170">
        <f t="shared" si="629"/>
        <v>0</v>
      </c>
      <c r="BG516" s="208">
        <f t="shared" si="630"/>
        <v>0</v>
      </c>
      <c r="BH516" s="328">
        <v>2.6</v>
      </c>
      <c r="BI516" s="328">
        <f t="shared" si="631"/>
        <v>0</v>
      </c>
      <c r="BJ516" s="329">
        <f t="shared" si="632"/>
        <v>0</v>
      </c>
      <c r="BK516" s="329">
        <f t="shared" si="633"/>
        <v>0</v>
      </c>
      <c r="BL516" s="329">
        <f t="shared" si="634"/>
        <v>0</v>
      </c>
      <c r="BM516" s="329">
        <f t="shared" si="635"/>
        <v>0</v>
      </c>
      <c r="BN516" s="329">
        <f t="shared" si="636"/>
        <v>0</v>
      </c>
      <c r="BO516" s="329">
        <f t="shared" si="637"/>
        <v>0</v>
      </c>
      <c r="BP516" s="170">
        <f t="shared" si="638"/>
        <v>0</v>
      </c>
      <c r="BQ516" s="208">
        <f t="shared" si="639"/>
        <v>0</v>
      </c>
      <c r="BR516" s="328">
        <v>2.6</v>
      </c>
      <c r="BS516" s="328">
        <f t="shared" si="707"/>
        <v>0</v>
      </c>
      <c r="BT516" s="329">
        <f t="shared" si="708"/>
        <v>0</v>
      </c>
      <c r="BU516" s="329">
        <f t="shared" si="709"/>
        <v>0</v>
      </c>
      <c r="BV516" s="329">
        <f t="shared" si="710"/>
        <v>0</v>
      </c>
      <c r="BW516" s="329">
        <f t="shared" si="711"/>
        <v>0</v>
      </c>
      <c r="BX516" s="329">
        <f t="shared" si="712"/>
        <v>0</v>
      </c>
      <c r="BY516" s="329">
        <f t="shared" si="713"/>
        <v>0</v>
      </c>
      <c r="BZ516" s="170">
        <f t="shared" si="640"/>
        <v>0</v>
      </c>
      <c r="CA516" s="208">
        <f t="shared" si="641"/>
        <v>0</v>
      </c>
      <c r="CB516" s="328">
        <v>2.6</v>
      </c>
      <c r="CC516" s="328">
        <f t="shared" si="714"/>
        <v>0</v>
      </c>
      <c r="CD516" s="329">
        <f t="shared" si="715"/>
        <v>0</v>
      </c>
      <c r="CE516" s="329">
        <f t="shared" si="716"/>
        <v>0</v>
      </c>
      <c r="CF516" s="329">
        <f t="shared" si="717"/>
        <v>0</v>
      </c>
      <c r="CG516" s="329">
        <f t="shared" si="718"/>
        <v>0</v>
      </c>
      <c r="CH516" s="329">
        <f t="shared" si="719"/>
        <v>0</v>
      </c>
      <c r="CI516" s="329">
        <f t="shared" si="720"/>
        <v>0</v>
      </c>
      <c r="CJ516" s="170">
        <f t="shared" si="642"/>
        <v>0</v>
      </c>
      <c r="CK516" s="208">
        <f t="shared" si="643"/>
        <v>0</v>
      </c>
      <c r="CL516" s="328">
        <v>2.6</v>
      </c>
      <c r="CM516" s="328">
        <f t="shared" si="721"/>
        <v>0</v>
      </c>
      <c r="CN516" s="329">
        <f t="shared" si="722"/>
        <v>0</v>
      </c>
      <c r="CO516" s="329">
        <f t="shared" si="723"/>
        <v>0</v>
      </c>
      <c r="CP516" s="329">
        <f t="shared" si="724"/>
        <v>0</v>
      </c>
      <c r="CQ516" s="329">
        <f t="shared" si="725"/>
        <v>0</v>
      </c>
      <c r="CR516" s="329">
        <f t="shared" si="726"/>
        <v>0</v>
      </c>
      <c r="CS516" s="329">
        <f t="shared" si="727"/>
        <v>0</v>
      </c>
      <c r="CT516" s="170">
        <f t="shared" si="644"/>
        <v>0</v>
      </c>
      <c r="CU516" s="208">
        <f t="shared" si="645"/>
        <v>0</v>
      </c>
      <c r="CV516" s="328">
        <v>2.6</v>
      </c>
      <c r="CW516" s="328">
        <f t="shared" si="728"/>
        <v>0</v>
      </c>
      <c r="CX516" s="329">
        <f t="shared" si="729"/>
        <v>0</v>
      </c>
      <c r="CY516" s="329">
        <f t="shared" si="730"/>
        <v>0</v>
      </c>
      <c r="CZ516" s="329">
        <f t="shared" si="731"/>
        <v>0</v>
      </c>
      <c r="DA516" s="329">
        <f t="shared" si="732"/>
        <v>0</v>
      </c>
      <c r="DB516" s="329">
        <f t="shared" si="733"/>
        <v>0</v>
      </c>
      <c r="DC516" s="329">
        <f t="shared" si="734"/>
        <v>0</v>
      </c>
      <c r="DD516" s="170">
        <f t="shared" si="646"/>
        <v>0</v>
      </c>
      <c r="DE516" s="208">
        <f t="shared" si="647"/>
        <v>0</v>
      </c>
      <c r="DF516" s="328">
        <v>2.6</v>
      </c>
      <c r="DG516" s="328">
        <f t="shared" si="735"/>
        <v>0</v>
      </c>
      <c r="DH516" s="329">
        <f t="shared" si="736"/>
        <v>0</v>
      </c>
      <c r="DI516" s="329">
        <f t="shared" si="737"/>
        <v>0</v>
      </c>
      <c r="DJ516" s="329">
        <f t="shared" si="738"/>
        <v>0</v>
      </c>
      <c r="DK516" s="329">
        <f t="shared" si="739"/>
        <v>0</v>
      </c>
      <c r="DL516" s="329">
        <f t="shared" si="740"/>
        <v>0</v>
      </c>
      <c r="DM516" s="329">
        <f t="shared" si="741"/>
        <v>0</v>
      </c>
      <c r="DN516" s="170">
        <f t="shared" si="648"/>
        <v>0</v>
      </c>
      <c r="DO516" s="208">
        <f t="shared" si="649"/>
        <v>0</v>
      </c>
      <c r="DP516" s="328">
        <v>2.6</v>
      </c>
      <c r="DQ516" s="328">
        <f t="shared" si="742"/>
        <v>0</v>
      </c>
      <c r="DR516" s="329">
        <f t="shared" si="743"/>
        <v>0</v>
      </c>
      <c r="DS516" s="329">
        <f t="shared" si="744"/>
        <v>0</v>
      </c>
      <c r="DT516" s="329">
        <f t="shared" si="745"/>
        <v>0</v>
      </c>
      <c r="DU516" s="329">
        <f t="shared" si="746"/>
        <v>0</v>
      </c>
      <c r="DV516" s="329">
        <f t="shared" si="747"/>
        <v>0</v>
      </c>
      <c r="DW516" s="329">
        <f t="shared" si="748"/>
        <v>0</v>
      </c>
      <c r="DX516" s="170">
        <f t="shared" si="650"/>
        <v>0</v>
      </c>
      <c r="DY516" s="208">
        <f t="shared" si="651"/>
        <v>0</v>
      </c>
      <c r="DZ516" s="328">
        <v>2.6</v>
      </c>
      <c r="EA516" s="328">
        <f t="shared" si="749"/>
        <v>0</v>
      </c>
      <c r="EB516" s="329">
        <f t="shared" si="750"/>
        <v>0</v>
      </c>
      <c r="EC516" s="329">
        <f t="shared" si="751"/>
        <v>0</v>
      </c>
      <c r="ED516" s="329">
        <f t="shared" si="752"/>
        <v>0</v>
      </c>
      <c r="EE516" s="329">
        <f t="shared" si="753"/>
        <v>0</v>
      </c>
      <c r="EF516" s="329">
        <f t="shared" si="754"/>
        <v>0</v>
      </c>
      <c r="EG516" s="329">
        <f t="shared" si="755"/>
        <v>0</v>
      </c>
      <c r="EH516" s="170">
        <f t="shared" si="652"/>
        <v>0</v>
      </c>
      <c r="EI516" s="208">
        <f t="shared" si="653"/>
        <v>0</v>
      </c>
      <c r="EJ516" s="328">
        <v>2.6</v>
      </c>
      <c r="EK516" s="328">
        <f t="shared" si="756"/>
        <v>0</v>
      </c>
      <c r="EL516" s="329">
        <f t="shared" si="757"/>
        <v>0</v>
      </c>
      <c r="EM516" s="329">
        <f t="shared" si="758"/>
        <v>0</v>
      </c>
      <c r="EN516" s="329">
        <f t="shared" si="759"/>
        <v>0</v>
      </c>
      <c r="EO516" s="329">
        <f t="shared" si="760"/>
        <v>0</v>
      </c>
      <c r="EP516" s="329">
        <f t="shared" si="761"/>
        <v>0</v>
      </c>
      <c r="EQ516" s="329">
        <f t="shared" si="762"/>
        <v>0</v>
      </c>
      <c r="ER516" s="170">
        <f t="shared" si="654"/>
        <v>0</v>
      </c>
      <c r="ES516" s="208">
        <f t="shared" si="655"/>
        <v>0</v>
      </c>
      <c r="ET516" s="328">
        <v>2.6</v>
      </c>
      <c r="EU516" s="328">
        <f t="shared" si="763"/>
        <v>0</v>
      </c>
      <c r="EV516" s="329">
        <f t="shared" si="764"/>
        <v>0</v>
      </c>
      <c r="EW516" s="329">
        <f t="shared" si="765"/>
        <v>0</v>
      </c>
      <c r="EX516" s="329">
        <f t="shared" si="766"/>
        <v>0</v>
      </c>
      <c r="EY516" s="329">
        <f t="shared" si="767"/>
        <v>0</v>
      </c>
      <c r="EZ516" s="329">
        <f t="shared" si="768"/>
        <v>0</v>
      </c>
      <c r="FA516" s="329">
        <f t="shared" si="769"/>
        <v>0</v>
      </c>
      <c r="FB516" s="170">
        <f t="shared" si="656"/>
        <v>0</v>
      </c>
      <c r="FC516" s="208">
        <f t="shared" si="657"/>
        <v>0</v>
      </c>
      <c r="FD516" s="328">
        <v>2.6</v>
      </c>
      <c r="FE516" s="328">
        <f t="shared" si="770"/>
        <v>0</v>
      </c>
      <c r="FF516" s="329">
        <f t="shared" si="771"/>
        <v>0</v>
      </c>
      <c r="FG516" s="329">
        <f t="shared" si="772"/>
        <v>0</v>
      </c>
      <c r="FH516" s="329">
        <f t="shared" si="773"/>
        <v>0</v>
      </c>
      <c r="FI516" s="329">
        <f t="shared" si="774"/>
        <v>0</v>
      </c>
      <c r="FJ516" s="329">
        <f t="shared" si="775"/>
        <v>0</v>
      </c>
      <c r="FK516" s="329">
        <f t="shared" si="776"/>
        <v>0</v>
      </c>
      <c r="FL516" s="170">
        <f t="shared" si="658"/>
        <v>0</v>
      </c>
      <c r="FM516" s="208">
        <f t="shared" si="659"/>
        <v>0</v>
      </c>
      <c r="FN516" s="328">
        <v>2.6</v>
      </c>
      <c r="FO516" s="328">
        <f t="shared" si="804"/>
        <v>0</v>
      </c>
      <c r="FP516" s="329">
        <f t="shared" si="805"/>
        <v>0</v>
      </c>
      <c r="FQ516" s="329">
        <f t="shared" si="806"/>
        <v>0</v>
      </c>
      <c r="FR516" s="329">
        <f t="shared" si="807"/>
        <v>0</v>
      </c>
      <c r="FS516" s="329">
        <f t="shared" si="808"/>
        <v>0</v>
      </c>
      <c r="FT516" s="329">
        <f t="shared" si="809"/>
        <v>0</v>
      </c>
      <c r="FU516" s="329">
        <f t="shared" si="810"/>
        <v>0</v>
      </c>
      <c r="FV516" s="170">
        <f t="shared" si="660"/>
        <v>0</v>
      </c>
      <c r="FW516" s="208">
        <f t="shared" si="661"/>
        <v>0</v>
      </c>
      <c r="FX516" s="328">
        <v>2.6</v>
      </c>
      <c r="FY516" s="328">
        <f t="shared" si="811"/>
        <v>0</v>
      </c>
      <c r="FZ516" s="329">
        <f t="shared" si="812"/>
        <v>0</v>
      </c>
      <c r="GA516" s="329">
        <f t="shared" si="813"/>
        <v>0</v>
      </c>
      <c r="GB516" s="329">
        <f t="shared" si="814"/>
        <v>0</v>
      </c>
      <c r="GC516" s="329">
        <f t="shared" si="815"/>
        <v>0</v>
      </c>
      <c r="GD516" s="329">
        <f t="shared" si="816"/>
        <v>0</v>
      </c>
      <c r="GE516" s="329">
        <f t="shared" si="817"/>
        <v>0</v>
      </c>
      <c r="GF516" s="170">
        <f t="shared" si="662"/>
        <v>0</v>
      </c>
      <c r="GG516" s="208">
        <f t="shared" si="663"/>
        <v>0</v>
      </c>
      <c r="GH516" s="328">
        <v>2.6</v>
      </c>
      <c r="GI516" s="328">
        <f t="shared" si="818"/>
        <v>0</v>
      </c>
      <c r="GJ516" s="329">
        <f t="shared" si="819"/>
        <v>0</v>
      </c>
      <c r="GK516" s="329">
        <f t="shared" si="820"/>
        <v>0</v>
      </c>
      <c r="GL516" s="329">
        <f t="shared" si="821"/>
        <v>0</v>
      </c>
      <c r="GM516" s="329">
        <f t="shared" si="822"/>
        <v>0</v>
      </c>
      <c r="GN516" s="329">
        <f t="shared" si="823"/>
        <v>0</v>
      </c>
      <c r="GO516" s="329">
        <f t="shared" si="824"/>
        <v>0</v>
      </c>
      <c r="GP516" s="170">
        <f t="shared" si="664"/>
        <v>0</v>
      </c>
      <c r="GQ516" s="208">
        <f t="shared" si="665"/>
        <v>0</v>
      </c>
      <c r="GR516" s="328">
        <v>2.6</v>
      </c>
      <c r="GS516" s="328">
        <f t="shared" si="825"/>
        <v>0</v>
      </c>
      <c r="GT516" s="329">
        <f t="shared" si="826"/>
        <v>0</v>
      </c>
      <c r="GU516" s="329">
        <f t="shared" si="827"/>
        <v>0</v>
      </c>
      <c r="GV516" s="329">
        <f t="shared" si="828"/>
        <v>0</v>
      </c>
      <c r="GW516" s="329">
        <f t="shared" si="829"/>
        <v>0</v>
      </c>
      <c r="GX516" s="329">
        <f t="shared" si="830"/>
        <v>0</v>
      </c>
      <c r="GY516" s="329">
        <f t="shared" si="831"/>
        <v>0</v>
      </c>
      <c r="GZ516" s="170">
        <f t="shared" si="666"/>
        <v>0</v>
      </c>
      <c r="HA516" s="208">
        <f t="shared" si="667"/>
        <v>0</v>
      </c>
      <c r="HB516" s="328">
        <v>2.6</v>
      </c>
      <c r="HC516" s="328">
        <f t="shared" si="668"/>
        <v>0</v>
      </c>
      <c r="HD516" s="329">
        <f t="shared" si="777"/>
        <v>0</v>
      </c>
      <c r="HE516" s="329">
        <f t="shared" si="778"/>
        <v>0</v>
      </c>
      <c r="HF516" s="329">
        <f t="shared" si="779"/>
        <v>0</v>
      </c>
      <c r="HG516" s="329">
        <f t="shared" si="780"/>
        <v>0</v>
      </c>
      <c r="HH516" s="329">
        <f t="shared" si="781"/>
        <v>0</v>
      </c>
      <c r="HI516" s="329">
        <f t="shared" si="782"/>
        <v>0</v>
      </c>
      <c r="HJ516" s="170">
        <f t="shared" si="669"/>
        <v>0</v>
      </c>
      <c r="HK516" s="208">
        <f t="shared" si="670"/>
        <v>0</v>
      </c>
      <c r="HL516" s="328">
        <v>2.6</v>
      </c>
      <c r="HM516" s="328">
        <f t="shared" si="671"/>
        <v>0</v>
      </c>
      <c r="HN516" s="329">
        <f t="shared" si="783"/>
        <v>0</v>
      </c>
      <c r="HO516" s="329">
        <f t="shared" si="784"/>
        <v>0</v>
      </c>
      <c r="HP516" s="329">
        <f t="shared" si="785"/>
        <v>0</v>
      </c>
      <c r="HQ516" s="329">
        <f t="shared" si="786"/>
        <v>0</v>
      </c>
      <c r="HR516" s="329">
        <f t="shared" si="787"/>
        <v>0</v>
      </c>
      <c r="HS516" s="329">
        <f t="shared" si="788"/>
        <v>0</v>
      </c>
      <c r="HT516" s="170">
        <f t="shared" si="672"/>
        <v>0</v>
      </c>
      <c r="HU516" s="208">
        <f t="shared" si="673"/>
        <v>0</v>
      </c>
      <c r="HV516" s="328">
        <v>2.6</v>
      </c>
      <c r="HW516" s="328">
        <f t="shared" si="789"/>
        <v>0</v>
      </c>
      <c r="HX516" s="329">
        <f t="shared" si="790"/>
        <v>0</v>
      </c>
      <c r="HY516" s="329">
        <f t="shared" si="791"/>
        <v>0</v>
      </c>
      <c r="HZ516" s="329">
        <f t="shared" si="792"/>
        <v>0</v>
      </c>
      <c r="IA516" s="329">
        <f t="shared" si="793"/>
        <v>0</v>
      </c>
      <c r="IB516" s="329">
        <f t="shared" si="794"/>
        <v>0</v>
      </c>
      <c r="IC516" s="329">
        <f t="shared" si="795"/>
        <v>0</v>
      </c>
      <c r="ID516" s="170">
        <f t="shared" si="674"/>
        <v>0</v>
      </c>
      <c r="IE516" s="208">
        <f t="shared" si="675"/>
        <v>0</v>
      </c>
      <c r="IF516" s="328">
        <v>2.6</v>
      </c>
      <c r="IG516" s="328">
        <f t="shared" si="796"/>
        <v>0</v>
      </c>
      <c r="IH516" s="329">
        <f t="shared" si="797"/>
        <v>0</v>
      </c>
      <c r="II516" s="329">
        <f t="shared" si="798"/>
        <v>0</v>
      </c>
      <c r="IJ516" s="329">
        <f t="shared" si="799"/>
        <v>0</v>
      </c>
      <c r="IK516" s="329">
        <f t="shared" si="800"/>
        <v>0</v>
      </c>
      <c r="IL516" s="329">
        <f t="shared" si="801"/>
        <v>0</v>
      </c>
      <c r="IM516" s="329">
        <f t="shared" si="802"/>
        <v>0</v>
      </c>
      <c r="IN516" s="170">
        <f t="shared" si="676"/>
        <v>0</v>
      </c>
    </row>
    <row r="517" spans="1:248">
      <c r="A517" s="318"/>
      <c r="B517" s="330"/>
      <c r="C517" s="330"/>
      <c r="D517" s="330"/>
      <c r="E517" s="330"/>
      <c r="F517" s="318"/>
      <c r="G517" s="318"/>
      <c r="H517" s="318"/>
      <c r="I517" s="318"/>
      <c r="K517" s="318"/>
      <c r="L517" s="318"/>
      <c r="M517" s="318"/>
      <c r="N517" s="318"/>
      <c r="O517" s="318"/>
      <c r="P517" s="318"/>
      <c r="Q517" s="318"/>
      <c r="R517" s="358"/>
      <c r="S517" s="208">
        <f t="shared" si="678"/>
        <v>0</v>
      </c>
      <c r="T517" s="328">
        <v>2.7</v>
      </c>
      <c r="U517" s="328">
        <f t="shared" si="679"/>
        <v>0</v>
      </c>
      <c r="V517" s="329">
        <f t="shared" si="680"/>
        <v>0</v>
      </c>
      <c r="W517" s="329">
        <f t="shared" si="681"/>
        <v>0</v>
      </c>
      <c r="X517" s="329">
        <f t="shared" si="682"/>
        <v>0</v>
      </c>
      <c r="Y517" s="329">
        <f t="shared" si="683"/>
        <v>0</v>
      </c>
      <c r="Z517" s="329">
        <f t="shared" si="684"/>
        <v>0</v>
      </c>
      <c r="AA517" s="329">
        <f t="shared" si="685"/>
        <v>0</v>
      </c>
      <c r="AB517" s="170">
        <f t="shared" si="622"/>
        <v>0</v>
      </c>
      <c r="AC517" s="208">
        <f t="shared" si="624"/>
        <v>0</v>
      </c>
      <c r="AD517" s="328">
        <v>2.7</v>
      </c>
      <c r="AE517" s="328">
        <f t="shared" si="686"/>
        <v>0</v>
      </c>
      <c r="AF517" s="329">
        <f t="shared" si="687"/>
        <v>0</v>
      </c>
      <c r="AG517" s="329">
        <f t="shared" si="688"/>
        <v>0</v>
      </c>
      <c r="AH517" s="329">
        <f t="shared" si="689"/>
        <v>0</v>
      </c>
      <c r="AI517" s="329">
        <f t="shared" si="690"/>
        <v>0</v>
      </c>
      <c r="AJ517" s="329">
        <f t="shared" si="691"/>
        <v>0</v>
      </c>
      <c r="AK517" s="329">
        <f t="shared" si="692"/>
        <v>0</v>
      </c>
      <c r="AL517" s="170">
        <f t="shared" si="625"/>
        <v>0</v>
      </c>
      <c r="AM517" s="208">
        <f t="shared" si="626"/>
        <v>0</v>
      </c>
      <c r="AN517" s="328">
        <v>2.7</v>
      </c>
      <c r="AO517" s="328">
        <f t="shared" si="693"/>
        <v>0</v>
      </c>
      <c r="AP517" s="329">
        <f t="shared" si="694"/>
        <v>0</v>
      </c>
      <c r="AQ517" s="329">
        <f t="shared" si="695"/>
        <v>0</v>
      </c>
      <c r="AR517" s="329">
        <f t="shared" si="696"/>
        <v>0</v>
      </c>
      <c r="AS517" s="329">
        <f t="shared" si="697"/>
        <v>0</v>
      </c>
      <c r="AT517" s="329">
        <f t="shared" si="698"/>
        <v>0</v>
      </c>
      <c r="AU517" s="329">
        <f t="shared" si="699"/>
        <v>0</v>
      </c>
      <c r="AV517" s="170">
        <f t="shared" si="627"/>
        <v>0</v>
      </c>
      <c r="AW517" s="208">
        <f t="shared" si="628"/>
        <v>0</v>
      </c>
      <c r="AX517" s="328">
        <v>2.7</v>
      </c>
      <c r="AY517" s="328">
        <f t="shared" si="700"/>
        <v>0</v>
      </c>
      <c r="AZ517" s="329">
        <f t="shared" si="701"/>
        <v>0</v>
      </c>
      <c r="BA517" s="329">
        <f t="shared" si="702"/>
        <v>0</v>
      </c>
      <c r="BB517" s="329">
        <f t="shared" si="703"/>
        <v>0</v>
      </c>
      <c r="BC517" s="329">
        <f t="shared" si="704"/>
        <v>0</v>
      </c>
      <c r="BD517" s="329">
        <f t="shared" si="705"/>
        <v>0</v>
      </c>
      <c r="BE517" s="329">
        <f t="shared" si="706"/>
        <v>0</v>
      </c>
      <c r="BF517" s="170">
        <f t="shared" si="629"/>
        <v>0</v>
      </c>
      <c r="BG517" s="208">
        <f t="shared" si="630"/>
        <v>0</v>
      </c>
      <c r="BH517" s="328">
        <v>2.7</v>
      </c>
      <c r="BI517" s="328">
        <f t="shared" si="631"/>
        <v>0</v>
      </c>
      <c r="BJ517" s="329">
        <f t="shared" si="632"/>
        <v>0</v>
      </c>
      <c r="BK517" s="329">
        <f t="shared" si="633"/>
        <v>0</v>
      </c>
      <c r="BL517" s="329">
        <f t="shared" si="634"/>
        <v>0</v>
      </c>
      <c r="BM517" s="329">
        <f t="shared" si="635"/>
        <v>0</v>
      </c>
      <c r="BN517" s="329">
        <f t="shared" si="636"/>
        <v>0</v>
      </c>
      <c r="BO517" s="329">
        <f t="shared" si="637"/>
        <v>0</v>
      </c>
      <c r="BP517" s="170">
        <f t="shared" si="638"/>
        <v>0</v>
      </c>
      <c r="BQ517" s="208">
        <f t="shared" si="639"/>
        <v>0</v>
      </c>
      <c r="BR517" s="328">
        <v>2.7</v>
      </c>
      <c r="BS517" s="328">
        <f t="shared" si="707"/>
        <v>0</v>
      </c>
      <c r="BT517" s="329">
        <f t="shared" si="708"/>
        <v>0</v>
      </c>
      <c r="BU517" s="329">
        <f t="shared" si="709"/>
        <v>0</v>
      </c>
      <c r="BV517" s="329">
        <f t="shared" si="710"/>
        <v>0</v>
      </c>
      <c r="BW517" s="329">
        <f t="shared" si="711"/>
        <v>0</v>
      </c>
      <c r="BX517" s="329">
        <f t="shared" si="712"/>
        <v>0</v>
      </c>
      <c r="BY517" s="329">
        <f t="shared" si="713"/>
        <v>0</v>
      </c>
      <c r="BZ517" s="170">
        <f t="shared" si="640"/>
        <v>0</v>
      </c>
      <c r="CA517" s="208">
        <f t="shared" si="641"/>
        <v>0</v>
      </c>
      <c r="CB517" s="328">
        <v>2.7</v>
      </c>
      <c r="CC517" s="328">
        <f t="shared" si="714"/>
        <v>0</v>
      </c>
      <c r="CD517" s="329">
        <f t="shared" si="715"/>
        <v>0</v>
      </c>
      <c r="CE517" s="329">
        <f t="shared" si="716"/>
        <v>0</v>
      </c>
      <c r="CF517" s="329">
        <f t="shared" si="717"/>
        <v>0</v>
      </c>
      <c r="CG517" s="329">
        <f t="shared" si="718"/>
        <v>0</v>
      </c>
      <c r="CH517" s="329">
        <f t="shared" si="719"/>
        <v>0</v>
      </c>
      <c r="CI517" s="329">
        <f t="shared" si="720"/>
        <v>0</v>
      </c>
      <c r="CJ517" s="170">
        <f t="shared" si="642"/>
        <v>0</v>
      </c>
      <c r="CK517" s="208">
        <f t="shared" si="643"/>
        <v>0</v>
      </c>
      <c r="CL517" s="328">
        <v>2.7</v>
      </c>
      <c r="CM517" s="328">
        <f t="shared" si="721"/>
        <v>0</v>
      </c>
      <c r="CN517" s="329">
        <f t="shared" si="722"/>
        <v>0</v>
      </c>
      <c r="CO517" s="329">
        <f t="shared" si="723"/>
        <v>0</v>
      </c>
      <c r="CP517" s="329">
        <f t="shared" si="724"/>
        <v>0</v>
      </c>
      <c r="CQ517" s="329">
        <f t="shared" si="725"/>
        <v>0</v>
      </c>
      <c r="CR517" s="329">
        <f t="shared" si="726"/>
        <v>0</v>
      </c>
      <c r="CS517" s="329">
        <f t="shared" si="727"/>
        <v>0</v>
      </c>
      <c r="CT517" s="170">
        <f t="shared" si="644"/>
        <v>0</v>
      </c>
      <c r="CU517" s="208">
        <f t="shared" si="645"/>
        <v>0</v>
      </c>
      <c r="CV517" s="328">
        <v>2.7</v>
      </c>
      <c r="CW517" s="328">
        <f t="shared" si="728"/>
        <v>0</v>
      </c>
      <c r="CX517" s="329">
        <f t="shared" si="729"/>
        <v>0</v>
      </c>
      <c r="CY517" s="329">
        <f t="shared" si="730"/>
        <v>0</v>
      </c>
      <c r="CZ517" s="329">
        <f t="shared" si="731"/>
        <v>0</v>
      </c>
      <c r="DA517" s="329">
        <f t="shared" si="732"/>
        <v>0</v>
      </c>
      <c r="DB517" s="329">
        <f t="shared" si="733"/>
        <v>0</v>
      </c>
      <c r="DC517" s="329">
        <f t="shared" si="734"/>
        <v>0</v>
      </c>
      <c r="DD517" s="170">
        <f t="shared" si="646"/>
        <v>0</v>
      </c>
      <c r="DE517" s="208">
        <f t="shared" si="647"/>
        <v>0</v>
      </c>
      <c r="DF517" s="328">
        <v>2.7</v>
      </c>
      <c r="DG517" s="328">
        <f t="shared" si="735"/>
        <v>0</v>
      </c>
      <c r="DH517" s="329">
        <f t="shared" si="736"/>
        <v>0</v>
      </c>
      <c r="DI517" s="329">
        <f t="shared" si="737"/>
        <v>0</v>
      </c>
      <c r="DJ517" s="329">
        <f t="shared" si="738"/>
        <v>0</v>
      </c>
      <c r="DK517" s="329">
        <f t="shared" si="739"/>
        <v>0</v>
      </c>
      <c r="DL517" s="329">
        <f t="shared" si="740"/>
        <v>0</v>
      </c>
      <c r="DM517" s="329">
        <f t="shared" si="741"/>
        <v>0</v>
      </c>
      <c r="DN517" s="170">
        <f t="shared" si="648"/>
        <v>0</v>
      </c>
      <c r="DO517" s="208">
        <f t="shared" si="649"/>
        <v>0</v>
      </c>
      <c r="DP517" s="328">
        <v>2.7</v>
      </c>
      <c r="DQ517" s="328">
        <f t="shared" si="742"/>
        <v>0</v>
      </c>
      <c r="DR517" s="329">
        <f t="shared" si="743"/>
        <v>0</v>
      </c>
      <c r="DS517" s="329">
        <f t="shared" si="744"/>
        <v>0</v>
      </c>
      <c r="DT517" s="329">
        <f t="shared" si="745"/>
        <v>0</v>
      </c>
      <c r="DU517" s="329">
        <f t="shared" si="746"/>
        <v>0</v>
      </c>
      <c r="DV517" s="329">
        <f t="shared" si="747"/>
        <v>0</v>
      </c>
      <c r="DW517" s="329">
        <f t="shared" si="748"/>
        <v>0</v>
      </c>
      <c r="DX517" s="170">
        <f t="shared" si="650"/>
        <v>0</v>
      </c>
      <c r="DY517" s="208">
        <f t="shared" si="651"/>
        <v>0</v>
      </c>
      <c r="DZ517" s="328">
        <v>2.7</v>
      </c>
      <c r="EA517" s="328">
        <f t="shared" si="749"/>
        <v>0</v>
      </c>
      <c r="EB517" s="329">
        <f t="shared" si="750"/>
        <v>0</v>
      </c>
      <c r="EC517" s="329">
        <f t="shared" si="751"/>
        <v>0</v>
      </c>
      <c r="ED517" s="329">
        <f t="shared" si="752"/>
        <v>0</v>
      </c>
      <c r="EE517" s="329">
        <f t="shared" si="753"/>
        <v>0</v>
      </c>
      <c r="EF517" s="329">
        <f t="shared" si="754"/>
        <v>0</v>
      </c>
      <c r="EG517" s="329">
        <f t="shared" si="755"/>
        <v>0</v>
      </c>
      <c r="EH517" s="170">
        <f t="shared" si="652"/>
        <v>0</v>
      </c>
      <c r="EI517" s="208">
        <f t="shared" si="653"/>
        <v>0</v>
      </c>
      <c r="EJ517" s="328">
        <v>2.7</v>
      </c>
      <c r="EK517" s="328">
        <f t="shared" si="756"/>
        <v>0</v>
      </c>
      <c r="EL517" s="329">
        <f t="shared" si="757"/>
        <v>0</v>
      </c>
      <c r="EM517" s="329">
        <f t="shared" si="758"/>
        <v>0</v>
      </c>
      <c r="EN517" s="329">
        <f t="shared" si="759"/>
        <v>0</v>
      </c>
      <c r="EO517" s="329">
        <f t="shared" si="760"/>
        <v>0</v>
      </c>
      <c r="EP517" s="329">
        <f t="shared" si="761"/>
        <v>0</v>
      </c>
      <c r="EQ517" s="329">
        <f t="shared" si="762"/>
        <v>0</v>
      </c>
      <c r="ER517" s="170">
        <f t="shared" si="654"/>
        <v>0</v>
      </c>
      <c r="ES517" s="208">
        <f t="shared" si="655"/>
        <v>0</v>
      </c>
      <c r="ET517" s="328">
        <v>2.7</v>
      </c>
      <c r="EU517" s="328">
        <f t="shared" si="763"/>
        <v>0</v>
      </c>
      <c r="EV517" s="329">
        <f t="shared" si="764"/>
        <v>0</v>
      </c>
      <c r="EW517" s="329">
        <f t="shared" si="765"/>
        <v>0</v>
      </c>
      <c r="EX517" s="329">
        <f t="shared" si="766"/>
        <v>0</v>
      </c>
      <c r="EY517" s="329">
        <f t="shared" si="767"/>
        <v>0</v>
      </c>
      <c r="EZ517" s="329">
        <f t="shared" si="768"/>
        <v>0</v>
      </c>
      <c r="FA517" s="329">
        <f t="shared" si="769"/>
        <v>0</v>
      </c>
      <c r="FB517" s="170">
        <f t="shared" si="656"/>
        <v>0</v>
      </c>
      <c r="FC517" s="208">
        <f t="shared" si="657"/>
        <v>0</v>
      </c>
      <c r="FD517" s="328">
        <v>2.7</v>
      </c>
      <c r="FE517" s="328">
        <f t="shared" si="770"/>
        <v>0</v>
      </c>
      <c r="FF517" s="329">
        <f t="shared" si="771"/>
        <v>0</v>
      </c>
      <c r="FG517" s="329">
        <f t="shared" si="772"/>
        <v>0</v>
      </c>
      <c r="FH517" s="329">
        <f t="shared" si="773"/>
        <v>0</v>
      </c>
      <c r="FI517" s="329">
        <f t="shared" si="774"/>
        <v>0</v>
      </c>
      <c r="FJ517" s="329">
        <f t="shared" si="775"/>
        <v>0</v>
      </c>
      <c r="FK517" s="329">
        <f t="shared" si="776"/>
        <v>0</v>
      </c>
      <c r="FL517" s="170">
        <f t="shared" si="658"/>
        <v>0</v>
      </c>
      <c r="FM517" s="208">
        <f t="shared" si="659"/>
        <v>0</v>
      </c>
      <c r="FN517" s="328">
        <v>2.7</v>
      </c>
      <c r="FO517" s="328">
        <f t="shared" si="804"/>
        <v>0</v>
      </c>
      <c r="FP517" s="329">
        <f t="shared" si="805"/>
        <v>0</v>
      </c>
      <c r="FQ517" s="329">
        <f t="shared" si="806"/>
        <v>0</v>
      </c>
      <c r="FR517" s="329">
        <f t="shared" si="807"/>
        <v>0</v>
      </c>
      <c r="FS517" s="329">
        <f t="shared" si="808"/>
        <v>0</v>
      </c>
      <c r="FT517" s="329">
        <f t="shared" si="809"/>
        <v>0</v>
      </c>
      <c r="FU517" s="329">
        <f t="shared" si="810"/>
        <v>0</v>
      </c>
      <c r="FV517" s="170">
        <f t="shared" si="660"/>
        <v>0</v>
      </c>
      <c r="FW517" s="208">
        <f t="shared" si="661"/>
        <v>0</v>
      </c>
      <c r="FX517" s="328">
        <v>2.7</v>
      </c>
      <c r="FY517" s="328">
        <f t="shared" si="811"/>
        <v>0</v>
      </c>
      <c r="FZ517" s="329">
        <f t="shared" si="812"/>
        <v>0</v>
      </c>
      <c r="GA517" s="329">
        <f t="shared" si="813"/>
        <v>0</v>
      </c>
      <c r="GB517" s="329">
        <f t="shared" si="814"/>
        <v>0</v>
      </c>
      <c r="GC517" s="329">
        <f t="shared" si="815"/>
        <v>0</v>
      </c>
      <c r="GD517" s="329">
        <f t="shared" si="816"/>
        <v>0</v>
      </c>
      <c r="GE517" s="329">
        <f t="shared" si="817"/>
        <v>0</v>
      </c>
      <c r="GF517" s="170">
        <f t="shared" si="662"/>
        <v>0</v>
      </c>
      <c r="GG517" s="208">
        <f t="shared" si="663"/>
        <v>0</v>
      </c>
      <c r="GH517" s="328">
        <v>2.7</v>
      </c>
      <c r="GI517" s="328">
        <f t="shared" si="818"/>
        <v>0</v>
      </c>
      <c r="GJ517" s="329">
        <f t="shared" si="819"/>
        <v>0</v>
      </c>
      <c r="GK517" s="329">
        <f t="shared" si="820"/>
        <v>0</v>
      </c>
      <c r="GL517" s="329">
        <f t="shared" si="821"/>
        <v>0</v>
      </c>
      <c r="GM517" s="329">
        <f t="shared" si="822"/>
        <v>0</v>
      </c>
      <c r="GN517" s="329">
        <f t="shared" si="823"/>
        <v>0</v>
      </c>
      <c r="GO517" s="329">
        <f t="shared" si="824"/>
        <v>0</v>
      </c>
      <c r="GP517" s="170">
        <f t="shared" si="664"/>
        <v>0</v>
      </c>
      <c r="GQ517" s="208">
        <f t="shared" si="665"/>
        <v>0</v>
      </c>
      <c r="GR517" s="328">
        <v>2.7</v>
      </c>
      <c r="GS517" s="328">
        <f t="shared" si="825"/>
        <v>0</v>
      </c>
      <c r="GT517" s="329">
        <f t="shared" si="826"/>
        <v>0</v>
      </c>
      <c r="GU517" s="329">
        <f t="shared" si="827"/>
        <v>0</v>
      </c>
      <c r="GV517" s="329">
        <f t="shared" si="828"/>
        <v>0</v>
      </c>
      <c r="GW517" s="329">
        <f t="shared" si="829"/>
        <v>0</v>
      </c>
      <c r="GX517" s="329">
        <f t="shared" si="830"/>
        <v>0</v>
      </c>
      <c r="GY517" s="329">
        <f t="shared" si="831"/>
        <v>0</v>
      </c>
      <c r="GZ517" s="170">
        <f t="shared" si="666"/>
        <v>0</v>
      </c>
      <c r="HA517" s="208">
        <f t="shared" si="667"/>
        <v>0</v>
      </c>
      <c r="HB517" s="328">
        <v>2.7</v>
      </c>
      <c r="HC517" s="328">
        <f t="shared" si="668"/>
        <v>0</v>
      </c>
      <c r="HD517" s="329">
        <f t="shared" si="777"/>
        <v>0</v>
      </c>
      <c r="HE517" s="329">
        <f t="shared" si="778"/>
        <v>0</v>
      </c>
      <c r="HF517" s="329">
        <f t="shared" si="779"/>
        <v>0</v>
      </c>
      <c r="HG517" s="329">
        <f t="shared" si="780"/>
        <v>0</v>
      </c>
      <c r="HH517" s="329">
        <f t="shared" si="781"/>
        <v>0</v>
      </c>
      <c r="HI517" s="329">
        <f t="shared" si="782"/>
        <v>0</v>
      </c>
      <c r="HJ517" s="170">
        <f t="shared" si="669"/>
        <v>0</v>
      </c>
      <c r="HK517" s="208">
        <f t="shared" si="670"/>
        <v>0</v>
      </c>
      <c r="HL517" s="328">
        <v>2.7</v>
      </c>
      <c r="HM517" s="328">
        <f t="shared" si="671"/>
        <v>0</v>
      </c>
      <c r="HN517" s="329">
        <f t="shared" si="783"/>
        <v>0</v>
      </c>
      <c r="HO517" s="329">
        <f t="shared" si="784"/>
        <v>0</v>
      </c>
      <c r="HP517" s="329">
        <f t="shared" si="785"/>
        <v>0</v>
      </c>
      <c r="HQ517" s="329">
        <f t="shared" si="786"/>
        <v>0</v>
      </c>
      <c r="HR517" s="329">
        <f t="shared" si="787"/>
        <v>0</v>
      </c>
      <c r="HS517" s="329">
        <f t="shared" si="788"/>
        <v>0</v>
      </c>
      <c r="HT517" s="170">
        <f t="shared" si="672"/>
        <v>0</v>
      </c>
      <c r="HU517" s="208">
        <f t="shared" si="673"/>
        <v>0</v>
      </c>
      <c r="HV517" s="328">
        <v>2.7</v>
      </c>
      <c r="HW517" s="328">
        <f t="shared" si="789"/>
        <v>0</v>
      </c>
      <c r="HX517" s="329">
        <f t="shared" si="790"/>
        <v>0</v>
      </c>
      <c r="HY517" s="329">
        <f t="shared" si="791"/>
        <v>0</v>
      </c>
      <c r="HZ517" s="329">
        <f t="shared" si="792"/>
        <v>0</v>
      </c>
      <c r="IA517" s="329">
        <f t="shared" si="793"/>
        <v>0</v>
      </c>
      <c r="IB517" s="329">
        <f t="shared" si="794"/>
        <v>0</v>
      </c>
      <c r="IC517" s="329">
        <f t="shared" si="795"/>
        <v>0</v>
      </c>
      <c r="ID517" s="170">
        <f t="shared" si="674"/>
        <v>0</v>
      </c>
      <c r="IE517" s="208">
        <f t="shared" si="675"/>
        <v>0</v>
      </c>
      <c r="IF517" s="328">
        <v>2.7</v>
      </c>
      <c r="IG517" s="328">
        <f t="shared" si="796"/>
        <v>0</v>
      </c>
      <c r="IH517" s="329">
        <f t="shared" si="797"/>
        <v>0</v>
      </c>
      <c r="II517" s="329">
        <f t="shared" si="798"/>
        <v>0</v>
      </c>
      <c r="IJ517" s="329">
        <f t="shared" si="799"/>
        <v>0</v>
      </c>
      <c r="IK517" s="329">
        <f t="shared" si="800"/>
        <v>0</v>
      </c>
      <c r="IL517" s="329">
        <f t="shared" si="801"/>
        <v>0</v>
      </c>
      <c r="IM517" s="329">
        <f t="shared" si="802"/>
        <v>0</v>
      </c>
      <c r="IN517" s="170">
        <f t="shared" si="676"/>
        <v>0</v>
      </c>
    </row>
    <row r="518" spans="1:248">
      <c r="A518" s="318"/>
      <c r="B518" s="361"/>
      <c r="C518" s="361"/>
      <c r="D518" s="361"/>
      <c r="E518" s="359"/>
      <c r="F518" s="318"/>
      <c r="G518" s="330"/>
      <c r="H518" s="318"/>
      <c r="I518" s="318"/>
      <c r="K518" s="318"/>
      <c r="L518" s="318"/>
      <c r="M518" s="318"/>
      <c r="N518" s="318"/>
      <c r="O518" s="318"/>
      <c r="P518" s="318"/>
      <c r="Q518" s="318"/>
      <c r="R518" s="358"/>
      <c r="S518" s="208">
        <f t="shared" si="678"/>
        <v>0</v>
      </c>
      <c r="T518" s="328">
        <v>2.8</v>
      </c>
      <c r="U518" s="328">
        <f t="shared" si="679"/>
        <v>0</v>
      </c>
      <c r="V518" s="329">
        <f t="shared" si="680"/>
        <v>0</v>
      </c>
      <c r="W518" s="329">
        <f t="shared" si="681"/>
        <v>0</v>
      </c>
      <c r="X518" s="329">
        <f t="shared" si="682"/>
        <v>0</v>
      </c>
      <c r="Y518" s="329">
        <f t="shared" si="683"/>
        <v>0</v>
      </c>
      <c r="Z518" s="329">
        <f t="shared" si="684"/>
        <v>0</v>
      </c>
      <c r="AA518" s="329">
        <f t="shared" si="685"/>
        <v>0</v>
      </c>
      <c r="AB518" s="170">
        <f t="shared" si="622"/>
        <v>0</v>
      </c>
      <c r="AC518" s="208">
        <f t="shared" si="624"/>
        <v>0</v>
      </c>
      <c r="AD518" s="328">
        <v>2.8</v>
      </c>
      <c r="AE518" s="328">
        <f t="shared" si="686"/>
        <v>0</v>
      </c>
      <c r="AF518" s="329">
        <f t="shared" si="687"/>
        <v>0</v>
      </c>
      <c r="AG518" s="329">
        <f t="shared" si="688"/>
        <v>0</v>
      </c>
      <c r="AH518" s="329">
        <f t="shared" si="689"/>
        <v>0</v>
      </c>
      <c r="AI518" s="329">
        <f t="shared" si="690"/>
        <v>0</v>
      </c>
      <c r="AJ518" s="329">
        <f t="shared" si="691"/>
        <v>0</v>
      </c>
      <c r="AK518" s="329">
        <f t="shared" si="692"/>
        <v>0</v>
      </c>
      <c r="AL518" s="170">
        <f t="shared" si="625"/>
        <v>0</v>
      </c>
      <c r="AM518" s="208">
        <f t="shared" si="626"/>
        <v>0</v>
      </c>
      <c r="AN518" s="328">
        <v>2.8</v>
      </c>
      <c r="AO518" s="328">
        <f t="shared" si="693"/>
        <v>0</v>
      </c>
      <c r="AP518" s="329">
        <f t="shared" si="694"/>
        <v>0</v>
      </c>
      <c r="AQ518" s="329">
        <f t="shared" si="695"/>
        <v>0</v>
      </c>
      <c r="AR518" s="329">
        <f t="shared" si="696"/>
        <v>0</v>
      </c>
      <c r="AS518" s="329">
        <f t="shared" si="697"/>
        <v>0</v>
      </c>
      <c r="AT518" s="329">
        <f t="shared" si="698"/>
        <v>0</v>
      </c>
      <c r="AU518" s="329">
        <f t="shared" si="699"/>
        <v>0</v>
      </c>
      <c r="AV518" s="170">
        <f t="shared" si="627"/>
        <v>0</v>
      </c>
      <c r="AW518" s="208">
        <f t="shared" si="628"/>
        <v>0</v>
      </c>
      <c r="AX518" s="328">
        <v>2.8</v>
      </c>
      <c r="AY518" s="328">
        <f t="shared" si="700"/>
        <v>0</v>
      </c>
      <c r="AZ518" s="329">
        <f t="shared" si="701"/>
        <v>0</v>
      </c>
      <c r="BA518" s="329">
        <f t="shared" si="702"/>
        <v>0</v>
      </c>
      <c r="BB518" s="329">
        <f t="shared" si="703"/>
        <v>0</v>
      </c>
      <c r="BC518" s="329">
        <f t="shared" si="704"/>
        <v>0</v>
      </c>
      <c r="BD518" s="329">
        <f t="shared" si="705"/>
        <v>0</v>
      </c>
      <c r="BE518" s="329">
        <f t="shared" si="706"/>
        <v>0</v>
      </c>
      <c r="BF518" s="170">
        <f t="shared" si="629"/>
        <v>0</v>
      </c>
      <c r="BG518" s="208">
        <f t="shared" si="630"/>
        <v>0</v>
      </c>
      <c r="BH518" s="328">
        <v>2.8</v>
      </c>
      <c r="BI518" s="328">
        <f t="shared" si="631"/>
        <v>0</v>
      </c>
      <c r="BJ518" s="329">
        <f t="shared" si="632"/>
        <v>0</v>
      </c>
      <c r="BK518" s="329">
        <f t="shared" si="633"/>
        <v>0</v>
      </c>
      <c r="BL518" s="329">
        <f t="shared" si="634"/>
        <v>0</v>
      </c>
      <c r="BM518" s="329">
        <f t="shared" si="635"/>
        <v>0</v>
      </c>
      <c r="BN518" s="329">
        <f t="shared" si="636"/>
        <v>0</v>
      </c>
      <c r="BO518" s="329">
        <f t="shared" si="637"/>
        <v>0</v>
      </c>
      <c r="BP518" s="170">
        <f t="shared" si="638"/>
        <v>0</v>
      </c>
      <c r="BQ518" s="208">
        <f t="shared" si="639"/>
        <v>0</v>
      </c>
      <c r="BR518" s="328">
        <v>2.8</v>
      </c>
      <c r="BS518" s="328">
        <f t="shared" si="707"/>
        <v>0</v>
      </c>
      <c r="BT518" s="329">
        <f t="shared" si="708"/>
        <v>0</v>
      </c>
      <c r="BU518" s="329">
        <f t="shared" si="709"/>
        <v>0</v>
      </c>
      <c r="BV518" s="329">
        <f t="shared" si="710"/>
        <v>0</v>
      </c>
      <c r="BW518" s="329">
        <f t="shared" si="711"/>
        <v>0</v>
      </c>
      <c r="BX518" s="329">
        <f t="shared" si="712"/>
        <v>0</v>
      </c>
      <c r="BY518" s="329">
        <f t="shared" si="713"/>
        <v>0</v>
      </c>
      <c r="BZ518" s="170">
        <f t="shared" si="640"/>
        <v>0</v>
      </c>
      <c r="CA518" s="208">
        <f t="shared" si="641"/>
        <v>0</v>
      </c>
      <c r="CB518" s="328">
        <v>2.8</v>
      </c>
      <c r="CC518" s="328">
        <f t="shared" si="714"/>
        <v>0</v>
      </c>
      <c r="CD518" s="329">
        <f t="shared" si="715"/>
        <v>0</v>
      </c>
      <c r="CE518" s="329">
        <f t="shared" si="716"/>
        <v>0</v>
      </c>
      <c r="CF518" s="329">
        <f t="shared" si="717"/>
        <v>0</v>
      </c>
      <c r="CG518" s="329">
        <f t="shared" si="718"/>
        <v>0</v>
      </c>
      <c r="CH518" s="329">
        <f t="shared" si="719"/>
        <v>0</v>
      </c>
      <c r="CI518" s="329">
        <f t="shared" si="720"/>
        <v>0</v>
      </c>
      <c r="CJ518" s="170">
        <f t="shared" si="642"/>
        <v>0</v>
      </c>
      <c r="CK518" s="208">
        <f t="shared" si="643"/>
        <v>0</v>
      </c>
      <c r="CL518" s="328">
        <v>2.8</v>
      </c>
      <c r="CM518" s="328">
        <f t="shared" si="721"/>
        <v>0</v>
      </c>
      <c r="CN518" s="329">
        <f t="shared" si="722"/>
        <v>0</v>
      </c>
      <c r="CO518" s="329">
        <f t="shared" si="723"/>
        <v>0</v>
      </c>
      <c r="CP518" s="329">
        <f t="shared" si="724"/>
        <v>0</v>
      </c>
      <c r="CQ518" s="329">
        <f t="shared" si="725"/>
        <v>0</v>
      </c>
      <c r="CR518" s="329">
        <f t="shared" si="726"/>
        <v>0</v>
      </c>
      <c r="CS518" s="329">
        <f t="shared" si="727"/>
        <v>0</v>
      </c>
      <c r="CT518" s="170">
        <f t="shared" si="644"/>
        <v>0</v>
      </c>
      <c r="CU518" s="208">
        <f t="shared" si="645"/>
        <v>0</v>
      </c>
      <c r="CV518" s="328">
        <v>2.8</v>
      </c>
      <c r="CW518" s="328">
        <f t="shared" si="728"/>
        <v>0</v>
      </c>
      <c r="CX518" s="329">
        <f t="shared" si="729"/>
        <v>0</v>
      </c>
      <c r="CY518" s="329">
        <f t="shared" si="730"/>
        <v>0</v>
      </c>
      <c r="CZ518" s="329">
        <f t="shared" si="731"/>
        <v>0</v>
      </c>
      <c r="DA518" s="329">
        <f t="shared" si="732"/>
        <v>0</v>
      </c>
      <c r="DB518" s="329">
        <f t="shared" si="733"/>
        <v>0</v>
      </c>
      <c r="DC518" s="329">
        <f t="shared" si="734"/>
        <v>0</v>
      </c>
      <c r="DD518" s="170">
        <f t="shared" si="646"/>
        <v>0</v>
      </c>
      <c r="DE518" s="208">
        <f t="shared" si="647"/>
        <v>0</v>
      </c>
      <c r="DF518" s="328">
        <v>2.8</v>
      </c>
      <c r="DG518" s="328">
        <f t="shared" si="735"/>
        <v>0</v>
      </c>
      <c r="DH518" s="329">
        <f t="shared" si="736"/>
        <v>0</v>
      </c>
      <c r="DI518" s="329">
        <f t="shared" si="737"/>
        <v>0</v>
      </c>
      <c r="DJ518" s="329">
        <f t="shared" si="738"/>
        <v>0</v>
      </c>
      <c r="DK518" s="329">
        <f t="shared" si="739"/>
        <v>0</v>
      </c>
      <c r="DL518" s="329">
        <f t="shared" si="740"/>
        <v>0</v>
      </c>
      <c r="DM518" s="329">
        <f t="shared" si="741"/>
        <v>0</v>
      </c>
      <c r="DN518" s="170">
        <f t="shared" si="648"/>
        <v>0</v>
      </c>
      <c r="DO518" s="208">
        <f t="shared" si="649"/>
        <v>0</v>
      </c>
      <c r="DP518" s="328">
        <v>2.8</v>
      </c>
      <c r="DQ518" s="328">
        <f t="shared" si="742"/>
        <v>0</v>
      </c>
      <c r="DR518" s="329">
        <f t="shared" si="743"/>
        <v>0</v>
      </c>
      <c r="DS518" s="329">
        <f t="shared" si="744"/>
        <v>0</v>
      </c>
      <c r="DT518" s="329">
        <f t="shared" si="745"/>
        <v>0</v>
      </c>
      <c r="DU518" s="329">
        <f t="shared" si="746"/>
        <v>0</v>
      </c>
      <c r="DV518" s="329">
        <f t="shared" si="747"/>
        <v>0</v>
      </c>
      <c r="DW518" s="329">
        <f t="shared" si="748"/>
        <v>0</v>
      </c>
      <c r="DX518" s="170">
        <f t="shared" si="650"/>
        <v>0</v>
      </c>
      <c r="DY518" s="208">
        <f t="shared" si="651"/>
        <v>0</v>
      </c>
      <c r="DZ518" s="328">
        <v>2.8</v>
      </c>
      <c r="EA518" s="328">
        <f t="shared" si="749"/>
        <v>0</v>
      </c>
      <c r="EB518" s="329">
        <f t="shared" si="750"/>
        <v>0</v>
      </c>
      <c r="EC518" s="329">
        <f t="shared" si="751"/>
        <v>0</v>
      </c>
      <c r="ED518" s="329">
        <f t="shared" si="752"/>
        <v>0</v>
      </c>
      <c r="EE518" s="329">
        <f t="shared" si="753"/>
        <v>0</v>
      </c>
      <c r="EF518" s="329">
        <f t="shared" si="754"/>
        <v>0</v>
      </c>
      <c r="EG518" s="329">
        <f t="shared" si="755"/>
        <v>0</v>
      </c>
      <c r="EH518" s="170">
        <f t="shared" si="652"/>
        <v>0</v>
      </c>
      <c r="EI518" s="208">
        <f t="shared" si="653"/>
        <v>0</v>
      </c>
      <c r="EJ518" s="328">
        <v>2.8</v>
      </c>
      <c r="EK518" s="328">
        <f t="shared" si="756"/>
        <v>0</v>
      </c>
      <c r="EL518" s="329">
        <f t="shared" si="757"/>
        <v>0</v>
      </c>
      <c r="EM518" s="329">
        <f t="shared" si="758"/>
        <v>0</v>
      </c>
      <c r="EN518" s="329">
        <f t="shared" si="759"/>
        <v>0</v>
      </c>
      <c r="EO518" s="329">
        <f t="shared" si="760"/>
        <v>0</v>
      </c>
      <c r="EP518" s="329">
        <f t="shared" si="761"/>
        <v>0</v>
      </c>
      <c r="EQ518" s="329">
        <f t="shared" si="762"/>
        <v>0</v>
      </c>
      <c r="ER518" s="170">
        <f t="shared" si="654"/>
        <v>0</v>
      </c>
      <c r="ES518" s="208">
        <f t="shared" si="655"/>
        <v>0</v>
      </c>
      <c r="ET518" s="328">
        <v>2.8</v>
      </c>
      <c r="EU518" s="328">
        <f t="shared" si="763"/>
        <v>0</v>
      </c>
      <c r="EV518" s="329">
        <f t="shared" si="764"/>
        <v>0</v>
      </c>
      <c r="EW518" s="329">
        <f t="shared" si="765"/>
        <v>0</v>
      </c>
      <c r="EX518" s="329">
        <f t="shared" si="766"/>
        <v>0</v>
      </c>
      <c r="EY518" s="329">
        <f t="shared" si="767"/>
        <v>0</v>
      </c>
      <c r="EZ518" s="329">
        <f t="shared" si="768"/>
        <v>0</v>
      </c>
      <c r="FA518" s="329">
        <f t="shared" si="769"/>
        <v>0</v>
      </c>
      <c r="FB518" s="170">
        <f t="shared" si="656"/>
        <v>0</v>
      </c>
      <c r="FC518" s="208">
        <f t="shared" si="657"/>
        <v>0</v>
      </c>
      <c r="FD518" s="328">
        <v>2.8</v>
      </c>
      <c r="FE518" s="328">
        <f t="shared" si="770"/>
        <v>0</v>
      </c>
      <c r="FF518" s="329">
        <f t="shared" si="771"/>
        <v>0</v>
      </c>
      <c r="FG518" s="329">
        <f t="shared" si="772"/>
        <v>0</v>
      </c>
      <c r="FH518" s="329">
        <f t="shared" si="773"/>
        <v>0</v>
      </c>
      <c r="FI518" s="329">
        <f t="shared" si="774"/>
        <v>0</v>
      </c>
      <c r="FJ518" s="329">
        <f t="shared" si="775"/>
        <v>0</v>
      </c>
      <c r="FK518" s="329">
        <f t="shared" si="776"/>
        <v>0</v>
      </c>
      <c r="FL518" s="170">
        <f t="shared" si="658"/>
        <v>0</v>
      </c>
      <c r="FM518" s="208">
        <f t="shared" si="659"/>
        <v>0</v>
      </c>
      <c r="FN518" s="328">
        <v>2.8</v>
      </c>
      <c r="FO518" s="328">
        <f t="shared" si="804"/>
        <v>0</v>
      </c>
      <c r="FP518" s="329">
        <f t="shared" si="805"/>
        <v>0</v>
      </c>
      <c r="FQ518" s="329">
        <f t="shared" si="806"/>
        <v>0</v>
      </c>
      <c r="FR518" s="329">
        <f t="shared" si="807"/>
        <v>0</v>
      </c>
      <c r="FS518" s="329">
        <f t="shared" si="808"/>
        <v>0</v>
      </c>
      <c r="FT518" s="329">
        <f t="shared" si="809"/>
        <v>0</v>
      </c>
      <c r="FU518" s="329">
        <f t="shared" si="810"/>
        <v>0</v>
      </c>
      <c r="FV518" s="170">
        <f t="shared" si="660"/>
        <v>0</v>
      </c>
      <c r="FW518" s="208">
        <f t="shared" si="661"/>
        <v>0</v>
      </c>
      <c r="FX518" s="328">
        <v>2.8</v>
      </c>
      <c r="FY518" s="328">
        <f t="shared" si="811"/>
        <v>0</v>
      </c>
      <c r="FZ518" s="329">
        <f t="shared" si="812"/>
        <v>0</v>
      </c>
      <c r="GA518" s="329">
        <f t="shared" si="813"/>
        <v>0</v>
      </c>
      <c r="GB518" s="329">
        <f t="shared" si="814"/>
        <v>0</v>
      </c>
      <c r="GC518" s="329">
        <f t="shared" si="815"/>
        <v>0</v>
      </c>
      <c r="GD518" s="329">
        <f t="shared" si="816"/>
        <v>0</v>
      </c>
      <c r="GE518" s="329">
        <f t="shared" si="817"/>
        <v>0</v>
      </c>
      <c r="GF518" s="170">
        <f t="shared" si="662"/>
        <v>0</v>
      </c>
      <c r="GG518" s="208">
        <f t="shared" si="663"/>
        <v>0</v>
      </c>
      <c r="GH518" s="328">
        <v>2.8</v>
      </c>
      <c r="GI518" s="328">
        <f t="shared" si="818"/>
        <v>0</v>
      </c>
      <c r="GJ518" s="329">
        <f t="shared" si="819"/>
        <v>0</v>
      </c>
      <c r="GK518" s="329">
        <f t="shared" si="820"/>
        <v>0</v>
      </c>
      <c r="GL518" s="329">
        <f t="shared" si="821"/>
        <v>0</v>
      </c>
      <c r="GM518" s="329">
        <f t="shared" si="822"/>
        <v>0</v>
      </c>
      <c r="GN518" s="329">
        <f t="shared" si="823"/>
        <v>0</v>
      </c>
      <c r="GO518" s="329">
        <f t="shared" si="824"/>
        <v>0</v>
      </c>
      <c r="GP518" s="170">
        <f t="shared" si="664"/>
        <v>0</v>
      </c>
      <c r="GQ518" s="208">
        <f t="shared" si="665"/>
        <v>0</v>
      </c>
      <c r="GR518" s="328">
        <v>2.8</v>
      </c>
      <c r="GS518" s="328">
        <f t="shared" si="825"/>
        <v>0</v>
      </c>
      <c r="GT518" s="329">
        <f t="shared" si="826"/>
        <v>0</v>
      </c>
      <c r="GU518" s="329">
        <f t="shared" si="827"/>
        <v>0</v>
      </c>
      <c r="GV518" s="329">
        <f t="shared" si="828"/>
        <v>0</v>
      </c>
      <c r="GW518" s="329">
        <f t="shared" si="829"/>
        <v>0</v>
      </c>
      <c r="GX518" s="329">
        <f t="shared" si="830"/>
        <v>0</v>
      </c>
      <c r="GY518" s="329">
        <f t="shared" si="831"/>
        <v>0</v>
      </c>
      <c r="GZ518" s="170">
        <f t="shared" si="666"/>
        <v>0</v>
      </c>
      <c r="HA518" s="208">
        <f t="shared" si="667"/>
        <v>0</v>
      </c>
      <c r="HB518" s="328">
        <v>2.8</v>
      </c>
      <c r="HC518" s="328">
        <f t="shared" si="668"/>
        <v>0</v>
      </c>
      <c r="HD518" s="329">
        <f t="shared" si="777"/>
        <v>0</v>
      </c>
      <c r="HE518" s="329">
        <f t="shared" si="778"/>
        <v>0</v>
      </c>
      <c r="HF518" s="329">
        <f t="shared" si="779"/>
        <v>0</v>
      </c>
      <c r="HG518" s="329">
        <f t="shared" si="780"/>
        <v>0</v>
      </c>
      <c r="HH518" s="329">
        <f t="shared" si="781"/>
        <v>0</v>
      </c>
      <c r="HI518" s="329">
        <f t="shared" si="782"/>
        <v>0</v>
      </c>
      <c r="HJ518" s="170">
        <f t="shared" si="669"/>
        <v>0</v>
      </c>
      <c r="HK518" s="208">
        <f t="shared" si="670"/>
        <v>0</v>
      </c>
      <c r="HL518" s="328">
        <v>2.8</v>
      </c>
      <c r="HM518" s="328">
        <f t="shared" si="671"/>
        <v>0</v>
      </c>
      <c r="HN518" s="329">
        <f t="shared" si="783"/>
        <v>0</v>
      </c>
      <c r="HO518" s="329">
        <f t="shared" si="784"/>
        <v>0</v>
      </c>
      <c r="HP518" s="329">
        <f t="shared" si="785"/>
        <v>0</v>
      </c>
      <c r="HQ518" s="329">
        <f t="shared" si="786"/>
        <v>0</v>
      </c>
      <c r="HR518" s="329">
        <f t="shared" si="787"/>
        <v>0</v>
      </c>
      <c r="HS518" s="329">
        <f t="shared" si="788"/>
        <v>0</v>
      </c>
      <c r="HT518" s="170">
        <f t="shared" si="672"/>
        <v>0</v>
      </c>
      <c r="HU518" s="208">
        <f t="shared" si="673"/>
        <v>0</v>
      </c>
      <c r="HV518" s="328">
        <v>2.8</v>
      </c>
      <c r="HW518" s="328">
        <f t="shared" si="789"/>
        <v>0</v>
      </c>
      <c r="HX518" s="329">
        <f t="shared" si="790"/>
        <v>0</v>
      </c>
      <c r="HY518" s="329">
        <f t="shared" si="791"/>
        <v>0</v>
      </c>
      <c r="HZ518" s="329">
        <f t="shared" si="792"/>
        <v>0</v>
      </c>
      <c r="IA518" s="329">
        <f t="shared" si="793"/>
        <v>0</v>
      </c>
      <c r="IB518" s="329">
        <f t="shared" si="794"/>
        <v>0</v>
      </c>
      <c r="IC518" s="329">
        <f t="shared" si="795"/>
        <v>0</v>
      </c>
      <c r="ID518" s="170">
        <f t="shared" si="674"/>
        <v>0</v>
      </c>
      <c r="IE518" s="208">
        <f t="shared" si="675"/>
        <v>0</v>
      </c>
      <c r="IF518" s="328">
        <v>2.8</v>
      </c>
      <c r="IG518" s="328">
        <f t="shared" si="796"/>
        <v>0</v>
      </c>
      <c r="IH518" s="329">
        <f t="shared" si="797"/>
        <v>0</v>
      </c>
      <c r="II518" s="329">
        <f t="shared" si="798"/>
        <v>0</v>
      </c>
      <c r="IJ518" s="329">
        <f t="shared" si="799"/>
        <v>0</v>
      </c>
      <c r="IK518" s="329">
        <f t="shared" si="800"/>
        <v>0</v>
      </c>
      <c r="IL518" s="329">
        <f t="shared" si="801"/>
        <v>0</v>
      </c>
      <c r="IM518" s="329">
        <f t="shared" si="802"/>
        <v>0</v>
      </c>
      <c r="IN518" s="170">
        <f t="shared" si="676"/>
        <v>0</v>
      </c>
    </row>
    <row r="519" spans="1:248">
      <c r="A519" s="318"/>
      <c r="B519" s="318"/>
      <c r="C519" s="318"/>
      <c r="D519" s="318"/>
      <c r="E519" s="318"/>
      <c r="F519" s="318"/>
      <c r="G519" s="330"/>
      <c r="H519" s="318"/>
      <c r="I519" s="318"/>
      <c r="K519" s="318"/>
      <c r="L519" s="318"/>
      <c r="M519" s="318"/>
      <c r="N519" s="318"/>
      <c r="O519" s="318"/>
      <c r="P519" s="318"/>
      <c r="Q519" s="318"/>
      <c r="R519" s="358"/>
      <c r="S519" s="208">
        <f t="shared" si="678"/>
        <v>0</v>
      </c>
      <c r="T519" s="328">
        <v>2.9</v>
      </c>
      <c r="U519" s="328">
        <f t="shared" si="679"/>
        <v>0</v>
      </c>
      <c r="V519" s="329">
        <f t="shared" si="680"/>
        <v>0</v>
      </c>
      <c r="W519" s="329">
        <f t="shared" si="681"/>
        <v>0</v>
      </c>
      <c r="X519" s="329">
        <f t="shared" si="682"/>
        <v>0</v>
      </c>
      <c r="Y519" s="329">
        <f t="shared" si="683"/>
        <v>0</v>
      </c>
      <c r="Z519" s="329">
        <f t="shared" si="684"/>
        <v>0</v>
      </c>
      <c r="AA519" s="329">
        <f t="shared" si="685"/>
        <v>0</v>
      </c>
      <c r="AB519" s="170">
        <f t="shared" si="622"/>
        <v>0</v>
      </c>
      <c r="AC519" s="208">
        <f t="shared" si="624"/>
        <v>0</v>
      </c>
      <c r="AD519" s="328">
        <v>2.9</v>
      </c>
      <c r="AE519" s="328">
        <f t="shared" si="686"/>
        <v>0</v>
      </c>
      <c r="AF519" s="329">
        <f t="shared" si="687"/>
        <v>0</v>
      </c>
      <c r="AG519" s="329">
        <f t="shared" si="688"/>
        <v>0</v>
      </c>
      <c r="AH519" s="329">
        <f t="shared" si="689"/>
        <v>0</v>
      </c>
      <c r="AI519" s="329">
        <f t="shared" si="690"/>
        <v>0</v>
      </c>
      <c r="AJ519" s="329">
        <f t="shared" si="691"/>
        <v>0</v>
      </c>
      <c r="AK519" s="329">
        <f t="shared" si="692"/>
        <v>0</v>
      </c>
      <c r="AL519" s="170">
        <f t="shared" si="625"/>
        <v>0</v>
      </c>
      <c r="AM519" s="208">
        <f t="shared" si="626"/>
        <v>0</v>
      </c>
      <c r="AN519" s="328">
        <v>2.9</v>
      </c>
      <c r="AO519" s="328">
        <f t="shared" si="693"/>
        <v>0</v>
      </c>
      <c r="AP519" s="329">
        <f t="shared" si="694"/>
        <v>0</v>
      </c>
      <c r="AQ519" s="329">
        <f t="shared" si="695"/>
        <v>0</v>
      </c>
      <c r="AR519" s="329">
        <f t="shared" si="696"/>
        <v>0</v>
      </c>
      <c r="AS519" s="329">
        <f t="shared" si="697"/>
        <v>0</v>
      </c>
      <c r="AT519" s="329">
        <f t="shared" si="698"/>
        <v>0</v>
      </c>
      <c r="AU519" s="329">
        <f t="shared" si="699"/>
        <v>0</v>
      </c>
      <c r="AV519" s="170">
        <f t="shared" si="627"/>
        <v>0</v>
      </c>
      <c r="AW519" s="208">
        <f t="shared" si="628"/>
        <v>0</v>
      </c>
      <c r="AX519" s="328">
        <v>2.9</v>
      </c>
      <c r="AY519" s="328">
        <f t="shared" si="700"/>
        <v>0</v>
      </c>
      <c r="AZ519" s="329">
        <f t="shared" si="701"/>
        <v>0</v>
      </c>
      <c r="BA519" s="329">
        <f t="shared" si="702"/>
        <v>0</v>
      </c>
      <c r="BB519" s="329">
        <f t="shared" si="703"/>
        <v>0</v>
      </c>
      <c r="BC519" s="329">
        <f t="shared" si="704"/>
        <v>0</v>
      </c>
      <c r="BD519" s="329">
        <f t="shared" si="705"/>
        <v>0</v>
      </c>
      <c r="BE519" s="329">
        <f t="shared" si="706"/>
        <v>0</v>
      </c>
      <c r="BF519" s="170">
        <f t="shared" si="629"/>
        <v>0</v>
      </c>
      <c r="BG519" s="208">
        <f t="shared" si="630"/>
        <v>0</v>
      </c>
      <c r="BH519" s="328">
        <v>2.9</v>
      </c>
      <c r="BI519" s="328">
        <f t="shared" si="631"/>
        <v>0</v>
      </c>
      <c r="BJ519" s="329">
        <f t="shared" si="632"/>
        <v>0</v>
      </c>
      <c r="BK519" s="329">
        <f t="shared" si="633"/>
        <v>0</v>
      </c>
      <c r="BL519" s="329">
        <f t="shared" si="634"/>
        <v>0</v>
      </c>
      <c r="BM519" s="329">
        <f t="shared" si="635"/>
        <v>0</v>
      </c>
      <c r="BN519" s="329">
        <f t="shared" si="636"/>
        <v>0</v>
      </c>
      <c r="BO519" s="329">
        <f t="shared" si="637"/>
        <v>0</v>
      </c>
      <c r="BP519" s="170">
        <f t="shared" si="638"/>
        <v>0</v>
      </c>
      <c r="BQ519" s="208">
        <f t="shared" si="639"/>
        <v>0</v>
      </c>
      <c r="BR519" s="328">
        <v>2.9</v>
      </c>
      <c r="BS519" s="328">
        <f t="shared" si="707"/>
        <v>0</v>
      </c>
      <c r="BT519" s="329">
        <f t="shared" si="708"/>
        <v>0</v>
      </c>
      <c r="BU519" s="329">
        <f t="shared" si="709"/>
        <v>0</v>
      </c>
      <c r="BV519" s="329">
        <f t="shared" si="710"/>
        <v>0</v>
      </c>
      <c r="BW519" s="329">
        <f t="shared" si="711"/>
        <v>0</v>
      </c>
      <c r="BX519" s="329">
        <f t="shared" si="712"/>
        <v>0</v>
      </c>
      <c r="BY519" s="329">
        <f t="shared" si="713"/>
        <v>0</v>
      </c>
      <c r="BZ519" s="170">
        <f t="shared" si="640"/>
        <v>0</v>
      </c>
      <c r="CA519" s="208">
        <f t="shared" si="641"/>
        <v>0</v>
      </c>
      <c r="CB519" s="328">
        <v>2.9</v>
      </c>
      <c r="CC519" s="328">
        <f t="shared" si="714"/>
        <v>0</v>
      </c>
      <c r="CD519" s="329">
        <f t="shared" si="715"/>
        <v>0</v>
      </c>
      <c r="CE519" s="329">
        <f t="shared" si="716"/>
        <v>0</v>
      </c>
      <c r="CF519" s="329">
        <f t="shared" si="717"/>
        <v>0</v>
      </c>
      <c r="CG519" s="329">
        <f t="shared" si="718"/>
        <v>0</v>
      </c>
      <c r="CH519" s="329">
        <f t="shared" si="719"/>
        <v>0</v>
      </c>
      <c r="CI519" s="329">
        <f t="shared" si="720"/>
        <v>0</v>
      </c>
      <c r="CJ519" s="170">
        <f t="shared" si="642"/>
        <v>0</v>
      </c>
      <c r="CK519" s="208">
        <f t="shared" si="643"/>
        <v>0</v>
      </c>
      <c r="CL519" s="328">
        <v>2.9</v>
      </c>
      <c r="CM519" s="328">
        <f t="shared" si="721"/>
        <v>0</v>
      </c>
      <c r="CN519" s="329">
        <f t="shared" si="722"/>
        <v>0</v>
      </c>
      <c r="CO519" s="329">
        <f t="shared" si="723"/>
        <v>0</v>
      </c>
      <c r="CP519" s="329">
        <f t="shared" si="724"/>
        <v>0</v>
      </c>
      <c r="CQ519" s="329">
        <f t="shared" si="725"/>
        <v>0</v>
      </c>
      <c r="CR519" s="329">
        <f t="shared" si="726"/>
        <v>0</v>
      </c>
      <c r="CS519" s="329">
        <f t="shared" si="727"/>
        <v>0</v>
      </c>
      <c r="CT519" s="170">
        <f t="shared" si="644"/>
        <v>0</v>
      </c>
      <c r="CU519" s="208">
        <f t="shared" si="645"/>
        <v>0</v>
      </c>
      <c r="CV519" s="328">
        <v>2.9</v>
      </c>
      <c r="CW519" s="328">
        <f t="shared" si="728"/>
        <v>0</v>
      </c>
      <c r="CX519" s="329">
        <f t="shared" si="729"/>
        <v>0</v>
      </c>
      <c r="CY519" s="329">
        <f t="shared" si="730"/>
        <v>0</v>
      </c>
      <c r="CZ519" s="329">
        <f t="shared" si="731"/>
        <v>0</v>
      </c>
      <c r="DA519" s="329">
        <f t="shared" si="732"/>
        <v>0</v>
      </c>
      <c r="DB519" s="329">
        <f t="shared" si="733"/>
        <v>0</v>
      </c>
      <c r="DC519" s="329">
        <f t="shared" si="734"/>
        <v>0</v>
      </c>
      <c r="DD519" s="170">
        <f t="shared" si="646"/>
        <v>0</v>
      </c>
      <c r="DE519" s="208">
        <f t="shared" si="647"/>
        <v>0</v>
      </c>
      <c r="DF519" s="328">
        <v>2.9</v>
      </c>
      <c r="DG519" s="328">
        <f t="shared" si="735"/>
        <v>0</v>
      </c>
      <c r="DH519" s="329">
        <f t="shared" si="736"/>
        <v>0</v>
      </c>
      <c r="DI519" s="329">
        <f t="shared" si="737"/>
        <v>0</v>
      </c>
      <c r="DJ519" s="329">
        <f t="shared" si="738"/>
        <v>0</v>
      </c>
      <c r="DK519" s="329">
        <f t="shared" si="739"/>
        <v>0</v>
      </c>
      <c r="DL519" s="329">
        <f t="shared" si="740"/>
        <v>0</v>
      </c>
      <c r="DM519" s="329">
        <f t="shared" si="741"/>
        <v>0</v>
      </c>
      <c r="DN519" s="170">
        <f t="shared" si="648"/>
        <v>0</v>
      </c>
      <c r="DO519" s="208">
        <f t="shared" si="649"/>
        <v>0</v>
      </c>
      <c r="DP519" s="328">
        <v>2.9</v>
      </c>
      <c r="DQ519" s="328">
        <f t="shared" si="742"/>
        <v>0</v>
      </c>
      <c r="DR519" s="329">
        <f t="shared" si="743"/>
        <v>0</v>
      </c>
      <c r="DS519" s="329">
        <f t="shared" si="744"/>
        <v>0</v>
      </c>
      <c r="DT519" s="329">
        <f t="shared" si="745"/>
        <v>0</v>
      </c>
      <c r="DU519" s="329">
        <f t="shared" si="746"/>
        <v>0</v>
      </c>
      <c r="DV519" s="329">
        <f t="shared" si="747"/>
        <v>0</v>
      </c>
      <c r="DW519" s="329">
        <f t="shared" si="748"/>
        <v>0</v>
      </c>
      <c r="DX519" s="170">
        <f t="shared" si="650"/>
        <v>0</v>
      </c>
      <c r="DY519" s="208">
        <f t="shared" si="651"/>
        <v>0</v>
      </c>
      <c r="DZ519" s="328">
        <v>2.9</v>
      </c>
      <c r="EA519" s="328">
        <f t="shared" si="749"/>
        <v>0</v>
      </c>
      <c r="EB519" s="329">
        <f t="shared" si="750"/>
        <v>0</v>
      </c>
      <c r="EC519" s="329">
        <f t="shared" si="751"/>
        <v>0</v>
      </c>
      <c r="ED519" s="329">
        <f t="shared" si="752"/>
        <v>0</v>
      </c>
      <c r="EE519" s="329">
        <f t="shared" si="753"/>
        <v>0</v>
      </c>
      <c r="EF519" s="329">
        <f t="shared" si="754"/>
        <v>0</v>
      </c>
      <c r="EG519" s="329">
        <f t="shared" si="755"/>
        <v>0</v>
      </c>
      <c r="EH519" s="170">
        <f t="shared" si="652"/>
        <v>0</v>
      </c>
      <c r="EI519" s="208">
        <f t="shared" si="653"/>
        <v>0</v>
      </c>
      <c r="EJ519" s="328">
        <v>2.9</v>
      </c>
      <c r="EK519" s="328">
        <f t="shared" si="756"/>
        <v>0</v>
      </c>
      <c r="EL519" s="329">
        <f t="shared" si="757"/>
        <v>0</v>
      </c>
      <c r="EM519" s="329">
        <f t="shared" si="758"/>
        <v>0</v>
      </c>
      <c r="EN519" s="329">
        <f t="shared" si="759"/>
        <v>0</v>
      </c>
      <c r="EO519" s="329">
        <f t="shared" si="760"/>
        <v>0</v>
      </c>
      <c r="EP519" s="329">
        <f t="shared" si="761"/>
        <v>0</v>
      </c>
      <c r="EQ519" s="329">
        <f t="shared" si="762"/>
        <v>0</v>
      </c>
      <c r="ER519" s="170">
        <f t="shared" si="654"/>
        <v>0</v>
      </c>
      <c r="ES519" s="208">
        <f t="shared" si="655"/>
        <v>0</v>
      </c>
      <c r="ET519" s="328">
        <v>2.9</v>
      </c>
      <c r="EU519" s="328">
        <f t="shared" si="763"/>
        <v>0</v>
      </c>
      <c r="EV519" s="329">
        <f t="shared" si="764"/>
        <v>0</v>
      </c>
      <c r="EW519" s="329">
        <f t="shared" si="765"/>
        <v>0</v>
      </c>
      <c r="EX519" s="329">
        <f t="shared" si="766"/>
        <v>0</v>
      </c>
      <c r="EY519" s="329">
        <f t="shared" si="767"/>
        <v>0</v>
      </c>
      <c r="EZ519" s="329">
        <f t="shared" si="768"/>
        <v>0</v>
      </c>
      <c r="FA519" s="329">
        <f t="shared" si="769"/>
        <v>0</v>
      </c>
      <c r="FB519" s="170">
        <f t="shared" si="656"/>
        <v>0</v>
      </c>
      <c r="FC519" s="208">
        <f t="shared" si="657"/>
        <v>0</v>
      </c>
      <c r="FD519" s="328">
        <v>2.9</v>
      </c>
      <c r="FE519" s="328">
        <f t="shared" si="770"/>
        <v>0</v>
      </c>
      <c r="FF519" s="329">
        <f t="shared" si="771"/>
        <v>0</v>
      </c>
      <c r="FG519" s="329">
        <f t="shared" si="772"/>
        <v>0</v>
      </c>
      <c r="FH519" s="329">
        <f t="shared" si="773"/>
        <v>0</v>
      </c>
      <c r="FI519" s="329">
        <f t="shared" si="774"/>
        <v>0</v>
      </c>
      <c r="FJ519" s="329">
        <f t="shared" si="775"/>
        <v>0</v>
      </c>
      <c r="FK519" s="329">
        <f t="shared" si="776"/>
        <v>0</v>
      </c>
      <c r="FL519" s="170">
        <f t="shared" si="658"/>
        <v>0</v>
      </c>
      <c r="FM519" s="208">
        <f t="shared" si="659"/>
        <v>0</v>
      </c>
      <c r="FN519" s="328">
        <v>2.9</v>
      </c>
      <c r="FO519" s="328">
        <f t="shared" si="804"/>
        <v>0</v>
      </c>
      <c r="FP519" s="329">
        <f t="shared" si="805"/>
        <v>0</v>
      </c>
      <c r="FQ519" s="329">
        <f t="shared" si="806"/>
        <v>0</v>
      </c>
      <c r="FR519" s="329">
        <f t="shared" si="807"/>
        <v>0</v>
      </c>
      <c r="FS519" s="329">
        <f t="shared" si="808"/>
        <v>0</v>
      </c>
      <c r="FT519" s="329">
        <f t="shared" si="809"/>
        <v>0</v>
      </c>
      <c r="FU519" s="329">
        <f t="shared" si="810"/>
        <v>0</v>
      </c>
      <c r="FV519" s="170">
        <f t="shared" si="660"/>
        <v>0</v>
      </c>
      <c r="FW519" s="208">
        <f t="shared" si="661"/>
        <v>0</v>
      </c>
      <c r="FX519" s="328">
        <v>2.9</v>
      </c>
      <c r="FY519" s="328">
        <f t="shared" si="811"/>
        <v>0</v>
      </c>
      <c r="FZ519" s="329">
        <f t="shared" si="812"/>
        <v>0</v>
      </c>
      <c r="GA519" s="329">
        <f t="shared" si="813"/>
        <v>0</v>
      </c>
      <c r="GB519" s="329">
        <f t="shared" si="814"/>
        <v>0</v>
      </c>
      <c r="GC519" s="329">
        <f t="shared" si="815"/>
        <v>0</v>
      </c>
      <c r="GD519" s="329">
        <f t="shared" si="816"/>
        <v>0</v>
      </c>
      <c r="GE519" s="329">
        <f t="shared" si="817"/>
        <v>0</v>
      </c>
      <c r="GF519" s="170">
        <f t="shared" si="662"/>
        <v>0</v>
      </c>
      <c r="GG519" s="208">
        <f t="shared" si="663"/>
        <v>0</v>
      </c>
      <c r="GH519" s="328">
        <v>2.9</v>
      </c>
      <c r="GI519" s="328">
        <f t="shared" si="818"/>
        <v>0</v>
      </c>
      <c r="GJ519" s="329">
        <f t="shared" si="819"/>
        <v>0</v>
      </c>
      <c r="GK519" s="329">
        <f t="shared" si="820"/>
        <v>0</v>
      </c>
      <c r="GL519" s="329">
        <f t="shared" si="821"/>
        <v>0</v>
      </c>
      <c r="GM519" s="329">
        <f t="shared" si="822"/>
        <v>0</v>
      </c>
      <c r="GN519" s="329">
        <f t="shared" si="823"/>
        <v>0</v>
      </c>
      <c r="GO519" s="329">
        <f t="shared" si="824"/>
        <v>0</v>
      </c>
      <c r="GP519" s="170">
        <f t="shared" si="664"/>
        <v>0</v>
      </c>
      <c r="GQ519" s="208">
        <f t="shared" si="665"/>
        <v>0</v>
      </c>
      <c r="GR519" s="328">
        <v>2.9</v>
      </c>
      <c r="GS519" s="328">
        <f t="shared" si="825"/>
        <v>0</v>
      </c>
      <c r="GT519" s="329">
        <f t="shared" si="826"/>
        <v>0</v>
      </c>
      <c r="GU519" s="329">
        <f t="shared" si="827"/>
        <v>0</v>
      </c>
      <c r="GV519" s="329">
        <f t="shared" si="828"/>
        <v>0</v>
      </c>
      <c r="GW519" s="329">
        <f t="shared" si="829"/>
        <v>0</v>
      </c>
      <c r="GX519" s="329">
        <f t="shared" si="830"/>
        <v>0</v>
      </c>
      <c r="GY519" s="329">
        <f t="shared" si="831"/>
        <v>0</v>
      </c>
      <c r="GZ519" s="170">
        <f t="shared" si="666"/>
        <v>0</v>
      </c>
      <c r="HA519" s="208">
        <f t="shared" si="667"/>
        <v>0</v>
      </c>
      <c r="HB519" s="328">
        <v>2.9</v>
      </c>
      <c r="HC519" s="328">
        <f t="shared" si="668"/>
        <v>0</v>
      </c>
      <c r="HD519" s="329">
        <f t="shared" si="777"/>
        <v>0</v>
      </c>
      <c r="HE519" s="329">
        <f t="shared" si="778"/>
        <v>0</v>
      </c>
      <c r="HF519" s="329">
        <f t="shared" si="779"/>
        <v>0</v>
      </c>
      <c r="HG519" s="329">
        <f t="shared" si="780"/>
        <v>0</v>
      </c>
      <c r="HH519" s="329">
        <f t="shared" si="781"/>
        <v>0</v>
      </c>
      <c r="HI519" s="329">
        <f t="shared" si="782"/>
        <v>0</v>
      </c>
      <c r="HJ519" s="170">
        <f t="shared" si="669"/>
        <v>0</v>
      </c>
      <c r="HK519" s="208">
        <f t="shared" si="670"/>
        <v>0</v>
      </c>
      <c r="HL519" s="328">
        <v>2.9</v>
      </c>
      <c r="HM519" s="328">
        <f t="shared" si="671"/>
        <v>0</v>
      </c>
      <c r="HN519" s="329">
        <f t="shared" si="783"/>
        <v>0</v>
      </c>
      <c r="HO519" s="329">
        <f t="shared" si="784"/>
        <v>0</v>
      </c>
      <c r="HP519" s="329">
        <f t="shared" si="785"/>
        <v>0</v>
      </c>
      <c r="HQ519" s="329">
        <f t="shared" si="786"/>
        <v>0</v>
      </c>
      <c r="HR519" s="329">
        <f t="shared" si="787"/>
        <v>0</v>
      </c>
      <c r="HS519" s="329">
        <f t="shared" si="788"/>
        <v>0</v>
      </c>
      <c r="HT519" s="170">
        <f t="shared" si="672"/>
        <v>0</v>
      </c>
      <c r="HU519" s="208">
        <f t="shared" si="673"/>
        <v>0</v>
      </c>
      <c r="HV519" s="328">
        <v>2.9</v>
      </c>
      <c r="HW519" s="328">
        <f t="shared" si="789"/>
        <v>0</v>
      </c>
      <c r="HX519" s="329">
        <f t="shared" si="790"/>
        <v>0</v>
      </c>
      <c r="HY519" s="329">
        <f t="shared" si="791"/>
        <v>0</v>
      </c>
      <c r="HZ519" s="329">
        <f t="shared" si="792"/>
        <v>0</v>
      </c>
      <c r="IA519" s="329">
        <f t="shared" si="793"/>
        <v>0</v>
      </c>
      <c r="IB519" s="329">
        <f t="shared" si="794"/>
        <v>0</v>
      </c>
      <c r="IC519" s="329">
        <f t="shared" si="795"/>
        <v>0</v>
      </c>
      <c r="ID519" s="170">
        <f t="shared" si="674"/>
        <v>0</v>
      </c>
      <c r="IE519" s="208">
        <f t="shared" si="675"/>
        <v>0</v>
      </c>
      <c r="IF519" s="328">
        <v>2.9</v>
      </c>
      <c r="IG519" s="328">
        <f t="shared" si="796"/>
        <v>0</v>
      </c>
      <c r="IH519" s="329">
        <f t="shared" si="797"/>
        <v>0</v>
      </c>
      <c r="II519" s="329">
        <f t="shared" si="798"/>
        <v>0</v>
      </c>
      <c r="IJ519" s="329">
        <f t="shared" si="799"/>
        <v>0</v>
      </c>
      <c r="IK519" s="329">
        <f t="shared" si="800"/>
        <v>0</v>
      </c>
      <c r="IL519" s="329">
        <f t="shared" si="801"/>
        <v>0</v>
      </c>
      <c r="IM519" s="329">
        <f t="shared" si="802"/>
        <v>0</v>
      </c>
      <c r="IN519" s="170">
        <f t="shared" si="676"/>
        <v>0</v>
      </c>
    </row>
    <row r="520" spans="1:248">
      <c r="A520" s="330"/>
      <c r="B520" s="318"/>
      <c r="C520" s="318"/>
      <c r="D520" s="318"/>
      <c r="E520" s="318"/>
      <c r="F520" s="318"/>
      <c r="G520" s="318"/>
      <c r="H520" s="318"/>
      <c r="I520" s="318"/>
      <c r="K520" s="318"/>
      <c r="L520" s="318"/>
      <c r="M520" s="318"/>
      <c r="N520" s="318"/>
      <c r="O520" s="318"/>
      <c r="P520" s="318"/>
      <c r="Q520" s="318"/>
      <c r="R520" s="358"/>
      <c r="S520" s="208">
        <f t="shared" si="678"/>
        <v>0</v>
      </c>
      <c r="T520" s="328">
        <v>3</v>
      </c>
      <c r="U520" s="328">
        <f t="shared" si="679"/>
        <v>0</v>
      </c>
      <c r="V520" s="329">
        <f t="shared" si="680"/>
        <v>0</v>
      </c>
      <c r="W520" s="329">
        <f t="shared" si="681"/>
        <v>0</v>
      </c>
      <c r="X520" s="329">
        <f t="shared" si="682"/>
        <v>0</v>
      </c>
      <c r="Y520" s="329">
        <f t="shared" si="683"/>
        <v>0</v>
      </c>
      <c r="Z520" s="329">
        <f t="shared" si="684"/>
        <v>0</v>
      </c>
      <c r="AA520" s="329">
        <f t="shared" si="685"/>
        <v>0</v>
      </c>
      <c r="AB520" s="170">
        <f t="shared" si="622"/>
        <v>0</v>
      </c>
      <c r="AC520" s="208">
        <f t="shared" si="624"/>
        <v>0</v>
      </c>
      <c r="AD520" s="328">
        <v>3</v>
      </c>
      <c r="AE520" s="328">
        <f t="shared" si="686"/>
        <v>0</v>
      </c>
      <c r="AF520" s="329">
        <f t="shared" si="687"/>
        <v>0</v>
      </c>
      <c r="AG520" s="329">
        <f t="shared" si="688"/>
        <v>0</v>
      </c>
      <c r="AH520" s="329">
        <f t="shared" si="689"/>
        <v>0</v>
      </c>
      <c r="AI520" s="329">
        <f t="shared" si="690"/>
        <v>0</v>
      </c>
      <c r="AJ520" s="329">
        <f t="shared" si="691"/>
        <v>0</v>
      </c>
      <c r="AK520" s="329">
        <f t="shared" si="692"/>
        <v>0</v>
      </c>
      <c r="AL520" s="170">
        <f t="shared" si="625"/>
        <v>0</v>
      </c>
      <c r="AM520" s="208">
        <f t="shared" si="626"/>
        <v>0</v>
      </c>
      <c r="AN520" s="328">
        <v>3</v>
      </c>
      <c r="AO520" s="328">
        <f t="shared" si="693"/>
        <v>0</v>
      </c>
      <c r="AP520" s="329">
        <f t="shared" si="694"/>
        <v>0</v>
      </c>
      <c r="AQ520" s="329">
        <f t="shared" si="695"/>
        <v>0</v>
      </c>
      <c r="AR520" s="329">
        <f t="shared" si="696"/>
        <v>0</v>
      </c>
      <c r="AS520" s="329">
        <f t="shared" si="697"/>
        <v>0</v>
      </c>
      <c r="AT520" s="329">
        <f t="shared" si="698"/>
        <v>0</v>
      </c>
      <c r="AU520" s="329">
        <f t="shared" si="699"/>
        <v>0</v>
      </c>
      <c r="AV520" s="170">
        <f t="shared" si="627"/>
        <v>0</v>
      </c>
      <c r="AW520" s="208">
        <f t="shared" si="628"/>
        <v>0</v>
      </c>
      <c r="AX520" s="328">
        <v>3</v>
      </c>
      <c r="AY520" s="328">
        <f t="shared" si="700"/>
        <v>0</v>
      </c>
      <c r="AZ520" s="329">
        <f t="shared" si="701"/>
        <v>0</v>
      </c>
      <c r="BA520" s="329">
        <f t="shared" si="702"/>
        <v>0</v>
      </c>
      <c r="BB520" s="329">
        <f t="shared" si="703"/>
        <v>0</v>
      </c>
      <c r="BC520" s="329">
        <f t="shared" si="704"/>
        <v>0</v>
      </c>
      <c r="BD520" s="329">
        <f t="shared" si="705"/>
        <v>0</v>
      </c>
      <c r="BE520" s="329">
        <f t="shared" si="706"/>
        <v>0</v>
      </c>
      <c r="BF520" s="170">
        <f t="shared" si="629"/>
        <v>0</v>
      </c>
      <c r="BG520" s="208">
        <f t="shared" si="630"/>
        <v>0</v>
      </c>
      <c r="BH520" s="328">
        <v>3</v>
      </c>
      <c r="BI520" s="328">
        <f t="shared" si="631"/>
        <v>0</v>
      </c>
      <c r="BJ520" s="329">
        <f t="shared" si="632"/>
        <v>0</v>
      </c>
      <c r="BK520" s="329">
        <f t="shared" si="633"/>
        <v>0</v>
      </c>
      <c r="BL520" s="329">
        <f t="shared" si="634"/>
        <v>0</v>
      </c>
      <c r="BM520" s="329">
        <f t="shared" si="635"/>
        <v>0</v>
      </c>
      <c r="BN520" s="329">
        <f t="shared" si="636"/>
        <v>0</v>
      </c>
      <c r="BO520" s="329">
        <f t="shared" si="637"/>
        <v>0</v>
      </c>
      <c r="BP520" s="170">
        <f t="shared" si="638"/>
        <v>0</v>
      </c>
      <c r="BQ520" s="208">
        <f t="shared" si="639"/>
        <v>0</v>
      </c>
      <c r="BR520" s="328">
        <v>3</v>
      </c>
      <c r="BS520" s="328">
        <f t="shared" si="707"/>
        <v>0</v>
      </c>
      <c r="BT520" s="329">
        <f t="shared" si="708"/>
        <v>0</v>
      </c>
      <c r="BU520" s="329">
        <f t="shared" si="709"/>
        <v>0</v>
      </c>
      <c r="BV520" s="329">
        <f t="shared" si="710"/>
        <v>0</v>
      </c>
      <c r="BW520" s="329">
        <f t="shared" si="711"/>
        <v>0</v>
      </c>
      <c r="BX520" s="329">
        <f t="shared" si="712"/>
        <v>0</v>
      </c>
      <c r="BY520" s="329">
        <f t="shared" si="713"/>
        <v>0</v>
      </c>
      <c r="BZ520" s="170">
        <f t="shared" si="640"/>
        <v>0</v>
      </c>
      <c r="CA520" s="208">
        <f t="shared" si="641"/>
        <v>0</v>
      </c>
      <c r="CB520" s="328">
        <v>3</v>
      </c>
      <c r="CC520" s="328">
        <f t="shared" si="714"/>
        <v>0</v>
      </c>
      <c r="CD520" s="329">
        <f t="shared" si="715"/>
        <v>0</v>
      </c>
      <c r="CE520" s="329">
        <f t="shared" si="716"/>
        <v>0</v>
      </c>
      <c r="CF520" s="329">
        <f t="shared" si="717"/>
        <v>0</v>
      </c>
      <c r="CG520" s="329">
        <f t="shared" si="718"/>
        <v>0</v>
      </c>
      <c r="CH520" s="329">
        <f t="shared" si="719"/>
        <v>0</v>
      </c>
      <c r="CI520" s="329">
        <f t="shared" si="720"/>
        <v>0</v>
      </c>
      <c r="CJ520" s="170">
        <f t="shared" si="642"/>
        <v>0</v>
      </c>
      <c r="CK520" s="208">
        <f t="shared" si="643"/>
        <v>0</v>
      </c>
      <c r="CL520" s="328">
        <v>3</v>
      </c>
      <c r="CM520" s="328">
        <f t="shared" si="721"/>
        <v>0</v>
      </c>
      <c r="CN520" s="329">
        <f t="shared" si="722"/>
        <v>0</v>
      </c>
      <c r="CO520" s="329">
        <f t="shared" si="723"/>
        <v>0</v>
      </c>
      <c r="CP520" s="329">
        <f t="shared" si="724"/>
        <v>0</v>
      </c>
      <c r="CQ520" s="329">
        <f t="shared" si="725"/>
        <v>0</v>
      </c>
      <c r="CR520" s="329">
        <f t="shared" si="726"/>
        <v>0</v>
      </c>
      <c r="CS520" s="329">
        <f t="shared" si="727"/>
        <v>0</v>
      </c>
      <c r="CT520" s="170">
        <f t="shared" si="644"/>
        <v>0</v>
      </c>
      <c r="CU520" s="208">
        <f t="shared" si="645"/>
        <v>0</v>
      </c>
      <c r="CV520" s="328">
        <v>3</v>
      </c>
      <c r="CW520" s="328">
        <f t="shared" si="728"/>
        <v>0</v>
      </c>
      <c r="CX520" s="329">
        <f t="shared" si="729"/>
        <v>0</v>
      </c>
      <c r="CY520" s="329">
        <f t="shared" si="730"/>
        <v>0</v>
      </c>
      <c r="CZ520" s="329">
        <f t="shared" si="731"/>
        <v>0</v>
      </c>
      <c r="DA520" s="329">
        <f t="shared" si="732"/>
        <v>0</v>
      </c>
      <c r="DB520" s="329">
        <f t="shared" si="733"/>
        <v>0</v>
      </c>
      <c r="DC520" s="329">
        <f t="shared" si="734"/>
        <v>0</v>
      </c>
      <c r="DD520" s="170">
        <f t="shared" si="646"/>
        <v>0</v>
      </c>
      <c r="DE520" s="208">
        <f t="shared" si="647"/>
        <v>0</v>
      </c>
      <c r="DF520" s="328">
        <v>3</v>
      </c>
      <c r="DG520" s="328">
        <f t="shared" si="735"/>
        <v>0</v>
      </c>
      <c r="DH520" s="329">
        <f t="shared" si="736"/>
        <v>0</v>
      </c>
      <c r="DI520" s="329">
        <f t="shared" si="737"/>
        <v>0</v>
      </c>
      <c r="DJ520" s="329">
        <f t="shared" si="738"/>
        <v>0</v>
      </c>
      <c r="DK520" s="329">
        <f t="shared" si="739"/>
        <v>0</v>
      </c>
      <c r="DL520" s="329">
        <f t="shared" si="740"/>
        <v>0</v>
      </c>
      <c r="DM520" s="329">
        <f t="shared" si="741"/>
        <v>0</v>
      </c>
      <c r="DN520" s="170">
        <f t="shared" si="648"/>
        <v>0</v>
      </c>
      <c r="DO520" s="208">
        <f t="shared" si="649"/>
        <v>0</v>
      </c>
      <c r="DP520" s="328">
        <v>3</v>
      </c>
      <c r="DQ520" s="328">
        <f t="shared" si="742"/>
        <v>0</v>
      </c>
      <c r="DR520" s="329">
        <f t="shared" si="743"/>
        <v>0</v>
      </c>
      <c r="DS520" s="329">
        <f t="shared" si="744"/>
        <v>0</v>
      </c>
      <c r="DT520" s="329">
        <f t="shared" si="745"/>
        <v>0</v>
      </c>
      <c r="DU520" s="329">
        <f t="shared" si="746"/>
        <v>0</v>
      </c>
      <c r="DV520" s="329">
        <f t="shared" si="747"/>
        <v>0</v>
      </c>
      <c r="DW520" s="329">
        <f t="shared" si="748"/>
        <v>0</v>
      </c>
      <c r="DX520" s="170">
        <f t="shared" si="650"/>
        <v>0</v>
      </c>
      <c r="DY520" s="208">
        <f t="shared" si="651"/>
        <v>0</v>
      </c>
      <c r="DZ520" s="328">
        <v>3</v>
      </c>
      <c r="EA520" s="328">
        <f t="shared" si="749"/>
        <v>0</v>
      </c>
      <c r="EB520" s="329">
        <f t="shared" si="750"/>
        <v>0</v>
      </c>
      <c r="EC520" s="329">
        <f t="shared" si="751"/>
        <v>0</v>
      </c>
      <c r="ED520" s="329">
        <f t="shared" si="752"/>
        <v>0</v>
      </c>
      <c r="EE520" s="329">
        <f t="shared" si="753"/>
        <v>0</v>
      </c>
      <c r="EF520" s="329">
        <f t="shared" si="754"/>
        <v>0</v>
      </c>
      <c r="EG520" s="329">
        <f t="shared" si="755"/>
        <v>0</v>
      </c>
      <c r="EH520" s="170">
        <f t="shared" si="652"/>
        <v>0</v>
      </c>
      <c r="EI520" s="208">
        <f t="shared" si="653"/>
        <v>0</v>
      </c>
      <c r="EJ520" s="328">
        <v>3</v>
      </c>
      <c r="EK520" s="328">
        <f t="shared" si="756"/>
        <v>0</v>
      </c>
      <c r="EL520" s="329">
        <f t="shared" si="757"/>
        <v>0</v>
      </c>
      <c r="EM520" s="329">
        <f t="shared" si="758"/>
        <v>0</v>
      </c>
      <c r="EN520" s="329">
        <f t="shared" si="759"/>
        <v>0</v>
      </c>
      <c r="EO520" s="329">
        <f t="shared" si="760"/>
        <v>0</v>
      </c>
      <c r="EP520" s="329">
        <f t="shared" si="761"/>
        <v>0</v>
      </c>
      <c r="EQ520" s="329">
        <f t="shared" si="762"/>
        <v>0</v>
      </c>
      <c r="ER520" s="170">
        <f t="shared" si="654"/>
        <v>0</v>
      </c>
      <c r="ES520" s="208">
        <f t="shared" si="655"/>
        <v>0</v>
      </c>
      <c r="ET520" s="328">
        <v>3</v>
      </c>
      <c r="EU520" s="328">
        <f t="shared" si="763"/>
        <v>0</v>
      </c>
      <c r="EV520" s="329">
        <f t="shared" si="764"/>
        <v>0</v>
      </c>
      <c r="EW520" s="329">
        <f t="shared" si="765"/>
        <v>0</v>
      </c>
      <c r="EX520" s="329">
        <f t="shared" si="766"/>
        <v>0</v>
      </c>
      <c r="EY520" s="329">
        <f t="shared" si="767"/>
        <v>0</v>
      </c>
      <c r="EZ520" s="329">
        <f t="shared" si="768"/>
        <v>0</v>
      </c>
      <c r="FA520" s="329">
        <f t="shared" si="769"/>
        <v>0</v>
      </c>
      <c r="FB520" s="170">
        <f t="shared" si="656"/>
        <v>0</v>
      </c>
      <c r="FC520" s="208">
        <f t="shared" si="657"/>
        <v>0</v>
      </c>
      <c r="FD520" s="328">
        <v>3</v>
      </c>
      <c r="FE520" s="328">
        <f t="shared" si="770"/>
        <v>0</v>
      </c>
      <c r="FF520" s="329">
        <f t="shared" si="771"/>
        <v>0</v>
      </c>
      <c r="FG520" s="329">
        <f t="shared" si="772"/>
        <v>0</v>
      </c>
      <c r="FH520" s="329">
        <f t="shared" si="773"/>
        <v>0</v>
      </c>
      <c r="FI520" s="329">
        <f t="shared" si="774"/>
        <v>0</v>
      </c>
      <c r="FJ520" s="329">
        <f t="shared" si="775"/>
        <v>0</v>
      </c>
      <c r="FK520" s="329">
        <f t="shared" si="776"/>
        <v>0</v>
      </c>
      <c r="FL520" s="170">
        <f t="shared" si="658"/>
        <v>0</v>
      </c>
      <c r="FM520" s="208">
        <f t="shared" si="659"/>
        <v>0</v>
      </c>
      <c r="FN520" s="328">
        <v>3</v>
      </c>
      <c r="FO520" s="328">
        <f t="shared" si="804"/>
        <v>0</v>
      </c>
      <c r="FP520" s="329">
        <f t="shared" si="805"/>
        <v>0</v>
      </c>
      <c r="FQ520" s="329">
        <f t="shared" si="806"/>
        <v>0</v>
      </c>
      <c r="FR520" s="329">
        <f t="shared" si="807"/>
        <v>0</v>
      </c>
      <c r="FS520" s="329">
        <f t="shared" si="808"/>
        <v>0</v>
      </c>
      <c r="FT520" s="329">
        <f t="shared" si="809"/>
        <v>0</v>
      </c>
      <c r="FU520" s="329">
        <f t="shared" si="810"/>
        <v>0</v>
      </c>
      <c r="FV520" s="170">
        <f t="shared" si="660"/>
        <v>0</v>
      </c>
      <c r="FW520" s="208">
        <f t="shared" si="661"/>
        <v>0</v>
      </c>
      <c r="FX520" s="328">
        <v>3</v>
      </c>
      <c r="FY520" s="328">
        <f t="shared" si="811"/>
        <v>0</v>
      </c>
      <c r="FZ520" s="329">
        <f t="shared" si="812"/>
        <v>0</v>
      </c>
      <c r="GA520" s="329">
        <f t="shared" si="813"/>
        <v>0</v>
      </c>
      <c r="GB520" s="329">
        <f t="shared" si="814"/>
        <v>0</v>
      </c>
      <c r="GC520" s="329">
        <f t="shared" si="815"/>
        <v>0</v>
      </c>
      <c r="GD520" s="329">
        <f t="shared" si="816"/>
        <v>0</v>
      </c>
      <c r="GE520" s="329">
        <f t="shared" si="817"/>
        <v>0</v>
      </c>
      <c r="GF520" s="170">
        <f t="shared" si="662"/>
        <v>0</v>
      </c>
      <c r="GG520" s="208">
        <f t="shared" si="663"/>
        <v>0</v>
      </c>
      <c r="GH520" s="328">
        <v>3</v>
      </c>
      <c r="GI520" s="328">
        <f t="shared" si="818"/>
        <v>0</v>
      </c>
      <c r="GJ520" s="329">
        <f t="shared" si="819"/>
        <v>0</v>
      </c>
      <c r="GK520" s="329">
        <f t="shared" si="820"/>
        <v>0</v>
      </c>
      <c r="GL520" s="329">
        <f t="shared" si="821"/>
        <v>0</v>
      </c>
      <c r="GM520" s="329">
        <f t="shared" si="822"/>
        <v>0</v>
      </c>
      <c r="GN520" s="329">
        <f t="shared" si="823"/>
        <v>0</v>
      </c>
      <c r="GO520" s="329">
        <f t="shared" si="824"/>
        <v>0</v>
      </c>
      <c r="GP520" s="170">
        <f t="shared" si="664"/>
        <v>0</v>
      </c>
      <c r="GQ520" s="208">
        <f t="shared" si="665"/>
        <v>0</v>
      </c>
      <c r="GR520" s="328">
        <v>3</v>
      </c>
      <c r="GS520" s="328">
        <f t="shared" si="825"/>
        <v>0</v>
      </c>
      <c r="GT520" s="329">
        <f t="shared" si="826"/>
        <v>0</v>
      </c>
      <c r="GU520" s="329">
        <f t="shared" si="827"/>
        <v>0</v>
      </c>
      <c r="GV520" s="329">
        <f t="shared" si="828"/>
        <v>0</v>
      </c>
      <c r="GW520" s="329">
        <f t="shared" si="829"/>
        <v>0</v>
      </c>
      <c r="GX520" s="329">
        <f t="shared" si="830"/>
        <v>0</v>
      </c>
      <c r="GY520" s="329">
        <f t="shared" si="831"/>
        <v>0</v>
      </c>
      <c r="GZ520" s="170">
        <f t="shared" si="666"/>
        <v>0</v>
      </c>
      <c r="HA520" s="208">
        <f t="shared" si="667"/>
        <v>0</v>
      </c>
      <c r="HB520" s="328">
        <v>3</v>
      </c>
      <c r="HC520" s="328">
        <f t="shared" si="668"/>
        <v>0</v>
      </c>
      <c r="HD520" s="329">
        <f t="shared" si="777"/>
        <v>0</v>
      </c>
      <c r="HE520" s="329">
        <f t="shared" si="778"/>
        <v>0</v>
      </c>
      <c r="HF520" s="329">
        <f t="shared" si="779"/>
        <v>0</v>
      </c>
      <c r="HG520" s="329">
        <f t="shared" si="780"/>
        <v>0</v>
      </c>
      <c r="HH520" s="329">
        <f t="shared" si="781"/>
        <v>0</v>
      </c>
      <c r="HI520" s="329">
        <f t="shared" si="782"/>
        <v>0</v>
      </c>
      <c r="HJ520" s="170">
        <f t="shared" si="669"/>
        <v>0</v>
      </c>
      <c r="HK520" s="208">
        <f t="shared" si="670"/>
        <v>0</v>
      </c>
      <c r="HL520" s="328">
        <v>3</v>
      </c>
      <c r="HM520" s="328">
        <f t="shared" si="671"/>
        <v>0</v>
      </c>
      <c r="HN520" s="329">
        <f t="shared" si="783"/>
        <v>0</v>
      </c>
      <c r="HO520" s="329">
        <f t="shared" si="784"/>
        <v>0</v>
      </c>
      <c r="HP520" s="329">
        <f t="shared" si="785"/>
        <v>0</v>
      </c>
      <c r="HQ520" s="329">
        <f t="shared" si="786"/>
        <v>0</v>
      </c>
      <c r="HR520" s="329">
        <f t="shared" si="787"/>
        <v>0</v>
      </c>
      <c r="HS520" s="329">
        <f t="shared" si="788"/>
        <v>0</v>
      </c>
      <c r="HT520" s="170">
        <f t="shared" si="672"/>
        <v>0</v>
      </c>
      <c r="HU520" s="208">
        <f t="shared" si="673"/>
        <v>0</v>
      </c>
      <c r="HV520" s="328">
        <v>3</v>
      </c>
      <c r="HW520" s="328">
        <f t="shared" si="789"/>
        <v>0</v>
      </c>
      <c r="HX520" s="329">
        <f t="shared" si="790"/>
        <v>0</v>
      </c>
      <c r="HY520" s="329">
        <f t="shared" si="791"/>
        <v>0</v>
      </c>
      <c r="HZ520" s="329">
        <f t="shared" si="792"/>
        <v>0</v>
      </c>
      <c r="IA520" s="329">
        <f t="shared" si="793"/>
        <v>0</v>
      </c>
      <c r="IB520" s="329">
        <f t="shared" si="794"/>
        <v>0</v>
      </c>
      <c r="IC520" s="329">
        <f t="shared" si="795"/>
        <v>0</v>
      </c>
      <c r="ID520" s="170">
        <f t="shared" si="674"/>
        <v>0</v>
      </c>
      <c r="IE520" s="208">
        <f t="shared" si="675"/>
        <v>0</v>
      </c>
      <c r="IF520" s="328">
        <v>3</v>
      </c>
      <c r="IG520" s="328">
        <f t="shared" si="796"/>
        <v>0</v>
      </c>
      <c r="IH520" s="329">
        <f t="shared" si="797"/>
        <v>0</v>
      </c>
      <c r="II520" s="329">
        <f t="shared" si="798"/>
        <v>0</v>
      </c>
      <c r="IJ520" s="329">
        <f t="shared" si="799"/>
        <v>0</v>
      </c>
      <c r="IK520" s="329">
        <f t="shared" si="800"/>
        <v>0</v>
      </c>
      <c r="IL520" s="329">
        <f t="shared" si="801"/>
        <v>0</v>
      </c>
      <c r="IM520" s="329">
        <f t="shared" si="802"/>
        <v>0</v>
      </c>
      <c r="IN520" s="170">
        <f t="shared" si="676"/>
        <v>0</v>
      </c>
    </row>
    <row r="521" spans="1:248">
      <c r="A521" s="330"/>
      <c r="B521" s="318"/>
      <c r="C521" s="318"/>
      <c r="D521" s="318"/>
      <c r="E521" s="318"/>
      <c r="F521" s="318"/>
      <c r="G521" s="318"/>
      <c r="H521" s="318"/>
      <c r="I521" s="318"/>
      <c r="K521" s="318"/>
      <c r="L521" s="318"/>
      <c r="M521" s="318"/>
      <c r="N521" s="318"/>
      <c r="O521" s="318"/>
      <c r="P521" s="318"/>
      <c r="Q521" s="318"/>
      <c r="R521" s="358"/>
      <c r="S521" s="208">
        <f t="shared" si="678"/>
        <v>0</v>
      </c>
      <c r="T521" s="328">
        <v>3.1</v>
      </c>
      <c r="U521" s="328">
        <f t="shared" si="679"/>
        <v>0</v>
      </c>
      <c r="V521" s="329">
        <f t="shared" si="680"/>
        <v>0</v>
      </c>
      <c r="W521" s="329">
        <f t="shared" si="681"/>
        <v>0</v>
      </c>
      <c r="X521" s="329">
        <f t="shared" si="682"/>
        <v>0</v>
      </c>
      <c r="Y521" s="329">
        <f t="shared" si="683"/>
        <v>0</v>
      </c>
      <c r="Z521" s="329">
        <f t="shared" si="684"/>
        <v>0</v>
      </c>
      <c r="AA521" s="329">
        <f t="shared" si="685"/>
        <v>0</v>
      </c>
      <c r="AB521" s="170">
        <f t="shared" si="622"/>
        <v>0</v>
      </c>
      <c r="AC521" s="208">
        <f t="shared" si="624"/>
        <v>0</v>
      </c>
      <c r="AD521" s="328">
        <v>3.1</v>
      </c>
      <c r="AE521" s="328">
        <f t="shared" si="686"/>
        <v>0</v>
      </c>
      <c r="AF521" s="329">
        <f t="shared" si="687"/>
        <v>0</v>
      </c>
      <c r="AG521" s="329">
        <f t="shared" si="688"/>
        <v>0</v>
      </c>
      <c r="AH521" s="329">
        <f t="shared" si="689"/>
        <v>0</v>
      </c>
      <c r="AI521" s="329">
        <f t="shared" si="690"/>
        <v>0</v>
      </c>
      <c r="AJ521" s="329">
        <f t="shared" si="691"/>
        <v>0</v>
      </c>
      <c r="AK521" s="329">
        <f t="shared" si="692"/>
        <v>0</v>
      </c>
      <c r="AL521" s="170">
        <f t="shared" si="625"/>
        <v>0</v>
      </c>
      <c r="AM521" s="208">
        <f t="shared" si="626"/>
        <v>0</v>
      </c>
      <c r="AN521" s="328">
        <v>3.1</v>
      </c>
      <c r="AO521" s="328">
        <f t="shared" si="693"/>
        <v>0</v>
      </c>
      <c r="AP521" s="329">
        <f t="shared" si="694"/>
        <v>0</v>
      </c>
      <c r="AQ521" s="329">
        <f t="shared" si="695"/>
        <v>0</v>
      </c>
      <c r="AR521" s="329">
        <f t="shared" si="696"/>
        <v>0</v>
      </c>
      <c r="AS521" s="329">
        <f t="shared" si="697"/>
        <v>0</v>
      </c>
      <c r="AT521" s="329">
        <f t="shared" si="698"/>
        <v>0</v>
      </c>
      <c r="AU521" s="329">
        <f t="shared" si="699"/>
        <v>0</v>
      </c>
      <c r="AV521" s="170">
        <f t="shared" si="627"/>
        <v>0</v>
      </c>
      <c r="AW521" s="208">
        <f t="shared" si="628"/>
        <v>0</v>
      </c>
      <c r="AX521" s="328">
        <v>3.1</v>
      </c>
      <c r="AY521" s="328">
        <f t="shared" si="700"/>
        <v>0</v>
      </c>
      <c r="AZ521" s="329">
        <f t="shared" si="701"/>
        <v>0</v>
      </c>
      <c r="BA521" s="329">
        <f t="shared" si="702"/>
        <v>0</v>
      </c>
      <c r="BB521" s="329">
        <f t="shared" si="703"/>
        <v>0</v>
      </c>
      <c r="BC521" s="329">
        <f t="shared" si="704"/>
        <v>0</v>
      </c>
      <c r="BD521" s="329">
        <f t="shared" si="705"/>
        <v>0</v>
      </c>
      <c r="BE521" s="329">
        <f t="shared" si="706"/>
        <v>0</v>
      </c>
      <c r="BF521" s="170">
        <f t="shared" si="629"/>
        <v>0</v>
      </c>
      <c r="BG521" s="208">
        <f t="shared" si="630"/>
        <v>0</v>
      </c>
      <c r="BH521" s="328">
        <v>3.1</v>
      </c>
      <c r="BI521" s="328">
        <f t="shared" si="631"/>
        <v>0</v>
      </c>
      <c r="BJ521" s="329">
        <f t="shared" si="632"/>
        <v>0</v>
      </c>
      <c r="BK521" s="329">
        <f t="shared" si="633"/>
        <v>0</v>
      </c>
      <c r="BL521" s="329">
        <f t="shared" si="634"/>
        <v>0</v>
      </c>
      <c r="BM521" s="329">
        <f t="shared" si="635"/>
        <v>0</v>
      </c>
      <c r="BN521" s="329">
        <f t="shared" si="636"/>
        <v>0</v>
      </c>
      <c r="BO521" s="329">
        <f t="shared" si="637"/>
        <v>0</v>
      </c>
      <c r="BP521" s="170">
        <f t="shared" si="638"/>
        <v>0</v>
      </c>
      <c r="BQ521" s="208">
        <f t="shared" si="639"/>
        <v>0</v>
      </c>
      <c r="BR521" s="328">
        <v>3.1</v>
      </c>
      <c r="BS521" s="328">
        <f t="shared" si="707"/>
        <v>0</v>
      </c>
      <c r="BT521" s="329">
        <f t="shared" si="708"/>
        <v>0</v>
      </c>
      <c r="BU521" s="329">
        <f t="shared" si="709"/>
        <v>0</v>
      </c>
      <c r="BV521" s="329">
        <f t="shared" si="710"/>
        <v>0</v>
      </c>
      <c r="BW521" s="329">
        <f t="shared" si="711"/>
        <v>0</v>
      </c>
      <c r="BX521" s="329">
        <f t="shared" si="712"/>
        <v>0</v>
      </c>
      <c r="BY521" s="329">
        <f t="shared" si="713"/>
        <v>0</v>
      </c>
      <c r="BZ521" s="170">
        <f t="shared" si="640"/>
        <v>0</v>
      </c>
      <c r="CA521" s="208">
        <f t="shared" si="641"/>
        <v>0</v>
      </c>
      <c r="CB521" s="328">
        <v>3.1</v>
      </c>
      <c r="CC521" s="328">
        <f t="shared" si="714"/>
        <v>0</v>
      </c>
      <c r="CD521" s="329">
        <f t="shared" si="715"/>
        <v>0</v>
      </c>
      <c r="CE521" s="329">
        <f t="shared" si="716"/>
        <v>0</v>
      </c>
      <c r="CF521" s="329">
        <f t="shared" si="717"/>
        <v>0</v>
      </c>
      <c r="CG521" s="329">
        <f t="shared" si="718"/>
        <v>0</v>
      </c>
      <c r="CH521" s="329">
        <f t="shared" si="719"/>
        <v>0</v>
      </c>
      <c r="CI521" s="329">
        <f t="shared" si="720"/>
        <v>0</v>
      </c>
      <c r="CJ521" s="170">
        <f t="shared" si="642"/>
        <v>0</v>
      </c>
      <c r="CK521" s="208">
        <f t="shared" si="643"/>
        <v>0</v>
      </c>
      <c r="CL521" s="328">
        <v>3.1</v>
      </c>
      <c r="CM521" s="328">
        <f t="shared" si="721"/>
        <v>0</v>
      </c>
      <c r="CN521" s="329">
        <f t="shared" si="722"/>
        <v>0</v>
      </c>
      <c r="CO521" s="329">
        <f t="shared" si="723"/>
        <v>0</v>
      </c>
      <c r="CP521" s="329">
        <f t="shared" si="724"/>
        <v>0</v>
      </c>
      <c r="CQ521" s="329">
        <f t="shared" si="725"/>
        <v>0</v>
      </c>
      <c r="CR521" s="329">
        <f t="shared" si="726"/>
        <v>0</v>
      </c>
      <c r="CS521" s="329">
        <f t="shared" si="727"/>
        <v>0</v>
      </c>
      <c r="CT521" s="170">
        <f t="shared" si="644"/>
        <v>0</v>
      </c>
      <c r="CU521" s="208">
        <f t="shared" si="645"/>
        <v>0</v>
      </c>
      <c r="CV521" s="328">
        <v>3.1</v>
      </c>
      <c r="CW521" s="328">
        <f t="shared" si="728"/>
        <v>0</v>
      </c>
      <c r="CX521" s="329">
        <f t="shared" si="729"/>
        <v>0</v>
      </c>
      <c r="CY521" s="329">
        <f t="shared" si="730"/>
        <v>0</v>
      </c>
      <c r="CZ521" s="329">
        <f t="shared" si="731"/>
        <v>0</v>
      </c>
      <c r="DA521" s="329">
        <f t="shared" si="732"/>
        <v>0</v>
      </c>
      <c r="DB521" s="329">
        <f t="shared" si="733"/>
        <v>0</v>
      </c>
      <c r="DC521" s="329">
        <f t="shared" si="734"/>
        <v>0</v>
      </c>
      <c r="DD521" s="170">
        <f t="shared" si="646"/>
        <v>0</v>
      </c>
      <c r="DE521" s="208">
        <f t="shared" si="647"/>
        <v>0</v>
      </c>
      <c r="DF521" s="328">
        <v>3.1</v>
      </c>
      <c r="DG521" s="328">
        <f t="shared" si="735"/>
        <v>0</v>
      </c>
      <c r="DH521" s="329">
        <f t="shared" si="736"/>
        <v>0</v>
      </c>
      <c r="DI521" s="329">
        <f t="shared" si="737"/>
        <v>0</v>
      </c>
      <c r="DJ521" s="329">
        <f t="shared" si="738"/>
        <v>0</v>
      </c>
      <c r="DK521" s="329">
        <f t="shared" si="739"/>
        <v>0</v>
      </c>
      <c r="DL521" s="329">
        <f t="shared" si="740"/>
        <v>0</v>
      </c>
      <c r="DM521" s="329">
        <f t="shared" si="741"/>
        <v>0</v>
      </c>
      <c r="DN521" s="170">
        <f t="shared" si="648"/>
        <v>0</v>
      </c>
      <c r="DO521" s="208">
        <f t="shared" si="649"/>
        <v>0</v>
      </c>
      <c r="DP521" s="328">
        <v>3.1</v>
      </c>
      <c r="DQ521" s="328">
        <f t="shared" si="742"/>
        <v>0</v>
      </c>
      <c r="DR521" s="329">
        <f t="shared" si="743"/>
        <v>0</v>
      </c>
      <c r="DS521" s="329">
        <f t="shared" si="744"/>
        <v>0</v>
      </c>
      <c r="DT521" s="329">
        <f t="shared" si="745"/>
        <v>0</v>
      </c>
      <c r="DU521" s="329">
        <f t="shared" si="746"/>
        <v>0</v>
      </c>
      <c r="DV521" s="329">
        <f t="shared" si="747"/>
        <v>0</v>
      </c>
      <c r="DW521" s="329">
        <f t="shared" si="748"/>
        <v>0</v>
      </c>
      <c r="DX521" s="170">
        <f t="shared" si="650"/>
        <v>0</v>
      </c>
      <c r="DY521" s="208">
        <f t="shared" si="651"/>
        <v>0</v>
      </c>
      <c r="DZ521" s="328">
        <v>3.1</v>
      </c>
      <c r="EA521" s="328">
        <f t="shared" si="749"/>
        <v>0</v>
      </c>
      <c r="EB521" s="329">
        <f t="shared" si="750"/>
        <v>0</v>
      </c>
      <c r="EC521" s="329">
        <f t="shared" si="751"/>
        <v>0</v>
      </c>
      <c r="ED521" s="329">
        <f t="shared" si="752"/>
        <v>0</v>
      </c>
      <c r="EE521" s="329">
        <f t="shared" si="753"/>
        <v>0</v>
      </c>
      <c r="EF521" s="329">
        <f t="shared" si="754"/>
        <v>0</v>
      </c>
      <c r="EG521" s="329">
        <f t="shared" si="755"/>
        <v>0</v>
      </c>
      <c r="EH521" s="170">
        <f t="shared" si="652"/>
        <v>0</v>
      </c>
      <c r="EI521" s="208">
        <f t="shared" si="653"/>
        <v>0</v>
      </c>
      <c r="EJ521" s="328">
        <v>3.1</v>
      </c>
      <c r="EK521" s="328">
        <f t="shared" si="756"/>
        <v>0</v>
      </c>
      <c r="EL521" s="329">
        <f t="shared" si="757"/>
        <v>0</v>
      </c>
      <c r="EM521" s="329">
        <f t="shared" si="758"/>
        <v>0</v>
      </c>
      <c r="EN521" s="329">
        <f t="shared" si="759"/>
        <v>0</v>
      </c>
      <c r="EO521" s="329">
        <f t="shared" si="760"/>
        <v>0</v>
      </c>
      <c r="EP521" s="329">
        <f t="shared" si="761"/>
        <v>0</v>
      </c>
      <c r="EQ521" s="329">
        <f t="shared" si="762"/>
        <v>0</v>
      </c>
      <c r="ER521" s="170">
        <f t="shared" si="654"/>
        <v>0</v>
      </c>
      <c r="ES521" s="208">
        <f t="shared" si="655"/>
        <v>0</v>
      </c>
      <c r="ET521" s="328">
        <v>3.1</v>
      </c>
      <c r="EU521" s="328">
        <f t="shared" si="763"/>
        <v>0</v>
      </c>
      <c r="EV521" s="329">
        <f t="shared" si="764"/>
        <v>0</v>
      </c>
      <c r="EW521" s="329">
        <f t="shared" si="765"/>
        <v>0</v>
      </c>
      <c r="EX521" s="329">
        <f t="shared" si="766"/>
        <v>0</v>
      </c>
      <c r="EY521" s="329">
        <f t="shared" si="767"/>
        <v>0</v>
      </c>
      <c r="EZ521" s="329">
        <f t="shared" si="768"/>
        <v>0</v>
      </c>
      <c r="FA521" s="329">
        <f t="shared" si="769"/>
        <v>0</v>
      </c>
      <c r="FB521" s="170">
        <f t="shared" si="656"/>
        <v>0</v>
      </c>
      <c r="FC521" s="208">
        <f t="shared" si="657"/>
        <v>0</v>
      </c>
      <c r="FD521" s="328">
        <v>3.1</v>
      </c>
      <c r="FE521" s="328">
        <f t="shared" si="770"/>
        <v>0</v>
      </c>
      <c r="FF521" s="329">
        <f t="shared" si="771"/>
        <v>0</v>
      </c>
      <c r="FG521" s="329">
        <f t="shared" si="772"/>
        <v>0</v>
      </c>
      <c r="FH521" s="329">
        <f t="shared" si="773"/>
        <v>0</v>
      </c>
      <c r="FI521" s="329">
        <f t="shared" si="774"/>
        <v>0</v>
      </c>
      <c r="FJ521" s="329">
        <f t="shared" si="775"/>
        <v>0</v>
      </c>
      <c r="FK521" s="329">
        <f t="shared" si="776"/>
        <v>0</v>
      </c>
      <c r="FL521" s="170">
        <f t="shared" si="658"/>
        <v>0</v>
      </c>
      <c r="FM521" s="208">
        <f t="shared" si="659"/>
        <v>0</v>
      </c>
      <c r="FN521" s="328">
        <v>3.1</v>
      </c>
      <c r="FO521" s="328">
        <f t="shared" si="804"/>
        <v>0</v>
      </c>
      <c r="FP521" s="329">
        <f t="shared" si="805"/>
        <v>0</v>
      </c>
      <c r="FQ521" s="329">
        <f t="shared" si="806"/>
        <v>0</v>
      </c>
      <c r="FR521" s="329">
        <f t="shared" si="807"/>
        <v>0</v>
      </c>
      <c r="FS521" s="329">
        <f t="shared" si="808"/>
        <v>0</v>
      </c>
      <c r="FT521" s="329">
        <f t="shared" si="809"/>
        <v>0</v>
      </c>
      <c r="FU521" s="329">
        <f t="shared" si="810"/>
        <v>0</v>
      </c>
      <c r="FV521" s="170">
        <f t="shared" si="660"/>
        <v>0</v>
      </c>
      <c r="FW521" s="208">
        <f t="shared" si="661"/>
        <v>0</v>
      </c>
      <c r="FX521" s="328">
        <v>3.1</v>
      </c>
      <c r="FY521" s="328">
        <f t="shared" si="811"/>
        <v>0</v>
      </c>
      <c r="FZ521" s="329">
        <f t="shared" si="812"/>
        <v>0</v>
      </c>
      <c r="GA521" s="329">
        <f t="shared" si="813"/>
        <v>0</v>
      </c>
      <c r="GB521" s="329">
        <f t="shared" si="814"/>
        <v>0</v>
      </c>
      <c r="GC521" s="329">
        <f t="shared" si="815"/>
        <v>0</v>
      </c>
      <c r="GD521" s="329">
        <f t="shared" si="816"/>
        <v>0</v>
      </c>
      <c r="GE521" s="329">
        <f t="shared" si="817"/>
        <v>0</v>
      </c>
      <c r="GF521" s="170">
        <f t="shared" si="662"/>
        <v>0</v>
      </c>
      <c r="GG521" s="208">
        <f t="shared" si="663"/>
        <v>0</v>
      </c>
      <c r="GH521" s="328">
        <v>3.1</v>
      </c>
      <c r="GI521" s="328">
        <f t="shared" si="818"/>
        <v>0</v>
      </c>
      <c r="GJ521" s="329">
        <f t="shared" si="819"/>
        <v>0</v>
      </c>
      <c r="GK521" s="329">
        <f t="shared" si="820"/>
        <v>0</v>
      </c>
      <c r="GL521" s="329">
        <f t="shared" si="821"/>
        <v>0</v>
      </c>
      <c r="GM521" s="329">
        <f t="shared" si="822"/>
        <v>0</v>
      </c>
      <c r="GN521" s="329">
        <f t="shared" si="823"/>
        <v>0</v>
      </c>
      <c r="GO521" s="329">
        <f t="shared" si="824"/>
        <v>0</v>
      </c>
      <c r="GP521" s="170">
        <f t="shared" si="664"/>
        <v>0</v>
      </c>
      <c r="GQ521" s="208">
        <f t="shared" si="665"/>
        <v>0</v>
      </c>
      <c r="GR521" s="328">
        <v>3.1</v>
      </c>
      <c r="GS521" s="328">
        <f t="shared" si="825"/>
        <v>0</v>
      </c>
      <c r="GT521" s="329">
        <f t="shared" si="826"/>
        <v>0</v>
      </c>
      <c r="GU521" s="329">
        <f t="shared" si="827"/>
        <v>0</v>
      </c>
      <c r="GV521" s="329">
        <f t="shared" si="828"/>
        <v>0</v>
      </c>
      <c r="GW521" s="329">
        <f t="shared" si="829"/>
        <v>0</v>
      </c>
      <c r="GX521" s="329">
        <f t="shared" si="830"/>
        <v>0</v>
      </c>
      <c r="GY521" s="329">
        <f t="shared" si="831"/>
        <v>0</v>
      </c>
      <c r="GZ521" s="170">
        <f t="shared" si="666"/>
        <v>0</v>
      </c>
      <c r="HA521" s="208">
        <f t="shared" si="667"/>
        <v>0</v>
      </c>
      <c r="HB521" s="328">
        <v>3.1</v>
      </c>
      <c r="HC521" s="328">
        <f t="shared" si="668"/>
        <v>0</v>
      </c>
      <c r="HD521" s="329">
        <f t="shared" si="777"/>
        <v>0</v>
      </c>
      <c r="HE521" s="329">
        <f t="shared" si="778"/>
        <v>0</v>
      </c>
      <c r="HF521" s="329">
        <f t="shared" si="779"/>
        <v>0</v>
      </c>
      <c r="HG521" s="329">
        <f t="shared" si="780"/>
        <v>0</v>
      </c>
      <c r="HH521" s="329">
        <f t="shared" si="781"/>
        <v>0</v>
      </c>
      <c r="HI521" s="329">
        <f t="shared" si="782"/>
        <v>0</v>
      </c>
      <c r="HJ521" s="170">
        <f t="shared" si="669"/>
        <v>0</v>
      </c>
      <c r="HK521" s="208">
        <f t="shared" si="670"/>
        <v>0</v>
      </c>
      <c r="HL521" s="328">
        <v>3.1</v>
      </c>
      <c r="HM521" s="328">
        <f t="shared" si="671"/>
        <v>0</v>
      </c>
      <c r="HN521" s="329">
        <f t="shared" si="783"/>
        <v>0</v>
      </c>
      <c r="HO521" s="329">
        <f t="shared" si="784"/>
        <v>0</v>
      </c>
      <c r="HP521" s="329">
        <f t="shared" si="785"/>
        <v>0</v>
      </c>
      <c r="HQ521" s="329">
        <f t="shared" si="786"/>
        <v>0</v>
      </c>
      <c r="HR521" s="329">
        <f t="shared" si="787"/>
        <v>0</v>
      </c>
      <c r="HS521" s="329">
        <f t="shared" si="788"/>
        <v>0</v>
      </c>
      <c r="HT521" s="170">
        <f t="shared" si="672"/>
        <v>0</v>
      </c>
      <c r="HU521" s="208">
        <f t="shared" si="673"/>
        <v>0</v>
      </c>
      <c r="HV521" s="328">
        <v>3.1</v>
      </c>
      <c r="HW521" s="328">
        <f t="shared" si="789"/>
        <v>0</v>
      </c>
      <c r="HX521" s="329">
        <f t="shared" si="790"/>
        <v>0</v>
      </c>
      <c r="HY521" s="329">
        <f t="shared" si="791"/>
        <v>0</v>
      </c>
      <c r="HZ521" s="329">
        <f t="shared" si="792"/>
        <v>0</v>
      </c>
      <c r="IA521" s="329">
        <f t="shared" si="793"/>
        <v>0</v>
      </c>
      <c r="IB521" s="329">
        <f t="shared" si="794"/>
        <v>0</v>
      </c>
      <c r="IC521" s="329">
        <f t="shared" si="795"/>
        <v>0</v>
      </c>
      <c r="ID521" s="170">
        <f t="shared" si="674"/>
        <v>0</v>
      </c>
      <c r="IE521" s="208">
        <f t="shared" si="675"/>
        <v>0</v>
      </c>
      <c r="IF521" s="328">
        <v>3.1</v>
      </c>
      <c r="IG521" s="328">
        <f t="shared" si="796"/>
        <v>0</v>
      </c>
      <c r="IH521" s="329">
        <f t="shared" si="797"/>
        <v>0</v>
      </c>
      <c r="II521" s="329">
        <f t="shared" si="798"/>
        <v>0</v>
      </c>
      <c r="IJ521" s="329">
        <f t="shared" si="799"/>
        <v>0</v>
      </c>
      <c r="IK521" s="329">
        <f t="shared" si="800"/>
        <v>0</v>
      </c>
      <c r="IL521" s="329">
        <f t="shared" si="801"/>
        <v>0</v>
      </c>
      <c r="IM521" s="329">
        <f t="shared" si="802"/>
        <v>0</v>
      </c>
      <c r="IN521" s="170">
        <f t="shared" si="676"/>
        <v>0</v>
      </c>
    </row>
    <row r="522" spans="1:248">
      <c r="A522" s="330"/>
      <c r="B522" s="360"/>
      <c r="C522" s="318"/>
      <c r="D522" s="318"/>
      <c r="E522" s="318"/>
      <c r="F522" s="328"/>
      <c r="G522" s="318"/>
      <c r="H522" s="328"/>
      <c r="I522" s="318"/>
      <c r="K522" s="318"/>
      <c r="L522" s="318"/>
      <c r="M522" s="318"/>
      <c r="N522" s="318"/>
      <c r="O522" s="318"/>
      <c r="P522" s="318"/>
      <c r="Q522" s="318"/>
      <c r="R522" s="358"/>
      <c r="S522" s="208">
        <f t="shared" si="678"/>
        <v>0</v>
      </c>
      <c r="T522" s="328">
        <v>3.2</v>
      </c>
      <c r="U522" s="328">
        <f t="shared" si="679"/>
        <v>0</v>
      </c>
      <c r="V522" s="329">
        <f t="shared" si="680"/>
        <v>0</v>
      </c>
      <c r="W522" s="329">
        <f t="shared" si="681"/>
        <v>0</v>
      </c>
      <c r="X522" s="329">
        <f t="shared" si="682"/>
        <v>0</v>
      </c>
      <c r="Y522" s="329">
        <f t="shared" si="683"/>
        <v>0</v>
      </c>
      <c r="Z522" s="329">
        <f t="shared" si="684"/>
        <v>0</v>
      </c>
      <c r="AA522" s="329">
        <f t="shared" si="685"/>
        <v>0</v>
      </c>
      <c r="AB522" s="170">
        <f t="shared" si="622"/>
        <v>0</v>
      </c>
      <c r="AC522" s="208">
        <f t="shared" si="624"/>
        <v>0</v>
      </c>
      <c r="AD522" s="328">
        <v>3.2</v>
      </c>
      <c r="AE522" s="328">
        <f t="shared" si="686"/>
        <v>0</v>
      </c>
      <c r="AF522" s="329">
        <f t="shared" si="687"/>
        <v>0</v>
      </c>
      <c r="AG522" s="329">
        <f t="shared" si="688"/>
        <v>0</v>
      </c>
      <c r="AH522" s="329">
        <f t="shared" si="689"/>
        <v>0</v>
      </c>
      <c r="AI522" s="329">
        <f t="shared" si="690"/>
        <v>0</v>
      </c>
      <c r="AJ522" s="329">
        <f t="shared" si="691"/>
        <v>0</v>
      </c>
      <c r="AK522" s="329">
        <f t="shared" si="692"/>
        <v>0</v>
      </c>
      <c r="AL522" s="170">
        <f t="shared" si="625"/>
        <v>0</v>
      </c>
      <c r="AM522" s="208">
        <f t="shared" si="626"/>
        <v>0</v>
      </c>
      <c r="AN522" s="328">
        <v>3.2</v>
      </c>
      <c r="AO522" s="328">
        <f t="shared" si="693"/>
        <v>0</v>
      </c>
      <c r="AP522" s="329">
        <f t="shared" si="694"/>
        <v>0</v>
      </c>
      <c r="AQ522" s="329">
        <f t="shared" si="695"/>
        <v>0</v>
      </c>
      <c r="AR522" s="329">
        <f t="shared" si="696"/>
        <v>0</v>
      </c>
      <c r="AS522" s="329">
        <f t="shared" si="697"/>
        <v>0</v>
      </c>
      <c r="AT522" s="329">
        <f t="shared" si="698"/>
        <v>0</v>
      </c>
      <c r="AU522" s="329">
        <f t="shared" si="699"/>
        <v>0</v>
      </c>
      <c r="AV522" s="170">
        <f t="shared" si="627"/>
        <v>0</v>
      </c>
      <c r="AW522" s="208">
        <f t="shared" si="628"/>
        <v>0</v>
      </c>
      <c r="AX522" s="328">
        <v>3.2</v>
      </c>
      <c r="AY522" s="328">
        <f t="shared" si="700"/>
        <v>0</v>
      </c>
      <c r="AZ522" s="329">
        <f t="shared" si="701"/>
        <v>0</v>
      </c>
      <c r="BA522" s="329">
        <f t="shared" si="702"/>
        <v>0</v>
      </c>
      <c r="BB522" s="329">
        <f t="shared" si="703"/>
        <v>0</v>
      </c>
      <c r="BC522" s="329">
        <f t="shared" si="704"/>
        <v>0</v>
      </c>
      <c r="BD522" s="329">
        <f t="shared" si="705"/>
        <v>0</v>
      </c>
      <c r="BE522" s="329">
        <f t="shared" si="706"/>
        <v>0</v>
      </c>
      <c r="BF522" s="170">
        <f t="shared" si="629"/>
        <v>0</v>
      </c>
      <c r="BG522" s="208">
        <f t="shared" si="630"/>
        <v>0</v>
      </c>
      <c r="BH522" s="328">
        <v>3.2</v>
      </c>
      <c r="BI522" s="328">
        <f t="shared" si="631"/>
        <v>0</v>
      </c>
      <c r="BJ522" s="329">
        <f t="shared" si="632"/>
        <v>0</v>
      </c>
      <c r="BK522" s="329">
        <f t="shared" si="633"/>
        <v>0</v>
      </c>
      <c r="BL522" s="329">
        <f t="shared" si="634"/>
        <v>0</v>
      </c>
      <c r="BM522" s="329">
        <f t="shared" si="635"/>
        <v>0</v>
      </c>
      <c r="BN522" s="329">
        <f t="shared" si="636"/>
        <v>0</v>
      </c>
      <c r="BO522" s="329">
        <f t="shared" si="637"/>
        <v>0</v>
      </c>
      <c r="BP522" s="170">
        <f t="shared" si="638"/>
        <v>0</v>
      </c>
      <c r="BQ522" s="208">
        <f t="shared" si="639"/>
        <v>0</v>
      </c>
      <c r="BR522" s="328">
        <v>3.2</v>
      </c>
      <c r="BS522" s="328">
        <f t="shared" si="707"/>
        <v>0</v>
      </c>
      <c r="BT522" s="329">
        <f t="shared" si="708"/>
        <v>0</v>
      </c>
      <c r="BU522" s="329">
        <f t="shared" si="709"/>
        <v>0</v>
      </c>
      <c r="BV522" s="329">
        <f t="shared" si="710"/>
        <v>0</v>
      </c>
      <c r="BW522" s="329">
        <f t="shared" si="711"/>
        <v>0</v>
      </c>
      <c r="BX522" s="329">
        <f t="shared" si="712"/>
        <v>0</v>
      </c>
      <c r="BY522" s="329">
        <f t="shared" si="713"/>
        <v>0</v>
      </c>
      <c r="BZ522" s="170">
        <f t="shared" si="640"/>
        <v>0</v>
      </c>
      <c r="CA522" s="208">
        <f t="shared" si="641"/>
        <v>0</v>
      </c>
      <c r="CB522" s="328">
        <v>3.2</v>
      </c>
      <c r="CC522" s="328">
        <f t="shared" si="714"/>
        <v>0</v>
      </c>
      <c r="CD522" s="329">
        <f t="shared" si="715"/>
        <v>0</v>
      </c>
      <c r="CE522" s="329">
        <f t="shared" si="716"/>
        <v>0</v>
      </c>
      <c r="CF522" s="329">
        <f t="shared" si="717"/>
        <v>0</v>
      </c>
      <c r="CG522" s="329">
        <f t="shared" si="718"/>
        <v>0</v>
      </c>
      <c r="CH522" s="329">
        <f t="shared" si="719"/>
        <v>0</v>
      </c>
      <c r="CI522" s="329">
        <f t="shared" si="720"/>
        <v>0</v>
      </c>
      <c r="CJ522" s="170">
        <f t="shared" si="642"/>
        <v>0</v>
      </c>
      <c r="CK522" s="208">
        <f t="shared" si="643"/>
        <v>0</v>
      </c>
      <c r="CL522" s="328">
        <v>3.2</v>
      </c>
      <c r="CM522" s="328">
        <f t="shared" si="721"/>
        <v>0</v>
      </c>
      <c r="CN522" s="329">
        <f t="shared" si="722"/>
        <v>0</v>
      </c>
      <c r="CO522" s="329">
        <f t="shared" si="723"/>
        <v>0</v>
      </c>
      <c r="CP522" s="329">
        <f t="shared" si="724"/>
        <v>0</v>
      </c>
      <c r="CQ522" s="329">
        <f t="shared" si="725"/>
        <v>0</v>
      </c>
      <c r="CR522" s="329">
        <f t="shared" si="726"/>
        <v>0</v>
      </c>
      <c r="CS522" s="329">
        <f t="shared" si="727"/>
        <v>0</v>
      </c>
      <c r="CT522" s="170">
        <f t="shared" si="644"/>
        <v>0</v>
      </c>
      <c r="CU522" s="208">
        <f t="shared" si="645"/>
        <v>0</v>
      </c>
      <c r="CV522" s="328">
        <v>3.2</v>
      </c>
      <c r="CW522" s="328">
        <f t="shared" si="728"/>
        <v>0</v>
      </c>
      <c r="CX522" s="329">
        <f t="shared" si="729"/>
        <v>0</v>
      </c>
      <c r="CY522" s="329">
        <f t="shared" si="730"/>
        <v>0</v>
      </c>
      <c r="CZ522" s="329">
        <f t="shared" si="731"/>
        <v>0</v>
      </c>
      <c r="DA522" s="329">
        <f t="shared" si="732"/>
        <v>0</v>
      </c>
      <c r="DB522" s="329">
        <f t="shared" si="733"/>
        <v>0</v>
      </c>
      <c r="DC522" s="329">
        <f t="shared" si="734"/>
        <v>0</v>
      </c>
      <c r="DD522" s="170">
        <f t="shared" si="646"/>
        <v>0</v>
      </c>
      <c r="DE522" s="208">
        <f t="shared" si="647"/>
        <v>0</v>
      </c>
      <c r="DF522" s="328">
        <v>3.2</v>
      </c>
      <c r="DG522" s="328">
        <f t="shared" si="735"/>
        <v>0</v>
      </c>
      <c r="DH522" s="329">
        <f t="shared" si="736"/>
        <v>0</v>
      </c>
      <c r="DI522" s="329">
        <f t="shared" si="737"/>
        <v>0</v>
      </c>
      <c r="DJ522" s="329">
        <f t="shared" si="738"/>
        <v>0</v>
      </c>
      <c r="DK522" s="329">
        <f t="shared" si="739"/>
        <v>0</v>
      </c>
      <c r="DL522" s="329">
        <f t="shared" si="740"/>
        <v>0</v>
      </c>
      <c r="DM522" s="329">
        <f t="shared" si="741"/>
        <v>0</v>
      </c>
      <c r="DN522" s="170">
        <f t="shared" si="648"/>
        <v>0</v>
      </c>
      <c r="DO522" s="208">
        <f t="shared" si="649"/>
        <v>0</v>
      </c>
      <c r="DP522" s="328">
        <v>3.2</v>
      </c>
      <c r="DQ522" s="328">
        <f t="shared" si="742"/>
        <v>0</v>
      </c>
      <c r="DR522" s="329">
        <f t="shared" si="743"/>
        <v>0</v>
      </c>
      <c r="DS522" s="329">
        <f t="shared" si="744"/>
        <v>0</v>
      </c>
      <c r="DT522" s="329">
        <f t="shared" si="745"/>
        <v>0</v>
      </c>
      <c r="DU522" s="329">
        <f t="shared" si="746"/>
        <v>0</v>
      </c>
      <c r="DV522" s="329">
        <f t="shared" si="747"/>
        <v>0</v>
      </c>
      <c r="DW522" s="329">
        <f t="shared" si="748"/>
        <v>0</v>
      </c>
      <c r="DX522" s="170">
        <f t="shared" si="650"/>
        <v>0</v>
      </c>
      <c r="DY522" s="208">
        <f t="shared" si="651"/>
        <v>0</v>
      </c>
      <c r="DZ522" s="328">
        <v>3.2</v>
      </c>
      <c r="EA522" s="328">
        <f t="shared" si="749"/>
        <v>0</v>
      </c>
      <c r="EB522" s="329">
        <f t="shared" si="750"/>
        <v>0</v>
      </c>
      <c r="EC522" s="329">
        <f t="shared" si="751"/>
        <v>0</v>
      </c>
      <c r="ED522" s="329">
        <f t="shared" si="752"/>
        <v>0</v>
      </c>
      <c r="EE522" s="329">
        <f t="shared" si="753"/>
        <v>0</v>
      </c>
      <c r="EF522" s="329">
        <f t="shared" si="754"/>
        <v>0</v>
      </c>
      <c r="EG522" s="329">
        <f t="shared" si="755"/>
        <v>0</v>
      </c>
      <c r="EH522" s="170">
        <f t="shared" si="652"/>
        <v>0</v>
      </c>
      <c r="EI522" s="208">
        <f t="shared" si="653"/>
        <v>0</v>
      </c>
      <c r="EJ522" s="328">
        <v>3.2</v>
      </c>
      <c r="EK522" s="328">
        <f t="shared" si="756"/>
        <v>0</v>
      </c>
      <c r="EL522" s="329">
        <f t="shared" si="757"/>
        <v>0</v>
      </c>
      <c r="EM522" s="329">
        <f t="shared" si="758"/>
        <v>0</v>
      </c>
      <c r="EN522" s="329">
        <f t="shared" si="759"/>
        <v>0</v>
      </c>
      <c r="EO522" s="329">
        <f t="shared" si="760"/>
        <v>0</v>
      </c>
      <c r="EP522" s="329">
        <f t="shared" si="761"/>
        <v>0</v>
      </c>
      <c r="EQ522" s="329">
        <f t="shared" si="762"/>
        <v>0</v>
      </c>
      <c r="ER522" s="170">
        <f t="shared" si="654"/>
        <v>0</v>
      </c>
      <c r="ES522" s="208">
        <f t="shared" si="655"/>
        <v>0</v>
      </c>
      <c r="ET522" s="328">
        <v>3.2</v>
      </c>
      <c r="EU522" s="328">
        <f t="shared" si="763"/>
        <v>0</v>
      </c>
      <c r="EV522" s="329">
        <f t="shared" si="764"/>
        <v>0</v>
      </c>
      <c r="EW522" s="329">
        <f t="shared" si="765"/>
        <v>0</v>
      </c>
      <c r="EX522" s="329">
        <f t="shared" si="766"/>
        <v>0</v>
      </c>
      <c r="EY522" s="329">
        <f t="shared" si="767"/>
        <v>0</v>
      </c>
      <c r="EZ522" s="329">
        <f t="shared" si="768"/>
        <v>0</v>
      </c>
      <c r="FA522" s="329">
        <f t="shared" si="769"/>
        <v>0</v>
      </c>
      <c r="FB522" s="170">
        <f t="shared" si="656"/>
        <v>0</v>
      </c>
      <c r="FC522" s="208">
        <f t="shared" si="657"/>
        <v>0</v>
      </c>
      <c r="FD522" s="328">
        <v>3.2</v>
      </c>
      <c r="FE522" s="328">
        <f t="shared" si="770"/>
        <v>0</v>
      </c>
      <c r="FF522" s="329">
        <f t="shared" si="771"/>
        <v>0</v>
      </c>
      <c r="FG522" s="329">
        <f t="shared" si="772"/>
        <v>0</v>
      </c>
      <c r="FH522" s="329">
        <f t="shared" si="773"/>
        <v>0</v>
      </c>
      <c r="FI522" s="329">
        <f t="shared" si="774"/>
        <v>0</v>
      </c>
      <c r="FJ522" s="329">
        <f t="shared" si="775"/>
        <v>0</v>
      </c>
      <c r="FK522" s="329">
        <f t="shared" si="776"/>
        <v>0</v>
      </c>
      <c r="FL522" s="170">
        <f t="shared" si="658"/>
        <v>0</v>
      </c>
      <c r="FM522" s="208">
        <f t="shared" si="659"/>
        <v>0</v>
      </c>
      <c r="FN522" s="328">
        <v>3.2</v>
      </c>
      <c r="FO522" s="328">
        <f t="shared" si="804"/>
        <v>0</v>
      </c>
      <c r="FP522" s="329">
        <f t="shared" si="805"/>
        <v>0</v>
      </c>
      <c r="FQ522" s="329">
        <f t="shared" si="806"/>
        <v>0</v>
      </c>
      <c r="FR522" s="329">
        <f t="shared" si="807"/>
        <v>0</v>
      </c>
      <c r="FS522" s="329">
        <f t="shared" si="808"/>
        <v>0</v>
      </c>
      <c r="FT522" s="329">
        <f t="shared" si="809"/>
        <v>0</v>
      </c>
      <c r="FU522" s="329">
        <f t="shared" si="810"/>
        <v>0</v>
      </c>
      <c r="FV522" s="170">
        <f t="shared" si="660"/>
        <v>0</v>
      </c>
      <c r="FW522" s="208">
        <f t="shared" si="661"/>
        <v>0</v>
      </c>
      <c r="FX522" s="328">
        <v>3.2</v>
      </c>
      <c r="FY522" s="328">
        <f t="shared" si="811"/>
        <v>0</v>
      </c>
      <c r="FZ522" s="329">
        <f t="shared" si="812"/>
        <v>0</v>
      </c>
      <c r="GA522" s="329">
        <f t="shared" si="813"/>
        <v>0</v>
      </c>
      <c r="GB522" s="329">
        <f t="shared" si="814"/>
        <v>0</v>
      </c>
      <c r="GC522" s="329">
        <f t="shared" si="815"/>
        <v>0</v>
      </c>
      <c r="GD522" s="329">
        <f t="shared" si="816"/>
        <v>0</v>
      </c>
      <c r="GE522" s="329">
        <f t="shared" si="817"/>
        <v>0</v>
      </c>
      <c r="GF522" s="170">
        <f t="shared" si="662"/>
        <v>0</v>
      </c>
      <c r="GG522" s="208">
        <f t="shared" si="663"/>
        <v>0</v>
      </c>
      <c r="GH522" s="328">
        <v>3.2</v>
      </c>
      <c r="GI522" s="328">
        <f t="shared" si="818"/>
        <v>0</v>
      </c>
      <c r="GJ522" s="329">
        <f t="shared" si="819"/>
        <v>0</v>
      </c>
      <c r="GK522" s="329">
        <f t="shared" si="820"/>
        <v>0</v>
      </c>
      <c r="GL522" s="329">
        <f t="shared" si="821"/>
        <v>0</v>
      </c>
      <c r="GM522" s="329">
        <f t="shared" si="822"/>
        <v>0</v>
      </c>
      <c r="GN522" s="329">
        <f t="shared" si="823"/>
        <v>0</v>
      </c>
      <c r="GO522" s="329">
        <f t="shared" si="824"/>
        <v>0</v>
      </c>
      <c r="GP522" s="170">
        <f t="shared" si="664"/>
        <v>0</v>
      </c>
      <c r="GQ522" s="208">
        <f t="shared" si="665"/>
        <v>0</v>
      </c>
      <c r="GR522" s="328">
        <v>3.2</v>
      </c>
      <c r="GS522" s="328">
        <f t="shared" si="825"/>
        <v>0</v>
      </c>
      <c r="GT522" s="329">
        <f t="shared" si="826"/>
        <v>0</v>
      </c>
      <c r="GU522" s="329">
        <f t="shared" si="827"/>
        <v>0</v>
      </c>
      <c r="GV522" s="329">
        <f t="shared" si="828"/>
        <v>0</v>
      </c>
      <c r="GW522" s="329">
        <f t="shared" si="829"/>
        <v>0</v>
      </c>
      <c r="GX522" s="329">
        <f t="shared" si="830"/>
        <v>0</v>
      </c>
      <c r="GY522" s="329">
        <f t="shared" si="831"/>
        <v>0</v>
      </c>
      <c r="GZ522" s="170">
        <f t="shared" si="666"/>
        <v>0</v>
      </c>
      <c r="HA522" s="208">
        <f t="shared" si="667"/>
        <v>0</v>
      </c>
      <c r="HB522" s="328">
        <v>3.2</v>
      </c>
      <c r="HC522" s="328">
        <f t="shared" si="668"/>
        <v>0</v>
      </c>
      <c r="HD522" s="329">
        <f t="shared" si="777"/>
        <v>0</v>
      </c>
      <c r="HE522" s="329">
        <f t="shared" si="778"/>
        <v>0</v>
      </c>
      <c r="HF522" s="329">
        <f t="shared" si="779"/>
        <v>0</v>
      </c>
      <c r="HG522" s="329">
        <f t="shared" si="780"/>
        <v>0</v>
      </c>
      <c r="HH522" s="329">
        <f t="shared" si="781"/>
        <v>0</v>
      </c>
      <c r="HI522" s="329">
        <f t="shared" si="782"/>
        <v>0</v>
      </c>
      <c r="HJ522" s="170">
        <f t="shared" si="669"/>
        <v>0</v>
      </c>
      <c r="HK522" s="208">
        <f t="shared" si="670"/>
        <v>0</v>
      </c>
      <c r="HL522" s="328">
        <v>3.2</v>
      </c>
      <c r="HM522" s="328">
        <f t="shared" si="671"/>
        <v>0</v>
      </c>
      <c r="HN522" s="329">
        <f t="shared" si="783"/>
        <v>0</v>
      </c>
      <c r="HO522" s="329">
        <f t="shared" si="784"/>
        <v>0</v>
      </c>
      <c r="HP522" s="329">
        <f t="shared" si="785"/>
        <v>0</v>
      </c>
      <c r="HQ522" s="329">
        <f t="shared" si="786"/>
        <v>0</v>
      </c>
      <c r="HR522" s="329">
        <f t="shared" si="787"/>
        <v>0</v>
      </c>
      <c r="HS522" s="329">
        <f t="shared" si="788"/>
        <v>0</v>
      </c>
      <c r="HT522" s="170">
        <f t="shared" si="672"/>
        <v>0</v>
      </c>
      <c r="HU522" s="208">
        <f t="shared" si="673"/>
        <v>0</v>
      </c>
      <c r="HV522" s="328">
        <v>3.2</v>
      </c>
      <c r="HW522" s="328">
        <f t="shared" si="789"/>
        <v>0</v>
      </c>
      <c r="HX522" s="329">
        <f t="shared" si="790"/>
        <v>0</v>
      </c>
      <c r="HY522" s="329">
        <f t="shared" si="791"/>
        <v>0</v>
      </c>
      <c r="HZ522" s="329">
        <f t="shared" si="792"/>
        <v>0</v>
      </c>
      <c r="IA522" s="329">
        <f t="shared" si="793"/>
        <v>0</v>
      </c>
      <c r="IB522" s="329">
        <f t="shared" si="794"/>
        <v>0</v>
      </c>
      <c r="IC522" s="329">
        <f t="shared" si="795"/>
        <v>0</v>
      </c>
      <c r="ID522" s="170">
        <f t="shared" si="674"/>
        <v>0</v>
      </c>
      <c r="IE522" s="208">
        <f t="shared" si="675"/>
        <v>0</v>
      </c>
      <c r="IF522" s="328">
        <v>3.2</v>
      </c>
      <c r="IG522" s="328">
        <f t="shared" si="796"/>
        <v>0</v>
      </c>
      <c r="IH522" s="329">
        <f t="shared" si="797"/>
        <v>0</v>
      </c>
      <c r="II522" s="329">
        <f t="shared" si="798"/>
        <v>0</v>
      </c>
      <c r="IJ522" s="329">
        <f t="shared" si="799"/>
        <v>0</v>
      </c>
      <c r="IK522" s="329">
        <f t="shared" si="800"/>
        <v>0</v>
      </c>
      <c r="IL522" s="329">
        <f t="shared" si="801"/>
        <v>0</v>
      </c>
      <c r="IM522" s="329">
        <f t="shared" si="802"/>
        <v>0</v>
      </c>
      <c r="IN522" s="170">
        <f t="shared" si="676"/>
        <v>0</v>
      </c>
    </row>
    <row r="523" spans="1:248">
      <c r="A523" s="363"/>
      <c r="B523" s="330"/>
      <c r="C523" s="330"/>
      <c r="D523" s="318"/>
      <c r="E523" s="318"/>
      <c r="F523" s="318"/>
      <c r="G523" s="318"/>
      <c r="H523" s="318"/>
      <c r="I523" s="364"/>
      <c r="J523" s="465"/>
      <c r="K523" s="318"/>
      <c r="L523" s="318"/>
      <c r="M523" s="318"/>
      <c r="N523" s="318"/>
      <c r="O523" s="318"/>
      <c r="P523" s="318"/>
      <c r="Q523" s="318"/>
      <c r="R523" s="358"/>
      <c r="S523" s="208">
        <f t="shared" si="678"/>
        <v>0</v>
      </c>
      <c r="T523" s="328">
        <v>3.3</v>
      </c>
      <c r="U523" s="328">
        <f t="shared" si="679"/>
        <v>0</v>
      </c>
      <c r="V523" s="329">
        <f t="shared" si="680"/>
        <v>0</v>
      </c>
      <c r="W523" s="329">
        <f t="shared" si="681"/>
        <v>0</v>
      </c>
      <c r="X523" s="329">
        <f t="shared" si="682"/>
        <v>0</v>
      </c>
      <c r="Y523" s="329">
        <f t="shared" si="683"/>
        <v>0</v>
      </c>
      <c r="Z523" s="329">
        <f t="shared" si="684"/>
        <v>0</v>
      </c>
      <c r="AA523" s="329">
        <f t="shared" si="685"/>
        <v>0</v>
      </c>
      <c r="AB523" s="170">
        <f t="shared" si="622"/>
        <v>0</v>
      </c>
      <c r="AC523" s="208">
        <f t="shared" si="624"/>
        <v>0</v>
      </c>
      <c r="AD523" s="328">
        <v>3.3</v>
      </c>
      <c r="AE523" s="328">
        <f t="shared" si="686"/>
        <v>0</v>
      </c>
      <c r="AF523" s="329">
        <f t="shared" si="687"/>
        <v>0</v>
      </c>
      <c r="AG523" s="329">
        <f t="shared" si="688"/>
        <v>0</v>
      </c>
      <c r="AH523" s="329">
        <f t="shared" si="689"/>
        <v>0</v>
      </c>
      <c r="AI523" s="329">
        <f t="shared" si="690"/>
        <v>0</v>
      </c>
      <c r="AJ523" s="329">
        <f t="shared" si="691"/>
        <v>0</v>
      </c>
      <c r="AK523" s="329">
        <f t="shared" si="692"/>
        <v>0</v>
      </c>
      <c r="AL523" s="170">
        <f t="shared" si="625"/>
        <v>0</v>
      </c>
      <c r="AM523" s="208">
        <f t="shared" si="626"/>
        <v>0</v>
      </c>
      <c r="AN523" s="328">
        <v>3.3</v>
      </c>
      <c r="AO523" s="328">
        <f t="shared" si="693"/>
        <v>0</v>
      </c>
      <c r="AP523" s="329">
        <f t="shared" si="694"/>
        <v>0</v>
      </c>
      <c r="AQ523" s="329">
        <f t="shared" si="695"/>
        <v>0</v>
      </c>
      <c r="AR523" s="329">
        <f t="shared" si="696"/>
        <v>0</v>
      </c>
      <c r="AS523" s="329">
        <f t="shared" si="697"/>
        <v>0</v>
      </c>
      <c r="AT523" s="329">
        <f t="shared" si="698"/>
        <v>0</v>
      </c>
      <c r="AU523" s="329">
        <f t="shared" si="699"/>
        <v>0</v>
      </c>
      <c r="AV523" s="170">
        <f t="shared" si="627"/>
        <v>0</v>
      </c>
      <c r="AW523" s="208">
        <f t="shared" si="628"/>
        <v>0</v>
      </c>
      <c r="AX523" s="328">
        <v>3.3</v>
      </c>
      <c r="AY523" s="328">
        <f t="shared" si="700"/>
        <v>0</v>
      </c>
      <c r="AZ523" s="329">
        <f t="shared" si="701"/>
        <v>0</v>
      </c>
      <c r="BA523" s="329">
        <f t="shared" si="702"/>
        <v>0</v>
      </c>
      <c r="BB523" s="329">
        <f t="shared" si="703"/>
        <v>0</v>
      </c>
      <c r="BC523" s="329">
        <f t="shared" si="704"/>
        <v>0</v>
      </c>
      <c r="BD523" s="329">
        <f t="shared" si="705"/>
        <v>0</v>
      </c>
      <c r="BE523" s="329">
        <f t="shared" si="706"/>
        <v>0</v>
      </c>
      <c r="BF523" s="170">
        <f t="shared" si="629"/>
        <v>0</v>
      </c>
      <c r="BG523" s="208">
        <f t="shared" si="630"/>
        <v>0</v>
      </c>
      <c r="BH523" s="328">
        <v>3.3</v>
      </c>
      <c r="BI523" s="328">
        <f t="shared" si="631"/>
        <v>0</v>
      </c>
      <c r="BJ523" s="329">
        <f t="shared" si="632"/>
        <v>0</v>
      </c>
      <c r="BK523" s="329">
        <f t="shared" si="633"/>
        <v>0</v>
      </c>
      <c r="BL523" s="329">
        <f t="shared" si="634"/>
        <v>0</v>
      </c>
      <c r="BM523" s="329">
        <f t="shared" si="635"/>
        <v>0</v>
      </c>
      <c r="BN523" s="329">
        <f t="shared" si="636"/>
        <v>0</v>
      </c>
      <c r="BO523" s="329">
        <f t="shared" si="637"/>
        <v>0</v>
      </c>
      <c r="BP523" s="170">
        <f t="shared" si="638"/>
        <v>0</v>
      </c>
      <c r="BQ523" s="208">
        <f t="shared" si="639"/>
        <v>0</v>
      </c>
      <c r="BR523" s="328">
        <v>3.3</v>
      </c>
      <c r="BS523" s="328">
        <f t="shared" si="707"/>
        <v>0</v>
      </c>
      <c r="BT523" s="329">
        <f t="shared" si="708"/>
        <v>0</v>
      </c>
      <c r="BU523" s="329">
        <f t="shared" si="709"/>
        <v>0</v>
      </c>
      <c r="BV523" s="329">
        <f t="shared" si="710"/>
        <v>0</v>
      </c>
      <c r="BW523" s="329">
        <f t="shared" si="711"/>
        <v>0</v>
      </c>
      <c r="BX523" s="329">
        <f t="shared" si="712"/>
        <v>0</v>
      </c>
      <c r="BY523" s="329">
        <f t="shared" si="713"/>
        <v>0</v>
      </c>
      <c r="BZ523" s="170">
        <f t="shared" si="640"/>
        <v>0</v>
      </c>
      <c r="CA523" s="208">
        <f t="shared" si="641"/>
        <v>0</v>
      </c>
      <c r="CB523" s="328">
        <v>3.3</v>
      </c>
      <c r="CC523" s="328">
        <f t="shared" si="714"/>
        <v>0</v>
      </c>
      <c r="CD523" s="329">
        <f t="shared" si="715"/>
        <v>0</v>
      </c>
      <c r="CE523" s="329">
        <f t="shared" si="716"/>
        <v>0</v>
      </c>
      <c r="CF523" s="329">
        <f t="shared" si="717"/>
        <v>0</v>
      </c>
      <c r="CG523" s="329">
        <f t="shared" si="718"/>
        <v>0</v>
      </c>
      <c r="CH523" s="329">
        <f t="shared" si="719"/>
        <v>0</v>
      </c>
      <c r="CI523" s="329">
        <f t="shared" si="720"/>
        <v>0</v>
      </c>
      <c r="CJ523" s="170">
        <f t="shared" si="642"/>
        <v>0</v>
      </c>
      <c r="CK523" s="208">
        <f t="shared" si="643"/>
        <v>0</v>
      </c>
      <c r="CL523" s="328">
        <v>3.3</v>
      </c>
      <c r="CM523" s="328">
        <f t="shared" si="721"/>
        <v>0</v>
      </c>
      <c r="CN523" s="329">
        <f t="shared" si="722"/>
        <v>0</v>
      </c>
      <c r="CO523" s="329">
        <f t="shared" si="723"/>
        <v>0</v>
      </c>
      <c r="CP523" s="329">
        <f t="shared" si="724"/>
        <v>0</v>
      </c>
      <c r="CQ523" s="329">
        <f t="shared" si="725"/>
        <v>0</v>
      </c>
      <c r="CR523" s="329">
        <f t="shared" si="726"/>
        <v>0</v>
      </c>
      <c r="CS523" s="329">
        <f t="shared" si="727"/>
        <v>0</v>
      </c>
      <c r="CT523" s="170">
        <f t="shared" si="644"/>
        <v>0</v>
      </c>
      <c r="CU523" s="208">
        <f t="shared" si="645"/>
        <v>0</v>
      </c>
      <c r="CV523" s="328">
        <v>3.3</v>
      </c>
      <c r="CW523" s="328">
        <f t="shared" si="728"/>
        <v>0</v>
      </c>
      <c r="CX523" s="329">
        <f t="shared" si="729"/>
        <v>0</v>
      </c>
      <c r="CY523" s="329">
        <f t="shared" si="730"/>
        <v>0</v>
      </c>
      <c r="CZ523" s="329">
        <f t="shared" si="731"/>
        <v>0</v>
      </c>
      <c r="DA523" s="329">
        <f t="shared" si="732"/>
        <v>0</v>
      </c>
      <c r="DB523" s="329">
        <f t="shared" si="733"/>
        <v>0</v>
      </c>
      <c r="DC523" s="329">
        <f t="shared" si="734"/>
        <v>0</v>
      </c>
      <c r="DD523" s="170">
        <f t="shared" si="646"/>
        <v>0</v>
      </c>
      <c r="DE523" s="208">
        <f t="shared" si="647"/>
        <v>0</v>
      </c>
      <c r="DF523" s="328">
        <v>3.3</v>
      </c>
      <c r="DG523" s="328">
        <f t="shared" si="735"/>
        <v>0</v>
      </c>
      <c r="DH523" s="329">
        <f t="shared" si="736"/>
        <v>0</v>
      </c>
      <c r="DI523" s="329">
        <f t="shared" si="737"/>
        <v>0</v>
      </c>
      <c r="DJ523" s="329">
        <f t="shared" si="738"/>
        <v>0</v>
      </c>
      <c r="DK523" s="329">
        <f t="shared" si="739"/>
        <v>0</v>
      </c>
      <c r="DL523" s="329">
        <f t="shared" si="740"/>
        <v>0</v>
      </c>
      <c r="DM523" s="329">
        <f t="shared" si="741"/>
        <v>0</v>
      </c>
      <c r="DN523" s="170">
        <f t="shared" si="648"/>
        <v>0</v>
      </c>
      <c r="DO523" s="208">
        <f t="shared" si="649"/>
        <v>0</v>
      </c>
      <c r="DP523" s="328">
        <v>3.3</v>
      </c>
      <c r="DQ523" s="328">
        <f t="shared" si="742"/>
        <v>0</v>
      </c>
      <c r="DR523" s="329">
        <f t="shared" si="743"/>
        <v>0</v>
      </c>
      <c r="DS523" s="329">
        <f t="shared" si="744"/>
        <v>0</v>
      </c>
      <c r="DT523" s="329">
        <f t="shared" si="745"/>
        <v>0</v>
      </c>
      <c r="DU523" s="329">
        <f t="shared" si="746"/>
        <v>0</v>
      </c>
      <c r="DV523" s="329">
        <f t="shared" si="747"/>
        <v>0</v>
      </c>
      <c r="DW523" s="329">
        <f t="shared" si="748"/>
        <v>0</v>
      </c>
      <c r="DX523" s="170">
        <f t="shared" si="650"/>
        <v>0</v>
      </c>
      <c r="DY523" s="208">
        <f t="shared" si="651"/>
        <v>0</v>
      </c>
      <c r="DZ523" s="328">
        <v>3.3</v>
      </c>
      <c r="EA523" s="328">
        <f t="shared" si="749"/>
        <v>0</v>
      </c>
      <c r="EB523" s="329">
        <f t="shared" si="750"/>
        <v>0</v>
      </c>
      <c r="EC523" s="329">
        <f t="shared" si="751"/>
        <v>0</v>
      </c>
      <c r="ED523" s="329">
        <f t="shared" si="752"/>
        <v>0</v>
      </c>
      <c r="EE523" s="329">
        <f t="shared" si="753"/>
        <v>0</v>
      </c>
      <c r="EF523" s="329">
        <f t="shared" si="754"/>
        <v>0</v>
      </c>
      <c r="EG523" s="329">
        <f t="shared" si="755"/>
        <v>0</v>
      </c>
      <c r="EH523" s="170">
        <f t="shared" si="652"/>
        <v>0</v>
      </c>
      <c r="EI523" s="208">
        <f t="shared" si="653"/>
        <v>0</v>
      </c>
      <c r="EJ523" s="328">
        <v>3.3</v>
      </c>
      <c r="EK523" s="328">
        <f t="shared" si="756"/>
        <v>0</v>
      </c>
      <c r="EL523" s="329">
        <f t="shared" si="757"/>
        <v>0</v>
      </c>
      <c r="EM523" s="329">
        <f t="shared" si="758"/>
        <v>0</v>
      </c>
      <c r="EN523" s="329">
        <f t="shared" si="759"/>
        <v>0</v>
      </c>
      <c r="EO523" s="329">
        <f t="shared" si="760"/>
        <v>0</v>
      </c>
      <c r="EP523" s="329">
        <f t="shared" si="761"/>
        <v>0</v>
      </c>
      <c r="EQ523" s="329">
        <f t="shared" si="762"/>
        <v>0</v>
      </c>
      <c r="ER523" s="170">
        <f t="shared" si="654"/>
        <v>0</v>
      </c>
      <c r="ES523" s="208">
        <f t="shared" si="655"/>
        <v>0</v>
      </c>
      <c r="ET523" s="328">
        <v>3.3</v>
      </c>
      <c r="EU523" s="328">
        <f t="shared" si="763"/>
        <v>0</v>
      </c>
      <c r="EV523" s="329">
        <f t="shared" si="764"/>
        <v>0</v>
      </c>
      <c r="EW523" s="329">
        <f t="shared" si="765"/>
        <v>0</v>
      </c>
      <c r="EX523" s="329">
        <f t="shared" si="766"/>
        <v>0</v>
      </c>
      <c r="EY523" s="329">
        <f t="shared" si="767"/>
        <v>0</v>
      </c>
      <c r="EZ523" s="329">
        <f t="shared" si="768"/>
        <v>0</v>
      </c>
      <c r="FA523" s="329">
        <f t="shared" si="769"/>
        <v>0</v>
      </c>
      <c r="FB523" s="170">
        <f t="shared" si="656"/>
        <v>0</v>
      </c>
      <c r="FC523" s="208">
        <f t="shared" si="657"/>
        <v>0</v>
      </c>
      <c r="FD523" s="328">
        <v>3.3</v>
      </c>
      <c r="FE523" s="328">
        <f t="shared" si="770"/>
        <v>0</v>
      </c>
      <c r="FF523" s="329">
        <f t="shared" si="771"/>
        <v>0</v>
      </c>
      <c r="FG523" s="329">
        <f t="shared" si="772"/>
        <v>0</v>
      </c>
      <c r="FH523" s="329">
        <f t="shared" si="773"/>
        <v>0</v>
      </c>
      <c r="FI523" s="329">
        <f t="shared" si="774"/>
        <v>0</v>
      </c>
      <c r="FJ523" s="329">
        <f t="shared" si="775"/>
        <v>0</v>
      </c>
      <c r="FK523" s="329">
        <f t="shared" si="776"/>
        <v>0</v>
      </c>
      <c r="FL523" s="170">
        <f t="shared" si="658"/>
        <v>0</v>
      </c>
      <c r="FM523" s="208">
        <f t="shared" si="659"/>
        <v>0</v>
      </c>
      <c r="FN523" s="328">
        <v>3.3</v>
      </c>
      <c r="FO523" s="328">
        <f t="shared" si="804"/>
        <v>0</v>
      </c>
      <c r="FP523" s="329">
        <f t="shared" si="805"/>
        <v>0</v>
      </c>
      <c r="FQ523" s="329">
        <f t="shared" si="806"/>
        <v>0</v>
      </c>
      <c r="FR523" s="329">
        <f t="shared" si="807"/>
        <v>0</v>
      </c>
      <c r="FS523" s="329">
        <f t="shared" si="808"/>
        <v>0</v>
      </c>
      <c r="FT523" s="329">
        <f t="shared" si="809"/>
        <v>0</v>
      </c>
      <c r="FU523" s="329">
        <f t="shared" si="810"/>
        <v>0</v>
      </c>
      <c r="FV523" s="170">
        <f t="shared" si="660"/>
        <v>0</v>
      </c>
      <c r="FW523" s="208">
        <f t="shared" si="661"/>
        <v>0</v>
      </c>
      <c r="FX523" s="328">
        <v>3.3</v>
      </c>
      <c r="FY523" s="328">
        <f t="shared" si="811"/>
        <v>0</v>
      </c>
      <c r="FZ523" s="329">
        <f t="shared" si="812"/>
        <v>0</v>
      </c>
      <c r="GA523" s="329">
        <f t="shared" si="813"/>
        <v>0</v>
      </c>
      <c r="GB523" s="329">
        <f t="shared" si="814"/>
        <v>0</v>
      </c>
      <c r="GC523" s="329">
        <f t="shared" si="815"/>
        <v>0</v>
      </c>
      <c r="GD523" s="329">
        <f t="shared" si="816"/>
        <v>0</v>
      </c>
      <c r="GE523" s="329">
        <f t="shared" si="817"/>
        <v>0</v>
      </c>
      <c r="GF523" s="170">
        <f t="shared" si="662"/>
        <v>0</v>
      </c>
      <c r="GG523" s="208">
        <f t="shared" si="663"/>
        <v>0</v>
      </c>
      <c r="GH523" s="328">
        <v>3.3</v>
      </c>
      <c r="GI523" s="328">
        <f t="shared" si="818"/>
        <v>0</v>
      </c>
      <c r="GJ523" s="329">
        <f t="shared" si="819"/>
        <v>0</v>
      </c>
      <c r="GK523" s="329">
        <f t="shared" si="820"/>
        <v>0</v>
      </c>
      <c r="GL523" s="329">
        <f t="shared" si="821"/>
        <v>0</v>
      </c>
      <c r="GM523" s="329">
        <f t="shared" si="822"/>
        <v>0</v>
      </c>
      <c r="GN523" s="329">
        <f t="shared" si="823"/>
        <v>0</v>
      </c>
      <c r="GO523" s="329">
        <f t="shared" si="824"/>
        <v>0</v>
      </c>
      <c r="GP523" s="170">
        <f t="shared" si="664"/>
        <v>0</v>
      </c>
      <c r="GQ523" s="208">
        <f t="shared" si="665"/>
        <v>0</v>
      </c>
      <c r="GR523" s="328">
        <v>3.3</v>
      </c>
      <c r="GS523" s="328">
        <f t="shared" si="825"/>
        <v>0</v>
      </c>
      <c r="GT523" s="329">
        <f t="shared" si="826"/>
        <v>0</v>
      </c>
      <c r="GU523" s="329">
        <f t="shared" si="827"/>
        <v>0</v>
      </c>
      <c r="GV523" s="329">
        <f t="shared" si="828"/>
        <v>0</v>
      </c>
      <c r="GW523" s="329">
        <f t="shared" si="829"/>
        <v>0</v>
      </c>
      <c r="GX523" s="329">
        <f t="shared" si="830"/>
        <v>0</v>
      </c>
      <c r="GY523" s="329">
        <f t="shared" si="831"/>
        <v>0</v>
      </c>
      <c r="GZ523" s="170">
        <f t="shared" si="666"/>
        <v>0</v>
      </c>
      <c r="HA523" s="208">
        <f t="shared" si="667"/>
        <v>0</v>
      </c>
      <c r="HB523" s="328">
        <v>3.3</v>
      </c>
      <c r="HC523" s="328">
        <f t="shared" si="668"/>
        <v>0</v>
      </c>
      <c r="HD523" s="329">
        <f t="shared" si="777"/>
        <v>0</v>
      </c>
      <c r="HE523" s="329">
        <f t="shared" si="778"/>
        <v>0</v>
      </c>
      <c r="HF523" s="329">
        <f t="shared" si="779"/>
        <v>0</v>
      </c>
      <c r="HG523" s="329">
        <f t="shared" si="780"/>
        <v>0</v>
      </c>
      <c r="HH523" s="329">
        <f t="shared" si="781"/>
        <v>0</v>
      </c>
      <c r="HI523" s="329">
        <f t="shared" si="782"/>
        <v>0</v>
      </c>
      <c r="HJ523" s="170">
        <f t="shared" si="669"/>
        <v>0</v>
      </c>
      <c r="HK523" s="208">
        <f t="shared" si="670"/>
        <v>0</v>
      </c>
      <c r="HL523" s="328">
        <v>3.3</v>
      </c>
      <c r="HM523" s="328">
        <f t="shared" si="671"/>
        <v>0</v>
      </c>
      <c r="HN523" s="329">
        <f t="shared" si="783"/>
        <v>0</v>
      </c>
      <c r="HO523" s="329">
        <f t="shared" si="784"/>
        <v>0</v>
      </c>
      <c r="HP523" s="329">
        <f t="shared" si="785"/>
        <v>0</v>
      </c>
      <c r="HQ523" s="329">
        <f t="shared" si="786"/>
        <v>0</v>
      </c>
      <c r="HR523" s="329">
        <f t="shared" si="787"/>
        <v>0</v>
      </c>
      <c r="HS523" s="329">
        <f t="shared" si="788"/>
        <v>0</v>
      </c>
      <c r="HT523" s="170">
        <f t="shared" si="672"/>
        <v>0</v>
      </c>
      <c r="HU523" s="208">
        <f t="shared" si="673"/>
        <v>0</v>
      </c>
      <c r="HV523" s="328">
        <v>3.3</v>
      </c>
      <c r="HW523" s="328">
        <f t="shared" si="789"/>
        <v>0</v>
      </c>
      <c r="HX523" s="329">
        <f t="shared" si="790"/>
        <v>0</v>
      </c>
      <c r="HY523" s="329">
        <f t="shared" si="791"/>
        <v>0</v>
      </c>
      <c r="HZ523" s="329">
        <f t="shared" si="792"/>
        <v>0</v>
      </c>
      <c r="IA523" s="329">
        <f t="shared" si="793"/>
        <v>0</v>
      </c>
      <c r="IB523" s="329">
        <f t="shared" si="794"/>
        <v>0</v>
      </c>
      <c r="IC523" s="329">
        <f t="shared" si="795"/>
        <v>0</v>
      </c>
      <c r="ID523" s="170">
        <f t="shared" si="674"/>
        <v>0</v>
      </c>
      <c r="IE523" s="208">
        <f t="shared" si="675"/>
        <v>0</v>
      </c>
      <c r="IF523" s="328">
        <v>3.3</v>
      </c>
      <c r="IG523" s="328">
        <f t="shared" si="796"/>
        <v>0</v>
      </c>
      <c r="IH523" s="329">
        <f t="shared" si="797"/>
        <v>0</v>
      </c>
      <c r="II523" s="329">
        <f t="shared" si="798"/>
        <v>0</v>
      </c>
      <c r="IJ523" s="329">
        <f t="shared" si="799"/>
        <v>0</v>
      </c>
      <c r="IK523" s="329">
        <f t="shared" si="800"/>
        <v>0</v>
      </c>
      <c r="IL523" s="329">
        <f t="shared" si="801"/>
        <v>0</v>
      </c>
      <c r="IM523" s="329">
        <f t="shared" si="802"/>
        <v>0</v>
      </c>
      <c r="IN523" s="170">
        <f t="shared" si="676"/>
        <v>0</v>
      </c>
    </row>
    <row r="524" spans="1:248">
      <c r="A524" s="321"/>
      <c r="B524" s="330"/>
      <c r="C524" s="330"/>
      <c r="D524" s="318"/>
      <c r="E524" s="318"/>
      <c r="F524" s="318"/>
      <c r="G524" s="318"/>
      <c r="H524" s="318"/>
      <c r="I524" s="318"/>
      <c r="K524" s="318"/>
      <c r="L524" s="318"/>
      <c r="M524" s="318"/>
      <c r="N524" s="318"/>
      <c r="O524" s="318"/>
      <c r="P524" s="318"/>
      <c r="Q524" s="318"/>
      <c r="R524" s="358"/>
      <c r="S524" s="208">
        <f t="shared" si="678"/>
        <v>0</v>
      </c>
      <c r="T524" s="328">
        <v>3.4</v>
      </c>
      <c r="U524" s="328">
        <f t="shared" si="679"/>
        <v>0</v>
      </c>
      <c r="V524" s="329">
        <f t="shared" si="680"/>
        <v>0</v>
      </c>
      <c r="W524" s="329">
        <f t="shared" si="681"/>
        <v>0</v>
      </c>
      <c r="X524" s="329">
        <f t="shared" si="682"/>
        <v>0</v>
      </c>
      <c r="Y524" s="329">
        <f t="shared" si="683"/>
        <v>0</v>
      </c>
      <c r="Z524" s="329">
        <f t="shared" si="684"/>
        <v>0</v>
      </c>
      <c r="AA524" s="329">
        <f t="shared" si="685"/>
        <v>0</v>
      </c>
      <c r="AB524" s="170">
        <f t="shared" si="622"/>
        <v>0</v>
      </c>
      <c r="AC524" s="208">
        <f t="shared" si="624"/>
        <v>0</v>
      </c>
      <c r="AD524" s="328">
        <v>3.4</v>
      </c>
      <c r="AE524" s="328">
        <f t="shared" si="686"/>
        <v>0</v>
      </c>
      <c r="AF524" s="329">
        <f t="shared" si="687"/>
        <v>0</v>
      </c>
      <c r="AG524" s="329">
        <f t="shared" si="688"/>
        <v>0</v>
      </c>
      <c r="AH524" s="329">
        <f t="shared" si="689"/>
        <v>0</v>
      </c>
      <c r="AI524" s="329">
        <f t="shared" si="690"/>
        <v>0</v>
      </c>
      <c r="AJ524" s="329">
        <f t="shared" si="691"/>
        <v>0</v>
      </c>
      <c r="AK524" s="329">
        <f t="shared" si="692"/>
        <v>0</v>
      </c>
      <c r="AL524" s="170">
        <f t="shared" si="625"/>
        <v>0</v>
      </c>
      <c r="AM524" s="208">
        <f t="shared" si="626"/>
        <v>0</v>
      </c>
      <c r="AN524" s="328">
        <v>3.4</v>
      </c>
      <c r="AO524" s="328">
        <f t="shared" si="693"/>
        <v>0</v>
      </c>
      <c r="AP524" s="329">
        <f t="shared" si="694"/>
        <v>0</v>
      </c>
      <c r="AQ524" s="329">
        <f t="shared" si="695"/>
        <v>0</v>
      </c>
      <c r="AR524" s="329">
        <f t="shared" si="696"/>
        <v>0</v>
      </c>
      <c r="AS524" s="329">
        <f t="shared" si="697"/>
        <v>0</v>
      </c>
      <c r="AT524" s="329">
        <f t="shared" si="698"/>
        <v>0</v>
      </c>
      <c r="AU524" s="329">
        <f t="shared" si="699"/>
        <v>0</v>
      </c>
      <c r="AV524" s="170">
        <f t="shared" si="627"/>
        <v>0</v>
      </c>
      <c r="AW524" s="208">
        <f t="shared" si="628"/>
        <v>0</v>
      </c>
      <c r="AX524" s="328">
        <v>3.4</v>
      </c>
      <c r="AY524" s="328">
        <f t="shared" si="700"/>
        <v>0</v>
      </c>
      <c r="AZ524" s="329">
        <f t="shared" si="701"/>
        <v>0</v>
      </c>
      <c r="BA524" s="329">
        <f t="shared" si="702"/>
        <v>0</v>
      </c>
      <c r="BB524" s="329">
        <f t="shared" si="703"/>
        <v>0</v>
      </c>
      <c r="BC524" s="329">
        <f t="shared" si="704"/>
        <v>0</v>
      </c>
      <c r="BD524" s="329">
        <f t="shared" si="705"/>
        <v>0</v>
      </c>
      <c r="BE524" s="329">
        <f t="shared" si="706"/>
        <v>0</v>
      </c>
      <c r="BF524" s="170">
        <f t="shared" si="629"/>
        <v>0</v>
      </c>
      <c r="BG524" s="208">
        <f t="shared" si="630"/>
        <v>0</v>
      </c>
      <c r="BH524" s="328">
        <v>3.4</v>
      </c>
      <c r="BI524" s="328">
        <f t="shared" si="631"/>
        <v>0</v>
      </c>
      <c r="BJ524" s="329">
        <f t="shared" si="632"/>
        <v>0</v>
      </c>
      <c r="BK524" s="329">
        <f t="shared" si="633"/>
        <v>0</v>
      </c>
      <c r="BL524" s="329">
        <f t="shared" si="634"/>
        <v>0</v>
      </c>
      <c r="BM524" s="329">
        <f t="shared" si="635"/>
        <v>0</v>
      </c>
      <c r="BN524" s="329">
        <f t="shared" si="636"/>
        <v>0</v>
      </c>
      <c r="BO524" s="329">
        <f t="shared" si="637"/>
        <v>0</v>
      </c>
      <c r="BP524" s="170">
        <f t="shared" si="638"/>
        <v>0</v>
      </c>
      <c r="BQ524" s="208">
        <f t="shared" si="639"/>
        <v>0</v>
      </c>
      <c r="BR524" s="328">
        <v>3.4</v>
      </c>
      <c r="BS524" s="328">
        <f t="shared" si="707"/>
        <v>0</v>
      </c>
      <c r="BT524" s="329">
        <f t="shared" si="708"/>
        <v>0</v>
      </c>
      <c r="BU524" s="329">
        <f t="shared" si="709"/>
        <v>0</v>
      </c>
      <c r="BV524" s="329">
        <f t="shared" si="710"/>
        <v>0</v>
      </c>
      <c r="BW524" s="329">
        <f t="shared" si="711"/>
        <v>0</v>
      </c>
      <c r="BX524" s="329">
        <f t="shared" si="712"/>
        <v>0</v>
      </c>
      <c r="BY524" s="329">
        <f t="shared" si="713"/>
        <v>0</v>
      </c>
      <c r="BZ524" s="170">
        <f t="shared" si="640"/>
        <v>0</v>
      </c>
      <c r="CA524" s="208">
        <f t="shared" si="641"/>
        <v>0</v>
      </c>
      <c r="CB524" s="328">
        <v>3.4</v>
      </c>
      <c r="CC524" s="328">
        <f t="shared" si="714"/>
        <v>0</v>
      </c>
      <c r="CD524" s="329">
        <f t="shared" si="715"/>
        <v>0</v>
      </c>
      <c r="CE524" s="329">
        <f t="shared" si="716"/>
        <v>0</v>
      </c>
      <c r="CF524" s="329">
        <f t="shared" si="717"/>
        <v>0</v>
      </c>
      <c r="CG524" s="329">
        <f t="shared" si="718"/>
        <v>0</v>
      </c>
      <c r="CH524" s="329">
        <f t="shared" si="719"/>
        <v>0</v>
      </c>
      <c r="CI524" s="329">
        <f t="shared" si="720"/>
        <v>0</v>
      </c>
      <c r="CJ524" s="170">
        <f t="shared" si="642"/>
        <v>0</v>
      </c>
      <c r="CK524" s="208">
        <f t="shared" si="643"/>
        <v>0</v>
      </c>
      <c r="CL524" s="328">
        <v>3.4</v>
      </c>
      <c r="CM524" s="328">
        <f t="shared" si="721"/>
        <v>0</v>
      </c>
      <c r="CN524" s="329">
        <f t="shared" si="722"/>
        <v>0</v>
      </c>
      <c r="CO524" s="329">
        <f t="shared" si="723"/>
        <v>0</v>
      </c>
      <c r="CP524" s="329">
        <f t="shared" si="724"/>
        <v>0</v>
      </c>
      <c r="CQ524" s="329">
        <f t="shared" si="725"/>
        <v>0</v>
      </c>
      <c r="CR524" s="329">
        <f t="shared" si="726"/>
        <v>0</v>
      </c>
      <c r="CS524" s="329">
        <f t="shared" si="727"/>
        <v>0</v>
      </c>
      <c r="CT524" s="170">
        <f t="shared" si="644"/>
        <v>0</v>
      </c>
      <c r="CU524" s="208">
        <f t="shared" si="645"/>
        <v>0</v>
      </c>
      <c r="CV524" s="328">
        <v>3.4</v>
      </c>
      <c r="CW524" s="328">
        <f t="shared" si="728"/>
        <v>0</v>
      </c>
      <c r="CX524" s="329">
        <f t="shared" si="729"/>
        <v>0</v>
      </c>
      <c r="CY524" s="329">
        <f t="shared" si="730"/>
        <v>0</v>
      </c>
      <c r="CZ524" s="329">
        <f t="shared" si="731"/>
        <v>0</v>
      </c>
      <c r="DA524" s="329">
        <f t="shared" si="732"/>
        <v>0</v>
      </c>
      <c r="DB524" s="329">
        <f t="shared" si="733"/>
        <v>0</v>
      </c>
      <c r="DC524" s="329">
        <f t="shared" si="734"/>
        <v>0</v>
      </c>
      <c r="DD524" s="170">
        <f t="shared" si="646"/>
        <v>0</v>
      </c>
      <c r="DE524" s="208">
        <f t="shared" si="647"/>
        <v>0</v>
      </c>
      <c r="DF524" s="328">
        <v>3.4</v>
      </c>
      <c r="DG524" s="328">
        <f t="shared" si="735"/>
        <v>0</v>
      </c>
      <c r="DH524" s="329">
        <f t="shared" si="736"/>
        <v>0</v>
      </c>
      <c r="DI524" s="329">
        <f t="shared" si="737"/>
        <v>0</v>
      </c>
      <c r="DJ524" s="329">
        <f t="shared" si="738"/>
        <v>0</v>
      </c>
      <c r="DK524" s="329">
        <f t="shared" si="739"/>
        <v>0</v>
      </c>
      <c r="DL524" s="329">
        <f t="shared" si="740"/>
        <v>0</v>
      </c>
      <c r="DM524" s="329">
        <f t="shared" si="741"/>
        <v>0</v>
      </c>
      <c r="DN524" s="170">
        <f t="shared" si="648"/>
        <v>0</v>
      </c>
      <c r="DO524" s="208">
        <f t="shared" si="649"/>
        <v>0</v>
      </c>
      <c r="DP524" s="328">
        <v>3.4</v>
      </c>
      <c r="DQ524" s="328">
        <f t="shared" si="742"/>
        <v>0</v>
      </c>
      <c r="DR524" s="329">
        <f t="shared" si="743"/>
        <v>0</v>
      </c>
      <c r="DS524" s="329">
        <f t="shared" si="744"/>
        <v>0</v>
      </c>
      <c r="DT524" s="329">
        <f t="shared" si="745"/>
        <v>0</v>
      </c>
      <c r="DU524" s="329">
        <f t="shared" si="746"/>
        <v>0</v>
      </c>
      <c r="DV524" s="329">
        <f t="shared" si="747"/>
        <v>0</v>
      </c>
      <c r="DW524" s="329">
        <f t="shared" si="748"/>
        <v>0</v>
      </c>
      <c r="DX524" s="170">
        <f t="shared" si="650"/>
        <v>0</v>
      </c>
      <c r="DY524" s="208">
        <f t="shared" si="651"/>
        <v>0</v>
      </c>
      <c r="DZ524" s="328">
        <v>3.4</v>
      </c>
      <c r="EA524" s="328">
        <f t="shared" si="749"/>
        <v>0</v>
      </c>
      <c r="EB524" s="329">
        <f t="shared" si="750"/>
        <v>0</v>
      </c>
      <c r="EC524" s="329">
        <f t="shared" si="751"/>
        <v>0</v>
      </c>
      <c r="ED524" s="329">
        <f t="shared" si="752"/>
        <v>0</v>
      </c>
      <c r="EE524" s="329">
        <f t="shared" si="753"/>
        <v>0</v>
      </c>
      <c r="EF524" s="329">
        <f t="shared" si="754"/>
        <v>0</v>
      </c>
      <c r="EG524" s="329">
        <f t="shared" si="755"/>
        <v>0</v>
      </c>
      <c r="EH524" s="170">
        <f t="shared" si="652"/>
        <v>0</v>
      </c>
      <c r="EI524" s="208">
        <f t="shared" si="653"/>
        <v>0</v>
      </c>
      <c r="EJ524" s="328">
        <v>3.4</v>
      </c>
      <c r="EK524" s="328">
        <f t="shared" si="756"/>
        <v>0</v>
      </c>
      <c r="EL524" s="329">
        <f t="shared" si="757"/>
        <v>0</v>
      </c>
      <c r="EM524" s="329">
        <f t="shared" si="758"/>
        <v>0</v>
      </c>
      <c r="EN524" s="329">
        <f t="shared" si="759"/>
        <v>0</v>
      </c>
      <c r="EO524" s="329">
        <f t="shared" si="760"/>
        <v>0</v>
      </c>
      <c r="EP524" s="329">
        <f t="shared" si="761"/>
        <v>0</v>
      </c>
      <c r="EQ524" s="329">
        <f t="shared" si="762"/>
        <v>0</v>
      </c>
      <c r="ER524" s="170">
        <f t="shared" si="654"/>
        <v>0</v>
      </c>
      <c r="ES524" s="208">
        <f t="shared" si="655"/>
        <v>0</v>
      </c>
      <c r="ET524" s="328">
        <v>3.4</v>
      </c>
      <c r="EU524" s="328">
        <f t="shared" si="763"/>
        <v>0</v>
      </c>
      <c r="EV524" s="329">
        <f t="shared" si="764"/>
        <v>0</v>
      </c>
      <c r="EW524" s="329">
        <f t="shared" si="765"/>
        <v>0</v>
      </c>
      <c r="EX524" s="329">
        <f t="shared" si="766"/>
        <v>0</v>
      </c>
      <c r="EY524" s="329">
        <f t="shared" si="767"/>
        <v>0</v>
      </c>
      <c r="EZ524" s="329">
        <f t="shared" si="768"/>
        <v>0</v>
      </c>
      <c r="FA524" s="329">
        <f t="shared" si="769"/>
        <v>0</v>
      </c>
      <c r="FB524" s="170">
        <f t="shared" si="656"/>
        <v>0</v>
      </c>
      <c r="FC524" s="208">
        <f t="shared" si="657"/>
        <v>0</v>
      </c>
      <c r="FD524" s="328">
        <v>3.4</v>
      </c>
      <c r="FE524" s="328">
        <f t="shared" si="770"/>
        <v>0</v>
      </c>
      <c r="FF524" s="329">
        <f t="shared" si="771"/>
        <v>0</v>
      </c>
      <c r="FG524" s="329">
        <f t="shared" si="772"/>
        <v>0</v>
      </c>
      <c r="FH524" s="329">
        <f t="shared" si="773"/>
        <v>0</v>
      </c>
      <c r="FI524" s="329">
        <f t="shared" si="774"/>
        <v>0</v>
      </c>
      <c r="FJ524" s="329">
        <f t="shared" si="775"/>
        <v>0</v>
      </c>
      <c r="FK524" s="329">
        <f t="shared" si="776"/>
        <v>0</v>
      </c>
      <c r="FL524" s="170">
        <f t="shared" si="658"/>
        <v>0</v>
      </c>
      <c r="FM524" s="208">
        <f t="shared" si="659"/>
        <v>0</v>
      </c>
      <c r="FN524" s="328">
        <v>3.4</v>
      </c>
      <c r="FO524" s="328">
        <f t="shared" si="804"/>
        <v>0</v>
      </c>
      <c r="FP524" s="329">
        <f t="shared" si="805"/>
        <v>0</v>
      </c>
      <c r="FQ524" s="329">
        <f t="shared" si="806"/>
        <v>0</v>
      </c>
      <c r="FR524" s="329">
        <f t="shared" si="807"/>
        <v>0</v>
      </c>
      <c r="FS524" s="329">
        <f t="shared" si="808"/>
        <v>0</v>
      </c>
      <c r="FT524" s="329">
        <f t="shared" si="809"/>
        <v>0</v>
      </c>
      <c r="FU524" s="329">
        <f t="shared" si="810"/>
        <v>0</v>
      </c>
      <c r="FV524" s="170">
        <f t="shared" si="660"/>
        <v>0</v>
      </c>
      <c r="FW524" s="208">
        <f t="shared" si="661"/>
        <v>0</v>
      </c>
      <c r="FX524" s="328">
        <v>3.4</v>
      </c>
      <c r="FY524" s="328">
        <f t="shared" si="811"/>
        <v>0</v>
      </c>
      <c r="FZ524" s="329">
        <f t="shared" si="812"/>
        <v>0</v>
      </c>
      <c r="GA524" s="329">
        <f t="shared" si="813"/>
        <v>0</v>
      </c>
      <c r="GB524" s="329">
        <f t="shared" si="814"/>
        <v>0</v>
      </c>
      <c r="GC524" s="329">
        <f t="shared" si="815"/>
        <v>0</v>
      </c>
      <c r="GD524" s="329">
        <f t="shared" si="816"/>
        <v>0</v>
      </c>
      <c r="GE524" s="329">
        <f t="shared" si="817"/>
        <v>0</v>
      </c>
      <c r="GF524" s="170">
        <f t="shared" si="662"/>
        <v>0</v>
      </c>
      <c r="GG524" s="208">
        <f t="shared" si="663"/>
        <v>0</v>
      </c>
      <c r="GH524" s="328">
        <v>3.4</v>
      </c>
      <c r="GI524" s="328">
        <f t="shared" si="818"/>
        <v>0</v>
      </c>
      <c r="GJ524" s="329">
        <f t="shared" si="819"/>
        <v>0</v>
      </c>
      <c r="GK524" s="329">
        <f t="shared" si="820"/>
        <v>0</v>
      </c>
      <c r="GL524" s="329">
        <f t="shared" si="821"/>
        <v>0</v>
      </c>
      <c r="GM524" s="329">
        <f t="shared" si="822"/>
        <v>0</v>
      </c>
      <c r="GN524" s="329">
        <f t="shared" si="823"/>
        <v>0</v>
      </c>
      <c r="GO524" s="329">
        <f t="shared" si="824"/>
        <v>0</v>
      </c>
      <c r="GP524" s="170">
        <f t="shared" si="664"/>
        <v>0</v>
      </c>
      <c r="GQ524" s="208">
        <f t="shared" si="665"/>
        <v>0</v>
      </c>
      <c r="GR524" s="328">
        <v>3.4</v>
      </c>
      <c r="GS524" s="328">
        <f t="shared" si="825"/>
        <v>0</v>
      </c>
      <c r="GT524" s="329">
        <f t="shared" si="826"/>
        <v>0</v>
      </c>
      <c r="GU524" s="329">
        <f t="shared" si="827"/>
        <v>0</v>
      </c>
      <c r="GV524" s="329">
        <f t="shared" si="828"/>
        <v>0</v>
      </c>
      <c r="GW524" s="329">
        <f t="shared" si="829"/>
        <v>0</v>
      </c>
      <c r="GX524" s="329">
        <f t="shared" si="830"/>
        <v>0</v>
      </c>
      <c r="GY524" s="329">
        <f t="shared" si="831"/>
        <v>0</v>
      </c>
      <c r="GZ524" s="170">
        <f t="shared" si="666"/>
        <v>0</v>
      </c>
      <c r="HA524" s="208">
        <f t="shared" si="667"/>
        <v>0</v>
      </c>
      <c r="HB524" s="328">
        <v>3.4</v>
      </c>
      <c r="HC524" s="328">
        <f t="shared" si="668"/>
        <v>0</v>
      </c>
      <c r="HD524" s="329">
        <f t="shared" si="777"/>
        <v>0</v>
      </c>
      <c r="HE524" s="329">
        <f t="shared" si="778"/>
        <v>0</v>
      </c>
      <c r="HF524" s="329">
        <f t="shared" si="779"/>
        <v>0</v>
      </c>
      <c r="HG524" s="329">
        <f t="shared" si="780"/>
        <v>0</v>
      </c>
      <c r="HH524" s="329">
        <f t="shared" si="781"/>
        <v>0</v>
      </c>
      <c r="HI524" s="329">
        <f t="shared" si="782"/>
        <v>0</v>
      </c>
      <c r="HJ524" s="170">
        <f t="shared" si="669"/>
        <v>0</v>
      </c>
      <c r="HK524" s="208">
        <f t="shared" si="670"/>
        <v>0</v>
      </c>
      <c r="HL524" s="328">
        <v>3.4</v>
      </c>
      <c r="HM524" s="328">
        <f t="shared" si="671"/>
        <v>0</v>
      </c>
      <c r="HN524" s="329">
        <f t="shared" si="783"/>
        <v>0</v>
      </c>
      <c r="HO524" s="329">
        <f t="shared" si="784"/>
        <v>0</v>
      </c>
      <c r="HP524" s="329">
        <f t="shared" si="785"/>
        <v>0</v>
      </c>
      <c r="HQ524" s="329">
        <f t="shared" si="786"/>
        <v>0</v>
      </c>
      <c r="HR524" s="329">
        <f t="shared" si="787"/>
        <v>0</v>
      </c>
      <c r="HS524" s="329">
        <f t="shared" si="788"/>
        <v>0</v>
      </c>
      <c r="HT524" s="170">
        <f t="shared" si="672"/>
        <v>0</v>
      </c>
      <c r="HU524" s="208">
        <f t="shared" si="673"/>
        <v>0</v>
      </c>
      <c r="HV524" s="328">
        <v>3.4</v>
      </c>
      <c r="HW524" s="328">
        <f t="shared" si="789"/>
        <v>0</v>
      </c>
      <c r="HX524" s="329">
        <f t="shared" si="790"/>
        <v>0</v>
      </c>
      <c r="HY524" s="329">
        <f t="shared" si="791"/>
        <v>0</v>
      </c>
      <c r="HZ524" s="329">
        <f t="shared" si="792"/>
        <v>0</v>
      </c>
      <c r="IA524" s="329">
        <f t="shared" si="793"/>
        <v>0</v>
      </c>
      <c r="IB524" s="329">
        <f t="shared" si="794"/>
        <v>0</v>
      </c>
      <c r="IC524" s="329">
        <f t="shared" si="795"/>
        <v>0</v>
      </c>
      <c r="ID524" s="170">
        <f t="shared" si="674"/>
        <v>0</v>
      </c>
      <c r="IE524" s="208">
        <f t="shared" si="675"/>
        <v>0</v>
      </c>
      <c r="IF524" s="328">
        <v>3.4</v>
      </c>
      <c r="IG524" s="328">
        <f t="shared" si="796"/>
        <v>0</v>
      </c>
      <c r="IH524" s="329">
        <f t="shared" si="797"/>
        <v>0</v>
      </c>
      <c r="II524" s="329">
        <f t="shared" si="798"/>
        <v>0</v>
      </c>
      <c r="IJ524" s="329">
        <f t="shared" si="799"/>
        <v>0</v>
      </c>
      <c r="IK524" s="329">
        <f t="shared" si="800"/>
        <v>0</v>
      </c>
      <c r="IL524" s="329">
        <f t="shared" si="801"/>
        <v>0</v>
      </c>
      <c r="IM524" s="329">
        <f t="shared" si="802"/>
        <v>0</v>
      </c>
      <c r="IN524" s="170">
        <f t="shared" si="676"/>
        <v>0</v>
      </c>
    </row>
    <row r="525" spans="1:248">
      <c r="A525" s="318"/>
      <c r="B525" s="330"/>
      <c r="C525" s="330"/>
      <c r="D525" s="318"/>
      <c r="E525" s="318"/>
      <c r="F525" s="343"/>
      <c r="G525" s="328"/>
      <c r="H525" s="328"/>
      <c r="I525" s="328"/>
      <c r="J525" s="449"/>
      <c r="K525" s="318"/>
      <c r="L525" s="318"/>
      <c r="M525" s="318"/>
      <c r="N525" s="318"/>
      <c r="O525" s="318"/>
      <c r="P525" s="318"/>
      <c r="Q525" s="318"/>
      <c r="R525" s="358"/>
      <c r="S525" s="208">
        <f t="shared" si="678"/>
        <v>0</v>
      </c>
      <c r="T525" s="328">
        <v>3.5</v>
      </c>
      <c r="U525" s="328">
        <f t="shared" si="679"/>
        <v>0</v>
      </c>
      <c r="V525" s="329">
        <f t="shared" si="680"/>
        <v>0</v>
      </c>
      <c r="W525" s="329">
        <f t="shared" si="681"/>
        <v>0</v>
      </c>
      <c r="X525" s="329">
        <f t="shared" si="682"/>
        <v>0</v>
      </c>
      <c r="Y525" s="329">
        <f t="shared" si="683"/>
        <v>0</v>
      </c>
      <c r="Z525" s="329">
        <f t="shared" si="684"/>
        <v>0</v>
      </c>
      <c r="AA525" s="329">
        <f t="shared" si="685"/>
        <v>0</v>
      </c>
      <c r="AB525" s="170">
        <f t="shared" si="622"/>
        <v>0</v>
      </c>
      <c r="AC525" s="208">
        <f t="shared" si="624"/>
        <v>0</v>
      </c>
      <c r="AD525" s="328">
        <v>3.5</v>
      </c>
      <c r="AE525" s="328">
        <f t="shared" si="686"/>
        <v>0</v>
      </c>
      <c r="AF525" s="329">
        <f t="shared" si="687"/>
        <v>0</v>
      </c>
      <c r="AG525" s="329">
        <f t="shared" si="688"/>
        <v>0</v>
      </c>
      <c r="AH525" s="329">
        <f t="shared" si="689"/>
        <v>0</v>
      </c>
      <c r="AI525" s="329">
        <f t="shared" si="690"/>
        <v>0</v>
      </c>
      <c r="AJ525" s="329">
        <f t="shared" si="691"/>
        <v>0</v>
      </c>
      <c r="AK525" s="329">
        <f t="shared" si="692"/>
        <v>0</v>
      </c>
      <c r="AL525" s="170">
        <f t="shared" si="625"/>
        <v>0</v>
      </c>
      <c r="AM525" s="208">
        <f t="shared" si="626"/>
        <v>0</v>
      </c>
      <c r="AN525" s="328">
        <v>3.5</v>
      </c>
      <c r="AO525" s="328">
        <f t="shared" si="693"/>
        <v>0</v>
      </c>
      <c r="AP525" s="329">
        <f t="shared" si="694"/>
        <v>0</v>
      </c>
      <c r="AQ525" s="329">
        <f t="shared" si="695"/>
        <v>0</v>
      </c>
      <c r="AR525" s="329">
        <f t="shared" si="696"/>
        <v>0</v>
      </c>
      <c r="AS525" s="329">
        <f t="shared" si="697"/>
        <v>0</v>
      </c>
      <c r="AT525" s="329">
        <f t="shared" si="698"/>
        <v>0</v>
      </c>
      <c r="AU525" s="329">
        <f t="shared" si="699"/>
        <v>0</v>
      </c>
      <c r="AV525" s="170">
        <f t="shared" si="627"/>
        <v>0</v>
      </c>
      <c r="AW525" s="208">
        <f t="shared" si="628"/>
        <v>0</v>
      </c>
      <c r="AX525" s="328">
        <v>3.5</v>
      </c>
      <c r="AY525" s="328">
        <f t="shared" si="700"/>
        <v>0</v>
      </c>
      <c r="AZ525" s="329">
        <f t="shared" si="701"/>
        <v>0</v>
      </c>
      <c r="BA525" s="329">
        <f t="shared" si="702"/>
        <v>0</v>
      </c>
      <c r="BB525" s="329">
        <f t="shared" si="703"/>
        <v>0</v>
      </c>
      <c r="BC525" s="329">
        <f t="shared" si="704"/>
        <v>0</v>
      </c>
      <c r="BD525" s="329">
        <f t="shared" si="705"/>
        <v>0</v>
      </c>
      <c r="BE525" s="329">
        <f t="shared" si="706"/>
        <v>0</v>
      </c>
      <c r="BF525" s="170">
        <f t="shared" si="629"/>
        <v>0</v>
      </c>
      <c r="BG525" s="208">
        <f t="shared" si="630"/>
        <v>0</v>
      </c>
      <c r="BH525" s="328">
        <v>3.5</v>
      </c>
      <c r="BI525" s="328">
        <f t="shared" si="631"/>
        <v>0</v>
      </c>
      <c r="BJ525" s="329">
        <f t="shared" si="632"/>
        <v>0</v>
      </c>
      <c r="BK525" s="329">
        <f t="shared" si="633"/>
        <v>0</v>
      </c>
      <c r="BL525" s="329">
        <f t="shared" si="634"/>
        <v>0</v>
      </c>
      <c r="BM525" s="329">
        <f t="shared" si="635"/>
        <v>0</v>
      </c>
      <c r="BN525" s="329">
        <f t="shared" si="636"/>
        <v>0</v>
      </c>
      <c r="BO525" s="329">
        <f t="shared" si="637"/>
        <v>0</v>
      </c>
      <c r="BP525" s="170">
        <f t="shared" si="638"/>
        <v>0</v>
      </c>
      <c r="BQ525" s="208">
        <f t="shared" si="639"/>
        <v>0</v>
      </c>
      <c r="BR525" s="328">
        <v>3.5</v>
      </c>
      <c r="BS525" s="328">
        <f t="shared" si="707"/>
        <v>0</v>
      </c>
      <c r="BT525" s="329">
        <f t="shared" si="708"/>
        <v>0</v>
      </c>
      <c r="BU525" s="329">
        <f t="shared" si="709"/>
        <v>0</v>
      </c>
      <c r="BV525" s="329">
        <f t="shared" si="710"/>
        <v>0</v>
      </c>
      <c r="BW525" s="329">
        <f t="shared" si="711"/>
        <v>0</v>
      </c>
      <c r="BX525" s="329">
        <f t="shared" si="712"/>
        <v>0</v>
      </c>
      <c r="BY525" s="329">
        <f t="shared" si="713"/>
        <v>0</v>
      </c>
      <c r="BZ525" s="170">
        <f t="shared" si="640"/>
        <v>0</v>
      </c>
      <c r="CA525" s="208">
        <f t="shared" si="641"/>
        <v>0</v>
      </c>
      <c r="CB525" s="328">
        <v>3.5</v>
      </c>
      <c r="CC525" s="328">
        <f t="shared" si="714"/>
        <v>0</v>
      </c>
      <c r="CD525" s="329">
        <f t="shared" si="715"/>
        <v>0</v>
      </c>
      <c r="CE525" s="329">
        <f t="shared" si="716"/>
        <v>0</v>
      </c>
      <c r="CF525" s="329">
        <f t="shared" si="717"/>
        <v>0</v>
      </c>
      <c r="CG525" s="329">
        <f t="shared" si="718"/>
        <v>0</v>
      </c>
      <c r="CH525" s="329">
        <f t="shared" si="719"/>
        <v>0</v>
      </c>
      <c r="CI525" s="329">
        <f t="shared" si="720"/>
        <v>0</v>
      </c>
      <c r="CJ525" s="170">
        <f t="shared" si="642"/>
        <v>0</v>
      </c>
      <c r="CK525" s="208">
        <f t="shared" si="643"/>
        <v>0</v>
      </c>
      <c r="CL525" s="328">
        <v>3.5</v>
      </c>
      <c r="CM525" s="328">
        <f t="shared" si="721"/>
        <v>0</v>
      </c>
      <c r="CN525" s="329">
        <f t="shared" si="722"/>
        <v>0</v>
      </c>
      <c r="CO525" s="329">
        <f t="shared" si="723"/>
        <v>0</v>
      </c>
      <c r="CP525" s="329">
        <f t="shared" si="724"/>
        <v>0</v>
      </c>
      <c r="CQ525" s="329">
        <f t="shared" si="725"/>
        <v>0</v>
      </c>
      <c r="CR525" s="329">
        <f t="shared" si="726"/>
        <v>0</v>
      </c>
      <c r="CS525" s="329">
        <f t="shared" si="727"/>
        <v>0</v>
      </c>
      <c r="CT525" s="170">
        <f t="shared" si="644"/>
        <v>0</v>
      </c>
      <c r="CU525" s="208">
        <f t="shared" si="645"/>
        <v>0</v>
      </c>
      <c r="CV525" s="328">
        <v>3.5</v>
      </c>
      <c r="CW525" s="328">
        <f t="shared" si="728"/>
        <v>0</v>
      </c>
      <c r="CX525" s="329">
        <f t="shared" si="729"/>
        <v>0</v>
      </c>
      <c r="CY525" s="329">
        <f t="shared" si="730"/>
        <v>0</v>
      </c>
      <c r="CZ525" s="329">
        <f t="shared" si="731"/>
        <v>0</v>
      </c>
      <c r="DA525" s="329">
        <f t="shared" si="732"/>
        <v>0</v>
      </c>
      <c r="DB525" s="329">
        <f t="shared" si="733"/>
        <v>0</v>
      </c>
      <c r="DC525" s="329">
        <f t="shared" si="734"/>
        <v>0</v>
      </c>
      <c r="DD525" s="170">
        <f t="shared" si="646"/>
        <v>0</v>
      </c>
      <c r="DE525" s="208">
        <f t="shared" si="647"/>
        <v>0</v>
      </c>
      <c r="DF525" s="328">
        <v>3.5</v>
      </c>
      <c r="DG525" s="328">
        <f t="shared" si="735"/>
        <v>0</v>
      </c>
      <c r="DH525" s="329">
        <f t="shared" si="736"/>
        <v>0</v>
      </c>
      <c r="DI525" s="329">
        <f t="shared" si="737"/>
        <v>0</v>
      </c>
      <c r="DJ525" s="329">
        <f t="shared" si="738"/>
        <v>0</v>
      </c>
      <c r="DK525" s="329">
        <f t="shared" si="739"/>
        <v>0</v>
      </c>
      <c r="DL525" s="329">
        <f t="shared" si="740"/>
        <v>0</v>
      </c>
      <c r="DM525" s="329">
        <f t="shared" si="741"/>
        <v>0</v>
      </c>
      <c r="DN525" s="170">
        <f t="shared" si="648"/>
        <v>0</v>
      </c>
      <c r="DO525" s="208">
        <f t="shared" si="649"/>
        <v>0</v>
      </c>
      <c r="DP525" s="328">
        <v>3.5</v>
      </c>
      <c r="DQ525" s="328">
        <f t="shared" si="742"/>
        <v>0</v>
      </c>
      <c r="DR525" s="329">
        <f t="shared" si="743"/>
        <v>0</v>
      </c>
      <c r="DS525" s="329">
        <f t="shared" si="744"/>
        <v>0</v>
      </c>
      <c r="DT525" s="329">
        <f t="shared" si="745"/>
        <v>0</v>
      </c>
      <c r="DU525" s="329">
        <f t="shared" si="746"/>
        <v>0</v>
      </c>
      <c r="DV525" s="329">
        <f t="shared" si="747"/>
        <v>0</v>
      </c>
      <c r="DW525" s="329">
        <f t="shared" si="748"/>
        <v>0</v>
      </c>
      <c r="DX525" s="170">
        <f t="shared" si="650"/>
        <v>0</v>
      </c>
      <c r="DY525" s="208">
        <f t="shared" si="651"/>
        <v>0</v>
      </c>
      <c r="DZ525" s="328">
        <v>3.5</v>
      </c>
      <c r="EA525" s="328">
        <f t="shared" si="749"/>
        <v>0</v>
      </c>
      <c r="EB525" s="329">
        <f t="shared" si="750"/>
        <v>0</v>
      </c>
      <c r="EC525" s="329">
        <f t="shared" si="751"/>
        <v>0</v>
      </c>
      <c r="ED525" s="329">
        <f t="shared" si="752"/>
        <v>0</v>
      </c>
      <c r="EE525" s="329">
        <f t="shared" si="753"/>
        <v>0</v>
      </c>
      <c r="EF525" s="329">
        <f t="shared" si="754"/>
        <v>0</v>
      </c>
      <c r="EG525" s="329">
        <f t="shared" si="755"/>
        <v>0</v>
      </c>
      <c r="EH525" s="170">
        <f t="shared" si="652"/>
        <v>0</v>
      </c>
      <c r="EI525" s="208">
        <f t="shared" si="653"/>
        <v>0</v>
      </c>
      <c r="EJ525" s="328">
        <v>3.5</v>
      </c>
      <c r="EK525" s="328">
        <f t="shared" si="756"/>
        <v>0</v>
      </c>
      <c r="EL525" s="329">
        <f t="shared" si="757"/>
        <v>0</v>
      </c>
      <c r="EM525" s="329">
        <f t="shared" si="758"/>
        <v>0</v>
      </c>
      <c r="EN525" s="329">
        <f t="shared" si="759"/>
        <v>0</v>
      </c>
      <c r="EO525" s="329">
        <f t="shared" si="760"/>
        <v>0</v>
      </c>
      <c r="EP525" s="329">
        <f t="shared" si="761"/>
        <v>0</v>
      </c>
      <c r="EQ525" s="329">
        <f t="shared" si="762"/>
        <v>0</v>
      </c>
      <c r="ER525" s="170">
        <f t="shared" si="654"/>
        <v>0</v>
      </c>
      <c r="ES525" s="208">
        <f t="shared" si="655"/>
        <v>0</v>
      </c>
      <c r="ET525" s="328">
        <v>3.5</v>
      </c>
      <c r="EU525" s="328">
        <f t="shared" si="763"/>
        <v>0</v>
      </c>
      <c r="EV525" s="329">
        <f t="shared" si="764"/>
        <v>0</v>
      </c>
      <c r="EW525" s="329">
        <f t="shared" si="765"/>
        <v>0</v>
      </c>
      <c r="EX525" s="329">
        <f t="shared" si="766"/>
        <v>0</v>
      </c>
      <c r="EY525" s="329">
        <f t="shared" si="767"/>
        <v>0</v>
      </c>
      <c r="EZ525" s="329">
        <f t="shared" si="768"/>
        <v>0</v>
      </c>
      <c r="FA525" s="329">
        <f t="shared" si="769"/>
        <v>0</v>
      </c>
      <c r="FB525" s="170">
        <f t="shared" si="656"/>
        <v>0</v>
      </c>
      <c r="FC525" s="208">
        <f t="shared" si="657"/>
        <v>0</v>
      </c>
      <c r="FD525" s="328">
        <v>3.5</v>
      </c>
      <c r="FE525" s="328">
        <f t="shared" si="770"/>
        <v>0</v>
      </c>
      <c r="FF525" s="329">
        <f t="shared" si="771"/>
        <v>0</v>
      </c>
      <c r="FG525" s="329">
        <f t="shared" si="772"/>
        <v>0</v>
      </c>
      <c r="FH525" s="329">
        <f t="shared" si="773"/>
        <v>0</v>
      </c>
      <c r="FI525" s="329">
        <f t="shared" si="774"/>
        <v>0</v>
      </c>
      <c r="FJ525" s="329">
        <f t="shared" si="775"/>
        <v>0</v>
      </c>
      <c r="FK525" s="329">
        <f t="shared" si="776"/>
        <v>0</v>
      </c>
      <c r="FL525" s="170">
        <f t="shared" si="658"/>
        <v>0</v>
      </c>
      <c r="FM525" s="208">
        <f t="shared" si="659"/>
        <v>0</v>
      </c>
      <c r="FN525" s="328">
        <v>3.5</v>
      </c>
      <c r="FO525" s="328">
        <f t="shared" si="804"/>
        <v>0</v>
      </c>
      <c r="FP525" s="329">
        <f t="shared" si="805"/>
        <v>0</v>
      </c>
      <c r="FQ525" s="329">
        <f t="shared" si="806"/>
        <v>0</v>
      </c>
      <c r="FR525" s="329">
        <f t="shared" si="807"/>
        <v>0</v>
      </c>
      <c r="FS525" s="329">
        <f t="shared" si="808"/>
        <v>0</v>
      </c>
      <c r="FT525" s="329">
        <f t="shared" si="809"/>
        <v>0</v>
      </c>
      <c r="FU525" s="329">
        <f t="shared" si="810"/>
        <v>0</v>
      </c>
      <c r="FV525" s="170">
        <f t="shared" si="660"/>
        <v>0</v>
      </c>
      <c r="FW525" s="208">
        <f t="shared" si="661"/>
        <v>0</v>
      </c>
      <c r="FX525" s="328">
        <v>3.5</v>
      </c>
      <c r="FY525" s="328">
        <f t="shared" si="811"/>
        <v>0</v>
      </c>
      <c r="FZ525" s="329">
        <f t="shared" si="812"/>
        <v>0</v>
      </c>
      <c r="GA525" s="329">
        <f t="shared" si="813"/>
        <v>0</v>
      </c>
      <c r="GB525" s="329">
        <f t="shared" si="814"/>
        <v>0</v>
      </c>
      <c r="GC525" s="329">
        <f t="shared" si="815"/>
        <v>0</v>
      </c>
      <c r="GD525" s="329">
        <f t="shared" si="816"/>
        <v>0</v>
      </c>
      <c r="GE525" s="329">
        <f t="shared" si="817"/>
        <v>0</v>
      </c>
      <c r="GF525" s="170">
        <f t="shared" si="662"/>
        <v>0</v>
      </c>
      <c r="GG525" s="208">
        <f t="shared" si="663"/>
        <v>0</v>
      </c>
      <c r="GH525" s="328">
        <v>3.5</v>
      </c>
      <c r="GI525" s="328">
        <f t="shared" si="818"/>
        <v>0</v>
      </c>
      <c r="GJ525" s="329">
        <f t="shared" si="819"/>
        <v>0</v>
      </c>
      <c r="GK525" s="329">
        <f t="shared" si="820"/>
        <v>0</v>
      </c>
      <c r="GL525" s="329">
        <f t="shared" si="821"/>
        <v>0</v>
      </c>
      <c r="GM525" s="329">
        <f t="shared" si="822"/>
        <v>0</v>
      </c>
      <c r="GN525" s="329">
        <f t="shared" si="823"/>
        <v>0</v>
      </c>
      <c r="GO525" s="329">
        <f t="shared" si="824"/>
        <v>0</v>
      </c>
      <c r="GP525" s="170">
        <f t="shared" si="664"/>
        <v>0</v>
      </c>
      <c r="GQ525" s="208">
        <f t="shared" si="665"/>
        <v>0</v>
      </c>
      <c r="GR525" s="328">
        <v>3.5</v>
      </c>
      <c r="GS525" s="328">
        <f t="shared" si="825"/>
        <v>0</v>
      </c>
      <c r="GT525" s="329">
        <f t="shared" si="826"/>
        <v>0</v>
      </c>
      <c r="GU525" s="329">
        <f t="shared" si="827"/>
        <v>0</v>
      </c>
      <c r="GV525" s="329">
        <f t="shared" si="828"/>
        <v>0</v>
      </c>
      <c r="GW525" s="329">
        <f t="shared" si="829"/>
        <v>0</v>
      </c>
      <c r="GX525" s="329">
        <f t="shared" si="830"/>
        <v>0</v>
      </c>
      <c r="GY525" s="329">
        <f t="shared" si="831"/>
        <v>0</v>
      </c>
      <c r="GZ525" s="170">
        <f t="shared" si="666"/>
        <v>0</v>
      </c>
      <c r="HA525" s="208">
        <f t="shared" si="667"/>
        <v>0</v>
      </c>
      <c r="HB525" s="328">
        <v>3.5</v>
      </c>
      <c r="HC525" s="328">
        <f t="shared" si="668"/>
        <v>0</v>
      </c>
      <c r="HD525" s="329">
        <f t="shared" si="777"/>
        <v>0</v>
      </c>
      <c r="HE525" s="329">
        <f t="shared" si="778"/>
        <v>0</v>
      </c>
      <c r="HF525" s="329">
        <f t="shared" si="779"/>
        <v>0</v>
      </c>
      <c r="HG525" s="329">
        <f t="shared" si="780"/>
        <v>0</v>
      </c>
      <c r="HH525" s="329">
        <f t="shared" si="781"/>
        <v>0</v>
      </c>
      <c r="HI525" s="329">
        <f t="shared" si="782"/>
        <v>0</v>
      </c>
      <c r="HJ525" s="170">
        <f t="shared" si="669"/>
        <v>0</v>
      </c>
      <c r="HK525" s="208">
        <f t="shared" si="670"/>
        <v>0</v>
      </c>
      <c r="HL525" s="328">
        <v>3.5</v>
      </c>
      <c r="HM525" s="328">
        <f t="shared" si="671"/>
        <v>0</v>
      </c>
      <c r="HN525" s="329">
        <f t="shared" si="783"/>
        <v>0</v>
      </c>
      <c r="HO525" s="329">
        <f t="shared" si="784"/>
        <v>0</v>
      </c>
      <c r="HP525" s="329">
        <f t="shared" si="785"/>
        <v>0</v>
      </c>
      <c r="HQ525" s="329">
        <f t="shared" si="786"/>
        <v>0</v>
      </c>
      <c r="HR525" s="329">
        <f t="shared" si="787"/>
        <v>0</v>
      </c>
      <c r="HS525" s="329">
        <f t="shared" si="788"/>
        <v>0</v>
      </c>
      <c r="HT525" s="170">
        <f t="shared" si="672"/>
        <v>0</v>
      </c>
      <c r="HU525" s="208">
        <f t="shared" si="673"/>
        <v>0</v>
      </c>
      <c r="HV525" s="328">
        <v>3.5</v>
      </c>
      <c r="HW525" s="328">
        <f t="shared" si="789"/>
        <v>0</v>
      </c>
      <c r="HX525" s="329">
        <f t="shared" si="790"/>
        <v>0</v>
      </c>
      <c r="HY525" s="329">
        <f t="shared" si="791"/>
        <v>0</v>
      </c>
      <c r="HZ525" s="329">
        <f t="shared" si="792"/>
        <v>0</v>
      </c>
      <c r="IA525" s="329">
        <f t="shared" si="793"/>
        <v>0</v>
      </c>
      <c r="IB525" s="329">
        <f t="shared" si="794"/>
        <v>0</v>
      </c>
      <c r="IC525" s="329">
        <f t="shared" si="795"/>
        <v>0</v>
      </c>
      <c r="ID525" s="170">
        <f t="shared" si="674"/>
        <v>0</v>
      </c>
      <c r="IE525" s="208">
        <f t="shared" si="675"/>
        <v>0</v>
      </c>
      <c r="IF525" s="328">
        <v>3.5</v>
      </c>
      <c r="IG525" s="328">
        <f t="shared" si="796"/>
        <v>0</v>
      </c>
      <c r="IH525" s="329">
        <f t="shared" si="797"/>
        <v>0</v>
      </c>
      <c r="II525" s="329">
        <f t="shared" si="798"/>
        <v>0</v>
      </c>
      <c r="IJ525" s="329">
        <f t="shared" si="799"/>
        <v>0</v>
      </c>
      <c r="IK525" s="329">
        <f t="shared" si="800"/>
        <v>0</v>
      </c>
      <c r="IL525" s="329">
        <f t="shared" si="801"/>
        <v>0</v>
      </c>
      <c r="IM525" s="329">
        <f t="shared" si="802"/>
        <v>0</v>
      </c>
      <c r="IN525" s="170">
        <f t="shared" si="676"/>
        <v>0</v>
      </c>
    </row>
    <row r="526" spans="1:248">
      <c r="A526" s="330"/>
      <c r="B526" s="363"/>
      <c r="C526" s="365"/>
      <c r="D526" s="318"/>
      <c r="E526" s="318"/>
      <c r="F526" s="330"/>
      <c r="G526" s="318"/>
      <c r="H526" s="330"/>
      <c r="I526" s="330"/>
      <c r="J526" s="466"/>
      <c r="K526" s="318"/>
      <c r="L526" s="318"/>
      <c r="M526" s="318"/>
      <c r="N526" s="318"/>
      <c r="O526" s="318"/>
      <c r="P526" s="318"/>
      <c r="Q526" s="318"/>
      <c r="R526" s="358"/>
      <c r="S526" s="208">
        <f t="shared" si="678"/>
        <v>0</v>
      </c>
      <c r="T526" s="328">
        <v>3.6</v>
      </c>
      <c r="U526" s="328">
        <f t="shared" si="679"/>
        <v>0</v>
      </c>
      <c r="V526" s="329">
        <f t="shared" si="680"/>
        <v>0</v>
      </c>
      <c r="W526" s="329">
        <f t="shared" si="681"/>
        <v>0</v>
      </c>
      <c r="X526" s="329">
        <f t="shared" si="682"/>
        <v>0</v>
      </c>
      <c r="Y526" s="329">
        <f t="shared" si="683"/>
        <v>0</v>
      </c>
      <c r="Z526" s="329">
        <f t="shared" si="684"/>
        <v>0</v>
      </c>
      <c r="AA526" s="329">
        <f t="shared" si="685"/>
        <v>0</v>
      </c>
      <c r="AB526" s="170">
        <f t="shared" si="622"/>
        <v>0</v>
      </c>
      <c r="AC526" s="208">
        <f t="shared" si="624"/>
        <v>0</v>
      </c>
      <c r="AD526" s="328">
        <v>3.6</v>
      </c>
      <c r="AE526" s="328">
        <f t="shared" si="686"/>
        <v>0</v>
      </c>
      <c r="AF526" s="329">
        <f t="shared" si="687"/>
        <v>0</v>
      </c>
      <c r="AG526" s="329">
        <f t="shared" si="688"/>
        <v>0</v>
      </c>
      <c r="AH526" s="329">
        <f t="shared" si="689"/>
        <v>0</v>
      </c>
      <c r="AI526" s="329">
        <f t="shared" si="690"/>
        <v>0</v>
      </c>
      <c r="AJ526" s="329">
        <f t="shared" si="691"/>
        <v>0</v>
      </c>
      <c r="AK526" s="329">
        <f t="shared" si="692"/>
        <v>0</v>
      </c>
      <c r="AL526" s="170">
        <f t="shared" si="625"/>
        <v>0</v>
      </c>
      <c r="AM526" s="208">
        <f t="shared" si="626"/>
        <v>0</v>
      </c>
      <c r="AN526" s="328">
        <v>3.6</v>
      </c>
      <c r="AO526" s="328">
        <f t="shared" si="693"/>
        <v>0</v>
      </c>
      <c r="AP526" s="329">
        <f t="shared" si="694"/>
        <v>0</v>
      </c>
      <c r="AQ526" s="329">
        <f t="shared" si="695"/>
        <v>0</v>
      </c>
      <c r="AR526" s="329">
        <f t="shared" si="696"/>
        <v>0</v>
      </c>
      <c r="AS526" s="329">
        <f t="shared" si="697"/>
        <v>0</v>
      </c>
      <c r="AT526" s="329">
        <f t="shared" si="698"/>
        <v>0</v>
      </c>
      <c r="AU526" s="329">
        <f t="shared" si="699"/>
        <v>0</v>
      </c>
      <c r="AV526" s="170">
        <f t="shared" si="627"/>
        <v>0</v>
      </c>
      <c r="AW526" s="208">
        <f t="shared" si="628"/>
        <v>0</v>
      </c>
      <c r="AX526" s="328">
        <v>3.6</v>
      </c>
      <c r="AY526" s="328">
        <f t="shared" si="700"/>
        <v>0</v>
      </c>
      <c r="AZ526" s="329">
        <f t="shared" si="701"/>
        <v>0</v>
      </c>
      <c r="BA526" s="329">
        <f t="shared" si="702"/>
        <v>0</v>
      </c>
      <c r="BB526" s="329">
        <f t="shared" si="703"/>
        <v>0</v>
      </c>
      <c r="BC526" s="329">
        <f t="shared" si="704"/>
        <v>0</v>
      </c>
      <c r="BD526" s="329">
        <f t="shared" si="705"/>
        <v>0</v>
      </c>
      <c r="BE526" s="329">
        <f t="shared" si="706"/>
        <v>0</v>
      </c>
      <c r="BF526" s="170">
        <f t="shared" si="629"/>
        <v>0</v>
      </c>
      <c r="BG526" s="208">
        <f t="shared" si="630"/>
        <v>0</v>
      </c>
      <c r="BH526" s="328">
        <v>3.6</v>
      </c>
      <c r="BI526" s="328">
        <f t="shared" si="631"/>
        <v>0</v>
      </c>
      <c r="BJ526" s="329">
        <f t="shared" si="632"/>
        <v>0</v>
      </c>
      <c r="BK526" s="329">
        <f t="shared" si="633"/>
        <v>0</v>
      </c>
      <c r="BL526" s="329">
        <f t="shared" si="634"/>
        <v>0</v>
      </c>
      <c r="BM526" s="329">
        <f t="shared" si="635"/>
        <v>0</v>
      </c>
      <c r="BN526" s="329">
        <f t="shared" si="636"/>
        <v>0</v>
      </c>
      <c r="BO526" s="329">
        <f t="shared" si="637"/>
        <v>0</v>
      </c>
      <c r="BP526" s="170">
        <f t="shared" si="638"/>
        <v>0</v>
      </c>
      <c r="BQ526" s="208">
        <f t="shared" si="639"/>
        <v>0</v>
      </c>
      <c r="BR526" s="328">
        <v>3.6</v>
      </c>
      <c r="BS526" s="328">
        <f t="shared" si="707"/>
        <v>0</v>
      </c>
      <c r="BT526" s="329">
        <f t="shared" si="708"/>
        <v>0</v>
      </c>
      <c r="BU526" s="329">
        <f t="shared" si="709"/>
        <v>0</v>
      </c>
      <c r="BV526" s="329">
        <f t="shared" si="710"/>
        <v>0</v>
      </c>
      <c r="BW526" s="329">
        <f t="shared" si="711"/>
        <v>0</v>
      </c>
      <c r="BX526" s="329">
        <f t="shared" si="712"/>
        <v>0</v>
      </c>
      <c r="BY526" s="329">
        <f t="shared" si="713"/>
        <v>0</v>
      </c>
      <c r="BZ526" s="170">
        <f t="shared" si="640"/>
        <v>0</v>
      </c>
      <c r="CA526" s="208">
        <f t="shared" si="641"/>
        <v>0</v>
      </c>
      <c r="CB526" s="328">
        <v>3.6</v>
      </c>
      <c r="CC526" s="328">
        <f t="shared" si="714"/>
        <v>0</v>
      </c>
      <c r="CD526" s="329">
        <f t="shared" si="715"/>
        <v>0</v>
      </c>
      <c r="CE526" s="329">
        <f t="shared" si="716"/>
        <v>0</v>
      </c>
      <c r="CF526" s="329">
        <f t="shared" si="717"/>
        <v>0</v>
      </c>
      <c r="CG526" s="329">
        <f t="shared" si="718"/>
        <v>0</v>
      </c>
      <c r="CH526" s="329">
        <f t="shared" si="719"/>
        <v>0</v>
      </c>
      <c r="CI526" s="329">
        <f t="shared" si="720"/>
        <v>0</v>
      </c>
      <c r="CJ526" s="170">
        <f t="shared" si="642"/>
        <v>0</v>
      </c>
      <c r="CK526" s="208">
        <f t="shared" si="643"/>
        <v>0</v>
      </c>
      <c r="CL526" s="328">
        <v>3.6</v>
      </c>
      <c r="CM526" s="328">
        <f t="shared" si="721"/>
        <v>0</v>
      </c>
      <c r="CN526" s="329">
        <f t="shared" si="722"/>
        <v>0</v>
      </c>
      <c r="CO526" s="329">
        <f t="shared" si="723"/>
        <v>0</v>
      </c>
      <c r="CP526" s="329">
        <f t="shared" si="724"/>
        <v>0</v>
      </c>
      <c r="CQ526" s="329">
        <f t="shared" si="725"/>
        <v>0</v>
      </c>
      <c r="CR526" s="329">
        <f t="shared" si="726"/>
        <v>0</v>
      </c>
      <c r="CS526" s="329">
        <f t="shared" si="727"/>
        <v>0</v>
      </c>
      <c r="CT526" s="170">
        <f t="shared" si="644"/>
        <v>0</v>
      </c>
      <c r="CU526" s="208">
        <f t="shared" si="645"/>
        <v>0</v>
      </c>
      <c r="CV526" s="328">
        <v>3.6</v>
      </c>
      <c r="CW526" s="328">
        <f t="shared" si="728"/>
        <v>0</v>
      </c>
      <c r="CX526" s="329">
        <f t="shared" si="729"/>
        <v>0</v>
      </c>
      <c r="CY526" s="329">
        <f t="shared" si="730"/>
        <v>0</v>
      </c>
      <c r="CZ526" s="329">
        <f t="shared" si="731"/>
        <v>0</v>
      </c>
      <c r="DA526" s="329">
        <f t="shared" si="732"/>
        <v>0</v>
      </c>
      <c r="DB526" s="329">
        <f t="shared" si="733"/>
        <v>0</v>
      </c>
      <c r="DC526" s="329">
        <f t="shared" si="734"/>
        <v>0</v>
      </c>
      <c r="DD526" s="170">
        <f t="shared" si="646"/>
        <v>0</v>
      </c>
      <c r="DE526" s="208">
        <f t="shared" si="647"/>
        <v>0</v>
      </c>
      <c r="DF526" s="328">
        <v>3.6</v>
      </c>
      <c r="DG526" s="328">
        <f t="shared" si="735"/>
        <v>0</v>
      </c>
      <c r="DH526" s="329">
        <f t="shared" si="736"/>
        <v>0</v>
      </c>
      <c r="DI526" s="329">
        <f t="shared" si="737"/>
        <v>0</v>
      </c>
      <c r="DJ526" s="329">
        <f t="shared" si="738"/>
        <v>0</v>
      </c>
      <c r="DK526" s="329">
        <f t="shared" si="739"/>
        <v>0</v>
      </c>
      <c r="DL526" s="329">
        <f t="shared" si="740"/>
        <v>0</v>
      </c>
      <c r="DM526" s="329">
        <f t="shared" si="741"/>
        <v>0</v>
      </c>
      <c r="DN526" s="170">
        <f t="shared" si="648"/>
        <v>0</v>
      </c>
      <c r="DO526" s="208">
        <f t="shared" si="649"/>
        <v>0</v>
      </c>
      <c r="DP526" s="328">
        <v>3.6</v>
      </c>
      <c r="DQ526" s="328">
        <f t="shared" si="742"/>
        <v>0</v>
      </c>
      <c r="DR526" s="329">
        <f t="shared" si="743"/>
        <v>0</v>
      </c>
      <c r="DS526" s="329">
        <f t="shared" si="744"/>
        <v>0</v>
      </c>
      <c r="DT526" s="329">
        <f t="shared" si="745"/>
        <v>0</v>
      </c>
      <c r="DU526" s="329">
        <f t="shared" si="746"/>
        <v>0</v>
      </c>
      <c r="DV526" s="329">
        <f t="shared" si="747"/>
        <v>0</v>
      </c>
      <c r="DW526" s="329">
        <f t="shared" si="748"/>
        <v>0</v>
      </c>
      <c r="DX526" s="170">
        <f t="shared" si="650"/>
        <v>0</v>
      </c>
      <c r="DY526" s="208">
        <f t="shared" si="651"/>
        <v>0</v>
      </c>
      <c r="DZ526" s="328">
        <v>3.6</v>
      </c>
      <c r="EA526" s="328">
        <f t="shared" si="749"/>
        <v>0</v>
      </c>
      <c r="EB526" s="329">
        <f t="shared" si="750"/>
        <v>0</v>
      </c>
      <c r="EC526" s="329">
        <f t="shared" si="751"/>
        <v>0</v>
      </c>
      <c r="ED526" s="329">
        <f t="shared" si="752"/>
        <v>0</v>
      </c>
      <c r="EE526" s="329">
        <f t="shared" si="753"/>
        <v>0</v>
      </c>
      <c r="EF526" s="329">
        <f t="shared" si="754"/>
        <v>0</v>
      </c>
      <c r="EG526" s="329">
        <f t="shared" si="755"/>
        <v>0</v>
      </c>
      <c r="EH526" s="170">
        <f t="shared" si="652"/>
        <v>0</v>
      </c>
      <c r="EI526" s="208">
        <f t="shared" si="653"/>
        <v>0</v>
      </c>
      <c r="EJ526" s="328">
        <v>3.6</v>
      </c>
      <c r="EK526" s="328">
        <f t="shared" si="756"/>
        <v>0</v>
      </c>
      <c r="EL526" s="329">
        <f t="shared" si="757"/>
        <v>0</v>
      </c>
      <c r="EM526" s="329">
        <f t="shared" si="758"/>
        <v>0</v>
      </c>
      <c r="EN526" s="329">
        <f t="shared" si="759"/>
        <v>0</v>
      </c>
      <c r="EO526" s="329">
        <f t="shared" si="760"/>
        <v>0</v>
      </c>
      <c r="EP526" s="329">
        <f t="shared" si="761"/>
        <v>0</v>
      </c>
      <c r="EQ526" s="329">
        <f t="shared" si="762"/>
        <v>0</v>
      </c>
      <c r="ER526" s="170">
        <f t="shared" si="654"/>
        <v>0</v>
      </c>
      <c r="ES526" s="208">
        <f t="shared" si="655"/>
        <v>0</v>
      </c>
      <c r="ET526" s="328">
        <v>3.6</v>
      </c>
      <c r="EU526" s="328">
        <f t="shared" si="763"/>
        <v>0</v>
      </c>
      <c r="EV526" s="329">
        <f t="shared" si="764"/>
        <v>0</v>
      </c>
      <c r="EW526" s="329">
        <f t="shared" si="765"/>
        <v>0</v>
      </c>
      <c r="EX526" s="329">
        <f t="shared" si="766"/>
        <v>0</v>
      </c>
      <c r="EY526" s="329">
        <f t="shared" si="767"/>
        <v>0</v>
      </c>
      <c r="EZ526" s="329">
        <f t="shared" si="768"/>
        <v>0</v>
      </c>
      <c r="FA526" s="329">
        <f t="shared" si="769"/>
        <v>0</v>
      </c>
      <c r="FB526" s="170">
        <f t="shared" si="656"/>
        <v>0</v>
      </c>
      <c r="FC526" s="208">
        <f t="shared" si="657"/>
        <v>0</v>
      </c>
      <c r="FD526" s="328">
        <v>3.6</v>
      </c>
      <c r="FE526" s="328">
        <f t="shared" si="770"/>
        <v>0</v>
      </c>
      <c r="FF526" s="329">
        <f t="shared" si="771"/>
        <v>0</v>
      </c>
      <c r="FG526" s="329">
        <f t="shared" si="772"/>
        <v>0</v>
      </c>
      <c r="FH526" s="329">
        <f t="shared" si="773"/>
        <v>0</v>
      </c>
      <c r="FI526" s="329">
        <f t="shared" si="774"/>
        <v>0</v>
      </c>
      <c r="FJ526" s="329">
        <f t="shared" si="775"/>
        <v>0</v>
      </c>
      <c r="FK526" s="329">
        <f t="shared" si="776"/>
        <v>0</v>
      </c>
      <c r="FL526" s="170">
        <f t="shared" si="658"/>
        <v>0</v>
      </c>
      <c r="FM526" s="208">
        <f t="shared" si="659"/>
        <v>0</v>
      </c>
      <c r="FN526" s="328">
        <v>3.6</v>
      </c>
      <c r="FO526" s="328">
        <f t="shared" si="804"/>
        <v>0</v>
      </c>
      <c r="FP526" s="329">
        <f t="shared" si="805"/>
        <v>0</v>
      </c>
      <c r="FQ526" s="329">
        <f t="shared" si="806"/>
        <v>0</v>
      </c>
      <c r="FR526" s="329">
        <f t="shared" si="807"/>
        <v>0</v>
      </c>
      <c r="FS526" s="329">
        <f t="shared" si="808"/>
        <v>0</v>
      </c>
      <c r="FT526" s="329">
        <f t="shared" si="809"/>
        <v>0</v>
      </c>
      <c r="FU526" s="329">
        <f t="shared" si="810"/>
        <v>0</v>
      </c>
      <c r="FV526" s="170">
        <f t="shared" si="660"/>
        <v>0</v>
      </c>
      <c r="FW526" s="208">
        <f t="shared" si="661"/>
        <v>0</v>
      </c>
      <c r="FX526" s="328">
        <v>3.6</v>
      </c>
      <c r="FY526" s="328">
        <f t="shared" si="811"/>
        <v>0</v>
      </c>
      <c r="FZ526" s="329">
        <f t="shared" si="812"/>
        <v>0</v>
      </c>
      <c r="GA526" s="329">
        <f t="shared" si="813"/>
        <v>0</v>
      </c>
      <c r="GB526" s="329">
        <f t="shared" si="814"/>
        <v>0</v>
      </c>
      <c r="GC526" s="329">
        <f t="shared" si="815"/>
        <v>0</v>
      </c>
      <c r="GD526" s="329">
        <f t="shared" si="816"/>
        <v>0</v>
      </c>
      <c r="GE526" s="329">
        <f t="shared" si="817"/>
        <v>0</v>
      </c>
      <c r="GF526" s="170">
        <f t="shared" si="662"/>
        <v>0</v>
      </c>
      <c r="GG526" s="208">
        <f t="shared" si="663"/>
        <v>0</v>
      </c>
      <c r="GH526" s="328">
        <v>3.6</v>
      </c>
      <c r="GI526" s="328">
        <f t="shared" si="818"/>
        <v>0</v>
      </c>
      <c r="GJ526" s="329">
        <f t="shared" si="819"/>
        <v>0</v>
      </c>
      <c r="GK526" s="329">
        <f t="shared" si="820"/>
        <v>0</v>
      </c>
      <c r="GL526" s="329">
        <f t="shared" si="821"/>
        <v>0</v>
      </c>
      <c r="GM526" s="329">
        <f t="shared" si="822"/>
        <v>0</v>
      </c>
      <c r="GN526" s="329">
        <f t="shared" si="823"/>
        <v>0</v>
      </c>
      <c r="GO526" s="329">
        <f t="shared" si="824"/>
        <v>0</v>
      </c>
      <c r="GP526" s="170">
        <f t="shared" si="664"/>
        <v>0</v>
      </c>
      <c r="GQ526" s="208">
        <f t="shared" si="665"/>
        <v>0</v>
      </c>
      <c r="GR526" s="328">
        <v>3.6</v>
      </c>
      <c r="GS526" s="328">
        <f t="shared" si="825"/>
        <v>0</v>
      </c>
      <c r="GT526" s="329">
        <f t="shared" si="826"/>
        <v>0</v>
      </c>
      <c r="GU526" s="329">
        <f t="shared" si="827"/>
        <v>0</v>
      </c>
      <c r="GV526" s="329">
        <f t="shared" si="828"/>
        <v>0</v>
      </c>
      <c r="GW526" s="329">
        <f t="shared" si="829"/>
        <v>0</v>
      </c>
      <c r="GX526" s="329">
        <f t="shared" si="830"/>
        <v>0</v>
      </c>
      <c r="GY526" s="329">
        <f t="shared" si="831"/>
        <v>0</v>
      </c>
      <c r="GZ526" s="170">
        <f t="shared" si="666"/>
        <v>0</v>
      </c>
      <c r="HA526" s="208">
        <f t="shared" si="667"/>
        <v>0</v>
      </c>
      <c r="HB526" s="328">
        <v>3.6</v>
      </c>
      <c r="HC526" s="328">
        <f t="shared" si="668"/>
        <v>0</v>
      </c>
      <c r="HD526" s="329">
        <f t="shared" si="777"/>
        <v>0</v>
      </c>
      <c r="HE526" s="329">
        <f t="shared" si="778"/>
        <v>0</v>
      </c>
      <c r="HF526" s="329">
        <f t="shared" si="779"/>
        <v>0</v>
      </c>
      <c r="HG526" s="329">
        <f t="shared" si="780"/>
        <v>0</v>
      </c>
      <c r="HH526" s="329">
        <f t="shared" si="781"/>
        <v>0</v>
      </c>
      <c r="HI526" s="329">
        <f t="shared" si="782"/>
        <v>0</v>
      </c>
      <c r="HJ526" s="170">
        <f t="shared" si="669"/>
        <v>0</v>
      </c>
      <c r="HK526" s="208">
        <f t="shared" si="670"/>
        <v>0</v>
      </c>
      <c r="HL526" s="328">
        <v>3.6</v>
      </c>
      <c r="HM526" s="328">
        <f t="shared" si="671"/>
        <v>0</v>
      </c>
      <c r="HN526" s="329">
        <f t="shared" si="783"/>
        <v>0</v>
      </c>
      <c r="HO526" s="329">
        <f t="shared" si="784"/>
        <v>0</v>
      </c>
      <c r="HP526" s="329">
        <f t="shared" si="785"/>
        <v>0</v>
      </c>
      <c r="HQ526" s="329">
        <f t="shared" si="786"/>
        <v>0</v>
      </c>
      <c r="HR526" s="329">
        <f t="shared" si="787"/>
        <v>0</v>
      </c>
      <c r="HS526" s="329">
        <f t="shared" si="788"/>
        <v>0</v>
      </c>
      <c r="HT526" s="170">
        <f t="shared" si="672"/>
        <v>0</v>
      </c>
      <c r="HU526" s="208">
        <f t="shared" si="673"/>
        <v>0</v>
      </c>
      <c r="HV526" s="328">
        <v>3.6</v>
      </c>
      <c r="HW526" s="328">
        <f t="shared" si="789"/>
        <v>0</v>
      </c>
      <c r="HX526" s="329">
        <f t="shared" si="790"/>
        <v>0</v>
      </c>
      <c r="HY526" s="329">
        <f t="shared" si="791"/>
        <v>0</v>
      </c>
      <c r="HZ526" s="329">
        <f t="shared" si="792"/>
        <v>0</v>
      </c>
      <c r="IA526" s="329">
        <f t="shared" si="793"/>
        <v>0</v>
      </c>
      <c r="IB526" s="329">
        <f t="shared" si="794"/>
        <v>0</v>
      </c>
      <c r="IC526" s="329">
        <f t="shared" si="795"/>
        <v>0</v>
      </c>
      <c r="ID526" s="170">
        <f t="shared" si="674"/>
        <v>0</v>
      </c>
      <c r="IE526" s="208">
        <f t="shared" si="675"/>
        <v>0</v>
      </c>
      <c r="IF526" s="328">
        <v>3.6</v>
      </c>
      <c r="IG526" s="328">
        <f t="shared" si="796"/>
        <v>0</v>
      </c>
      <c r="IH526" s="329">
        <f t="shared" si="797"/>
        <v>0</v>
      </c>
      <c r="II526" s="329">
        <f t="shared" si="798"/>
        <v>0</v>
      </c>
      <c r="IJ526" s="329">
        <f t="shared" si="799"/>
        <v>0</v>
      </c>
      <c r="IK526" s="329">
        <f t="shared" si="800"/>
        <v>0</v>
      </c>
      <c r="IL526" s="329">
        <f t="shared" si="801"/>
        <v>0</v>
      </c>
      <c r="IM526" s="329">
        <f t="shared" si="802"/>
        <v>0</v>
      </c>
      <c r="IN526" s="170">
        <f t="shared" si="676"/>
        <v>0</v>
      </c>
    </row>
    <row r="527" spans="1:248">
      <c r="A527" s="330"/>
      <c r="B527" s="321"/>
      <c r="C527" s="321"/>
      <c r="D527" s="318"/>
      <c r="E527" s="318"/>
      <c r="F527" s="330"/>
      <c r="G527" s="330"/>
      <c r="H527" s="330"/>
      <c r="I527" s="330"/>
      <c r="J527" s="466"/>
      <c r="K527" s="318"/>
      <c r="L527" s="318"/>
      <c r="M527" s="318"/>
      <c r="N527" s="318"/>
      <c r="O527" s="318"/>
      <c r="P527" s="318"/>
      <c r="Q527" s="318"/>
      <c r="R527" s="358"/>
      <c r="S527" s="208">
        <f t="shared" si="678"/>
        <v>0</v>
      </c>
      <c r="T527" s="328">
        <v>3.7</v>
      </c>
      <c r="U527" s="328">
        <f t="shared" si="679"/>
        <v>0</v>
      </c>
      <c r="V527" s="329">
        <f t="shared" si="680"/>
        <v>0</v>
      </c>
      <c r="W527" s="329">
        <f t="shared" si="681"/>
        <v>0</v>
      </c>
      <c r="X527" s="329">
        <f t="shared" si="682"/>
        <v>0</v>
      </c>
      <c r="Y527" s="329">
        <f t="shared" si="683"/>
        <v>0</v>
      </c>
      <c r="Z527" s="329">
        <f t="shared" si="684"/>
        <v>0</v>
      </c>
      <c r="AA527" s="329">
        <f t="shared" si="685"/>
        <v>0</v>
      </c>
      <c r="AB527" s="170">
        <f t="shared" si="622"/>
        <v>0</v>
      </c>
      <c r="AC527" s="208">
        <f t="shared" si="624"/>
        <v>0</v>
      </c>
      <c r="AD527" s="328">
        <v>3.7</v>
      </c>
      <c r="AE527" s="328">
        <f t="shared" si="686"/>
        <v>0</v>
      </c>
      <c r="AF527" s="329">
        <f t="shared" si="687"/>
        <v>0</v>
      </c>
      <c r="AG527" s="329">
        <f t="shared" si="688"/>
        <v>0</v>
      </c>
      <c r="AH527" s="329">
        <f t="shared" si="689"/>
        <v>0</v>
      </c>
      <c r="AI527" s="329">
        <f t="shared" si="690"/>
        <v>0</v>
      </c>
      <c r="AJ527" s="329">
        <f t="shared" si="691"/>
        <v>0</v>
      </c>
      <c r="AK527" s="329">
        <f t="shared" si="692"/>
        <v>0</v>
      </c>
      <c r="AL527" s="170">
        <f t="shared" si="625"/>
        <v>0</v>
      </c>
      <c r="AM527" s="208">
        <f t="shared" si="626"/>
        <v>0</v>
      </c>
      <c r="AN527" s="328">
        <v>3.7</v>
      </c>
      <c r="AO527" s="328">
        <f t="shared" si="693"/>
        <v>0</v>
      </c>
      <c r="AP527" s="329">
        <f t="shared" si="694"/>
        <v>0</v>
      </c>
      <c r="AQ527" s="329">
        <f t="shared" si="695"/>
        <v>0</v>
      </c>
      <c r="AR527" s="329">
        <f t="shared" si="696"/>
        <v>0</v>
      </c>
      <c r="AS527" s="329">
        <f t="shared" si="697"/>
        <v>0</v>
      </c>
      <c r="AT527" s="329">
        <f t="shared" si="698"/>
        <v>0</v>
      </c>
      <c r="AU527" s="329">
        <f t="shared" si="699"/>
        <v>0</v>
      </c>
      <c r="AV527" s="170">
        <f t="shared" si="627"/>
        <v>0</v>
      </c>
      <c r="AW527" s="208">
        <f t="shared" si="628"/>
        <v>0</v>
      </c>
      <c r="AX527" s="328">
        <v>3.7</v>
      </c>
      <c r="AY527" s="328">
        <f t="shared" si="700"/>
        <v>0</v>
      </c>
      <c r="AZ527" s="329">
        <f t="shared" si="701"/>
        <v>0</v>
      </c>
      <c r="BA527" s="329">
        <f t="shared" si="702"/>
        <v>0</v>
      </c>
      <c r="BB527" s="329">
        <f t="shared" si="703"/>
        <v>0</v>
      </c>
      <c r="BC527" s="329">
        <f t="shared" si="704"/>
        <v>0</v>
      </c>
      <c r="BD527" s="329">
        <f t="shared" si="705"/>
        <v>0</v>
      </c>
      <c r="BE527" s="329">
        <f t="shared" si="706"/>
        <v>0</v>
      </c>
      <c r="BF527" s="170">
        <f t="shared" si="629"/>
        <v>0</v>
      </c>
      <c r="BG527" s="208">
        <f t="shared" si="630"/>
        <v>0</v>
      </c>
      <c r="BH527" s="328">
        <v>3.7</v>
      </c>
      <c r="BI527" s="328">
        <f t="shared" si="631"/>
        <v>0</v>
      </c>
      <c r="BJ527" s="329">
        <f t="shared" si="632"/>
        <v>0</v>
      </c>
      <c r="BK527" s="329">
        <f t="shared" si="633"/>
        <v>0</v>
      </c>
      <c r="BL527" s="329">
        <f t="shared" si="634"/>
        <v>0</v>
      </c>
      <c r="BM527" s="329">
        <f t="shared" si="635"/>
        <v>0</v>
      </c>
      <c r="BN527" s="329">
        <f t="shared" si="636"/>
        <v>0</v>
      </c>
      <c r="BO527" s="329">
        <f t="shared" si="637"/>
        <v>0</v>
      </c>
      <c r="BP527" s="170">
        <f t="shared" si="638"/>
        <v>0</v>
      </c>
      <c r="BQ527" s="208">
        <f t="shared" si="639"/>
        <v>0</v>
      </c>
      <c r="BR527" s="328">
        <v>3.7</v>
      </c>
      <c r="BS527" s="328">
        <f t="shared" si="707"/>
        <v>0</v>
      </c>
      <c r="BT527" s="329">
        <f t="shared" si="708"/>
        <v>0</v>
      </c>
      <c r="BU527" s="329">
        <f t="shared" si="709"/>
        <v>0</v>
      </c>
      <c r="BV527" s="329">
        <f t="shared" si="710"/>
        <v>0</v>
      </c>
      <c r="BW527" s="329">
        <f t="shared" si="711"/>
        <v>0</v>
      </c>
      <c r="BX527" s="329">
        <f t="shared" si="712"/>
        <v>0</v>
      </c>
      <c r="BY527" s="329">
        <f t="shared" si="713"/>
        <v>0</v>
      </c>
      <c r="BZ527" s="170">
        <f t="shared" si="640"/>
        <v>0</v>
      </c>
      <c r="CA527" s="208">
        <f t="shared" si="641"/>
        <v>0</v>
      </c>
      <c r="CB527" s="328">
        <v>3.7</v>
      </c>
      <c r="CC527" s="328">
        <f t="shared" si="714"/>
        <v>0</v>
      </c>
      <c r="CD527" s="329">
        <f t="shared" si="715"/>
        <v>0</v>
      </c>
      <c r="CE527" s="329">
        <f t="shared" si="716"/>
        <v>0</v>
      </c>
      <c r="CF527" s="329">
        <f t="shared" si="717"/>
        <v>0</v>
      </c>
      <c r="CG527" s="329">
        <f t="shared" si="718"/>
        <v>0</v>
      </c>
      <c r="CH527" s="329">
        <f t="shared" si="719"/>
        <v>0</v>
      </c>
      <c r="CI527" s="329">
        <f t="shared" si="720"/>
        <v>0</v>
      </c>
      <c r="CJ527" s="170">
        <f t="shared" si="642"/>
        <v>0</v>
      </c>
      <c r="CK527" s="208">
        <f t="shared" si="643"/>
        <v>0</v>
      </c>
      <c r="CL527" s="328">
        <v>3.7</v>
      </c>
      <c r="CM527" s="328">
        <f t="shared" si="721"/>
        <v>0</v>
      </c>
      <c r="CN527" s="329">
        <f t="shared" si="722"/>
        <v>0</v>
      </c>
      <c r="CO527" s="329">
        <f t="shared" si="723"/>
        <v>0</v>
      </c>
      <c r="CP527" s="329">
        <f t="shared" si="724"/>
        <v>0</v>
      </c>
      <c r="CQ527" s="329">
        <f t="shared" si="725"/>
        <v>0</v>
      </c>
      <c r="CR527" s="329">
        <f t="shared" si="726"/>
        <v>0</v>
      </c>
      <c r="CS527" s="329">
        <f t="shared" si="727"/>
        <v>0</v>
      </c>
      <c r="CT527" s="170">
        <f t="shared" si="644"/>
        <v>0</v>
      </c>
      <c r="CU527" s="208">
        <f t="shared" si="645"/>
        <v>0</v>
      </c>
      <c r="CV527" s="328">
        <v>3.7</v>
      </c>
      <c r="CW527" s="328">
        <f t="shared" si="728"/>
        <v>0</v>
      </c>
      <c r="CX527" s="329">
        <f t="shared" si="729"/>
        <v>0</v>
      </c>
      <c r="CY527" s="329">
        <f t="shared" si="730"/>
        <v>0</v>
      </c>
      <c r="CZ527" s="329">
        <f t="shared" si="731"/>
        <v>0</v>
      </c>
      <c r="DA527" s="329">
        <f t="shared" si="732"/>
        <v>0</v>
      </c>
      <c r="DB527" s="329">
        <f t="shared" si="733"/>
        <v>0</v>
      </c>
      <c r="DC527" s="329">
        <f t="shared" si="734"/>
        <v>0</v>
      </c>
      <c r="DD527" s="170">
        <f t="shared" si="646"/>
        <v>0</v>
      </c>
      <c r="DE527" s="208">
        <f t="shared" si="647"/>
        <v>0</v>
      </c>
      <c r="DF527" s="328">
        <v>3.7</v>
      </c>
      <c r="DG527" s="328">
        <f t="shared" si="735"/>
        <v>0</v>
      </c>
      <c r="DH527" s="329">
        <f t="shared" si="736"/>
        <v>0</v>
      </c>
      <c r="DI527" s="329">
        <f t="shared" si="737"/>
        <v>0</v>
      </c>
      <c r="DJ527" s="329">
        <f t="shared" si="738"/>
        <v>0</v>
      </c>
      <c r="DK527" s="329">
        <f t="shared" si="739"/>
        <v>0</v>
      </c>
      <c r="DL527" s="329">
        <f t="shared" si="740"/>
        <v>0</v>
      </c>
      <c r="DM527" s="329">
        <f t="shared" si="741"/>
        <v>0</v>
      </c>
      <c r="DN527" s="170">
        <f t="shared" si="648"/>
        <v>0</v>
      </c>
      <c r="DO527" s="208">
        <f t="shared" si="649"/>
        <v>0</v>
      </c>
      <c r="DP527" s="328">
        <v>3.7</v>
      </c>
      <c r="DQ527" s="328">
        <f t="shared" si="742"/>
        <v>0</v>
      </c>
      <c r="DR527" s="329">
        <f t="shared" si="743"/>
        <v>0</v>
      </c>
      <c r="DS527" s="329">
        <f t="shared" si="744"/>
        <v>0</v>
      </c>
      <c r="DT527" s="329">
        <f t="shared" si="745"/>
        <v>0</v>
      </c>
      <c r="DU527" s="329">
        <f t="shared" si="746"/>
        <v>0</v>
      </c>
      <c r="DV527" s="329">
        <f t="shared" si="747"/>
        <v>0</v>
      </c>
      <c r="DW527" s="329">
        <f t="shared" si="748"/>
        <v>0</v>
      </c>
      <c r="DX527" s="170">
        <f t="shared" si="650"/>
        <v>0</v>
      </c>
      <c r="DY527" s="208">
        <f t="shared" si="651"/>
        <v>0</v>
      </c>
      <c r="DZ527" s="328">
        <v>3.7</v>
      </c>
      <c r="EA527" s="328">
        <f t="shared" si="749"/>
        <v>0</v>
      </c>
      <c r="EB527" s="329">
        <f t="shared" si="750"/>
        <v>0</v>
      </c>
      <c r="EC527" s="329">
        <f t="shared" si="751"/>
        <v>0</v>
      </c>
      <c r="ED527" s="329">
        <f t="shared" si="752"/>
        <v>0</v>
      </c>
      <c r="EE527" s="329">
        <f t="shared" si="753"/>
        <v>0</v>
      </c>
      <c r="EF527" s="329">
        <f t="shared" si="754"/>
        <v>0</v>
      </c>
      <c r="EG527" s="329">
        <f t="shared" si="755"/>
        <v>0</v>
      </c>
      <c r="EH527" s="170">
        <f t="shared" si="652"/>
        <v>0</v>
      </c>
      <c r="EI527" s="208">
        <f t="shared" si="653"/>
        <v>0</v>
      </c>
      <c r="EJ527" s="328">
        <v>3.7</v>
      </c>
      <c r="EK527" s="328">
        <f t="shared" si="756"/>
        <v>0</v>
      </c>
      <c r="EL527" s="329">
        <f t="shared" si="757"/>
        <v>0</v>
      </c>
      <c r="EM527" s="329">
        <f t="shared" si="758"/>
        <v>0</v>
      </c>
      <c r="EN527" s="329">
        <f t="shared" si="759"/>
        <v>0</v>
      </c>
      <c r="EO527" s="329">
        <f t="shared" si="760"/>
        <v>0</v>
      </c>
      <c r="EP527" s="329">
        <f t="shared" si="761"/>
        <v>0</v>
      </c>
      <c r="EQ527" s="329">
        <f t="shared" si="762"/>
        <v>0</v>
      </c>
      <c r="ER527" s="170">
        <f t="shared" si="654"/>
        <v>0</v>
      </c>
      <c r="ES527" s="208">
        <f t="shared" si="655"/>
        <v>0</v>
      </c>
      <c r="ET527" s="328">
        <v>3.7</v>
      </c>
      <c r="EU527" s="328">
        <f t="shared" si="763"/>
        <v>0</v>
      </c>
      <c r="EV527" s="329">
        <f t="shared" si="764"/>
        <v>0</v>
      </c>
      <c r="EW527" s="329">
        <f t="shared" si="765"/>
        <v>0</v>
      </c>
      <c r="EX527" s="329">
        <f t="shared" si="766"/>
        <v>0</v>
      </c>
      <c r="EY527" s="329">
        <f t="shared" si="767"/>
        <v>0</v>
      </c>
      <c r="EZ527" s="329">
        <f t="shared" si="768"/>
        <v>0</v>
      </c>
      <c r="FA527" s="329">
        <f t="shared" si="769"/>
        <v>0</v>
      </c>
      <c r="FB527" s="170">
        <f t="shared" si="656"/>
        <v>0</v>
      </c>
      <c r="FC527" s="208">
        <f t="shared" si="657"/>
        <v>0</v>
      </c>
      <c r="FD527" s="328">
        <v>3.7</v>
      </c>
      <c r="FE527" s="328">
        <f t="shared" si="770"/>
        <v>0</v>
      </c>
      <c r="FF527" s="329">
        <f t="shared" si="771"/>
        <v>0</v>
      </c>
      <c r="FG527" s="329">
        <f t="shared" si="772"/>
        <v>0</v>
      </c>
      <c r="FH527" s="329">
        <f t="shared" si="773"/>
        <v>0</v>
      </c>
      <c r="FI527" s="329">
        <f t="shared" si="774"/>
        <v>0</v>
      </c>
      <c r="FJ527" s="329">
        <f t="shared" si="775"/>
        <v>0</v>
      </c>
      <c r="FK527" s="329">
        <f t="shared" si="776"/>
        <v>0</v>
      </c>
      <c r="FL527" s="170">
        <f t="shared" si="658"/>
        <v>0</v>
      </c>
      <c r="FM527" s="208">
        <f t="shared" si="659"/>
        <v>0</v>
      </c>
      <c r="FN527" s="328">
        <v>3.7</v>
      </c>
      <c r="FO527" s="328">
        <f t="shared" si="804"/>
        <v>0</v>
      </c>
      <c r="FP527" s="329">
        <f t="shared" si="805"/>
        <v>0</v>
      </c>
      <c r="FQ527" s="329">
        <f t="shared" si="806"/>
        <v>0</v>
      </c>
      <c r="FR527" s="329">
        <f t="shared" si="807"/>
        <v>0</v>
      </c>
      <c r="FS527" s="329">
        <f t="shared" si="808"/>
        <v>0</v>
      </c>
      <c r="FT527" s="329">
        <f t="shared" si="809"/>
        <v>0</v>
      </c>
      <c r="FU527" s="329">
        <f t="shared" si="810"/>
        <v>0</v>
      </c>
      <c r="FV527" s="170">
        <f t="shared" si="660"/>
        <v>0</v>
      </c>
      <c r="FW527" s="208">
        <f t="shared" si="661"/>
        <v>0</v>
      </c>
      <c r="FX527" s="328">
        <v>3.7</v>
      </c>
      <c r="FY527" s="328">
        <f t="shared" si="811"/>
        <v>0</v>
      </c>
      <c r="FZ527" s="329">
        <f t="shared" si="812"/>
        <v>0</v>
      </c>
      <c r="GA527" s="329">
        <f t="shared" si="813"/>
        <v>0</v>
      </c>
      <c r="GB527" s="329">
        <f t="shared" si="814"/>
        <v>0</v>
      </c>
      <c r="GC527" s="329">
        <f t="shared" si="815"/>
        <v>0</v>
      </c>
      <c r="GD527" s="329">
        <f t="shared" si="816"/>
        <v>0</v>
      </c>
      <c r="GE527" s="329">
        <f t="shared" si="817"/>
        <v>0</v>
      </c>
      <c r="GF527" s="170">
        <f t="shared" si="662"/>
        <v>0</v>
      </c>
      <c r="GG527" s="208">
        <f t="shared" si="663"/>
        <v>0</v>
      </c>
      <c r="GH527" s="328">
        <v>3.7</v>
      </c>
      <c r="GI527" s="328">
        <f t="shared" si="818"/>
        <v>0</v>
      </c>
      <c r="GJ527" s="329">
        <f t="shared" si="819"/>
        <v>0</v>
      </c>
      <c r="GK527" s="329">
        <f t="shared" si="820"/>
        <v>0</v>
      </c>
      <c r="GL527" s="329">
        <f t="shared" si="821"/>
        <v>0</v>
      </c>
      <c r="GM527" s="329">
        <f t="shared" si="822"/>
        <v>0</v>
      </c>
      <c r="GN527" s="329">
        <f t="shared" si="823"/>
        <v>0</v>
      </c>
      <c r="GO527" s="329">
        <f t="shared" si="824"/>
        <v>0</v>
      </c>
      <c r="GP527" s="170">
        <f t="shared" si="664"/>
        <v>0</v>
      </c>
      <c r="GQ527" s="208">
        <f t="shared" si="665"/>
        <v>0</v>
      </c>
      <c r="GR527" s="328">
        <v>3.7</v>
      </c>
      <c r="GS527" s="328">
        <f t="shared" si="825"/>
        <v>0</v>
      </c>
      <c r="GT527" s="329">
        <f t="shared" si="826"/>
        <v>0</v>
      </c>
      <c r="GU527" s="329">
        <f t="shared" si="827"/>
        <v>0</v>
      </c>
      <c r="GV527" s="329">
        <f t="shared" si="828"/>
        <v>0</v>
      </c>
      <c r="GW527" s="329">
        <f t="shared" si="829"/>
        <v>0</v>
      </c>
      <c r="GX527" s="329">
        <f t="shared" si="830"/>
        <v>0</v>
      </c>
      <c r="GY527" s="329">
        <f t="shared" si="831"/>
        <v>0</v>
      </c>
      <c r="GZ527" s="170">
        <f t="shared" si="666"/>
        <v>0</v>
      </c>
      <c r="HA527" s="208">
        <f t="shared" si="667"/>
        <v>0</v>
      </c>
      <c r="HB527" s="328">
        <v>3.7</v>
      </c>
      <c r="HC527" s="328">
        <f t="shared" si="668"/>
        <v>0</v>
      </c>
      <c r="HD527" s="329">
        <f t="shared" si="777"/>
        <v>0</v>
      </c>
      <c r="HE527" s="329">
        <f t="shared" si="778"/>
        <v>0</v>
      </c>
      <c r="HF527" s="329">
        <f t="shared" si="779"/>
        <v>0</v>
      </c>
      <c r="HG527" s="329">
        <f t="shared" si="780"/>
        <v>0</v>
      </c>
      <c r="HH527" s="329">
        <f t="shared" si="781"/>
        <v>0</v>
      </c>
      <c r="HI527" s="329">
        <f t="shared" si="782"/>
        <v>0</v>
      </c>
      <c r="HJ527" s="170">
        <f t="shared" si="669"/>
        <v>0</v>
      </c>
      <c r="HK527" s="208">
        <f t="shared" si="670"/>
        <v>0</v>
      </c>
      <c r="HL527" s="328">
        <v>3.7</v>
      </c>
      <c r="HM527" s="328">
        <f t="shared" si="671"/>
        <v>0</v>
      </c>
      <c r="HN527" s="329">
        <f t="shared" si="783"/>
        <v>0</v>
      </c>
      <c r="HO527" s="329">
        <f t="shared" si="784"/>
        <v>0</v>
      </c>
      <c r="HP527" s="329">
        <f t="shared" si="785"/>
        <v>0</v>
      </c>
      <c r="HQ527" s="329">
        <f t="shared" si="786"/>
        <v>0</v>
      </c>
      <c r="HR527" s="329">
        <f t="shared" si="787"/>
        <v>0</v>
      </c>
      <c r="HS527" s="329">
        <f t="shared" si="788"/>
        <v>0</v>
      </c>
      <c r="HT527" s="170">
        <f t="shared" si="672"/>
        <v>0</v>
      </c>
      <c r="HU527" s="208">
        <f t="shared" si="673"/>
        <v>0</v>
      </c>
      <c r="HV527" s="328">
        <v>3.7</v>
      </c>
      <c r="HW527" s="328">
        <f t="shared" si="789"/>
        <v>0</v>
      </c>
      <c r="HX527" s="329">
        <f t="shared" si="790"/>
        <v>0</v>
      </c>
      <c r="HY527" s="329">
        <f t="shared" si="791"/>
        <v>0</v>
      </c>
      <c r="HZ527" s="329">
        <f t="shared" si="792"/>
        <v>0</v>
      </c>
      <c r="IA527" s="329">
        <f t="shared" si="793"/>
        <v>0</v>
      </c>
      <c r="IB527" s="329">
        <f t="shared" si="794"/>
        <v>0</v>
      </c>
      <c r="IC527" s="329">
        <f t="shared" si="795"/>
        <v>0</v>
      </c>
      <c r="ID527" s="170">
        <f t="shared" si="674"/>
        <v>0</v>
      </c>
      <c r="IE527" s="208">
        <f t="shared" si="675"/>
        <v>0</v>
      </c>
      <c r="IF527" s="328">
        <v>3.7</v>
      </c>
      <c r="IG527" s="328">
        <f t="shared" si="796"/>
        <v>0</v>
      </c>
      <c r="IH527" s="329">
        <f t="shared" si="797"/>
        <v>0</v>
      </c>
      <c r="II527" s="329">
        <f t="shared" si="798"/>
        <v>0</v>
      </c>
      <c r="IJ527" s="329">
        <f t="shared" si="799"/>
        <v>0</v>
      </c>
      <c r="IK527" s="329">
        <f t="shared" si="800"/>
        <v>0</v>
      </c>
      <c r="IL527" s="329">
        <f t="shared" si="801"/>
        <v>0</v>
      </c>
      <c r="IM527" s="329">
        <f t="shared" si="802"/>
        <v>0</v>
      </c>
      <c r="IN527" s="170">
        <f t="shared" si="676"/>
        <v>0</v>
      </c>
    </row>
    <row r="528" spans="1:248">
      <c r="A528" s="330"/>
      <c r="B528" s="318"/>
      <c r="C528" s="364"/>
      <c r="D528" s="336"/>
      <c r="E528" s="364"/>
      <c r="F528" s="328"/>
      <c r="G528" s="328"/>
      <c r="H528" s="341"/>
      <c r="I528" s="330"/>
      <c r="J528" s="466"/>
      <c r="K528" s="318"/>
      <c r="L528" s="318"/>
      <c r="M528" s="318"/>
      <c r="N528" s="318"/>
      <c r="O528" s="318"/>
      <c r="P528" s="318"/>
      <c r="Q528" s="318"/>
      <c r="R528" s="358"/>
      <c r="S528" s="208">
        <f t="shared" si="678"/>
        <v>0</v>
      </c>
      <c r="T528" s="328">
        <v>3.8</v>
      </c>
      <c r="U528" s="328">
        <f t="shared" si="679"/>
        <v>0</v>
      </c>
      <c r="V528" s="329">
        <f t="shared" si="680"/>
        <v>0</v>
      </c>
      <c r="W528" s="329">
        <f t="shared" si="681"/>
        <v>0</v>
      </c>
      <c r="X528" s="329">
        <f t="shared" si="682"/>
        <v>0</v>
      </c>
      <c r="Y528" s="329">
        <f t="shared" si="683"/>
        <v>0</v>
      </c>
      <c r="Z528" s="329">
        <f t="shared" si="684"/>
        <v>0</v>
      </c>
      <c r="AA528" s="329">
        <f t="shared" si="685"/>
        <v>0</v>
      </c>
      <c r="AB528" s="170">
        <f t="shared" si="622"/>
        <v>0</v>
      </c>
      <c r="AC528" s="208">
        <f t="shared" si="624"/>
        <v>0</v>
      </c>
      <c r="AD528" s="328">
        <v>3.8</v>
      </c>
      <c r="AE528" s="328">
        <f t="shared" si="686"/>
        <v>0</v>
      </c>
      <c r="AF528" s="329">
        <f t="shared" si="687"/>
        <v>0</v>
      </c>
      <c r="AG528" s="329">
        <f t="shared" si="688"/>
        <v>0</v>
      </c>
      <c r="AH528" s="329">
        <f t="shared" si="689"/>
        <v>0</v>
      </c>
      <c r="AI528" s="329">
        <f t="shared" si="690"/>
        <v>0</v>
      </c>
      <c r="AJ528" s="329">
        <f t="shared" si="691"/>
        <v>0</v>
      </c>
      <c r="AK528" s="329">
        <f t="shared" si="692"/>
        <v>0</v>
      </c>
      <c r="AL528" s="170">
        <f t="shared" si="625"/>
        <v>0</v>
      </c>
      <c r="AM528" s="208">
        <f t="shared" si="626"/>
        <v>0</v>
      </c>
      <c r="AN528" s="328">
        <v>3.8</v>
      </c>
      <c r="AO528" s="328">
        <f t="shared" si="693"/>
        <v>0</v>
      </c>
      <c r="AP528" s="329">
        <f t="shared" si="694"/>
        <v>0</v>
      </c>
      <c r="AQ528" s="329">
        <f t="shared" si="695"/>
        <v>0</v>
      </c>
      <c r="AR528" s="329">
        <f t="shared" si="696"/>
        <v>0</v>
      </c>
      <c r="AS528" s="329">
        <f t="shared" si="697"/>
        <v>0</v>
      </c>
      <c r="AT528" s="329">
        <f t="shared" si="698"/>
        <v>0</v>
      </c>
      <c r="AU528" s="329">
        <f t="shared" si="699"/>
        <v>0</v>
      </c>
      <c r="AV528" s="170">
        <f t="shared" si="627"/>
        <v>0</v>
      </c>
      <c r="AW528" s="208">
        <f t="shared" si="628"/>
        <v>0</v>
      </c>
      <c r="AX528" s="328">
        <v>3.8</v>
      </c>
      <c r="AY528" s="328">
        <f t="shared" si="700"/>
        <v>0</v>
      </c>
      <c r="AZ528" s="329">
        <f t="shared" si="701"/>
        <v>0</v>
      </c>
      <c r="BA528" s="329">
        <f t="shared" si="702"/>
        <v>0</v>
      </c>
      <c r="BB528" s="329">
        <f t="shared" si="703"/>
        <v>0</v>
      </c>
      <c r="BC528" s="329">
        <f t="shared" si="704"/>
        <v>0</v>
      </c>
      <c r="BD528" s="329">
        <f t="shared" si="705"/>
        <v>0</v>
      </c>
      <c r="BE528" s="329">
        <f t="shared" si="706"/>
        <v>0</v>
      </c>
      <c r="BF528" s="170">
        <f t="shared" si="629"/>
        <v>0</v>
      </c>
      <c r="BG528" s="208">
        <f t="shared" si="630"/>
        <v>0</v>
      </c>
      <c r="BH528" s="328">
        <v>3.8</v>
      </c>
      <c r="BI528" s="328">
        <f t="shared" si="631"/>
        <v>0</v>
      </c>
      <c r="BJ528" s="329">
        <f t="shared" si="632"/>
        <v>0</v>
      </c>
      <c r="BK528" s="329">
        <f t="shared" si="633"/>
        <v>0</v>
      </c>
      <c r="BL528" s="329">
        <f t="shared" si="634"/>
        <v>0</v>
      </c>
      <c r="BM528" s="329">
        <f t="shared" si="635"/>
        <v>0</v>
      </c>
      <c r="BN528" s="329">
        <f t="shared" si="636"/>
        <v>0</v>
      </c>
      <c r="BO528" s="329">
        <f t="shared" si="637"/>
        <v>0</v>
      </c>
      <c r="BP528" s="170">
        <f t="shared" si="638"/>
        <v>0</v>
      </c>
      <c r="BQ528" s="208">
        <f t="shared" si="639"/>
        <v>0</v>
      </c>
      <c r="BR528" s="328">
        <v>3.8</v>
      </c>
      <c r="BS528" s="328">
        <f t="shared" si="707"/>
        <v>0</v>
      </c>
      <c r="BT528" s="329">
        <f t="shared" si="708"/>
        <v>0</v>
      </c>
      <c r="BU528" s="329">
        <f t="shared" si="709"/>
        <v>0</v>
      </c>
      <c r="BV528" s="329">
        <f t="shared" si="710"/>
        <v>0</v>
      </c>
      <c r="BW528" s="329">
        <f t="shared" si="711"/>
        <v>0</v>
      </c>
      <c r="BX528" s="329">
        <f t="shared" si="712"/>
        <v>0</v>
      </c>
      <c r="BY528" s="329">
        <f t="shared" si="713"/>
        <v>0</v>
      </c>
      <c r="BZ528" s="170">
        <f t="shared" si="640"/>
        <v>0</v>
      </c>
      <c r="CA528" s="208">
        <f t="shared" si="641"/>
        <v>0</v>
      </c>
      <c r="CB528" s="328">
        <v>3.8</v>
      </c>
      <c r="CC528" s="328">
        <f t="shared" si="714"/>
        <v>0</v>
      </c>
      <c r="CD528" s="329">
        <f t="shared" si="715"/>
        <v>0</v>
      </c>
      <c r="CE528" s="329">
        <f t="shared" si="716"/>
        <v>0</v>
      </c>
      <c r="CF528" s="329">
        <f t="shared" si="717"/>
        <v>0</v>
      </c>
      <c r="CG528" s="329">
        <f t="shared" si="718"/>
        <v>0</v>
      </c>
      <c r="CH528" s="329">
        <f t="shared" si="719"/>
        <v>0</v>
      </c>
      <c r="CI528" s="329">
        <f t="shared" si="720"/>
        <v>0</v>
      </c>
      <c r="CJ528" s="170">
        <f t="shared" si="642"/>
        <v>0</v>
      </c>
      <c r="CK528" s="208">
        <f t="shared" si="643"/>
        <v>0</v>
      </c>
      <c r="CL528" s="328">
        <v>3.8</v>
      </c>
      <c r="CM528" s="328">
        <f t="shared" si="721"/>
        <v>0</v>
      </c>
      <c r="CN528" s="329">
        <f t="shared" si="722"/>
        <v>0</v>
      </c>
      <c r="CO528" s="329">
        <f t="shared" si="723"/>
        <v>0</v>
      </c>
      <c r="CP528" s="329">
        <f t="shared" si="724"/>
        <v>0</v>
      </c>
      <c r="CQ528" s="329">
        <f t="shared" si="725"/>
        <v>0</v>
      </c>
      <c r="CR528" s="329">
        <f t="shared" si="726"/>
        <v>0</v>
      </c>
      <c r="CS528" s="329">
        <f t="shared" si="727"/>
        <v>0</v>
      </c>
      <c r="CT528" s="170">
        <f t="shared" si="644"/>
        <v>0</v>
      </c>
      <c r="CU528" s="208">
        <f t="shared" si="645"/>
        <v>0</v>
      </c>
      <c r="CV528" s="328">
        <v>3.8</v>
      </c>
      <c r="CW528" s="328">
        <f t="shared" si="728"/>
        <v>0</v>
      </c>
      <c r="CX528" s="329">
        <f t="shared" si="729"/>
        <v>0</v>
      </c>
      <c r="CY528" s="329">
        <f t="shared" si="730"/>
        <v>0</v>
      </c>
      <c r="CZ528" s="329">
        <f t="shared" si="731"/>
        <v>0</v>
      </c>
      <c r="DA528" s="329">
        <f t="shared" si="732"/>
        <v>0</v>
      </c>
      <c r="DB528" s="329">
        <f t="shared" si="733"/>
        <v>0</v>
      </c>
      <c r="DC528" s="329">
        <f t="shared" si="734"/>
        <v>0</v>
      </c>
      <c r="DD528" s="170">
        <f t="shared" si="646"/>
        <v>0</v>
      </c>
      <c r="DE528" s="208">
        <f t="shared" si="647"/>
        <v>0</v>
      </c>
      <c r="DF528" s="328">
        <v>3.8</v>
      </c>
      <c r="DG528" s="328">
        <f t="shared" si="735"/>
        <v>0</v>
      </c>
      <c r="DH528" s="329">
        <f t="shared" si="736"/>
        <v>0</v>
      </c>
      <c r="DI528" s="329">
        <f t="shared" si="737"/>
        <v>0</v>
      </c>
      <c r="DJ528" s="329">
        <f t="shared" si="738"/>
        <v>0</v>
      </c>
      <c r="DK528" s="329">
        <f t="shared" si="739"/>
        <v>0</v>
      </c>
      <c r="DL528" s="329">
        <f t="shared" si="740"/>
        <v>0</v>
      </c>
      <c r="DM528" s="329">
        <f t="shared" si="741"/>
        <v>0</v>
      </c>
      <c r="DN528" s="170">
        <f t="shared" si="648"/>
        <v>0</v>
      </c>
      <c r="DO528" s="208">
        <f t="shared" si="649"/>
        <v>0</v>
      </c>
      <c r="DP528" s="328">
        <v>3.8</v>
      </c>
      <c r="DQ528" s="328">
        <f t="shared" si="742"/>
        <v>0</v>
      </c>
      <c r="DR528" s="329">
        <f t="shared" si="743"/>
        <v>0</v>
      </c>
      <c r="DS528" s="329">
        <f t="shared" si="744"/>
        <v>0</v>
      </c>
      <c r="DT528" s="329">
        <f t="shared" si="745"/>
        <v>0</v>
      </c>
      <c r="DU528" s="329">
        <f t="shared" si="746"/>
        <v>0</v>
      </c>
      <c r="DV528" s="329">
        <f t="shared" si="747"/>
        <v>0</v>
      </c>
      <c r="DW528" s="329">
        <f t="shared" si="748"/>
        <v>0</v>
      </c>
      <c r="DX528" s="170">
        <f t="shared" si="650"/>
        <v>0</v>
      </c>
      <c r="DY528" s="208">
        <f t="shared" si="651"/>
        <v>0</v>
      </c>
      <c r="DZ528" s="328">
        <v>3.8</v>
      </c>
      <c r="EA528" s="328">
        <f t="shared" si="749"/>
        <v>0</v>
      </c>
      <c r="EB528" s="329">
        <f t="shared" si="750"/>
        <v>0</v>
      </c>
      <c r="EC528" s="329">
        <f t="shared" si="751"/>
        <v>0</v>
      </c>
      <c r="ED528" s="329">
        <f t="shared" si="752"/>
        <v>0</v>
      </c>
      <c r="EE528" s="329">
        <f t="shared" si="753"/>
        <v>0</v>
      </c>
      <c r="EF528" s="329">
        <f t="shared" si="754"/>
        <v>0</v>
      </c>
      <c r="EG528" s="329">
        <f t="shared" si="755"/>
        <v>0</v>
      </c>
      <c r="EH528" s="170">
        <f t="shared" si="652"/>
        <v>0</v>
      </c>
      <c r="EI528" s="208">
        <f t="shared" si="653"/>
        <v>0</v>
      </c>
      <c r="EJ528" s="328">
        <v>3.8</v>
      </c>
      <c r="EK528" s="328">
        <f t="shared" si="756"/>
        <v>0</v>
      </c>
      <c r="EL528" s="329">
        <f t="shared" si="757"/>
        <v>0</v>
      </c>
      <c r="EM528" s="329">
        <f t="shared" si="758"/>
        <v>0</v>
      </c>
      <c r="EN528" s="329">
        <f t="shared" si="759"/>
        <v>0</v>
      </c>
      <c r="EO528" s="329">
        <f t="shared" si="760"/>
        <v>0</v>
      </c>
      <c r="EP528" s="329">
        <f t="shared" si="761"/>
        <v>0</v>
      </c>
      <c r="EQ528" s="329">
        <f t="shared" si="762"/>
        <v>0</v>
      </c>
      <c r="ER528" s="170">
        <f t="shared" si="654"/>
        <v>0</v>
      </c>
      <c r="ES528" s="208">
        <f t="shared" si="655"/>
        <v>0</v>
      </c>
      <c r="ET528" s="328">
        <v>3.8</v>
      </c>
      <c r="EU528" s="328">
        <f t="shared" si="763"/>
        <v>0</v>
      </c>
      <c r="EV528" s="329">
        <f t="shared" si="764"/>
        <v>0</v>
      </c>
      <c r="EW528" s="329">
        <f t="shared" si="765"/>
        <v>0</v>
      </c>
      <c r="EX528" s="329">
        <f t="shared" si="766"/>
        <v>0</v>
      </c>
      <c r="EY528" s="329">
        <f t="shared" si="767"/>
        <v>0</v>
      </c>
      <c r="EZ528" s="329">
        <f t="shared" si="768"/>
        <v>0</v>
      </c>
      <c r="FA528" s="329">
        <f t="shared" si="769"/>
        <v>0</v>
      </c>
      <c r="FB528" s="170">
        <f t="shared" si="656"/>
        <v>0</v>
      </c>
      <c r="FC528" s="208">
        <f t="shared" si="657"/>
        <v>0</v>
      </c>
      <c r="FD528" s="328">
        <v>3.8</v>
      </c>
      <c r="FE528" s="328">
        <f t="shared" si="770"/>
        <v>0</v>
      </c>
      <c r="FF528" s="329">
        <f t="shared" si="771"/>
        <v>0</v>
      </c>
      <c r="FG528" s="329">
        <f t="shared" si="772"/>
        <v>0</v>
      </c>
      <c r="FH528" s="329">
        <f t="shared" si="773"/>
        <v>0</v>
      </c>
      <c r="FI528" s="329">
        <f t="shared" si="774"/>
        <v>0</v>
      </c>
      <c r="FJ528" s="329">
        <f t="shared" si="775"/>
        <v>0</v>
      </c>
      <c r="FK528" s="329">
        <f t="shared" si="776"/>
        <v>0</v>
      </c>
      <c r="FL528" s="170">
        <f t="shared" si="658"/>
        <v>0</v>
      </c>
      <c r="FM528" s="208">
        <f t="shared" si="659"/>
        <v>0</v>
      </c>
      <c r="FN528" s="328">
        <v>3.8</v>
      </c>
      <c r="FO528" s="328">
        <f t="shared" si="804"/>
        <v>0</v>
      </c>
      <c r="FP528" s="329">
        <f t="shared" si="805"/>
        <v>0</v>
      </c>
      <c r="FQ528" s="329">
        <f t="shared" si="806"/>
        <v>0</v>
      </c>
      <c r="FR528" s="329">
        <f t="shared" si="807"/>
        <v>0</v>
      </c>
      <c r="FS528" s="329">
        <f t="shared" si="808"/>
        <v>0</v>
      </c>
      <c r="FT528" s="329">
        <f t="shared" si="809"/>
        <v>0</v>
      </c>
      <c r="FU528" s="329">
        <f t="shared" si="810"/>
        <v>0</v>
      </c>
      <c r="FV528" s="170">
        <f t="shared" si="660"/>
        <v>0</v>
      </c>
      <c r="FW528" s="208">
        <f t="shared" si="661"/>
        <v>0</v>
      </c>
      <c r="FX528" s="328">
        <v>3.8</v>
      </c>
      <c r="FY528" s="328">
        <f t="shared" si="811"/>
        <v>0</v>
      </c>
      <c r="FZ528" s="329">
        <f t="shared" si="812"/>
        <v>0</v>
      </c>
      <c r="GA528" s="329">
        <f t="shared" si="813"/>
        <v>0</v>
      </c>
      <c r="GB528" s="329">
        <f t="shared" si="814"/>
        <v>0</v>
      </c>
      <c r="GC528" s="329">
        <f t="shared" si="815"/>
        <v>0</v>
      </c>
      <c r="GD528" s="329">
        <f t="shared" si="816"/>
        <v>0</v>
      </c>
      <c r="GE528" s="329">
        <f t="shared" si="817"/>
        <v>0</v>
      </c>
      <c r="GF528" s="170">
        <f t="shared" si="662"/>
        <v>0</v>
      </c>
      <c r="GG528" s="208">
        <f t="shared" si="663"/>
        <v>0</v>
      </c>
      <c r="GH528" s="328">
        <v>3.8</v>
      </c>
      <c r="GI528" s="328">
        <f t="shared" si="818"/>
        <v>0</v>
      </c>
      <c r="GJ528" s="329">
        <f t="shared" si="819"/>
        <v>0</v>
      </c>
      <c r="GK528" s="329">
        <f t="shared" si="820"/>
        <v>0</v>
      </c>
      <c r="GL528" s="329">
        <f t="shared" si="821"/>
        <v>0</v>
      </c>
      <c r="GM528" s="329">
        <f t="shared" si="822"/>
        <v>0</v>
      </c>
      <c r="GN528" s="329">
        <f t="shared" si="823"/>
        <v>0</v>
      </c>
      <c r="GO528" s="329">
        <f t="shared" si="824"/>
        <v>0</v>
      </c>
      <c r="GP528" s="170">
        <f t="shared" si="664"/>
        <v>0</v>
      </c>
      <c r="GQ528" s="208">
        <f t="shared" si="665"/>
        <v>0</v>
      </c>
      <c r="GR528" s="328">
        <v>3.8</v>
      </c>
      <c r="GS528" s="328">
        <f t="shared" si="825"/>
        <v>0</v>
      </c>
      <c r="GT528" s="329">
        <f t="shared" si="826"/>
        <v>0</v>
      </c>
      <c r="GU528" s="329">
        <f t="shared" si="827"/>
        <v>0</v>
      </c>
      <c r="GV528" s="329">
        <f t="shared" si="828"/>
        <v>0</v>
      </c>
      <c r="GW528" s="329">
        <f t="shared" si="829"/>
        <v>0</v>
      </c>
      <c r="GX528" s="329">
        <f t="shared" si="830"/>
        <v>0</v>
      </c>
      <c r="GY528" s="329">
        <f t="shared" si="831"/>
        <v>0</v>
      </c>
      <c r="GZ528" s="170">
        <f t="shared" si="666"/>
        <v>0</v>
      </c>
      <c r="HA528" s="208">
        <f t="shared" si="667"/>
        <v>0</v>
      </c>
      <c r="HB528" s="328">
        <v>3.8</v>
      </c>
      <c r="HC528" s="328">
        <f t="shared" si="668"/>
        <v>0</v>
      </c>
      <c r="HD528" s="329">
        <f t="shared" si="777"/>
        <v>0</v>
      </c>
      <c r="HE528" s="329">
        <f t="shared" si="778"/>
        <v>0</v>
      </c>
      <c r="HF528" s="329">
        <f t="shared" si="779"/>
        <v>0</v>
      </c>
      <c r="HG528" s="329">
        <f t="shared" si="780"/>
        <v>0</v>
      </c>
      <c r="HH528" s="329">
        <f t="shared" si="781"/>
        <v>0</v>
      </c>
      <c r="HI528" s="329">
        <f t="shared" si="782"/>
        <v>0</v>
      </c>
      <c r="HJ528" s="170">
        <f t="shared" si="669"/>
        <v>0</v>
      </c>
      <c r="HK528" s="208">
        <f t="shared" si="670"/>
        <v>0</v>
      </c>
      <c r="HL528" s="328">
        <v>3.8</v>
      </c>
      <c r="HM528" s="328">
        <f t="shared" si="671"/>
        <v>0</v>
      </c>
      <c r="HN528" s="329">
        <f t="shared" si="783"/>
        <v>0</v>
      </c>
      <c r="HO528" s="329">
        <f t="shared" si="784"/>
        <v>0</v>
      </c>
      <c r="HP528" s="329">
        <f t="shared" si="785"/>
        <v>0</v>
      </c>
      <c r="HQ528" s="329">
        <f t="shared" si="786"/>
        <v>0</v>
      </c>
      <c r="HR528" s="329">
        <f t="shared" si="787"/>
        <v>0</v>
      </c>
      <c r="HS528" s="329">
        <f t="shared" si="788"/>
        <v>0</v>
      </c>
      <c r="HT528" s="170">
        <f t="shared" si="672"/>
        <v>0</v>
      </c>
      <c r="HU528" s="208">
        <f t="shared" si="673"/>
        <v>0</v>
      </c>
      <c r="HV528" s="328">
        <v>3.8</v>
      </c>
      <c r="HW528" s="328">
        <f t="shared" si="789"/>
        <v>0</v>
      </c>
      <c r="HX528" s="329">
        <f t="shared" si="790"/>
        <v>0</v>
      </c>
      <c r="HY528" s="329">
        <f t="shared" si="791"/>
        <v>0</v>
      </c>
      <c r="HZ528" s="329">
        <f t="shared" si="792"/>
        <v>0</v>
      </c>
      <c r="IA528" s="329">
        <f t="shared" si="793"/>
        <v>0</v>
      </c>
      <c r="IB528" s="329">
        <f t="shared" si="794"/>
        <v>0</v>
      </c>
      <c r="IC528" s="329">
        <f t="shared" si="795"/>
        <v>0</v>
      </c>
      <c r="ID528" s="170">
        <f t="shared" si="674"/>
        <v>0</v>
      </c>
      <c r="IE528" s="208">
        <f t="shared" si="675"/>
        <v>0</v>
      </c>
      <c r="IF528" s="328">
        <v>3.8</v>
      </c>
      <c r="IG528" s="328">
        <f t="shared" si="796"/>
        <v>0</v>
      </c>
      <c r="IH528" s="329">
        <f t="shared" si="797"/>
        <v>0</v>
      </c>
      <c r="II528" s="329">
        <f t="shared" si="798"/>
        <v>0</v>
      </c>
      <c r="IJ528" s="329">
        <f t="shared" si="799"/>
        <v>0</v>
      </c>
      <c r="IK528" s="329">
        <f t="shared" si="800"/>
        <v>0</v>
      </c>
      <c r="IL528" s="329">
        <f t="shared" si="801"/>
        <v>0</v>
      </c>
      <c r="IM528" s="329">
        <f t="shared" si="802"/>
        <v>0</v>
      </c>
      <c r="IN528" s="170">
        <f t="shared" si="676"/>
        <v>0</v>
      </c>
    </row>
    <row r="529" spans="1:248">
      <c r="A529" s="330"/>
      <c r="B529" s="330"/>
      <c r="C529" s="330"/>
      <c r="D529" s="330"/>
      <c r="E529" s="330"/>
      <c r="F529" s="328"/>
      <c r="G529" s="328"/>
      <c r="H529" s="341"/>
      <c r="I529" s="330"/>
      <c r="J529" s="466"/>
      <c r="K529" s="318"/>
      <c r="L529" s="318"/>
      <c r="M529" s="318"/>
      <c r="N529" s="318"/>
      <c r="O529" s="318"/>
      <c r="P529" s="318"/>
      <c r="Q529" s="318"/>
      <c r="R529" s="358"/>
      <c r="S529" s="208">
        <f t="shared" si="678"/>
        <v>0</v>
      </c>
      <c r="T529" s="328">
        <v>3.9</v>
      </c>
      <c r="U529" s="328">
        <f t="shared" si="679"/>
        <v>0</v>
      </c>
      <c r="V529" s="329">
        <f t="shared" si="680"/>
        <v>0</v>
      </c>
      <c r="W529" s="329">
        <f t="shared" si="681"/>
        <v>0</v>
      </c>
      <c r="X529" s="329">
        <f t="shared" si="682"/>
        <v>0</v>
      </c>
      <c r="Y529" s="329">
        <f t="shared" si="683"/>
        <v>0</v>
      </c>
      <c r="Z529" s="329">
        <f t="shared" si="684"/>
        <v>0</v>
      </c>
      <c r="AA529" s="329">
        <f t="shared" si="685"/>
        <v>0</v>
      </c>
      <c r="AB529" s="170">
        <f t="shared" si="622"/>
        <v>0</v>
      </c>
      <c r="AC529" s="208">
        <f t="shared" si="624"/>
        <v>0</v>
      </c>
      <c r="AD529" s="328">
        <v>3.9</v>
      </c>
      <c r="AE529" s="328">
        <f t="shared" si="686"/>
        <v>0</v>
      </c>
      <c r="AF529" s="329">
        <f t="shared" si="687"/>
        <v>0</v>
      </c>
      <c r="AG529" s="329">
        <f t="shared" si="688"/>
        <v>0</v>
      </c>
      <c r="AH529" s="329">
        <f t="shared" si="689"/>
        <v>0</v>
      </c>
      <c r="AI529" s="329">
        <f t="shared" si="690"/>
        <v>0</v>
      </c>
      <c r="AJ529" s="329">
        <f t="shared" si="691"/>
        <v>0</v>
      </c>
      <c r="AK529" s="329">
        <f t="shared" si="692"/>
        <v>0</v>
      </c>
      <c r="AL529" s="170">
        <f t="shared" si="625"/>
        <v>0</v>
      </c>
      <c r="AM529" s="208">
        <f t="shared" si="626"/>
        <v>0</v>
      </c>
      <c r="AN529" s="328">
        <v>3.9</v>
      </c>
      <c r="AO529" s="328">
        <f t="shared" si="693"/>
        <v>0</v>
      </c>
      <c r="AP529" s="329">
        <f t="shared" si="694"/>
        <v>0</v>
      </c>
      <c r="AQ529" s="329">
        <f t="shared" si="695"/>
        <v>0</v>
      </c>
      <c r="AR529" s="329">
        <f t="shared" si="696"/>
        <v>0</v>
      </c>
      <c r="AS529" s="329">
        <f t="shared" si="697"/>
        <v>0</v>
      </c>
      <c r="AT529" s="329">
        <f t="shared" si="698"/>
        <v>0</v>
      </c>
      <c r="AU529" s="329">
        <f t="shared" si="699"/>
        <v>0</v>
      </c>
      <c r="AV529" s="170">
        <f t="shared" si="627"/>
        <v>0</v>
      </c>
      <c r="AW529" s="208">
        <f t="shared" si="628"/>
        <v>0</v>
      </c>
      <c r="AX529" s="328">
        <v>3.9</v>
      </c>
      <c r="AY529" s="328">
        <f t="shared" si="700"/>
        <v>0</v>
      </c>
      <c r="AZ529" s="329">
        <f t="shared" si="701"/>
        <v>0</v>
      </c>
      <c r="BA529" s="329">
        <f t="shared" si="702"/>
        <v>0</v>
      </c>
      <c r="BB529" s="329">
        <f t="shared" si="703"/>
        <v>0</v>
      </c>
      <c r="BC529" s="329">
        <f t="shared" si="704"/>
        <v>0</v>
      </c>
      <c r="BD529" s="329">
        <f t="shared" si="705"/>
        <v>0</v>
      </c>
      <c r="BE529" s="329">
        <f t="shared" si="706"/>
        <v>0</v>
      </c>
      <c r="BF529" s="170">
        <f t="shared" si="629"/>
        <v>0</v>
      </c>
      <c r="BG529" s="208">
        <f t="shared" si="630"/>
        <v>0</v>
      </c>
      <c r="BH529" s="328">
        <v>3.9</v>
      </c>
      <c r="BI529" s="328">
        <f t="shared" si="631"/>
        <v>0</v>
      </c>
      <c r="BJ529" s="329">
        <f t="shared" si="632"/>
        <v>0</v>
      </c>
      <c r="BK529" s="329">
        <f t="shared" si="633"/>
        <v>0</v>
      </c>
      <c r="BL529" s="329">
        <f t="shared" si="634"/>
        <v>0</v>
      </c>
      <c r="BM529" s="329">
        <f t="shared" si="635"/>
        <v>0</v>
      </c>
      <c r="BN529" s="329">
        <f t="shared" si="636"/>
        <v>0</v>
      </c>
      <c r="BO529" s="329">
        <f t="shared" si="637"/>
        <v>0</v>
      </c>
      <c r="BP529" s="170">
        <f t="shared" si="638"/>
        <v>0</v>
      </c>
      <c r="BQ529" s="208">
        <f t="shared" si="639"/>
        <v>0</v>
      </c>
      <c r="BR529" s="328">
        <v>3.9</v>
      </c>
      <c r="BS529" s="328">
        <f t="shared" si="707"/>
        <v>0</v>
      </c>
      <c r="BT529" s="329">
        <f t="shared" si="708"/>
        <v>0</v>
      </c>
      <c r="BU529" s="329">
        <f t="shared" si="709"/>
        <v>0</v>
      </c>
      <c r="BV529" s="329">
        <f t="shared" si="710"/>
        <v>0</v>
      </c>
      <c r="BW529" s="329">
        <f t="shared" si="711"/>
        <v>0</v>
      </c>
      <c r="BX529" s="329">
        <f t="shared" si="712"/>
        <v>0</v>
      </c>
      <c r="BY529" s="329">
        <f t="shared" si="713"/>
        <v>0</v>
      </c>
      <c r="BZ529" s="170">
        <f t="shared" si="640"/>
        <v>0</v>
      </c>
      <c r="CA529" s="208">
        <f t="shared" si="641"/>
        <v>0</v>
      </c>
      <c r="CB529" s="328">
        <v>3.9</v>
      </c>
      <c r="CC529" s="328">
        <f t="shared" si="714"/>
        <v>0</v>
      </c>
      <c r="CD529" s="329">
        <f t="shared" si="715"/>
        <v>0</v>
      </c>
      <c r="CE529" s="329">
        <f t="shared" si="716"/>
        <v>0</v>
      </c>
      <c r="CF529" s="329">
        <f t="shared" si="717"/>
        <v>0</v>
      </c>
      <c r="CG529" s="329">
        <f t="shared" si="718"/>
        <v>0</v>
      </c>
      <c r="CH529" s="329">
        <f t="shared" si="719"/>
        <v>0</v>
      </c>
      <c r="CI529" s="329">
        <f t="shared" si="720"/>
        <v>0</v>
      </c>
      <c r="CJ529" s="170">
        <f t="shared" si="642"/>
        <v>0</v>
      </c>
      <c r="CK529" s="208">
        <f t="shared" si="643"/>
        <v>0</v>
      </c>
      <c r="CL529" s="328">
        <v>3.9</v>
      </c>
      <c r="CM529" s="328">
        <f t="shared" si="721"/>
        <v>0</v>
      </c>
      <c r="CN529" s="329">
        <f t="shared" si="722"/>
        <v>0</v>
      </c>
      <c r="CO529" s="329">
        <f t="shared" si="723"/>
        <v>0</v>
      </c>
      <c r="CP529" s="329">
        <f t="shared" si="724"/>
        <v>0</v>
      </c>
      <c r="CQ529" s="329">
        <f t="shared" si="725"/>
        <v>0</v>
      </c>
      <c r="CR529" s="329">
        <f t="shared" si="726"/>
        <v>0</v>
      </c>
      <c r="CS529" s="329">
        <f t="shared" si="727"/>
        <v>0</v>
      </c>
      <c r="CT529" s="170">
        <f t="shared" si="644"/>
        <v>0</v>
      </c>
      <c r="CU529" s="208">
        <f t="shared" si="645"/>
        <v>0</v>
      </c>
      <c r="CV529" s="328">
        <v>3.9</v>
      </c>
      <c r="CW529" s="328">
        <f t="shared" si="728"/>
        <v>0</v>
      </c>
      <c r="CX529" s="329">
        <f t="shared" si="729"/>
        <v>0</v>
      </c>
      <c r="CY529" s="329">
        <f t="shared" si="730"/>
        <v>0</v>
      </c>
      <c r="CZ529" s="329">
        <f t="shared" si="731"/>
        <v>0</v>
      </c>
      <c r="DA529" s="329">
        <f t="shared" si="732"/>
        <v>0</v>
      </c>
      <c r="DB529" s="329">
        <f t="shared" si="733"/>
        <v>0</v>
      </c>
      <c r="DC529" s="329">
        <f t="shared" si="734"/>
        <v>0</v>
      </c>
      <c r="DD529" s="170">
        <f t="shared" si="646"/>
        <v>0</v>
      </c>
      <c r="DE529" s="208">
        <f t="shared" si="647"/>
        <v>0</v>
      </c>
      <c r="DF529" s="328">
        <v>3.9</v>
      </c>
      <c r="DG529" s="328">
        <f t="shared" si="735"/>
        <v>0</v>
      </c>
      <c r="DH529" s="329">
        <f t="shared" si="736"/>
        <v>0</v>
      </c>
      <c r="DI529" s="329">
        <f t="shared" si="737"/>
        <v>0</v>
      </c>
      <c r="DJ529" s="329">
        <f t="shared" si="738"/>
        <v>0</v>
      </c>
      <c r="DK529" s="329">
        <f t="shared" si="739"/>
        <v>0</v>
      </c>
      <c r="DL529" s="329">
        <f t="shared" si="740"/>
        <v>0</v>
      </c>
      <c r="DM529" s="329">
        <f t="shared" si="741"/>
        <v>0</v>
      </c>
      <c r="DN529" s="170">
        <f t="shared" si="648"/>
        <v>0</v>
      </c>
      <c r="DO529" s="208">
        <f t="shared" si="649"/>
        <v>0</v>
      </c>
      <c r="DP529" s="328">
        <v>3.9</v>
      </c>
      <c r="DQ529" s="328">
        <f t="shared" si="742"/>
        <v>0</v>
      </c>
      <c r="DR529" s="329">
        <f t="shared" si="743"/>
        <v>0</v>
      </c>
      <c r="DS529" s="329">
        <f t="shared" si="744"/>
        <v>0</v>
      </c>
      <c r="DT529" s="329">
        <f t="shared" si="745"/>
        <v>0</v>
      </c>
      <c r="DU529" s="329">
        <f t="shared" si="746"/>
        <v>0</v>
      </c>
      <c r="DV529" s="329">
        <f t="shared" si="747"/>
        <v>0</v>
      </c>
      <c r="DW529" s="329">
        <f t="shared" si="748"/>
        <v>0</v>
      </c>
      <c r="DX529" s="170">
        <f t="shared" si="650"/>
        <v>0</v>
      </c>
      <c r="DY529" s="208">
        <f t="shared" si="651"/>
        <v>0</v>
      </c>
      <c r="DZ529" s="328">
        <v>3.9</v>
      </c>
      <c r="EA529" s="328">
        <f t="shared" si="749"/>
        <v>0</v>
      </c>
      <c r="EB529" s="329">
        <f t="shared" si="750"/>
        <v>0</v>
      </c>
      <c r="EC529" s="329">
        <f t="shared" si="751"/>
        <v>0</v>
      </c>
      <c r="ED529" s="329">
        <f t="shared" si="752"/>
        <v>0</v>
      </c>
      <c r="EE529" s="329">
        <f t="shared" si="753"/>
        <v>0</v>
      </c>
      <c r="EF529" s="329">
        <f t="shared" si="754"/>
        <v>0</v>
      </c>
      <c r="EG529" s="329">
        <f t="shared" si="755"/>
        <v>0</v>
      </c>
      <c r="EH529" s="170">
        <f t="shared" si="652"/>
        <v>0</v>
      </c>
      <c r="EI529" s="208">
        <f t="shared" si="653"/>
        <v>0</v>
      </c>
      <c r="EJ529" s="328">
        <v>3.9</v>
      </c>
      <c r="EK529" s="328">
        <f t="shared" si="756"/>
        <v>0</v>
      </c>
      <c r="EL529" s="329">
        <f t="shared" si="757"/>
        <v>0</v>
      </c>
      <c r="EM529" s="329">
        <f t="shared" si="758"/>
        <v>0</v>
      </c>
      <c r="EN529" s="329">
        <f t="shared" si="759"/>
        <v>0</v>
      </c>
      <c r="EO529" s="329">
        <f t="shared" si="760"/>
        <v>0</v>
      </c>
      <c r="EP529" s="329">
        <f t="shared" si="761"/>
        <v>0</v>
      </c>
      <c r="EQ529" s="329">
        <f t="shared" si="762"/>
        <v>0</v>
      </c>
      <c r="ER529" s="170">
        <f t="shared" si="654"/>
        <v>0</v>
      </c>
      <c r="ES529" s="208">
        <f t="shared" si="655"/>
        <v>0</v>
      </c>
      <c r="ET529" s="328">
        <v>3.9</v>
      </c>
      <c r="EU529" s="328">
        <f t="shared" si="763"/>
        <v>0</v>
      </c>
      <c r="EV529" s="329">
        <f t="shared" si="764"/>
        <v>0</v>
      </c>
      <c r="EW529" s="329">
        <f t="shared" si="765"/>
        <v>0</v>
      </c>
      <c r="EX529" s="329">
        <f t="shared" si="766"/>
        <v>0</v>
      </c>
      <c r="EY529" s="329">
        <f t="shared" si="767"/>
        <v>0</v>
      </c>
      <c r="EZ529" s="329">
        <f t="shared" si="768"/>
        <v>0</v>
      </c>
      <c r="FA529" s="329">
        <f t="shared" si="769"/>
        <v>0</v>
      </c>
      <c r="FB529" s="170">
        <f t="shared" si="656"/>
        <v>0</v>
      </c>
      <c r="FC529" s="208">
        <f t="shared" si="657"/>
        <v>0</v>
      </c>
      <c r="FD529" s="328">
        <v>3.9</v>
      </c>
      <c r="FE529" s="328">
        <f t="shared" si="770"/>
        <v>0</v>
      </c>
      <c r="FF529" s="329">
        <f t="shared" si="771"/>
        <v>0</v>
      </c>
      <c r="FG529" s="329">
        <f t="shared" si="772"/>
        <v>0</v>
      </c>
      <c r="FH529" s="329">
        <f t="shared" si="773"/>
        <v>0</v>
      </c>
      <c r="FI529" s="329">
        <f t="shared" si="774"/>
        <v>0</v>
      </c>
      <c r="FJ529" s="329">
        <f t="shared" si="775"/>
        <v>0</v>
      </c>
      <c r="FK529" s="329">
        <f t="shared" si="776"/>
        <v>0</v>
      </c>
      <c r="FL529" s="170">
        <f t="shared" si="658"/>
        <v>0</v>
      </c>
      <c r="FM529" s="208">
        <f t="shared" si="659"/>
        <v>0</v>
      </c>
      <c r="FN529" s="328">
        <v>3.9</v>
      </c>
      <c r="FO529" s="328">
        <f t="shared" si="804"/>
        <v>0</v>
      </c>
      <c r="FP529" s="329">
        <f t="shared" si="805"/>
        <v>0</v>
      </c>
      <c r="FQ529" s="329">
        <f t="shared" si="806"/>
        <v>0</v>
      </c>
      <c r="FR529" s="329">
        <f t="shared" si="807"/>
        <v>0</v>
      </c>
      <c r="FS529" s="329">
        <f t="shared" si="808"/>
        <v>0</v>
      </c>
      <c r="FT529" s="329">
        <f t="shared" si="809"/>
        <v>0</v>
      </c>
      <c r="FU529" s="329">
        <f t="shared" si="810"/>
        <v>0</v>
      </c>
      <c r="FV529" s="170">
        <f t="shared" si="660"/>
        <v>0</v>
      </c>
      <c r="FW529" s="208">
        <f t="shared" si="661"/>
        <v>0</v>
      </c>
      <c r="FX529" s="328">
        <v>3.9</v>
      </c>
      <c r="FY529" s="328">
        <f t="shared" si="811"/>
        <v>0</v>
      </c>
      <c r="FZ529" s="329">
        <f t="shared" si="812"/>
        <v>0</v>
      </c>
      <c r="GA529" s="329">
        <f t="shared" si="813"/>
        <v>0</v>
      </c>
      <c r="GB529" s="329">
        <f t="shared" si="814"/>
        <v>0</v>
      </c>
      <c r="GC529" s="329">
        <f t="shared" si="815"/>
        <v>0</v>
      </c>
      <c r="GD529" s="329">
        <f t="shared" si="816"/>
        <v>0</v>
      </c>
      <c r="GE529" s="329">
        <f t="shared" si="817"/>
        <v>0</v>
      </c>
      <c r="GF529" s="170">
        <f t="shared" si="662"/>
        <v>0</v>
      </c>
      <c r="GG529" s="208">
        <f t="shared" si="663"/>
        <v>0</v>
      </c>
      <c r="GH529" s="328">
        <v>3.9</v>
      </c>
      <c r="GI529" s="328">
        <f t="shared" si="818"/>
        <v>0</v>
      </c>
      <c r="GJ529" s="329">
        <f t="shared" si="819"/>
        <v>0</v>
      </c>
      <c r="GK529" s="329">
        <f t="shared" si="820"/>
        <v>0</v>
      </c>
      <c r="GL529" s="329">
        <f t="shared" si="821"/>
        <v>0</v>
      </c>
      <c r="GM529" s="329">
        <f t="shared" si="822"/>
        <v>0</v>
      </c>
      <c r="GN529" s="329">
        <f t="shared" si="823"/>
        <v>0</v>
      </c>
      <c r="GO529" s="329">
        <f t="shared" si="824"/>
        <v>0</v>
      </c>
      <c r="GP529" s="170">
        <f t="shared" si="664"/>
        <v>0</v>
      </c>
      <c r="GQ529" s="208">
        <f t="shared" si="665"/>
        <v>0</v>
      </c>
      <c r="GR529" s="328">
        <v>3.9</v>
      </c>
      <c r="GS529" s="328">
        <f t="shared" si="825"/>
        <v>0</v>
      </c>
      <c r="GT529" s="329">
        <f t="shared" si="826"/>
        <v>0</v>
      </c>
      <c r="GU529" s="329">
        <f t="shared" si="827"/>
        <v>0</v>
      </c>
      <c r="GV529" s="329">
        <f t="shared" si="828"/>
        <v>0</v>
      </c>
      <c r="GW529" s="329">
        <f t="shared" si="829"/>
        <v>0</v>
      </c>
      <c r="GX529" s="329">
        <f t="shared" si="830"/>
        <v>0</v>
      </c>
      <c r="GY529" s="329">
        <f t="shared" si="831"/>
        <v>0</v>
      </c>
      <c r="GZ529" s="170">
        <f t="shared" si="666"/>
        <v>0</v>
      </c>
      <c r="HA529" s="208">
        <f t="shared" si="667"/>
        <v>0</v>
      </c>
      <c r="HB529" s="328">
        <v>3.9</v>
      </c>
      <c r="HC529" s="328">
        <f t="shared" si="668"/>
        <v>0</v>
      </c>
      <c r="HD529" s="329">
        <f t="shared" si="777"/>
        <v>0</v>
      </c>
      <c r="HE529" s="329">
        <f t="shared" si="778"/>
        <v>0</v>
      </c>
      <c r="HF529" s="329">
        <f t="shared" si="779"/>
        <v>0</v>
      </c>
      <c r="HG529" s="329">
        <f t="shared" si="780"/>
        <v>0</v>
      </c>
      <c r="HH529" s="329">
        <f t="shared" si="781"/>
        <v>0</v>
      </c>
      <c r="HI529" s="329">
        <f t="shared" si="782"/>
        <v>0</v>
      </c>
      <c r="HJ529" s="170">
        <f t="shared" si="669"/>
        <v>0</v>
      </c>
      <c r="HK529" s="208">
        <f t="shared" si="670"/>
        <v>0</v>
      </c>
      <c r="HL529" s="328">
        <v>3.9</v>
      </c>
      <c r="HM529" s="328">
        <f t="shared" si="671"/>
        <v>0</v>
      </c>
      <c r="HN529" s="329">
        <f t="shared" si="783"/>
        <v>0</v>
      </c>
      <c r="HO529" s="329">
        <f t="shared" si="784"/>
        <v>0</v>
      </c>
      <c r="HP529" s="329">
        <f t="shared" si="785"/>
        <v>0</v>
      </c>
      <c r="HQ529" s="329">
        <f t="shared" si="786"/>
        <v>0</v>
      </c>
      <c r="HR529" s="329">
        <f t="shared" si="787"/>
        <v>0</v>
      </c>
      <c r="HS529" s="329">
        <f t="shared" si="788"/>
        <v>0</v>
      </c>
      <c r="HT529" s="170">
        <f t="shared" si="672"/>
        <v>0</v>
      </c>
      <c r="HU529" s="208">
        <f t="shared" si="673"/>
        <v>0</v>
      </c>
      <c r="HV529" s="328">
        <v>3.9</v>
      </c>
      <c r="HW529" s="328">
        <f t="shared" si="789"/>
        <v>0</v>
      </c>
      <c r="HX529" s="329">
        <f t="shared" si="790"/>
        <v>0</v>
      </c>
      <c r="HY529" s="329">
        <f t="shared" si="791"/>
        <v>0</v>
      </c>
      <c r="HZ529" s="329">
        <f t="shared" si="792"/>
        <v>0</v>
      </c>
      <c r="IA529" s="329">
        <f t="shared" si="793"/>
        <v>0</v>
      </c>
      <c r="IB529" s="329">
        <f t="shared" si="794"/>
        <v>0</v>
      </c>
      <c r="IC529" s="329">
        <f t="shared" si="795"/>
        <v>0</v>
      </c>
      <c r="ID529" s="170">
        <f t="shared" si="674"/>
        <v>0</v>
      </c>
      <c r="IE529" s="208">
        <f t="shared" si="675"/>
        <v>0</v>
      </c>
      <c r="IF529" s="328">
        <v>3.9</v>
      </c>
      <c r="IG529" s="328">
        <f t="shared" si="796"/>
        <v>0</v>
      </c>
      <c r="IH529" s="329">
        <f t="shared" si="797"/>
        <v>0</v>
      </c>
      <c r="II529" s="329">
        <f t="shared" si="798"/>
        <v>0</v>
      </c>
      <c r="IJ529" s="329">
        <f t="shared" si="799"/>
        <v>0</v>
      </c>
      <c r="IK529" s="329">
        <f t="shared" si="800"/>
        <v>0</v>
      </c>
      <c r="IL529" s="329">
        <f t="shared" si="801"/>
        <v>0</v>
      </c>
      <c r="IM529" s="329">
        <f t="shared" si="802"/>
        <v>0</v>
      </c>
      <c r="IN529" s="170">
        <f t="shared" si="676"/>
        <v>0</v>
      </c>
    </row>
    <row r="530" spans="1:248">
      <c r="A530" s="330"/>
      <c r="B530" s="328"/>
      <c r="C530" s="366"/>
      <c r="D530" s="329"/>
      <c r="E530" s="366"/>
      <c r="F530" s="336"/>
      <c r="G530" s="321"/>
      <c r="H530" s="336"/>
      <c r="I530" s="367"/>
      <c r="J530" s="467"/>
      <c r="K530" s="318"/>
      <c r="L530" s="318"/>
      <c r="M530" s="318"/>
      <c r="N530" s="318"/>
      <c r="O530" s="318"/>
      <c r="P530" s="318"/>
      <c r="Q530" s="318"/>
      <c r="R530" s="358"/>
      <c r="S530" s="208">
        <f t="shared" si="678"/>
        <v>0</v>
      </c>
      <c r="T530" s="328">
        <v>4</v>
      </c>
      <c r="U530" s="328">
        <f t="shared" si="679"/>
        <v>0</v>
      </c>
      <c r="V530" s="329">
        <f t="shared" si="680"/>
        <v>0</v>
      </c>
      <c r="W530" s="329">
        <f t="shared" si="681"/>
        <v>0</v>
      </c>
      <c r="X530" s="329">
        <f t="shared" si="682"/>
        <v>0</v>
      </c>
      <c r="Y530" s="329">
        <f t="shared" si="683"/>
        <v>0</v>
      </c>
      <c r="Z530" s="329">
        <f t="shared" si="684"/>
        <v>0</v>
      </c>
      <c r="AA530" s="329">
        <f t="shared" si="685"/>
        <v>0</v>
      </c>
      <c r="AB530" s="170">
        <f t="shared" si="622"/>
        <v>0</v>
      </c>
      <c r="AC530" s="208">
        <f t="shared" si="624"/>
        <v>0</v>
      </c>
      <c r="AD530" s="328">
        <v>4</v>
      </c>
      <c r="AE530" s="328">
        <f t="shared" si="686"/>
        <v>0</v>
      </c>
      <c r="AF530" s="329">
        <f t="shared" si="687"/>
        <v>0</v>
      </c>
      <c r="AG530" s="329">
        <f t="shared" si="688"/>
        <v>0</v>
      </c>
      <c r="AH530" s="329">
        <f t="shared" si="689"/>
        <v>0</v>
      </c>
      <c r="AI530" s="329">
        <f t="shared" si="690"/>
        <v>0</v>
      </c>
      <c r="AJ530" s="329">
        <f t="shared" si="691"/>
        <v>0</v>
      </c>
      <c r="AK530" s="329">
        <f t="shared" si="692"/>
        <v>0</v>
      </c>
      <c r="AL530" s="170">
        <f t="shared" si="625"/>
        <v>0</v>
      </c>
      <c r="AM530" s="208">
        <f t="shared" si="626"/>
        <v>0</v>
      </c>
      <c r="AN530" s="328">
        <v>4</v>
      </c>
      <c r="AO530" s="328">
        <f t="shared" si="693"/>
        <v>0</v>
      </c>
      <c r="AP530" s="329">
        <f t="shared" si="694"/>
        <v>0</v>
      </c>
      <c r="AQ530" s="329">
        <f t="shared" si="695"/>
        <v>0</v>
      </c>
      <c r="AR530" s="329">
        <f t="shared" si="696"/>
        <v>0</v>
      </c>
      <c r="AS530" s="329">
        <f t="shared" si="697"/>
        <v>0</v>
      </c>
      <c r="AT530" s="329">
        <f t="shared" si="698"/>
        <v>0</v>
      </c>
      <c r="AU530" s="329">
        <f t="shared" si="699"/>
        <v>0</v>
      </c>
      <c r="AV530" s="170">
        <f t="shared" si="627"/>
        <v>0</v>
      </c>
      <c r="AW530" s="208">
        <f t="shared" si="628"/>
        <v>0</v>
      </c>
      <c r="AX530" s="328">
        <v>4</v>
      </c>
      <c r="AY530" s="328">
        <f t="shared" si="700"/>
        <v>0</v>
      </c>
      <c r="AZ530" s="329">
        <f t="shared" si="701"/>
        <v>0</v>
      </c>
      <c r="BA530" s="329">
        <f t="shared" si="702"/>
        <v>0</v>
      </c>
      <c r="BB530" s="329">
        <f t="shared" si="703"/>
        <v>0</v>
      </c>
      <c r="BC530" s="329">
        <f t="shared" si="704"/>
        <v>0</v>
      </c>
      <c r="BD530" s="329">
        <f t="shared" si="705"/>
        <v>0</v>
      </c>
      <c r="BE530" s="329">
        <f t="shared" si="706"/>
        <v>0</v>
      </c>
      <c r="BF530" s="170">
        <f t="shared" si="629"/>
        <v>0</v>
      </c>
      <c r="BG530" s="208">
        <f t="shared" si="630"/>
        <v>0</v>
      </c>
      <c r="BH530" s="328">
        <v>4</v>
      </c>
      <c r="BI530" s="328">
        <f t="shared" si="631"/>
        <v>0</v>
      </c>
      <c r="BJ530" s="329">
        <f t="shared" si="632"/>
        <v>0</v>
      </c>
      <c r="BK530" s="329">
        <f t="shared" si="633"/>
        <v>0</v>
      </c>
      <c r="BL530" s="329">
        <f t="shared" si="634"/>
        <v>0</v>
      </c>
      <c r="BM530" s="329">
        <f t="shared" si="635"/>
        <v>0</v>
      </c>
      <c r="BN530" s="329">
        <f t="shared" si="636"/>
        <v>0</v>
      </c>
      <c r="BO530" s="329">
        <f t="shared" si="637"/>
        <v>0</v>
      </c>
      <c r="BP530" s="170">
        <f t="shared" si="638"/>
        <v>0</v>
      </c>
      <c r="BQ530" s="208">
        <f t="shared" si="639"/>
        <v>0</v>
      </c>
      <c r="BR530" s="328">
        <v>4</v>
      </c>
      <c r="BS530" s="328">
        <f t="shared" si="707"/>
        <v>0</v>
      </c>
      <c r="BT530" s="329">
        <f t="shared" si="708"/>
        <v>0</v>
      </c>
      <c r="BU530" s="329">
        <f t="shared" si="709"/>
        <v>0</v>
      </c>
      <c r="BV530" s="329">
        <f t="shared" si="710"/>
        <v>0</v>
      </c>
      <c r="BW530" s="329">
        <f t="shared" si="711"/>
        <v>0</v>
      </c>
      <c r="BX530" s="329">
        <f t="shared" si="712"/>
        <v>0</v>
      </c>
      <c r="BY530" s="329">
        <f t="shared" si="713"/>
        <v>0</v>
      </c>
      <c r="BZ530" s="170">
        <f t="shared" si="640"/>
        <v>0</v>
      </c>
      <c r="CA530" s="208">
        <f t="shared" si="641"/>
        <v>0</v>
      </c>
      <c r="CB530" s="328">
        <v>4</v>
      </c>
      <c r="CC530" s="328">
        <f t="shared" si="714"/>
        <v>0</v>
      </c>
      <c r="CD530" s="329">
        <f t="shared" si="715"/>
        <v>0</v>
      </c>
      <c r="CE530" s="329">
        <f t="shared" si="716"/>
        <v>0</v>
      </c>
      <c r="CF530" s="329">
        <f t="shared" si="717"/>
        <v>0</v>
      </c>
      <c r="CG530" s="329">
        <f t="shared" si="718"/>
        <v>0</v>
      </c>
      <c r="CH530" s="329">
        <f t="shared" si="719"/>
        <v>0</v>
      </c>
      <c r="CI530" s="329">
        <f t="shared" si="720"/>
        <v>0</v>
      </c>
      <c r="CJ530" s="170">
        <f t="shared" si="642"/>
        <v>0</v>
      </c>
      <c r="CK530" s="208">
        <f t="shared" si="643"/>
        <v>0</v>
      </c>
      <c r="CL530" s="328">
        <v>4</v>
      </c>
      <c r="CM530" s="328">
        <f t="shared" si="721"/>
        <v>0</v>
      </c>
      <c r="CN530" s="329">
        <f t="shared" si="722"/>
        <v>0</v>
      </c>
      <c r="CO530" s="329">
        <f t="shared" si="723"/>
        <v>0</v>
      </c>
      <c r="CP530" s="329">
        <f t="shared" si="724"/>
        <v>0</v>
      </c>
      <c r="CQ530" s="329">
        <f t="shared" si="725"/>
        <v>0</v>
      </c>
      <c r="CR530" s="329">
        <f t="shared" si="726"/>
        <v>0</v>
      </c>
      <c r="CS530" s="329">
        <f t="shared" si="727"/>
        <v>0</v>
      </c>
      <c r="CT530" s="170">
        <f t="shared" si="644"/>
        <v>0</v>
      </c>
      <c r="CU530" s="208">
        <f t="shared" si="645"/>
        <v>0</v>
      </c>
      <c r="CV530" s="328">
        <v>4</v>
      </c>
      <c r="CW530" s="328">
        <f t="shared" si="728"/>
        <v>0</v>
      </c>
      <c r="CX530" s="329">
        <f t="shared" si="729"/>
        <v>0</v>
      </c>
      <c r="CY530" s="329">
        <f t="shared" si="730"/>
        <v>0</v>
      </c>
      <c r="CZ530" s="329">
        <f t="shared" si="731"/>
        <v>0</v>
      </c>
      <c r="DA530" s="329">
        <f t="shared" si="732"/>
        <v>0</v>
      </c>
      <c r="DB530" s="329">
        <f t="shared" si="733"/>
        <v>0</v>
      </c>
      <c r="DC530" s="329">
        <f t="shared" si="734"/>
        <v>0</v>
      </c>
      <c r="DD530" s="170">
        <f t="shared" si="646"/>
        <v>0</v>
      </c>
      <c r="DE530" s="208">
        <f t="shared" si="647"/>
        <v>0</v>
      </c>
      <c r="DF530" s="328">
        <v>4</v>
      </c>
      <c r="DG530" s="328">
        <f t="shared" si="735"/>
        <v>0</v>
      </c>
      <c r="DH530" s="329">
        <f t="shared" si="736"/>
        <v>0</v>
      </c>
      <c r="DI530" s="329">
        <f t="shared" si="737"/>
        <v>0</v>
      </c>
      <c r="DJ530" s="329">
        <f t="shared" si="738"/>
        <v>0</v>
      </c>
      <c r="DK530" s="329">
        <f t="shared" si="739"/>
        <v>0</v>
      </c>
      <c r="DL530" s="329">
        <f t="shared" si="740"/>
        <v>0</v>
      </c>
      <c r="DM530" s="329">
        <f t="shared" si="741"/>
        <v>0</v>
      </c>
      <c r="DN530" s="170">
        <f t="shared" si="648"/>
        <v>0</v>
      </c>
      <c r="DO530" s="208">
        <f t="shared" si="649"/>
        <v>0</v>
      </c>
      <c r="DP530" s="328">
        <v>4</v>
      </c>
      <c r="DQ530" s="328">
        <f t="shared" si="742"/>
        <v>0</v>
      </c>
      <c r="DR530" s="329">
        <f t="shared" si="743"/>
        <v>0</v>
      </c>
      <c r="DS530" s="329">
        <f t="shared" si="744"/>
        <v>0</v>
      </c>
      <c r="DT530" s="329">
        <f t="shared" si="745"/>
        <v>0</v>
      </c>
      <c r="DU530" s="329">
        <f t="shared" si="746"/>
        <v>0</v>
      </c>
      <c r="DV530" s="329">
        <f t="shared" si="747"/>
        <v>0</v>
      </c>
      <c r="DW530" s="329">
        <f t="shared" si="748"/>
        <v>0</v>
      </c>
      <c r="DX530" s="170">
        <f t="shared" si="650"/>
        <v>0</v>
      </c>
      <c r="DY530" s="208">
        <f t="shared" si="651"/>
        <v>0</v>
      </c>
      <c r="DZ530" s="328">
        <v>4</v>
      </c>
      <c r="EA530" s="328">
        <f t="shared" si="749"/>
        <v>0</v>
      </c>
      <c r="EB530" s="329">
        <f t="shared" si="750"/>
        <v>0</v>
      </c>
      <c r="EC530" s="329">
        <f t="shared" si="751"/>
        <v>0</v>
      </c>
      <c r="ED530" s="329">
        <f t="shared" si="752"/>
        <v>0</v>
      </c>
      <c r="EE530" s="329">
        <f t="shared" si="753"/>
        <v>0</v>
      </c>
      <c r="EF530" s="329">
        <f t="shared" si="754"/>
        <v>0</v>
      </c>
      <c r="EG530" s="329">
        <f t="shared" si="755"/>
        <v>0</v>
      </c>
      <c r="EH530" s="170">
        <f t="shared" si="652"/>
        <v>0</v>
      </c>
      <c r="EI530" s="208">
        <f t="shared" si="653"/>
        <v>0</v>
      </c>
      <c r="EJ530" s="328">
        <v>4</v>
      </c>
      <c r="EK530" s="328">
        <f t="shared" si="756"/>
        <v>0</v>
      </c>
      <c r="EL530" s="329">
        <f t="shared" si="757"/>
        <v>0</v>
      </c>
      <c r="EM530" s="329">
        <f t="shared" si="758"/>
        <v>0</v>
      </c>
      <c r="EN530" s="329">
        <f t="shared" si="759"/>
        <v>0</v>
      </c>
      <c r="EO530" s="329">
        <f t="shared" si="760"/>
        <v>0</v>
      </c>
      <c r="EP530" s="329">
        <f t="shared" si="761"/>
        <v>0</v>
      </c>
      <c r="EQ530" s="329">
        <f t="shared" si="762"/>
        <v>0</v>
      </c>
      <c r="ER530" s="170">
        <f t="shared" si="654"/>
        <v>0</v>
      </c>
      <c r="ES530" s="208">
        <f t="shared" si="655"/>
        <v>0</v>
      </c>
      <c r="ET530" s="328">
        <v>4</v>
      </c>
      <c r="EU530" s="328">
        <f t="shared" si="763"/>
        <v>0</v>
      </c>
      <c r="EV530" s="329">
        <f t="shared" si="764"/>
        <v>0</v>
      </c>
      <c r="EW530" s="329">
        <f t="shared" si="765"/>
        <v>0</v>
      </c>
      <c r="EX530" s="329">
        <f t="shared" si="766"/>
        <v>0</v>
      </c>
      <c r="EY530" s="329">
        <f t="shared" si="767"/>
        <v>0</v>
      </c>
      <c r="EZ530" s="329">
        <f t="shared" si="768"/>
        <v>0</v>
      </c>
      <c r="FA530" s="329">
        <f t="shared" si="769"/>
        <v>0</v>
      </c>
      <c r="FB530" s="170">
        <f t="shared" si="656"/>
        <v>0</v>
      </c>
      <c r="FC530" s="208">
        <f t="shared" si="657"/>
        <v>0</v>
      </c>
      <c r="FD530" s="328">
        <v>4</v>
      </c>
      <c r="FE530" s="328">
        <f t="shared" si="770"/>
        <v>0</v>
      </c>
      <c r="FF530" s="329">
        <f t="shared" si="771"/>
        <v>0</v>
      </c>
      <c r="FG530" s="329">
        <f t="shared" si="772"/>
        <v>0</v>
      </c>
      <c r="FH530" s="329">
        <f t="shared" si="773"/>
        <v>0</v>
      </c>
      <c r="FI530" s="329">
        <f t="shared" si="774"/>
        <v>0</v>
      </c>
      <c r="FJ530" s="329">
        <f t="shared" si="775"/>
        <v>0</v>
      </c>
      <c r="FK530" s="329">
        <f t="shared" si="776"/>
        <v>0</v>
      </c>
      <c r="FL530" s="170">
        <f t="shared" si="658"/>
        <v>0</v>
      </c>
      <c r="FM530" s="208">
        <f t="shared" si="659"/>
        <v>0</v>
      </c>
      <c r="FN530" s="328">
        <v>4</v>
      </c>
      <c r="FO530" s="328">
        <f t="shared" si="804"/>
        <v>0</v>
      </c>
      <c r="FP530" s="329">
        <f t="shared" si="805"/>
        <v>0</v>
      </c>
      <c r="FQ530" s="329">
        <f t="shared" si="806"/>
        <v>0</v>
      </c>
      <c r="FR530" s="329">
        <f t="shared" si="807"/>
        <v>0</v>
      </c>
      <c r="FS530" s="329">
        <f t="shared" si="808"/>
        <v>0</v>
      </c>
      <c r="FT530" s="329">
        <f t="shared" si="809"/>
        <v>0</v>
      </c>
      <c r="FU530" s="329">
        <f t="shared" si="810"/>
        <v>0</v>
      </c>
      <c r="FV530" s="170">
        <f t="shared" si="660"/>
        <v>0</v>
      </c>
      <c r="FW530" s="208">
        <f t="shared" si="661"/>
        <v>0</v>
      </c>
      <c r="FX530" s="328">
        <v>4</v>
      </c>
      <c r="FY530" s="328">
        <f t="shared" si="811"/>
        <v>0</v>
      </c>
      <c r="FZ530" s="329">
        <f t="shared" si="812"/>
        <v>0</v>
      </c>
      <c r="GA530" s="329">
        <f t="shared" si="813"/>
        <v>0</v>
      </c>
      <c r="GB530" s="329">
        <f t="shared" si="814"/>
        <v>0</v>
      </c>
      <c r="GC530" s="329">
        <f t="shared" si="815"/>
        <v>0</v>
      </c>
      <c r="GD530" s="329">
        <f t="shared" si="816"/>
        <v>0</v>
      </c>
      <c r="GE530" s="329">
        <f t="shared" si="817"/>
        <v>0</v>
      </c>
      <c r="GF530" s="170">
        <f t="shared" si="662"/>
        <v>0</v>
      </c>
      <c r="GG530" s="208">
        <f t="shared" si="663"/>
        <v>0</v>
      </c>
      <c r="GH530" s="328">
        <v>4</v>
      </c>
      <c r="GI530" s="328">
        <f t="shared" si="818"/>
        <v>0</v>
      </c>
      <c r="GJ530" s="329">
        <f t="shared" si="819"/>
        <v>0</v>
      </c>
      <c r="GK530" s="329">
        <f t="shared" si="820"/>
        <v>0</v>
      </c>
      <c r="GL530" s="329">
        <f t="shared" si="821"/>
        <v>0</v>
      </c>
      <c r="GM530" s="329">
        <f t="shared" si="822"/>
        <v>0</v>
      </c>
      <c r="GN530" s="329">
        <f t="shared" si="823"/>
        <v>0</v>
      </c>
      <c r="GO530" s="329">
        <f t="shared" si="824"/>
        <v>0</v>
      </c>
      <c r="GP530" s="170">
        <f t="shared" si="664"/>
        <v>0</v>
      </c>
      <c r="GQ530" s="208">
        <f t="shared" si="665"/>
        <v>0</v>
      </c>
      <c r="GR530" s="328">
        <v>4</v>
      </c>
      <c r="GS530" s="328">
        <f t="shared" si="825"/>
        <v>0</v>
      </c>
      <c r="GT530" s="329">
        <f t="shared" si="826"/>
        <v>0</v>
      </c>
      <c r="GU530" s="329">
        <f t="shared" si="827"/>
        <v>0</v>
      </c>
      <c r="GV530" s="329">
        <f t="shared" si="828"/>
        <v>0</v>
      </c>
      <c r="GW530" s="329">
        <f t="shared" si="829"/>
        <v>0</v>
      </c>
      <c r="GX530" s="329">
        <f t="shared" si="830"/>
        <v>0</v>
      </c>
      <c r="GY530" s="329">
        <f t="shared" si="831"/>
        <v>0</v>
      </c>
      <c r="GZ530" s="170">
        <f t="shared" si="666"/>
        <v>0</v>
      </c>
      <c r="HA530" s="208">
        <f t="shared" si="667"/>
        <v>0</v>
      </c>
      <c r="HB530" s="328">
        <v>4</v>
      </c>
      <c r="HC530" s="328">
        <f t="shared" si="668"/>
        <v>0</v>
      </c>
      <c r="HD530" s="329">
        <f t="shared" si="777"/>
        <v>0</v>
      </c>
      <c r="HE530" s="329">
        <f t="shared" si="778"/>
        <v>0</v>
      </c>
      <c r="HF530" s="329">
        <f t="shared" si="779"/>
        <v>0</v>
      </c>
      <c r="HG530" s="329">
        <f t="shared" si="780"/>
        <v>0</v>
      </c>
      <c r="HH530" s="329">
        <f t="shared" si="781"/>
        <v>0</v>
      </c>
      <c r="HI530" s="329">
        <f t="shared" si="782"/>
        <v>0</v>
      </c>
      <c r="HJ530" s="170">
        <f t="shared" si="669"/>
        <v>0</v>
      </c>
      <c r="HK530" s="208">
        <f t="shared" si="670"/>
        <v>0</v>
      </c>
      <c r="HL530" s="328">
        <v>4</v>
      </c>
      <c r="HM530" s="328">
        <f t="shared" si="671"/>
        <v>0</v>
      </c>
      <c r="HN530" s="329">
        <f t="shared" si="783"/>
        <v>0</v>
      </c>
      <c r="HO530" s="329">
        <f t="shared" si="784"/>
        <v>0</v>
      </c>
      <c r="HP530" s="329">
        <f t="shared" si="785"/>
        <v>0</v>
      </c>
      <c r="HQ530" s="329">
        <f t="shared" si="786"/>
        <v>0</v>
      </c>
      <c r="HR530" s="329">
        <f t="shared" si="787"/>
        <v>0</v>
      </c>
      <c r="HS530" s="329">
        <f t="shared" si="788"/>
        <v>0</v>
      </c>
      <c r="HT530" s="170">
        <f t="shared" si="672"/>
        <v>0</v>
      </c>
      <c r="HU530" s="208">
        <f t="shared" si="673"/>
        <v>0</v>
      </c>
      <c r="HV530" s="328">
        <v>4</v>
      </c>
      <c r="HW530" s="328">
        <f t="shared" si="789"/>
        <v>0</v>
      </c>
      <c r="HX530" s="329">
        <f t="shared" si="790"/>
        <v>0</v>
      </c>
      <c r="HY530" s="329">
        <f t="shared" si="791"/>
        <v>0</v>
      </c>
      <c r="HZ530" s="329">
        <f t="shared" si="792"/>
        <v>0</v>
      </c>
      <c r="IA530" s="329">
        <f t="shared" si="793"/>
        <v>0</v>
      </c>
      <c r="IB530" s="329">
        <f t="shared" si="794"/>
        <v>0</v>
      </c>
      <c r="IC530" s="329">
        <f t="shared" si="795"/>
        <v>0</v>
      </c>
      <c r="ID530" s="170">
        <f t="shared" si="674"/>
        <v>0</v>
      </c>
      <c r="IE530" s="208">
        <f t="shared" si="675"/>
        <v>0</v>
      </c>
      <c r="IF530" s="328">
        <v>4</v>
      </c>
      <c r="IG530" s="328">
        <f t="shared" si="796"/>
        <v>0</v>
      </c>
      <c r="IH530" s="329">
        <f t="shared" si="797"/>
        <v>0</v>
      </c>
      <c r="II530" s="329">
        <f t="shared" si="798"/>
        <v>0</v>
      </c>
      <c r="IJ530" s="329">
        <f t="shared" si="799"/>
        <v>0</v>
      </c>
      <c r="IK530" s="329">
        <f t="shared" si="800"/>
        <v>0</v>
      </c>
      <c r="IL530" s="329">
        <f t="shared" si="801"/>
        <v>0</v>
      </c>
      <c r="IM530" s="329">
        <f t="shared" si="802"/>
        <v>0</v>
      </c>
      <c r="IN530" s="170">
        <f t="shared" si="676"/>
        <v>0</v>
      </c>
    </row>
    <row r="531" spans="1:248">
      <c r="A531" s="330"/>
      <c r="B531" s="328"/>
      <c r="C531" s="366"/>
      <c r="D531" s="329"/>
      <c r="E531" s="366"/>
      <c r="F531" s="318"/>
      <c r="G531" s="318"/>
      <c r="H531" s="318"/>
      <c r="I531" s="318"/>
      <c r="K531" s="318"/>
      <c r="L531" s="318"/>
      <c r="M531" s="318"/>
      <c r="N531" s="318"/>
      <c r="O531" s="318"/>
      <c r="P531" s="318"/>
      <c r="Q531" s="318"/>
      <c r="R531" s="358"/>
      <c r="S531" s="208">
        <f t="shared" si="678"/>
        <v>0</v>
      </c>
      <c r="T531" s="328">
        <v>4.0999999999999996</v>
      </c>
      <c r="U531" s="328">
        <f t="shared" si="679"/>
        <v>0</v>
      </c>
      <c r="V531" s="329">
        <f t="shared" si="680"/>
        <v>0</v>
      </c>
      <c r="W531" s="329">
        <f t="shared" si="681"/>
        <v>0</v>
      </c>
      <c r="X531" s="329">
        <f t="shared" si="682"/>
        <v>0</v>
      </c>
      <c r="Y531" s="329">
        <f t="shared" si="683"/>
        <v>0</v>
      </c>
      <c r="Z531" s="329">
        <f t="shared" si="684"/>
        <v>0</v>
      </c>
      <c r="AA531" s="329">
        <f t="shared" si="685"/>
        <v>0</v>
      </c>
      <c r="AB531" s="170">
        <f t="shared" si="622"/>
        <v>0</v>
      </c>
      <c r="AC531" s="208">
        <f t="shared" si="624"/>
        <v>0</v>
      </c>
      <c r="AD531" s="328">
        <v>4.0999999999999996</v>
      </c>
      <c r="AE531" s="328">
        <f t="shared" si="686"/>
        <v>0</v>
      </c>
      <c r="AF531" s="329">
        <f t="shared" si="687"/>
        <v>0</v>
      </c>
      <c r="AG531" s="329">
        <f t="shared" si="688"/>
        <v>0</v>
      </c>
      <c r="AH531" s="329">
        <f t="shared" si="689"/>
        <v>0</v>
      </c>
      <c r="AI531" s="329">
        <f t="shared" si="690"/>
        <v>0</v>
      </c>
      <c r="AJ531" s="329">
        <f t="shared" si="691"/>
        <v>0</v>
      </c>
      <c r="AK531" s="329">
        <f t="shared" si="692"/>
        <v>0</v>
      </c>
      <c r="AL531" s="170">
        <f t="shared" si="625"/>
        <v>0</v>
      </c>
      <c r="AM531" s="208">
        <f t="shared" si="626"/>
        <v>0</v>
      </c>
      <c r="AN531" s="328">
        <v>4.0999999999999996</v>
      </c>
      <c r="AO531" s="328">
        <f t="shared" si="693"/>
        <v>0</v>
      </c>
      <c r="AP531" s="329">
        <f t="shared" si="694"/>
        <v>0</v>
      </c>
      <c r="AQ531" s="329">
        <f t="shared" si="695"/>
        <v>0</v>
      </c>
      <c r="AR531" s="329">
        <f t="shared" si="696"/>
        <v>0</v>
      </c>
      <c r="AS531" s="329">
        <f t="shared" si="697"/>
        <v>0</v>
      </c>
      <c r="AT531" s="329">
        <f t="shared" si="698"/>
        <v>0</v>
      </c>
      <c r="AU531" s="329">
        <f t="shared" si="699"/>
        <v>0</v>
      </c>
      <c r="AV531" s="170">
        <f t="shared" si="627"/>
        <v>0</v>
      </c>
      <c r="AW531" s="208">
        <f t="shared" si="628"/>
        <v>0</v>
      </c>
      <c r="AX531" s="328">
        <v>4.0999999999999996</v>
      </c>
      <c r="AY531" s="328">
        <f t="shared" si="700"/>
        <v>0</v>
      </c>
      <c r="AZ531" s="329">
        <f t="shared" si="701"/>
        <v>0</v>
      </c>
      <c r="BA531" s="329">
        <f t="shared" si="702"/>
        <v>0</v>
      </c>
      <c r="BB531" s="329">
        <f t="shared" si="703"/>
        <v>0</v>
      </c>
      <c r="BC531" s="329">
        <f t="shared" si="704"/>
        <v>0</v>
      </c>
      <c r="BD531" s="329">
        <f t="shared" si="705"/>
        <v>0</v>
      </c>
      <c r="BE531" s="329">
        <f t="shared" si="706"/>
        <v>0</v>
      </c>
      <c r="BF531" s="170">
        <f t="shared" si="629"/>
        <v>0</v>
      </c>
      <c r="BG531" s="208">
        <f t="shared" si="630"/>
        <v>0</v>
      </c>
      <c r="BH531" s="328">
        <v>4.0999999999999996</v>
      </c>
      <c r="BI531" s="328">
        <f t="shared" si="631"/>
        <v>0</v>
      </c>
      <c r="BJ531" s="329">
        <f t="shared" si="632"/>
        <v>0</v>
      </c>
      <c r="BK531" s="329">
        <f t="shared" si="633"/>
        <v>0</v>
      </c>
      <c r="BL531" s="329">
        <f t="shared" si="634"/>
        <v>0</v>
      </c>
      <c r="BM531" s="329">
        <f t="shared" si="635"/>
        <v>0</v>
      </c>
      <c r="BN531" s="329">
        <f t="shared" si="636"/>
        <v>0</v>
      </c>
      <c r="BO531" s="329">
        <f t="shared" si="637"/>
        <v>0</v>
      </c>
      <c r="BP531" s="170">
        <f t="shared" si="638"/>
        <v>0</v>
      </c>
      <c r="BQ531" s="208">
        <f t="shared" si="639"/>
        <v>0</v>
      </c>
      <c r="BR531" s="328">
        <v>4.0999999999999996</v>
      </c>
      <c r="BS531" s="328">
        <f t="shared" si="707"/>
        <v>0</v>
      </c>
      <c r="BT531" s="329">
        <f t="shared" si="708"/>
        <v>0</v>
      </c>
      <c r="BU531" s="329">
        <f t="shared" si="709"/>
        <v>0</v>
      </c>
      <c r="BV531" s="329">
        <f t="shared" si="710"/>
        <v>0</v>
      </c>
      <c r="BW531" s="329">
        <f t="shared" si="711"/>
        <v>0</v>
      </c>
      <c r="BX531" s="329">
        <f t="shared" si="712"/>
        <v>0</v>
      </c>
      <c r="BY531" s="329">
        <f t="shared" si="713"/>
        <v>0</v>
      </c>
      <c r="BZ531" s="170">
        <f t="shared" si="640"/>
        <v>0</v>
      </c>
      <c r="CA531" s="208">
        <f t="shared" si="641"/>
        <v>0</v>
      </c>
      <c r="CB531" s="328">
        <v>4.0999999999999996</v>
      </c>
      <c r="CC531" s="328">
        <f t="shared" si="714"/>
        <v>0</v>
      </c>
      <c r="CD531" s="329">
        <f t="shared" si="715"/>
        <v>0</v>
      </c>
      <c r="CE531" s="329">
        <f t="shared" si="716"/>
        <v>0</v>
      </c>
      <c r="CF531" s="329">
        <f t="shared" si="717"/>
        <v>0</v>
      </c>
      <c r="CG531" s="329">
        <f t="shared" si="718"/>
        <v>0</v>
      </c>
      <c r="CH531" s="329">
        <f t="shared" si="719"/>
        <v>0</v>
      </c>
      <c r="CI531" s="329">
        <f t="shared" si="720"/>
        <v>0</v>
      </c>
      <c r="CJ531" s="170">
        <f t="shared" si="642"/>
        <v>0</v>
      </c>
      <c r="CK531" s="208">
        <f t="shared" si="643"/>
        <v>0</v>
      </c>
      <c r="CL531" s="328">
        <v>4.0999999999999996</v>
      </c>
      <c r="CM531" s="328">
        <f t="shared" si="721"/>
        <v>0</v>
      </c>
      <c r="CN531" s="329">
        <f t="shared" si="722"/>
        <v>0</v>
      </c>
      <c r="CO531" s="329">
        <f t="shared" si="723"/>
        <v>0</v>
      </c>
      <c r="CP531" s="329">
        <f t="shared" si="724"/>
        <v>0</v>
      </c>
      <c r="CQ531" s="329">
        <f t="shared" si="725"/>
        <v>0</v>
      </c>
      <c r="CR531" s="329">
        <f t="shared" si="726"/>
        <v>0</v>
      </c>
      <c r="CS531" s="329">
        <f t="shared" si="727"/>
        <v>0</v>
      </c>
      <c r="CT531" s="170">
        <f t="shared" si="644"/>
        <v>0</v>
      </c>
      <c r="CU531" s="208">
        <f t="shared" si="645"/>
        <v>0</v>
      </c>
      <c r="CV531" s="328">
        <v>4.0999999999999996</v>
      </c>
      <c r="CW531" s="328">
        <f t="shared" si="728"/>
        <v>0</v>
      </c>
      <c r="CX531" s="329">
        <f t="shared" si="729"/>
        <v>0</v>
      </c>
      <c r="CY531" s="329">
        <f t="shared" si="730"/>
        <v>0</v>
      </c>
      <c r="CZ531" s="329">
        <f t="shared" si="731"/>
        <v>0</v>
      </c>
      <c r="DA531" s="329">
        <f t="shared" si="732"/>
        <v>0</v>
      </c>
      <c r="DB531" s="329">
        <f t="shared" si="733"/>
        <v>0</v>
      </c>
      <c r="DC531" s="329">
        <f t="shared" si="734"/>
        <v>0</v>
      </c>
      <c r="DD531" s="170">
        <f t="shared" si="646"/>
        <v>0</v>
      </c>
      <c r="DE531" s="208">
        <f t="shared" si="647"/>
        <v>0</v>
      </c>
      <c r="DF531" s="328">
        <v>4.0999999999999996</v>
      </c>
      <c r="DG531" s="328">
        <f t="shared" si="735"/>
        <v>0</v>
      </c>
      <c r="DH531" s="329">
        <f t="shared" si="736"/>
        <v>0</v>
      </c>
      <c r="DI531" s="329">
        <f t="shared" si="737"/>
        <v>0</v>
      </c>
      <c r="DJ531" s="329">
        <f t="shared" si="738"/>
        <v>0</v>
      </c>
      <c r="DK531" s="329">
        <f t="shared" si="739"/>
        <v>0</v>
      </c>
      <c r="DL531" s="329">
        <f t="shared" si="740"/>
        <v>0</v>
      </c>
      <c r="DM531" s="329">
        <f t="shared" si="741"/>
        <v>0</v>
      </c>
      <c r="DN531" s="170">
        <f t="shared" si="648"/>
        <v>0</v>
      </c>
      <c r="DO531" s="208">
        <f t="shared" si="649"/>
        <v>0</v>
      </c>
      <c r="DP531" s="328">
        <v>4.0999999999999996</v>
      </c>
      <c r="DQ531" s="328">
        <f t="shared" si="742"/>
        <v>0</v>
      </c>
      <c r="DR531" s="329">
        <f t="shared" si="743"/>
        <v>0</v>
      </c>
      <c r="DS531" s="329">
        <f t="shared" si="744"/>
        <v>0</v>
      </c>
      <c r="DT531" s="329">
        <f t="shared" si="745"/>
        <v>0</v>
      </c>
      <c r="DU531" s="329">
        <f t="shared" si="746"/>
        <v>0</v>
      </c>
      <c r="DV531" s="329">
        <f t="shared" si="747"/>
        <v>0</v>
      </c>
      <c r="DW531" s="329">
        <f t="shared" si="748"/>
        <v>0</v>
      </c>
      <c r="DX531" s="170">
        <f t="shared" si="650"/>
        <v>0</v>
      </c>
      <c r="DY531" s="208">
        <f t="shared" si="651"/>
        <v>0</v>
      </c>
      <c r="DZ531" s="328">
        <v>4.0999999999999996</v>
      </c>
      <c r="EA531" s="328">
        <f t="shared" si="749"/>
        <v>0</v>
      </c>
      <c r="EB531" s="329">
        <f t="shared" si="750"/>
        <v>0</v>
      </c>
      <c r="EC531" s="329">
        <f t="shared" si="751"/>
        <v>0</v>
      </c>
      <c r="ED531" s="329">
        <f t="shared" si="752"/>
        <v>0</v>
      </c>
      <c r="EE531" s="329">
        <f t="shared" si="753"/>
        <v>0</v>
      </c>
      <c r="EF531" s="329">
        <f t="shared" si="754"/>
        <v>0</v>
      </c>
      <c r="EG531" s="329">
        <f t="shared" si="755"/>
        <v>0</v>
      </c>
      <c r="EH531" s="170">
        <f t="shared" si="652"/>
        <v>0</v>
      </c>
      <c r="EI531" s="208">
        <f t="shared" si="653"/>
        <v>0</v>
      </c>
      <c r="EJ531" s="328">
        <v>4.0999999999999996</v>
      </c>
      <c r="EK531" s="328">
        <f t="shared" si="756"/>
        <v>0</v>
      </c>
      <c r="EL531" s="329">
        <f t="shared" si="757"/>
        <v>0</v>
      </c>
      <c r="EM531" s="329">
        <f t="shared" si="758"/>
        <v>0</v>
      </c>
      <c r="EN531" s="329">
        <f t="shared" si="759"/>
        <v>0</v>
      </c>
      <c r="EO531" s="329">
        <f t="shared" si="760"/>
        <v>0</v>
      </c>
      <c r="EP531" s="329">
        <f t="shared" si="761"/>
        <v>0</v>
      </c>
      <c r="EQ531" s="329">
        <f t="shared" si="762"/>
        <v>0</v>
      </c>
      <c r="ER531" s="170">
        <f t="shared" si="654"/>
        <v>0</v>
      </c>
      <c r="ES531" s="208">
        <f t="shared" si="655"/>
        <v>0</v>
      </c>
      <c r="ET531" s="328">
        <v>4.0999999999999996</v>
      </c>
      <c r="EU531" s="328">
        <f t="shared" si="763"/>
        <v>0</v>
      </c>
      <c r="EV531" s="329">
        <f t="shared" si="764"/>
        <v>0</v>
      </c>
      <c r="EW531" s="329">
        <f t="shared" si="765"/>
        <v>0</v>
      </c>
      <c r="EX531" s="329">
        <f t="shared" si="766"/>
        <v>0</v>
      </c>
      <c r="EY531" s="329">
        <f t="shared" si="767"/>
        <v>0</v>
      </c>
      <c r="EZ531" s="329">
        <f t="shared" si="768"/>
        <v>0</v>
      </c>
      <c r="FA531" s="329">
        <f t="shared" si="769"/>
        <v>0</v>
      </c>
      <c r="FB531" s="170">
        <f t="shared" si="656"/>
        <v>0</v>
      </c>
      <c r="FC531" s="208">
        <f t="shared" si="657"/>
        <v>0</v>
      </c>
      <c r="FD531" s="328">
        <v>4.0999999999999996</v>
      </c>
      <c r="FE531" s="328">
        <f t="shared" si="770"/>
        <v>0</v>
      </c>
      <c r="FF531" s="329">
        <f t="shared" si="771"/>
        <v>0</v>
      </c>
      <c r="FG531" s="329">
        <f t="shared" si="772"/>
        <v>0</v>
      </c>
      <c r="FH531" s="329">
        <f t="shared" si="773"/>
        <v>0</v>
      </c>
      <c r="FI531" s="329">
        <f t="shared" si="774"/>
        <v>0</v>
      </c>
      <c r="FJ531" s="329">
        <f t="shared" si="775"/>
        <v>0</v>
      </c>
      <c r="FK531" s="329">
        <f t="shared" si="776"/>
        <v>0</v>
      </c>
      <c r="FL531" s="170">
        <f t="shared" si="658"/>
        <v>0</v>
      </c>
      <c r="FM531" s="208">
        <f t="shared" si="659"/>
        <v>0</v>
      </c>
      <c r="FN531" s="328">
        <v>4.0999999999999996</v>
      </c>
      <c r="FO531" s="328">
        <f t="shared" si="804"/>
        <v>0</v>
      </c>
      <c r="FP531" s="329">
        <f t="shared" si="805"/>
        <v>0</v>
      </c>
      <c r="FQ531" s="329">
        <f t="shared" si="806"/>
        <v>0</v>
      </c>
      <c r="FR531" s="329">
        <f t="shared" si="807"/>
        <v>0</v>
      </c>
      <c r="FS531" s="329">
        <f t="shared" si="808"/>
        <v>0</v>
      </c>
      <c r="FT531" s="329">
        <f t="shared" si="809"/>
        <v>0</v>
      </c>
      <c r="FU531" s="329">
        <f t="shared" si="810"/>
        <v>0</v>
      </c>
      <c r="FV531" s="170">
        <f t="shared" si="660"/>
        <v>0</v>
      </c>
      <c r="FW531" s="208">
        <f t="shared" si="661"/>
        <v>0</v>
      </c>
      <c r="FX531" s="328">
        <v>4.0999999999999996</v>
      </c>
      <c r="FY531" s="328">
        <f t="shared" si="811"/>
        <v>0</v>
      </c>
      <c r="FZ531" s="329">
        <f t="shared" si="812"/>
        <v>0</v>
      </c>
      <c r="GA531" s="329">
        <f t="shared" si="813"/>
        <v>0</v>
      </c>
      <c r="GB531" s="329">
        <f t="shared" si="814"/>
        <v>0</v>
      </c>
      <c r="GC531" s="329">
        <f t="shared" si="815"/>
        <v>0</v>
      </c>
      <c r="GD531" s="329">
        <f t="shared" si="816"/>
        <v>0</v>
      </c>
      <c r="GE531" s="329">
        <f t="shared" si="817"/>
        <v>0</v>
      </c>
      <c r="GF531" s="170">
        <f t="shared" si="662"/>
        <v>0</v>
      </c>
      <c r="GG531" s="208">
        <f t="shared" si="663"/>
        <v>0</v>
      </c>
      <c r="GH531" s="328">
        <v>4.0999999999999996</v>
      </c>
      <c r="GI531" s="328">
        <f t="shared" si="818"/>
        <v>0</v>
      </c>
      <c r="GJ531" s="329">
        <f t="shared" si="819"/>
        <v>0</v>
      </c>
      <c r="GK531" s="329">
        <f t="shared" si="820"/>
        <v>0</v>
      </c>
      <c r="GL531" s="329">
        <f t="shared" si="821"/>
        <v>0</v>
      </c>
      <c r="GM531" s="329">
        <f t="shared" si="822"/>
        <v>0</v>
      </c>
      <c r="GN531" s="329">
        <f t="shared" si="823"/>
        <v>0</v>
      </c>
      <c r="GO531" s="329">
        <f t="shared" si="824"/>
        <v>0</v>
      </c>
      <c r="GP531" s="170">
        <f t="shared" si="664"/>
        <v>0</v>
      </c>
      <c r="GQ531" s="208">
        <f t="shared" si="665"/>
        <v>0</v>
      </c>
      <c r="GR531" s="328">
        <v>4.0999999999999996</v>
      </c>
      <c r="GS531" s="328">
        <f t="shared" si="825"/>
        <v>0</v>
      </c>
      <c r="GT531" s="329">
        <f t="shared" si="826"/>
        <v>0</v>
      </c>
      <c r="GU531" s="329">
        <f t="shared" si="827"/>
        <v>0</v>
      </c>
      <c r="GV531" s="329">
        <f t="shared" si="828"/>
        <v>0</v>
      </c>
      <c r="GW531" s="329">
        <f t="shared" si="829"/>
        <v>0</v>
      </c>
      <c r="GX531" s="329">
        <f t="shared" si="830"/>
        <v>0</v>
      </c>
      <c r="GY531" s="329">
        <f t="shared" si="831"/>
        <v>0</v>
      </c>
      <c r="GZ531" s="170">
        <f t="shared" si="666"/>
        <v>0</v>
      </c>
      <c r="HA531" s="208">
        <f t="shared" si="667"/>
        <v>0</v>
      </c>
      <c r="HB531" s="328">
        <v>4.0999999999999996</v>
      </c>
      <c r="HC531" s="328">
        <f t="shared" si="668"/>
        <v>0</v>
      </c>
      <c r="HD531" s="329">
        <f t="shared" si="777"/>
        <v>0</v>
      </c>
      <c r="HE531" s="329">
        <f t="shared" si="778"/>
        <v>0</v>
      </c>
      <c r="HF531" s="329">
        <f t="shared" si="779"/>
        <v>0</v>
      </c>
      <c r="HG531" s="329">
        <f t="shared" si="780"/>
        <v>0</v>
      </c>
      <c r="HH531" s="329">
        <f t="shared" si="781"/>
        <v>0</v>
      </c>
      <c r="HI531" s="329">
        <f t="shared" si="782"/>
        <v>0</v>
      </c>
      <c r="HJ531" s="170">
        <f t="shared" si="669"/>
        <v>0</v>
      </c>
      <c r="HK531" s="208">
        <f t="shared" si="670"/>
        <v>0</v>
      </c>
      <c r="HL531" s="328">
        <v>4.0999999999999996</v>
      </c>
      <c r="HM531" s="328">
        <f t="shared" si="671"/>
        <v>0</v>
      </c>
      <c r="HN531" s="329">
        <f t="shared" si="783"/>
        <v>0</v>
      </c>
      <c r="HO531" s="329">
        <f t="shared" si="784"/>
        <v>0</v>
      </c>
      <c r="HP531" s="329">
        <f t="shared" si="785"/>
        <v>0</v>
      </c>
      <c r="HQ531" s="329">
        <f t="shared" si="786"/>
        <v>0</v>
      </c>
      <c r="HR531" s="329">
        <f t="shared" si="787"/>
        <v>0</v>
      </c>
      <c r="HS531" s="329">
        <f t="shared" si="788"/>
        <v>0</v>
      </c>
      <c r="HT531" s="170">
        <f t="shared" si="672"/>
        <v>0</v>
      </c>
      <c r="HU531" s="208">
        <f t="shared" si="673"/>
        <v>0</v>
      </c>
      <c r="HV531" s="328">
        <v>4.0999999999999996</v>
      </c>
      <c r="HW531" s="328">
        <f t="shared" si="789"/>
        <v>0</v>
      </c>
      <c r="HX531" s="329">
        <f t="shared" si="790"/>
        <v>0</v>
      </c>
      <c r="HY531" s="329">
        <f t="shared" si="791"/>
        <v>0</v>
      </c>
      <c r="HZ531" s="329">
        <f t="shared" si="792"/>
        <v>0</v>
      </c>
      <c r="IA531" s="329">
        <f t="shared" si="793"/>
        <v>0</v>
      </c>
      <c r="IB531" s="329">
        <f t="shared" si="794"/>
        <v>0</v>
      </c>
      <c r="IC531" s="329">
        <f t="shared" si="795"/>
        <v>0</v>
      </c>
      <c r="ID531" s="170">
        <f t="shared" si="674"/>
        <v>0</v>
      </c>
      <c r="IE531" s="208">
        <f t="shared" si="675"/>
        <v>0</v>
      </c>
      <c r="IF531" s="328">
        <v>4.0999999999999996</v>
      </c>
      <c r="IG531" s="328">
        <f t="shared" si="796"/>
        <v>0</v>
      </c>
      <c r="IH531" s="329">
        <f t="shared" si="797"/>
        <v>0</v>
      </c>
      <c r="II531" s="329">
        <f t="shared" si="798"/>
        <v>0</v>
      </c>
      <c r="IJ531" s="329">
        <f t="shared" si="799"/>
        <v>0</v>
      </c>
      <c r="IK531" s="329">
        <f t="shared" si="800"/>
        <v>0</v>
      </c>
      <c r="IL531" s="329">
        <f t="shared" si="801"/>
        <v>0</v>
      </c>
      <c r="IM531" s="329">
        <f t="shared" si="802"/>
        <v>0</v>
      </c>
      <c r="IN531" s="170">
        <f t="shared" si="676"/>
        <v>0</v>
      </c>
    </row>
    <row r="532" spans="1:248">
      <c r="A532" s="330"/>
      <c r="B532" s="328"/>
      <c r="C532" s="366"/>
      <c r="D532" s="329"/>
      <c r="E532" s="366"/>
      <c r="F532" s="343"/>
      <c r="G532" s="328"/>
      <c r="H532" s="328"/>
      <c r="I532" s="328"/>
      <c r="J532" s="449"/>
      <c r="K532" s="318"/>
      <c r="L532" s="318"/>
      <c r="M532" s="318"/>
      <c r="N532" s="318"/>
      <c r="O532" s="318"/>
      <c r="P532" s="318"/>
      <c r="Q532" s="318"/>
      <c r="R532" s="358"/>
      <c r="S532" s="208">
        <f t="shared" si="678"/>
        <v>0</v>
      </c>
      <c r="T532" s="328">
        <v>4.2</v>
      </c>
      <c r="U532" s="328">
        <f t="shared" si="679"/>
        <v>0</v>
      </c>
      <c r="V532" s="329">
        <f t="shared" si="680"/>
        <v>0</v>
      </c>
      <c r="W532" s="329">
        <f t="shared" si="681"/>
        <v>0</v>
      </c>
      <c r="X532" s="329">
        <f t="shared" si="682"/>
        <v>0</v>
      </c>
      <c r="Y532" s="329">
        <f t="shared" si="683"/>
        <v>0</v>
      </c>
      <c r="Z532" s="329">
        <f t="shared" si="684"/>
        <v>0</v>
      </c>
      <c r="AA532" s="329">
        <f t="shared" si="685"/>
        <v>0</v>
      </c>
      <c r="AB532" s="170">
        <f t="shared" si="622"/>
        <v>0</v>
      </c>
      <c r="AC532" s="208">
        <f t="shared" si="624"/>
        <v>0</v>
      </c>
      <c r="AD532" s="328">
        <v>4.2</v>
      </c>
      <c r="AE532" s="328">
        <f t="shared" si="686"/>
        <v>0</v>
      </c>
      <c r="AF532" s="329">
        <f t="shared" si="687"/>
        <v>0</v>
      </c>
      <c r="AG532" s="329">
        <f t="shared" si="688"/>
        <v>0</v>
      </c>
      <c r="AH532" s="329">
        <f t="shared" si="689"/>
        <v>0</v>
      </c>
      <c r="AI532" s="329">
        <f t="shared" si="690"/>
        <v>0</v>
      </c>
      <c r="AJ532" s="329">
        <f t="shared" si="691"/>
        <v>0</v>
      </c>
      <c r="AK532" s="329">
        <f t="shared" si="692"/>
        <v>0</v>
      </c>
      <c r="AL532" s="170">
        <f t="shared" si="625"/>
        <v>0</v>
      </c>
      <c r="AM532" s="208">
        <f t="shared" si="626"/>
        <v>0</v>
      </c>
      <c r="AN532" s="328">
        <v>4.2</v>
      </c>
      <c r="AO532" s="328">
        <f t="shared" si="693"/>
        <v>0</v>
      </c>
      <c r="AP532" s="329">
        <f t="shared" si="694"/>
        <v>0</v>
      </c>
      <c r="AQ532" s="329">
        <f t="shared" si="695"/>
        <v>0</v>
      </c>
      <c r="AR532" s="329">
        <f t="shared" si="696"/>
        <v>0</v>
      </c>
      <c r="AS532" s="329">
        <f t="shared" si="697"/>
        <v>0</v>
      </c>
      <c r="AT532" s="329">
        <f t="shared" si="698"/>
        <v>0</v>
      </c>
      <c r="AU532" s="329">
        <f t="shared" si="699"/>
        <v>0</v>
      </c>
      <c r="AV532" s="170">
        <f t="shared" si="627"/>
        <v>0</v>
      </c>
      <c r="AW532" s="208">
        <f t="shared" si="628"/>
        <v>0</v>
      </c>
      <c r="AX532" s="328">
        <v>4.2</v>
      </c>
      <c r="AY532" s="328">
        <f t="shared" si="700"/>
        <v>0</v>
      </c>
      <c r="AZ532" s="329">
        <f t="shared" si="701"/>
        <v>0</v>
      </c>
      <c r="BA532" s="329">
        <f t="shared" si="702"/>
        <v>0</v>
      </c>
      <c r="BB532" s="329">
        <f t="shared" si="703"/>
        <v>0</v>
      </c>
      <c r="BC532" s="329">
        <f t="shared" si="704"/>
        <v>0</v>
      </c>
      <c r="BD532" s="329">
        <f t="shared" si="705"/>
        <v>0</v>
      </c>
      <c r="BE532" s="329">
        <f t="shared" si="706"/>
        <v>0</v>
      </c>
      <c r="BF532" s="170">
        <f t="shared" si="629"/>
        <v>0</v>
      </c>
      <c r="BG532" s="208">
        <f t="shared" si="630"/>
        <v>0</v>
      </c>
      <c r="BH532" s="328">
        <v>4.2</v>
      </c>
      <c r="BI532" s="328">
        <f t="shared" si="631"/>
        <v>0</v>
      </c>
      <c r="BJ532" s="329">
        <f t="shared" si="632"/>
        <v>0</v>
      </c>
      <c r="BK532" s="329">
        <f t="shared" si="633"/>
        <v>0</v>
      </c>
      <c r="BL532" s="329">
        <f t="shared" si="634"/>
        <v>0</v>
      </c>
      <c r="BM532" s="329">
        <f t="shared" si="635"/>
        <v>0</v>
      </c>
      <c r="BN532" s="329">
        <f t="shared" si="636"/>
        <v>0</v>
      </c>
      <c r="BO532" s="329">
        <f t="shared" si="637"/>
        <v>0</v>
      </c>
      <c r="BP532" s="170">
        <f t="shared" si="638"/>
        <v>0</v>
      </c>
      <c r="BQ532" s="208">
        <f t="shared" si="639"/>
        <v>0</v>
      </c>
      <c r="BR532" s="328">
        <v>4.2</v>
      </c>
      <c r="BS532" s="328">
        <f t="shared" si="707"/>
        <v>0</v>
      </c>
      <c r="BT532" s="329">
        <f t="shared" si="708"/>
        <v>0</v>
      </c>
      <c r="BU532" s="329">
        <f t="shared" si="709"/>
        <v>0</v>
      </c>
      <c r="BV532" s="329">
        <f t="shared" si="710"/>
        <v>0</v>
      </c>
      <c r="BW532" s="329">
        <f t="shared" si="711"/>
        <v>0</v>
      </c>
      <c r="BX532" s="329">
        <f t="shared" si="712"/>
        <v>0</v>
      </c>
      <c r="BY532" s="329">
        <f t="shared" si="713"/>
        <v>0</v>
      </c>
      <c r="BZ532" s="170">
        <f t="shared" si="640"/>
        <v>0</v>
      </c>
      <c r="CA532" s="208">
        <f t="shared" si="641"/>
        <v>0</v>
      </c>
      <c r="CB532" s="328">
        <v>4.2</v>
      </c>
      <c r="CC532" s="328">
        <f t="shared" si="714"/>
        <v>0</v>
      </c>
      <c r="CD532" s="329">
        <f t="shared" si="715"/>
        <v>0</v>
      </c>
      <c r="CE532" s="329">
        <f t="shared" si="716"/>
        <v>0</v>
      </c>
      <c r="CF532" s="329">
        <f t="shared" si="717"/>
        <v>0</v>
      </c>
      <c r="CG532" s="329">
        <f t="shared" si="718"/>
        <v>0</v>
      </c>
      <c r="CH532" s="329">
        <f t="shared" si="719"/>
        <v>0</v>
      </c>
      <c r="CI532" s="329">
        <f t="shared" si="720"/>
        <v>0</v>
      </c>
      <c r="CJ532" s="170">
        <f t="shared" si="642"/>
        <v>0</v>
      </c>
      <c r="CK532" s="208">
        <f t="shared" si="643"/>
        <v>0</v>
      </c>
      <c r="CL532" s="328">
        <v>4.2</v>
      </c>
      <c r="CM532" s="328">
        <f t="shared" si="721"/>
        <v>0</v>
      </c>
      <c r="CN532" s="329">
        <f t="shared" si="722"/>
        <v>0</v>
      </c>
      <c r="CO532" s="329">
        <f t="shared" si="723"/>
        <v>0</v>
      </c>
      <c r="CP532" s="329">
        <f t="shared" si="724"/>
        <v>0</v>
      </c>
      <c r="CQ532" s="329">
        <f t="shared" si="725"/>
        <v>0</v>
      </c>
      <c r="CR532" s="329">
        <f t="shared" si="726"/>
        <v>0</v>
      </c>
      <c r="CS532" s="329">
        <f t="shared" si="727"/>
        <v>0</v>
      </c>
      <c r="CT532" s="170">
        <f t="shared" si="644"/>
        <v>0</v>
      </c>
      <c r="CU532" s="208">
        <f t="shared" si="645"/>
        <v>0</v>
      </c>
      <c r="CV532" s="328">
        <v>4.2</v>
      </c>
      <c r="CW532" s="328">
        <f t="shared" si="728"/>
        <v>0</v>
      </c>
      <c r="CX532" s="329">
        <f t="shared" si="729"/>
        <v>0</v>
      </c>
      <c r="CY532" s="329">
        <f t="shared" si="730"/>
        <v>0</v>
      </c>
      <c r="CZ532" s="329">
        <f t="shared" si="731"/>
        <v>0</v>
      </c>
      <c r="DA532" s="329">
        <f t="shared" si="732"/>
        <v>0</v>
      </c>
      <c r="DB532" s="329">
        <f t="shared" si="733"/>
        <v>0</v>
      </c>
      <c r="DC532" s="329">
        <f t="shared" si="734"/>
        <v>0</v>
      </c>
      <c r="DD532" s="170">
        <f t="shared" si="646"/>
        <v>0</v>
      </c>
      <c r="DE532" s="208">
        <f t="shared" si="647"/>
        <v>0</v>
      </c>
      <c r="DF532" s="328">
        <v>4.2</v>
      </c>
      <c r="DG532" s="328">
        <f t="shared" si="735"/>
        <v>0</v>
      </c>
      <c r="DH532" s="329">
        <f t="shared" si="736"/>
        <v>0</v>
      </c>
      <c r="DI532" s="329">
        <f t="shared" si="737"/>
        <v>0</v>
      </c>
      <c r="DJ532" s="329">
        <f t="shared" si="738"/>
        <v>0</v>
      </c>
      <c r="DK532" s="329">
        <f t="shared" si="739"/>
        <v>0</v>
      </c>
      <c r="DL532" s="329">
        <f t="shared" si="740"/>
        <v>0</v>
      </c>
      <c r="DM532" s="329">
        <f t="shared" si="741"/>
        <v>0</v>
      </c>
      <c r="DN532" s="170">
        <f t="shared" si="648"/>
        <v>0</v>
      </c>
      <c r="DO532" s="208">
        <f t="shared" si="649"/>
        <v>0</v>
      </c>
      <c r="DP532" s="328">
        <v>4.2</v>
      </c>
      <c r="DQ532" s="328">
        <f t="shared" si="742"/>
        <v>0</v>
      </c>
      <c r="DR532" s="329">
        <f t="shared" si="743"/>
        <v>0</v>
      </c>
      <c r="DS532" s="329">
        <f t="shared" si="744"/>
        <v>0</v>
      </c>
      <c r="DT532" s="329">
        <f t="shared" si="745"/>
        <v>0</v>
      </c>
      <c r="DU532" s="329">
        <f t="shared" si="746"/>
        <v>0</v>
      </c>
      <c r="DV532" s="329">
        <f t="shared" si="747"/>
        <v>0</v>
      </c>
      <c r="DW532" s="329">
        <f t="shared" si="748"/>
        <v>0</v>
      </c>
      <c r="DX532" s="170">
        <f t="shared" si="650"/>
        <v>0</v>
      </c>
      <c r="DY532" s="208">
        <f t="shared" si="651"/>
        <v>0</v>
      </c>
      <c r="DZ532" s="328">
        <v>4.2</v>
      </c>
      <c r="EA532" s="328">
        <f t="shared" si="749"/>
        <v>0</v>
      </c>
      <c r="EB532" s="329">
        <f t="shared" si="750"/>
        <v>0</v>
      </c>
      <c r="EC532" s="329">
        <f t="shared" si="751"/>
        <v>0</v>
      </c>
      <c r="ED532" s="329">
        <f t="shared" si="752"/>
        <v>0</v>
      </c>
      <c r="EE532" s="329">
        <f t="shared" si="753"/>
        <v>0</v>
      </c>
      <c r="EF532" s="329">
        <f t="shared" si="754"/>
        <v>0</v>
      </c>
      <c r="EG532" s="329">
        <f t="shared" si="755"/>
        <v>0</v>
      </c>
      <c r="EH532" s="170">
        <f t="shared" si="652"/>
        <v>0</v>
      </c>
      <c r="EI532" s="208">
        <f t="shared" si="653"/>
        <v>0</v>
      </c>
      <c r="EJ532" s="328">
        <v>4.2</v>
      </c>
      <c r="EK532" s="328">
        <f t="shared" si="756"/>
        <v>0</v>
      </c>
      <c r="EL532" s="329">
        <f t="shared" si="757"/>
        <v>0</v>
      </c>
      <c r="EM532" s="329">
        <f t="shared" si="758"/>
        <v>0</v>
      </c>
      <c r="EN532" s="329">
        <f t="shared" si="759"/>
        <v>0</v>
      </c>
      <c r="EO532" s="329">
        <f t="shared" si="760"/>
        <v>0</v>
      </c>
      <c r="EP532" s="329">
        <f t="shared" si="761"/>
        <v>0</v>
      </c>
      <c r="EQ532" s="329">
        <f t="shared" si="762"/>
        <v>0</v>
      </c>
      <c r="ER532" s="170">
        <f t="shared" si="654"/>
        <v>0</v>
      </c>
      <c r="ES532" s="208">
        <f t="shared" si="655"/>
        <v>0</v>
      </c>
      <c r="ET532" s="328">
        <v>4.2</v>
      </c>
      <c r="EU532" s="328">
        <f t="shared" si="763"/>
        <v>0</v>
      </c>
      <c r="EV532" s="329">
        <f t="shared" si="764"/>
        <v>0</v>
      </c>
      <c r="EW532" s="329">
        <f t="shared" si="765"/>
        <v>0</v>
      </c>
      <c r="EX532" s="329">
        <f t="shared" si="766"/>
        <v>0</v>
      </c>
      <c r="EY532" s="329">
        <f t="shared" si="767"/>
        <v>0</v>
      </c>
      <c r="EZ532" s="329">
        <f t="shared" si="768"/>
        <v>0</v>
      </c>
      <c r="FA532" s="329">
        <f t="shared" si="769"/>
        <v>0</v>
      </c>
      <c r="FB532" s="170">
        <f t="shared" si="656"/>
        <v>0</v>
      </c>
      <c r="FC532" s="208">
        <f t="shared" si="657"/>
        <v>0</v>
      </c>
      <c r="FD532" s="328">
        <v>4.2</v>
      </c>
      <c r="FE532" s="328">
        <f t="shared" si="770"/>
        <v>0</v>
      </c>
      <c r="FF532" s="329">
        <f t="shared" si="771"/>
        <v>0</v>
      </c>
      <c r="FG532" s="329">
        <f t="shared" si="772"/>
        <v>0</v>
      </c>
      <c r="FH532" s="329">
        <f t="shared" si="773"/>
        <v>0</v>
      </c>
      <c r="FI532" s="329">
        <f t="shared" si="774"/>
        <v>0</v>
      </c>
      <c r="FJ532" s="329">
        <f t="shared" si="775"/>
        <v>0</v>
      </c>
      <c r="FK532" s="329">
        <f t="shared" si="776"/>
        <v>0</v>
      </c>
      <c r="FL532" s="170">
        <f t="shared" si="658"/>
        <v>0</v>
      </c>
      <c r="FM532" s="208">
        <f t="shared" si="659"/>
        <v>0</v>
      </c>
      <c r="FN532" s="328">
        <v>4.2</v>
      </c>
      <c r="FO532" s="328">
        <f t="shared" si="804"/>
        <v>0</v>
      </c>
      <c r="FP532" s="329">
        <f t="shared" si="805"/>
        <v>0</v>
      </c>
      <c r="FQ532" s="329">
        <f t="shared" si="806"/>
        <v>0</v>
      </c>
      <c r="FR532" s="329">
        <f t="shared" si="807"/>
        <v>0</v>
      </c>
      <c r="FS532" s="329">
        <f t="shared" si="808"/>
        <v>0</v>
      </c>
      <c r="FT532" s="329">
        <f t="shared" si="809"/>
        <v>0</v>
      </c>
      <c r="FU532" s="329">
        <f t="shared" si="810"/>
        <v>0</v>
      </c>
      <c r="FV532" s="170">
        <f t="shared" si="660"/>
        <v>0</v>
      </c>
      <c r="FW532" s="208">
        <f t="shared" si="661"/>
        <v>0</v>
      </c>
      <c r="FX532" s="328">
        <v>4.2</v>
      </c>
      <c r="FY532" s="328">
        <f t="shared" si="811"/>
        <v>0</v>
      </c>
      <c r="FZ532" s="329">
        <f t="shared" si="812"/>
        <v>0</v>
      </c>
      <c r="GA532" s="329">
        <f t="shared" si="813"/>
        <v>0</v>
      </c>
      <c r="GB532" s="329">
        <f t="shared" si="814"/>
        <v>0</v>
      </c>
      <c r="GC532" s="329">
        <f t="shared" si="815"/>
        <v>0</v>
      </c>
      <c r="GD532" s="329">
        <f t="shared" si="816"/>
        <v>0</v>
      </c>
      <c r="GE532" s="329">
        <f t="shared" si="817"/>
        <v>0</v>
      </c>
      <c r="GF532" s="170">
        <f t="shared" si="662"/>
        <v>0</v>
      </c>
      <c r="GG532" s="208">
        <f t="shared" si="663"/>
        <v>0</v>
      </c>
      <c r="GH532" s="328">
        <v>4.2</v>
      </c>
      <c r="GI532" s="328">
        <f t="shared" si="818"/>
        <v>0</v>
      </c>
      <c r="GJ532" s="329">
        <f t="shared" si="819"/>
        <v>0</v>
      </c>
      <c r="GK532" s="329">
        <f t="shared" si="820"/>
        <v>0</v>
      </c>
      <c r="GL532" s="329">
        <f t="shared" si="821"/>
        <v>0</v>
      </c>
      <c r="GM532" s="329">
        <f t="shared" si="822"/>
        <v>0</v>
      </c>
      <c r="GN532" s="329">
        <f t="shared" si="823"/>
        <v>0</v>
      </c>
      <c r="GO532" s="329">
        <f t="shared" si="824"/>
        <v>0</v>
      </c>
      <c r="GP532" s="170">
        <f t="shared" si="664"/>
        <v>0</v>
      </c>
      <c r="GQ532" s="208">
        <f t="shared" si="665"/>
        <v>0</v>
      </c>
      <c r="GR532" s="328">
        <v>4.2</v>
      </c>
      <c r="GS532" s="328">
        <f t="shared" si="825"/>
        <v>0</v>
      </c>
      <c r="GT532" s="329">
        <f t="shared" si="826"/>
        <v>0</v>
      </c>
      <c r="GU532" s="329">
        <f t="shared" si="827"/>
        <v>0</v>
      </c>
      <c r="GV532" s="329">
        <f t="shared" si="828"/>
        <v>0</v>
      </c>
      <c r="GW532" s="329">
        <f t="shared" si="829"/>
        <v>0</v>
      </c>
      <c r="GX532" s="329">
        <f t="shared" si="830"/>
        <v>0</v>
      </c>
      <c r="GY532" s="329">
        <f t="shared" si="831"/>
        <v>0</v>
      </c>
      <c r="GZ532" s="170">
        <f t="shared" si="666"/>
        <v>0</v>
      </c>
      <c r="HA532" s="208">
        <f t="shared" si="667"/>
        <v>0</v>
      </c>
      <c r="HB532" s="328">
        <v>4.2</v>
      </c>
      <c r="HC532" s="328">
        <f t="shared" si="668"/>
        <v>0</v>
      </c>
      <c r="HD532" s="329">
        <f t="shared" si="777"/>
        <v>0</v>
      </c>
      <c r="HE532" s="329">
        <f t="shared" si="778"/>
        <v>0</v>
      </c>
      <c r="HF532" s="329">
        <f t="shared" si="779"/>
        <v>0</v>
      </c>
      <c r="HG532" s="329">
        <f t="shared" si="780"/>
        <v>0</v>
      </c>
      <c r="HH532" s="329">
        <f t="shared" si="781"/>
        <v>0</v>
      </c>
      <c r="HI532" s="329">
        <f t="shared" si="782"/>
        <v>0</v>
      </c>
      <c r="HJ532" s="170">
        <f t="shared" si="669"/>
        <v>0</v>
      </c>
      <c r="HK532" s="208">
        <f t="shared" si="670"/>
        <v>0</v>
      </c>
      <c r="HL532" s="328">
        <v>4.2</v>
      </c>
      <c r="HM532" s="328">
        <f t="shared" si="671"/>
        <v>0</v>
      </c>
      <c r="HN532" s="329">
        <f t="shared" si="783"/>
        <v>0</v>
      </c>
      <c r="HO532" s="329">
        <f t="shared" si="784"/>
        <v>0</v>
      </c>
      <c r="HP532" s="329">
        <f t="shared" si="785"/>
        <v>0</v>
      </c>
      <c r="HQ532" s="329">
        <f t="shared" si="786"/>
        <v>0</v>
      </c>
      <c r="HR532" s="329">
        <f t="shared" si="787"/>
        <v>0</v>
      </c>
      <c r="HS532" s="329">
        <f t="shared" si="788"/>
        <v>0</v>
      </c>
      <c r="HT532" s="170">
        <f t="shared" si="672"/>
        <v>0</v>
      </c>
      <c r="HU532" s="208">
        <f t="shared" si="673"/>
        <v>0</v>
      </c>
      <c r="HV532" s="328">
        <v>4.2</v>
      </c>
      <c r="HW532" s="328">
        <f t="shared" si="789"/>
        <v>0</v>
      </c>
      <c r="HX532" s="329">
        <f t="shared" si="790"/>
        <v>0</v>
      </c>
      <c r="HY532" s="329">
        <f t="shared" si="791"/>
        <v>0</v>
      </c>
      <c r="HZ532" s="329">
        <f t="shared" si="792"/>
        <v>0</v>
      </c>
      <c r="IA532" s="329">
        <f t="shared" si="793"/>
        <v>0</v>
      </c>
      <c r="IB532" s="329">
        <f t="shared" si="794"/>
        <v>0</v>
      </c>
      <c r="IC532" s="329">
        <f t="shared" si="795"/>
        <v>0</v>
      </c>
      <c r="ID532" s="170">
        <f t="shared" si="674"/>
        <v>0</v>
      </c>
      <c r="IE532" s="208">
        <f t="shared" si="675"/>
        <v>0</v>
      </c>
      <c r="IF532" s="328">
        <v>4.2</v>
      </c>
      <c r="IG532" s="328">
        <f t="shared" si="796"/>
        <v>0</v>
      </c>
      <c r="IH532" s="329">
        <f t="shared" si="797"/>
        <v>0</v>
      </c>
      <c r="II532" s="329">
        <f t="shared" si="798"/>
        <v>0</v>
      </c>
      <c r="IJ532" s="329">
        <f t="shared" si="799"/>
        <v>0</v>
      </c>
      <c r="IK532" s="329">
        <f t="shared" si="800"/>
        <v>0</v>
      </c>
      <c r="IL532" s="329">
        <f t="shared" si="801"/>
        <v>0</v>
      </c>
      <c r="IM532" s="329">
        <f t="shared" si="802"/>
        <v>0</v>
      </c>
      <c r="IN532" s="170">
        <f t="shared" si="676"/>
        <v>0</v>
      </c>
    </row>
    <row r="533" spans="1:248">
      <c r="A533" s="330"/>
      <c r="B533" s="328"/>
      <c r="C533" s="366"/>
      <c r="D533" s="329"/>
      <c r="E533" s="366"/>
      <c r="F533" s="318"/>
      <c r="G533" s="318"/>
      <c r="H533" s="318"/>
      <c r="I533" s="364"/>
      <c r="J533" s="465"/>
      <c r="K533" s="318"/>
      <c r="L533" s="318"/>
      <c r="M533" s="318"/>
      <c r="N533" s="318"/>
      <c r="O533" s="318"/>
      <c r="P533" s="318"/>
      <c r="Q533" s="318"/>
      <c r="R533" s="358"/>
      <c r="S533" s="208">
        <f t="shared" si="678"/>
        <v>0</v>
      </c>
      <c r="T533" s="328">
        <v>4.3</v>
      </c>
      <c r="U533" s="328">
        <f t="shared" si="679"/>
        <v>0</v>
      </c>
      <c r="V533" s="329">
        <f t="shared" si="680"/>
        <v>0</v>
      </c>
      <c r="W533" s="329">
        <f t="shared" si="681"/>
        <v>0</v>
      </c>
      <c r="X533" s="329">
        <f t="shared" si="682"/>
        <v>0</v>
      </c>
      <c r="Y533" s="329">
        <f t="shared" si="683"/>
        <v>0</v>
      </c>
      <c r="Z533" s="329">
        <f t="shared" si="684"/>
        <v>0</v>
      </c>
      <c r="AA533" s="329">
        <f t="shared" si="685"/>
        <v>0</v>
      </c>
      <c r="AB533" s="170">
        <f t="shared" si="622"/>
        <v>0</v>
      </c>
      <c r="AC533" s="208">
        <f t="shared" si="624"/>
        <v>0</v>
      </c>
      <c r="AD533" s="328">
        <v>4.3</v>
      </c>
      <c r="AE533" s="328">
        <f t="shared" si="686"/>
        <v>0</v>
      </c>
      <c r="AF533" s="329">
        <f t="shared" si="687"/>
        <v>0</v>
      </c>
      <c r="AG533" s="329">
        <f t="shared" si="688"/>
        <v>0</v>
      </c>
      <c r="AH533" s="329">
        <f t="shared" si="689"/>
        <v>0</v>
      </c>
      <c r="AI533" s="329">
        <f t="shared" si="690"/>
        <v>0</v>
      </c>
      <c r="AJ533" s="329">
        <f t="shared" si="691"/>
        <v>0</v>
      </c>
      <c r="AK533" s="329">
        <f t="shared" si="692"/>
        <v>0</v>
      </c>
      <c r="AL533" s="170">
        <f t="shared" si="625"/>
        <v>0</v>
      </c>
      <c r="AM533" s="208">
        <f t="shared" si="626"/>
        <v>0</v>
      </c>
      <c r="AN533" s="328">
        <v>4.3</v>
      </c>
      <c r="AO533" s="328">
        <f t="shared" si="693"/>
        <v>0</v>
      </c>
      <c r="AP533" s="329">
        <f t="shared" si="694"/>
        <v>0</v>
      </c>
      <c r="AQ533" s="329">
        <f t="shared" si="695"/>
        <v>0</v>
      </c>
      <c r="AR533" s="329">
        <f t="shared" si="696"/>
        <v>0</v>
      </c>
      <c r="AS533" s="329">
        <f t="shared" si="697"/>
        <v>0</v>
      </c>
      <c r="AT533" s="329">
        <f t="shared" si="698"/>
        <v>0</v>
      </c>
      <c r="AU533" s="329">
        <f t="shared" si="699"/>
        <v>0</v>
      </c>
      <c r="AV533" s="170">
        <f t="shared" si="627"/>
        <v>0</v>
      </c>
      <c r="AW533" s="208">
        <f t="shared" si="628"/>
        <v>0</v>
      </c>
      <c r="AX533" s="328">
        <v>4.3</v>
      </c>
      <c r="AY533" s="328">
        <f t="shared" si="700"/>
        <v>0</v>
      </c>
      <c r="AZ533" s="329">
        <f t="shared" si="701"/>
        <v>0</v>
      </c>
      <c r="BA533" s="329">
        <f t="shared" si="702"/>
        <v>0</v>
      </c>
      <c r="BB533" s="329">
        <f t="shared" si="703"/>
        <v>0</v>
      </c>
      <c r="BC533" s="329">
        <f t="shared" si="704"/>
        <v>0</v>
      </c>
      <c r="BD533" s="329">
        <f t="shared" si="705"/>
        <v>0</v>
      </c>
      <c r="BE533" s="329">
        <f t="shared" si="706"/>
        <v>0</v>
      </c>
      <c r="BF533" s="170">
        <f t="shared" si="629"/>
        <v>0</v>
      </c>
      <c r="BG533" s="208">
        <f t="shared" si="630"/>
        <v>0</v>
      </c>
      <c r="BH533" s="328">
        <v>4.3</v>
      </c>
      <c r="BI533" s="328">
        <f t="shared" si="631"/>
        <v>0</v>
      </c>
      <c r="BJ533" s="329">
        <f t="shared" si="632"/>
        <v>0</v>
      </c>
      <c r="BK533" s="329">
        <f t="shared" si="633"/>
        <v>0</v>
      </c>
      <c r="BL533" s="329">
        <f t="shared" si="634"/>
        <v>0</v>
      </c>
      <c r="BM533" s="329">
        <f t="shared" si="635"/>
        <v>0</v>
      </c>
      <c r="BN533" s="329">
        <f t="shared" si="636"/>
        <v>0</v>
      </c>
      <c r="BO533" s="329">
        <f t="shared" si="637"/>
        <v>0</v>
      </c>
      <c r="BP533" s="170">
        <f t="shared" si="638"/>
        <v>0</v>
      </c>
      <c r="BQ533" s="208">
        <f t="shared" si="639"/>
        <v>0</v>
      </c>
      <c r="BR533" s="328">
        <v>4.3</v>
      </c>
      <c r="BS533" s="328">
        <f t="shared" si="707"/>
        <v>0</v>
      </c>
      <c r="BT533" s="329">
        <f t="shared" si="708"/>
        <v>0</v>
      </c>
      <c r="BU533" s="329">
        <f t="shared" si="709"/>
        <v>0</v>
      </c>
      <c r="BV533" s="329">
        <f t="shared" si="710"/>
        <v>0</v>
      </c>
      <c r="BW533" s="329">
        <f t="shared" si="711"/>
        <v>0</v>
      </c>
      <c r="BX533" s="329">
        <f t="shared" si="712"/>
        <v>0</v>
      </c>
      <c r="BY533" s="329">
        <f t="shared" si="713"/>
        <v>0</v>
      </c>
      <c r="BZ533" s="170">
        <f t="shared" si="640"/>
        <v>0</v>
      </c>
      <c r="CA533" s="208">
        <f t="shared" si="641"/>
        <v>0</v>
      </c>
      <c r="CB533" s="328">
        <v>4.3</v>
      </c>
      <c r="CC533" s="328">
        <f t="shared" si="714"/>
        <v>0</v>
      </c>
      <c r="CD533" s="329">
        <f t="shared" si="715"/>
        <v>0</v>
      </c>
      <c r="CE533" s="329">
        <f t="shared" si="716"/>
        <v>0</v>
      </c>
      <c r="CF533" s="329">
        <f t="shared" si="717"/>
        <v>0</v>
      </c>
      <c r="CG533" s="329">
        <f t="shared" si="718"/>
        <v>0</v>
      </c>
      <c r="CH533" s="329">
        <f t="shared" si="719"/>
        <v>0</v>
      </c>
      <c r="CI533" s="329">
        <f t="shared" si="720"/>
        <v>0</v>
      </c>
      <c r="CJ533" s="170">
        <f t="shared" si="642"/>
        <v>0</v>
      </c>
      <c r="CK533" s="208">
        <f t="shared" si="643"/>
        <v>0</v>
      </c>
      <c r="CL533" s="328">
        <v>4.3</v>
      </c>
      <c r="CM533" s="328">
        <f t="shared" si="721"/>
        <v>0</v>
      </c>
      <c r="CN533" s="329">
        <f t="shared" si="722"/>
        <v>0</v>
      </c>
      <c r="CO533" s="329">
        <f t="shared" si="723"/>
        <v>0</v>
      </c>
      <c r="CP533" s="329">
        <f t="shared" si="724"/>
        <v>0</v>
      </c>
      <c r="CQ533" s="329">
        <f t="shared" si="725"/>
        <v>0</v>
      </c>
      <c r="CR533" s="329">
        <f t="shared" si="726"/>
        <v>0</v>
      </c>
      <c r="CS533" s="329">
        <f t="shared" si="727"/>
        <v>0</v>
      </c>
      <c r="CT533" s="170">
        <f t="shared" si="644"/>
        <v>0</v>
      </c>
      <c r="CU533" s="208">
        <f t="shared" si="645"/>
        <v>0</v>
      </c>
      <c r="CV533" s="328">
        <v>4.3</v>
      </c>
      <c r="CW533" s="328">
        <f t="shared" si="728"/>
        <v>0</v>
      </c>
      <c r="CX533" s="329">
        <f t="shared" si="729"/>
        <v>0</v>
      </c>
      <c r="CY533" s="329">
        <f t="shared" si="730"/>
        <v>0</v>
      </c>
      <c r="CZ533" s="329">
        <f t="shared" si="731"/>
        <v>0</v>
      </c>
      <c r="DA533" s="329">
        <f t="shared" si="732"/>
        <v>0</v>
      </c>
      <c r="DB533" s="329">
        <f t="shared" si="733"/>
        <v>0</v>
      </c>
      <c r="DC533" s="329">
        <f t="shared" si="734"/>
        <v>0</v>
      </c>
      <c r="DD533" s="170">
        <f t="shared" si="646"/>
        <v>0</v>
      </c>
      <c r="DE533" s="208">
        <f t="shared" si="647"/>
        <v>0</v>
      </c>
      <c r="DF533" s="328">
        <v>4.3</v>
      </c>
      <c r="DG533" s="328">
        <f t="shared" si="735"/>
        <v>0</v>
      </c>
      <c r="DH533" s="329">
        <f t="shared" si="736"/>
        <v>0</v>
      </c>
      <c r="DI533" s="329">
        <f t="shared" si="737"/>
        <v>0</v>
      </c>
      <c r="DJ533" s="329">
        <f t="shared" si="738"/>
        <v>0</v>
      </c>
      <c r="DK533" s="329">
        <f t="shared" si="739"/>
        <v>0</v>
      </c>
      <c r="DL533" s="329">
        <f t="shared" si="740"/>
        <v>0</v>
      </c>
      <c r="DM533" s="329">
        <f t="shared" si="741"/>
        <v>0</v>
      </c>
      <c r="DN533" s="170">
        <f t="shared" si="648"/>
        <v>0</v>
      </c>
      <c r="DO533" s="208">
        <f t="shared" si="649"/>
        <v>0</v>
      </c>
      <c r="DP533" s="328">
        <v>4.3</v>
      </c>
      <c r="DQ533" s="328">
        <f t="shared" si="742"/>
        <v>0</v>
      </c>
      <c r="DR533" s="329">
        <f t="shared" si="743"/>
        <v>0</v>
      </c>
      <c r="DS533" s="329">
        <f t="shared" si="744"/>
        <v>0</v>
      </c>
      <c r="DT533" s="329">
        <f t="shared" si="745"/>
        <v>0</v>
      </c>
      <c r="DU533" s="329">
        <f t="shared" si="746"/>
        <v>0</v>
      </c>
      <c r="DV533" s="329">
        <f t="shared" si="747"/>
        <v>0</v>
      </c>
      <c r="DW533" s="329">
        <f t="shared" si="748"/>
        <v>0</v>
      </c>
      <c r="DX533" s="170">
        <f t="shared" si="650"/>
        <v>0</v>
      </c>
      <c r="DY533" s="208">
        <f t="shared" si="651"/>
        <v>0</v>
      </c>
      <c r="DZ533" s="328">
        <v>4.3</v>
      </c>
      <c r="EA533" s="328">
        <f t="shared" si="749"/>
        <v>0</v>
      </c>
      <c r="EB533" s="329">
        <f t="shared" si="750"/>
        <v>0</v>
      </c>
      <c r="EC533" s="329">
        <f t="shared" si="751"/>
        <v>0</v>
      </c>
      <c r="ED533" s="329">
        <f t="shared" si="752"/>
        <v>0</v>
      </c>
      <c r="EE533" s="329">
        <f t="shared" si="753"/>
        <v>0</v>
      </c>
      <c r="EF533" s="329">
        <f t="shared" si="754"/>
        <v>0</v>
      </c>
      <c r="EG533" s="329">
        <f t="shared" si="755"/>
        <v>0</v>
      </c>
      <c r="EH533" s="170">
        <f t="shared" si="652"/>
        <v>0</v>
      </c>
      <c r="EI533" s="208">
        <f t="shared" si="653"/>
        <v>0</v>
      </c>
      <c r="EJ533" s="328">
        <v>4.3</v>
      </c>
      <c r="EK533" s="328">
        <f t="shared" si="756"/>
        <v>0</v>
      </c>
      <c r="EL533" s="329">
        <f t="shared" si="757"/>
        <v>0</v>
      </c>
      <c r="EM533" s="329">
        <f t="shared" si="758"/>
        <v>0</v>
      </c>
      <c r="EN533" s="329">
        <f t="shared" si="759"/>
        <v>0</v>
      </c>
      <c r="EO533" s="329">
        <f t="shared" si="760"/>
        <v>0</v>
      </c>
      <c r="EP533" s="329">
        <f t="shared" si="761"/>
        <v>0</v>
      </c>
      <c r="EQ533" s="329">
        <f t="shared" si="762"/>
        <v>0</v>
      </c>
      <c r="ER533" s="170">
        <f t="shared" si="654"/>
        <v>0</v>
      </c>
      <c r="ES533" s="208">
        <f t="shared" si="655"/>
        <v>0</v>
      </c>
      <c r="ET533" s="328">
        <v>4.3</v>
      </c>
      <c r="EU533" s="328">
        <f t="shared" si="763"/>
        <v>0</v>
      </c>
      <c r="EV533" s="329">
        <f t="shared" si="764"/>
        <v>0</v>
      </c>
      <c r="EW533" s="329">
        <f t="shared" si="765"/>
        <v>0</v>
      </c>
      <c r="EX533" s="329">
        <f t="shared" si="766"/>
        <v>0</v>
      </c>
      <c r="EY533" s="329">
        <f t="shared" si="767"/>
        <v>0</v>
      </c>
      <c r="EZ533" s="329">
        <f t="shared" si="768"/>
        <v>0</v>
      </c>
      <c r="FA533" s="329">
        <f t="shared" si="769"/>
        <v>0</v>
      </c>
      <c r="FB533" s="170">
        <f t="shared" si="656"/>
        <v>0</v>
      </c>
      <c r="FC533" s="208">
        <f t="shared" si="657"/>
        <v>0</v>
      </c>
      <c r="FD533" s="328">
        <v>4.3</v>
      </c>
      <c r="FE533" s="328">
        <f t="shared" si="770"/>
        <v>0</v>
      </c>
      <c r="FF533" s="329">
        <f t="shared" si="771"/>
        <v>0</v>
      </c>
      <c r="FG533" s="329">
        <f t="shared" si="772"/>
        <v>0</v>
      </c>
      <c r="FH533" s="329">
        <f t="shared" si="773"/>
        <v>0</v>
      </c>
      <c r="FI533" s="329">
        <f t="shared" si="774"/>
        <v>0</v>
      </c>
      <c r="FJ533" s="329">
        <f t="shared" si="775"/>
        <v>0</v>
      </c>
      <c r="FK533" s="329">
        <f t="shared" si="776"/>
        <v>0</v>
      </c>
      <c r="FL533" s="170">
        <f t="shared" si="658"/>
        <v>0</v>
      </c>
      <c r="FM533" s="208">
        <f t="shared" si="659"/>
        <v>0</v>
      </c>
      <c r="FN533" s="328">
        <v>4.3</v>
      </c>
      <c r="FO533" s="328">
        <f t="shared" si="804"/>
        <v>0</v>
      </c>
      <c r="FP533" s="329">
        <f t="shared" si="805"/>
        <v>0</v>
      </c>
      <c r="FQ533" s="329">
        <f t="shared" si="806"/>
        <v>0</v>
      </c>
      <c r="FR533" s="329">
        <f t="shared" si="807"/>
        <v>0</v>
      </c>
      <c r="FS533" s="329">
        <f t="shared" si="808"/>
        <v>0</v>
      </c>
      <c r="FT533" s="329">
        <f t="shared" si="809"/>
        <v>0</v>
      </c>
      <c r="FU533" s="329">
        <f t="shared" si="810"/>
        <v>0</v>
      </c>
      <c r="FV533" s="170">
        <f t="shared" si="660"/>
        <v>0</v>
      </c>
      <c r="FW533" s="208">
        <f t="shared" si="661"/>
        <v>0</v>
      </c>
      <c r="FX533" s="328">
        <v>4.3</v>
      </c>
      <c r="FY533" s="328">
        <f t="shared" si="811"/>
        <v>0</v>
      </c>
      <c r="FZ533" s="329">
        <f t="shared" si="812"/>
        <v>0</v>
      </c>
      <c r="GA533" s="329">
        <f t="shared" si="813"/>
        <v>0</v>
      </c>
      <c r="GB533" s="329">
        <f t="shared" si="814"/>
        <v>0</v>
      </c>
      <c r="GC533" s="329">
        <f t="shared" si="815"/>
        <v>0</v>
      </c>
      <c r="GD533" s="329">
        <f t="shared" si="816"/>
        <v>0</v>
      </c>
      <c r="GE533" s="329">
        <f t="shared" si="817"/>
        <v>0</v>
      </c>
      <c r="GF533" s="170">
        <f t="shared" si="662"/>
        <v>0</v>
      </c>
      <c r="GG533" s="208">
        <f t="shared" si="663"/>
        <v>0</v>
      </c>
      <c r="GH533" s="328">
        <v>4.3</v>
      </c>
      <c r="GI533" s="328">
        <f t="shared" si="818"/>
        <v>0</v>
      </c>
      <c r="GJ533" s="329">
        <f t="shared" si="819"/>
        <v>0</v>
      </c>
      <c r="GK533" s="329">
        <f t="shared" si="820"/>
        <v>0</v>
      </c>
      <c r="GL533" s="329">
        <f t="shared" si="821"/>
        <v>0</v>
      </c>
      <c r="GM533" s="329">
        <f t="shared" si="822"/>
        <v>0</v>
      </c>
      <c r="GN533" s="329">
        <f t="shared" si="823"/>
        <v>0</v>
      </c>
      <c r="GO533" s="329">
        <f t="shared" si="824"/>
        <v>0</v>
      </c>
      <c r="GP533" s="170">
        <f t="shared" si="664"/>
        <v>0</v>
      </c>
      <c r="GQ533" s="208">
        <f t="shared" si="665"/>
        <v>0</v>
      </c>
      <c r="GR533" s="328">
        <v>4.3</v>
      </c>
      <c r="GS533" s="328">
        <f t="shared" si="825"/>
        <v>0</v>
      </c>
      <c r="GT533" s="329">
        <f t="shared" si="826"/>
        <v>0</v>
      </c>
      <c r="GU533" s="329">
        <f t="shared" si="827"/>
        <v>0</v>
      </c>
      <c r="GV533" s="329">
        <f t="shared" si="828"/>
        <v>0</v>
      </c>
      <c r="GW533" s="329">
        <f t="shared" si="829"/>
        <v>0</v>
      </c>
      <c r="GX533" s="329">
        <f t="shared" si="830"/>
        <v>0</v>
      </c>
      <c r="GY533" s="329">
        <f t="shared" si="831"/>
        <v>0</v>
      </c>
      <c r="GZ533" s="170">
        <f t="shared" si="666"/>
        <v>0</v>
      </c>
      <c r="HA533" s="208">
        <f t="shared" si="667"/>
        <v>0</v>
      </c>
      <c r="HB533" s="328">
        <v>4.3</v>
      </c>
      <c r="HC533" s="328">
        <f t="shared" si="668"/>
        <v>0</v>
      </c>
      <c r="HD533" s="329">
        <f t="shared" si="777"/>
        <v>0</v>
      </c>
      <c r="HE533" s="329">
        <f t="shared" si="778"/>
        <v>0</v>
      </c>
      <c r="HF533" s="329">
        <f t="shared" si="779"/>
        <v>0</v>
      </c>
      <c r="HG533" s="329">
        <f t="shared" si="780"/>
        <v>0</v>
      </c>
      <c r="HH533" s="329">
        <f t="shared" si="781"/>
        <v>0</v>
      </c>
      <c r="HI533" s="329">
        <f t="shared" si="782"/>
        <v>0</v>
      </c>
      <c r="HJ533" s="170">
        <f t="shared" si="669"/>
        <v>0</v>
      </c>
      <c r="HK533" s="208">
        <f t="shared" si="670"/>
        <v>0</v>
      </c>
      <c r="HL533" s="328">
        <v>4.3</v>
      </c>
      <c r="HM533" s="328">
        <f t="shared" si="671"/>
        <v>0</v>
      </c>
      <c r="HN533" s="329">
        <f t="shared" si="783"/>
        <v>0</v>
      </c>
      <c r="HO533" s="329">
        <f t="shared" si="784"/>
        <v>0</v>
      </c>
      <c r="HP533" s="329">
        <f t="shared" si="785"/>
        <v>0</v>
      </c>
      <c r="HQ533" s="329">
        <f t="shared" si="786"/>
        <v>0</v>
      </c>
      <c r="HR533" s="329">
        <f t="shared" si="787"/>
        <v>0</v>
      </c>
      <c r="HS533" s="329">
        <f t="shared" si="788"/>
        <v>0</v>
      </c>
      <c r="HT533" s="170">
        <f t="shared" si="672"/>
        <v>0</v>
      </c>
      <c r="HU533" s="208">
        <f t="shared" si="673"/>
        <v>0</v>
      </c>
      <c r="HV533" s="328">
        <v>4.3</v>
      </c>
      <c r="HW533" s="328">
        <f t="shared" si="789"/>
        <v>0</v>
      </c>
      <c r="HX533" s="329">
        <f t="shared" si="790"/>
        <v>0</v>
      </c>
      <c r="HY533" s="329">
        <f t="shared" si="791"/>
        <v>0</v>
      </c>
      <c r="HZ533" s="329">
        <f t="shared" si="792"/>
        <v>0</v>
      </c>
      <c r="IA533" s="329">
        <f t="shared" si="793"/>
        <v>0</v>
      </c>
      <c r="IB533" s="329">
        <f t="shared" si="794"/>
        <v>0</v>
      </c>
      <c r="IC533" s="329">
        <f t="shared" si="795"/>
        <v>0</v>
      </c>
      <c r="ID533" s="170">
        <f t="shared" si="674"/>
        <v>0</v>
      </c>
      <c r="IE533" s="208">
        <f t="shared" si="675"/>
        <v>0</v>
      </c>
      <c r="IF533" s="328">
        <v>4.3</v>
      </c>
      <c r="IG533" s="328">
        <f t="shared" si="796"/>
        <v>0</v>
      </c>
      <c r="IH533" s="329">
        <f t="shared" si="797"/>
        <v>0</v>
      </c>
      <c r="II533" s="329">
        <f t="shared" si="798"/>
        <v>0</v>
      </c>
      <c r="IJ533" s="329">
        <f t="shared" si="799"/>
        <v>0</v>
      </c>
      <c r="IK533" s="329">
        <f t="shared" si="800"/>
        <v>0</v>
      </c>
      <c r="IL533" s="329">
        <f t="shared" si="801"/>
        <v>0</v>
      </c>
      <c r="IM533" s="329">
        <f t="shared" si="802"/>
        <v>0</v>
      </c>
      <c r="IN533" s="170">
        <f t="shared" si="676"/>
        <v>0</v>
      </c>
    </row>
    <row r="534" spans="1:248">
      <c r="A534" s="330"/>
      <c r="B534" s="328"/>
      <c r="C534" s="366"/>
      <c r="D534" s="329"/>
      <c r="E534" s="366"/>
      <c r="F534" s="318"/>
      <c r="G534" s="318"/>
      <c r="H534" s="318"/>
      <c r="I534" s="364"/>
      <c r="J534" s="465"/>
      <c r="K534" s="318"/>
      <c r="L534" s="318"/>
      <c r="M534" s="318"/>
      <c r="N534" s="318"/>
      <c r="O534" s="318"/>
      <c r="P534" s="318"/>
      <c r="Q534" s="318"/>
      <c r="R534" s="358"/>
      <c r="S534" s="208">
        <f t="shared" si="678"/>
        <v>0</v>
      </c>
      <c r="T534" s="328">
        <v>4.4000000000000004</v>
      </c>
      <c r="U534" s="328">
        <f t="shared" si="679"/>
        <v>0</v>
      </c>
      <c r="V534" s="329">
        <f t="shared" si="680"/>
        <v>0</v>
      </c>
      <c r="W534" s="329">
        <f t="shared" si="681"/>
        <v>0</v>
      </c>
      <c r="X534" s="329">
        <f t="shared" si="682"/>
        <v>0</v>
      </c>
      <c r="Y534" s="329">
        <f t="shared" si="683"/>
        <v>0</v>
      </c>
      <c r="Z534" s="329">
        <f t="shared" si="684"/>
        <v>0</v>
      </c>
      <c r="AA534" s="329">
        <f t="shared" si="685"/>
        <v>0</v>
      </c>
      <c r="AB534" s="170">
        <f t="shared" si="622"/>
        <v>0</v>
      </c>
      <c r="AC534" s="208">
        <f t="shared" si="624"/>
        <v>0</v>
      </c>
      <c r="AD534" s="328">
        <v>4.4000000000000004</v>
      </c>
      <c r="AE534" s="328">
        <f t="shared" si="686"/>
        <v>0</v>
      </c>
      <c r="AF534" s="329">
        <f t="shared" si="687"/>
        <v>0</v>
      </c>
      <c r="AG534" s="329">
        <f t="shared" si="688"/>
        <v>0</v>
      </c>
      <c r="AH534" s="329">
        <f t="shared" si="689"/>
        <v>0</v>
      </c>
      <c r="AI534" s="329">
        <f t="shared" si="690"/>
        <v>0</v>
      </c>
      <c r="AJ534" s="329">
        <f t="shared" si="691"/>
        <v>0</v>
      </c>
      <c r="AK534" s="329">
        <f t="shared" si="692"/>
        <v>0</v>
      </c>
      <c r="AL534" s="170">
        <f t="shared" si="625"/>
        <v>0</v>
      </c>
      <c r="AM534" s="208">
        <f t="shared" si="626"/>
        <v>0</v>
      </c>
      <c r="AN534" s="328">
        <v>4.4000000000000004</v>
      </c>
      <c r="AO534" s="328">
        <f t="shared" si="693"/>
        <v>0</v>
      </c>
      <c r="AP534" s="329">
        <f t="shared" si="694"/>
        <v>0</v>
      </c>
      <c r="AQ534" s="329">
        <f t="shared" si="695"/>
        <v>0</v>
      </c>
      <c r="AR534" s="329">
        <f t="shared" si="696"/>
        <v>0</v>
      </c>
      <c r="AS534" s="329">
        <f t="shared" si="697"/>
        <v>0</v>
      </c>
      <c r="AT534" s="329">
        <f t="shared" si="698"/>
        <v>0</v>
      </c>
      <c r="AU534" s="329">
        <f t="shared" si="699"/>
        <v>0</v>
      </c>
      <c r="AV534" s="170">
        <f t="shared" si="627"/>
        <v>0</v>
      </c>
      <c r="AW534" s="208">
        <f t="shared" si="628"/>
        <v>0</v>
      </c>
      <c r="AX534" s="328">
        <v>4.4000000000000004</v>
      </c>
      <c r="AY534" s="328">
        <f t="shared" si="700"/>
        <v>0</v>
      </c>
      <c r="AZ534" s="329">
        <f t="shared" si="701"/>
        <v>0</v>
      </c>
      <c r="BA534" s="329">
        <f t="shared" si="702"/>
        <v>0</v>
      </c>
      <c r="BB534" s="329">
        <f t="shared" si="703"/>
        <v>0</v>
      </c>
      <c r="BC534" s="329">
        <f t="shared" si="704"/>
        <v>0</v>
      </c>
      <c r="BD534" s="329">
        <f t="shared" si="705"/>
        <v>0</v>
      </c>
      <c r="BE534" s="329">
        <f t="shared" si="706"/>
        <v>0</v>
      </c>
      <c r="BF534" s="170">
        <f t="shared" si="629"/>
        <v>0</v>
      </c>
      <c r="BG534" s="208">
        <f t="shared" si="630"/>
        <v>0</v>
      </c>
      <c r="BH534" s="328">
        <v>4.4000000000000004</v>
      </c>
      <c r="BI534" s="328">
        <f t="shared" si="631"/>
        <v>0</v>
      </c>
      <c r="BJ534" s="329">
        <f t="shared" si="632"/>
        <v>0</v>
      </c>
      <c r="BK534" s="329">
        <f t="shared" si="633"/>
        <v>0</v>
      </c>
      <c r="BL534" s="329">
        <f t="shared" si="634"/>
        <v>0</v>
      </c>
      <c r="BM534" s="329">
        <f t="shared" si="635"/>
        <v>0</v>
      </c>
      <c r="BN534" s="329">
        <f t="shared" si="636"/>
        <v>0</v>
      </c>
      <c r="BO534" s="329">
        <f t="shared" si="637"/>
        <v>0</v>
      </c>
      <c r="BP534" s="170">
        <f t="shared" si="638"/>
        <v>0</v>
      </c>
      <c r="BQ534" s="208">
        <f t="shared" si="639"/>
        <v>0</v>
      </c>
      <c r="BR534" s="328">
        <v>4.4000000000000004</v>
      </c>
      <c r="BS534" s="328">
        <f t="shared" si="707"/>
        <v>0</v>
      </c>
      <c r="BT534" s="329">
        <f t="shared" si="708"/>
        <v>0</v>
      </c>
      <c r="BU534" s="329">
        <f t="shared" si="709"/>
        <v>0</v>
      </c>
      <c r="BV534" s="329">
        <f t="shared" si="710"/>
        <v>0</v>
      </c>
      <c r="BW534" s="329">
        <f t="shared" si="711"/>
        <v>0</v>
      </c>
      <c r="BX534" s="329">
        <f t="shared" si="712"/>
        <v>0</v>
      </c>
      <c r="BY534" s="329">
        <f t="shared" si="713"/>
        <v>0</v>
      </c>
      <c r="BZ534" s="170">
        <f t="shared" si="640"/>
        <v>0</v>
      </c>
      <c r="CA534" s="208">
        <f t="shared" si="641"/>
        <v>0</v>
      </c>
      <c r="CB534" s="328">
        <v>4.4000000000000004</v>
      </c>
      <c r="CC534" s="328">
        <f t="shared" si="714"/>
        <v>0</v>
      </c>
      <c r="CD534" s="329">
        <f t="shared" si="715"/>
        <v>0</v>
      </c>
      <c r="CE534" s="329">
        <f t="shared" si="716"/>
        <v>0</v>
      </c>
      <c r="CF534" s="329">
        <f t="shared" si="717"/>
        <v>0</v>
      </c>
      <c r="CG534" s="329">
        <f t="shared" si="718"/>
        <v>0</v>
      </c>
      <c r="CH534" s="329">
        <f t="shared" si="719"/>
        <v>0</v>
      </c>
      <c r="CI534" s="329">
        <f t="shared" si="720"/>
        <v>0</v>
      </c>
      <c r="CJ534" s="170">
        <f t="shared" si="642"/>
        <v>0</v>
      </c>
      <c r="CK534" s="208">
        <f t="shared" si="643"/>
        <v>0</v>
      </c>
      <c r="CL534" s="328">
        <v>4.4000000000000004</v>
      </c>
      <c r="CM534" s="328">
        <f t="shared" si="721"/>
        <v>0</v>
      </c>
      <c r="CN534" s="329">
        <f t="shared" si="722"/>
        <v>0</v>
      </c>
      <c r="CO534" s="329">
        <f t="shared" si="723"/>
        <v>0</v>
      </c>
      <c r="CP534" s="329">
        <f t="shared" si="724"/>
        <v>0</v>
      </c>
      <c r="CQ534" s="329">
        <f t="shared" si="725"/>
        <v>0</v>
      </c>
      <c r="CR534" s="329">
        <f t="shared" si="726"/>
        <v>0</v>
      </c>
      <c r="CS534" s="329">
        <f t="shared" si="727"/>
        <v>0</v>
      </c>
      <c r="CT534" s="170">
        <f t="shared" si="644"/>
        <v>0</v>
      </c>
      <c r="CU534" s="208">
        <f t="shared" si="645"/>
        <v>0</v>
      </c>
      <c r="CV534" s="328">
        <v>4.4000000000000004</v>
      </c>
      <c r="CW534" s="328">
        <f t="shared" si="728"/>
        <v>0</v>
      </c>
      <c r="CX534" s="329">
        <f t="shared" si="729"/>
        <v>0</v>
      </c>
      <c r="CY534" s="329">
        <f t="shared" si="730"/>
        <v>0</v>
      </c>
      <c r="CZ534" s="329">
        <f t="shared" si="731"/>
        <v>0</v>
      </c>
      <c r="DA534" s="329">
        <f t="shared" si="732"/>
        <v>0</v>
      </c>
      <c r="DB534" s="329">
        <f t="shared" si="733"/>
        <v>0</v>
      </c>
      <c r="DC534" s="329">
        <f t="shared" si="734"/>
        <v>0</v>
      </c>
      <c r="DD534" s="170">
        <f t="shared" si="646"/>
        <v>0</v>
      </c>
      <c r="DE534" s="208">
        <f t="shared" si="647"/>
        <v>0</v>
      </c>
      <c r="DF534" s="328">
        <v>4.4000000000000004</v>
      </c>
      <c r="DG534" s="328">
        <f t="shared" si="735"/>
        <v>0</v>
      </c>
      <c r="DH534" s="329">
        <f t="shared" si="736"/>
        <v>0</v>
      </c>
      <c r="DI534" s="329">
        <f t="shared" si="737"/>
        <v>0</v>
      </c>
      <c r="DJ534" s="329">
        <f t="shared" si="738"/>
        <v>0</v>
      </c>
      <c r="DK534" s="329">
        <f t="shared" si="739"/>
        <v>0</v>
      </c>
      <c r="DL534" s="329">
        <f t="shared" si="740"/>
        <v>0</v>
      </c>
      <c r="DM534" s="329">
        <f t="shared" si="741"/>
        <v>0</v>
      </c>
      <c r="DN534" s="170">
        <f t="shared" si="648"/>
        <v>0</v>
      </c>
      <c r="DO534" s="208">
        <f t="shared" si="649"/>
        <v>0</v>
      </c>
      <c r="DP534" s="328">
        <v>4.4000000000000004</v>
      </c>
      <c r="DQ534" s="328">
        <f t="shared" si="742"/>
        <v>0</v>
      </c>
      <c r="DR534" s="329">
        <f t="shared" si="743"/>
        <v>0</v>
      </c>
      <c r="DS534" s="329">
        <f t="shared" si="744"/>
        <v>0</v>
      </c>
      <c r="DT534" s="329">
        <f t="shared" si="745"/>
        <v>0</v>
      </c>
      <c r="DU534" s="329">
        <f t="shared" si="746"/>
        <v>0</v>
      </c>
      <c r="DV534" s="329">
        <f t="shared" si="747"/>
        <v>0</v>
      </c>
      <c r="DW534" s="329">
        <f t="shared" si="748"/>
        <v>0</v>
      </c>
      <c r="DX534" s="170">
        <f t="shared" si="650"/>
        <v>0</v>
      </c>
      <c r="DY534" s="208">
        <f t="shared" si="651"/>
        <v>0</v>
      </c>
      <c r="DZ534" s="328">
        <v>4.4000000000000004</v>
      </c>
      <c r="EA534" s="328">
        <f t="shared" si="749"/>
        <v>0</v>
      </c>
      <c r="EB534" s="329">
        <f t="shared" si="750"/>
        <v>0</v>
      </c>
      <c r="EC534" s="329">
        <f t="shared" si="751"/>
        <v>0</v>
      </c>
      <c r="ED534" s="329">
        <f t="shared" si="752"/>
        <v>0</v>
      </c>
      <c r="EE534" s="329">
        <f t="shared" si="753"/>
        <v>0</v>
      </c>
      <c r="EF534" s="329">
        <f t="shared" si="754"/>
        <v>0</v>
      </c>
      <c r="EG534" s="329">
        <f t="shared" si="755"/>
        <v>0</v>
      </c>
      <c r="EH534" s="170">
        <f t="shared" si="652"/>
        <v>0</v>
      </c>
      <c r="EI534" s="208">
        <f t="shared" si="653"/>
        <v>0</v>
      </c>
      <c r="EJ534" s="328">
        <v>4.4000000000000004</v>
      </c>
      <c r="EK534" s="328">
        <f t="shared" si="756"/>
        <v>0</v>
      </c>
      <c r="EL534" s="329">
        <f t="shared" si="757"/>
        <v>0</v>
      </c>
      <c r="EM534" s="329">
        <f t="shared" si="758"/>
        <v>0</v>
      </c>
      <c r="EN534" s="329">
        <f t="shared" si="759"/>
        <v>0</v>
      </c>
      <c r="EO534" s="329">
        <f t="shared" si="760"/>
        <v>0</v>
      </c>
      <c r="EP534" s="329">
        <f t="shared" si="761"/>
        <v>0</v>
      </c>
      <c r="EQ534" s="329">
        <f t="shared" si="762"/>
        <v>0</v>
      </c>
      <c r="ER534" s="170">
        <f t="shared" si="654"/>
        <v>0</v>
      </c>
      <c r="ES534" s="208">
        <f t="shared" si="655"/>
        <v>0</v>
      </c>
      <c r="ET534" s="328">
        <v>4.4000000000000004</v>
      </c>
      <c r="EU534" s="328">
        <f t="shared" si="763"/>
        <v>0</v>
      </c>
      <c r="EV534" s="329">
        <f t="shared" si="764"/>
        <v>0</v>
      </c>
      <c r="EW534" s="329">
        <f t="shared" si="765"/>
        <v>0</v>
      </c>
      <c r="EX534" s="329">
        <f t="shared" si="766"/>
        <v>0</v>
      </c>
      <c r="EY534" s="329">
        <f t="shared" si="767"/>
        <v>0</v>
      </c>
      <c r="EZ534" s="329">
        <f t="shared" si="768"/>
        <v>0</v>
      </c>
      <c r="FA534" s="329">
        <f t="shared" si="769"/>
        <v>0</v>
      </c>
      <c r="FB534" s="170">
        <f t="shared" si="656"/>
        <v>0</v>
      </c>
      <c r="FC534" s="208">
        <f t="shared" si="657"/>
        <v>0</v>
      </c>
      <c r="FD534" s="328">
        <v>4.4000000000000004</v>
      </c>
      <c r="FE534" s="328">
        <f t="shared" si="770"/>
        <v>0</v>
      </c>
      <c r="FF534" s="329">
        <f t="shared" si="771"/>
        <v>0</v>
      </c>
      <c r="FG534" s="329">
        <f t="shared" si="772"/>
        <v>0</v>
      </c>
      <c r="FH534" s="329">
        <f t="shared" si="773"/>
        <v>0</v>
      </c>
      <c r="FI534" s="329">
        <f t="shared" si="774"/>
        <v>0</v>
      </c>
      <c r="FJ534" s="329">
        <f t="shared" si="775"/>
        <v>0</v>
      </c>
      <c r="FK534" s="329">
        <f t="shared" si="776"/>
        <v>0</v>
      </c>
      <c r="FL534" s="170">
        <f t="shared" si="658"/>
        <v>0</v>
      </c>
      <c r="FM534" s="208">
        <f t="shared" si="659"/>
        <v>0</v>
      </c>
      <c r="FN534" s="328">
        <v>4.4000000000000004</v>
      </c>
      <c r="FO534" s="328">
        <f t="shared" si="804"/>
        <v>0</v>
      </c>
      <c r="FP534" s="329">
        <f t="shared" si="805"/>
        <v>0</v>
      </c>
      <c r="FQ534" s="329">
        <f t="shared" si="806"/>
        <v>0</v>
      </c>
      <c r="FR534" s="329">
        <f t="shared" si="807"/>
        <v>0</v>
      </c>
      <c r="FS534" s="329">
        <f t="shared" si="808"/>
        <v>0</v>
      </c>
      <c r="FT534" s="329">
        <f t="shared" si="809"/>
        <v>0</v>
      </c>
      <c r="FU534" s="329">
        <f t="shared" si="810"/>
        <v>0</v>
      </c>
      <c r="FV534" s="170">
        <f t="shared" si="660"/>
        <v>0</v>
      </c>
      <c r="FW534" s="208">
        <f t="shared" si="661"/>
        <v>0</v>
      </c>
      <c r="FX534" s="328">
        <v>4.4000000000000004</v>
      </c>
      <c r="FY534" s="328">
        <f t="shared" si="811"/>
        <v>0</v>
      </c>
      <c r="FZ534" s="329">
        <f t="shared" si="812"/>
        <v>0</v>
      </c>
      <c r="GA534" s="329">
        <f t="shared" si="813"/>
        <v>0</v>
      </c>
      <c r="GB534" s="329">
        <f t="shared" si="814"/>
        <v>0</v>
      </c>
      <c r="GC534" s="329">
        <f t="shared" si="815"/>
        <v>0</v>
      </c>
      <c r="GD534" s="329">
        <f t="shared" si="816"/>
        <v>0</v>
      </c>
      <c r="GE534" s="329">
        <f t="shared" si="817"/>
        <v>0</v>
      </c>
      <c r="GF534" s="170">
        <f t="shared" si="662"/>
        <v>0</v>
      </c>
      <c r="GG534" s="208">
        <f t="shared" si="663"/>
        <v>0</v>
      </c>
      <c r="GH534" s="328">
        <v>4.4000000000000004</v>
      </c>
      <c r="GI534" s="328">
        <f t="shared" si="818"/>
        <v>0</v>
      </c>
      <c r="GJ534" s="329">
        <f t="shared" si="819"/>
        <v>0</v>
      </c>
      <c r="GK534" s="329">
        <f t="shared" si="820"/>
        <v>0</v>
      </c>
      <c r="GL534" s="329">
        <f t="shared" si="821"/>
        <v>0</v>
      </c>
      <c r="GM534" s="329">
        <f t="shared" si="822"/>
        <v>0</v>
      </c>
      <c r="GN534" s="329">
        <f t="shared" si="823"/>
        <v>0</v>
      </c>
      <c r="GO534" s="329">
        <f t="shared" si="824"/>
        <v>0</v>
      </c>
      <c r="GP534" s="170">
        <f t="shared" si="664"/>
        <v>0</v>
      </c>
      <c r="GQ534" s="208">
        <f t="shared" si="665"/>
        <v>0</v>
      </c>
      <c r="GR534" s="328">
        <v>4.4000000000000004</v>
      </c>
      <c r="GS534" s="328">
        <f t="shared" si="825"/>
        <v>0</v>
      </c>
      <c r="GT534" s="329">
        <f t="shared" si="826"/>
        <v>0</v>
      </c>
      <c r="GU534" s="329">
        <f t="shared" si="827"/>
        <v>0</v>
      </c>
      <c r="GV534" s="329">
        <f t="shared" si="828"/>
        <v>0</v>
      </c>
      <c r="GW534" s="329">
        <f t="shared" si="829"/>
        <v>0</v>
      </c>
      <c r="GX534" s="329">
        <f t="shared" si="830"/>
        <v>0</v>
      </c>
      <c r="GY534" s="329">
        <f t="shared" si="831"/>
        <v>0</v>
      </c>
      <c r="GZ534" s="170">
        <f t="shared" si="666"/>
        <v>0</v>
      </c>
      <c r="HA534" s="208">
        <f t="shared" si="667"/>
        <v>0</v>
      </c>
      <c r="HB534" s="328">
        <v>4.4000000000000004</v>
      </c>
      <c r="HC534" s="328">
        <f t="shared" si="668"/>
        <v>0</v>
      </c>
      <c r="HD534" s="329">
        <f t="shared" si="777"/>
        <v>0</v>
      </c>
      <c r="HE534" s="329">
        <f t="shared" si="778"/>
        <v>0</v>
      </c>
      <c r="HF534" s="329">
        <f t="shared" si="779"/>
        <v>0</v>
      </c>
      <c r="HG534" s="329">
        <f t="shared" si="780"/>
        <v>0</v>
      </c>
      <c r="HH534" s="329">
        <f t="shared" si="781"/>
        <v>0</v>
      </c>
      <c r="HI534" s="329">
        <f t="shared" si="782"/>
        <v>0</v>
      </c>
      <c r="HJ534" s="170">
        <f t="shared" si="669"/>
        <v>0</v>
      </c>
      <c r="HK534" s="208">
        <f t="shared" si="670"/>
        <v>0</v>
      </c>
      <c r="HL534" s="328">
        <v>4.4000000000000004</v>
      </c>
      <c r="HM534" s="328">
        <f t="shared" si="671"/>
        <v>0</v>
      </c>
      <c r="HN534" s="329">
        <f t="shared" si="783"/>
        <v>0</v>
      </c>
      <c r="HO534" s="329">
        <f t="shared" si="784"/>
        <v>0</v>
      </c>
      <c r="HP534" s="329">
        <f t="shared" si="785"/>
        <v>0</v>
      </c>
      <c r="HQ534" s="329">
        <f t="shared" si="786"/>
        <v>0</v>
      </c>
      <c r="HR534" s="329">
        <f t="shared" si="787"/>
        <v>0</v>
      </c>
      <c r="HS534" s="329">
        <f t="shared" si="788"/>
        <v>0</v>
      </c>
      <c r="HT534" s="170">
        <f t="shared" si="672"/>
        <v>0</v>
      </c>
      <c r="HU534" s="208">
        <f t="shared" si="673"/>
        <v>0</v>
      </c>
      <c r="HV534" s="328">
        <v>4.4000000000000004</v>
      </c>
      <c r="HW534" s="328">
        <f t="shared" si="789"/>
        <v>0</v>
      </c>
      <c r="HX534" s="329">
        <f t="shared" si="790"/>
        <v>0</v>
      </c>
      <c r="HY534" s="329">
        <f t="shared" si="791"/>
        <v>0</v>
      </c>
      <c r="HZ534" s="329">
        <f t="shared" si="792"/>
        <v>0</v>
      </c>
      <c r="IA534" s="329">
        <f t="shared" si="793"/>
        <v>0</v>
      </c>
      <c r="IB534" s="329">
        <f t="shared" si="794"/>
        <v>0</v>
      </c>
      <c r="IC534" s="329">
        <f t="shared" si="795"/>
        <v>0</v>
      </c>
      <c r="ID534" s="170">
        <f t="shared" si="674"/>
        <v>0</v>
      </c>
      <c r="IE534" s="208">
        <f t="shared" si="675"/>
        <v>0</v>
      </c>
      <c r="IF534" s="328">
        <v>4.4000000000000004</v>
      </c>
      <c r="IG534" s="328">
        <f t="shared" si="796"/>
        <v>0</v>
      </c>
      <c r="IH534" s="329">
        <f t="shared" si="797"/>
        <v>0</v>
      </c>
      <c r="II534" s="329">
        <f t="shared" si="798"/>
        <v>0</v>
      </c>
      <c r="IJ534" s="329">
        <f t="shared" si="799"/>
        <v>0</v>
      </c>
      <c r="IK534" s="329">
        <f t="shared" si="800"/>
        <v>0</v>
      </c>
      <c r="IL534" s="329">
        <f t="shared" si="801"/>
        <v>0</v>
      </c>
      <c r="IM534" s="329">
        <f t="shared" si="802"/>
        <v>0</v>
      </c>
      <c r="IN534" s="170">
        <f t="shared" si="676"/>
        <v>0</v>
      </c>
    </row>
    <row r="535" spans="1:248">
      <c r="A535" s="330"/>
      <c r="B535" s="328"/>
      <c r="C535" s="366"/>
      <c r="D535" s="329"/>
      <c r="E535" s="366"/>
      <c r="F535" s="318"/>
      <c r="G535" s="318"/>
      <c r="H535" s="318"/>
      <c r="I535" s="318"/>
      <c r="K535" s="318"/>
      <c r="L535" s="318"/>
      <c r="M535" s="318"/>
      <c r="N535" s="318"/>
      <c r="O535" s="318"/>
      <c r="P535" s="318"/>
      <c r="Q535" s="318"/>
      <c r="R535" s="358"/>
      <c r="S535" s="208">
        <f t="shared" si="678"/>
        <v>0</v>
      </c>
      <c r="T535" s="328">
        <v>4.5</v>
      </c>
      <c r="U535" s="328">
        <f t="shared" si="679"/>
        <v>0</v>
      </c>
      <c r="V535" s="329">
        <f t="shared" si="680"/>
        <v>0</v>
      </c>
      <c r="W535" s="329">
        <f t="shared" si="681"/>
        <v>0</v>
      </c>
      <c r="X535" s="329">
        <f t="shared" si="682"/>
        <v>0</v>
      </c>
      <c r="Y535" s="329">
        <f t="shared" si="683"/>
        <v>0</v>
      </c>
      <c r="Z535" s="329">
        <f t="shared" si="684"/>
        <v>0</v>
      </c>
      <c r="AA535" s="329">
        <f t="shared" si="685"/>
        <v>0</v>
      </c>
      <c r="AB535" s="170">
        <f t="shared" si="622"/>
        <v>0</v>
      </c>
      <c r="AC535" s="208">
        <f t="shared" si="624"/>
        <v>0</v>
      </c>
      <c r="AD535" s="328">
        <v>4.5</v>
      </c>
      <c r="AE535" s="328">
        <f t="shared" si="686"/>
        <v>0</v>
      </c>
      <c r="AF535" s="329">
        <f t="shared" si="687"/>
        <v>0</v>
      </c>
      <c r="AG535" s="329">
        <f t="shared" si="688"/>
        <v>0</v>
      </c>
      <c r="AH535" s="329">
        <f t="shared" si="689"/>
        <v>0</v>
      </c>
      <c r="AI535" s="329">
        <f t="shared" si="690"/>
        <v>0</v>
      </c>
      <c r="AJ535" s="329">
        <f t="shared" si="691"/>
        <v>0</v>
      </c>
      <c r="AK535" s="329">
        <f t="shared" si="692"/>
        <v>0</v>
      </c>
      <c r="AL535" s="170">
        <f t="shared" si="625"/>
        <v>0</v>
      </c>
      <c r="AM535" s="208">
        <f t="shared" si="626"/>
        <v>0</v>
      </c>
      <c r="AN535" s="328">
        <v>4.5</v>
      </c>
      <c r="AO535" s="328">
        <f t="shared" si="693"/>
        <v>0</v>
      </c>
      <c r="AP535" s="329">
        <f t="shared" si="694"/>
        <v>0</v>
      </c>
      <c r="AQ535" s="329">
        <f t="shared" si="695"/>
        <v>0</v>
      </c>
      <c r="AR535" s="329">
        <f t="shared" si="696"/>
        <v>0</v>
      </c>
      <c r="AS535" s="329">
        <f t="shared" si="697"/>
        <v>0</v>
      </c>
      <c r="AT535" s="329">
        <f t="shared" si="698"/>
        <v>0</v>
      </c>
      <c r="AU535" s="329">
        <f t="shared" si="699"/>
        <v>0</v>
      </c>
      <c r="AV535" s="170">
        <f t="shared" si="627"/>
        <v>0</v>
      </c>
      <c r="AW535" s="208">
        <f t="shared" si="628"/>
        <v>0</v>
      </c>
      <c r="AX535" s="328">
        <v>4.5</v>
      </c>
      <c r="AY535" s="328">
        <f t="shared" si="700"/>
        <v>0</v>
      </c>
      <c r="AZ535" s="329">
        <f t="shared" si="701"/>
        <v>0</v>
      </c>
      <c r="BA535" s="329">
        <f t="shared" si="702"/>
        <v>0</v>
      </c>
      <c r="BB535" s="329">
        <f t="shared" si="703"/>
        <v>0</v>
      </c>
      <c r="BC535" s="329">
        <f t="shared" si="704"/>
        <v>0</v>
      </c>
      <c r="BD535" s="329">
        <f t="shared" si="705"/>
        <v>0</v>
      </c>
      <c r="BE535" s="329">
        <f t="shared" si="706"/>
        <v>0</v>
      </c>
      <c r="BF535" s="170">
        <f t="shared" si="629"/>
        <v>0</v>
      </c>
      <c r="BG535" s="208">
        <f t="shared" si="630"/>
        <v>0</v>
      </c>
      <c r="BH535" s="328">
        <v>4.5</v>
      </c>
      <c r="BI535" s="328">
        <f t="shared" si="631"/>
        <v>0</v>
      </c>
      <c r="BJ535" s="329">
        <f t="shared" si="632"/>
        <v>0</v>
      </c>
      <c r="BK535" s="329">
        <f t="shared" si="633"/>
        <v>0</v>
      </c>
      <c r="BL535" s="329">
        <f t="shared" si="634"/>
        <v>0</v>
      </c>
      <c r="BM535" s="329">
        <f t="shared" si="635"/>
        <v>0</v>
      </c>
      <c r="BN535" s="329">
        <f t="shared" si="636"/>
        <v>0</v>
      </c>
      <c r="BO535" s="329">
        <f t="shared" si="637"/>
        <v>0</v>
      </c>
      <c r="BP535" s="170">
        <f t="shared" si="638"/>
        <v>0</v>
      </c>
      <c r="BQ535" s="208">
        <f t="shared" si="639"/>
        <v>0</v>
      </c>
      <c r="BR535" s="328">
        <v>4.5</v>
      </c>
      <c r="BS535" s="328">
        <f t="shared" si="707"/>
        <v>0</v>
      </c>
      <c r="BT535" s="329">
        <f t="shared" si="708"/>
        <v>0</v>
      </c>
      <c r="BU535" s="329">
        <f t="shared" si="709"/>
        <v>0</v>
      </c>
      <c r="BV535" s="329">
        <f t="shared" si="710"/>
        <v>0</v>
      </c>
      <c r="BW535" s="329">
        <f t="shared" si="711"/>
        <v>0</v>
      </c>
      <c r="BX535" s="329">
        <f t="shared" si="712"/>
        <v>0</v>
      </c>
      <c r="BY535" s="329">
        <f t="shared" si="713"/>
        <v>0</v>
      </c>
      <c r="BZ535" s="170">
        <f t="shared" si="640"/>
        <v>0</v>
      </c>
      <c r="CA535" s="208">
        <f t="shared" si="641"/>
        <v>0</v>
      </c>
      <c r="CB535" s="328">
        <v>4.5</v>
      </c>
      <c r="CC535" s="328">
        <f t="shared" si="714"/>
        <v>0</v>
      </c>
      <c r="CD535" s="329">
        <f t="shared" si="715"/>
        <v>0</v>
      </c>
      <c r="CE535" s="329">
        <f t="shared" si="716"/>
        <v>0</v>
      </c>
      <c r="CF535" s="329">
        <f t="shared" si="717"/>
        <v>0</v>
      </c>
      <c r="CG535" s="329">
        <f t="shared" si="718"/>
        <v>0</v>
      </c>
      <c r="CH535" s="329">
        <f t="shared" si="719"/>
        <v>0</v>
      </c>
      <c r="CI535" s="329">
        <f t="shared" si="720"/>
        <v>0</v>
      </c>
      <c r="CJ535" s="170">
        <f t="shared" si="642"/>
        <v>0</v>
      </c>
      <c r="CK535" s="208">
        <f t="shared" si="643"/>
        <v>0</v>
      </c>
      <c r="CL535" s="328">
        <v>4.5</v>
      </c>
      <c r="CM535" s="328">
        <f t="shared" si="721"/>
        <v>0</v>
      </c>
      <c r="CN535" s="329">
        <f t="shared" si="722"/>
        <v>0</v>
      </c>
      <c r="CO535" s="329">
        <f t="shared" si="723"/>
        <v>0</v>
      </c>
      <c r="CP535" s="329">
        <f t="shared" si="724"/>
        <v>0</v>
      </c>
      <c r="CQ535" s="329">
        <f t="shared" si="725"/>
        <v>0</v>
      </c>
      <c r="CR535" s="329">
        <f t="shared" si="726"/>
        <v>0</v>
      </c>
      <c r="CS535" s="329">
        <f t="shared" si="727"/>
        <v>0</v>
      </c>
      <c r="CT535" s="170">
        <f t="shared" si="644"/>
        <v>0</v>
      </c>
      <c r="CU535" s="208">
        <f t="shared" si="645"/>
        <v>0</v>
      </c>
      <c r="CV535" s="328">
        <v>4.5</v>
      </c>
      <c r="CW535" s="328">
        <f t="shared" si="728"/>
        <v>0</v>
      </c>
      <c r="CX535" s="329">
        <f t="shared" si="729"/>
        <v>0</v>
      </c>
      <c r="CY535" s="329">
        <f t="shared" si="730"/>
        <v>0</v>
      </c>
      <c r="CZ535" s="329">
        <f t="shared" si="731"/>
        <v>0</v>
      </c>
      <c r="DA535" s="329">
        <f t="shared" si="732"/>
        <v>0</v>
      </c>
      <c r="DB535" s="329">
        <f t="shared" si="733"/>
        <v>0</v>
      </c>
      <c r="DC535" s="329">
        <f t="shared" si="734"/>
        <v>0</v>
      </c>
      <c r="DD535" s="170">
        <f t="shared" si="646"/>
        <v>0</v>
      </c>
      <c r="DE535" s="208">
        <f t="shared" si="647"/>
        <v>0</v>
      </c>
      <c r="DF535" s="328">
        <v>4.5</v>
      </c>
      <c r="DG535" s="328">
        <f t="shared" si="735"/>
        <v>0</v>
      </c>
      <c r="DH535" s="329">
        <f t="shared" si="736"/>
        <v>0</v>
      </c>
      <c r="DI535" s="329">
        <f t="shared" si="737"/>
        <v>0</v>
      </c>
      <c r="DJ535" s="329">
        <f t="shared" si="738"/>
        <v>0</v>
      </c>
      <c r="DK535" s="329">
        <f t="shared" si="739"/>
        <v>0</v>
      </c>
      <c r="DL535" s="329">
        <f t="shared" si="740"/>
        <v>0</v>
      </c>
      <c r="DM535" s="329">
        <f t="shared" si="741"/>
        <v>0</v>
      </c>
      <c r="DN535" s="170">
        <f t="shared" si="648"/>
        <v>0</v>
      </c>
      <c r="DO535" s="208">
        <f t="shared" si="649"/>
        <v>0</v>
      </c>
      <c r="DP535" s="328">
        <v>4.5</v>
      </c>
      <c r="DQ535" s="328">
        <f t="shared" si="742"/>
        <v>0</v>
      </c>
      <c r="DR535" s="329">
        <f t="shared" si="743"/>
        <v>0</v>
      </c>
      <c r="DS535" s="329">
        <f t="shared" si="744"/>
        <v>0</v>
      </c>
      <c r="DT535" s="329">
        <f t="shared" si="745"/>
        <v>0</v>
      </c>
      <c r="DU535" s="329">
        <f t="shared" si="746"/>
        <v>0</v>
      </c>
      <c r="DV535" s="329">
        <f t="shared" si="747"/>
        <v>0</v>
      </c>
      <c r="DW535" s="329">
        <f t="shared" si="748"/>
        <v>0</v>
      </c>
      <c r="DX535" s="170">
        <f t="shared" si="650"/>
        <v>0</v>
      </c>
      <c r="DY535" s="208">
        <f t="shared" si="651"/>
        <v>0</v>
      </c>
      <c r="DZ535" s="328">
        <v>4.5</v>
      </c>
      <c r="EA535" s="328">
        <f t="shared" si="749"/>
        <v>0</v>
      </c>
      <c r="EB535" s="329">
        <f t="shared" si="750"/>
        <v>0</v>
      </c>
      <c r="EC535" s="329">
        <f t="shared" si="751"/>
        <v>0</v>
      </c>
      <c r="ED535" s="329">
        <f t="shared" si="752"/>
        <v>0</v>
      </c>
      <c r="EE535" s="329">
        <f t="shared" si="753"/>
        <v>0</v>
      </c>
      <c r="EF535" s="329">
        <f t="shared" si="754"/>
        <v>0</v>
      </c>
      <c r="EG535" s="329">
        <f t="shared" si="755"/>
        <v>0</v>
      </c>
      <c r="EH535" s="170">
        <f t="shared" si="652"/>
        <v>0</v>
      </c>
      <c r="EI535" s="208">
        <f t="shared" si="653"/>
        <v>0</v>
      </c>
      <c r="EJ535" s="328">
        <v>4.5</v>
      </c>
      <c r="EK535" s="328">
        <f t="shared" si="756"/>
        <v>0</v>
      </c>
      <c r="EL535" s="329">
        <f t="shared" si="757"/>
        <v>0</v>
      </c>
      <c r="EM535" s="329">
        <f t="shared" si="758"/>
        <v>0</v>
      </c>
      <c r="EN535" s="329">
        <f t="shared" si="759"/>
        <v>0</v>
      </c>
      <c r="EO535" s="329">
        <f t="shared" si="760"/>
        <v>0</v>
      </c>
      <c r="EP535" s="329">
        <f t="shared" si="761"/>
        <v>0</v>
      </c>
      <c r="EQ535" s="329">
        <f t="shared" si="762"/>
        <v>0</v>
      </c>
      <c r="ER535" s="170">
        <f t="shared" si="654"/>
        <v>0</v>
      </c>
      <c r="ES535" s="208">
        <f t="shared" si="655"/>
        <v>0</v>
      </c>
      <c r="ET535" s="328">
        <v>4.5</v>
      </c>
      <c r="EU535" s="328">
        <f t="shared" si="763"/>
        <v>0</v>
      </c>
      <c r="EV535" s="329">
        <f t="shared" si="764"/>
        <v>0</v>
      </c>
      <c r="EW535" s="329">
        <f t="shared" si="765"/>
        <v>0</v>
      </c>
      <c r="EX535" s="329">
        <f t="shared" si="766"/>
        <v>0</v>
      </c>
      <c r="EY535" s="329">
        <f t="shared" si="767"/>
        <v>0</v>
      </c>
      <c r="EZ535" s="329">
        <f t="shared" si="768"/>
        <v>0</v>
      </c>
      <c r="FA535" s="329">
        <f t="shared" si="769"/>
        <v>0</v>
      </c>
      <c r="FB535" s="170">
        <f t="shared" si="656"/>
        <v>0</v>
      </c>
      <c r="FC535" s="208">
        <f t="shared" si="657"/>
        <v>0</v>
      </c>
      <c r="FD535" s="328">
        <v>4.5</v>
      </c>
      <c r="FE535" s="328">
        <f t="shared" si="770"/>
        <v>0</v>
      </c>
      <c r="FF535" s="329">
        <f t="shared" si="771"/>
        <v>0</v>
      </c>
      <c r="FG535" s="329">
        <f t="shared" si="772"/>
        <v>0</v>
      </c>
      <c r="FH535" s="329">
        <f t="shared" si="773"/>
        <v>0</v>
      </c>
      <c r="FI535" s="329">
        <f t="shared" si="774"/>
        <v>0</v>
      </c>
      <c r="FJ535" s="329">
        <f t="shared" si="775"/>
        <v>0</v>
      </c>
      <c r="FK535" s="329">
        <f t="shared" si="776"/>
        <v>0</v>
      </c>
      <c r="FL535" s="170">
        <f t="shared" si="658"/>
        <v>0</v>
      </c>
      <c r="FM535" s="208">
        <f t="shared" si="659"/>
        <v>0</v>
      </c>
      <c r="FN535" s="328">
        <v>4.5</v>
      </c>
      <c r="FO535" s="328">
        <f t="shared" si="804"/>
        <v>0</v>
      </c>
      <c r="FP535" s="329">
        <f t="shared" si="805"/>
        <v>0</v>
      </c>
      <c r="FQ535" s="329">
        <f t="shared" si="806"/>
        <v>0</v>
      </c>
      <c r="FR535" s="329">
        <f t="shared" si="807"/>
        <v>0</v>
      </c>
      <c r="FS535" s="329">
        <f t="shared" si="808"/>
        <v>0</v>
      </c>
      <c r="FT535" s="329">
        <f t="shared" si="809"/>
        <v>0</v>
      </c>
      <c r="FU535" s="329">
        <f t="shared" si="810"/>
        <v>0</v>
      </c>
      <c r="FV535" s="170">
        <f t="shared" si="660"/>
        <v>0</v>
      </c>
      <c r="FW535" s="208">
        <f t="shared" si="661"/>
        <v>0</v>
      </c>
      <c r="FX535" s="328">
        <v>4.5</v>
      </c>
      <c r="FY535" s="328">
        <f t="shared" si="811"/>
        <v>0</v>
      </c>
      <c r="FZ535" s="329">
        <f t="shared" si="812"/>
        <v>0</v>
      </c>
      <c r="GA535" s="329">
        <f t="shared" si="813"/>
        <v>0</v>
      </c>
      <c r="GB535" s="329">
        <f t="shared" si="814"/>
        <v>0</v>
      </c>
      <c r="GC535" s="329">
        <f t="shared" si="815"/>
        <v>0</v>
      </c>
      <c r="GD535" s="329">
        <f t="shared" si="816"/>
        <v>0</v>
      </c>
      <c r="GE535" s="329">
        <f t="shared" si="817"/>
        <v>0</v>
      </c>
      <c r="GF535" s="170">
        <f t="shared" si="662"/>
        <v>0</v>
      </c>
      <c r="GG535" s="208">
        <f t="shared" si="663"/>
        <v>0</v>
      </c>
      <c r="GH535" s="328">
        <v>4.5</v>
      </c>
      <c r="GI535" s="328">
        <f t="shared" si="818"/>
        <v>0</v>
      </c>
      <c r="GJ535" s="329">
        <f t="shared" si="819"/>
        <v>0</v>
      </c>
      <c r="GK535" s="329">
        <f t="shared" si="820"/>
        <v>0</v>
      </c>
      <c r="GL535" s="329">
        <f t="shared" si="821"/>
        <v>0</v>
      </c>
      <c r="GM535" s="329">
        <f t="shared" si="822"/>
        <v>0</v>
      </c>
      <c r="GN535" s="329">
        <f t="shared" si="823"/>
        <v>0</v>
      </c>
      <c r="GO535" s="329">
        <f t="shared" si="824"/>
        <v>0</v>
      </c>
      <c r="GP535" s="170">
        <f t="shared" si="664"/>
        <v>0</v>
      </c>
      <c r="GQ535" s="208">
        <f t="shared" si="665"/>
        <v>0</v>
      </c>
      <c r="GR535" s="328">
        <v>4.5</v>
      </c>
      <c r="GS535" s="328">
        <f t="shared" si="825"/>
        <v>0</v>
      </c>
      <c r="GT535" s="329">
        <f t="shared" si="826"/>
        <v>0</v>
      </c>
      <c r="GU535" s="329">
        <f t="shared" si="827"/>
        <v>0</v>
      </c>
      <c r="GV535" s="329">
        <f t="shared" si="828"/>
        <v>0</v>
      </c>
      <c r="GW535" s="329">
        <f t="shared" si="829"/>
        <v>0</v>
      </c>
      <c r="GX535" s="329">
        <f t="shared" si="830"/>
        <v>0</v>
      </c>
      <c r="GY535" s="329">
        <f t="shared" si="831"/>
        <v>0</v>
      </c>
      <c r="GZ535" s="170">
        <f t="shared" si="666"/>
        <v>0</v>
      </c>
      <c r="HA535" s="208">
        <f t="shared" si="667"/>
        <v>0</v>
      </c>
      <c r="HB535" s="328">
        <v>4.5</v>
      </c>
      <c r="HC535" s="328">
        <f t="shared" si="668"/>
        <v>0</v>
      </c>
      <c r="HD535" s="329">
        <f t="shared" si="777"/>
        <v>0</v>
      </c>
      <c r="HE535" s="329">
        <f t="shared" si="778"/>
        <v>0</v>
      </c>
      <c r="HF535" s="329">
        <f t="shared" si="779"/>
        <v>0</v>
      </c>
      <c r="HG535" s="329">
        <f t="shared" si="780"/>
        <v>0</v>
      </c>
      <c r="HH535" s="329">
        <f t="shared" si="781"/>
        <v>0</v>
      </c>
      <c r="HI535" s="329">
        <f t="shared" si="782"/>
        <v>0</v>
      </c>
      <c r="HJ535" s="170">
        <f t="shared" si="669"/>
        <v>0</v>
      </c>
      <c r="HK535" s="208">
        <f t="shared" si="670"/>
        <v>0</v>
      </c>
      <c r="HL535" s="328">
        <v>4.5</v>
      </c>
      <c r="HM535" s="328">
        <f t="shared" si="671"/>
        <v>0</v>
      </c>
      <c r="HN535" s="329">
        <f t="shared" si="783"/>
        <v>0</v>
      </c>
      <c r="HO535" s="329">
        <f t="shared" si="784"/>
        <v>0</v>
      </c>
      <c r="HP535" s="329">
        <f t="shared" si="785"/>
        <v>0</v>
      </c>
      <c r="HQ535" s="329">
        <f t="shared" si="786"/>
        <v>0</v>
      </c>
      <c r="HR535" s="329">
        <f t="shared" si="787"/>
        <v>0</v>
      </c>
      <c r="HS535" s="329">
        <f t="shared" si="788"/>
        <v>0</v>
      </c>
      <c r="HT535" s="170">
        <f t="shared" si="672"/>
        <v>0</v>
      </c>
      <c r="HU535" s="208">
        <f t="shared" si="673"/>
        <v>0</v>
      </c>
      <c r="HV535" s="328">
        <v>4.5</v>
      </c>
      <c r="HW535" s="328">
        <f t="shared" si="789"/>
        <v>0</v>
      </c>
      <c r="HX535" s="329">
        <f t="shared" si="790"/>
        <v>0</v>
      </c>
      <c r="HY535" s="329">
        <f t="shared" si="791"/>
        <v>0</v>
      </c>
      <c r="HZ535" s="329">
        <f t="shared" si="792"/>
        <v>0</v>
      </c>
      <c r="IA535" s="329">
        <f t="shared" si="793"/>
        <v>0</v>
      </c>
      <c r="IB535" s="329">
        <f t="shared" si="794"/>
        <v>0</v>
      </c>
      <c r="IC535" s="329">
        <f t="shared" si="795"/>
        <v>0</v>
      </c>
      <c r="ID535" s="170">
        <f t="shared" si="674"/>
        <v>0</v>
      </c>
      <c r="IE535" s="208">
        <f t="shared" si="675"/>
        <v>0</v>
      </c>
      <c r="IF535" s="328">
        <v>4.5</v>
      </c>
      <c r="IG535" s="328">
        <f t="shared" si="796"/>
        <v>0</v>
      </c>
      <c r="IH535" s="329">
        <f t="shared" si="797"/>
        <v>0</v>
      </c>
      <c r="II535" s="329">
        <f t="shared" si="798"/>
        <v>0</v>
      </c>
      <c r="IJ535" s="329">
        <f t="shared" si="799"/>
        <v>0</v>
      </c>
      <c r="IK535" s="329">
        <f t="shared" si="800"/>
        <v>0</v>
      </c>
      <c r="IL535" s="329">
        <f t="shared" si="801"/>
        <v>0</v>
      </c>
      <c r="IM535" s="329">
        <f t="shared" si="802"/>
        <v>0</v>
      </c>
      <c r="IN535" s="170">
        <f t="shared" si="676"/>
        <v>0</v>
      </c>
    </row>
    <row r="536" spans="1:248">
      <c r="A536" s="330"/>
      <c r="B536" s="328"/>
      <c r="C536" s="366"/>
      <c r="D536" s="329"/>
      <c r="E536" s="366"/>
      <c r="F536" s="318"/>
      <c r="G536" s="318"/>
      <c r="H536" s="318"/>
      <c r="I536" s="368"/>
      <c r="J536" s="468"/>
      <c r="K536" s="318"/>
      <c r="L536" s="318"/>
      <c r="M536" s="318"/>
      <c r="N536" s="318"/>
      <c r="O536" s="318"/>
      <c r="P536" s="318"/>
      <c r="Q536" s="318"/>
      <c r="R536" s="358"/>
      <c r="S536" s="208">
        <f t="shared" si="678"/>
        <v>0</v>
      </c>
      <c r="T536" s="328">
        <v>4.5999999999999996</v>
      </c>
      <c r="U536" s="328">
        <f t="shared" si="679"/>
        <v>0</v>
      </c>
      <c r="V536" s="329">
        <f t="shared" si="680"/>
        <v>0</v>
      </c>
      <c r="W536" s="329">
        <f t="shared" si="681"/>
        <v>0</v>
      </c>
      <c r="X536" s="329">
        <f t="shared" si="682"/>
        <v>0</v>
      </c>
      <c r="Y536" s="329">
        <f t="shared" si="683"/>
        <v>0</v>
      </c>
      <c r="Z536" s="329">
        <f t="shared" si="684"/>
        <v>0</v>
      </c>
      <c r="AA536" s="329">
        <f t="shared" si="685"/>
        <v>0</v>
      </c>
      <c r="AB536" s="170">
        <f t="shared" si="622"/>
        <v>0</v>
      </c>
      <c r="AC536" s="208">
        <f t="shared" si="624"/>
        <v>0</v>
      </c>
      <c r="AD536" s="328">
        <v>4.5999999999999996</v>
      </c>
      <c r="AE536" s="328">
        <f t="shared" si="686"/>
        <v>0</v>
      </c>
      <c r="AF536" s="329">
        <f t="shared" si="687"/>
        <v>0</v>
      </c>
      <c r="AG536" s="329">
        <f t="shared" si="688"/>
        <v>0</v>
      </c>
      <c r="AH536" s="329">
        <f t="shared" si="689"/>
        <v>0</v>
      </c>
      <c r="AI536" s="329">
        <f t="shared" si="690"/>
        <v>0</v>
      </c>
      <c r="AJ536" s="329">
        <f t="shared" si="691"/>
        <v>0</v>
      </c>
      <c r="AK536" s="329">
        <f t="shared" si="692"/>
        <v>0</v>
      </c>
      <c r="AL536" s="170">
        <f t="shared" si="625"/>
        <v>0</v>
      </c>
      <c r="AM536" s="208">
        <f t="shared" si="626"/>
        <v>0</v>
      </c>
      <c r="AN536" s="328">
        <v>4.5999999999999996</v>
      </c>
      <c r="AO536" s="328">
        <f t="shared" si="693"/>
        <v>0</v>
      </c>
      <c r="AP536" s="329">
        <f t="shared" si="694"/>
        <v>0</v>
      </c>
      <c r="AQ536" s="329">
        <f t="shared" si="695"/>
        <v>0</v>
      </c>
      <c r="AR536" s="329">
        <f t="shared" si="696"/>
        <v>0</v>
      </c>
      <c r="AS536" s="329">
        <f t="shared" si="697"/>
        <v>0</v>
      </c>
      <c r="AT536" s="329">
        <f t="shared" si="698"/>
        <v>0</v>
      </c>
      <c r="AU536" s="329">
        <f t="shared" si="699"/>
        <v>0</v>
      </c>
      <c r="AV536" s="170">
        <f t="shared" si="627"/>
        <v>0</v>
      </c>
      <c r="AW536" s="208">
        <f t="shared" si="628"/>
        <v>0</v>
      </c>
      <c r="AX536" s="328">
        <v>4.5999999999999996</v>
      </c>
      <c r="AY536" s="328">
        <f t="shared" si="700"/>
        <v>0</v>
      </c>
      <c r="AZ536" s="329">
        <f t="shared" si="701"/>
        <v>0</v>
      </c>
      <c r="BA536" s="329">
        <f t="shared" si="702"/>
        <v>0</v>
      </c>
      <c r="BB536" s="329">
        <f t="shared" si="703"/>
        <v>0</v>
      </c>
      <c r="BC536" s="329">
        <f t="shared" si="704"/>
        <v>0</v>
      </c>
      <c r="BD536" s="329">
        <f t="shared" si="705"/>
        <v>0</v>
      </c>
      <c r="BE536" s="329">
        <f t="shared" si="706"/>
        <v>0</v>
      </c>
      <c r="BF536" s="170">
        <f t="shared" si="629"/>
        <v>0</v>
      </c>
      <c r="BG536" s="208">
        <f t="shared" si="630"/>
        <v>0</v>
      </c>
      <c r="BH536" s="328">
        <v>4.5999999999999996</v>
      </c>
      <c r="BI536" s="328">
        <f t="shared" si="631"/>
        <v>0</v>
      </c>
      <c r="BJ536" s="329">
        <f t="shared" si="632"/>
        <v>0</v>
      </c>
      <c r="BK536" s="329">
        <f t="shared" si="633"/>
        <v>0</v>
      </c>
      <c r="BL536" s="329">
        <f t="shared" si="634"/>
        <v>0</v>
      </c>
      <c r="BM536" s="329">
        <f t="shared" si="635"/>
        <v>0</v>
      </c>
      <c r="BN536" s="329">
        <f t="shared" si="636"/>
        <v>0</v>
      </c>
      <c r="BO536" s="329">
        <f t="shared" si="637"/>
        <v>0</v>
      </c>
      <c r="BP536" s="170">
        <f t="shared" si="638"/>
        <v>0</v>
      </c>
      <c r="BQ536" s="208">
        <f t="shared" si="639"/>
        <v>0</v>
      </c>
      <c r="BR536" s="328">
        <v>4.5999999999999996</v>
      </c>
      <c r="BS536" s="328">
        <f t="shared" si="707"/>
        <v>0</v>
      </c>
      <c r="BT536" s="329">
        <f t="shared" si="708"/>
        <v>0</v>
      </c>
      <c r="BU536" s="329">
        <f t="shared" si="709"/>
        <v>0</v>
      </c>
      <c r="BV536" s="329">
        <f t="shared" si="710"/>
        <v>0</v>
      </c>
      <c r="BW536" s="329">
        <f t="shared" si="711"/>
        <v>0</v>
      </c>
      <c r="BX536" s="329">
        <f t="shared" si="712"/>
        <v>0</v>
      </c>
      <c r="BY536" s="329">
        <f t="shared" si="713"/>
        <v>0</v>
      </c>
      <c r="BZ536" s="170">
        <f t="shared" si="640"/>
        <v>0</v>
      </c>
      <c r="CA536" s="208">
        <f t="shared" si="641"/>
        <v>0</v>
      </c>
      <c r="CB536" s="328">
        <v>4.5999999999999996</v>
      </c>
      <c r="CC536" s="328">
        <f t="shared" si="714"/>
        <v>0</v>
      </c>
      <c r="CD536" s="329">
        <f t="shared" si="715"/>
        <v>0</v>
      </c>
      <c r="CE536" s="329">
        <f t="shared" si="716"/>
        <v>0</v>
      </c>
      <c r="CF536" s="329">
        <f t="shared" si="717"/>
        <v>0</v>
      </c>
      <c r="CG536" s="329">
        <f t="shared" si="718"/>
        <v>0</v>
      </c>
      <c r="CH536" s="329">
        <f t="shared" si="719"/>
        <v>0</v>
      </c>
      <c r="CI536" s="329">
        <f t="shared" si="720"/>
        <v>0</v>
      </c>
      <c r="CJ536" s="170">
        <f t="shared" si="642"/>
        <v>0</v>
      </c>
      <c r="CK536" s="208">
        <f t="shared" si="643"/>
        <v>0</v>
      </c>
      <c r="CL536" s="328">
        <v>4.5999999999999996</v>
      </c>
      <c r="CM536" s="328">
        <f t="shared" si="721"/>
        <v>0</v>
      </c>
      <c r="CN536" s="329">
        <f t="shared" si="722"/>
        <v>0</v>
      </c>
      <c r="CO536" s="329">
        <f t="shared" si="723"/>
        <v>0</v>
      </c>
      <c r="CP536" s="329">
        <f t="shared" si="724"/>
        <v>0</v>
      </c>
      <c r="CQ536" s="329">
        <f t="shared" si="725"/>
        <v>0</v>
      </c>
      <c r="CR536" s="329">
        <f t="shared" si="726"/>
        <v>0</v>
      </c>
      <c r="CS536" s="329">
        <f t="shared" si="727"/>
        <v>0</v>
      </c>
      <c r="CT536" s="170">
        <f t="shared" si="644"/>
        <v>0</v>
      </c>
      <c r="CU536" s="208">
        <f t="shared" si="645"/>
        <v>0</v>
      </c>
      <c r="CV536" s="328">
        <v>4.5999999999999996</v>
      </c>
      <c r="CW536" s="328">
        <f t="shared" si="728"/>
        <v>0</v>
      </c>
      <c r="CX536" s="329">
        <f t="shared" si="729"/>
        <v>0</v>
      </c>
      <c r="CY536" s="329">
        <f t="shared" si="730"/>
        <v>0</v>
      </c>
      <c r="CZ536" s="329">
        <f t="shared" si="731"/>
        <v>0</v>
      </c>
      <c r="DA536" s="329">
        <f t="shared" si="732"/>
        <v>0</v>
      </c>
      <c r="DB536" s="329">
        <f t="shared" si="733"/>
        <v>0</v>
      </c>
      <c r="DC536" s="329">
        <f t="shared" si="734"/>
        <v>0</v>
      </c>
      <c r="DD536" s="170">
        <f t="shared" si="646"/>
        <v>0</v>
      </c>
      <c r="DE536" s="208">
        <f t="shared" si="647"/>
        <v>0</v>
      </c>
      <c r="DF536" s="328">
        <v>4.5999999999999996</v>
      </c>
      <c r="DG536" s="328">
        <f t="shared" si="735"/>
        <v>0</v>
      </c>
      <c r="DH536" s="329">
        <f t="shared" si="736"/>
        <v>0</v>
      </c>
      <c r="DI536" s="329">
        <f t="shared" si="737"/>
        <v>0</v>
      </c>
      <c r="DJ536" s="329">
        <f t="shared" si="738"/>
        <v>0</v>
      </c>
      <c r="DK536" s="329">
        <f t="shared" si="739"/>
        <v>0</v>
      </c>
      <c r="DL536" s="329">
        <f t="shared" si="740"/>
        <v>0</v>
      </c>
      <c r="DM536" s="329">
        <f t="shared" si="741"/>
        <v>0</v>
      </c>
      <c r="DN536" s="170">
        <f t="shared" si="648"/>
        <v>0</v>
      </c>
      <c r="DO536" s="208">
        <f t="shared" si="649"/>
        <v>0</v>
      </c>
      <c r="DP536" s="328">
        <v>4.5999999999999996</v>
      </c>
      <c r="DQ536" s="328">
        <f t="shared" si="742"/>
        <v>0</v>
      </c>
      <c r="DR536" s="329">
        <f t="shared" si="743"/>
        <v>0</v>
      </c>
      <c r="DS536" s="329">
        <f t="shared" si="744"/>
        <v>0</v>
      </c>
      <c r="DT536" s="329">
        <f t="shared" si="745"/>
        <v>0</v>
      </c>
      <c r="DU536" s="329">
        <f t="shared" si="746"/>
        <v>0</v>
      </c>
      <c r="DV536" s="329">
        <f t="shared" si="747"/>
        <v>0</v>
      </c>
      <c r="DW536" s="329">
        <f t="shared" si="748"/>
        <v>0</v>
      </c>
      <c r="DX536" s="170">
        <f t="shared" si="650"/>
        <v>0</v>
      </c>
      <c r="DY536" s="208">
        <f t="shared" si="651"/>
        <v>0</v>
      </c>
      <c r="DZ536" s="328">
        <v>4.5999999999999996</v>
      </c>
      <c r="EA536" s="328">
        <f t="shared" si="749"/>
        <v>0</v>
      </c>
      <c r="EB536" s="329">
        <f t="shared" si="750"/>
        <v>0</v>
      </c>
      <c r="EC536" s="329">
        <f t="shared" si="751"/>
        <v>0</v>
      </c>
      <c r="ED536" s="329">
        <f t="shared" si="752"/>
        <v>0</v>
      </c>
      <c r="EE536" s="329">
        <f t="shared" si="753"/>
        <v>0</v>
      </c>
      <c r="EF536" s="329">
        <f t="shared" si="754"/>
        <v>0</v>
      </c>
      <c r="EG536" s="329">
        <f t="shared" si="755"/>
        <v>0</v>
      </c>
      <c r="EH536" s="170">
        <f t="shared" si="652"/>
        <v>0</v>
      </c>
      <c r="EI536" s="208">
        <f t="shared" si="653"/>
        <v>0</v>
      </c>
      <c r="EJ536" s="328">
        <v>4.5999999999999996</v>
      </c>
      <c r="EK536" s="328">
        <f t="shared" si="756"/>
        <v>0</v>
      </c>
      <c r="EL536" s="329">
        <f t="shared" si="757"/>
        <v>0</v>
      </c>
      <c r="EM536" s="329">
        <f t="shared" si="758"/>
        <v>0</v>
      </c>
      <c r="EN536" s="329">
        <f t="shared" si="759"/>
        <v>0</v>
      </c>
      <c r="EO536" s="329">
        <f t="shared" si="760"/>
        <v>0</v>
      </c>
      <c r="EP536" s="329">
        <f t="shared" si="761"/>
        <v>0</v>
      </c>
      <c r="EQ536" s="329">
        <f t="shared" si="762"/>
        <v>0</v>
      </c>
      <c r="ER536" s="170">
        <f t="shared" si="654"/>
        <v>0</v>
      </c>
      <c r="ES536" s="208">
        <f t="shared" si="655"/>
        <v>0</v>
      </c>
      <c r="ET536" s="328">
        <v>4.5999999999999996</v>
      </c>
      <c r="EU536" s="328">
        <f t="shared" si="763"/>
        <v>0</v>
      </c>
      <c r="EV536" s="329">
        <f t="shared" si="764"/>
        <v>0</v>
      </c>
      <c r="EW536" s="329">
        <f t="shared" si="765"/>
        <v>0</v>
      </c>
      <c r="EX536" s="329">
        <f t="shared" si="766"/>
        <v>0</v>
      </c>
      <c r="EY536" s="329">
        <f t="shared" si="767"/>
        <v>0</v>
      </c>
      <c r="EZ536" s="329">
        <f t="shared" si="768"/>
        <v>0</v>
      </c>
      <c r="FA536" s="329">
        <f t="shared" si="769"/>
        <v>0</v>
      </c>
      <c r="FB536" s="170">
        <f t="shared" si="656"/>
        <v>0</v>
      </c>
      <c r="FC536" s="208">
        <f t="shared" si="657"/>
        <v>0</v>
      </c>
      <c r="FD536" s="328">
        <v>4.5999999999999996</v>
      </c>
      <c r="FE536" s="328">
        <f t="shared" si="770"/>
        <v>0</v>
      </c>
      <c r="FF536" s="329">
        <f t="shared" si="771"/>
        <v>0</v>
      </c>
      <c r="FG536" s="329">
        <f t="shared" si="772"/>
        <v>0</v>
      </c>
      <c r="FH536" s="329">
        <f t="shared" si="773"/>
        <v>0</v>
      </c>
      <c r="FI536" s="329">
        <f t="shared" si="774"/>
        <v>0</v>
      </c>
      <c r="FJ536" s="329">
        <f t="shared" si="775"/>
        <v>0</v>
      </c>
      <c r="FK536" s="329">
        <f t="shared" si="776"/>
        <v>0</v>
      </c>
      <c r="FL536" s="170">
        <f t="shared" si="658"/>
        <v>0</v>
      </c>
      <c r="FM536" s="208">
        <f t="shared" si="659"/>
        <v>0</v>
      </c>
      <c r="FN536" s="328">
        <v>4.5999999999999996</v>
      </c>
      <c r="FO536" s="328">
        <f t="shared" si="804"/>
        <v>0</v>
      </c>
      <c r="FP536" s="329">
        <f t="shared" si="805"/>
        <v>0</v>
      </c>
      <c r="FQ536" s="329">
        <f t="shared" si="806"/>
        <v>0</v>
      </c>
      <c r="FR536" s="329">
        <f t="shared" si="807"/>
        <v>0</v>
      </c>
      <c r="FS536" s="329">
        <f t="shared" si="808"/>
        <v>0</v>
      </c>
      <c r="FT536" s="329">
        <f t="shared" si="809"/>
        <v>0</v>
      </c>
      <c r="FU536" s="329">
        <f t="shared" si="810"/>
        <v>0</v>
      </c>
      <c r="FV536" s="170">
        <f t="shared" si="660"/>
        <v>0</v>
      </c>
      <c r="FW536" s="208">
        <f t="shared" si="661"/>
        <v>0</v>
      </c>
      <c r="FX536" s="328">
        <v>4.5999999999999996</v>
      </c>
      <c r="FY536" s="328">
        <f t="shared" si="811"/>
        <v>0</v>
      </c>
      <c r="FZ536" s="329">
        <f t="shared" si="812"/>
        <v>0</v>
      </c>
      <c r="GA536" s="329">
        <f t="shared" si="813"/>
        <v>0</v>
      </c>
      <c r="GB536" s="329">
        <f t="shared" si="814"/>
        <v>0</v>
      </c>
      <c r="GC536" s="329">
        <f t="shared" si="815"/>
        <v>0</v>
      </c>
      <c r="GD536" s="329">
        <f t="shared" si="816"/>
        <v>0</v>
      </c>
      <c r="GE536" s="329">
        <f t="shared" si="817"/>
        <v>0</v>
      </c>
      <c r="GF536" s="170">
        <f t="shared" si="662"/>
        <v>0</v>
      </c>
      <c r="GG536" s="208">
        <f t="shared" si="663"/>
        <v>0</v>
      </c>
      <c r="GH536" s="328">
        <v>4.5999999999999996</v>
      </c>
      <c r="GI536" s="328">
        <f t="shared" si="818"/>
        <v>0</v>
      </c>
      <c r="GJ536" s="329">
        <f t="shared" si="819"/>
        <v>0</v>
      </c>
      <c r="GK536" s="329">
        <f t="shared" si="820"/>
        <v>0</v>
      </c>
      <c r="GL536" s="329">
        <f t="shared" si="821"/>
        <v>0</v>
      </c>
      <c r="GM536" s="329">
        <f t="shared" si="822"/>
        <v>0</v>
      </c>
      <c r="GN536" s="329">
        <f t="shared" si="823"/>
        <v>0</v>
      </c>
      <c r="GO536" s="329">
        <f t="shared" si="824"/>
        <v>0</v>
      </c>
      <c r="GP536" s="170">
        <f t="shared" si="664"/>
        <v>0</v>
      </c>
      <c r="GQ536" s="208">
        <f t="shared" si="665"/>
        <v>0</v>
      </c>
      <c r="GR536" s="328">
        <v>4.5999999999999996</v>
      </c>
      <c r="GS536" s="328">
        <f t="shared" si="825"/>
        <v>0</v>
      </c>
      <c r="GT536" s="329">
        <f t="shared" si="826"/>
        <v>0</v>
      </c>
      <c r="GU536" s="329">
        <f t="shared" si="827"/>
        <v>0</v>
      </c>
      <c r="GV536" s="329">
        <f t="shared" si="828"/>
        <v>0</v>
      </c>
      <c r="GW536" s="329">
        <f t="shared" si="829"/>
        <v>0</v>
      </c>
      <c r="GX536" s="329">
        <f t="shared" si="830"/>
        <v>0</v>
      </c>
      <c r="GY536" s="329">
        <f t="shared" si="831"/>
        <v>0</v>
      </c>
      <c r="GZ536" s="170">
        <f t="shared" si="666"/>
        <v>0</v>
      </c>
      <c r="HA536" s="208">
        <f t="shared" si="667"/>
        <v>0</v>
      </c>
      <c r="HB536" s="328">
        <v>4.5999999999999996</v>
      </c>
      <c r="HC536" s="328">
        <f t="shared" si="668"/>
        <v>0</v>
      </c>
      <c r="HD536" s="329">
        <f t="shared" si="777"/>
        <v>0</v>
      </c>
      <c r="HE536" s="329">
        <f t="shared" si="778"/>
        <v>0</v>
      </c>
      <c r="HF536" s="329">
        <f t="shared" si="779"/>
        <v>0</v>
      </c>
      <c r="HG536" s="329">
        <f t="shared" si="780"/>
        <v>0</v>
      </c>
      <c r="HH536" s="329">
        <f t="shared" si="781"/>
        <v>0</v>
      </c>
      <c r="HI536" s="329">
        <f t="shared" si="782"/>
        <v>0</v>
      </c>
      <c r="HJ536" s="170">
        <f t="shared" si="669"/>
        <v>0</v>
      </c>
      <c r="HK536" s="208">
        <f t="shared" si="670"/>
        <v>0</v>
      </c>
      <c r="HL536" s="328">
        <v>4.5999999999999996</v>
      </c>
      <c r="HM536" s="328">
        <f t="shared" si="671"/>
        <v>0</v>
      </c>
      <c r="HN536" s="329">
        <f t="shared" si="783"/>
        <v>0</v>
      </c>
      <c r="HO536" s="329">
        <f t="shared" si="784"/>
        <v>0</v>
      </c>
      <c r="HP536" s="329">
        <f t="shared" si="785"/>
        <v>0</v>
      </c>
      <c r="HQ536" s="329">
        <f t="shared" si="786"/>
        <v>0</v>
      </c>
      <c r="HR536" s="329">
        <f t="shared" si="787"/>
        <v>0</v>
      </c>
      <c r="HS536" s="329">
        <f t="shared" si="788"/>
        <v>0</v>
      </c>
      <c r="HT536" s="170">
        <f t="shared" si="672"/>
        <v>0</v>
      </c>
      <c r="HU536" s="208">
        <f t="shared" si="673"/>
        <v>0</v>
      </c>
      <c r="HV536" s="328">
        <v>4.5999999999999996</v>
      </c>
      <c r="HW536" s="328">
        <f t="shared" si="789"/>
        <v>0</v>
      </c>
      <c r="HX536" s="329">
        <f t="shared" si="790"/>
        <v>0</v>
      </c>
      <c r="HY536" s="329">
        <f t="shared" si="791"/>
        <v>0</v>
      </c>
      <c r="HZ536" s="329">
        <f t="shared" si="792"/>
        <v>0</v>
      </c>
      <c r="IA536" s="329">
        <f t="shared" si="793"/>
        <v>0</v>
      </c>
      <c r="IB536" s="329">
        <f t="shared" si="794"/>
        <v>0</v>
      </c>
      <c r="IC536" s="329">
        <f t="shared" si="795"/>
        <v>0</v>
      </c>
      <c r="ID536" s="170">
        <f t="shared" si="674"/>
        <v>0</v>
      </c>
      <c r="IE536" s="208">
        <f t="shared" si="675"/>
        <v>0</v>
      </c>
      <c r="IF536" s="328">
        <v>4.5999999999999996</v>
      </c>
      <c r="IG536" s="328">
        <f t="shared" si="796"/>
        <v>0</v>
      </c>
      <c r="IH536" s="329">
        <f t="shared" si="797"/>
        <v>0</v>
      </c>
      <c r="II536" s="329">
        <f t="shared" si="798"/>
        <v>0</v>
      </c>
      <c r="IJ536" s="329">
        <f t="shared" si="799"/>
        <v>0</v>
      </c>
      <c r="IK536" s="329">
        <f t="shared" si="800"/>
        <v>0</v>
      </c>
      <c r="IL536" s="329">
        <f t="shared" si="801"/>
        <v>0</v>
      </c>
      <c r="IM536" s="329">
        <f t="shared" si="802"/>
        <v>0</v>
      </c>
      <c r="IN536" s="170">
        <f t="shared" si="676"/>
        <v>0</v>
      </c>
    </row>
    <row r="537" spans="1:248">
      <c r="A537" s="330"/>
      <c r="B537" s="328"/>
      <c r="C537" s="366"/>
      <c r="D537" s="329"/>
      <c r="E537" s="366"/>
      <c r="F537" s="318"/>
      <c r="G537" s="318"/>
      <c r="H537" s="318"/>
      <c r="I537" s="318"/>
      <c r="K537" s="318"/>
      <c r="L537" s="318"/>
      <c r="M537" s="318"/>
      <c r="N537" s="318"/>
      <c r="O537" s="318"/>
      <c r="P537" s="318"/>
      <c r="Q537" s="318"/>
      <c r="R537" s="358"/>
      <c r="S537" s="208">
        <f t="shared" si="678"/>
        <v>0</v>
      </c>
      <c r="T537" s="328">
        <v>4.7</v>
      </c>
      <c r="U537" s="328">
        <f t="shared" si="679"/>
        <v>0</v>
      </c>
      <c r="V537" s="329">
        <f t="shared" si="680"/>
        <v>0</v>
      </c>
      <c r="W537" s="329">
        <f t="shared" si="681"/>
        <v>0</v>
      </c>
      <c r="X537" s="329">
        <f t="shared" si="682"/>
        <v>0</v>
      </c>
      <c r="Y537" s="329">
        <f t="shared" si="683"/>
        <v>0</v>
      </c>
      <c r="Z537" s="329">
        <f t="shared" si="684"/>
        <v>0</v>
      </c>
      <c r="AA537" s="329">
        <f t="shared" si="685"/>
        <v>0</v>
      </c>
      <c r="AB537" s="170">
        <f t="shared" si="622"/>
        <v>0</v>
      </c>
      <c r="AC537" s="208">
        <f t="shared" si="624"/>
        <v>0</v>
      </c>
      <c r="AD537" s="328">
        <v>4.7</v>
      </c>
      <c r="AE537" s="328">
        <f t="shared" si="686"/>
        <v>0</v>
      </c>
      <c r="AF537" s="329">
        <f t="shared" si="687"/>
        <v>0</v>
      </c>
      <c r="AG537" s="329">
        <f t="shared" si="688"/>
        <v>0</v>
      </c>
      <c r="AH537" s="329">
        <f t="shared" si="689"/>
        <v>0</v>
      </c>
      <c r="AI537" s="329">
        <f t="shared" si="690"/>
        <v>0</v>
      </c>
      <c r="AJ537" s="329">
        <f t="shared" si="691"/>
        <v>0</v>
      </c>
      <c r="AK537" s="329">
        <f t="shared" si="692"/>
        <v>0</v>
      </c>
      <c r="AL537" s="170">
        <f t="shared" si="625"/>
        <v>0</v>
      </c>
      <c r="AM537" s="208">
        <f t="shared" si="626"/>
        <v>0</v>
      </c>
      <c r="AN537" s="328">
        <v>4.7</v>
      </c>
      <c r="AO537" s="328">
        <f t="shared" si="693"/>
        <v>0</v>
      </c>
      <c r="AP537" s="329">
        <f t="shared" si="694"/>
        <v>0</v>
      </c>
      <c r="AQ537" s="329">
        <f t="shared" si="695"/>
        <v>0</v>
      </c>
      <c r="AR537" s="329">
        <f t="shared" si="696"/>
        <v>0</v>
      </c>
      <c r="AS537" s="329">
        <f t="shared" si="697"/>
        <v>0</v>
      </c>
      <c r="AT537" s="329">
        <f t="shared" si="698"/>
        <v>0</v>
      </c>
      <c r="AU537" s="329">
        <f t="shared" si="699"/>
        <v>0</v>
      </c>
      <c r="AV537" s="170">
        <f t="shared" si="627"/>
        <v>0</v>
      </c>
      <c r="AW537" s="208">
        <f t="shared" si="628"/>
        <v>0</v>
      </c>
      <c r="AX537" s="328">
        <v>4.7</v>
      </c>
      <c r="AY537" s="328">
        <f t="shared" si="700"/>
        <v>0</v>
      </c>
      <c r="AZ537" s="329">
        <f t="shared" si="701"/>
        <v>0</v>
      </c>
      <c r="BA537" s="329">
        <f t="shared" si="702"/>
        <v>0</v>
      </c>
      <c r="BB537" s="329">
        <f t="shared" si="703"/>
        <v>0</v>
      </c>
      <c r="BC537" s="329">
        <f t="shared" si="704"/>
        <v>0</v>
      </c>
      <c r="BD537" s="329">
        <f t="shared" si="705"/>
        <v>0</v>
      </c>
      <c r="BE537" s="329">
        <f t="shared" si="706"/>
        <v>0</v>
      </c>
      <c r="BF537" s="170">
        <f t="shared" si="629"/>
        <v>0</v>
      </c>
      <c r="BG537" s="208">
        <f t="shared" si="630"/>
        <v>0</v>
      </c>
      <c r="BH537" s="328">
        <v>4.7</v>
      </c>
      <c r="BI537" s="328">
        <f t="shared" si="631"/>
        <v>0</v>
      </c>
      <c r="BJ537" s="329">
        <f t="shared" si="632"/>
        <v>0</v>
      </c>
      <c r="BK537" s="329">
        <f t="shared" si="633"/>
        <v>0</v>
      </c>
      <c r="BL537" s="329">
        <f t="shared" si="634"/>
        <v>0</v>
      </c>
      <c r="BM537" s="329">
        <f t="shared" si="635"/>
        <v>0</v>
      </c>
      <c r="BN537" s="329">
        <f t="shared" si="636"/>
        <v>0</v>
      </c>
      <c r="BO537" s="329">
        <f t="shared" si="637"/>
        <v>0</v>
      </c>
      <c r="BP537" s="170">
        <f t="shared" si="638"/>
        <v>0</v>
      </c>
      <c r="BQ537" s="208">
        <f t="shared" si="639"/>
        <v>0</v>
      </c>
      <c r="BR537" s="328">
        <v>4.7</v>
      </c>
      <c r="BS537" s="328">
        <f t="shared" si="707"/>
        <v>0</v>
      </c>
      <c r="BT537" s="329">
        <f t="shared" si="708"/>
        <v>0</v>
      </c>
      <c r="BU537" s="329">
        <f t="shared" si="709"/>
        <v>0</v>
      </c>
      <c r="BV537" s="329">
        <f t="shared" si="710"/>
        <v>0</v>
      </c>
      <c r="BW537" s="329">
        <f t="shared" si="711"/>
        <v>0</v>
      </c>
      <c r="BX537" s="329">
        <f t="shared" si="712"/>
        <v>0</v>
      </c>
      <c r="BY537" s="329">
        <f t="shared" si="713"/>
        <v>0</v>
      </c>
      <c r="BZ537" s="170">
        <f t="shared" si="640"/>
        <v>0</v>
      </c>
      <c r="CA537" s="208">
        <f t="shared" si="641"/>
        <v>0</v>
      </c>
      <c r="CB537" s="328">
        <v>4.7</v>
      </c>
      <c r="CC537" s="328">
        <f t="shared" si="714"/>
        <v>0</v>
      </c>
      <c r="CD537" s="329">
        <f t="shared" si="715"/>
        <v>0</v>
      </c>
      <c r="CE537" s="329">
        <f t="shared" si="716"/>
        <v>0</v>
      </c>
      <c r="CF537" s="329">
        <f t="shared" si="717"/>
        <v>0</v>
      </c>
      <c r="CG537" s="329">
        <f t="shared" si="718"/>
        <v>0</v>
      </c>
      <c r="CH537" s="329">
        <f t="shared" si="719"/>
        <v>0</v>
      </c>
      <c r="CI537" s="329">
        <f t="shared" si="720"/>
        <v>0</v>
      </c>
      <c r="CJ537" s="170">
        <f t="shared" si="642"/>
        <v>0</v>
      </c>
      <c r="CK537" s="208">
        <f t="shared" si="643"/>
        <v>0</v>
      </c>
      <c r="CL537" s="328">
        <v>4.7</v>
      </c>
      <c r="CM537" s="328">
        <f t="shared" si="721"/>
        <v>0</v>
      </c>
      <c r="CN537" s="329">
        <f t="shared" si="722"/>
        <v>0</v>
      </c>
      <c r="CO537" s="329">
        <f t="shared" si="723"/>
        <v>0</v>
      </c>
      <c r="CP537" s="329">
        <f t="shared" si="724"/>
        <v>0</v>
      </c>
      <c r="CQ537" s="329">
        <f t="shared" si="725"/>
        <v>0</v>
      </c>
      <c r="CR537" s="329">
        <f t="shared" si="726"/>
        <v>0</v>
      </c>
      <c r="CS537" s="329">
        <f t="shared" si="727"/>
        <v>0</v>
      </c>
      <c r="CT537" s="170">
        <f t="shared" si="644"/>
        <v>0</v>
      </c>
      <c r="CU537" s="208">
        <f t="shared" si="645"/>
        <v>0</v>
      </c>
      <c r="CV537" s="328">
        <v>4.7</v>
      </c>
      <c r="CW537" s="328">
        <f t="shared" si="728"/>
        <v>0</v>
      </c>
      <c r="CX537" s="329">
        <f t="shared" si="729"/>
        <v>0</v>
      </c>
      <c r="CY537" s="329">
        <f t="shared" si="730"/>
        <v>0</v>
      </c>
      <c r="CZ537" s="329">
        <f t="shared" si="731"/>
        <v>0</v>
      </c>
      <c r="DA537" s="329">
        <f t="shared" si="732"/>
        <v>0</v>
      </c>
      <c r="DB537" s="329">
        <f t="shared" si="733"/>
        <v>0</v>
      </c>
      <c r="DC537" s="329">
        <f t="shared" si="734"/>
        <v>0</v>
      </c>
      <c r="DD537" s="170">
        <f t="shared" si="646"/>
        <v>0</v>
      </c>
      <c r="DE537" s="208">
        <f t="shared" si="647"/>
        <v>0</v>
      </c>
      <c r="DF537" s="328">
        <v>4.7</v>
      </c>
      <c r="DG537" s="328">
        <f t="shared" si="735"/>
        <v>0</v>
      </c>
      <c r="DH537" s="329">
        <f t="shared" si="736"/>
        <v>0</v>
      </c>
      <c r="DI537" s="329">
        <f t="shared" si="737"/>
        <v>0</v>
      </c>
      <c r="DJ537" s="329">
        <f t="shared" si="738"/>
        <v>0</v>
      </c>
      <c r="DK537" s="329">
        <f t="shared" si="739"/>
        <v>0</v>
      </c>
      <c r="DL537" s="329">
        <f t="shared" si="740"/>
        <v>0</v>
      </c>
      <c r="DM537" s="329">
        <f t="shared" si="741"/>
        <v>0</v>
      </c>
      <c r="DN537" s="170">
        <f t="shared" si="648"/>
        <v>0</v>
      </c>
      <c r="DO537" s="208">
        <f t="shared" si="649"/>
        <v>0</v>
      </c>
      <c r="DP537" s="328">
        <v>4.7</v>
      </c>
      <c r="DQ537" s="328">
        <f t="shared" si="742"/>
        <v>0</v>
      </c>
      <c r="DR537" s="329">
        <f t="shared" si="743"/>
        <v>0</v>
      </c>
      <c r="DS537" s="329">
        <f t="shared" si="744"/>
        <v>0</v>
      </c>
      <c r="DT537" s="329">
        <f t="shared" si="745"/>
        <v>0</v>
      </c>
      <c r="DU537" s="329">
        <f t="shared" si="746"/>
        <v>0</v>
      </c>
      <c r="DV537" s="329">
        <f t="shared" si="747"/>
        <v>0</v>
      </c>
      <c r="DW537" s="329">
        <f t="shared" si="748"/>
        <v>0</v>
      </c>
      <c r="DX537" s="170">
        <f t="shared" si="650"/>
        <v>0</v>
      </c>
      <c r="DY537" s="208">
        <f t="shared" si="651"/>
        <v>0</v>
      </c>
      <c r="DZ537" s="328">
        <v>4.7</v>
      </c>
      <c r="EA537" s="328">
        <f t="shared" si="749"/>
        <v>0</v>
      </c>
      <c r="EB537" s="329">
        <f t="shared" si="750"/>
        <v>0</v>
      </c>
      <c r="EC537" s="329">
        <f t="shared" si="751"/>
        <v>0</v>
      </c>
      <c r="ED537" s="329">
        <f t="shared" si="752"/>
        <v>0</v>
      </c>
      <c r="EE537" s="329">
        <f t="shared" si="753"/>
        <v>0</v>
      </c>
      <c r="EF537" s="329">
        <f t="shared" si="754"/>
        <v>0</v>
      </c>
      <c r="EG537" s="329">
        <f t="shared" si="755"/>
        <v>0</v>
      </c>
      <c r="EH537" s="170">
        <f t="shared" si="652"/>
        <v>0</v>
      </c>
      <c r="EI537" s="208">
        <f t="shared" si="653"/>
        <v>0</v>
      </c>
      <c r="EJ537" s="328">
        <v>4.7</v>
      </c>
      <c r="EK537" s="328">
        <f t="shared" si="756"/>
        <v>0</v>
      </c>
      <c r="EL537" s="329">
        <f t="shared" si="757"/>
        <v>0</v>
      </c>
      <c r="EM537" s="329">
        <f t="shared" si="758"/>
        <v>0</v>
      </c>
      <c r="EN537" s="329">
        <f t="shared" si="759"/>
        <v>0</v>
      </c>
      <c r="EO537" s="329">
        <f t="shared" si="760"/>
        <v>0</v>
      </c>
      <c r="EP537" s="329">
        <f t="shared" si="761"/>
        <v>0</v>
      </c>
      <c r="EQ537" s="329">
        <f t="shared" si="762"/>
        <v>0</v>
      </c>
      <c r="ER537" s="170">
        <f t="shared" si="654"/>
        <v>0</v>
      </c>
      <c r="ES537" s="208">
        <f t="shared" si="655"/>
        <v>0</v>
      </c>
      <c r="ET537" s="328">
        <v>4.7</v>
      </c>
      <c r="EU537" s="328">
        <f t="shared" si="763"/>
        <v>0</v>
      </c>
      <c r="EV537" s="329">
        <f t="shared" si="764"/>
        <v>0</v>
      </c>
      <c r="EW537" s="329">
        <f t="shared" si="765"/>
        <v>0</v>
      </c>
      <c r="EX537" s="329">
        <f t="shared" si="766"/>
        <v>0</v>
      </c>
      <c r="EY537" s="329">
        <f t="shared" si="767"/>
        <v>0</v>
      </c>
      <c r="EZ537" s="329">
        <f t="shared" si="768"/>
        <v>0</v>
      </c>
      <c r="FA537" s="329">
        <f t="shared" si="769"/>
        <v>0</v>
      </c>
      <c r="FB537" s="170">
        <f t="shared" si="656"/>
        <v>0</v>
      </c>
      <c r="FC537" s="208">
        <f t="shared" si="657"/>
        <v>0</v>
      </c>
      <c r="FD537" s="328">
        <v>4.7</v>
      </c>
      <c r="FE537" s="328">
        <f t="shared" si="770"/>
        <v>0</v>
      </c>
      <c r="FF537" s="329">
        <f t="shared" si="771"/>
        <v>0</v>
      </c>
      <c r="FG537" s="329">
        <f t="shared" si="772"/>
        <v>0</v>
      </c>
      <c r="FH537" s="329">
        <f t="shared" si="773"/>
        <v>0</v>
      </c>
      <c r="FI537" s="329">
        <f t="shared" si="774"/>
        <v>0</v>
      </c>
      <c r="FJ537" s="329">
        <f t="shared" si="775"/>
        <v>0</v>
      </c>
      <c r="FK537" s="329">
        <f t="shared" si="776"/>
        <v>0</v>
      </c>
      <c r="FL537" s="170">
        <f t="shared" si="658"/>
        <v>0</v>
      </c>
      <c r="FM537" s="208">
        <f t="shared" si="659"/>
        <v>0</v>
      </c>
      <c r="FN537" s="328">
        <v>4.7</v>
      </c>
      <c r="FO537" s="328">
        <f t="shared" si="804"/>
        <v>0</v>
      </c>
      <c r="FP537" s="329">
        <f t="shared" si="805"/>
        <v>0</v>
      </c>
      <c r="FQ537" s="329">
        <f t="shared" si="806"/>
        <v>0</v>
      </c>
      <c r="FR537" s="329">
        <f t="shared" si="807"/>
        <v>0</v>
      </c>
      <c r="FS537" s="329">
        <f t="shared" si="808"/>
        <v>0</v>
      </c>
      <c r="FT537" s="329">
        <f t="shared" si="809"/>
        <v>0</v>
      </c>
      <c r="FU537" s="329">
        <f t="shared" si="810"/>
        <v>0</v>
      </c>
      <c r="FV537" s="170">
        <f t="shared" si="660"/>
        <v>0</v>
      </c>
      <c r="FW537" s="208">
        <f t="shared" si="661"/>
        <v>0</v>
      </c>
      <c r="FX537" s="328">
        <v>4.7</v>
      </c>
      <c r="FY537" s="328">
        <f t="shared" si="811"/>
        <v>0</v>
      </c>
      <c r="FZ537" s="329">
        <f t="shared" si="812"/>
        <v>0</v>
      </c>
      <c r="GA537" s="329">
        <f t="shared" si="813"/>
        <v>0</v>
      </c>
      <c r="GB537" s="329">
        <f t="shared" si="814"/>
        <v>0</v>
      </c>
      <c r="GC537" s="329">
        <f t="shared" si="815"/>
        <v>0</v>
      </c>
      <c r="GD537" s="329">
        <f t="shared" si="816"/>
        <v>0</v>
      </c>
      <c r="GE537" s="329">
        <f t="shared" si="817"/>
        <v>0</v>
      </c>
      <c r="GF537" s="170">
        <f t="shared" si="662"/>
        <v>0</v>
      </c>
      <c r="GG537" s="208">
        <f t="shared" si="663"/>
        <v>0</v>
      </c>
      <c r="GH537" s="328">
        <v>4.7</v>
      </c>
      <c r="GI537" s="328">
        <f t="shared" si="818"/>
        <v>0</v>
      </c>
      <c r="GJ537" s="329">
        <f t="shared" si="819"/>
        <v>0</v>
      </c>
      <c r="GK537" s="329">
        <f t="shared" si="820"/>
        <v>0</v>
      </c>
      <c r="GL537" s="329">
        <f t="shared" si="821"/>
        <v>0</v>
      </c>
      <c r="GM537" s="329">
        <f t="shared" si="822"/>
        <v>0</v>
      </c>
      <c r="GN537" s="329">
        <f t="shared" si="823"/>
        <v>0</v>
      </c>
      <c r="GO537" s="329">
        <f t="shared" si="824"/>
        <v>0</v>
      </c>
      <c r="GP537" s="170">
        <f t="shared" si="664"/>
        <v>0</v>
      </c>
      <c r="GQ537" s="208">
        <f t="shared" si="665"/>
        <v>0</v>
      </c>
      <c r="GR537" s="328">
        <v>4.7</v>
      </c>
      <c r="GS537" s="328">
        <f t="shared" si="825"/>
        <v>0</v>
      </c>
      <c r="GT537" s="329">
        <f t="shared" si="826"/>
        <v>0</v>
      </c>
      <c r="GU537" s="329">
        <f t="shared" si="827"/>
        <v>0</v>
      </c>
      <c r="GV537" s="329">
        <f t="shared" si="828"/>
        <v>0</v>
      </c>
      <c r="GW537" s="329">
        <f t="shared" si="829"/>
        <v>0</v>
      </c>
      <c r="GX537" s="329">
        <f t="shared" si="830"/>
        <v>0</v>
      </c>
      <c r="GY537" s="329">
        <f t="shared" si="831"/>
        <v>0</v>
      </c>
      <c r="GZ537" s="170">
        <f t="shared" si="666"/>
        <v>0</v>
      </c>
      <c r="HA537" s="208">
        <f t="shared" si="667"/>
        <v>0</v>
      </c>
      <c r="HB537" s="328">
        <v>4.7</v>
      </c>
      <c r="HC537" s="328">
        <f t="shared" si="668"/>
        <v>0</v>
      </c>
      <c r="HD537" s="329">
        <f t="shared" si="777"/>
        <v>0</v>
      </c>
      <c r="HE537" s="329">
        <f t="shared" si="778"/>
        <v>0</v>
      </c>
      <c r="HF537" s="329">
        <f t="shared" si="779"/>
        <v>0</v>
      </c>
      <c r="HG537" s="329">
        <f t="shared" si="780"/>
        <v>0</v>
      </c>
      <c r="HH537" s="329">
        <f t="shared" si="781"/>
        <v>0</v>
      </c>
      <c r="HI537" s="329">
        <f t="shared" si="782"/>
        <v>0</v>
      </c>
      <c r="HJ537" s="170">
        <f t="shared" si="669"/>
        <v>0</v>
      </c>
      <c r="HK537" s="208">
        <f t="shared" si="670"/>
        <v>0</v>
      </c>
      <c r="HL537" s="328">
        <v>4.7</v>
      </c>
      <c r="HM537" s="328">
        <f t="shared" si="671"/>
        <v>0</v>
      </c>
      <c r="HN537" s="329">
        <f t="shared" si="783"/>
        <v>0</v>
      </c>
      <c r="HO537" s="329">
        <f t="shared" si="784"/>
        <v>0</v>
      </c>
      <c r="HP537" s="329">
        <f t="shared" si="785"/>
        <v>0</v>
      </c>
      <c r="HQ537" s="329">
        <f t="shared" si="786"/>
        <v>0</v>
      </c>
      <c r="HR537" s="329">
        <f t="shared" si="787"/>
        <v>0</v>
      </c>
      <c r="HS537" s="329">
        <f t="shared" si="788"/>
        <v>0</v>
      </c>
      <c r="HT537" s="170">
        <f t="shared" si="672"/>
        <v>0</v>
      </c>
      <c r="HU537" s="208">
        <f t="shared" si="673"/>
        <v>0</v>
      </c>
      <c r="HV537" s="328">
        <v>4.7</v>
      </c>
      <c r="HW537" s="328">
        <f t="shared" si="789"/>
        <v>0</v>
      </c>
      <c r="HX537" s="329">
        <f t="shared" si="790"/>
        <v>0</v>
      </c>
      <c r="HY537" s="329">
        <f t="shared" si="791"/>
        <v>0</v>
      </c>
      <c r="HZ537" s="329">
        <f t="shared" si="792"/>
        <v>0</v>
      </c>
      <c r="IA537" s="329">
        <f t="shared" si="793"/>
        <v>0</v>
      </c>
      <c r="IB537" s="329">
        <f t="shared" si="794"/>
        <v>0</v>
      </c>
      <c r="IC537" s="329">
        <f t="shared" si="795"/>
        <v>0</v>
      </c>
      <c r="ID537" s="170">
        <f t="shared" si="674"/>
        <v>0</v>
      </c>
      <c r="IE537" s="208">
        <f t="shared" si="675"/>
        <v>0</v>
      </c>
      <c r="IF537" s="328">
        <v>4.7</v>
      </c>
      <c r="IG537" s="328">
        <f t="shared" si="796"/>
        <v>0</v>
      </c>
      <c r="IH537" s="329">
        <f t="shared" si="797"/>
        <v>0</v>
      </c>
      <c r="II537" s="329">
        <f t="shared" si="798"/>
        <v>0</v>
      </c>
      <c r="IJ537" s="329">
        <f t="shared" si="799"/>
        <v>0</v>
      </c>
      <c r="IK537" s="329">
        <f t="shared" si="800"/>
        <v>0</v>
      </c>
      <c r="IL537" s="329">
        <f t="shared" si="801"/>
        <v>0</v>
      </c>
      <c r="IM537" s="329">
        <f t="shared" si="802"/>
        <v>0</v>
      </c>
      <c r="IN537" s="170">
        <f t="shared" si="676"/>
        <v>0</v>
      </c>
    </row>
    <row r="538" spans="1:248">
      <c r="A538" s="330"/>
      <c r="B538" s="328"/>
      <c r="C538" s="366"/>
      <c r="D538" s="329"/>
      <c r="E538" s="366"/>
      <c r="F538" s="318"/>
      <c r="G538" s="318"/>
      <c r="H538" s="318"/>
      <c r="I538" s="369"/>
      <c r="J538" s="469"/>
      <c r="K538" s="318"/>
      <c r="L538" s="318"/>
      <c r="M538" s="318"/>
      <c r="N538" s="318"/>
      <c r="O538" s="318"/>
      <c r="P538" s="318"/>
      <c r="Q538" s="318"/>
      <c r="R538" s="358"/>
      <c r="S538" s="208">
        <f t="shared" si="678"/>
        <v>0</v>
      </c>
      <c r="T538" s="328">
        <v>4.8</v>
      </c>
      <c r="U538" s="328">
        <f t="shared" si="679"/>
        <v>0</v>
      </c>
      <c r="V538" s="329">
        <f t="shared" si="680"/>
        <v>0</v>
      </c>
      <c r="W538" s="329">
        <f t="shared" si="681"/>
        <v>0</v>
      </c>
      <c r="X538" s="329">
        <f t="shared" si="682"/>
        <v>0</v>
      </c>
      <c r="Y538" s="329">
        <f t="shared" si="683"/>
        <v>0</v>
      </c>
      <c r="Z538" s="329">
        <f t="shared" si="684"/>
        <v>0</v>
      </c>
      <c r="AA538" s="329">
        <f t="shared" si="685"/>
        <v>0</v>
      </c>
      <c r="AB538" s="170">
        <f t="shared" si="622"/>
        <v>0</v>
      </c>
      <c r="AC538" s="208">
        <f t="shared" si="624"/>
        <v>0</v>
      </c>
      <c r="AD538" s="328">
        <v>4.8</v>
      </c>
      <c r="AE538" s="328">
        <f t="shared" si="686"/>
        <v>0</v>
      </c>
      <c r="AF538" s="329">
        <f t="shared" si="687"/>
        <v>0</v>
      </c>
      <c r="AG538" s="329">
        <f t="shared" si="688"/>
        <v>0</v>
      </c>
      <c r="AH538" s="329">
        <f t="shared" si="689"/>
        <v>0</v>
      </c>
      <c r="AI538" s="329">
        <f t="shared" si="690"/>
        <v>0</v>
      </c>
      <c r="AJ538" s="329">
        <f t="shared" si="691"/>
        <v>0</v>
      </c>
      <c r="AK538" s="329">
        <f t="shared" si="692"/>
        <v>0</v>
      </c>
      <c r="AL538" s="170">
        <f t="shared" si="625"/>
        <v>0</v>
      </c>
      <c r="AM538" s="208">
        <f t="shared" si="626"/>
        <v>0</v>
      </c>
      <c r="AN538" s="328">
        <v>4.8</v>
      </c>
      <c r="AO538" s="328">
        <f t="shared" si="693"/>
        <v>0</v>
      </c>
      <c r="AP538" s="329">
        <f t="shared" si="694"/>
        <v>0</v>
      </c>
      <c r="AQ538" s="329">
        <f t="shared" si="695"/>
        <v>0</v>
      </c>
      <c r="AR538" s="329">
        <f t="shared" si="696"/>
        <v>0</v>
      </c>
      <c r="AS538" s="329">
        <f t="shared" si="697"/>
        <v>0</v>
      </c>
      <c r="AT538" s="329">
        <f t="shared" si="698"/>
        <v>0</v>
      </c>
      <c r="AU538" s="329">
        <f t="shared" si="699"/>
        <v>0</v>
      </c>
      <c r="AV538" s="170">
        <f t="shared" si="627"/>
        <v>0</v>
      </c>
      <c r="AW538" s="208">
        <f t="shared" si="628"/>
        <v>0</v>
      </c>
      <c r="AX538" s="328">
        <v>4.8</v>
      </c>
      <c r="AY538" s="328">
        <f t="shared" si="700"/>
        <v>0</v>
      </c>
      <c r="AZ538" s="329">
        <f t="shared" si="701"/>
        <v>0</v>
      </c>
      <c r="BA538" s="329">
        <f t="shared" si="702"/>
        <v>0</v>
      </c>
      <c r="BB538" s="329">
        <f t="shared" si="703"/>
        <v>0</v>
      </c>
      <c r="BC538" s="329">
        <f t="shared" si="704"/>
        <v>0</v>
      </c>
      <c r="BD538" s="329">
        <f t="shared" si="705"/>
        <v>0</v>
      </c>
      <c r="BE538" s="329">
        <f t="shared" si="706"/>
        <v>0</v>
      </c>
      <c r="BF538" s="170">
        <f t="shared" si="629"/>
        <v>0</v>
      </c>
      <c r="BG538" s="208">
        <f t="shared" si="630"/>
        <v>0</v>
      </c>
      <c r="BH538" s="328">
        <v>4.8</v>
      </c>
      <c r="BI538" s="328">
        <f t="shared" si="631"/>
        <v>0</v>
      </c>
      <c r="BJ538" s="329">
        <f t="shared" si="632"/>
        <v>0</v>
      </c>
      <c r="BK538" s="329">
        <f t="shared" si="633"/>
        <v>0</v>
      </c>
      <c r="BL538" s="329">
        <f t="shared" si="634"/>
        <v>0</v>
      </c>
      <c r="BM538" s="329">
        <f t="shared" si="635"/>
        <v>0</v>
      </c>
      <c r="BN538" s="329">
        <f t="shared" si="636"/>
        <v>0</v>
      </c>
      <c r="BO538" s="329">
        <f t="shared" si="637"/>
        <v>0</v>
      </c>
      <c r="BP538" s="170">
        <f t="shared" si="638"/>
        <v>0</v>
      </c>
      <c r="BQ538" s="208">
        <f t="shared" si="639"/>
        <v>0</v>
      </c>
      <c r="BR538" s="328">
        <v>4.8</v>
      </c>
      <c r="BS538" s="328">
        <f t="shared" si="707"/>
        <v>0</v>
      </c>
      <c r="BT538" s="329">
        <f t="shared" si="708"/>
        <v>0</v>
      </c>
      <c r="BU538" s="329">
        <f t="shared" si="709"/>
        <v>0</v>
      </c>
      <c r="BV538" s="329">
        <f t="shared" si="710"/>
        <v>0</v>
      </c>
      <c r="BW538" s="329">
        <f t="shared" si="711"/>
        <v>0</v>
      </c>
      <c r="BX538" s="329">
        <f t="shared" si="712"/>
        <v>0</v>
      </c>
      <c r="BY538" s="329">
        <f t="shared" si="713"/>
        <v>0</v>
      </c>
      <c r="BZ538" s="170">
        <f t="shared" si="640"/>
        <v>0</v>
      </c>
      <c r="CA538" s="208">
        <f t="shared" si="641"/>
        <v>0</v>
      </c>
      <c r="CB538" s="328">
        <v>4.8</v>
      </c>
      <c r="CC538" s="328">
        <f t="shared" si="714"/>
        <v>0</v>
      </c>
      <c r="CD538" s="329">
        <f t="shared" si="715"/>
        <v>0</v>
      </c>
      <c r="CE538" s="329">
        <f t="shared" si="716"/>
        <v>0</v>
      </c>
      <c r="CF538" s="329">
        <f t="shared" si="717"/>
        <v>0</v>
      </c>
      <c r="CG538" s="329">
        <f t="shared" si="718"/>
        <v>0</v>
      </c>
      <c r="CH538" s="329">
        <f t="shared" si="719"/>
        <v>0</v>
      </c>
      <c r="CI538" s="329">
        <f t="shared" si="720"/>
        <v>0</v>
      </c>
      <c r="CJ538" s="170">
        <f t="shared" si="642"/>
        <v>0</v>
      </c>
      <c r="CK538" s="208">
        <f t="shared" si="643"/>
        <v>0</v>
      </c>
      <c r="CL538" s="328">
        <v>4.8</v>
      </c>
      <c r="CM538" s="328">
        <f t="shared" si="721"/>
        <v>0</v>
      </c>
      <c r="CN538" s="329">
        <f t="shared" si="722"/>
        <v>0</v>
      </c>
      <c r="CO538" s="329">
        <f t="shared" si="723"/>
        <v>0</v>
      </c>
      <c r="CP538" s="329">
        <f t="shared" si="724"/>
        <v>0</v>
      </c>
      <c r="CQ538" s="329">
        <f t="shared" si="725"/>
        <v>0</v>
      </c>
      <c r="CR538" s="329">
        <f t="shared" si="726"/>
        <v>0</v>
      </c>
      <c r="CS538" s="329">
        <f t="shared" si="727"/>
        <v>0</v>
      </c>
      <c r="CT538" s="170">
        <f t="shared" si="644"/>
        <v>0</v>
      </c>
      <c r="CU538" s="208">
        <f t="shared" si="645"/>
        <v>0</v>
      </c>
      <c r="CV538" s="328">
        <v>4.8</v>
      </c>
      <c r="CW538" s="328">
        <f t="shared" si="728"/>
        <v>0</v>
      </c>
      <c r="CX538" s="329">
        <f t="shared" si="729"/>
        <v>0</v>
      </c>
      <c r="CY538" s="329">
        <f t="shared" si="730"/>
        <v>0</v>
      </c>
      <c r="CZ538" s="329">
        <f t="shared" si="731"/>
        <v>0</v>
      </c>
      <c r="DA538" s="329">
        <f t="shared" si="732"/>
        <v>0</v>
      </c>
      <c r="DB538" s="329">
        <f t="shared" si="733"/>
        <v>0</v>
      </c>
      <c r="DC538" s="329">
        <f t="shared" si="734"/>
        <v>0</v>
      </c>
      <c r="DD538" s="170">
        <f t="shared" si="646"/>
        <v>0</v>
      </c>
      <c r="DE538" s="208">
        <f t="shared" si="647"/>
        <v>0</v>
      </c>
      <c r="DF538" s="328">
        <v>4.8</v>
      </c>
      <c r="DG538" s="328">
        <f t="shared" si="735"/>
        <v>0</v>
      </c>
      <c r="DH538" s="329">
        <f t="shared" si="736"/>
        <v>0</v>
      </c>
      <c r="DI538" s="329">
        <f t="shared" si="737"/>
        <v>0</v>
      </c>
      <c r="DJ538" s="329">
        <f t="shared" si="738"/>
        <v>0</v>
      </c>
      <c r="DK538" s="329">
        <f t="shared" si="739"/>
        <v>0</v>
      </c>
      <c r="DL538" s="329">
        <f t="shared" si="740"/>
        <v>0</v>
      </c>
      <c r="DM538" s="329">
        <f t="shared" si="741"/>
        <v>0</v>
      </c>
      <c r="DN538" s="170">
        <f t="shared" si="648"/>
        <v>0</v>
      </c>
      <c r="DO538" s="208">
        <f t="shared" si="649"/>
        <v>0</v>
      </c>
      <c r="DP538" s="328">
        <v>4.8</v>
      </c>
      <c r="DQ538" s="328">
        <f t="shared" si="742"/>
        <v>0</v>
      </c>
      <c r="DR538" s="329">
        <f t="shared" si="743"/>
        <v>0</v>
      </c>
      <c r="DS538" s="329">
        <f t="shared" si="744"/>
        <v>0</v>
      </c>
      <c r="DT538" s="329">
        <f t="shared" si="745"/>
        <v>0</v>
      </c>
      <c r="DU538" s="329">
        <f t="shared" si="746"/>
        <v>0</v>
      </c>
      <c r="DV538" s="329">
        <f t="shared" si="747"/>
        <v>0</v>
      </c>
      <c r="DW538" s="329">
        <f t="shared" si="748"/>
        <v>0</v>
      </c>
      <c r="DX538" s="170">
        <f t="shared" si="650"/>
        <v>0</v>
      </c>
      <c r="DY538" s="208">
        <f t="shared" si="651"/>
        <v>0</v>
      </c>
      <c r="DZ538" s="328">
        <v>4.8</v>
      </c>
      <c r="EA538" s="328">
        <f t="shared" si="749"/>
        <v>0</v>
      </c>
      <c r="EB538" s="329">
        <f t="shared" si="750"/>
        <v>0</v>
      </c>
      <c r="EC538" s="329">
        <f t="shared" si="751"/>
        <v>0</v>
      </c>
      <c r="ED538" s="329">
        <f t="shared" si="752"/>
        <v>0</v>
      </c>
      <c r="EE538" s="329">
        <f t="shared" si="753"/>
        <v>0</v>
      </c>
      <c r="EF538" s="329">
        <f t="shared" si="754"/>
        <v>0</v>
      </c>
      <c r="EG538" s="329">
        <f t="shared" si="755"/>
        <v>0</v>
      </c>
      <c r="EH538" s="170">
        <f t="shared" si="652"/>
        <v>0</v>
      </c>
      <c r="EI538" s="208">
        <f t="shared" si="653"/>
        <v>0</v>
      </c>
      <c r="EJ538" s="328">
        <v>4.8</v>
      </c>
      <c r="EK538" s="328">
        <f t="shared" si="756"/>
        <v>0</v>
      </c>
      <c r="EL538" s="329">
        <f t="shared" si="757"/>
        <v>0</v>
      </c>
      <c r="EM538" s="329">
        <f t="shared" si="758"/>
        <v>0</v>
      </c>
      <c r="EN538" s="329">
        <f t="shared" si="759"/>
        <v>0</v>
      </c>
      <c r="EO538" s="329">
        <f t="shared" si="760"/>
        <v>0</v>
      </c>
      <c r="EP538" s="329">
        <f t="shared" si="761"/>
        <v>0</v>
      </c>
      <c r="EQ538" s="329">
        <f t="shared" si="762"/>
        <v>0</v>
      </c>
      <c r="ER538" s="170">
        <f t="shared" si="654"/>
        <v>0</v>
      </c>
      <c r="ES538" s="208">
        <f t="shared" si="655"/>
        <v>0</v>
      </c>
      <c r="ET538" s="328">
        <v>4.8</v>
      </c>
      <c r="EU538" s="328">
        <f t="shared" si="763"/>
        <v>0</v>
      </c>
      <c r="EV538" s="329">
        <f t="shared" si="764"/>
        <v>0</v>
      </c>
      <c r="EW538" s="329">
        <f t="shared" si="765"/>
        <v>0</v>
      </c>
      <c r="EX538" s="329">
        <f t="shared" si="766"/>
        <v>0</v>
      </c>
      <c r="EY538" s="329">
        <f t="shared" si="767"/>
        <v>0</v>
      </c>
      <c r="EZ538" s="329">
        <f t="shared" si="768"/>
        <v>0</v>
      </c>
      <c r="FA538" s="329">
        <f t="shared" si="769"/>
        <v>0</v>
      </c>
      <c r="FB538" s="170">
        <f t="shared" si="656"/>
        <v>0</v>
      </c>
      <c r="FC538" s="208">
        <f t="shared" si="657"/>
        <v>0</v>
      </c>
      <c r="FD538" s="328">
        <v>4.8</v>
      </c>
      <c r="FE538" s="328">
        <f t="shared" si="770"/>
        <v>0</v>
      </c>
      <c r="FF538" s="329">
        <f t="shared" si="771"/>
        <v>0</v>
      </c>
      <c r="FG538" s="329">
        <f t="shared" si="772"/>
        <v>0</v>
      </c>
      <c r="FH538" s="329">
        <f t="shared" si="773"/>
        <v>0</v>
      </c>
      <c r="FI538" s="329">
        <f t="shared" si="774"/>
        <v>0</v>
      </c>
      <c r="FJ538" s="329">
        <f t="shared" si="775"/>
        <v>0</v>
      </c>
      <c r="FK538" s="329">
        <f t="shared" si="776"/>
        <v>0</v>
      </c>
      <c r="FL538" s="170">
        <f t="shared" si="658"/>
        <v>0</v>
      </c>
      <c r="FM538" s="208">
        <f t="shared" si="659"/>
        <v>0</v>
      </c>
      <c r="FN538" s="328">
        <v>4.8</v>
      </c>
      <c r="FO538" s="328">
        <f t="shared" si="804"/>
        <v>0</v>
      </c>
      <c r="FP538" s="329">
        <f t="shared" si="805"/>
        <v>0</v>
      </c>
      <c r="FQ538" s="329">
        <f t="shared" si="806"/>
        <v>0</v>
      </c>
      <c r="FR538" s="329">
        <f t="shared" si="807"/>
        <v>0</v>
      </c>
      <c r="FS538" s="329">
        <f t="shared" si="808"/>
        <v>0</v>
      </c>
      <c r="FT538" s="329">
        <f t="shared" si="809"/>
        <v>0</v>
      </c>
      <c r="FU538" s="329">
        <f t="shared" si="810"/>
        <v>0</v>
      </c>
      <c r="FV538" s="170">
        <f t="shared" si="660"/>
        <v>0</v>
      </c>
      <c r="FW538" s="208">
        <f t="shared" si="661"/>
        <v>0</v>
      </c>
      <c r="FX538" s="328">
        <v>4.8</v>
      </c>
      <c r="FY538" s="328">
        <f t="shared" si="811"/>
        <v>0</v>
      </c>
      <c r="FZ538" s="329">
        <f t="shared" si="812"/>
        <v>0</v>
      </c>
      <c r="GA538" s="329">
        <f t="shared" si="813"/>
        <v>0</v>
      </c>
      <c r="GB538" s="329">
        <f t="shared" si="814"/>
        <v>0</v>
      </c>
      <c r="GC538" s="329">
        <f t="shared" si="815"/>
        <v>0</v>
      </c>
      <c r="GD538" s="329">
        <f t="shared" si="816"/>
        <v>0</v>
      </c>
      <c r="GE538" s="329">
        <f t="shared" si="817"/>
        <v>0</v>
      </c>
      <c r="GF538" s="170">
        <f t="shared" si="662"/>
        <v>0</v>
      </c>
      <c r="GG538" s="208">
        <f t="shared" si="663"/>
        <v>0</v>
      </c>
      <c r="GH538" s="328">
        <v>4.8</v>
      </c>
      <c r="GI538" s="328">
        <f t="shared" si="818"/>
        <v>0</v>
      </c>
      <c r="GJ538" s="329">
        <f t="shared" si="819"/>
        <v>0</v>
      </c>
      <c r="GK538" s="329">
        <f t="shared" si="820"/>
        <v>0</v>
      </c>
      <c r="GL538" s="329">
        <f t="shared" si="821"/>
        <v>0</v>
      </c>
      <c r="GM538" s="329">
        <f t="shared" si="822"/>
        <v>0</v>
      </c>
      <c r="GN538" s="329">
        <f t="shared" si="823"/>
        <v>0</v>
      </c>
      <c r="GO538" s="329">
        <f t="shared" si="824"/>
        <v>0</v>
      </c>
      <c r="GP538" s="170">
        <f t="shared" si="664"/>
        <v>0</v>
      </c>
      <c r="GQ538" s="208">
        <f t="shared" si="665"/>
        <v>0</v>
      </c>
      <c r="GR538" s="328">
        <v>4.8</v>
      </c>
      <c r="GS538" s="328">
        <f t="shared" si="825"/>
        <v>0</v>
      </c>
      <c r="GT538" s="329">
        <f t="shared" si="826"/>
        <v>0</v>
      </c>
      <c r="GU538" s="329">
        <f t="shared" si="827"/>
        <v>0</v>
      </c>
      <c r="GV538" s="329">
        <f t="shared" si="828"/>
        <v>0</v>
      </c>
      <c r="GW538" s="329">
        <f t="shared" si="829"/>
        <v>0</v>
      </c>
      <c r="GX538" s="329">
        <f t="shared" si="830"/>
        <v>0</v>
      </c>
      <c r="GY538" s="329">
        <f t="shared" si="831"/>
        <v>0</v>
      </c>
      <c r="GZ538" s="170">
        <f t="shared" si="666"/>
        <v>0</v>
      </c>
      <c r="HA538" s="208">
        <f t="shared" si="667"/>
        <v>0</v>
      </c>
      <c r="HB538" s="328">
        <v>4.8</v>
      </c>
      <c r="HC538" s="328">
        <f t="shared" si="668"/>
        <v>0</v>
      </c>
      <c r="HD538" s="329">
        <f t="shared" si="777"/>
        <v>0</v>
      </c>
      <c r="HE538" s="329">
        <f t="shared" si="778"/>
        <v>0</v>
      </c>
      <c r="HF538" s="329">
        <f t="shared" si="779"/>
        <v>0</v>
      </c>
      <c r="HG538" s="329">
        <f t="shared" si="780"/>
        <v>0</v>
      </c>
      <c r="HH538" s="329">
        <f t="shared" si="781"/>
        <v>0</v>
      </c>
      <c r="HI538" s="329">
        <f t="shared" si="782"/>
        <v>0</v>
      </c>
      <c r="HJ538" s="170">
        <f t="shared" si="669"/>
        <v>0</v>
      </c>
      <c r="HK538" s="208">
        <f t="shared" si="670"/>
        <v>0</v>
      </c>
      <c r="HL538" s="328">
        <v>4.8</v>
      </c>
      <c r="HM538" s="328">
        <f t="shared" si="671"/>
        <v>0</v>
      </c>
      <c r="HN538" s="329">
        <f t="shared" si="783"/>
        <v>0</v>
      </c>
      <c r="HO538" s="329">
        <f t="shared" si="784"/>
        <v>0</v>
      </c>
      <c r="HP538" s="329">
        <f t="shared" si="785"/>
        <v>0</v>
      </c>
      <c r="HQ538" s="329">
        <f t="shared" si="786"/>
        <v>0</v>
      </c>
      <c r="HR538" s="329">
        <f t="shared" si="787"/>
        <v>0</v>
      </c>
      <c r="HS538" s="329">
        <f t="shared" si="788"/>
        <v>0</v>
      </c>
      <c r="HT538" s="170">
        <f t="shared" si="672"/>
        <v>0</v>
      </c>
      <c r="HU538" s="208">
        <f t="shared" si="673"/>
        <v>0</v>
      </c>
      <c r="HV538" s="328">
        <v>4.8</v>
      </c>
      <c r="HW538" s="328">
        <f t="shared" si="789"/>
        <v>0</v>
      </c>
      <c r="HX538" s="329">
        <f t="shared" si="790"/>
        <v>0</v>
      </c>
      <c r="HY538" s="329">
        <f t="shared" si="791"/>
        <v>0</v>
      </c>
      <c r="HZ538" s="329">
        <f t="shared" si="792"/>
        <v>0</v>
      </c>
      <c r="IA538" s="329">
        <f t="shared" si="793"/>
        <v>0</v>
      </c>
      <c r="IB538" s="329">
        <f t="shared" si="794"/>
        <v>0</v>
      </c>
      <c r="IC538" s="329">
        <f t="shared" si="795"/>
        <v>0</v>
      </c>
      <c r="ID538" s="170">
        <f t="shared" si="674"/>
        <v>0</v>
      </c>
      <c r="IE538" s="208">
        <f t="shared" si="675"/>
        <v>0</v>
      </c>
      <c r="IF538" s="328">
        <v>4.8</v>
      </c>
      <c r="IG538" s="328">
        <f t="shared" si="796"/>
        <v>0</v>
      </c>
      <c r="IH538" s="329">
        <f t="shared" si="797"/>
        <v>0</v>
      </c>
      <c r="II538" s="329">
        <f t="shared" si="798"/>
        <v>0</v>
      </c>
      <c r="IJ538" s="329">
        <f t="shared" si="799"/>
        <v>0</v>
      </c>
      <c r="IK538" s="329">
        <f t="shared" si="800"/>
        <v>0</v>
      </c>
      <c r="IL538" s="329">
        <f t="shared" si="801"/>
        <v>0</v>
      </c>
      <c r="IM538" s="329">
        <f t="shared" si="802"/>
        <v>0</v>
      </c>
      <c r="IN538" s="170">
        <f t="shared" si="676"/>
        <v>0</v>
      </c>
    </row>
    <row r="539" spans="1:248">
      <c r="A539" s="330"/>
      <c r="B539" s="328"/>
      <c r="C539" s="366"/>
      <c r="D539" s="329"/>
      <c r="E539" s="366"/>
      <c r="F539" s="318"/>
      <c r="G539" s="318"/>
      <c r="H539" s="318"/>
      <c r="I539" s="318"/>
      <c r="K539" s="318"/>
      <c r="L539" s="318"/>
      <c r="M539" s="318"/>
      <c r="N539" s="318"/>
      <c r="O539" s="318"/>
      <c r="P539" s="318"/>
      <c r="Q539" s="318"/>
      <c r="R539" s="358"/>
      <c r="S539" s="208">
        <f t="shared" si="678"/>
        <v>0</v>
      </c>
      <c r="T539" s="328">
        <v>4.9000000000000004</v>
      </c>
      <c r="U539" s="328">
        <f t="shared" si="679"/>
        <v>0</v>
      </c>
      <c r="V539" s="329">
        <f t="shared" si="680"/>
        <v>0</v>
      </c>
      <c r="W539" s="329">
        <f t="shared" si="681"/>
        <v>0</v>
      </c>
      <c r="X539" s="329">
        <f t="shared" si="682"/>
        <v>0</v>
      </c>
      <c r="Y539" s="329">
        <f t="shared" si="683"/>
        <v>0</v>
      </c>
      <c r="Z539" s="329">
        <f t="shared" si="684"/>
        <v>0</v>
      </c>
      <c r="AA539" s="329">
        <f t="shared" si="685"/>
        <v>0</v>
      </c>
      <c r="AB539" s="170">
        <f t="shared" si="622"/>
        <v>0</v>
      </c>
      <c r="AC539" s="208">
        <f t="shared" si="624"/>
        <v>0</v>
      </c>
      <c r="AD539" s="328">
        <v>4.9000000000000004</v>
      </c>
      <c r="AE539" s="328">
        <f t="shared" si="686"/>
        <v>0</v>
      </c>
      <c r="AF539" s="329">
        <f t="shared" si="687"/>
        <v>0</v>
      </c>
      <c r="AG539" s="329">
        <f t="shared" si="688"/>
        <v>0</v>
      </c>
      <c r="AH539" s="329">
        <f t="shared" si="689"/>
        <v>0</v>
      </c>
      <c r="AI539" s="329">
        <f t="shared" si="690"/>
        <v>0</v>
      </c>
      <c r="AJ539" s="329">
        <f t="shared" si="691"/>
        <v>0</v>
      </c>
      <c r="AK539" s="329">
        <f t="shared" si="692"/>
        <v>0</v>
      </c>
      <c r="AL539" s="170">
        <f t="shared" si="625"/>
        <v>0</v>
      </c>
      <c r="AM539" s="208">
        <f t="shared" si="626"/>
        <v>0</v>
      </c>
      <c r="AN539" s="328">
        <v>4.9000000000000004</v>
      </c>
      <c r="AO539" s="328">
        <f t="shared" si="693"/>
        <v>0</v>
      </c>
      <c r="AP539" s="329">
        <f t="shared" si="694"/>
        <v>0</v>
      </c>
      <c r="AQ539" s="329">
        <f t="shared" si="695"/>
        <v>0</v>
      </c>
      <c r="AR539" s="329">
        <f t="shared" si="696"/>
        <v>0</v>
      </c>
      <c r="AS539" s="329">
        <f t="shared" si="697"/>
        <v>0</v>
      </c>
      <c r="AT539" s="329">
        <f t="shared" si="698"/>
        <v>0</v>
      </c>
      <c r="AU539" s="329">
        <f t="shared" si="699"/>
        <v>0</v>
      </c>
      <c r="AV539" s="170">
        <f t="shared" si="627"/>
        <v>0</v>
      </c>
      <c r="AW539" s="208">
        <f t="shared" si="628"/>
        <v>0</v>
      </c>
      <c r="AX539" s="328">
        <v>4.9000000000000004</v>
      </c>
      <c r="AY539" s="328">
        <f t="shared" si="700"/>
        <v>0</v>
      </c>
      <c r="AZ539" s="329">
        <f t="shared" si="701"/>
        <v>0</v>
      </c>
      <c r="BA539" s="329">
        <f t="shared" si="702"/>
        <v>0</v>
      </c>
      <c r="BB539" s="329">
        <f t="shared" si="703"/>
        <v>0</v>
      </c>
      <c r="BC539" s="329">
        <f t="shared" si="704"/>
        <v>0</v>
      </c>
      <c r="BD539" s="329">
        <f t="shared" si="705"/>
        <v>0</v>
      </c>
      <c r="BE539" s="329">
        <f t="shared" si="706"/>
        <v>0</v>
      </c>
      <c r="BF539" s="170">
        <f t="shared" si="629"/>
        <v>0</v>
      </c>
      <c r="BG539" s="208">
        <f t="shared" si="630"/>
        <v>0</v>
      </c>
      <c r="BH539" s="328">
        <v>4.9000000000000004</v>
      </c>
      <c r="BI539" s="328">
        <f t="shared" si="631"/>
        <v>0</v>
      </c>
      <c r="BJ539" s="329">
        <f t="shared" si="632"/>
        <v>0</v>
      </c>
      <c r="BK539" s="329">
        <f t="shared" si="633"/>
        <v>0</v>
      </c>
      <c r="BL539" s="329">
        <f t="shared" si="634"/>
        <v>0</v>
      </c>
      <c r="BM539" s="329">
        <f t="shared" si="635"/>
        <v>0</v>
      </c>
      <c r="BN539" s="329">
        <f t="shared" si="636"/>
        <v>0</v>
      </c>
      <c r="BO539" s="329">
        <f t="shared" si="637"/>
        <v>0</v>
      </c>
      <c r="BP539" s="170">
        <f t="shared" si="638"/>
        <v>0</v>
      </c>
      <c r="BQ539" s="208">
        <f t="shared" si="639"/>
        <v>0</v>
      </c>
      <c r="BR539" s="328">
        <v>4.9000000000000004</v>
      </c>
      <c r="BS539" s="328">
        <f t="shared" si="707"/>
        <v>0</v>
      </c>
      <c r="BT539" s="329">
        <f t="shared" si="708"/>
        <v>0</v>
      </c>
      <c r="BU539" s="329">
        <f t="shared" si="709"/>
        <v>0</v>
      </c>
      <c r="BV539" s="329">
        <f t="shared" si="710"/>
        <v>0</v>
      </c>
      <c r="BW539" s="329">
        <f t="shared" si="711"/>
        <v>0</v>
      </c>
      <c r="BX539" s="329">
        <f t="shared" si="712"/>
        <v>0</v>
      </c>
      <c r="BY539" s="329">
        <f t="shared" si="713"/>
        <v>0</v>
      </c>
      <c r="BZ539" s="170">
        <f t="shared" si="640"/>
        <v>0</v>
      </c>
      <c r="CA539" s="208">
        <f t="shared" si="641"/>
        <v>0</v>
      </c>
      <c r="CB539" s="328">
        <v>4.9000000000000004</v>
      </c>
      <c r="CC539" s="328">
        <f t="shared" si="714"/>
        <v>0</v>
      </c>
      <c r="CD539" s="329">
        <f t="shared" si="715"/>
        <v>0</v>
      </c>
      <c r="CE539" s="329">
        <f t="shared" si="716"/>
        <v>0</v>
      </c>
      <c r="CF539" s="329">
        <f t="shared" si="717"/>
        <v>0</v>
      </c>
      <c r="CG539" s="329">
        <f t="shared" si="718"/>
        <v>0</v>
      </c>
      <c r="CH539" s="329">
        <f t="shared" si="719"/>
        <v>0</v>
      </c>
      <c r="CI539" s="329">
        <f t="shared" si="720"/>
        <v>0</v>
      </c>
      <c r="CJ539" s="170">
        <f t="shared" si="642"/>
        <v>0</v>
      </c>
      <c r="CK539" s="208">
        <f t="shared" si="643"/>
        <v>0</v>
      </c>
      <c r="CL539" s="328">
        <v>4.9000000000000004</v>
      </c>
      <c r="CM539" s="328">
        <f t="shared" si="721"/>
        <v>0</v>
      </c>
      <c r="CN539" s="329">
        <f t="shared" si="722"/>
        <v>0</v>
      </c>
      <c r="CO539" s="329">
        <f t="shared" si="723"/>
        <v>0</v>
      </c>
      <c r="CP539" s="329">
        <f t="shared" si="724"/>
        <v>0</v>
      </c>
      <c r="CQ539" s="329">
        <f t="shared" si="725"/>
        <v>0</v>
      </c>
      <c r="CR539" s="329">
        <f t="shared" si="726"/>
        <v>0</v>
      </c>
      <c r="CS539" s="329">
        <f t="shared" si="727"/>
        <v>0</v>
      </c>
      <c r="CT539" s="170">
        <f t="shared" si="644"/>
        <v>0</v>
      </c>
      <c r="CU539" s="208">
        <f t="shared" si="645"/>
        <v>0</v>
      </c>
      <c r="CV539" s="328">
        <v>4.9000000000000004</v>
      </c>
      <c r="CW539" s="328">
        <f t="shared" si="728"/>
        <v>0</v>
      </c>
      <c r="CX539" s="329">
        <f t="shared" si="729"/>
        <v>0</v>
      </c>
      <c r="CY539" s="329">
        <f t="shared" si="730"/>
        <v>0</v>
      </c>
      <c r="CZ539" s="329">
        <f t="shared" si="731"/>
        <v>0</v>
      </c>
      <c r="DA539" s="329">
        <f t="shared" si="732"/>
        <v>0</v>
      </c>
      <c r="DB539" s="329">
        <f t="shared" si="733"/>
        <v>0</v>
      </c>
      <c r="DC539" s="329">
        <f t="shared" si="734"/>
        <v>0</v>
      </c>
      <c r="DD539" s="170">
        <f t="shared" si="646"/>
        <v>0</v>
      </c>
      <c r="DE539" s="208">
        <f t="shared" si="647"/>
        <v>0</v>
      </c>
      <c r="DF539" s="328">
        <v>4.9000000000000004</v>
      </c>
      <c r="DG539" s="328">
        <f t="shared" si="735"/>
        <v>0</v>
      </c>
      <c r="DH539" s="329">
        <f t="shared" si="736"/>
        <v>0</v>
      </c>
      <c r="DI539" s="329">
        <f t="shared" si="737"/>
        <v>0</v>
      </c>
      <c r="DJ539" s="329">
        <f t="shared" si="738"/>
        <v>0</v>
      </c>
      <c r="DK539" s="329">
        <f t="shared" si="739"/>
        <v>0</v>
      </c>
      <c r="DL539" s="329">
        <f t="shared" si="740"/>
        <v>0</v>
      </c>
      <c r="DM539" s="329">
        <f t="shared" si="741"/>
        <v>0</v>
      </c>
      <c r="DN539" s="170">
        <f t="shared" si="648"/>
        <v>0</v>
      </c>
      <c r="DO539" s="208">
        <f t="shared" si="649"/>
        <v>0</v>
      </c>
      <c r="DP539" s="328">
        <v>4.9000000000000004</v>
      </c>
      <c r="DQ539" s="328">
        <f t="shared" si="742"/>
        <v>0</v>
      </c>
      <c r="DR539" s="329">
        <f t="shared" si="743"/>
        <v>0</v>
      </c>
      <c r="DS539" s="329">
        <f t="shared" si="744"/>
        <v>0</v>
      </c>
      <c r="DT539" s="329">
        <f t="shared" si="745"/>
        <v>0</v>
      </c>
      <c r="DU539" s="329">
        <f t="shared" si="746"/>
        <v>0</v>
      </c>
      <c r="DV539" s="329">
        <f t="shared" si="747"/>
        <v>0</v>
      </c>
      <c r="DW539" s="329">
        <f t="shared" si="748"/>
        <v>0</v>
      </c>
      <c r="DX539" s="170">
        <f t="shared" si="650"/>
        <v>0</v>
      </c>
      <c r="DY539" s="208">
        <f t="shared" si="651"/>
        <v>0</v>
      </c>
      <c r="DZ539" s="328">
        <v>4.9000000000000004</v>
      </c>
      <c r="EA539" s="328">
        <f t="shared" si="749"/>
        <v>0</v>
      </c>
      <c r="EB539" s="329">
        <f t="shared" si="750"/>
        <v>0</v>
      </c>
      <c r="EC539" s="329">
        <f t="shared" si="751"/>
        <v>0</v>
      </c>
      <c r="ED539" s="329">
        <f t="shared" si="752"/>
        <v>0</v>
      </c>
      <c r="EE539" s="329">
        <f t="shared" si="753"/>
        <v>0</v>
      </c>
      <c r="EF539" s="329">
        <f t="shared" si="754"/>
        <v>0</v>
      </c>
      <c r="EG539" s="329">
        <f t="shared" si="755"/>
        <v>0</v>
      </c>
      <c r="EH539" s="170">
        <f t="shared" si="652"/>
        <v>0</v>
      </c>
      <c r="EI539" s="208">
        <f t="shared" si="653"/>
        <v>0</v>
      </c>
      <c r="EJ539" s="328">
        <v>4.9000000000000004</v>
      </c>
      <c r="EK539" s="328">
        <f t="shared" si="756"/>
        <v>0</v>
      </c>
      <c r="EL539" s="329">
        <f t="shared" si="757"/>
        <v>0</v>
      </c>
      <c r="EM539" s="329">
        <f t="shared" si="758"/>
        <v>0</v>
      </c>
      <c r="EN539" s="329">
        <f t="shared" si="759"/>
        <v>0</v>
      </c>
      <c r="EO539" s="329">
        <f t="shared" si="760"/>
        <v>0</v>
      </c>
      <c r="EP539" s="329">
        <f t="shared" si="761"/>
        <v>0</v>
      </c>
      <c r="EQ539" s="329">
        <f t="shared" si="762"/>
        <v>0</v>
      </c>
      <c r="ER539" s="170">
        <f t="shared" si="654"/>
        <v>0</v>
      </c>
      <c r="ES539" s="208">
        <f t="shared" si="655"/>
        <v>0</v>
      </c>
      <c r="ET539" s="328">
        <v>4.9000000000000004</v>
      </c>
      <c r="EU539" s="328">
        <f t="shared" si="763"/>
        <v>0</v>
      </c>
      <c r="EV539" s="329">
        <f t="shared" si="764"/>
        <v>0</v>
      </c>
      <c r="EW539" s="329">
        <f t="shared" si="765"/>
        <v>0</v>
      </c>
      <c r="EX539" s="329">
        <f t="shared" si="766"/>
        <v>0</v>
      </c>
      <c r="EY539" s="329">
        <f t="shared" si="767"/>
        <v>0</v>
      </c>
      <c r="EZ539" s="329">
        <f t="shared" si="768"/>
        <v>0</v>
      </c>
      <c r="FA539" s="329">
        <f t="shared" si="769"/>
        <v>0</v>
      </c>
      <c r="FB539" s="170">
        <f t="shared" si="656"/>
        <v>0</v>
      </c>
      <c r="FC539" s="208">
        <f t="shared" si="657"/>
        <v>0</v>
      </c>
      <c r="FD539" s="328">
        <v>4.9000000000000004</v>
      </c>
      <c r="FE539" s="328">
        <f t="shared" si="770"/>
        <v>0</v>
      </c>
      <c r="FF539" s="329">
        <f t="shared" si="771"/>
        <v>0</v>
      </c>
      <c r="FG539" s="329">
        <f t="shared" si="772"/>
        <v>0</v>
      </c>
      <c r="FH539" s="329">
        <f t="shared" si="773"/>
        <v>0</v>
      </c>
      <c r="FI539" s="329">
        <f t="shared" si="774"/>
        <v>0</v>
      </c>
      <c r="FJ539" s="329">
        <f t="shared" si="775"/>
        <v>0</v>
      </c>
      <c r="FK539" s="329">
        <f t="shared" si="776"/>
        <v>0</v>
      </c>
      <c r="FL539" s="170">
        <f t="shared" si="658"/>
        <v>0</v>
      </c>
      <c r="FM539" s="208">
        <f t="shared" si="659"/>
        <v>0</v>
      </c>
      <c r="FN539" s="328">
        <v>4.9000000000000004</v>
      </c>
      <c r="FO539" s="328">
        <f t="shared" si="804"/>
        <v>0</v>
      </c>
      <c r="FP539" s="329">
        <f t="shared" si="805"/>
        <v>0</v>
      </c>
      <c r="FQ539" s="329">
        <f t="shared" si="806"/>
        <v>0</v>
      </c>
      <c r="FR539" s="329">
        <f t="shared" si="807"/>
        <v>0</v>
      </c>
      <c r="FS539" s="329">
        <f t="shared" si="808"/>
        <v>0</v>
      </c>
      <c r="FT539" s="329">
        <f t="shared" si="809"/>
        <v>0</v>
      </c>
      <c r="FU539" s="329">
        <f t="shared" si="810"/>
        <v>0</v>
      </c>
      <c r="FV539" s="170">
        <f t="shared" si="660"/>
        <v>0</v>
      </c>
      <c r="FW539" s="208">
        <f t="shared" si="661"/>
        <v>0</v>
      </c>
      <c r="FX539" s="328">
        <v>4.9000000000000004</v>
      </c>
      <c r="FY539" s="328">
        <f t="shared" si="811"/>
        <v>0</v>
      </c>
      <c r="FZ539" s="329">
        <f t="shared" si="812"/>
        <v>0</v>
      </c>
      <c r="GA539" s="329">
        <f t="shared" si="813"/>
        <v>0</v>
      </c>
      <c r="GB539" s="329">
        <f t="shared" si="814"/>
        <v>0</v>
      </c>
      <c r="GC539" s="329">
        <f t="shared" si="815"/>
        <v>0</v>
      </c>
      <c r="GD539" s="329">
        <f t="shared" si="816"/>
        <v>0</v>
      </c>
      <c r="GE539" s="329">
        <f t="shared" si="817"/>
        <v>0</v>
      </c>
      <c r="GF539" s="170">
        <f t="shared" si="662"/>
        <v>0</v>
      </c>
      <c r="GG539" s="208">
        <f t="shared" si="663"/>
        <v>0</v>
      </c>
      <c r="GH539" s="328">
        <v>4.9000000000000004</v>
      </c>
      <c r="GI539" s="328">
        <f t="shared" si="818"/>
        <v>0</v>
      </c>
      <c r="GJ539" s="329">
        <f t="shared" si="819"/>
        <v>0</v>
      </c>
      <c r="GK539" s="329">
        <f t="shared" si="820"/>
        <v>0</v>
      </c>
      <c r="GL539" s="329">
        <f t="shared" si="821"/>
        <v>0</v>
      </c>
      <c r="GM539" s="329">
        <f t="shared" si="822"/>
        <v>0</v>
      </c>
      <c r="GN539" s="329">
        <f t="shared" si="823"/>
        <v>0</v>
      </c>
      <c r="GO539" s="329">
        <f t="shared" si="824"/>
        <v>0</v>
      </c>
      <c r="GP539" s="170">
        <f t="shared" si="664"/>
        <v>0</v>
      </c>
      <c r="GQ539" s="208">
        <f t="shared" si="665"/>
        <v>0</v>
      </c>
      <c r="GR539" s="328">
        <v>4.9000000000000004</v>
      </c>
      <c r="GS539" s="328">
        <f t="shared" si="825"/>
        <v>0</v>
      </c>
      <c r="GT539" s="329">
        <f t="shared" si="826"/>
        <v>0</v>
      </c>
      <c r="GU539" s="329">
        <f t="shared" si="827"/>
        <v>0</v>
      </c>
      <c r="GV539" s="329">
        <f t="shared" si="828"/>
        <v>0</v>
      </c>
      <c r="GW539" s="329">
        <f t="shared" si="829"/>
        <v>0</v>
      </c>
      <c r="GX539" s="329">
        <f t="shared" si="830"/>
        <v>0</v>
      </c>
      <c r="GY539" s="329">
        <f t="shared" si="831"/>
        <v>0</v>
      </c>
      <c r="GZ539" s="170">
        <f t="shared" si="666"/>
        <v>0</v>
      </c>
      <c r="HA539" s="208">
        <f t="shared" si="667"/>
        <v>0</v>
      </c>
      <c r="HB539" s="328">
        <v>4.9000000000000004</v>
      </c>
      <c r="HC539" s="328">
        <f t="shared" si="668"/>
        <v>0</v>
      </c>
      <c r="HD539" s="329">
        <f t="shared" si="777"/>
        <v>0</v>
      </c>
      <c r="HE539" s="329">
        <f t="shared" si="778"/>
        <v>0</v>
      </c>
      <c r="HF539" s="329">
        <f t="shared" si="779"/>
        <v>0</v>
      </c>
      <c r="HG539" s="329">
        <f t="shared" si="780"/>
        <v>0</v>
      </c>
      <c r="HH539" s="329">
        <f t="shared" si="781"/>
        <v>0</v>
      </c>
      <c r="HI539" s="329">
        <f t="shared" si="782"/>
        <v>0</v>
      </c>
      <c r="HJ539" s="170">
        <f t="shared" si="669"/>
        <v>0</v>
      </c>
      <c r="HK539" s="208">
        <f t="shared" si="670"/>
        <v>0</v>
      </c>
      <c r="HL539" s="328">
        <v>4.9000000000000004</v>
      </c>
      <c r="HM539" s="328">
        <f t="shared" si="671"/>
        <v>0</v>
      </c>
      <c r="HN539" s="329">
        <f t="shared" si="783"/>
        <v>0</v>
      </c>
      <c r="HO539" s="329">
        <f t="shared" si="784"/>
        <v>0</v>
      </c>
      <c r="HP539" s="329">
        <f t="shared" si="785"/>
        <v>0</v>
      </c>
      <c r="HQ539" s="329">
        <f t="shared" si="786"/>
        <v>0</v>
      </c>
      <c r="HR539" s="329">
        <f t="shared" si="787"/>
        <v>0</v>
      </c>
      <c r="HS539" s="329">
        <f t="shared" si="788"/>
        <v>0</v>
      </c>
      <c r="HT539" s="170">
        <f t="shared" si="672"/>
        <v>0</v>
      </c>
      <c r="HU539" s="208">
        <f t="shared" si="673"/>
        <v>0</v>
      </c>
      <c r="HV539" s="328">
        <v>4.9000000000000004</v>
      </c>
      <c r="HW539" s="328">
        <f t="shared" si="789"/>
        <v>0</v>
      </c>
      <c r="HX539" s="329">
        <f t="shared" si="790"/>
        <v>0</v>
      </c>
      <c r="HY539" s="329">
        <f t="shared" si="791"/>
        <v>0</v>
      </c>
      <c r="HZ539" s="329">
        <f t="shared" si="792"/>
        <v>0</v>
      </c>
      <c r="IA539" s="329">
        <f t="shared" si="793"/>
        <v>0</v>
      </c>
      <c r="IB539" s="329">
        <f t="shared" si="794"/>
        <v>0</v>
      </c>
      <c r="IC539" s="329">
        <f t="shared" si="795"/>
        <v>0</v>
      </c>
      <c r="ID539" s="170">
        <f t="shared" si="674"/>
        <v>0</v>
      </c>
      <c r="IE539" s="208">
        <f t="shared" si="675"/>
        <v>0</v>
      </c>
      <c r="IF539" s="328">
        <v>4.9000000000000004</v>
      </c>
      <c r="IG539" s="328">
        <f t="shared" si="796"/>
        <v>0</v>
      </c>
      <c r="IH539" s="329">
        <f t="shared" si="797"/>
        <v>0</v>
      </c>
      <c r="II539" s="329">
        <f t="shared" si="798"/>
        <v>0</v>
      </c>
      <c r="IJ539" s="329">
        <f t="shared" si="799"/>
        <v>0</v>
      </c>
      <c r="IK539" s="329">
        <f t="shared" si="800"/>
        <v>0</v>
      </c>
      <c r="IL539" s="329">
        <f t="shared" si="801"/>
        <v>0</v>
      </c>
      <c r="IM539" s="329">
        <f t="shared" si="802"/>
        <v>0</v>
      </c>
      <c r="IN539" s="170">
        <f t="shared" si="676"/>
        <v>0</v>
      </c>
    </row>
    <row r="540" spans="1:248">
      <c r="A540" s="330"/>
      <c r="B540" s="328"/>
      <c r="C540" s="366"/>
      <c r="D540" s="329"/>
      <c r="E540" s="366"/>
      <c r="F540" s="318"/>
      <c r="G540" s="318"/>
      <c r="H540" s="318"/>
      <c r="I540" s="318"/>
      <c r="K540" s="318"/>
      <c r="L540" s="318"/>
      <c r="M540" s="318"/>
      <c r="N540" s="318"/>
      <c r="O540" s="318"/>
      <c r="P540" s="318"/>
      <c r="Q540" s="318"/>
      <c r="R540" s="358"/>
      <c r="S540" s="208">
        <f t="shared" si="678"/>
        <v>0</v>
      </c>
      <c r="T540" s="328">
        <v>5</v>
      </c>
      <c r="U540" s="328">
        <f t="shared" si="679"/>
        <v>0</v>
      </c>
      <c r="V540" s="329">
        <f t="shared" si="680"/>
        <v>0</v>
      </c>
      <c r="W540" s="329">
        <f t="shared" si="681"/>
        <v>0</v>
      </c>
      <c r="X540" s="329">
        <f t="shared" si="682"/>
        <v>0</v>
      </c>
      <c r="Y540" s="329">
        <f t="shared" si="683"/>
        <v>0</v>
      </c>
      <c r="Z540" s="329">
        <f t="shared" si="684"/>
        <v>0</v>
      </c>
      <c r="AA540" s="329">
        <f t="shared" si="685"/>
        <v>0</v>
      </c>
      <c r="AB540" s="170">
        <f t="shared" si="622"/>
        <v>0</v>
      </c>
      <c r="AC540" s="208">
        <f t="shared" si="624"/>
        <v>0</v>
      </c>
      <c r="AD540" s="328">
        <v>5</v>
      </c>
      <c r="AE540" s="328">
        <f t="shared" si="686"/>
        <v>0</v>
      </c>
      <c r="AF540" s="329">
        <f t="shared" si="687"/>
        <v>0</v>
      </c>
      <c r="AG540" s="329">
        <f t="shared" si="688"/>
        <v>0</v>
      </c>
      <c r="AH540" s="329">
        <f t="shared" si="689"/>
        <v>0</v>
      </c>
      <c r="AI540" s="329">
        <f t="shared" si="690"/>
        <v>0</v>
      </c>
      <c r="AJ540" s="329">
        <f t="shared" si="691"/>
        <v>0</v>
      </c>
      <c r="AK540" s="329">
        <f t="shared" si="692"/>
        <v>0</v>
      </c>
      <c r="AL540" s="170">
        <f t="shared" si="625"/>
        <v>0</v>
      </c>
      <c r="AM540" s="208">
        <f t="shared" si="626"/>
        <v>0</v>
      </c>
      <c r="AN540" s="328">
        <v>5</v>
      </c>
      <c r="AO540" s="328">
        <f t="shared" si="693"/>
        <v>0</v>
      </c>
      <c r="AP540" s="329">
        <f t="shared" si="694"/>
        <v>0</v>
      </c>
      <c r="AQ540" s="329">
        <f t="shared" si="695"/>
        <v>0</v>
      </c>
      <c r="AR540" s="329">
        <f t="shared" si="696"/>
        <v>0</v>
      </c>
      <c r="AS540" s="329">
        <f t="shared" si="697"/>
        <v>0</v>
      </c>
      <c r="AT540" s="329">
        <f t="shared" si="698"/>
        <v>0</v>
      </c>
      <c r="AU540" s="329">
        <f t="shared" si="699"/>
        <v>0</v>
      </c>
      <c r="AV540" s="170">
        <f t="shared" si="627"/>
        <v>0</v>
      </c>
      <c r="AW540" s="208">
        <f t="shared" si="628"/>
        <v>0</v>
      </c>
      <c r="AX540" s="328">
        <v>5</v>
      </c>
      <c r="AY540" s="328">
        <f t="shared" si="700"/>
        <v>0</v>
      </c>
      <c r="AZ540" s="329">
        <f t="shared" si="701"/>
        <v>0</v>
      </c>
      <c r="BA540" s="329">
        <f t="shared" si="702"/>
        <v>0</v>
      </c>
      <c r="BB540" s="329">
        <f t="shared" si="703"/>
        <v>0</v>
      </c>
      <c r="BC540" s="329">
        <f t="shared" si="704"/>
        <v>0</v>
      </c>
      <c r="BD540" s="329">
        <f t="shared" si="705"/>
        <v>0</v>
      </c>
      <c r="BE540" s="329">
        <f t="shared" si="706"/>
        <v>0</v>
      </c>
      <c r="BF540" s="170">
        <f t="shared" si="629"/>
        <v>0</v>
      </c>
      <c r="BG540" s="208">
        <f t="shared" si="630"/>
        <v>0</v>
      </c>
      <c r="BH540" s="328">
        <v>5</v>
      </c>
      <c r="BI540" s="328">
        <f t="shared" si="631"/>
        <v>0</v>
      </c>
      <c r="BJ540" s="329">
        <f t="shared" si="632"/>
        <v>0</v>
      </c>
      <c r="BK540" s="329">
        <f t="shared" si="633"/>
        <v>0</v>
      </c>
      <c r="BL540" s="329">
        <f t="shared" si="634"/>
        <v>0</v>
      </c>
      <c r="BM540" s="329">
        <f t="shared" si="635"/>
        <v>0</v>
      </c>
      <c r="BN540" s="329">
        <f t="shared" si="636"/>
        <v>0</v>
      </c>
      <c r="BO540" s="329">
        <f t="shared" si="637"/>
        <v>0</v>
      </c>
      <c r="BP540" s="170">
        <f t="shared" si="638"/>
        <v>0</v>
      </c>
      <c r="BQ540" s="208">
        <f t="shared" si="639"/>
        <v>0</v>
      </c>
      <c r="BR540" s="328">
        <v>5</v>
      </c>
      <c r="BS540" s="328">
        <f t="shared" si="707"/>
        <v>0</v>
      </c>
      <c r="BT540" s="329">
        <f t="shared" si="708"/>
        <v>0</v>
      </c>
      <c r="BU540" s="329">
        <f t="shared" si="709"/>
        <v>0</v>
      </c>
      <c r="BV540" s="329">
        <f t="shared" si="710"/>
        <v>0</v>
      </c>
      <c r="BW540" s="329">
        <f t="shared" si="711"/>
        <v>0</v>
      </c>
      <c r="BX540" s="329">
        <f t="shared" si="712"/>
        <v>0</v>
      </c>
      <c r="BY540" s="329">
        <f t="shared" si="713"/>
        <v>0</v>
      </c>
      <c r="BZ540" s="170">
        <f t="shared" si="640"/>
        <v>0</v>
      </c>
      <c r="CA540" s="208">
        <f t="shared" si="641"/>
        <v>0</v>
      </c>
      <c r="CB540" s="328">
        <v>5</v>
      </c>
      <c r="CC540" s="328">
        <f t="shared" si="714"/>
        <v>0</v>
      </c>
      <c r="CD540" s="329">
        <f t="shared" si="715"/>
        <v>0</v>
      </c>
      <c r="CE540" s="329">
        <f t="shared" si="716"/>
        <v>0</v>
      </c>
      <c r="CF540" s="329">
        <f t="shared" si="717"/>
        <v>0</v>
      </c>
      <c r="CG540" s="329">
        <f t="shared" si="718"/>
        <v>0</v>
      </c>
      <c r="CH540" s="329">
        <f t="shared" si="719"/>
        <v>0</v>
      </c>
      <c r="CI540" s="329">
        <f t="shared" si="720"/>
        <v>0</v>
      </c>
      <c r="CJ540" s="170">
        <f t="shared" si="642"/>
        <v>0</v>
      </c>
      <c r="CK540" s="208">
        <f t="shared" si="643"/>
        <v>0</v>
      </c>
      <c r="CL540" s="328">
        <v>5</v>
      </c>
      <c r="CM540" s="328">
        <f t="shared" si="721"/>
        <v>0</v>
      </c>
      <c r="CN540" s="329">
        <f t="shared" si="722"/>
        <v>0</v>
      </c>
      <c r="CO540" s="329">
        <f t="shared" si="723"/>
        <v>0</v>
      </c>
      <c r="CP540" s="329">
        <f t="shared" si="724"/>
        <v>0</v>
      </c>
      <c r="CQ540" s="329">
        <f t="shared" si="725"/>
        <v>0</v>
      </c>
      <c r="CR540" s="329">
        <f t="shared" si="726"/>
        <v>0</v>
      </c>
      <c r="CS540" s="329">
        <f t="shared" si="727"/>
        <v>0</v>
      </c>
      <c r="CT540" s="170">
        <f t="shared" si="644"/>
        <v>0</v>
      </c>
      <c r="CU540" s="208">
        <f t="shared" si="645"/>
        <v>0</v>
      </c>
      <c r="CV540" s="328">
        <v>5</v>
      </c>
      <c r="CW540" s="328">
        <f t="shared" si="728"/>
        <v>0</v>
      </c>
      <c r="CX540" s="329">
        <f t="shared" si="729"/>
        <v>0</v>
      </c>
      <c r="CY540" s="329">
        <f t="shared" si="730"/>
        <v>0</v>
      </c>
      <c r="CZ540" s="329">
        <f t="shared" si="731"/>
        <v>0</v>
      </c>
      <c r="DA540" s="329">
        <f t="shared" si="732"/>
        <v>0</v>
      </c>
      <c r="DB540" s="329">
        <f t="shared" si="733"/>
        <v>0</v>
      </c>
      <c r="DC540" s="329">
        <f t="shared" si="734"/>
        <v>0</v>
      </c>
      <c r="DD540" s="170">
        <f t="shared" si="646"/>
        <v>0</v>
      </c>
      <c r="DE540" s="208">
        <f t="shared" si="647"/>
        <v>0</v>
      </c>
      <c r="DF540" s="328">
        <v>5</v>
      </c>
      <c r="DG540" s="328">
        <f t="shared" si="735"/>
        <v>0</v>
      </c>
      <c r="DH540" s="329">
        <f t="shared" si="736"/>
        <v>0</v>
      </c>
      <c r="DI540" s="329">
        <f t="shared" si="737"/>
        <v>0</v>
      </c>
      <c r="DJ540" s="329">
        <f t="shared" si="738"/>
        <v>0</v>
      </c>
      <c r="DK540" s="329">
        <f t="shared" si="739"/>
        <v>0</v>
      </c>
      <c r="DL540" s="329">
        <f t="shared" si="740"/>
        <v>0</v>
      </c>
      <c r="DM540" s="329">
        <f t="shared" si="741"/>
        <v>0</v>
      </c>
      <c r="DN540" s="170">
        <f t="shared" si="648"/>
        <v>0</v>
      </c>
      <c r="DO540" s="208">
        <f t="shared" si="649"/>
        <v>0</v>
      </c>
      <c r="DP540" s="328">
        <v>5</v>
      </c>
      <c r="DQ540" s="328">
        <f t="shared" si="742"/>
        <v>0</v>
      </c>
      <c r="DR540" s="329">
        <f t="shared" si="743"/>
        <v>0</v>
      </c>
      <c r="DS540" s="329">
        <f t="shared" si="744"/>
        <v>0</v>
      </c>
      <c r="DT540" s="329">
        <f t="shared" si="745"/>
        <v>0</v>
      </c>
      <c r="DU540" s="329">
        <f t="shared" si="746"/>
        <v>0</v>
      </c>
      <c r="DV540" s="329">
        <f t="shared" si="747"/>
        <v>0</v>
      </c>
      <c r="DW540" s="329">
        <f t="shared" si="748"/>
        <v>0</v>
      </c>
      <c r="DX540" s="170">
        <f t="shared" si="650"/>
        <v>0</v>
      </c>
      <c r="DY540" s="208">
        <f t="shared" si="651"/>
        <v>0</v>
      </c>
      <c r="DZ540" s="328">
        <v>5</v>
      </c>
      <c r="EA540" s="328">
        <f t="shared" si="749"/>
        <v>0</v>
      </c>
      <c r="EB540" s="329">
        <f t="shared" si="750"/>
        <v>0</v>
      </c>
      <c r="EC540" s="329">
        <f t="shared" si="751"/>
        <v>0</v>
      </c>
      <c r="ED540" s="329">
        <f t="shared" si="752"/>
        <v>0</v>
      </c>
      <c r="EE540" s="329">
        <f t="shared" si="753"/>
        <v>0</v>
      </c>
      <c r="EF540" s="329">
        <f t="shared" si="754"/>
        <v>0</v>
      </c>
      <c r="EG540" s="329">
        <f t="shared" si="755"/>
        <v>0</v>
      </c>
      <c r="EH540" s="170">
        <f t="shared" si="652"/>
        <v>0</v>
      </c>
      <c r="EI540" s="208">
        <f t="shared" si="653"/>
        <v>0</v>
      </c>
      <c r="EJ540" s="328">
        <v>5</v>
      </c>
      <c r="EK540" s="328">
        <f t="shared" si="756"/>
        <v>0</v>
      </c>
      <c r="EL540" s="329">
        <f t="shared" si="757"/>
        <v>0</v>
      </c>
      <c r="EM540" s="329">
        <f t="shared" si="758"/>
        <v>0</v>
      </c>
      <c r="EN540" s="329">
        <f t="shared" si="759"/>
        <v>0</v>
      </c>
      <c r="EO540" s="329">
        <f t="shared" si="760"/>
        <v>0</v>
      </c>
      <c r="EP540" s="329">
        <f t="shared" si="761"/>
        <v>0</v>
      </c>
      <c r="EQ540" s="329">
        <f t="shared" si="762"/>
        <v>0</v>
      </c>
      <c r="ER540" s="170">
        <f t="shared" si="654"/>
        <v>0</v>
      </c>
      <c r="ES540" s="208">
        <f t="shared" si="655"/>
        <v>0</v>
      </c>
      <c r="ET540" s="328">
        <v>5</v>
      </c>
      <c r="EU540" s="328">
        <f t="shared" si="763"/>
        <v>0</v>
      </c>
      <c r="EV540" s="329">
        <f t="shared" si="764"/>
        <v>0</v>
      </c>
      <c r="EW540" s="329">
        <f t="shared" si="765"/>
        <v>0</v>
      </c>
      <c r="EX540" s="329">
        <f t="shared" si="766"/>
        <v>0</v>
      </c>
      <c r="EY540" s="329">
        <f t="shared" si="767"/>
        <v>0</v>
      </c>
      <c r="EZ540" s="329">
        <f t="shared" si="768"/>
        <v>0</v>
      </c>
      <c r="FA540" s="329">
        <f t="shared" si="769"/>
        <v>0</v>
      </c>
      <c r="FB540" s="170">
        <f t="shared" si="656"/>
        <v>0</v>
      </c>
      <c r="FC540" s="208">
        <f t="shared" si="657"/>
        <v>0</v>
      </c>
      <c r="FD540" s="328">
        <v>5</v>
      </c>
      <c r="FE540" s="328">
        <f t="shared" si="770"/>
        <v>0</v>
      </c>
      <c r="FF540" s="329">
        <f t="shared" si="771"/>
        <v>0</v>
      </c>
      <c r="FG540" s="329">
        <f t="shared" si="772"/>
        <v>0</v>
      </c>
      <c r="FH540" s="329">
        <f t="shared" si="773"/>
        <v>0</v>
      </c>
      <c r="FI540" s="329">
        <f t="shared" si="774"/>
        <v>0</v>
      </c>
      <c r="FJ540" s="329">
        <f t="shared" si="775"/>
        <v>0</v>
      </c>
      <c r="FK540" s="329">
        <f t="shared" si="776"/>
        <v>0</v>
      </c>
      <c r="FL540" s="170">
        <f t="shared" si="658"/>
        <v>0</v>
      </c>
      <c r="FM540" s="208">
        <f t="shared" si="659"/>
        <v>0</v>
      </c>
      <c r="FN540" s="328">
        <v>5</v>
      </c>
      <c r="FO540" s="328">
        <f t="shared" si="804"/>
        <v>0</v>
      </c>
      <c r="FP540" s="329">
        <f t="shared" si="805"/>
        <v>0</v>
      </c>
      <c r="FQ540" s="329">
        <f t="shared" si="806"/>
        <v>0</v>
      </c>
      <c r="FR540" s="329">
        <f t="shared" si="807"/>
        <v>0</v>
      </c>
      <c r="FS540" s="329">
        <f t="shared" si="808"/>
        <v>0</v>
      </c>
      <c r="FT540" s="329">
        <f t="shared" si="809"/>
        <v>0</v>
      </c>
      <c r="FU540" s="329">
        <f t="shared" si="810"/>
        <v>0</v>
      </c>
      <c r="FV540" s="170">
        <f t="shared" si="660"/>
        <v>0</v>
      </c>
      <c r="FW540" s="208">
        <f t="shared" si="661"/>
        <v>0</v>
      </c>
      <c r="FX540" s="328">
        <v>5</v>
      </c>
      <c r="FY540" s="328">
        <f t="shared" si="811"/>
        <v>0</v>
      </c>
      <c r="FZ540" s="329">
        <f t="shared" si="812"/>
        <v>0</v>
      </c>
      <c r="GA540" s="329">
        <f t="shared" si="813"/>
        <v>0</v>
      </c>
      <c r="GB540" s="329">
        <f t="shared" si="814"/>
        <v>0</v>
      </c>
      <c r="GC540" s="329">
        <f t="shared" si="815"/>
        <v>0</v>
      </c>
      <c r="GD540" s="329">
        <f t="shared" si="816"/>
        <v>0</v>
      </c>
      <c r="GE540" s="329">
        <f t="shared" si="817"/>
        <v>0</v>
      </c>
      <c r="GF540" s="170">
        <f t="shared" si="662"/>
        <v>0</v>
      </c>
      <c r="GG540" s="208">
        <f t="shared" si="663"/>
        <v>0</v>
      </c>
      <c r="GH540" s="328">
        <v>5</v>
      </c>
      <c r="GI540" s="328">
        <f t="shared" si="818"/>
        <v>0</v>
      </c>
      <c r="GJ540" s="329">
        <f t="shared" si="819"/>
        <v>0</v>
      </c>
      <c r="GK540" s="329">
        <f t="shared" si="820"/>
        <v>0</v>
      </c>
      <c r="GL540" s="329">
        <f t="shared" si="821"/>
        <v>0</v>
      </c>
      <c r="GM540" s="329">
        <f t="shared" si="822"/>
        <v>0</v>
      </c>
      <c r="GN540" s="329">
        <f t="shared" si="823"/>
        <v>0</v>
      </c>
      <c r="GO540" s="329">
        <f t="shared" si="824"/>
        <v>0</v>
      </c>
      <c r="GP540" s="170">
        <f t="shared" si="664"/>
        <v>0</v>
      </c>
      <c r="GQ540" s="208">
        <f t="shared" si="665"/>
        <v>0</v>
      </c>
      <c r="GR540" s="328">
        <v>5</v>
      </c>
      <c r="GS540" s="328">
        <f t="shared" si="825"/>
        <v>0</v>
      </c>
      <c r="GT540" s="329">
        <f t="shared" si="826"/>
        <v>0</v>
      </c>
      <c r="GU540" s="329">
        <f t="shared" si="827"/>
        <v>0</v>
      </c>
      <c r="GV540" s="329">
        <f t="shared" si="828"/>
        <v>0</v>
      </c>
      <c r="GW540" s="329">
        <f t="shared" si="829"/>
        <v>0</v>
      </c>
      <c r="GX540" s="329">
        <f t="shared" si="830"/>
        <v>0</v>
      </c>
      <c r="GY540" s="329">
        <f t="shared" si="831"/>
        <v>0</v>
      </c>
      <c r="GZ540" s="170">
        <f t="shared" si="666"/>
        <v>0</v>
      </c>
      <c r="HA540" s="208">
        <f t="shared" si="667"/>
        <v>0</v>
      </c>
      <c r="HB540" s="328">
        <v>5</v>
      </c>
      <c r="HC540" s="328">
        <f t="shared" si="668"/>
        <v>0</v>
      </c>
      <c r="HD540" s="329">
        <f t="shared" si="777"/>
        <v>0</v>
      </c>
      <c r="HE540" s="329">
        <f t="shared" si="778"/>
        <v>0</v>
      </c>
      <c r="HF540" s="329">
        <f t="shared" si="779"/>
        <v>0</v>
      </c>
      <c r="HG540" s="329">
        <f t="shared" si="780"/>
        <v>0</v>
      </c>
      <c r="HH540" s="329">
        <f t="shared" si="781"/>
        <v>0</v>
      </c>
      <c r="HI540" s="329">
        <f t="shared" si="782"/>
        <v>0</v>
      </c>
      <c r="HJ540" s="170">
        <f t="shared" si="669"/>
        <v>0</v>
      </c>
      <c r="HK540" s="208">
        <f t="shared" si="670"/>
        <v>0</v>
      </c>
      <c r="HL540" s="328">
        <v>5</v>
      </c>
      <c r="HM540" s="328">
        <f t="shared" si="671"/>
        <v>0</v>
      </c>
      <c r="HN540" s="329">
        <f t="shared" si="783"/>
        <v>0</v>
      </c>
      <c r="HO540" s="329">
        <f t="shared" si="784"/>
        <v>0</v>
      </c>
      <c r="HP540" s="329">
        <f t="shared" si="785"/>
        <v>0</v>
      </c>
      <c r="HQ540" s="329">
        <f t="shared" si="786"/>
        <v>0</v>
      </c>
      <c r="HR540" s="329">
        <f t="shared" si="787"/>
        <v>0</v>
      </c>
      <c r="HS540" s="329">
        <f t="shared" si="788"/>
        <v>0</v>
      </c>
      <c r="HT540" s="170">
        <f t="shared" si="672"/>
        <v>0</v>
      </c>
      <c r="HU540" s="208">
        <f t="shared" si="673"/>
        <v>0</v>
      </c>
      <c r="HV540" s="328">
        <v>5</v>
      </c>
      <c r="HW540" s="328">
        <f t="shared" si="789"/>
        <v>0</v>
      </c>
      <c r="HX540" s="329">
        <f t="shared" si="790"/>
        <v>0</v>
      </c>
      <c r="HY540" s="329">
        <f t="shared" si="791"/>
        <v>0</v>
      </c>
      <c r="HZ540" s="329">
        <f t="shared" si="792"/>
        <v>0</v>
      </c>
      <c r="IA540" s="329">
        <f t="shared" si="793"/>
        <v>0</v>
      </c>
      <c r="IB540" s="329">
        <f t="shared" si="794"/>
        <v>0</v>
      </c>
      <c r="IC540" s="329">
        <f t="shared" si="795"/>
        <v>0</v>
      </c>
      <c r="ID540" s="170">
        <f t="shared" si="674"/>
        <v>0</v>
      </c>
      <c r="IE540" s="208">
        <f t="shared" si="675"/>
        <v>0</v>
      </c>
      <c r="IF540" s="328">
        <v>5</v>
      </c>
      <c r="IG540" s="328">
        <f t="shared" si="796"/>
        <v>0</v>
      </c>
      <c r="IH540" s="329">
        <f t="shared" si="797"/>
        <v>0</v>
      </c>
      <c r="II540" s="329">
        <f t="shared" si="798"/>
        <v>0</v>
      </c>
      <c r="IJ540" s="329">
        <f t="shared" si="799"/>
        <v>0</v>
      </c>
      <c r="IK540" s="329">
        <f t="shared" si="800"/>
        <v>0</v>
      </c>
      <c r="IL540" s="329">
        <f t="shared" si="801"/>
        <v>0</v>
      </c>
      <c r="IM540" s="329">
        <f t="shared" si="802"/>
        <v>0</v>
      </c>
      <c r="IN540" s="170">
        <f t="shared" si="676"/>
        <v>0</v>
      </c>
    </row>
    <row r="541" spans="1:248">
      <c r="A541" s="330"/>
      <c r="B541" s="328"/>
      <c r="C541" s="366"/>
      <c r="D541" s="329"/>
      <c r="E541" s="366"/>
      <c r="F541" s="318"/>
      <c r="G541" s="318"/>
      <c r="H541" s="318"/>
      <c r="I541" s="318"/>
      <c r="K541" s="318"/>
      <c r="L541" s="318"/>
      <c r="M541" s="318"/>
      <c r="N541" s="318"/>
      <c r="O541" s="318"/>
      <c r="P541" s="318"/>
      <c r="Q541" s="318"/>
      <c r="R541" s="358"/>
      <c r="S541" s="208">
        <f t="shared" si="678"/>
        <v>0</v>
      </c>
      <c r="T541" s="328">
        <v>5.0999999999999996</v>
      </c>
      <c r="U541" s="328">
        <f t="shared" si="679"/>
        <v>0</v>
      </c>
      <c r="V541" s="329">
        <f t="shared" si="680"/>
        <v>0</v>
      </c>
      <c r="W541" s="329">
        <f t="shared" si="681"/>
        <v>0</v>
      </c>
      <c r="X541" s="329">
        <f t="shared" si="682"/>
        <v>0</v>
      </c>
      <c r="Y541" s="329">
        <f t="shared" si="683"/>
        <v>0</v>
      </c>
      <c r="Z541" s="329">
        <f t="shared" si="684"/>
        <v>0</v>
      </c>
      <c r="AA541" s="329">
        <f t="shared" si="685"/>
        <v>0</v>
      </c>
      <c r="AB541" s="170">
        <f t="shared" si="622"/>
        <v>0</v>
      </c>
      <c r="AC541" s="208">
        <f t="shared" si="624"/>
        <v>0</v>
      </c>
      <c r="AD541" s="328">
        <v>5.0999999999999996</v>
      </c>
      <c r="AE541" s="328">
        <f t="shared" si="686"/>
        <v>0</v>
      </c>
      <c r="AF541" s="329">
        <f t="shared" si="687"/>
        <v>0</v>
      </c>
      <c r="AG541" s="329">
        <f t="shared" si="688"/>
        <v>0</v>
      </c>
      <c r="AH541" s="329">
        <f t="shared" si="689"/>
        <v>0</v>
      </c>
      <c r="AI541" s="329">
        <f t="shared" si="690"/>
        <v>0</v>
      </c>
      <c r="AJ541" s="329">
        <f t="shared" si="691"/>
        <v>0</v>
      </c>
      <c r="AK541" s="329">
        <f t="shared" si="692"/>
        <v>0</v>
      </c>
      <c r="AL541" s="170">
        <f t="shared" si="625"/>
        <v>0</v>
      </c>
      <c r="AM541" s="208">
        <f t="shared" si="626"/>
        <v>0</v>
      </c>
      <c r="AN541" s="328">
        <v>5.0999999999999996</v>
      </c>
      <c r="AO541" s="328">
        <f t="shared" si="693"/>
        <v>0</v>
      </c>
      <c r="AP541" s="329">
        <f t="shared" si="694"/>
        <v>0</v>
      </c>
      <c r="AQ541" s="329">
        <f t="shared" si="695"/>
        <v>0</v>
      </c>
      <c r="AR541" s="329">
        <f t="shared" si="696"/>
        <v>0</v>
      </c>
      <c r="AS541" s="329">
        <f t="shared" si="697"/>
        <v>0</v>
      </c>
      <c r="AT541" s="329">
        <f t="shared" si="698"/>
        <v>0</v>
      </c>
      <c r="AU541" s="329">
        <f t="shared" si="699"/>
        <v>0</v>
      </c>
      <c r="AV541" s="170">
        <f t="shared" si="627"/>
        <v>0</v>
      </c>
      <c r="AW541" s="208">
        <f t="shared" si="628"/>
        <v>0</v>
      </c>
      <c r="AX541" s="328">
        <v>5.0999999999999996</v>
      </c>
      <c r="AY541" s="328">
        <f t="shared" si="700"/>
        <v>0</v>
      </c>
      <c r="AZ541" s="329">
        <f t="shared" si="701"/>
        <v>0</v>
      </c>
      <c r="BA541" s="329">
        <f t="shared" si="702"/>
        <v>0</v>
      </c>
      <c r="BB541" s="329">
        <f t="shared" si="703"/>
        <v>0</v>
      </c>
      <c r="BC541" s="329">
        <f t="shared" si="704"/>
        <v>0</v>
      </c>
      <c r="BD541" s="329">
        <f t="shared" si="705"/>
        <v>0</v>
      </c>
      <c r="BE541" s="329">
        <f t="shared" si="706"/>
        <v>0</v>
      </c>
      <c r="BF541" s="170">
        <f t="shared" si="629"/>
        <v>0</v>
      </c>
      <c r="BG541" s="208">
        <f t="shared" si="630"/>
        <v>0</v>
      </c>
      <c r="BH541" s="328">
        <v>5.0999999999999996</v>
      </c>
      <c r="BI541" s="328">
        <f t="shared" si="631"/>
        <v>0</v>
      </c>
      <c r="BJ541" s="329">
        <f t="shared" si="632"/>
        <v>0</v>
      </c>
      <c r="BK541" s="329">
        <f t="shared" si="633"/>
        <v>0</v>
      </c>
      <c r="BL541" s="329">
        <f t="shared" si="634"/>
        <v>0</v>
      </c>
      <c r="BM541" s="329">
        <f t="shared" si="635"/>
        <v>0</v>
      </c>
      <c r="BN541" s="329">
        <f t="shared" si="636"/>
        <v>0</v>
      </c>
      <c r="BO541" s="329">
        <f t="shared" si="637"/>
        <v>0</v>
      </c>
      <c r="BP541" s="170">
        <f t="shared" si="638"/>
        <v>0</v>
      </c>
      <c r="BQ541" s="208">
        <f t="shared" si="639"/>
        <v>0</v>
      </c>
      <c r="BR541" s="328">
        <v>5.0999999999999996</v>
      </c>
      <c r="BS541" s="328">
        <f t="shared" si="707"/>
        <v>0</v>
      </c>
      <c r="BT541" s="329">
        <f t="shared" si="708"/>
        <v>0</v>
      </c>
      <c r="BU541" s="329">
        <f t="shared" si="709"/>
        <v>0</v>
      </c>
      <c r="BV541" s="329">
        <f t="shared" si="710"/>
        <v>0</v>
      </c>
      <c r="BW541" s="329">
        <f t="shared" si="711"/>
        <v>0</v>
      </c>
      <c r="BX541" s="329">
        <f t="shared" si="712"/>
        <v>0</v>
      </c>
      <c r="BY541" s="329">
        <f t="shared" si="713"/>
        <v>0</v>
      </c>
      <c r="BZ541" s="170">
        <f t="shared" si="640"/>
        <v>0</v>
      </c>
      <c r="CA541" s="208">
        <f t="shared" si="641"/>
        <v>0</v>
      </c>
      <c r="CB541" s="328">
        <v>5.0999999999999996</v>
      </c>
      <c r="CC541" s="328">
        <f t="shared" si="714"/>
        <v>0</v>
      </c>
      <c r="CD541" s="329">
        <f t="shared" si="715"/>
        <v>0</v>
      </c>
      <c r="CE541" s="329">
        <f t="shared" si="716"/>
        <v>0</v>
      </c>
      <c r="CF541" s="329">
        <f t="shared" si="717"/>
        <v>0</v>
      </c>
      <c r="CG541" s="329">
        <f t="shared" si="718"/>
        <v>0</v>
      </c>
      <c r="CH541" s="329">
        <f t="shared" si="719"/>
        <v>0</v>
      </c>
      <c r="CI541" s="329">
        <f t="shared" si="720"/>
        <v>0</v>
      </c>
      <c r="CJ541" s="170">
        <f t="shared" si="642"/>
        <v>0</v>
      </c>
      <c r="CK541" s="208">
        <f t="shared" si="643"/>
        <v>0</v>
      </c>
      <c r="CL541" s="328">
        <v>5.0999999999999996</v>
      </c>
      <c r="CM541" s="328">
        <f t="shared" si="721"/>
        <v>0</v>
      </c>
      <c r="CN541" s="329">
        <f t="shared" si="722"/>
        <v>0</v>
      </c>
      <c r="CO541" s="329">
        <f t="shared" si="723"/>
        <v>0</v>
      </c>
      <c r="CP541" s="329">
        <f t="shared" si="724"/>
        <v>0</v>
      </c>
      <c r="CQ541" s="329">
        <f t="shared" si="725"/>
        <v>0</v>
      </c>
      <c r="CR541" s="329">
        <f t="shared" si="726"/>
        <v>0</v>
      </c>
      <c r="CS541" s="329">
        <f t="shared" si="727"/>
        <v>0</v>
      </c>
      <c r="CT541" s="170">
        <f t="shared" si="644"/>
        <v>0</v>
      </c>
      <c r="CU541" s="208">
        <f t="shared" si="645"/>
        <v>0</v>
      </c>
      <c r="CV541" s="328">
        <v>5.0999999999999996</v>
      </c>
      <c r="CW541" s="328">
        <f t="shared" si="728"/>
        <v>0</v>
      </c>
      <c r="CX541" s="329">
        <f t="shared" si="729"/>
        <v>0</v>
      </c>
      <c r="CY541" s="329">
        <f t="shared" si="730"/>
        <v>0</v>
      </c>
      <c r="CZ541" s="329">
        <f t="shared" si="731"/>
        <v>0</v>
      </c>
      <c r="DA541" s="329">
        <f t="shared" si="732"/>
        <v>0</v>
      </c>
      <c r="DB541" s="329">
        <f t="shared" si="733"/>
        <v>0</v>
      </c>
      <c r="DC541" s="329">
        <f t="shared" si="734"/>
        <v>0</v>
      </c>
      <c r="DD541" s="170">
        <f t="shared" si="646"/>
        <v>0</v>
      </c>
      <c r="DE541" s="208">
        <f t="shared" si="647"/>
        <v>0</v>
      </c>
      <c r="DF541" s="328">
        <v>5.0999999999999996</v>
      </c>
      <c r="DG541" s="328">
        <f t="shared" si="735"/>
        <v>0</v>
      </c>
      <c r="DH541" s="329">
        <f t="shared" si="736"/>
        <v>0</v>
      </c>
      <c r="DI541" s="329">
        <f t="shared" si="737"/>
        <v>0</v>
      </c>
      <c r="DJ541" s="329">
        <f t="shared" si="738"/>
        <v>0</v>
      </c>
      <c r="DK541" s="329">
        <f t="shared" si="739"/>
        <v>0</v>
      </c>
      <c r="DL541" s="329">
        <f t="shared" si="740"/>
        <v>0</v>
      </c>
      <c r="DM541" s="329">
        <f t="shared" si="741"/>
        <v>0</v>
      </c>
      <c r="DN541" s="170">
        <f t="shared" si="648"/>
        <v>0</v>
      </c>
      <c r="DO541" s="208">
        <f t="shared" si="649"/>
        <v>0</v>
      </c>
      <c r="DP541" s="328">
        <v>5.0999999999999996</v>
      </c>
      <c r="DQ541" s="328">
        <f t="shared" si="742"/>
        <v>0</v>
      </c>
      <c r="DR541" s="329">
        <f t="shared" si="743"/>
        <v>0</v>
      </c>
      <c r="DS541" s="329">
        <f t="shared" si="744"/>
        <v>0</v>
      </c>
      <c r="DT541" s="329">
        <f t="shared" si="745"/>
        <v>0</v>
      </c>
      <c r="DU541" s="329">
        <f t="shared" si="746"/>
        <v>0</v>
      </c>
      <c r="DV541" s="329">
        <f t="shared" si="747"/>
        <v>0</v>
      </c>
      <c r="DW541" s="329">
        <f t="shared" si="748"/>
        <v>0</v>
      </c>
      <c r="DX541" s="170">
        <f t="shared" si="650"/>
        <v>0</v>
      </c>
      <c r="DY541" s="208">
        <f t="shared" si="651"/>
        <v>0</v>
      </c>
      <c r="DZ541" s="328">
        <v>5.0999999999999996</v>
      </c>
      <c r="EA541" s="328">
        <f t="shared" si="749"/>
        <v>0</v>
      </c>
      <c r="EB541" s="329">
        <f t="shared" si="750"/>
        <v>0</v>
      </c>
      <c r="EC541" s="329">
        <f t="shared" si="751"/>
        <v>0</v>
      </c>
      <c r="ED541" s="329">
        <f t="shared" si="752"/>
        <v>0</v>
      </c>
      <c r="EE541" s="329">
        <f t="shared" si="753"/>
        <v>0</v>
      </c>
      <c r="EF541" s="329">
        <f t="shared" si="754"/>
        <v>0</v>
      </c>
      <c r="EG541" s="329">
        <f t="shared" si="755"/>
        <v>0</v>
      </c>
      <c r="EH541" s="170">
        <f t="shared" si="652"/>
        <v>0</v>
      </c>
      <c r="EI541" s="208">
        <f t="shared" si="653"/>
        <v>0</v>
      </c>
      <c r="EJ541" s="328">
        <v>5.0999999999999996</v>
      </c>
      <c r="EK541" s="328">
        <f t="shared" si="756"/>
        <v>0</v>
      </c>
      <c r="EL541" s="329">
        <f t="shared" si="757"/>
        <v>0</v>
      </c>
      <c r="EM541" s="329">
        <f t="shared" si="758"/>
        <v>0</v>
      </c>
      <c r="EN541" s="329">
        <f t="shared" si="759"/>
        <v>0</v>
      </c>
      <c r="EO541" s="329">
        <f t="shared" si="760"/>
        <v>0</v>
      </c>
      <c r="EP541" s="329">
        <f t="shared" si="761"/>
        <v>0</v>
      </c>
      <c r="EQ541" s="329">
        <f t="shared" si="762"/>
        <v>0</v>
      </c>
      <c r="ER541" s="170">
        <f t="shared" si="654"/>
        <v>0</v>
      </c>
      <c r="ES541" s="208">
        <f t="shared" si="655"/>
        <v>0</v>
      </c>
      <c r="ET541" s="328">
        <v>5.0999999999999996</v>
      </c>
      <c r="EU541" s="328">
        <f t="shared" si="763"/>
        <v>0</v>
      </c>
      <c r="EV541" s="329">
        <f t="shared" si="764"/>
        <v>0</v>
      </c>
      <c r="EW541" s="329">
        <f t="shared" si="765"/>
        <v>0</v>
      </c>
      <c r="EX541" s="329">
        <f t="shared" si="766"/>
        <v>0</v>
      </c>
      <c r="EY541" s="329">
        <f t="shared" si="767"/>
        <v>0</v>
      </c>
      <c r="EZ541" s="329">
        <f t="shared" si="768"/>
        <v>0</v>
      </c>
      <c r="FA541" s="329">
        <f t="shared" si="769"/>
        <v>0</v>
      </c>
      <c r="FB541" s="170">
        <f t="shared" si="656"/>
        <v>0</v>
      </c>
      <c r="FC541" s="208">
        <f t="shared" si="657"/>
        <v>0</v>
      </c>
      <c r="FD541" s="328">
        <v>5.0999999999999996</v>
      </c>
      <c r="FE541" s="328">
        <f t="shared" si="770"/>
        <v>0</v>
      </c>
      <c r="FF541" s="329">
        <f t="shared" si="771"/>
        <v>0</v>
      </c>
      <c r="FG541" s="329">
        <f t="shared" si="772"/>
        <v>0</v>
      </c>
      <c r="FH541" s="329">
        <f t="shared" si="773"/>
        <v>0</v>
      </c>
      <c r="FI541" s="329">
        <f t="shared" si="774"/>
        <v>0</v>
      </c>
      <c r="FJ541" s="329">
        <f t="shared" si="775"/>
        <v>0</v>
      </c>
      <c r="FK541" s="329">
        <f t="shared" si="776"/>
        <v>0</v>
      </c>
      <c r="FL541" s="170">
        <f t="shared" si="658"/>
        <v>0</v>
      </c>
      <c r="FM541" s="208">
        <f t="shared" si="659"/>
        <v>0</v>
      </c>
      <c r="FN541" s="328">
        <v>5.0999999999999996</v>
      </c>
      <c r="FO541" s="328">
        <f t="shared" si="804"/>
        <v>0</v>
      </c>
      <c r="FP541" s="329">
        <f t="shared" si="805"/>
        <v>0</v>
      </c>
      <c r="FQ541" s="329">
        <f t="shared" si="806"/>
        <v>0</v>
      </c>
      <c r="FR541" s="329">
        <f t="shared" si="807"/>
        <v>0</v>
      </c>
      <c r="FS541" s="329">
        <f t="shared" si="808"/>
        <v>0</v>
      </c>
      <c r="FT541" s="329">
        <f t="shared" si="809"/>
        <v>0</v>
      </c>
      <c r="FU541" s="329">
        <f t="shared" si="810"/>
        <v>0</v>
      </c>
      <c r="FV541" s="170">
        <f t="shared" si="660"/>
        <v>0</v>
      </c>
      <c r="FW541" s="208">
        <f t="shared" si="661"/>
        <v>0</v>
      </c>
      <c r="FX541" s="328">
        <v>5.0999999999999996</v>
      </c>
      <c r="FY541" s="328">
        <f t="shared" si="811"/>
        <v>0</v>
      </c>
      <c r="FZ541" s="329">
        <f t="shared" si="812"/>
        <v>0</v>
      </c>
      <c r="GA541" s="329">
        <f t="shared" si="813"/>
        <v>0</v>
      </c>
      <c r="GB541" s="329">
        <f t="shared" si="814"/>
        <v>0</v>
      </c>
      <c r="GC541" s="329">
        <f t="shared" si="815"/>
        <v>0</v>
      </c>
      <c r="GD541" s="329">
        <f t="shared" si="816"/>
        <v>0</v>
      </c>
      <c r="GE541" s="329">
        <f t="shared" si="817"/>
        <v>0</v>
      </c>
      <c r="GF541" s="170">
        <f t="shared" si="662"/>
        <v>0</v>
      </c>
      <c r="GG541" s="208">
        <f t="shared" si="663"/>
        <v>0</v>
      </c>
      <c r="GH541" s="328">
        <v>5.0999999999999996</v>
      </c>
      <c r="GI541" s="328">
        <f t="shared" si="818"/>
        <v>0</v>
      </c>
      <c r="GJ541" s="329">
        <f t="shared" si="819"/>
        <v>0</v>
      </c>
      <c r="GK541" s="329">
        <f t="shared" si="820"/>
        <v>0</v>
      </c>
      <c r="GL541" s="329">
        <f t="shared" si="821"/>
        <v>0</v>
      </c>
      <c r="GM541" s="329">
        <f t="shared" si="822"/>
        <v>0</v>
      </c>
      <c r="GN541" s="329">
        <f t="shared" si="823"/>
        <v>0</v>
      </c>
      <c r="GO541" s="329">
        <f t="shared" si="824"/>
        <v>0</v>
      </c>
      <c r="GP541" s="170">
        <f t="shared" si="664"/>
        <v>0</v>
      </c>
      <c r="GQ541" s="208">
        <f t="shared" si="665"/>
        <v>0</v>
      </c>
      <c r="GR541" s="328">
        <v>5.0999999999999996</v>
      </c>
      <c r="GS541" s="328">
        <f t="shared" si="825"/>
        <v>0</v>
      </c>
      <c r="GT541" s="329">
        <f t="shared" si="826"/>
        <v>0</v>
      </c>
      <c r="GU541" s="329">
        <f t="shared" si="827"/>
        <v>0</v>
      </c>
      <c r="GV541" s="329">
        <f t="shared" si="828"/>
        <v>0</v>
      </c>
      <c r="GW541" s="329">
        <f t="shared" si="829"/>
        <v>0</v>
      </c>
      <c r="GX541" s="329">
        <f t="shared" si="830"/>
        <v>0</v>
      </c>
      <c r="GY541" s="329">
        <f t="shared" si="831"/>
        <v>0</v>
      </c>
      <c r="GZ541" s="170">
        <f t="shared" si="666"/>
        <v>0</v>
      </c>
      <c r="HA541" s="208">
        <f t="shared" si="667"/>
        <v>0</v>
      </c>
      <c r="HB541" s="328">
        <v>5.0999999999999996</v>
      </c>
      <c r="HC541" s="328">
        <f t="shared" si="668"/>
        <v>0</v>
      </c>
      <c r="HD541" s="329">
        <f t="shared" si="777"/>
        <v>0</v>
      </c>
      <c r="HE541" s="329">
        <f t="shared" si="778"/>
        <v>0</v>
      </c>
      <c r="HF541" s="329">
        <f t="shared" si="779"/>
        <v>0</v>
      </c>
      <c r="HG541" s="329">
        <f t="shared" si="780"/>
        <v>0</v>
      </c>
      <c r="HH541" s="329">
        <f t="shared" si="781"/>
        <v>0</v>
      </c>
      <c r="HI541" s="329">
        <f t="shared" si="782"/>
        <v>0</v>
      </c>
      <c r="HJ541" s="170">
        <f t="shared" si="669"/>
        <v>0</v>
      </c>
      <c r="HK541" s="208">
        <f t="shared" si="670"/>
        <v>0</v>
      </c>
      <c r="HL541" s="328">
        <v>5.0999999999999996</v>
      </c>
      <c r="HM541" s="328">
        <f t="shared" si="671"/>
        <v>0</v>
      </c>
      <c r="HN541" s="329">
        <f t="shared" si="783"/>
        <v>0</v>
      </c>
      <c r="HO541" s="329">
        <f t="shared" si="784"/>
        <v>0</v>
      </c>
      <c r="HP541" s="329">
        <f t="shared" si="785"/>
        <v>0</v>
      </c>
      <c r="HQ541" s="329">
        <f t="shared" si="786"/>
        <v>0</v>
      </c>
      <c r="HR541" s="329">
        <f t="shared" si="787"/>
        <v>0</v>
      </c>
      <c r="HS541" s="329">
        <f t="shared" si="788"/>
        <v>0</v>
      </c>
      <c r="HT541" s="170">
        <f t="shared" si="672"/>
        <v>0</v>
      </c>
      <c r="HU541" s="208">
        <f t="shared" si="673"/>
        <v>0</v>
      </c>
      <c r="HV541" s="328">
        <v>5.0999999999999996</v>
      </c>
      <c r="HW541" s="328">
        <f t="shared" si="789"/>
        <v>0</v>
      </c>
      <c r="HX541" s="329">
        <f t="shared" si="790"/>
        <v>0</v>
      </c>
      <c r="HY541" s="329">
        <f t="shared" si="791"/>
        <v>0</v>
      </c>
      <c r="HZ541" s="329">
        <f t="shared" si="792"/>
        <v>0</v>
      </c>
      <c r="IA541" s="329">
        <f t="shared" si="793"/>
        <v>0</v>
      </c>
      <c r="IB541" s="329">
        <f t="shared" si="794"/>
        <v>0</v>
      </c>
      <c r="IC541" s="329">
        <f t="shared" si="795"/>
        <v>0</v>
      </c>
      <c r="ID541" s="170">
        <f t="shared" si="674"/>
        <v>0</v>
      </c>
      <c r="IE541" s="208">
        <f t="shared" si="675"/>
        <v>0</v>
      </c>
      <c r="IF541" s="328">
        <v>5.0999999999999996</v>
      </c>
      <c r="IG541" s="328">
        <f t="shared" si="796"/>
        <v>0</v>
      </c>
      <c r="IH541" s="329">
        <f t="shared" si="797"/>
        <v>0</v>
      </c>
      <c r="II541" s="329">
        <f t="shared" si="798"/>
        <v>0</v>
      </c>
      <c r="IJ541" s="329">
        <f t="shared" si="799"/>
        <v>0</v>
      </c>
      <c r="IK541" s="329">
        <f t="shared" si="800"/>
        <v>0</v>
      </c>
      <c r="IL541" s="329">
        <f t="shared" si="801"/>
        <v>0</v>
      </c>
      <c r="IM541" s="329">
        <f t="shared" si="802"/>
        <v>0</v>
      </c>
      <c r="IN541" s="170">
        <f t="shared" si="676"/>
        <v>0</v>
      </c>
    </row>
    <row r="542" spans="1:248">
      <c r="A542" s="318"/>
      <c r="B542" s="328"/>
      <c r="C542" s="366"/>
      <c r="D542" s="329"/>
      <c r="E542" s="366"/>
      <c r="F542" s="318"/>
      <c r="G542" s="318"/>
      <c r="H542" s="318"/>
      <c r="I542" s="318"/>
      <c r="K542" s="318"/>
      <c r="L542" s="318"/>
      <c r="M542" s="318"/>
      <c r="N542" s="318"/>
      <c r="O542" s="318"/>
      <c r="P542" s="318"/>
      <c r="Q542" s="318"/>
      <c r="R542" s="358"/>
      <c r="S542" s="208">
        <f t="shared" si="678"/>
        <v>0</v>
      </c>
      <c r="T542" s="328">
        <v>5.2</v>
      </c>
      <c r="U542" s="328">
        <f t="shared" si="679"/>
        <v>0</v>
      </c>
      <c r="V542" s="329">
        <f t="shared" si="680"/>
        <v>0</v>
      </c>
      <c r="W542" s="329">
        <f t="shared" si="681"/>
        <v>0</v>
      </c>
      <c r="X542" s="329">
        <f t="shared" si="682"/>
        <v>0</v>
      </c>
      <c r="Y542" s="329">
        <f t="shared" si="683"/>
        <v>0</v>
      </c>
      <c r="Z542" s="329">
        <f t="shared" si="684"/>
        <v>0</v>
      </c>
      <c r="AA542" s="329">
        <f t="shared" si="685"/>
        <v>0</v>
      </c>
      <c r="AB542" s="170">
        <f t="shared" si="622"/>
        <v>0</v>
      </c>
      <c r="AC542" s="208">
        <f t="shared" si="624"/>
        <v>0</v>
      </c>
      <c r="AD542" s="328">
        <v>5.2</v>
      </c>
      <c r="AE542" s="328">
        <f t="shared" si="686"/>
        <v>0</v>
      </c>
      <c r="AF542" s="329">
        <f t="shared" si="687"/>
        <v>0</v>
      </c>
      <c r="AG542" s="329">
        <f t="shared" si="688"/>
        <v>0</v>
      </c>
      <c r="AH542" s="329">
        <f t="shared" si="689"/>
        <v>0</v>
      </c>
      <c r="AI542" s="329">
        <f t="shared" si="690"/>
        <v>0</v>
      </c>
      <c r="AJ542" s="329">
        <f t="shared" si="691"/>
        <v>0</v>
      </c>
      <c r="AK542" s="329">
        <f t="shared" si="692"/>
        <v>0</v>
      </c>
      <c r="AL542" s="170">
        <f t="shared" si="625"/>
        <v>0</v>
      </c>
      <c r="AM542" s="208">
        <f t="shared" si="626"/>
        <v>0</v>
      </c>
      <c r="AN542" s="328">
        <v>5.2</v>
      </c>
      <c r="AO542" s="328">
        <f t="shared" si="693"/>
        <v>0</v>
      </c>
      <c r="AP542" s="329">
        <f t="shared" si="694"/>
        <v>0</v>
      </c>
      <c r="AQ542" s="329">
        <f t="shared" si="695"/>
        <v>0</v>
      </c>
      <c r="AR542" s="329">
        <f t="shared" si="696"/>
        <v>0</v>
      </c>
      <c r="AS542" s="329">
        <f t="shared" si="697"/>
        <v>0</v>
      </c>
      <c r="AT542" s="329">
        <f t="shared" si="698"/>
        <v>0</v>
      </c>
      <c r="AU542" s="329">
        <f t="shared" si="699"/>
        <v>0</v>
      </c>
      <c r="AV542" s="170">
        <f t="shared" si="627"/>
        <v>0</v>
      </c>
      <c r="AW542" s="208">
        <f t="shared" si="628"/>
        <v>0</v>
      </c>
      <c r="AX542" s="328">
        <v>5.2</v>
      </c>
      <c r="AY542" s="328">
        <f t="shared" si="700"/>
        <v>0</v>
      </c>
      <c r="AZ542" s="329">
        <f t="shared" si="701"/>
        <v>0</v>
      </c>
      <c r="BA542" s="329">
        <f t="shared" si="702"/>
        <v>0</v>
      </c>
      <c r="BB542" s="329">
        <f t="shared" si="703"/>
        <v>0</v>
      </c>
      <c r="BC542" s="329">
        <f t="shared" si="704"/>
        <v>0</v>
      </c>
      <c r="BD542" s="329">
        <f t="shared" si="705"/>
        <v>0</v>
      </c>
      <c r="BE542" s="329">
        <f t="shared" si="706"/>
        <v>0</v>
      </c>
      <c r="BF542" s="170">
        <f t="shared" si="629"/>
        <v>0</v>
      </c>
      <c r="BG542" s="208">
        <f t="shared" si="630"/>
        <v>0</v>
      </c>
      <c r="BH542" s="328">
        <v>5.2</v>
      </c>
      <c r="BI542" s="328">
        <f t="shared" si="631"/>
        <v>0</v>
      </c>
      <c r="BJ542" s="329">
        <f t="shared" si="632"/>
        <v>0</v>
      </c>
      <c r="BK542" s="329">
        <f t="shared" si="633"/>
        <v>0</v>
      </c>
      <c r="BL542" s="329">
        <f t="shared" si="634"/>
        <v>0</v>
      </c>
      <c r="BM542" s="329">
        <f t="shared" si="635"/>
        <v>0</v>
      </c>
      <c r="BN542" s="329">
        <f t="shared" si="636"/>
        <v>0</v>
      </c>
      <c r="BO542" s="329">
        <f t="shared" si="637"/>
        <v>0</v>
      </c>
      <c r="BP542" s="170">
        <f t="shared" si="638"/>
        <v>0</v>
      </c>
      <c r="BQ542" s="208">
        <f t="shared" si="639"/>
        <v>0</v>
      </c>
      <c r="BR542" s="328">
        <v>5.2</v>
      </c>
      <c r="BS542" s="328">
        <f t="shared" si="707"/>
        <v>0</v>
      </c>
      <c r="BT542" s="329">
        <f t="shared" si="708"/>
        <v>0</v>
      </c>
      <c r="BU542" s="329">
        <f t="shared" si="709"/>
        <v>0</v>
      </c>
      <c r="BV542" s="329">
        <f t="shared" si="710"/>
        <v>0</v>
      </c>
      <c r="BW542" s="329">
        <f t="shared" si="711"/>
        <v>0</v>
      </c>
      <c r="BX542" s="329">
        <f t="shared" si="712"/>
        <v>0</v>
      </c>
      <c r="BY542" s="329">
        <f t="shared" si="713"/>
        <v>0</v>
      </c>
      <c r="BZ542" s="170">
        <f t="shared" si="640"/>
        <v>0</v>
      </c>
      <c r="CA542" s="208">
        <f t="shared" si="641"/>
        <v>0</v>
      </c>
      <c r="CB542" s="328">
        <v>5.2</v>
      </c>
      <c r="CC542" s="328">
        <f t="shared" si="714"/>
        <v>0</v>
      </c>
      <c r="CD542" s="329">
        <f t="shared" si="715"/>
        <v>0</v>
      </c>
      <c r="CE542" s="329">
        <f t="shared" si="716"/>
        <v>0</v>
      </c>
      <c r="CF542" s="329">
        <f t="shared" si="717"/>
        <v>0</v>
      </c>
      <c r="CG542" s="329">
        <f t="shared" si="718"/>
        <v>0</v>
      </c>
      <c r="CH542" s="329">
        <f t="shared" si="719"/>
        <v>0</v>
      </c>
      <c r="CI542" s="329">
        <f t="shared" si="720"/>
        <v>0</v>
      </c>
      <c r="CJ542" s="170">
        <f t="shared" si="642"/>
        <v>0</v>
      </c>
      <c r="CK542" s="208">
        <f t="shared" si="643"/>
        <v>0</v>
      </c>
      <c r="CL542" s="328">
        <v>5.2</v>
      </c>
      <c r="CM542" s="328">
        <f t="shared" si="721"/>
        <v>0</v>
      </c>
      <c r="CN542" s="329">
        <f t="shared" si="722"/>
        <v>0</v>
      </c>
      <c r="CO542" s="329">
        <f t="shared" si="723"/>
        <v>0</v>
      </c>
      <c r="CP542" s="329">
        <f t="shared" si="724"/>
        <v>0</v>
      </c>
      <c r="CQ542" s="329">
        <f t="shared" si="725"/>
        <v>0</v>
      </c>
      <c r="CR542" s="329">
        <f t="shared" si="726"/>
        <v>0</v>
      </c>
      <c r="CS542" s="329">
        <f t="shared" si="727"/>
        <v>0</v>
      </c>
      <c r="CT542" s="170">
        <f t="shared" si="644"/>
        <v>0</v>
      </c>
      <c r="CU542" s="208">
        <f t="shared" si="645"/>
        <v>0</v>
      </c>
      <c r="CV542" s="328">
        <v>5.2</v>
      </c>
      <c r="CW542" s="328">
        <f t="shared" si="728"/>
        <v>0</v>
      </c>
      <c r="CX542" s="329">
        <f t="shared" si="729"/>
        <v>0</v>
      </c>
      <c r="CY542" s="329">
        <f t="shared" si="730"/>
        <v>0</v>
      </c>
      <c r="CZ542" s="329">
        <f t="shared" si="731"/>
        <v>0</v>
      </c>
      <c r="DA542" s="329">
        <f t="shared" si="732"/>
        <v>0</v>
      </c>
      <c r="DB542" s="329">
        <f t="shared" si="733"/>
        <v>0</v>
      </c>
      <c r="DC542" s="329">
        <f t="shared" si="734"/>
        <v>0</v>
      </c>
      <c r="DD542" s="170">
        <f t="shared" si="646"/>
        <v>0</v>
      </c>
      <c r="DE542" s="208">
        <f t="shared" si="647"/>
        <v>0</v>
      </c>
      <c r="DF542" s="328">
        <v>5.2</v>
      </c>
      <c r="DG542" s="328">
        <f t="shared" si="735"/>
        <v>0</v>
      </c>
      <c r="DH542" s="329">
        <f t="shared" si="736"/>
        <v>0</v>
      </c>
      <c r="DI542" s="329">
        <f t="shared" si="737"/>
        <v>0</v>
      </c>
      <c r="DJ542" s="329">
        <f t="shared" si="738"/>
        <v>0</v>
      </c>
      <c r="DK542" s="329">
        <f t="shared" si="739"/>
        <v>0</v>
      </c>
      <c r="DL542" s="329">
        <f t="shared" si="740"/>
        <v>0</v>
      </c>
      <c r="DM542" s="329">
        <f t="shared" si="741"/>
        <v>0</v>
      </c>
      <c r="DN542" s="170">
        <f t="shared" si="648"/>
        <v>0</v>
      </c>
      <c r="DO542" s="208">
        <f t="shared" si="649"/>
        <v>0</v>
      </c>
      <c r="DP542" s="328">
        <v>5.2</v>
      </c>
      <c r="DQ542" s="328">
        <f t="shared" si="742"/>
        <v>0</v>
      </c>
      <c r="DR542" s="329">
        <f t="shared" si="743"/>
        <v>0</v>
      </c>
      <c r="DS542" s="329">
        <f t="shared" si="744"/>
        <v>0</v>
      </c>
      <c r="DT542" s="329">
        <f t="shared" si="745"/>
        <v>0</v>
      </c>
      <c r="DU542" s="329">
        <f t="shared" si="746"/>
        <v>0</v>
      </c>
      <c r="DV542" s="329">
        <f t="shared" si="747"/>
        <v>0</v>
      </c>
      <c r="DW542" s="329">
        <f t="shared" si="748"/>
        <v>0</v>
      </c>
      <c r="DX542" s="170">
        <f t="shared" si="650"/>
        <v>0</v>
      </c>
      <c r="DY542" s="208">
        <f t="shared" si="651"/>
        <v>0</v>
      </c>
      <c r="DZ542" s="328">
        <v>5.2</v>
      </c>
      <c r="EA542" s="328">
        <f t="shared" si="749"/>
        <v>0</v>
      </c>
      <c r="EB542" s="329">
        <f t="shared" si="750"/>
        <v>0</v>
      </c>
      <c r="EC542" s="329">
        <f t="shared" si="751"/>
        <v>0</v>
      </c>
      <c r="ED542" s="329">
        <f t="shared" si="752"/>
        <v>0</v>
      </c>
      <c r="EE542" s="329">
        <f t="shared" si="753"/>
        <v>0</v>
      </c>
      <c r="EF542" s="329">
        <f t="shared" si="754"/>
        <v>0</v>
      </c>
      <c r="EG542" s="329">
        <f t="shared" si="755"/>
        <v>0</v>
      </c>
      <c r="EH542" s="170">
        <f t="shared" si="652"/>
        <v>0</v>
      </c>
      <c r="EI542" s="208">
        <f t="shared" si="653"/>
        <v>0</v>
      </c>
      <c r="EJ542" s="328">
        <v>5.2</v>
      </c>
      <c r="EK542" s="328">
        <f t="shared" si="756"/>
        <v>0</v>
      </c>
      <c r="EL542" s="329">
        <f t="shared" si="757"/>
        <v>0</v>
      </c>
      <c r="EM542" s="329">
        <f t="shared" si="758"/>
        <v>0</v>
      </c>
      <c r="EN542" s="329">
        <f t="shared" si="759"/>
        <v>0</v>
      </c>
      <c r="EO542" s="329">
        <f t="shared" si="760"/>
        <v>0</v>
      </c>
      <c r="EP542" s="329">
        <f t="shared" si="761"/>
        <v>0</v>
      </c>
      <c r="EQ542" s="329">
        <f t="shared" si="762"/>
        <v>0</v>
      </c>
      <c r="ER542" s="170">
        <f t="shared" si="654"/>
        <v>0</v>
      </c>
      <c r="ES542" s="208">
        <f t="shared" si="655"/>
        <v>0</v>
      </c>
      <c r="ET542" s="328">
        <v>5.2</v>
      </c>
      <c r="EU542" s="328">
        <f t="shared" si="763"/>
        <v>0</v>
      </c>
      <c r="EV542" s="329">
        <f t="shared" si="764"/>
        <v>0</v>
      </c>
      <c r="EW542" s="329">
        <f t="shared" si="765"/>
        <v>0</v>
      </c>
      <c r="EX542" s="329">
        <f t="shared" si="766"/>
        <v>0</v>
      </c>
      <c r="EY542" s="329">
        <f t="shared" si="767"/>
        <v>0</v>
      </c>
      <c r="EZ542" s="329">
        <f t="shared" si="768"/>
        <v>0</v>
      </c>
      <c r="FA542" s="329">
        <f t="shared" si="769"/>
        <v>0</v>
      </c>
      <c r="FB542" s="170">
        <f t="shared" si="656"/>
        <v>0</v>
      </c>
      <c r="FC542" s="208">
        <f t="shared" si="657"/>
        <v>0</v>
      </c>
      <c r="FD542" s="328">
        <v>5.2</v>
      </c>
      <c r="FE542" s="328">
        <f t="shared" si="770"/>
        <v>0</v>
      </c>
      <c r="FF542" s="329">
        <f t="shared" si="771"/>
        <v>0</v>
      </c>
      <c r="FG542" s="329">
        <f t="shared" si="772"/>
        <v>0</v>
      </c>
      <c r="FH542" s="329">
        <f t="shared" si="773"/>
        <v>0</v>
      </c>
      <c r="FI542" s="329">
        <f t="shared" si="774"/>
        <v>0</v>
      </c>
      <c r="FJ542" s="329">
        <f t="shared" si="775"/>
        <v>0</v>
      </c>
      <c r="FK542" s="329">
        <f t="shared" si="776"/>
        <v>0</v>
      </c>
      <c r="FL542" s="170">
        <f t="shared" si="658"/>
        <v>0</v>
      </c>
      <c r="FM542" s="208">
        <f t="shared" si="659"/>
        <v>0</v>
      </c>
      <c r="FN542" s="328">
        <v>5.2</v>
      </c>
      <c r="FO542" s="328">
        <f t="shared" si="804"/>
        <v>0</v>
      </c>
      <c r="FP542" s="329">
        <f t="shared" si="805"/>
        <v>0</v>
      </c>
      <c r="FQ542" s="329">
        <f t="shared" si="806"/>
        <v>0</v>
      </c>
      <c r="FR542" s="329">
        <f t="shared" si="807"/>
        <v>0</v>
      </c>
      <c r="FS542" s="329">
        <f t="shared" si="808"/>
        <v>0</v>
      </c>
      <c r="FT542" s="329">
        <f t="shared" si="809"/>
        <v>0</v>
      </c>
      <c r="FU542" s="329">
        <f t="shared" si="810"/>
        <v>0</v>
      </c>
      <c r="FV542" s="170">
        <f t="shared" si="660"/>
        <v>0</v>
      </c>
      <c r="FW542" s="208">
        <f t="shared" si="661"/>
        <v>0</v>
      </c>
      <c r="FX542" s="328">
        <v>5.2</v>
      </c>
      <c r="FY542" s="328">
        <f t="shared" si="811"/>
        <v>0</v>
      </c>
      <c r="FZ542" s="329">
        <f t="shared" si="812"/>
        <v>0</v>
      </c>
      <c r="GA542" s="329">
        <f t="shared" si="813"/>
        <v>0</v>
      </c>
      <c r="GB542" s="329">
        <f t="shared" si="814"/>
        <v>0</v>
      </c>
      <c r="GC542" s="329">
        <f t="shared" si="815"/>
        <v>0</v>
      </c>
      <c r="GD542" s="329">
        <f t="shared" si="816"/>
        <v>0</v>
      </c>
      <c r="GE542" s="329">
        <f t="shared" si="817"/>
        <v>0</v>
      </c>
      <c r="GF542" s="170">
        <f t="shared" si="662"/>
        <v>0</v>
      </c>
      <c r="GG542" s="208">
        <f t="shared" si="663"/>
        <v>0</v>
      </c>
      <c r="GH542" s="328">
        <v>5.2</v>
      </c>
      <c r="GI542" s="328">
        <f t="shared" si="818"/>
        <v>0</v>
      </c>
      <c r="GJ542" s="329">
        <f t="shared" si="819"/>
        <v>0</v>
      </c>
      <c r="GK542" s="329">
        <f t="shared" si="820"/>
        <v>0</v>
      </c>
      <c r="GL542" s="329">
        <f t="shared" si="821"/>
        <v>0</v>
      </c>
      <c r="GM542" s="329">
        <f t="shared" si="822"/>
        <v>0</v>
      </c>
      <c r="GN542" s="329">
        <f t="shared" si="823"/>
        <v>0</v>
      </c>
      <c r="GO542" s="329">
        <f t="shared" si="824"/>
        <v>0</v>
      </c>
      <c r="GP542" s="170">
        <f t="shared" si="664"/>
        <v>0</v>
      </c>
      <c r="GQ542" s="208">
        <f t="shared" si="665"/>
        <v>0</v>
      </c>
      <c r="GR542" s="328">
        <v>5.2</v>
      </c>
      <c r="GS542" s="328">
        <f t="shared" si="825"/>
        <v>0</v>
      </c>
      <c r="GT542" s="329">
        <f t="shared" si="826"/>
        <v>0</v>
      </c>
      <c r="GU542" s="329">
        <f t="shared" si="827"/>
        <v>0</v>
      </c>
      <c r="GV542" s="329">
        <f t="shared" si="828"/>
        <v>0</v>
      </c>
      <c r="GW542" s="329">
        <f t="shared" si="829"/>
        <v>0</v>
      </c>
      <c r="GX542" s="329">
        <f t="shared" si="830"/>
        <v>0</v>
      </c>
      <c r="GY542" s="329">
        <f t="shared" si="831"/>
        <v>0</v>
      </c>
      <c r="GZ542" s="170">
        <f t="shared" si="666"/>
        <v>0</v>
      </c>
      <c r="HA542" s="208">
        <f t="shared" si="667"/>
        <v>0</v>
      </c>
      <c r="HB542" s="328">
        <v>5.2</v>
      </c>
      <c r="HC542" s="328">
        <f t="shared" si="668"/>
        <v>0</v>
      </c>
      <c r="HD542" s="329">
        <f t="shared" si="777"/>
        <v>0</v>
      </c>
      <c r="HE542" s="329">
        <f t="shared" si="778"/>
        <v>0</v>
      </c>
      <c r="HF542" s="329">
        <f t="shared" si="779"/>
        <v>0</v>
      </c>
      <c r="HG542" s="329">
        <f t="shared" si="780"/>
        <v>0</v>
      </c>
      <c r="HH542" s="329">
        <f t="shared" si="781"/>
        <v>0</v>
      </c>
      <c r="HI542" s="329">
        <f t="shared" si="782"/>
        <v>0</v>
      </c>
      <c r="HJ542" s="170">
        <f t="shared" si="669"/>
        <v>0</v>
      </c>
      <c r="HK542" s="208">
        <f t="shared" si="670"/>
        <v>0</v>
      </c>
      <c r="HL542" s="328">
        <v>5.2</v>
      </c>
      <c r="HM542" s="328">
        <f t="shared" si="671"/>
        <v>0</v>
      </c>
      <c r="HN542" s="329">
        <f t="shared" si="783"/>
        <v>0</v>
      </c>
      <c r="HO542" s="329">
        <f t="shared" si="784"/>
        <v>0</v>
      </c>
      <c r="HP542" s="329">
        <f t="shared" si="785"/>
        <v>0</v>
      </c>
      <c r="HQ542" s="329">
        <f t="shared" si="786"/>
        <v>0</v>
      </c>
      <c r="HR542" s="329">
        <f t="shared" si="787"/>
        <v>0</v>
      </c>
      <c r="HS542" s="329">
        <f t="shared" si="788"/>
        <v>0</v>
      </c>
      <c r="HT542" s="170">
        <f t="shared" si="672"/>
        <v>0</v>
      </c>
      <c r="HU542" s="208">
        <f t="shared" si="673"/>
        <v>0</v>
      </c>
      <c r="HV542" s="328">
        <v>5.2</v>
      </c>
      <c r="HW542" s="328">
        <f t="shared" si="789"/>
        <v>0</v>
      </c>
      <c r="HX542" s="329">
        <f t="shared" si="790"/>
        <v>0</v>
      </c>
      <c r="HY542" s="329">
        <f t="shared" si="791"/>
        <v>0</v>
      </c>
      <c r="HZ542" s="329">
        <f t="shared" si="792"/>
        <v>0</v>
      </c>
      <c r="IA542" s="329">
        <f t="shared" si="793"/>
        <v>0</v>
      </c>
      <c r="IB542" s="329">
        <f t="shared" si="794"/>
        <v>0</v>
      </c>
      <c r="IC542" s="329">
        <f t="shared" si="795"/>
        <v>0</v>
      </c>
      <c r="ID542" s="170">
        <f t="shared" si="674"/>
        <v>0</v>
      </c>
      <c r="IE542" s="208">
        <f t="shared" si="675"/>
        <v>0</v>
      </c>
      <c r="IF542" s="328">
        <v>5.2</v>
      </c>
      <c r="IG542" s="328">
        <f t="shared" si="796"/>
        <v>0</v>
      </c>
      <c r="IH542" s="329">
        <f t="shared" si="797"/>
        <v>0</v>
      </c>
      <c r="II542" s="329">
        <f t="shared" si="798"/>
        <v>0</v>
      </c>
      <c r="IJ542" s="329">
        <f t="shared" si="799"/>
        <v>0</v>
      </c>
      <c r="IK542" s="329">
        <f t="shared" si="800"/>
        <v>0</v>
      </c>
      <c r="IL542" s="329">
        <f t="shared" si="801"/>
        <v>0</v>
      </c>
      <c r="IM542" s="329">
        <f t="shared" si="802"/>
        <v>0</v>
      </c>
      <c r="IN542" s="170">
        <f t="shared" si="676"/>
        <v>0</v>
      </c>
    </row>
    <row r="543" spans="1:248">
      <c r="A543" s="318"/>
      <c r="B543" s="328"/>
      <c r="C543" s="366"/>
      <c r="D543" s="329"/>
      <c r="E543" s="366"/>
      <c r="F543" s="318"/>
      <c r="G543" s="318"/>
      <c r="H543" s="318"/>
      <c r="I543" s="318"/>
      <c r="K543" s="318"/>
      <c r="L543" s="318"/>
      <c r="M543" s="318"/>
      <c r="N543" s="318"/>
      <c r="O543" s="318"/>
      <c r="P543" s="318"/>
      <c r="Q543" s="318"/>
      <c r="R543" s="358"/>
      <c r="S543" s="208">
        <f t="shared" si="678"/>
        <v>0</v>
      </c>
      <c r="T543" s="328">
        <v>5.3</v>
      </c>
      <c r="U543" s="328">
        <f t="shared" si="679"/>
        <v>0</v>
      </c>
      <c r="V543" s="329">
        <f t="shared" si="680"/>
        <v>0</v>
      </c>
      <c r="W543" s="329">
        <f t="shared" si="681"/>
        <v>0</v>
      </c>
      <c r="X543" s="329">
        <f t="shared" si="682"/>
        <v>0</v>
      </c>
      <c r="Y543" s="329">
        <f t="shared" si="683"/>
        <v>0</v>
      </c>
      <c r="Z543" s="329">
        <f t="shared" si="684"/>
        <v>0</v>
      </c>
      <c r="AA543" s="329">
        <f t="shared" si="685"/>
        <v>0</v>
      </c>
      <c r="AB543" s="170">
        <f t="shared" si="622"/>
        <v>0</v>
      </c>
      <c r="AC543" s="208">
        <f t="shared" si="624"/>
        <v>0</v>
      </c>
      <c r="AD543" s="328">
        <v>5.3</v>
      </c>
      <c r="AE543" s="328">
        <f t="shared" si="686"/>
        <v>0</v>
      </c>
      <c r="AF543" s="329">
        <f t="shared" si="687"/>
        <v>0</v>
      </c>
      <c r="AG543" s="329">
        <f t="shared" si="688"/>
        <v>0</v>
      </c>
      <c r="AH543" s="329">
        <f t="shared" si="689"/>
        <v>0</v>
      </c>
      <c r="AI543" s="329">
        <f t="shared" si="690"/>
        <v>0</v>
      </c>
      <c r="AJ543" s="329">
        <f t="shared" si="691"/>
        <v>0</v>
      </c>
      <c r="AK543" s="329">
        <f t="shared" si="692"/>
        <v>0</v>
      </c>
      <c r="AL543" s="170">
        <f t="shared" si="625"/>
        <v>0</v>
      </c>
      <c r="AM543" s="208">
        <f t="shared" si="626"/>
        <v>0</v>
      </c>
      <c r="AN543" s="328">
        <v>5.3</v>
      </c>
      <c r="AO543" s="328">
        <f t="shared" si="693"/>
        <v>0</v>
      </c>
      <c r="AP543" s="329">
        <f t="shared" si="694"/>
        <v>0</v>
      </c>
      <c r="AQ543" s="329">
        <f t="shared" si="695"/>
        <v>0</v>
      </c>
      <c r="AR543" s="329">
        <f t="shared" si="696"/>
        <v>0</v>
      </c>
      <c r="AS543" s="329">
        <f t="shared" si="697"/>
        <v>0</v>
      </c>
      <c r="AT543" s="329">
        <f t="shared" si="698"/>
        <v>0</v>
      </c>
      <c r="AU543" s="329">
        <f t="shared" si="699"/>
        <v>0</v>
      </c>
      <c r="AV543" s="170">
        <f t="shared" si="627"/>
        <v>0</v>
      </c>
      <c r="AW543" s="208">
        <f t="shared" si="628"/>
        <v>0</v>
      </c>
      <c r="AX543" s="328">
        <v>5.3</v>
      </c>
      <c r="AY543" s="328">
        <f t="shared" si="700"/>
        <v>0</v>
      </c>
      <c r="AZ543" s="329">
        <f t="shared" si="701"/>
        <v>0</v>
      </c>
      <c r="BA543" s="329">
        <f t="shared" si="702"/>
        <v>0</v>
      </c>
      <c r="BB543" s="329">
        <f t="shared" si="703"/>
        <v>0</v>
      </c>
      <c r="BC543" s="329">
        <f t="shared" si="704"/>
        <v>0</v>
      </c>
      <c r="BD543" s="329">
        <f t="shared" si="705"/>
        <v>0</v>
      </c>
      <c r="BE543" s="329">
        <f t="shared" si="706"/>
        <v>0</v>
      </c>
      <c r="BF543" s="170">
        <f t="shared" si="629"/>
        <v>0</v>
      </c>
      <c r="BG543" s="208">
        <f t="shared" si="630"/>
        <v>0</v>
      </c>
      <c r="BH543" s="328">
        <v>5.3</v>
      </c>
      <c r="BI543" s="328">
        <f t="shared" si="631"/>
        <v>0</v>
      </c>
      <c r="BJ543" s="329">
        <f t="shared" si="632"/>
        <v>0</v>
      </c>
      <c r="BK543" s="329">
        <f t="shared" si="633"/>
        <v>0</v>
      </c>
      <c r="BL543" s="329">
        <f t="shared" si="634"/>
        <v>0</v>
      </c>
      <c r="BM543" s="329">
        <f t="shared" si="635"/>
        <v>0</v>
      </c>
      <c r="BN543" s="329">
        <f t="shared" si="636"/>
        <v>0</v>
      </c>
      <c r="BO543" s="329">
        <f t="shared" si="637"/>
        <v>0</v>
      </c>
      <c r="BP543" s="170">
        <f t="shared" si="638"/>
        <v>0</v>
      </c>
      <c r="BQ543" s="208">
        <f t="shared" si="639"/>
        <v>0</v>
      </c>
      <c r="BR543" s="328">
        <v>5.3</v>
      </c>
      <c r="BS543" s="328">
        <f t="shared" si="707"/>
        <v>0</v>
      </c>
      <c r="BT543" s="329">
        <f t="shared" si="708"/>
        <v>0</v>
      </c>
      <c r="BU543" s="329">
        <f t="shared" si="709"/>
        <v>0</v>
      </c>
      <c r="BV543" s="329">
        <f t="shared" si="710"/>
        <v>0</v>
      </c>
      <c r="BW543" s="329">
        <f t="shared" si="711"/>
        <v>0</v>
      </c>
      <c r="BX543" s="329">
        <f t="shared" si="712"/>
        <v>0</v>
      </c>
      <c r="BY543" s="329">
        <f t="shared" si="713"/>
        <v>0</v>
      </c>
      <c r="BZ543" s="170">
        <f t="shared" si="640"/>
        <v>0</v>
      </c>
      <c r="CA543" s="208">
        <f t="shared" si="641"/>
        <v>0</v>
      </c>
      <c r="CB543" s="328">
        <v>5.3</v>
      </c>
      <c r="CC543" s="328">
        <f t="shared" si="714"/>
        <v>0</v>
      </c>
      <c r="CD543" s="329">
        <f t="shared" si="715"/>
        <v>0</v>
      </c>
      <c r="CE543" s="329">
        <f t="shared" si="716"/>
        <v>0</v>
      </c>
      <c r="CF543" s="329">
        <f t="shared" si="717"/>
        <v>0</v>
      </c>
      <c r="CG543" s="329">
        <f t="shared" si="718"/>
        <v>0</v>
      </c>
      <c r="CH543" s="329">
        <f t="shared" si="719"/>
        <v>0</v>
      </c>
      <c r="CI543" s="329">
        <f t="shared" si="720"/>
        <v>0</v>
      </c>
      <c r="CJ543" s="170">
        <f t="shared" si="642"/>
        <v>0</v>
      </c>
      <c r="CK543" s="208">
        <f t="shared" si="643"/>
        <v>0</v>
      </c>
      <c r="CL543" s="328">
        <v>5.3</v>
      </c>
      <c r="CM543" s="328">
        <f t="shared" si="721"/>
        <v>0</v>
      </c>
      <c r="CN543" s="329">
        <f t="shared" si="722"/>
        <v>0</v>
      </c>
      <c r="CO543" s="329">
        <f t="shared" si="723"/>
        <v>0</v>
      </c>
      <c r="CP543" s="329">
        <f t="shared" si="724"/>
        <v>0</v>
      </c>
      <c r="CQ543" s="329">
        <f t="shared" si="725"/>
        <v>0</v>
      </c>
      <c r="CR543" s="329">
        <f t="shared" si="726"/>
        <v>0</v>
      </c>
      <c r="CS543" s="329">
        <f t="shared" si="727"/>
        <v>0</v>
      </c>
      <c r="CT543" s="170">
        <f t="shared" si="644"/>
        <v>0</v>
      </c>
      <c r="CU543" s="208">
        <f t="shared" si="645"/>
        <v>0</v>
      </c>
      <c r="CV543" s="328">
        <v>5.3</v>
      </c>
      <c r="CW543" s="328">
        <f t="shared" si="728"/>
        <v>0</v>
      </c>
      <c r="CX543" s="329">
        <f t="shared" si="729"/>
        <v>0</v>
      </c>
      <c r="CY543" s="329">
        <f t="shared" si="730"/>
        <v>0</v>
      </c>
      <c r="CZ543" s="329">
        <f t="shared" si="731"/>
        <v>0</v>
      </c>
      <c r="DA543" s="329">
        <f t="shared" si="732"/>
        <v>0</v>
      </c>
      <c r="DB543" s="329">
        <f t="shared" si="733"/>
        <v>0</v>
      </c>
      <c r="DC543" s="329">
        <f t="shared" si="734"/>
        <v>0</v>
      </c>
      <c r="DD543" s="170">
        <f t="shared" si="646"/>
        <v>0</v>
      </c>
      <c r="DE543" s="208">
        <f t="shared" si="647"/>
        <v>0</v>
      </c>
      <c r="DF543" s="328">
        <v>5.3</v>
      </c>
      <c r="DG543" s="328">
        <f t="shared" si="735"/>
        <v>0</v>
      </c>
      <c r="DH543" s="329">
        <f t="shared" si="736"/>
        <v>0</v>
      </c>
      <c r="DI543" s="329">
        <f t="shared" si="737"/>
        <v>0</v>
      </c>
      <c r="DJ543" s="329">
        <f t="shared" si="738"/>
        <v>0</v>
      </c>
      <c r="DK543" s="329">
        <f t="shared" si="739"/>
        <v>0</v>
      </c>
      <c r="DL543" s="329">
        <f t="shared" si="740"/>
        <v>0</v>
      </c>
      <c r="DM543" s="329">
        <f t="shared" si="741"/>
        <v>0</v>
      </c>
      <c r="DN543" s="170">
        <f t="shared" si="648"/>
        <v>0</v>
      </c>
      <c r="DO543" s="208">
        <f t="shared" si="649"/>
        <v>0</v>
      </c>
      <c r="DP543" s="328">
        <v>5.3</v>
      </c>
      <c r="DQ543" s="328">
        <f t="shared" si="742"/>
        <v>0</v>
      </c>
      <c r="DR543" s="329">
        <f t="shared" si="743"/>
        <v>0</v>
      </c>
      <c r="DS543" s="329">
        <f t="shared" si="744"/>
        <v>0</v>
      </c>
      <c r="DT543" s="329">
        <f t="shared" si="745"/>
        <v>0</v>
      </c>
      <c r="DU543" s="329">
        <f t="shared" si="746"/>
        <v>0</v>
      </c>
      <c r="DV543" s="329">
        <f t="shared" si="747"/>
        <v>0</v>
      </c>
      <c r="DW543" s="329">
        <f t="shared" si="748"/>
        <v>0</v>
      </c>
      <c r="DX543" s="170">
        <f t="shared" si="650"/>
        <v>0</v>
      </c>
      <c r="DY543" s="208">
        <f t="shared" si="651"/>
        <v>0</v>
      </c>
      <c r="DZ543" s="328">
        <v>5.3</v>
      </c>
      <c r="EA543" s="328">
        <f t="shared" si="749"/>
        <v>0</v>
      </c>
      <c r="EB543" s="329">
        <f t="shared" si="750"/>
        <v>0</v>
      </c>
      <c r="EC543" s="329">
        <f t="shared" si="751"/>
        <v>0</v>
      </c>
      <c r="ED543" s="329">
        <f t="shared" si="752"/>
        <v>0</v>
      </c>
      <c r="EE543" s="329">
        <f t="shared" si="753"/>
        <v>0</v>
      </c>
      <c r="EF543" s="329">
        <f t="shared" si="754"/>
        <v>0</v>
      </c>
      <c r="EG543" s="329">
        <f t="shared" si="755"/>
        <v>0</v>
      </c>
      <c r="EH543" s="170">
        <f t="shared" si="652"/>
        <v>0</v>
      </c>
      <c r="EI543" s="208">
        <f t="shared" si="653"/>
        <v>0</v>
      </c>
      <c r="EJ543" s="328">
        <v>5.3</v>
      </c>
      <c r="EK543" s="328">
        <f t="shared" si="756"/>
        <v>0</v>
      </c>
      <c r="EL543" s="329">
        <f t="shared" si="757"/>
        <v>0</v>
      </c>
      <c r="EM543" s="329">
        <f t="shared" si="758"/>
        <v>0</v>
      </c>
      <c r="EN543" s="329">
        <f t="shared" si="759"/>
        <v>0</v>
      </c>
      <c r="EO543" s="329">
        <f t="shared" si="760"/>
        <v>0</v>
      </c>
      <c r="EP543" s="329">
        <f t="shared" si="761"/>
        <v>0</v>
      </c>
      <c r="EQ543" s="329">
        <f t="shared" si="762"/>
        <v>0</v>
      </c>
      <c r="ER543" s="170">
        <f t="shared" si="654"/>
        <v>0</v>
      </c>
      <c r="ES543" s="208">
        <f t="shared" si="655"/>
        <v>0</v>
      </c>
      <c r="ET543" s="328">
        <v>5.3</v>
      </c>
      <c r="EU543" s="328">
        <f t="shared" si="763"/>
        <v>0</v>
      </c>
      <c r="EV543" s="329">
        <f t="shared" si="764"/>
        <v>0</v>
      </c>
      <c r="EW543" s="329">
        <f t="shared" si="765"/>
        <v>0</v>
      </c>
      <c r="EX543" s="329">
        <f t="shared" si="766"/>
        <v>0</v>
      </c>
      <c r="EY543" s="329">
        <f t="shared" si="767"/>
        <v>0</v>
      </c>
      <c r="EZ543" s="329">
        <f t="shared" si="768"/>
        <v>0</v>
      </c>
      <c r="FA543" s="329">
        <f t="shared" si="769"/>
        <v>0</v>
      </c>
      <c r="FB543" s="170">
        <f t="shared" si="656"/>
        <v>0</v>
      </c>
      <c r="FC543" s="208">
        <f t="shared" si="657"/>
        <v>0</v>
      </c>
      <c r="FD543" s="328">
        <v>5.3</v>
      </c>
      <c r="FE543" s="328">
        <f t="shared" si="770"/>
        <v>0</v>
      </c>
      <c r="FF543" s="329">
        <f t="shared" si="771"/>
        <v>0</v>
      </c>
      <c r="FG543" s="329">
        <f t="shared" si="772"/>
        <v>0</v>
      </c>
      <c r="FH543" s="329">
        <f t="shared" si="773"/>
        <v>0</v>
      </c>
      <c r="FI543" s="329">
        <f t="shared" si="774"/>
        <v>0</v>
      </c>
      <c r="FJ543" s="329">
        <f t="shared" si="775"/>
        <v>0</v>
      </c>
      <c r="FK543" s="329">
        <f t="shared" si="776"/>
        <v>0</v>
      </c>
      <c r="FL543" s="170">
        <f t="shared" si="658"/>
        <v>0</v>
      </c>
      <c r="FM543" s="208">
        <f t="shared" si="659"/>
        <v>0</v>
      </c>
      <c r="FN543" s="328">
        <v>5.3</v>
      </c>
      <c r="FO543" s="328">
        <f t="shared" si="804"/>
        <v>0</v>
      </c>
      <c r="FP543" s="329">
        <f t="shared" si="805"/>
        <v>0</v>
      </c>
      <c r="FQ543" s="329">
        <f t="shared" si="806"/>
        <v>0</v>
      </c>
      <c r="FR543" s="329">
        <f t="shared" si="807"/>
        <v>0</v>
      </c>
      <c r="FS543" s="329">
        <f t="shared" si="808"/>
        <v>0</v>
      </c>
      <c r="FT543" s="329">
        <f t="shared" si="809"/>
        <v>0</v>
      </c>
      <c r="FU543" s="329">
        <f t="shared" si="810"/>
        <v>0</v>
      </c>
      <c r="FV543" s="170">
        <f t="shared" si="660"/>
        <v>0</v>
      </c>
      <c r="FW543" s="208">
        <f t="shared" si="661"/>
        <v>0</v>
      </c>
      <c r="FX543" s="328">
        <v>5.3</v>
      </c>
      <c r="FY543" s="328">
        <f t="shared" si="811"/>
        <v>0</v>
      </c>
      <c r="FZ543" s="329">
        <f t="shared" si="812"/>
        <v>0</v>
      </c>
      <c r="GA543" s="329">
        <f t="shared" si="813"/>
        <v>0</v>
      </c>
      <c r="GB543" s="329">
        <f t="shared" si="814"/>
        <v>0</v>
      </c>
      <c r="GC543" s="329">
        <f t="shared" si="815"/>
        <v>0</v>
      </c>
      <c r="GD543" s="329">
        <f t="shared" si="816"/>
        <v>0</v>
      </c>
      <c r="GE543" s="329">
        <f t="shared" si="817"/>
        <v>0</v>
      </c>
      <c r="GF543" s="170">
        <f t="shared" si="662"/>
        <v>0</v>
      </c>
      <c r="GG543" s="208">
        <f t="shared" si="663"/>
        <v>0</v>
      </c>
      <c r="GH543" s="328">
        <v>5.3</v>
      </c>
      <c r="GI543" s="328">
        <f t="shared" si="818"/>
        <v>0</v>
      </c>
      <c r="GJ543" s="329">
        <f t="shared" si="819"/>
        <v>0</v>
      </c>
      <c r="GK543" s="329">
        <f t="shared" si="820"/>
        <v>0</v>
      </c>
      <c r="GL543" s="329">
        <f t="shared" si="821"/>
        <v>0</v>
      </c>
      <c r="GM543" s="329">
        <f t="shared" si="822"/>
        <v>0</v>
      </c>
      <c r="GN543" s="329">
        <f t="shared" si="823"/>
        <v>0</v>
      </c>
      <c r="GO543" s="329">
        <f t="shared" si="824"/>
        <v>0</v>
      </c>
      <c r="GP543" s="170">
        <f t="shared" si="664"/>
        <v>0</v>
      </c>
      <c r="GQ543" s="208">
        <f t="shared" si="665"/>
        <v>0</v>
      </c>
      <c r="GR543" s="328">
        <v>5.3</v>
      </c>
      <c r="GS543" s="328">
        <f t="shared" si="825"/>
        <v>0</v>
      </c>
      <c r="GT543" s="329">
        <f t="shared" si="826"/>
        <v>0</v>
      </c>
      <c r="GU543" s="329">
        <f t="shared" si="827"/>
        <v>0</v>
      </c>
      <c r="GV543" s="329">
        <f t="shared" si="828"/>
        <v>0</v>
      </c>
      <c r="GW543" s="329">
        <f t="shared" si="829"/>
        <v>0</v>
      </c>
      <c r="GX543" s="329">
        <f t="shared" si="830"/>
        <v>0</v>
      </c>
      <c r="GY543" s="329">
        <f t="shared" si="831"/>
        <v>0</v>
      </c>
      <c r="GZ543" s="170">
        <f t="shared" si="666"/>
        <v>0</v>
      </c>
      <c r="HA543" s="208">
        <f t="shared" si="667"/>
        <v>0</v>
      </c>
      <c r="HB543" s="328">
        <v>5.3</v>
      </c>
      <c r="HC543" s="328">
        <f t="shared" si="668"/>
        <v>0</v>
      </c>
      <c r="HD543" s="329">
        <f t="shared" si="777"/>
        <v>0</v>
      </c>
      <c r="HE543" s="329">
        <f t="shared" si="778"/>
        <v>0</v>
      </c>
      <c r="HF543" s="329">
        <f t="shared" si="779"/>
        <v>0</v>
      </c>
      <c r="HG543" s="329">
        <f t="shared" si="780"/>
        <v>0</v>
      </c>
      <c r="HH543" s="329">
        <f t="shared" si="781"/>
        <v>0</v>
      </c>
      <c r="HI543" s="329">
        <f t="shared" si="782"/>
        <v>0</v>
      </c>
      <c r="HJ543" s="170">
        <f t="shared" si="669"/>
        <v>0</v>
      </c>
      <c r="HK543" s="208">
        <f t="shared" si="670"/>
        <v>0</v>
      </c>
      <c r="HL543" s="328">
        <v>5.3</v>
      </c>
      <c r="HM543" s="328">
        <f t="shared" si="671"/>
        <v>0</v>
      </c>
      <c r="HN543" s="329">
        <f t="shared" si="783"/>
        <v>0</v>
      </c>
      <c r="HO543" s="329">
        <f t="shared" si="784"/>
        <v>0</v>
      </c>
      <c r="HP543" s="329">
        <f t="shared" si="785"/>
        <v>0</v>
      </c>
      <c r="HQ543" s="329">
        <f t="shared" si="786"/>
        <v>0</v>
      </c>
      <c r="HR543" s="329">
        <f t="shared" si="787"/>
        <v>0</v>
      </c>
      <c r="HS543" s="329">
        <f t="shared" si="788"/>
        <v>0</v>
      </c>
      <c r="HT543" s="170">
        <f t="shared" si="672"/>
        <v>0</v>
      </c>
      <c r="HU543" s="208">
        <f t="shared" si="673"/>
        <v>0</v>
      </c>
      <c r="HV543" s="328">
        <v>5.3</v>
      </c>
      <c r="HW543" s="328">
        <f t="shared" si="789"/>
        <v>0</v>
      </c>
      <c r="HX543" s="329">
        <f t="shared" si="790"/>
        <v>0</v>
      </c>
      <c r="HY543" s="329">
        <f t="shared" si="791"/>
        <v>0</v>
      </c>
      <c r="HZ543" s="329">
        <f t="shared" si="792"/>
        <v>0</v>
      </c>
      <c r="IA543" s="329">
        <f t="shared" si="793"/>
        <v>0</v>
      </c>
      <c r="IB543" s="329">
        <f t="shared" si="794"/>
        <v>0</v>
      </c>
      <c r="IC543" s="329">
        <f t="shared" si="795"/>
        <v>0</v>
      </c>
      <c r="ID543" s="170">
        <f t="shared" si="674"/>
        <v>0</v>
      </c>
      <c r="IE543" s="208">
        <f t="shared" si="675"/>
        <v>0</v>
      </c>
      <c r="IF543" s="328">
        <v>5.3</v>
      </c>
      <c r="IG543" s="328">
        <f t="shared" si="796"/>
        <v>0</v>
      </c>
      <c r="IH543" s="329">
        <f t="shared" si="797"/>
        <v>0</v>
      </c>
      <c r="II543" s="329">
        <f t="shared" si="798"/>
        <v>0</v>
      </c>
      <c r="IJ543" s="329">
        <f t="shared" si="799"/>
        <v>0</v>
      </c>
      <c r="IK543" s="329">
        <f t="shared" si="800"/>
        <v>0</v>
      </c>
      <c r="IL543" s="329">
        <f t="shared" si="801"/>
        <v>0</v>
      </c>
      <c r="IM543" s="329">
        <f t="shared" si="802"/>
        <v>0</v>
      </c>
      <c r="IN543" s="170">
        <f t="shared" si="676"/>
        <v>0</v>
      </c>
    </row>
    <row r="544" spans="1:248">
      <c r="A544" s="318"/>
      <c r="B544" s="328"/>
      <c r="C544" s="366"/>
      <c r="D544" s="329"/>
      <c r="E544" s="366"/>
      <c r="F544" s="318"/>
      <c r="G544" s="318"/>
      <c r="H544" s="318"/>
      <c r="I544" s="318"/>
      <c r="K544" s="318"/>
      <c r="L544" s="318"/>
      <c r="M544" s="318"/>
      <c r="N544" s="318"/>
      <c r="O544" s="318"/>
      <c r="P544" s="318"/>
      <c r="Q544" s="318"/>
      <c r="R544" s="358"/>
      <c r="S544" s="208">
        <f t="shared" si="678"/>
        <v>0</v>
      </c>
      <c r="T544" s="328">
        <v>5.4</v>
      </c>
      <c r="U544" s="328">
        <f t="shared" si="679"/>
        <v>0</v>
      </c>
      <c r="V544" s="329">
        <f t="shared" si="680"/>
        <v>0</v>
      </c>
      <c r="W544" s="329">
        <f t="shared" si="681"/>
        <v>0</v>
      </c>
      <c r="X544" s="329">
        <f t="shared" si="682"/>
        <v>0</v>
      </c>
      <c r="Y544" s="329">
        <f t="shared" si="683"/>
        <v>0</v>
      </c>
      <c r="Z544" s="329">
        <f t="shared" si="684"/>
        <v>0</v>
      </c>
      <c r="AA544" s="329">
        <f t="shared" si="685"/>
        <v>0</v>
      </c>
      <c r="AB544" s="170">
        <f t="shared" si="622"/>
        <v>0</v>
      </c>
      <c r="AC544" s="208">
        <f t="shared" si="624"/>
        <v>0</v>
      </c>
      <c r="AD544" s="328">
        <v>5.4</v>
      </c>
      <c r="AE544" s="328">
        <f t="shared" si="686"/>
        <v>0</v>
      </c>
      <c r="AF544" s="329">
        <f t="shared" si="687"/>
        <v>0</v>
      </c>
      <c r="AG544" s="329">
        <f t="shared" si="688"/>
        <v>0</v>
      </c>
      <c r="AH544" s="329">
        <f t="shared" si="689"/>
        <v>0</v>
      </c>
      <c r="AI544" s="329">
        <f t="shared" si="690"/>
        <v>0</v>
      </c>
      <c r="AJ544" s="329">
        <f t="shared" si="691"/>
        <v>0</v>
      </c>
      <c r="AK544" s="329">
        <f t="shared" si="692"/>
        <v>0</v>
      </c>
      <c r="AL544" s="170">
        <f t="shared" si="625"/>
        <v>0</v>
      </c>
      <c r="AM544" s="208">
        <f t="shared" si="626"/>
        <v>0</v>
      </c>
      <c r="AN544" s="328">
        <v>5.4</v>
      </c>
      <c r="AO544" s="328">
        <f t="shared" si="693"/>
        <v>0</v>
      </c>
      <c r="AP544" s="329">
        <f t="shared" si="694"/>
        <v>0</v>
      </c>
      <c r="AQ544" s="329">
        <f t="shared" si="695"/>
        <v>0</v>
      </c>
      <c r="AR544" s="329">
        <f t="shared" si="696"/>
        <v>0</v>
      </c>
      <c r="AS544" s="329">
        <f t="shared" si="697"/>
        <v>0</v>
      </c>
      <c r="AT544" s="329">
        <f t="shared" si="698"/>
        <v>0</v>
      </c>
      <c r="AU544" s="329">
        <f t="shared" si="699"/>
        <v>0</v>
      </c>
      <c r="AV544" s="170">
        <f t="shared" si="627"/>
        <v>0</v>
      </c>
      <c r="AW544" s="208">
        <f t="shared" si="628"/>
        <v>0</v>
      </c>
      <c r="AX544" s="328">
        <v>5.4</v>
      </c>
      <c r="AY544" s="328">
        <f t="shared" si="700"/>
        <v>0</v>
      </c>
      <c r="AZ544" s="329">
        <f t="shared" si="701"/>
        <v>0</v>
      </c>
      <c r="BA544" s="329">
        <f t="shared" si="702"/>
        <v>0</v>
      </c>
      <c r="BB544" s="329">
        <f t="shared" si="703"/>
        <v>0</v>
      </c>
      <c r="BC544" s="329">
        <f t="shared" si="704"/>
        <v>0</v>
      </c>
      <c r="BD544" s="329">
        <f t="shared" si="705"/>
        <v>0</v>
      </c>
      <c r="BE544" s="329">
        <f t="shared" si="706"/>
        <v>0</v>
      </c>
      <c r="BF544" s="170">
        <f t="shared" si="629"/>
        <v>0</v>
      </c>
      <c r="BG544" s="208">
        <f t="shared" si="630"/>
        <v>0</v>
      </c>
      <c r="BH544" s="328">
        <v>5.4</v>
      </c>
      <c r="BI544" s="328">
        <f t="shared" si="631"/>
        <v>0</v>
      </c>
      <c r="BJ544" s="329">
        <f t="shared" si="632"/>
        <v>0</v>
      </c>
      <c r="BK544" s="329">
        <f t="shared" si="633"/>
        <v>0</v>
      </c>
      <c r="BL544" s="329">
        <f t="shared" si="634"/>
        <v>0</v>
      </c>
      <c r="BM544" s="329">
        <f t="shared" si="635"/>
        <v>0</v>
      </c>
      <c r="BN544" s="329">
        <f t="shared" si="636"/>
        <v>0</v>
      </c>
      <c r="BO544" s="329">
        <f t="shared" si="637"/>
        <v>0</v>
      </c>
      <c r="BP544" s="170">
        <f t="shared" si="638"/>
        <v>0</v>
      </c>
      <c r="BQ544" s="208">
        <f t="shared" si="639"/>
        <v>0</v>
      </c>
      <c r="BR544" s="328">
        <v>5.4</v>
      </c>
      <c r="BS544" s="328">
        <f t="shared" si="707"/>
        <v>0</v>
      </c>
      <c r="BT544" s="329">
        <f t="shared" si="708"/>
        <v>0</v>
      </c>
      <c r="BU544" s="329">
        <f t="shared" si="709"/>
        <v>0</v>
      </c>
      <c r="BV544" s="329">
        <f t="shared" si="710"/>
        <v>0</v>
      </c>
      <c r="BW544" s="329">
        <f t="shared" si="711"/>
        <v>0</v>
      </c>
      <c r="BX544" s="329">
        <f t="shared" si="712"/>
        <v>0</v>
      </c>
      <c r="BY544" s="329">
        <f t="shared" si="713"/>
        <v>0</v>
      </c>
      <c r="BZ544" s="170">
        <f t="shared" si="640"/>
        <v>0</v>
      </c>
      <c r="CA544" s="208">
        <f t="shared" si="641"/>
        <v>0</v>
      </c>
      <c r="CB544" s="328">
        <v>5.4</v>
      </c>
      <c r="CC544" s="328">
        <f t="shared" si="714"/>
        <v>0</v>
      </c>
      <c r="CD544" s="329">
        <f t="shared" si="715"/>
        <v>0</v>
      </c>
      <c r="CE544" s="329">
        <f t="shared" si="716"/>
        <v>0</v>
      </c>
      <c r="CF544" s="329">
        <f t="shared" si="717"/>
        <v>0</v>
      </c>
      <c r="CG544" s="329">
        <f t="shared" si="718"/>
        <v>0</v>
      </c>
      <c r="CH544" s="329">
        <f t="shared" si="719"/>
        <v>0</v>
      </c>
      <c r="CI544" s="329">
        <f t="shared" si="720"/>
        <v>0</v>
      </c>
      <c r="CJ544" s="170">
        <f t="shared" si="642"/>
        <v>0</v>
      </c>
      <c r="CK544" s="208">
        <f t="shared" si="643"/>
        <v>0</v>
      </c>
      <c r="CL544" s="328">
        <v>5.4</v>
      </c>
      <c r="CM544" s="328">
        <f t="shared" si="721"/>
        <v>0</v>
      </c>
      <c r="CN544" s="329">
        <f t="shared" si="722"/>
        <v>0</v>
      </c>
      <c r="CO544" s="329">
        <f t="shared" si="723"/>
        <v>0</v>
      </c>
      <c r="CP544" s="329">
        <f t="shared" si="724"/>
        <v>0</v>
      </c>
      <c r="CQ544" s="329">
        <f t="shared" si="725"/>
        <v>0</v>
      </c>
      <c r="CR544" s="329">
        <f t="shared" si="726"/>
        <v>0</v>
      </c>
      <c r="CS544" s="329">
        <f t="shared" si="727"/>
        <v>0</v>
      </c>
      <c r="CT544" s="170">
        <f t="shared" si="644"/>
        <v>0</v>
      </c>
      <c r="CU544" s="208">
        <f t="shared" si="645"/>
        <v>0</v>
      </c>
      <c r="CV544" s="328">
        <v>5.4</v>
      </c>
      <c r="CW544" s="328">
        <f t="shared" si="728"/>
        <v>0</v>
      </c>
      <c r="CX544" s="329">
        <f t="shared" si="729"/>
        <v>0</v>
      </c>
      <c r="CY544" s="329">
        <f t="shared" si="730"/>
        <v>0</v>
      </c>
      <c r="CZ544" s="329">
        <f t="shared" si="731"/>
        <v>0</v>
      </c>
      <c r="DA544" s="329">
        <f t="shared" si="732"/>
        <v>0</v>
      </c>
      <c r="DB544" s="329">
        <f t="shared" si="733"/>
        <v>0</v>
      </c>
      <c r="DC544" s="329">
        <f t="shared" si="734"/>
        <v>0</v>
      </c>
      <c r="DD544" s="170">
        <f t="shared" si="646"/>
        <v>0</v>
      </c>
      <c r="DE544" s="208">
        <f t="shared" si="647"/>
        <v>0</v>
      </c>
      <c r="DF544" s="328">
        <v>5.4</v>
      </c>
      <c r="DG544" s="328">
        <f t="shared" si="735"/>
        <v>0</v>
      </c>
      <c r="DH544" s="329">
        <f t="shared" si="736"/>
        <v>0</v>
      </c>
      <c r="DI544" s="329">
        <f t="shared" si="737"/>
        <v>0</v>
      </c>
      <c r="DJ544" s="329">
        <f t="shared" si="738"/>
        <v>0</v>
      </c>
      <c r="DK544" s="329">
        <f t="shared" si="739"/>
        <v>0</v>
      </c>
      <c r="DL544" s="329">
        <f t="shared" si="740"/>
        <v>0</v>
      </c>
      <c r="DM544" s="329">
        <f t="shared" si="741"/>
        <v>0</v>
      </c>
      <c r="DN544" s="170">
        <f t="shared" si="648"/>
        <v>0</v>
      </c>
      <c r="DO544" s="208">
        <f t="shared" si="649"/>
        <v>0</v>
      </c>
      <c r="DP544" s="328">
        <v>5.4</v>
      </c>
      <c r="DQ544" s="328">
        <f t="shared" si="742"/>
        <v>0</v>
      </c>
      <c r="DR544" s="329">
        <f t="shared" si="743"/>
        <v>0</v>
      </c>
      <c r="DS544" s="329">
        <f t="shared" si="744"/>
        <v>0</v>
      </c>
      <c r="DT544" s="329">
        <f t="shared" si="745"/>
        <v>0</v>
      </c>
      <c r="DU544" s="329">
        <f t="shared" si="746"/>
        <v>0</v>
      </c>
      <c r="DV544" s="329">
        <f t="shared" si="747"/>
        <v>0</v>
      </c>
      <c r="DW544" s="329">
        <f t="shared" si="748"/>
        <v>0</v>
      </c>
      <c r="DX544" s="170">
        <f t="shared" si="650"/>
        <v>0</v>
      </c>
      <c r="DY544" s="208">
        <f t="shared" si="651"/>
        <v>0</v>
      </c>
      <c r="DZ544" s="328">
        <v>5.4</v>
      </c>
      <c r="EA544" s="328">
        <f t="shared" si="749"/>
        <v>0</v>
      </c>
      <c r="EB544" s="329">
        <f t="shared" si="750"/>
        <v>0</v>
      </c>
      <c r="EC544" s="329">
        <f t="shared" si="751"/>
        <v>0</v>
      </c>
      <c r="ED544" s="329">
        <f t="shared" si="752"/>
        <v>0</v>
      </c>
      <c r="EE544" s="329">
        <f t="shared" si="753"/>
        <v>0</v>
      </c>
      <c r="EF544" s="329">
        <f t="shared" si="754"/>
        <v>0</v>
      </c>
      <c r="EG544" s="329">
        <f t="shared" si="755"/>
        <v>0</v>
      </c>
      <c r="EH544" s="170">
        <f t="shared" si="652"/>
        <v>0</v>
      </c>
      <c r="EI544" s="208">
        <f t="shared" si="653"/>
        <v>0</v>
      </c>
      <c r="EJ544" s="328">
        <v>5.4</v>
      </c>
      <c r="EK544" s="328">
        <f t="shared" si="756"/>
        <v>0</v>
      </c>
      <c r="EL544" s="329">
        <f t="shared" si="757"/>
        <v>0</v>
      </c>
      <c r="EM544" s="329">
        <f t="shared" si="758"/>
        <v>0</v>
      </c>
      <c r="EN544" s="329">
        <f t="shared" si="759"/>
        <v>0</v>
      </c>
      <c r="EO544" s="329">
        <f t="shared" si="760"/>
        <v>0</v>
      </c>
      <c r="EP544" s="329">
        <f t="shared" si="761"/>
        <v>0</v>
      </c>
      <c r="EQ544" s="329">
        <f t="shared" si="762"/>
        <v>0</v>
      </c>
      <c r="ER544" s="170">
        <f t="shared" si="654"/>
        <v>0</v>
      </c>
      <c r="ES544" s="208">
        <f t="shared" si="655"/>
        <v>0</v>
      </c>
      <c r="ET544" s="328">
        <v>5.4</v>
      </c>
      <c r="EU544" s="328">
        <f t="shared" si="763"/>
        <v>0</v>
      </c>
      <c r="EV544" s="329">
        <f t="shared" si="764"/>
        <v>0</v>
      </c>
      <c r="EW544" s="329">
        <f t="shared" si="765"/>
        <v>0</v>
      </c>
      <c r="EX544" s="329">
        <f t="shared" si="766"/>
        <v>0</v>
      </c>
      <c r="EY544" s="329">
        <f t="shared" si="767"/>
        <v>0</v>
      </c>
      <c r="EZ544" s="329">
        <f t="shared" si="768"/>
        <v>0</v>
      </c>
      <c r="FA544" s="329">
        <f t="shared" si="769"/>
        <v>0</v>
      </c>
      <c r="FB544" s="170">
        <f t="shared" si="656"/>
        <v>0</v>
      </c>
      <c r="FC544" s="208">
        <f t="shared" si="657"/>
        <v>0</v>
      </c>
      <c r="FD544" s="328">
        <v>5.4</v>
      </c>
      <c r="FE544" s="328">
        <f t="shared" si="770"/>
        <v>0</v>
      </c>
      <c r="FF544" s="329">
        <f t="shared" si="771"/>
        <v>0</v>
      </c>
      <c r="FG544" s="329">
        <f t="shared" si="772"/>
        <v>0</v>
      </c>
      <c r="FH544" s="329">
        <f t="shared" si="773"/>
        <v>0</v>
      </c>
      <c r="FI544" s="329">
        <f t="shared" si="774"/>
        <v>0</v>
      </c>
      <c r="FJ544" s="329">
        <f t="shared" si="775"/>
        <v>0</v>
      </c>
      <c r="FK544" s="329">
        <f t="shared" si="776"/>
        <v>0</v>
      </c>
      <c r="FL544" s="170">
        <f t="shared" si="658"/>
        <v>0</v>
      </c>
      <c r="FM544" s="208">
        <f t="shared" si="659"/>
        <v>0</v>
      </c>
      <c r="FN544" s="328">
        <v>5.4</v>
      </c>
      <c r="FO544" s="328">
        <f t="shared" si="804"/>
        <v>0</v>
      </c>
      <c r="FP544" s="329">
        <f t="shared" si="805"/>
        <v>0</v>
      </c>
      <c r="FQ544" s="329">
        <f t="shared" si="806"/>
        <v>0</v>
      </c>
      <c r="FR544" s="329">
        <f t="shared" si="807"/>
        <v>0</v>
      </c>
      <c r="FS544" s="329">
        <f t="shared" si="808"/>
        <v>0</v>
      </c>
      <c r="FT544" s="329">
        <f t="shared" si="809"/>
        <v>0</v>
      </c>
      <c r="FU544" s="329">
        <f t="shared" si="810"/>
        <v>0</v>
      </c>
      <c r="FV544" s="170">
        <f t="shared" si="660"/>
        <v>0</v>
      </c>
      <c r="FW544" s="208">
        <f t="shared" si="661"/>
        <v>0</v>
      </c>
      <c r="FX544" s="328">
        <v>5.4</v>
      </c>
      <c r="FY544" s="328">
        <f t="shared" si="811"/>
        <v>0</v>
      </c>
      <c r="FZ544" s="329">
        <f t="shared" si="812"/>
        <v>0</v>
      </c>
      <c r="GA544" s="329">
        <f t="shared" si="813"/>
        <v>0</v>
      </c>
      <c r="GB544" s="329">
        <f t="shared" si="814"/>
        <v>0</v>
      </c>
      <c r="GC544" s="329">
        <f t="shared" si="815"/>
        <v>0</v>
      </c>
      <c r="GD544" s="329">
        <f t="shared" si="816"/>
        <v>0</v>
      </c>
      <c r="GE544" s="329">
        <f t="shared" si="817"/>
        <v>0</v>
      </c>
      <c r="GF544" s="170">
        <f t="shared" si="662"/>
        <v>0</v>
      </c>
      <c r="GG544" s="208">
        <f t="shared" si="663"/>
        <v>0</v>
      </c>
      <c r="GH544" s="328">
        <v>5.4</v>
      </c>
      <c r="GI544" s="328">
        <f t="shared" si="818"/>
        <v>0</v>
      </c>
      <c r="GJ544" s="329">
        <f t="shared" si="819"/>
        <v>0</v>
      </c>
      <c r="GK544" s="329">
        <f t="shared" si="820"/>
        <v>0</v>
      </c>
      <c r="GL544" s="329">
        <f t="shared" si="821"/>
        <v>0</v>
      </c>
      <c r="GM544" s="329">
        <f t="shared" si="822"/>
        <v>0</v>
      </c>
      <c r="GN544" s="329">
        <f t="shared" si="823"/>
        <v>0</v>
      </c>
      <c r="GO544" s="329">
        <f t="shared" si="824"/>
        <v>0</v>
      </c>
      <c r="GP544" s="170">
        <f t="shared" si="664"/>
        <v>0</v>
      </c>
      <c r="GQ544" s="208">
        <f t="shared" si="665"/>
        <v>0</v>
      </c>
      <c r="GR544" s="328">
        <v>5.4</v>
      </c>
      <c r="GS544" s="328">
        <f t="shared" si="825"/>
        <v>0</v>
      </c>
      <c r="GT544" s="329">
        <f t="shared" si="826"/>
        <v>0</v>
      </c>
      <c r="GU544" s="329">
        <f t="shared" si="827"/>
        <v>0</v>
      </c>
      <c r="GV544" s="329">
        <f t="shared" si="828"/>
        <v>0</v>
      </c>
      <c r="GW544" s="329">
        <f t="shared" si="829"/>
        <v>0</v>
      </c>
      <c r="GX544" s="329">
        <f t="shared" si="830"/>
        <v>0</v>
      </c>
      <c r="GY544" s="329">
        <f t="shared" si="831"/>
        <v>0</v>
      </c>
      <c r="GZ544" s="170">
        <f t="shared" si="666"/>
        <v>0</v>
      </c>
      <c r="HA544" s="208">
        <f t="shared" si="667"/>
        <v>0</v>
      </c>
      <c r="HB544" s="328">
        <v>5.4</v>
      </c>
      <c r="HC544" s="328">
        <f t="shared" si="668"/>
        <v>0</v>
      </c>
      <c r="HD544" s="329">
        <f t="shared" si="777"/>
        <v>0</v>
      </c>
      <c r="HE544" s="329">
        <f t="shared" si="778"/>
        <v>0</v>
      </c>
      <c r="HF544" s="329">
        <f t="shared" si="779"/>
        <v>0</v>
      </c>
      <c r="HG544" s="329">
        <f t="shared" si="780"/>
        <v>0</v>
      </c>
      <c r="HH544" s="329">
        <f t="shared" si="781"/>
        <v>0</v>
      </c>
      <c r="HI544" s="329">
        <f t="shared" si="782"/>
        <v>0</v>
      </c>
      <c r="HJ544" s="170">
        <f t="shared" si="669"/>
        <v>0</v>
      </c>
      <c r="HK544" s="208">
        <f t="shared" si="670"/>
        <v>0</v>
      </c>
      <c r="HL544" s="328">
        <v>5.4</v>
      </c>
      <c r="HM544" s="328">
        <f t="shared" si="671"/>
        <v>0</v>
      </c>
      <c r="HN544" s="329">
        <f t="shared" si="783"/>
        <v>0</v>
      </c>
      <c r="HO544" s="329">
        <f t="shared" si="784"/>
        <v>0</v>
      </c>
      <c r="HP544" s="329">
        <f t="shared" si="785"/>
        <v>0</v>
      </c>
      <c r="HQ544" s="329">
        <f t="shared" si="786"/>
        <v>0</v>
      </c>
      <c r="HR544" s="329">
        <f t="shared" si="787"/>
        <v>0</v>
      </c>
      <c r="HS544" s="329">
        <f t="shared" si="788"/>
        <v>0</v>
      </c>
      <c r="HT544" s="170">
        <f t="shared" si="672"/>
        <v>0</v>
      </c>
      <c r="HU544" s="208">
        <f t="shared" si="673"/>
        <v>0</v>
      </c>
      <c r="HV544" s="328">
        <v>5.4</v>
      </c>
      <c r="HW544" s="328">
        <f t="shared" si="789"/>
        <v>0</v>
      </c>
      <c r="HX544" s="329">
        <f t="shared" si="790"/>
        <v>0</v>
      </c>
      <c r="HY544" s="329">
        <f t="shared" si="791"/>
        <v>0</v>
      </c>
      <c r="HZ544" s="329">
        <f t="shared" si="792"/>
        <v>0</v>
      </c>
      <c r="IA544" s="329">
        <f t="shared" si="793"/>
        <v>0</v>
      </c>
      <c r="IB544" s="329">
        <f t="shared" si="794"/>
        <v>0</v>
      </c>
      <c r="IC544" s="329">
        <f t="shared" si="795"/>
        <v>0</v>
      </c>
      <c r="ID544" s="170">
        <f t="shared" si="674"/>
        <v>0</v>
      </c>
      <c r="IE544" s="208">
        <f t="shared" si="675"/>
        <v>0</v>
      </c>
      <c r="IF544" s="328">
        <v>5.4</v>
      </c>
      <c r="IG544" s="328">
        <f t="shared" si="796"/>
        <v>0</v>
      </c>
      <c r="IH544" s="329">
        <f t="shared" si="797"/>
        <v>0</v>
      </c>
      <c r="II544" s="329">
        <f t="shared" si="798"/>
        <v>0</v>
      </c>
      <c r="IJ544" s="329">
        <f t="shared" si="799"/>
        <v>0</v>
      </c>
      <c r="IK544" s="329">
        <f t="shared" si="800"/>
        <v>0</v>
      </c>
      <c r="IL544" s="329">
        <f t="shared" si="801"/>
        <v>0</v>
      </c>
      <c r="IM544" s="329">
        <f t="shared" si="802"/>
        <v>0</v>
      </c>
      <c r="IN544" s="170">
        <f t="shared" si="676"/>
        <v>0</v>
      </c>
    </row>
    <row r="545" spans="1:248">
      <c r="A545" s="318"/>
      <c r="B545" s="330"/>
      <c r="C545" s="366"/>
      <c r="D545" s="329"/>
      <c r="E545" s="328"/>
      <c r="F545" s="318"/>
      <c r="G545" s="318"/>
      <c r="H545" s="318"/>
      <c r="I545" s="318"/>
      <c r="K545" s="318"/>
      <c r="L545" s="318"/>
      <c r="M545" s="318"/>
      <c r="N545" s="318"/>
      <c r="O545" s="318"/>
      <c r="P545" s="318"/>
      <c r="Q545" s="318"/>
      <c r="R545" s="358"/>
      <c r="S545" s="208">
        <f t="shared" si="678"/>
        <v>0</v>
      </c>
      <c r="T545" s="328">
        <v>5.5</v>
      </c>
      <c r="U545" s="328">
        <f t="shared" si="679"/>
        <v>0</v>
      </c>
      <c r="V545" s="329">
        <f t="shared" si="680"/>
        <v>0</v>
      </c>
      <c r="W545" s="329">
        <f t="shared" si="681"/>
        <v>0</v>
      </c>
      <c r="X545" s="329">
        <f t="shared" si="682"/>
        <v>0</v>
      </c>
      <c r="Y545" s="329">
        <f t="shared" si="683"/>
        <v>0</v>
      </c>
      <c r="Z545" s="329">
        <f t="shared" si="684"/>
        <v>0</v>
      </c>
      <c r="AA545" s="329">
        <f t="shared" si="685"/>
        <v>0</v>
      </c>
      <c r="AB545" s="170">
        <f t="shared" si="622"/>
        <v>0</v>
      </c>
      <c r="AC545" s="208">
        <f t="shared" si="624"/>
        <v>0</v>
      </c>
      <c r="AD545" s="328">
        <v>5.5</v>
      </c>
      <c r="AE545" s="328">
        <f t="shared" si="686"/>
        <v>0</v>
      </c>
      <c r="AF545" s="329">
        <f t="shared" si="687"/>
        <v>0</v>
      </c>
      <c r="AG545" s="329">
        <f t="shared" si="688"/>
        <v>0</v>
      </c>
      <c r="AH545" s="329">
        <f t="shared" si="689"/>
        <v>0</v>
      </c>
      <c r="AI545" s="329">
        <f t="shared" si="690"/>
        <v>0</v>
      </c>
      <c r="AJ545" s="329">
        <f t="shared" si="691"/>
        <v>0</v>
      </c>
      <c r="AK545" s="329">
        <f t="shared" si="692"/>
        <v>0</v>
      </c>
      <c r="AL545" s="170">
        <f t="shared" si="625"/>
        <v>0</v>
      </c>
      <c r="AM545" s="208">
        <f t="shared" si="626"/>
        <v>0</v>
      </c>
      <c r="AN545" s="328">
        <v>5.5</v>
      </c>
      <c r="AO545" s="328">
        <f t="shared" si="693"/>
        <v>0</v>
      </c>
      <c r="AP545" s="329">
        <f t="shared" si="694"/>
        <v>0</v>
      </c>
      <c r="AQ545" s="329">
        <f t="shared" si="695"/>
        <v>0</v>
      </c>
      <c r="AR545" s="329">
        <f t="shared" si="696"/>
        <v>0</v>
      </c>
      <c r="AS545" s="329">
        <f t="shared" si="697"/>
        <v>0</v>
      </c>
      <c r="AT545" s="329">
        <f t="shared" si="698"/>
        <v>0</v>
      </c>
      <c r="AU545" s="329">
        <f t="shared" si="699"/>
        <v>0</v>
      </c>
      <c r="AV545" s="170">
        <f t="shared" si="627"/>
        <v>0</v>
      </c>
      <c r="AW545" s="208">
        <f t="shared" si="628"/>
        <v>0</v>
      </c>
      <c r="AX545" s="328">
        <v>5.5</v>
      </c>
      <c r="AY545" s="328">
        <f t="shared" si="700"/>
        <v>0</v>
      </c>
      <c r="AZ545" s="329">
        <f t="shared" si="701"/>
        <v>0</v>
      </c>
      <c r="BA545" s="329">
        <f t="shared" si="702"/>
        <v>0</v>
      </c>
      <c r="BB545" s="329">
        <f t="shared" si="703"/>
        <v>0</v>
      </c>
      <c r="BC545" s="329">
        <f t="shared" si="704"/>
        <v>0</v>
      </c>
      <c r="BD545" s="329">
        <f t="shared" si="705"/>
        <v>0</v>
      </c>
      <c r="BE545" s="329">
        <f t="shared" si="706"/>
        <v>0</v>
      </c>
      <c r="BF545" s="170">
        <f t="shared" si="629"/>
        <v>0</v>
      </c>
      <c r="BG545" s="208">
        <f t="shared" si="630"/>
        <v>0</v>
      </c>
      <c r="BH545" s="328">
        <v>5.5</v>
      </c>
      <c r="BI545" s="328">
        <f t="shared" si="631"/>
        <v>0</v>
      </c>
      <c r="BJ545" s="329">
        <f t="shared" si="632"/>
        <v>0</v>
      </c>
      <c r="BK545" s="329">
        <f t="shared" si="633"/>
        <v>0</v>
      </c>
      <c r="BL545" s="329">
        <f t="shared" si="634"/>
        <v>0</v>
      </c>
      <c r="BM545" s="329">
        <f t="shared" si="635"/>
        <v>0</v>
      </c>
      <c r="BN545" s="329">
        <f t="shared" si="636"/>
        <v>0</v>
      </c>
      <c r="BO545" s="329">
        <f t="shared" si="637"/>
        <v>0</v>
      </c>
      <c r="BP545" s="170">
        <f t="shared" si="638"/>
        <v>0</v>
      </c>
      <c r="BQ545" s="208">
        <f t="shared" si="639"/>
        <v>0</v>
      </c>
      <c r="BR545" s="328">
        <v>5.5</v>
      </c>
      <c r="BS545" s="328">
        <f t="shared" si="707"/>
        <v>0</v>
      </c>
      <c r="BT545" s="329">
        <f t="shared" si="708"/>
        <v>0</v>
      </c>
      <c r="BU545" s="329">
        <f t="shared" si="709"/>
        <v>0</v>
      </c>
      <c r="BV545" s="329">
        <f t="shared" si="710"/>
        <v>0</v>
      </c>
      <c r="BW545" s="329">
        <f t="shared" si="711"/>
        <v>0</v>
      </c>
      <c r="BX545" s="329">
        <f t="shared" si="712"/>
        <v>0</v>
      </c>
      <c r="BY545" s="329">
        <f t="shared" si="713"/>
        <v>0</v>
      </c>
      <c r="BZ545" s="170">
        <f t="shared" si="640"/>
        <v>0</v>
      </c>
      <c r="CA545" s="208">
        <f t="shared" si="641"/>
        <v>0</v>
      </c>
      <c r="CB545" s="328">
        <v>5.5</v>
      </c>
      <c r="CC545" s="328">
        <f t="shared" si="714"/>
        <v>0</v>
      </c>
      <c r="CD545" s="329">
        <f t="shared" si="715"/>
        <v>0</v>
      </c>
      <c r="CE545" s="329">
        <f t="shared" si="716"/>
        <v>0</v>
      </c>
      <c r="CF545" s="329">
        <f t="shared" si="717"/>
        <v>0</v>
      </c>
      <c r="CG545" s="329">
        <f t="shared" si="718"/>
        <v>0</v>
      </c>
      <c r="CH545" s="329">
        <f t="shared" si="719"/>
        <v>0</v>
      </c>
      <c r="CI545" s="329">
        <f t="shared" si="720"/>
        <v>0</v>
      </c>
      <c r="CJ545" s="170">
        <f t="shared" si="642"/>
        <v>0</v>
      </c>
      <c r="CK545" s="208">
        <f t="shared" si="643"/>
        <v>0</v>
      </c>
      <c r="CL545" s="328">
        <v>5.5</v>
      </c>
      <c r="CM545" s="328">
        <f t="shared" si="721"/>
        <v>0</v>
      </c>
      <c r="CN545" s="329">
        <f t="shared" si="722"/>
        <v>0</v>
      </c>
      <c r="CO545" s="329">
        <f t="shared" si="723"/>
        <v>0</v>
      </c>
      <c r="CP545" s="329">
        <f t="shared" si="724"/>
        <v>0</v>
      </c>
      <c r="CQ545" s="329">
        <f t="shared" si="725"/>
        <v>0</v>
      </c>
      <c r="CR545" s="329">
        <f t="shared" si="726"/>
        <v>0</v>
      </c>
      <c r="CS545" s="329">
        <f t="shared" si="727"/>
        <v>0</v>
      </c>
      <c r="CT545" s="170">
        <f t="shared" si="644"/>
        <v>0</v>
      </c>
      <c r="CU545" s="208">
        <f t="shared" si="645"/>
        <v>0</v>
      </c>
      <c r="CV545" s="328">
        <v>5.5</v>
      </c>
      <c r="CW545" s="328">
        <f t="shared" si="728"/>
        <v>0</v>
      </c>
      <c r="CX545" s="329">
        <f t="shared" si="729"/>
        <v>0</v>
      </c>
      <c r="CY545" s="329">
        <f t="shared" si="730"/>
        <v>0</v>
      </c>
      <c r="CZ545" s="329">
        <f t="shared" si="731"/>
        <v>0</v>
      </c>
      <c r="DA545" s="329">
        <f t="shared" si="732"/>
        <v>0</v>
      </c>
      <c r="DB545" s="329">
        <f t="shared" si="733"/>
        <v>0</v>
      </c>
      <c r="DC545" s="329">
        <f t="shared" si="734"/>
        <v>0</v>
      </c>
      <c r="DD545" s="170">
        <f t="shared" si="646"/>
        <v>0</v>
      </c>
      <c r="DE545" s="208">
        <f t="shared" si="647"/>
        <v>0</v>
      </c>
      <c r="DF545" s="328">
        <v>5.5</v>
      </c>
      <c r="DG545" s="328">
        <f t="shared" si="735"/>
        <v>0</v>
      </c>
      <c r="DH545" s="329">
        <f t="shared" si="736"/>
        <v>0</v>
      </c>
      <c r="DI545" s="329">
        <f t="shared" si="737"/>
        <v>0</v>
      </c>
      <c r="DJ545" s="329">
        <f t="shared" si="738"/>
        <v>0</v>
      </c>
      <c r="DK545" s="329">
        <f t="shared" si="739"/>
        <v>0</v>
      </c>
      <c r="DL545" s="329">
        <f t="shared" si="740"/>
        <v>0</v>
      </c>
      <c r="DM545" s="329">
        <f t="shared" si="741"/>
        <v>0</v>
      </c>
      <c r="DN545" s="170">
        <f t="shared" si="648"/>
        <v>0</v>
      </c>
      <c r="DO545" s="208">
        <f t="shared" si="649"/>
        <v>0</v>
      </c>
      <c r="DP545" s="328">
        <v>5.5</v>
      </c>
      <c r="DQ545" s="328">
        <f t="shared" si="742"/>
        <v>0</v>
      </c>
      <c r="DR545" s="329">
        <f t="shared" si="743"/>
        <v>0</v>
      </c>
      <c r="DS545" s="329">
        <f t="shared" si="744"/>
        <v>0</v>
      </c>
      <c r="DT545" s="329">
        <f t="shared" si="745"/>
        <v>0</v>
      </c>
      <c r="DU545" s="329">
        <f t="shared" si="746"/>
        <v>0</v>
      </c>
      <c r="DV545" s="329">
        <f t="shared" si="747"/>
        <v>0</v>
      </c>
      <c r="DW545" s="329">
        <f t="shared" si="748"/>
        <v>0</v>
      </c>
      <c r="DX545" s="170">
        <f t="shared" si="650"/>
        <v>0</v>
      </c>
      <c r="DY545" s="208">
        <f t="shared" si="651"/>
        <v>0</v>
      </c>
      <c r="DZ545" s="328">
        <v>5.5</v>
      </c>
      <c r="EA545" s="328">
        <f t="shared" si="749"/>
        <v>0</v>
      </c>
      <c r="EB545" s="329">
        <f t="shared" si="750"/>
        <v>0</v>
      </c>
      <c r="EC545" s="329">
        <f t="shared" si="751"/>
        <v>0</v>
      </c>
      <c r="ED545" s="329">
        <f t="shared" si="752"/>
        <v>0</v>
      </c>
      <c r="EE545" s="329">
        <f t="shared" si="753"/>
        <v>0</v>
      </c>
      <c r="EF545" s="329">
        <f t="shared" si="754"/>
        <v>0</v>
      </c>
      <c r="EG545" s="329">
        <f t="shared" si="755"/>
        <v>0</v>
      </c>
      <c r="EH545" s="170">
        <f t="shared" si="652"/>
        <v>0</v>
      </c>
      <c r="EI545" s="208">
        <f t="shared" si="653"/>
        <v>0</v>
      </c>
      <c r="EJ545" s="328">
        <v>5.5</v>
      </c>
      <c r="EK545" s="328">
        <f t="shared" si="756"/>
        <v>0</v>
      </c>
      <c r="EL545" s="329">
        <f t="shared" si="757"/>
        <v>0</v>
      </c>
      <c r="EM545" s="329">
        <f t="shared" si="758"/>
        <v>0</v>
      </c>
      <c r="EN545" s="329">
        <f t="shared" si="759"/>
        <v>0</v>
      </c>
      <c r="EO545" s="329">
        <f t="shared" si="760"/>
        <v>0</v>
      </c>
      <c r="EP545" s="329">
        <f t="shared" si="761"/>
        <v>0</v>
      </c>
      <c r="EQ545" s="329">
        <f t="shared" si="762"/>
        <v>0</v>
      </c>
      <c r="ER545" s="170">
        <f t="shared" si="654"/>
        <v>0</v>
      </c>
      <c r="ES545" s="208">
        <f t="shared" si="655"/>
        <v>0</v>
      </c>
      <c r="ET545" s="328">
        <v>5.5</v>
      </c>
      <c r="EU545" s="328">
        <f t="shared" si="763"/>
        <v>0</v>
      </c>
      <c r="EV545" s="329">
        <f t="shared" si="764"/>
        <v>0</v>
      </c>
      <c r="EW545" s="329">
        <f t="shared" si="765"/>
        <v>0</v>
      </c>
      <c r="EX545" s="329">
        <f t="shared" si="766"/>
        <v>0</v>
      </c>
      <c r="EY545" s="329">
        <f t="shared" si="767"/>
        <v>0</v>
      </c>
      <c r="EZ545" s="329">
        <f t="shared" si="768"/>
        <v>0</v>
      </c>
      <c r="FA545" s="329">
        <f t="shared" si="769"/>
        <v>0</v>
      </c>
      <c r="FB545" s="170">
        <f t="shared" si="656"/>
        <v>0</v>
      </c>
      <c r="FC545" s="208">
        <f t="shared" si="657"/>
        <v>0</v>
      </c>
      <c r="FD545" s="328">
        <v>5.5</v>
      </c>
      <c r="FE545" s="328">
        <f t="shared" si="770"/>
        <v>0</v>
      </c>
      <c r="FF545" s="329">
        <f t="shared" si="771"/>
        <v>0</v>
      </c>
      <c r="FG545" s="329">
        <f t="shared" si="772"/>
        <v>0</v>
      </c>
      <c r="FH545" s="329">
        <f t="shared" si="773"/>
        <v>0</v>
      </c>
      <c r="FI545" s="329">
        <f t="shared" si="774"/>
        <v>0</v>
      </c>
      <c r="FJ545" s="329">
        <f t="shared" si="775"/>
        <v>0</v>
      </c>
      <c r="FK545" s="329">
        <f t="shared" si="776"/>
        <v>0</v>
      </c>
      <c r="FL545" s="170">
        <f t="shared" si="658"/>
        <v>0</v>
      </c>
      <c r="FM545" s="208">
        <f t="shared" si="659"/>
        <v>0</v>
      </c>
      <c r="FN545" s="328">
        <v>5.5</v>
      </c>
      <c r="FO545" s="328">
        <f t="shared" si="804"/>
        <v>0</v>
      </c>
      <c r="FP545" s="329">
        <f t="shared" si="805"/>
        <v>0</v>
      </c>
      <c r="FQ545" s="329">
        <f t="shared" si="806"/>
        <v>0</v>
      </c>
      <c r="FR545" s="329">
        <f t="shared" si="807"/>
        <v>0</v>
      </c>
      <c r="FS545" s="329">
        <f t="shared" si="808"/>
        <v>0</v>
      </c>
      <c r="FT545" s="329">
        <f t="shared" si="809"/>
        <v>0</v>
      </c>
      <c r="FU545" s="329">
        <f t="shared" si="810"/>
        <v>0</v>
      </c>
      <c r="FV545" s="170">
        <f t="shared" si="660"/>
        <v>0</v>
      </c>
      <c r="FW545" s="208">
        <f t="shared" si="661"/>
        <v>0</v>
      </c>
      <c r="FX545" s="328">
        <v>5.5</v>
      </c>
      <c r="FY545" s="328">
        <f t="shared" si="811"/>
        <v>0</v>
      </c>
      <c r="FZ545" s="329">
        <f t="shared" si="812"/>
        <v>0</v>
      </c>
      <c r="GA545" s="329">
        <f t="shared" si="813"/>
        <v>0</v>
      </c>
      <c r="GB545" s="329">
        <f t="shared" si="814"/>
        <v>0</v>
      </c>
      <c r="GC545" s="329">
        <f t="shared" si="815"/>
        <v>0</v>
      </c>
      <c r="GD545" s="329">
        <f t="shared" si="816"/>
        <v>0</v>
      </c>
      <c r="GE545" s="329">
        <f t="shared" si="817"/>
        <v>0</v>
      </c>
      <c r="GF545" s="170">
        <f t="shared" si="662"/>
        <v>0</v>
      </c>
      <c r="GG545" s="208">
        <f t="shared" si="663"/>
        <v>0</v>
      </c>
      <c r="GH545" s="328">
        <v>5.5</v>
      </c>
      <c r="GI545" s="328">
        <f t="shared" si="818"/>
        <v>0</v>
      </c>
      <c r="GJ545" s="329">
        <f t="shared" si="819"/>
        <v>0</v>
      </c>
      <c r="GK545" s="329">
        <f t="shared" si="820"/>
        <v>0</v>
      </c>
      <c r="GL545" s="329">
        <f t="shared" si="821"/>
        <v>0</v>
      </c>
      <c r="GM545" s="329">
        <f t="shared" si="822"/>
        <v>0</v>
      </c>
      <c r="GN545" s="329">
        <f t="shared" si="823"/>
        <v>0</v>
      </c>
      <c r="GO545" s="329">
        <f t="shared" si="824"/>
        <v>0</v>
      </c>
      <c r="GP545" s="170">
        <f t="shared" si="664"/>
        <v>0</v>
      </c>
      <c r="GQ545" s="208">
        <f t="shared" si="665"/>
        <v>0</v>
      </c>
      <c r="GR545" s="328">
        <v>5.5</v>
      </c>
      <c r="GS545" s="328">
        <f t="shared" si="825"/>
        <v>0</v>
      </c>
      <c r="GT545" s="329">
        <f t="shared" si="826"/>
        <v>0</v>
      </c>
      <c r="GU545" s="329">
        <f t="shared" si="827"/>
        <v>0</v>
      </c>
      <c r="GV545" s="329">
        <f t="shared" si="828"/>
        <v>0</v>
      </c>
      <c r="GW545" s="329">
        <f t="shared" si="829"/>
        <v>0</v>
      </c>
      <c r="GX545" s="329">
        <f t="shared" si="830"/>
        <v>0</v>
      </c>
      <c r="GY545" s="329">
        <f t="shared" si="831"/>
        <v>0</v>
      </c>
      <c r="GZ545" s="170">
        <f t="shared" si="666"/>
        <v>0</v>
      </c>
      <c r="HA545" s="208">
        <f t="shared" si="667"/>
        <v>0</v>
      </c>
      <c r="HB545" s="328">
        <v>5.5</v>
      </c>
      <c r="HC545" s="328">
        <f t="shared" si="668"/>
        <v>0</v>
      </c>
      <c r="HD545" s="329">
        <f t="shared" si="777"/>
        <v>0</v>
      </c>
      <c r="HE545" s="329">
        <f t="shared" si="778"/>
        <v>0</v>
      </c>
      <c r="HF545" s="329">
        <f t="shared" si="779"/>
        <v>0</v>
      </c>
      <c r="HG545" s="329">
        <f t="shared" si="780"/>
        <v>0</v>
      </c>
      <c r="HH545" s="329">
        <f t="shared" si="781"/>
        <v>0</v>
      </c>
      <c r="HI545" s="329">
        <f t="shared" si="782"/>
        <v>0</v>
      </c>
      <c r="HJ545" s="170">
        <f t="shared" si="669"/>
        <v>0</v>
      </c>
      <c r="HK545" s="208">
        <f t="shared" si="670"/>
        <v>0</v>
      </c>
      <c r="HL545" s="328">
        <v>5.5</v>
      </c>
      <c r="HM545" s="328">
        <f t="shared" si="671"/>
        <v>0</v>
      </c>
      <c r="HN545" s="329">
        <f t="shared" si="783"/>
        <v>0</v>
      </c>
      <c r="HO545" s="329">
        <f t="shared" si="784"/>
        <v>0</v>
      </c>
      <c r="HP545" s="329">
        <f t="shared" si="785"/>
        <v>0</v>
      </c>
      <c r="HQ545" s="329">
        <f t="shared" si="786"/>
        <v>0</v>
      </c>
      <c r="HR545" s="329">
        <f t="shared" si="787"/>
        <v>0</v>
      </c>
      <c r="HS545" s="329">
        <f t="shared" si="788"/>
        <v>0</v>
      </c>
      <c r="HT545" s="170">
        <f t="shared" si="672"/>
        <v>0</v>
      </c>
      <c r="HU545" s="208">
        <f t="shared" si="673"/>
        <v>0</v>
      </c>
      <c r="HV545" s="328">
        <v>5.5</v>
      </c>
      <c r="HW545" s="328">
        <f t="shared" si="789"/>
        <v>0</v>
      </c>
      <c r="HX545" s="329">
        <f t="shared" si="790"/>
        <v>0</v>
      </c>
      <c r="HY545" s="329">
        <f t="shared" si="791"/>
        <v>0</v>
      </c>
      <c r="HZ545" s="329">
        <f t="shared" si="792"/>
        <v>0</v>
      </c>
      <c r="IA545" s="329">
        <f t="shared" si="793"/>
        <v>0</v>
      </c>
      <c r="IB545" s="329">
        <f t="shared" si="794"/>
        <v>0</v>
      </c>
      <c r="IC545" s="329">
        <f t="shared" si="795"/>
        <v>0</v>
      </c>
      <c r="ID545" s="170">
        <f t="shared" si="674"/>
        <v>0</v>
      </c>
      <c r="IE545" s="208">
        <f t="shared" si="675"/>
        <v>0</v>
      </c>
      <c r="IF545" s="328">
        <v>5.5</v>
      </c>
      <c r="IG545" s="328">
        <f t="shared" si="796"/>
        <v>0</v>
      </c>
      <c r="IH545" s="329">
        <f t="shared" si="797"/>
        <v>0</v>
      </c>
      <c r="II545" s="329">
        <f t="shared" si="798"/>
        <v>0</v>
      </c>
      <c r="IJ545" s="329">
        <f t="shared" si="799"/>
        <v>0</v>
      </c>
      <c r="IK545" s="329">
        <f t="shared" si="800"/>
        <v>0</v>
      </c>
      <c r="IL545" s="329">
        <f t="shared" si="801"/>
        <v>0</v>
      </c>
      <c r="IM545" s="329">
        <f t="shared" si="802"/>
        <v>0</v>
      </c>
      <c r="IN545" s="170">
        <f t="shared" si="676"/>
        <v>0</v>
      </c>
    </row>
    <row r="546" spans="1:248">
      <c r="A546" s="318"/>
      <c r="B546" s="318"/>
      <c r="C546" s="318"/>
      <c r="D546" s="318"/>
      <c r="E546" s="318"/>
      <c r="F546" s="318"/>
      <c r="G546" s="318"/>
      <c r="H546" s="318"/>
      <c r="I546" s="318"/>
      <c r="K546" s="318"/>
      <c r="L546" s="318"/>
      <c r="M546" s="318"/>
      <c r="N546" s="318"/>
      <c r="O546" s="318"/>
      <c r="P546" s="318"/>
      <c r="Q546" s="318"/>
      <c r="R546" s="358"/>
      <c r="S546" s="208">
        <f t="shared" si="678"/>
        <v>0</v>
      </c>
      <c r="T546" s="328">
        <v>5.6</v>
      </c>
      <c r="U546" s="328">
        <f t="shared" si="679"/>
        <v>0</v>
      </c>
      <c r="V546" s="329">
        <f t="shared" si="680"/>
        <v>0</v>
      </c>
      <c r="W546" s="329">
        <f t="shared" si="681"/>
        <v>0</v>
      </c>
      <c r="X546" s="329">
        <f t="shared" si="682"/>
        <v>0</v>
      </c>
      <c r="Y546" s="329">
        <f t="shared" si="683"/>
        <v>0</v>
      </c>
      <c r="Z546" s="329">
        <f t="shared" si="684"/>
        <v>0</v>
      </c>
      <c r="AA546" s="329">
        <f t="shared" si="685"/>
        <v>0</v>
      </c>
      <c r="AB546" s="170">
        <f t="shared" si="622"/>
        <v>0</v>
      </c>
      <c r="AC546" s="208">
        <f t="shared" si="624"/>
        <v>0</v>
      </c>
      <c r="AD546" s="328">
        <v>5.6</v>
      </c>
      <c r="AE546" s="328">
        <f t="shared" si="686"/>
        <v>0</v>
      </c>
      <c r="AF546" s="329">
        <f t="shared" si="687"/>
        <v>0</v>
      </c>
      <c r="AG546" s="329">
        <f t="shared" si="688"/>
        <v>0</v>
      </c>
      <c r="AH546" s="329">
        <f t="shared" si="689"/>
        <v>0</v>
      </c>
      <c r="AI546" s="329">
        <f t="shared" si="690"/>
        <v>0</v>
      </c>
      <c r="AJ546" s="329">
        <f t="shared" si="691"/>
        <v>0</v>
      </c>
      <c r="AK546" s="329">
        <f t="shared" si="692"/>
        <v>0</v>
      </c>
      <c r="AL546" s="170">
        <f t="shared" si="625"/>
        <v>0</v>
      </c>
      <c r="AM546" s="208">
        <f t="shared" si="626"/>
        <v>0</v>
      </c>
      <c r="AN546" s="328">
        <v>5.6</v>
      </c>
      <c r="AO546" s="328">
        <f t="shared" si="693"/>
        <v>0</v>
      </c>
      <c r="AP546" s="329">
        <f t="shared" si="694"/>
        <v>0</v>
      </c>
      <c r="AQ546" s="329">
        <f t="shared" si="695"/>
        <v>0</v>
      </c>
      <c r="AR546" s="329">
        <f t="shared" si="696"/>
        <v>0</v>
      </c>
      <c r="AS546" s="329">
        <f t="shared" si="697"/>
        <v>0</v>
      </c>
      <c r="AT546" s="329">
        <f t="shared" si="698"/>
        <v>0</v>
      </c>
      <c r="AU546" s="329">
        <f t="shared" si="699"/>
        <v>0</v>
      </c>
      <c r="AV546" s="170">
        <f t="shared" si="627"/>
        <v>0</v>
      </c>
      <c r="AW546" s="208">
        <f t="shared" si="628"/>
        <v>0</v>
      </c>
      <c r="AX546" s="328">
        <v>5.6</v>
      </c>
      <c r="AY546" s="328">
        <f t="shared" si="700"/>
        <v>0</v>
      </c>
      <c r="AZ546" s="329">
        <f t="shared" si="701"/>
        <v>0</v>
      </c>
      <c r="BA546" s="329">
        <f t="shared" si="702"/>
        <v>0</v>
      </c>
      <c r="BB546" s="329">
        <f t="shared" si="703"/>
        <v>0</v>
      </c>
      <c r="BC546" s="329">
        <f t="shared" si="704"/>
        <v>0</v>
      </c>
      <c r="BD546" s="329">
        <f t="shared" si="705"/>
        <v>0</v>
      </c>
      <c r="BE546" s="329">
        <f t="shared" si="706"/>
        <v>0</v>
      </c>
      <c r="BF546" s="170">
        <f t="shared" si="629"/>
        <v>0</v>
      </c>
      <c r="BG546" s="208">
        <f t="shared" si="630"/>
        <v>0</v>
      </c>
      <c r="BH546" s="328">
        <v>5.6</v>
      </c>
      <c r="BI546" s="328">
        <f t="shared" si="631"/>
        <v>0</v>
      </c>
      <c r="BJ546" s="329">
        <f t="shared" si="632"/>
        <v>0</v>
      </c>
      <c r="BK546" s="329">
        <f t="shared" si="633"/>
        <v>0</v>
      </c>
      <c r="BL546" s="329">
        <f t="shared" si="634"/>
        <v>0</v>
      </c>
      <c r="BM546" s="329">
        <f t="shared" si="635"/>
        <v>0</v>
      </c>
      <c r="BN546" s="329">
        <f t="shared" si="636"/>
        <v>0</v>
      </c>
      <c r="BO546" s="329">
        <f t="shared" si="637"/>
        <v>0</v>
      </c>
      <c r="BP546" s="170">
        <f t="shared" si="638"/>
        <v>0</v>
      </c>
      <c r="BQ546" s="208">
        <f t="shared" si="639"/>
        <v>0</v>
      </c>
      <c r="BR546" s="328">
        <v>5.6</v>
      </c>
      <c r="BS546" s="328">
        <f t="shared" si="707"/>
        <v>0</v>
      </c>
      <c r="BT546" s="329">
        <f t="shared" si="708"/>
        <v>0</v>
      </c>
      <c r="BU546" s="329">
        <f t="shared" si="709"/>
        <v>0</v>
      </c>
      <c r="BV546" s="329">
        <f t="shared" si="710"/>
        <v>0</v>
      </c>
      <c r="BW546" s="329">
        <f t="shared" si="711"/>
        <v>0</v>
      </c>
      <c r="BX546" s="329">
        <f t="shared" si="712"/>
        <v>0</v>
      </c>
      <c r="BY546" s="329">
        <f t="shared" si="713"/>
        <v>0</v>
      </c>
      <c r="BZ546" s="170">
        <f t="shared" si="640"/>
        <v>0</v>
      </c>
      <c r="CA546" s="208">
        <f t="shared" si="641"/>
        <v>0</v>
      </c>
      <c r="CB546" s="328">
        <v>5.6</v>
      </c>
      <c r="CC546" s="328">
        <f t="shared" si="714"/>
        <v>0</v>
      </c>
      <c r="CD546" s="329">
        <f t="shared" si="715"/>
        <v>0</v>
      </c>
      <c r="CE546" s="329">
        <f t="shared" si="716"/>
        <v>0</v>
      </c>
      <c r="CF546" s="329">
        <f t="shared" si="717"/>
        <v>0</v>
      </c>
      <c r="CG546" s="329">
        <f t="shared" si="718"/>
        <v>0</v>
      </c>
      <c r="CH546" s="329">
        <f t="shared" si="719"/>
        <v>0</v>
      </c>
      <c r="CI546" s="329">
        <f t="shared" si="720"/>
        <v>0</v>
      </c>
      <c r="CJ546" s="170">
        <f t="shared" si="642"/>
        <v>0</v>
      </c>
      <c r="CK546" s="208">
        <f t="shared" si="643"/>
        <v>0</v>
      </c>
      <c r="CL546" s="328">
        <v>5.6</v>
      </c>
      <c r="CM546" s="328">
        <f t="shared" si="721"/>
        <v>0</v>
      </c>
      <c r="CN546" s="329">
        <f t="shared" si="722"/>
        <v>0</v>
      </c>
      <c r="CO546" s="329">
        <f t="shared" si="723"/>
        <v>0</v>
      </c>
      <c r="CP546" s="329">
        <f t="shared" si="724"/>
        <v>0</v>
      </c>
      <c r="CQ546" s="329">
        <f t="shared" si="725"/>
        <v>0</v>
      </c>
      <c r="CR546" s="329">
        <f t="shared" si="726"/>
        <v>0</v>
      </c>
      <c r="CS546" s="329">
        <f t="shared" si="727"/>
        <v>0</v>
      </c>
      <c r="CT546" s="170">
        <f t="shared" si="644"/>
        <v>0</v>
      </c>
      <c r="CU546" s="208">
        <f t="shared" si="645"/>
        <v>0</v>
      </c>
      <c r="CV546" s="328">
        <v>5.6</v>
      </c>
      <c r="CW546" s="328">
        <f t="shared" si="728"/>
        <v>0</v>
      </c>
      <c r="CX546" s="329">
        <f t="shared" si="729"/>
        <v>0</v>
      </c>
      <c r="CY546" s="329">
        <f t="shared" si="730"/>
        <v>0</v>
      </c>
      <c r="CZ546" s="329">
        <f t="shared" si="731"/>
        <v>0</v>
      </c>
      <c r="DA546" s="329">
        <f t="shared" si="732"/>
        <v>0</v>
      </c>
      <c r="DB546" s="329">
        <f t="shared" si="733"/>
        <v>0</v>
      </c>
      <c r="DC546" s="329">
        <f t="shared" si="734"/>
        <v>0</v>
      </c>
      <c r="DD546" s="170">
        <f t="shared" si="646"/>
        <v>0</v>
      </c>
      <c r="DE546" s="208">
        <f t="shared" si="647"/>
        <v>0</v>
      </c>
      <c r="DF546" s="328">
        <v>5.6</v>
      </c>
      <c r="DG546" s="328">
        <f t="shared" si="735"/>
        <v>0</v>
      </c>
      <c r="DH546" s="329">
        <f t="shared" si="736"/>
        <v>0</v>
      </c>
      <c r="DI546" s="329">
        <f t="shared" si="737"/>
        <v>0</v>
      </c>
      <c r="DJ546" s="329">
        <f t="shared" si="738"/>
        <v>0</v>
      </c>
      <c r="DK546" s="329">
        <f t="shared" si="739"/>
        <v>0</v>
      </c>
      <c r="DL546" s="329">
        <f t="shared" si="740"/>
        <v>0</v>
      </c>
      <c r="DM546" s="329">
        <f t="shared" si="741"/>
        <v>0</v>
      </c>
      <c r="DN546" s="170">
        <f t="shared" si="648"/>
        <v>0</v>
      </c>
      <c r="DO546" s="208">
        <f t="shared" si="649"/>
        <v>0</v>
      </c>
      <c r="DP546" s="328">
        <v>5.6</v>
      </c>
      <c r="DQ546" s="328">
        <f t="shared" si="742"/>
        <v>0</v>
      </c>
      <c r="DR546" s="329">
        <f t="shared" si="743"/>
        <v>0</v>
      </c>
      <c r="DS546" s="329">
        <f t="shared" si="744"/>
        <v>0</v>
      </c>
      <c r="DT546" s="329">
        <f t="shared" si="745"/>
        <v>0</v>
      </c>
      <c r="DU546" s="329">
        <f t="shared" si="746"/>
        <v>0</v>
      </c>
      <c r="DV546" s="329">
        <f t="shared" si="747"/>
        <v>0</v>
      </c>
      <c r="DW546" s="329">
        <f t="shared" si="748"/>
        <v>0</v>
      </c>
      <c r="DX546" s="170">
        <f t="shared" si="650"/>
        <v>0</v>
      </c>
      <c r="DY546" s="208">
        <f t="shared" si="651"/>
        <v>0</v>
      </c>
      <c r="DZ546" s="328">
        <v>5.6</v>
      </c>
      <c r="EA546" s="328">
        <f t="shared" si="749"/>
        <v>0</v>
      </c>
      <c r="EB546" s="329">
        <f t="shared" si="750"/>
        <v>0</v>
      </c>
      <c r="EC546" s="329">
        <f t="shared" si="751"/>
        <v>0</v>
      </c>
      <c r="ED546" s="329">
        <f t="shared" si="752"/>
        <v>0</v>
      </c>
      <c r="EE546" s="329">
        <f t="shared" si="753"/>
        <v>0</v>
      </c>
      <c r="EF546" s="329">
        <f t="shared" si="754"/>
        <v>0</v>
      </c>
      <c r="EG546" s="329">
        <f t="shared" si="755"/>
        <v>0</v>
      </c>
      <c r="EH546" s="170">
        <f t="shared" si="652"/>
        <v>0</v>
      </c>
      <c r="EI546" s="208">
        <f t="shared" si="653"/>
        <v>0</v>
      </c>
      <c r="EJ546" s="328">
        <v>5.6</v>
      </c>
      <c r="EK546" s="328">
        <f t="shared" si="756"/>
        <v>0</v>
      </c>
      <c r="EL546" s="329">
        <f t="shared" si="757"/>
        <v>0</v>
      </c>
      <c r="EM546" s="329">
        <f t="shared" si="758"/>
        <v>0</v>
      </c>
      <c r="EN546" s="329">
        <f t="shared" si="759"/>
        <v>0</v>
      </c>
      <c r="EO546" s="329">
        <f t="shared" si="760"/>
        <v>0</v>
      </c>
      <c r="EP546" s="329">
        <f t="shared" si="761"/>
        <v>0</v>
      </c>
      <c r="EQ546" s="329">
        <f t="shared" si="762"/>
        <v>0</v>
      </c>
      <c r="ER546" s="170">
        <f t="shared" si="654"/>
        <v>0</v>
      </c>
      <c r="ES546" s="208">
        <f t="shared" si="655"/>
        <v>0</v>
      </c>
      <c r="ET546" s="328">
        <v>5.6</v>
      </c>
      <c r="EU546" s="328">
        <f t="shared" si="763"/>
        <v>0</v>
      </c>
      <c r="EV546" s="329">
        <f t="shared" si="764"/>
        <v>0</v>
      </c>
      <c r="EW546" s="329">
        <f t="shared" si="765"/>
        <v>0</v>
      </c>
      <c r="EX546" s="329">
        <f t="shared" si="766"/>
        <v>0</v>
      </c>
      <c r="EY546" s="329">
        <f t="shared" si="767"/>
        <v>0</v>
      </c>
      <c r="EZ546" s="329">
        <f t="shared" si="768"/>
        <v>0</v>
      </c>
      <c r="FA546" s="329">
        <f t="shared" si="769"/>
        <v>0</v>
      </c>
      <c r="FB546" s="170">
        <f t="shared" si="656"/>
        <v>0</v>
      </c>
      <c r="FC546" s="208">
        <f t="shared" si="657"/>
        <v>0</v>
      </c>
      <c r="FD546" s="328">
        <v>5.6</v>
      </c>
      <c r="FE546" s="328">
        <f t="shared" si="770"/>
        <v>0</v>
      </c>
      <c r="FF546" s="329">
        <f t="shared" si="771"/>
        <v>0</v>
      </c>
      <c r="FG546" s="329">
        <f t="shared" si="772"/>
        <v>0</v>
      </c>
      <c r="FH546" s="329">
        <f t="shared" si="773"/>
        <v>0</v>
      </c>
      <c r="FI546" s="329">
        <f t="shared" si="774"/>
        <v>0</v>
      </c>
      <c r="FJ546" s="329">
        <f t="shared" si="775"/>
        <v>0</v>
      </c>
      <c r="FK546" s="329">
        <f t="shared" si="776"/>
        <v>0</v>
      </c>
      <c r="FL546" s="170">
        <f t="shared" si="658"/>
        <v>0</v>
      </c>
      <c r="FM546" s="208">
        <f t="shared" si="659"/>
        <v>0</v>
      </c>
      <c r="FN546" s="328">
        <v>5.6</v>
      </c>
      <c r="FO546" s="328">
        <f t="shared" si="804"/>
        <v>0</v>
      </c>
      <c r="FP546" s="329">
        <f t="shared" si="805"/>
        <v>0</v>
      </c>
      <c r="FQ546" s="329">
        <f t="shared" si="806"/>
        <v>0</v>
      </c>
      <c r="FR546" s="329">
        <f t="shared" si="807"/>
        <v>0</v>
      </c>
      <c r="FS546" s="329">
        <f t="shared" si="808"/>
        <v>0</v>
      </c>
      <c r="FT546" s="329">
        <f t="shared" si="809"/>
        <v>0</v>
      </c>
      <c r="FU546" s="329">
        <f t="shared" si="810"/>
        <v>0</v>
      </c>
      <c r="FV546" s="170">
        <f t="shared" si="660"/>
        <v>0</v>
      </c>
      <c r="FW546" s="208">
        <f t="shared" si="661"/>
        <v>0</v>
      </c>
      <c r="FX546" s="328">
        <v>5.6</v>
      </c>
      <c r="FY546" s="328">
        <f t="shared" si="811"/>
        <v>0</v>
      </c>
      <c r="FZ546" s="329">
        <f t="shared" si="812"/>
        <v>0</v>
      </c>
      <c r="GA546" s="329">
        <f t="shared" si="813"/>
        <v>0</v>
      </c>
      <c r="GB546" s="329">
        <f t="shared" si="814"/>
        <v>0</v>
      </c>
      <c r="GC546" s="329">
        <f t="shared" si="815"/>
        <v>0</v>
      </c>
      <c r="GD546" s="329">
        <f t="shared" si="816"/>
        <v>0</v>
      </c>
      <c r="GE546" s="329">
        <f t="shared" si="817"/>
        <v>0</v>
      </c>
      <c r="GF546" s="170">
        <f t="shared" si="662"/>
        <v>0</v>
      </c>
      <c r="GG546" s="208">
        <f t="shared" si="663"/>
        <v>0</v>
      </c>
      <c r="GH546" s="328">
        <v>5.6</v>
      </c>
      <c r="GI546" s="328">
        <f t="shared" si="818"/>
        <v>0</v>
      </c>
      <c r="GJ546" s="329">
        <f t="shared" si="819"/>
        <v>0</v>
      </c>
      <c r="GK546" s="329">
        <f t="shared" si="820"/>
        <v>0</v>
      </c>
      <c r="GL546" s="329">
        <f t="shared" si="821"/>
        <v>0</v>
      </c>
      <c r="GM546" s="329">
        <f t="shared" si="822"/>
        <v>0</v>
      </c>
      <c r="GN546" s="329">
        <f t="shared" si="823"/>
        <v>0</v>
      </c>
      <c r="GO546" s="329">
        <f t="shared" si="824"/>
        <v>0</v>
      </c>
      <c r="GP546" s="170">
        <f t="shared" si="664"/>
        <v>0</v>
      </c>
      <c r="GQ546" s="208">
        <f t="shared" si="665"/>
        <v>0</v>
      </c>
      <c r="GR546" s="328">
        <v>5.6</v>
      </c>
      <c r="GS546" s="328">
        <f t="shared" si="825"/>
        <v>0</v>
      </c>
      <c r="GT546" s="329">
        <f t="shared" si="826"/>
        <v>0</v>
      </c>
      <c r="GU546" s="329">
        <f t="shared" si="827"/>
        <v>0</v>
      </c>
      <c r="GV546" s="329">
        <f t="shared" si="828"/>
        <v>0</v>
      </c>
      <c r="GW546" s="329">
        <f t="shared" si="829"/>
        <v>0</v>
      </c>
      <c r="GX546" s="329">
        <f t="shared" si="830"/>
        <v>0</v>
      </c>
      <c r="GY546" s="329">
        <f t="shared" si="831"/>
        <v>0</v>
      </c>
      <c r="GZ546" s="170">
        <f t="shared" si="666"/>
        <v>0</v>
      </c>
      <c r="HA546" s="208">
        <f t="shared" si="667"/>
        <v>0</v>
      </c>
      <c r="HB546" s="328">
        <v>5.6</v>
      </c>
      <c r="HC546" s="328">
        <f t="shared" si="668"/>
        <v>0</v>
      </c>
      <c r="HD546" s="329">
        <f t="shared" si="777"/>
        <v>0</v>
      </c>
      <c r="HE546" s="329">
        <f t="shared" si="778"/>
        <v>0</v>
      </c>
      <c r="HF546" s="329">
        <f t="shared" si="779"/>
        <v>0</v>
      </c>
      <c r="HG546" s="329">
        <f t="shared" si="780"/>
        <v>0</v>
      </c>
      <c r="HH546" s="329">
        <f t="shared" si="781"/>
        <v>0</v>
      </c>
      <c r="HI546" s="329">
        <f t="shared" si="782"/>
        <v>0</v>
      </c>
      <c r="HJ546" s="170">
        <f t="shared" si="669"/>
        <v>0</v>
      </c>
      <c r="HK546" s="208">
        <f t="shared" si="670"/>
        <v>0</v>
      </c>
      <c r="HL546" s="328">
        <v>5.6</v>
      </c>
      <c r="HM546" s="328">
        <f t="shared" si="671"/>
        <v>0</v>
      </c>
      <c r="HN546" s="329">
        <f t="shared" si="783"/>
        <v>0</v>
      </c>
      <c r="HO546" s="329">
        <f t="shared" si="784"/>
        <v>0</v>
      </c>
      <c r="HP546" s="329">
        <f t="shared" si="785"/>
        <v>0</v>
      </c>
      <c r="HQ546" s="329">
        <f t="shared" si="786"/>
        <v>0</v>
      </c>
      <c r="HR546" s="329">
        <f t="shared" si="787"/>
        <v>0</v>
      </c>
      <c r="HS546" s="329">
        <f t="shared" si="788"/>
        <v>0</v>
      </c>
      <c r="HT546" s="170">
        <f t="shared" si="672"/>
        <v>0</v>
      </c>
      <c r="HU546" s="208">
        <f t="shared" si="673"/>
        <v>0</v>
      </c>
      <c r="HV546" s="328">
        <v>5.6</v>
      </c>
      <c r="HW546" s="328">
        <f t="shared" si="789"/>
        <v>0</v>
      </c>
      <c r="HX546" s="329">
        <f t="shared" si="790"/>
        <v>0</v>
      </c>
      <c r="HY546" s="329">
        <f t="shared" si="791"/>
        <v>0</v>
      </c>
      <c r="HZ546" s="329">
        <f t="shared" si="792"/>
        <v>0</v>
      </c>
      <c r="IA546" s="329">
        <f t="shared" si="793"/>
        <v>0</v>
      </c>
      <c r="IB546" s="329">
        <f t="shared" si="794"/>
        <v>0</v>
      </c>
      <c r="IC546" s="329">
        <f t="shared" si="795"/>
        <v>0</v>
      </c>
      <c r="ID546" s="170">
        <f t="shared" si="674"/>
        <v>0</v>
      </c>
      <c r="IE546" s="208">
        <f t="shared" si="675"/>
        <v>0</v>
      </c>
      <c r="IF546" s="328">
        <v>5.6</v>
      </c>
      <c r="IG546" s="328">
        <f t="shared" si="796"/>
        <v>0</v>
      </c>
      <c r="IH546" s="329">
        <f t="shared" si="797"/>
        <v>0</v>
      </c>
      <c r="II546" s="329">
        <f t="shared" si="798"/>
        <v>0</v>
      </c>
      <c r="IJ546" s="329">
        <f t="shared" si="799"/>
        <v>0</v>
      </c>
      <c r="IK546" s="329">
        <f t="shared" si="800"/>
        <v>0</v>
      </c>
      <c r="IL546" s="329">
        <f t="shared" si="801"/>
        <v>0</v>
      </c>
      <c r="IM546" s="329">
        <f t="shared" si="802"/>
        <v>0</v>
      </c>
      <c r="IN546" s="170">
        <f t="shared" si="676"/>
        <v>0</v>
      </c>
    </row>
    <row r="547" spans="1:248">
      <c r="A547" s="318"/>
      <c r="B547" s="318"/>
      <c r="C547" s="318"/>
      <c r="D547" s="318"/>
      <c r="E547" s="318"/>
      <c r="F547" s="318"/>
      <c r="G547" s="318"/>
      <c r="H547" s="318"/>
      <c r="I547" s="318"/>
      <c r="K547" s="318"/>
      <c r="L547" s="318"/>
      <c r="M547" s="318"/>
      <c r="N547" s="318"/>
      <c r="O547" s="318"/>
      <c r="P547" s="318"/>
      <c r="Q547" s="318"/>
      <c r="R547" s="358"/>
      <c r="S547" s="208">
        <f t="shared" si="678"/>
        <v>0</v>
      </c>
      <c r="T547" s="328">
        <v>5.7</v>
      </c>
      <c r="U547" s="328">
        <f t="shared" si="679"/>
        <v>0</v>
      </c>
      <c r="V547" s="329">
        <f t="shared" si="680"/>
        <v>0</v>
      </c>
      <c r="W547" s="329">
        <f t="shared" si="681"/>
        <v>0</v>
      </c>
      <c r="X547" s="329">
        <f t="shared" si="682"/>
        <v>0</v>
      </c>
      <c r="Y547" s="329">
        <f t="shared" si="683"/>
        <v>0</v>
      </c>
      <c r="Z547" s="329">
        <f t="shared" si="684"/>
        <v>0</v>
      </c>
      <c r="AA547" s="329">
        <f t="shared" si="685"/>
        <v>0</v>
      </c>
      <c r="AB547" s="170">
        <f t="shared" si="622"/>
        <v>0</v>
      </c>
      <c r="AC547" s="208">
        <f t="shared" si="624"/>
        <v>0</v>
      </c>
      <c r="AD547" s="328">
        <v>5.7</v>
      </c>
      <c r="AE547" s="328">
        <f t="shared" si="686"/>
        <v>0</v>
      </c>
      <c r="AF547" s="329">
        <f t="shared" si="687"/>
        <v>0</v>
      </c>
      <c r="AG547" s="329">
        <f t="shared" si="688"/>
        <v>0</v>
      </c>
      <c r="AH547" s="329">
        <f t="shared" si="689"/>
        <v>0</v>
      </c>
      <c r="AI547" s="329">
        <f t="shared" si="690"/>
        <v>0</v>
      </c>
      <c r="AJ547" s="329">
        <f t="shared" si="691"/>
        <v>0</v>
      </c>
      <c r="AK547" s="329">
        <f t="shared" si="692"/>
        <v>0</v>
      </c>
      <c r="AL547" s="170">
        <f t="shared" si="625"/>
        <v>0</v>
      </c>
      <c r="AM547" s="208">
        <f t="shared" si="626"/>
        <v>0</v>
      </c>
      <c r="AN547" s="328">
        <v>5.7</v>
      </c>
      <c r="AO547" s="328">
        <f t="shared" si="693"/>
        <v>0</v>
      </c>
      <c r="AP547" s="329">
        <f t="shared" si="694"/>
        <v>0</v>
      </c>
      <c r="AQ547" s="329">
        <f t="shared" si="695"/>
        <v>0</v>
      </c>
      <c r="AR547" s="329">
        <f t="shared" si="696"/>
        <v>0</v>
      </c>
      <c r="AS547" s="329">
        <f t="shared" si="697"/>
        <v>0</v>
      </c>
      <c r="AT547" s="329">
        <f t="shared" si="698"/>
        <v>0</v>
      </c>
      <c r="AU547" s="329">
        <f t="shared" si="699"/>
        <v>0</v>
      </c>
      <c r="AV547" s="170">
        <f t="shared" si="627"/>
        <v>0</v>
      </c>
      <c r="AW547" s="208">
        <f t="shared" si="628"/>
        <v>0</v>
      </c>
      <c r="AX547" s="328">
        <v>5.7</v>
      </c>
      <c r="AY547" s="328">
        <f t="shared" si="700"/>
        <v>0</v>
      </c>
      <c r="AZ547" s="329">
        <f t="shared" si="701"/>
        <v>0</v>
      </c>
      <c r="BA547" s="329">
        <f t="shared" si="702"/>
        <v>0</v>
      </c>
      <c r="BB547" s="329">
        <f t="shared" si="703"/>
        <v>0</v>
      </c>
      <c r="BC547" s="329">
        <f t="shared" si="704"/>
        <v>0</v>
      </c>
      <c r="BD547" s="329">
        <f t="shared" si="705"/>
        <v>0</v>
      </c>
      <c r="BE547" s="329">
        <f t="shared" si="706"/>
        <v>0</v>
      </c>
      <c r="BF547" s="170">
        <f t="shared" si="629"/>
        <v>0</v>
      </c>
      <c r="BG547" s="208">
        <f t="shared" si="630"/>
        <v>0</v>
      </c>
      <c r="BH547" s="328">
        <v>5.7</v>
      </c>
      <c r="BI547" s="328">
        <f t="shared" si="631"/>
        <v>0</v>
      </c>
      <c r="BJ547" s="329">
        <f t="shared" si="632"/>
        <v>0</v>
      </c>
      <c r="BK547" s="329">
        <f t="shared" si="633"/>
        <v>0</v>
      </c>
      <c r="BL547" s="329">
        <f t="shared" si="634"/>
        <v>0</v>
      </c>
      <c r="BM547" s="329">
        <f t="shared" si="635"/>
        <v>0</v>
      </c>
      <c r="BN547" s="329">
        <f t="shared" si="636"/>
        <v>0</v>
      </c>
      <c r="BO547" s="329">
        <f t="shared" si="637"/>
        <v>0</v>
      </c>
      <c r="BP547" s="170">
        <f t="shared" si="638"/>
        <v>0</v>
      </c>
      <c r="BQ547" s="208">
        <f t="shared" si="639"/>
        <v>0</v>
      </c>
      <c r="BR547" s="328">
        <v>5.7</v>
      </c>
      <c r="BS547" s="328">
        <f t="shared" si="707"/>
        <v>0</v>
      </c>
      <c r="BT547" s="329">
        <f t="shared" si="708"/>
        <v>0</v>
      </c>
      <c r="BU547" s="329">
        <f t="shared" si="709"/>
        <v>0</v>
      </c>
      <c r="BV547" s="329">
        <f t="shared" si="710"/>
        <v>0</v>
      </c>
      <c r="BW547" s="329">
        <f t="shared" si="711"/>
        <v>0</v>
      </c>
      <c r="BX547" s="329">
        <f t="shared" si="712"/>
        <v>0</v>
      </c>
      <c r="BY547" s="329">
        <f t="shared" si="713"/>
        <v>0</v>
      </c>
      <c r="BZ547" s="170">
        <f t="shared" si="640"/>
        <v>0</v>
      </c>
      <c r="CA547" s="208">
        <f t="shared" si="641"/>
        <v>0</v>
      </c>
      <c r="CB547" s="328">
        <v>5.7</v>
      </c>
      <c r="CC547" s="328">
        <f t="shared" si="714"/>
        <v>0</v>
      </c>
      <c r="CD547" s="329">
        <f t="shared" si="715"/>
        <v>0</v>
      </c>
      <c r="CE547" s="329">
        <f t="shared" si="716"/>
        <v>0</v>
      </c>
      <c r="CF547" s="329">
        <f t="shared" si="717"/>
        <v>0</v>
      </c>
      <c r="CG547" s="329">
        <f t="shared" si="718"/>
        <v>0</v>
      </c>
      <c r="CH547" s="329">
        <f t="shared" si="719"/>
        <v>0</v>
      </c>
      <c r="CI547" s="329">
        <f t="shared" si="720"/>
        <v>0</v>
      </c>
      <c r="CJ547" s="170">
        <f t="shared" si="642"/>
        <v>0</v>
      </c>
      <c r="CK547" s="208">
        <f t="shared" si="643"/>
        <v>0</v>
      </c>
      <c r="CL547" s="328">
        <v>5.7</v>
      </c>
      <c r="CM547" s="328">
        <f t="shared" si="721"/>
        <v>0</v>
      </c>
      <c r="CN547" s="329">
        <f t="shared" si="722"/>
        <v>0</v>
      </c>
      <c r="CO547" s="329">
        <f t="shared" si="723"/>
        <v>0</v>
      </c>
      <c r="CP547" s="329">
        <f t="shared" si="724"/>
        <v>0</v>
      </c>
      <c r="CQ547" s="329">
        <f t="shared" si="725"/>
        <v>0</v>
      </c>
      <c r="CR547" s="329">
        <f t="shared" si="726"/>
        <v>0</v>
      </c>
      <c r="CS547" s="329">
        <f t="shared" si="727"/>
        <v>0</v>
      </c>
      <c r="CT547" s="170">
        <f t="shared" si="644"/>
        <v>0</v>
      </c>
      <c r="CU547" s="208">
        <f t="shared" si="645"/>
        <v>0</v>
      </c>
      <c r="CV547" s="328">
        <v>5.7</v>
      </c>
      <c r="CW547" s="328">
        <f t="shared" si="728"/>
        <v>0</v>
      </c>
      <c r="CX547" s="329">
        <f t="shared" si="729"/>
        <v>0</v>
      </c>
      <c r="CY547" s="329">
        <f t="shared" si="730"/>
        <v>0</v>
      </c>
      <c r="CZ547" s="329">
        <f t="shared" si="731"/>
        <v>0</v>
      </c>
      <c r="DA547" s="329">
        <f t="shared" si="732"/>
        <v>0</v>
      </c>
      <c r="DB547" s="329">
        <f t="shared" si="733"/>
        <v>0</v>
      </c>
      <c r="DC547" s="329">
        <f t="shared" si="734"/>
        <v>0</v>
      </c>
      <c r="DD547" s="170">
        <f t="shared" si="646"/>
        <v>0</v>
      </c>
      <c r="DE547" s="208">
        <f t="shared" si="647"/>
        <v>0</v>
      </c>
      <c r="DF547" s="328">
        <v>5.7</v>
      </c>
      <c r="DG547" s="328">
        <f t="shared" si="735"/>
        <v>0</v>
      </c>
      <c r="DH547" s="329">
        <f t="shared" si="736"/>
        <v>0</v>
      </c>
      <c r="DI547" s="329">
        <f t="shared" si="737"/>
        <v>0</v>
      </c>
      <c r="DJ547" s="329">
        <f t="shared" si="738"/>
        <v>0</v>
      </c>
      <c r="DK547" s="329">
        <f t="shared" si="739"/>
        <v>0</v>
      </c>
      <c r="DL547" s="329">
        <f t="shared" si="740"/>
        <v>0</v>
      </c>
      <c r="DM547" s="329">
        <f t="shared" si="741"/>
        <v>0</v>
      </c>
      <c r="DN547" s="170">
        <f t="shared" si="648"/>
        <v>0</v>
      </c>
      <c r="DO547" s="208">
        <f t="shared" si="649"/>
        <v>0</v>
      </c>
      <c r="DP547" s="328">
        <v>5.7</v>
      </c>
      <c r="DQ547" s="328">
        <f t="shared" si="742"/>
        <v>0</v>
      </c>
      <c r="DR547" s="329">
        <f t="shared" si="743"/>
        <v>0</v>
      </c>
      <c r="DS547" s="329">
        <f t="shared" si="744"/>
        <v>0</v>
      </c>
      <c r="DT547" s="329">
        <f t="shared" si="745"/>
        <v>0</v>
      </c>
      <c r="DU547" s="329">
        <f t="shared" si="746"/>
        <v>0</v>
      </c>
      <c r="DV547" s="329">
        <f t="shared" si="747"/>
        <v>0</v>
      </c>
      <c r="DW547" s="329">
        <f t="shared" si="748"/>
        <v>0</v>
      </c>
      <c r="DX547" s="170">
        <f t="shared" si="650"/>
        <v>0</v>
      </c>
      <c r="DY547" s="208">
        <f t="shared" si="651"/>
        <v>0</v>
      </c>
      <c r="DZ547" s="328">
        <v>5.7</v>
      </c>
      <c r="EA547" s="328">
        <f t="shared" si="749"/>
        <v>0</v>
      </c>
      <c r="EB547" s="329">
        <f t="shared" si="750"/>
        <v>0</v>
      </c>
      <c r="EC547" s="329">
        <f t="shared" si="751"/>
        <v>0</v>
      </c>
      <c r="ED547" s="329">
        <f t="shared" si="752"/>
        <v>0</v>
      </c>
      <c r="EE547" s="329">
        <f t="shared" si="753"/>
        <v>0</v>
      </c>
      <c r="EF547" s="329">
        <f t="shared" si="754"/>
        <v>0</v>
      </c>
      <c r="EG547" s="329">
        <f t="shared" si="755"/>
        <v>0</v>
      </c>
      <c r="EH547" s="170">
        <f t="shared" si="652"/>
        <v>0</v>
      </c>
      <c r="EI547" s="208">
        <f t="shared" si="653"/>
        <v>0</v>
      </c>
      <c r="EJ547" s="328">
        <v>5.7</v>
      </c>
      <c r="EK547" s="328">
        <f t="shared" si="756"/>
        <v>0</v>
      </c>
      <c r="EL547" s="329">
        <f t="shared" si="757"/>
        <v>0</v>
      </c>
      <c r="EM547" s="329">
        <f t="shared" si="758"/>
        <v>0</v>
      </c>
      <c r="EN547" s="329">
        <f t="shared" si="759"/>
        <v>0</v>
      </c>
      <c r="EO547" s="329">
        <f t="shared" si="760"/>
        <v>0</v>
      </c>
      <c r="EP547" s="329">
        <f t="shared" si="761"/>
        <v>0</v>
      </c>
      <c r="EQ547" s="329">
        <f t="shared" si="762"/>
        <v>0</v>
      </c>
      <c r="ER547" s="170">
        <f t="shared" si="654"/>
        <v>0</v>
      </c>
      <c r="ES547" s="208">
        <f t="shared" si="655"/>
        <v>0</v>
      </c>
      <c r="ET547" s="328">
        <v>5.7</v>
      </c>
      <c r="EU547" s="328">
        <f t="shared" si="763"/>
        <v>0</v>
      </c>
      <c r="EV547" s="329">
        <f t="shared" si="764"/>
        <v>0</v>
      </c>
      <c r="EW547" s="329">
        <f t="shared" si="765"/>
        <v>0</v>
      </c>
      <c r="EX547" s="329">
        <f t="shared" si="766"/>
        <v>0</v>
      </c>
      <c r="EY547" s="329">
        <f t="shared" si="767"/>
        <v>0</v>
      </c>
      <c r="EZ547" s="329">
        <f t="shared" si="768"/>
        <v>0</v>
      </c>
      <c r="FA547" s="329">
        <f t="shared" si="769"/>
        <v>0</v>
      </c>
      <c r="FB547" s="170">
        <f t="shared" si="656"/>
        <v>0</v>
      </c>
      <c r="FC547" s="208">
        <f t="shared" si="657"/>
        <v>0</v>
      </c>
      <c r="FD547" s="328">
        <v>5.7</v>
      </c>
      <c r="FE547" s="328">
        <f t="shared" si="770"/>
        <v>0</v>
      </c>
      <c r="FF547" s="329">
        <f t="shared" si="771"/>
        <v>0</v>
      </c>
      <c r="FG547" s="329">
        <f t="shared" si="772"/>
        <v>0</v>
      </c>
      <c r="FH547" s="329">
        <f t="shared" si="773"/>
        <v>0</v>
      </c>
      <c r="FI547" s="329">
        <f t="shared" si="774"/>
        <v>0</v>
      </c>
      <c r="FJ547" s="329">
        <f t="shared" si="775"/>
        <v>0</v>
      </c>
      <c r="FK547" s="329">
        <f t="shared" si="776"/>
        <v>0</v>
      </c>
      <c r="FL547" s="170">
        <f t="shared" si="658"/>
        <v>0</v>
      </c>
      <c r="FM547" s="208">
        <f t="shared" si="659"/>
        <v>0</v>
      </c>
      <c r="FN547" s="328">
        <v>5.7</v>
      </c>
      <c r="FO547" s="328">
        <f t="shared" si="804"/>
        <v>0</v>
      </c>
      <c r="FP547" s="329">
        <f t="shared" si="805"/>
        <v>0</v>
      </c>
      <c r="FQ547" s="329">
        <f t="shared" si="806"/>
        <v>0</v>
      </c>
      <c r="FR547" s="329">
        <f t="shared" si="807"/>
        <v>0</v>
      </c>
      <c r="FS547" s="329">
        <f t="shared" si="808"/>
        <v>0</v>
      </c>
      <c r="FT547" s="329">
        <f t="shared" si="809"/>
        <v>0</v>
      </c>
      <c r="FU547" s="329">
        <f t="shared" si="810"/>
        <v>0</v>
      </c>
      <c r="FV547" s="170">
        <f t="shared" si="660"/>
        <v>0</v>
      </c>
      <c r="FW547" s="208">
        <f t="shared" si="661"/>
        <v>0</v>
      </c>
      <c r="FX547" s="328">
        <v>5.7</v>
      </c>
      <c r="FY547" s="328">
        <f t="shared" si="811"/>
        <v>0</v>
      </c>
      <c r="FZ547" s="329">
        <f t="shared" si="812"/>
        <v>0</v>
      </c>
      <c r="GA547" s="329">
        <f t="shared" si="813"/>
        <v>0</v>
      </c>
      <c r="GB547" s="329">
        <f t="shared" si="814"/>
        <v>0</v>
      </c>
      <c r="GC547" s="329">
        <f t="shared" si="815"/>
        <v>0</v>
      </c>
      <c r="GD547" s="329">
        <f t="shared" si="816"/>
        <v>0</v>
      </c>
      <c r="GE547" s="329">
        <f t="shared" si="817"/>
        <v>0</v>
      </c>
      <c r="GF547" s="170">
        <f t="shared" si="662"/>
        <v>0</v>
      </c>
      <c r="GG547" s="208">
        <f t="shared" si="663"/>
        <v>0</v>
      </c>
      <c r="GH547" s="328">
        <v>5.7</v>
      </c>
      <c r="GI547" s="328">
        <f t="shared" si="818"/>
        <v>0</v>
      </c>
      <c r="GJ547" s="329">
        <f t="shared" si="819"/>
        <v>0</v>
      </c>
      <c r="GK547" s="329">
        <f t="shared" si="820"/>
        <v>0</v>
      </c>
      <c r="GL547" s="329">
        <f t="shared" si="821"/>
        <v>0</v>
      </c>
      <c r="GM547" s="329">
        <f t="shared" si="822"/>
        <v>0</v>
      </c>
      <c r="GN547" s="329">
        <f t="shared" si="823"/>
        <v>0</v>
      </c>
      <c r="GO547" s="329">
        <f t="shared" si="824"/>
        <v>0</v>
      </c>
      <c r="GP547" s="170">
        <f t="shared" si="664"/>
        <v>0</v>
      </c>
      <c r="GQ547" s="208">
        <f t="shared" si="665"/>
        <v>0</v>
      </c>
      <c r="GR547" s="328">
        <v>5.7</v>
      </c>
      <c r="GS547" s="328">
        <f t="shared" si="825"/>
        <v>0</v>
      </c>
      <c r="GT547" s="329">
        <f t="shared" si="826"/>
        <v>0</v>
      </c>
      <c r="GU547" s="329">
        <f t="shared" si="827"/>
        <v>0</v>
      </c>
      <c r="GV547" s="329">
        <f t="shared" si="828"/>
        <v>0</v>
      </c>
      <c r="GW547" s="329">
        <f t="shared" si="829"/>
        <v>0</v>
      </c>
      <c r="GX547" s="329">
        <f t="shared" si="830"/>
        <v>0</v>
      </c>
      <c r="GY547" s="329">
        <f t="shared" si="831"/>
        <v>0</v>
      </c>
      <c r="GZ547" s="170">
        <f t="shared" si="666"/>
        <v>0</v>
      </c>
      <c r="HA547" s="208">
        <f t="shared" si="667"/>
        <v>0</v>
      </c>
      <c r="HB547" s="328">
        <v>5.7</v>
      </c>
      <c r="HC547" s="328">
        <f t="shared" si="668"/>
        <v>0</v>
      </c>
      <c r="HD547" s="329">
        <f t="shared" si="777"/>
        <v>0</v>
      </c>
      <c r="HE547" s="329">
        <f t="shared" si="778"/>
        <v>0</v>
      </c>
      <c r="HF547" s="329">
        <f t="shared" si="779"/>
        <v>0</v>
      </c>
      <c r="HG547" s="329">
        <f t="shared" si="780"/>
        <v>0</v>
      </c>
      <c r="HH547" s="329">
        <f t="shared" si="781"/>
        <v>0</v>
      </c>
      <c r="HI547" s="329">
        <f t="shared" si="782"/>
        <v>0</v>
      </c>
      <c r="HJ547" s="170">
        <f t="shared" si="669"/>
        <v>0</v>
      </c>
      <c r="HK547" s="208">
        <f t="shared" si="670"/>
        <v>0</v>
      </c>
      <c r="HL547" s="328">
        <v>5.7</v>
      </c>
      <c r="HM547" s="328">
        <f t="shared" si="671"/>
        <v>0</v>
      </c>
      <c r="HN547" s="329">
        <f t="shared" si="783"/>
        <v>0</v>
      </c>
      <c r="HO547" s="329">
        <f t="shared" si="784"/>
        <v>0</v>
      </c>
      <c r="HP547" s="329">
        <f t="shared" si="785"/>
        <v>0</v>
      </c>
      <c r="HQ547" s="329">
        <f t="shared" si="786"/>
        <v>0</v>
      </c>
      <c r="HR547" s="329">
        <f t="shared" si="787"/>
        <v>0</v>
      </c>
      <c r="HS547" s="329">
        <f t="shared" si="788"/>
        <v>0</v>
      </c>
      <c r="HT547" s="170">
        <f t="shared" si="672"/>
        <v>0</v>
      </c>
      <c r="HU547" s="208">
        <f t="shared" si="673"/>
        <v>0</v>
      </c>
      <c r="HV547" s="328">
        <v>5.7</v>
      </c>
      <c r="HW547" s="328">
        <f t="shared" si="789"/>
        <v>0</v>
      </c>
      <c r="HX547" s="329">
        <f t="shared" si="790"/>
        <v>0</v>
      </c>
      <c r="HY547" s="329">
        <f t="shared" si="791"/>
        <v>0</v>
      </c>
      <c r="HZ547" s="329">
        <f t="shared" si="792"/>
        <v>0</v>
      </c>
      <c r="IA547" s="329">
        <f t="shared" si="793"/>
        <v>0</v>
      </c>
      <c r="IB547" s="329">
        <f t="shared" si="794"/>
        <v>0</v>
      </c>
      <c r="IC547" s="329">
        <f t="shared" si="795"/>
        <v>0</v>
      </c>
      <c r="ID547" s="170">
        <f t="shared" si="674"/>
        <v>0</v>
      </c>
      <c r="IE547" s="208">
        <f t="shared" si="675"/>
        <v>0</v>
      </c>
      <c r="IF547" s="328">
        <v>5.7</v>
      </c>
      <c r="IG547" s="328">
        <f t="shared" si="796"/>
        <v>0</v>
      </c>
      <c r="IH547" s="329">
        <f t="shared" si="797"/>
        <v>0</v>
      </c>
      <c r="II547" s="329">
        <f t="shared" si="798"/>
        <v>0</v>
      </c>
      <c r="IJ547" s="329">
        <f t="shared" si="799"/>
        <v>0</v>
      </c>
      <c r="IK547" s="329">
        <f t="shared" si="800"/>
        <v>0</v>
      </c>
      <c r="IL547" s="329">
        <f t="shared" si="801"/>
        <v>0</v>
      </c>
      <c r="IM547" s="329">
        <f t="shared" si="802"/>
        <v>0</v>
      </c>
      <c r="IN547" s="170">
        <f t="shared" si="676"/>
        <v>0</v>
      </c>
    </row>
    <row r="548" spans="1:248">
      <c r="A548" s="318"/>
      <c r="B548" s="318"/>
      <c r="C548" s="318"/>
      <c r="D548" s="318"/>
      <c r="E548" s="318"/>
      <c r="F548" s="318"/>
      <c r="G548" s="318"/>
      <c r="H548" s="318"/>
      <c r="I548" s="318"/>
      <c r="K548" s="318"/>
      <c r="L548" s="318"/>
      <c r="M548" s="318"/>
      <c r="N548" s="318"/>
      <c r="O548" s="318"/>
      <c r="P548" s="318"/>
      <c r="Q548" s="318"/>
      <c r="R548" s="358"/>
      <c r="S548" s="208">
        <f t="shared" si="678"/>
        <v>0</v>
      </c>
      <c r="T548" s="328">
        <v>5.8</v>
      </c>
      <c r="U548" s="328">
        <f t="shared" si="679"/>
        <v>0</v>
      </c>
      <c r="V548" s="329">
        <f t="shared" si="680"/>
        <v>0</v>
      </c>
      <c r="W548" s="329">
        <f t="shared" si="681"/>
        <v>0</v>
      </c>
      <c r="X548" s="329">
        <f t="shared" si="682"/>
        <v>0</v>
      </c>
      <c r="Y548" s="329">
        <f t="shared" si="683"/>
        <v>0</v>
      </c>
      <c r="Z548" s="329">
        <f t="shared" si="684"/>
        <v>0</v>
      </c>
      <c r="AA548" s="329">
        <f t="shared" si="685"/>
        <v>0</v>
      </c>
      <c r="AB548" s="170">
        <f t="shared" si="622"/>
        <v>0</v>
      </c>
      <c r="AC548" s="208">
        <f t="shared" si="624"/>
        <v>0</v>
      </c>
      <c r="AD548" s="328">
        <v>5.8</v>
      </c>
      <c r="AE548" s="328">
        <f t="shared" si="686"/>
        <v>0</v>
      </c>
      <c r="AF548" s="329">
        <f t="shared" si="687"/>
        <v>0</v>
      </c>
      <c r="AG548" s="329">
        <f t="shared" si="688"/>
        <v>0</v>
      </c>
      <c r="AH548" s="329">
        <f t="shared" si="689"/>
        <v>0</v>
      </c>
      <c r="AI548" s="329">
        <f t="shared" si="690"/>
        <v>0</v>
      </c>
      <c r="AJ548" s="329">
        <f t="shared" si="691"/>
        <v>0</v>
      </c>
      <c r="AK548" s="329">
        <f t="shared" si="692"/>
        <v>0</v>
      </c>
      <c r="AL548" s="170">
        <f t="shared" si="625"/>
        <v>0</v>
      </c>
      <c r="AM548" s="208">
        <f t="shared" si="626"/>
        <v>0</v>
      </c>
      <c r="AN548" s="328">
        <v>5.8</v>
      </c>
      <c r="AO548" s="328">
        <f t="shared" si="693"/>
        <v>0</v>
      </c>
      <c r="AP548" s="329">
        <f t="shared" si="694"/>
        <v>0</v>
      </c>
      <c r="AQ548" s="329">
        <f t="shared" si="695"/>
        <v>0</v>
      </c>
      <c r="AR548" s="329">
        <f t="shared" si="696"/>
        <v>0</v>
      </c>
      <c r="AS548" s="329">
        <f t="shared" si="697"/>
        <v>0</v>
      </c>
      <c r="AT548" s="329">
        <f t="shared" si="698"/>
        <v>0</v>
      </c>
      <c r="AU548" s="329">
        <f t="shared" si="699"/>
        <v>0</v>
      </c>
      <c r="AV548" s="170">
        <f t="shared" si="627"/>
        <v>0</v>
      </c>
      <c r="AW548" s="208">
        <f t="shared" si="628"/>
        <v>0</v>
      </c>
      <c r="AX548" s="328">
        <v>5.8</v>
      </c>
      <c r="AY548" s="328">
        <f t="shared" si="700"/>
        <v>0</v>
      </c>
      <c r="AZ548" s="329">
        <f t="shared" si="701"/>
        <v>0</v>
      </c>
      <c r="BA548" s="329">
        <f t="shared" si="702"/>
        <v>0</v>
      </c>
      <c r="BB548" s="329">
        <f t="shared" si="703"/>
        <v>0</v>
      </c>
      <c r="BC548" s="329">
        <f t="shared" si="704"/>
        <v>0</v>
      </c>
      <c r="BD548" s="329">
        <f t="shared" si="705"/>
        <v>0</v>
      </c>
      <c r="BE548" s="329">
        <f t="shared" si="706"/>
        <v>0</v>
      </c>
      <c r="BF548" s="170">
        <f t="shared" si="629"/>
        <v>0</v>
      </c>
      <c r="BG548" s="208">
        <f t="shared" si="630"/>
        <v>0</v>
      </c>
      <c r="BH548" s="328">
        <v>5.8</v>
      </c>
      <c r="BI548" s="328">
        <f t="shared" si="631"/>
        <v>0</v>
      </c>
      <c r="BJ548" s="329">
        <f t="shared" si="632"/>
        <v>0</v>
      </c>
      <c r="BK548" s="329">
        <f t="shared" si="633"/>
        <v>0</v>
      </c>
      <c r="BL548" s="329">
        <f t="shared" si="634"/>
        <v>0</v>
      </c>
      <c r="BM548" s="329">
        <f t="shared" si="635"/>
        <v>0</v>
      </c>
      <c r="BN548" s="329">
        <f t="shared" si="636"/>
        <v>0</v>
      </c>
      <c r="BO548" s="329">
        <f t="shared" si="637"/>
        <v>0</v>
      </c>
      <c r="BP548" s="170">
        <f t="shared" si="638"/>
        <v>0</v>
      </c>
      <c r="BQ548" s="208">
        <f t="shared" si="639"/>
        <v>0</v>
      </c>
      <c r="BR548" s="328">
        <v>5.8</v>
      </c>
      <c r="BS548" s="328">
        <f t="shared" si="707"/>
        <v>0</v>
      </c>
      <c r="BT548" s="329">
        <f t="shared" si="708"/>
        <v>0</v>
      </c>
      <c r="BU548" s="329">
        <f t="shared" si="709"/>
        <v>0</v>
      </c>
      <c r="BV548" s="329">
        <f t="shared" si="710"/>
        <v>0</v>
      </c>
      <c r="BW548" s="329">
        <f t="shared" si="711"/>
        <v>0</v>
      </c>
      <c r="BX548" s="329">
        <f t="shared" si="712"/>
        <v>0</v>
      </c>
      <c r="BY548" s="329">
        <f t="shared" si="713"/>
        <v>0</v>
      </c>
      <c r="BZ548" s="170">
        <f t="shared" si="640"/>
        <v>0</v>
      </c>
      <c r="CA548" s="208">
        <f t="shared" si="641"/>
        <v>0</v>
      </c>
      <c r="CB548" s="328">
        <v>5.8</v>
      </c>
      <c r="CC548" s="328">
        <f t="shared" si="714"/>
        <v>0</v>
      </c>
      <c r="CD548" s="329">
        <f t="shared" si="715"/>
        <v>0</v>
      </c>
      <c r="CE548" s="329">
        <f t="shared" si="716"/>
        <v>0</v>
      </c>
      <c r="CF548" s="329">
        <f t="shared" si="717"/>
        <v>0</v>
      </c>
      <c r="CG548" s="329">
        <f t="shared" si="718"/>
        <v>0</v>
      </c>
      <c r="CH548" s="329">
        <f t="shared" si="719"/>
        <v>0</v>
      </c>
      <c r="CI548" s="329">
        <f t="shared" si="720"/>
        <v>0</v>
      </c>
      <c r="CJ548" s="170">
        <f t="shared" si="642"/>
        <v>0</v>
      </c>
      <c r="CK548" s="208">
        <f t="shared" si="643"/>
        <v>0</v>
      </c>
      <c r="CL548" s="328">
        <v>5.8</v>
      </c>
      <c r="CM548" s="328">
        <f t="shared" si="721"/>
        <v>0</v>
      </c>
      <c r="CN548" s="329">
        <f t="shared" si="722"/>
        <v>0</v>
      </c>
      <c r="CO548" s="329">
        <f t="shared" si="723"/>
        <v>0</v>
      </c>
      <c r="CP548" s="329">
        <f t="shared" si="724"/>
        <v>0</v>
      </c>
      <c r="CQ548" s="329">
        <f t="shared" si="725"/>
        <v>0</v>
      </c>
      <c r="CR548" s="329">
        <f t="shared" si="726"/>
        <v>0</v>
      </c>
      <c r="CS548" s="329">
        <f t="shared" si="727"/>
        <v>0</v>
      </c>
      <c r="CT548" s="170">
        <f t="shared" si="644"/>
        <v>0</v>
      </c>
      <c r="CU548" s="208">
        <f t="shared" si="645"/>
        <v>0</v>
      </c>
      <c r="CV548" s="328">
        <v>5.8</v>
      </c>
      <c r="CW548" s="328">
        <f t="shared" si="728"/>
        <v>0</v>
      </c>
      <c r="CX548" s="329">
        <f t="shared" si="729"/>
        <v>0</v>
      </c>
      <c r="CY548" s="329">
        <f t="shared" si="730"/>
        <v>0</v>
      </c>
      <c r="CZ548" s="329">
        <f t="shared" si="731"/>
        <v>0</v>
      </c>
      <c r="DA548" s="329">
        <f t="shared" si="732"/>
        <v>0</v>
      </c>
      <c r="DB548" s="329">
        <f t="shared" si="733"/>
        <v>0</v>
      </c>
      <c r="DC548" s="329">
        <f t="shared" si="734"/>
        <v>0</v>
      </c>
      <c r="DD548" s="170">
        <f t="shared" si="646"/>
        <v>0</v>
      </c>
      <c r="DE548" s="208">
        <f t="shared" si="647"/>
        <v>0</v>
      </c>
      <c r="DF548" s="328">
        <v>5.8</v>
      </c>
      <c r="DG548" s="328">
        <f t="shared" si="735"/>
        <v>0</v>
      </c>
      <c r="DH548" s="329">
        <f t="shared" si="736"/>
        <v>0</v>
      </c>
      <c r="DI548" s="329">
        <f t="shared" si="737"/>
        <v>0</v>
      </c>
      <c r="DJ548" s="329">
        <f t="shared" si="738"/>
        <v>0</v>
      </c>
      <c r="DK548" s="329">
        <f t="shared" si="739"/>
        <v>0</v>
      </c>
      <c r="DL548" s="329">
        <f t="shared" si="740"/>
        <v>0</v>
      </c>
      <c r="DM548" s="329">
        <f t="shared" si="741"/>
        <v>0</v>
      </c>
      <c r="DN548" s="170">
        <f t="shared" si="648"/>
        <v>0</v>
      </c>
      <c r="DO548" s="208">
        <f t="shared" si="649"/>
        <v>0</v>
      </c>
      <c r="DP548" s="328">
        <v>5.8</v>
      </c>
      <c r="DQ548" s="328">
        <f t="shared" si="742"/>
        <v>0</v>
      </c>
      <c r="DR548" s="329">
        <f t="shared" si="743"/>
        <v>0</v>
      </c>
      <c r="DS548" s="329">
        <f t="shared" si="744"/>
        <v>0</v>
      </c>
      <c r="DT548" s="329">
        <f t="shared" si="745"/>
        <v>0</v>
      </c>
      <c r="DU548" s="329">
        <f t="shared" si="746"/>
        <v>0</v>
      </c>
      <c r="DV548" s="329">
        <f t="shared" si="747"/>
        <v>0</v>
      </c>
      <c r="DW548" s="329">
        <f t="shared" si="748"/>
        <v>0</v>
      </c>
      <c r="DX548" s="170">
        <f t="shared" si="650"/>
        <v>0</v>
      </c>
      <c r="DY548" s="208">
        <f t="shared" si="651"/>
        <v>0</v>
      </c>
      <c r="DZ548" s="328">
        <v>5.8</v>
      </c>
      <c r="EA548" s="328">
        <f t="shared" si="749"/>
        <v>0</v>
      </c>
      <c r="EB548" s="329">
        <f t="shared" si="750"/>
        <v>0</v>
      </c>
      <c r="EC548" s="329">
        <f t="shared" si="751"/>
        <v>0</v>
      </c>
      <c r="ED548" s="329">
        <f t="shared" si="752"/>
        <v>0</v>
      </c>
      <c r="EE548" s="329">
        <f t="shared" si="753"/>
        <v>0</v>
      </c>
      <c r="EF548" s="329">
        <f t="shared" si="754"/>
        <v>0</v>
      </c>
      <c r="EG548" s="329">
        <f t="shared" si="755"/>
        <v>0</v>
      </c>
      <c r="EH548" s="170">
        <f t="shared" si="652"/>
        <v>0</v>
      </c>
      <c r="EI548" s="208">
        <f t="shared" si="653"/>
        <v>0</v>
      </c>
      <c r="EJ548" s="328">
        <v>5.8</v>
      </c>
      <c r="EK548" s="328">
        <f t="shared" si="756"/>
        <v>0</v>
      </c>
      <c r="EL548" s="329">
        <f t="shared" si="757"/>
        <v>0</v>
      </c>
      <c r="EM548" s="329">
        <f t="shared" si="758"/>
        <v>0</v>
      </c>
      <c r="EN548" s="329">
        <f t="shared" si="759"/>
        <v>0</v>
      </c>
      <c r="EO548" s="329">
        <f t="shared" si="760"/>
        <v>0</v>
      </c>
      <c r="EP548" s="329">
        <f t="shared" si="761"/>
        <v>0</v>
      </c>
      <c r="EQ548" s="329">
        <f t="shared" si="762"/>
        <v>0</v>
      </c>
      <c r="ER548" s="170">
        <f t="shared" si="654"/>
        <v>0</v>
      </c>
      <c r="ES548" s="208">
        <f t="shared" si="655"/>
        <v>0</v>
      </c>
      <c r="ET548" s="328">
        <v>5.8</v>
      </c>
      <c r="EU548" s="328">
        <f t="shared" si="763"/>
        <v>0</v>
      </c>
      <c r="EV548" s="329">
        <f t="shared" si="764"/>
        <v>0</v>
      </c>
      <c r="EW548" s="329">
        <f t="shared" si="765"/>
        <v>0</v>
      </c>
      <c r="EX548" s="329">
        <f t="shared" si="766"/>
        <v>0</v>
      </c>
      <c r="EY548" s="329">
        <f t="shared" si="767"/>
        <v>0</v>
      </c>
      <c r="EZ548" s="329">
        <f t="shared" si="768"/>
        <v>0</v>
      </c>
      <c r="FA548" s="329">
        <f t="shared" si="769"/>
        <v>0</v>
      </c>
      <c r="FB548" s="170">
        <f t="shared" si="656"/>
        <v>0</v>
      </c>
      <c r="FC548" s="208">
        <f t="shared" si="657"/>
        <v>0</v>
      </c>
      <c r="FD548" s="328">
        <v>5.8</v>
      </c>
      <c r="FE548" s="328">
        <f t="shared" si="770"/>
        <v>0</v>
      </c>
      <c r="FF548" s="329">
        <f t="shared" si="771"/>
        <v>0</v>
      </c>
      <c r="FG548" s="329">
        <f t="shared" si="772"/>
        <v>0</v>
      </c>
      <c r="FH548" s="329">
        <f t="shared" si="773"/>
        <v>0</v>
      </c>
      <c r="FI548" s="329">
        <f t="shared" si="774"/>
        <v>0</v>
      </c>
      <c r="FJ548" s="329">
        <f t="shared" si="775"/>
        <v>0</v>
      </c>
      <c r="FK548" s="329">
        <f t="shared" si="776"/>
        <v>0</v>
      </c>
      <c r="FL548" s="170">
        <f t="shared" si="658"/>
        <v>0</v>
      </c>
      <c r="FM548" s="208">
        <f t="shared" si="659"/>
        <v>0</v>
      </c>
      <c r="FN548" s="328">
        <v>5.8</v>
      </c>
      <c r="FO548" s="328">
        <f t="shared" si="804"/>
        <v>0</v>
      </c>
      <c r="FP548" s="329">
        <f t="shared" si="805"/>
        <v>0</v>
      </c>
      <c r="FQ548" s="329">
        <f t="shared" si="806"/>
        <v>0</v>
      </c>
      <c r="FR548" s="329">
        <f t="shared" si="807"/>
        <v>0</v>
      </c>
      <c r="FS548" s="329">
        <f t="shared" si="808"/>
        <v>0</v>
      </c>
      <c r="FT548" s="329">
        <f t="shared" si="809"/>
        <v>0</v>
      </c>
      <c r="FU548" s="329">
        <f t="shared" si="810"/>
        <v>0</v>
      </c>
      <c r="FV548" s="170">
        <f t="shared" si="660"/>
        <v>0</v>
      </c>
      <c r="FW548" s="208">
        <f t="shared" si="661"/>
        <v>0</v>
      </c>
      <c r="FX548" s="328">
        <v>5.8</v>
      </c>
      <c r="FY548" s="328">
        <f t="shared" si="811"/>
        <v>0</v>
      </c>
      <c r="FZ548" s="329">
        <f t="shared" si="812"/>
        <v>0</v>
      </c>
      <c r="GA548" s="329">
        <f t="shared" si="813"/>
        <v>0</v>
      </c>
      <c r="GB548" s="329">
        <f t="shared" si="814"/>
        <v>0</v>
      </c>
      <c r="GC548" s="329">
        <f t="shared" si="815"/>
        <v>0</v>
      </c>
      <c r="GD548" s="329">
        <f t="shared" si="816"/>
        <v>0</v>
      </c>
      <c r="GE548" s="329">
        <f t="shared" si="817"/>
        <v>0</v>
      </c>
      <c r="GF548" s="170">
        <f t="shared" si="662"/>
        <v>0</v>
      </c>
      <c r="GG548" s="208">
        <f t="shared" si="663"/>
        <v>0</v>
      </c>
      <c r="GH548" s="328">
        <v>5.8</v>
      </c>
      <c r="GI548" s="328">
        <f t="shared" si="818"/>
        <v>0</v>
      </c>
      <c r="GJ548" s="329">
        <f t="shared" si="819"/>
        <v>0</v>
      </c>
      <c r="GK548" s="329">
        <f t="shared" si="820"/>
        <v>0</v>
      </c>
      <c r="GL548" s="329">
        <f t="shared" si="821"/>
        <v>0</v>
      </c>
      <c r="GM548" s="329">
        <f t="shared" si="822"/>
        <v>0</v>
      </c>
      <c r="GN548" s="329">
        <f t="shared" si="823"/>
        <v>0</v>
      </c>
      <c r="GO548" s="329">
        <f t="shared" si="824"/>
        <v>0</v>
      </c>
      <c r="GP548" s="170">
        <f t="shared" si="664"/>
        <v>0</v>
      </c>
      <c r="GQ548" s="208">
        <f t="shared" si="665"/>
        <v>0</v>
      </c>
      <c r="GR548" s="328">
        <v>5.8</v>
      </c>
      <c r="GS548" s="328">
        <f t="shared" si="825"/>
        <v>0</v>
      </c>
      <c r="GT548" s="329">
        <f t="shared" si="826"/>
        <v>0</v>
      </c>
      <c r="GU548" s="329">
        <f t="shared" si="827"/>
        <v>0</v>
      </c>
      <c r="GV548" s="329">
        <f t="shared" si="828"/>
        <v>0</v>
      </c>
      <c r="GW548" s="329">
        <f t="shared" si="829"/>
        <v>0</v>
      </c>
      <c r="GX548" s="329">
        <f t="shared" si="830"/>
        <v>0</v>
      </c>
      <c r="GY548" s="329">
        <f t="shared" si="831"/>
        <v>0</v>
      </c>
      <c r="GZ548" s="170">
        <f t="shared" si="666"/>
        <v>0</v>
      </c>
      <c r="HA548" s="208">
        <f t="shared" si="667"/>
        <v>0</v>
      </c>
      <c r="HB548" s="328">
        <v>5.8</v>
      </c>
      <c r="HC548" s="328">
        <f t="shared" si="668"/>
        <v>0</v>
      </c>
      <c r="HD548" s="329">
        <f t="shared" si="777"/>
        <v>0</v>
      </c>
      <c r="HE548" s="329">
        <f t="shared" si="778"/>
        <v>0</v>
      </c>
      <c r="HF548" s="329">
        <f t="shared" si="779"/>
        <v>0</v>
      </c>
      <c r="HG548" s="329">
        <f t="shared" si="780"/>
        <v>0</v>
      </c>
      <c r="HH548" s="329">
        <f t="shared" si="781"/>
        <v>0</v>
      </c>
      <c r="HI548" s="329">
        <f t="shared" si="782"/>
        <v>0</v>
      </c>
      <c r="HJ548" s="170">
        <f t="shared" si="669"/>
        <v>0</v>
      </c>
      <c r="HK548" s="208">
        <f t="shared" si="670"/>
        <v>0</v>
      </c>
      <c r="HL548" s="328">
        <v>5.8</v>
      </c>
      <c r="HM548" s="328">
        <f t="shared" si="671"/>
        <v>0</v>
      </c>
      <c r="HN548" s="329">
        <f t="shared" si="783"/>
        <v>0</v>
      </c>
      <c r="HO548" s="329">
        <f t="shared" si="784"/>
        <v>0</v>
      </c>
      <c r="HP548" s="329">
        <f t="shared" si="785"/>
        <v>0</v>
      </c>
      <c r="HQ548" s="329">
        <f t="shared" si="786"/>
        <v>0</v>
      </c>
      <c r="HR548" s="329">
        <f t="shared" si="787"/>
        <v>0</v>
      </c>
      <c r="HS548" s="329">
        <f t="shared" si="788"/>
        <v>0</v>
      </c>
      <c r="HT548" s="170">
        <f t="shared" si="672"/>
        <v>0</v>
      </c>
      <c r="HU548" s="208">
        <f t="shared" si="673"/>
        <v>0</v>
      </c>
      <c r="HV548" s="328">
        <v>5.8</v>
      </c>
      <c r="HW548" s="328">
        <f t="shared" si="789"/>
        <v>0</v>
      </c>
      <c r="HX548" s="329">
        <f t="shared" si="790"/>
        <v>0</v>
      </c>
      <c r="HY548" s="329">
        <f t="shared" si="791"/>
        <v>0</v>
      </c>
      <c r="HZ548" s="329">
        <f t="shared" si="792"/>
        <v>0</v>
      </c>
      <c r="IA548" s="329">
        <f t="shared" si="793"/>
        <v>0</v>
      </c>
      <c r="IB548" s="329">
        <f t="shared" si="794"/>
        <v>0</v>
      </c>
      <c r="IC548" s="329">
        <f t="shared" si="795"/>
        <v>0</v>
      </c>
      <c r="ID548" s="170">
        <f t="shared" si="674"/>
        <v>0</v>
      </c>
      <c r="IE548" s="208">
        <f t="shared" si="675"/>
        <v>0</v>
      </c>
      <c r="IF548" s="328">
        <v>5.8</v>
      </c>
      <c r="IG548" s="328">
        <f t="shared" si="796"/>
        <v>0</v>
      </c>
      <c r="IH548" s="329">
        <f t="shared" si="797"/>
        <v>0</v>
      </c>
      <c r="II548" s="329">
        <f t="shared" si="798"/>
        <v>0</v>
      </c>
      <c r="IJ548" s="329">
        <f t="shared" si="799"/>
        <v>0</v>
      </c>
      <c r="IK548" s="329">
        <f t="shared" si="800"/>
        <v>0</v>
      </c>
      <c r="IL548" s="329">
        <f t="shared" si="801"/>
        <v>0</v>
      </c>
      <c r="IM548" s="329">
        <f t="shared" si="802"/>
        <v>0</v>
      </c>
      <c r="IN548" s="170">
        <f t="shared" si="676"/>
        <v>0</v>
      </c>
    </row>
    <row r="549" spans="1:248">
      <c r="A549" s="318"/>
      <c r="B549" s="318"/>
      <c r="C549" s="318"/>
      <c r="D549" s="318"/>
      <c r="E549" s="318"/>
      <c r="F549" s="318"/>
      <c r="G549" s="318"/>
      <c r="H549" s="318"/>
      <c r="I549" s="318"/>
      <c r="K549" s="318"/>
      <c r="L549" s="318"/>
      <c r="M549" s="318"/>
      <c r="N549" s="318"/>
      <c r="O549" s="318"/>
      <c r="P549" s="318"/>
      <c r="Q549" s="318"/>
      <c r="R549" s="358"/>
      <c r="S549" s="208">
        <f t="shared" si="678"/>
        <v>0</v>
      </c>
      <c r="T549" s="328">
        <v>5.9</v>
      </c>
      <c r="U549" s="328">
        <f t="shared" si="679"/>
        <v>0</v>
      </c>
      <c r="V549" s="329">
        <f t="shared" si="680"/>
        <v>0</v>
      </c>
      <c r="W549" s="329">
        <f t="shared" si="681"/>
        <v>0</v>
      </c>
      <c r="X549" s="329">
        <f t="shared" si="682"/>
        <v>0</v>
      </c>
      <c r="Y549" s="329">
        <f t="shared" si="683"/>
        <v>0</v>
      </c>
      <c r="Z549" s="329">
        <f t="shared" si="684"/>
        <v>0</v>
      </c>
      <c r="AA549" s="329">
        <f t="shared" si="685"/>
        <v>0</v>
      </c>
      <c r="AB549" s="170">
        <f t="shared" si="622"/>
        <v>0</v>
      </c>
      <c r="AC549" s="208">
        <f t="shared" si="624"/>
        <v>0</v>
      </c>
      <c r="AD549" s="328">
        <v>5.9</v>
      </c>
      <c r="AE549" s="328">
        <f t="shared" si="686"/>
        <v>0</v>
      </c>
      <c r="AF549" s="329">
        <f t="shared" si="687"/>
        <v>0</v>
      </c>
      <c r="AG549" s="329">
        <f t="shared" si="688"/>
        <v>0</v>
      </c>
      <c r="AH549" s="329">
        <f t="shared" si="689"/>
        <v>0</v>
      </c>
      <c r="AI549" s="329">
        <f t="shared" si="690"/>
        <v>0</v>
      </c>
      <c r="AJ549" s="329">
        <f t="shared" si="691"/>
        <v>0</v>
      </c>
      <c r="AK549" s="329">
        <f t="shared" si="692"/>
        <v>0</v>
      </c>
      <c r="AL549" s="170">
        <f t="shared" si="625"/>
        <v>0</v>
      </c>
      <c r="AM549" s="208">
        <f t="shared" si="626"/>
        <v>0</v>
      </c>
      <c r="AN549" s="328">
        <v>5.9</v>
      </c>
      <c r="AO549" s="328">
        <f t="shared" si="693"/>
        <v>0</v>
      </c>
      <c r="AP549" s="329">
        <f t="shared" si="694"/>
        <v>0</v>
      </c>
      <c r="AQ549" s="329">
        <f t="shared" si="695"/>
        <v>0</v>
      </c>
      <c r="AR549" s="329">
        <f t="shared" si="696"/>
        <v>0</v>
      </c>
      <c r="AS549" s="329">
        <f t="shared" si="697"/>
        <v>0</v>
      </c>
      <c r="AT549" s="329">
        <f t="shared" si="698"/>
        <v>0</v>
      </c>
      <c r="AU549" s="329">
        <f t="shared" si="699"/>
        <v>0</v>
      </c>
      <c r="AV549" s="170">
        <f t="shared" si="627"/>
        <v>0</v>
      </c>
      <c r="AW549" s="208">
        <f t="shared" si="628"/>
        <v>0</v>
      </c>
      <c r="AX549" s="328">
        <v>5.9</v>
      </c>
      <c r="AY549" s="328">
        <f t="shared" si="700"/>
        <v>0</v>
      </c>
      <c r="AZ549" s="329">
        <f t="shared" si="701"/>
        <v>0</v>
      </c>
      <c r="BA549" s="329">
        <f t="shared" si="702"/>
        <v>0</v>
      </c>
      <c r="BB549" s="329">
        <f t="shared" si="703"/>
        <v>0</v>
      </c>
      <c r="BC549" s="329">
        <f t="shared" si="704"/>
        <v>0</v>
      </c>
      <c r="BD549" s="329">
        <f t="shared" si="705"/>
        <v>0</v>
      </c>
      <c r="BE549" s="329">
        <f t="shared" si="706"/>
        <v>0</v>
      </c>
      <c r="BF549" s="170">
        <f t="shared" si="629"/>
        <v>0</v>
      </c>
      <c r="BG549" s="208">
        <f t="shared" si="630"/>
        <v>0</v>
      </c>
      <c r="BH549" s="328">
        <v>5.9</v>
      </c>
      <c r="BI549" s="328">
        <f t="shared" si="631"/>
        <v>0</v>
      </c>
      <c r="BJ549" s="329">
        <f t="shared" si="632"/>
        <v>0</v>
      </c>
      <c r="BK549" s="329">
        <f t="shared" si="633"/>
        <v>0</v>
      </c>
      <c r="BL549" s="329">
        <f t="shared" si="634"/>
        <v>0</v>
      </c>
      <c r="BM549" s="329">
        <f t="shared" si="635"/>
        <v>0</v>
      </c>
      <c r="BN549" s="329">
        <f t="shared" si="636"/>
        <v>0</v>
      </c>
      <c r="BO549" s="329">
        <f t="shared" si="637"/>
        <v>0</v>
      </c>
      <c r="BP549" s="170">
        <f t="shared" si="638"/>
        <v>0</v>
      </c>
      <c r="BQ549" s="208">
        <f t="shared" si="639"/>
        <v>0</v>
      </c>
      <c r="BR549" s="328">
        <v>5.9</v>
      </c>
      <c r="BS549" s="328">
        <f t="shared" si="707"/>
        <v>0</v>
      </c>
      <c r="BT549" s="329">
        <f t="shared" si="708"/>
        <v>0</v>
      </c>
      <c r="BU549" s="329">
        <f t="shared" si="709"/>
        <v>0</v>
      </c>
      <c r="BV549" s="329">
        <f t="shared" si="710"/>
        <v>0</v>
      </c>
      <c r="BW549" s="329">
        <f t="shared" si="711"/>
        <v>0</v>
      </c>
      <c r="BX549" s="329">
        <f t="shared" si="712"/>
        <v>0</v>
      </c>
      <c r="BY549" s="329">
        <f t="shared" si="713"/>
        <v>0</v>
      </c>
      <c r="BZ549" s="170">
        <f t="shared" si="640"/>
        <v>0</v>
      </c>
      <c r="CA549" s="208">
        <f t="shared" si="641"/>
        <v>0</v>
      </c>
      <c r="CB549" s="328">
        <v>5.9</v>
      </c>
      <c r="CC549" s="328">
        <f t="shared" si="714"/>
        <v>0</v>
      </c>
      <c r="CD549" s="329">
        <f t="shared" si="715"/>
        <v>0</v>
      </c>
      <c r="CE549" s="329">
        <f t="shared" si="716"/>
        <v>0</v>
      </c>
      <c r="CF549" s="329">
        <f t="shared" si="717"/>
        <v>0</v>
      </c>
      <c r="CG549" s="329">
        <f t="shared" si="718"/>
        <v>0</v>
      </c>
      <c r="CH549" s="329">
        <f t="shared" si="719"/>
        <v>0</v>
      </c>
      <c r="CI549" s="329">
        <f t="shared" si="720"/>
        <v>0</v>
      </c>
      <c r="CJ549" s="170">
        <f t="shared" si="642"/>
        <v>0</v>
      </c>
      <c r="CK549" s="208">
        <f t="shared" si="643"/>
        <v>0</v>
      </c>
      <c r="CL549" s="328">
        <v>5.9</v>
      </c>
      <c r="CM549" s="328">
        <f t="shared" si="721"/>
        <v>0</v>
      </c>
      <c r="CN549" s="329">
        <f t="shared" si="722"/>
        <v>0</v>
      </c>
      <c r="CO549" s="329">
        <f t="shared" si="723"/>
        <v>0</v>
      </c>
      <c r="CP549" s="329">
        <f t="shared" si="724"/>
        <v>0</v>
      </c>
      <c r="CQ549" s="329">
        <f t="shared" si="725"/>
        <v>0</v>
      </c>
      <c r="CR549" s="329">
        <f t="shared" si="726"/>
        <v>0</v>
      </c>
      <c r="CS549" s="329">
        <f t="shared" si="727"/>
        <v>0</v>
      </c>
      <c r="CT549" s="170">
        <f t="shared" si="644"/>
        <v>0</v>
      </c>
      <c r="CU549" s="208">
        <f t="shared" si="645"/>
        <v>0</v>
      </c>
      <c r="CV549" s="328">
        <v>5.9</v>
      </c>
      <c r="CW549" s="328">
        <f t="shared" si="728"/>
        <v>0</v>
      </c>
      <c r="CX549" s="329">
        <f t="shared" si="729"/>
        <v>0</v>
      </c>
      <c r="CY549" s="329">
        <f t="shared" si="730"/>
        <v>0</v>
      </c>
      <c r="CZ549" s="329">
        <f t="shared" si="731"/>
        <v>0</v>
      </c>
      <c r="DA549" s="329">
        <f t="shared" si="732"/>
        <v>0</v>
      </c>
      <c r="DB549" s="329">
        <f t="shared" si="733"/>
        <v>0</v>
      </c>
      <c r="DC549" s="329">
        <f t="shared" si="734"/>
        <v>0</v>
      </c>
      <c r="DD549" s="170">
        <f t="shared" si="646"/>
        <v>0</v>
      </c>
      <c r="DE549" s="208">
        <f t="shared" si="647"/>
        <v>0</v>
      </c>
      <c r="DF549" s="328">
        <v>5.9</v>
      </c>
      <c r="DG549" s="328">
        <f t="shared" si="735"/>
        <v>0</v>
      </c>
      <c r="DH549" s="329">
        <f t="shared" si="736"/>
        <v>0</v>
      </c>
      <c r="DI549" s="329">
        <f t="shared" si="737"/>
        <v>0</v>
      </c>
      <c r="DJ549" s="329">
        <f t="shared" si="738"/>
        <v>0</v>
      </c>
      <c r="DK549" s="329">
        <f t="shared" si="739"/>
        <v>0</v>
      </c>
      <c r="DL549" s="329">
        <f t="shared" si="740"/>
        <v>0</v>
      </c>
      <c r="DM549" s="329">
        <f t="shared" si="741"/>
        <v>0</v>
      </c>
      <c r="DN549" s="170">
        <f t="shared" si="648"/>
        <v>0</v>
      </c>
      <c r="DO549" s="208">
        <f t="shared" si="649"/>
        <v>0</v>
      </c>
      <c r="DP549" s="328">
        <v>5.9</v>
      </c>
      <c r="DQ549" s="328">
        <f t="shared" si="742"/>
        <v>0</v>
      </c>
      <c r="DR549" s="329">
        <f t="shared" si="743"/>
        <v>0</v>
      </c>
      <c r="DS549" s="329">
        <f t="shared" si="744"/>
        <v>0</v>
      </c>
      <c r="DT549" s="329">
        <f t="shared" si="745"/>
        <v>0</v>
      </c>
      <c r="DU549" s="329">
        <f t="shared" si="746"/>
        <v>0</v>
      </c>
      <c r="DV549" s="329">
        <f t="shared" si="747"/>
        <v>0</v>
      </c>
      <c r="DW549" s="329">
        <f t="shared" si="748"/>
        <v>0</v>
      </c>
      <c r="DX549" s="170">
        <f t="shared" si="650"/>
        <v>0</v>
      </c>
      <c r="DY549" s="208">
        <f t="shared" si="651"/>
        <v>0</v>
      </c>
      <c r="DZ549" s="328">
        <v>5.9</v>
      </c>
      <c r="EA549" s="328">
        <f t="shared" si="749"/>
        <v>0</v>
      </c>
      <c r="EB549" s="329">
        <f t="shared" si="750"/>
        <v>0</v>
      </c>
      <c r="EC549" s="329">
        <f t="shared" si="751"/>
        <v>0</v>
      </c>
      <c r="ED549" s="329">
        <f t="shared" si="752"/>
        <v>0</v>
      </c>
      <c r="EE549" s="329">
        <f t="shared" si="753"/>
        <v>0</v>
      </c>
      <c r="EF549" s="329">
        <f t="shared" si="754"/>
        <v>0</v>
      </c>
      <c r="EG549" s="329">
        <f t="shared" si="755"/>
        <v>0</v>
      </c>
      <c r="EH549" s="170">
        <f t="shared" si="652"/>
        <v>0</v>
      </c>
      <c r="EI549" s="208">
        <f t="shared" si="653"/>
        <v>0</v>
      </c>
      <c r="EJ549" s="328">
        <v>5.9</v>
      </c>
      <c r="EK549" s="328">
        <f t="shared" si="756"/>
        <v>0</v>
      </c>
      <c r="EL549" s="329">
        <f t="shared" si="757"/>
        <v>0</v>
      </c>
      <c r="EM549" s="329">
        <f t="shared" si="758"/>
        <v>0</v>
      </c>
      <c r="EN549" s="329">
        <f t="shared" si="759"/>
        <v>0</v>
      </c>
      <c r="EO549" s="329">
        <f t="shared" si="760"/>
        <v>0</v>
      </c>
      <c r="EP549" s="329">
        <f t="shared" si="761"/>
        <v>0</v>
      </c>
      <c r="EQ549" s="329">
        <f t="shared" si="762"/>
        <v>0</v>
      </c>
      <c r="ER549" s="170">
        <f t="shared" si="654"/>
        <v>0</v>
      </c>
      <c r="ES549" s="208">
        <f t="shared" si="655"/>
        <v>0</v>
      </c>
      <c r="ET549" s="328">
        <v>5.9</v>
      </c>
      <c r="EU549" s="328">
        <f t="shared" si="763"/>
        <v>0</v>
      </c>
      <c r="EV549" s="329">
        <f t="shared" si="764"/>
        <v>0</v>
      </c>
      <c r="EW549" s="329">
        <f t="shared" si="765"/>
        <v>0</v>
      </c>
      <c r="EX549" s="329">
        <f t="shared" si="766"/>
        <v>0</v>
      </c>
      <c r="EY549" s="329">
        <f t="shared" si="767"/>
        <v>0</v>
      </c>
      <c r="EZ549" s="329">
        <f t="shared" si="768"/>
        <v>0</v>
      </c>
      <c r="FA549" s="329">
        <f t="shared" si="769"/>
        <v>0</v>
      </c>
      <c r="FB549" s="170">
        <f t="shared" si="656"/>
        <v>0</v>
      </c>
      <c r="FC549" s="208">
        <f t="shared" si="657"/>
        <v>0</v>
      </c>
      <c r="FD549" s="328">
        <v>5.9</v>
      </c>
      <c r="FE549" s="328">
        <f t="shared" si="770"/>
        <v>0</v>
      </c>
      <c r="FF549" s="329">
        <f t="shared" si="771"/>
        <v>0</v>
      </c>
      <c r="FG549" s="329">
        <f t="shared" si="772"/>
        <v>0</v>
      </c>
      <c r="FH549" s="329">
        <f t="shared" si="773"/>
        <v>0</v>
      </c>
      <c r="FI549" s="329">
        <f t="shared" si="774"/>
        <v>0</v>
      </c>
      <c r="FJ549" s="329">
        <f t="shared" si="775"/>
        <v>0</v>
      </c>
      <c r="FK549" s="329">
        <f t="shared" si="776"/>
        <v>0</v>
      </c>
      <c r="FL549" s="170">
        <f t="shared" si="658"/>
        <v>0</v>
      </c>
      <c r="FM549" s="208">
        <f t="shared" si="659"/>
        <v>0</v>
      </c>
      <c r="FN549" s="328">
        <v>5.9</v>
      </c>
      <c r="FO549" s="328">
        <f t="shared" si="804"/>
        <v>0</v>
      </c>
      <c r="FP549" s="329">
        <f t="shared" si="805"/>
        <v>0</v>
      </c>
      <c r="FQ549" s="329">
        <f t="shared" si="806"/>
        <v>0</v>
      </c>
      <c r="FR549" s="329">
        <f t="shared" si="807"/>
        <v>0</v>
      </c>
      <c r="FS549" s="329">
        <f t="shared" si="808"/>
        <v>0</v>
      </c>
      <c r="FT549" s="329">
        <f t="shared" si="809"/>
        <v>0</v>
      </c>
      <c r="FU549" s="329">
        <f t="shared" si="810"/>
        <v>0</v>
      </c>
      <c r="FV549" s="170">
        <f t="shared" si="660"/>
        <v>0</v>
      </c>
      <c r="FW549" s="208">
        <f t="shared" si="661"/>
        <v>0</v>
      </c>
      <c r="FX549" s="328">
        <v>5.9</v>
      </c>
      <c r="FY549" s="328">
        <f t="shared" si="811"/>
        <v>0</v>
      </c>
      <c r="FZ549" s="329">
        <f t="shared" si="812"/>
        <v>0</v>
      </c>
      <c r="GA549" s="329">
        <f t="shared" si="813"/>
        <v>0</v>
      </c>
      <c r="GB549" s="329">
        <f t="shared" si="814"/>
        <v>0</v>
      </c>
      <c r="GC549" s="329">
        <f t="shared" si="815"/>
        <v>0</v>
      </c>
      <c r="GD549" s="329">
        <f t="shared" si="816"/>
        <v>0</v>
      </c>
      <c r="GE549" s="329">
        <f t="shared" si="817"/>
        <v>0</v>
      </c>
      <c r="GF549" s="170">
        <f t="shared" si="662"/>
        <v>0</v>
      </c>
      <c r="GG549" s="208">
        <f t="shared" si="663"/>
        <v>0</v>
      </c>
      <c r="GH549" s="328">
        <v>5.9</v>
      </c>
      <c r="GI549" s="328">
        <f t="shared" si="818"/>
        <v>0</v>
      </c>
      <c r="GJ549" s="329">
        <f t="shared" si="819"/>
        <v>0</v>
      </c>
      <c r="GK549" s="329">
        <f t="shared" si="820"/>
        <v>0</v>
      </c>
      <c r="GL549" s="329">
        <f t="shared" si="821"/>
        <v>0</v>
      </c>
      <c r="GM549" s="329">
        <f t="shared" si="822"/>
        <v>0</v>
      </c>
      <c r="GN549" s="329">
        <f t="shared" si="823"/>
        <v>0</v>
      </c>
      <c r="GO549" s="329">
        <f t="shared" si="824"/>
        <v>0</v>
      </c>
      <c r="GP549" s="170">
        <f t="shared" si="664"/>
        <v>0</v>
      </c>
      <c r="GQ549" s="208">
        <f t="shared" si="665"/>
        <v>0</v>
      </c>
      <c r="GR549" s="328">
        <v>5.9</v>
      </c>
      <c r="GS549" s="328">
        <f t="shared" si="825"/>
        <v>0</v>
      </c>
      <c r="GT549" s="329">
        <f t="shared" si="826"/>
        <v>0</v>
      </c>
      <c r="GU549" s="329">
        <f t="shared" si="827"/>
        <v>0</v>
      </c>
      <c r="GV549" s="329">
        <f t="shared" si="828"/>
        <v>0</v>
      </c>
      <c r="GW549" s="329">
        <f t="shared" si="829"/>
        <v>0</v>
      </c>
      <c r="GX549" s="329">
        <f t="shared" si="830"/>
        <v>0</v>
      </c>
      <c r="GY549" s="329">
        <f t="shared" si="831"/>
        <v>0</v>
      </c>
      <c r="GZ549" s="170">
        <f t="shared" si="666"/>
        <v>0</v>
      </c>
      <c r="HA549" s="208">
        <f t="shared" si="667"/>
        <v>0</v>
      </c>
      <c r="HB549" s="328">
        <v>5.9</v>
      </c>
      <c r="HC549" s="328">
        <f t="shared" si="668"/>
        <v>0</v>
      </c>
      <c r="HD549" s="329">
        <f t="shared" si="777"/>
        <v>0</v>
      </c>
      <c r="HE549" s="329">
        <f t="shared" si="778"/>
        <v>0</v>
      </c>
      <c r="HF549" s="329">
        <f t="shared" si="779"/>
        <v>0</v>
      </c>
      <c r="HG549" s="329">
        <f t="shared" si="780"/>
        <v>0</v>
      </c>
      <c r="HH549" s="329">
        <f t="shared" si="781"/>
        <v>0</v>
      </c>
      <c r="HI549" s="329">
        <f t="shared" si="782"/>
        <v>0</v>
      </c>
      <c r="HJ549" s="170">
        <f t="shared" si="669"/>
        <v>0</v>
      </c>
      <c r="HK549" s="208">
        <f t="shared" si="670"/>
        <v>0</v>
      </c>
      <c r="HL549" s="328">
        <v>5.9</v>
      </c>
      <c r="HM549" s="328">
        <f t="shared" si="671"/>
        <v>0</v>
      </c>
      <c r="HN549" s="329">
        <f t="shared" si="783"/>
        <v>0</v>
      </c>
      <c r="HO549" s="329">
        <f t="shared" si="784"/>
        <v>0</v>
      </c>
      <c r="HP549" s="329">
        <f t="shared" si="785"/>
        <v>0</v>
      </c>
      <c r="HQ549" s="329">
        <f t="shared" si="786"/>
        <v>0</v>
      </c>
      <c r="HR549" s="329">
        <f t="shared" si="787"/>
        <v>0</v>
      </c>
      <c r="HS549" s="329">
        <f t="shared" si="788"/>
        <v>0</v>
      </c>
      <c r="HT549" s="170">
        <f t="shared" si="672"/>
        <v>0</v>
      </c>
      <c r="HU549" s="208">
        <f t="shared" si="673"/>
        <v>0</v>
      </c>
      <c r="HV549" s="328">
        <v>5.9</v>
      </c>
      <c r="HW549" s="328">
        <f t="shared" si="789"/>
        <v>0</v>
      </c>
      <c r="HX549" s="329">
        <f t="shared" si="790"/>
        <v>0</v>
      </c>
      <c r="HY549" s="329">
        <f t="shared" si="791"/>
        <v>0</v>
      </c>
      <c r="HZ549" s="329">
        <f t="shared" si="792"/>
        <v>0</v>
      </c>
      <c r="IA549" s="329">
        <f t="shared" si="793"/>
        <v>0</v>
      </c>
      <c r="IB549" s="329">
        <f t="shared" si="794"/>
        <v>0</v>
      </c>
      <c r="IC549" s="329">
        <f t="shared" si="795"/>
        <v>0</v>
      </c>
      <c r="ID549" s="170">
        <f t="shared" si="674"/>
        <v>0</v>
      </c>
      <c r="IE549" s="208">
        <f t="shared" si="675"/>
        <v>0</v>
      </c>
      <c r="IF549" s="328">
        <v>5.9</v>
      </c>
      <c r="IG549" s="328">
        <f t="shared" si="796"/>
        <v>0</v>
      </c>
      <c r="IH549" s="329">
        <f t="shared" si="797"/>
        <v>0</v>
      </c>
      <c r="II549" s="329">
        <f t="shared" si="798"/>
        <v>0</v>
      </c>
      <c r="IJ549" s="329">
        <f t="shared" si="799"/>
        <v>0</v>
      </c>
      <c r="IK549" s="329">
        <f t="shared" si="800"/>
        <v>0</v>
      </c>
      <c r="IL549" s="329">
        <f t="shared" si="801"/>
        <v>0</v>
      </c>
      <c r="IM549" s="329">
        <f t="shared" si="802"/>
        <v>0</v>
      </c>
      <c r="IN549" s="170">
        <f t="shared" si="676"/>
        <v>0</v>
      </c>
    </row>
    <row r="550" spans="1:248">
      <c r="A550" s="318"/>
      <c r="B550" s="318"/>
      <c r="C550" s="318"/>
      <c r="D550" s="318"/>
      <c r="E550" s="318"/>
      <c r="F550" s="318"/>
      <c r="G550" s="318"/>
      <c r="H550" s="318"/>
      <c r="I550" s="318"/>
      <c r="K550" s="318"/>
      <c r="L550" s="318"/>
      <c r="M550" s="318"/>
      <c r="N550" s="318"/>
      <c r="O550" s="318"/>
      <c r="P550" s="318"/>
      <c r="Q550" s="318"/>
      <c r="R550" s="358"/>
      <c r="S550" s="208">
        <f t="shared" si="678"/>
        <v>0</v>
      </c>
      <c r="T550" s="328">
        <v>6</v>
      </c>
      <c r="U550" s="328">
        <f t="shared" si="679"/>
        <v>0</v>
      </c>
      <c r="V550" s="329">
        <f t="shared" si="680"/>
        <v>0</v>
      </c>
      <c r="W550" s="329">
        <f t="shared" si="681"/>
        <v>0</v>
      </c>
      <c r="X550" s="329">
        <f t="shared" si="682"/>
        <v>0</v>
      </c>
      <c r="Y550" s="329">
        <f t="shared" si="683"/>
        <v>0</v>
      </c>
      <c r="Z550" s="329">
        <f t="shared" si="684"/>
        <v>0</v>
      </c>
      <c r="AA550" s="329">
        <f t="shared" si="685"/>
        <v>0</v>
      </c>
      <c r="AB550" s="170">
        <f t="shared" si="622"/>
        <v>0</v>
      </c>
      <c r="AC550" s="208">
        <f t="shared" si="624"/>
        <v>0</v>
      </c>
      <c r="AD550" s="328">
        <v>6</v>
      </c>
      <c r="AE550" s="328">
        <f t="shared" si="686"/>
        <v>0</v>
      </c>
      <c r="AF550" s="329">
        <f t="shared" si="687"/>
        <v>0</v>
      </c>
      <c r="AG550" s="329">
        <f t="shared" si="688"/>
        <v>0</v>
      </c>
      <c r="AH550" s="329">
        <f t="shared" si="689"/>
        <v>0</v>
      </c>
      <c r="AI550" s="329">
        <f t="shared" si="690"/>
        <v>0</v>
      </c>
      <c r="AJ550" s="329">
        <f t="shared" si="691"/>
        <v>0</v>
      </c>
      <c r="AK550" s="329">
        <f t="shared" si="692"/>
        <v>0</v>
      </c>
      <c r="AL550" s="170">
        <f t="shared" si="625"/>
        <v>0</v>
      </c>
      <c r="AM550" s="208">
        <f t="shared" si="626"/>
        <v>0</v>
      </c>
      <c r="AN550" s="328">
        <v>6</v>
      </c>
      <c r="AO550" s="328">
        <f t="shared" si="693"/>
        <v>0</v>
      </c>
      <c r="AP550" s="329">
        <f t="shared" si="694"/>
        <v>0</v>
      </c>
      <c r="AQ550" s="329">
        <f t="shared" si="695"/>
        <v>0</v>
      </c>
      <c r="AR550" s="329">
        <f t="shared" si="696"/>
        <v>0</v>
      </c>
      <c r="AS550" s="329">
        <f t="shared" si="697"/>
        <v>0</v>
      </c>
      <c r="AT550" s="329">
        <f t="shared" si="698"/>
        <v>0</v>
      </c>
      <c r="AU550" s="329">
        <f t="shared" si="699"/>
        <v>0</v>
      </c>
      <c r="AV550" s="170">
        <f t="shared" si="627"/>
        <v>0</v>
      </c>
      <c r="AW550" s="208">
        <f t="shared" si="628"/>
        <v>0</v>
      </c>
      <c r="AX550" s="328">
        <v>6</v>
      </c>
      <c r="AY550" s="328">
        <f t="shared" si="700"/>
        <v>0</v>
      </c>
      <c r="AZ550" s="329">
        <f t="shared" si="701"/>
        <v>0</v>
      </c>
      <c r="BA550" s="329">
        <f t="shared" si="702"/>
        <v>0</v>
      </c>
      <c r="BB550" s="329">
        <f t="shared" si="703"/>
        <v>0</v>
      </c>
      <c r="BC550" s="329">
        <f t="shared" si="704"/>
        <v>0</v>
      </c>
      <c r="BD550" s="329">
        <f t="shared" si="705"/>
        <v>0</v>
      </c>
      <c r="BE550" s="329">
        <f t="shared" si="706"/>
        <v>0</v>
      </c>
      <c r="BF550" s="170">
        <f t="shared" si="629"/>
        <v>0</v>
      </c>
      <c r="BG550" s="208">
        <f t="shared" si="630"/>
        <v>0</v>
      </c>
      <c r="BH550" s="328">
        <v>6</v>
      </c>
      <c r="BI550" s="328">
        <f t="shared" si="631"/>
        <v>0</v>
      </c>
      <c r="BJ550" s="329">
        <f t="shared" si="632"/>
        <v>0</v>
      </c>
      <c r="BK550" s="329">
        <f t="shared" si="633"/>
        <v>0</v>
      </c>
      <c r="BL550" s="329">
        <f t="shared" si="634"/>
        <v>0</v>
      </c>
      <c r="BM550" s="329">
        <f t="shared" si="635"/>
        <v>0</v>
      </c>
      <c r="BN550" s="329">
        <f t="shared" si="636"/>
        <v>0</v>
      </c>
      <c r="BO550" s="329">
        <f t="shared" si="637"/>
        <v>0</v>
      </c>
      <c r="BP550" s="170">
        <f t="shared" si="638"/>
        <v>0</v>
      </c>
      <c r="BQ550" s="208">
        <f t="shared" si="639"/>
        <v>0</v>
      </c>
      <c r="BR550" s="328">
        <v>6</v>
      </c>
      <c r="BS550" s="328">
        <f t="shared" si="707"/>
        <v>0</v>
      </c>
      <c r="BT550" s="329">
        <f t="shared" si="708"/>
        <v>0</v>
      </c>
      <c r="BU550" s="329">
        <f t="shared" si="709"/>
        <v>0</v>
      </c>
      <c r="BV550" s="329">
        <f t="shared" si="710"/>
        <v>0</v>
      </c>
      <c r="BW550" s="329">
        <f t="shared" si="711"/>
        <v>0</v>
      </c>
      <c r="BX550" s="329">
        <f t="shared" si="712"/>
        <v>0</v>
      </c>
      <c r="BY550" s="329">
        <f t="shared" si="713"/>
        <v>0</v>
      </c>
      <c r="BZ550" s="170">
        <f t="shared" si="640"/>
        <v>0</v>
      </c>
      <c r="CA550" s="208">
        <f t="shared" si="641"/>
        <v>0</v>
      </c>
      <c r="CB550" s="328">
        <v>6</v>
      </c>
      <c r="CC550" s="328">
        <f t="shared" si="714"/>
        <v>0</v>
      </c>
      <c r="CD550" s="329">
        <f t="shared" si="715"/>
        <v>0</v>
      </c>
      <c r="CE550" s="329">
        <f t="shared" si="716"/>
        <v>0</v>
      </c>
      <c r="CF550" s="329">
        <f t="shared" si="717"/>
        <v>0</v>
      </c>
      <c r="CG550" s="329">
        <f t="shared" si="718"/>
        <v>0</v>
      </c>
      <c r="CH550" s="329">
        <f t="shared" si="719"/>
        <v>0</v>
      </c>
      <c r="CI550" s="329">
        <f t="shared" si="720"/>
        <v>0</v>
      </c>
      <c r="CJ550" s="170">
        <f t="shared" si="642"/>
        <v>0</v>
      </c>
      <c r="CK550" s="208">
        <f t="shared" si="643"/>
        <v>0</v>
      </c>
      <c r="CL550" s="328">
        <v>6</v>
      </c>
      <c r="CM550" s="328">
        <f t="shared" si="721"/>
        <v>0</v>
      </c>
      <c r="CN550" s="329">
        <f t="shared" si="722"/>
        <v>0</v>
      </c>
      <c r="CO550" s="329">
        <f t="shared" si="723"/>
        <v>0</v>
      </c>
      <c r="CP550" s="329">
        <f t="shared" si="724"/>
        <v>0</v>
      </c>
      <c r="CQ550" s="329">
        <f t="shared" si="725"/>
        <v>0</v>
      </c>
      <c r="CR550" s="329">
        <f t="shared" si="726"/>
        <v>0</v>
      </c>
      <c r="CS550" s="329">
        <f t="shared" si="727"/>
        <v>0</v>
      </c>
      <c r="CT550" s="170">
        <f t="shared" si="644"/>
        <v>0</v>
      </c>
      <c r="CU550" s="208">
        <f t="shared" si="645"/>
        <v>0</v>
      </c>
      <c r="CV550" s="328">
        <v>6</v>
      </c>
      <c r="CW550" s="328">
        <f t="shared" si="728"/>
        <v>0</v>
      </c>
      <c r="CX550" s="329">
        <f t="shared" si="729"/>
        <v>0</v>
      </c>
      <c r="CY550" s="329">
        <f t="shared" si="730"/>
        <v>0</v>
      </c>
      <c r="CZ550" s="329">
        <f t="shared" si="731"/>
        <v>0</v>
      </c>
      <c r="DA550" s="329">
        <f t="shared" si="732"/>
        <v>0</v>
      </c>
      <c r="DB550" s="329">
        <f t="shared" si="733"/>
        <v>0</v>
      </c>
      <c r="DC550" s="329">
        <f t="shared" si="734"/>
        <v>0</v>
      </c>
      <c r="DD550" s="170">
        <f t="shared" si="646"/>
        <v>0</v>
      </c>
      <c r="DE550" s="208">
        <f t="shared" si="647"/>
        <v>0</v>
      </c>
      <c r="DF550" s="328">
        <v>6</v>
      </c>
      <c r="DG550" s="328">
        <f t="shared" si="735"/>
        <v>0</v>
      </c>
      <c r="DH550" s="329">
        <f t="shared" si="736"/>
        <v>0</v>
      </c>
      <c r="DI550" s="329">
        <f t="shared" si="737"/>
        <v>0</v>
      </c>
      <c r="DJ550" s="329">
        <f t="shared" si="738"/>
        <v>0</v>
      </c>
      <c r="DK550" s="329">
        <f t="shared" si="739"/>
        <v>0</v>
      </c>
      <c r="DL550" s="329">
        <f t="shared" si="740"/>
        <v>0</v>
      </c>
      <c r="DM550" s="329">
        <f t="shared" si="741"/>
        <v>0</v>
      </c>
      <c r="DN550" s="170">
        <f t="shared" si="648"/>
        <v>0</v>
      </c>
      <c r="DO550" s="208">
        <f t="shared" si="649"/>
        <v>0</v>
      </c>
      <c r="DP550" s="328">
        <v>6</v>
      </c>
      <c r="DQ550" s="328">
        <f t="shared" si="742"/>
        <v>0</v>
      </c>
      <c r="DR550" s="329">
        <f t="shared" si="743"/>
        <v>0</v>
      </c>
      <c r="DS550" s="329">
        <f t="shared" si="744"/>
        <v>0</v>
      </c>
      <c r="DT550" s="329">
        <f t="shared" si="745"/>
        <v>0</v>
      </c>
      <c r="DU550" s="329">
        <f t="shared" si="746"/>
        <v>0</v>
      </c>
      <c r="DV550" s="329">
        <f t="shared" si="747"/>
        <v>0</v>
      </c>
      <c r="DW550" s="329">
        <f t="shared" si="748"/>
        <v>0</v>
      </c>
      <c r="DX550" s="170">
        <f t="shared" si="650"/>
        <v>0</v>
      </c>
      <c r="DY550" s="208">
        <f t="shared" si="651"/>
        <v>0</v>
      </c>
      <c r="DZ550" s="328">
        <v>6</v>
      </c>
      <c r="EA550" s="328">
        <f t="shared" si="749"/>
        <v>0</v>
      </c>
      <c r="EB550" s="329">
        <f t="shared" si="750"/>
        <v>0</v>
      </c>
      <c r="EC550" s="329">
        <f t="shared" si="751"/>
        <v>0</v>
      </c>
      <c r="ED550" s="329">
        <f t="shared" si="752"/>
        <v>0</v>
      </c>
      <c r="EE550" s="329">
        <f t="shared" si="753"/>
        <v>0</v>
      </c>
      <c r="EF550" s="329">
        <f t="shared" si="754"/>
        <v>0</v>
      </c>
      <c r="EG550" s="329">
        <f t="shared" si="755"/>
        <v>0</v>
      </c>
      <c r="EH550" s="170">
        <f t="shared" si="652"/>
        <v>0</v>
      </c>
      <c r="EI550" s="208">
        <f t="shared" si="653"/>
        <v>0</v>
      </c>
      <c r="EJ550" s="328">
        <v>6</v>
      </c>
      <c r="EK550" s="328">
        <f t="shared" si="756"/>
        <v>0</v>
      </c>
      <c r="EL550" s="329">
        <f t="shared" si="757"/>
        <v>0</v>
      </c>
      <c r="EM550" s="329">
        <f t="shared" si="758"/>
        <v>0</v>
      </c>
      <c r="EN550" s="329">
        <f t="shared" si="759"/>
        <v>0</v>
      </c>
      <c r="EO550" s="329">
        <f t="shared" si="760"/>
        <v>0</v>
      </c>
      <c r="EP550" s="329">
        <f t="shared" si="761"/>
        <v>0</v>
      </c>
      <c r="EQ550" s="329">
        <f t="shared" si="762"/>
        <v>0</v>
      </c>
      <c r="ER550" s="170">
        <f t="shared" si="654"/>
        <v>0</v>
      </c>
      <c r="ES550" s="208">
        <f t="shared" si="655"/>
        <v>0</v>
      </c>
      <c r="ET550" s="328">
        <v>6</v>
      </c>
      <c r="EU550" s="328">
        <f t="shared" si="763"/>
        <v>0</v>
      </c>
      <c r="EV550" s="329">
        <f t="shared" si="764"/>
        <v>0</v>
      </c>
      <c r="EW550" s="329">
        <f t="shared" si="765"/>
        <v>0</v>
      </c>
      <c r="EX550" s="329">
        <f t="shared" si="766"/>
        <v>0</v>
      </c>
      <c r="EY550" s="329">
        <f t="shared" si="767"/>
        <v>0</v>
      </c>
      <c r="EZ550" s="329">
        <f t="shared" si="768"/>
        <v>0</v>
      </c>
      <c r="FA550" s="329">
        <f t="shared" si="769"/>
        <v>0</v>
      </c>
      <c r="FB550" s="170">
        <f t="shared" si="656"/>
        <v>0</v>
      </c>
      <c r="FC550" s="208">
        <f t="shared" si="657"/>
        <v>0</v>
      </c>
      <c r="FD550" s="328">
        <v>6</v>
      </c>
      <c r="FE550" s="328">
        <f t="shared" si="770"/>
        <v>0</v>
      </c>
      <c r="FF550" s="329">
        <f t="shared" si="771"/>
        <v>0</v>
      </c>
      <c r="FG550" s="329">
        <f t="shared" si="772"/>
        <v>0</v>
      </c>
      <c r="FH550" s="329">
        <f t="shared" si="773"/>
        <v>0</v>
      </c>
      <c r="FI550" s="329">
        <f t="shared" si="774"/>
        <v>0</v>
      </c>
      <c r="FJ550" s="329">
        <f t="shared" si="775"/>
        <v>0</v>
      </c>
      <c r="FK550" s="329">
        <f t="shared" si="776"/>
        <v>0</v>
      </c>
      <c r="FL550" s="170">
        <f t="shared" si="658"/>
        <v>0</v>
      </c>
      <c r="FM550" s="208">
        <f t="shared" si="659"/>
        <v>0</v>
      </c>
      <c r="FN550" s="328">
        <v>6</v>
      </c>
      <c r="FO550" s="328">
        <f t="shared" si="804"/>
        <v>0</v>
      </c>
      <c r="FP550" s="329">
        <f t="shared" si="805"/>
        <v>0</v>
      </c>
      <c r="FQ550" s="329">
        <f t="shared" si="806"/>
        <v>0</v>
      </c>
      <c r="FR550" s="329">
        <f t="shared" si="807"/>
        <v>0</v>
      </c>
      <c r="FS550" s="329">
        <f t="shared" si="808"/>
        <v>0</v>
      </c>
      <c r="FT550" s="329">
        <f t="shared" si="809"/>
        <v>0</v>
      </c>
      <c r="FU550" s="329">
        <f t="shared" si="810"/>
        <v>0</v>
      </c>
      <c r="FV550" s="170">
        <f t="shared" si="660"/>
        <v>0</v>
      </c>
      <c r="FW550" s="208">
        <f t="shared" si="661"/>
        <v>0</v>
      </c>
      <c r="FX550" s="328">
        <v>6</v>
      </c>
      <c r="FY550" s="328">
        <f t="shared" si="811"/>
        <v>0</v>
      </c>
      <c r="FZ550" s="329">
        <f t="shared" si="812"/>
        <v>0</v>
      </c>
      <c r="GA550" s="329">
        <f t="shared" si="813"/>
        <v>0</v>
      </c>
      <c r="GB550" s="329">
        <f t="shared" si="814"/>
        <v>0</v>
      </c>
      <c r="GC550" s="329">
        <f t="shared" si="815"/>
        <v>0</v>
      </c>
      <c r="GD550" s="329">
        <f t="shared" si="816"/>
        <v>0</v>
      </c>
      <c r="GE550" s="329">
        <f t="shared" si="817"/>
        <v>0</v>
      </c>
      <c r="GF550" s="170">
        <f t="shared" si="662"/>
        <v>0</v>
      </c>
      <c r="GG550" s="208">
        <f t="shared" si="663"/>
        <v>0</v>
      </c>
      <c r="GH550" s="328">
        <v>6</v>
      </c>
      <c r="GI550" s="328">
        <f t="shared" si="818"/>
        <v>0</v>
      </c>
      <c r="GJ550" s="329">
        <f t="shared" si="819"/>
        <v>0</v>
      </c>
      <c r="GK550" s="329">
        <f t="shared" si="820"/>
        <v>0</v>
      </c>
      <c r="GL550" s="329">
        <f t="shared" si="821"/>
        <v>0</v>
      </c>
      <c r="GM550" s="329">
        <f t="shared" si="822"/>
        <v>0</v>
      </c>
      <c r="GN550" s="329">
        <f t="shared" si="823"/>
        <v>0</v>
      </c>
      <c r="GO550" s="329">
        <f t="shared" si="824"/>
        <v>0</v>
      </c>
      <c r="GP550" s="170">
        <f t="shared" si="664"/>
        <v>0</v>
      </c>
      <c r="GQ550" s="208">
        <f t="shared" si="665"/>
        <v>0</v>
      </c>
      <c r="GR550" s="328">
        <v>6</v>
      </c>
      <c r="GS550" s="328">
        <f t="shared" si="825"/>
        <v>0</v>
      </c>
      <c r="GT550" s="329">
        <f t="shared" si="826"/>
        <v>0</v>
      </c>
      <c r="GU550" s="329">
        <f t="shared" si="827"/>
        <v>0</v>
      </c>
      <c r="GV550" s="329">
        <f t="shared" si="828"/>
        <v>0</v>
      </c>
      <c r="GW550" s="329">
        <f t="shared" si="829"/>
        <v>0</v>
      </c>
      <c r="GX550" s="329">
        <f t="shared" si="830"/>
        <v>0</v>
      </c>
      <c r="GY550" s="329">
        <f t="shared" si="831"/>
        <v>0</v>
      </c>
      <c r="GZ550" s="170">
        <f t="shared" si="666"/>
        <v>0</v>
      </c>
      <c r="HA550" s="208">
        <f t="shared" si="667"/>
        <v>0</v>
      </c>
      <c r="HB550" s="328">
        <v>6</v>
      </c>
      <c r="HC550" s="328">
        <f t="shared" si="668"/>
        <v>0</v>
      </c>
      <c r="HD550" s="329">
        <f t="shared" si="777"/>
        <v>0</v>
      </c>
      <c r="HE550" s="329">
        <f t="shared" si="778"/>
        <v>0</v>
      </c>
      <c r="HF550" s="329">
        <f t="shared" si="779"/>
        <v>0</v>
      </c>
      <c r="HG550" s="329">
        <f t="shared" si="780"/>
        <v>0</v>
      </c>
      <c r="HH550" s="329">
        <f t="shared" si="781"/>
        <v>0</v>
      </c>
      <c r="HI550" s="329">
        <f t="shared" si="782"/>
        <v>0</v>
      </c>
      <c r="HJ550" s="170">
        <f t="shared" si="669"/>
        <v>0</v>
      </c>
      <c r="HK550" s="208">
        <f t="shared" si="670"/>
        <v>0</v>
      </c>
      <c r="HL550" s="328">
        <v>6</v>
      </c>
      <c r="HM550" s="328">
        <f t="shared" si="671"/>
        <v>0</v>
      </c>
      <c r="HN550" s="329">
        <f t="shared" si="783"/>
        <v>0</v>
      </c>
      <c r="HO550" s="329">
        <f t="shared" si="784"/>
        <v>0</v>
      </c>
      <c r="HP550" s="329">
        <f t="shared" si="785"/>
        <v>0</v>
      </c>
      <c r="HQ550" s="329">
        <f t="shared" si="786"/>
        <v>0</v>
      </c>
      <c r="HR550" s="329">
        <f t="shared" si="787"/>
        <v>0</v>
      </c>
      <c r="HS550" s="329">
        <f t="shared" si="788"/>
        <v>0</v>
      </c>
      <c r="HT550" s="170">
        <f t="shared" si="672"/>
        <v>0</v>
      </c>
      <c r="HU550" s="208">
        <f t="shared" si="673"/>
        <v>0</v>
      </c>
      <c r="HV550" s="328">
        <v>6</v>
      </c>
      <c r="HW550" s="328">
        <f t="shared" si="789"/>
        <v>0</v>
      </c>
      <c r="HX550" s="329">
        <f t="shared" si="790"/>
        <v>0</v>
      </c>
      <c r="HY550" s="329">
        <f t="shared" si="791"/>
        <v>0</v>
      </c>
      <c r="HZ550" s="329">
        <f t="shared" si="792"/>
        <v>0</v>
      </c>
      <c r="IA550" s="329">
        <f t="shared" si="793"/>
        <v>0</v>
      </c>
      <c r="IB550" s="329">
        <f t="shared" si="794"/>
        <v>0</v>
      </c>
      <c r="IC550" s="329">
        <f t="shared" si="795"/>
        <v>0</v>
      </c>
      <c r="ID550" s="170">
        <f t="shared" si="674"/>
        <v>0</v>
      </c>
      <c r="IE550" s="208">
        <f t="shared" si="675"/>
        <v>0</v>
      </c>
      <c r="IF550" s="328">
        <v>6</v>
      </c>
      <c r="IG550" s="328">
        <f t="shared" si="796"/>
        <v>0</v>
      </c>
      <c r="IH550" s="329">
        <f t="shared" si="797"/>
        <v>0</v>
      </c>
      <c r="II550" s="329">
        <f t="shared" si="798"/>
        <v>0</v>
      </c>
      <c r="IJ550" s="329">
        <f t="shared" si="799"/>
        <v>0</v>
      </c>
      <c r="IK550" s="329">
        <f t="shared" si="800"/>
        <v>0</v>
      </c>
      <c r="IL550" s="329">
        <f t="shared" si="801"/>
        <v>0</v>
      </c>
      <c r="IM550" s="329">
        <f t="shared" si="802"/>
        <v>0</v>
      </c>
      <c r="IN550" s="170">
        <f t="shared" si="676"/>
        <v>0</v>
      </c>
    </row>
    <row r="551" spans="1:248">
      <c r="A551" s="318"/>
      <c r="B551" s="318"/>
      <c r="C551" s="318"/>
      <c r="D551" s="318"/>
      <c r="E551" s="318"/>
      <c r="F551" s="318"/>
      <c r="G551" s="318"/>
      <c r="H551" s="318"/>
      <c r="I551" s="318"/>
      <c r="K551" s="318"/>
      <c r="L551" s="318"/>
      <c r="M551" s="318"/>
      <c r="N551" s="318"/>
      <c r="O551" s="318"/>
      <c r="P551" s="318"/>
      <c r="Q551" s="318"/>
      <c r="R551" s="358"/>
      <c r="S551" s="208">
        <f t="shared" si="678"/>
        <v>0</v>
      </c>
      <c r="T551" s="328">
        <v>6.1</v>
      </c>
      <c r="U551" s="328">
        <f t="shared" si="679"/>
        <v>0</v>
      </c>
      <c r="V551" s="329">
        <f t="shared" si="680"/>
        <v>0</v>
      </c>
      <c r="W551" s="329">
        <f t="shared" si="681"/>
        <v>0</v>
      </c>
      <c r="X551" s="329">
        <f t="shared" si="682"/>
        <v>0</v>
      </c>
      <c r="Y551" s="329">
        <f t="shared" si="683"/>
        <v>0</v>
      </c>
      <c r="Z551" s="329">
        <f t="shared" si="684"/>
        <v>0</v>
      </c>
      <c r="AA551" s="329">
        <f t="shared" si="685"/>
        <v>0</v>
      </c>
      <c r="AB551" s="170">
        <f t="shared" si="622"/>
        <v>0</v>
      </c>
      <c r="AC551" s="208">
        <f t="shared" si="624"/>
        <v>0</v>
      </c>
      <c r="AD551" s="328">
        <v>6.1</v>
      </c>
      <c r="AE551" s="328">
        <f t="shared" si="686"/>
        <v>0</v>
      </c>
      <c r="AF551" s="329">
        <f t="shared" si="687"/>
        <v>0</v>
      </c>
      <c r="AG551" s="329">
        <f t="shared" si="688"/>
        <v>0</v>
      </c>
      <c r="AH551" s="329">
        <f t="shared" si="689"/>
        <v>0</v>
      </c>
      <c r="AI551" s="329">
        <f t="shared" si="690"/>
        <v>0</v>
      </c>
      <c r="AJ551" s="329">
        <f t="shared" si="691"/>
        <v>0</v>
      </c>
      <c r="AK551" s="329">
        <f t="shared" si="692"/>
        <v>0</v>
      </c>
      <c r="AL551" s="170">
        <f t="shared" si="625"/>
        <v>0</v>
      </c>
      <c r="AM551" s="208">
        <f t="shared" si="626"/>
        <v>0</v>
      </c>
      <c r="AN551" s="328">
        <v>6.1</v>
      </c>
      <c r="AO551" s="328">
        <f t="shared" si="693"/>
        <v>0</v>
      </c>
      <c r="AP551" s="329">
        <f t="shared" si="694"/>
        <v>0</v>
      </c>
      <c r="AQ551" s="329">
        <f t="shared" si="695"/>
        <v>0</v>
      </c>
      <c r="AR551" s="329">
        <f t="shared" si="696"/>
        <v>0</v>
      </c>
      <c r="AS551" s="329">
        <f t="shared" si="697"/>
        <v>0</v>
      </c>
      <c r="AT551" s="329">
        <f t="shared" si="698"/>
        <v>0</v>
      </c>
      <c r="AU551" s="329">
        <f t="shared" si="699"/>
        <v>0</v>
      </c>
      <c r="AV551" s="170">
        <f t="shared" si="627"/>
        <v>0</v>
      </c>
      <c r="AW551" s="208">
        <f t="shared" si="628"/>
        <v>0</v>
      </c>
      <c r="AX551" s="328">
        <v>6.1</v>
      </c>
      <c r="AY551" s="328">
        <f t="shared" si="700"/>
        <v>0</v>
      </c>
      <c r="AZ551" s="329">
        <f t="shared" si="701"/>
        <v>0</v>
      </c>
      <c r="BA551" s="329">
        <f t="shared" si="702"/>
        <v>0</v>
      </c>
      <c r="BB551" s="329">
        <f t="shared" si="703"/>
        <v>0</v>
      </c>
      <c r="BC551" s="329">
        <f t="shared" si="704"/>
        <v>0</v>
      </c>
      <c r="BD551" s="329">
        <f t="shared" si="705"/>
        <v>0</v>
      </c>
      <c r="BE551" s="329">
        <f t="shared" si="706"/>
        <v>0</v>
      </c>
      <c r="BF551" s="170">
        <f t="shared" si="629"/>
        <v>0</v>
      </c>
      <c r="BG551" s="208">
        <f t="shared" si="630"/>
        <v>0</v>
      </c>
      <c r="BH551" s="328">
        <v>6.1</v>
      </c>
      <c r="BI551" s="328">
        <f t="shared" si="631"/>
        <v>0</v>
      </c>
      <c r="BJ551" s="329">
        <f t="shared" si="632"/>
        <v>0</v>
      </c>
      <c r="BK551" s="329">
        <f t="shared" si="633"/>
        <v>0</v>
      </c>
      <c r="BL551" s="329">
        <f t="shared" si="634"/>
        <v>0</v>
      </c>
      <c r="BM551" s="329">
        <f t="shared" si="635"/>
        <v>0</v>
      </c>
      <c r="BN551" s="329">
        <f t="shared" si="636"/>
        <v>0</v>
      </c>
      <c r="BO551" s="329">
        <f t="shared" si="637"/>
        <v>0</v>
      </c>
      <c r="BP551" s="170">
        <f t="shared" si="638"/>
        <v>0</v>
      </c>
      <c r="BQ551" s="208">
        <f t="shared" si="639"/>
        <v>0</v>
      </c>
      <c r="BR551" s="328">
        <v>6.1</v>
      </c>
      <c r="BS551" s="328">
        <f t="shared" si="707"/>
        <v>0</v>
      </c>
      <c r="BT551" s="329">
        <f t="shared" si="708"/>
        <v>0</v>
      </c>
      <c r="BU551" s="329">
        <f t="shared" si="709"/>
        <v>0</v>
      </c>
      <c r="BV551" s="329">
        <f t="shared" si="710"/>
        <v>0</v>
      </c>
      <c r="BW551" s="329">
        <f t="shared" si="711"/>
        <v>0</v>
      </c>
      <c r="BX551" s="329">
        <f t="shared" si="712"/>
        <v>0</v>
      </c>
      <c r="BY551" s="329">
        <f t="shared" si="713"/>
        <v>0</v>
      </c>
      <c r="BZ551" s="170">
        <f t="shared" si="640"/>
        <v>0</v>
      </c>
      <c r="CA551" s="208">
        <f t="shared" si="641"/>
        <v>0</v>
      </c>
      <c r="CB551" s="328">
        <v>6.1</v>
      </c>
      <c r="CC551" s="328">
        <f t="shared" si="714"/>
        <v>0</v>
      </c>
      <c r="CD551" s="329">
        <f t="shared" si="715"/>
        <v>0</v>
      </c>
      <c r="CE551" s="329">
        <f t="shared" si="716"/>
        <v>0</v>
      </c>
      <c r="CF551" s="329">
        <f t="shared" si="717"/>
        <v>0</v>
      </c>
      <c r="CG551" s="329">
        <f t="shared" si="718"/>
        <v>0</v>
      </c>
      <c r="CH551" s="329">
        <f t="shared" si="719"/>
        <v>0</v>
      </c>
      <c r="CI551" s="329">
        <f t="shared" si="720"/>
        <v>0</v>
      </c>
      <c r="CJ551" s="170">
        <f t="shared" si="642"/>
        <v>0</v>
      </c>
      <c r="CK551" s="208">
        <f t="shared" si="643"/>
        <v>0</v>
      </c>
      <c r="CL551" s="328">
        <v>6.1</v>
      </c>
      <c r="CM551" s="328">
        <f t="shared" si="721"/>
        <v>0</v>
      </c>
      <c r="CN551" s="329">
        <f t="shared" si="722"/>
        <v>0</v>
      </c>
      <c r="CO551" s="329">
        <f t="shared" si="723"/>
        <v>0</v>
      </c>
      <c r="CP551" s="329">
        <f t="shared" si="724"/>
        <v>0</v>
      </c>
      <c r="CQ551" s="329">
        <f t="shared" si="725"/>
        <v>0</v>
      </c>
      <c r="CR551" s="329">
        <f t="shared" si="726"/>
        <v>0</v>
      </c>
      <c r="CS551" s="329">
        <f t="shared" si="727"/>
        <v>0</v>
      </c>
      <c r="CT551" s="170">
        <f t="shared" si="644"/>
        <v>0</v>
      </c>
      <c r="CU551" s="208">
        <f t="shared" si="645"/>
        <v>0</v>
      </c>
      <c r="CV551" s="328">
        <v>6.1</v>
      </c>
      <c r="CW551" s="328">
        <f t="shared" si="728"/>
        <v>0</v>
      </c>
      <c r="CX551" s="329">
        <f t="shared" si="729"/>
        <v>0</v>
      </c>
      <c r="CY551" s="329">
        <f t="shared" si="730"/>
        <v>0</v>
      </c>
      <c r="CZ551" s="329">
        <f t="shared" si="731"/>
        <v>0</v>
      </c>
      <c r="DA551" s="329">
        <f t="shared" si="732"/>
        <v>0</v>
      </c>
      <c r="DB551" s="329">
        <f t="shared" si="733"/>
        <v>0</v>
      </c>
      <c r="DC551" s="329">
        <f t="shared" si="734"/>
        <v>0</v>
      </c>
      <c r="DD551" s="170">
        <f t="shared" si="646"/>
        <v>0</v>
      </c>
      <c r="DE551" s="208">
        <f t="shared" si="647"/>
        <v>0</v>
      </c>
      <c r="DF551" s="328">
        <v>6.1</v>
      </c>
      <c r="DG551" s="328">
        <f t="shared" si="735"/>
        <v>0</v>
      </c>
      <c r="DH551" s="329">
        <f t="shared" si="736"/>
        <v>0</v>
      </c>
      <c r="DI551" s="329">
        <f t="shared" si="737"/>
        <v>0</v>
      </c>
      <c r="DJ551" s="329">
        <f t="shared" si="738"/>
        <v>0</v>
      </c>
      <c r="DK551" s="329">
        <f t="shared" si="739"/>
        <v>0</v>
      </c>
      <c r="DL551" s="329">
        <f t="shared" si="740"/>
        <v>0</v>
      </c>
      <c r="DM551" s="329">
        <f t="shared" si="741"/>
        <v>0</v>
      </c>
      <c r="DN551" s="170">
        <f t="shared" si="648"/>
        <v>0</v>
      </c>
      <c r="DO551" s="208">
        <f t="shared" si="649"/>
        <v>0</v>
      </c>
      <c r="DP551" s="328">
        <v>6.1</v>
      </c>
      <c r="DQ551" s="328">
        <f t="shared" si="742"/>
        <v>0</v>
      </c>
      <c r="DR551" s="329">
        <f t="shared" si="743"/>
        <v>0</v>
      </c>
      <c r="DS551" s="329">
        <f t="shared" si="744"/>
        <v>0</v>
      </c>
      <c r="DT551" s="329">
        <f t="shared" si="745"/>
        <v>0</v>
      </c>
      <c r="DU551" s="329">
        <f t="shared" si="746"/>
        <v>0</v>
      </c>
      <c r="DV551" s="329">
        <f t="shared" si="747"/>
        <v>0</v>
      </c>
      <c r="DW551" s="329">
        <f t="shared" si="748"/>
        <v>0</v>
      </c>
      <c r="DX551" s="170">
        <f t="shared" si="650"/>
        <v>0</v>
      </c>
      <c r="DY551" s="208">
        <f t="shared" si="651"/>
        <v>0</v>
      </c>
      <c r="DZ551" s="328">
        <v>6.1</v>
      </c>
      <c r="EA551" s="328">
        <f t="shared" si="749"/>
        <v>0</v>
      </c>
      <c r="EB551" s="329">
        <f t="shared" si="750"/>
        <v>0</v>
      </c>
      <c r="EC551" s="329">
        <f t="shared" si="751"/>
        <v>0</v>
      </c>
      <c r="ED551" s="329">
        <f t="shared" si="752"/>
        <v>0</v>
      </c>
      <c r="EE551" s="329">
        <f t="shared" si="753"/>
        <v>0</v>
      </c>
      <c r="EF551" s="329">
        <f t="shared" si="754"/>
        <v>0</v>
      </c>
      <c r="EG551" s="329">
        <f t="shared" si="755"/>
        <v>0</v>
      </c>
      <c r="EH551" s="170">
        <f t="shared" si="652"/>
        <v>0</v>
      </c>
      <c r="EI551" s="208">
        <f t="shared" si="653"/>
        <v>0</v>
      </c>
      <c r="EJ551" s="328">
        <v>6.1</v>
      </c>
      <c r="EK551" s="328">
        <f t="shared" si="756"/>
        <v>0</v>
      </c>
      <c r="EL551" s="329">
        <f t="shared" si="757"/>
        <v>0</v>
      </c>
      <c r="EM551" s="329">
        <f t="shared" si="758"/>
        <v>0</v>
      </c>
      <c r="EN551" s="329">
        <f t="shared" si="759"/>
        <v>0</v>
      </c>
      <c r="EO551" s="329">
        <f t="shared" si="760"/>
        <v>0</v>
      </c>
      <c r="EP551" s="329">
        <f t="shared" si="761"/>
        <v>0</v>
      </c>
      <c r="EQ551" s="329">
        <f t="shared" si="762"/>
        <v>0</v>
      </c>
      <c r="ER551" s="170">
        <f t="shared" si="654"/>
        <v>0</v>
      </c>
      <c r="ES551" s="208">
        <f t="shared" si="655"/>
        <v>0</v>
      </c>
      <c r="ET551" s="328">
        <v>6.1</v>
      </c>
      <c r="EU551" s="328">
        <f t="shared" si="763"/>
        <v>0</v>
      </c>
      <c r="EV551" s="329">
        <f t="shared" si="764"/>
        <v>0</v>
      </c>
      <c r="EW551" s="329">
        <f t="shared" si="765"/>
        <v>0</v>
      </c>
      <c r="EX551" s="329">
        <f t="shared" si="766"/>
        <v>0</v>
      </c>
      <c r="EY551" s="329">
        <f t="shared" si="767"/>
        <v>0</v>
      </c>
      <c r="EZ551" s="329">
        <f t="shared" si="768"/>
        <v>0</v>
      </c>
      <c r="FA551" s="329">
        <f t="shared" si="769"/>
        <v>0</v>
      </c>
      <c r="FB551" s="170">
        <f t="shared" si="656"/>
        <v>0</v>
      </c>
      <c r="FC551" s="208">
        <f t="shared" si="657"/>
        <v>0</v>
      </c>
      <c r="FD551" s="328">
        <v>6.1</v>
      </c>
      <c r="FE551" s="328">
        <f t="shared" si="770"/>
        <v>0</v>
      </c>
      <c r="FF551" s="329">
        <f t="shared" si="771"/>
        <v>0</v>
      </c>
      <c r="FG551" s="329">
        <f t="shared" si="772"/>
        <v>0</v>
      </c>
      <c r="FH551" s="329">
        <f t="shared" si="773"/>
        <v>0</v>
      </c>
      <c r="FI551" s="329">
        <f t="shared" si="774"/>
        <v>0</v>
      </c>
      <c r="FJ551" s="329">
        <f t="shared" si="775"/>
        <v>0</v>
      </c>
      <c r="FK551" s="329">
        <f t="shared" si="776"/>
        <v>0</v>
      </c>
      <c r="FL551" s="170">
        <f t="shared" si="658"/>
        <v>0</v>
      </c>
      <c r="FM551" s="208">
        <f t="shared" si="659"/>
        <v>0</v>
      </c>
      <c r="FN551" s="328">
        <v>6.1</v>
      </c>
      <c r="FO551" s="328">
        <f t="shared" si="804"/>
        <v>0</v>
      </c>
      <c r="FP551" s="329">
        <f t="shared" si="805"/>
        <v>0</v>
      </c>
      <c r="FQ551" s="329">
        <f t="shared" si="806"/>
        <v>0</v>
      </c>
      <c r="FR551" s="329">
        <f t="shared" si="807"/>
        <v>0</v>
      </c>
      <c r="FS551" s="329">
        <f t="shared" si="808"/>
        <v>0</v>
      </c>
      <c r="FT551" s="329">
        <f t="shared" si="809"/>
        <v>0</v>
      </c>
      <c r="FU551" s="329">
        <f t="shared" si="810"/>
        <v>0</v>
      </c>
      <c r="FV551" s="170">
        <f t="shared" si="660"/>
        <v>0</v>
      </c>
      <c r="FW551" s="208">
        <f t="shared" si="661"/>
        <v>0</v>
      </c>
      <c r="FX551" s="328">
        <v>6.1</v>
      </c>
      <c r="FY551" s="328">
        <f t="shared" si="811"/>
        <v>0</v>
      </c>
      <c r="FZ551" s="329">
        <f t="shared" si="812"/>
        <v>0</v>
      </c>
      <c r="GA551" s="329">
        <f t="shared" si="813"/>
        <v>0</v>
      </c>
      <c r="GB551" s="329">
        <f t="shared" si="814"/>
        <v>0</v>
      </c>
      <c r="GC551" s="329">
        <f t="shared" si="815"/>
        <v>0</v>
      </c>
      <c r="GD551" s="329">
        <f t="shared" si="816"/>
        <v>0</v>
      </c>
      <c r="GE551" s="329">
        <f t="shared" si="817"/>
        <v>0</v>
      </c>
      <c r="GF551" s="170">
        <f t="shared" si="662"/>
        <v>0</v>
      </c>
      <c r="GG551" s="208">
        <f t="shared" si="663"/>
        <v>0</v>
      </c>
      <c r="GH551" s="328">
        <v>6.1</v>
      </c>
      <c r="GI551" s="328">
        <f t="shared" si="818"/>
        <v>0</v>
      </c>
      <c r="GJ551" s="329">
        <f t="shared" si="819"/>
        <v>0</v>
      </c>
      <c r="GK551" s="329">
        <f t="shared" si="820"/>
        <v>0</v>
      </c>
      <c r="GL551" s="329">
        <f t="shared" si="821"/>
        <v>0</v>
      </c>
      <c r="GM551" s="329">
        <f t="shared" si="822"/>
        <v>0</v>
      </c>
      <c r="GN551" s="329">
        <f t="shared" si="823"/>
        <v>0</v>
      </c>
      <c r="GO551" s="329">
        <f t="shared" si="824"/>
        <v>0</v>
      </c>
      <c r="GP551" s="170">
        <f t="shared" si="664"/>
        <v>0</v>
      </c>
      <c r="GQ551" s="208">
        <f t="shared" si="665"/>
        <v>0</v>
      </c>
      <c r="GR551" s="328">
        <v>6.1</v>
      </c>
      <c r="GS551" s="328">
        <f t="shared" si="825"/>
        <v>0</v>
      </c>
      <c r="GT551" s="329">
        <f t="shared" si="826"/>
        <v>0</v>
      </c>
      <c r="GU551" s="329">
        <f t="shared" si="827"/>
        <v>0</v>
      </c>
      <c r="GV551" s="329">
        <f t="shared" si="828"/>
        <v>0</v>
      </c>
      <c r="GW551" s="329">
        <f t="shared" si="829"/>
        <v>0</v>
      </c>
      <c r="GX551" s="329">
        <f t="shared" si="830"/>
        <v>0</v>
      </c>
      <c r="GY551" s="329">
        <f t="shared" si="831"/>
        <v>0</v>
      </c>
      <c r="GZ551" s="170">
        <f t="shared" si="666"/>
        <v>0</v>
      </c>
      <c r="HA551" s="208">
        <f t="shared" si="667"/>
        <v>0</v>
      </c>
      <c r="HB551" s="328">
        <v>6.1</v>
      </c>
      <c r="HC551" s="328">
        <f t="shared" si="668"/>
        <v>0</v>
      </c>
      <c r="HD551" s="329">
        <f t="shared" si="777"/>
        <v>0</v>
      </c>
      <c r="HE551" s="329">
        <f t="shared" si="778"/>
        <v>0</v>
      </c>
      <c r="HF551" s="329">
        <f t="shared" si="779"/>
        <v>0</v>
      </c>
      <c r="HG551" s="329">
        <f t="shared" si="780"/>
        <v>0</v>
      </c>
      <c r="HH551" s="329">
        <f t="shared" si="781"/>
        <v>0</v>
      </c>
      <c r="HI551" s="329">
        <f t="shared" si="782"/>
        <v>0</v>
      </c>
      <c r="HJ551" s="170">
        <f t="shared" si="669"/>
        <v>0</v>
      </c>
      <c r="HK551" s="208">
        <f t="shared" si="670"/>
        <v>0</v>
      </c>
      <c r="HL551" s="328">
        <v>6.1</v>
      </c>
      <c r="HM551" s="328">
        <f t="shared" si="671"/>
        <v>0</v>
      </c>
      <c r="HN551" s="329">
        <f t="shared" si="783"/>
        <v>0</v>
      </c>
      <c r="HO551" s="329">
        <f t="shared" si="784"/>
        <v>0</v>
      </c>
      <c r="HP551" s="329">
        <f t="shared" si="785"/>
        <v>0</v>
      </c>
      <c r="HQ551" s="329">
        <f t="shared" si="786"/>
        <v>0</v>
      </c>
      <c r="HR551" s="329">
        <f t="shared" si="787"/>
        <v>0</v>
      </c>
      <c r="HS551" s="329">
        <f t="shared" si="788"/>
        <v>0</v>
      </c>
      <c r="HT551" s="170">
        <f t="shared" si="672"/>
        <v>0</v>
      </c>
      <c r="HU551" s="208">
        <f t="shared" si="673"/>
        <v>0</v>
      </c>
      <c r="HV551" s="328">
        <v>6.1</v>
      </c>
      <c r="HW551" s="328">
        <f t="shared" si="789"/>
        <v>0</v>
      </c>
      <c r="HX551" s="329">
        <f t="shared" si="790"/>
        <v>0</v>
      </c>
      <c r="HY551" s="329">
        <f t="shared" si="791"/>
        <v>0</v>
      </c>
      <c r="HZ551" s="329">
        <f t="shared" si="792"/>
        <v>0</v>
      </c>
      <c r="IA551" s="329">
        <f t="shared" si="793"/>
        <v>0</v>
      </c>
      <c r="IB551" s="329">
        <f t="shared" si="794"/>
        <v>0</v>
      </c>
      <c r="IC551" s="329">
        <f t="shared" si="795"/>
        <v>0</v>
      </c>
      <c r="ID551" s="170">
        <f t="shared" si="674"/>
        <v>0</v>
      </c>
      <c r="IE551" s="208">
        <f t="shared" si="675"/>
        <v>0</v>
      </c>
      <c r="IF551" s="328">
        <v>6.1</v>
      </c>
      <c r="IG551" s="328">
        <f t="shared" si="796"/>
        <v>0</v>
      </c>
      <c r="IH551" s="329">
        <f t="shared" si="797"/>
        <v>0</v>
      </c>
      <c r="II551" s="329">
        <f t="shared" si="798"/>
        <v>0</v>
      </c>
      <c r="IJ551" s="329">
        <f t="shared" si="799"/>
        <v>0</v>
      </c>
      <c r="IK551" s="329">
        <f t="shared" si="800"/>
        <v>0</v>
      </c>
      <c r="IL551" s="329">
        <f t="shared" si="801"/>
        <v>0</v>
      </c>
      <c r="IM551" s="329">
        <f t="shared" si="802"/>
        <v>0</v>
      </c>
      <c r="IN551" s="170">
        <f t="shared" si="676"/>
        <v>0</v>
      </c>
    </row>
    <row r="552" spans="1:248">
      <c r="A552" s="318"/>
      <c r="B552" s="318"/>
      <c r="C552" s="318"/>
      <c r="D552" s="318"/>
      <c r="E552" s="318"/>
      <c r="F552" s="318"/>
      <c r="G552" s="318"/>
      <c r="H552" s="318"/>
      <c r="I552" s="318"/>
      <c r="K552" s="318"/>
      <c r="L552" s="318"/>
      <c r="M552" s="318"/>
      <c r="N552" s="318"/>
      <c r="O552" s="318"/>
      <c r="P552" s="318"/>
      <c r="Q552" s="318"/>
      <c r="R552" s="358"/>
      <c r="S552" s="208">
        <f t="shared" si="678"/>
        <v>0</v>
      </c>
      <c r="T552" s="328">
        <v>6.2</v>
      </c>
      <c r="U552" s="328">
        <f t="shared" si="679"/>
        <v>0</v>
      </c>
      <c r="V552" s="329">
        <f t="shared" si="680"/>
        <v>0</v>
      </c>
      <c r="W552" s="329">
        <f t="shared" si="681"/>
        <v>0</v>
      </c>
      <c r="X552" s="329">
        <f t="shared" si="682"/>
        <v>0</v>
      </c>
      <c r="Y552" s="329">
        <f t="shared" si="683"/>
        <v>0</v>
      </c>
      <c r="Z552" s="329">
        <f t="shared" si="684"/>
        <v>0</v>
      </c>
      <c r="AA552" s="329">
        <f t="shared" si="685"/>
        <v>0</v>
      </c>
      <c r="AB552" s="170">
        <f t="shared" si="622"/>
        <v>0</v>
      </c>
      <c r="AC552" s="208">
        <f t="shared" si="624"/>
        <v>0</v>
      </c>
      <c r="AD552" s="328">
        <v>6.2</v>
      </c>
      <c r="AE552" s="328">
        <f t="shared" si="686"/>
        <v>0</v>
      </c>
      <c r="AF552" s="329">
        <f t="shared" si="687"/>
        <v>0</v>
      </c>
      <c r="AG552" s="329">
        <f t="shared" si="688"/>
        <v>0</v>
      </c>
      <c r="AH552" s="329">
        <f t="shared" si="689"/>
        <v>0</v>
      </c>
      <c r="AI552" s="329">
        <f t="shared" si="690"/>
        <v>0</v>
      </c>
      <c r="AJ552" s="329">
        <f t="shared" si="691"/>
        <v>0</v>
      </c>
      <c r="AK552" s="329">
        <f t="shared" si="692"/>
        <v>0</v>
      </c>
      <c r="AL552" s="170">
        <f t="shared" si="625"/>
        <v>0</v>
      </c>
      <c r="AM552" s="208">
        <f t="shared" si="626"/>
        <v>0</v>
      </c>
      <c r="AN552" s="328">
        <v>6.2</v>
      </c>
      <c r="AO552" s="328">
        <f t="shared" si="693"/>
        <v>0</v>
      </c>
      <c r="AP552" s="329">
        <f t="shared" si="694"/>
        <v>0</v>
      </c>
      <c r="AQ552" s="329">
        <f t="shared" si="695"/>
        <v>0</v>
      </c>
      <c r="AR552" s="329">
        <f t="shared" si="696"/>
        <v>0</v>
      </c>
      <c r="AS552" s="329">
        <f t="shared" si="697"/>
        <v>0</v>
      </c>
      <c r="AT552" s="329">
        <f t="shared" si="698"/>
        <v>0</v>
      </c>
      <c r="AU552" s="329">
        <f t="shared" si="699"/>
        <v>0</v>
      </c>
      <c r="AV552" s="170">
        <f t="shared" si="627"/>
        <v>0</v>
      </c>
      <c r="AW552" s="208">
        <f t="shared" si="628"/>
        <v>0</v>
      </c>
      <c r="AX552" s="328">
        <v>6.2</v>
      </c>
      <c r="AY552" s="328">
        <f t="shared" si="700"/>
        <v>0</v>
      </c>
      <c r="AZ552" s="329">
        <f t="shared" si="701"/>
        <v>0</v>
      </c>
      <c r="BA552" s="329">
        <f t="shared" si="702"/>
        <v>0</v>
      </c>
      <c r="BB552" s="329">
        <f t="shared" si="703"/>
        <v>0</v>
      </c>
      <c r="BC552" s="329">
        <f t="shared" si="704"/>
        <v>0</v>
      </c>
      <c r="BD552" s="329">
        <f t="shared" si="705"/>
        <v>0</v>
      </c>
      <c r="BE552" s="329">
        <f t="shared" si="706"/>
        <v>0</v>
      </c>
      <c r="BF552" s="170">
        <f t="shared" si="629"/>
        <v>0</v>
      </c>
      <c r="BG552" s="208">
        <f t="shared" si="630"/>
        <v>0</v>
      </c>
      <c r="BH552" s="328">
        <v>6.2</v>
      </c>
      <c r="BI552" s="328">
        <f t="shared" si="631"/>
        <v>0</v>
      </c>
      <c r="BJ552" s="329">
        <f t="shared" si="632"/>
        <v>0</v>
      </c>
      <c r="BK552" s="329">
        <f t="shared" si="633"/>
        <v>0</v>
      </c>
      <c r="BL552" s="329">
        <f t="shared" si="634"/>
        <v>0</v>
      </c>
      <c r="BM552" s="329">
        <f t="shared" si="635"/>
        <v>0</v>
      </c>
      <c r="BN552" s="329">
        <f t="shared" si="636"/>
        <v>0</v>
      </c>
      <c r="BO552" s="329">
        <f t="shared" si="637"/>
        <v>0</v>
      </c>
      <c r="BP552" s="170">
        <f t="shared" si="638"/>
        <v>0</v>
      </c>
      <c r="BQ552" s="208">
        <f t="shared" si="639"/>
        <v>0</v>
      </c>
      <c r="BR552" s="328">
        <v>6.2</v>
      </c>
      <c r="BS552" s="328">
        <f t="shared" si="707"/>
        <v>0</v>
      </c>
      <c r="BT552" s="329">
        <f t="shared" si="708"/>
        <v>0</v>
      </c>
      <c r="BU552" s="329">
        <f t="shared" si="709"/>
        <v>0</v>
      </c>
      <c r="BV552" s="329">
        <f t="shared" si="710"/>
        <v>0</v>
      </c>
      <c r="BW552" s="329">
        <f t="shared" si="711"/>
        <v>0</v>
      </c>
      <c r="BX552" s="329">
        <f t="shared" si="712"/>
        <v>0</v>
      </c>
      <c r="BY552" s="329">
        <f t="shared" si="713"/>
        <v>0</v>
      </c>
      <c r="BZ552" s="170">
        <f t="shared" si="640"/>
        <v>0</v>
      </c>
      <c r="CA552" s="208">
        <f t="shared" si="641"/>
        <v>0</v>
      </c>
      <c r="CB552" s="328">
        <v>6.2</v>
      </c>
      <c r="CC552" s="328">
        <f t="shared" si="714"/>
        <v>0</v>
      </c>
      <c r="CD552" s="329">
        <f t="shared" si="715"/>
        <v>0</v>
      </c>
      <c r="CE552" s="329">
        <f t="shared" si="716"/>
        <v>0</v>
      </c>
      <c r="CF552" s="329">
        <f t="shared" si="717"/>
        <v>0</v>
      </c>
      <c r="CG552" s="329">
        <f t="shared" si="718"/>
        <v>0</v>
      </c>
      <c r="CH552" s="329">
        <f t="shared" si="719"/>
        <v>0</v>
      </c>
      <c r="CI552" s="329">
        <f t="shared" si="720"/>
        <v>0</v>
      </c>
      <c r="CJ552" s="170">
        <f t="shared" si="642"/>
        <v>0</v>
      </c>
      <c r="CK552" s="208">
        <f t="shared" si="643"/>
        <v>0</v>
      </c>
      <c r="CL552" s="328">
        <v>6.2</v>
      </c>
      <c r="CM552" s="328">
        <f t="shared" si="721"/>
        <v>0</v>
      </c>
      <c r="CN552" s="329">
        <f t="shared" si="722"/>
        <v>0</v>
      </c>
      <c r="CO552" s="329">
        <f t="shared" si="723"/>
        <v>0</v>
      </c>
      <c r="CP552" s="329">
        <f t="shared" si="724"/>
        <v>0</v>
      </c>
      <c r="CQ552" s="329">
        <f t="shared" si="725"/>
        <v>0</v>
      </c>
      <c r="CR552" s="329">
        <f t="shared" si="726"/>
        <v>0</v>
      </c>
      <c r="CS552" s="329">
        <f t="shared" si="727"/>
        <v>0</v>
      </c>
      <c r="CT552" s="170">
        <f t="shared" si="644"/>
        <v>0</v>
      </c>
      <c r="CU552" s="208">
        <f t="shared" si="645"/>
        <v>0</v>
      </c>
      <c r="CV552" s="328">
        <v>6.2</v>
      </c>
      <c r="CW552" s="328">
        <f t="shared" si="728"/>
        <v>0</v>
      </c>
      <c r="CX552" s="329">
        <f t="shared" si="729"/>
        <v>0</v>
      </c>
      <c r="CY552" s="329">
        <f t="shared" si="730"/>
        <v>0</v>
      </c>
      <c r="CZ552" s="329">
        <f t="shared" si="731"/>
        <v>0</v>
      </c>
      <c r="DA552" s="329">
        <f t="shared" si="732"/>
        <v>0</v>
      </c>
      <c r="DB552" s="329">
        <f t="shared" si="733"/>
        <v>0</v>
      </c>
      <c r="DC552" s="329">
        <f t="shared" si="734"/>
        <v>0</v>
      </c>
      <c r="DD552" s="170">
        <f t="shared" si="646"/>
        <v>0</v>
      </c>
      <c r="DE552" s="208">
        <f t="shared" si="647"/>
        <v>0</v>
      </c>
      <c r="DF552" s="328">
        <v>6.2</v>
      </c>
      <c r="DG552" s="328">
        <f t="shared" si="735"/>
        <v>0</v>
      </c>
      <c r="DH552" s="329">
        <f t="shared" si="736"/>
        <v>0</v>
      </c>
      <c r="DI552" s="329">
        <f t="shared" si="737"/>
        <v>0</v>
      </c>
      <c r="DJ552" s="329">
        <f t="shared" si="738"/>
        <v>0</v>
      </c>
      <c r="DK552" s="329">
        <f t="shared" si="739"/>
        <v>0</v>
      </c>
      <c r="DL552" s="329">
        <f t="shared" si="740"/>
        <v>0</v>
      </c>
      <c r="DM552" s="329">
        <f t="shared" si="741"/>
        <v>0</v>
      </c>
      <c r="DN552" s="170">
        <f t="shared" si="648"/>
        <v>0</v>
      </c>
      <c r="DO552" s="208">
        <f t="shared" si="649"/>
        <v>0</v>
      </c>
      <c r="DP552" s="328">
        <v>6.2</v>
      </c>
      <c r="DQ552" s="328">
        <f t="shared" si="742"/>
        <v>0</v>
      </c>
      <c r="DR552" s="329">
        <f t="shared" si="743"/>
        <v>0</v>
      </c>
      <c r="DS552" s="329">
        <f t="shared" si="744"/>
        <v>0</v>
      </c>
      <c r="DT552" s="329">
        <f t="shared" si="745"/>
        <v>0</v>
      </c>
      <c r="DU552" s="329">
        <f t="shared" si="746"/>
        <v>0</v>
      </c>
      <c r="DV552" s="329">
        <f t="shared" si="747"/>
        <v>0</v>
      </c>
      <c r="DW552" s="329">
        <f t="shared" si="748"/>
        <v>0</v>
      </c>
      <c r="DX552" s="170">
        <f t="shared" si="650"/>
        <v>0</v>
      </c>
      <c r="DY552" s="208">
        <f t="shared" si="651"/>
        <v>0</v>
      </c>
      <c r="DZ552" s="328">
        <v>6.2</v>
      </c>
      <c r="EA552" s="328">
        <f t="shared" si="749"/>
        <v>0</v>
      </c>
      <c r="EB552" s="329">
        <f t="shared" si="750"/>
        <v>0</v>
      </c>
      <c r="EC552" s="329">
        <f t="shared" si="751"/>
        <v>0</v>
      </c>
      <c r="ED552" s="329">
        <f t="shared" si="752"/>
        <v>0</v>
      </c>
      <c r="EE552" s="329">
        <f t="shared" si="753"/>
        <v>0</v>
      </c>
      <c r="EF552" s="329">
        <f t="shared" si="754"/>
        <v>0</v>
      </c>
      <c r="EG552" s="329">
        <f t="shared" si="755"/>
        <v>0</v>
      </c>
      <c r="EH552" s="170">
        <f t="shared" si="652"/>
        <v>0</v>
      </c>
      <c r="EI552" s="208">
        <f t="shared" si="653"/>
        <v>0</v>
      </c>
      <c r="EJ552" s="328">
        <v>6.2</v>
      </c>
      <c r="EK552" s="328">
        <f t="shared" si="756"/>
        <v>0</v>
      </c>
      <c r="EL552" s="329">
        <f t="shared" si="757"/>
        <v>0</v>
      </c>
      <c r="EM552" s="329">
        <f t="shared" si="758"/>
        <v>0</v>
      </c>
      <c r="EN552" s="329">
        <f t="shared" si="759"/>
        <v>0</v>
      </c>
      <c r="EO552" s="329">
        <f t="shared" si="760"/>
        <v>0</v>
      </c>
      <c r="EP552" s="329">
        <f t="shared" si="761"/>
        <v>0</v>
      </c>
      <c r="EQ552" s="329">
        <f t="shared" si="762"/>
        <v>0</v>
      </c>
      <c r="ER552" s="170">
        <f t="shared" si="654"/>
        <v>0</v>
      </c>
      <c r="ES552" s="208">
        <f t="shared" si="655"/>
        <v>0</v>
      </c>
      <c r="ET552" s="328">
        <v>6.2</v>
      </c>
      <c r="EU552" s="328">
        <f t="shared" si="763"/>
        <v>0</v>
      </c>
      <c r="EV552" s="329">
        <f t="shared" si="764"/>
        <v>0</v>
      </c>
      <c r="EW552" s="329">
        <f t="shared" si="765"/>
        <v>0</v>
      </c>
      <c r="EX552" s="329">
        <f t="shared" si="766"/>
        <v>0</v>
      </c>
      <c r="EY552" s="329">
        <f t="shared" si="767"/>
        <v>0</v>
      </c>
      <c r="EZ552" s="329">
        <f t="shared" si="768"/>
        <v>0</v>
      </c>
      <c r="FA552" s="329">
        <f t="shared" si="769"/>
        <v>0</v>
      </c>
      <c r="FB552" s="170">
        <f t="shared" si="656"/>
        <v>0</v>
      </c>
      <c r="FC552" s="208">
        <f t="shared" si="657"/>
        <v>0</v>
      </c>
      <c r="FD552" s="328">
        <v>6.2</v>
      </c>
      <c r="FE552" s="328">
        <f t="shared" si="770"/>
        <v>0</v>
      </c>
      <c r="FF552" s="329">
        <f t="shared" si="771"/>
        <v>0</v>
      </c>
      <c r="FG552" s="329">
        <f t="shared" si="772"/>
        <v>0</v>
      </c>
      <c r="FH552" s="329">
        <f t="shared" si="773"/>
        <v>0</v>
      </c>
      <c r="FI552" s="329">
        <f t="shared" si="774"/>
        <v>0</v>
      </c>
      <c r="FJ552" s="329">
        <f t="shared" si="775"/>
        <v>0</v>
      </c>
      <c r="FK552" s="329">
        <f t="shared" si="776"/>
        <v>0</v>
      </c>
      <c r="FL552" s="170">
        <f t="shared" si="658"/>
        <v>0</v>
      </c>
      <c r="FM552" s="208">
        <f t="shared" si="659"/>
        <v>0</v>
      </c>
      <c r="FN552" s="328">
        <v>6.2</v>
      </c>
      <c r="FO552" s="328">
        <f t="shared" si="804"/>
        <v>0</v>
      </c>
      <c r="FP552" s="329">
        <f t="shared" si="805"/>
        <v>0</v>
      </c>
      <c r="FQ552" s="329">
        <f t="shared" si="806"/>
        <v>0</v>
      </c>
      <c r="FR552" s="329">
        <f t="shared" si="807"/>
        <v>0</v>
      </c>
      <c r="FS552" s="329">
        <f t="shared" si="808"/>
        <v>0</v>
      </c>
      <c r="FT552" s="329">
        <f t="shared" si="809"/>
        <v>0</v>
      </c>
      <c r="FU552" s="329">
        <f t="shared" si="810"/>
        <v>0</v>
      </c>
      <c r="FV552" s="170">
        <f t="shared" si="660"/>
        <v>0</v>
      </c>
      <c r="FW552" s="208">
        <f t="shared" si="661"/>
        <v>0</v>
      </c>
      <c r="FX552" s="328">
        <v>6.2</v>
      </c>
      <c r="FY552" s="328">
        <f t="shared" si="811"/>
        <v>0</v>
      </c>
      <c r="FZ552" s="329">
        <f t="shared" si="812"/>
        <v>0</v>
      </c>
      <c r="GA552" s="329">
        <f t="shared" si="813"/>
        <v>0</v>
      </c>
      <c r="GB552" s="329">
        <f t="shared" si="814"/>
        <v>0</v>
      </c>
      <c r="GC552" s="329">
        <f t="shared" si="815"/>
        <v>0</v>
      </c>
      <c r="GD552" s="329">
        <f t="shared" si="816"/>
        <v>0</v>
      </c>
      <c r="GE552" s="329">
        <f t="shared" si="817"/>
        <v>0</v>
      </c>
      <c r="GF552" s="170">
        <f t="shared" si="662"/>
        <v>0</v>
      </c>
      <c r="GG552" s="208">
        <f t="shared" si="663"/>
        <v>0</v>
      </c>
      <c r="GH552" s="328">
        <v>6.2</v>
      </c>
      <c r="GI552" s="328">
        <f t="shared" si="818"/>
        <v>0</v>
      </c>
      <c r="GJ552" s="329">
        <f t="shared" si="819"/>
        <v>0</v>
      </c>
      <c r="GK552" s="329">
        <f t="shared" si="820"/>
        <v>0</v>
      </c>
      <c r="GL552" s="329">
        <f t="shared" si="821"/>
        <v>0</v>
      </c>
      <c r="GM552" s="329">
        <f t="shared" si="822"/>
        <v>0</v>
      </c>
      <c r="GN552" s="329">
        <f t="shared" si="823"/>
        <v>0</v>
      </c>
      <c r="GO552" s="329">
        <f t="shared" si="824"/>
        <v>0</v>
      </c>
      <c r="GP552" s="170">
        <f t="shared" si="664"/>
        <v>0</v>
      </c>
      <c r="GQ552" s="208">
        <f t="shared" si="665"/>
        <v>0</v>
      </c>
      <c r="GR552" s="328">
        <v>6.2</v>
      </c>
      <c r="GS552" s="328">
        <f t="shared" si="825"/>
        <v>0</v>
      </c>
      <c r="GT552" s="329">
        <f t="shared" si="826"/>
        <v>0</v>
      </c>
      <c r="GU552" s="329">
        <f t="shared" si="827"/>
        <v>0</v>
      </c>
      <c r="GV552" s="329">
        <f t="shared" si="828"/>
        <v>0</v>
      </c>
      <c r="GW552" s="329">
        <f t="shared" si="829"/>
        <v>0</v>
      </c>
      <c r="GX552" s="329">
        <f t="shared" si="830"/>
        <v>0</v>
      </c>
      <c r="GY552" s="329">
        <f t="shared" si="831"/>
        <v>0</v>
      </c>
      <c r="GZ552" s="170">
        <f t="shared" si="666"/>
        <v>0</v>
      </c>
      <c r="HA552" s="208">
        <f t="shared" si="667"/>
        <v>0</v>
      </c>
      <c r="HB552" s="328">
        <v>6.2</v>
      </c>
      <c r="HC552" s="328">
        <f t="shared" si="668"/>
        <v>0</v>
      </c>
      <c r="HD552" s="329">
        <f t="shared" si="777"/>
        <v>0</v>
      </c>
      <c r="HE552" s="329">
        <f t="shared" si="778"/>
        <v>0</v>
      </c>
      <c r="HF552" s="329">
        <f t="shared" si="779"/>
        <v>0</v>
      </c>
      <c r="HG552" s="329">
        <f t="shared" si="780"/>
        <v>0</v>
      </c>
      <c r="HH552" s="329">
        <f t="shared" si="781"/>
        <v>0</v>
      </c>
      <c r="HI552" s="329">
        <f t="shared" si="782"/>
        <v>0</v>
      </c>
      <c r="HJ552" s="170">
        <f t="shared" si="669"/>
        <v>0</v>
      </c>
      <c r="HK552" s="208">
        <f t="shared" si="670"/>
        <v>0</v>
      </c>
      <c r="HL552" s="328">
        <v>6.2</v>
      </c>
      <c r="HM552" s="328">
        <f t="shared" si="671"/>
        <v>0</v>
      </c>
      <c r="HN552" s="329">
        <f t="shared" si="783"/>
        <v>0</v>
      </c>
      <c r="HO552" s="329">
        <f t="shared" si="784"/>
        <v>0</v>
      </c>
      <c r="HP552" s="329">
        <f t="shared" si="785"/>
        <v>0</v>
      </c>
      <c r="HQ552" s="329">
        <f t="shared" si="786"/>
        <v>0</v>
      </c>
      <c r="HR552" s="329">
        <f t="shared" si="787"/>
        <v>0</v>
      </c>
      <c r="HS552" s="329">
        <f t="shared" si="788"/>
        <v>0</v>
      </c>
      <c r="HT552" s="170">
        <f t="shared" si="672"/>
        <v>0</v>
      </c>
      <c r="HU552" s="208">
        <f t="shared" si="673"/>
        <v>0</v>
      </c>
      <c r="HV552" s="328">
        <v>6.2</v>
      </c>
      <c r="HW552" s="328">
        <f t="shared" si="789"/>
        <v>0</v>
      </c>
      <c r="HX552" s="329">
        <f t="shared" si="790"/>
        <v>0</v>
      </c>
      <c r="HY552" s="329">
        <f t="shared" si="791"/>
        <v>0</v>
      </c>
      <c r="HZ552" s="329">
        <f t="shared" si="792"/>
        <v>0</v>
      </c>
      <c r="IA552" s="329">
        <f t="shared" si="793"/>
        <v>0</v>
      </c>
      <c r="IB552" s="329">
        <f t="shared" si="794"/>
        <v>0</v>
      </c>
      <c r="IC552" s="329">
        <f t="shared" si="795"/>
        <v>0</v>
      </c>
      <c r="ID552" s="170">
        <f t="shared" si="674"/>
        <v>0</v>
      </c>
      <c r="IE552" s="208">
        <f t="shared" si="675"/>
        <v>0</v>
      </c>
      <c r="IF552" s="328">
        <v>6.2</v>
      </c>
      <c r="IG552" s="328">
        <f t="shared" si="796"/>
        <v>0</v>
      </c>
      <c r="IH552" s="329">
        <f t="shared" si="797"/>
        <v>0</v>
      </c>
      <c r="II552" s="329">
        <f t="shared" si="798"/>
        <v>0</v>
      </c>
      <c r="IJ552" s="329">
        <f t="shared" si="799"/>
        <v>0</v>
      </c>
      <c r="IK552" s="329">
        <f t="shared" si="800"/>
        <v>0</v>
      </c>
      <c r="IL552" s="329">
        <f t="shared" si="801"/>
        <v>0</v>
      </c>
      <c r="IM552" s="329">
        <f t="shared" si="802"/>
        <v>0</v>
      </c>
      <c r="IN552" s="170">
        <f t="shared" si="676"/>
        <v>0</v>
      </c>
    </row>
    <row r="553" spans="1:248">
      <c r="A553" s="318"/>
      <c r="B553" s="318"/>
      <c r="C553" s="318"/>
      <c r="D553" s="318"/>
      <c r="E553" s="318"/>
      <c r="F553" s="318"/>
      <c r="G553" s="318"/>
      <c r="H553" s="318"/>
      <c r="I553" s="318"/>
      <c r="K553" s="318"/>
      <c r="L553" s="318"/>
      <c r="M553" s="318"/>
      <c r="N553" s="318"/>
      <c r="O553" s="318"/>
      <c r="P553" s="318"/>
      <c r="Q553" s="318"/>
      <c r="R553" s="358"/>
      <c r="S553" s="208">
        <f t="shared" si="678"/>
        <v>0</v>
      </c>
      <c r="T553" s="328">
        <v>6.3</v>
      </c>
      <c r="U553" s="328">
        <f t="shared" si="679"/>
        <v>0</v>
      </c>
      <c r="V553" s="329">
        <f t="shared" si="680"/>
        <v>0</v>
      </c>
      <c r="W553" s="329">
        <f t="shared" si="681"/>
        <v>0</v>
      </c>
      <c r="X553" s="329">
        <f t="shared" si="682"/>
        <v>0</v>
      </c>
      <c r="Y553" s="329">
        <f t="shared" si="683"/>
        <v>0</v>
      </c>
      <c r="Z553" s="329">
        <f t="shared" si="684"/>
        <v>0</v>
      </c>
      <c r="AA553" s="329">
        <f t="shared" si="685"/>
        <v>0</v>
      </c>
      <c r="AB553" s="170">
        <f t="shared" si="622"/>
        <v>0</v>
      </c>
      <c r="AC553" s="208">
        <f t="shared" si="624"/>
        <v>0</v>
      </c>
      <c r="AD553" s="328">
        <v>6.3</v>
      </c>
      <c r="AE553" s="328">
        <f t="shared" si="686"/>
        <v>0</v>
      </c>
      <c r="AF553" s="329">
        <f t="shared" si="687"/>
        <v>0</v>
      </c>
      <c r="AG553" s="329">
        <f t="shared" si="688"/>
        <v>0</v>
      </c>
      <c r="AH553" s="329">
        <f t="shared" si="689"/>
        <v>0</v>
      </c>
      <c r="AI553" s="329">
        <f t="shared" si="690"/>
        <v>0</v>
      </c>
      <c r="AJ553" s="329">
        <f t="shared" si="691"/>
        <v>0</v>
      </c>
      <c r="AK553" s="329">
        <f t="shared" si="692"/>
        <v>0</v>
      </c>
      <c r="AL553" s="170">
        <f t="shared" si="625"/>
        <v>0</v>
      </c>
      <c r="AM553" s="208">
        <f t="shared" si="626"/>
        <v>0</v>
      </c>
      <c r="AN553" s="328">
        <v>6.3</v>
      </c>
      <c r="AO553" s="328">
        <f t="shared" si="693"/>
        <v>0</v>
      </c>
      <c r="AP553" s="329">
        <f t="shared" si="694"/>
        <v>0</v>
      </c>
      <c r="AQ553" s="329">
        <f t="shared" si="695"/>
        <v>0</v>
      </c>
      <c r="AR553" s="329">
        <f t="shared" si="696"/>
        <v>0</v>
      </c>
      <c r="AS553" s="329">
        <f t="shared" si="697"/>
        <v>0</v>
      </c>
      <c r="AT553" s="329">
        <f t="shared" si="698"/>
        <v>0</v>
      </c>
      <c r="AU553" s="329">
        <f t="shared" si="699"/>
        <v>0</v>
      </c>
      <c r="AV553" s="170">
        <f t="shared" si="627"/>
        <v>0</v>
      </c>
      <c r="AW553" s="208">
        <f t="shared" si="628"/>
        <v>0</v>
      </c>
      <c r="AX553" s="328">
        <v>6.3</v>
      </c>
      <c r="AY553" s="328">
        <f t="shared" si="700"/>
        <v>0</v>
      </c>
      <c r="AZ553" s="329">
        <f t="shared" si="701"/>
        <v>0</v>
      </c>
      <c r="BA553" s="329">
        <f t="shared" si="702"/>
        <v>0</v>
      </c>
      <c r="BB553" s="329">
        <f t="shared" si="703"/>
        <v>0</v>
      </c>
      <c r="BC553" s="329">
        <f t="shared" si="704"/>
        <v>0</v>
      </c>
      <c r="BD553" s="329">
        <f t="shared" si="705"/>
        <v>0</v>
      </c>
      <c r="BE553" s="329">
        <f t="shared" si="706"/>
        <v>0</v>
      </c>
      <c r="BF553" s="170">
        <f t="shared" si="629"/>
        <v>0</v>
      </c>
      <c r="BG553" s="208">
        <f t="shared" si="630"/>
        <v>0</v>
      </c>
      <c r="BH553" s="328">
        <v>6.3</v>
      </c>
      <c r="BI553" s="328">
        <f t="shared" si="631"/>
        <v>0</v>
      </c>
      <c r="BJ553" s="329">
        <f t="shared" si="632"/>
        <v>0</v>
      </c>
      <c r="BK553" s="329">
        <f t="shared" si="633"/>
        <v>0</v>
      </c>
      <c r="BL553" s="329">
        <f t="shared" si="634"/>
        <v>0</v>
      </c>
      <c r="BM553" s="329">
        <f t="shared" si="635"/>
        <v>0</v>
      </c>
      <c r="BN553" s="329">
        <f t="shared" si="636"/>
        <v>0</v>
      </c>
      <c r="BO553" s="329">
        <f t="shared" si="637"/>
        <v>0</v>
      </c>
      <c r="BP553" s="170">
        <f t="shared" si="638"/>
        <v>0</v>
      </c>
      <c r="BQ553" s="208">
        <f t="shared" si="639"/>
        <v>0</v>
      </c>
      <c r="BR553" s="328">
        <v>6.3</v>
      </c>
      <c r="BS553" s="328">
        <f t="shared" si="707"/>
        <v>0</v>
      </c>
      <c r="BT553" s="329">
        <f t="shared" si="708"/>
        <v>0</v>
      </c>
      <c r="BU553" s="329">
        <f t="shared" si="709"/>
        <v>0</v>
      </c>
      <c r="BV553" s="329">
        <f t="shared" si="710"/>
        <v>0</v>
      </c>
      <c r="BW553" s="329">
        <f t="shared" si="711"/>
        <v>0</v>
      </c>
      <c r="BX553" s="329">
        <f t="shared" si="712"/>
        <v>0</v>
      </c>
      <c r="BY553" s="329">
        <f t="shared" si="713"/>
        <v>0</v>
      </c>
      <c r="BZ553" s="170">
        <f t="shared" si="640"/>
        <v>0</v>
      </c>
      <c r="CA553" s="208">
        <f t="shared" si="641"/>
        <v>0</v>
      </c>
      <c r="CB553" s="328">
        <v>6.3</v>
      </c>
      <c r="CC553" s="328">
        <f t="shared" si="714"/>
        <v>0</v>
      </c>
      <c r="CD553" s="329">
        <f t="shared" si="715"/>
        <v>0</v>
      </c>
      <c r="CE553" s="329">
        <f t="shared" si="716"/>
        <v>0</v>
      </c>
      <c r="CF553" s="329">
        <f t="shared" si="717"/>
        <v>0</v>
      </c>
      <c r="CG553" s="329">
        <f t="shared" si="718"/>
        <v>0</v>
      </c>
      <c r="CH553" s="329">
        <f t="shared" si="719"/>
        <v>0</v>
      </c>
      <c r="CI553" s="329">
        <f t="shared" si="720"/>
        <v>0</v>
      </c>
      <c r="CJ553" s="170">
        <f t="shared" si="642"/>
        <v>0</v>
      </c>
      <c r="CK553" s="208">
        <f t="shared" si="643"/>
        <v>0</v>
      </c>
      <c r="CL553" s="328">
        <v>6.3</v>
      </c>
      <c r="CM553" s="328">
        <f t="shared" si="721"/>
        <v>0</v>
      </c>
      <c r="CN553" s="329">
        <f t="shared" si="722"/>
        <v>0</v>
      </c>
      <c r="CO553" s="329">
        <f t="shared" si="723"/>
        <v>0</v>
      </c>
      <c r="CP553" s="329">
        <f t="shared" si="724"/>
        <v>0</v>
      </c>
      <c r="CQ553" s="329">
        <f t="shared" si="725"/>
        <v>0</v>
      </c>
      <c r="CR553" s="329">
        <f t="shared" si="726"/>
        <v>0</v>
      </c>
      <c r="CS553" s="329">
        <f t="shared" si="727"/>
        <v>0</v>
      </c>
      <c r="CT553" s="170">
        <f t="shared" si="644"/>
        <v>0</v>
      </c>
      <c r="CU553" s="208">
        <f t="shared" si="645"/>
        <v>0</v>
      </c>
      <c r="CV553" s="328">
        <v>6.3</v>
      </c>
      <c r="CW553" s="328">
        <f t="shared" si="728"/>
        <v>0</v>
      </c>
      <c r="CX553" s="329">
        <f t="shared" si="729"/>
        <v>0</v>
      </c>
      <c r="CY553" s="329">
        <f t="shared" si="730"/>
        <v>0</v>
      </c>
      <c r="CZ553" s="329">
        <f t="shared" si="731"/>
        <v>0</v>
      </c>
      <c r="DA553" s="329">
        <f t="shared" si="732"/>
        <v>0</v>
      </c>
      <c r="DB553" s="329">
        <f t="shared" si="733"/>
        <v>0</v>
      </c>
      <c r="DC553" s="329">
        <f t="shared" si="734"/>
        <v>0</v>
      </c>
      <c r="DD553" s="170">
        <f t="shared" si="646"/>
        <v>0</v>
      </c>
      <c r="DE553" s="208">
        <f t="shared" si="647"/>
        <v>0</v>
      </c>
      <c r="DF553" s="328">
        <v>6.3</v>
      </c>
      <c r="DG553" s="328">
        <f t="shared" si="735"/>
        <v>0</v>
      </c>
      <c r="DH553" s="329">
        <f t="shared" si="736"/>
        <v>0</v>
      </c>
      <c r="DI553" s="329">
        <f t="shared" si="737"/>
        <v>0</v>
      </c>
      <c r="DJ553" s="329">
        <f t="shared" si="738"/>
        <v>0</v>
      </c>
      <c r="DK553" s="329">
        <f t="shared" si="739"/>
        <v>0</v>
      </c>
      <c r="DL553" s="329">
        <f t="shared" si="740"/>
        <v>0</v>
      </c>
      <c r="DM553" s="329">
        <f t="shared" si="741"/>
        <v>0</v>
      </c>
      <c r="DN553" s="170">
        <f t="shared" si="648"/>
        <v>0</v>
      </c>
      <c r="DO553" s="208">
        <f t="shared" si="649"/>
        <v>0</v>
      </c>
      <c r="DP553" s="328">
        <v>6.3</v>
      </c>
      <c r="DQ553" s="328">
        <f t="shared" si="742"/>
        <v>0</v>
      </c>
      <c r="DR553" s="329">
        <f t="shared" si="743"/>
        <v>0</v>
      </c>
      <c r="DS553" s="329">
        <f t="shared" si="744"/>
        <v>0</v>
      </c>
      <c r="DT553" s="329">
        <f t="shared" si="745"/>
        <v>0</v>
      </c>
      <c r="DU553" s="329">
        <f t="shared" si="746"/>
        <v>0</v>
      </c>
      <c r="DV553" s="329">
        <f t="shared" si="747"/>
        <v>0</v>
      </c>
      <c r="DW553" s="329">
        <f t="shared" si="748"/>
        <v>0</v>
      </c>
      <c r="DX553" s="170">
        <f t="shared" si="650"/>
        <v>0</v>
      </c>
      <c r="DY553" s="208">
        <f t="shared" si="651"/>
        <v>0</v>
      </c>
      <c r="DZ553" s="328">
        <v>6.3</v>
      </c>
      <c r="EA553" s="328">
        <f t="shared" si="749"/>
        <v>0</v>
      </c>
      <c r="EB553" s="329">
        <f t="shared" si="750"/>
        <v>0</v>
      </c>
      <c r="EC553" s="329">
        <f t="shared" si="751"/>
        <v>0</v>
      </c>
      <c r="ED553" s="329">
        <f t="shared" si="752"/>
        <v>0</v>
      </c>
      <c r="EE553" s="329">
        <f t="shared" si="753"/>
        <v>0</v>
      </c>
      <c r="EF553" s="329">
        <f t="shared" si="754"/>
        <v>0</v>
      </c>
      <c r="EG553" s="329">
        <f t="shared" si="755"/>
        <v>0</v>
      </c>
      <c r="EH553" s="170">
        <f t="shared" si="652"/>
        <v>0</v>
      </c>
      <c r="EI553" s="208">
        <f t="shared" si="653"/>
        <v>0</v>
      </c>
      <c r="EJ553" s="328">
        <v>6.3</v>
      </c>
      <c r="EK553" s="328">
        <f t="shared" si="756"/>
        <v>0</v>
      </c>
      <c r="EL553" s="329">
        <f t="shared" si="757"/>
        <v>0</v>
      </c>
      <c r="EM553" s="329">
        <f t="shared" si="758"/>
        <v>0</v>
      </c>
      <c r="EN553" s="329">
        <f t="shared" si="759"/>
        <v>0</v>
      </c>
      <c r="EO553" s="329">
        <f t="shared" si="760"/>
        <v>0</v>
      </c>
      <c r="EP553" s="329">
        <f t="shared" si="761"/>
        <v>0</v>
      </c>
      <c r="EQ553" s="329">
        <f t="shared" si="762"/>
        <v>0</v>
      </c>
      <c r="ER553" s="170">
        <f t="shared" si="654"/>
        <v>0</v>
      </c>
      <c r="ES553" s="208">
        <f t="shared" si="655"/>
        <v>0</v>
      </c>
      <c r="ET553" s="328">
        <v>6.3</v>
      </c>
      <c r="EU553" s="328">
        <f t="shared" si="763"/>
        <v>0</v>
      </c>
      <c r="EV553" s="329">
        <f t="shared" si="764"/>
        <v>0</v>
      </c>
      <c r="EW553" s="329">
        <f t="shared" si="765"/>
        <v>0</v>
      </c>
      <c r="EX553" s="329">
        <f t="shared" si="766"/>
        <v>0</v>
      </c>
      <c r="EY553" s="329">
        <f t="shared" si="767"/>
        <v>0</v>
      </c>
      <c r="EZ553" s="329">
        <f t="shared" si="768"/>
        <v>0</v>
      </c>
      <c r="FA553" s="329">
        <f t="shared" si="769"/>
        <v>0</v>
      </c>
      <c r="FB553" s="170">
        <f t="shared" si="656"/>
        <v>0</v>
      </c>
      <c r="FC553" s="208">
        <f t="shared" si="657"/>
        <v>0</v>
      </c>
      <c r="FD553" s="328">
        <v>6.3</v>
      </c>
      <c r="FE553" s="328">
        <f t="shared" si="770"/>
        <v>0</v>
      </c>
      <c r="FF553" s="329">
        <f t="shared" si="771"/>
        <v>0</v>
      </c>
      <c r="FG553" s="329">
        <f t="shared" si="772"/>
        <v>0</v>
      </c>
      <c r="FH553" s="329">
        <f t="shared" si="773"/>
        <v>0</v>
      </c>
      <c r="FI553" s="329">
        <f t="shared" si="774"/>
        <v>0</v>
      </c>
      <c r="FJ553" s="329">
        <f t="shared" si="775"/>
        <v>0</v>
      </c>
      <c r="FK553" s="329">
        <f t="shared" si="776"/>
        <v>0</v>
      </c>
      <c r="FL553" s="170">
        <f t="shared" si="658"/>
        <v>0</v>
      </c>
      <c r="FM553" s="208">
        <f t="shared" si="659"/>
        <v>0</v>
      </c>
      <c r="FN553" s="328">
        <v>6.3</v>
      </c>
      <c r="FO553" s="328">
        <f t="shared" si="804"/>
        <v>0</v>
      </c>
      <c r="FP553" s="329">
        <f t="shared" si="805"/>
        <v>0</v>
      </c>
      <c r="FQ553" s="329">
        <f t="shared" si="806"/>
        <v>0</v>
      </c>
      <c r="FR553" s="329">
        <f t="shared" si="807"/>
        <v>0</v>
      </c>
      <c r="FS553" s="329">
        <f t="shared" si="808"/>
        <v>0</v>
      </c>
      <c r="FT553" s="329">
        <f t="shared" si="809"/>
        <v>0</v>
      </c>
      <c r="FU553" s="329">
        <f t="shared" si="810"/>
        <v>0</v>
      </c>
      <c r="FV553" s="170">
        <f t="shared" si="660"/>
        <v>0</v>
      </c>
      <c r="FW553" s="208">
        <f t="shared" si="661"/>
        <v>0</v>
      </c>
      <c r="FX553" s="328">
        <v>6.3</v>
      </c>
      <c r="FY553" s="328">
        <f t="shared" si="811"/>
        <v>0</v>
      </c>
      <c r="FZ553" s="329">
        <f t="shared" si="812"/>
        <v>0</v>
      </c>
      <c r="GA553" s="329">
        <f t="shared" si="813"/>
        <v>0</v>
      </c>
      <c r="GB553" s="329">
        <f t="shared" si="814"/>
        <v>0</v>
      </c>
      <c r="GC553" s="329">
        <f t="shared" si="815"/>
        <v>0</v>
      </c>
      <c r="GD553" s="329">
        <f t="shared" si="816"/>
        <v>0</v>
      </c>
      <c r="GE553" s="329">
        <f t="shared" si="817"/>
        <v>0</v>
      </c>
      <c r="GF553" s="170">
        <f t="shared" si="662"/>
        <v>0</v>
      </c>
      <c r="GG553" s="208">
        <f t="shared" si="663"/>
        <v>0</v>
      </c>
      <c r="GH553" s="328">
        <v>6.3</v>
      </c>
      <c r="GI553" s="328">
        <f t="shared" si="818"/>
        <v>0</v>
      </c>
      <c r="GJ553" s="329">
        <f t="shared" si="819"/>
        <v>0</v>
      </c>
      <c r="GK553" s="329">
        <f t="shared" si="820"/>
        <v>0</v>
      </c>
      <c r="GL553" s="329">
        <f t="shared" si="821"/>
        <v>0</v>
      </c>
      <c r="GM553" s="329">
        <f t="shared" si="822"/>
        <v>0</v>
      </c>
      <c r="GN553" s="329">
        <f t="shared" si="823"/>
        <v>0</v>
      </c>
      <c r="GO553" s="329">
        <f t="shared" si="824"/>
        <v>0</v>
      </c>
      <c r="GP553" s="170">
        <f t="shared" si="664"/>
        <v>0</v>
      </c>
      <c r="GQ553" s="208">
        <f t="shared" si="665"/>
        <v>0</v>
      </c>
      <c r="GR553" s="328">
        <v>6.3</v>
      </c>
      <c r="GS553" s="328">
        <f t="shared" si="825"/>
        <v>0</v>
      </c>
      <c r="GT553" s="329">
        <f t="shared" si="826"/>
        <v>0</v>
      </c>
      <c r="GU553" s="329">
        <f t="shared" si="827"/>
        <v>0</v>
      </c>
      <c r="GV553" s="329">
        <f t="shared" si="828"/>
        <v>0</v>
      </c>
      <c r="GW553" s="329">
        <f t="shared" si="829"/>
        <v>0</v>
      </c>
      <c r="GX553" s="329">
        <f t="shared" si="830"/>
        <v>0</v>
      </c>
      <c r="GY553" s="329">
        <f t="shared" si="831"/>
        <v>0</v>
      </c>
      <c r="GZ553" s="170">
        <f t="shared" si="666"/>
        <v>0</v>
      </c>
      <c r="HA553" s="208">
        <f t="shared" si="667"/>
        <v>0</v>
      </c>
      <c r="HB553" s="328">
        <v>6.3</v>
      </c>
      <c r="HC553" s="328">
        <f t="shared" si="668"/>
        <v>0</v>
      </c>
      <c r="HD553" s="329">
        <f t="shared" si="777"/>
        <v>0</v>
      </c>
      <c r="HE553" s="329">
        <f t="shared" si="778"/>
        <v>0</v>
      </c>
      <c r="HF553" s="329">
        <f t="shared" si="779"/>
        <v>0</v>
      </c>
      <c r="HG553" s="329">
        <f t="shared" si="780"/>
        <v>0</v>
      </c>
      <c r="HH553" s="329">
        <f t="shared" si="781"/>
        <v>0</v>
      </c>
      <c r="HI553" s="329">
        <f t="shared" si="782"/>
        <v>0</v>
      </c>
      <c r="HJ553" s="170">
        <f t="shared" si="669"/>
        <v>0</v>
      </c>
      <c r="HK553" s="208">
        <f t="shared" si="670"/>
        <v>0</v>
      </c>
      <c r="HL553" s="328">
        <v>6.3</v>
      </c>
      <c r="HM553" s="328">
        <f t="shared" si="671"/>
        <v>0</v>
      </c>
      <c r="HN553" s="329">
        <f t="shared" si="783"/>
        <v>0</v>
      </c>
      <c r="HO553" s="329">
        <f t="shared" si="784"/>
        <v>0</v>
      </c>
      <c r="HP553" s="329">
        <f t="shared" si="785"/>
        <v>0</v>
      </c>
      <c r="HQ553" s="329">
        <f t="shared" si="786"/>
        <v>0</v>
      </c>
      <c r="HR553" s="329">
        <f t="shared" si="787"/>
        <v>0</v>
      </c>
      <c r="HS553" s="329">
        <f t="shared" si="788"/>
        <v>0</v>
      </c>
      <c r="HT553" s="170">
        <f t="shared" si="672"/>
        <v>0</v>
      </c>
      <c r="HU553" s="208">
        <f t="shared" si="673"/>
        <v>0</v>
      </c>
      <c r="HV553" s="328">
        <v>6.3</v>
      </c>
      <c r="HW553" s="328">
        <f t="shared" si="789"/>
        <v>0</v>
      </c>
      <c r="HX553" s="329">
        <f t="shared" si="790"/>
        <v>0</v>
      </c>
      <c r="HY553" s="329">
        <f t="shared" si="791"/>
        <v>0</v>
      </c>
      <c r="HZ553" s="329">
        <f t="shared" si="792"/>
        <v>0</v>
      </c>
      <c r="IA553" s="329">
        <f t="shared" si="793"/>
        <v>0</v>
      </c>
      <c r="IB553" s="329">
        <f t="shared" si="794"/>
        <v>0</v>
      </c>
      <c r="IC553" s="329">
        <f t="shared" si="795"/>
        <v>0</v>
      </c>
      <c r="ID553" s="170">
        <f t="shared" si="674"/>
        <v>0</v>
      </c>
      <c r="IE553" s="208">
        <f t="shared" si="675"/>
        <v>0</v>
      </c>
      <c r="IF553" s="328">
        <v>6.3</v>
      </c>
      <c r="IG553" s="328">
        <f t="shared" si="796"/>
        <v>0</v>
      </c>
      <c r="IH553" s="329">
        <f t="shared" si="797"/>
        <v>0</v>
      </c>
      <c r="II553" s="329">
        <f t="shared" si="798"/>
        <v>0</v>
      </c>
      <c r="IJ553" s="329">
        <f t="shared" si="799"/>
        <v>0</v>
      </c>
      <c r="IK553" s="329">
        <f t="shared" si="800"/>
        <v>0</v>
      </c>
      <c r="IL553" s="329">
        <f t="shared" si="801"/>
        <v>0</v>
      </c>
      <c r="IM553" s="329">
        <f t="shared" si="802"/>
        <v>0</v>
      </c>
      <c r="IN553" s="170">
        <f t="shared" si="676"/>
        <v>0</v>
      </c>
    </row>
    <row r="554" spans="1:248">
      <c r="A554" s="318"/>
      <c r="B554" s="318"/>
      <c r="C554" s="318"/>
      <c r="D554" s="318"/>
      <c r="E554" s="318"/>
      <c r="F554" s="318"/>
      <c r="G554" s="318"/>
      <c r="H554" s="318"/>
      <c r="I554" s="318"/>
      <c r="K554" s="318"/>
      <c r="L554" s="318"/>
      <c r="M554" s="318"/>
      <c r="N554" s="318"/>
      <c r="O554" s="318"/>
      <c r="P554" s="318"/>
      <c r="Q554" s="318"/>
      <c r="R554" s="358"/>
      <c r="S554" s="208">
        <f t="shared" si="678"/>
        <v>0</v>
      </c>
      <c r="T554" s="328">
        <v>6.4</v>
      </c>
      <c r="U554" s="328">
        <f t="shared" si="679"/>
        <v>0</v>
      </c>
      <c r="V554" s="329">
        <f t="shared" si="680"/>
        <v>0</v>
      </c>
      <c r="W554" s="329">
        <f t="shared" si="681"/>
        <v>0</v>
      </c>
      <c r="X554" s="329">
        <f t="shared" si="682"/>
        <v>0</v>
      </c>
      <c r="Y554" s="329">
        <f t="shared" si="683"/>
        <v>0</v>
      </c>
      <c r="Z554" s="329">
        <f t="shared" si="684"/>
        <v>0</v>
      </c>
      <c r="AA554" s="329">
        <f t="shared" si="685"/>
        <v>0</v>
      </c>
      <c r="AB554" s="170">
        <f t="shared" ref="AB554:AB617" si="849">IF(AND(U554&lt;((U$467)),U554&gt;=ROUND(Y$460*0.01,1)),S554,0)</f>
        <v>0</v>
      </c>
      <c r="AC554" s="208">
        <f t="shared" si="624"/>
        <v>0</v>
      </c>
      <c r="AD554" s="328">
        <v>6.4</v>
      </c>
      <c r="AE554" s="328">
        <f t="shared" si="686"/>
        <v>0</v>
      </c>
      <c r="AF554" s="329">
        <f t="shared" si="687"/>
        <v>0</v>
      </c>
      <c r="AG554" s="329">
        <f t="shared" si="688"/>
        <v>0</v>
      </c>
      <c r="AH554" s="329">
        <f t="shared" si="689"/>
        <v>0</v>
      </c>
      <c r="AI554" s="329">
        <f t="shared" si="690"/>
        <v>0</v>
      </c>
      <c r="AJ554" s="329">
        <f t="shared" si="691"/>
        <v>0</v>
      </c>
      <c r="AK554" s="329">
        <f t="shared" si="692"/>
        <v>0</v>
      </c>
      <c r="AL554" s="170">
        <f t="shared" si="625"/>
        <v>0</v>
      </c>
      <c r="AM554" s="208">
        <f t="shared" si="626"/>
        <v>0</v>
      </c>
      <c r="AN554" s="328">
        <v>6.4</v>
      </c>
      <c r="AO554" s="328">
        <f t="shared" si="693"/>
        <v>0</v>
      </c>
      <c r="AP554" s="329">
        <f t="shared" si="694"/>
        <v>0</v>
      </c>
      <c r="AQ554" s="329">
        <f t="shared" si="695"/>
        <v>0</v>
      </c>
      <c r="AR554" s="329">
        <f t="shared" si="696"/>
        <v>0</v>
      </c>
      <c r="AS554" s="329">
        <f t="shared" si="697"/>
        <v>0</v>
      </c>
      <c r="AT554" s="329">
        <f t="shared" si="698"/>
        <v>0</v>
      </c>
      <c r="AU554" s="329">
        <f t="shared" si="699"/>
        <v>0</v>
      </c>
      <c r="AV554" s="170">
        <f t="shared" si="627"/>
        <v>0</v>
      </c>
      <c r="AW554" s="208">
        <f t="shared" si="628"/>
        <v>0</v>
      </c>
      <c r="AX554" s="328">
        <v>6.4</v>
      </c>
      <c r="AY554" s="328">
        <f t="shared" si="700"/>
        <v>0</v>
      </c>
      <c r="AZ554" s="329">
        <f t="shared" si="701"/>
        <v>0</v>
      </c>
      <c r="BA554" s="329">
        <f t="shared" si="702"/>
        <v>0</v>
      </c>
      <c r="BB554" s="329">
        <f t="shared" si="703"/>
        <v>0</v>
      </c>
      <c r="BC554" s="329">
        <f t="shared" si="704"/>
        <v>0</v>
      </c>
      <c r="BD554" s="329">
        <f t="shared" si="705"/>
        <v>0</v>
      </c>
      <c r="BE554" s="329">
        <f t="shared" si="706"/>
        <v>0</v>
      </c>
      <c r="BF554" s="170">
        <f t="shared" si="629"/>
        <v>0</v>
      </c>
      <c r="BG554" s="208">
        <f t="shared" si="630"/>
        <v>0</v>
      </c>
      <c r="BH554" s="328">
        <v>6.4</v>
      </c>
      <c r="BI554" s="328">
        <f t="shared" si="631"/>
        <v>0</v>
      </c>
      <c r="BJ554" s="329">
        <f t="shared" si="632"/>
        <v>0</v>
      </c>
      <c r="BK554" s="329">
        <f t="shared" si="633"/>
        <v>0</v>
      </c>
      <c r="BL554" s="329">
        <f t="shared" si="634"/>
        <v>0</v>
      </c>
      <c r="BM554" s="329">
        <f t="shared" si="635"/>
        <v>0</v>
      </c>
      <c r="BN554" s="329">
        <f t="shared" si="636"/>
        <v>0</v>
      </c>
      <c r="BO554" s="329">
        <f t="shared" si="637"/>
        <v>0</v>
      </c>
      <c r="BP554" s="170">
        <f t="shared" si="638"/>
        <v>0</v>
      </c>
      <c r="BQ554" s="208">
        <f t="shared" si="639"/>
        <v>0</v>
      </c>
      <c r="BR554" s="328">
        <v>6.4</v>
      </c>
      <c r="BS554" s="328">
        <f t="shared" si="707"/>
        <v>0</v>
      </c>
      <c r="BT554" s="329">
        <f t="shared" si="708"/>
        <v>0</v>
      </c>
      <c r="BU554" s="329">
        <f t="shared" si="709"/>
        <v>0</v>
      </c>
      <c r="BV554" s="329">
        <f t="shared" si="710"/>
        <v>0</v>
      </c>
      <c r="BW554" s="329">
        <f t="shared" si="711"/>
        <v>0</v>
      </c>
      <c r="BX554" s="329">
        <f t="shared" si="712"/>
        <v>0</v>
      </c>
      <c r="BY554" s="329">
        <f t="shared" si="713"/>
        <v>0</v>
      </c>
      <c r="BZ554" s="170">
        <f t="shared" si="640"/>
        <v>0</v>
      </c>
      <c r="CA554" s="208">
        <f t="shared" si="641"/>
        <v>0</v>
      </c>
      <c r="CB554" s="328">
        <v>6.4</v>
      </c>
      <c r="CC554" s="328">
        <f t="shared" si="714"/>
        <v>0</v>
      </c>
      <c r="CD554" s="329">
        <f t="shared" si="715"/>
        <v>0</v>
      </c>
      <c r="CE554" s="329">
        <f t="shared" si="716"/>
        <v>0</v>
      </c>
      <c r="CF554" s="329">
        <f t="shared" si="717"/>
        <v>0</v>
      </c>
      <c r="CG554" s="329">
        <f t="shared" si="718"/>
        <v>0</v>
      </c>
      <c r="CH554" s="329">
        <f t="shared" si="719"/>
        <v>0</v>
      </c>
      <c r="CI554" s="329">
        <f t="shared" si="720"/>
        <v>0</v>
      </c>
      <c r="CJ554" s="170">
        <f t="shared" si="642"/>
        <v>0</v>
      </c>
      <c r="CK554" s="208">
        <f t="shared" si="643"/>
        <v>0</v>
      </c>
      <c r="CL554" s="328">
        <v>6.4</v>
      </c>
      <c r="CM554" s="328">
        <f t="shared" si="721"/>
        <v>0</v>
      </c>
      <c r="CN554" s="329">
        <f t="shared" si="722"/>
        <v>0</v>
      </c>
      <c r="CO554" s="329">
        <f t="shared" si="723"/>
        <v>0</v>
      </c>
      <c r="CP554" s="329">
        <f t="shared" si="724"/>
        <v>0</v>
      </c>
      <c r="CQ554" s="329">
        <f t="shared" si="725"/>
        <v>0</v>
      </c>
      <c r="CR554" s="329">
        <f t="shared" si="726"/>
        <v>0</v>
      </c>
      <c r="CS554" s="329">
        <f t="shared" si="727"/>
        <v>0</v>
      </c>
      <c r="CT554" s="170">
        <f t="shared" si="644"/>
        <v>0</v>
      </c>
      <c r="CU554" s="208">
        <f t="shared" si="645"/>
        <v>0</v>
      </c>
      <c r="CV554" s="328">
        <v>6.4</v>
      </c>
      <c r="CW554" s="328">
        <f t="shared" si="728"/>
        <v>0</v>
      </c>
      <c r="CX554" s="329">
        <f t="shared" si="729"/>
        <v>0</v>
      </c>
      <c r="CY554" s="329">
        <f t="shared" si="730"/>
        <v>0</v>
      </c>
      <c r="CZ554" s="329">
        <f t="shared" si="731"/>
        <v>0</v>
      </c>
      <c r="DA554" s="329">
        <f t="shared" si="732"/>
        <v>0</v>
      </c>
      <c r="DB554" s="329">
        <f t="shared" si="733"/>
        <v>0</v>
      </c>
      <c r="DC554" s="329">
        <f t="shared" si="734"/>
        <v>0</v>
      </c>
      <c r="DD554" s="170">
        <f t="shared" si="646"/>
        <v>0</v>
      </c>
      <c r="DE554" s="208">
        <f t="shared" si="647"/>
        <v>0</v>
      </c>
      <c r="DF554" s="328">
        <v>6.4</v>
      </c>
      <c r="DG554" s="328">
        <f t="shared" si="735"/>
        <v>0</v>
      </c>
      <c r="DH554" s="329">
        <f t="shared" si="736"/>
        <v>0</v>
      </c>
      <c r="DI554" s="329">
        <f t="shared" si="737"/>
        <v>0</v>
      </c>
      <c r="DJ554" s="329">
        <f t="shared" si="738"/>
        <v>0</v>
      </c>
      <c r="DK554" s="329">
        <f t="shared" si="739"/>
        <v>0</v>
      </c>
      <c r="DL554" s="329">
        <f t="shared" si="740"/>
        <v>0</v>
      </c>
      <c r="DM554" s="329">
        <f t="shared" si="741"/>
        <v>0</v>
      </c>
      <c r="DN554" s="170">
        <f t="shared" si="648"/>
        <v>0</v>
      </c>
      <c r="DO554" s="208">
        <f t="shared" si="649"/>
        <v>0</v>
      </c>
      <c r="DP554" s="328">
        <v>6.4</v>
      </c>
      <c r="DQ554" s="328">
        <f t="shared" si="742"/>
        <v>0</v>
      </c>
      <c r="DR554" s="329">
        <f t="shared" si="743"/>
        <v>0</v>
      </c>
      <c r="DS554" s="329">
        <f t="shared" si="744"/>
        <v>0</v>
      </c>
      <c r="DT554" s="329">
        <f t="shared" si="745"/>
        <v>0</v>
      </c>
      <c r="DU554" s="329">
        <f t="shared" si="746"/>
        <v>0</v>
      </c>
      <c r="DV554" s="329">
        <f t="shared" si="747"/>
        <v>0</v>
      </c>
      <c r="DW554" s="329">
        <f t="shared" si="748"/>
        <v>0</v>
      </c>
      <c r="DX554" s="170">
        <f t="shared" si="650"/>
        <v>0</v>
      </c>
      <c r="DY554" s="208">
        <f t="shared" si="651"/>
        <v>0</v>
      </c>
      <c r="DZ554" s="328">
        <v>6.4</v>
      </c>
      <c r="EA554" s="328">
        <f t="shared" si="749"/>
        <v>0</v>
      </c>
      <c r="EB554" s="329">
        <f t="shared" si="750"/>
        <v>0</v>
      </c>
      <c r="EC554" s="329">
        <f t="shared" si="751"/>
        <v>0</v>
      </c>
      <c r="ED554" s="329">
        <f t="shared" si="752"/>
        <v>0</v>
      </c>
      <c r="EE554" s="329">
        <f t="shared" si="753"/>
        <v>0</v>
      </c>
      <c r="EF554" s="329">
        <f t="shared" si="754"/>
        <v>0</v>
      </c>
      <c r="EG554" s="329">
        <f t="shared" si="755"/>
        <v>0</v>
      </c>
      <c r="EH554" s="170">
        <f t="shared" si="652"/>
        <v>0</v>
      </c>
      <c r="EI554" s="208">
        <f t="shared" si="653"/>
        <v>0</v>
      </c>
      <c r="EJ554" s="328">
        <v>6.4</v>
      </c>
      <c r="EK554" s="328">
        <f t="shared" si="756"/>
        <v>0</v>
      </c>
      <c r="EL554" s="329">
        <f t="shared" si="757"/>
        <v>0</v>
      </c>
      <c r="EM554" s="329">
        <f t="shared" si="758"/>
        <v>0</v>
      </c>
      <c r="EN554" s="329">
        <f t="shared" si="759"/>
        <v>0</v>
      </c>
      <c r="EO554" s="329">
        <f t="shared" si="760"/>
        <v>0</v>
      </c>
      <c r="EP554" s="329">
        <f t="shared" si="761"/>
        <v>0</v>
      </c>
      <c r="EQ554" s="329">
        <f t="shared" si="762"/>
        <v>0</v>
      </c>
      <c r="ER554" s="170">
        <f t="shared" si="654"/>
        <v>0</v>
      </c>
      <c r="ES554" s="208">
        <f t="shared" si="655"/>
        <v>0</v>
      </c>
      <c r="ET554" s="328">
        <v>6.4</v>
      </c>
      <c r="EU554" s="328">
        <f t="shared" si="763"/>
        <v>0</v>
      </c>
      <c r="EV554" s="329">
        <f t="shared" si="764"/>
        <v>0</v>
      </c>
      <c r="EW554" s="329">
        <f t="shared" si="765"/>
        <v>0</v>
      </c>
      <c r="EX554" s="329">
        <f t="shared" si="766"/>
        <v>0</v>
      </c>
      <c r="EY554" s="329">
        <f t="shared" si="767"/>
        <v>0</v>
      </c>
      <c r="EZ554" s="329">
        <f t="shared" si="768"/>
        <v>0</v>
      </c>
      <c r="FA554" s="329">
        <f t="shared" si="769"/>
        <v>0</v>
      </c>
      <c r="FB554" s="170">
        <f t="shared" si="656"/>
        <v>0</v>
      </c>
      <c r="FC554" s="208">
        <f t="shared" si="657"/>
        <v>0</v>
      </c>
      <c r="FD554" s="328">
        <v>6.4</v>
      </c>
      <c r="FE554" s="328">
        <f t="shared" si="770"/>
        <v>0</v>
      </c>
      <c r="FF554" s="329">
        <f t="shared" si="771"/>
        <v>0</v>
      </c>
      <c r="FG554" s="329">
        <f t="shared" si="772"/>
        <v>0</v>
      </c>
      <c r="FH554" s="329">
        <f t="shared" si="773"/>
        <v>0</v>
      </c>
      <c r="FI554" s="329">
        <f t="shared" si="774"/>
        <v>0</v>
      </c>
      <c r="FJ554" s="329">
        <f t="shared" si="775"/>
        <v>0</v>
      </c>
      <c r="FK554" s="329">
        <f t="shared" si="776"/>
        <v>0</v>
      </c>
      <c r="FL554" s="170">
        <f t="shared" si="658"/>
        <v>0</v>
      </c>
      <c r="FM554" s="208">
        <f t="shared" si="659"/>
        <v>0</v>
      </c>
      <c r="FN554" s="328">
        <v>6.4</v>
      </c>
      <c r="FO554" s="328">
        <f t="shared" si="804"/>
        <v>0</v>
      </c>
      <c r="FP554" s="329">
        <f t="shared" si="805"/>
        <v>0</v>
      </c>
      <c r="FQ554" s="329">
        <f t="shared" si="806"/>
        <v>0</v>
      </c>
      <c r="FR554" s="329">
        <f t="shared" si="807"/>
        <v>0</v>
      </c>
      <c r="FS554" s="329">
        <f t="shared" si="808"/>
        <v>0</v>
      </c>
      <c r="FT554" s="329">
        <f t="shared" si="809"/>
        <v>0</v>
      </c>
      <c r="FU554" s="329">
        <f t="shared" si="810"/>
        <v>0</v>
      </c>
      <c r="FV554" s="170">
        <f t="shared" si="660"/>
        <v>0</v>
      </c>
      <c r="FW554" s="208">
        <f t="shared" si="661"/>
        <v>0</v>
      </c>
      <c r="FX554" s="328">
        <v>6.4</v>
      </c>
      <c r="FY554" s="328">
        <f t="shared" si="811"/>
        <v>0</v>
      </c>
      <c r="FZ554" s="329">
        <f t="shared" si="812"/>
        <v>0</v>
      </c>
      <c r="GA554" s="329">
        <f t="shared" si="813"/>
        <v>0</v>
      </c>
      <c r="GB554" s="329">
        <f t="shared" si="814"/>
        <v>0</v>
      </c>
      <c r="GC554" s="329">
        <f t="shared" si="815"/>
        <v>0</v>
      </c>
      <c r="GD554" s="329">
        <f t="shared" si="816"/>
        <v>0</v>
      </c>
      <c r="GE554" s="329">
        <f t="shared" si="817"/>
        <v>0</v>
      </c>
      <c r="GF554" s="170">
        <f t="shared" si="662"/>
        <v>0</v>
      </c>
      <c r="GG554" s="208">
        <f t="shared" si="663"/>
        <v>0</v>
      </c>
      <c r="GH554" s="328">
        <v>6.4</v>
      </c>
      <c r="GI554" s="328">
        <f t="shared" si="818"/>
        <v>0</v>
      </c>
      <c r="GJ554" s="329">
        <f t="shared" si="819"/>
        <v>0</v>
      </c>
      <c r="GK554" s="329">
        <f t="shared" si="820"/>
        <v>0</v>
      </c>
      <c r="GL554" s="329">
        <f t="shared" si="821"/>
        <v>0</v>
      </c>
      <c r="GM554" s="329">
        <f t="shared" si="822"/>
        <v>0</v>
      </c>
      <c r="GN554" s="329">
        <f t="shared" si="823"/>
        <v>0</v>
      </c>
      <c r="GO554" s="329">
        <f t="shared" si="824"/>
        <v>0</v>
      </c>
      <c r="GP554" s="170">
        <f t="shared" si="664"/>
        <v>0</v>
      </c>
      <c r="GQ554" s="208">
        <f t="shared" si="665"/>
        <v>0</v>
      </c>
      <c r="GR554" s="328">
        <v>6.4</v>
      </c>
      <c r="GS554" s="328">
        <f t="shared" si="825"/>
        <v>0</v>
      </c>
      <c r="GT554" s="329">
        <f t="shared" si="826"/>
        <v>0</v>
      </c>
      <c r="GU554" s="329">
        <f t="shared" si="827"/>
        <v>0</v>
      </c>
      <c r="GV554" s="329">
        <f t="shared" si="828"/>
        <v>0</v>
      </c>
      <c r="GW554" s="329">
        <f t="shared" si="829"/>
        <v>0</v>
      </c>
      <c r="GX554" s="329">
        <f t="shared" si="830"/>
        <v>0</v>
      </c>
      <c r="GY554" s="329">
        <f t="shared" si="831"/>
        <v>0</v>
      </c>
      <c r="GZ554" s="170">
        <f t="shared" si="666"/>
        <v>0</v>
      </c>
      <c r="HA554" s="208">
        <f t="shared" si="667"/>
        <v>0</v>
      </c>
      <c r="HB554" s="328">
        <v>6.4</v>
      </c>
      <c r="HC554" s="328">
        <f t="shared" si="668"/>
        <v>0</v>
      </c>
      <c r="HD554" s="329">
        <f t="shared" si="777"/>
        <v>0</v>
      </c>
      <c r="HE554" s="329">
        <f t="shared" si="778"/>
        <v>0</v>
      </c>
      <c r="HF554" s="329">
        <f t="shared" si="779"/>
        <v>0</v>
      </c>
      <c r="HG554" s="329">
        <f t="shared" si="780"/>
        <v>0</v>
      </c>
      <c r="HH554" s="329">
        <f t="shared" si="781"/>
        <v>0</v>
      </c>
      <c r="HI554" s="329">
        <f t="shared" si="782"/>
        <v>0</v>
      </c>
      <c r="HJ554" s="170">
        <f t="shared" si="669"/>
        <v>0</v>
      </c>
      <c r="HK554" s="208">
        <f t="shared" si="670"/>
        <v>0</v>
      </c>
      <c r="HL554" s="328">
        <v>6.4</v>
      </c>
      <c r="HM554" s="328">
        <f t="shared" si="671"/>
        <v>0</v>
      </c>
      <c r="HN554" s="329">
        <f t="shared" si="783"/>
        <v>0</v>
      </c>
      <c r="HO554" s="329">
        <f t="shared" si="784"/>
        <v>0</v>
      </c>
      <c r="HP554" s="329">
        <f t="shared" si="785"/>
        <v>0</v>
      </c>
      <c r="HQ554" s="329">
        <f t="shared" si="786"/>
        <v>0</v>
      </c>
      <c r="HR554" s="329">
        <f t="shared" si="787"/>
        <v>0</v>
      </c>
      <c r="HS554" s="329">
        <f t="shared" si="788"/>
        <v>0</v>
      </c>
      <c r="HT554" s="170">
        <f t="shared" si="672"/>
        <v>0</v>
      </c>
      <c r="HU554" s="208">
        <f t="shared" si="673"/>
        <v>0</v>
      </c>
      <c r="HV554" s="328">
        <v>6.4</v>
      </c>
      <c r="HW554" s="328">
        <f t="shared" si="789"/>
        <v>0</v>
      </c>
      <c r="HX554" s="329">
        <f t="shared" si="790"/>
        <v>0</v>
      </c>
      <c r="HY554" s="329">
        <f t="shared" si="791"/>
        <v>0</v>
      </c>
      <c r="HZ554" s="329">
        <f t="shared" si="792"/>
        <v>0</v>
      </c>
      <c r="IA554" s="329">
        <f t="shared" si="793"/>
        <v>0</v>
      </c>
      <c r="IB554" s="329">
        <f t="shared" si="794"/>
        <v>0</v>
      </c>
      <c r="IC554" s="329">
        <f t="shared" si="795"/>
        <v>0</v>
      </c>
      <c r="ID554" s="170">
        <f t="shared" si="674"/>
        <v>0</v>
      </c>
      <c r="IE554" s="208">
        <f t="shared" si="675"/>
        <v>0</v>
      </c>
      <c r="IF554" s="328">
        <v>6.4</v>
      </c>
      <c r="IG554" s="328">
        <f t="shared" si="796"/>
        <v>0</v>
      </c>
      <c r="IH554" s="329">
        <f t="shared" si="797"/>
        <v>0</v>
      </c>
      <c r="II554" s="329">
        <f t="shared" si="798"/>
        <v>0</v>
      </c>
      <c r="IJ554" s="329">
        <f t="shared" si="799"/>
        <v>0</v>
      </c>
      <c r="IK554" s="329">
        <f t="shared" si="800"/>
        <v>0</v>
      </c>
      <c r="IL554" s="329">
        <f t="shared" si="801"/>
        <v>0</v>
      </c>
      <c r="IM554" s="329">
        <f t="shared" si="802"/>
        <v>0</v>
      </c>
      <c r="IN554" s="170">
        <f t="shared" si="676"/>
        <v>0</v>
      </c>
    </row>
    <row r="555" spans="1:248">
      <c r="A555" s="318"/>
      <c r="B555" s="318"/>
      <c r="C555" s="318"/>
      <c r="D555" s="318"/>
      <c r="E555" s="318"/>
      <c r="F555" s="318"/>
      <c r="G555" s="318"/>
      <c r="H555" s="318"/>
      <c r="I555" s="318"/>
      <c r="K555" s="318"/>
      <c r="L555" s="318"/>
      <c r="M555" s="318"/>
      <c r="N555" s="318"/>
      <c r="O555" s="318"/>
      <c r="P555" s="318"/>
      <c r="Q555" s="318"/>
      <c r="R555" s="358"/>
      <c r="S555" s="208">
        <f t="shared" si="678"/>
        <v>0</v>
      </c>
      <c r="T555" s="328">
        <v>6.5</v>
      </c>
      <c r="U555" s="328">
        <f t="shared" si="679"/>
        <v>0</v>
      </c>
      <c r="V555" s="329">
        <f t="shared" si="680"/>
        <v>0</v>
      </c>
      <c r="W555" s="329">
        <f t="shared" si="681"/>
        <v>0</v>
      </c>
      <c r="X555" s="329">
        <f t="shared" si="682"/>
        <v>0</v>
      </c>
      <c r="Y555" s="329">
        <f t="shared" si="683"/>
        <v>0</v>
      </c>
      <c r="Z555" s="329">
        <f t="shared" si="684"/>
        <v>0</v>
      </c>
      <c r="AA555" s="329">
        <f t="shared" si="685"/>
        <v>0</v>
      </c>
      <c r="AB555" s="170">
        <f t="shared" si="849"/>
        <v>0</v>
      </c>
      <c r="AC555" s="208">
        <f t="shared" ref="AC555:AC618" si="850">IF(AND(AE555&gt;=0,AE556&lt;=AI$468,AE556&gt;0),($L$18+(AE555/AI$460)*($M$18+(AE555/AI$460)*($N$18+(AE555/AI$460)*($O$18+(AE555/AI$460)*($P$18+(AE555/AI$460)*($Q$18+(AE555/AI$460)*$R$18))))))^2+4*($L$18+((0.05+AE555)/AI$460)*($M$18+((0.05+AE555)/AI$460)*($N$18+((0.05+AE555)/AI$460)*($O$18+((0.05+AE555)/AI$460)*($P$18+((0.05+AE555)/AI$460)*($Q$18+((0.05+AE555)/AI$460)*$R$18))))))^2+($L$18+(AE556/AI$460)*($M$18+(AE556/AI$460)*($N$18+(AE556/AI$460)*($O$18+(AE556/AI$460)*($P$18+(AE556/AI$460)*($Q$18+(AE556/AI$460)*$R$18))))))^2,0)</f>
        <v>0</v>
      </c>
      <c r="AD555" s="328">
        <v>6.5</v>
      </c>
      <c r="AE555" s="328">
        <f t="shared" si="686"/>
        <v>0</v>
      </c>
      <c r="AF555" s="329">
        <f t="shared" si="687"/>
        <v>0</v>
      </c>
      <c r="AG555" s="329">
        <f t="shared" si="688"/>
        <v>0</v>
      </c>
      <c r="AH555" s="329">
        <f t="shared" si="689"/>
        <v>0</v>
      </c>
      <c r="AI555" s="329">
        <f t="shared" si="690"/>
        <v>0</v>
      </c>
      <c r="AJ555" s="329">
        <f t="shared" si="691"/>
        <v>0</v>
      </c>
      <c r="AK555" s="329">
        <f t="shared" si="692"/>
        <v>0</v>
      </c>
      <c r="AL555" s="170">
        <f t="shared" ref="AL555:AL618" si="851">IF(AND(AE555&lt;((AE$467)),AE555&gt;=ROUND(AI$460*0.01,1)),AC555,0)</f>
        <v>0</v>
      </c>
      <c r="AM555" s="208">
        <f t="shared" ref="AM555:AM618" si="852">IF(AND(AO555&gt;=0,AO556&lt;=AS$468,AO556&gt;0),($L$18+(AO555/AS$460)*($M$18+(AO555/AS$460)*($N$18+(AO555/AS$460)*($O$18+(AO555/AS$460)*($P$18+(AO555/AS$460)*($Q$18+(AO555/AS$460)*$R$18))))))^2+4*($L$18+((0.05+AO555)/AS$460)*($M$18+((0.05+AO555)/AS$460)*($N$18+((0.05+AO555)/AS$460)*($O$18+((0.05+AO555)/AS$460)*($P$18+((0.05+AO555)/AS$460)*($Q$18+((0.05+AO555)/AS$460)*$R$18))))))^2+($L$18+(AO556/AS$460)*($M$18+(AO556/AS$460)*($N$18+(AO556/AS$460)*($O$18+(AO556/AS$460)*($P$18+(AO556/AS$460)*($Q$18+(AO556/AS$460)*$R$18))))))^2,0)</f>
        <v>0</v>
      </c>
      <c r="AN555" s="328">
        <v>6.5</v>
      </c>
      <c r="AO555" s="328">
        <f t="shared" si="693"/>
        <v>0</v>
      </c>
      <c r="AP555" s="329">
        <f t="shared" si="694"/>
        <v>0</v>
      </c>
      <c r="AQ555" s="329">
        <f t="shared" si="695"/>
        <v>0</v>
      </c>
      <c r="AR555" s="329">
        <f t="shared" si="696"/>
        <v>0</v>
      </c>
      <c r="AS555" s="329">
        <f t="shared" si="697"/>
        <v>0</v>
      </c>
      <c r="AT555" s="329">
        <f t="shared" si="698"/>
        <v>0</v>
      </c>
      <c r="AU555" s="329">
        <f t="shared" si="699"/>
        <v>0</v>
      </c>
      <c r="AV555" s="170">
        <f t="shared" ref="AV555:AV618" si="853">IF(AND(AO555&lt;((AO$467)),AO555&gt;=ROUND(AS$460*0.01,1)),AM555,0)</f>
        <v>0</v>
      </c>
      <c r="AW555" s="208">
        <f t="shared" ref="AW555:AW618" si="854">IF(AND(AY555&gt;=0,AY556&lt;=BC$468,AY556&gt;0),($L$18+(AY555/BC$460)*($M$18+(AY555/BC$460)*($N$18+(AY555/BC$460)*($O$18+(AY555/BC$460)*($P$18+(AY555/BC$460)*($Q$18+(AY555/BC$460)*$R$18))))))^2+4*($L$18+((0.05+AY555)/BC$460)*($M$18+((0.05+AY555)/BC$460)*($N$18+((0.05+AY555)/BC$460)*($O$18+((0.05+AY555)/BC$460)*($P$18+((0.05+AY555)/BC$460)*($Q$18+((0.05+AY555)/BC$460)*$R$18))))))^2+($L$18+(AY556/BC$460)*($M$18+(AY556/BC$460)*($N$18+(AY556/BC$460)*($O$18+(AY556/BC$460)*($P$18+(AY556/BC$460)*($Q$18+(AY556/BC$460)*$R$18))))))^2,0)</f>
        <v>0</v>
      </c>
      <c r="AX555" s="328">
        <v>6.5</v>
      </c>
      <c r="AY555" s="328">
        <f t="shared" si="700"/>
        <v>0</v>
      </c>
      <c r="AZ555" s="329">
        <f t="shared" si="701"/>
        <v>0</v>
      </c>
      <c r="BA555" s="329">
        <f t="shared" si="702"/>
        <v>0</v>
      </c>
      <c r="BB555" s="329">
        <f t="shared" si="703"/>
        <v>0</v>
      </c>
      <c r="BC555" s="329">
        <f t="shared" si="704"/>
        <v>0</v>
      </c>
      <c r="BD555" s="329">
        <f t="shared" si="705"/>
        <v>0</v>
      </c>
      <c r="BE555" s="329">
        <f t="shared" si="706"/>
        <v>0</v>
      </c>
      <c r="BF555" s="170">
        <f t="shared" ref="BF555:BF618" si="855">IF(AND(AY555&lt;((AY$467)),AY555&gt;=ROUND(BC$460*0.01,1)),AW555,0)</f>
        <v>0</v>
      </c>
      <c r="BG555" s="208">
        <f t="shared" ref="BG555:BG618" si="856">IF(AND(BI555&gt;=0,BI556&lt;=BM$468,BI556&gt;0),($L$18+(BI555/BM$460)*($M$18+(BI555/BM$460)*($N$18+(BI555/BM$460)*($O$18+(BI555/BM$460)*($P$18+(BI555/BM$460)*($Q$18+(BI555/BM$460)*$R$18))))))^2+4*($L$18+((0.05+BI555)/BM$460)*($M$18+((0.05+BI555)/BM$460)*($N$18+((0.05+BI555)/BM$460)*($O$18+((0.05+BI555)/BM$460)*($P$18+((0.05+BI555)/BM$460)*($Q$18+((0.05+BI555)/BM$460)*$R$18))))))^2+($L$18+(BI556/BM$460)*($M$18+(BI556/BM$460)*($N$18+(BI556/BM$460)*($O$18+(BI556/BM$460)*($P$18+(BI556/BM$460)*($Q$18+(BI556/BM$460)*$R$18))))))^2,0)</f>
        <v>0</v>
      </c>
      <c r="BH555" s="328">
        <v>6.5</v>
      </c>
      <c r="BI555" s="328">
        <f t="shared" ref="BI555:BI618" si="857">IF($T555&lt;=BM$5,$T555,0)</f>
        <v>0</v>
      </c>
      <c r="BJ555" s="329">
        <f t="shared" ref="BJ555:BJ618" si="858">IF(AND(BI555&gt;=BI$467,BI556&lt;=BI$468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K555" s="329">
        <f t="shared" ref="BK555:BK618" si="859">IF(AND(BI555&gt;=BJ$467,BI556&lt;=BJ$468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L555" s="329">
        <f t="shared" ref="BL555:BL618" si="860">IF(AND(BI555&gt;=BK$467,BI556&lt;=BK$468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M555" s="329">
        <f t="shared" ref="BM555:BM618" si="861">IF(AND(BI555&gt;=BL$467,BI556&lt;=BL$468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N555" s="329">
        <f t="shared" ref="BN555:BN618" si="862">IF(AND(BI555&gt;=BM$467,BI556&lt;=BM$468,BI556&gt;0),($L$18+(BI555/BM$5)*($M$18+(BI555/BM$5)*($N$18+(BI555/BM$5)*($O$18+(BI555/BM$5)*($P$18+(BI555/BM$5)*($Q$18+(BI555/BM$5)*$R$18))))))^2+4*($L$18+((0.05+BI555)/BM$5)*($M$18+((0.05+BI555)/BM$5)*($N$18+((0.05+BI555)/BM$5)*($O$18+((0.05+BI555)/BM$5)*($P$18+((0.05+BI555)/BM$5)*($Q$18+((0.05+BI555)/BM$5)*$R$18))))))^2+($L$18+(BI556/BM$5)*($M$18+(BI556/BM$5)*($N$18+(BI556/BM$5)*($O$18+(BI556/BM$5)*($P$18+(BI556/BM$5)*($Q$18+(BI556/BM$5)*$R$18))))))^2,0)</f>
        <v>0</v>
      </c>
      <c r="BO555" s="329">
        <f t="shared" ref="BO555:BO618" si="863">BJ555</f>
        <v>0</v>
      </c>
      <c r="BP555" s="170">
        <f t="shared" ref="BP555:BP618" si="864">IF(AND(BI555&lt;((BI$467)),BI555&gt;=ROUND(BM$460*0.01,1)),BG555,0)</f>
        <v>0</v>
      </c>
      <c r="BQ555" s="208">
        <f t="shared" ref="BQ555:BQ618" si="865">IF(AND(BS555&gt;=0,BS556&lt;=BW$468,BS556&gt;0),($L$18+(BS555/BW$460)*($M$18+(BS555/BW$460)*($N$18+(BS555/BW$460)*($O$18+(BS555/BW$460)*($P$18+(BS555/BW$460)*($Q$18+(BS555/BW$460)*$R$18))))))^2+4*($L$18+((0.05+BS555)/BW$460)*($M$18+((0.05+BS555)/BW$460)*($N$18+((0.05+BS555)/BW$460)*($O$18+((0.05+BS555)/BW$460)*($P$18+((0.05+BS555)/BW$460)*($Q$18+((0.05+BS555)/BW$460)*$R$18))))))^2+($L$18+(BS556/BW$460)*($M$18+(BS556/BW$460)*($N$18+(BS556/BW$460)*($O$18+(BS556/BW$460)*($P$18+(BS556/BW$460)*($Q$18+(BS556/BW$460)*$R$18))))))^2,0)</f>
        <v>0</v>
      </c>
      <c r="BR555" s="328">
        <v>6.5</v>
      </c>
      <c r="BS555" s="328">
        <f t="shared" si="707"/>
        <v>0</v>
      </c>
      <c r="BT555" s="329">
        <f t="shared" si="708"/>
        <v>0</v>
      </c>
      <c r="BU555" s="329">
        <f t="shared" si="709"/>
        <v>0</v>
      </c>
      <c r="BV555" s="329">
        <f t="shared" si="710"/>
        <v>0</v>
      </c>
      <c r="BW555" s="329">
        <f t="shared" si="711"/>
        <v>0</v>
      </c>
      <c r="BX555" s="329">
        <f t="shared" si="712"/>
        <v>0</v>
      </c>
      <c r="BY555" s="329">
        <f t="shared" si="713"/>
        <v>0</v>
      </c>
      <c r="BZ555" s="170">
        <f t="shared" ref="BZ555:BZ618" si="866">IF(AND(BS555&lt;((BS$467)),BS555&gt;=ROUND(BW$460*0.01,1)),BQ555,0)</f>
        <v>0</v>
      </c>
      <c r="CA555" s="208">
        <f t="shared" ref="CA555:CA618" si="867">IF(AND(CC555&gt;=0,CC556&lt;=CG$468,CC556&gt;0),($L$18+(CC555/CG$460)*($M$18+(CC555/CG$460)*($N$18+(CC555/CG$460)*($O$18+(CC555/CG$460)*($P$18+(CC555/CG$460)*($Q$18+(CC555/CG$460)*$R$18))))))^2+4*($L$18+((0.05+CC555)/CG$460)*($M$18+((0.05+CC555)/CG$460)*($N$18+((0.05+CC555)/CG$460)*($O$18+((0.05+CC555)/CG$460)*($P$18+((0.05+CC555)/CG$460)*($Q$18+((0.05+CC555)/CG$460)*$R$18))))))^2+($L$18+(CC556/CG$460)*($M$18+(CC556/CG$460)*($N$18+(CC556/CG$460)*($O$18+(CC556/CG$460)*($P$18+(CC556/CG$460)*($Q$18+(CC556/CG$460)*$R$18))))))^2,0)</f>
        <v>0</v>
      </c>
      <c r="CB555" s="328">
        <v>6.5</v>
      </c>
      <c r="CC555" s="328">
        <f t="shared" si="714"/>
        <v>0</v>
      </c>
      <c r="CD555" s="329">
        <f t="shared" si="715"/>
        <v>0</v>
      </c>
      <c r="CE555" s="329">
        <f t="shared" si="716"/>
        <v>0</v>
      </c>
      <c r="CF555" s="329">
        <f t="shared" si="717"/>
        <v>0</v>
      </c>
      <c r="CG555" s="329">
        <f t="shared" si="718"/>
        <v>0</v>
      </c>
      <c r="CH555" s="329">
        <f t="shared" si="719"/>
        <v>0</v>
      </c>
      <c r="CI555" s="329">
        <f t="shared" si="720"/>
        <v>0</v>
      </c>
      <c r="CJ555" s="170">
        <f t="shared" ref="CJ555:CJ618" si="868">IF(AND(CC555&lt;((CC$467)),CC555&gt;=ROUND(CG$460*0.01,1)),CA555,0)</f>
        <v>0</v>
      </c>
      <c r="CK555" s="208">
        <f t="shared" ref="CK555:CK618" si="869">IF(AND(CM555&gt;=0,CM556&lt;=CQ$468,CM556&gt;0),($L$18+(CM555/CQ$460)*($M$18+(CM555/CQ$460)*($N$18+(CM555/CQ$460)*($O$18+(CM555/CQ$460)*($P$18+(CM555/CQ$460)*($Q$18+(CM555/CQ$460)*$R$18))))))^2+4*($L$18+((0.05+CM555)/CQ$460)*($M$18+((0.05+CM555)/CQ$460)*($N$18+((0.05+CM555)/CQ$460)*($O$18+((0.05+CM555)/CQ$460)*($P$18+((0.05+CM555)/CQ$460)*($Q$18+((0.05+CM555)/CQ$460)*$R$18))))))^2+($L$18+(CM556/CQ$460)*($M$18+(CM556/CQ$460)*($N$18+(CM556/CQ$460)*($O$18+(CM556/CQ$460)*($P$18+(CM556/CQ$460)*($Q$18+(CM556/CQ$460)*$R$18))))))^2,0)</f>
        <v>0</v>
      </c>
      <c r="CL555" s="328">
        <v>6.5</v>
      </c>
      <c r="CM555" s="328">
        <f t="shared" si="721"/>
        <v>0</v>
      </c>
      <c r="CN555" s="329">
        <f t="shared" si="722"/>
        <v>0</v>
      </c>
      <c r="CO555" s="329">
        <f t="shared" si="723"/>
        <v>0</v>
      </c>
      <c r="CP555" s="329">
        <f t="shared" si="724"/>
        <v>0</v>
      </c>
      <c r="CQ555" s="329">
        <f t="shared" si="725"/>
        <v>0</v>
      </c>
      <c r="CR555" s="329">
        <f t="shared" si="726"/>
        <v>0</v>
      </c>
      <c r="CS555" s="329">
        <f t="shared" si="727"/>
        <v>0</v>
      </c>
      <c r="CT555" s="170">
        <f t="shared" ref="CT555:CT618" si="870">IF(AND(CM555&lt;((CM$467)),CM555&gt;=ROUND(CQ$460*0.01,1)),CK555,0)</f>
        <v>0</v>
      </c>
      <c r="CU555" s="208">
        <f t="shared" ref="CU555:CU618" si="871">IF(AND(CW555&gt;=0,CW556&lt;=DA$468,CW556&gt;0),($L$18+(CW555/DA$460)*($M$18+(CW555/DA$460)*($N$18+(CW555/DA$460)*($O$18+(CW555/DA$460)*($P$18+(CW555/DA$460)*($Q$18+(CW555/DA$460)*$R$18))))))^2+4*($L$18+((0.05+CW555)/DA$460)*($M$18+((0.05+CW555)/DA$460)*($N$18+((0.05+CW555)/DA$460)*($O$18+((0.05+CW555)/DA$460)*($P$18+((0.05+CW555)/DA$460)*($Q$18+((0.05+CW555)/DA$460)*$R$18))))))^2+($L$18+(CW556/DA$460)*($M$18+(CW556/DA$460)*($N$18+(CW556/DA$460)*($O$18+(CW556/DA$460)*($P$18+(CW556/DA$460)*($Q$18+(CW556/DA$460)*$R$18))))))^2,0)</f>
        <v>0</v>
      </c>
      <c r="CV555" s="328">
        <v>6.5</v>
      </c>
      <c r="CW555" s="328">
        <f t="shared" si="728"/>
        <v>0</v>
      </c>
      <c r="CX555" s="329">
        <f t="shared" si="729"/>
        <v>0</v>
      </c>
      <c r="CY555" s="329">
        <f t="shared" si="730"/>
        <v>0</v>
      </c>
      <c r="CZ555" s="329">
        <f t="shared" si="731"/>
        <v>0</v>
      </c>
      <c r="DA555" s="329">
        <f t="shared" si="732"/>
        <v>0</v>
      </c>
      <c r="DB555" s="329">
        <f t="shared" si="733"/>
        <v>0</v>
      </c>
      <c r="DC555" s="329">
        <f t="shared" si="734"/>
        <v>0</v>
      </c>
      <c r="DD555" s="170">
        <f t="shared" ref="DD555:DD618" si="872">IF(AND(CW555&lt;((CW$467)),CW555&gt;=ROUND(DA$460*0.01,1)),CU555,0)</f>
        <v>0</v>
      </c>
      <c r="DE555" s="208">
        <f t="shared" ref="DE555:DE618" si="873">IF(AND(DG555&gt;=0,DG556&lt;=DK$468,DG556&gt;0),($L$18+(DG555/DK$460)*($M$18+(DG555/DK$460)*($N$18+(DG555/DK$460)*($O$18+(DG555/DK$460)*($P$18+(DG555/DK$460)*($Q$18+(DG555/DK$460)*$R$18))))))^2+4*($L$18+((0.05+DG555)/DK$460)*($M$18+((0.05+DG555)/DK$460)*($N$18+((0.05+DG555)/DK$460)*($O$18+((0.05+DG555)/DK$460)*($P$18+((0.05+DG555)/DK$460)*($Q$18+((0.05+DG555)/DK$460)*$R$18))))))^2+($L$18+(DG556/DK$460)*($M$18+(DG556/DK$460)*($N$18+(DG556/DK$460)*($O$18+(DG556/DK$460)*($P$18+(DG556/DK$460)*($Q$18+(DG556/DK$460)*$R$18))))))^2,0)</f>
        <v>0</v>
      </c>
      <c r="DF555" s="328">
        <v>6.5</v>
      </c>
      <c r="DG555" s="328">
        <f t="shared" si="735"/>
        <v>0</v>
      </c>
      <c r="DH555" s="329">
        <f t="shared" si="736"/>
        <v>0</v>
      </c>
      <c r="DI555" s="329">
        <f t="shared" si="737"/>
        <v>0</v>
      </c>
      <c r="DJ555" s="329">
        <f t="shared" si="738"/>
        <v>0</v>
      </c>
      <c r="DK555" s="329">
        <f t="shared" si="739"/>
        <v>0</v>
      </c>
      <c r="DL555" s="329">
        <f t="shared" si="740"/>
        <v>0</v>
      </c>
      <c r="DM555" s="329">
        <f t="shared" si="741"/>
        <v>0</v>
      </c>
      <c r="DN555" s="170">
        <f t="shared" ref="DN555:DN618" si="874">IF(AND(DG555&lt;((DG$467)),DG555&gt;=ROUND(DK$460*0.01,1)),DE555,0)</f>
        <v>0</v>
      </c>
      <c r="DO555" s="208">
        <f t="shared" ref="DO555:DO618" si="875">IF(AND(DQ555&gt;=0,DQ556&lt;=DU$468,DQ556&gt;0),($L$18+(DQ555/DU$460)*($M$18+(DQ555/DU$460)*($N$18+(DQ555/DU$460)*($O$18+(DQ555/DU$460)*($P$18+(DQ555/DU$460)*($Q$18+(DQ555/DU$460)*$R$18))))))^2+4*($L$18+((0.05+DQ555)/DU$460)*($M$18+((0.05+DQ555)/DU$460)*($N$18+((0.05+DQ555)/DU$460)*($O$18+((0.05+DQ555)/DU$460)*($P$18+((0.05+DQ555)/DU$460)*($Q$18+((0.05+DQ555)/DU$460)*$R$18))))))^2+($L$18+(DQ556/DU$460)*($M$18+(DQ556/DU$460)*($N$18+(DQ556/DU$460)*($O$18+(DQ556/DU$460)*($P$18+(DQ556/DU$460)*($Q$18+(DQ556/DU$460)*$R$18))))))^2,0)</f>
        <v>0</v>
      </c>
      <c r="DP555" s="328">
        <v>6.5</v>
      </c>
      <c r="DQ555" s="328">
        <f t="shared" si="742"/>
        <v>0</v>
      </c>
      <c r="DR555" s="329">
        <f t="shared" si="743"/>
        <v>0</v>
      </c>
      <c r="DS555" s="329">
        <f t="shared" si="744"/>
        <v>0</v>
      </c>
      <c r="DT555" s="329">
        <f t="shared" si="745"/>
        <v>0</v>
      </c>
      <c r="DU555" s="329">
        <f t="shared" si="746"/>
        <v>0</v>
      </c>
      <c r="DV555" s="329">
        <f t="shared" si="747"/>
        <v>0</v>
      </c>
      <c r="DW555" s="329">
        <f t="shared" si="748"/>
        <v>0</v>
      </c>
      <c r="DX555" s="170">
        <f t="shared" ref="DX555:DX618" si="876">IF(AND(DQ555&lt;((DQ$467)),DQ555&gt;=ROUND(DU$460*0.01,1)),DO555,0)</f>
        <v>0</v>
      </c>
      <c r="DY555" s="208">
        <f t="shared" ref="DY555:DY618" si="877">IF(AND(EA555&gt;=0,EA556&lt;=EE$468,EA556&gt;0),($L$18+(EA555/EE$460)*($M$18+(EA555/EE$460)*($N$18+(EA555/EE$460)*($O$18+(EA555/EE$460)*($P$18+(EA555/EE$460)*($Q$18+(EA555/EE$460)*$R$18))))))^2+4*($L$18+((0.05+EA555)/EE$460)*($M$18+((0.05+EA555)/EE$460)*($N$18+((0.05+EA555)/EE$460)*($O$18+((0.05+EA555)/EE$460)*($P$18+((0.05+EA555)/EE$460)*($Q$18+((0.05+EA555)/EE$460)*$R$18))))))^2+($L$18+(EA556/EE$460)*($M$18+(EA556/EE$460)*($N$18+(EA556/EE$460)*($O$18+(EA556/EE$460)*($P$18+(EA556/EE$460)*($Q$18+(EA556/EE$460)*$R$18))))))^2,0)</f>
        <v>0</v>
      </c>
      <c r="DZ555" s="328">
        <v>6.5</v>
      </c>
      <c r="EA555" s="328">
        <f t="shared" si="749"/>
        <v>0</v>
      </c>
      <c r="EB555" s="329">
        <f t="shared" si="750"/>
        <v>0</v>
      </c>
      <c r="EC555" s="329">
        <f t="shared" si="751"/>
        <v>0</v>
      </c>
      <c r="ED555" s="329">
        <f t="shared" si="752"/>
        <v>0</v>
      </c>
      <c r="EE555" s="329">
        <f t="shared" si="753"/>
        <v>0</v>
      </c>
      <c r="EF555" s="329">
        <f t="shared" si="754"/>
        <v>0</v>
      </c>
      <c r="EG555" s="329">
        <f t="shared" si="755"/>
        <v>0</v>
      </c>
      <c r="EH555" s="170">
        <f t="shared" ref="EH555:EH618" si="878">IF(AND(EA555&lt;((EA$467)),EA555&gt;=ROUND(EE$460*0.01,1)),DY555,0)</f>
        <v>0</v>
      </c>
      <c r="EI555" s="208">
        <f t="shared" ref="EI555:EI618" si="879">IF(AND(EK555&gt;=0,EK556&lt;=EO$468,EK556&gt;0),($L$18+(EK555/EO$460)*($M$18+(EK555/EO$460)*($N$18+(EK555/EO$460)*($O$18+(EK555/EO$460)*($P$18+(EK555/EO$460)*($Q$18+(EK555/EO$460)*$R$18))))))^2+4*($L$18+((0.05+EK555)/EO$460)*($M$18+((0.05+EK555)/EO$460)*($N$18+((0.05+EK555)/EO$460)*($O$18+((0.05+EK555)/EO$460)*($P$18+((0.05+EK555)/EO$460)*($Q$18+((0.05+EK555)/EO$460)*$R$18))))))^2+($L$18+(EK556/EO$460)*($M$18+(EK556/EO$460)*($N$18+(EK556/EO$460)*($O$18+(EK556/EO$460)*($P$18+(EK556/EO$460)*($Q$18+(EK556/EO$460)*$R$18))))))^2,0)</f>
        <v>0</v>
      </c>
      <c r="EJ555" s="328">
        <v>6.5</v>
      </c>
      <c r="EK555" s="328">
        <f t="shared" si="756"/>
        <v>0</v>
      </c>
      <c r="EL555" s="329">
        <f t="shared" si="757"/>
        <v>0</v>
      </c>
      <c r="EM555" s="329">
        <f t="shared" si="758"/>
        <v>0</v>
      </c>
      <c r="EN555" s="329">
        <f t="shared" si="759"/>
        <v>0</v>
      </c>
      <c r="EO555" s="329">
        <f t="shared" si="760"/>
        <v>0</v>
      </c>
      <c r="EP555" s="329">
        <f t="shared" si="761"/>
        <v>0</v>
      </c>
      <c r="EQ555" s="329">
        <f t="shared" si="762"/>
        <v>0</v>
      </c>
      <c r="ER555" s="170">
        <f t="shared" ref="ER555:ER618" si="880">IF(AND(EK555&lt;((EK$467)),EK555&gt;=ROUND(EO$460*0.01,1)),EI555,0)</f>
        <v>0</v>
      </c>
      <c r="ES555" s="208">
        <f t="shared" ref="ES555:ES618" si="881">IF(AND(EU555&gt;=0,EU556&lt;=EY$468,EU556&gt;0),($L$18+(EU555/EY$460)*($M$18+(EU555/EY$460)*($N$18+(EU555/EY$460)*($O$18+(EU555/EY$460)*($P$18+(EU555/EY$460)*($Q$18+(EU555/EY$460)*$R$18))))))^2+4*($L$18+((0.05+EU555)/EY$460)*($M$18+((0.05+EU555)/EY$460)*($N$18+((0.05+EU555)/EY$460)*($O$18+((0.05+EU555)/EY$460)*($P$18+((0.05+EU555)/EY$460)*($Q$18+((0.05+EU555)/EY$460)*$R$18))))))^2+($L$18+(EU556/EY$460)*($M$18+(EU556/EY$460)*($N$18+(EU556/EY$460)*($O$18+(EU556/EY$460)*($P$18+(EU556/EY$460)*($Q$18+(EU556/EY$460)*$R$18))))))^2,0)</f>
        <v>0</v>
      </c>
      <c r="ET555" s="328">
        <v>6.5</v>
      </c>
      <c r="EU555" s="328">
        <f t="shared" si="763"/>
        <v>0</v>
      </c>
      <c r="EV555" s="329">
        <f t="shared" si="764"/>
        <v>0</v>
      </c>
      <c r="EW555" s="329">
        <f t="shared" si="765"/>
        <v>0</v>
      </c>
      <c r="EX555" s="329">
        <f t="shared" si="766"/>
        <v>0</v>
      </c>
      <c r="EY555" s="329">
        <f t="shared" si="767"/>
        <v>0</v>
      </c>
      <c r="EZ555" s="329">
        <f t="shared" si="768"/>
        <v>0</v>
      </c>
      <c r="FA555" s="329">
        <f t="shared" si="769"/>
        <v>0</v>
      </c>
      <c r="FB555" s="170">
        <f t="shared" ref="FB555:FB618" si="882">IF(AND(EU555&lt;((EU$467)),EU555&gt;=ROUND(EY$460*0.01,1)),ES555,0)</f>
        <v>0</v>
      </c>
      <c r="FC555" s="208">
        <f t="shared" ref="FC555:FC618" si="883">IF(AND(FE555&gt;=0,FE556&lt;=FI$468,FE556&gt;0),($L$18+(FE555/FI$460)*($M$18+(FE555/FI$460)*($N$18+(FE555/FI$460)*($O$18+(FE555/FI$460)*($P$18+(FE555/FI$460)*($Q$18+(FE555/FI$460)*$R$18))))))^2+4*($L$18+((0.05+FE555)/FI$460)*($M$18+((0.05+FE555)/FI$460)*($N$18+((0.05+FE555)/FI$460)*($O$18+((0.05+FE555)/FI$460)*($P$18+((0.05+FE555)/FI$460)*($Q$18+((0.05+FE555)/FI$460)*$R$18))))))^2+($L$18+(FE556/FI$460)*($M$18+(FE556/FI$460)*($N$18+(FE556/FI$460)*($O$18+(FE556/FI$460)*($P$18+(FE556/FI$460)*($Q$18+(FE556/FI$460)*$R$18))))))^2,0)</f>
        <v>0</v>
      </c>
      <c r="FD555" s="328">
        <v>6.5</v>
      </c>
      <c r="FE555" s="328">
        <f t="shared" si="770"/>
        <v>0</v>
      </c>
      <c r="FF555" s="329">
        <f t="shared" si="771"/>
        <v>0</v>
      </c>
      <c r="FG555" s="329">
        <f t="shared" si="772"/>
        <v>0</v>
      </c>
      <c r="FH555" s="329">
        <f t="shared" si="773"/>
        <v>0</v>
      </c>
      <c r="FI555" s="329">
        <f t="shared" si="774"/>
        <v>0</v>
      </c>
      <c r="FJ555" s="329">
        <f t="shared" si="775"/>
        <v>0</v>
      </c>
      <c r="FK555" s="329">
        <f t="shared" si="776"/>
        <v>0</v>
      </c>
      <c r="FL555" s="170">
        <f t="shared" ref="FL555:FL618" si="884">IF(AND(FE555&lt;((FE$467)),FE555&gt;=ROUND(FI$460*0.01,1)),FC555,0)</f>
        <v>0</v>
      </c>
      <c r="FM555" s="208">
        <f t="shared" ref="FM555:FM618" si="885">IF(AND(FO555&gt;=0,FO556&lt;=FS$468,FO556&gt;0),($L$18+(FO555/FS$460)*($M$18+(FO555/FS$460)*($N$18+(FO555/FS$460)*($O$18+(FO555/FS$460)*($P$18+(FO555/FS$460)*($Q$18+(FO555/FS$460)*$R$18))))))^2+4*($L$18+((0.05+FO555)/FS$460)*($M$18+((0.05+FO555)/FS$460)*($N$18+((0.05+FO555)/FS$460)*($O$18+((0.05+FO555)/FS$460)*($P$18+((0.05+FO555)/FS$460)*($Q$18+((0.05+FO555)/FS$460)*$R$18))))))^2+($L$18+(FO556/FS$460)*($M$18+(FO556/FS$460)*($N$18+(FO556/FS$460)*($O$18+(FO556/FS$460)*($P$18+(FO556/FS$460)*($Q$18+(FO556/FS$460)*$R$18))))))^2,0)</f>
        <v>0</v>
      </c>
      <c r="FN555" s="328">
        <v>6.5</v>
      </c>
      <c r="FO555" s="328">
        <f t="shared" si="804"/>
        <v>0</v>
      </c>
      <c r="FP555" s="329">
        <f t="shared" si="805"/>
        <v>0</v>
      </c>
      <c r="FQ555" s="329">
        <f t="shared" si="806"/>
        <v>0</v>
      </c>
      <c r="FR555" s="329">
        <f t="shared" si="807"/>
        <v>0</v>
      </c>
      <c r="FS555" s="329">
        <f t="shared" si="808"/>
        <v>0</v>
      </c>
      <c r="FT555" s="329">
        <f t="shared" si="809"/>
        <v>0</v>
      </c>
      <c r="FU555" s="329">
        <f t="shared" si="810"/>
        <v>0</v>
      </c>
      <c r="FV555" s="170">
        <f t="shared" ref="FV555:FV618" si="886">IF(AND(FO555&lt;((FO$467)),FO555&gt;=ROUND(FS$460*0.01,1)),FM555,0)</f>
        <v>0</v>
      </c>
      <c r="FW555" s="208">
        <f t="shared" ref="FW555:FW618" si="887">IF(AND(FY555&gt;=0,FY556&lt;=GC$468,FY556&gt;0),($L$18+(FY555/GC$460)*($M$18+(FY555/GC$460)*($N$18+(FY555/GC$460)*($O$18+(FY555/GC$460)*($P$18+(FY555/GC$460)*($Q$18+(FY555/GC$460)*$R$18))))))^2+4*($L$18+((0.05+FY555)/GC$460)*($M$18+((0.05+FY555)/GC$460)*($N$18+((0.05+FY555)/GC$460)*($O$18+((0.05+FY555)/GC$460)*($P$18+((0.05+FY555)/GC$460)*($Q$18+((0.05+FY555)/GC$460)*$R$18))))))^2+($L$18+(FY556/GC$460)*($M$18+(FY556/GC$460)*($N$18+(FY556/GC$460)*($O$18+(FY556/GC$460)*($P$18+(FY556/GC$460)*($Q$18+(FY556/GC$460)*$R$18))))))^2,0)</f>
        <v>0</v>
      </c>
      <c r="FX555" s="328">
        <v>6.5</v>
      </c>
      <c r="FY555" s="328">
        <f t="shared" si="811"/>
        <v>0</v>
      </c>
      <c r="FZ555" s="329">
        <f t="shared" si="812"/>
        <v>0</v>
      </c>
      <c r="GA555" s="329">
        <f t="shared" si="813"/>
        <v>0</v>
      </c>
      <c r="GB555" s="329">
        <f t="shared" si="814"/>
        <v>0</v>
      </c>
      <c r="GC555" s="329">
        <f t="shared" si="815"/>
        <v>0</v>
      </c>
      <c r="GD555" s="329">
        <f t="shared" si="816"/>
        <v>0</v>
      </c>
      <c r="GE555" s="329">
        <f t="shared" si="817"/>
        <v>0</v>
      </c>
      <c r="GF555" s="170">
        <f t="shared" ref="GF555:GF618" si="888">IF(AND(FY555&lt;((FY$467)),FY555&gt;=ROUND(GC$460*0.01,1)),FW555,0)</f>
        <v>0</v>
      </c>
      <c r="GG555" s="208">
        <f t="shared" ref="GG555:GG618" si="889">IF(AND(GI555&gt;=0,GI556&lt;=GM$468,GI556&gt;0),($L$18+(GI555/GM$460)*($M$18+(GI555/GM$460)*($N$18+(GI555/GM$460)*($O$18+(GI555/GM$460)*($P$18+(GI555/GM$460)*($Q$18+(GI555/GM$460)*$R$18))))))^2+4*($L$18+((0.05+GI555)/GM$460)*($M$18+((0.05+GI555)/GM$460)*($N$18+((0.05+GI555)/GM$460)*($O$18+((0.05+GI555)/GM$460)*($P$18+((0.05+GI555)/GM$460)*($Q$18+((0.05+GI555)/GM$460)*$R$18))))))^2+($L$18+(GI556/GM$460)*($M$18+(GI556/GM$460)*($N$18+(GI556/GM$460)*($O$18+(GI556/GM$460)*($P$18+(GI556/GM$460)*($Q$18+(GI556/GM$460)*$R$18))))))^2,0)</f>
        <v>0</v>
      </c>
      <c r="GH555" s="328">
        <v>6.5</v>
      </c>
      <c r="GI555" s="328">
        <f t="shared" si="818"/>
        <v>0</v>
      </c>
      <c r="GJ555" s="329">
        <f t="shared" si="819"/>
        <v>0</v>
      </c>
      <c r="GK555" s="329">
        <f t="shared" si="820"/>
        <v>0</v>
      </c>
      <c r="GL555" s="329">
        <f t="shared" si="821"/>
        <v>0</v>
      </c>
      <c r="GM555" s="329">
        <f t="shared" si="822"/>
        <v>0</v>
      </c>
      <c r="GN555" s="329">
        <f t="shared" si="823"/>
        <v>0</v>
      </c>
      <c r="GO555" s="329">
        <f t="shared" si="824"/>
        <v>0</v>
      </c>
      <c r="GP555" s="170">
        <f t="shared" ref="GP555:GP618" si="890">IF(AND(GI555&lt;((GI$467)),GI555&gt;=ROUND(GM$460*0.01,1)),GG555,0)</f>
        <v>0</v>
      </c>
      <c r="GQ555" s="208">
        <f t="shared" ref="GQ555:GQ618" si="891">IF(AND(GS555&gt;=0,GS556&lt;=GW$468,GS556&gt;0),($L$18+(GS555/GW$460)*($M$18+(GS555/GW$460)*($N$18+(GS555/GW$460)*($O$18+(GS555/GW$460)*($P$18+(GS555/GW$460)*($Q$18+(GS555/GW$460)*$R$18))))))^2+4*($L$18+((0.05+GS555)/GW$460)*($M$18+((0.05+GS555)/GW$460)*($N$18+((0.05+GS555)/GW$460)*($O$18+((0.05+GS555)/GW$460)*($P$18+((0.05+GS555)/GW$460)*($Q$18+((0.05+GS555)/GW$460)*$R$18))))))^2+($L$18+(GS556/GW$460)*($M$18+(GS556/GW$460)*($N$18+(GS556/GW$460)*($O$18+(GS556/GW$460)*($P$18+(GS556/GW$460)*($Q$18+(GS556/GW$460)*$R$18))))))^2,0)</f>
        <v>0</v>
      </c>
      <c r="GR555" s="328">
        <v>6.5</v>
      </c>
      <c r="GS555" s="328">
        <f t="shared" si="825"/>
        <v>0</v>
      </c>
      <c r="GT555" s="329">
        <f t="shared" si="826"/>
        <v>0</v>
      </c>
      <c r="GU555" s="329">
        <f t="shared" si="827"/>
        <v>0</v>
      </c>
      <c r="GV555" s="329">
        <f t="shared" si="828"/>
        <v>0</v>
      </c>
      <c r="GW555" s="329">
        <f t="shared" si="829"/>
        <v>0</v>
      </c>
      <c r="GX555" s="329">
        <f t="shared" si="830"/>
        <v>0</v>
      </c>
      <c r="GY555" s="329">
        <f t="shared" si="831"/>
        <v>0</v>
      </c>
      <c r="GZ555" s="170">
        <f t="shared" ref="GZ555:GZ618" si="892">IF(AND(GS555&lt;((GS$467)),GS555&gt;=ROUND(GW$460*0.01,1)),GQ555,0)</f>
        <v>0</v>
      </c>
      <c r="HA555" s="208">
        <f t="shared" ref="HA555:HA618" si="893">IF(AND(HC555&gt;=0,HC556&lt;=HG$468,HC556&gt;0),($L$18+(HC555/HG$460)*($M$18+(HC555/HG$460)*($N$18+(HC555/HG$460)*($O$18+(HC555/HG$460)*($P$18+(HC555/HG$460)*($Q$18+(HC555/HG$460)*$R$18))))))^2+4*($L$18+((0.05+HC555)/HG$460)*($M$18+((0.05+HC555)/HG$460)*($N$18+((0.05+HC555)/HG$460)*($O$18+((0.05+HC555)/HG$460)*($P$18+((0.05+HC555)/HG$460)*($Q$18+((0.05+HC555)/HG$460)*$R$18))))))^2+($L$18+(HC556/HG$460)*($M$18+(HC556/HG$460)*($N$18+(HC556/HG$460)*($O$18+(HC556/HG$460)*($P$18+(HC556/HG$460)*($Q$18+(HC556/HG$460)*$R$18))))))^2,0)</f>
        <v>0</v>
      </c>
      <c r="HB555" s="328">
        <v>6.5</v>
      </c>
      <c r="HC555" s="328">
        <f t="shared" ref="HC555:HC618" si="894">IF($T555&lt;=HG$5,$T555,0)</f>
        <v>0</v>
      </c>
      <c r="HD555" s="329">
        <f t="shared" si="777"/>
        <v>0</v>
      </c>
      <c r="HE555" s="329">
        <f t="shared" si="778"/>
        <v>0</v>
      </c>
      <c r="HF555" s="329">
        <f t="shared" si="779"/>
        <v>0</v>
      </c>
      <c r="HG555" s="329">
        <f t="shared" si="780"/>
        <v>0</v>
      </c>
      <c r="HH555" s="329">
        <f t="shared" si="781"/>
        <v>0</v>
      </c>
      <c r="HI555" s="329">
        <f t="shared" si="782"/>
        <v>0</v>
      </c>
      <c r="HJ555" s="170">
        <f t="shared" ref="HJ555:HJ618" si="895">IF(AND(HC555&lt;((HC$467)),HC555&gt;=ROUND(HG$460*0.01,1)),HA555,0)</f>
        <v>0</v>
      </c>
      <c r="HK555" s="208">
        <f t="shared" ref="HK555:HK618" si="896">IF(AND(HM555&gt;=0,HM556&lt;=HQ$468,HM556&gt;0),($L$18+(HM555/HQ$460)*($M$18+(HM555/HQ$460)*($N$18+(HM555/HQ$460)*($O$18+(HM555/HQ$460)*($P$18+(HM555/HQ$460)*($Q$18+(HM555/HQ$460)*$R$18))))))^2+4*($L$18+((0.05+HM555)/HQ$460)*($M$18+((0.05+HM555)/HQ$460)*($N$18+((0.05+HM555)/HQ$460)*($O$18+((0.05+HM555)/HQ$460)*($P$18+((0.05+HM555)/HQ$460)*($Q$18+((0.05+HM555)/HQ$460)*$R$18))))))^2+($L$18+(HM556/HQ$460)*($M$18+(HM556/HQ$460)*($N$18+(HM556/HQ$460)*($O$18+(HM556/HQ$460)*($P$18+(HM556/HQ$460)*($Q$18+(HM556/HQ$460)*$R$18))))))^2,0)</f>
        <v>0</v>
      </c>
      <c r="HL555" s="328">
        <v>6.5</v>
      </c>
      <c r="HM555" s="328">
        <f t="shared" ref="HM555:HM618" si="897">IF($T555&lt;=HQ$5,$T555,0)</f>
        <v>0</v>
      </c>
      <c r="HN555" s="329">
        <f t="shared" si="783"/>
        <v>0</v>
      </c>
      <c r="HO555" s="329">
        <f t="shared" si="784"/>
        <v>0</v>
      </c>
      <c r="HP555" s="329">
        <f t="shared" si="785"/>
        <v>0</v>
      </c>
      <c r="HQ555" s="329">
        <f t="shared" si="786"/>
        <v>0</v>
      </c>
      <c r="HR555" s="329">
        <f t="shared" si="787"/>
        <v>0</v>
      </c>
      <c r="HS555" s="329">
        <f t="shared" si="788"/>
        <v>0</v>
      </c>
      <c r="HT555" s="170">
        <f t="shared" ref="HT555:HT618" si="898">IF(AND(HM555&lt;((HM$467)),HM555&gt;=ROUND(HQ$460*0.01,1)),HK555,0)</f>
        <v>0</v>
      </c>
      <c r="HU555" s="208">
        <f t="shared" ref="HU555:HU618" si="899">IF(AND(HW555&gt;=0,HW556&lt;=IA$468,HW556&gt;0),($L$18+(HW555/IA$460)*($M$18+(HW555/IA$460)*($N$18+(HW555/IA$460)*($O$18+(HW555/IA$460)*($P$18+(HW555/IA$460)*($Q$18+(HW555/IA$460)*$R$18))))))^2+4*($L$18+((0.05+HW555)/IA$460)*($M$18+((0.05+HW555)/IA$460)*($N$18+((0.05+HW555)/IA$460)*($O$18+((0.05+HW555)/IA$460)*($P$18+((0.05+HW555)/IA$460)*($Q$18+((0.05+HW555)/IA$460)*$R$18))))))^2+($L$18+(HW556/IA$460)*($M$18+(HW556/IA$460)*($N$18+(HW556/IA$460)*($O$18+(HW556/IA$460)*($P$18+(HW556/IA$460)*($Q$18+(HW556/IA$460)*$R$18))))))^2,0)</f>
        <v>0</v>
      </c>
      <c r="HV555" s="328">
        <v>6.5</v>
      </c>
      <c r="HW555" s="328">
        <f t="shared" si="789"/>
        <v>0</v>
      </c>
      <c r="HX555" s="329">
        <f t="shared" si="790"/>
        <v>0</v>
      </c>
      <c r="HY555" s="329">
        <f t="shared" si="791"/>
        <v>0</v>
      </c>
      <c r="HZ555" s="329">
        <f t="shared" si="792"/>
        <v>0</v>
      </c>
      <c r="IA555" s="329">
        <f t="shared" si="793"/>
        <v>0</v>
      </c>
      <c r="IB555" s="329">
        <f t="shared" si="794"/>
        <v>0</v>
      </c>
      <c r="IC555" s="329">
        <f t="shared" si="795"/>
        <v>0</v>
      </c>
      <c r="ID555" s="170">
        <f t="shared" ref="ID555:ID618" si="900">IF(AND(HW555&lt;((HW$467)),HW555&gt;=ROUND(IA$460*0.01,1)),HU555,0)</f>
        <v>0</v>
      </c>
      <c r="IE555" s="208">
        <f t="shared" ref="IE555:IE618" si="901">IF(AND(IG555&gt;=0,IG556&lt;=IK$468,IG556&gt;0),($L$18+(IG555/IK$460)*($M$18+(IG555/IK$460)*($N$18+(IG555/IK$460)*($O$18+(IG555/IK$460)*($P$18+(IG555/IK$460)*($Q$18+(IG555/IK$460)*$R$18))))))^2+4*($L$18+((0.05+IG555)/IK$460)*($M$18+((0.05+IG555)/IK$460)*($N$18+((0.05+IG555)/IK$460)*($O$18+((0.05+IG555)/IK$460)*($P$18+((0.05+IG555)/IK$460)*($Q$18+((0.05+IG555)/IK$460)*$R$18))))))^2+($L$18+(IG556/IK$460)*($M$18+(IG556/IK$460)*($N$18+(IG556/IK$460)*($O$18+(IG556/IK$460)*($P$18+(IG556/IK$460)*($Q$18+(IG556/IK$460)*$R$18))))))^2,0)</f>
        <v>0</v>
      </c>
      <c r="IF555" s="328">
        <v>6.5</v>
      </c>
      <c r="IG555" s="328">
        <f t="shared" si="796"/>
        <v>0</v>
      </c>
      <c r="IH555" s="329">
        <f t="shared" si="797"/>
        <v>0</v>
      </c>
      <c r="II555" s="329">
        <f t="shared" si="798"/>
        <v>0</v>
      </c>
      <c r="IJ555" s="329">
        <f t="shared" si="799"/>
        <v>0</v>
      </c>
      <c r="IK555" s="329">
        <f t="shared" si="800"/>
        <v>0</v>
      </c>
      <c r="IL555" s="329">
        <f t="shared" si="801"/>
        <v>0</v>
      </c>
      <c r="IM555" s="329">
        <f t="shared" si="802"/>
        <v>0</v>
      </c>
      <c r="IN555" s="170">
        <f t="shared" ref="IN555:IN618" si="902">IF(AND(IG555&lt;((IG$467)),IG555&gt;=ROUND(IK$460*0.01,1)),IE555,0)</f>
        <v>0</v>
      </c>
    </row>
    <row r="556" spans="1:248">
      <c r="A556" s="318"/>
      <c r="B556" s="318"/>
      <c r="C556" s="318"/>
      <c r="D556" s="318"/>
      <c r="E556" s="318"/>
      <c r="F556" s="318"/>
      <c r="G556" s="318"/>
      <c r="H556" s="318"/>
      <c r="I556" s="318"/>
      <c r="K556" s="318"/>
      <c r="L556" s="318"/>
      <c r="M556" s="318"/>
      <c r="N556" s="318"/>
      <c r="O556" s="318"/>
      <c r="P556" s="318"/>
      <c r="Q556" s="318"/>
      <c r="R556" s="358"/>
      <c r="S556" s="208">
        <f t="shared" ref="S556:S619" si="903">IF(AND(U556&gt;=0,U557&lt;=Y$468,U557&gt;0),($L$18+(U556/Y$460)*($M$18+(U556/Y$460)*($N$18+(U556/Y$460)*($O$18+(U556/Y$460)*($P$18+(U556/Y$460)*($Q$18+(U556/Y$460)*$R$18))))))^2+4*($L$18+((0.05+U556)/Y$460)*($M$18+((0.05+U556)/Y$460)*($N$18+((0.05+U556)/Y$460)*($O$18+((0.05+U556)/Y$460)*($P$18+((0.05+U556)/Y$460)*($Q$18+((0.05+U556)/Y$460)*$R$18))))))^2+($L$18+(U557/Y$460)*($M$18+(U557/Y$460)*($N$18+(U557/Y$460)*($O$18+(U557/Y$460)*($P$18+(U557/Y$460)*($Q$18+(U557/Y$460)*$R$18))))))^2,0)</f>
        <v>0</v>
      </c>
      <c r="T556" s="328">
        <v>6.6</v>
      </c>
      <c r="U556" s="328">
        <f t="shared" ref="U556:U619" si="904">IF($T556&lt;=Y$5,$T556,0)</f>
        <v>0</v>
      </c>
      <c r="V556" s="329">
        <f t="shared" ref="V556:V619" si="905">IF(AND(U556&gt;=U$467,U557&lt;=U$468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W556" s="329">
        <f t="shared" ref="W556:W619" si="906">IF(AND(U556&gt;=V$467,U557&lt;=V$468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X556" s="329">
        <f t="shared" ref="X556:X619" si="907">IF(AND(U556&gt;=W$467,U557&lt;=W$468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Y556" s="329">
        <f t="shared" ref="Y556:Y619" si="908">IF(AND(U556&gt;=X$467,U557&lt;=X$468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Z556" s="329">
        <f t="shared" ref="Z556:Z619" si="909">IF(AND(U556&gt;=Y$467,U557&lt;=Y$468,U557&gt;0),($L$18+(U556/Y$5)*($M$18+(U556/Y$5)*($N$18+(U556/Y$5)*($O$18+(U556/Y$5)*($P$18+(U556/Y$5)*($Q$18+(U556/Y$5)*$R$18))))))^2+4*($L$18+((0.05+U556)/Y$5)*($M$18+((0.05+U556)/Y$5)*($N$18+((0.05+U556)/Y$5)*($O$18+((0.05+U556)/Y$5)*($P$18+((0.05+U556)/Y$5)*($Q$18+((0.05+U556)/Y$5)*$R$18))))))^2+($L$18+(U557/Y$5)*($M$18+(U557/Y$5)*($N$18+(U557/Y$5)*($O$18+(U557/Y$5)*($P$18+(U557/Y$5)*($Q$18+(U557/Y$5)*$R$18))))))^2,0)</f>
        <v>0</v>
      </c>
      <c r="AA556" s="329">
        <f t="shared" ref="AA556:AA619" si="910">V556</f>
        <v>0</v>
      </c>
      <c r="AB556" s="170">
        <f t="shared" si="849"/>
        <v>0</v>
      </c>
      <c r="AC556" s="208">
        <f t="shared" si="850"/>
        <v>0</v>
      </c>
      <c r="AD556" s="328">
        <v>6.6</v>
      </c>
      <c r="AE556" s="328">
        <f t="shared" ref="AE556:AE619" si="911">IF($T556&lt;=AI$5,$T556,0)</f>
        <v>0</v>
      </c>
      <c r="AF556" s="329">
        <f t="shared" ref="AF556:AF619" si="912">IF(AND(AE556&gt;=AE$467,AE557&lt;=AE$468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G556" s="329">
        <f t="shared" ref="AG556:AG619" si="913">IF(AND(AE556&gt;=AF$467,AE557&lt;=AF$468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H556" s="329">
        <f t="shared" ref="AH556:AH619" si="914">IF(AND(AE556&gt;=AG$467,AE557&lt;=AG$468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I556" s="329">
        <f t="shared" ref="AI556:AI619" si="915">IF(AND(AE556&gt;=AH$467,AE557&lt;=AH$468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J556" s="329">
        <f t="shared" ref="AJ556:AJ619" si="916">IF(AND(AE556&gt;=AI$467,AE557&lt;=AI$468,AE557&gt;0),($L$18+(AE556/AI$5)*($M$18+(AE556/AI$5)*($N$18+(AE556/AI$5)*($O$18+(AE556/AI$5)*($P$18+(AE556/AI$5)*($Q$18+(AE556/AI$5)*$R$18))))))^2+4*($L$18+((0.05+AE556)/AI$5)*($M$18+((0.05+AE556)/AI$5)*($N$18+((0.05+AE556)/AI$5)*($O$18+((0.05+AE556)/AI$5)*($P$18+((0.05+AE556)/AI$5)*($Q$18+((0.05+AE556)/AI$5)*$R$18))))))^2+($L$18+(AE557/AI$5)*($M$18+(AE557/AI$5)*($N$18+(AE557/AI$5)*($O$18+(AE557/AI$5)*($P$18+(AE557/AI$5)*($Q$18+(AE557/AI$5)*$R$18))))))^2,0)</f>
        <v>0</v>
      </c>
      <c r="AK556" s="329">
        <f t="shared" ref="AK556:AK619" si="917">AF556</f>
        <v>0</v>
      </c>
      <c r="AL556" s="170">
        <f t="shared" si="851"/>
        <v>0</v>
      </c>
      <c r="AM556" s="208">
        <f t="shared" si="852"/>
        <v>0</v>
      </c>
      <c r="AN556" s="328">
        <v>6.6</v>
      </c>
      <c r="AO556" s="328">
        <f t="shared" ref="AO556:AO619" si="918">IF($T556&lt;=AS$5,$T556,0)</f>
        <v>0</v>
      </c>
      <c r="AP556" s="329">
        <f t="shared" ref="AP556:AP619" si="919">IF(AND(AO556&gt;=AO$467,AO557&lt;=AO$468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Q556" s="329">
        <f t="shared" ref="AQ556:AQ619" si="920">IF(AND(AO556&gt;=AP$467,AO557&lt;=AP$468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R556" s="329">
        <f t="shared" ref="AR556:AR619" si="921">IF(AND(AO556&gt;=AQ$467,AO557&lt;=AQ$468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S556" s="329">
        <f t="shared" ref="AS556:AS619" si="922">IF(AND(AO556&gt;=AR$467,AO557&lt;=AR$468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T556" s="329">
        <f t="shared" ref="AT556:AT619" si="923">IF(AND(AO556&gt;=AS$467,AO557&lt;=AS$468,AO557&gt;0),($L$18+(AO556/AS$5)*($M$18+(AO556/AS$5)*($N$18+(AO556/AS$5)*($O$18+(AO556/AS$5)*($P$18+(AO556/AS$5)*($Q$18+(AO556/AS$5)*$R$18))))))^2+4*($L$18+((0.05+AO556)/AS$5)*($M$18+((0.05+AO556)/AS$5)*($N$18+((0.05+AO556)/AS$5)*($O$18+((0.05+AO556)/AS$5)*($P$18+((0.05+AO556)/AS$5)*($Q$18+((0.05+AO556)/AS$5)*$R$18))))))^2+($L$18+(AO557/AS$5)*($M$18+(AO557/AS$5)*($N$18+(AO557/AS$5)*($O$18+(AO557/AS$5)*($P$18+(AO557/AS$5)*($Q$18+(AO557/AS$5)*$R$18))))))^2,0)</f>
        <v>0</v>
      </c>
      <c r="AU556" s="329">
        <f t="shared" ref="AU556:AU619" si="924">AP556</f>
        <v>0</v>
      </c>
      <c r="AV556" s="170">
        <f t="shared" si="853"/>
        <v>0</v>
      </c>
      <c r="AW556" s="208">
        <f t="shared" si="854"/>
        <v>0</v>
      </c>
      <c r="AX556" s="328">
        <v>6.6</v>
      </c>
      <c r="AY556" s="328">
        <f t="shared" ref="AY556:AY619" si="925">IF($T556&lt;=BC$5,$T556,0)</f>
        <v>0</v>
      </c>
      <c r="AZ556" s="329">
        <f t="shared" ref="AZ556:AZ619" si="926">IF(AND(AY556&gt;=AY$467,AY557&lt;=AY$468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A556" s="329">
        <f t="shared" ref="BA556:BA619" si="927">IF(AND(AY556&gt;=AZ$467,AY557&lt;=AZ$468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B556" s="329">
        <f t="shared" ref="BB556:BB619" si="928">IF(AND(AY556&gt;=BA$467,AY557&lt;=BA$468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C556" s="329">
        <f t="shared" ref="BC556:BC619" si="929">IF(AND(AY556&gt;=BB$467,AY557&lt;=BB$468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D556" s="329">
        <f t="shared" ref="BD556:BD619" si="930">IF(AND(AY556&gt;=BC$467,AY557&lt;=BC$468,AY557&gt;0),($L$18+(AY556/BC$5)*($M$18+(AY556/BC$5)*($N$18+(AY556/BC$5)*($O$18+(AY556/BC$5)*($P$18+(AY556/BC$5)*($Q$18+(AY556/BC$5)*$R$18))))))^2+4*($L$18+((0.05+AY556)/BC$5)*($M$18+((0.05+AY556)/BC$5)*($N$18+((0.05+AY556)/BC$5)*($O$18+((0.05+AY556)/BC$5)*($P$18+((0.05+AY556)/BC$5)*($Q$18+((0.05+AY556)/BC$5)*$R$18))))))^2+($L$18+(AY557/BC$5)*($M$18+(AY557/BC$5)*($N$18+(AY557/BC$5)*($O$18+(AY557/BC$5)*($P$18+(AY557/BC$5)*($Q$18+(AY557/BC$5)*$R$18))))))^2,0)</f>
        <v>0</v>
      </c>
      <c r="BE556" s="329">
        <f t="shared" ref="BE556:BE619" si="931">AZ556</f>
        <v>0</v>
      </c>
      <c r="BF556" s="170">
        <f t="shared" si="855"/>
        <v>0</v>
      </c>
      <c r="BG556" s="208">
        <f t="shared" si="856"/>
        <v>0</v>
      </c>
      <c r="BH556" s="328">
        <v>6.6</v>
      </c>
      <c r="BI556" s="328">
        <f t="shared" si="857"/>
        <v>0</v>
      </c>
      <c r="BJ556" s="329">
        <f t="shared" si="858"/>
        <v>0</v>
      </c>
      <c r="BK556" s="329">
        <f t="shared" si="859"/>
        <v>0</v>
      </c>
      <c r="BL556" s="329">
        <f t="shared" si="860"/>
        <v>0</v>
      </c>
      <c r="BM556" s="329">
        <f t="shared" si="861"/>
        <v>0</v>
      </c>
      <c r="BN556" s="329">
        <f t="shared" si="862"/>
        <v>0</v>
      </c>
      <c r="BO556" s="329">
        <f t="shared" si="863"/>
        <v>0</v>
      </c>
      <c r="BP556" s="170">
        <f t="shared" si="864"/>
        <v>0</v>
      </c>
      <c r="BQ556" s="208">
        <f t="shared" si="865"/>
        <v>0</v>
      </c>
      <c r="BR556" s="328">
        <v>6.6</v>
      </c>
      <c r="BS556" s="328">
        <f t="shared" ref="BS556:BS619" si="932">IF($T556&lt;=BW$5,$T556,0)</f>
        <v>0</v>
      </c>
      <c r="BT556" s="329">
        <f t="shared" ref="BT556:BT619" si="933">IF(AND(BS556&gt;=BS$467,BS557&lt;=BS$468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U556" s="329">
        <f t="shared" ref="BU556:BU619" si="934">IF(AND(BS556&gt;=BT$467,BS557&lt;=BT$468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V556" s="329">
        <f t="shared" ref="BV556:BV619" si="935">IF(AND(BS556&gt;=BU$467,BS557&lt;=BU$468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W556" s="329">
        <f t="shared" ref="BW556:BW619" si="936">IF(AND(BS556&gt;=BV$467,BS557&lt;=BV$468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X556" s="329">
        <f t="shared" ref="BX556:BX619" si="937">IF(AND(BS556&gt;=BW$467,BS557&lt;=BW$468,BS557&gt;0),($L$18+(BS556/BW$5)*($M$18+(BS556/BW$5)*($N$18+(BS556/BW$5)*($O$18+(BS556/BW$5)*($P$18+(BS556/BW$5)*($Q$18+(BS556/BW$5)*$R$18))))))^2+4*($L$18+((0.05+BS556)/BW$5)*($M$18+((0.05+BS556)/BW$5)*($N$18+((0.05+BS556)/BW$5)*($O$18+((0.05+BS556)/BW$5)*($P$18+((0.05+BS556)/BW$5)*($Q$18+((0.05+BS556)/BW$5)*$R$18))))))^2+($L$18+(BS557/BW$5)*($M$18+(BS557/BW$5)*($N$18+(BS557/BW$5)*($O$18+(BS557/BW$5)*($P$18+(BS557/BW$5)*($Q$18+(BS557/BW$5)*$R$18))))))^2,0)</f>
        <v>0</v>
      </c>
      <c r="BY556" s="329">
        <f t="shared" ref="BY556:BY619" si="938">BT556</f>
        <v>0</v>
      </c>
      <c r="BZ556" s="170">
        <f t="shared" si="866"/>
        <v>0</v>
      </c>
      <c r="CA556" s="208">
        <f t="shared" si="867"/>
        <v>0</v>
      </c>
      <c r="CB556" s="328">
        <v>6.6</v>
      </c>
      <c r="CC556" s="328">
        <f t="shared" ref="CC556:CC619" si="939">IF($T556&lt;=CG$5,$T556,0)</f>
        <v>0</v>
      </c>
      <c r="CD556" s="329">
        <f t="shared" ref="CD556:CD619" si="940">IF(AND(CC556&gt;=CC$467,CC557&lt;=CC$468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E556" s="329">
        <f t="shared" ref="CE556:CE619" si="941">IF(AND(CC556&gt;=CD$467,CC557&lt;=CD$468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F556" s="329">
        <f t="shared" ref="CF556:CF619" si="942">IF(AND(CC556&gt;=CE$467,CC557&lt;=CE$468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G556" s="329">
        <f t="shared" ref="CG556:CG619" si="943">IF(AND(CC556&gt;=CF$467,CC557&lt;=CF$468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H556" s="329">
        <f t="shared" ref="CH556:CH619" si="944">IF(AND(CC556&gt;=CG$467,CC557&lt;=CG$468,CC557&gt;0),($L$18+(CC556/CG$5)*($M$18+(CC556/CG$5)*($N$18+(CC556/CG$5)*($O$18+(CC556/CG$5)*($P$18+(CC556/CG$5)*($Q$18+(CC556/CG$5)*$R$18))))))^2+4*($L$18+((0.05+CC556)/CG$5)*($M$18+((0.05+CC556)/CG$5)*($N$18+((0.05+CC556)/CG$5)*($O$18+((0.05+CC556)/CG$5)*($P$18+((0.05+CC556)/CG$5)*($Q$18+((0.05+CC556)/CG$5)*$R$18))))))^2+($L$18+(CC557/CG$5)*($M$18+(CC557/CG$5)*($N$18+(CC557/CG$5)*($O$18+(CC557/CG$5)*($P$18+(CC557/CG$5)*($Q$18+(CC557/CG$5)*$R$18))))))^2,0)</f>
        <v>0</v>
      </c>
      <c r="CI556" s="329">
        <f t="shared" ref="CI556:CI619" si="945">CD556</f>
        <v>0</v>
      </c>
      <c r="CJ556" s="170">
        <f t="shared" si="868"/>
        <v>0</v>
      </c>
      <c r="CK556" s="208">
        <f t="shared" si="869"/>
        <v>0</v>
      </c>
      <c r="CL556" s="328">
        <v>6.6</v>
      </c>
      <c r="CM556" s="328">
        <f t="shared" ref="CM556:CM619" si="946">IF($T556&lt;=CQ$5,$T556,0)</f>
        <v>0</v>
      </c>
      <c r="CN556" s="329">
        <f t="shared" ref="CN556:CN619" si="947">IF(AND(CM556&gt;=CM$467,CM557&lt;=CM$468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O556" s="329">
        <f t="shared" ref="CO556:CO619" si="948">IF(AND(CM556&gt;=CN$467,CM557&lt;=CN$468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P556" s="329">
        <f t="shared" ref="CP556:CP619" si="949">IF(AND(CM556&gt;=CO$467,CM557&lt;=CO$468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Q556" s="329">
        <f t="shared" ref="CQ556:CQ619" si="950">IF(AND(CM556&gt;=CP$467,CM557&lt;=CP$468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R556" s="329">
        <f t="shared" ref="CR556:CR619" si="951">IF(AND(CM556&gt;=CQ$467,CM557&lt;=CQ$468,CM557&gt;0),($L$18+(CM556/CQ$5)*($M$18+(CM556/CQ$5)*($N$18+(CM556/CQ$5)*($O$18+(CM556/CQ$5)*($P$18+(CM556/CQ$5)*($Q$18+(CM556/CQ$5)*$R$18))))))^2+4*($L$18+((0.05+CM556)/CQ$5)*($M$18+((0.05+CM556)/CQ$5)*($N$18+((0.05+CM556)/CQ$5)*($O$18+((0.05+CM556)/CQ$5)*($P$18+((0.05+CM556)/CQ$5)*($Q$18+((0.05+CM556)/CQ$5)*$R$18))))))^2+($L$18+(CM557/CQ$5)*($M$18+(CM557/CQ$5)*($N$18+(CM557/CQ$5)*($O$18+(CM557/CQ$5)*($P$18+(CM557/CQ$5)*($Q$18+(CM557/CQ$5)*$R$18))))))^2,0)</f>
        <v>0</v>
      </c>
      <c r="CS556" s="329">
        <f t="shared" ref="CS556:CS619" si="952">CN556</f>
        <v>0</v>
      </c>
      <c r="CT556" s="170">
        <f t="shared" si="870"/>
        <v>0</v>
      </c>
      <c r="CU556" s="208">
        <f t="shared" si="871"/>
        <v>0</v>
      </c>
      <c r="CV556" s="328">
        <v>6.6</v>
      </c>
      <c r="CW556" s="328">
        <f t="shared" ref="CW556:CW619" si="953">IF($T556&lt;=DA$5,$T556,0)</f>
        <v>0</v>
      </c>
      <c r="CX556" s="329">
        <f t="shared" ref="CX556:CX619" si="954">IF(AND(CW556&gt;=CW$467,CW557&lt;=CW$468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CY556" s="329">
        <f t="shared" ref="CY556:CY619" si="955">IF(AND(CW556&gt;=CX$467,CW557&lt;=CX$468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CZ556" s="329">
        <f t="shared" ref="CZ556:CZ619" si="956">IF(AND(CW556&gt;=CY$467,CW557&lt;=CY$468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DA556" s="329">
        <f t="shared" ref="DA556:DA619" si="957">IF(AND(CW556&gt;=CZ$467,CW557&lt;=CZ$468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DB556" s="329">
        <f t="shared" ref="DB556:DB619" si="958">IF(AND(CW556&gt;=DA$467,CW557&lt;=DA$468,CW557&gt;0),($L$18+(CW556/DA$5)*($M$18+(CW556/DA$5)*($N$18+(CW556/DA$5)*($O$18+(CW556/DA$5)*($P$18+(CW556/DA$5)*($Q$18+(CW556/DA$5)*$R$18))))))^2+4*($L$18+((0.05+CW556)/DA$5)*($M$18+((0.05+CW556)/DA$5)*($N$18+((0.05+CW556)/DA$5)*($O$18+((0.05+CW556)/DA$5)*($P$18+((0.05+CW556)/DA$5)*($Q$18+((0.05+CW556)/DA$5)*$R$18))))))^2+($L$18+(CW557/DA$5)*($M$18+(CW557/DA$5)*($N$18+(CW557/DA$5)*($O$18+(CW557/DA$5)*($P$18+(CW557/DA$5)*($Q$18+(CW557/DA$5)*$R$18))))))^2,0)</f>
        <v>0</v>
      </c>
      <c r="DC556" s="329">
        <f t="shared" ref="DC556:DC619" si="959">CX556</f>
        <v>0</v>
      </c>
      <c r="DD556" s="170">
        <f t="shared" si="872"/>
        <v>0</v>
      </c>
      <c r="DE556" s="208">
        <f t="shared" si="873"/>
        <v>0</v>
      </c>
      <c r="DF556" s="328">
        <v>6.6</v>
      </c>
      <c r="DG556" s="328">
        <f t="shared" ref="DG556:DG619" si="960">IF($T556&lt;=DK$5,$T556,0)</f>
        <v>0</v>
      </c>
      <c r="DH556" s="329">
        <f t="shared" ref="DH556:DH619" si="961">IF(AND(DG556&gt;=DG$467,DG557&lt;=DG$468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I556" s="329">
        <f t="shared" ref="DI556:DI619" si="962">IF(AND(DG556&gt;=DH$467,DG557&lt;=DH$468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J556" s="329">
        <f t="shared" ref="DJ556:DJ619" si="963">IF(AND(DG556&gt;=DI$467,DG557&lt;=DI$468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K556" s="329">
        <f t="shared" ref="DK556:DK619" si="964">IF(AND(DG556&gt;=DJ$467,DG557&lt;=DJ$468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L556" s="329">
        <f t="shared" ref="DL556:DL619" si="965">IF(AND(DG556&gt;=DK$467,DG557&lt;=DK$468,DG557&gt;0),($L$18+(DG556/DK$5)*($M$18+(DG556/DK$5)*($N$18+(DG556/DK$5)*($O$18+(DG556/DK$5)*($P$18+(DG556/DK$5)*($Q$18+(DG556/DK$5)*$R$18))))))^2+4*($L$18+((0.05+DG556)/DK$5)*($M$18+((0.05+DG556)/DK$5)*($N$18+((0.05+DG556)/DK$5)*($O$18+((0.05+DG556)/DK$5)*($P$18+((0.05+DG556)/DK$5)*($Q$18+((0.05+DG556)/DK$5)*$R$18))))))^2+($L$18+(DG557/DK$5)*($M$18+(DG557/DK$5)*($N$18+(DG557/DK$5)*($O$18+(DG557/DK$5)*($P$18+(DG557/DK$5)*($Q$18+(DG557/DK$5)*$R$18))))))^2,0)</f>
        <v>0</v>
      </c>
      <c r="DM556" s="329">
        <f t="shared" ref="DM556:DM619" si="966">DH556</f>
        <v>0</v>
      </c>
      <c r="DN556" s="170">
        <f t="shared" si="874"/>
        <v>0</v>
      </c>
      <c r="DO556" s="208">
        <f t="shared" si="875"/>
        <v>0</v>
      </c>
      <c r="DP556" s="328">
        <v>6.6</v>
      </c>
      <c r="DQ556" s="328">
        <f t="shared" ref="DQ556:DQ619" si="967">IF($T556&lt;=DU$5,$T556,0)</f>
        <v>0</v>
      </c>
      <c r="DR556" s="329">
        <f t="shared" ref="DR556:DR619" si="968">IF(AND(DQ556&gt;=DQ$467,DQ557&lt;=DQ$468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S556" s="329">
        <f t="shared" ref="DS556:DS619" si="969">IF(AND(DQ556&gt;=DR$467,DQ557&lt;=DR$468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T556" s="329">
        <f t="shared" ref="DT556:DT619" si="970">IF(AND(DQ556&gt;=DS$467,DQ557&lt;=DS$468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U556" s="329">
        <f t="shared" ref="DU556:DU619" si="971">IF(AND(DQ556&gt;=DT$467,DQ557&lt;=DT$468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V556" s="329">
        <f t="shared" ref="DV556:DV619" si="972">IF(AND(DQ556&gt;=DU$467,DQ557&lt;=DU$468,DQ557&gt;0),($L$18+(DQ556/DU$5)*($M$18+(DQ556/DU$5)*($N$18+(DQ556/DU$5)*($O$18+(DQ556/DU$5)*($P$18+(DQ556/DU$5)*($Q$18+(DQ556/DU$5)*$R$18))))))^2+4*($L$18+((0.05+DQ556)/DU$5)*($M$18+((0.05+DQ556)/DU$5)*($N$18+((0.05+DQ556)/DU$5)*($O$18+((0.05+DQ556)/DU$5)*($P$18+((0.05+DQ556)/DU$5)*($Q$18+((0.05+DQ556)/DU$5)*$R$18))))))^2+($L$18+(DQ557/DU$5)*($M$18+(DQ557/DU$5)*($N$18+(DQ557/DU$5)*($O$18+(DQ557/DU$5)*($P$18+(DQ557/DU$5)*($Q$18+(DQ557/DU$5)*$R$18))))))^2,0)</f>
        <v>0</v>
      </c>
      <c r="DW556" s="329">
        <f t="shared" ref="DW556:DW619" si="973">DR556</f>
        <v>0</v>
      </c>
      <c r="DX556" s="170">
        <f t="shared" si="876"/>
        <v>0</v>
      </c>
      <c r="DY556" s="208">
        <f t="shared" si="877"/>
        <v>0</v>
      </c>
      <c r="DZ556" s="328">
        <v>6.6</v>
      </c>
      <c r="EA556" s="328">
        <f t="shared" ref="EA556:EA619" si="974">IF($T556&lt;=EE$5,$T556,0)</f>
        <v>0</v>
      </c>
      <c r="EB556" s="329">
        <f t="shared" ref="EB556:EB619" si="975">IF(AND(EA556&gt;=EA$467,EA557&lt;=EA$468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C556" s="329">
        <f t="shared" ref="EC556:EC619" si="976">IF(AND(EA556&gt;=EB$467,EA557&lt;=EB$468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D556" s="329">
        <f t="shared" ref="ED556:ED619" si="977">IF(AND(EA556&gt;=EC$467,EA557&lt;=EC$468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E556" s="329">
        <f t="shared" ref="EE556:EE619" si="978">IF(AND(EA556&gt;=ED$467,EA557&lt;=ED$468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F556" s="329">
        <f t="shared" ref="EF556:EF619" si="979">IF(AND(EA556&gt;=EE$467,EA557&lt;=EE$468,EA557&gt;0),($L$18+(EA556/EE$5)*($M$18+(EA556/EE$5)*($N$18+(EA556/EE$5)*($O$18+(EA556/EE$5)*($P$18+(EA556/EE$5)*($Q$18+(EA556/EE$5)*$R$18))))))^2+4*($L$18+((0.05+EA556)/EE$5)*($M$18+((0.05+EA556)/EE$5)*($N$18+((0.05+EA556)/EE$5)*($O$18+((0.05+EA556)/EE$5)*($P$18+((0.05+EA556)/EE$5)*($Q$18+((0.05+EA556)/EE$5)*$R$18))))))^2+($L$18+(EA557/EE$5)*($M$18+(EA557/EE$5)*($N$18+(EA557/EE$5)*($O$18+(EA557/EE$5)*($P$18+(EA557/EE$5)*($Q$18+(EA557/EE$5)*$R$18))))))^2,0)</f>
        <v>0</v>
      </c>
      <c r="EG556" s="329">
        <f t="shared" ref="EG556:EG619" si="980">EB556</f>
        <v>0</v>
      </c>
      <c r="EH556" s="170">
        <f t="shared" si="878"/>
        <v>0</v>
      </c>
      <c r="EI556" s="208">
        <f t="shared" si="879"/>
        <v>0</v>
      </c>
      <c r="EJ556" s="328">
        <v>6.6</v>
      </c>
      <c r="EK556" s="328">
        <f t="shared" ref="EK556:EK619" si="981">IF($T556&lt;=EO$5,$T556,0)</f>
        <v>0</v>
      </c>
      <c r="EL556" s="329">
        <f t="shared" ref="EL556:EL619" si="982">IF(AND(EK556&gt;=EK$467,EK557&lt;=EK$468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M556" s="329">
        <f t="shared" ref="EM556:EM619" si="983">IF(AND(EK556&gt;=EL$467,EK557&lt;=EL$468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N556" s="329">
        <f t="shared" ref="EN556:EN619" si="984">IF(AND(EK556&gt;=EM$467,EK557&lt;=EM$468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O556" s="329">
        <f t="shared" ref="EO556:EO619" si="985">IF(AND(EK556&gt;=EN$467,EK557&lt;=EN$468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P556" s="329">
        <f t="shared" ref="EP556:EP619" si="986">IF(AND(EK556&gt;=EO$467,EK557&lt;=EO$468,EK557&gt;0),($L$18+(EK556/EO$5)*($M$18+(EK556/EO$5)*($N$18+(EK556/EO$5)*($O$18+(EK556/EO$5)*($P$18+(EK556/EO$5)*($Q$18+(EK556/EO$5)*$R$18))))))^2+4*($L$18+((0.05+EK556)/EO$5)*($M$18+((0.05+EK556)/EO$5)*($N$18+((0.05+EK556)/EO$5)*($O$18+((0.05+EK556)/EO$5)*($P$18+((0.05+EK556)/EO$5)*($Q$18+((0.05+EK556)/EO$5)*$R$18))))))^2+($L$18+(EK557/EO$5)*($M$18+(EK557/EO$5)*($N$18+(EK557/EO$5)*($O$18+(EK557/EO$5)*($P$18+(EK557/EO$5)*($Q$18+(EK557/EO$5)*$R$18))))))^2,0)</f>
        <v>0</v>
      </c>
      <c r="EQ556" s="329">
        <f t="shared" ref="EQ556:EQ619" si="987">EL556</f>
        <v>0</v>
      </c>
      <c r="ER556" s="170">
        <f t="shared" si="880"/>
        <v>0</v>
      </c>
      <c r="ES556" s="208">
        <f t="shared" si="881"/>
        <v>0</v>
      </c>
      <c r="ET556" s="328">
        <v>6.6</v>
      </c>
      <c r="EU556" s="328">
        <f t="shared" ref="EU556:EU619" si="988">IF($T556&lt;=EY$5,$T556,0)</f>
        <v>0</v>
      </c>
      <c r="EV556" s="329">
        <f t="shared" ref="EV556:EV619" si="989">IF(AND(EU556&gt;=EU$467,EU557&lt;=EU$468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W556" s="329">
        <f t="shared" ref="EW556:EW619" si="990">IF(AND(EU556&gt;=EV$467,EU557&lt;=EV$468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X556" s="329">
        <f t="shared" ref="EX556:EX619" si="991">IF(AND(EU556&gt;=EW$467,EU557&lt;=EW$468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Y556" s="329">
        <f t="shared" ref="EY556:EY619" si="992">IF(AND(EU556&gt;=EX$467,EU557&lt;=EX$468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Z556" s="329">
        <f t="shared" ref="EZ556:EZ619" si="993">IF(AND(EU556&gt;=EY$467,EU557&lt;=EY$468,EU557&gt;0),($L$18+(EU556/EY$5)*($M$18+(EU556/EY$5)*($N$18+(EU556/EY$5)*($O$18+(EU556/EY$5)*($P$18+(EU556/EY$5)*($Q$18+(EU556/EY$5)*$R$18))))))^2+4*($L$18+((0.05+EU556)/EY$5)*($M$18+((0.05+EU556)/EY$5)*($N$18+((0.05+EU556)/EY$5)*($O$18+((0.05+EU556)/EY$5)*($P$18+((0.05+EU556)/EY$5)*($Q$18+((0.05+EU556)/EY$5)*$R$18))))))^2+($L$18+(EU557/EY$5)*($M$18+(EU557/EY$5)*($N$18+(EU557/EY$5)*($O$18+(EU557/EY$5)*($P$18+(EU557/EY$5)*($Q$18+(EU557/EY$5)*$R$18))))))^2,0)</f>
        <v>0</v>
      </c>
      <c r="FA556" s="329">
        <f t="shared" ref="FA556:FA619" si="994">EV556</f>
        <v>0</v>
      </c>
      <c r="FB556" s="170">
        <f t="shared" si="882"/>
        <v>0</v>
      </c>
      <c r="FC556" s="208">
        <f t="shared" si="883"/>
        <v>0</v>
      </c>
      <c r="FD556" s="328">
        <v>6.6</v>
      </c>
      <c r="FE556" s="328">
        <f t="shared" ref="FE556:FE619" si="995">IF($T556&lt;=FI$5,$T556,0)</f>
        <v>0</v>
      </c>
      <c r="FF556" s="329">
        <f t="shared" ref="FF556:FF619" si="996">IF(AND(FE556&gt;=FE$467,FE557&lt;=FE$468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G556" s="329">
        <f t="shared" ref="FG556:FG619" si="997">IF(AND(FE556&gt;=FF$467,FE557&lt;=FF$468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H556" s="329">
        <f t="shared" ref="FH556:FH619" si="998">IF(AND(FE556&gt;=FG$467,FE557&lt;=FG$468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I556" s="329">
        <f t="shared" ref="FI556:FI619" si="999">IF(AND(FE556&gt;=FH$467,FE557&lt;=FH$468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J556" s="329">
        <f t="shared" ref="FJ556:FJ619" si="1000">IF(AND(FE556&gt;=FI$467,FE557&lt;=FI$468,FE557&gt;0),($L$18+(FE556/FI$5)*($M$18+(FE556/FI$5)*($N$18+(FE556/FI$5)*($O$18+(FE556/FI$5)*($P$18+(FE556/FI$5)*($Q$18+(FE556/FI$5)*$R$18))))))^2+4*($L$18+((0.05+FE556)/FI$5)*($M$18+((0.05+FE556)/FI$5)*($N$18+((0.05+FE556)/FI$5)*($O$18+((0.05+FE556)/FI$5)*($P$18+((0.05+FE556)/FI$5)*($Q$18+((0.05+FE556)/FI$5)*$R$18))))))^2+($L$18+(FE557/FI$5)*($M$18+(FE557/FI$5)*($N$18+(FE557/FI$5)*($O$18+(FE557/FI$5)*($P$18+(FE557/FI$5)*($Q$18+(FE557/FI$5)*$R$18))))))^2,0)</f>
        <v>0</v>
      </c>
      <c r="FK556" s="329">
        <f t="shared" ref="FK556:FK619" si="1001">FF556</f>
        <v>0</v>
      </c>
      <c r="FL556" s="170">
        <f t="shared" si="884"/>
        <v>0</v>
      </c>
      <c r="FM556" s="208">
        <f t="shared" si="885"/>
        <v>0</v>
      </c>
      <c r="FN556" s="328">
        <v>6.6</v>
      </c>
      <c r="FO556" s="328">
        <f t="shared" si="804"/>
        <v>0</v>
      </c>
      <c r="FP556" s="329">
        <f t="shared" si="805"/>
        <v>0</v>
      </c>
      <c r="FQ556" s="329">
        <f t="shared" si="806"/>
        <v>0</v>
      </c>
      <c r="FR556" s="329">
        <f t="shared" si="807"/>
        <v>0</v>
      </c>
      <c r="FS556" s="329">
        <f t="shared" si="808"/>
        <v>0</v>
      </c>
      <c r="FT556" s="329">
        <f t="shared" si="809"/>
        <v>0</v>
      </c>
      <c r="FU556" s="329">
        <f t="shared" si="810"/>
        <v>0</v>
      </c>
      <c r="FV556" s="170">
        <f t="shared" si="886"/>
        <v>0</v>
      </c>
      <c r="FW556" s="208">
        <f t="shared" si="887"/>
        <v>0</v>
      </c>
      <c r="FX556" s="328">
        <v>6.6</v>
      </c>
      <c r="FY556" s="328">
        <f t="shared" si="811"/>
        <v>0</v>
      </c>
      <c r="FZ556" s="329">
        <f t="shared" si="812"/>
        <v>0</v>
      </c>
      <c r="GA556" s="329">
        <f t="shared" si="813"/>
        <v>0</v>
      </c>
      <c r="GB556" s="329">
        <f t="shared" si="814"/>
        <v>0</v>
      </c>
      <c r="GC556" s="329">
        <f t="shared" si="815"/>
        <v>0</v>
      </c>
      <c r="GD556" s="329">
        <f t="shared" si="816"/>
        <v>0</v>
      </c>
      <c r="GE556" s="329">
        <f t="shared" si="817"/>
        <v>0</v>
      </c>
      <c r="GF556" s="170">
        <f t="shared" si="888"/>
        <v>0</v>
      </c>
      <c r="GG556" s="208">
        <f t="shared" si="889"/>
        <v>0</v>
      </c>
      <c r="GH556" s="328">
        <v>6.6</v>
      </c>
      <c r="GI556" s="328">
        <f t="shared" si="818"/>
        <v>0</v>
      </c>
      <c r="GJ556" s="329">
        <f t="shared" si="819"/>
        <v>0</v>
      </c>
      <c r="GK556" s="329">
        <f t="shared" si="820"/>
        <v>0</v>
      </c>
      <c r="GL556" s="329">
        <f t="shared" si="821"/>
        <v>0</v>
      </c>
      <c r="GM556" s="329">
        <f t="shared" si="822"/>
        <v>0</v>
      </c>
      <c r="GN556" s="329">
        <f t="shared" si="823"/>
        <v>0</v>
      </c>
      <c r="GO556" s="329">
        <f t="shared" si="824"/>
        <v>0</v>
      </c>
      <c r="GP556" s="170">
        <f t="shared" si="890"/>
        <v>0</v>
      </c>
      <c r="GQ556" s="208">
        <f t="shared" si="891"/>
        <v>0</v>
      </c>
      <c r="GR556" s="328">
        <v>6.6</v>
      </c>
      <c r="GS556" s="328">
        <f t="shared" si="825"/>
        <v>0</v>
      </c>
      <c r="GT556" s="329">
        <f t="shared" si="826"/>
        <v>0</v>
      </c>
      <c r="GU556" s="329">
        <f t="shared" si="827"/>
        <v>0</v>
      </c>
      <c r="GV556" s="329">
        <f t="shared" si="828"/>
        <v>0</v>
      </c>
      <c r="GW556" s="329">
        <f t="shared" si="829"/>
        <v>0</v>
      </c>
      <c r="GX556" s="329">
        <f t="shared" si="830"/>
        <v>0</v>
      </c>
      <c r="GY556" s="329">
        <f t="shared" si="831"/>
        <v>0</v>
      </c>
      <c r="GZ556" s="170">
        <f t="shared" si="892"/>
        <v>0</v>
      </c>
      <c r="HA556" s="208">
        <f t="shared" si="893"/>
        <v>0</v>
      </c>
      <c r="HB556" s="328">
        <v>6.6</v>
      </c>
      <c r="HC556" s="328">
        <f t="shared" si="894"/>
        <v>0</v>
      </c>
      <c r="HD556" s="329">
        <f t="shared" ref="HD556:HD619" si="1002">IF(AND(HC556&gt;=HC$467,HC557&lt;=HC$468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E556" s="329">
        <f t="shared" ref="HE556:HE619" si="1003">IF(AND(HC556&gt;=HD$467,HC557&lt;=HD$468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F556" s="329">
        <f t="shared" ref="HF556:HF619" si="1004">IF(AND(HC556&gt;=HE$467,HC557&lt;=HE$468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G556" s="329">
        <f t="shared" ref="HG556:HG619" si="1005">IF(AND(HC556&gt;=HF$467,HC557&lt;=HF$468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H556" s="329">
        <f t="shared" ref="HH556:HH619" si="1006">IF(AND(HC556&gt;=HG$467,HC557&lt;=HG$468,HC557&gt;0),($L$18+(HC556/HG$5)*($M$18+(HC556/HG$5)*($N$18+(HC556/HG$5)*($O$18+(HC556/HG$5)*($P$18+(HC556/HG$5)*($Q$18+(HC556/HG$5)*$R$18))))))^2+4*($L$18+((0.05+HC556)/HG$5)*($M$18+((0.05+HC556)/HG$5)*($N$18+((0.05+HC556)/HG$5)*($O$18+((0.05+HC556)/HG$5)*($P$18+((0.05+HC556)/HG$5)*($Q$18+((0.05+HC556)/HG$5)*$R$18))))))^2+($L$18+(HC557/HG$5)*($M$18+(HC557/HG$5)*($N$18+(HC557/HG$5)*($O$18+(HC557/HG$5)*($P$18+(HC557/HG$5)*($Q$18+(HC557/HG$5)*$R$18))))))^2,0)</f>
        <v>0</v>
      </c>
      <c r="HI556" s="329">
        <f t="shared" ref="HI556:HI619" si="1007">HD556</f>
        <v>0</v>
      </c>
      <c r="HJ556" s="170">
        <f t="shared" si="895"/>
        <v>0</v>
      </c>
      <c r="HK556" s="208">
        <f t="shared" si="896"/>
        <v>0</v>
      </c>
      <c r="HL556" s="328">
        <v>6.6</v>
      </c>
      <c r="HM556" s="328">
        <f t="shared" si="897"/>
        <v>0</v>
      </c>
      <c r="HN556" s="329">
        <f t="shared" ref="HN556:HN619" si="1008">IF(AND(HM556&gt;=HM$467,HM557&lt;=HM$468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O556" s="329">
        <f t="shared" ref="HO556:HO619" si="1009">IF(AND(HM556&gt;=HN$467,HM557&lt;=HN$468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P556" s="329">
        <f t="shared" ref="HP556:HP619" si="1010">IF(AND(HM556&gt;=HO$467,HM557&lt;=HO$468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Q556" s="329">
        <f t="shared" ref="HQ556:HQ619" si="1011">IF(AND(HM556&gt;=HP$467,HM557&lt;=HP$468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R556" s="329">
        <f t="shared" ref="HR556:HR619" si="1012">IF(AND(HM556&gt;=HQ$467,HM557&lt;=HQ$468,HM557&gt;0),($L$18+(HM556/HQ$5)*($M$18+(HM556/HQ$5)*($N$18+(HM556/HQ$5)*($O$18+(HM556/HQ$5)*($P$18+(HM556/HQ$5)*($Q$18+(HM556/HQ$5)*$R$18))))))^2+4*($L$18+((0.05+HM556)/HQ$5)*($M$18+((0.05+HM556)/HQ$5)*($N$18+((0.05+HM556)/HQ$5)*($O$18+((0.05+HM556)/HQ$5)*($P$18+((0.05+HM556)/HQ$5)*($Q$18+((0.05+HM556)/HQ$5)*$R$18))))))^2+($L$18+(HM557/HQ$5)*($M$18+(HM557/HQ$5)*($N$18+(HM557/HQ$5)*($O$18+(HM557/HQ$5)*($P$18+(HM557/HQ$5)*($Q$18+(HM557/HQ$5)*$R$18))))))^2,0)</f>
        <v>0</v>
      </c>
      <c r="HS556" s="329">
        <f t="shared" ref="HS556:HS619" si="1013">HN556</f>
        <v>0</v>
      </c>
      <c r="HT556" s="170">
        <f t="shared" si="898"/>
        <v>0</v>
      </c>
      <c r="HU556" s="208">
        <f t="shared" si="899"/>
        <v>0</v>
      </c>
      <c r="HV556" s="328">
        <v>6.6</v>
      </c>
      <c r="HW556" s="328">
        <f t="shared" ref="HW556:HW619" si="1014">IF($T556&lt;=IA$5,$T556,0)</f>
        <v>0</v>
      </c>
      <c r="HX556" s="329">
        <f t="shared" ref="HX556:HX619" si="1015">IF(AND(HW556&gt;=HW$467,HW557&lt;=HW$468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HY556" s="329">
        <f t="shared" ref="HY556:HY619" si="1016">IF(AND(HW556&gt;=HX$467,HW557&lt;=HX$468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HZ556" s="329">
        <f t="shared" ref="HZ556:HZ619" si="1017">IF(AND(HW556&gt;=HY$467,HW557&lt;=HY$468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IA556" s="329">
        <f t="shared" ref="IA556:IA619" si="1018">IF(AND(HW556&gt;=HZ$467,HW557&lt;=HZ$468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IB556" s="329">
        <f t="shared" ref="IB556:IB619" si="1019">IF(AND(HW556&gt;=IA$467,HW557&lt;=IA$468,HW557&gt;0),($L$18+(HW556/IA$5)*($M$18+(HW556/IA$5)*($N$18+(HW556/IA$5)*($O$18+(HW556/IA$5)*($P$18+(HW556/IA$5)*($Q$18+(HW556/IA$5)*$R$18))))))^2+4*($L$18+((0.05+HW556)/IA$5)*($M$18+((0.05+HW556)/IA$5)*($N$18+((0.05+HW556)/IA$5)*($O$18+((0.05+HW556)/IA$5)*($P$18+((0.05+HW556)/IA$5)*($Q$18+((0.05+HW556)/IA$5)*$R$18))))))^2+($L$18+(HW557/IA$5)*($M$18+(HW557/IA$5)*($N$18+(HW557/IA$5)*($O$18+(HW557/IA$5)*($P$18+(HW557/IA$5)*($Q$18+(HW557/IA$5)*$R$18))))))^2,0)</f>
        <v>0</v>
      </c>
      <c r="IC556" s="329">
        <f t="shared" ref="IC556:IC619" si="1020">HX556</f>
        <v>0</v>
      </c>
      <c r="ID556" s="170">
        <f t="shared" si="900"/>
        <v>0</v>
      </c>
      <c r="IE556" s="208">
        <f t="shared" si="901"/>
        <v>0</v>
      </c>
      <c r="IF556" s="328">
        <v>6.6</v>
      </c>
      <c r="IG556" s="328">
        <f t="shared" ref="IG556:IG619" si="1021">IF($T556&lt;=IK$5,$T556,0)</f>
        <v>0</v>
      </c>
      <c r="IH556" s="329">
        <f t="shared" ref="IH556:IH619" si="1022">IF(AND(IG556&gt;=IG$467,IG557&lt;=IG$468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I556" s="329">
        <f t="shared" ref="II556:II619" si="1023">IF(AND(IG556&gt;=IH$467,IG557&lt;=IH$468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J556" s="329">
        <f t="shared" ref="IJ556:IJ619" si="1024">IF(AND(IG556&gt;=II$467,IG557&lt;=II$468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K556" s="329">
        <f t="shared" ref="IK556:IK619" si="1025">IF(AND(IG556&gt;=IJ$467,IG557&lt;=IJ$468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L556" s="329">
        <f t="shared" ref="IL556:IL619" si="1026">IF(AND(IG556&gt;=IK$467,IG557&lt;=IK$468,IG557&gt;0),($L$18+(IG556/IK$5)*($M$18+(IG556/IK$5)*($N$18+(IG556/IK$5)*($O$18+(IG556/IK$5)*($P$18+(IG556/IK$5)*($Q$18+(IG556/IK$5)*$R$18))))))^2+4*($L$18+((0.05+IG556)/IK$5)*($M$18+((0.05+IG556)/IK$5)*($N$18+((0.05+IG556)/IK$5)*($O$18+((0.05+IG556)/IK$5)*($P$18+((0.05+IG556)/IK$5)*($Q$18+((0.05+IG556)/IK$5)*$R$18))))))^2+($L$18+(IG557/IK$5)*($M$18+(IG557/IK$5)*($N$18+(IG557/IK$5)*($O$18+(IG557/IK$5)*($P$18+(IG557/IK$5)*($Q$18+(IG557/IK$5)*$R$18))))))^2,0)</f>
        <v>0</v>
      </c>
      <c r="IM556" s="329">
        <f t="shared" ref="IM556:IM619" si="1027">IH556</f>
        <v>0</v>
      </c>
      <c r="IN556" s="170">
        <f t="shared" si="902"/>
        <v>0</v>
      </c>
    </row>
    <row r="557" spans="1:248">
      <c r="A557" s="318"/>
      <c r="B557" s="318"/>
      <c r="C557" s="318"/>
      <c r="D557" s="318"/>
      <c r="E557" s="318"/>
      <c r="F557" s="318"/>
      <c r="G557" s="318"/>
      <c r="H557" s="318"/>
      <c r="I557" s="318"/>
      <c r="K557" s="318"/>
      <c r="L557" s="318"/>
      <c r="M557" s="318"/>
      <c r="N557" s="318"/>
      <c r="O557" s="318"/>
      <c r="P557" s="318"/>
      <c r="Q557" s="318"/>
      <c r="R557" s="358"/>
      <c r="S557" s="208">
        <f t="shared" si="903"/>
        <v>0</v>
      </c>
      <c r="T557" s="328">
        <v>6.7</v>
      </c>
      <c r="U557" s="328">
        <f t="shared" si="904"/>
        <v>0</v>
      </c>
      <c r="V557" s="329">
        <f t="shared" si="905"/>
        <v>0</v>
      </c>
      <c r="W557" s="329">
        <f t="shared" si="906"/>
        <v>0</v>
      </c>
      <c r="X557" s="329">
        <f t="shared" si="907"/>
        <v>0</v>
      </c>
      <c r="Y557" s="329">
        <f t="shared" si="908"/>
        <v>0</v>
      </c>
      <c r="Z557" s="329">
        <f t="shared" si="909"/>
        <v>0</v>
      </c>
      <c r="AA557" s="329">
        <f t="shared" si="910"/>
        <v>0</v>
      </c>
      <c r="AB557" s="170">
        <f t="shared" si="849"/>
        <v>0</v>
      </c>
      <c r="AC557" s="208">
        <f t="shared" si="850"/>
        <v>0</v>
      </c>
      <c r="AD557" s="328">
        <v>6.7</v>
      </c>
      <c r="AE557" s="328">
        <f t="shared" si="911"/>
        <v>0</v>
      </c>
      <c r="AF557" s="329">
        <f t="shared" si="912"/>
        <v>0</v>
      </c>
      <c r="AG557" s="329">
        <f t="shared" si="913"/>
        <v>0</v>
      </c>
      <c r="AH557" s="329">
        <f t="shared" si="914"/>
        <v>0</v>
      </c>
      <c r="AI557" s="329">
        <f t="shared" si="915"/>
        <v>0</v>
      </c>
      <c r="AJ557" s="329">
        <f t="shared" si="916"/>
        <v>0</v>
      </c>
      <c r="AK557" s="329">
        <f t="shared" si="917"/>
        <v>0</v>
      </c>
      <c r="AL557" s="170">
        <f t="shared" si="851"/>
        <v>0</v>
      </c>
      <c r="AM557" s="208">
        <f t="shared" si="852"/>
        <v>0</v>
      </c>
      <c r="AN557" s="328">
        <v>6.7</v>
      </c>
      <c r="AO557" s="328">
        <f t="shared" si="918"/>
        <v>0</v>
      </c>
      <c r="AP557" s="329">
        <f t="shared" si="919"/>
        <v>0</v>
      </c>
      <c r="AQ557" s="329">
        <f t="shared" si="920"/>
        <v>0</v>
      </c>
      <c r="AR557" s="329">
        <f t="shared" si="921"/>
        <v>0</v>
      </c>
      <c r="AS557" s="329">
        <f t="shared" si="922"/>
        <v>0</v>
      </c>
      <c r="AT557" s="329">
        <f t="shared" si="923"/>
        <v>0</v>
      </c>
      <c r="AU557" s="329">
        <f t="shared" si="924"/>
        <v>0</v>
      </c>
      <c r="AV557" s="170">
        <f t="shared" si="853"/>
        <v>0</v>
      </c>
      <c r="AW557" s="208">
        <f t="shared" si="854"/>
        <v>0</v>
      </c>
      <c r="AX557" s="328">
        <v>6.7</v>
      </c>
      <c r="AY557" s="328">
        <f t="shared" si="925"/>
        <v>0</v>
      </c>
      <c r="AZ557" s="329">
        <f t="shared" si="926"/>
        <v>0</v>
      </c>
      <c r="BA557" s="329">
        <f t="shared" si="927"/>
        <v>0</v>
      </c>
      <c r="BB557" s="329">
        <f t="shared" si="928"/>
        <v>0</v>
      </c>
      <c r="BC557" s="329">
        <f t="shared" si="929"/>
        <v>0</v>
      </c>
      <c r="BD557" s="329">
        <f t="shared" si="930"/>
        <v>0</v>
      </c>
      <c r="BE557" s="329">
        <f t="shared" si="931"/>
        <v>0</v>
      </c>
      <c r="BF557" s="170">
        <f t="shared" si="855"/>
        <v>0</v>
      </c>
      <c r="BG557" s="208">
        <f t="shared" si="856"/>
        <v>0</v>
      </c>
      <c r="BH557" s="328">
        <v>6.7</v>
      </c>
      <c r="BI557" s="328">
        <f t="shared" si="857"/>
        <v>0</v>
      </c>
      <c r="BJ557" s="329">
        <f t="shared" si="858"/>
        <v>0</v>
      </c>
      <c r="BK557" s="329">
        <f t="shared" si="859"/>
        <v>0</v>
      </c>
      <c r="BL557" s="329">
        <f t="shared" si="860"/>
        <v>0</v>
      </c>
      <c r="BM557" s="329">
        <f t="shared" si="861"/>
        <v>0</v>
      </c>
      <c r="BN557" s="329">
        <f t="shared" si="862"/>
        <v>0</v>
      </c>
      <c r="BO557" s="329">
        <f t="shared" si="863"/>
        <v>0</v>
      </c>
      <c r="BP557" s="170">
        <f t="shared" si="864"/>
        <v>0</v>
      </c>
      <c r="BQ557" s="208">
        <f t="shared" si="865"/>
        <v>0</v>
      </c>
      <c r="BR557" s="328">
        <v>6.7</v>
      </c>
      <c r="BS557" s="328">
        <f t="shared" si="932"/>
        <v>0</v>
      </c>
      <c r="BT557" s="329">
        <f t="shared" si="933"/>
        <v>0</v>
      </c>
      <c r="BU557" s="329">
        <f t="shared" si="934"/>
        <v>0</v>
      </c>
      <c r="BV557" s="329">
        <f t="shared" si="935"/>
        <v>0</v>
      </c>
      <c r="BW557" s="329">
        <f t="shared" si="936"/>
        <v>0</v>
      </c>
      <c r="BX557" s="329">
        <f t="shared" si="937"/>
        <v>0</v>
      </c>
      <c r="BY557" s="329">
        <f t="shared" si="938"/>
        <v>0</v>
      </c>
      <c r="BZ557" s="170">
        <f t="shared" si="866"/>
        <v>0</v>
      </c>
      <c r="CA557" s="208">
        <f t="shared" si="867"/>
        <v>0</v>
      </c>
      <c r="CB557" s="328">
        <v>6.7</v>
      </c>
      <c r="CC557" s="328">
        <f t="shared" si="939"/>
        <v>0</v>
      </c>
      <c r="CD557" s="329">
        <f t="shared" si="940"/>
        <v>0</v>
      </c>
      <c r="CE557" s="329">
        <f t="shared" si="941"/>
        <v>0</v>
      </c>
      <c r="CF557" s="329">
        <f t="shared" si="942"/>
        <v>0</v>
      </c>
      <c r="CG557" s="329">
        <f t="shared" si="943"/>
        <v>0</v>
      </c>
      <c r="CH557" s="329">
        <f t="shared" si="944"/>
        <v>0</v>
      </c>
      <c r="CI557" s="329">
        <f t="shared" si="945"/>
        <v>0</v>
      </c>
      <c r="CJ557" s="170">
        <f t="shared" si="868"/>
        <v>0</v>
      </c>
      <c r="CK557" s="208">
        <f t="shared" si="869"/>
        <v>0</v>
      </c>
      <c r="CL557" s="328">
        <v>6.7</v>
      </c>
      <c r="CM557" s="328">
        <f t="shared" si="946"/>
        <v>0</v>
      </c>
      <c r="CN557" s="329">
        <f t="shared" si="947"/>
        <v>0</v>
      </c>
      <c r="CO557" s="329">
        <f t="shared" si="948"/>
        <v>0</v>
      </c>
      <c r="CP557" s="329">
        <f t="shared" si="949"/>
        <v>0</v>
      </c>
      <c r="CQ557" s="329">
        <f t="shared" si="950"/>
        <v>0</v>
      </c>
      <c r="CR557" s="329">
        <f t="shared" si="951"/>
        <v>0</v>
      </c>
      <c r="CS557" s="329">
        <f t="shared" si="952"/>
        <v>0</v>
      </c>
      <c r="CT557" s="170">
        <f t="shared" si="870"/>
        <v>0</v>
      </c>
      <c r="CU557" s="208">
        <f t="shared" si="871"/>
        <v>0</v>
      </c>
      <c r="CV557" s="328">
        <v>6.7</v>
      </c>
      <c r="CW557" s="328">
        <f t="shared" si="953"/>
        <v>0</v>
      </c>
      <c r="CX557" s="329">
        <f t="shared" si="954"/>
        <v>0</v>
      </c>
      <c r="CY557" s="329">
        <f t="shared" si="955"/>
        <v>0</v>
      </c>
      <c r="CZ557" s="329">
        <f t="shared" si="956"/>
        <v>0</v>
      </c>
      <c r="DA557" s="329">
        <f t="shared" si="957"/>
        <v>0</v>
      </c>
      <c r="DB557" s="329">
        <f t="shared" si="958"/>
        <v>0</v>
      </c>
      <c r="DC557" s="329">
        <f t="shared" si="959"/>
        <v>0</v>
      </c>
      <c r="DD557" s="170">
        <f t="shared" si="872"/>
        <v>0</v>
      </c>
      <c r="DE557" s="208">
        <f t="shared" si="873"/>
        <v>0</v>
      </c>
      <c r="DF557" s="328">
        <v>6.7</v>
      </c>
      <c r="DG557" s="328">
        <f t="shared" si="960"/>
        <v>0</v>
      </c>
      <c r="DH557" s="329">
        <f t="shared" si="961"/>
        <v>0</v>
      </c>
      <c r="DI557" s="329">
        <f t="shared" si="962"/>
        <v>0</v>
      </c>
      <c r="DJ557" s="329">
        <f t="shared" si="963"/>
        <v>0</v>
      </c>
      <c r="DK557" s="329">
        <f t="shared" si="964"/>
        <v>0</v>
      </c>
      <c r="DL557" s="329">
        <f t="shared" si="965"/>
        <v>0</v>
      </c>
      <c r="DM557" s="329">
        <f t="shared" si="966"/>
        <v>0</v>
      </c>
      <c r="DN557" s="170">
        <f t="shared" si="874"/>
        <v>0</v>
      </c>
      <c r="DO557" s="208">
        <f t="shared" si="875"/>
        <v>0</v>
      </c>
      <c r="DP557" s="328">
        <v>6.7</v>
      </c>
      <c r="DQ557" s="328">
        <f t="shared" si="967"/>
        <v>0</v>
      </c>
      <c r="DR557" s="329">
        <f t="shared" si="968"/>
        <v>0</v>
      </c>
      <c r="DS557" s="329">
        <f t="shared" si="969"/>
        <v>0</v>
      </c>
      <c r="DT557" s="329">
        <f t="shared" si="970"/>
        <v>0</v>
      </c>
      <c r="DU557" s="329">
        <f t="shared" si="971"/>
        <v>0</v>
      </c>
      <c r="DV557" s="329">
        <f t="shared" si="972"/>
        <v>0</v>
      </c>
      <c r="DW557" s="329">
        <f t="shared" si="973"/>
        <v>0</v>
      </c>
      <c r="DX557" s="170">
        <f t="shared" si="876"/>
        <v>0</v>
      </c>
      <c r="DY557" s="208">
        <f t="shared" si="877"/>
        <v>0</v>
      </c>
      <c r="DZ557" s="328">
        <v>6.7</v>
      </c>
      <c r="EA557" s="328">
        <f t="shared" si="974"/>
        <v>0</v>
      </c>
      <c r="EB557" s="329">
        <f t="shared" si="975"/>
        <v>0</v>
      </c>
      <c r="EC557" s="329">
        <f t="shared" si="976"/>
        <v>0</v>
      </c>
      <c r="ED557" s="329">
        <f t="shared" si="977"/>
        <v>0</v>
      </c>
      <c r="EE557" s="329">
        <f t="shared" si="978"/>
        <v>0</v>
      </c>
      <c r="EF557" s="329">
        <f t="shared" si="979"/>
        <v>0</v>
      </c>
      <c r="EG557" s="329">
        <f t="shared" si="980"/>
        <v>0</v>
      </c>
      <c r="EH557" s="170">
        <f t="shared" si="878"/>
        <v>0</v>
      </c>
      <c r="EI557" s="208">
        <f t="shared" si="879"/>
        <v>0</v>
      </c>
      <c r="EJ557" s="328">
        <v>6.7</v>
      </c>
      <c r="EK557" s="328">
        <f t="shared" si="981"/>
        <v>0</v>
      </c>
      <c r="EL557" s="329">
        <f t="shared" si="982"/>
        <v>0</v>
      </c>
      <c r="EM557" s="329">
        <f t="shared" si="983"/>
        <v>0</v>
      </c>
      <c r="EN557" s="329">
        <f t="shared" si="984"/>
        <v>0</v>
      </c>
      <c r="EO557" s="329">
        <f t="shared" si="985"/>
        <v>0</v>
      </c>
      <c r="EP557" s="329">
        <f t="shared" si="986"/>
        <v>0</v>
      </c>
      <c r="EQ557" s="329">
        <f t="shared" si="987"/>
        <v>0</v>
      </c>
      <c r="ER557" s="170">
        <f t="shared" si="880"/>
        <v>0</v>
      </c>
      <c r="ES557" s="208">
        <f t="shared" si="881"/>
        <v>0</v>
      </c>
      <c r="ET557" s="328">
        <v>6.7</v>
      </c>
      <c r="EU557" s="328">
        <f t="shared" si="988"/>
        <v>0</v>
      </c>
      <c r="EV557" s="329">
        <f t="shared" si="989"/>
        <v>0</v>
      </c>
      <c r="EW557" s="329">
        <f t="shared" si="990"/>
        <v>0</v>
      </c>
      <c r="EX557" s="329">
        <f t="shared" si="991"/>
        <v>0</v>
      </c>
      <c r="EY557" s="329">
        <f t="shared" si="992"/>
        <v>0</v>
      </c>
      <c r="EZ557" s="329">
        <f t="shared" si="993"/>
        <v>0</v>
      </c>
      <c r="FA557" s="329">
        <f t="shared" si="994"/>
        <v>0</v>
      </c>
      <c r="FB557" s="170">
        <f t="shared" si="882"/>
        <v>0</v>
      </c>
      <c r="FC557" s="208">
        <f t="shared" si="883"/>
        <v>0</v>
      </c>
      <c r="FD557" s="328">
        <v>6.7</v>
      </c>
      <c r="FE557" s="328">
        <f t="shared" si="995"/>
        <v>0</v>
      </c>
      <c r="FF557" s="329">
        <f t="shared" si="996"/>
        <v>0</v>
      </c>
      <c r="FG557" s="329">
        <f t="shared" si="997"/>
        <v>0</v>
      </c>
      <c r="FH557" s="329">
        <f t="shared" si="998"/>
        <v>0</v>
      </c>
      <c r="FI557" s="329">
        <f t="shared" si="999"/>
        <v>0</v>
      </c>
      <c r="FJ557" s="329">
        <f t="shared" si="1000"/>
        <v>0</v>
      </c>
      <c r="FK557" s="329">
        <f t="shared" si="1001"/>
        <v>0</v>
      </c>
      <c r="FL557" s="170">
        <f t="shared" si="884"/>
        <v>0</v>
      </c>
      <c r="FM557" s="208">
        <f t="shared" si="885"/>
        <v>0</v>
      </c>
      <c r="FN557" s="328">
        <v>6.7</v>
      </c>
      <c r="FO557" s="328">
        <f t="shared" ref="FO557:FO620" si="1028">IF($T557&lt;=FS$5,$T557,0)</f>
        <v>0</v>
      </c>
      <c r="FP557" s="329">
        <f t="shared" ref="FP557:FP620" si="1029">IF(AND(FO557&gt;=FO$467,FO558&lt;=FO$468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Q557" s="329">
        <f t="shared" ref="FQ557:FQ620" si="1030">IF(AND(FO557&gt;=FP$467,FO558&lt;=FP$468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R557" s="329">
        <f t="shared" ref="FR557:FR620" si="1031">IF(AND(FO557&gt;=FQ$467,FO558&lt;=FQ$468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S557" s="329">
        <f t="shared" ref="FS557:FS620" si="1032">IF(AND(FO557&gt;=FR$467,FO558&lt;=FR$468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T557" s="329">
        <f t="shared" ref="FT557:FT620" si="1033">IF(AND(FO557&gt;=FS$467,FO558&lt;=FS$468,FO558&gt;0),($L$18+(FO557/FS$5)*($M$18+(FO557/FS$5)*($N$18+(FO557/FS$5)*($O$18+(FO557/FS$5)*($P$18+(FO557/FS$5)*($Q$18+(FO557/FS$5)*$R$18))))))^2+4*($L$18+((0.05+FO557)/FS$5)*($M$18+((0.05+FO557)/FS$5)*($N$18+((0.05+FO557)/FS$5)*($O$18+((0.05+FO557)/FS$5)*($P$18+((0.05+FO557)/FS$5)*($Q$18+((0.05+FO557)/FS$5)*$R$18))))))^2+($L$18+(FO558/FS$5)*($M$18+(FO558/FS$5)*($N$18+(FO558/FS$5)*($O$18+(FO558/FS$5)*($P$18+(FO558/FS$5)*($Q$18+(FO558/FS$5)*$R$18))))))^2,0)</f>
        <v>0</v>
      </c>
      <c r="FU557" s="329">
        <f t="shared" ref="FU557:FU620" si="1034">FP557</f>
        <v>0</v>
      </c>
      <c r="FV557" s="170">
        <f t="shared" si="886"/>
        <v>0</v>
      </c>
      <c r="FW557" s="208">
        <f t="shared" si="887"/>
        <v>0</v>
      </c>
      <c r="FX557" s="328">
        <v>6.7</v>
      </c>
      <c r="FY557" s="328">
        <f t="shared" ref="FY557:FY620" si="1035">IF($T557&lt;=GC$5,$T557,0)</f>
        <v>0</v>
      </c>
      <c r="FZ557" s="329">
        <f t="shared" ref="FZ557:FZ620" si="1036">IF(AND(FY557&gt;=FY$467,FY558&lt;=FY$468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A557" s="329">
        <f t="shared" ref="GA557:GA620" si="1037">IF(AND(FY557&gt;=FZ$467,FY558&lt;=FZ$468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B557" s="329">
        <f t="shared" ref="GB557:GB620" si="1038">IF(AND(FY557&gt;=GA$467,FY558&lt;=GA$468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C557" s="329">
        <f t="shared" ref="GC557:GC620" si="1039">IF(AND(FY557&gt;=GB$467,FY558&lt;=GB$468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D557" s="329">
        <f t="shared" ref="GD557:GD620" si="1040">IF(AND(FY557&gt;=GC$467,FY558&lt;=GC$468,FY558&gt;0),($L$18+(FY557/GC$5)*($M$18+(FY557/GC$5)*($N$18+(FY557/GC$5)*($O$18+(FY557/GC$5)*($P$18+(FY557/GC$5)*($Q$18+(FY557/GC$5)*$R$18))))))^2+4*($L$18+((0.05+FY557)/GC$5)*($M$18+((0.05+FY557)/GC$5)*($N$18+((0.05+FY557)/GC$5)*($O$18+((0.05+FY557)/GC$5)*($P$18+((0.05+FY557)/GC$5)*($Q$18+((0.05+FY557)/GC$5)*$R$18))))))^2+($L$18+(FY558/GC$5)*($M$18+(FY558/GC$5)*($N$18+(FY558/GC$5)*($O$18+(FY558/GC$5)*($P$18+(FY558/GC$5)*($Q$18+(FY558/GC$5)*$R$18))))))^2,0)</f>
        <v>0</v>
      </c>
      <c r="GE557" s="329">
        <f t="shared" ref="GE557:GE620" si="1041">FZ557</f>
        <v>0</v>
      </c>
      <c r="GF557" s="170">
        <f t="shared" si="888"/>
        <v>0</v>
      </c>
      <c r="GG557" s="208">
        <f t="shared" si="889"/>
        <v>0</v>
      </c>
      <c r="GH557" s="328">
        <v>6.7</v>
      </c>
      <c r="GI557" s="328">
        <f t="shared" ref="GI557:GI620" si="1042">IF($T557&lt;=GM$5,$T557,0)</f>
        <v>0</v>
      </c>
      <c r="GJ557" s="329">
        <f t="shared" ref="GJ557:GJ620" si="1043">IF(AND(GI557&gt;=GI$467,GI558&lt;=GI$468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K557" s="329">
        <f t="shared" ref="GK557:GK620" si="1044">IF(AND(GI557&gt;=GJ$467,GI558&lt;=GJ$468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L557" s="329">
        <f t="shared" ref="GL557:GL620" si="1045">IF(AND(GI557&gt;=GK$467,GI558&lt;=GK$468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M557" s="329">
        <f t="shared" ref="GM557:GM620" si="1046">IF(AND(GI557&gt;=GL$467,GI558&lt;=GL$468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N557" s="329">
        <f t="shared" ref="GN557:GN620" si="1047">IF(AND(GI557&gt;=GM$467,GI558&lt;=GM$468,GI558&gt;0),($L$18+(GI557/GM$5)*($M$18+(GI557/GM$5)*($N$18+(GI557/GM$5)*($O$18+(GI557/GM$5)*($P$18+(GI557/GM$5)*($Q$18+(GI557/GM$5)*$R$18))))))^2+4*($L$18+((0.05+GI557)/GM$5)*($M$18+((0.05+GI557)/GM$5)*($N$18+((0.05+GI557)/GM$5)*($O$18+((0.05+GI557)/GM$5)*($P$18+((0.05+GI557)/GM$5)*($Q$18+((0.05+GI557)/GM$5)*$R$18))))))^2+($L$18+(GI558/GM$5)*($M$18+(GI558/GM$5)*($N$18+(GI558/GM$5)*($O$18+(GI558/GM$5)*($P$18+(GI558/GM$5)*($Q$18+(GI558/GM$5)*$R$18))))))^2,0)</f>
        <v>0</v>
      </c>
      <c r="GO557" s="329">
        <f t="shared" ref="GO557:GO620" si="1048">GJ557</f>
        <v>0</v>
      </c>
      <c r="GP557" s="170">
        <f t="shared" si="890"/>
        <v>0</v>
      </c>
      <c r="GQ557" s="208">
        <f t="shared" si="891"/>
        <v>0</v>
      </c>
      <c r="GR557" s="328">
        <v>6.7</v>
      </c>
      <c r="GS557" s="328">
        <f t="shared" ref="GS557:GS620" si="1049">IF($T557&lt;=GW$5,$T557,0)</f>
        <v>0</v>
      </c>
      <c r="GT557" s="329">
        <f t="shared" ref="GT557:GT620" si="1050">IF(AND(GS557&gt;=GS$467,GS558&lt;=GS$468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U557" s="329">
        <f t="shared" ref="GU557:GU620" si="1051">IF(AND(GS557&gt;=GT$467,GS558&lt;=GT$468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V557" s="329">
        <f t="shared" ref="GV557:GV620" si="1052">IF(AND(GS557&gt;=GU$467,GS558&lt;=GU$468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W557" s="329">
        <f t="shared" ref="GW557:GW620" si="1053">IF(AND(GS557&gt;=GV$467,GS558&lt;=GV$468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X557" s="329">
        <f t="shared" ref="GX557:GX620" si="1054">IF(AND(GS557&gt;=GW$467,GS558&lt;=GW$468,GS558&gt;0),($L$18+(GS557/GW$5)*($M$18+(GS557/GW$5)*($N$18+(GS557/GW$5)*($O$18+(GS557/GW$5)*($P$18+(GS557/GW$5)*($Q$18+(GS557/GW$5)*$R$18))))))^2+4*($L$18+((0.05+GS557)/GW$5)*($M$18+((0.05+GS557)/GW$5)*($N$18+((0.05+GS557)/GW$5)*($O$18+((0.05+GS557)/GW$5)*($P$18+((0.05+GS557)/GW$5)*($Q$18+((0.05+GS557)/GW$5)*$R$18))))))^2+($L$18+(GS558/GW$5)*($M$18+(GS558/GW$5)*($N$18+(GS558/GW$5)*($O$18+(GS558/GW$5)*($P$18+(GS558/GW$5)*($Q$18+(GS558/GW$5)*$R$18))))))^2,0)</f>
        <v>0</v>
      </c>
      <c r="GY557" s="329">
        <f t="shared" ref="GY557:GY620" si="1055">GT557</f>
        <v>0</v>
      </c>
      <c r="GZ557" s="170">
        <f t="shared" si="892"/>
        <v>0</v>
      </c>
      <c r="HA557" s="208">
        <f t="shared" si="893"/>
        <v>0</v>
      </c>
      <c r="HB557" s="328">
        <v>6.7</v>
      </c>
      <c r="HC557" s="328">
        <f t="shared" si="894"/>
        <v>0</v>
      </c>
      <c r="HD557" s="329">
        <f t="shared" si="1002"/>
        <v>0</v>
      </c>
      <c r="HE557" s="329">
        <f t="shared" si="1003"/>
        <v>0</v>
      </c>
      <c r="HF557" s="329">
        <f t="shared" si="1004"/>
        <v>0</v>
      </c>
      <c r="HG557" s="329">
        <f t="shared" si="1005"/>
        <v>0</v>
      </c>
      <c r="HH557" s="329">
        <f t="shared" si="1006"/>
        <v>0</v>
      </c>
      <c r="HI557" s="329">
        <f t="shared" si="1007"/>
        <v>0</v>
      </c>
      <c r="HJ557" s="170">
        <f t="shared" si="895"/>
        <v>0</v>
      </c>
      <c r="HK557" s="208">
        <f t="shared" si="896"/>
        <v>0</v>
      </c>
      <c r="HL557" s="328">
        <v>6.7</v>
      </c>
      <c r="HM557" s="328">
        <f t="shared" si="897"/>
        <v>0</v>
      </c>
      <c r="HN557" s="329">
        <f t="shared" si="1008"/>
        <v>0</v>
      </c>
      <c r="HO557" s="329">
        <f t="shared" si="1009"/>
        <v>0</v>
      </c>
      <c r="HP557" s="329">
        <f t="shared" si="1010"/>
        <v>0</v>
      </c>
      <c r="HQ557" s="329">
        <f t="shared" si="1011"/>
        <v>0</v>
      </c>
      <c r="HR557" s="329">
        <f t="shared" si="1012"/>
        <v>0</v>
      </c>
      <c r="HS557" s="329">
        <f t="shared" si="1013"/>
        <v>0</v>
      </c>
      <c r="HT557" s="170">
        <f t="shared" si="898"/>
        <v>0</v>
      </c>
      <c r="HU557" s="208">
        <f t="shared" si="899"/>
        <v>0</v>
      </c>
      <c r="HV557" s="328">
        <v>6.7</v>
      </c>
      <c r="HW557" s="328">
        <f t="shared" si="1014"/>
        <v>0</v>
      </c>
      <c r="HX557" s="329">
        <f t="shared" si="1015"/>
        <v>0</v>
      </c>
      <c r="HY557" s="329">
        <f t="shared" si="1016"/>
        <v>0</v>
      </c>
      <c r="HZ557" s="329">
        <f t="shared" si="1017"/>
        <v>0</v>
      </c>
      <c r="IA557" s="329">
        <f t="shared" si="1018"/>
        <v>0</v>
      </c>
      <c r="IB557" s="329">
        <f t="shared" si="1019"/>
        <v>0</v>
      </c>
      <c r="IC557" s="329">
        <f t="shared" si="1020"/>
        <v>0</v>
      </c>
      <c r="ID557" s="170">
        <f t="shared" si="900"/>
        <v>0</v>
      </c>
      <c r="IE557" s="208">
        <f t="shared" si="901"/>
        <v>0</v>
      </c>
      <c r="IF557" s="328">
        <v>6.7</v>
      </c>
      <c r="IG557" s="328">
        <f t="shared" si="1021"/>
        <v>0</v>
      </c>
      <c r="IH557" s="329">
        <f t="shared" si="1022"/>
        <v>0</v>
      </c>
      <c r="II557" s="329">
        <f t="shared" si="1023"/>
        <v>0</v>
      </c>
      <c r="IJ557" s="329">
        <f t="shared" si="1024"/>
        <v>0</v>
      </c>
      <c r="IK557" s="329">
        <f t="shared" si="1025"/>
        <v>0</v>
      </c>
      <c r="IL557" s="329">
        <f t="shared" si="1026"/>
        <v>0</v>
      </c>
      <c r="IM557" s="329">
        <f t="shared" si="1027"/>
        <v>0</v>
      </c>
      <c r="IN557" s="170">
        <f t="shared" si="902"/>
        <v>0</v>
      </c>
    </row>
    <row r="558" spans="1:248">
      <c r="A558" s="318"/>
      <c r="B558" s="318"/>
      <c r="C558" s="318"/>
      <c r="D558" s="318"/>
      <c r="E558" s="318"/>
      <c r="F558" s="318"/>
      <c r="G558" s="318"/>
      <c r="H558" s="318"/>
      <c r="I558" s="318"/>
      <c r="K558" s="318"/>
      <c r="L558" s="318"/>
      <c r="M558" s="318"/>
      <c r="N558" s="318"/>
      <c r="O558" s="318"/>
      <c r="P558" s="318"/>
      <c r="Q558" s="318"/>
      <c r="R558" s="358"/>
      <c r="S558" s="208">
        <f t="shared" si="903"/>
        <v>0</v>
      </c>
      <c r="T558" s="328">
        <v>6.8</v>
      </c>
      <c r="U558" s="328">
        <f t="shared" si="904"/>
        <v>0</v>
      </c>
      <c r="V558" s="329">
        <f t="shared" si="905"/>
        <v>0</v>
      </c>
      <c r="W558" s="329">
        <f t="shared" si="906"/>
        <v>0</v>
      </c>
      <c r="X558" s="329">
        <f t="shared" si="907"/>
        <v>0</v>
      </c>
      <c r="Y558" s="329">
        <f t="shared" si="908"/>
        <v>0</v>
      </c>
      <c r="Z558" s="329">
        <f t="shared" si="909"/>
        <v>0</v>
      </c>
      <c r="AA558" s="329">
        <f t="shared" si="910"/>
        <v>0</v>
      </c>
      <c r="AB558" s="170">
        <f t="shared" si="849"/>
        <v>0</v>
      </c>
      <c r="AC558" s="208">
        <f t="shared" si="850"/>
        <v>0</v>
      </c>
      <c r="AD558" s="328">
        <v>6.8</v>
      </c>
      <c r="AE558" s="328">
        <f t="shared" si="911"/>
        <v>0</v>
      </c>
      <c r="AF558" s="329">
        <f t="shared" si="912"/>
        <v>0</v>
      </c>
      <c r="AG558" s="329">
        <f t="shared" si="913"/>
        <v>0</v>
      </c>
      <c r="AH558" s="329">
        <f t="shared" si="914"/>
        <v>0</v>
      </c>
      <c r="AI558" s="329">
        <f t="shared" si="915"/>
        <v>0</v>
      </c>
      <c r="AJ558" s="329">
        <f t="shared" si="916"/>
        <v>0</v>
      </c>
      <c r="AK558" s="329">
        <f t="shared" si="917"/>
        <v>0</v>
      </c>
      <c r="AL558" s="170">
        <f t="shared" si="851"/>
        <v>0</v>
      </c>
      <c r="AM558" s="208">
        <f t="shared" si="852"/>
        <v>0</v>
      </c>
      <c r="AN558" s="328">
        <v>6.8</v>
      </c>
      <c r="AO558" s="328">
        <f t="shared" si="918"/>
        <v>0</v>
      </c>
      <c r="AP558" s="329">
        <f t="shared" si="919"/>
        <v>0</v>
      </c>
      <c r="AQ558" s="329">
        <f t="shared" si="920"/>
        <v>0</v>
      </c>
      <c r="AR558" s="329">
        <f t="shared" si="921"/>
        <v>0</v>
      </c>
      <c r="AS558" s="329">
        <f t="shared" si="922"/>
        <v>0</v>
      </c>
      <c r="AT558" s="329">
        <f t="shared" si="923"/>
        <v>0</v>
      </c>
      <c r="AU558" s="329">
        <f t="shared" si="924"/>
        <v>0</v>
      </c>
      <c r="AV558" s="170">
        <f t="shared" si="853"/>
        <v>0</v>
      </c>
      <c r="AW558" s="208">
        <f t="shared" si="854"/>
        <v>0</v>
      </c>
      <c r="AX558" s="328">
        <v>6.8</v>
      </c>
      <c r="AY558" s="328">
        <f t="shared" si="925"/>
        <v>0</v>
      </c>
      <c r="AZ558" s="329">
        <f t="shared" si="926"/>
        <v>0</v>
      </c>
      <c r="BA558" s="329">
        <f t="shared" si="927"/>
        <v>0</v>
      </c>
      <c r="BB558" s="329">
        <f t="shared" si="928"/>
        <v>0</v>
      </c>
      <c r="BC558" s="329">
        <f t="shared" si="929"/>
        <v>0</v>
      </c>
      <c r="BD558" s="329">
        <f t="shared" si="930"/>
        <v>0</v>
      </c>
      <c r="BE558" s="329">
        <f t="shared" si="931"/>
        <v>0</v>
      </c>
      <c r="BF558" s="170">
        <f t="shared" si="855"/>
        <v>0</v>
      </c>
      <c r="BG558" s="208">
        <f t="shared" si="856"/>
        <v>0</v>
      </c>
      <c r="BH558" s="328">
        <v>6.8</v>
      </c>
      <c r="BI558" s="328">
        <f t="shared" si="857"/>
        <v>0</v>
      </c>
      <c r="BJ558" s="329">
        <f t="shared" si="858"/>
        <v>0</v>
      </c>
      <c r="BK558" s="329">
        <f t="shared" si="859"/>
        <v>0</v>
      </c>
      <c r="BL558" s="329">
        <f t="shared" si="860"/>
        <v>0</v>
      </c>
      <c r="BM558" s="329">
        <f t="shared" si="861"/>
        <v>0</v>
      </c>
      <c r="BN558" s="329">
        <f t="shared" si="862"/>
        <v>0</v>
      </c>
      <c r="BO558" s="329">
        <f t="shared" si="863"/>
        <v>0</v>
      </c>
      <c r="BP558" s="170">
        <f t="shared" si="864"/>
        <v>0</v>
      </c>
      <c r="BQ558" s="208">
        <f t="shared" si="865"/>
        <v>0</v>
      </c>
      <c r="BR558" s="328">
        <v>6.8</v>
      </c>
      <c r="BS558" s="328">
        <f t="shared" si="932"/>
        <v>0</v>
      </c>
      <c r="BT558" s="329">
        <f t="shared" si="933"/>
        <v>0</v>
      </c>
      <c r="BU558" s="329">
        <f t="shared" si="934"/>
        <v>0</v>
      </c>
      <c r="BV558" s="329">
        <f t="shared" si="935"/>
        <v>0</v>
      </c>
      <c r="BW558" s="329">
        <f t="shared" si="936"/>
        <v>0</v>
      </c>
      <c r="BX558" s="329">
        <f t="shared" si="937"/>
        <v>0</v>
      </c>
      <c r="BY558" s="329">
        <f t="shared" si="938"/>
        <v>0</v>
      </c>
      <c r="BZ558" s="170">
        <f t="shared" si="866"/>
        <v>0</v>
      </c>
      <c r="CA558" s="208">
        <f t="shared" si="867"/>
        <v>0</v>
      </c>
      <c r="CB558" s="328">
        <v>6.8</v>
      </c>
      <c r="CC558" s="328">
        <f t="shared" si="939"/>
        <v>0</v>
      </c>
      <c r="CD558" s="329">
        <f t="shared" si="940"/>
        <v>0</v>
      </c>
      <c r="CE558" s="329">
        <f t="shared" si="941"/>
        <v>0</v>
      </c>
      <c r="CF558" s="329">
        <f t="shared" si="942"/>
        <v>0</v>
      </c>
      <c r="CG558" s="329">
        <f t="shared" si="943"/>
        <v>0</v>
      </c>
      <c r="CH558" s="329">
        <f t="shared" si="944"/>
        <v>0</v>
      </c>
      <c r="CI558" s="329">
        <f t="shared" si="945"/>
        <v>0</v>
      </c>
      <c r="CJ558" s="170">
        <f t="shared" si="868"/>
        <v>0</v>
      </c>
      <c r="CK558" s="208">
        <f t="shared" si="869"/>
        <v>0</v>
      </c>
      <c r="CL558" s="328">
        <v>6.8</v>
      </c>
      <c r="CM558" s="328">
        <f t="shared" si="946"/>
        <v>0</v>
      </c>
      <c r="CN558" s="329">
        <f t="shared" si="947"/>
        <v>0</v>
      </c>
      <c r="CO558" s="329">
        <f t="shared" si="948"/>
        <v>0</v>
      </c>
      <c r="CP558" s="329">
        <f t="shared" si="949"/>
        <v>0</v>
      </c>
      <c r="CQ558" s="329">
        <f t="shared" si="950"/>
        <v>0</v>
      </c>
      <c r="CR558" s="329">
        <f t="shared" si="951"/>
        <v>0</v>
      </c>
      <c r="CS558" s="329">
        <f t="shared" si="952"/>
        <v>0</v>
      </c>
      <c r="CT558" s="170">
        <f t="shared" si="870"/>
        <v>0</v>
      </c>
      <c r="CU558" s="208">
        <f t="shared" si="871"/>
        <v>0</v>
      </c>
      <c r="CV558" s="328">
        <v>6.8</v>
      </c>
      <c r="CW558" s="328">
        <f t="shared" si="953"/>
        <v>0</v>
      </c>
      <c r="CX558" s="329">
        <f t="shared" si="954"/>
        <v>0</v>
      </c>
      <c r="CY558" s="329">
        <f t="shared" si="955"/>
        <v>0</v>
      </c>
      <c r="CZ558" s="329">
        <f t="shared" si="956"/>
        <v>0</v>
      </c>
      <c r="DA558" s="329">
        <f t="shared" si="957"/>
        <v>0</v>
      </c>
      <c r="DB558" s="329">
        <f t="shared" si="958"/>
        <v>0</v>
      </c>
      <c r="DC558" s="329">
        <f t="shared" si="959"/>
        <v>0</v>
      </c>
      <c r="DD558" s="170">
        <f t="shared" si="872"/>
        <v>0</v>
      </c>
      <c r="DE558" s="208">
        <f t="shared" si="873"/>
        <v>0</v>
      </c>
      <c r="DF558" s="328">
        <v>6.8</v>
      </c>
      <c r="DG558" s="328">
        <f t="shared" si="960"/>
        <v>0</v>
      </c>
      <c r="DH558" s="329">
        <f t="shared" si="961"/>
        <v>0</v>
      </c>
      <c r="DI558" s="329">
        <f t="shared" si="962"/>
        <v>0</v>
      </c>
      <c r="DJ558" s="329">
        <f t="shared" si="963"/>
        <v>0</v>
      </c>
      <c r="DK558" s="329">
        <f t="shared" si="964"/>
        <v>0</v>
      </c>
      <c r="DL558" s="329">
        <f t="shared" si="965"/>
        <v>0</v>
      </c>
      <c r="DM558" s="329">
        <f t="shared" si="966"/>
        <v>0</v>
      </c>
      <c r="DN558" s="170">
        <f t="shared" si="874"/>
        <v>0</v>
      </c>
      <c r="DO558" s="208">
        <f t="shared" si="875"/>
        <v>0</v>
      </c>
      <c r="DP558" s="328">
        <v>6.8</v>
      </c>
      <c r="DQ558" s="328">
        <f t="shared" si="967"/>
        <v>0</v>
      </c>
      <c r="DR558" s="329">
        <f t="shared" si="968"/>
        <v>0</v>
      </c>
      <c r="DS558" s="329">
        <f t="shared" si="969"/>
        <v>0</v>
      </c>
      <c r="DT558" s="329">
        <f t="shared" si="970"/>
        <v>0</v>
      </c>
      <c r="DU558" s="329">
        <f t="shared" si="971"/>
        <v>0</v>
      </c>
      <c r="DV558" s="329">
        <f t="shared" si="972"/>
        <v>0</v>
      </c>
      <c r="DW558" s="329">
        <f t="shared" si="973"/>
        <v>0</v>
      </c>
      <c r="DX558" s="170">
        <f t="shared" si="876"/>
        <v>0</v>
      </c>
      <c r="DY558" s="208">
        <f t="shared" si="877"/>
        <v>0</v>
      </c>
      <c r="DZ558" s="328">
        <v>6.8</v>
      </c>
      <c r="EA558" s="328">
        <f t="shared" si="974"/>
        <v>0</v>
      </c>
      <c r="EB558" s="329">
        <f t="shared" si="975"/>
        <v>0</v>
      </c>
      <c r="EC558" s="329">
        <f t="shared" si="976"/>
        <v>0</v>
      </c>
      <c r="ED558" s="329">
        <f t="shared" si="977"/>
        <v>0</v>
      </c>
      <c r="EE558" s="329">
        <f t="shared" si="978"/>
        <v>0</v>
      </c>
      <c r="EF558" s="329">
        <f t="shared" si="979"/>
        <v>0</v>
      </c>
      <c r="EG558" s="329">
        <f t="shared" si="980"/>
        <v>0</v>
      </c>
      <c r="EH558" s="170">
        <f t="shared" si="878"/>
        <v>0</v>
      </c>
      <c r="EI558" s="208">
        <f t="shared" si="879"/>
        <v>0</v>
      </c>
      <c r="EJ558" s="328">
        <v>6.8</v>
      </c>
      <c r="EK558" s="328">
        <f t="shared" si="981"/>
        <v>0</v>
      </c>
      <c r="EL558" s="329">
        <f t="shared" si="982"/>
        <v>0</v>
      </c>
      <c r="EM558" s="329">
        <f t="shared" si="983"/>
        <v>0</v>
      </c>
      <c r="EN558" s="329">
        <f t="shared" si="984"/>
        <v>0</v>
      </c>
      <c r="EO558" s="329">
        <f t="shared" si="985"/>
        <v>0</v>
      </c>
      <c r="EP558" s="329">
        <f t="shared" si="986"/>
        <v>0</v>
      </c>
      <c r="EQ558" s="329">
        <f t="shared" si="987"/>
        <v>0</v>
      </c>
      <c r="ER558" s="170">
        <f t="shared" si="880"/>
        <v>0</v>
      </c>
      <c r="ES558" s="208">
        <f t="shared" si="881"/>
        <v>0</v>
      </c>
      <c r="ET558" s="328">
        <v>6.8</v>
      </c>
      <c r="EU558" s="328">
        <f t="shared" si="988"/>
        <v>0</v>
      </c>
      <c r="EV558" s="329">
        <f t="shared" si="989"/>
        <v>0</v>
      </c>
      <c r="EW558" s="329">
        <f t="shared" si="990"/>
        <v>0</v>
      </c>
      <c r="EX558" s="329">
        <f t="shared" si="991"/>
        <v>0</v>
      </c>
      <c r="EY558" s="329">
        <f t="shared" si="992"/>
        <v>0</v>
      </c>
      <c r="EZ558" s="329">
        <f t="shared" si="993"/>
        <v>0</v>
      </c>
      <c r="FA558" s="329">
        <f t="shared" si="994"/>
        <v>0</v>
      </c>
      <c r="FB558" s="170">
        <f t="shared" si="882"/>
        <v>0</v>
      </c>
      <c r="FC558" s="208">
        <f t="shared" si="883"/>
        <v>0</v>
      </c>
      <c r="FD558" s="328">
        <v>6.8</v>
      </c>
      <c r="FE558" s="328">
        <f t="shared" si="995"/>
        <v>0</v>
      </c>
      <c r="FF558" s="329">
        <f t="shared" si="996"/>
        <v>0</v>
      </c>
      <c r="FG558" s="329">
        <f t="shared" si="997"/>
        <v>0</v>
      </c>
      <c r="FH558" s="329">
        <f t="shared" si="998"/>
        <v>0</v>
      </c>
      <c r="FI558" s="329">
        <f t="shared" si="999"/>
        <v>0</v>
      </c>
      <c r="FJ558" s="329">
        <f t="shared" si="1000"/>
        <v>0</v>
      </c>
      <c r="FK558" s="329">
        <f t="shared" si="1001"/>
        <v>0</v>
      </c>
      <c r="FL558" s="170">
        <f t="shared" si="884"/>
        <v>0</v>
      </c>
      <c r="FM558" s="208">
        <f t="shared" si="885"/>
        <v>0</v>
      </c>
      <c r="FN558" s="328">
        <v>6.8</v>
      </c>
      <c r="FO558" s="328">
        <f t="shared" si="1028"/>
        <v>0</v>
      </c>
      <c r="FP558" s="329">
        <f t="shared" si="1029"/>
        <v>0</v>
      </c>
      <c r="FQ558" s="329">
        <f t="shared" si="1030"/>
        <v>0</v>
      </c>
      <c r="FR558" s="329">
        <f t="shared" si="1031"/>
        <v>0</v>
      </c>
      <c r="FS558" s="329">
        <f t="shared" si="1032"/>
        <v>0</v>
      </c>
      <c r="FT558" s="329">
        <f t="shared" si="1033"/>
        <v>0</v>
      </c>
      <c r="FU558" s="329">
        <f t="shared" si="1034"/>
        <v>0</v>
      </c>
      <c r="FV558" s="170">
        <f t="shared" si="886"/>
        <v>0</v>
      </c>
      <c r="FW558" s="208">
        <f t="shared" si="887"/>
        <v>0</v>
      </c>
      <c r="FX558" s="328">
        <v>6.8</v>
      </c>
      <c r="FY558" s="328">
        <f t="shared" si="1035"/>
        <v>0</v>
      </c>
      <c r="FZ558" s="329">
        <f t="shared" si="1036"/>
        <v>0</v>
      </c>
      <c r="GA558" s="329">
        <f t="shared" si="1037"/>
        <v>0</v>
      </c>
      <c r="GB558" s="329">
        <f t="shared" si="1038"/>
        <v>0</v>
      </c>
      <c r="GC558" s="329">
        <f t="shared" si="1039"/>
        <v>0</v>
      </c>
      <c r="GD558" s="329">
        <f t="shared" si="1040"/>
        <v>0</v>
      </c>
      <c r="GE558" s="329">
        <f t="shared" si="1041"/>
        <v>0</v>
      </c>
      <c r="GF558" s="170">
        <f t="shared" si="888"/>
        <v>0</v>
      </c>
      <c r="GG558" s="208">
        <f t="shared" si="889"/>
        <v>0</v>
      </c>
      <c r="GH558" s="328">
        <v>6.8</v>
      </c>
      <c r="GI558" s="328">
        <f t="shared" si="1042"/>
        <v>0</v>
      </c>
      <c r="GJ558" s="329">
        <f t="shared" si="1043"/>
        <v>0</v>
      </c>
      <c r="GK558" s="329">
        <f t="shared" si="1044"/>
        <v>0</v>
      </c>
      <c r="GL558" s="329">
        <f t="shared" si="1045"/>
        <v>0</v>
      </c>
      <c r="GM558" s="329">
        <f t="shared" si="1046"/>
        <v>0</v>
      </c>
      <c r="GN558" s="329">
        <f t="shared" si="1047"/>
        <v>0</v>
      </c>
      <c r="GO558" s="329">
        <f t="shared" si="1048"/>
        <v>0</v>
      </c>
      <c r="GP558" s="170">
        <f t="shared" si="890"/>
        <v>0</v>
      </c>
      <c r="GQ558" s="208">
        <f t="shared" si="891"/>
        <v>0</v>
      </c>
      <c r="GR558" s="328">
        <v>6.8</v>
      </c>
      <c r="GS558" s="328">
        <f t="shared" si="1049"/>
        <v>0</v>
      </c>
      <c r="GT558" s="329">
        <f t="shared" si="1050"/>
        <v>0</v>
      </c>
      <c r="GU558" s="329">
        <f t="shared" si="1051"/>
        <v>0</v>
      </c>
      <c r="GV558" s="329">
        <f t="shared" si="1052"/>
        <v>0</v>
      </c>
      <c r="GW558" s="329">
        <f t="shared" si="1053"/>
        <v>0</v>
      </c>
      <c r="GX558" s="329">
        <f t="shared" si="1054"/>
        <v>0</v>
      </c>
      <c r="GY558" s="329">
        <f t="shared" si="1055"/>
        <v>0</v>
      </c>
      <c r="GZ558" s="170">
        <f t="shared" si="892"/>
        <v>0</v>
      </c>
      <c r="HA558" s="208">
        <f t="shared" si="893"/>
        <v>0</v>
      </c>
      <c r="HB558" s="328">
        <v>6.8</v>
      </c>
      <c r="HC558" s="328">
        <f t="shared" si="894"/>
        <v>0</v>
      </c>
      <c r="HD558" s="329">
        <f t="shared" si="1002"/>
        <v>0</v>
      </c>
      <c r="HE558" s="329">
        <f t="shared" si="1003"/>
        <v>0</v>
      </c>
      <c r="HF558" s="329">
        <f t="shared" si="1004"/>
        <v>0</v>
      </c>
      <c r="HG558" s="329">
        <f t="shared" si="1005"/>
        <v>0</v>
      </c>
      <c r="HH558" s="329">
        <f t="shared" si="1006"/>
        <v>0</v>
      </c>
      <c r="HI558" s="329">
        <f t="shared" si="1007"/>
        <v>0</v>
      </c>
      <c r="HJ558" s="170">
        <f t="shared" si="895"/>
        <v>0</v>
      </c>
      <c r="HK558" s="208">
        <f t="shared" si="896"/>
        <v>0</v>
      </c>
      <c r="HL558" s="328">
        <v>6.8</v>
      </c>
      <c r="HM558" s="328">
        <f t="shared" si="897"/>
        <v>0</v>
      </c>
      <c r="HN558" s="329">
        <f t="shared" si="1008"/>
        <v>0</v>
      </c>
      <c r="HO558" s="329">
        <f t="shared" si="1009"/>
        <v>0</v>
      </c>
      <c r="HP558" s="329">
        <f t="shared" si="1010"/>
        <v>0</v>
      </c>
      <c r="HQ558" s="329">
        <f t="shared" si="1011"/>
        <v>0</v>
      </c>
      <c r="HR558" s="329">
        <f t="shared" si="1012"/>
        <v>0</v>
      </c>
      <c r="HS558" s="329">
        <f t="shared" si="1013"/>
        <v>0</v>
      </c>
      <c r="HT558" s="170">
        <f t="shared" si="898"/>
        <v>0</v>
      </c>
      <c r="HU558" s="208">
        <f t="shared" si="899"/>
        <v>0</v>
      </c>
      <c r="HV558" s="328">
        <v>6.8</v>
      </c>
      <c r="HW558" s="328">
        <f t="shared" si="1014"/>
        <v>0</v>
      </c>
      <c r="HX558" s="329">
        <f t="shared" si="1015"/>
        <v>0</v>
      </c>
      <c r="HY558" s="329">
        <f t="shared" si="1016"/>
        <v>0</v>
      </c>
      <c r="HZ558" s="329">
        <f t="shared" si="1017"/>
        <v>0</v>
      </c>
      <c r="IA558" s="329">
        <f t="shared" si="1018"/>
        <v>0</v>
      </c>
      <c r="IB558" s="329">
        <f t="shared" si="1019"/>
        <v>0</v>
      </c>
      <c r="IC558" s="329">
        <f t="shared" si="1020"/>
        <v>0</v>
      </c>
      <c r="ID558" s="170">
        <f t="shared" si="900"/>
        <v>0</v>
      </c>
      <c r="IE558" s="208">
        <f t="shared" si="901"/>
        <v>0</v>
      </c>
      <c r="IF558" s="328">
        <v>6.8</v>
      </c>
      <c r="IG558" s="328">
        <f t="shared" si="1021"/>
        <v>0</v>
      </c>
      <c r="IH558" s="329">
        <f t="shared" si="1022"/>
        <v>0</v>
      </c>
      <c r="II558" s="329">
        <f t="shared" si="1023"/>
        <v>0</v>
      </c>
      <c r="IJ558" s="329">
        <f t="shared" si="1024"/>
        <v>0</v>
      </c>
      <c r="IK558" s="329">
        <f t="shared" si="1025"/>
        <v>0</v>
      </c>
      <c r="IL558" s="329">
        <f t="shared" si="1026"/>
        <v>0</v>
      </c>
      <c r="IM558" s="329">
        <f t="shared" si="1027"/>
        <v>0</v>
      </c>
      <c r="IN558" s="170">
        <f t="shared" si="902"/>
        <v>0</v>
      </c>
    </row>
    <row r="559" spans="1:248">
      <c r="A559" s="318"/>
      <c r="B559" s="318"/>
      <c r="C559" s="318"/>
      <c r="D559" s="318"/>
      <c r="E559" s="318"/>
      <c r="F559" s="318"/>
      <c r="G559" s="318"/>
      <c r="H559" s="318"/>
      <c r="I559" s="318"/>
      <c r="K559" s="318"/>
      <c r="L559" s="318"/>
      <c r="M559" s="318"/>
      <c r="N559" s="318"/>
      <c r="O559" s="318"/>
      <c r="P559" s="318"/>
      <c r="Q559" s="318"/>
      <c r="R559" s="358"/>
      <c r="S559" s="208">
        <f t="shared" si="903"/>
        <v>0</v>
      </c>
      <c r="T559" s="328">
        <v>6.9</v>
      </c>
      <c r="U559" s="328">
        <f t="shared" si="904"/>
        <v>0</v>
      </c>
      <c r="V559" s="329">
        <f t="shared" si="905"/>
        <v>0</v>
      </c>
      <c r="W559" s="329">
        <f t="shared" si="906"/>
        <v>0</v>
      </c>
      <c r="X559" s="329">
        <f t="shared" si="907"/>
        <v>0</v>
      </c>
      <c r="Y559" s="329">
        <f t="shared" si="908"/>
        <v>0</v>
      </c>
      <c r="Z559" s="329">
        <f t="shared" si="909"/>
        <v>0</v>
      </c>
      <c r="AA559" s="329">
        <f t="shared" si="910"/>
        <v>0</v>
      </c>
      <c r="AB559" s="170">
        <f t="shared" si="849"/>
        <v>0</v>
      </c>
      <c r="AC559" s="208">
        <f t="shared" si="850"/>
        <v>0</v>
      </c>
      <c r="AD559" s="328">
        <v>6.9</v>
      </c>
      <c r="AE559" s="328">
        <f t="shared" si="911"/>
        <v>0</v>
      </c>
      <c r="AF559" s="329">
        <f t="shared" si="912"/>
        <v>0</v>
      </c>
      <c r="AG559" s="329">
        <f t="shared" si="913"/>
        <v>0</v>
      </c>
      <c r="AH559" s="329">
        <f t="shared" si="914"/>
        <v>0</v>
      </c>
      <c r="AI559" s="329">
        <f t="shared" si="915"/>
        <v>0</v>
      </c>
      <c r="AJ559" s="329">
        <f t="shared" si="916"/>
        <v>0</v>
      </c>
      <c r="AK559" s="329">
        <f t="shared" si="917"/>
        <v>0</v>
      </c>
      <c r="AL559" s="170">
        <f t="shared" si="851"/>
        <v>0</v>
      </c>
      <c r="AM559" s="208">
        <f t="shared" si="852"/>
        <v>0</v>
      </c>
      <c r="AN559" s="328">
        <v>6.9</v>
      </c>
      <c r="AO559" s="328">
        <f t="shared" si="918"/>
        <v>0</v>
      </c>
      <c r="AP559" s="329">
        <f t="shared" si="919"/>
        <v>0</v>
      </c>
      <c r="AQ559" s="329">
        <f t="shared" si="920"/>
        <v>0</v>
      </c>
      <c r="AR559" s="329">
        <f t="shared" si="921"/>
        <v>0</v>
      </c>
      <c r="AS559" s="329">
        <f t="shared" si="922"/>
        <v>0</v>
      </c>
      <c r="AT559" s="329">
        <f t="shared" si="923"/>
        <v>0</v>
      </c>
      <c r="AU559" s="329">
        <f t="shared" si="924"/>
        <v>0</v>
      </c>
      <c r="AV559" s="170">
        <f t="shared" si="853"/>
        <v>0</v>
      </c>
      <c r="AW559" s="208">
        <f t="shared" si="854"/>
        <v>0</v>
      </c>
      <c r="AX559" s="328">
        <v>6.9</v>
      </c>
      <c r="AY559" s="328">
        <f t="shared" si="925"/>
        <v>0</v>
      </c>
      <c r="AZ559" s="329">
        <f t="shared" si="926"/>
        <v>0</v>
      </c>
      <c r="BA559" s="329">
        <f t="shared" si="927"/>
        <v>0</v>
      </c>
      <c r="BB559" s="329">
        <f t="shared" si="928"/>
        <v>0</v>
      </c>
      <c r="BC559" s="329">
        <f t="shared" si="929"/>
        <v>0</v>
      </c>
      <c r="BD559" s="329">
        <f t="shared" si="930"/>
        <v>0</v>
      </c>
      <c r="BE559" s="329">
        <f t="shared" si="931"/>
        <v>0</v>
      </c>
      <c r="BF559" s="170">
        <f t="shared" si="855"/>
        <v>0</v>
      </c>
      <c r="BG559" s="208">
        <f t="shared" si="856"/>
        <v>0</v>
      </c>
      <c r="BH559" s="328">
        <v>6.9</v>
      </c>
      <c r="BI559" s="328">
        <f t="shared" si="857"/>
        <v>0</v>
      </c>
      <c r="BJ559" s="329">
        <f t="shared" si="858"/>
        <v>0</v>
      </c>
      <c r="BK559" s="329">
        <f t="shared" si="859"/>
        <v>0</v>
      </c>
      <c r="BL559" s="329">
        <f t="shared" si="860"/>
        <v>0</v>
      </c>
      <c r="BM559" s="329">
        <f t="shared" si="861"/>
        <v>0</v>
      </c>
      <c r="BN559" s="329">
        <f t="shared" si="862"/>
        <v>0</v>
      </c>
      <c r="BO559" s="329">
        <f t="shared" si="863"/>
        <v>0</v>
      </c>
      <c r="BP559" s="170">
        <f t="shared" si="864"/>
        <v>0</v>
      </c>
      <c r="BQ559" s="208">
        <f t="shared" si="865"/>
        <v>0</v>
      </c>
      <c r="BR559" s="328">
        <v>6.9</v>
      </c>
      <c r="BS559" s="328">
        <f t="shared" si="932"/>
        <v>0</v>
      </c>
      <c r="BT559" s="329">
        <f t="shared" si="933"/>
        <v>0</v>
      </c>
      <c r="BU559" s="329">
        <f t="shared" si="934"/>
        <v>0</v>
      </c>
      <c r="BV559" s="329">
        <f t="shared" si="935"/>
        <v>0</v>
      </c>
      <c r="BW559" s="329">
        <f t="shared" si="936"/>
        <v>0</v>
      </c>
      <c r="BX559" s="329">
        <f t="shared" si="937"/>
        <v>0</v>
      </c>
      <c r="BY559" s="329">
        <f t="shared" si="938"/>
        <v>0</v>
      </c>
      <c r="BZ559" s="170">
        <f t="shared" si="866"/>
        <v>0</v>
      </c>
      <c r="CA559" s="208">
        <f t="shared" si="867"/>
        <v>0</v>
      </c>
      <c r="CB559" s="328">
        <v>6.9</v>
      </c>
      <c r="CC559" s="328">
        <f t="shared" si="939"/>
        <v>0</v>
      </c>
      <c r="CD559" s="329">
        <f t="shared" si="940"/>
        <v>0</v>
      </c>
      <c r="CE559" s="329">
        <f t="shared" si="941"/>
        <v>0</v>
      </c>
      <c r="CF559" s="329">
        <f t="shared" si="942"/>
        <v>0</v>
      </c>
      <c r="CG559" s="329">
        <f t="shared" si="943"/>
        <v>0</v>
      </c>
      <c r="CH559" s="329">
        <f t="shared" si="944"/>
        <v>0</v>
      </c>
      <c r="CI559" s="329">
        <f t="shared" si="945"/>
        <v>0</v>
      </c>
      <c r="CJ559" s="170">
        <f t="shared" si="868"/>
        <v>0</v>
      </c>
      <c r="CK559" s="208">
        <f t="shared" si="869"/>
        <v>0</v>
      </c>
      <c r="CL559" s="328">
        <v>6.9</v>
      </c>
      <c r="CM559" s="328">
        <f t="shared" si="946"/>
        <v>0</v>
      </c>
      <c r="CN559" s="329">
        <f t="shared" si="947"/>
        <v>0</v>
      </c>
      <c r="CO559" s="329">
        <f t="shared" si="948"/>
        <v>0</v>
      </c>
      <c r="CP559" s="329">
        <f t="shared" si="949"/>
        <v>0</v>
      </c>
      <c r="CQ559" s="329">
        <f t="shared" si="950"/>
        <v>0</v>
      </c>
      <c r="CR559" s="329">
        <f t="shared" si="951"/>
        <v>0</v>
      </c>
      <c r="CS559" s="329">
        <f t="shared" si="952"/>
        <v>0</v>
      </c>
      <c r="CT559" s="170">
        <f t="shared" si="870"/>
        <v>0</v>
      </c>
      <c r="CU559" s="208">
        <f t="shared" si="871"/>
        <v>0</v>
      </c>
      <c r="CV559" s="328">
        <v>6.9</v>
      </c>
      <c r="CW559" s="328">
        <f t="shared" si="953"/>
        <v>0</v>
      </c>
      <c r="CX559" s="329">
        <f t="shared" si="954"/>
        <v>0</v>
      </c>
      <c r="CY559" s="329">
        <f t="shared" si="955"/>
        <v>0</v>
      </c>
      <c r="CZ559" s="329">
        <f t="shared" si="956"/>
        <v>0</v>
      </c>
      <c r="DA559" s="329">
        <f t="shared" si="957"/>
        <v>0</v>
      </c>
      <c r="DB559" s="329">
        <f t="shared" si="958"/>
        <v>0</v>
      </c>
      <c r="DC559" s="329">
        <f t="shared" si="959"/>
        <v>0</v>
      </c>
      <c r="DD559" s="170">
        <f t="shared" si="872"/>
        <v>0</v>
      </c>
      <c r="DE559" s="208">
        <f t="shared" si="873"/>
        <v>0</v>
      </c>
      <c r="DF559" s="328">
        <v>6.9</v>
      </c>
      <c r="DG559" s="328">
        <f t="shared" si="960"/>
        <v>0</v>
      </c>
      <c r="DH559" s="329">
        <f t="shared" si="961"/>
        <v>0</v>
      </c>
      <c r="DI559" s="329">
        <f t="shared" si="962"/>
        <v>0</v>
      </c>
      <c r="DJ559" s="329">
        <f t="shared" si="963"/>
        <v>0</v>
      </c>
      <c r="DK559" s="329">
        <f t="shared" si="964"/>
        <v>0</v>
      </c>
      <c r="DL559" s="329">
        <f t="shared" si="965"/>
        <v>0</v>
      </c>
      <c r="DM559" s="329">
        <f t="shared" si="966"/>
        <v>0</v>
      </c>
      <c r="DN559" s="170">
        <f t="shared" si="874"/>
        <v>0</v>
      </c>
      <c r="DO559" s="208">
        <f t="shared" si="875"/>
        <v>0</v>
      </c>
      <c r="DP559" s="328">
        <v>6.9</v>
      </c>
      <c r="DQ559" s="328">
        <f t="shared" si="967"/>
        <v>0</v>
      </c>
      <c r="DR559" s="329">
        <f t="shared" si="968"/>
        <v>0</v>
      </c>
      <c r="DS559" s="329">
        <f t="shared" si="969"/>
        <v>0</v>
      </c>
      <c r="DT559" s="329">
        <f t="shared" si="970"/>
        <v>0</v>
      </c>
      <c r="DU559" s="329">
        <f t="shared" si="971"/>
        <v>0</v>
      </c>
      <c r="DV559" s="329">
        <f t="shared" si="972"/>
        <v>0</v>
      </c>
      <c r="DW559" s="329">
        <f t="shared" si="973"/>
        <v>0</v>
      </c>
      <c r="DX559" s="170">
        <f t="shared" si="876"/>
        <v>0</v>
      </c>
      <c r="DY559" s="208">
        <f t="shared" si="877"/>
        <v>0</v>
      </c>
      <c r="DZ559" s="328">
        <v>6.9</v>
      </c>
      <c r="EA559" s="328">
        <f t="shared" si="974"/>
        <v>0</v>
      </c>
      <c r="EB559" s="329">
        <f t="shared" si="975"/>
        <v>0</v>
      </c>
      <c r="EC559" s="329">
        <f t="shared" si="976"/>
        <v>0</v>
      </c>
      <c r="ED559" s="329">
        <f t="shared" si="977"/>
        <v>0</v>
      </c>
      <c r="EE559" s="329">
        <f t="shared" si="978"/>
        <v>0</v>
      </c>
      <c r="EF559" s="329">
        <f t="shared" si="979"/>
        <v>0</v>
      </c>
      <c r="EG559" s="329">
        <f t="shared" si="980"/>
        <v>0</v>
      </c>
      <c r="EH559" s="170">
        <f t="shared" si="878"/>
        <v>0</v>
      </c>
      <c r="EI559" s="208">
        <f t="shared" si="879"/>
        <v>0</v>
      </c>
      <c r="EJ559" s="328">
        <v>6.9</v>
      </c>
      <c r="EK559" s="328">
        <f t="shared" si="981"/>
        <v>0</v>
      </c>
      <c r="EL559" s="329">
        <f t="shared" si="982"/>
        <v>0</v>
      </c>
      <c r="EM559" s="329">
        <f t="shared" si="983"/>
        <v>0</v>
      </c>
      <c r="EN559" s="329">
        <f t="shared" si="984"/>
        <v>0</v>
      </c>
      <c r="EO559" s="329">
        <f t="shared" si="985"/>
        <v>0</v>
      </c>
      <c r="EP559" s="329">
        <f t="shared" si="986"/>
        <v>0</v>
      </c>
      <c r="EQ559" s="329">
        <f t="shared" si="987"/>
        <v>0</v>
      </c>
      <c r="ER559" s="170">
        <f t="shared" si="880"/>
        <v>0</v>
      </c>
      <c r="ES559" s="208">
        <f t="shared" si="881"/>
        <v>0</v>
      </c>
      <c r="ET559" s="328">
        <v>6.9</v>
      </c>
      <c r="EU559" s="328">
        <f t="shared" si="988"/>
        <v>0</v>
      </c>
      <c r="EV559" s="329">
        <f t="shared" si="989"/>
        <v>0</v>
      </c>
      <c r="EW559" s="329">
        <f t="shared" si="990"/>
        <v>0</v>
      </c>
      <c r="EX559" s="329">
        <f t="shared" si="991"/>
        <v>0</v>
      </c>
      <c r="EY559" s="329">
        <f t="shared" si="992"/>
        <v>0</v>
      </c>
      <c r="EZ559" s="329">
        <f t="shared" si="993"/>
        <v>0</v>
      </c>
      <c r="FA559" s="329">
        <f t="shared" si="994"/>
        <v>0</v>
      </c>
      <c r="FB559" s="170">
        <f t="shared" si="882"/>
        <v>0</v>
      </c>
      <c r="FC559" s="208">
        <f t="shared" si="883"/>
        <v>0</v>
      </c>
      <c r="FD559" s="328">
        <v>6.9</v>
      </c>
      <c r="FE559" s="328">
        <f t="shared" si="995"/>
        <v>0</v>
      </c>
      <c r="FF559" s="329">
        <f t="shared" si="996"/>
        <v>0</v>
      </c>
      <c r="FG559" s="329">
        <f t="shared" si="997"/>
        <v>0</v>
      </c>
      <c r="FH559" s="329">
        <f t="shared" si="998"/>
        <v>0</v>
      </c>
      <c r="FI559" s="329">
        <f t="shared" si="999"/>
        <v>0</v>
      </c>
      <c r="FJ559" s="329">
        <f t="shared" si="1000"/>
        <v>0</v>
      </c>
      <c r="FK559" s="329">
        <f t="shared" si="1001"/>
        <v>0</v>
      </c>
      <c r="FL559" s="170">
        <f t="shared" si="884"/>
        <v>0</v>
      </c>
      <c r="FM559" s="208">
        <f t="shared" si="885"/>
        <v>0</v>
      </c>
      <c r="FN559" s="328">
        <v>6.9</v>
      </c>
      <c r="FO559" s="328">
        <f t="shared" si="1028"/>
        <v>0</v>
      </c>
      <c r="FP559" s="329">
        <f t="shared" si="1029"/>
        <v>0</v>
      </c>
      <c r="FQ559" s="329">
        <f t="shared" si="1030"/>
        <v>0</v>
      </c>
      <c r="FR559" s="329">
        <f t="shared" si="1031"/>
        <v>0</v>
      </c>
      <c r="FS559" s="329">
        <f t="shared" si="1032"/>
        <v>0</v>
      </c>
      <c r="FT559" s="329">
        <f t="shared" si="1033"/>
        <v>0</v>
      </c>
      <c r="FU559" s="329">
        <f t="shared" si="1034"/>
        <v>0</v>
      </c>
      <c r="FV559" s="170">
        <f t="shared" si="886"/>
        <v>0</v>
      </c>
      <c r="FW559" s="208">
        <f t="shared" si="887"/>
        <v>0</v>
      </c>
      <c r="FX559" s="328">
        <v>6.9</v>
      </c>
      <c r="FY559" s="328">
        <f t="shared" si="1035"/>
        <v>0</v>
      </c>
      <c r="FZ559" s="329">
        <f t="shared" si="1036"/>
        <v>0</v>
      </c>
      <c r="GA559" s="329">
        <f t="shared" si="1037"/>
        <v>0</v>
      </c>
      <c r="GB559" s="329">
        <f t="shared" si="1038"/>
        <v>0</v>
      </c>
      <c r="GC559" s="329">
        <f t="shared" si="1039"/>
        <v>0</v>
      </c>
      <c r="GD559" s="329">
        <f t="shared" si="1040"/>
        <v>0</v>
      </c>
      <c r="GE559" s="329">
        <f t="shared" si="1041"/>
        <v>0</v>
      </c>
      <c r="GF559" s="170">
        <f t="shared" si="888"/>
        <v>0</v>
      </c>
      <c r="GG559" s="208">
        <f t="shared" si="889"/>
        <v>0</v>
      </c>
      <c r="GH559" s="328">
        <v>6.9</v>
      </c>
      <c r="GI559" s="328">
        <f t="shared" si="1042"/>
        <v>0</v>
      </c>
      <c r="GJ559" s="329">
        <f t="shared" si="1043"/>
        <v>0</v>
      </c>
      <c r="GK559" s="329">
        <f t="shared" si="1044"/>
        <v>0</v>
      </c>
      <c r="GL559" s="329">
        <f t="shared" si="1045"/>
        <v>0</v>
      </c>
      <c r="GM559" s="329">
        <f t="shared" si="1046"/>
        <v>0</v>
      </c>
      <c r="GN559" s="329">
        <f t="shared" si="1047"/>
        <v>0</v>
      </c>
      <c r="GO559" s="329">
        <f t="shared" si="1048"/>
        <v>0</v>
      </c>
      <c r="GP559" s="170">
        <f t="shared" si="890"/>
        <v>0</v>
      </c>
      <c r="GQ559" s="208">
        <f t="shared" si="891"/>
        <v>0</v>
      </c>
      <c r="GR559" s="328">
        <v>6.9</v>
      </c>
      <c r="GS559" s="328">
        <f t="shared" si="1049"/>
        <v>0</v>
      </c>
      <c r="GT559" s="329">
        <f t="shared" si="1050"/>
        <v>0</v>
      </c>
      <c r="GU559" s="329">
        <f t="shared" si="1051"/>
        <v>0</v>
      </c>
      <c r="GV559" s="329">
        <f t="shared" si="1052"/>
        <v>0</v>
      </c>
      <c r="GW559" s="329">
        <f t="shared" si="1053"/>
        <v>0</v>
      </c>
      <c r="GX559" s="329">
        <f t="shared" si="1054"/>
        <v>0</v>
      </c>
      <c r="GY559" s="329">
        <f t="shared" si="1055"/>
        <v>0</v>
      </c>
      <c r="GZ559" s="170">
        <f t="shared" si="892"/>
        <v>0</v>
      </c>
      <c r="HA559" s="208">
        <f t="shared" si="893"/>
        <v>0</v>
      </c>
      <c r="HB559" s="328">
        <v>6.9</v>
      </c>
      <c r="HC559" s="328">
        <f t="shared" si="894"/>
        <v>0</v>
      </c>
      <c r="HD559" s="329">
        <f t="shared" si="1002"/>
        <v>0</v>
      </c>
      <c r="HE559" s="329">
        <f t="shared" si="1003"/>
        <v>0</v>
      </c>
      <c r="HF559" s="329">
        <f t="shared" si="1004"/>
        <v>0</v>
      </c>
      <c r="HG559" s="329">
        <f t="shared" si="1005"/>
        <v>0</v>
      </c>
      <c r="HH559" s="329">
        <f t="shared" si="1006"/>
        <v>0</v>
      </c>
      <c r="HI559" s="329">
        <f t="shared" si="1007"/>
        <v>0</v>
      </c>
      <c r="HJ559" s="170">
        <f t="shared" si="895"/>
        <v>0</v>
      </c>
      <c r="HK559" s="208">
        <f t="shared" si="896"/>
        <v>0</v>
      </c>
      <c r="HL559" s="328">
        <v>6.9</v>
      </c>
      <c r="HM559" s="328">
        <f t="shared" si="897"/>
        <v>0</v>
      </c>
      <c r="HN559" s="329">
        <f t="shared" si="1008"/>
        <v>0</v>
      </c>
      <c r="HO559" s="329">
        <f t="shared" si="1009"/>
        <v>0</v>
      </c>
      <c r="HP559" s="329">
        <f t="shared" si="1010"/>
        <v>0</v>
      </c>
      <c r="HQ559" s="329">
        <f t="shared" si="1011"/>
        <v>0</v>
      </c>
      <c r="HR559" s="329">
        <f t="shared" si="1012"/>
        <v>0</v>
      </c>
      <c r="HS559" s="329">
        <f t="shared" si="1013"/>
        <v>0</v>
      </c>
      <c r="HT559" s="170">
        <f t="shared" si="898"/>
        <v>0</v>
      </c>
      <c r="HU559" s="208">
        <f t="shared" si="899"/>
        <v>0</v>
      </c>
      <c r="HV559" s="328">
        <v>6.9</v>
      </c>
      <c r="HW559" s="328">
        <f t="shared" si="1014"/>
        <v>0</v>
      </c>
      <c r="HX559" s="329">
        <f t="shared" si="1015"/>
        <v>0</v>
      </c>
      <c r="HY559" s="329">
        <f t="shared" si="1016"/>
        <v>0</v>
      </c>
      <c r="HZ559" s="329">
        <f t="shared" si="1017"/>
        <v>0</v>
      </c>
      <c r="IA559" s="329">
        <f t="shared" si="1018"/>
        <v>0</v>
      </c>
      <c r="IB559" s="329">
        <f t="shared" si="1019"/>
        <v>0</v>
      </c>
      <c r="IC559" s="329">
        <f t="shared" si="1020"/>
        <v>0</v>
      </c>
      <c r="ID559" s="170">
        <f t="shared" si="900"/>
        <v>0</v>
      </c>
      <c r="IE559" s="208">
        <f t="shared" si="901"/>
        <v>0</v>
      </c>
      <c r="IF559" s="328">
        <v>6.9</v>
      </c>
      <c r="IG559" s="328">
        <f t="shared" si="1021"/>
        <v>0</v>
      </c>
      <c r="IH559" s="329">
        <f t="shared" si="1022"/>
        <v>0</v>
      </c>
      <c r="II559" s="329">
        <f t="shared" si="1023"/>
        <v>0</v>
      </c>
      <c r="IJ559" s="329">
        <f t="shared" si="1024"/>
        <v>0</v>
      </c>
      <c r="IK559" s="329">
        <f t="shared" si="1025"/>
        <v>0</v>
      </c>
      <c r="IL559" s="329">
        <f t="shared" si="1026"/>
        <v>0</v>
      </c>
      <c r="IM559" s="329">
        <f t="shared" si="1027"/>
        <v>0</v>
      </c>
      <c r="IN559" s="170">
        <f t="shared" si="902"/>
        <v>0</v>
      </c>
    </row>
    <row r="560" spans="1:248">
      <c r="A560" s="318"/>
      <c r="B560" s="318"/>
      <c r="C560" s="318"/>
      <c r="D560" s="318"/>
      <c r="E560" s="318"/>
      <c r="F560" s="318"/>
      <c r="G560" s="318"/>
      <c r="H560" s="318"/>
      <c r="I560" s="318"/>
      <c r="K560" s="318"/>
      <c r="L560" s="318"/>
      <c r="M560" s="318"/>
      <c r="N560" s="318"/>
      <c r="O560" s="318"/>
      <c r="P560" s="318"/>
      <c r="Q560" s="318"/>
      <c r="R560" s="358"/>
      <c r="S560" s="208">
        <f t="shared" si="903"/>
        <v>0</v>
      </c>
      <c r="T560" s="328">
        <v>7</v>
      </c>
      <c r="U560" s="328">
        <f t="shared" si="904"/>
        <v>0</v>
      </c>
      <c r="V560" s="329">
        <f t="shared" si="905"/>
        <v>0</v>
      </c>
      <c r="W560" s="329">
        <f t="shared" si="906"/>
        <v>0</v>
      </c>
      <c r="X560" s="329">
        <f t="shared" si="907"/>
        <v>0</v>
      </c>
      <c r="Y560" s="329">
        <f t="shared" si="908"/>
        <v>0</v>
      </c>
      <c r="Z560" s="329">
        <f t="shared" si="909"/>
        <v>0</v>
      </c>
      <c r="AA560" s="329">
        <f t="shared" si="910"/>
        <v>0</v>
      </c>
      <c r="AB560" s="170">
        <f t="shared" si="849"/>
        <v>0</v>
      </c>
      <c r="AC560" s="208">
        <f t="shared" si="850"/>
        <v>0</v>
      </c>
      <c r="AD560" s="328">
        <v>7</v>
      </c>
      <c r="AE560" s="328">
        <f t="shared" si="911"/>
        <v>0</v>
      </c>
      <c r="AF560" s="329">
        <f t="shared" si="912"/>
        <v>0</v>
      </c>
      <c r="AG560" s="329">
        <f t="shared" si="913"/>
        <v>0</v>
      </c>
      <c r="AH560" s="329">
        <f t="shared" si="914"/>
        <v>0</v>
      </c>
      <c r="AI560" s="329">
        <f t="shared" si="915"/>
        <v>0</v>
      </c>
      <c r="AJ560" s="329">
        <f t="shared" si="916"/>
        <v>0</v>
      </c>
      <c r="AK560" s="329">
        <f t="shared" si="917"/>
        <v>0</v>
      </c>
      <c r="AL560" s="170">
        <f t="shared" si="851"/>
        <v>0</v>
      </c>
      <c r="AM560" s="208">
        <f t="shared" si="852"/>
        <v>0</v>
      </c>
      <c r="AN560" s="328">
        <v>7</v>
      </c>
      <c r="AO560" s="328">
        <f t="shared" si="918"/>
        <v>0</v>
      </c>
      <c r="AP560" s="329">
        <f t="shared" si="919"/>
        <v>0</v>
      </c>
      <c r="AQ560" s="329">
        <f t="shared" si="920"/>
        <v>0</v>
      </c>
      <c r="AR560" s="329">
        <f t="shared" si="921"/>
        <v>0</v>
      </c>
      <c r="AS560" s="329">
        <f t="shared" si="922"/>
        <v>0</v>
      </c>
      <c r="AT560" s="329">
        <f t="shared" si="923"/>
        <v>0</v>
      </c>
      <c r="AU560" s="329">
        <f t="shared" si="924"/>
        <v>0</v>
      </c>
      <c r="AV560" s="170">
        <f t="shared" si="853"/>
        <v>0</v>
      </c>
      <c r="AW560" s="208">
        <f t="shared" si="854"/>
        <v>0</v>
      </c>
      <c r="AX560" s="328">
        <v>7</v>
      </c>
      <c r="AY560" s="328">
        <f t="shared" si="925"/>
        <v>0</v>
      </c>
      <c r="AZ560" s="329">
        <f t="shared" si="926"/>
        <v>0</v>
      </c>
      <c r="BA560" s="329">
        <f t="shared" si="927"/>
        <v>0</v>
      </c>
      <c r="BB560" s="329">
        <f t="shared" si="928"/>
        <v>0</v>
      </c>
      <c r="BC560" s="329">
        <f t="shared" si="929"/>
        <v>0</v>
      </c>
      <c r="BD560" s="329">
        <f t="shared" si="930"/>
        <v>0</v>
      </c>
      <c r="BE560" s="329">
        <f t="shared" si="931"/>
        <v>0</v>
      </c>
      <c r="BF560" s="170">
        <f t="shared" si="855"/>
        <v>0</v>
      </c>
      <c r="BG560" s="208">
        <f t="shared" si="856"/>
        <v>0</v>
      </c>
      <c r="BH560" s="328">
        <v>7</v>
      </c>
      <c r="BI560" s="328">
        <f t="shared" si="857"/>
        <v>0</v>
      </c>
      <c r="BJ560" s="329">
        <f t="shared" si="858"/>
        <v>0</v>
      </c>
      <c r="BK560" s="329">
        <f t="shared" si="859"/>
        <v>0</v>
      </c>
      <c r="BL560" s="329">
        <f t="shared" si="860"/>
        <v>0</v>
      </c>
      <c r="BM560" s="329">
        <f t="shared" si="861"/>
        <v>0</v>
      </c>
      <c r="BN560" s="329">
        <f t="shared" si="862"/>
        <v>0</v>
      </c>
      <c r="BO560" s="329">
        <f t="shared" si="863"/>
        <v>0</v>
      </c>
      <c r="BP560" s="170">
        <f t="shared" si="864"/>
        <v>0</v>
      </c>
      <c r="BQ560" s="208">
        <f t="shared" si="865"/>
        <v>0</v>
      </c>
      <c r="BR560" s="328">
        <v>7</v>
      </c>
      <c r="BS560" s="328">
        <f t="shared" si="932"/>
        <v>0</v>
      </c>
      <c r="BT560" s="329">
        <f t="shared" si="933"/>
        <v>0</v>
      </c>
      <c r="BU560" s="329">
        <f t="shared" si="934"/>
        <v>0</v>
      </c>
      <c r="BV560" s="329">
        <f t="shared" si="935"/>
        <v>0</v>
      </c>
      <c r="BW560" s="329">
        <f t="shared" si="936"/>
        <v>0</v>
      </c>
      <c r="BX560" s="329">
        <f t="shared" si="937"/>
        <v>0</v>
      </c>
      <c r="BY560" s="329">
        <f t="shared" si="938"/>
        <v>0</v>
      </c>
      <c r="BZ560" s="170">
        <f t="shared" si="866"/>
        <v>0</v>
      </c>
      <c r="CA560" s="208">
        <f t="shared" si="867"/>
        <v>0</v>
      </c>
      <c r="CB560" s="328">
        <v>7</v>
      </c>
      <c r="CC560" s="328">
        <f t="shared" si="939"/>
        <v>0</v>
      </c>
      <c r="CD560" s="329">
        <f t="shared" si="940"/>
        <v>0</v>
      </c>
      <c r="CE560" s="329">
        <f t="shared" si="941"/>
        <v>0</v>
      </c>
      <c r="CF560" s="329">
        <f t="shared" si="942"/>
        <v>0</v>
      </c>
      <c r="CG560" s="329">
        <f t="shared" si="943"/>
        <v>0</v>
      </c>
      <c r="CH560" s="329">
        <f t="shared" si="944"/>
        <v>0</v>
      </c>
      <c r="CI560" s="329">
        <f t="shared" si="945"/>
        <v>0</v>
      </c>
      <c r="CJ560" s="170">
        <f t="shared" si="868"/>
        <v>0</v>
      </c>
      <c r="CK560" s="208">
        <f t="shared" si="869"/>
        <v>0</v>
      </c>
      <c r="CL560" s="328">
        <v>7</v>
      </c>
      <c r="CM560" s="328">
        <f t="shared" si="946"/>
        <v>0</v>
      </c>
      <c r="CN560" s="329">
        <f t="shared" si="947"/>
        <v>0</v>
      </c>
      <c r="CO560" s="329">
        <f t="shared" si="948"/>
        <v>0</v>
      </c>
      <c r="CP560" s="329">
        <f t="shared" si="949"/>
        <v>0</v>
      </c>
      <c r="CQ560" s="329">
        <f t="shared" si="950"/>
        <v>0</v>
      </c>
      <c r="CR560" s="329">
        <f t="shared" si="951"/>
        <v>0</v>
      </c>
      <c r="CS560" s="329">
        <f t="shared" si="952"/>
        <v>0</v>
      </c>
      <c r="CT560" s="170">
        <f t="shared" si="870"/>
        <v>0</v>
      </c>
      <c r="CU560" s="208">
        <f t="shared" si="871"/>
        <v>0</v>
      </c>
      <c r="CV560" s="328">
        <v>7</v>
      </c>
      <c r="CW560" s="328">
        <f t="shared" si="953"/>
        <v>0</v>
      </c>
      <c r="CX560" s="329">
        <f t="shared" si="954"/>
        <v>0</v>
      </c>
      <c r="CY560" s="329">
        <f t="shared" si="955"/>
        <v>0</v>
      </c>
      <c r="CZ560" s="329">
        <f t="shared" si="956"/>
        <v>0</v>
      </c>
      <c r="DA560" s="329">
        <f t="shared" si="957"/>
        <v>0</v>
      </c>
      <c r="DB560" s="329">
        <f t="shared" si="958"/>
        <v>0</v>
      </c>
      <c r="DC560" s="329">
        <f t="shared" si="959"/>
        <v>0</v>
      </c>
      <c r="DD560" s="170">
        <f t="shared" si="872"/>
        <v>0</v>
      </c>
      <c r="DE560" s="208">
        <f t="shared" si="873"/>
        <v>0</v>
      </c>
      <c r="DF560" s="328">
        <v>7</v>
      </c>
      <c r="DG560" s="328">
        <f t="shared" si="960"/>
        <v>0</v>
      </c>
      <c r="DH560" s="329">
        <f t="shared" si="961"/>
        <v>0</v>
      </c>
      <c r="DI560" s="329">
        <f t="shared" si="962"/>
        <v>0</v>
      </c>
      <c r="DJ560" s="329">
        <f t="shared" si="963"/>
        <v>0</v>
      </c>
      <c r="DK560" s="329">
        <f t="shared" si="964"/>
        <v>0</v>
      </c>
      <c r="DL560" s="329">
        <f t="shared" si="965"/>
        <v>0</v>
      </c>
      <c r="DM560" s="329">
        <f t="shared" si="966"/>
        <v>0</v>
      </c>
      <c r="DN560" s="170">
        <f t="shared" si="874"/>
        <v>0</v>
      </c>
      <c r="DO560" s="208">
        <f t="shared" si="875"/>
        <v>0</v>
      </c>
      <c r="DP560" s="328">
        <v>7</v>
      </c>
      <c r="DQ560" s="328">
        <f t="shared" si="967"/>
        <v>0</v>
      </c>
      <c r="DR560" s="329">
        <f t="shared" si="968"/>
        <v>0</v>
      </c>
      <c r="DS560" s="329">
        <f t="shared" si="969"/>
        <v>0</v>
      </c>
      <c r="DT560" s="329">
        <f t="shared" si="970"/>
        <v>0</v>
      </c>
      <c r="DU560" s="329">
        <f t="shared" si="971"/>
        <v>0</v>
      </c>
      <c r="DV560" s="329">
        <f t="shared" si="972"/>
        <v>0</v>
      </c>
      <c r="DW560" s="329">
        <f t="shared" si="973"/>
        <v>0</v>
      </c>
      <c r="DX560" s="170">
        <f t="shared" si="876"/>
        <v>0</v>
      </c>
      <c r="DY560" s="208">
        <f t="shared" si="877"/>
        <v>0</v>
      </c>
      <c r="DZ560" s="328">
        <v>7</v>
      </c>
      <c r="EA560" s="328">
        <f t="shared" si="974"/>
        <v>0</v>
      </c>
      <c r="EB560" s="329">
        <f t="shared" si="975"/>
        <v>0</v>
      </c>
      <c r="EC560" s="329">
        <f t="shared" si="976"/>
        <v>0</v>
      </c>
      <c r="ED560" s="329">
        <f t="shared" si="977"/>
        <v>0</v>
      </c>
      <c r="EE560" s="329">
        <f t="shared" si="978"/>
        <v>0</v>
      </c>
      <c r="EF560" s="329">
        <f t="shared" si="979"/>
        <v>0</v>
      </c>
      <c r="EG560" s="329">
        <f t="shared" si="980"/>
        <v>0</v>
      </c>
      <c r="EH560" s="170">
        <f t="shared" si="878"/>
        <v>0</v>
      </c>
      <c r="EI560" s="208">
        <f t="shared" si="879"/>
        <v>0</v>
      </c>
      <c r="EJ560" s="328">
        <v>7</v>
      </c>
      <c r="EK560" s="328">
        <f t="shared" si="981"/>
        <v>0</v>
      </c>
      <c r="EL560" s="329">
        <f t="shared" si="982"/>
        <v>0</v>
      </c>
      <c r="EM560" s="329">
        <f t="shared" si="983"/>
        <v>0</v>
      </c>
      <c r="EN560" s="329">
        <f t="shared" si="984"/>
        <v>0</v>
      </c>
      <c r="EO560" s="329">
        <f t="shared" si="985"/>
        <v>0</v>
      </c>
      <c r="EP560" s="329">
        <f t="shared" si="986"/>
        <v>0</v>
      </c>
      <c r="EQ560" s="329">
        <f t="shared" si="987"/>
        <v>0</v>
      </c>
      <c r="ER560" s="170">
        <f t="shared" si="880"/>
        <v>0</v>
      </c>
      <c r="ES560" s="208">
        <f t="shared" si="881"/>
        <v>0</v>
      </c>
      <c r="ET560" s="328">
        <v>7</v>
      </c>
      <c r="EU560" s="328">
        <f t="shared" si="988"/>
        <v>0</v>
      </c>
      <c r="EV560" s="329">
        <f t="shared" si="989"/>
        <v>0</v>
      </c>
      <c r="EW560" s="329">
        <f t="shared" si="990"/>
        <v>0</v>
      </c>
      <c r="EX560" s="329">
        <f t="shared" si="991"/>
        <v>0</v>
      </c>
      <c r="EY560" s="329">
        <f t="shared" si="992"/>
        <v>0</v>
      </c>
      <c r="EZ560" s="329">
        <f t="shared" si="993"/>
        <v>0</v>
      </c>
      <c r="FA560" s="329">
        <f t="shared" si="994"/>
        <v>0</v>
      </c>
      <c r="FB560" s="170">
        <f t="shared" si="882"/>
        <v>0</v>
      </c>
      <c r="FC560" s="208">
        <f t="shared" si="883"/>
        <v>0</v>
      </c>
      <c r="FD560" s="328">
        <v>7</v>
      </c>
      <c r="FE560" s="328">
        <f t="shared" si="995"/>
        <v>0</v>
      </c>
      <c r="FF560" s="329">
        <f t="shared" si="996"/>
        <v>0</v>
      </c>
      <c r="FG560" s="329">
        <f t="shared" si="997"/>
        <v>0</v>
      </c>
      <c r="FH560" s="329">
        <f t="shared" si="998"/>
        <v>0</v>
      </c>
      <c r="FI560" s="329">
        <f t="shared" si="999"/>
        <v>0</v>
      </c>
      <c r="FJ560" s="329">
        <f t="shared" si="1000"/>
        <v>0</v>
      </c>
      <c r="FK560" s="329">
        <f t="shared" si="1001"/>
        <v>0</v>
      </c>
      <c r="FL560" s="170">
        <f t="shared" si="884"/>
        <v>0</v>
      </c>
      <c r="FM560" s="208">
        <f t="shared" si="885"/>
        <v>0</v>
      </c>
      <c r="FN560" s="328">
        <v>7</v>
      </c>
      <c r="FO560" s="328">
        <f t="shared" si="1028"/>
        <v>0</v>
      </c>
      <c r="FP560" s="329">
        <f t="shared" si="1029"/>
        <v>0</v>
      </c>
      <c r="FQ560" s="329">
        <f t="shared" si="1030"/>
        <v>0</v>
      </c>
      <c r="FR560" s="329">
        <f t="shared" si="1031"/>
        <v>0</v>
      </c>
      <c r="FS560" s="329">
        <f t="shared" si="1032"/>
        <v>0</v>
      </c>
      <c r="FT560" s="329">
        <f t="shared" si="1033"/>
        <v>0</v>
      </c>
      <c r="FU560" s="329">
        <f t="shared" si="1034"/>
        <v>0</v>
      </c>
      <c r="FV560" s="170">
        <f t="shared" si="886"/>
        <v>0</v>
      </c>
      <c r="FW560" s="208">
        <f t="shared" si="887"/>
        <v>0</v>
      </c>
      <c r="FX560" s="328">
        <v>7</v>
      </c>
      <c r="FY560" s="328">
        <f t="shared" si="1035"/>
        <v>0</v>
      </c>
      <c r="FZ560" s="329">
        <f t="shared" si="1036"/>
        <v>0</v>
      </c>
      <c r="GA560" s="329">
        <f t="shared" si="1037"/>
        <v>0</v>
      </c>
      <c r="GB560" s="329">
        <f t="shared" si="1038"/>
        <v>0</v>
      </c>
      <c r="GC560" s="329">
        <f t="shared" si="1039"/>
        <v>0</v>
      </c>
      <c r="GD560" s="329">
        <f t="shared" si="1040"/>
        <v>0</v>
      </c>
      <c r="GE560" s="329">
        <f t="shared" si="1041"/>
        <v>0</v>
      </c>
      <c r="GF560" s="170">
        <f t="shared" si="888"/>
        <v>0</v>
      </c>
      <c r="GG560" s="208">
        <f t="shared" si="889"/>
        <v>0</v>
      </c>
      <c r="GH560" s="328">
        <v>7</v>
      </c>
      <c r="GI560" s="328">
        <f t="shared" si="1042"/>
        <v>0</v>
      </c>
      <c r="GJ560" s="329">
        <f t="shared" si="1043"/>
        <v>0</v>
      </c>
      <c r="GK560" s="329">
        <f t="shared" si="1044"/>
        <v>0</v>
      </c>
      <c r="GL560" s="329">
        <f t="shared" si="1045"/>
        <v>0</v>
      </c>
      <c r="GM560" s="329">
        <f t="shared" si="1046"/>
        <v>0</v>
      </c>
      <c r="GN560" s="329">
        <f t="shared" si="1047"/>
        <v>0</v>
      </c>
      <c r="GO560" s="329">
        <f t="shared" si="1048"/>
        <v>0</v>
      </c>
      <c r="GP560" s="170">
        <f t="shared" si="890"/>
        <v>0</v>
      </c>
      <c r="GQ560" s="208">
        <f t="shared" si="891"/>
        <v>0</v>
      </c>
      <c r="GR560" s="328">
        <v>7</v>
      </c>
      <c r="GS560" s="328">
        <f t="shared" si="1049"/>
        <v>0</v>
      </c>
      <c r="GT560" s="329">
        <f t="shared" si="1050"/>
        <v>0</v>
      </c>
      <c r="GU560" s="329">
        <f t="shared" si="1051"/>
        <v>0</v>
      </c>
      <c r="GV560" s="329">
        <f t="shared" si="1052"/>
        <v>0</v>
      </c>
      <c r="GW560" s="329">
        <f t="shared" si="1053"/>
        <v>0</v>
      </c>
      <c r="GX560" s="329">
        <f t="shared" si="1054"/>
        <v>0</v>
      </c>
      <c r="GY560" s="329">
        <f t="shared" si="1055"/>
        <v>0</v>
      </c>
      <c r="GZ560" s="170">
        <f t="shared" si="892"/>
        <v>0</v>
      </c>
      <c r="HA560" s="208">
        <f t="shared" si="893"/>
        <v>0</v>
      </c>
      <c r="HB560" s="328">
        <v>7</v>
      </c>
      <c r="HC560" s="328">
        <f t="shared" si="894"/>
        <v>0</v>
      </c>
      <c r="HD560" s="329">
        <f t="shared" si="1002"/>
        <v>0</v>
      </c>
      <c r="HE560" s="329">
        <f t="shared" si="1003"/>
        <v>0</v>
      </c>
      <c r="HF560" s="329">
        <f t="shared" si="1004"/>
        <v>0</v>
      </c>
      <c r="HG560" s="329">
        <f t="shared" si="1005"/>
        <v>0</v>
      </c>
      <c r="HH560" s="329">
        <f t="shared" si="1006"/>
        <v>0</v>
      </c>
      <c r="HI560" s="329">
        <f t="shared" si="1007"/>
        <v>0</v>
      </c>
      <c r="HJ560" s="170">
        <f t="shared" si="895"/>
        <v>0</v>
      </c>
      <c r="HK560" s="208">
        <f t="shared" si="896"/>
        <v>0</v>
      </c>
      <c r="HL560" s="328">
        <v>7</v>
      </c>
      <c r="HM560" s="328">
        <f t="shared" si="897"/>
        <v>0</v>
      </c>
      <c r="HN560" s="329">
        <f t="shared" si="1008"/>
        <v>0</v>
      </c>
      <c r="HO560" s="329">
        <f t="shared" si="1009"/>
        <v>0</v>
      </c>
      <c r="HP560" s="329">
        <f t="shared" si="1010"/>
        <v>0</v>
      </c>
      <c r="HQ560" s="329">
        <f t="shared" si="1011"/>
        <v>0</v>
      </c>
      <c r="HR560" s="329">
        <f t="shared" si="1012"/>
        <v>0</v>
      </c>
      <c r="HS560" s="329">
        <f t="shared" si="1013"/>
        <v>0</v>
      </c>
      <c r="HT560" s="170">
        <f t="shared" si="898"/>
        <v>0</v>
      </c>
      <c r="HU560" s="208">
        <f t="shared" si="899"/>
        <v>0</v>
      </c>
      <c r="HV560" s="328">
        <v>7</v>
      </c>
      <c r="HW560" s="328">
        <f t="shared" si="1014"/>
        <v>0</v>
      </c>
      <c r="HX560" s="329">
        <f t="shared" si="1015"/>
        <v>0</v>
      </c>
      <c r="HY560" s="329">
        <f t="shared" si="1016"/>
        <v>0</v>
      </c>
      <c r="HZ560" s="329">
        <f t="shared" si="1017"/>
        <v>0</v>
      </c>
      <c r="IA560" s="329">
        <f t="shared" si="1018"/>
        <v>0</v>
      </c>
      <c r="IB560" s="329">
        <f t="shared" si="1019"/>
        <v>0</v>
      </c>
      <c r="IC560" s="329">
        <f t="shared" si="1020"/>
        <v>0</v>
      </c>
      <c r="ID560" s="170">
        <f t="shared" si="900"/>
        <v>0</v>
      </c>
      <c r="IE560" s="208">
        <f t="shared" si="901"/>
        <v>0</v>
      </c>
      <c r="IF560" s="328">
        <v>7</v>
      </c>
      <c r="IG560" s="328">
        <f t="shared" si="1021"/>
        <v>0</v>
      </c>
      <c r="IH560" s="329">
        <f t="shared" si="1022"/>
        <v>0</v>
      </c>
      <c r="II560" s="329">
        <f t="shared" si="1023"/>
        <v>0</v>
      </c>
      <c r="IJ560" s="329">
        <f t="shared" si="1024"/>
        <v>0</v>
      </c>
      <c r="IK560" s="329">
        <f t="shared" si="1025"/>
        <v>0</v>
      </c>
      <c r="IL560" s="329">
        <f t="shared" si="1026"/>
        <v>0</v>
      </c>
      <c r="IM560" s="329">
        <f t="shared" si="1027"/>
        <v>0</v>
      </c>
      <c r="IN560" s="170">
        <f t="shared" si="902"/>
        <v>0</v>
      </c>
    </row>
    <row r="561" spans="1:248">
      <c r="A561" s="318"/>
      <c r="B561" s="318"/>
      <c r="C561" s="318"/>
      <c r="D561" s="318"/>
      <c r="E561" s="318"/>
      <c r="F561" s="318"/>
      <c r="G561" s="318"/>
      <c r="H561" s="318"/>
      <c r="I561" s="318"/>
      <c r="K561" s="318"/>
      <c r="L561" s="318"/>
      <c r="M561" s="318"/>
      <c r="N561" s="318"/>
      <c r="O561" s="318"/>
      <c r="P561" s="318"/>
      <c r="Q561" s="318"/>
      <c r="R561" s="358"/>
      <c r="S561" s="208">
        <f t="shared" si="903"/>
        <v>0</v>
      </c>
      <c r="T561" s="328">
        <v>7.1</v>
      </c>
      <c r="U561" s="328">
        <f t="shared" si="904"/>
        <v>0</v>
      </c>
      <c r="V561" s="329">
        <f t="shared" si="905"/>
        <v>0</v>
      </c>
      <c r="W561" s="329">
        <f t="shared" si="906"/>
        <v>0</v>
      </c>
      <c r="X561" s="329">
        <f t="shared" si="907"/>
        <v>0</v>
      </c>
      <c r="Y561" s="329">
        <f t="shared" si="908"/>
        <v>0</v>
      </c>
      <c r="Z561" s="329">
        <f t="shared" si="909"/>
        <v>0</v>
      </c>
      <c r="AA561" s="329">
        <f t="shared" si="910"/>
        <v>0</v>
      </c>
      <c r="AB561" s="170">
        <f t="shared" si="849"/>
        <v>0</v>
      </c>
      <c r="AC561" s="208">
        <f t="shared" si="850"/>
        <v>0</v>
      </c>
      <c r="AD561" s="328">
        <v>7.1</v>
      </c>
      <c r="AE561" s="328">
        <f t="shared" si="911"/>
        <v>0</v>
      </c>
      <c r="AF561" s="329">
        <f t="shared" si="912"/>
        <v>0</v>
      </c>
      <c r="AG561" s="329">
        <f t="shared" si="913"/>
        <v>0</v>
      </c>
      <c r="AH561" s="329">
        <f t="shared" si="914"/>
        <v>0</v>
      </c>
      <c r="AI561" s="329">
        <f t="shared" si="915"/>
        <v>0</v>
      </c>
      <c r="AJ561" s="329">
        <f t="shared" si="916"/>
        <v>0</v>
      </c>
      <c r="AK561" s="329">
        <f t="shared" si="917"/>
        <v>0</v>
      </c>
      <c r="AL561" s="170">
        <f t="shared" si="851"/>
        <v>0</v>
      </c>
      <c r="AM561" s="208">
        <f t="shared" si="852"/>
        <v>0</v>
      </c>
      <c r="AN561" s="328">
        <v>7.1</v>
      </c>
      <c r="AO561" s="328">
        <f t="shared" si="918"/>
        <v>0</v>
      </c>
      <c r="AP561" s="329">
        <f t="shared" si="919"/>
        <v>0</v>
      </c>
      <c r="AQ561" s="329">
        <f t="shared" si="920"/>
        <v>0</v>
      </c>
      <c r="AR561" s="329">
        <f t="shared" si="921"/>
        <v>0</v>
      </c>
      <c r="AS561" s="329">
        <f t="shared" si="922"/>
        <v>0</v>
      </c>
      <c r="AT561" s="329">
        <f t="shared" si="923"/>
        <v>0</v>
      </c>
      <c r="AU561" s="329">
        <f t="shared" si="924"/>
        <v>0</v>
      </c>
      <c r="AV561" s="170">
        <f t="shared" si="853"/>
        <v>0</v>
      </c>
      <c r="AW561" s="208">
        <f t="shared" si="854"/>
        <v>0</v>
      </c>
      <c r="AX561" s="328">
        <v>7.1</v>
      </c>
      <c r="AY561" s="328">
        <f t="shared" si="925"/>
        <v>0</v>
      </c>
      <c r="AZ561" s="329">
        <f t="shared" si="926"/>
        <v>0</v>
      </c>
      <c r="BA561" s="329">
        <f t="shared" si="927"/>
        <v>0</v>
      </c>
      <c r="BB561" s="329">
        <f t="shared" si="928"/>
        <v>0</v>
      </c>
      <c r="BC561" s="329">
        <f t="shared" si="929"/>
        <v>0</v>
      </c>
      <c r="BD561" s="329">
        <f t="shared" si="930"/>
        <v>0</v>
      </c>
      <c r="BE561" s="329">
        <f t="shared" si="931"/>
        <v>0</v>
      </c>
      <c r="BF561" s="170">
        <f t="shared" si="855"/>
        <v>0</v>
      </c>
      <c r="BG561" s="208">
        <f t="shared" si="856"/>
        <v>0</v>
      </c>
      <c r="BH561" s="328">
        <v>7.1</v>
      </c>
      <c r="BI561" s="328">
        <f t="shared" si="857"/>
        <v>0</v>
      </c>
      <c r="BJ561" s="329">
        <f t="shared" si="858"/>
        <v>0</v>
      </c>
      <c r="BK561" s="329">
        <f t="shared" si="859"/>
        <v>0</v>
      </c>
      <c r="BL561" s="329">
        <f t="shared" si="860"/>
        <v>0</v>
      </c>
      <c r="BM561" s="329">
        <f t="shared" si="861"/>
        <v>0</v>
      </c>
      <c r="BN561" s="329">
        <f t="shared" si="862"/>
        <v>0</v>
      </c>
      <c r="BO561" s="329">
        <f t="shared" si="863"/>
        <v>0</v>
      </c>
      <c r="BP561" s="170">
        <f t="shared" si="864"/>
        <v>0</v>
      </c>
      <c r="BQ561" s="208">
        <f t="shared" si="865"/>
        <v>0</v>
      </c>
      <c r="BR561" s="328">
        <v>7.1</v>
      </c>
      <c r="BS561" s="328">
        <f t="shared" si="932"/>
        <v>0</v>
      </c>
      <c r="BT561" s="329">
        <f t="shared" si="933"/>
        <v>0</v>
      </c>
      <c r="BU561" s="329">
        <f t="shared" si="934"/>
        <v>0</v>
      </c>
      <c r="BV561" s="329">
        <f t="shared" si="935"/>
        <v>0</v>
      </c>
      <c r="BW561" s="329">
        <f t="shared" si="936"/>
        <v>0</v>
      </c>
      <c r="BX561" s="329">
        <f t="shared" si="937"/>
        <v>0</v>
      </c>
      <c r="BY561" s="329">
        <f t="shared" si="938"/>
        <v>0</v>
      </c>
      <c r="BZ561" s="170">
        <f t="shared" si="866"/>
        <v>0</v>
      </c>
      <c r="CA561" s="208">
        <f t="shared" si="867"/>
        <v>0</v>
      </c>
      <c r="CB561" s="328">
        <v>7.1</v>
      </c>
      <c r="CC561" s="328">
        <f t="shared" si="939"/>
        <v>0</v>
      </c>
      <c r="CD561" s="329">
        <f t="shared" si="940"/>
        <v>0</v>
      </c>
      <c r="CE561" s="329">
        <f t="shared" si="941"/>
        <v>0</v>
      </c>
      <c r="CF561" s="329">
        <f t="shared" si="942"/>
        <v>0</v>
      </c>
      <c r="CG561" s="329">
        <f t="shared" si="943"/>
        <v>0</v>
      </c>
      <c r="CH561" s="329">
        <f t="shared" si="944"/>
        <v>0</v>
      </c>
      <c r="CI561" s="329">
        <f t="shared" si="945"/>
        <v>0</v>
      </c>
      <c r="CJ561" s="170">
        <f t="shared" si="868"/>
        <v>0</v>
      </c>
      <c r="CK561" s="208">
        <f t="shared" si="869"/>
        <v>0</v>
      </c>
      <c r="CL561" s="328">
        <v>7.1</v>
      </c>
      <c r="CM561" s="328">
        <f t="shared" si="946"/>
        <v>0</v>
      </c>
      <c r="CN561" s="329">
        <f t="shared" si="947"/>
        <v>0</v>
      </c>
      <c r="CO561" s="329">
        <f t="shared" si="948"/>
        <v>0</v>
      </c>
      <c r="CP561" s="329">
        <f t="shared" si="949"/>
        <v>0</v>
      </c>
      <c r="CQ561" s="329">
        <f t="shared" si="950"/>
        <v>0</v>
      </c>
      <c r="CR561" s="329">
        <f t="shared" si="951"/>
        <v>0</v>
      </c>
      <c r="CS561" s="329">
        <f t="shared" si="952"/>
        <v>0</v>
      </c>
      <c r="CT561" s="170">
        <f t="shared" si="870"/>
        <v>0</v>
      </c>
      <c r="CU561" s="208">
        <f t="shared" si="871"/>
        <v>0</v>
      </c>
      <c r="CV561" s="328">
        <v>7.1</v>
      </c>
      <c r="CW561" s="328">
        <f t="shared" si="953"/>
        <v>0</v>
      </c>
      <c r="CX561" s="329">
        <f t="shared" si="954"/>
        <v>0</v>
      </c>
      <c r="CY561" s="329">
        <f t="shared" si="955"/>
        <v>0</v>
      </c>
      <c r="CZ561" s="329">
        <f t="shared" si="956"/>
        <v>0</v>
      </c>
      <c r="DA561" s="329">
        <f t="shared" si="957"/>
        <v>0</v>
      </c>
      <c r="DB561" s="329">
        <f t="shared" si="958"/>
        <v>0</v>
      </c>
      <c r="DC561" s="329">
        <f t="shared" si="959"/>
        <v>0</v>
      </c>
      <c r="DD561" s="170">
        <f t="shared" si="872"/>
        <v>0</v>
      </c>
      <c r="DE561" s="208">
        <f t="shared" si="873"/>
        <v>0</v>
      </c>
      <c r="DF561" s="328">
        <v>7.1</v>
      </c>
      <c r="DG561" s="328">
        <f t="shared" si="960"/>
        <v>0</v>
      </c>
      <c r="DH561" s="329">
        <f t="shared" si="961"/>
        <v>0</v>
      </c>
      <c r="DI561" s="329">
        <f t="shared" si="962"/>
        <v>0</v>
      </c>
      <c r="DJ561" s="329">
        <f t="shared" si="963"/>
        <v>0</v>
      </c>
      <c r="DK561" s="329">
        <f t="shared" si="964"/>
        <v>0</v>
      </c>
      <c r="DL561" s="329">
        <f t="shared" si="965"/>
        <v>0</v>
      </c>
      <c r="DM561" s="329">
        <f t="shared" si="966"/>
        <v>0</v>
      </c>
      <c r="DN561" s="170">
        <f t="shared" si="874"/>
        <v>0</v>
      </c>
      <c r="DO561" s="208">
        <f t="shared" si="875"/>
        <v>0</v>
      </c>
      <c r="DP561" s="328">
        <v>7.1</v>
      </c>
      <c r="DQ561" s="328">
        <f t="shared" si="967"/>
        <v>0</v>
      </c>
      <c r="DR561" s="329">
        <f t="shared" si="968"/>
        <v>0</v>
      </c>
      <c r="DS561" s="329">
        <f t="shared" si="969"/>
        <v>0</v>
      </c>
      <c r="DT561" s="329">
        <f t="shared" si="970"/>
        <v>0</v>
      </c>
      <c r="DU561" s="329">
        <f t="shared" si="971"/>
        <v>0</v>
      </c>
      <c r="DV561" s="329">
        <f t="shared" si="972"/>
        <v>0</v>
      </c>
      <c r="DW561" s="329">
        <f t="shared" si="973"/>
        <v>0</v>
      </c>
      <c r="DX561" s="170">
        <f t="shared" si="876"/>
        <v>0</v>
      </c>
      <c r="DY561" s="208">
        <f t="shared" si="877"/>
        <v>0</v>
      </c>
      <c r="DZ561" s="328">
        <v>7.1</v>
      </c>
      <c r="EA561" s="328">
        <f t="shared" si="974"/>
        <v>0</v>
      </c>
      <c r="EB561" s="329">
        <f t="shared" si="975"/>
        <v>0</v>
      </c>
      <c r="EC561" s="329">
        <f t="shared" si="976"/>
        <v>0</v>
      </c>
      <c r="ED561" s="329">
        <f t="shared" si="977"/>
        <v>0</v>
      </c>
      <c r="EE561" s="329">
        <f t="shared" si="978"/>
        <v>0</v>
      </c>
      <c r="EF561" s="329">
        <f t="shared" si="979"/>
        <v>0</v>
      </c>
      <c r="EG561" s="329">
        <f t="shared" si="980"/>
        <v>0</v>
      </c>
      <c r="EH561" s="170">
        <f t="shared" si="878"/>
        <v>0</v>
      </c>
      <c r="EI561" s="208">
        <f t="shared" si="879"/>
        <v>0</v>
      </c>
      <c r="EJ561" s="328">
        <v>7.1</v>
      </c>
      <c r="EK561" s="328">
        <f t="shared" si="981"/>
        <v>0</v>
      </c>
      <c r="EL561" s="329">
        <f t="shared" si="982"/>
        <v>0</v>
      </c>
      <c r="EM561" s="329">
        <f t="shared" si="983"/>
        <v>0</v>
      </c>
      <c r="EN561" s="329">
        <f t="shared" si="984"/>
        <v>0</v>
      </c>
      <c r="EO561" s="329">
        <f t="shared" si="985"/>
        <v>0</v>
      </c>
      <c r="EP561" s="329">
        <f t="shared" si="986"/>
        <v>0</v>
      </c>
      <c r="EQ561" s="329">
        <f t="shared" si="987"/>
        <v>0</v>
      </c>
      <c r="ER561" s="170">
        <f t="shared" si="880"/>
        <v>0</v>
      </c>
      <c r="ES561" s="208">
        <f t="shared" si="881"/>
        <v>0</v>
      </c>
      <c r="ET561" s="328">
        <v>7.1</v>
      </c>
      <c r="EU561" s="328">
        <f t="shared" si="988"/>
        <v>0</v>
      </c>
      <c r="EV561" s="329">
        <f t="shared" si="989"/>
        <v>0</v>
      </c>
      <c r="EW561" s="329">
        <f t="shared" si="990"/>
        <v>0</v>
      </c>
      <c r="EX561" s="329">
        <f t="shared" si="991"/>
        <v>0</v>
      </c>
      <c r="EY561" s="329">
        <f t="shared" si="992"/>
        <v>0</v>
      </c>
      <c r="EZ561" s="329">
        <f t="shared" si="993"/>
        <v>0</v>
      </c>
      <c r="FA561" s="329">
        <f t="shared" si="994"/>
        <v>0</v>
      </c>
      <c r="FB561" s="170">
        <f t="shared" si="882"/>
        <v>0</v>
      </c>
      <c r="FC561" s="208">
        <f t="shared" si="883"/>
        <v>0</v>
      </c>
      <c r="FD561" s="328">
        <v>7.1</v>
      </c>
      <c r="FE561" s="328">
        <f t="shared" si="995"/>
        <v>0</v>
      </c>
      <c r="FF561" s="329">
        <f t="shared" si="996"/>
        <v>0</v>
      </c>
      <c r="FG561" s="329">
        <f t="shared" si="997"/>
        <v>0</v>
      </c>
      <c r="FH561" s="329">
        <f t="shared" si="998"/>
        <v>0</v>
      </c>
      <c r="FI561" s="329">
        <f t="shared" si="999"/>
        <v>0</v>
      </c>
      <c r="FJ561" s="329">
        <f t="shared" si="1000"/>
        <v>0</v>
      </c>
      <c r="FK561" s="329">
        <f t="shared" si="1001"/>
        <v>0</v>
      </c>
      <c r="FL561" s="170">
        <f t="shared" si="884"/>
        <v>0</v>
      </c>
      <c r="FM561" s="208">
        <f t="shared" si="885"/>
        <v>0</v>
      </c>
      <c r="FN561" s="328">
        <v>7.1</v>
      </c>
      <c r="FO561" s="328">
        <f t="shared" si="1028"/>
        <v>0</v>
      </c>
      <c r="FP561" s="329">
        <f t="shared" si="1029"/>
        <v>0</v>
      </c>
      <c r="FQ561" s="329">
        <f t="shared" si="1030"/>
        <v>0</v>
      </c>
      <c r="FR561" s="329">
        <f t="shared" si="1031"/>
        <v>0</v>
      </c>
      <c r="FS561" s="329">
        <f t="shared" si="1032"/>
        <v>0</v>
      </c>
      <c r="FT561" s="329">
        <f t="shared" si="1033"/>
        <v>0</v>
      </c>
      <c r="FU561" s="329">
        <f t="shared" si="1034"/>
        <v>0</v>
      </c>
      <c r="FV561" s="170">
        <f t="shared" si="886"/>
        <v>0</v>
      </c>
      <c r="FW561" s="208">
        <f t="shared" si="887"/>
        <v>0</v>
      </c>
      <c r="FX561" s="328">
        <v>7.1</v>
      </c>
      <c r="FY561" s="328">
        <f t="shared" si="1035"/>
        <v>0</v>
      </c>
      <c r="FZ561" s="329">
        <f t="shared" si="1036"/>
        <v>0</v>
      </c>
      <c r="GA561" s="329">
        <f t="shared" si="1037"/>
        <v>0</v>
      </c>
      <c r="GB561" s="329">
        <f t="shared" si="1038"/>
        <v>0</v>
      </c>
      <c r="GC561" s="329">
        <f t="shared" si="1039"/>
        <v>0</v>
      </c>
      <c r="GD561" s="329">
        <f t="shared" si="1040"/>
        <v>0</v>
      </c>
      <c r="GE561" s="329">
        <f t="shared" si="1041"/>
        <v>0</v>
      </c>
      <c r="GF561" s="170">
        <f t="shared" si="888"/>
        <v>0</v>
      </c>
      <c r="GG561" s="208">
        <f t="shared" si="889"/>
        <v>0</v>
      </c>
      <c r="GH561" s="328">
        <v>7.1</v>
      </c>
      <c r="GI561" s="328">
        <f t="shared" si="1042"/>
        <v>0</v>
      </c>
      <c r="GJ561" s="329">
        <f t="shared" si="1043"/>
        <v>0</v>
      </c>
      <c r="GK561" s="329">
        <f t="shared" si="1044"/>
        <v>0</v>
      </c>
      <c r="GL561" s="329">
        <f t="shared" si="1045"/>
        <v>0</v>
      </c>
      <c r="GM561" s="329">
        <f t="shared" si="1046"/>
        <v>0</v>
      </c>
      <c r="GN561" s="329">
        <f t="shared" si="1047"/>
        <v>0</v>
      </c>
      <c r="GO561" s="329">
        <f t="shared" si="1048"/>
        <v>0</v>
      </c>
      <c r="GP561" s="170">
        <f t="shared" si="890"/>
        <v>0</v>
      </c>
      <c r="GQ561" s="208">
        <f t="shared" si="891"/>
        <v>0</v>
      </c>
      <c r="GR561" s="328">
        <v>7.1</v>
      </c>
      <c r="GS561" s="328">
        <f t="shared" si="1049"/>
        <v>0</v>
      </c>
      <c r="GT561" s="329">
        <f t="shared" si="1050"/>
        <v>0</v>
      </c>
      <c r="GU561" s="329">
        <f t="shared" si="1051"/>
        <v>0</v>
      </c>
      <c r="GV561" s="329">
        <f t="shared" si="1052"/>
        <v>0</v>
      </c>
      <c r="GW561" s="329">
        <f t="shared" si="1053"/>
        <v>0</v>
      </c>
      <c r="GX561" s="329">
        <f t="shared" si="1054"/>
        <v>0</v>
      </c>
      <c r="GY561" s="329">
        <f t="shared" si="1055"/>
        <v>0</v>
      </c>
      <c r="GZ561" s="170">
        <f t="shared" si="892"/>
        <v>0</v>
      </c>
      <c r="HA561" s="208">
        <f t="shared" si="893"/>
        <v>0</v>
      </c>
      <c r="HB561" s="328">
        <v>7.1</v>
      </c>
      <c r="HC561" s="328">
        <f t="shared" si="894"/>
        <v>0</v>
      </c>
      <c r="HD561" s="329">
        <f t="shared" si="1002"/>
        <v>0</v>
      </c>
      <c r="HE561" s="329">
        <f t="shared" si="1003"/>
        <v>0</v>
      </c>
      <c r="HF561" s="329">
        <f t="shared" si="1004"/>
        <v>0</v>
      </c>
      <c r="HG561" s="329">
        <f t="shared" si="1005"/>
        <v>0</v>
      </c>
      <c r="HH561" s="329">
        <f t="shared" si="1006"/>
        <v>0</v>
      </c>
      <c r="HI561" s="329">
        <f t="shared" si="1007"/>
        <v>0</v>
      </c>
      <c r="HJ561" s="170">
        <f t="shared" si="895"/>
        <v>0</v>
      </c>
      <c r="HK561" s="208">
        <f t="shared" si="896"/>
        <v>0</v>
      </c>
      <c r="HL561" s="328">
        <v>7.1</v>
      </c>
      <c r="HM561" s="328">
        <f t="shared" si="897"/>
        <v>0</v>
      </c>
      <c r="HN561" s="329">
        <f t="shared" si="1008"/>
        <v>0</v>
      </c>
      <c r="HO561" s="329">
        <f t="shared" si="1009"/>
        <v>0</v>
      </c>
      <c r="HP561" s="329">
        <f t="shared" si="1010"/>
        <v>0</v>
      </c>
      <c r="HQ561" s="329">
        <f t="shared" si="1011"/>
        <v>0</v>
      </c>
      <c r="HR561" s="329">
        <f t="shared" si="1012"/>
        <v>0</v>
      </c>
      <c r="HS561" s="329">
        <f t="shared" si="1013"/>
        <v>0</v>
      </c>
      <c r="HT561" s="170">
        <f t="shared" si="898"/>
        <v>0</v>
      </c>
      <c r="HU561" s="208">
        <f t="shared" si="899"/>
        <v>0</v>
      </c>
      <c r="HV561" s="328">
        <v>7.1</v>
      </c>
      <c r="HW561" s="328">
        <f t="shared" si="1014"/>
        <v>0</v>
      </c>
      <c r="HX561" s="329">
        <f t="shared" si="1015"/>
        <v>0</v>
      </c>
      <c r="HY561" s="329">
        <f t="shared" si="1016"/>
        <v>0</v>
      </c>
      <c r="HZ561" s="329">
        <f t="shared" si="1017"/>
        <v>0</v>
      </c>
      <c r="IA561" s="329">
        <f t="shared" si="1018"/>
        <v>0</v>
      </c>
      <c r="IB561" s="329">
        <f t="shared" si="1019"/>
        <v>0</v>
      </c>
      <c r="IC561" s="329">
        <f t="shared" si="1020"/>
        <v>0</v>
      </c>
      <c r="ID561" s="170">
        <f t="shared" si="900"/>
        <v>0</v>
      </c>
      <c r="IE561" s="208">
        <f t="shared" si="901"/>
        <v>0</v>
      </c>
      <c r="IF561" s="328">
        <v>7.1</v>
      </c>
      <c r="IG561" s="328">
        <f t="shared" si="1021"/>
        <v>0</v>
      </c>
      <c r="IH561" s="329">
        <f t="shared" si="1022"/>
        <v>0</v>
      </c>
      <c r="II561" s="329">
        <f t="shared" si="1023"/>
        <v>0</v>
      </c>
      <c r="IJ561" s="329">
        <f t="shared" si="1024"/>
        <v>0</v>
      </c>
      <c r="IK561" s="329">
        <f t="shared" si="1025"/>
        <v>0</v>
      </c>
      <c r="IL561" s="329">
        <f t="shared" si="1026"/>
        <v>0</v>
      </c>
      <c r="IM561" s="329">
        <f t="shared" si="1027"/>
        <v>0</v>
      </c>
      <c r="IN561" s="170">
        <f t="shared" si="902"/>
        <v>0</v>
      </c>
    </row>
    <row r="562" spans="1:248">
      <c r="A562" s="318"/>
      <c r="B562" s="318"/>
      <c r="C562" s="318"/>
      <c r="D562" s="318"/>
      <c r="E562" s="318"/>
      <c r="F562" s="318"/>
      <c r="G562" s="318"/>
      <c r="H562" s="318"/>
      <c r="I562" s="318"/>
      <c r="K562" s="318"/>
      <c r="L562" s="318"/>
      <c r="M562" s="318"/>
      <c r="N562" s="318"/>
      <c r="O562" s="318"/>
      <c r="P562" s="318"/>
      <c r="Q562" s="318"/>
      <c r="R562" s="358"/>
      <c r="S562" s="208">
        <f t="shared" si="903"/>
        <v>0</v>
      </c>
      <c r="T562" s="328">
        <v>7.2</v>
      </c>
      <c r="U562" s="328">
        <f t="shared" si="904"/>
        <v>0</v>
      </c>
      <c r="V562" s="329">
        <f t="shared" si="905"/>
        <v>0</v>
      </c>
      <c r="W562" s="329">
        <f t="shared" si="906"/>
        <v>0</v>
      </c>
      <c r="X562" s="329">
        <f t="shared" si="907"/>
        <v>0</v>
      </c>
      <c r="Y562" s="329">
        <f t="shared" si="908"/>
        <v>0</v>
      </c>
      <c r="Z562" s="329">
        <f t="shared" si="909"/>
        <v>0</v>
      </c>
      <c r="AA562" s="329">
        <f t="shared" si="910"/>
        <v>0</v>
      </c>
      <c r="AB562" s="170">
        <f t="shared" si="849"/>
        <v>0</v>
      </c>
      <c r="AC562" s="208">
        <f t="shared" si="850"/>
        <v>0</v>
      </c>
      <c r="AD562" s="328">
        <v>7.2</v>
      </c>
      <c r="AE562" s="328">
        <f t="shared" si="911"/>
        <v>0</v>
      </c>
      <c r="AF562" s="329">
        <f t="shared" si="912"/>
        <v>0</v>
      </c>
      <c r="AG562" s="329">
        <f t="shared" si="913"/>
        <v>0</v>
      </c>
      <c r="AH562" s="329">
        <f t="shared" si="914"/>
        <v>0</v>
      </c>
      <c r="AI562" s="329">
        <f t="shared" si="915"/>
        <v>0</v>
      </c>
      <c r="AJ562" s="329">
        <f t="shared" si="916"/>
        <v>0</v>
      </c>
      <c r="AK562" s="329">
        <f t="shared" si="917"/>
        <v>0</v>
      </c>
      <c r="AL562" s="170">
        <f t="shared" si="851"/>
        <v>0</v>
      </c>
      <c r="AM562" s="208">
        <f t="shared" si="852"/>
        <v>0</v>
      </c>
      <c r="AN562" s="328">
        <v>7.2</v>
      </c>
      <c r="AO562" s="328">
        <f t="shared" si="918"/>
        <v>0</v>
      </c>
      <c r="AP562" s="329">
        <f t="shared" si="919"/>
        <v>0</v>
      </c>
      <c r="AQ562" s="329">
        <f t="shared" si="920"/>
        <v>0</v>
      </c>
      <c r="AR562" s="329">
        <f t="shared" si="921"/>
        <v>0</v>
      </c>
      <c r="AS562" s="329">
        <f t="shared" si="922"/>
        <v>0</v>
      </c>
      <c r="AT562" s="329">
        <f t="shared" si="923"/>
        <v>0</v>
      </c>
      <c r="AU562" s="329">
        <f t="shared" si="924"/>
        <v>0</v>
      </c>
      <c r="AV562" s="170">
        <f t="shared" si="853"/>
        <v>0</v>
      </c>
      <c r="AW562" s="208">
        <f t="shared" si="854"/>
        <v>0</v>
      </c>
      <c r="AX562" s="328">
        <v>7.2</v>
      </c>
      <c r="AY562" s="328">
        <f t="shared" si="925"/>
        <v>0</v>
      </c>
      <c r="AZ562" s="329">
        <f t="shared" si="926"/>
        <v>0</v>
      </c>
      <c r="BA562" s="329">
        <f t="shared" si="927"/>
        <v>0</v>
      </c>
      <c r="BB562" s="329">
        <f t="shared" si="928"/>
        <v>0</v>
      </c>
      <c r="BC562" s="329">
        <f t="shared" si="929"/>
        <v>0</v>
      </c>
      <c r="BD562" s="329">
        <f t="shared" si="930"/>
        <v>0</v>
      </c>
      <c r="BE562" s="329">
        <f t="shared" si="931"/>
        <v>0</v>
      </c>
      <c r="BF562" s="170">
        <f t="shared" si="855"/>
        <v>0</v>
      </c>
      <c r="BG562" s="208">
        <f t="shared" si="856"/>
        <v>0</v>
      </c>
      <c r="BH562" s="328">
        <v>7.2</v>
      </c>
      <c r="BI562" s="328">
        <f t="shared" si="857"/>
        <v>0</v>
      </c>
      <c r="BJ562" s="329">
        <f t="shared" si="858"/>
        <v>0</v>
      </c>
      <c r="BK562" s="329">
        <f t="shared" si="859"/>
        <v>0</v>
      </c>
      <c r="BL562" s="329">
        <f t="shared" si="860"/>
        <v>0</v>
      </c>
      <c r="BM562" s="329">
        <f t="shared" si="861"/>
        <v>0</v>
      </c>
      <c r="BN562" s="329">
        <f t="shared" si="862"/>
        <v>0</v>
      </c>
      <c r="BO562" s="329">
        <f t="shared" si="863"/>
        <v>0</v>
      </c>
      <c r="BP562" s="170">
        <f t="shared" si="864"/>
        <v>0</v>
      </c>
      <c r="BQ562" s="208">
        <f t="shared" si="865"/>
        <v>0</v>
      </c>
      <c r="BR562" s="328">
        <v>7.2</v>
      </c>
      <c r="BS562" s="328">
        <f t="shared" si="932"/>
        <v>0</v>
      </c>
      <c r="BT562" s="329">
        <f t="shared" si="933"/>
        <v>0</v>
      </c>
      <c r="BU562" s="329">
        <f t="shared" si="934"/>
        <v>0</v>
      </c>
      <c r="BV562" s="329">
        <f t="shared" si="935"/>
        <v>0</v>
      </c>
      <c r="BW562" s="329">
        <f t="shared" si="936"/>
        <v>0</v>
      </c>
      <c r="BX562" s="329">
        <f t="shared" si="937"/>
        <v>0</v>
      </c>
      <c r="BY562" s="329">
        <f t="shared" si="938"/>
        <v>0</v>
      </c>
      <c r="BZ562" s="170">
        <f t="shared" si="866"/>
        <v>0</v>
      </c>
      <c r="CA562" s="208">
        <f t="shared" si="867"/>
        <v>0</v>
      </c>
      <c r="CB562" s="328">
        <v>7.2</v>
      </c>
      <c r="CC562" s="328">
        <f t="shared" si="939"/>
        <v>0</v>
      </c>
      <c r="CD562" s="329">
        <f t="shared" si="940"/>
        <v>0</v>
      </c>
      <c r="CE562" s="329">
        <f t="shared" si="941"/>
        <v>0</v>
      </c>
      <c r="CF562" s="329">
        <f t="shared" si="942"/>
        <v>0</v>
      </c>
      <c r="CG562" s="329">
        <f t="shared" si="943"/>
        <v>0</v>
      </c>
      <c r="CH562" s="329">
        <f t="shared" si="944"/>
        <v>0</v>
      </c>
      <c r="CI562" s="329">
        <f t="shared" si="945"/>
        <v>0</v>
      </c>
      <c r="CJ562" s="170">
        <f t="shared" si="868"/>
        <v>0</v>
      </c>
      <c r="CK562" s="208">
        <f t="shared" si="869"/>
        <v>0</v>
      </c>
      <c r="CL562" s="328">
        <v>7.2</v>
      </c>
      <c r="CM562" s="328">
        <f t="shared" si="946"/>
        <v>0</v>
      </c>
      <c r="CN562" s="329">
        <f t="shared" si="947"/>
        <v>0</v>
      </c>
      <c r="CO562" s="329">
        <f t="shared" si="948"/>
        <v>0</v>
      </c>
      <c r="CP562" s="329">
        <f t="shared" si="949"/>
        <v>0</v>
      </c>
      <c r="CQ562" s="329">
        <f t="shared" si="950"/>
        <v>0</v>
      </c>
      <c r="CR562" s="329">
        <f t="shared" si="951"/>
        <v>0</v>
      </c>
      <c r="CS562" s="329">
        <f t="shared" si="952"/>
        <v>0</v>
      </c>
      <c r="CT562" s="170">
        <f t="shared" si="870"/>
        <v>0</v>
      </c>
      <c r="CU562" s="208">
        <f t="shared" si="871"/>
        <v>0</v>
      </c>
      <c r="CV562" s="328">
        <v>7.2</v>
      </c>
      <c r="CW562" s="328">
        <f t="shared" si="953"/>
        <v>0</v>
      </c>
      <c r="CX562" s="329">
        <f t="shared" si="954"/>
        <v>0</v>
      </c>
      <c r="CY562" s="329">
        <f t="shared" si="955"/>
        <v>0</v>
      </c>
      <c r="CZ562" s="329">
        <f t="shared" si="956"/>
        <v>0</v>
      </c>
      <c r="DA562" s="329">
        <f t="shared" si="957"/>
        <v>0</v>
      </c>
      <c r="DB562" s="329">
        <f t="shared" si="958"/>
        <v>0</v>
      </c>
      <c r="DC562" s="329">
        <f t="shared" si="959"/>
        <v>0</v>
      </c>
      <c r="DD562" s="170">
        <f t="shared" si="872"/>
        <v>0</v>
      </c>
      <c r="DE562" s="208">
        <f t="shared" si="873"/>
        <v>0</v>
      </c>
      <c r="DF562" s="328">
        <v>7.2</v>
      </c>
      <c r="DG562" s="328">
        <f t="shared" si="960"/>
        <v>0</v>
      </c>
      <c r="DH562" s="329">
        <f t="shared" si="961"/>
        <v>0</v>
      </c>
      <c r="DI562" s="329">
        <f t="shared" si="962"/>
        <v>0</v>
      </c>
      <c r="DJ562" s="329">
        <f t="shared" si="963"/>
        <v>0</v>
      </c>
      <c r="DK562" s="329">
        <f t="shared" si="964"/>
        <v>0</v>
      </c>
      <c r="DL562" s="329">
        <f t="shared" si="965"/>
        <v>0</v>
      </c>
      <c r="DM562" s="329">
        <f t="shared" si="966"/>
        <v>0</v>
      </c>
      <c r="DN562" s="170">
        <f t="shared" si="874"/>
        <v>0</v>
      </c>
      <c r="DO562" s="208">
        <f t="shared" si="875"/>
        <v>0</v>
      </c>
      <c r="DP562" s="328">
        <v>7.2</v>
      </c>
      <c r="DQ562" s="328">
        <f t="shared" si="967"/>
        <v>0</v>
      </c>
      <c r="DR562" s="329">
        <f t="shared" si="968"/>
        <v>0</v>
      </c>
      <c r="DS562" s="329">
        <f t="shared" si="969"/>
        <v>0</v>
      </c>
      <c r="DT562" s="329">
        <f t="shared" si="970"/>
        <v>0</v>
      </c>
      <c r="DU562" s="329">
        <f t="shared" si="971"/>
        <v>0</v>
      </c>
      <c r="DV562" s="329">
        <f t="shared" si="972"/>
        <v>0</v>
      </c>
      <c r="DW562" s="329">
        <f t="shared" si="973"/>
        <v>0</v>
      </c>
      <c r="DX562" s="170">
        <f t="shared" si="876"/>
        <v>0</v>
      </c>
      <c r="DY562" s="208">
        <f t="shared" si="877"/>
        <v>0</v>
      </c>
      <c r="DZ562" s="328">
        <v>7.2</v>
      </c>
      <c r="EA562" s="328">
        <f t="shared" si="974"/>
        <v>0</v>
      </c>
      <c r="EB562" s="329">
        <f t="shared" si="975"/>
        <v>0</v>
      </c>
      <c r="EC562" s="329">
        <f t="shared" si="976"/>
        <v>0</v>
      </c>
      <c r="ED562" s="329">
        <f t="shared" si="977"/>
        <v>0</v>
      </c>
      <c r="EE562" s="329">
        <f t="shared" si="978"/>
        <v>0</v>
      </c>
      <c r="EF562" s="329">
        <f t="shared" si="979"/>
        <v>0</v>
      </c>
      <c r="EG562" s="329">
        <f t="shared" si="980"/>
        <v>0</v>
      </c>
      <c r="EH562" s="170">
        <f t="shared" si="878"/>
        <v>0</v>
      </c>
      <c r="EI562" s="208">
        <f t="shared" si="879"/>
        <v>0</v>
      </c>
      <c r="EJ562" s="328">
        <v>7.2</v>
      </c>
      <c r="EK562" s="328">
        <f t="shared" si="981"/>
        <v>0</v>
      </c>
      <c r="EL562" s="329">
        <f t="shared" si="982"/>
        <v>0</v>
      </c>
      <c r="EM562" s="329">
        <f t="shared" si="983"/>
        <v>0</v>
      </c>
      <c r="EN562" s="329">
        <f t="shared" si="984"/>
        <v>0</v>
      </c>
      <c r="EO562" s="329">
        <f t="shared" si="985"/>
        <v>0</v>
      </c>
      <c r="EP562" s="329">
        <f t="shared" si="986"/>
        <v>0</v>
      </c>
      <c r="EQ562" s="329">
        <f t="shared" si="987"/>
        <v>0</v>
      </c>
      <c r="ER562" s="170">
        <f t="shared" si="880"/>
        <v>0</v>
      </c>
      <c r="ES562" s="208">
        <f t="shared" si="881"/>
        <v>0</v>
      </c>
      <c r="ET562" s="328">
        <v>7.2</v>
      </c>
      <c r="EU562" s="328">
        <f t="shared" si="988"/>
        <v>0</v>
      </c>
      <c r="EV562" s="329">
        <f t="shared" si="989"/>
        <v>0</v>
      </c>
      <c r="EW562" s="329">
        <f t="shared" si="990"/>
        <v>0</v>
      </c>
      <c r="EX562" s="329">
        <f t="shared" si="991"/>
        <v>0</v>
      </c>
      <c r="EY562" s="329">
        <f t="shared" si="992"/>
        <v>0</v>
      </c>
      <c r="EZ562" s="329">
        <f t="shared" si="993"/>
        <v>0</v>
      </c>
      <c r="FA562" s="329">
        <f t="shared" si="994"/>
        <v>0</v>
      </c>
      <c r="FB562" s="170">
        <f t="shared" si="882"/>
        <v>0</v>
      </c>
      <c r="FC562" s="208">
        <f t="shared" si="883"/>
        <v>0</v>
      </c>
      <c r="FD562" s="328">
        <v>7.2</v>
      </c>
      <c r="FE562" s="328">
        <f t="shared" si="995"/>
        <v>0</v>
      </c>
      <c r="FF562" s="329">
        <f t="shared" si="996"/>
        <v>0</v>
      </c>
      <c r="FG562" s="329">
        <f t="shared" si="997"/>
        <v>0</v>
      </c>
      <c r="FH562" s="329">
        <f t="shared" si="998"/>
        <v>0</v>
      </c>
      <c r="FI562" s="329">
        <f t="shared" si="999"/>
        <v>0</v>
      </c>
      <c r="FJ562" s="329">
        <f t="shared" si="1000"/>
        <v>0</v>
      </c>
      <c r="FK562" s="329">
        <f t="shared" si="1001"/>
        <v>0</v>
      </c>
      <c r="FL562" s="170">
        <f t="shared" si="884"/>
        <v>0</v>
      </c>
      <c r="FM562" s="208">
        <f t="shared" si="885"/>
        <v>0</v>
      </c>
      <c r="FN562" s="328">
        <v>7.2</v>
      </c>
      <c r="FO562" s="328">
        <f t="shared" si="1028"/>
        <v>0</v>
      </c>
      <c r="FP562" s="329">
        <f t="shared" si="1029"/>
        <v>0</v>
      </c>
      <c r="FQ562" s="329">
        <f t="shared" si="1030"/>
        <v>0</v>
      </c>
      <c r="FR562" s="329">
        <f t="shared" si="1031"/>
        <v>0</v>
      </c>
      <c r="FS562" s="329">
        <f t="shared" si="1032"/>
        <v>0</v>
      </c>
      <c r="FT562" s="329">
        <f t="shared" si="1033"/>
        <v>0</v>
      </c>
      <c r="FU562" s="329">
        <f t="shared" si="1034"/>
        <v>0</v>
      </c>
      <c r="FV562" s="170">
        <f t="shared" si="886"/>
        <v>0</v>
      </c>
      <c r="FW562" s="208">
        <f t="shared" si="887"/>
        <v>0</v>
      </c>
      <c r="FX562" s="328">
        <v>7.2</v>
      </c>
      <c r="FY562" s="328">
        <f t="shared" si="1035"/>
        <v>0</v>
      </c>
      <c r="FZ562" s="329">
        <f t="shared" si="1036"/>
        <v>0</v>
      </c>
      <c r="GA562" s="329">
        <f t="shared" si="1037"/>
        <v>0</v>
      </c>
      <c r="GB562" s="329">
        <f t="shared" si="1038"/>
        <v>0</v>
      </c>
      <c r="GC562" s="329">
        <f t="shared" si="1039"/>
        <v>0</v>
      </c>
      <c r="GD562" s="329">
        <f t="shared" si="1040"/>
        <v>0</v>
      </c>
      <c r="GE562" s="329">
        <f t="shared" si="1041"/>
        <v>0</v>
      </c>
      <c r="GF562" s="170">
        <f t="shared" si="888"/>
        <v>0</v>
      </c>
      <c r="GG562" s="208">
        <f t="shared" si="889"/>
        <v>0</v>
      </c>
      <c r="GH562" s="328">
        <v>7.2</v>
      </c>
      <c r="GI562" s="328">
        <f t="shared" si="1042"/>
        <v>0</v>
      </c>
      <c r="GJ562" s="329">
        <f t="shared" si="1043"/>
        <v>0</v>
      </c>
      <c r="GK562" s="329">
        <f t="shared" si="1044"/>
        <v>0</v>
      </c>
      <c r="GL562" s="329">
        <f t="shared" si="1045"/>
        <v>0</v>
      </c>
      <c r="GM562" s="329">
        <f t="shared" si="1046"/>
        <v>0</v>
      </c>
      <c r="GN562" s="329">
        <f t="shared" si="1047"/>
        <v>0</v>
      </c>
      <c r="GO562" s="329">
        <f t="shared" si="1048"/>
        <v>0</v>
      </c>
      <c r="GP562" s="170">
        <f t="shared" si="890"/>
        <v>0</v>
      </c>
      <c r="GQ562" s="208">
        <f t="shared" si="891"/>
        <v>0</v>
      </c>
      <c r="GR562" s="328">
        <v>7.2</v>
      </c>
      <c r="GS562" s="328">
        <f t="shared" si="1049"/>
        <v>0</v>
      </c>
      <c r="GT562" s="329">
        <f t="shared" si="1050"/>
        <v>0</v>
      </c>
      <c r="GU562" s="329">
        <f t="shared" si="1051"/>
        <v>0</v>
      </c>
      <c r="GV562" s="329">
        <f t="shared" si="1052"/>
        <v>0</v>
      </c>
      <c r="GW562" s="329">
        <f t="shared" si="1053"/>
        <v>0</v>
      </c>
      <c r="GX562" s="329">
        <f t="shared" si="1054"/>
        <v>0</v>
      </c>
      <c r="GY562" s="329">
        <f t="shared" si="1055"/>
        <v>0</v>
      </c>
      <c r="GZ562" s="170">
        <f t="shared" si="892"/>
        <v>0</v>
      </c>
      <c r="HA562" s="208">
        <f t="shared" si="893"/>
        <v>0</v>
      </c>
      <c r="HB562" s="328">
        <v>7.2</v>
      </c>
      <c r="HC562" s="328">
        <f t="shared" si="894"/>
        <v>0</v>
      </c>
      <c r="HD562" s="329">
        <f t="shared" si="1002"/>
        <v>0</v>
      </c>
      <c r="HE562" s="329">
        <f t="shared" si="1003"/>
        <v>0</v>
      </c>
      <c r="HF562" s="329">
        <f t="shared" si="1004"/>
        <v>0</v>
      </c>
      <c r="HG562" s="329">
        <f t="shared" si="1005"/>
        <v>0</v>
      </c>
      <c r="HH562" s="329">
        <f t="shared" si="1006"/>
        <v>0</v>
      </c>
      <c r="HI562" s="329">
        <f t="shared" si="1007"/>
        <v>0</v>
      </c>
      <c r="HJ562" s="170">
        <f t="shared" si="895"/>
        <v>0</v>
      </c>
      <c r="HK562" s="208">
        <f t="shared" si="896"/>
        <v>0</v>
      </c>
      <c r="HL562" s="328">
        <v>7.2</v>
      </c>
      <c r="HM562" s="328">
        <f t="shared" si="897"/>
        <v>0</v>
      </c>
      <c r="HN562" s="329">
        <f t="shared" si="1008"/>
        <v>0</v>
      </c>
      <c r="HO562" s="329">
        <f t="shared" si="1009"/>
        <v>0</v>
      </c>
      <c r="HP562" s="329">
        <f t="shared" si="1010"/>
        <v>0</v>
      </c>
      <c r="HQ562" s="329">
        <f t="shared" si="1011"/>
        <v>0</v>
      </c>
      <c r="HR562" s="329">
        <f t="shared" si="1012"/>
        <v>0</v>
      </c>
      <c r="HS562" s="329">
        <f t="shared" si="1013"/>
        <v>0</v>
      </c>
      <c r="HT562" s="170">
        <f t="shared" si="898"/>
        <v>0</v>
      </c>
      <c r="HU562" s="208">
        <f t="shared" si="899"/>
        <v>0</v>
      </c>
      <c r="HV562" s="328">
        <v>7.2</v>
      </c>
      <c r="HW562" s="328">
        <f t="shared" si="1014"/>
        <v>0</v>
      </c>
      <c r="HX562" s="329">
        <f t="shared" si="1015"/>
        <v>0</v>
      </c>
      <c r="HY562" s="329">
        <f t="shared" si="1016"/>
        <v>0</v>
      </c>
      <c r="HZ562" s="329">
        <f t="shared" si="1017"/>
        <v>0</v>
      </c>
      <c r="IA562" s="329">
        <f t="shared" si="1018"/>
        <v>0</v>
      </c>
      <c r="IB562" s="329">
        <f t="shared" si="1019"/>
        <v>0</v>
      </c>
      <c r="IC562" s="329">
        <f t="shared" si="1020"/>
        <v>0</v>
      </c>
      <c r="ID562" s="170">
        <f t="shared" si="900"/>
        <v>0</v>
      </c>
      <c r="IE562" s="208">
        <f t="shared" si="901"/>
        <v>0</v>
      </c>
      <c r="IF562" s="328">
        <v>7.2</v>
      </c>
      <c r="IG562" s="328">
        <f t="shared" si="1021"/>
        <v>0</v>
      </c>
      <c r="IH562" s="329">
        <f t="shared" si="1022"/>
        <v>0</v>
      </c>
      <c r="II562" s="329">
        <f t="shared" si="1023"/>
        <v>0</v>
      </c>
      <c r="IJ562" s="329">
        <f t="shared" si="1024"/>
        <v>0</v>
      </c>
      <c r="IK562" s="329">
        <f t="shared" si="1025"/>
        <v>0</v>
      </c>
      <c r="IL562" s="329">
        <f t="shared" si="1026"/>
        <v>0</v>
      </c>
      <c r="IM562" s="329">
        <f t="shared" si="1027"/>
        <v>0</v>
      </c>
      <c r="IN562" s="170">
        <f t="shared" si="902"/>
        <v>0</v>
      </c>
    </row>
    <row r="563" spans="1:248">
      <c r="A563" s="318"/>
      <c r="B563" s="318"/>
      <c r="C563" s="318"/>
      <c r="D563" s="318"/>
      <c r="E563" s="318"/>
      <c r="F563" s="318"/>
      <c r="G563" s="318"/>
      <c r="H563" s="318"/>
      <c r="I563" s="318"/>
      <c r="K563" s="318"/>
      <c r="L563" s="318"/>
      <c r="M563" s="318"/>
      <c r="N563" s="318"/>
      <c r="O563" s="318"/>
      <c r="P563" s="318"/>
      <c r="Q563" s="318"/>
      <c r="R563" s="358"/>
      <c r="S563" s="208">
        <f t="shared" si="903"/>
        <v>0</v>
      </c>
      <c r="T563" s="328">
        <v>7.3</v>
      </c>
      <c r="U563" s="328">
        <f t="shared" si="904"/>
        <v>0</v>
      </c>
      <c r="V563" s="329">
        <f t="shared" si="905"/>
        <v>0</v>
      </c>
      <c r="W563" s="329">
        <f t="shared" si="906"/>
        <v>0</v>
      </c>
      <c r="X563" s="329">
        <f t="shared" si="907"/>
        <v>0</v>
      </c>
      <c r="Y563" s="329">
        <f t="shared" si="908"/>
        <v>0</v>
      </c>
      <c r="Z563" s="329">
        <f t="shared" si="909"/>
        <v>0</v>
      </c>
      <c r="AA563" s="329">
        <f t="shared" si="910"/>
        <v>0</v>
      </c>
      <c r="AB563" s="170">
        <f t="shared" si="849"/>
        <v>0</v>
      </c>
      <c r="AC563" s="208">
        <f t="shared" si="850"/>
        <v>0</v>
      </c>
      <c r="AD563" s="328">
        <v>7.3</v>
      </c>
      <c r="AE563" s="328">
        <f t="shared" si="911"/>
        <v>0</v>
      </c>
      <c r="AF563" s="329">
        <f t="shared" si="912"/>
        <v>0</v>
      </c>
      <c r="AG563" s="329">
        <f t="shared" si="913"/>
        <v>0</v>
      </c>
      <c r="AH563" s="329">
        <f t="shared" si="914"/>
        <v>0</v>
      </c>
      <c r="AI563" s="329">
        <f t="shared" si="915"/>
        <v>0</v>
      </c>
      <c r="AJ563" s="329">
        <f t="shared" si="916"/>
        <v>0</v>
      </c>
      <c r="AK563" s="329">
        <f t="shared" si="917"/>
        <v>0</v>
      </c>
      <c r="AL563" s="170">
        <f t="shared" si="851"/>
        <v>0</v>
      </c>
      <c r="AM563" s="208">
        <f t="shared" si="852"/>
        <v>0</v>
      </c>
      <c r="AN563" s="328">
        <v>7.3</v>
      </c>
      <c r="AO563" s="328">
        <f t="shared" si="918"/>
        <v>0</v>
      </c>
      <c r="AP563" s="329">
        <f t="shared" si="919"/>
        <v>0</v>
      </c>
      <c r="AQ563" s="329">
        <f t="shared" si="920"/>
        <v>0</v>
      </c>
      <c r="AR563" s="329">
        <f t="shared" si="921"/>
        <v>0</v>
      </c>
      <c r="AS563" s="329">
        <f t="shared" si="922"/>
        <v>0</v>
      </c>
      <c r="AT563" s="329">
        <f t="shared" si="923"/>
        <v>0</v>
      </c>
      <c r="AU563" s="329">
        <f t="shared" si="924"/>
        <v>0</v>
      </c>
      <c r="AV563" s="170">
        <f t="shared" si="853"/>
        <v>0</v>
      </c>
      <c r="AW563" s="208">
        <f t="shared" si="854"/>
        <v>0</v>
      </c>
      <c r="AX563" s="328">
        <v>7.3</v>
      </c>
      <c r="AY563" s="328">
        <f t="shared" si="925"/>
        <v>0</v>
      </c>
      <c r="AZ563" s="329">
        <f t="shared" si="926"/>
        <v>0</v>
      </c>
      <c r="BA563" s="329">
        <f t="shared" si="927"/>
        <v>0</v>
      </c>
      <c r="BB563" s="329">
        <f t="shared" si="928"/>
        <v>0</v>
      </c>
      <c r="BC563" s="329">
        <f t="shared" si="929"/>
        <v>0</v>
      </c>
      <c r="BD563" s="329">
        <f t="shared" si="930"/>
        <v>0</v>
      </c>
      <c r="BE563" s="329">
        <f t="shared" si="931"/>
        <v>0</v>
      </c>
      <c r="BF563" s="170">
        <f t="shared" si="855"/>
        <v>0</v>
      </c>
      <c r="BG563" s="208">
        <f t="shared" si="856"/>
        <v>0</v>
      </c>
      <c r="BH563" s="328">
        <v>7.3</v>
      </c>
      <c r="BI563" s="328">
        <f t="shared" si="857"/>
        <v>0</v>
      </c>
      <c r="BJ563" s="329">
        <f t="shared" si="858"/>
        <v>0</v>
      </c>
      <c r="BK563" s="329">
        <f t="shared" si="859"/>
        <v>0</v>
      </c>
      <c r="BL563" s="329">
        <f t="shared" si="860"/>
        <v>0</v>
      </c>
      <c r="BM563" s="329">
        <f t="shared" si="861"/>
        <v>0</v>
      </c>
      <c r="BN563" s="329">
        <f t="shared" si="862"/>
        <v>0</v>
      </c>
      <c r="BO563" s="329">
        <f t="shared" si="863"/>
        <v>0</v>
      </c>
      <c r="BP563" s="170">
        <f t="shared" si="864"/>
        <v>0</v>
      </c>
      <c r="BQ563" s="208">
        <f t="shared" si="865"/>
        <v>0</v>
      </c>
      <c r="BR563" s="328">
        <v>7.3</v>
      </c>
      <c r="BS563" s="328">
        <f t="shared" si="932"/>
        <v>0</v>
      </c>
      <c r="BT563" s="329">
        <f t="shared" si="933"/>
        <v>0</v>
      </c>
      <c r="BU563" s="329">
        <f t="shared" si="934"/>
        <v>0</v>
      </c>
      <c r="BV563" s="329">
        <f t="shared" si="935"/>
        <v>0</v>
      </c>
      <c r="BW563" s="329">
        <f t="shared" si="936"/>
        <v>0</v>
      </c>
      <c r="BX563" s="329">
        <f t="shared" si="937"/>
        <v>0</v>
      </c>
      <c r="BY563" s="329">
        <f t="shared" si="938"/>
        <v>0</v>
      </c>
      <c r="BZ563" s="170">
        <f t="shared" si="866"/>
        <v>0</v>
      </c>
      <c r="CA563" s="208">
        <f t="shared" si="867"/>
        <v>0</v>
      </c>
      <c r="CB563" s="328">
        <v>7.3</v>
      </c>
      <c r="CC563" s="328">
        <f t="shared" si="939"/>
        <v>0</v>
      </c>
      <c r="CD563" s="329">
        <f t="shared" si="940"/>
        <v>0</v>
      </c>
      <c r="CE563" s="329">
        <f t="shared" si="941"/>
        <v>0</v>
      </c>
      <c r="CF563" s="329">
        <f t="shared" si="942"/>
        <v>0</v>
      </c>
      <c r="CG563" s="329">
        <f t="shared" si="943"/>
        <v>0</v>
      </c>
      <c r="CH563" s="329">
        <f t="shared" si="944"/>
        <v>0</v>
      </c>
      <c r="CI563" s="329">
        <f t="shared" si="945"/>
        <v>0</v>
      </c>
      <c r="CJ563" s="170">
        <f t="shared" si="868"/>
        <v>0</v>
      </c>
      <c r="CK563" s="208">
        <f t="shared" si="869"/>
        <v>0</v>
      </c>
      <c r="CL563" s="328">
        <v>7.3</v>
      </c>
      <c r="CM563" s="328">
        <f t="shared" si="946"/>
        <v>0</v>
      </c>
      <c r="CN563" s="329">
        <f t="shared" si="947"/>
        <v>0</v>
      </c>
      <c r="CO563" s="329">
        <f t="shared" si="948"/>
        <v>0</v>
      </c>
      <c r="CP563" s="329">
        <f t="shared" si="949"/>
        <v>0</v>
      </c>
      <c r="CQ563" s="329">
        <f t="shared" si="950"/>
        <v>0</v>
      </c>
      <c r="CR563" s="329">
        <f t="shared" si="951"/>
        <v>0</v>
      </c>
      <c r="CS563" s="329">
        <f t="shared" si="952"/>
        <v>0</v>
      </c>
      <c r="CT563" s="170">
        <f t="shared" si="870"/>
        <v>0</v>
      </c>
      <c r="CU563" s="208">
        <f t="shared" si="871"/>
        <v>0</v>
      </c>
      <c r="CV563" s="328">
        <v>7.3</v>
      </c>
      <c r="CW563" s="328">
        <f t="shared" si="953"/>
        <v>0</v>
      </c>
      <c r="CX563" s="329">
        <f t="shared" si="954"/>
        <v>0</v>
      </c>
      <c r="CY563" s="329">
        <f t="shared" si="955"/>
        <v>0</v>
      </c>
      <c r="CZ563" s="329">
        <f t="shared" si="956"/>
        <v>0</v>
      </c>
      <c r="DA563" s="329">
        <f t="shared" si="957"/>
        <v>0</v>
      </c>
      <c r="DB563" s="329">
        <f t="shared" si="958"/>
        <v>0</v>
      </c>
      <c r="DC563" s="329">
        <f t="shared" si="959"/>
        <v>0</v>
      </c>
      <c r="DD563" s="170">
        <f t="shared" si="872"/>
        <v>0</v>
      </c>
      <c r="DE563" s="208">
        <f t="shared" si="873"/>
        <v>0</v>
      </c>
      <c r="DF563" s="328">
        <v>7.3</v>
      </c>
      <c r="DG563" s="328">
        <f t="shared" si="960"/>
        <v>0</v>
      </c>
      <c r="DH563" s="329">
        <f t="shared" si="961"/>
        <v>0</v>
      </c>
      <c r="DI563" s="329">
        <f t="shared" si="962"/>
        <v>0</v>
      </c>
      <c r="DJ563" s="329">
        <f t="shared" si="963"/>
        <v>0</v>
      </c>
      <c r="DK563" s="329">
        <f t="shared" si="964"/>
        <v>0</v>
      </c>
      <c r="DL563" s="329">
        <f t="shared" si="965"/>
        <v>0</v>
      </c>
      <c r="DM563" s="329">
        <f t="shared" si="966"/>
        <v>0</v>
      </c>
      <c r="DN563" s="170">
        <f t="shared" si="874"/>
        <v>0</v>
      </c>
      <c r="DO563" s="208">
        <f t="shared" si="875"/>
        <v>0</v>
      </c>
      <c r="DP563" s="328">
        <v>7.3</v>
      </c>
      <c r="DQ563" s="328">
        <f t="shared" si="967"/>
        <v>0</v>
      </c>
      <c r="DR563" s="329">
        <f t="shared" si="968"/>
        <v>0</v>
      </c>
      <c r="DS563" s="329">
        <f t="shared" si="969"/>
        <v>0</v>
      </c>
      <c r="DT563" s="329">
        <f t="shared" si="970"/>
        <v>0</v>
      </c>
      <c r="DU563" s="329">
        <f t="shared" si="971"/>
        <v>0</v>
      </c>
      <c r="DV563" s="329">
        <f t="shared" si="972"/>
        <v>0</v>
      </c>
      <c r="DW563" s="329">
        <f t="shared" si="973"/>
        <v>0</v>
      </c>
      <c r="DX563" s="170">
        <f t="shared" si="876"/>
        <v>0</v>
      </c>
      <c r="DY563" s="208">
        <f t="shared" si="877"/>
        <v>0</v>
      </c>
      <c r="DZ563" s="328">
        <v>7.3</v>
      </c>
      <c r="EA563" s="328">
        <f t="shared" si="974"/>
        <v>0</v>
      </c>
      <c r="EB563" s="329">
        <f t="shared" si="975"/>
        <v>0</v>
      </c>
      <c r="EC563" s="329">
        <f t="shared" si="976"/>
        <v>0</v>
      </c>
      <c r="ED563" s="329">
        <f t="shared" si="977"/>
        <v>0</v>
      </c>
      <c r="EE563" s="329">
        <f t="shared" si="978"/>
        <v>0</v>
      </c>
      <c r="EF563" s="329">
        <f t="shared" si="979"/>
        <v>0</v>
      </c>
      <c r="EG563" s="329">
        <f t="shared" si="980"/>
        <v>0</v>
      </c>
      <c r="EH563" s="170">
        <f t="shared" si="878"/>
        <v>0</v>
      </c>
      <c r="EI563" s="208">
        <f t="shared" si="879"/>
        <v>0</v>
      </c>
      <c r="EJ563" s="328">
        <v>7.3</v>
      </c>
      <c r="EK563" s="328">
        <f t="shared" si="981"/>
        <v>0</v>
      </c>
      <c r="EL563" s="329">
        <f t="shared" si="982"/>
        <v>0</v>
      </c>
      <c r="EM563" s="329">
        <f t="shared" si="983"/>
        <v>0</v>
      </c>
      <c r="EN563" s="329">
        <f t="shared" si="984"/>
        <v>0</v>
      </c>
      <c r="EO563" s="329">
        <f t="shared" si="985"/>
        <v>0</v>
      </c>
      <c r="EP563" s="329">
        <f t="shared" si="986"/>
        <v>0</v>
      </c>
      <c r="EQ563" s="329">
        <f t="shared" si="987"/>
        <v>0</v>
      </c>
      <c r="ER563" s="170">
        <f t="shared" si="880"/>
        <v>0</v>
      </c>
      <c r="ES563" s="208">
        <f t="shared" si="881"/>
        <v>0</v>
      </c>
      <c r="ET563" s="328">
        <v>7.3</v>
      </c>
      <c r="EU563" s="328">
        <f t="shared" si="988"/>
        <v>0</v>
      </c>
      <c r="EV563" s="329">
        <f t="shared" si="989"/>
        <v>0</v>
      </c>
      <c r="EW563" s="329">
        <f t="shared" si="990"/>
        <v>0</v>
      </c>
      <c r="EX563" s="329">
        <f t="shared" si="991"/>
        <v>0</v>
      </c>
      <c r="EY563" s="329">
        <f t="shared" si="992"/>
        <v>0</v>
      </c>
      <c r="EZ563" s="329">
        <f t="shared" si="993"/>
        <v>0</v>
      </c>
      <c r="FA563" s="329">
        <f t="shared" si="994"/>
        <v>0</v>
      </c>
      <c r="FB563" s="170">
        <f t="shared" si="882"/>
        <v>0</v>
      </c>
      <c r="FC563" s="208">
        <f t="shared" si="883"/>
        <v>0</v>
      </c>
      <c r="FD563" s="328">
        <v>7.3</v>
      </c>
      <c r="FE563" s="328">
        <f t="shared" si="995"/>
        <v>0</v>
      </c>
      <c r="FF563" s="329">
        <f t="shared" si="996"/>
        <v>0</v>
      </c>
      <c r="FG563" s="329">
        <f t="shared" si="997"/>
        <v>0</v>
      </c>
      <c r="FH563" s="329">
        <f t="shared" si="998"/>
        <v>0</v>
      </c>
      <c r="FI563" s="329">
        <f t="shared" si="999"/>
        <v>0</v>
      </c>
      <c r="FJ563" s="329">
        <f t="shared" si="1000"/>
        <v>0</v>
      </c>
      <c r="FK563" s="329">
        <f t="shared" si="1001"/>
        <v>0</v>
      </c>
      <c r="FL563" s="170">
        <f t="shared" si="884"/>
        <v>0</v>
      </c>
      <c r="FM563" s="208">
        <f t="shared" si="885"/>
        <v>0</v>
      </c>
      <c r="FN563" s="328">
        <v>7.3</v>
      </c>
      <c r="FO563" s="328">
        <f t="shared" si="1028"/>
        <v>0</v>
      </c>
      <c r="FP563" s="329">
        <f t="shared" si="1029"/>
        <v>0</v>
      </c>
      <c r="FQ563" s="329">
        <f t="shared" si="1030"/>
        <v>0</v>
      </c>
      <c r="FR563" s="329">
        <f t="shared" si="1031"/>
        <v>0</v>
      </c>
      <c r="FS563" s="329">
        <f t="shared" si="1032"/>
        <v>0</v>
      </c>
      <c r="FT563" s="329">
        <f t="shared" si="1033"/>
        <v>0</v>
      </c>
      <c r="FU563" s="329">
        <f t="shared" si="1034"/>
        <v>0</v>
      </c>
      <c r="FV563" s="170">
        <f t="shared" si="886"/>
        <v>0</v>
      </c>
      <c r="FW563" s="208">
        <f t="shared" si="887"/>
        <v>0</v>
      </c>
      <c r="FX563" s="328">
        <v>7.3</v>
      </c>
      <c r="FY563" s="328">
        <f t="shared" si="1035"/>
        <v>0</v>
      </c>
      <c r="FZ563" s="329">
        <f t="shared" si="1036"/>
        <v>0</v>
      </c>
      <c r="GA563" s="329">
        <f t="shared" si="1037"/>
        <v>0</v>
      </c>
      <c r="GB563" s="329">
        <f t="shared" si="1038"/>
        <v>0</v>
      </c>
      <c r="GC563" s="329">
        <f t="shared" si="1039"/>
        <v>0</v>
      </c>
      <c r="GD563" s="329">
        <f t="shared" si="1040"/>
        <v>0</v>
      </c>
      <c r="GE563" s="329">
        <f t="shared" si="1041"/>
        <v>0</v>
      </c>
      <c r="GF563" s="170">
        <f t="shared" si="888"/>
        <v>0</v>
      </c>
      <c r="GG563" s="208">
        <f t="shared" si="889"/>
        <v>0</v>
      </c>
      <c r="GH563" s="328">
        <v>7.3</v>
      </c>
      <c r="GI563" s="328">
        <f t="shared" si="1042"/>
        <v>0</v>
      </c>
      <c r="GJ563" s="329">
        <f t="shared" si="1043"/>
        <v>0</v>
      </c>
      <c r="GK563" s="329">
        <f t="shared" si="1044"/>
        <v>0</v>
      </c>
      <c r="GL563" s="329">
        <f t="shared" si="1045"/>
        <v>0</v>
      </c>
      <c r="GM563" s="329">
        <f t="shared" si="1046"/>
        <v>0</v>
      </c>
      <c r="GN563" s="329">
        <f t="shared" si="1047"/>
        <v>0</v>
      </c>
      <c r="GO563" s="329">
        <f t="shared" si="1048"/>
        <v>0</v>
      </c>
      <c r="GP563" s="170">
        <f t="shared" si="890"/>
        <v>0</v>
      </c>
      <c r="GQ563" s="208">
        <f t="shared" si="891"/>
        <v>0</v>
      </c>
      <c r="GR563" s="328">
        <v>7.3</v>
      </c>
      <c r="GS563" s="328">
        <f t="shared" si="1049"/>
        <v>0</v>
      </c>
      <c r="GT563" s="329">
        <f t="shared" si="1050"/>
        <v>0</v>
      </c>
      <c r="GU563" s="329">
        <f t="shared" si="1051"/>
        <v>0</v>
      </c>
      <c r="GV563" s="329">
        <f t="shared" si="1052"/>
        <v>0</v>
      </c>
      <c r="GW563" s="329">
        <f t="shared" si="1053"/>
        <v>0</v>
      </c>
      <c r="GX563" s="329">
        <f t="shared" si="1054"/>
        <v>0</v>
      </c>
      <c r="GY563" s="329">
        <f t="shared" si="1055"/>
        <v>0</v>
      </c>
      <c r="GZ563" s="170">
        <f t="shared" si="892"/>
        <v>0</v>
      </c>
      <c r="HA563" s="208">
        <f t="shared" si="893"/>
        <v>0</v>
      </c>
      <c r="HB563" s="328">
        <v>7.3</v>
      </c>
      <c r="HC563" s="328">
        <f t="shared" si="894"/>
        <v>0</v>
      </c>
      <c r="HD563" s="329">
        <f t="shared" si="1002"/>
        <v>0</v>
      </c>
      <c r="HE563" s="329">
        <f t="shared" si="1003"/>
        <v>0</v>
      </c>
      <c r="HF563" s="329">
        <f t="shared" si="1004"/>
        <v>0</v>
      </c>
      <c r="HG563" s="329">
        <f t="shared" si="1005"/>
        <v>0</v>
      </c>
      <c r="HH563" s="329">
        <f t="shared" si="1006"/>
        <v>0</v>
      </c>
      <c r="HI563" s="329">
        <f t="shared" si="1007"/>
        <v>0</v>
      </c>
      <c r="HJ563" s="170">
        <f t="shared" si="895"/>
        <v>0</v>
      </c>
      <c r="HK563" s="208">
        <f t="shared" si="896"/>
        <v>0</v>
      </c>
      <c r="HL563" s="328">
        <v>7.3</v>
      </c>
      <c r="HM563" s="328">
        <f t="shared" si="897"/>
        <v>0</v>
      </c>
      <c r="HN563" s="329">
        <f t="shared" si="1008"/>
        <v>0</v>
      </c>
      <c r="HO563" s="329">
        <f t="shared" si="1009"/>
        <v>0</v>
      </c>
      <c r="HP563" s="329">
        <f t="shared" si="1010"/>
        <v>0</v>
      </c>
      <c r="HQ563" s="329">
        <f t="shared" si="1011"/>
        <v>0</v>
      </c>
      <c r="HR563" s="329">
        <f t="shared" si="1012"/>
        <v>0</v>
      </c>
      <c r="HS563" s="329">
        <f t="shared" si="1013"/>
        <v>0</v>
      </c>
      <c r="HT563" s="170">
        <f t="shared" si="898"/>
        <v>0</v>
      </c>
      <c r="HU563" s="208">
        <f t="shared" si="899"/>
        <v>0</v>
      </c>
      <c r="HV563" s="328">
        <v>7.3</v>
      </c>
      <c r="HW563" s="328">
        <f t="shared" si="1014"/>
        <v>0</v>
      </c>
      <c r="HX563" s="329">
        <f t="shared" si="1015"/>
        <v>0</v>
      </c>
      <c r="HY563" s="329">
        <f t="shared" si="1016"/>
        <v>0</v>
      </c>
      <c r="HZ563" s="329">
        <f t="shared" si="1017"/>
        <v>0</v>
      </c>
      <c r="IA563" s="329">
        <f t="shared" si="1018"/>
        <v>0</v>
      </c>
      <c r="IB563" s="329">
        <f t="shared" si="1019"/>
        <v>0</v>
      </c>
      <c r="IC563" s="329">
        <f t="shared" si="1020"/>
        <v>0</v>
      </c>
      <c r="ID563" s="170">
        <f t="shared" si="900"/>
        <v>0</v>
      </c>
      <c r="IE563" s="208">
        <f t="shared" si="901"/>
        <v>0</v>
      </c>
      <c r="IF563" s="328">
        <v>7.3</v>
      </c>
      <c r="IG563" s="328">
        <f t="shared" si="1021"/>
        <v>0</v>
      </c>
      <c r="IH563" s="329">
        <f t="shared" si="1022"/>
        <v>0</v>
      </c>
      <c r="II563" s="329">
        <f t="shared" si="1023"/>
        <v>0</v>
      </c>
      <c r="IJ563" s="329">
        <f t="shared" si="1024"/>
        <v>0</v>
      </c>
      <c r="IK563" s="329">
        <f t="shared" si="1025"/>
        <v>0</v>
      </c>
      <c r="IL563" s="329">
        <f t="shared" si="1026"/>
        <v>0</v>
      </c>
      <c r="IM563" s="329">
        <f t="shared" si="1027"/>
        <v>0</v>
      </c>
      <c r="IN563" s="170">
        <f t="shared" si="902"/>
        <v>0</v>
      </c>
    </row>
    <row r="564" spans="1:248">
      <c r="A564" s="318"/>
      <c r="B564" s="318"/>
      <c r="C564" s="318"/>
      <c r="D564" s="318"/>
      <c r="E564" s="318"/>
      <c r="F564" s="318"/>
      <c r="G564" s="318"/>
      <c r="H564" s="318"/>
      <c r="I564" s="318"/>
      <c r="K564" s="318"/>
      <c r="L564" s="318"/>
      <c r="M564" s="318"/>
      <c r="N564" s="318"/>
      <c r="O564" s="318"/>
      <c r="P564" s="318"/>
      <c r="Q564" s="318"/>
      <c r="R564" s="358"/>
      <c r="S564" s="208">
        <f t="shared" si="903"/>
        <v>0</v>
      </c>
      <c r="T564" s="328">
        <v>7.4</v>
      </c>
      <c r="U564" s="328">
        <f t="shared" si="904"/>
        <v>0</v>
      </c>
      <c r="V564" s="329">
        <f t="shared" si="905"/>
        <v>0</v>
      </c>
      <c r="W564" s="329">
        <f t="shared" si="906"/>
        <v>0</v>
      </c>
      <c r="X564" s="329">
        <f t="shared" si="907"/>
        <v>0</v>
      </c>
      <c r="Y564" s="329">
        <f t="shared" si="908"/>
        <v>0</v>
      </c>
      <c r="Z564" s="329">
        <f t="shared" si="909"/>
        <v>0</v>
      </c>
      <c r="AA564" s="329">
        <f t="shared" si="910"/>
        <v>0</v>
      </c>
      <c r="AB564" s="170">
        <f t="shared" si="849"/>
        <v>0</v>
      </c>
      <c r="AC564" s="208">
        <f t="shared" si="850"/>
        <v>0</v>
      </c>
      <c r="AD564" s="328">
        <v>7.4</v>
      </c>
      <c r="AE564" s="328">
        <f t="shared" si="911"/>
        <v>0</v>
      </c>
      <c r="AF564" s="329">
        <f t="shared" si="912"/>
        <v>0</v>
      </c>
      <c r="AG564" s="329">
        <f t="shared" si="913"/>
        <v>0</v>
      </c>
      <c r="AH564" s="329">
        <f t="shared" si="914"/>
        <v>0</v>
      </c>
      <c r="AI564" s="329">
        <f t="shared" si="915"/>
        <v>0</v>
      </c>
      <c r="AJ564" s="329">
        <f t="shared" si="916"/>
        <v>0</v>
      </c>
      <c r="AK564" s="329">
        <f t="shared" si="917"/>
        <v>0</v>
      </c>
      <c r="AL564" s="170">
        <f t="shared" si="851"/>
        <v>0</v>
      </c>
      <c r="AM564" s="208">
        <f t="shared" si="852"/>
        <v>0</v>
      </c>
      <c r="AN564" s="328">
        <v>7.4</v>
      </c>
      <c r="AO564" s="328">
        <f t="shared" si="918"/>
        <v>0</v>
      </c>
      <c r="AP564" s="329">
        <f t="shared" si="919"/>
        <v>0</v>
      </c>
      <c r="AQ564" s="329">
        <f t="shared" si="920"/>
        <v>0</v>
      </c>
      <c r="AR564" s="329">
        <f t="shared" si="921"/>
        <v>0</v>
      </c>
      <c r="AS564" s="329">
        <f t="shared" si="922"/>
        <v>0</v>
      </c>
      <c r="AT564" s="329">
        <f t="shared" si="923"/>
        <v>0</v>
      </c>
      <c r="AU564" s="329">
        <f t="shared" si="924"/>
        <v>0</v>
      </c>
      <c r="AV564" s="170">
        <f t="shared" si="853"/>
        <v>0</v>
      </c>
      <c r="AW564" s="208">
        <f t="shared" si="854"/>
        <v>0</v>
      </c>
      <c r="AX564" s="328">
        <v>7.4</v>
      </c>
      <c r="AY564" s="328">
        <f t="shared" si="925"/>
        <v>0</v>
      </c>
      <c r="AZ564" s="329">
        <f t="shared" si="926"/>
        <v>0</v>
      </c>
      <c r="BA564" s="329">
        <f t="shared" si="927"/>
        <v>0</v>
      </c>
      <c r="BB564" s="329">
        <f t="shared" si="928"/>
        <v>0</v>
      </c>
      <c r="BC564" s="329">
        <f t="shared" si="929"/>
        <v>0</v>
      </c>
      <c r="BD564" s="329">
        <f t="shared" si="930"/>
        <v>0</v>
      </c>
      <c r="BE564" s="329">
        <f t="shared" si="931"/>
        <v>0</v>
      </c>
      <c r="BF564" s="170">
        <f t="shared" si="855"/>
        <v>0</v>
      </c>
      <c r="BG564" s="208">
        <f t="shared" si="856"/>
        <v>0</v>
      </c>
      <c r="BH564" s="328">
        <v>7.4</v>
      </c>
      <c r="BI564" s="328">
        <f t="shared" si="857"/>
        <v>0</v>
      </c>
      <c r="BJ564" s="329">
        <f t="shared" si="858"/>
        <v>0</v>
      </c>
      <c r="BK564" s="329">
        <f t="shared" si="859"/>
        <v>0</v>
      </c>
      <c r="BL564" s="329">
        <f t="shared" si="860"/>
        <v>0</v>
      </c>
      <c r="BM564" s="329">
        <f t="shared" si="861"/>
        <v>0</v>
      </c>
      <c r="BN564" s="329">
        <f t="shared" si="862"/>
        <v>0</v>
      </c>
      <c r="BO564" s="329">
        <f t="shared" si="863"/>
        <v>0</v>
      </c>
      <c r="BP564" s="170">
        <f t="shared" si="864"/>
        <v>0</v>
      </c>
      <c r="BQ564" s="208">
        <f t="shared" si="865"/>
        <v>0</v>
      </c>
      <c r="BR564" s="328">
        <v>7.4</v>
      </c>
      <c r="BS564" s="328">
        <f t="shared" si="932"/>
        <v>0</v>
      </c>
      <c r="BT564" s="329">
        <f t="shared" si="933"/>
        <v>0</v>
      </c>
      <c r="BU564" s="329">
        <f t="shared" si="934"/>
        <v>0</v>
      </c>
      <c r="BV564" s="329">
        <f t="shared" si="935"/>
        <v>0</v>
      </c>
      <c r="BW564" s="329">
        <f t="shared" si="936"/>
        <v>0</v>
      </c>
      <c r="BX564" s="329">
        <f t="shared" si="937"/>
        <v>0</v>
      </c>
      <c r="BY564" s="329">
        <f t="shared" si="938"/>
        <v>0</v>
      </c>
      <c r="BZ564" s="170">
        <f t="shared" si="866"/>
        <v>0</v>
      </c>
      <c r="CA564" s="208">
        <f t="shared" si="867"/>
        <v>0</v>
      </c>
      <c r="CB564" s="328">
        <v>7.4</v>
      </c>
      <c r="CC564" s="328">
        <f t="shared" si="939"/>
        <v>0</v>
      </c>
      <c r="CD564" s="329">
        <f t="shared" si="940"/>
        <v>0</v>
      </c>
      <c r="CE564" s="329">
        <f t="shared" si="941"/>
        <v>0</v>
      </c>
      <c r="CF564" s="329">
        <f t="shared" si="942"/>
        <v>0</v>
      </c>
      <c r="CG564" s="329">
        <f t="shared" si="943"/>
        <v>0</v>
      </c>
      <c r="CH564" s="329">
        <f t="shared" si="944"/>
        <v>0</v>
      </c>
      <c r="CI564" s="329">
        <f t="shared" si="945"/>
        <v>0</v>
      </c>
      <c r="CJ564" s="170">
        <f t="shared" si="868"/>
        <v>0</v>
      </c>
      <c r="CK564" s="208">
        <f t="shared" si="869"/>
        <v>0</v>
      </c>
      <c r="CL564" s="328">
        <v>7.4</v>
      </c>
      <c r="CM564" s="328">
        <f t="shared" si="946"/>
        <v>0</v>
      </c>
      <c r="CN564" s="329">
        <f t="shared" si="947"/>
        <v>0</v>
      </c>
      <c r="CO564" s="329">
        <f t="shared" si="948"/>
        <v>0</v>
      </c>
      <c r="CP564" s="329">
        <f t="shared" si="949"/>
        <v>0</v>
      </c>
      <c r="CQ564" s="329">
        <f t="shared" si="950"/>
        <v>0</v>
      </c>
      <c r="CR564" s="329">
        <f t="shared" si="951"/>
        <v>0</v>
      </c>
      <c r="CS564" s="329">
        <f t="shared" si="952"/>
        <v>0</v>
      </c>
      <c r="CT564" s="170">
        <f t="shared" si="870"/>
        <v>0</v>
      </c>
      <c r="CU564" s="208">
        <f t="shared" si="871"/>
        <v>0</v>
      </c>
      <c r="CV564" s="328">
        <v>7.4</v>
      </c>
      <c r="CW564" s="328">
        <f t="shared" si="953"/>
        <v>0</v>
      </c>
      <c r="CX564" s="329">
        <f t="shared" si="954"/>
        <v>0</v>
      </c>
      <c r="CY564" s="329">
        <f t="shared" si="955"/>
        <v>0</v>
      </c>
      <c r="CZ564" s="329">
        <f t="shared" si="956"/>
        <v>0</v>
      </c>
      <c r="DA564" s="329">
        <f t="shared" si="957"/>
        <v>0</v>
      </c>
      <c r="DB564" s="329">
        <f t="shared" si="958"/>
        <v>0</v>
      </c>
      <c r="DC564" s="329">
        <f t="shared" si="959"/>
        <v>0</v>
      </c>
      <c r="DD564" s="170">
        <f t="shared" si="872"/>
        <v>0</v>
      </c>
      <c r="DE564" s="208">
        <f t="shared" si="873"/>
        <v>0</v>
      </c>
      <c r="DF564" s="328">
        <v>7.4</v>
      </c>
      <c r="DG564" s="328">
        <f t="shared" si="960"/>
        <v>0</v>
      </c>
      <c r="DH564" s="329">
        <f t="shared" si="961"/>
        <v>0</v>
      </c>
      <c r="DI564" s="329">
        <f t="shared" si="962"/>
        <v>0</v>
      </c>
      <c r="DJ564" s="329">
        <f t="shared" si="963"/>
        <v>0</v>
      </c>
      <c r="DK564" s="329">
        <f t="shared" si="964"/>
        <v>0</v>
      </c>
      <c r="DL564" s="329">
        <f t="shared" si="965"/>
        <v>0</v>
      </c>
      <c r="DM564" s="329">
        <f t="shared" si="966"/>
        <v>0</v>
      </c>
      <c r="DN564" s="170">
        <f t="shared" si="874"/>
        <v>0</v>
      </c>
      <c r="DO564" s="208">
        <f t="shared" si="875"/>
        <v>0</v>
      </c>
      <c r="DP564" s="328">
        <v>7.4</v>
      </c>
      <c r="DQ564" s="328">
        <f t="shared" si="967"/>
        <v>0</v>
      </c>
      <c r="DR564" s="329">
        <f t="shared" si="968"/>
        <v>0</v>
      </c>
      <c r="DS564" s="329">
        <f t="shared" si="969"/>
        <v>0</v>
      </c>
      <c r="DT564" s="329">
        <f t="shared" si="970"/>
        <v>0</v>
      </c>
      <c r="DU564" s="329">
        <f t="shared" si="971"/>
        <v>0</v>
      </c>
      <c r="DV564" s="329">
        <f t="shared" si="972"/>
        <v>0</v>
      </c>
      <c r="DW564" s="329">
        <f t="shared" si="973"/>
        <v>0</v>
      </c>
      <c r="DX564" s="170">
        <f t="shared" si="876"/>
        <v>0</v>
      </c>
      <c r="DY564" s="208">
        <f t="shared" si="877"/>
        <v>0</v>
      </c>
      <c r="DZ564" s="328">
        <v>7.4</v>
      </c>
      <c r="EA564" s="328">
        <f t="shared" si="974"/>
        <v>0</v>
      </c>
      <c r="EB564" s="329">
        <f t="shared" si="975"/>
        <v>0</v>
      </c>
      <c r="EC564" s="329">
        <f t="shared" si="976"/>
        <v>0</v>
      </c>
      <c r="ED564" s="329">
        <f t="shared" si="977"/>
        <v>0</v>
      </c>
      <c r="EE564" s="329">
        <f t="shared" si="978"/>
        <v>0</v>
      </c>
      <c r="EF564" s="329">
        <f t="shared" si="979"/>
        <v>0</v>
      </c>
      <c r="EG564" s="329">
        <f t="shared" si="980"/>
        <v>0</v>
      </c>
      <c r="EH564" s="170">
        <f t="shared" si="878"/>
        <v>0</v>
      </c>
      <c r="EI564" s="208">
        <f t="shared" si="879"/>
        <v>0</v>
      </c>
      <c r="EJ564" s="328">
        <v>7.4</v>
      </c>
      <c r="EK564" s="328">
        <f t="shared" si="981"/>
        <v>0</v>
      </c>
      <c r="EL564" s="329">
        <f t="shared" si="982"/>
        <v>0</v>
      </c>
      <c r="EM564" s="329">
        <f t="shared" si="983"/>
        <v>0</v>
      </c>
      <c r="EN564" s="329">
        <f t="shared" si="984"/>
        <v>0</v>
      </c>
      <c r="EO564" s="329">
        <f t="shared" si="985"/>
        <v>0</v>
      </c>
      <c r="EP564" s="329">
        <f t="shared" si="986"/>
        <v>0</v>
      </c>
      <c r="EQ564" s="329">
        <f t="shared" si="987"/>
        <v>0</v>
      </c>
      <c r="ER564" s="170">
        <f t="shared" si="880"/>
        <v>0</v>
      </c>
      <c r="ES564" s="208">
        <f t="shared" si="881"/>
        <v>0</v>
      </c>
      <c r="ET564" s="328">
        <v>7.4</v>
      </c>
      <c r="EU564" s="328">
        <f t="shared" si="988"/>
        <v>0</v>
      </c>
      <c r="EV564" s="329">
        <f t="shared" si="989"/>
        <v>0</v>
      </c>
      <c r="EW564" s="329">
        <f t="shared" si="990"/>
        <v>0</v>
      </c>
      <c r="EX564" s="329">
        <f t="shared" si="991"/>
        <v>0</v>
      </c>
      <c r="EY564" s="329">
        <f t="shared" si="992"/>
        <v>0</v>
      </c>
      <c r="EZ564" s="329">
        <f t="shared" si="993"/>
        <v>0</v>
      </c>
      <c r="FA564" s="329">
        <f t="shared" si="994"/>
        <v>0</v>
      </c>
      <c r="FB564" s="170">
        <f t="shared" si="882"/>
        <v>0</v>
      </c>
      <c r="FC564" s="208">
        <f t="shared" si="883"/>
        <v>0</v>
      </c>
      <c r="FD564" s="328">
        <v>7.4</v>
      </c>
      <c r="FE564" s="328">
        <f t="shared" si="995"/>
        <v>0</v>
      </c>
      <c r="FF564" s="329">
        <f t="shared" si="996"/>
        <v>0</v>
      </c>
      <c r="FG564" s="329">
        <f t="shared" si="997"/>
        <v>0</v>
      </c>
      <c r="FH564" s="329">
        <f t="shared" si="998"/>
        <v>0</v>
      </c>
      <c r="FI564" s="329">
        <f t="shared" si="999"/>
        <v>0</v>
      </c>
      <c r="FJ564" s="329">
        <f t="shared" si="1000"/>
        <v>0</v>
      </c>
      <c r="FK564" s="329">
        <f t="shared" si="1001"/>
        <v>0</v>
      </c>
      <c r="FL564" s="170">
        <f t="shared" si="884"/>
        <v>0</v>
      </c>
      <c r="FM564" s="208">
        <f t="shared" si="885"/>
        <v>0</v>
      </c>
      <c r="FN564" s="328">
        <v>7.4</v>
      </c>
      <c r="FO564" s="328">
        <f t="shared" si="1028"/>
        <v>0</v>
      </c>
      <c r="FP564" s="329">
        <f t="shared" si="1029"/>
        <v>0</v>
      </c>
      <c r="FQ564" s="329">
        <f t="shared" si="1030"/>
        <v>0</v>
      </c>
      <c r="FR564" s="329">
        <f t="shared" si="1031"/>
        <v>0</v>
      </c>
      <c r="FS564" s="329">
        <f t="shared" si="1032"/>
        <v>0</v>
      </c>
      <c r="FT564" s="329">
        <f t="shared" si="1033"/>
        <v>0</v>
      </c>
      <c r="FU564" s="329">
        <f t="shared" si="1034"/>
        <v>0</v>
      </c>
      <c r="FV564" s="170">
        <f t="shared" si="886"/>
        <v>0</v>
      </c>
      <c r="FW564" s="208">
        <f t="shared" si="887"/>
        <v>0</v>
      </c>
      <c r="FX564" s="328">
        <v>7.4</v>
      </c>
      <c r="FY564" s="328">
        <f t="shared" si="1035"/>
        <v>0</v>
      </c>
      <c r="FZ564" s="329">
        <f t="shared" si="1036"/>
        <v>0</v>
      </c>
      <c r="GA564" s="329">
        <f t="shared" si="1037"/>
        <v>0</v>
      </c>
      <c r="GB564" s="329">
        <f t="shared" si="1038"/>
        <v>0</v>
      </c>
      <c r="GC564" s="329">
        <f t="shared" si="1039"/>
        <v>0</v>
      </c>
      <c r="GD564" s="329">
        <f t="shared" si="1040"/>
        <v>0</v>
      </c>
      <c r="GE564" s="329">
        <f t="shared" si="1041"/>
        <v>0</v>
      </c>
      <c r="GF564" s="170">
        <f t="shared" si="888"/>
        <v>0</v>
      </c>
      <c r="GG564" s="208">
        <f t="shared" si="889"/>
        <v>0</v>
      </c>
      <c r="GH564" s="328">
        <v>7.4</v>
      </c>
      <c r="GI564" s="328">
        <f t="shared" si="1042"/>
        <v>0</v>
      </c>
      <c r="GJ564" s="329">
        <f t="shared" si="1043"/>
        <v>0</v>
      </c>
      <c r="GK564" s="329">
        <f t="shared" si="1044"/>
        <v>0</v>
      </c>
      <c r="GL564" s="329">
        <f t="shared" si="1045"/>
        <v>0</v>
      </c>
      <c r="GM564" s="329">
        <f t="shared" si="1046"/>
        <v>0</v>
      </c>
      <c r="GN564" s="329">
        <f t="shared" si="1047"/>
        <v>0</v>
      </c>
      <c r="GO564" s="329">
        <f t="shared" si="1048"/>
        <v>0</v>
      </c>
      <c r="GP564" s="170">
        <f t="shared" si="890"/>
        <v>0</v>
      </c>
      <c r="GQ564" s="208">
        <f t="shared" si="891"/>
        <v>0</v>
      </c>
      <c r="GR564" s="328">
        <v>7.4</v>
      </c>
      <c r="GS564" s="328">
        <f t="shared" si="1049"/>
        <v>0</v>
      </c>
      <c r="GT564" s="329">
        <f t="shared" si="1050"/>
        <v>0</v>
      </c>
      <c r="GU564" s="329">
        <f t="shared" si="1051"/>
        <v>0</v>
      </c>
      <c r="GV564" s="329">
        <f t="shared" si="1052"/>
        <v>0</v>
      </c>
      <c r="GW564" s="329">
        <f t="shared" si="1053"/>
        <v>0</v>
      </c>
      <c r="GX564" s="329">
        <f t="shared" si="1054"/>
        <v>0</v>
      </c>
      <c r="GY564" s="329">
        <f t="shared" si="1055"/>
        <v>0</v>
      </c>
      <c r="GZ564" s="170">
        <f t="shared" si="892"/>
        <v>0</v>
      </c>
      <c r="HA564" s="208">
        <f t="shared" si="893"/>
        <v>0</v>
      </c>
      <c r="HB564" s="328">
        <v>7.4</v>
      </c>
      <c r="HC564" s="328">
        <f t="shared" si="894"/>
        <v>0</v>
      </c>
      <c r="HD564" s="329">
        <f t="shared" si="1002"/>
        <v>0</v>
      </c>
      <c r="HE564" s="329">
        <f t="shared" si="1003"/>
        <v>0</v>
      </c>
      <c r="HF564" s="329">
        <f t="shared" si="1004"/>
        <v>0</v>
      </c>
      <c r="HG564" s="329">
        <f t="shared" si="1005"/>
        <v>0</v>
      </c>
      <c r="HH564" s="329">
        <f t="shared" si="1006"/>
        <v>0</v>
      </c>
      <c r="HI564" s="329">
        <f t="shared" si="1007"/>
        <v>0</v>
      </c>
      <c r="HJ564" s="170">
        <f t="shared" si="895"/>
        <v>0</v>
      </c>
      <c r="HK564" s="208">
        <f t="shared" si="896"/>
        <v>0</v>
      </c>
      <c r="HL564" s="328">
        <v>7.4</v>
      </c>
      <c r="HM564" s="328">
        <f t="shared" si="897"/>
        <v>0</v>
      </c>
      <c r="HN564" s="329">
        <f t="shared" si="1008"/>
        <v>0</v>
      </c>
      <c r="HO564" s="329">
        <f t="shared" si="1009"/>
        <v>0</v>
      </c>
      <c r="HP564" s="329">
        <f t="shared" si="1010"/>
        <v>0</v>
      </c>
      <c r="HQ564" s="329">
        <f t="shared" si="1011"/>
        <v>0</v>
      </c>
      <c r="HR564" s="329">
        <f t="shared" si="1012"/>
        <v>0</v>
      </c>
      <c r="HS564" s="329">
        <f t="shared" si="1013"/>
        <v>0</v>
      </c>
      <c r="HT564" s="170">
        <f t="shared" si="898"/>
        <v>0</v>
      </c>
      <c r="HU564" s="208">
        <f t="shared" si="899"/>
        <v>0</v>
      </c>
      <c r="HV564" s="328">
        <v>7.4</v>
      </c>
      <c r="HW564" s="328">
        <f t="shared" si="1014"/>
        <v>0</v>
      </c>
      <c r="HX564" s="329">
        <f t="shared" si="1015"/>
        <v>0</v>
      </c>
      <c r="HY564" s="329">
        <f t="shared" si="1016"/>
        <v>0</v>
      </c>
      <c r="HZ564" s="329">
        <f t="shared" si="1017"/>
        <v>0</v>
      </c>
      <c r="IA564" s="329">
        <f t="shared" si="1018"/>
        <v>0</v>
      </c>
      <c r="IB564" s="329">
        <f t="shared" si="1019"/>
        <v>0</v>
      </c>
      <c r="IC564" s="329">
        <f t="shared" si="1020"/>
        <v>0</v>
      </c>
      <c r="ID564" s="170">
        <f t="shared" si="900"/>
        <v>0</v>
      </c>
      <c r="IE564" s="208">
        <f t="shared" si="901"/>
        <v>0</v>
      </c>
      <c r="IF564" s="328">
        <v>7.4</v>
      </c>
      <c r="IG564" s="328">
        <f t="shared" si="1021"/>
        <v>0</v>
      </c>
      <c r="IH564" s="329">
        <f t="shared" si="1022"/>
        <v>0</v>
      </c>
      <c r="II564" s="329">
        <f t="shared" si="1023"/>
        <v>0</v>
      </c>
      <c r="IJ564" s="329">
        <f t="shared" si="1024"/>
        <v>0</v>
      </c>
      <c r="IK564" s="329">
        <f t="shared" si="1025"/>
        <v>0</v>
      </c>
      <c r="IL564" s="329">
        <f t="shared" si="1026"/>
        <v>0</v>
      </c>
      <c r="IM564" s="329">
        <f t="shared" si="1027"/>
        <v>0</v>
      </c>
      <c r="IN564" s="170">
        <f t="shared" si="902"/>
        <v>0</v>
      </c>
    </row>
    <row r="565" spans="1:248">
      <c r="A565" s="318"/>
      <c r="B565" s="318"/>
      <c r="C565" s="318"/>
      <c r="D565" s="318"/>
      <c r="E565" s="318"/>
      <c r="F565" s="318"/>
      <c r="G565" s="318"/>
      <c r="H565" s="318"/>
      <c r="I565" s="318"/>
      <c r="K565" s="318"/>
      <c r="L565" s="318"/>
      <c r="M565" s="318"/>
      <c r="N565" s="318"/>
      <c r="O565" s="318"/>
      <c r="P565" s="318"/>
      <c r="Q565" s="318"/>
      <c r="R565" s="358"/>
      <c r="S565" s="208">
        <f t="shared" si="903"/>
        <v>0</v>
      </c>
      <c r="T565" s="328">
        <v>7.5</v>
      </c>
      <c r="U565" s="328">
        <f t="shared" si="904"/>
        <v>0</v>
      </c>
      <c r="V565" s="329">
        <f t="shared" si="905"/>
        <v>0</v>
      </c>
      <c r="W565" s="329">
        <f t="shared" si="906"/>
        <v>0</v>
      </c>
      <c r="X565" s="329">
        <f t="shared" si="907"/>
        <v>0</v>
      </c>
      <c r="Y565" s="329">
        <f t="shared" si="908"/>
        <v>0</v>
      </c>
      <c r="Z565" s="329">
        <f t="shared" si="909"/>
        <v>0</v>
      </c>
      <c r="AA565" s="329">
        <f t="shared" si="910"/>
        <v>0</v>
      </c>
      <c r="AB565" s="170">
        <f t="shared" si="849"/>
        <v>0</v>
      </c>
      <c r="AC565" s="208">
        <f t="shared" si="850"/>
        <v>0</v>
      </c>
      <c r="AD565" s="328">
        <v>7.5</v>
      </c>
      <c r="AE565" s="328">
        <f t="shared" si="911"/>
        <v>0</v>
      </c>
      <c r="AF565" s="329">
        <f t="shared" si="912"/>
        <v>0</v>
      </c>
      <c r="AG565" s="329">
        <f t="shared" si="913"/>
        <v>0</v>
      </c>
      <c r="AH565" s="329">
        <f t="shared" si="914"/>
        <v>0</v>
      </c>
      <c r="AI565" s="329">
        <f t="shared" si="915"/>
        <v>0</v>
      </c>
      <c r="AJ565" s="329">
        <f t="shared" si="916"/>
        <v>0</v>
      </c>
      <c r="AK565" s="329">
        <f t="shared" si="917"/>
        <v>0</v>
      </c>
      <c r="AL565" s="170">
        <f t="shared" si="851"/>
        <v>0</v>
      </c>
      <c r="AM565" s="208">
        <f t="shared" si="852"/>
        <v>0</v>
      </c>
      <c r="AN565" s="328">
        <v>7.5</v>
      </c>
      <c r="AO565" s="328">
        <f t="shared" si="918"/>
        <v>0</v>
      </c>
      <c r="AP565" s="329">
        <f t="shared" si="919"/>
        <v>0</v>
      </c>
      <c r="AQ565" s="329">
        <f t="shared" si="920"/>
        <v>0</v>
      </c>
      <c r="AR565" s="329">
        <f t="shared" si="921"/>
        <v>0</v>
      </c>
      <c r="AS565" s="329">
        <f t="shared" si="922"/>
        <v>0</v>
      </c>
      <c r="AT565" s="329">
        <f t="shared" si="923"/>
        <v>0</v>
      </c>
      <c r="AU565" s="329">
        <f t="shared" si="924"/>
        <v>0</v>
      </c>
      <c r="AV565" s="170">
        <f t="shared" si="853"/>
        <v>0</v>
      </c>
      <c r="AW565" s="208">
        <f t="shared" si="854"/>
        <v>0</v>
      </c>
      <c r="AX565" s="328">
        <v>7.5</v>
      </c>
      <c r="AY565" s="328">
        <f t="shared" si="925"/>
        <v>0</v>
      </c>
      <c r="AZ565" s="329">
        <f t="shared" si="926"/>
        <v>0</v>
      </c>
      <c r="BA565" s="329">
        <f t="shared" si="927"/>
        <v>0</v>
      </c>
      <c r="BB565" s="329">
        <f t="shared" si="928"/>
        <v>0</v>
      </c>
      <c r="BC565" s="329">
        <f t="shared" si="929"/>
        <v>0</v>
      </c>
      <c r="BD565" s="329">
        <f t="shared" si="930"/>
        <v>0</v>
      </c>
      <c r="BE565" s="329">
        <f t="shared" si="931"/>
        <v>0</v>
      </c>
      <c r="BF565" s="170">
        <f t="shared" si="855"/>
        <v>0</v>
      </c>
      <c r="BG565" s="208">
        <f t="shared" si="856"/>
        <v>0</v>
      </c>
      <c r="BH565" s="328">
        <v>7.5</v>
      </c>
      <c r="BI565" s="328">
        <f t="shared" si="857"/>
        <v>0</v>
      </c>
      <c r="BJ565" s="329">
        <f t="shared" si="858"/>
        <v>0</v>
      </c>
      <c r="BK565" s="329">
        <f t="shared" si="859"/>
        <v>0</v>
      </c>
      <c r="BL565" s="329">
        <f t="shared" si="860"/>
        <v>0</v>
      </c>
      <c r="BM565" s="329">
        <f t="shared" si="861"/>
        <v>0</v>
      </c>
      <c r="BN565" s="329">
        <f t="shared" si="862"/>
        <v>0</v>
      </c>
      <c r="BO565" s="329">
        <f t="shared" si="863"/>
        <v>0</v>
      </c>
      <c r="BP565" s="170">
        <f t="shared" si="864"/>
        <v>0</v>
      </c>
      <c r="BQ565" s="208">
        <f t="shared" si="865"/>
        <v>0</v>
      </c>
      <c r="BR565" s="328">
        <v>7.5</v>
      </c>
      <c r="BS565" s="328">
        <f t="shared" si="932"/>
        <v>0</v>
      </c>
      <c r="BT565" s="329">
        <f t="shared" si="933"/>
        <v>0</v>
      </c>
      <c r="BU565" s="329">
        <f t="shared" si="934"/>
        <v>0</v>
      </c>
      <c r="BV565" s="329">
        <f t="shared" si="935"/>
        <v>0</v>
      </c>
      <c r="BW565" s="329">
        <f t="shared" si="936"/>
        <v>0</v>
      </c>
      <c r="BX565" s="329">
        <f t="shared" si="937"/>
        <v>0</v>
      </c>
      <c r="BY565" s="329">
        <f t="shared" si="938"/>
        <v>0</v>
      </c>
      <c r="BZ565" s="170">
        <f t="shared" si="866"/>
        <v>0</v>
      </c>
      <c r="CA565" s="208">
        <f t="shared" si="867"/>
        <v>0</v>
      </c>
      <c r="CB565" s="328">
        <v>7.5</v>
      </c>
      <c r="CC565" s="328">
        <f t="shared" si="939"/>
        <v>0</v>
      </c>
      <c r="CD565" s="329">
        <f t="shared" si="940"/>
        <v>0</v>
      </c>
      <c r="CE565" s="329">
        <f t="shared" si="941"/>
        <v>0</v>
      </c>
      <c r="CF565" s="329">
        <f t="shared" si="942"/>
        <v>0</v>
      </c>
      <c r="CG565" s="329">
        <f t="shared" si="943"/>
        <v>0</v>
      </c>
      <c r="CH565" s="329">
        <f t="shared" si="944"/>
        <v>0</v>
      </c>
      <c r="CI565" s="329">
        <f t="shared" si="945"/>
        <v>0</v>
      </c>
      <c r="CJ565" s="170">
        <f t="shared" si="868"/>
        <v>0</v>
      </c>
      <c r="CK565" s="208">
        <f t="shared" si="869"/>
        <v>0</v>
      </c>
      <c r="CL565" s="328">
        <v>7.5</v>
      </c>
      <c r="CM565" s="328">
        <f t="shared" si="946"/>
        <v>0</v>
      </c>
      <c r="CN565" s="329">
        <f t="shared" si="947"/>
        <v>0</v>
      </c>
      <c r="CO565" s="329">
        <f t="shared" si="948"/>
        <v>0</v>
      </c>
      <c r="CP565" s="329">
        <f t="shared" si="949"/>
        <v>0</v>
      </c>
      <c r="CQ565" s="329">
        <f t="shared" si="950"/>
        <v>0</v>
      </c>
      <c r="CR565" s="329">
        <f t="shared" si="951"/>
        <v>0</v>
      </c>
      <c r="CS565" s="329">
        <f t="shared" si="952"/>
        <v>0</v>
      </c>
      <c r="CT565" s="170">
        <f t="shared" si="870"/>
        <v>0</v>
      </c>
      <c r="CU565" s="208">
        <f t="shared" si="871"/>
        <v>0</v>
      </c>
      <c r="CV565" s="328">
        <v>7.5</v>
      </c>
      <c r="CW565" s="328">
        <f t="shared" si="953"/>
        <v>0</v>
      </c>
      <c r="CX565" s="329">
        <f t="shared" si="954"/>
        <v>0</v>
      </c>
      <c r="CY565" s="329">
        <f t="shared" si="955"/>
        <v>0</v>
      </c>
      <c r="CZ565" s="329">
        <f t="shared" si="956"/>
        <v>0</v>
      </c>
      <c r="DA565" s="329">
        <f t="shared" si="957"/>
        <v>0</v>
      </c>
      <c r="DB565" s="329">
        <f t="shared" si="958"/>
        <v>0</v>
      </c>
      <c r="DC565" s="329">
        <f t="shared" si="959"/>
        <v>0</v>
      </c>
      <c r="DD565" s="170">
        <f t="shared" si="872"/>
        <v>0</v>
      </c>
      <c r="DE565" s="208">
        <f t="shared" si="873"/>
        <v>0</v>
      </c>
      <c r="DF565" s="328">
        <v>7.5</v>
      </c>
      <c r="DG565" s="328">
        <f t="shared" si="960"/>
        <v>0</v>
      </c>
      <c r="DH565" s="329">
        <f t="shared" si="961"/>
        <v>0</v>
      </c>
      <c r="DI565" s="329">
        <f t="shared" si="962"/>
        <v>0</v>
      </c>
      <c r="DJ565" s="329">
        <f t="shared" si="963"/>
        <v>0</v>
      </c>
      <c r="DK565" s="329">
        <f t="shared" si="964"/>
        <v>0</v>
      </c>
      <c r="DL565" s="329">
        <f t="shared" si="965"/>
        <v>0</v>
      </c>
      <c r="DM565" s="329">
        <f t="shared" si="966"/>
        <v>0</v>
      </c>
      <c r="DN565" s="170">
        <f t="shared" si="874"/>
        <v>0</v>
      </c>
      <c r="DO565" s="208">
        <f t="shared" si="875"/>
        <v>0</v>
      </c>
      <c r="DP565" s="328">
        <v>7.5</v>
      </c>
      <c r="DQ565" s="328">
        <f t="shared" si="967"/>
        <v>0</v>
      </c>
      <c r="DR565" s="329">
        <f t="shared" si="968"/>
        <v>0</v>
      </c>
      <c r="DS565" s="329">
        <f t="shared" si="969"/>
        <v>0</v>
      </c>
      <c r="DT565" s="329">
        <f t="shared" si="970"/>
        <v>0</v>
      </c>
      <c r="DU565" s="329">
        <f t="shared" si="971"/>
        <v>0</v>
      </c>
      <c r="DV565" s="329">
        <f t="shared" si="972"/>
        <v>0</v>
      </c>
      <c r="DW565" s="329">
        <f t="shared" si="973"/>
        <v>0</v>
      </c>
      <c r="DX565" s="170">
        <f t="shared" si="876"/>
        <v>0</v>
      </c>
      <c r="DY565" s="208">
        <f t="shared" si="877"/>
        <v>0</v>
      </c>
      <c r="DZ565" s="328">
        <v>7.5</v>
      </c>
      <c r="EA565" s="328">
        <f t="shared" si="974"/>
        <v>0</v>
      </c>
      <c r="EB565" s="329">
        <f t="shared" si="975"/>
        <v>0</v>
      </c>
      <c r="EC565" s="329">
        <f t="shared" si="976"/>
        <v>0</v>
      </c>
      <c r="ED565" s="329">
        <f t="shared" si="977"/>
        <v>0</v>
      </c>
      <c r="EE565" s="329">
        <f t="shared" si="978"/>
        <v>0</v>
      </c>
      <c r="EF565" s="329">
        <f t="shared" si="979"/>
        <v>0</v>
      </c>
      <c r="EG565" s="329">
        <f t="shared" si="980"/>
        <v>0</v>
      </c>
      <c r="EH565" s="170">
        <f t="shared" si="878"/>
        <v>0</v>
      </c>
      <c r="EI565" s="208">
        <f t="shared" si="879"/>
        <v>0</v>
      </c>
      <c r="EJ565" s="328">
        <v>7.5</v>
      </c>
      <c r="EK565" s="328">
        <f t="shared" si="981"/>
        <v>0</v>
      </c>
      <c r="EL565" s="329">
        <f t="shared" si="982"/>
        <v>0</v>
      </c>
      <c r="EM565" s="329">
        <f t="shared" si="983"/>
        <v>0</v>
      </c>
      <c r="EN565" s="329">
        <f t="shared" si="984"/>
        <v>0</v>
      </c>
      <c r="EO565" s="329">
        <f t="shared" si="985"/>
        <v>0</v>
      </c>
      <c r="EP565" s="329">
        <f t="shared" si="986"/>
        <v>0</v>
      </c>
      <c r="EQ565" s="329">
        <f t="shared" si="987"/>
        <v>0</v>
      </c>
      <c r="ER565" s="170">
        <f t="shared" si="880"/>
        <v>0</v>
      </c>
      <c r="ES565" s="208">
        <f t="shared" si="881"/>
        <v>0</v>
      </c>
      <c r="ET565" s="328">
        <v>7.5</v>
      </c>
      <c r="EU565" s="328">
        <f t="shared" si="988"/>
        <v>0</v>
      </c>
      <c r="EV565" s="329">
        <f t="shared" si="989"/>
        <v>0</v>
      </c>
      <c r="EW565" s="329">
        <f t="shared" si="990"/>
        <v>0</v>
      </c>
      <c r="EX565" s="329">
        <f t="shared" si="991"/>
        <v>0</v>
      </c>
      <c r="EY565" s="329">
        <f t="shared" si="992"/>
        <v>0</v>
      </c>
      <c r="EZ565" s="329">
        <f t="shared" si="993"/>
        <v>0</v>
      </c>
      <c r="FA565" s="329">
        <f t="shared" si="994"/>
        <v>0</v>
      </c>
      <c r="FB565" s="170">
        <f t="shared" si="882"/>
        <v>0</v>
      </c>
      <c r="FC565" s="208">
        <f t="shared" si="883"/>
        <v>0</v>
      </c>
      <c r="FD565" s="328">
        <v>7.5</v>
      </c>
      <c r="FE565" s="328">
        <f t="shared" si="995"/>
        <v>0</v>
      </c>
      <c r="FF565" s="329">
        <f t="shared" si="996"/>
        <v>0</v>
      </c>
      <c r="FG565" s="329">
        <f t="shared" si="997"/>
        <v>0</v>
      </c>
      <c r="FH565" s="329">
        <f t="shared" si="998"/>
        <v>0</v>
      </c>
      <c r="FI565" s="329">
        <f t="shared" si="999"/>
        <v>0</v>
      </c>
      <c r="FJ565" s="329">
        <f t="shared" si="1000"/>
        <v>0</v>
      </c>
      <c r="FK565" s="329">
        <f t="shared" si="1001"/>
        <v>0</v>
      </c>
      <c r="FL565" s="170">
        <f t="shared" si="884"/>
        <v>0</v>
      </c>
      <c r="FM565" s="208">
        <f t="shared" si="885"/>
        <v>0</v>
      </c>
      <c r="FN565" s="328">
        <v>7.5</v>
      </c>
      <c r="FO565" s="328">
        <f t="shared" si="1028"/>
        <v>0</v>
      </c>
      <c r="FP565" s="329">
        <f t="shared" si="1029"/>
        <v>0</v>
      </c>
      <c r="FQ565" s="329">
        <f t="shared" si="1030"/>
        <v>0</v>
      </c>
      <c r="FR565" s="329">
        <f t="shared" si="1031"/>
        <v>0</v>
      </c>
      <c r="FS565" s="329">
        <f t="shared" si="1032"/>
        <v>0</v>
      </c>
      <c r="FT565" s="329">
        <f t="shared" si="1033"/>
        <v>0</v>
      </c>
      <c r="FU565" s="329">
        <f t="shared" si="1034"/>
        <v>0</v>
      </c>
      <c r="FV565" s="170">
        <f t="shared" si="886"/>
        <v>0</v>
      </c>
      <c r="FW565" s="208">
        <f t="shared" si="887"/>
        <v>0</v>
      </c>
      <c r="FX565" s="328">
        <v>7.5</v>
      </c>
      <c r="FY565" s="328">
        <f t="shared" si="1035"/>
        <v>0</v>
      </c>
      <c r="FZ565" s="329">
        <f t="shared" si="1036"/>
        <v>0</v>
      </c>
      <c r="GA565" s="329">
        <f t="shared" si="1037"/>
        <v>0</v>
      </c>
      <c r="GB565" s="329">
        <f t="shared" si="1038"/>
        <v>0</v>
      </c>
      <c r="GC565" s="329">
        <f t="shared" si="1039"/>
        <v>0</v>
      </c>
      <c r="GD565" s="329">
        <f t="shared" si="1040"/>
        <v>0</v>
      </c>
      <c r="GE565" s="329">
        <f t="shared" si="1041"/>
        <v>0</v>
      </c>
      <c r="GF565" s="170">
        <f t="shared" si="888"/>
        <v>0</v>
      </c>
      <c r="GG565" s="208">
        <f t="shared" si="889"/>
        <v>0</v>
      </c>
      <c r="GH565" s="328">
        <v>7.5</v>
      </c>
      <c r="GI565" s="328">
        <f t="shared" si="1042"/>
        <v>0</v>
      </c>
      <c r="GJ565" s="329">
        <f t="shared" si="1043"/>
        <v>0</v>
      </c>
      <c r="GK565" s="329">
        <f t="shared" si="1044"/>
        <v>0</v>
      </c>
      <c r="GL565" s="329">
        <f t="shared" si="1045"/>
        <v>0</v>
      </c>
      <c r="GM565" s="329">
        <f t="shared" si="1046"/>
        <v>0</v>
      </c>
      <c r="GN565" s="329">
        <f t="shared" si="1047"/>
        <v>0</v>
      </c>
      <c r="GO565" s="329">
        <f t="shared" si="1048"/>
        <v>0</v>
      </c>
      <c r="GP565" s="170">
        <f t="shared" si="890"/>
        <v>0</v>
      </c>
      <c r="GQ565" s="208">
        <f t="shared" si="891"/>
        <v>0</v>
      </c>
      <c r="GR565" s="328">
        <v>7.5</v>
      </c>
      <c r="GS565" s="328">
        <f t="shared" si="1049"/>
        <v>0</v>
      </c>
      <c r="GT565" s="329">
        <f t="shared" si="1050"/>
        <v>0</v>
      </c>
      <c r="GU565" s="329">
        <f t="shared" si="1051"/>
        <v>0</v>
      </c>
      <c r="GV565" s="329">
        <f t="shared" si="1052"/>
        <v>0</v>
      </c>
      <c r="GW565" s="329">
        <f t="shared" si="1053"/>
        <v>0</v>
      </c>
      <c r="GX565" s="329">
        <f t="shared" si="1054"/>
        <v>0</v>
      </c>
      <c r="GY565" s="329">
        <f t="shared" si="1055"/>
        <v>0</v>
      </c>
      <c r="GZ565" s="170">
        <f t="shared" si="892"/>
        <v>0</v>
      </c>
      <c r="HA565" s="208">
        <f t="shared" si="893"/>
        <v>0</v>
      </c>
      <c r="HB565" s="328">
        <v>7.5</v>
      </c>
      <c r="HC565" s="328">
        <f t="shared" si="894"/>
        <v>0</v>
      </c>
      <c r="HD565" s="329">
        <f t="shared" si="1002"/>
        <v>0</v>
      </c>
      <c r="HE565" s="329">
        <f t="shared" si="1003"/>
        <v>0</v>
      </c>
      <c r="HF565" s="329">
        <f t="shared" si="1004"/>
        <v>0</v>
      </c>
      <c r="HG565" s="329">
        <f t="shared" si="1005"/>
        <v>0</v>
      </c>
      <c r="HH565" s="329">
        <f t="shared" si="1006"/>
        <v>0</v>
      </c>
      <c r="HI565" s="329">
        <f t="shared" si="1007"/>
        <v>0</v>
      </c>
      <c r="HJ565" s="170">
        <f t="shared" si="895"/>
        <v>0</v>
      </c>
      <c r="HK565" s="208">
        <f t="shared" si="896"/>
        <v>0</v>
      </c>
      <c r="HL565" s="328">
        <v>7.5</v>
      </c>
      <c r="HM565" s="328">
        <f t="shared" si="897"/>
        <v>0</v>
      </c>
      <c r="HN565" s="329">
        <f t="shared" si="1008"/>
        <v>0</v>
      </c>
      <c r="HO565" s="329">
        <f t="shared" si="1009"/>
        <v>0</v>
      </c>
      <c r="HP565" s="329">
        <f t="shared" si="1010"/>
        <v>0</v>
      </c>
      <c r="HQ565" s="329">
        <f t="shared" si="1011"/>
        <v>0</v>
      </c>
      <c r="HR565" s="329">
        <f t="shared" si="1012"/>
        <v>0</v>
      </c>
      <c r="HS565" s="329">
        <f t="shared" si="1013"/>
        <v>0</v>
      </c>
      <c r="HT565" s="170">
        <f t="shared" si="898"/>
        <v>0</v>
      </c>
      <c r="HU565" s="208">
        <f t="shared" si="899"/>
        <v>0</v>
      </c>
      <c r="HV565" s="328">
        <v>7.5</v>
      </c>
      <c r="HW565" s="328">
        <f t="shared" si="1014"/>
        <v>0</v>
      </c>
      <c r="HX565" s="329">
        <f t="shared" si="1015"/>
        <v>0</v>
      </c>
      <c r="HY565" s="329">
        <f t="shared" si="1016"/>
        <v>0</v>
      </c>
      <c r="HZ565" s="329">
        <f t="shared" si="1017"/>
        <v>0</v>
      </c>
      <c r="IA565" s="329">
        <f t="shared" si="1018"/>
        <v>0</v>
      </c>
      <c r="IB565" s="329">
        <f t="shared" si="1019"/>
        <v>0</v>
      </c>
      <c r="IC565" s="329">
        <f t="shared" si="1020"/>
        <v>0</v>
      </c>
      <c r="ID565" s="170">
        <f t="shared" si="900"/>
        <v>0</v>
      </c>
      <c r="IE565" s="208">
        <f t="shared" si="901"/>
        <v>0</v>
      </c>
      <c r="IF565" s="328">
        <v>7.5</v>
      </c>
      <c r="IG565" s="328">
        <f t="shared" si="1021"/>
        <v>0</v>
      </c>
      <c r="IH565" s="329">
        <f t="shared" si="1022"/>
        <v>0</v>
      </c>
      <c r="II565" s="329">
        <f t="shared" si="1023"/>
        <v>0</v>
      </c>
      <c r="IJ565" s="329">
        <f t="shared" si="1024"/>
        <v>0</v>
      </c>
      <c r="IK565" s="329">
        <f t="shared" si="1025"/>
        <v>0</v>
      </c>
      <c r="IL565" s="329">
        <f t="shared" si="1026"/>
        <v>0</v>
      </c>
      <c r="IM565" s="329">
        <f t="shared" si="1027"/>
        <v>0</v>
      </c>
      <c r="IN565" s="170">
        <f t="shared" si="902"/>
        <v>0</v>
      </c>
    </row>
    <row r="566" spans="1:248">
      <c r="A566" s="318"/>
      <c r="B566" s="318"/>
      <c r="C566" s="318"/>
      <c r="D566" s="318"/>
      <c r="E566" s="318"/>
      <c r="F566" s="318"/>
      <c r="G566" s="318"/>
      <c r="H566" s="318"/>
      <c r="I566" s="318"/>
      <c r="K566" s="318"/>
      <c r="L566" s="318"/>
      <c r="M566" s="318"/>
      <c r="N566" s="318"/>
      <c r="O566" s="318"/>
      <c r="P566" s="318"/>
      <c r="Q566" s="318"/>
      <c r="R566" s="358"/>
      <c r="S566" s="208">
        <f t="shared" si="903"/>
        <v>0</v>
      </c>
      <c r="T566" s="328">
        <v>7.6</v>
      </c>
      <c r="U566" s="328">
        <f t="shared" si="904"/>
        <v>0</v>
      </c>
      <c r="V566" s="329">
        <f t="shared" si="905"/>
        <v>0</v>
      </c>
      <c r="W566" s="329">
        <f t="shared" si="906"/>
        <v>0</v>
      </c>
      <c r="X566" s="329">
        <f t="shared" si="907"/>
        <v>0</v>
      </c>
      <c r="Y566" s="329">
        <f t="shared" si="908"/>
        <v>0</v>
      </c>
      <c r="Z566" s="329">
        <f t="shared" si="909"/>
        <v>0</v>
      </c>
      <c r="AA566" s="329">
        <f t="shared" si="910"/>
        <v>0</v>
      </c>
      <c r="AB566" s="170">
        <f t="shared" si="849"/>
        <v>0</v>
      </c>
      <c r="AC566" s="208">
        <f t="shared" si="850"/>
        <v>0</v>
      </c>
      <c r="AD566" s="328">
        <v>7.6</v>
      </c>
      <c r="AE566" s="328">
        <f t="shared" si="911"/>
        <v>0</v>
      </c>
      <c r="AF566" s="329">
        <f t="shared" si="912"/>
        <v>0</v>
      </c>
      <c r="AG566" s="329">
        <f t="shared" si="913"/>
        <v>0</v>
      </c>
      <c r="AH566" s="329">
        <f t="shared" si="914"/>
        <v>0</v>
      </c>
      <c r="AI566" s="329">
        <f t="shared" si="915"/>
        <v>0</v>
      </c>
      <c r="AJ566" s="329">
        <f t="shared" si="916"/>
        <v>0</v>
      </c>
      <c r="AK566" s="329">
        <f t="shared" si="917"/>
        <v>0</v>
      </c>
      <c r="AL566" s="170">
        <f t="shared" si="851"/>
        <v>0</v>
      </c>
      <c r="AM566" s="208">
        <f t="shared" si="852"/>
        <v>0</v>
      </c>
      <c r="AN566" s="328">
        <v>7.6</v>
      </c>
      <c r="AO566" s="328">
        <f t="shared" si="918"/>
        <v>0</v>
      </c>
      <c r="AP566" s="329">
        <f t="shared" si="919"/>
        <v>0</v>
      </c>
      <c r="AQ566" s="329">
        <f t="shared" si="920"/>
        <v>0</v>
      </c>
      <c r="AR566" s="329">
        <f t="shared" si="921"/>
        <v>0</v>
      </c>
      <c r="AS566" s="329">
        <f t="shared" si="922"/>
        <v>0</v>
      </c>
      <c r="AT566" s="329">
        <f t="shared" si="923"/>
        <v>0</v>
      </c>
      <c r="AU566" s="329">
        <f t="shared" si="924"/>
        <v>0</v>
      </c>
      <c r="AV566" s="170">
        <f t="shared" si="853"/>
        <v>0</v>
      </c>
      <c r="AW566" s="208">
        <f t="shared" si="854"/>
        <v>0</v>
      </c>
      <c r="AX566" s="328">
        <v>7.6</v>
      </c>
      <c r="AY566" s="328">
        <f t="shared" si="925"/>
        <v>0</v>
      </c>
      <c r="AZ566" s="329">
        <f t="shared" si="926"/>
        <v>0</v>
      </c>
      <c r="BA566" s="329">
        <f t="shared" si="927"/>
        <v>0</v>
      </c>
      <c r="BB566" s="329">
        <f t="shared" si="928"/>
        <v>0</v>
      </c>
      <c r="BC566" s="329">
        <f t="shared" si="929"/>
        <v>0</v>
      </c>
      <c r="BD566" s="329">
        <f t="shared" si="930"/>
        <v>0</v>
      </c>
      <c r="BE566" s="329">
        <f t="shared" si="931"/>
        <v>0</v>
      </c>
      <c r="BF566" s="170">
        <f t="shared" si="855"/>
        <v>0</v>
      </c>
      <c r="BG566" s="208">
        <f t="shared" si="856"/>
        <v>0</v>
      </c>
      <c r="BH566" s="328">
        <v>7.6</v>
      </c>
      <c r="BI566" s="328">
        <f t="shared" si="857"/>
        <v>0</v>
      </c>
      <c r="BJ566" s="329">
        <f t="shared" si="858"/>
        <v>0</v>
      </c>
      <c r="BK566" s="329">
        <f t="shared" si="859"/>
        <v>0</v>
      </c>
      <c r="BL566" s="329">
        <f t="shared" si="860"/>
        <v>0</v>
      </c>
      <c r="BM566" s="329">
        <f t="shared" si="861"/>
        <v>0</v>
      </c>
      <c r="BN566" s="329">
        <f t="shared" si="862"/>
        <v>0</v>
      </c>
      <c r="BO566" s="329">
        <f t="shared" si="863"/>
        <v>0</v>
      </c>
      <c r="BP566" s="170">
        <f t="shared" si="864"/>
        <v>0</v>
      </c>
      <c r="BQ566" s="208">
        <f t="shared" si="865"/>
        <v>0</v>
      </c>
      <c r="BR566" s="328">
        <v>7.6</v>
      </c>
      <c r="BS566" s="328">
        <f t="shared" si="932"/>
        <v>0</v>
      </c>
      <c r="BT566" s="329">
        <f t="shared" si="933"/>
        <v>0</v>
      </c>
      <c r="BU566" s="329">
        <f t="shared" si="934"/>
        <v>0</v>
      </c>
      <c r="BV566" s="329">
        <f t="shared" si="935"/>
        <v>0</v>
      </c>
      <c r="BW566" s="329">
        <f t="shared" si="936"/>
        <v>0</v>
      </c>
      <c r="BX566" s="329">
        <f t="shared" si="937"/>
        <v>0</v>
      </c>
      <c r="BY566" s="329">
        <f t="shared" si="938"/>
        <v>0</v>
      </c>
      <c r="BZ566" s="170">
        <f t="shared" si="866"/>
        <v>0</v>
      </c>
      <c r="CA566" s="208">
        <f t="shared" si="867"/>
        <v>0</v>
      </c>
      <c r="CB566" s="328">
        <v>7.6</v>
      </c>
      <c r="CC566" s="328">
        <f t="shared" si="939"/>
        <v>0</v>
      </c>
      <c r="CD566" s="329">
        <f t="shared" si="940"/>
        <v>0</v>
      </c>
      <c r="CE566" s="329">
        <f t="shared" si="941"/>
        <v>0</v>
      </c>
      <c r="CF566" s="329">
        <f t="shared" si="942"/>
        <v>0</v>
      </c>
      <c r="CG566" s="329">
        <f t="shared" si="943"/>
        <v>0</v>
      </c>
      <c r="CH566" s="329">
        <f t="shared" si="944"/>
        <v>0</v>
      </c>
      <c r="CI566" s="329">
        <f t="shared" si="945"/>
        <v>0</v>
      </c>
      <c r="CJ566" s="170">
        <f t="shared" si="868"/>
        <v>0</v>
      </c>
      <c r="CK566" s="208">
        <f t="shared" si="869"/>
        <v>0</v>
      </c>
      <c r="CL566" s="328">
        <v>7.6</v>
      </c>
      <c r="CM566" s="328">
        <f t="shared" si="946"/>
        <v>0</v>
      </c>
      <c r="CN566" s="329">
        <f t="shared" si="947"/>
        <v>0</v>
      </c>
      <c r="CO566" s="329">
        <f t="shared" si="948"/>
        <v>0</v>
      </c>
      <c r="CP566" s="329">
        <f t="shared" si="949"/>
        <v>0</v>
      </c>
      <c r="CQ566" s="329">
        <f t="shared" si="950"/>
        <v>0</v>
      </c>
      <c r="CR566" s="329">
        <f t="shared" si="951"/>
        <v>0</v>
      </c>
      <c r="CS566" s="329">
        <f t="shared" si="952"/>
        <v>0</v>
      </c>
      <c r="CT566" s="170">
        <f t="shared" si="870"/>
        <v>0</v>
      </c>
      <c r="CU566" s="208">
        <f t="shared" si="871"/>
        <v>0</v>
      </c>
      <c r="CV566" s="328">
        <v>7.6</v>
      </c>
      <c r="CW566" s="328">
        <f t="shared" si="953"/>
        <v>0</v>
      </c>
      <c r="CX566" s="329">
        <f t="shared" si="954"/>
        <v>0</v>
      </c>
      <c r="CY566" s="329">
        <f t="shared" si="955"/>
        <v>0</v>
      </c>
      <c r="CZ566" s="329">
        <f t="shared" si="956"/>
        <v>0</v>
      </c>
      <c r="DA566" s="329">
        <f t="shared" si="957"/>
        <v>0</v>
      </c>
      <c r="DB566" s="329">
        <f t="shared" si="958"/>
        <v>0</v>
      </c>
      <c r="DC566" s="329">
        <f t="shared" si="959"/>
        <v>0</v>
      </c>
      <c r="DD566" s="170">
        <f t="shared" si="872"/>
        <v>0</v>
      </c>
      <c r="DE566" s="208">
        <f t="shared" si="873"/>
        <v>0</v>
      </c>
      <c r="DF566" s="328">
        <v>7.6</v>
      </c>
      <c r="DG566" s="328">
        <f t="shared" si="960"/>
        <v>0</v>
      </c>
      <c r="DH566" s="329">
        <f t="shared" si="961"/>
        <v>0</v>
      </c>
      <c r="DI566" s="329">
        <f t="shared" si="962"/>
        <v>0</v>
      </c>
      <c r="DJ566" s="329">
        <f t="shared" si="963"/>
        <v>0</v>
      </c>
      <c r="DK566" s="329">
        <f t="shared" si="964"/>
        <v>0</v>
      </c>
      <c r="DL566" s="329">
        <f t="shared" si="965"/>
        <v>0</v>
      </c>
      <c r="DM566" s="329">
        <f t="shared" si="966"/>
        <v>0</v>
      </c>
      <c r="DN566" s="170">
        <f t="shared" si="874"/>
        <v>0</v>
      </c>
      <c r="DO566" s="208">
        <f t="shared" si="875"/>
        <v>0</v>
      </c>
      <c r="DP566" s="328">
        <v>7.6</v>
      </c>
      <c r="DQ566" s="328">
        <f t="shared" si="967"/>
        <v>0</v>
      </c>
      <c r="DR566" s="329">
        <f t="shared" si="968"/>
        <v>0</v>
      </c>
      <c r="DS566" s="329">
        <f t="shared" si="969"/>
        <v>0</v>
      </c>
      <c r="DT566" s="329">
        <f t="shared" si="970"/>
        <v>0</v>
      </c>
      <c r="DU566" s="329">
        <f t="shared" si="971"/>
        <v>0</v>
      </c>
      <c r="DV566" s="329">
        <f t="shared" si="972"/>
        <v>0</v>
      </c>
      <c r="DW566" s="329">
        <f t="shared" si="973"/>
        <v>0</v>
      </c>
      <c r="DX566" s="170">
        <f t="shared" si="876"/>
        <v>0</v>
      </c>
      <c r="DY566" s="208">
        <f t="shared" si="877"/>
        <v>0</v>
      </c>
      <c r="DZ566" s="328">
        <v>7.6</v>
      </c>
      <c r="EA566" s="328">
        <f t="shared" si="974"/>
        <v>0</v>
      </c>
      <c r="EB566" s="329">
        <f t="shared" si="975"/>
        <v>0</v>
      </c>
      <c r="EC566" s="329">
        <f t="shared" si="976"/>
        <v>0</v>
      </c>
      <c r="ED566" s="329">
        <f t="shared" si="977"/>
        <v>0</v>
      </c>
      <c r="EE566" s="329">
        <f t="shared" si="978"/>
        <v>0</v>
      </c>
      <c r="EF566" s="329">
        <f t="shared" si="979"/>
        <v>0</v>
      </c>
      <c r="EG566" s="329">
        <f t="shared" si="980"/>
        <v>0</v>
      </c>
      <c r="EH566" s="170">
        <f t="shared" si="878"/>
        <v>0</v>
      </c>
      <c r="EI566" s="208">
        <f t="shared" si="879"/>
        <v>0</v>
      </c>
      <c r="EJ566" s="328">
        <v>7.6</v>
      </c>
      <c r="EK566" s="328">
        <f t="shared" si="981"/>
        <v>0</v>
      </c>
      <c r="EL566" s="329">
        <f t="shared" si="982"/>
        <v>0</v>
      </c>
      <c r="EM566" s="329">
        <f t="shared" si="983"/>
        <v>0</v>
      </c>
      <c r="EN566" s="329">
        <f t="shared" si="984"/>
        <v>0</v>
      </c>
      <c r="EO566" s="329">
        <f t="shared" si="985"/>
        <v>0</v>
      </c>
      <c r="EP566" s="329">
        <f t="shared" si="986"/>
        <v>0</v>
      </c>
      <c r="EQ566" s="329">
        <f t="shared" si="987"/>
        <v>0</v>
      </c>
      <c r="ER566" s="170">
        <f t="shared" si="880"/>
        <v>0</v>
      </c>
      <c r="ES566" s="208">
        <f t="shared" si="881"/>
        <v>0</v>
      </c>
      <c r="ET566" s="328">
        <v>7.6</v>
      </c>
      <c r="EU566" s="328">
        <f t="shared" si="988"/>
        <v>0</v>
      </c>
      <c r="EV566" s="329">
        <f t="shared" si="989"/>
        <v>0</v>
      </c>
      <c r="EW566" s="329">
        <f t="shared" si="990"/>
        <v>0</v>
      </c>
      <c r="EX566" s="329">
        <f t="shared" si="991"/>
        <v>0</v>
      </c>
      <c r="EY566" s="329">
        <f t="shared" si="992"/>
        <v>0</v>
      </c>
      <c r="EZ566" s="329">
        <f t="shared" si="993"/>
        <v>0</v>
      </c>
      <c r="FA566" s="329">
        <f t="shared" si="994"/>
        <v>0</v>
      </c>
      <c r="FB566" s="170">
        <f t="shared" si="882"/>
        <v>0</v>
      </c>
      <c r="FC566" s="208">
        <f t="shared" si="883"/>
        <v>0</v>
      </c>
      <c r="FD566" s="328">
        <v>7.6</v>
      </c>
      <c r="FE566" s="328">
        <f t="shared" si="995"/>
        <v>0</v>
      </c>
      <c r="FF566" s="329">
        <f t="shared" si="996"/>
        <v>0</v>
      </c>
      <c r="FG566" s="329">
        <f t="shared" si="997"/>
        <v>0</v>
      </c>
      <c r="FH566" s="329">
        <f t="shared" si="998"/>
        <v>0</v>
      </c>
      <c r="FI566" s="329">
        <f t="shared" si="999"/>
        <v>0</v>
      </c>
      <c r="FJ566" s="329">
        <f t="shared" si="1000"/>
        <v>0</v>
      </c>
      <c r="FK566" s="329">
        <f t="shared" si="1001"/>
        <v>0</v>
      </c>
      <c r="FL566" s="170">
        <f t="shared" si="884"/>
        <v>0</v>
      </c>
      <c r="FM566" s="208">
        <f t="shared" si="885"/>
        <v>0</v>
      </c>
      <c r="FN566" s="328">
        <v>7.6</v>
      </c>
      <c r="FO566" s="328">
        <f t="shared" si="1028"/>
        <v>0</v>
      </c>
      <c r="FP566" s="329">
        <f t="shared" si="1029"/>
        <v>0</v>
      </c>
      <c r="FQ566" s="329">
        <f t="shared" si="1030"/>
        <v>0</v>
      </c>
      <c r="FR566" s="329">
        <f t="shared" si="1031"/>
        <v>0</v>
      </c>
      <c r="FS566" s="329">
        <f t="shared" si="1032"/>
        <v>0</v>
      </c>
      <c r="FT566" s="329">
        <f t="shared" si="1033"/>
        <v>0</v>
      </c>
      <c r="FU566" s="329">
        <f t="shared" si="1034"/>
        <v>0</v>
      </c>
      <c r="FV566" s="170">
        <f t="shared" si="886"/>
        <v>0</v>
      </c>
      <c r="FW566" s="208">
        <f t="shared" si="887"/>
        <v>0</v>
      </c>
      <c r="FX566" s="328">
        <v>7.6</v>
      </c>
      <c r="FY566" s="328">
        <f t="shared" si="1035"/>
        <v>0</v>
      </c>
      <c r="FZ566" s="329">
        <f t="shared" si="1036"/>
        <v>0</v>
      </c>
      <c r="GA566" s="329">
        <f t="shared" si="1037"/>
        <v>0</v>
      </c>
      <c r="GB566" s="329">
        <f t="shared" si="1038"/>
        <v>0</v>
      </c>
      <c r="GC566" s="329">
        <f t="shared" si="1039"/>
        <v>0</v>
      </c>
      <c r="GD566" s="329">
        <f t="shared" si="1040"/>
        <v>0</v>
      </c>
      <c r="GE566" s="329">
        <f t="shared" si="1041"/>
        <v>0</v>
      </c>
      <c r="GF566" s="170">
        <f t="shared" si="888"/>
        <v>0</v>
      </c>
      <c r="GG566" s="208">
        <f t="shared" si="889"/>
        <v>0</v>
      </c>
      <c r="GH566" s="328">
        <v>7.6</v>
      </c>
      <c r="GI566" s="328">
        <f t="shared" si="1042"/>
        <v>0</v>
      </c>
      <c r="GJ566" s="329">
        <f t="shared" si="1043"/>
        <v>0</v>
      </c>
      <c r="GK566" s="329">
        <f t="shared" si="1044"/>
        <v>0</v>
      </c>
      <c r="GL566" s="329">
        <f t="shared" si="1045"/>
        <v>0</v>
      </c>
      <c r="GM566" s="329">
        <f t="shared" si="1046"/>
        <v>0</v>
      </c>
      <c r="GN566" s="329">
        <f t="shared" si="1047"/>
        <v>0</v>
      </c>
      <c r="GO566" s="329">
        <f t="shared" si="1048"/>
        <v>0</v>
      </c>
      <c r="GP566" s="170">
        <f t="shared" si="890"/>
        <v>0</v>
      </c>
      <c r="GQ566" s="208">
        <f t="shared" si="891"/>
        <v>0</v>
      </c>
      <c r="GR566" s="328">
        <v>7.6</v>
      </c>
      <c r="GS566" s="328">
        <f t="shared" si="1049"/>
        <v>0</v>
      </c>
      <c r="GT566" s="329">
        <f t="shared" si="1050"/>
        <v>0</v>
      </c>
      <c r="GU566" s="329">
        <f t="shared" si="1051"/>
        <v>0</v>
      </c>
      <c r="GV566" s="329">
        <f t="shared" si="1052"/>
        <v>0</v>
      </c>
      <c r="GW566" s="329">
        <f t="shared" si="1053"/>
        <v>0</v>
      </c>
      <c r="GX566" s="329">
        <f t="shared" si="1054"/>
        <v>0</v>
      </c>
      <c r="GY566" s="329">
        <f t="shared" si="1055"/>
        <v>0</v>
      </c>
      <c r="GZ566" s="170">
        <f t="shared" si="892"/>
        <v>0</v>
      </c>
      <c r="HA566" s="208">
        <f t="shared" si="893"/>
        <v>0</v>
      </c>
      <c r="HB566" s="328">
        <v>7.6</v>
      </c>
      <c r="HC566" s="328">
        <f t="shared" si="894"/>
        <v>0</v>
      </c>
      <c r="HD566" s="329">
        <f t="shared" si="1002"/>
        <v>0</v>
      </c>
      <c r="HE566" s="329">
        <f t="shared" si="1003"/>
        <v>0</v>
      </c>
      <c r="HF566" s="329">
        <f t="shared" si="1004"/>
        <v>0</v>
      </c>
      <c r="HG566" s="329">
        <f t="shared" si="1005"/>
        <v>0</v>
      </c>
      <c r="HH566" s="329">
        <f t="shared" si="1006"/>
        <v>0</v>
      </c>
      <c r="HI566" s="329">
        <f t="shared" si="1007"/>
        <v>0</v>
      </c>
      <c r="HJ566" s="170">
        <f t="shared" si="895"/>
        <v>0</v>
      </c>
      <c r="HK566" s="208">
        <f t="shared" si="896"/>
        <v>0</v>
      </c>
      <c r="HL566" s="328">
        <v>7.6</v>
      </c>
      <c r="HM566" s="328">
        <f t="shared" si="897"/>
        <v>0</v>
      </c>
      <c r="HN566" s="329">
        <f t="shared" si="1008"/>
        <v>0</v>
      </c>
      <c r="HO566" s="329">
        <f t="shared" si="1009"/>
        <v>0</v>
      </c>
      <c r="HP566" s="329">
        <f t="shared" si="1010"/>
        <v>0</v>
      </c>
      <c r="HQ566" s="329">
        <f t="shared" si="1011"/>
        <v>0</v>
      </c>
      <c r="HR566" s="329">
        <f t="shared" si="1012"/>
        <v>0</v>
      </c>
      <c r="HS566" s="329">
        <f t="shared" si="1013"/>
        <v>0</v>
      </c>
      <c r="HT566" s="170">
        <f t="shared" si="898"/>
        <v>0</v>
      </c>
      <c r="HU566" s="208">
        <f t="shared" si="899"/>
        <v>0</v>
      </c>
      <c r="HV566" s="328">
        <v>7.6</v>
      </c>
      <c r="HW566" s="328">
        <f t="shared" si="1014"/>
        <v>0</v>
      </c>
      <c r="HX566" s="329">
        <f t="shared" si="1015"/>
        <v>0</v>
      </c>
      <c r="HY566" s="329">
        <f t="shared" si="1016"/>
        <v>0</v>
      </c>
      <c r="HZ566" s="329">
        <f t="shared" si="1017"/>
        <v>0</v>
      </c>
      <c r="IA566" s="329">
        <f t="shared" si="1018"/>
        <v>0</v>
      </c>
      <c r="IB566" s="329">
        <f t="shared" si="1019"/>
        <v>0</v>
      </c>
      <c r="IC566" s="329">
        <f t="shared" si="1020"/>
        <v>0</v>
      </c>
      <c r="ID566" s="170">
        <f t="shared" si="900"/>
        <v>0</v>
      </c>
      <c r="IE566" s="208">
        <f t="shared" si="901"/>
        <v>0</v>
      </c>
      <c r="IF566" s="328">
        <v>7.6</v>
      </c>
      <c r="IG566" s="328">
        <f t="shared" si="1021"/>
        <v>0</v>
      </c>
      <c r="IH566" s="329">
        <f t="shared" si="1022"/>
        <v>0</v>
      </c>
      <c r="II566" s="329">
        <f t="shared" si="1023"/>
        <v>0</v>
      </c>
      <c r="IJ566" s="329">
        <f t="shared" si="1024"/>
        <v>0</v>
      </c>
      <c r="IK566" s="329">
        <f t="shared" si="1025"/>
        <v>0</v>
      </c>
      <c r="IL566" s="329">
        <f t="shared" si="1026"/>
        <v>0</v>
      </c>
      <c r="IM566" s="329">
        <f t="shared" si="1027"/>
        <v>0</v>
      </c>
      <c r="IN566" s="170">
        <f t="shared" si="902"/>
        <v>0</v>
      </c>
    </row>
    <row r="567" spans="1:248">
      <c r="A567" s="318"/>
      <c r="B567" s="318"/>
      <c r="C567" s="318"/>
      <c r="D567" s="318"/>
      <c r="E567" s="318"/>
      <c r="F567" s="318"/>
      <c r="G567" s="318"/>
      <c r="H567" s="318"/>
      <c r="I567" s="318"/>
      <c r="K567" s="318"/>
      <c r="L567" s="318"/>
      <c r="M567" s="318"/>
      <c r="N567" s="318"/>
      <c r="O567" s="318"/>
      <c r="P567" s="318"/>
      <c r="Q567" s="318"/>
      <c r="R567" s="358"/>
      <c r="S567" s="208">
        <f t="shared" si="903"/>
        <v>0</v>
      </c>
      <c r="T567" s="328">
        <v>7.7</v>
      </c>
      <c r="U567" s="328">
        <f t="shared" si="904"/>
        <v>0</v>
      </c>
      <c r="V567" s="329">
        <f t="shared" si="905"/>
        <v>0</v>
      </c>
      <c r="W567" s="329">
        <f t="shared" si="906"/>
        <v>0</v>
      </c>
      <c r="X567" s="329">
        <f t="shared" si="907"/>
        <v>0</v>
      </c>
      <c r="Y567" s="329">
        <f t="shared" si="908"/>
        <v>0</v>
      </c>
      <c r="Z567" s="329">
        <f t="shared" si="909"/>
        <v>0</v>
      </c>
      <c r="AA567" s="329">
        <f t="shared" si="910"/>
        <v>0</v>
      </c>
      <c r="AB567" s="170">
        <f t="shared" si="849"/>
        <v>0</v>
      </c>
      <c r="AC567" s="208">
        <f t="shared" si="850"/>
        <v>0</v>
      </c>
      <c r="AD567" s="328">
        <v>7.7</v>
      </c>
      <c r="AE567" s="328">
        <f t="shared" si="911"/>
        <v>0</v>
      </c>
      <c r="AF567" s="329">
        <f t="shared" si="912"/>
        <v>0</v>
      </c>
      <c r="AG567" s="329">
        <f t="shared" si="913"/>
        <v>0</v>
      </c>
      <c r="AH567" s="329">
        <f t="shared" si="914"/>
        <v>0</v>
      </c>
      <c r="AI567" s="329">
        <f t="shared" si="915"/>
        <v>0</v>
      </c>
      <c r="AJ567" s="329">
        <f t="shared" si="916"/>
        <v>0</v>
      </c>
      <c r="AK567" s="329">
        <f t="shared" si="917"/>
        <v>0</v>
      </c>
      <c r="AL567" s="170">
        <f t="shared" si="851"/>
        <v>0</v>
      </c>
      <c r="AM567" s="208">
        <f t="shared" si="852"/>
        <v>0</v>
      </c>
      <c r="AN567" s="328">
        <v>7.7</v>
      </c>
      <c r="AO567" s="328">
        <f t="shared" si="918"/>
        <v>0</v>
      </c>
      <c r="AP567" s="329">
        <f t="shared" si="919"/>
        <v>0</v>
      </c>
      <c r="AQ567" s="329">
        <f t="shared" si="920"/>
        <v>0</v>
      </c>
      <c r="AR567" s="329">
        <f t="shared" si="921"/>
        <v>0</v>
      </c>
      <c r="AS567" s="329">
        <f t="shared" si="922"/>
        <v>0</v>
      </c>
      <c r="AT567" s="329">
        <f t="shared" si="923"/>
        <v>0</v>
      </c>
      <c r="AU567" s="329">
        <f t="shared" si="924"/>
        <v>0</v>
      </c>
      <c r="AV567" s="170">
        <f t="shared" si="853"/>
        <v>0</v>
      </c>
      <c r="AW567" s="208">
        <f t="shared" si="854"/>
        <v>0</v>
      </c>
      <c r="AX567" s="328">
        <v>7.7</v>
      </c>
      <c r="AY567" s="328">
        <f t="shared" si="925"/>
        <v>0</v>
      </c>
      <c r="AZ567" s="329">
        <f t="shared" si="926"/>
        <v>0</v>
      </c>
      <c r="BA567" s="329">
        <f t="shared" si="927"/>
        <v>0</v>
      </c>
      <c r="BB567" s="329">
        <f t="shared" si="928"/>
        <v>0</v>
      </c>
      <c r="BC567" s="329">
        <f t="shared" si="929"/>
        <v>0</v>
      </c>
      <c r="BD567" s="329">
        <f t="shared" si="930"/>
        <v>0</v>
      </c>
      <c r="BE567" s="329">
        <f t="shared" si="931"/>
        <v>0</v>
      </c>
      <c r="BF567" s="170">
        <f t="shared" si="855"/>
        <v>0</v>
      </c>
      <c r="BG567" s="208">
        <f t="shared" si="856"/>
        <v>0</v>
      </c>
      <c r="BH567" s="328">
        <v>7.7</v>
      </c>
      <c r="BI567" s="328">
        <f t="shared" si="857"/>
        <v>0</v>
      </c>
      <c r="BJ567" s="329">
        <f t="shared" si="858"/>
        <v>0</v>
      </c>
      <c r="BK567" s="329">
        <f t="shared" si="859"/>
        <v>0</v>
      </c>
      <c r="BL567" s="329">
        <f t="shared" si="860"/>
        <v>0</v>
      </c>
      <c r="BM567" s="329">
        <f t="shared" si="861"/>
        <v>0</v>
      </c>
      <c r="BN567" s="329">
        <f t="shared" si="862"/>
        <v>0</v>
      </c>
      <c r="BO567" s="329">
        <f t="shared" si="863"/>
        <v>0</v>
      </c>
      <c r="BP567" s="170">
        <f t="shared" si="864"/>
        <v>0</v>
      </c>
      <c r="BQ567" s="208">
        <f t="shared" si="865"/>
        <v>0</v>
      </c>
      <c r="BR567" s="328">
        <v>7.7</v>
      </c>
      <c r="BS567" s="328">
        <f t="shared" si="932"/>
        <v>0</v>
      </c>
      <c r="BT567" s="329">
        <f t="shared" si="933"/>
        <v>0</v>
      </c>
      <c r="BU567" s="329">
        <f t="shared" si="934"/>
        <v>0</v>
      </c>
      <c r="BV567" s="329">
        <f t="shared" si="935"/>
        <v>0</v>
      </c>
      <c r="BW567" s="329">
        <f t="shared" si="936"/>
        <v>0</v>
      </c>
      <c r="BX567" s="329">
        <f t="shared" si="937"/>
        <v>0</v>
      </c>
      <c r="BY567" s="329">
        <f t="shared" si="938"/>
        <v>0</v>
      </c>
      <c r="BZ567" s="170">
        <f t="shared" si="866"/>
        <v>0</v>
      </c>
      <c r="CA567" s="208">
        <f t="shared" si="867"/>
        <v>0</v>
      </c>
      <c r="CB567" s="328">
        <v>7.7</v>
      </c>
      <c r="CC567" s="328">
        <f t="shared" si="939"/>
        <v>0</v>
      </c>
      <c r="CD567" s="329">
        <f t="shared" si="940"/>
        <v>0</v>
      </c>
      <c r="CE567" s="329">
        <f t="shared" si="941"/>
        <v>0</v>
      </c>
      <c r="CF567" s="329">
        <f t="shared" si="942"/>
        <v>0</v>
      </c>
      <c r="CG567" s="329">
        <f t="shared" si="943"/>
        <v>0</v>
      </c>
      <c r="CH567" s="329">
        <f t="shared" si="944"/>
        <v>0</v>
      </c>
      <c r="CI567" s="329">
        <f t="shared" si="945"/>
        <v>0</v>
      </c>
      <c r="CJ567" s="170">
        <f t="shared" si="868"/>
        <v>0</v>
      </c>
      <c r="CK567" s="208">
        <f t="shared" si="869"/>
        <v>0</v>
      </c>
      <c r="CL567" s="328">
        <v>7.7</v>
      </c>
      <c r="CM567" s="328">
        <f t="shared" si="946"/>
        <v>0</v>
      </c>
      <c r="CN567" s="329">
        <f t="shared" si="947"/>
        <v>0</v>
      </c>
      <c r="CO567" s="329">
        <f t="shared" si="948"/>
        <v>0</v>
      </c>
      <c r="CP567" s="329">
        <f t="shared" si="949"/>
        <v>0</v>
      </c>
      <c r="CQ567" s="329">
        <f t="shared" si="950"/>
        <v>0</v>
      </c>
      <c r="CR567" s="329">
        <f t="shared" si="951"/>
        <v>0</v>
      </c>
      <c r="CS567" s="329">
        <f t="shared" si="952"/>
        <v>0</v>
      </c>
      <c r="CT567" s="170">
        <f t="shared" si="870"/>
        <v>0</v>
      </c>
      <c r="CU567" s="208">
        <f t="shared" si="871"/>
        <v>0</v>
      </c>
      <c r="CV567" s="328">
        <v>7.7</v>
      </c>
      <c r="CW567" s="328">
        <f t="shared" si="953"/>
        <v>0</v>
      </c>
      <c r="CX567" s="329">
        <f t="shared" si="954"/>
        <v>0</v>
      </c>
      <c r="CY567" s="329">
        <f t="shared" si="955"/>
        <v>0</v>
      </c>
      <c r="CZ567" s="329">
        <f t="shared" si="956"/>
        <v>0</v>
      </c>
      <c r="DA567" s="329">
        <f t="shared" si="957"/>
        <v>0</v>
      </c>
      <c r="DB567" s="329">
        <f t="shared" si="958"/>
        <v>0</v>
      </c>
      <c r="DC567" s="329">
        <f t="shared" si="959"/>
        <v>0</v>
      </c>
      <c r="DD567" s="170">
        <f t="shared" si="872"/>
        <v>0</v>
      </c>
      <c r="DE567" s="208">
        <f t="shared" si="873"/>
        <v>0</v>
      </c>
      <c r="DF567" s="328">
        <v>7.7</v>
      </c>
      <c r="DG567" s="328">
        <f t="shared" si="960"/>
        <v>0</v>
      </c>
      <c r="DH567" s="329">
        <f t="shared" si="961"/>
        <v>0</v>
      </c>
      <c r="DI567" s="329">
        <f t="shared" si="962"/>
        <v>0</v>
      </c>
      <c r="DJ567" s="329">
        <f t="shared" si="963"/>
        <v>0</v>
      </c>
      <c r="DK567" s="329">
        <f t="shared" si="964"/>
        <v>0</v>
      </c>
      <c r="DL567" s="329">
        <f t="shared" si="965"/>
        <v>0</v>
      </c>
      <c r="DM567" s="329">
        <f t="shared" si="966"/>
        <v>0</v>
      </c>
      <c r="DN567" s="170">
        <f t="shared" si="874"/>
        <v>0</v>
      </c>
      <c r="DO567" s="208">
        <f t="shared" si="875"/>
        <v>0</v>
      </c>
      <c r="DP567" s="328">
        <v>7.7</v>
      </c>
      <c r="DQ567" s="328">
        <f t="shared" si="967"/>
        <v>0</v>
      </c>
      <c r="DR567" s="329">
        <f t="shared" si="968"/>
        <v>0</v>
      </c>
      <c r="DS567" s="329">
        <f t="shared" si="969"/>
        <v>0</v>
      </c>
      <c r="DT567" s="329">
        <f t="shared" si="970"/>
        <v>0</v>
      </c>
      <c r="DU567" s="329">
        <f t="shared" si="971"/>
        <v>0</v>
      </c>
      <c r="DV567" s="329">
        <f t="shared" si="972"/>
        <v>0</v>
      </c>
      <c r="DW567" s="329">
        <f t="shared" si="973"/>
        <v>0</v>
      </c>
      <c r="DX567" s="170">
        <f t="shared" si="876"/>
        <v>0</v>
      </c>
      <c r="DY567" s="208">
        <f t="shared" si="877"/>
        <v>0</v>
      </c>
      <c r="DZ567" s="328">
        <v>7.7</v>
      </c>
      <c r="EA567" s="328">
        <f t="shared" si="974"/>
        <v>0</v>
      </c>
      <c r="EB567" s="329">
        <f t="shared" si="975"/>
        <v>0</v>
      </c>
      <c r="EC567" s="329">
        <f t="shared" si="976"/>
        <v>0</v>
      </c>
      <c r="ED567" s="329">
        <f t="shared" si="977"/>
        <v>0</v>
      </c>
      <c r="EE567" s="329">
        <f t="shared" si="978"/>
        <v>0</v>
      </c>
      <c r="EF567" s="329">
        <f t="shared" si="979"/>
        <v>0</v>
      </c>
      <c r="EG567" s="329">
        <f t="shared" si="980"/>
        <v>0</v>
      </c>
      <c r="EH567" s="170">
        <f t="shared" si="878"/>
        <v>0</v>
      </c>
      <c r="EI567" s="208">
        <f t="shared" si="879"/>
        <v>0</v>
      </c>
      <c r="EJ567" s="328">
        <v>7.7</v>
      </c>
      <c r="EK567" s="328">
        <f t="shared" si="981"/>
        <v>0</v>
      </c>
      <c r="EL567" s="329">
        <f t="shared" si="982"/>
        <v>0</v>
      </c>
      <c r="EM567" s="329">
        <f t="shared" si="983"/>
        <v>0</v>
      </c>
      <c r="EN567" s="329">
        <f t="shared" si="984"/>
        <v>0</v>
      </c>
      <c r="EO567" s="329">
        <f t="shared" si="985"/>
        <v>0</v>
      </c>
      <c r="EP567" s="329">
        <f t="shared" si="986"/>
        <v>0</v>
      </c>
      <c r="EQ567" s="329">
        <f t="shared" si="987"/>
        <v>0</v>
      </c>
      <c r="ER567" s="170">
        <f t="shared" si="880"/>
        <v>0</v>
      </c>
      <c r="ES567" s="208">
        <f t="shared" si="881"/>
        <v>0</v>
      </c>
      <c r="ET567" s="328">
        <v>7.7</v>
      </c>
      <c r="EU567" s="328">
        <f t="shared" si="988"/>
        <v>0</v>
      </c>
      <c r="EV567" s="329">
        <f t="shared" si="989"/>
        <v>0</v>
      </c>
      <c r="EW567" s="329">
        <f t="shared" si="990"/>
        <v>0</v>
      </c>
      <c r="EX567" s="329">
        <f t="shared" si="991"/>
        <v>0</v>
      </c>
      <c r="EY567" s="329">
        <f t="shared" si="992"/>
        <v>0</v>
      </c>
      <c r="EZ567" s="329">
        <f t="shared" si="993"/>
        <v>0</v>
      </c>
      <c r="FA567" s="329">
        <f t="shared" si="994"/>
        <v>0</v>
      </c>
      <c r="FB567" s="170">
        <f t="shared" si="882"/>
        <v>0</v>
      </c>
      <c r="FC567" s="208">
        <f t="shared" si="883"/>
        <v>0</v>
      </c>
      <c r="FD567" s="328">
        <v>7.7</v>
      </c>
      <c r="FE567" s="328">
        <f t="shared" si="995"/>
        <v>0</v>
      </c>
      <c r="FF567" s="329">
        <f t="shared" si="996"/>
        <v>0</v>
      </c>
      <c r="FG567" s="329">
        <f t="shared" si="997"/>
        <v>0</v>
      </c>
      <c r="FH567" s="329">
        <f t="shared" si="998"/>
        <v>0</v>
      </c>
      <c r="FI567" s="329">
        <f t="shared" si="999"/>
        <v>0</v>
      </c>
      <c r="FJ567" s="329">
        <f t="shared" si="1000"/>
        <v>0</v>
      </c>
      <c r="FK567" s="329">
        <f t="shared" si="1001"/>
        <v>0</v>
      </c>
      <c r="FL567" s="170">
        <f t="shared" si="884"/>
        <v>0</v>
      </c>
      <c r="FM567" s="208">
        <f t="shared" si="885"/>
        <v>0</v>
      </c>
      <c r="FN567" s="328">
        <v>7.7</v>
      </c>
      <c r="FO567" s="328">
        <f t="shared" si="1028"/>
        <v>0</v>
      </c>
      <c r="FP567" s="329">
        <f t="shared" si="1029"/>
        <v>0</v>
      </c>
      <c r="FQ567" s="329">
        <f t="shared" si="1030"/>
        <v>0</v>
      </c>
      <c r="FR567" s="329">
        <f t="shared" si="1031"/>
        <v>0</v>
      </c>
      <c r="FS567" s="329">
        <f t="shared" si="1032"/>
        <v>0</v>
      </c>
      <c r="FT567" s="329">
        <f t="shared" si="1033"/>
        <v>0</v>
      </c>
      <c r="FU567" s="329">
        <f t="shared" si="1034"/>
        <v>0</v>
      </c>
      <c r="FV567" s="170">
        <f t="shared" si="886"/>
        <v>0</v>
      </c>
      <c r="FW567" s="208">
        <f t="shared" si="887"/>
        <v>0</v>
      </c>
      <c r="FX567" s="328">
        <v>7.7</v>
      </c>
      <c r="FY567" s="328">
        <f t="shared" si="1035"/>
        <v>0</v>
      </c>
      <c r="FZ567" s="329">
        <f t="shared" si="1036"/>
        <v>0</v>
      </c>
      <c r="GA567" s="329">
        <f t="shared" si="1037"/>
        <v>0</v>
      </c>
      <c r="GB567" s="329">
        <f t="shared" si="1038"/>
        <v>0</v>
      </c>
      <c r="GC567" s="329">
        <f t="shared" si="1039"/>
        <v>0</v>
      </c>
      <c r="GD567" s="329">
        <f t="shared" si="1040"/>
        <v>0</v>
      </c>
      <c r="GE567" s="329">
        <f t="shared" si="1041"/>
        <v>0</v>
      </c>
      <c r="GF567" s="170">
        <f t="shared" si="888"/>
        <v>0</v>
      </c>
      <c r="GG567" s="208">
        <f t="shared" si="889"/>
        <v>0</v>
      </c>
      <c r="GH567" s="328">
        <v>7.7</v>
      </c>
      <c r="GI567" s="328">
        <f t="shared" si="1042"/>
        <v>0</v>
      </c>
      <c r="GJ567" s="329">
        <f t="shared" si="1043"/>
        <v>0</v>
      </c>
      <c r="GK567" s="329">
        <f t="shared" si="1044"/>
        <v>0</v>
      </c>
      <c r="GL567" s="329">
        <f t="shared" si="1045"/>
        <v>0</v>
      </c>
      <c r="GM567" s="329">
        <f t="shared" si="1046"/>
        <v>0</v>
      </c>
      <c r="GN567" s="329">
        <f t="shared" si="1047"/>
        <v>0</v>
      </c>
      <c r="GO567" s="329">
        <f t="shared" si="1048"/>
        <v>0</v>
      </c>
      <c r="GP567" s="170">
        <f t="shared" si="890"/>
        <v>0</v>
      </c>
      <c r="GQ567" s="208">
        <f t="shared" si="891"/>
        <v>0</v>
      </c>
      <c r="GR567" s="328">
        <v>7.7</v>
      </c>
      <c r="GS567" s="328">
        <f t="shared" si="1049"/>
        <v>0</v>
      </c>
      <c r="GT567" s="329">
        <f t="shared" si="1050"/>
        <v>0</v>
      </c>
      <c r="GU567" s="329">
        <f t="shared" si="1051"/>
        <v>0</v>
      </c>
      <c r="GV567" s="329">
        <f t="shared" si="1052"/>
        <v>0</v>
      </c>
      <c r="GW567" s="329">
        <f t="shared" si="1053"/>
        <v>0</v>
      </c>
      <c r="GX567" s="329">
        <f t="shared" si="1054"/>
        <v>0</v>
      </c>
      <c r="GY567" s="329">
        <f t="shared" si="1055"/>
        <v>0</v>
      </c>
      <c r="GZ567" s="170">
        <f t="shared" si="892"/>
        <v>0</v>
      </c>
      <c r="HA567" s="208">
        <f t="shared" si="893"/>
        <v>0</v>
      </c>
      <c r="HB567" s="328">
        <v>7.7</v>
      </c>
      <c r="HC567" s="328">
        <f t="shared" si="894"/>
        <v>0</v>
      </c>
      <c r="HD567" s="329">
        <f t="shared" si="1002"/>
        <v>0</v>
      </c>
      <c r="HE567" s="329">
        <f t="shared" si="1003"/>
        <v>0</v>
      </c>
      <c r="HF567" s="329">
        <f t="shared" si="1004"/>
        <v>0</v>
      </c>
      <c r="HG567" s="329">
        <f t="shared" si="1005"/>
        <v>0</v>
      </c>
      <c r="HH567" s="329">
        <f t="shared" si="1006"/>
        <v>0</v>
      </c>
      <c r="HI567" s="329">
        <f t="shared" si="1007"/>
        <v>0</v>
      </c>
      <c r="HJ567" s="170">
        <f t="shared" si="895"/>
        <v>0</v>
      </c>
      <c r="HK567" s="208">
        <f t="shared" si="896"/>
        <v>0</v>
      </c>
      <c r="HL567" s="328">
        <v>7.7</v>
      </c>
      <c r="HM567" s="328">
        <f t="shared" si="897"/>
        <v>0</v>
      </c>
      <c r="HN567" s="329">
        <f t="shared" si="1008"/>
        <v>0</v>
      </c>
      <c r="HO567" s="329">
        <f t="shared" si="1009"/>
        <v>0</v>
      </c>
      <c r="HP567" s="329">
        <f t="shared" si="1010"/>
        <v>0</v>
      </c>
      <c r="HQ567" s="329">
        <f t="shared" si="1011"/>
        <v>0</v>
      </c>
      <c r="HR567" s="329">
        <f t="shared" si="1012"/>
        <v>0</v>
      </c>
      <c r="HS567" s="329">
        <f t="shared" si="1013"/>
        <v>0</v>
      </c>
      <c r="HT567" s="170">
        <f t="shared" si="898"/>
        <v>0</v>
      </c>
      <c r="HU567" s="208">
        <f t="shared" si="899"/>
        <v>0</v>
      </c>
      <c r="HV567" s="328">
        <v>7.7</v>
      </c>
      <c r="HW567" s="328">
        <f t="shared" si="1014"/>
        <v>0</v>
      </c>
      <c r="HX567" s="329">
        <f t="shared" si="1015"/>
        <v>0</v>
      </c>
      <c r="HY567" s="329">
        <f t="shared" si="1016"/>
        <v>0</v>
      </c>
      <c r="HZ567" s="329">
        <f t="shared" si="1017"/>
        <v>0</v>
      </c>
      <c r="IA567" s="329">
        <f t="shared" si="1018"/>
        <v>0</v>
      </c>
      <c r="IB567" s="329">
        <f t="shared" si="1019"/>
        <v>0</v>
      </c>
      <c r="IC567" s="329">
        <f t="shared" si="1020"/>
        <v>0</v>
      </c>
      <c r="ID567" s="170">
        <f t="shared" si="900"/>
        <v>0</v>
      </c>
      <c r="IE567" s="208">
        <f t="shared" si="901"/>
        <v>0</v>
      </c>
      <c r="IF567" s="328">
        <v>7.7</v>
      </c>
      <c r="IG567" s="328">
        <f t="shared" si="1021"/>
        <v>0</v>
      </c>
      <c r="IH567" s="329">
        <f t="shared" si="1022"/>
        <v>0</v>
      </c>
      <c r="II567" s="329">
        <f t="shared" si="1023"/>
        <v>0</v>
      </c>
      <c r="IJ567" s="329">
        <f t="shared" si="1024"/>
        <v>0</v>
      </c>
      <c r="IK567" s="329">
        <f t="shared" si="1025"/>
        <v>0</v>
      </c>
      <c r="IL567" s="329">
        <f t="shared" si="1026"/>
        <v>0</v>
      </c>
      <c r="IM567" s="329">
        <f t="shared" si="1027"/>
        <v>0</v>
      </c>
      <c r="IN567" s="170">
        <f t="shared" si="902"/>
        <v>0</v>
      </c>
    </row>
    <row r="568" spans="1:248">
      <c r="A568" s="318"/>
      <c r="B568" s="318"/>
      <c r="C568" s="318"/>
      <c r="D568" s="318"/>
      <c r="E568" s="318"/>
      <c r="F568" s="318"/>
      <c r="G568" s="318"/>
      <c r="H568" s="318"/>
      <c r="I568" s="318"/>
      <c r="K568" s="318"/>
      <c r="L568" s="318"/>
      <c r="M568" s="318"/>
      <c r="N568" s="318"/>
      <c r="O568" s="318"/>
      <c r="P568" s="318"/>
      <c r="Q568" s="318"/>
      <c r="R568" s="358"/>
      <c r="S568" s="208">
        <f t="shared" si="903"/>
        <v>0</v>
      </c>
      <c r="T568" s="328">
        <v>7.8</v>
      </c>
      <c r="U568" s="328">
        <f t="shared" si="904"/>
        <v>0</v>
      </c>
      <c r="V568" s="329">
        <f t="shared" si="905"/>
        <v>0</v>
      </c>
      <c r="W568" s="329">
        <f t="shared" si="906"/>
        <v>0</v>
      </c>
      <c r="X568" s="329">
        <f t="shared" si="907"/>
        <v>0</v>
      </c>
      <c r="Y568" s="329">
        <f t="shared" si="908"/>
        <v>0</v>
      </c>
      <c r="Z568" s="329">
        <f t="shared" si="909"/>
        <v>0</v>
      </c>
      <c r="AA568" s="329">
        <f t="shared" si="910"/>
        <v>0</v>
      </c>
      <c r="AB568" s="170">
        <f t="shared" si="849"/>
        <v>0</v>
      </c>
      <c r="AC568" s="208">
        <f t="shared" si="850"/>
        <v>0</v>
      </c>
      <c r="AD568" s="328">
        <v>7.8</v>
      </c>
      <c r="AE568" s="328">
        <f t="shared" si="911"/>
        <v>0</v>
      </c>
      <c r="AF568" s="329">
        <f t="shared" si="912"/>
        <v>0</v>
      </c>
      <c r="AG568" s="329">
        <f t="shared" si="913"/>
        <v>0</v>
      </c>
      <c r="AH568" s="329">
        <f t="shared" si="914"/>
        <v>0</v>
      </c>
      <c r="AI568" s="329">
        <f t="shared" si="915"/>
        <v>0</v>
      </c>
      <c r="AJ568" s="329">
        <f t="shared" si="916"/>
        <v>0</v>
      </c>
      <c r="AK568" s="329">
        <f t="shared" si="917"/>
        <v>0</v>
      </c>
      <c r="AL568" s="170">
        <f t="shared" si="851"/>
        <v>0</v>
      </c>
      <c r="AM568" s="208">
        <f t="shared" si="852"/>
        <v>0</v>
      </c>
      <c r="AN568" s="328">
        <v>7.8</v>
      </c>
      <c r="AO568" s="328">
        <f t="shared" si="918"/>
        <v>0</v>
      </c>
      <c r="AP568" s="329">
        <f t="shared" si="919"/>
        <v>0</v>
      </c>
      <c r="AQ568" s="329">
        <f t="shared" si="920"/>
        <v>0</v>
      </c>
      <c r="AR568" s="329">
        <f t="shared" si="921"/>
        <v>0</v>
      </c>
      <c r="AS568" s="329">
        <f t="shared" si="922"/>
        <v>0</v>
      </c>
      <c r="AT568" s="329">
        <f t="shared" si="923"/>
        <v>0</v>
      </c>
      <c r="AU568" s="329">
        <f t="shared" si="924"/>
        <v>0</v>
      </c>
      <c r="AV568" s="170">
        <f t="shared" si="853"/>
        <v>0</v>
      </c>
      <c r="AW568" s="208">
        <f t="shared" si="854"/>
        <v>0</v>
      </c>
      <c r="AX568" s="328">
        <v>7.8</v>
      </c>
      <c r="AY568" s="328">
        <f t="shared" si="925"/>
        <v>0</v>
      </c>
      <c r="AZ568" s="329">
        <f t="shared" si="926"/>
        <v>0</v>
      </c>
      <c r="BA568" s="329">
        <f t="shared" si="927"/>
        <v>0</v>
      </c>
      <c r="BB568" s="329">
        <f t="shared" si="928"/>
        <v>0</v>
      </c>
      <c r="BC568" s="329">
        <f t="shared" si="929"/>
        <v>0</v>
      </c>
      <c r="BD568" s="329">
        <f t="shared" si="930"/>
        <v>0</v>
      </c>
      <c r="BE568" s="329">
        <f t="shared" si="931"/>
        <v>0</v>
      </c>
      <c r="BF568" s="170">
        <f t="shared" si="855"/>
        <v>0</v>
      </c>
      <c r="BG568" s="208">
        <f t="shared" si="856"/>
        <v>0</v>
      </c>
      <c r="BH568" s="328">
        <v>7.8</v>
      </c>
      <c r="BI568" s="328">
        <f t="shared" si="857"/>
        <v>0</v>
      </c>
      <c r="BJ568" s="329">
        <f t="shared" si="858"/>
        <v>0</v>
      </c>
      <c r="BK568" s="329">
        <f t="shared" si="859"/>
        <v>0</v>
      </c>
      <c r="BL568" s="329">
        <f t="shared" si="860"/>
        <v>0</v>
      </c>
      <c r="BM568" s="329">
        <f t="shared" si="861"/>
        <v>0</v>
      </c>
      <c r="BN568" s="329">
        <f t="shared" si="862"/>
        <v>0</v>
      </c>
      <c r="BO568" s="329">
        <f t="shared" si="863"/>
        <v>0</v>
      </c>
      <c r="BP568" s="170">
        <f t="shared" si="864"/>
        <v>0</v>
      </c>
      <c r="BQ568" s="208">
        <f t="shared" si="865"/>
        <v>0</v>
      </c>
      <c r="BR568" s="328">
        <v>7.8</v>
      </c>
      <c r="BS568" s="328">
        <f t="shared" si="932"/>
        <v>0</v>
      </c>
      <c r="BT568" s="329">
        <f t="shared" si="933"/>
        <v>0</v>
      </c>
      <c r="BU568" s="329">
        <f t="shared" si="934"/>
        <v>0</v>
      </c>
      <c r="BV568" s="329">
        <f t="shared" si="935"/>
        <v>0</v>
      </c>
      <c r="BW568" s="329">
        <f t="shared" si="936"/>
        <v>0</v>
      </c>
      <c r="BX568" s="329">
        <f t="shared" si="937"/>
        <v>0</v>
      </c>
      <c r="BY568" s="329">
        <f t="shared" si="938"/>
        <v>0</v>
      </c>
      <c r="BZ568" s="170">
        <f t="shared" si="866"/>
        <v>0</v>
      </c>
      <c r="CA568" s="208">
        <f t="shared" si="867"/>
        <v>0</v>
      </c>
      <c r="CB568" s="328">
        <v>7.8</v>
      </c>
      <c r="CC568" s="328">
        <f t="shared" si="939"/>
        <v>0</v>
      </c>
      <c r="CD568" s="329">
        <f t="shared" si="940"/>
        <v>0</v>
      </c>
      <c r="CE568" s="329">
        <f t="shared" si="941"/>
        <v>0</v>
      </c>
      <c r="CF568" s="329">
        <f t="shared" si="942"/>
        <v>0</v>
      </c>
      <c r="CG568" s="329">
        <f t="shared" si="943"/>
        <v>0</v>
      </c>
      <c r="CH568" s="329">
        <f t="shared" si="944"/>
        <v>0</v>
      </c>
      <c r="CI568" s="329">
        <f t="shared" si="945"/>
        <v>0</v>
      </c>
      <c r="CJ568" s="170">
        <f t="shared" si="868"/>
        <v>0</v>
      </c>
      <c r="CK568" s="208">
        <f t="shared" si="869"/>
        <v>0</v>
      </c>
      <c r="CL568" s="328">
        <v>7.8</v>
      </c>
      <c r="CM568" s="328">
        <f t="shared" si="946"/>
        <v>0</v>
      </c>
      <c r="CN568" s="329">
        <f t="shared" si="947"/>
        <v>0</v>
      </c>
      <c r="CO568" s="329">
        <f t="shared" si="948"/>
        <v>0</v>
      </c>
      <c r="CP568" s="329">
        <f t="shared" si="949"/>
        <v>0</v>
      </c>
      <c r="CQ568" s="329">
        <f t="shared" si="950"/>
        <v>0</v>
      </c>
      <c r="CR568" s="329">
        <f t="shared" si="951"/>
        <v>0</v>
      </c>
      <c r="CS568" s="329">
        <f t="shared" si="952"/>
        <v>0</v>
      </c>
      <c r="CT568" s="170">
        <f t="shared" si="870"/>
        <v>0</v>
      </c>
      <c r="CU568" s="208">
        <f t="shared" si="871"/>
        <v>0</v>
      </c>
      <c r="CV568" s="328">
        <v>7.8</v>
      </c>
      <c r="CW568" s="328">
        <f t="shared" si="953"/>
        <v>0</v>
      </c>
      <c r="CX568" s="329">
        <f t="shared" si="954"/>
        <v>0</v>
      </c>
      <c r="CY568" s="329">
        <f t="shared" si="955"/>
        <v>0</v>
      </c>
      <c r="CZ568" s="329">
        <f t="shared" si="956"/>
        <v>0</v>
      </c>
      <c r="DA568" s="329">
        <f t="shared" si="957"/>
        <v>0</v>
      </c>
      <c r="DB568" s="329">
        <f t="shared" si="958"/>
        <v>0</v>
      </c>
      <c r="DC568" s="329">
        <f t="shared" si="959"/>
        <v>0</v>
      </c>
      <c r="DD568" s="170">
        <f t="shared" si="872"/>
        <v>0</v>
      </c>
      <c r="DE568" s="208">
        <f t="shared" si="873"/>
        <v>0</v>
      </c>
      <c r="DF568" s="328">
        <v>7.8</v>
      </c>
      <c r="DG568" s="328">
        <f t="shared" si="960"/>
        <v>0</v>
      </c>
      <c r="DH568" s="329">
        <f t="shared" si="961"/>
        <v>0</v>
      </c>
      <c r="DI568" s="329">
        <f t="shared" si="962"/>
        <v>0</v>
      </c>
      <c r="DJ568" s="329">
        <f t="shared" si="963"/>
        <v>0</v>
      </c>
      <c r="DK568" s="329">
        <f t="shared" si="964"/>
        <v>0</v>
      </c>
      <c r="DL568" s="329">
        <f t="shared" si="965"/>
        <v>0</v>
      </c>
      <c r="DM568" s="329">
        <f t="shared" si="966"/>
        <v>0</v>
      </c>
      <c r="DN568" s="170">
        <f t="shared" si="874"/>
        <v>0</v>
      </c>
      <c r="DO568" s="208">
        <f t="shared" si="875"/>
        <v>0</v>
      </c>
      <c r="DP568" s="328">
        <v>7.8</v>
      </c>
      <c r="DQ568" s="328">
        <f t="shared" si="967"/>
        <v>0</v>
      </c>
      <c r="DR568" s="329">
        <f t="shared" si="968"/>
        <v>0</v>
      </c>
      <c r="DS568" s="329">
        <f t="shared" si="969"/>
        <v>0</v>
      </c>
      <c r="DT568" s="329">
        <f t="shared" si="970"/>
        <v>0</v>
      </c>
      <c r="DU568" s="329">
        <f t="shared" si="971"/>
        <v>0</v>
      </c>
      <c r="DV568" s="329">
        <f t="shared" si="972"/>
        <v>0</v>
      </c>
      <c r="DW568" s="329">
        <f t="shared" si="973"/>
        <v>0</v>
      </c>
      <c r="DX568" s="170">
        <f t="shared" si="876"/>
        <v>0</v>
      </c>
      <c r="DY568" s="208">
        <f t="shared" si="877"/>
        <v>0</v>
      </c>
      <c r="DZ568" s="328">
        <v>7.8</v>
      </c>
      <c r="EA568" s="328">
        <f t="shared" si="974"/>
        <v>0</v>
      </c>
      <c r="EB568" s="329">
        <f t="shared" si="975"/>
        <v>0</v>
      </c>
      <c r="EC568" s="329">
        <f t="shared" si="976"/>
        <v>0</v>
      </c>
      <c r="ED568" s="329">
        <f t="shared" si="977"/>
        <v>0</v>
      </c>
      <c r="EE568" s="329">
        <f t="shared" si="978"/>
        <v>0</v>
      </c>
      <c r="EF568" s="329">
        <f t="shared" si="979"/>
        <v>0</v>
      </c>
      <c r="EG568" s="329">
        <f t="shared" si="980"/>
        <v>0</v>
      </c>
      <c r="EH568" s="170">
        <f t="shared" si="878"/>
        <v>0</v>
      </c>
      <c r="EI568" s="208">
        <f t="shared" si="879"/>
        <v>0</v>
      </c>
      <c r="EJ568" s="328">
        <v>7.8</v>
      </c>
      <c r="EK568" s="328">
        <f t="shared" si="981"/>
        <v>0</v>
      </c>
      <c r="EL568" s="329">
        <f t="shared" si="982"/>
        <v>0</v>
      </c>
      <c r="EM568" s="329">
        <f t="shared" si="983"/>
        <v>0</v>
      </c>
      <c r="EN568" s="329">
        <f t="shared" si="984"/>
        <v>0</v>
      </c>
      <c r="EO568" s="329">
        <f t="shared" si="985"/>
        <v>0</v>
      </c>
      <c r="EP568" s="329">
        <f t="shared" si="986"/>
        <v>0</v>
      </c>
      <c r="EQ568" s="329">
        <f t="shared" si="987"/>
        <v>0</v>
      </c>
      <c r="ER568" s="170">
        <f t="shared" si="880"/>
        <v>0</v>
      </c>
      <c r="ES568" s="208">
        <f t="shared" si="881"/>
        <v>0</v>
      </c>
      <c r="ET568" s="328">
        <v>7.8</v>
      </c>
      <c r="EU568" s="328">
        <f t="shared" si="988"/>
        <v>0</v>
      </c>
      <c r="EV568" s="329">
        <f t="shared" si="989"/>
        <v>0</v>
      </c>
      <c r="EW568" s="329">
        <f t="shared" si="990"/>
        <v>0</v>
      </c>
      <c r="EX568" s="329">
        <f t="shared" si="991"/>
        <v>0</v>
      </c>
      <c r="EY568" s="329">
        <f t="shared" si="992"/>
        <v>0</v>
      </c>
      <c r="EZ568" s="329">
        <f t="shared" si="993"/>
        <v>0</v>
      </c>
      <c r="FA568" s="329">
        <f t="shared" si="994"/>
        <v>0</v>
      </c>
      <c r="FB568" s="170">
        <f t="shared" si="882"/>
        <v>0</v>
      </c>
      <c r="FC568" s="208">
        <f t="shared" si="883"/>
        <v>0</v>
      </c>
      <c r="FD568" s="328">
        <v>7.8</v>
      </c>
      <c r="FE568" s="328">
        <f t="shared" si="995"/>
        <v>0</v>
      </c>
      <c r="FF568" s="329">
        <f t="shared" si="996"/>
        <v>0</v>
      </c>
      <c r="FG568" s="329">
        <f t="shared" si="997"/>
        <v>0</v>
      </c>
      <c r="FH568" s="329">
        <f t="shared" si="998"/>
        <v>0</v>
      </c>
      <c r="FI568" s="329">
        <f t="shared" si="999"/>
        <v>0</v>
      </c>
      <c r="FJ568" s="329">
        <f t="shared" si="1000"/>
        <v>0</v>
      </c>
      <c r="FK568" s="329">
        <f t="shared" si="1001"/>
        <v>0</v>
      </c>
      <c r="FL568" s="170">
        <f t="shared" si="884"/>
        <v>0</v>
      </c>
      <c r="FM568" s="208">
        <f t="shared" si="885"/>
        <v>0</v>
      </c>
      <c r="FN568" s="328">
        <v>7.8</v>
      </c>
      <c r="FO568" s="328">
        <f t="shared" si="1028"/>
        <v>0</v>
      </c>
      <c r="FP568" s="329">
        <f t="shared" si="1029"/>
        <v>0</v>
      </c>
      <c r="FQ568" s="329">
        <f t="shared" si="1030"/>
        <v>0</v>
      </c>
      <c r="FR568" s="329">
        <f t="shared" si="1031"/>
        <v>0</v>
      </c>
      <c r="FS568" s="329">
        <f t="shared" si="1032"/>
        <v>0</v>
      </c>
      <c r="FT568" s="329">
        <f t="shared" si="1033"/>
        <v>0</v>
      </c>
      <c r="FU568" s="329">
        <f t="shared" si="1034"/>
        <v>0</v>
      </c>
      <c r="FV568" s="170">
        <f t="shared" si="886"/>
        <v>0</v>
      </c>
      <c r="FW568" s="208">
        <f t="shared" si="887"/>
        <v>0</v>
      </c>
      <c r="FX568" s="328">
        <v>7.8</v>
      </c>
      <c r="FY568" s="328">
        <f t="shared" si="1035"/>
        <v>0</v>
      </c>
      <c r="FZ568" s="329">
        <f t="shared" si="1036"/>
        <v>0</v>
      </c>
      <c r="GA568" s="329">
        <f t="shared" si="1037"/>
        <v>0</v>
      </c>
      <c r="GB568" s="329">
        <f t="shared" si="1038"/>
        <v>0</v>
      </c>
      <c r="GC568" s="329">
        <f t="shared" si="1039"/>
        <v>0</v>
      </c>
      <c r="GD568" s="329">
        <f t="shared" si="1040"/>
        <v>0</v>
      </c>
      <c r="GE568" s="329">
        <f t="shared" si="1041"/>
        <v>0</v>
      </c>
      <c r="GF568" s="170">
        <f t="shared" si="888"/>
        <v>0</v>
      </c>
      <c r="GG568" s="208">
        <f t="shared" si="889"/>
        <v>0</v>
      </c>
      <c r="GH568" s="328">
        <v>7.8</v>
      </c>
      <c r="GI568" s="328">
        <f t="shared" si="1042"/>
        <v>0</v>
      </c>
      <c r="GJ568" s="329">
        <f t="shared" si="1043"/>
        <v>0</v>
      </c>
      <c r="GK568" s="329">
        <f t="shared" si="1044"/>
        <v>0</v>
      </c>
      <c r="GL568" s="329">
        <f t="shared" si="1045"/>
        <v>0</v>
      </c>
      <c r="GM568" s="329">
        <f t="shared" si="1046"/>
        <v>0</v>
      </c>
      <c r="GN568" s="329">
        <f t="shared" si="1047"/>
        <v>0</v>
      </c>
      <c r="GO568" s="329">
        <f t="shared" si="1048"/>
        <v>0</v>
      </c>
      <c r="GP568" s="170">
        <f t="shared" si="890"/>
        <v>0</v>
      </c>
      <c r="GQ568" s="208">
        <f t="shared" si="891"/>
        <v>0</v>
      </c>
      <c r="GR568" s="328">
        <v>7.8</v>
      </c>
      <c r="GS568" s="328">
        <f t="shared" si="1049"/>
        <v>0</v>
      </c>
      <c r="GT568" s="329">
        <f t="shared" si="1050"/>
        <v>0</v>
      </c>
      <c r="GU568" s="329">
        <f t="shared" si="1051"/>
        <v>0</v>
      </c>
      <c r="GV568" s="329">
        <f t="shared" si="1052"/>
        <v>0</v>
      </c>
      <c r="GW568" s="329">
        <f t="shared" si="1053"/>
        <v>0</v>
      </c>
      <c r="GX568" s="329">
        <f t="shared" si="1054"/>
        <v>0</v>
      </c>
      <c r="GY568" s="329">
        <f t="shared" si="1055"/>
        <v>0</v>
      </c>
      <c r="GZ568" s="170">
        <f t="shared" si="892"/>
        <v>0</v>
      </c>
      <c r="HA568" s="208">
        <f t="shared" si="893"/>
        <v>0</v>
      </c>
      <c r="HB568" s="328">
        <v>7.8</v>
      </c>
      <c r="HC568" s="328">
        <f t="shared" si="894"/>
        <v>0</v>
      </c>
      <c r="HD568" s="329">
        <f t="shared" si="1002"/>
        <v>0</v>
      </c>
      <c r="HE568" s="329">
        <f t="shared" si="1003"/>
        <v>0</v>
      </c>
      <c r="HF568" s="329">
        <f t="shared" si="1004"/>
        <v>0</v>
      </c>
      <c r="HG568" s="329">
        <f t="shared" si="1005"/>
        <v>0</v>
      </c>
      <c r="HH568" s="329">
        <f t="shared" si="1006"/>
        <v>0</v>
      </c>
      <c r="HI568" s="329">
        <f t="shared" si="1007"/>
        <v>0</v>
      </c>
      <c r="HJ568" s="170">
        <f t="shared" si="895"/>
        <v>0</v>
      </c>
      <c r="HK568" s="208">
        <f t="shared" si="896"/>
        <v>0</v>
      </c>
      <c r="HL568" s="328">
        <v>7.8</v>
      </c>
      <c r="HM568" s="328">
        <f t="shared" si="897"/>
        <v>0</v>
      </c>
      <c r="HN568" s="329">
        <f t="shared" si="1008"/>
        <v>0</v>
      </c>
      <c r="HO568" s="329">
        <f t="shared" si="1009"/>
        <v>0</v>
      </c>
      <c r="HP568" s="329">
        <f t="shared" si="1010"/>
        <v>0</v>
      </c>
      <c r="HQ568" s="329">
        <f t="shared" si="1011"/>
        <v>0</v>
      </c>
      <c r="HR568" s="329">
        <f t="shared" si="1012"/>
        <v>0</v>
      </c>
      <c r="HS568" s="329">
        <f t="shared" si="1013"/>
        <v>0</v>
      </c>
      <c r="HT568" s="170">
        <f t="shared" si="898"/>
        <v>0</v>
      </c>
      <c r="HU568" s="208">
        <f t="shared" si="899"/>
        <v>0</v>
      </c>
      <c r="HV568" s="328">
        <v>7.8</v>
      </c>
      <c r="HW568" s="328">
        <f t="shared" si="1014"/>
        <v>0</v>
      </c>
      <c r="HX568" s="329">
        <f t="shared" si="1015"/>
        <v>0</v>
      </c>
      <c r="HY568" s="329">
        <f t="shared" si="1016"/>
        <v>0</v>
      </c>
      <c r="HZ568" s="329">
        <f t="shared" si="1017"/>
        <v>0</v>
      </c>
      <c r="IA568" s="329">
        <f t="shared" si="1018"/>
        <v>0</v>
      </c>
      <c r="IB568" s="329">
        <f t="shared" si="1019"/>
        <v>0</v>
      </c>
      <c r="IC568" s="329">
        <f t="shared" si="1020"/>
        <v>0</v>
      </c>
      <c r="ID568" s="170">
        <f t="shared" si="900"/>
        <v>0</v>
      </c>
      <c r="IE568" s="208">
        <f t="shared" si="901"/>
        <v>0</v>
      </c>
      <c r="IF568" s="328">
        <v>7.8</v>
      </c>
      <c r="IG568" s="328">
        <f t="shared" si="1021"/>
        <v>0</v>
      </c>
      <c r="IH568" s="329">
        <f t="shared" si="1022"/>
        <v>0</v>
      </c>
      <c r="II568" s="329">
        <f t="shared" si="1023"/>
        <v>0</v>
      </c>
      <c r="IJ568" s="329">
        <f t="shared" si="1024"/>
        <v>0</v>
      </c>
      <c r="IK568" s="329">
        <f t="shared" si="1025"/>
        <v>0</v>
      </c>
      <c r="IL568" s="329">
        <f t="shared" si="1026"/>
        <v>0</v>
      </c>
      <c r="IM568" s="329">
        <f t="shared" si="1027"/>
        <v>0</v>
      </c>
      <c r="IN568" s="170">
        <f t="shared" si="902"/>
        <v>0</v>
      </c>
    </row>
    <row r="569" spans="1:248">
      <c r="A569" s="318"/>
      <c r="B569" s="318"/>
      <c r="C569" s="318"/>
      <c r="D569" s="318"/>
      <c r="E569" s="318"/>
      <c r="F569" s="318"/>
      <c r="G569" s="318"/>
      <c r="H569" s="318"/>
      <c r="I569" s="318"/>
      <c r="K569" s="318"/>
      <c r="L569" s="318"/>
      <c r="M569" s="318"/>
      <c r="N569" s="318"/>
      <c r="O569" s="318"/>
      <c r="P569" s="318"/>
      <c r="Q569" s="318"/>
      <c r="R569" s="358"/>
      <c r="S569" s="208">
        <f t="shared" si="903"/>
        <v>0</v>
      </c>
      <c r="T569" s="328">
        <v>7.9</v>
      </c>
      <c r="U569" s="328">
        <f t="shared" si="904"/>
        <v>0</v>
      </c>
      <c r="V569" s="329">
        <f t="shared" si="905"/>
        <v>0</v>
      </c>
      <c r="W569" s="329">
        <f t="shared" si="906"/>
        <v>0</v>
      </c>
      <c r="X569" s="329">
        <f t="shared" si="907"/>
        <v>0</v>
      </c>
      <c r="Y569" s="329">
        <f t="shared" si="908"/>
        <v>0</v>
      </c>
      <c r="Z569" s="329">
        <f t="shared" si="909"/>
        <v>0</v>
      </c>
      <c r="AA569" s="329">
        <f t="shared" si="910"/>
        <v>0</v>
      </c>
      <c r="AB569" s="170">
        <f t="shared" si="849"/>
        <v>0</v>
      </c>
      <c r="AC569" s="208">
        <f t="shared" si="850"/>
        <v>0</v>
      </c>
      <c r="AD569" s="328">
        <v>7.9</v>
      </c>
      <c r="AE569" s="328">
        <f t="shared" si="911"/>
        <v>0</v>
      </c>
      <c r="AF569" s="329">
        <f t="shared" si="912"/>
        <v>0</v>
      </c>
      <c r="AG569" s="329">
        <f t="shared" si="913"/>
        <v>0</v>
      </c>
      <c r="AH569" s="329">
        <f t="shared" si="914"/>
        <v>0</v>
      </c>
      <c r="AI569" s="329">
        <f t="shared" si="915"/>
        <v>0</v>
      </c>
      <c r="AJ569" s="329">
        <f t="shared" si="916"/>
        <v>0</v>
      </c>
      <c r="AK569" s="329">
        <f t="shared" si="917"/>
        <v>0</v>
      </c>
      <c r="AL569" s="170">
        <f t="shared" si="851"/>
        <v>0</v>
      </c>
      <c r="AM569" s="208">
        <f t="shared" si="852"/>
        <v>0</v>
      </c>
      <c r="AN569" s="328">
        <v>7.9</v>
      </c>
      <c r="AO569" s="328">
        <f t="shared" si="918"/>
        <v>0</v>
      </c>
      <c r="AP569" s="329">
        <f t="shared" si="919"/>
        <v>0</v>
      </c>
      <c r="AQ569" s="329">
        <f t="shared" si="920"/>
        <v>0</v>
      </c>
      <c r="AR569" s="329">
        <f t="shared" si="921"/>
        <v>0</v>
      </c>
      <c r="AS569" s="329">
        <f t="shared" si="922"/>
        <v>0</v>
      </c>
      <c r="AT569" s="329">
        <f t="shared" si="923"/>
        <v>0</v>
      </c>
      <c r="AU569" s="329">
        <f t="shared" si="924"/>
        <v>0</v>
      </c>
      <c r="AV569" s="170">
        <f t="shared" si="853"/>
        <v>0</v>
      </c>
      <c r="AW569" s="208">
        <f t="shared" si="854"/>
        <v>0</v>
      </c>
      <c r="AX569" s="328">
        <v>7.9</v>
      </c>
      <c r="AY569" s="328">
        <f t="shared" si="925"/>
        <v>0</v>
      </c>
      <c r="AZ569" s="329">
        <f t="shared" si="926"/>
        <v>0</v>
      </c>
      <c r="BA569" s="329">
        <f t="shared" si="927"/>
        <v>0</v>
      </c>
      <c r="BB569" s="329">
        <f t="shared" si="928"/>
        <v>0</v>
      </c>
      <c r="BC569" s="329">
        <f t="shared" si="929"/>
        <v>0</v>
      </c>
      <c r="BD569" s="329">
        <f t="shared" si="930"/>
        <v>0</v>
      </c>
      <c r="BE569" s="329">
        <f t="shared" si="931"/>
        <v>0</v>
      </c>
      <c r="BF569" s="170">
        <f t="shared" si="855"/>
        <v>0</v>
      </c>
      <c r="BG569" s="208">
        <f t="shared" si="856"/>
        <v>0</v>
      </c>
      <c r="BH569" s="328">
        <v>7.9</v>
      </c>
      <c r="BI569" s="328">
        <f t="shared" si="857"/>
        <v>0</v>
      </c>
      <c r="BJ569" s="329">
        <f t="shared" si="858"/>
        <v>0</v>
      </c>
      <c r="BK569" s="329">
        <f t="shared" si="859"/>
        <v>0</v>
      </c>
      <c r="BL569" s="329">
        <f t="shared" si="860"/>
        <v>0</v>
      </c>
      <c r="BM569" s="329">
        <f t="shared" si="861"/>
        <v>0</v>
      </c>
      <c r="BN569" s="329">
        <f t="shared" si="862"/>
        <v>0</v>
      </c>
      <c r="BO569" s="329">
        <f t="shared" si="863"/>
        <v>0</v>
      </c>
      <c r="BP569" s="170">
        <f t="shared" si="864"/>
        <v>0</v>
      </c>
      <c r="BQ569" s="208">
        <f t="shared" si="865"/>
        <v>0</v>
      </c>
      <c r="BR569" s="328">
        <v>7.9</v>
      </c>
      <c r="BS569" s="328">
        <f t="shared" si="932"/>
        <v>0</v>
      </c>
      <c r="BT569" s="329">
        <f t="shared" si="933"/>
        <v>0</v>
      </c>
      <c r="BU569" s="329">
        <f t="shared" si="934"/>
        <v>0</v>
      </c>
      <c r="BV569" s="329">
        <f t="shared" si="935"/>
        <v>0</v>
      </c>
      <c r="BW569" s="329">
        <f t="shared" si="936"/>
        <v>0</v>
      </c>
      <c r="BX569" s="329">
        <f t="shared" si="937"/>
        <v>0</v>
      </c>
      <c r="BY569" s="329">
        <f t="shared" si="938"/>
        <v>0</v>
      </c>
      <c r="BZ569" s="170">
        <f t="shared" si="866"/>
        <v>0</v>
      </c>
      <c r="CA569" s="208">
        <f t="shared" si="867"/>
        <v>0</v>
      </c>
      <c r="CB569" s="328">
        <v>7.9</v>
      </c>
      <c r="CC569" s="328">
        <f t="shared" si="939"/>
        <v>0</v>
      </c>
      <c r="CD569" s="329">
        <f t="shared" si="940"/>
        <v>0</v>
      </c>
      <c r="CE569" s="329">
        <f t="shared" si="941"/>
        <v>0</v>
      </c>
      <c r="CF569" s="329">
        <f t="shared" si="942"/>
        <v>0</v>
      </c>
      <c r="CG569" s="329">
        <f t="shared" si="943"/>
        <v>0</v>
      </c>
      <c r="CH569" s="329">
        <f t="shared" si="944"/>
        <v>0</v>
      </c>
      <c r="CI569" s="329">
        <f t="shared" si="945"/>
        <v>0</v>
      </c>
      <c r="CJ569" s="170">
        <f t="shared" si="868"/>
        <v>0</v>
      </c>
      <c r="CK569" s="208">
        <f t="shared" si="869"/>
        <v>0</v>
      </c>
      <c r="CL569" s="328">
        <v>7.9</v>
      </c>
      <c r="CM569" s="328">
        <f t="shared" si="946"/>
        <v>0</v>
      </c>
      <c r="CN569" s="329">
        <f t="shared" si="947"/>
        <v>0</v>
      </c>
      <c r="CO569" s="329">
        <f t="shared" si="948"/>
        <v>0</v>
      </c>
      <c r="CP569" s="329">
        <f t="shared" si="949"/>
        <v>0</v>
      </c>
      <c r="CQ569" s="329">
        <f t="shared" si="950"/>
        <v>0</v>
      </c>
      <c r="CR569" s="329">
        <f t="shared" si="951"/>
        <v>0</v>
      </c>
      <c r="CS569" s="329">
        <f t="shared" si="952"/>
        <v>0</v>
      </c>
      <c r="CT569" s="170">
        <f t="shared" si="870"/>
        <v>0</v>
      </c>
      <c r="CU569" s="208">
        <f t="shared" si="871"/>
        <v>0</v>
      </c>
      <c r="CV569" s="328">
        <v>7.9</v>
      </c>
      <c r="CW569" s="328">
        <f t="shared" si="953"/>
        <v>0</v>
      </c>
      <c r="CX569" s="329">
        <f t="shared" si="954"/>
        <v>0</v>
      </c>
      <c r="CY569" s="329">
        <f t="shared" si="955"/>
        <v>0</v>
      </c>
      <c r="CZ569" s="329">
        <f t="shared" si="956"/>
        <v>0</v>
      </c>
      <c r="DA569" s="329">
        <f t="shared" si="957"/>
        <v>0</v>
      </c>
      <c r="DB569" s="329">
        <f t="shared" si="958"/>
        <v>0</v>
      </c>
      <c r="DC569" s="329">
        <f t="shared" si="959"/>
        <v>0</v>
      </c>
      <c r="DD569" s="170">
        <f t="shared" si="872"/>
        <v>0</v>
      </c>
      <c r="DE569" s="208">
        <f t="shared" si="873"/>
        <v>0</v>
      </c>
      <c r="DF569" s="328">
        <v>7.9</v>
      </c>
      <c r="DG569" s="328">
        <f t="shared" si="960"/>
        <v>0</v>
      </c>
      <c r="DH569" s="329">
        <f t="shared" si="961"/>
        <v>0</v>
      </c>
      <c r="DI569" s="329">
        <f t="shared" si="962"/>
        <v>0</v>
      </c>
      <c r="DJ569" s="329">
        <f t="shared" si="963"/>
        <v>0</v>
      </c>
      <c r="DK569" s="329">
        <f t="shared" si="964"/>
        <v>0</v>
      </c>
      <c r="DL569" s="329">
        <f t="shared" si="965"/>
        <v>0</v>
      </c>
      <c r="DM569" s="329">
        <f t="shared" si="966"/>
        <v>0</v>
      </c>
      <c r="DN569" s="170">
        <f t="shared" si="874"/>
        <v>0</v>
      </c>
      <c r="DO569" s="208">
        <f t="shared" si="875"/>
        <v>0</v>
      </c>
      <c r="DP569" s="328">
        <v>7.9</v>
      </c>
      <c r="DQ569" s="328">
        <f t="shared" si="967"/>
        <v>0</v>
      </c>
      <c r="DR569" s="329">
        <f t="shared" si="968"/>
        <v>0</v>
      </c>
      <c r="DS569" s="329">
        <f t="shared" si="969"/>
        <v>0</v>
      </c>
      <c r="DT569" s="329">
        <f t="shared" si="970"/>
        <v>0</v>
      </c>
      <c r="DU569" s="329">
        <f t="shared" si="971"/>
        <v>0</v>
      </c>
      <c r="DV569" s="329">
        <f t="shared" si="972"/>
        <v>0</v>
      </c>
      <c r="DW569" s="329">
        <f t="shared" si="973"/>
        <v>0</v>
      </c>
      <c r="DX569" s="170">
        <f t="shared" si="876"/>
        <v>0</v>
      </c>
      <c r="DY569" s="208">
        <f t="shared" si="877"/>
        <v>0</v>
      </c>
      <c r="DZ569" s="328">
        <v>7.9</v>
      </c>
      <c r="EA569" s="328">
        <f t="shared" si="974"/>
        <v>0</v>
      </c>
      <c r="EB569" s="329">
        <f t="shared" si="975"/>
        <v>0</v>
      </c>
      <c r="EC569" s="329">
        <f t="shared" si="976"/>
        <v>0</v>
      </c>
      <c r="ED569" s="329">
        <f t="shared" si="977"/>
        <v>0</v>
      </c>
      <c r="EE569" s="329">
        <f t="shared" si="978"/>
        <v>0</v>
      </c>
      <c r="EF569" s="329">
        <f t="shared" si="979"/>
        <v>0</v>
      </c>
      <c r="EG569" s="329">
        <f t="shared" si="980"/>
        <v>0</v>
      </c>
      <c r="EH569" s="170">
        <f t="shared" si="878"/>
        <v>0</v>
      </c>
      <c r="EI569" s="208">
        <f t="shared" si="879"/>
        <v>0</v>
      </c>
      <c r="EJ569" s="328">
        <v>7.9</v>
      </c>
      <c r="EK569" s="328">
        <f t="shared" si="981"/>
        <v>0</v>
      </c>
      <c r="EL569" s="329">
        <f t="shared" si="982"/>
        <v>0</v>
      </c>
      <c r="EM569" s="329">
        <f t="shared" si="983"/>
        <v>0</v>
      </c>
      <c r="EN569" s="329">
        <f t="shared" si="984"/>
        <v>0</v>
      </c>
      <c r="EO569" s="329">
        <f t="shared" si="985"/>
        <v>0</v>
      </c>
      <c r="EP569" s="329">
        <f t="shared" si="986"/>
        <v>0</v>
      </c>
      <c r="EQ569" s="329">
        <f t="shared" si="987"/>
        <v>0</v>
      </c>
      <c r="ER569" s="170">
        <f t="shared" si="880"/>
        <v>0</v>
      </c>
      <c r="ES569" s="208">
        <f t="shared" si="881"/>
        <v>0</v>
      </c>
      <c r="ET569" s="328">
        <v>7.9</v>
      </c>
      <c r="EU569" s="328">
        <f t="shared" si="988"/>
        <v>0</v>
      </c>
      <c r="EV569" s="329">
        <f t="shared" si="989"/>
        <v>0</v>
      </c>
      <c r="EW569" s="329">
        <f t="shared" si="990"/>
        <v>0</v>
      </c>
      <c r="EX569" s="329">
        <f t="shared" si="991"/>
        <v>0</v>
      </c>
      <c r="EY569" s="329">
        <f t="shared" si="992"/>
        <v>0</v>
      </c>
      <c r="EZ569" s="329">
        <f t="shared" si="993"/>
        <v>0</v>
      </c>
      <c r="FA569" s="329">
        <f t="shared" si="994"/>
        <v>0</v>
      </c>
      <c r="FB569" s="170">
        <f t="shared" si="882"/>
        <v>0</v>
      </c>
      <c r="FC569" s="208">
        <f t="shared" si="883"/>
        <v>0</v>
      </c>
      <c r="FD569" s="328">
        <v>7.9</v>
      </c>
      <c r="FE569" s="328">
        <f t="shared" si="995"/>
        <v>0</v>
      </c>
      <c r="FF569" s="329">
        <f t="shared" si="996"/>
        <v>0</v>
      </c>
      <c r="FG569" s="329">
        <f t="shared" si="997"/>
        <v>0</v>
      </c>
      <c r="FH569" s="329">
        <f t="shared" si="998"/>
        <v>0</v>
      </c>
      <c r="FI569" s="329">
        <f t="shared" si="999"/>
        <v>0</v>
      </c>
      <c r="FJ569" s="329">
        <f t="shared" si="1000"/>
        <v>0</v>
      </c>
      <c r="FK569" s="329">
        <f t="shared" si="1001"/>
        <v>0</v>
      </c>
      <c r="FL569" s="170">
        <f t="shared" si="884"/>
        <v>0</v>
      </c>
      <c r="FM569" s="208">
        <f t="shared" si="885"/>
        <v>0</v>
      </c>
      <c r="FN569" s="328">
        <v>7.9</v>
      </c>
      <c r="FO569" s="328">
        <f t="shared" si="1028"/>
        <v>0</v>
      </c>
      <c r="FP569" s="329">
        <f t="shared" si="1029"/>
        <v>0</v>
      </c>
      <c r="FQ569" s="329">
        <f t="shared" si="1030"/>
        <v>0</v>
      </c>
      <c r="FR569" s="329">
        <f t="shared" si="1031"/>
        <v>0</v>
      </c>
      <c r="FS569" s="329">
        <f t="shared" si="1032"/>
        <v>0</v>
      </c>
      <c r="FT569" s="329">
        <f t="shared" si="1033"/>
        <v>0</v>
      </c>
      <c r="FU569" s="329">
        <f t="shared" si="1034"/>
        <v>0</v>
      </c>
      <c r="FV569" s="170">
        <f t="shared" si="886"/>
        <v>0</v>
      </c>
      <c r="FW569" s="208">
        <f t="shared" si="887"/>
        <v>0</v>
      </c>
      <c r="FX569" s="328">
        <v>7.9</v>
      </c>
      <c r="FY569" s="328">
        <f t="shared" si="1035"/>
        <v>0</v>
      </c>
      <c r="FZ569" s="329">
        <f t="shared" si="1036"/>
        <v>0</v>
      </c>
      <c r="GA569" s="329">
        <f t="shared" si="1037"/>
        <v>0</v>
      </c>
      <c r="GB569" s="329">
        <f t="shared" si="1038"/>
        <v>0</v>
      </c>
      <c r="GC569" s="329">
        <f t="shared" si="1039"/>
        <v>0</v>
      </c>
      <c r="GD569" s="329">
        <f t="shared" si="1040"/>
        <v>0</v>
      </c>
      <c r="GE569" s="329">
        <f t="shared" si="1041"/>
        <v>0</v>
      </c>
      <c r="GF569" s="170">
        <f t="shared" si="888"/>
        <v>0</v>
      </c>
      <c r="GG569" s="208">
        <f t="shared" si="889"/>
        <v>0</v>
      </c>
      <c r="GH569" s="328">
        <v>7.9</v>
      </c>
      <c r="GI569" s="328">
        <f t="shared" si="1042"/>
        <v>0</v>
      </c>
      <c r="GJ569" s="329">
        <f t="shared" si="1043"/>
        <v>0</v>
      </c>
      <c r="GK569" s="329">
        <f t="shared" si="1044"/>
        <v>0</v>
      </c>
      <c r="GL569" s="329">
        <f t="shared" si="1045"/>
        <v>0</v>
      </c>
      <c r="GM569" s="329">
        <f t="shared" si="1046"/>
        <v>0</v>
      </c>
      <c r="GN569" s="329">
        <f t="shared" si="1047"/>
        <v>0</v>
      </c>
      <c r="GO569" s="329">
        <f t="shared" si="1048"/>
        <v>0</v>
      </c>
      <c r="GP569" s="170">
        <f t="shared" si="890"/>
        <v>0</v>
      </c>
      <c r="GQ569" s="208">
        <f t="shared" si="891"/>
        <v>0</v>
      </c>
      <c r="GR569" s="328">
        <v>7.9</v>
      </c>
      <c r="GS569" s="328">
        <f t="shared" si="1049"/>
        <v>0</v>
      </c>
      <c r="GT569" s="329">
        <f t="shared" si="1050"/>
        <v>0</v>
      </c>
      <c r="GU569" s="329">
        <f t="shared" si="1051"/>
        <v>0</v>
      </c>
      <c r="GV569" s="329">
        <f t="shared" si="1052"/>
        <v>0</v>
      </c>
      <c r="GW569" s="329">
        <f t="shared" si="1053"/>
        <v>0</v>
      </c>
      <c r="GX569" s="329">
        <f t="shared" si="1054"/>
        <v>0</v>
      </c>
      <c r="GY569" s="329">
        <f t="shared" si="1055"/>
        <v>0</v>
      </c>
      <c r="GZ569" s="170">
        <f t="shared" si="892"/>
        <v>0</v>
      </c>
      <c r="HA569" s="208">
        <f t="shared" si="893"/>
        <v>0</v>
      </c>
      <c r="HB569" s="328">
        <v>7.9</v>
      </c>
      <c r="HC569" s="328">
        <f t="shared" si="894"/>
        <v>0</v>
      </c>
      <c r="HD569" s="329">
        <f t="shared" si="1002"/>
        <v>0</v>
      </c>
      <c r="HE569" s="329">
        <f t="shared" si="1003"/>
        <v>0</v>
      </c>
      <c r="HF569" s="329">
        <f t="shared" si="1004"/>
        <v>0</v>
      </c>
      <c r="HG569" s="329">
        <f t="shared" si="1005"/>
        <v>0</v>
      </c>
      <c r="HH569" s="329">
        <f t="shared" si="1006"/>
        <v>0</v>
      </c>
      <c r="HI569" s="329">
        <f t="shared" si="1007"/>
        <v>0</v>
      </c>
      <c r="HJ569" s="170">
        <f t="shared" si="895"/>
        <v>0</v>
      </c>
      <c r="HK569" s="208">
        <f t="shared" si="896"/>
        <v>0</v>
      </c>
      <c r="HL569" s="328">
        <v>7.9</v>
      </c>
      <c r="HM569" s="328">
        <f t="shared" si="897"/>
        <v>0</v>
      </c>
      <c r="HN569" s="329">
        <f t="shared" si="1008"/>
        <v>0</v>
      </c>
      <c r="HO569" s="329">
        <f t="shared" si="1009"/>
        <v>0</v>
      </c>
      <c r="HP569" s="329">
        <f t="shared" si="1010"/>
        <v>0</v>
      </c>
      <c r="HQ569" s="329">
        <f t="shared" si="1011"/>
        <v>0</v>
      </c>
      <c r="HR569" s="329">
        <f t="shared" si="1012"/>
        <v>0</v>
      </c>
      <c r="HS569" s="329">
        <f t="shared" si="1013"/>
        <v>0</v>
      </c>
      <c r="HT569" s="170">
        <f t="shared" si="898"/>
        <v>0</v>
      </c>
      <c r="HU569" s="208">
        <f t="shared" si="899"/>
        <v>0</v>
      </c>
      <c r="HV569" s="328">
        <v>7.9</v>
      </c>
      <c r="HW569" s="328">
        <f t="shared" si="1014"/>
        <v>0</v>
      </c>
      <c r="HX569" s="329">
        <f t="shared" si="1015"/>
        <v>0</v>
      </c>
      <c r="HY569" s="329">
        <f t="shared" si="1016"/>
        <v>0</v>
      </c>
      <c r="HZ569" s="329">
        <f t="shared" si="1017"/>
        <v>0</v>
      </c>
      <c r="IA569" s="329">
        <f t="shared" si="1018"/>
        <v>0</v>
      </c>
      <c r="IB569" s="329">
        <f t="shared" si="1019"/>
        <v>0</v>
      </c>
      <c r="IC569" s="329">
        <f t="shared" si="1020"/>
        <v>0</v>
      </c>
      <c r="ID569" s="170">
        <f t="shared" si="900"/>
        <v>0</v>
      </c>
      <c r="IE569" s="208">
        <f t="shared" si="901"/>
        <v>0</v>
      </c>
      <c r="IF569" s="328">
        <v>7.9</v>
      </c>
      <c r="IG569" s="328">
        <f t="shared" si="1021"/>
        <v>0</v>
      </c>
      <c r="IH569" s="329">
        <f t="shared" si="1022"/>
        <v>0</v>
      </c>
      <c r="II569" s="329">
        <f t="shared" si="1023"/>
        <v>0</v>
      </c>
      <c r="IJ569" s="329">
        <f t="shared" si="1024"/>
        <v>0</v>
      </c>
      <c r="IK569" s="329">
        <f t="shared" si="1025"/>
        <v>0</v>
      </c>
      <c r="IL569" s="329">
        <f t="shared" si="1026"/>
        <v>0</v>
      </c>
      <c r="IM569" s="329">
        <f t="shared" si="1027"/>
        <v>0</v>
      </c>
      <c r="IN569" s="170">
        <f t="shared" si="902"/>
        <v>0</v>
      </c>
    </row>
    <row r="570" spans="1:248">
      <c r="A570" s="318"/>
      <c r="B570" s="318"/>
      <c r="C570" s="318"/>
      <c r="D570" s="318"/>
      <c r="E570" s="318"/>
      <c r="F570" s="318"/>
      <c r="G570" s="318"/>
      <c r="H570" s="318"/>
      <c r="I570" s="318"/>
      <c r="K570" s="318"/>
      <c r="L570" s="318"/>
      <c r="M570" s="318"/>
      <c r="N570" s="318"/>
      <c r="O570" s="318"/>
      <c r="P570" s="318"/>
      <c r="Q570" s="318"/>
      <c r="R570" s="358"/>
      <c r="S570" s="208">
        <f t="shared" si="903"/>
        <v>0</v>
      </c>
      <c r="T570" s="328">
        <v>8</v>
      </c>
      <c r="U570" s="328">
        <f t="shared" si="904"/>
        <v>0</v>
      </c>
      <c r="V570" s="329">
        <f t="shared" si="905"/>
        <v>0</v>
      </c>
      <c r="W570" s="329">
        <f t="shared" si="906"/>
        <v>0</v>
      </c>
      <c r="X570" s="329">
        <f t="shared" si="907"/>
        <v>0</v>
      </c>
      <c r="Y570" s="329">
        <f t="shared" si="908"/>
        <v>0</v>
      </c>
      <c r="Z570" s="329">
        <f t="shared" si="909"/>
        <v>0</v>
      </c>
      <c r="AA570" s="329">
        <f t="shared" si="910"/>
        <v>0</v>
      </c>
      <c r="AB570" s="170">
        <f t="shared" si="849"/>
        <v>0</v>
      </c>
      <c r="AC570" s="208">
        <f t="shared" si="850"/>
        <v>0</v>
      </c>
      <c r="AD570" s="328">
        <v>8</v>
      </c>
      <c r="AE570" s="328">
        <f t="shared" si="911"/>
        <v>0</v>
      </c>
      <c r="AF570" s="329">
        <f t="shared" si="912"/>
        <v>0</v>
      </c>
      <c r="AG570" s="329">
        <f t="shared" si="913"/>
        <v>0</v>
      </c>
      <c r="AH570" s="329">
        <f t="shared" si="914"/>
        <v>0</v>
      </c>
      <c r="AI570" s="329">
        <f t="shared" si="915"/>
        <v>0</v>
      </c>
      <c r="AJ570" s="329">
        <f t="shared" si="916"/>
        <v>0</v>
      </c>
      <c r="AK570" s="329">
        <f t="shared" si="917"/>
        <v>0</v>
      </c>
      <c r="AL570" s="170">
        <f t="shared" si="851"/>
        <v>0</v>
      </c>
      <c r="AM570" s="208">
        <f t="shared" si="852"/>
        <v>0</v>
      </c>
      <c r="AN570" s="328">
        <v>8</v>
      </c>
      <c r="AO570" s="328">
        <f t="shared" si="918"/>
        <v>0</v>
      </c>
      <c r="AP570" s="329">
        <f t="shared" si="919"/>
        <v>0</v>
      </c>
      <c r="AQ570" s="329">
        <f t="shared" si="920"/>
        <v>0</v>
      </c>
      <c r="AR570" s="329">
        <f t="shared" si="921"/>
        <v>0</v>
      </c>
      <c r="AS570" s="329">
        <f t="shared" si="922"/>
        <v>0</v>
      </c>
      <c r="AT570" s="329">
        <f t="shared" si="923"/>
        <v>0</v>
      </c>
      <c r="AU570" s="329">
        <f t="shared" si="924"/>
        <v>0</v>
      </c>
      <c r="AV570" s="170">
        <f t="shared" si="853"/>
        <v>0</v>
      </c>
      <c r="AW570" s="208">
        <f t="shared" si="854"/>
        <v>0</v>
      </c>
      <c r="AX570" s="328">
        <v>8</v>
      </c>
      <c r="AY570" s="328">
        <f t="shared" si="925"/>
        <v>0</v>
      </c>
      <c r="AZ570" s="329">
        <f t="shared" si="926"/>
        <v>0</v>
      </c>
      <c r="BA570" s="329">
        <f t="shared" si="927"/>
        <v>0</v>
      </c>
      <c r="BB570" s="329">
        <f t="shared" si="928"/>
        <v>0</v>
      </c>
      <c r="BC570" s="329">
        <f t="shared" si="929"/>
        <v>0</v>
      </c>
      <c r="BD570" s="329">
        <f t="shared" si="930"/>
        <v>0</v>
      </c>
      <c r="BE570" s="329">
        <f t="shared" si="931"/>
        <v>0</v>
      </c>
      <c r="BF570" s="170">
        <f t="shared" si="855"/>
        <v>0</v>
      </c>
      <c r="BG570" s="208">
        <f t="shared" si="856"/>
        <v>0</v>
      </c>
      <c r="BH570" s="328">
        <v>8</v>
      </c>
      <c r="BI570" s="328">
        <f t="shared" si="857"/>
        <v>0</v>
      </c>
      <c r="BJ570" s="329">
        <f t="shared" si="858"/>
        <v>0</v>
      </c>
      <c r="BK570" s="329">
        <f t="shared" si="859"/>
        <v>0</v>
      </c>
      <c r="BL570" s="329">
        <f t="shared" si="860"/>
        <v>0</v>
      </c>
      <c r="BM570" s="329">
        <f t="shared" si="861"/>
        <v>0</v>
      </c>
      <c r="BN570" s="329">
        <f t="shared" si="862"/>
        <v>0</v>
      </c>
      <c r="BO570" s="329">
        <f t="shared" si="863"/>
        <v>0</v>
      </c>
      <c r="BP570" s="170">
        <f t="shared" si="864"/>
        <v>0</v>
      </c>
      <c r="BQ570" s="208">
        <f t="shared" si="865"/>
        <v>0</v>
      </c>
      <c r="BR570" s="328">
        <v>8</v>
      </c>
      <c r="BS570" s="328">
        <f t="shared" si="932"/>
        <v>0</v>
      </c>
      <c r="BT570" s="329">
        <f t="shared" si="933"/>
        <v>0</v>
      </c>
      <c r="BU570" s="329">
        <f t="shared" si="934"/>
        <v>0</v>
      </c>
      <c r="BV570" s="329">
        <f t="shared" si="935"/>
        <v>0</v>
      </c>
      <c r="BW570" s="329">
        <f t="shared" si="936"/>
        <v>0</v>
      </c>
      <c r="BX570" s="329">
        <f t="shared" si="937"/>
        <v>0</v>
      </c>
      <c r="BY570" s="329">
        <f t="shared" si="938"/>
        <v>0</v>
      </c>
      <c r="BZ570" s="170">
        <f t="shared" si="866"/>
        <v>0</v>
      </c>
      <c r="CA570" s="208">
        <f t="shared" si="867"/>
        <v>0</v>
      </c>
      <c r="CB570" s="328">
        <v>8</v>
      </c>
      <c r="CC570" s="328">
        <f t="shared" si="939"/>
        <v>0</v>
      </c>
      <c r="CD570" s="329">
        <f t="shared" si="940"/>
        <v>0</v>
      </c>
      <c r="CE570" s="329">
        <f t="shared" si="941"/>
        <v>0</v>
      </c>
      <c r="CF570" s="329">
        <f t="shared" si="942"/>
        <v>0</v>
      </c>
      <c r="CG570" s="329">
        <f t="shared" si="943"/>
        <v>0</v>
      </c>
      <c r="CH570" s="329">
        <f t="shared" si="944"/>
        <v>0</v>
      </c>
      <c r="CI570" s="329">
        <f t="shared" si="945"/>
        <v>0</v>
      </c>
      <c r="CJ570" s="170">
        <f t="shared" si="868"/>
        <v>0</v>
      </c>
      <c r="CK570" s="208">
        <f t="shared" si="869"/>
        <v>0</v>
      </c>
      <c r="CL570" s="328">
        <v>8</v>
      </c>
      <c r="CM570" s="328">
        <f t="shared" si="946"/>
        <v>0</v>
      </c>
      <c r="CN570" s="329">
        <f t="shared" si="947"/>
        <v>0</v>
      </c>
      <c r="CO570" s="329">
        <f t="shared" si="948"/>
        <v>0</v>
      </c>
      <c r="CP570" s="329">
        <f t="shared" si="949"/>
        <v>0</v>
      </c>
      <c r="CQ570" s="329">
        <f t="shared" si="950"/>
        <v>0</v>
      </c>
      <c r="CR570" s="329">
        <f t="shared" si="951"/>
        <v>0</v>
      </c>
      <c r="CS570" s="329">
        <f t="shared" si="952"/>
        <v>0</v>
      </c>
      <c r="CT570" s="170">
        <f t="shared" si="870"/>
        <v>0</v>
      </c>
      <c r="CU570" s="208">
        <f t="shared" si="871"/>
        <v>0</v>
      </c>
      <c r="CV570" s="328">
        <v>8</v>
      </c>
      <c r="CW570" s="328">
        <f t="shared" si="953"/>
        <v>0</v>
      </c>
      <c r="CX570" s="329">
        <f t="shared" si="954"/>
        <v>0</v>
      </c>
      <c r="CY570" s="329">
        <f t="shared" si="955"/>
        <v>0</v>
      </c>
      <c r="CZ570" s="329">
        <f t="shared" si="956"/>
        <v>0</v>
      </c>
      <c r="DA570" s="329">
        <f t="shared" si="957"/>
        <v>0</v>
      </c>
      <c r="DB570" s="329">
        <f t="shared" si="958"/>
        <v>0</v>
      </c>
      <c r="DC570" s="329">
        <f t="shared" si="959"/>
        <v>0</v>
      </c>
      <c r="DD570" s="170">
        <f t="shared" si="872"/>
        <v>0</v>
      </c>
      <c r="DE570" s="208">
        <f t="shared" si="873"/>
        <v>0</v>
      </c>
      <c r="DF570" s="328">
        <v>8</v>
      </c>
      <c r="DG570" s="328">
        <f t="shared" si="960"/>
        <v>0</v>
      </c>
      <c r="DH570" s="329">
        <f t="shared" si="961"/>
        <v>0</v>
      </c>
      <c r="DI570" s="329">
        <f t="shared" si="962"/>
        <v>0</v>
      </c>
      <c r="DJ570" s="329">
        <f t="shared" si="963"/>
        <v>0</v>
      </c>
      <c r="DK570" s="329">
        <f t="shared" si="964"/>
        <v>0</v>
      </c>
      <c r="DL570" s="329">
        <f t="shared" si="965"/>
        <v>0</v>
      </c>
      <c r="DM570" s="329">
        <f t="shared" si="966"/>
        <v>0</v>
      </c>
      <c r="DN570" s="170">
        <f t="shared" si="874"/>
        <v>0</v>
      </c>
      <c r="DO570" s="208">
        <f t="shared" si="875"/>
        <v>0</v>
      </c>
      <c r="DP570" s="328">
        <v>8</v>
      </c>
      <c r="DQ570" s="328">
        <f t="shared" si="967"/>
        <v>0</v>
      </c>
      <c r="DR570" s="329">
        <f t="shared" si="968"/>
        <v>0</v>
      </c>
      <c r="DS570" s="329">
        <f t="shared" si="969"/>
        <v>0</v>
      </c>
      <c r="DT570" s="329">
        <f t="shared" si="970"/>
        <v>0</v>
      </c>
      <c r="DU570" s="329">
        <f t="shared" si="971"/>
        <v>0</v>
      </c>
      <c r="DV570" s="329">
        <f t="shared" si="972"/>
        <v>0</v>
      </c>
      <c r="DW570" s="329">
        <f t="shared" si="973"/>
        <v>0</v>
      </c>
      <c r="DX570" s="170">
        <f t="shared" si="876"/>
        <v>0</v>
      </c>
      <c r="DY570" s="208">
        <f t="shared" si="877"/>
        <v>0</v>
      </c>
      <c r="DZ570" s="328">
        <v>8</v>
      </c>
      <c r="EA570" s="328">
        <f t="shared" si="974"/>
        <v>0</v>
      </c>
      <c r="EB570" s="329">
        <f t="shared" si="975"/>
        <v>0</v>
      </c>
      <c r="EC570" s="329">
        <f t="shared" si="976"/>
        <v>0</v>
      </c>
      <c r="ED570" s="329">
        <f t="shared" si="977"/>
        <v>0</v>
      </c>
      <c r="EE570" s="329">
        <f t="shared" si="978"/>
        <v>0</v>
      </c>
      <c r="EF570" s="329">
        <f t="shared" si="979"/>
        <v>0</v>
      </c>
      <c r="EG570" s="329">
        <f t="shared" si="980"/>
        <v>0</v>
      </c>
      <c r="EH570" s="170">
        <f t="shared" si="878"/>
        <v>0</v>
      </c>
      <c r="EI570" s="208">
        <f t="shared" si="879"/>
        <v>0</v>
      </c>
      <c r="EJ570" s="328">
        <v>8</v>
      </c>
      <c r="EK570" s="328">
        <f t="shared" si="981"/>
        <v>0</v>
      </c>
      <c r="EL570" s="329">
        <f t="shared" si="982"/>
        <v>0</v>
      </c>
      <c r="EM570" s="329">
        <f t="shared" si="983"/>
        <v>0</v>
      </c>
      <c r="EN570" s="329">
        <f t="shared" si="984"/>
        <v>0</v>
      </c>
      <c r="EO570" s="329">
        <f t="shared" si="985"/>
        <v>0</v>
      </c>
      <c r="EP570" s="329">
        <f t="shared" si="986"/>
        <v>0</v>
      </c>
      <c r="EQ570" s="329">
        <f t="shared" si="987"/>
        <v>0</v>
      </c>
      <c r="ER570" s="170">
        <f t="shared" si="880"/>
        <v>0</v>
      </c>
      <c r="ES570" s="208">
        <f t="shared" si="881"/>
        <v>0</v>
      </c>
      <c r="ET570" s="328">
        <v>8</v>
      </c>
      <c r="EU570" s="328">
        <f t="shared" si="988"/>
        <v>0</v>
      </c>
      <c r="EV570" s="329">
        <f t="shared" si="989"/>
        <v>0</v>
      </c>
      <c r="EW570" s="329">
        <f t="shared" si="990"/>
        <v>0</v>
      </c>
      <c r="EX570" s="329">
        <f t="shared" si="991"/>
        <v>0</v>
      </c>
      <c r="EY570" s="329">
        <f t="shared" si="992"/>
        <v>0</v>
      </c>
      <c r="EZ570" s="329">
        <f t="shared" si="993"/>
        <v>0</v>
      </c>
      <c r="FA570" s="329">
        <f t="shared" si="994"/>
        <v>0</v>
      </c>
      <c r="FB570" s="170">
        <f t="shared" si="882"/>
        <v>0</v>
      </c>
      <c r="FC570" s="208">
        <f t="shared" si="883"/>
        <v>0</v>
      </c>
      <c r="FD570" s="328">
        <v>8</v>
      </c>
      <c r="FE570" s="328">
        <f t="shared" si="995"/>
        <v>0</v>
      </c>
      <c r="FF570" s="329">
        <f t="shared" si="996"/>
        <v>0</v>
      </c>
      <c r="FG570" s="329">
        <f t="shared" si="997"/>
        <v>0</v>
      </c>
      <c r="FH570" s="329">
        <f t="shared" si="998"/>
        <v>0</v>
      </c>
      <c r="FI570" s="329">
        <f t="shared" si="999"/>
        <v>0</v>
      </c>
      <c r="FJ570" s="329">
        <f t="shared" si="1000"/>
        <v>0</v>
      </c>
      <c r="FK570" s="329">
        <f t="shared" si="1001"/>
        <v>0</v>
      </c>
      <c r="FL570" s="170">
        <f t="shared" si="884"/>
        <v>0</v>
      </c>
      <c r="FM570" s="208">
        <f t="shared" si="885"/>
        <v>0</v>
      </c>
      <c r="FN570" s="328">
        <v>8</v>
      </c>
      <c r="FO570" s="328">
        <f t="shared" si="1028"/>
        <v>0</v>
      </c>
      <c r="FP570" s="329">
        <f t="shared" si="1029"/>
        <v>0</v>
      </c>
      <c r="FQ570" s="329">
        <f t="shared" si="1030"/>
        <v>0</v>
      </c>
      <c r="FR570" s="329">
        <f t="shared" si="1031"/>
        <v>0</v>
      </c>
      <c r="FS570" s="329">
        <f t="shared" si="1032"/>
        <v>0</v>
      </c>
      <c r="FT570" s="329">
        <f t="shared" si="1033"/>
        <v>0</v>
      </c>
      <c r="FU570" s="329">
        <f t="shared" si="1034"/>
        <v>0</v>
      </c>
      <c r="FV570" s="170">
        <f t="shared" si="886"/>
        <v>0</v>
      </c>
      <c r="FW570" s="208">
        <f t="shared" si="887"/>
        <v>0</v>
      </c>
      <c r="FX570" s="328">
        <v>8</v>
      </c>
      <c r="FY570" s="328">
        <f t="shared" si="1035"/>
        <v>0</v>
      </c>
      <c r="FZ570" s="329">
        <f t="shared" si="1036"/>
        <v>0</v>
      </c>
      <c r="GA570" s="329">
        <f t="shared" si="1037"/>
        <v>0</v>
      </c>
      <c r="GB570" s="329">
        <f t="shared" si="1038"/>
        <v>0</v>
      </c>
      <c r="GC570" s="329">
        <f t="shared" si="1039"/>
        <v>0</v>
      </c>
      <c r="GD570" s="329">
        <f t="shared" si="1040"/>
        <v>0</v>
      </c>
      <c r="GE570" s="329">
        <f t="shared" si="1041"/>
        <v>0</v>
      </c>
      <c r="GF570" s="170">
        <f t="shared" si="888"/>
        <v>0</v>
      </c>
      <c r="GG570" s="208">
        <f t="shared" si="889"/>
        <v>0</v>
      </c>
      <c r="GH570" s="328">
        <v>8</v>
      </c>
      <c r="GI570" s="328">
        <f t="shared" si="1042"/>
        <v>0</v>
      </c>
      <c r="GJ570" s="329">
        <f t="shared" si="1043"/>
        <v>0</v>
      </c>
      <c r="GK570" s="329">
        <f t="shared" si="1044"/>
        <v>0</v>
      </c>
      <c r="GL570" s="329">
        <f t="shared" si="1045"/>
        <v>0</v>
      </c>
      <c r="GM570" s="329">
        <f t="shared" si="1046"/>
        <v>0</v>
      </c>
      <c r="GN570" s="329">
        <f t="shared" si="1047"/>
        <v>0</v>
      </c>
      <c r="GO570" s="329">
        <f t="shared" si="1048"/>
        <v>0</v>
      </c>
      <c r="GP570" s="170">
        <f t="shared" si="890"/>
        <v>0</v>
      </c>
      <c r="GQ570" s="208">
        <f t="shared" si="891"/>
        <v>0</v>
      </c>
      <c r="GR570" s="328">
        <v>8</v>
      </c>
      <c r="GS570" s="328">
        <f t="shared" si="1049"/>
        <v>0</v>
      </c>
      <c r="GT570" s="329">
        <f t="shared" si="1050"/>
        <v>0</v>
      </c>
      <c r="GU570" s="329">
        <f t="shared" si="1051"/>
        <v>0</v>
      </c>
      <c r="GV570" s="329">
        <f t="shared" si="1052"/>
        <v>0</v>
      </c>
      <c r="GW570" s="329">
        <f t="shared" si="1053"/>
        <v>0</v>
      </c>
      <c r="GX570" s="329">
        <f t="shared" si="1054"/>
        <v>0</v>
      </c>
      <c r="GY570" s="329">
        <f t="shared" si="1055"/>
        <v>0</v>
      </c>
      <c r="GZ570" s="170">
        <f t="shared" si="892"/>
        <v>0</v>
      </c>
      <c r="HA570" s="208">
        <f t="shared" si="893"/>
        <v>0</v>
      </c>
      <c r="HB570" s="328">
        <v>8</v>
      </c>
      <c r="HC570" s="328">
        <f t="shared" si="894"/>
        <v>0</v>
      </c>
      <c r="HD570" s="329">
        <f t="shared" si="1002"/>
        <v>0</v>
      </c>
      <c r="HE570" s="329">
        <f t="shared" si="1003"/>
        <v>0</v>
      </c>
      <c r="HF570" s="329">
        <f t="shared" si="1004"/>
        <v>0</v>
      </c>
      <c r="HG570" s="329">
        <f t="shared" si="1005"/>
        <v>0</v>
      </c>
      <c r="HH570" s="329">
        <f t="shared" si="1006"/>
        <v>0</v>
      </c>
      <c r="HI570" s="329">
        <f t="shared" si="1007"/>
        <v>0</v>
      </c>
      <c r="HJ570" s="170">
        <f t="shared" si="895"/>
        <v>0</v>
      </c>
      <c r="HK570" s="208">
        <f t="shared" si="896"/>
        <v>0</v>
      </c>
      <c r="HL570" s="328">
        <v>8</v>
      </c>
      <c r="HM570" s="328">
        <f t="shared" si="897"/>
        <v>0</v>
      </c>
      <c r="HN570" s="329">
        <f t="shared" si="1008"/>
        <v>0</v>
      </c>
      <c r="HO570" s="329">
        <f t="shared" si="1009"/>
        <v>0</v>
      </c>
      <c r="HP570" s="329">
        <f t="shared" si="1010"/>
        <v>0</v>
      </c>
      <c r="HQ570" s="329">
        <f t="shared" si="1011"/>
        <v>0</v>
      </c>
      <c r="HR570" s="329">
        <f t="shared" si="1012"/>
        <v>0</v>
      </c>
      <c r="HS570" s="329">
        <f t="shared" si="1013"/>
        <v>0</v>
      </c>
      <c r="HT570" s="170">
        <f t="shared" si="898"/>
        <v>0</v>
      </c>
      <c r="HU570" s="208">
        <f t="shared" si="899"/>
        <v>0</v>
      </c>
      <c r="HV570" s="328">
        <v>8</v>
      </c>
      <c r="HW570" s="328">
        <f t="shared" si="1014"/>
        <v>0</v>
      </c>
      <c r="HX570" s="329">
        <f t="shared" si="1015"/>
        <v>0</v>
      </c>
      <c r="HY570" s="329">
        <f t="shared" si="1016"/>
        <v>0</v>
      </c>
      <c r="HZ570" s="329">
        <f t="shared" si="1017"/>
        <v>0</v>
      </c>
      <c r="IA570" s="329">
        <f t="shared" si="1018"/>
        <v>0</v>
      </c>
      <c r="IB570" s="329">
        <f t="shared" si="1019"/>
        <v>0</v>
      </c>
      <c r="IC570" s="329">
        <f t="shared" si="1020"/>
        <v>0</v>
      </c>
      <c r="ID570" s="170">
        <f t="shared" si="900"/>
        <v>0</v>
      </c>
      <c r="IE570" s="208">
        <f t="shared" si="901"/>
        <v>0</v>
      </c>
      <c r="IF570" s="328">
        <v>8</v>
      </c>
      <c r="IG570" s="328">
        <f t="shared" si="1021"/>
        <v>0</v>
      </c>
      <c r="IH570" s="329">
        <f t="shared" si="1022"/>
        <v>0</v>
      </c>
      <c r="II570" s="329">
        <f t="shared" si="1023"/>
        <v>0</v>
      </c>
      <c r="IJ570" s="329">
        <f t="shared" si="1024"/>
        <v>0</v>
      </c>
      <c r="IK570" s="329">
        <f t="shared" si="1025"/>
        <v>0</v>
      </c>
      <c r="IL570" s="329">
        <f t="shared" si="1026"/>
        <v>0</v>
      </c>
      <c r="IM570" s="329">
        <f t="shared" si="1027"/>
        <v>0</v>
      </c>
      <c r="IN570" s="170">
        <f t="shared" si="902"/>
        <v>0</v>
      </c>
    </row>
    <row r="571" spans="1:248">
      <c r="A571" s="318"/>
      <c r="B571" s="318"/>
      <c r="C571" s="318"/>
      <c r="D571" s="318"/>
      <c r="E571" s="318"/>
      <c r="F571" s="318"/>
      <c r="G571" s="318"/>
      <c r="H571" s="318"/>
      <c r="I571" s="318"/>
      <c r="K571" s="318"/>
      <c r="L571" s="318"/>
      <c r="M571" s="318"/>
      <c r="N571" s="318"/>
      <c r="O571" s="318"/>
      <c r="P571" s="318"/>
      <c r="Q571" s="318"/>
      <c r="R571" s="358"/>
      <c r="S571" s="208">
        <f t="shared" si="903"/>
        <v>0</v>
      </c>
      <c r="T571" s="328">
        <v>8.1</v>
      </c>
      <c r="U571" s="328">
        <f t="shared" si="904"/>
        <v>0</v>
      </c>
      <c r="V571" s="329">
        <f t="shared" si="905"/>
        <v>0</v>
      </c>
      <c r="W571" s="329">
        <f t="shared" si="906"/>
        <v>0</v>
      </c>
      <c r="X571" s="329">
        <f t="shared" si="907"/>
        <v>0</v>
      </c>
      <c r="Y571" s="329">
        <f t="shared" si="908"/>
        <v>0</v>
      </c>
      <c r="Z571" s="329">
        <f t="shared" si="909"/>
        <v>0</v>
      </c>
      <c r="AA571" s="329">
        <f t="shared" si="910"/>
        <v>0</v>
      </c>
      <c r="AB571" s="170">
        <f t="shared" si="849"/>
        <v>0</v>
      </c>
      <c r="AC571" s="208">
        <f t="shared" si="850"/>
        <v>0</v>
      </c>
      <c r="AD571" s="328">
        <v>8.1</v>
      </c>
      <c r="AE571" s="328">
        <f t="shared" si="911"/>
        <v>0</v>
      </c>
      <c r="AF571" s="329">
        <f t="shared" si="912"/>
        <v>0</v>
      </c>
      <c r="AG571" s="329">
        <f t="shared" si="913"/>
        <v>0</v>
      </c>
      <c r="AH571" s="329">
        <f t="shared" si="914"/>
        <v>0</v>
      </c>
      <c r="AI571" s="329">
        <f t="shared" si="915"/>
        <v>0</v>
      </c>
      <c r="AJ571" s="329">
        <f t="shared" si="916"/>
        <v>0</v>
      </c>
      <c r="AK571" s="329">
        <f t="shared" si="917"/>
        <v>0</v>
      </c>
      <c r="AL571" s="170">
        <f t="shared" si="851"/>
        <v>0</v>
      </c>
      <c r="AM571" s="208">
        <f t="shared" si="852"/>
        <v>0</v>
      </c>
      <c r="AN571" s="328">
        <v>8.1</v>
      </c>
      <c r="AO571" s="328">
        <f t="shared" si="918"/>
        <v>0</v>
      </c>
      <c r="AP571" s="329">
        <f t="shared" si="919"/>
        <v>0</v>
      </c>
      <c r="AQ571" s="329">
        <f t="shared" si="920"/>
        <v>0</v>
      </c>
      <c r="AR571" s="329">
        <f t="shared" si="921"/>
        <v>0</v>
      </c>
      <c r="AS571" s="329">
        <f t="shared" si="922"/>
        <v>0</v>
      </c>
      <c r="AT571" s="329">
        <f t="shared" si="923"/>
        <v>0</v>
      </c>
      <c r="AU571" s="329">
        <f t="shared" si="924"/>
        <v>0</v>
      </c>
      <c r="AV571" s="170">
        <f t="shared" si="853"/>
        <v>0</v>
      </c>
      <c r="AW571" s="208">
        <f t="shared" si="854"/>
        <v>0</v>
      </c>
      <c r="AX571" s="328">
        <v>8.1</v>
      </c>
      <c r="AY571" s="328">
        <f t="shared" si="925"/>
        <v>0</v>
      </c>
      <c r="AZ571" s="329">
        <f t="shared" si="926"/>
        <v>0</v>
      </c>
      <c r="BA571" s="329">
        <f t="shared" si="927"/>
        <v>0</v>
      </c>
      <c r="BB571" s="329">
        <f t="shared" si="928"/>
        <v>0</v>
      </c>
      <c r="BC571" s="329">
        <f t="shared" si="929"/>
        <v>0</v>
      </c>
      <c r="BD571" s="329">
        <f t="shared" si="930"/>
        <v>0</v>
      </c>
      <c r="BE571" s="329">
        <f t="shared" si="931"/>
        <v>0</v>
      </c>
      <c r="BF571" s="170">
        <f t="shared" si="855"/>
        <v>0</v>
      </c>
      <c r="BG571" s="208">
        <f t="shared" si="856"/>
        <v>0</v>
      </c>
      <c r="BH571" s="328">
        <v>8.1</v>
      </c>
      <c r="BI571" s="328">
        <f t="shared" si="857"/>
        <v>0</v>
      </c>
      <c r="BJ571" s="329">
        <f t="shared" si="858"/>
        <v>0</v>
      </c>
      <c r="BK571" s="329">
        <f t="shared" si="859"/>
        <v>0</v>
      </c>
      <c r="BL571" s="329">
        <f t="shared" si="860"/>
        <v>0</v>
      </c>
      <c r="BM571" s="329">
        <f t="shared" si="861"/>
        <v>0</v>
      </c>
      <c r="BN571" s="329">
        <f t="shared" si="862"/>
        <v>0</v>
      </c>
      <c r="BO571" s="329">
        <f t="shared" si="863"/>
        <v>0</v>
      </c>
      <c r="BP571" s="170">
        <f t="shared" si="864"/>
        <v>0</v>
      </c>
      <c r="BQ571" s="208">
        <f t="shared" si="865"/>
        <v>0</v>
      </c>
      <c r="BR571" s="328">
        <v>8.1</v>
      </c>
      <c r="BS571" s="328">
        <f t="shared" si="932"/>
        <v>0</v>
      </c>
      <c r="BT571" s="329">
        <f t="shared" si="933"/>
        <v>0</v>
      </c>
      <c r="BU571" s="329">
        <f t="shared" si="934"/>
        <v>0</v>
      </c>
      <c r="BV571" s="329">
        <f t="shared" si="935"/>
        <v>0</v>
      </c>
      <c r="BW571" s="329">
        <f t="shared" si="936"/>
        <v>0</v>
      </c>
      <c r="BX571" s="329">
        <f t="shared" si="937"/>
        <v>0</v>
      </c>
      <c r="BY571" s="329">
        <f t="shared" si="938"/>
        <v>0</v>
      </c>
      <c r="BZ571" s="170">
        <f t="shared" si="866"/>
        <v>0</v>
      </c>
      <c r="CA571" s="208">
        <f t="shared" si="867"/>
        <v>0</v>
      </c>
      <c r="CB571" s="328">
        <v>8.1</v>
      </c>
      <c r="CC571" s="328">
        <f t="shared" si="939"/>
        <v>0</v>
      </c>
      <c r="CD571" s="329">
        <f t="shared" si="940"/>
        <v>0</v>
      </c>
      <c r="CE571" s="329">
        <f t="shared" si="941"/>
        <v>0</v>
      </c>
      <c r="CF571" s="329">
        <f t="shared" si="942"/>
        <v>0</v>
      </c>
      <c r="CG571" s="329">
        <f t="shared" si="943"/>
        <v>0</v>
      </c>
      <c r="CH571" s="329">
        <f t="shared" si="944"/>
        <v>0</v>
      </c>
      <c r="CI571" s="329">
        <f t="shared" si="945"/>
        <v>0</v>
      </c>
      <c r="CJ571" s="170">
        <f t="shared" si="868"/>
        <v>0</v>
      </c>
      <c r="CK571" s="208">
        <f t="shared" si="869"/>
        <v>0</v>
      </c>
      <c r="CL571" s="328">
        <v>8.1</v>
      </c>
      <c r="CM571" s="328">
        <f t="shared" si="946"/>
        <v>0</v>
      </c>
      <c r="CN571" s="329">
        <f t="shared" si="947"/>
        <v>0</v>
      </c>
      <c r="CO571" s="329">
        <f t="shared" si="948"/>
        <v>0</v>
      </c>
      <c r="CP571" s="329">
        <f t="shared" si="949"/>
        <v>0</v>
      </c>
      <c r="CQ571" s="329">
        <f t="shared" si="950"/>
        <v>0</v>
      </c>
      <c r="CR571" s="329">
        <f t="shared" si="951"/>
        <v>0</v>
      </c>
      <c r="CS571" s="329">
        <f t="shared" si="952"/>
        <v>0</v>
      </c>
      <c r="CT571" s="170">
        <f t="shared" si="870"/>
        <v>0</v>
      </c>
      <c r="CU571" s="208">
        <f t="shared" si="871"/>
        <v>0</v>
      </c>
      <c r="CV571" s="328">
        <v>8.1</v>
      </c>
      <c r="CW571" s="328">
        <f t="shared" si="953"/>
        <v>0</v>
      </c>
      <c r="CX571" s="329">
        <f t="shared" si="954"/>
        <v>0</v>
      </c>
      <c r="CY571" s="329">
        <f t="shared" si="955"/>
        <v>0</v>
      </c>
      <c r="CZ571" s="329">
        <f t="shared" si="956"/>
        <v>0</v>
      </c>
      <c r="DA571" s="329">
        <f t="shared" si="957"/>
        <v>0</v>
      </c>
      <c r="DB571" s="329">
        <f t="shared" si="958"/>
        <v>0</v>
      </c>
      <c r="DC571" s="329">
        <f t="shared" si="959"/>
        <v>0</v>
      </c>
      <c r="DD571" s="170">
        <f t="shared" si="872"/>
        <v>0</v>
      </c>
      <c r="DE571" s="208">
        <f t="shared" si="873"/>
        <v>0</v>
      </c>
      <c r="DF571" s="328">
        <v>8.1</v>
      </c>
      <c r="DG571" s="328">
        <f t="shared" si="960"/>
        <v>0</v>
      </c>
      <c r="DH571" s="329">
        <f t="shared" si="961"/>
        <v>0</v>
      </c>
      <c r="DI571" s="329">
        <f t="shared" si="962"/>
        <v>0</v>
      </c>
      <c r="DJ571" s="329">
        <f t="shared" si="963"/>
        <v>0</v>
      </c>
      <c r="DK571" s="329">
        <f t="shared" si="964"/>
        <v>0</v>
      </c>
      <c r="DL571" s="329">
        <f t="shared" si="965"/>
        <v>0</v>
      </c>
      <c r="DM571" s="329">
        <f t="shared" si="966"/>
        <v>0</v>
      </c>
      <c r="DN571" s="170">
        <f t="shared" si="874"/>
        <v>0</v>
      </c>
      <c r="DO571" s="208">
        <f t="shared" si="875"/>
        <v>0</v>
      </c>
      <c r="DP571" s="328">
        <v>8.1</v>
      </c>
      <c r="DQ571" s="328">
        <f t="shared" si="967"/>
        <v>0</v>
      </c>
      <c r="DR571" s="329">
        <f t="shared" si="968"/>
        <v>0</v>
      </c>
      <c r="DS571" s="329">
        <f t="shared" si="969"/>
        <v>0</v>
      </c>
      <c r="DT571" s="329">
        <f t="shared" si="970"/>
        <v>0</v>
      </c>
      <c r="DU571" s="329">
        <f t="shared" si="971"/>
        <v>0</v>
      </c>
      <c r="DV571" s="329">
        <f t="shared" si="972"/>
        <v>0</v>
      </c>
      <c r="DW571" s="329">
        <f t="shared" si="973"/>
        <v>0</v>
      </c>
      <c r="DX571" s="170">
        <f t="shared" si="876"/>
        <v>0</v>
      </c>
      <c r="DY571" s="208">
        <f t="shared" si="877"/>
        <v>0</v>
      </c>
      <c r="DZ571" s="328">
        <v>8.1</v>
      </c>
      <c r="EA571" s="328">
        <f t="shared" si="974"/>
        <v>0</v>
      </c>
      <c r="EB571" s="329">
        <f t="shared" si="975"/>
        <v>0</v>
      </c>
      <c r="EC571" s="329">
        <f t="shared" si="976"/>
        <v>0</v>
      </c>
      <c r="ED571" s="329">
        <f t="shared" si="977"/>
        <v>0</v>
      </c>
      <c r="EE571" s="329">
        <f t="shared" si="978"/>
        <v>0</v>
      </c>
      <c r="EF571" s="329">
        <f t="shared" si="979"/>
        <v>0</v>
      </c>
      <c r="EG571" s="329">
        <f t="shared" si="980"/>
        <v>0</v>
      </c>
      <c r="EH571" s="170">
        <f t="shared" si="878"/>
        <v>0</v>
      </c>
      <c r="EI571" s="208">
        <f t="shared" si="879"/>
        <v>0</v>
      </c>
      <c r="EJ571" s="328">
        <v>8.1</v>
      </c>
      <c r="EK571" s="328">
        <f t="shared" si="981"/>
        <v>0</v>
      </c>
      <c r="EL571" s="329">
        <f t="shared" si="982"/>
        <v>0</v>
      </c>
      <c r="EM571" s="329">
        <f t="shared" si="983"/>
        <v>0</v>
      </c>
      <c r="EN571" s="329">
        <f t="shared" si="984"/>
        <v>0</v>
      </c>
      <c r="EO571" s="329">
        <f t="shared" si="985"/>
        <v>0</v>
      </c>
      <c r="EP571" s="329">
        <f t="shared" si="986"/>
        <v>0</v>
      </c>
      <c r="EQ571" s="329">
        <f t="shared" si="987"/>
        <v>0</v>
      </c>
      <c r="ER571" s="170">
        <f t="shared" si="880"/>
        <v>0</v>
      </c>
      <c r="ES571" s="208">
        <f t="shared" si="881"/>
        <v>0</v>
      </c>
      <c r="ET571" s="328">
        <v>8.1</v>
      </c>
      <c r="EU571" s="328">
        <f t="shared" si="988"/>
        <v>0</v>
      </c>
      <c r="EV571" s="329">
        <f t="shared" si="989"/>
        <v>0</v>
      </c>
      <c r="EW571" s="329">
        <f t="shared" si="990"/>
        <v>0</v>
      </c>
      <c r="EX571" s="329">
        <f t="shared" si="991"/>
        <v>0</v>
      </c>
      <c r="EY571" s="329">
        <f t="shared" si="992"/>
        <v>0</v>
      </c>
      <c r="EZ571" s="329">
        <f t="shared" si="993"/>
        <v>0</v>
      </c>
      <c r="FA571" s="329">
        <f t="shared" si="994"/>
        <v>0</v>
      </c>
      <c r="FB571" s="170">
        <f t="shared" si="882"/>
        <v>0</v>
      </c>
      <c r="FC571" s="208">
        <f t="shared" si="883"/>
        <v>0</v>
      </c>
      <c r="FD571" s="328">
        <v>8.1</v>
      </c>
      <c r="FE571" s="328">
        <f t="shared" si="995"/>
        <v>0</v>
      </c>
      <c r="FF571" s="329">
        <f t="shared" si="996"/>
        <v>0</v>
      </c>
      <c r="FG571" s="329">
        <f t="shared" si="997"/>
        <v>0</v>
      </c>
      <c r="FH571" s="329">
        <f t="shared" si="998"/>
        <v>0</v>
      </c>
      <c r="FI571" s="329">
        <f t="shared" si="999"/>
        <v>0</v>
      </c>
      <c r="FJ571" s="329">
        <f t="shared" si="1000"/>
        <v>0</v>
      </c>
      <c r="FK571" s="329">
        <f t="shared" si="1001"/>
        <v>0</v>
      </c>
      <c r="FL571" s="170">
        <f t="shared" si="884"/>
        <v>0</v>
      </c>
      <c r="FM571" s="208">
        <f t="shared" si="885"/>
        <v>0</v>
      </c>
      <c r="FN571" s="328">
        <v>8.1</v>
      </c>
      <c r="FO571" s="328">
        <f t="shared" si="1028"/>
        <v>0</v>
      </c>
      <c r="FP571" s="329">
        <f t="shared" si="1029"/>
        <v>0</v>
      </c>
      <c r="FQ571" s="329">
        <f t="shared" si="1030"/>
        <v>0</v>
      </c>
      <c r="FR571" s="329">
        <f t="shared" si="1031"/>
        <v>0</v>
      </c>
      <c r="FS571" s="329">
        <f t="shared" si="1032"/>
        <v>0</v>
      </c>
      <c r="FT571" s="329">
        <f t="shared" si="1033"/>
        <v>0</v>
      </c>
      <c r="FU571" s="329">
        <f t="shared" si="1034"/>
        <v>0</v>
      </c>
      <c r="FV571" s="170">
        <f t="shared" si="886"/>
        <v>0</v>
      </c>
      <c r="FW571" s="208">
        <f t="shared" si="887"/>
        <v>0</v>
      </c>
      <c r="FX571" s="328">
        <v>8.1</v>
      </c>
      <c r="FY571" s="328">
        <f t="shared" si="1035"/>
        <v>0</v>
      </c>
      <c r="FZ571" s="329">
        <f t="shared" si="1036"/>
        <v>0</v>
      </c>
      <c r="GA571" s="329">
        <f t="shared" si="1037"/>
        <v>0</v>
      </c>
      <c r="GB571" s="329">
        <f t="shared" si="1038"/>
        <v>0</v>
      </c>
      <c r="GC571" s="329">
        <f t="shared" si="1039"/>
        <v>0</v>
      </c>
      <c r="GD571" s="329">
        <f t="shared" si="1040"/>
        <v>0</v>
      </c>
      <c r="GE571" s="329">
        <f t="shared" si="1041"/>
        <v>0</v>
      </c>
      <c r="GF571" s="170">
        <f t="shared" si="888"/>
        <v>0</v>
      </c>
      <c r="GG571" s="208">
        <f t="shared" si="889"/>
        <v>0</v>
      </c>
      <c r="GH571" s="328">
        <v>8.1</v>
      </c>
      <c r="GI571" s="328">
        <f t="shared" si="1042"/>
        <v>0</v>
      </c>
      <c r="GJ571" s="329">
        <f t="shared" si="1043"/>
        <v>0</v>
      </c>
      <c r="GK571" s="329">
        <f t="shared" si="1044"/>
        <v>0</v>
      </c>
      <c r="GL571" s="329">
        <f t="shared" si="1045"/>
        <v>0</v>
      </c>
      <c r="GM571" s="329">
        <f t="shared" si="1046"/>
        <v>0</v>
      </c>
      <c r="GN571" s="329">
        <f t="shared" si="1047"/>
        <v>0</v>
      </c>
      <c r="GO571" s="329">
        <f t="shared" si="1048"/>
        <v>0</v>
      </c>
      <c r="GP571" s="170">
        <f t="shared" si="890"/>
        <v>0</v>
      </c>
      <c r="GQ571" s="208">
        <f t="shared" si="891"/>
        <v>0</v>
      </c>
      <c r="GR571" s="328">
        <v>8.1</v>
      </c>
      <c r="GS571" s="328">
        <f t="shared" si="1049"/>
        <v>0</v>
      </c>
      <c r="GT571" s="329">
        <f t="shared" si="1050"/>
        <v>0</v>
      </c>
      <c r="GU571" s="329">
        <f t="shared" si="1051"/>
        <v>0</v>
      </c>
      <c r="GV571" s="329">
        <f t="shared" si="1052"/>
        <v>0</v>
      </c>
      <c r="GW571" s="329">
        <f t="shared" si="1053"/>
        <v>0</v>
      </c>
      <c r="GX571" s="329">
        <f t="shared" si="1054"/>
        <v>0</v>
      </c>
      <c r="GY571" s="329">
        <f t="shared" si="1055"/>
        <v>0</v>
      </c>
      <c r="GZ571" s="170">
        <f t="shared" si="892"/>
        <v>0</v>
      </c>
      <c r="HA571" s="208">
        <f t="shared" si="893"/>
        <v>0</v>
      </c>
      <c r="HB571" s="328">
        <v>8.1</v>
      </c>
      <c r="HC571" s="328">
        <f t="shared" si="894"/>
        <v>0</v>
      </c>
      <c r="HD571" s="329">
        <f t="shared" si="1002"/>
        <v>0</v>
      </c>
      <c r="HE571" s="329">
        <f t="shared" si="1003"/>
        <v>0</v>
      </c>
      <c r="HF571" s="329">
        <f t="shared" si="1004"/>
        <v>0</v>
      </c>
      <c r="HG571" s="329">
        <f t="shared" si="1005"/>
        <v>0</v>
      </c>
      <c r="HH571" s="329">
        <f t="shared" si="1006"/>
        <v>0</v>
      </c>
      <c r="HI571" s="329">
        <f t="shared" si="1007"/>
        <v>0</v>
      </c>
      <c r="HJ571" s="170">
        <f t="shared" si="895"/>
        <v>0</v>
      </c>
      <c r="HK571" s="208">
        <f t="shared" si="896"/>
        <v>0</v>
      </c>
      <c r="HL571" s="328">
        <v>8.1</v>
      </c>
      <c r="HM571" s="328">
        <f t="shared" si="897"/>
        <v>0</v>
      </c>
      <c r="HN571" s="329">
        <f t="shared" si="1008"/>
        <v>0</v>
      </c>
      <c r="HO571" s="329">
        <f t="shared" si="1009"/>
        <v>0</v>
      </c>
      <c r="HP571" s="329">
        <f t="shared" si="1010"/>
        <v>0</v>
      </c>
      <c r="HQ571" s="329">
        <f t="shared" si="1011"/>
        <v>0</v>
      </c>
      <c r="HR571" s="329">
        <f t="shared" si="1012"/>
        <v>0</v>
      </c>
      <c r="HS571" s="329">
        <f t="shared" si="1013"/>
        <v>0</v>
      </c>
      <c r="HT571" s="170">
        <f t="shared" si="898"/>
        <v>0</v>
      </c>
      <c r="HU571" s="208">
        <f t="shared" si="899"/>
        <v>0</v>
      </c>
      <c r="HV571" s="328">
        <v>8.1</v>
      </c>
      <c r="HW571" s="328">
        <f t="shared" si="1014"/>
        <v>0</v>
      </c>
      <c r="HX571" s="329">
        <f t="shared" si="1015"/>
        <v>0</v>
      </c>
      <c r="HY571" s="329">
        <f t="shared" si="1016"/>
        <v>0</v>
      </c>
      <c r="HZ571" s="329">
        <f t="shared" si="1017"/>
        <v>0</v>
      </c>
      <c r="IA571" s="329">
        <f t="shared" si="1018"/>
        <v>0</v>
      </c>
      <c r="IB571" s="329">
        <f t="shared" si="1019"/>
        <v>0</v>
      </c>
      <c r="IC571" s="329">
        <f t="shared" si="1020"/>
        <v>0</v>
      </c>
      <c r="ID571" s="170">
        <f t="shared" si="900"/>
        <v>0</v>
      </c>
      <c r="IE571" s="208">
        <f t="shared" si="901"/>
        <v>0</v>
      </c>
      <c r="IF571" s="328">
        <v>8.1</v>
      </c>
      <c r="IG571" s="328">
        <f t="shared" si="1021"/>
        <v>0</v>
      </c>
      <c r="IH571" s="329">
        <f t="shared" si="1022"/>
        <v>0</v>
      </c>
      <c r="II571" s="329">
        <f t="shared" si="1023"/>
        <v>0</v>
      </c>
      <c r="IJ571" s="329">
        <f t="shared" si="1024"/>
        <v>0</v>
      </c>
      <c r="IK571" s="329">
        <f t="shared" si="1025"/>
        <v>0</v>
      </c>
      <c r="IL571" s="329">
        <f t="shared" si="1026"/>
        <v>0</v>
      </c>
      <c r="IM571" s="329">
        <f t="shared" si="1027"/>
        <v>0</v>
      </c>
      <c r="IN571" s="170">
        <f t="shared" si="902"/>
        <v>0</v>
      </c>
    </row>
    <row r="572" spans="1:248">
      <c r="A572" s="318"/>
      <c r="B572" s="318"/>
      <c r="C572" s="318"/>
      <c r="D572" s="318"/>
      <c r="E572" s="318"/>
      <c r="F572" s="318"/>
      <c r="G572" s="318"/>
      <c r="H572" s="318"/>
      <c r="I572" s="318"/>
      <c r="K572" s="318"/>
      <c r="L572" s="318"/>
      <c r="M572" s="318"/>
      <c r="N572" s="318"/>
      <c r="O572" s="318"/>
      <c r="P572" s="318"/>
      <c r="Q572" s="318"/>
      <c r="R572" s="358"/>
      <c r="S572" s="208">
        <f t="shared" si="903"/>
        <v>0</v>
      </c>
      <c r="T572" s="328">
        <v>8.1999999999999993</v>
      </c>
      <c r="U572" s="328">
        <f t="shared" si="904"/>
        <v>0</v>
      </c>
      <c r="V572" s="329">
        <f t="shared" si="905"/>
        <v>0</v>
      </c>
      <c r="W572" s="329">
        <f t="shared" si="906"/>
        <v>0</v>
      </c>
      <c r="X572" s="329">
        <f t="shared" si="907"/>
        <v>0</v>
      </c>
      <c r="Y572" s="329">
        <f t="shared" si="908"/>
        <v>0</v>
      </c>
      <c r="Z572" s="329">
        <f t="shared" si="909"/>
        <v>0</v>
      </c>
      <c r="AA572" s="329">
        <f t="shared" si="910"/>
        <v>0</v>
      </c>
      <c r="AB572" s="170">
        <f t="shared" si="849"/>
        <v>0</v>
      </c>
      <c r="AC572" s="208">
        <f t="shared" si="850"/>
        <v>0</v>
      </c>
      <c r="AD572" s="328">
        <v>8.1999999999999993</v>
      </c>
      <c r="AE572" s="328">
        <f t="shared" si="911"/>
        <v>0</v>
      </c>
      <c r="AF572" s="329">
        <f t="shared" si="912"/>
        <v>0</v>
      </c>
      <c r="AG572" s="329">
        <f t="shared" si="913"/>
        <v>0</v>
      </c>
      <c r="AH572" s="329">
        <f t="shared" si="914"/>
        <v>0</v>
      </c>
      <c r="AI572" s="329">
        <f t="shared" si="915"/>
        <v>0</v>
      </c>
      <c r="AJ572" s="329">
        <f t="shared" si="916"/>
        <v>0</v>
      </c>
      <c r="AK572" s="329">
        <f t="shared" si="917"/>
        <v>0</v>
      </c>
      <c r="AL572" s="170">
        <f t="shared" si="851"/>
        <v>0</v>
      </c>
      <c r="AM572" s="208">
        <f t="shared" si="852"/>
        <v>0</v>
      </c>
      <c r="AN572" s="328">
        <v>8.1999999999999993</v>
      </c>
      <c r="AO572" s="328">
        <f t="shared" si="918"/>
        <v>0</v>
      </c>
      <c r="AP572" s="329">
        <f t="shared" si="919"/>
        <v>0</v>
      </c>
      <c r="AQ572" s="329">
        <f t="shared" si="920"/>
        <v>0</v>
      </c>
      <c r="AR572" s="329">
        <f t="shared" si="921"/>
        <v>0</v>
      </c>
      <c r="AS572" s="329">
        <f t="shared" si="922"/>
        <v>0</v>
      </c>
      <c r="AT572" s="329">
        <f t="shared" si="923"/>
        <v>0</v>
      </c>
      <c r="AU572" s="329">
        <f t="shared" si="924"/>
        <v>0</v>
      </c>
      <c r="AV572" s="170">
        <f t="shared" si="853"/>
        <v>0</v>
      </c>
      <c r="AW572" s="208">
        <f t="shared" si="854"/>
        <v>0</v>
      </c>
      <c r="AX572" s="328">
        <v>8.1999999999999993</v>
      </c>
      <c r="AY572" s="328">
        <f t="shared" si="925"/>
        <v>0</v>
      </c>
      <c r="AZ572" s="329">
        <f t="shared" si="926"/>
        <v>0</v>
      </c>
      <c r="BA572" s="329">
        <f t="shared" si="927"/>
        <v>0</v>
      </c>
      <c r="BB572" s="329">
        <f t="shared" si="928"/>
        <v>0</v>
      </c>
      <c r="BC572" s="329">
        <f t="shared" si="929"/>
        <v>0</v>
      </c>
      <c r="BD572" s="329">
        <f t="shared" si="930"/>
        <v>0</v>
      </c>
      <c r="BE572" s="329">
        <f t="shared" si="931"/>
        <v>0</v>
      </c>
      <c r="BF572" s="170">
        <f t="shared" si="855"/>
        <v>0</v>
      </c>
      <c r="BG572" s="208">
        <f t="shared" si="856"/>
        <v>0</v>
      </c>
      <c r="BH572" s="328">
        <v>8.1999999999999993</v>
      </c>
      <c r="BI572" s="328">
        <f t="shared" si="857"/>
        <v>0</v>
      </c>
      <c r="BJ572" s="329">
        <f t="shared" si="858"/>
        <v>0</v>
      </c>
      <c r="BK572" s="329">
        <f t="shared" si="859"/>
        <v>0</v>
      </c>
      <c r="BL572" s="329">
        <f t="shared" si="860"/>
        <v>0</v>
      </c>
      <c r="BM572" s="329">
        <f t="shared" si="861"/>
        <v>0</v>
      </c>
      <c r="BN572" s="329">
        <f t="shared" si="862"/>
        <v>0</v>
      </c>
      <c r="BO572" s="329">
        <f t="shared" si="863"/>
        <v>0</v>
      </c>
      <c r="BP572" s="170">
        <f t="shared" si="864"/>
        <v>0</v>
      </c>
      <c r="BQ572" s="208">
        <f t="shared" si="865"/>
        <v>0</v>
      </c>
      <c r="BR572" s="328">
        <v>8.1999999999999993</v>
      </c>
      <c r="BS572" s="328">
        <f t="shared" si="932"/>
        <v>0</v>
      </c>
      <c r="BT572" s="329">
        <f t="shared" si="933"/>
        <v>0</v>
      </c>
      <c r="BU572" s="329">
        <f t="shared" si="934"/>
        <v>0</v>
      </c>
      <c r="BV572" s="329">
        <f t="shared" si="935"/>
        <v>0</v>
      </c>
      <c r="BW572" s="329">
        <f t="shared" si="936"/>
        <v>0</v>
      </c>
      <c r="BX572" s="329">
        <f t="shared" si="937"/>
        <v>0</v>
      </c>
      <c r="BY572" s="329">
        <f t="shared" si="938"/>
        <v>0</v>
      </c>
      <c r="BZ572" s="170">
        <f t="shared" si="866"/>
        <v>0</v>
      </c>
      <c r="CA572" s="208">
        <f t="shared" si="867"/>
        <v>0</v>
      </c>
      <c r="CB572" s="328">
        <v>8.1999999999999993</v>
      </c>
      <c r="CC572" s="328">
        <f t="shared" si="939"/>
        <v>0</v>
      </c>
      <c r="CD572" s="329">
        <f t="shared" si="940"/>
        <v>0</v>
      </c>
      <c r="CE572" s="329">
        <f t="shared" si="941"/>
        <v>0</v>
      </c>
      <c r="CF572" s="329">
        <f t="shared" si="942"/>
        <v>0</v>
      </c>
      <c r="CG572" s="329">
        <f t="shared" si="943"/>
        <v>0</v>
      </c>
      <c r="CH572" s="329">
        <f t="shared" si="944"/>
        <v>0</v>
      </c>
      <c r="CI572" s="329">
        <f t="shared" si="945"/>
        <v>0</v>
      </c>
      <c r="CJ572" s="170">
        <f t="shared" si="868"/>
        <v>0</v>
      </c>
      <c r="CK572" s="208">
        <f t="shared" si="869"/>
        <v>0</v>
      </c>
      <c r="CL572" s="328">
        <v>8.1999999999999993</v>
      </c>
      <c r="CM572" s="328">
        <f t="shared" si="946"/>
        <v>0</v>
      </c>
      <c r="CN572" s="329">
        <f t="shared" si="947"/>
        <v>0</v>
      </c>
      <c r="CO572" s="329">
        <f t="shared" si="948"/>
        <v>0</v>
      </c>
      <c r="CP572" s="329">
        <f t="shared" si="949"/>
        <v>0</v>
      </c>
      <c r="CQ572" s="329">
        <f t="shared" si="950"/>
        <v>0</v>
      </c>
      <c r="CR572" s="329">
        <f t="shared" si="951"/>
        <v>0</v>
      </c>
      <c r="CS572" s="329">
        <f t="shared" si="952"/>
        <v>0</v>
      </c>
      <c r="CT572" s="170">
        <f t="shared" si="870"/>
        <v>0</v>
      </c>
      <c r="CU572" s="208">
        <f t="shared" si="871"/>
        <v>0</v>
      </c>
      <c r="CV572" s="328">
        <v>8.1999999999999993</v>
      </c>
      <c r="CW572" s="328">
        <f t="shared" si="953"/>
        <v>0</v>
      </c>
      <c r="CX572" s="329">
        <f t="shared" si="954"/>
        <v>0</v>
      </c>
      <c r="CY572" s="329">
        <f t="shared" si="955"/>
        <v>0</v>
      </c>
      <c r="CZ572" s="329">
        <f t="shared" si="956"/>
        <v>0</v>
      </c>
      <c r="DA572" s="329">
        <f t="shared" si="957"/>
        <v>0</v>
      </c>
      <c r="DB572" s="329">
        <f t="shared" si="958"/>
        <v>0</v>
      </c>
      <c r="DC572" s="329">
        <f t="shared" si="959"/>
        <v>0</v>
      </c>
      <c r="DD572" s="170">
        <f t="shared" si="872"/>
        <v>0</v>
      </c>
      <c r="DE572" s="208">
        <f t="shared" si="873"/>
        <v>0</v>
      </c>
      <c r="DF572" s="328">
        <v>8.1999999999999993</v>
      </c>
      <c r="DG572" s="328">
        <f t="shared" si="960"/>
        <v>0</v>
      </c>
      <c r="DH572" s="329">
        <f t="shared" si="961"/>
        <v>0</v>
      </c>
      <c r="DI572" s="329">
        <f t="shared" si="962"/>
        <v>0</v>
      </c>
      <c r="DJ572" s="329">
        <f t="shared" si="963"/>
        <v>0</v>
      </c>
      <c r="DK572" s="329">
        <f t="shared" si="964"/>
        <v>0</v>
      </c>
      <c r="DL572" s="329">
        <f t="shared" si="965"/>
        <v>0</v>
      </c>
      <c r="DM572" s="329">
        <f t="shared" si="966"/>
        <v>0</v>
      </c>
      <c r="DN572" s="170">
        <f t="shared" si="874"/>
        <v>0</v>
      </c>
      <c r="DO572" s="208">
        <f t="shared" si="875"/>
        <v>0</v>
      </c>
      <c r="DP572" s="328">
        <v>8.1999999999999993</v>
      </c>
      <c r="DQ572" s="328">
        <f t="shared" si="967"/>
        <v>0</v>
      </c>
      <c r="DR572" s="329">
        <f t="shared" si="968"/>
        <v>0</v>
      </c>
      <c r="DS572" s="329">
        <f t="shared" si="969"/>
        <v>0</v>
      </c>
      <c r="DT572" s="329">
        <f t="shared" si="970"/>
        <v>0</v>
      </c>
      <c r="DU572" s="329">
        <f t="shared" si="971"/>
        <v>0</v>
      </c>
      <c r="DV572" s="329">
        <f t="shared" si="972"/>
        <v>0</v>
      </c>
      <c r="DW572" s="329">
        <f t="shared" si="973"/>
        <v>0</v>
      </c>
      <c r="DX572" s="170">
        <f t="shared" si="876"/>
        <v>0</v>
      </c>
      <c r="DY572" s="208">
        <f t="shared" si="877"/>
        <v>0</v>
      </c>
      <c r="DZ572" s="328">
        <v>8.1999999999999993</v>
      </c>
      <c r="EA572" s="328">
        <f t="shared" si="974"/>
        <v>0</v>
      </c>
      <c r="EB572" s="329">
        <f t="shared" si="975"/>
        <v>0</v>
      </c>
      <c r="EC572" s="329">
        <f t="shared" si="976"/>
        <v>0</v>
      </c>
      <c r="ED572" s="329">
        <f t="shared" si="977"/>
        <v>0</v>
      </c>
      <c r="EE572" s="329">
        <f t="shared" si="978"/>
        <v>0</v>
      </c>
      <c r="EF572" s="329">
        <f t="shared" si="979"/>
        <v>0</v>
      </c>
      <c r="EG572" s="329">
        <f t="shared" si="980"/>
        <v>0</v>
      </c>
      <c r="EH572" s="170">
        <f t="shared" si="878"/>
        <v>0</v>
      </c>
      <c r="EI572" s="208">
        <f t="shared" si="879"/>
        <v>0</v>
      </c>
      <c r="EJ572" s="328">
        <v>8.1999999999999993</v>
      </c>
      <c r="EK572" s="328">
        <f t="shared" si="981"/>
        <v>0</v>
      </c>
      <c r="EL572" s="329">
        <f t="shared" si="982"/>
        <v>0</v>
      </c>
      <c r="EM572" s="329">
        <f t="shared" si="983"/>
        <v>0</v>
      </c>
      <c r="EN572" s="329">
        <f t="shared" si="984"/>
        <v>0</v>
      </c>
      <c r="EO572" s="329">
        <f t="shared" si="985"/>
        <v>0</v>
      </c>
      <c r="EP572" s="329">
        <f t="shared" si="986"/>
        <v>0</v>
      </c>
      <c r="EQ572" s="329">
        <f t="shared" si="987"/>
        <v>0</v>
      </c>
      <c r="ER572" s="170">
        <f t="shared" si="880"/>
        <v>0</v>
      </c>
      <c r="ES572" s="208">
        <f t="shared" si="881"/>
        <v>0</v>
      </c>
      <c r="ET572" s="328">
        <v>8.1999999999999993</v>
      </c>
      <c r="EU572" s="328">
        <f t="shared" si="988"/>
        <v>0</v>
      </c>
      <c r="EV572" s="329">
        <f t="shared" si="989"/>
        <v>0</v>
      </c>
      <c r="EW572" s="329">
        <f t="shared" si="990"/>
        <v>0</v>
      </c>
      <c r="EX572" s="329">
        <f t="shared" si="991"/>
        <v>0</v>
      </c>
      <c r="EY572" s="329">
        <f t="shared" si="992"/>
        <v>0</v>
      </c>
      <c r="EZ572" s="329">
        <f t="shared" si="993"/>
        <v>0</v>
      </c>
      <c r="FA572" s="329">
        <f t="shared" si="994"/>
        <v>0</v>
      </c>
      <c r="FB572" s="170">
        <f t="shared" si="882"/>
        <v>0</v>
      </c>
      <c r="FC572" s="208">
        <f t="shared" si="883"/>
        <v>0</v>
      </c>
      <c r="FD572" s="328">
        <v>8.1999999999999993</v>
      </c>
      <c r="FE572" s="328">
        <f t="shared" si="995"/>
        <v>0</v>
      </c>
      <c r="FF572" s="329">
        <f t="shared" si="996"/>
        <v>0</v>
      </c>
      <c r="FG572" s="329">
        <f t="shared" si="997"/>
        <v>0</v>
      </c>
      <c r="FH572" s="329">
        <f t="shared" si="998"/>
        <v>0</v>
      </c>
      <c r="FI572" s="329">
        <f t="shared" si="999"/>
        <v>0</v>
      </c>
      <c r="FJ572" s="329">
        <f t="shared" si="1000"/>
        <v>0</v>
      </c>
      <c r="FK572" s="329">
        <f t="shared" si="1001"/>
        <v>0</v>
      </c>
      <c r="FL572" s="170">
        <f t="shared" si="884"/>
        <v>0</v>
      </c>
      <c r="FM572" s="208">
        <f t="shared" si="885"/>
        <v>0</v>
      </c>
      <c r="FN572" s="328">
        <v>8.1999999999999993</v>
      </c>
      <c r="FO572" s="328">
        <f t="shared" si="1028"/>
        <v>0</v>
      </c>
      <c r="FP572" s="329">
        <f t="shared" si="1029"/>
        <v>0</v>
      </c>
      <c r="FQ572" s="329">
        <f t="shared" si="1030"/>
        <v>0</v>
      </c>
      <c r="FR572" s="329">
        <f t="shared" si="1031"/>
        <v>0</v>
      </c>
      <c r="FS572" s="329">
        <f t="shared" si="1032"/>
        <v>0</v>
      </c>
      <c r="FT572" s="329">
        <f t="shared" si="1033"/>
        <v>0</v>
      </c>
      <c r="FU572" s="329">
        <f t="shared" si="1034"/>
        <v>0</v>
      </c>
      <c r="FV572" s="170">
        <f t="shared" si="886"/>
        <v>0</v>
      </c>
      <c r="FW572" s="208">
        <f t="shared" si="887"/>
        <v>0</v>
      </c>
      <c r="FX572" s="328">
        <v>8.1999999999999993</v>
      </c>
      <c r="FY572" s="328">
        <f t="shared" si="1035"/>
        <v>0</v>
      </c>
      <c r="FZ572" s="329">
        <f t="shared" si="1036"/>
        <v>0</v>
      </c>
      <c r="GA572" s="329">
        <f t="shared" si="1037"/>
        <v>0</v>
      </c>
      <c r="GB572" s="329">
        <f t="shared" si="1038"/>
        <v>0</v>
      </c>
      <c r="GC572" s="329">
        <f t="shared" si="1039"/>
        <v>0</v>
      </c>
      <c r="GD572" s="329">
        <f t="shared" si="1040"/>
        <v>0</v>
      </c>
      <c r="GE572" s="329">
        <f t="shared" si="1041"/>
        <v>0</v>
      </c>
      <c r="GF572" s="170">
        <f t="shared" si="888"/>
        <v>0</v>
      </c>
      <c r="GG572" s="208">
        <f t="shared" si="889"/>
        <v>0</v>
      </c>
      <c r="GH572" s="328">
        <v>8.1999999999999993</v>
      </c>
      <c r="GI572" s="328">
        <f t="shared" si="1042"/>
        <v>0</v>
      </c>
      <c r="GJ572" s="329">
        <f t="shared" si="1043"/>
        <v>0</v>
      </c>
      <c r="GK572" s="329">
        <f t="shared" si="1044"/>
        <v>0</v>
      </c>
      <c r="GL572" s="329">
        <f t="shared" si="1045"/>
        <v>0</v>
      </c>
      <c r="GM572" s="329">
        <f t="shared" si="1046"/>
        <v>0</v>
      </c>
      <c r="GN572" s="329">
        <f t="shared" si="1047"/>
        <v>0</v>
      </c>
      <c r="GO572" s="329">
        <f t="shared" si="1048"/>
        <v>0</v>
      </c>
      <c r="GP572" s="170">
        <f t="shared" si="890"/>
        <v>0</v>
      </c>
      <c r="GQ572" s="208">
        <f t="shared" si="891"/>
        <v>0</v>
      </c>
      <c r="GR572" s="328">
        <v>8.1999999999999993</v>
      </c>
      <c r="GS572" s="328">
        <f t="shared" si="1049"/>
        <v>0</v>
      </c>
      <c r="GT572" s="329">
        <f t="shared" si="1050"/>
        <v>0</v>
      </c>
      <c r="GU572" s="329">
        <f t="shared" si="1051"/>
        <v>0</v>
      </c>
      <c r="GV572" s="329">
        <f t="shared" si="1052"/>
        <v>0</v>
      </c>
      <c r="GW572" s="329">
        <f t="shared" si="1053"/>
        <v>0</v>
      </c>
      <c r="GX572" s="329">
        <f t="shared" si="1054"/>
        <v>0</v>
      </c>
      <c r="GY572" s="329">
        <f t="shared" si="1055"/>
        <v>0</v>
      </c>
      <c r="GZ572" s="170">
        <f t="shared" si="892"/>
        <v>0</v>
      </c>
      <c r="HA572" s="208">
        <f t="shared" si="893"/>
        <v>0</v>
      </c>
      <c r="HB572" s="328">
        <v>8.1999999999999993</v>
      </c>
      <c r="HC572" s="328">
        <f t="shared" si="894"/>
        <v>0</v>
      </c>
      <c r="HD572" s="329">
        <f t="shared" si="1002"/>
        <v>0</v>
      </c>
      <c r="HE572" s="329">
        <f t="shared" si="1003"/>
        <v>0</v>
      </c>
      <c r="HF572" s="329">
        <f t="shared" si="1004"/>
        <v>0</v>
      </c>
      <c r="HG572" s="329">
        <f t="shared" si="1005"/>
        <v>0</v>
      </c>
      <c r="HH572" s="329">
        <f t="shared" si="1006"/>
        <v>0</v>
      </c>
      <c r="HI572" s="329">
        <f t="shared" si="1007"/>
        <v>0</v>
      </c>
      <c r="HJ572" s="170">
        <f t="shared" si="895"/>
        <v>0</v>
      </c>
      <c r="HK572" s="208">
        <f t="shared" si="896"/>
        <v>0</v>
      </c>
      <c r="HL572" s="328">
        <v>8.1999999999999993</v>
      </c>
      <c r="HM572" s="328">
        <f t="shared" si="897"/>
        <v>0</v>
      </c>
      <c r="HN572" s="329">
        <f t="shared" si="1008"/>
        <v>0</v>
      </c>
      <c r="HO572" s="329">
        <f t="shared" si="1009"/>
        <v>0</v>
      </c>
      <c r="HP572" s="329">
        <f t="shared" si="1010"/>
        <v>0</v>
      </c>
      <c r="HQ572" s="329">
        <f t="shared" si="1011"/>
        <v>0</v>
      </c>
      <c r="HR572" s="329">
        <f t="shared" si="1012"/>
        <v>0</v>
      </c>
      <c r="HS572" s="329">
        <f t="shared" si="1013"/>
        <v>0</v>
      </c>
      <c r="HT572" s="170">
        <f t="shared" si="898"/>
        <v>0</v>
      </c>
      <c r="HU572" s="208">
        <f t="shared" si="899"/>
        <v>0</v>
      </c>
      <c r="HV572" s="328">
        <v>8.1999999999999993</v>
      </c>
      <c r="HW572" s="328">
        <f t="shared" si="1014"/>
        <v>0</v>
      </c>
      <c r="HX572" s="329">
        <f t="shared" si="1015"/>
        <v>0</v>
      </c>
      <c r="HY572" s="329">
        <f t="shared" si="1016"/>
        <v>0</v>
      </c>
      <c r="HZ572" s="329">
        <f t="shared" si="1017"/>
        <v>0</v>
      </c>
      <c r="IA572" s="329">
        <f t="shared" si="1018"/>
        <v>0</v>
      </c>
      <c r="IB572" s="329">
        <f t="shared" si="1019"/>
        <v>0</v>
      </c>
      <c r="IC572" s="329">
        <f t="shared" si="1020"/>
        <v>0</v>
      </c>
      <c r="ID572" s="170">
        <f t="shared" si="900"/>
        <v>0</v>
      </c>
      <c r="IE572" s="208">
        <f t="shared" si="901"/>
        <v>0</v>
      </c>
      <c r="IF572" s="328">
        <v>8.1999999999999993</v>
      </c>
      <c r="IG572" s="328">
        <f t="shared" si="1021"/>
        <v>0</v>
      </c>
      <c r="IH572" s="329">
        <f t="shared" si="1022"/>
        <v>0</v>
      </c>
      <c r="II572" s="329">
        <f t="shared" si="1023"/>
        <v>0</v>
      </c>
      <c r="IJ572" s="329">
        <f t="shared" si="1024"/>
        <v>0</v>
      </c>
      <c r="IK572" s="329">
        <f t="shared" si="1025"/>
        <v>0</v>
      </c>
      <c r="IL572" s="329">
        <f t="shared" si="1026"/>
        <v>0</v>
      </c>
      <c r="IM572" s="329">
        <f t="shared" si="1027"/>
        <v>0</v>
      </c>
      <c r="IN572" s="170">
        <f t="shared" si="902"/>
        <v>0</v>
      </c>
    </row>
    <row r="573" spans="1:248">
      <c r="A573" s="318"/>
      <c r="B573" s="318"/>
      <c r="C573" s="318"/>
      <c r="D573" s="318"/>
      <c r="E573" s="318"/>
      <c r="F573" s="318"/>
      <c r="G573" s="318"/>
      <c r="H573" s="318"/>
      <c r="I573" s="318"/>
      <c r="K573" s="318"/>
      <c r="L573" s="318"/>
      <c r="M573" s="318"/>
      <c r="N573" s="318"/>
      <c r="O573" s="318"/>
      <c r="P573" s="318"/>
      <c r="Q573" s="318"/>
      <c r="R573" s="358"/>
      <c r="S573" s="208">
        <f t="shared" si="903"/>
        <v>0</v>
      </c>
      <c r="T573" s="328">
        <v>8.3000000000000007</v>
      </c>
      <c r="U573" s="328">
        <f t="shared" si="904"/>
        <v>0</v>
      </c>
      <c r="V573" s="329">
        <f t="shared" si="905"/>
        <v>0</v>
      </c>
      <c r="W573" s="329">
        <f t="shared" si="906"/>
        <v>0</v>
      </c>
      <c r="X573" s="329">
        <f t="shared" si="907"/>
        <v>0</v>
      </c>
      <c r="Y573" s="329">
        <f t="shared" si="908"/>
        <v>0</v>
      </c>
      <c r="Z573" s="329">
        <f t="shared" si="909"/>
        <v>0</v>
      </c>
      <c r="AA573" s="329">
        <f t="shared" si="910"/>
        <v>0</v>
      </c>
      <c r="AB573" s="170">
        <f t="shared" si="849"/>
        <v>0</v>
      </c>
      <c r="AC573" s="208">
        <f t="shared" si="850"/>
        <v>0</v>
      </c>
      <c r="AD573" s="328">
        <v>8.3000000000000007</v>
      </c>
      <c r="AE573" s="328">
        <f t="shared" si="911"/>
        <v>0</v>
      </c>
      <c r="AF573" s="329">
        <f t="shared" si="912"/>
        <v>0</v>
      </c>
      <c r="AG573" s="329">
        <f t="shared" si="913"/>
        <v>0</v>
      </c>
      <c r="AH573" s="329">
        <f t="shared" si="914"/>
        <v>0</v>
      </c>
      <c r="AI573" s="329">
        <f t="shared" si="915"/>
        <v>0</v>
      </c>
      <c r="AJ573" s="329">
        <f t="shared" si="916"/>
        <v>0</v>
      </c>
      <c r="AK573" s="329">
        <f t="shared" si="917"/>
        <v>0</v>
      </c>
      <c r="AL573" s="170">
        <f t="shared" si="851"/>
        <v>0</v>
      </c>
      <c r="AM573" s="208">
        <f t="shared" si="852"/>
        <v>0</v>
      </c>
      <c r="AN573" s="328">
        <v>8.3000000000000007</v>
      </c>
      <c r="AO573" s="328">
        <f t="shared" si="918"/>
        <v>0</v>
      </c>
      <c r="AP573" s="329">
        <f t="shared" si="919"/>
        <v>0</v>
      </c>
      <c r="AQ573" s="329">
        <f t="shared" si="920"/>
        <v>0</v>
      </c>
      <c r="AR573" s="329">
        <f t="shared" si="921"/>
        <v>0</v>
      </c>
      <c r="AS573" s="329">
        <f t="shared" si="922"/>
        <v>0</v>
      </c>
      <c r="AT573" s="329">
        <f t="shared" si="923"/>
        <v>0</v>
      </c>
      <c r="AU573" s="329">
        <f t="shared" si="924"/>
        <v>0</v>
      </c>
      <c r="AV573" s="170">
        <f t="shared" si="853"/>
        <v>0</v>
      </c>
      <c r="AW573" s="208">
        <f t="shared" si="854"/>
        <v>0</v>
      </c>
      <c r="AX573" s="328">
        <v>8.3000000000000007</v>
      </c>
      <c r="AY573" s="328">
        <f t="shared" si="925"/>
        <v>0</v>
      </c>
      <c r="AZ573" s="329">
        <f t="shared" si="926"/>
        <v>0</v>
      </c>
      <c r="BA573" s="329">
        <f t="shared" si="927"/>
        <v>0</v>
      </c>
      <c r="BB573" s="329">
        <f t="shared" si="928"/>
        <v>0</v>
      </c>
      <c r="BC573" s="329">
        <f t="shared" si="929"/>
        <v>0</v>
      </c>
      <c r="BD573" s="329">
        <f t="shared" si="930"/>
        <v>0</v>
      </c>
      <c r="BE573" s="329">
        <f t="shared" si="931"/>
        <v>0</v>
      </c>
      <c r="BF573" s="170">
        <f t="shared" si="855"/>
        <v>0</v>
      </c>
      <c r="BG573" s="208">
        <f t="shared" si="856"/>
        <v>0</v>
      </c>
      <c r="BH573" s="328">
        <v>8.3000000000000007</v>
      </c>
      <c r="BI573" s="328">
        <f t="shared" si="857"/>
        <v>0</v>
      </c>
      <c r="BJ573" s="329">
        <f t="shared" si="858"/>
        <v>0</v>
      </c>
      <c r="BK573" s="329">
        <f t="shared" si="859"/>
        <v>0</v>
      </c>
      <c r="BL573" s="329">
        <f t="shared" si="860"/>
        <v>0</v>
      </c>
      <c r="BM573" s="329">
        <f t="shared" si="861"/>
        <v>0</v>
      </c>
      <c r="BN573" s="329">
        <f t="shared" si="862"/>
        <v>0</v>
      </c>
      <c r="BO573" s="329">
        <f t="shared" si="863"/>
        <v>0</v>
      </c>
      <c r="BP573" s="170">
        <f t="shared" si="864"/>
        <v>0</v>
      </c>
      <c r="BQ573" s="208">
        <f t="shared" si="865"/>
        <v>0</v>
      </c>
      <c r="BR573" s="328">
        <v>8.3000000000000007</v>
      </c>
      <c r="BS573" s="328">
        <f t="shared" si="932"/>
        <v>0</v>
      </c>
      <c r="BT573" s="329">
        <f t="shared" si="933"/>
        <v>0</v>
      </c>
      <c r="BU573" s="329">
        <f t="shared" si="934"/>
        <v>0</v>
      </c>
      <c r="BV573" s="329">
        <f t="shared" si="935"/>
        <v>0</v>
      </c>
      <c r="BW573" s="329">
        <f t="shared" si="936"/>
        <v>0</v>
      </c>
      <c r="BX573" s="329">
        <f t="shared" si="937"/>
        <v>0</v>
      </c>
      <c r="BY573" s="329">
        <f t="shared" si="938"/>
        <v>0</v>
      </c>
      <c r="BZ573" s="170">
        <f t="shared" si="866"/>
        <v>0</v>
      </c>
      <c r="CA573" s="208">
        <f t="shared" si="867"/>
        <v>0</v>
      </c>
      <c r="CB573" s="328">
        <v>8.3000000000000007</v>
      </c>
      <c r="CC573" s="328">
        <f t="shared" si="939"/>
        <v>0</v>
      </c>
      <c r="CD573" s="329">
        <f t="shared" si="940"/>
        <v>0</v>
      </c>
      <c r="CE573" s="329">
        <f t="shared" si="941"/>
        <v>0</v>
      </c>
      <c r="CF573" s="329">
        <f t="shared" si="942"/>
        <v>0</v>
      </c>
      <c r="CG573" s="329">
        <f t="shared" si="943"/>
        <v>0</v>
      </c>
      <c r="CH573" s="329">
        <f t="shared" si="944"/>
        <v>0</v>
      </c>
      <c r="CI573" s="329">
        <f t="shared" si="945"/>
        <v>0</v>
      </c>
      <c r="CJ573" s="170">
        <f t="shared" si="868"/>
        <v>0</v>
      </c>
      <c r="CK573" s="208">
        <f t="shared" si="869"/>
        <v>0</v>
      </c>
      <c r="CL573" s="328">
        <v>8.3000000000000007</v>
      </c>
      <c r="CM573" s="328">
        <f t="shared" si="946"/>
        <v>0</v>
      </c>
      <c r="CN573" s="329">
        <f t="shared" si="947"/>
        <v>0</v>
      </c>
      <c r="CO573" s="329">
        <f t="shared" si="948"/>
        <v>0</v>
      </c>
      <c r="CP573" s="329">
        <f t="shared" si="949"/>
        <v>0</v>
      </c>
      <c r="CQ573" s="329">
        <f t="shared" si="950"/>
        <v>0</v>
      </c>
      <c r="CR573" s="329">
        <f t="shared" si="951"/>
        <v>0</v>
      </c>
      <c r="CS573" s="329">
        <f t="shared" si="952"/>
        <v>0</v>
      </c>
      <c r="CT573" s="170">
        <f t="shared" si="870"/>
        <v>0</v>
      </c>
      <c r="CU573" s="208">
        <f t="shared" si="871"/>
        <v>0</v>
      </c>
      <c r="CV573" s="328">
        <v>8.3000000000000007</v>
      </c>
      <c r="CW573" s="328">
        <f t="shared" si="953"/>
        <v>0</v>
      </c>
      <c r="CX573" s="329">
        <f t="shared" si="954"/>
        <v>0</v>
      </c>
      <c r="CY573" s="329">
        <f t="shared" si="955"/>
        <v>0</v>
      </c>
      <c r="CZ573" s="329">
        <f t="shared" si="956"/>
        <v>0</v>
      </c>
      <c r="DA573" s="329">
        <f t="shared" si="957"/>
        <v>0</v>
      </c>
      <c r="DB573" s="329">
        <f t="shared" si="958"/>
        <v>0</v>
      </c>
      <c r="DC573" s="329">
        <f t="shared" si="959"/>
        <v>0</v>
      </c>
      <c r="DD573" s="170">
        <f t="shared" si="872"/>
        <v>0</v>
      </c>
      <c r="DE573" s="208">
        <f t="shared" si="873"/>
        <v>0</v>
      </c>
      <c r="DF573" s="328">
        <v>8.3000000000000007</v>
      </c>
      <c r="DG573" s="328">
        <f t="shared" si="960"/>
        <v>0</v>
      </c>
      <c r="DH573" s="329">
        <f t="shared" si="961"/>
        <v>0</v>
      </c>
      <c r="DI573" s="329">
        <f t="shared" si="962"/>
        <v>0</v>
      </c>
      <c r="DJ573" s="329">
        <f t="shared" si="963"/>
        <v>0</v>
      </c>
      <c r="DK573" s="329">
        <f t="shared" si="964"/>
        <v>0</v>
      </c>
      <c r="DL573" s="329">
        <f t="shared" si="965"/>
        <v>0</v>
      </c>
      <c r="DM573" s="329">
        <f t="shared" si="966"/>
        <v>0</v>
      </c>
      <c r="DN573" s="170">
        <f t="shared" si="874"/>
        <v>0</v>
      </c>
      <c r="DO573" s="208">
        <f t="shared" si="875"/>
        <v>0</v>
      </c>
      <c r="DP573" s="328">
        <v>8.3000000000000007</v>
      </c>
      <c r="DQ573" s="328">
        <f t="shared" si="967"/>
        <v>0</v>
      </c>
      <c r="DR573" s="329">
        <f t="shared" si="968"/>
        <v>0</v>
      </c>
      <c r="DS573" s="329">
        <f t="shared" si="969"/>
        <v>0</v>
      </c>
      <c r="DT573" s="329">
        <f t="shared" si="970"/>
        <v>0</v>
      </c>
      <c r="DU573" s="329">
        <f t="shared" si="971"/>
        <v>0</v>
      </c>
      <c r="DV573" s="329">
        <f t="shared" si="972"/>
        <v>0</v>
      </c>
      <c r="DW573" s="329">
        <f t="shared" si="973"/>
        <v>0</v>
      </c>
      <c r="DX573" s="170">
        <f t="shared" si="876"/>
        <v>0</v>
      </c>
      <c r="DY573" s="208">
        <f t="shared" si="877"/>
        <v>0</v>
      </c>
      <c r="DZ573" s="328">
        <v>8.3000000000000007</v>
      </c>
      <c r="EA573" s="328">
        <f t="shared" si="974"/>
        <v>0</v>
      </c>
      <c r="EB573" s="329">
        <f t="shared" si="975"/>
        <v>0</v>
      </c>
      <c r="EC573" s="329">
        <f t="shared" si="976"/>
        <v>0</v>
      </c>
      <c r="ED573" s="329">
        <f t="shared" si="977"/>
        <v>0</v>
      </c>
      <c r="EE573" s="329">
        <f t="shared" si="978"/>
        <v>0</v>
      </c>
      <c r="EF573" s="329">
        <f t="shared" si="979"/>
        <v>0</v>
      </c>
      <c r="EG573" s="329">
        <f t="shared" si="980"/>
        <v>0</v>
      </c>
      <c r="EH573" s="170">
        <f t="shared" si="878"/>
        <v>0</v>
      </c>
      <c r="EI573" s="208">
        <f t="shared" si="879"/>
        <v>0</v>
      </c>
      <c r="EJ573" s="328">
        <v>8.3000000000000007</v>
      </c>
      <c r="EK573" s="328">
        <f t="shared" si="981"/>
        <v>0</v>
      </c>
      <c r="EL573" s="329">
        <f t="shared" si="982"/>
        <v>0</v>
      </c>
      <c r="EM573" s="329">
        <f t="shared" si="983"/>
        <v>0</v>
      </c>
      <c r="EN573" s="329">
        <f t="shared" si="984"/>
        <v>0</v>
      </c>
      <c r="EO573" s="329">
        <f t="shared" si="985"/>
        <v>0</v>
      </c>
      <c r="EP573" s="329">
        <f t="shared" si="986"/>
        <v>0</v>
      </c>
      <c r="EQ573" s="329">
        <f t="shared" si="987"/>
        <v>0</v>
      </c>
      <c r="ER573" s="170">
        <f t="shared" si="880"/>
        <v>0</v>
      </c>
      <c r="ES573" s="208">
        <f t="shared" si="881"/>
        <v>0</v>
      </c>
      <c r="ET573" s="328">
        <v>8.3000000000000007</v>
      </c>
      <c r="EU573" s="328">
        <f t="shared" si="988"/>
        <v>0</v>
      </c>
      <c r="EV573" s="329">
        <f t="shared" si="989"/>
        <v>0</v>
      </c>
      <c r="EW573" s="329">
        <f t="shared" si="990"/>
        <v>0</v>
      </c>
      <c r="EX573" s="329">
        <f t="shared" si="991"/>
        <v>0</v>
      </c>
      <c r="EY573" s="329">
        <f t="shared" si="992"/>
        <v>0</v>
      </c>
      <c r="EZ573" s="329">
        <f t="shared" si="993"/>
        <v>0</v>
      </c>
      <c r="FA573" s="329">
        <f t="shared" si="994"/>
        <v>0</v>
      </c>
      <c r="FB573" s="170">
        <f t="shared" si="882"/>
        <v>0</v>
      </c>
      <c r="FC573" s="208">
        <f t="shared" si="883"/>
        <v>0</v>
      </c>
      <c r="FD573" s="328">
        <v>8.3000000000000007</v>
      </c>
      <c r="FE573" s="328">
        <f t="shared" si="995"/>
        <v>0</v>
      </c>
      <c r="FF573" s="329">
        <f t="shared" si="996"/>
        <v>0</v>
      </c>
      <c r="FG573" s="329">
        <f t="shared" si="997"/>
        <v>0</v>
      </c>
      <c r="FH573" s="329">
        <f t="shared" si="998"/>
        <v>0</v>
      </c>
      <c r="FI573" s="329">
        <f t="shared" si="999"/>
        <v>0</v>
      </c>
      <c r="FJ573" s="329">
        <f t="shared" si="1000"/>
        <v>0</v>
      </c>
      <c r="FK573" s="329">
        <f t="shared" si="1001"/>
        <v>0</v>
      </c>
      <c r="FL573" s="170">
        <f t="shared" si="884"/>
        <v>0</v>
      </c>
      <c r="FM573" s="208">
        <f t="shared" si="885"/>
        <v>0</v>
      </c>
      <c r="FN573" s="328">
        <v>8.3000000000000007</v>
      </c>
      <c r="FO573" s="328">
        <f t="shared" si="1028"/>
        <v>0</v>
      </c>
      <c r="FP573" s="329">
        <f t="shared" si="1029"/>
        <v>0</v>
      </c>
      <c r="FQ573" s="329">
        <f t="shared" si="1030"/>
        <v>0</v>
      </c>
      <c r="FR573" s="329">
        <f t="shared" si="1031"/>
        <v>0</v>
      </c>
      <c r="FS573" s="329">
        <f t="shared" si="1032"/>
        <v>0</v>
      </c>
      <c r="FT573" s="329">
        <f t="shared" si="1033"/>
        <v>0</v>
      </c>
      <c r="FU573" s="329">
        <f t="shared" si="1034"/>
        <v>0</v>
      </c>
      <c r="FV573" s="170">
        <f t="shared" si="886"/>
        <v>0</v>
      </c>
      <c r="FW573" s="208">
        <f t="shared" si="887"/>
        <v>0</v>
      </c>
      <c r="FX573" s="328">
        <v>8.3000000000000007</v>
      </c>
      <c r="FY573" s="328">
        <f t="shared" si="1035"/>
        <v>0</v>
      </c>
      <c r="FZ573" s="329">
        <f t="shared" si="1036"/>
        <v>0</v>
      </c>
      <c r="GA573" s="329">
        <f t="shared" si="1037"/>
        <v>0</v>
      </c>
      <c r="GB573" s="329">
        <f t="shared" si="1038"/>
        <v>0</v>
      </c>
      <c r="GC573" s="329">
        <f t="shared" si="1039"/>
        <v>0</v>
      </c>
      <c r="GD573" s="329">
        <f t="shared" si="1040"/>
        <v>0</v>
      </c>
      <c r="GE573" s="329">
        <f t="shared" si="1041"/>
        <v>0</v>
      </c>
      <c r="GF573" s="170">
        <f t="shared" si="888"/>
        <v>0</v>
      </c>
      <c r="GG573" s="208">
        <f t="shared" si="889"/>
        <v>0</v>
      </c>
      <c r="GH573" s="328">
        <v>8.3000000000000007</v>
      </c>
      <c r="GI573" s="328">
        <f t="shared" si="1042"/>
        <v>0</v>
      </c>
      <c r="GJ573" s="329">
        <f t="shared" si="1043"/>
        <v>0</v>
      </c>
      <c r="GK573" s="329">
        <f t="shared" si="1044"/>
        <v>0</v>
      </c>
      <c r="GL573" s="329">
        <f t="shared" si="1045"/>
        <v>0</v>
      </c>
      <c r="GM573" s="329">
        <f t="shared" si="1046"/>
        <v>0</v>
      </c>
      <c r="GN573" s="329">
        <f t="shared" si="1047"/>
        <v>0</v>
      </c>
      <c r="GO573" s="329">
        <f t="shared" si="1048"/>
        <v>0</v>
      </c>
      <c r="GP573" s="170">
        <f t="shared" si="890"/>
        <v>0</v>
      </c>
      <c r="GQ573" s="208">
        <f t="shared" si="891"/>
        <v>0</v>
      </c>
      <c r="GR573" s="328">
        <v>8.3000000000000007</v>
      </c>
      <c r="GS573" s="328">
        <f t="shared" si="1049"/>
        <v>0</v>
      </c>
      <c r="GT573" s="329">
        <f t="shared" si="1050"/>
        <v>0</v>
      </c>
      <c r="GU573" s="329">
        <f t="shared" si="1051"/>
        <v>0</v>
      </c>
      <c r="GV573" s="329">
        <f t="shared" si="1052"/>
        <v>0</v>
      </c>
      <c r="GW573" s="329">
        <f t="shared" si="1053"/>
        <v>0</v>
      </c>
      <c r="GX573" s="329">
        <f t="shared" si="1054"/>
        <v>0</v>
      </c>
      <c r="GY573" s="329">
        <f t="shared" si="1055"/>
        <v>0</v>
      </c>
      <c r="GZ573" s="170">
        <f t="shared" si="892"/>
        <v>0</v>
      </c>
      <c r="HA573" s="208">
        <f t="shared" si="893"/>
        <v>0</v>
      </c>
      <c r="HB573" s="328">
        <v>8.3000000000000007</v>
      </c>
      <c r="HC573" s="328">
        <f t="shared" si="894"/>
        <v>0</v>
      </c>
      <c r="HD573" s="329">
        <f t="shared" si="1002"/>
        <v>0</v>
      </c>
      <c r="HE573" s="329">
        <f t="shared" si="1003"/>
        <v>0</v>
      </c>
      <c r="HF573" s="329">
        <f t="shared" si="1004"/>
        <v>0</v>
      </c>
      <c r="HG573" s="329">
        <f t="shared" si="1005"/>
        <v>0</v>
      </c>
      <c r="HH573" s="329">
        <f t="shared" si="1006"/>
        <v>0</v>
      </c>
      <c r="HI573" s="329">
        <f t="shared" si="1007"/>
        <v>0</v>
      </c>
      <c r="HJ573" s="170">
        <f t="shared" si="895"/>
        <v>0</v>
      </c>
      <c r="HK573" s="208">
        <f t="shared" si="896"/>
        <v>0</v>
      </c>
      <c r="HL573" s="328">
        <v>8.3000000000000007</v>
      </c>
      <c r="HM573" s="328">
        <f t="shared" si="897"/>
        <v>0</v>
      </c>
      <c r="HN573" s="329">
        <f t="shared" si="1008"/>
        <v>0</v>
      </c>
      <c r="HO573" s="329">
        <f t="shared" si="1009"/>
        <v>0</v>
      </c>
      <c r="HP573" s="329">
        <f t="shared" si="1010"/>
        <v>0</v>
      </c>
      <c r="HQ573" s="329">
        <f t="shared" si="1011"/>
        <v>0</v>
      </c>
      <c r="HR573" s="329">
        <f t="shared" si="1012"/>
        <v>0</v>
      </c>
      <c r="HS573" s="329">
        <f t="shared" si="1013"/>
        <v>0</v>
      </c>
      <c r="HT573" s="170">
        <f t="shared" si="898"/>
        <v>0</v>
      </c>
      <c r="HU573" s="208">
        <f t="shared" si="899"/>
        <v>0</v>
      </c>
      <c r="HV573" s="328">
        <v>8.3000000000000007</v>
      </c>
      <c r="HW573" s="328">
        <f t="shared" si="1014"/>
        <v>0</v>
      </c>
      <c r="HX573" s="329">
        <f t="shared" si="1015"/>
        <v>0</v>
      </c>
      <c r="HY573" s="329">
        <f t="shared" si="1016"/>
        <v>0</v>
      </c>
      <c r="HZ573" s="329">
        <f t="shared" si="1017"/>
        <v>0</v>
      </c>
      <c r="IA573" s="329">
        <f t="shared" si="1018"/>
        <v>0</v>
      </c>
      <c r="IB573" s="329">
        <f t="shared" si="1019"/>
        <v>0</v>
      </c>
      <c r="IC573" s="329">
        <f t="shared" si="1020"/>
        <v>0</v>
      </c>
      <c r="ID573" s="170">
        <f t="shared" si="900"/>
        <v>0</v>
      </c>
      <c r="IE573" s="208">
        <f t="shared" si="901"/>
        <v>0</v>
      </c>
      <c r="IF573" s="328">
        <v>8.3000000000000007</v>
      </c>
      <c r="IG573" s="328">
        <f t="shared" si="1021"/>
        <v>0</v>
      </c>
      <c r="IH573" s="329">
        <f t="shared" si="1022"/>
        <v>0</v>
      </c>
      <c r="II573" s="329">
        <f t="shared" si="1023"/>
        <v>0</v>
      </c>
      <c r="IJ573" s="329">
        <f t="shared" si="1024"/>
        <v>0</v>
      </c>
      <c r="IK573" s="329">
        <f t="shared" si="1025"/>
        <v>0</v>
      </c>
      <c r="IL573" s="329">
        <f t="shared" si="1026"/>
        <v>0</v>
      </c>
      <c r="IM573" s="329">
        <f t="shared" si="1027"/>
        <v>0</v>
      </c>
      <c r="IN573" s="170">
        <f t="shared" si="902"/>
        <v>0</v>
      </c>
    </row>
    <row r="574" spans="1:248">
      <c r="A574" s="318"/>
      <c r="B574" s="318"/>
      <c r="C574" s="318"/>
      <c r="D574" s="318"/>
      <c r="E574" s="318"/>
      <c r="F574" s="318"/>
      <c r="G574" s="318"/>
      <c r="H574" s="318"/>
      <c r="I574" s="318"/>
      <c r="K574" s="318"/>
      <c r="L574" s="318"/>
      <c r="M574" s="318"/>
      <c r="N574" s="318"/>
      <c r="O574" s="318"/>
      <c r="P574" s="318"/>
      <c r="Q574" s="318"/>
      <c r="R574" s="358"/>
      <c r="S574" s="208">
        <f t="shared" si="903"/>
        <v>0</v>
      </c>
      <c r="T574" s="328">
        <v>8.4</v>
      </c>
      <c r="U574" s="328">
        <f t="shared" si="904"/>
        <v>0</v>
      </c>
      <c r="V574" s="329">
        <f t="shared" si="905"/>
        <v>0</v>
      </c>
      <c r="W574" s="329">
        <f t="shared" si="906"/>
        <v>0</v>
      </c>
      <c r="X574" s="329">
        <f t="shared" si="907"/>
        <v>0</v>
      </c>
      <c r="Y574" s="329">
        <f t="shared" si="908"/>
        <v>0</v>
      </c>
      <c r="Z574" s="329">
        <f t="shared" si="909"/>
        <v>0</v>
      </c>
      <c r="AA574" s="329">
        <f t="shared" si="910"/>
        <v>0</v>
      </c>
      <c r="AB574" s="170">
        <f t="shared" si="849"/>
        <v>0</v>
      </c>
      <c r="AC574" s="208">
        <f t="shared" si="850"/>
        <v>0</v>
      </c>
      <c r="AD574" s="328">
        <v>8.4</v>
      </c>
      <c r="AE574" s="328">
        <f t="shared" si="911"/>
        <v>0</v>
      </c>
      <c r="AF574" s="329">
        <f t="shared" si="912"/>
        <v>0</v>
      </c>
      <c r="AG574" s="329">
        <f t="shared" si="913"/>
        <v>0</v>
      </c>
      <c r="AH574" s="329">
        <f t="shared" si="914"/>
        <v>0</v>
      </c>
      <c r="AI574" s="329">
        <f t="shared" si="915"/>
        <v>0</v>
      </c>
      <c r="AJ574" s="329">
        <f t="shared" si="916"/>
        <v>0</v>
      </c>
      <c r="AK574" s="329">
        <f t="shared" si="917"/>
        <v>0</v>
      </c>
      <c r="AL574" s="170">
        <f t="shared" si="851"/>
        <v>0</v>
      </c>
      <c r="AM574" s="208">
        <f t="shared" si="852"/>
        <v>0</v>
      </c>
      <c r="AN574" s="328">
        <v>8.4</v>
      </c>
      <c r="AO574" s="328">
        <f t="shared" si="918"/>
        <v>0</v>
      </c>
      <c r="AP574" s="329">
        <f t="shared" si="919"/>
        <v>0</v>
      </c>
      <c r="AQ574" s="329">
        <f t="shared" si="920"/>
        <v>0</v>
      </c>
      <c r="AR574" s="329">
        <f t="shared" si="921"/>
        <v>0</v>
      </c>
      <c r="AS574" s="329">
        <f t="shared" si="922"/>
        <v>0</v>
      </c>
      <c r="AT574" s="329">
        <f t="shared" si="923"/>
        <v>0</v>
      </c>
      <c r="AU574" s="329">
        <f t="shared" si="924"/>
        <v>0</v>
      </c>
      <c r="AV574" s="170">
        <f t="shared" si="853"/>
        <v>0</v>
      </c>
      <c r="AW574" s="208">
        <f t="shared" si="854"/>
        <v>0</v>
      </c>
      <c r="AX574" s="328">
        <v>8.4</v>
      </c>
      <c r="AY574" s="328">
        <f t="shared" si="925"/>
        <v>0</v>
      </c>
      <c r="AZ574" s="329">
        <f t="shared" si="926"/>
        <v>0</v>
      </c>
      <c r="BA574" s="329">
        <f t="shared" si="927"/>
        <v>0</v>
      </c>
      <c r="BB574" s="329">
        <f t="shared" si="928"/>
        <v>0</v>
      </c>
      <c r="BC574" s="329">
        <f t="shared" si="929"/>
        <v>0</v>
      </c>
      <c r="BD574" s="329">
        <f t="shared" si="930"/>
        <v>0</v>
      </c>
      <c r="BE574" s="329">
        <f t="shared" si="931"/>
        <v>0</v>
      </c>
      <c r="BF574" s="170">
        <f t="shared" si="855"/>
        <v>0</v>
      </c>
      <c r="BG574" s="208">
        <f t="shared" si="856"/>
        <v>0</v>
      </c>
      <c r="BH574" s="328">
        <v>8.4</v>
      </c>
      <c r="BI574" s="328">
        <f t="shared" si="857"/>
        <v>0</v>
      </c>
      <c r="BJ574" s="329">
        <f t="shared" si="858"/>
        <v>0</v>
      </c>
      <c r="BK574" s="329">
        <f t="shared" si="859"/>
        <v>0</v>
      </c>
      <c r="BL574" s="329">
        <f t="shared" si="860"/>
        <v>0</v>
      </c>
      <c r="BM574" s="329">
        <f t="shared" si="861"/>
        <v>0</v>
      </c>
      <c r="BN574" s="329">
        <f t="shared" si="862"/>
        <v>0</v>
      </c>
      <c r="BO574" s="329">
        <f t="shared" si="863"/>
        <v>0</v>
      </c>
      <c r="BP574" s="170">
        <f t="shared" si="864"/>
        <v>0</v>
      </c>
      <c r="BQ574" s="208">
        <f t="shared" si="865"/>
        <v>0</v>
      </c>
      <c r="BR574" s="328">
        <v>8.4</v>
      </c>
      <c r="BS574" s="328">
        <f t="shared" si="932"/>
        <v>0</v>
      </c>
      <c r="BT574" s="329">
        <f t="shared" si="933"/>
        <v>0</v>
      </c>
      <c r="BU574" s="329">
        <f t="shared" si="934"/>
        <v>0</v>
      </c>
      <c r="BV574" s="329">
        <f t="shared" si="935"/>
        <v>0</v>
      </c>
      <c r="BW574" s="329">
        <f t="shared" si="936"/>
        <v>0</v>
      </c>
      <c r="BX574" s="329">
        <f t="shared" si="937"/>
        <v>0</v>
      </c>
      <c r="BY574" s="329">
        <f t="shared" si="938"/>
        <v>0</v>
      </c>
      <c r="BZ574" s="170">
        <f t="shared" si="866"/>
        <v>0</v>
      </c>
      <c r="CA574" s="208">
        <f t="shared" si="867"/>
        <v>0</v>
      </c>
      <c r="CB574" s="328">
        <v>8.4</v>
      </c>
      <c r="CC574" s="328">
        <f t="shared" si="939"/>
        <v>0</v>
      </c>
      <c r="CD574" s="329">
        <f t="shared" si="940"/>
        <v>0</v>
      </c>
      <c r="CE574" s="329">
        <f t="shared" si="941"/>
        <v>0</v>
      </c>
      <c r="CF574" s="329">
        <f t="shared" si="942"/>
        <v>0</v>
      </c>
      <c r="CG574" s="329">
        <f t="shared" si="943"/>
        <v>0</v>
      </c>
      <c r="CH574" s="329">
        <f t="shared" si="944"/>
        <v>0</v>
      </c>
      <c r="CI574" s="329">
        <f t="shared" si="945"/>
        <v>0</v>
      </c>
      <c r="CJ574" s="170">
        <f t="shared" si="868"/>
        <v>0</v>
      </c>
      <c r="CK574" s="208">
        <f t="shared" si="869"/>
        <v>0</v>
      </c>
      <c r="CL574" s="328">
        <v>8.4</v>
      </c>
      <c r="CM574" s="328">
        <f t="shared" si="946"/>
        <v>0</v>
      </c>
      <c r="CN574" s="329">
        <f t="shared" si="947"/>
        <v>0</v>
      </c>
      <c r="CO574" s="329">
        <f t="shared" si="948"/>
        <v>0</v>
      </c>
      <c r="CP574" s="329">
        <f t="shared" si="949"/>
        <v>0</v>
      </c>
      <c r="CQ574" s="329">
        <f t="shared" si="950"/>
        <v>0</v>
      </c>
      <c r="CR574" s="329">
        <f t="shared" si="951"/>
        <v>0</v>
      </c>
      <c r="CS574" s="329">
        <f t="shared" si="952"/>
        <v>0</v>
      </c>
      <c r="CT574" s="170">
        <f t="shared" si="870"/>
        <v>0</v>
      </c>
      <c r="CU574" s="208">
        <f t="shared" si="871"/>
        <v>0</v>
      </c>
      <c r="CV574" s="328">
        <v>8.4</v>
      </c>
      <c r="CW574" s="328">
        <f t="shared" si="953"/>
        <v>0</v>
      </c>
      <c r="CX574" s="329">
        <f t="shared" si="954"/>
        <v>0</v>
      </c>
      <c r="CY574" s="329">
        <f t="shared" si="955"/>
        <v>0</v>
      </c>
      <c r="CZ574" s="329">
        <f t="shared" si="956"/>
        <v>0</v>
      </c>
      <c r="DA574" s="329">
        <f t="shared" si="957"/>
        <v>0</v>
      </c>
      <c r="DB574" s="329">
        <f t="shared" si="958"/>
        <v>0</v>
      </c>
      <c r="DC574" s="329">
        <f t="shared" si="959"/>
        <v>0</v>
      </c>
      <c r="DD574" s="170">
        <f t="shared" si="872"/>
        <v>0</v>
      </c>
      <c r="DE574" s="208">
        <f t="shared" si="873"/>
        <v>0</v>
      </c>
      <c r="DF574" s="328">
        <v>8.4</v>
      </c>
      <c r="DG574" s="328">
        <f t="shared" si="960"/>
        <v>0</v>
      </c>
      <c r="DH574" s="329">
        <f t="shared" si="961"/>
        <v>0</v>
      </c>
      <c r="DI574" s="329">
        <f t="shared" si="962"/>
        <v>0</v>
      </c>
      <c r="DJ574" s="329">
        <f t="shared" si="963"/>
        <v>0</v>
      </c>
      <c r="DK574" s="329">
        <f t="shared" si="964"/>
        <v>0</v>
      </c>
      <c r="DL574" s="329">
        <f t="shared" si="965"/>
        <v>0</v>
      </c>
      <c r="DM574" s="329">
        <f t="shared" si="966"/>
        <v>0</v>
      </c>
      <c r="DN574" s="170">
        <f t="shared" si="874"/>
        <v>0</v>
      </c>
      <c r="DO574" s="208">
        <f t="shared" si="875"/>
        <v>0</v>
      </c>
      <c r="DP574" s="328">
        <v>8.4</v>
      </c>
      <c r="DQ574" s="328">
        <f t="shared" si="967"/>
        <v>0</v>
      </c>
      <c r="DR574" s="329">
        <f t="shared" si="968"/>
        <v>0</v>
      </c>
      <c r="DS574" s="329">
        <f t="shared" si="969"/>
        <v>0</v>
      </c>
      <c r="DT574" s="329">
        <f t="shared" si="970"/>
        <v>0</v>
      </c>
      <c r="DU574" s="329">
        <f t="shared" si="971"/>
        <v>0</v>
      </c>
      <c r="DV574" s="329">
        <f t="shared" si="972"/>
        <v>0</v>
      </c>
      <c r="DW574" s="329">
        <f t="shared" si="973"/>
        <v>0</v>
      </c>
      <c r="DX574" s="170">
        <f t="shared" si="876"/>
        <v>0</v>
      </c>
      <c r="DY574" s="208">
        <f t="shared" si="877"/>
        <v>0</v>
      </c>
      <c r="DZ574" s="328">
        <v>8.4</v>
      </c>
      <c r="EA574" s="328">
        <f t="shared" si="974"/>
        <v>0</v>
      </c>
      <c r="EB574" s="329">
        <f t="shared" si="975"/>
        <v>0</v>
      </c>
      <c r="EC574" s="329">
        <f t="shared" si="976"/>
        <v>0</v>
      </c>
      <c r="ED574" s="329">
        <f t="shared" si="977"/>
        <v>0</v>
      </c>
      <c r="EE574" s="329">
        <f t="shared" si="978"/>
        <v>0</v>
      </c>
      <c r="EF574" s="329">
        <f t="shared" si="979"/>
        <v>0</v>
      </c>
      <c r="EG574" s="329">
        <f t="shared" si="980"/>
        <v>0</v>
      </c>
      <c r="EH574" s="170">
        <f t="shared" si="878"/>
        <v>0</v>
      </c>
      <c r="EI574" s="208">
        <f t="shared" si="879"/>
        <v>0</v>
      </c>
      <c r="EJ574" s="328">
        <v>8.4</v>
      </c>
      <c r="EK574" s="328">
        <f t="shared" si="981"/>
        <v>0</v>
      </c>
      <c r="EL574" s="329">
        <f t="shared" si="982"/>
        <v>0</v>
      </c>
      <c r="EM574" s="329">
        <f t="shared" si="983"/>
        <v>0</v>
      </c>
      <c r="EN574" s="329">
        <f t="shared" si="984"/>
        <v>0</v>
      </c>
      <c r="EO574" s="329">
        <f t="shared" si="985"/>
        <v>0</v>
      </c>
      <c r="EP574" s="329">
        <f t="shared" si="986"/>
        <v>0</v>
      </c>
      <c r="EQ574" s="329">
        <f t="shared" si="987"/>
        <v>0</v>
      </c>
      <c r="ER574" s="170">
        <f t="shared" si="880"/>
        <v>0</v>
      </c>
      <c r="ES574" s="208">
        <f t="shared" si="881"/>
        <v>0</v>
      </c>
      <c r="ET574" s="328">
        <v>8.4</v>
      </c>
      <c r="EU574" s="328">
        <f t="shared" si="988"/>
        <v>0</v>
      </c>
      <c r="EV574" s="329">
        <f t="shared" si="989"/>
        <v>0</v>
      </c>
      <c r="EW574" s="329">
        <f t="shared" si="990"/>
        <v>0</v>
      </c>
      <c r="EX574" s="329">
        <f t="shared" si="991"/>
        <v>0</v>
      </c>
      <c r="EY574" s="329">
        <f t="shared" si="992"/>
        <v>0</v>
      </c>
      <c r="EZ574" s="329">
        <f t="shared" si="993"/>
        <v>0</v>
      </c>
      <c r="FA574" s="329">
        <f t="shared" si="994"/>
        <v>0</v>
      </c>
      <c r="FB574" s="170">
        <f t="shared" si="882"/>
        <v>0</v>
      </c>
      <c r="FC574" s="208">
        <f t="shared" si="883"/>
        <v>0</v>
      </c>
      <c r="FD574" s="328">
        <v>8.4</v>
      </c>
      <c r="FE574" s="328">
        <f t="shared" si="995"/>
        <v>0</v>
      </c>
      <c r="FF574" s="329">
        <f t="shared" si="996"/>
        <v>0</v>
      </c>
      <c r="FG574" s="329">
        <f t="shared" si="997"/>
        <v>0</v>
      </c>
      <c r="FH574" s="329">
        <f t="shared" si="998"/>
        <v>0</v>
      </c>
      <c r="FI574" s="329">
        <f t="shared" si="999"/>
        <v>0</v>
      </c>
      <c r="FJ574" s="329">
        <f t="shared" si="1000"/>
        <v>0</v>
      </c>
      <c r="FK574" s="329">
        <f t="shared" si="1001"/>
        <v>0</v>
      </c>
      <c r="FL574" s="170">
        <f t="shared" si="884"/>
        <v>0</v>
      </c>
      <c r="FM574" s="208">
        <f t="shared" si="885"/>
        <v>0</v>
      </c>
      <c r="FN574" s="328">
        <v>8.4</v>
      </c>
      <c r="FO574" s="328">
        <f t="shared" si="1028"/>
        <v>0</v>
      </c>
      <c r="FP574" s="329">
        <f t="shared" si="1029"/>
        <v>0</v>
      </c>
      <c r="FQ574" s="329">
        <f t="shared" si="1030"/>
        <v>0</v>
      </c>
      <c r="FR574" s="329">
        <f t="shared" si="1031"/>
        <v>0</v>
      </c>
      <c r="FS574" s="329">
        <f t="shared" si="1032"/>
        <v>0</v>
      </c>
      <c r="FT574" s="329">
        <f t="shared" si="1033"/>
        <v>0</v>
      </c>
      <c r="FU574" s="329">
        <f t="shared" si="1034"/>
        <v>0</v>
      </c>
      <c r="FV574" s="170">
        <f t="shared" si="886"/>
        <v>0</v>
      </c>
      <c r="FW574" s="208">
        <f t="shared" si="887"/>
        <v>0</v>
      </c>
      <c r="FX574" s="328">
        <v>8.4</v>
      </c>
      <c r="FY574" s="328">
        <f t="shared" si="1035"/>
        <v>0</v>
      </c>
      <c r="FZ574" s="329">
        <f t="shared" si="1036"/>
        <v>0</v>
      </c>
      <c r="GA574" s="329">
        <f t="shared" si="1037"/>
        <v>0</v>
      </c>
      <c r="GB574" s="329">
        <f t="shared" si="1038"/>
        <v>0</v>
      </c>
      <c r="GC574" s="329">
        <f t="shared" si="1039"/>
        <v>0</v>
      </c>
      <c r="GD574" s="329">
        <f t="shared" si="1040"/>
        <v>0</v>
      </c>
      <c r="GE574" s="329">
        <f t="shared" si="1041"/>
        <v>0</v>
      </c>
      <c r="GF574" s="170">
        <f t="shared" si="888"/>
        <v>0</v>
      </c>
      <c r="GG574" s="208">
        <f t="shared" si="889"/>
        <v>0</v>
      </c>
      <c r="GH574" s="328">
        <v>8.4</v>
      </c>
      <c r="GI574" s="328">
        <f t="shared" si="1042"/>
        <v>0</v>
      </c>
      <c r="GJ574" s="329">
        <f t="shared" si="1043"/>
        <v>0</v>
      </c>
      <c r="GK574" s="329">
        <f t="shared" si="1044"/>
        <v>0</v>
      </c>
      <c r="GL574" s="329">
        <f t="shared" si="1045"/>
        <v>0</v>
      </c>
      <c r="GM574" s="329">
        <f t="shared" si="1046"/>
        <v>0</v>
      </c>
      <c r="GN574" s="329">
        <f t="shared" si="1047"/>
        <v>0</v>
      </c>
      <c r="GO574" s="329">
        <f t="shared" si="1048"/>
        <v>0</v>
      </c>
      <c r="GP574" s="170">
        <f t="shared" si="890"/>
        <v>0</v>
      </c>
      <c r="GQ574" s="208">
        <f t="shared" si="891"/>
        <v>0</v>
      </c>
      <c r="GR574" s="328">
        <v>8.4</v>
      </c>
      <c r="GS574" s="328">
        <f t="shared" si="1049"/>
        <v>0</v>
      </c>
      <c r="GT574" s="329">
        <f t="shared" si="1050"/>
        <v>0</v>
      </c>
      <c r="GU574" s="329">
        <f t="shared" si="1051"/>
        <v>0</v>
      </c>
      <c r="GV574" s="329">
        <f t="shared" si="1052"/>
        <v>0</v>
      </c>
      <c r="GW574" s="329">
        <f t="shared" si="1053"/>
        <v>0</v>
      </c>
      <c r="GX574" s="329">
        <f t="shared" si="1054"/>
        <v>0</v>
      </c>
      <c r="GY574" s="329">
        <f t="shared" si="1055"/>
        <v>0</v>
      </c>
      <c r="GZ574" s="170">
        <f t="shared" si="892"/>
        <v>0</v>
      </c>
      <c r="HA574" s="208">
        <f t="shared" si="893"/>
        <v>0</v>
      </c>
      <c r="HB574" s="328">
        <v>8.4</v>
      </c>
      <c r="HC574" s="328">
        <f t="shared" si="894"/>
        <v>0</v>
      </c>
      <c r="HD574" s="329">
        <f t="shared" si="1002"/>
        <v>0</v>
      </c>
      <c r="HE574" s="329">
        <f t="shared" si="1003"/>
        <v>0</v>
      </c>
      <c r="HF574" s="329">
        <f t="shared" si="1004"/>
        <v>0</v>
      </c>
      <c r="HG574" s="329">
        <f t="shared" si="1005"/>
        <v>0</v>
      </c>
      <c r="HH574" s="329">
        <f t="shared" si="1006"/>
        <v>0</v>
      </c>
      <c r="HI574" s="329">
        <f t="shared" si="1007"/>
        <v>0</v>
      </c>
      <c r="HJ574" s="170">
        <f t="shared" si="895"/>
        <v>0</v>
      </c>
      <c r="HK574" s="208">
        <f t="shared" si="896"/>
        <v>0</v>
      </c>
      <c r="HL574" s="328">
        <v>8.4</v>
      </c>
      <c r="HM574" s="328">
        <f t="shared" si="897"/>
        <v>0</v>
      </c>
      <c r="HN574" s="329">
        <f t="shared" si="1008"/>
        <v>0</v>
      </c>
      <c r="HO574" s="329">
        <f t="shared" si="1009"/>
        <v>0</v>
      </c>
      <c r="HP574" s="329">
        <f t="shared" si="1010"/>
        <v>0</v>
      </c>
      <c r="HQ574" s="329">
        <f t="shared" si="1011"/>
        <v>0</v>
      </c>
      <c r="HR574" s="329">
        <f t="shared" si="1012"/>
        <v>0</v>
      </c>
      <c r="HS574" s="329">
        <f t="shared" si="1013"/>
        <v>0</v>
      </c>
      <c r="HT574" s="170">
        <f t="shared" si="898"/>
        <v>0</v>
      </c>
      <c r="HU574" s="208">
        <f t="shared" si="899"/>
        <v>0</v>
      </c>
      <c r="HV574" s="328">
        <v>8.4</v>
      </c>
      <c r="HW574" s="328">
        <f t="shared" si="1014"/>
        <v>0</v>
      </c>
      <c r="HX574" s="329">
        <f t="shared" si="1015"/>
        <v>0</v>
      </c>
      <c r="HY574" s="329">
        <f t="shared" si="1016"/>
        <v>0</v>
      </c>
      <c r="HZ574" s="329">
        <f t="shared" si="1017"/>
        <v>0</v>
      </c>
      <c r="IA574" s="329">
        <f t="shared" si="1018"/>
        <v>0</v>
      </c>
      <c r="IB574" s="329">
        <f t="shared" si="1019"/>
        <v>0</v>
      </c>
      <c r="IC574" s="329">
        <f t="shared" si="1020"/>
        <v>0</v>
      </c>
      <c r="ID574" s="170">
        <f t="shared" si="900"/>
        <v>0</v>
      </c>
      <c r="IE574" s="208">
        <f t="shared" si="901"/>
        <v>0</v>
      </c>
      <c r="IF574" s="328">
        <v>8.4</v>
      </c>
      <c r="IG574" s="328">
        <f t="shared" si="1021"/>
        <v>0</v>
      </c>
      <c r="IH574" s="329">
        <f t="shared" si="1022"/>
        <v>0</v>
      </c>
      <c r="II574" s="329">
        <f t="shared" si="1023"/>
        <v>0</v>
      </c>
      <c r="IJ574" s="329">
        <f t="shared" si="1024"/>
        <v>0</v>
      </c>
      <c r="IK574" s="329">
        <f t="shared" si="1025"/>
        <v>0</v>
      </c>
      <c r="IL574" s="329">
        <f t="shared" si="1026"/>
        <v>0</v>
      </c>
      <c r="IM574" s="329">
        <f t="shared" si="1027"/>
        <v>0</v>
      </c>
      <c r="IN574" s="170">
        <f t="shared" si="902"/>
        <v>0</v>
      </c>
    </row>
    <row r="575" spans="1:248">
      <c r="A575" s="318"/>
      <c r="B575" s="318"/>
      <c r="C575" s="318"/>
      <c r="D575" s="318"/>
      <c r="E575" s="318"/>
      <c r="F575" s="318"/>
      <c r="G575" s="318"/>
      <c r="H575" s="318"/>
      <c r="I575" s="318"/>
      <c r="K575" s="318"/>
      <c r="L575" s="318"/>
      <c r="M575" s="318"/>
      <c r="N575" s="318"/>
      <c r="O575" s="318"/>
      <c r="P575" s="318"/>
      <c r="Q575" s="318"/>
      <c r="R575" s="358"/>
      <c r="S575" s="208">
        <f t="shared" si="903"/>
        <v>0</v>
      </c>
      <c r="T575" s="328">
        <v>8.5</v>
      </c>
      <c r="U575" s="328">
        <f t="shared" si="904"/>
        <v>0</v>
      </c>
      <c r="V575" s="329">
        <f t="shared" si="905"/>
        <v>0</v>
      </c>
      <c r="W575" s="329">
        <f t="shared" si="906"/>
        <v>0</v>
      </c>
      <c r="X575" s="329">
        <f t="shared" si="907"/>
        <v>0</v>
      </c>
      <c r="Y575" s="329">
        <f t="shared" si="908"/>
        <v>0</v>
      </c>
      <c r="Z575" s="329">
        <f t="shared" si="909"/>
        <v>0</v>
      </c>
      <c r="AA575" s="329">
        <f t="shared" si="910"/>
        <v>0</v>
      </c>
      <c r="AB575" s="170">
        <f t="shared" si="849"/>
        <v>0</v>
      </c>
      <c r="AC575" s="208">
        <f t="shared" si="850"/>
        <v>0</v>
      </c>
      <c r="AD575" s="328">
        <v>8.5</v>
      </c>
      <c r="AE575" s="328">
        <f t="shared" si="911"/>
        <v>0</v>
      </c>
      <c r="AF575" s="329">
        <f t="shared" si="912"/>
        <v>0</v>
      </c>
      <c r="AG575" s="329">
        <f t="shared" si="913"/>
        <v>0</v>
      </c>
      <c r="AH575" s="329">
        <f t="shared" si="914"/>
        <v>0</v>
      </c>
      <c r="AI575" s="329">
        <f t="shared" si="915"/>
        <v>0</v>
      </c>
      <c r="AJ575" s="329">
        <f t="shared" si="916"/>
        <v>0</v>
      </c>
      <c r="AK575" s="329">
        <f t="shared" si="917"/>
        <v>0</v>
      </c>
      <c r="AL575" s="170">
        <f t="shared" si="851"/>
        <v>0</v>
      </c>
      <c r="AM575" s="208">
        <f t="shared" si="852"/>
        <v>0</v>
      </c>
      <c r="AN575" s="328">
        <v>8.5</v>
      </c>
      <c r="AO575" s="328">
        <f t="shared" si="918"/>
        <v>0</v>
      </c>
      <c r="AP575" s="329">
        <f t="shared" si="919"/>
        <v>0</v>
      </c>
      <c r="AQ575" s="329">
        <f t="shared" si="920"/>
        <v>0</v>
      </c>
      <c r="AR575" s="329">
        <f t="shared" si="921"/>
        <v>0</v>
      </c>
      <c r="AS575" s="329">
        <f t="shared" si="922"/>
        <v>0</v>
      </c>
      <c r="AT575" s="329">
        <f t="shared" si="923"/>
        <v>0</v>
      </c>
      <c r="AU575" s="329">
        <f t="shared" si="924"/>
        <v>0</v>
      </c>
      <c r="AV575" s="170">
        <f t="shared" si="853"/>
        <v>0</v>
      </c>
      <c r="AW575" s="208">
        <f t="shared" si="854"/>
        <v>0</v>
      </c>
      <c r="AX575" s="328">
        <v>8.5</v>
      </c>
      <c r="AY575" s="328">
        <f t="shared" si="925"/>
        <v>0</v>
      </c>
      <c r="AZ575" s="329">
        <f t="shared" si="926"/>
        <v>0</v>
      </c>
      <c r="BA575" s="329">
        <f t="shared" si="927"/>
        <v>0</v>
      </c>
      <c r="BB575" s="329">
        <f t="shared" si="928"/>
        <v>0</v>
      </c>
      <c r="BC575" s="329">
        <f t="shared" si="929"/>
        <v>0</v>
      </c>
      <c r="BD575" s="329">
        <f t="shared" si="930"/>
        <v>0</v>
      </c>
      <c r="BE575" s="329">
        <f t="shared" si="931"/>
        <v>0</v>
      </c>
      <c r="BF575" s="170">
        <f t="shared" si="855"/>
        <v>0</v>
      </c>
      <c r="BG575" s="208">
        <f t="shared" si="856"/>
        <v>0</v>
      </c>
      <c r="BH575" s="328">
        <v>8.5</v>
      </c>
      <c r="BI575" s="328">
        <f t="shared" si="857"/>
        <v>0</v>
      </c>
      <c r="BJ575" s="329">
        <f t="shared" si="858"/>
        <v>0</v>
      </c>
      <c r="BK575" s="329">
        <f t="shared" si="859"/>
        <v>0</v>
      </c>
      <c r="BL575" s="329">
        <f t="shared" si="860"/>
        <v>0</v>
      </c>
      <c r="BM575" s="329">
        <f t="shared" si="861"/>
        <v>0</v>
      </c>
      <c r="BN575" s="329">
        <f t="shared" si="862"/>
        <v>0</v>
      </c>
      <c r="BO575" s="329">
        <f t="shared" si="863"/>
        <v>0</v>
      </c>
      <c r="BP575" s="170">
        <f t="shared" si="864"/>
        <v>0</v>
      </c>
      <c r="BQ575" s="208">
        <f t="shared" si="865"/>
        <v>0</v>
      </c>
      <c r="BR575" s="328">
        <v>8.5</v>
      </c>
      <c r="BS575" s="328">
        <f t="shared" si="932"/>
        <v>0</v>
      </c>
      <c r="BT575" s="329">
        <f t="shared" si="933"/>
        <v>0</v>
      </c>
      <c r="BU575" s="329">
        <f t="shared" si="934"/>
        <v>0</v>
      </c>
      <c r="BV575" s="329">
        <f t="shared" si="935"/>
        <v>0</v>
      </c>
      <c r="BW575" s="329">
        <f t="shared" si="936"/>
        <v>0</v>
      </c>
      <c r="BX575" s="329">
        <f t="shared" si="937"/>
        <v>0</v>
      </c>
      <c r="BY575" s="329">
        <f t="shared" si="938"/>
        <v>0</v>
      </c>
      <c r="BZ575" s="170">
        <f t="shared" si="866"/>
        <v>0</v>
      </c>
      <c r="CA575" s="208">
        <f t="shared" si="867"/>
        <v>0</v>
      </c>
      <c r="CB575" s="328">
        <v>8.5</v>
      </c>
      <c r="CC575" s="328">
        <f t="shared" si="939"/>
        <v>0</v>
      </c>
      <c r="CD575" s="329">
        <f t="shared" si="940"/>
        <v>0</v>
      </c>
      <c r="CE575" s="329">
        <f t="shared" si="941"/>
        <v>0</v>
      </c>
      <c r="CF575" s="329">
        <f t="shared" si="942"/>
        <v>0</v>
      </c>
      <c r="CG575" s="329">
        <f t="shared" si="943"/>
        <v>0</v>
      </c>
      <c r="CH575" s="329">
        <f t="shared" si="944"/>
        <v>0</v>
      </c>
      <c r="CI575" s="329">
        <f t="shared" si="945"/>
        <v>0</v>
      </c>
      <c r="CJ575" s="170">
        <f t="shared" si="868"/>
        <v>0</v>
      </c>
      <c r="CK575" s="208">
        <f t="shared" si="869"/>
        <v>0</v>
      </c>
      <c r="CL575" s="328">
        <v>8.5</v>
      </c>
      <c r="CM575" s="328">
        <f t="shared" si="946"/>
        <v>0</v>
      </c>
      <c r="CN575" s="329">
        <f t="shared" si="947"/>
        <v>0</v>
      </c>
      <c r="CO575" s="329">
        <f t="shared" si="948"/>
        <v>0</v>
      </c>
      <c r="CP575" s="329">
        <f t="shared" si="949"/>
        <v>0</v>
      </c>
      <c r="CQ575" s="329">
        <f t="shared" si="950"/>
        <v>0</v>
      </c>
      <c r="CR575" s="329">
        <f t="shared" si="951"/>
        <v>0</v>
      </c>
      <c r="CS575" s="329">
        <f t="shared" si="952"/>
        <v>0</v>
      </c>
      <c r="CT575" s="170">
        <f t="shared" si="870"/>
        <v>0</v>
      </c>
      <c r="CU575" s="208">
        <f t="shared" si="871"/>
        <v>0</v>
      </c>
      <c r="CV575" s="328">
        <v>8.5</v>
      </c>
      <c r="CW575" s="328">
        <f t="shared" si="953"/>
        <v>0</v>
      </c>
      <c r="CX575" s="329">
        <f t="shared" si="954"/>
        <v>0</v>
      </c>
      <c r="CY575" s="329">
        <f t="shared" si="955"/>
        <v>0</v>
      </c>
      <c r="CZ575" s="329">
        <f t="shared" si="956"/>
        <v>0</v>
      </c>
      <c r="DA575" s="329">
        <f t="shared" si="957"/>
        <v>0</v>
      </c>
      <c r="DB575" s="329">
        <f t="shared" si="958"/>
        <v>0</v>
      </c>
      <c r="DC575" s="329">
        <f t="shared" si="959"/>
        <v>0</v>
      </c>
      <c r="DD575" s="170">
        <f t="shared" si="872"/>
        <v>0</v>
      </c>
      <c r="DE575" s="208">
        <f t="shared" si="873"/>
        <v>0</v>
      </c>
      <c r="DF575" s="328">
        <v>8.5</v>
      </c>
      <c r="DG575" s="328">
        <f t="shared" si="960"/>
        <v>0</v>
      </c>
      <c r="DH575" s="329">
        <f t="shared" si="961"/>
        <v>0</v>
      </c>
      <c r="DI575" s="329">
        <f t="shared" si="962"/>
        <v>0</v>
      </c>
      <c r="DJ575" s="329">
        <f t="shared" si="963"/>
        <v>0</v>
      </c>
      <c r="DK575" s="329">
        <f t="shared" si="964"/>
        <v>0</v>
      </c>
      <c r="DL575" s="329">
        <f t="shared" si="965"/>
        <v>0</v>
      </c>
      <c r="DM575" s="329">
        <f t="shared" si="966"/>
        <v>0</v>
      </c>
      <c r="DN575" s="170">
        <f t="shared" si="874"/>
        <v>0</v>
      </c>
      <c r="DO575" s="208">
        <f t="shared" si="875"/>
        <v>0</v>
      </c>
      <c r="DP575" s="328">
        <v>8.5</v>
      </c>
      <c r="DQ575" s="328">
        <f t="shared" si="967"/>
        <v>0</v>
      </c>
      <c r="DR575" s="329">
        <f t="shared" si="968"/>
        <v>0</v>
      </c>
      <c r="DS575" s="329">
        <f t="shared" si="969"/>
        <v>0</v>
      </c>
      <c r="DT575" s="329">
        <f t="shared" si="970"/>
        <v>0</v>
      </c>
      <c r="DU575" s="329">
        <f t="shared" si="971"/>
        <v>0</v>
      </c>
      <c r="DV575" s="329">
        <f t="shared" si="972"/>
        <v>0</v>
      </c>
      <c r="DW575" s="329">
        <f t="shared" si="973"/>
        <v>0</v>
      </c>
      <c r="DX575" s="170">
        <f t="shared" si="876"/>
        <v>0</v>
      </c>
      <c r="DY575" s="208">
        <f t="shared" si="877"/>
        <v>0</v>
      </c>
      <c r="DZ575" s="328">
        <v>8.5</v>
      </c>
      <c r="EA575" s="328">
        <f t="shared" si="974"/>
        <v>0</v>
      </c>
      <c r="EB575" s="329">
        <f t="shared" si="975"/>
        <v>0</v>
      </c>
      <c r="EC575" s="329">
        <f t="shared" si="976"/>
        <v>0</v>
      </c>
      <c r="ED575" s="329">
        <f t="shared" si="977"/>
        <v>0</v>
      </c>
      <c r="EE575" s="329">
        <f t="shared" si="978"/>
        <v>0</v>
      </c>
      <c r="EF575" s="329">
        <f t="shared" si="979"/>
        <v>0</v>
      </c>
      <c r="EG575" s="329">
        <f t="shared" si="980"/>
        <v>0</v>
      </c>
      <c r="EH575" s="170">
        <f t="shared" si="878"/>
        <v>0</v>
      </c>
      <c r="EI575" s="208">
        <f t="shared" si="879"/>
        <v>0</v>
      </c>
      <c r="EJ575" s="328">
        <v>8.5</v>
      </c>
      <c r="EK575" s="328">
        <f t="shared" si="981"/>
        <v>0</v>
      </c>
      <c r="EL575" s="329">
        <f t="shared" si="982"/>
        <v>0</v>
      </c>
      <c r="EM575" s="329">
        <f t="shared" si="983"/>
        <v>0</v>
      </c>
      <c r="EN575" s="329">
        <f t="shared" si="984"/>
        <v>0</v>
      </c>
      <c r="EO575" s="329">
        <f t="shared" si="985"/>
        <v>0</v>
      </c>
      <c r="EP575" s="329">
        <f t="shared" si="986"/>
        <v>0</v>
      </c>
      <c r="EQ575" s="329">
        <f t="shared" si="987"/>
        <v>0</v>
      </c>
      <c r="ER575" s="170">
        <f t="shared" si="880"/>
        <v>0</v>
      </c>
      <c r="ES575" s="208">
        <f t="shared" si="881"/>
        <v>0</v>
      </c>
      <c r="ET575" s="328">
        <v>8.5</v>
      </c>
      <c r="EU575" s="328">
        <f t="shared" si="988"/>
        <v>0</v>
      </c>
      <c r="EV575" s="329">
        <f t="shared" si="989"/>
        <v>0</v>
      </c>
      <c r="EW575" s="329">
        <f t="shared" si="990"/>
        <v>0</v>
      </c>
      <c r="EX575" s="329">
        <f t="shared" si="991"/>
        <v>0</v>
      </c>
      <c r="EY575" s="329">
        <f t="shared" si="992"/>
        <v>0</v>
      </c>
      <c r="EZ575" s="329">
        <f t="shared" si="993"/>
        <v>0</v>
      </c>
      <c r="FA575" s="329">
        <f t="shared" si="994"/>
        <v>0</v>
      </c>
      <c r="FB575" s="170">
        <f t="shared" si="882"/>
        <v>0</v>
      </c>
      <c r="FC575" s="208">
        <f t="shared" si="883"/>
        <v>0</v>
      </c>
      <c r="FD575" s="328">
        <v>8.5</v>
      </c>
      <c r="FE575" s="328">
        <f t="shared" si="995"/>
        <v>0</v>
      </c>
      <c r="FF575" s="329">
        <f t="shared" si="996"/>
        <v>0</v>
      </c>
      <c r="FG575" s="329">
        <f t="shared" si="997"/>
        <v>0</v>
      </c>
      <c r="FH575" s="329">
        <f t="shared" si="998"/>
        <v>0</v>
      </c>
      <c r="FI575" s="329">
        <f t="shared" si="999"/>
        <v>0</v>
      </c>
      <c r="FJ575" s="329">
        <f t="shared" si="1000"/>
        <v>0</v>
      </c>
      <c r="FK575" s="329">
        <f t="shared" si="1001"/>
        <v>0</v>
      </c>
      <c r="FL575" s="170">
        <f t="shared" si="884"/>
        <v>0</v>
      </c>
      <c r="FM575" s="208">
        <f t="shared" si="885"/>
        <v>0</v>
      </c>
      <c r="FN575" s="328">
        <v>8.5</v>
      </c>
      <c r="FO575" s="328">
        <f t="shared" si="1028"/>
        <v>0</v>
      </c>
      <c r="FP575" s="329">
        <f t="shared" si="1029"/>
        <v>0</v>
      </c>
      <c r="FQ575" s="329">
        <f t="shared" si="1030"/>
        <v>0</v>
      </c>
      <c r="FR575" s="329">
        <f t="shared" si="1031"/>
        <v>0</v>
      </c>
      <c r="FS575" s="329">
        <f t="shared" si="1032"/>
        <v>0</v>
      </c>
      <c r="FT575" s="329">
        <f t="shared" si="1033"/>
        <v>0</v>
      </c>
      <c r="FU575" s="329">
        <f t="shared" si="1034"/>
        <v>0</v>
      </c>
      <c r="FV575" s="170">
        <f t="shared" si="886"/>
        <v>0</v>
      </c>
      <c r="FW575" s="208">
        <f t="shared" si="887"/>
        <v>0</v>
      </c>
      <c r="FX575" s="328">
        <v>8.5</v>
      </c>
      <c r="FY575" s="328">
        <f t="shared" si="1035"/>
        <v>0</v>
      </c>
      <c r="FZ575" s="329">
        <f t="shared" si="1036"/>
        <v>0</v>
      </c>
      <c r="GA575" s="329">
        <f t="shared" si="1037"/>
        <v>0</v>
      </c>
      <c r="GB575" s="329">
        <f t="shared" si="1038"/>
        <v>0</v>
      </c>
      <c r="GC575" s="329">
        <f t="shared" si="1039"/>
        <v>0</v>
      </c>
      <c r="GD575" s="329">
        <f t="shared" si="1040"/>
        <v>0</v>
      </c>
      <c r="GE575" s="329">
        <f t="shared" si="1041"/>
        <v>0</v>
      </c>
      <c r="GF575" s="170">
        <f t="shared" si="888"/>
        <v>0</v>
      </c>
      <c r="GG575" s="208">
        <f t="shared" si="889"/>
        <v>0</v>
      </c>
      <c r="GH575" s="328">
        <v>8.5</v>
      </c>
      <c r="GI575" s="328">
        <f t="shared" si="1042"/>
        <v>0</v>
      </c>
      <c r="GJ575" s="329">
        <f t="shared" si="1043"/>
        <v>0</v>
      </c>
      <c r="GK575" s="329">
        <f t="shared" si="1044"/>
        <v>0</v>
      </c>
      <c r="GL575" s="329">
        <f t="shared" si="1045"/>
        <v>0</v>
      </c>
      <c r="GM575" s="329">
        <f t="shared" si="1046"/>
        <v>0</v>
      </c>
      <c r="GN575" s="329">
        <f t="shared" si="1047"/>
        <v>0</v>
      </c>
      <c r="GO575" s="329">
        <f t="shared" si="1048"/>
        <v>0</v>
      </c>
      <c r="GP575" s="170">
        <f t="shared" si="890"/>
        <v>0</v>
      </c>
      <c r="GQ575" s="208">
        <f t="shared" si="891"/>
        <v>0</v>
      </c>
      <c r="GR575" s="328">
        <v>8.5</v>
      </c>
      <c r="GS575" s="328">
        <f t="shared" si="1049"/>
        <v>0</v>
      </c>
      <c r="GT575" s="329">
        <f t="shared" si="1050"/>
        <v>0</v>
      </c>
      <c r="GU575" s="329">
        <f t="shared" si="1051"/>
        <v>0</v>
      </c>
      <c r="GV575" s="329">
        <f t="shared" si="1052"/>
        <v>0</v>
      </c>
      <c r="GW575" s="329">
        <f t="shared" si="1053"/>
        <v>0</v>
      </c>
      <c r="GX575" s="329">
        <f t="shared" si="1054"/>
        <v>0</v>
      </c>
      <c r="GY575" s="329">
        <f t="shared" si="1055"/>
        <v>0</v>
      </c>
      <c r="GZ575" s="170">
        <f t="shared" si="892"/>
        <v>0</v>
      </c>
      <c r="HA575" s="208">
        <f t="shared" si="893"/>
        <v>0</v>
      </c>
      <c r="HB575" s="328">
        <v>8.5</v>
      </c>
      <c r="HC575" s="328">
        <f t="shared" si="894"/>
        <v>0</v>
      </c>
      <c r="HD575" s="329">
        <f t="shared" si="1002"/>
        <v>0</v>
      </c>
      <c r="HE575" s="329">
        <f t="shared" si="1003"/>
        <v>0</v>
      </c>
      <c r="HF575" s="329">
        <f t="shared" si="1004"/>
        <v>0</v>
      </c>
      <c r="HG575" s="329">
        <f t="shared" si="1005"/>
        <v>0</v>
      </c>
      <c r="HH575" s="329">
        <f t="shared" si="1006"/>
        <v>0</v>
      </c>
      <c r="HI575" s="329">
        <f t="shared" si="1007"/>
        <v>0</v>
      </c>
      <c r="HJ575" s="170">
        <f t="shared" si="895"/>
        <v>0</v>
      </c>
      <c r="HK575" s="208">
        <f t="shared" si="896"/>
        <v>0</v>
      </c>
      <c r="HL575" s="328">
        <v>8.5</v>
      </c>
      <c r="HM575" s="328">
        <f t="shared" si="897"/>
        <v>0</v>
      </c>
      <c r="HN575" s="329">
        <f t="shared" si="1008"/>
        <v>0</v>
      </c>
      <c r="HO575" s="329">
        <f t="shared" si="1009"/>
        <v>0</v>
      </c>
      <c r="HP575" s="329">
        <f t="shared" si="1010"/>
        <v>0</v>
      </c>
      <c r="HQ575" s="329">
        <f t="shared" si="1011"/>
        <v>0</v>
      </c>
      <c r="HR575" s="329">
        <f t="shared" si="1012"/>
        <v>0</v>
      </c>
      <c r="HS575" s="329">
        <f t="shared" si="1013"/>
        <v>0</v>
      </c>
      <c r="HT575" s="170">
        <f t="shared" si="898"/>
        <v>0</v>
      </c>
      <c r="HU575" s="208">
        <f t="shared" si="899"/>
        <v>0</v>
      </c>
      <c r="HV575" s="328">
        <v>8.5</v>
      </c>
      <c r="HW575" s="328">
        <f t="shared" si="1014"/>
        <v>0</v>
      </c>
      <c r="HX575" s="329">
        <f t="shared" si="1015"/>
        <v>0</v>
      </c>
      <c r="HY575" s="329">
        <f t="shared" si="1016"/>
        <v>0</v>
      </c>
      <c r="HZ575" s="329">
        <f t="shared" si="1017"/>
        <v>0</v>
      </c>
      <c r="IA575" s="329">
        <f t="shared" si="1018"/>
        <v>0</v>
      </c>
      <c r="IB575" s="329">
        <f t="shared" si="1019"/>
        <v>0</v>
      </c>
      <c r="IC575" s="329">
        <f t="shared" si="1020"/>
        <v>0</v>
      </c>
      <c r="ID575" s="170">
        <f t="shared" si="900"/>
        <v>0</v>
      </c>
      <c r="IE575" s="208">
        <f t="shared" si="901"/>
        <v>0</v>
      </c>
      <c r="IF575" s="328">
        <v>8.5</v>
      </c>
      <c r="IG575" s="328">
        <f t="shared" si="1021"/>
        <v>0</v>
      </c>
      <c r="IH575" s="329">
        <f t="shared" si="1022"/>
        <v>0</v>
      </c>
      <c r="II575" s="329">
        <f t="shared" si="1023"/>
        <v>0</v>
      </c>
      <c r="IJ575" s="329">
        <f t="shared" si="1024"/>
        <v>0</v>
      </c>
      <c r="IK575" s="329">
        <f t="shared" si="1025"/>
        <v>0</v>
      </c>
      <c r="IL575" s="329">
        <f t="shared" si="1026"/>
        <v>0</v>
      </c>
      <c r="IM575" s="329">
        <f t="shared" si="1027"/>
        <v>0</v>
      </c>
      <c r="IN575" s="170">
        <f t="shared" si="902"/>
        <v>0</v>
      </c>
    </row>
    <row r="576" spans="1:248">
      <c r="A576" s="318"/>
      <c r="B576" s="318"/>
      <c r="C576" s="318"/>
      <c r="D576" s="318"/>
      <c r="E576" s="318"/>
      <c r="F576" s="318"/>
      <c r="G576" s="318"/>
      <c r="H576" s="318"/>
      <c r="I576" s="318"/>
      <c r="K576" s="318"/>
      <c r="L576" s="318"/>
      <c r="M576" s="318"/>
      <c r="N576" s="318"/>
      <c r="O576" s="318"/>
      <c r="P576" s="318"/>
      <c r="Q576" s="318"/>
      <c r="R576" s="358"/>
      <c r="S576" s="208">
        <f t="shared" si="903"/>
        <v>0</v>
      </c>
      <c r="T576" s="328">
        <v>8.6</v>
      </c>
      <c r="U576" s="328">
        <f t="shared" si="904"/>
        <v>0</v>
      </c>
      <c r="V576" s="329">
        <f t="shared" si="905"/>
        <v>0</v>
      </c>
      <c r="W576" s="329">
        <f t="shared" si="906"/>
        <v>0</v>
      </c>
      <c r="X576" s="329">
        <f t="shared" si="907"/>
        <v>0</v>
      </c>
      <c r="Y576" s="329">
        <f t="shared" si="908"/>
        <v>0</v>
      </c>
      <c r="Z576" s="329">
        <f t="shared" si="909"/>
        <v>0</v>
      </c>
      <c r="AA576" s="329">
        <f t="shared" si="910"/>
        <v>0</v>
      </c>
      <c r="AB576" s="170">
        <f t="shared" si="849"/>
        <v>0</v>
      </c>
      <c r="AC576" s="208">
        <f t="shared" si="850"/>
        <v>0</v>
      </c>
      <c r="AD576" s="328">
        <v>8.6</v>
      </c>
      <c r="AE576" s="328">
        <f t="shared" si="911"/>
        <v>0</v>
      </c>
      <c r="AF576" s="329">
        <f t="shared" si="912"/>
        <v>0</v>
      </c>
      <c r="AG576" s="329">
        <f t="shared" si="913"/>
        <v>0</v>
      </c>
      <c r="AH576" s="329">
        <f t="shared" si="914"/>
        <v>0</v>
      </c>
      <c r="AI576" s="329">
        <f t="shared" si="915"/>
        <v>0</v>
      </c>
      <c r="AJ576" s="329">
        <f t="shared" si="916"/>
        <v>0</v>
      </c>
      <c r="AK576" s="329">
        <f t="shared" si="917"/>
        <v>0</v>
      </c>
      <c r="AL576" s="170">
        <f t="shared" si="851"/>
        <v>0</v>
      </c>
      <c r="AM576" s="208">
        <f t="shared" si="852"/>
        <v>0</v>
      </c>
      <c r="AN576" s="328">
        <v>8.6</v>
      </c>
      <c r="AO576" s="328">
        <f t="shared" si="918"/>
        <v>0</v>
      </c>
      <c r="AP576" s="329">
        <f t="shared" si="919"/>
        <v>0</v>
      </c>
      <c r="AQ576" s="329">
        <f t="shared" si="920"/>
        <v>0</v>
      </c>
      <c r="AR576" s="329">
        <f t="shared" si="921"/>
        <v>0</v>
      </c>
      <c r="AS576" s="329">
        <f t="shared" si="922"/>
        <v>0</v>
      </c>
      <c r="AT576" s="329">
        <f t="shared" si="923"/>
        <v>0</v>
      </c>
      <c r="AU576" s="329">
        <f t="shared" si="924"/>
        <v>0</v>
      </c>
      <c r="AV576" s="170">
        <f t="shared" si="853"/>
        <v>0</v>
      </c>
      <c r="AW576" s="208">
        <f t="shared" si="854"/>
        <v>0</v>
      </c>
      <c r="AX576" s="328">
        <v>8.6</v>
      </c>
      <c r="AY576" s="328">
        <f t="shared" si="925"/>
        <v>0</v>
      </c>
      <c r="AZ576" s="329">
        <f t="shared" si="926"/>
        <v>0</v>
      </c>
      <c r="BA576" s="329">
        <f t="shared" si="927"/>
        <v>0</v>
      </c>
      <c r="BB576" s="329">
        <f t="shared" si="928"/>
        <v>0</v>
      </c>
      <c r="BC576" s="329">
        <f t="shared" si="929"/>
        <v>0</v>
      </c>
      <c r="BD576" s="329">
        <f t="shared" si="930"/>
        <v>0</v>
      </c>
      <c r="BE576" s="329">
        <f t="shared" si="931"/>
        <v>0</v>
      </c>
      <c r="BF576" s="170">
        <f t="shared" si="855"/>
        <v>0</v>
      </c>
      <c r="BG576" s="208">
        <f t="shared" si="856"/>
        <v>0</v>
      </c>
      <c r="BH576" s="328">
        <v>8.6</v>
      </c>
      <c r="BI576" s="328">
        <f t="shared" si="857"/>
        <v>0</v>
      </c>
      <c r="BJ576" s="329">
        <f t="shared" si="858"/>
        <v>0</v>
      </c>
      <c r="BK576" s="329">
        <f t="shared" si="859"/>
        <v>0</v>
      </c>
      <c r="BL576" s="329">
        <f t="shared" si="860"/>
        <v>0</v>
      </c>
      <c r="BM576" s="329">
        <f t="shared" si="861"/>
        <v>0</v>
      </c>
      <c r="BN576" s="329">
        <f t="shared" si="862"/>
        <v>0</v>
      </c>
      <c r="BO576" s="329">
        <f t="shared" si="863"/>
        <v>0</v>
      </c>
      <c r="BP576" s="170">
        <f t="shared" si="864"/>
        <v>0</v>
      </c>
      <c r="BQ576" s="208">
        <f t="shared" si="865"/>
        <v>0</v>
      </c>
      <c r="BR576" s="328">
        <v>8.6</v>
      </c>
      <c r="BS576" s="328">
        <f t="shared" si="932"/>
        <v>0</v>
      </c>
      <c r="BT576" s="329">
        <f t="shared" si="933"/>
        <v>0</v>
      </c>
      <c r="BU576" s="329">
        <f t="shared" si="934"/>
        <v>0</v>
      </c>
      <c r="BV576" s="329">
        <f t="shared" si="935"/>
        <v>0</v>
      </c>
      <c r="BW576" s="329">
        <f t="shared" si="936"/>
        <v>0</v>
      </c>
      <c r="BX576" s="329">
        <f t="shared" si="937"/>
        <v>0</v>
      </c>
      <c r="BY576" s="329">
        <f t="shared" si="938"/>
        <v>0</v>
      </c>
      <c r="BZ576" s="170">
        <f t="shared" si="866"/>
        <v>0</v>
      </c>
      <c r="CA576" s="208">
        <f t="shared" si="867"/>
        <v>0</v>
      </c>
      <c r="CB576" s="328">
        <v>8.6</v>
      </c>
      <c r="CC576" s="328">
        <f t="shared" si="939"/>
        <v>0</v>
      </c>
      <c r="CD576" s="329">
        <f t="shared" si="940"/>
        <v>0</v>
      </c>
      <c r="CE576" s="329">
        <f t="shared" si="941"/>
        <v>0</v>
      </c>
      <c r="CF576" s="329">
        <f t="shared" si="942"/>
        <v>0</v>
      </c>
      <c r="CG576" s="329">
        <f t="shared" si="943"/>
        <v>0</v>
      </c>
      <c r="CH576" s="329">
        <f t="shared" si="944"/>
        <v>0</v>
      </c>
      <c r="CI576" s="329">
        <f t="shared" si="945"/>
        <v>0</v>
      </c>
      <c r="CJ576" s="170">
        <f t="shared" si="868"/>
        <v>0</v>
      </c>
      <c r="CK576" s="208">
        <f t="shared" si="869"/>
        <v>0</v>
      </c>
      <c r="CL576" s="328">
        <v>8.6</v>
      </c>
      <c r="CM576" s="328">
        <f t="shared" si="946"/>
        <v>0</v>
      </c>
      <c r="CN576" s="329">
        <f t="shared" si="947"/>
        <v>0</v>
      </c>
      <c r="CO576" s="329">
        <f t="shared" si="948"/>
        <v>0</v>
      </c>
      <c r="CP576" s="329">
        <f t="shared" si="949"/>
        <v>0</v>
      </c>
      <c r="CQ576" s="329">
        <f t="shared" si="950"/>
        <v>0</v>
      </c>
      <c r="CR576" s="329">
        <f t="shared" si="951"/>
        <v>0</v>
      </c>
      <c r="CS576" s="329">
        <f t="shared" si="952"/>
        <v>0</v>
      </c>
      <c r="CT576" s="170">
        <f t="shared" si="870"/>
        <v>0</v>
      </c>
      <c r="CU576" s="208">
        <f t="shared" si="871"/>
        <v>0</v>
      </c>
      <c r="CV576" s="328">
        <v>8.6</v>
      </c>
      <c r="CW576" s="328">
        <f t="shared" si="953"/>
        <v>0</v>
      </c>
      <c r="CX576" s="329">
        <f t="shared" si="954"/>
        <v>0</v>
      </c>
      <c r="CY576" s="329">
        <f t="shared" si="955"/>
        <v>0</v>
      </c>
      <c r="CZ576" s="329">
        <f t="shared" si="956"/>
        <v>0</v>
      </c>
      <c r="DA576" s="329">
        <f t="shared" si="957"/>
        <v>0</v>
      </c>
      <c r="DB576" s="329">
        <f t="shared" si="958"/>
        <v>0</v>
      </c>
      <c r="DC576" s="329">
        <f t="shared" si="959"/>
        <v>0</v>
      </c>
      <c r="DD576" s="170">
        <f t="shared" si="872"/>
        <v>0</v>
      </c>
      <c r="DE576" s="208">
        <f t="shared" si="873"/>
        <v>0</v>
      </c>
      <c r="DF576" s="328">
        <v>8.6</v>
      </c>
      <c r="DG576" s="328">
        <f t="shared" si="960"/>
        <v>0</v>
      </c>
      <c r="DH576" s="329">
        <f t="shared" si="961"/>
        <v>0</v>
      </c>
      <c r="DI576" s="329">
        <f t="shared" si="962"/>
        <v>0</v>
      </c>
      <c r="DJ576" s="329">
        <f t="shared" si="963"/>
        <v>0</v>
      </c>
      <c r="DK576" s="329">
        <f t="shared" si="964"/>
        <v>0</v>
      </c>
      <c r="DL576" s="329">
        <f t="shared" si="965"/>
        <v>0</v>
      </c>
      <c r="DM576" s="329">
        <f t="shared" si="966"/>
        <v>0</v>
      </c>
      <c r="DN576" s="170">
        <f t="shared" si="874"/>
        <v>0</v>
      </c>
      <c r="DO576" s="208">
        <f t="shared" si="875"/>
        <v>0</v>
      </c>
      <c r="DP576" s="328">
        <v>8.6</v>
      </c>
      <c r="DQ576" s="328">
        <f t="shared" si="967"/>
        <v>0</v>
      </c>
      <c r="DR576" s="329">
        <f t="shared" si="968"/>
        <v>0</v>
      </c>
      <c r="DS576" s="329">
        <f t="shared" si="969"/>
        <v>0</v>
      </c>
      <c r="DT576" s="329">
        <f t="shared" si="970"/>
        <v>0</v>
      </c>
      <c r="DU576" s="329">
        <f t="shared" si="971"/>
        <v>0</v>
      </c>
      <c r="DV576" s="329">
        <f t="shared" si="972"/>
        <v>0</v>
      </c>
      <c r="DW576" s="329">
        <f t="shared" si="973"/>
        <v>0</v>
      </c>
      <c r="DX576" s="170">
        <f t="shared" si="876"/>
        <v>0</v>
      </c>
      <c r="DY576" s="208">
        <f t="shared" si="877"/>
        <v>0</v>
      </c>
      <c r="DZ576" s="328">
        <v>8.6</v>
      </c>
      <c r="EA576" s="328">
        <f t="shared" si="974"/>
        <v>0</v>
      </c>
      <c r="EB576" s="329">
        <f t="shared" si="975"/>
        <v>0</v>
      </c>
      <c r="EC576" s="329">
        <f t="shared" si="976"/>
        <v>0</v>
      </c>
      <c r="ED576" s="329">
        <f t="shared" si="977"/>
        <v>0</v>
      </c>
      <c r="EE576" s="329">
        <f t="shared" si="978"/>
        <v>0</v>
      </c>
      <c r="EF576" s="329">
        <f t="shared" si="979"/>
        <v>0</v>
      </c>
      <c r="EG576" s="329">
        <f t="shared" si="980"/>
        <v>0</v>
      </c>
      <c r="EH576" s="170">
        <f t="shared" si="878"/>
        <v>0</v>
      </c>
      <c r="EI576" s="208">
        <f t="shared" si="879"/>
        <v>0</v>
      </c>
      <c r="EJ576" s="328">
        <v>8.6</v>
      </c>
      <c r="EK576" s="328">
        <f t="shared" si="981"/>
        <v>0</v>
      </c>
      <c r="EL576" s="329">
        <f t="shared" si="982"/>
        <v>0</v>
      </c>
      <c r="EM576" s="329">
        <f t="shared" si="983"/>
        <v>0</v>
      </c>
      <c r="EN576" s="329">
        <f t="shared" si="984"/>
        <v>0</v>
      </c>
      <c r="EO576" s="329">
        <f t="shared" si="985"/>
        <v>0</v>
      </c>
      <c r="EP576" s="329">
        <f t="shared" si="986"/>
        <v>0</v>
      </c>
      <c r="EQ576" s="329">
        <f t="shared" si="987"/>
        <v>0</v>
      </c>
      <c r="ER576" s="170">
        <f t="shared" si="880"/>
        <v>0</v>
      </c>
      <c r="ES576" s="208">
        <f t="shared" si="881"/>
        <v>0</v>
      </c>
      <c r="ET576" s="328">
        <v>8.6</v>
      </c>
      <c r="EU576" s="328">
        <f t="shared" si="988"/>
        <v>0</v>
      </c>
      <c r="EV576" s="329">
        <f t="shared" si="989"/>
        <v>0</v>
      </c>
      <c r="EW576" s="329">
        <f t="shared" si="990"/>
        <v>0</v>
      </c>
      <c r="EX576" s="329">
        <f t="shared" si="991"/>
        <v>0</v>
      </c>
      <c r="EY576" s="329">
        <f t="shared" si="992"/>
        <v>0</v>
      </c>
      <c r="EZ576" s="329">
        <f t="shared" si="993"/>
        <v>0</v>
      </c>
      <c r="FA576" s="329">
        <f t="shared" si="994"/>
        <v>0</v>
      </c>
      <c r="FB576" s="170">
        <f t="shared" si="882"/>
        <v>0</v>
      </c>
      <c r="FC576" s="208">
        <f t="shared" si="883"/>
        <v>0</v>
      </c>
      <c r="FD576" s="328">
        <v>8.6</v>
      </c>
      <c r="FE576" s="328">
        <f t="shared" si="995"/>
        <v>0</v>
      </c>
      <c r="FF576" s="329">
        <f t="shared" si="996"/>
        <v>0</v>
      </c>
      <c r="FG576" s="329">
        <f t="shared" si="997"/>
        <v>0</v>
      </c>
      <c r="FH576" s="329">
        <f t="shared" si="998"/>
        <v>0</v>
      </c>
      <c r="FI576" s="329">
        <f t="shared" si="999"/>
        <v>0</v>
      </c>
      <c r="FJ576" s="329">
        <f t="shared" si="1000"/>
        <v>0</v>
      </c>
      <c r="FK576" s="329">
        <f t="shared" si="1001"/>
        <v>0</v>
      </c>
      <c r="FL576" s="170">
        <f t="shared" si="884"/>
        <v>0</v>
      </c>
      <c r="FM576" s="208">
        <f t="shared" si="885"/>
        <v>0</v>
      </c>
      <c r="FN576" s="328">
        <v>8.6</v>
      </c>
      <c r="FO576" s="328">
        <f t="shared" si="1028"/>
        <v>0</v>
      </c>
      <c r="FP576" s="329">
        <f t="shared" si="1029"/>
        <v>0</v>
      </c>
      <c r="FQ576" s="329">
        <f t="shared" si="1030"/>
        <v>0</v>
      </c>
      <c r="FR576" s="329">
        <f t="shared" si="1031"/>
        <v>0</v>
      </c>
      <c r="FS576" s="329">
        <f t="shared" si="1032"/>
        <v>0</v>
      </c>
      <c r="FT576" s="329">
        <f t="shared" si="1033"/>
        <v>0</v>
      </c>
      <c r="FU576" s="329">
        <f t="shared" si="1034"/>
        <v>0</v>
      </c>
      <c r="FV576" s="170">
        <f t="shared" si="886"/>
        <v>0</v>
      </c>
      <c r="FW576" s="208">
        <f t="shared" si="887"/>
        <v>0</v>
      </c>
      <c r="FX576" s="328">
        <v>8.6</v>
      </c>
      <c r="FY576" s="328">
        <f t="shared" si="1035"/>
        <v>0</v>
      </c>
      <c r="FZ576" s="329">
        <f t="shared" si="1036"/>
        <v>0</v>
      </c>
      <c r="GA576" s="329">
        <f t="shared" si="1037"/>
        <v>0</v>
      </c>
      <c r="GB576" s="329">
        <f t="shared" si="1038"/>
        <v>0</v>
      </c>
      <c r="GC576" s="329">
        <f t="shared" si="1039"/>
        <v>0</v>
      </c>
      <c r="GD576" s="329">
        <f t="shared" si="1040"/>
        <v>0</v>
      </c>
      <c r="GE576" s="329">
        <f t="shared" si="1041"/>
        <v>0</v>
      </c>
      <c r="GF576" s="170">
        <f t="shared" si="888"/>
        <v>0</v>
      </c>
      <c r="GG576" s="208">
        <f t="shared" si="889"/>
        <v>0</v>
      </c>
      <c r="GH576" s="328">
        <v>8.6</v>
      </c>
      <c r="GI576" s="328">
        <f t="shared" si="1042"/>
        <v>0</v>
      </c>
      <c r="GJ576" s="329">
        <f t="shared" si="1043"/>
        <v>0</v>
      </c>
      <c r="GK576" s="329">
        <f t="shared" si="1044"/>
        <v>0</v>
      </c>
      <c r="GL576" s="329">
        <f t="shared" si="1045"/>
        <v>0</v>
      </c>
      <c r="GM576" s="329">
        <f t="shared" si="1046"/>
        <v>0</v>
      </c>
      <c r="GN576" s="329">
        <f t="shared" si="1047"/>
        <v>0</v>
      </c>
      <c r="GO576" s="329">
        <f t="shared" si="1048"/>
        <v>0</v>
      </c>
      <c r="GP576" s="170">
        <f t="shared" si="890"/>
        <v>0</v>
      </c>
      <c r="GQ576" s="208">
        <f t="shared" si="891"/>
        <v>0</v>
      </c>
      <c r="GR576" s="328">
        <v>8.6</v>
      </c>
      <c r="GS576" s="328">
        <f t="shared" si="1049"/>
        <v>0</v>
      </c>
      <c r="GT576" s="329">
        <f t="shared" si="1050"/>
        <v>0</v>
      </c>
      <c r="GU576" s="329">
        <f t="shared" si="1051"/>
        <v>0</v>
      </c>
      <c r="GV576" s="329">
        <f t="shared" si="1052"/>
        <v>0</v>
      </c>
      <c r="GW576" s="329">
        <f t="shared" si="1053"/>
        <v>0</v>
      </c>
      <c r="GX576" s="329">
        <f t="shared" si="1054"/>
        <v>0</v>
      </c>
      <c r="GY576" s="329">
        <f t="shared" si="1055"/>
        <v>0</v>
      </c>
      <c r="GZ576" s="170">
        <f t="shared" si="892"/>
        <v>0</v>
      </c>
      <c r="HA576" s="208">
        <f t="shared" si="893"/>
        <v>0</v>
      </c>
      <c r="HB576" s="328">
        <v>8.6</v>
      </c>
      <c r="HC576" s="328">
        <f t="shared" si="894"/>
        <v>0</v>
      </c>
      <c r="HD576" s="329">
        <f t="shared" si="1002"/>
        <v>0</v>
      </c>
      <c r="HE576" s="329">
        <f t="shared" si="1003"/>
        <v>0</v>
      </c>
      <c r="HF576" s="329">
        <f t="shared" si="1004"/>
        <v>0</v>
      </c>
      <c r="HG576" s="329">
        <f t="shared" si="1005"/>
        <v>0</v>
      </c>
      <c r="HH576" s="329">
        <f t="shared" si="1006"/>
        <v>0</v>
      </c>
      <c r="HI576" s="329">
        <f t="shared" si="1007"/>
        <v>0</v>
      </c>
      <c r="HJ576" s="170">
        <f t="shared" si="895"/>
        <v>0</v>
      </c>
      <c r="HK576" s="208">
        <f t="shared" si="896"/>
        <v>0</v>
      </c>
      <c r="HL576" s="328">
        <v>8.6</v>
      </c>
      <c r="HM576" s="328">
        <f t="shared" si="897"/>
        <v>0</v>
      </c>
      <c r="HN576" s="329">
        <f t="shared" si="1008"/>
        <v>0</v>
      </c>
      <c r="HO576" s="329">
        <f t="shared" si="1009"/>
        <v>0</v>
      </c>
      <c r="HP576" s="329">
        <f t="shared" si="1010"/>
        <v>0</v>
      </c>
      <c r="HQ576" s="329">
        <f t="shared" si="1011"/>
        <v>0</v>
      </c>
      <c r="HR576" s="329">
        <f t="shared" si="1012"/>
        <v>0</v>
      </c>
      <c r="HS576" s="329">
        <f t="shared" si="1013"/>
        <v>0</v>
      </c>
      <c r="HT576" s="170">
        <f t="shared" si="898"/>
        <v>0</v>
      </c>
      <c r="HU576" s="208">
        <f t="shared" si="899"/>
        <v>0</v>
      </c>
      <c r="HV576" s="328">
        <v>8.6</v>
      </c>
      <c r="HW576" s="328">
        <f t="shared" si="1014"/>
        <v>0</v>
      </c>
      <c r="HX576" s="329">
        <f t="shared" si="1015"/>
        <v>0</v>
      </c>
      <c r="HY576" s="329">
        <f t="shared" si="1016"/>
        <v>0</v>
      </c>
      <c r="HZ576" s="329">
        <f t="shared" si="1017"/>
        <v>0</v>
      </c>
      <c r="IA576" s="329">
        <f t="shared" si="1018"/>
        <v>0</v>
      </c>
      <c r="IB576" s="329">
        <f t="shared" si="1019"/>
        <v>0</v>
      </c>
      <c r="IC576" s="329">
        <f t="shared" si="1020"/>
        <v>0</v>
      </c>
      <c r="ID576" s="170">
        <f t="shared" si="900"/>
        <v>0</v>
      </c>
      <c r="IE576" s="208">
        <f t="shared" si="901"/>
        <v>0</v>
      </c>
      <c r="IF576" s="328">
        <v>8.6</v>
      </c>
      <c r="IG576" s="328">
        <f t="shared" si="1021"/>
        <v>0</v>
      </c>
      <c r="IH576" s="329">
        <f t="shared" si="1022"/>
        <v>0</v>
      </c>
      <c r="II576" s="329">
        <f t="shared" si="1023"/>
        <v>0</v>
      </c>
      <c r="IJ576" s="329">
        <f t="shared" si="1024"/>
        <v>0</v>
      </c>
      <c r="IK576" s="329">
        <f t="shared" si="1025"/>
        <v>0</v>
      </c>
      <c r="IL576" s="329">
        <f t="shared" si="1026"/>
        <v>0</v>
      </c>
      <c r="IM576" s="329">
        <f t="shared" si="1027"/>
        <v>0</v>
      </c>
      <c r="IN576" s="170">
        <f t="shared" si="902"/>
        <v>0</v>
      </c>
    </row>
    <row r="577" spans="1:248">
      <c r="A577" s="318"/>
      <c r="B577" s="318"/>
      <c r="C577" s="318"/>
      <c r="D577" s="318"/>
      <c r="E577" s="318"/>
      <c r="F577" s="318"/>
      <c r="G577" s="318"/>
      <c r="H577" s="318"/>
      <c r="I577" s="318"/>
      <c r="K577" s="318"/>
      <c r="L577" s="318"/>
      <c r="M577" s="318"/>
      <c r="N577" s="318"/>
      <c r="O577" s="318"/>
      <c r="P577" s="318"/>
      <c r="Q577" s="318"/>
      <c r="R577" s="358"/>
      <c r="S577" s="208">
        <f t="shared" si="903"/>
        <v>0</v>
      </c>
      <c r="T577" s="328">
        <v>8.6999999999999993</v>
      </c>
      <c r="U577" s="328">
        <f t="shared" si="904"/>
        <v>0</v>
      </c>
      <c r="V577" s="329">
        <f t="shared" si="905"/>
        <v>0</v>
      </c>
      <c r="W577" s="329">
        <f t="shared" si="906"/>
        <v>0</v>
      </c>
      <c r="X577" s="329">
        <f t="shared" si="907"/>
        <v>0</v>
      </c>
      <c r="Y577" s="329">
        <f t="shared" si="908"/>
        <v>0</v>
      </c>
      <c r="Z577" s="329">
        <f t="shared" si="909"/>
        <v>0</v>
      </c>
      <c r="AA577" s="329">
        <f t="shared" si="910"/>
        <v>0</v>
      </c>
      <c r="AB577" s="170">
        <f t="shared" si="849"/>
        <v>0</v>
      </c>
      <c r="AC577" s="208">
        <f t="shared" si="850"/>
        <v>0</v>
      </c>
      <c r="AD577" s="328">
        <v>8.6999999999999993</v>
      </c>
      <c r="AE577" s="328">
        <f t="shared" si="911"/>
        <v>0</v>
      </c>
      <c r="AF577" s="329">
        <f t="shared" si="912"/>
        <v>0</v>
      </c>
      <c r="AG577" s="329">
        <f t="shared" si="913"/>
        <v>0</v>
      </c>
      <c r="AH577" s="329">
        <f t="shared" si="914"/>
        <v>0</v>
      </c>
      <c r="AI577" s="329">
        <f t="shared" si="915"/>
        <v>0</v>
      </c>
      <c r="AJ577" s="329">
        <f t="shared" si="916"/>
        <v>0</v>
      </c>
      <c r="AK577" s="329">
        <f t="shared" si="917"/>
        <v>0</v>
      </c>
      <c r="AL577" s="170">
        <f t="shared" si="851"/>
        <v>0</v>
      </c>
      <c r="AM577" s="208">
        <f t="shared" si="852"/>
        <v>0</v>
      </c>
      <c r="AN577" s="328">
        <v>8.6999999999999993</v>
      </c>
      <c r="AO577" s="328">
        <f t="shared" si="918"/>
        <v>0</v>
      </c>
      <c r="AP577" s="329">
        <f t="shared" si="919"/>
        <v>0</v>
      </c>
      <c r="AQ577" s="329">
        <f t="shared" si="920"/>
        <v>0</v>
      </c>
      <c r="AR577" s="329">
        <f t="shared" si="921"/>
        <v>0</v>
      </c>
      <c r="AS577" s="329">
        <f t="shared" si="922"/>
        <v>0</v>
      </c>
      <c r="AT577" s="329">
        <f t="shared" si="923"/>
        <v>0</v>
      </c>
      <c r="AU577" s="329">
        <f t="shared" si="924"/>
        <v>0</v>
      </c>
      <c r="AV577" s="170">
        <f t="shared" si="853"/>
        <v>0</v>
      </c>
      <c r="AW577" s="208">
        <f t="shared" si="854"/>
        <v>0</v>
      </c>
      <c r="AX577" s="328">
        <v>8.6999999999999993</v>
      </c>
      <c r="AY577" s="328">
        <f t="shared" si="925"/>
        <v>0</v>
      </c>
      <c r="AZ577" s="329">
        <f t="shared" si="926"/>
        <v>0</v>
      </c>
      <c r="BA577" s="329">
        <f t="shared" si="927"/>
        <v>0</v>
      </c>
      <c r="BB577" s="329">
        <f t="shared" si="928"/>
        <v>0</v>
      </c>
      <c r="BC577" s="329">
        <f t="shared" si="929"/>
        <v>0</v>
      </c>
      <c r="BD577" s="329">
        <f t="shared" si="930"/>
        <v>0</v>
      </c>
      <c r="BE577" s="329">
        <f t="shared" si="931"/>
        <v>0</v>
      </c>
      <c r="BF577" s="170">
        <f t="shared" si="855"/>
        <v>0</v>
      </c>
      <c r="BG577" s="208">
        <f t="shared" si="856"/>
        <v>0</v>
      </c>
      <c r="BH577" s="328">
        <v>8.6999999999999993</v>
      </c>
      <c r="BI577" s="328">
        <f t="shared" si="857"/>
        <v>0</v>
      </c>
      <c r="BJ577" s="329">
        <f t="shared" si="858"/>
        <v>0</v>
      </c>
      <c r="BK577" s="329">
        <f t="shared" si="859"/>
        <v>0</v>
      </c>
      <c r="BL577" s="329">
        <f t="shared" si="860"/>
        <v>0</v>
      </c>
      <c r="BM577" s="329">
        <f t="shared" si="861"/>
        <v>0</v>
      </c>
      <c r="BN577" s="329">
        <f t="shared" si="862"/>
        <v>0</v>
      </c>
      <c r="BO577" s="329">
        <f t="shared" si="863"/>
        <v>0</v>
      </c>
      <c r="BP577" s="170">
        <f t="shared" si="864"/>
        <v>0</v>
      </c>
      <c r="BQ577" s="208">
        <f t="shared" si="865"/>
        <v>0</v>
      </c>
      <c r="BR577" s="328">
        <v>8.6999999999999993</v>
      </c>
      <c r="BS577" s="328">
        <f t="shared" si="932"/>
        <v>0</v>
      </c>
      <c r="BT577" s="329">
        <f t="shared" si="933"/>
        <v>0</v>
      </c>
      <c r="BU577" s="329">
        <f t="shared" si="934"/>
        <v>0</v>
      </c>
      <c r="BV577" s="329">
        <f t="shared" si="935"/>
        <v>0</v>
      </c>
      <c r="BW577" s="329">
        <f t="shared" si="936"/>
        <v>0</v>
      </c>
      <c r="BX577" s="329">
        <f t="shared" si="937"/>
        <v>0</v>
      </c>
      <c r="BY577" s="329">
        <f t="shared" si="938"/>
        <v>0</v>
      </c>
      <c r="BZ577" s="170">
        <f t="shared" si="866"/>
        <v>0</v>
      </c>
      <c r="CA577" s="208">
        <f t="shared" si="867"/>
        <v>0</v>
      </c>
      <c r="CB577" s="328">
        <v>8.6999999999999993</v>
      </c>
      <c r="CC577" s="328">
        <f t="shared" si="939"/>
        <v>0</v>
      </c>
      <c r="CD577" s="329">
        <f t="shared" si="940"/>
        <v>0</v>
      </c>
      <c r="CE577" s="329">
        <f t="shared" si="941"/>
        <v>0</v>
      </c>
      <c r="CF577" s="329">
        <f t="shared" si="942"/>
        <v>0</v>
      </c>
      <c r="CG577" s="329">
        <f t="shared" si="943"/>
        <v>0</v>
      </c>
      <c r="CH577" s="329">
        <f t="shared" si="944"/>
        <v>0</v>
      </c>
      <c r="CI577" s="329">
        <f t="shared" si="945"/>
        <v>0</v>
      </c>
      <c r="CJ577" s="170">
        <f t="shared" si="868"/>
        <v>0</v>
      </c>
      <c r="CK577" s="208">
        <f t="shared" si="869"/>
        <v>0</v>
      </c>
      <c r="CL577" s="328">
        <v>8.6999999999999993</v>
      </c>
      <c r="CM577" s="328">
        <f t="shared" si="946"/>
        <v>0</v>
      </c>
      <c r="CN577" s="329">
        <f t="shared" si="947"/>
        <v>0</v>
      </c>
      <c r="CO577" s="329">
        <f t="shared" si="948"/>
        <v>0</v>
      </c>
      <c r="CP577" s="329">
        <f t="shared" si="949"/>
        <v>0</v>
      </c>
      <c r="CQ577" s="329">
        <f t="shared" si="950"/>
        <v>0</v>
      </c>
      <c r="CR577" s="329">
        <f t="shared" si="951"/>
        <v>0</v>
      </c>
      <c r="CS577" s="329">
        <f t="shared" si="952"/>
        <v>0</v>
      </c>
      <c r="CT577" s="170">
        <f t="shared" si="870"/>
        <v>0</v>
      </c>
      <c r="CU577" s="208">
        <f t="shared" si="871"/>
        <v>0</v>
      </c>
      <c r="CV577" s="328">
        <v>8.6999999999999993</v>
      </c>
      <c r="CW577" s="328">
        <f t="shared" si="953"/>
        <v>0</v>
      </c>
      <c r="CX577" s="329">
        <f t="shared" si="954"/>
        <v>0</v>
      </c>
      <c r="CY577" s="329">
        <f t="shared" si="955"/>
        <v>0</v>
      </c>
      <c r="CZ577" s="329">
        <f t="shared" si="956"/>
        <v>0</v>
      </c>
      <c r="DA577" s="329">
        <f t="shared" si="957"/>
        <v>0</v>
      </c>
      <c r="DB577" s="329">
        <f t="shared" si="958"/>
        <v>0</v>
      </c>
      <c r="DC577" s="329">
        <f t="shared" si="959"/>
        <v>0</v>
      </c>
      <c r="DD577" s="170">
        <f t="shared" si="872"/>
        <v>0</v>
      </c>
      <c r="DE577" s="208">
        <f t="shared" si="873"/>
        <v>0</v>
      </c>
      <c r="DF577" s="328">
        <v>8.6999999999999993</v>
      </c>
      <c r="DG577" s="328">
        <f t="shared" si="960"/>
        <v>0</v>
      </c>
      <c r="DH577" s="329">
        <f t="shared" si="961"/>
        <v>0</v>
      </c>
      <c r="DI577" s="329">
        <f t="shared" si="962"/>
        <v>0</v>
      </c>
      <c r="DJ577" s="329">
        <f t="shared" si="963"/>
        <v>0</v>
      </c>
      <c r="DK577" s="329">
        <f t="shared" si="964"/>
        <v>0</v>
      </c>
      <c r="DL577" s="329">
        <f t="shared" si="965"/>
        <v>0</v>
      </c>
      <c r="DM577" s="329">
        <f t="shared" si="966"/>
        <v>0</v>
      </c>
      <c r="DN577" s="170">
        <f t="shared" si="874"/>
        <v>0</v>
      </c>
      <c r="DO577" s="208">
        <f t="shared" si="875"/>
        <v>0</v>
      </c>
      <c r="DP577" s="328">
        <v>8.6999999999999993</v>
      </c>
      <c r="DQ577" s="328">
        <f t="shared" si="967"/>
        <v>0</v>
      </c>
      <c r="DR577" s="329">
        <f t="shared" si="968"/>
        <v>0</v>
      </c>
      <c r="DS577" s="329">
        <f t="shared" si="969"/>
        <v>0</v>
      </c>
      <c r="DT577" s="329">
        <f t="shared" si="970"/>
        <v>0</v>
      </c>
      <c r="DU577" s="329">
        <f t="shared" si="971"/>
        <v>0</v>
      </c>
      <c r="DV577" s="329">
        <f t="shared" si="972"/>
        <v>0</v>
      </c>
      <c r="DW577" s="329">
        <f t="shared" si="973"/>
        <v>0</v>
      </c>
      <c r="DX577" s="170">
        <f t="shared" si="876"/>
        <v>0</v>
      </c>
      <c r="DY577" s="208">
        <f t="shared" si="877"/>
        <v>0</v>
      </c>
      <c r="DZ577" s="328">
        <v>8.6999999999999993</v>
      </c>
      <c r="EA577" s="328">
        <f t="shared" si="974"/>
        <v>0</v>
      </c>
      <c r="EB577" s="329">
        <f t="shared" si="975"/>
        <v>0</v>
      </c>
      <c r="EC577" s="329">
        <f t="shared" si="976"/>
        <v>0</v>
      </c>
      <c r="ED577" s="329">
        <f t="shared" si="977"/>
        <v>0</v>
      </c>
      <c r="EE577" s="329">
        <f t="shared" si="978"/>
        <v>0</v>
      </c>
      <c r="EF577" s="329">
        <f t="shared" si="979"/>
        <v>0</v>
      </c>
      <c r="EG577" s="329">
        <f t="shared" si="980"/>
        <v>0</v>
      </c>
      <c r="EH577" s="170">
        <f t="shared" si="878"/>
        <v>0</v>
      </c>
      <c r="EI577" s="208">
        <f t="shared" si="879"/>
        <v>0</v>
      </c>
      <c r="EJ577" s="328">
        <v>8.6999999999999993</v>
      </c>
      <c r="EK577" s="328">
        <f t="shared" si="981"/>
        <v>0</v>
      </c>
      <c r="EL577" s="329">
        <f t="shared" si="982"/>
        <v>0</v>
      </c>
      <c r="EM577" s="329">
        <f t="shared" si="983"/>
        <v>0</v>
      </c>
      <c r="EN577" s="329">
        <f t="shared" si="984"/>
        <v>0</v>
      </c>
      <c r="EO577" s="329">
        <f t="shared" si="985"/>
        <v>0</v>
      </c>
      <c r="EP577" s="329">
        <f t="shared" si="986"/>
        <v>0</v>
      </c>
      <c r="EQ577" s="329">
        <f t="shared" si="987"/>
        <v>0</v>
      </c>
      <c r="ER577" s="170">
        <f t="shared" si="880"/>
        <v>0</v>
      </c>
      <c r="ES577" s="208">
        <f t="shared" si="881"/>
        <v>0</v>
      </c>
      <c r="ET577" s="328">
        <v>8.6999999999999993</v>
      </c>
      <c r="EU577" s="328">
        <f t="shared" si="988"/>
        <v>0</v>
      </c>
      <c r="EV577" s="329">
        <f t="shared" si="989"/>
        <v>0</v>
      </c>
      <c r="EW577" s="329">
        <f t="shared" si="990"/>
        <v>0</v>
      </c>
      <c r="EX577" s="329">
        <f t="shared" si="991"/>
        <v>0</v>
      </c>
      <c r="EY577" s="329">
        <f t="shared" si="992"/>
        <v>0</v>
      </c>
      <c r="EZ577" s="329">
        <f t="shared" si="993"/>
        <v>0</v>
      </c>
      <c r="FA577" s="329">
        <f t="shared" si="994"/>
        <v>0</v>
      </c>
      <c r="FB577" s="170">
        <f t="shared" si="882"/>
        <v>0</v>
      </c>
      <c r="FC577" s="208">
        <f t="shared" si="883"/>
        <v>0</v>
      </c>
      <c r="FD577" s="328">
        <v>8.6999999999999993</v>
      </c>
      <c r="FE577" s="328">
        <f t="shared" si="995"/>
        <v>0</v>
      </c>
      <c r="FF577" s="329">
        <f t="shared" si="996"/>
        <v>0</v>
      </c>
      <c r="FG577" s="329">
        <f t="shared" si="997"/>
        <v>0</v>
      </c>
      <c r="FH577" s="329">
        <f t="shared" si="998"/>
        <v>0</v>
      </c>
      <c r="FI577" s="329">
        <f t="shared" si="999"/>
        <v>0</v>
      </c>
      <c r="FJ577" s="329">
        <f t="shared" si="1000"/>
        <v>0</v>
      </c>
      <c r="FK577" s="329">
        <f t="shared" si="1001"/>
        <v>0</v>
      </c>
      <c r="FL577" s="170">
        <f t="shared" si="884"/>
        <v>0</v>
      </c>
      <c r="FM577" s="208">
        <f t="shared" si="885"/>
        <v>0</v>
      </c>
      <c r="FN577" s="328">
        <v>8.6999999999999993</v>
      </c>
      <c r="FO577" s="328">
        <f t="shared" si="1028"/>
        <v>0</v>
      </c>
      <c r="FP577" s="329">
        <f t="shared" si="1029"/>
        <v>0</v>
      </c>
      <c r="FQ577" s="329">
        <f t="shared" si="1030"/>
        <v>0</v>
      </c>
      <c r="FR577" s="329">
        <f t="shared" si="1031"/>
        <v>0</v>
      </c>
      <c r="FS577" s="329">
        <f t="shared" si="1032"/>
        <v>0</v>
      </c>
      <c r="FT577" s="329">
        <f t="shared" si="1033"/>
        <v>0</v>
      </c>
      <c r="FU577" s="329">
        <f t="shared" si="1034"/>
        <v>0</v>
      </c>
      <c r="FV577" s="170">
        <f t="shared" si="886"/>
        <v>0</v>
      </c>
      <c r="FW577" s="208">
        <f t="shared" si="887"/>
        <v>0</v>
      </c>
      <c r="FX577" s="328">
        <v>8.6999999999999993</v>
      </c>
      <c r="FY577" s="328">
        <f t="shared" si="1035"/>
        <v>0</v>
      </c>
      <c r="FZ577" s="329">
        <f t="shared" si="1036"/>
        <v>0</v>
      </c>
      <c r="GA577" s="329">
        <f t="shared" si="1037"/>
        <v>0</v>
      </c>
      <c r="GB577" s="329">
        <f t="shared" si="1038"/>
        <v>0</v>
      </c>
      <c r="GC577" s="329">
        <f t="shared" si="1039"/>
        <v>0</v>
      </c>
      <c r="GD577" s="329">
        <f t="shared" si="1040"/>
        <v>0</v>
      </c>
      <c r="GE577" s="329">
        <f t="shared" si="1041"/>
        <v>0</v>
      </c>
      <c r="GF577" s="170">
        <f t="shared" si="888"/>
        <v>0</v>
      </c>
      <c r="GG577" s="208">
        <f t="shared" si="889"/>
        <v>0</v>
      </c>
      <c r="GH577" s="328">
        <v>8.6999999999999993</v>
      </c>
      <c r="GI577" s="328">
        <f t="shared" si="1042"/>
        <v>0</v>
      </c>
      <c r="GJ577" s="329">
        <f t="shared" si="1043"/>
        <v>0</v>
      </c>
      <c r="GK577" s="329">
        <f t="shared" si="1044"/>
        <v>0</v>
      </c>
      <c r="GL577" s="329">
        <f t="shared" si="1045"/>
        <v>0</v>
      </c>
      <c r="GM577" s="329">
        <f t="shared" si="1046"/>
        <v>0</v>
      </c>
      <c r="GN577" s="329">
        <f t="shared" si="1047"/>
        <v>0</v>
      </c>
      <c r="GO577" s="329">
        <f t="shared" si="1048"/>
        <v>0</v>
      </c>
      <c r="GP577" s="170">
        <f t="shared" si="890"/>
        <v>0</v>
      </c>
      <c r="GQ577" s="208">
        <f t="shared" si="891"/>
        <v>0</v>
      </c>
      <c r="GR577" s="328">
        <v>8.6999999999999993</v>
      </c>
      <c r="GS577" s="328">
        <f t="shared" si="1049"/>
        <v>0</v>
      </c>
      <c r="GT577" s="329">
        <f t="shared" si="1050"/>
        <v>0</v>
      </c>
      <c r="GU577" s="329">
        <f t="shared" si="1051"/>
        <v>0</v>
      </c>
      <c r="GV577" s="329">
        <f t="shared" si="1052"/>
        <v>0</v>
      </c>
      <c r="GW577" s="329">
        <f t="shared" si="1053"/>
        <v>0</v>
      </c>
      <c r="GX577" s="329">
        <f t="shared" si="1054"/>
        <v>0</v>
      </c>
      <c r="GY577" s="329">
        <f t="shared" si="1055"/>
        <v>0</v>
      </c>
      <c r="GZ577" s="170">
        <f t="shared" si="892"/>
        <v>0</v>
      </c>
      <c r="HA577" s="208">
        <f t="shared" si="893"/>
        <v>0</v>
      </c>
      <c r="HB577" s="328">
        <v>8.6999999999999993</v>
      </c>
      <c r="HC577" s="328">
        <f t="shared" si="894"/>
        <v>0</v>
      </c>
      <c r="HD577" s="329">
        <f t="shared" si="1002"/>
        <v>0</v>
      </c>
      <c r="HE577" s="329">
        <f t="shared" si="1003"/>
        <v>0</v>
      </c>
      <c r="HF577" s="329">
        <f t="shared" si="1004"/>
        <v>0</v>
      </c>
      <c r="HG577" s="329">
        <f t="shared" si="1005"/>
        <v>0</v>
      </c>
      <c r="HH577" s="329">
        <f t="shared" si="1006"/>
        <v>0</v>
      </c>
      <c r="HI577" s="329">
        <f t="shared" si="1007"/>
        <v>0</v>
      </c>
      <c r="HJ577" s="170">
        <f t="shared" si="895"/>
        <v>0</v>
      </c>
      <c r="HK577" s="208">
        <f t="shared" si="896"/>
        <v>0</v>
      </c>
      <c r="HL577" s="328">
        <v>8.6999999999999993</v>
      </c>
      <c r="HM577" s="328">
        <f t="shared" si="897"/>
        <v>0</v>
      </c>
      <c r="HN577" s="329">
        <f t="shared" si="1008"/>
        <v>0</v>
      </c>
      <c r="HO577" s="329">
        <f t="shared" si="1009"/>
        <v>0</v>
      </c>
      <c r="HP577" s="329">
        <f t="shared" si="1010"/>
        <v>0</v>
      </c>
      <c r="HQ577" s="329">
        <f t="shared" si="1011"/>
        <v>0</v>
      </c>
      <c r="HR577" s="329">
        <f t="shared" si="1012"/>
        <v>0</v>
      </c>
      <c r="HS577" s="329">
        <f t="shared" si="1013"/>
        <v>0</v>
      </c>
      <c r="HT577" s="170">
        <f t="shared" si="898"/>
        <v>0</v>
      </c>
      <c r="HU577" s="208">
        <f t="shared" si="899"/>
        <v>0</v>
      </c>
      <c r="HV577" s="328">
        <v>8.6999999999999993</v>
      </c>
      <c r="HW577" s="328">
        <f t="shared" si="1014"/>
        <v>0</v>
      </c>
      <c r="HX577" s="329">
        <f t="shared" si="1015"/>
        <v>0</v>
      </c>
      <c r="HY577" s="329">
        <f t="shared" si="1016"/>
        <v>0</v>
      </c>
      <c r="HZ577" s="329">
        <f t="shared" si="1017"/>
        <v>0</v>
      </c>
      <c r="IA577" s="329">
        <f t="shared" si="1018"/>
        <v>0</v>
      </c>
      <c r="IB577" s="329">
        <f t="shared" si="1019"/>
        <v>0</v>
      </c>
      <c r="IC577" s="329">
        <f t="shared" si="1020"/>
        <v>0</v>
      </c>
      <c r="ID577" s="170">
        <f t="shared" si="900"/>
        <v>0</v>
      </c>
      <c r="IE577" s="208">
        <f t="shared" si="901"/>
        <v>0</v>
      </c>
      <c r="IF577" s="328">
        <v>8.6999999999999993</v>
      </c>
      <c r="IG577" s="328">
        <f t="shared" si="1021"/>
        <v>0</v>
      </c>
      <c r="IH577" s="329">
        <f t="shared" si="1022"/>
        <v>0</v>
      </c>
      <c r="II577" s="329">
        <f t="shared" si="1023"/>
        <v>0</v>
      </c>
      <c r="IJ577" s="329">
        <f t="shared" si="1024"/>
        <v>0</v>
      </c>
      <c r="IK577" s="329">
        <f t="shared" si="1025"/>
        <v>0</v>
      </c>
      <c r="IL577" s="329">
        <f t="shared" si="1026"/>
        <v>0</v>
      </c>
      <c r="IM577" s="329">
        <f t="shared" si="1027"/>
        <v>0</v>
      </c>
      <c r="IN577" s="170">
        <f t="shared" si="902"/>
        <v>0</v>
      </c>
    </row>
    <row r="578" spans="1:248">
      <c r="A578" s="318"/>
      <c r="B578" s="318"/>
      <c r="C578" s="318"/>
      <c r="D578" s="318"/>
      <c r="E578" s="318"/>
      <c r="F578" s="318"/>
      <c r="G578" s="318"/>
      <c r="H578" s="318"/>
      <c r="I578" s="318"/>
      <c r="K578" s="318"/>
      <c r="L578" s="318"/>
      <c r="M578" s="318"/>
      <c r="N578" s="318"/>
      <c r="O578" s="318"/>
      <c r="P578" s="318"/>
      <c r="Q578" s="318"/>
      <c r="R578" s="358"/>
      <c r="S578" s="208">
        <f t="shared" si="903"/>
        <v>0</v>
      </c>
      <c r="T578" s="328">
        <v>8.8000000000000007</v>
      </c>
      <c r="U578" s="328">
        <f t="shared" si="904"/>
        <v>0</v>
      </c>
      <c r="V578" s="329">
        <f t="shared" si="905"/>
        <v>0</v>
      </c>
      <c r="W578" s="329">
        <f t="shared" si="906"/>
        <v>0</v>
      </c>
      <c r="X578" s="329">
        <f t="shared" si="907"/>
        <v>0</v>
      </c>
      <c r="Y578" s="329">
        <f t="shared" si="908"/>
        <v>0</v>
      </c>
      <c r="Z578" s="329">
        <f t="shared" si="909"/>
        <v>0</v>
      </c>
      <c r="AA578" s="329">
        <f t="shared" si="910"/>
        <v>0</v>
      </c>
      <c r="AB578" s="170">
        <f t="shared" si="849"/>
        <v>0</v>
      </c>
      <c r="AC578" s="208">
        <f t="shared" si="850"/>
        <v>0</v>
      </c>
      <c r="AD578" s="328">
        <v>8.8000000000000007</v>
      </c>
      <c r="AE578" s="328">
        <f t="shared" si="911"/>
        <v>0</v>
      </c>
      <c r="AF578" s="329">
        <f t="shared" si="912"/>
        <v>0</v>
      </c>
      <c r="AG578" s="329">
        <f t="shared" si="913"/>
        <v>0</v>
      </c>
      <c r="AH578" s="329">
        <f t="shared" si="914"/>
        <v>0</v>
      </c>
      <c r="AI578" s="329">
        <f t="shared" si="915"/>
        <v>0</v>
      </c>
      <c r="AJ578" s="329">
        <f t="shared" si="916"/>
        <v>0</v>
      </c>
      <c r="AK578" s="329">
        <f t="shared" si="917"/>
        <v>0</v>
      </c>
      <c r="AL578" s="170">
        <f t="shared" si="851"/>
        <v>0</v>
      </c>
      <c r="AM578" s="208">
        <f t="shared" si="852"/>
        <v>0</v>
      </c>
      <c r="AN578" s="328">
        <v>8.8000000000000007</v>
      </c>
      <c r="AO578" s="328">
        <f t="shared" si="918"/>
        <v>0</v>
      </c>
      <c r="AP578" s="329">
        <f t="shared" si="919"/>
        <v>0</v>
      </c>
      <c r="AQ578" s="329">
        <f t="shared" si="920"/>
        <v>0</v>
      </c>
      <c r="AR578" s="329">
        <f t="shared" si="921"/>
        <v>0</v>
      </c>
      <c r="AS578" s="329">
        <f t="shared" si="922"/>
        <v>0</v>
      </c>
      <c r="AT578" s="329">
        <f t="shared" si="923"/>
        <v>0</v>
      </c>
      <c r="AU578" s="329">
        <f t="shared" si="924"/>
        <v>0</v>
      </c>
      <c r="AV578" s="170">
        <f t="shared" si="853"/>
        <v>0</v>
      </c>
      <c r="AW578" s="208">
        <f t="shared" si="854"/>
        <v>0</v>
      </c>
      <c r="AX578" s="328">
        <v>8.8000000000000007</v>
      </c>
      <c r="AY578" s="328">
        <f t="shared" si="925"/>
        <v>0</v>
      </c>
      <c r="AZ578" s="329">
        <f t="shared" si="926"/>
        <v>0</v>
      </c>
      <c r="BA578" s="329">
        <f t="shared" si="927"/>
        <v>0</v>
      </c>
      <c r="BB578" s="329">
        <f t="shared" si="928"/>
        <v>0</v>
      </c>
      <c r="BC578" s="329">
        <f t="shared" si="929"/>
        <v>0</v>
      </c>
      <c r="BD578" s="329">
        <f t="shared" si="930"/>
        <v>0</v>
      </c>
      <c r="BE578" s="329">
        <f t="shared" si="931"/>
        <v>0</v>
      </c>
      <c r="BF578" s="170">
        <f t="shared" si="855"/>
        <v>0</v>
      </c>
      <c r="BG578" s="208">
        <f t="shared" si="856"/>
        <v>0</v>
      </c>
      <c r="BH578" s="328">
        <v>8.8000000000000007</v>
      </c>
      <c r="BI578" s="328">
        <f t="shared" si="857"/>
        <v>0</v>
      </c>
      <c r="BJ578" s="329">
        <f t="shared" si="858"/>
        <v>0</v>
      </c>
      <c r="BK578" s="329">
        <f t="shared" si="859"/>
        <v>0</v>
      </c>
      <c r="BL578" s="329">
        <f t="shared" si="860"/>
        <v>0</v>
      </c>
      <c r="BM578" s="329">
        <f t="shared" si="861"/>
        <v>0</v>
      </c>
      <c r="BN578" s="329">
        <f t="shared" si="862"/>
        <v>0</v>
      </c>
      <c r="BO578" s="329">
        <f t="shared" si="863"/>
        <v>0</v>
      </c>
      <c r="BP578" s="170">
        <f t="shared" si="864"/>
        <v>0</v>
      </c>
      <c r="BQ578" s="208">
        <f t="shared" si="865"/>
        <v>0</v>
      </c>
      <c r="BR578" s="328">
        <v>8.8000000000000007</v>
      </c>
      <c r="BS578" s="328">
        <f t="shared" si="932"/>
        <v>0</v>
      </c>
      <c r="BT578" s="329">
        <f t="shared" si="933"/>
        <v>0</v>
      </c>
      <c r="BU578" s="329">
        <f t="shared" si="934"/>
        <v>0</v>
      </c>
      <c r="BV578" s="329">
        <f t="shared" si="935"/>
        <v>0</v>
      </c>
      <c r="BW578" s="329">
        <f t="shared" si="936"/>
        <v>0</v>
      </c>
      <c r="BX578" s="329">
        <f t="shared" si="937"/>
        <v>0</v>
      </c>
      <c r="BY578" s="329">
        <f t="shared" si="938"/>
        <v>0</v>
      </c>
      <c r="BZ578" s="170">
        <f t="shared" si="866"/>
        <v>0</v>
      </c>
      <c r="CA578" s="208">
        <f t="shared" si="867"/>
        <v>0</v>
      </c>
      <c r="CB578" s="328">
        <v>8.8000000000000007</v>
      </c>
      <c r="CC578" s="328">
        <f t="shared" si="939"/>
        <v>0</v>
      </c>
      <c r="CD578" s="329">
        <f t="shared" si="940"/>
        <v>0</v>
      </c>
      <c r="CE578" s="329">
        <f t="shared" si="941"/>
        <v>0</v>
      </c>
      <c r="CF578" s="329">
        <f t="shared" si="942"/>
        <v>0</v>
      </c>
      <c r="CG578" s="329">
        <f t="shared" si="943"/>
        <v>0</v>
      </c>
      <c r="CH578" s="329">
        <f t="shared" si="944"/>
        <v>0</v>
      </c>
      <c r="CI578" s="329">
        <f t="shared" si="945"/>
        <v>0</v>
      </c>
      <c r="CJ578" s="170">
        <f t="shared" si="868"/>
        <v>0</v>
      </c>
      <c r="CK578" s="208">
        <f t="shared" si="869"/>
        <v>0</v>
      </c>
      <c r="CL578" s="328">
        <v>8.8000000000000007</v>
      </c>
      <c r="CM578" s="328">
        <f t="shared" si="946"/>
        <v>0</v>
      </c>
      <c r="CN578" s="329">
        <f t="shared" si="947"/>
        <v>0</v>
      </c>
      <c r="CO578" s="329">
        <f t="shared" si="948"/>
        <v>0</v>
      </c>
      <c r="CP578" s="329">
        <f t="shared" si="949"/>
        <v>0</v>
      </c>
      <c r="CQ578" s="329">
        <f t="shared" si="950"/>
        <v>0</v>
      </c>
      <c r="CR578" s="329">
        <f t="shared" si="951"/>
        <v>0</v>
      </c>
      <c r="CS578" s="329">
        <f t="shared" si="952"/>
        <v>0</v>
      </c>
      <c r="CT578" s="170">
        <f t="shared" si="870"/>
        <v>0</v>
      </c>
      <c r="CU578" s="208">
        <f t="shared" si="871"/>
        <v>0</v>
      </c>
      <c r="CV578" s="328">
        <v>8.8000000000000007</v>
      </c>
      <c r="CW578" s="328">
        <f t="shared" si="953"/>
        <v>0</v>
      </c>
      <c r="CX578" s="329">
        <f t="shared" si="954"/>
        <v>0</v>
      </c>
      <c r="CY578" s="329">
        <f t="shared" si="955"/>
        <v>0</v>
      </c>
      <c r="CZ578" s="329">
        <f t="shared" si="956"/>
        <v>0</v>
      </c>
      <c r="DA578" s="329">
        <f t="shared" si="957"/>
        <v>0</v>
      </c>
      <c r="DB578" s="329">
        <f t="shared" si="958"/>
        <v>0</v>
      </c>
      <c r="DC578" s="329">
        <f t="shared" si="959"/>
        <v>0</v>
      </c>
      <c r="DD578" s="170">
        <f t="shared" si="872"/>
        <v>0</v>
      </c>
      <c r="DE578" s="208">
        <f t="shared" si="873"/>
        <v>0</v>
      </c>
      <c r="DF578" s="328">
        <v>8.8000000000000007</v>
      </c>
      <c r="DG578" s="328">
        <f t="shared" si="960"/>
        <v>0</v>
      </c>
      <c r="DH578" s="329">
        <f t="shared" si="961"/>
        <v>0</v>
      </c>
      <c r="DI578" s="329">
        <f t="shared" si="962"/>
        <v>0</v>
      </c>
      <c r="DJ578" s="329">
        <f t="shared" si="963"/>
        <v>0</v>
      </c>
      <c r="DK578" s="329">
        <f t="shared" si="964"/>
        <v>0</v>
      </c>
      <c r="DL578" s="329">
        <f t="shared" si="965"/>
        <v>0</v>
      </c>
      <c r="DM578" s="329">
        <f t="shared" si="966"/>
        <v>0</v>
      </c>
      <c r="DN578" s="170">
        <f t="shared" si="874"/>
        <v>0</v>
      </c>
      <c r="DO578" s="208">
        <f t="shared" si="875"/>
        <v>0</v>
      </c>
      <c r="DP578" s="328">
        <v>8.8000000000000007</v>
      </c>
      <c r="DQ578" s="328">
        <f t="shared" si="967"/>
        <v>0</v>
      </c>
      <c r="DR578" s="329">
        <f t="shared" si="968"/>
        <v>0</v>
      </c>
      <c r="DS578" s="329">
        <f t="shared" si="969"/>
        <v>0</v>
      </c>
      <c r="DT578" s="329">
        <f t="shared" si="970"/>
        <v>0</v>
      </c>
      <c r="DU578" s="329">
        <f t="shared" si="971"/>
        <v>0</v>
      </c>
      <c r="DV578" s="329">
        <f t="shared" si="972"/>
        <v>0</v>
      </c>
      <c r="DW578" s="329">
        <f t="shared" si="973"/>
        <v>0</v>
      </c>
      <c r="DX578" s="170">
        <f t="shared" si="876"/>
        <v>0</v>
      </c>
      <c r="DY578" s="208">
        <f t="shared" si="877"/>
        <v>0</v>
      </c>
      <c r="DZ578" s="328">
        <v>8.8000000000000007</v>
      </c>
      <c r="EA578" s="328">
        <f t="shared" si="974"/>
        <v>0</v>
      </c>
      <c r="EB578" s="329">
        <f t="shared" si="975"/>
        <v>0</v>
      </c>
      <c r="EC578" s="329">
        <f t="shared" si="976"/>
        <v>0</v>
      </c>
      <c r="ED578" s="329">
        <f t="shared" si="977"/>
        <v>0</v>
      </c>
      <c r="EE578" s="329">
        <f t="shared" si="978"/>
        <v>0</v>
      </c>
      <c r="EF578" s="329">
        <f t="shared" si="979"/>
        <v>0</v>
      </c>
      <c r="EG578" s="329">
        <f t="shared" si="980"/>
        <v>0</v>
      </c>
      <c r="EH578" s="170">
        <f t="shared" si="878"/>
        <v>0</v>
      </c>
      <c r="EI578" s="208">
        <f t="shared" si="879"/>
        <v>0</v>
      </c>
      <c r="EJ578" s="328">
        <v>8.8000000000000007</v>
      </c>
      <c r="EK578" s="328">
        <f t="shared" si="981"/>
        <v>0</v>
      </c>
      <c r="EL578" s="329">
        <f t="shared" si="982"/>
        <v>0</v>
      </c>
      <c r="EM578" s="329">
        <f t="shared" si="983"/>
        <v>0</v>
      </c>
      <c r="EN578" s="329">
        <f t="shared" si="984"/>
        <v>0</v>
      </c>
      <c r="EO578" s="329">
        <f t="shared" si="985"/>
        <v>0</v>
      </c>
      <c r="EP578" s="329">
        <f t="shared" si="986"/>
        <v>0</v>
      </c>
      <c r="EQ578" s="329">
        <f t="shared" si="987"/>
        <v>0</v>
      </c>
      <c r="ER578" s="170">
        <f t="shared" si="880"/>
        <v>0</v>
      </c>
      <c r="ES578" s="208">
        <f t="shared" si="881"/>
        <v>0</v>
      </c>
      <c r="ET578" s="328">
        <v>8.8000000000000007</v>
      </c>
      <c r="EU578" s="328">
        <f t="shared" si="988"/>
        <v>0</v>
      </c>
      <c r="EV578" s="329">
        <f t="shared" si="989"/>
        <v>0</v>
      </c>
      <c r="EW578" s="329">
        <f t="shared" si="990"/>
        <v>0</v>
      </c>
      <c r="EX578" s="329">
        <f t="shared" si="991"/>
        <v>0</v>
      </c>
      <c r="EY578" s="329">
        <f t="shared" si="992"/>
        <v>0</v>
      </c>
      <c r="EZ578" s="329">
        <f t="shared" si="993"/>
        <v>0</v>
      </c>
      <c r="FA578" s="329">
        <f t="shared" si="994"/>
        <v>0</v>
      </c>
      <c r="FB578" s="170">
        <f t="shared" si="882"/>
        <v>0</v>
      </c>
      <c r="FC578" s="208">
        <f t="shared" si="883"/>
        <v>0</v>
      </c>
      <c r="FD578" s="328">
        <v>8.8000000000000007</v>
      </c>
      <c r="FE578" s="328">
        <f t="shared" si="995"/>
        <v>0</v>
      </c>
      <c r="FF578" s="329">
        <f t="shared" si="996"/>
        <v>0</v>
      </c>
      <c r="FG578" s="329">
        <f t="shared" si="997"/>
        <v>0</v>
      </c>
      <c r="FH578" s="329">
        <f t="shared" si="998"/>
        <v>0</v>
      </c>
      <c r="FI578" s="329">
        <f t="shared" si="999"/>
        <v>0</v>
      </c>
      <c r="FJ578" s="329">
        <f t="shared" si="1000"/>
        <v>0</v>
      </c>
      <c r="FK578" s="329">
        <f t="shared" si="1001"/>
        <v>0</v>
      </c>
      <c r="FL578" s="170">
        <f t="shared" si="884"/>
        <v>0</v>
      </c>
      <c r="FM578" s="208">
        <f t="shared" si="885"/>
        <v>0</v>
      </c>
      <c r="FN578" s="328">
        <v>8.8000000000000007</v>
      </c>
      <c r="FO578" s="328">
        <f t="shared" si="1028"/>
        <v>0</v>
      </c>
      <c r="FP578" s="329">
        <f t="shared" si="1029"/>
        <v>0</v>
      </c>
      <c r="FQ578" s="329">
        <f t="shared" si="1030"/>
        <v>0</v>
      </c>
      <c r="FR578" s="329">
        <f t="shared" si="1031"/>
        <v>0</v>
      </c>
      <c r="FS578" s="329">
        <f t="shared" si="1032"/>
        <v>0</v>
      </c>
      <c r="FT578" s="329">
        <f t="shared" si="1033"/>
        <v>0</v>
      </c>
      <c r="FU578" s="329">
        <f t="shared" si="1034"/>
        <v>0</v>
      </c>
      <c r="FV578" s="170">
        <f t="shared" si="886"/>
        <v>0</v>
      </c>
      <c r="FW578" s="208">
        <f t="shared" si="887"/>
        <v>0</v>
      </c>
      <c r="FX578" s="328">
        <v>8.8000000000000007</v>
      </c>
      <c r="FY578" s="328">
        <f t="shared" si="1035"/>
        <v>0</v>
      </c>
      <c r="FZ578" s="329">
        <f t="shared" si="1036"/>
        <v>0</v>
      </c>
      <c r="GA578" s="329">
        <f t="shared" si="1037"/>
        <v>0</v>
      </c>
      <c r="GB578" s="329">
        <f t="shared" si="1038"/>
        <v>0</v>
      </c>
      <c r="GC578" s="329">
        <f t="shared" si="1039"/>
        <v>0</v>
      </c>
      <c r="GD578" s="329">
        <f t="shared" si="1040"/>
        <v>0</v>
      </c>
      <c r="GE578" s="329">
        <f t="shared" si="1041"/>
        <v>0</v>
      </c>
      <c r="GF578" s="170">
        <f t="shared" si="888"/>
        <v>0</v>
      </c>
      <c r="GG578" s="208">
        <f t="shared" si="889"/>
        <v>0</v>
      </c>
      <c r="GH578" s="328">
        <v>8.8000000000000007</v>
      </c>
      <c r="GI578" s="328">
        <f t="shared" si="1042"/>
        <v>0</v>
      </c>
      <c r="GJ578" s="329">
        <f t="shared" si="1043"/>
        <v>0</v>
      </c>
      <c r="GK578" s="329">
        <f t="shared" si="1044"/>
        <v>0</v>
      </c>
      <c r="GL578" s="329">
        <f t="shared" si="1045"/>
        <v>0</v>
      </c>
      <c r="GM578" s="329">
        <f t="shared" si="1046"/>
        <v>0</v>
      </c>
      <c r="GN578" s="329">
        <f t="shared" si="1047"/>
        <v>0</v>
      </c>
      <c r="GO578" s="329">
        <f t="shared" si="1048"/>
        <v>0</v>
      </c>
      <c r="GP578" s="170">
        <f t="shared" si="890"/>
        <v>0</v>
      </c>
      <c r="GQ578" s="208">
        <f t="shared" si="891"/>
        <v>0</v>
      </c>
      <c r="GR578" s="328">
        <v>8.8000000000000007</v>
      </c>
      <c r="GS578" s="328">
        <f t="shared" si="1049"/>
        <v>0</v>
      </c>
      <c r="GT578" s="329">
        <f t="shared" si="1050"/>
        <v>0</v>
      </c>
      <c r="GU578" s="329">
        <f t="shared" si="1051"/>
        <v>0</v>
      </c>
      <c r="GV578" s="329">
        <f t="shared" si="1052"/>
        <v>0</v>
      </c>
      <c r="GW578" s="329">
        <f t="shared" si="1053"/>
        <v>0</v>
      </c>
      <c r="GX578" s="329">
        <f t="shared" si="1054"/>
        <v>0</v>
      </c>
      <c r="GY578" s="329">
        <f t="shared" si="1055"/>
        <v>0</v>
      </c>
      <c r="GZ578" s="170">
        <f t="shared" si="892"/>
        <v>0</v>
      </c>
      <c r="HA578" s="208">
        <f t="shared" si="893"/>
        <v>0</v>
      </c>
      <c r="HB578" s="328">
        <v>8.8000000000000007</v>
      </c>
      <c r="HC578" s="328">
        <f t="shared" si="894"/>
        <v>0</v>
      </c>
      <c r="HD578" s="329">
        <f t="shared" si="1002"/>
        <v>0</v>
      </c>
      <c r="HE578" s="329">
        <f t="shared" si="1003"/>
        <v>0</v>
      </c>
      <c r="HF578" s="329">
        <f t="shared" si="1004"/>
        <v>0</v>
      </c>
      <c r="HG578" s="329">
        <f t="shared" si="1005"/>
        <v>0</v>
      </c>
      <c r="HH578" s="329">
        <f t="shared" si="1006"/>
        <v>0</v>
      </c>
      <c r="HI578" s="329">
        <f t="shared" si="1007"/>
        <v>0</v>
      </c>
      <c r="HJ578" s="170">
        <f t="shared" si="895"/>
        <v>0</v>
      </c>
      <c r="HK578" s="208">
        <f t="shared" si="896"/>
        <v>0</v>
      </c>
      <c r="HL578" s="328">
        <v>8.8000000000000007</v>
      </c>
      <c r="HM578" s="328">
        <f t="shared" si="897"/>
        <v>0</v>
      </c>
      <c r="HN578" s="329">
        <f t="shared" si="1008"/>
        <v>0</v>
      </c>
      <c r="HO578" s="329">
        <f t="shared" si="1009"/>
        <v>0</v>
      </c>
      <c r="HP578" s="329">
        <f t="shared" si="1010"/>
        <v>0</v>
      </c>
      <c r="HQ578" s="329">
        <f t="shared" si="1011"/>
        <v>0</v>
      </c>
      <c r="HR578" s="329">
        <f t="shared" si="1012"/>
        <v>0</v>
      </c>
      <c r="HS578" s="329">
        <f t="shared" si="1013"/>
        <v>0</v>
      </c>
      <c r="HT578" s="170">
        <f t="shared" si="898"/>
        <v>0</v>
      </c>
      <c r="HU578" s="208">
        <f t="shared" si="899"/>
        <v>0</v>
      </c>
      <c r="HV578" s="328">
        <v>8.8000000000000007</v>
      </c>
      <c r="HW578" s="328">
        <f t="shared" si="1014"/>
        <v>0</v>
      </c>
      <c r="HX578" s="329">
        <f t="shared" si="1015"/>
        <v>0</v>
      </c>
      <c r="HY578" s="329">
        <f t="shared" si="1016"/>
        <v>0</v>
      </c>
      <c r="HZ578" s="329">
        <f t="shared" si="1017"/>
        <v>0</v>
      </c>
      <c r="IA578" s="329">
        <f t="shared" si="1018"/>
        <v>0</v>
      </c>
      <c r="IB578" s="329">
        <f t="shared" si="1019"/>
        <v>0</v>
      </c>
      <c r="IC578" s="329">
        <f t="shared" si="1020"/>
        <v>0</v>
      </c>
      <c r="ID578" s="170">
        <f t="shared" si="900"/>
        <v>0</v>
      </c>
      <c r="IE578" s="208">
        <f t="shared" si="901"/>
        <v>0</v>
      </c>
      <c r="IF578" s="328">
        <v>8.8000000000000007</v>
      </c>
      <c r="IG578" s="328">
        <f t="shared" si="1021"/>
        <v>0</v>
      </c>
      <c r="IH578" s="329">
        <f t="shared" si="1022"/>
        <v>0</v>
      </c>
      <c r="II578" s="329">
        <f t="shared" si="1023"/>
        <v>0</v>
      </c>
      <c r="IJ578" s="329">
        <f t="shared" si="1024"/>
        <v>0</v>
      </c>
      <c r="IK578" s="329">
        <f t="shared" si="1025"/>
        <v>0</v>
      </c>
      <c r="IL578" s="329">
        <f t="shared" si="1026"/>
        <v>0</v>
      </c>
      <c r="IM578" s="329">
        <f t="shared" si="1027"/>
        <v>0</v>
      </c>
      <c r="IN578" s="170">
        <f t="shared" si="902"/>
        <v>0</v>
      </c>
    </row>
    <row r="579" spans="1:248">
      <c r="A579" s="318"/>
      <c r="B579" s="318"/>
      <c r="C579" s="318"/>
      <c r="D579" s="318"/>
      <c r="E579" s="318"/>
      <c r="F579" s="318"/>
      <c r="G579" s="318"/>
      <c r="H579" s="318"/>
      <c r="I579" s="318"/>
      <c r="K579" s="318"/>
      <c r="L579" s="318"/>
      <c r="M579" s="318"/>
      <c r="N579" s="318"/>
      <c r="O579" s="318"/>
      <c r="P579" s="318"/>
      <c r="Q579" s="318"/>
      <c r="R579" s="358"/>
      <c r="S579" s="208">
        <f t="shared" si="903"/>
        <v>0</v>
      </c>
      <c r="T579" s="328">
        <v>8.9</v>
      </c>
      <c r="U579" s="328">
        <f t="shared" si="904"/>
        <v>0</v>
      </c>
      <c r="V579" s="329">
        <f t="shared" si="905"/>
        <v>0</v>
      </c>
      <c r="W579" s="329">
        <f t="shared" si="906"/>
        <v>0</v>
      </c>
      <c r="X579" s="329">
        <f t="shared" si="907"/>
        <v>0</v>
      </c>
      <c r="Y579" s="329">
        <f t="shared" si="908"/>
        <v>0</v>
      </c>
      <c r="Z579" s="329">
        <f t="shared" si="909"/>
        <v>0</v>
      </c>
      <c r="AA579" s="329">
        <f t="shared" si="910"/>
        <v>0</v>
      </c>
      <c r="AB579" s="170">
        <f t="shared" si="849"/>
        <v>0</v>
      </c>
      <c r="AC579" s="208">
        <f t="shared" si="850"/>
        <v>0</v>
      </c>
      <c r="AD579" s="328">
        <v>8.9</v>
      </c>
      <c r="AE579" s="328">
        <f t="shared" si="911"/>
        <v>0</v>
      </c>
      <c r="AF579" s="329">
        <f t="shared" si="912"/>
        <v>0</v>
      </c>
      <c r="AG579" s="329">
        <f t="shared" si="913"/>
        <v>0</v>
      </c>
      <c r="AH579" s="329">
        <f t="shared" si="914"/>
        <v>0</v>
      </c>
      <c r="AI579" s="329">
        <f t="shared" si="915"/>
        <v>0</v>
      </c>
      <c r="AJ579" s="329">
        <f t="shared" si="916"/>
        <v>0</v>
      </c>
      <c r="AK579" s="329">
        <f t="shared" si="917"/>
        <v>0</v>
      </c>
      <c r="AL579" s="170">
        <f t="shared" si="851"/>
        <v>0</v>
      </c>
      <c r="AM579" s="208">
        <f t="shared" si="852"/>
        <v>0</v>
      </c>
      <c r="AN579" s="328">
        <v>8.9</v>
      </c>
      <c r="AO579" s="328">
        <f t="shared" si="918"/>
        <v>0</v>
      </c>
      <c r="AP579" s="329">
        <f t="shared" si="919"/>
        <v>0</v>
      </c>
      <c r="AQ579" s="329">
        <f t="shared" si="920"/>
        <v>0</v>
      </c>
      <c r="AR579" s="329">
        <f t="shared" si="921"/>
        <v>0</v>
      </c>
      <c r="AS579" s="329">
        <f t="shared" si="922"/>
        <v>0</v>
      </c>
      <c r="AT579" s="329">
        <f t="shared" si="923"/>
        <v>0</v>
      </c>
      <c r="AU579" s="329">
        <f t="shared" si="924"/>
        <v>0</v>
      </c>
      <c r="AV579" s="170">
        <f t="shared" si="853"/>
        <v>0</v>
      </c>
      <c r="AW579" s="208">
        <f t="shared" si="854"/>
        <v>0</v>
      </c>
      <c r="AX579" s="328">
        <v>8.9</v>
      </c>
      <c r="AY579" s="328">
        <f t="shared" si="925"/>
        <v>0</v>
      </c>
      <c r="AZ579" s="329">
        <f t="shared" si="926"/>
        <v>0</v>
      </c>
      <c r="BA579" s="329">
        <f t="shared" si="927"/>
        <v>0</v>
      </c>
      <c r="BB579" s="329">
        <f t="shared" si="928"/>
        <v>0</v>
      </c>
      <c r="BC579" s="329">
        <f t="shared" si="929"/>
        <v>0</v>
      </c>
      <c r="BD579" s="329">
        <f t="shared" si="930"/>
        <v>0</v>
      </c>
      <c r="BE579" s="329">
        <f t="shared" si="931"/>
        <v>0</v>
      </c>
      <c r="BF579" s="170">
        <f t="shared" si="855"/>
        <v>0</v>
      </c>
      <c r="BG579" s="208">
        <f t="shared" si="856"/>
        <v>0</v>
      </c>
      <c r="BH579" s="328">
        <v>8.9</v>
      </c>
      <c r="BI579" s="328">
        <f t="shared" si="857"/>
        <v>0</v>
      </c>
      <c r="BJ579" s="329">
        <f t="shared" si="858"/>
        <v>0</v>
      </c>
      <c r="BK579" s="329">
        <f t="shared" si="859"/>
        <v>0</v>
      </c>
      <c r="BL579" s="329">
        <f t="shared" si="860"/>
        <v>0</v>
      </c>
      <c r="BM579" s="329">
        <f t="shared" si="861"/>
        <v>0</v>
      </c>
      <c r="BN579" s="329">
        <f t="shared" si="862"/>
        <v>0</v>
      </c>
      <c r="BO579" s="329">
        <f t="shared" si="863"/>
        <v>0</v>
      </c>
      <c r="BP579" s="170">
        <f t="shared" si="864"/>
        <v>0</v>
      </c>
      <c r="BQ579" s="208">
        <f t="shared" si="865"/>
        <v>0</v>
      </c>
      <c r="BR579" s="328">
        <v>8.9</v>
      </c>
      <c r="BS579" s="328">
        <f t="shared" si="932"/>
        <v>0</v>
      </c>
      <c r="BT579" s="329">
        <f t="shared" si="933"/>
        <v>0</v>
      </c>
      <c r="BU579" s="329">
        <f t="shared" si="934"/>
        <v>0</v>
      </c>
      <c r="BV579" s="329">
        <f t="shared" si="935"/>
        <v>0</v>
      </c>
      <c r="BW579" s="329">
        <f t="shared" si="936"/>
        <v>0</v>
      </c>
      <c r="BX579" s="329">
        <f t="shared" si="937"/>
        <v>0</v>
      </c>
      <c r="BY579" s="329">
        <f t="shared" si="938"/>
        <v>0</v>
      </c>
      <c r="BZ579" s="170">
        <f t="shared" si="866"/>
        <v>0</v>
      </c>
      <c r="CA579" s="208">
        <f t="shared" si="867"/>
        <v>0</v>
      </c>
      <c r="CB579" s="328">
        <v>8.9</v>
      </c>
      <c r="CC579" s="328">
        <f t="shared" si="939"/>
        <v>0</v>
      </c>
      <c r="CD579" s="329">
        <f t="shared" si="940"/>
        <v>0</v>
      </c>
      <c r="CE579" s="329">
        <f t="shared" si="941"/>
        <v>0</v>
      </c>
      <c r="CF579" s="329">
        <f t="shared" si="942"/>
        <v>0</v>
      </c>
      <c r="CG579" s="329">
        <f t="shared" si="943"/>
        <v>0</v>
      </c>
      <c r="CH579" s="329">
        <f t="shared" si="944"/>
        <v>0</v>
      </c>
      <c r="CI579" s="329">
        <f t="shared" si="945"/>
        <v>0</v>
      </c>
      <c r="CJ579" s="170">
        <f t="shared" si="868"/>
        <v>0</v>
      </c>
      <c r="CK579" s="208">
        <f t="shared" si="869"/>
        <v>0</v>
      </c>
      <c r="CL579" s="328">
        <v>8.9</v>
      </c>
      <c r="CM579" s="328">
        <f t="shared" si="946"/>
        <v>0</v>
      </c>
      <c r="CN579" s="329">
        <f t="shared" si="947"/>
        <v>0</v>
      </c>
      <c r="CO579" s="329">
        <f t="shared" si="948"/>
        <v>0</v>
      </c>
      <c r="CP579" s="329">
        <f t="shared" si="949"/>
        <v>0</v>
      </c>
      <c r="CQ579" s="329">
        <f t="shared" si="950"/>
        <v>0</v>
      </c>
      <c r="CR579" s="329">
        <f t="shared" si="951"/>
        <v>0</v>
      </c>
      <c r="CS579" s="329">
        <f t="shared" si="952"/>
        <v>0</v>
      </c>
      <c r="CT579" s="170">
        <f t="shared" si="870"/>
        <v>0</v>
      </c>
      <c r="CU579" s="208">
        <f t="shared" si="871"/>
        <v>0</v>
      </c>
      <c r="CV579" s="328">
        <v>8.9</v>
      </c>
      <c r="CW579" s="328">
        <f t="shared" si="953"/>
        <v>0</v>
      </c>
      <c r="CX579" s="329">
        <f t="shared" si="954"/>
        <v>0</v>
      </c>
      <c r="CY579" s="329">
        <f t="shared" si="955"/>
        <v>0</v>
      </c>
      <c r="CZ579" s="329">
        <f t="shared" si="956"/>
        <v>0</v>
      </c>
      <c r="DA579" s="329">
        <f t="shared" si="957"/>
        <v>0</v>
      </c>
      <c r="DB579" s="329">
        <f t="shared" si="958"/>
        <v>0</v>
      </c>
      <c r="DC579" s="329">
        <f t="shared" si="959"/>
        <v>0</v>
      </c>
      <c r="DD579" s="170">
        <f t="shared" si="872"/>
        <v>0</v>
      </c>
      <c r="DE579" s="208">
        <f t="shared" si="873"/>
        <v>0</v>
      </c>
      <c r="DF579" s="328">
        <v>8.9</v>
      </c>
      <c r="DG579" s="328">
        <f t="shared" si="960"/>
        <v>0</v>
      </c>
      <c r="DH579" s="329">
        <f t="shared" si="961"/>
        <v>0</v>
      </c>
      <c r="DI579" s="329">
        <f t="shared" si="962"/>
        <v>0</v>
      </c>
      <c r="DJ579" s="329">
        <f t="shared" si="963"/>
        <v>0</v>
      </c>
      <c r="DK579" s="329">
        <f t="shared" si="964"/>
        <v>0</v>
      </c>
      <c r="DL579" s="329">
        <f t="shared" si="965"/>
        <v>0</v>
      </c>
      <c r="DM579" s="329">
        <f t="shared" si="966"/>
        <v>0</v>
      </c>
      <c r="DN579" s="170">
        <f t="shared" si="874"/>
        <v>0</v>
      </c>
      <c r="DO579" s="208">
        <f t="shared" si="875"/>
        <v>0</v>
      </c>
      <c r="DP579" s="328">
        <v>8.9</v>
      </c>
      <c r="DQ579" s="328">
        <f t="shared" si="967"/>
        <v>0</v>
      </c>
      <c r="DR579" s="329">
        <f t="shared" si="968"/>
        <v>0</v>
      </c>
      <c r="DS579" s="329">
        <f t="shared" si="969"/>
        <v>0</v>
      </c>
      <c r="DT579" s="329">
        <f t="shared" si="970"/>
        <v>0</v>
      </c>
      <c r="DU579" s="329">
        <f t="shared" si="971"/>
        <v>0</v>
      </c>
      <c r="DV579" s="329">
        <f t="shared" si="972"/>
        <v>0</v>
      </c>
      <c r="DW579" s="329">
        <f t="shared" si="973"/>
        <v>0</v>
      </c>
      <c r="DX579" s="170">
        <f t="shared" si="876"/>
        <v>0</v>
      </c>
      <c r="DY579" s="208">
        <f t="shared" si="877"/>
        <v>0</v>
      </c>
      <c r="DZ579" s="328">
        <v>8.9</v>
      </c>
      <c r="EA579" s="328">
        <f t="shared" si="974"/>
        <v>0</v>
      </c>
      <c r="EB579" s="329">
        <f t="shared" si="975"/>
        <v>0</v>
      </c>
      <c r="EC579" s="329">
        <f t="shared" si="976"/>
        <v>0</v>
      </c>
      <c r="ED579" s="329">
        <f t="shared" si="977"/>
        <v>0</v>
      </c>
      <c r="EE579" s="329">
        <f t="shared" si="978"/>
        <v>0</v>
      </c>
      <c r="EF579" s="329">
        <f t="shared" si="979"/>
        <v>0</v>
      </c>
      <c r="EG579" s="329">
        <f t="shared" si="980"/>
        <v>0</v>
      </c>
      <c r="EH579" s="170">
        <f t="shared" si="878"/>
        <v>0</v>
      </c>
      <c r="EI579" s="208">
        <f t="shared" si="879"/>
        <v>0</v>
      </c>
      <c r="EJ579" s="328">
        <v>8.9</v>
      </c>
      <c r="EK579" s="328">
        <f t="shared" si="981"/>
        <v>0</v>
      </c>
      <c r="EL579" s="329">
        <f t="shared" si="982"/>
        <v>0</v>
      </c>
      <c r="EM579" s="329">
        <f t="shared" si="983"/>
        <v>0</v>
      </c>
      <c r="EN579" s="329">
        <f t="shared" si="984"/>
        <v>0</v>
      </c>
      <c r="EO579" s="329">
        <f t="shared" si="985"/>
        <v>0</v>
      </c>
      <c r="EP579" s="329">
        <f t="shared" si="986"/>
        <v>0</v>
      </c>
      <c r="EQ579" s="329">
        <f t="shared" si="987"/>
        <v>0</v>
      </c>
      <c r="ER579" s="170">
        <f t="shared" si="880"/>
        <v>0</v>
      </c>
      <c r="ES579" s="208">
        <f t="shared" si="881"/>
        <v>0</v>
      </c>
      <c r="ET579" s="328">
        <v>8.9</v>
      </c>
      <c r="EU579" s="328">
        <f t="shared" si="988"/>
        <v>0</v>
      </c>
      <c r="EV579" s="329">
        <f t="shared" si="989"/>
        <v>0</v>
      </c>
      <c r="EW579" s="329">
        <f t="shared" si="990"/>
        <v>0</v>
      </c>
      <c r="EX579" s="329">
        <f t="shared" si="991"/>
        <v>0</v>
      </c>
      <c r="EY579" s="329">
        <f t="shared" si="992"/>
        <v>0</v>
      </c>
      <c r="EZ579" s="329">
        <f t="shared" si="993"/>
        <v>0</v>
      </c>
      <c r="FA579" s="329">
        <f t="shared" si="994"/>
        <v>0</v>
      </c>
      <c r="FB579" s="170">
        <f t="shared" si="882"/>
        <v>0</v>
      </c>
      <c r="FC579" s="208">
        <f t="shared" si="883"/>
        <v>0</v>
      </c>
      <c r="FD579" s="328">
        <v>8.9</v>
      </c>
      <c r="FE579" s="328">
        <f t="shared" si="995"/>
        <v>0</v>
      </c>
      <c r="FF579" s="329">
        <f t="shared" si="996"/>
        <v>0</v>
      </c>
      <c r="FG579" s="329">
        <f t="shared" si="997"/>
        <v>0</v>
      </c>
      <c r="FH579" s="329">
        <f t="shared" si="998"/>
        <v>0</v>
      </c>
      <c r="FI579" s="329">
        <f t="shared" si="999"/>
        <v>0</v>
      </c>
      <c r="FJ579" s="329">
        <f t="shared" si="1000"/>
        <v>0</v>
      </c>
      <c r="FK579" s="329">
        <f t="shared" si="1001"/>
        <v>0</v>
      </c>
      <c r="FL579" s="170">
        <f t="shared" si="884"/>
        <v>0</v>
      </c>
      <c r="FM579" s="208">
        <f t="shared" si="885"/>
        <v>0</v>
      </c>
      <c r="FN579" s="328">
        <v>8.9</v>
      </c>
      <c r="FO579" s="328">
        <f t="shared" si="1028"/>
        <v>0</v>
      </c>
      <c r="FP579" s="329">
        <f t="shared" si="1029"/>
        <v>0</v>
      </c>
      <c r="FQ579" s="329">
        <f t="shared" si="1030"/>
        <v>0</v>
      </c>
      <c r="FR579" s="329">
        <f t="shared" si="1031"/>
        <v>0</v>
      </c>
      <c r="FS579" s="329">
        <f t="shared" si="1032"/>
        <v>0</v>
      </c>
      <c r="FT579" s="329">
        <f t="shared" si="1033"/>
        <v>0</v>
      </c>
      <c r="FU579" s="329">
        <f t="shared" si="1034"/>
        <v>0</v>
      </c>
      <c r="FV579" s="170">
        <f t="shared" si="886"/>
        <v>0</v>
      </c>
      <c r="FW579" s="208">
        <f t="shared" si="887"/>
        <v>0</v>
      </c>
      <c r="FX579" s="328">
        <v>8.9</v>
      </c>
      <c r="FY579" s="328">
        <f t="shared" si="1035"/>
        <v>0</v>
      </c>
      <c r="FZ579" s="329">
        <f t="shared" si="1036"/>
        <v>0</v>
      </c>
      <c r="GA579" s="329">
        <f t="shared" si="1037"/>
        <v>0</v>
      </c>
      <c r="GB579" s="329">
        <f t="shared" si="1038"/>
        <v>0</v>
      </c>
      <c r="GC579" s="329">
        <f t="shared" si="1039"/>
        <v>0</v>
      </c>
      <c r="GD579" s="329">
        <f t="shared" si="1040"/>
        <v>0</v>
      </c>
      <c r="GE579" s="329">
        <f t="shared" si="1041"/>
        <v>0</v>
      </c>
      <c r="GF579" s="170">
        <f t="shared" si="888"/>
        <v>0</v>
      </c>
      <c r="GG579" s="208">
        <f t="shared" si="889"/>
        <v>0</v>
      </c>
      <c r="GH579" s="328">
        <v>8.9</v>
      </c>
      <c r="GI579" s="328">
        <f t="shared" si="1042"/>
        <v>0</v>
      </c>
      <c r="GJ579" s="329">
        <f t="shared" si="1043"/>
        <v>0</v>
      </c>
      <c r="GK579" s="329">
        <f t="shared" si="1044"/>
        <v>0</v>
      </c>
      <c r="GL579" s="329">
        <f t="shared" si="1045"/>
        <v>0</v>
      </c>
      <c r="GM579" s="329">
        <f t="shared" si="1046"/>
        <v>0</v>
      </c>
      <c r="GN579" s="329">
        <f t="shared" si="1047"/>
        <v>0</v>
      </c>
      <c r="GO579" s="329">
        <f t="shared" si="1048"/>
        <v>0</v>
      </c>
      <c r="GP579" s="170">
        <f t="shared" si="890"/>
        <v>0</v>
      </c>
      <c r="GQ579" s="208">
        <f t="shared" si="891"/>
        <v>0</v>
      </c>
      <c r="GR579" s="328">
        <v>8.9</v>
      </c>
      <c r="GS579" s="328">
        <f t="shared" si="1049"/>
        <v>0</v>
      </c>
      <c r="GT579" s="329">
        <f t="shared" si="1050"/>
        <v>0</v>
      </c>
      <c r="GU579" s="329">
        <f t="shared" si="1051"/>
        <v>0</v>
      </c>
      <c r="GV579" s="329">
        <f t="shared" si="1052"/>
        <v>0</v>
      </c>
      <c r="GW579" s="329">
        <f t="shared" si="1053"/>
        <v>0</v>
      </c>
      <c r="GX579" s="329">
        <f t="shared" si="1054"/>
        <v>0</v>
      </c>
      <c r="GY579" s="329">
        <f t="shared" si="1055"/>
        <v>0</v>
      </c>
      <c r="GZ579" s="170">
        <f t="shared" si="892"/>
        <v>0</v>
      </c>
      <c r="HA579" s="208">
        <f t="shared" si="893"/>
        <v>0</v>
      </c>
      <c r="HB579" s="328">
        <v>8.9</v>
      </c>
      <c r="HC579" s="328">
        <f t="shared" si="894"/>
        <v>0</v>
      </c>
      <c r="HD579" s="329">
        <f t="shared" si="1002"/>
        <v>0</v>
      </c>
      <c r="HE579" s="329">
        <f t="shared" si="1003"/>
        <v>0</v>
      </c>
      <c r="HF579" s="329">
        <f t="shared" si="1004"/>
        <v>0</v>
      </c>
      <c r="HG579" s="329">
        <f t="shared" si="1005"/>
        <v>0</v>
      </c>
      <c r="HH579" s="329">
        <f t="shared" si="1006"/>
        <v>0</v>
      </c>
      <c r="HI579" s="329">
        <f t="shared" si="1007"/>
        <v>0</v>
      </c>
      <c r="HJ579" s="170">
        <f t="shared" si="895"/>
        <v>0</v>
      </c>
      <c r="HK579" s="208">
        <f t="shared" si="896"/>
        <v>0</v>
      </c>
      <c r="HL579" s="328">
        <v>8.9</v>
      </c>
      <c r="HM579" s="328">
        <f t="shared" si="897"/>
        <v>0</v>
      </c>
      <c r="HN579" s="329">
        <f t="shared" si="1008"/>
        <v>0</v>
      </c>
      <c r="HO579" s="329">
        <f t="shared" si="1009"/>
        <v>0</v>
      </c>
      <c r="HP579" s="329">
        <f t="shared" si="1010"/>
        <v>0</v>
      </c>
      <c r="HQ579" s="329">
        <f t="shared" si="1011"/>
        <v>0</v>
      </c>
      <c r="HR579" s="329">
        <f t="shared" si="1012"/>
        <v>0</v>
      </c>
      <c r="HS579" s="329">
        <f t="shared" si="1013"/>
        <v>0</v>
      </c>
      <c r="HT579" s="170">
        <f t="shared" si="898"/>
        <v>0</v>
      </c>
      <c r="HU579" s="208">
        <f t="shared" si="899"/>
        <v>0</v>
      </c>
      <c r="HV579" s="328">
        <v>8.9</v>
      </c>
      <c r="HW579" s="328">
        <f t="shared" si="1014"/>
        <v>0</v>
      </c>
      <c r="HX579" s="329">
        <f t="shared" si="1015"/>
        <v>0</v>
      </c>
      <c r="HY579" s="329">
        <f t="shared" si="1016"/>
        <v>0</v>
      </c>
      <c r="HZ579" s="329">
        <f t="shared" si="1017"/>
        <v>0</v>
      </c>
      <c r="IA579" s="329">
        <f t="shared" si="1018"/>
        <v>0</v>
      </c>
      <c r="IB579" s="329">
        <f t="shared" si="1019"/>
        <v>0</v>
      </c>
      <c r="IC579" s="329">
        <f t="shared" si="1020"/>
        <v>0</v>
      </c>
      <c r="ID579" s="170">
        <f t="shared" si="900"/>
        <v>0</v>
      </c>
      <c r="IE579" s="208">
        <f t="shared" si="901"/>
        <v>0</v>
      </c>
      <c r="IF579" s="328">
        <v>8.9</v>
      </c>
      <c r="IG579" s="328">
        <f t="shared" si="1021"/>
        <v>0</v>
      </c>
      <c r="IH579" s="329">
        <f t="shared" si="1022"/>
        <v>0</v>
      </c>
      <c r="II579" s="329">
        <f t="shared" si="1023"/>
        <v>0</v>
      </c>
      <c r="IJ579" s="329">
        <f t="shared" si="1024"/>
        <v>0</v>
      </c>
      <c r="IK579" s="329">
        <f t="shared" si="1025"/>
        <v>0</v>
      </c>
      <c r="IL579" s="329">
        <f t="shared" si="1026"/>
        <v>0</v>
      </c>
      <c r="IM579" s="329">
        <f t="shared" si="1027"/>
        <v>0</v>
      </c>
      <c r="IN579" s="170">
        <f t="shared" si="902"/>
        <v>0</v>
      </c>
    </row>
    <row r="580" spans="1:248">
      <c r="A580" s="318"/>
      <c r="B580" s="318"/>
      <c r="C580" s="318"/>
      <c r="D580" s="318"/>
      <c r="E580" s="318"/>
      <c r="F580" s="318"/>
      <c r="G580" s="318"/>
      <c r="H580" s="318"/>
      <c r="I580" s="318"/>
      <c r="K580" s="318"/>
      <c r="L580" s="318"/>
      <c r="M580" s="318"/>
      <c r="N580" s="318"/>
      <c r="O580" s="318"/>
      <c r="P580" s="318"/>
      <c r="Q580" s="318"/>
      <c r="R580" s="358"/>
      <c r="S580" s="208">
        <f t="shared" si="903"/>
        <v>0</v>
      </c>
      <c r="T580" s="328">
        <v>9</v>
      </c>
      <c r="U580" s="328">
        <f t="shared" si="904"/>
        <v>0</v>
      </c>
      <c r="V580" s="329">
        <f t="shared" si="905"/>
        <v>0</v>
      </c>
      <c r="W580" s="329">
        <f t="shared" si="906"/>
        <v>0</v>
      </c>
      <c r="X580" s="329">
        <f t="shared" si="907"/>
        <v>0</v>
      </c>
      <c r="Y580" s="329">
        <f t="shared" si="908"/>
        <v>0</v>
      </c>
      <c r="Z580" s="329">
        <f t="shared" si="909"/>
        <v>0</v>
      </c>
      <c r="AA580" s="329">
        <f t="shared" si="910"/>
        <v>0</v>
      </c>
      <c r="AB580" s="170">
        <f t="shared" si="849"/>
        <v>0</v>
      </c>
      <c r="AC580" s="208">
        <f t="shared" si="850"/>
        <v>0</v>
      </c>
      <c r="AD580" s="328">
        <v>9</v>
      </c>
      <c r="AE580" s="328">
        <f t="shared" si="911"/>
        <v>0</v>
      </c>
      <c r="AF580" s="329">
        <f t="shared" si="912"/>
        <v>0</v>
      </c>
      <c r="AG580" s="329">
        <f t="shared" si="913"/>
        <v>0</v>
      </c>
      <c r="AH580" s="329">
        <f t="shared" si="914"/>
        <v>0</v>
      </c>
      <c r="AI580" s="329">
        <f t="shared" si="915"/>
        <v>0</v>
      </c>
      <c r="AJ580" s="329">
        <f t="shared" si="916"/>
        <v>0</v>
      </c>
      <c r="AK580" s="329">
        <f t="shared" si="917"/>
        <v>0</v>
      </c>
      <c r="AL580" s="170">
        <f t="shared" si="851"/>
        <v>0</v>
      </c>
      <c r="AM580" s="208">
        <f t="shared" si="852"/>
        <v>0</v>
      </c>
      <c r="AN580" s="328">
        <v>9</v>
      </c>
      <c r="AO580" s="328">
        <f t="shared" si="918"/>
        <v>0</v>
      </c>
      <c r="AP580" s="329">
        <f t="shared" si="919"/>
        <v>0</v>
      </c>
      <c r="AQ580" s="329">
        <f t="shared" si="920"/>
        <v>0</v>
      </c>
      <c r="AR580" s="329">
        <f t="shared" si="921"/>
        <v>0</v>
      </c>
      <c r="AS580" s="329">
        <f t="shared" si="922"/>
        <v>0</v>
      </c>
      <c r="AT580" s="329">
        <f t="shared" si="923"/>
        <v>0</v>
      </c>
      <c r="AU580" s="329">
        <f t="shared" si="924"/>
        <v>0</v>
      </c>
      <c r="AV580" s="170">
        <f t="shared" si="853"/>
        <v>0</v>
      </c>
      <c r="AW580" s="208">
        <f t="shared" si="854"/>
        <v>0</v>
      </c>
      <c r="AX580" s="328">
        <v>9</v>
      </c>
      <c r="AY580" s="328">
        <f t="shared" si="925"/>
        <v>0</v>
      </c>
      <c r="AZ580" s="329">
        <f t="shared" si="926"/>
        <v>0</v>
      </c>
      <c r="BA580" s="329">
        <f t="shared" si="927"/>
        <v>0</v>
      </c>
      <c r="BB580" s="329">
        <f t="shared" si="928"/>
        <v>0</v>
      </c>
      <c r="BC580" s="329">
        <f t="shared" si="929"/>
        <v>0</v>
      </c>
      <c r="BD580" s="329">
        <f t="shared" si="930"/>
        <v>0</v>
      </c>
      <c r="BE580" s="329">
        <f t="shared" si="931"/>
        <v>0</v>
      </c>
      <c r="BF580" s="170">
        <f t="shared" si="855"/>
        <v>0</v>
      </c>
      <c r="BG580" s="208">
        <f t="shared" si="856"/>
        <v>0</v>
      </c>
      <c r="BH580" s="328">
        <v>9</v>
      </c>
      <c r="BI580" s="328">
        <f t="shared" si="857"/>
        <v>0</v>
      </c>
      <c r="BJ580" s="329">
        <f t="shared" si="858"/>
        <v>0</v>
      </c>
      <c r="BK580" s="329">
        <f t="shared" si="859"/>
        <v>0</v>
      </c>
      <c r="BL580" s="329">
        <f t="shared" si="860"/>
        <v>0</v>
      </c>
      <c r="BM580" s="329">
        <f t="shared" si="861"/>
        <v>0</v>
      </c>
      <c r="BN580" s="329">
        <f t="shared" si="862"/>
        <v>0</v>
      </c>
      <c r="BO580" s="329">
        <f t="shared" si="863"/>
        <v>0</v>
      </c>
      <c r="BP580" s="170">
        <f t="shared" si="864"/>
        <v>0</v>
      </c>
      <c r="BQ580" s="208">
        <f t="shared" si="865"/>
        <v>0</v>
      </c>
      <c r="BR580" s="328">
        <v>9</v>
      </c>
      <c r="BS580" s="328">
        <f t="shared" si="932"/>
        <v>0</v>
      </c>
      <c r="BT580" s="329">
        <f t="shared" si="933"/>
        <v>0</v>
      </c>
      <c r="BU580" s="329">
        <f t="shared" si="934"/>
        <v>0</v>
      </c>
      <c r="BV580" s="329">
        <f t="shared" si="935"/>
        <v>0</v>
      </c>
      <c r="BW580" s="329">
        <f t="shared" si="936"/>
        <v>0</v>
      </c>
      <c r="BX580" s="329">
        <f t="shared" si="937"/>
        <v>0</v>
      </c>
      <c r="BY580" s="329">
        <f t="shared" si="938"/>
        <v>0</v>
      </c>
      <c r="BZ580" s="170">
        <f t="shared" si="866"/>
        <v>0</v>
      </c>
      <c r="CA580" s="208">
        <f t="shared" si="867"/>
        <v>0</v>
      </c>
      <c r="CB580" s="328">
        <v>9</v>
      </c>
      <c r="CC580" s="328">
        <f t="shared" si="939"/>
        <v>0</v>
      </c>
      <c r="CD580" s="329">
        <f t="shared" si="940"/>
        <v>0</v>
      </c>
      <c r="CE580" s="329">
        <f t="shared" si="941"/>
        <v>0</v>
      </c>
      <c r="CF580" s="329">
        <f t="shared" si="942"/>
        <v>0</v>
      </c>
      <c r="CG580" s="329">
        <f t="shared" si="943"/>
        <v>0</v>
      </c>
      <c r="CH580" s="329">
        <f t="shared" si="944"/>
        <v>0</v>
      </c>
      <c r="CI580" s="329">
        <f t="shared" si="945"/>
        <v>0</v>
      </c>
      <c r="CJ580" s="170">
        <f t="shared" si="868"/>
        <v>0</v>
      </c>
      <c r="CK580" s="208">
        <f t="shared" si="869"/>
        <v>0</v>
      </c>
      <c r="CL580" s="328">
        <v>9</v>
      </c>
      <c r="CM580" s="328">
        <f t="shared" si="946"/>
        <v>0</v>
      </c>
      <c r="CN580" s="329">
        <f t="shared" si="947"/>
        <v>0</v>
      </c>
      <c r="CO580" s="329">
        <f t="shared" si="948"/>
        <v>0</v>
      </c>
      <c r="CP580" s="329">
        <f t="shared" si="949"/>
        <v>0</v>
      </c>
      <c r="CQ580" s="329">
        <f t="shared" si="950"/>
        <v>0</v>
      </c>
      <c r="CR580" s="329">
        <f t="shared" si="951"/>
        <v>0</v>
      </c>
      <c r="CS580" s="329">
        <f t="shared" si="952"/>
        <v>0</v>
      </c>
      <c r="CT580" s="170">
        <f t="shared" si="870"/>
        <v>0</v>
      </c>
      <c r="CU580" s="208">
        <f t="shared" si="871"/>
        <v>0</v>
      </c>
      <c r="CV580" s="328">
        <v>9</v>
      </c>
      <c r="CW580" s="328">
        <f t="shared" si="953"/>
        <v>0</v>
      </c>
      <c r="CX580" s="329">
        <f t="shared" si="954"/>
        <v>0</v>
      </c>
      <c r="CY580" s="329">
        <f t="shared" si="955"/>
        <v>0</v>
      </c>
      <c r="CZ580" s="329">
        <f t="shared" si="956"/>
        <v>0</v>
      </c>
      <c r="DA580" s="329">
        <f t="shared" si="957"/>
        <v>0</v>
      </c>
      <c r="DB580" s="329">
        <f t="shared" si="958"/>
        <v>0</v>
      </c>
      <c r="DC580" s="329">
        <f t="shared" si="959"/>
        <v>0</v>
      </c>
      <c r="DD580" s="170">
        <f t="shared" si="872"/>
        <v>0</v>
      </c>
      <c r="DE580" s="208">
        <f t="shared" si="873"/>
        <v>0</v>
      </c>
      <c r="DF580" s="328">
        <v>9</v>
      </c>
      <c r="DG580" s="328">
        <f t="shared" si="960"/>
        <v>0</v>
      </c>
      <c r="DH580" s="329">
        <f t="shared" si="961"/>
        <v>0</v>
      </c>
      <c r="DI580" s="329">
        <f t="shared" si="962"/>
        <v>0</v>
      </c>
      <c r="DJ580" s="329">
        <f t="shared" si="963"/>
        <v>0</v>
      </c>
      <c r="DK580" s="329">
        <f t="shared" si="964"/>
        <v>0</v>
      </c>
      <c r="DL580" s="329">
        <f t="shared" si="965"/>
        <v>0</v>
      </c>
      <c r="DM580" s="329">
        <f t="shared" si="966"/>
        <v>0</v>
      </c>
      <c r="DN580" s="170">
        <f t="shared" si="874"/>
        <v>0</v>
      </c>
      <c r="DO580" s="208">
        <f t="shared" si="875"/>
        <v>0</v>
      </c>
      <c r="DP580" s="328">
        <v>9</v>
      </c>
      <c r="DQ580" s="328">
        <f t="shared" si="967"/>
        <v>0</v>
      </c>
      <c r="DR580" s="329">
        <f t="shared" si="968"/>
        <v>0</v>
      </c>
      <c r="DS580" s="329">
        <f t="shared" si="969"/>
        <v>0</v>
      </c>
      <c r="DT580" s="329">
        <f t="shared" si="970"/>
        <v>0</v>
      </c>
      <c r="DU580" s="329">
        <f t="shared" si="971"/>
        <v>0</v>
      </c>
      <c r="DV580" s="329">
        <f t="shared" si="972"/>
        <v>0</v>
      </c>
      <c r="DW580" s="329">
        <f t="shared" si="973"/>
        <v>0</v>
      </c>
      <c r="DX580" s="170">
        <f t="shared" si="876"/>
        <v>0</v>
      </c>
      <c r="DY580" s="208">
        <f t="shared" si="877"/>
        <v>0</v>
      </c>
      <c r="DZ580" s="328">
        <v>9</v>
      </c>
      <c r="EA580" s="328">
        <f t="shared" si="974"/>
        <v>0</v>
      </c>
      <c r="EB580" s="329">
        <f t="shared" si="975"/>
        <v>0</v>
      </c>
      <c r="EC580" s="329">
        <f t="shared" si="976"/>
        <v>0</v>
      </c>
      <c r="ED580" s="329">
        <f t="shared" si="977"/>
        <v>0</v>
      </c>
      <c r="EE580" s="329">
        <f t="shared" si="978"/>
        <v>0</v>
      </c>
      <c r="EF580" s="329">
        <f t="shared" si="979"/>
        <v>0</v>
      </c>
      <c r="EG580" s="329">
        <f t="shared" si="980"/>
        <v>0</v>
      </c>
      <c r="EH580" s="170">
        <f t="shared" si="878"/>
        <v>0</v>
      </c>
      <c r="EI580" s="208">
        <f t="shared" si="879"/>
        <v>0</v>
      </c>
      <c r="EJ580" s="328">
        <v>9</v>
      </c>
      <c r="EK580" s="328">
        <f t="shared" si="981"/>
        <v>0</v>
      </c>
      <c r="EL580" s="329">
        <f t="shared" si="982"/>
        <v>0</v>
      </c>
      <c r="EM580" s="329">
        <f t="shared" si="983"/>
        <v>0</v>
      </c>
      <c r="EN580" s="329">
        <f t="shared" si="984"/>
        <v>0</v>
      </c>
      <c r="EO580" s="329">
        <f t="shared" si="985"/>
        <v>0</v>
      </c>
      <c r="EP580" s="329">
        <f t="shared" si="986"/>
        <v>0</v>
      </c>
      <c r="EQ580" s="329">
        <f t="shared" si="987"/>
        <v>0</v>
      </c>
      <c r="ER580" s="170">
        <f t="shared" si="880"/>
        <v>0</v>
      </c>
      <c r="ES580" s="208">
        <f t="shared" si="881"/>
        <v>0</v>
      </c>
      <c r="ET580" s="328">
        <v>9</v>
      </c>
      <c r="EU580" s="328">
        <f t="shared" si="988"/>
        <v>0</v>
      </c>
      <c r="EV580" s="329">
        <f t="shared" si="989"/>
        <v>0</v>
      </c>
      <c r="EW580" s="329">
        <f t="shared" si="990"/>
        <v>0</v>
      </c>
      <c r="EX580" s="329">
        <f t="shared" si="991"/>
        <v>0</v>
      </c>
      <c r="EY580" s="329">
        <f t="shared" si="992"/>
        <v>0</v>
      </c>
      <c r="EZ580" s="329">
        <f t="shared" si="993"/>
        <v>0</v>
      </c>
      <c r="FA580" s="329">
        <f t="shared" si="994"/>
        <v>0</v>
      </c>
      <c r="FB580" s="170">
        <f t="shared" si="882"/>
        <v>0</v>
      </c>
      <c r="FC580" s="208">
        <f t="shared" si="883"/>
        <v>0</v>
      </c>
      <c r="FD580" s="328">
        <v>9</v>
      </c>
      <c r="FE580" s="328">
        <f t="shared" si="995"/>
        <v>0</v>
      </c>
      <c r="FF580" s="329">
        <f t="shared" si="996"/>
        <v>0</v>
      </c>
      <c r="FG580" s="329">
        <f t="shared" si="997"/>
        <v>0</v>
      </c>
      <c r="FH580" s="329">
        <f t="shared" si="998"/>
        <v>0</v>
      </c>
      <c r="FI580" s="329">
        <f t="shared" si="999"/>
        <v>0</v>
      </c>
      <c r="FJ580" s="329">
        <f t="shared" si="1000"/>
        <v>0</v>
      </c>
      <c r="FK580" s="329">
        <f t="shared" si="1001"/>
        <v>0</v>
      </c>
      <c r="FL580" s="170">
        <f t="shared" si="884"/>
        <v>0</v>
      </c>
      <c r="FM580" s="208">
        <f t="shared" si="885"/>
        <v>0</v>
      </c>
      <c r="FN580" s="328">
        <v>9</v>
      </c>
      <c r="FO580" s="328">
        <f t="shared" si="1028"/>
        <v>0</v>
      </c>
      <c r="FP580" s="329">
        <f t="shared" si="1029"/>
        <v>0</v>
      </c>
      <c r="FQ580" s="329">
        <f t="shared" si="1030"/>
        <v>0</v>
      </c>
      <c r="FR580" s="329">
        <f t="shared" si="1031"/>
        <v>0</v>
      </c>
      <c r="FS580" s="329">
        <f t="shared" si="1032"/>
        <v>0</v>
      </c>
      <c r="FT580" s="329">
        <f t="shared" si="1033"/>
        <v>0</v>
      </c>
      <c r="FU580" s="329">
        <f t="shared" si="1034"/>
        <v>0</v>
      </c>
      <c r="FV580" s="170">
        <f t="shared" si="886"/>
        <v>0</v>
      </c>
      <c r="FW580" s="208">
        <f t="shared" si="887"/>
        <v>0</v>
      </c>
      <c r="FX580" s="328">
        <v>9</v>
      </c>
      <c r="FY580" s="328">
        <f t="shared" si="1035"/>
        <v>0</v>
      </c>
      <c r="FZ580" s="329">
        <f t="shared" si="1036"/>
        <v>0</v>
      </c>
      <c r="GA580" s="329">
        <f t="shared" si="1037"/>
        <v>0</v>
      </c>
      <c r="GB580" s="329">
        <f t="shared" si="1038"/>
        <v>0</v>
      </c>
      <c r="GC580" s="329">
        <f t="shared" si="1039"/>
        <v>0</v>
      </c>
      <c r="GD580" s="329">
        <f t="shared" si="1040"/>
        <v>0</v>
      </c>
      <c r="GE580" s="329">
        <f t="shared" si="1041"/>
        <v>0</v>
      </c>
      <c r="GF580" s="170">
        <f t="shared" si="888"/>
        <v>0</v>
      </c>
      <c r="GG580" s="208">
        <f t="shared" si="889"/>
        <v>0</v>
      </c>
      <c r="GH580" s="328">
        <v>9</v>
      </c>
      <c r="GI580" s="328">
        <f t="shared" si="1042"/>
        <v>0</v>
      </c>
      <c r="GJ580" s="329">
        <f t="shared" si="1043"/>
        <v>0</v>
      </c>
      <c r="GK580" s="329">
        <f t="shared" si="1044"/>
        <v>0</v>
      </c>
      <c r="GL580" s="329">
        <f t="shared" si="1045"/>
        <v>0</v>
      </c>
      <c r="GM580" s="329">
        <f t="shared" si="1046"/>
        <v>0</v>
      </c>
      <c r="GN580" s="329">
        <f t="shared" si="1047"/>
        <v>0</v>
      </c>
      <c r="GO580" s="329">
        <f t="shared" si="1048"/>
        <v>0</v>
      </c>
      <c r="GP580" s="170">
        <f t="shared" si="890"/>
        <v>0</v>
      </c>
      <c r="GQ580" s="208">
        <f t="shared" si="891"/>
        <v>0</v>
      </c>
      <c r="GR580" s="328">
        <v>9</v>
      </c>
      <c r="GS580" s="328">
        <f t="shared" si="1049"/>
        <v>0</v>
      </c>
      <c r="GT580" s="329">
        <f t="shared" si="1050"/>
        <v>0</v>
      </c>
      <c r="GU580" s="329">
        <f t="shared" si="1051"/>
        <v>0</v>
      </c>
      <c r="GV580" s="329">
        <f t="shared" si="1052"/>
        <v>0</v>
      </c>
      <c r="GW580" s="329">
        <f t="shared" si="1053"/>
        <v>0</v>
      </c>
      <c r="GX580" s="329">
        <f t="shared" si="1054"/>
        <v>0</v>
      </c>
      <c r="GY580" s="329">
        <f t="shared" si="1055"/>
        <v>0</v>
      </c>
      <c r="GZ580" s="170">
        <f t="shared" si="892"/>
        <v>0</v>
      </c>
      <c r="HA580" s="208">
        <f t="shared" si="893"/>
        <v>0</v>
      </c>
      <c r="HB580" s="328">
        <v>9</v>
      </c>
      <c r="HC580" s="328">
        <f t="shared" si="894"/>
        <v>0</v>
      </c>
      <c r="HD580" s="329">
        <f t="shared" si="1002"/>
        <v>0</v>
      </c>
      <c r="HE580" s="329">
        <f t="shared" si="1003"/>
        <v>0</v>
      </c>
      <c r="HF580" s="329">
        <f t="shared" si="1004"/>
        <v>0</v>
      </c>
      <c r="HG580" s="329">
        <f t="shared" si="1005"/>
        <v>0</v>
      </c>
      <c r="HH580" s="329">
        <f t="shared" si="1006"/>
        <v>0</v>
      </c>
      <c r="HI580" s="329">
        <f t="shared" si="1007"/>
        <v>0</v>
      </c>
      <c r="HJ580" s="170">
        <f t="shared" si="895"/>
        <v>0</v>
      </c>
      <c r="HK580" s="208">
        <f t="shared" si="896"/>
        <v>0</v>
      </c>
      <c r="HL580" s="328">
        <v>9</v>
      </c>
      <c r="HM580" s="328">
        <f t="shared" si="897"/>
        <v>0</v>
      </c>
      <c r="HN580" s="329">
        <f t="shared" si="1008"/>
        <v>0</v>
      </c>
      <c r="HO580" s="329">
        <f t="shared" si="1009"/>
        <v>0</v>
      </c>
      <c r="HP580" s="329">
        <f t="shared" si="1010"/>
        <v>0</v>
      </c>
      <c r="HQ580" s="329">
        <f t="shared" si="1011"/>
        <v>0</v>
      </c>
      <c r="HR580" s="329">
        <f t="shared" si="1012"/>
        <v>0</v>
      </c>
      <c r="HS580" s="329">
        <f t="shared" si="1013"/>
        <v>0</v>
      </c>
      <c r="HT580" s="170">
        <f t="shared" si="898"/>
        <v>0</v>
      </c>
      <c r="HU580" s="208">
        <f t="shared" si="899"/>
        <v>0</v>
      </c>
      <c r="HV580" s="328">
        <v>9</v>
      </c>
      <c r="HW580" s="328">
        <f t="shared" si="1014"/>
        <v>0</v>
      </c>
      <c r="HX580" s="329">
        <f t="shared" si="1015"/>
        <v>0</v>
      </c>
      <c r="HY580" s="329">
        <f t="shared" si="1016"/>
        <v>0</v>
      </c>
      <c r="HZ580" s="329">
        <f t="shared" si="1017"/>
        <v>0</v>
      </c>
      <c r="IA580" s="329">
        <f t="shared" si="1018"/>
        <v>0</v>
      </c>
      <c r="IB580" s="329">
        <f t="shared" si="1019"/>
        <v>0</v>
      </c>
      <c r="IC580" s="329">
        <f t="shared" si="1020"/>
        <v>0</v>
      </c>
      <c r="ID580" s="170">
        <f t="shared" si="900"/>
        <v>0</v>
      </c>
      <c r="IE580" s="208">
        <f t="shared" si="901"/>
        <v>0</v>
      </c>
      <c r="IF580" s="328">
        <v>9</v>
      </c>
      <c r="IG580" s="328">
        <f t="shared" si="1021"/>
        <v>0</v>
      </c>
      <c r="IH580" s="329">
        <f t="shared" si="1022"/>
        <v>0</v>
      </c>
      <c r="II580" s="329">
        <f t="shared" si="1023"/>
        <v>0</v>
      </c>
      <c r="IJ580" s="329">
        <f t="shared" si="1024"/>
        <v>0</v>
      </c>
      <c r="IK580" s="329">
        <f t="shared" si="1025"/>
        <v>0</v>
      </c>
      <c r="IL580" s="329">
        <f t="shared" si="1026"/>
        <v>0</v>
      </c>
      <c r="IM580" s="329">
        <f t="shared" si="1027"/>
        <v>0</v>
      </c>
      <c r="IN580" s="170">
        <f t="shared" si="902"/>
        <v>0</v>
      </c>
    </row>
    <row r="581" spans="1:248">
      <c r="A581" s="318"/>
      <c r="B581" s="318"/>
      <c r="C581" s="318"/>
      <c r="D581" s="318"/>
      <c r="E581" s="318"/>
      <c r="F581" s="318"/>
      <c r="G581" s="318"/>
      <c r="H581" s="318"/>
      <c r="I581" s="318"/>
      <c r="K581" s="318"/>
      <c r="L581" s="318"/>
      <c r="M581" s="318"/>
      <c r="N581" s="318"/>
      <c r="O581" s="318"/>
      <c r="P581" s="318"/>
      <c r="Q581" s="318"/>
      <c r="R581" s="358"/>
      <c r="S581" s="208">
        <f t="shared" si="903"/>
        <v>0</v>
      </c>
      <c r="T581" s="328">
        <v>9.1</v>
      </c>
      <c r="U581" s="328">
        <f t="shared" si="904"/>
        <v>0</v>
      </c>
      <c r="V581" s="329">
        <f t="shared" si="905"/>
        <v>0</v>
      </c>
      <c r="W581" s="329">
        <f t="shared" si="906"/>
        <v>0</v>
      </c>
      <c r="X581" s="329">
        <f t="shared" si="907"/>
        <v>0</v>
      </c>
      <c r="Y581" s="329">
        <f t="shared" si="908"/>
        <v>0</v>
      </c>
      <c r="Z581" s="329">
        <f t="shared" si="909"/>
        <v>0</v>
      </c>
      <c r="AA581" s="329">
        <f t="shared" si="910"/>
        <v>0</v>
      </c>
      <c r="AB581" s="170">
        <f t="shared" si="849"/>
        <v>0</v>
      </c>
      <c r="AC581" s="208">
        <f t="shared" si="850"/>
        <v>0</v>
      </c>
      <c r="AD581" s="328">
        <v>9.1</v>
      </c>
      <c r="AE581" s="328">
        <f t="shared" si="911"/>
        <v>0</v>
      </c>
      <c r="AF581" s="329">
        <f t="shared" si="912"/>
        <v>0</v>
      </c>
      <c r="AG581" s="329">
        <f t="shared" si="913"/>
        <v>0</v>
      </c>
      <c r="AH581" s="329">
        <f t="shared" si="914"/>
        <v>0</v>
      </c>
      <c r="AI581" s="329">
        <f t="shared" si="915"/>
        <v>0</v>
      </c>
      <c r="AJ581" s="329">
        <f t="shared" si="916"/>
        <v>0</v>
      </c>
      <c r="AK581" s="329">
        <f t="shared" si="917"/>
        <v>0</v>
      </c>
      <c r="AL581" s="170">
        <f t="shared" si="851"/>
        <v>0</v>
      </c>
      <c r="AM581" s="208">
        <f t="shared" si="852"/>
        <v>0</v>
      </c>
      <c r="AN581" s="328">
        <v>9.1</v>
      </c>
      <c r="AO581" s="328">
        <f t="shared" si="918"/>
        <v>0</v>
      </c>
      <c r="AP581" s="329">
        <f t="shared" si="919"/>
        <v>0</v>
      </c>
      <c r="AQ581" s="329">
        <f t="shared" si="920"/>
        <v>0</v>
      </c>
      <c r="AR581" s="329">
        <f t="shared" si="921"/>
        <v>0</v>
      </c>
      <c r="AS581" s="329">
        <f t="shared" si="922"/>
        <v>0</v>
      </c>
      <c r="AT581" s="329">
        <f t="shared" si="923"/>
        <v>0</v>
      </c>
      <c r="AU581" s="329">
        <f t="shared" si="924"/>
        <v>0</v>
      </c>
      <c r="AV581" s="170">
        <f t="shared" si="853"/>
        <v>0</v>
      </c>
      <c r="AW581" s="208">
        <f t="shared" si="854"/>
        <v>0</v>
      </c>
      <c r="AX581" s="328">
        <v>9.1</v>
      </c>
      <c r="AY581" s="328">
        <f t="shared" si="925"/>
        <v>0</v>
      </c>
      <c r="AZ581" s="329">
        <f t="shared" si="926"/>
        <v>0</v>
      </c>
      <c r="BA581" s="329">
        <f t="shared" si="927"/>
        <v>0</v>
      </c>
      <c r="BB581" s="329">
        <f t="shared" si="928"/>
        <v>0</v>
      </c>
      <c r="BC581" s="329">
        <f t="shared" si="929"/>
        <v>0</v>
      </c>
      <c r="BD581" s="329">
        <f t="shared" si="930"/>
        <v>0</v>
      </c>
      <c r="BE581" s="329">
        <f t="shared" si="931"/>
        <v>0</v>
      </c>
      <c r="BF581" s="170">
        <f t="shared" si="855"/>
        <v>0</v>
      </c>
      <c r="BG581" s="208">
        <f t="shared" si="856"/>
        <v>0</v>
      </c>
      <c r="BH581" s="328">
        <v>9.1</v>
      </c>
      <c r="BI581" s="328">
        <f t="shared" si="857"/>
        <v>0</v>
      </c>
      <c r="BJ581" s="329">
        <f t="shared" si="858"/>
        <v>0</v>
      </c>
      <c r="BK581" s="329">
        <f t="shared" si="859"/>
        <v>0</v>
      </c>
      <c r="BL581" s="329">
        <f t="shared" si="860"/>
        <v>0</v>
      </c>
      <c r="BM581" s="329">
        <f t="shared" si="861"/>
        <v>0</v>
      </c>
      <c r="BN581" s="329">
        <f t="shared" si="862"/>
        <v>0</v>
      </c>
      <c r="BO581" s="329">
        <f t="shared" si="863"/>
        <v>0</v>
      </c>
      <c r="BP581" s="170">
        <f t="shared" si="864"/>
        <v>0</v>
      </c>
      <c r="BQ581" s="208">
        <f t="shared" si="865"/>
        <v>0</v>
      </c>
      <c r="BR581" s="328">
        <v>9.1</v>
      </c>
      <c r="BS581" s="328">
        <f t="shared" si="932"/>
        <v>0</v>
      </c>
      <c r="BT581" s="329">
        <f t="shared" si="933"/>
        <v>0</v>
      </c>
      <c r="BU581" s="329">
        <f t="shared" si="934"/>
        <v>0</v>
      </c>
      <c r="BV581" s="329">
        <f t="shared" si="935"/>
        <v>0</v>
      </c>
      <c r="BW581" s="329">
        <f t="shared" si="936"/>
        <v>0</v>
      </c>
      <c r="BX581" s="329">
        <f t="shared" si="937"/>
        <v>0</v>
      </c>
      <c r="BY581" s="329">
        <f t="shared" si="938"/>
        <v>0</v>
      </c>
      <c r="BZ581" s="170">
        <f t="shared" si="866"/>
        <v>0</v>
      </c>
      <c r="CA581" s="208">
        <f t="shared" si="867"/>
        <v>0</v>
      </c>
      <c r="CB581" s="328">
        <v>9.1</v>
      </c>
      <c r="CC581" s="328">
        <f t="shared" si="939"/>
        <v>0</v>
      </c>
      <c r="CD581" s="329">
        <f t="shared" si="940"/>
        <v>0</v>
      </c>
      <c r="CE581" s="329">
        <f t="shared" si="941"/>
        <v>0</v>
      </c>
      <c r="CF581" s="329">
        <f t="shared" si="942"/>
        <v>0</v>
      </c>
      <c r="CG581" s="329">
        <f t="shared" si="943"/>
        <v>0</v>
      </c>
      <c r="CH581" s="329">
        <f t="shared" si="944"/>
        <v>0</v>
      </c>
      <c r="CI581" s="329">
        <f t="shared" si="945"/>
        <v>0</v>
      </c>
      <c r="CJ581" s="170">
        <f t="shared" si="868"/>
        <v>0</v>
      </c>
      <c r="CK581" s="208">
        <f t="shared" si="869"/>
        <v>0</v>
      </c>
      <c r="CL581" s="328">
        <v>9.1</v>
      </c>
      <c r="CM581" s="328">
        <f t="shared" si="946"/>
        <v>0</v>
      </c>
      <c r="CN581" s="329">
        <f t="shared" si="947"/>
        <v>0</v>
      </c>
      <c r="CO581" s="329">
        <f t="shared" si="948"/>
        <v>0</v>
      </c>
      <c r="CP581" s="329">
        <f t="shared" si="949"/>
        <v>0</v>
      </c>
      <c r="CQ581" s="329">
        <f t="shared" si="950"/>
        <v>0</v>
      </c>
      <c r="CR581" s="329">
        <f t="shared" si="951"/>
        <v>0</v>
      </c>
      <c r="CS581" s="329">
        <f t="shared" si="952"/>
        <v>0</v>
      </c>
      <c r="CT581" s="170">
        <f t="shared" si="870"/>
        <v>0</v>
      </c>
      <c r="CU581" s="208">
        <f t="shared" si="871"/>
        <v>0</v>
      </c>
      <c r="CV581" s="328">
        <v>9.1</v>
      </c>
      <c r="CW581" s="328">
        <f t="shared" si="953"/>
        <v>0</v>
      </c>
      <c r="CX581" s="329">
        <f t="shared" si="954"/>
        <v>0</v>
      </c>
      <c r="CY581" s="329">
        <f t="shared" si="955"/>
        <v>0</v>
      </c>
      <c r="CZ581" s="329">
        <f t="shared" si="956"/>
        <v>0</v>
      </c>
      <c r="DA581" s="329">
        <f t="shared" si="957"/>
        <v>0</v>
      </c>
      <c r="DB581" s="329">
        <f t="shared" si="958"/>
        <v>0</v>
      </c>
      <c r="DC581" s="329">
        <f t="shared" si="959"/>
        <v>0</v>
      </c>
      <c r="DD581" s="170">
        <f t="shared" si="872"/>
        <v>0</v>
      </c>
      <c r="DE581" s="208">
        <f t="shared" si="873"/>
        <v>0</v>
      </c>
      <c r="DF581" s="328">
        <v>9.1</v>
      </c>
      <c r="DG581" s="328">
        <f t="shared" si="960"/>
        <v>0</v>
      </c>
      <c r="DH581" s="329">
        <f t="shared" si="961"/>
        <v>0</v>
      </c>
      <c r="DI581" s="329">
        <f t="shared" si="962"/>
        <v>0</v>
      </c>
      <c r="DJ581" s="329">
        <f t="shared" si="963"/>
        <v>0</v>
      </c>
      <c r="DK581" s="329">
        <f t="shared" si="964"/>
        <v>0</v>
      </c>
      <c r="DL581" s="329">
        <f t="shared" si="965"/>
        <v>0</v>
      </c>
      <c r="DM581" s="329">
        <f t="shared" si="966"/>
        <v>0</v>
      </c>
      <c r="DN581" s="170">
        <f t="shared" si="874"/>
        <v>0</v>
      </c>
      <c r="DO581" s="208">
        <f t="shared" si="875"/>
        <v>0</v>
      </c>
      <c r="DP581" s="328">
        <v>9.1</v>
      </c>
      <c r="DQ581" s="328">
        <f t="shared" si="967"/>
        <v>0</v>
      </c>
      <c r="DR581" s="329">
        <f t="shared" si="968"/>
        <v>0</v>
      </c>
      <c r="DS581" s="329">
        <f t="shared" si="969"/>
        <v>0</v>
      </c>
      <c r="DT581" s="329">
        <f t="shared" si="970"/>
        <v>0</v>
      </c>
      <c r="DU581" s="329">
        <f t="shared" si="971"/>
        <v>0</v>
      </c>
      <c r="DV581" s="329">
        <f t="shared" si="972"/>
        <v>0</v>
      </c>
      <c r="DW581" s="329">
        <f t="shared" si="973"/>
        <v>0</v>
      </c>
      <c r="DX581" s="170">
        <f t="shared" si="876"/>
        <v>0</v>
      </c>
      <c r="DY581" s="208">
        <f t="shared" si="877"/>
        <v>0</v>
      </c>
      <c r="DZ581" s="328">
        <v>9.1</v>
      </c>
      <c r="EA581" s="328">
        <f t="shared" si="974"/>
        <v>0</v>
      </c>
      <c r="EB581" s="329">
        <f t="shared" si="975"/>
        <v>0</v>
      </c>
      <c r="EC581" s="329">
        <f t="shared" si="976"/>
        <v>0</v>
      </c>
      <c r="ED581" s="329">
        <f t="shared" si="977"/>
        <v>0</v>
      </c>
      <c r="EE581" s="329">
        <f t="shared" si="978"/>
        <v>0</v>
      </c>
      <c r="EF581" s="329">
        <f t="shared" si="979"/>
        <v>0</v>
      </c>
      <c r="EG581" s="329">
        <f t="shared" si="980"/>
        <v>0</v>
      </c>
      <c r="EH581" s="170">
        <f t="shared" si="878"/>
        <v>0</v>
      </c>
      <c r="EI581" s="208">
        <f t="shared" si="879"/>
        <v>0</v>
      </c>
      <c r="EJ581" s="328">
        <v>9.1</v>
      </c>
      <c r="EK581" s="328">
        <f t="shared" si="981"/>
        <v>0</v>
      </c>
      <c r="EL581" s="329">
        <f t="shared" si="982"/>
        <v>0</v>
      </c>
      <c r="EM581" s="329">
        <f t="shared" si="983"/>
        <v>0</v>
      </c>
      <c r="EN581" s="329">
        <f t="shared" si="984"/>
        <v>0</v>
      </c>
      <c r="EO581" s="329">
        <f t="shared" si="985"/>
        <v>0</v>
      </c>
      <c r="EP581" s="329">
        <f t="shared" si="986"/>
        <v>0</v>
      </c>
      <c r="EQ581" s="329">
        <f t="shared" si="987"/>
        <v>0</v>
      </c>
      <c r="ER581" s="170">
        <f t="shared" si="880"/>
        <v>0</v>
      </c>
      <c r="ES581" s="208">
        <f t="shared" si="881"/>
        <v>0</v>
      </c>
      <c r="ET581" s="328">
        <v>9.1</v>
      </c>
      <c r="EU581" s="328">
        <f t="shared" si="988"/>
        <v>0</v>
      </c>
      <c r="EV581" s="329">
        <f t="shared" si="989"/>
        <v>0</v>
      </c>
      <c r="EW581" s="329">
        <f t="shared" si="990"/>
        <v>0</v>
      </c>
      <c r="EX581" s="329">
        <f t="shared" si="991"/>
        <v>0</v>
      </c>
      <c r="EY581" s="329">
        <f t="shared" si="992"/>
        <v>0</v>
      </c>
      <c r="EZ581" s="329">
        <f t="shared" si="993"/>
        <v>0</v>
      </c>
      <c r="FA581" s="329">
        <f t="shared" si="994"/>
        <v>0</v>
      </c>
      <c r="FB581" s="170">
        <f t="shared" si="882"/>
        <v>0</v>
      </c>
      <c r="FC581" s="208">
        <f t="shared" si="883"/>
        <v>0</v>
      </c>
      <c r="FD581" s="328">
        <v>9.1</v>
      </c>
      <c r="FE581" s="328">
        <f t="shared" si="995"/>
        <v>0</v>
      </c>
      <c r="FF581" s="329">
        <f t="shared" si="996"/>
        <v>0</v>
      </c>
      <c r="FG581" s="329">
        <f t="shared" si="997"/>
        <v>0</v>
      </c>
      <c r="FH581" s="329">
        <f t="shared" si="998"/>
        <v>0</v>
      </c>
      <c r="FI581" s="329">
        <f t="shared" si="999"/>
        <v>0</v>
      </c>
      <c r="FJ581" s="329">
        <f t="shared" si="1000"/>
        <v>0</v>
      </c>
      <c r="FK581" s="329">
        <f t="shared" si="1001"/>
        <v>0</v>
      </c>
      <c r="FL581" s="170">
        <f t="shared" si="884"/>
        <v>0</v>
      </c>
      <c r="FM581" s="208">
        <f t="shared" si="885"/>
        <v>0</v>
      </c>
      <c r="FN581" s="328">
        <v>9.1</v>
      </c>
      <c r="FO581" s="328">
        <f t="shared" si="1028"/>
        <v>0</v>
      </c>
      <c r="FP581" s="329">
        <f t="shared" si="1029"/>
        <v>0</v>
      </c>
      <c r="FQ581" s="329">
        <f t="shared" si="1030"/>
        <v>0</v>
      </c>
      <c r="FR581" s="329">
        <f t="shared" si="1031"/>
        <v>0</v>
      </c>
      <c r="FS581" s="329">
        <f t="shared" si="1032"/>
        <v>0</v>
      </c>
      <c r="FT581" s="329">
        <f t="shared" si="1033"/>
        <v>0</v>
      </c>
      <c r="FU581" s="329">
        <f t="shared" si="1034"/>
        <v>0</v>
      </c>
      <c r="FV581" s="170">
        <f t="shared" si="886"/>
        <v>0</v>
      </c>
      <c r="FW581" s="208">
        <f t="shared" si="887"/>
        <v>0</v>
      </c>
      <c r="FX581" s="328">
        <v>9.1</v>
      </c>
      <c r="FY581" s="328">
        <f t="shared" si="1035"/>
        <v>0</v>
      </c>
      <c r="FZ581" s="329">
        <f t="shared" si="1036"/>
        <v>0</v>
      </c>
      <c r="GA581" s="329">
        <f t="shared" si="1037"/>
        <v>0</v>
      </c>
      <c r="GB581" s="329">
        <f t="shared" si="1038"/>
        <v>0</v>
      </c>
      <c r="GC581" s="329">
        <f t="shared" si="1039"/>
        <v>0</v>
      </c>
      <c r="GD581" s="329">
        <f t="shared" si="1040"/>
        <v>0</v>
      </c>
      <c r="GE581" s="329">
        <f t="shared" si="1041"/>
        <v>0</v>
      </c>
      <c r="GF581" s="170">
        <f t="shared" si="888"/>
        <v>0</v>
      </c>
      <c r="GG581" s="208">
        <f t="shared" si="889"/>
        <v>0</v>
      </c>
      <c r="GH581" s="328">
        <v>9.1</v>
      </c>
      <c r="GI581" s="328">
        <f t="shared" si="1042"/>
        <v>0</v>
      </c>
      <c r="GJ581" s="329">
        <f t="shared" si="1043"/>
        <v>0</v>
      </c>
      <c r="GK581" s="329">
        <f t="shared" si="1044"/>
        <v>0</v>
      </c>
      <c r="GL581" s="329">
        <f t="shared" si="1045"/>
        <v>0</v>
      </c>
      <c r="GM581" s="329">
        <f t="shared" si="1046"/>
        <v>0</v>
      </c>
      <c r="GN581" s="329">
        <f t="shared" si="1047"/>
        <v>0</v>
      </c>
      <c r="GO581" s="329">
        <f t="shared" si="1048"/>
        <v>0</v>
      </c>
      <c r="GP581" s="170">
        <f t="shared" si="890"/>
        <v>0</v>
      </c>
      <c r="GQ581" s="208">
        <f t="shared" si="891"/>
        <v>0</v>
      </c>
      <c r="GR581" s="328">
        <v>9.1</v>
      </c>
      <c r="GS581" s="328">
        <f t="shared" si="1049"/>
        <v>0</v>
      </c>
      <c r="GT581" s="329">
        <f t="shared" si="1050"/>
        <v>0</v>
      </c>
      <c r="GU581" s="329">
        <f t="shared" si="1051"/>
        <v>0</v>
      </c>
      <c r="GV581" s="329">
        <f t="shared" si="1052"/>
        <v>0</v>
      </c>
      <c r="GW581" s="329">
        <f t="shared" si="1053"/>
        <v>0</v>
      </c>
      <c r="GX581" s="329">
        <f t="shared" si="1054"/>
        <v>0</v>
      </c>
      <c r="GY581" s="329">
        <f t="shared" si="1055"/>
        <v>0</v>
      </c>
      <c r="GZ581" s="170">
        <f t="shared" si="892"/>
        <v>0</v>
      </c>
      <c r="HA581" s="208">
        <f t="shared" si="893"/>
        <v>0</v>
      </c>
      <c r="HB581" s="328">
        <v>9.1</v>
      </c>
      <c r="HC581" s="328">
        <f t="shared" si="894"/>
        <v>0</v>
      </c>
      <c r="HD581" s="329">
        <f t="shared" si="1002"/>
        <v>0</v>
      </c>
      <c r="HE581" s="329">
        <f t="shared" si="1003"/>
        <v>0</v>
      </c>
      <c r="HF581" s="329">
        <f t="shared" si="1004"/>
        <v>0</v>
      </c>
      <c r="HG581" s="329">
        <f t="shared" si="1005"/>
        <v>0</v>
      </c>
      <c r="HH581" s="329">
        <f t="shared" si="1006"/>
        <v>0</v>
      </c>
      <c r="HI581" s="329">
        <f t="shared" si="1007"/>
        <v>0</v>
      </c>
      <c r="HJ581" s="170">
        <f t="shared" si="895"/>
        <v>0</v>
      </c>
      <c r="HK581" s="208">
        <f t="shared" si="896"/>
        <v>0</v>
      </c>
      <c r="HL581" s="328">
        <v>9.1</v>
      </c>
      <c r="HM581" s="328">
        <f t="shared" si="897"/>
        <v>0</v>
      </c>
      <c r="HN581" s="329">
        <f t="shared" si="1008"/>
        <v>0</v>
      </c>
      <c r="HO581" s="329">
        <f t="shared" si="1009"/>
        <v>0</v>
      </c>
      <c r="HP581" s="329">
        <f t="shared" si="1010"/>
        <v>0</v>
      </c>
      <c r="HQ581" s="329">
        <f t="shared" si="1011"/>
        <v>0</v>
      </c>
      <c r="HR581" s="329">
        <f t="shared" si="1012"/>
        <v>0</v>
      </c>
      <c r="HS581" s="329">
        <f t="shared" si="1013"/>
        <v>0</v>
      </c>
      <c r="HT581" s="170">
        <f t="shared" si="898"/>
        <v>0</v>
      </c>
      <c r="HU581" s="208">
        <f t="shared" si="899"/>
        <v>0</v>
      </c>
      <c r="HV581" s="328">
        <v>9.1</v>
      </c>
      <c r="HW581" s="328">
        <f t="shared" si="1014"/>
        <v>0</v>
      </c>
      <c r="HX581" s="329">
        <f t="shared" si="1015"/>
        <v>0</v>
      </c>
      <c r="HY581" s="329">
        <f t="shared" si="1016"/>
        <v>0</v>
      </c>
      <c r="HZ581" s="329">
        <f t="shared" si="1017"/>
        <v>0</v>
      </c>
      <c r="IA581" s="329">
        <f t="shared" si="1018"/>
        <v>0</v>
      </c>
      <c r="IB581" s="329">
        <f t="shared" si="1019"/>
        <v>0</v>
      </c>
      <c r="IC581" s="329">
        <f t="shared" si="1020"/>
        <v>0</v>
      </c>
      <c r="ID581" s="170">
        <f t="shared" si="900"/>
        <v>0</v>
      </c>
      <c r="IE581" s="208">
        <f t="shared" si="901"/>
        <v>0</v>
      </c>
      <c r="IF581" s="328">
        <v>9.1</v>
      </c>
      <c r="IG581" s="328">
        <f t="shared" si="1021"/>
        <v>0</v>
      </c>
      <c r="IH581" s="329">
        <f t="shared" si="1022"/>
        <v>0</v>
      </c>
      <c r="II581" s="329">
        <f t="shared" si="1023"/>
        <v>0</v>
      </c>
      <c r="IJ581" s="329">
        <f t="shared" si="1024"/>
        <v>0</v>
      </c>
      <c r="IK581" s="329">
        <f t="shared" si="1025"/>
        <v>0</v>
      </c>
      <c r="IL581" s="329">
        <f t="shared" si="1026"/>
        <v>0</v>
      </c>
      <c r="IM581" s="329">
        <f t="shared" si="1027"/>
        <v>0</v>
      </c>
      <c r="IN581" s="170">
        <f t="shared" si="902"/>
        <v>0</v>
      </c>
    </row>
    <row r="582" spans="1:248">
      <c r="A582" s="318"/>
      <c r="B582" s="318"/>
      <c r="C582" s="318"/>
      <c r="D582" s="318"/>
      <c r="E582" s="318"/>
      <c r="F582" s="318"/>
      <c r="G582" s="318"/>
      <c r="H582" s="318"/>
      <c r="I582" s="318"/>
      <c r="K582" s="318"/>
      <c r="L582" s="318"/>
      <c r="M582" s="318"/>
      <c r="N582" s="318"/>
      <c r="O582" s="318"/>
      <c r="P582" s="318"/>
      <c r="Q582" s="318"/>
      <c r="R582" s="358"/>
      <c r="S582" s="208">
        <f t="shared" si="903"/>
        <v>0</v>
      </c>
      <c r="T582" s="328">
        <v>9.1999999999999993</v>
      </c>
      <c r="U582" s="328">
        <f t="shared" si="904"/>
        <v>0</v>
      </c>
      <c r="V582" s="329">
        <f t="shared" si="905"/>
        <v>0</v>
      </c>
      <c r="W582" s="329">
        <f t="shared" si="906"/>
        <v>0</v>
      </c>
      <c r="X582" s="329">
        <f t="shared" si="907"/>
        <v>0</v>
      </c>
      <c r="Y582" s="329">
        <f t="shared" si="908"/>
        <v>0</v>
      </c>
      <c r="Z582" s="329">
        <f t="shared" si="909"/>
        <v>0</v>
      </c>
      <c r="AA582" s="329">
        <f t="shared" si="910"/>
        <v>0</v>
      </c>
      <c r="AB582" s="170">
        <f t="shared" si="849"/>
        <v>0</v>
      </c>
      <c r="AC582" s="208">
        <f t="shared" si="850"/>
        <v>0</v>
      </c>
      <c r="AD582" s="328">
        <v>9.1999999999999993</v>
      </c>
      <c r="AE582" s="328">
        <f t="shared" si="911"/>
        <v>0</v>
      </c>
      <c r="AF582" s="329">
        <f t="shared" si="912"/>
        <v>0</v>
      </c>
      <c r="AG582" s="329">
        <f t="shared" si="913"/>
        <v>0</v>
      </c>
      <c r="AH582" s="329">
        <f t="shared" si="914"/>
        <v>0</v>
      </c>
      <c r="AI582" s="329">
        <f t="shared" si="915"/>
        <v>0</v>
      </c>
      <c r="AJ582" s="329">
        <f t="shared" si="916"/>
        <v>0</v>
      </c>
      <c r="AK582" s="329">
        <f t="shared" si="917"/>
        <v>0</v>
      </c>
      <c r="AL582" s="170">
        <f t="shared" si="851"/>
        <v>0</v>
      </c>
      <c r="AM582" s="208">
        <f t="shared" si="852"/>
        <v>0</v>
      </c>
      <c r="AN582" s="328">
        <v>9.1999999999999993</v>
      </c>
      <c r="AO582" s="328">
        <f t="shared" si="918"/>
        <v>0</v>
      </c>
      <c r="AP582" s="329">
        <f t="shared" si="919"/>
        <v>0</v>
      </c>
      <c r="AQ582" s="329">
        <f t="shared" si="920"/>
        <v>0</v>
      </c>
      <c r="AR582" s="329">
        <f t="shared" si="921"/>
        <v>0</v>
      </c>
      <c r="AS582" s="329">
        <f t="shared" si="922"/>
        <v>0</v>
      </c>
      <c r="AT582" s="329">
        <f t="shared" si="923"/>
        <v>0</v>
      </c>
      <c r="AU582" s="329">
        <f t="shared" si="924"/>
        <v>0</v>
      </c>
      <c r="AV582" s="170">
        <f t="shared" si="853"/>
        <v>0</v>
      </c>
      <c r="AW582" s="208">
        <f t="shared" si="854"/>
        <v>0</v>
      </c>
      <c r="AX582" s="328">
        <v>9.1999999999999993</v>
      </c>
      <c r="AY582" s="328">
        <f t="shared" si="925"/>
        <v>0</v>
      </c>
      <c r="AZ582" s="329">
        <f t="shared" si="926"/>
        <v>0</v>
      </c>
      <c r="BA582" s="329">
        <f t="shared" si="927"/>
        <v>0</v>
      </c>
      <c r="BB582" s="329">
        <f t="shared" si="928"/>
        <v>0</v>
      </c>
      <c r="BC582" s="329">
        <f t="shared" si="929"/>
        <v>0</v>
      </c>
      <c r="BD582" s="329">
        <f t="shared" si="930"/>
        <v>0</v>
      </c>
      <c r="BE582" s="329">
        <f t="shared" si="931"/>
        <v>0</v>
      </c>
      <c r="BF582" s="170">
        <f t="shared" si="855"/>
        <v>0</v>
      </c>
      <c r="BG582" s="208">
        <f t="shared" si="856"/>
        <v>0</v>
      </c>
      <c r="BH582" s="328">
        <v>9.1999999999999993</v>
      </c>
      <c r="BI582" s="328">
        <f t="shared" si="857"/>
        <v>0</v>
      </c>
      <c r="BJ582" s="329">
        <f t="shared" si="858"/>
        <v>0</v>
      </c>
      <c r="BK582" s="329">
        <f t="shared" si="859"/>
        <v>0</v>
      </c>
      <c r="BL582" s="329">
        <f t="shared" si="860"/>
        <v>0</v>
      </c>
      <c r="BM582" s="329">
        <f t="shared" si="861"/>
        <v>0</v>
      </c>
      <c r="BN582" s="329">
        <f t="shared" si="862"/>
        <v>0</v>
      </c>
      <c r="BO582" s="329">
        <f t="shared" si="863"/>
        <v>0</v>
      </c>
      <c r="BP582" s="170">
        <f t="shared" si="864"/>
        <v>0</v>
      </c>
      <c r="BQ582" s="208">
        <f t="shared" si="865"/>
        <v>0</v>
      </c>
      <c r="BR582" s="328">
        <v>9.1999999999999993</v>
      </c>
      <c r="BS582" s="328">
        <f t="shared" si="932"/>
        <v>0</v>
      </c>
      <c r="BT582" s="329">
        <f t="shared" si="933"/>
        <v>0</v>
      </c>
      <c r="BU582" s="329">
        <f t="shared" si="934"/>
        <v>0</v>
      </c>
      <c r="BV582" s="329">
        <f t="shared" si="935"/>
        <v>0</v>
      </c>
      <c r="BW582" s="329">
        <f t="shared" si="936"/>
        <v>0</v>
      </c>
      <c r="BX582" s="329">
        <f t="shared" si="937"/>
        <v>0</v>
      </c>
      <c r="BY582" s="329">
        <f t="shared" si="938"/>
        <v>0</v>
      </c>
      <c r="BZ582" s="170">
        <f t="shared" si="866"/>
        <v>0</v>
      </c>
      <c r="CA582" s="208">
        <f t="shared" si="867"/>
        <v>0</v>
      </c>
      <c r="CB582" s="328">
        <v>9.1999999999999993</v>
      </c>
      <c r="CC582" s="328">
        <f t="shared" si="939"/>
        <v>0</v>
      </c>
      <c r="CD582" s="329">
        <f t="shared" si="940"/>
        <v>0</v>
      </c>
      <c r="CE582" s="329">
        <f t="shared" si="941"/>
        <v>0</v>
      </c>
      <c r="CF582" s="329">
        <f t="shared" si="942"/>
        <v>0</v>
      </c>
      <c r="CG582" s="329">
        <f t="shared" si="943"/>
        <v>0</v>
      </c>
      <c r="CH582" s="329">
        <f t="shared" si="944"/>
        <v>0</v>
      </c>
      <c r="CI582" s="329">
        <f t="shared" si="945"/>
        <v>0</v>
      </c>
      <c r="CJ582" s="170">
        <f t="shared" si="868"/>
        <v>0</v>
      </c>
      <c r="CK582" s="208">
        <f t="shared" si="869"/>
        <v>0</v>
      </c>
      <c r="CL582" s="328">
        <v>9.1999999999999993</v>
      </c>
      <c r="CM582" s="328">
        <f t="shared" si="946"/>
        <v>0</v>
      </c>
      <c r="CN582" s="329">
        <f t="shared" si="947"/>
        <v>0</v>
      </c>
      <c r="CO582" s="329">
        <f t="shared" si="948"/>
        <v>0</v>
      </c>
      <c r="CP582" s="329">
        <f t="shared" si="949"/>
        <v>0</v>
      </c>
      <c r="CQ582" s="329">
        <f t="shared" si="950"/>
        <v>0</v>
      </c>
      <c r="CR582" s="329">
        <f t="shared" si="951"/>
        <v>0</v>
      </c>
      <c r="CS582" s="329">
        <f t="shared" si="952"/>
        <v>0</v>
      </c>
      <c r="CT582" s="170">
        <f t="shared" si="870"/>
        <v>0</v>
      </c>
      <c r="CU582" s="208">
        <f t="shared" si="871"/>
        <v>0</v>
      </c>
      <c r="CV582" s="328">
        <v>9.1999999999999993</v>
      </c>
      <c r="CW582" s="328">
        <f t="shared" si="953"/>
        <v>0</v>
      </c>
      <c r="CX582" s="329">
        <f t="shared" si="954"/>
        <v>0</v>
      </c>
      <c r="CY582" s="329">
        <f t="shared" si="955"/>
        <v>0</v>
      </c>
      <c r="CZ582" s="329">
        <f t="shared" si="956"/>
        <v>0</v>
      </c>
      <c r="DA582" s="329">
        <f t="shared" si="957"/>
        <v>0</v>
      </c>
      <c r="DB582" s="329">
        <f t="shared" si="958"/>
        <v>0</v>
      </c>
      <c r="DC582" s="329">
        <f t="shared" si="959"/>
        <v>0</v>
      </c>
      <c r="DD582" s="170">
        <f t="shared" si="872"/>
        <v>0</v>
      </c>
      <c r="DE582" s="208">
        <f t="shared" si="873"/>
        <v>0</v>
      </c>
      <c r="DF582" s="328">
        <v>9.1999999999999993</v>
      </c>
      <c r="DG582" s="328">
        <f t="shared" si="960"/>
        <v>0</v>
      </c>
      <c r="DH582" s="329">
        <f t="shared" si="961"/>
        <v>0</v>
      </c>
      <c r="DI582" s="329">
        <f t="shared" si="962"/>
        <v>0</v>
      </c>
      <c r="DJ582" s="329">
        <f t="shared" si="963"/>
        <v>0</v>
      </c>
      <c r="DK582" s="329">
        <f t="shared" si="964"/>
        <v>0</v>
      </c>
      <c r="DL582" s="329">
        <f t="shared" si="965"/>
        <v>0</v>
      </c>
      <c r="DM582" s="329">
        <f t="shared" si="966"/>
        <v>0</v>
      </c>
      <c r="DN582" s="170">
        <f t="shared" si="874"/>
        <v>0</v>
      </c>
      <c r="DO582" s="208">
        <f t="shared" si="875"/>
        <v>0</v>
      </c>
      <c r="DP582" s="328">
        <v>9.1999999999999993</v>
      </c>
      <c r="DQ582" s="328">
        <f t="shared" si="967"/>
        <v>0</v>
      </c>
      <c r="DR582" s="329">
        <f t="shared" si="968"/>
        <v>0</v>
      </c>
      <c r="DS582" s="329">
        <f t="shared" si="969"/>
        <v>0</v>
      </c>
      <c r="DT582" s="329">
        <f t="shared" si="970"/>
        <v>0</v>
      </c>
      <c r="DU582" s="329">
        <f t="shared" si="971"/>
        <v>0</v>
      </c>
      <c r="DV582" s="329">
        <f t="shared" si="972"/>
        <v>0</v>
      </c>
      <c r="DW582" s="329">
        <f t="shared" si="973"/>
        <v>0</v>
      </c>
      <c r="DX582" s="170">
        <f t="shared" si="876"/>
        <v>0</v>
      </c>
      <c r="DY582" s="208">
        <f t="shared" si="877"/>
        <v>0</v>
      </c>
      <c r="DZ582" s="328">
        <v>9.1999999999999993</v>
      </c>
      <c r="EA582" s="328">
        <f t="shared" si="974"/>
        <v>0</v>
      </c>
      <c r="EB582" s="329">
        <f t="shared" si="975"/>
        <v>0</v>
      </c>
      <c r="EC582" s="329">
        <f t="shared" si="976"/>
        <v>0</v>
      </c>
      <c r="ED582" s="329">
        <f t="shared" si="977"/>
        <v>0</v>
      </c>
      <c r="EE582" s="329">
        <f t="shared" si="978"/>
        <v>0</v>
      </c>
      <c r="EF582" s="329">
        <f t="shared" si="979"/>
        <v>0</v>
      </c>
      <c r="EG582" s="329">
        <f t="shared" si="980"/>
        <v>0</v>
      </c>
      <c r="EH582" s="170">
        <f t="shared" si="878"/>
        <v>0</v>
      </c>
      <c r="EI582" s="208">
        <f t="shared" si="879"/>
        <v>0</v>
      </c>
      <c r="EJ582" s="328">
        <v>9.1999999999999993</v>
      </c>
      <c r="EK582" s="328">
        <f t="shared" si="981"/>
        <v>0</v>
      </c>
      <c r="EL582" s="329">
        <f t="shared" si="982"/>
        <v>0</v>
      </c>
      <c r="EM582" s="329">
        <f t="shared" si="983"/>
        <v>0</v>
      </c>
      <c r="EN582" s="329">
        <f t="shared" si="984"/>
        <v>0</v>
      </c>
      <c r="EO582" s="329">
        <f t="shared" si="985"/>
        <v>0</v>
      </c>
      <c r="EP582" s="329">
        <f t="shared" si="986"/>
        <v>0</v>
      </c>
      <c r="EQ582" s="329">
        <f t="shared" si="987"/>
        <v>0</v>
      </c>
      <c r="ER582" s="170">
        <f t="shared" si="880"/>
        <v>0</v>
      </c>
      <c r="ES582" s="208">
        <f t="shared" si="881"/>
        <v>0</v>
      </c>
      <c r="ET582" s="328">
        <v>9.1999999999999993</v>
      </c>
      <c r="EU582" s="328">
        <f t="shared" si="988"/>
        <v>0</v>
      </c>
      <c r="EV582" s="329">
        <f t="shared" si="989"/>
        <v>0</v>
      </c>
      <c r="EW582" s="329">
        <f t="shared" si="990"/>
        <v>0</v>
      </c>
      <c r="EX582" s="329">
        <f t="shared" si="991"/>
        <v>0</v>
      </c>
      <c r="EY582" s="329">
        <f t="shared" si="992"/>
        <v>0</v>
      </c>
      <c r="EZ582" s="329">
        <f t="shared" si="993"/>
        <v>0</v>
      </c>
      <c r="FA582" s="329">
        <f t="shared" si="994"/>
        <v>0</v>
      </c>
      <c r="FB582" s="170">
        <f t="shared" si="882"/>
        <v>0</v>
      </c>
      <c r="FC582" s="208">
        <f t="shared" si="883"/>
        <v>0</v>
      </c>
      <c r="FD582" s="328">
        <v>9.1999999999999993</v>
      </c>
      <c r="FE582" s="328">
        <f t="shared" si="995"/>
        <v>0</v>
      </c>
      <c r="FF582" s="329">
        <f t="shared" si="996"/>
        <v>0</v>
      </c>
      <c r="FG582" s="329">
        <f t="shared" si="997"/>
        <v>0</v>
      </c>
      <c r="FH582" s="329">
        <f t="shared" si="998"/>
        <v>0</v>
      </c>
      <c r="FI582" s="329">
        <f t="shared" si="999"/>
        <v>0</v>
      </c>
      <c r="FJ582" s="329">
        <f t="shared" si="1000"/>
        <v>0</v>
      </c>
      <c r="FK582" s="329">
        <f t="shared" si="1001"/>
        <v>0</v>
      </c>
      <c r="FL582" s="170">
        <f t="shared" si="884"/>
        <v>0</v>
      </c>
      <c r="FM582" s="208">
        <f t="shared" si="885"/>
        <v>0</v>
      </c>
      <c r="FN582" s="328">
        <v>9.1999999999999993</v>
      </c>
      <c r="FO582" s="328">
        <f t="shared" si="1028"/>
        <v>0</v>
      </c>
      <c r="FP582" s="329">
        <f t="shared" si="1029"/>
        <v>0</v>
      </c>
      <c r="FQ582" s="329">
        <f t="shared" si="1030"/>
        <v>0</v>
      </c>
      <c r="FR582" s="329">
        <f t="shared" si="1031"/>
        <v>0</v>
      </c>
      <c r="FS582" s="329">
        <f t="shared" si="1032"/>
        <v>0</v>
      </c>
      <c r="FT582" s="329">
        <f t="shared" si="1033"/>
        <v>0</v>
      </c>
      <c r="FU582" s="329">
        <f t="shared" si="1034"/>
        <v>0</v>
      </c>
      <c r="FV582" s="170">
        <f t="shared" si="886"/>
        <v>0</v>
      </c>
      <c r="FW582" s="208">
        <f t="shared" si="887"/>
        <v>0</v>
      </c>
      <c r="FX582" s="328">
        <v>9.1999999999999993</v>
      </c>
      <c r="FY582" s="328">
        <f t="shared" si="1035"/>
        <v>0</v>
      </c>
      <c r="FZ582" s="329">
        <f t="shared" si="1036"/>
        <v>0</v>
      </c>
      <c r="GA582" s="329">
        <f t="shared" si="1037"/>
        <v>0</v>
      </c>
      <c r="GB582" s="329">
        <f t="shared" si="1038"/>
        <v>0</v>
      </c>
      <c r="GC582" s="329">
        <f t="shared" si="1039"/>
        <v>0</v>
      </c>
      <c r="GD582" s="329">
        <f t="shared" si="1040"/>
        <v>0</v>
      </c>
      <c r="GE582" s="329">
        <f t="shared" si="1041"/>
        <v>0</v>
      </c>
      <c r="GF582" s="170">
        <f t="shared" si="888"/>
        <v>0</v>
      </c>
      <c r="GG582" s="208">
        <f t="shared" si="889"/>
        <v>0</v>
      </c>
      <c r="GH582" s="328">
        <v>9.1999999999999993</v>
      </c>
      <c r="GI582" s="328">
        <f t="shared" si="1042"/>
        <v>0</v>
      </c>
      <c r="GJ582" s="329">
        <f t="shared" si="1043"/>
        <v>0</v>
      </c>
      <c r="GK582" s="329">
        <f t="shared" si="1044"/>
        <v>0</v>
      </c>
      <c r="GL582" s="329">
        <f t="shared" si="1045"/>
        <v>0</v>
      </c>
      <c r="GM582" s="329">
        <f t="shared" si="1046"/>
        <v>0</v>
      </c>
      <c r="GN582" s="329">
        <f t="shared" si="1047"/>
        <v>0</v>
      </c>
      <c r="GO582" s="329">
        <f t="shared" si="1048"/>
        <v>0</v>
      </c>
      <c r="GP582" s="170">
        <f t="shared" si="890"/>
        <v>0</v>
      </c>
      <c r="GQ582" s="208">
        <f t="shared" si="891"/>
        <v>0</v>
      </c>
      <c r="GR582" s="328">
        <v>9.1999999999999993</v>
      </c>
      <c r="GS582" s="328">
        <f t="shared" si="1049"/>
        <v>0</v>
      </c>
      <c r="GT582" s="329">
        <f t="shared" si="1050"/>
        <v>0</v>
      </c>
      <c r="GU582" s="329">
        <f t="shared" si="1051"/>
        <v>0</v>
      </c>
      <c r="GV582" s="329">
        <f t="shared" si="1052"/>
        <v>0</v>
      </c>
      <c r="GW582" s="329">
        <f t="shared" si="1053"/>
        <v>0</v>
      </c>
      <c r="GX582" s="329">
        <f t="shared" si="1054"/>
        <v>0</v>
      </c>
      <c r="GY582" s="329">
        <f t="shared" si="1055"/>
        <v>0</v>
      </c>
      <c r="GZ582" s="170">
        <f t="shared" si="892"/>
        <v>0</v>
      </c>
      <c r="HA582" s="208">
        <f t="shared" si="893"/>
        <v>0</v>
      </c>
      <c r="HB582" s="328">
        <v>9.1999999999999993</v>
      </c>
      <c r="HC582" s="328">
        <f t="shared" si="894"/>
        <v>0</v>
      </c>
      <c r="HD582" s="329">
        <f t="shared" si="1002"/>
        <v>0</v>
      </c>
      <c r="HE582" s="329">
        <f t="shared" si="1003"/>
        <v>0</v>
      </c>
      <c r="HF582" s="329">
        <f t="shared" si="1004"/>
        <v>0</v>
      </c>
      <c r="HG582" s="329">
        <f t="shared" si="1005"/>
        <v>0</v>
      </c>
      <c r="HH582" s="329">
        <f t="shared" si="1006"/>
        <v>0</v>
      </c>
      <c r="HI582" s="329">
        <f t="shared" si="1007"/>
        <v>0</v>
      </c>
      <c r="HJ582" s="170">
        <f t="shared" si="895"/>
        <v>0</v>
      </c>
      <c r="HK582" s="208">
        <f t="shared" si="896"/>
        <v>0</v>
      </c>
      <c r="HL582" s="328">
        <v>9.1999999999999993</v>
      </c>
      <c r="HM582" s="328">
        <f t="shared" si="897"/>
        <v>0</v>
      </c>
      <c r="HN582" s="329">
        <f t="shared" si="1008"/>
        <v>0</v>
      </c>
      <c r="HO582" s="329">
        <f t="shared" si="1009"/>
        <v>0</v>
      </c>
      <c r="HP582" s="329">
        <f t="shared" si="1010"/>
        <v>0</v>
      </c>
      <c r="HQ582" s="329">
        <f t="shared" si="1011"/>
        <v>0</v>
      </c>
      <c r="HR582" s="329">
        <f t="shared" si="1012"/>
        <v>0</v>
      </c>
      <c r="HS582" s="329">
        <f t="shared" si="1013"/>
        <v>0</v>
      </c>
      <c r="HT582" s="170">
        <f t="shared" si="898"/>
        <v>0</v>
      </c>
      <c r="HU582" s="208">
        <f t="shared" si="899"/>
        <v>0</v>
      </c>
      <c r="HV582" s="328">
        <v>9.1999999999999993</v>
      </c>
      <c r="HW582" s="328">
        <f t="shared" si="1014"/>
        <v>0</v>
      </c>
      <c r="HX582" s="329">
        <f t="shared" si="1015"/>
        <v>0</v>
      </c>
      <c r="HY582" s="329">
        <f t="shared" si="1016"/>
        <v>0</v>
      </c>
      <c r="HZ582" s="329">
        <f t="shared" si="1017"/>
        <v>0</v>
      </c>
      <c r="IA582" s="329">
        <f t="shared" si="1018"/>
        <v>0</v>
      </c>
      <c r="IB582" s="329">
        <f t="shared" si="1019"/>
        <v>0</v>
      </c>
      <c r="IC582" s="329">
        <f t="shared" si="1020"/>
        <v>0</v>
      </c>
      <c r="ID582" s="170">
        <f t="shared" si="900"/>
        <v>0</v>
      </c>
      <c r="IE582" s="208">
        <f t="shared" si="901"/>
        <v>0</v>
      </c>
      <c r="IF582" s="328">
        <v>9.1999999999999993</v>
      </c>
      <c r="IG582" s="328">
        <f t="shared" si="1021"/>
        <v>0</v>
      </c>
      <c r="IH582" s="329">
        <f t="shared" si="1022"/>
        <v>0</v>
      </c>
      <c r="II582" s="329">
        <f t="shared" si="1023"/>
        <v>0</v>
      </c>
      <c r="IJ582" s="329">
        <f t="shared" si="1024"/>
        <v>0</v>
      </c>
      <c r="IK582" s="329">
        <f t="shared" si="1025"/>
        <v>0</v>
      </c>
      <c r="IL582" s="329">
        <f t="shared" si="1026"/>
        <v>0</v>
      </c>
      <c r="IM582" s="329">
        <f t="shared" si="1027"/>
        <v>0</v>
      </c>
      <c r="IN582" s="170">
        <f t="shared" si="902"/>
        <v>0</v>
      </c>
    </row>
    <row r="583" spans="1:248">
      <c r="A583" s="318"/>
      <c r="B583" s="318"/>
      <c r="C583" s="318"/>
      <c r="D583" s="318"/>
      <c r="E583" s="318"/>
      <c r="F583" s="318"/>
      <c r="G583" s="318"/>
      <c r="H583" s="318"/>
      <c r="I583" s="318"/>
      <c r="K583" s="318"/>
      <c r="L583" s="318"/>
      <c r="M583" s="318"/>
      <c r="N583" s="318"/>
      <c r="O583" s="318"/>
      <c r="P583" s="318"/>
      <c r="Q583" s="318"/>
      <c r="R583" s="358"/>
      <c r="S583" s="208">
        <f t="shared" si="903"/>
        <v>0</v>
      </c>
      <c r="T583" s="328">
        <v>9.3000000000000007</v>
      </c>
      <c r="U583" s="328">
        <f t="shared" si="904"/>
        <v>0</v>
      </c>
      <c r="V583" s="329">
        <f t="shared" si="905"/>
        <v>0</v>
      </c>
      <c r="W583" s="329">
        <f t="shared" si="906"/>
        <v>0</v>
      </c>
      <c r="X583" s="329">
        <f t="shared" si="907"/>
        <v>0</v>
      </c>
      <c r="Y583" s="329">
        <f t="shared" si="908"/>
        <v>0</v>
      </c>
      <c r="Z583" s="329">
        <f t="shared" si="909"/>
        <v>0</v>
      </c>
      <c r="AA583" s="329">
        <f t="shared" si="910"/>
        <v>0</v>
      </c>
      <c r="AB583" s="170">
        <f t="shared" si="849"/>
        <v>0</v>
      </c>
      <c r="AC583" s="208">
        <f t="shared" si="850"/>
        <v>0</v>
      </c>
      <c r="AD583" s="328">
        <v>9.3000000000000007</v>
      </c>
      <c r="AE583" s="328">
        <f t="shared" si="911"/>
        <v>0</v>
      </c>
      <c r="AF583" s="329">
        <f t="shared" si="912"/>
        <v>0</v>
      </c>
      <c r="AG583" s="329">
        <f t="shared" si="913"/>
        <v>0</v>
      </c>
      <c r="AH583" s="329">
        <f t="shared" si="914"/>
        <v>0</v>
      </c>
      <c r="AI583" s="329">
        <f t="shared" si="915"/>
        <v>0</v>
      </c>
      <c r="AJ583" s="329">
        <f t="shared" si="916"/>
        <v>0</v>
      </c>
      <c r="AK583" s="329">
        <f t="shared" si="917"/>
        <v>0</v>
      </c>
      <c r="AL583" s="170">
        <f t="shared" si="851"/>
        <v>0</v>
      </c>
      <c r="AM583" s="208">
        <f t="shared" si="852"/>
        <v>0</v>
      </c>
      <c r="AN583" s="328">
        <v>9.3000000000000007</v>
      </c>
      <c r="AO583" s="328">
        <f t="shared" si="918"/>
        <v>0</v>
      </c>
      <c r="AP583" s="329">
        <f t="shared" si="919"/>
        <v>0</v>
      </c>
      <c r="AQ583" s="329">
        <f t="shared" si="920"/>
        <v>0</v>
      </c>
      <c r="AR583" s="329">
        <f t="shared" si="921"/>
        <v>0</v>
      </c>
      <c r="AS583" s="329">
        <f t="shared" si="922"/>
        <v>0</v>
      </c>
      <c r="AT583" s="329">
        <f t="shared" si="923"/>
        <v>0</v>
      </c>
      <c r="AU583" s="329">
        <f t="shared" si="924"/>
        <v>0</v>
      </c>
      <c r="AV583" s="170">
        <f t="shared" si="853"/>
        <v>0</v>
      </c>
      <c r="AW583" s="208">
        <f t="shared" si="854"/>
        <v>0</v>
      </c>
      <c r="AX583" s="328">
        <v>9.3000000000000007</v>
      </c>
      <c r="AY583" s="328">
        <f t="shared" si="925"/>
        <v>0</v>
      </c>
      <c r="AZ583" s="329">
        <f t="shared" si="926"/>
        <v>0</v>
      </c>
      <c r="BA583" s="329">
        <f t="shared" si="927"/>
        <v>0</v>
      </c>
      <c r="BB583" s="329">
        <f t="shared" si="928"/>
        <v>0</v>
      </c>
      <c r="BC583" s="329">
        <f t="shared" si="929"/>
        <v>0</v>
      </c>
      <c r="BD583" s="329">
        <f t="shared" si="930"/>
        <v>0</v>
      </c>
      <c r="BE583" s="329">
        <f t="shared" si="931"/>
        <v>0</v>
      </c>
      <c r="BF583" s="170">
        <f t="shared" si="855"/>
        <v>0</v>
      </c>
      <c r="BG583" s="208">
        <f t="shared" si="856"/>
        <v>0</v>
      </c>
      <c r="BH583" s="328">
        <v>9.3000000000000007</v>
      </c>
      <c r="BI583" s="328">
        <f t="shared" si="857"/>
        <v>0</v>
      </c>
      <c r="BJ583" s="329">
        <f t="shared" si="858"/>
        <v>0</v>
      </c>
      <c r="BK583" s="329">
        <f t="shared" si="859"/>
        <v>0</v>
      </c>
      <c r="BL583" s="329">
        <f t="shared" si="860"/>
        <v>0</v>
      </c>
      <c r="BM583" s="329">
        <f t="shared" si="861"/>
        <v>0</v>
      </c>
      <c r="BN583" s="329">
        <f t="shared" si="862"/>
        <v>0</v>
      </c>
      <c r="BO583" s="329">
        <f t="shared" si="863"/>
        <v>0</v>
      </c>
      <c r="BP583" s="170">
        <f t="shared" si="864"/>
        <v>0</v>
      </c>
      <c r="BQ583" s="208">
        <f t="shared" si="865"/>
        <v>0</v>
      </c>
      <c r="BR583" s="328">
        <v>9.3000000000000007</v>
      </c>
      <c r="BS583" s="328">
        <f t="shared" si="932"/>
        <v>0</v>
      </c>
      <c r="BT583" s="329">
        <f t="shared" si="933"/>
        <v>0</v>
      </c>
      <c r="BU583" s="329">
        <f t="shared" si="934"/>
        <v>0</v>
      </c>
      <c r="BV583" s="329">
        <f t="shared" si="935"/>
        <v>0</v>
      </c>
      <c r="BW583" s="329">
        <f t="shared" si="936"/>
        <v>0</v>
      </c>
      <c r="BX583" s="329">
        <f t="shared" si="937"/>
        <v>0</v>
      </c>
      <c r="BY583" s="329">
        <f t="shared" si="938"/>
        <v>0</v>
      </c>
      <c r="BZ583" s="170">
        <f t="shared" si="866"/>
        <v>0</v>
      </c>
      <c r="CA583" s="208">
        <f t="shared" si="867"/>
        <v>0</v>
      </c>
      <c r="CB583" s="328">
        <v>9.3000000000000007</v>
      </c>
      <c r="CC583" s="328">
        <f t="shared" si="939"/>
        <v>0</v>
      </c>
      <c r="CD583" s="329">
        <f t="shared" si="940"/>
        <v>0</v>
      </c>
      <c r="CE583" s="329">
        <f t="shared" si="941"/>
        <v>0</v>
      </c>
      <c r="CF583" s="329">
        <f t="shared" si="942"/>
        <v>0</v>
      </c>
      <c r="CG583" s="329">
        <f t="shared" si="943"/>
        <v>0</v>
      </c>
      <c r="CH583" s="329">
        <f t="shared" si="944"/>
        <v>0</v>
      </c>
      <c r="CI583" s="329">
        <f t="shared" si="945"/>
        <v>0</v>
      </c>
      <c r="CJ583" s="170">
        <f t="shared" si="868"/>
        <v>0</v>
      </c>
      <c r="CK583" s="208">
        <f t="shared" si="869"/>
        <v>0</v>
      </c>
      <c r="CL583" s="328">
        <v>9.3000000000000007</v>
      </c>
      <c r="CM583" s="328">
        <f t="shared" si="946"/>
        <v>0</v>
      </c>
      <c r="CN583" s="329">
        <f t="shared" si="947"/>
        <v>0</v>
      </c>
      <c r="CO583" s="329">
        <f t="shared" si="948"/>
        <v>0</v>
      </c>
      <c r="CP583" s="329">
        <f t="shared" si="949"/>
        <v>0</v>
      </c>
      <c r="CQ583" s="329">
        <f t="shared" si="950"/>
        <v>0</v>
      </c>
      <c r="CR583" s="329">
        <f t="shared" si="951"/>
        <v>0</v>
      </c>
      <c r="CS583" s="329">
        <f t="shared" si="952"/>
        <v>0</v>
      </c>
      <c r="CT583" s="170">
        <f t="shared" si="870"/>
        <v>0</v>
      </c>
      <c r="CU583" s="208">
        <f t="shared" si="871"/>
        <v>0</v>
      </c>
      <c r="CV583" s="328">
        <v>9.3000000000000007</v>
      </c>
      <c r="CW583" s="328">
        <f t="shared" si="953"/>
        <v>0</v>
      </c>
      <c r="CX583" s="329">
        <f t="shared" si="954"/>
        <v>0</v>
      </c>
      <c r="CY583" s="329">
        <f t="shared" si="955"/>
        <v>0</v>
      </c>
      <c r="CZ583" s="329">
        <f t="shared" si="956"/>
        <v>0</v>
      </c>
      <c r="DA583" s="329">
        <f t="shared" si="957"/>
        <v>0</v>
      </c>
      <c r="DB583" s="329">
        <f t="shared" si="958"/>
        <v>0</v>
      </c>
      <c r="DC583" s="329">
        <f t="shared" si="959"/>
        <v>0</v>
      </c>
      <c r="DD583" s="170">
        <f t="shared" si="872"/>
        <v>0</v>
      </c>
      <c r="DE583" s="208">
        <f t="shared" si="873"/>
        <v>0</v>
      </c>
      <c r="DF583" s="328">
        <v>9.3000000000000007</v>
      </c>
      <c r="DG583" s="328">
        <f t="shared" si="960"/>
        <v>0</v>
      </c>
      <c r="DH583" s="329">
        <f t="shared" si="961"/>
        <v>0</v>
      </c>
      <c r="DI583" s="329">
        <f t="shared" si="962"/>
        <v>0</v>
      </c>
      <c r="DJ583" s="329">
        <f t="shared" si="963"/>
        <v>0</v>
      </c>
      <c r="DK583" s="329">
        <f t="shared" si="964"/>
        <v>0</v>
      </c>
      <c r="DL583" s="329">
        <f t="shared" si="965"/>
        <v>0</v>
      </c>
      <c r="DM583" s="329">
        <f t="shared" si="966"/>
        <v>0</v>
      </c>
      <c r="DN583" s="170">
        <f t="shared" si="874"/>
        <v>0</v>
      </c>
      <c r="DO583" s="208">
        <f t="shared" si="875"/>
        <v>0</v>
      </c>
      <c r="DP583" s="328">
        <v>9.3000000000000007</v>
      </c>
      <c r="DQ583" s="328">
        <f t="shared" si="967"/>
        <v>0</v>
      </c>
      <c r="DR583" s="329">
        <f t="shared" si="968"/>
        <v>0</v>
      </c>
      <c r="DS583" s="329">
        <f t="shared" si="969"/>
        <v>0</v>
      </c>
      <c r="DT583" s="329">
        <f t="shared" si="970"/>
        <v>0</v>
      </c>
      <c r="DU583" s="329">
        <f t="shared" si="971"/>
        <v>0</v>
      </c>
      <c r="DV583" s="329">
        <f t="shared" si="972"/>
        <v>0</v>
      </c>
      <c r="DW583" s="329">
        <f t="shared" si="973"/>
        <v>0</v>
      </c>
      <c r="DX583" s="170">
        <f t="shared" si="876"/>
        <v>0</v>
      </c>
      <c r="DY583" s="208">
        <f t="shared" si="877"/>
        <v>0</v>
      </c>
      <c r="DZ583" s="328">
        <v>9.3000000000000007</v>
      </c>
      <c r="EA583" s="328">
        <f t="shared" si="974"/>
        <v>0</v>
      </c>
      <c r="EB583" s="329">
        <f t="shared" si="975"/>
        <v>0</v>
      </c>
      <c r="EC583" s="329">
        <f t="shared" si="976"/>
        <v>0</v>
      </c>
      <c r="ED583" s="329">
        <f t="shared" si="977"/>
        <v>0</v>
      </c>
      <c r="EE583" s="329">
        <f t="shared" si="978"/>
        <v>0</v>
      </c>
      <c r="EF583" s="329">
        <f t="shared" si="979"/>
        <v>0</v>
      </c>
      <c r="EG583" s="329">
        <f t="shared" si="980"/>
        <v>0</v>
      </c>
      <c r="EH583" s="170">
        <f t="shared" si="878"/>
        <v>0</v>
      </c>
      <c r="EI583" s="208">
        <f t="shared" si="879"/>
        <v>0</v>
      </c>
      <c r="EJ583" s="328">
        <v>9.3000000000000007</v>
      </c>
      <c r="EK583" s="328">
        <f t="shared" si="981"/>
        <v>0</v>
      </c>
      <c r="EL583" s="329">
        <f t="shared" si="982"/>
        <v>0</v>
      </c>
      <c r="EM583" s="329">
        <f t="shared" si="983"/>
        <v>0</v>
      </c>
      <c r="EN583" s="329">
        <f t="shared" si="984"/>
        <v>0</v>
      </c>
      <c r="EO583" s="329">
        <f t="shared" si="985"/>
        <v>0</v>
      </c>
      <c r="EP583" s="329">
        <f t="shared" si="986"/>
        <v>0</v>
      </c>
      <c r="EQ583" s="329">
        <f t="shared" si="987"/>
        <v>0</v>
      </c>
      <c r="ER583" s="170">
        <f t="shared" si="880"/>
        <v>0</v>
      </c>
      <c r="ES583" s="208">
        <f t="shared" si="881"/>
        <v>0</v>
      </c>
      <c r="ET583" s="328">
        <v>9.3000000000000007</v>
      </c>
      <c r="EU583" s="328">
        <f t="shared" si="988"/>
        <v>0</v>
      </c>
      <c r="EV583" s="329">
        <f t="shared" si="989"/>
        <v>0</v>
      </c>
      <c r="EW583" s="329">
        <f t="shared" si="990"/>
        <v>0</v>
      </c>
      <c r="EX583" s="329">
        <f t="shared" si="991"/>
        <v>0</v>
      </c>
      <c r="EY583" s="329">
        <f t="shared" si="992"/>
        <v>0</v>
      </c>
      <c r="EZ583" s="329">
        <f t="shared" si="993"/>
        <v>0</v>
      </c>
      <c r="FA583" s="329">
        <f t="shared" si="994"/>
        <v>0</v>
      </c>
      <c r="FB583" s="170">
        <f t="shared" si="882"/>
        <v>0</v>
      </c>
      <c r="FC583" s="208">
        <f t="shared" si="883"/>
        <v>0</v>
      </c>
      <c r="FD583" s="328">
        <v>9.3000000000000007</v>
      </c>
      <c r="FE583" s="328">
        <f t="shared" si="995"/>
        <v>0</v>
      </c>
      <c r="FF583" s="329">
        <f t="shared" si="996"/>
        <v>0</v>
      </c>
      <c r="FG583" s="329">
        <f t="shared" si="997"/>
        <v>0</v>
      </c>
      <c r="FH583" s="329">
        <f t="shared" si="998"/>
        <v>0</v>
      </c>
      <c r="FI583" s="329">
        <f t="shared" si="999"/>
        <v>0</v>
      </c>
      <c r="FJ583" s="329">
        <f t="shared" si="1000"/>
        <v>0</v>
      </c>
      <c r="FK583" s="329">
        <f t="shared" si="1001"/>
        <v>0</v>
      </c>
      <c r="FL583" s="170">
        <f t="shared" si="884"/>
        <v>0</v>
      </c>
      <c r="FM583" s="208">
        <f t="shared" si="885"/>
        <v>0</v>
      </c>
      <c r="FN583" s="328">
        <v>9.3000000000000007</v>
      </c>
      <c r="FO583" s="328">
        <f t="shared" si="1028"/>
        <v>0</v>
      </c>
      <c r="FP583" s="329">
        <f t="shared" si="1029"/>
        <v>0</v>
      </c>
      <c r="FQ583" s="329">
        <f t="shared" si="1030"/>
        <v>0</v>
      </c>
      <c r="FR583" s="329">
        <f t="shared" si="1031"/>
        <v>0</v>
      </c>
      <c r="FS583" s="329">
        <f t="shared" si="1032"/>
        <v>0</v>
      </c>
      <c r="FT583" s="329">
        <f t="shared" si="1033"/>
        <v>0</v>
      </c>
      <c r="FU583" s="329">
        <f t="shared" si="1034"/>
        <v>0</v>
      </c>
      <c r="FV583" s="170">
        <f t="shared" si="886"/>
        <v>0</v>
      </c>
      <c r="FW583" s="208">
        <f t="shared" si="887"/>
        <v>0</v>
      </c>
      <c r="FX583" s="328">
        <v>9.3000000000000007</v>
      </c>
      <c r="FY583" s="328">
        <f t="shared" si="1035"/>
        <v>0</v>
      </c>
      <c r="FZ583" s="329">
        <f t="shared" si="1036"/>
        <v>0</v>
      </c>
      <c r="GA583" s="329">
        <f t="shared" si="1037"/>
        <v>0</v>
      </c>
      <c r="GB583" s="329">
        <f t="shared" si="1038"/>
        <v>0</v>
      </c>
      <c r="GC583" s="329">
        <f t="shared" si="1039"/>
        <v>0</v>
      </c>
      <c r="GD583" s="329">
        <f t="shared" si="1040"/>
        <v>0</v>
      </c>
      <c r="GE583" s="329">
        <f t="shared" si="1041"/>
        <v>0</v>
      </c>
      <c r="GF583" s="170">
        <f t="shared" si="888"/>
        <v>0</v>
      </c>
      <c r="GG583" s="208">
        <f t="shared" si="889"/>
        <v>0</v>
      </c>
      <c r="GH583" s="328">
        <v>9.3000000000000007</v>
      </c>
      <c r="GI583" s="328">
        <f t="shared" si="1042"/>
        <v>0</v>
      </c>
      <c r="GJ583" s="329">
        <f t="shared" si="1043"/>
        <v>0</v>
      </c>
      <c r="GK583" s="329">
        <f t="shared" si="1044"/>
        <v>0</v>
      </c>
      <c r="GL583" s="329">
        <f t="shared" si="1045"/>
        <v>0</v>
      </c>
      <c r="GM583" s="329">
        <f t="shared" si="1046"/>
        <v>0</v>
      </c>
      <c r="GN583" s="329">
        <f t="shared" si="1047"/>
        <v>0</v>
      </c>
      <c r="GO583" s="329">
        <f t="shared" si="1048"/>
        <v>0</v>
      </c>
      <c r="GP583" s="170">
        <f t="shared" si="890"/>
        <v>0</v>
      </c>
      <c r="GQ583" s="208">
        <f t="shared" si="891"/>
        <v>0</v>
      </c>
      <c r="GR583" s="328">
        <v>9.3000000000000007</v>
      </c>
      <c r="GS583" s="328">
        <f t="shared" si="1049"/>
        <v>0</v>
      </c>
      <c r="GT583" s="329">
        <f t="shared" si="1050"/>
        <v>0</v>
      </c>
      <c r="GU583" s="329">
        <f t="shared" si="1051"/>
        <v>0</v>
      </c>
      <c r="GV583" s="329">
        <f t="shared" si="1052"/>
        <v>0</v>
      </c>
      <c r="GW583" s="329">
        <f t="shared" si="1053"/>
        <v>0</v>
      </c>
      <c r="GX583" s="329">
        <f t="shared" si="1054"/>
        <v>0</v>
      </c>
      <c r="GY583" s="329">
        <f t="shared" si="1055"/>
        <v>0</v>
      </c>
      <c r="GZ583" s="170">
        <f t="shared" si="892"/>
        <v>0</v>
      </c>
      <c r="HA583" s="208">
        <f t="shared" si="893"/>
        <v>0</v>
      </c>
      <c r="HB583" s="328">
        <v>9.3000000000000007</v>
      </c>
      <c r="HC583" s="328">
        <f t="shared" si="894"/>
        <v>0</v>
      </c>
      <c r="HD583" s="329">
        <f t="shared" si="1002"/>
        <v>0</v>
      </c>
      <c r="HE583" s="329">
        <f t="shared" si="1003"/>
        <v>0</v>
      </c>
      <c r="HF583" s="329">
        <f t="shared" si="1004"/>
        <v>0</v>
      </c>
      <c r="HG583" s="329">
        <f t="shared" si="1005"/>
        <v>0</v>
      </c>
      <c r="HH583" s="329">
        <f t="shared" si="1006"/>
        <v>0</v>
      </c>
      <c r="HI583" s="329">
        <f t="shared" si="1007"/>
        <v>0</v>
      </c>
      <c r="HJ583" s="170">
        <f t="shared" si="895"/>
        <v>0</v>
      </c>
      <c r="HK583" s="208">
        <f t="shared" si="896"/>
        <v>0</v>
      </c>
      <c r="HL583" s="328">
        <v>9.3000000000000007</v>
      </c>
      <c r="HM583" s="328">
        <f t="shared" si="897"/>
        <v>0</v>
      </c>
      <c r="HN583" s="329">
        <f t="shared" si="1008"/>
        <v>0</v>
      </c>
      <c r="HO583" s="329">
        <f t="shared" si="1009"/>
        <v>0</v>
      </c>
      <c r="HP583" s="329">
        <f t="shared" si="1010"/>
        <v>0</v>
      </c>
      <c r="HQ583" s="329">
        <f t="shared" si="1011"/>
        <v>0</v>
      </c>
      <c r="HR583" s="329">
        <f t="shared" si="1012"/>
        <v>0</v>
      </c>
      <c r="HS583" s="329">
        <f t="shared" si="1013"/>
        <v>0</v>
      </c>
      <c r="HT583" s="170">
        <f t="shared" si="898"/>
        <v>0</v>
      </c>
      <c r="HU583" s="208">
        <f t="shared" si="899"/>
        <v>0</v>
      </c>
      <c r="HV583" s="328">
        <v>9.3000000000000007</v>
      </c>
      <c r="HW583" s="328">
        <f t="shared" si="1014"/>
        <v>0</v>
      </c>
      <c r="HX583" s="329">
        <f t="shared" si="1015"/>
        <v>0</v>
      </c>
      <c r="HY583" s="329">
        <f t="shared" si="1016"/>
        <v>0</v>
      </c>
      <c r="HZ583" s="329">
        <f t="shared" si="1017"/>
        <v>0</v>
      </c>
      <c r="IA583" s="329">
        <f t="shared" si="1018"/>
        <v>0</v>
      </c>
      <c r="IB583" s="329">
        <f t="shared" si="1019"/>
        <v>0</v>
      </c>
      <c r="IC583" s="329">
        <f t="shared" si="1020"/>
        <v>0</v>
      </c>
      <c r="ID583" s="170">
        <f t="shared" si="900"/>
        <v>0</v>
      </c>
      <c r="IE583" s="208">
        <f t="shared" si="901"/>
        <v>0</v>
      </c>
      <c r="IF583" s="328">
        <v>9.3000000000000007</v>
      </c>
      <c r="IG583" s="328">
        <f t="shared" si="1021"/>
        <v>0</v>
      </c>
      <c r="IH583" s="329">
        <f t="shared" si="1022"/>
        <v>0</v>
      </c>
      <c r="II583" s="329">
        <f t="shared" si="1023"/>
        <v>0</v>
      </c>
      <c r="IJ583" s="329">
        <f t="shared" si="1024"/>
        <v>0</v>
      </c>
      <c r="IK583" s="329">
        <f t="shared" si="1025"/>
        <v>0</v>
      </c>
      <c r="IL583" s="329">
        <f t="shared" si="1026"/>
        <v>0</v>
      </c>
      <c r="IM583" s="329">
        <f t="shared" si="1027"/>
        <v>0</v>
      </c>
      <c r="IN583" s="170">
        <f t="shared" si="902"/>
        <v>0</v>
      </c>
    </row>
    <row r="584" spans="1:248">
      <c r="A584" s="318"/>
      <c r="B584" s="318"/>
      <c r="C584" s="318"/>
      <c r="D584" s="318"/>
      <c r="E584" s="318"/>
      <c r="F584" s="318"/>
      <c r="G584" s="318"/>
      <c r="H584" s="318"/>
      <c r="I584" s="318"/>
      <c r="K584" s="318"/>
      <c r="L584" s="318"/>
      <c r="M584" s="318"/>
      <c r="N584" s="318"/>
      <c r="O584" s="318"/>
      <c r="P584" s="318"/>
      <c r="Q584" s="318"/>
      <c r="R584" s="358"/>
      <c r="S584" s="208">
        <f t="shared" si="903"/>
        <v>0</v>
      </c>
      <c r="T584" s="328">
        <v>9.4</v>
      </c>
      <c r="U584" s="328">
        <f t="shared" si="904"/>
        <v>0</v>
      </c>
      <c r="V584" s="329">
        <f t="shared" si="905"/>
        <v>0</v>
      </c>
      <c r="W584" s="329">
        <f t="shared" si="906"/>
        <v>0</v>
      </c>
      <c r="X584" s="329">
        <f t="shared" si="907"/>
        <v>0</v>
      </c>
      <c r="Y584" s="329">
        <f t="shared" si="908"/>
        <v>0</v>
      </c>
      <c r="Z584" s="329">
        <f t="shared" si="909"/>
        <v>0</v>
      </c>
      <c r="AA584" s="329">
        <f t="shared" si="910"/>
        <v>0</v>
      </c>
      <c r="AB584" s="170">
        <f t="shared" si="849"/>
        <v>0</v>
      </c>
      <c r="AC584" s="208">
        <f t="shared" si="850"/>
        <v>0</v>
      </c>
      <c r="AD584" s="328">
        <v>9.4</v>
      </c>
      <c r="AE584" s="328">
        <f t="shared" si="911"/>
        <v>0</v>
      </c>
      <c r="AF584" s="329">
        <f t="shared" si="912"/>
        <v>0</v>
      </c>
      <c r="AG584" s="329">
        <f t="shared" si="913"/>
        <v>0</v>
      </c>
      <c r="AH584" s="329">
        <f t="shared" si="914"/>
        <v>0</v>
      </c>
      <c r="AI584" s="329">
        <f t="shared" si="915"/>
        <v>0</v>
      </c>
      <c r="AJ584" s="329">
        <f t="shared" si="916"/>
        <v>0</v>
      </c>
      <c r="AK584" s="329">
        <f t="shared" si="917"/>
        <v>0</v>
      </c>
      <c r="AL584" s="170">
        <f t="shared" si="851"/>
        <v>0</v>
      </c>
      <c r="AM584" s="208">
        <f t="shared" si="852"/>
        <v>0</v>
      </c>
      <c r="AN584" s="328">
        <v>9.4</v>
      </c>
      <c r="AO584" s="328">
        <f t="shared" si="918"/>
        <v>0</v>
      </c>
      <c r="AP584" s="329">
        <f t="shared" si="919"/>
        <v>0</v>
      </c>
      <c r="AQ584" s="329">
        <f t="shared" si="920"/>
        <v>0</v>
      </c>
      <c r="AR584" s="329">
        <f t="shared" si="921"/>
        <v>0</v>
      </c>
      <c r="AS584" s="329">
        <f t="shared" si="922"/>
        <v>0</v>
      </c>
      <c r="AT584" s="329">
        <f t="shared" si="923"/>
        <v>0</v>
      </c>
      <c r="AU584" s="329">
        <f t="shared" si="924"/>
        <v>0</v>
      </c>
      <c r="AV584" s="170">
        <f t="shared" si="853"/>
        <v>0</v>
      </c>
      <c r="AW584" s="208">
        <f t="shared" si="854"/>
        <v>0</v>
      </c>
      <c r="AX584" s="328">
        <v>9.4</v>
      </c>
      <c r="AY584" s="328">
        <f t="shared" si="925"/>
        <v>0</v>
      </c>
      <c r="AZ584" s="329">
        <f t="shared" si="926"/>
        <v>0</v>
      </c>
      <c r="BA584" s="329">
        <f t="shared" si="927"/>
        <v>0</v>
      </c>
      <c r="BB584" s="329">
        <f t="shared" si="928"/>
        <v>0</v>
      </c>
      <c r="BC584" s="329">
        <f t="shared" si="929"/>
        <v>0</v>
      </c>
      <c r="BD584" s="329">
        <f t="shared" si="930"/>
        <v>0</v>
      </c>
      <c r="BE584" s="329">
        <f t="shared" si="931"/>
        <v>0</v>
      </c>
      <c r="BF584" s="170">
        <f t="shared" si="855"/>
        <v>0</v>
      </c>
      <c r="BG584" s="208">
        <f t="shared" si="856"/>
        <v>0</v>
      </c>
      <c r="BH584" s="328">
        <v>9.4</v>
      </c>
      <c r="BI584" s="328">
        <f t="shared" si="857"/>
        <v>0</v>
      </c>
      <c r="BJ584" s="329">
        <f t="shared" si="858"/>
        <v>0</v>
      </c>
      <c r="BK584" s="329">
        <f t="shared" si="859"/>
        <v>0</v>
      </c>
      <c r="BL584" s="329">
        <f t="shared" si="860"/>
        <v>0</v>
      </c>
      <c r="BM584" s="329">
        <f t="shared" si="861"/>
        <v>0</v>
      </c>
      <c r="BN584" s="329">
        <f t="shared" si="862"/>
        <v>0</v>
      </c>
      <c r="BO584" s="329">
        <f t="shared" si="863"/>
        <v>0</v>
      </c>
      <c r="BP584" s="170">
        <f t="shared" si="864"/>
        <v>0</v>
      </c>
      <c r="BQ584" s="208">
        <f t="shared" si="865"/>
        <v>0</v>
      </c>
      <c r="BR584" s="328">
        <v>9.4</v>
      </c>
      <c r="BS584" s="328">
        <f t="shared" si="932"/>
        <v>0</v>
      </c>
      <c r="BT584" s="329">
        <f t="shared" si="933"/>
        <v>0</v>
      </c>
      <c r="BU584" s="329">
        <f t="shared" si="934"/>
        <v>0</v>
      </c>
      <c r="BV584" s="329">
        <f t="shared" si="935"/>
        <v>0</v>
      </c>
      <c r="BW584" s="329">
        <f t="shared" si="936"/>
        <v>0</v>
      </c>
      <c r="BX584" s="329">
        <f t="shared" si="937"/>
        <v>0</v>
      </c>
      <c r="BY584" s="329">
        <f t="shared" si="938"/>
        <v>0</v>
      </c>
      <c r="BZ584" s="170">
        <f t="shared" si="866"/>
        <v>0</v>
      </c>
      <c r="CA584" s="208">
        <f t="shared" si="867"/>
        <v>0</v>
      </c>
      <c r="CB584" s="328">
        <v>9.4</v>
      </c>
      <c r="CC584" s="328">
        <f t="shared" si="939"/>
        <v>0</v>
      </c>
      <c r="CD584" s="329">
        <f t="shared" si="940"/>
        <v>0</v>
      </c>
      <c r="CE584" s="329">
        <f t="shared" si="941"/>
        <v>0</v>
      </c>
      <c r="CF584" s="329">
        <f t="shared" si="942"/>
        <v>0</v>
      </c>
      <c r="CG584" s="329">
        <f t="shared" si="943"/>
        <v>0</v>
      </c>
      <c r="CH584" s="329">
        <f t="shared" si="944"/>
        <v>0</v>
      </c>
      <c r="CI584" s="329">
        <f t="shared" si="945"/>
        <v>0</v>
      </c>
      <c r="CJ584" s="170">
        <f t="shared" si="868"/>
        <v>0</v>
      </c>
      <c r="CK584" s="208">
        <f t="shared" si="869"/>
        <v>0</v>
      </c>
      <c r="CL584" s="328">
        <v>9.4</v>
      </c>
      <c r="CM584" s="328">
        <f t="shared" si="946"/>
        <v>0</v>
      </c>
      <c r="CN584" s="329">
        <f t="shared" si="947"/>
        <v>0</v>
      </c>
      <c r="CO584" s="329">
        <f t="shared" si="948"/>
        <v>0</v>
      </c>
      <c r="CP584" s="329">
        <f t="shared" si="949"/>
        <v>0</v>
      </c>
      <c r="CQ584" s="329">
        <f t="shared" si="950"/>
        <v>0</v>
      </c>
      <c r="CR584" s="329">
        <f t="shared" si="951"/>
        <v>0</v>
      </c>
      <c r="CS584" s="329">
        <f t="shared" si="952"/>
        <v>0</v>
      </c>
      <c r="CT584" s="170">
        <f t="shared" si="870"/>
        <v>0</v>
      </c>
      <c r="CU584" s="208">
        <f t="shared" si="871"/>
        <v>0</v>
      </c>
      <c r="CV584" s="328">
        <v>9.4</v>
      </c>
      <c r="CW584" s="328">
        <f t="shared" si="953"/>
        <v>0</v>
      </c>
      <c r="CX584" s="329">
        <f t="shared" si="954"/>
        <v>0</v>
      </c>
      <c r="CY584" s="329">
        <f t="shared" si="955"/>
        <v>0</v>
      </c>
      <c r="CZ584" s="329">
        <f t="shared" si="956"/>
        <v>0</v>
      </c>
      <c r="DA584" s="329">
        <f t="shared" si="957"/>
        <v>0</v>
      </c>
      <c r="DB584" s="329">
        <f t="shared" si="958"/>
        <v>0</v>
      </c>
      <c r="DC584" s="329">
        <f t="shared" si="959"/>
        <v>0</v>
      </c>
      <c r="DD584" s="170">
        <f t="shared" si="872"/>
        <v>0</v>
      </c>
      <c r="DE584" s="208">
        <f t="shared" si="873"/>
        <v>0</v>
      </c>
      <c r="DF584" s="328">
        <v>9.4</v>
      </c>
      <c r="DG584" s="328">
        <f t="shared" si="960"/>
        <v>0</v>
      </c>
      <c r="DH584" s="329">
        <f t="shared" si="961"/>
        <v>0</v>
      </c>
      <c r="DI584" s="329">
        <f t="shared" si="962"/>
        <v>0</v>
      </c>
      <c r="DJ584" s="329">
        <f t="shared" si="963"/>
        <v>0</v>
      </c>
      <c r="DK584" s="329">
        <f t="shared" si="964"/>
        <v>0</v>
      </c>
      <c r="DL584" s="329">
        <f t="shared" si="965"/>
        <v>0</v>
      </c>
      <c r="DM584" s="329">
        <f t="shared" si="966"/>
        <v>0</v>
      </c>
      <c r="DN584" s="170">
        <f t="shared" si="874"/>
        <v>0</v>
      </c>
      <c r="DO584" s="208">
        <f t="shared" si="875"/>
        <v>0</v>
      </c>
      <c r="DP584" s="328">
        <v>9.4</v>
      </c>
      <c r="DQ584" s="328">
        <f t="shared" si="967"/>
        <v>0</v>
      </c>
      <c r="DR584" s="329">
        <f t="shared" si="968"/>
        <v>0</v>
      </c>
      <c r="DS584" s="329">
        <f t="shared" si="969"/>
        <v>0</v>
      </c>
      <c r="DT584" s="329">
        <f t="shared" si="970"/>
        <v>0</v>
      </c>
      <c r="DU584" s="329">
        <f t="shared" si="971"/>
        <v>0</v>
      </c>
      <c r="DV584" s="329">
        <f t="shared" si="972"/>
        <v>0</v>
      </c>
      <c r="DW584" s="329">
        <f t="shared" si="973"/>
        <v>0</v>
      </c>
      <c r="DX584" s="170">
        <f t="shared" si="876"/>
        <v>0</v>
      </c>
      <c r="DY584" s="208">
        <f t="shared" si="877"/>
        <v>0</v>
      </c>
      <c r="DZ584" s="328">
        <v>9.4</v>
      </c>
      <c r="EA584" s="328">
        <f t="shared" si="974"/>
        <v>0</v>
      </c>
      <c r="EB584" s="329">
        <f t="shared" si="975"/>
        <v>0</v>
      </c>
      <c r="EC584" s="329">
        <f t="shared" si="976"/>
        <v>0</v>
      </c>
      <c r="ED584" s="329">
        <f t="shared" si="977"/>
        <v>0</v>
      </c>
      <c r="EE584" s="329">
        <f t="shared" si="978"/>
        <v>0</v>
      </c>
      <c r="EF584" s="329">
        <f t="shared" si="979"/>
        <v>0</v>
      </c>
      <c r="EG584" s="329">
        <f t="shared" si="980"/>
        <v>0</v>
      </c>
      <c r="EH584" s="170">
        <f t="shared" si="878"/>
        <v>0</v>
      </c>
      <c r="EI584" s="208">
        <f t="shared" si="879"/>
        <v>0</v>
      </c>
      <c r="EJ584" s="328">
        <v>9.4</v>
      </c>
      <c r="EK584" s="328">
        <f t="shared" si="981"/>
        <v>0</v>
      </c>
      <c r="EL584" s="329">
        <f t="shared" si="982"/>
        <v>0</v>
      </c>
      <c r="EM584" s="329">
        <f t="shared" si="983"/>
        <v>0</v>
      </c>
      <c r="EN584" s="329">
        <f t="shared" si="984"/>
        <v>0</v>
      </c>
      <c r="EO584" s="329">
        <f t="shared" si="985"/>
        <v>0</v>
      </c>
      <c r="EP584" s="329">
        <f t="shared" si="986"/>
        <v>0</v>
      </c>
      <c r="EQ584" s="329">
        <f t="shared" si="987"/>
        <v>0</v>
      </c>
      <c r="ER584" s="170">
        <f t="shared" si="880"/>
        <v>0</v>
      </c>
      <c r="ES584" s="208">
        <f t="shared" si="881"/>
        <v>0</v>
      </c>
      <c r="ET584" s="328">
        <v>9.4</v>
      </c>
      <c r="EU584" s="328">
        <f t="shared" si="988"/>
        <v>0</v>
      </c>
      <c r="EV584" s="329">
        <f t="shared" si="989"/>
        <v>0</v>
      </c>
      <c r="EW584" s="329">
        <f t="shared" si="990"/>
        <v>0</v>
      </c>
      <c r="EX584" s="329">
        <f t="shared" si="991"/>
        <v>0</v>
      </c>
      <c r="EY584" s="329">
        <f t="shared" si="992"/>
        <v>0</v>
      </c>
      <c r="EZ584" s="329">
        <f t="shared" si="993"/>
        <v>0</v>
      </c>
      <c r="FA584" s="329">
        <f t="shared" si="994"/>
        <v>0</v>
      </c>
      <c r="FB584" s="170">
        <f t="shared" si="882"/>
        <v>0</v>
      </c>
      <c r="FC584" s="208">
        <f t="shared" si="883"/>
        <v>0</v>
      </c>
      <c r="FD584" s="328">
        <v>9.4</v>
      </c>
      <c r="FE584" s="328">
        <f t="shared" si="995"/>
        <v>0</v>
      </c>
      <c r="FF584" s="329">
        <f t="shared" si="996"/>
        <v>0</v>
      </c>
      <c r="FG584" s="329">
        <f t="shared" si="997"/>
        <v>0</v>
      </c>
      <c r="FH584" s="329">
        <f t="shared" si="998"/>
        <v>0</v>
      </c>
      <c r="FI584" s="329">
        <f t="shared" si="999"/>
        <v>0</v>
      </c>
      <c r="FJ584" s="329">
        <f t="shared" si="1000"/>
        <v>0</v>
      </c>
      <c r="FK584" s="329">
        <f t="shared" si="1001"/>
        <v>0</v>
      </c>
      <c r="FL584" s="170">
        <f t="shared" si="884"/>
        <v>0</v>
      </c>
      <c r="FM584" s="208">
        <f t="shared" si="885"/>
        <v>0</v>
      </c>
      <c r="FN584" s="328">
        <v>9.4</v>
      </c>
      <c r="FO584" s="328">
        <f t="shared" si="1028"/>
        <v>0</v>
      </c>
      <c r="FP584" s="329">
        <f t="shared" si="1029"/>
        <v>0</v>
      </c>
      <c r="FQ584" s="329">
        <f t="shared" si="1030"/>
        <v>0</v>
      </c>
      <c r="FR584" s="329">
        <f t="shared" si="1031"/>
        <v>0</v>
      </c>
      <c r="FS584" s="329">
        <f t="shared" si="1032"/>
        <v>0</v>
      </c>
      <c r="FT584" s="329">
        <f t="shared" si="1033"/>
        <v>0</v>
      </c>
      <c r="FU584" s="329">
        <f t="shared" si="1034"/>
        <v>0</v>
      </c>
      <c r="FV584" s="170">
        <f t="shared" si="886"/>
        <v>0</v>
      </c>
      <c r="FW584" s="208">
        <f t="shared" si="887"/>
        <v>0</v>
      </c>
      <c r="FX584" s="328">
        <v>9.4</v>
      </c>
      <c r="FY584" s="328">
        <f t="shared" si="1035"/>
        <v>0</v>
      </c>
      <c r="FZ584" s="329">
        <f t="shared" si="1036"/>
        <v>0</v>
      </c>
      <c r="GA584" s="329">
        <f t="shared" si="1037"/>
        <v>0</v>
      </c>
      <c r="GB584" s="329">
        <f t="shared" si="1038"/>
        <v>0</v>
      </c>
      <c r="GC584" s="329">
        <f t="shared" si="1039"/>
        <v>0</v>
      </c>
      <c r="GD584" s="329">
        <f t="shared" si="1040"/>
        <v>0</v>
      </c>
      <c r="GE584" s="329">
        <f t="shared" si="1041"/>
        <v>0</v>
      </c>
      <c r="GF584" s="170">
        <f t="shared" si="888"/>
        <v>0</v>
      </c>
      <c r="GG584" s="208">
        <f t="shared" si="889"/>
        <v>0</v>
      </c>
      <c r="GH584" s="328">
        <v>9.4</v>
      </c>
      <c r="GI584" s="328">
        <f t="shared" si="1042"/>
        <v>0</v>
      </c>
      <c r="GJ584" s="329">
        <f t="shared" si="1043"/>
        <v>0</v>
      </c>
      <c r="GK584" s="329">
        <f t="shared" si="1044"/>
        <v>0</v>
      </c>
      <c r="GL584" s="329">
        <f t="shared" si="1045"/>
        <v>0</v>
      </c>
      <c r="GM584" s="329">
        <f t="shared" si="1046"/>
        <v>0</v>
      </c>
      <c r="GN584" s="329">
        <f t="shared" si="1047"/>
        <v>0</v>
      </c>
      <c r="GO584" s="329">
        <f t="shared" si="1048"/>
        <v>0</v>
      </c>
      <c r="GP584" s="170">
        <f t="shared" si="890"/>
        <v>0</v>
      </c>
      <c r="GQ584" s="208">
        <f t="shared" si="891"/>
        <v>0</v>
      </c>
      <c r="GR584" s="328">
        <v>9.4</v>
      </c>
      <c r="GS584" s="328">
        <f t="shared" si="1049"/>
        <v>0</v>
      </c>
      <c r="GT584" s="329">
        <f t="shared" si="1050"/>
        <v>0</v>
      </c>
      <c r="GU584" s="329">
        <f t="shared" si="1051"/>
        <v>0</v>
      </c>
      <c r="GV584" s="329">
        <f t="shared" si="1052"/>
        <v>0</v>
      </c>
      <c r="GW584" s="329">
        <f t="shared" si="1053"/>
        <v>0</v>
      </c>
      <c r="GX584" s="329">
        <f t="shared" si="1054"/>
        <v>0</v>
      </c>
      <c r="GY584" s="329">
        <f t="shared" si="1055"/>
        <v>0</v>
      </c>
      <c r="GZ584" s="170">
        <f t="shared" si="892"/>
        <v>0</v>
      </c>
      <c r="HA584" s="208">
        <f t="shared" si="893"/>
        <v>0</v>
      </c>
      <c r="HB584" s="328">
        <v>9.4</v>
      </c>
      <c r="HC584" s="328">
        <f t="shared" si="894"/>
        <v>0</v>
      </c>
      <c r="HD584" s="329">
        <f t="shared" si="1002"/>
        <v>0</v>
      </c>
      <c r="HE584" s="329">
        <f t="shared" si="1003"/>
        <v>0</v>
      </c>
      <c r="HF584" s="329">
        <f t="shared" si="1004"/>
        <v>0</v>
      </c>
      <c r="HG584" s="329">
        <f t="shared" si="1005"/>
        <v>0</v>
      </c>
      <c r="HH584" s="329">
        <f t="shared" si="1006"/>
        <v>0</v>
      </c>
      <c r="HI584" s="329">
        <f t="shared" si="1007"/>
        <v>0</v>
      </c>
      <c r="HJ584" s="170">
        <f t="shared" si="895"/>
        <v>0</v>
      </c>
      <c r="HK584" s="208">
        <f t="shared" si="896"/>
        <v>0</v>
      </c>
      <c r="HL584" s="328">
        <v>9.4</v>
      </c>
      <c r="HM584" s="328">
        <f t="shared" si="897"/>
        <v>0</v>
      </c>
      <c r="HN584" s="329">
        <f t="shared" si="1008"/>
        <v>0</v>
      </c>
      <c r="HO584" s="329">
        <f t="shared" si="1009"/>
        <v>0</v>
      </c>
      <c r="HP584" s="329">
        <f t="shared" si="1010"/>
        <v>0</v>
      </c>
      <c r="HQ584" s="329">
        <f t="shared" si="1011"/>
        <v>0</v>
      </c>
      <c r="HR584" s="329">
        <f t="shared" si="1012"/>
        <v>0</v>
      </c>
      <c r="HS584" s="329">
        <f t="shared" si="1013"/>
        <v>0</v>
      </c>
      <c r="HT584" s="170">
        <f t="shared" si="898"/>
        <v>0</v>
      </c>
      <c r="HU584" s="208">
        <f t="shared" si="899"/>
        <v>0</v>
      </c>
      <c r="HV584" s="328">
        <v>9.4</v>
      </c>
      <c r="HW584" s="328">
        <f t="shared" si="1014"/>
        <v>0</v>
      </c>
      <c r="HX584" s="329">
        <f t="shared" si="1015"/>
        <v>0</v>
      </c>
      <c r="HY584" s="329">
        <f t="shared" si="1016"/>
        <v>0</v>
      </c>
      <c r="HZ584" s="329">
        <f t="shared" si="1017"/>
        <v>0</v>
      </c>
      <c r="IA584" s="329">
        <f t="shared" si="1018"/>
        <v>0</v>
      </c>
      <c r="IB584" s="329">
        <f t="shared" si="1019"/>
        <v>0</v>
      </c>
      <c r="IC584" s="329">
        <f t="shared" si="1020"/>
        <v>0</v>
      </c>
      <c r="ID584" s="170">
        <f t="shared" si="900"/>
        <v>0</v>
      </c>
      <c r="IE584" s="208">
        <f t="shared" si="901"/>
        <v>0</v>
      </c>
      <c r="IF584" s="328">
        <v>9.4</v>
      </c>
      <c r="IG584" s="328">
        <f t="shared" si="1021"/>
        <v>0</v>
      </c>
      <c r="IH584" s="329">
        <f t="shared" si="1022"/>
        <v>0</v>
      </c>
      <c r="II584" s="329">
        <f t="shared" si="1023"/>
        <v>0</v>
      </c>
      <c r="IJ584" s="329">
        <f t="shared" si="1024"/>
        <v>0</v>
      </c>
      <c r="IK584" s="329">
        <f t="shared" si="1025"/>
        <v>0</v>
      </c>
      <c r="IL584" s="329">
        <f t="shared" si="1026"/>
        <v>0</v>
      </c>
      <c r="IM584" s="329">
        <f t="shared" si="1027"/>
        <v>0</v>
      </c>
      <c r="IN584" s="170">
        <f t="shared" si="902"/>
        <v>0</v>
      </c>
    </row>
    <row r="585" spans="1:248">
      <c r="A585" s="318"/>
      <c r="B585" s="318"/>
      <c r="C585" s="318"/>
      <c r="D585" s="318"/>
      <c r="E585" s="318"/>
      <c r="F585" s="318"/>
      <c r="G585" s="318"/>
      <c r="H585" s="318"/>
      <c r="I585" s="318"/>
      <c r="K585" s="318"/>
      <c r="L585" s="318"/>
      <c r="M585" s="318"/>
      <c r="N585" s="318"/>
      <c r="O585" s="318"/>
      <c r="P585" s="318"/>
      <c r="Q585" s="318"/>
      <c r="R585" s="358"/>
      <c r="S585" s="208">
        <f t="shared" si="903"/>
        <v>0</v>
      </c>
      <c r="T585" s="328">
        <v>9.5</v>
      </c>
      <c r="U585" s="328">
        <f t="shared" si="904"/>
        <v>0</v>
      </c>
      <c r="V585" s="329">
        <f t="shared" si="905"/>
        <v>0</v>
      </c>
      <c r="W585" s="329">
        <f t="shared" si="906"/>
        <v>0</v>
      </c>
      <c r="X585" s="329">
        <f t="shared" si="907"/>
        <v>0</v>
      </c>
      <c r="Y585" s="329">
        <f t="shared" si="908"/>
        <v>0</v>
      </c>
      <c r="Z585" s="329">
        <f t="shared" si="909"/>
        <v>0</v>
      </c>
      <c r="AA585" s="329">
        <f t="shared" si="910"/>
        <v>0</v>
      </c>
      <c r="AB585" s="170">
        <f t="shared" si="849"/>
        <v>0</v>
      </c>
      <c r="AC585" s="208">
        <f t="shared" si="850"/>
        <v>0</v>
      </c>
      <c r="AD585" s="328">
        <v>9.5</v>
      </c>
      <c r="AE585" s="328">
        <f t="shared" si="911"/>
        <v>0</v>
      </c>
      <c r="AF585" s="329">
        <f t="shared" si="912"/>
        <v>0</v>
      </c>
      <c r="AG585" s="329">
        <f t="shared" si="913"/>
        <v>0</v>
      </c>
      <c r="AH585" s="329">
        <f t="shared" si="914"/>
        <v>0</v>
      </c>
      <c r="AI585" s="329">
        <f t="shared" si="915"/>
        <v>0</v>
      </c>
      <c r="AJ585" s="329">
        <f t="shared" si="916"/>
        <v>0</v>
      </c>
      <c r="AK585" s="329">
        <f t="shared" si="917"/>
        <v>0</v>
      </c>
      <c r="AL585" s="170">
        <f t="shared" si="851"/>
        <v>0</v>
      </c>
      <c r="AM585" s="208">
        <f t="shared" si="852"/>
        <v>0</v>
      </c>
      <c r="AN585" s="328">
        <v>9.5</v>
      </c>
      <c r="AO585" s="328">
        <f t="shared" si="918"/>
        <v>0</v>
      </c>
      <c r="AP585" s="329">
        <f t="shared" si="919"/>
        <v>0</v>
      </c>
      <c r="AQ585" s="329">
        <f t="shared" si="920"/>
        <v>0</v>
      </c>
      <c r="AR585" s="329">
        <f t="shared" si="921"/>
        <v>0</v>
      </c>
      <c r="AS585" s="329">
        <f t="shared" si="922"/>
        <v>0</v>
      </c>
      <c r="AT585" s="329">
        <f t="shared" si="923"/>
        <v>0</v>
      </c>
      <c r="AU585" s="329">
        <f t="shared" si="924"/>
        <v>0</v>
      </c>
      <c r="AV585" s="170">
        <f t="shared" si="853"/>
        <v>0</v>
      </c>
      <c r="AW585" s="208">
        <f t="shared" si="854"/>
        <v>0</v>
      </c>
      <c r="AX585" s="328">
        <v>9.5</v>
      </c>
      <c r="AY585" s="328">
        <f t="shared" si="925"/>
        <v>0</v>
      </c>
      <c r="AZ585" s="329">
        <f t="shared" si="926"/>
        <v>0</v>
      </c>
      <c r="BA585" s="329">
        <f t="shared" si="927"/>
        <v>0</v>
      </c>
      <c r="BB585" s="329">
        <f t="shared" si="928"/>
        <v>0</v>
      </c>
      <c r="BC585" s="329">
        <f t="shared" si="929"/>
        <v>0</v>
      </c>
      <c r="BD585" s="329">
        <f t="shared" si="930"/>
        <v>0</v>
      </c>
      <c r="BE585" s="329">
        <f t="shared" si="931"/>
        <v>0</v>
      </c>
      <c r="BF585" s="170">
        <f t="shared" si="855"/>
        <v>0</v>
      </c>
      <c r="BG585" s="208">
        <f t="shared" si="856"/>
        <v>0</v>
      </c>
      <c r="BH585" s="328">
        <v>9.5</v>
      </c>
      <c r="BI585" s="328">
        <f t="shared" si="857"/>
        <v>0</v>
      </c>
      <c r="BJ585" s="329">
        <f t="shared" si="858"/>
        <v>0</v>
      </c>
      <c r="BK585" s="329">
        <f t="shared" si="859"/>
        <v>0</v>
      </c>
      <c r="BL585" s="329">
        <f t="shared" si="860"/>
        <v>0</v>
      </c>
      <c r="BM585" s="329">
        <f t="shared" si="861"/>
        <v>0</v>
      </c>
      <c r="BN585" s="329">
        <f t="shared" si="862"/>
        <v>0</v>
      </c>
      <c r="BO585" s="329">
        <f t="shared" si="863"/>
        <v>0</v>
      </c>
      <c r="BP585" s="170">
        <f t="shared" si="864"/>
        <v>0</v>
      </c>
      <c r="BQ585" s="208">
        <f t="shared" si="865"/>
        <v>0</v>
      </c>
      <c r="BR585" s="328">
        <v>9.5</v>
      </c>
      <c r="BS585" s="328">
        <f t="shared" si="932"/>
        <v>0</v>
      </c>
      <c r="BT585" s="329">
        <f t="shared" si="933"/>
        <v>0</v>
      </c>
      <c r="BU585" s="329">
        <f t="shared" si="934"/>
        <v>0</v>
      </c>
      <c r="BV585" s="329">
        <f t="shared" si="935"/>
        <v>0</v>
      </c>
      <c r="BW585" s="329">
        <f t="shared" si="936"/>
        <v>0</v>
      </c>
      <c r="BX585" s="329">
        <f t="shared" si="937"/>
        <v>0</v>
      </c>
      <c r="BY585" s="329">
        <f t="shared" si="938"/>
        <v>0</v>
      </c>
      <c r="BZ585" s="170">
        <f t="shared" si="866"/>
        <v>0</v>
      </c>
      <c r="CA585" s="208">
        <f t="shared" si="867"/>
        <v>0</v>
      </c>
      <c r="CB585" s="328">
        <v>9.5</v>
      </c>
      <c r="CC585" s="328">
        <f t="shared" si="939"/>
        <v>0</v>
      </c>
      <c r="CD585" s="329">
        <f t="shared" si="940"/>
        <v>0</v>
      </c>
      <c r="CE585" s="329">
        <f t="shared" si="941"/>
        <v>0</v>
      </c>
      <c r="CF585" s="329">
        <f t="shared" si="942"/>
        <v>0</v>
      </c>
      <c r="CG585" s="329">
        <f t="shared" si="943"/>
        <v>0</v>
      </c>
      <c r="CH585" s="329">
        <f t="shared" si="944"/>
        <v>0</v>
      </c>
      <c r="CI585" s="329">
        <f t="shared" si="945"/>
        <v>0</v>
      </c>
      <c r="CJ585" s="170">
        <f t="shared" si="868"/>
        <v>0</v>
      </c>
      <c r="CK585" s="208">
        <f t="shared" si="869"/>
        <v>0</v>
      </c>
      <c r="CL585" s="328">
        <v>9.5</v>
      </c>
      <c r="CM585" s="328">
        <f t="shared" si="946"/>
        <v>0</v>
      </c>
      <c r="CN585" s="329">
        <f t="shared" si="947"/>
        <v>0</v>
      </c>
      <c r="CO585" s="329">
        <f t="shared" si="948"/>
        <v>0</v>
      </c>
      <c r="CP585" s="329">
        <f t="shared" si="949"/>
        <v>0</v>
      </c>
      <c r="CQ585" s="329">
        <f t="shared" si="950"/>
        <v>0</v>
      </c>
      <c r="CR585" s="329">
        <f t="shared" si="951"/>
        <v>0</v>
      </c>
      <c r="CS585" s="329">
        <f t="shared" si="952"/>
        <v>0</v>
      </c>
      <c r="CT585" s="170">
        <f t="shared" si="870"/>
        <v>0</v>
      </c>
      <c r="CU585" s="208">
        <f t="shared" si="871"/>
        <v>0</v>
      </c>
      <c r="CV585" s="328">
        <v>9.5</v>
      </c>
      <c r="CW585" s="328">
        <f t="shared" si="953"/>
        <v>0</v>
      </c>
      <c r="CX585" s="329">
        <f t="shared" si="954"/>
        <v>0</v>
      </c>
      <c r="CY585" s="329">
        <f t="shared" si="955"/>
        <v>0</v>
      </c>
      <c r="CZ585" s="329">
        <f t="shared" si="956"/>
        <v>0</v>
      </c>
      <c r="DA585" s="329">
        <f t="shared" si="957"/>
        <v>0</v>
      </c>
      <c r="DB585" s="329">
        <f t="shared" si="958"/>
        <v>0</v>
      </c>
      <c r="DC585" s="329">
        <f t="shared" si="959"/>
        <v>0</v>
      </c>
      <c r="DD585" s="170">
        <f t="shared" si="872"/>
        <v>0</v>
      </c>
      <c r="DE585" s="208">
        <f t="shared" si="873"/>
        <v>0</v>
      </c>
      <c r="DF585" s="328">
        <v>9.5</v>
      </c>
      <c r="DG585" s="328">
        <f t="shared" si="960"/>
        <v>0</v>
      </c>
      <c r="DH585" s="329">
        <f t="shared" si="961"/>
        <v>0</v>
      </c>
      <c r="DI585" s="329">
        <f t="shared" si="962"/>
        <v>0</v>
      </c>
      <c r="DJ585" s="329">
        <f t="shared" si="963"/>
        <v>0</v>
      </c>
      <c r="DK585" s="329">
        <f t="shared" si="964"/>
        <v>0</v>
      </c>
      <c r="DL585" s="329">
        <f t="shared" si="965"/>
        <v>0</v>
      </c>
      <c r="DM585" s="329">
        <f t="shared" si="966"/>
        <v>0</v>
      </c>
      <c r="DN585" s="170">
        <f t="shared" si="874"/>
        <v>0</v>
      </c>
      <c r="DO585" s="208">
        <f t="shared" si="875"/>
        <v>0</v>
      </c>
      <c r="DP585" s="328">
        <v>9.5</v>
      </c>
      <c r="DQ585" s="328">
        <f t="shared" si="967"/>
        <v>0</v>
      </c>
      <c r="DR585" s="329">
        <f t="shared" si="968"/>
        <v>0</v>
      </c>
      <c r="DS585" s="329">
        <f t="shared" si="969"/>
        <v>0</v>
      </c>
      <c r="DT585" s="329">
        <f t="shared" si="970"/>
        <v>0</v>
      </c>
      <c r="DU585" s="329">
        <f t="shared" si="971"/>
        <v>0</v>
      </c>
      <c r="DV585" s="329">
        <f t="shared" si="972"/>
        <v>0</v>
      </c>
      <c r="DW585" s="329">
        <f t="shared" si="973"/>
        <v>0</v>
      </c>
      <c r="DX585" s="170">
        <f t="shared" si="876"/>
        <v>0</v>
      </c>
      <c r="DY585" s="208">
        <f t="shared" si="877"/>
        <v>0</v>
      </c>
      <c r="DZ585" s="328">
        <v>9.5</v>
      </c>
      <c r="EA585" s="328">
        <f t="shared" si="974"/>
        <v>0</v>
      </c>
      <c r="EB585" s="329">
        <f t="shared" si="975"/>
        <v>0</v>
      </c>
      <c r="EC585" s="329">
        <f t="shared" si="976"/>
        <v>0</v>
      </c>
      <c r="ED585" s="329">
        <f t="shared" si="977"/>
        <v>0</v>
      </c>
      <c r="EE585" s="329">
        <f t="shared" si="978"/>
        <v>0</v>
      </c>
      <c r="EF585" s="329">
        <f t="shared" si="979"/>
        <v>0</v>
      </c>
      <c r="EG585" s="329">
        <f t="shared" si="980"/>
        <v>0</v>
      </c>
      <c r="EH585" s="170">
        <f t="shared" si="878"/>
        <v>0</v>
      </c>
      <c r="EI585" s="208">
        <f t="shared" si="879"/>
        <v>0</v>
      </c>
      <c r="EJ585" s="328">
        <v>9.5</v>
      </c>
      <c r="EK585" s="328">
        <f t="shared" si="981"/>
        <v>0</v>
      </c>
      <c r="EL585" s="329">
        <f t="shared" si="982"/>
        <v>0</v>
      </c>
      <c r="EM585" s="329">
        <f t="shared" si="983"/>
        <v>0</v>
      </c>
      <c r="EN585" s="329">
        <f t="shared" si="984"/>
        <v>0</v>
      </c>
      <c r="EO585" s="329">
        <f t="shared" si="985"/>
        <v>0</v>
      </c>
      <c r="EP585" s="329">
        <f t="shared" si="986"/>
        <v>0</v>
      </c>
      <c r="EQ585" s="329">
        <f t="shared" si="987"/>
        <v>0</v>
      </c>
      <c r="ER585" s="170">
        <f t="shared" si="880"/>
        <v>0</v>
      </c>
      <c r="ES585" s="208">
        <f t="shared" si="881"/>
        <v>0</v>
      </c>
      <c r="ET585" s="328">
        <v>9.5</v>
      </c>
      <c r="EU585" s="328">
        <f t="shared" si="988"/>
        <v>0</v>
      </c>
      <c r="EV585" s="329">
        <f t="shared" si="989"/>
        <v>0</v>
      </c>
      <c r="EW585" s="329">
        <f t="shared" si="990"/>
        <v>0</v>
      </c>
      <c r="EX585" s="329">
        <f t="shared" si="991"/>
        <v>0</v>
      </c>
      <c r="EY585" s="329">
        <f t="shared" si="992"/>
        <v>0</v>
      </c>
      <c r="EZ585" s="329">
        <f t="shared" si="993"/>
        <v>0</v>
      </c>
      <c r="FA585" s="329">
        <f t="shared" si="994"/>
        <v>0</v>
      </c>
      <c r="FB585" s="170">
        <f t="shared" si="882"/>
        <v>0</v>
      </c>
      <c r="FC585" s="208">
        <f t="shared" si="883"/>
        <v>0</v>
      </c>
      <c r="FD585" s="328">
        <v>9.5</v>
      </c>
      <c r="FE585" s="328">
        <f t="shared" si="995"/>
        <v>0</v>
      </c>
      <c r="FF585" s="329">
        <f t="shared" si="996"/>
        <v>0</v>
      </c>
      <c r="FG585" s="329">
        <f t="shared" si="997"/>
        <v>0</v>
      </c>
      <c r="FH585" s="329">
        <f t="shared" si="998"/>
        <v>0</v>
      </c>
      <c r="FI585" s="329">
        <f t="shared" si="999"/>
        <v>0</v>
      </c>
      <c r="FJ585" s="329">
        <f t="shared" si="1000"/>
        <v>0</v>
      </c>
      <c r="FK585" s="329">
        <f t="shared" si="1001"/>
        <v>0</v>
      </c>
      <c r="FL585" s="170">
        <f t="shared" si="884"/>
        <v>0</v>
      </c>
      <c r="FM585" s="208">
        <f t="shared" si="885"/>
        <v>0</v>
      </c>
      <c r="FN585" s="328">
        <v>9.5</v>
      </c>
      <c r="FO585" s="328">
        <f t="shared" si="1028"/>
        <v>0</v>
      </c>
      <c r="FP585" s="329">
        <f t="shared" si="1029"/>
        <v>0</v>
      </c>
      <c r="FQ585" s="329">
        <f t="shared" si="1030"/>
        <v>0</v>
      </c>
      <c r="FR585" s="329">
        <f t="shared" si="1031"/>
        <v>0</v>
      </c>
      <c r="FS585" s="329">
        <f t="shared" si="1032"/>
        <v>0</v>
      </c>
      <c r="FT585" s="329">
        <f t="shared" si="1033"/>
        <v>0</v>
      </c>
      <c r="FU585" s="329">
        <f t="shared" si="1034"/>
        <v>0</v>
      </c>
      <c r="FV585" s="170">
        <f t="shared" si="886"/>
        <v>0</v>
      </c>
      <c r="FW585" s="208">
        <f t="shared" si="887"/>
        <v>0</v>
      </c>
      <c r="FX585" s="328">
        <v>9.5</v>
      </c>
      <c r="FY585" s="328">
        <f t="shared" si="1035"/>
        <v>0</v>
      </c>
      <c r="FZ585" s="329">
        <f t="shared" si="1036"/>
        <v>0</v>
      </c>
      <c r="GA585" s="329">
        <f t="shared" si="1037"/>
        <v>0</v>
      </c>
      <c r="GB585" s="329">
        <f t="shared" si="1038"/>
        <v>0</v>
      </c>
      <c r="GC585" s="329">
        <f t="shared" si="1039"/>
        <v>0</v>
      </c>
      <c r="GD585" s="329">
        <f t="shared" si="1040"/>
        <v>0</v>
      </c>
      <c r="GE585" s="329">
        <f t="shared" si="1041"/>
        <v>0</v>
      </c>
      <c r="GF585" s="170">
        <f t="shared" si="888"/>
        <v>0</v>
      </c>
      <c r="GG585" s="208">
        <f t="shared" si="889"/>
        <v>0</v>
      </c>
      <c r="GH585" s="328">
        <v>9.5</v>
      </c>
      <c r="GI585" s="328">
        <f t="shared" si="1042"/>
        <v>0</v>
      </c>
      <c r="GJ585" s="329">
        <f t="shared" si="1043"/>
        <v>0</v>
      </c>
      <c r="GK585" s="329">
        <f t="shared" si="1044"/>
        <v>0</v>
      </c>
      <c r="GL585" s="329">
        <f t="shared" si="1045"/>
        <v>0</v>
      </c>
      <c r="GM585" s="329">
        <f t="shared" si="1046"/>
        <v>0</v>
      </c>
      <c r="GN585" s="329">
        <f t="shared" si="1047"/>
        <v>0</v>
      </c>
      <c r="GO585" s="329">
        <f t="shared" si="1048"/>
        <v>0</v>
      </c>
      <c r="GP585" s="170">
        <f t="shared" si="890"/>
        <v>0</v>
      </c>
      <c r="GQ585" s="208">
        <f t="shared" si="891"/>
        <v>0</v>
      </c>
      <c r="GR585" s="328">
        <v>9.5</v>
      </c>
      <c r="GS585" s="328">
        <f t="shared" si="1049"/>
        <v>0</v>
      </c>
      <c r="GT585" s="329">
        <f t="shared" si="1050"/>
        <v>0</v>
      </c>
      <c r="GU585" s="329">
        <f t="shared" si="1051"/>
        <v>0</v>
      </c>
      <c r="GV585" s="329">
        <f t="shared" si="1052"/>
        <v>0</v>
      </c>
      <c r="GW585" s="329">
        <f t="shared" si="1053"/>
        <v>0</v>
      </c>
      <c r="GX585" s="329">
        <f t="shared" si="1054"/>
        <v>0</v>
      </c>
      <c r="GY585" s="329">
        <f t="shared" si="1055"/>
        <v>0</v>
      </c>
      <c r="GZ585" s="170">
        <f t="shared" si="892"/>
        <v>0</v>
      </c>
      <c r="HA585" s="208">
        <f t="shared" si="893"/>
        <v>0</v>
      </c>
      <c r="HB585" s="328">
        <v>9.5</v>
      </c>
      <c r="HC585" s="328">
        <f t="shared" si="894"/>
        <v>0</v>
      </c>
      <c r="HD585" s="329">
        <f t="shared" si="1002"/>
        <v>0</v>
      </c>
      <c r="HE585" s="329">
        <f t="shared" si="1003"/>
        <v>0</v>
      </c>
      <c r="HF585" s="329">
        <f t="shared" si="1004"/>
        <v>0</v>
      </c>
      <c r="HG585" s="329">
        <f t="shared" si="1005"/>
        <v>0</v>
      </c>
      <c r="HH585" s="329">
        <f t="shared" si="1006"/>
        <v>0</v>
      </c>
      <c r="HI585" s="329">
        <f t="shared" si="1007"/>
        <v>0</v>
      </c>
      <c r="HJ585" s="170">
        <f t="shared" si="895"/>
        <v>0</v>
      </c>
      <c r="HK585" s="208">
        <f t="shared" si="896"/>
        <v>0</v>
      </c>
      <c r="HL585" s="328">
        <v>9.5</v>
      </c>
      <c r="HM585" s="328">
        <f t="shared" si="897"/>
        <v>0</v>
      </c>
      <c r="HN585" s="329">
        <f t="shared" si="1008"/>
        <v>0</v>
      </c>
      <c r="HO585" s="329">
        <f t="shared" si="1009"/>
        <v>0</v>
      </c>
      <c r="HP585" s="329">
        <f t="shared" si="1010"/>
        <v>0</v>
      </c>
      <c r="HQ585" s="329">
        <f t="shared" si="1011"/>
        <v>0</v>
      </c>
      <c r="HR585" s="329">
        <f t="shared" si="1012"/>
        <v>0</v>
      </c>
      <c r="HS585" s="329">
        <f t="shared" si="1013"/>
        <v>0</v>
      </c>
      <c r="HT585" s="170">
        <f t="shared" si="898"/>
        <v>0</v>
      </c>
      <c r="HU585" s="208">
        <f t="shared" si="899"/>
        <v>0</v>
      </c>
      <c r="HV585" s="328">
        <v>9.5</v>
      </c>
      <c r="HW585" s="328">
        <f t="shared" si="1014"/>
        <v>0</v>
      </c>
      <c r="HX585" s="329">
        <f t="shared" si="1015"/>
        <v>0</v>
      </c>
      <c r="HY585" s="329">
        <f t="shared" si="1016"/>
        <v>0</v>
      </c>
      <c r="HZ585" s="329">
        <f t="shared" si="1017"/>
        <v>0</v>
      </c>
      <c r="IA585" s="329">
        <f t="shared" si="1018"/>
        <v>0</v>
      </c>
      <c r="IB585" s="329">
        <f t="shared" si="1019"/>
        <v>0</v>
      </c>
      <c r="IC585" s="329">
        <f t="shared" si="1020"/>
        <v>0</v>
      </c>
      <c r="ID585" s="170">
        <f t="shared" si="900"/>
        <v>0</v>
      </c>
      <c r="IE585" s="208">
        <f t="shared" si="901"/>
        <v>0</v>
      </c>
      <c r="IF585" s="328">
        <v>9.5</v>
      </c>
      <c r="IG585" s="328">
        <f t="shared" si="1021"/>
        <v>0</v>
      </c>
      <c r="IH585" s="329">
        <f t="shared" si="1022"/>
        <v>0</v>
      </c>
      <c r="II585" s="329">
        <f t="shared" si="1023"/>
        <v>0</v>
      </c>
      <c r="IJ585" s="329">
        <f t="shared" si="1024"/>
        <v>0</v>
      </c>
      <c r="IK585" s="329">
        <f t="shared" si="1025"/>
        <v>0</v>
      </c>
      <c r="IL585" s="329">
        <f t="shared" si="1026"/>
        <v>0</v>
      </c>
      <c r="IM585" s="329">
        <f t="shared" si="1027"/>
        <v>0</v>
      </c>
      <c r="IN585" s="170">
        <f t="shared" si="902"/>
        <v>0</v>
      </c>
    </row>
    <row r="586" spans="1:248">
      <c r="A586" s="318"/>
      <c r="B586" s="318"/>
      <c r="C586" s="318"/>
      <c r="D586" s="318"/>
      <c r="E586" s="318"/>
      <c r="F586" s="318"/>
      <c r="G586" s="318"/>
      <c r="H586" s="318"/>
      <c r="I586" s="318"/>
      <c r="K586" s="318"/>
      <c r="L586" s="318"/>
      <c r="M586" s="318"/>
      <c r="N586" s="318"/>
      <c r="O586" s="318"/>
      <c r="P586" s="318"/>
      <c r="Q586" s="318"/>
      <c r="R586" s="358"/>
      <c r="S586" s="208">
        <f t="shared" si="903"/>
        <v>0</v>
      </c>
      <c r="T586" s="328">
        <v>9.6</v>
      </c>
      <c r="U586" s="328">
        <f t="shared" si="904"/>
        <v>0</v>
      </c>
      <c r="V586" s="329">
        <f t="shared" si="905"/>
        <v>0</v>
      </c>
      <c r="W586" s="329">
        <f t="shared" si="906"/>
        <v>0</v>
      </c>
      <c r="X586" s="329">
        <f t="shared" si="907"/>
        <v>0</v>
      </c>
      <c r="Y586" s="329">
        <f t="shared" si="908"/>
        <v>0</v>
      </c>
      <c r="Z586" s="329">
        <f t="shared" si="909"/>
        <v>0</v>
      </c>
      <c r="AA586" s="329">
        <f t="shared" si="910"/>
        <v>0</v>
      </c>
      <c r="AB586" s="170">
        <f t="shared" si="849"/>
        <v>0</v>
      </c>
      <c r="AC586" s="208">
        <f t="shared" si="850"/>
        <v>0</v>
      </c>
      <c r="AD586" s="328">
        <v>9.6</v>
      </c>
      <c r="AE586" s="328">
        <f t="shared" si="911"/>
        <v>0</v>
      </c>
      <c r="AF586" s="329">
        <f t="shared" si="912"/>
        <v>0</v>
      </c>
      <c r="AG586" s="329">
        <f t="shared" si="913"/>
        <v>0</v>
      </c>
      <c r="AH586" s="329">
        <f t="shared" si="914"/>
        <v>0</v>
      </c>
      <c r="AI586" s="329">
        <f t="shared" si="915"/>
        <v>0</v>
      </c>
      <c r="AJ586" s="329">
        <f t="shared" si="916"/>
        <v>0</v>
      </c>
      <c r="AK586" s="329">
        <f t="shared" si="917"/>
        <v>0</v>
      </c>
      <c r="AL586" s="170">
        <f t="shared" si="851"/>
        <v>0</v>
      </c>
      <c r="AM586" s="208">
        <f t="shared" si="852"/>
        <v>0</v>
      </c>
      <c r="AN586" s="328">
        <v>9.6</v>
      </c>
      <c r="AO586" s="328">
        <f t="shared" si="918"/>
        <v>0</v>
      </c>
      <c r="AP586" s="329">
        <f t="shared" si="919"/>
        <v>0</v>
      </c>
      <c r="AQ586" s="329">
        <f t="shared" si="920"/>
        <v>0</v>
      </c>
      <c r="AR586" s="329">
        <f t="shared" si="921"/>
        <v>0</v>
      </c>
      <c r="AS586" s="329">
        <f t="shared" si="922"/>
        <v>0</v>
      </c>
      <c r="AT586" s="329">
        <f t="shared" si="923"/>
        <v>0</v>
      </c>
      <c r="AU586" s="329">
        <f t="shared" si="924"/>
        <v>0</v>
      </c>
      <c r="AV586" s="170">
        <f t="shared" si="853"/>
        <v>0</v>
      </c>
      <c r="AW586" s="208">
        <f t="shared" si="854"/>
        <v>0</v>
      </c>
      <c r="AX586" s="328">
        <v>9.6</v>
      </c>
      <c r="AY586" s="328">
        <f t="shared" si="925"/>
        <v>0</v>
      </c>
      <c r="AZ586" s="329">
        <f t="shared" si="926"/>
        <v>0</v>
      </c>
      <c r="BA586" s="329">
        <f t="shared" si="927"/>
        <v>0</v>
      </c>
      <c r="BB586" s="329">
        <f t="shared" si="928"/>
        <v>0</v>
      </c>
      <c r="BC586" s="329">
        <f t="shared" si="929"/>
        <v>0</v>
      </c>
      <c r="BD586" s="329">
        <f t="shared" si="930"/>
        <v>0</v>
      </c>
      <c r="BE586" s="329">
        <f t="shared" si="931"/>
        <v>0</v>
      </c>
      <c r="BF586" s="170">
        <f t="shared" si="855"/>
        <v>0</v>
      </c>
      <c r="BG586" s="208">
        <f t="shared" si="856"/>
        <v>0</v>
      </c>
      <c r="BH586" s="328">
        <v>9.6</v>
      </c>
      <c r="BI586" s="328">
        <f t="shared" si="857"/>
        <v>0</v>
      </c>
      <c r="BJ586" s="329">
        <f t="shared" si="858"/>
        <v>0</v>
      </c>
      <c r="BK586" s="329">
        <f t="shared" si="859"/>
        <v>0</v>
      </c>
      <c r="BL586" s="329">
        <f t="shared" si="860"/>
        <v>0</v>
      </c>
      <c r="BM586" s="329">
        <f t="shared" si="861"/>
        <v>0</v>
      </c>
      <c r="BN586" s="329">
        <f t="shared" si="862"/>
        <v>0</v>
      </c>
      <c r="BO586" s="329">
        <f t="shared" si="863"/>
        <v>0</v>
      </c>
      <c r="BP586" s="170">
        <f t="shared" si="864"/>
        <v>0</v>
      </c>
      <c r="BQ586" s="208">
        <f t="shared" si="865"/>
        <v>0</v>
      </c>
      <c r="BR586" s="328">
        <v>9.6</v>
      </c>
      <c r="BS586" s="328">
        <f t="shared" si="932"/>
        <v>0</v>
      </c>
      <c r="BT586" s="329">
        <f t="shared" si="933"/>
        <v>0</v>
      </c>
      <c r="BU586" s="329">
        <f t="shared" si="934"/>
        <v>0</v>
      </c>
      <c r="BV586" s="329">
        <f t="shared" si="935"/>
        <v>0</v>
      </c>
      <c r="BW586" s="329">
        <f t="shared" si="936"/>
        <v>0</v>
      </c>
      <c r="BX586" s="329">
        <f t="shared" si="937"/>
        <v>0</v>
      </c>
      <c r="BY586" s="329">
        <f t="shared" si="938"/>
        <v>0</v>
      </c>
      <c r="BZ586" s="170">
        <f t="shared" si="866"/>
        <v>0</v>
      </c>
      <c r="CA586" s="208">
        <f t="shared" si="867"/>
        <v>0</v>
      </c>
      <c r="CB586" s="328">
        <v>9.6</v>
      </c>
      <c r="CC586" s="328">
        <f t="shared" si="939"/>
        <v>0</v>
      </c>
      <c r="CD586" s="329">
        <f t="shared" si="940"/>
        <v>0</v>
      </c>
      <c r="CE586" s="329">
        <f t="shared" si="941"/>
        <v>0</v>
      </c>
      <c r="CF586" s="329">
        <f t="shared" si="942"/>
        <v>0</v>
      </c>
      <c r="CG586" s="329">
        <f t="shared" si="943"/>
        <v>0</v>
      </c>
      <c r="CH586" s="329">
        <f t="shared" si="944"/>
        <v>0</v>
      </c>
      <c r="CI586" s="329">
        <f t="shared" si="945"/>
        <v>0</v>
      </c>
      <c r="CJ586" s="170">
        <f t="shared" si="868"/>
        <v>0</v>
      </c>
      <c r="CK586" s="208">
        <f t="shared" si="869"/>
        <v>0</v>
      </c>
      <c r="CL586" s="328">
        <v>9.6</v>
      </c>
      <c r="CM586" s="328">
        <f t="shared" si="946"/>
        <v>0</v>
      </c>
      <c r="CN586" s="329">
        <f t="shared" si="947"/>
        <v>0</v>
      </c>
      <c r="CO586" s="329">
        <f t="shared" si="948"/>
        <v>0</v>
      </c>
      <c r="CP586" s="329">
        <f t="shared" si="949"/>
        <v>0</v>
      </c>
      <c r="CQ586" s="329">
        <f t="shared" si="950"/>
        <v>0</v>
      </c>
      <c r="CR586" s="329">
        <f t="shared" si="951"/>
        <v>0</v>
      </c>
      <c r="CS586" s="329">
        <f t="shared" si="952"/>
        <v>0</v>
      </c>
      <c r="CT586" s="170">
        <f t="shared" si="870"/>
        <v>0</v>
      </c>
      <c r="CU586" s="208">
        <f t="shared" si="871"/>
        <v>0</v>
      </c>
      <c r="CV586" s="328">
        <v>9.6</v>
      </c>
      <c r="CW586" s="328">
        <f t="shared" si="953"/>
        <v>0</v>
      </c>
      <c r="CX586" s="329">
        <f t="shared" si="954"/>
        <v>0</v>
      </c>
      <c r="CY586" s="329">
        <f t="shared" si="955"/>
        <v>0</v>
      </c>
      <c r="CZ586" s="329">
        <f t="shared" si="956"/>
        <v>0</v>
      </c>
      <c r="DA586" s="329">
        <f t="shared" si="957"/>
        <v>0</v>
      </c>
      <c r="DB586" s="329">
        <f t="shared" si="958"/>
        <v>0</v>
      </c>
      <c r="DC586" s="329">
        <f t="shared" si="959"/>
        <v>0</v>
      </c>
      <c r="DD586" s="170">
        <f t="shared" si="872"/>
        <v>0</v>
      </c>
      <c r="DE586" s="208">
        <f t="shared" si="873"/>
        <v>0</v>
      </c>
      <c r="DF586" s="328">
        <v>9.6</v>
      </c>
      <c r="DG586" s="328">
        <f t="shared" si="960"/>
        <v>0</v>
      </c>
      <c r="DH586" s="329">
        <f t="shared" si="961"/>
        <v>0</v>
      </c>
      <c r="DI586" s="329">
        <f t="shared" si="962"/>
        <v>0</v>
      </c>
      <c r="DJ586" s="329">
        <f t="shared" si="963"/>
        <v>0</v>
      </c>
      <c r="DK586" s="329">
        <f t="shared" si="964"/>
        <v>0</v>
      </c>
      <c r="DL586" s="329">
        <f t="shared" si="965"/>
        <v>0</v>
      </c>
      <c r="DM586" s="329">
        <f t="shared" si="966"/>
        <v>0</v>
      </c>
      <c r="DN586" s="170">
        <f t="shared" si="874"/>
        <v>0</v>
      </c>
      <c r="DO586" s="208">
        <f t="shared" si="875"/>
        <v>0</v>
      </c>
      <c r="DP586" s="328">
        <v>9.6</v>
      </c>
      <c r="DQ586" s="328">
        <f t="shared" si="967"/>
        <v>0</v>
      </c>
      <c r="DR586" s="329">
        <f t="shared" si="968"/>
        <v>0</v>
      </c>
      <c r="DS586" s="329">
        <f t="shared" si="969"/>
        <v>0</v>
      </c>
      <c r="DT586" s="329">
        <f t="shared" si="970"/>
        <v>0</v>
      </c>
      <c r="DU586" s="329">
        <f t="shared" si="971"/>
        <v>0</v>
      </c>
      <c r="DV586" s="329">
        <f t="shared" si="972"/>
        <v>0</v>
      </c>
      <c r="DW586" s="329">
        <f t="shared" si="973"/>
        <v>0</v>
      </c>
      <c r="DX586" s="170">
        <f t="shared" si="876"/>
        <v>0</v>
      </c>
      <c r="DY586" s="208">
        <f t="shared" si="877"/>
        <v>0</v>
      </c>
      <c r="DZ586" s="328">
        <v>9.6</v>
      </c>
      <c r="EA586" s="328">
        <f t="shared" si="974"/>
        <v>0</v>
      </c>
      <c r="EB586" s="329">
        <f t="shared" si="975"/>
        <v>0</v>
      </c>
      <c r="EC586" s="329">
        <f t="shared" si="976"/>
        <v>0</v>
      </c>
      <c r="ED586" s="329">
        <f t="shared" si="977"/>
        <v>0</v>
      </c>
      <c r="EE586" s="329">
        <f t="shared" si="978"/>
        <v>0</v>
      </c>
      <c r="EF586" s="329">
        <f t="shared" si="979"/>
        <v>0</v>
      </c>
      <c r="EG586" s="329">
        <f t="shared" si="980"/>
        <v>0</v>
      </c>
      <c r="EH586" s="170">
        <f t="shared" si="878"/>
        <v>0</v>
      </c>
      <c r="EI586" s="208">
        <f t="shared" si="879"/>
        <v>0</v>
      </c>
      <c r="EJ586" s="328">
        <v>9.6</v>
      </c>
      <c r="EK586" s="328">
        <f t="shared" si="981"/>
        <v>0</v>
      </c>
      <c r="EL586" s="329">
        <f t="shared" si="982"/>
        <v>0</v>
      </c>
      <c r="EM586" s="329">
        <f t="shared" si="983"/>
        <v>0</v>
      </c>
      <c r="EN586" s="329">
        <f t="shared" si="984"/>
        <v>0</v>
      </c>
      <c r="EO586" s="329">
        <f t="shared" si="985"/>
        <v>0</v>
      </c>
      <c r="EP586" s="329">
        <f t="shared" si="986"/>
        <v>0</v>
      </c>
      <c r="EQ586" s="329">
        <f t="shared" si="987"/>
        <v>0</v>
      </c>
      <c r="ER586" s="170">
        <f t="shared" si="880"/>
        <v>0</v>
      </c>
      <c r="ES586" s="208">
        <f t="shared" si="881"/>
        <v>0</v>
      </c>
      <c r="ET586" s="328">
        <v>9.6</v>
      </c>
      <c r="EU586" s="328">
        <f t="shared" si="988"/>
        <v>0</v>
      </c>
      <c r="EV586" s="329">
        <f t="shared" si="989"/>
        <v>0</v>
      </c>
      <c r="EW586" s="329">
        <f t="shared" si="990"/>
        <v>0</v>
      </c>
      <c r="EX586" s="329">
        <f t="shared" si="991"/>
        <v>0</v>
      </c>
      <c r="EY586" s="329">
        <f t="shared" si="992"/>
        <v>0</v>
      </c>
      <c r="EZ586" s="329">
        <f t="shared" si="993"/>
        <v>0</v>
      </c>
      <c r="FA586" s="329">
        <f t="shared" si="994"/>
        <v>0</v>
      </c>
      <c r="FB586" s="170">
        <f t="shared" si="882"/>
        <v>0</v>
      </c>
      <c r="FC586" s="208">
        <f t="shared" si="883"/>
        <v>0</v>
      </c>
      <c r="FD586" s="328">
        <v>9.6</v>
      </c>
      <c r="FE586" s="328">
        <f t="shared" si="995"/>
        <v>0</v>
      </c>
      <c r="FF586" s="329">
        <f t="shared" si="996"/>
        <v>0</v>
      </c>
      <c r="FG586" s="329">
        <f t="shared" si="997"/>
        <v>0</v>
      </c>
      <c r="FH586" s="329">
        <f t="shared" si="998"/>
        <v>0</v>
      </c>
      <c r="FI586" s="329">
        <f t="shared" si="999"/>
        <v>0</v>
      </c>
      <c r="FJ586" s="329">
        <f t="shared" si="1000"/>
        <v>0</v>
      </c>
      <c r="FK586" s="329">
        <f t="shared" si="1001"/>
        <v>0</v>
      </c>
      <c r="FL586" s="170">
        <f t="shared" si="884"/>
        <v>0</v>
      </c>
      <c r="FM586" s="208">
        <f t="shared" si="885"/>
        <v>0</v>
      </c>
      <c r="FN586" s="328">
        <v>9.6</v>
      </c>
      <c r="FO586" s="328">
        <f t="shared" si="1028"/>
        <v>0</v>
      </c>
      <c r="FP586" s="329">
        <f t="shared" si="1029"/>
        <v>0</v>
      </c>
      <c r="FQ586" s="329">
        <f t="shared" si="1030"/>
        <v>0</v>
      </c>
      <c r="FR586" s="329">
        <f t="shared" si="1031"/>
        <v>0</v>
      </c>
      <c r="FS586" s="329">
        <f t="shared" si="1032"/>
        <v>0</v>
      </c>
      <c r="FT586" s="329">
        <f t="shared" si="1033"/>
        <v>0</v>
      </c>
      <c r="FU586" s="329">
        <f t="shared" si="1034"/>
        <v>0</v>
      </c>
      <c r="FV586" s="170">
        <f t="shared" si="886"/>
        <v>0</v>
      </c>
      <c r="FW586" s="208">
        <f t="shared" si="887"/>
        <v>0</v>
      </c>
      <c r="FX586" s="328">
        <v>9.6</v>
      </c>
      <c r="FY586" s="328">
        <f t="shared" si="1035"/>
        <v>0</v>
      </c>
      <c r="FZ586" s="329">
        <f t="shared" si="1036"/>
        <v>0</v>
      </c>
      <c r="GA586" s="329">
        <f t="shared" si="1037"/>
        <v>0</v>
      </c>
      <c r="GB586" s="329">
        <f t="shared" si="1038"/>
        <v>0</v>
      </c>
      <c r="GC586" s="329">
        <f t="shared" si="1039"/>
        <v>0</v>
      </c>
      <c r="GD586" s="329">
        <f t="shared" si="1040"/>
        <v>0</v>
      </c>
      <c r="GE586" s="329">
        <f t="shared" si="1041"/>
        <v>0</v>
      </c>
      <c r="GF586" s="170">
        <f t="shared" si="888"/>
        <v>0</v>
      </c>
      <c r="GG586" s="208">
        <f t="shared" si="889"/>
        <v>0</v>
      </c>
      <c r="GH586" s="328">
        <v>9.6</v>
      </c>
      <c r="GI586" s="328">
        <f t="shared" si="1042"/>
        <v>0</v>
      </c>
      <c r="GJ586" s="329">
        <f t="shared" si="1043"/>
        <v>0</v>
      </c>
      <c r="GK586" s="329">
        <f t="shared" si="1044"/>
        <v>0</v>
      </c>
      <c r="GL586" s="329">
        <f t="shared" si="1045"/>
        <v>0</v>
      </c>
      <c r="GM586" s="329">
        <f t="shared" si="1046"/>
        <v>0</v>
      </c>
      <c r="GN586" s="329">
        <f t="shared" si="1047"/>
        <v>0</v>
      </c>
      <c r="GO586" s="329">
        <f t="shared" si="1048"/>
        <v>0</v>
      </c>
      <c r="GP586" s="170">
        <f t="shared" si="890"/>
        <v>0</v>
      </c>
      <c r="GQ586" s="208">
        <f t="shared" si="891"/>
        <v>0</v>
      </c>
      <c r="GR586" s="328">
        <v>9.6</v>
      </c>
      <c r="GS586" s="328">
        <f t="shared" si="1049"/>
        <v>0</v>
      </c>
      <c r="GT586" s="329">
        <f t="shared" si="1050"/>
        <v>0</v>
      </c>
      <c r="GU586" s="329">
        <f t="shared" si="1051"/>
        <v>0</v>
      </c>
      <c r="GV586" s="329">
        <f t="shared" si="1052"/>
        <v>0</v>
      </c>
      <c r="GW586" s="329">
        <f t="shared" si="1053"/>
        <v>0</v>
      </c>
      <c r="GX586" s="329">
        <f t="shared" si="1054"/>
        <v>0</v>
      </c>
      <c r="GY586" s="329">
        <f t="shared" si="1055"/>
        <v>0</v>
      </c>
      <c r="GZ586" s="170">
        <f t="shared" si="892"/>
        <v>0</v>
      </c>
      <c r="HA586" s="208">
        <f t="shared" si="893"/>
        <v>0</v>
      </c>
      <c r="HB586" s="328">
        <v>9.6</v>
      </c>
      <c r="HC586" s="328">
        <f t="shared" si="894"/>
        <v>0</v>
      </c>
      <c r="HD586" s="329">
        <f t="shared" si="1002"/>
        <v>0</v>
      </c>
      <c r="HE586" s="329">
        <f t="shared" si="1003"/>
        <v>0</v>
      </c>
      <c r="HF586" s="329">
        <f t="shared" si="1004"/>
        <v>0</v>
      </c>
      <c r="HG586" s="329">
        <f t="shared" si="1005"/>
        <v>0</v>
      </c>
      <c r="HH586" s="329">
        <f t="shared" si="1006"/>
        <v>0</v>
      </c>
      <c r="HI586" s="329">
        <f t="shared" si="1007"/>
        <v>0</v>
      </c>
      <c r="HJ586" s="170">
        <f t="shared" si="895"/>
        <v>0</v>
      </c>
      <c r="HK586" s="208">
        <f t="shared" si="896"/>
        <v>0</v>
      </c>
      <c r="HL586" s="328">
        <v>9.6</v>
      </c>
      <c r="HM586" s="328">
        <f t="shared" si="897"/>
        <v>0</v>
      </c>
      <c r="HN586" s="329">
        <f t="shared" si="1008"/>
        <v>0</v>
      </c>
      <c r="HO586" s="329">
        <f t="shared" si="1009"/>
        <v>0</v>
      </c>
      <c r="HP586" s="329">
        <f t="shared" si="1010"/>
        <v>0</v>
      </c>
      <c r="HQ586" s="329">
        <f t="shared" si="1011"/>
        <v>0</v>
      </c>
      <c r="HR586" s="329">
        <f t="shared" si="1012"/>
        <v>0</v>
      </c>
      <c r="HS586" s="329">
        <f t="shared" si="1013"/>
        <v>0</v>
      </c>
      <c r="HT586" s="170">
        <f t="shared" si="898"/>
        <v>0</v>
      </c>
      <c r="HU586" s="208">
        <f t="shared" si="899"/>
        <v>0</v>
      </c>
      <c r="HV586" s="328">
        <v>9.6</v>
      </c>
      <c r="HW586" s="328">
        <f t="shared" si="1014"/>
        <v>0</v>
      </c>
      <c r="HX586" s="329">
        <f t="shared" si="1015"/>
        <v>0</v>
      </c>
      <c r="HY586" s="329">
        <f t="shared" si="1016"/>
        <v>0</v>
      </c>
      <c r="HZ586" s="329">
        <f t="shared" si="1017"/>
        <v>0</v>
      </c>
      <c r="IA586" s="329">
        <f t="shared" si="1018"/>
        <v>0</v>
      </c>
      <c r="IB586" s="329">
        <f t="shared" si="1019"/>
        <v>0</v>
      </c>
      <c r="IC586" s="329">
        <f t="shared" si="1020"/>
        <v>0</v>
      </c>
      <c r="ID586" s="170">
        <f t="shared" si="900"/>
        <v>0</v>
      </c>
      <c r="IE586" s="208">
        <f t="shared" si="901"/>
        <v>0</v>
      </c>
      <c r="IF586" s="328">
        <v>9.6</v>
      </c>
      <c r="IG586" s="328">
        <f t="shared" si="1021"/>
        <v>0</v>
      </c>
      <c r="IH586" s="329">
        <f t="shared" si="1022"/>
        <v>0</v>
      </c>
      <c r="II586" s="329">
        <f t="shared" si="1023"/>
        <v>0</v>
      </c>
      <c r="IJ586" s="329">
        <f t="shared" si="1024"/>
        <v>0</v>
      </c>
      <c r="IK586" s="329">
        <f t="shared" si="1025"/>
        <v>0</v>
      </c>
      <c r="IL586" s="329">
        <f t="shared" si="1026"/>
        <v>0</v>
      </c>
      <c r="IM586" s="329">
        <f t="shared" si="1027"/>
        <v>0</v>
      </c>
      <c r="IN586" s="170">
        <f t="shared" si="902"/>
        <v>0</v>
      </c>
    </row>
    <row r="587" spans="1:248">
      <c r="A587" s="318"/>
      <c r="B587" s="318"/>
      <c r="C587" s="318"/>
      <c r="D587" s="318"/>
      <c r="E587" s="318"/>
      <c r="F587" s="318"/>
      <c r="G587" s="318"/>
      <c r="H587" s="318"/>
      <c r="I587" s="318"/>
      <c r="K587" s="318"/>
      <c r="L587" s="318"/>
      <c r="M587" s="318"/>
      <c r="N587" s="318"/>
      <c r="O587" s="318"/>
      <c r="P587" s="318"/>
      <c r="Q587" s="318"/>
      <c r="R587" s="358"/>
      <c r="S587" s="208">
        <f t="shared" si="903"/>
        <v>0</v>
      </c>
      <c r="T587" s="328">
        <v>9.6999999999999993</v>
      </c>
      <c r="U587" s="328">
        <f t="shared" si="904"/>
        <v>0</v>
      </c>
      <c r="V587" s="329">
        <f t="shared" si="905"/>
        <v>0</v>
      </c>
      <c r="W587" s="329">
        <f t="shared" si="906"/>
        <v>0</v>
      </c>
      <c r="X587" s="329">
        <f t="shared" si="907"/>
        <v>0</v>
      </c>
      <c r="Y587" s="329">
        <f t="shared" si="908"/>
        <v>0</v>
      </c>
      <c r="Z587" s="329">
        <f t="shared" si="909"/>
        <v>0</v>
      </c>
      <c r="AA587" s="329">
        <f t="shared" si="910"/>
        <v>0</v>
      </c>
      <c r="AB587" s="170">
        <f t="shared" si="849"/>
        <v>0</v>
      </c>
      <c r="AC587" s="208">
        <f t="shared" si="850"/>
        <v>0</v>
      </c>
      <c r="AD587" s="328">
        <v>9.6999999999999993</v>
      </c>
      <c r="AE587" s="328">
        <f t="shared" si="911"/>
        <v>0</v>
      </c>
      <c r="AF587" s="329">
        <f t="shared" si="912"/>
        <v>0</v>
      </c>
      <c r="AG587" s="329">
        <f t="shared" si="913"/>
        <v>0</v>
      </c>
      <c r="AH587" s="329">
        <f t="shared" si="914"/>
        <v>0</v>
      </c>
      <c r="AI587" s="329">
        <f t="shared" si="915"/>
        <v>0</v>
      </c>
      <c r="AJ587" s="329">
        <f t="shared" si="916"/>
        <v>0</v>
      </c>
      <c r="AK587" s="329">
        <f t="shared" si="917"/>
        <v>0</v>
      </c>
      <c r="AL587" s="170">
        <f t="shared" si="851"/>
        <v>0</v>
      </c>
      <c r="AM587" s="208">
        <f t="shared" si="852"/>
        <v>0</v>
      </c>
      <c r="AN587" s="328">
        <v>9.6999999999999993</v>
      </c>
      <c r="AO587" s="328">
        <f t="shared" si="918"/>
        <v>0</v>
      </c>
      <c r="AP587" s="329">
        <f t="shared" si="919"/>
        <v>0</v>
      </c>
      <c r="AQ587" s="329">
        <f t="shared" si="920"/>
        <v>0</v>
      </c>
      <c r="AR587" s="329">
        <f t="shared" si="921"/>
        <v>0</v>
      </c>
      <c r="AS587" s="329">
        <f t="shared" si="922"/>
        <v>0</v>
      </c>
      <c r="AT587" s="329">
        <f t="shared" si="923"/>
        <v>0</v>
      </c>
      <c r="AU587" s="329">
        <f t="shared" si="924"/>
        <v>0</v>
      </c>
      <c r="AV587" s="170">
        <f t="shared" si="853"/>
        <v>0</v>
      </c>
      <c r="AW587" s="208">
        <f t="shared" si="854"/>
        <v>0</v>
      </c>
      <c r="AX587" s="328">
        <v>9.6999999999999993</v>
      </c>
      <c r="AY587" s="328">
        <f t="shared" si="925"/>
        <v>0</v>
      </c>
      <c r="AZ587" s="329">
        <f t="shared" si="926"/>
        <v>0</v>
      </c>
      <c r="BA587" s="329">
        <f t="shared" si="927"/>
        <v>0</v>
      </c>
      <c r="BB587" s="329">
        <f t="shared" si="928"/>
        <v>0</v>
      </c>
      <c r="BC587" s="329">
        <f t="shared" si="929"/>
        <v>0</v>
      </c>
      <c r="BD587" s="329">
        <f t="shared" si="930"/>
        <v>0</v>
      </c>
      <c r="BE587" s="329">
        <f t="shared" si="931"/>
        <v>0</v>
      </c>
      <c r="BF587" s="170">
        <f t="shared" si="855"/>
        <v>0</v>
      </c>
      <c r="BG587" s="208">
        <f t="shared" si="856"/>
        <v>0</v>
      </c>
      <c r="BH587" s="328">
        <v>9.6999999999999993</v>
      </c>
      <c r="BI587" s="328">
        <f t="shared" si="857"/>
        <v>0</v>
      </c>
      <c r="BJ587" s="329">
        <f t="shared" si="858"/>
        <v>0</v>
      </c>
      <c r="BK587" s="329">
        <f t="shared" si="859"/>
        <v>0</v>
      </c>
      <c r="BL587" s="329">
        <f t="shared" si="860"/>
        <v>0</v>
      </c>
      <c r="BM587" s="329">
        <f t="shared" si="861"/>
        <v>0</v>
      </c>
      <c r="BN587" s="329">
        <f t="shared" si="862"/>
        <v>0</v>
      </c>
      <c r="BO587" s="329">
        <f t="shared" si="863"/>
        <v>0</v>
      </c>
      <c r="BP587" s="170">
        <f t="shared" si="864"/>
        <v>0</v>
      </c>
      <c r="BQ587" s="208">
        <f t="shared" si="865"/>
        <v>0</v>
      </c>
      <c r="BR587" s="328">
        <v>9.6999999999999993</v>
      </c>
      <c r="BS587" s="328">
        <f t="shared" si="932"/>
        <v>0</v>
      </c>
      <c r="BT587" s="329">
        <f t="shared" si="933"/>
        <v>0</v>
      </c>
      <c r="BU587" s="329">
        <f t="shared" si="934"/>
        <v>0</v>
      </c>
      <c r="BV587" s="329">
        <f t="shared" si="935"/>
        <v>0</v>
      </c>
      <c r="BW587" s="329">
        <f t="shared" si="936"/>
        <v>0</v>
      </c>
      <c r="BX587" s="329">
        <f t="shared" si="937"/>
        <v>0</v>
      </c>
      <c r="BY587" s="329">
        <f t="shared" si="938"/>
        <v>0</v>
      </c>
      <c r="BZ587" s="170">
        <f t="shared" si="866"/>
        <v>0</v>
      </c>
      <c r="CA587" s="208">
        <f t="shared" si="867"/>
        <v>0</v>
      </c>
      <c r="CB587" s="328">
        <v>9.6999999999999993</v>
      </c>
      <c r="CC587" s="328">
        <f t="shared" si="939"/>
        <v>0</v>
      </c>
      <c r="CD587" s="329">
        <f t="shared" si="940"/>
        <v>0</v>
      </c>
      <c r="CE587" s="329">
        <f t="shared" si="941"/>
        <v>0</v>
      </c>
      <c r="CF587" s="329">
        <f t="shared" si="942"/>
        <v>0</v>
      </c>
      <c r="CG587" s="329">
        <f t="shared" si="943"/>
        <v>0</v>
      </c>
      <c r="CH587" s="329">
        <f t="shared" si="944"/>
        <v>0</v>
      </c>
      <c r="CI587" s="329">
        <f t="shared" si="945"/>
        <v>0</v>
      </c>
      <c r="CJ587" s="170">
        <f t="shared" si="868"/>
        <v>0</v>
      </c>
      <c r="CK587" s="208">
        <f t="shared" si="869"/>
        <v>0</v>
      </c>
      <c r="CL587" s="328">
        <v>9.6999999999999993</v>
      </c>
      <c r="CM587" s="328">
        <f t="shared" si="946"/>
        <v>0</v>
      </c>
      <c r="CN587" s="329">
        <f t="shared" si="947"/>
        <v>0</v>
      </c>
      <c r="CO587" s="329">
        <f t="shared" si="948"/>
        <v>0</v>
      </c>
      <c r="CP587" s="329">
        <f t="shared" si="949"/>
        <v>0</v>
      </c>
      <c r="CQ587" s="329">
        <f t="shared" si="950"/>
        <v>0</v>
      </c>
      <c r="CR587" s="329">
        <f t="shared" si="951"/>
        <v>0</v>
      </c>
      <c r="CS587" s="329">
        <f t="shared" si="952"/>
        <v>0</v>
      </c>
      <c r="CT587" s="170">
        <f t="shared" si="870"/>
        <v>0</v>
      </c>
      <c r="CU587" s="208">
        <f t="shared" si="871"/>
        <v>0</v>
      </c>
      <c r="CV587" s="328">
        <v>9.6999999999999993</v>
      </c>
      <c r="CW587" s="328">
        <f t="shared" si="953"/>
        <v>0</v>
      </c>
      <c r="CX587" s="329">
        <f t="shared" si="954"/>
        <v>0</v>
      </c>
      <c r="CY587" s="329">
        <f t="shared" si="955"/>
        <v>0</v>
      </c>
      <c r="CZ587" s="329">
        <f t="shared" si="956"/>
        <v>0</v>
      </c>
      <c r="DA587" s="329">
        <f t="shared" si="957"/>
        <v>0</v>
      </c>
      <c r="DB587" s="329">
        <f t="shared" si="958"/>
        <v>0</v>
      </c>
      <c r="DC587" s="329">
        <f t="shared" si="959"/>
        <v>0</v>
      </c>
      <c r="DD587" s="170">
        <f t="shared" si="872"/>
        <v>0</v>
      </c>
      <c r="DE587" s="208">
        <f t="shared" si="873"/>
        <v>0</v>
      </c>
      <c r="DF587" s="328">
        <v>9.6999999999999993</v>
      </c>
      <c r="DG587" s="328">
        <f t="shared" si="960"/>
        <v>0</v>
      </c>
      <c r="DH587" s="329">
        <f t="shared" si="961"/>
        <v>0</v>
      </c>
      <c r="DI587" s="329">
        <f t="shared" si="962"/>
        <v>0</v>
      </c>
      <c r="DJ587" s="329">
        <f t="shared" si="963"/>
        <v>0</v>
      </c>
      <c r="DK587" s="329">
        <f t="shared" si="964"/>
        <v>0</v>
      </c>
      <c r="DL587" s="329">
        <f t="shared" si="965"/>
        <v>0</v>
      </c>
      <c r="DM587" s="329">
        <f t="shared" si="966"/>
        <v>0</v>
      </c>
      <c r="DN587" s="170">
        <f t="shared" si="874"/>
        <v>0</v>
      </c>
      <c r="DO587" s="208">
        <f t="shared" si="875"/>
        <v>0</v>
      </c>
      <c r="DP587" s="328">
        <v>9.6999999999999993</v>
      </c>
      <c r="DQ587" s="328">
        <f t="shared" si="967"/>
        <v>0</v>
      </c>
      <c r="DR587" s="329">
        <f t="shared" si="968"/>
        <v>0</v>
      </c>
      <c r="DS587" s="329">
        <f t="shared" si="969"/>
        <v>0</v>
      </c>
      <c r="DT587" s="329">
        <f t="shared" si="970"/>
        <v>0</v>
      </c>
      <c r="DU587" s="329">
        <f t="shared" si="971"/>
        <v>0</v>
      </c>
      <c r="DV587" s="329">
        <f t="shared" si="972"/>
        <v>0</v>
      </c>
      <c r="DW587" s="329">
        <f t="shared" si="973"/>
        <v>0</v>
      </c>
      <c r="DX587" s="170">
        <f t="shared" si="876"/>
        <v>0</v>
      </c>
      <c r="DY587" s="208">
        <f t="shared" si="877"/>
        <v>0</v>
      </c>
      <c r="DZ587" s="328">
        <v>9.6999999999999993</v>
      </c>
      <c r="EA587" s="328">
        <f t="shared" si="974"/>
        <v>0</v>
      </c>
      <c r="EB587" s="329">
        <f t="shared" si="975"/>
        <v>0</v>
      </c>
      <c r="EC587" s="329">
        <f t="shared" si="976"/>
        <v>0</v>
      </c>
      <c r="ED587" s="329">
        <f t="shared" si="977"/>
        <v>0</v>
      </c>
      <c r="EE587" s="329">
        <f t="shared" si="978"/>
        <v>0</v>
      </c>
      <c r="EF587" s="329">
        <f t="shared" si="979"/>
        <v>0</v>
      </c>
      <c r="EG587" s="329">
        <f t="shared" si="980"/>
        <v>0</v>
      </c>
      <c r="EH587" s="170">
        <f t="shared" si="878"/>
        <v>0</v>
      </c>
      <c r="EI587" s="208">
        <f t="shared" si="879"/>
        <v>0</v>
      </c>
      <c r="EJ587" s="328">
        <v>9.6999999999999993</v>
      </c>
      <c r="EK587" s="328">
        <f t="shared" si="981"/>
        <v>0</v>
      </c>
      <c r="EL587" s="329">
        <f t="shared" si="982"/>
        <v>0</v>
      </c>
      <c r="EM587" s="329">
        <f t="shared" si="983"/>
        <v>0</v>
      </c>
      <c r="EN587" s="329">
        <f t="shared" si="984"/>
        <v>0</v>
      </c>
      <c r="EO587" s="329">
        <f t="shared" si="985"/>
        <v>0</v>
      </c>
      <c r="EP587" s="329">
        <f t="shared" si="986"/>
        <v>0</v>
      </c>
      <c r="EQ587" s="329">
        <f t="shared" si="987"/>
        <v>0</v>
      </c>
      <c r="ER587" s="170">
        <f t="shared" si="880"/>
        <v>0</v>
      </c>
      <c r="ES587" s="208">
        <f t="shared" si="881"/>
        <v>0</v>
      </c>
      <c r="ET587" s="328">
        <v>9.6999999999999993</v>
      </c>
      <c r="EU587" s="328">
        <f t="shared" si="988"/>
        <v>0</v>
      </c>
      <c r="EV587" s="329">
        <f t="shared" si="989"/>
        <v>0</v>
      </c>
      <c r="EW587" s="329">
        <f t="shared" si="990"/>
        <v>0</v>
      </c>
      <c r="EX587" s="329">
        <f t="shared" si="991"/>
        <v>0</v>
      </c>
      <c r="EY587" s="329">
        <f t="shared" si="992"/>
        <v>0</v>
      </c>
      <c r="EZ587" s="329">
        <f t="shared" si="993"/>
        <v>0</v>
      </c>
      <c r="FA587" s="329">
        <f t="shared" si="994"/>
        <v>0</v>
      </c>
      <c r="FB587" s="170">
        <f t="shared" si="882"/>
        <v>0</v>
      </c>
      <c r="FC587" s="208">
        <f t="shared" si="883"/>
        <v>0</v>
      </c>
      <c r="FD587" s="328">
        <v>9.6999999999999993</v>
      </c>
      <c r="FE587" s="328">
        <f t="shared" si="995"/>
        <v>0</v>
      </c>
      <c r="FF587" s="329">
        <f t="shared" si="996"/>
        <v>0</v>
      </c>
      <c r="FG587" s="329">
        <f t="shared" si="997"/>
        <v>0</v>
      </c>
      <c r="FH587" s="329">
        <f t="shared" si="998"/>
        <v>0</v>
      </c>
      <c r="FI587" s="329">
        <f t="shared" si="999"/>
        <v>0</v>
      </c>
      <c r="FJ587" s="329">
        <f t="shared" si="1000"/>
        <v>0</v>
      </c>
      <c r="FK587" s="329">
        <f t="shared" si="1001"/>
        <v>0</v>
      </c>
      <c r="FL587" s="170">
        <f t="shared" si="884"/>
        <v>0</v>
      </c>
      <c r="FM587" s="208">
        <f t="shared" si="885"/>
        <v>0</v>
      </c>
      <c r="FN587" s="328">
        <v>9.6999999999999993</v>
      </c>
      <c r="FO587" s="328">
        <f t="shared" si="1028"/>
        <v>0</v>
      </c>
      <c r="FP587" s="329">
        <f t="shared" si="1029"/>
        <v>0</v>
      </c>
      <c r="FQ587" s="329">
        <f t="shared" si="1030"/>
        <v>0</v>
      </c>
      <c r="FR587" s="329">
        <f t="shared" si="1031"/>
        <v>0</v>
      </c>
      <c r="FS587" s="329">
        <f t="shared" si="1032"/>
        <v>0</v>
      </c>
      <c r="FT587" s="329">
        <f t="shared" si="1033"/>
        <v>0</v>
      </c>
      <c r="FU587" s="329">
        <f t="shared" si="1034"/>
        <v>0</v>
      </c>
      <c r="FV587" s="170">
        <f t="shared" si="886"/>
        <v>0</v>
      </c>
      <c r="FW587" s="208">
        <f t="shared" si="887"/>
        <v>0</v>
      </c>
      <c r="FX587" s="328">
        <v>9.6999999999999993</v>
      </c>
      <c r="FY587" s="328">
        <f t="shared" si="1035"/>
        <v>0</v>
      </c>
      <c r="FZ587" s="329">
        <f t="shared" si="1036"/>
        <v>0</v>
      </c>
      <c r="GA587" s="329">
        <f t="shared" si="1037"/>
        <v>0</v>
      </c>
      <c r="GB587" s="329">
        <f t="shared" si="1038"/>
        <v>0</v>
      </c>
      <c r="GC587" s="329">
        <f t="shared" si="1039"/>
        <v>0</v>
      </c>
      <c r="GD587" s="329">
        <f t="shared" si="1040"/>
        <v>0</v>
      </c>
      <c r="GE587" s="329">
        <f t="shared" si="1041"/>
        <v>0</v>
      </c>
      <c r="GF587" s="170">
        <f t="shared" si="888"/>
        <v>0</v>
      </c>
      <c r="GG587" s="208">
        <f t="shared" si="889"/>
        <v>0</v>
      </c>
      <c r="GH587" s="328">
        <v>9.6999999999999993</v>
      </c>
      <c r="GI587" s="328">
        <f t="shared" si="1042"/>
        <v>0</v>
      </c>
      <c r="GJ587" s="329">
        <f t="shared" si="1043"/>
        <v>0</v>
      </c>
      <c r="GK587" s="329">
        <f t="shared" si="1044"/>
        <v>0</v>
      </c>
      <c r="GL587" s="329">
        <f t="shared" si="1045"/>
        <v>0</v>
      </c>
      <c r="GM587" s="329">
        <f t="shared" si="1046"/>
        <v>0</v>
      </c>
      <c r="GN587" s="329">
        <f t="shared" si="1047"/>
        <v>0</v>
      </c>
      <c r="GO587" s="329">
        <f t="shared" si="1048"/>
        <v>0</v>
      </c>
      <c r="GP587" s="170">
        <f t="shared" si="890"/>
        <v>0</v>
      </c>
      <c r="GQ587" s="208">
        <f t="shared" si="891"/>
        <v>0</v>
      </c>
      <c r="GR587" s="328">
        <v>9.6999999999999993</v>
      </c>
      <c r="GS587" s="328">
        <f t="shared" si="1049"/>
        <v>0</v>
      </c>
      <c r="GT587" s="329">
        <f t="shared" si="1050"/>
        <v>0</v>
      </c>
      <c r="GU587" s="329">
        <f t="shared" si="1051"/>
        <v>0</v>
      </c>
      <c r="GV587" s="329">
        <f t="shared" si="1052"/>
        <v>0</v>
      </c>
      <c r="GW587" s="329">
        <f t="shared" si="1053"/>
        <v>0</v>
      </c>
      <c r="GX587" s="329">
        <f t="shared" si="1054"/>
        <v>0</v>
      </c>
      <c r="GY587" s="329">
        <f t="shared" si="1055"/>
        <v>0</v>
      </c>
      <c r="GZ587" s="170">
        <f t="shared" si="892"/>
        <v>0</v>
      </c>
      <c r="HA587" s="208">
        <f t="shared" si="893"/>
        <v>0</v>
      </c>
      <c r="HB587" s="328">
        <v>9.6999999999999993</v>
      </c>
      <c r="HC587" s="328">
        <f t="shared" si="894"/>
        <v>0</v>
      </c>
      <c r="HD587" s="329">
        <f t="shared" si="1002"/>
        <v>0</v>
      </c>
      <c r="HE587" s="329">
        <f t="shared" si="1003"/>
        <v>0</v>
      </c>
      <c r="HF587" s="329">
        <f t="shared" si="1004"/>
        <v>0</v>
      </c>
      <c r="HG587" s="329">
        <f t="shared" si="1005"/>
        <v>0</v>
      </c>
      <c r="HH587" s="329">
        <f t="shared" si="1006"/>
        <v>0</v>
      </c>
      <c r="HI587" s="329">
        <f t="shared" si="1007"/>
        <v>0</v>
      </c>
      <c r="HJ587" s="170">
        <f t="shared" si="895"/>
        <v>0</v>
      </c>
      <c r="HK587" s="208">
        <f t="shared" si="896"/>
        <v>0</v>
      </c>
      <c r="HL587" s="328">
        <v>9.6999999999999993</v>
      </c>
      <c r="HM587" s="328">
        <f t="shared" si="897"/>
        <v>0</v>
      </c>
      <c r="HN587" s="329">
        <f t="shared" si="1008"/>
        <v>0</v>
      </c>
      <c r="HO587" s="329">
        <f t="shared" si="1009"/>
        <v>0</v>
      </c>
      <c r="HP587" s="329">
        <f t="shared" si="1010"/>
        <v>0</v>
      </c>
      <c r="HQ587" s="329">
        <f t="shared" si="1011"/>
        <v>0</v>
      </c>
      <c r="HR587" s="329">
        <f t="shared" si="1012"/>
        <v>0</v>
      </c>
      <c r="HS587" s="329">
        <f t="shared" si="1013"/>
        <v>0</v>
      </c>
      <c r="HT587" s="170">
        <f t="shared" si="898"/>
        <v>0</v>
      </c>
      <c r="HU587" s="208">
        <f t="shared" si="899"/>
        <v>0</v>
      </c>
      <c r="HV587" s="328">
        <v>9.6999999999999993</v>
      </c>
      <c r="HW587" s="328">
        <f t="shared" si="1014"/>
        <v>0</v>
      </c>
      <c r="HX587" s="329">
        <f t="shared" si="1015"/>
        <v>0</v>
      </c>
      <c r="HY587" s="329">
        <f t="shared" si="1016"/>
        <v>0</v>
      </c>
      <c r="HZ587" s="329">
        <f t="shared" si="1017"/>
        <v>0</v>
      </c>
      <c r="IA587" s="329">
        <f t="shared" si="1018"/>
        <v>0</v>
      </c>
      <c r="IB587" s="329">
        <f t="shared" si="1019"/>
        <v>0</v>
      </c>
      <c r="IC587" s="329">
        <f t="shared" si="1020"/>
        <v>0</v>
      </c>
      <c r="ID587" s="170">
        <f t="shared" si="900"/>
        <v>0</v>
      </c>
      <c r="IE587" s="208">
        <f t="shared" si="901"/>
        <v>0</v>
      </c>
      <c r="IF587" s="328">
        <v>9.6999999999999993</v>
      </c>
      <c r="IG587" s="328">
        <f t="shared" si="1021"/>
        <v>0</v>
      </c>
      <c r="IH587" s="329">
        <f t="shared" si="1022"/>
        <v>0</v>
      </c>
      <c r="II587" s="329">
        <f t="shared" si="1023"/>
        <v>0</v>
      </c>
      <c r="IJ587" s="329">
        <f t="shared" si="1024"/>
        <v>0</v>
      </c>
      <c r="IK587" s="329">
        <f t="shared" si="1025"/>
        <v>0</v>
      </c>
      <c r="IL587" s="329">
        <f t="shared" si="1026"/>
        <v>0</v>
      </c>
      <c r="IM587" s="329">
        <f t="shared" si="1027"/>
        <v>0</v>
      </c>
      <c r="IN587" s="170">
        <f t="shared" si="902"/>
        <v>0</v>
      </c>
    </row>
    <row r="588" spans="1:248">
      <c r="A588" s="318"/>
      <c r="B588" s="318"/>
      <c r="C588" s="318"/>
      <c r="D588" s="318"/>
      <c r="E588" s="318"/>
      <c r="F588" s="318"/>
      <c r="G588" s="318"/>
      <c r="H588" s="318"/>
      <c r="I588" s="318"/>
      <c r="K588" s="318"/>
      <c r="L588" s="318"/>
      <c r="M588" s="318"/>
      <c r="N588" s="318"/>
      <c r="O588" s="318"/>
      <c r="P588" s="318"/>
      <c r="Q588" s="318"/>
      <c r="R588" s="358"/>
      <c r="S588" s="208">
        <f t="shared" si="903"/>
        <v>0</v>
      </c>
      <c r="T588" s="328">
        <v>9.8000000000000007</v>
      </c>
      <c r="U588" s="328">
        <f t="shared" si="904"/>
        <v>0</v>
      </c>
      <c r="V588" s="329">
        <f t="shared" si="905"/>
        <v>0</v>
      </c>
      <c r="W588" s="329">
        <f t="shared" si="906"/>
        <v>0</v>
      </c>
      <c r="X588" s="329">
        <f t="shared" si="907"/>
        <v>0</v>
      </c>
      <c r="Y588" s="329">
        <f t="shared" si="908"/>
        <v>0</v>
      </c>
      <c r="Z588" s="329">
        <f t="shared" si="909"/>
        <v>0</v>
      </c>
      <c r="AA588" s="329">
        <f t="shared" si="910"/>
        <v>0</v>
      </c>
      <c r="AB588" s="170">
        <f t="shared" si="849"/>
        <v>0</v>
      </c>
      <c r="AC588" s="208">
        <f t="shared" si="850"/>
        <v>0</v>
      </c>
      <c r="AD588" s="328">
        <v>9.8000000000000007</v>
      </c>
      <c r="AE588" s="328">
        <f t="shared" si="911"/>
        <v>0</v>
      </c>
      <c r="AF588" s="329">
        <f t="shared" si="912"/>
        <v>0</v>
      </c>
      <c r="AG588" s="329">
        <f t="shared" si="913"/>
        <v>0</v>
      </c>
      <c r="AH588" s="329">
        <f t="shared" si="914"/>
        <v>0</v>
      </c>
      <c r="AI588" s="329">
        <f t="shared" si="915"/>
        <v>0</v>
      </c>
      <c r="AJ588" s="329">
        <f t="shared" si="916"/>
        <v>0</v>
      </c>
      <c r="AK588" s="329">
        <f t="shared" si="917"/>
        <v>0</v>
      </c>
      <c r="AL588" s="170">
        <f t="shared" si="851"/>
        <v>0</v>
      </c>
      <c r="AM588" s="208">
        <f t="shared" si="852"/>
        <v>0</v>
      </c>
      <c r="AN588" s="328">
        <v>9.8000000000000007</v>
      </c>
      <c r="AO588" s="328">
        <f t="shared" si="918"/>
        <v>0</v>
      </c>
      <c r="AP588" s="329">
        <f t="shared" si="919"/>
        <v>0</v>
      </c>
      <c r="AQ588" s="329">
        <f t="shared" si="920"/>
        <v>0</v>
      </c>
      <c r="AR588" s="329">
        <f t="shared" si="921"/>
        <v>0</v>
      </c>
      <c r="AS588" s="329">
        <f t="shared" si="922"/>
        <v>0</v>
      </c>
      <c r="AT588" s="329">
        <f t="shared" si="923"/>
        <v>0</v>
      </c>
      <c r="AU588" s="329">
        <f t="shared" si="924"/>
        <v>0</v>
      </c>
      <c r="AV588" s="170">
        <f t="shared" si="853"/>
        <v>0</v>
      </c>
      <c r="AW588" s="208">
        <f t="shared" si="854"/>
        <v>0</v>
      </c>
      <c r="AX588" s="328">
        <v>9.8000000000000007</v>
      </c>
      <c r="AY588" s="328">
        <f t="shared" si="925"/>
        <v>0</v>
      </c>
      <c r="AZ588" s="329">
        <f t="shared" si="926"/>
        <v>0</v>
      </c>
      <c r="BA588" s="329">
        <f t="shared" si="927"/>
        <v>0</v>
      </c>
      <c r="BB588" s="329">
        <f t="shared" si="928"/>
        <v>0</v>
      </c>
      <c r="BC588" s="329">
        <f t="shared" si="929"/>
        <v>0</v>
      </c>
      <c r="BD588" s="329">
        <f t="shared" si="930"/>
        <v>0</v>
      </c>
      <c r="BE588" s="329">
        <f t="shared" si="931"/>
        <v>0</v>
      </c>
      <c r="BF588" s="170">
        <f t="shared" si="855"/>
        <v>0</v>
      </c>
      <c r="BG588" s="208">
        <f t="shared" si="856"/>
        <v>0</v>
      </c>
      <c r="BH588" s="328">
        <v>9.8000000000000007</v>
      </c>
      <c r="BI588" s="328">
        <f t="shared" si="857"/>
        <v>0</v>
      </c>
      <c r="BJ588" s="329">
        <f t="shared" si="858"/>
        <v>0</v>
      </c>
      <c r="BK588" s="329">
        <f t="shared" si="859"/>
        <v>0</v>
      </c>
      <c r="BL588" s="329">
        <f t="shared" si="860"/>
        <v>0</v>
      </c>
      <c r="BM588" s="329">
        <f t="shared" si="861"/>
        <v>0</v>
      </c>
      <c r="BN588" s="329">
        <f t="shared" si="862"/>
        <v>0</v>
      </c>
      <c r="BO588" s="329">
        <f t="shared" si="863"/>
        <v>0</v>
      </c>
      <c r="BP588" s="170">
        <f t="shared" si="864"/>
        <v>0</v>
      </c>
      <c r="BQ588" s="208">
        <f t="shared" si="865"/>
        <v>0</v>
      </c>
      <c r="BR588" s="328">
        <v>9.8000000000000007</v>
      </c>
      <c r="BS588" s="328">
        <f t="shared" si="932"/>
        <v>0</v>
      </c>
      <c r="BT588" s="329">
        <f t="shared" si="933"/>
        <v>0</v>
      </c>
      <c r="BU588" s="329">
        <f t="shared" si="934"/>
        <v>0</v>
      </c>
      <c r="BV588" s="329">
        <f t="shared" si="935"/>
        <v>0</v>
      </c>
      <c r="BW588" s="329">
        <f t="shared" si="936"/>
        <v>0</v>
      </c>
      <c r="BX588" s="329">
        <f t="shared" si="937"/>
        <v>0</v>
      </c>
      <c r="BY588" s="329">
        <f t="shared" si="938"/>
        <v>0</v>
      </c>
      <c r="BZ588" s="170">
        <f t="shared" si="866"/>
        <v>0</v>
      </c>
      <c r="CA588" s="208">
        <f t="shared" si="867"/>
        <v>0</v>
      </c>
      <c r="CB588" s="328">
        <v>9.8000000000000007</v>
      </c>
      <c r="CC588" s="328">
        <f t="shared" si="939"/>
        <v>0</v>
      </c>
      <c r="CD588" s="329">
        <f t="shared" si="940"/>
        <v>0</v>
      </c>
      <c r="CE588" s="329">
        <f t="shared" si="941"/>
        <v>0</v>
      </c>
      <c r="CF588" s="329">
        <f t="shared" si="942"/>
        <v>0</v>
      </c>
      <c r="CG588" s="329">
        <f t="shared" si="943"/>
        <v>0</v>
      </c>
      <c r="CH588" s="329">
        <f t="shared" si="944"/>
        <v>0</v>
      </c>
      <c r="CI588" s="329">
        <f t="shared" si="945"/>
        <v>0</v>
      </c>
      <c r="CJ588" s="170">
        <f t="shared" si="868"/>
        <v>0</v>
      </c>
      <c r="CK588" s="208">
        <f t="shared" si="869"/>
        <v>0</v>
      </c>
      <c r="CL588" s="328">
        <v>9.8000000000000007</v>
      </c>
      <c r="CM588" s="328">
        <f t="shared" si="946"/>
        <v>0</v>
      </c>
      <c r="CN588" s="329">
        <f t="shared" si="947"/>
        <v>0</v>
      </c>
      <c r="CO588" s="329">
        <f t="shared" si="948"/>
        <v>0</v>
      </c>
      <c r="CP588" s="329">
        <f t="shared" si="949"/>
        <v>0</v>
      </c>
      <c r="CQ588" s="329">
        <f t="shared" si="950"/>
        <v>0</v>
      </c>
      <c r="CR588" s="329">
        <f t="shared" si="951"/>
        <v>0</v>
      </c>
      <c r="CS588" s="329">
        <f t="shared" si="952"/>
        <v>0</v>
      </c>
      <c r="CT588" s="170">
        <f t="shared" si="870"/>
        <v>0</v>
      </c>
      <c r="CU588" s="208">
        <f t="shared" si="871"/>
        <v>0</v>
      </c>
      <c r="CV588" s="328">
        <v>9.8000000000000007</v>
      </c>
      <c r="CW588" s="328">
        <f t="shared" si="953"/>
        <v>0</v>
      </c>
      <c r="CX588" s="329">
        <f t="shared" si="954"/>
        <v>0</v>
      </c>
      <c r="CY588" s="329">
        <f t="shared" si="955"/>
        <v>0</v>
      </c>
      <c r="CZ588" s="329">
        <f t="shared" si="956"/>
        <v>0</v>
      </c>
      <c r="DA588" s="329">
        <f t="shared" si="957"/>
        <v>0</v>
      </c>
      <c r="DB588" s="329">
        <f t="shared" si="958"/>
        <v>0</v>
      </c>
      <c r="DC588" s="329">
        <f t="shared" si="959"/>
        <v>0</v>
      </c>
      <c r="DD588" s="170">
        <f t="shared" si="872"/>
        <v>0</v>
      </c>
      <c r="DE588" s="208">
        <f t="shared" si="873"/>
        <v>0</v>
      </c>
      <c r="DF588" s="328">
        <v>9.8000000000000007</v>
      </c>
      <c r="DG588" s="328">
        <f t="shared" si="960"/>
        <v>0</v>
      </c>
      <c r="DH588" s="329">
        <f t="shared" si="961"/>
        <v>0</v>
      </c>
      <c r="DI588" s="329">
        <f t="shared" si="962"/>
        <v>0</v>
      </c>
      <c r="DJ588" s="329">
        <f t="shared" si="963"/>
        <v>0</v>
      </c>
      <c r="DK588" s="329">
        <f t="shared" si="964"/>
        <v>0</v>
      </c>
      <c r="DL588" s="329">
        <f t="shared" si="965"/>
        <v>0</v>
      </c>
      <c r="DM588" s="329">
        <f t="shared" si="966"/>
        <v>0</v>
      </c>
      <c r="DN588" s="170">
        <f t="shared" si="874"/>
        <v>0</v>
      </c>
      <c r="DO588" s="208">
        <f t="shared" si="875"/>
        <v>0</v>
      </c>
      <c r="DP588" s="328">
        <v>9.8000000000000007</v>
      </c>
      <c r="DQ588" s="328">
        <f t="shared" si="967"/>
        <v>0</v>
      </c>
      <c r="DR588" s="329">
        <f t="shared" si="968"/>
        <v>0</v>
      </c>
      <c r="DS588" s="329">
        <f t="shared" si="969"/>
        <v>0</v>
      </c>
      <c r="DT588" s="329">
        <f t="shared" si="970"/>
        <v>0</v>
      </c>
      <c r="DU588" s="329">
        <f t="shared" si="971"/>
        <v>0</v>
      </c>
      <c r="DV588" s="329">
        <f t="shared" si="972"/>
        <v>0</v>
      </c>
      <c r="DW588" s="329">
        <f t="shared" si="973"/>
        <v>0</v>
      </c>
      <c r="DX588" s="170">
        <f t="shared" si="876"/>
        <v>0</v>
      </c>
      <c r="DY588" s="208">
        <f t="shared" si="877"/>
        <v>0</v>
      </c>
      <c r="DZ588" s="328">
        <v>9.8000000000000007</v>
      </c>
      <c r="EA588" s="328">
        <f t="shared" si="974"/>
        <v>0</v>
      </c>
      <c r="EB588" s="329">
        <f t="shared" si="975"/>
        <v>0</v>
      </c>
      <c r="EC588" s="329">
        <f t="shared" si="976"/>
        <v>0</v>
      </c>
      <c r="ED588" s="329">
        <f t="shared" si="977"/>
        <v>0</v>
      </c>
      <c r="EE588" s="329">
        <f t="shared" si="978"/>
        <v>0</v>
      </c>
      <c r="EF588" s="329">
        <f t="shared" si="979"/>
        <v>0</v>
      </c>
      <c r="EG588" s="329">
        <f t="shared" si="980"/>
        <v>0</v>
      </c>
      <c r="EH588" s="170">
        <f t="shared" si="878"/>
        <v>0</v>
      </c>
      <c r="EI588" s="208">
        <f t="shared" si="879"/>
        <v>0</v>
      </c>
      <c r="EJ588" s="328">
        <v>9.8000000000000007</v>
      </c>
      <c r="EK588" s="328">
        <f t="shared" si="981"/>
        <v>0</v>
      </c>
      <c r="EL588" s="329">
        <f t="shared" si="982"/>
        <v>0</v>
      </c>
      <c r="EM588" s="329">
        <f t="shared" si="983"/>
        <v>0</v>
      </c>
      <c r="EN588" s="329">
        <f t="shared" si="984"/>
        <v>0</v>
      </c>
      <c r="EO588" s="329">
        <f t="shared" si="985"/>
        <v>0</v>
      </c>
      <c r="EP588" s="329">
        <f t="shared" si="986"/>
        <v>0</v>
      </c>
      <c r="EQ588" s="329">
        <f t="shared" si="987"/>
        <v>0</v>
      </c>
      <c r="ER588" s="170">
        <f t="shared" si="880"/>
        <v>0</v>
      </c>
      <c r="ES588" s="208">
        <f t="shared" si="881"/>
        <v>0</v>
      </c>
      <c r="ET588" s="328">
        <v>9.8000000000000007</v>
      </c>
      <c r="EU588" s="328">
        <f t="shared" si="988"/>
        <v>0</v>
      </c>
      <c r="EV588" s="329">
        <f t="shared" si="989"/>
        <v>0</v>
      </c>
      <c r="EW588" s="329">
        <f t="shared" si="990"/>
        <v>0</v>
      </c>
      <c r="EX588" s="329">
        <f t="shared" si="991"/>
        <v>0</v>
      </c>
      <c r="EY588" s="329">
        <f t="shared" si="992"/>
        <v>0</v>
      </c>
      <c r="EZ588" s="329">
        <f t="shared" si="993"/>
        <v>0</v>
      </c>
      <c r="FA588" s="329">
        <f t="shared" si="994"/>
        <v>0</v>
      </c>
      <c r="FB588" s="170">
        <f t="shared" si="882"/>
        <v>0</v>
      </c>
      <c r="FC588" s="208">
        <f t="shared" si="883"/>
        <v>0</v>
      </c>
      <c r="FD588" s="328">
        <v>9.8000000000000007</v>
      </c>
      <c r="FE588" s="328">
        <f t="shared" si="995"/>
        <v>0</v>
      </c>
      <c r="FF588" s="329">
        <f t="shared" si="996"/>
        <v>0</v>
      </c>
      <c r="FG588" s="329">
        <f t="shared" si="997"/>
        <v>0</v>
      </c>
      <c r="FH588" s="329">
        <f t="shared" si="998"/>
        <v>0</v>
      </c>
      <c r="FI588" s="329">
        <f t="shared" si="999"/>
        <v>0</v>
      </c>
      <c r="FJ588" s="329">
        <f t="shared" si="1000"/>
        <v>0</v>
      </c>
      <c r="FK588" s="329">
        <f t="shared" si="1001"/>
        <v>0</v>
      </c>
      <c r="FL588" s="170">
        <f t="shared" si="884"/>
        <v>0</v>
      </c>
      <c r="FM588" s="208">
        <f t="shared" si="885"/>
        <v>0</v>
      </c>
      <c r="FN588" s="328">
        <v>9.8000000000000007</v>
      </c>
      <c r="FO588" s="328">
        <f t="shared" si="1028"/>
        <v>0</v>
      </c>
      <c r="FP588" s="329">
        <f t="shared" si="1029"/>
        <v>0</v>
      </c>
      <c r="FQ588" s="329">
        <f t="shared" si="1030"/>
        <v>0</v>
      </c>
      <c r="FR588" s="329">
        <f t="shared" si="1031"/>
        <v>0</v>
      </c>
      <c r="FS588" s="329">
        <f t="shared" si="1032"/>
        <v>0</v>
      </c>
      <c r="FT588" s="329">
        <f t="shared" si="1033"/>
        <v>0</v>
      </c>
      <c r="FU588" s="329">
        <f t="shared" si="1034"/>
        <v>0</v>
      </c>
      <c r="FV588" s="170">
        <f t="shared" si="886"/>
        <v>0</v>
      </c>
      <c r="FW588" s="208">
        <f t="shared" si="887"/>
        <v>0</v>
      </c>
      <c r="FX588" s="328">
        <v>9.8000000000000007</v>
      </c>
      <c r="FY588" s="328">
        <f t="shared" si="1035"/>
        <v>0</v>
      </c>
      <c r="FZ588" s="329">
        <f t="shared" si="1036"/>
        <v>0</v>
      </c>
      <c r="GA588" s="329">
        <f t="shared" si="1037"/>
        <v>0</v>
      </c>
      <c r="GB588" s="329">
        <f t="shared" si="1038"/>
        <v>0</v>
      </c>
      <c r="GC588" s="329">
        <f t="shared" si="1039"/>
        <v>0</v>
      </c>
      <c r="GD588" s="329">
        <f t="shared" si="1040"/>
        <v>0</v>
      </c>
      <c r="GE588" s="329">
        <f t="shared" si="1041"/>
        <v>0</v>
      </c>
      <c r="GF588" s="170">
        <f t="shared" si="888"/>
        <v>0</v>
      </c>
      <c r="GG588" s="208">
        <f t="shared" si="889"/>
        <v>0</v>
      </c>
      <c r="GH588" s="328">
        <v>9.8000000000000007</v>
      </c>
      <c r="GI588" s="328">
        <f t="shared" si="1042"/>
        <v>0</v>
      </c>
      <c r="GJ588" s="329">
        <f t="shared" si="1043"/>
        <v>0</v>
      </c>
      <c r="GK588" s="329">
        <f t="shared" si="1044"/>
        <v>0</v>
      </c>
      <c r="GL588" s="329">
        <f t="shared" si="1045"/>
        <v>0</v>
      </c>
      <c r="GM588" s="329">
        <f t="shared" si="1046"/>
        <v>0</v>
      </c>
      <c r="GN588" s="329">
        <f t="shared" si="1047"/>
        <v>0</v>
      </c>
      <c r="GO588" s="329">
        <f t="shared" si="1048"/>
        <v>0</v>
      </c>
      <c r="GP588" s="170">
        <f t="shared" si="890"/>
        <v>0</v>
      </c>
      <c r="GQ588" s="208">
        <f t="shared" si="891"/>
        <v>0</v>
      </c>
      <c r="GR588" s="328">
        <v>9.8000000000000007</v>
      </c>
      <c r="GS588" s="328">
        <f t="shared" si="1049"/>
        <v>0</v>
      </c>
      <c r="GT588" s="329">
        <f t="shared" si="1050"/>
        <v>0</v>
      </c>
      <c r="GU588" s="329">
        <f t="shared" si="1051"/>
        <v>0</v>
      </c>
      <c r="GV588" s="329">
        <f t="shared" si="1052"/>
        <v>0</v>
      </c>
      <c r="GW588" s="329">
        <f t="shared" si="1053"/>
        <v>0</v>
      </c>
      <c r="GX588" s="329">
        <f t="shared" si="1054"/>
        <v>0</v>
      </c>
      <c r="GY588" s="329">
        <f t="shared" si="1055"/>
        <v>0</v>
      </c>
      <c r="GZ588" s="170">
        <f t="shared" si="892"/>
        <v>0</v>
      </c>
      <c r="HA588" s="208">
        <f t="shared" si="893"/>
        <v>0</v>
      </c>
      <c r="HB588" s="328">
        <v>9.8000000000000007</v>
      </c>
      <c r="HC588" s="328">
        <f t="shared" si="894"/>
        <v>0</v>
      </c>
      <c r="HD588" s="329">
        <f t="shared" si="1002"/>
        <v>0</v>
      </c>
      <c r="HE588" s="329">
        <f t="shared" si="1003"/>
        <v>0</v>
      </c>
      <c r="HF588" s="329">
        <f t="shared" si="1004"/>
        <v>0</v>
      </c>
      <c r="HG588" s="329">
        <f t="shared" si="1005"/>
        <v>0</v>
      </c>
      <c r="HH588" s="329">
        <f t="shared" si="1006"/>
        <v>0</v>
      </c>
      <c r="HI588" s="329">
        <f t="shared" si="1007"/>
        <v>0</v>
      </c>
      <c r="HJ588" s="170">
        <f t="shared" si="895"/>
        <v>0</v>
      </c>
      <c r="HK588" s="208">
        <f t="shared" si="896"/>
        <v>0</v>
      </c>
      <c r="HL588" s="328">
        <v>9.8000000000000007</v>
      </c>
      <c r="HM588" s="328">
        <f t="shared" si="897"/>
        <v>0</v>
      </c>
      <c r="HN588" s="329">
        <f t="shared" si="1008"/>
        <v>0</v>
      </c>
      <c r="HO588" s="329">
        <f t="shared" si="1009"/>
        <v>0</v>
      </c>
      <c r="HP588" s="329">
        <f t="shared" si="1010"/>
        <v>0</v>
      </c>
      <c r="HQ588" s="329">
        <f t="shared" si="1011"/>
        <v>0</v>
      </c>
      <c r="HR588" s="329">
        <f t="shared" si="1012"/>
        <v>0</v>
      </c>
      <c r="HS588" s="329">
        <f t="shared" si="1013"/>
        <v>0</v>
      </c>
      <c r="HT588" s="170">
        <f t="shared" si="898"/>
        <v>0</v>
      </c>
      <c r="HU588" s="208">
        <f t="shared" si="899"/>
        <v>0</v>
      </c>
      <c r="HV588" s="328">
        <v>9.8000000000000007</v>
      </c>
      <c r="HW588" s="328">
        <f t="shared" si="1014"/>
        <v>0</v>
      </c>
      <c r="HX588" s="329">
        <f t="shared" si="1015"/>
        <v>0</v>
      </c>
      <c r="HY588" s="329">
        <f t="shared" si="1016"/>
        <v>0</v>
      </c>
      <c r="HZ588" s="329">
        <f t="shared" si="1017"/>
        <v>0</v>
      </c>
      <c r="IA588" s="329">
        <f t="shared" si="1018"/>
        <v>0</v>
      </c>
      <c r="IB588" s="329">
        <f t="shared" si="1019"/>
        <v>0</v>
      </c>
      <c r="IC588" s="329">
        <f t="shared" si="1020"/>
        <v>0</v>
      </c>
      <c r="ID588" s="170">
        <f t="shared" si="900"/>
        <v>0</v>
      </c>
      <c r="IE588" s="208">
        <f t="shared" si="901"/>
        <v>0</v>
      </c>
      <c r="IF588" s="328">
        <v>9.8000000000000007</v>
      </c>
      <c r="IG588" s="328">
        <f t="shared" si="1021"/>
        <v>0</v>
      </c>
      <c r="IH588" s="329">
        <f t="shared" si="1022"/>
        <v>0</v>
      </c>
      <c r="II588" s="329">
        <f t="shared" si="1023"/>
        <v>0</v>
      </c>
      <c r="IJ588" s="329">
        <f t="shared" si="1024"/>
        <v>0</v>
      </c>
      <c r="IK588" s="329">
        <f t="shared" si="1025"/>
        <v>0</v>
      </c>
      <c r="IL588" s="329">
        <f t="shared" si="1026"/>
        <v>0</v>
      </c>
      <c r="IM588" s="329">
        <f t="shared" si="1027"/>
        <v>0</v>
      </c>
      <c r="IN588" s="170">
        <f t="shared" si="902"/>
        <v>0</v>
      </c>
    </row>
    <row r="589" spans="1:248">
      <c r="A589" s="318"/>
      <c r="B589" s="318"/>
      <c r="C589" s="318"/>
      <c r="D589" s="318"/>
      <c r="E589" s="318"/>
      <c r="F589" s="318"/>
      <c r="G589" s="318"/>
      <c r="H589" s="318"/>
      <c r="I589" s="318"/>
      <c r="K589" s="318"/>
      <c r="L589" s="318"/>
      <c r="M589" s="318"/>
      <c r="N589" s="318"/>
      <c r="O589" s="318"/>
      <c r="P589" s="318"/>
      <c r="Q589" s="318"/>
      <c r="R589" s="358"/>
      <c r="S589" s="208">
        <f t="shared" si="903"/>
        <v>0</v>
      </c>
      <c r="T589" s="328">
        <v>9.9</v>
      </c>
      <c r="U589" s="328">
        <f t="shared" si="904"/>
        <v>0</v>
      </c>
      <c r="V589" s="329">
        <f t="shared" si="905"/>
        <v>0</v>
      </c>
      <c r="W589" s="329">
        <f t="shared" si="906"/>
        <v>0</v>
      </c>
      <c r="X589" s="329">
        <f t="shared" si="907"/>
        <v>0</v>
      </c>
      <c r="Y589" s="329">
        <f t="shared" si="908"/>
        <v>0</v>
      </c>
      <c r="Z589" s="329">
        <f t="shared" si="909"/>
        <v>0</v>
      </c>
      <c r="AA589" s="329">
        <f t="shared" si="910"/>
        <v>0</v>
      </c>
      <c r="AB589" s="170">
        <f t="shared" si="849"/>
        <v>0</v>
      </c>
      <c r="AC589" s="208">
        <f t="shared" si="850"/>
        <v>0</v>
      </c>
      <c r="AD589" s="328">
        <v>9.9</v>
      </c>
      <c r="AE589" s="328">
        <f t="shared" si="911"/>
        <v>0</v>
      </c>
      <c r="AF589" s="329">
        <f t="shared" si="912"/>
        <v>0</v>
      </c>
      <c r="AG589" s="329">
        <f t="shared" si="913"/>
        <v>0</v>
      </c>
      <c r="AH589" s="329">
        <f t="shared" si="914"/>
        <v>0</v>
      </c>
      <c r="AI589" s="329">
        <f t="shared" si="915"/>
        <v>0</v>
      </c>
      <c r="AJ589" s="329">
        <f t="shared" si="916"/>
        <v>0</v>
      </c>
      <c r="AK589" s="329">
        <f t="shared" si="917"/>
        <v>0</v>
      </c>
      <c r="AL589" s="170">
        <f t="shared" si="851"/>
        <v>0</v>
      </c>
      <c r="AM589" s="208">
        <f t="shared" si="852"/>
        <v>0</v>
      </c>
      <c r="AN589" s="328">
        <v>9.9</v>
      </c>
      <c r="AO589" s="328">
        <f t="shared" si="918"/>
        <v>0</v>
      </c>
      <c r="AP589" s="329">
        <f t="shared" si="919"/>
        <v>0</v>
      </c>
      <c r="AQ589" s="329">
        <f t="shared" si="920"/>
        <v>0</v>
      </c>
      <c r="AR589" s="329">
        <f t="shared" si="921"/>
        <v>0</v>
      </c>
      <c r="AS589" s="329">
        <f t="shared" si="922"/>
        <v>0</v>
      </c>
      <c r="AT589" s="329">
        <f t="shared" si="923"/>
        <v>0</v>
      </c>
      <c r="AU589" s="329">
        <f t="shared" si="924"/>
        <v>0</v>
      </c>
      <c r="AV589" s="170">
        <f t="shared" si="853"/>
        <v>0</v>
      </c>
      <c r="AW589" s="208">
        <f t="shared" si="854"/>
        <v>0</v>
      </c>
      <c r="AX589" s="328">
        <v>9.9</v>
      </c>
      <c r="AY589" s="328">
        <f t="shared" si="925"/>
        <v>0</v>
      </c>
      <c r="AZ589" s="329">
        <f t="shared" si="926"/>
        <v>0</v>
      </c>
      <c r="BA589" s="329">
        <f t="shared" si="927"/>
        <v>0</v>
      </c>
      <c r="BB589" s="329">
        <f t="shared" si="928"/>
        <v>0</v>
      </c>
      <c r="BC589" s="329">
        <f t="shared" si="929"/>
        <v>0</v>
      </c>
      <c r="BD589" s="329">
        <f t="shared" si="930"/>
        <v>0</v>
      </c>
      <c r="BE589" s="329">
        <f t="shared" si="931"/>
        <v>0</v>
      </c>
      <c r="BF589" s="170">
        <f t="shared" si="855"/>
        <v>0</v>
      </c>
      <c r="BG589" s="208">
        <f t="shared" si="856"/>
        <v>0</v>
      </c>
      <c r="BH589" s="328">
        <v>9.9</v>
      </c>
      <c r="BI589" s="328">
        <f t="shared" si="857"/>
        <v>0</v>
      </c>
      <c r="BJ589" s="329">
        <f t="shared" si="858"/>
        <v>0</v>
      </c>
      <c r="BK589" s="329">
        <f t="shared" si="859"/>
        <v>0</v>
      </c>
      <c r="BL589" s="329">
        <f t="shared" si="860"/>
        <v>0</v>
      </c>
      <c r="BM589" s="329">
        <f t="shared" si="861"/>
        <v>0</v>
      </c>
      <c r="BN589" s="329">
        <f t="shared" si="862"/>
        <v>0</v>
      </c>
      <c r="BO589" s="329">
        <f t="shared" si="863"/>
        <v>0</v>
      </c>
      <c r="BP589" s="170">
        <f t="shared" si="864"/>
        <v>0</v>
      </c>
      <c r="BQ589" s="208">
        <f t="shared" si="865"/>
        <v>0</v>
      </c>
      <c r="BR589" s="328">
        <v>9.9</v>
      </c>
      <c r="BS589" s="328">
        <f t="shared" si="932"/>
        <v>0</v>
      </c>
      <c r="BT589" s="329">
        <f t="shared" si="933"/>
        <v>0</v>
      </c>
      <c r="BU589" s="329">
        <f t="shared" si="934"/>
        <v>0</v>
      </c>
      <c r="BV589" s="329">
        <f t="shared" si="935"/>
        <v>0</v>
      </c>
      <c r="BW589" s="329">
        <f t="shared" si="936"/>
        <v>0</v>
      </c>
      <c r="BX589" s="329">
        <f t="shared" si="937"/>
        <v>0</v>
      </c>
      <c r="BY589" s="329">
        <f t="shared" si="938"/>
        <v>0</v>
      </c>
      <c r="BZ589" s="170">
        <f t="shared" si="866"/>
        <v>0</v>
      </c>
      <c r="CA589" s="208">
        <f t="shared" si="867"/>
        <v>0</v>
      </c>
      <c r="CB589" s="328">
        <v>9.9</v>
      </c>
      <c r="CC589" s="328">
        <f t="shared" si="939"/>
        <v>0</v>
      </c>
      <c r="CD589" s="329">
        <f t="shared" si="940"/>
        <v>0</v>
      </c>
      <c r="CE589" s="329">
        <f t="shared" si="941"/>
        <v>0</v>
      </c>
      <c r="CF589" s="329">
        <f t="shared" si="942"/>
        <v>0</v>
      </c>
      <c r="CG589" s="329">
        <f t="shared" si="943"/>
        <v>0</v>
      </c>
      <c r="CH589" s="329">
        <f t="shared" si="944"/>
        <v>0</v>
      </c>
      <c r="CI589" s="329">
        <f t="shared" si="945"/>
        <v>0</v>
      </c>
      <c r="CJ589" s="170">
        <f t="shared" si="868"/>
        <v>0</v>
      </c>
      <c r="CK589" s="208">
        <f t="shared" si="869"/>
        <v>0</v>
      </c>
      <c r="CL589" s="328">
        <v>9.9</v>
      </c>
      <c r="CM589" s="328">
        <f t="shared" si="946"/>
        <v>0</v>
      </c>
      <c r="CN589" s="329">
        <f t="shared" si="947"/>
        <v>0</v>
      </c>
      <c r="CO589" s="329">
        <f t="shared" si="948"/>
        <v>0</v>
      </c>
      <c r="CP589" s="329">
        <f t="shared" si="949"/>
        <v>0</v>
      </c>
      <c r="CQ589" s="329">
        <f t="shared" si="950"/>
        <v>0</v>
      </c>
      <c r="CR589" s="329">
        <f t="shared" si="951"/>
        <v>0</v>
      </c>
      <c r="CS589" s="329">
        <f t="shared" si="952"/>
        <v>0</v>
      </c>
      <c r="CT589" s="170">
        <f t="shared" si="870"/>
        <v>0</v>
      </c>
      <c r="CU589" s="208">
        <f t="shared" si="871"/>
        <v>0</v>
      </c>
      <c r="CV589" s="328">
        <v>9.9</v>
      </c>
      <c r="CW589" s="328">
        <f t="shared" si="953"/>
        <v>0</v>
      </c>
      <c r="CX589" s="329">
        <f t="shared" si="954"/>
        <v>0</v>
      </c>
      <c r="CY589" s="329">
        <f t="shared" si="955"/>
        <v>0</v>
      </c>
      <c r="CZ589" s="329">
        <f t="shared" si="956"/>
        <v>0</v>
      </c>
      <c r="DA589" s="329">
        <f t="shared" si="957"/>
        <v>0</v>
      </c>
      <c r="DB589" s="329">
        <f t="shared" si="958"/>
        <v>0</v>
      </c>
      <c r="DC589" s="329">
        <f t="shared" si="959"/>
        <v>0</v>
      </c>
      <c r="DD589" s="170">
        <f t="shared" si="872"/>
        <v>0</v>
      </c>
      <c r="DE589" s="208">
        <f t="shared" si="873"/>
        <v>0</v>
      </c>
      <c r="DF589" s="328">
        <v>9.9</v>
      </c>
      <c r="DG589" s="328">
        <f t="shared" si="960"/>
        <v>0</v>
      </c>
      <c r="DH589" s="329">
        <f t="shared" si="961"/>
        <v>0</v>
      </c>
      <c r="DI589" s="329">
        <f t="shared" si="962"/>
        <v>0</v>
      </c>
      <c r="DJ589" s="329">
        <f t="shared" si="963"/>
        <v>0</v>
      </c>
      <c r="DK589" s="329">
        <f t="shared" si="964"/>
        <v>0</v>
      </c>
      <c r="DL589" s="329">
        <f t="shared" si="965"/>
        <v>0</v>
      </c>
      <c r="DM589" s="329">
        <f t="shared" si="966"/>
        <v>0</v>
      </c>
      <c r="DN589" s="170">
        <f t="shared" si="874"/>
        <v>0</v>
      </c>
      <c r="DO589" s="208">
        <f t="shared" si="875"/>
        <v>0</v>
      </c>
      <c r="DP589" s="328">
        <v>9.9</v>
      </c>
      <c r="DQ589" s="328">
        <f t="shared" si="967"/>
        <v>0</v>
      </c>
      <c r="DR589" s="329">
        <f t="shared" si="968"/>
        <v>0</v>
      </c>
      <c r="DS589" s="329">
        <f t="shared" si="969"/>
        <v>0</v>
      </c>
      <c r="DT589" s="329">
        <f t="shared" si="970"/>
        <v>0</v>
      </c>
      <c r="DU589" s="329">
        <f t="shared" si="971"/>
        <v>0</v>
      </c>
      <c r="DV589" s="329">
        <f t="shared" si="972"/>
        <v>0</v>
      </c>
      <c r="DW589" s="329">
        <f t="shared" si="973"/>
        <v>0</v>
      </c>
      <c r="DX589" s="170">
        <f t="shared" si="876"/>
        <v>0</v>
      </c>
      <c r="DY589" s="208">
        <f t="shared" si="877"/>
        <v>0</v>
      </c>
      <c r="DZ589" s="328">
        <v>9.9</v>
      </c>
      <c r="EA589" s="328">
        <f t="shared" si="974"/>
        <v>0</v>
      </c>
      <c r="EB589" s="329">
        <f t="shared" si="975"/>
        <v>0</v>
      </c>
      <c r="EC589" s="329">
        <f t="shared" si="976"/>
        <v>0</v>
      </c>
      <c r="ED589" s="329">
        <f t="shared" si="977"/>
        <v>0</v>
      </c>
      <c r="EE589" s="329">
        <f t="shared" si="978"/>
        <v>0</v>
      </c>
      <c r="EF589" s="329">
        <f t="shared" si="979"/>
        <v>0</v>
      </c>
      <c r="EG589" s="329">
        <f t="shared" si="980"/>
        <v>0</v>
      </c>
      <c r="EH589" s="170">
        <f t="shared" si="878"/>
        <v>0</v>
      </c>
      <c r="EI589" s="208">
        <f t="shared" si="879"/>
        <v>0</v>
      </c>
      <c r="EJ589" s="328">
        <v>9.9</v>
      </c>
      <c r="EK589" s="328">
        <f t="shared" si="981"/>
        <v>0</v>
      </c>
      <c r="EL589" s="329">
        <f t="shared" si="982"/>
        <v>0</v>
      </c>
      <c r="EM589" s="329">
        <f t="shared" si="983"/>
        <v>0</v>
      </c>
      <c r="EN589" s="329">
        <f t="shared" si="984"/>
        <v>0</v>
      </c>
      <c r="EO589" s="329">
        <f t="shared" si="985"/>
        <v>0</v>
      </c>
      <c r="EP589" s="329">
        <f t="shared" si="986"/>
        <v>0</v>
      </c>
      <c r="EQ589" s="329">
        <f t="shared" si="987"/>
        <v>0</v>
      </c>
      <c r="ER589" s="170">
        <f t="shared" si="880"/>
        <v>0</v>
      </c>
      <c r="ES589" s="208">
        <f t="shared" si="881"/>
        <v>0</v>
      </c>
      <c r="ET589" s="328">
        <v>9.9</v>
      </c>
      <c r="EU589" s="328">
        <f t="shared" si="988"/>
        <v>0</v>
      </c>
      <c r="EV589" s="329">
        <f t="shared" si="989"/>
        <v>0</v>
      </c>
      <c r="EW589" s="329">
        <f t="shared" si="990"/>
        <v>0</v>
      </c>
      <c r="EX589" s="329">
        <f t="shared" si="991"/>
        <v>0</v>
      </c>
      <c r="EY589" s="329">
        <f t="shared" si="992"/>
        <v>0</v>
      </c>
      <c r="EZ589" s="329">
        <f t="shared" si="993"/>
        <v>0</v>
      </c>
      <c r="FA589" s="329">
        <f t="shared" si="994"/>
        <v>0</v>
      </c>
      <c r="FB589" s="170">
        <f t="shared" si="882"/>
        <v>0</v>
      </c>
      <c r="FC589" s="208">
        <f t="shared" si="883"/>
        <v>0</v>
      </c>
      <c r="FD589" s="328">
        <v>9.9</v>
      </c>
      <c r="FE589" s="328">
        <f t="shared" si="995"/>
        <v>0</v>
      </c>
      <c r="FF589" s="329">
        <f t="shared" si="996"/>
        <v>0</v>
      </c>
      <c r="FG589" s="329">
        <f t="shared" si="997"/>
        <v>0</v>
      </c>
      <c r="FH589" s="329">
        <f t="shared" si="998"/>
        <v>0</v>
      </c>
      <c r="FI589" s="329">
        <f t="shared" si="999"/>
        <v>0</v>
      </c>
      <c r="FJ589" s="329">
        <f t="shared" si="1000"/>
        <v>0</v>
      </c>
      <c r="FK589" s="329">
        <f t="shared" si="1001"/>
        <v>0</v>
      </c>
      <c r="FL589" s="170">
        <f t="shared" si="884"/>
        <v>0</v>
      </c>
      <c r="FM589" s="208">
        <f t="shared" si="885"/>
        <v>0</v>
      </c>
      <c r="FN589" s="328">
        <v>9.9</v>
      </c>
      <c r="FO589" s="328">
        <f t="shared" si="1028"/>
        <v>0</v>
      </c>
      <c r="FP589" s="329">
        <f t="shared" si="1029"/>
        <v>0</v>
      </c>
      <c r="FQ589" s="329">
        <f t="shared" si="1030"/>
        <v>0</v>
      </c>
      <c r="FR589" s="329">
        <f t="shared" si="1031"/>
        <v>0</v>
      </c>
      <c r="FS589" s="329">
        <f t="shared" si="1032"/>
        <v>0</v>
      </c>
      <c r="FT589" s="329">
        <f t="shared" si="1033"/>
        <v>0</v>
      </c>
      <c r="FU589" s="329">
        <f t="shared" si="1034"/>
        <v>0</v>
      </c>
      <c r="FV589" s="170">
        <f t="shared" si="886"/>
        <v>0</v>
      </c>
      <c r="FW589" s="208">
        <f t="shared" si="887"/>
        <v>0</v>
      </c>
      <c r="FX589" s="328">
        <v>9.9</v>
      </c>
      <c r="FY589" s="328">
        <f t="shared" si="1035"/>
        <v>0</v>
      </c>
      <c r="FZ589" s="329">
        <f t="shared" si="1036"/>
        <v>0</v>
      </c>
      <c r="GA589" s="329">
        <f t="shared" si="1037"/>
        <v>0</v>
      </c>
      <c r="GB589" s="329">
        <f t="shared" si="1038"/>
        <v>0</v>
      </c>
      <c r="GC589" s="329">
        <f t="shared" si="1039"/>
        <v>0</v>
      </c>
      <c r="GD589" s="329">
        <f t="shared" si="1040"/>
        <v>0</v>
      </c>
      <c r="GE589" s="329">
        <f t="shared" si="1041"/>
        <v>0</v>
      </c>
      <c r="GF589" s="170">
        <f t="shared" si="888"/>
        <v>0</v>
      </c>
      <c r="GG589" s="208">
        <f t="shared" si="889"/>
        <v>0</v>
      </c>
      <c r="GH589" s="328">
        <v>9.9</v>
      </c>
      <c r="GI589" s="328">
        <f t="shared" si="1042"/>
        <v>0</v>
      </c>
      <c r="GJ589" s="329">
        <f t="shared" si="1043"/>
        <v>0</v>
      </c>
      <c r="GK589" s="329">
        <f t="shared" si="1044"/>
        <v>0</v>
      </c>
      <c r="GL589" s="329">
        <f t="shared" si="1045"/>
        <v>0</v>
      </c>
      <c r="GM589" s="329">
        <f t="shared" si="1046"/>
        <v>0</v>
      </c>
      <c r="GN589" s="329">
        <f t="shared" si="1047"/>
        <v>0</v>
      </c>
      <c r="GO589" s="329">
        <f t="shared" si="1048"/>
        <v>0</v>
      </c>
      <c r="GP589" s="170">
        <f t="shared" si="890"/>
        <v>0</v>
      </c>
      <c r="GQ589" s="208">
        <f t="shared" si="891"/>
        <v>0</v>
      </c>
      <c r="GR589" s="328">
        <v>9.9</v>
      </c>
      <c r="GS589" s="328">
        <f t="shared" si="1049"/>
        <v>0</v>
      </c>
      <c r="GT589" s="329">
        <f t="shared" si="1050"/>
        <v>0</v>
      </c>
      <c r="GU589" s="329">
        <f t="shared" si="1051"/>
        <v>0</v>
      </c>
      <c r="GV589" s="329">
        <f t="shared" si="1052"/>
        <v>0</v>
      </c>
      <c r="GW589" s="329">
        <f t="shared" si="1053"/>
        <v>0</v>
      </c>
      <c r="GX589" s="329">
        <f t="shared" si="1054"/>
        <v>0</v>
      </c>
      <c r="GY589" s="329">
        <f t="shared" si="1055"/>
        <v>0</v>
      </c>
      <c r="GZ589" s="170">
        <f t="shared" si="892"/>
        <v>0</v>
      </c>
      <c r="HA589" s="208">
        <f t="shared" si="893"/>
        <v>0</v>
      </c>
      <c r="HB589" s="328">
        <v>9.9</v>
      </c>
      <c r="HC589" s="328">
        <f t="shared" si="894"/>
        <v>0</v>
      </c>
      <c r="HD589" s="329">
        <f t="shared" si="1002"/>
        <v>0</v>
      </c>
      <c r="HE589" s="329">
        <f t="shared" si="1003"/>
        <v>0</v>
      </c>
      <c r="HF589" s="329">
        <f t="shared" si="1004"/>
        <v>0</v>
      </c>
      <c r="HG589" s="329">
        <f t="shared" si="1005"/>
        <v>0</v>
      </c>
      <c r="HH589" s="329">
        <f t="shared" si="1006"/>
        <v>0</v>
      </c>
      <c r="HI589" s="329">
        <f t="shared" si="1007"/>
        <v>0</v>
      </c>
      <c r="HJ589" s="170">
        <f t="shared" si="895"/>
        <v>0</v>
      </c>
      <c r="HK589" s="208">
        <f t="shared" si="896"/>
        <v>0</v>
      </c>
      <c r="HL589" s="328">
        <v>9.9</v>
      </c>
      <c r="HM589" s="328">
        <f t="shared" si="897"/>
        <v>0</v>
      </c>
      <c r="HN589" s="329">
        <f t="shared" si="1008"/>
        <v>0</v>
      </c>
      <c r="HO589" s="329">
        <f t="shared" si="1009"/>
        <v>0</v>
      </c>
      <c r="HP589" s="329">
        <f t="shared" si="1010"/>
        <v>0</v>
      </c>
      <c r="HQ589" s="329">
        <f t="shared" si="1011"/>
        <v>0</v>
      </c>
      <c r="HR589" s="329">
        <f t="shared" si="1012"/>
        <v>0</v>
      </c>
      <c r="HS589" s="329">
        <f t="shared" si="1013"/>
        <v>0</v>
      </c>
      <c r="HT589" s="170">
        <f t="shared" si="898"/>
        <v>0</v>
      </c>
      <c r="HU589" s="208">
        <f t="shared" si="899"/>
        <v>0</v>
      </c>
      <c r="HV589" s="328">
        <v>9.9</v>
      </c>
      <c r="HW589" s="328">
        <f t="shared" si="1014"/>
        <v>0</v>
      </c>
      <c r="HX589" s="329">
        <f t="shared" si="1015"/>
        <v>0</v>
      </c>
      <c r="HY589" s="329">
        <f t="shared" si="1016"/>
        <v>0</v>
      </c>
      <c r="HZ589" s="329">
        <f t="shared" si="1017"/>
        <v>0</v>
      </c>
      <c r="IA589" s="329">
        <f t="shared" si="1018"/>
        <v>0</v>
      </c>
      <c r="IB589" s="329">
        <f t="shared" si="1019"/>
        <v>0</v>
      </c>
      <c r="IC589" s="329">
        <f t="shared" si="1020"/>
        <v>0</v>
      </c>
      <c r="ID589" s="170">
        <f t="shared" si="900"/>
        <v>0</v>
      </c>
      <c r="IE589" s="208">
        <f t="shared" si="901"/>
        <v>0</v>
      </c>
      <c r="IF589" s="328">
        <v>9.9</v>
      </c>
      <c r="IG589" s="328">
        <f t="shared" si="1021"/>
        <v>0</v>
      </c>
      <c r="IH589" s="329">
        <f t="shared" si="1022"/>
        <v>0</v>
      </c>
      <c r="II589" s="329">
        <f t="shared" si="1023"/>
        <v>0</v>
      </c>
      <c r="IJ589" s="329">
        <f t="shared" si="1024"/>
        <v>0</v>
      </c>
      <c r="IK589" s="329">
        <f t="shared" si="1025"/>
        <v>0</v>
      </c>
      <c r="IL589" s="329">
        <f t="shared" si="1026"/>
        <v>0</v>
      </c>
      <c r="IM589" s="329">
        <f t="shared" si="1027"/>
        <v>0</v>
      </c>
      <c r="IN589" s="170">
        <f t="shared" si="902"/>
        <v>0</v>
      </c>
    </row>
    <row r="590" spans="1:248">
      <c r="A590" s="318"/>
      <c r="B590" s="318"/>
      <c r="C590" s="318"/>
      <c r="D590" s="318"/>
      <c r="E590" s="318"/>
      <c r="F590" s="318"/>
      <c r="G590" s="318"/>
      <c r="H590" s="318"/>
      <c r="I590" s="318"/>
      <c r="K590" s="318"/>
      <c r="L590" s="318"/>
      <c r="M590" s="318"/>
      <c r="N590" s="318"/>
      <c r="O590" s="318"/>
      <c r="P590" s="318"/>
      <c r="Q590" s="318"/>
      <c r="R590" s="358"/>
      <c r="S590" s="208">
        <f t="shared" si="903"/>
        <v>0</v>
      </c>
      <c r="T590" s="328">
        <v>10</v>
      </c>
      <c r="U590" s="328">
        <f t="shared" si="904"/>
        <v>0</v>
      </c>
      <c r="V590" s="329">
        <f t="shared" si="905"/>
        <v>0</v>
      </c>
      <c r="W590" s="329">
        <f t="shared" si="906"/>
        <v>0</v>
      </c>
      <c r="X590" s="329">
        <f t="shared" si="907"/>
        <v>0</v>
      </c>
      <c r="Y590" s="329">
        <f t="shared" si="908"/>
        <v>0</v>
      </c>
      <c r="Z590" s="329">
        <f t="shared" si="909"/>
        <v>0</v>
      </c>
      <c r="AA590" s="329">
        <f t="shared" si="910"/>
        <v>0</v>
      </c>
      <c r="AB590" s="170">
        <f t="shared" si="849"/>
        <v>0</v>
      </c>
      <c r="AC590" s="208">
        <f t="shared" si="850"/>
        <v>0</v>
      </c>
      <c r="AD590" s="328">
        <v>10</v>
      </c>
      <c r="AE590" s="328">
        <f t="shared" si="911"/>
        <v>0</v>
      </c>
      <c r="AF590" s="329">
        <f t="shared" si="912"/>
        <v>0</v>
      </c>
      <c r="AG590" s="329">
        <f t="shared" si="913"/>
        <v>0</v>
      </c>
      <c r="AH590" s="329">
        <f t="shared" si="914"/>
        <v>0</v>
      </c>
      <c r="AI590" s="329">
        <f t="shared" si="915"/>
        <v>0</v>
      </c>
      <c r="AJ590" s="329">
        <f t="shared" si="916"/>
        <v>0</v>
      </c>
      <c r="AK590" s="329">
        <f t="shared" si="917"/>
        <v>0</v>
      </c>
      <c r="AL590" s="170">
        <f t="shared" si="851"/>
        <v>0</v>
      </c>
      <c r="AM590" s="208">
        <f t="shared" si="852"/>
        <v>0</v>
      </c>
      <c r="AN590" s="328">
        <v>10</v>
      </c>
      <c r="AO590" s="328">
        <f t="shared" si="918"/>
        <v>0</v>
      </c>
      <c r="AP590" s="329">
        <f t="shared" si="919"/>
        <v>0</v>
      </c>
      <c r="AQ590" s="329">
        <f t="shared" si="920"/>
        <v>0</v>
      </c>
      <c r="AR590" s="329">
        <f t="shared" si="921"/>
        <v>0</v>
      </c>
      <c r="AS590" s="329">
        <f t="shared" si="922"/>
        <v>0</v>
      </c>
      <c r="AT590" s="329">
        <f t="shared" si="923"/>
        <v>0</v>
      </c>
      <c r="AU590" s="329">
        <f t="shared" si="924"/>
        <v>0</v>
      </c>
      <c r="AV590" s="170">
        <f t="shared" si="853"/>
        <v>0</v>
      </c>
      <c r="AW590" s="208">
        <f t="shared" si="854"/>
        <v>0</v>
      </c>
      <c r="AX590" s="328">
        <v>10</v>
      </c>
      <c r="AY590" s="328">
        <f t="shared" si="925"/>
        <v>0</v>
      </c>
      <c r="AZ590" s="329">
        <f t="shared" si="926"/>
        <v>0</v>
      </c>
      <c r="BA590" s="329">
        <f t="shared" si="927"/>
        <v>0</v>
      </c>
      <c r="BB590" s="329">
        <f t="shared" si="928"/>
        <v>0</v>
      </c>
      <c r="BC590" s="329">
        <f t="shared" si="929"/>
        <v>0</v>
      </c>
      <c r="BD590" s="329">
        <f t="shared" si="930"/>
        <v>0</v>
      </c>
      <c r="BE590" s="329">
        <f t="shared" si="931"/>
        <v>0</v>
      </c>
      <c r="BF590" s="170">
        <f t="shared" si="855"/>
        <v>0</v>
      </c>
      <c r="BG590" s="208">
        <f t="shared" si="856"/>
        <v>0</v>
      </c>
      <c r="BH590" s="328">
        <v>10</v>
      </c>
      <c r="BI590" s="328">
        <f t="shared" si="857"/>
        <v>0</v>
      </c>
      <c r="BJ590" s="329">
        <f t="shared" si="858"/>
        <v>0</v>
      </c>
      <c r="BK590" s="329">
        <f t="shared" si="859"/>
        <v>0</v>
      </c>
      <c r="BL590" s="329">
        <f t="shared" si="860"/>
        <v>0</v>
      </c>
      <c r="BM590" s="329">
        <f t="shared" si="861"/>
        <v>0</v>
      </c>
      <c r="BN590" s="329">
        <f t="shared" si="862"/>
        <v>0</v>
      </c>
      <c r="BO590" s="329">
        <f t="shared" si="863"/>
        <v>0</v>
      </c>
      <c r="BP590" s="170">
        <f t="shared" si="864"/>
        <v>0</v>
      </c>
      <c r="BQ590" s="208">
        <f t="shared" si="865"/>
        <v>0</v>
      </c>
      <c r="BR590" s="328">
        <v>10</v>
      </c>
      <c r="BS590" s="328">
        <f t="shared" si="932"/>
        <v>0</v>
      </c>
      <c r="BT590" s="329">
        <f t="shared" si="933"/>
        <v>0</v>
      </c>
      <c r="BU590" s="329">
        <f t="shared" si="934"/>
        <v>0</v>
      </c>
      <c r="BV590" s="329">
        <f t="shared" si="935"/>
        <v>0</v>
      </c>
      <c r="BW590" s="329">
        <f t="shared" si="936"/>
        <v>0</v>
      </c>
      <c r="BX590" s="329">
        <f t="shared" si="937"/>
        <v>0</v>
      </c>
      <c r="BY590" s="329">
        <f t="shared" si="938"/>
        <v>0</v>
      </c>
      <c r="BZ590" s="170">
        <f t="shared" si="866"/>
        <v>0</v>
      </c>
      <c r="CA590" s="208">
        <f t="shared" si="867"/>
        <v>0</v>
      </c>
      <c r="CB590" s="328">
        <v>10</v>
      </c>
      <c r="CC590" s="328">
        <f t="shared" si="939"/>
        <v>0</v>
      </c>
      <c r="CD590" s="329">
        <f t="shared" si="940"/>
        <v>0</v>
      </c>
      <c r="CE590" s="329">
        <f t="shared" si="941"/>
        <v>0</v>
      </c>
      <c r="CF590" s="329">
        <f t="shared" si="942"/>
        <v>0</v>
      </c>
      <c r="CG590" s="329">
        <f t="shared" si="943"/>
        <v>0</v>
      </c>
      <c r="CH590" s="329">
        <f t="shared" si="944"/>
        <v>0</v>
      </c>
      <c r="CI590" s="329">
        <f t="shared" si="945"/>
        <v>0</v>
      </c>
      <c r="CJ590" s="170">
        <f t="shared" si="868"/>
        <v>0</v>
      </c>
      <c r="CK590" s="208">
        <f t="shared" si="869"/>
        <v>0</v>
      </c>
      <c r="CL590" s="328">
        <v>10</v>
      </c>
      <c r="CM590" s="328">
        <f t="shared" si="946"/>
        <v>0</v>
      </c>
      <c r="CN590" s="329">
        <f t="shared" si="947"/>
        <v>0</v>
      </c>
      <c r="CO590" s="329">
        <f t="shared" si="948"/>
        <v>0</v>
      </c>
      <c r="CP590" s="329">
        <f t="shared" si="949"/>
        <v>0</v>
      </c>
      <c r="CQ590" s="329">
        <f t="shared" si="950"/>
        <v>0</v>
      </c>
      <c r="CR590" s="329">
        <f t="shared" si="951"/>
        <v>0</v>
      </c>
      <c r="CS590" s="329">
        <f t="shared" si="952"/>
        <v>0</v>
      </c>
      <c r="CT590" s="170">
        <f t="shared" si="870"/>
        <v>0</v>
      </c>
      <c r="CU590" s="208">
        <f t="shared" si="871"/>
        <v>0</v>
      </c>
      <c r="CV590" s="328">
        <v>10</v>
      </c>
      <c r="CW590" s="328">
        <f t="shared" si="953"/>
        <v>0</v>
      </c>
      <c r="CX590" s="329">
        <f t="shared" si="954"/>
        <v>0</v>
      </c>
      <c r="CY590" s="329">
        <f t="shared" si="955"/>
        <v>0</v>
      </c>
      <c r="CZ590" s="329">
        <f t="shared" si="956"/>
        <v>0</v>
      </c>
      <c r="DA590" s="329">
        <f t="shared" si="957"/>
        <v>0</v>
      </c>
      <c r="DB590" s="329">
        <f t="shared" si="958"/>
        <v>0</v>
      </c>
      <c r="DC590" s="329">
        <f t="shared" si="959"/>
        <v>0</v>
      </c>
      <c r="DD590" s="170">
        <f t="shared" si="872"/>
        <v>0</v>
      </c>
      <c r="DE590" s="208">
        <f t="shared" si="873"/>
        <v>0</v>
      </c>
      <c r="DF590" s="328">
        <v>10</v>
      </c>
      <c r="DG590" s="328">
        <f t="shared" si="960"/>
        <v>0</v>
      </c>
      <c r="DH590" s="329">
        <f t="shared" si="961"/>
        <v>0</v>
      </c>
      <c r="DI590" s="329">
        <f t="shared" si="962"/>
        <v>0</v>
      </c>
      <c r="DJ590" s="329">
        <f t="shared" si="963"/>
        <v>0</v>
      </c>
      <c r="DK590" s="329">
        <f t="shared" si="964"/>
        <v>0</v>
      </c>
      <c r="DL590" s="329">
        <f t="shared" si="965"/>
        <v>0</v>
      </c>
      <c r="DM590" s="329">
        <f t="shared" si="966"/>
        <v>0</v>
      </c>
      <c r="DN590" s="170">
        <f t="shared" si="874"/>
        <v>0</v>
      </c>
      <c r="DO590" s="208">
        <f t="shared" si="875"/>
        <v>0</v>
      </c>
      <c r="DP590" s="328">
        <v>10</v>
      </c>
      <c r="DQ590" s="328">
        <f t="shared" si="967"/>
        <v>0</v>
      </c>
      <c r="DR590" s="329">
        <f t="shared" si="968"/>
        <v>0</v>
      </c>
      <c r="DS590" s="329">
        <f t="shared" si="969"/>
        <v>0</v>
      </c>
      <c r="DT590" s="329">
        <f t="shared" si="970"/>
        <v>0</v>
      </c>
      <c r="DU590" s="329">
        <f t="shared" si="971"/>
        <v>0</v>
      </c>
      <c r="DV590" s="329">
        <f t="shared" si="972"/>
        <v>0</v>
      </c>
      <c r="DW590" s="329">
        <f t="shared" si="973"/>
        <v>0</v>
      </c>
      <c r="DX590" s="170">
        <f t="shared" si="876"/>
        <v>0</v>
      </c>
      <c r="DY590" s="208">
        <f t="shared" si="877"/>
        <v>0</v>
      </c>
      <c r="DZ590" s="328">
        <v>10</v>
      </c>
      <c r="EA590" s="328">
        <f t="shared" si="974"/>
        <v>0</v>
      </c>
      <c r="EB590" s="329">
        <f t="shared" si="975"/>
        <v>0</v>
      </c>
      <c r="EC590" s="329">
        <f t="shared" si="976"/>
        <v>0</v>
      </c>
      <c r="ED590" s="329">
        <f t="shared" si="977"/>
        <v>0</v>
      </c>
      <c r="EE590" s="329">
        <f t="shared" si="978"/>
        <v>0</v>
      </c>
      <c r="EF590" s="329">
        <f t="shared" si="979"/>
        <v>0</v>
      </c>
      <c r="EG590" s="329">
        <f t="shared" si="980"/>
        <v>0</v>
      </c>
      <c r="EH590" s="170">
        <f t="shared" si="878"/>
        <v>0</v>
      </c>
      <c r="EI590" s="208">
        <f t="shared" si="879"/>
        <v>0</v>
      </c>
      <c r="EJ590" s="328">
        <v>10</v>
      </c>
      <c r="EK590" s="328">
        <f t="shared" si="981"/>
        <v>0</v>
      </c>
      <c r="EL590" s="329">
        <f t="shared" si="982"/>
        <v>0</v>
      </c>
      <c r="EM590" s="329">
        <f t="shared" si="983"/>
        <v>0</v>
      </c>
      <c r="EN590" s="329">
        <f t="shared" si="984"/>
        <v>0</v>
      </c>
      <c r="EO590" s="329">
        <f t="shared" si="985"/>
        <v>0</v>
      </c>
      <c r="EP590" s="329">
        <f t="shared" si="986"/>
        <v>0</v>
      </c>
      <c r="EQ590" s="329">
        <f t="shared" si="987"/>
        <v>0</v>
      </c>
      <c r="ER590" s="170">
        <f t="shared" si="880"/>
        <v>0</v>
      </c>
      <c r="ES590" s="208">
        <f t="shared" si="881"/>
        <v>0</v>
      </c>
      <c r="ET590" s="328">
        <v>10</v>
      </c>
      <c r="EU590" s="328">
        <f t="shared" si="988"/>
        <v>0</v>
      </c>
      <c r="EV590" s="329">
        <f t="shared" si="989"/>
        <v>0</v>
      </c>
      <c r="EW590" s="329">
        <f t="shared" si="990"/>
        <v>0</v>
      </c>
      <c r="EX590" s="329">
        <f t="shared" si="991"/>
        <v>0</v>
      </c>
      <c r="EY590" s="329">
        <f t="shared" si="992"/>
        <v>0</v>
      </c>
      <c r="EZ590" s="329">
        <f t="shared" si="993"/>
        <v>0</v>
      </c>
      <c r="FA590" s="329">
        <f t="shared" si="994"/>
        <v>0</v>
      </c>
      <c r="FB590" s="170">
        <f t="shared" si="882"/>
        <v>0</v>
      </c>
      <c r="FC590" s="208">
        <f t="shared" si="883"/>
        <v>0</v>
      </c>
      <c r="FD590" s="328">
        <v>10</v>
      </c>
      <c r="FE590" s="328">
        <f t="shared" si="995"/>
        <v>0</v>
      </c>
      <c r="FF590" s="329">
        <f t="shared" si="996"/>
        <v>0</v>
      </c>
      <c r="FG590" s="329">
        <f t="shared" si="997"/>
        <v>0</v>
      </c>
      <c r="FH590" s="329">
        <f t="shared" si="998"/>
        <v>0</v>
      </c>
      <c r="FI590" s="329">
        <f t="shared" si="999"/>
        <v>0</v>
      </c>
      <c r="FJ590" s="329">
        <f t="shared" si="1000"/>
        <v>0</v>
      </c>
      <c r="FK590" s="329">
        <f t="shared" si="1001"/>
        <v>0</v>
      </c>
      <c r="FL590" s="170">
        <f t="shared" si="884"/>
        <v>0</v>
      </c>
      <c r="FM590" s="208">
        <f t="shared" si="885"/>
        <v>0</v>
      </c>
      <c r="FN590" s="328">
        <v>10</v>
      </c>
      <c r="FO590" s="328">
        <f t="shared" si="1028"/>
        <v>0</v>
      </c>
      <c r="FP590" s="329">
        <f t="shared" si="1029"/>
        <v>0</v>
      </c>
      <c r="FQ590" s="329">
        <f t="shared" si="1030"/>
        <v>0</v>
      </c>
      <c r="FR590" s="329">
        <f t="shared" si="1031"/>
        <v>0</v>
      </c>
      <c r="FS590" s="329">
        <f t="shared" si="1032"/>
        <v>0</v>
      </c>
      <c r="FT590" s="329">
        <f t="shared" si="1033"/>
        <v>0</v>
      </c>
      <c r="FU590" s="329">
        <f t="shared" si="1034"/>
        <v>0</v>
      </c>
      <c r="FV590" s="170">
        <f t="shared" si="886"/>
        <v>0</v>
      </c>
      <c r="FW590" s="208">
        <f t="shared" si="887"/>
        <v>0</v>
      </c>
      <c r="FX590" s="328">
        <v>10</v>
      </c>
      <c r="FY590" s="328">
        <f t="shared" si="1035"/>
        <v>0</v>
      </c>
      <c r="FZ590" s="329">
        <f t="shared" si="1036"/>
        <v>0</v>
      </c>
      <c r="GA590" s="329">
        <f t="shared" si="1037"/>
        <v>0</v>
      </c>
      <c r="GB590" s="329">
        <f t="shared" si="1038"/>
        <v>0</v>
      </c>
      <c r="GC590" s="329">
        <f t="shared" si="1039"/>
        <v>0</v>
      </c>
      <c r="GD590" s="329">
        <f t="shared" si="1040"/>
        <v>0</v>
      </c>
      <c r="GE590" s="329">
        <f t="shared" si="1041"/>
        <v>0</v>
      </c>
      <c r="GF590" s="170">
        <f t="shared" si="888"/>
        <v>0</v>
      </c>
      <c r="GG590" s="208">
        <f t="shared" si="889"/>
        <v>0</v>
      </c>
      <c r="GH590" s="328">
        <v>10</v>
      </c>
      <c r="GI590" s="328">
        <f t="shared" si="1042"/>
        <v>0</v>
      </c>
      <c r="GJ590" s="329">
        <f t="shared" si="1043"/>
        <v>0</v>
      </c>
      <c r="GK590" s="329">
        <f t="shared" si="1044"/>
        <v>0</v>
      </c>
      <c r="GL590" s="329">
        <f t="shared" si="1045"/>
        <v>0</v>
      </c>
      <c r="GM590" s="329">
        <f t="shared" si="1046"/>
        <v>0</v>
      </c>
      <c r="GN590" s="329">
        <f t="shared" si="1047"/>
        <v>0</v>
      </c>
      <c r="GO590" s="329">
        <f t="shared" si="1048"/>
        <v>0</v>
      </c>
      <c r="GP590" s="170">
        <f t="shared" si="890"/>
        <v>0</v>
      </c>
      <c r="GQ590" s="208">
        <f t="shared" si="891"/>
        <v>0</v>
      </c>
      <c r="GR590" s="328">
        <v>10</v>
      </c>
      <c r="GS590" s="328">
        <f t="shared" si="1049"/>
        <v>0</v>
      </c>
      <c r="GT590" s="329">
        <f t="shared" si="1050"/>
        <v>0</v>
      </c>
      <c r="GU590" s="329">
        <f t="shared" si="1051"/>
        <v>0</v>
      </c>
      <c r="GV590" s="329">
        <f t="shared" si="1052"/>
        <v>0</v>
      </c>
      <c r="GW590" s="329">
        <f t="shared" si="1053"/>
        <v>0</v>
      </c>
      <c r="GX590" s="329">
        <f t="shared" si="1054"/>
        <v>0</v>
      </c>
      <c r="GY590" s="329">
        <f t="shared" si="1055"/>
        <v>0</v>
      </c>
      <c r="GZ590" s="170">
        <f t="shared" si="892"/>
        <v>0</v>
      </c>
      <c r="HA590" s="208">
        <f t="shared" si="893"/>
        <v>0</v>
      </c>
      <c r="HB590" s="328">
        <v>10</v>
      </c>
      <c r="HC590" s="328">
        <f t="shared" si="894"/>
        <v>0</v>
      </c>
      <c r="HD590" s="329">
        <f t="shared" si="1002"/>
        <v>0</v>
      </c>
      <c r="HE590" s="329">
        <f t="shared" si="1003"/>
        <v>0</v>
      </c>
      <c r="HF590" s="329">
        <f t="shared" si="1004"/>
        <v>0</v>
      </c>
      <c r="HG590" s="329">
        <f t="shared" si="1005"/>
        <v>0</v>
      </c>
      <c r="HH590" s="329">
        <f t="shared" si="1006"/>
        <v>0</v>
      </c>
      <c r="HI590" s="329">
        <f t="shared" si="1007"/>
        <v>0</v>
      </c>
      <c r="HJ590" s="170">
        <f t="shared" si="895"/>
        <v>0</v>
      </c>
      <c r="HK590" s="208">
        <f t="shared" si="896"/>
        <v>0</v>
      </c>
      <c r="HL590" s="328">
        <v>10</v>
      </c>
      <c r="HM590" s="328">
        <f t="shared" si="897"/>
        <v>0</v>
      </c>
      <c r="HN590" s="329">
        <f t="shared" si="1008"/>
        <v>0</v>
      </c>
      <c r="HO590" s="329">
        <f t="shared" si="1009"/>
        <v>0</v>
      </c>
      <c r="HP590" s="329">
        <f t="shared" si="1010"/>
        <v>0</v>
      </c>
      <c r="HQ590" s="329">
        <f t="shared" si="1011"/>
        <v>0</v>
      </c>
      <c r="HR590" s="329">
        <f t="shared" si="1012"/>
        <v>0</v>
      </c>
      <c r="HS590" s="329">
        <f t="shared" si="1013"/>
        <v>0</v>
      </c>
      <c r="HT590" s="170">
        <f t="shared" si="898"/>
        <v>0</v>
      </c>
      <c r="HU590" s="208">
        <f t="shared" si="899"/>
        <v>0</v>
      </c>
      <c r="HV590" s="328">
        <v>10</v>
      </c>
      <c r="HW590" s="328">
        <f t="shared" si="1014"/>
        <v>0</v>
      </c>
      <c r="HX590" s="329">
        <f t="shared" si="1015"/>
        <v>0</v>
      </c>
      <c r="HY590" s="329">
        <f t="shared" si="1016"/>
        <v>0</v>
      </c>
      <c r="HZ590" s="329">
        <f t="shared" si="1017"/>
        <v>0</v>
      </c>
      <c r="IA590" s="329">
        <f t="shared" si="1018"/>
        <v>0</v>
      </c>
      <c r="IB590" s="329">
        <f t="shared" si="1019"/>
        <v>0</v>
      </c>
      <c r="IC590" s="329">
        <f t="shared" si="1020"/>
        <v>0</v>
      </c>
      <c r="ID590" s="170">
        <f t="shared" si="900"/>
        <v>0</v>
      </c>
      <c r="IE590" s="208">
        <f t="shared" si="901"/>
        <v>0</v>
      </c>
      <c r="IF590" s="328">
        <v>10</v>
      </c>
      <c r="IG590" s="328">
        <f t="shared" si="1021"/>
        <v>0</v>
      </c>
      <c r="IH590" s="329">
        <f t="shared" si="1022"/>
        <v>0</v>
      </c>
      <c r="II590" s="329">
        <f t="shared" si="1023"/>
        <v>0</v>
      </c>
      <c r="IJ590" s="329">
        <f t="shared" si="1024"/>
        <v>0</v>
      </c>
      <c r="IK590" s="329">
        <f t="shared" si="1025"/>
        <v>0</v>
      </c>
      <c r="IL590" s="329">
        <f t="shared" si="1026"/>
        <v>0</v>
      </c>
      <c r="IM590" s="329">
        <f t="shared" si="1027"/>
        <v>0</v>
      </c>
      <c r="IN590" s="170">
        <f t="shared" si="902"/>
        <v>0</v>
      </c>
    </row>
    <row r="591" spans="1:248">
      <c r="A591" s="318"/>
      <c r="B591" s="318"/>
      <c r="C591" s="318"/>
      <c r="D591" s="318"/>
      <c r="E591" s="318"/>
      <c r="F591" s="318"/>
      <c r="G591" s="318"/>
      <c r="H591" s="318"/>
      <c r="I591" s="318"/>
      <c r="K591" s="318"/>
      <c r="L591" s="318"/>
      <c r="M591" s="318"/>
      <c r="N591" s="318"/>
      <c r="O591" s="318"/>
      <c r="P591" s="318"/>
      <c r="Q591" s="318"/>
      <c r="R591" s="358"/>
      <c r="S591" s="208">
        <f t="shared" si="903"/>
        <v>0</v>
      </c>
      <c r="T591" s="328">
        <v>10.1</v>
      </c>
      <c r="U591" s="328">
        <f t="shared" si="904"/>
        <v>0</v>
      </c>
      <c r="V591" s="329">
        <f t="shared" si="905"/>
        <v>0</v>
      </c>
      <c r="W591" s="329">
        <f t="shared" si="906"/>
        <v>0</v>
      </c>
      <c r="X591" s="329">
        <f t="shared" si="907"/>
        <v>0</v>
      </c>
      <c r="Y591" s="329">
        <f t="shared" si="908"/>
        <v>0</v>
      </c>
      <c r="Z591" s="329">
        <f t="shared" si="909"/>
        <v>0</v>
      </c>
      <c r="AA591" s="329">
        <f t="shared" si="910"/>
        <v>0</v>
      </c>
      <c r="AB591" s="170">
        <f t="shared" si="849"/>
        <v>0</v>
      </c>
      <c r="AC591" s="208">
        <f t="shared" si="850"/>
        <v>0</v>
      </c>
      <c r="AD591" s="328">
        <v>10.1</v>
      </c>
      <c r="AE591" s="328">
        <f t="shared" si="911"/>
        <v>0</v>
      </c>
      <c r="AF591" s="329">
        <f t="shared" si="912"/>
        <v>0</v>
      </c>
      <c r="AG591" s="329">
        <f t="shared" si="913"/>
        <v>0</v>
      </c>
      <c r="AH591" s="329">
        <f t="shared" si="914"/>
        <v>0</v>
      </c>
      <c r="AI591" s="329">
        <f t="shared" si="915"/>
        <v>0</v>
      </c>
      <c r="AJ591" s="329">
        <f t="shared" si="916"/>
        <v>0</v>
      </c>
      <c r="AK591" s="329">
        <f t="shared" si="917"/>
        <v>0</v>
      </c>
      <c r="AL591" s="170">
        <f t="shared" si="851"/>
        <v>0</v>
      </c>
      <c r="AM591" s="208">
        <f t="shared" si="852"/>
        <v>0</v>
      </c>
      <c r="AN591" s="328">
        <v>10.1</v>
      </c>
      <c r="AO591" s="328">
        <f t="shared" si="918"/>
        <v>0</v>
      </c>
      <c r="AP591" s="329">
        <f t="shared" si="919"/>
        <v>0</v>
      </c>
      <c r="AQ591" s="329">
        <f t="shared" si="920"/>
        <v>0</v>
      </c>
      <c r="AR591" s="329">
        <f t="shared" si="921"/>
        <v>0</v>
      </c>
      <c r="AS591" s="329">
        <f t="shared" si="922"/>
        <v>0</v>
      </c>
      <c r="AT591" s="329">
        <f t="shared" si="923"/>
        <v>0</v>
      </c>
      <c r="AU591" s="329">
        <f t="shared" si="924"/>
        <v>0</v>
      </c>
      <c r="AV591" s="170">
        <f t="shared" si="853"/>
        <v>0</v>
      </c>
      <c r="AW591" s="208">
        <f t="shared" si="854"/>
        <v>0</v>
      </c>
      <c r="AX591" s="328">
        <v>10.1</v>
      </c>
      <c r="AY591" s="328">
        <f t="shared" si="925"/>
        <v>0</v>
      </c>
      <c r="AZ591" s="329">
        <f t="shared" si="926"/>
        <v>0</v>
      </c>
      <c r="BA591" s="329">
        <f t="shared" si="927"/>
        <v>0</v>
      </c>
      <c r="BB591" s="329">
        <f t="shared" si="928"/>
        <v>0</v>
      </c>
      <c r="BC591" s="329">
        <f t="shared" si="929"/>
        <v>0</v>
      </c>
      <c r="BD591" s="329">
        <f t="shared" si="930"/>
        <v>0</v>
      </c>
      <c r="BE591" s="329">
        <f t="shared" si="931"/>
        <v>0</v>
      </c>
      <c r="BF591" s="170">
        <f t="shared" si="855"/>
        <v>0</v>
      </c>
      <c r="BG591" s="208">
        <f t="shared" si="856"/>
        <v>0</v>
      </c>
      <c r="BH591" s="328">
        <v>10.1</v>
      </c>
      <c r="BI591" s="328">
        <f t="shared" si="857"/>
        <v>0</v>
      </c>
      <c r="BJ591" s="329">
        <f t="shared" si="858"/>
        <v>0</v>
      </c>
      <c r="BK591" s="329">
        <f t="shared" si="859"/>
        <v>0</v>
      </c>
      <c r="BL591" s="329">
        <f t="shared" si="860"/>
        <v>0</v>
      </c>
      <c r="BM591" s="329">
        <f t="shared" si="861"/>
        <v>0</v>
      </c>
      <c r="BN591" s="329">
        <f t="shared" si="862"/>
        <v>0</v>
      </c>
      <c r="BO591" s="329">
        <f t="shared" si="863"/>
        <v>0</v>
      </c>
      <c r="BP591" s="170">
        <f t="shared" si="864"/>
        <v>0</v>
      </c>
      <c r="BQ591" s="208">
        <f t="shared" si="865"/>
        <v>0</v>
      </c>
      <c r="BR591" s="328">
        <v>10.1</v>
      </c>
      <c r="BS591" s="328">
        <f t="shared" si="932"/>
        <v>0</v>
      </c>
      <c r="BT591" s="329">
        <f t="shared" si="933"/>
        <v>0</v>
      </c>
      <c r="BU591" s="329">
        <f t="shared" si="934"/>
        <v>0</v>
      </c>
      <c r="BV591" s="329">
        <f t="shared" si="935"/>
        <v>0</v>
      </c>
      <c r="BW591" s="329">
        <f t="shared" si="936"/>
        <v>0</v>
      </c>
      <c r="BX591" s="329">
        <f t="shared" si="937"/>
        <v>0</v>
      </c>
      <c r="BY591" s="329">
        <f t="shared" si="938"/>
        <v>0</v>
      </c>
      <c r="BZ591" s="170">
        <f t="shared" si="866"/>
        <v>0</v>
      </c>
      <c r="CA591" s="208">
        <f t="shared" si="867"/>
        <v>0</v>
      </c>
      <c r="CB591" s="328">
        <v>10.1</v>
      </c>
      <c r="CC591" s="328">
        <f t="shared" si="939"/>
        <v>0</v>
      </c>
      <c r="CD591" s="329">
        <f t="shared" si="940"/>
        <v>0</v>
      </c>
      <c r="CE591" s="329">
        <f t="shared" si="941"/>
        <v>0</v>
      </c>
      <c r="CF591" s="329">
        <f t="shared" si="942"/>
        <v>0</v>
      </c>
      <c r="CG591" s="329">
        <f t="shared" si="943"/>
        <v>0</v>
      </c>
      <c r="CH591" s="329">
        <f t="shared" si="944"/>
        <v>0</v>
      </c>
      <c r="CI591" s="329">
        <f t="shared" si="945"/>
        <v>0</v>
      </c>
      <c r="CJ591" s="170">
        <f t="shared" si="868"/>
        <v>0</v>
      </c>
      <c r="CK591" s="208">
        <f t="shared" si="869"/>
        <v>0</v>
      </c>
      <c r="CL591" s="328">
        <v>10.1</v>
      </c>
      <c r="CM591" s="328">
        <f t="shared" si="946"/>
        <v>0</v>
      </c>
      <c r="CN591" s="329">
        <f t="shared" si="947"/>
        <v>0</v>
      </c>
      <c r="CO591" s="329">
        <f t="shared" si="948"/>
        <v>0</v>
      </c>
      <c r="CP591" s="329">
        <f t="shared" si="949"/>
        <v>0</v>
      </c>
      <c r="CQ591" s="329">
        <f t="shared" si="950"/>
        <v>0</v>
      </c>
      <c r="CR591" s="329">
        <f t="shared" si="951"/>
        <v>0</v>
      </c>
      <c r="CS591" s="329">
        <f t="shared" si="952"/>
        <v>0</v>
      </c>
      <c r="CT591" s="170">
        <f t="shared" si="870"/>
        <v>0</v>
      </c>
      <c r="CU591" s="208">
        <f t="shared" si="871"/>
        <v>0</v>
      </c>
      <c r="CV591" s="328">
        <v>10.1</v>
      </c>
      <c r="CW591" s="328">
        <f t="shared" si="953"/>
        <v>0</v>
      </c>
      <c r="CX591" s="329">
        <f t="shared" si="954"/>
        <v>0</v>
      </c>
      <c r="CY591" s="329">
        <f t="shared" si="955"/>
        <v>0</v>
      </c>
      <c r="CZ591" s="329">
        <f t="shared" si="956"/>
        <v>0</v>
      </c>
      <c r="DA591" s="329">
        <f t="shared" si="957"/>
        <v>0</v>
      </c>
      <c r="DB591" s="329">
        <f t="shared" si="958"/>
        <v>0</v>
      </c>
      <c r="DC591" s="329">
        <f t="shared" si="959"/>
        <v>0</v>
      </c>
      <c r="DD591" s="170">
        <f t="shared" si="872"/>
        <v>0</v>
      </c>
      <c r="DE591" s="208">
        <f t="shared" si="873"/>
        <v>0</v>
      </c>
      <c r="DF591" s="328">
        <v>10.1</v>
      </c>
      <c r="DG591" s="328">
        <f t="shared" si="960"/>
        <v>0</v>
      </c>
      <c r="DH591" s="329">
        <f t="shared" si="961"/>
        <v>0</v>
      </c>
      <c r="DI591" s="329">
        <f t="shared" si="962"/>
        <v>0</v>
      </c>
      <c r="DJ591" s="329">
        <f t="shared" si="963"/>
        <v>0</v>
      </c>
      <c r="DK591" s="329">
        <f t="shared" si="964"/>
        <v>0</v>
      </c>
      <c r="DL591" s="329">
        <f t="shared" si="965"/>
        <v>0</v>
      </c>
      <c r="DM591" s="329">
        <f t="shared" si="966"/>
        <v>0</v>
      </c>
      <c r="DN591" s="170">
        <f t="shared" si="874"/>
        <v>0</v>
      </c>
      <c r="DO591" s="208">
        <f t="shared" si="875"/>
        <v>0</v>
      </c>
      <c r="DP591" s="328">
        <v>10.1</v>
      </c>
      <c r="DQ591" s="328">
        <f t="shared" si="967"/>
        <v>0</v>
      </c>
      <c r="DR591" s="329">
        <f t="shared" si="968"/>
        <v>0</v>
      </c>
      <c r="DS591" s="329">
        <f t="shared" si="969"/>
        <v>0</v>
      </c>
      <c r="DT591" s="329">
        <f t="shared" si="970"/>
        <v>0</v>
      </c>
      <c r="DU591" s="329">
        <f t="shared" si="971"/>
        <v>0</v>
      </c>
      <c r="DV591" s="329">
        <f t="shared" si="972"/>
        <v>0</v>
      </c>
      <c r="DW591" s="329">
        <f t="shared" si="973"/>
        <v>0</v>
      </c>
      <c r="DX591" s="170">
        <f t="shared" si="876"/>
        <v>0</v>
      </c>
      <c r="DY591" s="208">
        <f t="shared" si="877"/>
        <v>0</v>
      </c>
      <c r="DZ591" s="328">
        <v>10.1</v>
      </c>
      <c r="EA591" s="328">
        <f t="shared" si="974"/>
        <v>0</v>
      </c>
      <c r="EB591" s="329">
        <f t="shared" si="975"/>
        <v>0</v>
      </c>
      <c r="EC591" s="329">
        <f t="shared" si="976"/>
        <v>0</v>
      </c>
      <c r="ED591" s="329">
        <f t="shared" si="977"/>
        <v>0</v>
      </c>
      <c r="EE591" s="329">
        <f t="shared" si="978"/>
        <v>0</v>
      </c>
      <c r="EF591" s="329">
        <f t="shared" si="979"/>
        <v>0</v>
      </c>
      <c r="EG591" s="329">
        <f t="shared" si="980"/>
        <v>0</v>
      </c>
      <c r="EH591" s="170">
        <f t="shared" si="878"/>
        <v>0</v>
      </c>
      <c r="EI591" s="208">
        <f t="shared" si="879"/>
        <v>0</v>
      </c>
      <c r="EJ591" s="328">
        <v>10.1</v>
      </c>
      <c r="EK591" s="328">
        <f t="shared" si="981"/>
        <v>0</v>
      </c>
      <c r="EL591" s="329">
        <f t="shared" si="982"/>
        <v>0</v>
      </c>
      <c r="EM591" s="329">
        <f t="shared" si="983"/>
        <v>0</v>
      </c>
      <c r="EN591" s="329">
        <f t="shared" si="984"/>
        <v>0</v>
      </c>
      <c r="EO591" s="329">
        <f t="shared" si="985"/>
        <v>0</v>
      </c>
      <c r="EP591" s="329">
        <f t="shared" si="986"/>
        <v>0</v>
      </c>
      <c r="EQ591" s="329">
        <f t="shared" si="987"/>
        <v>0</v>
      </c>
      <c r="ER591" s="170">
        <f t="shared" si="880"/>
        <v>0</v>
      </c>
      <c r="ES591" s="208">
        <f t="shared" si="881"/>
        <v>0</v>
      </c>
      <c r="ET591" s="328">
        <v>10.1</v>
      </c>
      <c r="EU591" s="328">
        <f t="shared" si="988"/>
        <v>0</v>
      </c>
      <c r="EV591" s="329">
        <f t="shared" si="989"/>
        <v>0</v>
      </c>
      <c r="EW591" s="329">
        <f t="shared" si="990"/>
        <v>0</v>
      </c>
      <c r="EX591" s="329">
        <f t="shared" si="991"/>
        <v>0</v>
      </c>
      <c r="EY591" s="329">
        <f t="shared" si="992"/>
        <v>0</v>
      </c>
      <c r="EZ591" s="329">
        <f t="shared" si="993"/>
        <v>0</v>
      </c>
      <c r="FA591" s="329">
        <f t="shared" si="994"/>
        <v>0</v>
      </c>
      <c r="FB591" s="170">
        <f t="shared" si="882"/>
        <v>0</v>
      </c>
      <c r="FC591" s="208">
        <f t="shared" si="883"/>
        <v>0</v>
      </c>
      <c r="FD591" s="328">
        <v>10.1</v>
      </c>
      <c r="FE591" s="328">
        <f t="shared" si="995"/>
        <v>0</v>
      </c>
      <c r="FF591" s="329">
        <f t="shared" si="996"/>
        <v>0</v>
      </c>
      <c r="FG591" s="329">
        <f t="shared" si="997"/>
        <v>0</v>
      </c>
      <c r="FH591" s="329">
        <f t="shared" si="998"/>
        <v>0</v>
      </c>
      <c r="FI591" s="329">
        <f t="shared" si="999"/>
        <v>0</v>
      </c>
      <c r="FJ591" s="329">
        <f t="shared" si="1000"/>
        <v>0</v>
      </c>
      <c r="FK591" s="329">
        <f t="shared" si="1001"/>
        <v>0</v>
      </c>
      <c r="FL591" s="170">
        <f t="shared" si="884"/>
        <v>0</v>
      </c>
      <c r="FM591" s="208">
        <f t="shared" si="885"/>
        <v>0</v>
      </c>
      <c r="FN591" s="328">
        <v>10.1</v>
      </c>
      <c r="FO591" s="328">
        <f t="shared" si="1028"/>
        <v>0</v>
      </c>
      <c r="FP591" s="329">
        <f t="shared" si="1029"/>
        <v>0</v>
      </c>
      <c r="FQ591" s="329">
        <f t="shared" si="1030"/>
        <v>0</v>
      </c>
      <c r="FR591" s="329">
        <f t="shared" si="1031"/>
        <v>0</v>
      </c>
      <c r="FS591" s="329">
        <f t="shared" si="1032"/>
        <v>0</v>
      </c>
      <c r="FT591" s="329">
        <f t="shared" si="1033"/>
        <v>0</v>
      </c>
      <c r="FU591" s="329">
        <f t="shared" si="1034"/>
        <v>0</v>
      </c>
      <c r="FV591" s="170">
        <f t="shared" si="886"/>
        <v>0</v>
      </c>
      <c r="FW591" s="208">
        <f t="shared" si="887"/>
        <v>0</v>
      </c>
      <c r="FX591" s="328">
        <v>10.1</v>
      </c>
      <c r="FY591" s="328">
        <f t="shared" si="1035"/>
        <v>0</v>
      </c>
      <c r="FZ591" s="329">
        <f t="shared" si="1036"/>
        <v>0</v>
      </c>
      <c r="GA591" s="329">
        <f t="shared" si="1037"/>
        <v>0</v>
      </c>
      <c r="GB591" s="329">
        <f t="shared" si="1038"/>
        <v>0</v>
      </c>
      <c r="GC591" s="329">
        <f t="shared" si="1039"/>
        <v>0</v>
      </c>
      <c r="GD591" s="329">
        <f t="shared" si="1040"/>
        <v>0</v>
      </c>
      <c r="GE591" s="329">
        <f t="shared" si="1041"/>
        <v>0</v>
      </c>
      <c r="GF591" s="170">
        <f t="shared" si="888"/>
        <v>0</v>
      </c>
      <c r="GG591" s="208">
        <f t="shared" si="889"/>
        <v>0</v>
      </c>
      <c r="GH591" s="328">
        <v>10.1</v>
      </c>
      <c r="GI591" s="328">
        <f t="shared" si="1042"/>
        <v>0</v>
      </c>
      <c r="GJ591" s="329">
        <f t="shared" si="1043"/>
        <v>0</v>
      </c>
      <c r="GK591" s="329">
        <f t="shared" si="1044"/>
        <v>0</v>
      </c>
      <c r="GL591" s="329">
        <f t="shared" si="1045"/>
        <v>0</v>
      </c>
      <c r="GM591" s="329">
        <f t="shared" si="1046"/>
        <v>0</v>
      </c>
      <c r="GN591" s="329">
        <f t="shared" si="1047"/>
        <v>0</v>
      </c>
      <c r="GO591" s="329">
        <f t="shared" si="1048"/>
        <v>0</v>
      </c>
      <c r="GP591" s="170">
        <f t="shared" si="890"/>
        <v>0</v>
      </c>
      <c r="GQ591" s="208">
        <f t="shared" si="891"/>
        <v>0</v>
      </c>
      <c r="GR591" s="328">
        <v>10.1</v>
      </c>
      <c r="GS591" s="328">
        <f t="shared" si="1049"/>
        <v>0</v>
      </c>
      <c r="GT591" s="329">
        <f t="shared" si="1050"/>
        <v>0</v>
      </c>
      <c r="GU591" s="329">
        <f t="shared" si="1051"/>
        <v>0</v>
      </c>
      <c r="GV591" s="329">
        <f t="shared" si="1052"/>
        <v>0</v>
      </c>
      <c r="GW591" s="329">
        <f t="shared" si="1053"/>
        <v>0</v>
      </c>
      <c r="GX591" s="329">
        <f t="shared" si="1054"/>
        <v>0</v>
      </c>
      <c r="GY591" s="329">
        <f t="shared" si="1055"/>
        <v>0</v>
      </c>
      <c r="GZ591" s="170">
        <f t="shared" si="892"/>
        <v>0</v>
      </c>
      <c r="HA591" s="208">
        <f t="shared" si="893"/>
        <v>0</v>
      </c>
      <c r="HB591" s="328">
        <v>10.1</v>
      </c>
      <c r="HC591" s="328">
        <f t="shared" si="894"/>
        <v>0</v>
      </c>
      <c r="HD591" s="329">
        <f t="shared" si="1002"/>
        <v>0</v>
      </c>
      <c r="HE591" s="329">
        <f t="shared" si="1003"/>
        <v>0</v>
      </c>
      <c r="HF591" s="329">
        <f t="shared" si="1004"/>
        <v>0</v>
      </c>
      <c r="HG591" s="329">
        <f t="shared" si="1005"/>
        <v>0</v>
      </c>
      <c r="HH591" s="329">
        <f t="shared" si="1006"/>
        <v>0</v>
      </c>
      <c r="HI591" s="329">
        <f t="shared" si="1007"/>
        <v>0</v>
      </c>
      <c r="HJ591" s="170">
        <f t="shared" si="895"/>
        <v>0</v>
      </c>
      <c r="HK591" s="208">
        <f t="shared" si="896"/>
        <v>0</v>
      </c>
      <c r="HL591" s="328">
        <v>10.1</v>
      </c>
      <c r="HM591" s="328">
        <f t="shared" si="897"/>
        <v>0</v>
      </c>
      <c r="HN591" s="329">
        <f t="shared" si="1008"/>
        <v>0</v>
      </c>
      <c r="HO591" s="329">
        <f t="shared" si="1009"/>
        <v>0</v>
      </c>
      <c r="HP591" s="329">
        <f t="shared" si="1010"/>
        <v>0</v>
      </c>
      <c r="HQ591" s="329">
        <f t="shared" si="1011"/>
        <v>0</v>
      </c>
      <c r="HR591" s="329">
        <f t="shared" si="1012"/>
        <v>0</v>
      </c>
      <c r="HS591" s="329">
        <f t="shared" si="1013"/>
        <v>0</v>
      </c>
      <c r="HT591" s="170">
        <f t="shared" si="898"/>
        <v>0</v>
      </c>
      <c r="HU591" s="208">
        <f t="shared" si="899"/>
        <v>0</v>
      </c>
      <c r="HV591" s="328">
        <v>10.1</v>
      </c>
      <c r="HW591" s="328">
        <f t="shared" si="1014"/>
        <v>0</v>
      </c>
      <c r="HX591" s="329">
        <f t="shared" si="1015"/>
        <v>0</v>
      </c>
      <c r="HY591" s="329">
        <f t="shared" si="1016"/>
        <v>0</v>
      </c>
      <c r="HZ591" s="329">
        <f t="shared" si="1017"/>
        <v>0</v>
      </c>
      <c r="IA591" s="329">
        <f t="shared" si="1018"/>
        <v>0</v>
      </c>
      <c r="IB591" s="329">
        <f t="shared" si="1019"/>
        <v>0</v>
      </c>
      <c r="IC591" s="329">
        <f t="shared" si="1020"/>
        <v>0</v>
      </c>
      <c r="ID591" s="170">
        <f t="shared" si="900"/>
        <v>0</v>
      </c>
      <c r="IE591" s="208">
        <f t="shared" si="901"/>
        <v>0</v>
      </c>
      <c r="IF591" s="328">
        <v>10.1</v>
      </c>
      <c r="IG591" s="328">
        <f t="shared" si="1021"/>
        <v>0</v>
      </c>
      <c r="IH591" s="329">
        <f t="shared" si="1022"/>
        <v>0</v>
      </c>
      <c r="II591" s="329">
        <f t="shared" si="1023"/>
        <v>0</v>
      </c>
      <c r="IJ591" s="329">
        <f t="shared" si="1024"/>
        <v>0</v>
      </c>
      <c r="IK591" s="329">
        <f t="shared" si="1025"/>
        <v>0</v>
      </c>
      <c r="IL591" s="329">
        <f t="shared" si="1026"/>
        <v>0</v>
      </c>
      <c r="IM591" s="329">
        <f t="shared" si="1027"/>
        <v>0</v>
      </c>
      <c r="IN591" s="170">
        <f t="shared" si="902"/>
        <v>0</v>
      </c>
    </row>
    <row r="592" spans="1:248">
      <c r="A592" s="318"/>
      <c r="B592" s="318"/>
      <c r="C592" s="318"/>
      <c r="D592" s="318"/>
      <c r="E592" s="318"/>
      <c r="F592" s="318"/>
      <c r="G592" s="318"/>
      <c r="H592" s="318"/>
      <c r="I592" s="318"/>
      <c r="K592" s="318"/>
      <c r="L592" s="318"/>
      <c r="M592" s="318"/>
      <c r="N592" s="318"/>
      <c r="O592" s="318"/>
      <c r="P592" s="318"/>
      <c r="Q592" s="318"/>
      <c r="R592" s="358"/>
      <c r="S592" s="208">
        <f t="shared" si="903"/>
        <v>0</v>
      </c>
      <c r="T592" s="328">
        <v>10.199999999999999</v>
      </c>
      <c r="U592" s="328">
        <f t="shared" si="904"/>
        <v>0</v>
      </c>
      <c r="V592" s="329">
        <f t="shared" si="905"/>
        <v>0</v>
      </c>
      <c r="W592" s="329">
        <f t="shared" si="906"/>
        <v>0</v>
      </c>
      <c r="X592" s="329">
        <f t="shared" si="907"/>
        <v>0</v>
      </c>
      <c r="Y592" s="329">
        <f t="shared" si="908"/>
        <v>0</v>
      </c>
      <c r="Z592" s="329">
        <f t="shared" si="909"/>
        <v>0</v>
      </c>
      <c r="AA592" s="329">
        <f t="shared" si="910"/>
        <v>0</v>
      </c>
      <c r="AB592" s="170">
        <f t="shared" si="849"/>
        <v>0</v>
      </c>
      <c r="AC592" s="208">
        <f t="shared" si="850"/>
        <v>0</v>
      </c>
      <c r="AD592" s="328">
        <v>10.199999999999999</v>
      </c>
      <c r="AE592" s="328">
        <f t="shared" si="911"/>
        <v>0</v>
      </c>
      <c r="AF592" s="329">
        <f t="shared" si="912"/>
        <v>0</v>
      </c>
      <c r="AG592" s="329">
        <f t="shared" si="913"/>
        <v>0</v>
      </c>
      <c r="AH592" s="329">
        <f t="shared" si="914"/>
        <v>0</v>
      </c>
      <c r="AI592" s="329">
        <f t="shared" si="915"/>
        <v>0</v>
      </c>
      <c r="AJ592" s="329">
        <f t="shared" si="916"/>
        <v>0</v>
      </c>
      <c r="AK592" s="329">
        <f t="shared" si="917"/>
        <v>0</v>
      </c>
      <c r="AL592" s="170">
        <f t="shared" si="851"/>
        <v>0</v>
      </c>
      <c r="AM592" s="208">
        <f t="shared" si="852"/>
        <v>0</v>
      </c>
      <c r="AN592" s="328">
        <v>10.199999999999999</v>
      </c>
      <c r="AO592" s="328">
        <f t="shared" si="918"/>
        <v>0</v>
      </c>
      <c r="AP592" s="329">
        <f t="shared" si="919"/>
        <v>0</v>
      </c>
      <c r="AQ592" s="329">
        <f t="shared" si="920"/>
        <v>0</v>
      </c>
      <c r="AR592" s="329">
        <f t="shared" si="921"/>
        <v>0</v>
      </c>
      <c r="AS592" s="329">
        <f t="shared" si="922"/>
        <v>0</v>
      </c>
      <c r="AT592" s="329">
        <f t="shared" si="923"/>
        <v>0</v>
      </c>
      <c r="AU592" s="329">
        <f t="shared" si="924"/>
        <v>0</v>
      </c>
      <c r="AV592" s="170">
        <f t="shared" si="853"/>
        <v>0</v>
      </c>
      <c r="AW592" s="208">
        <f t="shared" si="854"/>
        <v>0</v>
      </c>
      <c r="AX592" s="328">
        <v>10.199999999999999</v>
      </c>
      <c r="AY592" s="328">
        <f t="shared" si="925"/>
        <v>0</v>
      </c>
      <c r="AZ592" s="329">
        <f t="shared" si="926"/>
        <v>0</v>
      </c>
      <c r="BA592" s="329">
        <f t="shared" si="927"/>
        <v>0</v>
      </c>
      <c r="BB592" s="329">
        <f t="shared" si="928"/>
        <v>0</v>
      </c>
      <c r="BC592" s="329">
        <f t="shared" si="929"/>
        <v>0</v>
      </c>
      <c r="BD592" s="329">
        <f t="shared" si="930"/>
        <v>0</v>
      </c>
      <c r="BE592" s="329">
        <f t="shared" si="931"/>
        <v>0</v>
      </c>
      <c r="BF592" s="170">
        <f t="shared" si="855"/>
        <v>0</v>
      </c>
      <c r="BG592" s="208">
        <f t="shared" si="856"/>
        <v>0</v>
      </c>
      <c r="BH592" s="328">
        <v>10.199999999999999</v>
      </c>
      <c r="BI592" s="328">
        <f t="shared" si="857"/>
        <v>0</v>
      </c>
      <c r="BJ592" s="329">
        <f t="shared" si="858"/>
        <v>0</v>
      </c>
      <c r="BK592" s="329">
        <f t="shared" si="859"/>
        <v>0</v>
      </c>
      <c r="BL592" s="329">
        <f t="shared" si="860"/>
        <v>0</v>
      </c>
      <c r="BM592" s="329">
        <f t="shared" si="861"/>
        <v>0</v>
      </c>
      <c r="BN592" s="329">
        <f t="shared" si="862"/>
        <v>0</v>
      </c>
      <c r="BO592" s="329">
        <f t="shared" si="863"/>
        <v>0</v>
      </c>
      <c r="BP592" s="170">
        <f t="shared" si="864"/>
        <v>0</v>
      </c>
      <c r="BQ592" s="208">
        <f t="shared" si="865"/>
        <v>0</v>
      </c>
      <c r="BR592" s="328">
        <v>10.199999999999999</v>
      </c>
      <c r="BS592" s="328">
        <f t="shared" si="932"/>
        <v>0</v>
      </c>
      <c r="BT592" s="329">
        <f t="shared" si="933"/>
        <v>0</v>
      </c>
      <c r="BU592" s="329">
        <f t="shared" si="934"/>
        <v>0</v>
      </c>
      <c r="BV592" s="329">
        <f t="shared" si="935"/>
        <v>0</v>
      </c>
      <c r="BW592" s="329">
        <f t="shared" si="936"/>
        <v>0</v>
      </c>
      <c r="BX592" s="329">
        <f t="shared" si="937"/>
        <v>0</v>
      </c>
      <c r="BY592" s="329">
        <f t="shared" si="938"/>
        <v>0</v>
      </c>
      <c r="BZ592" s="170">
        <f t="shared" si="866"/>
        <v>0</v>
      </c>
      <c r="CA592" s="208">
        <f t="shared" si="867"/>
        <v>0</v>
      </c>
      <c r="CB592" s="328">
        <v>10.199999999999999</v>
      </c>
      <c r="CC592" s="328">
        <f t="shared" si="939"/>
        <v>0</v>
      </c>
      <c r="CD592" s="329">
        <f t="shared" si="940"/>
        <v>0</v>
      </c>
      <c r="CE592" s="329">
        <f t="shared" si="941"/>
        <v>0</v>
      </c>
      <c r="CF592" s="329">
        <f t="shared" si="942"/>
        <v>0</v>
      </c>
      <c r="CG592" s="329">
        <f t="shared" si="943"/>
        <v>0</v>
      </c>
      <c r="CH592" s="329">
        <f t="shared" si="944"/>
        <v>0</v>
      </c>
      <c r="CI592" s="329">
        <f t="shared" si="945"/>
        <v>0</v>
      </c>
      <c r="CJ592" s="170">
        <f t="shared" si="868"/>
        <v>0</v>
      </c>
      <c r="CK592" s="208">
        <f t="shared" si="869"/>
        <v>0</v>
      </c>
      <c r="CL592" s="328">
        <v>10.199999999999999</v>
      </c>
      <c r="CM592" s="328">
        <f t="shared" si="946"/>
        <v>0</v>
      </c>
      <c r="CN592" s="329">
        <f t="shared" si="947"/>
        <v>0</v>
      </c>
      <c r="CO592" s="329">
        <f t="shared" si="948"/>
        <v>0</v>
      </c>
      <c r="CP592" s="329">
        <f t="shared" si="949"/>
        <v>0</v>
      </c>
      <c r="CQ592" s="329">
        <f t="shared" si="950"/>
        <v>0</v>
      </c>
      <c r="CR592" s="329">
        <f t="shared" si="951"/>
        <v>0</v>
      </c>
      <c r="CS592" s="329">
        <f t="shared" si="952"/>
        <v>0</v>
      </c>
      <c r="CT592" s="170">
        <f t="shared" si="870"/>
        <v>0</v>
      </c>
      <c r="CU592" s="208">
        <f t="shared" si="871"/>
        <v>0</v>
      </c>
      <c r="CV592" s="328">
        <v>10.199999999999999</v>
      </c>
      <c r="CW592" s="328">
        <f t="shared" si="953"/>
        <v>0</v>
      </c>
      <c r="CX592" s="329">
        <f t="shared" si="954"/>
        <v>0</v>
      </c>
      <c r="CY592" s="329">
        <f t="shared" si="955"/>
        <v>0</v>
      </c>
      <c r="CZ592" s="329">
        <f t="shared" si="956"/>
        <v>0</v>
      </c>
      <c r="DA592" s="329">
        <f t="shared" si="957"/>
        <v>0</v>
      </c>
      <c r="DB592" s="329">
        <f t="shared" si="958"/>
        <v>0</v>
      </c>
      <c r="DC592" s="329">
        <f t="shared" si="959"/>
        <v>0</v>
      </c>
      <c r="DD592" s="170">
        <f t="shared" si="872"/>
        <v>0</v>
      </c>
      <c r="DE592" s="208">
        <f t="shared" si="873"/>
        <v>0</v>
      </c>
      <c r="DF592" s="328">
        <v>10.199999999999999</v>
      </c>
      <c r="DG592" s="328">
        <f t="shared" si="960"/>
        <v>0</v>
      </c>
      <c r="DH592" s="329">
        <f t="shared" si="961"/>
        <v>0</v>
      </c>
      <c r="DI592" s="329">
        <f t="shared" si="962"/>
        <v>0</v>
      </c>
      <c r="DJ592" s="329">
        <f t="shared" si="963"/>
        <v>0</v>
      </c>
      <c r="DK592" s="329">
        <f t="shared" si="964"/>
        <v>0</v>
      </c>
      <c r="DL592" s="329">
        <f t="shared" si="965"/>
        <v>0</v>
      </c>
      <c r="DM592" s="329">
        <f t="shared" si="966"/>
        <v>0</v>
      </c>
      <c r="DN592" s="170">
        <f t="shared" si="874"/>
        <v>0</v>
      </c>
      <c r="DO592" s="208">
        <f t="shared" si="875"/>
        <v>0</v>
      </c>
      <c r="DP592" s="328">
        <v>10.199999999999999</v>
      </c>
      <c r="DQ592" s="328">
        <f t="shared" si="967"/>
        <v>0</v>
      </c>
      <c r="DR592" s="329">
        <f t="shared" si="968"/>
        <v>0</v>
      </c>
      <c r="DS592" s="329">
        <f t="shared" si="969"/>
        <v>0</v>
      </c>
      <c r="DT592" s="329">
        <f t="shared" si="970"/>
        <v>0</v>
      </c>
      <c r="DU592" s="329">
        <f t="shared" si="971"/>
        <v>0</v>
      </c>
      <c r="DV592" s="329">
        <f t="shared" si="972"/>
        <v>0</v>
      </c>
      <c r="DW592" s="329">
        <f t="shared" si="973"/>
        <v>0</v>
      </c>
      <c r="DX592" s="170">
        <f t="shared" si="876"/>
        <v>0</v>
      </c>
      <c r="DY592" s="208">
        <f t="shared" si="877"/>
        <v>0</v>
      </c>
      <c r="DZ592" s="328">
        <v>10.199999999999999</v>
      </c>
      <c r="EA592" s="328">
        <f t="shared" si="974"/>
        <v>0</v>
      </c>
      <c r="EB592" s="329">
        <f t="shared" si="975"/>
        <v>0</v>
      </c>
      <c r="EC592" s="329">
        <f t="shared" si="976"/>
        <v>0</v>
      </c>
      <c r="ED592" s="329">
        <f t="shared" si="977"/>
        <v>0</v>
      </c>
      <c r="EE592" s="329">
        <f t="shared" si="978"/>
        <v>0</v>
      </c>
      <c r="EF592" s="329">
        <f t="shared" si="979"/>
        <v>0</v>
      </c>
      <c r="EG592" s="329">
        <f t="shared" si="980"/>
        <v>0</v>
      </c>
      <c r="EH592" s="170">
        <f t="shared" si="878"/>
        <v>0</v>
      </c>
      <c r="EI592" s="208">
        <f t="shared" si="879"/>
        <v>0</v>
      </c>
      <c r="EJ592" s="328">
        <v>10.199999999999999</v>
      </c>
      <c r="EK592" s="328">
        <f t="shared" si="981"/>
        <v>0</v>
      </c>
      <c r="EL592" s="329">
        <f t="shared" si="982"/>
        <v>0</v>
      </c>
      <c r="EM592" s="329">
        <f t="shared" si="983"/>
        <v>0</v>
      </c>
      <c r="EN592" s="329">
        <f t="shared" si="984"/>
        <v>0</v>
      </c>
      <c r="EO592" s="329">
        <f t="shared" si="985"/>
        <v>0</v>
      </c>
      <c r="EP592" s="329">
        <f t="shared" si="986"/>
        <v>0</v>
      </c>
      <c r="EQ592" s="329">
        <f t="shared" si="987"/>
        <v>0</v>
      </c>
      <c r="ER592" s="170">
        <f t="shared" si="880"/>
        <v>0</v>
      </c>
      <c r="ES592" s="208">
        <f t="shared" si="881"/>
        <v>0</v>
      </c>
      <c r="ET592" s="328">
        <v>10.199999999999999</v>
      </c>
      <c r="EU592" s="328">
        <f t="shared" si="988"/>
        <v>0</v>
      </c>
      <c r="EV592" s="329">
        <f t="shared" si="989"/>
        <v>0</v>
      </c>
      <c r="EW592" s="329">
        <f t="shared" si="990"/>
        <v>0</v>
      </c>
      <c r="EX592" s="329">
        <f t="shared" si="991"/>
        <v>0</v>
      </c>
      <c r="EY592" s="329">
        <f t="shared" si="992"/>
        <v>0</v>
      </c>
      <c r="EZ592" s="329">
        <f t="shared" si="993"/>
        <v>0</v>
      </c>
      <c r="FA592" s="329">
        <f t="shared" si="994"/>
        <v>0</v>
      </c>
      <c r="FB592" s="170">
        <f t="shared" si="882"/>
        <v>0</v>
      </c>
      <c r="FC592" s="208">
        <f t="shared" si="883"/>
        <v>0</v>
      </c>
      <c r="FD592" s="328">
        <v>10.199999999999999</v>
      </c>
      <c r="FE592" s="328">
        <f t="shared" si="995"/>
        <v>0</v>
      </c>
      <c r="FF592" s="329">
        <f t="shared" si="996"/>
        <v>0</v>
      </c>
      <c r="FG592" s="329">
        <f t="shared" si="997"/>
        <v>0</v>
      </c>
      <c r="FH592" s="329">
        <f t="shared" si="998"/>
        <v>0</v>
      </c>
      <c r="FI592" s="329">
        <f t="shared" si="999"/>
        <v>0</v>
      </c>
      <c r="FJ592" s="329">
        <f t="shared" si="1000"/>
        <v>0</v>
      </c>
      <c r="FK592" s="329">
        <f t="shared" si="1001"/>
        <v>0</v>
      </c>
      <c r="FL592" s="170">
        <f t="shared" si="884"/>
        <v>0</v>
      </c>
      <c r="FM592" s="208">
        <f t="shared" si="885"/>
        <v>0</v>
      </c>
      <c r="FN592" s="328">
        <v>10.199999999999999</v>
      </c>
      <c r="FO592" s="328">
        <f t="shared" si="1028"/>
        <v>0</v>
      </c>
      <c r="FP592" s="329">
        <f t="shared" si="1029"/>
        <v>0</v>
      </c>
      <c r="FQ592" s="329">
        <f t="shared" si="1030"/>
        <v>0</v>
      </c>
      <c r="FR592" s="329">
        <f t="shared" si="1031"/>
        <v>0</v>
      </c>
      <c r="FS592" s="329">
        <f t="shared" si="1032"/>
        <v>0</v>
      </c>
      <c r="FT592" s="329">
        <f t="shared" si="1033"/>
        <v>0</v>
      </c>
      <c r="FU592" s="329">
        <f t="shared" si="1034"/>
        <v>0</v>
      </c>
      <c r="FV592" s="170">
        <f t="shared" si="886"/>
        <v>0</v>
      </c>
      <c r="FW592" s="208">
        <f t="shared" si="887"/>
        <v>0</v>
      </c>
      <c r="FX592" s="328">
        <v>10.199999999999999</v>
      </c>
      <c r="FY592" s="328">
        <f t="shared" si="1035"/>
        <v>0</v>
      </c>
      <c r="FZ592" s="329">
        <f t="shared" si="1036"/>
        <v>0</v>
      </c>
      <c r="GA592" s="329">
        <f t="shared" si="1037"/>
        <v>0</v>
      </c>
      <c r="GB592" s="329">
        <f t="shared" si="1038"/>
        <v>0</v>
      </c>
      <c r="GC592" s="329">
        <f t="shared" si="1039"/>
        <v>0</v>
      </c>
      <c r="GD592" s="329">
        <f t="shared" si="1040"/>
        <v>0</v>
      </c>
      <c r="GE592" s="329">
        <f t="shared" si="1041"/>
        <v>0</v>
      </c>
      <c r="GF592" s="170">
        <f t="shared" si="888"/>
        <v>0</v>
      </c>
      <c r="GG592" s="208">
        <f t="shared" si="889"/>
        <v>0</v>
      </c>
      <c r="GH592" s="328">
        <v>10.199999999999999</v>
      </c>
      <c r="GI592" s="328">
        <f t="shared" si="1042"/>
        <v>0</v>
      </c>
      <c r="GJ592" s="329">
        <f t="shared" si="1043"/>
        <v>0</v>
      </c>
      <c r="GK592" s="329">
        <f t="shared" si="1044"/>
        <v>0</v>
      </c>
      <c r="GL592" s="329">
        <f t="shared" si="1045"/>
        <v>0</v>
      </c>
      <c r="GM592" s="329">
        <f t="shared" si="1046"/>
        <v>0</v>
      </c>
      <c r="GN592" s="329">
        <f t="shared" si="1047"/>
        <v>0</v>
      </c>
      <c r="GO592" s="329">
        <f t="shared" si="1048"/>
        <v>0</v>
      </c>
      <c r="GP592" s="170">
        <f t="shared" si="890"/>
        <v>0</v>
      </c>
      <c r="GQ592" s="208">
        <f t="shared" si="891"/>
        <v>0</v>
      </c>
      <c r="GR592" s="328">
        <v>10.199999999999999</v>
      </c>
      <c r="GS592" s="328">
        <f t="shared" si="1049"/>
        <v>0</v>
      </c>
      <c r="GT592" s="329">
        <f t="shared" si="1050"/>
        <v>0</v>
      </c>
      <c r="GU592" s="329">
        <f t="shared" si="1051"/>
        <v>0</v>
      </c>
      <c r="GV592" s="329">
        <f t="shared" si="1052"/>
        <v>0</v>
      </c>
      <c r="GW592" s="329">
        <f t="shared" si="1053"/>
        <v>0</v>
      </c>
      <c r="GX592" s="329">
        <f t="shared" si="1054"/>
        <v>0</v>
      </c>
      <c r="GY592" s="329">
        <f t="shared" si="1055"/>
        <v>0</v>
      </c>
      <c r="GZ592" s="170">
        <f t="shared" si="892"/>
        <v>0</v>
      </c>
      <c r="HA592" s="208">
        <f t="shared" si="893"/>
        <v>0</v>
      </c>
      <c r="HB592" s="328">
        <v>10.199999999999999</v>
      </c>
      <c r="HC592" s="328">
        <f t="shared" si="894"/>
        <v>0</v>
      </c>
      <c r="HD592" s="329">
        <f t="shared" si="1002"/>
        <v>0</v>
      </c>
      <c r="HE592" s="329">
        <f t="shared" si="1003"/>
        <v>0</v>
      </c>
      <c r="HF592" s="329">
        <f t="shared" si="1004"/>
        <v>0</v>
      </c>
      <c r="HG592" s="329">
        <f t="shared" si="1005"/>
        <v>0</v>
      </c>
      <c r="HH592" s="329">
        <f t="shared" si="1006"/>
        <v>0</v>
      </c>
      <c r="HI592" s="329">
        <f t="shared" si="1007"/>
        <v>0</v>
      </c>
      <c r="HJ592" s="170">
        <f t="shared" si="895"/>
        <v>0</v>
      </c>
      <c r="HK592" s="208">
        <f t="shared" si="896"/>
        <v>0</v>
      </c>
      <c r="HL592" s="328">
        <v>10.199999999999999</v>
      </c>
      <c r="HM592" s="328">
        <f t="shared" si="897"/>
        <v>0</v>
      </c>
      <c r="HN592" s="329">
        <f t="shared" si="1008"/>
        <v>0</v>
      </c>
      <c r="HO592" s="329">
        <f t="shared" si="1009"/>
        <v>0</v>
      </c>
      <c r="HP592" s="329">
        <f t="shared" si="1010"/>
        <v>0</v>
      </c>
      <c r="HQ592" s="329">
        <f t="shared" si="1011"/>
        <v>0</v>
      </c>
      <c r="HR592" s="329">
        <f t="shared" si="1012"/>
        <v>0</v>
      </c>
      <c r="HS592" s="329">
        <f t="shared" si="1013"/>
        <v>0</v>
      </c>
      <c r="HT592" s="170">
        <f t="shared" si="898"/>
        <v>0</v>
      </c>
      <c r="HU592" s="208">
        <f t="shared" si="899"/>
        <v>0</v>
      </c>
      <c r="HV592" s="328">
        <v>10.199999999999999</v>
      </c>
      <c r="HW592" s="328">
        <f t="shared" si="1014"/>
        <v>0</v>
      </c>
      <c r="HX592" s="329">
        <f t="shared" si="1015"/>
        <v>0</v>
      </c>
      <c r="HY592" s="329">
        <f t="shared" si="1016"/>
        <v>0</v>
      </c>
      <c r="HZ592" s="329">
        <f t="shared" si="1017"/>
        <v>0</v>
      </c>
      <c r="IA592" s="329">
        <f t="shared" si="1018"/>
        <v>0</v>
      </c>
      <c r="IB592" s="329">
        <f t="shared" si="1019"/>
        <v>0</v>
      </c>
      <c r="IC592" s="329">
        <f t="shared" si="1020"/>
        <v>0</v>
      </c>
      <c r="ID592" s="170">
        <f t="shared" si="900"/>
        <v>0</v>
      </c>
      <c r="IE592" s="208">
        <f t="shared" si="901"/>
        <v>0</v>
      </c>
      <c r="IF592" s="328">
        <v>10.199999999999999</v>
      </c>
      <c r="IG592" s="328">
        <f t="shared" si="1021"/>
        <v>0</v>
      </c>
      <c r="IH592" s="329">
        <f t="shared" si="1022"/>
        <v>0</v>
      </c>
      <c r="II592" s="329">
        <f t="shared" si="1023"/>
        <v>0</v>
      </c>
      <c r="IJ592" s="329">
        <f t="shared" si="1024"/>
        <v>0</v>
      </c>
      <c r="IK592" s="329">
        <f t="shared" si="1025"/>
        <v>0</v>
      </c>
      <c r="IL592" s="329">
        <f t="shared" si="1026"/>
        <v>0</v>
      </c>
      <c r="IM592" s="329">
        <f t="shared" si="1027"/>
        <v>0</v>
      </c>
      <c r="IN592" s="170">
        <f t="shared" si="902"/>
        <v>0</v>
      </c>
    </row>
    <row r="593" spans="1:248">
      <c r="A593" s="318"/>
      <c r="B593" s="318"/>
      <c r="C593" s="318"/>
      <c r="D593" s="318"/>
      <c r="E593" s="318"/>
      <c r="F593" s="318"/>
      <c r="G593" s="318"/>
      <c r="H593" s="318"/>
      <c r="I593" s="318"/>
      <c r="K593" s="318"/>
      <c r="L593" s="318"/>
      <c r="M593" s="318"/>
      <c r="N593" s="318"/>
      <c r="O593" s="318"/>
      <c r="P593" s="318"/>
      <c r="Q593" s="318"/>
      <c r="R593" s="358"/>
      <c r="S593" s="208">
        <f t="shared" si="903"/>
        <v>0</v>
      </c>
      <c r="T593" s="328">
        <v>10.3</v>
      </c>
      <c r="U593" s="328">
        <f t="shared" si="904"/>
        <v>0</v>
      </c>
      <c r="V593" s="329">
        <f t="shared" si="905"/>
        <v>0</v>
      </c>
      <c r="W593" s="329">
        <f t="shared" si="906"/>
        <v>0</v>
      </c>
      <c r="X593" s="329">
        <f t="shared" si="907"/>
        <v>0</v>
      </c>
      <c r="Y593" s="329">
        <f t="shared" si="908"/>
        <v>0</v>
      </c>
      <c r="Z593" s="329">
        <f t="shared" si="909"/>
        <v>0</v>
      </c>
      <c r="AA593" s="329">
        <f t="shared" si="910"/>
        <v>0</v>
      </c>
      <c r="AB593" s="170">
        <f t="shared" si="849"/>
        <v>0</v>
      </c>
      <c r="AC593" s="208">
        <f t="shared" si="850"/>
        <v>0</v>
      </c>
      <c r="AD593" s="328">
        <v>10.3</v>
      </c>
      <c r="AE593" s="328">
        <f t="shared" si="911"/>
        <v>0</v>
      </c>
      <c r="AF593" s="329">
        <f t="shared" si="912"/>
        <v>0</v>
      </c>
      <c r="AG593" s="329">
        <f t="shared" si="913"/>
        <v>0</v>
      </c>
      <c r="AH593" s="329">
        <f t="shared" si="914"/>
        <v>0</v>
      </c>
      <c r="AI593" s="329">
        <f t="shared" si="915"/>
        <v>0</v>
      </c>
      <c r="AJ593" s="329">
        <f t="shared" si="916"/>
        <v>0</v>
      </c>
      <c r="AK593" s="329">
        <f t="shared" si="917"/>
        <v>0</v>
      </c>
      <c r="AL593" s="170">
        <f t="shared" si="851"/>
        <v>0</v>
      </c>
      <c r="AM593" s="208">
        <f t="shared" si="852"/>
        <v>0</v>
      </c>
      <c r="AN593" s="328">
        <v>10.3</v>
      </c>
      <c r="AO593" s="328">
        <f t="shared" si="918"/>
        <v>0</v>
      </c>
      <c r="AP593" s="329">
        <f t="shared" si="919"/>
        <v>0</v>
      </c>
      <c r="AQ593" s="329">
        <f t="shared" si="920"/>
        <v>0</v>
      </c>
      <c r="AR593" s="329">
        <f t="shared" si="921"/>
        <v>0</v>
      </c>
      <c r="AS593" s="329">
        <f t="shared" si="922"/>
        <v>0</v>
      </c>
      <c r="AT593" s="329">
        <f t="shared" si="923"/>
        <v>0</v>
      </c>
      <c r="AU593" s="329">
        <f t="shared" si="924"/>
        <v>0</v>
      </c>
      <c r="AV593" s="170">
        <f t="shared" si="853"/>
        <v>0</v>
      </c>
      <c r="AW593" s="208">
        <f t="shared" si="854"/>
        <v>0</v>
      </c>
      <c r="AX593" s="328">
        <v>10.3</v>
      </c>
      <c r="AY593" s="328">
        <f t="shared" si="925"/>
        <v>0</v>
      </c>
      <c r="AZ593" s="329">
        <f t="shared" si="926"/>
        <v>0</v>
      </c>
      <c r="BA593" s="329">
        <f t="shared" si="927"/>
        <v>0</v>
      </c>
      <c r="BB593" s="329">
        <f t="shared" si="928"/>
        <v>0</v>
      </c>
      <c r="BC593" s="329">
        <f t="shared" si="929"/>
        <v>0</v>
      </c>
      <c r="BD593" s="329">
        <f t="shared" si="930"/>
        <v>0</v>
      </c>
      <c r="BE593" s="329">
        <f t="shared" si="931"/>
        <v>0</v>
      </c>
      <c r="BF593" s="170">
        <f t="shared" si="855"/>
        <v>0</v>
      </c>
      <c r="BG593" s="208">
        <f t="shared" si="856"/>
        <v>0</v>
      </c>
      <c r="BH593" s="328">
        <v>10.3</v>
      </c>
      <c r="BI593" s="328">
        <f t="shared" si="857"/>
        <v>0</v>
      </c>
      <c r="BJ593" s="329">
        <f t="shared" si="858"/>
        <v>0</v>
      </c>
      <c r="BK593" s="329">
        <f t="shared" si="859"/>
        <v>0</v>
      </c>
      <c r="BL593" s="329">
        <f t="shared" si="860"/>
        <v>0</v>
      </c>
      <c r="BM593" s="329">
        <f t="shared" si="861"/>
        <v>0</v>
      </c>
      <c r="BN593" s="329">
        <f t="shared" si="862"/>
        <v>0</v>
      </c>
      <c r="BO593" s="329">
        <f t="shared" si="863"/>
        <v>0</v>
      </c>
      <c r="BP593" s="170">
        <f t="shared" si="864"/>
        <v>0</v>
      </c>
      <c r="BQ593" s="208">
        <f t="shared" si="865"/>
        <v>0</v>
      </c>
      <c r="BR593" s="328">
        <v>10.3</v>
      </c>
      <c r="BS593" s="328">
        <f t="shared" si="932"/>
        <v>0</v>
      </c>
      <c r="BT593" s="329">
        <f t="shared" si="933"/>
        <v>0</v>
      </c>
      <c r="BU593" s="329">
        <f t="shared" si="934"/>
        <v>0</v>
      </c>
      <c r="BV593" s="329">
        <f t="shared" si="935"/>
        <v>0</v>
      </c>
      <c r="BW593" s="329">
        <f t="shared" si="936"/>
        <v>0</v>
      </c>
      <c r="BX593" s="329">
        <f t="shared" si="937"/>
        <v>0</v>
      </c>
      <c r="BY593" s="329">
        <f t="shared" si="938"/>
        <v>0</v>
      </c>
      <c r="BZ593" s="170">
        <f t="shared" si="866"/>
        <v>0</v>
      </c>
      <c r="CA593" s="208">
        <f t="shared" si="867"/>
        <v>0</v>
      </c>
      <c r="CB593" s="328">
        <v>10.3</v>
      </c>
      <c r="CC593" s="328">
        <f t="shared" si="939"/>
        <v>0</v>
      </c>
      <c r="CD593" s="329">
        <f t="shared" si="940"/>
        <v>0</v>
      </c>
      <c r="CE593" s="329">
        <f t="shared" si="941"/>
        <v>0</v>
      </c>
      <c r="CF593" s="329">
        <f t="shared" si="942"/>
        <v>0</v>
      </c>
      <c r="CG593" s="329">
        <f t="shared" si="943"/>
        <v>0</v>
      </c>
      <c r="CH593" s="329">
        <f t="shared" si="944"/>
        <v>0</v>
      </c>
      <c r="CI593" s="329">
        <f t="shared" si="945"/>
        <v>0</v>
      </c>
      <c r="CJ593" s="170">
        <f t="shared" si="868"/>
        <v>0</v>
      </c>
      <c r="CK593" s="208">
        <f t="shared" si="869"/>
        <v>0</v>
      </c>
      <c r="CL593" s="328">
        <v>10.3</v>
      </c>
      <c r="CM593" s="328">
        <f t="shared" si="946"/>
        <v>0</v>
      </c>
      <c r="CN593" s="329">
        <f t="shared" si="947"/>
        <v>0</v>
      </c>
      <c r="CO593" s="329">
        <f t="shared" si="948"/>
        <v>0</v>
      </c>
      <c r="CP593" s="329">
        <f t="shared" si="949"/>
        <v>0</v>
      </c>
      <c r="CQ593" s="329">
        <f t="shared" si="950"/>
        <v>0</v>
      </c>
      <c r="CR593" s="329">
        <f t="shared" si="951"/>
        <v>0</v>
      </c>
      <c r="CS593" s="329">
        <f t="shared" si="952"/>
        <v>0</v>
      </c>
      <c r="CT593" s="170">
        <f t="shared" si="870"/>
        <v>0</v>
      </c>
      <c r="CU593" s="208">
        <f t="shared" si="871"/>
        <v>0</v>
      </c>
      <c r="CV593" s="328">
        <v>10.3</v>
      </c>
      <c r="CW593" s="328">
        <f t="shared" si="953"/>
        <v>0</v>
      </c>
      <c r="CX593" s="329">
        <f t="shared" si="954"/>
        <v>0</v>
      </c>
      <c r="CY593" s="329">
        <f t="shared" si="955"/>
        <v>0</v>
      </c>
      <c r="CZ593" s="329">
        <f t="shared" si="956"/>
        <v>0</v>
      </c>
      <c r="DA593" s="329">
        <f t="shared" si="957"/>
        <v>0</v>
      </c>
      <c r="DB593" s="329">
        <f t="shared" si="958"/>
        <v>0</v>
      </c>
      <c r="DC593" s="329">
        <f t="shared" si="959"/>
        <v>0</v>
      </c>
      <c r="DD593" s="170">
        <f t="shared" si="872"/>
        <v>0</v>
      </c>
      <c r="DE593" s="208">
        <f t="shared" si="873"/>
        <v>0</v>
      </c>
      <c r="DF593" s="328">
        <v>10.3</v>
      </c>
      <c r="DG593" s="328">
        <f t="shared" si="960"/>
        <v>0</v>
      </c>
      <c r="DH593" s="329">
        <f t="shared" si="961"/>
        <v>0</v>
      </c>
      <c r="DI593" s="329">
        <f t="shared" si="962"/>
        <v>0</v>
      </c>
      <c r="DJ593" s="329">
        <f t="shared" si="963"/>
        <v>0</v>
      </c>
      <c r="DK593" s="329">
        <f t="shared" si="964"/>
        <v>0</v>
      </c>
      <c r="DL593" s="329">
        <f t="shared" si="965"/>
        <v>0</v>
      </c>
      <c r="DM593" s="329">
        <f t="shared" si="966"/>
        <v>0</v>
      </c>
      <c r="DN593" s="170">
        <f t="shared" si="874"/>
        <v>0</v>
      </c>
      <c r="DO593" s="208">
        <f t="shared" si="875"/>
        <v>0</v>
      </c>
      <c r="DP593" s="328">
        <v>10.3</v>
      </c>
      <c r="DQ593" s="328">
        <f t="shared" si="967"/>
        <v>0</v>
      </c>
      <c r="DR593" s="329">
        <f t="shared" si="968"/>
        <v>0</v>
      </c>
      <c r="DS593" s="329">
        <f t="shared" si="969"/>
        <v>0</v>
      </c>
      <c r="DT593" s="329">
        <f t="shared" si="970"/>
        <v>0</v>
      </c>
      <c r="DU593" s="329">
        <f t="shared" si="971"/>
        <v>0</v>
      </c>
      <c r="DV593" s="329">
        <f t="shared" si="972"/>
        <v>0</v>
      </c>
      <c r="DW593" s="329">
        <f t="shared" si="973"/>
        <v>0</v>
      </c>
      <c r="DX593" s="170">
        <f t="shared" si="876"/>
        <v>0</v>
      </c>
      <c r="DY593" s="208">
        <f t="shared" si="877"/>
        <v>0</v>
      </c>
      <c r="DZ593" s="328">
        <v>10.3</v>
      </c>
      <c r="EA593" s="328">
        <f t="shared" si="974"/>
        <v>0</v>
      </c>
      <c r="EB593" s="329">
        <f t="shared" si="975"/>
        <v>0</v>
      </c>
      <c r="EC593" s="329">
        <f t="shared" si="976"/>
        <v>0</v>
      </c>
      <c r="ED593" s="329">
        <f t="shared" si="977"/>
        <v>0</v>
      </c>
      <c r="EE593" s="329">
        <f t="shared" si="978"/>
        <v>0</v>
      </c>
      <c r="EF593" s="329">
        <f t="shared" si="979"/>
        <v>0</v>
      </c>
      <c r="EG593" s="329">
        <f t="shared" si="980"/>
        <v>0</v>
      </c>
      <c r="EH593" s="170">
        <f t="shared" si="878"/>
        <v>0</v>
      </c>
      <c r="EI593" s="208">
        <f t="shared" si="879"/>
        <v>0</v>
      </c>
      <c r="EJ593" s="328">
        <v>10.3</v>
      </c>
      <c r="EK593" s="328">
        <f t="shared" si="981"/>
        <v>0</v>
      </c>
      <c r="EL593" s="329">
        <f t="shared" si="982"/>
        <v>0</v>
      </c>
      <c r="EM593" s="329">
        <f t="shared" si="983"/>
        <v>0</v>
      </c>
      <c r="EN593" s="329">
        <f t="shared" si="984"/>
        <v>0</v>
      </c>
      <c r="EO593" s="329">
        <f t="shared" si="985"/>
        <v>0</v>
      </c>
      <c r="EP593" s="329">
        <f t="shared" si="986"/>
        <v>0</v>
      </c>
      <c r="EQ593" s="329">
        <f t="shared" si="987"/>
        <v>0</v>
      </c>
      <c r="ER593" s="170">
        <f t="shared" si="880"/>
        <v>0</v>
      </c>
      <c r="ES593" s="208">
        <f t="shared" si="881"/>
        <v>0</v>
      </c>
      <c r="ET593" s="328">
        <v>10.3</v>
      </c>
      <c r="EU593" s="328">
        <f t="shared" si="988"/>
        <v>0</v>
      </c>
      <c r="EV593" s="329">
        <f t="shared" si="989"/>
        <v>0</v>
      </c>
      <c r="EW593" s="329">
        <f t="shared" si="990"/>
        <v>0</v>
      </c>
      <c r="EX593" s="329">
        <f t="shared" si="991"/>
        <v>0</v>
      </c>
      <c r="EY593" s="329">
        <f t="shared" si="992"/>
        <v>0</v>
      </c>
      <c r="EZ593" s="329">
        <f t="shared" si="993"/>
        <v>0</v>
      </c>
      <c r="FA593" s="329">
        <f t="shared" si="994"/>
        <v>0</v>
      </c>
      <c r="FB593" s="170">
        <f t="shared" si="882"/>
        <v>0</v>
      </c>
      <c r="FC593" s="208">
        <f t="shared" si="883"/>
        <v>0</v>
      </c>
      <c r="FD593" s="328">
        <v>10.3</v>
      </c>
      <c r="FE593" s="328">
        <f t="shared" si="995"/>
        <v>0</v>
      </c>
      <c r="FF593" s="329">
        <f t="shared" si="996"/>
        <v>0</v>
      </c>
      <c r="FG593" s="329">
        <f t="shared" si="997"/>
        <v>0</v>
      </c>
      <c r="FH593" s="329">
        <f t="shared" si="998"/>
        <v>0</v>
      </c>
      <c r="FI593" s="329">
        <f t="shared" si="999"/>
        <v>0</v>
      </c>
      <c r="FJ593" s="329">
        <f t="shared" si="1000"/>
        <v>0</v>
      </c>
      <c r="FK593" s="329">
        <f t="shared" si="1001"/>
        <v>0</v>
      </c>
      <c r="FL593" s="170">
        <f t="shared" si="884"/>
        <v>0</v>
      </c>
      <c r="FM593" s="208">
        <f t="shared" si="885"/>
        <v>0</v>
      </c>
      <c r="FN593" s="328">
        <v>10.3</v>
      </c>
      <c r="FO593" s="328">
        <f t="shared" si="1028"/>
        <v>0</v>
      </c>
      <c r="FP593" s="329">
        <f t="shared" si="1029"/>
        <v>0</v>
      </c>
      <c r="FQ593" s="329">
        <f t="shared" si="1030"/>
        <v>0</v>
      </c>
      <c r="FR593" s="329">
        <f t="shared" si="1031"/>
        <v>0</v>
      </c>
      <c r="FS593" s="329">
        <f t="shared" si="1032"/>
        <v>0</v>
      </c>
      <c r="FT593" s="329">
        <f t="shared" si="1033"/>
        <v>0</v>
      </c>
      <c r="FU593" s="329">
        <f t="shared" si="1034"/>
        <v>0</v>
      </c>
      <c r="FV593" s="170">
        <f t="shared" si="886"/>
        <v>0</v>
      </c>
      <c r="FW593" s="208">
        <f t="shared" si="887"/>
        <v>0</v>
      </c>
      <c r="FX593" s="328">
        <v>10.3</v>
      </c>
      <c r="FY593" s="328">
        <f t="shared" si="1035"/>
        <v>0</v>
      </c>
      <c r="FZ593" s="329">
        <f t="shared" si="1036"/>
        <v>0</v>
      </c>
      <c r="GA593" s="329">
        <f t="shared" si="1037"/>
        <v>0</v>
      </c>
      <c r="GB593" s="329">
        <f t="shared" si="1038"/>
        <v>0</v>
      </c>
      <c r="GC593" s="329">
        <f t="shared" si="1039"/>
        <v>0</v>
      </c>
      <c r="GD593" s="329">
        <f t="shared" si="1040"/>
        <v>0</v>
      </c>
      <c r="GE593" s="329">
        <f t="shared" si="1041"/>
        <v>0</v>
      </c>
      <c r="GF593" s="170">
        <f t="shared" si="888"/>
        <v>0</v>
      </c>
      <c r="GG593" s="208">
        <f t="shared" si="889"/>
        <v>0</v>
      </c>
      <c r="GH593" s="328">
        <v>10.3</v>
      </c>
      <c r="GI593" s="328">
        <f t="shared" si="1042"/>
        <v>0</v>
      </c>
      <c r="GJ593" s="329">
        <f t="shared" si="1043"/>
        <v>0</v>
      </c>
      <c r="GK593" s="329">
        <f t="shared" si="1044"/>
        <v>0</v>
      </c>
      <c r="GL593" s="329">
        <f t="shared" si="1045"/>
        <v>0</v>
      </c>
      <c r="GM593" s="329">
        <f t="shared" si="1046"/>
        <v>0</v>
      </c>
      <c r="GN593" s="329">
        <f t="shared" si="1047"/>
        <v>0</v>
      </c>
      <c r="GO593" s="329">
        <f t="shared" si="1048"/>
        <v>0</v>
      </c>
      <c r="GP593" s="170">
        <f t="shared" si="890"/>
        <v>0</v>
      </c>
      <c r="GQ593" s="208">
        <f t="shared" si="891"/>
        <v>0</v>
      </c>
      <c r="GR593" s="328">
        <v>10.3</v>
      </c>
      <c r="GS593" s="328">
        <f t="shared" si="1049"/>
        <v>0</v>
      </c>
      <c r="GT593" s="329">
        <f t="shared" si="1050"/>
        <v>0</v>
      </c>
      <c r="GU593" s="329">
        <f t="shared" si="1051"/>
        <v>0</v>
      </c>
      <c r="GV593" s="329">
        <f t="shared" si="1052"/>
        <v>0</v>
      </c>
      <c r="GW593" s="329">
        <f t="shared" si="1053"/>
        <v>0</v>
      </c>
      <c r="GX593" s="329">
        <f t="shared" si="1054"/>
        <v>0</v>
      </c>
      <c r="GY593" s="329">
        <f t="shared" si="1055"/>
        <v>0</v>
      </c>
      <c r="GZ593" s="170">
        <f t="shared" si="892"/>
        <v>0</v>
      </c>
      <c r="HA593" s="208">
        <f t="shared" si="893"/>
        <v>0</v>
      </c>
      <c r="HB593" s="328">
        <v>10.3</v>
      </c>
      <c r="HC593" s="328">
        <f t="shared" si="894"/>
        <v>0</v>
      </c>
      <c r="HD593" s="329">
        <f t="shared" si="1002"/>
        <v>0</v>
      </c>
      <c r="HE593" s="329">
        <f t="shared" si="1003"/>
        <v>0</v>
      </c>
      <c r="HF593" s="329">
        <f t="shared" si="1004"/>
        <v>0</v>
      </c>
      <c r="HG593" s="329">
        <f t="shared" si="1005"/>
        <v>0</v>
      </c>
      <c r="HH593" s="329">
        <f t="shared" si="1006"/>
        <v>0</v>
      </c>
      <c r="HI593" s="329">
        <f t="shared" si="1007"/>
        <v>0</v>
      </c>
      <c r="HJ593" s="170">
        <f t="shared" si="895"/>
        <v>0</v>
      </c>
      <c r="HK593" s="208">
        <f t="shared" si="896"/>
        <v>0</v>
      </c>
      <c r="HL593" s="328">
        <v>10.3</v>
      </c>
      <c r="HM593" s="328">
        <f t="shared" si="897"/>
        <v>0</v>
      </c>
      <c r="HN593" s="329">
        <f t="shared" si="1008"/>
        <v>0</v>
      </c>
      <c r="HO593" s="329">
        <f t="shared" si="1009"/>
        <v>0</v>
      </c>
      <c r="HP593" s="329">
        <f t="shared" si="1010"/>
        <v>0</v>
      </c>
      <c r="HQ593" s="329">
        <f t="shared" si="1011"/>
        <v>0</v>
      </c>
      <c r="HR593" s="329">
        <f t="shared" si="1012"/>
        <v>0</v>
      </c>
      <c r="HS593" s="329">
        <f t="shared" si="1013"/>
        <v>0</v>
      </c>
      <c r="HT593" s="170">
        <f t="shared" si="898"/>
        <v>0</v>
      </c>
      <c r="HU593" s="208">
        <f t="shared" si="899"/>
        <v>0</v>
      </c>
      <c r="HV593" s="328">
        <v>10.3</v>
      </c>
      <c r="HW593" s="328">
        <f t="shared" si="1014"/>
        <v>0</v>
      </c>
      <c r="HX593" s="329">
        <f t="shared" si="1015"/>
        <v>0</v>
      </c>
      <c r="HY593" s="329">
        <f t="shared" si="1016"/>
        <v>0</v>
      </c>
      <c r="HZ593" s="329">
        <f t="shared" si="1017"/>
        <v>0</v>
      </c>
      <c r="IA593" s="329">
        <f t="shared" si="1018"/>
        <v>0</v>
      </c>
      <c r="IB593" s="329">
        <f t="shared" si="1019"/>
        <v>0</v>
      </c>
      <c r="IC593" s="329">
        <f t="shared" si="1020"/>
        <v>0</v>
      </c>
      <c r="ID593" s="170">
        <f t="shared" si="900"/>
        <v>0</v>
      </c>
      <c r="IE593" s="208">
        <f t="shared" si="901"/>
        <v>0</v>
      </c>
      <c r="IF593" s="328">
        <v>10.3</v>
      </c>
      <c r="IG593" s="328">
        <f t="shared" si="1021"/>
        <v>0</v>
      </c>
      <c r="IH593" s="329">
        <f t="shared" si="1022"/>
        <v>0</v>
      </c>
      <c r="II593" s="329">
        <f t="shared" si="1023"/>
        <v>0</v>
      </c>
      <c r="IJ593" s="329">
        <f t="shared" si="1024"/>
        <v>0</v>
      </c>
      <c r="IK593" s="329">
        <f t="shared" si="1025"/>
        <v>0</v>
      </c>
      <c r="IL593" s="329">
        <f t="shared" si="1026"/>
        <v>0</v>
      </c>
      <c r="IM593" s="329">
        <f t="shared" si="1027"/>
        <v>0</v>
      </c>
      <c r="IN593" s="170">
        <f t="shared" si="902"/>
        <v>0</v>
      </c>
    </row>
    <row r="594" spans="1:248">
      <c r="A594" s="318"/>
      <c r="B594" s="318"/>
      <c r="C594" s="318"/>
      <c r="D594" s="318"/>
      <c r="E594" s="318"/>
      <c r="F594" s="318"/>
      <c r="G594" s="318"/>
      <c r="H594" s="318"/>
      <c r="I594" s="318"/>
      <c r="K594" s="318"/>
      <c r="L594" s="318"/>
      <c r="M594" s="318"/>
      <c r="N594" s="318"/>
      <c r="O594" s="318"/>
      <c r="P594" s="318"/>
      <c r="Q594" s="318"/>
      <c r="R594" s="358"/>
      <c r="S594" s="208">
        <f t="shared" si="903"/>
        <v>0</v>
      </c>
      <c r="T594" s="328">
        <v>10.4</v>
      </c>
      <c r="U594" s="328">
        <f t="shared" si="904"/>
        <v>0</v>
      </c>
      <c r="V594" s="329">
        <f t="shared" si="905"/>
        <v>0</v>
      </c>
      <c r="W594" s="329">
        <f t="shared" si="906"/>
        <v>0</v>
      </c>
      <c r="X594" s="329">
        <f t="shared" si="907"/>
        <v>0</v>
      </c>
      <c r="Y594" s="329">
        <f t="shared" si="908"/>
        <v>0</v>
      </c>
      <c r="Z594" s="329">
        <f t="shared" si="909"/>
        <v>0</v>
      </c>
      <c r="AA594" s="329">
        <f t="shared" si="910"/>
        <v>0</v>
      </c>
      <c r="AB594" s="170">
        <f t="shared" si="849"/>
        <v>0</v>
      </c>
      <c r="AC594" s="208">
        <f t="shared" si="850"/>
        <v>0</v>
      </c>
      <c r="AD594" s="328">
        <v>10.4</v>
      </c>
      <c r="AE594" s="328">
        <f t="shared" si="911"/>
        <v>0</v>
      </c>
      <c r="AF594" s="329">
        <f t="shared" si="912"/>
        <v>0</v>
      </c>
      <c r="AG594" s="329">
        <f t="shared" si="913"/>
        <v>0</v>
      </c>
      <c r="AH594" s="329">
        <f t="shared" si="914"/>
        <v>0</v>
      </c>
      <c r="AI594" s="329">
        <f t="shared" si="915"/>
        <v>0</v>
      </c>
      <c r="AJ594" s="329">
        <f t="shared" si="916"/>
        <v>0</v>
      </c>
      <c r="AK594" s="329">
        <f t="shared" si="917"/>
        <v>0</v>
      </c>
      <c r="AL594" s="170">
        <f t="shared" si="851"/>
        <v>0</v>
      </c>
      <c r="AM594" s="208">
        <f t="shared" si="852"/>
        <v>0</v>
      </c>
      <c r="AN594" s="328">
        <v>10.4</v>
      </c>
      <c r="AO594" s="328">
        <f t="shared" si="918"/>
        <v>0</v>
      </c>
      <c r="AP594" s="329">
        <f t="shared" si="919"/>
        <v>0</v>
      </c>
      <c r="AQ594" s="329">
        <f t="shared" si="920"/>
        <v>0</v>
      </c>
      <c r="AR594" s="329">
        <f t="shared" si="921"/>
        <v>0</v>
      </c>
      <c r="AS594" s="329">
        <f t="shared" si="922"/>
        <v>0</v>
      </c>
      <c r="AT594" s="329">
        <f t="shared" si="923"/>
        <v>0</v>
      </c>
      <c r="AU594" s="329">
        <f t="shared" si="924"/>
        <v>0</v>
      </c>
      <c r="AV594" s="170">
        <f t="shared" si="853"/>
        <v>0</v>
      </c>
      <c r="AW594" s="208">
        <f t="shared" si="854"/>
        <v>0</v>
      </c>
      <c r="AX594" s="328">
        <v>10.4</v>
      </c>
      <c r="AY594" s="328">
        <f t="shared" si="925"/>
        <v>0</v>
      </c>
      <c r="AZ594" s="329">
        <f t="shared" si="926"/>
        <v>0</v>
      </c>
      <c r="BA594" s="329">
        <f t="shared" si="927"/>
        <v>0</v>
      </c>
      <c r="BB594" s="329">
        <f t="shared" si="928"/>
        <v>0</v>
      </c>
      <c r="BC594" s="329">
        <f t="shared" si="929"/>
        <v>0</v>
      </c>
      <c r="BD594" s="329">
        <f t="shared" si="930"/>
        <v>0</v>
      </c>
      <c r="BE594" s="329">
        <f t="shared" si="931"/>
        <v>0</v>
      </c>
      <c r="BF594" s="170">
        <f t="shared" si="855"/>
        <v>0</v>
      </c>
      <c r="BG594" s="208">
        <f t="shared" si="856"/>
        <v>0</v>
      </c>
      <c r="BH594" s="328">
        <v>10.4</v>
      </c>
      <c r="BI594" s="328">
        <f t="shared" si="857"/>
        <v>0</v>
      </c>
      <c r="BJ594" s="329">
        <f t="shared" si="858"/>
        <v>0</v>
      </c>
      <c r="BK594" s="329">
        <f t="shared" si="859"/>
        <v>0</v>
      </c>
      <c r="BL594" s="329">
        <f t="shared" si="860"/>
        <v>0</v>
      </c>
      <c r="BM594" s="329">
        <f t="shared" si="861"/>
        <v>0</v>
      </c>
      <c r="BN594" s="329">
        <f t="shared" si="862"/>
        <v>0</v>
      </c>
      <c r="BO594" s="329">
        <f t="shared" si="863"/>
        <v>0</v>
      </c>
      <c r="BP594" s="170">
        <f t="shared" si="864"/>
        <v>0</v>
      </c>
      <c r="BQ594" s="208">
        <f t="shared" si="865"/>
        <v>0</v>
      </c>
      <c r="BR594" s="328">
        <v>10.4</v>
      </c>
      <c r="BS594" s="328">
        <f t="shared" si="932"/>
        <v>0</v>
      </c>
      <c r="BT594" s="329">
        <f t="shared" si="933"/>
        <v>0</v>
      </c>
      <c r="BU594" s="329">
        <f t="shared" si="934"/>
        <v>0</v>
      </c>
      <c r="BV594" s="329">
        <f t="shared" si="935"/>
        <v>0</v>
      </c>
      <c r="BW594" s="329">
        <f t="shared" si="936"/>
        <v>0</v>
      </c>
      <c r="BX594" s="329">
        <f t="shared" si="937"/>
        <v>0</v>
      </c>
      <c r="BY594" s="329">
        <f t="shared" si="938"/>
        <v>0</v>
      </c>
      <c r="BZ594" s="170">
        <f t="shared" si="866"/>
        <v>0</v>
      </c>
      <c r="CA594" s="208">
        <f t="shared" si="867"/>
        <v>0</v>
      </c>
      <c r="CB594" s="328">
        <v>10.4</v>
      </c>
      <c r="CC594" s="328">
        <f t="shared" si="939"/>
        <v>0</v>
      </c>
      <c r="CD594" s="329">
        <f t="shared" si="940"/>
        <v>0</v>
      </c>
      <c r="CE594" s="329">
        <f t="shared" si="941"/>
        <v>0</v>
      </c>
      <c r="CF594" s="329">
        <f t="shared" si="942"/>
        <v>0</v>
      </c>
      <c r="CG594" s="329">
        <f t="shared" si="943"/>
        <v>0</v>
      </c>
      <c r="CH594" s="329">
        <f t="shared" si="944"/>
        <v>0</v>
      </c>
      <c r="CI594" s="329">
        <f t="shared" si="945"/>
        <v>0</v>
      </c>
      <c r="CJ594" s="170">
        <f t="shared" si="868"/>
        <v>0</v>
      </c>
      <c r="CK594" s="208">
        <f t="shared" si="869"/>
        <v>0</v>
      </c>
      <c r="CL594" s="328">
        <v>10.4</v>
      </c>
      <c r="CM594" s="328">
        <f t="shared" si="946"/>
        <v>0</v>
      </c>
      <c r="CN594" s="329">
        <f t="shared" si="947"/>
        <v>0</v>
      </c>
      <c r="CO594" s="329">
        <f t="shared" si="948"/>
        <v>0</v>
      </c>
      <c r="CP594" s="329">
        <f t="shared" si="949"/>
        <v>0</v>
      </c>
      <c r="CQ594" s="329">
        <f t="shared" si="950"/>
        <v>0</v>
      </c>
      <c r="CR594" s="329">
        <f t="shared" si="951"/>
        <v>0</v>
      </c>
      <c r="CS594" s="329">
        <f t="shared" si="952"/>
        <v>0</v>
      </c>
      <c r="CT594" s="170">
        <f t="shared" si="870"/>
        <v>0</v>
      </c>
      <c r="CU594" s="208">
        <f t="shared" si="871"/>
        <v>0</v>
      </c>
      <c r="CV594" s="328">
        <v>10.4</v>
      </c>
      <c r="CW594" s="328">
        <f t="shared" si="953"/>
        <v>0</v>
      </c>
      <c r="CX594" s="329">
        <f t="shared" si="954"/>
        <v>0</v>
      </c>
      <c r="CY594" s="329">
        <f t="shared" si="955"/>
        <v>0</v>
      </c>
      <c r="CZ594" s="329">
        <f t="shared" si="956"/>
        <v>0</v>
      </c>
      <c r="DA594" s="329">
        <f t="shared" si="957"/>
        <v>0</v>
      </c>
      <c r="DB594" s="329">
        <f t="shared" si="958"/>
        <v>0</v>
      </c>
      <c r="DC594" s="329">
        <f t="shared" si="959"/>
        <v>0</v>
      </c>
      <c r="DD594" s="170">
        <f t="shared" si="872"/>
        <v>0</v>
      </c>
      <c r="DE594" s="208">
        <f t="shared" si="873"/>
        <v>0</v>
      </c>
      <c r="DF594" s="328">
        <v>10.4</v>
      </c>
      <c r="DG594" s="328">
        <f t="shared" si="960"/>
        <v>0</v>
      </c>
      <c r="DH594" s="329">
        <f t="shared" si="961"/>
        <v>0</v>
      </c>
      <c r="DI594" s="329">
        <f t="shared" si="962"/>
        <v>0</v>
      </c>
      <c r="DJ594" s="329">
        <f t="shared" si="963"/>
        <v>0</v>
      </c>
      <c r="DK594" s="329">
        <f t="shared" si="964"/>
        <v>0</v>
      </c>
      <c r="DL594" s="329">
        <f t="shared" si="965"/>
        <v>0</v>
      </c>
      <c r="DM594" s="329">
        <f t="shared" si="966"/>
        <v>0</v>
      </c>
      <c r="DN594" s="170">
        <f t="shared" si="874"/>
        <v>0</v>
      </c>
      <c r="DO594" s="208">
        <f t="shared" si="875"/>
        <v>0</v>
      </c>
      <c r="DP594" s="328">
        <v>10.4</v>
      </c>
      <c r="DQ594" s="328">
        <f t="shared" si="967"/>
        <v>0</v>
      </c>
      <c r="DR594" s="329">
        <f t="shared" si="968"/>
        <v>0</v>
      </c>
      <c r="DS594" s="329">
        <f t="shared" si="969"/>
        <v>0</v>
      </c>
      <c r="DT594" s="329">
        <f t="shared" si="970"/>
        <v>0</v>
      </c>
      <c r="DU594" s="329">
        <f t="shared" si="971"/>
        <v>0</v>
      </c>
      <c r="DV594" s="329">
        <f t="shared" si="972"/>
        <v>0</v>
      </c>
      <c r="DW594" s="329">
        <f t="shared" si="973"/>
        <v>0</v>
      </c>
      <c r="DX594" s="170">
        <f t="shared" si="876"/>
        <v>0</v>
      </c>
      <c r="DY594" s="208">
        <f t="shared" si="877"/>
        <v>0</v>
      </c>
      <c r="DZ594" s="328">
        <v>10.4</v>
      </c>
      <c r="EA594" s="328">
        <f t="shared" si="974"/>
        <v>0</v>
      </c>
      <c r="EB594" s="329">
        <f t="shared" si="975"/>
        <v>0</v>
      </c>
      <c r="EC594" s="329">
        <f t="shared" si="976"/>
        <v>0</v>
      </c>
      <c r="ED594" s="329">
        <f t="shared" si="977"/>
        <v>0</v>
      </c>
      <c r="EE594" s="329">
        <f t="shared" si="978"/>
        <v>0</v>
      </c>
      <c r="EF594" s="329">
        <f t="shared" si="979"/>
        <v>0</v>
      </c>
      <c r="EG594" s="329">
        <f t="shared" si="980"/>
        <v>0</v>
      </c>
      <c r="EH594" s="170">
        <f t="shared" si="878"/>
        <v>0</v>
      </c>
      <c r="EI594" s="208">
        <f t="shared" si="879"/>
        <v>0</v>
      </c>
      <c r="EJ594" s="328">
        <v>10.4</v>
      </c>
      <c r="EK594" s="328">
        <f t="shared" si="981"/>
        <v>0</v>
      </c>
      <c r="EL594" s="329">
        <f t="shared" si="982"/>
        <v>0</v>
      </c>
      <c r="EM594" s="329">
        <f t="shared" si="983"/>
        <v>0</v>
      </c>
      <c r="EN594" s="329">
        <f t="shared" si="984"/>
        <v>0</v>
      </c>
      <c r="EO594" s="329">
        <f t="shared" si="985"/>
        <v>0</v>
      </c>
      <c r="EP594" s="329">
        <f t="shared" si="986"/>
        <v>0</v>
      </c>
      <c r="EQ594" s="329">
        <f t="shared" si="987"/>
        <v>0</v>
      </c>
      <c r="ER594" s="170">
        <f t="shared" si="880"/>
        <v>0</v>
      </c>
      <c r="ES594" s="208">
        <f t="shared" si="881"/>
        <v>0</v>
      </c>
      <c r="ET594" s="328">
        <v>10.4</v>
      </c>
      <c r="EU594" s="328">
        <f t="shared" si="988"/>
        <v>0</v>
      </c>
      <c r="EV594" s="329">
        <f t="shared" si="989"/>
        <v>0</v>
      </c>
      <c r="EW594" s="329">
        <f t="shared" si="990"/>
        <v>0</v>
      </c>
      <c r="EX594" s="329">
        <f t="shared" si="991"/>
        <v>0</v>
      </c>
      <c r="EY594" s="329">
        <f t="shared" si="992"/>
        <v>0</v>
      </c>
      <c r="EZ594" s="329">
        <f t="shared" si="993"/>
        <v>0</v>
      </c>
      <c r="FA594" s="329">
        <f t="shared" si="994"/>
        <v>0</v>
      </c>
      <c r="FB594" s="170">
        <f t="shared" si="882"/>
        <v>0</v>
      </c>
      <c r="FC594" s="208">
        <f t="shared" si="883"/>
        <v>0</v>
      </c>
      <c r="FD594" s="328">
        <v>10.4</v>
      </c>
      <c r="FE594" s="328">
        <f t="shared" si="995"/>
        <v>0</v>
      </c>
      <c r="FF594" s="329">
        <f t="shared" si="996"/>
        <v>0</v>
      </c>
      <c r="FG594" s="329">
        <f t="shared" si="997"/>
        <v>0</v>
      </c>
      <c r="FH594" s="329">
        <f t="shared" si="998"/>
        <v>0</v>
      </c>
      <c r="FI594" s="329">
        <f t="shared" si="999"/>
        <v>0</v>
      </c>
      <c r="FJ594" s="329">
        <f t="shared" si="1000"/>
        <v>0</v>
      </c>
      <c r="FK594" s="329">
        <f t="shared" si="1001"/>
        <v>0</v>
      </c>
      <c r="FL594" s="170">
        <f t="shared" si="884"/>
        <v>0</v>
      </c>
      <c r="FM594" s="208">
        <f t="shared" si="885"/>
        <v>0</v>
      </c>
      <c r="FN594" s="328">
        <v>10.4</v>
      </c>
      <c r="FO594" s="328">
        <f t="shared" si="1028"/>
        <v>0</v>
      </c>
      <c r="FP594" s="329">
        <f t="shared" si="1029"/>
        <v>0</v>
      </c>
      <c r="FQ594" s="329">
        <f t="shared" si="1030"/>
        <v>0</v>
      </c>
      <c r="FR594" s="329">
        <f t="shared" si="1031"/>
        <v>0</v>
      </c>
      <c r="FS594" s="329">
        <f t="shared" si="1032"/>
        <v>0</v>
      </c>
      <c r="FT594" s="329">
        <f t="shared" si="1033"/>
        <v>0</v>
      </c>
      <c r="FU594" s="329">
        <f t="shared" si="1034"/>
        <v>0</v>
      </c>
      <c r="FV594" s="170">
        <f t="shared" si="886"/>
        <v>0</v>
      </c>
      <c r="FW594" s="208">
        <f t="shared" si="887"/>
        <v>0</v>
      </c>
      <c r="FX594" s="328">
        <v>10.4</v>
      </c>
      <c r="FY594" s="328">
        <f t="shared" si="1035"/>
        <v>0</v>
      </c>
      <c r="FZ594" s="329">
        <f t="shared" si="1036"/>
        <v>0</v>
      </c>
      <c r="GA594" s="329">
        <f t="shared" si="1037"/>
        <v>0</v>
      </c>
      <c r="GB594" s="329">
        <f t="shared" si="1038"/>
        <v>0</v>
      </c>
      <c r="GC594" s="329">
        <f t="shared" si="1039"/>
        <v>0</v>
      </c>
      <c r="GD594" s="329">
        <f t="shared" si="1040"/>
        <v>0</v>
      </c>
      <c r="GE594" s="329">
        <f t="shared" si="1041"/>
        <v>0</v>
      </c>
      <c r="GF594" s="170">
        <f t="shared" si="888"/>
        <v>0</v>
      </c>
      <c r="GG594" s="208">
        <f t="shared" si="889"/>
        <v>0</v>
      </c>
      <c r="GH594" s="328">
        <v>10.4</v>
      </c>
      <c r="GI594" s="328">
        <f t="shared" si="1042"/>
        <v>0</v>
      </c>
      <c r="GJ594" s="329">
        <f t="shared" si="1043"/>
        <v>0</v>
      </c>
      <c r="GK594" s="329">
        <f t="shared" si="1044"/>
        <v>0</v>
      </c>
      <c r="GL594" s="329">
        <f t="shared" si="1045"/>
        <v>0</v>
      </c>
      <c r="GM594" s="329">
        <f t="shared" si="1046"/>
        <v>0</v>
      </c>
      <c r="GN594" s="329">
        <f t="shared" si="1047"/>
        <v>0</v>
      </c>
      <c r="GO594" s="329">
        <f t="shared" si="1048"/>
        <v>0</v>
      </c>
      <c r="GP594" s="170">
        <f t="shared" si="890"/>
        <v>0</v>
      </c>
      <c r="GQ594" s="208">
        <f t="shared" si="891"/>
        <v>0</v>
      </c>
      <c r="GR594" s="328">
        <v>10.4</v>
      </c>
      <c r="GS594" s="328">
        <f t="shared" si="1049"/>
        <v>0</v>
      </c>
      <c r="GT594" s="329">
        <f t="shared" si="1050"/>
        <v>0</v>
      </c>
      <c r="GU594" s="329">
        <f t="shared" si="1051"/>
        <v>0</v>
      </c>
      <c r="GV594" s="329">
        <f t="shared" si="1052"/>
        <v>0</v>
      </c>
      <c r="GW594" s="329">
        <f t="shared" si="1053"/>
        <v>0</v>
      </c>
      <c r="GX594" s="329">
        <f t="shared" si="1054"/>
        <v>0</v>
      </c>
      <c r="GY594" s="329">
        <f t="shared" si="1055"/>
        <v>0</v>
      </c>
      <c r="GZ594" s="170">
        <f t="shared" si="892"/>
        <v>0</v>
      </c>
      <c r="HA594" s="208">
        <f t="shared" si="893"/>
        <v>0</v>
      </c>
      <c r="HB594" s="328">
        <v>10.4</v>
      </c>
      <c r="HC594" s="328">
        <f t="shared" si="894"/>
        <v>0</v>
      </c>
      <c r="HD594" s="329">
        <f t="shared" si="1002"/>
        <v>0</v>
      </c>
      <c r="HE594" s="329">
        <f t="shared" si="1003"/>
        <v>0</v>
      </c>
      <c r="HF594" s="329">
        <f t="shared" si="1004"/>
        <v>0</v>
      </c>
      <c r="HG594" s="329">
        <f t="shared" si="1005"/>
        <v>0</v>
      </c>
      <c r="HH594" s="329">
        <f t="shared" si="1006"/>
        <v>0</v>
      </c>
      <c r="HI594" s="329">
        <f t="shared" si="1007"/>
        <v>0</v>
      </c>
      <c r="HJ594" s="170">
        <f t="shared" si="895"/>
        <v>0</v>
      </c>
      <c r="HK594" s="208">
        <f t="shared" si="896"/>
        <v>0</v>
      </c>
      <c r="HL594" s="328">
        <v>10.4</v>
      </c>
      <c r="HM594" s="328">
        <f t="shared" si="897"/>
        <v>0</v>
      </c>
      <c r="HN594" s="329">
        <f t="shared" si="1008"/>
        <v>0</v>
      </c>
      <c r="HO594" s="329">
        <f t="shared" si="1009"/>
        <v>0</v>
      </c>
      <c r="HP594" s="329">
        <f t="shared" si="1010"/>
        <v>0</v>
      </c>
      <c r="HQ594" s="329">
        <f t="shared" si="1011"/>
        <v>0</v>
      </c>
      <c r="HR594" s="329">
        <f t="shared" si="1012"/>
        <v>0</v>
      </c>
      <c r="HS594" s="329">
        <f t="shared" si="1013"/>
        <v>0</v>
      </c>
      <c r="HT594" s="170">
        <f t="shared" si="898"/>
        <v>0</v>
      </c>
      <c r="HU594" s="208">
        <f t="shared" si="899"/>
        <v>0</v>
      </c>
      <c r="HV594" s="328">
        <v>10.4</v>
      </c>
      <c r="HW594" s="328">
        <f t="shared" si="1014"/>
        <v>0</v>
      </c>
      <c r="HX594" s="329">
        <f t="shared" si="1015"/>
        <v>0</v>
      </c>
      <c r="HY594" s="329">
        <f t="shared" si="1016"/>
        <v>0</v>
      </c>
      <c r="HZ594" s="329">
        <f t="shared" si="1017"/>
        <v>0</v>
      </c>
      <c r="IA594" s="329">
        <f t="shared" si="1018"/>
        <v>0</v>
      </c>
      <c r="IB594" s="329">
        <f t="shared" si="1019"/>
        <v>0</v>
      </c>
      <c r="IC594" s="329">
        <f t="shared" si="1020"/>
        <v>0</v>
      </c>
      <c r="ID594" s="170">
        <f t="shared" si="900"/>
        <v>0</v>
      </c>
      <c r="IE594" s="208">
        <f t="shared" si="901"/>
        <v>0</v>
      </c>
      <c r="IF594" s="328">
        <v>10.4</v>
      </c>
      <c r="IG594" s="328">
        <f t="shared" si="1021"/>
        <v>0</v>
      </c>
      <c r="IH594" s="329">
        <f t="shared" si="1022"/>
        <v>0</v>
      </c>
      <c r="II594" s="329">
        <f t="shared" si="1023"/>
        <v>0</v>
      </c>
      <c r="IJ594" s="329">
        <f t="shared" si="1024"/>
        <v>0</v>
      </c>
      <c r="IK594" s="329">
        <f t="shared" si="1025"/>
        <v>0</v>
      </c>
      <c r="IL594" s="329">
        <f t="shared" si="1026"/>
        <v>0</v>
      </c>
      <c r="IM594" s="329">
        <f t="shared" si="1027"/>
        <v>0</v>
      </c>
      <c r="IN594" s="170">
        <f t="shared" si="902"/>
        <v>0</v>
      </c>
    </row>
    <row r="595" spans="1:248">
      <c r="A595" s="318"/>
      <c r="B595" s="318"/>
      <c r="C595" s="318"/>
      <c r="D595" s="318"/>
      <c r="E595" s="318"/>
      <c r="F595" s="318"/>
      <c r="G595" s="318"/>
      <c r="H595" s="318"/>
      <c r="I595" s="318"/>
      <c r="K595" s="318"/>
      <c r="L595" s="318"/>
      <c r="M595" s="318"/>
      <c r="N595" s="318"/>
      <c r="O595" s="318"/>
      <c r="P595" s="318"/>
      <c r="Q595" s="318"/>
      <c r="R595" s="358"/>
      <c r="S595" s="208">
        <f t="shared" si="903"/>
        <v>0</v>
      </c>
      <c r="T595" s="328">
        <v>10.5</v>
      </c>
      <c r="U595" s="328">
        <f t="shared" si="904"/>
        <v>0</v>
      </c>
      <c r="V595" s="329">
        <f t="shared" si="905"/>
        <v>0</v>
      </c>
      <c r="W595" s="329">
        <f t="shared" si="906"/>
        <v>0</v>
      </c>
      <c r="X595" s="329">
        <f t="shared" si="907"/>
        <v>0</v>
      </c>
      <c r="Y595" s="329">
        <f t="shared" si="908"/>
        <v>0</v>
      </c>
      <c r="Z595" s="329">
        <f t="shared" si="909"/>
        <v>0</v>
      </c>
      <c r="AA595" s="329">
        <f t="shared" si="910"/>
        <v>0</v>
      </c>
      <c r="AB595" s="170">
        <f t="shared" si="849"/>
        <v>0</v>
      </c>
      <c r="AC595" s="208">
        <f t="shared" si="850"/>
        <v>0</v>
      </c>
      <c r="AD595" s="328">
        <v>10.5</v>
      </c>
      <c r="AE595" s="328">
        <f t="shared" si="911"/>
        <v>0</v>
      </c>
      <c r="AF595" s="329">
        <f t="shared" si="912"/>
        <v>0</v>
      </c>
      <c r="AG595" s="329">
        <f t="shared" si="913"/>
        <v>0</v>
      </c>
      <c r="AH595" s="329">
        <f t="shared" si="914"/>
        <v>0</v>
      </c>
      <c r="AI595" s="329">
        <f t="shared" si="915"/>
        <v>0</v>
      </c>
      <c r="AJ595" s="329">
        <f t="shared" si="916"/>
        <v>0</v>
      </c>
      <c r="AK595" s="329">
        <f t="shared" si="917"/>
        <v>0</v>
      </c>
      <c r="AL595" s="170">
        <f t="shared" si="851"/>
        <v>0</v>
      </c>
      <c r="AM595" s="208">
        <f t="shared" si="852"/>
        <v>0</v>
      </c>
      <c r="AN595" s="328">
        <v>10.5</v>
      </c>
      <c r="AO595" s="328">
        <f t="shared" si="918"/>
        <v>0</v>
      </c>
      <c r="AP595" s="329">
        <f t="shared" si="919"/>
        <v>0</v>
      </c>
      <c r="AQ595" s="329">
        <f t="shared" si="920"/>
        <v>0</v>
      </c>
      <c r="AR595" s="329">
        <f t="shared" si="921"/>
        <v>0</v>
      </c>
      <c r="AS595" s="329">
        <f t="shared" si="922"/>
        <v>0</v>
      </c>
      <c r="AT595" s="329">
        <f t="shared" si="923"/>
        <v>0</v>
      </c>
      <c r="AU595" s="329">
        <f t="shared" si="924"/>
        <v>0</v>
      </c>
      <c r="AV595" s="170">
        <f t="shared" si="853"/>
        <v>0</v>
      </c>
      <c r="AW595" s="208">
        <f t="shared" si="854"/>
        <v>0</v>
      </c>
      <c r="AX595" s="328">
        <v>10.5</v>
      </c>
      <c r="AY595" s="328">
        <f t="shared" si="925"/>
        <v>0</v>
      </c>
      <c r="AZ595" s="329">
        <f t="shared" si="926"/>
        <v>0</v>
      </c>
      <c r="BA595" s="329">
        <f t="shared" si="927"/>
        <v>0</v>
      </c>
      <c r="BB595" s="329">
        <f t="shared" si="928"/>
        <v>0</v>
      </c>
      <c r="BC595" s="329">
        <f t="shared" si="929"/>
        <v>0</v>
      </c>
      <c r="BD595" s="329">
        <f t="shared" si="930"/>
        <v>0</v>
      </c>
      <c r="BE595" s="329">
        <f t="shared" si="931"/>
        <v>0</v>
      </c>
      <c r="BF595" s="170">
        <f t="shared" si="855"/>
        <v>0</v>
      </c>
      <c r="BG595" s="208">
        <f t="shared" si="856"/>
        <v>0</v>
      </c>
      <c r="BH595" s="328">
        <v>10.5</v>
      </c>
      <c r="BI595" s="328">
        <f t="shared" si="857"/>
        <v>0</v>
      </c>
      <c r="BJ595" s="329">
        <f t="shared" si="858"/>
        <v>0</v>
      </c>
      <c r="BK595" s="329">
        <f t="shared" si="859"/>
        <v>0</v>
      </c>
      <c r="BL595" s="329">
        <f t="shared" si="860"/>
        <v>0</v>
      </c>
      <c r="BM595" s="329">
        <f t="shared" si="861"/>
        <v>0</v>
      </c>
      <c r="BN595" s="329">
        <f t="shared" si="862"/>
        <v>0</v>
      </c>
      <c r="BO595" s="329">
        <f t="shared" si="863"/>
        <v>0</v>
      </c>
      <c r="BP595" s="170">
        <f t="shared" si="864"/>
        <v>0</v>
      </c>
      <c r="BQ595" s="208">
        <f t="shared" si="865"/>
        <v>0</v>
      </c>
      <c r="BR595" s="328">
        <v>10.5</v>
      </c>
      <c r="BS595" s="328">
        <f t="shared" si="932"/>
        <v>0</v>
      </c>
      <c r="BT595" s="329">
        <f t="shared" si="933"/>
        <v>0</v>
      </c>
      <c r="BU595" s="329">
        <f t="shared" si="934"/>
        <v>0</v>
      </c>
      <c r="BV595" s="329">
        <f t="shared" si="935"/>
        <v>0</v>
      </c>
      <c r="BW595" s="329">
        <f t="shared" si="936"/>
        <v>0</v>
      </c>
      <c r="BX595" s="329">
        <f t="shared" si="937"/>
        <v>0</v>
      </c>
      <c r="BY595" s="329">
        <f t="shared" si="938"/>
        <v>0</v>
      </c>
      <c r="BZ595" s="170">
        <f t="shared" si="866"/>
        <v>0</v>
      </c>
      <c r="CA595" s="208">
        <f t="shared" si="867"/>
        <v>0</v>
      </c>
      <c r="CB595" s="328">
        <v>10.5</v>
      </c>
      <c r="CC595" s="328">
        <f t="shared" si="939"/>
        <v>0</v>
      </c>
      <c r="CD595" s="329">
        <f t="shared" si="940"/>
        <v>0</v>
      </c>
      <c r="CE595" s="329">
        <f t="shared" si="941"/>
        <v>0</v>
      </c>
      <c r="CF595" s="329">
        <f t="shared" si="942"/>
        <v>0</v>
      </c>
      <c r="CG595" s="329">
        <f t="shared" si="943"/>
        <v>0</v>
      </c>
      <c r="CH595" s="329">
        <f t="shared" si="944"/>
        <v>0</v>
      </c>
      <c r="CI595" s="329">
        <f t="shared" si="945"/>
        <v>0</v>
      </c>
      <c r="CJ595" s="170">
        <f t="shared" si="868"/>
        <v>0</v>
      </c>
      <c r="CK595" s="208">
        <f t="shared" si="869"/>
        <v>0</v>
      </c>
      <c r="CL595" s="328">
        <v>10.5</v>
      </c>
      <c r="CM595" s="328">
        <f t="shared" si="946"/>
        <v>0</v>
      </c>
      <c r="CN595" s="329">
        <f t="shared" si="947"/>
        <v>0</v>
      </c>
      <c r="CO595" s="329">
        <f t="shared" si="948"/>
        <v>0</v>
      </c>
      <c r="CP595" s="329">
        <f t="shared" si="949"/>
        <v>0</v>
      </c>
      <c r="CQ595" s="329">
        <f t="shared" si="950"/>
        <v>0</v>
      </c>
      <c r="CR595" s="329">
        <f t="shared" si="951"/>
        <v>0</v>
      </c>
      <c r="CS595" s="329">
        <f t="shared" si="952"/>
        <v>0</v>
      </c>
      <c r="CT595" s="170">
        <f t="shared" si="870"/>
        <v>0</v>
      </c>
      <c r="CU595" s="208">
        <f t="shared" si="871"/>
        <v>0</v>
      </c>
      <c r="CV595" s="328">
        <v>10.5</v>
      </c>
      <c r="CW595" s="328">
        <f t="shared" si="953"/>
        <v>0</v>
      </c>
      <c r="CX595" s="329">
        <f t="shared" si="954"/>
        <v>0</v>
      </c>
      <c r="CY595" s="329">
        <f t="shared" si="955"/>
        <v>0</v>
      </c>
      <c r="CZ595" s="329">
        <f t="shared" si="956"/>
        <v>0</v>
      </c>
      <c r="DA595" s="329">
        <f t="shared" si="957"/>
        <v>0</v>
      </c>
      <c r="DB595" s="329">
        <f t="shared" si="958"/>
        <v>0</v>
      </c>
      <c r="DC595" s="329">
        <f t="shared" si="959"/>
        <v>0</v>
      </c>
      <c r="DD595" s="170">
        <f t="shared" si="872"/>
        <v>0</v>
      </c>
      <c r="DE595" s="208">
        <f t="shared" si="873"/>
        <v>0</v>
      </c>
      <c r="DF595" s="328">
        <v>10.5</v>
      </c>
      <c r="DG595" s="328">
        <f t="shared" si="960"/>
        <v>0</v>
      </c>
      <c r="DH595" s="329">
        <f t="shared" si="961"/>
        <v>0</v>
      </c>
      <c r="DI595" s="329">
        <f t="shared" si="962"/>
        <v>0</v>
      </c>
      <c r="DJ595" s="329">
        <f t="shared" si="963"/>
        <v>0</v>
      </c>
      <c r="DK595" s="329">
        <f t="shared" si="964"/>
        <v>0</v>
      </c>
      <c r="DL595" s="329">
        <f t="shared" si="965"/>
        <v>0</v>
      </c>
      <c r="DM595" s="329">
        <f t="shared" si="966"/>
        <v>0</v>
      </c>
      <c r="DN595" s="170">
        <f t="shared" si="874"/>
        <v>0</v>
      </c>
      <c r="DO595" s="208">
        <f t="shared" si="875"/>
        <v>0</v>
      </c>
      <c r="DP595" s="328">
        <v>10.5</v>
      </c>
      <c r="DQ595" s="328">
        <f t="shared" si="967"/>
        <v>0</v>
      </c>
      <c r="DR595" s="329">
        <f t="shared" si="968"/>
        <v>0</v>
      </c>
      <c r="DS595" s="329">
        <f t="shared" si="969"/>
        <v>0</v>
      </c>
      <c r="DT595" s="329">
        <f t="shared" si="970"/>
        <v>0</v>
      </c>
      <c r="DU595" s="329">
        <f t="shared" si="971"/>
        <v>0</v>
      </c>
      <c r="DV595" s="329">
        <f t="shared" si="972"/>
        <v>0</v>
      </c>
      <c r="DW595" s="329">
        <f t="shared" si="973"/>
        <v>0</v>
      </c>
      <c r="DX595" s="170">
        <f t="shared" si="876"/>
        <v>0</v>
      </c>
      <c r="DY595" s="208">
        <f t="shared" si="877"/>
        <v>0</v>
      </c>
      <c r="DZ595" s="328">
        <v>10.5</v>
      </c>
      <c r="EA595" s="328">
        <f t="shared" si="974"/>
        <v>0</v>
      </c>
      <c r="EB595" s="329">
        <f t="shared" si="975"/>
        <v>0</v>
      </c>
      <c r="EC595" s="329">
        <f t="shared" si="976"/>
        <v>0</v>
      </c>
      <c r="ED595" s="329">
        <f t="shared" si="977"/>
        <v>0</v>
      </c>
      <c r="EE595" s="329">
        <f t="shared" si="978"/>
        <v>0</v>
      </c>
      <c r="EF595" s="329">
        <f t="shared" si="979"/>
        <v>0</v>
      </c>
      <c r="EG595" s="329">
        <f t="shared" si="980"/>
        <v>0</v>
      </c>
      <c r="EH595" s="170">
        <f t="shared" si="878"/>
        <v>0</v>
      </c>
      <c r="EI595" s="208">
        <f t="shared" si="879"/>
        <v>0</v>
      </c>
      <c r="EJ595" s="328">
        <v>10.5</v>
      </c>
      <c r="EK595" s="328">
        <f t="shared" si="981"/>
        <v>0</v>
      </c>
      <c r="EL595" s="329">
        <f t="shared" si="982"/>
        <v>0</v>
      </c>
      <c r="EM595" s="329">
        <f t="shared" si="983"/>
        <v>0</v>
      </c>
      <c r="EN595" s="329">
        <f t="shared" si="984"/>
        <v>0</v>
      </c>
      <c r="EO595" s="329">
        <f t="shared" si="985"/>
        <v>0</v>
      </c>
      <c r="EP595" s="329">
        <f t="shared" si="986"/>
        <v>0</v>
      </c>
      <c r="EQ595" s="329">
        <f t="shared" si="987"/>
        <v>0</v>
      </c>
      <c r="ER595" s="170">
        <f t="shared" si="880"/>
        <v>0</v>
      </c>
      <c r="ES595" s="208">
        <f t="shared" si="881"/>
        <v>0</v>
      </c>
      <c r="ET595" s="328">
        <v>10.5</v>
      </c>
      <c r="EU595" s="328">
        <f t="shared" si="988"/>
        <v>0</v>
      </c>
      <c r="EV595" s="329">
        <f t="shared" si="989"/>
        <v>0</v>
      </c>
      <c r="EW595" s="329">
        <f t="shared" si="990"/>
        <v>0</v>
      </c>
      <c r="EX595" s="329">
        <f t="shared" si="991"/>
        <v>0</v>
      </c>
      <c r="EY595" s="329">
        <f t="shared" si="992"/>
        <v>0</v>
      </c>
      <c r="EZ595" s="329">
        <f t="shared" si="993"/>
        <v>0</v>
      </c>
      <c r="FA595" s="329">
        <f t="shared" si="994"/>
        <v>0</v>
      </c>
      <c r="FB595" s="170">
        <f t="shared" si="882"/>
        <v>0</v>
      </c>
      <c r="FC595" s="208">
        <f t="shared" si="883"/>
        <v>0</v>
      </c>
      <c r="FD595" s="328">
        <v>10.5</v>
      </c>
      <c r="FE595" s="328">
        <f t="shared" si="995"/>
        <v>0</v>
      </c>
      <c r="FF595" s="329">
        <f t="shared" si="996"/>
        <v>0</v>
      </c>
      <c r="FG595" s="329">
        <f t="shared" si="997"/>
        <v>0</v>
      </c>
      <c r="FH595" s="329">
        <f t="shared" si="998"/>
        <v>0</v>
      </c>
      <c r="FI595" s="329">
        <f t="shared" si="999"/>
        <v>0</v>
      </c>
      <c r="FJ595" s="329">
        <f t="shared" si="1000"/>
        <v>0</v>
      </c>
      <c r="FK595" s="329">
        <f t="shared" si="1001"/>
        <v>0</v>
      </c>
      <c r="FL595" s="170">
        <f t="shared" si="884"/>
        <v>0</v>
      </c>
      <c r="FM595" s="208">
        <f t="shared" si="885"/>
        <v>0</v>
      </c>
      <c r="FN595" s="328">
        <v>10.5</v>
      </c>
      <c r="FO595" s="328">
        <f t="shared" si="1028"/>
        <v>0</v>
      </c>
      <c r="FP595" s="329">
        <f t="shared" si="1029"/>
        <v>0</v>
      </c>
      <c r="FQ595" s="329">
        <f t="shared" si="1030"/>
        <v>0</v>
      </c>
      <c r="FR595" s="329">
        <f t="shared" si="1031"/>
        <v>0</v>
      </c>
      <c r="FS595" s="329">
        <f t="shared" si="1032"/>
        <v>0</v>
      </c>
      <c r="FT595" s="329">
        <f t="shared" si="1033"/>
        <v>0</v>
      </c>
      <c r="FU595" s="329">
        <f t="shared" si="1034"/>
        <v>0</v>
      </c>
      <c r="FV595" s="170">
        <f t="shared" si="886"/>
        <v>0</v>
      </c>
      <c r="FW595" s="208">
        <f t="shared" si="887"/>
        <v>0</v>
      </c>
      <c r="FX595" s="328">
        <v>10.5</v>
      </c>
      <c r="FY595" s="328">
        <f t="shared" si="1035"/>
        <v>0</v>
      </c>
      <c r="FZ595" s="329">
        <f t="shared" si="1036"/>
        <v>0</v>
      </c>
      <c r="GA595" s="329">
        <f t="shared" si="1037"/>
        <v>0</v>
      </c>
      <c r="GB595" s="329">
        <f t="shared" si="1038"/>
        <v>0</v>
      </c>
      <c r="GC595" s="329">
        <f t="shared" si="1039"/>
        <v>0</v>
      </c>
      <c r="GD595" s="329">
        <f t="shared" si="1040"/>
        <v>0</v>
      </c>
      <c r="GE595" s="329">
        <f t="shared" si="1041"/>
        <v>0</v>
      </c>
      <c r="GF595" s="170">
        <f t="shared" si="888"/>
        <v>0</v>
      </c>
      <c r="GG595" s="208">
        <f t="shared" si="889"/>
        <v>0</v>
      </c>
      <c r="GH595" s="328">
        <v>10.5</v>
      </c>
      <c r="GI595" s="328">
        <f t="shared" si="1042"/>
        <v>0</v>
      </c>
      <c r="GJ595" s="329">
        <f t="shared" si="1043"/>
        <v>0</v>
      </c>
      <c r="GK595" s="329">
        <f t="shared" si="1044"/>
        <v>0</v>
      </c>
      <c r="GL595" s="329">
        <f t="shared" si="1045"/>
        <v>0</v>
      </c>
      <c r="GM595" s="329">
        <f t="shared" si="1046"/>
        <v>0</v>
      </c>
      <c r="GN595" s="329">
        <f t="shared" si="1047"/>
        <v>0</v>
      </c>
      <c r="GO595" s="329">
        <f t="shared" si="1048"/>
        <v>0</v>
      </c>
      <c r="GP595" s="170">
        <f t="shared" si="890"/>
        <v>0</v>
      </c>
      <c r="GQ595" s="208">
        <f t="shared" si="891"/>
        <v>0</v>
      </c>
      <c r="GR595" s="328">
        <v>10.5</v>
      </c>
      <c r="GS595" s="328">
        <f t="shared" si="1049"/>
        <v>0</v>
      </c>
      <c r="GT595" s="329">
        <f t="shared" si="1050"/>
        <v>0</v>
      </c>
      <c r="GU595" s="329">
        <f t="shared" si="1051"/>
        <v>0</v>
      </c>
      <c r="GV595" s="329">
        <f t="shared" si="1052"/>
        <v>0</v>
      </c>
      <c r="GW595" s="329">
        <f t="shared" si="1053"/>
        <v>0</v>
      </c>
      <c r="GX595" s="329">
        <f t="shared" si="1054"/>
        <v>0</v>
      </c>
      <c r="GY595" s="329">
        <f t="shared" si="1055"/>
        <v>0</v>
      </c>
      <c r="GZ595" s="170">
        <f t="shared" si="892"/>
        <v>0</v>
      </c>
      <c r="HA595" s="208">
        <f t="shared" si="893"/>
        <v>0</v>
      </c>
      <c r="HB595" s="328">
        <v>10.5</v>
      </c>
      <c r="HC595" s="328">
        <f t="shared" si="894"/>
        <v>0</v>
      </c>
      <c r="HD595" s="329">
        <f t="shared" si="1002"/>
        <v>0</v>
      </c>
      <c r="HE595" s="329">
        <f t="shared" si="1003"/>
        <v>0</v>
      </c>
      <c r="HF595" s="329">
        <f t="shared" si="1004"/>
        <v>0</v>
      </c>
      <c r="HG595" s="329">
        <f t="shared" si="1005"/>
        <v>0</v>
      </c>
      <c r="HH595" s="329">
        <f t="shared" si="1006"/>
        <v>0</v>
      </c>
      <c r="HI595" s="329">
        <f t="shared" si="1007"/>
        <v>0</v>
      </c>
      <c r="HJ595" s="170">
        <f t="shared" si="895"/>
        <v>0</v>
      </c>
      <c r="HK595" s="208">
        <f t="shared" si="896"/>
        <v>0</v>
      </c>
      <c r="HL595" s="328">
        <v>10.5</v>
      </c>
      <c r="HM595" s="328">
        <f t="shared" si="897"/>
        <v>0</v>
      </c>
      <c r="HN595" s="329">
        <f t="shared" si="1008"/>
        <v>0</v>
      </c>
      <c r="HO595" s="329">
        <f t="shared" si="1009"/>
        <v>0</v>
      </c>
      <c r="HP595" s="329">
        <f t="shared" si="1010"/>
        <v>0</v>
      </c>
      <c r="HQ595" s="329">
        <f t="shared" si="1011"/>
        <v>0</v>
      </c>
      <c r="HR595" s="329">
        <f t="shared" si="1012"/>
        <v>0</v>
      </c>
      <c r="HS595" s="329">
        <f t="shared" si="1013"/>
        <v>0</v>
      </c>
      <c r="HT595" s="170">
        <f t="shared" si="898"/>
        <v>0</v>
      </c>
      <c r="HU595" s="208">
        <f t="shared" si="899"/>
        <v>0</v>
      </c>
      <c r="HV595" s="328">
        <v>10.5</v>
      </c>
      <c r="HW595" s="328">
        <f t="shared" si="1014"/>
        <v>0</v>
      </c>
      <c r="HX595" s="329">
        <f t="shared" si="1015"/>
        <v>0</v>
      </c>
      <c r="HY595" s="329">
        <f t="shared" si="1016"/>
        <v>0</v>
      </c>
      <c r="HZ595" s="329">
        <f t="shared" si="1017"/>
        <v>0</v>
      </c>
      <c r="IA595" s="329">
        <f t="shared" si="1018"/>
        <v>0</v>
      </c>
      <c r="IB595" s="329">
        <f t="shared" si="1019"/>
        <v>0</v>
      </c>
      <c r="IC595" s="329">
        <f t="shared" si="1020"/>
        <v>0</v>
      </c>
      <c r="ID595" s="170">
        <f t="shared" si="900"/>
        <v>0</v>
      </c>
      <c r="IE595" s="208">
        <f t="shared" si="901"/>
        <v>0</v>
      </c>
      <c r="IF595" s="328">
        <v>10.5</v>
      </c>
      <c r="IG595" s="328">
        <f t="shared" si="1021"/>
        <v>0</v>
      </c>
      <c r="IH595" s="329">
        <f t="shared" si="1022"/>
        <v>0</v>
      </c>
      <c r="II595" s="329">
        <f t="shared" si="1023"/>
        <v>0</v>
      </c>
      <c r="IJ595" s="329">
        <f t="shared" si="1024"/>
        <v>0</v>
      </c>
      <c r="IK595" s="329">
        <f t="shared" si="1025"/>
        <v>0</v>
      </c>
      <c r="IL595" s="329">
        <f t="shared" si="1026"/>
        <v>0</v>
      </c>
      <c r="IM595" s="329">
        <f t="shared" si="1027"/>
        <v>0</v>
      </c>
      <c r="IN595" s="170">
        <f t="shared" si="902"/>
        <v>0</v>
      </c>
    </row>
    <row r="596" spans="1:248">
      <c r="A596" s="318"/>
      <c r="B596" s="318"/>
      <c r="C596" s="318"/>
      <c r="D596" s="318"/>
      <c r="E596" s="318"/>
      <c r="F596" s="318"/>
      <c r="G596" s="318"/>
      <c r="H596" s="318"/>
      <c r="I596" s="318"/>
      <c r="K596" s="318"/>
      <c r="L596" s="318"/>
      <c r="M596" s="318"/>
      <c r="N596" s="318"/>
      <c r="O596" s="318"/>
      <c r="P596" s="318"/>
      <c r="Q596" s="318"/>
      <c r="R596" s="358"/>
      <c r="S596" s="208">
        <f t="shared" si="903"/>
        <v>0</v>
      </c>
      <c r="T596" s="328">
        <v>10.6</v>
      </c>
      <c r="U596" s="328">
        <f t="shared" si="904"/>
        <v>0</v>
      </c>
      <c r="V596" s="329">
        <f t="shared" si="905"/>
        <v>0</v>
      </c>
      <c r="W596" s="329">
        <f t="shared" si="906"/>
        <v>0</v>
      </c>
      <c r="X596" s="329">
        <f t="shared" si="907"/>
        <v>0</v>
      </c>
      <c r="Y596" s="329">
        <f t="shared" si="908"/>
        <v>0</v>
      </c>
      <c r="Z596" s="329">
        <f t="shared" si="909"/>
        <v>0</v>
      </c>
      <c r="AA596" s="329">
        <f t="shared" si="910"/>
        <v>0</v>
      </c>
      <c r="AB596" s="170">
        <f t="shared" si="849"/>
        <v>0</v>
      </c>
      <c r="AC596" s="208">
        <f t="shared" si="850"/>
        <v>0</v>
      </c>
      <c r="AD596" s="328">
        <v>10.6</v>
      </c>
      <c r="AE596" s="328">
        <f t="shared" si="911"/>
        <v>0</v>
      </c>
      <c r="AF596" s="329">
        <f t="shared" si="912"/>
        <v>0</v>
      </c>
      <c r="AG596" s="329">
        <f t="shared" si="913"/>
        <v>0</v>
      </c>
      <c r="AH596" s="329">
        <f t="shared" si="914"/>
        <v>0</v>
      </c>
      <c r="AI596" s="329">
        <f t="shared" si="915"/>
        <v>0</v>
      </c>
      <c r="AJ596" s="329">
        <f t="shared" si="916"/>
        <v>0</v>
      </c>
      <c r="AK596" s="329">
        <f t="shared" si="917"/>
        <v>0</v>
      </c>
      <c r="AL596" s="170">
        <f t="shared" si="851"/>
        <v>0</v>
      </c>
      <c r="AM596" s="208">
        <f t="shared" si="852"/>
        <v>0</v>
      </c>
      <c r="AN596" s="328">
        <v>10.6</v>
      </c>
      <c r="AO596" s="328">
        <f t="shared" si="918"/>
        <v>0</v>
      </c>
      <c r="AP596" s="329">
        <f t="shared" si="919"/>
        <v>0</v>
      </c>
      <c r="AQ596" s="329">
        <f t="shared" si="920"/>
        <v>0</v>
      </c>
      <c r="AR596" s="329">
        <f t="shared" si="921"/>
        <v>0</v>
      </c>
      <c r="AS596" s="329">
        <f t="shared" si="922"/>
        <v>0</v>
      </c>
      <c r="AT596" s="329">
        <f t="shared" si="923"/>
        <v>0</v>
      </c>
      <c r="AU596" s="329">
        <f t="shared" si="924"/>
        <v>0</v>
      </c>
      <c r="AV596" s="170">
        <f t="shared" si="853"/>
        <v>0</v>
      </c>
      <c r="AW596" s="208">
        <f t="shared" si="854"/>
        <v>0</v>
      </c>
      <c r="AX596" s="328">
        <v>10.6</v>
      </c>
      <c r="AY596" s="328">
        <f t="shared" si="925"/>
        <v>0</v>
      </c>
      <c r="AZ596" s="329">
        <f t="shared" si="926"/>
        <v>0</v>
      </c>
      <c r="BA596" s="329">
        <f t="shared" si="927"/>
        <v>0</v>
      </c>
      <c r="BB596" s="329">
        <f t="shared" si="928"/>
        <v>0</v>
      </c>
      <c r="BC596" s="329">
        <f t="shared" si="929"/>
        <v>0</v>
      </c>
      <c r="BD596" s="329">
        <f t="shared" si="930"/>
        <v>0</v>
      </c>
      <c r="BE596" s="329">
        <f t="shared" si="931"/>
        <v>0</v>
      </c>
      <c r="BF596" s="170">
        <f t="shared" si="855"/>
        <v>0</v>
      </c>
      <c r="BG596" s="208">
        <f t="shared" si="856"/>
        <v>0</v>
      </c>
      <c r="BH596" s="328">
        <v>10.6</v>
      </c>
      <c r="BI596" s="328">
        <f t="shared" si="857"/>
        <v>0</v>
      </c>
      <c r="BJ596" s="329">
        <f t="shared" si="858"/>
        <v>0</v>
      </c>
      <c r="BK596" s="329">
        <f t="shared" si="859"/>
        <v>0</v>
      </c>
      <c r="BL596" s="329">
        <f t="shared" si="860"/>
        <v>0</v>
      </c>
      <c r="BM596" s="329">
        <f t="shared" si="861"/>
        <v>0</v>
      </c>
      <c r="BN596" s="329">
        <f t="shared" si="862"/>
        <v>0</v>
      </c>
      <c r="BO596" s="329">
        <f t="shared" si="863"/>
        <v>0</v>
      </c>
      <c r="BP596" s="170">
        <f t="shared" si="864"/>
        <v>0</v>
      </c>
      <c r="BQ596" s="208">
        <f t="shared" si="865"/>
        <v>0</v>
      </c>
      <c r="BR596" s="328">
        <v>10.6</v>
      </c>
      <c r="BS596" s="328">
        <f t="shared" si="932"/>
        <v>0</v>
      </c>
      <c r="BT596" s="329">
        <f t="shared" si="933"/>
        <v>0</v>
      </c>
      <c r="BU596" s="329">
        <f t="shared" si="934"/>
        <v>0</v>
      </c>
      <c r="BV596" s="329">
        <f t="shared" si="935"/>
        <v>0</v>
      </c>
      <c r="BW596" s="329">
        <f t="shared" si="936"/>
        <v>0</v>
      </c>
      <c r="BX596" s="329">
        <f t="shared" si="937"/>
        <v>0</v>
      </c>
      <c r="BY596" s="329">
        <f t="shared" si="938"/>
        <v>0</v>
      </c>
      <c r="BZ596" s="170">
        <f t="shared" si="866"/>
        <v>0</v>
      </c>
      <c r="CA596" s="208">
        <f t="shared" si="867"/>
        <v>0</v>
      </c>
      <c r="CB596" s="328">
        <v>10.6</v>
      </c>
      <c r="CC596" s="328">
        <f t="shared" si="939"/>
        <v>0</v>
      </c>
      <c r="CD596" s="329">
        <f t="shared" si="940"/>
        <v>0</v>
      </c>
      <c r="CE596" s="329">
        <f t="shared" si="941"/>
        <v>0</v>
      </c>
      <c r="CF596" s="329">
        <f t="shared" si="942"/>
        <v>0</v>
      </c>
      <c r="CG596" s="329">
        <f t="shared" si="943"/>
        <v>0</v>
      </c>
      <c r="CH596" s="329">
        <f t="shared" si="944"/>
        <v>0</v>
      </c>
      <c r="CI596" s="329">
        <f t="shared" si="945"/>
        <v>0</v>
      </c>
      <c r="CJ596" s="170">
        <f t="shared" si="868"/>
        <v>0</v>
      </c>
      <c r="CK596" s="208">
        <f t="shared" si="869"/>
        <v>0</v>
      </c>
      <c r="CL596" s="328">
        <v>10.6</v>
      </c>
      <c r="CM596" s="328">
        <f t="shared" si="946"/>
        <v>0</v>
      </c>
      <c r="CN596" s="329">
        <f t="shared" si="947"/>
        <v>0</v>
      </c>
      <c r="CO596" s="329">
        <f t="shared" si="948"/>
        <v>0</v>
      </c>
      <c r="CP596" s="329">
        <f t="shared" si="949"/>
        <v>0</v>
      </c>
      <c r="CQ596" s="329">
        <f t="shared" si="950"/>
        <v>0</v>
      </c>
      <c r="CR596" s="329">
        <f t="shared" si="951"/>
        <v>0</v>
      </c>
      <c r="CS596" s="329">
        <f t="shared" si="952"/>
        <v>0</v>
      </c>
      <c r="CT596" s="170">
        <f t="shared" si="870"/>
        <v>0</v>
      </c>
      <c r="CU596" s="208">
        <f t="shared" si="871"/>
        <v>0</v>
      </c>
      <c r="CV596" s="328">
        <v>10.6</v>
      </c>
      <c r="CW596" s="328">
        <f t="shared" si="953"/>
        <v>0</v>
      </c>
      <c r="CX596" s="329">
        <f t="shared" si="954"/>
        <v>0</v>
      </c>
      <c r="CY596" s="329">
        <f t="shared" si="955"/>
        <v>0</v>
      </c>
      <c r="CZ596" s="329">
        <f t="shared" si="956"/>
        <v>0</v>
      </c>
      <c r="DA596" s="329">
        <f t="shared" si="957"/>
        <v>0</v>
      </c>
      <c r="DB596" s="329">
        <f t="shared" si="958"/>
        <v>0</v>
      </c>
      <c r="DC596" s="329">
        <f t="shared" si="959"/>
        <v>0</v>
      </c>
      <c r="DD596" s="170">
        <f t="shared" si="872"/>
        <v>0</v>
      </c>
      <c r="DE596" s="208">
        <f t="shared" si="873"/>
        <v>0</v>
      </c>
      <c r="DF596" s="328">
        <v>10.6</v>
      </c>
      <c r="DG596" s="328">
        <f t="shared" si="960"/>
        <v>0</v>
      </c>
      <c r="DH596" s="329">
        <f t="shared" si="961"/>
        <v>0</v>
      </c>
      <c r="DI596" s="329">
        <f t="shared" si="962"/>
        <v>0</v>
      </c>
      <c r="DJ596" s="329">
        <f t="shared" si="963"/>
        <v>0</v>
      </c>
      <c r="DK596" s="329">
        <f t="shared" si="964"/>
        <v>0</v>
      </c>
      <c r="DL596" s="329">
        <f t="shared" si="965"/>
        <v>0</v>
      </c>
      <c r="DM596" s="329">
        <f t="shared" si="966"/>
        <v>0</v>
      </c>
      <c r="DN596" s="170">
        <f t="shared" si="874"/>
        <v>0</v>
      </c>
      <c r="DO596" s="208">
        <f t="shared" si="875"/>
        <v>0</v>
      </c>
      <c r="DP596" s="328">
        <v>10.6</v>
      </c>
      <c r="DQ596" s="328">
        <f t="shared" si="967"/>
        <v>0</v>
      </c>
      <c r="DR596" s="329">
        <f t="shared" si="968"/>
        <v>0</v>
      </c>
      <c r="DS596" s="329">
        <f t="shared" si="969"/>
        <v>0</v>
      </c>
      <c r="DT596" s="329">
        <f t="shared" si="970"/>
        <v>0</v>
      </c>
      <c r="DU596" s="329">
        <f t="shared" si="971"/>
        <v>0</v>
      </c>
      <c r="DV596" s="329">
        <f t="shared" si="972"/>
        <v>0</v>
      </c>
      <c r="DW596" s="329">
        <f t="shared" si="973"/>
        <v>0</v>
      </c>
      <c r="DX596" s="170">
        <f t="shared" si="876"/>
        <v>0</v>
      </c>
      <c r="DY596" s="208">
        <f t="shared" si="877"/>
        <v>0</v>
      </c>
      <c r="DZ596" s="328">
        <v>10.6</v>
      </c>
      <c r="EA596" s="328">
        <f t="shared" si="974"/>
        <v>0</v>
      </c>
      <c r="EB596" s="329">
        <f t="shared" si="975"/>
        <v>0</v>
      </c>
      <c r="EC596" s="329">
        <f t="shared" si="976"/>
        <v>0</v>
      </c>
      <c r="ED596" s="329">
        <f t="shared" si="977"/>
        <v>0</v>
      </c>
      <c r="EE596" s="329">
        <f t="shared" si="978"/>
        <v>0</v>
      </c>
      <c r="EF596" s="329">
        <f t="shared" si="979"/>
        <v>0</v>
      </c>
      <c r="EG596" s="329">
        <f t="shared" si="980"/>
        <v>0</v>
      </c>
      <c r="EH596" s="170">
        <f t="shared" si="878"/>
        <v>0</v>
      </c>
      <c r="EI596" s="208">
        <f t="shared" si="879"/>
        <v>0</v>
      </c>
      <c r="EJ596" s="328">
        <v>10.6</v>
      </c>
      <c r="EK596" s="328">
        <f t="shared" si="981"/>
        <v>0</v>
      </c>
      <c r="EL596" s="329">
        <f t="shared" si="982"/>
        <v>0</v>
      </c>
      <c r="EM596" s="329">
        <f t="shared" si="983"/>
        <v>0</v>
      </c>
      <c r="EN596" s="329">
        <f t="shared" si="984"/>
        <v>0</v>
      </c>
      <c r="EO596" s="329">
        <f t="shared" si="985"/>
        <v>0</v>
      </c>
      <c r="EP596" s="329">
        <f t="shared" si="986"/>
        <v>0</v>
      </c>
      <c r="EQ596" s="329">
        <f t="shared" si="987"/>
        <v>0</v>
      </c>
      <c r="ER596" s="170">
        <f t="shared" si="880"/>
        <v>0</v>
      </c>
      <c r="ES596" s="208">
        <f t="shared" si="881"/>
        <v>0</v>
      </c>
      <c r="ET596" s="328">
        <v>10.6</v>
      </c>
      <c r="EU596" s="328">
        <f t="shared" si="988"/>
        <v>0</v>
      </c>
      <c r="EV596" s="329">
        <f t="shared" si="989"/>
        <v>0</v>
      </c>
      <c r="EW596" s="329">
        <f t="shared" si="990"/>
        <v>0</v>
      </c>
      <c r="EX596" s="329">
        <f t="shared" si="991"/>
        <v>0</v>
      </c>
      <c r="EY596" s="329">
        <f t="shared" si="992"/>
        <v>0</v>
      </c>
      <c r="EZ596" s="329">
        <f t="shared" si="993"/>
        <v>0</v>
      </c>
      <c r="FA596" s="329">
        <f t="shared" si="994"/>
        <v>0</v>
      </c>
      <c r="FB596" s="170">
        <f t="shared" si="882"/>
        <v>0</v>
      </c>
      <c r="FC596" s="208">
        <f t="shared" si="883"/>
        <v>0</v>
      </c>
      <c r="FD596" s="328">
        <v>10.6</v>
      </c>
      <c r="FE596" s="328">
        <f t="shared" si="995"/>
        <v>0</v>
      </c>
      <c r="FF596" s="329">
        <f t="shared" si="996"/>
        <v>0</v>
      </c>
      <c r="FG596" s="329">
        <f t="shared" si="997"/>
        <v>0</v>
      </c>
      <c r="FH596" s="329">
        <f t="shared" si="998"/>
        <v>0</v>
      </c>
      <c r="FI596" s="329">
        <f t="shared" si="999"/>
        <v>0</v>
      </c>
      <c r="FJ596" s="329">
        <f t="shared" si="1000"/>
        <v>0</v>
      </c>
      <c r="FK596" s="329">
        <f t="shared" si="1001"/>
        <v>0</v>
      </c>
      <c r="FL596" s="170">
        <f t="shared" si="884"/>
        <v>0</v>
      </c>
      <c r="FM596" s="208">
        <f t="shared" si="885"/>
        <v>0</v>
      </c>
      <c r="FN596" s="328">
        <v>10.6</v>
      </c>
      <c r="FO596" s="328">
        <f t="shared" si="1028"/>
        <v>0</v>
      </c>
      <c r="FP596" s="329">
        <f t="shared" si="1029"/>
        <v>0</v>
      </c>
      <c r="FQ596" s="329">
        <f t="shared" si="1030"/>
        <v>0</v>
      </c>
      <c r="FR596" s="329">
        <f t="shared" si="1031"/>
        <v>0</v>
      </c>
      <c r="FS596" s="329">
        <f t="shared" si="1032"/>
        <v>0</v>
      </c>
      <c r="FT596" s="329">
        <f t="shared" si="1033"/>
        <v>0</v>
      </c>
      <c r="FU596" s="329">
        <f t="shared" si="1034"/>
        <v>0</v>
      </c>
      <c r="FV596" s="170">
        <f t="shared" si="886"/>
        <v>0</v>
      </c>
      <c r="FW596" s="208">
        <f t="shared" si="887"/>
        <v>0</v>
      </c>
      <c r="FX596" s="328">
        <v>10.6</v>
      </c>
      <c r="FY596" s="328">
        <f t="shared" si="1035"/>
        <v>0</v>
      </c>
      <c r="FZ596" s="329">
        <f t="shared" si="1036"/>
        <v>0</v>
      </c>
      <c r="GA596" s="329">
        <f t="shared" si="1037"/>
        <v>0</v>
      </c>
      <c r="GB596" s="329">
        <f t="shared" si="1038"/>
        <v>0</v>
      </c>
      <c r="GC596" s="329">
        <f t="shared" si="1039"/>
        <v>0</v>
      </c>
      <c r="GD596" s="329">
        <f t="shared" si="1040"/>
        <v>0</v>
      </c>
      <c r="GE596" s="329">
        <f t="shared" si="1041"/>
        <v>0</v>
      </c>
      <c r="GF596" s="170">
        <f t="shared" si="888"/>
        <v>0</v>
      </c>
      <c r="GG596" s="208">
        <f t="shared" si="889"/>
        <v>0</v>
      </c>
      <c r="GH596" s="328">
        <v>10.6</v>
      </c>
      <c r="GI596" s="328">
        <f t="shared" si="1042"/>
        <v>0</v>
      </c>
      <c r="GJ596" s="329">
        <f t="shared" si="1043"/>
        <v>0</v>
      </c>
      <c r="GK596" s="329">
        <f t="shared" si="1044"/>
        <v>0</v>
      </c>
      <c r="GL596" s="329">
        <f t="shared" si="1045"/>
        <v>0</v>
      </c>
      <c r="GM596" s="329">
        <f t="shared" si="1046"/>
        <v>0</v>
      </c>
      <c r="GN596" s="329">
        <f t="shared" si="1047"/>
        <v>0</v>
      </c>
      <c r="GO596" s="329">
        <f t="shared" si="1048"/>
        <v>0</v>
      </c>
      <c r="GP596" s="170">
        <f t="shared" si="890"/>
        <v>0</v>
      </c>
      <c r="GQ596" s="208">
        <f t="shared" si="891"/>
        <v>0</v>
      </c>
      <c r="GR596" s="328">
        <v>10.6</v>
      </c>
      <c r="GS596" s="328">
        <f t="shared" si="1049"/>
        <v>0</v>
      </c>
      <c r="GT596" s="329">
        <f t="shared" si="1050"/>
        <v>0</v>
      </c>
      <c r="GU596" s="329">
        <f t="shared" si="1051"/>
        <v>0</v>
      </c>
      <c r="GV596" s="329">
        <f t="shared" si="1052"/>
        <v>0</v>
      </c>
      <c r="GW596" s="329">
        <f t="shared" si="1053"/>
        <v>0</v>
      </c>
      <c r="GX596" s="329">
        <f t="shared" si="1054"/>
        <v>0</v>
      </c>
      <c r="GY596" s="329">
        <f t="shared" si="1055"/>
        <v>0</v>
      </c>
      <c r="GZ596" s="170">
        <f t="shared" si="892"/>
        <v>0</v>
      </c>
      <c r="HA596" s="208">
        <f t="shared" si="893"/>
        <v>0</v>
      </c>
      <c r="HB596" s="328">
        <v>10.6</v>
      </c>
      <c r="HC596" s="328">
        <f t="shared" si="894"/>
        <v>0</v>
      </c>
      <c r="HD596" s="329">
        <f t="shared" si="1002"/>
        <v>0</v>
      </c>
      <c r="HE596" s="329">
        <f t="shared" si="1003"/>
        <v>0</v>
      </c>
      <c r="HF596" s="329">
        <f t="shared" si="1004"/>
        <v>0</v>
      </c>
      <c r="HG596" s="329">
        <f t="shared" si="1005"/>
        <v>0</v>
      </c>
      <c r="HH596" s="329">
        <f t="shared" si="1006"/>
        <v>0</v>
      </c>
      <c r="HI596" s="329">
        <f t="shared" si="1007"/>
        <v>0</v>
      </c>
      <c r="HJ596" s="170">
        <f t="shared" si="895"/>
        <v>0</v>
      </c>
      <c r="HK596" s="208">
        <f t="shared" si="896"/>
        <v>0</v>
      </c>
      <c r="HL596" s="328">
        <v>10.6</v>
      </c>
      <c r="HM596" s="328">
        <f t="shared" si="897"/>
        <v>0</v>
      </c>
      <c r="HN596" s="329">
        <f t="shared" si="1008"/>
        <v>0</v>
      </c>
      <c r="HO596" s="329">
        <f t="shared" si="1009"/>
        <v>0</v>
      </c>
      <c r="HP596" s="329">
        <f t="shared" si="1010"/>
        <v>0</v>
      </c>
      <c r="HQ596" s="329">
        <f t="shared" si="1011"/>
        <v>0</v>
      </c>
      <c r="HR596" s="329">
        <f t="shared" si="1012"/>
        <v>0</v>
      </c>
      <c r="HS596" s="329">
        <f t="shared" si="1013"/>
        <v>0</v>
      </c>
      <c r="HT596" s="170">
        <f t="shared" si="898"/>
        <v>0</v>
      </c>
      <c r="HU596" s="208">
        <f t="shared" si="899"/>
        <v>0</v>
      </c>
      <c r="HV596" s="328">
        <v>10.6</v>
      </c>
      <c r="HW596" s="328">
        <f t="shared" si="1014"/>
        <v>0</v>
      </c>
      <c r="HX596" s="329">
        <f t="shared" si="1015"/>
        <v>0</v>
      </c>
      <c r="HY596" s="329">
        <f t="shared" si="1016"/>
        <v>0</v>
      </c>
      <c r="HZ596" s="329">
        <f t="shared" si="1017"/>
        <v>0</v>
      </c>
      <c r="IA596" s="329">
        <f t="shared" si="1018"/>
        <v>0</v>
      </c>
      <c r="IB596" s="329">
        <f t="shared" si="1019"/>
        <v>0</v>
      </c>
      <c r="IC596" s="329">
        <f t="shared" si="1020"/>
        <v>0</v>
      </c>
      <c r="ID596" s="170">
        <f t="shared" si="900"/>
        <v>0</v>
      </c>
      <c r="IE596" s="208">
        <f t="shared" si="901"/>
        <v>0</v>
      </c>
      <c r="IF596" s="328">
        <v>10.6</v>
      </c>
      <c r="IG596" s="328">
        <f t="shared" si="1021"/>
        <v>0</v>
      </c>
      <c r="IH596" s="329">
        <f t="shared" si="1022"/>
        <v>0</v>
      </c>
      <c r="II596" s="329">
        <f t="shared" si="1023"/>
        <v>0</v>
      </c>
      <c r="IJ596" s="329">
        <f t="shared" si="1024"/>
        <v>0</v>
      </c>
      <c r="IK596" s="329">
        <f t="shared" si="1025"/>
        <v>0</v>
      </c>
      <c r="IL596" s="329">
        <f t="shared" si="1026"/>
        <v>0</v>
      </c>
      <c r="IM596" s="329">
        <f t="shared" si="1027"/>
        <v>0</v>
      </c>
      <c r="IN596" s="170">
        <f t="shared" si="902"/>
        <v>0</v>
      </c>
    </row>
    <row r="597" spans="1:248">
      <c r="A597" s="318"/>
      <c r="B597" s="318"/>
      <c r="C597" s="318"/>
      <c r="D597" s="318"/>
      <c r="E597" s="318"/>
      <c r="F597" s="318"/>
      <c r="G597" s="318"/>
      <c r="H597" s="318"/>
      <c r="I597" s="318"/>
      <c r="K597" s="318"/>
      <c r="L597" s="318"/>
      <c r="M597" s="318"/>
      <c r="N597" s="318"/>
      <c r="O597" s="318"/>
      <c r="P597" s="318"/>
      <c r="Q597" s="318"/>
      <c r="R597" s="358"/>
      <c r="S597" s="208">
        <f t="shared" si="903"/>
        <v>0</v>
      </c>
      <c r="T597" s="328">
        <v>10.7</v>
      </c>
      <c r="U597" s="328">
        <f t="shared" si="904"/>
        <v>0</v>
      </c>
      <c r="V597" s="329">
        <f t="shared" si="905"/>
        <v>0</v>
      </c>
      <c r="W597" s="329">
        <f t="shared" si="906"/>
        <v>0</v>
      </c>
      <c r="X597" s="329">
        <f t="shared" si="907"/>
        <v>0</v>
      </c>
      <c r="Y597" s="329">
        <f t="shared" si="908"/>
        <v>0</v>
      </c>
      <c r="Z597" s="329">
        <f t="shared" si="909"/>
        <v>0</v>
      </c>
      <c r="AA597" s="329">
        <f t="shared" si="910"/>
        <v>0</v>
      </c>
      <c r="AB597" s="170">
        <f t="shared" si="849"/>
        <v>0</v>
      </c>
      <c r="AC597" s="208">
        <f t="shared" si="850"/>
        <v>0</v>
      </c>
      <c r="AD597" s="328">
        <v>10.7</v>
      </c>
      <c r="AE597" s="328">
        <f t="shared" si="911"/>
        <v>0</v>
      </c>
      <c r="AF597" s="329">
        <f t="shared" si="912"/>
        <v>0</v>
      </c>
      <c r="AG597" s="329">
        <f t="shared" si="913"/>
        <v>0</v>
      </c>
      <c r="AH597" s="329">
        <f t="shared" si="914"/>
        <v>0</v>
      </c>
      <c r="AI597" s="329">
        <f t="shared" si="915"/>
        <v>0</v>
      </c>
      <c r="AJ597" s="329">
        <f t="shared" si="916"/>
        <v>0</v>
      </c>
      <c r="AK597" s="329">
        <f t="shared" si="917"/>
        <v>0</v>
      </c>
      <c r="AL597" s="170">
        <f t="shared" si="851"/>
        <v>0</v>
      </c>
      <c r="AM597" s="208">
        <f t="shared" si="852"/>
        <v>0</v>
      </c>
      <c r="AN597" s="328">
        <v>10.7</v>
      </c>
      <c r="AO597" s="328">
        <f t="shared" si="918"/>
        <v>0</v>
      </c>
      <c r="AP597" s="329">
        <f t="shared" si="919"/>
        <v>0</v>
      </c>
      <c r="AQ597" s="329">
        <f t="shared" si="920"/>
        <v>0</v>
      </c>
      <c r="AR597" s="329">
        <f t="shared" si="921"/>
        <v>0</v>
      </c>
      <c r="AS597" s="329">
        <f t="shared" si="922"/>
        <v>0</v>
      </c>
      <c r="AT597" s="329">
        <f t="shared" si="923"/>
        <v>0</v>
      </c>
      <c r="AU597" s="329">
        <f t="shared" si="924"/>
        <v>0</v>
      </c>
      <c r="AV597" s="170">
        <f t="shared" si="853"/>
        <v>0</v>
      </c>
      <c r="AW597" s="208">
        <f t="shared" si="854"/>
        <v>0</v>
      </c>
      <c r="AX597" s="328">
        <v>10.7</v>
      </c>
      <c r="AY597" s="328">
        <f t="shared" si="925"/>
        <v>0</v>
      </c>
      <c r="AZ597" s="329">
        <f t="shared" si="926"/>
        <v>0</v>
      </c>
      <c r="BA597" s="329">
        <f t="shared" si="927"/>
        <v>0</v>
      </c>
      <c r="BB597" s="329">
        <f t="shared" si="928"/>
        <v>0</v>
      </c>
      <c r="BC597" s="329">
        <f t="shared" si="929"/>
        <v>0</v>
      </c>
      <c r="BD597" s="329">
        <f t="shared" si="930"/>
        <v>0</v>
      </c>
      <c r="BE597" s="329">
        <f t="shared" si="931"/>
        <v>0</v>
      </c>
      <c r="BF597" s="170">
        <f t="shared" si="855"/>
        <v>0</v>
      </c>
      <c r="BG597" s="208">
        <f t="shared" si="856"/>
        <v>0</v>
      </c>
      <c r="BH597" s="328">
        <v>10.7</v>
      </c>
      <c r="BI597" s="328">
        <f t="shared" si="857"/>
        <v>0</v>
      </c>
      <c r="BJ597" s="329">
        <f t="shared" si="858"/>
        <v>0</v>
      </c>
      <c r="BK597" s="329">
        <f t="shared" si="859"/>
        <v>0</v>
      </c>
      <c r="BL597" s="329">
        <f t="shared" si="860"/>
        <v>0</v>
      </c>
      <c r="BM597" s="329">
        <f t="shared" si="861"/>
        <v>0</v>
      </c>
      <c r="BN597" s="329">
        <f t="shared" si="862"/>
        <v>0</v>
      </c>
      <c r="BO597" s="329">
        <f t="shared" si="863"/>
        <v>0</v>
      </c>
      <c r="BP597" s="170">
        <f t="shared" si="864"/>
        <v>0</v>
      </c>
      <c r="BQ597" s="208">
        <f t="shared" si="865"/>
        <v>0</v>
      </c>
      <c r="BR597" s="328">
        <v>10.7</v>
      </c>
      <c r="BS597" s="328">
        <f t="shared" si="932"/>
        <v>0</v>
      </c>
      <c r="BT597" s="329">
        <f t="shared" si="933"/>
        <v>0</v>
      </c>
      <c r="BU597" s="329">
        <f t="shared" si="934"/>
        <v>0</v>
      </c>
      <c r="BV597" s="329">
        <f t="shared" si="935"/>
        <v>0</v>
      </c>
      <c r="BW597" s="329">
        <f t="shared" si="936"/>
        <v>0</v>
      </c>
      <c r="BX597" s="329">
        <f t="shared" si="937"/>
        <v>0</v>
      </c>
      <c r="BY597" s="329">
        <f t="shared" si="938"/>
        <v>0</v>
      </c>
      <c r="BZ597" s="170">
        <f t="shared" si="866"/>
        <v>0</v>
      </c>
      <c r="CA597" s="208">
        <f t="shared" si="867"/>
        <v>0</v>
      </c>
      <c r="CB597" s="328">
        <v>10.7</v>
      </c>
      <c r="CC597" s="328">
        <f t="shared" si="939"/>
        <v>0</v>
      </c>
      <c r="CD597" s="329">
        <f t="shared" si="940"/>
        <v>0</v>
      </c>
      <c r="CE597" s="329">
        <f t="shared" si="941"/>
        <v>0</v>
      </c>
      <c r="CF597" s="329">
        <f t="shared" si="942"/>
        <v>0</v>
      </c>
      <c r="CG597" s="329">
        <f t="shared" si="943"/>
        <v>0</v>
      </c>
      <c r="CH597" s="329">
        <f t="shared" si="944"/>
        <v>0</v>
      </c>
      <c r="CI597" s="329">
        <f t="shared" si="945"/>
        <v>0</v>
      </c>
      <c r="CJ597" s="170">
        <f t="shared" si="868"/>
        <v>0</v>
      </c>
      <c r="CK597" s="208">
        <f t="shared" si="869"/>
        <v>0</v>
      </c>
      <c r="CL597" s="328">
        <v>10.7</v>
      </c>
      <c r="CM597" s="328">
        <f t="shared" si="946"/>
        <v>0</v>
      </c>
      <c r="CN597" s="329">
        <f t="shared" si="947"/>
        <v>0</v>
      </c>
      <c r="CO597" s="329">
        <f t="shared" si="948"/>
        <v>0</v>
      </c>
      <c r="CP597" s="329">
        <f t="shared" si="949"/>
        <v>0</v>
      </c>
      <c r="CQ597" s="329">
        <f t="shared" si="950"/>
        <v>0</v>
      </c>
      <c r="CR597" s="329">
        <f t="shared" si="951"/>
        <v>0</v>
      </c>
      <c r="CS597" s="329">
        <f t="shared" si="952"/>
        <v>0</v>
      </c>
      <c r="CT597" s="170">
        <f t="shared" si="870"/>
        <v>0</v>
      </c>
      <c r="CU597" s="208">
        <f t="shared" si="871"/>
        <v>0</v>
      </c>
      <c r="CV597" s="328">
        <v>10.7</v>
      </c>
      <c r="CW597" s="328">
        <f t="shared" si="953"/>
        <v>0</v>
      </c>
      <c r="CX597" s="329">
        <f t="shared" si="954"/>
        <v>0</v>
      </c>
      <c r="CY597" s="329">
        <f t="shared" si="955"/>
        <v>0</v>
      </c>
      <c r="CZ597" s="329">
        <f t="shared" si="956"/>
        <v>0</v>
      </c>
      <c r="DA597" s="329">
        <f t="shared" si="957"/>
        <v>0</v>
      </c>
      <c r="DB597" s="329">
        <f t="shared" si="958"/>
        <v>0</v>
      </c>
      <c r="DC597" s="329">
        <f t="shared" si="959"/>
        <v>0</v>
      </c>
      <c r="DD597" s="170">
        <f t="shared" si="872"/>
        <v>0</v>
      </c>
      <c r="DE597" s="208">
        <f t="shared" si="873"/>
        <v>0</v>
      </c>
      <c r="DF597" s="328">
        <v>10.7</v>
      </c>
      <c r="DG597" s="328">
        <f t="shared" si="960"/>
        <v>0</v>
      </c>
      <c r="DH597" s="329">
        <f t="shared" si="961"/>
        <v>0</v>
      </c>
      <c r="DI597" s="329">
        <f t="shared" si="962"/>
        <v>0</v>
      </c>
      <c r="DJ597" s="329">
        <f t="shared" si="963"/>
        <v>0</v>
      </c>
      <c r="DK597" s="329">
        <f t="shared" si="964"/>
        <v>0</v>
      </c>
      <c r="DL597" s="329">
        <f t="shared" si="965"/>
        <v>0</v>
      </c>
      <c r="DM597" s="329">
        <f t="shared" si="966"/>
        <v>0</v>
      </c>
      <c r="DN597" s="170">
        <f t="shared" si="874"/>
        <v>0</v>
      </c>
      <c r="DO597" s="208">
        <f t="shared" si="875"/>
        <v>0</v>
      </c>
      <c r="DP597" s="328">
        <v>10.7</v>
      </c>
      <c r="DQ597" s="328">
        <f t="shared" si="967"/>
        <v>0</v>
      </c>
      <c r="DR597" s="329">
        <f t="shared" si="968"/>
        <v>0</v>
      </c>
      <c r="DS597" s="329">
        <f t="shared" si="969"/>
        <v>0</v>
      </c>
      <c r="DT597" s="329">
        <f t="shared" si="970"/>
        <v>0</v>
      </c>
      <c r="DU597" s="329">
        <f t="shared" si="971"/>
        <v>0</v>
      </c>
      <c r="DV597" s="329">
        <f t="shared" si="972"/>
        <v>0</v>
      </c>
      <c r="DW597" s="329">
        <f t="shared" si="973"/>
        <v>0</v>
      </c>
      <c r="DX597" s="170">
        <f t="shared" si="876"/>
        <v>0</v>
      </c>
      <c r="DY597" s="208">
        <f t="shared" si="877"/>
        <v>0</v>
      </c>
      <c r="DZ597" s="328">
        <v>10.7</v>
      </c>
      <c r="EA597" s="328">
        <f t="shared" si="974"/>
        <v>0</v>
      </c>
      <c r="EB597" s="329">
        <f t="shared" si="975"/>
        <v>0</v>
      </c>
      <c r="EC597" s="329">
        <f t="shared" si="976"/>
        <v>0</v>
      </c>
      <c r="ED597" s="329">
        <f t="shared" si="977"/>
        <v>0</v>
      </c>
      <c r="EE597" s="329">
        <f t="shared" si="978"/>
        <v>0</v>
      </c>
      <c r="EF597" s="329">
        <f t="shared" si="979"/>
        <v>0</v>
      </c>
      <c r="EG597" s="329">
        <f t="shared" si="980"/>
        <v>0</v>
      </c>
      <c r="EH597" s="170">
        <f t="shared" si="878"/>
        <v>0</v>
      </c>
      <c r="EI597" s="208">
        <f t="shared" si="879"/>
        <v>0</v>
      </c>
      <c r="EJ597" s="328">
        <v>10.7</v>
      </c>
      <c r="EK597" s="328">
        <f t="shared" si="981"/>
        <v>0</v>
      </c>
      <c r="EL597" s="329">
        <f t="shared" si="982"/>
        <v>0</v>
      </c>
      <c r="EM597" s="329">
        <f t="shared" si="983"/>
        <v>0</v>
      </c>
      <c r="EN597" s="329">
        <f t="shared" si="984"/>
        <v>0</v>
      </c>
      <c r="EO597" s="329">
        <f t="shared" si="985"/>
        <v>0</v>
      </c>
      <c r="EP597" s="329">
        <f t="shared" si="986"/>
        <v>0</v>
      </c>
      <c r="EQ597" s="329">
        <f t="shared" si="987"/>
        <v>0</v>
      </c>
      <c r="ER597" s="170">
        <f t="shared" si="880"/>
        <v>0</v>
      </c>
      <c r="ES597" s="208">
        <f t="shared" si="881"/>
        <v>0</v>
      </c>
      <c r="ET597" s="328">
        <v>10.7</v>
      </c>
      <c r="EU597" s="328">
        <f t="shared" si="988"/>
        <v>0</v>
      </c>
      <c r="EV597" s="329">
        <f t="shared" si="989"/>
        <v>0</v>
      </c>
      <c r="EW597" s="329">
        <f t="shared" si="990"/>
        <v>0</v>
      </c>
      <c r="EX597" s="329">
        <f t="shared" si="991"/>
        <v>0</v>
      </c>
      <c r="EY597" s="329">
        <f t="shared" si="992"/>
        <v>0</v>
      </c>
      <c r="EZ597" s="329">
        <f t="shared" si="993"/>
        <v>0</v>
      </c>
      <c r="FA597" s="329">
        <f t="shared" si="994"/>
        <v>0</v>
      </c>
      <c r="FB597" s="170">
        <f t="shared" si="882"/>
        <v>0</v>
      </c>
      <c r="FC597" s="208">
        <f t="shared" si="883"/>
        <v>0</v>
      </c>
      <c r="FD597" s="328">
        <v>10.7</v>
      </c>
      <c r="FE597" s="328">
        <f t="shared" si="995"/>
        <v>0</v>
      </c>
      <c r="FF597" s="329">
        <f t="shared" si="996"/>
        <v>0</v>
      </c>
      <c r="FG597" s="329">
        <f t="shared" si="997"/>
        <v>0</v>
      </c>
      <c r="FH597" s="329">
        <f t="shared" si="998"/>
        <v>0</v>
      </c>
      <c r="FI597" s="329">
        <f t="shared" si="999"/>
        <v>0</v>
      </c>
      <c r="FJ597" s="329">
        <f t="shared" si="1000"/>
        <v>0</v>
      </c>
      <c r="FK597" s="329">
        <f t="shared" si="1001"/>
        <v>0</v>
      </c>
      <c r="FL597" s="170">
        <f t="shared" si="884"/>
        <v>0</v>
      </c>
      <c r="FM597" s="208">
        <f t="shared" si="885"/>
        <v>0</v>
      </c>
      <c r="FN597" s="328">
        <v>10.7</v>
      </c>
      <c r="FO597" s="328">
        <f t="shared" si="1028"/>
        <v>0</v>
      </c>
      <c r="FP597" s="329">
        <f t="shared" si="1029"/>
        <v>0</v>
      </c>
      <c r="FQ597" s="329">
        <f t="shared" si="1030"/>
        <v>0</v>
      </c>
      <c r="FR597" s="329">
        <f t="shared" si="1031"/>
        <v>0</v>
      </c>
      <c r="FS597" s="329">
        <f t="shared" si="1032"/>
        <v>0</v>
      </c>
      <c r="FT597" s="329">
        <f t="shared" si="1033"/>
        <v>0</v>
      </c>
      <c r="FU597" s="329">
        <f t="shared" si="1034"/>
        <v>0</v>
      </c>
      <c r="FV597" s="170">
        <f t="shared" si="886"/>
        <v>0</v>
      </c>
      <c r="FW597" s="208">
        <f t="shared" si="887"/>
        <v>0</v>
      </c>
      <c r="FX597" s="328">
        <v>10.7</v>
      </c>
      <c r="FY597" s="328">
        <f t="shared" si="1035"/>
        <v>0</v>
      </c>
      <c r="FZ597" s="329">
        <f t="shared" si="1036"/>
        <v>0</v>
      </c>
      <c r="GA597" s="329">
        <f t="shared" si="1037"/>
        <v>0</v>
      </c>
      <c r="GB597" s="329">
        <f t="shared" si="1038"/>
        <v>0</v>
      </c>
      <c r="GC597" s="329">
        <f t="shared" si="1039"/>
        <v>0</v>
      </c>
      <c r="GD597" s="329">
        <f t="shared" si="1040"/>
        <v>0</v>
      </c>
      <c r="GE597" s="329">
        <f t="shared" si="1041"/>
        <v>0</v>
      </c>
      <c r="GF597" s="170">
        <f t="shared" si="888"/>
        <v>0</v>
      </c>
      <c r="GG597" s="208">
        <f t="shared" si="889"/>
        <v>0</v>
      </c>
      <c r="GH597" s="328">
        <v>10.7</v>
      </c>
      <c r="GI597" s="328">
        <f t="shared" si="1042"/>
        <v>0</v>
      </c>
      <c r="GJ597" s="329">
        <f t="shared" si="1043"/>
        <v>0</v>
      </c>
      <c r="GK597" s="329">
        <f t="shared" si="1044"/>
        <v>0</v>
      </c>
      <c r="GL597" s="329">
        <f t="shared" si="1045"/>
        <v>0</v>
      </c>
      <c r="GM597" s="329">
        <f t="shared" si="1046"/>
        <v>0</v>
      </c>
      <c r="GN597" s="329">
        <f t="shared" si="1047"/>
        <v>0</v>
      </c>
      <c r="GO597" s="329">
        <f t="shared" si="1048"/>
        <v>0</v>
      </c>
      <c r="GP597" s="170">
        <f t="shared" si="890"/>
        <v>0</v>
      </c>
      <c r="GQ597" s="208">
        <f t="shared" si="891"/>
        <v>0</v>
      </c>
      <c r="GR597" s="328">
        <v>10.7</v>
      </c>
      <c r="GS597" s="328">
        <f t="shared" si="1049"/>
        <v>0</v>
      </c>
      <c r="GT597" s="329">
        <f t="shared" si="1050"/>
        <v>0</v>
      </c>
      <c r="GU597" s="329">
        <f t="shared" si="1051"/>
        <v>0</v>
      </c>
      <c r="GV597" s="329">
        <f t="shared" si="1052"/>
        <v>0</v>
      </c>
      <c r="GW597" s="329">
        <f t="shared" si="1053"/>
        <v>0</v>
      </c>
      <c r="GX597" s="329">
        <f t="shared" si="1054"/>
        <v>0</v>
      </c>
      <c r="GY597" s="329">
        <f t="shared" si="1055"/>
        <v>0</v>
      </c>
      <c r="GZ597" s="170">
        <f t="shared" si="892"/>
        <v>0</v>
      </c>
      <c r="HA597" s="208">
        <f t="shared" si="893"/>
        <v>0</v>
      </c>
      <c r="HB597" s="328">
        <v>10.7</v>
      </c>
      <c r="HC597" s="328">
        <f t="shared" si="894"/>
        <v>0</v>
      </c>
      <c r="HD597" s="329">
        <f t="shared" si="1002"/>
        <v>0</v>
      </c>
      <c r="HE597" s="329">
        <f t="shared" si="1003"/>
        <v>0</v>
      </c>
      <c r="HF597" s="329">
        <f t="shared" si="1004"/>
        <v>0</v>
      </c>
      <c r="HG597" s="329">
        <f t="shared" si="1005"/>
        <v>0</v>
      </c>
      <c r="HH597" s="329">
        <f t="shared" si="1006"/>
        <v>0</v>
      </c>
      <c r="HI597" s="329">
        <f t="shared" si="1007"/>
        <v>0</v>
      </c>
      <c r="HJ597" s="170">
        <f t="shared" si="895"/>
        <v>0</v>
      </c>
      <c r="HK597" s="208">
        <f t="shared" si="896"/>
        <v>0</v>
      </c>
      <c r="HL597" s="328">
        <v>10.7</v>
      </c>
      <c r="HM597" s="328">
        <f t="shared" si="897"/>
        <v>0</v>
      </c>
      <c r="HN597" s="329">
        <f t="shared" si="1008"/>
        <v>0</v>
      </c>
      <c r="HO597" s="329">
        <f t="shared" si="1009"/>
        <v>0</v>
      </c>
      <c r="HP597" s="329">
        <f t="shared" si="1010"/>
        <v>0</v>
      </c>
      <c r="HQ597" s="329">
        <f t="shared" si="1011"/>
        <v>0</v>
      </c>
      <c r="HR597" s="329">
        <f t="shared" si="1012"/>
        <v>0</v>
      </c>
      <c r="HS597" s="329">
        <f t="shared" si="1013"/>
        <v>0</v>
      </c>
      <c r="HT597" s="170">
        <f t="shared" si="898"/>
        <v>0</v>
      </c>
      <c r="HU597" s="208">
        <f t="shared" si="899"/>
        <v>0</v>
      </c>
      <c r="HV597" s="328">
        <v>10.7</v>
      </c>
      <c r="HW597" s="328">
        <f t="shared" si="1014"/>
        <v>0</v>
      </c>
      <c r="HX597" s="329">
        <f t="shared" si="1015"/>
        <v>0</v>
      </c>
      <c r="HY597" s="329">
        <f t="shared" si="1016"/>
        <v>0</v>
      </c>
      <c r="HZ597" s="329">
        <f t="shared" si="1017"/>
        <v>0</v>
      </c>
      <c r="IA597" s="329">
        <f t="shared" si="1018"/>
        <v>0</v>
      </c>
      <c r="IB597" s="329">
        <f t="shared" si="1019"/>
        <v>0</v>
      </c>
      <c r="IC597" s="329">
        <f t="shared" si="1020"/>
        <v>0</v>
      </c>
      <c r="ID597" s="170">
        <f t="shared" si="900"/>
        <v>0</v>
      </c>
      <c r="IE597" s="208">
        <f t="shared" si="901"/>
        <v>0</v>
      </c>
      <c r="IF597" s="328">
        <v>10.7</v>
      </c>
      <c r="IG597" s="328">
        <f t="shared" si="1021"/>
        <v>0</v>
      </c>
      <c r="IH597" s="329">
        <f t="shared" si="1022"/>
        <v>0</v>
      </c>
      <c r="II597" s="329">
        <f t="shared" si="1023"/>
        <v>0</v>
      </c>
      <c r="IJ597" s="329">
        <f t="shared" si="1024"/>
        <v>0</v>
      </c>
      <c r="IK597" s="329">
        <f t="shared" si="1025"/>
        <v>0</v>
      </c>
      <c r="IL597" s="329">
        <f t="shared" si="1026"/>
        <v>0</v>
      </c>
      <c r="IM597" s="329">
        <f t="shared" si="1027"/>
        <v>0</v>
      </c>
      <c r="IN597" s="170">
        <f t="shared" si="902"/>
        <v>0</v>
      </c>
    </row>
    <row r="598" spans="1:248">
      <c r="A598" s="318"/>
      <c r="B598" s="318"/>
      <c r="C598" s="318"/>
      <c r="D598" s="318"/>
      <c r="E598" s="318"/>
      <c r="F598" s="318"/>
      <c r="G598" s="318"/>
      <c r="H598" s="318"/>
      <c r="I598" s="318"/>
      <c r="K598" s="318"/>
      <c r="L598" s="318"/>
      <c r="M598" s="318"/>
      <c r="N598" s="318"/>
      <c r="O598" s="318"/>
      <c r="P598" s="318"/>
      <c r="Q598" s="318"/>
      <c r="R598" s="358"/>
      <c r="S598" s="208">
        <f t="shared" si="903"/>
        <v>0</v>
      </c>
      <c r="T598" s="328">
        <v>10.8</v>
      </c>
      <c r="U598" s="328">
        <f t="shared" si="904"/>
        <v>0</v>
      </c>
      <c r="V598" s="329">
        <f t="shared" si="905"/>
        <v>0</v>
      </c>
      <c r="W598" s="329">
        <f t="shared" si="906"/>
        <v>0</v>
      </c>
      <c r="X598" s="329">
        <f t="shared" si="907"/>
        <v>0</v>
      </c>
      <c r="Y598" s="329">
        <f t="shared" si="908"/>
        <v>0</v>
      </c>
      <c r="Z598" s="329">
        <f t="shared" si="909"/>
        <v>0</v>
      </c>
      <c r="AA598" s="329">
        <f t="shared" si="910"/>
        <v>0</v>
      </c>
      <c r="AB598" s="170">
        <f t="shared" si="849"/>
        <v>0</v>
      </c>
      <c r="AC598" s="208">
        <f t="shared" si="850"/>
        <v>0</v>
      </c>
      <c r="AD598" s="328">
        <v>10.8</v>
      </c>
      <c r="AE598" s="328">
        <f t="shared" si="911"/>
        <v>0</v>
      </c>
      <c r="AF598" s="329">
        <f t="shared" si="912"/>
        <v>0</v>
      </c>
      <c r="AG598" s="329">
        <f t="shared" si="913"/>
        <v>0</v>
      </c>
      <c r="AH598" s="329">
        <f t="shared" si="914"/>
        <v>0</v>
      </c>
      <c r="AI598" s="329">
        <f t="shared" si="915"/>
        <v>0</v>
      </c>
      <c r="AJ598" s="329">
        <f t="shared" si="916"/>
        <v>0</v>
      </c>
      <c r="AK598" s="329">
        <f t="shared" si="917"/>
        <v>0</v>
      </c>
      <c r="AL598" s="170">
        <f t="shared" si="851"/>
        <v>0</v>
      </c>
      <c r="AM598" s="208">
        <f t="shared" si="852"/>
        <v>0</v>
      </c>
      <c r="AN598" s="328">
        <v>10.8</v>
      </c>
      <c r="AO598" s="328">
        <f t="shared" si="918"/>
        <v>0</v>
      </c>
      <c r="AP598" s="329">
        <f t="shared" si="919"/>
        <v>0</v>
      </c>
      <c r="AQ598" s="329">
        <f t="shared" si="920"/>
        <v>0</v>
      </c>
      <c r="AR598" s="329">
        <f t="shared" si="921"/>
        <v>0</v>
      </c>
      <c r="AS598" s="329">
        <f t="shared" si="922"/>
        <v>0</v>
      </c>
      <c r="AT598" s="329">
        <f t="shared" si="923"/>
        <v>0</v>
      </c>
      <c r="AU598" s="329">
        <f t="shared" si="924"/>
        <v>0</v>
      </c>
      <c r="AV598" s="170">
        <f t="shared" si="853"/>
        <v>0</v>
      </c>
      <c r="AW598" s="208">
        <f t="shared" si="854"/>
        <v>0</v>
      </c>
      <c r="AX598" s="328">
        <v>10.8</v>
      </c>
      <c r="AY598" s="328">
        <f t="shared" si="925"/>
        <v>0</v>
      </c>
      <c r="AZ598" s="329">
        <f t="shared" si="926"/>
        <v>0</v>
      </c>
      <c r="BA598" s="329">
        <f t="shared" si="927"/>
        <v>0</v>
      </c>
      <c r="BB598" s="329">
        <f t="shared" si="928"/>
        <v>0</v>
      </c>
      <c r="BC598" s="329">
        <f t="shared" si="929"/>
        <v>0</v>
      </c>
      <c r="BD598" s="329">
        <f t="shared" si="930"/>
        <v>0</v>
      </c>
      <c r="BE598" s="329">
        <f t="shared" si="931"/>
        <v>0</v>
      </c>
      <c r="BF598" s="170">
        <f t="shared" si="855"/>
        <v>0</v>
      </c>
      <c r="BG598" s="208">
        <f t="shared" si="856"/>
        <v>0</v>
      </c>
      <c r="BH598" s="328">
        <v>10.8</v>
      </c>
      <c r="BI598" s="328">
        <f t="shared" si="857"/>
        <v>0</v>
      </c>
      <c r="BJ598" s="329">
        <f t="shared" si="858"/>
        <v>0</v>
      </c>
      <c r="BK598" s="329">
        <f t="shared" si="859"/>
        <v>0</v>
      </c>
      <c r="BL598" s="329">
        <f t="shared" si="860"/>
        <v>0</v>
      </c>
      <c r="BM598" s="329">
        <f t="shared" si="861"/>
        <v>0</v>
      </c>
      <c r="BN598" s="329">
        <f t="shared" si="862"/>
        <v>0</v>
      </c>
      <c r="BO598" s="329">
        <f t="shared" si="863"/>
        <v>0</v>
      </c>
      <c r="BP598" s="170">
        <f t="shared" si="864"/>
        <v>0</v>
      </c>
      <c r="BQ598" s="208">
        <f t="shared" si="865"/>
        <v>0</v>
      </c>
      <c r="BR598" s="328">
        <v>10.8</v>
      </c>
      <c r="BS598" s="328">
        <f t="shared" si="932"/>
        <v>0</v>
      </c>
      <c r="BT598" s="329">
        <f t="shared" si="933"/>
        <v>0</v>
      </c>
      <c r="BU598" s="329">
        <f t="shared" si="934"/>
        <v>0</v>
      </c>
      <c r="BV598" s="329">
        <f t="shared" si="935"/>
        <v>0</v>
      </c>
      <c r="BW598" s="329">
        <f t="shared" si="936"/>
        <v>0</v>
      </c>
      <c r="BX598" s="329">
        <f t="shared" si="937"/>
        <v>0</v>
      </c>
      <c r="BY598" s="329">
        <f t="shared" si="938"/>
        <v>0</v>
      </c>
      <c r="BZ598" s="170">
        <f t="shared" si="866"/>
        <v>0</v>
      </c>
      <c r="CA598" s="208">
        <f t="shared" si="867"/>
        <v>0</v>
      </c>
      <c r="CB598" s="328">
        <v>10.8</v>
      </c>
      <c r="CC598" s="328">
        <f t="shared" si="939"/>
        <v>0</v>
      </c>
      <c r="CD598" s="329">
        <f t="shared" si="940"/>
        <v>0</v>
      </c>
      <c r="CE598" s="329">
        <f t="shared" si="941"/>
        <v>0</v>
      </c>
      <c r="CF598" s="329">
        <f t="shared" si="942"/>
        <v>0</v>
      </c>
      <c r="CG598" s="329">
        <f t="shared" si="943"/>
        <v>0</v>
      </c>
      <c r="CH598" s="329">
        <f t="shared" si="944"/>
        <v>0</v>
      </c>
      <c r="CI598" s="329">
        <f t="shared" si="945"/>
        <v>0</v>
      </c>
      <c r="CJ598" s="170">
        <f t="shared" si="868"/>
        <v>0</v>
      </c>
      <c r="CK598" s="208">
        <f t="shared" si="869"/>
        <v>0</v>
      </c>
      <c r="CL598" s="328">
        <v>10.8</v>
      </c>
      <c r="CM598" s="328">
        <f t="shared" si="946"/>
        <v>0</v>
      </c>
      <c r="CN598" s="329">
        <f t="shared" si="947"/>
        <v>0</v>
      </c>
      <c r="CO598" s="329">
        <f t="shared" si="948"/>
        <v>0</v>
      </c>
      <c r="CP598" s="329">
        <f t="shared" si="949"/>
        <v>0</v>
      </c>
      <c r="CQ598" s="329">
        <f t="shared" si="950"/>
        <v>0</v>
      </c>
      <c r="CR598" s="329">
        <f t="shared" si="951"/>
        <v>0</v>
      </c>
      <c r="CS598" s="329">
        <f t="shared" si="952"/>
        <v>0</v>
      </c>
      <c r="CT598" s="170">
        <f t="shared" si="870"/>
        <v>0</v>
      </c>
      <c r="CU598" s="208">
        <f t="shared" si="871"/>
        <v>0</v>
      </c>
      <c r="CV598" s="328">
        <v>10.8</v>
      </c>
      <c r="CW598" s="328">
        <f t="shared" si="953"/>
        <v>0</v>
      </c>
      <c r="CX598" s="329">
        <f t="shared" si="954"/>
        <v>0</v>
      </c>
      <c r="CY598" s="329">
        <f t="shared" si="955"/>
        <v>0</v>
      </c>
      <c r="CZ598" s="329">
        <f t="shared" si="956"/>
        <v>0</v>
      </c>
      <c r="DA598" s="329">
        <f t="shared" si="957"/>
        <v>0</v>
      </c>
      <c r="DB598" s="329">
        <f t="shared" si="958"/>
        <v>0</v>
      </c>
      <c r="DC598" s="329">
        <f t="shared" si="959"/>
        <v>0</v>
      </c>
      <c r="DD598" s="170">
        <f t="shared" si="872"/>
        <v>0</v>
      </c>
      <c r="DE598" s="208">
        <f t="shared" si="873"/>
        <v>0</v>
      </c>
      <c r="DF598" s="328">
        <v>10.8</v>
      </c>
      <c r="DG598" s="328">
        <f t="shared" si="960"/>
        <v>0</v>
      </c>
      <c r="DH598" s="329">
        <f t="shared" si="961"/>
        <v>0</v>
      </c>
      <c r="DI598" s="329">
        <f t="shared" si="962"/>
        <v>0</v>
      </c>
      <c r="DJ598" s="329">
        <f t="shared" si="963"/>
        <v>0</v>
      </c>
      <c r="DK598" s="329">
        <f t="shared" si="964"/>
        <v>0</v>
      </c>
      <c r="DL598" s="329">
        <f t="shared" si="965"/>
        <v>0</v>
      </c>
      <c r="DM598" s="329">
        <f t="shared" si="966"/>
        <v>0</v>
      </c>
      <c r="DN598" s="170">
        <f t="shared" si="874"/>
        <v>0</v>
      </c>
      <c r="DO598" s="208">
        <f t="shared" si="875"/>
        <v>0</v>
      </c>
      <c r="DP598" s="328">
        <v>10.8</v>
      </c>
      <c r="DQ598" s="328">
        <f t="shared" si="967"/>
        <v>0</v>
      </c>
      <c r="DR598" s="329">
        <f t="shared" si="968"/>
        <v>0</v>
      </c>
      <c r="DS598" s="329">
        <f t="shared" si="969"/>
        <v>0</v>
      </c>
      <c r="DT598" s="329">
        <f t="shared" si="970"/>
        <v>0</v>
      </c>
      <c r="DU598" s="329">
        <f t="shared" si="971"/>
        <v>0</v>
      </c>
      <c r="DV598" s="329">
        <f t="shared" si="972"/>
        <v>0</v>
      </c>
      <c r="DW598" s="329">
        <f t="shared" si="973"/>
        <v>0</v>
      </c>
      <c r="DX598" s="170">
        <f t="shared" si="876"/>
        <v>0</v>
      </c>
      <c r="DY598" s="208">
        <f t="shared" si="877"/>
        <v>0</v>
      </c>
      <c r="DZ598" s="328">
        <v>10.8</v>
      </c>
      <c r="EA598" s="328">
        <f t="shared" si="974"/>
        <v>0</v>
      </c>
      <c r="EB598" s="329">
        <f t="shared" si="975"/>
        <v>0</v>
      </c>
      <c r="EC598" s="329">
        <f t="shared" si="976"/>
        <v>0</v>
      </c>
      <c r="ED598" s="329">
        <f t="shared" si="977"/>
        <v>0</v>
      </c>
      <c r="EE598" s="329">
        <f t="shared" si="978"/>
        <v>0</v>
      </c>
      <c r="EF598" s="329">
        <f t="shared" si="979"/>
        <v>0</v>
      </c>
      <c r="EG598" s="329">
        <f t="shared" si="980"/>
        <v>0</v>
      </c>
      <c r="EH598" s="170">
        <f t="shared" si="878"/>
        <v>0</v>
      </c>
      <c r="EI598" s="208">
        <f t="shared" si="879"/>
        <v>0</v>
      </c>
      <c r="EJ598" s="328">
        <v>10.8</v>
      </c>
      <c r="EK598" s="328">
        <f t="shared" si="981"/>
        <v>0</v>
      </c>
      <c r="EL598" s="329">
        <f t="shared" si="982"/>
        <v>0</v>
      </c>
      <c r="EM598" s="329">
        <f t="shared" si="983"/>
        <v>0</v>
      </c>
      <c r="EN598" s="329">
        <f t="shared" si="984"/>
        <v>0</v>
      </c>
      <c r="EO598" s="329">
        <f t="shared" si="985"/>
        <v>0</v>
      </c>
      <c r="EP598" s="329">
        <f t="shared" si="986"/>
        <v>0</v>
      </c>
      <c r="EQ598" s="329">
        <f t="shared" si="987"/>
        <v>0</v>
      </c>
      <c r="ER598" s="170">
        <f t="shared" si="880"/>
        <v>0</v>
      </c>
      <c r="ES598" s="208">
        <f t="shared" si="881"/>
        <v>0</v>
      </c>
      <c r="ET598" s="328">
        <v>10.8</v>
      </c>
      <c r="EU598" s="328">
        <f t="shared" si="988"/>
        <v>0</v>
      </c>
      <c r="EV598" s="329">
        <f t="shared" si="989"/>
        <v>0</v>
      </c>
      <c r="EW598" s="329">
        <f t="shared" si="990"/>
        <v>0</v>
      </c>
      <c r="EX598" s="329">
        <f t="shared" si="991"/>
        <v>0</v>
      </c>
      <c r="EY598" s="329">
        <f t="shared" si="992"/>
        <v>0</v>
      </c>
      <c r="EZ598" s="329">
        <f t="shared" si="993"/>
        <v>0</v>
      </c>
      <c r="FA598" s="329">
        <f t="shared" si="994"/>
        <v>0</v>
      </c>
      <c r="FB598" s="170">
        <f t="shared" si="882"/>
        <v>0</v>
      </c>
      <c r="FC598" s="208">
        <f t="shared" si="883"/>
        <v>0</v>
      </c>
      <c r="FD598" s="328">
        <v>10.8</v>
      </c>
      <c r="FE598" s="328">
        <f t="shared" si="995"/>
        <v>0</v>
      </c>
      <c r="FF598" s="329">
        <f t="shared" si="996"/>
        <v>0</v>
      </c>
      <c r="FG598" s="329">
        <f t="shared" si="997"/>
        <v>0</v>
      </c>
      <c r="FH598" s="329">
        <f t="shared" si="998"/>
        <v>0</v>
      </c>
      <c r="FI598" s="329">
        <f t="shared" si="999"/>
        <v>0</v>
      </c>
      <c r="FJ598" s="329">
        <f t="shared" si="1000"/>
        <v>0</v>
      </c>
      <c r="FK598" s="329">
        <f t="shared" si="1001"/>
        <v>0</v>
      </c>
      <c r="FL598" s="170">
        <f t="shared" si="884"/>
        <v>0</v>
      </c>
      <c r="FM598" s="208">
        <f t="shared" si="885"/>
        <v>0</v>
      </c>
      <c r="FN598" s="328">
        <v>10.8</v>
      </c>
      <c r="FO598" s="328">
        <f t="shared" si="1028"/>
        <v>0</v>
      </c>
      <c r="FP598" s="329">
        <f t="shared" si="1029"/>
        <v>0</v>
      </c>
      <c r="FQ598" s="329">
        <f t="shared" si="1030"/>
        <v>0</v>
      </c>
      <c r="FR598" s="329">
        <f t="shared" si="1031"/>
        <v>0</v>
      </c>
      <c r="FS598" s="329">
        <f t="shared" si="1032"/>
        <v>0</v>
      </c>
      <c r="FT598" s="329">
        <f t="shared" si="1033"/>
        <v>0</v>
      </c>
      <c r="FU598" s="329">
        <f t="shared" si="1034"/>
        <v>0</v>
      </c>
      <c r="FV598" s="170">
        <f t="shared" si="886"/>
        <v>0</v>
      </c>
      <c r="FW598" s="208">
        <f t="shared" si="887"/>
        <v>0</v>
      </c>
      <c r="FX598" s="328">
        <v>10.8</v>
      </c>
      <c r="FY598" s="328">
        <f t="shared" si="1035"/>
        <v>0</v>
      </c>
      <c r="FZ598" s="329">
        <f t="shared" si="1036"/>
        <v>0</v>
      </c>
      <c r="GA598" s="329">
        <f t="shared" si="1037"/>
        <v>0</v>
      </c>
      <c r="GB598" s="329">
        <f t="shared" si="1038"/>
        <v>0</v>
      </c>
      <c r="GC598" s="329">
        <f t="shared" si="1039"/>
        <v>0</v>
      </c>
      <c r="GD598" s="329">
        <f t="shared" si="1040"/>
        <v>0</v>
      </c>
      <c r="GE598" s="329">
        <f t="shared" si="1041"/>
        <v>0</v>
      </c>
      <c r="GF598" s="170">
        <f t="shared" si="888"/>
        <v>0</v>
      </c>
      <c r="GG598" s="208">
        <f t="shared" si="889"/>
        <v>0</v>
      </c>
      <c r="GH598" s="328">
        <v>10.8</v>
      </c>
      <c r="GI598" s="328">
        <f t="shared" si="1042"/>
        <v>0</v>
      </c>
      <c r="GJ598" s="329">
        <f t="shared" si="1043"/>
        <v>0</v>
      </c>
      <c r="GK598" s="329">
        <f t="shared" si="1044"/>
        <v>0</v>
      </c>
      <c r="GL598" s="329">
        <f t="shared" si="1045"/>
        <v>0</v>
      </c>
      <c r="GM598" s="329">
        <f t="shared" si="1046"/>
        <v>0</v>
      </c>
      <c r="GN598" s="329">
        <f t="shared" si="1047"/>
        <v>0</v>
      </c>
      <c r="GO598" s="329">
        <f t="shared" si="1048"/>
        <v>0</v>
      </c>
      <c r="GP598" s="170">
        <f t="shared" si="890"/>
        <v>0</v>
      </c>
      <c r="GQ598" s="208">
        <f t="shared" si="891"/>
        <v>0</v>
      </c>
      <c r="GR598" s="328">
        <v>10.8</v>
      </c>
      <c r="GS598" s="328">
        <f t="shared" si="1049"/>
        <v>0</v>
      </c>
      <c r="GT598" s="329">
        <f t="shared" si="1050"/>
        <v>0</v>
      </c>
      <c r="GU598" s="329">
        <f t="shared" si="1051"/>
        <v>0</v>
      </c>
      <c r="GV598" s="329">
        <f t="shared" si="1052"/>
        <v>0</v>
      </c>
      <c r="GW598" s="329">
        <f t="shared" si="1053"/>
        <v>0</v>
      </c>
      <c r="GX598" s="329">
        <f t="shared" si="1054"/>
        <v>0</v>
      </c>
      <c r="GY598" s="329">
        <f t="shared" si="1055"/>
        <v>0</v>
      </c>
      <c r="GZ598" s="170">
        <f t="shared" si="892"/>
        <v>0</v>
      </c>
      <c r="HA598" s="208">
        <f t="shared" si="893"/>
        <v>0</v>
      </c>
      <c r="HB598" s="328">
        <v>10.8</v>
      </c>
      <c r="HC598" s="328">
        <f t="shared" si="894"/>
        <v>0</v>
      </c>
      <c r="HD598" s="329">
        <f t="shared" si="1002"/>
        <v>0</v>
      </c>
      <c r="HE598" s="329">
        <f t="shared" si="1003"/>
        <v>0</v>
      </c>
      <c r="HF598" s="329">
        <f t="shared" si="1004"/>
        <v>0</v>
      </c>
      <c r="HG598" s="329">
        <f t="shared" si="1005"/>
        <v>0</v>
      </c>
      <c r="HH598" s="329">
        <f t="shared" si="1006"/>
        <v>0</v>
      </c>
      <c r="HI598" s="329">
        <f t="shared" si="1007"/>
        <v>0</v>
      </c>
      <c r="HJ598" s="170">
        <f t="shared" si="895"/>
        <v>0</v>
      </c>
      <c r="HK598" s="208">
        <f t="shared" si="896"/>
        <v>0</v>
      </c>
      <c r="HL598" s="328">
        <v>10.8</v>
      </c>
      <c r="HM598" s="328">
        <f t="shared" si="897"/>
        <v>0</v>
      </c>
      <c r="HN598" s="329">
        <f t="shared" si="1008"/>
        <v>0</v>
      </c>
      <c r="HO598" s="329">
        <f t="shared" si="1009"/>
        <v>0</v>
      </c>
      <c r="HP598" s="329">
        <f t="shared" si="1010"/>
        <v>0</v>
      </c>
      <c r="HQ598" s="329">
        <f t="shared" si="1011"/>
        <v>0</v>
      </c>
      <c r="HR598" s="329">
        <f t="shared" si="1012"/>
        <v>0</v>
      </c>
      <c r="HS598" s="329">
        <f t="shared" si="1013"/>
        <v>0</v>
      </c>
      <c r="HT598" s="170">
        <f t="shared" si="898"/>
        <v>0</v>
      </c>
      <c r="HU598" s="208">
        <f t="shared" si="899"/>
        <v>0</v>
      </c>
      <c r="HV598" s="328">
        <v>10.8</v>
      </c>
      <c r="HW598" s="328">
        <f t="shared" si="1014"/>
        <v>0</v>
      </c>
      <c r="HX598" s="329">
        <f t="shared" si="1015"/>
        <v>0</v>
      </c>
      <c r="HY598" s="329">
        <f t="shared" si="1016"/>
        <v>0</v>
      </c>
      <c r="HZ598" s="329">
        <f t="shared" si="1017"/>
        <v>0</v>
      </c>
      <c r="IA598" s="329">
        <f t="shared" si="1018"/>
        <v>0</v>
      </c>
      <c r="IB598" s="329">
        <f t="shared" si="1019"/>
        <v>0</v>
      </c>
      <c r="IC598" s="329">
        <f t="shared" si="1020"/>
        <v>0</v>
      </c>
      <c r="ID598" s="170">
        <f t="shared" si="900"/>
        <v>0</v>
      </c>
      <c r="IE598" s="208">
        <f t="shared" si="901"/>
        <v>0</v>
      </c>
      <c r="IF598" s="328">
        <v>10.8</v>
      </c>
      <c r="IG598" s="328">
        <f t="shared" si="1021"/>
        <v>0</v>
      </c>
      <c r="IH598" s="329">
        <f t="shared" si="1022"/>
        <v>0</v>
      </c>
      <c r="II598" s="329">
        <f t="shared" si="1023"/>
        <v>0</v>
      </c>
      <c r="IJ598" s="329">
        <f t="shared" si="1024"/>
        <v>0</v>
      </c>
      <c r="IK598" s="329">
        <f t="shared" si="1025"/>
        <v>0</v>
      </c>
      <c r="IL598" s="329">
        <f t="shared" si="1026"/>
        <v>0</v>
      </c>
      <c r="IM598" s="329">
        <f t="shared" si="1027"/>
        <v>0</v>
      </c>
      <c r="IN598" s="170">
        <f t="shared" si="902"/>
        <v>0</v>
      </c>
    </row>
    <row r="599" spans="1:248">
      <c r="A599" s="318"/>
      <c r="B599" s="318"/>
      <c r="C599" s="318"/>
      <c r="D599" s="318"/>
      <c r="E599" s="318"/>
      <c r="F599" s="318"/>
      <c r="G599" s="318"/>
      <c r="H599" s="318"/>
      <c r="I599" s="318"/>
      <c r="K599" s="318"/>
      <c r="L599" s="318"/>
      <c r="M599" s="318"/>
      <c r="N599" s="318"/>
      <c r="O599" s="318"/>
      <c r="P599" s="318"/>
      <c r="Q599" s="318"/>
      <c r="R599" s="358"/>
      <c r="S599" s="208">
        <f t="shared" si="903"/>
        <v>0</v>
      </c>
      <c r="T599" s="328">
        <v>10.9</v>
      </c>
      <c r="U599" s="328">
        <f t="shared" si="904"/>
        <v>0</v>
      </c>
      <c r="V599" s="329">
        <f t="shared" si="905"/>
        <v>0</v>
      </c>
      <c r="W599" s="329">
        <f t="shared" si="906"/>
        <v>0</v>
      </c>
      <c r="X599" s="329">
        <f t="shared" si="907"/>
        <v>0</v>
      </c>
      <c r="Y599" s="329">
        <f t="shared" si="908"/>
        <v>0</v>
      </c>
      <c r="Z599" s="329">
        <f t="shared" si="909"/>
        <v>0</v>
      </c>
      <c r="AA599" s="329">
        <f t="shared" si="910"/>
        <v>0</v>
      </c>
      <c r="AB599" s="170">
        <f t="shared" si="849"/>
        <v>0</v>
      </c>
      <c r="AC599" s="208">
        <f t="shared" si="850"/>
        <v>0</v>
      </c>
      <c r="AD599" s="328">
        <v>10.9</v>
      </c>
      <c r="AE599" s="328">
        <f t="shared" si="911"/>
        <v>0</v>
      </c>
      <c r="AF599" s="329">
        <f t="shared" si="912"/>
        <v>0</v>
      </c>
      <c r="AG599" s="329">
        <f t="shared" si="913"/>
        <v>0</v>
      </c>
      <c r="AH599" s="329">
        <f t="shared" si="914"/>
        <v>0</v>
      </c>
      <c r="AI599" s="329">
        <f t="shared" si="915"/>
        <v>0</v>
      </c>
      <c r="AJ599" s="329">
        <f t="shared" si="916"/>
        <v>0</v>
      </c>
      <c r="AK599" s="329">
        <f t="shared" si="917"/>
        <v>0</v>
      </c>
      <c r="AL599" s="170">
        <f t="shared" si="851"/>
        <v>0</v>
      </c>
      <c r="AM599" s="208">
        <f t="shared" si="852"/>
        <v>0</v>
      </c>
      <c r="AN599" s="328">
        <v>10.9</v>
      </c>
      <c r="AO599" s="328">
        <f t="shared" si="918"/>
        <v>0</v>
      </c>
      <c r="AP599" s="329">
        <f t="shared" si="919"/>
        <v>0</v>
      </c>
      <c r="AQ599" s="329">
        <f t="shared" si="920"/>
        <v>0</v>
      </c>
      <c r="AR599" s="329">
        <f t="shared" si="921"/>
        <v>0</v>
      </c>
      <c r="AS599" s="329">
        <f t="shared" si="922"/>
        <v>0</v>
      </c>
      <c r="AT599" s="329">
        <f t="shared" si="923"/>
        <v>0</v>
      </c>
      <c r="AU599" s="329">
        <f t="shared" si="924"/>
        <v>0</v>
      </c>
      <c r="AV599" s="170">
        <f t="shared" si="853"/>
        <v>0</v>
      </c>
      <c r="AW599" s="208">
        <f t="shared" si="854"/>
        <v>0</v>
      </c>
      <c r="AX599" s="328">
        <v>10.9</v>
      </c>
      <c r="AY599" s="328">
        <f t="shared" si="925"/>
        <v>0</v>
      </c>
      <c r="AZ599" s="329">
        <f t="shared" si="926"/>
        <v>0</v>
      </c>
      <c r="BA599" s="329">
        <f t="shared" si="927"/>
        <v>0</v>
      </c>
      <c r="BB599" s="329">
        <f t="shared" si="928"/>
        <v>0</v>
      </c>
      <c r="BC599" s="329">
        <f t="shared" si="929"/>
        <v>0</v>
      </c>
      <c r="BD599" s="329">
        <f t="shared" si="930"/>
        <v>0</v>
      </c>
      <c r="BE599" s="329">
        <f t="shared" si="931"/>
        <v>0</v>
      </c>
      <c r="BF599" s="170">
        <f t="shared" si="855"/>
        <v>0</v>
      </c>
      <c r="BG599" s="208">
        <f t="shared" si="856"/>
        <v>0</v>
      </c>
      <c r="BH599" s="328">
        <v>10.9</v>
      </c>
      <c r="BI599" s="328">
        <f t="shared" si="857"/>
        <v>0</v>
      </c>
      <c r="BJ599" s="329">
        <f t="shared" si="858"/>
        <v>0</v>
      </c>
      <c r="BK599" s="329">
        <f t="shared" si="859"/>
        <v>0</v>
      </c>
      <c r="BL599" s="329">
        <f t="shared" si="860"/>
        <v>0</v>
      </c>
      <c r="BM599" s="329">
        <f t="shared" si="861"/>
        <v>0</v>
      </c>
      <c r="BN599" s="329">
        <f t="shared" si="862"/>
        <v>0</v>
      </c>
      <c r="BO599" s="329">
        <f t="shared" si="863"/>
        <v>0</v>
      </c>
      <c r="BP599" s="170">
        <f t="shared" si="864"/>
        <v>0</v>
      </c>
      <c r="BQ599" s="208">
        <f t="shared" si="865"/>
        <v>0</v>
      </c>
      <c r="BR599" s="328">
        <v>10.9</v>
      </c>
      <c r="BS599" s="328">
        <f t="shared" si="932"/>
        <v>0</v>
      </c>
      <c r="BT599" s="329">
        <f t="shared" si="933"/>
        <v>0</v>
      </c>
      <c r="BU599" s="329">
        <f t="shared" si="934"/>
        <v>0</v>
      </c>
      <c r="BV599" s="329">
        <f t="shared" si="935"/>
        <v>0</v>
      </c>
      <c r="BW599" s="329">
        <f t="shared" si="936"/>
        <v>0</v>
      </c>
      <c r="BX599" s="329">
        <f t="shared" si="937"/>
        <v>0</v>
      </c>
      <c r="BY599" s="329">
        <f t="shared" si="938"/>
        <v>0</v>
      </c>
      <c r="BZ599" s="170">
        <f t="shared" si="866"/>
        <v>0</v>
      </c>
      <c r="CA599" s="208">
        <f t="shared" si="867"/>
        <v>0</v>
      </c>
      <c r="CB599" s="328">
        <v>10.9</v>
      </c>
      <c r="CC599" s="328">
        <f t="shared" si="939"/>
        <v>0</v>
      </c>
      <c r="CD599" s="329">
        <f t="shared" si="940"/>
        <v>0</v>
      </c>
      <c r="CE599" s="329">
        <f t="shared" si="941"/>
        <v>0</v>
      </c>
      <c r="CF599" s="329">
        <f t="shared" si="942"/>
        <v>0</v>
      </c>
      <c r="CG599" s="329">
        <f t="shared" si="943"/>
        <v>0</v>
      </c>
      <c r="CH599" s="329">
        <f t="shared" si="944"/>
        <v>0</v>
      </c>
      <c r="CI599" s="329">
        <f t="shared" si="945"/>
        <v>0</v>
      </c>
      <c r="CJ599" s="170">
        <f t="shared" si="868"/>
        <v>0</v>
      </c>
      <c r="CK599" s="208">
        <f t="shared" si="869"/>
        <v>0</v>
      </c>
      <c r="CL599" s="328">
        <v>10.9</v>
      </c>
      <c r="CM599" s="328">
        <f t="shared" si="946"/>
        <v>0</v>
      </c>
      <c r="CN599" s="329">
        <f t="shared" si="947"/>
        <v>0</v>
      </c>
      <c r="CO599" s="329">
        <f t="shared" si="948"/>
        <v>0</v>
      </c>
      <c r="CP599" s="329">
        <f t="shared" si="949"/>
        <v>0</v>
      </c>
      <c r="CQ599" s="329">
        <f t="shared" si="950"/>
        <v>0</v>
      </c>
      <c r="CR599" s="329">
        <f t="shared" si="951"/>
        <v>0</v>
      </c>
      <c r="CS599" s="329">
        <f t="shared" si="952"/>
        <v>0</v>
      </c>
      <c r="CT599" s="170">
        <f t="shared" si="870"/>
        <v>0</v>
      </c>
      <c r="CU599" s="208">
        <f t="shared" si="871"/>
        <v>0</v>
      </c>
      <c r="CV599" s="328">
        <v>10.9</v>
      </c>
      <c r="CW599" s="328">
        <f t="shared" si="953"/>
        <v>0</v>
      </c>
      <c r="CX599" s="329">
        <f t="shared" si="954"/>
        <v>0</v>
      </c>
      <c r="CY599" s="329">
        <f t="shared" si="955"/>
        <v>0</v>
      </c>
      <c r="CZ599" s="329">
        <f t="shared" si="956"/>
        <v>0</v>
      </c>
      <c r="DA599" s="329">
        <f t="shared" si="957"/>
        <v>0</v>
      </c>
      <c r="DB599" s="329">
        <f t="shared" si="958"/>
        <v>0</v>
      </c>
      <c r="DC599" s="329">
        <f t="shared" si="959"/>
        <v>0</v>
      </c>
      <c r="DD599" s="170">
        <f t="shared" si="872"/>
        <v>0</v>
      </c>
      <c r="DE599" s="208">
        <f t="shared" si="873"/>
        <v>0</v>
      </c>
      <c r="DF599" s="328">
        <v>10.9</v>
      </c>
      <c r="DG599" s="328">
        <f t="shared" si="960"/>
        <v>0</v>
      </c>
      <c r="DH599" s="329">
        <f t="shared" si="961"/>
        <v>0</v>
      </c>
      <c r="DI599" s="329">
        <f t="shared" si="962"/>
        <v>0</v>
      </c>
      <c r="DJ599" s="329">
        <f t="shared" si="963"/>
        <v>0</v>
      </c>
      <c r="DK599" s="329">
        <f t="shared" si="964"/>
        <v>0</v>
      </c>
      <c r="DL599" s="329">
        <f t="shared" si="965"/>
        <v>0</v>
      </c>
      <c r="DM599" s="329">
        <f t="shared" si="966"/>
        <v>0</v>
      </c>
      <c r="DN599" s="170">
        <f t="shared" si="874"/>
        <v>0</v>
      </c>
      <c r="DO599" s="208">
        <f t="shared" si="875"/>
        <v>0</v>
      </c>
      <c r="DP599" s="328">
        <v>10.9</v>
      </c>
      <c r="DQ599" s="328">
        <f t="shared" si="967"/>
        <v>0</v>
      </c>
      <c r="DR599" s="329">
        <f t="shared" si="968"/>
        <v>0</v>
      </c>
      <c r="DS599" s="329">
        <f t="shared" si="969"/>
        <v>0</v>
      </c>
      <c r="DT599" s="329">
        <f t="shared" si="970"/>
        <v>0</v>
      </c>
      <c r="DU599" s="329">
        <f t="shared" si="971"/>
        <v>0</v>
      </c>
      <c r="DV599" s="329">
        <f t="shared" si="972"/>
        <v>0</v>
      </c>
      <c r="DW599" s="329">
        <f t="shared" si="973"/>
        <v>0</v>
      </c>
      <c r="DX599" s="170">
        <f t="shared" si="876"/>
        <v>0</v>
      </c>
      <c r="DY599" s="208">
        <f t="shared" si="877"/>
        <v>0</v>
      </c>
      <c r="DZ599" s="328">
        <v>10.9</v>
      </c>
      <c r="EA599" s="328">
        <f t="shared" si="974"/>
        <v>0</v>
      </c>
      <c r="EB599" s="329">
        <f t="shared" si="975"/>
        <v>0</v>
      </c>
      <c r="EC599" s="329">
        <f t="shared" si="976"/>
        <v>0</v>
      </c>
      <c r="ED599" s="329">
        <f t="shared" si="977"/>
        <v>0</v>
      </c>
      <c r="EE599" s="329">
        <f t="shared" si="978"/>
        <v>0</v>
      </c>
      <c r="EF599" s="329">
        <f t="shared" si="979"/>
        <v>0</v>
      </c>
      <c r="EG599" s="329">
        <f t="shared" si="980"/>
        <v>0</v>
      </c>
      <c r="EH599" s="170">
        <f t="shared" si="878"/>
        <v>0</v>
      </c>
      <c r="EI599" s="208">
        <f t="shared" si="879"/>
        <v>0</v>
      </c>
      <c r="EJ599" s="328">
        <v>10.9</v>
      </c>
      <c r="EK599" s="328">
        <f t="shared" si="981"/>
        <v>0</v>
      </c>
      <c r="EL599" s="329">
        <f t="shared" si="982"/>
        <v>0</v>
      </c>
      <c r="EM599" s="329">
        <f t="shared" si="983"/>
        <v>0</v>
      </c>
      <c r="EN599" s="329">
        <f t="shared" si="984"/>
        <v>0</v>
      </c>
      <c r="EO599" s="329">
        <f t="shared" si="985"/>
        <v>0</v>
      </c>
      <c r="EP599" s="329">
        <f t="shared" si="986"/>
        <v>0</v>
      </c>
      <c r="EQ599" s="329">
        <f t="shared" si="987"/>
        <v>0</v>
      </c>
      <c r="ER599" s="170">
        <f t="shared" si="880"/>
        <v>0</v>
      </c>
      <c r="ES599" s="208">
        <f t="shared" si="881"/>
        <v>0</v>
      </c>
      <c r="ET599" s="328">
        <v>10.9</v>
      </c>
      <c r="EU599" s="328">
        <f t="shared" si="988"/>
        <v>0</v>
      </c>
      <c r="EV599" s="329">
        <f t="shared" si="989"/>
        <v>0</v>
      </c>
      <c r="EW599" s="329">
        <f t="shared" si="990"/>
        <v>0</v>
      </c>
      <c r="EX599" s="329">
        <f t="shared" si="991"/>
        <v>0</v>
      </c>
      <c r="EY599" s="329">
        <f t="shared" si="992"/>
        <v>0</v>
      </c>
      <c r="EZ599" s="329">
        <f t="shared" si="993"/>
        <v>0</v>
      </c>
      <c r="FA599" s="329">
        <f t="shared" si="994"/>
        <v>0</v>
      </c>
      <c r="FB599" s="170">
        <f t="shared" si="882"/>
        <v>0</v>
      </c>
      <c r="FC599" s="208">
        <f t="shared" si="883"/>
        <v>0</v>
      </c>
      <c r="FD599" s="328">
        <v>10.9</v>
      </c>
      <c r="FE599" s="328">
        <f t="shared" si="995"/>
        <v>0</v>
      </c>
      <c r="FF599" s="329">
        <f t="shared" si="996"/>
        <v>0</v>
      </c>
      <c r="FG599" s="329">
        <f t="shared" si="997"/>
        <v>0</v>
      </c>
      <c r="FH599" s="329">
        <f t="shared" si="998"/>
        <v>0</v>
      </c>
      <c r="FI599" s="329">
        <f t="shared" si="999"/>
        <v>0</v>
      </c>
      <c r="FJ599" s="329">
        <f t="shared" si="1000"/>
        <v>0</v>
      </c>
      <c r="FK599" s="329">
        <f t="shared" si="1001"/>
        <v>0</v>
      </c>
      <c r="FL599" s="170">
        <f t="shared" si="884"/>
        <v>0</v>
      </c>
      <c r="FM599" s="208">
        <f t="shared" si="885"/>
        <v>0</v>
      </c>
      <c r="FN599" s="328">
        <v>10.9</v>
      </c>
      <c r="FO599" s="328">
        <f t="shared" si="1028"/>
        <v>0</v>
      </c>
      <c r="FP599" s="329">
        <f t="shared" si="1029"/>
        <v>0</v>
      </c>
      <c r="FQ599" s="329">
        <f t="shared" si="1030"/>
        <v>0</v>
      </c>
      <c r="FR599" s="329">
        <f t="shared" si="1031"/>
        <v>0</v>
      </c>
      <c r="FS599" s="329">
        <f t="shared" si="1032"/>
        <v>0</v>
      </c>
      <c r="FT599" s="329">
        <f t="shared" si="1033"/>
        <v>0</v>
      </c>
      <c r="FU599" s="329">
        <f t="shared" si="1034"/>
        <v>0</v>
      </c>
      <c r="FV599" s="170">
        <f t="shared" si="886"/>
        <v>0</v>
      </c>
      <c r="FW599" s="208">
        <f t="shared" si="887"/>
        <v>0</v>
      </c>
      <c r="FX599" s="328">
        <v>10.9</v>
      </c>
      <c r="FY599" s="328">
        <f t="shared" si="1035"/>
        <v>0</v>
      </c>
      <c r="FZ599" s="329">
        <f t="shared" si="1036"/>
        <v>0</v>
      </c>
      <c r="GA599" s="329">
        <f t="shared" si="1037"/>
        <v>0</v>
      </c>
      <c r="GB599" s="329">
        <f t="shared" si="1038"/>
        <v>0</v>
      </c>
      <c r="GC599" s="329">
        <f t="shared" si="1039"/>
        <v>0</v>
      </c>
      <c r="GD599" s="329">
        <f t="shared" si="1040"/>
        <v>0</v>
      </c>
      <c r="GE599" s="329">
        <f t="shared" si="1041"/>
        <v>0</v>
      </c>
      <c r="GF599" s="170">
        <f t="shared" si="888"/>
        <v>0</v>
      </c>
      <c r="GG599" s="208">
        <f t="shared" si="889"/>
        <v>0</v>
      </c>
      <c r="GH599" s="328">
        <v>10.9</v>
      </c>
      <c r="GI599" s="328">
        <f t="shared" si="1042"/>
        <v>0</v>
      </c>
      <c r="GJ599" s="329">
        <f t="shared" si="1043"/>
        <v>0</v>
      </c>
      <c r="GK599" s="329">
        <f t="shared" si="1044"/>
        <v>0</v>
      </c>
      <c r="GL599" s="329">
        <f t="shared" si="1045"/>
        <v>0</v>
      </c>
      <c r="GM599" s="329">
        <f t="shared" si="1046"/>
        <v>0</v>
      </c>
      <c r="GN599" s="329">
        <f t="shared" si="1047"/>
        <v>0</v>
      </c>
      <c r="GO599" s="329">
        <f t="shared" si="1048"/>
        <v>0</v>
      </c>
      <c r="GP599" s="170">
        <f t="shared" si="890"/>
        <v>0</v>
      </c>
      <c r="GQ599" s="208">
        <f t="shared" si="891"/>
        <v>0</v>
      </c>
      <c r="GR599" s="328">
        <v>10.9</v>
      </c>
      <c r="GS599" s="328">
        <f t="shared" si="1049"/>
        <v>0</v>
      </c>
      <c r="GT599" s="329">
        <f t="shared" si="1050"/>
        <v>0</v>
      </c>
      <c r="GU599" s="329">
        <f t="shared" si="1051"/>
        <v>0</v>
      </c>
      <c r="GV599" s="329">
        <f t="shared" si="1052"/>
        <v>0</v>
      </c>
      <c r="GW599" s="329">
        <f t="shared" si="1053"/>
        <v>0</v>
      </c>
      <c r="GX599" s="329">
        <f t="shared" si="1054"/>
        <v>0</v>
      </c>
      <c r="GY599" s="329">
        <f t="shared" si="1055"/>
        <v>0</v>
      </c>
      <c r="GZ599" s="170">
        <f t="shared" si="892"/>
        <v>0</v>
      </c>
      <c r="HA599" s="208">
        <f t="shared" si="893"/>
        <v>0</v>
      </c>
      <c r="HB599" s="328">
        <v>10.9</v>
      </c>
      <c r="HC599" s="328">
        <f t="shared" si="894"/>
        <v>0</v>
      </c>
      <c r="HD599" s="329">
        <f t="shared" si="1002"/>
        <v>0</v>
      </c>
      <c r="HE599" s="329">
        <f t="shared" si="1003"/>
        <v>0</v>
      </c>
      <c r="HF599" s="329">
        <f t="shared" si="1004"/>
        <v>0</v>
      </c>
      <c r="HG599" s="329">
        <f t="shared" si="1005"/>
        <v>0</v>
      </c>
      <c r="HH599" s="329">
        <f t="shared" si="1006"/>
        <v>0</v>
      </c>
      <c r="HI599" s="329">
        <f t="shared" si="1007"/>
        <v>0</v>
      </c>
      <c r="HJ599" s="170">
        <f t="shared" si="895"/>
        <v>0</v>
      </c>
      <c r="HK599" s="208">
        <f t="shared" si="896"/>
        <v>0</v>
      </c>
      <c r="HL599" s="328">
        <v>10.9</v>
      </c>
      <c r="HM599" s="328">
        <f t="shared" si="897"/>
        <v>0</v>
      </c>
      <c r="HN599" s="329">
        <f t="shared" si="1008"/>
        <v>0</v>
      </c>
      <c r="HO599" s="329">
        <f t="shared" si="1009"/>
        <v>0</v>
      </c>
      <c r="HP599" s="329">
        <f t="shared" si="1010"/>
        <v>0</v>
      </c>
      <c r="HQ599" s="329">
        <f t="shared" si="1011"/>
        <v>0</v>
      </c>
      <c r="HR599" s="329">
        <f t="shared" si="1012"/>
        <v>0</v>
      </c>
      <c r="HS599" s="329">
        <f t="shared" si="1013"/>
        <v>0</v>
      </c>
      <c r="HT599" s="170">
        <f t="shared" si="898"/>
        <v>0</v>
      </c>
      <c r="HU599" s="208">
        <f t="shared" si="899"/>
        <v>0</v>
      </c>
      <c r="HV599" s="328">
        <v>10.9</v>
      </c>
      <c r="HW599" s="328">
        <f t="shared" si="1014"/>
        <v>0</v>
      </c>
      <c r="HX599" s="329">
        <f t="shared" si="1015"/>
        <v>0</v>
      </c>
      <c r="HY599" s="329">
        <f t="shared" si="1016"/>
        <v>0</v>
      </c>
      <c r="HZ599" s="329">
        <f t="shared" si="1017"/>
        <v>0</v>
      </c>
      <c r="IA599" s="329">
        <f t="shared" si="1018"/>
        <v>0</v>
      </c>
      <c r="IB599" s="329">
        <f t="shared" si="1019"/>
        <v>0</v>
      </c>
      <c r="IC599" s="329">
        <f t="shared" si="1020"/>
        <v>0</v>
      </c>
      <c r="ID599" s="170">
        <f t="shared" si="900"/>
        <v>0</v>
      </c>
      <c r="IE599" s="208">
        <f t="shared" si="901"/>
        <v>0</v>
      </c>
      <c r="IF599" s="328">
        <v>10.9</v>
      </c>
      <c r="IG599" s="328">
        <f t="shared" si="1021"/>
        <v>0</v>
      </c>
      <c r="IH599" s="329">
        <f t="shared" si="1022"/>
        <v>0</v>
      </c>
      <c r="II599" s="329">
        <f t="shared" si="1023"/>
        <v>0</v>
      </c>
      <c r="IJ599" s="329">
        <f t="shared" si="1024"/>
        <v>0</v>
      </c>
      <c r="IK599" s="329">
        <f t="shared" si="1025"/>
        <v>0</v>
      </c>
      <c r="IL599" s="329">
        <f t="shared" si="1026"/>
        <v>0</v>
      </c>
      <c r="IM599" s="329">
        <f t="shared" si="1027"/>
        <v>0</v>
      </c>
      <c r="IN599" s="170">
        <f t="shared" si="902"/>
        <v>0</v>
      </c>
    </row>
    <row r="600" spans="1:248">
      <c r="A600" s="318"/>
      <c r="B600" s="318"/>
      <c r="C600" s="318"/>
      <c r="D600" s="318"/>
      <c r="E600" s="318"/>
      <c r="F600" s="318"/>
      <c r="G600" s="318"/>
      <c r="H600" s="318"/>
      <c r="I600" s="318"/>
      <c r="K600" s="318"/>
      <c r="L600" s="318"/>
      <c r="M600" s="318"/>
      <c r="N600" s="318"/>
      <c r="O600" s="318"/>
      <c r="P600" s="318"/>
      <c r="Q600" s="318"/>
      <c r="R600" s="358"/>
      <c r="S600" s="208">
        <f t="shared" si="903"/>
        <v>0</v>
      </c>
      <c r="T600" s="328">
        <v>11</v>
      </c>
      <c r="U600" s="328">
        <f t="shared" si="904"/>
        <v>0</v>
      </c>
      <c r="V600" s="329">
        <f t="shared" si="905"/>
        <v>0</v>
      </c>
      <c r="W600" s="329">
        <f t="shared" si="906"/>
        <v>0</v>
      </c>
      <c r="X600" s="329">
        <f t="shared" si="907"/>
        <v>0</v>
      </c>
      <c r="Y600" s="329">
        <f t="shared" si="908"/>
        <v>0</v>
      </c>
      <c r="Z600" s="329">
        <f t="shared" si="909"/>
        <v>0</v>
      </c>
      <c r="AA600" s="329">
        <f t="shared" si="910"/>
        <v>0</v>
      </c>
      <c r="AB600" s="170">
        <f t="shared" si="849"/>
        <v>0</v>
      </c>
      <c r="AC600" s="208">
        <f t="shared" si="850"/>
        <v>0</v>
      </c>
      <c r="AD600" s="328">
        <v>11</v>
      </c>
      <c r="AE600" s="328">
        <f t="shared" si="911"/>
        <v>0</v>
      </c>
      <c r="AF600" s="329">
        <f t="shared" si="912"/>
        <v>0</v>
      </c>
      <c r="AG600" s="329">
        <f t="shared" si="913"/>
        <v>0</v>
      </c>
      <c r="AH600" s="329">
        <f t="shared" si="914"/>
        <v>0</v>
      </c>
      <c r="AI600" s="329">
        <f t="shared" si="915"/>
        <v>0</v>
      </c>
      <c r="AJ600" s="329">
        <f t="shared" si="916"/>
        <v>0</v>
      </c>
      <c r="AK600" s="329">
        <f t="shared" si="917"/>
        <v>0</v>
      </c>
      <c r="AL600" s="170">
        <f t="shared" si="851"/>
        <v>0</v>
      </c>
      <c r="AM600" s="208">
        <f t="shared" si="852"/>
        <v>0</v>
      </c>
      <c r="AN600" s="328">
        <v>11</v>
      </c>
      <c r="AO600" s="328">
        <f t="shared" si="918"/>
        <v>0</v>
      </c>
      <c r="AP600" s="329">
        <f t="shared" si="919"/>
        <v>0</v>
      </c>
      <c r="AQ600" s="329">
        <f t="shared" si="920"/>
        <v>0</v>
      </c>
      <c r="AR600" s="329">
        <f t="shared" si="921"/>
        <v>0</v>
      </c>
      <c r="AS600" s="329">
        <f t="shared" si="922"/>
        <v>0</v>
      </c>
      <c r="AT600" s="329">
        <f t="shared" si="923"/>
        <v>0</v>
      </c>
      <c r="AU600" s="329">
        <f t="shared" si="924"/>
        <v>0</v>
      </c>
      <c r="AV600" s="170">
        <f t="shared" si="853"/>
        <v>0</v>
      </c>
      <c r="AW600" s="208">
        <f t="shared" si="854"/>
        <v>0</v>
      </c>
      <c r="AX600" s="328">
        <v>11</v>
      </c>
      <c r="AY600" s="328">
        <f t="shared" si="925"/>
        <v>0</v>
      </c>
      <c r="AZ600" s="329">
        <f t="shared" si="926"/>
        <v>0</v>
      </c>
      <c r="BA600" s="329">
        <f t="shared" si="927"/>
        <v>0</v>
      </c>
      <c r="BB600" s="329">
        <f t="shared" si="928"/>
        <v>0</v>
      </c>
      <c r="BC600" s="329">
        <f t="shared" si="929"/>
        <v>0</v>
      </c>
      <c r="BD600" s="329">
        <f t="shared" si="930"/>
        <v>0</v>
      </c>
      <c r="BE600" s="329">
        <f t="shared" si="931"/>
        <v>0</v>
      </c>
      <c r="BF600" s="170">
        <f t="shared" si="855"/>
        <v>0</v>
      </c>
      <c r="BG600" s="208">
        <f t="shared" si="856"/>
        <v>0</v>
      </c>
      <c r="BH600" s="328">
        <v>11</v>
      </c>
      <c r="BI600" s="328">
        <f t="shared" si="857"/>
        <v>0</v>
      </c>
      <c r="BJ600" s="329">
        <f t="shared" si="858"/>
        <v>0</v>
      </c>
      <c r="BK600" s="329">
        <f t="shared" si="859"/>
        <v>0</v>
      </c>
      <c r="BL600" s="329">
        <f t="shared" si="860"/>
        <v>0</v>
      </c>
      <c r="BM600" s="329">
        <f t="shared" si="861"/>
        <v>0</v>
      </c>
      <c r="BN600" s="329">
        <f t="shared" si="862"/>
        <v>0</v>
      </c>
      <c r="BO600" s="329">
        <f t="shared" si="863"/>
        <v>0</v>
      </c>
      <c r="BP600" s="170">
        <f t="shared" si="864"/>
        <v>0</v>
      </c>
      <c r="BQ600" s="208">
        <f t="shared" si="865"/>
        <v>0</v>
      </c>
      <c r="BR600" s="328">
        <v>11</v>
      </c>
      <c r="BS600" s="328">
        <f t="shared" si="932"/>
        <v>0</v>
      </c>
      <c r="BT600" s="329">
        <f t="shared" si="933"/>
        <v>0</v>
      </c>
      <c r="BU600" s="329">
        <f t="shared" si="934"/>
        <v>0</v>
      </c>
      <c r="BV600" s="329">
        <f t="shared" si="935"/>
        <v>0</v>
      </c>
      <c r="BW600" s="329">
        <f t="shared" si="936"/>
        <v>0</v>
      </c>
      <c r="BX600" s="329">
        <f t="shared" si="937"/>
        <v>0</v>
      </c>
      <c r="BY600" s="329">
        <f t="shared" si="938"/>
        <v>0</v>
      </c>
      <c r="BZ600" s="170">
        <f t="shared" si="866"/>
        <v>0</v>
      </c>
      <c r="CA600" s="208">
        <f t="shared" si="867"/>
        <v>0</v>
      </c>
      <c r="CB600" s="328">
        <v>11</v>
      </c>
      <c r="CC600" s="328">
        <f t="shared" si="939"/>
        <v>0</v>
      </c>
      <c r="CD600" s="329">
        <f t="shared" si="940"/>
        <v>0</v>
      </c>
      <c r="CE600" s="329">
        <f t="shared" si="941"/>
        <v>0</v>
      </c>
      <c r="CF600" s="329">
        <f t="shared" si="942"/>
        <v>0</v>
      </c>
      <c r="CG600" s="329">
        <f t="shared" si="943"/>
        <v>0</v>
      </c>
      <c r="CH600" s="329">
        <f t="shared" si="944"/>
        <v>0</v>
      </c>
      <c r="CI600" s="329">
        <f t="shared" si="945"/>
        <v>0</v>
      </c>
      <c r="CJ600" s="170">
        <f t="shared" si="868"/>
        <v>0</v>
      </c>
      <c r="CK600" s="208">
        <f t="shared" si="869"/>
        <v>0</v>
      </c>
      <c r="CL600" s="328">
        <v>11</v>
      </c>
      <c r="CM600" s="328">
        <f t="shared" si="946"/>
        <v>0</v>
      </c>
      <c r="CN600" s="329">
        <f t="shared" si="947"/>
        <v>0</v>
      </c>
      <c r="CO600" s="329">
        <f t="shared" si="948"/>
        <v>0</v>
      </c>
      <c r="CP600" s="329">
        <f t="shared" si="949"/>
        <v>0</v>
      </c>
      <c r="CQ600" s="329">
        <f t="shared" si="950"/>
        <v>0</v>
      </c>
      <c r="CR600" s="329">
        <f t="shared" si="951"/>
        <v>0</v>
      </c>
      <c r="CS600" s="329">
        <f t="shared" si="952"/>
        <v>0</v>
      </c>
      <c r="CT600" s="170">
        <f t="shared" si="870"/>
        <v>0</v>
      </c>
      <c r="CU600" s="208">
        <f t="shared" si="871"/>
        <v>0</v>
      </c>
      <c r="CV600" s="328">
        <v>11</v>
      </c>
      <c r="CW600" s="328">
        <f t="shared" si="953"/>
        <v>0</v>
      </c>
      <c r="CX600" s="329">
        <f t="shared" si="954"/>
        <v>0</v>
      </c>
      <c r="CY600" s="329">
        <f t="shared" si="955"/>
        <v>0</v>
      </c>
      <c r="CZ600" s="329">
        <f t="shared" si="956"/>
        <v>0</v>
      </c>
      <c r="DA600" s="329">
        <f t="shared" si="957"/>
        <v>0</v>
      </c>
      <c r="DB600" s="329">
        <f t="shared" si="958"/>
        <v>0</v>
      </c>
      <c r="DC600" s="329">
        <f t="shared" si="959"/>
        <v>0</v>
      </c>
      <c r="DD600" s="170">
        <f t="shared" si="872"/>
        <v>0</v>
      </c>
      <c r="DE600" s="208">
        <f t="shared" si="873"/>
        <v>0</v>
      </c>
      <c r="DF600" s="328">
        <v>11</v>
      </c>
      <c r="DG600" s="328">
        <f t="shared" si="960"/>
        <v>0</v>
      </c>
      <c r="DH600" s="329">
        <f t="shared" si="961"/>
        <v>0</v>
      </c>
      <c r="DI600" s="329">
        <f t="shared" si="962"/>
        <v>0</v>
      </c>
      <c r="DJ600" s="329">
        <f t="shared" si="963"/>
        <v>0</v>
      </c>
      <c r="DK600" s="329">
        <f t="shared" si="964"/>
        <v>0</v>
      </c>
      <c r="DL600" s="329">
        <f t="shared" si="965"/>
        <v>0</v>
      </c>
      <c r="DM600" s="329">
        <f t="shared" si="966"/>
        <v>0</v>
      </c>
      <c r="DN600" s="170">
        <f t="shared" si="874"/>
        <v>0</v>
      </c>
      <c r="DO600" s="208">
        <f t="shared" si="875"/>
        <v>0</v>
      </c>
      <c r="DP600" s="328">
        <v>11</v>
      </c>
      <c r="DQ600" s="328">
        <f t="shared" si="967"/>
        <v>0</v>
      </c>
      <c r="DR600" s="329">
        <f t="shared" si="968"/>
        <v>0</v>
      </c>
      <c r="DS600" s="329">
        <f t="shared" si="969"/>
        <v>0</v>
      </c>
      <c r="DT600" s="329">
        <f t="shared" si="970"/>
        <v>0</v>
      </c>
      <c r="DU600" s="329">
        <f t="shared" si="971"/>
        <v>0</v>
      </c>
      <c r="DV600" s="329">
        <f t="shared" si="972"/>
        <v>0</v>
      </c>
      <c r="DW600" s="329">
        <f t="shared" si="973"/>
        <v>0</v>
      </c>
      <c r="DX600" s="170">
        <f t="shared" si="876"/>
        <v>0</v>
      </c>
      <c r="DY600" s="208">
        <f t="shared" si="877"/>
        <v>0</v>
      </c>
      <c r="DZ600" s="328">
        <v>11</v>
      </c>
      <c r="EA600" s="328">
        <f t="shared" si="974"/>
        <v>0</v>
      </c>
      <c r="EB600" s="329">
        <f t="shared" si="975"/>
        <v>0</v>
      </c>
      <c r="EC600" s="329">
        <f t="shared" si="976"/>
        <v>0</v>
      </c>
      <c r="ED600" s="329">
        <f t="shared" si="977"/>
        <v>0</v>
      </c>
      <c r="EE600" s="329">
        <f t="shared" si="978"/>
        <v>0</v>
      </c>
      <c r="EF600" s="329">
        <f t="shared" si="979"/>
        <v>0</v>
      </c>
      <c r="EG600" s="329">
        <f t="shared" si="980"/>
        <v>0</v>
      </c>
      <c r="EH600" s="170">
        <f t="shared" si="878"/>
        <v>0</v>
      </c>
      <c r="EI600" s="208">
        <f t="shared" si="879"/>
        <v>0</v>
      </c>
      <c r="EJ600" s="328">
        <v>11</v>
      </c>
      <c r="EK600" s="328">
        <f t="shared" si="981"/>
        <v>0</v>
      </c>
      <c r="EL600" s="329">
        <f t="shared" si="982"/>
        <v>0</v>
      </c>
      <c r="EM600" s="329">
        <f t="shared" si="983"/>
        <v>0</v>
      </c>
      <c r="EN600" s="329">
        <f t="shared" si="984"/>
        <v>0</v>
      </c>
      <c r="EO600" s="329">
        <f t="shared" si="985"/>
        <v>0</v>
      </c>
      <c r="EP600" s="329">
        <f t="shared" si="986"/>
        <v>0</v>
      </c>
      <c r="EQ600" s="329">
        <f t="shared" si="987"/>
        <v>0</v>
      </c>
      <c r="ER600" s="170">
        <f t="shared" si="880"/>
        <v>0</v>
      </c>
      <c r="ES600" s="208">
        <f t="shared" si="881"/>
        <v>0</v>
      </c>
      <c r="ET600" s="328">
        <v>11</v>
      </c>
      <c r="EU600" s="328">
        <f t="shared" si="988"/>
        <v>0</v>
      </c>
      <c r="EV600" s="329">
        <f t="shared" si="989"/>
        <v>0</v>
      </c>
      <c r="EW600" s="329">
        <f t="shared" si="990"/>
        <v>0</v>
      </c>
      <c r="EX600" s="329">
        <f t="shared" si="991"/>
        <v>0</v>
      </c>
      <c r="EY600" s="329">
        <f t="shared" si="992"/>
        <v>0</v>
      </c>
      <c r="EZ600" s="329">
        <f t="shared" si="993"/>
        <v>0</v>
      </c>
      <c r="FA600" s="329">
        <f t="shared" si="994"/>
        <v>0</v>
      </c>
      <c r="FB600" s="170">
        <f t="shared" si="882"/>
        <v>0</v>
      </c>
      <c r="FC600" s="208">
        <f t="shared" si="883"/>
        <v>0</v>
      </c>
      <c r="FD600" s="328">
        <v>11</v>
      </c>
      <c r="FE600" s="328">
        <f t="shared" si="995"/>
        <v>0</v>
      </c>
      <c r="FF600" s="329">
        <f t="shared" si="996"/>
        <v>0</v>
      </c>
      <c r="FG600" s="329">
        <f t="shared" si="997"/>
        <v>0</v>
      </c>
      <c r="FH600" s="329">
        <f t="shared" si="998"/>
        <v>0</v>
      </c>
      <c r="FI600" s="329">
        <f t="shared" si="999"/>
        <v>0</v>
      </c>
      <c r="FJ600" s="329">
        <f t="shared" si="1000"/>
        <v>0</v>
      </c>
      <c r="FK600" s="329">
        <f t="shared" si="1001"/>
        <v>0</v>
      </c>
      <c r="FL600" s="170">
        <f t="shared" si="884"/>
        <v>0</v>
      </c>
      <c r="FM600" s="208">
        <f t="shared" si="885"/>
        <v>0</v>
      </c>
      <c r="FN600" s="328">
        <v>11</v>
      </c>
      <c r="FO600" s="328">
        <f t="shared" si="1028"/>
        <v>0</v>
      </c>
      <c r="FP600" s="329">
        <f t="shared" si="1029"/>
        <v>0</v>
      </c>
      <c r="FQ600" s="329">
        <f t="shared" si="1030"/>
        <v>0</v>
      </c>
      <c r="FR600" s="329">
        <f t="shared" si="1031"/>
        <v>0</v>
      </c>
      <c r="FS600" s="329">
        <f t="shared" si="1032"/>
        <v>0</v>
      </c>
      <c r="FT600" s="329">
        <f t="shared" si="1033"/>
        <v>0</v>
      </c>
      <c r="FU600" s="329">
        <f t="shared" si="1034"/>
        <v>0</v>
      </c>
      <c r="FV600" s="170">
        <f t="shared" si="886"/>
        <v>0</v>
      </c>
      <c r="FW600" s="208">
        <f t="shared" si="887"/>
        <v>0</v>
      </c>
      <c r="FX600" s="328">
        <v>11</v>
      </c>
      <c r="FY600" s="328">
        <f t="shared" si="1035"/>
        <v>0</v>
      </c>
      <c r="FZ600" s="329">
        <f t="shared" si="1036"/>
        <v>0</v>
      </c>
      <c r="GA600" s="329">
        <f t="shared" si="1037"/>
        <v>0</v>
      </c>
      <c r="GB600" s="329">
        <f t="shared" si="1038"/>
        <v>0</v>
      </c>
      <c r="GC600" s="329">
        <f t="shared" si="1039"/>
        <v>0</v>
      </c>
      <c r="GD600" s="329">
        <f t="shared" si="1040"/>
        <v>0</v>
      </c>
      <c r="GE600" s="329">
        <f t="shared" si="1041"/>
        <v>0</v>
      </c>
      <c r="GF600" s="170">
        <f t="shared" si="888"/>
        <v>0</v>
      </c>
      <c r="GG600" s="208">
        <f t="shared" si="889"/>
        <v>0</v>
      </c>
      <c r="GH600" s="328">
        <v>11</v>
      </c>
      <c r="GI600" s="328">
        <f t="shared" si="1042"/>
        <v>0</v>
      </c>
      <c r="GJ600" s="329">
        <f t="shared" si="1043"/>
        <v>0</v>
      </c>
      <c r="GK600" s="329">
        <f t="shared" si="1044"/>
        <v>0</v>
      </c>
      <c r="GL600" s="329">
        <f t="shared" si="1045"/>
        <v>0</v>
      </c>
      <c r="GM600" s="329">
        <f t="shared" si="1046"/>
        <v>0</v>
      </c>
      <c r="GN600" s="329">
        <f t="shared" si="1047"/>
        <v>0</v>
      </c>
      <c r="GO600" s="329">
        <f t="shared" si="1048"/>
        <v>0</v>
      </c>
      <c r="GP600" s="170">
        <f t="shared" si="890"/>
        <v>0</v>
      </c>
      <c r="GQ600" s="208">
        <f t="shared" si="891"/>
        <v>0</v>
      </c>
      <c r="GR600" s="328">
        <v>11</v>
      </c>
      <c r="GS600" s="328">
        <f t="shared" si="1049"/>
        <v>0</v>
      </c>
      <c r="GT600" s="329">
        <f t="shared" si="1050"/>
        <v>0</v>
      </c>
      <c r="GU600" s="329">
        <f t="shared" si="1051"/>
        <v>0</v>
      </c>
      <c r="GV600" s="329">
        <f t="shared" si="1052"/>
        <v>0</v>
      </c>
      <c r="GW600" s="329">
        <f t="shared" si="1053"/>
        <v>0</v>
      </c>
      <c r="GX600" s="329">
        <f t="shared" si="1054"/>
        <v>0</v>
      </c>
      <c r="GY600" s="329">
        <f t="shared" si="1055"/>
        <v>0</v>
      </c>
      <c r="GZ600" s="170">
        <f t="shared" si="892"/>
        <v>0</v>
      </c>
      <c r="HA600" s="208">
        <f t="shared" si="893"/>
        <v>0</v>
      </c>
      <c r="HB600" s="328">
        <v>11</v>
      </c>
      <c r="HC600" s="328">
        <f t="shared" si="894"/>
        <v>0</v>
      </c>
      <c r="HD600" s="329">
        <f t="shared" si="1002"/>
        <v>0</v>
      </c>
      <c r="HE600" s="329">
        <f t="shared" si="1003"/>
        <v>0</v>
      </c>
      <c r="HF600" s="329">
        <f t="shared" si="1004"/>
        <v>0</v>
      </c>
      <c r="HG600" s="329">
        <f t="shared" si="1005"/>
        <v>0</v>
      </c>
      <c r="HH600" s="329">
        <f t="shared" si="1006"/>
        <v>0</v>
      </c>
      <c r="HI600" s="329">
        <f t="shared" si="1007"/>
        <v>0</v>
      </c>
      <c r="HJ600" s="170">
        <f t="shared" si="895"/>
        <v>0</v>
      </c>
      <c r="HK600" s="208">
        <f t="shared" si="896"/>
        <v>0</v>
      </c>
      <c r="HL600" s="328">
        <v>11</v>
      </c>
      <c r="HM600" s="328">
        <f t="shared" si="897"/>
        <v>0</v>
      </c>
      <c r="HN600" s="329">
        <f t="shared" si="1008"/>
        <v>0</v>
      </c>
      <c r="HO600" s="329">
        <f t="shared" si="1009"/>
        <v>0</v>
      </c>
      <c r="HP600" s="329">
        <f t="shared" si="1010"/>
        <v>0</v>
      </c>
      <c r="HQ600" s="329">
        <f t="shared" si="1011"/>
        <v>0</v>
      </c>
      <c r="HR600" s="329">
        <f t="shared" si="1012"/>
        <v>0</v>
      </c>
      <c r="HS600" s="329">
        <f t="shared" si="1013"/>
        <v>0</v>
      </c>
      <c r="HT600" s="170">
        <f t="shared" si="898"/>
        <v>0</v>
      </c>
      <c r="HU600" s="208">
        <f t="shared" si="899"/>
        <v>0</v>
      </c>
      <c r="HV600" s="328">
        <v>11</v>
      </c>
      <c r="HW600" s="328">
        <f t="shared" si="1014"/>
        <v>0</v>
      </c>
      <c r="HX600" s="329">
        <f t="shared" si="1015"/>
        <v>0</v>
      </c>
      <c r="HY600" s="329">
        <f t="shared" si="1016"/>
        <v>0</v>
      </c>
      <c r="HZ600" s="329">
        <f t="shared" si="1017"/>
        <v>0</v>
      </c>
      <c r="IA600" s="329">
        <f t="shared" si="1018"/>
        <v>0</v>
      </c>
      <c r="IB600" s="329">
        <f t="shared" si="1019"/>
        <v>0</v>
      </c>
      <c r="IC600" s="329">
        <f t="shared" si="1020"/>
        <v>0</v>
      </c>
      <c r="ID600" s="170">
        <f t="shared" si="900"/>
        <v>0</v>
      </c>
      <c r="IE600" s="208">
        <f t="shared" si="901"/>
        <v>0</v>
      </c>
      <c r="IF600" s="328">
        <v>11</v>
      </c>
      <c r="IG600" s="328">
        <f t="shared" si="1021"/>
        <v>0</v>
      </c>
      <c r="IH600" s="329">
        <f t="shared" si="1022"/>
        <v>0</v>
      </c>
      <c r="II600" s="329">
        <f t="shared" si="1023"/>
        <v>0</v>
      </c>
      <c r="IJ600" s="329">
        <f t="shared" si="1024"/>
        <v>0</v>
      </c>
      <c r="IK600" s="329">
        <f t="shared" si="1025"/>
        <v>0</v>
      </c>
      <c r="IL600" s="329">
        <f t="shared" si="1026"/>
        <v>0</v>
      </c>
      <c r="IM600" s="329">
        <f t="shared" si="1027"/>
        <v>0</v>
      </c>
      <c r="IN600" s="170">
        <f t="shared" si="902"/>
        <v>0</v>
      </c>
    </row>
    <row r="601" spans="1:248">
      <c r="A601" s="318"/>
      <c r="B601" s="318"/>
      <c r="C601" s="318"/>
      <c r="D601" s="318"/>
      <c r="E601" s="318"/>
      <c r="F601" s="318"/>
      <c r="G601" s="318"/>
      <c r="H601" s="318"/>
      <c r="I601" s="318"/>
      <c r="K601" s="318"/>
      <c r="L601" s="318"/>
      <c r="M601" s="318"/>
      <c r="N601" s="318"/>
      <c r="O601" s="318"/>
      <c r="P601" s="318"/>
      <c r="Q601" s="318"/>
      <c r="R601" s="358"/>
      <c r="S601" s="208">
        <f t="shared" si="903"/>
        <v>0</v>
      </c>
      <c r="T601" s="328">
        <v>11.1</v>
      </c>
      <c r="U601" s="328">
        <f t="shared" si="904"/>
        <v>0</v>
      </c>
      <c r="V601" s="329">
        <f t="shared" si="905"/>
        <v>0</v>
      </c>
      <c r="W601" s="329">
        <f t="shared" si="906"/>
        <v>0</v>
      </c>
      <c r="X601" s="329">
        <f t="shared" si="907"/>
        <v>0</v>
      </c>
      <c r="Y601" s="329">
        <f t="shared" si="908"/>
        <v>0</v>
      </c>
      <c r="Z601" s="329">
        <f t="shared" si="909"/>
        <v>0</v>
      </c>
      <c r="AA601" s="329">
        <f t="shared" si="910"/>
        <v>0</v>
      </c>
      <c r="AB601" s="170">
        <f t="shared" si="849"/>
        <v>0</v>
      </c>
      <c r="AC601" s="208">
        <f t="shared" si="850"/>
        <v>0</v>
      </c>
      <c r="AD601" s="328">
        <v>11.1</v>
      </c>
      <c r="AE601" s="328">
        <f t="shared" si="911"/>
        <v>0</v>
      </c>
      <c r="AF601" s="329">
        <f t="shared" si="912"/>
        <v>0</v>
      </c>
      <c r="AG601" s="329">
        <f t="shared" si="913"/>
        <v>0</v>
      </c>
      <c r="AH601" s="329">
        <f t="shared" si="914"/>
        <v>0</v>
      </c>
      <c r="AI601" s="329">
        <f t="shared" si="915"/>
        <v>0</v>
      </c>
      <c r="AJ601" s="329">
        <f t="shared" si="916"/>
        <v>0</v>
      </c>
      <c r="AK601" s="329">
        <f t="shared" si="917"/>
        <v>0</v>
      </c>
      <c r="AL601" s="170">
        <f t="shared" si="851"/>
        <v>0</v>
      </c>
      <c r="AM601" s="208">
        <f t="shared" si="852"/>
        <v>0</v>
      </c>
      <c r="AN601" s="328">
        <v>11.1</v>
      </c>
      <c r="AO601" s="328">
        <f t="shared" si="918"/>
        <v>0</v>
      </c>
      <c r="AP601" s="329">
        <f t="shared" si="919"/>
        <v>0</v>
      </c>
      <c r="AQ601" s="329">
        <f t="shared" si="920"/>
        <v>0</v>
      </c>
      <c r="AR601" s="329">
        <f t="shared" si="921"/>
        <v>0</v>
      </c>
      <c r="AS601" s="329">
        <f t="shared" si="922"/>
        <v>0</v>
      </c>
      <c r="AT601" s="329">
        <f t="shared" si="923"/>
        <v>0</v>
      </c>
      <c r="AU601" s="329">
        <f t="shared" si="924"/>
        <v>0</v>
      </c>
      <c r="AV601" s="170">
        <f t="shared" si="853"/>
        <v>0</v>
      </c>
      <c r="AW601" s="208">
        <f t="shared" si="854"/>
        <v>0</v>
      </c>
      <c r="AX601" s="328">
        <v>11.1</v>
      </c>
      <c r="AY601" s="328">
        <f t="shared" si="925"/>
        <v>0</v>
      </c>
      <c r="AZ601" s="329">
        <f t="shared" si="926"/>
        <v>0</v>
      </c>
      <c r="BA601" s="329">
        <f t="shared" si="927"/>
        <v>0</v>
      </c>
      <c r="BB601" s="329">
        <f t="shared" si="928"/>
        <v>0</v>
      </c>
      <c r="BC601" s="329">
        <f t="shared" si="929"/>
        <v>0</v>
      </c>
      <c r="BD601" s="329">
        <f t="shared" si="930"/>
        <v>0</v>
      </c>
      <c r="BE601" s="329">
        <f t="shared" si="931"/>
        <v>0</v>
      </c>
      <c r="BF601" s="170">
        <f t="shared" si="855"/>
        <v>0</v>
      </c>
      <c r="BG601" s="208">
        <f t="shared" si="856"/>
        <v>0</v>
      </c>
      <c r="BH601" s="328">
        <v>11.1</v>
      </c>
      <c r="BI601" s="328">
        <f t="shared" si="857"/>
        <v>0</v>
      </c>
      <c r="BJ601" s="329">
        <f t="shared" si="858"/>
        <v>0</v>
      </c>
      <c r="BK601" s="329">
        <f t="shared" si="859"/>
        <v>0</v>
      </c>
      <c r="BL601" s="329">
        <f t="shared" si="860"/>
        <v>0</v>
      </c>
      <c r="BM601" s="329">
        <f t="shared" si="861"/>
        <v>0</v>
      </c>
      <c r="BN601" s="329">
        <f t="shared" si="862"/>
        <v>0</v>
      </c>
      <c r="BO601" s="329">
        <f t="shared" si="863"/>
        <v>0</v>
      </c>
      <c r="BP601" s="170">
        <f t="shared" si="864"/>
        <v>0</v>
      </c>
      <c r="BQ601" s="208">
        <f t="shared" si="865"/>
        <v>0</v>
      </c>
      <c r="BR601" s="328">
        <v>11.1</v>
      </c>
      <c r="BS601" s="328">
        <f t="shared" si="932"/>
        <v>0</v>
      </c>
      <c r="BT601" s="329">
        <f t="shared" si="933"/>
        <v>0</v>
      </c>
      <c r="BU601" s="329">
        <f t="shared" si="934"/>
        <v>0</v>
      </c>
      <c r="BV601" s="329">
        <f t="shared" si="935"/>
        <v>0</v>
      </c>
      <c r="BW601" s="329">
        <f t="shared" si="936"/>
        <v>0</v>
      </c>
      <c r="BX601" s="329">
        <f t="shared" si="937"/>
        <v>0</v>
      </c>
      <c r="BY601" s="329">
        <f t="shared" si="938"/>
        <v>0</v>
      </c>
      <c r="BZ601" s="170">
        <f t="shared" si="866"/>
        <v>0</v>
      </c>
      <c r="CA601" s="208">
        <f t="shared" si="867"/>
        <v>0</v>
      </c>
      <c r="CB601" s="328">
        <v>11.1</v>
      </c>
      <c r="CC601" s="328">
        <f t="shared" si="939"/>
        <v>0</v>
      </c>
      <c r="CD601" s="329">
        <f t="shared" si="940"/>
        <v>0</v>
      </c>
      <c r="CE601" s="329">
        <f t="shared" si="941"/>
        <v>0</v>
      </c>
      <c r="CF601" s="329">
        <f t="shared" si="942"/>
        <v>0</v>
      </c>
      <c r="CG601" s="329">
        <f t="shared" si="943"/>
        <v>0</v>
      </c>
      <c r="CH601" s="329">
        <f t="shared" si="944"/>
        <v>0</v>
      </c>
      <c r="CI601" s="329">
        <f t="shared" si="945"/>
        <v>0</v>
      </c>
      <c r="CJ601" s="170">
        <f t="shared" si="868"/>
        <v>0</v>
      </c>
      <c r="CK601" s="208">
        <f t="shared" si="869"/>
        <v>0</v>
      </c>
      <c r="CL601" s="328">
        <v>11.1</v>
      </c>
      <c r="CM601" s="328">
        <f t="shared" si="946"/>
        <v>0</v>
      </c>
      <c r="CN601" s="329">
        <f t="shared" si="947"/>
        <v>0</v>
      </c>
      <c r="CO601" s="329">
        <f t="shared" si="948"/>
        <v>0</v>
      </c>
      <c r="CP601" s="329">
        <f t="shared" si="949"/>
        <v>0</v>
      </c>
      <c r="CQ601" s="329">
        <f t="shared" si="950"/>
        <v>0</v>
      </c>
      <c r="CR601" s="329">
        <f t="shared" si="951"/>
        <v>0</v>
      </c>
      <c r="CS601" s="329">
        <f t="shared" si="952"/>
        <v>0</v>
      </c>
      <c r="CT601" s="170">
        <f t="shared" si="870"/>
        <v>0</v>
      </c>
      <c r="CU601" s="208">
        <f t="shared" si="871"/>
        <v>0</v>
      </c>
      <c r="CV601" s="328">
        <v>11.1</v>
      </c>
      <c r="CW601" s="328">
        <f t="shared" si="953"/>
        <v>0</v>
      </c>
      <c r="CX601" s="329">
        <f t="shared" si="954"/>
        <v>0</v>
      </c>
      <c r="CY601" s="329">
        <f t="shared" si="955"/>
        <v>0</v>
      </c>
      <c r="CZ601" s="329">
        <f t="shared" si="956"/>
        <v>0</v>
      </c>
      <c r="DA601" s="329">
        <f t="shared" si="957"/>
        <v>0</v>
      </c>
      <c r="DB601" s="329">
        <f t="shared" si="958"/>
        <v>0</v>
      </c>
      <c r="DC601" s="329">
        <f t="shared" si="959"/>
        <v>0</v>
      </c>
      <c r="DD601" s="170">
        <f t="shared" si="872"/>
        <v>0</v>
      </c>
      <c r="DE601" s="208">
        <f t="shared" si="873"/>
        <v>0</v>
      </c>
      <c r="DF601" s="328">
        <v>11.1</v>
      </c>
      <c r="DG601" s="328">
        <f t="shared" si="960"/>
        <v>0</v>
      </c>
      <c r="DH601" s="329">
        <f t="shared" si="961"/>
        <v>0</v>
      </c>
      <c r="DI601" s="329">
        <f t="shared" si="962"/>
        <v>0</v>
      </c>
      <c r="DJ601" s="329">
        <f t="shared" si="963"/>
        <v>0</v>
      </c>
      <c r="DK601" s="329">
        <f t="shared" si="964"/>
        <v>0</v>
      </c>
      <c r="DL601" s="329">
        <f t="shared" si="965"/>
        <v>0</v>
      </c>
      <c r="DM601" s="329">
        <f t="shared" si="966"/>
        <v>0</v>
      </c>
      <c r="DN601" s="170">
        <f t="shared" si="874"/>
        <v>0</v>
      </c>
      <c r="DO601" s="208">
        <f t="shared" si="875"/>
        <v>0</v>
      </c>
      <c r="DP601" s="328">
        <v>11.1</v>
      </c>
      <c r="DQ601" s="328">
        <f t="shared" si="967"/>
        <v>0</v>
      </c>
      <c r="DR601" s="329">
        <f t="shared" si="968"/>
        <v>0</v>
      </c>
      <c r="DS601" s="329">
        <f t="shared" si="969"/>
        <v>0</v>
      </c>
      <c r="DT601" s="329">
        <f t="shared" si="970"/>
        <v>0</v>
      </c>
      <c r="DU601" s="329">
        <f t="shared" si="971"/>
        <v>0</v>
      </c>
      <c r="DV601" s="329">
        <f t="shared" si="972"/>
        <v>0</v>
      </c>
      <c r="DW601" s="329">
        <f t="shared" si="973"/>
        <v>0</v>
      </c>
      <c r="DX601" s="170">
        <f t="shared" si="876"/>
        <v>0</v>
      </c>
      <c r="DY601" s="208">
        <f t="shared" si="877"/>
        <v>0</v>
      </c>
      <c r="DZ601" s="328">
        <v>11.1</v>
      </c>
      <c r="EA601" s="328">
        <f t="shared" si="974"/>
        <v>0</v>
      </c>
      <c r="EB601" s="329">
        <f t="shared" si="975"/>
        <v>0</v>
      </c>
      <c r="EC601" s="329">
        <f t="shared" si="976"/>
        <v>0</v>
      </c>
      <c r="ED601" s="329">
        <f t="shared" si="977"/>
        <v>0</v>
      </c>
      <c r="EE601" s="329">
        <f t="shared" si="978"/>
        <v>0</v>
      </c>
      <c r="EF601" s="329">
        <f t="shared" si="979"/>
        <v>0</v>
      </c>
      <c r="EG601" s="329">
        <f t="shared" si="980"/>
        <v>0</v>
      </c>
      <c r="EH601" s="170">
        <f t="shared" si="878"/>
        <v>0</v>
      </c>
      <c r="EI601" s="208">
        <f t="shared" si="879"/>
        <v>0</v>
      </c>
      <c r="EJ601" s="328">
        <v>11.1</v>
      </c>
      <c r="EK601" s="328">
        <f t="shared" si="981"/>
        <v>0</v>
      </c>
      <c r="EL601" s="329">
        <f t="shared" si="982"/>
        <v>0</v>
      </c>
      <c r="EM601" s="329">
        <f t="shared" si="983"/>
        <v>0</v>
      </c>
      <c r="EN601" s="329">
        <f t="shared" si="984"/>
        <v>0</v>
      </c>
      <c r="EO601" s="329">
        <f t="shared" si="985"/>
        <v>0</v>
      </c>
      <c r="EP601" s="329">
        <f t="shared" si="986"/>
        <v>0</v>
      </c>
      <c r="EQ601" s="329">
        <f t="shared" si="987"/>
        <v>0</v>
      </c>
      <c r="ER601" s="170">
        <f t="shared" si="880"/>
        <v>0</v>
      </c>
      <c r="ES601" s="208">
        <f t="shared" si="881"/>
        <v>0</v>
      </c>
      <c r="ET601" s="328">
        <v>11.1</v>
      </c>
      <c r="EU601" s="328">
        <f t="shared" si="988"/>
        <v>0</v>
      </c>
      <c r="EV601" s="329">
        <f t="shared" si="989"/>
        <v>0</v>
      </c>
      <c r="EW601" s="329">
        <f t="shared" si="990"/>
        <v>0</v>
      </c>
      <c r="EX601" s="329">
        <f t="shared" si="991"/>
        <v>0</v>
      </c>
      <c r="EY601" s="329">
        <f t="shared" si="992"/>
        <v>0</v>
      </c>
      <c r="EZ601" s="329">
        <f t="shared" si="993"/>
        <v>0</v>
      </c>
      <c r="FA601" s="329">
        <f t="shared" si="994"/>
        <v>0</v>
      </c>
      <c r="FB601" s="170">
        <f t="shared" si="882"/>
        <v>0</v>
      </c>
      <c r="FC601" s="208">
        <f t="shared" si="883"/>
        <v>0</v>
      </c>
      <c r="FD601" s="328">
        <v>11.1</v>
      </c>
      <c r="FE601" s="328">
        <f t="shared" si="995"/>
        <v>0</v>
      </c>
      <c r="FF601" s="329">
        <f t="shared" si="996"/>
        <v>0</v>
      </c>
      <c r="FG601" s="329">
        <f t="shared" si="997"/>
        <v>0</v>
      </c>
      <c r="FH601" s="329">
        <f t="shared" si="998"/>
        <v>0</v>
      </c>
      <c r="FI601" s="329">
        <f t="shared" si="999"/>
        <v>0</v>
      </c>
      <c r="FJ601" s="329">
        <f t="shared" si="1000"/>
        <v>0</v>
      </c>
      <c r="FK601" s="329">
        <f t="shared" si="1001"/>
        <v>0</v>
      </c>
      <c r="FL601" s="170">
        <f t="shared" si="884"/>
        <v>0</v>
      </c>
      <c r="FM601" s="208">
        <f t="shared" si="885"/>
        <v>0</v>
      </c>
      <c r="FN601" s="328">
        <v>11.1</v>
      </c>
      <c r="FO601" s="328">
        <f t="shared" si="1028"/>
        <v>0</v>
      </c>
      <c r="FP601" s="329">
        <f t="shared" si="1029"/>
        <v>0</v>
      </c>
      <c r="FQ601" s="329">
        <f t="shared" si="1030"/>
        <v>0</v>
      </c>
      <c r="FR601" s="329">
        <f t="shared" si="1031"/>
        <v>0</v>
      </c>
      <c r="FS601" s="329">
        <f t="shared" si="1032"/>
        <v>0</v>
      </c>
      <c r="FT601" s="329">
        <f t="shared" si="1033"/>
        <v>0</v>
      </c>
      <c r="FU601" s="329">
        <f t="shared" si="1034"/>
        <v>0</v>
      </c>
      <c r="FV601" s="170">
        <f t="shared" si="886"/>
        <v>0</v>
      </c>
      <c r="FW601" s="208">
        <f t="shared" si="887"/>
        <v>0</v>
      </c>
      <c r="FX601" s="328">
        <v>11.1</v>
      </c>
      <c r="FY601" s="328">
        <f t="shared" si="1035"/>
        <v>0</v>
      </c>
      <c r="FZ601" s="329">
        <f t="shared" si="1036"/>
        <v>0</v>
      </c>
      <c r="GA601" s="329">
        <f t="shared" si="1037"/>
        <v>0</v>
      </c>
      <c r="GB601" s="329">
        <f t="shared" si="1038"/>
        <v>0</v>
      </c>
      <c r="GC601" s="329">
        <f t="shared" si="1039"/>
        <v>0</v>
      </c>
      <c r="GD601" s="329">
        <f t="shared" si="1040"/>
        <v>0</v>
      </c>
      <c r="GE601" s="329">
        <f t="shared" si="1041"/>
        <v>0</v>
      </c>
      <c r="GF601" s="170">
        <f t="shared" si="888"/>
        <v>0</v>
      </c>
      <c r="GG601" s="208">
        <f t="shared" si="889"/>
        <v>0</v>
      </c>
      <c r="GH601" s="328">
        <v>11.1</v>
      </c>
      <c r="GI601" s="328">
        <f t="shared" si="1042"/>
        <v>0</v>
      </c>
      <c r="GJ601" s="329">
        <f t="shared" si="1043"/>
        <v>0</v>
      </c>
      <c r="GK601" s="329">
        <f t="shared" si="1044"/>
        <v>0</v>
      </c>
      <c r="GL601" s="329">
        <f t="shared" si="1045"/>
        <v>0</v>
      </c>
      <c r="GM601" s="329">
        <f t="shared" si="1046"/>
        <v>0</v>
      </c>
      <c r="GN601" s="329">
        <f t="shared" si="1047"/>
        <v>0</v>
      </c>
      <c r="GO601" s="329">
        <f t="shared" si="1048"/>
        <v>0</v>
      </c>
      <c r="GP601" s="170">
        <f t="shared" si="890"/>
        <v>0</v>
      </c>
      <c r="GQ601" s="208">
        <f t="shared" si="891"/>
        <v>0</v>
      </c>
      <c r="GR601" s="328">
        <v>11.1</v>
      </c>
      <c r="GS601" s="328">
        <f t="shared" si="1049"/>
        <v>0</v>
      </c>
      <c r="GT601" s="329">
        <f t="shared" si="1050"/>
        <v>0</v>
      </c>
      <c r="GU601" s="329">
        <f t="shared" si="1051"/>
        <v>0</v>
      </c>
      <c r="GV601" s="329">
        <f t="shared" si="1052"/>
        <v>0</v>
      </c>
      <c r="GW601" s="329">
        <f t="shared" si="1053"/>
        <v>0</v>
      </c>
      <c r="GX601" s="329">
        <f t="shared" si="1054"/>
        <v>0</v>
      </c>
      <c r="GY601" s="329">
        <f t="shared" si="1055"/>
        <v>0</v>
      </c>
      <c r="GZ601" s="170">
        <f t="shared" si="892"/>
        <v>0</v>
      </c>
      <c r="HA601" s="208">
        <f t="shared" si="893"/>
        <v>0</v>
      </c>
      <c r="HB601" s="328">
        <v>11.1</v>
      </c>
      <c r="HC601" s="328">
        <f t="shared" si="894"/>
        <v>0</v>
      </c>
      <c r="HD601" s="329">
        <f t="shared" si="1002"/>
        <v>0</v>
      </c>
      <c r="HE601" s="329">
        <f t="shared" si="1003"/>
        <v>0</v>
      </c>
      <c r="HF601" s="329">
        <f t="shared" si="1004"/>
        <v>0</v>
      </c>
      <c r="HG601" s="329">
        <f t="shared" si="1005"/>
        <v>0</v>
      </c>
      <c r="HH601" s="329">
        <f t="shared" si="1006"/>
        <v>0</v>
      </c>
      <c r="HI601" s="329">
        <f t="shared" si="1007"/>
        <v>0</v>
      </c>
      <c r="HJ601" s="170">
        <f t="shared" si="895"/>
        <v>0</v>
      </c>
      <c r="HK601" s="208">
        <f t="shared" si="896"/>
        <v>0</v>
      </c>
      <c r="HL601" s="328">
        <v>11.1</v>
      </c>
      <c r="HM601" s="328">
        <f t="shared" si="897"/>
        <v>0</v>
      </c>
      <c r="HN601" s="329">
        <f t="shared" si="1008"/>
        <v>0</v>
      </c>
      <c r="HO601" s="329">
        <f t="shared" si="1009"/>
        <v>0</v>
      </c>
      <c r="HP601" s="329">
        <f t="shared" si="1010"/>
        <v>0</v>
      </c>
      <c r="HQ601" s="329">
        <f t="shared" si="1011"/>
        <v>0</v>
      </c>
      <c r="HR601" s="329">
        <f t="shared" si="1012"/>
        <v>0</v>
      </c>
      <c r="HS601" s="329">
        <f t="shared" si="1013"/>
        <v>0</v>
      </c>
      <c r="HT601" s="170">
        <f t="shared" si="898"/>
        <v>0</v>
      </c>
      <c r="HU601" s="208">
        <f t="shared" si="899"/>
        <v>0</v>
      </c>
      <c r="HV601" s="328">
        <v>11.1</v>
      </c>
      <c r="HW601" s="328">
        <f t="shared" si="1014"/>
        <v>0</v>
      </c>
      <c r="HX601" s="329">
        <f t="shared" si="1015"/>
        <v>0</v>
      </c>
      <c r="HY601" s="329">
        <f t="shared" si="1016"/>
        <v>0</v>
      </c>
      <c r="HZ601" s="329">
        <f t="shared" si="1017"/>
        <v>0</v>
      </c>
      <c r="IA601" s="329">
        <f t="shared" si="1018"/>
        <v>0</v>
      </c>
      <c r="IB601" s="329">
        <f t="shared" si="1019"/>
        <v>0</v>
      </c>
      <c r="IC601" s="329">
        <f t="shared" si="1020"/>
        <v>0</v>
      </c>
      <c r="ID601" s="170">
        <f t="shared" si="900"/>
        <v>0</v>
      </c>
      <c r="IE601" s="208">
        <f t="shared" si="901"/>
        <v>0</v>
      </c>
      <c r="IF601" s="328">
        <v>11.1</v>
      </c>
      <c r="IG601" s="328">
        <f t="shared" si="1021"/>
        <v>0</v>
      </c>
      <c r="IH601" s="329">
        <f t="shared" si="1022"/>
        <v>0</v>
      </c>
      <c r="II601" s="329">
        <f t="shared" si="1023"/>
        <v>0</v>
      </c>
      <c r="IJ601" s="329">
        <f t="shared" si="1024"/>
        <v>0</v>
      </c>
      <c r="IK601" s="329">
        <f t="shared" si="1025"/>
        <v>0</v>
      </c>
      <c r="IL601" s="329">
        <f t="shared" si="1026"/>
        <v>0</v>
      </c>
      <c r="IM601" s="329">
        <f t="shared" si="1027"/>
        <v>0</v>
      </c>
      <c r="IN601" s="170">
        <f t="shared" si="902"/>
        <v>0</v>
      </c>
    </row>
    <row r="602" spans="1:248">
      <c r="A602" s="318"/>
      <c r="B602" s="318"/>
      <c r="C602" s="318"/>
      <c r="D602" s="318"/>
      <c r="E602" s="318"/>
      <c r="F602" s="318"/>
      <c r="G602" s="318"/>
      <c r="H602" s="318"/>
      <c r="I602" s="318"/>
      <c r="K602" s="318"/>
      <c r="L602" s="318"/>
      <c r="M602" s="318"/>
      <c r="N602" s="318"/>
      <c r="O602" s="318"/>
      <c r="P602" s="318"/>
      <c r="Q602" s="318"/>
      <c r="R602" s="358"/>
      <c r="S602" s="208">
        <f t="shared" si="903"/>
        <v>0</v>
      </c>
      <c r="T602" s="328">
        <v>11.2</v>
      </c>
      <c r="U602" s="328">
        <f t="shared" si="904"/>
        <v>0</v>
      </c>
      <c r="V602" s="329">
        <f t="shared" si="905"/>
        <v>0</v>
      </c>
      <c r="W602" s="329">
        <f t="shared" si="906"/>
        <v>0</v>
      </c>
      <c r="X602" s="329">
        <f t="shared" si="907"/>
        <v>0</v>
      </c>
      <c r="Y602" s="329">
        <f t="shared" si="908"/>
        <v>0</v>
      </c>
      <c r="Z602" s="329">
        <f t="shared" si="909"/>
        <v>0</v>
      </c>
      <c r="AA602" s="329">
        <f t="shared" si="910"/>
        <v>0</v>
      </c>
      <c r="AB602" s="170">
        <f t="shared" si="849"/>
        <v>0</v>
      </c>
      <c r="AC602" s="208">
        <f t="shared" si="850"/>
        <v>0</v>
      </c>
      <c r="AD602" s="328">
        <v>11.2</v>
      </c>
      <c r="AE602" s="328">
        <f t="shared" si="911"/>
        <v>0</v>
      </c>
      <c r="AF602" s="329">
        <f t="shared" si="912"/>
        <v>0</v>
      </c>
      <c r="AG602" s="329">
        <f t="shared" si="913"/>
        <v>0</v>
      </c>
      <c r="AH602" s="329">
        <f t="shared" si="914"/>
        <v>0</v>
      </c>
      <c r="AI602" s="329">
        <f t="shared" si="915"/>
        <v>0</v>
      </c>
      <c r="AJ602" s="329">
        <f t="shared" si="916"/>
        <v>0</v>
      </c>
      <c r="AK602" s="329">
        <f t="shared" si="917"/>
        <v>0</v>
      </c>
      <c r="AL602" s="170">
        <f t="shared" si="851"/>
        <v>0</v>
      </c>
      <c r="AM602" s="208">
        <f t="shared" si="852"/>
        <v>0</v>
      </c>
      <c r="AN602" s="328">
        <v>11.2</v>
      </c>
      <c r="AO602" s="328">
        <f t="shared" si="918"/>
        <v>0</v>
      </c>
      <c r="AP602" s="329">
        <f t="shared" si="919"/>
        <v>0</v>
      </c>
      <c r="AQ602" s="329">
        <f t="shared" si="920"/>
        <v>0</v>
      </c>
      <c r="AR602" s="329">
        <f t="shared" si="921"/>
        <v>0</v>
      </c>
      <c r="AS602" s="329">
        <f t="shared" si="922"/>
        <v>0</v>
      </c>
      <c r="AT602" s="329">
        <f t="shared" si="923"/>
        <v>0</v>
      </c>
      <c r="AU602" s="329">
        <f t="shared" si="924"/>
        <v>0</v>
      </c>
      <c r="AV602" s="170">
        <f t="shared" si="853"/>
        <v>0</v>
      </c>
      <c r="AW602" s="208">
        <f t="shared" si="854"/>
        <v>0</v>
      </c>
      <c r="AX602" s="328">
        <v>11.2</v>
      </c>
      <c r="AY602" s="328">
        <f t="shared" si="925"/>
        <v>0</v>
      </c>
      <c r="AZ602" s="329">
        <f t="shared" si="926"/>
        <v>0</v>
      </c>
      <c r="BA602" s="329">
        <f t="shared" si="927"/>
        <v>0</v>
      </c>
      <c r="BB602" s="329">
        <f t="shared" si="928"/>
        <v>0</v>
      </c>
      <c r="BC602" s="329">
        <f t="shared" si="929"/>
        <v>0</v>
      </c>
      <c r="BD602" s="329">
        <f t="shared" si="930"/>
        <v>0</v>
      </c>
      <c r="BE602" s="329">
        <f t="shared" si="931"/>
        <v>0</v>
      </c>
      <c r="BF602" s="170">
        <f t="shared" si="855"/>
        <v>0</v>
      </c>
      <c r="BG602" s="208">
        <f t="shared" si="856"/>
        <v>0</v>
      </c>
      <c r="BH602" s="328">
        <v>11.2</v>
      </c>
      <c r="BI602" s="328">
        <f t="shared" si="857"/>
        <v>0</v>
      </c>
      <c r="BJ602" s="329">
        <f t="shared" si="858"/>
        <v>0</v>
      </c>
      <c r="BK602" s="329">
        <f t="shared" si="859"/>
        <v>0</v>
      </c>
      <c r="BL602" s="329">
        <f t="shared" si="860"/>
        <v>0</v>
      </c>
      <c r="BM602" s="329">
        <f t="shared" si="861"/>
        <v>0</v>
      </c>
      <c r="BN602" s="329">
        <f t="shared" si="862"/>
        <v>0</v>
      </c>
      <c r="BO602" s="329">
        <f t="shared" si="863"/>
        <v>0</v>
      </c>
      <c r="BP602" s="170">
        <f t="shared" si="864"/>
        <v>0</v>
      </c>
      <c r="BQ602" s="208">
        <f t="shared" si="865"/>
        <v>0</v>
      </c>
      <c r="BR602" s="328">
        <v>11.2</v>
      </c>
      <c r="BS602" s="328">
        <f t="shared" si="932"/>
        <v>0</v>
      </c>
      <c r="BT602" s="329">
        <f t="shared" si="933"/>
        <v>0</v>
      </c>
      <c r="BU602" s="329">
        <f t="shared" si="934"/>
        <v>0</v>
      </c>
      <c r="BV602" s="329">
        <f t="shared" si="935"/>
        <v>0</v>
      </c>
      <c r="BW602" s="329">
        <f t="shared" si="936"/>
        <v>0</v>
      </c>
      <c r="BX602" s="329">
        <f t="shared" si="937"/>
        <v>0</v>
      </c>
      <c r="BY602" s="329">
        <f t="shared" si="938"/>
        <v>0</v>
      </c>
      <c r="BZ602" s="170">
        <f t="shared" si="866"/>
        <v>0</v>
      </c>
      <c r="CA602" s="208">
        <f t="shared" si="867"/>
        <v>0</v>
      </c>
      <c r="CB602" s="328">
        <v>11.2</v>
      </c>
      <c r="CC602" s="328">
        <f t="shared" si="939"/>
        <v>0</v>
      </c>
      <c r="CD602" s="329">
        <f t="shared" si="940"/>
        <v>0</v>
      </c>
      <c r="CE602" s="329">
        <f t="shared" si="941"/>
        <v>0</v>
      </c>
      <c r="CF602" s="329">
        <f t="shared" si="942"/>
        <v>0</v>
      </c>
      <c r="CG602" s="329">
        <f t="shared" si="943"/>
        <v>0</v>
      </c>
      <c r="CH602" s="329">
        <f t="shared" si="944"/>
        <v>0</v>
      </c>
      <c r="CI602" s="329">
        <f t="shared" si="945"/>
        <v>0</v>
      </c>
      <c r="CJ602" s="170">
        <f t="shared" si="868"/>
        <v>0</v>
      </c>
      <c r="CK602" s="208">
        <f t="shared" si="869"/>
        <v>0</v>
      </c>
      <c r="CL602" s="328">
        <v>11.2</v>
      </c>
      <c r="CM602" s="328">
        <f t="shared" si="946"/>
        <v>0</v>
      </c>
      <c r="CN602" s="329">
        <f t="shared" si="947"/>
        <v>0</v>
      </c>
      <c r="CO602" s="329">
        <f t="shared" si="948"/>
        <v>0</v>
      </c>
      <c r="CP602" s="329">
        <f t="shared" si="949"/>
        <v>0</v>
      </c>
      <c r="CQ602" s="329">
        <f t="shared" si="950"/>
        <v>0</v>
      </c>
      <c r="CR602" s="329">
        <f t="shared" si="951"/>
        <v>0</v>
      </c>
      <c r="CS602" s="329">
        <f t="shared" si="952"/>
        <v>0</v>
      </c>
      <c r="CT602" s="170">
        <f t="shared" si="870"/>
        <v>0</v>
      </c>
      <c r="CU602" s="208">
        <f t="shared" si="871"/>
        <v>0</v>
      </c>
      <c r="CV602" s="328">
        <v>11.2</v>
      </c>
      <c r="CW602" s="328">
        <f t="shared" si="953"/>
        <v>0</v>
      </c>
      <c r="CX602" s="329">
        <f t="shared" si="954"/>
        <v>0</v>
      </c>
      <c r="CY602" s="329">
        <f t="shared" si="955"/>
        <v>0</v>
      </c>
      <c r="CZ602" s="329">
        <f t="shared" si="956"/>
        <v>0</v>
      </c>
      <c r="DA602" s="329">
        <f t="shared" si="957"/>
        <v>0</v>
      </c>
      <c r="DB602" s="329">
        <f t="shared" si="958"/>
        <v>0</v>
      </c>
      <c r="DC602" s="329">
        <f t="shared" si="959"/>
        <v>0</v>
      </c>
      <c r="DD602" s="170">
        <f t="shared" si="872"/>
        <v>0</v>
      </c>
      <c r="DE602" s="208">
        <f t="shared" si="873"/>
        <v>0</v>
      </c>
      <c r="DF602" s="328">
        <v>11.2</v>
      </c>
      <c r="DG602" s="328">
        <f t="shared" si="960"/>
        <v>0</v>
      </c>
      <c r="DH602" s="329">
        <f t="shared" si="961"/>
        <v>0</v>
      </c>
      <c r="DI602" s="329">
        <f t="shared" si="962"/>
        <v>0</v>
      </c>
      <c r="DJ602" s="329">
        <f t="shared" si="963"/>
        <v>0</v>
      </c>
      <c r="DK602" s="329">
        <f t="shared" si="964"/>
        <v>0</v>
      </c>
      <c r="DL602" s="329">
        <f t="shared" si="965"/>
        <v>0</v>
      </c>
      <c r="DM602" s="329">
        <f t="shared" si="966"/>
        <v>0</v>
      </c>
      <c r="DN602" s="170">
        <f t="shared" si="874"/>
        <v>0</v>
      </c>
      <c r="DO602" s="208">
        <f t="shared" si="875"/>
        <v>0</v>
      </c>
      <c r="DP602" s="328">
        <v>11.2</v>
      </c>
      <c r="DQ602" s="328">
        <f t="shared" si="967"/>
        <v>0</v>
      </c>
      <c r="DR602" s="329">
        <f t="shared" si="968"/>
        <v>0</v>
      </c>
      <c r="DS602" s="329">
        <f t="shared" si="969"/>
        <v>0</v>
      </c>
      <c r="DT602" s="329">
        <f t="shared" si="970"/>
        <v>0</v>
      </c>
      <c r="DU602" s="329">
        <f t="shared" si="971"/>
        <v>0</v>
      </c>
      <c r="DV602" s="329">
        <f t="shared" si="972"/>
        <v>0</v>
      </c>
      <c r="DW602" s="329">
        <f t="shared" si="973"/>
        <v>0</v>
      </c>
      <c r="DX602" s="170">
        <f t="shared" si="876"/>
        <v>0</v>
      </c>
      <c r="DY602" s="208">
        <f t="shared" si="877"/>
        <v>0</v>
      </c>
      <c r="DZ602" s="328">
        <v>11.2</v>
      </c>
      <c r="EA602" s="328">
        <f t="shared" si="974"/>
        <v>0</v>
      </c>
      <c r="EB602" s="329">
        <f t="shared" si="975"/>
        <v>0</v>
      </c>
      <c r="EC602" s="329">
        <f t="shared" si="976"/>
        <v>0</v>
      </c>
      <c r="ED602" s="329">
        <f t="shared" si="977"/>
        <v>0</v>
      </c>
      <c r="EE602" s="329">
        <f t="shared" si="978"/>
        <v>0</v>
      </c>
      <c r="EF602" s="329">
        <f t="shared" si="979"/>
        <v>0</v>
      </c>
      <c r="EG602" s="329">
        <f t="shared" si="980"/>
        <v>0</v>
      </c>
      <c r="EH602" s="170">
        <f t="shared" si="878"/>
        <v>0</v>
      </c>
      <c r="EI602" s="208">
        <f t="shared" si="879"/>
        <v>0</v>
      </c>
      <c r="EJ602" s="328">
        <v>11.2</v>
      </c>
      <c r="EK602" s="328">
        <f t="shared" si="981"/>
        <v>0</v>
      </c>
      <c r="EL602" s="329">
        <f t="shared" si="982"/>
        <v>0</v>
      </c>
      <c r="EM602" s="329">
        <f t="shared" si="983"/>
        <v>0</v>
      </c>
      <c r="EN602" s="329">
        <f t="shared" si="984"/>
        <v>0</v>
      </c>
      <c r="EO602" s="329">
        <f t="shared" si="985"/>
        <v>0</v>
      </c>
      <c r="EP602" s="329">
        <f t="shared" si="986"/>
        <v>0</v>
      </c>
      <c r="EQ602" s="329">
        <f t="shared" si="987"/>
        <v>0</v>
      </c>
      <c r="ER602" s="170">
        <f t="shared" si="880"/>
        <v>0</v>
      </c>
      <c r="ES602" s="208">
        <f t="shared" si="881"/>
        <v>0</v>
      </c>
      <c r="ET602" s="328">
        <v>11.2</v>
      </c>
      <c r="EU602" s="328">
        <f t="shared" si="988"/>
        <v>0</v>
      </c>
      <c r="EV602" s="329">
        <f t="shared" si="989"/>
        <v>0</v>
      </c>
      <c r="EW602" s="329">
        <f t="shared" si="990"/>
        <v>0</v>
      </c>
      <c r="EX602" s="329">
        <f t="shared" si="991"/>
        <v>0</v>
      </c>
      <c r="EY602" s="329">
        <f t="shared" si="992"/>
        <v>0</v>
      </c>
      <c r="EZ602" s="329">
        <f t="shared" si="993"/>
        <v>0</v>
      </c>
      <c r="FA602" s="329">
        <f t="shared" si="994"/>
        <v>0</v>
      </c>
      <c r="FB602" s="170">
        <f t="shared" si="882"/>
        <v>0</v>
      </c>
      <c r="FC602" s="208">
        <f t="shared" si="883"/>
        <v>0</v>
      </c>
      <c r="FD602" s="328">
        <v>11.2</v>
      </c>
      <c r="FE602" s="328">
        <f t="shared" si="995"/>
        <v>0</v>
      </c>
      <c r="FF602" s="329">
        <f t="shared" si="996"/>
        <v>0</v>
      </c>
      <c r="FG602" s="329">
        <f t="shared" si="997"/>
        <v>0</v>
      </c>
      <c r="FH602" s="329">
        <f t="shared" si="998"/>
        <v>0</v>
      </c>
      <c r="FI602" s="329">
        <f t="shared" si="999"/>
        <v>0</v>
      </c>
      <c r="FJ602" s="329">
        <f t="shared" si="1000"/>
        <v>0</v>
      </c>
      <c r="FK602" s="329">
        <f t="shared" si="1001"/>
        <v>0</v>
      </c>
      <c r="FL602" s="170">
        <f t="shared" si="884"/>
        <v>0</v>
      </c>
      <c r="FM602" s="208">
        <f t="shared" si="885"/>
        <v>0</v>
      </c>
      <c r="FN602" s="328">
        <v>11.2</v>
      </c>
      <c r="FO602" s="328">
        <f t="shared" si="1028"/>
        <v>0</v>
      </c>
      <c r="FP602" s="329">
        <f t="shared" si="1029"/>
        <v>0</v>
      </c>
      <c r="FQ602" s="329">
        <f t="shared" si="1030"/>
        <v>0</v>
      </c>
      <c r="FR602" s="329">
        <f t="shared" si="1031"/>
        <v>0</v>
      </c>
      <c r="FS602" s="329">
        <f t="shared" si="1032"/>
        <v>0</v>
      </c>
      <c r="FT602" s="329">
        <f t="shared" si="1033"/>
        <v>0</v>
      </c>
      <c r="FU602" s="329">
        <f t="shared" si="1034"/>
        <v>0</v>
      </c>
      <c r="FV602" s="170">
        <f t="shared" si="886"/>
        <v>0</v>
      </c>
      <c r="FW602" s="208">
        <f t="shared" si="887"/>
        <v>0</v>
      </c>
      <c r="FX602" s="328">
        <v>11.2</v>
      </c>
      <c r="FY602" s="328">
        <f t="shared" si="1035"/>
        <v>0</v>
      </c>
      <c r="FZ602" s="329">
        <f t="shared" si="1036"/>
        <v>0</v>
      </c>
      <c r="GA602" s="329">
        <f t="shared" si="1037"/>
        <v>0</v>
      </c>
      <c r="GB602" s="329">
        <f t="shared" si="1038"/>
        <v>0</v>
      </c>
      <c r="GC602" s="329">
        <f t="shared" si="1039"/>
        <v>0</v>
      </c>
      <c r="GD602" s="329">
        <f t="shared" si="1040"/>
        <v>0</v>
      </c>
      <c r="GE602" s="329">
        <f t="shared" si="1041"/>
        <v>0</v>
      </c>
      <c r="GF602" s="170">
        <f t="shared" si="888"/>
        <v>0</v>
      </c>
      <c r="GG602" s="208">
        <f t="shared" si="889"/>
        <v>0</v>
      </c>
      <c r="GH602" s="328">
        <v>11.2</v>
      </c>
      <c r="GI602" s="328">
        <f t="shared" si="1042"/>
        <v>0</v>
      </c>
      <c r="GJ602" s="329">
        <f t="shared" si="1043"/>
        <v>0</v>
      </c>
      <c r="GK602" s="329">
        <f t="shared" si="1044"/>
        <v>0</v>
      </c>
      <c r="GL602" s="329">
        <f t="shared" si="1045"/>
        <v>0</v>
      </c>
      <c r="GM602" s="329">
        <f t="shared" si="1046"/>
        <v>0</v>
      </c>
      <c r="GN602" s="329">
        <f t="shared" si="1047"/>
        <v>0</v>
      </c>
      <c r="GO602" s="329">
        <f t="shared" si="1048"/>
        <v>0</v>
      </c>
      <c r="GP602" s="170">
        <f t="shared" si="890"/>
        <v>0</v>
      </c>
      <c r="GQ602" s="208">
        <f t="shared" si="891"/>
        <v>0</v>
      </c>
      <c r="GR602" s="328">
        <v>11.2</v>
      </c>
      <c r="GS602" s="328">
        <f t="shared" si="1049"/>
        <v>0</v>
      </c>
      <c r="GT602" s="329">
        <f t="shared" si="1050"/>
        <v>0</v>
      </c>
      <c r="GU602" s="329">
        <f t="shared" si="1051"/>
        <v>0</v>
      </c>
      <c r="GV602" s="329">
        <f t="shared" si="1052"/>
        <v>0</v>
      </c>
      <c r="GW602" s="329">
        <f t="shared" si="1053"/>
        <v>0</v>
      </c>
      <c r="GX602" s="329">
        <f t="shared" si="1054"/>
        <v>0</v>
      </c>
      <c r="GY602" s="329">
        <f t="shared" si="1055"/>
        <v>0</v>
      </c>
      <c r="GZ602" s="170">
        <f t="shared" si="892"/>
        <v>0</v>
      </c>
      <c r="HA602" s="208">
        <f t="shared" si="893"/>
        <v>0</v>
      </c>
      <c r="HB602" s="328">
        <v>11.2</v>
      </c>
      <c r="HC602" s="328">
        <f t="shared" si="894"/>
        <v>0</v>
      </c>
      <c r="HD602" s="329">
        <f t="shared" si="1002"/>
        <v>0</v>
      </c>
      <c r="HE602" s="329">
        <f t="shared" si="1003"/>
        <v>0</v>
      </c>
      <c r="HF602" s="329">
        <f t="shared" si="1004"/>
        <v>0</v>
      </c>
      <c r="HG602" s="329">
        <f t="shared" si="1005"/>
        <v>0</v>
      </c>
      <c r="HH602" s="329">
        <f t="shared" si="1006"/>
        <v>0</v>
      </c>
      <c r="HI602" s="329">
        <f t="shared" si="1007"/>
        <v>0</v>
      </c>
      <c r="HJ602" s="170">
        <f t="shared" si="895"/>
        <v>0</v>
      </c>
      <c r="HK602" s="208">
        <f t="shared" si="896"/>
        <v>0</v>
      </c>
      <c r="HL602" s="328">
        <v>11.2</v>
      </c>
      <c r="HM602" s="328">
        <f t="shared" si="897"/>
        <v>0</v>
      </c>
      <c r="HN602" s="329">
        <f t="shared" si="1008"/>
        <v>0</v>
      </c>
      <c r="HO602" s="329">
        <f t="shared" si="1009"/>
        <v>0</v>
      </c>
      <c r="HP602" s="329">
        <f t="shared" si="1010"/>
        <v>0</v>
      </c>
      <c r="HQ602" s="329">
        <f t="shared" si="1011"/>
        <v>0</v>
      </c>
      <c r="HR602" s="329">
        <f t="shared" si="1012"/>
        <v>0</v>
      </c>
      <c r="HS602" s="329">
        <f t="shared" si="1013"/>
        <v>0</v>
      </c>
      <c r="HT602" s="170">
        <f t="shared" si="898"/>
        <v>0</v>
      </c>
      <c r="HU602" s="208">
        <f t="shared" si="899"/>
        <v>0</v>
      </c>
      <c r="HV602" s="328">
        <v>11.2</v>
      </c>
      <c r="HW602" s="328">
        <f t="shared" si="1014"/>
        <v>0</v>
      </c>
      <c r="HX602" s="329">
        <f t="shared" si="1015"/>
        <v>0</v>
      </c>
      <c r="HY602" s="329">
        <f t="shared" si="1016"/>
        <v>0</v>
      </c>
      <c r="HZ602" s="329">
        <f t="shared" si="1017"/>
        <v>0</v>
      </c>
      <c r="IA602" s="329">
        <f t="shared" si="1018"/>
        <v>0</v>
      </c>
      <c r="IB602" s="329">
        <f t="shared" si="1019"/>
        <v>0</v>
      </c>
      <c r="IC602" s="329">
        <f t="shared" si="1020"/>
        <v>0</v>
      </c>
      <c r="ID602" s="170">
        <f t="shared" si="900"/>
        <v>0</v>
      </c>
      <c r="IE602" s="208">
        <f t="shared" si="901"/>
        <v>0</v>
      </c>
      <c r="IF602" s="328">
        <v>11.2</v>
      </c>
      <c r="IG602" s="328">
        <f t="shared" si="1021"/>
        <v>0</v>
      </c>
      <c r="IH602" s="329">
        <f t="shared" si="1022"/>
        <v>0</v>
      </c>
      <c r="II602" s="329">
        <f t="shared" si="1023"/>
        <v>0</v>
      </c>
      <c r="IJ602" s="329">
        <f t="shared" si="1024"/>
        <v>0</v>
      </c>
      <c r="IK602" s="329">
        <f t="shared" si="1025"/>
        <v>0</v>
      </c>
      <c r="IL602" s="329">
        <f t="shared" si="1026"/>
        <v>0</v>
      </c>
      <c r="IM602" s="329">
        <f t="shared" si="1027"/>
        <v>0</v>
      </c>
      <c r="IN602" s="170">
        <f t="shared" si="902"/>
        <v>0</v>
      </c>
    </row>
    <row r="603" spans="1:248">
      <c r="A603" s="318"/>
      <c r="B603" s="318"/>
      <c r="C603" s="318"/>
      <c r="D603" s="318"/>
      <c r="E603" s="318"/>
      <c r="F603" s="318"/>
      <c r="G603" s="318"/>
      <c r="H603" s="318"/>
      <c r="I603" s="318"/>
      <c r="K603" s="318"/>
      <c r="L603" s="318"/>
      <c r="M603" s="318"/>
      <c r="N603" s="318"/>
      <c r="O603" s="318"/>
      <c r="P603" s="318"/>
      <c r="Q603" s="318"/>
      <c r="R603" s="358"/>
      <c r="S603" s="208">
        <f t="shared" si="903"/>
        <v>0</v>
      </c>
      <c r="T603" s="328">
        <v>11.3</v>
      </c>
      <c r="U603" s="328">
        <f t="shared" si="904"/>
        <v>0</v>
      </c>
      <c r="V603" s="329">
        <f t="shared" si="905"/>
        <v>0</v>
      </c>
      <c r="W603" s="329">
        <f t="shared" si="906"/>
        <v>0</v>
      </c>
      <c r="X603" s="329">
        <f t="shared" si="907"/>
        <v>0</v>
      </c>
      <c r="Y603" s="329">
        <f t="shared" si="908"/>
        <v>0</v>
      </c>
      <c r="Z603" s="329">
        <f t="shared" si="909"/>
        <v>0</v>
      </c>
      <c r="AA603" s="329">
        <f t="shared" si="910"/>
        <v>0</v>
      </c>
      <c r="AB603" s="170">
        <f t="shared" si="849"/>
        <v>0</v>
      </c>
      <c r="AC603" s="208">
        <f t="shared" si="850"/>
        <v>0</v>
      </c>
      <c r="AD603" s="328">
        <v>11.3</v>
      </c>
      <c r="AE603" s="328">
        <f t="shared" si="911"/>
        <v>0</v>
      </c>
      <c r="AF603" s="329">
        <f t="shared" si="912"/>
        <v>0</v>
      </c>
      <c r="AG603" s="329">
        <f t="shared" si="913"/>
        <v>0</v>
      </c>
      <c r="AH603" s="329">
        <f t="shared" si="914"/>
        <v>0</v>
      </c>
      <c r="AI603" s="329">
        <f t="shared" si="915"/>
        <v>0</v>
      </c>
      <c r="AJ603" s="329">
        <f t="shared" si="916"/>
        <v>0</v>
      </c>
      <c r="AK603" s="329">
        <f t="shared" si="917"/>
        <v>0</v>
      </c>
      <c r="AL603" s="170">
        <f t="shared" si="851"/>
        <v>0</v>
      </c>
      <c r="AM603" s="208">
        <f t="shared" si="852"/>
        <v>0</v>
      </c>
      <c r="AN603" s="328">
        <v>11.3</v>
      </c>
      <c r="AO603" s="328">
        <f t="shared" si="918"/>
        <v>0</v>
      </c>
      <c r="AP603" s="329">
        <f t="shared" si="919"/>
        <v>0</v>
      </c>
      <c r="AQ603" s="329">
        <f t="shared" si="920"/>
        <v>0</v>
      </c>
      <c r="AR603" s="329">
        <f t="shared" si="921"/>
        <v>0</v>
      </c>
      <c r="AS603" s="329">
        <f t="shared" si="922"/>
        <v>0</v>
      </c>
      <c r="AT603" s="329">
        <f t="shared" si="923"/>
        <v>0</v>
      </c>
      <c r="AU603" s="329">
        <f t="shared" si="924"/>
        <v>0</v>
      </c>
      <c r="AV603" s="170">
        <f t="shared" si="853"/>
        <v>0</v>
      </c>
      <c r="AW603" s="208">
        <f t="shared" si="854"/>
        <v>0</v>
      </c>
      <c r="AX603" s="328">
        <v>11.3</v>
      </c>
      <c r="AY603" s="328">
        <f t="shared" si="925"/>
        <v>0</v>
      </c>
      <c r="AZ603" s="329">
        <f t="shared" si="926"/>
        <v>0</v>
      </c>
      <c r="BA603" s="329">
        <f t="shared" si="927"/>
        <v>0</v>
      </c>
      <c r="BB603" s="329">
        <f t="shared" si="928"/>
        <v>0</v>
      </c>
      <c r="BC603" s="329">
        <f t="shared" si="929"/>
        <v>0</v>
      </c>
      <c r="BD603" s="329">
        <f t="shared" si="930"/>
        <v>0</v>
      </c>
      <c r="BE603" s="329">
        <f t="shared" si="931"/>
        <v>0</v>
      </c>
      <c r="BF603" s="170">
        <f t="shared" si="855"/>
        <v>0</v>
      </c>
      <c r="BG603" s="208">
        <f t="shared" si="856"/>
        <v>0</v>
      </c>
      <c r="BH603" s="328">
        <v>11.3</v>
      </c>
      <c r="BI603" s="328">
        <f t="shared" si="857"/>
        <v>0</v>
      </c>
      <c r="BJ603" s="329">
        <f t="shared" si="858"/>
        <v>0</v>
      </c>
      <c r="BK603" s="329">
        <f t="shared" si="859"/>
        <v>0</v>
      </c>
      <c r="BL603" s="329">
        <f t="shared" si="860"/>
        <v>0</v>
      </c>
      <c r="BM603" s="329">
        <f t="shared" si="861"/>
        <v>0</v>
      </c>
      <c r="BN603" s="329">
        <f t="shared" si="862"/>
        <v>0</v>
      </c>
      <c r="BO603" s="329">
        <f t="shared" si="863"/>
        <v>0</v>
      </c>
      <c r="BP603" s="170">
        <f t="shared" si="864"/>
        <v>0</v>
      </c>
      <c r="BQ603" s="208">
        <f t="shared" si="865"/>
        <v>0</v>
      </c>
      <c r="BR603" s="328">
        <v>11.3</v>
      </c>
      <c r="BS603" s="328">
        <f t="shared" si="932"/>
        <v>0</v>
      </c>
      <c r="BT603" s="329">
        <f t="shared" si="933"/>
        <v>0</v>
      </c>
      <c r="BU603" s="329">
        <f t="shared" si="934"/>
        <v>0</v>
      </c>
      <c r="BV603" s="329">
        <f t="shared" si="935"/>
        <v>0</v>
      </c>
      <c r="BW603" s="329">
        <f t="shared" si="936"/>
        <v>0</v>
      </c>
      <c r="BX603" s="329">
        <f t="shared" si="937"/>
        <v>0</v>
      </c>
      <c r="BY603" s="329">
        <f t="shared" si="938"/>
        <v>0</v>
      </c>
      <c r="BZ603" s="170">
        <f t="shared" si="866"/>
        <v>0</v>
      </c>
      <c r="CA603" s="208">
        <f t="shared" si="867"/>
        <v>0</v>
      </c>
      <c r="CB603" s="328">
        <v>11.3</v>
      </c>
      <c r="CC603" s="328">
        <f t="shared" si="939"/>
        <v>0</v>
      </c>
      <c r="CD603" s="329">
        <f t="shared" si="940"/>
        <v>0</v>
      </c>
      <c r="CE603" s="329">
        <f t="shared" si="941"/>
        <v>0</v>
      </c>
      <c r="CF603" s="329">
        <f t="shared" si="942"/>
        <v>0</v>
      </c>
      <c r="CG603" s="329">
        <f t="shared" si="943"/>
        <v>0</v>
      </c>
      <c r="CH603" s="329">
        <f t="shared" si="944"/>
        <v>0</v>
      </c>
      <c r="CI603" s="329">
        <f t="shared" si="945"/>
        <v>0</v>
      </c>
      <c r="CJ603" s="170">
        <f t="shared" si="868"/>
        <v>0</v>
      </c>
      <c r="CK603" s="208">
        <f t="shared" si="869"/>
        <v>0</v>
      </c>
      <c r="CL603" s="328">
        <v>11.3</v>
      </c>
      <c r="CM603" s="328">
        <f t="shared" si="946"/>
        <v>0</v>
      </c>
      <c r="CN603" s="329">
        <f t="shared" si="947"/>
        <v>0</v>
      </c>
      <c r="CO603" s="329">
        <f t="shared" si="948"/>
        <v>0</v>
      </c>
      <c r="CP603" s="329">
        <f t="shared" si="949"/>
        <v>0</v>
      </c>
      <c r="CQ603" s="329">
        <f t="shared" si="950"/>
        <v>0</v>
      </c>
      <c r="CR603" s="329">
        <f t="shared" si="951"/>
        <v>0</v>
      </c>
      <c r="CS603" s="329">
        <f t="shared" si="952"/>
        <v>0</v>
      </c>
      <c r="CT603" s="170">
        <f t="shared" si="870"/>
        <v>0</v>
      </c>
      <c r="CU603" s="208">
        <f t="shared" si="871"/>
        <v>0</v>
      </c>
      <c r="CV603" s="328">
        <v>11.3</v>
      </c>
      <c r="CW603" s="328">
        <f t="shared" si="953"/>
        <v>0</v>
      </c>
      <c r="CX603" s="329">
        <f t="shared" si="954"/>
        <v>0</v>
      </c>
      <c r="CY603" s="329">
        <f t="shared" si="955"/>
        <v>0</v>
      </c>
      <c r="CZ603" s="329">
        <f t="shared" si="956"/>
        <v>0</v>
      </c>
      <c r="DA603" s="329">
        <f t="shared" si="957"/>
        <v>0</v>
      </c>
      <c r="DB603" s="329">
        <f t="shared" si="958"/>
        <v>0</v>
      </c>
      <c r="DC603" s="329">
        <f t="shared" si="959"/>
        <v>0</v>
      </c>
      <c r="DD603" s="170">
        <f t="shared" si="872"/>
        <v>0</v>
      </c>
      <c r="DE603" s="208">
        <f t="shared" si="873"/>
        <v>0</v>
      </c>
      <c r="DF603" s="328">
        <v>11.3</v>
      </c>
      <c r="DG603" s="328">
        <f t="shared" si="960"/>
        <v>0</v>
      </c>
      <c r="DH603" s="329">
        <f t="shared" si="961"/>
        <v>0</v>
      </c>
      <c r="DI603" s="329">
        <f t="shared" si="962"/>
        <v>0</v>
      </c>
      <c r="DJ603" s="329">
        <f t="shared" si="963"/>
        <v>0</v>
      </c>
      <c r="DK603" s="329">
        <f t="shared" si="964"/>
        <v>0</v>
      </c>
      <c r="DL603" s="329">
        <f t="shared" si="965"/>
        <v>0</v>
      </c>
      <c r="DM603" s="329">
        <f t="shared" si="966"/>
        <v>0</v>
      </c>
      <c r="DN603" s="170">
        <f t="shared" si="874"/>
        <v>0</v>
      </c>
      <c r="DO603" s="208">
        <f t="shared" si="875"/>
        <v>0</v>
      </c>
      <c r="DP603" s="328">
        <v>11.3</v>
      </c>
      <c r="DQ603" s="328">
        <f t="shared" si="967"/>
        <v>0</v>
      </c>
      <c r="DR603" s="329">
        <f t="shared" si="968"/>
        <v>0</v>
      </c>
      <c r="DS603" s="329">
        <f t="shared" si="969"/>
        <v>0</v>
      </c>
      <c r="DT603" s="329">
        <f t="shared" si="970"/>
        <v>0</v>
      </c>
      <c r="DU603" s="329">
        <f t="shared" si="971"/>
        <v>0</v>
      </c>
      <c r="DV603" s="329">
        <f t="shared" si="972"/>
        <v>0</v>
      </c>
      <c r="DW603" s="329">
        <f t="shared" si="973"/>
        <v>0</v>
      </c>
      <c r="DX603" s="170">
        <f t="shared" si="876"/>
        <v>0</v>
      </c>
      <c r="DY603" s="208">
        <f t="shared" si="877"/>
        <v>0</v>
      </c>
      <c r="DZ603" s="328">
        <v>11.3</v>
      </c>
      <c r="EA603" s="328">
        <f t="shared" si="974"/>
        <v>0</v>
      </c>
      <c r="EB603" s="329">
        <f t="shared" si="975"/>
        <v>0</v>
      </c>
      <c r="EC603" s="329">
        <f t="shared" si="976"/>
        <v>0</v>
      </c>
      <c r="ED603" s="329">
        <f t="shared" si="977"/>
        <v>0</v>
      </c>
      <c r="EE603" s="329">
        <f t="shared" si="978"/>
        <v>0</v>
      </c>
      <c r="EF603" s="329">
        <f t="shared" si="979"/>
        <v>0</v>
      </c>
      <c r="EG603" s="329">
        <f t="shared" si="980"/>
        <v>0</v>
      </c>
      <c r="EH603" s="170">
        <f t="shared" si="878"/>
        <v>0</v>
      </c>
      <c r="EI603" s="208">
        <f t="shared" si="879"/>
        <v>0</v>
      </c>
      <c r="EJ603" s="328">
        <v>11.3</v>
      </c>
      <c r="EK603" s="328">
        <f t="shared" si="981"/>
        <v>0</v>
      </c>
      <c r="EL603" s="329">
        <f t="shared" si="982"/>
        <v>0</v>
      </c>
      <c r="EM603" s="329">
        <f t="shared" si="983"/>
        <v>0</v>
      </c>
      <c r="EN603" s="329">
        <f t="shared" si="984"/>
        <v>0</v>
      </c>
      <c r="EO603" s="329">
        <f t="shared" si="985"/>
        <v>0</v>
      </c>
      <c r="EP603" s="329">
        <f t="shared" si="986"/>
        <v>0</v>
      </c>
      <c r="EQ603" s="329">
        <f t="shared" si="987"/>
        <v>0</v>
      </c>
      <c r="ER603" s="170">
        <f t="shared" si="880"/>
        <v>0</v>
      </c>
      <c r="ES603" s="208">
        <f t="shared" si="881"/>
        <v>0</v>
      </c>
      <c r="ET603" s="328">
        <v>11.3</v>
      </c>
      <c r="EU603" s="328">
        <f t="shared" si="988"/>
        <v>0</v>
      </c>
      <c r="EV603" s="329">
        <f t="shared" si="989"/>
        <v>0</v>
      </c>
      <c r="EW603" s="329">
        <f t="shared" si="990"/>
        <v>0</v>
      </c>
      <c r="EX603" s="329">
        <f t="shared" si="991"/>
        <v>0</v>
      </c>
      <c r="EY603" s="329">
        <f t="shared" si="992"/>
        <v>0</v>
      </c>
      <c r="EZ603" s="329">
        <f t="shared" si="993"/>
        <v>0</v>
      </c>
      <c r="FA603" s="329">
        <f t="shared" si="994"/>
        <v>0</v>
      </c>
      <c r="FB603" s="170">
        <f t="shared" si="882"/>
        <v>0</v>
      </c>
      <c r="FC603" s="208">
        <f t="shared" si="883"/>
        <v>0</v>
      </c>
      <c r="FD603" s="328">
        <v>11.3</v>
      </c>
      <c r="FE603" s="328">
        <f t="shared" si="995"/>
        <v>0</v>
      </c>
      <c r="FF603" s="329">
        <f t="shared" si="996"/>
        <v>0</v>
      </c>
      <c r="FG603" s="329">
        <f t="shared" si="997"/>
        <v>0</v>
      </c>
      <c r="FH603" s="329">
        <f t="shared" si="998"/>
        <v>0</v>
      </c>
      <c r="FI603" s="329">
        <f t="shared" si="999"/>
        <v>0</v>
      </c>
      <c r="FJ603" s="329">
        <f t="shared" si="1000"/>
        <v>0</v>
      </c>
      <c r="FK603" s="329">
        <f t="shared" si="1001"/>
        <v>0</v>
      </c>
      <c r="FL603" s="170">
        <f t="shared" si="884"/>
        <v>0</v>
      </c>
      <c r="FM603" s="208">
        <f t="shared" si="885"/>
        <v>0</v>
      </c>
      <c r="FN603" s="328">
        <v>11.3</v>
      </c>
      <c r="FO603" s="328">
        <f t="shared" si="1028"/>
        <v>0</v>
      </c>
      <c r="FP603" s="329">
        <f t="shared" si="1029"/>
        <v>0</v>
      </c>
      <c r="FQ603" s="329">
        <f t="shared" si="1030"/>
        <v>0</v>
      </c>
      <c r="FR603" s="329">
        <f t="shared" si="1031"/>
        <v>0</v>
      </c>
      <c r="FS603" s="329">
        <f t="shared" si="1032"/>
        <v>0</v>
      </c>
      <c r="FT603" s="329">
        <f t="shared" si="1033"/>
        <v>0</v>
      </c>
      <c r="FU603" s="329">
        <f t="shared" si="1034"/>
        <v>0</v>
      </c>
      <c r="FV603" s="170">
        <f t="shared" si="886"/>
        <v>0</v>
      </c>
      <c r="FW603" s="208">
        <f t="shared" si="887"/>
        <v>0</v>
      </c>
      <c r="FX603" s="328">
        <v>11.3</v>
      </c>
      <c r="FY603" s="328">
        <f t="shared" si="1035"/>
        <v>0</v>
      </c>
      <c r="FZ603" s="329">
        <f t="shared" si="1036"/>
        <v>0</v>
      </c>
      <c r="GA603" s="329">
        <f t="shared" si="1037"/>
        <v>0</v>
      </c>
      <c r="GB603" s="329">
        <f t="shared" si="1038"/>
        <v>0</v>
      </c>
      <c r="GC603" s="329">
        <f t="shared" si="1039"/>
        <v>0</v>
      </c>
      <c r="GD603" s="329">
        <f t="shared" si="1040"/>
        <v>0</v>
      </c>
      <c r="GE603" s="329">
        <f t="shared" si="1041"/>
        <v>0</v>
      </c>
      <c r="GF603" s="170">
        <f t="shared" si="888"/>
        <v>0</v>
      </c>
      <c r="GG603" s="208">
        <f t="shared" si="889"/>
        <v>0</v>
      </c>
      <c r="GH603" s="328">
        <v>11.3</v>
      </c>
      <c r="GI603" s="328">
        <f t="shared" si="1042"/>
        <v>0</v>
      </c>
      <c r="GJ603" s="329">
        <f t="shared" si="1043"/>
        <v>0</v>
      </c>
      <c r="GK603" s="329">
        <f t="shared" si="1044"/>
        <v>0</v>
      </c>
      <c r="GL603" s="329">
        <f t="shared" si="1045"/>
        <v>0</v>
      </c>
      <c r="GM603" s="329">
        <f t="shared" si="1046"/>
        <v>0</v>
      </c>
      <c r="GN603" s="329">
        <f t="shared" si="1047"/>
        <v>0</v>
      </c>
      <c r="GO603" s="329">
        <f t="shared" si="1048"/>
        <v>0</v>
      </c>
      <c r="GP603" s="170">
        <f t="shared" si="890"/>
        <v>0</v>
      </c>
      <c r="GQ603" s="208">
        <f t="shared" si="891"/>
        <v>0</v>
      </c>
      <c r="GR603" s="328">
        <v>11.3</v>
      </c>
      <c r="GS603" s="328">
        <f t="shared" si="1049"/>
        <v>0</v>
      </c>
      <c r="GT603" s="329">
        <f t="shared" si="1050"/>
        <v>0</v>
      </c>
      <c r="GU603" s="329">
        <f t="shared" si="1051"/>
        <v>0</v>
      </c>
      <c r="GV603" s="329">
        <f t="shared" si="1052"/>
        <v>0</v>
      </c>
      <c r="GW603" s="329">
        <f t="shared" si="1053"/>
        <v>0</v>
      </c>
      <c r="GX603" s="329">
        <f t="shared" si="1054"/>
        <v>0</v>
      </c>
      <c r="GY603" s="329">
        <f t="shared" si="1055"/>
        <v>0</v>
      </c>
      <c r="GZ603" s="170">
        <f t="shared" si="892"/>
        <v>0</v>
      </c>
      <c r="HA603" s="208">
        <f t="shared" si="893"/>
        <v>0</v>
      </c>
      <c r="HB603" s="328">
        <v>11.3</v>
      </c>
      <c r="HC603" s="328">
        <f t="shared" si="894"/>
        <v>0</v>
      </c>
      <c r="HD603" s="329">
        <f t="shared" si="1002"/>
        <v>0</v>
      </c>
      <c r="HE603" s="329">
        <f t="shared" si="1003"/>
        <v>0</v>
      </c>
      <c r="HF603" s="329">
        <f t="shared" si="1004"/>
        <v>0</v>
      </c>
      <c r="HG603" s="329">
        <f t="shared" si="1005"/>
        <v>0</v>
      </c>
      <c r="HH603" s="329">
        <f t="shared" si="1006"/>
        <v>0</v>
      </c>
      <c r="HI603" s="329">
        <f t="shared" si="1007"/>
        <v>0</v>
      </c>
      <c r="HJ603" s="170">
        <f t="shared" si="895"/>
        <v>0</v>
      </c>
      <c r="HK603" s="208">
        <f t="shared" si="896"/>
        <v>0</v>
      </c>
      <c r="HL603" s="328">
        <v>11.3</v>
      </c>
      <c r="HM603" s="328">
        <f t="shared" si="897"/>
        <v>0</v>
      </c>
      <c r="HN603" s="329">
        <f t="shared" si="1008"/>
        <v>0</v>
      </c>
      <c r="HO603" s="329">
        <f t="shared" si="1009"/>
        <v>0</v>
      </c>
      <c r="HP603" s="329">
        <f t="shared" si="1010"/>
        <v>0</v>
      </c>
      <c r="HQ603" s="329">
        <f t="shared" si="1011"/>
        <v>0</v>
      </c>
      <c r="HR603" s="329">
        <f t="shared" si="1012"/>
        <v>0</v>
      </c>
      <c r="HS603" s="329">
        <f t="shared" si="1013"/>
        <v>0</v>
      </c>
      <c r="HT603" s="170">
        <f t="shared" si="898"/>
        <v>0</v>
      </c>
      <c r="HU603" s="208">
        <f t="shared" si="899"/>
        <v>0</v>
      </c>
      <c r="HV603" s="328">
        <v>11.3</v>
      </c>
      <c r="HW603" s="328">
        <f t="shared" si="1014"/>
        <v>0</v>
      </c>
      <c r="HX603" s="329">
        <f t="shared" si="1015"/>
        <v>0</v>
      </c>
      <c r="HY603" s="329">
        <f t="shared" si="1016"/>
        <v>0</v>
      </c>
      <c r="HZ603" s="329">
        <f t="shared" si="1017"/>
        <v>0</v>
      </c>
      <c r="IA603" s="329">
        <f t="shared" si="1018"/>
        <v>0</v>
      </c>
      <c r="IB603" s="329">
        <f t="shared" si="1019"/>
        <v>0</v>
      </c>
      <c r="IC603" s="329">
        <f t="shared" si="1020"/>
        <v>0</v>
      </c>
      <c r="ID603" s="170">
        <f t="shared" si="900"/>
        <v>0</v>
      </c>
      <c r="IE603" s="208">
        <f t="shared" si="901"/>
        <v>0</v>
      </c>
      <c r="IF603" s="328">
        <v>11.3</v>
      </c>
      <c r="IG603" s="328">
        <f t="shared" si="1021"/>
        <v>0</v>
      </c>
      <c r="IH603" s="329">
        <f t="shared" si="1022"/>
        <v>0</v>
      </c>
      <c r="II603" s="329">
        <f t="shared" si="1023"/>
        <v>0</v>
      </c>
      <c r="IJ603" s="329">
        <f t="shared" si="1024"/>
        <v>0</v>
      </c>
      <c r="IK603" s="329">
        <f t="shared" si="1025"/>
        <v>0</v>
      </c>
      <c r="IL603" s="329">
        <f t="shared" si="1026"/>
        <v>0</v>
      </c>
      <c r="IM603" s="329">
        <f t="shared" si="1027"/>
        <v>0</v>
      </c>
      <c r="IN603" s="170">
        <f t="shared" si="902"/>
        <v>0</v>
      </c>
    </row>
    <row r="604" spans="1:248">
      <c r="A604" s="318"/>
      <c r="B604" s="318"/>
      <c r="C604" s="318"/>
      <c r="D604" s="318"/>
      <c r="E604" s="318"/>
      <c r="F604" s="318"/>
      <c r="G604" s="318"/>
      <c r="H604" s="318"/>
      <c r="I604" s="318"/>
      <c r="K604" s="318"/>
      <c r="L604" s="318"/>
      <c r="M604" s="318"/>
      <c r="N604" s="318"/>
      <c r="O604" s="318"/>
      <c r="P604" s="318"/>
      <c r="Q604" s="318"/>
      <c r="R604" s="358"/>
      <c r="S604" s="208">
        <f t="shared" si="903"/>
        <v>0</v>
      </c>
      <c r="T604" s="328">
        <v>11.4</v>
      </c>
      <c r="U604" s="328">
        <f t="shared" si="904"/>
        <v>0</v>
      </c>
      <c r="V604" s="329">
        <f t="shared" si="905"/>
        <v>0</v>
      </c>
      <c r="W604" s="329">
        <f t="shared" si="906"/>
        <v>0</v>
      </c>
      <c r="X604" s="329">
        <f t="shared" si="907"/>
        <v>0</v>
      </c>
      <c r="Y604" s="329">
        <f t="shared" si="908"/>
        <v>0</v>
      </c>
      <c r="Z604" s="329">
        <f t="shared" si="909"/>
        <v>0</v>
      </c>
      <c r="AA604" s="329">
        <f t="shared" si="910"/>
        <v>0</v>
      </c>
      <c r="AB604" s="170">
        <f t="shared" si="849"/>
        <v>0</v>
      </c>
      <c r="AC604" s="208">
        <f t="shared" si="850"/>
        <v>0</v>
      </c>
      <c r="AD604" s="328">
        <v>11.4</v>
      </c>
      <c r="AE604" s="328">
        <f t="shared" si="911"/>
        <v>0</v>
      </c>
      <c r="AF604" s="329">
        <f t="shared" si="912"/>
        <v>0</v>
      </c>
      <c r="AG604" s="329">
        <f t="shared" si="913"/>
        <v>0</v>
      </c>
      <c r="AH604" s="329">
        <f t="shared" si="914"/>
        <v>0</v>
      </c>
      <c r="AI604" s="329">
        <f t="shared" si="915"/>
        <v>0</v>
      </c>
      <c r="AJ604" s="329">
        <f t="shared" si="916"/>
        <v>0</v>
      </c>
      <c r="AK604" s="329">
        <f t="shared" si="917"/>
        <v>0</v>
      </c>
      <c r="AL604" s="170">
        <f t="shared" si="851"/>
        <v>0</v>
      </c>
      <c r="AM604" s="208">
        <f t="shared" si="852"/>
        <v>0</v>
      </c>
      <c r="AN604" s="328">
        <v>11.4</v>
      </c>
      <c r="AO604" s="328">
        <f t="shared" si="918"/>
        <v>0</v>
      </c>
      <c r="AP604" s="329">
        <f t="shared" si="919"/>
        <v>0</v>
      </c>
      <c r="AQ604" s="329">
        <f t="shared" si="920"/>
        <v>0</v>
      </c>
      <c r="AR604" s="329">
        <f t="shared" si="921"/>
        <v>0</v>
      </c>
      <c r="AS604" s="329">
        <f t="shared" si="922"/>
        <v>0</v>
      </c>
      <c r="AT604" s="329">
        <f t="shared" si="923"/>
        <v>0</v>
      </c>
      <c r="AU604" s="329">
        <f t="shared" si="924"/>
        <v>0</v>
      </c>
      <c r="AV604" s="170">
        <f t="shared" si="853"/>
        <v>0</v>
      </c>
      <c r="AW604" s="208">
        <f t="shared" si="854"/>
        <v>0</v>
      </c>
      <c r="AX604" s="328">
        <v>11.4</v>
      </c>
      <c r="AY604" s="328">
        <f t="shared" si="925"/>
        <v>0</v>
      </c>
      <c r="AZ604" s="329">
        <f t="shared" si="926"/>
        <v>0</v>
      </c>
      <c r="BA604" s="329">
        <f t="shared" si="927"/>
        <v>0</v>
      </c>
      <c r="BB604" s="329">
        <f t="shared" si="928"/>
        <v>0</v>
      </c>
      <c r="BC604" s="329">
        <f t="shared" si="929"/>
        <v>0</v>
      </c>
      <c r="BD604" s="329">
        <f t="shared" si="930"/>
        <v>0</v>
      </c>
      <c r="BE604" s="329">
        <f t="shared" si="931"/>
        <v>0</v>
      </c>
      <c r="BF604" s="170">
        <f t="shared" si="855"/>
        <v>0</v>
      </c>
      <c r="BG604" s="208">
        <f t="shared" si="856"/>
        <v>0</v>
      </c>
      <c r="BH604" s="328">
        <v>11.4</v>
      </c>
      <c r="BI604" s="328">
        <f t="shared" si="857"/>
        <v>0</v>
      </c>
      <c r="BJ604" s="329">
        <f t="shared" si="858"/>
        <v>0</v>
      </c>
      <c r="BK604" s="329">
        <f t="shared" si="859"/>
        <v>0</v>
      </c>
      <c r="BL604" s="329">
        <f t="shared" si="860"/>
        <v>0</v>
      </c>
      <c r="BM604" s="329">
        <f t="shared" si="861"/>
        <v>0</v>
      </c>
      <c r="BN604" s="329">
        <f t="shared" si="862"/>
        <v>0</v>
      </c>
      <c r="BO604" s="329">
        <f t="shared" si="863"/>
        <v>0</v>
      </c>
      <c r="BP604" s="170">
        <f t="shared" si="864"/>
        <v>0</v>
      </c>
      <c r="BQ604" s="208">
        <f t="shared" si="865"/>
        <v>0</v>
      </c>
      <c r="BR604" s="328">
        <v>11.4</v>
      </c>
      <c r="BS604" s="328">
        <f t="shared" si="932"/>
        <v>0</v>
      </c>
      <c r="BT604" s="329">
        <f t="shared" si="933"/>
        <v>0</v>
      </c>
      <c r="BU604" s="329">
        <f t="shared" si="934"/>
        <v>0</v>
      </c>
      <c r="BV604" s="329">
        <f t="shared" si="935"/>
        <v>0</v>
      </c>
      <c r="BW604" s="329">
        <f t="shared" si="936"/>
        <v>0</v>
      </c>
      <c r="BX604" s="329">
        <f t="shared" si="937"/>
        <v>0</v>
      </c>
      <c r="BY604" s="329">
        <f t="shared" si="938"/>
        <v>0</v>
      </c>
      <c r="BZ604" s="170">
        <f t="shared" si="866"/>
        <v>0</v>
      </c>
      <c r="CA604" s="208">
        <f t="shared" si="867"/>
        <v>0</v>
      </c>
      <c r="CB604" s="328">
        <v>11.4</v>
      </c>
      <c r="CC604" s="328">
        <f t="shared" si="939"/>
        <v>0</v>
      </c>
      <c r="CD604" s="329">
        <f t="shared" si="940"/>
        <v>0</v>
      </c>
      <c r="CE604" s="329">
        <f t="shared" si="941"/>
        <v>0</v>
      </c>
      <c r="CF604" s="329">
        <f t="shared" si="942"/>
        <v>0</v>
      </c>
      <c r="CG604" s="329">
        <f t="shared" si="943"/>
        <v>0</v>
      </c>
      <c r="CH604" s="329">
        <f t="shared" si="944"/>
        <v>0</v>
      </c>
      <c r="CI604" s="329">
        <f t="shared" si="945"/>
        <v>0</v>
      </c>
      <c r="CJ604" s="170">
        <f t="shared" si="868"/>
        <v>0</v>
      </c>
      <c r="CK604" s="208">
        <f t="shared" si="869"/>
        <v>0</v>
      </c>
      <c r="CL604" s="328">
        <v>11.4</v>
      </c>
      <c r="CM604" s="328">
        <f t="shared" si="946"/>
        <v>0</v>
      </c>
      <c r="CN604" s="329">
        <f t="shared" si="947"/>
        <v>0</v>
      </c>
      <c r="CO604" s="329">
        <f t="shared" si="948"/>
        <v>0</v>
      </c>
      <c r="CP604" s="329">
        <f t="shared" si="949"/>
        <v>0</v>
      </c>
      <c r="CQ604" s="329">
        <f t="shared" si="950"/>
        <v>0</v>
      </c>
      <c r="CR604" s="329">
        <f t="shared" si="951"/>
        <v>0</v>
      </c>
      <c r="CS604" s="329">
        <f t="shared" si="952"/>
        <v>0</v>
      </c>
      <c r="CT604" s="170">
        <f t="shared" si="870"/>
        <v>0</v>
      </c>
      <c r="CU604" s="208">
        <f t="shared" si="871"/>
        <v>0</v>
      </c>
      <c r="CV604" s="328">
        <v>11.4</v>
      </c>
      <c r="CW604" s="328">
        <f t="shared" si="953"/>
        <v>0</v>
      </c>
      <c r="CX604" s="329">
        <f t="shared" si="954"/>
        <v>0</v>
      </c>
      <c r="CY604" s="329">
        <f t="shared" si="955"/>
        <v>0</v>
      </c>
      <c r="CZ604" s="329">
        <f t="shared" si="956"/>
        <v>0</v>
      </c>
      <c r="DA604" s="329">
        <f t="shared" si="957"/>
        <v>0</v>
      </c>
      <c r="DB604" s="329">
        <f t="shared" si="958"/>
        <v>0</v>
      </c>
      <c r="DC604" s="329">
        <f t="shared" si="959"/>
        <v>0</v>
      </c>
      <c r="DD604" s="170">
        <f t="shared" si="872"/>
        <v>0</v>
      </c>
      <c r="DE604" s="208">
        <f t="shared" si="873"/>
        <v>0</v>
      </c>
      <c r="DF604" s="328">
        <v>11.4</v>
      </c>
      <c r="DG604" s="328">
        <f t="shared" si="960"/>
        <v>0</v>
      </c>
      <c r="DH604" s="329">
        <f t="shared" si="961"/>
        <v>0</v>
      </c>
      <c r="DI604" s="329">
        <f t="shared" si="962"/>
        <v>0</v>
      </c>
      <c r="DJ604" s="329">
        <f t="shared" si="963"/>
        <v>0</v>
      </c>
      <c r="DK604" s="329">
        <f t="shared" si="964"/>
        <v>0</v>
      </c>
      <c r="DL604" s="329">
        <f t="shared" si="965"/>
        <v>0</v>
      </c>
      <c r="DM604" s="329">
        <f t="shared" si="966"/>
        <v>0</v>
      </c>
      <c r="DN604" s="170">
        <f t="shared" si="874"/>
        <v>0</v>
      </c>
      <c r="DO604" s="208">
        <f t="shared" si="875"/>
        <v>0</v>
      </c>
      <c r="DP604" s="328">
        <v>11.4</v>
      </c>
      <c r="DQ604" s="328">
        <f t="shared" si="967"/>
        <v>0</v>
      </c>
      <c r="DR604" s="329">
        <f t="shared" si="968"/>
        <v>0</v>
      </c>
      <c r="DS604" s="329">
        <f t="shared" si="969"/>
        <v>0</v>
      </c>
      <c r="DT604" s="329">
        <f t="shared" si="970"/>
        <v>0</v>
      </c>
      <c r="DU604" s="329">
        <f t="shared" si="971"/>
        <v>0</v>
      </c>
      <c r="DV604" s="329">
        <f t="shared" si="972"/>
        <v>0</v>
      </c>
      <c r="DW604" s="329">
        <f t="shared" si="973"/>
        <v>0</v>
      </c>
      <c r="DX604" s="170">
        <f t="shared" si="876"/>
        <v>0</v>
      </c>
      <c r="DY604" s="208">
        <f t="shared" si="877"/>
        <v>0</v>
      </c>
      <c r="DZ604" s="328">
        <v>11.4</v>
      </c>
      <c r="EA604" s="328">
        <f t="shared" si="974"/>
        <v>0</v>
      </c>
      <c r="EB604" s="329">
        <f t="shared" si="975"/>
        <v>0</v>
      </c>
      <c r="EC604" s="329">
        <f t="shared" si="976"/>
        <v>0</v>
      </c>
      <c r="ED604" s="329">
        <f t="shared" si="977"/>
        <v>0</v>
      </c>
      <c r="EE604" s="329">
        <f t="shared" si="978"/>
        <v>0</v>
      </c>
      <c r="EF604" s="329">
        <f t="shared" si="979"/>
        <v>0</v>
      </c>
      <c r="EG604" s="329">
        <f t="shared" si="980"/>
        <v>0</v>
      </c>
      <c r="EH604" s="170">
        <f t="shared" si="878"/>
        <v>0</v>
      </c>
      <c r="EI604" s="208">
        <f t="shared" si="879"/>
        <v>0</v>
      </c>
      <c r="EJ604" s="328">
        <v>11.4</v>
      </c>
      <c r="EK604" s="328">
        <f t="shared" si="981"/>
        <v>0</v>
      </c>
      <c r="EL604" s="329">
        <f t="shared" si="982"/>
        <v>0</v>
      </c>
      <c r="EM604" s="329">
        <f t="shared" si="983"/>
        <v>0</v>
      </c>
      <c r="EN604" s="329">
        <f t="shared" si="984"/>
        <v>0</v>
      </c>
      <c r="EO604" s="329">
        <f t="shared" si="985"/>
        <v>0</v>
      </c>
      <c r="EP604" s="329">
        <f t="shared" si="986"/>
        <v>0</v>
      </c>
      <c r="EQ604" s="329">
        <f t="shared" si="987"/>
        <v>0</v>
      </c>
      <c r="ER604" s="170">
        <f t="shared" si="880"/>
        <v>0</v>
      </c>
      <c r="ES604" s="208">
        <f t="shared" si="881"/>
        <v>0</v>
      </c>
      <c r="ET604" s="328">
        <v>11.4</v>
      </c>
      <c r="EU604" s="328">
        <f t="shared" si="988"/>
        <v>0</v>
      </c>
      <c r="EV604" s="329">
        <f t="shared" si="989"/>
        <v>0</v>
      </c>
      <c r="EW604" s="329">
        <f t="shared" si="990"/>
        <v>0</v>
      </c>
      <c r="EX604" s="329">
        <f t="shared" si="991"/>
        <v>0</v>
      </c>
      <c r="EY604" s="329">
        <f t="shared" si="992"/>
        <v>0</v>
      </c>
      <c r="EZ604" s="329">
        <f t="shared" si="993"/>
        <v>0</v>
      </c>
      <c r="FA604" s="329">
        <f t="shared" si="994"/>
        <v>0</v>
      </c>
      <c r="FB604" s="170">
        <f t="shared" si="882"/>
        <v>0</v>
      </c>
      <c r="FC604" s="208">
        <f t="shared" si="883"/>
        <v>0</v>
      </c>
      <c r="FD604" s="328">
        <v>11.4</v>
      </c>
      <c r="FE604" s="328">
        <f t="shared" si="995"/>
        <v>0</v>
      </c>
      <c r="FF604" s="329">
        <f t="shared" si="996"/>
        <v>0</v>
      </c>
      <c r="FG604" s="329">
        <f t="shared" si="997"/>
        <v>0</v>
      </c>
      <c r="FH604" s="329">
        <f t="shared" si="998"/>
        <v>0</v>
      </c>
      <c r="FI604" s="329">
        <f t="shared" si="999"/>
        <v>0</v>
      </c>
      <c r="FJ604" s="329">
        <f t="shared" si="1000"/>
        <v>0</v>
      </c>
      <c r="FK604" s="329">
        <f t="shared" si="1001"/>
        <v>0</v>
      </c>
      <c r="FL604" s="170">
        <f t="shared" si="884"/>
        <v>0</v>
      </c>
      <c r="FM604" s="208">
        <f t="shared" si="885"/>
        <v>0</v>
      </c>
      <c r="FN604" s="328">
        <v>11.4</v>
      </c>
      <c r="FO604" s="328">
        <f t="shared" si="1028"/>
        <v>0</v>
      </c>
      <c r="FP604" s="329">
        <f t="shared" si="1029"/>
        <v>0</v>
      </c>
      <c r="FQ604" s="329">
        <f t="shared" si="1030"/>
        <v>0</v>
      </c>
      <c r="FR604" s="329">
        <f t="shared" si="1031"/>
        <v>0</v>
      </c>
      <c r="FS604" s="329">
        <f t="shared" si="1032"/>
        <v>0</v>
      </c>
      <c r="FT604" s="329">
        <f t="shared" si="1033"/>
        <v>0</v>
      </c>
      <c r="FU604" s="329">
        <f t="shared" si="1034"/>
        <v>0</v>
      </c>
      <c r="FV604" s="170">
        <f t="shared" si="886"/>
        <v>0</v>
      </c>
      <c r="FW604" s="208">
        <f t="shared" si="887"/>
        <v>0</v>
      </c>
      <c r="FX604" s="328">
        <v>11.4</v>
      </c>
      <c r="FY604" s="328">
        <f t="shared" si="1035"/>
        <v>0</v>
      </c>
      <c r="FZ604" s="329">
        <f t="shared" si="1036"/>
        <v>0</v>
      </c>
      <c r="GA604" s="329">
        <f t="shared" si="1037"/>
        <v>0</v>
      </c>
      <c r="GB604" s="329">
        <f t="shared" si="1038"/>
        <v>0</v>
      </c>
      <c r="GC604" s="329">
        <f t="shared" si="1039"/>
        <v>0</v>
      </c>
      <c r="GD604" s="329">
        <f t="shared" si="1040"/>
        <v>0</v>
      </c>
      <c r="GE604" s="329">
        <f t="shared" si="1041"/>
        <v>0</v>
      </c>
      <c r="GF604" s="170">
        <f t="shared" si="888"/>
        <v>0</v>
      </c>
      <c r="GG604" s="208">
        <f t="shared" si="889"/>
        <v>0</v>
      </c>
      <c r="GH604" s="328">
        <v>11.4</v>
      </c>
      <c r="GI604" s="328">
        <f t="shared" si="1042"/>
        <v>0</v>
      </c>
      <c r="GJ604" s="329">
        <f t="shared" si="1043"/>
        <v>0</v>
      </c>
      <c r="GK604" s="329">
        <f t="shared" si="1044"/>
        <v>0</v>
      </c>
      <c r="GL604" s="329">
        <f t="shared" si="1045"/>
        <v>0</v>
      </c>
      <c r="GM604" s="329">
        <f t="shared" si="1046"/>
        <v>0</v>
      </c>
      <c r="GN604" s="329">
        <f t="shared" si="1047"/>
        <v>0</v>
      </c>
      <c r="GO604" s="329">
        <f t="shared" si="1048"/>
        <v>0</v>
      </c>
      <c r="GP604" s="170">
        <f t="shared" si="890"/>
        <v>0</v>
      </c>
      <c r="GQ604" s="208">
        <f t="shared" si="891"/>
        <v>0</v>
      </c>
      <c r="GR604" s="328">
        <v>11.4</v>
      </c>
      <c r="GS604" s="328">
        <f t="shared" si="1049"/>
        <v>0</v>
      </c>
      <c r="GT604" s="329">
        <f t="shared" si="1050"/>
        <v>0</v>
      </c>
      <c r="GU604" s="329">
        <f t="shared" si="1051"/>
        <v>0</v>
      </c>
      <c r="GV604" s="329">
        <f t="shared" si="1052"/>
        <v>0</v>
      </c>
      <c r="GW604" s="329">
        <f t="shared" si="1053"/>
        <v>0</v>
      </c>
      <c r="GX604" s="329">
        <f t="shared" si="1054"/>
        <v>0</v>
      </c>
      <c r="GY604" s="329">
        <f t="shared" si="1055"/>
        <v>0</v>
      </c>
      <c r="GZ604" s="170">
        <f t="shared" si="892"/>
        <v>0</v>
      </c>
      <c r="HA604" s="208">
        <f t="shared" si="893"/>
        <v>0</v>
      </c>
      <c r="HB604" s="328">
        <v>11.4</v>
      </c>
      <c r="HC604" s="328">
        <f t="shared" si="894"/>
        <v>0</v>
      </c>
      <c r="HD604" s="329">
        <f t="shared" si="1002"/>
        <v>0</v>
      </c>
      <c r="HE604" s="329">
        <f t="shared" si="1003"/>
        <v>0</v>
      </c>
      <c r="HF604" s="329">
        <f t="shared" si="1004"/>
        <v>0</v>
      </c>
      <c r="HG604" s="329">
        <f t="shared" si="1005"/>
        <v>0</v>
      </c>
      <c r="HH604" s="329">
        <f t="shared" si="1006"/>
        <v>0</v>
      </c>
      <c r="HI604" s="329">
        <f t="shared" si="1007"/>
        <v>0</v>
      </c>
      <c r="HJ604" s="170">
        <f t="shared" si="895"/>
        <v>0</v>
      </c>
      <c r="HK604" s="208">
        <f t="shared" si="896"/>
        <v>0</v>
      </c>
      <c r="HL604" s="328">
        <v>11.4</v>
      </c>
      <c r="HM604" s="328">
        <f t="shared" si="897"/>
        <v>0</v>
      </c>
      <c r="HN604" s="329">
        <f t="shared" si="1008"/>
        <v>0</v>
      </c>
      <c r="HO604" s="329">
        <f t="shared" si="1009"/>
        <v>0</v>
      </c>
      <c r="HP604" s="329">
        <f t="shared" si="1010"/>
        <v>0</v>
      </c>
      <c r="HQ604" s="329">
        <f t="shared" si="1011"/>
        <v>0</v>
      </c>
      <c r="HR604" s="329">
        <f t="shared" si="1012"/>
        <v>0</v>
      </c>
      <c r="HS604" s="329">
        <f t="shared" si="1013"/>
        <v>0</v>
      </c>
      <c r="HT604" s="170">
        <f t="shared" si="898"/>
        <v>0</v>
      </c>
      <c r="HU604" s="208">
        <f t="shared" si="899"/>
        <v>0</v>
      </c>
      <c r="HV604" s="328">
        <v>11.4</v>
      </c>
      <c r="HW604" s="328">
        <f t="shared" si="1014"/>
        <v>0</v>
      </c>
      <c r="HX604" s="329">
        <f t="shared" si="1015"/>
        <v>0</v>
      </c>
      <c r="HY604" s="329">
        <f t="shared" si="1016"/>
        <v>0</v>
      </c>
      <c r="HZ604" s="329">
        <f t="shared" si="1017"/>
        <v>0</v>
      </c>
      <c r="IA604" s="329">
        <f t="shared" si="1018"/>
        <v>0</v>
      </c>
      <c r="IB604" s="329">
        <f t="shared" si="1019"/>
        <v>0</v>
      </c>
      <c r="IC604" s="329">
        <f t="shared" si="1020"/>
        <v>0</v>
      </c>
      <c r="ID604" s="170">
        <f t="shared" si="900"/>
        <v>0</v>
      </c>
      <c r="IE604" s="208">
        <f t="shared" si="901"/>
        <v>0</v>
      </c>
      <c r="IF604" s="328">
        <v>11.4</v>
      </c>
      <c r="IG604" s="328">
        <f t="shared" si="1021"/>
        <v>0</v>
      </c>
      <c r="IH604" s="329">
        <f t="shared" si="1022"/>
        <v>0</v>
      </c>
      <c r="II604" s="329">
        <f t="shared" si="1023"/>
        <v>0</v>
      </c>
      <c r="IJ604" s="329">
        <f t="shared" si="1024"/>
        <v>0</v>
      </c>
      <c r="IK604" s="329">
        <f t="shared" si="1025"/>
        <v>0</v>
      </c>
      <c r="IL604" s="329">
        <f t="shared" si="1026"/>
        <v>0</v>
      </c>
      <c r="IM604" s="329">
        <f t="shared" si="1027"/>
        <v>0</v>
      </c>
      <c r="IN604" s="170">
        <f t="shared" si="902"/>
        <v>0</v>
      </c>
    </row>
    <row r="605" spans="1:248">
      <c r="A605" s="318"/>
      <c r="B605" s="318"/>
      <c r="C605" s="318"/>
      <c r="D605" s="318"/>
      <c r="E605" s="318"/>
      <c r="F605" s="318"/>
      <c r="G605" s="318"/>
      <c r="H605" s="318"/>
      <c r="I605" s="318"/>
      <c r="K605" s="318"/>
      <c r="L605" s="318"/>
      <c r="M605" s="318"/>
      <c r="N605" s="318"/>
      <c r="O605" s="318"/>
      <c r="P605" s="318"/>
      <c r="Q605" s="318"/>
      <c r="R605" s="358"/>
      <c r="S605" s="208">
        <f t="shared" si="903"/>
        <v>0</v>
      </c>
      <c r="T605" s="328">
        <v>11.5</v>
      </c>
      <c r="U605" s="328">
        <f t="shared" si="904"/>
        <v>0</v>
      </c>
      <c r="V605" s="329">
        <f t="shared" si="905"/>
        <v>0</v>
      </c>
      <c r="W605" s="329">
        <f t="shared" si="906"/>
        <v>0</v>
      </c>
      <c r="X605" s="329">
        <f t="shared" si="907"/>
        <v>0</v>
      </c>
      <c r="Y605" s="329">
        <f t="shared" si="908"/>
        <v>0</v>
      </c>
      <c r="Z605" s="329">
        <f t="shared" si="909"/>
        <v>0</v>
      </c>
      <c r="AA605" s="329">
        <f t="shared" si="910"/>
        <v>0</v>
      </c>
      <c r="AB605" s="170">
        <f t="shared" si="849"/>
        <v>0</v>
      </c>
      <c r="AC605" s="208">
        <f t="shared" si="850"/>
        <v>0</v>
      </c>
      <c r="AD605" s="328">
        <v>11.5</v>
      </c>
      <c r="AE605" s="328">
        <f t="shared" si="911"/>
        <v>0</v>
      </c>
      <c r="AF605" s="329">
        <f t="shared" si="912"/>
        <v>0</v>
      </c>
      <c r="AG605" s="329">
        <f t="shared" si="913"/>
        <v>0</v>
      </c>
      <c r="AH605" s="329">
        <f t="shared" si="914"/>
        <v>0</v>
      </c>
      <c r="AI605" s="329">
        <f t="shared" si="915"/>
        <v>0</v>
      </c>
      <c r="AJ605" s="329">
        <f t="shared" si="916"/>
        <v>0</v>
      </c>
      <c r="AK605" s="329">
        <f t="shared" si="917"/>
        <v>0</v>
      </c>
      <c r="AL605" s="170">
        <f t="shared" si="851"/>
        <v>0</v>
      </c>
      <c r="AM605" s="208">
        <f t="shared" si="852"/>
        <v>0</v>
      </c>
      <c r="AN605" s="328">
        <v>11.5</v>
      </c>
      <c r="AO605" s="328">
        <f t="shared" si="918"/>
        <v>0</v>
      </c>
      <c r="AP605" s="329">
        <f t="shared" si="919"/>
        <v>0</v>
      </c>
      <c r="AQ605" s="329">
        <f t="shared" si="920"/>
        <v>0</v>
      </c>
      <c r="AR605" s="329">
        <f t="shared" si="921"/>
        <v>0</v>
      </c>
      <c r="AS605" s="329">
        <f t="shared" si="922"/>
        <v>0</v>
      </c>
      <c r="AT605" s="329">
        <f t="shared" si="923"/>
        <v>0</v>
      </c>
      <c r="AU605" s="329">
        <f t="shared" si="924"/>
        <v>0</v>
      </c>
      <c r="AV605" s="170">
        <f t="shared" si="853"/>
        <v>0</v>
      </c>
      <c r="AW605" s="208">
        <f t="shared" si="854"/>
        <v>0</v>
      </c>
      <c r="AX605" s="328">
        <v>11.5</v>
      </c>
      <c r="AY605" s="328">
        <f t="shared" si="925"/>
        <v>0</v>
      </c>
      <c r="AZ605" s="329">
        <f t="shared" si="926"/>
        <v>0</v>
      </c>
      <c r="BA605" s="329">
        <f t="shared" si="927"/>
        <v>0</v>
      </c>
      <c r="BB605" s="329">
        <f t="shared" si="928"/>
        <v>0</v>
      </c>
      <c r="BC605" s="329">
        <f t="shared" si="929"/>
        <v>0</v>
      </c>
      <c r="BD605" s="329">
        <f t="shared" si="930"/>
        <v>0</v>
      </c>
      <c r="BE605" s="329">
        <f t="shared" si="931"/>
        <v>0</v>
      </c>
      <c r="BF605" s="170">
        <f t="shared" si="855"/>
        <v>0</v>
      </c>
      <c r="BG605" s="208">
        <f t="shared" si="856"/>
        <v>0</v>
      </c>
      <c r="BH605" s="328">
        <v>11.5</v>
      </c>
      <c r="BI605" s="328">
        <f t="shared" si="857"/>
        <v>0</v>
      </c>
      <c r="BJ605" s="329">
        <f t="shared" si="858"/>
        <v>0</v>
      </c>
      <c r="BK605" s="329">
        <f t="shared" si="859"/>
        <v>0</v>
      </c>
      <c r="BL605" s="329">
        <f t="shared" si="860"/>
        <v>0</v>
      </c>
      <c r="BM605" s="329">
        <f t="shared" si="861"/>
        <v>0</v>
      </c>
      <c r="BN605" s="329">
        <f t="shared" si="862"/>
        <v>0</v>
      </c>
      <c r="BO605" s="329">
        <f t="shared" si="863"/>
        <v>0</v>
      </c>
      <c r="BP605" s="170">
        <f t="shared" si="864"/>
        <v>0</v>
      </c>
      <c r="BQ605" s="208">
        <f t="shared" si="865"/>
        <v>0</v>
      </c>
      <c r="BR605" s="328">
        <v>11.5</v>
      </c>
      <c r="BS605" s="328">
        <f t="shared" si="932"/>
        <v>0</v>
      </c>
      <c r="BT605" s="329">
        <f t="shared" si="933"/>
        <v>0</v>
      </c>
      <c r="BU605" s="329">
        <f t="shared" si="934"/>
        <v>0</v>
      </c>
      <c r="BV605" s="329">
        <f t="shared" si="935"/>
        <v>0</v>
      </c>
      <c r="BW605" s="329">
        <f t="shared" si="936"/>
        <v>0</v>
      </c>
      <c r="BX605" s="329">
        <f t="shared" si="937"/>
        <v>0</v>
      </c>
      <c r="BY605" s="329">
        <f t="shared" si="938"/>
        <v>0</v>
      </c>
      <c r="BZ605" s="170">
        <f t="shared" si="866"/>
        <v>0</v>
      </c>
      <c r="CA605" s="208">
        <f t="shared" si="867"/>
        <v>0</v>
      </c>
      <c r="CB605" s="328">
        <v>11.5</v>
      </c>
      <c r="CC605" s="328">
        <f t="shared" si="939"/>
        <v>0</v>
      </c>
      <c r="CD605" s="329">
        <f t="shared" si="940"/>
        <v>0</v>
      </c>
      <c r="CE605" s="329">
        <f t="shared" si="941"/>
        <v>0</v>
      </c>
      <c r="CF605" s="329">
        <f t="shared" si="942"/>
        <v>0</v>
      </c>
      <c r="CG605" s="329">
        <f t="shared" si="943"/>
        <v>0</v>
      </c>
      <c r="CH605" s="329">
        <f t="shared" si="944"/>
        <v>0</v>
      </c>
      <c r="CI605" s="329">
        <f t="shared" si="945"/>
        <v>0</v>
      </c>
      <c r="CJ605" s="170">
        <f t="shared" si="868"/>
        <v>0</v>
      </c>
      <c r="CK605" s="208">
        <f t="shared" si="869"/>
        <v>0</v>
      </c>
      <c r="CL605" s="328">
        <v>11.5</v>
      </c>
      <c r="CM605" s="328">
        <f t="shared" si="946"/>
        <v>0</v>
      </c>
      <c r="CN605" s="329">
        <f t="shared" si="947"/>
        <v>0</v>
      </c>
      <c r="CO605" s="329">
        <f t="shared" si="948"/>
        <v>0</v>
      </c>
      <c r="CP605" s="329">
        <f t="shared" si="949"/>
        <v>0</v>
      </c>
      <c r="CQ605" s="329">
        <f t="shared" si="950"/>
        <v>0</v>
      </c>
      <c r="CR605" s="329">
        <f t="shared" si="951"/>
        <v>0</v>
      </c>
      <c r="CS605" s="329">
        <f t="shared" si="952"/>
        <v>0</v>
      </c>
      <c r="CT605" s="170">
        <f t="shared" si="870"/>
        <v>0</v>
      </c>
      <c r="CU605" s="208">
        <f t="shared" si="871"/>
        <v>0</v>
      </c>
      <c r="CV605" s="328">
        <v>11.5</v>
      </c>
      <c r="CW605" s="328">
        <f t="shared" si="953"/>
        <v>0</v>
      </c>
      <c r="CX605" s="329">
        <f t="shared" si="954"/>
        <v>0</v>
      </c>
      <c r="CY605" s="329">
        <f t="shared" si="955"/>
        <v>0</v>
      </c>
      <c r="CZ605" s="329">
        <f t="shared" si="956"/>
        <v>0</v>
      </c>
      <c r="DA605" s="329">
        <f t="shared" si="957"/>
        <v>0</v>
      </c>
      <c r="DB605" s="329">
        <f t="shared" si="958"/>
        <v>0</v>
      </c>
      <c r="DC605" s="329">
        <f t="shared" si="959"/>
        <v>0</v>
      </c>
      <c r="DD605" s="170">
        <f t="shared" si="872"/>
        <v>0</v>
      </c>
      <c r="DE605" s="208">
        <f t="shared" si="873"/>
        <v>0</v>
      </c>
      <c r="DF605" s="328">
        <v>11.5</v>
      </c>
      <c r="DG605" s="328">
        <f t="shared" si="960"/>
        <v>0</v>
      </c>
      <c r="DH605" s="329">
        <f t="shared" si="961"/>
        <v>0</v>
      </c>
      <c r="DI605" s="329">
        <f t="shared" si="962"/>
        <v>0</v>
      </c>
      <c r="DJ605" s="329">
        <f t="shared" si="963"/>
        <v>0</v>
      </c>
      <c r="DK605" s="329">
        <f t="shared" si="964"/>
        <v>0</v>
      </c>
      <c r="DL605" s="329">
        <f t="shared" si="965"/>
        <v>0</v>
      </c>
      <c r="DM605" s="329">
        <f t="shared" si="966"/>
        <v>0</v>
      </c>
      <c r="DN605" s="170">
        <f t="shared" si="874"/>
        <v>0</v>
      </c>
      <c r="DO605" s="208">
        <f t="shared" si="875"/>
        <v>0</v>
      </c>
      <c r="DP605" s="328">
        <v>11.5</v>
      </c>
      <c r="DQ605" s="328">
        <f t="shared" si="967"/>
        <v>0</v>
      </c>
      <c r="DR605" s="329">
        <f t="shared" si="968"/>
        <v>0</v>
      </c>
      <c r="DS605" s="329">
        <f t="shared" si="969"/>
        <v>0</v>
      </c>
      <c r="DT605" s="329">
        <f t="shared" si="970"/>
        <v>0</v>
      </c>
      <c r="DU605" s="329">
        <f t="shared" si="971"/>
        <v>0</v>
      </c>
      <c r="DV605" s="329">
        <f t="shared" si="972"/>
        <v>0</v>
      </c>
      <c r="DW605" s="329">
        <f t="shared" si="973"/>
        <v>0</v>
      </c>
      <c r="DX605" s="170">
        <f t="shared" si="876"/>
        <v>0</v>
      </c>
      <c r="DY605" s="208">
        <f t="shared" si="877"/>
        <v>0</v>
      </c>
      <c r="DZ605" s="328">
        <v>11.5</v>
      </c>
      <c r="EA605" s="328">
        <f t="shared" si="974"/>
        <v>0</v>
      </c>
      <c r="EB605" s="329">
        <f t="shared" si="975"/>
        <v>0</v>
      </c>
      <c r="EC605" s="329">
        <f t="shared" si="976"/>
        <v>0</v>
      </c>
      <c r="ED605" s="329">
        <f t="shared" si="977"/>
        <v>0</v>
      </c>
      <c r="EE605" s="329">
        <f t="shared" si="978"/>
        <v>0</v>
      </c>
      <c r="EF605" s="329">
        <f t="shared" si="979"/>
        <v>0</v>
      </c>
      <c r="EG605" s="329">
        <f t="shared" si="980"/>
        <v>0</v>
      </c>
      <c r="EH605" s="170">
        <f t="shared" si="878"/>
        <v>0</v>
      </c>
      <c r="EI605" s="208">
        <f t="shared" si="879"/>
        <v>0</v>
      </c>
      <c r="EJ605" s="328">
        <v>11.5</v>
      </c>
      <c r="EK605" s="328">
        <f t="shared" si="981"/>
        <v>0</v>
      </c>
      <c r="EL605" s="329">
        <f t="shared" si="982"/>
        <v>0</v>
      </c>
      <c r="EM605" s="329">
        <f t="shared" si="983"/>
        <v>0</v>
      </c>
      <c r="EN605" s="329">
        <f t="shared" si="984"/>
        <v>0</v>
      </c>
      <c r="EO605" s="329">
        <f t="shared" si="985"/>
        <v>0</v>
      </c>
      <c r="EP605" s="329">
        <f t="shared" si="986"/>
        <v>0</v>
      </c>
      <c r="EQ605" s="329">
        <f t="shared" si="987"/>
        <v>0</v>
      </c>
      <c r="ER605" s="170">
        <f t="shared" si="880"/>
        <v>0</v>
      </c>
      <c r="ES605" s="208">
        <f t="shared" si="881"/>
        <v>0</v>
      </c>
      <c r="ET605" s="328">
        <v>11.5</v>
      </c>
      <c r="EU605" s="328">
        <f t="shared" si="988"/>
        <v>0</v>
      </c>
      <c r="EV605" s="329">
        <f t="shared" si="989"/>
        <v>0</v>
      </c>
      <c r="EW605" s="329">
        <f t="shared" si="990"/>
        <v>0</v>
      </c>
      <c r="EX605" s="329">
        <f t="shared" si="991"/>
        <v>0</v>
      </c>
      <c r="EY605" s="329">
        <f t="shared" si="992"/>
        <v>0</v>
      </c>
      <c r="EZ605" s="329">
        <f t="shared" si="993"/>
        <v>0</v>
      </c>
      <c r="FA605" s="329">
        <f t="shared" si="994"/>
        <v>0</v>
      </c>
      <c r="FB605" s="170">
        <f t="shared" si="882"/>
        <v>0</v>
      </c>
      <c r="FC605" s="208">
        <f t="shared" si="883"/>
        <v>0</v>
      </c>
      <c r="FD605" s="328">
        <v>11.5</v>
      </c>
      <c r="FE605" s="328">
        <f t="shared" si="995"/>
        <v>0</v>
      </c>
      <c r="FF605" s="329">
        <f t="shared" si="996"/>
        <v>0</v>
      </c>
      <c r="FG605" s="329">
        <f t="shared" si="997"/>
        <v>0</v>
      </c>
      <c r="FH605" s="329">
        <f t="shared" si="998"/>
        <v>0</v>
      </c>
      <c r="FI605" s="329">
        <f t="shared" si="999"/>
        <v>0</v>
      </c>
      <c r="FJ605" s="329">
        <f t="shared" si="1000"/>
        <v>0</v>
      </c>
      <c r="FK605" s="329">
        <f t="shared" si="1001"/>
        <v>0</v>
      </c>
      <c r="FL605" s="170">
        <f t="shared" si="884"/>
        <v>0</v>
      </c>
      <c r="FM605" s="208">
        <f t="shared" si="885"/>
        <v>0</v>
      </c>
      <c r="FN605" s="328">
        <v>11.5</v>
      </c>
      <c r="FO605" s="328">
        <f t="shared" si="1028"/>
        <v>0</v>
      </c>
      <c r="FP605" s="329">
        <f t="shared" si="1029"/>
        <v>0</v>
      </c>
      <c r="FQ605" s="329">
        <f t="shared" si="1030"/>
        <v>0</v>
      </c>
      <c r="FR605" s="329">
        <f t="shared" si="1031"/>
        <v>0</v>
      </c>
      <c r="FS605" s="329">
        <f t="shared" si="1032"/>
        <v>0</v>
      </c>
      <c r="FT605" s="329">
        <f t="shared" si="1033"/>
        <v>0</v>
      </c>
      <c r="FU605" s="329">
        <f t="shared" si="1034"/>
        <v>0</v>
      </c>
      <c r="FV605" s="170">
        <f t="shared" si="886"/>
        <v>0</v>
      </c>
      <c r="FW605" s="208">
        <f t="shared" si="887"/>
        <v>0</v>
      </c>
      <c r="FX605" s="328">
        <v>11.5</v>
      </c>
      <c r="FY605" s="328">
        <f t="shared" si="1035"/>
        <v>0</v>
      </c>
      <c r="FZ605" s="329">
        <f t="shared" si="1036"/>
        <v>0</v>
      </c>
      <c r="GA605" s="329">
        <f t="shared" si="1037"/>
        <v>0</v>
      </c>
      <c r="GB605" s="329">
        <f t="shared" si="1038"/>
        <v>0</v>
      </c>
      <c r="GC605" s="329">
        <f t="shared" si="1039"/>
        <v>0</v>
      </c>
      <c r="GD605" s="329">
        <f t="shared" si="1040"/>
        <v>0</v>
      </c>
      <c r="GE605" s="329">
        <f t="shared" si="1041"/>
        <v>0</v>
      </c>
      <c r="GF605" s="170">
        <f t="shared" si="888"/>
        <v>0</v>
      </c>
      <c r="GG605" s="208">
        <f t="shared" si="889"/>
        <v>0</v>
      </c>
      <c r="GH605" s="328">
        <v>11.5</v>
      </c>
      <c r="GI605" s="328">
        <f t="shared" si="1042"/>
        <v>0</v>
      </c>
      <c r="GJ605" s="329">
        <f t="shared" si="1043"/>
        <v>0</v>
      </c>
      <c r="GK605" s="329">
        <f t="shared" si="1044"/>
        <v>0</v>
      </c>
      <c r="GL605" s="329">
        <f t="shared" si="1045"/>
        <v>0</v>
      </c>
      <c r="GM605" s="329">
        <f t="shared" si="1046"/>
        <v>0</v>
      </c>
      <c r="GN605" s="329">
        <f t="shared" si="1047"/>
        <v>0</v>
      </c>
      <c r="GO605" s="329">
        <f t="shared" si="1048"/>
        <v>0</v>
      </c>
      <c r="GP605" s="170">
        <f t="shared" si="890"/>
        <v>0</v>
      </c>
      <c r="GQ605" s="208">
        <f t="shared" si="891"/>
        <v>0</v>
      </c>
      <c r="GR605" s="328">
        <v>11.5</v>
      </c>
      <c r="GS605" s="328">
        <f t="shared" si="1049"/>
        <v>0</v>
      </c>
      <c r="GT605" s="329">
        <f t="shared" si="1050"/>
        <v>0</v>
      </c>
      <c r="GU605" s="329">
        <f t="shared" si="1051"/>
        <v>0</v>
      </c>
      <c r="GV605" s="329">
        <f t="shared" si="1052"/>
        <v>0</v>
      </c>
      <c r="GW605" s="329">
        <f t="shared" si="1053"/>
        <v>0</v>
      </c>
      <c r="GX605" s="329">
        <f t="shared" si="1054"/>
        <v>0</v>
      </c>
      <c r="GY605" s="329">
        <f t="shared" si="1055"/>
        <v>0</v>
      </c>
      <c r="GZ605" s="170">
        <f t="shared" si="892"/>
        <v>0</v>
      </c>
      <c r="HA605" s="208">
        <f t="shared" si="893"/>
        <v>0</v>
      </c>
      <c r="HB605" s="328">
        <v>11.5</v>
      </c>
      <c r="HC605" s="328">
        <f t="shared" si="894"/>
        <v>0</v>
      </c>
      <c r="HD605" s="329">
        <f t="shared" si="1002"/>
        <v>0</v>
      </c>
      <c r="HE605" s="329">
        <f t="shared" si="1003"/>
        <v>0</v>
      </c>
      <c r="HF605" s="329">
        <f t="shared" si="1004"/>
        <v>0</v>
      </c>
      <c r="HG605" s="329">
        <f t="shared" si="1005"/>
        <v>0</v>
      </c>
      <c r="HH605" s="329">
        <f t="shared" si="1006"/>
        <v>0</v>
      </c>
      <c r="HI605" s="329">
        <f t="shared" si="1007"/>
        <v>0</v>
      </c>
      <c r="HJ605" s="170">
        <f t="shared" si="895"/>
        <v>0</v>
      </c>
      <c r="HK605" s="208">
        <f t="shared" si="896"/>
        <v>0</v>
      </c>
      <c r="HL605" s="328">
        <v>11.5</v>
      </c>
      <c r="HM605" s="328">
        <f t="shared" si="897"/>
        <v>0</v>
      </c>
      <c r="HN605" s="329">
        <f t="shared" si="1008"/>
        <v>0</v>
      </c>
      <c r="HO605" s="329">
        <f t="shared" si="1009"/>
        <v>0</v>
      </c>
      <c r="HP605" s="329">
        <f t="shared" si="1010"/>
        <v>0</v>
      </c>
      <c r="HQ605" s="329">
        <f t="shared" si="1011"/>
        <v>0</v>
      </c>
      <c r="HR605" s="329">
        <f t="shared" si="1012"/>
        <v>0</v>
      </c>
      <c r="HS605" s="329">
        <f t="shared" si="1013"/>
        <v>0</v>
      </c>
      <c r="HT605" s="170">
        <f t="shared" si="898"/>
        <v>0</v>
      </c>
      <c r="HU605" s="208">
        <f t="shared" si="899"/>
        <v>0</v>
      </c>
      <c r="HV605" s="328">
        <v>11.5</v>
      </c>
      <c r="HW605" s="328">
        <f t="shared" si="1014"/>
        <v>0</v>
      </c>
      <c r="HX605" s="329">
        <f t="shared" si="1015"/>
        <v>0</v>
      </c>
      <c r="HY605" s="329">
        <f t="shared" si="1016"/>
        <v>0</v>
      </c>
      <c r="HZ605" s="329">
        <f t="shared" si="1017"/>
        <v>0</v>
      </c>
      <c r="IA605" s="329">
        <f t="shared" si="1018"/>
        <v>0</v>
      </c>
      <c r="IB605" s="329">
        <f t="shared" si="1019"/>
        <v>0</v>
      </c>
      <c r="IC605" s="329">
        <f t="shared" si="1020"/>
        <v>0</v>
      </c>
      <c r="ID605" s="170">
        <f t="shared" si="900"/>
        <v>0</v>
      </c>
      <c r="IE605" s="208">
        <f t="shared" si="901"/>
        <v>0</v>
      </c>
      <c r="IF605" s="328">
        <v>11.5</v>
      </c>
      <c r="IG605" s="328">
        <f t="shared" si="1021"/>
        <v>0</v>
      </c>
      <c r="IH605" s="329">
        <f t="shared" si="1022"/>
        <v>0</v>
      </c>
      <c r="II605" s="329">
        <f t="shared" si="1023"/>
        <v>0</v>
      </c>
      <c r="IJ605" s="329">
        <f t="shared" si="1024"/>
        <v>0</v>
      </c>
      <c r="IK605" s="329">
        <f t="shared" si="1025"/>
        <v>0</v>
      </c>
      <c r="IL605" s="329">
        <f t="shared" si="1026"/>
        <v>0</v>
      </c>
      <c r="IM605" s="329">
        <f t="shared" si="1027"/>
        <v>0</v>
      </c>
      <c r="IN605" s="170">
        <f t="shared" si="902"/>
        <v>0</v>
      </c>
    </row>
    <row r="606" spans="1:248">
      <c r="A606" s="318"/>
      <c r="B606" s="318"/>
      <c r="C606" s="318"/>
      <c r="D606" s="318"/>
      <c r="E606" s="318"/>
      <c r="F606" s="318"/>
      <c r="G606" s="318"/>
      <c r="H606" s="318"/>
      <c r="I606" s="318"/>
      <c r="K606" s="318"/>
      <c r="L606" s="318"/>
      <c r="M606" s="318"/>
      <c r="N606" s="318"/>
      <c r="O606" s="318"/>
      <c r="P606" s="318"/>
      <c r="Q606" s="318"/>
      <c r="R606" s="358"/>
      <c r="S606" s="208">
        <f t="shared" si="903"/>
        <v>0</v>
      </c>
      <c r="T606" s="328">
        <v>11.6</v>
      </c>
      <c r="U606" s="328">
        <f t="shared" si="904"/>
        <v>0</v>
      </c>
      <c r="V606" s="329">
        <f t="shared" si="905"/>
        <v>0</v>
      </c>
      <c r="W606" s="329">
        <f t="shared" si="906"/>
        <v>0</v>
      </c>
      <c r="X606" s="329">
        <f t="shared" si="907"/>
        <v>0</v>
      </c>
      <c r="Y606" s="329">
        <f t="shared" si="908"/>
        <v>0</v>
      </c>
      <c r="Z606" s="329">
        <f t="shared" si="909"/>
        <v>0</v>
      </c>
      <c r="AA606" s="329">
        <f t="shared" si="910"/>
        <v>0</v>
      </c>
      <c r="AB606" s="170">
        <f t="shared" si="849"/>
        <v>0</v>
      </c>
      <c r="AC606" s="208">
        <f t="shared" si="850"/>
        <v>0</v>
      </c>
      <c r="AD606" s="328">
        <v>11.6</v>
      </c>
      <c r="AE606" s="328">
        <f t="shared" si="911"/>
        <v>0</v>
      </c>
      <c r="AF606" s="329">
        <f t="shared" si="912"/>
        <v>0</v>
      </c>
      <c r="AG606" s="329">
        <f t="shared" si="913"/>
        <v>0</v>
      </c>
      <c r="AH606" s="329">
        <f t="shared" si="914"/>
        <v>0</v>
      </c>
      <c r="AI606" s="329">
        <f t="shared" si="915"/>
        <v>0</v>
      </c>
      <c r="AJ606" s="329">
        <f t="shared" si="916"/>
        <v>0</v>
      </c>
      <c r="AK606" s="329">
        <f t="shared" si="917"/>
        <v>0</v>
      </c>
      <c r="AL606" s="170">
        <f t="shared" si="851"/>
        <v>0</v>
      </c>
      <c r="AM606" s="208">
        <f t="shared" si="852"/>
        <v>0</v>
      </c>
      <c r="AN606" s="328">
        <v>11.6</v>
      </c>
      <c r="AO606" s="328">
        <f t="shared" si="918"/>
        <v>0</v>
      </c>
      <c r="AP606" s="329">
        <f t="shared" si="919"/>
        <v>0</v>
      </c>
      <c r="AQ606" s="329">
        <f t="shared" si="920"/>
        <v>0</v>
      </c>
      <c r="AR606" s="329">
        <f t="shared" si="921"/>
        <v>0</v>
      </c>
      <c r="AS606" s="329">
        <f t="shared" si="922"/>
        <v>0</v>
      </c>
      <c r="AT606" s="329">
        <f t="shared" si="923"/>
        <v>0</v>
      </c>
      <c r="AU606" s="329">
        <f t="shared" si="924"/>
        <v>0</v>
      </c>
      <c r="AV606" s="170">
        <f t="shared" si="853"/>
        <v>0</v>
      </c>
      <c r="AW606" s="208">
        <f t="shared" si="854"/>
        <v>0</v>
      </c>
      <c r="AX606" s="328">
        <v>11.6</v>
      </c>
      <c r="AY606" s="328">
        <f t="shared" si="925"/>
        <v>0</v>
      </c>
      <c r="AZ606" s="329">
        <f t="shared" si="926"/>
        <v>0</v>
      </c>
      <c r="BA606" s="329">
        <f t="shared" si="927"/>
        <v>0</v>
      </c>
      <c r="BB606" s="329">
        <f t="shared" si="928"/>
        <v>0</v>
      </c>
      <c r="BC606" s="329">
        <f t="shared" si="929"/>
        <v>0</v>
      </c>
      <c r="BD606" s="329">
        <f t="shared" si="930"/>
        <v>0</v>
      </c>
      <c r="BE606" s="329">
        <f t="shared" si="931"/>
        <v>0</v>
      </c>
      <c r="BF606" s="170">
        <f t="shared" si="855"/>
        <v>0</v>
      </c>
      <c r="BG606" s="208">
        <f t="shared" si="856"/>
        <v>0</v>
      </c>
      <c r="BH606" s="328">
        <v>11.6</v>
      </c>
      <c r="BI606" s="328">
        <f t="shared" si="857"/>
        <v>0</v>
      </c>
      <c r="BJ606" s="329">
        <f t="shared" si="858"/>
        <v>0</v>
      </c>
      <c r="BK606" s="329">
        <f t="shared" si="859"/>
        <v>0</v>
      </c>
      <c r="BL606" s="329">
        <f t="shared" si="860"/>
        <v>0</v>
      </c>
      <c r="BM606" s="329">
        <f t="shared" si="861"/>
        <v>0</v>
      </c>
      <c r="BN606" s="329">
        <f t="shared" si="862"/>
        <v>0</v>
      </c>
      <c r="BO606" s="329">
        <f t="shared" si="863"/>
        <v>0</v>
      </c>
      <c r="BP606" s="170">
        <f t="shared" si="864"/>
        <v>0</v>
      </c>
      <c r="BQ606" s="208">
        <f t="shared" si="865"/>
        <v>0</v>
      </c>
      <c r="BR606" s="328">
        <v>11.6</v>
      </c>
      <c r="BS606" s="328">
        <f t="shared" si="932"/>
        <v>0</v>
      </c>
      <c r="BT606" s="329">
        <f t="shared" si="933"/>
        <v>0</v>
      </c>
      <c r="BU606" s="329">
        <f t="shared" si="934"/>
        <v>0</v>
      </c>
      <c r="BV606" s="329">
        <f t="shared" si="935"/>
        <v>0</v>
      </c>
      <c r="BW606" s="329">
        <f t="shared" si="936"/>
        <v>0</v>
      </c>
      <c r="BX606" s="329">
        <f t="shared" si="937"/>
        <v>0</v>
      </c>
      <c r="BY606" s="329">
        <f t="shared" si="938"/>
        <v>0</v>
      </c>
      <c r="BZ606" s="170">
        <f t="shared" si="866"/>
        <v>0</v>
      </c>
      <c r="CA606" s="208">
        <f t="shared" si="867"/>
        <v>0</v>
      </c>
      <c r="CB606" s="328">
        <v>11.6</v>
      </c>
      <c r="CC606" s="328">
        <f t="shared" si="939"/>
        <v>0</v>
      </c>
      <c r="CD606" s="329">
        <f t="shared" si="940"/>
        <v>0</v>
      </c>
      <c r="CE606" s="329">
        <f t="shared" si="941"/>
        <v>0</v>
      </c>
      <c r="CF606" s="329">
        <f t="shared" si="942"/>
        <v>0</v>
      </c>
      <c r="CG606" s="329">
        <f t="shared" si="943"/>
        <v>0</v>
      </c>
      <c r="CH606" s="329">
        <f t="shared" si="944"/>
        <v>0</v>
      </c>
      <c r="CI606" s="329">
        <f t="shared" si="945"/>
        <v>0</v>
      </c>
      <c r="CJ606" s="170">
        <f t="shared" si="868"/>
        <v>0</v>
      </c>
      <c r="CK606" s="208">
        <f t="shared" si="869"/>
        <v>0</v>
      </c>
      <c r="CL606" s="328">
        <v>11.6</v>
      </c>
      <c r="CM606" s="328">
        <f t="shared" si="946"/>
        <v>0</v>
      </c>
      <c r="CN606" s="329">
        <f t="shared" si="947"/>
        <v>0</v>
      </c>
      <c r="CO606" s="329">
        <f t="shared" si="948"/>
        <v>0</v>
      </c>
      <c r="CP606" s="329">
        <f t="shared" si="949"/>
        <v>0</v>
      </c>
      <c r="CQ606" s="329">
        <f t="shared" si="950"/>
        <v>0</v>
      </c>
      <c r="CR606" s="329">
        <f t="shared" si="951"/>
        <v>0</v>
      </c>
      <c r="CS606" s="329">
        <f t="shared" si="952"/>
        <v>0</v>
      </c>
      <c r="CT606" s="170">
        <f t="shared" si="870"/>
        <v>0</v>
      </c>
      <c r="CU606" s="208">
        <f t="shared" si="871"/>
        <v>0</v>
      </c>
      <c r="CV606" s="328">
        <v>11.6</v>
      </c>
      <c r="CW606" s="328">
        <f t="shared" si="953"/>
        <v>0</v>
      </c>
      <c r="CX606" s="329">
        <f t="shared" si="954"/>
        <v>0</v>
      </c>
      <c r="CY606" s="329">
        <f t="shared" si="955"/>
        <v>0</v>
      </c>
      <c r="CZ606" s="329">
        <f t="shared" si="956"/>
        <v>0</v>
      </c>
      <c r="DA606" s="329">
        <f t="shared" si="957"/>
        <v>0</v>
      </c>
      <c r="DB606" s="329">
        <f t="shared" si="958"/>
        <v>0</v>
      </c>
      <c r="DC606" s="329">
        <f t="shared" si="959"/>
        <v>0</v>
      </c>
      <c r="DD606" s="170">
        <f t="shared" si="872"/>
        <v>0</v>
      </c>
      <c r="DE606" s="208">
        <f t="shared" si="873"/>
        <v>0</v>
      </c>
      <c r="DF606" s="328">
        <v>11.6</v>
      </c>
      <c r="DG606" s="328">
        <f t="shared" si="960"/>
        <v>0</v>
      </c>
      <c r="DH606" s="329">
        <f t="shared" si="961"/>
        <v>0</v>
      </c>
      <c r="DI606" s="329">
        <f t="shared" si="962"/>
        <v>0</v>
      </c>
      <c r="DJ606" s="329">
        <f t="shared" si="963"/>
        <v>0</v>
      </c>
      <c r="DK606" s="329">
        <f t="shared" si="964"/>
        <v>0</v>
      </c>
      <c r="DL606" s="329">
        <f t="shared" si="965"/>
        <v>0</v>
      </c>
      <c r="DM606" s="329">
        <f t="shared" si="966"/>
        <v>0</v>
      </c>
      <c r="DN606" s="170">
        <f t="shared" si="874"/>
        <v>0</v>
      </c>
      <c r="DO606" s="208">
        <f t="shared" si="875"/>
        <v>0</v>
      </c>
      <c r="DP606" s="328">
        <v>11.6</v>
      </c>
      <c r="DQ606" s="328">
        <f t="shared" si="967"/>
        <v>0</v>
      </c>
      <c r="DR606" s="329">
        <f t="shared" si="968"/>
        <v>0</v>
      </c>
      <c r="DS606" s="329">
        <f t="shared" si="969"/>
        <v>0</v>
      </c>
      <c r="DT606" s="329">
        <f t="shared" si="970"/>
        <v>0</v>
      </c>
      <c r="DU606" s="329">
        <f t="shared" si="971"/>
        <v>0</v>
      </c>
      <c r="DV606" s="329">
        <f t="shared" si="972"/>
        <v>0</v>
      </c>
      <c r="DW606" s="329">
        <f t="shared" si="973"/>
        <v>0</v>
      </c>
      <c r="DX606" s="170">
        <f t="shared" si="876"/>
        <v>0</v>
      </c>
      <c r="DY606" s="208">
        <f t="shared" si="877"/>
        <v>0</v>
      </c>
      <c r="DZ606" s="328">
        <v>11.6</v>
      </c>
      <c r="EA606" s="328">
        <f t="shared" si="974"/>
        <v>0</v>
      </c>
      <c r="EB606" s="329">
        <f t="shared" si="975"/>
        <v>0</v>
      </c>
      <c r="EC606" s="329">
        <f t="shared" si="976"/>
        <v>0</v>
      </c>
      <c r="ED606" s="329">
        <f t="shared" si="977"/>
        <v>0</v>
      </c>
      <c r="EE606" s="329">
        <f t="shared" si="978"/>
        <v>0</v>
      </c>
      <c r="EF606" s="329">
        <f t="shared" si="979"/>
        <v>0</v>
      </c>
      <c r="EG606" s="329">
        <f t="shared" si="980"/>
        <v>0</v>
      </c>
      <c r="EH606" s="170">
        <f t="shared" si="878"/>
        <v>0</v>
      </c>
      <c r="EI606" s="208">
        <f t="shared" si="879"/>
        <v>0</v>
      </c>
      <c r="EJ606" s="328">
        <v>11.6</v>
      </c>
      <c r="EK606" s="328">
        <f t="shared" si="981"/>
        <v>0</v>
      </c>
      <c r="EL606" s="329">
        <f t="shared" si="982"/>
        <v>0</v>
      </c>
      <c r="EM606" s="329">
        <f t="shared" si="983"/>
        <v>0</v>
      </c>
      <c r="EN606" s="329">
        <f t="shared" si="984"/>
        <v>0</v>
      </c>
      <c r="EO606" s="329">
        <f t="shared" si="985"/>
        <v>0</v>
      </c>
      <c r="EP606" s="329">
        <f t="shared" si="986"/>
        <v>0</v>
      </c>
      <c r="EQ606" s="329">
        <f t="shared" si="987"/>
        <v>0</v>
      </c>
      <c r="ER606" s="170">
        <f t="shared" si="880"/>
        <v>0</v>
      </c>
      <c r="ES606" s="208">
        <f t="shared" si="881"/>
        <v>0</v>
      </c>
      <c r="ET606" s="328">
        <v>11.6</v>
      </c>
      <c r="EU606" s="328">
        <f t="shared" si="988"/>
        <v>0</v>
      </c>
      <c r="EV606" s="329">
        <f t="shared" si="989"/>
        <v>0</v>
      </c>
      <c r="EW606" s="329">
        <f t="shared" si="990"/>
        <v>0</v>
      </c>
      <c r="EX606" s="329">
        <f t="shared" si="991"/>
        <v>0</v>
      </c>
      <c r="EY606" s="329">
        <f t="shared" si="992"/>
        <v>0</v>
      </c>
      <c r="EZ606" s="329">
        <f t="shared" si="993"/>
        <v>0</v>
      </c>
      <c r="FA606" s="329">
        <f t="shared" si="994"/>
        <v>0</v>
      </c>
      <c r="FB606" s="170">
        <f t="shared" si="882"/>
        <v>0</v>
      </c>
      <c r="FC606" s="208">
        <f t="shared" si="883"/>
        <v>0</v>
      </c>
      <c r="FD606" s="328">
        <v>11.6</v>
      </c>
      <c r="FE606" s="328">
        <f t="shared" si="995"/>
        <v>0</v>
      </c>
      <c r="FF606" s="329">
        <f t="shared" si="996"/>
        <v>0</v>
      </c>
      <c r="FG606" s="329">
        <f t="shared" si="997"/>
        <v>0</v>
      </c>
      <c r="FH606" s="329">
        <f t="shared" si="998"/>
        <v>0</v>
      </c>
      <c r="FI606" s="329">
        <f t="shared" si="999"/>
        <v>0</v>
      </c>
      <c r="FJ606" s="329">
        <f t="shared" si="1000"/>
        <v>0</v>
      </c>
      <c r="FK606" s="329">
        <f t="shared" si="1001"/>
        <v>0</v>
      </c>
      <c r="FL606" s="170">
        <f t="shared" si="884"/>
        <v>0</v>
      </c>
      <c r="FM606" s="208">
        <f t="shared" si="885"/>
        <v>0</v>
      </c>
      <c r="FN606" s="328">
        <v>11.6</v>
      </c>
      <c r="FO606" s="328">
        <f t="shared" si="1028"/>
        <v>0</v>
      </c>
      <c r="FP606" s="329">
        <f t="shared" si="1029"/>
        <v>0</v>
      </c>
      <c r="FQ606" s="329">
        <f t="shared" si="1030"/>
        <v>0</v>
      </c>
      <c r="FR606" s="329">
        <f t="shared" si="1031"/>
        <v>0</v>
      </c>
      <c r="FS606" s="329">
        <f t="shared" si="1032"/>
        <v>0</v>
      </c>
      <c r="FT606" s="329">
        <f t="shared" si="1033"/>
        <v>0</v>
      </c>
      <c r="FU606" s="329">
        <f t="shared" si="1034"/>
        <v>0</v>
      </c>
      <c r="FV606" s="170">
        <f t="shared" si="886"/>
        <v>0</v>
      </c>
      <c r="FW606" s="208">
        <f t="shared" si="887"/>
        <v>0</v>
      </c>
      <c r="FX606" s="328">
        <v>11.6</v>
      </c>
      <c r="FY606" s="328">
        <f t="shared" si="1035"/>
        <v>0</v>
      </c>
      <c r="FZ606" s="329">
        <f t="shared" si="1036"/>
        <v>0</v>
      </c>
      <c r="GA606" s="329">
        <f t="shared" si="1037"/>
        <v>0</v>
      </c>
      <c r="GB606" s="329">
        <f t="shared" si="1038"/>
        <v>0</v>
      </c>
      <c r="GC606" s="329">
        <f t="shared" si="1039"/>
        <v>0</v>
      </c>
      <c r="GD606" s="329">
        <f t="shared" si="1040"/>
        <v>0</v>
      </c>
      <c r="GE606" s="329">
        <f t="shared" si="1041"/>
        <v>0</v>
      </c>
      <c r="GF606" s="170">
        <f t="shared" si="888"/>
        <v>0</v>
      </c>
      <c r="GG606" s="208">
        <f t="shared" si="889"/>
        <v>0</v>
      </c>
      <c r="GH606" s="328">
        <v>11.6</v>
      </c>
      <c r="GI606" s="328">
        <f t="shared" si="1042"/>
        <v>0</v>
      </c>
      <c r="GJ606" s="329">
        <f t="shared" si="1043"/>
        <v>0</v>
      </c>
      <c r="GK606" s="329">
        <f t="shared" si="1044"/>
        <v>0</v>
      </c>
      <c r="GL606" s="329">
        <f t="shared" si="1045"/>
        <v>0</v>
      </c>
      <c r="GM606" s="329">
        <f t="shared" si="1046"/>
        <v>0</v>
      </c>
      <c r="GN606" s="329">
        <f t="shared" si="1047"/>
        <v>0</v>
      </c>
      <c r="GO606" s="329">
        <f t="shared" si="1048"/>
        <v>0</v>
      </c>
      <c r="GP606" s="170">
        <f t="shared" si="890"/>
        <v>0</v>
      </c>
      <c r="GQ606" s="208">
        <f t="shared" si="891"/>
        <v>0</v>
      </c>
      <c r="GR606" s="328">
        <v>11.6</v>
      </c>
      <c r="GS606" s="328">
        <f t="shared" si="1049"/>
        <v>0</v>
      </c>
      <c r="GT606" s="329">
        <f t="shared" si="1050"/>
        <v>0</v>
      </c>
      <c r="GU606" s="329">
        <f t="shared" si="1051"/>
        <v>0</v>
      </c>
      <c r="GV606" s="329">
        <f t="shared" si="1052"/>
        <v>0</v>
      </c>
      <c r="GW606" s="329">
        <f t="shared" si="1053"/>
        <v>0</v>
      </c>
      <c r="GX606" s="329">
        <f t="shared" si="1054"/>
        <v>0</v>
      </c>
      <c r="GY606" s="329">
        <f t="shared" si="1055"/>
        <v>0</v>
      </c>
      <c r="GZ606" s="170">
        <f t="shared" si="892"/>
        <v>0</v>
      </c>
      <c r="HA606" s="208">
        <f t="shared" si="893"/>
        <v>0</v>
      </c>
      <c r="HB606" s="328">
        <v>11.6</v>
      </c>
      <c r="HC606" s="328">
        <f t="shared" si="894"/>
        <v>0</v>
      </c>
      <c r="HD606" s="329">
        <f t="shared" si="1002"/>
        <v>0</v>
      </c>
      <c r="HE606" s="329">
        <f t="shared" si="1003"/>
        <v>0</v>
      </c>
      <c r="HF606" s="329">
        <f t="shared" si="1004"/>
        <v>0</v>
      </c>
      <c r="HG606" s="329">
        <f t="shared" si="1005"/>
        <v>0</v>
      </c>
      <c r="HH606" s="329">
        <f t="shared" si="1006"/>
        <v>0</v>
      </c>
      <c r="HI606" s="329">
        <f t="shared" si="1007"/>
        <v>0</v>
      </c>
      <c r="HJ606" s="170">
        <f t="shared" si="895"/>
        <v>0</v>
      </c>
      <c r="HK606" s="208">
        <f t="shared" si="896"/>
        <v>0</v>
      </c>
      <c r="HL606" s="328">
        <v>11.6</v>
      </c>
      <c r="HM606" s="328">
        <f t="shared" si="897"/>
        <v>0</v>
      </c>
      <c r="HN606" s="329">
        <f t="shared" si="1008"/>
        <v>0</v>
      </c>
      <c r="HO606" s="329">
        <f t="shared" si="1009"/>
        <v>0</v>
      </c>
      <c r="HP606" s="329">
        <f t="shared" si="1010"/>
        <v>0</v>
      </c>
      <c r="HQ606" s="329">
        <f t="shared" si="1011"/>
        <v>0</v>
      </c>
      <c r="HR606" s="329">
        <f t="shared" si="1012"/>
        <v>0</v>
      </c>
      <c r="HS606" s="329">
        <f t="shared" si="1013"/>
        <v>0</v>
      </c>
      <c r="HT606" s="170">
        <f t="shared" si="898"/>
        <v>0</v>
      </c>
      <c r="HU606" s="208">
        <f t="shared" si="899"/>
        <v>0</v>
      </c>
      <c r="HV606" s="328">
        <v>11.6</v>
      </c>
      <c r="HW606" s="328">
        <f t="shared" si="1014"/>
        <v>0</v>
      </c>
      <c r="HX606" s="329">
        <f t="shared" si="1015"/>
        <v>0</v>
      </c>
      <c r="HY606" s="329">
        <f t="shared" si="1016"/>
        <v>0</v>
      </c>
      <c r="HZ606" s="329">
        <f t="shared" si="1017"/>
        <v>0</v>
      </c>
      <c r="IA606" s="329">
        <f t="shared" si="1018"/>
        <v>0</v>
      </c>
      <c r="IB606" s="329">
        <f t="shared" si="1019"/>
        <v>0</v>
      </c>
      <c r="IC606" s="329">
        <f t="shared" si="1020"/>
        <v>0</v>
      </c>
      <c r="ID606" s="170">
        <f t="shared" si="900"/>
        <v>0</v>
      </c>
      <c r="IE606" s="208">
        <f t="shared" si="901"/>
        <v>0</v>
      </c>
      <c r="IF606" s="328">
        <v>11.6</v>
      </c>
      <c r="IG606" s="328">
        <f t="shared" si="1021"/>
        <v>0</v>
      </c>
      <c r="IH606" s="329">
        <f t="shared" si="1022"/>
        <v>0</v>
      </c>
      <c r="II606" s="329">
        <f t="shared" si="1023"/>
        <v>0</v>
      </c>
      <c r="IJ606" s="329">
        <f t="shared" si="1024"/>
        <v>0</v>
      </c>
      <c r="IK606" s="329">
        <f t="shared" si="1025"/>
        <v>0</v>
      </c>
      <c r="IL606" s="329">
        <f t="shared" si="1026"/>
        <v>0</v>
      </c>
      <c r="IM606" s="329">
        <f t="shared" si="1027"/>
        <v>0</v>
      </c>
      <c r="IN606" s="170">
        <f t="shared" si="902"/>
        <v>0</v>
      </c>
    </row>
    <row r="607" spans="1:248">
      <c r="A607" s="318"/>
      <c r="B607" s="318"/>
      <c r="C607" s="318"/>
      <c r="D607" s="318"/>
      <c r="E607" s="318"/>
      <c r="F607" s="318"/>
      <c r="G607" s="318"/>
      <c r="H607" s="318"/>
      <c r="I607" s="318"/>
      <c r="K607" s="318"/>
      <c r="L607" s="318"/>
      <c r="M607" s="318"/>
      <c r="N607" s="318"/>
      <c r="O607" s="318"/>
      <c r="P607" s="318"/>
      <c r="Q607" s="318"/>
      <c r="R607" s="358"/>
      <c r="S607" s="208">
        <f t="shared" si="903"/>
        <v>0</v>
      </c>
      <c r="T607" s="328">
        <v>11.7</v>
      </c>
      <c r="U607" s="328">
        <f t="shared" si="904"/>
        <v>0</v>
      </c>
      <c r="V607" s="329">
        <f t="shared" si="905"/>
        <v>0</v>
      </c>
      <c r="W607" s="329">
        <f t="shared" si="906"/>
        <v>0</v>
      </c>
      <c r="X607" s="329">
        <f t="shared" si="907"/>
        <v>0</v>
      </c>
      <c r="Y607" s="329">
        <f t="shared" si="908"/>
        <v>0</v>
      </c>
      <c r="Z607" s="329">
        <f t="shared" si="909"/>
        <v>0</v>
      </c>
      <c r="AA607" s="329">
        <f t="shared" si="910"/>
        <v>0</v>
      </c>
      <c r="AB607" s="170">
        <f t="shared" si="849"/>
        <v>0</v>
      </c>
      <c r="AC607" s="208">
        <f t="shared" si="850"/>
        <v>0</v>
      </c>
      <c r="AD607" s="328">
        <v>11.7</v>
      </c>
      <c r="AE607" s="328">
        <f t="shared" si="911"/>
        <v>0</v>
      </c>
      <c r="AF607" s="329">
        <f t="shared" si="912"/>
        <v>0</v>
      </c>
      <c r="AG607" s="329">
        <f t="shared" si="913"/>
        <v>0</v>
      </c>
      <c r="AH607" s="329">
        <f t="shared" si="914"/>
        <v>0</v>
      </c>
      <c r="AI607" s="329">
        <f t="shared" si="915"/>
        <v>0</v>
      </c>
      <c r="AJ607" s="329">
        <f t="shared" si="916"/>
        <v>0</v>
      </c>
      <c r="AK607" s="329">
        <f t="shared" si="917"/>
        <v>0</v>
      </c>
      <c r="AL607" s="170">
        <f t="shared" si="851"/>
        <v>0</v>
      </c>
      <c r="AM607" s="208">
        <f t="shared" si="852"/>
        <v>0</v>
      </c>
      <c r="AN607" s="328">
        <v>11.7</v>
      </c>
      <c r="AO607" s="328">
        <f t="shared" si="918"/>
        <v>0</v>
      </c>
      <c r="AP607" s="329">
        <f t="shared" si="919"/>
        <v>0</v>
      </c>
      <c r="AQ607" s="329">
        <f t="shared" si="920"/>
        <v>0</v>
      </c>
      <c r="AR607" s="329">
        <f t="shared" si="921"/>
        <v>0</v>
      </c>
      <c r="AS607" s="329">
        <f t="shared" si="922"/>
        <v>0</v>
      </c>
      <c r="AT607" s="329">
        <f t="shared" si="923"/>
        <v>0</v>
      </c>
      <c r="AU607" s="329">
        <f t="shared" si="924"/>
        <v>0</v>
      </c>
      <c r="AV607" s="170">
        <f t="shared" si="853"/>
        <v>0</v>
      </c>
      <c r="AW607" s="208">
        <f t="shared" si="854"/>
        <v>0</v>
      </c>
      <c r="AX607" s="328">
        <v>11.7</v>
      </c>
      <c r="AY607" s="328">
        <f t="shared" si="925"/>
        <v>0</v>
      </c>
      <c r="AZ607" s="329">
        <f t="shared" si="926"/>
        <v>0</v>
      </c>
      <c r="BA607" s="329">
        <f t="shared" si="927"/>
        <v>0</v>
      </c>
      <c r="BB607" s="329">
        <f t="shared" si="928"/>
        <v>0</v>
      </c>
      <c r="BC607" s="329">
        <f t="shared" si="929"/>
        <v>0</v>
      </c>
      <c r="BD607" s="329">
        <f t="shared" si="930"/>
        <v>0</v>
      </c>
      <c r="BE607" s="329">
        <f t="shared" si="931"/>
        <v>0</v>
      </c>
      <c r="BF607" s="170">
        <f t="shared" si="855"/>
        <v>0</v>
      </c>
      <c r="BG607" s="208">
        <f t="shared" si="856"/>
        <v>0</v>
      </c>
      <c r="BH607" s="328">
        <v>11.7</v>
      </c>
      <c r="BI607" s="328">
        <f t="shared" si="857"/>
        <v>0</v>
      </c>
      <c r="BJ607" s="329">
        <f t="shared" si="858"/>
        <v>0</v>
      </c>
      <c r="BK607" s="329">
        <f t="shared" si="859"/>
        <v>0</v>
      </c>
      <c r="BL607" s="329">
        <f t="shared" si="860"/>
        <v>0</v>
      </c>
      <c r="BM607" s="329">
        <f t="shared" si="861"/>
        <v>0</v>
      </c>
      <c r="BN607" s="329">
        <f t="shared" si="862"/>
        <v>0</v>
      </c>
      <c r="BO607" s="329">
        <f t="shared" si="863"/>
        <v>0</v>
      </c>
      <c r="BP607" s="170">
        <f t="shared" si="864"/>
        <v>0</v>
      </c>
      <c r="BQ607" s="208">
        <f t="shared" si="865"/>
        <v>0</v>
      </c>
      <c r="BR607" s="328">
        <v>11.7</v>
      </c>
      <c r="BS607" s="328">
        <f t="shared" si="932"/>
        <v>0</v>
      </c>
      <c r="BT607" s="329">
        <f t="shared" si="933"/>
        <v>0</v>
      </c>
      <c r="BU607" s="329">
        <f t="shared" si="934"/>
        <v>0</v>
      </c>
      <c r="BV607" s="329">
        <f t="shared" si="935"/>
        <v>0</v>
      </c>
      <c r="BW607" s="329">
        <f t="shared" si="936"/>
        <v>0</v>
      </c>
      <c r="BX607" s="329">
        <f t="shared" si="937"/>
        <v>0</v>
      </c>
      <c r="BY607" s="329">
        <f t="shared" si="938"/>
        <v>0</v>
      </c>
      <c r="BZ607" s="170">
        <f t="shared" si="866"/>
        <v>0</v>
      </c>
      <c r="CA607" s="208">
        <f t="shared" si="867"/>
        <v>0</v>
      </c>
      <c r="CB607" s="328">
        <v>11.7</v>
      </c>
      <c r="CC607" s="328">
        <f t="shared" si="939"/>
        <v>0</v>
      </c>
      <c r="CD607" s="329">
        <f t="shared" si="940"/>
        <v>0</v>
      </c>
      <c r="CE607" s="329">
        <f t="shared" si="941"/>
        <v>0</v>
      </c>
      <c r="CF607" s="329">
        <f t="shared" si="942"/>
        <v>0</v>
      </c>
      <c r="CG607" s="329">
        <f t="shared" si="943"/>
        <v>0</v>
      </c>
      <c r="CH607" s="329">
        <f t="shared" si="944"/>
        <v>0</v>
      </c>
      <c r="CI607" s="329">
        <f t="shared" si="945"/>
        <v>0</v>
      </c>
      <c r="CJ607" s="170">
        <f t="shared" si="868"/>
        <v>0</v>
      </c>
      <c r="CK607" s="208">
        <f t="shared" si="869"/>
        <v>0</v>
      </c>
      <c r="CL607" s="328">
        <v>11.7</v>
      </c>
      <c r="CM607" s="328">
        <f t="shared" si="946"/>
        <v>0</v>
      </c>
      <c r="CN607" s="329">
        <f t="shared" si="947"/>
        <v>0</v>
      </c>
      <c r="CO607" s="329">
        <f t="shared" si="948"/>
        <v>0</v>
      </c>
      <c r="CP607" s="329">
        <f t="shared" si="949"/>
        <v>0</v>
      </c>
      <c r="CQ607" s="329">
        <f t="shared" si="950"/>
        <v>0</v>
      </c>
      <c r="CR607" s="329">
        <f t="shared" si="951"/>
        <v>0</v>
      </c>
      <c r="CS607" s="329">
        <f t="shared" si="952"/>
        <v>0</v>
      </c>
      <c r="CT607" s="170">
        <f t="shared" si="870"/>
        <v>0</v>
      </c>
      <c r="CU607" s="208">
        <f t="shared" si="871"/>
        <v>0</v>
      </c>
      <c r="CV607" s="328">
        <v>11.7</v>
      </c>
      <c r="CW607" s="328">
        <f t="shared" si="953"/>
        <v>0</v>
      </c>
      <c r="CX607" s="329">
        <f t="shared" si="954"/>
        <v>0</v>
      </c>
      <c r="CY607" s="329">
        <f t="shared" si="955"/>
        <v>0</v>
      </c>
      <c r="CZ607" s="329">
        <f t="shared" si="956"/>
        <v>0</v>
      </c>
      <c r="DA607" s="329">
        <f t="shared" si="957"/>
        <v>0</v>
      </c>
      <c r="DB607" s="329">
        <f t="shared" si="958"/>
        <v>0</v>
      </c>
      <c r="DC607" s="329">
        <f t="shared" si="959"/>
        <v>0</v>
      </c>
      <c r="DD607" s="170">
        <f t="shared" si="872"/>
        <v>0</v>
      </c>
      <c r="DE607" s="208">
        <f t="shared" si="873"/>
        <v>0</v>
      </c>
      <c r="DF607" s="328">
        <v>11.7</v>
      </c>
      <c r="DG607" s="328">
        <f t="shared" si="960"/>
        <v>0</v>
      </c>
      <c r="DH607" s="329">
        <f t="shared" si="961"/>
        <v>0</v>
      </c>
      <c r="DI607" s="329">
        <f t="shared" si="962"/>
        <v>0</v>
      </c>
      <c r="DJ607" s="329">
        <f t="shared" si="963"/>
        <v>0</v>
      </c>
      <c r="DK607" s="329">
        <f t="shared" si="964"/>
        <v>0</v>
      </c>
      <c r="DL607" s="329">
        <f t="shared" si="965"/>
        <v>0</v>
      </c>
      <c r="DM607" s="329">
        <f t="shared" si="966"/>
        <v>0</v>
      </c>
      <c r="DN607" s="170">
        <f t="shared" si="874"/>
        <v>0</v>
      </c>
      <c r="DO607" s="208">
        <f t="shared" si="875"/>
        <v>0</v>
      </c>
      <c r="DP607" s="328">
        <v>11.7</v>
      </c>
      <c r="DQ607" s="328">
        <f t="shared" si="967"/>
        <v>0</v>
      </c>
      <c r="DR607" s="329">
        <f t="shared" si="968"/>
        <v>0</v>
      </c>
      <c r="DS607" s="329">
        <f t="shared" si="969"/>
        <v>0</v>
      </c>
      <c r="DT607" s="329">
        <f t="shared" si="970"/>
        <v>0</v>
      </c>
      <c r="DU607" s="329">
        <f t="shared" si="971"/>
        <v>0</v>
      </c>
      <c r="DV607" s="329">
        <f t="shared" si="972"/>
        <v>0</v>
      </c>
      <c r="DW607" s="329">
        <f t="shared" si="973"/>
        <v>0</v>
      </c>
      <c r="DX607" s="170">
        <f t="shared" si="876"/>
        <v>0</v>
      </c>
      <c r="DY607" s="208">
        <f t="shared" si="877"/>
        <v>0</v>
      </c>
      <c r="DZ607" s="328">
        <v>11.7</v>
      </c>
      <c r="EA607" s="328">
        <f t="shared" si="974"/>
        <v>0</v>
      </c>
      <c r="EB607" s="329">
        <f t="shared" si="975"/>
        <v>0</v>
      </c>
      <c r="EC607" s="329">
        <f t="shared" si="976"/>
        <v>0</v>
      </c>
      <c r="ED607" s="329">
        <f t="shared" si="977"/>
        <v>0</v>
      </c>
      <c r="EE607" s="329">
        <f t="shared" si="978"/>
        <v>0</v>
      </c>
      <c r="EF607" s="329">
        <f t="shared" si="979"/>
        <v>0</v>
      </c>
      <c r="EG607" s="329">
        <f t="shared" si="980"/>
        <v>0</v>
      </c>
      <c r="EH607" s="170">
        <f t="shared" si="878"/>
        <v>0</v>
      </c>
      <c r="EI607" s="208">
        <f t="shared" si="879"/>
        <v>0</v>
      </c>
      <c r="EJ607" s="328">
        <v>11.7</v>
      </c>
      <c r="EK607" s="328">
        <f t="shared" si="981"/>
        <v>0</v>
      </c>
      <c r="EL607" s="329">
        <f t="shared" si="982"/>
        <v>0</v>
      </c>
      <c r="EM607" s="329">
        <f t="shared" si="983"/>
        <v>0</v>
      </c>
      <c r="EN607" s="329">
        <f t="shared" si="984"/>
        <v>0</v>
      </c>
      <c r="EO607" s="329">
        <f t="shared" si="985"/>
        <v>0</v>
      </c>
      <c r="EP607" s="329">
        <f t="shared" si="986"/>
        <v>0</v>
      </c>
      <c r="EQ607" s="329">
        <f t="shared" si="987"/>
        <v>0</v>
      </c>
      <c r="ER607" s="170">
        <f t="shared" si="880"/>
        <v>0</v>
      </c>
      <c r="ES607" s="208">
        <f t="shared" si="881"/>
        <v>0</v>
      </c>
      <c r="ET607" s="328">
        <v>11.7</v>
      </c>
      <c r="EU607" s="328">
        <f t="shared" si="988"/>
        <v>0</v>
      </c>
      <c r="EV607" s="329">
        <f t="shared" si="989"/>
        <v>0</v>
      </c>
      <c r="EW607" s="329">
        <f t="shared" si="990"/>
        <v>0</v>
      </c>
      <c r="EX607" s="329">
        <f t="shared" si="991"/>
        <v>0</v>
      </c>
      <c r="EY607" s="329">
        <f t="shared" si="992"/>
        <v>0</v>
      </c>
      <c r="EZ607" s="329">
        <f t="shared" si="993"/>
        <v>0</v>
      </c>
      <c r="FA607" s="329">
        <f t="shared" si="994"/>
        <v>0</v>
      </c>
      <c r="FB607" s="170">
        <f t="shared" si="882"/>
        <v>0</v>
      </c>
      <c r="FC607" s="208">
        <f t="shared" si="883"/>
        <v>0</v>
      </c>
      <c r="FD607" s="328">
        <v>11.7</v>
      </c>
      <c r="FE607" s="328">
        <f t="shared" si="995"/>
        <v>0</v>
      </c>
      <c r="FF607" s="329">
        <f t="shared" si="996"/>
        <v>0</v>
      </c>
      <c r="FG607" s="329">
        <f t="shared" si="997"/>
        <v>0</v>
      </c>
      <c r="FH607" s="329">
        <f t="shared" si="998"/>
        <v>0</v>
      </c>
      <c r="FI607" s="329">
        <f t="shared" si="999"/>
        <v>0</v>
      </c>
      <c r="FJ607" s="329">
        <f t="shared" si="1000"/>
        <v>0</v>
      </c>
      <c r="FK607" s="329">
        <f t="shared" si="1001"/>
        <v>0</v>
      </c>
      <c r="FL607" s="170">
        <f t="shared" si="884"/>
        <v>0</v>
      </c>
      <c r="FM607" s="208">
        <f t="shared" si="885"/>
        <v>0</v>
      </c>
      <c r="FN607" s="328">
        <v>11.7</v>
      </c>
      <c r="FO607" s="328">
        <f t="shared" si="1028"/>
        <v>0</v>
      </c>
      <c r="FP607" s="329">
        <f t="shared" si="1029"/>
        <v>0</v>
      </c>
      <c r="FQ607" s="329">
        <f t="shared" si="1030"/>
        <v>0</v>
      </c>
      <c r="FR607" s="329">
        <f t="shared" si="1031"/>
        <v>0</v>
      </c>
      <c r="FS607" s="329">
        <f t="shared" si="1032"/>
        <v>0</v>
      </c>
      <c r="FT607" s="329">
        <f t="shared" si="1033"/>
        <v>0</v>
      </c>
      <c r="FU607" s="329">
        <f t="shared" si="1034"/>
        <v>0</v>
      </c>
      <c r="FV607" s="170">
        <f t="shared" si="886"/>
        <v>0</v>
      </c>
      <c r="FW607" s="208">
        <f t="shared" si="887"/>
        <v>0</v>
      </c>
      <c r="FX607" s="328">
        <v>11.7</v>
      </c>
      <c r="FY607" s="328">
        <f t="shared" si="1035"/>
        <v>0</v>
      </c>
      <c r="FZ607" s="329">
        <f t="shared" si="1036"/>
        <v>0</v>
      </c>
      <c r="GA607" s="329">
        <f t="shared" si="1037"/>
        <v>0</v>
      </c>
      <c r="GB607" s="329">
        <f t="shared" si="1038"/>
        <v>0</v>
      </c>
      <c r="GC607" s="329">
        <f t="shared" si="1039"/>
        <v>0</v>
      </c>
      <c r="GD607" s="329">
        <f t="shared" si="1040"/>
        <v>0</v>
      </c>
      <c r="GE607" s="329">
        <f t="shared" si="1041"/>
        <v>0</v>
      </c>
      <c r="GF607" s="170">
        <f t="shared" si="888"/>
        <v>0</v>
      </c>
      <c r="GG607" s="208">
        <f t="shared" si="889"/>
        <v>0</v>
      </c>
      <c r="GH607" s="328">
        <v>11.7</v>
      </c>
      <c r="GI607" s="328">
        <f t="shared" si="1042"/>
        <v>0</v>
      </c>
      <c r="GJ607" s="329">
        <f t="shared" si="1043"/>
        <v>0</v>
      </c>
      <c r="GK607" s="329">
        <f t="shared" si="1044"/>
        <v>0</v>
      </c>
      <c r="GL607" s="329">
        <f t="shared" si="1045"/>
        <v>0</v>
      </c>
      <c r="GM607" s="329">
        <f t="shared" si="1046"/>
        <v>0</v>
      </c>
      <c r="GN607" s="329">
        <f t="shared" si="1047"/>
        <v>0</v>
      </c>
      <c r="GO607" s="329">
        <f t="shared" si="1048"/>
        <v>0</v>
      </c>
      <c r="GP607" s="170">
        <f t="shared" si="890"/>
        <v>0</v>
      </c>
      <c r="GQ607" s="208">
        <f t="shared" si="891"/>
        <v>0</v>
      </c>
      <c r="GR607" s="328">
        <v>11.7</v>
      </c>
      <c r="GS607" s="328">
        <f t="shared" si="1049"/>
        <v>0</v>
      </c>
      <c r="GT607" s="329">
        <f t="shared" si="1050"/>
        <v>0</v>
      </c>
      <c r="GU607" s="329">
        <f t="shared" si="1051"/>
        <v>0</v>
      </c>
      <c r="GV607" s="329">
        <f t="shared" si="1052"/>
        <v>0</v>
      </c>
      <c r="GW607" s="329">
        <f t="shared" si="1053"/>
        <v>0</v>
      </c>
      <c r="GX607" s="329">
        <f t="shared" si="1054"/>
        <v>0</v>
      </c>
      <c r="GY607" s="329">
        <f t="shared" si="1055"/>
        <v>0</v>
      </c>
      <c r="GZ607" s="170">
        <f t="shared" si="892"/>
        <v>0</v>
      </c>
      <c r="HA607" s="208">
        <f t="shared" si="893"/>
        <v>0</v>
      </c>
      <c r="HB607" s="328">
        <v>11.7</v>
      </c>
      <c r="HC607" s="328">
        <f t="shared" si="894"/>
        <v>0</v>
      </c>
      <c r="HD607" s="329">
        <f t="shared" si="1002"/>
        <v>0</v>
      </c>
      <c r="HE607" s="329">
        <f t="shared" si="1003"/>
        <v>0</v>
      </c>
      <c r="HF607" s="329">
        <f t="shared" si="1004"/>
        <v>0</v>
      </c>
      <c r="HG607" s="329">
        <f t="shared" si="1005"/>
        <v>0</v>
      </c>
      <c r="HH607" s="329">
        <f t="shared" si="1006"/>
        <v>0</v>
      </c>
      <c r="HI607" s="329">
        <f t="shared" si="1007"/>
        <v>0</v>
      </c>
      <c r="HJ607" s="170">
        <f t="shared" si="895"/>
        <v>0</v>
      </c>
      <c r="HK607" s="208">
        <f t="shared" si="896"/>
        <v>0</v>
      </c>
      <c r="HL607" s="328">
        <v>11.7</v>
      </c>
      <c r="HM607" s="328">
        <f t="shared" si="897"/>
        <v>0</v>
      </c>
      <c r="HN607" s="329">
        <f t="shared" si="1008"/>
        <v>0</v>
      </c>
      <c r="HO607" s="329">
        <f t="shared" si="1009"/>
        <v>0</v>
      </c>
      <c r="HP607" s="329">
        <f t="shared" si="1010"/>
        <v>0</v>
      </c>
      <c r="HQ607" s="329">
        <f t="shared" si="1011"/>
        <v>0</v>
      </c>
      <c r="HR607" s="329">
        <f t="shared" si="1012"/>
        <v>0</v>
      </c>
      <c r="HS607" s="329">
        <f t="shared" si="1013"/>
        <v>0</v>
      </c>
      <c r="HT607" s="170">
        <f t="shared" si="898"/>
        <v>0</v>
      </c>
      <c r="HU607" s="208">
        <f t="shared" si="899"/>
        <v>0</v>
      </c>
      <c r="HV607" s="328">
        <v>11.7</v>
      </c>
      <c r="HW607" s="328">
        <f t="shared" si="1014"/>
        <v>0</v>
      </c>
      <c r="HX607" s="329">
        <f t="shared" si="1015"/>
        <v>0</v>
      </c>
      <c r="HY607" s="329">
        <f t="shared" si="1016"/>
        <v>0</v>
      </c>
      <c r="HZ607" s="329">
        <f t="shared" si="1017"/>
        <v>0</v>
      </c>
      <c r="IA607" s="329">
        <f t="shared" si="1018"/>
        <v>0</v>
      </c>
      <c r="IB607" s="329">
        <f t="shared" si="1019"/>
        <v>0</v>
      </c>
      <c r="IC607" s="329">
        <f t="shared" si="1020"/>
        <v>0</v>
      </c>
      <c r="ID607" s="170">
        <f t="shared" si="900"/>
        <v>0</v>
      </c>
      <c r="IE607" s="208">
        <f t="shared" si="901"/>
        <v>0</v>
      </c>
      <c r="IF607" s="328">
        <v>11.7</v>
      </c>
      <c r="IG607" s="328">
        <f t="shared" si="1021"/>
        <v>0</v>
      </c>
      <c r="IH607" s="329">
        <f t="shared" si="1022"/>
        <v>0</v>
      </c>
      <c r="II607" s="329">
        <f t="shared" si="1023"/>
        <v>0</v>
      </c>
      <c r="IJ607" s="329">
        <f t="shared" si="1024"/>
        <v>0</v>
      </c>
      <c r="IK607" s="329">
        <f t="shared" si="1025"/>
        <v>0</v>
      </c>
      <c r="IL607" s="329">
        <f t="shared" si="1026"/>
        <v>0</v>
      </c>
      <c r="IM607" s="329">
        <f t="shared" si="1027"/>
        <v>0</v>
      </c>
      <c r="IN607" s="170">
        <f t="shared" si="902"/>
        <v>0</v>
      </c>
    </row>
    <row r="608" spans="1:248">
      <c r="A608" s="318"/>
      <c r="B608" s="318"/>
      <c r="C608" s="318"/>
      <c r="D608" s="318"/>
      <c r="E608" s="318"/>
      <c r="F608" s="318"/>
      <c r="G608" s="318"/>
      <c r="H608" s="318"/>
      <c r="I608" s="318"/>
      <c r="K608" s="318"/>
      <c r="L608" s="318"/>
      <c r="M608" s="318"/>
      <c r="N608" s="318"/>
      <c r="O608" s="318"/>
      <c r="P608" s="318"/>
      <c r="Q608" s="318"/>
      <c r="R608" s="358"/>
      <c r="S608" s="208">
        <f t="shared" si="903"/>
        <v>0</v>
      </c>
      <c r="T608" s="328">
        <v>11.8</v>
      </c>
      <c r="U608" s="328">
        <f t="shared" si="904"/>
        <v>0</v>
      </c>
      <c r="V608" s="329">
        <f t="shared" si="905"/>
        <v>0</v>
      </c>
      <c r="W608" s="329">
        <f t="shared" si="906"/>
        <v>0</v>
      </c>
      <c r="X608" s="329">
        <f t="shared" si="907"/>
        <v>0</v>
      </c>
      <c r="Y608" s="329">
        <f t="shared" si="908"/>
        <v>0</v>
      </c>
      <c r="Z608" s="329">
        <f t="shared" si="909"/>
        <v>0</v>
      </c>
      <c r="AA608" s="329">
        <f t="shared" si="910"/>
        <v>0</v>
      </c>
      <c r="AB608" s="170">
        <f t="shared" si="849"/>
        <v>0</v>
      </c>
      <c r="AC608" s="208">
        <f t="shared" si="850"/>
        <v>0</v>
      </c>
      <c r="AD608" s="328">
        <v>11.8</v>
      </c>
      <c r="AE608" s="328">
        <f t="shared" si="911"/>
        <v>0</v>
      </c>
      <c r="AF608" s="329">
        <f t="shared" si="912"/>
        <v>0</v>
      </c>
      <c r="AG608" s="329">
        <f t="shared" si="913"/>
        <v>0</v>
      </c>
      <c r="AH608" s="329">
        <f t="shared" si="914"/>
        <v>0</v>
      </c>
      <c r="AI608" s="329">
        <f t="shared" si="915"/>
        <v>0</v>
      </c>
      <c r="AJ608" s="329">
        <f t="shared" si="916"/>
        <v>0</v>
      </c>
      <c r="AK608" s="329">
        <f t="shared" si="917"/>
        <v>0</v>
      </c>
      <c r="AL608" s="170">
        <f t="shared" si="851"/>
        <v>0</v>
      </c>
      <c r="AM608" s="208">
        <f t="shared" si="852"/>
        <v>0</v>
      </c>
      <c r="AN608" s="328">
        <v>11.8</v>
      </c>
      <c r="AO608" s="328">
        <f t="shared" si="918"/>
        <v>0</v>
      </c>
      <c r="AP608" s="329">
        <f t="shared" si="919"/>
        <v>0</v>
      </c>
      <c r="AQ608" s="329">
        <f t="shared" si="920"/>
        <v>0</v>
      </c>
      <c r="AR608" s="329">
        <f t="shared" si="921"/>
        <v>0</v>
      </c>
      <c r="AS608" s="329">
        <f t="shared" si="922"/>
        <v>0</v>
      </c>
      <c r="AT608" s="329">
        <f t="shared" si="923"/>
        <v>0</v>
      </c>
      <c r="AU608" s="329">
        <f t="shared" si="924"/>
        <v>0</v>
      </c>
      <c r="AV608" s="170">
        <f t="shared" si="853"/>
        <v>0</v>
      </c>
      <c r="AW608" s="208">
        <f t="shared" si="854"/>
        <v>0</v>
      </c>
      <c r="AX608" s="328">
        <v>11.8</v>
      </c>
      <c r="AY608" s="328">
        <f t="shared" si="925"/>
        <v>0</v>
      </c>
      <c r="AZ608" s="329">
        <f t="shared" si="926"/>
        <v>0</v>
      </c>
      <c r="BA608" s="329">
        <f t="shared" si="927"/>
        <v>0</v>
      </c>
      <c r="BB608" s="329">
        <f t="shared" si="928"/>
        <v>0</v>
      </c>
      <c r="BC608" s="329">
        <f t="shared" si="929"/>
        <v>0</v>
      </c>
      <c r="BD608" s="329">
        <f t="shared" si="930"/>
        <v>0</v>
      </c>
      <c r="BE608" s="329">
        <f t="shared" si="931"/>
        <v>0</v>
      </c>
      <c r="BF608" s="170">
        <f t="shared" si="855"/>
        <v>0</v>
      </c>
      <c r="BG608" s="208">
        <f t="shared" si="856"/>
        <v>0</v>
      </c>
      <c r="BH608" s="328">
        <v>11.8</v>
      </c>
      <c r="BI608" s="328">
        <f t="shared" si="857"/>
        <v>0</v>
      </c>
      <c r="BJ608" s="329">
        <f t="shared" si="858"/>
        <v>0</v>
      </c>
      <c r="BK608" s="329">
        <f t="shared" si="859"/>
        <v>0</v>
      </c>
      <c r="BL608" s="329">
        <f t="shared" si="860"/>
        <v>0</v>
      </c>
      <c r="BM608" s="329">
        <f t="shared" si="861"/>
        <v>0</v>
      </c>
      <c r="BN608" s="329">
        <f t="shared" si="862"/>
        <v>0</v>
      </c>
      <c r="BO608" s="329">
        <f t="shared" si="863"/>
        <v>0</v>
      </c>
      <c r="BP608" s="170">
        <f t="shared" si="864"/>
        <v>0</v>
      </c>
      <c r="BQ608" s="208">
        <f t="shared" si="865"/>
        <v>0</v>
      </c>
      <c r="BR608" s="328">
        <v>11.8</v>
      </c>
      <c r="BS608" s="328">
        <f t="shared" si="932"/>
        <v>0</v>
      </c>
      <c r="BT608" s="329">
        <f t="shared" si="933"/>
        <v>0</v>
      </c>
      <c r="BU608" s="329">
        <f t="shared" si="934"/>
        <v>0</v>
      </c>
      <c r="BV608" s="329">
        <f t="shared" si="935"/>
        <v>0</v>
      </c>
      <c r="BW608" s="329">
        <f t="shared" si="936"/>
        <v>0</v>
      </c>
      <c r="BX608" s="329">
        <f t="shared" si="937"/>
        <v>0</v>
      </c>
      <c r="BY608" s="329">
        <f t="shared" si="938"/>
        <v>0</v>
      </c>
      <c r="BZ608" s="170">
        <f t="shared" si="866"/>
        <v>0</v>
      </c>
      <c r="CA608" s="208">
        <f t="shared" si="867"/>
        <v>0</v>
      </c>
      <c r="CB608" s="328">
        <v>11.8</v>
      </c>
      <c r="CC608" s="328">
        <f t="shared" si="939"/>
        <v>0</v>
      </c>
      <c r="CD608" s="329">
        <f t="shared" si="940"/>
        <v>0</v>
      </c>
      <c r="CE608" s="329">
        <f t="shared" si="941"/>
        <v>0</v>
      </c>
      <c r="CF608" s="329">
        <f t="shared" si="942"/>
        <v>0</v>
      </c>
      <c r="CG608" s="329">
        <f t="shared" si="943"/>
        <v>0</v>
      </c>
      <c r="CH608" s="329">
        <f t="shared" si="944"/>
        <v>0</v>
      </c>
      <c r="CI608" s="329">
        <f t="shared" si="945"/>
        <v>0</v>
      </c>
      <c r="CJ608" s="170">
        <f t="shared" si="868"/>
        <v>0</v>
      </c>
      <c r="CK608" s="208">
        <f t="shared" si="869"/>
        <v>0</v>
      </c>
      <c r="CL608" s="328">
        <v>11.8</v>
      </c>
      <c r="CM608" s="328">
        <f t="shared" si="946"/>
        <v>0</v>
      </c>
      <c r="CN608" s="329">
        <f t="shared" si="947"/>
        <v>0</v>
      </c>
      <c r="CO608" s="329">
        <f t="shared" si="948"/>
        <v>0</v>
      </c>
      <c r="CP608" s="329">
        <f t="shared" si="949"/>
        <v>0</v>
      </c>
      <c r="CQ608" s="329">
        <f t="shared" si="950"/>
        <v>0</v>
      </c>
      <c r="CR608" s="329">
        <f t="shared" si="951"/>
        <v>0</v>
      </c>
      <c r="CS608" s="329">
        <f t="shared" si="952"/>
        <v>0</v>
      </c>
      <c r="CT608" s="170">
        <f t="shared" si="870"/>
        <v>0</v>
      </c>
      <c r="CU608" s="208">
        <f t="shared" si="871"/>
        <v>0</v>
      </c>
      <c r="CV608" s="328">
        <v>11.8</v>
      </c>
      <c r="CW608" s="328">
        <f t="shared" si="953"/>
        <v>0</v>
      </c>
      <c r="CX608" s="329">
        <f t="shared" si="954"/>
        <v>0</v>
      </c>
      <c r="CY608" s="329">
        <f t="shared" si="955"/>
        <v>0</v>
      </c>
      <c r="CZ608" s="329">
        <f t="shared" si="956"/>
        <v>0</v>
      </c>
      <c r="DA608" s="329">
        <f t="shared" si="957"/>
        <v>0</v>
      </c>
      <c r="DB608" s="329">
        <f t="shared" si="958"/>
        <v>0</v>
      </c>
      <c r="DC608" s="329">
        <f t="shared" si="959"/>
        <v>0</v>
      </c>
      <c r="DD608" s="170">
        <f t="shared" si="872"/>
        <v>0</v>
      </c>
      <c r="DE608" s="208">
        <f t="shared" si="873"/>
        <v>0</v>
      </c>
      <c r="DF608" s="328">
        <v>11.8</v>
      </c>
      <c r="DG608" s="328">
        <f t="shared" si="960"/>
        <v>0</v>
      </c>
      <c r="DH608" s="329">
        <f t="shared" si="961"/>
        <v>0</v>
      </c>
      <c r="DI608" s="329">
        <f t="shared" si="962"/>
        <v>0</v>
      </c>
      <c r="DJ608" s="329">
        <f t="shared" si="963"/>
        <v>0</v>
      </c>
      <c r="DK608" s="329">
        <f t="shared" si="964"/>
        <v>0</v>
      </c>
      <c r="DL608" s="329">
        <f t="shared" si="965"/>
        <v>0</v>
      </c>
      <c r="DM608" s="329">
        <f t="shared" si="966"/>
        <v>0</v>
      </c>
      <c r="DN608" s="170">
        <f t="shared" si="874"/>
        <v>0</v>
      </c>
      <c r="DO608" s="208">
        <f t="shared" si="875"/>
        <v>0</v>
      </c>
      <c r="DP608" s="328">
        <v>11.8</v>
      </c>
      <c r="DQ608" s="328">
        <f t="shared" si="967"/>
        <v>0</v>
      </c>
      <c r="DR608" s="329">
        <f t="shared" si="968"/>
        <v>0</v>
      </c>
      <c r="DS608" s="329">
        <f t="shared" si="969"/>
        <v>0</v>
      </c>
      <c r="DT608" s="329">
        <f t="shared" si="970"/>
        <v>0</v>
      </c>
      <c r="DU608" s="329">
        <f t="shared" si="971"/>
        <v>0</v>
      </c>
      <c r="DV608" s="329">
        <f t="shared" si="972"/>
        <v>0</v>
      </c>
      <c r="DW608" s="329">
        <f t="shared" si="973"/>
        <v>0</v>
      </c>
      <c r="DX608" s="170">
        <f t="shared" si="876"/>
        <v>0</v>
      </c>
      <c r="DY608" s="208">
        <f t="shared" si="877"/>
        <v>0</v>
      </c>
      <c r="DZ608" s="328">
        <v>11.8</v>
      </c>
      <c r="EA608" s="328">
        <f t="shared" si="974"/>
        <v>0</v>
      </c>
      <c r="EB608" s="329">
        <f t="shared" si="975"/>
        <v>0</v>
      </c>
      <c r="EC608" s="329">
        <f t="shared" si="976"/>
        <v>0</v>
      </c>
      <c r="ED608" s="329">
        <f t="shared" si="977"/>
        <v>0</v>
      </c>
      <c r="EE608" s="329">
        <f t="shared" si="978"/>
        <v>0</v>
      </c>
      <c r="EF608" s="329">
        <f t="shared" si="979"/>
        <v>0</v>
      </c>
      <c r="EG608" s="329">
        <f t="shared" si="980"/>
        <v>0</v>
      </c>
      <c r="EH608" s="170">
        <f t="shared" si="878"/>
        <v>0</v>
      </c>
      <c r="EI608" s="208">
        <f t="shared" si="879"/>
        <v>0</v>
      </c>
      <c r="EJ608" s="328">
        <v>11.8</v>
      </c>
      <c r="EK608" s="328">
        <f t="shared" si="981"/>
        <v>0</v>
      </c>
      <c r="EL608" s="329">
        <f t="shared" si="982"/>
        <v>0</v>
      </c>
      <c r="EM608" s="329">
        <f t="shared" si="983"/>
        <v>0</v>
      </c>
      <c r="EN608" s="329">
        <f t="shared" si="984"/>
        <v>0</v>
      </c>
      <c r="EO608" s="329">
        <f t="shared" si="985"/>
        <v>0</v>
      </c>
      <c r="EP608" s="329">
        <f t="shared" si="986"/>
        <v>0</v>
      </c>
      <c r="EQ608" s="329">
        <f t="shared" si="987"/>
        <v>0</v>
      </c>
      <c r="ER608" s="170">
        <f t="shared" si="880"/>
        <v>0</v>
      </c>
      <c r="ES608" s="208">
        <f t="shared" si="881"/>
        <v>0</v>
      </c>
      <c r="ET608" s="328">
        <v>11.8</v>
      </c>
      <c r="EU608" s="328">
        <f t="shared" si="988"/>
        <v>0</v>
      </c>
      <c r="EV608" s="329">
        <f t="shared" si="989"/>
        <v>0</v>
      </c>
      <c r="EW608" s="329">
        <f t="shared" si="990"/>
        <v>0</v>
      </c>
      <c r="EX608" s="329">
        <f t="shared" si="991"/>
        <v>0</v>
      </c>
      <c r="EY608" s="329">
        <f t="shared" si="992"/>
        <v>0</v>
      </c>
      <c r="EZ608" s="329">
        <f t="shared" si="993"/>
        <v>0</v>
      </c>
      <c r="FA608" s="329">
        <f t="shared" si="994"/>
        <v>0</v>
      </c>
      <c r="FB608" s="170">
        <f t="shared" si="882"/>
        <v>0</v>
      </c>
      <c r="FC608" s="208">
        <f t="shared" si="883"/>
        <v>0</v>
      </c>
      <c r="FD608" s="328">
        <v>11.8</v>
      </c>
      <c r="FE608" s="328">
        <f t="shared" si="995"/>
        <v>0</v>
      </c>
      <c r="FF608" s="329">
        <f t="shared" si="996"/>
        <v>0</v>
      </c>
      <c r="FG608" s="329">
        <f t="shared" si="997"/>
        <v>0</v>
      </c>
      <c r="FH608" s="329">
        <f t="shared" si="998"/>
        <v>0</v>
      </c>
      <c r="FI608" s="329">
        <f t="shared" si="999"/>
        <v>0</v>
      </c>
      <c r="FJ608" s="329">
        <f t="shared" si="1000"/>
        <v>0</v>
      </c>
      <c r="FK608" s="329">
        <f t="shared" si="1001"/>
        <v>0</v>
      </c>
      <c r="FL608" s="170">
        <f t="shared" si="884"/>
        <v>0</v>
      </c>
      <c r="FM608" s="208">
        <f t="shared" si="885"/>
        <v>0</v>
      </c>
      <c r="FN608" s="328">
        <v>11.8</v>
      </c>
      <c r="FO608" s="328">
        <f t="shared" si="1028"/>
        <v>0</v>
      </c>
      <c r="FP608" s="329">
        <f t="shared" si="1029"/>
        <v>0</v>
      </c>
      <c r="FQ608" s="329">
        <f t="shared" si="1030"/>
        <v>0</v>
      </c>
      <c r="FR608" s="329">
        <f t="shared" si="1031"/>
        <v>0</v>
      </c>
      <c r="FS608" s="329">
        <f t="shared" si="1032"/>
        <v>0</v>
      </c>
      <c r="FT608" s="329">
        <f t="shared" si="1033"/>
        <v>0</v>
      </c>
      <c r="FU608" s="329">
        <f t="shared" si="1034"/>
        <v>0</v>
      </c>
      <c r="FV608" s="170">
        <f t="shared" si="886"/>
        <v>0</v>
      </c>
      <c r="FW608" s="208">
        <f t="shared" si="887"/>
        <v>0</v>
      </c>
      <c r="FX608" s="328">
        <v>11.8</v>
      </c>
      <c r="FY608" s="328">
        <f t="shared" si="1035"/>
        <v>0</v>
      </c>
      <c r="FZ608" s="329">
        <f t="shared" si="1036"/>
        <v>0</v>
      </c>
      <c r="GA608" s="329">
        <f t="shared" si="1037"/>
        <v>0</v>
      </c>
      <c r="GB608" s="329">
        <f t="shared" si="1038"/>
        <v>0</v>
      </c>
      <c r="GC608" s="329">
        <f t="shared" si="1039"/>
        <v>0</v>
      </c>
      <c r="GD608" s="329">
        <f t="shared" si="1040"/>
        <v>0</v>
      </c>
      <c r="GE608" s="329">
        <f t="shared" si="1041"/>
        <v>0</v>
      </c>
      <c r="GF608" s="170">
        <f t="shared" si="888"/>
        <v>0</v>
      </c>
      <c r="GG608" s="208">
        <f t="shared" si="889"/>
        <v>0</v>
      </c>
      <c r="GH608" s="328">
        <v>11.8</v>
      </c>
      <c r="GI608" s="328">
        <f t="shared" si="1042"/>
        <v>0</v>
      </c>
      <c r="GJ608" s="329">
        <f t="shared" si="1043"/>
        <v>0</v>
      </c>
      <c r="GK608" s="329">
        <f t="shared" si="1044"/>
        <v>0</v>
      </c>
      <c r="GL608" s="329">
        <f t="shared" si="1045"/>
        <v>0</v>
      </c>
      <c r="GM608" s="329">
        <f t="shared" si="1046"/>
        <v>0</v>
      </c>
      <c r="GN608" s="329">
        <f t="shared" si="1047"/>
        <v>0</v>
      </c>
      <c r="GO608" s="329">
        <f t="shared" si="1048"/>
        <v>0</v>
      </c>
      <c r="GP608" s="170">
        <f t="shared" si="890"/>
        <v>0</v>
      </c>
      <c r="GQ608" s="208">
        <f t="shared" si="891"/>
        <v>0</v>
      </c>
      <c r="GR608" s="328">
        <v>11.8</v>
      </c>
      <c r="GS608" s="328">
        <f t="shared" si="1049"/>
        <v>0</v>
      </c>
      <c r="GT608" s="329">
        <f t="shared" si="1050"/>
        <v>0</v>
      </c>
      <c r="GU608" s="329">
        <f t="shared" si="1051"/>
        <v>0</v>
      </c>
      <c r="GV608" s="329">
        <f t="shared" si="1052"/>
        <v>0</v>
      </c>
      <c r="GW608" s="329">
        <f t="shared" si="1053"/>
        <v>0</v>
      </c>
      <c r="GX608" s="329">
        <f t="shared" si="1054"/>
        <v>0</v>
      </c>
      <c r="GY608" s="329">
        <f t="shared" si="1055"/>
        <v>0</v>
      </c>
      <c r="GZ608" s="170">
        <f t="shared" si="892"/>
        <v>0</v>
      </c>
      <c r="HA608" s="208">
        <f t="shared" si="893"/>
        <v>0</v>
      </c>
      <c r="HB608" s="328">
        <v>11.8</v>
      </c>
      <c r="HC608" s="328">
        <f t="shared" si="894"/>
        <v>0</v>
      </c>
      <c r="HD608" s="329">
        <f t="shared" si="1002"/>
        <v>0</v>
      </c>
      <c r="HE608" s="329">
        <f t="shared" si="1003"/>
        <v>0</v>
      </c>
      <c r="HF608" s="329">
        <f t="shared" si="1004"/>
        <v>0</v>
      </c>
      <c r="HG608" s="329">
        <f t="shared" si="1005"/>
        <v>0</v>
      </c>
      <c r="HH608" s="329">
        <f t="shared" si="1006"/>
        <v>0</v>
      </c>
      <c r="HI608" s="329">
        <f t="shared" si="1007"/>
        <v>0</v>
      </c>
      <c r="HJ608" s="170">
        <f t="shared" si="895"/>
        <v>0</v>
      </c>
      <c r="HK608" s="208">
        <f t="shared" si="896"/>
        <v>0</v>
      </c>
      <c r="HL608" s="328">
        <v>11.8</v>
      </c>
      <c r="HM608" s="328">
        <f t="shared" si="897"/>
        <v>0</v>
      </c>
      <c r="HN608" s="329">
        <f t="shared" si="1008"/>
        <v>0</v>
      </c>
      <c r="HO608" s="329">
        <f t="shared" si="1009"/>
        <v>0</v>
      </c>
      <c r="HP608" s="329">
        <f t="shared" si="1010"/>
        <v>0</v>
      </c>
      <c r="HQ608" s="329">
        <f t="shared" si="1011"/>
        <v>0</v>
      </c>
      <c r="HR608" s="329">
        <f t="shared" si="1012"/>
        <v>0</v>
      </c>
      <c r="HS608" s="329">
        <f t="shared" si="1013"/>
        <v>0</v>
      </c>
      <c r="HT608" s="170">
        <f t="shared" si="898"/>
        <v>0</v>
      </c>
      <c r="HU608" s="208">
        <f t="shared" si="899"/>
        <v>0</v>
      </c>
      <c r="HV608" s="328">
        <v>11.8</v>
      </c>
      <c r="HW608" s="328">
        <f t="shared" si="1014"/>
        <v>0</v>
      </c>
      <c r="HX608" s="329">
        <f t="shared" si="1015"/>
        <v>0</v>
      </c>
      <c r="HY608" s="329">
        <f t="shared" si="1016"/>
        <v>0</v>
      </c>
      <c r="HZ608" s="329">
        <f t="shared" si="1017"/>
        <v>0</v>
      </c>
      <c r="IA608" s="329">
        <f t="shared" si="1018"/>
        <v>0</v>
      </c>
      <c r="IB608" s="329">
        <f t="shared" si="1019"/>
        <v>0</v>
      </c>
      <c r="IC608" s="329">
        <f t="shared" si="1020"/>
        <v>0</v>
      </c>
      <c r="ID608" s="170">
        <f t="shared" si="900"/>
        <v>0</v>
      </c>
      <c r="IE608" s="208">
        <f t="shared" si="901"/>
        <v>0</v>
      </c>
      <c r="IF608" s="328">
        <v>11.8</v>
      </c>
      <c r="IG608" s="328">
        <f t="shared" si="1021"/>
        <v>0</v>
      </c>
      <c r="IH608" s="329">
        <f t="shared" si="1022"/>
        <v>0</v>
      </c>
      <c r="II608" s="329">
        <f t="shared" si="1023"/>
        <v>0</v>
      </c>
      <c r="IJ608" s="329">
        <f t="shared" si="1024"/>
        <v>0</v>
      </c>
      <c r="IK608" s="329">
        <f t="shared" si="1025"/>
        <v>0</v>
      </c>
      <c r="IL608" s="329">
        <f t="shared" si="1026"/>
        <v>0</v>
      </c>
      <c r="IM608" s="329">
        <f t="shared" si="1027"/>
        <v>0</v>
      </c>
      <c r="IN608" s="170">
        <f t="shared" si="902"/>
        <v>0</v>
      </c>
    </row>
    <row r="609" spans="1:248">
      <c r="A609" s="318"/>
      <c r="B609" s="318"/>
      <c r="C609" s="318"/>
      <c r="D609" s="318"/>
      <c r="E609" s="318"/>
      <c r="F609" s="318"/>
      <c r="G609" s="318"/>
      <c r="H609" s="318"/>
      <c r="I609" s="318"/>
      <c r="K609" s="318"/>
      <c r="L609" s="318"/>
      <c r="M609" s="318"/>
      <c r="N609" s="318"/>
      <c r="O609" s="318"/>
      <c r="P609" s="318"/>
      <c r="Q609" s="318"/>
      <c r="R609" s="358"/>
      <c r="S609" s="208">
        <f t="shared" si="903"/>
        <v>0</v>
      </c>
      <c r="T609" s="328">
        <v>11.9</v>
      </c>
      <c r="U609" s="328">
        <f t="shared" si="904"/>
        <v>0</v>
      </c>
      <c r="V609" s="329">
        <f t="shared" si="905"/>
        <v>0</v>
      </c>
      <c r="W609" s="329">
        <f t="shared" si="906"/>
        <v>0</v>
      </c>
      <c r="X609" s="329">
        <f t="shared" si="907"/>
        <v>0</v>
      </c>
      <c r="Y609" s="329">
        <f t="shared" si="908"/>
        <v>0</v>
      </c>
      <c r="Z609" s="329">
        <f t="shared" si="909"/>
        <v>0</v>
      </c>
      <c r="AA609" s="329">
        <f t="shared" si="910"/>
        <v>0</v>
      </c>
      <c r="AB609" s="170">
        <f t="shared" si="849"/>
        <v>0</v>
      </c>
      <c r="AC609" s="208">
        <f t="shared" si="850"/>
        <v>0</v>
      </c>
      <c r="AD609" s="328">
        <v>11.9</v>
      </c>
      <c r="AE609" s="328">
        <f t="shared" si="911"/>
        <v>0</v>
      </c>
      <c r="AF609" s="329">
        <f t="shared" si="912"/>
        <v>0</v>
      </c>
      <c r="AG609" s="329">
        <f t="shared" si="913"/>
        <v>0</v>
      </c>
      <c r="AH609" s="329">
        <f t="shared" si="914"/>
        <v>0</v>
      </c>
      <c r="AI609" s="329">
        <f t="shared" si="915"/>
        <v>0</v>
      </c>
      <c r="AJ609" s="329">
        <f t="shared" si="916"/>
        <v>0</v>
      </c>
      <c r="AK609" s="329">
        <f t="shared" si="917"/>
        <v>0</v>
      </c>
      <c r="AL609" s="170">
        <f t="shared" si="851"/>
        <v>0</v>
      </c>
      <c r="AM609" s="208">
        <f t="shared" si="852"/>
        <v>0</v>
      </c>
      <c r="AN609" s="328">
        <v>11.9</v>
      </c>
      <c r="AO609" s="328">
        <f t="shared" si="918"/>
        <v>0</v>
      </c>
      <c r="AP609" s="329">
        <f t="shared" si="919"/>
        <v>0</v>
      </c>
      <c r="AQ609" s="329">
        <f t="shared" si="920"/>
        <v>0</v>
      </c>
      <c r="AR609" s="329">
        <f t="shared" si="921"/>
        <v>0</v>
      </c>
      <c r="AS609" s="329">
        <f t="shared" si="922"/>
        <v>0</v>
      </c>
      <c r="AT609" s="329">
        <f t="shared" si="923"/>
        <v>0</v>
      </c>
      <c r="AU609" s="329">
        <f t="shared" si="924"/>
        <v>0</v>
      </c>
      <c r="AV609" s="170">
        <f t="shared" si="853"/>
        <v>0</v>
      </c>
      <c r="AW609" s="208">
        <f t="shared" si="854"/>
        <v>0</v>
      </c>
      <c r="AX609" s="328">
        <v>11.9</v>
      </c>
      <c r="AY609" s="328">
        <f t="shared" si="925"/>
        <v>0</v>
      </c>
      <c r="AZ609" s="329">
        <f t="shared" si="926"/>
        <v>0</v>
      </c>
      <c r="BA609" s="329">
        <f t="shared" si="927"/>
        <v>0</v>
      </c>
      <c r="BB609" s="329">
        <f t="shared" si="928"/>
        <v>0</v>
      </c>
      <c r="BC609" s="329">
        <f t="shared" si="929"/>
        <v>0</v>
      </c>
      <c r="BD609" s="329">
        <f t="shared" si="930"/>
        <v>0</v>
      </c>
      <c r="BE609" s="329">
        <f t="shared" si="931"/>
        <v>0</v>
      </c>
      <c r="BF609" s="170">
        <f t="shared" si="855"/>
        <v>0</v>
      </c>
      <c r="BG609" s="208">
        <f t="shared" si="856"/>
        <v>0</v>
      </c>
      <c r="BH609" s="328">
        <v>11.9</v>
      </c>
      <c r="BI609" s="328">
        <f t="shared" si="857"/>
        <v>0</v>
      </c>
      <c r="BJ609" s="329">
        <f t="shared" si="858"/>
        <v>0</v>
      </c>
      <c r="BK609" s="329">
        <f t="shared" si="859"/>
        <v>0</v>
      </c>
      <c r="BL609" s="329">
        <f t="shared" si="860"/>
        <v>0</v>
      </c>
      <c r="BM609" s="329">
        <f t="shared" si="861"/>
        <v>0</v>
      </c>
      <c r="BN609" s="329">
        <f t="shared" si="862"/>
        <v>0</v>
      </c>
      <c r="BO609" s="329">
        <f t="shared" si="863"/>
        <v>0</v>
      </c>
      <c r="BP609" s="170">
        <f t="shared" si="864"/>
        <v>0</v>
      </c>
      <c r="BQ609" s="208">
        <f t="shared" si="865"/>
        <v>0</v>
      </c>
      <c r="BR609" s="328">
        <v>11.9</v>
      </c>
      <c r="BS609" s="328">
        <f t="shared" si="932"/>
        <v>0</v>
      </c>
      <c r="BT609" s="329">
        <f t="shared" si="933"/>
        <v>0</v>
      </c>
      <c r="BU609" s="329">
        <f t="shared" si="934"/>
        <v>0</v>
      </c>
      <c r="BV609" s="329">
        <f t="shared" si="935"/>
        <v>0</v>
      </c>
      <c r="BW609" s="329">
        <f t="shared" si="936"/>
        <v>0</v>
      </c>
      <c r="BX609" s="329">
        <f t="shared" si="937"/>
        <v>0</v>
      </c>
      <c r="BY609" s="329">
        <f t="shared" si="938"/>
        <v>0</v>
      </c>
      <c r="BZ609" s="170">
        <f t="shared" si="866"/>
        <v>0</v>
      </c>
      <c r="CA609" s="208">
        <f t="shared" si="867"/>
        <v>0</v>
      </c>
      <c r="CB609" s="328">
        <v>11.9</v>
      </c>
      <c r="CC609" s="328">
        <f t="shared" si="939"/>
        <v>0</v>
      </c>
      <c r="CD609" s="329">
        <f t="shared" si="940"/>
        <v>0</v>
      </c>
      <c r="CE609" s="329">
        <f t="shared" si="941"/>
        <v>0</v>
      </c>
      <c r="CF609" s="329">
        <f t="shared" si="942"/>
        <v>0</v>
      </c>
      <c r="CG609" s="329">
        <f t="shared" si="943"/>
        <v>0</v>
      </c>
      <c r="CH609" s="329">
        <f t="shared" si="944"/>
        <v>0</v>
      </c>
      <c r="CI609" s="329">
        <f t="shared" si="945"/>
        <v>0</v>
      </c>
      <c r="CJ609" s="170">
        <f t="shared" si="868"/>
        <v>0</v>
      </c>
      <c r="CK609" s="208">
        <f t="shared" si="869"/>
        <v>0</v>
      </c>
      <c r="CL609" s="328">
        <v>11.9</v>
      </c>
      <c r="CM609" s="328">
        <f t="shared" si="946"/>
        <v>0</v>
      </c>
      <c r="CN609" s="329">
        <f t="shared" si="947"/>
        <v>0</v>
      </c>
      <c r="CO609" s="329">
        <f t="shared" si="948"/>
        <v>0</v>
      </c>
      <c r="CP609" s="329">
        <f t="shared" si="949"/>
        <v>0</v>
      </c>
      <c r="CQ609" s="329">
        <f t="shared" si="950"/>
        <v>0</v>
      </c>
      <c r="CR609" s="329">
        <f t="shared" si="951"/>
        <v>0</v>
      </c>
      <c r="CS609" s="329">
        <f t="shared" si="952"/>
        <v>0</v>
      </c>
      <c r="CT609" s="170">
        <f t="shared" si="870"/>
        <v>0</v>
      </c>
      <c r="CU609" s="208">
        <f t="shared" si="871"/>
        <v>0</v>
      </c>
      <c r="CV609" s="328">
        <v>11.9</v>
      </c>
      <c r="CW609" s="328">
        <f t="shared" si="953"/>
        <v>0</v>
      </c>
      <c r="CX609" s="329">
        <f t="shared" si="954"/>
        <v>0</v>
      </c>
      <c r="CY609" s="329">
        <f t="shared" si="955"/>
        <v>0</v>
      </c>
      <c r="CZ609" s="329">
        <f t="shared" si="956"/>
        <v>0</v>
      </c>
      <c r="DA609" s="329">
        <f t="shared" si="957"/>
        <v>0</v>
      </c>
      <c r="DB609" s="329">
        <f t="shared" si="958"/>
        <v>0</v>
      </c>
      <c r="DC609" s="329">
        <f t="shared" si="959"/>
        <v>0</v>
      </c>
      <c r="DD609" s="170">
        <f t="shared" si="872"/>
        <v>0</v>
      </c>
      <c r="DE609" s="208">
        <f t="shared" si="873"/>
        <v>0</v>
      </c>
      <c r="DF609" s="328">
        <v>11.9</v>
      </c>
      <c r="DG609" s="328">
        <f t="shared" si="960"/>
        <v>0</v>
      </c>
      <c r="DH609" s="329">
        <f t="shared" si="961"/>
        <v>0</v>
      </c>
      <c r="DI609" s="329">
        <f t="shared" si="962"/>
        <v>0</v>
      </c>
      <c r="DJ609" s="329">
        <f t="shared" si="963"/>
        <v>0</v>
      </c>
      <c r="DK609" s="329">
        <f t="shared" si="964"/>
        <v>0</v>
      </c>
      <c r="DL609" s="329">
        <f t="shared" si="965"/>
        <v>0</v>
      </c>
      <c r="DM609" s="329">
        <f t="shared" si="966"/>
        <v>0</v>
      </c>
      <c r="DN609" s="170">
        <f t="shared" si="874"/>
        <v>0</v>
      </c>
      <c r="DO609" s="208">
        <f t="shared" si="875"/>
        <v>0</v>
      </c>
      <c r="DP609" s="328">
        <v>11.9</v>
      </c>
      <c r="DQ609" s="328">
        <f t="shared" si="967"/>
        <v>0</v>
      </c>
      <c r="DR609" s="329">
        <f t="shared" si="968"/>
        <v>0</v>
      </c>
      <c r="DS609" s="329">
        <f t="shared" si="969"/>
        <v>0</v>
      </c>
      <c r="DT609" s="329">
        <f t="shared" si="970"/>
        <v>0</v>
      </c>
      <c r="DU609" s="329">
        <f t="shared" si="971"/>
        <v>0</v>
      </c>
      <c r="DV609" s="329">
        <f t="shared" si="972"/>
        <v>0</v>
      </c>
      <c r="DW609" s="329">
        <f t="shared" si="973"/>
        <v>0</v>
      </c>
      <c r="DX609" s="170">
        <f t="shared" si="876"/>
        <v>0</v>
      </c>
      <c r="DY609" s="208">
        <f t="shared" si="877"/>
        <v>0</v>
      </c>
      <c r="DZ609" s="328">
        <v>11.9</v>
      </c>
      <c r="EA609" s="328">
        <f t="shared" si="974"/>
        <v>0</v>
      </c>
      <c r="EB609" s="329">
        <f t="shared" si="975"/>
        <v>0</v>
      </c>
      <c r="EC609" s="329">
        <f t="shared" si="976"/>
        <v>0</v>
      </c>
      <c r="ED609" s="329">
        <f t="shared" si="977"/>
        <v>0</v>
      </c>
      <c r="EE609" s="329">
        <f t="shared" si="978"/>
        <v>0</v>
      </c>
      <c r="EF609" s="329">
        <f t="shared" si="979"/>
        <v>0</v>
      </c>
      <c r="EG609" s="329">
        <f t="shared" si="980"/>
        <v>0</v>
      </c>
      <c r="EH609" s="170">
        <f t="shared" si="878"/>
        <v>0</v>
      </c>
      <c r="EI609" s="208">
        <f t="shared" si="879"/>
        <v>0</v>
      </c>
      <c r="EJ609" s="328">
        <v>11.9</v>
      </c>
      <c r="EK609" s="328">
        <f t="shared" si="981"/>
        <v>0</v>
      </c>
      <c r="EL609" s="329">
        <f t="shared" si="982"/>
        <v>0</v>
      </c>
      <c r="EM609" s="329">
        <f t="shared" si="983"/>
        <v>0</v>
      </c>
      <c r="EN609" s="329">
        <f t="shared" si="984"/>
        <v>0</v>
      </c>
      <c r="EO609" s="329">
        <f t="shared" si="985"/>
        <v>0</v>
      </c>
      <c r="EP609" s="329">
        <f t="shared" si="986"/>
        <v>0</v>
      </c>
      <c r="EQ609" s="329">
        <f t="shared" si="987"/>
        <v>0</v>
      </c>
      <c r="ER609" s="170">
        <f t="shared" si="880"/>
        <v>0</v>
      </c>
      <c r="ES609" s="208">
        <f t="shared" si="881"/>
        <v>0</v>
      </c>
      <c r="ET609" s="328">
        <v>11.9</v>
      </c>
      <c r="EU609" s="328">
        <f t="shared" si="988"/>
        <v>0</v>
      </c>
      <c r="EV609" s="329">
        <f t="shared" si="989"/>
        <v>0</v>
      </c>
      <c r="EW609" s="329">
        <f t="shared" si="990"/>
        <v>0</v>
      </c>
      <c r="EX609" s="329">
        <f t="shared" si="991"/>
        <v>0</v>
      </c>
      <c r="EY609" s="329">
        <f t="shared" si="992"/>
        <v>0</v>
      </c>
      <c r="EZ609" s="329">
        <f t="shared" si="993"/>
        <v>0</v>
      </c>
      <c r="FA609" s="329">
        <f t="shared" si="994"/>
        <v>0</v>
      </c>
      <c r="FB609" s="170">
        <f t="shared" si="882"/>
        <v>0</v>
      </c>
      <c r="FC609" s="208">
        <f t="shared" si="883"/>
        <v>0</v>
      </c>
      <c r="FD609" s="328">
        <v>11.9</v>
      </c>
      <c r="FE609" s="328">
        <f t="shared" si="995"/>
        <v>0</v>
      </c>
      <c r="FF609" s="329">
        <f t="shared" si="996"/>
        <v>0</v>
      </c>
      <c r="FG609" s="329">
        <f t="shared" si="997"/>
        <v>0</v>
      </c>
      <c r="FH609" s="329">
        <f t="shared" si="998"/>
        <v>0</v>
      </c>
      <c r="FI609" s="329">
        <f t="shared" si="999"/>
        <v>0</v>
      </c>
      <c r="FJ609" s="329">
        <f t="shared" si="1000"/>
        <v>0</v>
      </c>
      <c r="FK609" s="329">
        <f t="shared" si="1001"/>
        <v>0</v>
      </c>
      <c r="FL609" s="170">
        <f t="shared" si="884"/>
        <v>0</v>
      </c>
      <c r="FM609" s="208">
        <f t="shared" si="885"/>
        <v>0</v>
      </c>
      <c r="FN609" s="328">
        <v>11.9</v>
      </c>
      <c r="FO609" s="328">
        <f t="shared" si="1028"/>
        <v>0</v>
      </c>
      <c r="FP609" s="329">
        <f t="shared" si="1029"/>
        <v>0</v>
      </c>
      <c r="FQ609" s="329">
        <f t="shared" si="1030"/>
        <v>0</v>
      </c>
      <c r="FR609" s="329">
        <f t="shared" si="1031"/>
        <v>0</v>
      </c>
      <c r="FS609" s="329">
        <f t="shared" si="1032"/>
        <v>0</v>
      </c>
      <c r="FT609" s="329">
        <f t="shared" si="1033"/>
        <v>0</v>
      </c>
      <c r="FU609" s="329">
        <f t="shared" si="1034"/>
        <v>0</v>
      </c>
      <c r="FV609" s="170">
        <f t="shared" si="886"/>
        <v>0</v>
      </c>
      <c r="FW609" s="208">
        <f t="shared" si="887"/>
        <v>0</v>
      </c>
      <c r="FX609" s="328">
        <v>11.9</v>
      </c>
      <c r="FY609" s="328">
        <f t="shared" si="1035"/>
        <v>0</v>
      </c>
      <c r="FZ609" s="329">
        <f t="shared" si="1036"/>
        <v>0</v>
      </c>
      <c r="GA609" s="329">
        <f t="shared" si="1037"/>
        <v>0</v>
      </c>
      <c r="GB609" s="329">
        <f t="shared" si="1038"/>
        <v>0</v>
      </c>
      <c r="GC609" s="329">
        <f t="shared" si="1039"/>
        <v>0</v>
      </c>
      <c r="GD609" s="329">
        <f t="shared" si="1040"/>
        <v>0</v>
      </c>
      <c r="GE609" s="329">
        <f t="shared" si="1041"/>
        <v>0</v>
      </c>
      <c r="GF609" s="170">
        <f t="shared" si="888"/>
        <v>0</v>
      </c>
      <c r="GG609" s="208">
        <f t="shared" si="889"/>
        <v>0</v>
      </c>
      <c r="GH609" s="328">
        <v>11.9</v>
      </c>
      <c r="GI609" s="328">
        <f t="shared" si="1042"/>
        <v>0</v>
      </c>
      <c r="GJ609" s="329">
        <f t="shared" si="1043"/>
        <v>0</v>
      </c>
      <c r="GK609" s="329">
        <f t="shared" si="1044"/>
        <v>0</v>
      </c>
      <c r="GL609" s="329">
        <f t="shared" si="1045"/>
        <v>0</v>
      </c>
      <c r="GM609" s="329">
        <f t="shared" si="1046"/>
        <v>0</v>
      </c>
      <c r="GN609" s="329">
        <f t="shared" si="1047"/>
        <v>0</v>
      </c>
      <c r="GO609" s="329">
        <f t="shared" si="1048"/>
        <v>0</v>
      </c>
      <c r="GP609" s="170">
        <f t="shared" si="890"/>
        <v>0</v>
      </c>
      <c r="GQ609" s="208">
        <f t="shared" si="891"/>
        <v>0</v>
      </c>
      <c r="GR609" s="328">
        <v>11.9</v>
      </c>
      <c r="GS609" s="328">
        <f t="shared" si="1049"/>
        <v>0</v>
      </c>
      <c r="GT609" s="329">
        <f t="shared" si="1050"/>
        <v>0</v>
      </c>
      <c r="GU609" s="329">
        <f t="shared" si="1051"/>
        <v>0</v>
      </c>
      <c r="GV609" s="329">
        <f t="shared" si="1052"/>
        <v>0</v>
      </c>
      <c r="GW609" s="329">
        <f t="shared" si="1053"/>
        <v>0</v>
      </c>
      <c r="GX609" s="329">
        <f t="shared" si="1054"/>
        <v>0</v>
      </c>
      <c r="GY609" s="329">
        <f t="shared" si="1055"/>
        <v>0</v>
      </c>
      <c r="GZ609" s="170">
        <f t="shared" si="892"/>
        <v>0</v>
      </c>
      <c r="HA609" s="208">
        <f t="shared" si="893"/>
        <v>0</v>
      </c>
      <c r="HB609" s="328">
        <v>11.9</v>
      </c>
      <c r="HC609" s="328">
        <f t="shared" si="894"/>
        <v>0</v>
      </c>
      <c r="HD609" s="329">
        <f t="shared" si="1002"/>
        <v>0</v>
      </c>
      <c r="HE609" s="329">
        <f t="shared" si="1003"/>
        <v>0</v>
      </c>
      <c r="HF609" s="329">
        <f t="shared" si="1004"/>
        <v>0</v>
      </c>
      <c r="HG609" s="329">
        <f t="shared" si="1005"/>
        <v>0</v>
      </c>
      <c r="HH609" s="329">
        <f t="shared" si="1006"/>
        <v>0</v>
      </c>
      <c r="HI609" s="329">
        <f t="shared" si="1007"/>
        <v>0</v>
      </c>
      <c r="HJ609" s="170">
        <f t="shared" si="895"/>
        <v>0</v>
      </c>
      <c r="HK609" s="208">
        <f t="shared" si="896"/>
        <v>0</v>
      </c>
      <c r="HL609" s="328">
        <v>11.9</v>
      </c>
      <c r="HM609" s="328">
        <f t="shared" si="897"/>
        <v>0</v>
      </c>
      <c r="HN609" s="329">
        <f t="shared" si="1008"/>
        <v>0</v>
      </c>
      <c r="HO609" s="329">
        <f t="shared" si="1009"/>
        <v>0</v>
      </c>
      <c r="HP609" s="329">
        <f t="shared" si="1010"/>
        <v>0</v>
      </c>
      <c r="HQ609" s="329">
        <f t="shared" si="1011"/>
        <v>0</v>
      </c>
      <c r="HR609" s="329">
        <f t="shared" si="1012"/>
        <v>0</v>
      </c>
      <c r="HS609" s="329">
        <f t="shared" si="1013"/>
        <v>0</v>
      </c>
      <c r="HT609" s="170">
        <f t="shared" si="898"/>
        <v>0</v>
      </c>
      <c r="HU609" s="208">
        <f t="shared" si="899"/>
        <v>0</v>
      </c>
      <c r="HV609" s="328">
        <v>11.9</v>
      </c>
      <c r="HW609" s="328">
        <f t="shared" si="1014"/>
        <v>0</v>
      </c>
      <c r="HX609" s="329">
        <f t="shared" si="1015"/>
        <v>0</v>
      </c>
      <c r="HY609" s="329">
        <f t="shared" si="1016"/>
        <v>0</v>
      </c>
      <c r="HZ609" s="329">
        <f t="shared" si="1017"/>
        <v>0</v>
      </c>
      <c r="IA609" s="329">
        <f t="shared" si="1018"/>
        <v>0</v>
      </c>
      <c r="IB609" s="329">
        <f t="shared" si="1019"/>
        <v>0</v>
      </c>
      <c r="IC609" s="329">
        <f t="shared" si="1020"/>
        <v>0</v>
      </c>
      <c r="ID609" s="170">
        <f t="shared" si="900"/>
        <v>0</v>
      </c>
      <c r="IE609" s="208">
        <f t="shared" si="901"/>
        <v>0</v>
      </c>
      <c r="IF609" s="328">
        <v>11.9</v>
      </c>
      <c r="IG609" s="328">
        <f t="shared" si="1021"/>
        <v>0</v>
      </c>
      <c r="IH609" s="329">
        <f t="shared" si="1022"/>
        <v>0</v>
      </c>
      <c r="II609" s="329">
        <f t="shared" si="1023"/>
        <v>0</v>
      </c>
      <c r="IJ609" s="329">
        <f t="shared" si="1024"/>
        <v>0</v>
      </c>
      <c r="IK609" s="329">
        <f t="shared" si="1025"/>
        <v>0</v>
      </c>
      <c r="IL609" s="329">
        <f t="shared" si="1026"/>
        <v>0</v>
      </c>
      <c r="IM609" s="329">
        <f t="shared" si="1027"/>
        <v>0</v>
      </c>
      <c r="IN609" s="170">
        <f t="shared" si="902"/>
        <v>0</v>
      </c>
    </row>
    <row r="610" spans="1:248">
      <c r="A610" s="318"/>
      <c r="B610" s="318"/>
      <c r="C610" s="318"/>
      <c r="D610" s="318"/>
      <c r="E610" s="318"/>
      <c r="F610" s="318"/>
      <c r="G610" s="318"/>
      <c r="H610" s="318"/>
      <c r="I610" s="318"/>
      <c r="K610" s="318"/>
      <c r="L610" s="318"/>
      <c r="M610" s="318"/>
      <c r="N610" s="318"/>
      <c r="O610" s="318"/>
      <c r="P610" s="318"/>
      <c r="Q610" s="318"/>
      <c r="R610" s="358"/>
      <c r="S610" s="208">
        <f t="shared" si="903"/>
        <v>0</v>
      </c>
      <c r="T610" s="328">
        <v>12</v>
      </c>
      <c r="U610" s="328">
        <f t="shared" si="904"/>
        <v>0</v>
      </c>
      <c r="V610" s="329">
        <f t="shared" si="905"/>
        <v>0</v>
      </c>
      <c r="W610" s="329">
        <f t="shared" si="906"/>
        <v>0</v>
      </c>
      <c r="X610" s="329">
        <f t="shared" si="907"/>
        <v>0</v>
      </c>
      <c r="Y610" s="329">
        <f t="shared" si="908"/>
        <v>0</v>
      </c>
      <c r="Z610" s="329">
        <f t="shared" si="909"/>
        <v>0</v>
      </c>
      <c r="AA610" s="329">
        <f t="shared" si="910"/>
        <v>0</v>
      </c>
      <c r="AB610" s="170">
        <f t="shared" si="849"/>
        <v>0</v>
      </c>
      <c r="AC610" s="208">
        <f t="shared" si="850"/>
        <v>0</v>
      </c>
      <c r="AD610" s="328">
        <v>12</v>
      </c>
      <c r="AE610" s="328">
        <f t="shared" si="911"/>
        <v>0</v>
      </c>
      <c r="AF610" s="329">
        <f t="shared" si="912"/>
        <v>0</v>
      </c>
      <c r="AG610" s="329">
        <f t="shared" si="913"/>
        <v>0</v>
      </c>
      <c r="AH610" s="329">
        <f t="shared" si="914"/>
        <v>0</v>
      </c>
      <c r="AI610" s="329">
        <f t="shared" si="915"/>
        <v>0</v>
      </c>
      <c r="AJ610" s="329">
        <f t="shared" si="916"/>
        <v>0</v>
      </c>
      <c r="AK610" s="329">
        <f t="shared" si="917"/>
        <v>0</v>
      </c>
      <c r="AL610" s="170">
        <f t="shared" si="851"/>
        <v>0</v>
      </c>
      <c r="AM610" s="208">
        <f t="shared" si="852"/>
        <v>0</v>
      </c>
      <c r="AN610" s="328">
        <v>12</v>
      </c>
      <c r="AO610" s="328">
        <f t="shared" si="918"/>
        <v>0</v>
      </c>
      <c r="AP610" s="329">
        <f t="shared" si="919"/>
        <v>0</v>
      </c>
      <c r="AQ610" s="329">
        <f t="shared" si="920"/>
        <v>0</v>
      </c>
      <c r="AR610" s="329">
        <f t="shared" si="921"/>
        <v>0</v>
      </c>
      <c r="AS610" s="329">
        <f t="shared" si="922"/>
        <v>0</v>
      </c>
      <c r="AT610" s="329">
        <f t="shared" si="923"/>
        <v>0</v>
      </c>
      <c r="AU610" s="329">
        <f t="shared" si="924"/>
        <v>0</v>
      </c>
      <c r="AV610" s="170">
        <f t="shared" si="853"/>
        <v>0</v>
      </c>
      <c r="AW610" s="208">
        <f t="shared" si="854"/>
        <v>0</v>
      </c>
      <c r="AX610" s="328">
        <v>12</v>
      </c>
      <c r="AY610" s="328">
        <f t="shared" si="925"/>
        <v>0</v>
      </c>
      <c r="AZ610" s="329">
        <f t="shared" si="926"/>
        <v>0</v>
      </c>
      <c r="BA610" s="329">
        <f t="shared" si="927"/>
        <v>0</v>
      </c>
      <c r="BB610" s="329">
        <f t="shared" si="928"/>
        <v>0</v>
      </c>
      <c r="BC610" s="329">
        <f t="shared" si="929"/>
        <v>0</v>
      </c>
      <c r="BD610" s="329">
        <f t="shared" si="930"/>
        <v>0</v>
      </c>
      <c r="BE610" s="329">
        <f t="shared" si="931"/>
        <v>0</v>
      </c>
      <c r="BF610" s="170">
        <f t="shared" si="855"/>
        <v>0</v>
      </c>
      <c r="BG610" s="208">
        <f t="shared" si="856"/>
        <v>0</v>
      </c>
      <c r="BH610" s="328">
        <v>12</v>
      </c>
      <c r="BI610" s="328">
        <f t="shared" si="857"/>
        <v>0</v>
      </c>
      <c r="BJ610" s="329">
        <f t="shared" si="858"/>
        <v>0</v>
      </c>
      <c r="BK610" s="329">
        <f t="shared" si="859"/>
        <v>0</v>
      </c>
      <c r="BL610" s="329">
        <f t="shared" si="860"/>
        <v>0</v>
      </c>
      <c r="BM610" s="329">
        <f t="shared" si="861"/>
        <v>0</v>
      </c>
      <c r="BN610" s="329">
        <f t="shared" si="862"/>
        <v>0</v>
      </c>
      <c r="BO610" s="329">
        <f t="shared" si="863"/>
        <v>0</v>
      </c>
      <c r="BP610" s="170">
        <f t="shared" si="864"/>
        <v>0</v>
      </c>
      <c r="BQ610" s="208">
        <f t="shared" si="865"/>
        <v>0</v>
      </c>
      <c r="BR610" s="328">
        <v>12</v>
      </c>
      <c r="BS610" s="328">
        <f t="shared" si="932"/>
        <v>0</v>
      </c>
      <c r="BT610" s="329">
        <f t="shared" si="933"/>
        <v>0</v>
      </c>
      <c r="BU610" s="329">
        <f t="shared" si="934"/>
        <v>0</v>
      </c>
      <c r="BV610" s="329">
        <f t="shared" si="935"/>
        <v>0</v>
      </c>
      <c r="BW610" s="329">
        <f t="shared" si="936"/>
        <v>0</v>
      </c>
      <c r="BX610" s="329">
        <f t="shared" si="937"/>
        <v>0</v>
      </c>
      <c r="BY610" s="329">
        <f t="shared" si="938"/>
        <v>0</v>
      </c>
      <c r="BZ610" s="170">
        <f t="shared" si="866"/>
        <v>0</v>
      </c>
      <c r="CA610" s="208">
        <f t="shared" si="867"/>
        <v>0</v>
      </c>
      <c r="CB610" s="328">
        <v>12</v>
      </c>
      <c r="CC610" s="328">
        <f t="shared" si="939"/>
        <v>0</v>
      </c>
      <c r="CD610" s="329">
        <f t="shared" si="940"/>
        <v>0</v>
      </c>
      <c r="CE610" s="329">
        <f t="shared" si="941"/>
        <v>0</v>
      </c>
      <c r="CF610" s="329">
        <f t="shared" si="942"/>
        <v>0</v>
      </c>
      <c r="CG610" s="329">
        <f t="shared" si="943"/>
        <v>0</v>
      </c>
      <c r="CH610" s="329">
        <f t="shared" si="944"/>
        <v>0</v>
      </c>
      <c r="CI610" s="329">
        <f t="shared" si="945"/>
        <v>0</v>
      </c>
      <c r="CJ610" s="170">
        <f t="shared" si="868"/>
        <v>0</v>
      </c>
      <c r="CK610" s="208">
        <f t="shared" si="869"/>
        <v>0</v>
      </c>
      <c r="CL610" s="328">
        <v>12</v>
      </c>
      <c r="CM610" s="328">
        <f t="shared" si="946"/>
        <v>0</v>
      </c>
      <c r="CN610" s="329">
        <f t="shared" si="947"/>
        <v>0</v>
      </c>
      <c r="CO610" s="329">
        <f t="shared" si="948"/>
        <v>0</v>
      </c>
      <c r="CP610" s="329">
        <f t="shared" si="949"/>
        <v>0</v>
      </c>
      <c r="CQ610" s="329">
        <f t="shared" si="950"/>
        <v>0</v>
      </c>
      <c r="CR610" s="329">
        <f t="shared" si="951"/>
        <v>0</v>
      </c>
      <c r="CS610" s="329">
        <f t="shared" si="952"/>
        <v>0</v>
      </c>
      <c r="CT610" s="170">
        <f t="shared" si="870"/>
        <v>0</v>
      </c>
      <c r="CU610" s="208">
        <f t="shared" si="871"/>
        <v>0</v>
      </c>
      <c r="CV610" s="328">
        <v>12</v>
      </c>
      <c r="CW610" s="328">
        <f t="shared" si="953"/>
        <v>0</v>
      </c>
      <c r="CX610" s="329">
        <f t="shared" si="954"/>
        <v>0</v>
      </c>
      <c r="CY610" s="329">
        <f t="shared" si="955"/>
        <v>0</v>
      </c>
      <c r="CZ610" s="329">
        <f t="shared" si="956"/>
        <v>0</v>
      </c>
      <c r="DA610" s="329">
        <f t="shared" si="957"/>
        <v>0</v>
      </c>
      <c r="DB610" s="329">
        <f t="shared" si="958"/>
        <v>0</v>
      </c>
      <c r="DC610" s="329">
        <f t="shared" si="959"/>
        <v>0</v>
      </c>
      <c r="DD610" s="170">
        <f t="shared" si="872"/>
        <v>0</v>
      </c>
      <c r="DE610" s="208">
        <f t="shared" si="873"/>
        <v>0</v>
      </c>
      <c r="DF610" s="328">
        <v>12</v>
      </c>
      <c r="DG610" s="328">
        <f t="shared" si="960"/>
        <v>0</v>
      </c>
      <c r="DH610" s="329">
        <f t="shared" si="961"/>
        <v>0</v>
      </c>
      <c r="DI610" s="329">
        <f t="shared" si="962"/>
        <v>0</v>
      </c>
      <c r="DJ610" s="329">
        <f t="shared" si="963"/>
        <v>0</v>
      </c>
      <c r="DK610" s="329">
        <f t="shared" si="964"/>
        <v>0</v>
      </c>
      <c r="DL610" s="329">
        <f t="shared" si="965"/>
        <v>0</v>
      </c>
      <c r="DM610" s="329">
        <f t="shared" si="966"/>
        <v>0</v>
      </c>
      <c r="DN610" s="170">
        <f t="shared" si="874"/>
        <v>0</v>
      </c>
      <c r="DO610" s="208">
        <f t="shared" si="875"/>
        <v>0</v>
      </c>
      <c r="DP610" s="328">
        <v>12</v>
      </c>
      <c r="DQ610" s="328">
        <f t="shared" si="967"/>
        <v>0</v>
      </c>
      <c r="DR610" s="329">
        <f t="shared" si="968"/>
        <v>0</v>
      </c>
      <c r="DS610" s="329">
        <f t="shared" si="969"/>
        <v>0</v>
      </c>
      <c r="DT610" s="329">
        <f t="shared" si="970"/>
        <v>0</v>
      </c>
      <c r="DU610" s="329">
        <f t="shared" si="971"/>
        <v>0</v>
      </c>
      <c r="DV610" s="329">
        <f t="shared" si="972"/>
        <v>0</v>
      </c>
      <c r="DW610" s="329">
        <f t="shared" si="973"/>
        <v>0</v>
      </c>
      <c r="DX610" s="170">
        <f t="shared" si="876"/>
        <v>0</v>
      </c>
      <c r="DY610" s="208">
        <f t="shared" si="877"/>
        <v>0</v>
      </c>
      <c r="DZ610" s="328">
        <v>12</v>
      </c>
      <c r="EA610" s="328">
        <f t="shared" si="974"/>
        <v>0</v>
      </c>
      <c r="EB610" s="329">
        <f t="shared" si="975"/>
        <v>0</v>
      </c>
      <c r="EC610" s="329">
        <f t="shared" si="976"/>
        <v>0</v>
      </c>
      <c r="ED610" s="329">
        <f t="shared" si="977"/>
        <v>0</v>
      </c>
      <c r="EE610" s="329">
        <f t="shared" si="978"/>
        <v>0</v>
      </c>
      <c r="EF610" s="329">
        <f t="shared" si="979"/>
        <v>0</v>
      </c>
      <c r="EG610" s="329">
        <f t="shared" si="980"/>
        <v>0</v>
      </c>
      <c r="EH610" s="170">
        <f t="shared" si="878"/>
        <v>0</v>
      </c>
      <c r="EI610" s="208">
        <f t="shared" si="879"/>
        <v>0</v>
      </c>
      <c r="EJ610" s="328">
        <v>12</v>
      </c>
      <c r="EK610" s="328">
        <f t="shared" si="981"/>
        <v>0</v>
      </c>
      <c r="EL610" s="329">
        <f t="shared" si="982"/>
        <v>0</v>
      </c>
      <c r="EM610" s="329">
        <f t="shared" si="983"/>
        <v>0</v>
      </c>
      <c r="EN610" s="329">
        <f t="shared" si="984"/>
        <v>0</v>
      </c>
      <c r="EO610" s="329">
        <f t="shared" si="985"/>
        <v>0</v>
      </c>
      <c r="EP610" s="329">
        <f t="shared" si="986"/>
        <v>0</v>
      </c>
      <c r="EQ610" s="329">
        <f t="shared" si="987"/>
        <v>0</v>
      </c>
      <c r="ER610" s="170">
        <f t="shared" si="880"/>
        <v>0</v>
      </c>
      <c r="ES610" s="208">
        <f t="shared" si="881"/>
        <v>0</v>
      </c>
      <c r="ET610" s="328">
        <v>12</v>
      </c>
      <c r="EU610" s="328">
        <f t="shared" si="988"/>
        <v>0</v>
      </c>
      <c r="EV610" s="329">
        <f t="shared" si="989"/>
        <v>0</v>
      </c>
      <c r="EW610" s="329">
        <f t="shared" si="990"/>
        <v>0</v>
      </c>
      <c r="EX610" s="329">
        <f t="shared" si="991"/>
        <v>0</v>
      </c>
      <c r="EY610" s="329">
        <f t="shared" si="992"/>
        <v>0</v>
      </c>
      <c r="EZ610" s="329">
        <f t="shared" si="993"/>
        <v>0</v>
      </c>
      <c r="FA610" s="329">
        <f t="shared" si="994"/>
        <v>0</v>
      </c>
      <c r="FB610" s="170">
        <f t="shared" si="882"/>
        <v>0</v>
      </c>
      <c r="FC610" s="208">
        <f t="shared" si="883"/>
        <v>0</v>
      </c>
      <c r="FD610" s="328">
        <v>12</v>
      </c>
      <c r="FE610" s="328">
        <f t="shared" si="995"/>
        <v>0</v>
      </c>
      <c r="FF610" s="329">
        <f t="shared" si="996"/>
        <v>0</v>
      </c>
      <c r="FG610" s="329">
        <f t="shared" si="997"/>
        <v>0</v>
      </c>
      <c r="FH610" s="329">
        <f t="shared" si="998"/>
        <v>0</v>
      </c>
      <c r="FI610" s="329">
        <f t="shared" si="999"/>
        <v>0</v>
      </c>
      <c r="FJ610" s="329">
        <f t="shared" si="1000"/>
        <v>0</v>
      </c>
      <c r="FK610" s="329">
        <f t="shared" si="1001"/>
        <v>0</v>
      </c>
      <c r="FL610" s="170">
        <f t="shared" si="884"/>
        <v>0</v>
      </c>
      <c r="FM610" s="208">
        <f t="shared" si="885"/>
        <v>0</v>
      </c>
      <c r="FN610" s="328">
        <v>12</v>
      </c>
      <c r="FO610" s="328">
        <f t="shared" si="1028"/>
        <v>0</v>
      </c>
      <c r="FP610" s="329">
        <f t="shared" si="1029"/>
        <v>0</v>
      </c>
      <c r="FQ610" s="329">
        <f t="shared" si="1030"/>
        <v>0</v>
      </c>
      <c r="FR610" s="329">
        <f t="shared" si="1031"/>
        <v>0</v>
      </c>
      <c r="FS610" s="329">
        <f t="shared" si="1032"/>
        <v>0</v>
      </c>
      <c r="FT610" s="329">
        <f t="shared" si="1033"/>
        <v>0</v>
      </c>
      <c r="FU610" s="329">
        <f t="shared" si="1034"/>
        <v>0</v>
      </c>
      <c r="FV610" s="170">
        <f t="shared" si="886"/>
        <v>0</v>
      </c>
      <c r="FW610" s="208">
        <f t="shared" si="887"/>
        <v>0</v>
      </c>
      <c r="FX610" s="328">
        <v>12</v>
      </c>
      <c r="FY610" s="328">
        <f t="shared" si="1035"/>
        <v>0</v>
      </c>
      <c r="FZ610" s="329">
        <f t="shared" si="1036"/>
        <v>0</v>
      </c>
      <c r="GA610" s="329">
        <f t="shared" si="1037"/>
        <v>0</v>
      </c>
      <c r="GB610" s="329">
        <f t="shared" si="1038"/>
        <v>0</v>
      </c>
      <c r="GC610" s="329">
        <f t="shared" si="1039"/>
        <v>0</v>
      </c>
      <c r="GD610" s="329">
        <f t="shared" si="1040"/>
        <v>0</v>
      </c>
      <c r="GE610" s="329">
        <f t="shared" si="1041"/>
        <v>0</v>
      </c>
      <c r="GF610" s="170">
        <f t="shared" si="888"/>
        <v>0</v>
      </c>
      <c r="GG610" s="208">
        <f t="shared" si="889"/>
        <v>0</v>
      </c>
      <c r="GH610" s="328">
        <v>12</v>
      </c>
      <c r="GI610" s="328">
        <f t="shared" si="1042"/>
        <v>0</v>
      </c>
      <c r="GJ610" s="329">
        <f t="shared" si="1043"/>
        <v>0</v>
      </c>
      <c r="GK610" s="329">
        <f t="shared" si="1044"/>
        <v>0</v>
      </c>
      <c r="GL610" s="329">
        <f t="shared" si="1045"/>
        <v>0</v>
      </c>
      <c r="GM610" s="329">
        <f t="shared" si="1046"/>
        <v>0</v>
      </c>
      <c r="GN610" s="329">
        <f t="shared" si="1047"/>
        <v>0</v>
      </c>
      <c r="GO610" s="329">
        <f t="shared" si="1048"/>
        <v>0</v>
      </c>
      <c r="GP610" s="170">
        <f t="shared" si="890"/>
        <v>0</v>
      </c>
      <c r="GQ610" s="208">
        <f t="shared" si="891"/>
        <v>0</v>
      </c>
      <c r="GR610" s="328">
        <v>12</v>
      </c>
      <c r="GS610" s="328">
        <f t="shared" si="1049"/>
        <v>0</v>
      </c>
      <c r="GT610" s="329">
        <f t="shared" si="1050"/>
        <v>0</v>
      </c>
      <c r="GU610" s="329">
        <f t="shared" si="1051"/>
        <v>0</v>
      </c>
      <c r="GV610" s="329">
        <f t="shared" si="1052"/>
        <v>0</v>
      </c>
      <c r="GW610" s="329">
        <f t="shared" si="1053"/>
        <v>0</v>
      </c>
      <c r="GX610" s="329">
        <f t="shared" si="1054"/>
        <v>0</v>
      </c>
      <c r="GY610" s="329">
        <f t="shared" si="1055"/>
        <v>0</v>
      </c>
      <c r="GZ610" s="170">
        <f t="shared" si="892"/>
        <v>0</v>
      </c>
      <c r="HA610" s="208">
        <f t="shared" si="893"/>
        <v>0</v>
      </c>
      <c r="HB610" s="328">
        <v>12</v>
      </c>
      <c r="HC610" s="328">
        <f t="shared" si="894"/>
        <v>0</v>
      </c>
      <c r="HD610" s="329">
        <f t="shared" si="1002"/>
        <v>0</v>
      </c>
      <c r="HE610" s="329">
        <f t="shared" si="1003"/>
        <v>0</v>
      </c>
      <c r="HF610" s="329">
        <f t="shared" si="1004"/>
        <v>0</v>
      </c>
      <c r="HG610" s="329">
        <f t="shared" si="1005"/>
        <v>0</v>
      </c>
      <c r="HH610" s="329">
        <f t="shared" si="1006"/>
        <v>0</v>
      </c>
      <c r="HI610" s="329">
        <f t="shared" si="1007"/>
        <v>0</v>
      </c>
      <c r="HJ610" s="170">
        <f t="shared" si="895"/>
        <v>0</v>
      </c>
      <c r="HK610" s="208">
        <f t="shared" si="896"/>
        <v>0</v>
      </c>
      <c r="HL610" s="328">
        <v>12</v>
      </c>
      <c r="HM610" s="328">
        <f t="shared" si="897"/>
        <v>0</v>
      </c>
      <c r="HN610" s="329">
        <f t="shared" si="1008"/>
        <v>0</v>
      </c>
      <c r="HO610" s="329">
        <f t="shared" si="1009"/>
        <v>0</v>
      </c>
      <c r="HP610" s="329">
        <f t="shared" si="1010"/>
        <v>0</v>
      </c>
      <c r="HQ610" s="329">
        <f t="shared" si="1011"/>
        <v>0</v>
      </c>
      <c r="HR610" s="329">
        <f t="shared" si="1012"/>
        <v>0</v>
      </c>
      <c r="HS610" s="329">
        <f t="shared" si="1013"/>
        <v>0</v>
      </c>
      <c r="HT610" s="170">
        <f t="shared" si="898"/>
        <v>0</v>
      </c>
      <c r="HU610" s="208">
        <f t="shared" si="899"/>
        <v>0</v>
      </c>
      <c r="HV610" s="328">
        <v>12</v>
      </c>
      <c r="HW610" s="328">
        <f t="shared" si="1014"/>
        <v>0</v>
      </c>
      <c r="HX610" s="329">
        <f t="shared" si="1015"/>
        <v>0</v>
      </c>
      <c r="HY610" s="329">
        <f t="shared" si="1016"/>
        <v>0</v>
      </c>
      <c r="HZ610" s="329">
        <f t="shared" si="1017"/>
        <v>0</v>
      </c>
      <c r="IA610" s="329">
        <f t="shared" si="1018"/>
        <v>0</v>
      </c>
      <c r="IB610" s="329">
        <f t="shared" si="1019"/>
        <v>0</v>
      </c>
      <c r="IC610" s="329">
        <f t="shared" si="1020"/>
        <v>0</v>
      </c>
      <c r="ID610" s="170">
        <f t="shared" si="900"/>
        <v>0</v>
      </c>
      <c r="IE610" s="208">
        <f t="shared" si="901"/>
        <v>0</v>
      </c>
      <c r="IF610" s="328">
        <v>12</v>
      </c>
      <c r="IG610" s="328">
        <f t="shared" si="1021"/>
        <v>0</v>
      </c>
      <c r="IH610" s="329">
        <f t="shared" si="1022"/>
        <v>0</v>
      </c>
      <c r="II610" s="329">
        <f t="shared" si="1023"/>
        <v>0</v>
      </c>
      <c r="IJ610" s="329">
        <f t="shared" si="1024"/>
        <v>0</v>
      </c>
      <c r="IK610" s="329">
        <f t="shared" si="1025"/>
        <v>0</v>
      </c>
      <c r="IL610" s="329">
        <f t="shared" si="1026"/>
        <v>0</v>
      </c>
      <c r="IM610" s="329">
        <f t="shared" si="1027"/>
        <v>0</v>
      </c>
      <c r="IN610" s="170">
        <f t="shared" si="902"/>
        <v>0</v>
      </c>
    </row>
    <row r="611" spans="1:248">
      <c r="A611" s="318"/>
      <c r="B611" s="318"/>
      <c r="C611" s="318"/>
      <c r="D611" s="318"/>
      <c r="E611" s="318"/>
      <c r="F611" s="318"/>
      <c r="G611" s="318"/>
      <c r="H611" s="318"/>
      <c r="I611" s="318"/>
      <c r="K611" s="318"/>
      <c r="L611" s="318"/>
      <c r="M611" s="318"/>
      <c r="N611" s="318"/>
      <c r="O611" s="318"/>
      <c r="P611" s="318"/>
      <c r="Q611" s="318"/>
      <c r="R611" s="358"/>
      <c r="S611" s="208">
        <f t="shared" si="903"/>
        <v>0</v>
      </c>
      <c r="T611" s="328">
        <v>12.1</v>
      </c>
      <c r="U611" s="328">
        <f t="shared" si="904"/>
        <v>0</v>
      </c>
      <c r="V611" s="329">
        <f t="shared" si="905"/>
        <v>0</v>
      </c>
      <c r="W611" s="329">
        <f t="shared" si="906"/>
        <v>0</v>
      </c>
      <c r="X611" s="329">
        <f t="shared" si="907"/>
        <v>0</v>
      </c>
      <c r="Y611" s="329">
        <f t="shared" si="908"/>
        <v>0</v>
      </c>
      <c r="Z611" s="329">
        <f t="shared" si="909"/>
        <v>0</v>
      </c>
      <c r="AA611" s="329">
        <f t="shared" si="910"/>
        <v>0</v>
      </c>
      <c r="AB611" s="170">
        <f t="shared" si="849"/>
        <v>0</v>
      </c>
      <c r="AC611" s="208">
        <f t="shared" si="850"/>
        <v>0</v>
      </c>
      <c r="AD611" s="328">
        <v>12.1</v>
      </c>
      <c r="AE611" s="328">
        <f t="shared" si="911"/>
        <v>0</v>
      </c>
      <c r="AF611" s="329">
        <f t="shared" si="912"/>
        <v>0</v>
      </c>
      <c r="AG611" s="329">
        <f t="shared" si="913"/>
        <v>0</v>
      </c>
      <c r="AH611" s="329">
        <f t="shared" si="914"/>
        <v>0</v>
      </c>
      <c r="AI611" s="329">
        <f t="shared" si="915"/>
        <v>0</v>
      </c>
      <c r="AJ611" s="329">
        <f t="shared" si="916"/>
        <v>0</v>
      </c>
      <c r="AK611" s="329">
        <f t="shared" si="917"/>
        <v>0</v>
      </c>
      <c r="AL611" s="170">
        <f t="shared" si="851"/>
        <v>0</v>
      </c>
      <c r="AM611" s="208">
        <f t="shared" si="852"/>
        <v>0</v>
      </c>
      <c r="AN611" s="328">
        <v>12.1</v>
      </c>
      <c r="AO611" s="328">
        <f t="shared" si="918"/>
        <v>0</v>
      </c>
      <c r="AP611" s="329">
        <f t="shared" si="919"/>
        <v>0</v>
      </c>
      <c r="AQ611" s="329">
        <f t="shared" si="920"/>
        <v>0</v>
      </c>
      <c r="AR611" s="329">
        <f t="shared" si="921"/>
        <v>0</v>
      </c>
      <c r="AS611" s="329">
        <f t="shared" si="922"/>
        <v>0</v>
      </c>
      <c r="AT611" s="329">
        <f t="shared" si="923"/>
        <v>0</v>
      </c>
      <c r="AU611" s="329">
        <f t="shared" si="924"/>
        <v>0</v>
      </c>
      <c r="AV611" s="170">
        <f t="shared" si="853"/>
        <v>0</v>
      </c>
      <c r="AW611" s="208">
        <f t="shared" si="854"/>
        <v>0</v>
      </c>
      <c r="AX611" s="328">
        <v>12.1</v>
      </c>
      <c r="AY611" s="328">
        <f t="shared" si="925"/>
        <v>0</v>
      </c>
      <c r="AZ611" s="329">
        <f t="shared" si="926"/>
        <v>0</v>
      </c>
      <c r="BA611" s="329">
        <f t="shared" si="927"/>
        <v>0</v>
      </c>
      <c r="BB611" s="329">
        <f t="shared" si="928"/>
        <v>0</v>
      </c>
      <c r="BC611" s="329">
        <f t="shared" si="929"/>
        <v>0</v>
      </c>
      <c r="BD611" s="329">
        <f t="shared" si="930"/>
        <v>0</v>
      </c>
      <c r="BE611" s="329">
        <f t="shared" si="931"/>
        <v>0</v>
      </c>
      <c r="BF611" s="170">
        <f t="shared" si="855"/>
        <v>0</v>
      </c>
      <c r="BG611" s="208">
        <f t="shared" si="856"/>
        <v>0</v>
      </c>
      <c r="BH611" s="328">
        <v>12.1</v>
      </c>
      <c r="BI611" s="328">
        <f t="shared" si="857"/>
        <v>0</v>
      </c>
      <c r="BJ611" s="329">
        <f t="shared" si="858"/>
        <v>0</v>
      </c>
      <c r="BK611" s="329">
        <f t="shared" si="859"/>
        <v>0</v>
      </c>
      <c r="BL611" s="329">
        <f t="shared" si="860"/>
        <v>0</v>
      </c>
      <c r="BM611" s="329">
        <f t="shared" si="861"/>
        <v>0</v>
      </c>
      <c r="BN611" s="329">
        <f t="shared" si="862"/>
        <v>0</v>
      </c>
      <c r="BO611" s="329">
        <f t="shared" si="863"/>
        <v>0</v>
      </c>
      <c r="BP611" s="170">
        <f t="shared" si="864"/>
        <v>0</v>
      </c>
      <c r="BQ611" s="208">
        <f t="shared" si="865"/>
        <v>0</v>
      </c>
      <c r="BR611" s="328">
        <v>12.1</v>
      </c>
      <c r="BS611" s="328">
        <f t="shared" si="932"/>
        <v>0</v>
      </c>
      <c r="BT611" s="329">
        <f t="shared" si="933"/>
        <v>0</v>
      </c>
      <c r="BU611" s="329">
        <f t="shared" si="934"/>
        <v>0</v>
      </c>
      <c r="BV611" s="329">
        <f t="shared" si="935"/>
        <v>0</v>
      </c>
      <c r="BW611" s="329">
        <f t="shared" si="936"/>
        <v>0</v>
      </c>
      <c r="BX611" s="329">
        <f t="shared" si="937"/>
        <v>0</v>
      </c>
      <c r="BY611" s="329">
        <f t="shared" si="938"/>
        <v>0</v>
      </c>
      <c r="BZ611" s="170">
        <f t="shared" si="866"/>
        <v>0</v>
      </c>
      <c r="CA611" s="208">
        <f t="shared" si="867"/>
        <v>0</v>
      </c>
      <c r="CB611" s="328">
        <v>12.1</v>
      </c>
      <c r="CC611" s="328">
        <f t="shared" si="939"/>
        <v>0</v>
      </c>
      <c r="CD611" s="329">
        <f t="shared" si="940"/>
        <v>0</v>
      </c>
      <c r="CE611" s="329">
        <f t="shared" si="941"/>
        <v>0</v>
      </c>
      <c r="CF611" s="329">
        <f t="shared" si="942"/>
        <v>0</v>
      </c>
      <c r="CG611" s="329">
        <f t="shared" si="943"/>
        <v>0</v>
      </c>
      <c r="CH611" s="329">
        <f t="shared" si="944"/>
        <v>0</v>
      </c>
      <c r="CI611" s="329">
        <f t="shared" si="945"/>
        <v>0</v>
      </c>
      <c r="CJ611" s="170">
        <f t="shared" si="868"/>
        <v>0</v>
      </c>
      <c r="CK611" s="208">
        <f t="shared" si="869"/>
        <v>0</v>
      </c>
      <c r="CL611" s="328">
        <v>12.1</v>
      </c>
      <c r="CM611" s="328">
        <f t="shared" si="946"/>
        <v>0</v>
      </c>
      <c r="CN611" s="329">
        <f t="shared" si="947"/>
        <v>0</v>
      </c>
      <c r="CO611" s="329">
        <f t="shared" si="948"/>
        <v>0</v>
      </c>
      <c r="CP611" s="329">
        <f t="shared" si="949"/>
        <v>0</v>
      </c>
      <c r="CQ611" s="329">
        <f t="shared" si="950"/>
        <v>0</v>
      </c>
      <c r="CR611" s="329">
        <f t="shared" si="951"/>
        <v>0</v>
      </c>
      <c r="CS611" s="329">
        <f t="shared" si="952"/>
        <v>0</v>
      </c>
      <c r="CT611" s="170">
        <f t="shared" si="870"/>
        <v>0</v>
      </c>
      <c r="CU611" s="208">
        <f t="shared" si="871"/>
        <v>0</v>
      </c>
      <c r="CV611" s="328">
        <v>12.1</v>
      </c>
      <c r="CW611" s="328">
        <f t="shared" si="953"/>
        <v>0</v>
      </c>
      <c r="CX611" s="329">
        <f t="shared" si="954"/>
        <v>0</v>
      </c>
      <c r="CY611" s="329">
        <f t="shared" si="955"/>
        <v>0</v>
      </c>
      <c r="CZ611" s="329">
        <f t="shared" si="956"/>
        <v>0</v>
      </c>
      <c r="DA611" s="329">
        <f t="shared" si="957"/>
        <v>0</v>
      </c>
      <c r="DB611" s="329">
        <f t="shared" si="958"/>
        <v>0</v>
      </c>
      <c r="DC611" s="329">
        <f t="shared" si="959"/>
        <v>0</v>
      </c>
      <c r="DD611" s="170">
        <f t="shared" si="872"/>
        <v>0</v>
      </c>
      <c r="DE611" s="208">
        <f t="shared" si="873"/>
        <v>0</v>
      </c>
      <c r="DF611" s="328">
        <v>12.1</v>
      </c>
      <c r="DG611" s="328">
        <f t="shared" si="960"/>
        <v>0</v>
      </c>
      <c r="DH611" s="329">
        <f t="shared" si="961"/>
        <v>0</v>
      </c>
      <c r="DI611" s="329">
        <f t="shared" si="962"/>
        <v>0</v>
      </c>
      <c r="DJ611" s="329">
        <f t="shared" si="963"/>
        <v>0</v>
      </c>
      <c r="DK611" s="329">
        <f t="shared" si="964"/>
        <v>0</v>
      </c>
      <c r="DL611" s="329">
        <f t="shared" si="965"/>
        <v>0</v>
      </c>
      <c r="DM611" s="329">
        <f t="shared" si="966"/>
        <v>0</v>
      </c>
      <c r="DN611" s="170">
        <f t="shared" si="874"/>
        <v>0</v>
      </c>
      <c r="DO611" s="208">
        <f t="shared" si="875"/>
        <v>0</v>
      </c>
      <c r="DP611" s="328">
        <v>12.1</v>
      </c>
      <c r="DQ611" s="328">
        <f t="shared" si="967"/>
        <v>0</v>
      </c>
      <c r="DR611" s="329">
        <f t="shared" si="968"/>
        <v>0</v>
      </c>
      <c r="DS611" s="329">
        <f t="shared" si="969"/>
        <v>0</v>
      </c>
      <c r="DT611" s="329">
        <f t="shared" si="970"/>
        <v>0</v>
      </c>
      <c r="DU611" s="329">
        <f t="shared" si="971"/>
        <v>0</v>
      </c>
      <c r="DV611" s="329">
        <f t="shared" si="972"/>
        <v>0</v>
      </c>
      <c r="DW611" s="329">
        <f t="shared" si="973"/>
        <v>0</v>
      </c>
      <c r="DX611" s="170">
        <f t="shared" si="876"/>
        <v>0</v>
      </c>
      <c r="DY611" s="208">
        <f t="shared" si="877"/>
        <v>0</v>
      </c>
      <c r="DZ611" s="328">
        <v>12.1</v>
      </c>
      <c r="EA611" s="328">
        <f t="shared" si="974"/>
        <v>0</v>
      </c>
      <c r="EB611" s="329">
        <f t="shared" si="975"/>
        <v>0</v>
      </c>
      <c r="EC611" s="329">
        <f t="shared" si="976"/>
        <v>0</v>
      </c>
      <c r="ED611" s="329">
        <f t="shared" si="977"/>
        <v>0</v>
      </c>
      <c r="EE611" s="329">
        <f t="shared" si="978"/>
        <v>0</v>
      </c>
      <c r="EF611" s="329">
        <f t="shared" si="979"/>
        <v>0</v>
      </c>
      <c r="EG611" s="329">
        <f t="shared" si="980"/>
        <v>0</v>
      </c>
      <c r="EH611" s="170">
        <f t="shared" si="878"/>
        <v>0</v>
      </c>
      <c r="EI611" s="208">
        <f t="shared" si="879"/>
        <v>0</v>
      </c>
      <c r="EJ611" s="328">
        <v>12.1</v>
      </c>
      <c r="EK611" s="328">
        <f t="shared" si="981"/>
        <v>0</v>
      </c>
      <c r="EL611" s="329">
        <f t="shared" si="982"/>
        <v>0</v>
      </c>
      <c r="EM611" s="329">
        <f t="shared" si="983"/>
        <v>0</v>
      </c>
      <c r="EN611" s="329">
        <f t="shared" si="984"/>
        <v>0</v>
      </c>
      <c r="EO611" s="329">
        <f t="shared" si="985"/>
        <v>0</v>
      </c>
      <c r="EP611" s="329">
        <f t="shared" si="986"/>
        <v>0</v>
      </c>
      <c r="EQ611" s="329">
        <f t="shared" si="987"/>
        <v>0</v>
      </c>
      <c r="ER611" s="170">
        <f t="shared" si="880"/>
        <v>0</v>
      </c>
      <c r="ES611" s="208">
        <f t="shared" si="881"/>
        <v>0</v>
      </c>
      <c r="ET611" s="328">
        <v>12.1</v>
      </c>
      <c r="EU611" s="328">
        <f t="shared" si="988"/>
        <v>0</v>
      </c>
      <c r="EV611" s="329">
        <f t="shared" si="989"/>
        <v>0</v>
      </c>
      <c r="EW611" s="329">
        <f t="shared" si="990"/>
        <v>0</v>
      </c>
      <c r="EX611" s="329">
        <f t="shared" si="991"/>
        <v>0</v>
      </c>
      <c r="EY611" s="329">
        <f t="shared" si="992"/>
        <v>0</v>
      </c>
      <c r="EZ611" s="329">
        <f t="shared" si="993"/>
        <v>0</v>
      </c>
      <c r="FA611" s="329">
        <f t="shared" si="994"/>
        <v>0</v>
      </c>
      <c r="FB611" s="170">
        <f t="shared" si="882"/>
        <v>0</v>
      </c>
      <c r="FC611" s="208">
        <f t="shared" si="883"/>
        <v>0</v>
      </c>
      <c r="FD611" s="328">
        <v>12.1</v>
      </c>
      <c r="FE611" s="328">
        <f t="shared" si="995"/>
        <v>0</v>
      </c>
      <c r="FF611" s="329">
        <f t="shared" si="996"/>
        <v>0</v>
      </c>
      <c r="FG611" s="329">
        <f t="shared" si="997"/>
        <v>0</v>
      </c>
      <c r="FH611" s="329">
        <f t="shared" si="998"/>
        <v>0</v>
      </c>
      <c r="FI611" s="329">
        <f t="shared" si="999"/>
        <v>0</v>
      </c>
      <c r="FJ611" s="329">
        <f t="shared" si="1000"/>
        <v>0</v>
      </c>
      <c r="FK611" s="329">
        <f t="shared" si="1001"/>
        <v>0</v>
      </c>
      <c r="FL611" s="170">
        <f t="shared" si="884"/>
        <v>0</v>
      </c>
      <c r="FM611" s="208">
        <f t="shared" si="885"/>
        <v>0</v>
      </c>
      <c r="FN611" s="328">
        <v>12.1</v>
      </c>
      <c r="FO611" s="328">
        <f t="shared" si="1028"/>
        <v>0</v>
      </c>
      <c r="FP611" s="329">
        <f t="shared" si="1029"/>
        <v>0</v>
      </c>
      <c r="FQ611" s="329">
        <f t="shared" si="1030"/>
        <v>0</v>
      </c>
      <c r="FR611" s="329">
        <f t="shared" si="1031"/>
        <v>0</v>
      </c>
      <c r="FS611" s="329">
        <f t="shared" si="1032"/>
        <v>0</v>
      </c>
      <c r="FT611" s="329">
        <f t="shared" si="1033"/>
        <v>0</v>
      </c>
      <c r="FU611" s="329">
        <f t="shared" si="1034"/>
        <v>0</v>
      </c>
      <c r="FV611" s="170">
        <f t="shared" si="886"/>
        <v>0</v>
      </c>
      <c r="FW611" s="208">
        <f t="shared" si="887"/>
        <v>0</v>
      </c>
      <c r="FX611" s="328">
        <v>12.1</v>
      </c>
      <c r="FY611" s="328">
        <f t="shared" si="1035"/>
        <v>0</v>
      </c>
      <c r="FZ611" s="329">
        <f t="shared" si="1036"/>
        <v>0</v>
      </c>
      <c r="GA611" s="329">
        <f t="shared" si="1037"/>
        <v>0</v>
      </c>
      <c r="GB611" s="329">
        <f t="shared" si="1038"/>
        <v>0</v>
      </c>
      <c r="GC611" s="329">
        <f t="shared" si="1039"/>
        <v>0</v>
      </c>
      <c r="GD611" s="329">
        <f t="shared" si="1040"/>
        <v>0</v>
      </c>
      <c r="GE611" s="329">
        <f t="shared" si="1041"/>
        <v>0</v>
      </c>
      <c r="GF611" s="170">
        <f t="shared" si="888"/>
        <v>0</v>
      </c>
      <c r="GG611" s="208">
        <f t="shared" si="889"/>
        <v>0</v>
      </c>
      <c r="GH611" s="328">
        <v>12.1</v>
      </c>
      <c r="GI611" s="328">
        <f t="shared" si="1042"/>
        <v>0</v>
      </c>
      <c r="GJ611" s="329">
        <f t="shared" si="1043"/>
        <v>0</v>
      </c>
      <c r="GK611" s="329">
        <f t="shared" si="1044"/>
        <v>0</v>
      </c>
      <c r="GL611" s="329">
        <f t="shared" si="1045"/>
        <v>0</v>
      </c>
      <c r="GM611" s="329">
        <f t="shared" si="1046"/>
        <v>0</v>
      </c>
      <c r="GN611" s="329">
        <f t="shared" si="1047"/>
        <v>0</v>
      </c>
      <c r="GO611" s="329">
        <f t="shared" si="1048"/>
        <v>0</v>
      </c>
      <c r="GP611" s="170">
        <f t="shared" si="890"/>
        <v>0</v>
      </c>
      <c r="GQ611" s="208">
        <f t="shared" si="891"/>
        <v>0</v>
      </c>
      <c r="GR611" s="328">
        <v>12.1</v>
      </c>
      <c r="GS611" s="328">
        <f t="shared" si="1049"/>
        <v>0</v>
      </c>
      <c r="GT611" s="329">
        <f t="shared" si="1050"/>
        <v>0</v>
      </c>
      <c r="GU611" s="329">
        <f t="shared" si="1051"/>
        <v>0</v>
      </c>
      <c r="GV611" s="329">
        <f t="shared" si="1052"/>
        <v>0</v>
      </c>
      <c r="GW611" s="329">
        <f t="shared" si="1053"/>
        <v>0</v>
      </c>
      <c r="GX611" s="329">
        <f t="shared" si="1054"/>
        <v>0</v>
      </c>
      <c r="GY611" s="329">
        <f t="shared" si="1055"/>
        <v>0</v>
      </c>
      <c r="GZ611" s="170">
        <f t="shared" si="892"/>
        <v>0</v>
      </c>
      <c r="HA611" s="208">
        <f t="shared" si="893"/>
        <v>0</v>
      </c>
      <c r="HB611" s="328">
        <v>12.1</v>
      </c>
      <c r="HC611" s="328">
        <f t="shared" si="894"/>
        <v>0</v>
      </c>
      <c r="HD611" s="329">
        <f t="shared" si="1002"/>
        <v>0</v>
      </c>
      <c r="HE611" s="329">
        <f t="shared" si="1003"/>
        <v>0</v>
      </c>
      <c r="HF611" s="329">
        <f t="shared" si="1004"/>
        <v>0</v>
      </c>
      <c r="HG611" s="329">
        <f t="shared" si="1005"/>
        <v>0</v>
      </c>
      <c r="HH611" s="329">
        <f t="shared" si="1006"/>
        <v>0</v>
      </c>
      <c r="HI611" s="329">
        <f t="shared" si="1007"/>
        <v>0</v>
      </c>
      <c r="HJ611" s="170">
        <f t="shared" si="895"/>
        <v>0</v>
      </c>
      <c r="HK611" s="208">
        <f t="shared" si="896"/>
        <v>0</v>
      </c>
      <c r="HL611" s="328">
        <v>12.1</v>
      </c>
      <c r="HM611" s="328">
        <f t="shared" si="897"/>
        <v>0</v>
      </c>
      <c r="HN611" s="329">
        <f t="shared" si="1008"/>
        <v>0</v>
      </c>
      <c r="HO611" s="329">
        <f t="shared" si="1009"/>
        <v>0</v>
      </c>
      <c r="HP611" s="329">
        <f t="shared" si="1010"/>
        <v>0</v>
      </c>
      <c r="HQ611" s="329">
        <f t="shared" si="1011"/>
        <v>0</v>
      </c>
      <c r="HR611" s="329">
        <f t="shared" si="1012"/>
        <v>0</v>
      </c>
      <c r="HS611" s="329">
        <f t="shared" si="1013"/>
        <v>0</v>
      </c>
      <c r="HT611" s="170">
        <f t="shared" si="898"/>
        <v>0</v>
      </c>
      <c r="HU611" s="208">
        <f t="shared" si="899"/>
        <v>0</v>
      </c>
      <c r="HV611" s="328">
        <v>12.1</v>
      </c>
      <c r="HW611" s="328">
        <f t="shared" si="1014"/>
        <v>0</v>
      </c>
      <c r="HX611" s="329">
        <f t="shared" si="1015"/>
        <v>0</v>
      </c>
      <c r="HY611" s="329">
        <f t="shared" si="1016"/>
        <v>0</v>
      </c>
      <c r="HZ611" s="329">
        <f t="shared" si="1017"/>
        <v>0</v>
      </c>
      <c r="IA611" s="329">
        <f t="shared" si="1018"/>
        <v>0</v>
      </c>
      <c r="IB611" s="329">
        <f t="shared" si="1019"/>
        <v>0</v>
      </c>
      <c r="IC611" s="329">
        <f t="shared" si="1020"/>
        <v>0</v>
      </c>
      <c r="ID611" s="170">
        <f t="shared" si="900"/>
        <v>0</v>
      </c>
      <c r="IE611" s="208">
        <f t="shared" si="901"/>
        <v>0</v>
      </c>
      <c r="IF611" s="328">
        <v>12.1</v>
      </c>
      <c r="IG611" s="328">
        <f t="shared" si="1021"/>
        <v>0</v>
      </c>
      <c r="IH611" s="329">
        <f t="shared" si="1022"/>
        <v>0</v>
      </c>
      <c r="II611" s="329">
        <f t="shared" si="1023"/>
        <v>0</v>
      </c>
      <c r="IJ611" s="329">
        <f t="shared" si="1024"/>
        <v>0</v>
      </c>
      <c r="IK611" s="329">
        <f t="shared" si="1025"/>
        <v>0</v>
      </c>
      <c r="IL611" s="329">
        <f t="shared" si="1026"/>
        <v>0</v>
      </c>
      <c r="IM611" s="329">
        <f t="shared" si="1027"/>
        <v>0</v>
      </c>
      <c r="IN611" s="170">
        <f t="shared" si="902"/>
        <v>0</v>
      </c>
    </row>
    <row r="612" spans="1:248">
      <c r="A612" s="318"/>
      <c r="B612" s="318"/>
      <c r="C612" s="318"/>
      <c r="D612" s="318"/>
      <c r="E612" s="318"/>
      <c r="F612" s="318"/>
      <c r="G612" s="318"/>
      <c r="H612" s="318"/>
      <c r="I612" s="318"/>
      <c r="K612" s="318"/>
      <c r="L612" s="318"/>
      <c r="M612" s="318"/>
      <c r="N612" s="318"/>
      <c r="O612" s="318"/>
      <c r="P612" s="318"/>
      <c r="Q612" s="318"/>
      <c r="R612" s="358"/>
      <c r="S612" s="208">
        <f t="shared" si="903"/>
        <v>0</v>
      </c>
      <c r="T612" s="328">
        <v>12.2</v>
      </c>
      <c r="U612" s="328">
        <f t="shared" si="904"/>
        <v>0</v>
      </c>
      <c r="V612" s="329">
        <f t="shared" si="905"/>
        <v>0</v>
      </c>
      <c r="W612" s="329">
        <f t="shared" si="906"/>
        <v>0</v>
      </c>
      <c r="X612" s="329">
        <f t="shared" si="907"/>
        <v>0</v>
      </c>
      <c r="Y612" s="329">
        <f t="shared" si="908"/>
        <v>0</v>
      </c>
      <c r="Z612" s="329">
        <f t="shared" si="909"/>
        <v>0</v>
      </c>
      <c r="AA612" s="329">
        <f t="shared" si="910"/>
        <v>0</v>
      </c>
      <c r="AB612" s="170">
        <f t="shared" si="849"/>
        <v>0</v>
      </c>
      <c r="AC612" s="208">
        <f t="shared" si="850"/>
        <v>0</v>
      </c>
      <c r="AD612" s="328">
        <v>12.2</v>
      </c>
      <c r="AE612" s="328">
        <f t="shared" si="911"/>
        <v>0</v>
      </c>
      <c r="AF612" s="329">
        <f t="shared" si="912"/>
        <v>0</v>
      </c>
      <c r="AG612" s="329">
        <f t="shared" si="913"/>
        <v>0</v>
      </c>
      <c r="AH612" s="329">
        <f t="shared" si="914"/>
        <v>0</v>
      </c>
      <c r="AI612" s="329">
        <f t="shared" si="915"/>
        <v>0</v>
      </c>
      <c r="AJ612" s="329">
        <f t="shared" si="916"/>
        <v>0</v>
      </c>
      <c r="AK612" s="329">
        <f t="shared" si="917"/>
        <v>0</v>
      </c>
      <c r="AL612" s="170">
        <f t="shared" si="851"/>
        <v>0</v>
      </c>
      <c r="AM612" s="208">
        <f t="shared" si="852"/>
        <v>0</v>
      </c>
      <c r="AN612" s="328">
        <v>12.2</v>
      </c>
      <c r="AO612" s="328">
        <f t="shared" si="918"/>
        <v>0</v>
      </c>
      <c r="AP612" s="329">
        <f t="shared" si="919"/>
        <v>0</v>
      </c>
      <c r="AQ612" s="329">
        <f t="shared" si="920"/>
        <v>0</v>
      </c>
      <c r="AR612" s="329">
        <f t="shared" si="921"/>
        <v>0</v>
      </c>
      <c r="AS612" s="329">
        <f t="shared" si="922"/>
        <v>0</v>
      </c>
      <c r="AT612" s="329">
        <f t="shared" si="923"/>
        <v>0</v>
      </c>
      <c r="AU612" s="329">
        <f t="shared" si="924"/>
        <v>0</v>
      </c>
      <c r="AV612" s="170">
        <f t="shared" si="853"/>
        <v>0</v>
      </c>
      <c r="AW612" s="208">
        <f t="shared" si="854"/>
        <v>0</v>
      </c>
      <c r="AX612" s="328">
        <v>12.2</v>
      </c>
      <c r="AY612" s="328">
        <f t="shared" si="925"/>
        <v>0</v>
      </c>
      <c r="AZ612" s="329">
        <f t="shared" si="926"/>
        <v>0</v>
      </c>
      <c r="BA612" s="329">
        <f t="shared" si="927"/>
        <v>0</v>
      </c>
      <c r="BB612" s="329">
        <f t="shared" si="928"/>
        <v>0</v>
      </c>
      <c r="BC612" s="329">
        <f t="shared" si="929"/>
        <v>0</v>
      </c>
      <c r="BD612" s="329">
        <f t="shared" si="930"/>
        <v>0</v>
      </c>
      <c r="BE612" s="329">
        <f t="shared" si="931"/>
        <v>0</v>
      </c>
      <c r="BF612" s="170">
        <f t="shared" si="855"/>
        <v>0</v>
      </c>
      <c r="BG612" s="208">
        <f t="shared" si="856"/>
        <v>0</v>
      </c>
      <c r="BH612" s="328">
        <v>12.2</v>
      </c>
      <c r="BI612" s="328">
        <f t="shared" si="857"/>
        <v>0</v>
      </c>
      <c r="BJ612" s="329">
        <f t="shared" si="858"/>
        <v>0</v>
      </c>
      <c r="BK612" s="329">
        <f t="shared" si="859"/>
        <v>0</v>
      </c>
      <c r="BL612" s="329">
        <f t="shared" si="860"/>
        <v>0</v>
      </c>
      <c r="BM612" s="329">
        <f t="shared" si="861"/>
        <v>0</v>
      </c>
      <c r="BN612" s="329">
        <f t="shared" si="862"/>
        <v>0</v>
      </c>
      <c r="BO612" s="329">
        <f t="shared" si="863"/>
        <v>0</v>
      </c>
      <c r="BP612" s="170">
        <f t="shared" si="864"/>
        <v>0</v>
      </c>
      <c r="BQ612" s="208">
        <f t="shared" si="865"/>
        <v>0</v>
      </c>
      <c r="BR612" s="328">
        <v>12.2</v>
      </c>
      <c r="BS612" s="328">
        <f t="shared" si="932"/>
        <v>0</v>
      </c>
      <c r="BT612" s="329">
        <f t="shared" si="933"/>
        <v>0</v>
      </c>
      <c r="BU612" s="329">
        <f t="shared" si="934"/>
        <v>0</v>
      </c>
      <c r="BV612" s="329">
        <f t="shared" si="935"/>
        <v>0</v>
      </c>
      <c r="BW612" s="329">
        <f t="shared" si="936"/>
        <v>0</v>
      </c>
      <c r="BX612" s="329">
        <f t="shared" si="937"/>
        <v>0</v>
      </c>
      <c r="BY612" s="329">
        <f t="shared" si="938"/>
        <v>0</v>
      </c>
      <c r="BZ612" s="170">
        <f t="shared" si="866"/>
        <v>0</v>
      </c>
      <c r="CA612" s="208">
        <f t="shared" si="867"/>
        <v>0</v>
      </c>
      <c r="CB612" s="328">
        <v>12.2</v>
      </c>
      <c r="CC612" s="328">
        <f t="shared" si="939"/>
        <v>0</v>
      </c>
      <c r="CD612" s="329">
        <f t="shared" si="940"/>
        <v>0</v>
      </c>
      <c r="CE612" s="329">
        <f t="shared" si="941"/>
        <v>0</v>
      </c>
      <c r="CF612" s="329">
        <f t="shared" si="942"/>
        <v>0</v>
      </c>
      <c r="CG612" s="329">
        <f t="shared" si="943"/>
        <v>0</v>
      </c>
      <c r="CH612" s="329">
        <f t="shared" si="944"/>
        <v>0</v>
      </c>
      <c r="CI612" s="329">
        <f t="shared" si="945"/>
        <v>0</v>
      </c>
      <c r="CJ612" s="170">
        <f t="shared" si="868"/>
        <v>0</v>
      </c>
      <c r="CK612" s="208">
        <f t="shared" si="869"/>
        <v>0</v>
      </c>
      <c r="CL612" s="328">
        <v>12.2</v>
      </c>
      <c r="CM612" s="328">
        <f t="shared" si="946"/>
        <v>0</v>
      </c>
      <c r="CN612" s="329">
        <f t="shared" si="947"/>
        <v>0</v>
      </c>
      <c r="CO612" s="329">
        <f t="shared" si="948"/>
        <v>0</v>
      </c>
      <c r="CP612" s="329">
        <f t="shared" si="949"/>
        <v>0</v>
      </c>
      <c r="CQ612" s="329">
        <f t="shared" si="950"/>
        <v>0</v>
      </c>
      <c r="CR612" s="329">
        <f t="shared" si="951"/>
        <v>0</v>
      </c>
      <c r="CS612" s="329">
        <f t="shared" si="952"/>
        <v>0</v>
      </c>
      <c r="CT612" s="170">
        <f t="shared" si="870"/>
        <v>0</v>
      </c>
      <c r="CU612" s="208">
        <f t="shared" si="871"/>
        <v>0</v>
      </c>
      <c r="CV612" s="328">
        <v>12.2</v>
      </c>
      <c r="CW612" s="328">
        <f t="shared" si="953"/>
        <v>0</v>
      </c>
      <c r="CX612" s="329">
        <f t="shared" si="954"/>
        <v>0</v>
      </c>
      <c r="CY612" s="329">
        <f t="shared" si="955"/>
        <v>0</v>
      </c>
      <c r="CZ612" s="329">
        <f t="shared" si="956"/>
        <v>0</v>
      </c>
      <c r="DA612" s="329">
        <f t="shared" si="957"/>
        <v>0</v>
      </c>
      <c r="DB612" s="329">
        <f t="shared" si="958"/>
        <v>0</v>
      </c>
      <c r="DC612" s="329">
        <f t="shared" si="959"/>
        <v>0</v>
      </c>
      <c r="DD612" s="170">
        <f t="shared" si="872"/>
        <v>0</v>
      </c>
      <c r="DE612" s="208">
        <f t="shared" si="873"/>
        <v>0</v>
      </c>
      <c r="DF612" s="328">
        <v>12.2</v>
      </c>
      <c r="DG612" s="328">
        <f t="shared" si="960"/>
        <v>0</v>
      </c>
      <c r="DH612" s="329">
        <f t="shared" si="961"/>
        <v>0</v>
      </c>
      <c r="DI612" s="329">
        <f t="shared" si="962"/>
        <v>0</v>
      </c>
      <c r="DJ612" s="329">
        <f t="shared" si="963"/>
        <v>0</v>
      </c>
      <c r="DK612" s="329">
        <f t="shared" si="964"/>
        <v>0</v>
      </c>
      <c r="DL612" s="329">
        <f t="shared" si="965"/>
        <v>0</v>
      </c>
      <c r="DM612" s="329">
        <f t="shared" si="966"/>
        <v>0</v>
      </c>
      <c r="DN612" s="170">
        <f t="shared" si="874"/>
        <v>0</v>
      </c>
      <c r="DO612" s="208">
        <f t="shared" si="875"/>
        <v>0</v>
      </c>
      <c r="DP612" s="328">
        <v>12.2</v>
      </c>
      <c r="DQ612" s="328">
        <f t="shared" si="967"/>
        <v>0</v>
      </c>
      <c r="DR612" s="329">
        <f t="shared" si="968"/>
        <v>0</v>
      </c>
      <c r="DS612" s="329">
        <f t="shared" si="969"/>
        <v>0</v>
      </c>
      <c r="DT612" s="329">
        <f t="shared" si="970"/>
        <v>0</v>
      </c>
      <c r="DU612" s="329">
        <f t="shared" si="971"/>
        <v>0</v>
      </c>
      <c r="DV612" s="329">
        <f t="shared" si="972"/>
        <v>0</v>
      </c>
      <c r="DW612" s="329">
        <f t="shared" si="973"/>
        <v>0</v>
      </c>
      <c r="DX612" s="170">
        <f t="shared" si="876"/>
        <v>0</v>
      </c>
      <c r="DY612" s="208">
        <f t="shared" si="877"/>
        <v>0</v>
      </c>
      <c r="DZ612" s="328">
        <v>12.2</v>
      </c>
      <c r="EA612" s="328">
        <f t="shared" si="974"/>
        <v>0</v>
      </c>
      <c r="EB612" s="329">
        <f t="shared" si="975"/>
        <v>0</v>
      </c>
      <c r="EC612" s="329">
        <f t="shared" si="976"/>
        <v>0</v>
      </c>
      <c r="ED612" s="329">
        <f t="shared" si="977"/>
        <v>0</v>
      </c>
      <c r="EE612" s="329">
        <f t="shared" si="978"/>
        <v>0</v>
      </c>
      <c r="EF612" s="329">
        <f t="shared" si="979"/>
        <v>0</v>
      </c>
      <c r="EG612" s="329">
        <f t="shared" si="980"/>
        <v>0</v>
      </c>
      <c r="EH612" s="170">
        <f t="shared" si="878"/>
        <v>0</v>
      </c>
      <c r="EI612" s="208">
        <f t="shared" si="879"/>
        <v>0</v>
      </c>
      <c r="EJ612" s="328">
        <v>12.2</v>
      </c>
      <c r="EK612" s="328">
        <f t="shared" si="981"/>
        <v>0</v>
      </c>
      <c r="EL612" s="329">
        <f t="shared" si="982"/>
        <v>0</v>
      </c>
      <c r="EM612" s="329">
        <f t="shared" si="983"/>
        <v>0</v>
      </c>
      <c r="EN612" s="329">
        <f t="shared" si="984"/>
        <v>0</v>
      </c>
      <c r="EO612" s="329">
        <f t="shared" si="985"/>
        <v>0</v>
      </c>
      <c r="EP612" s="329">
        <f t="shared" si="986"/>
        <v>0</v>
      </c>
      <c r="EQ612" s="329">
        <f t="shared" si="987"/>
        <v>0</v>
      </c>
      <c r="ER612" s="170">
        <f t="shared" si="880"/>
        <v>0</v>
      </c>
      <c r="ES612" s="208">
        <f t="shared" si="881"/>
        <v>0</v>
      </c>
      <c r="ET612" s="328">
        <v>12.2</v>
      </c>
      <c r="EU612" s="328">
        <f t="shared" si="988"/>
        <v>0</v>
      </c>
      <c r="EV612" s="329">
        <f t="shared" si="989"/>
        <v>0</v>
      </c>
      <c r="EW612" s="329">
        <f t="shared" si="990"/>
        <v>0</v>
      </c>
      <c r="EX612" s="329">
        <f t="shared" si="991"/>
        <v>0</v>
      </c>
      <c r="EY612" s="329">
        <f t="shared" si="992"/>
        <v>0</v>
      </c>
      <c r="EZ612" s="329">
        <f t="shared" si="993"/>
        <v>0</v>
      </c>
      <c r="FA612" s="329">
        <f t="shared" si="994"/>
        <v>0</v>
      </c>
      <c r="FB612" s="170">
        <f t="shared" si="882"/>
        <v>0</v>
      </c>
      <c r="FC612" s="208">
        <f t="shared" si="883"/>
        <v>0</v>
      </c>
      <c r="FD612" s="328">
        <v>12.2</v>
      </c>
      <c r="FE612" s="328">
        <f t="shared" si="995"/>
        <v>0</v>
      </c>
      <c r="FF612" s="329">
        <f t="shared" si="996"/>
        <v>0</v>
      </c>
      <c r="FG612" s="329">
        <f t="shared" si="997"/>
        <v>0</v>
      </c>
      <c r="FH612" s="329">
        <f t="shared" si="998"/>
        <v>0</v>
      </c>
      <c r="FI612" s="329">
        <f t="shared" si="999"/>
        <v>0</v>
      </c>
      <c r="FJ612" s="329">
        <f t="shared" si="1000"/>
        <v>0</v>
      </c>
      <c r="FK612" s="329">
        <f t="shared" si="1001"/>
        <v>0</v>
      </c>
      <c r="FL612" s="170">
        <f t="shared" si="884"/>
        <v>0</v>
      </c>
      <c r="FM612" s="208">
        <f t="shared" si="885"/>
        <v>0</v>
      </c>
      <c r="FN612" s="328">
        <v>12.2</v>
      </c>
      <c r="FO612" s="328">
        <f t="shared" si="1028"/>
        <v>0</v>
      </c>
      <c r="FP612" s="329">
        <f t="shared" si="1029"/>
        <v>0</v>
      </c>
      <c r="FQ612" s="329">
        <f t="shared" si="1030"/>
        <v>0</v>
      </c>
      <c r="FR612" s="329">
        <f t="shared" si="1031"/>
        <v>0</v>
      </c>
      <c r="FS612" s="329">
        <f t="shared" si="1032"/>
        <v>0</v>
      </c>
      <c r="FT612" s="329">
        <f t="shared" si="1033"/>
        <v>0</v>
      </c>
      <c r="FU612" s="329">
        <f t="shared" si="1034"/>
        <v>0</v>
      </c>
      <c r="FV612" s="170">
        <f t="shared" si="886"/>
        <v>0</v>
      </c>
      <c r="FW612" s="208">
        <f t="shared" si="887"/>
        <v>0</v>
      </c>
      <c r="FX612" s="328">
        <v>12.2</v>
      </c>
      <c r="FY612" s="328">
        <f t="shared" si="1035"/>
        <v>0</v>
      </c>
      <c r="FZ612" s="329">
        <f t="shared" si="1036"/>
        <v>0</v>
      </c>
      <c r="GA612" s="329">
        <f t="shared" si="1037"/>
        <v>0</v>
      </c>
      <c r="GB612" s="329">
        <f t="shared" si="1038"/>
        <v>0</v>
      </c>
      <c r="GC612" s="329">
        <f t="shared" si="1039"/>
        <v>0</v>
      </c>
      <c r="GD612" s="329">
        <f t="shared" si="1040"/>
        <v>0</v>
      </c>
      <c r="GE612" s="329">
        <f t="shared" si="1041"/>
        <v>0</v>
      </c>
      <c r="GF612" s="170">
        <f t="shared" si="888"/>
        <v>0</v>
      </c>
      <c r="GG612" s="208">
        <f t="shared" si="889"/>
        <v>0</v>
      </c>
      <c r="GH612" s="328">
        <v>12.2</v>
      </c>
      <c r="GI612" s="328">
        <f t="shared" si="1042"/>
        <v>0</v>
      </c>
      <c r="GJ612" s="329">
        <f t="shared" si="1043"/>
        <v>0</v>
      </c>
      <c r="GK612" s="329">
        <f t="shared" si="1044"/>
        <v>0</v>
      </c>
      <c r="GL612" s="329">
        <f t="shared" si="1045"/>
        <v>0</v>
      </c>
      <c r="GM612" s="329">
        <f t="shared" si="1046"/>
        <v>0</v>
      </c>
      <c r="GN612" s="329">
        <f t="shared" si="1047"/>
        <v>0</v>
      </c>
      <c r="GO612" s="329">
        <f t="shared" si="1048"/>
        <v>0</v>
      </c>
      <c r="GP612" s="170">
        <f t="shared" si="890"/>
        <v>0</v>
      </c>
      <c r="GQ612" s="208">
        <f t="shared" si="891"/>
        <v>0</v>
      </c>
      <c r="GR612" s="328">
        <v>12.2</v>
      </c>
      <c r="GS612" s="328">
        <f t="shared" si="1049"/>
        <v>0</v>
      </c>
      <c r="GT612" s="329">
        <f t="shared" si="1050"/>
        <v>0</v>
      </c>
      <c r="GU612" s="329">
        <f t="shared" si="1051"/>
        <v>0</v>
      </c>
      <c r="GV612" s="329">
        <f t="shared" si="1052"/>
        <v>0</v>
      </c>
      <c r="GW612" s="329">
        <f t="shared" si="1053"/>
        <v>0</v>
      </c>
      <c r="GX612" s="329">
        <f t="shared" si="1054"/>
        <v>0</v>
      </c>
      <c r="GY612" s="329">
        <f t="shared" si="1055"/>
        <v>0</v>
      </c>
      <c r="GZ612" s="170">
        <f t="shared" si="892"/>
        <v>0</v>
      </c>
      <c r="HA612" s="208">
        <f t="shared" si="893"/>
        <v>0</v>
      </c>
      <c r="HB612" s="328">
        <v>12.2</v>
      </c>
      <c r="HC612" s="328">
        <f t="shared" si="894"/>
        <v>0</v>
      </c>
      <c r="HD612" s="329">
        <f t="shared" si="1002"/>
        <v>0</v>
      </c>
      <c r="HE612" s="329">
        <f t="shared" si="1003"/>
        <v>0</v>
      </c>
      <c r="HF612" s="329">
        <f t="shared" si="1004"/>
        <v>0</v>
      </c>
      <c r="HG612" s="329">
        <f t="shared" si="1005"/>
        <v>0</v>
      </c>
      <c r="HH612" s="329">
        <f t="shared" si="1006"/>
        <v>0</v>
      </c>
      <c r="HI612" s="329">
        <f t="shared" si="1007"/>
        <v>0</v>
      </c>
      <c r="HJ612" s="170">
        <f t="shared" si="895"/>
        <v>0</v>
      </c>
      <c r="HK612" s="208">
        <f t="shared" si="896"/>
        <v>0</v>
      </c>
      <c r="HL612" s="328">
        <v>12.2</v>
      </c>
      <c r="HM612" s="328">
        <f t="shared" si="897"/>
        <v>0</v>
      </c>
      <c r="HN612" s="329">
        <f t="shared" si="1008"/>
        <v>0</v>
      </c>
      <c r="HO612" s="329">
        <f t="shared" si="1009"/>
        <v>0</v>
      </c>
      <c r="HP612" s="329">
        <f t="shared" si="1010"/>
        <v>0</v>
      </c>
      <c r="HQ612" s="329">
        <f t="shared" si="1011"/>
        <v>0</v>
      </c>
      <c r="HR612" s="329">
        <f t="shared" si="1012"/>
        <v>0</v>
      </c>
      <c r="HS612" s="329">
        <f t="shared" si="1013"/>
        <v>0</v>
      </c>
      <c r="HT612" s="170">
        <f t="shared" si="898"/>
        <v>0</v>
      </c>
      <c r="HU612" s="208">
        <f t="shared" si="899"/>
        <v>0</v>
      </c>
      <c r="HV612" s="328">
        <v>12.2</v>
      </c>
      <c r="HW612" s="328">
        <f t="shared" si="1014"/>
        <v>0</v>
      </c>
      <c r="HX612" s="329">
        <f t="shared" si="1015"/>
        <v>0</v>
      </c>
      <c r="HY612" s="329">
        <f t="shared" si="1016"/>
        <v>0</v>
      </c>
      <c r="HZ612" s="329">
        <f t="shared" si="1017"/>
        <v>0</v>
      </c>
      <c r="IA612" s="329">
        <f t="shared" si="1018"/>
        <v>0</v>
      </c>
      <c r="IB612" s="329">
        <f t="shared" si="1019"/>
        <v>0</v>
      </c>
      <c r="IC612" s="329">
        <f t="shared" si="1020"/>
        <v>0</v>
      </c>
      <c r="ID612" s="170">
        <f t="shared" si="900"/>
        <v>0</v>
      </c>
      <c r="IE612" s="208">
        <f t="shared" si="901"/>
        <v>0</v>
      </c>
      <c r="IF612" s="328">
        <v>12.2</v>
      </c>
      <c r="IG612" s="328">
        <f t="shared" si="1021"/>
        <v>0</v>
      </c>
      <c r="IH612" s="329">
        <f t="shared" si="1022"/>
        <v>0</v>
      </c>
      <c r="II612" s="329">
        <f t="shared" si="1023"/>
        <v>0</v>
      </c>
      <c r="IJ612" s="329">
        <f t="shared" si="1024"/>
        <v>0</v>
      </c>
      <c r="IK612" s="329">
        <f t="shared" si="1025"/>
        <v>0</v>
      </c>
      <c r="IL612" s="329">
        <f t="shared" si="1026"/>
        <v>0</v>
      </c>
      <c r="IM612" s="329">
        <f t="shared" si="1027"/>
        <v>0</v>
      </c>
      <c r="IN612" s="170">
        <f t="shared" si="902"/>
        <v>0</v>
      </c>
    </row>
    <row r="613" spans="1:248">
      <c r="A613" s="318"/>
      <c r="B613" s="318"/>
      <c r="C613" s="318"/>
      <c r="D613" s="318"/>
      <c r="E613" s="318"/>
      <c r="F613" s="318"/>
      <c r="G613" s="318"/>
      <c r="H613" s="318"/>
      <c r="I613" s="318"/>
      <c r="K613" s="318"/>
      <c r="L613" s="318"/>
      <c r="M613" s="318"/>
      <c r="N613" s="318"/>
      <c r="O613" s="318"/>
      <c r="P613" s="318"/>
      <c r="Q613" s="318"/>
      <c r="R613" s="358"/>
      <c r="S613" s="208">
        <f t="shared" si="903"/>
        <v>0</v>
      </c>
      <c r="T613" s="328">
        <v>12.3</v>
      </c>
      <c r="U613" s="328">
        <f t="shared" si="904"/>
        <v>0</v>
      </c>
      <c r="V613" s="329">
        <f t="shared" si="905"/>
        <v>0</v>
      </c>
      <c r="W613" s="329">
        <f t="shared" si="906"/>
        <v>0</v>
      </c>
      <c r="X613" s="329">
        <f t="shared" si="907"/>
        <v>0</v>
      </c>
      <c r="Y613" s="329">
        <f t="shared" si="908"/>
        <v>0</v>
      </c>
      <c r="Z613" s="329">
        <f t="shared" si="909"/>
        <v>0</v>
      </c>
      <c r="AA613" s="329">
        <f t="shared" si="910"/>
        <v>0</v>
      </c>
      <c r="AB613" s="170">
        <f t="shared" si="849"/>
        <v>0</v>
      </c>
      <c r="AC613" s="208">
        <f t="shared" si="850"/>
        <v>0</v>
      </c>
      <c r="AD613" s="328">
        <v>12.3</v>
      </c>
      <c r="AE613" s="328">
        <f t="shared" si="911"/>
        <v>0</v>
      </c>
      <c r="AF613" s="329">
        <f t="shared" si="912"/>
        <v>0</v>
      </c>
      <c r="AG613" s="329">
        <f t="shared" si="913"/>
        <v>0</v>
      </c>
      <c r="AH613" s="329">
        <f t="shared" si="914"/>
        <v>0</v>
      </c>
      <c r="AI613" s="329">
        <f t="shared" si="915"/>
        <v>0</v>
      </c>
      <c r="AJ613" s="329">
        <f t="shared" si="916"/>
        <v>0</v>
      </c>
      <c r="AK613" s="329">
        <f t="shared" si="917"/>
        <v>0</v>
      </c>
      <c r="AL613" s="170">
        <f t="shared" si="851"/>
        <v>0</v>
      </c>
      <c r="AM613" s="208">
        <f t="shared" si="852"/>
        <v>0</v>
      </c>
      <c r="AN613" s="328">
        <v>12.3</v>
      </c>
      <c r="AO613" s="328">
        <f t="shared" si="918"/>
        <v>0</v>
      </c>
      <c r="AP613" s="329">
        <f t="shared" si="919"/>
        <v>0</v>
      </c>
      <c r="AQ613" s="329">
        <f t="shared" si="920"/>
        <v>0</v>
      </c>
      <c r="AR613" s="329">
        <f t="shared" si="921"/>
        <v>0</v>
      </c>
      <c r="AS613" s="329">
        <f t="shared" si="922"/>
        <v>0</v>
      </c>
      <c r="AT613" s="329">
        <f t="shared" si="923"/>
        <v>0</v>
      </c>
      <c r="AU613" s="329">
        <f t="shared" si="924"/>
        <v>0</v>
      </c>
      <c r="AV613" s="170">
        <f t="shared" si="853"/>
        <v>0</v>
      </c>
      <c r="AW613" s="208">
        <f t="shared" si="854"/>
        <v>0</v>
      </c>
      <c r="AX613" s="328">
        <v>12.3</v>
      </c>
      <c r="AY613" s="328">
        <f t="shared" si="925"/>
        <v>0</v>
      </c>
      <c r="AZ613" s="329">
        <f t="shared" si="926"/>
        <v>0</v>
      </c>
      <c r="BA613" s="329">
        <f t="shared" si="927"/>
        <v>0</v>
      </c>
      <c r="BB613" s="329">
        <f t="shared" si="928"/>
        <v>0</v>
      </c>
      <c r="BC613" s="329">
        <f t="shared" si="929"/>
        <v>0</v>
      </c>
      <c r="BD613" s="329">
        <f t="shared" si="930"/>
        <v>0</v>
      </c>
      <c r="BE613" s="329">
        <f t="shared" si="931"/>
        <v>0</v>
      </c>
      <c r="BF613" s="170">
        <f t="shared" si="855"/>
        <v>0</v>
      </c>
      <c r="BG613" s="208">
        <f t="shared" si="856"/>
        <v>0</v>
      </c>
      <c r="BH613" s="328">
        <v>12.3</v>
      </c>
      <c r="BI613" s="328">
        <f t="shared" si="857"/>
        <v>0</v>
      </c>
      <c r="BJ613" s="329">
        <f t="shared" si="858"/>
        <v>0</v>
      </c>
      <c r="BK613" s="329">
        <f t="shared" si="859"/>
        <v>0</v>
      </c>
      <c r="BL613" s="329">
        <f t="shared" si="860"/>
        <v>0</v>
      </c>
      <c r="BM613" s="329">
        <f t="shared" si="861"/>
        <v>0</v>
      </c>
      <c r="BN613" s="329">
        <f t="shared" si="862"/>
        <v>0</v>
      </c>
      <c r="BO613" s="329">
        <f t="shared" si="863"/>
        <v>0</v>
      </c>
      <c r="BP613" s="170">
        <f t="shared" si="864"/>
        <v>0</v>
      </c>
      <c r="BQ613" s="208">
        <f t="shared" si="865"/>
        <v>0</v>
      </c>
      <c r="BR613" s="328">
        <v>12.3</v>
      </c>
      <c r="BS613" s="328">
        <f t="shared" si="932"/>
        <v>0</v>
      </c>
      <c r="BT613" s="329">
        <f t="shared" si="933"/>
        <v>0</v>
      </c>
      <c r="BU613" s="329">
        <f t="shared" si="934"/>
        <v>0</v>
      </c>
      <c r="BV613" s="329">
        <f t="shared" si="935"/>
        <v>0</v>
      </c>
      <c r="BW613" s="329">
        <f t="shared" si="936"/>
        <v>0</v>
      </c>
      <c r="BX613" s="329">
        <f t="shared" si="937"/>
        <v>0</v>
      </c>
      <c r="BY613" s="329">
        <f t="shared" si="938"/>
        <v>0</v>
      </c>
      <c r="BZ613" s="170">
        <f t="shared" si="866"/>
        <v>0</v>
      </c>
      <c r="CA613" s="208">
        <f t="shared" si="867"/>
        <v>0</v>
      </c>
      <c r="CB613" s="328">
        <v>12.3</v>
      </c>
      <c r="CC613" s="328">
        <f t="shared" si="939"/>
        <v>0</v>
      </c>
      <c r="CD613" s="329">
        <f t="shared" si="940"/>
        <v>0</v>
      </c>
      <c r="CE613" s="329">
        <f t="shared" si="941"/>
        <v>0</v>
      </c>
      <c r="CF613" s="329">
        <f t="shared" si="942"/>
        <v>0</v>
      </c>
      <c r="CG613" s="329">
        <f t="shared" si="943"/>
        <v>0</v>
      </c>
      <c r="CH613" s="329">
        <f t="shared" si="944"/>
        <v>0</v>
      </c>
      <c r="CI613" s="329">
        <f t="shared" si="945"/>
        <v>0</v>
      </c>
      <c r="CJ613" s="170">
        <f t="shared" si="868"/>
        <v>0</v>
      </c>
      <c r="CK613" s="208">
        <f t="shared" si="869"/>
        <v>0</v>
      </c>
      <c r="CL613" s="328">
        <v>12.3</v>
      </c>
      <c r="CM613" s="328">
        <f t="shared" si="946"/>
        <v>0</v>
      </c>
      <c r="CN613" s="329">
        <f t="shared" si="947"/>
        <v>0</v>
      </c>
      <c r="CO613" s="329">
        <f t="shared" si="948"/>
        <v>0</v>
      </c>
      <c r="CP613" s="329">
        <f t="shared" si="949"/>
        <v>0</v>
      </c>
      <c r="CQ613" s="329">
        <f t="shared" si="950"/>
        <v>0</v>
      </c>
      <c r="CR613" s="329">
        <f t="shared" si="951"/>
        <v>0</v>
      </c>
      <c r="CS613" s="329">
        <f t="shared" si="952"/>
        <v>0</v>
      </c>
      <c r="CT613" s="170">
        <f t="shared" si="870"/>
        <v>0</v>
      </c>
      <c r="CU613" s="208">
        <f t="shared" si="871"/>
        <v>0</v>
      </c>
      <c r="CV613" s="328">
        <v>12.3</v>
      </c>
      <c r="CW613" s="328">
        <f t="shared" si="953"/>
        <v>0</v>
      </c>
      <c r="CX613" s="329">
        <f t="shared" si="954"/>
        <v>0</v>
      </c>
      <c r="CY613" s="329">
        <f t="shared" si="955"/>
        <v>0</v>
      </c>
      <c r="CZ613" s="329">
        <f t="shared" si="956"/>
        <v>0</v>
      </c>
      <c r="DA613" s="329">
        <f t="shared" si="957"/>
        <v>0</v>
      </c>
      <c r="DB613" s="329">
        <f t="shared" si="958"/>
        <v>0</v>
      </c>
      <c r="DC613" s="329">
        <f t="shared" si="959"/>
        <v>0</v>
      </c>
      <c r="DD613" s="170">
        <f t="shared" si="872"/>
        <v>0</v>
      </c>
      <c r="DE613" s="208">
        <f t="shared" si="873"/>
        <v>0</v>
      </c>
      <c r="DF613" s="328">
        <v>12.3</v>
      </c>
      <c r="DG613" s="328">
        <f t="shared" si="960"/>
        <v>0</v>
      </c>
      <c r="DH613" s="329">
        <f t="shared" si="961"/>
        <v>0</v>
      </c>
      <c r="DI613" s="329">
        <f t="shared" si="962"/>
        <v>0</v>
      </c>
      <c r="DJ613" s="329">
        <f t="shared" si="963"/>
        <v>0</v>
      </c>
      <c r="DK613" s="329">
        <f t="shared" si="964"/>
        <v>0</v>
      </c>
      <c r="DL613" s="329">
        <f t="shared" si="965"/>
        <v>0</v>
      </c>
      <c r="DM613" s="329">
        <f t="shared" si="966"/>
        <v>0</v>
      </c>
      <c r="DN613" s="170">
        <f t="shared" si="874"/>
        <v>0</v>
      </c>
      <c r="DO613" s="208">
        <f t="shared" si="875"/>
        <v>0</v>
      </c>
      <c r="DP613" s="328">
        <v>12.3</v>
      </c>
      <c r="DQ613" s="328">
        <f t="shared" si="967"/>
        <v>0</v>
      </c>
      <c r="DR613" s="329">
        <f t="shared" si="968"/>
        <v>0</v>
      </c>
      <c r="DS613" s="329">
        <f t="shared" si="969"/>
        <v>0</v>
      </c>
      <c r="DT613" s="329">
        <f t="shared" si="970"/>
        <v>0</v>
      </c>
      <c r="DU613" s="329">
        <f t="shared" si="971"/>
        <v>0</v>
      </c>
      <c r="DV613" s="329">
        <f t="shared" si="972"/>
        <v>0</v>
      </c>
      <c r="DW613" s="329">
        <f t="shared" si="973"/>
        <v>0</v>
      </c>
      <c r="DX613" s="170">
        <f t="shared" si="876"/>
        <v>0</v>
      </c>
      <c r="DY613" s="208">
        <f t="shared" si="877"/>
        <v>0</v>
      </c>
      <c r="DZ613" s="328">
        <v>12.3</v>
      </c>
      <c r="EA613" s="328">
        <f t="shared" si="974"/>
        <v>0</v>
      </c>
      <c r="EB613" s="329">
        <f t="shared" si="975"/>
        <v>0</v>
      </c>
      <c r="EC613" s="329">
        <f t="shared" si="976"/>
        <v>0</v>
      </c>
      <c r="ED613" s="329">
        <f t="shared" si="977"/>
        <v>0</v>
      </c>
      <c r="EE613" s="329">
        <f t="shared" si="978"/>
        <v>0</v>
      </c>
      <c r="EF613" s="329">
        <f t="shared" si="979"/>
        <v>0</v>
      </c>
      <c r="EG613" s="329">
        <f t="shared" si="980"/>
        <v>0</v>
      </c>
      <c r="EH613" s="170">
        <f t="shared" si="878"/>
        <v>0</v>
      </c>
      <c r="EI613" s="208">
        <f t="shared" si="879"/>
        <v>0</v>
      </c>
      <c r="EJ613" s="328">
        <v>12.3</v>
      </c>
      <c r="EK613" s="328">
        <f t="shared" si="981"/>
        <v>0</v>
      </c>
      <c r="EL613" s="329">
        <f t="shared" si="982"/>
        <v>0</v>
      </c>
      <c r="EM613" s="329">
        <f t="shared" si="983"/>
        <v>0</v>
      </c>
      <c r="EN613" s="329">
        <f t="shared" si="984"/>
        <v>0</v>
      </c>
      <c r="EO613" s="329">
        <f t="shared" si="985"/>
        <v>0</v>
      </c>
      <c r="EP613" s="329">
        <f t="shared" si="986"/>
        <v>0</v>
      </c>
      <c r="EQ613" s="329">
        <f t="shared" si="987"/>
        <v>0</v>
      </c>
      <c r="ER613" s="170">
        <f t="shared" si="880"/>
        <v>0</v>
      </c>
      <c r="ES613" s="208">
        <f t="shared" si="881"/>
        <v>0</v>
      </c>
      <c r="ET613" s="328">
        <v>12.3</v>
      </c>
      <c r="EU613" s="328">
        <f t="shared" si="988"/>
        <v>0</v>
      </c>
      <c r="EV613" s="329">
        <f t="shared" si="989"/>
        <v>0</v>
      </c>
      <c r="EW613" s="329">
        <f t="shared" si="990"/>
        <v>0</v>
      </c>
      <c r="EX613" s="329">
        <f t="shared" si="991"/>
        <v>0</v>
      </c>
      <c r="EY613" s="329">
        <f t="shared" si="992"/>
        <v>0</v>
      </c>
      <c r="EZ613" s="329">
        <f t="shared" si="993"/>
        <v>0</v>
      </c>
      <c r="FA613" s="329">
        <f t="shared" si="994"/>
        <v>0</v>
      </c>
      <c r="FB613" s="170">
        <f t="shared" si="882"/>
        <v>0</v>
      </c>
      <c r="FC613" s="208">
        <f t="shared" si="883"/>
        <v>0</v>
      </c>
      <c r="FD613" s="328">
        <v>12.3</v>
      </c>
      <c r="FE613" s="328">
        <f t="shared" si="995"/>
        <v>0</v>
      </c>
      <c r="FF613" s="329">
        <f t="shared" si="996"/>
        <v>0</v>
      </c>
      <c r="FG613" s="329">
        <f t="shared" si="997"/>
        <v>0</v>
      </c>
      <c r="FH613" s="329">
        <f t="shared" si="998"/>
        <v>0</v>
      </c>
      <c r="FI613" s="329">
        <f t="shared" si="999"/>
        <v>0</v>
      </c>
      <c r="FJ613" s="329">
        <f t="shared" si="1000"/>
        <v>0</v>
      </c>
      <c r="FK613" s="329">
        <f t="shared" si="1001"/>
        <v>0</v>
      </c>
      <c r="FL613" s="170">
        <f t="shared" si="884"/>
        <v>0</v>
      </c>
      <c r="FM613" s="208">
        <f t="shared" si="885"/>
        <v>0</v>
      </c>
      <c r="FN613" s="328">
        <v>12.3</v>
      </c>
      <c r="FO613" s="328">
        <f t="shared" si="1028"/>
        <v>0</v>
      </c>
      <c r="FP613" s="329">
        <f t="shared" si="1029"/>
        <v>0</v>
      </c>
      <c r="FQ613" s="329">
        <f t="shared" si="1030"/>
        <v>0</v>
      </c>
      <c r="FR613" s="329">
        <f t="shared" si="1031"/>
        <v>0</v>
      </c>
      <c r="FS613" s="329">
        <f t="shared" si="1032"/>
        <v>0</v>
      </c>
      <c r="FT613" s="329">
        <f t="shared" si="1033"/>
        <v>0</v>
      </c>
      <c r="FU613" s="329">
        <f t="shared" si="1034"/>
        <v>0</v>
      </c>
      <c r="FV613" s="170">
        <f t="shared" si="886"/>
        <v>0</v>
      </c>
      <c r="FW613" s="208">
        <f t="shared" si="887"/>
        <v>0</v>
      </c>
      <c r="FX613" s="328">
        <v>12.3</v>
      </c>
      <c r="FY613" s="328">
        <f t="shared" si="1035"/>
        <v>0</v>
      </c>
      <c r="FZ613" s="329">
        <f t="shared" si="1036"/>
        <v>0</v>
      </c>
      <c r="GA613" s="329">
        <f t="shared" si="1037"/>
        <v>0</v>
      </c>
      <c r="GB613" s="329">
        <f t="shared" si="1038"/>
        <v>0</v>
      </c>
      <c r="GC613" s="329">
        <f t="shared" si="1039"/>
        <v>0</v>
      </c>
      <c r="GD613" s="329">
        <f t="shared" si="1040"/>
        <v>0</v>
      </c>
      <c r="GE613" s="329">
        <f t="shared" si="1041"/>
        <v>0</v>
      </c>
      <c r="GF613" s="170">
        <f t="shared" si="888"/>
        <v>0</v>
      </c>
      <c r="GG613" s="208">
        <f t="shared" si="889"/>
        <v>0</v>
      </c>
      <c r="GH613" s="328">
        <v>12.3</v>
      </c>
      <c r="GI613" s="328">
        <f t="shared" si="1042"/>
        <v>0</v>
      </c>
      <c r="GJ613" s="329">
        <f t="shared" si="1043"/>
        <v>0</v>
      </c>
      <c r="GK613" s="329">
        <f t="shared" si="1044"/>
        <v>0</v>
      </c>
      <c r="GL613" s="329">
        <f t="shared" si="1045"/>
        <v>0</v>
      </c>
      <c r="GM613" s="329">
        <f t="shared" si="1046"/>
        <v>0</v>
      </c>
      <c r="GN613" s="329">
        <f t="shared" si="1047"/>
        <v>0</v>
      </c>
      <c r="GO613" s="329">
        <f t="shared" si="1048"/>
        <v>0</v>
      </c>
      <c r="GP613" s="170">
        <f t="shared" si="890"/>
        <v>0</v>
      </c>
      <c r="GQ613" s="208">
        <f t="shared" si="891"/>
        <v>0</v>
      </c>
      <c r="GR613" s="328">
        <v>12.3</v>
      </c>
      <c r="GS613" s="328">
        <f t="shared" si="1049"/>
        <v>0</v>
      </c>
      <c r="GT613" s="329">
        <f t="shared" si="1050"/>
        <v>0</v>
      </c>
      <c r="GU613" s="329">
        <f t="shared" si="1051"/>
        <v>0</v>
      </c>
      <c r="GV613" s="329">
        <f t="shared" si="1052"/>
        <v>0</v>
      </c>
      <c r="GW613" s="329">
        <f t="shared" si="1053"/>
        <v>0</v>
      </c>
      <c r="GX613" s="329">
        <f t="shared" si="1054"/>
        <v>0</v>
      </c>
      <c r="GY613" s="329">
        <f t="shared" si="1055"/>
        <v>0</v>
      </c>
      <c r="GZ613" s="170">
        <f t="shared" si="892"/>
        <v>0</v>
      </c>
      <c r="HA613" s="208">
        <f t="shared" si="893"/>
        <v>0</v>
      </c>
      <c r="HB613" s="328">
        <v>12.3</v>
      </c>
      <c r="HC613" s="328">
        <f t="shared" si="894"/>
        <v>0</v>
      </c>
      <c r="HD613" s="329">
        <f t="shared" si="1002"/>
        <v>0</v>
      </c>
      <c r="HE613" s="329">
        <f t="shared" si="1003"/>
        <v>0</v>
      </c>
      <c r="HF613" s="329">
        <f t="shared" si="1004"/>
        <v>0</v>
      </c>
      <c r="HG613" s="329">
        <f t="shared" si="1005"/>
        <v>0</v>
      </c>
      <c r="HH613" s="329">
        <f t="shared" si="1006"/>
        <v>0</v>
      </c>
      <c r="HI613" s="329">
        <f t="shared" si="1007"/>
        <v>0</v>
      </c>
      <c r="HJ613" s="170">
        <f t="shared" si="895"/>
        <v>0</v>
      </c>
      <c r="HK613" s="208">
        <f t="shared" si="896"/>
        <v>0</v>
      </c>
      <c r="HL613" s="328">
        <v>12.3</v>
      </c>
      <c r="HM613" s="328">
        <f t="shared" si="897"/>
        <v>0</v>
      </c>
      <c r="HN613" s="329">
        <f t="shared" si="1008"/>
        <v>0</v>
      </c>
      <c r="HO613" s="329">
        <f t="shared" si="1009"/>
        <v>0</v>
      </c>
      <c r="HP613" s="329">
        <f t="shared" si="1010"/>
        <v>0</v>
      </c>
      <c r="HQ613" s="329">
        <f t="shared" si="1011"/>
        <v>0</v>
      </c>
      <c r="HR613" s="329">
        <f t="shared" si="1012"/>
        <v>0</v>
      </c>
      <c r="HS613" s="329">
        <f t="shared" si="1013"/>
        <v>0</v>
      </c>
      <c r="HT613" s="170">
        <f t="shared" si="898"/>
        <v>0</v>
      </c>
      <c r="HU613" s="208">
        <f t="shared" si="899"/>
        <v>0</v>
      </c>
      <c r="HV613" s="328">
        <v>12.3</v>
      </c>
      <c r="HW613" s="328">
        <f t="shared" si="1014"/>
        <v>0</v>
      </c>
      <c r="HX613" s="329">
        <f t="shared" si="1015"/>
        <v>0</v>
      </c>
      <c r="HY613" s="329">
        <f t="shared" si="1016"/>
        <v>0</v>
      </c>
      <c r="HZ613" s="329">
        <f t="shared" si="1017"/>
        <v>0</v>
      </c>
      <c r="IA613" s="329">
        <f t="shared" si="1018"/>
        <v>0</v>
      </c>
      <c r="IB613" s="329">
        <f t="shared" si="1019"/>
        <v>0</v>
      </c>
      <c r="IC613" s="329">
        <f t="shared" si="1020"/>
        <v>0</v>
      </c>
      <c r="ID613" s="170">
        <f t="shared" si="900"/>
        <v>0</v>
      </c>
      <c r="IE613" s="208">
        <f t="shared" si="901"/>
        <v>0</v>
      </c>
      <c r="IF613" s="328">
        <v>12.3</v>
      </c>
      <c r="IG613" s="328">
        <f t="shared" si="1021"/>
        <v>0</v>
      </c>
      <c r="IH613" s="329">
        <f t="shared" si="1022"/>
        <v>0</v>
      </c>
      <c r="II613" s="329">
        <f t="shared" si="1023"/>
        <v>0</v>
      </c>
      <c r="IJ613" s="329">
        <f t="shared" si="1024"/>
        <v>0</v>
      </c>
      <c r="IK613" s="329">
        <f t="shared" si="1025"/>
        <v>0</v>
      </c>
      <c r="IL613" s="329">
        <f t="shared" si="1026"/>
        <v>0</v>
      </c>
      <c r="IM613" s="329">
        <f t="shared" si="1027"/>
        <v>0</v>
      </c>
      <c r="IN613" s="170">
        <f t="shared" si="902"/>
        <v>0</v>
      </c>
    </row>
    <row r="614" spans="1:248">
      <c r="A614" s="318"/>
      <c r="B614" s="318"/>
      <c r="C614" s="318"/>
      <c r="D614" s="318"/>
      <c r="E614" s="318"/>
      <c r="F614" s="318"/>
      <c r="G614" s="318"/>
      <c r="H614" s="318"/>
      <c r="I614" s="318"/>
      <c r="K614" s="318"/>
      <c r="L614" s="318"/>
      <c r="M614" s="318"/>
      <c r="N614" s="318"/>
      <c r="O614" s="318"/>
      <c r="P614" s="318"/>
      <c r="Q614" s="318"/>
      <c r="R614" s="358"/>
      <c r="S614" s="208">
        <f t="shared" si="903"/>
        <v>0</v>
      </c>
      <c r="T614" s="328">
        <v>12.4</v>
      </c>
      <c r="U614" s="328">
        <f t="shared" si="904"/>
        <v>0</v>
      </c>
      <c r="V614" s="329">
        <f t="shared" si="905"/>
        <v>0</v>
      </c>
      <c r="W614" s="329">
        <f t="shared" si="906"/>
        <v>0</v>
      </c>
      <c r="X614" s="329">
        <f t="shared" si="907"/>
        <v>0</v>
      </c>
      <c r="Y614" s="329">
        <f t="shared" si="908"/>
        <v>0</v>
      </c>
      <c r="Z614" s="329">
        <f t="shared" si="909"/>
        <v>0</v>
      </c>
      <c r="AA614" s="329">
        <f t="shared" si="910"/>
        <v>0</v>
      </c>
      <c r="AB614" s="170">
        <f t="shared" si="849"/>
        <v>0</v>
      </c>
      <c r="AC614" s="208">
        <f t="shared" si="850"/>
        <v>0</v>
      </c>
      <c r="AD614" s="328">
        <v>12.4</v>
      </c>
      <c r="AE614" s="328">
        <f t="shared" si="911"/>
        <v>0</v>
      </c>
      <c r="AF614" s="329">
        <f t="shared" si="912"/>
        <v>0</v>
      </c>
      <c r="AG614" s="329">
        <f t="shared" si="913"/>
        <v>0</v>
      </c>
      <c r="AH614" s="329">
        <f t="shared" si="914"/>
        <v>0</v>
      </c>
      <c r="AI614" s="329">
        <f t="shared" si="915"/>
        <v>0</v>
      </c>
      <c r="AJ614" s="329">
        <f t="shared" si="916"/>
        <v>0</v>
      </c>
      <c r="AK614" s="329">
        <f t="shared" si="917"/>
        <v>0</v>
      </c>
      <c r="AL614" s="170">
        <f t="shared" si="851"/>
        <v>0</v>
      </c>
      <c r="AM614" s="208">
        <f t="shared" si="852"/>
        <v>0</v>
      </c>
      <c r="AN614" s="328">
        <v>12.4</v>
      </c>
      <c r="AO614" s="328">
        <f t="shared" si="918"/>
        <v>0</v>
      </c>
      <c r="AP614" s="329">
        <f t="shared" si="919"/>
        <v>0</v>
      </c>
      <c r="AQ614" s="329">
        <f t="shared" si="920"/>
        <v>0</v>
      </c>
      <c r="AR614" s="329">
        <f t="shared" si="921"/>
        <v>0</v>
      </c>
      <c r="AS614" s="329">
        <f t="shared" si="922"/>
        <v>0</v>
      </c>
      <c r="AT614" s="329">
        <f t="shared" si="923"/>
        <v>0</v>
      </c>
      <c r="AU614" s="329">
        <f t="shared" si="924"/>
        <v>0</v>
      </c>
      <c r="AV614" s="170">
        <f t="shared" si="853"/>
        <v>0</v>
      </c>
      <c r="AW614" s="208">
        <f t="shared" si="854"/>
        <v>0</v>
      </c>
      <c r="AX614" s="328">
        <v>12.4</v>
      </c>
      <c r="AY614" s="328">
        <f t="shared" si="925"/>
        <v>0</v>
      </c>
      <c r="AZ614" s="329">
        <f t="shared" si="926"/>
        <v>0</v>
      </c>
      <c r="BA614" s="329">
        <f t="shared" si="927"/>
        <v>0</v>
      </c>
      <c r="BB614" s="329">
        <f t="shared" si="928"/>
        <v>0</v>
      </c>
      <c r="BC614" s="329">
        <f t="shared" si="929"/>
        <v>0</v>
      </c>
      <c r="BD614" s="329">
        <f t="shared" si="930"/>
        <v>0</v>
      </c>
      <c r="BE614" s="329">
        <f t="shared" si="931"/>
        <v>0</v>
      </c>
      <c r="BF614" s="170">
        <f t="shared" si="855"/>
        <v>0</v>
      </c>
      <c r="BG614" s="208">
        <f t="shared" si="856"/>
        <v>0</v>
      </c>
      <c r="BH614" s="328">
        <v>12.4</v>
      </c>
      <c r="BI614" s="328">
        <f t="shared" si="857"/>
        <v>0</v>
      </c>
      <c r="BJ614" s="329">
        <f t="shared" si="858"/>
        <v>0</v>
      </c>
      <c r="BK614" s="329">
        <f t="shared" si="859"/>
        <v>0</v>
      </c>
      <c r="BL614" s="329">
        <f t="shared" si="860"/>
        <v>0</v>
      </c>
      <c r="BM614" s="329">
        <f t="shared" si="861"/>
        <v>0</v>
      </c>
      <c r="BN614" s="329">
        <f t="shared" si="862"/>
        <v>0</v>
      </c>
      <c r="BO614" s="329">
        <f t="shared" si="863"/>
        <v>0</v>
      </c>
      <c r="BP614" s="170">
        <f t="shared" si="864"/>
        <v>0</v>
      </c>
      <c r="BQ614" s="208">
        <f t="shared" si="865"/>
        <v>0</v>
      </c>
      <c r="BR614" s="328">
        <v>12.4</v>
      </c>
      <c r="BS614" s="328">
        <f t="shared" si="932"/>
        <v>0</v>
      </c>
      <c r="BT614" s="329">
        <f t="shared" si="933"/>
        <v>0</v>
      </c>
      <c r="BU614" s="329">
        <f t="shared" si="934"/>
        <v>0</v>
      </c>
      <c r="BV614" s="329">
        <f t="shared" si="935"/>
        <v>0</v>
      </c>
      <c r="BW614" s="329">
        <f t="shared" si="936"/>
        <v>0</v>
      </c>
      <c r="BX614" s="329">
        <f t="shared" si="937"/>
        <v>0</v>
      </c>
      <c r="BY614" s="329">
        <f t="shared" si="938"/>
        <v>0</v>
      </c>
      <c r="BZ614" s="170">
        <f t="shared" si="866"/>
        <v>0</v>
      </c>
      <c r="CA614" s="208">
        <f t="shared" si="867"/>
        <v>0</v>
      </c>
      <c r="CB614" s="328">
        <v>12.4</v>
      </c>
      <c r="CC614" s="328">
        <f t="shared" si="939"/>
        <v>0</v>
      </c>
      <c r="CD614" s="329">
        <f t="shared" si="940"/>
        <v>0</v>
      </c>
      <c r="CE614" s="329">
        <f t="shared" si="941"/>
        <v>0</v>
      </c>
      <c r="CF614" s="329">
        <f t="shared" si="942"/>
        <v>0</v>
      </c>
      <c r="CG614" s="329">
        <f t="shared" si="943"/>
        <v>0</v>
      </c>
      <c r="CH614" s="329">
        <f t="shared" si="944"/>
        <v>0</v>
      </c>
      <c r="CI614" s="329">
        <f t="shared" si="945"/>
        <v>0</v>
      </c>
      <c r="CJ614" s="170">
        <f t="shared" si="868"/>
        <v>0</v>
      </c>
      <c r="CK614" s="208">
        <f t="shared" si="869"/>
        <v>0</v>
      </c>
      <c r="CL614" s="328">
        <v>12.4</v>
      </c>
      <c r="CM614" s="328">
        <f t="shared" si="946"/>
        <v>0</v>
      </c>
      <c r="CN614" s="329">
        <f t="shared" si="947"/>
        <v>0</v>
      </c>
      <c r="CO614" s="329">
        <f t="shared" si="948"/>
        <v>0</v>
      </c>
      <c r="CP614" s="329">
        <f t="shared" si="949"/>
        <v>0</v>
      </c>
      <c r="CQ614" s="329">
        <f t="shared" si="950"/>
        <v>0</v>
      </c>
      <c r="CR614" s="329">
        <f t="shared" si="951"/>
        <v>0</v>
      </c>
      <c r="CS614" s="329">
        <f t="shared" si="952"/>
        <v>0</v>
      </c>
      <c r="CT614" s="170">
        <f t="shared" si="870"/>
        <v>0</v>
      </c>
      <c r="CU614" s="208">
        <f t="shared" si="871"/>
        <v>0</v>
      </c>
      <c r="CV614" s="328">
        <v>12.4</v>
      </c>
      <c r="CW614" s="328">
        <f t="shared" si="953"/>
        <v>0</v>
      </c>
      <c r="CX614" s="329">
        <f t="shared" si="954"/>
        <v>0</v>
      </c>
      <c r="CY614" s="329">
        <f t="shared" si="955"/>
        <v>0</v>
      </c>
      <c r="CZ614" s="329">
        <f t="shared" si="956"/>
        <v>0</v>
      </c>
      <c r="DA614" s="329">
        <f t="shared" si="957"/>
        <v>0</v>
      </c>
      <c r="DB614" s="329">
        <f t="shared" si="958"/>
        <v>0</v>
      </c>
      <c r="DC614" s="329">
        <f t="shared" si="959"/>
        <v>0</v>
      </c>
      <c r="DD614" s="170">
        <f t="shared" si="872"/>
        <v>0</v>
      </c>
      <c r="DE614" s="208">
        <f t="shared" si="873"/>
        <v>0</v>
      </c>
      <c r="DF614" s="328">
        <v>12.4</v>
      </c>
      <c r="DG614" s="328">
        <f t="shared" si="960"/>
        <v>0</v>
      </c>
      <c r="DH614" s="329">
        <f t="shared" si="961"/>
        <v>0</v>
      </c>
      <c r="DI614" s="329">
        <f t="shared" si="962"/>
        <v>0</v>
      </c>
      <c r="DJ614" s="329">
        <f t="shared" si="963"/>
        <v>0</v>
      </c>
      <c r="DK614" s="329">
        <f t="shared" si="964"/>
        <v>0</v>
      </c>
      <c r="DL614" s="329">
        <f t="shared" si="965"/>
        <v>0</v>
      </c>
      <c r="DM614" s="329">
        <f t="shared" si="966"/>
        <v>0</v>
      </c>
      <c r="DN614" s="170">
        <f t="shared" si="874"/>
        <v>0</v>
      </c>
      <c r="DO614" s="208">
        <f t="shared" si="875"/>
        <v>0</v>
      </c>
      <c r="DP614" s="328">
        <v>12.4</v>
      </c>
      <c r="DQ614" s="328">
        <f t="shared" si="967"/>
        <v>0</v>
      </c>
      <c r="DR614" s="329">
        <f t="shared" si="968"/>
        <v>0</v>
      </c>
      <c r="DS614" s="329">
        <f t="shared" si="969"/>
        <v>0</v>
      </c>
      <c r="DT614" s="329">
        <f t="shared" si="970"/>
        <v>0</v>
      </c>
      <c r="DU614" s="329">
        <f t="shared" si="971"/>
        <v>0</v>
      </c>
      <c r="DV614" s="329">
        <f t="shared" si="972"/>
        <v>0</v>
      </c>
      <c r="DW614" s="329">
        <f t="shared" si="973"/>
        <v>0</v>
      </c>
      <c r="DX614" s="170">
        <f t="shared" si="876"/>
        <v>0</v>
      </c>
      <c r="DY614" s="208">
        <f t="shared" si="877"/>
        <v>0</v>
      </c>
      <c r="DZ614" s="328">
        <v>12.4</v>
      </c>
      <c r="EA614" s="328">
        <f t="shared" si="974"/>
        <v>0</v>
      </c>
      <c r="EB614" s="329">
        <f t="shared" si="975"/>
        <v>0</v>
      </c>
      <c r="EC614" s="329">
        <f t="shared" si="976"/>
        <v>0</v>
      </c>
      <c r="ED614" s="329">
        <f t="shared" si="977"/>
        <v>0</v>
      </c>
      <c r="EE614" s="329">
        <f t="shared" si="978"/>
        <v>0</v>
      </c>
      <c r="EF614" s="329">
        <f t="shared" si="979"/>
        <v>0</v>
      </c>
      <c r="EG614" s="329">
        <f t="shared" si="980"/>
        <v>0</v>
      </c>
      <c r="EH614" s="170">
        <f t="shared" si="878"/>
        <v>0</v>
      </c>
      <c r="EI614" s="208">
        <f t="shared" si="879"/>
        <v>0</v>
      </c>
      <c r="EJ614" s="328">
        <v>12.4</v>
      </c>
      <c r="EK614" s="328">
        <f t="shared" si="981"/>
        <v>0</v>
      </c>
      <c r="EL614" s="329">
        <f t="shared" si="982"/>
        <v>0</v>
      </c>
      <c r="EM614" s="329">
        <f t="shared" si="983"/>
        <v>0</v>
      </c>
      <c r="EN614" s="329">
        <f t="shared" si="984"/>
        <v>0</v>
      </c>
      <c r="EO614" s="329">
        <f t="shared" si="985"/>
        <v>0</v>
      </c>
      <c r="EP614" s="329">
        <f t="shared" si="986"/>
        <v>0</v>
      </c>
      <c r="EQ614" s="329">
        <f t="shared" si="987"/>
        <v>0</v>
      </c>
      <c r="ER614" s="170">
        <f t="shared" si="880"/>
        <v>0</v>
      </c>
      <c r="ES614" s="208">
        <f t="shared" si="881"/>
        <v>0</v>
      </c>
      <c r="ET614" s="328">
        <v>12.4</v>
      </c>
      <c r="EU614" s="328">
        <f t="shared" si="988"/>
        <v>0</v>
      </c>
      <c r="EV614" s="329">
        <f t="shared" si="989"/>
        <v>0</v>
      </c>
      <c r="EW614" s="329">
        <f t="shared" si="990"/>
        <v>0</v>
      </c>
      <c r="EX614" s="329">
        <f t="shared" si="991"/>
        <v>0</v>
      </c>
      <c r="EY614" s="329">
        <f t="shared" si="992"/>
        <v>0</v>
      </c>
      <c r="EZ614" s="329">
        <f t="shared" si="993"/>
        <v>0</v>
      </c>
      <c r="FA614" s="329">
        <f t="shared" si="994"/>
        <v>0</v>
      </c>
      <c r="FB614" s="170">
        <f t="shared" si="882"/>
        <v>0</v>
      </c>
      <c r="FC614" s="208">
        <f t="shared" si="883"/>
        <v>0</v>
      </c>
      <c r="FD614" s="328">
        <v>12.4</v>
      </c>
      <c r="FE614" s="328">
        <f t="shared" si="995"/>
        <v>0</v>
      </c>
      <c r="FF614" s="329">
        <f t="shared" si="996"/>
        <v>0</v>
      </c>
      <c r="FG614" s="329">
        <f t="shared" si="997"/>
        <v>0</v>
      </c>
      <c r="FH614" s="329">
        <f t="shared" si="998"/>
        <v>0</v>
      </c>
      <c r="FI614" s="329">
        <f t="shared" si="999"/>
        <v>0</v>
      </c>
      <c r="FJ614" s="329">
        <f t="shared" si="1000"/>
        <v>0</v>
      </c>
      <c r="FK614" s="329">
        <f t="shared" si="1001"/>
        <v>0</v>
      </c>
      <c r="FL614" s="170">
        <f t="shared" si="884"/>
        <v>0</v>
      </c>
      <c r="FM614" s="208">
        <f t="shared" si="885"/>
        <v>0</v>
      </c>
      <c r="FN614" s="328">
        <v>12.4</v>
      </c>
      <c r="FO614" s="328">
        <f t="shared" si="1028"/>
        <v>0</v>
      </c>
      <c r="FP614" s="329">
        <f t="shared" si="1029"/>
        <v>0</v>
      </c>
      <c r="FQ614" s="329">
        <f t="shared" si="1030"/>
        <v>0</v>
      </c>
      <c r="FR614" s="329">
        <f t="shared" si="1031"/>
        <v>0</v>
      </c>
      <c r="FS614" s="329">
        <f t="shared" si="1032"/>
        <v>0</v>
      </c>
      <c r="FT614" s="329">
        <f t="shared" si="1033"/>
        <v>0</v>
      </c>
      <c r="FU614" s="329">
        <f t="shared" si="1034"/>
        <v>0</v>
      </c>
      <c r="FV614" s="170">
        <f t="shared" si="886"/>
        <v>0</v>
      </c>
      <c r="FW614" s="208">
        <f t="shared" si="887"/>
        <v>0</v>
      </c>
      <c r="FX614" s="328">
        <v>12.4</v>
      </c>
      <c r="FY614" s="328">
        <f t="shared" si="1035"/>
        <v>0</v>
      </c>
      <c r="FZ614" s="329">
        <f t="shared" si="1036"/>
        <v>0</v>
      </c>
      <c r="GA614" s="329">
        <f t="shared" si="1037"/>
        <v>0</v>
      </c>
      <c r="GB614" s="329">
        <f t="shared" si="1038"/>
        <v>0</v>
      </c>
      <c r="GC614" s="329">
        <f t="shared" si="1039"/>
        <v>0</v>
      </c>
      <c r="GD614" s="329">
        <f t="shared" si="1040"/>
        <v>0</v>
      </c>
      <c r="GE614" s="329">
        <f t="shared" si="1041"/>
        <v>0</v>
      </c>
      <c r="GF614" s="170">
        <f t="shared" si="888"/>
        <v>0</v>
      </c>
      <c r="GG614" s="208">
        <f t="shared" si="889"/>
        <v>0</v>
      </c>
      <c r="GH614" s="328">
        <v>12.4</v>
      </c>
      <c r="GI614" s="328">
        <f t="shared" si="1042"/>
        <v>0</v>
      </c>
      <c r="GJ614" s="329">
        <f t="shared" si="1043"/>
        <v>0</v>
      </c>
      <c r="GK614" s="329">
        <f t="shared" si="1044"/>
        <v>0</v>
      </c>
      <c r="GL614" s="329">
        <f t="shared" si="1045"/>
        <v>0</v>
      </c>
      <c r="GM614" s="329">
        <f t="shared" si="1046"/>
        <v>0</v>
      </c>
      <c r="GN614" s="329">
        <f t="shared" si="1047"/>
        <v>0</v>
      </c>
      <c r="GO614" s="329">
        <f t="shared" si="1048"/>
        <v>0</v>
      </c>
      <c r="GP614" s="170">
        <f t="shared" si="890"/>
        <v>0</v>
      </c>
      <c r="GQ614" s="208">
        <f t="shared" si="891"/>
        <v>0</v>
      </c>
      <c r="GR614" s="328">
        <v>12.4</v>
      </c>
      <c r="GS614" s="328">
        <f t="shared" si="1049"/>
        <v>0</v>
      </c>
      <c r="GT614" s="329">
        <f t="shared" si="1050"/>
        <v>0</v>
      </c>
      <c r="GU614" s="329">
        <f t="shared" si="1051"/>
        <v>0</v>
      </c>
      <c r="GV614" s="329">
        <f t="shared" si="1052"/>
        <v>0</v>
      </c>
      <c r="GW614" s="329">
        <f t="shared" si="1053"/>
        <v>0</v>
      </c>
      <c r="GX614" s="329">
        <f t="shared" si="1054"/>
        <v>0</v>
      </c>
      <c r="GY614" s="329">
        <f t="shared" si="1055"/>
        <v>0</v>
      </c>
      <c r="GZ614" s="170">
        <f t="shared" si="892"/>
        <v>0</v>
      </c>
      <c r="HA614" s="208">
        <f t="shared" si="893"/>
        <v>0</v>
      </c>
      <c r="HB614" s="328">
        <v>12.4</v>
      </c>
      <c r="HC614" s="328">
        <f t="shared" si="894"/>
        <v>0</v>
      </c>
      <c r="HD614" s="329">
        <f t="shared" si="1002"/>
        <v>0</v>
      </c>
      <c r="HE614" s="329">
        <f t="shared" si="1003"/>
        <v>0</v>
      </c>
      <c r="HF614" s="329">
        <f t="shared" si="1004"/>
        <v>0</v>
      </c>
      <c r="HG614" s="329">
        <f t="shared" si="1005"/>
        <v>0</v>
      </c>
      <c r="HH614" s="329">
        <f t="shared" si="1006"/>
        <v>0</v>
      </c>
      <c r="HI614" s="329">
        <f t="shared" si="1007"/>
        <v>0</v>
      </c>
      <c r="HJ614" s="170">
        <f t="shared" si="895"/>
        <v>0</v>
      </c>
      <c r="HK614" s="208">
        <f t="shared" si="896"/>
        <v>0</v>
      </c>
      <c r="HL614" s="328">
        <v>12.4</v>
      </c>
      <c r="HM614" s="328">
        <f t="shared" si="897"/>
        <v>0</v>
      </c>
      <c r="HN614" s="329">
        <f t="shared" si="1008"/>
        <v>0</v>
      </c>
      <c r="HO614" s="329">
        <f t="shared" si="1009"/>
        <v>0</v>
      </c>
      <c r="HP614" s="329">
        <f t="shared" si="1010"/>
        <v>0</v>
      </c>
      <c r="HQ614" s="329">
        <f t="shared" si="1011"/>
        <v>0</v>
      </c>
      <c r="HR614" s="329">
        <f t="shared" si="1012"/>
        <v>0</v>
      </c>
      <c r="HS614" s="329">
        <f t="shared" si="1013"/>
        <v>0</v>
      </c>
      <c r="HT614" s="170">
        <f t="shared" si="898"/>
        <v>0</v>
      </c>
      <c r="HU614" s="208">
        <f t="shared" si="899"/>
        <v>0</v>
      </c>
      <c r="HV614" s="328">
        <v>12.4</v>
      </c>
      <c r="HW614" s="328">
        <f t="shared" si="1014"/>
        <v>0</v>
      </c>
      <c r="HX614" s="329">
        <f t="shared" si="1015"/>
        <v>0</v>
      </c>
      <c r="HY614" s="329">
        <f t="shared" si="1016"/>
        <v>0</v>
      </c>
      <c r="HZ614" s="329">
        <f t="shared" si="1017"/>
        <v>0</v>
      </c>
      <c r="IA614" s="329">
        <f t="shared" si="1018"/>
        <v>0</v>
      </c>
      <c r="IB614" s="329">
        <f t="shared" si="1019"/>
        <v>0</v>
      </c>
      <c r="IC614" s="329">
        <f t="shared" si="1020"/>
        <v>0</v>
      </c>
      <c r="ID614" s="170">
        <f t="shared" si="900"/>
        <v>0</v>
      </c>
      <c r="IE614" s="208">
        <f t="shared" si="901"/>
        <v>0</v>
      </c>
      <c r="IF614" s="328">
        <v>12.4</v>
      </c>
      <c r="IG614" s="328">
        <f t="shared" si="1021"/>
        <v>0</v>
      </c>
      <c r="IH614" s="329">
        <f t="shared" si="1022"/>
        <v>0</v>
      </c>
      <c r="II614" s="329">
        <f t="shared" si="1023"/>
        <v>0</v>
      </c>
      <c r="IJ614" s="329">
        <f t="shared" si="1024"/>
        <v>0</v>
      </c>
      <c r="IK614" s="329">
        <f t="shared" si="1025"/>
        <v>0</v>
      </c>
      <c r="IL614" s="329">
        <f t="shared" si="1026"/>
        <v>0</v>
      </c>
      <c r="IM614" s="329">
        <f t="shared" si="1027"/>
        <v>0</v>
      </c>
      <c r="IN614" s="170">
        <f t="shared" si="902"/>
        <v>0</v>
      </c>
    </row>
    <row r="615" spans="1:248">
      <c r="A615" s="318"/>
      <c r="B615" s="318"/>
      <c r="C615" s="318"/>
      <c r="D615" s="318"/>
      <c r="E615" s="318"/>
      <c r="F615" s="318"/>
      <c r="G615" s="318"/>
      <c r="H615" s="318"/>
      <c r="I615" s="318"/>
      <c r="K615" s="318"/>
      <c r="L615" s="318"/>
      <c r="M615" s="318"/>
      <c r="N615" s="318"/>
      <c r="O615" s="318"/>
      <c r="P615" s="318"/>
      <c r="Q615" s="318"/>
      <c r="R615" s="358"/>
      <c r="S615" s="208">
        <f t="shared" si="903"/>
        <v>0</v>
      </c>
      <c r="T615" s="328">
        <v>12.5</v>
      </c>
      <c r="U615" s="328">
        <f t="shared" si="904"/>
        <v>0</v>
      </c>
      <c r="V615" s="329">
        <f t="shared" si="905"/>
        <v>0</v>
      </c>
      <c r="W615" s="329">
        <f t="shared" si="906"/>
        <v>0</v>
      </c>
      <c r="X615" s="329">
        <f t="shared" si="907"/>
        <v>0</v>
      </c>
      <c r="Y615" s="329">
        <f t="shared" si="908"/>
        <v>0</v>
      </c>
      <c r="Z615" s="329">
        <f t="shared" si="909"/>
        <v>0</v>
      </c>
      <c r="AA615" s="329">
        <f t="shared" si="910"/>
        <v>0</v>
      </c>
      <c r="AB615" s="170">
        <f t="shared" si="849"/>
        <v>0</v>
      </c>
      <c r="AC615" s="208">
        <f t="shared" si="850"/>
        <v>0</v>
      </c>
      <c r="AD615" s="328">
        <v>12.5</v>
      </c>
      <c r="AE615" s="328">
        <f t="shared" si="911"/>
        <v>0</v>
      </c>
      <c r="AF615" s="329">
        <f t="shared" si="912"/>
        <v>0</v>
      </c>
      <c r="AG615" s="329">
        <f t="shared" si="913"/>
        <v>0</v>
      </c>
      <c r="AH615" s="329">
        <f t="shared" si="914"/>
        <v>0</v>
      </c>
      <c r="AI615" s="329">
        <f t="shared" si="915"/>
        <v>0</v>
      </c>
      <c r="AJ615" s="329">
        <f t="shared" si="916"/>
        <v>0</v>
      </c>
      <c r="AK615" s="329">
        <f t="shared" si="917"/>
        <v>0</v>
      </c>
      <c r="AL615" s="170">
        <f t="shared" si="851"/>
        <v>0</v>
      </c>
      <c r="AM615" s="208">
        <f t="shared" si="852"/>
        <v>0</v>
      </c>
      <c r="AN615" s="328">
        <v>12.5</v>
      </c>
      <c r="AO615" s="328">
        <f t="shared" si="918"/>
        <v>0</v>
      </c>
      <c r="AP615" s="329">
        <f t="shared" si="919"/>
        <v>0</v>
      </c>
      <c r="AQ615" s="329">
        <f t="shared" si="920"/>
        <v>0</v>
      </c>
      <c r="AR615" s="329">
        <f t="shared" si="921"/>
        <v>0</v>
      </c>
      <c r="AS615" s="329">
        <f t="shared" si="922"/>
        <v>0</v>
      </c>
      <c r="AT615" s="329">
        <f t="shared" si="923"/>
        <v>0</v>
      </c>
      <c r="AU615" s="329">
        <f t="shared" si="924"/>
        <v>0</v>
      </c>
      <c r="AV615" s="170">
        <f t="shared" si="853"/>
        <v>0</v>
      </c>
      <c r="AW615" s="208">
        <f t="shared" si="854"/>
        <v>0</v>
      </c>
      <c r="AX615" s="328">
        <v>12.5</v>
      </c>
      <c r="AY615" s="328">
        <f t="shared" si="925"/>
        <v>0</v>
      </c>
      <c r="AZ615" s="329">
        <f t="shared" si="926"/>
        <v>0</v>
      </c>
      <c r="BA615" s="329">
        <f t="shared" si="927"/>
        <v>0</v>
      </c>
      <c r="BB615" s="329">
        <f t="shared" si="928"/>
        <v>0</v>
      </c>
      <c r="BC615" s="329">
        <f t="shared" si="929"/>
        <v>0</v>
      </c>
      <c r="BD615" s="329">
        <f t="shared" si="930"/>
        <v>0</v>
      </c>
      <c r="BE615" s="329">
        <f t="shared" si="931"/>
        <v>0</v>
      </c>
      <c r="BF615" s="170">
        <f t="shared" si="855"/>
        <v>0</v>
      </c>
      <c r="BG615" s="208">
        <f t="shared" si="856"/>
        <v>0</v>
      </c>
      <c r="BH615" s="328">
        <v>12.5</v>
      </c>
      <c r="BI615" s="328">
        <f t="shared" si="857"/>
        <v>0</v>
      </c>
      <c r="BJ615" s="329">
        <f t="shared" si="858"/>
        <v>0</v>
      </c>
      <c r="BK615" s="329">
        <f t="shared" si="859"/>
        <v>0</v>
      </c>
      <c r="BL615" s="329">
        <f t="shared" si="860"/>
        <v>0</v>
      </c>
      <c r="BM615" s="329">
        <f t="shared" si="861"/>
        <v>0</v>
      </c>
      <c r="BN615" s="329">
        <f t="shared" si="862"/>
        <v>0</v>
      </c>
      <c r="BO615" s="329">
        <f t="shared" si="863"/>
        <v>0</v>
      </c>
      <c r="BP615" s="170">
        <f t="shared" si="864"/>
        <v>0</v>
      </c>
      <c r="BQ615" s="208">
        <f t="shared" si="865"/>
        <v>0</v>
      </c>
      <c r="BR615" s="328">
        <v>12.5</v>
      </c>
      <c r="BS615" s="328">
        <f t="shared" si="932"/>
        <v>0</v>
      </c>
      <c r="BT615" s="329">
        <f t="shared" si="933"/>
        <v>0</v>
      </c>
      <c r="BU615" s="329">
        <f t="shared" si="934"/>
        <v>0</v>
      </c>
      <c r="BV615" s="329">
        <f t="shared" si="935"/>
        <v>0</v>
      </c>
      <c r="BW615" s="329">
        <f t="shared" si="936"/>
        <v>0</v>
      </c>
      <c r="BX615" s="329">
        <f t="shared" si="937"/>
        <v>0</v>
      </c>
      <c r="BY615" s="329">
        <f t="shared" si="938"/>
        <v>0</v>
      </c>
      <c r="BZ615" s="170">
        <f t="shared" si="866"/>
        <v>0</v>
      </c>
      <c r="CA615" s="208">
        <f t="shared" si="867"/>
        <v>0</v>
      </c>
      <c r="CB615" s="328">
        <v>12.5</v>
      </c>
      <c r="CC615" s="328">
        <f t="shared" si="939"/>
        <v>0</v>
      </c>
      <c r="CD615" s="329">
        <f t="shared" si="940"/>
        <v>0</v>
      </c>
      <c r="CE615" s="329">
        <f t="shared" si="941"/>
        <v>0</v>
      </c>
      <c r="CF615" s="329">
        <f t="shared" si="942"/>
        <v>0</v>
      </c>
      <c r="CG615" s="329">
        <f t="shared" si="943"/>
        <v>0</v>
      </c>
      <c r="CH615" s="329">
        <f t="shared" si="944"/>
        <v>0</v>
      </c>
      <c r="CI615" s="329">
        <f t="shared" si="945"/>
        <v>0</v>
      </c>
      <c r="CJ615" s="170">
        <f t="shared" si="868"/>
        <v>0</v>
      </c>
      <c r="CK615" s="208">
        <f t="shared" si="869"/>
        <v>0</v>
      </c>
      <c r="CL615" s="328">
        <v>12.5</v>
      </c>
      <c r="CM615" s="328">
        <f t="shared" si="946"/>
        <v>0</v>
      </c>
      <c r="CN615" s="329">
        <f t="shared" si="947"/>
        <v>0</v>
      </c>
      <c r="CO615" s="329">
        <f t="shared" si="948"/>
        <v>0</v>
      </c>
      <c r="CP615" s="329">
        <f t="shared" si="949"/>
        <v>0</v>
      </c>
      <c r="CQ615" s="329">
        <f t="shared" si="950"/>
        <v>0</v>
      </c>
      <c r="CR615" s="329">
        <f t="shared" si="951"/>
        <v>0</v>
      </c>
      <c r="CS615" s="329">
        <f t="shared" si="952"/>
        <v>0</v>
      </c>
      <c r="CT615" s="170">
        <f t="shared" si="870"/>
        <v>0</v>
      </c>
      <c r="CU615" s="208">
        <f t="shared" si="871"/>
        <v>0</v>
      </c>
      <c r="CV615" s="328">
        <v>12.5</v>
      </c>
      <c r="CW615" s="328">
        <f t="shared" si="953"/>
        <v>0</v>
      </c>
      <c r="CX615" s="329">
        <f t="shared" si="954"/>
        <v>0</v>
      </c>
      <c r="CY615" s="329">
        <f t="shared" si="955"/>
        <v>0</v>
      </c>
      <c r="CZ615" s="329">
        <f t="shared" si="956"/>
        <v>0</v>
      </c>
      <c r="DA615" s="329">
        <f t="shared" si="957"/>
        <v>0</v>
      </c>
      <c r="DB615" s="329">
        <f t="shared" si="958"/>
        <v>0</v>
      </c>
      <c r="DC615" s="329">
        <f t="shared" si="959"/>
        <v>0</v>
      </c>
      <c r="DD615" s="170">
        <f t="shared" si="872"/>
        <v>0</v>
      </c>
      <c r="DE615" s="208">
        <f t="shared" si="873"/>
        <v>0</v>
      </c>
      <c r="DF615" s="328">
        <v>12.5</v>
      </c>
      <c r="DG615" s="328">
        <f t="shared" si="960"/>
        <v>0</v>
      </c>
      <c r="DH615" s="329">
        <f t="shared" si="961"/>
        <v>0</v>
      </c>
      <c r="DI615" s="329">
        <f t="shared" si="962"/>
        <v>0</v>
      </c>
      <c r="DJ615" s="329">
        <f t="shared" si="963"/>
        <v>0</v>
      </c>
      <c r="DK615" s="329">
        <f t="shared" si="964"/>
        <v>0</v>
      </c>
      <c r="DL615" s="329">
        <f t="shared" si="965"/>
        <v>0</v>
      </c>
      <c r="DM615" s="329">
        <f t="shared" si="966"/>
        <v>0</v>
      </c>
      <c r="DN615" s="170">
        <f t="shared" si="874"/>
        <v>0</v>
      </c>
      <c r="DO615" s="208">
        <f t="shared" si="875"/>
        <v>0</v>
      </c>
      <c r="DP615" s="328">
        <v>12.5</v>
      </c>
      <c r="DQ615" s="328">
        <f t="shared" si="967"/>
        <v>0</v>
      </c>
      <c r="DR615" s="329">
        <f t="shared" si="968"/>
        <v>0</v>
      </c>
      <c r="DS615" s="329">
        <f t="shared" si="969"/>
        <v>0</v>
      </c>
      <c r="DT615" s="329">
        <f t="shared" si="970"/>
        <v>0</v>
      </c>
      <c r="DU615" s="329">
        <f t="shared" si="971"/>
        <v>0</v>
      </c>
      <c r="DV615" s="329">
        <f t="shared" si="972"/>
        <v>0</v>
      </c>
      <c r="DW615" s="329">
        <f t="shared" si="973"/>
        <v>0</v>
      </c>
      <c r="DX615" s="170">
        <f t="shared" si="876"/>
        <v>0</v>
      </c>
      <c r="DY615" s="208">
        <f t="shared" si="877"/>
        <v>0</v>
      </c>
      <c r="DZ615" s="328">
        <v>12.5</v>
      </c>
      <c r="EA615" s="328">
        <f t="shared" si="974"/>
        <v>0</v>
      </c>
      <c r="EB615" s="329">
        <f t="shared" si="975"/>
        <v>0</v>
      </c>
      <c r="EC615" s="329">
        <f t="shared" si="976"/>
        <v>0</v>
      </c>
      <c r="ED615" s="329">
        <f t="shared" si="977"/>
        <v>0</v>
      </c>
      <c r="EE615" s="329">
        <f t="shared" si="978"/>
        <v>0</v>
      </c>
      <c r="EF615" s="329">
        <f t="shared" si="979"/>
        <v>0</v>
      </c>
      <c r="EG615" s="329">
        <f t="shared" si="980"/>
        <v>0</v>
      </c>
      <c r="EH615" s="170">
        <f t="shared" si="878"/>
        <v>0</v>
      </c>
      <c r="EI615" s="208">
        <f t="shared" si="879"/>
        <v>0</v>
      </c>
      <c r="EJ615" s="328">
        <v>12.5</v>
      </c>
      <c r="EK615" s="328">
        <f t="shared" si="981"/>
        <v>0</v>
      </c>
      <c r="EL615" s="329">
        <f t="shared" si="982"/>
        <v>0</v>
      </c>
      <c r="EM615" s="329">
        <f t="shared" si="983"/>
        <v>0</v>
      </c>
      <c r="EN615" s="329">
        <f t="shared" si="984"/>
        <v>0</v>
      </c>
      <c r="EO615" s="329">
        <f t="shared" si="985"/>
        <v>0</v>
      </c>
      <c r="EP615" s="329">
        <f t="shared" si="986"/>
        <v>0</v>
      </c>
      <c r="EQ615" s="329">
        <f t="shared" si="987"/>
        <v>0</v>
      </c>
      <c r="ER615" s="170">
        <f t="shared" si="880"/>
        <v>0</v>
      </c>
      <c r="ES615" s="208">
        <f t="shared" si="881"/>
        <v>0</v>
      </c>
      <c r="ET615" s="328">
        <v>12.5</v>
      </c>
      <c r="EU615" s="328">
        <f t="shared" si="988"/>
        <v>0</v>
      </c>
      <c r="EV615" s="329">
        <f t="shared" si="989"/>
        <v>0</v>
      </c>
      <c r="EW615" s="329">
        <f t="shared" si="990"/>
        <v>0</v>
      </c>
      <c r="EX615" s="329">
        <f t="shared" si="991"/>
        <v>0</v>
      </c>
      <c r="EY615" s="329">
        <f t="shared" si="992"/>
        <v>0</v>
      </c>
      <c r="EZ615" s="329">
        <f t="shared" si="993"/>
        <v>0</v>
      </c>
      <c r="FA615" s="329">
        <f t="shared" si="994"/>
        <v>0</v>
      </c>
      <c r="FB615" s="170">
        <f t="shared" si="882"/>
        <v>0</v>
      </c>
      <c r="FC615" s="208">
        <f t="shared" si="883"/>
        <v>0</v>
      </c>
      <c r="FD615" s="328">
        <v>12.5</v>
      </c>
      <c r="FE615" s="328">
        <f t="shared" si="995"/>
        <v>0</v>
      </c>
      <c r="FF615" s="329">
        <f t="shared" si="996"/>
        <v>0</v>
      </c>
      <c r="FG615" s="329">
        <f t="shared" si="997"/>
        <v>0</v>
      </c>
      <c r="FH615" s="329">
        <f t="shared" si="998"/>
        <v>0</v>
      </c>
      <c r="FI615" s="329">
        <f t="shared" si="999"/>
        <v>0</v>
      </c>
      <c r="FJ615" s="329">
        <f t="shared" si="1000"/>
        <v>0</v>
      </c>
      <c r="FK615" s="329">
        <f t="shared" si="1001"/>
        <v>0</v>
      </c>
      <c r="FL615" s="170">
        <f t="shared" si="884"/>
        <v>0</v>
      </c>
      <c r="FM615" s="208">
        <f t="shared" si="885"/>
        <v>0</v>
      </c>
      <c r="FN615" s="328">
        <v>12.5</v>
      </c>
      <c r="FO615" s="328">
        <f t="shared" si="1028"/>
        <v>0</v>
      </c>
      <c r="FP615" s="329">
        <f t="shared" si="1029"/>
        <v>0</v>
      </c>
      <c r="FQ615" s="329">
        <f t="shared" si="1030"/>
        <v>0</v>
      </c>
      <c r="FR615" s="329">
        <f t="shared" si="1031"/>
        <v>0</v>
      </c>
      <c r="FS615" s="329">
        <f t="shared" si="1032"/>
        <v>0</v>
      </c>
      <c r="FT615" s="329">
        <f t="shared" si="1033"/>
        <v>0</v>
      </c>
      <c r="FU615" s="329">
        <f t="shared" si="1034"/>
        <v>0</v>
      </c>
      <c r="FV615" s="170">
        <f t="shared" si="886"/>
        <v>0</v>
      </c>
      <c r="FW615" s="208">
        <f t="shared" si="887"/>
        <v>0</v>
      </c>
      <c r="FX615" s="328">
        <v>12.5</v>
      </c>
      <c r="FY615" s="328">
        <f t="shared" si="1035"/>
        <v>0</v>
      </c>
      <c r="FZ615" s="329">
        <f t="shared" si="1036"/>
        <v>0</v>
      </c>
      <c r="GA615" s="329">
        <f t="shared" si="1037"/>
        <v>0</v>
      </c>
      <c r="GB615" s="329">
        <f t="shared" si="1038"/>
        <v>0</v>
      </c>
      <c r="GC615" s="329">
        <f t="shared" si="1039"/>
        <v>0</v>
      </c>
      <c r="GD615" s="329">
        <f t="shared" si="1040"/>
        <v>0</v>
      </c>
      <c r="GE615" s="329">
        <f t="shared" si="1041"/>
        <v>0</v>
      </c>
      <c r="GF615" s="170">
        <f t="shared" si="888"/>
        <v>0</v>
      </c>
      <c r="GG615" s="208">
        <f t="shared" si="889"/>
        <v>0</v>
      </c>
      <c r="GH615" s="328">
        <v>12.5</v>
      </c>
      <c r="GI615" s="328">
        <f t="shared" si="1042"/>
        <v>0</v>
      </c>
      <c r="GJ615" s="329">
        <f t="shared" si="1043"/>
        <v>0</v>
      </c>
      <c r="GK615" s="329">
        <f t="shared" si="1044"/>
        <v>0</v>
      </c>
      <c r="GL615" s="329">
        <f t="shared" si="1045"/>
        <v>0</v>
      </c>
      <c r="GM615" s="329">
        <f t="shared" si="1046"/>
        <v>0</v>
      </c>
      <c r="GN615" s="329">
        <f t="shared" si="1047"/>
        <v>0</v>
      </c>
      <c r="GO615" s="329">
        <f t="shared" si="1048"/>
        <v>0</v>
      </c>
      <c r="GP615" s="170">
        <f t="shared" si="890"/>
        <v>0</v>
      </c>
      <c r="GQ615" s="208">
        <f t="shared" si="891"/>
        <v>0</v>
      </c>
      <c r="GR615" s="328">
        <v>12.5</v>
      </c>
      <c r="GS615" s="328">
        <f t="shared" si="1049"/>
        <v>0</v>
      </c>
      <c r="GT615" s="329">
        <f t="shared" si="1050"/>
        <v>0</v>
      </c>
      <c r="GU615" s="329">
        <f t="shared" si="1051"/>
        <v>0</v>
      </c>
      <c r="GV615" s="329">
        <f t="shared" si="1052"/>
        <v>0</v>
      </c>
      <c r="GW615" s="329">
        <f t="shared" si="1053"/>
        <v>0</v>
      </c>
      <c r="GX615" s="329">
        <f t="shared" si="1054"/>
        <v>0</v>
      </c>
      <c r="GY615" s="329">
        <f t="shared" si="1055"/>
        <v>0</v>
      </c>
      <c r="GZ615" s="170">
        <f t="shared" si="892"/>
        <v>0</v>
      </c>
      <c r="HA615" s="208">
        <f t="shared" si="893"/>
        <v>0</v>
      </c>
      <c r="HB615" s="328">
        <v>12.5</v>
      </c>
      <c r="HC615" s="328">
        <f t="shared" si="894"/>
        <v>0</v>
      </c>
      <c r="HD615" s="329">
        <f t="shared" si="1002"/>
        <v>0</v>
      </c>
      <c r="HE615" s="329">
        <f t="shared" si="1003"/>
        <v>0</v>
      </c>
      <c r="HF615" s="329">
        <f t="shared" si="1004"/>
        <v>0</v>
      </c>
      <c r="HG615" s="329">
        <f t="shared" si="1005"/>
        <v>0</v>
      </c>
      <c r="HH615" s="329">
        <f t="shared" si="1006"/>
        <v>0</v>
      </c>
      <c r="HI615" s="329">
        <f t="shared" si="1007"/>
        <v>0</v>
      </c>
      <c r="HJ615" s="170">
        <f t="shared" si="895"/>
        <v>0</v>
      </c>
      <c r="HK615" s="208">
        <f t="shared" si="896"/>
        <v>0</v>
      </c>
      <c r="HL615" s="328">
        <v>12.5</v>
      </c>
      <c r="HM615" s="328">
        <f t="shared" si="897"/>
        <v>0</v>
      </c>
      <c r="HN615" s="329">
        <f t="shared" si="1008"/>
        <v>0</v>
      </c>
      <c r="HO615" s="329">
        <f t="shared" si="1009"/>
        <v>0</v>
      </c>
      <c r="HP615" s="329">
        <f t="shared" si="1010"/>
        <v>0</v>
      </c>
      <c r="HQ615" s="329">
        <f t="shared" si="1011"/>
        <v>0</v>
      </c>
      <c r="HR615" s="329">
        <f t="shared" si="1012"/>
        <v>0</v>
      </c>
      <c r="HS615" s="329">
        <f t="shared" si="1013"/>
        <v>0</v>
      </c>
      <c r="HT615" s="170">
        <f t="shared" si="898"/>
        <v>0</v>
      </c>
      <c r="HU615" s="208">
        <f t="shared" si="899"/>
        <v>0</v>
      </c>
      <c r="HV615" s="328">
        <v>12.5</v>
      </c>
      <c r="HW615" s="328">
        <f t="shared" si="1014"/>
        <v>0</v>
      </c>
      <c r="HX615" s="329">
        <f t="shared" si="1015"/>
        <v>0</v>
      </c>
      <c r="HY615" s="329">
        <f t="shared" si="1016"/>
        <v>0</v>
      </c>
      <c r="HZ615" s="329">
        <f t="shared" si="1017"/>
        <v>0</v>
      </c>
      <c r="IA615" s="329">
        <f t="shared" si="1018"/>
        <v>0</v>
      </c>
      <c r="IB615" s="329">
        <f t="shared" si="1019"/>
        <v>0</v>
      </c>
      <c r="IC615" s="329">
        <f t="shared" si="1020"/>
        <v>0</v>
      </c>
      <c r="ID615" s="170">
        <f t="shared" si="900"/>
        <v>0</v>
      </c>
      <c r="IE615" s="208">
        <f t="shared" si="901"/>
        <v>0</v>
      </c>
      <c r="IF615" s="328">
        <v>12.5</v>
      </c>
      <c r="IG615" s="328">
        <f t="shared" si="1021"/>
        <v>0</v>
      </c>
      <c r="IH615" s="329">
        <f t="shared" si="1022"/>
        <v>0</v>
      </c>
      <c r="II615" s="329">
        <f t="shared" si="1023"/>
        <v>0</v>
      </c>
      <c r="IJ615" s="329">
        <f t="shared" si="1024"/>
        <v>0</v>
      </c>
      <c r="IK615" s="329">
        <f t="shared" si="1025"/>
        <v>0</v>
      </c>
      <c r="IL615" s="329">
        <f t="shared" si="1026"/>
        <v>0</v>
      </c>
      <c r="IM615" s="329">
        <f t="shared" si="1027"/>
        <v>0</v>
      </c>
      <c r="IN615" s="170">
        <f t="shared" si="902"/>
        <v>0</v>
      </c>
    </row>
    <row r="616" spans="1:248">
      <c r="A616" s="318"/>
      <c r="B616" s="318"/>
      <c r="C616" s="318"/>
      <c r="D616" s="318"/>
      <c r="E616" s="318"/>
      <c r="F616" s="318"/>
      <c r="G616" s="318"/>
      <c r="H616" s="318"/>
      <c r="I616" s="318"/>
      <c r="K616" s="318"/>
      <c r="L616" s="318"/>
      <c r="M616" s="318"/>
      <c r="N616" s="318"/>
      <c r="O616" s="318"/>
      <c r="P616" s="318"/>
      <c r="Q616" s="318"/>
      <c r="R616" s="358"/>
      <c r="S616" s="208">
        <f t="shared" si="903"/>
        <v>0</v>
      </c>
      <c r="T616" s="328">
        <v>12.6</v>
      </c>
      <c r="U616" s="328">
        <f t="shared" si="904"/>
        <v>0</v>
      </c>
      <c r="V616" s="329">
        <f t="shared" si="905"/>
        <v>0</v>
      </c>
      <c r="W616" s="329">
        <f t="shared" si="906"/>
        <v>0</v>
      </c>
      <c r="X616" s="329">
        <f t="shared" si="907"/>
        <v>0</v>
      </c>
      <c r="Y616" s="329">
        <f t="shared" si="908"/>
        <v>0</v>
      </c>
      <c r="Z616" s="329">
        <f t="shared" si="909"/>
        <v>0</v>
      </c>
      <c r="AA616" s="329">
        <f t="shared" si="910"/>
        <v>0</v>
      </c>
      <c r="AB616" s="170">
        <f t="shared" si="849"/>
        <v>0</v>
      </c>
      <c r="AC616" s="208">
        <f t="shared" si="850"/>
        <v>0</v>
      </c>
      <c r="AD616" s="328">
        <v>12.6</v>
      </c>
      <c r="AE616" s="328">
        <f t="shared" si="911"/>
        <v>0</v>
      </c>
      <c r="AF616" s="329">
        <f t="shared" si="912"/>
        <v>0</v>
      </c>
      <c r="AG616" s="329">
        <f t="shared" si="913"/>
        <v>0</v>
      </c>
      <c r="AH616" s="329">
        <f t="shared" si="914"/>
        <v>0</v>
      </c>
      <c r="AI616" s="329">
        <f t="shared" si="915"/>
        <v>0</v>
      </c>
      <c r="AJ616" s="329">
        <f t="shared" si="916"/>
        <v>0</v>
      </c>
      <c r="AK616" s="329">
        <f t="shared" si="917"/>
        <v>0</v>
      </c>
      <c r="AL616" s="170">
        <f t="shared" si="851"/>
        <v>0</v>
      </c>
      <c r="AM616" s="208">
        <f t="shared" si="852"/>
        <v>0</v>
      </c>
      <c r="AN616" s="328">
        <v>12.6</v>
      </c>
      <c r="AO616" s="328">
        <f t="shared" si="918"/>
        <v>0</v>
      </c>
      <c r="AP616" s="329">
        <f t="shared" si="919"/>
        <v>0</v>
      </c>
      <c r="AQ616" s="329">
        <f t="shared" si="920"/>
        <v>0</v>
      </c>
      <c r="AR616" s="329">
        <f t="shared" si="921"/>
        <v>0</v>
      </c>
      <c r="AS616" s="329">
        <f t="shared" si="922"/>
        <v>0</v>
      </c>
      <c r="AT616" s="329">
        <f t="shared" si="923"/>
        <v>0</v>
      </c>
      <c r="AU616" s="329">
        <f t="shared" si="924"/>
        <v>0</v>
      </c>
      <c r="AV616" s="170">
        <f t="shared" si="853"/>
        <v>0</v>
      </c>
      <c r="AW616" s="208">
        <f t="shared" si="854"/>
        <v>0</v>
      </c>
      <c r="AX616" s="328">
        <v>12.6</v>
      </c>
      <c r="AY616" s="328">
        <f t="shared" si="925"/>
        <v>0</v>
      </c>
      <c r="AZ616" s="329">
        <f t="shared" si="926"/>
        <v>0</v>
      </c>
      <c r="BA616" s="329">
        <f t="shared" si="927"/>
        <v>0</v>
      </c>
      <c r="BB616" s="329">
        <f t="shared" si="928"/>
        <v>0</v>
      </c>
      <c r="BC616" s="329">
        <f t="shared" si="929"/>
        <v>0</v>
      </c>
      <c r="BD616" s="329">
        <f t="shared" si="930"/>
        <v>0</v>
      </c>
      <c r="BE616" s="329">
        <f t="shared" si="931"/>
        <v>0</v>
      </c>
      <c r="BF616" s="170">
        <f t="shared" si="855"/>
        <v>0</v>
      </c>
      <c r="BG616" s="208">
        <f t="shared" si="856"/>
        <v>0</v>
      </c>
      <c r="BH616" s="328">
        <v>12.6</v>
      </c>
      <c r="BI616" s="328">
        <f t="shared" si="857"/>
        <v>0</v>
      </c>
      <c r="BJ616" s="329">
        <f t="shared" si="858"/>
        <v>0</v>
      </c>
      <c r="BK616" s="329">
        <f t="shared" si="859"/>
        <v>0</v>
      </c>
      <c r="BL616" s="329">
        <f t="shared" si="860"/>
        <v>0</v>
      </c>
      <c r="BM616" s="329">
        <f t="shared" si="861"/>
        <v>0</v>
      </c>
      <c r="BN616" s="329">
        <f t="shared" si="862"/>
        <v>0</v>
      </c>
      <c r="BO616" s="329">
        <f t="shared" si="863"/>
        <v>0</v>
      </c>
      <c r="BP616" s="170">
        <f t="shared" si="864"/>
        <v>0</v>
      </c>
      <c r="BQ616" s="208">
        <f t="shared" si="865"/>
        <v>0</v>
      </c>
      <c r="BR616" s="328">
        <v>12.6</v>
      </c>
      <c r="BS616" s="328">
        <f t="shared" si="932"/>
        <v>0</v>
      </c>
      <c r="BT616" s="329">
        <f t="shared" si="933"/>
        <v>0</v>
      </c>
      <c r="BU616" s="329">
        <f t="shared" si="934"/>
        <v>0</v>
      </c>
      <c r="BV616" s="329">
        <f t="shared" si="935"/>
        <v>0</v>
      </c>
      <c r="BW616" s="329">
        <f t="shared" si="936"/>
        <v>0</v>
      </c>
      <c r="BX616" s="329">
        <f t="shared" si="937"/>
        <v>0</v>
      </c>
      <c r="BY616" s="329">
        <f t="shared" si="938"/>
        <v>0</v>
      </c>
      <c r="BZ616" s="170">
        <f t="shared" si="866"/>
        <v>0</v>
      </c>
      <c r="CA616" s="208">
        <f t="shared" si="867"/>
        <v>0</v>
      </c>
      <c r="CB616" s="328">
        <v>12.6</v>
      </c>
      <c r="CC616" s="328">
        <f t="shared" si="939"/>
        <v>0</v>
      </c>
      <c r="CD616" s="329">
        <f t="shared" si="940"/>
        <v>0</v>
      </c>
      <c r="CE616" s="329">
        <f t="shared" si="941"/>
        <v>0</v>
      </c>
      <c r="CF616" s="329">
        <f t="shared" si="942"/>
        <v>0</v>
      </c>
      <c r="CG616" s="329">
        <f t="shared" si="943"/>
        <v>0</v>
      </c>
      <c r="CH616" s="329">
        <f t="shared" si="944"/>
        <v>0</v>
      </c>
      <c r="CI616" s="329">
        <f t="shared" si="945"/>
        <v>0</v>
      </c>
      <c r="CJ616" s="170">
        <f t="shared" si="868"/>
        <v>0</v>
      </c>
      <c r="CK616" s="208">
        <f t="shared" si="869"/>
        <v>0</v>
      </c>
      <c r="CL616" s="328">
        <v>12.6</v>
      </c>
      <c r="CM616" s="328">
        <f t="shared" si="946"/>
        <v>0</v>
      </c>
      <c r="CN616" s="329">
        <f t="shared" si="947"/>
        <v>0</v>
      </c>
      <c r="CO616" s="329">
        <f t="shared" si="948"/>
        <v>0</v>
      </c>
      <c r="CP616" s="329">
        <f t="shared" si="949"/>
        <v>0</v>
      </c>
      <c r="CQ616" s="329">
        <f t="shared" si="950"/>
        <v>0</v>
      </c>
      <c r="CR616" s="329">
        <f t="shared" si="951"/>
        <v>0</v>
      </c>
      <c r="CS616" s="329">
        <f t="shared" si="952"/>
        <v>0</v>
      </c>
      <c r="CT616" s="170">
        <f t="shared" si="870"/>
        <v>0</v>
      </c>
      <c r="CU616" s="208">
        <f t="shared" si="871"/>
        <v>0</v>
      </c>
      <c r="CV616" s="328">
        <v>12.6</v>
      </c>
      <c r="CW616" s="328">
        <f t="shared" si="953"/>
        <v>0</v>
      </c>
      <c r="CX616" s="329">
        <f t="shared" si="954"/>
        <v>0</v>
      </c>
      <c r="CY616" s="329">
        <f t="shared" si="955"/>
        <v>0</v>
      </c>
      <c r="CZ616" s="329">
        <f t="shared" si="956"/>
        <v>0</v>
      </c>
      <c r="DA616" s="329">
        <f t="shared" si="957"/>
        <v>0</v>
      </c>
      <c r="DB616" s="329">
        <f t="shared" si="958"/>
        <v>0</v>
      </c>
      <c r="DC616" s="329">
        <f t="shared" si="959"/>
        <v>0</v>
      </c>
      <c r="DD616" s="170">
        <f t="shared" si="872"/>
        <v>0</v>
      </c>
      <c r="DE616" s="208">
        <f t="shared" si="873"/>
        <v>0</v>
      </c>
      <c r="DF616" s="328">
        <v>12.6</v>
      </c>
      <c r="DG616" s="328">
        <f t="shared" si="960"/>
        <v>0</v>
      </c>
      <c r="DH616" s="329">
        <f t="shared" si="961"/>
        <v>0</v>
      </c>
      <c r="DI616" s="329">
        <f t="shared" si="962"/>
        <v>0</v>
      </c>
      <c r="DJ616" s="329">
        <f t="shared" si="963"/>
        <v>0</v>
      </c>
      <c r="DK616" s="329">
        <f t="shared" si="964"/>
        <v>0</v>
      </c>
      <c r="DL616" s="329">
        <f t="shared" si="965"/>
        <v>0</v>
      </c>
      <c r="DM616" s="329">
        <f t="shared" si="966"/>
        <v>0</v>
      </c>
      <c r="DN616" s="170">
        <f t="shared" si="874"/>
        <v>0</v>
      </c>
      <c r="DO616" s="208">
        <f t="shared" si="875"/>
        <v>0</v>
      </c>
      <c r="DP616" s="328">
        <v>12.6</v>
      </c>
      <c r="DQ616" s="328">
        <f t="shared" si="967"/>
        <v>0</v>
      </c>
      <c r="DR616" s="329">
        <f t="shared" si="968"/>
        <v>0</v>
      </c>
      <c r="DS616" s="329">
        <f t="shared" si="969"/>
        <v>0</v>
      </c>
      <c r="DT616" s="329">
        <f t="shared" si="970"/>
        <v>0</v>
      </c>
      <c r="DU616" s="329">
        <f t="shared" si="971"/>
        <v>0</v>
      </c>
      <c r="DV616" s="329">
        <f t="shared" si="972"/>
        <v>0</v>
      </c>
      <c r="DW616" s="329">
        <f t="shared" si="973"/>
        <v>0</v>
      </c>
      <c r="DX616" s="170">
        <f t="shared" si="876"/>
        <v>0</v>
      </c>
      <c r="DY616" s="208">
        <f t="shared" si="877"/>
        <v>0</v>
      </c>
      <c r="DZ616" s="328">
        <v>12.6</v>
      </c>
      <c r="EA616" s="328">
        <f t="shared" si="974"/>
        <v>0</v>
      </c>
      <c r="EB616" s="329">
        <f t="shared" si="975"/>
        <v>0</v>
      </c>
      <c r="EC616" s="329">
        <f t="shared" si="976"/>
        <v>0</v>
      </c>
      <c r="ED616" s="329">
        <f t="shared" si="977"/>
        <v>0</v>
      </c>
      <c r="EE616" s="329">
        <f t="shared" si="978"/>
        <v>0</v>
      </c>
      <c r="EF616" s="329">
        <f t="shared" si="979"/>
        <v>0</v>
      </c>
      <c r="EG616" s="329">
        <f t="shared" si="980"/>
        <v>0</v>
      </c>
      <c r="EH616" s="170">
        <f t="shared" si="878"/>
        <v>0</v>
      </c>
      <c r="EI616" s="208">
        <f t="shared" si="879"/>
        <v>0</v>
      </c>
      <c r="EJ616" s="328">
        <v>12.6</v>
      </c>
      <c r="EK616" s="328">
        <f t="shared" si="981"/>
        <v>0</v>
      </c>
      <c r="EL616" s="329">
        <f t="shared" si="982"/>
        <v>0</v>
      </c>
      <c r="EM616" s="329">
        <f t="shared" si="983"/>
        <v>0</v>
      </c>
      <c r="EN616" s="329">
        <f t="shared" si="984"/>
        <v>0</v>
      </c>
      <c r="EO616" s="329">
        <f t="shared" si="985"/>
        <v>0</v>
      </c>
      <c r="EP616" s="329">
        <f t="shared" si="986"/>
        <v>0</v>
      </c>
      <c r="EQ616" s="329">
        <f t="shared" si="987"/>
        <v>0</v>
      </c>
      <c r="ER616" s="170">
        <f t="shared" si="880"/>
        <v>0</v>
      </c>
      <c r="ES616" s="208">
        <f t="shared" si="881"/>
        <v>0</v>
      </c>
      <c r="ET616" s="328">
        <v>12.6</v>
      </c>
      <c r="EU616" s="328">
        <f t="shared" si="988"/>
        <v>0</v>
      </c>
      <c r="EV616" s="329">
        <f t="shared" si="989"/>
        <v>0</v>
      </c>
      <c r="EW616" s="329">
        <f t="shared" si="990"/>
        <v>0</v>
      </c>
      <c r="EX616" s="329">
        <f t="shared" si="991"/>
        <v>0</v>
      </c>
      <c r="EY616" s="329">
        <f t="shared" si="992"/>
        <v>0</v>
      </c>
      <c r="EZ616" s="329">
        <f t="shared" si="993"/>
        <v>0</v>
      </c>
      <c r="FA616" s="329">
        <f t="shared" si="994"/>
        <v>0</v>
      </c>
      <c r="FB616" s="170">
        <f t="shared" si="882"/>
        <v>0</v>
      </c>
      <c r="FC616" s="208">
        <f t="shared" si="883"/>
        <v>0</v>
      </c>
      <c r="FD616" s="328">
        <v>12.6</v>
      </c>
      <c r="FE616" s="328">
        <f t="shared" si="995"/>
        <v>0</v>
      </c>
      <c r="FF616" s="329">
        <f t="shared" si="996"/>
        <v>0</v>
      </c>
      <c r="FG616" s="329">
        <f t="shared" si="997"/>
        <v>0</v>
      </c>
      <c r="FH616" s="329">
        <f t="shared" si="998"/>
        <v>0</v>
      </c>
      <c r="FI616" s="329">
        <f t="shared" si="999"/>
        <v>0</v>
      </c>
      <c r="FJ616" s="329">
        <f t="shared" si="1000"/>
        <v>0</v>
      </c>
      <c r="FK616" s="329">
        <f t="shared" si="1001"/>
        <v>0</v>
      </c>
      <c r="FL616" s="170">
        <f t="shared" si="884"/>
        <v>0</v>
      </c>
      <c r="FM616" s="208">
        <f t="shared" si="885"/>
        <v>0</v>
      </c>
      <c r="FN616" s="328">
        <v>12.6</v>
      </c>
      <c r="FO616" s="328">
        <f t="shared" si="1028"/>
        <v>0</v>
      </c>
      <c r="FP616" s="329">
        <f t="shared" si="1029"/>
        <v>0</v>
      </c>
      <c r="FQ616" s="329">
        <f t="shared" si="1030"/>
        <v>0</v>
      </c>
      <c r="FR616" s="329">
        <f t="shared" si="1031"/>
        <v>0</v>
      </c>
      <c r="FS616" s="329">
        <f t="shared" si="1032"/>
        <v>0</v>
      </c>
      <c r="FT616" s="329">
        <f t="shared" si="1033"/>
        <v>0</v>
      </c>
      <c r="FU616" s="329">
        <f t="shared" si="1034"/>
        <v>0</v>
      </c>
      <c r="FV616" s="170">
        <f t="shared" si="886"/>
        <v>0</v>
      </c>
      <c r="FW616" s="208">
        <f t="shared" si="887"/>
        <v>0</v>
      </c>
      <c r="FX616" s="328">
        <v>12.6</v>
      </c>
      <c r="FY616" s="328">
        <f t="shared" si="1035"/>
        <v>0</v>
      </c>
      <c r="FZ616" s="329">
        <f t="shared" si="1036"/>
        <v>0</v>
      </c>
      <c r="GA616" s="329">
        <f t="shared" si="1037"/>
        <v>0</v>
      </c>
      <c r="GB616" s="329">
        <f t="shared" si="1038"/>
        <v>0</v>
      </c>
      <c r="GC616" s="329">
        <f t="shared" si="1039"/>
        <v>0</v>
      </c>
      <c r="GD616" s="329">
        <f t="shared" si="1040"/>
        <v>0</v>
      </c>
      <c r="GE616" s="329">
        <f t="shared" si="1041"/>
        <v>0</v>
      </c>
      <c r="GF616" s="170">
        <f t="shared" si="888"/>
        <v>0</v>
      </c>
      <c r="GG616" s="208">
        <f t="shared" si="889"/>
        <v>0</v>
      </c>
      <c r="GH616" s="328">
        <v>12.6</v>
      </c>
      <c r="GI616" s="328">
        <f t="shared" si="1042"/>
        <v>0</v>
      </c>
      <c r="GJ616" s="329">
        <f t="shared" si="1043"/>
        <v>0</v>
      </c>
      <c r="GK616" s="329">
        <f t="shared" si="1044"/>
        <v>0</v>
      </c>
      <c r="GL616" s="329">
        <f t="shared" si="1045"/>
        <v>0</v>
      </c>
      <c r="GM616" s="329">
        <f t="shared" si="1046"/>
        <v>0</v>
      </c>
      <c r="GN616" s="329">
        <f t="shared" si="1047"/>
        <v>0</v>
      </c>
      <c r="GO616" s="329">
        <f t="shared" si="1048"/>
        <v>0</v>
      </c>
      <c r="GP616" s="170">
        <f t="shared" si="890"/>
        <v>0</v>
      </c>
      <c r="GQ616" s="208">
        <f t="shared" si="891"/>
        <v>0</v>
      </c>
      <c r="GR616" s="328">
        <v>12.6</v>
      </c>
      <c r="GS616" s="328">
        <f t="shared" si="1049"/>
        <v>0</v>
      </c>
      <c r="GT616" s="329">
        <f t="shared" si="1050"/>
        <v>0</v>
      </c>
      <c r="GU616" s="329">
        <f t="shared" si="1051"/>
        <v>0</v>
      </c>
      <c r="GV616" s="329">
        <f t="shared" si="1052"/>
        <v>0</v>
      </c>
      <c r="GW616" s="329">
        <f t="shared" si="1053"/>
        <v>0</v>
      </c>
      <c r="GX616" s="329">
        <f t="shared" si="1054"/>
        <v>0</v>
      </c>
      <c r="GY616" s="329">
        <f t="shared" si="1055"/>
        <v>0</v>
      </c>
      <c r="GZ616" s="170">
        <f t="shared" si="892"/>
        <v>0</v>
      </c>
      <c r="HA616" s="208">
        <f t="shared" si="893"/>
        <v>0</v>
      </c>
      <c r="HB616" s="328">
        <v>12.6</v>
      </c>
      <c r="HC616" s="328">
        <f t="shared" si="894"/>
        <v>0</v>
      </c>
      <c r="HD616" s="329">
        <f t="shared" si="1002"/>
        <v>0</v>
      </c>
      <c r="HE616" s="329">
        <f t="shared" si="1003"/>
        <v>0</v>
      </c>
      <c r="HF616" s="329">
        <f t="shared" si="1004"/>
        <v>0</v>
      </c>
      <c r="HG616" s="329">
        <f t="shared" si="1005"/>
        <v>0</v>
      </c>
      <c r="HH616" s="329">
        <f t="shared" si="1006"/>
        <v>0</v>
      </c>
      <c r="HI616" s="329">
        <f t="shared" si="1007"/>
        <v>0</v>
      </c>
      <c r="HJ616" s="170">
        <f t="shared" si="895"/>
        <v>0</v>
      </c>
      <c r="HK616" s="208">
        <f t="shared" si="896"/>
        <v>0</v>
      </c>
      <c r="HL616" s="328">
        <v>12.6</v>
      </c>
      <c r="HM616" s="328">
        <f t="shared" si="897"/>
        <v>0</v>
      </c>
      <c r="HN616" s="329">
        <f t="shared" si="1008"/>
        <v>0</v>
      </c>
      <c r="HO616" s="329">
        <f t="shared" si="1009"/>
        <v>0</v>
      </c>
      <c r="HP616" s="329">
        <f t="shared" si="1010"/>
        <v>0</v>
      </c>
      <c r="HQ616" s="329">
        <f t="shared" si="1011"/>
        <v>0</v>
      </c>
      <c r="HR616" s="329">
        <f t="shared" si="1012"/>
        <v>0</v>
      </c>
      <c r="HS616" s="329">
        <f t="shared" si="1013"/>
        <v>0</v>
      </c>
      <c r="HT616" s="170">
        <f t="shared" si="898"/>
        <v>0</v>
      </c>
      <c r="HU616" s="208">
        <f t="shared" si="899"/>
        <v>0</v>
      </c>
      <c r="HV616" s="328">
        <v>12.6</v>
      </c>
      <c r="HW616" s="328">
        <f t="shared" si="1014"/>
        <v>0</v>
      </c>
      <c r="HX616" s="329">
        <f t="shared" si="1015"/>
        <v>0</v>
      </c>
      <c r="HY616" s="329">
        <f t="shared" si="1016"/>
        <v>0</v>
      </c>
      <c r="HZ616" s="329">
        <f t="shared" si="1017"/>
        <v>0</v>
      </c>
      <c r="IA616" s="329">
        <f t="shared" si="1018"/>
        <v>0</v>
      </c>
      <c r="IB616" s="329">
        <f t="shared" si="1019"/>
        <v>0</v>
      </c>
      <c r="IC616" s="329">
        <f t="shared" si="1020"/>
        <v>0</v>
      </c>
      <c r="ID616" s="170">
        <f t="shared" si="900"/>
        <v>0</v>
      </c>
      <c r="IE616" s="208">
        <f t="shared" si="901"/>
        <v>0</v>
      </c>
      <c r="IF616" s="328">
        <v>12.6</v>
      </c>
      <c r="IG616" s="328">
        <f t="shared" si="1021"/>
        <v>0</v>
      </c>
      <c r="IH616" s="329">
        <f t="shared" si="1022"/>
        <v>0</v>
      </c>
      <c r="II616" s="329">
        <f t="shared" si="1023"/>
        <v>0</v>
      </c>
      <c r="IJ616" s="329">
        <f t="shared" si="1024"/>
        <v>0</v>
      </c>
      <c r="IK616" s="329">
        <f t="shared" si="1025"/>
        <v>0</v>
      </c>
      <c r="IL616" s="329">
        <f t="shared" si="1026"/>
        <v>0</v>
      </c>
      <c r="IM616" s="329">
        <f t="shared" si="1027"/>
        <v>0</v>
      </c>
      <c r="IN616" s="170">
        <f t="shared" si="902"/>
        <v>0</v>
      </c>
    </row>
    <row r="617" spans="1:248">
      <c r="A617" s="318"/>
      <c r="B617" s="318"/>
      <c r="C617" s="318"/>
      <c r="D617" s="318"/>
      <c r="E617" s="318"/>
      <c r="F617" s="318"/>
      <c r="G617" s="318"/>
      <c r="H617" s="318"/>
      <c r="I617" s="318"/>
      <c r="K617" s="318"/>
      <c r="L617" s="318"/>
      <c r="M617" s="318"/>
      <c r="N617" s="318"/>
      <c r="O617" s="318"/>
      <c r="P617" s="318"/>
      <c r="Q617" s="318"/>
      <c r="R617" s="358"/>
      <c r="S617" s="208">
        <f t="shared" si="903"/>
        <v>0</v>
      </c>
      <c r="T617" s="328">
        <v>12.7</v>
      </c>
      <c r="U617" s="328">
        <f t="shared" si="904"/>
        <v>0</v>
      </c>
      <c r="V617" s="329">
        <f t="shared" si="905"/>
        <v>0</v>
      </c>
      <c r="W617" s="329">
        <f t="shared" si="906"/>
        <v>0</v>
      </c>
      <c r="X617" s="329">
        <f t="shared" si="907"/>
        <v>0</v>
      </c>
      <c r="Y617" s="329">
        <f t="shared" si="908"/>
        <v>0</v>
      </c>
      <c r="Z617" s="329">
        <f t="shared" si="909"/>
        <v>0</v>
      </c>
      <c r="AA617" s="329">
        <f t="shared" si="910"/>
        <v>0</v>
      </c>
      <c r="AB617" s="170">
        <f t="shared" si="849"/>
        <v>0</v>
      </c>
      <c r="AC617" s="208">
        <f t="shared" si="850"/>
        <v>0</v>
      </c>
      <c r="AD617" s="328">
        <v>12.7</v>
      </c>
      <c r="AE617" s="328">
        <f t="shared" si="911"/>
        <v>0</v>
      </c>
      <c r="AF617" s="329">
        <f t="shared" si="912"/>
        <v>0</v>
      </c>
      <c r="AG617" s="329">
        <f t="shared" si="913"/>
        <v>0</v>
      </c>
      <c r="AH617" s="329">
        <f t="shared" si="914"/>
        <v>0</v>
      </c>
      <c r="AI617" s="329">
        <f t="shared" si="915"/>
        <v>0</v>
      </c>
      <c r="AJ617" s="329">
        <f t="shared" si="916"/>
        <v>0</v>
      </c>
      <c r="AK617" s="329">
        <f t="shared" si="917"/>
        <v>0</v>
      </c>
      <c r="AL617" s="170">
        <f t="shared" si="851"/>
        <v>0</v>
      </c>
      <c r="AM617" s="208">
        <f t="shared" si="852"/>
        <v>0</v>
      </c>
      <c r="AN617" s="328">
        <v>12.7</v>
      </c>
      <c r="AO617" s="328">
        <f t="shared" si="918"/>
        <v>0</v>
      </c>
      <c r="AP617" s="329">
        <f t="shared" si="919"/>
        <v>0</v>
      </c>
      <c r="AQ617" s="329">
        <f t="shared" si="920"/>
        <v>0</v>
      </c>
      <c r="AR617" s="329">
        <f t="shared" si="921"/>
        <v>0</v>
      </c>
      <c r="AS617" s="329">
        <f t="shared" si="922"/>
        <v>0</v>
      </c>
      <c r="AT617" s="329">
        <f t="shared" si="923"/>
        <v>0</v>
      </c>
      <c r="AU617" s="329">
        <f t="shared" si="924"/>
        <v>0</v>
      </c>
      <c r="AV617" s="170">
        <f t="shared" si="853"/>
        <v>0</v>
      </c>
      <c r="AW617" s="208">
        <f t="shared" si="854"/>
        <v>0</v>
      </c>
      <c r="AX617" s="328">
        <v>12.7</v>
      </c>
      <c r="AY617" s="328">
        <f t="shared" si="925"/>
        <v>0</v>
      </c>
      <c r="AZ617" s="329">
        <f t="shared" si="926"/>
        <v>0</v>
      </c>
      <c r="BA617" s="329">
        <f t="shared" si="927"/>
        <v>0</v>
      </c>
      <c r="BB617" s="329">
        <f t="shared" si="928"/>
        <v>0</v>
      </c>
      <c r="BC617" s="329">
        <f t="shared" si="929"/>
        <v>0</v>
      </c>
      <c r="BD617" s="329">
        <f t="shared" si="930"/>
        <v>0</v>
      </c>
      <c r="BE617" s="329">
        <f t="shared" si="931"/>
        <v>0</v>
      </c>
      <c r="BF617" s="170">
        <f t="shared" si="855"/>
        <v>0</v>
      </c>
      <c r="BG617" s="208">
        <f t="shared" si="856"/>
        <v>0</v>
      </c>
      <c r="BH617" s="328">
        <v>12.7</v>
      </c>
      <c r="BI617" s="328">
        <f t="shared" si="857"/>
        <v>0</v>
      </c>
      <c r="BJ617" s="329">
        <f t="shared" si="858"/>
        <v>0</v>
      </c>
      <c r="BK617" s="329">
        <f t="shared" si="859"/>
        <v>0</v>
      </c>
      <c r="BL617" s="329">
        <f t="shared" si="860"/>
        <v>0</v>
      </c>
      <c r="BM617" s="329">
        <f t="shared" si="861"/>
        <v>0</v>
      </c>
      <c r="BN617" s="329">
        <f t="shared" si="862"/>
        <v>0</v>
      </c>
      <c r="BO617" s="329">
        <f t="shared" si="863"/>
        <v>0</v>
      </c>
      <c r="BP617" s="170">
        <f t="shared" si="864"/>
        <v>0</v>
      </c>
      <c r="BQ617" s="208">
        <f t="shared" si="865"/>
        <v>0</v>
      </c>
      <c r="BR617" s="328">
        <v>12.7</v>
      </c>
      <c r="BS617" s="328">
        <f t="shared" si="932"/>
        <v>0</v>
      </c>
      <c r="BT617" s="329">
        <f t="shared" si="933"/>
        <v>0</v>
      </c>
      <c r="BU617" s="329">
        <f t="shared" si="934"/>
        <v>0</v>
      </c>
      <c r="BV617" s="329">
        <f t="shared" si="935"/>
        <v>0</v>
      </c>
      <c r="BW617" s="329">
        <f t="shared" si="936"/>
        <v>0</v>
      </c>
      <c r="BX617" s="329">
        <f t="shared" si="937"/>
        <v>0</v>
      </c>
      <c r="BY617" s="329">
        <f t="shared" si="938"/>
        <v>0</v>
      </c>
      <c r="BZ617" s="170">
        <f t="shared" si="866"/>
        <v>0</v>
      </c>
      <c r="CA617" s="208">
        <f t="shared" si="867"/>
        <v>0</v>
      </c>
      <c r="CB617" s="328">
        <v>12.7</v>
      </c>
      <c r="CC617" s="328">
        <f t="shared" si="939"/>
        <v>0</v>
      </c>
      <c r="CD617" s="329">
        <f t="shared" si="940"/>
        <v>0</v>
      </c>
      <c r="CE617" s="329">
        <f t="shared" si="941"/>
        <v>0</v>
      </c>
      <c r="CF617" s="329">
        <f t="shared" si="942"/>
        <v>0</v>
      </c>
      <c r="CG617" s="329">
        <f t="shared" si="943"/>
        <v>0</v>
      </c>
      <c r="CH617" s="329">
        <f t="shared" si="944"/>
        <v>0</v>
      </c>
      <c r="CI617" s="329">
        <f t="shared" si="945"/>
        <v>0</v>
      </c>
      <c r="CJ617" s="170">
        <f t="shared" si="868"/>
        <v>0</v>
      </c>
      <c r="CK617" s="208">
        <f t="shared" si="869"/>
        <v>0</v>
      </c>
      <c r="CL617" s="328">
        <v>12.7</v>
      </c>
      <c r="CM617" s="328">
        <f t="shared" si="946"/>
        <v>0</v>
      </c>
      <c r="CN617" s="329">
        <f t="shared" si="947"/>
        <v>0</v>
      </c>
      <c r="CO617" s="329">
        <f t="shared" si="948"/>
        <v>0</v>
      </c>
      <c r="CP617" s="329">
        <f t="shared" si="949"/>
        <v>0</v>
      </c>
      <c r="CQ617" s="329">
        <f t="shared" si="950"/>
        <v>0</v>
      </c>
      <c r="CR617" s="329">
        <f t="shared" si="951"/>
        <v>0</v>
      </c>
      <c r="CS617" s="329">
        <f t="shared" si="952"/>
        <v>0</v>
      </c>
      <c r="CT617" s="170">
        <f t="shared" si="870"/>
        <v>0</v>
      </c>
      <c r="CU617" s="208">
        <f t="shared" si="871"/>
        <v>0</v>
      </c>
      <c r="CV617" s="328">
        <v>12.7</v>
      </c>
      <c r="CW617" s="328">
        <f t="shared" si="953"/>
        <v>0</v>
      </c>
      <c r="CX617" s="329">
        <f t="shared" si="954"/>
        <v>0</v>
      </c>
      <c r="CY617" s="329">
        <f t="shared" si="955"/>
        <v>0</v>
      </c>
      <c r="CZ617" s="329">
        <f t="shared" si="956"/>
        <v>0</v>
      </c>
      <c r="DA617" s="329">
        <f t="shared" si="957"/>
        <v>0</v>
      </c>
      <c r="DB617" s="329">
        <f t="shared" si="958"/>
        <v>0</v>
      </c>
      <c r="DC617" s="329">
        <f t="shared" si="959"/>
        <v>0</v>
      </c>
      <c r="DD617" s="170">
        <f t="shared" si="872"/>
        <v>0</v>
      </c>
      <c r="DE617" s="208">
        <f t="shared" si="873"/>
        <v>0</v>
      </c>
      <c r="DF617" s="328">
        <v>12.7</v>
      </c>
      <c r="DG617" s="328">
        <f t="shared" si="960"/>
        <v>0</v>
      </c>
      <c r="DH617" s="329">
        <f t="shared" si="961"/>
        <v>0</v>
      </c>
      <c r="DI617" s="329">
        <f t="shared" si="962"/>
        <v>0</v>
      </c>
      <c r="DJ617" s="329">
        <f t="shared" si="963"/>
        <v>0</v>
      </c>
      <c r="DK617" s="329">
        <f t="shared" si="964"/>
        <v>0</v>
      </c>
      <c r="DL617" s="329">
        <f t="shared" si="965"/>
        <v>0</v>
      </c>
      <c r="DM617" s="329">
        <f t="shared" si="966"/>
        <v>0</v>
      </c>
      <c r="DN617" s="170">
        <f t="shared" si="874"/>
        <v>0</v>
      </c>
      <c r="DO617" s="208">
        <f t="shared" si="875"/>
        <v>0</v>
      </c>
      <c r="DP617" s="328">
        <v>12.7</v>
      </c>
      <c r="DQ617" s="328">
        <f t="shared" si="967"/>
        <v>0</v>
      </c>
      <c r="DR617" s="329">
        <f t="shared" si="968"/>
        <v>0</v>
      </c>
      <c r="DS617" s="329">
        <f t="shared" si="969"/>
        <v>0</v>
      </c>
      <c r="DT617" s="329">
        <f t="shared" si="970"/>
        <v>0</v>
      </c>
      <c r="DU617" s="329">
        <f t="shared" si="971"/>
        <v>0</v>
      </c>
      <c r="DV617" s="329">
        <f t="shared" si="972"/>
        <v>0</v>
      </c>
      <c r="DW617" s="329">
        <f t="shared" si="973"/>
        <v>0</v>
      </c>
      <c r="DX617" s="170">
        <f t="shared" si="876"/>
        <v>0</v>
      </c>
      <c r="DY617" s="208">
        <f t="shared" si="877"/>
        <v>0</v>
      </c>
      <c r="DZ617" s="328">
        <v>12.7</v>
      </c>
      <c r="EA617" s="328">
        <f t="shared" si="974"/>
        <v>0</v>
      </c>
      <c r="EB617" s="329">
        <f t="shared" si="975"/>
        <v>0</v>
      </c>
      <c r="EC617" s="329">
        <f t="shared" si="976"/>
        <v>0</v>
      </c>
      <c r="ED617" s="329">
        <f t="shared" si="977"/>
        <v>0</v>
      </c>
      <c r="EE617" s="329">
        <f t="shared" si="978"/>
        <v>0</v>
      </c>
      <c r="EF617" s="329">
        <f t="shared" si="979"/>
        <v>0</v>
      </c>
      <c r="EG617" s="329">
        <f t="shared" si="980"/>
        <v>0</v>
      </c>
      <c r="EH617" s="170">
        <f t="shared" si="878"/>
        <v>0</v>
      </c>
      <c r="EI617" s="208">
        <f t="shared" si="879"/>
        <v>0</v>
      </c>
      <c r="EJ617" s="328">
        <v>12.7</v>
      </c>
      <c r="EK617" s="328">
        <f t="shared" si="981"/>
        <v>0</v>
      </c>
      <c r="EL617" s="329">
        <f t="shared" si="982"/>
        <v>0</v>
      </c>
      <c r="EM617" s="329">
        <f t="shared" si="983"/>
        <v>0</v>
      </c>
      <c r="EN617" s="329">
        <f t="shared" si="984"/>
        <v>0</v>
      </c>
      <c r="EO617" s="329">
        <f t="shared" si="985"/>
        <v>0</v>
      </c>
      <c r="EP617" s="329">
        <f t="shared" si="986"/>
        <v>0</v>
      </c>
      <c r="EQ617" s="329">
        <f t="shared" si="987"/>
        <v>0</v>
      </c>
      <c r="ER617" s="170">
        <f t="shared" si="880"/>
        <v>0</v>
      </c>
      <c r="ES617" s="208">
        <f t="shared" si="881"/>
        <v>0</v>
      </c>
      <c r="ET617" s="328">
        <v>12.7</v>
      </c>
      <c r="EU617" s="328">
        <f t="shared" si="988"/>
        <v>0</v>
      </c>
      <c r="EV617" s="329">
        <f t="shared" si="989"/>
        <v>0</v>
      </c>
      <c r="EW617" s="329">
        <f t="shared" si="990"/>
        <v>0</v>
      </c>
      <c r="EX617" s="329">
        <f t="shared" si="991"/>
        <v>0</v>
      </c>
      <c r="EY617" s="329">
        <f t="shared" si="992"/>
        <v>0</v>
      </c>
      <c r="EZ617" s="329">
        <f t="shared" si="993"/>
        <v>0</v>
      </c>
      <c r="FA617" s="329">
        <f t="shared" si="994"/>
        <v>0</v>
      </c>
      <c r="FB617" s="170">
        <f t="shared" si="882"/>
        <v>0</v>
      </c>
      <c r="FC617" s="208">
        <f t="shared" si="883"/>
        <v>0</v>
      </c>
      <c r="FD617" s="328">
        <v>12.7</v>
      </c>
      <c r="FE617" s="328">
        <f t="shared" si="995"/>
        <v>0</v>
      </c>
      <c r="FF617" s="329">
        <f t="shared" si="996"/>
        <v>0</v>
      </c>
      <c r="FG617" s="329">
        <f t="shared" si="997"/>
        <v>0</v>
      </c>
      <c r="FH617" s="329">
        <f t="shared" si="998"/>
        <v>0</v>
      </c>
      <c r="FI617" s="329">
        <f t="shared" si="999"/>
        <v>0</v>
      </c>
      <c r="FJ617" s="329">
        <f t="shared" si="1000"/>
        <v>0</v>
      </c>
      <c r="FK617" s="329">
        <f t="shared" si="1001"/>
        <v>0</v>
      </c>
      <c r="FL617" s="170">
        <f t="shared" si="884"/>
        <v>0</v>
      </c>
      <c r="FM617" s="208">
        <f t="shared" si="885"/>
        <v>0</v>
      </c>
      <c r="FN617" s="328">
        <v>12.7</v>
      </c>
      <c r="FO617" s="328">
        <f t="shared" si="1028"/>
        <v>0</v>
      </c>
      <c r="FP617" s="329">
        <f t="shared" si="1029"/>
        <v>0</v>
      </c>
      <c r="FQ617" s="329">
        <f t="shared" si="1030"/>
        <v>0</v>
      </c>
      <c r="FR617" s="329">
        <f t="shared" si="1031"/>
        <v>0</v>
      </c>
      <c r="FS617" s="329">
        <f t="shared" si="1032"/>
        <v>0</v>
      </c>
      <c r="FT617" s="329">
        <f t="shared" si="1033"/>
        <v>0</v>
      </c>
      <c r="FU617" s="329">
        <f t="shared" si="1034"/>
        <v>0</v>
      </c>
      <c r="FV617" s="170">
        <f t="shared" si="886"/>
        <v>0</v>
      </c>
      <c r="FW617" s="208">
        <f t="shared" si="887"/>
        <v>0</v>
      </c>
      <c r="FX617" s="328">
        <v>12.7</v>
      </c>
      <c r="FY617" s="328">
        <f t="shared" si="1035"/>
        <v>0</v>
      </c>
      <c r="FZ617" s="329">
        <f t="shared" si="1036"/>
        <v>0</v>
      </c>
      <c r="GA617" s="329">
        <f t="shared" si="1037"/>
        <v>0</v>
      </c>
      <c r="GB617" s="329">
        <f t="shared" si="1038"/>
        <v>0</v>
      </c>
      <c r="GC617" s="329">
        <f t="shared" si="1039"/>
        <v>0</v>
      </c>
      <c r="GD617" s="329">
        <f t="shared" si="1040"/>
        <v>0</v>
      </c>
      <c r="GE617" s="329">
        <f t="shared" si="1041"/>
        <v>0</v>
      </c>
      <c r="GF617" s="170">
        <f t="shared" si="888"/>
        <v>0</v>
      </c>
      <c r="GG617" s="208">
        <f t="shared" si="889"/>
        <v>0</v>
      </c>
      <c r="GH617" s="328">
        <v>12.7</v>
      </c>
      <c r="GI617" s="328">
        <f t="shared" si="1042"/>
        <v>0</v>
      </c>
      <c r="GJ617" s="329">
        <f t="shared" si="1043"/>
        <v>0</v>
      </c>
      <c r="GK617" s="329">
        <f t="shared" si="1044"/>
        <v>0</v>
      </c>
      <c r="GL617" s="329">
        <f t="shared" si="1045"/>
        <v>0</v>
      </c>
      <c r="GM617" s="329">
        <f t="shared" si="1046"/>
        <v>0</v>
      </c>
      <c r="GN617" s="329">
        <f t="shared" si="1047"/>
        <v>0</v>
      </c>
      <c r="GO617" s="329">
        <f t="shared" si="1048"/>
        <v>0</v>
      </c>
      <c r="GP617" s="170">
        <f t="shared" si="890"/>
        <v>0</v>
      </c>
      <c r="GQ617" s="208">
        <f t="shared" si="891"/>
        <v>0</v>
      </c>
      <c r="GR617" s="328">
        <v>12.7</v>
      </c>
      <c r="GS617" s="328">
        <f t="shared" si="1049"/>
        <v>0</v>
      </c>
      <c r="GT617" s="329">
        <f t="shared" si="1050"/>
        <v>0</v>
      </c>
      <c r="GU617" s="329">
        <f t="shared" si="1051"/>
        <v>0</v>
      </c>
      <c r="GV617" s="329">
        <f t="shared" si="1052"/>
        <v>0</v>
      </c>
      <c r="GW617" s="329">
        <f t="shared" si="1053"/>
        <v>0</v>
      </c>
      <c r="GX617" s="329">
        <f t="shared" si="1054"/>
        <v>0</v>
      </c>
      <c r="GY617" s="329">
        <f t="shared" si="1055"/>
        <v>0</v>
      </c>
      <c r="GZ617" s="170">
        <f t="shared" si="892"/>
        <v>0</v>
      </c>
      <c r="HA617" s="208">
        <f t="shared" si="893"/>
        <v>0</v>
      </c>
      <c r="HB617" s="328">
        <v>12.7</v>
      </c>
      <c r="HC617" s="328">
        <f t="shared" si="894"/>
        <v>0</v>
      </c>
      <c r="HD617" s="329">
        <f t="shared" si="1002"/>
        <v>0</v>
      </c>
      <c r="HE617" s="329">
        <f t="shared" si="1003"/>
        <v>0</v>
      </c>
      <c r="HF617" s="329">
        <f t="shared" si="1004"/>
        <v>0</v>
      </c>
      <c r="HG617" s="329">
        <f t="shared" si="1005"/>
        <v>0</v>
      </c>
      <c r="HH617" s="329">
        <f t="shared" si="1006"/>
        <v>0</v>
      </c>
      <c r="HI617" s="329">
        <f t="shared" si="1007"/>
        <v>0</v>
      </c>
      <c r="HJ617" s="170">
        <f t="shared" si="895"/>
        <v>0</v>
      </c>
      <c r="HK617" s="208">
        <f t="shared" si="896"/>
        <v>0</v>
      </c>
      <c r="HL617" s="328">
        <v>12.7</v>
      </c>
      <c r="HM617" s="328">
        <f t="shared" si="897"/>
        <v>0</v>
      </c>
      <c r="HN617" s="329">
        <f t="shared" si="1008"/>
        <v>0</v>
      </c>
      <c r="HO617" s="329">
        <f t="shared" si="1009"/>
        <v>0</v>
      </c>
      <c r="HP617" s="329">
        <f t="shared" si="1010"/>
        <v>0</v>
      </c>
      <c r="HQ617" s="329">
        <f t="shared" si="1011"/>
        <v>0</v>
      </c>
      <c r="HR617" s="329">
        <f t="shared" si="1012"/>
        <v>0</v>
      </c>
      <c r="HS617" s="329">
        <f t="shared" si="1013"/>
        <v>0</v>
      </c>
      <c r="HT617" s="170">
        <f t="shared" si="898"/>
        <v>0</v>
      </c>
      <c r="HU617" s="208">
        <f t="shared" si="899"/>
        <v>0</v>
      </c>
      <c r="HV617" s="328">
        <v>12.7</v>
      </c>
      <c r="HW617" s="328">
        <f t="shared" si="1014"/>
        <v>0</v>
      </c>
      <c r="HX617" s="329">
        <f t="shared" si="1015"/>
        <v>0</v>
      </c>
      <c r="HY617" s="329">
        <f t="shared" si="1016"/>
        <v>0</v>
      </c>
      <c r="HZ617" s="329">
        <f t="shared" si="1017"/>
        <v>0</v>
      </c>
      <c r="IA617" s="329">
        <f t="shared" si="1018"/>
        <v>0</v>
      </c>
      <c r="IB617" s="329">
        <f t="shared" si="1019"/>
        <v>0</v>
      </c>
      <c r="IC617" s="329">
        <f t="shared" si="1020"/>
        <v>0</v>
      </c>
      <c r="ID617" s="170">
        <f t="shared" si="900"/>
        <v>0</v>
      </c>
      <c r="IE617" s="208">
        <f t="shared" si="901"/>
        <v>0</v>
      </c>
      <c r="IF617" s="328">
        <v>12.7</v>
      </c>
      <c r="IG617" s="328">
        <f t="shared" si="1021"/>
        <v>0</v>
      </c>
      <c r="IH617" s="329">
        <f t="shared" si="1022"/>
        <v>0</v>
      </c>
      <c r="II617" s="329">
        <f t="shared" si="1023"/>
        <v>0</v>
      </c>
      <c r="IJ617" s="329">
        <f t="shared" si="1024"/>
        <v>0</v>
      </c>
      <c r="IK617" s="329">
        <f t="shared" si="1025"/>
        <v>0</v>
      </c>
      <c r="IL617" s="329">
        <f t="shared" si="1026"/>
        <v>0</v>
      </c>
      <c r="IM617" s="329">
        <f t="shared" si="1027"/>
        <v>0</v>
      </c>
      <c r="IN617" s="170">
        <f t="shared" si="902"/>
        <v>0</v>
      </c>
    </row>
    <row r="618" spans="1:248">
      <c r="A618" s="318"/>
      <c r="B618" s="318"/>
      <c r="C618" s="318"/>
      <c r="D618" s="318"/>
      <c r="E618" s="318"/>
      <c r="F618" s="318"/>
      <c r="G618" s="318"/>
      <c r="H618" s="318"/>
      <c r="I618" s="318"/>
      <c r="K618" s="318"/>
      <c r="L618" s="318"/>
      <c r="M618" s="318"/>
      <c r="N618" s="318"/>
      <c r="O618" s="318"/>
      <c r="P618" s="318"/>
      <c r="Q618" s="318"/>
      <c r="R618" s="358"/>
      <c r="S618" s="208">
        <f t="shared" si="903"/>
        <v>0</v>
      </c>
      <c r="T618" s="328">
        <v>12.8</v>
      </c>
      <c r="U618" s="328">
        <f t="shared" si="904"/>
        <v>0</v>
      </c>
      <c r="V618" s="329">
        <f t="shared" si="905"/>
        <v>0</v>
      </c>
      <c r="W618" s="329">
        <f t="shared" si="906"/>
        <v>0</v>
      </c>
      <c r="X618" s="329">
        <f t="shared" si="907"/>
        <v>0</v>
      </c>
      <c r="Y618" s="329">
        <f t="shared" si="908"/>
        <v>0</v>
      </c>
      <c r="Z618" s="329">
        <f t="shared" si="909"/>
        <v>0</v>
      </c>
      <c r="AA618" s="329">
        <f t="shared" si="910"/>
        <v>0</v>
      </c>
      <c r="AB618" s="170">
        <f t="shared" ref="AB618:AB681" si="1056">IF(AND(U618&lt;((U$467)),U618&gt;=ROUND(Y$460*0.01,1)),S618,0)</f>
        <v>0</v>
      </c>
      <c r="AC618" s="208">
        <f t="shared" si="850"/>
        <v>0</v>
      </c>
      <c r="AD618" s="328">
        <v>12.8</v>
      </c>
      <c r="AE618" s="328">
        <f t="shared" si="911"/>
        <v>0</v>
      </c>
      <c r="AF618" s="329">
        <f t="shared" si="912"/>
        <v>0</v>
      </c>
      <c r="AG618" s="329">
        <f t="shared" si="913"/>
        <v>0</v>
      </c>
      <c r="AH618" s="329">
        <f t="shared" si="914"/>
        <v>0</v>
      </c>
      <c r="AI618" s="329">
        <f t="shared" si="915"/>
        <v>0</v>
      </c>
      <c r="AJ618" s="329">
        <f t="shared" si="916"/>
        <v>0</v>
      </c>
      <c r="AK618" s="329">
        <f t="shared" si="917"/>
        <v>0</v>
      </c>
      <c r="AL618" s="170">
        <f t="shared" si="851"/>
        <v>0</v>
      </c>
      <c r="AM618" s="208">
        <f t="shared" si="852"/>
        <v>0</v>
      </c>
      <c r="AN618" s="328">
        <v>12.8</v>
      </c>
      <c r="AO618" s="328">
        <f t="shared" si="918"/>
        <v>0</v>
      </c>
      <c r="AP618" s="329">
        <f t="shared" si="919"/>
        <v>0</v>
      </c>
      <c r="AQ618" s="329">
        <f t="shared" si="920"/>
        <v>0</v>
      </c>
      <c r="AR618" s="329">
        <f t="shared" si="921"/>
        <v>0</v>
      </c>
      <c r="AS618" s="329">
        <f t="shared" si="922"/>
        <v>0</v>
      </c>
      <c r="AT618" s="329">
        <f t="shared" si="923"/>
        <v>0</v>
      </c>
      <c r="AU618" s="329">
        <f t="shared" si="924"/>
        <v>0</v>
      </c>
      <c r="AV618" s="170">
        <f t="shared" si="853"/>
        <v>0</v>
      </c>
      <c r="AW618" s="208">
        <f t="shared" si="854"/>
        <v>0</v>
      </c>
      <c r="AX618" s="328">
        <v>12.8</v>
      </c>
      <c r="AY618" s="328">
        <f t="shared" si="925"/>
        <v>0</v>
      </c>
      <c r="AZ618" s="329">
        <f t="shared" si="926"/>
        <v>0</v>
      </c>
      <c r="BA618" s="329">
        <f t="shared" si="927"/>
        <v>0</v>
      </c>
      <c r="BB618" s="329">
        <f t="shared" si="928"/>
        <v>0</v>
      </c>
      <c r="BC618" s="329">
        <f t="shared" si="929"/>
        <v>0</v>
      </c>
      <c r="BD618" s="329">
        <f t="shared" si="930"/>
        <v>0</v>
      </c>
      <c r="BE618" s="329">
        <f t="shared" si="931"/>
        <v>0</v>
      </c>
      <c r="BF618" s="170">
        <f t="shared" si="855"/>
        <v>0</v>
      </c>
      <c r="BG618" s="208">
        <f t="shared" si="856"/>
        <v>0</v>
      </c>
      <c r="BH618" s="328">
        <v>12.8</v>
      </c>
      <c r="BI618" s="328">
        <f t="shared" si="857"/>
        <v>0</v>
      </c>
      <c r="BJ618" s="329">
        <f t="shared" si="858"/>
        <v>0</v>
      </c>
      <c r="BK618" s="329">
        <f t="shared" si="859"/>
        <v>0</v>
      </c>
      <c r="BL618" s="329">
        <f t="shared" si="860"/>
        <v>0</v>
      </c>
      <c r="BM618" s="329">
        <f t="shared" si="861"/>
        <v>0</v>
      </c>
      <c r="BN618" s="329">
        <f t="shared" si="862"/>
        <v>0</v>
      </c>
      <c r="BO618" s="329">
        <f t="shared" si="863"/>
        <v>0</v>
      </c>
      <c r="BP618" s="170">
        <f t="shared" si="864"/>
        <v>0</v>
      </c>
      <c r="BQ618" s="208">
        <f t="shared" si="865"/>
        <v>0</v>
      </c>
      <c r="BR618" s="328">
        <v>12.8</v>
      </c>
      <c r="BS618" s="328">
        <f t="shared" si="932"/>
        <v>0</v>
      </c>
      <c r="BT618" s="329">
        <f t="shared" si="933"/>
        <v>0</v>
      </c>
      <c r="BU618" s="329">
        <f t="shared" si="934"/>
        <v>0</v>
      </c>
      <c r="BV618" s="329">
        <f t="shared" si="935"/>
        <v>0</v>
      </c>
      <c r="BW618" s="329">
        <f t="shared" si="936"/>
        <v>0</v>
      </c>
      <c r="BX618" s="329">
        <f t="shared" si="937"/>
        <v>0</v>
      </c>
      <c r="BY618" s="329">
        <f t="shared" si="938"/>
        <v>0</v>
      </c>
      <c r="BZ618" s="170">
        <f t="shared" si="866"/>
        <v>0</v>
      </c>
      <c r="CA618" s="208">
        <f t="shared" si="867"/>
        <v>0</v>
      </c>
      <c r="CB618" s="328">
        <v>12.8</v>
      </c>
      <c r="CC618" s="328">
        <f t="shared" si="939"/>
        <v>0</v>
      </c>
      <c r="CD618" s="329">
        <f t="shared" si="940"/>
        <v>0</v>
      </c>
      <c r="CE618" s="329">
        <f t="shared" si="941"/>
        <v>0</v>
      </c>
      <c r="CF618" s="329">
        <f t="shared" si="942"/>
        <v>0</v>
      </c>
      <c r="CG618" s="329">
        <f t="shared" si="943"/>
        <v>0</v>
      </c>
      <c r="CH618" s="329">
        <f t="shared" si="944"/>
        <v>0</v>
      </c>
      <c r="CI618" s="329">
        <f t="shared" si="945"/>
        <v>0</v>
      </c>
      <c r="CJ618" s="170">
        <f t="shared" si="868"/>
        <v>0</v>
      </c>
      <c r="CK618" s="208">
        <f t="shared" si="869"/>
        <v>0</v>
      </c>
      <c r="CL618" s="328">
        <v>12.8</v>
      </c>
      <c r="CM618" s="328">
        <f t="shared" si="946"/>
        <v>0</v>
      </c>
      <c r="CN618" s="329">
        <f t="shared" si="947"/>
        <v>0</v>
      </c>
      <c r="CO618" s="329">
        <f t="shared" si="948"/>
        <v>0</v>
      </c>
      <c r="CP618" s="329">
        <f t="shared" si="949"/>
        <v>0</v>
      </c>
      <c r="CQ618" s="329">
        <f t="shared" si="950"/>
        <v>0</v>
      </c>
      <c r="CR618" s="329">
        <f t="shared" si="951"/>
        <v>0</v>
      </c>
      <c r="CS618" s="329">
        <f t="shared" si="952"/>
        <v>0</v>
      </c>
      <c r="CT618" s="170">
        <f t="shared" si="870"/>
        <v>0</v>
      </c>
      <c r="CU618" s="208">
        <f t="shared" si="871"/>
        <v>0</v>
      </c>
      <c r="CV618" s="328">
        <v>12.8</v>
      </c>
      <c r="CW618" s="328">
        <f t="shared" si="953"/>
        <v>0</v>
      </c>
      <c r="CX618" s="329">
        <f t="shared" si="954"/>
        <v>0</v>
      </c>
      <c r="CY618" s="329">
        <f t="shared" si="955"/>
        <v>0</v>
      </c>
      <c r="CZ618" s="329">
        <f t="shared" si="956"/>
        <v>0</v>
      </c>
      <c r="DA618" s="329">
        <f t="shared" si="957"/>
        <v>0</v>
      </c>
      <c r="DB618" s="329">
        <f t="shared" si="958"/>
        <v>0</v>
      </c>
      <c r="DC618" s="329">
        <f t="shared" si="959"/>
        <v>0</v>
      </c>
      <c r="DD618" s="170">
        <f t="shared" si="872"/>
        <v>0</v>
      </c>
      <c r="DE618" s="208">
        <f t="shared" si="873"/>
        <v>0</v>
      </c>
      <c r="DF618" s="328">
        <v>12.8</v>
      </c>
      <c r="DG618" s="328">
        <f t="shared" si="960"/>
        <v>0</v>
      </c>
      <c r="DH618" s="329">
        <f t="shared" si="961"/>
        <v>0</v>
      </c>
      <c r="DI618" s="329">
        <f t="shared" si="962"/>
        <v>0</v>
      </c>
      <c r="DJ618" s="329">
        <f t="shared" si="963"/>
        <v>0</v>
      </c>
      <c r="DK618" s="329">
        <f t="shared" si="964"/>
        <v>0</v>
      </c>
      <c r="DL618" s="329">
        <f t="shared" si="965"/>
        <v>0</v>
      </c>
      <c r="DM618" s="329">
        <f t="shared" si="966"/>
        <v>0</v>
      </c>
      <c r="DN618" s="170">
        <f t="shared" si="874"/>
        <v>0</v>
      </c>
      <c r="DO618" s="208">
        <f t="shared" si="875"/>
        <v>0</v>
      </c>
      <c r="DP618" s="328">
        <v>12.8</v>
      </c>
      <c r="DQ618" s="328">
        <f t="shared" si="967"/>
        <v>0</v>
      </c>
      <c r="DR618" s="329">
        <f t="shared" si="968"/>
        <v>0</v>
      </c>
      <c r="DS618" s="329">
        <f t="shared" si="969"/>
        <v>0</v>
      </c>
      <c r="DT618" s="329">
        <f t="shared" si="970"/>
        <v>0</v>
      </c>
      <c r="DU618" s="329">
        <f t="shared" si="971"/>
        <v>0</v>
      </c>
      <c r="DV618" s="329">
        <f t="shared" si="972"/>
        <v>0</v>
      </c>
      <c r="DW618" s="329">
        <f t="shared" si="973"/>
        <v>0</v>
      </c>
      <c r="DX618" s="170">
        <f t="shared" si="876"/>
        <v>0</v>
      </c>
      <c r="DY618" s="208">
        <f t="shared" si="877"/>
        <v>0</v>
      </c>
      <c r="DZ618" s="328">
        <v>12.8</v>
      </c>
      <c r="EA618" s="328">
        <f t="shared" si="974"/>
        <v>0</v>
      </c>
      <c r="EB618" s="329">
        <f t="shared" si="975"/>
        <v>0</v>
      </c>
      <c r="EC618" s="329">
        <f t="shared" si="976"/>
        <v>0</v>
      </c>
      <c r="ED618" s="329">
        <f t="shared" si="977"/>
        <v>0</v>
      </c>
      <c r="EE618" s="329">
        <f t="shared" si="978"/>
        <v>0</v>
      </c>
      <c r="EF618" s="329">
        <f t="shared" si="979"/>
        <v>0</v>
      </c>
      <c r="EG618" s="329">
        <f t="shared" si="980"/>
        <v>0</v>
      </c>
      <c r="EH618" s="170">
        <f t="shared" si="878"/>
        <v>0</v>
      </c>
      <c r="EI618" s="208">
        <f t="shared" si="879"/>
        <v>0</v>
      </c>
      <c r="EJ618" s="328">
        <v>12.8</v>
      </c>
      <c r="EK618" s="328">
        <f t="shared" si="981"/>
        <v>0</v>
      </c>
      <c r="EL618" s="329">
        <f t="shared" si="982"/>
        <v>0</v>
      </c>
      <c r="EM618" s="329">
        <f t="shared" si="983"/>
        <v>0</v>
      </c>
      <c r="EN618" s="329">
        <f t="shared" si="984"/>
        <v>0</v>
      </c>
      <c r="EO618" s="329">
        <f t="shared" si="985"/>
        <v>0</v>
      </c>
      <c r="EP618" s="329">
        <f t="shared" si="986"/>
        <v>0</v>
      </c>
      <c r="EQ618" s="329">
        <f t="shared" si="987"/>
        <v>0</v>
      </c>
      <c r="ER618" s="170">
        <f t="shared" si="880"/>
        <v>0</v>
      </c>
      <c r="ES618" s="208">
        <f t="shared" si="881"/>
        <v>0</v>
      </c>
      <c r="ET618" s="328">
        <v>12.8</v>
      </c>
      <c r="EU618" s="328">
        <f t="shared" si="988"/>
        <v>0</v>
      </c>
      <c r="EV618" s="329">
        <f t="shared" si="989"/>
        <v>0</v>
      </c>
      <c r="EW618" s="329">
        <f t="shared" si="990"/>
        <v>0</v>
      </c>
      <c r="EX618" s="329">
        <f t="shared" si="991"/>
        <v>0</v>
      </c>
      <c r="EY618" s="329">
        <f t="shared" si="992"/>
        <v>0</v>
      </c>
      <c r="EZ618" s="329">
        <f t="shared" si="993"/>
        <v>0</v>
      </c>
      <c r="FA618" s="329">
        <f t="shared" si="994"/>
        <v>0</v>
      </c>
      <c r="FB618" s="170">
        <f t="shared" si="882"/>
        <v>0</v>
      </c>
      <c r="FC618" s="208">
        <f t="shared" si="883"/>
        <v>0</v>
      </c>
      <c r="FD618" s="328">
        <v>12.8</v>
      </c>
      <c r="FE618" s="328">
        <f t="shared" si="995"/>
        <v>0</v>
      </c>
      <c r="FF618" s="329">
        <f t="shared" si="996"/>
        <v>0</v>
      </c>
      <c r="FG618" s="329">
        <f t="shared" si="997"/>
        <v>0</v>
      </c>
      <c r="FH618" s="329">
        <f t="shared" si="998"/>
        <v>0</v>
      </c>
      <c r="FI618" s="329">
        <f t="shared" si="999"/>
        <v>0</v>
      </c>
      <c r="FJ618" s="329">
        <f t="shared" si="1000"/>
        <v>0</v>
      </c>
      <c r="FK618" s="329">
        <f t="shared" si="1001"/>
        <v>0</v>
      </c>
      <c r="FL618" s="170">
        <f t="shared" si="884"/>
        <v>0</v>
      </c>
      <c r="FM618" s="208">
        <f t="shared" si="885"/>
        <v>0</v>
      </c>
      <c r="FN618" s="328">
        <v>12.8</v>
      </c>
      <c r="FO618" s="328">
        <f t="shared" si="1028"/>
        <v>0</v>
      </c>
      <c r="FP618" s="329">
        <f t="shared" si="1029"/>
        <v>0</v>
      </c>
      <c r="FQ618" s="329">
        <f t="shared" si="1030"/>
        <v>0</v>
      </c>
      <c r="FR618" s="329">
        <f t="shared" si="1031"/>
        <v>0</v>
      </c>
      <c r="FS618" s="329">
        <f t="shared" si="1032"/>
        <v>0</v>
      </c>
      <c r="FT618" s="329">
        <f t="shared" si="1033"/>
        <v>0</v>
      </c>
      <c r="FU618" s="329">
        <f t="shared" si="1034"/>
        <v>0</v>
      </c>
      <c r="FV618" s="170">
        <f t="shared" si="886"/>
        <v>0</v>
      </c>
      <c r="FW618" s="208">
        <f t="shared" si="887"/>
        <v>0</v>
      </c>
      <c r="FX618" s="328">
        <v>12.8</v>
      </c>
      <c r="FY618" s="328">
        <f t="shared" si="1035"/>
        <v>0</v>
      </c>
      <c r="FZ618" s="329">
        <f t="shared" si="1036"/>
        <v>0</v>
      </c>
      <c r="GA618" s="329">
        <f t="shared" si="1037"/>
        <v>0</v>
      </c>
      <c r="GB618" s="329">
        <f t="shared" si="1038"/>
        <v>0</v>
      </c>
      <c r="GC618" s="329">
        <f t="shared" si="1039"/>
        <v>0</v>
      </c>
      <c r="GD618" s="329">
        <f t="shared" si="1040"/>
        <v>0</v>
      </c>
      <c r="GE618" s="329">
        <f t="shared" si="1041"/>
        <v>0</v>
      </c>
      <c r="GF618" s="170">
        <f t="shared" si="888"/>
        <v>0</v>
      </c>
      <c r="GG618" s="208">
        <f t="shared" si="889"/>
        <v>0</v>
      </c>
      <c r="GH618" s="328">
        <v>12.8</v>
      </c>
      <c r="GI618" s="328">
        <f t="shared" si="1042"/>
        <v>0</v>
      </c>
      <c r="GJ618" s="329">
        <f t="shared" si="1043"/>
        <v>0</v>
      </c>
      <c r="GK618" s="329">
        <f t="shared" si="1044"/>
        <v>0</v>
      </c>
      <c r="GL618" s="329">
        <f t="shared" si="1045"/>
        <v>0</v>
      </c>
      <c r="GM618" s="329">
        <f t="shared" si="1046"/>
        <v>0</v>
      </c>
      <c r="GN618" s="329">
        <f t="shared" si="1047"/>
        <v>0</v>
      </c>
      <c r="GO618" s="329">
        <f t="shared" si="1048"/>
        <v>0</v>
      </c>
      <c r="GP618" s="170">
        <f t="shared" si="890"/>
        <v>0</v>
      </c>
      <c r="GQ618" s="208">
        <f t="shared" si="891"/>
        <v>0</v>
      </c>
      <c r="GR618" s="328">
        <v>12.8</v>
      </c>
      <c r="GS618" s="328">
        <f t="shared" si="1049"/>
        <v>0</v>
      </c>
      <c r="GT618" s="329">
        <f t="shared" si="1050"/>
        <v>0</v>
      </c>
      <c r="GU618" s="329">
        <f t="shared" si="1051"/>
        <v>0</v>
      </c>
      <c r="GV618" s="329">
        <f t="shared" si="1052"/>
        <v>0</v>
      </c>
      <c r="GW618" s="329">
        <f t="shared" si="1053"/>
        <v>0</v>
      </c>
      <c r="GX618" s="329">
        <f t="shared" si="1054"/>
        <v>0</v>
      </c>
      <c r="GY618" s="329">
        <f t="shared" si="1055"/>
        <v>0</v>
      </c>
      <c r="GZ618" s="170">
        <f t="shared" si="892"/>
        <v>0</v>
      </c>
      <c r="HA618" s="208">
        <f t="shared" si="893"/>
        <v>0</v>
      </c>
      <c r="HB618" s="328">
        <v>12.8</v>
      </c>
      <c r="HC618" s="328">
        <f t="shared" si="894"/>
        <v>0</v>
      </c>
      <c r="HD618" s="329">
        <f t="shared" si="1002"/>
        <v>0</v>
      </c>
      <c r="HE618" s="329">
        <f t="shared" si="1003"/>
        <v>0</v>
      </c>
      <c r="HF618" s="329">
        <f t="shared" si="1004"/>
        <v>0</v>
      </c>
      <c r="HG618" s="329">
        <f t="shared" si="1005"/>
        <v>0</v>
      </c>
      <c r="HH618" s="329">
        <f t="shared" si="1006"/>
        <v>0</v>
      </c>
      <c r="HI618" s="329">
        <f t="shared" si="1007"/>
        <v>0</v>
      </c>
      <c r="HJ618" s="170">
        <f t="shared" si="895"/>
        <v>0</v>
      </c>
      <c r="HK618" s="208">
        <f t="shared" si="896"/>
        <v>0</v>
      </c>
      <c r="HL618" s="328">
        <v>12.8</v>
      </c>
      <c r="HM618" s="328">
        <f t="shared" si="897"/>
        <v>0</v>
      </c>
      <c r="HN618" s="329">
        <f t="shared" si="1008"/>
        <v>0</v>
      </c>
      <c r="HO618" s="329">
        <f t="shared" si="1009"/>
        <v>0</v>
      </c>
      <c r="HP618" s="329">
        <f t="shared" si="1010"/>
        <v>0</v>
      </c>
      <c r="HQ618" s="329">
        <f t="shared" si="1011"/>
        <v>0</v>
      </c>
      <c r="HR618" s="329">
        <f t="shared" si="1012"/>
        <v>0</v>
      </c>
      <c r="HS618" s="329">
        <f t="shared" si="1013"/>
        <v>0</v>
      </c>
      <c r="HT618" s="170">
        <f t="shared" si="898"/>
        <v>0</v>
      </c>
      <c r="HU618" s="208">
        <f t="shared" si="899"/>
        <v>0</v>
      </c>
      <c r="HV618" s="328">
        <v>12.8</v>
      </c>
      <c r="HW618" s="328">
        <f t="shared" si="1014"/>
        <v>0</v>
      </c>
      <c r="HX618" s="329">
        <f t="shared" si="1015"/>
        <v>0</v>
      </c>
      <c r="HY618" s="329">
        <f t="shared" si="1016"/>
        <v>0</v>
      </c>
      <c r="HZ618" s="329">
        <f t="shared" si="1017"/>
        <v>0</v>
      </c>
      <c r="IA618" s="329">
        <f t="shared" si="1018"/>
        <v>0</v>
      </c>
      <c r="IB618" s="329">
        <f t="shared" si="1019"/>
        <v>0</v>
      </c>
      <c r="IC618" s="329">
        <f t="shared" si="1020"/>
        <v>0</v>
      </c>
      <c r="ID618" s="170">
        <f t="shared" si="900"/>
        <v>0</v>
      </c>
      <c r="IE618" s="208">
        <f t="shared" si="901"/>
        <v>0</v>
      </c>
      <c r="IF618" s="328">
        <v>12.8</v>
      </c>
      <c r="IG618" s="328">
        <f t="shared" si="1021"/>
        <v>0</v>
      </c>
      <c r="IH618" s="329">
        <f t="shared" si="1022"/>
        <v>0</v>
      </c>
      <c r="II618" s="329">
        <f t="shared" si="1023"/>
        <v>0</v>
      </c>
      <c r="IJ618" s="329">
        <f t="shared" si="1024"/>
        <v>0</v>
      </c>
      <c r="IK618" s="329">
        <f t="shared" si="1025"/>
        <v>0</v>
      </c>
      <c r="IL618" s="329">
        <f t="shared" si="1026"/>
        <v>0</v>
      </c>
      <c r="IM618" s="329">
        <f t="shared" si="1027"/>
        <v>0</v>
      </c>
      <c r="IN618" s="170">
        <f t="shared" si="902"/>
        <v>0</v>
      </c>
    </row>
    <row r="619" spans="1:248">
      <c r="A619" s="318"/>
      <c r="B619" s="318"/>
      <c r="C619" s="318"/>
      <c r="D619" s="318"/>
      <c r="E619" s="318"/>
      <c r="F619" s="318"/>
      <c r="G619" s="318"/>
      <c r="H619" s="318"/>
      <c r="I619" s="318"/>
      <c r="K619" s="318"/>
      <c r="L619" s="318"/>
      <c r="M619" s="318"/>
      <c r="N619" s="318"/>
      <c r="O619" s="318"/>
      <c r="P619" s="318"/>
      <c r="Q619" s="318"/>
      <c r="R619" s="358"/>
      <c r="S619" s="208">
        <f t="shared" si="903"/>
        <v>0</v>
      </c>
      <c r="T619" s="328">
        <v>12.9</v>
      </c>
      <c r="U619" s="328">
        <f t="shared" si="904"/>
        <v>0</v>
      </c>
      <c r="V619" s="329">
        <f t="shared" si="905"/>
        <v>0</v>
      </c>
      <c r="W619" s="329">
        <f t="shared" si="906"/>
        <v>0</v>
      </c>
      <c r="X619" s="329">
        <f t="shared" si="907"/>
        <v>0</v>
      </c>
      <c r="Y619" s="329">
        <f t="shared" si="908"/>
        <v>0</v>
      </c>
      <c r="Z619" s="329">
        <f t="shared" si="909"/>
        <v>0</v>
      </c>
      <c r="AA619" s="329">
        <f t="shared" si="910"/>
        <v>0</v>
      </c>
      <c r="AB619" s="170">
        <f t="shared" si="1056"/>
        <v>0</v>
      </c>
      <c r="AC619" s="208">
        <f t="shared" ref="AC619:AC682" si="1057">IF(AND(AE619&gt;=0,AE620&lt;=AI$468,AE620&gt;0),($L$18+(AE619/AI$460)*($M$18+(AE619/AI$460)*($N$18+(AE619/AI$460)*($O$18+(AE619/AI$460)*($P$18+(AE619/AI$460)*($Q$18+(AE619/AI$460)*$R$18))))))^2+4*($L$18+((0.05+AE619)/AI$460)*($M$18+((0.05+AE619)/AI$460)*($N$18+((0.05+AE619)/AI$460)*($O$18+((0.05+AE619)/AI$460)*($P$18+((0.05+AE619)/AI$460)*($Q$18+((0.05+AE619)/AI$460)*$R$18))))))^2+($L$18+(AE620/AI$460)*($M$18+(AE620/AI$460)*($N$18+(AE620/AI$460)*($O$18+(AE620/AI$460)*($P$18+(AE620/AI$460)*($Q$18+(AE620/AI$460)*$R$18))))))^2,0)</f>
        <v>0</v>
      </c>
      <c r="AD619" s="328">
        <v>12.9</v>
      </c>
      <c r="AE619" s="328">
        <f t="shared" si="911"/>
        <v>0</v>
      </c>
      <c r="AF619" s="329">
        <f t="shared" si="912"/>
        <v>0</v>
      </c>
      <c r="AG619" s="329">
        <f t="shared" si="913"/>
        <v>0</v>
      </c>
      <c r="AH619" s="329">
        <f t="shared" si="914"/>
        <v>0</v>
      </c>
      <c r="AI619" s="329">
        <f t="shared" si="915"/>
        <v>0</v>
      </c>
      <c r="AJ619" s="329">
        <f t="shared" si="916"/>
        <v>0</v>
      </c>
      <c r="AK619" s="329">
        <f t="shared" si="917"/>
        <v>0</v>
      </c>
      <c r="AL619" s="170">
        <f t="shared" ref="AL619:AL682" si="1058">IF(AND(AE619&lt;((AE$467)),AE619&gt;=ROUND(AI$460*0.01,1)),AC619,0)</f>
        <v>0</v>
      </c>
      <c r="AM619" s="208">
        <f t="shared" ref="AM619:AM682" si="1059">IF(AND(AO619&gt;=0,AO620&lt;=AS$468,AO620&gt;0),($L$18+(AO619/AS$460)*($M$18+(AO619/AS$460)*($N$18+(AO619/AS$460)*($O$18+(AO619/AS$460)*($P$18+(AO619/AS$460)*($Q$18+(AO619/AS$460)*$R$18))))))^2+4*($L$18+((0.05+AO619)/AS$460)*($M$18+((0.05+AO619)/AS$460)*($N$18+((0.05+AO619)/AS$460)*($O$18+((0.05+AO619)/AS$460)*($P$18+((0.05+AO619)/AS$460)*($Q$18+((0.05+AO619)/AS$460)*$R$18))))))^2+($L$18+(AO620/AS$460)*($M$18+(AO620/AS$460)*($N$18+(AO620/AS$460)*($O$18+(AO620/AS$460)*($P$18+(AO620/AS$460)*($Q$18+(AO620/AS$460)*$R$18))))))^2,0)</f>
        <v>0</v>
      </c>
      <c r="AN619" s="328">
        <v>12.9</v>
      </c>
      <c r="AO619" s="328">
        <f t="shared" si="918"/>
        <v>0</v>
      </c>
      <c r="AP619" s="329">
        <f t="shared" si="919"/>
        <v>0</v>
      </c>
      <c r="AQ619" s="329">
        <f t="shared" si="920"/>
        <v>0</v>
      </c>
      <c r="AR619" s="329">
        <f t="shared" si="921"/>
        <v>0</v>
      </c>
      <c r="AS619" s="329">
        <f t="shared" si="922"/>
        <v>0</v>
      </c>
      <c r="AT619" s="329">
        <f t="shared" si="923"/>
        <v>0</v>
      </c>
      <c r="AU619" s="329">
        <f t="shared" si="924"/>
        <v>0</v>
      </c>
      <c r="AV619" s="170">
        <f t="shared" ref="AV619:AV682" si="1060">IF(AND(AO619&lt;((AO$467)),AO619&gt;=ROUND(AS$460*0.01,1)),AM619,0)</f>
        <v>0</v>
      </c>
      <c r="AW619" s="208">
        <f t="shared" ref="AW619:AW682" si="1061">IF(AND(AY619&gt;=0,AY620&lt;=BC$468,AY620&gt;0),($L$18+(AY619/BC$460)*($M$18+(AY619/BC$460)*($N$18+(AY619/BC$460)*($O$18+(AY619/BC$460)*($P$18+(AY619/BC$460)*($Q$18+(AY619/BC$460)*$R$18))))))^2+4*($L$18+((0.05+AY619)/BC$460)*($M$18+((0.05+AY619)/BC$460)*($N$18+((0.05+AY619)/BC$460)*($O$18+((0.05+AY619)/BC$460)*($P$18+((0.05+AY619)/BC$460)*($Q$18+((0.05+AY619)/BC$460)*$R$18))))))^2+($L$18+(AY620/BC$460)*($M$18+(AY620/BC$460)*($N$18+(AY620/BC$460)*($O$18+(AY620/BC$460)*($P$18+(AY620/BC$460)*($Q$18+(AY620/BC$460)*$R$18))))))^2,0)</f>
        <v>0</v>
      </c>
      <c r="AX619" s="328">
        <v>12.9</v>
      </c>
      <c r="AY619" s="328">
        <f t="shared" si="925"/>
        <v>0</v>
      </c>
      <c r="AZ619" s="329">
        <f t="shared" si="926"/>
        <v>0</v>
      </c>
      <c r="BA619" s="329">
        <f t="shared" si="927"/>
        <v>0</v>
      </c>
      <c r="BB619" s="329">
        <f t="shared" si="928"/>
        <v>0</v>
      </c>
      <c r="BC619" s="329">
        <f t="shared" si="929"/>
        <v>0</v>
      </c>
      <c r="BD619" s="329">
        <f t="shared" si="930"/>
        <v>0</v>
      </c>
      <c r="BE619" s="329">
        <f t="shared" si="931"/>
        <v>0</v>
      </c>
      <c r="BF619" s="170">
        <f t="shared" ref="BF619:BF682" si="1062">IF(AND(AY619&lt;((AY$467)),AY619&gt;=ROUND(BC$460*0.01,1)),AW619,0)</f>
        <v>0</v>
      </c>
      <c r="BG619" s="208">
        <f t="shared" ref="BG619:BG682" si="1063">IF(AND(BI619&gt;=0,BI620&lt;=BM$468,BI620&gt;0),($L$18+(BI619/BM$460)*($M$18+(BI619/BM$460)*($N$18+(BI619/BM$460)*($O$18+(BI619/BM$460)*($P$18+(BI619/BM$460)*($Q$18+(BI619/BM$460)*$R$18))))))^2+4*($L$18+((0.05+BI619)/BM$460)*($M$18+((0.05+BI619)/BM$460)*($N$18+((0.05+BI619)/BM$460)*($O$18+((0.05+BI619)/BM$460)*($P$18+((0.05+BI619)/BM$460)*($Q$18+((0.05+BI619)/BM$460)*$R$18))))))^2+($L$18+(BI620/BM$460)*($M$18+(BI620/BM$460)*($N$18+(BI620/BM$460)*($O$18+(BI620/BM$460)*($P$18+(BI620/BM$460)*($Q$18+(BI620/BM$460)*$R$18))))))^2,0)</f>
        <v>0</v>
      </c>
      <c r="BH619" s="328">
        <v>12.9</v>
      </c>
      <c r="BI619" s="328">
        <f t="shared" ref="BI619:BI682" si="1064">IF($T619&lt;=BM$5,$T619,0)</f>
        <v>0</v>
      </c>
      <c r="BJ619" s="329">
        <f t="shared" ref="BJ619:BJ682" si="1065">IF(AND(BI619&gt;=BI$467,BI620&lt;=BI$468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K619" s="329">
        <f t="shared" ref="BK619:BK682" si="1066">IF(AND(BI619&gt;=BJ$467,BI620&lt;=BJ$468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L619" s="329">
        <f t="shared" ref="BL619:BL682" si="1067">IF(AND(BI619&gt;=BK$467,BI620&lt;=BK$468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M619" s="329">
        <f t="shared" ref="BM619:BM682" si="1068">IF(AND(BI619&gt;=BL$467,BI620&lt;=BL$468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N619" s="329">
        <f t="shared" ref="BN619:BN682" si="1069">IF(AND(BI619&gt;=BM$467,BI620&lt;=BM$468,BI620&gt;0),($L$18+(BI619/BM$5)*($M$18+(BI619/BM$5)*($N$18+(BI619/BM$5)*($O$18+(BI619/BM$5)*($P$18+(BI619/BM$5)*($Q$18+(BI619/BM$5)*$R$18))))))^2+4*($L$18+((0.05+BI619)/BM$5)*($M$18+((0.05+BI619)/BM$5)*($N$18+((0.05+BI619)/BM$5)*($O$18+((0.05+BI619)/BM$5)*($P$18+((0.05+BI619)/BM$5)*($Q$18+((0.05+BI619)/BM$5)*$R$18))))))^2+($L$18+(BI620/BM$5)*($M$18+(BI620/BM$5)*($N$18+(BI620/BM$5)*($O$18+(BI620/BM$5)*($P$18+(BI620/BM$5)*($Q$18+(BI620/BM$5)*$R$18))))))^2,0)</f>
        <v>0</v>
      </c>
      <c r="BO619" s="329">
        <f t="shared" ref="BO619:BO682" si="1070">BJ619</f>
        <v>0</v>
      </c>
      <c r="BP619" s="170">
        <f t="shared" ref="BP619:BP682" si="1071">IF(AND(BI619&lt;((BI$467)),BI619&gt;=ROUND(BM$460*0.01,1)),BG619,0)</f>
        <v>0</v>
      </c>
      <c r="BQ619" s="208">
        <f t="shared" ref="BQ619:BQ682" si="1072">IF(AND(BS619&gt;=0,BS620&lt;=BW$468,BS620&gt;0),($L$18+(BS619/BW$460)*($M$18+(BS619/BW$460)*($N$18+(BS619/BW$460)*($O$18+(BS619/BW$460)*($P$18+(BS619/BW$460)*($Q$18+(BS619/BW$460)*$R$18))))))^2+4*($L$18+((0.05+BS619)/BW$460)*($M$18+((0.05+BS619)/BW$460)*($N$18+((0.05+BS619)/BW$460)*($O$18+((0.05+BS619)/BW$460)*($P$18+((0.05+BS619)/BW$460)*($Q$18+((0.05+BS619)/BW$460)*$R$18))))))^2+($L$18+(BS620/BW$460)*($M$18+(BS620/BW$460)*($N$18+(BS620/BW$460)*($O$18+(BS620/BW$460)*($P$18+(BS620/BW$460)*($Q$18+(BS620/BW$460)*$R$18))))))^2,0)</f>
        <v>0</v>
      </c>
      <c r="BR619" s="328">
        <v>12.9</v>
      </c>
      <c r="BS619" s="328">
        <f t="shared" si="932"/>
        <v>0</v>
      </c>
      <c r="BT619" s="329">
        <f t="shared" si="933"/>
        <v>0</v>
      </c>
      <c r="BU619" s="329">
        <f t="shared" si="934"/>
        <v>0</v>
      </c>
      <c r="BV619" s="329">
        <f t="shared" si="935"/>
        <v>0</v>
      </c>
      <c r="BW619" s="329">
        <f t="shared" si="936"/>
        <v>0</v>
      </c>
      <c r="BX619" s="329">
        <f t="shared" si="937"/>
        <v>0</v>
      </c>
      <c r="BY619" s="329">
        <f t="shared" si="938"/>
        <v>0</v>
      </c>
      <c r="BZ619" s="170">
        <f t="shared" ref="BZ619:BZ682" si="1073">IF(AND(BS619&lt;((BS$467)),BS619&gt;=ROUND(BW$460*0.01,1)),BQ619,0)</f>
        <v>0</v>
      </c>
      <c r="CA619" s="208">
        <f t="shared" ref="CA619:CA682" si="1074">IF(AND(CC619&gt;=0,CC620&lt;=CG$468,CC620&gt;0),($L$18+(CC619/CG$460)*($M$18+(CC619/CG$460)*($N$18+(CC619/CG$460)*($O$18+(CC619/CG$460)*($P$18+(CC619/CG$460)*($Q$18+(CC619/CG$460)*$R$18))))))^2+4*($L$18+((0.05+CC619)/CG$460)*($M$18+((0.05+CC619)/CG$460)*($N$18+((0.05+CC619)/CG$460)*($O$18+((0.05+CC619)/CG$460)*($P$18+((0.05+CC619)/CG$460)*($Q$18+((0.05+CC619)/CG$460)*$R$18))))))^2+($L$18+(CC620/CG$460)*($M$18+(CC620/CG$460)*($N$18+(CC620/CG$460)*($O$18+(CC620/CG$460)*($P$18+(CC620/CG$460)*($Q$18+(CC620/CG$460)*$R$18))))))^2,0)</f>
        <v>0</v>
      </c>
      <c r="CB619" s="328">
        <v>12.9</v>
      </c>
      <c r="CC619" s="328">
        <f t="shared" si="939"/>
        <v>0</v>
      </c>
      <c r="CD619" s="329">
        <f t="shared" si="940"/>
        <v>0</v>
      </c>
      <c r="CE619" s="329">
        <f t="shared" si="941"/>
        <v>0</v>
      </c>
      <c r="CF619" s="329">
        <f t="shared" si="942"/>
        <v>0</v>
      </c>
      <c r="CG619" s="329">
        <f t="shared" si="943"/>
        <v>0</v>
      </c>
      <c r="CH619" s="329">
        <f t="shared" si="944"/>
        <v>0</v>
      </c>
      <c r="CI619" s="329">
        <f t="shared" si="945"/>
        <v>0</v>
      </c>
      <c r="CJ619" s="170">
        <f t="shared" ref="CJ619:CJ682" si="1075">IF(AND(CC619&lt;((CC$467)),CC619&gt;=ROUND(CG$460*0.01,1)),CA619,0)</f>
        <v>0</v>
      </c>
      <c r="CK619" s="208">
        <f t="shared" ref="CK619:CK682" si="1076">IF(AND(CM619&gt;=0,CM620&lt;=CQ$468,CM620&gt;0),($L$18+(CM619/CQ$460)*($M$18+(CM619/CQ$460)*($N$18+(CM619/CQ$460)*($O$18+(CM619/CQ$460)*($P$18+(CM619/CQ$460)*($Q$18+(CM619/CQ$460)*$R$18))))))^2+4*($L$18+((0.05+CM619)/CQ$460)*($M$18+((0.05+CM619)/CQ$460)*($N$18+((0.05+CM619)/CQ$460)*($O$18+((0.05+CM619)/CQ$460)*($P$18+((0.05+CM619)/CQ$460)*($Q$18+((0.05+CM619)/CQ$460)*$R$18))))))^2+($L$18+(CM620/CQ$460)*($M$18+(CM620/CQ$460)*($N$18+(CM620/CQ$460)*($O$18+(CM620/CQ$460)*($P$18+(CM620/CQ$460)*($Q$18+(CM620/CQ$460)*$R$18))))))^2,0)</f>
        <v>0</v>
      </c>
      <c r="CL619" s="328">
        <v>12.9</v>
      </c>
      <c r="CM619" s="328">
        <f t="shared" si="946"/>
        <v>0</v>
      </c>
      <c r="CN619" s="329">
        <f t="shared" si="947"/>
        <v>0</v>
      </c>
      <c r="CO619" s="329">
        <f t="shared" si="948"/>
        <v>0</v>
      </c>
      <c r="CP619" s="329">
        <f t="shared" si="949"/>
        <v>0</v>
      </c>
      <c r="CQ619" s="329">
        <f t="shared" si="950"/>
        <v>0</v>
      </c>
      <c r="CR619" s="329">
        <f t="shared" si="951"/>
        <v>0</v>
      </c>
      <c r="CS619" s="329">
        <f t="shared" si="952"/>
        <v>0</v>
      </c>
      <c r="CT619" s="170">
        <f t="shared" ref="CT619:CT682" si="1077">IF(AND(CM619&lt;((CM$467)),CM619&gt;=ROUND(CQ$460*0.01,1)),CK619,0)</f>
        <v>0</v>
      </c>
      <c r="CU619" s="208">
        <f t="shared" ref="CU619:CU682" si="1078">IF(AND(CW619&gt;=0,CW620&lt;=DA$468,CW620&gt;0),($L$18+(CW619/DA$460)*($M$18+(CW619/DA$460)*($N$18+(CW619/DA$460)*($O$18+(CW619/DA$460)*($P$18+(CW619/DA$460)*($Q$18+(CW619/DA$460)*$R$18))))))^2+4*($L$18+((0.05+CW619)/DA$460)*($M$18+((0.05+CW619)/DA$460)*($N$18+((0.05+CW619)/DA$460)*($O$18+((0.05+CW619)/DA$460)*($P$18+((0.05+CW619)/DA$460)*($Q$18+((0.05+CW619)/DA$460)*$R$18))))))^2+($L$18+(CW620/DA$460)*($M$18+(CW620/DA$460)*($N$18+(CW620/DA$460)*($O$18+(CW620/DA$460)*($P$18+(CW620/DA$460)*($Q$18+(CW620/DA$460)*$R$18))))))^2,0)</f>
        <v>0</v>
      </c>
      <c r="CV619" s="328">
        <v>12.9</v>
      </c>
      <c r="CW619" s="328">
        <f t="shared" si="953"/>
        <v>0</v>
      </c>
      <c r="CX619" s="329">
        <f t="shared" si="954"/>
        <v>0</v>
      </c>
      <c r="CY619" s="329">
        <f t="shared" si="955"/>
        <v>0</v>
      </c>
      <c r="CZ619" s="329">
        <f t="shared" si="956"/>
        <v>0</v>
      </c>
      <c r="DA619" s="329">
        <f t="shared" si="957"/>
        <v>0</v>
      </c>
      <c r="DB619" s="329">
        <f t="shared" si="958"/>
        <v>0</v>
      </c>
      <c r="DC619" s="329">
        <f t="shared" si="959"/>
        <v>0</v>
      </c>
      <c r="DD619" s="170">
        <f t="shared" ref="DD619:DD682" si="1079">IF(AND(CW619&lt;((CW$467)),CW619&gt;=ROUND(DA$460*0.01,1)),CU619,0)</f>
        <v>0</v>
      </c>
      <c r="DE619" s="208">
        <f t="shared" ref="DE619:DE682" si="1080">IF(AND(DG619&gt;=0,DG620&lt;=DK$468,DG620&gt;0),($L$18+(DG619/DK$460)*($M$18+(DG619/DK$460)*($N$18+(DG619/DK$460)*($O$18+(DG619/DK$460)*($P$18+(DG619/DK$460)*($Q$18+(DG619/DK$460)*$R$18))))))^2+4*($L$18+((0.05+DG619)/DK$460)*($M$18+((0.05+DG619)/DK$460)*($N$18+((0.05+DG619)/DK$460)*($O$18+((0.05+DG619)/DK$460)*($P$18+((0.05+DG619)/DK$460)*($Q$18+((0.05+DG619)/DK$460)*$R$18))))))^2+($L$18+(DG620/DK$460)*($M$18+(DG620/DK$460)*($N$18+(DG620/DK$460)*($O$18+(DG620/DK$460)*($P$18+(DG620/DK$460)*($Q$18+(DG620/DK$460)*$R$18))))))^2,0)</f>
        <v>0</v>
      </c>
      <c r="DF619" s="328">
        <v>12.9</v>
      </c>
      <c r="DG619" s="328">
        <f t="shared" si="960"/>
        <v>0</v>
      </c>
      <c r="DH619" s="329">
        <f t="shared" si="961"/>
        <v>0</v>
      </c>
      <c r="DI619" s="329">
        <f t="shared" si="962"/>
        <v>0</v>
      </c>
      <c r="DJ619" s="329">
        <f t="shared" si="963"/>
        <v>0</v>
      </c>
      <c r="DK619" s="329">
        <f t="shared" si="964"/>
        <v>0</v>
      </c>
      <c r="DL619" s="329">
        <f t="shared" si="965"/>
        <v>0</v>
      </c>
      <c r="DM619" s="329">
        <f t="shared" si="966"/>
        <v>0</v>
      </c>
      <c r="DN619" s="170">
        <f t="shared" ref="DN619:DN682" si="1081">IF(AND(DG619&lt;((DG$467)),DG619&gt;=ROUND(DK$460*0.01,1)),DE619,0)</f>
        <v>0</v>
      </c>
      <c r="DO619" s="208">
        <f t="shared" ref="DO619:DO682" si="1082">IF(AND(DQ619&gt;=0,DQ620&lt;=DU$468,DQ620&gt;0),($L$18+(DQ619/DU$460)*($M$18+(DQ619/DU$460)*($N$18+(DQ619/DU$460)*($O$18+(DQ619/DU$460)*($P$18+(DQ619/DU$460)*($Q$18+(DQ619/DU$460)*$R$18))))))^2+4*($L$18+((0.05+DQ619)/DU$460)*($M$18+((0.05+DQ619)/DU$460)*($N$18+((0.05+DQ619)/DU$460)*($O$18+((0.05+DQ619)/DU$460)*($P$18+((0.05+DQ619)/DU$460)*($Q$18+((0.05+DQ619)/DU$460)*$R$18))))))^2+($L$18+(DQ620/DU$460)*($M$18+(DQ620/DU$460)*($N$18+(DQ620/DU$460)*($O$18+(DQ620/DU$460)*($P$18+(DQ620/DU$460)*($Q$18+(DQ620/DU$460)*$R$18))))))^2,0)</f>
        <v>0</v>
      </c>
      <c r="DP619" s="328">
        <v>12.9</v>
      </c>
      <c r="DQ619" s="328">
        <f t="shared" si="967"/>
        <v>0</v>
      </c>
      <c r="DR619" s="329">
        <f t="shared" si="968"/>
        <v>0</v>
      </c>
      <c r="DS619" s="329">
        <f t="shared" si="969"/>
        <v>0</v>
      </c>
      <c r="DT619" s="329">
        <f t="shared" si="970"/>
        <v>0</v>
      </c>
      <c r="DU619" s="329">
        <f t="shared" si="971"/>
        <v>0</v>
      </c>
      <c r="DV619" s="329">
        <f t="shared" si="972"/>
        <v>0</v>
      </c>
      <c r="DW619" s="329">
        <f t="shared" si="973"/>
        <v>0</v>
      </c>
      <c r="DX619" s="170">
        <f t="shared" ref="DX619:DX682" si="1083">IF(AND(DQ619&lt;((DQ$467)),DQ619&gt;=ROUND(DU$460*0.01,1)),DO619,0)</f>
        <v>0</v>
      </c>
      <c r="DY619" s="208">
        <f t="shared" ref="DY619:DY682" si="1084">IF(AND(EA619&gt;=0,EA620&lt;=EE$468,EA620&gt;0),($L$18+(EA619/EE$460)*($M$18+(EA619/EE$460)*($N$18+(EA619/EE$460)*($O$18+(EA619/EE$460)*($P$18+(EA619/EE$460)*($Q$18+(EA619/EE$460)*$R$18))))))^2+4*($L$18+((0.05+EA619)/EE$460)*($M$18+((0.05+EA619)/EE$460)*($N$18+((0.05+EA619)/EE$460)*($O$18+((0.05+EA619)/EE$460)*($P$18+((0.05+EA619)/EE$460)*($Q$18+((0.05+EA619)/EE$460)*$R$18))))))^2+($L$18+(EA620/EE$460)*($M$18+(EA620/EE$460)*($N$18+(EA620/EE$460)*($O$18+(EA620/EE$460)*($P$18+(EA620/EE$460)*($Q$18+(EA620/EE$460)*$R$18))))))^2,0)</f>
        <v>0</v>
      </c>
      <c r="DZ619" s="328">
        <v>12.9</v>
      </c>
      <c r="EA619" s="328">
        <f t="shared" si="974"/>
        <v>0</v>
      </c>
      <c r="EB619" s="329">
        <f t="shared" si="975"/>
        <v>0</v>
      </c>
      <c r="EC619" s="329">
        <f t="shared" si="976"/>
        <v>0</v>
      </c>
      <c r="ED619" s="329">
        <f t="shared" si="977"/>
        <v>0</v>
      </c>
      <c r="EE619" s="329">
        <f t="shared" si="978"/>
        <v>0</v>
      </c>
      <c r="EF619" s="329">
        <f t="shared" si="979"/>
        <v>0</v>
      </c>
      <c r="EG619" s="329">
        <f t="shared" si="980"/>
        <v>0</v>
      </c>
      <c r="EH619" s="170">
        <f t="shared" ref="EH619:EH682" si="1085">IF(AND(EA619&lt;((EA$467)),EA619&gt;=ROUND(EE$460*0.01,1)),DY619,0)</f>
        <v>0</v>
      </c>
      <c r="EI619" s="208">
        <f t="shared" ref="EI619:EI682" si="1086">IF(AND(EK619&gt;=0,EK620&lt;=EO$468,EK620&gt;0),($L$18+(EK619/EO$460)*($M$18+(EK619/EO$460)*($N$18+(EK619/EO$460)*($O$18+(EK619/EO$460)*($P$18+(EK619/EO$460)*($Q$18+(EK619/EO$460)*$R$18))))))^2+4*($L$18+((0.05+EK619)/EO$460)*($M$18+((0.05+EK619)/EO$460)*($N$18+((0.05+EK619)/EO$460)*($O$18+((0.05+EK619)/EO$460)*($P$18+((0.05+EK619)/EO$460)*($Q$18+((0.05+EK619)/EO$460)*$R$18))))))^2+($L$18+(EK620/EO$460)*($M$18+(EK620/EO$460)*($N$18+(EK620/EO$460)*($O$18+(EK620/EO$460)*($P$18+(EK620/EO$460)*($Q$18+(EK620/EO$460)*$R$18))))))^2,0)</f>
        <v>0</v>
      </c>
      <c r="EJ619" s="328">
        <v>12.9</v>
      </c>
      <c r="EK619" s="328">
        <f t="shared" si="981"/>
        <v>0</v>
      </c>
      <c r="EL619" s="329">
        <f t="shared" si="982"/>
        <v>0</v>
      </c>
      <c r="EM619" s="329">
        <f t="shared" si="983"/>
        <v>0</v>
      </c>
      <c r="EN619" s="329">
        <f t="shared" si="984"/>
        <v>0</v>
      </c>
      <c r="EO619" s="329">
        <f t="shared" si="985"/>
        <v>0</v>
      </c>
      <c r="EP619" s="329">
        <f t="shared" si="986"/>
        <v>0</v>
      </c>
      <c r="EQ619" s="329">
        <f t="shared" si="987"/>
        <v>0</v>
      </c>
      <c r="ER619" s="170">
        <f t="shared" ref="ER619:ER682" si="1087">IF(AND(EK619&lt;((EK$467)),EK619&gt;=ROUND(EO$460*0.01,1)),EI619,0)</f>
        <v>0</v>
      </c>
      <c r="ES619" s="208">
        <f t="shared" ref="ES619:ES682" si="1088">IF(AND(EU619&gt;=0,EU620&lt;=EY$468,EU620&gt;0),($L$18+(EU619/EY$460)*($M$18+(EU619/EY$460)*($N$18+(EU619/EY$460)*($O$18+(EU619/EY$460)*($P$18+(EU619/EY$460)*($Q$18+(EU619/EY$460)*$R$18))))))^2+4*($L$18+((0.05+EU619)/EY$460)*($M$18+((0.05+EU619)/EY$460)*($N$18+((0.05+EU619)/EY$460)*($O$18+((0.05+EU619)/EY$460)*($P$18+((0.05+EU619)/EY$460)*($Q$18+((0.05+EU619)/EY$460)*$R$18))))))^2+($L$18+(EU620/EY$460)*($M$18+(EU620/EY$460)*($N$18+(EU620/EY$460)*($O$18+(EU620/EY$460)*($P$18+(EU620/EY$460)*($Q$18+(EU620/EY$460)*$R$18))))))^2,0)</f>
        <v>0</v>
      </c>
      <c r="ET619" s="328">
        <v>12.9</v>
      </c>
      <c r="EU619" s="328">
        <f t="shared" si="988"/>
        <v>0</v>
      </c>
      <c r="EV619" s="329">
        <f t="shared" si="989"/>
        <v>0</v>
      </c>
      <c r="EW619" s="329">
        <f t="shared" si="990"/>
        <v>0</v>
      </c>
      <c r="EX619" s="329">
        <f t="shared" si="991"/>
        <v>0</v>
      </c>
      <c r="EY619" s="329">
        <f t="shared" si="992"/>
        <v>0</v>
      </c>
      <c r="EZ619" s="329">
        <f t="shared" si="993"/>
        <v>0</v>
      </c>
      <c r="FA619" s="329">
        <f t="shared" si="994"/>
        <v>0</v>
      </c>
      <c r="FB619" s="170">
        <f t="shared" ref="FB619:FB682" si="1089">IF(AND(EU619&lt;((EU$467)),EU619&gt;=ROUND(EY$460*0.01,1)),ES619,0)</f>
        <v>0</v>
      </c>
      <c r="FC619" s="208">
        <f t="shared" ref="FC619:FC682" si="1090">IF(AND(FE619&gt;=0,FE620&lt;=FI$468,FE620&gt;0),($L$18+(FE619/FI$460)*($M$18+(FE619/FI$460)*($N$18+(FE619/FI$460)*($O$18+(FE619/FI$460)*($P$18+(FE619/FI$460)*($Q$18+(FE619/FI$460)*$R$18))))))^2+4*($L$18+((0.05+FE619)/FI$460)*($M$18+((0.05+FE619)/FI$460)*($N$18+((0.05+FE619)/FI$460)*($O$18+((0.05+FE619)/FI$460)*($P$18+((0.05+FE619)/FI$460)*($Q$18+((0.05+FE619)/FI$460)*$R$18))))))^2+($L$18+(FE620/FI$460)*($M$18+(FE620/FI$460)*($N$18+(FE620/FI$460)*($O$18+(FE620/FI$460)*($P$18+(FE620/FI$460)*($Q$18+(FE620/FI$460)*$R$18))))))^2,0)</f>
        <v>0</v>
      </c>
      <c r="FD619" s="328">
        <v>12.9</v>
      </c>
      <c r="FE619" s="328">
        <f t="shared" si="995"/>
        <v>0</v>
      </c>
      <c r="FF619" s="329">
        <f t="shared" si="996"/>
        <v>0</v>
      </c>
      <c r="FG619" s="329">
        <f t="shared" si="997"/>
        <v>0</v>
      </c>
      <c r="FH619" s="329">
        <f t="shared" si="998"/>
        <v>0</v>
      </c>
      <c r="FI619" s="329">
        <f t="shared" si="999"/>
        <v>0</v>
      </c>
      <c r="FJ619" s="329">
        <f t="shared" si="1000"/>
        <v>0</v>
      </c>
      <c r="FK619" s="329">
        <f t="shared" si="1001"/>
        <v>0</v>
      </c>
      <c r="FL619" s="170">
        <f t="shared" ref="FL619:FL682" si="1091">IF(AND(FE619&lt;((FE$467)),FE619&gt;=ROUND(FI$460*0.01,1)),FC619,0)</f>
        <v>0</v>
      </c>
      <c r="FM619" s="208">
        <f t="shared" ref="FM619:FM682" si="1092">IF(AND(FO619&gt;=0,FO620&lt;=FS$468,FO620&gt;0),($L$18+(FO619/FS$460)*($M$18+(FO619/FS$460)*($N$18+(FO619/FS$460)*($O$18+(FO619/FS$460)*($P$18+(FO619/FS$460)*($Q$18+(FO619/FS$460)*$R$18))))))^2+4*($L$18+((0.05+FO619)/FS$460)*($M$18+((0.05+FO619)/FS$460)*($N$18+((0.05+FO619)/FS$460)*($O$18+((0.05+FO619)/FS$460)*($P$18+((0.05+FO619)/FS$460)*($Q$18+((0.05+FO619)/FS$460)*$R$18))))))^2+($L$18+(FO620/FS$460)*($M$18+(FO620/FS$460)*($N$18+(FO620/FS$460)*($O$18+(FO620/FS$460)*($P$18+(FO620/FS$460)*($Q$18+(FO620/FS$460)*$R$18))))))^2,0)</f>
        <v>0</v>
      </c>
      <c r="FN619" s="328">
        <v>12.9</v>
      </c>
      <c r="FO619" s="328">
        <f t="shared" si="1028"/>
        <v>0</v>
      </c>
      <c r="FP619" s="329">
        <f t="shared" si="1029"/>
        <v>0</v>
      </c>
      <c r="FQ619" s="329">
        <f t="shared" si="1030"/>
        <v>0</v>
      </c>
      <c r="FR619" s="329">
        <f t="shared" si="1031"/>
        <v>0</v>
      </c>
      <c r="FS619" s="329">
        <f t="shared" si="1032"/>
        <v>0</v>
      </c>
      <c r="FT619" s="329">
        <f t="shared" si="1033"/>
        <v>0</v>
      </c>
      <c r="FU619" s="329">
        <f t="shared" si="1034"/>
        <v>0</v>
      </c>
      <c r="FV619" s="170">
        <f t="shared" ref="FV619:FV682" si="1093">IF(AND(FO619&lt;((FO$467)),FO619&gt;=ROUND(FS$460*0.01,1)),FM619,0)</f>
        <v>0</v>
      </c>
      <c r="FW619" s="208">
        <f t="shared" ref="FW619:FW682" si="1094">IF(AND(FY619&gt;=0,FY620&lt;=GC$468,FY620&gt;0),($L$18+(FY619/GC$460)*($M$18+(FY619/GC$460)*($N$18+(FY619/GC$460)*($O$18+(FY619/GC$460)*($P$18+(FY619/GC$460)*($Q$18+(FY619/GC$460)*$R$18))))))^2+4*($L$18+((0.05+FY619)/GC$460)*($M$18+((0.05+FY619)/GC$460)*($N$18+((0.05+FY619)/GC$460)*($O$18+((0.05+FY619)/GC$460)*($P$18+((0.05+FY619)/GC$460)*($Q$18+((0.05+FY619)/GC$460)*$R$18))))))^2+($L$18+(FY620/GC$460)*($M$18+(FY620/GC$460)*($N$18+(FY620/GC$460)*($O$18+(FY620/GC$460)*($P$18+(FY620/GC$460)*($Q$18+(FY620/GC$460)*$R$18))))))^2,0)</f>
        <v>0</v>
      </c>
      <c r="FX619" s="328">
        <v>12.9</v>
      </c>
      <c r="FY619" s="328">
        <f t="shared" si="1035"/>
        <v>0</v>
      </c>
      <c r="FZ619" s="329">
        <f t="shared" si="1036"/>
        <v>0</v>
      </c>
      <c r="GA619" s="329">
        <f t="shared" si="1037"/>
        <v>0</v>
      </c>
      <c r="GB619" s="329">
        <f t="shared" si="1038"/>
        <v>0</v>
      </c>
      <c r="GC619" s="329">
        <f t="shared" si="1039"/>
        <v>0</v>
      </c>
      <c r="GD619" s="329">
        <f t="shared" si="1040"/>
        <v>0</v>
      </c>
      <c r="GE619" s="329">
        <f t="shared" si="1041"/>
        <v>0</v>
      </c>
      <c r="GF619" s="170">
        <f t="shared" ref="GF619:GF682" si="1095">IF(AND(FY619&lt;((FY$467)),FY619&gt;=ROUND(GC$460*0.01,1)),FW619,0)</f>
        <v>0</v>
      </c>
      <c r="GG619" s="208">
        <f t="shared" ref="GG619:GG682" si="1096">IF(AND(GI619&gt;=0,GI620&lt;=GM$468,GI620&gt;0),($L$18+(GI619/GM$460)*($M$18+(GI619/GM$460)*($N$18+(GI619/GM$460)*($O$18+(GI619/GM$460)*($P$18+(GI619/GM$460)*($Q$18+(GI619/GM$460)*$R$18))))))^2+4*($L$18+((0.05+GI619)/GM$460)*($M$18+((0.05+GI619)/GM$460)*($N$18+((0.05+GI619)/GM$460)*($O$18+((0.05+GI619)/GM$460)*($P$18+((0.05+GI619)/GM$460)*($Q$18+((0.05+GI619)/GM$460)*$R$18))))))^2+($L$18+(GI620/GM$460)*($M$18+(GI620/GM$460)*($N$18+(GI620/GM$460)*($O$18+(GI620/GM$460)*($P$18+(GI620/GM$460)*($Q$18+(GI620/GM$460)*$R$18))))))^2,0)</f>
        <v>0</v>
      </c>
      <c r="GH619" s="328">
        <v>12.9</v>
      </c>
      <c r="GI619" s="328">
        <f t="shared" si="1042"/>
        <v>0</v>
      </c>
      <c r="GJ619" s="329">
        <f t="shared" si="1043"/>
        <v>0</v>
      </c>
      <c r="GK619" s="329">
        <f t="shared" si="1044"/>
        <v>0</v>
      </c>
      <c r="GL619" s="329">
        <f t="shared" si="1045"/>
        <v>0</v>
      </c>
      <c r="GM619" s="329">
        <f t="shared" si="1046"/>
        <v>0</v>
      </c>
      <c r="GN619" s="329">
        <f t="shared" si="1047"/>
        <v>0</v>
      </c>
      <c r="GO619" s="329">
        <f t="shared" si="1048"/>
        <v>0</v>
      </c>
      <c r="GP619" s="170">
        <f t="shared" ref="GP619:GP682" si="1097">IF(AND(GI619&lt;((GI$467)),GI619&gt;=ROUND(GM$460*0.01,1)),GG619,0)</f>
        <v>0</v>
      </c>
      <c r="GQ619" s="208">
        <f t="shared" ref="GQ619:GQ682" si="1098">IF(AND(GS619&gt;=0,GS620&lt;=GW$468,GS620&gt;0),($L$18+(GS619/GW$460)*($M$18+(GS619/GW$460)*($N$18+(GS619/GW$460)*($O$18+(GS619/GW$460)*($P$18+(GS619/GW$460)*($Q$18+(GS619/GW$460)*$R$18))))))^2+4*($L$18+((0.05+GS619)/GW$460)*($M$18+((0.05+GS619)/GW$460)*($N$18+((0.05+GS619)/GW$460)*($O$18+((0.05+GS619)/GW$460)*($P$18+((0.05+GS619)/GW$460)*($Q$18+((0.05+GS619)/GW$460)*$R$18))))))^2+($L$18+(GS620/GW$460)*($M$18+(GS620/GW$460)*($N$18+(GS620/GW$460)*($O$18+(GS620/GW$460)*($P$18+(GS620/GW$460)*($Q$18+(GS620/GW$460)*$R$18))))))^2,0)</f>
        <v>0</v>
      </c>
      <c r="GR619" s="328">
        <v>12.9</v>
      </c>
      <c r="GS619" s="328">
        <f t="shared" si="1049"/>
        <v>0</v>
      </c>
      <c r="GT619" s="329">
        <f t="shared" si="1050"/>
        <v>0</v>
      </c>
      <c r="GU619" s="329">
        <f t="shared" si="1051"/>
        <v>0</v>
      </c>
      <c r="GV619" s="329">
        <f t="shared" si="1052"/>
        <v>0</v>
      </c>
      <c r="GW619" s="329">
        <f t="shared" si="1053"/>
        <v>0</v>
      </c>
      <c r="GX619" s="329">
        <f t="shared" si="1054"/>
        <v>0</v>
      </c>
      <c r="GY619" s="329">
        <f t="shared" si="1055"/>
        <v>0</v>
      </c>
      <c r="GZ619" s="170">
        <f t="shared" ref="GZ619:GZ682" si="1099">IF(AND(GS619&lt;((GS$467)),GS619&gt;=ROUND(GW$460*0.01,1)),GQ619,0)</f>
        <v>0</v>
      </c>
      <c r="HA619" s="208">
        <f t="shared" ref="HA619:HA682" si="1100">IF(AND(HC619&gt;=0,HC620&lt;=HG$468,HC620&gt;0),($L$18+(HC619/HG$460)*($M$18+(HC619/HG$460)*($N$18+(HC619/HG$460)*($O$18+(HC619/HG$460)*($P$18+(HC619/HG$460)*($Q$18+(HC619/HG$460)*$R$18))))))^2+4*($L$18+((0.05+HC619)/HG$460)*($M$18+((0.05+HC619)/HG$460)*($N$18+((0.05+HC619)/HG$460)*($O$18+((0.05+HC619)/HG$460)*($P$18+((0.05+HC619)/HG$460)*($Q$18+((0.05+HC619)/HG$460)*$R$18))))))^2+($L$18+(HC620/HG$460)*($M$18+(HC620/HG$460)*($N$18+(HC620/HG$460)*($O$18+(HC620/HG$460)*($P$18+(HC620/HG$460)*($Q$18+(HC620/HG$460)*$R$18))))))^2,0)</f>
        <v>0</v>
      </c>
      <c r="HB619" s="328">
        <v>12.9</v>
      </c>
      <c r="HC619" s="328">
        <f t="shared" ref="HC619:HC682" si="1101">IF($T619&lt;=HG$5,$T619,0)</f>
        <v>0</v>
      </c>
      <c r="HD619" s="329">
        <f t="shared" si="1002"/>
        <v>0</v>
      </c>
      <c r="HE619" s="329">
        <f t="shared" si="1003"/>
        <v>0</v>
      </c>
      <c r="HF619" s="329">
        <f t="shared" si="1004"/>
        <v>0</v>
      </c>
      <c r="HG619" s="329">
        <f t="shared" si="1005"/>
        <v>0</v>
      </c>
      <c r="HH619" s="329">
        <f t="shared" si="1006"/>
        <v>0</v>
      </c>
      <c r="HI619" s="329">
        <f t="shared" si="1007"/>
        <v>0</v>
      </c>
      <c r="HJ619" s="170">
        <f t="shared" ref="HJ619:HJ682" si="1102">IF(AND(HC619&lt;((HC$467)),HC619&gt;=ROUND(HG$460*0.01,1)),HA619,0)</f>
        <v>0</v>
      </c>
      <c r="HK619" s="208">
        <f t="shared" ref="HK619:HK682" si="1103">IF(AND(HM619&gt;=0,HM620&lt;=HQ$468,HM620&gt;0),($L$18+(HM619/HQ$460)*($M$18+(HM619/HQ$460)*($N$18+(HM619/HQ$460)*($O$18+(HM619/HQ$460)*($P$18+(HM619/HQ$460)*($Q$18+(HM619/HQ$460)*$R$18))))))^2+4*($L$18+((0.05+HM619)/HQ$460)*($M$18+((0.05+HM619)/HQ$460)*($N$18+((0.05+HM619)/HQ$460)*($O$18+((0.05+HM619)/HQ$460)*($P$18+((0.05+HM619)/HQ$460)*($Q$18+((0.05+HM619)/HQ$460)*$R$18))))))^2+($L$18+(HM620/HQ$460)*($M$18+(HM620/HQ$460)*($N$18+(HM620/HQ$460)*($O$18+(HM620/HQ$460)*($P$18+(HM620/HQ$460)*($Q$18+(HM620/HQ$460)*$R$18))))))^2,0)</f>
        <v>0</v>
      </c>
      <c r="HL619" s="328">
        <v>12.9</v>
      </c>
      <c r="HM619" s="328">
        <f t="shared" ref="HM619:HM682" si="1104">IF($T619&lt;=HQ$5,$T619,0)</f>
        <v>0</v>
      </c>
      <c r="HN619" s="329">
        <f t="shared" si="1008"/>
        <v>0</v>
      </c>
      <c r="HO619" s="329">
        <f t="shared" si="1009"/>
        <v>0</v>
      </c>
      <c r="HP619" s="329">
        <f t="shared" si="1010"/>
        <v>0</v>
      </c>
      <c r="HQ619" s="329">
        <f t="shared" si="1011"/>
        <v>0</v>
      </c>
      <c r="HR619" s="329">
        <f t="shared" si="1012"/>
        <v>0</v>
      </c>
      <c r="HS619" s="329">
        <f t="shared" si="1013"/>
        <v>0</v>
      </c>
      <c r="HT619" s="170">
        <f t="shared" ref="HT619:HT682" si="1105">IF(AND(HM619&lt;((HM$467)),HM619&gt;=ROUND(HQ$460*0.01,1)),HK619,0)</f>
        <v>0</v>
      </c>
      <c r="HU619" s="208">
        <f t="shared" ref="HU619:HU682" si="1106">IF(AND(HW619&gt;=0,HW620&lt;=IA$468,HW620&gt;0),($L$18+(HW619/IA$460)*($M$18+(HW619/IA$460)*($N$18+(HW619/IA$460)*($O$18+(HW619/IA$460)*($P$18+(HW619/IA$460)*($Q$18+(HW619/IA$460)*$R$18))))))^2+4*($L$18+((0.05+HW619)/IA$460)*($M$18+((0.05+HW619)/IA$460)*($N$18+((0.05+HW619)/IA$460)*($O$18+((0.05+HW619)/IA$460)*($P$18+((0.05+HW619)/IA$460)*($Q$18+((0.05+HW619)/IA$460)*$R$18))))))^2+($L$18+(HW620/IA$460)*($M$18+(HW620/IA$460)*($N$18+(HW620/IA$460)*($O$18+(HW620/IA$460)*($P$18+(HW620/IA$460)*($Q$18+(HW620/IA$460)*$R$18))))))^2,0)</f>
        <v>0</v>
      </c>
      <c r="HV619" s="328">
        <v>12.9</v>
      </c>
      <c r="HW619" s="328">
        <f t="shared" si="1014"/>
        <v>0</v>
      </c>
      <c r="HX619" s="329">
        <f t="shared" si="1015"/>
        <v>0</v>
      </c>
      <c r="HY619" s="329">
        <f t="shared" si="1016"/>
        <v>0</v>
      </c>
      <c r="HZ619" s="329">
        <f t="shared" si="1017"/>
        <v>0</v>
      </c>
      <c r="IA619" s="329">
        <f t="shared" si="1018"/>
        <v>0</v>
      </c>
      <c r="IB619" s="329">
        <f t="shared" si="1019"/>
        <v>0</v>
      </c>
      <c r="IC619" s="329">
        <f t="shared" si="1020"/>
        <v>0</v>
      </c>
      <c r="ID619" s="170">
        <f t="shared" ref="ID619:ID682" si="1107">IF(AND(HW619&lt;((HW$467)),HW619&gt;=ROUND(IA$460*0.01,1)),HU619,0)</f>
        <v>0</v>
      </c>
      <c r="IE619" s="208">
        <f t="shared" ref="IE619:IE682" si="1108">IF(AND(IG619&gt;=0,IG620&lt;=IK$468,IG620&gt;0),($L$18+(IG619/IK$460)*($M$18+(IG619/IK$460)*($N$18+(IG619/IK$460)*($O$18+(IG619/IK$460)*($P$18+(IG619/IK$460)*($Q$18+(IG619/IK$460)*$R$18))))))^2+4*($L$18+((0.05+IG619)/IK$460)*($M$18+((0.05+IG619)/IK$460)*($N$18+((0.05+IG619)/IK$460)*($O$18+((0.05+IG619)/IK$460)*($P$18+((0.05+IG619)/IK$460)*($Q$18+((0.05+IG619)/IK$460)*$R$18))))))^2+($L$18+(IG620/IK$460)*($M$18+(IG620/IK$460)*($N$18+(IG620/IK$460)*($O$18+(IG620/IK$460)*($P$18+(IG620/IK$460)*($Q$18+(IG620/IK$460)*$R$18))))))^2,0)</f>
        <v>0</v>
      </c>
      <c r="IF619" s="328">
        <v>12.9</v>
      </c>
      <c r="IG619" s="328">
        <f t="shared" si="1021"/>
        <v>0</v>
      </c>
      <c r="IH619" s="329">
        <f t="shared" si="1022"/>
        <v>0</v>
      </c>
      <c r="II619" s="329">
        <f t="shared" si="1023"/>
        <v>0</v>
      </c>
      <c r="IJ619" s="329">
        <f t="shared" si="1024"/>
        <v>0</v>
      </c>
      <c r="IK619" s="329">
        <f t="shared" si="1025"/>
        <v>0</v>
      </c>
      <c r="IL619" s="329">
        <f t="shared" si="1026"/>
        <v>0</v>
      </c>
      <c r="IM619" s="329">
        <f t="shared" si="1027"/>
        <v>0</v>
      </c>
      <c r="IN619" s="170">
        <f t="shared" ref="IN619:IN682" si="1109">IF(AND(IG619&lt;((IG$467)),IG619&gt;=ROUND(IK$460*0.01,1)),IE619,0)</f>
        <v>0</v>
      </c>
    </row>
    <row r="620" spans="1:248">
      <c r="A620" s="318"/>
      <c r="B620" s="318"/>
      <c r="C620" s="318"/>
      <c r="D620" s="318"/>
      <c r="E620" s="318"/>
      <c r="F620" s="318"/>
      <c r="G620" s="318"/>
      <c r="H620" s="318"/>
      <c r="I620" s="318"/>
      <c r="K620" s="318"/>
      <c r="L620" s="318"/>
      <c r="M620" s="318"/>
      <c r="N620" s="318"/>
      <c r="O620" s="318"/>
      <c r="P620" s="318"/>
      <c r="Q620" s="318"/>
      <c r="R620" s="358"/>
      <c r="S620" s="208">
        <f t="shared" ref="S620:S683" si="1110">IF(AND(U620&gt;=0,U621&lt;=Y$468,U621&gt;0),($L$18+(U620/Y$460)*($M$18+(U620/Y$460)*($N$18+(U620/Y$460)*($O$18+(U620/Y$460)*($P$18+(U620/Y$460)*($Q$18+(U620/Y$460)*$R$18))))))^2+4*($L$18+((0.05+U620)/Y$460)*($M$18+((0.05+U620)/Y$460)*($N$18+((0.05+U620)/Y$460)*($O$18+((0.05+U620)/Y$460)*($P$18+((0.05+U620)/Y$460)*($Q$18+((0.05+U620)/Y$460)*$R$18))))))^2+($L$18+(U621/Y$460)*($M$18+(U621/Y$460)*($N$18+(U621/Y$460)*($O$18+(U621/Y$460)*($P$18+(U621/Y$460)*($Q$18+(U621/Y$460)*$R$18))))))^2,0)</f>
        <v>0</v>
      </c>
      <c r="T620" s="328">
        <v>13</v>
      </c>
      <c r="U620" s="328">
        <f t="shared" ref="U620:U683" si="1111">IF($T620&lt;=Y$5,$T620,0)</f>
        <v>0</v>
      </c>
      <c r="V620" s="329">
        <f t="shared" ref="V620:V683" si="1112">IF(AND(U620&gt;=U$467,U621&lt;=U$468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W620" s="329">
        <f t="shared" ref="W620:W683" si="1113">IF(AND(U620&gt;=V$467,U621&lt;=V$468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X620" s="329">
        <f t="shared" ref="X620:X683" si="1114">IF(AND(U620&gt;=W$467,U621&lt;=W$468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Y620" s="329">
        <f t="shared" ref="Y620:Y683" si="1115">IF(AND(U620&gt;=X$467,U621&lt;=X$468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Z620" s="329">
        <f t="shared" ref="Z620:Z683" si="1116">IF(AND(U620&gt;=Y$467,U621&lt;=Y$468,U621&gt;0),($L$18+(U620/Y$5)*($M$18+(U620/Y$5)*($N$18+(U620/Y$5)*($O$18+(U620/Y$5)*($P$18+(U620/Y$5)*($Q$18+(U620/Y$5)*$R$18))))))^2+4*($L$18+((0.05+U620)/Y$5)*($M$18+((0.05+U620)/Y$5)*($N$18+((0.05+U620)/Y$5)*($O$18+((0.05+U620)/Y$5)*($P$18+((0.05+U620)/Y$5)*($Q$18+((0.05+U620)/Y$5)*$R$18))))))^2+($L$18+(U621/Y$5)*($M$18+(U621/Y$5)*($N$18+(U621/Y$5)*($O$18+(U621/Y$5)*($P$18+(U621/Y$5)*($Q$18+(U621/Y$5)*$R$18))))))^2,0)</f>
        <v>0</v>
      </c>
      <c r="AA620" s="329">
        <f t="shared" ref="AA620:AA683" si="1117">V620</f>
        <v>0</v>
      </c>
      <c r="AB620" s="170">
        <f t="shared" si="1056"/>
        <v>0</v>
      </c>
      <c r="AC620" s="208">
        <f t="shared" si="1057"/>
        <v>0</v>
      </c>
      <c r="AD620" s="328">
        <v>13</v>
      </c>
      <c r="AE620" s="328">
        <f t="shared" ref="AE620:AE683" si="1118">IF($T620&lt;=AI$5,$T620,0)</f>
        <v>0</v>
      </c>
      <c r="AF620" s="329">
        <f t="shared" ref="AF620:AF683" si="1119">IF(AND(AE620&gt;=AE$467,AE621&lt;=AE$468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G620" s="329">
        <f t="shared" ref="AG620:AG683" si="1120">IF(AND(AE620&gt;=AF$467,AE621&lt;=AF$468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H620" s="329">
        <f t="shared" ref="AH620:AH683" si="1121">IF(AND(AE620&gt;=AG$467,AE621&lt;=AG$468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I620" s="329">
        <f t="shared" ref="AI620:AI683" si="1122">IF(AND(AE620&gt;=AH$467,AE621&lt;=AH$468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J620" s="329">
        <f t="shared" ref="AJ620:AJ683" si="1123">IF(AND(AE620&gt;=AI$467,AE621&lt;=AI$468,AE621&gt;0),($L$18+(AE620/AI$5)*($M$18+(AE620/AI$5)*($N$18+(AE620/AI$5)*($O$18+(AE620/AI$5)*($P$18+(AE620/AI$5)*($Q$18+(AE620/AI$5)*$R$18))))))^2+4*($L$18+((0.05+AE620)/AI$5)*($M$18+((0.05+AE620)/AI$5)*($N$18+((0.05+AE620)/AI$5)*($O$18+((0.05+AE620)/AI$5)*($P$18+((0.05+AE620)/AI$5)*($Q$18+((0.05+AE620)/AI$5)*$R$18))))))^2+($L$18+(AE621/AI$5)*($M$18+(AE621/AI$5)*($N$18+(AE621/AI$5)*($O$18+(AE621/AI$5)*($P$18+(AE621/AI$5)*($Q$18+(AE621/AI$5)*$R$18))))))^2,0)</f>
        <v>0</v>
      </c>
      <c r="AK620" s="329">
        <f t="shared" ref="AK620:AK683" si="1124">AF620</f>
        <v>0</v>
      </c>
      <c r="AL620" s="170">
        <f t="shared" si="1058"/>
        <v>0</v>
      </c>
      <c r="AM620" s="208">
        <f t="shared" si="1059"/>
        <v>0</v>
      </c>
      <c r="AN620" s="328">
        <v>13</v>
      </c>
      <c r="AO620" s="328">
        <f t="shared" ref="AO620:AO683" si="1125">IF($T620&lt;=AS$5,$T620,0)</f>
        <v>0</v>
      </c>
      <c r="AP620" s="329">
        <f t="shared" ref="AP620:AP683" si="1126">IF(AND(AO620&gt;=AO$467,AO621&lt;=AO$468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Q620" s="329">
        <f t="shared" ref="AQ620:AQ683" si="1127">IF(AND(AO620&gt;=AP$467,AO621&lt;=AP$468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R620" s="329">
        <f t="shared" ref="AR620:AR683" si="1128">IF(AND(AO620&gt;=AQ$467,AO621&lt;=AQ$468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S620" s="329">
        <f t="shared" ref="AS620:AS683" si="1129">IF(AND(AO620&gt;=AR$467,AO621&lt;=AR$468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T620" s="329">
        <f t="shared" ref="AT620:AT683" si="1130">IF(AND(AO620&gt;=AS$467,AO621&lt;=AS$468,AO621&gt;0),($L$18+(AO620/AS$5)*($M$18+(AO620/AS$5)*($N$18+(AO620/AS$5)*($O$18+(AO620/AS$5)*($P$18+(AO620/AS$5)*($Q$18+(AO620/AS$5)*$R$18))))))^2+4*($L$18+((0.05+AO620)/AS$5)*($M$18+((0.05+AO620)/AS$5)*($N$18+((0.05+AO620)/AS$5)*($O$18+((0.05+AO620)/AS$5)*($P$18+((0.05+AO620)/AS$5)*($Q$18+((0.05+AO620)/AS$5)*$R$18))))))^2+($L$18+(AO621/AS$5)*($M$18+(AO621/AS$5)*($N$18+(AO621/AS$5)*($O$18+(AO621/AS$5)*($P$18+(AO621/AS$5)*($Q$18+(AO621/AS$5)*$R$18))))))^2,0)</f>
        <v>0</v>
      </c>
      <c r="AU620" s="329">
        <f t="shared" ref="AU620:AU683" si="1131">AP620</f>
        <v>0</v>
      </c>
      <c r="AV620" s="170">
        <f t="shared" si="1060"/>
        <v>0</v>
      </c>
      <c r="AW620" s="208">
        <f t="shared" si="1061"/>
        <v>0</v>
      </c>
      <c r="AX620" s="328">
        <v>13</v>
      </c>
      <c r="AY620" s="328">
        <f t="shared" ref="AY620:AY683" si="1132">IF($T620&lt;=BC$5,$T620,0)</f>
        <v>0</v>
      </c>
      <c r="AZ620" s="329">
        <f t="shared" ref="AZ620:AZ683" si="1133">IF(AND(AY620&gt;=AY$467,AY621&lt;=AY$468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A620" s="329">
        <f t="shared" ref="BA620:BA683" si="1134">IF(AND(AY620&gt;=AZ$467,AY621&lt;=AZ$468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B620" s="329">
        <f t="shared" ref="BB620:BB683" si="1135">IF(AND(AY620&gt;=BA$467,AY621&lt;=BA$468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C620" s="329">
        <f t="shared" ref="BC620:BC683" si="1136">IF(AND(AY620&gt;=BB$467,AY621&lt;=BB$468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D620" s="329">
        <f t="shared" ref="BD620:BD683" si="1137">IF(AND(AY620&gt;=BC$467,AY621&lt;=BC$468,AY621&gt;0),($L$18+(AY620/BC$5)*($M$18+(AY620/BC$5)*($N$18+(AY620/BC$5)*($O$18+(AY620/BC$5)*($P$18+(AY620/BC$5)*($Q$18+(AY620/BC$5)*$R$18))))))^2+4*($L$18+((0.05+AY620)/BC$5)*($M$18+((0.05+AY620)/BC$5)*($N$18+((0.05+AY620)/BC$5)*($O$18+((0.05+AY620)/BC$5)*($P$18+((0.05+AY620)/BC$5)*($Q$18+((0.05+AY620)/BC$5)*$R$18))))))^2+($L$18+(AY621/BC$5)*($M$18+(AY621/BC$5)*($N$18+(AY621/BC$5)*($O$18+(AY621/BC$5)*($P$18+(AY621/BC$5)*($Q$18+(AY621/BC$5)*$R$18))))))^2,0)</f>
        <v>0</v>
      </c>
      <c r="BE620" s="329">
        <f t="shared" ref="BE620:BE683" si="1138">AZ620</f>
        <v>0</v>
      </c>
      <c r="BF620" s="170">
        <f t="shared" si="1062"/>
        <v>0</v>
      </c>
      <c r="BG620" s="208">
        <f t="shared" si="1063"/>
        <v>0</v>
      </c>
      <c r="BH620" s="328">
        <v>13</v>
      </c>
      <c r="BI620" s="328">
        <f t="shared" si="1064"/>
        <v>0</v>
      </c>
      <c r="BJ620" s="329">
        <f t="shared" si="1065"/>
        <v>0</v>
      </c>
      <c r="BK620" s="329">
        <f t="shared" si="1066"/>
        <v>0</v>
      </c>
      <c r="BL620" s="329">
        <f t="shared" si="1067"/>
        <v>0</v>
      </c>
      <c r="BM620" s="329">
        <f t="shared" si="1068"/>
        <v>0</v>
      </c>
      <c r="BN620" s="329">
        <f t="shared" si="1069"/>
        <v>0</v>
      </c>
      <c r="BO620" s="329">
        <f t="shared" si="1070"/>
        <v>0</v>
      </c>
      <c r="BP620" s="170">
        <f t="shared" si="1071"/>
        <v>0</v>
      </c>
      <c r="BQ620" s="208">
        <f t="shared" si="1072"/>
        <v>0</v>
      </c>
      <c r="BR620" s="328">
        <v>13</v>
      </c>
      <c r="BS620" s="328">
        <f t="shared" ref="BS620:BS683" si="1139">IF($T620&lt;=BW$5,$T620,0)</f>
        <v>0</v>
      </c>
      <c r="BT620" s="329">
        <f t="shared" ref="BT620:BT683" si="1140">IF(AND(BS620&gt;=BS$467,BS621&lt;=BS$468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U620" s="329">
        <f t="shared" ref="BU620:BU683" si="1141">IF(AND(BS620&gt;=BT$467,BS621&lt;=BT$468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V620" s="329">
        <f t="shared" ref="BV620:BV683" si="1142">IF(AND(BS620&gt;=BU$467,BS621&lt;=BU$468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W620" s="329">
        <f t="shared" ref="BW620:BW683" si="1143">IF(AND(BS620&gt;=BV$467,BS621&lt;=BV$468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X620" s="329">
        <f t="shared" ref="BX620:BX683" si="1144">IF(AND(BS620&gt;=BW$467,BS621&lt;=BW$468,BS621&gt;0),($L$18+(BS620/BW$5)*($M$18+(BS620/BW$5)*($N$18+(BS620/BW$5)*($O$18+(BS620/BW$5)*($P$18+(BS620/BW$5)*($Q$18+(BS620/BW$5)*$R$18))))))^2+4*($L$18+((0.05+BS620)/BW$5)*($M$18+((0.05+BS620)/BW$5)*($N$18+((0.05+BS620)/BW$5)*($O$18+((0.05+BS620)/BW$5)*($P$18+((0.05+BS620)/BW$5)*($Q$18+((0.05+BS620)/BW$5)*$R$18))))))^2+($L$18+(BS621/BW$5)*($M$18+(BS621/BW$5)*($N$18+(BS621/BW$5)*($O$18+(BS621/BW$5)*($P$18+(BS621/BW$5)*($Q$18+(BS621/BW$5)*$R$18))))))^2,0)</f>
        <v>0</v>
      </c>
      <c r="BY620" s="329">
        <f t="shared" ref="BY620:BY683" si="1145">BT620</f>
        <v>0</v>
      </c>
      <c r="BZ620" s="170">
        <f t="shared" si="1073"/>
        <v>0</v>
      </c>
      <c r="CA620" s="208">
        <f t="shared" si="1074"/>
        <v>0</v>
      </c>
      <c r="CB620" s="328">
        <v>13</v>
      </c>
      <c r="CC620" s="328">
        <f t="shared" ref="CC620:CC683" si="1146">IF($T620&lt;=CG$5,$T620,0)</f>
        <v>0</v>
      </c>
      <c r="CD620" s="329">
        <f t="shared" ref="CD620:CD683" si="1147">IF(AND(CC620&gt;=CC$467,CC621&lt;=CC$468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E620" s="329">
        <f t="shared" ref="CE620:CE683" si="1148">IF(AND(CC620&gt;=CD$467,CC621&lt;=CD$468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F620" s="329">
        <f t="shared" ref="CF620:CF683" si="1149">IF(AND(CC620&gt;=CE$467,CC621&lt;=CE$468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G620" s="329">
        <f t="shared" ref="CG620:CG683" si="1150">IF(AND(CC620&gt;=CF$467,CC621&lt;=CF$468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H620" s="329">
        <f t="shared" ref="CH620:CH683" si="1151">IF(AND(CC620&gt;=CG$467,CC621&lt;=CG$468,CC621&gt;0),($L$18+(CC620/CG$5)*($M$18+(CC620/CG$5)*($N$18+(CC620/CG$5)*($O$18+(CC620/CG$5)*($P$18+(CC620/CG$5)*($Q$18+(CC620/CG$5)*$R$18))))))^2+4*($L$18+((0.05+CC620)/CG$5)*($M$18+((0.05+CC620)/CG$5)*($N$18+((0.05+CC620)/CG$5)*($O$18+((0.05+CC620)/CG$5)*($P$18+((0.05+CC620)/CG$5)*($Q$18+((0.05+CC620)/CG$5)*$R$18))))))^2+($L$18+(CC621/CG$5)*($M$18+(CC621/CG$5)*($N$18+(CC621/CG$5)*($O$18+(CC621/CG$5)*($P$18+(CC621/CG$5)*($Q$18+(CC621/CG$5)*$R$18))))))^2,0)</f>
        <v>0</v>
      </c>
      <c r="CI620" s="329">
        <f t="shared" ref="CI620:CI683" si="1152">CD620</f>
        <v>0</v>
      </c>
      <c r="CJ620" s="170">
        <f t="shared" si="1075"/>
        <v>0</v>
      </c>
      <c r="CK620" s="208">
        <f t="shared" si="1076"/>
        <v>0</v>
      </c>
      <c r="CL620" s="328">
        <v>13</v>
      </c>
      <c r="CM620" s="328">
        <f t="shared" ref="CM620:CM683" si="1153">IF($T620&lt;=CQ$5,$T620,0)</f>
        <v>0</v>
      </c>
      <c r="CN620" s="329">
        <f t="shared" ref="CN620:CN683" si="1154">IF(AND(CM620&gt;=CM$467,CM621&lt;=CM$468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O620" s="329">
        <f t="shared" ref="CO620:CO683" si="1155">IF(AND(CM620&gt;=CN$467,CM621&lt;=CN$468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P620" s="329">
        <f t="shared" ref="CP620:CP683" si="1156">IF(AND(CM620&gt;=CO$467,CM621&lt;=CO$468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Q620" s="329">
        <f t="shared" ref="CQ620:CQ683" si="1157">IF(AND(CM620&gt;=CP$467,CM621&lt;=CP$468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R620" s="329">
        <f t="shared" ref="CR620:CR683" si="1158">IF(AND(CM620&gt;=CQ$467,CM621&lt;=CQ$468,CM621&gt;0),($L$18+(CM620/CQ$5)*($M$18+(CM620/CQ$5)*($N$18+(CM620/CQ$5)*($O$18+(CM620/CQ$5)*($P$18+(CM620/CQ$5)*($Q$18+(CM620/CQ$5)*$R$18))))))^2+4*($L$18+((0.05+CM620)/CQ$5)*($M$18+((0.05+CM620)/CQ$5)*($N$18+((0.05+CM620)/CQ$5)*($O$18+((0.05+CM620)/CQ$5)*($P$18+((0.05+CM620)/CQ$5)*($Q$18+((0.05+CM620)/CQ$5)*$R$18))))))^2+($L$18+(CM621/CQ$5)*($M$18+(CM621/CQ$5)*($N$18+(CM621/CQ$5)*($O$18+(CM621/CQ$5)*($P$18+(CM621/CQ$5)*($Q$18+(CM621/CQ$5)*$R$18))))))^2,0)</f>
        <v>0</v>
      </c>
      <c r="CS620" s="329">
        <f t="shared" ref="CS620:CS683" si="1159">CN620</f>
        <v>0</v>
      </c>
      <c r="CT620" s="170">
        <f t="shared" si="1077"/>
        <v>0</v>
      </c>
      <c r="CU620" s="208">
        <f t="shared" si="1078"/>
        <v>0</v>
      </c>
      <c r="CV620" s="328">
        <v>13</v>
      </c>
      <c r="CW620" s="328">
        <f t="shared" ref="CW620:CW683" si="1160">IF($T620&lt;=DA$5,$T620,0)</f>
        <v>0</v>
      </c>
      <c r="CX620" s="329">
        <f t="shared" ref="CX620:CX683" si="1161">IF(AND(CW620&gt;=CW$467,CW621&lt;=CW$468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CY620" s="329">
        <f t="shared" ref="CY620:CY683" si="1162">IF(AND(CW620&gt;=CX$467,CW621&lt;=CX$468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CZ620" s="329">
        <f t="shared" ref="CZ620:CZ683" si="1163">IF(AND(CW620&gt;=CY$467,CW621&lt;=CY$468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DA620" s="329">
        <f t="shared" ref="DA620:DA683" si="1164">IF(AND(CW620&gt;=CZ$467,CW621&lt;=CZ$468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DB620" s="329">
        <f t="shared" ref="DB620:DB683" si="1165">IF(AND(CW620&gt;=DA$467,CW621&lt;=DA$468,CW621&gt;0),($L$18+(CW620/DA$5)*($M$18+(CW620/DA$5)*($N$18+(CW620/DA$5)*($O$18+(CW620/DA$5)*($P$18+(CW620/DA$5)*($Q$18+(CW620/DA$5)*$R$18))))))^2+4*($L$18+((0.05+CW620)/DA$5)*($M$18+((0.05+CW620)/DA$5)*($N$18+((0.05+CW620)/DA$5)*($O$18+((0.05+CW620)/DA$5)*($P$18+((0.05+CW620)/DA$5)*($Q$18+((0.05+CW620)/DA$5)*$R$18))))))^2+($L$18+(CW621/DA$5)*($M$18+(CW621/DA$5)*($N$18+(CW621/DA$5)*($O$18+(CW621/DA$5)*($P$18+(CW621/DA$5)*($Q$18+(CW621/DA$5)*$R$18))))))^2,0)</f>
        <v>0</v>
      </c>
      <c r="DC620" s="329">
        <f t="shared" ref="DC620:DC683" si="1166">CX620</f>
        <v>0</v>
      </c>
      <c r="DD620" s="170">
        <f t="shared" si="1079"/>
        <v>0</v>
      </c>
      <c r="DE620" s="208">
        <f t="shared" si="1080"/>
        <v>0</v>
      </c>
      <c r="DF620" s="328">
        <v>13</v>
      </c>
      <c r="DG620" s="328">
        <f t="shared" ref="DG620:DG683" si="1167">IF($T620&lt;=DK$5,$T620,0)</f>
        <v>0</v>
      </c>
      <c r="DH620" s="329">
        <f t="shared" ref="DH620:DH683" si="1168">IF(AND(DG620&gt;=DG$467,DG621&lt;=DG$468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I620" s="329">
        <f t="shared" ref="DI620:DI683" si="1169">IF(AND(DG620&gt;=DH$467,DG621&lt;=DH$468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J620" s="329">
        <f t="shared" ref="DJ620:DJ683" si="1170">IF(AND(DG620&gt;=DI$467,DG621&lt;=DI$468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K620" s="329">
        <f t="shared" ref="DK620:DK683" si="1171">IF(AND(DG620&gt;=DJ$467,DG621&lt;=DJ$468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L620" s="329">
        <f t="shared" ref="DL620:DL683" si="1172">IF(AND(DG620&gt;=DK$467,DG621&lt;=DK$468,DG621&gt;0),($L$18+(DG620/DK$5)*($M$18+(DG620/DK$5)*($N$18+(DG620/DK$5)*($O$18+(DG620/DK$5)*($P$18+(DG620/DK$5)*($Q$18+(DG620/DK$5)*$R$18))))))^2+4*($L$18+((0.05+DG620)/DK$5)*($M$18+((0.05+DG620)/DK$5)*($N$18+((0.05+DG620)/DK$5)*($O$18+((0.05+DG620)/DK$5)*($P$18+((0.05+DG620)/DK$5)*($Q$18+((0.05+DG620)/DK$5)*$R$18))))))^2+($L$18+(DG621/DK$5)*($M$18+(DG621/DK$5)*($N$18+(DG621/DK$5)*($O$18+(DG621/DK$5)*($P$18+(DG621/DK$5)*($Q$18+(DG621/DK$5)*$R$18))))))^2,0)</f>
        <v>0</v>
      </c>
      <c r="DM620" s="329">
        <f t="shared" ref="DM620:DM683" si="1173">DH620</f>
        <v>0</v>
      </c>
      <c r="DN620" s="170">
        <f t="shared" si="1081"/>
        <v>0</v>
      </c>
      <c r="DO620" s="208">
        <f t="shared" si="1082"/>
        <v>0</v>
      </c>
      <c r="DP620" s="328">
        <v>13</v>
      </c>
      <c r="DQ620" s="328">
        <f t="shared" ref="DQ620:DQ683" si="1174">IF($T620&lt;=DU$5,$T620,0)</f>
        <v>0</v>
      </c>
      <c r="DR620" s="329">
        <f t="shared" ref="DR620:DR683" si="1175">IF(AND(DQ620&gt;=DQ$467,DQ621&lt;=DQ$468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S620" s="329">
        <f t="shared" ref="DS620:DS683" si="1176">IF(AND(DQ620&gt;=DR$467,DQ621&lt;=DR$468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T620" s="329">
        <f t="shared" ref="DT620:DT683" si="1177">IF(AND(DQ620&gt;=DS$467,DQ621&lt;=DS$468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U620" s="329">
        <f t="shared" ref="DU620:DU683" si="1178">IF(AND(DQ620&gt;=DT$467,DQ621&lt;=DT$468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V620" s="329">
        <f t="shared" ref="DV620:DV683" si="1179">IF(AND(DQ620&gt;=DU$467,DQ621&lt;=DU$468,DQ621&gt;0),($L$18+(DQ620/DU$5)*($M$18+(DQ620/DU$5)*($N$18+(DQ620/DU$5)*($O$18+(DQ620/DU$5)*($P$18+(DQ620/DU$5)*($Q$18+(DQ620/DU$5)*$R$18))))))^2+4*($L$18+((0.05+DQ620)/DU$5)*($M$18+((0.05+DQ620)/DU$5)*($N$18+((0.05+DQ620)/DU$5)*($O$18+((0.05+DQ620)/DU$5)*($P$18+((0.05+DQ620)/DU$5)*($Q$18+((0.05+DQ620)/DU$5)*$R$18))))))^2+($L$18+(DQ621/DU$5)*($M$18+(DQ621/DU$5)*($N$18+(DQ621/DU$5)*($O$18+(DQ621/DU$5)*($P$18+(DQ621/DU$5)*($Q$18+(DQ621/DU$5)*$R$18))))))^2,0)</f>
        <v>0</v>
      </c>
      <c r="DW620" s="329">
        <f t="shared" ref="DW620:DW683" si="1180">DR620</f>
        <v>0</v>
      </c>
      <c r="DX620" s="170">
        <f t="shared" si="1083"/>
        <v>0</v>
      </c>
      <c r="DY620" s="208">
        <f t="shared" si="1084"/>
        <v>0</v>
      </c>
      <c r="DZ620" s="328">
        <v>13</v>
      </c>
      <c r="EA620" s="328">
        <f t="shared" ref="EA620:EA683" si="1181">IF($T620&lt;=EE$5,$T620,0)</f>
        <v>0</v>
      </c>
      <c r="EB620" s="329">
        <f t="shared" ref="EB620:EB683" si="1182">IF(AND(EA620&gt;=EA$467,EA621&lt;=EA$468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C620" s="329">
        <f t="shared" ref="EC620:EC683" si="1183">IF(AND(EA620&gt;=EB$467,EA621&lt;=EB$468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D620" s="329">
        <f t="shared" ref="ED620:ED683" si="1184">IF(AND(EA620&gt;=EC$467,EA621&lt;=EC$468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E620" s="329">
        <f t="shared" ref="EE620:EE683" si="1185">IF(AND(EA620&gt;=ED$467,EA621&lt;=ED$468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F620" s="329">
        <f t="shared" ref="EF620:EF683" si="1186">IF(AND(EA620&gt;=EE$467,EA621&lt;=EE$468,EA621&gt;0),($L$18+(EA620/EE$5)*($M$18+(EA620/EE$5)*($N$18+(EA620/EE$5)*($O$18+(EA620/EE$5)*($P$18+(EA620/EE$5)*($Q$18+(EA620/EE$5)*$R$18))))))^2+4*($L$18+((0.05+EA620)/EE$5)*($M$18+((0.05+EA620)/EE$5)*($N$18+((0.05+EA620)/EE$5)*($O$18+((0.05+EA620)/EE$5)*($P$18+((0.05+EA620)/EE$5)*($Q$18+((0.05+EA620)/EE$5)*$R$18))))))^2+($L$18+(EA621/EE$5)*($M$18+(EA621/EE$5)*($N$18+(EA621/EE$5)*($O$18+(EA621/EE$5)*($P$18+(EA621/EE$5)*($Q$18+(EA621/EE$5)*$R$18))))))^2,0)</f>
        <v>0</v>
      </c>
      <c r="EG620" s="329">
        <f t="shared" ref="EG620:EG683" si="1187">EB620</f>
        <v>0</v>
      </c>
      <c r="EH620" s="170">
        <f t="shared" si="1085"/>
        <v>0</v>
      </c>
      <c r="EI620" s="208">
        <f t="shared" si="1086"/>
        <v>0</v>
      </c>
      <c r="EJ620" s="328">
        <v>13</v>
      </c>
      <c r="EK620" s="328">
        <f t="shared" ref="EK620:EK683" si="1188">IF($T620&lt;=EO$5,$T620,0)</f>
        <v>0</v>
      </c>
      <c r="EL620" s="329">
        <f t="shared" ref="EL620:EL683" si="1189">IF(AND(EK620&gt;=EK$467,EK621&lt;=EK$468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M620" s="329">
        <f t="shared" ref="EM620:EM683" si="1190">IF(AND(EK620&gt;=EL$467,EK621&lt;=EL$468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N620" s="329">
        <f t="shared" ref="EN620:EN683" si="1191">IF(AND(EK620&gt;=EM$467,EK621&lt;=EM$468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O620" s="329">
        <f t="shared" ref="EO620:EO683" si="1192">IF(AND(EK620&gt;=EN$467,EK621&lt;=EN$468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P620" s="329">
        <f t="shared" ref="EP620:EP683" si="1193">IF(AND(EK620&gt;=EO$467,EK621&lt;=EO$468,EK621&gt;0),($L$18+(EK620/EO$5)*($M$18+(EK620/EO$5)*($N$18+(EK620/EO$5)*($O$18+(EK620/EO$5)*($P$18+(EK620/EO$5)*($Q$18+(EK620/EO$5)*$R$18))))))^2+4*($L$18+((0.05+EK620)/EO$5)*($M$18+((0.05+EK620)/EO$5)*($N$18+((0.05+EK620)/EO$5)*($O$18+((0.05+EK620)/EO$5)*($P$18+((0.05+EK620)/EO$5)*($Q$18+((0.05+EK620)/EO$5)*$R$18))))))^2+($L$18+(EK621/EO$5)*($M$18+(EK621/EO$5)*($N$18+(EK621/EO$5)*($O$18+(EK621/EO$5)*($P$18+(EK621/EO$5)*($Q$18+(EK621/EO$5)*$R$18))))))^2,0)</f>
        <v>0</v>
      </c>
      <c r="EQ620" s="329">
        <f t="shared" ref="EQ620:EQ683" si="1194">EL620</f>
        <v>0</v>
      </c>
      <c r="ER620" s="170">
        <f t="shared" si="1087"/>
        <v>0</v>
      </c>
      <c r="ES620" s="208">
        <f t="shared" si="1088"/>
        <v>0</v>
      </c>
      <c r="ET620" s="328">
        <v>13</v>
      </c>
      <c r="EU620" s="328">
        <f t="shared" ref="EU620:EU683" si="1195">IF($T620&lt;=EY$5,$T620,0)</f>
        <v>0</v>
      </c>
      <c r="EV620" s="329">
        <f t="shared" ref="EV620:EV683" si="1196">IF(AND(EU620&gt;=EU$467,EU621&lt;=EU$468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W620" s="329">
        <f t="shared" ref="EW620:EW683" si="1197">IF(AND(EU620&gt;=EV$467,EU621&lt;=EV$468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X620" s="329">
        <f t="shared" ref="EX620:EX683" si="1198">IF(AND(EU620&gt;=EW$467,EU621&lt;=EW$468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Y620" s="329">
        <f t="shared" ref="EY620:EY683" si="1199">IF(AND(EU620&gt;=EX$467,EU621&lt;=EX$468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Z620" s="329">
        <f t="shared" ref="EZ620:EZ683" si="1200">IF(AND(EU620&gt;=EY$467,EU621&lt;=EY$468,EU621&gt;0),($L$18+(EU620/EY$5)*($M$18+(EU620/EY$5)*($N$18+(EU620/EY$5)*($O$18+(EU620/EY$5)*($P$18+(EU620/EY$5)*($Q$18+(EU620/EY$5)*$R$18))))))^2+4*($L$18+((0.05+EU620)/EY$5)*($M$18+((0.05+EU620)/EY$5)*($N$18+((0.05+EU620)/EY$5)*($O$18+((0.05+EU620)/EY$5)*($P$18+((0.05+EU620)/EY$5)*($Q$18+((0.05+EU620)/EY$5)*$R$18))))))^2+($L$18+(EU621/EY$5)*($M$18+(EU621/EY$5)*($N$18+(EU621/EY$5)*($O$18+(EU621/EY$5)*($P$18+(EU621/EY$5)*($Q$18+(EU621/EY$5)*$R$18))))))^2,0)</f>
        <v>0</v>
      </c>
      <c r="FA620" s="329">
        <f t="shared" ref="FA620:FA683" si="1201">EV620</f>
        <v>0</v>
      </c>
      <c r="FB620" s="170">
        <f t="shared" si="1089"/>
        <v>0</v>
      </c>
      <c r="FC620" s="208">
        <f t="shared" si="1090"/>
        <v>0</v>
      </c>
      <c r="FD620" s="328">
        <v>13</v>
      </c>
      <c r="FE620" s="328">
        <f t="shared" ref="FE620:FE683" si="1202">IF($T620&lt;=FI$5,$T620,0)</f>
        <v>0</v>
      </c>
      <c r="FF620" s="329">
        <f t="shared" ref="FF620:FF683" si="1203">IF(AND(FE620&gt;=FE$467,FE621&lt;=FE$468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G620" s="329">
        <f t="shared" ref="FG620:FG683" si="1204">IF(AND(FE620&gt;=FF$467,FE621&lt;=FF$468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H620" s="329">
        <f t="shared" ref="FH620:FH683" si="1205">IF(AND(FE620&gt;=FG$467,FE621&lt;=FG$468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I620" s="329">
        <f t="shared" ref="FI620:FI683" si="1206">IF(AND(FE620&gt;=FH$467,FE621&lt;=FH$468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J620" s="329">
        <f t="shared" ref="FJ620:FJ683" si="1207">IF(AND(FE620&gt;=FI$467,FE621&lt;=FI$468,FE621&gt;0),($L$18+(FE620/FI$5)*($M$18+(FE620/FI$5)*($N$18+(FE620/FI$5)*($O$18+(FE620/FI$5)*($P$18+(FE620/FI$5)*($Q$18+(FE620/FI$5)*$R$18))))))^2+4*($L$18+((0.05+FE620)/FI$5)*($M$18+((0.05+FE620)/FI$5)*($N$18+((0.05+FE620)/FI$5)*($O$18+((0.05+FE620)/FI$5)*($P$18+((0.05+FE620)/FI$5)*($Q$18+((0.05+FE620)/FI$5)*$R$18))))))^2+($L$18+(FE621/FI$5)*($M$18+(FE621/FI$5)*($N$18+(FE621/FI$5)*($O$18+(FE621/FI$5)*($P$18+(FE621/FI$5)*($Q$18+(FE621/FI$5)*$R$18))))))^2,0)</f>
        <v>0</v>
      </c>
      <c r="FK620" s="329">
        <f t="shared" ref="FK620:FK683" si="1208">FF620</f>
        <v>0</v>
      </c>
      <c r="FL620" s="170">
        <f t="shared" si="1091"/>
        <v>0</v>
      </c>
      <c r="FM620" s="208">
        <f t="shared" si="1092"/>
        <v>0</v>
      </c>
      <c r="FN620" s="328">
        <v>13</v>
      </c>
      <c r="FO620" s="328">
        <f t="shared" si="1028"/>
        <v>0</v>
      </c>
      <c r="FP620" s="329">
        <f t="shared" si="1029"/>
        <v>0</v>
      </c>
      <c r="FQ620" s="329">
        <f t="shared" si="1030"/>
        <v>0</v>
      </c>
      <c r="FR620" s="329">
        <f t="shared" si="1031"/>
        <v>0</v>
      </c>
      <c r="FS620" s="329">
        <f t="shared" si="1032"/>
        <v>0</v>
      </c>
      <c r="FT620" s="329">
        <f t="shared" si="1033"/>
        <v>0</v>
      </c>
      <c r="FU620" s="329">
        <f t="shared" si="1034"/>
        <v>0</v>
      </c>
      <c r="FV620" s="170">
        <f t="shared" si="1093"/>
        <v>0</v>
      </c>
      <c r="FW620" s="208">
        <f t="shared" si="1094"/>
        <v>0</v>
      </c>
      <c r="FX620" s="328">
        <v>13</v>
      </c>
      <c r="FY620" s="328">
        <f t="shared" si="1035"/>
        <v>0</v>
      </c>
      <c r="FZ620" s="329">
        <f t="shared" si="1036"/>
        <v>0</v>
      </c>
      <c r="GA620" s="329">
        <f t="shared" si="1037"/>
        <v>0</v>
      </c>
      <c r="GB620" s="329">
        <f t="shared" si="1038"/>
        <v>0</v>
      </c>
      <c r="GC620" s="329">
        <f t="shared" si="1039"/>
        <v>0</v>
      </c>
      <c r="GD620" s="329">
        <f t="shared" si="1040"/>
        <v>0</v>
      </c>
      <c r="GE620" s="329">
        <f t="shared" si="1041"/>
        <v>0</v>
      </c>
      <c r="GF620" s="170">
        <f t="shared" si="1095"/>
        <v>0</v>
      </c>
      <c r="GG620" s="208">
        <f t="shared" si="1096"/>
        <v>0</v>
      </c>
      <c r="GH620" s="328">
        <v>13</v>
      </c>
      <c r="GI620" s="328">
        <f t="shared" si="1042"/>
        <v>0</v>
      </c>
      <c r="GJ620" s="329">
        <f t="shared" si="1043"/>
        <v>0</v>
      </c>
      <c r="GK620" s="329">
        <f t="shared" si="1044"/>
        <v>0</v>
      </c>
      <c r="GL620" s="329">
        <f t="shared" si="1045"/>
        <v>0</v>
      </c>
      <c r="GM620" s="329">
        <f t="shared" si="1046"/>
        <v>0</v>
      </c>
      <c r="GN620" s="329">
        <f t="shared" si="1047"/>
        <v>0</v>
      </c>
      <c r="GO620" s="329">
        <f t="shared" si="1048"/>
        <v>0</v>
      </c>
      <c r="GP620" s="170">
        <f t="shared" si="1097"/>
        <v>0</v>
      </c>
      <c r="GQ620" s="208">
        <f t="shared" si="1098"/>
        <v>0</v>
      </c>
      <c r="GR620" s="328">
        <v>13</v>
      </c>
      <c r="GS620" s="328">
        <f t="shared" si="1049"/>
        <v>0</v>
      </c>
      <c r="GT620" s="329">
        <f t="shared" si="1050"/>
        <v>0</v>
      </c>
      <c r="GU620" s="329">
        <f t="shared" si="1051"/>
        <v>0</v>
      </c>
      <c r="GV620" s="329">
        <f t="shared" si="1052"/>
        <v>0</v>
      </c>
      <c r="GW620" s="329">
        <f t="shared" si="1053"/>
        <v>0</v>
      </c>
      <c r="GX620" s="329">
        <f t="shared" si="1054"/>
        <v>0</v>
      </c>
      <c r="GY620" s="329">
        <f t="shared" si="1055"/>
        <v>0</v>
      </c>
      <c r="GZ620" s="170">
        <f t="shared" si="1099"/>
        <v>0</v>
      </c>
      <c r="HA620" s="208">
        <f t="shared" si="1100"/>
        <v>0</v>
      </c>
      <c r="HB620" s="328">
        <v>13</v>
      </c>
      <c r="HC620" s="328">
        <f t="shared" si="1101"/>
        <v>0</v>
      </c>
      <c r="HD620" s="329">
        <f t="shared" ref="HD620:HD683" si="1209">IF(AND(HC620&gt;=HC$467,HC621&lt;=HC$468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E620" s="329">
        <f t="shared" ref="HE620:HE683" si="1210">IF(AND(HC620&gt;=HD$467,HC621&lt;=HD$468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F620" s="329">
        <f t="shared" ref="HF620:HF683" si="1211">IF(AND(HC620&gt;=HE$467,HC621&lt;=HE$468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G620" s="329">
        <f t="shared" ref="HG620:HG683" si="1212">IF(AND(HC620&gt;=HF$467,HC621&lt;=HF$468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H620" s="329">
        <f t="shared" ref="HH620:HH683" si="1213">IF(AND(HC620&gt;=HG$467,HC621&lt;=HG$468,HC621&gt;0),($L$18+(HC620/HG$5)*($M$18+(HC620/HG$5)*($N$18+(HC620/HG$5)*($O$18+(HC620/HG$5)*($P$18+(HC620/HG$5)*($Q$18+(HC620/HG$5)*$R$18))))))^2+4*($L$18+((0.05+HC620)/HG$5)*($M$18+((0.05+HC620)/HG$5)*($N$18+((0.05+HC620)/HG$5)*($O$18+((0.05+HC620)/HG$5)*($P$18+((0.05+HC620)/HG$5)*($Q$18+((0.05+HC620)/HG$5)*$R$18))))))^2+($L$18+(HC621/HG$5)*($M$18+(HC621/HG$5)*($N$18+(HC621/HG$5)*($O$18+(HC621/HG$5)*($P$18+(HC621/HG$5)*($Q$18+(HC621/HG$5)*$R$18))))))^2,0)</f>
        <v>0</v>
      </c>
      <c r="HI620" s="329">
        <f t="shared" ref="HI620:HI683" si="1214">HD620</f>
        <v>0</v>
      </c>
      <c r="HJ620" s="170">
        <f t="shared" si="1102"/>
        <v>0</v>
      </c>
      <c r="HK620" s="208">
        <f t="shared" si="1103"/>
        <v>0</v>
      </c>
      <c r="HL620" s="328">
        <v>13</v>
      </c>
      <c r="HM620" s="328">
        <f t="shared" si="1104"/>
        <v>0</v>
      </c>
      <c r="HN620" s="329">
        <f t="shared" ref="HN620:HN683" si="1215">IF(AND(HM620&gt;=HM$467,HM621&lt;=HM$468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O620" s="329">
        <f t="shared" ref="HO620:HO683" si="1216">IF(AND(HM620&gt;=HN$467,HM621&lt;=HN$468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P620" s="329">
        <f t="shared" ref="HP620:HP683" si="1217">IF(AND(HM620&gt;=HO$467,HM621&lt;=HO$468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Q620" s="329">
        <f t="shared" ref="HQ620:HQ683" si="1218">IF(AND(HM620&gt;=HP$467,HM621&lt;=HP$468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R620" s="329">
        <f t="shared" ref="HR620:HR683" si="1219">IF(AND(HM620&gt;=HQ$467,HM621&lt;=HQ$468,HM621&gt;0),($L$18+(HM620/HQ$5)*($M$18+(HM620/HQ$5)*($N$18+(HM620/HQ$5)*($O$18+(HM620/HQ$5)*($P$18+(HM620/HQ$5)*($Q$18+(HM620/HQ$5)*$R$18))))))^2+4*($L$18+((0.05+HM620)/HQ$5)*($M$18+((0.05+HM620)/HQ$5)*($N$18+((0.05+HM620)/HQ$5)*($O$18+((0.05+HM620)/HQ$5)*($P$18+((0.05+HM620)/HQ$5)*($Q$18+((0.05+HM620)/HQ$5)*$R$18))))))^2+($L$18+(HM621/HQ$5)*($M$18+(HM621/HQ$5)*($N$18+(HM621/HQ$5)*($O$18+(HM621/HQ$5)*($P$18+(HM621/HQ$5)*($Q$18+(HM621/HQ$5)*$R$18))))))^2,0)</f>
        <v>0</v>
      </c>
      <c r="HS620" s="329">
        <f t="shared" ref="HS620:HS683" si="1220">HN620</f>
        <v>0</v>
      </c>
      <c r="HT620" s="170">
        <f t="shared" si="1105"/>
        <v>0</v>
      </c>
      <c r="HU620" s="208">
        <f t="shared" si="1106"/>
        <v>0</v>
      </c>
      <c r="HV620" s="328">
        <v>13</v>
      </c>
      <c r="HW620" s="328">
        <f t="shared" ref="HW620:HW683" si="1221">IF($T620&lt;=IA$5,$T620,0)</f>
        <v>0</v>
      </c>
      <c r="HX620" s="329">
        <f t="shared" ref="HX620:HX683" si="1222">IF(AND(HW620&gt;=HW$467,HW621&lt;=HW$468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HY620" s="329">
        <f t="shared" ref="HY620:HY683" si="1223">IF(AND(HW620&gt;=HX$467,HW621&lt;=HX$468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HZ620" s="329">
        <f t="shared" ref="HZ620:HZ683" si="1224">IF(AND(HW620&gt;=HY$467,HW621&lt;=HY$468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IA620" s="329">
        <f t="shared" ref="IA620:IA683" si="1225">IF(AND(HW620&gt;=HZ$467,HW621&lt;=HZ$468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IB620" s="329">
        <f t="shared" ref="IB620:IB683" si="1226">IF(AND(HW620&gt;=IA$467,HW621&lt;=IA$468,HW621&gt;0),($L$18+(HW620/IA$5)*($M$18+(HW620/IA$5)*($N$18+(HW620/IA$5)*($O$18+(HW620/IA$5)*($P$18+(HW620/IA$5)*($Q$18+(HW620/IA$5)*$R$18))))))^2+4*($L$18+((0.05+HW620)/IA$5)*($M$18+((0.05+HW620)/IA$5)*($N$18+((0.05+HW620)/IA$5)*($O$18+((0.05+HW620)/IA$5)*($P$18+((0.05+HW620)/IA$5)*($Q$18+((0.05+HW620)/IA$5)*$R$18))))))^2+($L$18+(HW621/IA$5)*($M$18+(HW621/IA$5)*($N$18+(HW621/IA$5)*($O$18+(HW621/IA$5)*($P$18+(HW621/IA$5)*($Q$18+(HW621/IA$5)*$R$18))))))^2,0)</f>
        <v>0</v>
      </c>
      <c r="IC620" s="329">
        <f t="shared" ref="IC620:IC683" si="1227">HX620</f>
        <v>0</v>
      </c>
      <c r="ID620" s="170">
        <f t="shared" si="1107"/>
        <v>0</v>
      </c>
      <c r="IE620" s="208">
        <f t="shared" si="1108"/>
        <v>0</v>
      </c>
      <c r="IF620" s="328">
        <v>13</v>
      </c>
      <c r="IG620" s="328">
        <f t="shared" ref="IG620:IG683" si="1228">IF($T620&lt;=IK$5,$T620,0)</f>
        <v>0</v>
      </c>
      <c r="IH620" s="329">
        <f t="shared" ref="IH620:IH683" si="1229">IF(AND(IG620&gt;=IG$467,IG621&lt;=IG$468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I620" s="329">
        <f t="shared" ref="II620:II683" si="1230">IF(AND(IG620&gt;=IH$467,IG621&lt;=IH$468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J620" s="329">
        <f t="shared" ref="IJ620:IJ683" si="1231">IF(AND(IG620&gt;=II$467,IG621&lt;=II$468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K620" s="329">
        <f t="shared" ref="IK620:IK683" si="1232">IF(AND(IG620&gt;=IJ$467,IG621&lt;=IJ$468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L620" s="329">
        <f t="shared" ref="IL620:IL683" si="1233">IF(AND(IG620&gt;=IK$467,IG621&lt;=IK$468,IG621&gt;0),($L$18+(IG620/IK$5)*($M$18+(IG620/IK$5)*($N$18+(IG620/IK$5)*($O$18+(IG620/IK$5)*($P$18+(IG620/IK$5)*($Q$18+(IG620/IK$5)*$R$18))))))^2+4*($L$18+((0.05+IG620)/IK$5)*($M$18+((0.05+IG620)/IK$5)*($N$18+((0.05+IG620)/IK$5)*($O$18+((0.05+IG620)/IK$5)*($P$18+((0.05+IG620)/IK$5)*($Q$18+((0.05+IG620)/IK$5)*$R$18))))))^2+($L$18+(IG621/IK$5)*($M$18+(IG621/IK$5)*($N$18+(IG621/IK$5)*($O$18+(IG621/IK$5)*($P$18+(IG621/IK$5)*($Q$18+(IG621/IK$5)*$R$18))))))^2,0)</f>
        <v>0</v>
      </c>
      <c r="IM620" s="329">
        <f t="shared" ref="IM620:IM683" si="1234">IH620</f>
        <v>0</v>
      </c>
      <c r="IN620" s="170">
        <f t="shared" si="1109"/>
        <v>0</v>
      </c>
    </row>
    <row r="621" spans="1:248">
      <c r="A621" s="318"/>
      <c r="B621" s="318"/>
      <c r="C621" s="318"/>
      <c r="D621" s="318"/>
      <c r="E621" s="318"/>
      <c r="F621" s="318"/>
      <c r="G621" s="318"/>
      <c r="H621" s="318"/>
      <c r="I621" s="318"/>
      <c r="K621" s="318"/>
      <c r="L621" s="318"/>
      <c r="M621" s="318"/>
      <c r="N621" s="318"/>
      <c r="O621" s="318"/>
      <c r="P621" s="318"/>
      <c r="Q621" s="318"/>
      <c r="R621" s="358"/>
      <c r="S621" s="208">
        <f t="shared" si="1110"/>
        <v>0</v>
      </c>
      <c r="T621" s="328">
        <v>13.1</v>
      </c>
      <c r="U621" s="328">
        <f t="shared" si="1111"/>
        <v>0</v>
      </c>
      <c r="V621" s="329">
        <f t="shared" si="1112"/>
        <v>0</v>
      </c>
      <c r="W621" s="329">
        <f t="shared" si="1113"/>
        <v>0</v>
      </c>
      <c r="X621" s="329">
        <f t="shared" si="1114"/>
        <v>0</v>
      </c>
      <c r="Y621" s="329">
        <f t="shared" si="1115"/>
        <v>0</v>
      </c>
      <c r="Z621" s="329">
        <f t="shared" si="1116"/>
        <v>0</v>
      </c>
      <c r="AA621" s="329">
        <f t="shared" si="1117"/>
        <v>0</v>
      </c>
      <c r="AB621" s="170">
        <f t="shared" si="1056"/>
        <v>0</v>
      </c>
      <c r="AC621" s="208">
        <f t="shared" si="1057"/>
        <v>0</v>
      </c>
      <c r="AD621" s="328">
        <v>13.1</v>
      </c>
      <c r="AE621" s="328">
        <f t="shared" si="1118"/>
        <v>0</v>
      </c>
      <c r="AF621" s="329">
        <f t="shared" si="1119"/>
        <v>0</v>
      </c>
      <c r="AG621" s="329">
        <f t="shared" si="1120"/>
        <v>0</v>
      </c>
      <c r="AH621" s="329">
        <f t="shared" si="1121"/>
        <v>0</v>
      </c>
      <c r="AI621" s="329">
        <f t="shared" si="1122"/>
        <v>0</v>
      </c>
      <c r="AJ621" s="329">
        <f t="shared" si="1123"/>
        <v>0</v>
      </c>
      <c r="AK621" s="329">
        <f t="shared" si="1124"/>
        <v>0</v>
      </c>
      <c r="AL621" s="170">
        <f t="shared" si="1058"/>
        <v>0</v>
      </c>
      <c r="AM621" s="208">
        <f t="shared" si="1059"/>
        <v>0</v>
      </c>
      <c r="AN621" s="328">
        <v>13.1</v>
      </c>
      <c r="AO621" s="328">
        <f t="shared" si="1125"/>
        <v>0</v>
      </c>
      <c r="AP621" s="329">
        <f t="shared" si="1126"/>
        <v>0</v>
      </c>
      <c r="AQ621" s="329">
        <f t="shared" si="1127"/>
        <v>0</v>
      </c>
      <c r="AR621" s="329">
        <f t="shared" si="1128"/>
        <v>0</v>
      </c>
      <c r="AS621" s="329">
        <f t="shared" si="1129"/>
        <v>0</v>
      </c>
      <c r="AT621" s="329">
        <f t="shared" si="1130"/>
        <v>0</v>
      </c>
      <c r="AU621" s="329">
        <f t="shared" si="1131"/>
        <v>0</v>
      </c>
      <c r="AV621" s="170">
        <f t="shared" si="1060"/>
        <v>0</v>
      </c>
      <c r="AW621" s="208">
        <f t="shared" si="1061"/>
        <v>0</v>
      </c>
      <c r="AX621" s="328">
        <v>13.1</v>
      </c>
      <c r="AY621" s="328">
        <f t="shared" si="1132"/>
        <v>0</v>
      </c>
      <c r="AZ621" s="329">
        <f t="shared" si="1133"/>
        <v>0</v>
      </c>
      <c r="BA621" s="329">
        <f t="shared" si="1134"/>
        <v>0</v>
      </c>
      <c r="BB621" s="329">
        <f t="shared" si="1135"/>
        <v>0</v>
      </c>
      <c r="BC621" s="329">
        <f t="shared" si="1136"/>
        <v>0</v>
      </c>
      <c r="BD621" s="329">
        <f t="shared" si="1137"/>
        <v>0</v>
      </c>
      <c r="BE621" s="329">
        <f t="shared" si="1138"/>
        <v>0</v>
      </c>
      <c r="BF621" s="170">
        <f t="shared" si="1062"/>
        <v>0</v>
      </c>
      <c r="BG621" s="208">
        <f t="shared" si="1063"/>
        <v>0</v>
      </c>
      <c r="BH621" s="328">
        <v>13.1</v>
      </c>
      <c r="BI621" s="328">
        <f t="shared" si="1064"/>
        <v>0</v>
      </c>
      <c r="BJ621" s="329">
        <f t="shared" si="1065"/>
        <v>0</v>
      </c>
      <c r="BK621" s="329">
        <f t="shared" si="1066"/>
        <v>0</v>
      </c>
      <c r="BL621" s="329">
        <f t="shared" si="1067"/>
        <v>0</v>
      </c>
      <c r="BM621" s="329">
        <f t="shared" si="1068"/>
        <v>0</v>
      </c>
      <c r="BN621" s="329">
        <f t="shared" si="1069"/>
        <v>0</v>
      </c>
      <c r="BO621" s="329">
        <f t="shared" si="1070"/>
        <v>0</v>
      </c>
      <c r="BP621" s="170">
        <f t="shared" si="1071"/>
        <v>0</v>
      </c>
      <c r="BQ621" s="208">
        <f t="shared" si="1072"/>
        <v>0</v>
      </c>
      <c r="BR621" s="328">
        <v>13.1</v>
      </c>
      <c r="BS621" s="328">
        <f t="shared" si="1139"/>
        <v>0</v>
      </c>
      <c r="BT621" s="329">
        <f t="shared" si="1140"/>
        <v>0</v>
      </c>
      <c r="BU621" s="329">
        <f t="shared" si="1141"/>
        <v>0</v>
      </c>
      <c r="BV621" s="329">
        <f t="shared" si="1142"/>
        <v>0</v>
      </c>
      <c r="BW621" s="329">
        <f t="shared" si="1143"/>
        <v>0</v>
      </c>
      <c r="BX621" s="329">
        <f t="shared" si="1144"/>
        <v>0</v>
      </c>
      <c r="BY621" s="329">
        <f t="shared" si="1145"/>
        <v>0</v>
      </c>
      <c r="BZ621" s="170">
        <f t="shared" si="1073"/>
        <v>0</v>
      </c>
      <c r="CA621" s="208">
        <f t="shared" si="1074"/>
        <v>0</v>
      </c>
      <c r="CB621" s="328">
        <v>13.1</v>
      </c>
      <c r="CC621" s="328">
        <f t="shared" si="1146"/>
        <v>0</v>
      </c>
      <c r="CD621" s="329">
        <f t="shared" si="1147"/>
        <v>0</v>
      </c>
      <c r="CE621" s="329">
        <f t="shared" si="1148"/>
        <v>0</v>
      </c>
      <c r="CF621" s="329">
        <f t="shared" si="1149"/>
        <v>0</v>
      </c>
      <c r="CG621" s="329">
        <f t="shared" si="1150"/>
        <v>0</v>
      </c>
      <c r="CH621" s="329">
        <f t="shared" si="1151"/>
        <v>0</v>
      </c>
      <c r="CI621" s="329">
        <f t="shared" si="1152"/>
        <v>0</v>
      </c>
      <c r="CJ621" s="170">
        <f t="shared" si="1075"/>
        <v>0</v>
      </c>
      <c r="CK621" s="208">
        <f t="shared" si="1076"/>
        <v>0</v>
      </c>
      <c r="CL621" s="328">
        <v>13.1</v>
      </c>
      <c r="CM621" s="328">
        <f t="shared" si="1153"/>
        <v>0</v>
      </c>
      <c r="CN621" s="329">
        <f t="shared" si="1154"/>
        <v>0</v>
      </c>
      <c r="CO621" s="329">
        <f t="shared" si="1155"/>
        <v>0</v>
      </c>
      <c r="CP621" s="329">
        <f t="shared" si="1156"/>
        <v>0</v>
      </c>
      <c r="CQ621" s="329">
        <f t="shared" si="1157"/>
        <v>0</v>
      </c>
      <c r="CR621" s="329">
        <f t="shared" si="1158"/>
        <v>0</v>
      </c>
      <c r="CS621" s="329">
        <f t="shared" si="1159"/>
        <v>0</v>
      </c>
      <c r="CT621" s="170">
        <f t="shared" si="1077"/>
        <v>0</v>
      </c>
      <c r="CU621" s="208">
        <f t="shared" si="1078"/>
        <v>0</v>
      </c>
      <c r="CV621" s="328">
        <v>13.1</v>
      </c>
      <c r="CW621" s="328">
        <f t="shared" si="1160"/>
        <v>0</v>
      </c>
      <c r="CX621" s="329">
        <f t="shared" si="1161"/>
        <v>0</v>
      </c>
      <c r="CY621" s="329">
        <f t="shared" si="1162"/>
        <v>0</v>
      </c>
      <c r="CZ621" s="329">
        <f t="shared" si="1163"/>
        <v>0</v>
      </c>
      <c r="DA621" s="329">
        <f t="shared" si="1164"/>
        <v>0</v>
      </c>
      <c r="DB621" s="329">
        <f t="shared" si="1165"/>
        <v>0</v>
      </c>
      <c r="DC621" s="329">
        <f t="shared" si="1166"/>
        <v>0</v>
      </c>
      <c r="DD621" s="170">
        <f t="shared" si="1079"/>
        <v>0</v>
      </c>
      <c r="DE621" s="208">
        <f t="shared" si="1080"/>
        <v>0</v>
      </c>
      <c r="DF621" s="328">
        <v>13.1</v>
      </c>
      <c r="DG621" s="328">
        <f t="shared" si="1167"/>
        <v>0</v>
      </c>
      <c r="DH621" s="329">
        <f t="shared" si="1168"/>
        <v>0</v>
      </c>
      <c r="DI621" s="329">
        <f t="shared" si="1169"/>
        <v>0</v>
      </c>
      <c r="DJ621" s="329">
        <f t="shared" si="1170"/>
        <v>0</v>
      </c>
      <c r="DK621" s="329">
        <f t="shared" si="1171"/>
        <v>0</v>
      </c>
      <c r="DL621" s="329">
        <f t="shared" si="1172"/>
        <v>0</v>
      </c>
      <c r="DM621" s="329">
        <f t="shared" si="1173"/>
        <v>0</v>
      </c>
      <c r="DN621" s="170">
        <f t="shared" si="1081"/>
        <v>0</v>
      </c>
      <c r="DO621" s="208">
        <f t="shared" si="1082"/>
        <v>0</v>
      </c>
      <c r="DP621" s="328">
        <v>13.1</v>
      </c>
      <c r="DQ621" s="328">
        <f t="shared" si="1174"/>
        <v>0</v>
      </c>
      <c r="DR621" s="329">
        <f t="shared" si="1175"/>
        <v>0</v>
      </c>
      <c r="DS621" s="329">
        <f t="shared" si="1176"/>
        <v>0</v>
      </c>
      <c r="DT621" s="329">
        <f t="shared" si="1177"/>
        <v>0</v>
      </c>
      <c r="DU621" s="329">
        <f t="shared" si="1178"/>
        <v>0</v>
      </c>
      <c r="DV621" s="329">
        <f t="shared" si="1179"/>
        <v>0</v>
      </c>
      <c r="DW621" s="329">
        <f t="shared" si="1180"/>
        <v>0</v>
      </c>
      <c r="DX621" s="170">
        <f t="shared" si="1083"/>
        <v>0</v>
      </c>
      <c r="DY621" s="208">
        <f t="shared" si="1084"/>
        <v>0</v>
      </c>
      <c r="DZ621" s="328">
        <v>13.1</v>
      </c>
      <c r="EA621" s="328">
        <f t="shared" si="1181"/>
        <v>0</v>
      </c>
      <c r="EB621" s="329">
        <f t="shared" si="1182"/>
        <v>0</v>
      </c>
      <c r="EC621" s="329">
        <f t="shared" si="1183"/>
        <v>0</v>
      </c>
      <c r="ED621" s="329">
        <f t="shared" si="1184"/>
        <v>0</v>
      </c>
      <c r="EE621" s="329">
        <f t="shared" si="1185"/>
        <v>0</v>
      </c>
      <c r="EF621" s="329">
        <f t="shared" si="1186"/>
        <v>0</v>
      </c>
      <c r="EG621" s="329">
        <f t="shared" si="1187"/>
        <v>0</v>
      </c>
      <c r="EH621" s="170">
        <f t="shared" si="1085"/>
        <v>0</v>
      </c>
      <c r="EI621" s="208">
        <f t="shared" si="1086"/>
        <v>0</v>
      </c>
      <c r="EJ621" s="328">
        <v>13.1</v>
      </c>
      <c r="EK621" s="328">
        <f t="shared" si="1188"/>
        <v>0</v>
      </c>
      <c r="EL621" s="329">
        <f t="shared" si="1189"/>
        <v>0</v>
      </c>
      <c r="EM621" s="329">
        <f t="shared" si="1190"/>
        <v>0</v>
      </c>
      <c r="EN621" s="329">
        <f t="shared" si="1191"/>
        <v>0</v>
      </c>
      <c r="EO621" s="329">
        <f t="shared" si="1192"/>
        <v>0</v>
      </c>
      <c r="EP621" s="329">
        <f t="shared" si="1193"/>
        <v>0</v>
      </c>
      <c r="EQ621" s="329">
        <f t="shared" si="1194"/>
        <v>0</v>
      </c>
      <c r="ER621" s="170">
        <f t="shared" si="1087"/>
        <v>0</v>
      </c>
      <c r="ES621" s="208">
        <f t="shared" si="1088"/>
        <v>0</v>
      </c>
      <c r="ET621" s="328">
        <v>13.1</v>
      </c>
      <c r="EU621" s="328">
        <f t="shared" si="1195"/>
        <v>0</v>
      </c>
      <c r="EV621" s="329">
        <f t="shared" si="1196"/>
        <v>0</v>
      </c>
      <c r="EW621" s="329">
        <f t="shared" si="1197"/>
        <v>0</v>
      </c>
      <c r="EX621" s="329">
        <f t="shared" si="1198"/>
        <v>0</v>
      </c>
      <c r="EY621" s="329">
        <f t="shared" si="1199"/>
        <v>0</v>
      </c>
      <c r="EZ621" s="329">
        <f t="shared" si="1200"/>
        <v>0</v>
      </c>
      <c r="FA621" s="329">
        <f t="shared" si="1201"/>
        <v>0</v>
      </c>
      <c r="FB621" s="170">
        <f t="shared" si="1089"/>
        <v>0</v>
      </c>
      <c r="FC621" s="208">
        <f t="shared" si="1090"/>
        <v>0</v>
      </c>
      <c r="FD621" s="328">
        <v>13.1</v>
      </c>
      <c r="FE621" s="328">
        <f t="shared" si="1202"/>
        <v>0</v>
      </c>
      <c r="FF621" s="329">
        <f t="shared" si="1203"/>
        <v>0</v>
      </c>
      <c r="FG621" s="329">
        <f t="shared" si="1204"/>
        <v>0</v>
      </c>
      <c r="FH621" s="329">
        <f t="shared" si="1205"/>
        <v>0</v>
      </c>
      <c r="FI621" s="329">
        <f t="shared" si="1206"/>
        <v>0</v>
      </c>
      <c r="FJ621" s="329">
        <f t="shared" si="1207"/>
        <v>0</v>
      </c>
      <c r="FK621" s="329">
        <f t="shared" si="1208"/>
        <v>0</v>
      </c>
      <c r="FL621" s="170">
        <f t="shared" si="1091"/>
        <v>0</v>
      </c>
      <c r="FM621" s="208">
        <f t="shared" si="1092"/>
        <v>0</v>
      </c>
      <c r="FN621" s="328">
        <v>13.1</v>
      </c>
      <c r="FO621" s="328">
        <f t="shared" ref="FO621:FO684" si="1235">IF($T621&lt;=FS$5,$T621,0)</f>
        <v>0</v>
      </c>
      <c r="FP621" s="329">
        <f t="shared" ref="FP621:FP684" si="1236">IF(AND(FO621&gt;=FO$467,FO622&lt;=FO$468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Q621" s="329">
        <f t="shared" ref="FQ621:FQ684" si="1237">IF(AND(FO621&gt;=FP$467,FO622&lt;=FP$468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R621" s="329">
        <f t="shared" ref="FR621:FR684" si="1238">IF(AND(FO621&gt;=FQ$467,FO622&lt;=FQ$468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S621" s="329">
        <f t="shared" ref="FS621:FS684" si="1239">IF(AND(FO621&gt;=FR$467,FO622&lt;=FR$468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T621" s="329">
        <f t="shared" ref="FT621:FT684" si="1240">IF(AND(FO621&gt;=FS$467,FO622&lt;=FS$468,FO622&gt;0),($L$18+(FO621/FS$5)*($M$18+(FO621/FS$5)*($N$18+(FO621/FS$5)*($O$18+(FO621/FS$5)*($P$18+(FO621/FS$5)*($Q$18+(FO621/FS$5)*$R$18))))))^2+4*($L$18+((0.05+FO621)/FS$5)*($M$18+((0.05+FO621)/FS$5)*($N$18+((0.05+FO621)/FS$5)*($O$18+((0.05+FO621)/FS$5)*($P$18+((0.05+FO621)/FS$5)*($Q$18+((0.05+FO621)/FS$5)*$R$18))))))^2+($L$18+(FO622/FS$5)*($M$18+(FO622/FS$5)*($N$18+(FO622/FS$5)*($O$18+(FO622/FS$5)*($P$18+(FO622/FS$5)*($Q$18+(FO622/FS$5)*$R$18))))))^2,0)</f>
        <v>0</v>
      </c>
      <c r="FU621" s="329">
        <f t="shared" ref="FU621:FU684" si="1241">FP621</f>
        <v>0</v>
      </c>
      <c r="FV621" s="170">
        <f t="shared" si="1093"/>
        <v>0</v>
      </c>
      <c r="FW621" s="208">
        <f t="shared" si="1094"/>
        <v>0</v>
      </c>
      <c r="FX621" s="328">
        <v>13.1</v>
      </c>
      <c r="FY621" s="328">
        <f t="shared" ref="FY621:FY684" si="1242">IF($T621&lt;=GC$5,$T621,0)</f>
        <v>0</v>
      </c>
      <c r="FZ621" s="329">
        <f t="shared" ref="FZ621:FZ684" si="1243">IF(AND(FY621&gt;=FY$467,FY622&lt;=FY$468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A621" s="329">
        <f t="shared" ref="GA621:GA684" si="1244">IF(AND(FY621&gt;=FZ$467,FY622&lt;=FZ$468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B621" s="329">
        <f t="shared" ref="GB621:GB684" si="1245">IF(AND(FY621&gt;=GA$467,FY622&lt;=GA$468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C621" s="329">
        <f t="shared" ref="GC621:GC684" si="1246">IF(AND(FY621&gt;=GB$467,FY622&lt;=GB$468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D621" s="329">
        <f t="shared" ref="GD621:GD684" si="1247">IF(AND(FY621&gt;=GC$467,FY622&lt;=GC$468,FY622&gt;0),($L$18+(FY621/GC$5)*($M$18+(FY621/GC$5)*($N$18+(FY621/GC$5)*($O$18+(FY621/GC$5)*($P$18+(FY621/GC$5)*($Q$18+(FY621/GC$5)*$R$18))))))^2+4*($L$18+((0.05+FY621)/GC$5)*($M$18+((0.05+FY621)/GC$5)*($N$18+((0.05+FY621)/GC$5)*($O$18+((0.05+FY621)/GC$5)*($P$18+((0.05+FY621)/GC$5)*($Q$18+((0.05+FY621)/GC$5)*$R$18))))))^2+($L$18+(FY622/GC$5)*($M$18+(FY622/GC$5)*($N$18+(FY622/GC$5)*($O$18+(FY622/GC$5)*($P$18+(FY622/GC$5)*($Q$18+(FY622/GC$5)*$R$18))))))^2,0)</f>
        <v>0</v>
      </c>
      <c r="GE621" s="329">
        <f t="shared" ref="GE621:GE684" si="1248">FZ621</f>
        <v>0</v>
      </c>
      <c r="GF621" s="170">
        <f t="shared" si="1095"/>
        <v>0</v>
      </c>
      <c r="GG621" s="208">
        <f t="shared" si="1096"/>
        <v>0</v>
      </c>
      <c r="GH621" s="328">
        <v>13.1</v>
      </c>
      <c r="GI621" s="328">
        <f t="shared" ref="GI621:GI684" si="1249">IF($T621&lt;=GM$5,$T621,0)</f>
        <v>0</v>
      </c>
      <c r="GJ621" s="329">
        <f t="shared" ref="GJ621:GJ684" si="1250">IF(AND(GI621&gt;=GI$467,GI622&lt;=GI$468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K621" s="329">
        <f t="shared" ref="GK621:GK684" si="1251">IF(AND(GI621&gt;=GJ$467,GI622&lt;=GJ$468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L621" s="329">
        <f t="shared" ref="GL621:GL684" si="1252">IF(AND(GI621&gt;=GK$467,GI622&lt;=GK$468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M621" s="329">
        <f t="shared" ref="GM621:GM684" si="1253">IF(AND(GI621&gt;=GL$467,GI622&lt;=GL$468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N621" s="329">
        <f t="shared" ref="GN621:GN684" si="1254">IF(AND(GI621&gt;=GM$467,GI622&lt;=GM$468,GI622&gt;0),($L$18+(GI621/GM$5)*($M$18+(GI621/GM$5)*($N$18+(GI621/GM$5)*($O$18+(GI621/GM$5)*($P$18+(GI621/GM$5)*($Q$18+(GI621/GM$5)*$R$18))))))^2+4*($L$18+((0.05+GI621)/GM$5)*($M$18+((0.05+GI621)/GM$5)*($N$18+((0.05+GI621)/GM$5)*($O$18+((0.05+GI621)/GM$5)*($P$18+((0.05+GI621)/GM$5)*($Q$18+((0.05+GI621)/GM$5)*$R$18))))))^2+($L$18+(GI622/GM$5)*($M$18+(GI622/GM$5)*($N$18+(GI622/GM$5)*($O$18+(GI622/GM$5)*($P$18+(GI622/GM$5)*($Q$18+(GI622/GM$5)*$R$18))))))^2,0)</f>
        <v>0</v>
      </c>
      <c r="GO621" s="329">
        <f t="shared" ref="GO621:GO684" si="1255">GJ621</f>
        <v>0</v>
      </c>
      <c r="GP621" s="170">
        <f t="shared" si="1097"/>
        <v>0</v>
      </c>
      <c r="GQ621" s="208">
        <f t="shared" si="1098"/>
        <v>0</v>
      </c>
      <c r="GR621" s="328">
        <v>13.1</v>
      </c>
      <c r="GS621" s="328">
        <f t="shared" ref="GS621:GS684" si="1256">IF($T621&lt;=GW$5,$T621,0)</f>
        <v>0</v>
      </c>
      <c r="GT621" s="329">
        <f t="shared" ref="GT621:GT684" si="1257">IF(AND(GS621&gt;=GS$467,GS622&lt;=GS$468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U621" s="329">
        <f t="shared" ref="GU621:GU684" si="1258">IF(AND(GS621&gt;=GT$467,GS622&lt;=GT$468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V621" s="329">
        <f t="shared" ref="GV621:GV684" si="1259">IF(AND(GS621&gt;=GU$467,GS622&lt;=GU$468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W621" s="329">
        <f t="shared" ref="GW621:GW684" si="1260">IF(AND(GS621&gt;=GV$467,GS622&lt;=GV$468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X621" s="329">
        <f t="shared" ref="GX621:GX684" si="1261">IF(AND(GS621&gt;=GW$467,GS622&lt;=GW$468,GS622&gt;0),($L$18+(GS621/GW$5)*($M$18+(GS621/GW$5)*($N$18+(GS621/GW$5)*($O$18+(GS621/GW$5)*($P$18+(GS621/GW$5)*($Q$18+(GS621/GW$5)*$R$18))))))^2+4*($L$18+((0.05+GS621)/GW$5)*($M$18+((0.05+GS621)/GW$5)*($N$18+((0.05+GS621)/GW$5)*($O$18+((0.05+GS621)/GW$5)*($P$18+((0.05+GS621)/GW$5)*($Q$18+((0.05+GS621)/GW$5)*$R$18))))))^2+($L$18+(GS622/GW$5)*($M$18+(GS622/GW$5)*($N$18+(GS622/GW$5)*($O$18+(GS622/GW$5)*($P$18+(GS622/GW$5)*($Q$18+(GS622/GW$5)*$R$18))))))^2,0)</f>
        <v>0</v>
      </c>
      <c r="GY621" s="329">
        <f t="shared" ref="GY621:GY684" si="1262">GT621</f>
        <v>0</v>
      </c>
      <c r="GZ621" s="170">
        <f t="shared" si="1099"/>
        <v>0</v>
      </c>
      <c r="HA621" s="208">
        <f t="shared" si="1100"/>
        <v>0</v>
      </c>
      <c r="HB621" s="328">
        <v>13.1</v>
      </c>
      <c r="HC621" s="328">
        <f t="shared" si="1101"/>
        <v>0</v>
      </c>
      <c r="HD621" s="329">
        <f t="shared" si="1209"/>
        <v>0</v>
      </c>
      <c r="HE621" s="329">
        <f t="shared" si="1210"/>
        <v>0</v>
      </c>
      <c r="HF621" s="329">
        <f t="shared" si="1211"/>
        <v>0</v>
      </c>
      <c r="HG621" s="329">
        <f t="shared" si="1212"/>
        <v>0</v>
      </c>
      <c r="HH621" s="329">
        <f t="shared" si="1213"/>
        <v>0</v>
      </c>
      <c r="HI621" s="329">
        <f t="shared" si="1214"/>
        <v>0</v>
      </c>
      <c r="HJ621" s="170">
        <f t="shared" si="1102"/>
        <v>0</v>
      </c>
      <c r="HK621" s="208">
        <f t="shared" si="1103"/>
        <v>0</v>
      </c>
      <c r="HL621" s="328">
        <v>13.1</v>
      </c>
      <c r="HM621" s="328">
        <f t="shared" si="1104"/>
        <v>0</v>
      </c>
      <c r="HN621" s="329">
        <f t="shared" si="1215"/>
        <v>0</v>
      </c>
      <c r="HO621" s="329">
        <f t="shared" si="1216"/>
        <v>0</v>
      </c>
      <c r="HP621" s="329">
        <f t="shared" si="1217"/>
        <v>0</v>
      </c>
      <c r="HQ621" s="329">
        <f t="shared" si="1218"/>
        <v>0</v>
      </c>
      <c r="HR621" s="329">
        <f t="shared" si="1219"/>
        <v>0</v>
      </c>
      <c r="HS621" s="329">
        <f t="shared" si="1220"/>
        <v>0</v>
      </c>
      <c r="HT621" s="170">
        <f t="shared" si="1105"/>
        <v>0</v>
      </c>
      <c r="HU621" s="208">
        <f t="shared" si="1106"/>
        <v>0</v>
      </c>
      <c r="HV621" s="328">
        <v>13.1</v>
      </c>
      <c r="HW621" s="328">
        <f t="shared" si="1221"/>
        <v>0</v>
      </c>
      <c r="HX621" s="329">
        <f t="shared" si="1222"/>
        <v>0</v>
      </c>
      <c r="HY621" s="329">
        <f t="shared" si="1223"/>
        <v>0</v>
      </c>
      <c r="HZ621" s="329">
        <f t="shared" si="1224"/>
        <v>0</v>
      </c>
      <c r="IA621" s="329">
        <f t="shared" si="1225"/>
        <v>0</v>
      </c>
      <c r="IB621" s="329">
        <f t="shared" si="1226"/>
        <v>0</v>
      </c>
      <c r="IC621" s="329">
        <f t="shared" si="1227"/>
        <v>0</v>
      </c>
      <c r="ID621" s="170">
        <f t="shared" si="1107"/>
        <v>0</v>
      </c>
      <c r="IE621" s="208">
        <f t="shared" si="1108"/>
        <v>0</v>
      </c>
      <c r="IF621" s="328">
        <v>13.1</v>
      </c>
      <c r="IG621" s="328">
        <f t="shared" si="1228"/>
        <v>0</v>
      </c>
      <c r="IH621" s="329">
        <f t="shared" si="1229"/>
        <v>0</v>
      </c>
      <c r="II621" s="329">
        <f t="shared" si="1230"/>
        <v>0</v>
      </c>
      <c r="IJ621" s="329">
        <f t="shared" si="1231"/>
        <v>0</v>
      </c>
      <c r="IK621" s="329">
        <f t="shared" si="1232"/>
        <v>0</v>
      </c>
      <c r="IL621" s="329">
        <f t="shared" si="1233"/>
        <v>0</v>
      </c>
      <c r="IM621" s="329">
        <f t="shared" si="1234"/>
        <v>0</v>
      </c>
      <c r="IN621" s="170">
        <f t="shared" si="1109"/>
        <v>0</v>
      </c>
    </row>
    <row r="622" spans="1:248">
      <c r="A622" s="318"/>
      <c r="B622" s="318"/>
      <c r="C622" s="318"/>
      <c r="D622" s="318"/>
      <c r="E622" s="318"/>
      <c r="F622" s="318"/>
      <c r="G622" s="318"/>
      <c r="H622" s="318"/>
      <c r="I622" s="318"/>
      <c r="K622" s="318"/>
      <c r="L622" s="318"/>
      <c r="M622" s="318"/>
      <c r="N622" s="318"/>
      <c r="O622" s="318"/>
      <c r="P622" s="318"/>
      <c r="Q622" s="318"/>
      <c r="R622" s="358"/>
      <c r="S622" s="208">
        <f t="shared" si="1110"/>
        <v>0</v>
      </c>
      <c r="T622" s="328">
        <v>13.2</v>
      </c>
      <c r="U622" s="328">
        <f t="shared" si="1111"/>
        <v>0</v>
      </c>
      <c r="V622" s="329">
        <f t="shared" si="1112"/>
        <v>0</v>
      </c>
      <c r="W622" s="329">
        <f t="shared" si="1113"/>
        <v>0</v>
      </c>
      <c r="X622" s="329">
        <f t="shared" si="1114"/>
        <v>0</v>
      </c>
      <c r="Y622" s="329">
        <f t="shared" si="1115"/>
        <v>0</v>
      </c>
      <c r="Z622" s="329">
        <f t="shared" si="1116"/>
        <v>0</v>
      </c>
      <c r="AA622" s="329">
        <f t="shared" si="1117"/>
        <v>0</v>
      </c>
      <c r="AB622" s="170">
        <f t="shared" si="1056"/>
        <v>0</v>
      </c>
      <c r="AC622" s="208">
        <f t="shared" si="1057"/>
        <v>0</v>
      </c>
      <c r="AD622" s="328">
        <v>13.2</v>
      </c>
      <c r="AE622" s="328">
        <f t="shared" si="1118"/>
        <v>0</v>
      </c>
      <c r="AF622" s="329">
        <f t="shared" si="1119"/>
        <v>0</v>
      </c>
      <c r="AG622" s="329">
        <f t="shared" si="1120"/>
        <v>0</v>
      </c>
      <c r="AH622" s="329">
        <f t="shared" si="1121"/>
        <v>0</v>
      </c>
      <c r="AI622" s="329">
        <f t="shared" si="1122"/>
        <v>0</v>
      </c>
      <c r="AJ622" s="329">
        <f t="shared" si="1123"/>
        <v>0</v>
      </c>
      <c r="AK622" s="329">
        <f t="shared" si="1124"/>
        <v>0</v>
      </c>
      <c r="AL622" s="170">
        <f t="shared" si="1058"/>
        <v>0</v>
      </c>
      <c r="AM622" s="208">
        <f t="shared" si="1059"/>
        <v>0</v>
      </c>
      <c r="AN622" s="328">
        <v>13.2</v>
      </c>
      <c r="AO622" s="328">
        <f t="shared" si="1125"/>
        <v>0</v>
      </c>
      <c r="AP622" s="329">
        <f t="shared" si="1126"/>
        <v>0</v>
      </c>
      <c r="AQ622" s="329">
        <f t="shared" si="1127"/>
        <v>0</v>
      </c>
      <c r="AR622" s="329">
        <f t="shared" si="1128"/>
        <v>0</v>
      </c>
      <c r="AS622" s="329">
        <f t="shared" si="1129"/>
        <v>0</v>
      </c>
      <c r="AT622" s="329">
        <f t="shared" si="1130"/>
        <v>0</v>
      </c>
      <c r="AU622" s="329">
        <f t="shared" si="1131"/>
        <v>0</v>
      </c>
      <c r="AV622" s="170">
        <f t="shared" si="1060"/>
        <v>0</v>
      </c>
      <c r="AW622" s="208">
        <f t="shared" si="1061"/>
        <v>0</v>
      </c>
      <c r="AX622" s="328">
        <v>13.2</v>
      </c>
      <c r="AY622" s="328">
        <f t="shared" si="1132"/>
        <v>0</v>
      </c>
      <c r="AZ622" s="329">
        <f t="shared" si="1133"/>
        <v>0</v>
      </c>
      <c r="BA622" s="329">
        <f t="shared" si="1134"/>
        <v>0</v>
      </c>
      <c r="BB622" s="329">
        <f t="shared" si="1135"/>
        <v>0</v>
      </c>
      <c r="BC622" s="329">
        <f t="shared" si="1136"/>
        <v>0</v>
      </c>
      <c r="BD622" s="329">
        <f t="shared" si="1137"/>
        <v>0</v>
      </c>
      <c r="BE622" s="329">
        <f t="shared" si="1138"/>
        <v>0</v>
      </c>
      <c r="BF622" s="170">
        <f t="shared" si="1062"/>
        <v>0</v>
      </c>
      <c r="BG622" s="208">
        <f t="shared" si="1063"/>
        <v>0</v>
      </c>
      <c r="BH622" s="328">
        <v>13.2</v>
      </c>
      <c r="BI622" s="328">
        <f t="shared" si="1064"/>
        <v>0</v>
      </c>
      <c r="BJ622" s="329">
        <f t="shared" si="1065"/>
        <v>0</v>
      </c>
      <c r="BK622" s="329">
        <f t="shared" si="1066"/>
        <v>0</v>
      </c>
      <c r="BL622" s="329">
        <f t="shared" si="1067"/>
        <v>0</v>
      </c>
      <c r="BM622" s="329">
        <f t="shared" si="1068"/>
        <v>0</v>
      </c>
      <c r="BN622" s="329">
        <f t="shared" si="1069"/>
        <v>0</v>
      </c>
      <c r="BO622" s="329">
        <f t="shared" si="1070"/>
        <v>0</v>
      </c>
      <c r="BP622" s="170">
        <f t="shared" si="1071"/>
        <v>0</v>
      </c>
      <c r="BQ622" s="208">
        <f t="shared" si="1072"/>
        <v>0</v>
      </c>
      <c r="BR622" s="328">
        <v>13.2</v>
      </c>
      <c r="BS622" s="328">
        <f t="shared" si="1139"/>
        <v>0</v>
      </c>
      <c r="BT622" s="329">
        <f t="shared" si="1140"/>
        <v>0</v>
      </c>
      <c r="BU622" s="329">
        <f t="shared" si="1141"/>
        <v>0</v>
      </c>
      <c r="BV622" s="329">
        <f t="shared" si="1142"/>
        <v>0</v>
      </c>
      <c r="BW622" s="329">
        <f t="shared" si="1143"/>
        <v>0</v>
      </c>
      <c r="BX622" s="329">
        <f t="shared" si="1144"/>
        <v>0</v>
      </c>
      <c r="BY622" s="329">
        <f t="shared" si="1145"/>
        <v>0</v>
      </c>
      <c r="BZ622" s="170">
        <f t="shared" si="1073"/>
        <v>0</v>
      </c>
      <c r="CA622" s="208">
        <f t="shared" si="1074"/>
        <v>0</v>
      </c>
      <c r="CB622" s="328">
        <v>13.2</v>
      </c>
      <c r="CC622" s="328">
        <f t="shared" si="1146"/>
        <v>0</v>
      </c>
      <c r="CD622" s="329">
        <f t="shared" si="1147"/>
        <v>0</v>
      </c>
      <c r="CE622" s="329">
        <f t="shared" si="1148"/>
        <v>0</v>
      </c>
      <c r="CF622" s="329">
        <f t="shared" si="1149"/>
        <v>0</v>
      </c>
      <c r="CG622" s="329">
        <f t="shared" si="1150"/>
        <v>0</v>
      </c>
      <c r="CH622" s="329">
        <f t="shared" si="1151"/>
        <v>0</v>
      </c>
      <c r="CI622" s="329">
        <f t="shared" si="1152"/>
        <v>0</v>
      </c>
      <c r="CJ622" s="170">
        <f t="shared" si="1075"/>
        <v>0</v>
      </c>
      <c r="CK622" s="208">
        <f t="shared" si="1076"/>
        <v>0</v>
      </c>
      <c r="CL622" s="328">
        <v>13.2</v>
      </c>
      <c r="CM622" s="328">
        <f t="shared" si="1153"/>
        <v>0</v>
      </c>
      <c r="CN622" s="329">
        <f t="shared" si="1154"/>
        <v>0</v>
      </c>
      <c r="CO622" s="329">
        <f t="shared" si="1155"/>
        <v>0</v>
      </c>
      <c r="CP622" s="329">
        <f t="shared" si="1156"/>
        <v>0</v>
      </c>
      <c r="CQ622" s="329">
        <f t="shared" si="1157"/>
        <v>0</v>
      </c>
      <c r="CR622" s="329">
        <f t="shared" si="1158"/>
        <v>0</v>
      </c>
      <c r="CS622" s="329">
        <f t="shared" si="1159"/>
        <v>0</v>
      </c>
      <c r="CT622" s="170">
        <f t="shared" si="1077"/>
        <v>0</v>
      </c>
      <c r="CU622" s="208">
        <f t="shared" si="1078"/>
        <v>0</v>
      </c>
      <c r="CV622" s="328">
        <v>13.2</v>
      </c>
      <c r="CW622" s="328">
        <f t="shared" si="1160"/>
        <v>0</v>
      </c>
      <c r="CX622" s="329">
        <f t="shared" si="1161"/>
        <v>0</v>
      </c>
      <c r="CY622" s="329">
        <f t="shared" si="1162"/>
        <v>0</v>
      </c>
      <c r="CZ622" s="329">
        <f t="shared" si="1163"/>
        <v>0</v>
      </c>
      <c r="DA622" s="329">
        <f t="shared" si="1164"/>
        <v>0</v>
      </c>
      <c r="DB622" s="329">
        <f t="shared" si="1165"/>
        <v>0</v>
      </c>
      <c r="DC622" s="329">
        <f t="shared" si="1166"/>
        <v>0</v>
      </c>
      <c r="DD622" s="170">
        <f t="shared" si="1079"/>
        <v>0</v>
      </c>
      <c r="DE622" s="208">
        <f t="shared" si="1080"/>
        <v>0</v>
      </c>
      <c r="DF622" s="328">
        <v>13.2</v>
      </c>
      <c r="DG622" s="328">
        <f t="shared" si="1167"/>
        <v>0</v>
      </c>
      <c r="DH622" s="329">
        <f t="shared" si="1168"/>
        <v>0</v>
      </c>
      <c r="DI622" s="329">
        <f t="shared" si="1169"/>
        <v>0</v>
      </c>
      <c r="DJ622" s="329">
        <f t="shared" si="1170"/>
        <v>0</v>
      </c>
      <c r="DK622" s="329">
        <f t="shared" si="1171"/>
        <v>0</v>
      </c>
      <c r="DL622" s="329">
        <f t="shared" si="1172"/>
        <v>0</v>
      </c>
      <c r="DM622" s="329">
        <f t="shared" si="1173"/>
        <v>0</v>
      </c>
      <c r="DN622" s="170">
        <f t="shared" si="1081"/>
        <v>0</v>
      </c>
      <c r="DO622" s="208">
        <f t="shared" si="1082"/>
        <v>0</v>
      </c>
      <c r="DP622" s="328">
        <v>13.2</v>
      </c>
      <c r="DQ622" s="328">
        <f t="shared" si="1174"/>
        <v>0</v>
      </c>
      <c r="DR622" s="329">
        <f t="shared" si="1175"/>
        <v>0</v>
      </c>
      <c r="DS622" s="329">
        <f t="shared" si="1176"/>
        <v>0</v>
      </c>
      <c r="DT622" s="329">
        <f t="shared" si="1177"/>
        <v>0</v>
      </c>
      <c r="DU622" s="329">
        <f t="shared" si="1178"/>
        <v>0</v>
      </c>
      <c r="DV622" s="329">
        <f t="shared" si="1179"/>
        <v>0</v>
      </c>
      <c r="DW622" s="329">
        <f t="shared" si="1180"/>
        <v>0</v>
      </c>
      <c r="DX622" s="170">
        <f t="shared" si="1083"/>
        <v>0</v>
      </c>
      <c r="DY622" s="208">
        <f t="shared" si="1084"/>
        <v>0</v>
      </c>
      <c r="DZ622" s="328">
        <v>13.2</v>
      </c>
      <c r="EA622" s="328">
        <f t="shared" si="1181"/>
        <v>0</v>
      </c>
      <c r="EB622" s="329">
        <f t="shared" si="1182"/>
        <v>0</v>
      </c>
      <c r="EC622" s="329">
        <f t="shared" si="1183"/>
        <v>0</v>
      </c>
      <c r="ED622" s="329">
        <f t="shared" si="1184"/>
        <v>0</v>
      </c>
      <c r="EE622" s="329">
        <f t="shared" si="1185"/>
        <v>0</v>
      </c>
      <c r="EF622" s="329">
        <f t="shared" si="1186"/>
        <v>0</v>
      </c>
      <c r="EG622" s="329">
        <f t="shared" si="1187"/>
        <v>0</v>
      </c>
      <c r="EH622" s="170">
        <f t="shared" si="1085"/>
        <v>0</v>
      </c>
      <c r="EI622" s="208">
        <f t="shared" si="1086"/>
        <v>0</v>
      </c>
      <c r="EJ622" s="328">
        <v>13.2</v>
      </c>
      <c r="EK622" s="328">
        <f t="shared" si="1188"/>
        <v>0</v>
      </c>
      <c r="EL622" s="329">
        <f t="shared" si="1189"/>
        <v>0</v>
      </c>
      <c r="EM622" s="329">
        <f t="shared" si="1190"/>
        <v>0</v>
      </c>
      <c r="EN622" s="329">
        <f t="shared" si="1191"/>
        <v>0</v>
      </c>
      <c r="EO622" s="329">
        <f t="shared" si="1192"/>
        <v>0</v>
      </c>
      <c r="EP622" s="329">
        <f t="shared" si="1193"/>
        <v>0</v>
      </c>
      <c r="EQ622" s="329">
        <f t="shared" si="1194"/>
        <v>0</v>
      </c>
      <c r="ER622" s="170">
        <f t="shared" si="1087"/>
        <v>0</v>
      </c>
      <c r="ES622" s="208">
        <f t="shared" si="1088"/>
        <v>0</v>
      </c>
      <c r="ET622" s="328">
        <v>13.2</v>
      </c>
      <c r="EU622" s="328">
        <f t="shared" si="1195"/>
        <v>0</v>
      </c>
      <c r="EV622" s="329">
        <f t="shared" si="1196"/>
        <v>0</v>
      </c>
      <c r="EW622" s="329">
        <f t="shared" si="1197"/>
        <v>0</v>
      </c>
      <c r="EX622" s="329">
        <f t="shared" si="1198"/>
        <v>0</v>
      </c>
      <c r="EY622" s="329">
        <f t="shared" si="1199"/>
        <v>0</v>
      </c>
      <c r="EZ622" s="329">
        <f t="shared" si="1200"/>
        <v>0</v>
      </c>
      <c r="FA622" s="329">
        <f t="shared" si="1201"/>
        <v>0</v>
      </c>
      <c r="FB622" s="170">
        <f t="shared" si="1089"/>
        <v>0</v>
      </c>
      <c r="FC622" s="208">
        <f t="shared" si="1090"/>
        <v>0</v>
      </c>
      <c r="FD622" s="328">
        <v>13.2</v>
      </c>
      <c r="FE622" s="328">
        <f t="shared" si="1202"/>
        <v>0</v>
      </c>
      <c r="FF622" s="329">
        <f t="shared" si="1203"/>
        <v>0</v>
      </c>
      <c r="FG622" s="329">
        <f t="shared" si="1204"/>
        <v>0</v>
      </c>
      <c r="FH622" s="329">
        <f t="shared" si="1205"/>
        <v>0</v>
      </c>
      <c r="FI622" s="329">
        <f t="shared" si="1206"/>
        <v>0</v>
      </c>
      <c r="FJ622" s="329">
        <f t="shared" si="1207"/>
        <v>0</v>
      </c>
      <c r="FK622" s="329">
        <f t="shared" si="1208"/>
        <v>0</v>
      </c>
      <c r="FL622" s="170">
        <f t="shared" si="1091"/>
        <v>0</v>
      </c>
      <c r="FM622" s="208">
        <f t="shared" si="1092"/>
        <v>0</v>
      </c>
      <c r="FN622" s="328">
        <v>13.2</v>
      </c>
      <c r="FO622" s="328">
        <f t="shared" si="1235"/>
        <v>0</v>
      </c>
      <c r="FP622" s="329">
        <f t="shared" si="1236"/>
        <v>0</v>
      </c>
      <c r="FQ622" s="329">
        <f t="shared" si="1237"/>
        <v>0</v>
      </c>
      <c r="FR622" s="329">
        <f t="shared" si="1238"/>
        <v>0</v>
      </c>
      <c r="FS622" s="329">
        <f t="shared" si="1239"/>
        <v>0</v>
      </c>
      <c r="FT622" s="329">
        <f t="shared" si="1240"/>
        <v>0</v>
      </c>
      <c r="FU622" s="329">
        <f t="shared" si="1241"/>
        <v>0</v>
      </c>
      <c r="FV622" s="170">
        <f t="shared" si="1093"/>
        <v>0</v>
      </c>
      <c r="FW622" s="208">
        <f t="shared" si="1094"/>
        <v>0</v>
      </c>
      <c r="FX622" s="328">
        <v>13.2</v>
      </c>
      <c r="FY622" s="328">
        <f t="shared" si="1242"/>
        <v>0</v>
      </c>
      <c r="FZ622" s="329">
        <f t="shared" si="1243"/>
        <v>0</v>
      </c>
      <c r="GA622" s="329">
        <f t="shared" si="1244"/>
        <v>0</v>
      </c>
      <c r="GB622" s="329">
        <f t="shared" si="1245"/>
        <v>0</v>
      </c>
      <c r="GC622" s="329">
        <f t="shared" si="1246"/>
        <v>0</v>
      </c>
      <c r="GD622" s="329">
        <f t="shared" si="1247"/>
        <v>0</v>
      </c>
      <c r="GE622" s="329">
        <f t="shared" si="1248"/>
        <v>0</v>
      </c>
      <c r="GF622" s="170">
        <f t="shared" si="1095"/>
        <v>0</v>
      </c>
      <c r="GG622" s="208">
        <f t="shared" si="1096"/>
        <v>0</v>
      </c>
      <c r="GH622" s="328">
        <v>13.2</v>
      </c>
      <c r="GI622" s="328">
        <f t="shared" si="1249"/>
        <v>0</v>
      </c>
      <c r="GJ622" s="329">
        <f t="shared" si="1250"/>
        <v>0</v>
      </c>
      <c r="GK622" s="329">
        <f t="shared" si="1251"/>
        <v>0</v>
      </c>
      <c r="GL622" s="329">
        <f t="shared" si="1252"/>
        <v>0</v>
      </c>
      <c r="GM622" s="329">
        <f t="shared" si="1253"/>
        <v>0</v>
      </c>
      <c r="GN622" s="329">
        <f t="shared" si="1254"/>
        <v>0</v>
      </c>
      <c r="GO622" s="329">
        <f t="shared" si="1255"/>
        <v>0</v>
      </c>
      <c r="GP622" s="170">
        <f t="shared" si="1097"/>
        <v>0</v>
      </c>
      <c r="GQ622" s="208">
        <f t="shared" si="1098"/>
        <v>0</v>
      </c>
      <c r="GR622" s="328">
        <v>13.2</v>
      </c>
      <c r="GS622" s="328">
        <f t="shared" si="1256"/>
        <v>0</v>
      </c>
      <c r="GT622" s="329">
        <f t="shared" si="1257"/>
        <v>0</v>
      </c>
      <c r="GU622" s="329">
        <f t="shared" si="1258"/>
        <v>0</v>
      </c>
      <c r="GV622" s="329">
        <f t="shared" si="1259"/>
        <v>0</v>
      </c>
      <c r="GW622" s="329">
        <f t="shared" si="1260"/>
        <v>0</v>
      </c>
      <c r="GX622" s="329">
        <f t="shared" si="1261"/>
        <v>0</v>
      </c>
      <c r="GY622" s="329">
        <f t="shared" si="1262"/>
        <v>0</v>
      </c>
      <c r="GZ622" s="170">
        <f t="shared" si="1099"/>
        <v>0</v>
      </c>
      <c r="HA622" s="208">
        <f t="shared" si="1100"/>
        <v>0</v>
      </c>
      <c r="HB622" s="328">
        <v>13.2</v>
      </c>
      <c r="HC622" s="328">
        <f t="shared" si="1101"/>
        <v>0</v>
      </c>
      <c r="HD622" s="329">
        <f t="shared" si="1209"/>
        <v>0</v>
      </c>
      <c r="HE622" s="329">
        <f t="shared" si="1210"/>
        <v>0</v>
      </c>
      <c r="HF622" s="329">
        <f t="shared" si="1211"/>
        <v>0</v>
      </c>
      <c r="HG622" s="329">
        <f t="shared" si="1212"/>
        <v>0</v>
      </c>
      <c r="HH622" s="329">
        <f t="shared" si="1213"/>
        <v>0</v>
      </c>
      <c r="HI622" s="329">
        <f t="shared" si="1214"/>
        <v>0</v>
      </c>
      <c r="HJ622" s="170">
        <f t="shared" si="1102"/>
        <v>0</v>
      </c>
      <c r="HK622" s="208">
        <f t="shared" si="1103"/>
        <v>0</v>
      </c>
      <c r="HL622" s="328">
        <v>13.2</v>
      </c>
      <c r="HM622" s="328">
        <f t="shared" si="1104"/>
        <v>0</v>
      </c>
      <c r="HN622" s="329">
        <f t="shared" si="1215"/>
        <v>0</v>
      </c>
      <c r="HO622" s="329">
        <f t="shared" si="1216"/>
        <v>0</v>
      </c>
      <c r="HP622" s="329">
        <f t="shared" si="1217"/>
        <v>0</v>
      </c>
      <c r="HQ622" s="329">
        <f t="shared" si="1218"/>
        <v>0</v>
      </c>
      <c r="HR622" s="329">
        <f t="shared" si="1219"/>
        <v>0</v>
      </c>
      <c r="HS622" s="329">
        <f t="shared" si="1220"/>
        <v>0</v>
      </c>
      <c r="HT622" s="170">
        <f t="shared" si="1105"/>
        <v>0</v>
      </c>
      <c r="HU622" s="208">
        <f t="shared" si="1106"/>
        <v>0</v>
      </c>
      <c r="HV622" s="328">
        <v>13.2</v>
      </c>
      <c r="HW622" s="328">
        <f t="shared" si="1221"/>
        <v>0</v>
      </c>
      <c r="HX622" s="329">
        <f t="shared" si="1222"/>
        <v>0</v>
      </c>
      <c r="HY622" s="329">
        <f t="shared" si="1223"/>
        <v>0</v>
      </c>
      <c r="HZ622" s="329">
        <f t="shared" si="1224"/>
        <v>0</v>
      </c>
      <c r="IA622" s="329">
        <f t="shared" si="1225"/>
        <v>0</v>
      </c>
      <c r="IB622" s="329">
        <f t="shared" si="1226"/>
        <v>0</v>
      </c>
      <c r="IC622" s="329">
        <f t="shared" si="1227"/>
        <v>0</v>
      </c>
      <c r="ID622" s="170">
        <f t="shared" si="1107"/>
        <v>0</v>
      </c>
      <c r="IE622" s="208">
        <f t="shared" si="1108"/>
        <v>0</v>
      </c>
      <c r="IF622" s="328">
        <v>13.2</v>
      </c>
      <c r="IG622" s="328">
        <f t="shared" si="1228"/>
        <v>0</v>
      </c>
      <c r="IH622" s="329">
        <f t="shared" si="1229"/>
        <v>0</v>
      </c>
      <c r="II622" s="329">
        <f t="shared" si="1230"/>
        <v>0</v>
      </c>
      <c r="IJ622" s="329">
        <f t="shared" si="1231"/>
        <v>0</v>
      </c>
      <c r="IK622" s="329">
        <f t="shared" si="1232"/>
        <v>0</v>
      </c>
      <c r="IL622" s="329">
        <f t="shared" si="1233"/>
        <v>0</v>
      </c>
      <c r="IM622" s="329">
        <f t="shared" si="1234"/>
        <v>0</v>
      </c>
      <c r="IN622" s="170">
        <f t="shared" si="1109"/>
        <v>0</v>
      </c>
    </row>
    <row r="623" spans="1:248">
      <c r="A623" s="318"/>
      <c r="B623" s="318"/>
      <c r="C623" s="318"/>
      <c r="D623" s="318"/>
      <c r="E623" s="318"/>
      <c r="F623" s="318"/>
      <c r="G623" s="318"/>
      <c r="H623" s="318"/>
      <c r="I623" s="318"/>
      <c r="K623" s="318"/>
      <c r="L623" s="318"/>
      <c r="M623" s="318"/>
      <c r="N623" s="318"/>
      <c r="O623" s="318"/>
      <c r="P623" s="318"/>
      <c r="Q623" s="318"/>
      <c r="R623" s="358"/>
      <c r="S623" s="208">
        <f t="shared" si="1110"/>
        <v>0</v>
      </c>
      <c r="T623" s="328">
        <v>13.3</v>
      </c>
      <c r="U623" s="328">
        <f t="shared" si="1111"/>
        <v>0</v>
      </c>
      <c r="V623" s="329">
        <f t="shared" si="1112"/>
        <v>0</v>
      </c>
      <c r="W623" s="329">
        <f t="shared" si="1113"/>
        <v>0</v>
      </c>
      <c r="X623" s="329">
        <f t="shared" si="1114"/>
        <v>0</v>
      </c>
      <c r="Y623" s="329">
        <f t="shared" si="1115"/>
        <v>0</v>
      </c>
      <c r="Z623" s="329">
        <f t="shared" si="1116"/>
        <v>0</v>
      </c>
      <c r="AA623" s="329">
        <f t="shared" si="1117"/>
        <v>0</v>
      </c>
      <c r="AB623" s="170">
        <f t="shared" si="1056"/>
        <v>0</v>
      </c>
      <c r="AC623" s="208">
        <f t="shared" si="1057"/>
        <v>0</v>
      </c>
      <c r="AD623" s="328">
        <v>13.3</v>
      </c>
      <c r="AE623" s="328">
        <f t="shared" si="1118"/>
        <v>0</v>
      </c>
      <c r="AF623" s="329">
        <f t="shared" si="1119"/>
        <v>0</v>
      </c>
      <c r="AG623" s="329">
        <f t="shared" si="1120"/>
        <v>0</v>
      </c>
      <c r="AH623" s="329">
        <f t="shared" si="1121"/>
        <v>0</v>
      </c>
      <c r="AI623" s="329">
        <f t="shared" si="1122"/>
        <v>0</v>
      </c>
      <c r="AJ623" s="329">
        <f t="shared" si="1123"/>
        <v>0</v>
      </c>
      <c r="AK623" s="329">
        <f t="shared" si="1124"/>
        <v>0</v>
      </c>
      <c r="AL623" s="170">
        <f t="shared" si="1058"/>
        <v>0</v>
      </c>
      <c r="AM623" s="208">
        <f t="shared" si="1059"/>
        <v>0</v>
      </c>
      <c r="AN623" s="328">
        <v>13.3</v>
      </c>
      <c r="AO623" s="328">
        <f t="shared" si="1125"/>
        <v>0</v>
      </c>
      <c r="AP623" s="329">
        <f t="shared" si="1126"/>
        <v>0</v>
      </c>
      <c r="AQ623" s="329">
        <f t="shared" si="1127"/>
        <v>0</v>
      </c>
      <c r="AR623" s="329">
        <f t="shared" si="1128"/>
        <v>0</v>
      </c>
      <c r="AS623" s="329">
        <f t="shared" si="1129"/>
        <v>0</v>
      </c>
      <c r="AT623" s="329">
        <f t="shared" si="1130"/>
        <v>0</v>
      </c>
      <c r="AU623" s="329">
        <f t="shared" si="1131"/>
        <v>0</v>
      </c>
      <c r="AV623" s="170">
        <f t="shared" si="1060"/>
        <v>0</v>
      </c>
      <c r="AW623" s="208">
        <f t="shared" si="1061"/>
        <v>0</v>
      </c>
      <c r="AX623" s="328">
        <v>13.3</v>
      </c>
      <c r="AY623" s="328">
        <f t="shared" si="1132"/>
        <v>0</v>
      </c>
      <c r="AZ623" s="329">
        <f t="shared" si="1133"/>
        <v>0</v>
      </c>
      <c r="BA623" s="329">
        <f t="shared" si="1134"/>
        <v>0</v>
      </c>
      <c r="BB623" s="329">
        <f t="shared" si="1135"/>
        <v>0</v>
      </c>
      <c r="BC623" s="329">
        <f t="shared" si="1136"/>
        <v>0</v>
      </c>
      <c r="BD623" s="329">
        <f t="shared" si="1137"/>
        <v>0</v>
      </c>
      <c r="BE623" s="329">
        <f t="shared" si="1138"/>
        <v>0</v>
      </c>
      <c r="BF623" s="170">
        <f t="shared" si="1062"/>
        <v>0</v>
      </c>
      <c r="BG623" s="208">
        <f t="shared" si="1063"/>
        <v>0</v>
      </c>
      <c r="BH623" s="328">
        <v>13.3</v>
      </c>
      <c r="BI623" s="328">
        <f t="shared" si="1064"/>
        <v>0</v>
      </c>
      <c r="BJ623" s="329">
        <f t="shared" si="1065"/>
        <v>0</v>
      </c>
      <c r="BK623" s="329">
        <f t="shared" si="1066"/>
        <v>0</v>
      </c>
      <c r="BL623" s="329">
        <f t="shared" si="1067"/>
        <v>0</v>
      </c>
      <c r="BM623" s="329">
        <f t="shared" si="1068"/>
        <v>0</v>
      </c>
      <c r="BN623" s="329">
        <f t="shared" si="1069"/>
        <v>0</v>
      </c>
      <c r="BO623" s="329">
        <f t="shared" si="1070"/>
        <v>0</v>
      </c>
      <c r="BP623" s="170">
        <f t="shared" si="1071"/>
        <v>0</v>
      </c>
      <c r="BQ623" s="208">
        <f t="shared" si="1072"/>
        <v>0</v>
      </c>
      <c r="BR623" s="328">
        <v>13.3</v>
      </c>
      <c r="BS623" s="328">
        <f t="shared" si="1139"/>
        <v>0</v>
      </c>
      <c r="BT623" s="329">
        <f t="shared" si="1140"/>
        <v>0</v>
      </c>
      <c r="BU623" s="329">
        <f t="shared" si="1141"/>
        <v>0</v>
      </c>
      <c r="BV623" s="329">
        <f t="shared" si="1142"/>
        <v>0</v>
      </c>
      <c r="BW623" s="329">
        <f t="shared" si="1143"/>
        <v>0</v>
      </c>
      <c r="BX623" s="329">
        <f t="shared" si="1144"/>
        <v>0</v>
      </c>
      <c r="BY623" s="329">
        <f t="shared" si="1145"/>
        <v>0</v>
      </c>
      <c r="BZ623" s="170">
        <f t="shared" si="1073"/>
        <v>0</v>
      </c>
      <c r="CA623" s="208">
        <f t="shared" si="1074"/>
        <v>0</v>
      </c>
      <c r="CB623" s="328">
        <v>13.3</v>
      </c>
      <c r="CC623" s="328">
        <f t="shared" si="1146"/>
        <v>0</v>
      </c>
      <c r="CD623" s="329">
        <f t="shared" si="1147"/>
        <v>0</v>
      </c>
      <c r="CE623" s="329">
        <f t="shared" si="1148"/>
        <v>0</v>
      </c>
      <c r="CF623" s="329">
        <f t="shared" si="1149"/>
        <v>0</v>
      </c>
      <c r="CG623" s="329">
        <f t="shared" si="1150"/>
        <v>0</v>
      </c>
      <c r="CH623" s="329">
        <f t="shared" si="1151"/>
        <v>0</v>
      </c>
      <c r="CI623" s="329">
        <f t="shared" si="1152"/>
        <v>0</v>
      </c>
      <c r="CJ623" s="170">
        <f t="shared" si="1075"/>
        <v>0</v>
      </c>
      <c r="CK623" s="208">
        <f t="shared" si="1076"/>
        <v>0</v>
      </c>
      <c r="CL623" s="328">
        <v>13.3</v>
      </c>
      <c r="CM623" s="328">
        <f t="shared" si="1153"/>
        <v>0</v>
      </c>
      <c r="CN623" s="329">
        <f t="shared" si="1154"/>
        <v>0</v>
      </c>
      <c r="CO623" s="329">
        <f t="shared" si="1155"/>
        <v>0</v>
      </c>
      <c r="CP623" s="329">
        <f t="shared" si="1156"/>
        <v>0</v>
      </c>
      <c r="CQ623" s="329">
        <f t="shared" si="1157"/>
        <v>0</v>
      </c>
      <c r="CR623" s="329">
        <f t="shared" si="1158"/>
        <v>0</v>
      </c>
      <c r="CS623" s="329">
        <f t="shared" si="1159"/>
        <v>0</v>
      </c>
      <c r="CT623" s="170">
        <f t="shared" si="1077"/>
        <v>0</v>
      </c>
      <c r="CU623" s="208">
        <f t="shared" si="1078"/>
        <v>0</v>
      </c>
      <c r="CV623" s="328">
        <v>13.3</v>
      </c>
      <c r="CW623" s="328">
        <f t="shared" si="1160"/>
        <v>0</v>
      </c>
      <c r="CX623" s="329">
        <f t="shared" si="1161"/>
        <v>0</v>
      </c>
      <c r="CY623" s="329">
        <f t="shared" si="1162"/>
        <v>0</v>
      </c>
      <c r="CZ623" s="329">
        <f t="shared" si="1163"/>
        <v>0</v>
      </c>
      <c r="DA623" s="329">
        <f t="shared" si="1164"/>
        <v>0</v>
      </c>
      <c r="DB623" s="329">
        <f t="shared" si="1165"/>
        <v>0</v>
      </c>
      <c r="DC623" s="329">
        <f t="shared" si="1166"/>
        <v>0</v>
      </c>
      <c r="DD623" s="170">
        <f t="shared" si="1079"/>
        <v>0</v>
      </c>
      <c r="DE623" s="208">
        <f t="shared" si="1080"/>
        <v>0</v>
      </c>
      <c r="DF623" s="328">
        <v>13.3</v>
      </c>
      <c r="DG623" s="328">
        <f t="shared" si="1167"/>
        <v>0</v>
      </c>
      <c r="DH623" s="329">
        <f t="shared" si="1168"/>
        <v>0</v>
      </c>
      <c r="DI623" s="329">
        <f t="shared" si="1169"/>
        <v>0</v>
      </c>
      <c r="DJ623" s="329">
        <f t="shared" si="1170"/>
        <v>0</v>
      </c>
      <c r="DK623" s="329">
        <f t="shared" si="1171"/>
        <v>0</v>
      </c>
      <c r="DL623" s="329">
        <f t="shared" si="1172"/>
        <v>0</v>
      </c>
      <c r="DM623" s="329">
        <f t="shared" si="1173"/>
        <v>0</v>
      </c>
      <c r="DN623" s="170">
        <f t="shared" si="1081"/>
        <v>0</v>
      </c>
      <c r="DO623" s="208">
        <f t="shared" si="1082"/>
        <v>0</v>
      </c>
      <c r="DP623" s="328">
        <v>13.3</v>
      </c>
      <c r="DQ623" s="328">
        <f t="shared" si="1174"/>
        <v>0</v>
      </c>
      <c r="DR623" s="329">
        <f t="shared" si="1175"/>
        <v>0</v>
      </c>
      <c r="DS623" s="329">
        <f t="shared" si="1176"/>
        <v>0</v>
      </c>
      <c r="DT623" s="329">
        <f t="shared" si="1177"/>
        <v>0</v>
      </c>
      <c r="DU623" s="329">
        <f t="shared" si="1178"/>
        <v>0</v>
      </c>
      <c r="DV623" s="329">
        <f t="shared" si="1179"/>
        <v>0</v>
      </c>
      <c r="DW623" s="329">
        <f t="shared" si="1180"/>
        <v>0</v>
      </c>
      <c r="DX623" s="170">
        <f t="shared" si="1083"/>
        <v>0</v>
      </c>
      <c r="DY623" s="208">
        <f t="shared" si="1084"/>
        <v>0</v>
      </c>
      <c r="DZ623" s="328">
        <v>13.3</v>
      </c>
      <c r="EA623" s="328">
        <f t="shared" si="1181"/>
        <v>0</v>
      </c>
      <c r="EB623" s="329">
        <f t="shared" si="1182"/>
        <v>0</v>
      </c>
      <c r="EC623" s="329">
        <f t="shared" si="1183"/>
        <v>0</v>
      </c>
      <c r="ED623" s="329">
        <f t="shared" si="1184"/>
        <v>0</v>
      </c>
      <c r="EE623" s="329">
        <f t="shared" si="1185"/>
        <v>0</v>
      </c>
      <c r="EF623" s="329">
        <f t="shared" si="1186"/>
        <v>0</v>
      </c>
      <c r="EG623" s="329">
        <f t="shared" si="1187"/>
        <v>0</v>
      </c>
      <c r="EH623" s="170">
        <f t="shared" si="1085"/>
        <v>0</v>
      </c>
      <c r="EI623" s="208">
        <f t="shared" si="1086"/>
        <v>0</v>
      </c>
      <c r="EJ623" s="328">
        <v>13.3</v>
      </c>
      <c r="EK623" s="328">
        <f t="shared" si="1188"/>
        <v>0</v>
      </c>
      <c r="EL623" s="329">
        <f t="shared" si="1189"/>
        <v>0</v>
      </c>
      <c r="EM623" s="329">
        <f t="shared" si="1190"/>
        <v>0</v>
      </c>
      <c r="EN623" s="329">
        <f t="shared" si="1191"/>
        <v>0</v>
      </c>
      <c r="EO623" s="329">
        <f t="shared" si="1192"/>
        <v>0</v>
      </c>
      <c r="EP623" s="329">
        <f t="shared" si="1193"/>
        <v>0</v>
      </c>
      <c r="EQ623" s="329">
        <f t="shared" si="1194"/>
        <v>0</v>
      </c>
      <c r="ER623" s="170">
        <f t="shared" si="1087"/>
        <v>0</v>
      </c>
      <c r="ES623" s="208">
        <f t="shared" si="1088"/>
        <v>0</v>
      </c>
      <c r="ET623" s="328">
        <v>13.3</v>
      </c>
      <c r="EU623" s="328">
        <f t="shared" si="1195"/>
        <v>0</v>
      </c>
      <c r="EV623" s="329">
        <f t="shared" si="1196"/>
        <v>0</v>
      </c>
      <c r="EW623" s="329">
        <f t="shared" si="1197"/>
        <v>0</v>
      </c>
      <c r="EX623" s="329">
        <f t="shared" si="1198"/>
        <v>0</v>
      </c>
      <c r="EY623" s="329">
        <f t="shared" si="1199"/>
        <v>0</v>
      </c>
      <c r="EZ623" s="329">
        <f t="shared" si="1200"/>
        <v>0</v>
      </c>
      <c r="FA623" s="329">
        <f t="shared" si="1201"/>
        <v>0</v>
      </c>
      <c r="FB623" s="170">
        <f t="shared" si="1089"/>
        <v>0</v>
      </c>
      <c r="FC623" s="208">
        <f t="shared" si="1090"/>
        <v>0</v>
      </c>
      <c r="FD623" s="328">
        <v>13.3</v>
      </c>
      <c r="FE623" s="328">
        <f t="shared" si="1202"/>
        <v>0</v>
      </c>
      <c r="FF623" s="329">
        <f t="shared" si="1203"/>
        <v>0</v>
      </c>
      <c r="FG623" s="329">
        <f t="shared" si="1204"/>
        <v>0</v>
      </c>
      <c r="FH623" s="329">
        <f t="shared" si="1205"/>
        <v>0</v>
      </c>
      <c r="FI623" s="329">
        <f t="shared" si="1206"/>
        <v>0</v>
      </c>
      <c r="FJ623" s="329">
        <f t="shared" si="1207"/>
        <v>0</v>
      </c>
      <c r="FK623" s="329">
        <f t="shared" si="1208"/>
        <v>0</v>
      </c>
      <c r="FL623" s="170">
        <f t="shared" si="1091"/>
        <v>0</v>
      </c>
      <c r="FM623" s="208">
        <f t="shared" si="1092"/>
        <v>0</v>
      </c>
      <c r="FN623" s="328">
        <v>13.3</v>
      </c>
      <c r="FO623" s="328">
        <f t="shared" si="1235"/>
        <v>0</v>
      </c>
      <c r="FP623" s="329">
        <f t="shared" si="1236"/>
        <v>0</v>
      </c>
      <c r="FQ623" s="329">
        <f t="shared" si="1237"/>
        <v>0</v>
      </c>
      <c r="FR623" s="329">
        <f t="shared" si="1238"/>
        <v>0</v>
      </c>
      <c r="FS623" s="329">
        <f t="shared" si="1239"/>
        <v>0</v>
      </c>
      <c r="FT623" s="329">
        <f t="shared" si="1240"/>
        <v>0</v>
      </c>
      <c r="FU623" s="329">
        <f t="shared" si="1241"/>
        <v>0</v>
      </c>
      <c r="FV623" s="170">
        <f t="shared" si="1093"/>
        <v>0</v>
      </c>
      <c r="FW623" s="208">
        <f t="shared" si="1094"/>
        <v>0</v>
      </c>
      <c r="FX623" s="328">
        <v>13.3</v>
      </c>
      <c r="FY623" s="328">
        <f t="shared" si="1242"/>
        <v>0</v>
      </c>
      <c r="FZ623" s="329">
        <f t="shared" si="1243"/>
        <v>0</v>
      </c>
      <c r="GA623" s="329">
        <f t="shared" si="1244"/>
        <v>0</v>
      </c>
      <c r="GB623" s="329">
        <f t="shared" si="1245"/>
        <v>0</v>
      </c>
      <c r="GC623" s="329">
        <f t="shared" si="1246"/>
        <v>0</v>
      </c>
      <c r="GD623" s="329">
        <f t="shared" si="1247"/>
        <v>0</v>
      </c>
      <c r="GE623" s="329">
        <f t="shared" si="1248"/>
        <v>0</v>
      </c>
      <c r="GF623" s="170">
        <f t="shared" si="1095"/>
        <v>0</v>
      </c>
      <c r="GG623" s="208">
        <f t="shared" si="1096"/>
        <v>0</v>
      </c>
      <c r="GH623" s="328">
        <v>13.3</v>
      </c>
      <c r="GI623" s="328">
        <f t="shared" si="1249"/>
        <v>0</v>
      </c>
      <c r="GJ623" s="329">
        <f t="shared" si="1250"/>
        <v>0</v>
      </c>
      <c r="GK623" s="329">
        <f t="shared" si="1251"/>
        <v>0</v>
      </c>
      <c r="GL623" s="329">
        <f t="shared" si="1252"/>
        <v>0</v>
      </c>
      <c r="GM623" s="329">
        <f t="shared" si="1253"/>
        <v>0</v>
      </c>
      <c r="GN623" s="329">
        <f t="shared" si="1254"/>
        <v>0</v>
      </c>
      <c r="GO623" s="329">
        <f t="shared" si="1255"/>
        <v>0</v>
      </c>
      <c r="GP623" s="170">
        <f t="shared" si="1097"/>
        <v>0</v>
      </c>
      <c r="GQ623" s="208">
        <f t="shared" si="1098"/>
        <v>0</v>
      </c>
      <c r="GR623" s="328">
        <v>13.3</v>
      </c>
      <c r="GS623" s="328">
        <f t="shared" si="1256"/>
        <v>0</v>
      </c>
      <c r="GT623" s="329">
        <f t="shared" si="1257"/>
        <v>0</v>
      </c>
      <c r="GU623" s="329">
        <f t="shared" si="1258"/>
        <v>0</v>
      </c>
      <c r="GV623" s="329">
        <f t="shared" si="1259"/>
        <v>0</v>
      </c>
      <c r="GW623" s="329">
        <f t="shared" si="1260"/>
        <v>0</v>
      </c>
      <c r="GX623" s="329">
        <f t="shared" si="1261"/>
        <v>0</v>
      </c>
      <c r="GY623" s="329">
        <f t="shared" si="1262"/>
        <v>0</v>
      </c>
      <c r="GZ623" s="170">
        <f t="shared" si="1099"/>
        <v>0</v>
      </c>
      <c r="HA623" s="208">
        <f t="shared" si="1100"/>
        <v>0</v>
      </c>
      <c r="HB623" s="328">
        <v>13.3</v>
      </c>
      <c r="HC623" s="328">
        <f t="shared" si="1101"/>
        <v>0</v>
      </c>
      <c r="HD623" s="329">
        <f t="shared" si="1209"/>
        <v>0</v>
      </c>
      <c r="HE623" s="329">
        <f t="shared" si="1210"/>
        <v>0</v>
      </c>
      <c r="HF623" s="329">
        <f t="shared" si="1211"/>
        <v>0</v>
      </c>
      <c r="HG623" s="329">
        <f t="shared" si="1212"/>
        <v>0</v>
      </c>
      <c r="HH623" s="329">
        <f t="shared" si="1213"/>
        <v>0</v>
      </c>
      <c r="HI623" s="329">
        <f t="shared" si="1214"/>
        <v>0</v>
      </c>
      <c r="HJ623" s="170">
        <f t="shared" si="1102"/>
        <v>0</v>
      </c>
      <c r="HK623" s="208">
        <f t="shared" si="1103"/>
        <v>0</v>
      </c>
      <c r="HL623" s="328">
        <v>13.3</v>
      </c>
      <c r="HM623" s="328">
        <f t="shared" si="1104"/>
        <v>0</v>
      </c>
      <c r="HN623" s="329">
        <f t="shared" si="1215"/>
        <v>0</v>
      </c>
      <c r="HO623" s="329">
        <f t="shared" si="1216"/>
        <v>0</v>
      </c>
      <c r="HP623" s="329">
        <f t="shared" si="1217"/>
        <v>0</v>
      </c>
      <c r="HQ623" s="329">
        <f t="shared" si="1218"/>
        <v>0</v>
      </c>
      <c r="HR623" s="329">
        <f t="shared" si="1219"/>
        <v>0</v>
      </c>
      <c r="HS623" s="329">
        <f t="shared" si="1220"/>
        <v>0</v>
      </c>
      <c r="HT623" s="170">
        <f t="shared" si="1105"/>
        <v>0</v>
      </c>
      <c r="HU623" s="208">
        <f t="shared" si="1106"/>
        <v>0</v>
      </c>
      <c r="HV623" s="328">
        <v>13.3</v>
      </c>
      <c r="HW623" s="328">
        <f t="shared" si="1221"/>
        <v>0</v>
      </c>
      <c r="HX623" s="329">
        <f t="shared" si="1222"/>
        <v>0</v>
      </c>
      <c r="HY623" s="329">
        <f t="shared" si="1223"/>
        <v>0</v>
      </c>
      <c r="HZ623" s="329">
        <f t="shared" si="1224"/>
        <v>0</v>
      </c>
      <c r="IA623" s="329">
        <f t="shared" si="1225"/>
        <v>0</v>
      </c>
      <c r="IB623" s="329">
        <f t="shared" si="1226"/>
        <v>0</v>
      </c>
      <c r="IC623" s="329">
        <f t="shared" si="1227"/>
        <v>0</v>
      </c>
      <c r="ID623" s="170">
        <f t="shared" si="1107"/>
        <v>0</v>
      </c>
      <c r="IE623" s="208">
        <f t="shared" si="1108"/>
        <v>0</v>
      </c>
      <c r="IF623" s="328">
        <v>13.3</v>
      </c>
      <c r="IG623" s="328">
        <f t="shared" si="1228"/>
        <v>0</v>
      </c>
      <c r="IH623" s="329">
        <f t="shared" si="1229"/>
        <v>0</v>
      </c>
      <c r="II623" s="329">
        <f t="shared" si="1230"/>
        <v>0</v>
      </c>
      <c r="IJ623" s="329">
        <f t="shared" si="1231"/>
        <v>0</v>
      </c>
      <c r="IK623" s="329">
        <f t="shared" si="1232"/>
        <v>0</v>
      </c>
      <c r="IL623" s="329">
        <f t="shared" si="1233"/>
        <v>0</v>
      </c>
      <c r="IM623" s="329">
        <f t="shared" si="1234"/>
        <v>0</v>
      </c>
      <c r="IN623" s="170">
        <f t="shared" si="1109"/>
        <v>0</v>
      </c>
    </row>
    <row r="624" spans="1:248">
      <c r="A624" s="318"/>
      <c r="B624" s="318"/>
      <c r="C624" s="318"/>
      <c r="D624" s="318"/>
      <c r="E624" s="318"/>
      <c r="F624" s="318"/>
      <c r="G624" s="318"/>
      <c r="H624" s="318"/>
      <c r="I624" s="318"/>
      <c r="K624" s="318"/>
      <c r="L624" s="318"/>
      <c r="M624" s="318"/>
      <c r="N624" s="318"/>
      <c r="O624" s="318"/>
      <c r="P624" s="318"/>
      <c r="Q624" s="318"/>
      <c r="R624" s="358"/>
      <c r="S624" s="208">
        <f t="shared" si="1110"/>
        <v>0</v>
      </c>
      <c r="T624" s="328">
        <v>13.4</v>
      </c>
      <c r="U624" s="328">
        <f t="shared" si="1111"/>
        <v>0</v>
      </c>
      <c r="V624" s="329">
        <f t="shared" si="1112"/>
        <v>0</v>
      </c>
      <c r="W624" s="329">
        <f t="shared" si="1113"/>
        <v>0</v>
      </c>
      <c r="X624" s="329">
        <f t="shared" si="1114"/>
        <v>0</v>
      </c>
      <c r="Y624" s="329">
        <f t="shared" si="1115"/>
        <v>0</v>
      </c>
      <c r="Z624" s="329">
        <f t="shared" si="1116"/>
        <v>0</v>
      </c>
      <c r="AA624" s="329">
        <f t="shared" si="1117"/>
        <v>0</v>
      </c>
      <c r="AB624" s="170">
        <f t="shared" si="1056"/>
        <v>0</v>
      </c>
      <c r="AC624" s="208">
        <f t="shared" si="1057"/>
        <v>0</v>
      </c>
      <c r="AD624" s="328">
        <v>13.4</v>
      </c>
      <c r="AE624" s="328">
        <f t="shared" si="1118"/>
        <v>0</v>
      </c>
      <c r="AF624" s="329">
        <f t="shared" si="1119"/>
        <v>0</v>
      </c>
      <c r="AG624" s="329">
        <f t="shared" si="1120"/>
        <v>0</v>
      </c>
      <c r="AH624" s="329">
        <f t="shared" si="1121"/>
        <v>0</v>
      </c>
      <c r="AI624" s="329">
        <f t="shared" si="1122"/>
        <v>0</v>
      </c>
      <c r="AJ624" s="329">
        <f t="shared" si="1123"/>
        <v>0</v>
      </c>
      <c r="AK624" s="329">
        <f t="shared" si="1124"/>
        <v>0</v>
      </c>
      <c r="AL624" s="170">
        <f t="shared" si="1058"/>
        <v>0</v>
      </c>
      <c r="AM624" s="208">
        <f t="shared" si="1059"/>
        <v>0</v>
      </c>
      <c r="AN624" s="328">
        <v>13.4</v>
      </c>
      <c r="AO624" s="328">
        <f t="shared" si="1125"/>
        <v>0</v>
      </c>
      <c r="AP624" s="329">
        <f t="shared" si="1126"/>
        <v>0</v>
      </c>
      <c r="AQ624" s="329">
        <f t="shared" si="1127"/>
        <v>0</v>
      </c>
      <c r="AR624" s="329">
        <f t="shared" si="1128"/>
        <v>0</v>
      </c>
      <c r="AS624" s="329">
        <f t="shared" si="1129"/>
        <v>0</v>
      </c>
      <c r="AT624" s="329">
        <f t="shared" si="1130"/>
        <v>0</v>
      </c>
      <c r="AU624" s="329">
        <f t="shared" si="1131"/>
        <v>0</v>
      </c>
      <c r="AV624" s="170">
        <f t="shared" si="1060"/>
        <v>0</v>
      </c>
      <c r="AW624" s="208">
        <f t="shared" si="1061"/>
        <v>0</v>
      </c>
      <c r="AX624" s="328">
        <v>13.4</v>
      </c>
      <c r="AY624" s="328">
        <f t="shared" si="1132"/>
        <v>0</v>
      </c>
      <c r="AZ624" s="329">
        <f t="shared" si="1133"/>
        <v>0</v>
      </c>
      <c r="BA624" s="329">
        <f t="shared" si="1134"/>
        <v>0</v>
      </c>
      <c r="BB624" s="329">
        <f t="shared" si="1135"/>
        <v>0</v>
      </c>
      <c r="BC624" s="329">
        <f t="shared" si="1136"/>
        <v>0</v>
      </c>
      <c r="BD624" s="329">
        <f t="shared" si="1137"/>
        <v>0</v>
      </c>
      <c r="BE624" s="329">
        <f t="shared" si="1138"/>
        <v>0</v>
      </c>
      <c r="BF624" s="170">
        <f t="shared" si="1062"/>
        <v>0</v>
      </c>
      <c r="BG624" s="208">
        <f t="shared" si="1063"/>
        <v>0</v>
      </c>
      <c r="BH624" s="328">
        <v>13.4</v>
      </c>
      <c r="BI624" s="328">
        <f t="shared" si="1064"/>
        <v>0</v>
      </c>
      <c r="BJ624" s="329">
        <f t="shared" si="1065"/>
        <v>0</v>
      </c>
      <c r="BK624" s="329">
        <f t="shared" si="1066"/>
        <v>0</v>
      </c>
      <c r="BL624" s="329">
        <f t="shared" si="1067"/>
        <v>0</v>
      </c>
      <c r="BM624" s="329">
        <f t="shared" si="1068"/>
        <v>0</v>
      </c>
      <c r="BN624" s="329">
        <f t="shared" si="1069"/>
        <v>0</v>
      </c>
      <c r="BO624" s="329">
        <f t="shared" si="1070"/>
        <v>0</v>
      </c>
      <c r="BP624" s="170">
        <f t="shared" si="1071"/>
        <v>0</v>
      </c>
      <c r="BQ624" s="208">
        <f t="shared" si="1072"/>
        <v>0</v>
      </c>
      <c r="BR624" s="328">
        <v>13.4</v>
      </c>
      <c r="BS624" s="328">
        <f t="shared" si="1139"/>
        <v>0</v>
      </c>
      <c r="BT624" s="329">
        <f t="shared" si="1140"/>
        <v>0</v>
      </c>
      <c r="BU624" s="329">
        <f t="shared" si="1141"/>
        <v>0</v>
      </c>
      <c r="BV624" s="329">
        <f t="shared" si="1142"/>
        <v>0</v>
      </c>
      <c r="BW624" s="329">
        <f t="shared" si="1143"/>
        <v>0</v>
      </c>
      <c r="BX624" s="329">
        <f t="shared" si="1144"/>
        <v>0</v>
      </c>
      <c r="BY624" s="329">
        <f t="shared" si="1145"/>
        <v>0</v>
      </c>
      <c r="BZ624" s="170">
        <f t="shared" si="1073"/>
        <v>0</v>
      </c>
      <c r="CA624" s="208">
        <f t="shared" si="1074"/>
        <v>0</v>
      </c>
      <c r="CB624" s="328">
        <v>13.4</v>
      </c>
      <c r="CC624" s="328">
        <f t="shared" si="1146"/>
        <v>0</v>
      </c>
      <c r="CD624" s="329">
        <f t="shared" si="1147"/>
        <v>0</v>
      </c>
      <c r="CE624" s="329">
        <f t="shared" si="1148"/>
        <v>0</v>
      </c>
      <c r="CF624" s="329">
        <f t="shared" si="1149"/>
        <v>0</v>
      </c>
      <c r="CG624" s="329">
        <f t="shared" si="1150"/>
        <v>0</v>
      </c>
      <c r="CH624" s="329">
        <f t="shared" si="1151"/>
        <v>0</v>
      </c>
      <c r="CI624" s="329">
        <f t="shared" si="1152"/>
        <v>0</v>
      </c>
      <c r="CJ624" s="170">
        <f t="shared" si="1075"/>
        <v>0</v>
      </c>
      <c r="CK624" s="208">
        <f t="shared" si="1076"/>
        <v>0</v>
      </c>
      <c r="CL624" s="328">
        <v>13.4</v>
      </c>
      <c r="CM624" s="328">
        <f t="shared" si="1153"/>
        <v>0</v>
      </c>
      <c r="CN624" s="329">
        <f t="shared" si="1154"/>
        <v>0</v>
      </c>
      <c r="CO624" s="329">
        <f t="shared" si="1155"/>
        <v>0</v>
      </c>
      <c r="CP624" s="329">
        <f t="shared" si="1156"/>
        <v>0</v>
      </c>
      <c r="CQ624" s="329">
        <f t="shared" si="1157"/>
        <v>0</v>
      </c>
      <c r="CR624" s="329">
        <f t="shared" si="1158"/>
        <v>0</v>
      </c>
      <c r="CS624" s="329">
        <f t="shared" si="1159"/>
        <v>0</v>
      </c>
      <c r="CT624" s="170">
        <f t="shared" si="1077"/>
        <v>0</v>
      </c>
      <c r="CU624" s="208">
        <f t="shared" si="1078"/>
        <v>0</v>
      </c>
      <c r="CV624" s="328">
        <v>13.4</v>
      </c>
      <c r="CW624" s="328">
        <f t="shared" si="1160"/>
        <v>0</v>
      </c>
      <c r="CX624" s="329">
        <f t="shared" si="1161"/>
        <v>0</v>
      </c>
      <c r="CY624" s="329">
        <f t="shared" si="1162"/>
        <v>0</v>
      </c>
      <c r="CZ624" s="329">
        <f t="shared" si="1163"/>
        <v>0</v>
      </c>
      <c r="DA624" s="329">
        <f t="shared" si="1164"/>
        <v>0</v>
      </c>
      <c r="DB624" s="329">
        <f t="shared" si="1165"/>
        <v>0</v>
      </c>
      <c r="DC624" s="329">
        <f t="shared" si="1166"/>
        <v>0</v>
      </c>
      <c r="DD624" s="170">
        <f t="shared" si="1079"/>
        <v>0</v>
      </c>
      <c r="DE624" s="208">
        <f t="shared" si="1080"/>
        <v>0</v>
      </c>
      <c r="DF624" s="328">
        <v>13.4</v>
      </c>
      <c r="DG624" s="328">
        <f t="shared" si="1167"/>
        <v>0</v>
      </c>
      <c r="DH624" s="329">
        <f t="shared" si="1168"/>
        <v>0</v>
      </c>
      <c r="DI624" s="329">
        <f t="shared" si="1169"/>
        <v>0</v>
      </c>
      <c r="DJ624" s="329">
        <f t="shared" si="1170"/>
        <v>0</v>
      </c>
      <c r="DK624" s="329">
        <f t="shared" si="1171"/>
        <v>0</v>
      </c>
      <c r="DL624" s="329">
        <f t="shared" si="1172"/>
        <v>0</v>
      </c>
      <c r="DM624" s="329">
        <f t="shared" si="1173"/>
        <v>0</v>
      </c>
      <c r="DN624" s="170">
        <f t="shared" si="1081"/>
        <v>0</v>
      </c>
      <c r="DO624" s="208">
        <f t="shared" si="1082"/>
        <v>0</v>
      </c>
      <c r="DP624" s="328">
        <v>13.4</v>
      </c>
      <c r="DQ624" s="328">
        <f t="shared" si="1174"/>
        <v>0</v>
      </c>
      <c r="DR624" s="329">
        <f t="shared" si="1175"/>
        <v>0</v>
      </c>
      <c r="DS624" s="329">
        <f t="shared" si="1176"/>
        <v>0</v>
      </c>
      <c r="DT624" s="329">
        <f t="shared" si="1177"/>
        <v>0</v>
      </c>
      <c r="DU624" s="329">
        <f t="shared" si="1178"/>
        <v>0</v>
      </c>
      <c r="DV624" s="329">
        <f t="shared" si="1179"/>
        <v>0</v>
      </c>
      <c r="DW624" s="329">
        <f t="shared" si="1180"/>
        <v>0</v>
      </c>
      <c r="DX624" s="170">
        <f t="shared" si="1083"/>
        <v>0</v>
      </c>
      <c r="DY624" s="208">
        <f t="shared" si="1084"/>
        <v>0</v>
      </c>
      <c r="DZ624" s="328">
        <v>13.4</v>
      </c>
      <c r="EA624" s="328">
        <f t="shared" si="1181"/>
        <v>0</v>
      </c>
      <c r="EB624" s="329">
        <f t="shared" si="1182"/>
        <v>0</v>
      </c>
      <c r="EC624" s="329">
        <f t="shared" si="1183"/>
        <v>0</v>
      </c>
      <c r="ED624" s="329">
        <f t="shared" si="1184"/>
        <v>0</v>
      </c>
      <c r="EE624" s="329">
        <f t="shared" si="1185"/>
        <v>0</v>
      </c>
      <c r="EF624" s="329">
        <f t="shared" si="1186"/>
        <v>0</v>
      </c>
      <c r="EG624" s="329">
        <f t="shared" si="1187"/>
        <v>0</v>
      </c>
      <c r="EH624" s="170">
        <f t="shared" si="1085"/>
        <v>0</v>
      </c>
      <c r="EI624" s="208">
        <f t="shared" si="1086"/>
        <v>0</v>
      </c>
      <c r="EJ624" s="328">
        <v>13.4</v>
      </c>
      <c r="EK624" s="328">
        <f t="shared" si="1188"/>
        <v>0</v>
      </c>
      <c r="EL624" s="329">
        <f t="shared" si="1189"/>
        <v>0</v>
      </c>
      <c r="EM624" s="329">
        <f t="shared" si="1190"/>
        <v>0</v>
      </c>
      <c r="EN624" s="329">
        <f t="shared" si="1191"/>
        <v>0</v>
      </c>
      <c r="EO624" s="329">
        <f t="shared" si="1192"/>
        <v>0</v>
      </c>
      <c r="EP624" s="329">
        <f t="shared" si="1193"/>
        <v>0</v>
      </c>
      <c r="EQ624" s="329">
        <f t="shared" si="1194"/>
        <v>0</v>
      </c>
      <c r="ER624" s="170">
        <f t="shared" si="1087"/>
        <v>0</v>
      </c>
      <c r="ES624" s="208">
        <f t="shared" si="1088"/>
        <v>0</v>
      </c>
      <c r="ET624" s="328">
        <v>13.4</v>
      </c>
      <c r="EU624" s="328">
        <f t="shared" si="1195"/>
        <v>0</v>
      </c>
      <c r="EV624" s="329">
        <f t="shared" si="1196"/>
        <v>0</v>
      </c>
      <c r="EW624" s="329">
        <f t="shared" si="1197"/>
        <v>0</v>
      </c>
      <c r="EX624" s="329">
        <f t="shared" si="1198"/>
        <v>0</v>
      </c>
      <c r="EY624" s="329">
        <f t="shared" si="1199"/>
        <v>0</v>
      </c>
      <c r="EZ624" s="329">
        <f t="shared" si="1200"/>
        <v>0</v>
      </c>
      <c r="FA624" s="329">
        <f t="shared" si="1201"/>
        <v>0</v>
      </c>
      <c r="FB624" s="170">
        <f t="shared" si="1089"/>
        <v>0</v>
      </c>
      <c r="FC624" s="208">
        <f t="shared" si="1090"/>
        <v>0</v>
      </c>
      <c r="FD624" s="328">
        <v>13.4</v>
      </c>
      <c r="FE624" s="328">
        <f t="shared" si="1202"/>
        <v>0</v>
      </c>
      <c r="FF624" s="329">
        <f t="shared" si="1203"/>
        <v>0</v>
      </c>
      <c r="FG624" s="329">
        <f t="shared" si="1204"/>
        <v>0</v>
      </c>
      <c r="FH624" s="329">
        <f t="shared" si="1205"/>
        <v>0</v>
      </c>
      <c r="FI624" s="329">
        <f t="shared" si="1206"/>
        <v>0</v>
      </c>
      <c r="FJ624" s="329">
        <f t="shared" si="1207"/>
        <v>0</v>
      </c>
      <c r="FK624" s="329">
        <f t="shared" si="1208"/>
        <v>0</v>
      </c>
      <c r="FL624" s="170">
        <f t="shared" si="1091"/>
        <v>0</v>
      </c>
      <c r="FM624" s="208">
        <f t="shared" si="1092"/>
        <v>0</v>
      </c>
      <c r="FN624" s="328">
        <v>13.4</v>
      </c>
      <c r="FO624" s="328">
        <f t="shared" si="1235"/>
        <v>0</v>
      </c>
      <c r="FP624" s="329">
        <f t="shared" si="1236"/>
        <v>0</v>
      </c>
      <c r="FQ624" s="329">
        <f t="shared" si="1237"/>
        <v>0</v>
      </c>
      <c r="FR624" s="329">
        <f t="shared" si="1238"/>
        <v>0</v>
      </c>
      <c r="FS624" s="329">
        <f t="shared" si="1239"/>
        <v>0</v>
      </c>
      <c r="FT624" s="329">
        <f t="shared" si="1240"/>
        <v>0</v>
      </c>
      <c r="FU624" s="329">
        <f t="shared" si="1241"/>
        <v>0</v>
      </c>
      <c r="FV624" s="170">
        <f t="shared" si="1093"/>
        <v>0</v>
      </c>
      <c r="FW624" s="208">
        <f t="shared" si="1094"/>
        <v>0</v>
      </c>
      <c r="FX624" s="328">
        <v>13.4</v>
      </c>
      <c r="FY624" s="328">
        <f t="shared" si="1242"/>
        <v>0</v>
      </c>
      <c r="FZ624" s="329">
        <f t="shared" si="1243"/>
        <v>0</v>
      </c>
      <c r="GA624" s="329">
        <f t="shared" si="1244"/>
        <v>0</v>
      </c>
      <c r="GB624" s="329">
        <f t="shared" si="1245"/>
        <v>0</v>
      </c>
      <c r="GC624" s="329">
        <f t="shared" si="1246"/>
        <v>0</v>
      </c>
      <c r="GD624" s="329">
        <f t="shared" si="1247"/>
        <v>0</v>
      </c>
      <c r="GE624" s="329">
        <f t="shared" si="1248"/>
        <v>0</v>
      </c>
      <c r="GF624" s="170">
        <f t="shared" si="1095"/>
        <v>0</v>
      </c>
      <c r="GG624" s="208">
        <f t="shared" si="1096"/>
        <v>0</v>
      </c>
      <c r="GH624" s="328">
        <v>13.4</v>
      </c>
      <c r="GI624" s="328">
        <f t="shared" si="1249"/>
        <v>0</v>
      </c>
      <c r="GJ624" s="329">
        <f t="shared" si="1250"/>
        <v>0</v>
      </c>
      <c r="GK624" s="329">
        <f t="shared" si="1251"/>
        <v>0</v>
      </c>
      <c r="GL624" s="329">
        <f t="shared" si="1252"/>
        <v>0</v>
      </c>
      <c r="GM624" s="329">
        <f t="shared" si="1253"/>
        <v>0</v>
      </c>
      <c r="GN624" s="329">
        <f t="shared" si="1254"/>
        <v>0</v>
      </c>
      <c r="GO624" s="329">
        <f t="shared" si="1255"/>
        <v>0</v>
      </c>
      <c r="GP624" s="170">
        <f t="shared" si="1097"/>
        <v>0</v>
      </c>
      <c r="GQ624" s="208">
        <f t="shared" si="1098"/>
        <v>0</v>
      </c>
      <c r="GR624" s="328">
        <v>13.4</v>
      </c>
      <c r="GS624" s="328">
        <f t="shared" si="1256"/>
        <v>0</v>
      </c>
      <c r="GT624" s="329">
        <f t="shared" si="1257"/>
        <v>0</v>
      </c>
      <c r="GU624" s="329">
        <f t="shared" si="1258"/>
        <v>0</v>
      </c>
      <c r="GV624" s="329">
        <f t="shared" si="1259"/>
        <v>0</v>
      </c>
      <c r="GW624" s="329">
        <f t="shared" si="1260"/>
        <v>0</v>
      </c>
      <c r="GX624" s="329">
        <f t="shared" si="1261"/>
        <v>0</v>
      </c>
      <c r="GY624" s="329">
        <f t="shared" si="1262"/>
        <v>0</v>
      </c>
      <c r="GZ624" s="170">
        <f t="shared" si="1099"/>
        <v>0</v>
      </c>
      <c r="HA624" s="208">
        <f t="shared" si="1100"/>
        <v>0</v>
      </c>
      <c r="HB624" s="328">
        <v>13.4</v>
      </c>
      <c r="HC624" s="328">
        <f t="shared" si="1101"/>
        <v>0</v>
      </c>
      <c r="HD624" s="329">
        <f t="shared" si="1209"/>
        <v>0</v>
      </c>
      <c r="HE624" s="329">
        <f t="shared" si="1210"/>
        <v>0</v>
      </c>
      <c r="HF624" s="329">
        <f t="shared" si="1211"/>
        <v>0</v>
      </c>
      <c r="HG624" s="329">
        <f t="shared" si="1212"/>
        <v>0</v>
      </c>
      <c r="HH624" s="329">
        <f t="shared" si="1213"/>
        <v>0</v>
      </c>
      <c r="HI624" s="329">
        <f t="shared" si="1214"/>
        <v>0</v>
      </c>
      <c r="HJ624" s="170">
        <f t="shared" si="1102"/>
        <v>0</v>
      </c>
      <c r="HK624" s="208">
        <f t="shared" si="1103"/>
        <v>0</v>
      </c>
      <c r="HL624" s="328">
        <v>13.4</v>
      </c>
      <c r="HM624" s="328">
        <f t="shared" si="1104"/>
        <v>0</v>
      </c>
      <c r="HN624" s="329">
        <f t="shared" si="1215"/>
        <v>0</v>
      </c>
      <c r="HO624" s="329">
        <f t="shared" si="1216"/>
        <v>0</v>
      </c>
      <c r="HP624" s="329">
        <f t="shared" si="1217"/>
        <v>0</v>
      </c>
      <c r="HQ624" s="329">
        <f t="shared" si="1218"/>
        <v>0</v>
      </c>
      <c r="HR624" s="329">
        <f t="shared" si="1219"/>
        <v>0</v>
      </c>
      <c r="HS624" s="329">
        <f t="shared" si="1220"/>
        <v>0</v>
      </c>
      <c r="HT624" s="170">
        <f t="shared" si="1105"/>
        <v>0</v>
      </c>
      <c r="HU624" s="208">
        <f t="shared" si="1106"/>
        <v>0</v>
      </c>
      <c r="HV624" s="328">
        <v>13.4</v>
      </c>
      <c r="HW624" s="328">
        <f t="shared" si="1221"/>
        <v>0</v>
      </c>
      <c r="HX624" s="329">
        <f t="shared" si="1222"/>
        <v>0</v>
      </c>
      <c r="HY624" s="329">
        <f t="shared" si="1223"/>
        <v>0</v>
      </c>
      <c r="HZ624" s="329">
        <f t="shared" si="1224"/>
        <v>0</v>
      </c>
      <c r="IA624" s="329">
        <f t="shared" si="1225"/>
        <v>0</v>
      </c>
      <c r="IB624" s="329">
        <f t="shared" si="1226"/>
        <v>0</v>
      </c>
      <c r="IC624" s="329">
        <f t="shared" si="1227"/>
        <v>0</v>
      </c>
      <c r="ID624" s="170">
        <f t="shared" si="1107"/>
        <v>0</v>
      </c>
      <c r="IE624" s="208">
        <f t="shared" si="1108"/>
        <v>0</v>
      </c>
      <c r="IF624" s="328">
        <v>13.4</v>
      </c>
      <c r="IG624" s="328">
        <f t="shared" si="1228"/>
        <v>0</v>
      </c>
      <c r="IH624" s="329">
        <f t="shared" si="1229"/>
        <v>0</v>
      </c>
      <c r="II624" s="329">
        <f t="shared" si="1230"/>
        <v>0</v>
      </c>
      <c r="IJ624" s="329">
        <f t="shared" si="1231"/>
        <v>0</v>
      </c>
      <c r="IK624" s="329">
        <f t="shared" si="1232"/>
        <v>0</v>
      </c>
      <c r="IL624" s="329">
        <f t="shared" si="1233"/>
        <v>0</v>
      </c>
      <c r="IM624" s="329">
        <f t="shared" si="1234"/>
        <v>0</v>
      </c>
      <c r="IN624" s="170">
        <f t="shared" si="1109"/>
        <v>0</v>
      </c>
    </row>
    <row r="625" spans="1:248">
      <c r="A625" s="318"/>
      <c r="B625" s="318"/>
      <c r="C625" s="318"/>
      <c r="D625" s="318"/>
      <c r="E625" s="318"/>
      <c r="F625" s="318"/>
      <c r="G625" s="318"/>
      <c r="H625" s="318"/>
      <c r="I625" s="318"/>
      <c r="K625" s="318"/>
      <c r="L625" s="318"/>
      <c r="M625" s="318"/>
      <c r="N625" s="318"/>
      <c r="O625" s="318"/>
      <c r="P625" s="318"/>
      <c r="Q625" s="318"/>
      <c r="R625" s="358"/>
      <c r="S625" s="208">
        <f t="shared" si="1110"/>
        <v>0</v>
      </c>
      <c r="T625" s="328">
        <v>13.5</v>
      </c>
      <c r="U625" s="328">
        <f t="shared" si="1111"/>
        <v>0</v>
      </c>
      <c r="V625" s="329">
        <f t="shared" si="1112"/>
        <v>0</v>
      </c>
      <c r="W625" s="329">
        <f t="shared" si="1113"/>
        <v>0</v>
      </c>
      <c r="X625" s="329">
        <f t="shared" si="1114"/>
        <v>0</v>
      </c>
      <c r="Y625" s="329">
        <f t="shared" si="1115"/>
        <v>0</v>
      </c>
      <c r="Z625" s="329">
        <f t="shared" si="1116"/>
        <v>0</v>
      </c>
      <c r="AA625" s="329">
        <f t="shared" si="1117"/>
        <v>0</v>
      </c>
      <c r="AB625" s="170">
        <f t="shared" si="1056"/>
        <v>0</v>
      </c>
      <c r="AC625" s="208">
        <f t="shared" si="1057"/>
        <v>0</v>
      </c>
      <c r="AD625" s="328">
        <v>13.5</v>
      </c>
      <c r="AE625" s="328">
        <f t="shared" si="1118"/>
        <v>0</v>
      </c>
      <c r="AF625" s="329">
        <f t="shared" si="1119"/>
        <v>0</v>
      </c>
      <c r="AG625" s="329">
        <f t="shared" si="1120"/>
        <v>0</v>
      </c>
      <c r="AH625" s="329">
        <f t="shared" si="1121"/>
        <v>0</v>
      </c>
      <c r="AI625" s="329">
        <f t="shared" si="1122"/>
        <v>0</v>
      </c>
      <c r="AJ625" s="329">
        <f t="shared" si="1123"/>
        <v>0</v>
      </c>
      <c r="AK625" s="329">
        <f t="shared" si="1124"/>
        <v>0</v>
      </c>
      <c r="AL625" s="170">
        <f t="shared" si="1058"/>
        <v>0</v>
      </c>
      <c r="AM625" s="208">
        <f t="shared" si="1059"/>
        <v>0</v>
      </c>
      <c r="AN625" s="328">
        <v>13.5</v>
      </c>
      <c r="AO625" s="328">
        <f t="shared" si="1125"/>
        <v>0</v>
      </c>
      <c r="AP625" s="329">
        <f t="shared" si="1126"/>
        <v>0</v>
      </c>
      <c r="AQ625" s="329">
        <f t="shared" si="1127"/>
        <v>0</v>
      </c>
      <c r="AR625" s="329">
        <f t="shared" si="1128"/>
        <v>0</v>
      </c>
      <c r="AS625" s="329">
        <f t="shared" si="1129"/>
        <v>0</v>
      </c>
      <c r="AT625" s="329">
        <f t="shared" si="1130"/>
        <v>0</v>
      </c>
      <c r="AU625" s="329">
        <f t="shared" si="1131"/>
        <v>0</v>
      </c>
      <c r="AV625" s="170">
        <f t="shared" si="1060"/>
        <v>0</v>
      </c>
      <c r="AW625" s="208">
        <f t="shared" si="1061"/>
        <v>0</v>
      </c>
      <c r="AX625" s="328">
        <v>13.5</v>
      </c>
      <c r="AY625" s="328">
        <f t="shared" si="1132"/>
        <v>0</v>
      </c>
      <c r="AZ625" s="329">
        <f t="shared" si="1133"/>
        <v>0</v>
      </c>
      <c r="BA625" s="329">
        <f t="shared" si="1134"/>
        <v>0</v>
      </c>
      <c r="BB625" s="329">
        <f t="shared" si="1135"/>
        <v>0</v>
      </c>
      <c r="BC625" s="329">
        <f t="shared" si="1136"/>
        <v>0</v>
      </c>
      <c r="BD625" s="329">
        <f t="shared" si="1137"/>
        <v>0</v>
      </c>
      <c r="BE625" s="329">
        <f t="shared" si="1138"/>
        <v>0</v>
      </c>
      <c r="BF625" s="170">
        <f t="shared" si="1062"/>
        <v>0</v>
      </c>
      <c r="BG625" s="208">
        <f t="shared" si="1063"/>
        <v>0</v>
      </c>
      <c r="BH625" s="328">
        <v>13.5</v>
      </c>
      <c r="BI625" s="328">
        <f t="shared" si="1064"/>
        <v>0</v>
      </c>
      <c r="BJ625" s="329">
        <f t="shared" si="1065"/>
        <v>0</v>
      </c>
      <c r="BK625" s="329">
        <f t="shared" si="1066"/>
        <v>0</v>
      </c>
      <c r="BL625" s="329">
        <f t="shared" si="1067"/>
        <v>0</v>
      </c>
      <c r="BM625" s="329">
        <f t="shared" si="1068"/>
        <v>0</v>
      </c>
      <c r="BN625" s="329">
        <f t="shared" si="1069"/>
        <v>0</v>
      </c>
      <c r="BO625" s="329">
        <f t="shared" si="1070"/>
        <v>0</v>
      </c>
      <c r="BP625" s="170">
        <f t="shared" si="1071"/>
        <v>0</v>
      </c>
      <c r="BQ625" s="208">
        <f t="shared" si="1072"/>
        <v>0</v>
      </c>
      <c r="BR625" s="328">
        <v>13.5</v>
      </c>
      <c r="BS625" s="328">
        <f t="shared" si="1139"/>
        <v>0</v>
      </c>
      <c r="BT625" s="329">
        <f t="shared" si="1140"/>
        <v>0</v>
      </c>
      <c r="BU625" s="329">
        <f t="shared" si="1141"/>
        <v>0</v>
      </c>
      <c r="BV625" s="329">
        <f t="shared" si="1142"/>
        <v>0</v>
      </c>
      <c r="BW625" s="329">
        <f t="shared" si="1143"/>
        <v>0</v>
      </c>
      <c r="BX625" s="329">
        <f t="shared" si="1144"/>
        <v>0</v>
      </c>
      <c r="BY625" s="329">
        <f t="shared" si="1145"/>
        <v>0</v>
      </c>
      <c r="BZ625" s="170">
        <f t="shared" si="1073"/>
        <v>0</v>
      </c>
      <c r="CA625" s="208">
        <f t="shared" si="1074"/>
        <v>0</v>
      </c>
      <c r="CB625" s="328">
        <v>13.5</v>
      </c>
      <c r="CC625" s="328">
        <f t="shared" si="1146"/>
        <v>0</v>
      </c>
      <c r="CD625" s="329">
        <f t="shared" si="1147"/>
        <v>0</v>
      </c>
      <c r="CE625" s="329">
        <f t="shared" si="1148"/>
        <v>0</v>
      </c>
      <c r="CF625" s="329">
        <f t="shared" si="1149"/>
        <v>0</v>
      </c>
      <c r="CG625" s="329">
        <f t="shared" si="1150"/>
        <v>0</v>
      </c>
      <c r="CH625" s="329">
        <f t="shared" si="1151"/>
        <v>0</v>
      </c>
      <c r="CI625" s="329">
        <f t="shared" si="1152"/>
        <v>0</v>
      </c>
      <c r="CJ625" s="170">
        <f t="shared" si="1075"/>
        <v>0</v>
      </c>
      <c r="CK625" s="208">
        <f t="shared" si="1076"/>
        <v>0</v>
      </c>
      <c r="CL625" s="328">
        <v>13.5</v>
      </c>
      <c r="CM625" s="328">
        <f t="shared" si="1153"/>
        <v>0</v>
      </c>
      <c r="CN625" s="329">
        <f t="shared" si="1154"/>
        <v>0</v>
      </c>
      <c r="CO625" s="329">
        <f t="shared" si="1155"/>
        <v>0</v>
      </c>
      <c r="CP625" s="329">
        <f t="shared" si="1156"/>
        <v>0</v>
      </c>
      <c r="CQ625" s="329">
        <f t="shared" si="1157"/>
        <v>0</v>
      </c>
      <c r="CR625" s="329">
        <f t="shared" si="1158"/>
        <v>0</v>
      </c>
      <c r="CS625" s="329">
        <f t="shared" si="1159"/>
        <v>0</v>
      </c>
      <c r="CT625" s="170">
        <f t="shared" si="1077"/>
        <v>0</v>
      </c>
      <c r="CU625" s="208">
        <f t="shared" si="1078"/>
        <v>0</v>
      </c>
      <c r="CV625" s="328">
        <v>13.5</v>
      </c>
      <c r="CW625" s="328">
        <f t="shared" si="1160"/>
        <v>0</v>
      </c>
      <c r="CX625" s="329">
        <f t="shared" si="1161"/>
        <v>0</v>
      </c>
      <c r="CY625" s="329">
        <f t="shared" si="1162"/>
        <v>0</v>
      </c>
      <c r="CZ625" s="329">
        <f t="shared" si="1163"/>
        <v>0</v>
      </c>
      <c r="DA625" s="329">
        <f t="shared" si="1164"/>
        <v>0</v>
      </c>
      <c r="DB625" s="329">
        <f t="shared" si="1165"/>
        <v>0</v>
      </c>
      <c r="DC625" s="329">
        <f t="shared" si="1166"/>
        <v>0</v>
      </c>
      <c r="DD625" s="170">
        <f t="shared" si="1079"/>
        <v>0</v>
      </c>
      <c r="DE625" s="208">
        <f t="shared" si="1080"/>
        <v>0</v>
      </c>
      <c r="DF625" s="328">
        <v>13.5</v>
      </c>
      <c r="DG625" s="328">
        <f t="shared" si="1167"/>
        <v>0</v>
      </c>
      <c r="DH625" s="329">
        <f t="shared" si="1168"/>
        <v>0</v>
      </c>
      <c r="DI625" s="329">
        <f t="shared" si="1169"/>
        <v>0</v>
      </c>
      <c r="DJ625" s="329">
        <f t="shared" si="1170"/>
        <v>0</v>
      </c>
      <c r="DK625" s="329">
        <f t="shared" si="1171"/>
        <v>0</v>
      </c>
      <c r="DL625" s="329">
        <f t="shared" si="1172"/>
        <v>0</v>
      </c>
      <c r="DM625" s="329">
        <f t="shared" si="1173"/>
        <v>0</v>
      </c>
      <c r="DN625" s="170">
        <f t="shared" si="1081"/>
        <v>0</v>
      </c>
      <c r="DO625" s="208">
        <f t="shared" si="1082"/>
        <v>0</v>
      </c>
      <c r="DP625" s="328">
        <v>13.5</v>
      </c>
      <c r="DQ625" s="328">
        <f t="shared" si="1174"/>
        <v>0</v>
      </c>
      <c r="DR625" s="329">
        <f t="shared" si="1175"/>
        <v>0</v>
      </c>
      <c r="DS625" s="329">
        <f t="shared" si="1176"/>
        <v>0</v>
      </c>
      <c r="DT625" s="329">
        <f t="shared" si="1177"/>
        <v>0</v>
      </c>
      <c r="DU625" s="329">
        <f t="shared" si="1178"/>
        <v>0</v>
      </c>
      <c r="DV625" s="329">
        <f t="shared" si="1179"/>
        <v>0</v>
      </c>
      <c r="DW625" s="329">
        <f t="shared" si="1180"/>
        <v>0</v>
      </c>
      <c r="DX625" s="170">
        <f t="shared" si="1083"/>
        <v>0</v>
      </c>
      <c r="DY625" s="208">
        <f t="shared" si="1084"/>
        <v>0</v>
      </c>
      <c r="DZ625" s="328">
        <v>13.5</v>
      </c>
      <c r="EA625" s="328">
        <f t="shared" si="1181"/>
        <v>0</v>
      </c>
      <c r="EB625" s="329">
        <f t="shared" si="1182"/>
        <v>0</v>
      </c>
      <c r="EC625" s="329">
        <f t="shared" si="1183"/>
        <v>0</v>
      </c>
      <c r="ED625" s="329">
        <f t="shared" si="1184"/>
        <v>0</v>
      </c>
      <c r="EE625" s="329">
        <f t="shared" si="1185"/>
        <v>0</v>
      </c>
      <c r="EF625" s="329">
        <f t="shared" si="1186"/>
        <v>0</v>
      </c>
      <c r="EG625" s="329">
        <f t="shared" si="1187"/>
        <v>0</v>
      </c>
      <c r="EH625" s="170">
        <f t="shared" si="1085"/>
        <v>0</v>
      </c>
      <c r="EI625" s="208">
        <f t="shared" si="1086"/>
        <v>0</v>
      </c>
      <c r="EJ625" s="328">
        <v>13.5</v>
      </c>
      <c r="EK625" s="328">
        <f t="shared" si="1188"/>
        <v>0</v>
      </c>
      <c r="EL625" s="329">
        <f t="shared" si="1189"/>
        <v>0</v>
      </c>
      <c r="EM625" s="329">
        <f t="shared" si="1190"/>
        <v>0</v>
      </c>
      <c r="EN625" s="329">
        <f t="shared" si="1191"/>
        <v>0</v>
      </c>
      <c r="EO625" s="329">
        <f t="shared" si="1192"/>
        <v>0</v>
      </c>
      <c r="EP625" s="329">
        <f t="shared" si="1193"/>
        <v>0</v>
      </c>
      <c r="EQ625" s="329">
        <f t="shared" si="1194"/>
        <v>0</v>
      </c>
      <c r="ER625" s="170">
        <f t="shared" si="1087"/>
        <v>0</v>
      </c>
      <c r="ES625" s="208">
        <f t="shared" si="1088"/>
        <v>0</v>
      </c>
      <c r="ET625" s="328">
        <v>13.5</v>
      </c>
      <c r="EU625" s="328">
        <f t="shared" si="1195"/>
        <v>0</v>
      </c>
      <c r="EV625" s="329">
        <f t="shared" si="1196"/>
        <v>0</v>
      </c>
      <c r="EW625" s="329">
        <f t="shared" si="1197"/>
        <v>0</v>
      </c>
      <c r="EX625" s="329">
        <f t="shared" si="1198"/>
        <v>0</v>
      </c>
      <c r="EY625" s="329">
        <f t="shared" si="1199"/>
        <v>0</v>
      </c>
      <c r="EZ625" s="329">
        <f t="shared" si="1200"/>
        <v>0</v>
      </c>
      <c r="FA625" s="329">
        <f t="shared" si="1201"/>
        <v>0</v>
      </c>
      <c r="FB625" s="170">
        <f t="shared" si="1089"/>
        <v>0</v>
      </c>
      <c r="FC625" s="208">
        <f t="shared" si="1090"/>
        <v>0</v>
      </c>
      <c r="FD625" s="328">
        <v>13.5</v>
      </c>
      <c r="FE625" s="328">
        <f t="shared" si="1202"/>
        <v>0</v>
      </c>
      <c r="FF625" s="329">
        <f t="shared" si="1203"/>
        <v>0</v>
      </c>
      <c r="FG625" s="329">
        <f t="shared" si="1204"/>
        <v>0</v>
      </c>
      <c r="FH625" s="329">
        <f t="shared" si="1205"/>
        <v>0</v>
      </c>
      <c r="FI625" s="329">
        <f t="shared" si="1206"/>
        <v>0</v>
      </c>
      <c r="FJ625" s="329">
        <f t="shared" si="1207"/>
        <v>0</v>
      </c>
      <c r="FK625" s="329">
        <f t="shared" si="1208"/>
        <v>0</v>
      </c>
      <c r="FL625" s="170">
        <f t="shared" si="1091"/>
        <v>0</v>
      </c>
      <c r="FM625" s="208">
        <f t="shared" si="1092"/>
        <v>0</v>
      </c>
      <c r="FN625" s="328">
        <v>13.5</v>
      </c>
      <c r="FO625" s="328">
        <f t="shared" si="1235"/>
        <v>0</v>
      </c>
      <c r="FP625" s="329">
        <f t="shared" si="1236"/>
        <v>0</v>
      </c>
      <c r="FQ625" s="329">
        <f t="shared" si="1237"/>
        <v>0</v>
      </c>
      <c r="FR625" s="329">
        <f t="shared" si="1238"/>
        <v>0</v>
      </c>
      <c r="FS625" s="329">
        <f t="shared" si="1239"/>
        <v>0</v>
      </c>
      <c r="FT625" s="329">
        <f t="shared" si="1240"/>
        <v>0</v>
      </c>
      <c r="FU625" s="329">
        <f t="shared" si="1241"/>
        <v>0</v>
      </c>
      <c r="FV625" s="170">
        <f t="shared" si="1093"/>
        <v>0</v>
      </c>
      <c r="FW625" s="208">
        <f t="shared" si="1094"/>
        <v>0</v>
      </c>
      <c r="FX625" s="328">
        <v>13.5</v>
      </c>
      <c r="FY625" s="328">
        <f t="shared" si="1242"/>
        <v>0</v>
      </c>
      <c r="FZ625" s="329">
        <f t="shared" si="1243"/>
        <v>0</v>
      </c>
      <c r="GA625" s="329">
        <f t="shared" si="1244"/>
        <v>0</v>
      </c>
      <c r="GB625" s="329">
        <f t="shared" si="1245"/>
        <v>0</v>
      </c>
      <c r="GC625" s="329">
        <f t="shared" si="1246"/>
        <v>0</v>
      </c>
      <c r="GD625" s="329">
        <f t="shared" si="1247"/>
        <v>0</v>
      </c>
      <c r="GE625" s="329">
        <f t="shared" si="1248"/>
        <v>0</v>
      </c>
      <c r="GF625" s="170">
        <f t="shared" si="1095"/>
        <v>0</v>
      </c>
      <c r="GG625" s="208">
        <f t="shared" si="1096"/>
        <v>0</v>
      </c>
      <c r="GH625" s="328">
        <v>13.5</v>
      </c>
      <c r="GI625" s="328">
        <f t="shared" si="1249"/>
        <v>0</v>
      </c>
      <c r="GJ625" s="329">
        <f t="shared" si="1250"/>
        <v>0</v>
      </c>
      <c r="GK625" s="329">
        <f t="shared" si="1251"/>
        <v>0</v>
      </c>
      <c r="GL625" s="329">
        <f t="shared" si="1252"/>
        <v>0</v>
      </c>
      <c r="GM625" s="329">
        <f t="shared" si="1253"/>
        <v>0</v>
      </c>
      <c r="GN625" s="329">
        <f t="shared" si="1254"/>
        <v>0</v>
      </c>
      <c r="GO625" s="329">
        <f t="shared" si="1255"/>
        <v>0</v>
      </c>
      <c r="GP625" s="170">
        <f t="shared" si="1097"/>
        <v>0</v>
      </c>
      <c r="GQ625" s="208">
        <f t="shared" si="1098"/>
        <v>0</v>
      </c>
      <c r="GR625" s="328">
        <v>13.5</v>
      </c>
      <c r="GS625" s="328">
        <f t="shared" si="1256"/>
        <v>0</v>
      </c>
      <c r="GT625" s="329">
        <f t="shared" si="1257"/>
        <v>0</v>
      </c>
      <c r="GU625" s="329">
        <f t="shared" si="1258"/>
        <v>0</v>
      </c>
      <c r="GV625" s="329">
        <f t="shared" si="1259"/>
        <v>0</v>
      </c>
      <c r="GW625" s="329">
        <f t="shared" si="1260"/>
        <v>0</v>
      </c>
      <c r="GX625" s="329">
        <f t="shared" si="1261"/>
        <v>0</v>
      </c>
      <c r="GY625" s="329">
        <f t="shared" si="1262"/>
        <v>0</v>
      </c>
      <c r="GZ625" s="170">
        <f t="shared" si="1099"/>
        <v>0</v>
      </c>
      <c r="HA625" s="208">
        <f t="shared" si="1100"/>
        <v>0</v>
      </c>
      <c r="HB625" s="328">
        <v>13.5</v>
      </c>
      <c r="HC625" s="328">
        <f t="shared" si="1101"/>
        <v>0</v>
      </c>
      <c r="HD625" s="329">
        <f t="shared" si="1209"/>
        <v>0</v>
      </c>
      <c r="HE625" s="329">
        <f t="shared" si="1210"/>
        <v>0</v>
      </c>
      <c r="HF625" s="329">
        <f t="shared" si="1211"/>
        <v>0</v>
      </c>
      <c r="HG625" s="329">
        <f t="shared" si="1212"/>
        <v>0</v>
      </c>
      <c r="HH625" s="329">
        <f t="shared" si="1213"/>
        <v>0</v>
      </c>
      <c r="HI625" s="329">
        <f t="shared" si="1214"/>
        <v>0</v>
      </c>
      <c r="HJ625" s="170">
        <f t="shared" si="1102"/>
        <v>0</v>
      </c>
      <c r="HK625" s="208">
        <f t="shared" si="1103"/>
        <v>0</v>
      </c>
      <c r="HL625" s="328">
        <v>13.5</v>
      </c>
      <c r="HM625" s="328">
        <f t="shared" si="1104"/>
        <v>0</v>
      </c>
      <c r="HN625" s="329">
        <f t="shared" si="1215"/>
        <v>0</v>
      </c>
      <c r="HO625" s="329">
        <f t="shared" si="1216"/>
        <v>0</v>
      </c>
      <c r="HP625" s="329">
        <f t="shared" si="1217"/>
        <v>0</v>
      </c>
      <c r="HQ625" s="329">
        <f t="shared" si="1218"/>
        <v>0</v>
      </c>
      <c r="HR625" s="329">
        <f t="shared" si="1219"/>
        <v>0</v>
      </c>
      <c r="HS625" s="329">
        <f t="shared" si="1220"/>
        <v>0</v>
      </c>
      <c r="HT625" s="170">
        <f t="shared" si="1105"/>
        <v>0</v>
      </c>
      <c r="HU625" s="208">
        <f t="shared" si="1106"/>
        <v>0</v>
      </c>
      <c r="HV625" s="328">
        <v>13.5</v>
      </c>
      <c r="HW625" s="328">
        <f t="shared" si="1221"/>
        <v>0</v>
      </c>
      <c r="HX625" s="329">
        <f t="shared" si="1222"/>
        <v>0</v>
      </c>
      <c r="HY625" s="329">
        <f t="shared" si="1223"/>
        <v>0</v>
      </c>
      <c r="HZ625" s="329">
        <f t="shared" si="1224"/>
        <v>0</v>
      </c>
      <c r="IA625" s="329">
        <f t="shared" si="1225"/>
        <v>0</v>
      </c>
      <c r="IB625" s="329">
        <f t="shared" si="1226"/>
        <v>0</v>
      </c>
      <c r="IC625" s="329">
        <f t="shared" si="1227"/>
        <v>0</v>
      </c>
      <c r="ID625" s="170">
        <f t="shared" si="1107"/>
        <v>0</v>
      </c>
      <c r="IE625" s="208">
        <f t="shared" si="1108"/>
        <v>0</v>
      </c>
      <c r="IF625" s="328">
        <v>13.5</v>
      </c>
      <c r="IG625" s="328">
        <f t="shared" si="1228"/>
        <v>0</v>
      </c>
      <c r="IH625" s="329">
        <f t="shared" si="1229"/>
        <v>0</v>
      </c>
      <c r="II625" s="329">
        <f t="shared" si="1230"/>
        <v>0</v>
      </c>
      <c r="IJ625" s="329">
        <f t="shared" si="1231"/>
        <v>0</v>
      </c>
      <c r="IK625" s="329">
        <f t="shared" si="1232"/>
        <v>0</v>
      </c>
      <c r="IL625" s="329">
        <f t="shared" si="1233"/>
        <v>0</v>
      </c>
      <c r="IM625" s="329">
        <f t="shared" si="1234"/>
        <v>0</v>
      </c>
      <c r="IN625" s="170">
        <f t="shared" si="1109"/>
        <v>0</v>
      </c>
    </row>
    <row r="626" spans="1:248">
      <c r="A626" s="318"/>
      <c r="B626" s="318"/>
      <c r="C626" s="318"/>
      <c r="D626" s="318"/>
      <c r="E626" s="318"/>
      <c r="F626" s="318"/>
      <c r="G626" s="318"/>
      <c r="H626" s="318"/>
      <c r="I626" s="318"/>
      <c r="K626" s="318"/>
      <c r="L626" s="318"/>
      <c r="M626" s="318"/>
      <c r="N626" s="318"/>
      <c r="O626" s="318"/>
      <c r="P626" s="318"/>
      <c r="Q626" s="318"/>
      <c r="R626" s="358"/>
      <c r="S626" s="208">
        <f t="shared" si="1110"/>
        <v>0</v>
      </c>
      <c r="T626" s="328">
        <v>13.6</v>
      </c>
      <c r="U626" s="328">
        <f t="shared" si="1111"/>
        <v>0</v>
      </c>
      <c r="V626" s="329">
        <f t="shared" si="1112"/>
        <v>0</v>
      </c>
      <c r="W626" s="329">
        <f t="shared" si="1113"/>
        <v>0</v>
      </c>
      <c r="X626" s="329">
        <f t="shared" si="1114"/>
        <v>0</v>
      </c>
      <c r="Y626" s="329">
        <f t="shared" si="1115"/>
        <v>0</v>
      </c>
      <c r="Z626" s="329">
        <f t="shared" si="1116"/>
        <v>0</v>
      </c>
      <c r="AA626" s="329">
        <f t="shared" si="1117"/>
        <v>0</v>
      </c>
      <c r="AB626" s="170">
        <f t="shared" si="1056"/>
        <v>0</v>
      </c>
      <c r="AC626" s="208">
        <f t="shared" si="1057"/>
        <v>0</v>
      </c>
      <c r="AD626" s="328">
        <v>13.6</v>
      </c>
      <c r="AE626" s="328">
        <f t="shared" si="1118"/>
        <v>0</v>
      </c>
      <c r="AF626" s="329">
        <f t="shared" si="1119"/>
        <v>0</v>
      </c>
      <c r="AG626" s="329">
        <f t="shared" si="1120"/>
        <v>0</v>
      </c>
      <c r="AH626" s="329">
        <f t="shared" si="1121"/>
        <v>0</v>
      </c>
      <c r="AI626" s="329">
        <f t="shared" si="1122"/>
        <v>0</v>
      </c>
      <c r="AJ626" s="329">
        <f t="shared" si="1123"/>
        <v>0</v>
      </c>
      <c r="AK626" s="329">
        <f t="shared" si="1124"/>
        <v>0</v>
      </c>
      <c r="AL626" s="170">
        <f t="shared" si="1058"/>
        <v>0</v>
      </c>
      <c r="AM626" s="208">
        <f t="shared" si="1059"/>
        <v>0</v>
      </c>
      <c r="AN626" s="328">
        <v>13.6</v>
      </c>
      <c r="AO626" s="328">
        <f t="shared" si="1125"/>
        <v>0</v>
      </c>
      <c r="AP626" s="329">
        <f t="shared" si="1126"/>
        <v>0</v>
      </c>
      <c r="AQ626" s="329">
        <f t="shared" si="1127"/>
        <v>0</v>
      </c>
      <c r="AR626" s="329">
        <f t="shared" si="1128"/>
        <v>0</v>
      </c>
      <c r="AS626" s="329">
        <f t="shared" si="1129"/>
        <v>0</v>
      </c>
      <c r="AT626" s="329">
        <f t="shared" si="1130"/>
        <v>0</v>
      </c>
      <c r="AU626" s="329">
        <f t="shared" si="1131"/>
        <v>0</v>
      </c>
      <c r="AV626" s="170">
        <f t="shared" si="1060"/>
        <v>0</v>
      </c>
      <c r="AW626" s="208">
        <f t="shared" si="1061"/>
        <v>0</v>
      </c>
      <c r="AX626" s="328">
        <v>13.6</v>
      </c>
      <c r="AY626" s="328">
        <f t="shared" si="1132"/>
        <v>0</v>
      </c>
      <c r="AZ626" s="329">
        <f t="shared" si="1133"/>
        <v>0</v>
      </c>
      <c r="BA626" s="329">
        <f t="shared" si="1134"/>
        <v>0</v>
      </c>
      <c r="BB626" s="329">
        <f t="shared" si="1135"/>
        <v>0</v>
      </c>
      <c r="BC626" s="329">
        <f t="shared" si="1136"/>
        <v>0</v>
      </c>
      <c r="BD626" s="329">
        <f t="shared" si="1137"/>
        <v>0</v>
      </c>
      <c r="BE626" s="329">
        <f t="shared" si="1138"/>
        <v>0</v>
      </c>
      <c r="BF626" s="170">
        <f t="shared" si="1062"/>
        <v>0</v>
      </c>
      <c r="BG626" s="208">
        <f t="shared" si="1063"/>
        <v>0</v>
      </c>
      <c r="BH626" s="328">
        <v>13.6</v>
      </c>
      <c r="BI626" s="328">
        <f t="shared" si="1064"/>
        <v>0</v>
      </c>
      <c r="BJ626" s="329">
        <f t="shared" si="1065"/>
        <v>0</v>
      </c>
      <c r="BK626" s="329">
        <f t="shared" si="1066"/>
        <v>0</v>
      </c>
      <c r="BL626" s="329">
        <f t="shared" si="1067"/>
        <v>0</v>
      </c>
      <c r="BM626" s="329">
        <f t="shared" si="1068"/>
        <v>0</v>
      </c>
      <c r="BN626" s="329">
        <f t="shared" si="1069"/>
        <v>0</v>
      </c>
      <c r="BO626" s="329">
        <f t="shared" si="1070"/>
        <v>0</v>
      </c>
      <c r="BP626" s="170">
        <f t="shared" si="1071"/>
        <v>0</v>
      </c>
      <c r="BQ626" s="208">
        <f t="shared" si="1072"/>
        <v>0</v>
      </c>
      <c r="BR626" s="328">
        <v>13.6</v>
      </c>
      <c r="BS626" s="328">
        <f t="shared" si="1139"/>
        <v>0</v>
      </c>
      <c r="BT626" s="329">
        <f t="shared" si="1140"/>
        <v>0</v>
      </c>
      <c r="BU626" s="329">
        <f t="shared" si="1141"/>
        <v>0</v>
      </c>
      <c r="BV626" s="329">
        <f t="shared" si="1142"/>
        <v>0</v>
      </c>
      <c r="BW626" s="329">
        <f t="shared" si="1143"/>
        <v>0</v>
      </c>
      <c r="BX626" s="329">
        <f t="shared" si="1144"/>
        <v>0</v>
      </c>
      <c r="BY626" s="329">
        <f t="shared" si="1145"/>
        <v>0</v>
      </c>
      <c r="BZ626" s="170">
        <f t="shared" si="1073"/>
        <v>0</v>
      </c>
      <c r="CA626" s="208">
        <f t="shared" si="1074"/>
        <v>0</v>
      </c>
      <c r="CB626" s="328">
        <v>13.6</v>
      </c>
      <c r="CC626" s="328">
        <f t="shared" si="1146"/>
        <v>0</v>
      </c>
      <c r="CD626" s="329">
        <f t="shared" si="1147"/>
        <v>0</v>
      </c>
      <c r="CE626" s="329">
        <f t="shared" si="1148"/>
        <v>0</v>
      </c>
      <c r="CF626" s="329">
        <f t="shared" si="1149"/>
        <v>0</v>
      </c>
      <c r="CG626" s="329">
        <f t="shared" si="1150"/>
        <v>0</v>
      </c>
      <c r="CH626" s="329">
        <f t="shared" si="1151"/>
        <v>0</v>
      </c>
      <c r="CI626" s="329">
        <f t="shared" si="1152"/>
        <v>0</v>
      </c>
      <c r="CJ626" s="170">
        <f t="shared" si="1075"/>
        <v>0</v>
      </c>
      <c r="CK626" s="208">
        <f t="shared" si="1076"/>
        <v>0</v>
      </c>
      <c r="CL626" s="328">
        <v>13.6</v>
      </c>
      <c r="CM626" s="328">
        <f t="shared" si="1153"/>
        <v>0</v>
      </c>
      <c r="CN626" s="329">
        <f t="shared" si="1154"/>
        <v>0</v>
      </c>
      <c r="CO626" s="329">
        <f t="shared" si="1155"/>
        <v>0</v>
      </c>
      <c r="CP626" s="329">
        <f t="shared" si="1156"/>
        <v>0</v>
      </c>
      <c r="CQ626" s="329">
        <f t="shared" si="1157"/>
        <v>0</v>
      </c>
      <c r="CR626" s="329">
        <f t="shared" si="1158"/>
        <v>0</v>
      </c>
      <c r="CS626" s="329">
        <f t="shared" si="1159"/>
        <v>0</v>
      </c>
      <c r="CT626" s="170">
        <f t="shared" si="1077"/>
        <v>0</v>
      </c>
      <c r="CU626" s="208">
        <f t="shared" si="1078"/>
        <v>0</v>
      </c>
      <c r="CV626" s="328">
        <v>13.6</v>
      </c>
      <c r="CW626" s="328">
        <f t="shared" si="1160"/>
        <v>0</v>
      </c>
      <c r="CX626" s="329">
        <f t="shared" si="1161"/>
        <v>0</v>
      </c>
      <c r="CY626" s="329">
        <f t="shared" si="1162"/>
        <v>0</v>
      </c>
      <c r="CZ626" s="329">
        <f t="shared" si="1163"/>
        <v>0</v>
      </c>
      <c r="DA626" s="329">
        <f t="shared" si="1164"/>
        <v>0</v>
      </c>
      <c r="DB626" s="329">
        <f t="shared" si="1165"/>
        <v>0</v>
      </c>
      <c r="DC626" s="329">
        <f t="shared" si="1166"/>
        <v>0</v>
      </c>
      <c r="DD626" s="170">
        <f t="shared" si="1079"/>
        <v>0</v>
      </c>
      <c r="DE626" s="208">
        <f t="shared" si="1080"/>
        <v>0</v>
      </c>
      <c r="DF626" s="328">
        <v>13.6</v>
      </c>
      <c r="DG626" s="328">
        <f t="shared" si="1167"/>
        <v>0</v>
      </c>
      <c r="DH626" s="329">
        <f t="shared" si="1168"/>
        <v>0</v>
      </c>
      <c r="DI626" s="329">
        <f t="shared" si="1169"/>
        <v>0</v>
      </c>
      <c r="DJ626" s="329">
        <f t="shared" si="1170"/>
        <v>0</v>
      </c>
      <c r="DK626" s="329">
        <f t="shared" si="1171"/>
        <v>0</v>
      </c>
      <c r="DL626" s="329">
        <f t="shared" si="1172"/>
        <v>0</v>
      </c>
      <c r="DM626" s="329">
        <f t="shared" si="1173"/>
        <v>0</v>
      </c>
      <c r="DN626" s="170">
        <f t="shared" si="1081"/>
        <v>0</v>
      </c>
      <c r="DO626" s="208">
        <f t="shared" si="1082"/>
        <v>0</v>
      </c>
      <c r="DP626" s="328">
        <v>13.6</v>
      </c>
      <c r="DQ626" s="328">
        <f t="shared" si="1174"/>
        <v>0</v>
      </c>
      <c r="DR626" s="329">
        <f t="shared" si="1175"/>
        <v>0</v>
      </c>
      <c r="DS626" s="329">
        <f t="shared" si="1176"/>
        <v>0</v>
      </c>
      <c r="DT626" s="329">
        <f t="shared" si="1177"/>
        <v>0</v>
      </c>
      <c r="DU626" s="329">
        <f t="shared" si="1178"/>
        <v>0</v>
      </c>
      <c r="DV626" s="329">
        <f t="shared" si="1179"/>
        <v>0</v>
      </c>
      <c r="DW626" s="329">
        <f t="shared" si="1180"/>
        <v>0</v>
      </c>
      <c r="DX626" s="170">
        <f t="shared" si="1083"/>
        <v>0</v>
      </c>
      <c r="DY626" s="208">
        <f t="shared" si="1084"/>
        <v>0</v>
      </c>
      <c r="DZ626" s="328">
        <v>13.6</v>
      </c>
      <c r="EA626" s="328">
        <f t="shared" si="1181"/>
        <v>0</v>
      </c>
      <c r="EB626" s="329">
        <f t="shared" si="1182"/>
        <v>0</v>
      </c>
      <c r="EC626" s="329">
        <f t="shared" si="1183"/>
        <v>0</v>
      </c>
      <c r="ED626" s="329">
        <f t="shared" si="1184"/>
        <v>0</v>
      </c>
      <c r="EE626" s="329">
        <f t="shared" si="1185"/>
        <v>0</v>
      </c>
      <c r="EF626" s="329">
        <f t="shared" si="1186"/>
        <v>0</v>
      </c>
      <c r="EG626" s="329">
        <f t="shared" si="1187"/>
        <v>0</v>
      </c>
      <c r="EH626" s="170">
        <f t="shared" si="1085"/>
        <v>0</v>
      </c>
      <c r="EI626" s="208">
        <f t="shared" si="1086"/>
        <v>0</v>
      </c>
      <c r="EJ626" s="328">
        <v>13.6</v>
      </c>
      <c r="EK626" s="328">
        <f t="shared" si="1188"/>
        <v>0</v>
      </c>
      <c r="EL626" s="329">
        <f t="shared" si="1189"/>
        <v>0</v>
      </c>
      <c r="EM626" s="329">
        <f t="shared" si="1190"/>
        <v>0</v>
      </c>
      <c r="EN626" s="329">
        <f t="shared" si="1191"/>
        <v>0</v>
      </c>
      <c r="EO626" s="329">
        <f t="shared" si="1192"/>
        <v>0</v>
      </c>
      <c r="EP626" s="329">
        <f t="shared" si="1193"/>
        <v>0</v>
      </c>
      <c r="EQ626" s="329">
        <f t="shared" si="1194"/>
        <v>0</v>
      </c>
      <c r="ER626" s="170">
        <f t="shared" si="1087"/>
        <v>0</v>
      </c>
      <c r="ES626" s="208">
        <f t="shared" si="1088"/>
        <v>0</v>
      </c>
      <c r="ET626" s="328">
        <v>13.6</v>
      </c>
      <c r="EU626" s="328">
        <f t="shared" si="1195"/>
        <v>0</v>
      </c>
      <c r="EV626" s="329">
        <f t="shared" si="1196"/>
        <v>0</v>
      </c>
      <c r="EW626" s="329">
        <f t="shared" si="1197"/>
        <v>0</v>
      </c>
      <c r="EX626" s="329">
        <f t="shared" si="1198"/>
        <v>0</v>
      </c>
      <c r="EY626" s="329">
        <f t="shared" si="1199"/>
        <v>0</v>
      </c>
      <c r="EZ626" s="329">
        <f t="shared" si="1200"/>
        <v>0</v>
      </c>
      <c r="FA626" s="329">
        <f t="shared" si="1201"/>
        <v>0</v>
      </c>
      <c r="FB626" s="170">
        <f t="shared" si="1089"/>
        <v>0</v>
      </c>
      <c r="FC626" s="208">
        <f t="shared" si="1090"/>
        <v>0</v>
      </c>
      <c r="FD626" s="328">
        <v>13.6</v>
      </c>
      <c r="FE626" s="328">
        <f t="shared" si="1202"/>
        <v>0</v>
      </c>
      <c r="FF626" s="329">
        <f t="shared" si="1203"/>
        <v>0</v>
      </c>
      <c r="FG626" s="329">
        <f t="shared" si="1204"/>
        <v>0</v>
      </c>
      <c r="FH626" s="329">
        <f t="shared" si="1205"/>
        <v>0</v>
      </c>
      <c r="FI626" s="329">
        <f t="shared" si="1206"/>
        <v>0</v>
      </c>
      <c r="FJ626" s="329">
        <f t="shared" si="1207"/>
        <v>0</v>
      </c>
      <c r="FK626" s="329">
        <f t="shared" si="1208"/>
        <v>0</v>
      </c>
      <c r="FL626" s="170">
        <f t="shared" si="1091"/>
        <v>0</v>
      </c>
      <c r="FM626" s="208">
        <f t="shared" si="1092"/>
        <v>0</v>
      </c>
      <c r="FN626" s="328">
        <v>13.6</v>
      </c>
      <c r="FO626" s="328">
        <f t="shared" si="1235"/>
        <v>0</v>
      </c>
      <c r="FP626" s="329">
        <f t="shared" si="1236"/>
        <v>0</v>
      </c>
      <c r="FQ626" s="329">
        <f t="shared" si="1237"/>
        <v>0</v>
      </c>
      <c r="FR626" s="329">
        <f t="shared" si="1238"/>
        <v>0</v>
      </c>
      <c r="FS626" s="329">
        <f t="shared" si="1239"/>
        <v>0</v>
      </c>
      <c r="FT626" s="329">
        <f t="shared" si="1240"/>
        <v>0</v>
      </c>
      <c r="FU626" s="329">
        <f t="shared" si="1241"/>
        <v>0</v>
      </c>
      <c r="FV626" s="170">
        <f t="shared" si="1093"/>
        <v>0</v>
      </c>
      <c r="FW626" s="208">
        <f t="shared" si="1094"/>
        <v>0</v>
      </c>
      <c r="FX626" s="328">
        <v>13.6</v>
      </c>
      <c r="FY626" s="328">
        <f t="shared" si="1242"/>
        <v>0</v>
      </c>
      <c r="FZ626" s="329">
        <f t="shared" si="1243"/>
        <v>0</v>
      </c>
      <c r="GA626" s="329">
        <f t="shared" si="1244"/>
        <v>0</v>
      </c>
      <c r="GB626" s="329">
        <f t="shared" si="1245"/>
        <v>0</v>
      </c>
      <c r="GC626" s="329">
        <f t="shared" si="1246"/>
        <v>0</v>
      </c>
      <c r="GD626" s="329">
        <f t="shared" si="1247"/>
        <v>0</v>
      </c>
      <c r="GE626" s="329">
        <f t="shared" si="1248"/>
        <v>0</v>
      </c>
      <c r="GF626" s="170">
        <f t="shared" si="1095"/>
        <v>0</v>
      </c>
      <c r="GG626" s="208">
        <f t="shared" si="1096"/>
        <v>0</v>
      </c>
      <c r="GH626" s="328">
        <v>13.6</v>
      </c>
      <c r="GI626" s="328">
        <f t="shared" si="1249"/>
        <v>0</v>
      </c>
      <c r="GJ626" s="329">
        <f t="shared" si="1250"/>
        <v>0</v>
      </c>
      <c r="GK626" s="329">
        <f t="shared" si="1251"/>
        <v>0</v>
      </c>
      <c r="GL626" s="329">
        <f t="shared" si="1252"/>
        <v>0</v>
      </c>
      <c r="GM626" s="329">
        <f t="shared" si="1253"/>
        <v>0</v>
      </c>
      <c r="GN626" s="329">
        <f t="shared" si="1254"/>
        <v>0</v>
      </c>
      <c r="GO626" s="329">
        <f t="shared" si="1255"/>
        <v>0</v>
      </c>
      <c r="GP626" s="170">
        <f t="shared" si="1097"/>
        <v>0</v>
      </c>
      <c r="GQ626" s="208">
        <f t="shared" si="1098"/>
        <v>0</v>
      </c>
      <c r="GR626" s="328">
        <v>13.6</v>
      </c>
      <c r="GS626" s="328">
        <f t="shared" si="1256"/>
        <v>0</v>
      </c>
      <c r="GT626" s="329">
        <f t="shared" si="1257"/>
        <v>0</v>
      </c>
      <c r="GU626" s="329">
        <f t="shared" si="1258"/>
        <v>0</v>
      </c>
      <c r="GV626" s="329">
        <f t="shared" si="1259"/>
        <v>0</v>
      </c>
      <c r="GW626" s="329">
        <f t="shared" si="1260"/>
        <v>0</v>
      </c>
      <c r="GX626" s="329">
        <f t="shared" si="1261"/>
        <v>0</v>
      </c>
      <c r="GY626" s="329">
        <f t="shared" si="1262"/>
        <v>0</v>
      </c>
      <c r="GZ626" s="170">
        <f t="shared" si="1099"/>
        <v>0</v>
      </c>
      <c r="HA626" s="208">
        <f t="shared" si="1100"/>
        <v>0</v>
      </c>
      <c r="HB626" s="328">
        <v>13.6</v>
      </c>
      <c r="HC626" s="328">
        <f t="shared" si="1101"/>
        <v>0</v>
      </c>
      <c r="HD626" s="329">
        <f t="shared" si="1209"/>
        <v>0</v>
      </c>
      <c r="HE626" s="329">
        <f t="shared" si="1210"/>
        <v>0</v>
      </c>
      <c r="HF626" s="329">
        <f t="shared" si="1211"/>
        <v>0</v>
      </c>
      <c r="HG626" s="329">
        <f t="shared" si="1212"/>
        <v>0</v>
      </c>
      <c r="HH626" s="329">
        <f t="shared" si="1213"/>
        <v>0</v>
      </c>
      <c r="HI626" s="329">
        <f t="shared" si="1214"/>
        <v>0</v>
      </c>
      <c r="HJ626" s="170">
        <f t="shared" si="1102"/>
        <v>0</v>
      </c>
      <c r="HK626" s="208">
        <f t="shared" si="1103"/>
        <v>0</v>
      </c>
      <c r="HL626" s="328">
        <v>13.6</v>
      </c>
      <c r="HM626" s="328">
        <f t="shared" si="1104"/>
        <v>0</v>
      </c>
      <c r="HN626" s="329">
        <f t="shared" si="1215"/>
        <v>0</v>
      </c>
      <c r="HO626" s="329">
        <f t="shared" si="1216"/>
        <v>0</v>
      </c>
      <c r="HP626" s="329">
        <f t="shared" si="1217"/>
        <v>0</v>
      </c>
      <c r="HQ626" s="329">
        <f t="shared" si="1218"/>
        <v>0</v>
      </c>
      <c r="HR626" s="329">
        <f t="shared" si="1219"/>
        <v>0</v>
      </c>
      <c r="HS626" s="329">
        <f t="shared" si="1220"/>
        <v>0</v>
      </c>
      <c r="HT626" s="170">
        <f t="shared" si="1105"/>
        <v>0</v>
      </c>
      <c r="HU626" s="208">
        <f t="shared" si="1106"/>
        <v>0</v>
      </c>
      <c r="HV626" s="328">
        <v>13.6</v>
      </c>
      <c r="HW626" s="328">
        <f t="shared" si="1221"/>
        <v>0</v>
      </c>
      <c r="HX626" s="329">
        <f t="shared" si="1222"/>
        <v>0</v>
      </c>
      <c r="HY626" s="329">
        <f t="shared" si="1223"/>
        <v>0</v>
      </c>
      <c r="HZ626" s="329">
        <f t="shared" si="1224"/>
        <v>0</v>
      </c>
      <c r="IA626" s="329">
        <f t="shared" si="1225"/>
        <v>0</v>
      </c>
      <c r="IB626" s="329">
        <f t="shared" si="1226"/>
        <v>0</v>
      </c>
      <c r="IC626" s="329">
        <f t="shared" si="1227"/>
        <v>0</v>
      </c>
      <c r="ID626" s="170">
        <f t="shared" si="1107"/>
        <v>0</v>
      </c>
      <c r="IE626" s="208">
        <f t="shared" si="1108"/>
        <v>0</v>
      </c>
      <c r="IF626" s="328">
        <v>13.6</v>
      </c>
      <c r="IG626" s="328">
        <f t="shared" si="1228"/>
        <v>0</v>
      </c>
      <c r="IH626" s="329">
        <f t="shared" si="1229"/>
        <v>0</v>
      </c>
      <c r="II626" s="329">
        <f t="shared" si="1230"/>
        <v>0</v>
      </c>
      <c r="IJ626" s="329">
        <f t="shared" si="1231"/>
        <v>0</v>
      </c>
      <c r="IK626" s="329">
        <f t="shared" si="1232"/>
        <v>0</v>
      </c>
      <c r="IL626" s="329">
        <f t="shared" si="1233"/>
        <v>0</v>
      </c>
      <c r="IM626" s="329">
        <f t="shared" si="1234"/>
        <v>0</v>
      </c>
      <c r="IN626" s="170">
        <f t="shared" si="1109"/>
        <v>0</v>
      </c>
    </row>
    <row r="627" spans="1:248">
      <c r="A627" s="318"/>
      <c r="B627" s="318"/>
      <c r="C627" s="318"/>
      <c r="D627" s="318"/>
      <c r="E627" s="318"/>
      <c r="F627" s="318"/>
      <c r="G627" s="318"/>
      <c r="H627" s="318"/>
      <c r="I627" s="318"/>
      <c r="K627" s="318"/>
      <c r="L627" s="318"/>
      <c r="M627" s="318"/>
      <c r="N627" s="318"/>
      <c r="O627" s="318"/>
      <c r="P627" s="318"/>
      <c r="Q627" s="318"/>
      <c r="R627" s="358"/>
      <c r="S627" s="208">
        <f t="shared" si="1110"/>
        <v>0</v>
      </c>
      <c r="T627" s="328">
        <v>13.7</v>
      </c>
      <c r="U627" s="328">
        <f t="shared" si="1111"/>
        <v>0</v>
      </c>
      <c r="V627" s="329">
        <f t="shared" si="1112"/>
        <v>0</v>
      </c>
      <c r="W627" s="329">
        <f t="shared" si="1113"/>
        <v>0</v>
      </c>
      <c r="X627" s="329">
        <f t="shared" si="1114"/>
        <v>0</v>
      </c>
      <c r="Y627" s="329">
        <f t="shared" si="1115"/>
        <v>0</v>
      </c>
      <c r="Z627" s="329">
        <f t="shared" si="1116"/>
        <v>0</v>
      </c>
      <c r="AA627" s="329">
        <f t="shared" si="1117"/>
        <v>0</v>
      </c>
      <c r="AB627" s="170">
        <f t="shared" si="1056"/>
        <v>0</v>
      </c>
      <c r="AC627" s="208">
        <f t="shared" si="1057"/>
        <v>0</v>
      </c>
      <c r="AD627" s="328">
        <v>13.7</v>
      </c>
      <c r="AE627" s="328">
        <f t="shared" si="1118"/>
        <v>0</v>
      </c>
      <c r="AF627" s="329">
        <f t="shared" si="1119"/>
        <v>0</v>
      </c>
      <c r="AG627" s="329">
        <f t="shared" si="1120"/>
        <v>0</v>
      </c>
      <c r="AH627" s="329">
        <f t="shared" si="1121"/>
        <v>0</v>
      </c>
      <c r="AI627" s="329">
        <f t="shared" si="1122"/>
        <v>0</v>
      </c>
      <c r="AJ627" s="329">
        <f t="shared" si="1123"/>
        <v>0</v>
      </c>
      <c r="AK627" s="329">
        <f t="shared" si="1124"/>
        <v>0</v>
      </c>
      <c r="AL627" s="170">
        <f t="shared" si="1058"/>
        <v>0</v>
      </c>
      <c r="AM627" s="208">
        <f t="shared" si="1059"/>
        <v>0</v>
      </c>
      <c r="AN627" s="328">
        <v>13.7</v>
      </c>
      <c r="AO627" s="328">
        <f t="shared" si="1125"/>
        <v>0</v>
      </c>
      <c r="AP627" s="329">
        <f t="shared" si="1126"/>
        <v>0</v>
      </c>
      <c r="AQ627" s="329">
        <f t="shared" si="1127"/>
        <v>0</v>
      </c>
      <c r="AR627" s="329">
        <f t="shared" si="1128"/>
        <v>0</v>
      </c>
      <c r="AS627" s="329">
        <f t="shared" si="1129"/>
        <v>0</v>
      </c>
      <c r="AT627" s="329">
        <f t="shared" si="1130"/>
        <v>0</v>
      </c>
      <c r="AU627" s="329">
        <f t="shared" si="1131"/>
        <v>0</v>
      </c>
      <c r="AV627" s="170">
        <f t="shared" si="1060"/>
        <v>0</v>
      </c>
      <c r="AW627" s="208">
        <f t="shared" si="1061"/>
        <v>0</v>
      </c>
      <c r="AX627" s="328">
        <v>13.7</v>
      </c>
      <c r="AY627" s="328">
        <f t="shared" si="1132"/>
        <v>0</v>
      </c>
      <c r="AZ627" s="329">
        <f t="shared" si="1133"/>
        <v>0</v>
      </c>
      <c r="BA627" s="329">
        <f t="shared" si="1134"/>
        <v>0</v>
      </c>
      <c r="BB627" s="329">
        <f t="shared" si="1135"/>
        <v>0</v>
      </c>
      <c r="BC627" s="329">
        <f t="shared" si="1136"/>
        <v>0</v>
      </c>
      <c r="BD627" s="329">
        <f t="shared" si="1137"/>
        <v>0</v>
      </c>
      <c r="BE627" s="329">
        <f t="shared" si="1138"/>
        <v>0</v>
      </c>
      <c r="BF627" s="170">
        <f t="shared" si="1062"/>
        <v>0</v>
      </c>
      <c r="BG627" s="208">
        <f t="shared" si="1063"/>
        <v>0</v>
      </c>
      <c r="BH627" s="328">
        <v>13.7</v>
      </c>
      <c r="BI627" s="328">
        <f t="shared" si="1064"/>
        <v>0</v>
      </c>
      <c r="BJ627" s="329">
        <f t="shared" si="1065"/>
        <v>0</v>
      </c>
      <c r="BK627" s="329">
        <f t="shared" si="1066"/>
        <v>0</v>
      </c>
      <c r="BL627" s="329">
        <f t="shared" si="1067"/>
        <v>0</v>
      </c>
      <c r="BM627" s="329">
        <f t="shared" si="1068"/>
        <v>0</v>
      </c>
      <c r="BN627" s="329">
        <f t="shared" si="1069"/>
        <v>0</v>
      </c>
      <c r="BO627" s="329">
        <f t="shared" si="1070"/>
        <v>0</v>
      </c>
      <c r="BP627" s="170">
        <f t="shared" si="1071"/>
        <v>0</v>
      </c>
      <c r="BQ627" s="208">
        <f t="shared" si="1072"/>
        <v>0</v>
      </c>
      <c r="BR627" s="328">
        <v>13.7</v>
      </c>
      <c r="BS627" s="328">
        <f t="shared" si="1139"/>
        <v>0</v>
      </c>
      <c r="BT627" s="329">
        <f t="shared" si="1140"/>
        <v>0</v>
      </c>
      <c r="BU627" s="329">
        <f t="shared" si="1141"/>
        <v>0</v>
      </c>
      <c r="BV627" s="329">
        <f t="shared" si="1142"/>
        <v>0</v>
      </c>
      <c r="BW627" s="329">
        <f t="shared" si="1143"/>
        <v>0</v>
      </c>
      <c r="BX627" s="329">
        <f t="shared" si="1144"/>
        <v>0</v>
      </c>
      <c r="BY627" s="329">
        <f t="shared" si="1145"/>
        <v>0</v>
      </c>
      <c r="BZ627" s="170">
        <f t="shared" si="1073"/>
        <v>0</v>
      </c>
      <c r="CA627" s="208">
        <f t="shared" si="1074"/>
        <v>0</v>
      </c>
      <c r="CB627" s="328">
        <v>13.7</v>
      </c>
      <c r="CC627" s="328">
        <f t="shared" si="1146"/>
        <v>0</v>
      </c>
      <c r="CD627" s="329">
        <f t="shared" si="1147"/>
        <v>0</v>
      </c>
      <c r="CE627" s="329">
        <f t="shared" si="1148"/>
        <v>0</v>
      </c>
      <c r="CF627" s="329">
        <f t="shared" si="1149"/>
        <v>0</v>
      </c>
      <c r="CG627" s="329">
        <f t="shared" si="1150"/>
        <v>0</v>
      </c>
      <c r="CH627" s="329">
        <f t="shared" si="1151"/>
        <v>0</v>
      </c>
      <c r="CI627" s="329">
        <f t="shared" si="1152"/>
        <v>0</v>
      </c>
      <c r="CJ627" s="170">
        <f t="shared" si="1075"/>
        <v>0</v>
      </c>
      <c r="CK627" s="208">
        <f t="shared" si="1076"/>
        <v>0</v>
      </c>
      <c r="CL627" s="328">
        <v>13.7</v>
      </c>
      <c r="CM627" s="328">
        <f t="shared" si="1153"/>
        <v>0</v>
      </c>
      <c r="CN627" s="329">
        <f t="shared" si="1154"/>
        <v>0</v>
      </c>
      <c r="CO627" s="329">
        <f t="shared" si="1155"/>
        <v>0</v>
      </c>
      <c r="CP627" s="329">
        <f t="shared" si="1156"/>
        <v>0</v>
      </c>
      <c r="CQ627" s="329">
        <f t="shared" si="1157"/>
        <v>0</v>
      </c>
      <c r="CR627" s="329">
        <f t="shared" si="1158"/>
        <v>0</v>
      </c>
      <c r="CS627" s="329">
        <f t="shared" si="1159"/>
        <v>0</v>
      </c>
      <c r="CT627" s="170">
        <f t="shared" si="1077"/>
        <v>0</v>
      </c>
      <c r="CU627" s="208">
        <f t="shared" si="1078"/>
        <v>0</v>
      </c>
      <c r="CV627" s="328">
        <v>13.7</v>
      </c>
      <c r="CW627" s="328">
        <f t="shared" si="1160"/>
        <v>0</v>
      </c>
      <c r="CX627" s="329">
        <f t="shared" si="1161"/>
        <v>0</v>
      </c>
      <c r="CY627" s="329">
        <f t="shared" si="1162"/>
        <v>0</v>
      </c>
      <c r="CZ627" s="329">
        <f t="shared" si="1163"/>
        <v>0</v>
      </c>
      <c r="DA627" s="329">
        <f t="shared" si="1164"/>
        <v>0</v>
      </c>
      <c r="DB627" s="329">
        <f t="shared" si="1165"/>
        <v>0</v>
      </c>
      <c r="DC627" s="329">
        <f t="shared" si="1166"/>
        <v>0</v>
      </c>
      <c r="DD627" s="170">
        <f t="shared" si="1079"/>
        <v>0</v>
      </c>
      <c r="DE627" s="208">
        <f t="shared" si="1080"/>
        <v>0</v>
      </c>
      <c r="DF627" s="328">
        <v>13.7</v>
      </c>
      <c r="DG627" s="328">
        <f t="shared" si="1167"/>
        <v>0</v>
      </c>
      <c r="DH627" s="329">
        <f t="shared" si="1168"/>
        <v>0</v>
      </c>
      <c r="DI627" s="329">
        <f t="shared" si="1169"/>
        <v>0</v>
      </c>
      <c r="DJ627" s="329">
        <f t="shared" si="1170"/>
        <v>0</v>
      </c>
      <c r="DK627" s="329">
        <f t="shared" si="1171"/>
        <v>0</v>
      </c>
      <c r="DL627" s="329">
        <f t="shared" si="1172"/>
        <v>0</v>
      </c>
      <c r="DM627" s="329">
        <f t="shared" si="1173"/>
        <v>0</v>
      </c>
      <c r="DN627" s="170">
        <f t="shared" si="1081"/>
        <v>0</v>
      </c>
      <c r="DO627" s="208">
        <f t="shared" si="1082"/>
        <v>0</v>
      </c>
      <c r="DP627" s="328">
        <v>13.7</v>
      </c>
      <c r="DQ627" s="328">
        <f t="shared" si="1174"/>
        <v>0</v>
      </c>
      <c r="DR627" s="329">
        <f t="shared" si="1175"/>
        <v>0</v>
      </c>
      <c r="DS627" s="329">
        <f t="shared" si="1176"/>
        <v>0</v>
      </c>
      <c r="DT627" s="329">
        <f t="shared" si="1177"/>
        <v>0</v>
      </c>
      <c r="DU627" s="329">
        <f t="shared" si="1178"/>
        <v>0</v>
      </c>
      <c r="DV627" s="329">
        <f t="shared" si="1179"/>
        <v>0</v>
      </c>
      <c r="DW627" s="329">
        <f t="shared" si="1180"/>
        <v>0</v>
      </c>
      <c r="DX627" s="170">
        <f t="shared" si="1083"/>
        <v>0</v>
      </c>
      <c r="DY627" s="208">
        <f t="shared" si="1084"/>
        <v>0</v>
      </c>
      <c r="DZ627" s="328">
        <v>13.7</v>
      </c>
      <c r="EA627" s="328">
        <f t="shared" si="1181"/>
        <v>0</v>
      </c>
      <c r="EB627" s="329">
        <f t="shared" si="1182"/>
        <v>0</v>
      </c>
      <c r="EC627" s="329">
        <f t="shared" si="1183"/>
        <v>0</v>
      </c>
      <c r="ED627" s="329">
        <f t="shared" si="1184"/>
        <v>0</v>
      </c>
      <c r="EE627" s="329">
        <f t="shared" si="1185"/>
        <v>0</v>
      </c>
      <c r="EF627" s="329">
        <f t="shared" si="1186"/>
        <v>0</v>
      </c>
      <c r="EG627" s="329">
        <f t="shared" si="1187"/>
        <v>0</v>
      </c>
      <c r="EH627" s="170">
        <f t="shared" si="1085"/>
        <v>0</v>
      </c>
      <c r="EI627" s="208">
        <f t="shared" si="1086"/>
        <v>0</v>
      </c>
      <c r="EJ627" s="328">
        <v>13.7</v>
      </c>
      <c r="EK627" s="328">
        <f t="shared" si="1188"/>
        <v>0</v>
      </c>
      <c r="EL627" s="329">
        <f t="shared" si="1189"/>
        <v>0</v>
      </c>
      <c r="EM627" s="329">
        <f t="shared" si="1190"/>
        <v>0</v>
      </c>
      <c r="EN627" s="329">
        <f t="shared" si="1191"/>
        <v>0</v>
      </c>
      <c r="EO627" s="329">
        <f t="shared" si="1192"/>
        <v>0</v>
      </c>
      <c r="EP627" s="329">
        <f t="shared" si="1193"/>
        <v>0</v>
      </c>
      <c r="EQ627" s="329">
        <f t="shared" si="1194"/>
        <v>0</v>
      </c>
      <c r="ER627" s="170">
        <f t="shared" si="1087"/>
        <v>0</v>
      </c>
      <c r="ES627" s="208">
        <f t="shared" si="1088"/>
        <v>0</v>
      </c>
      <c r="ET627" s="328">
        <v>13.7</v>
      </c>
      <c r="EU627" s="328">
        <f t="shared" si="1195"/>
        <v>0</v>
      </c>
      <c r="EV627" s="329">
        <f t="shared" si="1196"/>
        <v>0</v>
      </c>
      <c r="EW627" s="329">
        <f t="shared" si="1197"/>
        <v>0</v>
      </c>
      <c r="EX627" s="329">
        <f t="shared" si="1198"/>
        <v>0</v>
      </c>
      <c r="EY627" s="329">
        <f t="shared" si="1199"/>
        <v>0</v>
      </c>
      <c r="EZ627" s="329">
        <f t="shared" si="1200"/>
        <v>0</v>
      </c>
      <c r="FA627" s="329">
        <f t="shared" si="1201"/>
        <v>0</v>
      </c>
      <c r="FB627" s="170">
        <f t="shared" si="1089"/>
        <v>0</v>
      </c>
      <c r="FC627" s="208">
        <f t="shared" si="1090"/>
        <v>0</v>
      </c>
      <c r="FD627" s="328">
        <v>13.7</v>
      </c>
      <c r="FE627" s="328">
        <f t="shared" si="1202"/>
        <v>0</v>
      </c>
      <c r="FF627" s="329">
        <f t="shared" si="1203"/>
        <v>0</v>
      </c>
      <c r="FG627" s="329">
        <f t="shared" si="1204"/>
        <v>0</v>
      </c>
      <c r="FH627" s="329">
        <f t="shared" si="1205"/>
        <v>0</v>
      </c>
      <c r="FI627" s="329">
        <f t="shared" si="1206"/>
        <v>0</v>
      </c>
      <c r="FJ627" s="329">
        <f t="shared" si="1207"/>
        <v>0</v>
      </c>
      <c r="FK627" s="329">
        <f t="shared" si="1208"/>
        <v>0</v>
      </c>
      <c r="FL627" s="170">
        <f t="shared" si="1091"/>
        <v>0</v>
      </c>
      <c r="FM627" s="208">
        <f t="shared" si="1092"/>
        <v>0</v>
      </c>
      <c r="FN627" s="328">
        <v>13.7</v>
      </c>
      <c r="FO627" s="328">
        <f t="shared" si="1235"/>
        <v>0</v>
      </c>
      <c r="FP627" s="329">
        <f t="shared" si="1236"/>
        <v>0</v>
      </c>
      <c r="FQ627" s="329">
        <f t="shared" si="1237"/>
        <v>0</v>
      </c>
      <c r="FR627" s="329">
        <f t="shared" si="1238"/>
        <v>0</v>
      </c>
      <c r="FS627" s="329">
        <f t="shared" si="1239"/>
        <v>0</v>
      </c>
      <c r="FT627" s="329">
        <f t="shared" si="1240"/>
        <v>0</v>
      </c>
      <c r="FU627" s="329">
        <f t="shared" si="1241"/>
        <v>0</v>
      </c>
      <c r="FV627" s="170">
        <f t="shared" si="1093"/>
        <v>0</v>
      </c>
      <c r="FW627" s="208">
        <f t="shared" si="1094"/>
        <v>0</v>
      </c>
      <c r="FX627" s="328">
        <v>13.7</v>
      </c>
      <c r="FY627" s="328">
        <f t="shared" si="1242"/>
        <v>0</v>
      </c>
      <c r="FZ627" s="329">
        <f t="shared" si="1243"/>
        <v>0</v>
      </c>
      <c r="GA627" s="329">
        <f t="shared" si="1244"/>
        <v>0</v>
      </c>
      <c r="GB627" s="329">
        <f t="shared" si="1245"/>
        <v>0</v>
      </c>
      <c r="GC627" s="329">
        <f t="shared" si="1246"/>
        <v>0</v>
      </c>
      <c r="GD627" s="329">
        <f t="shared" si="1247"/>
        <v>0</v>
      </c>
      <c r="GE627" s="329">
        <f t="shared" si="1248"/>
        <v>0</v>
      </c>
      <c r="GF627" s="170">
        <f t="shared" si="1095"/>
        <v>0</v>
      </c>
      <c r="GG627" s="208">
        <f t="shared" si="1096"/>
        <v>0</v>
      </c>
      <c r="GH627" s="328">
        <v>13.7</v>
      </c>
      <c r="GI627" s="328">
        <f t="shared" si="1249"/>
        <v>0</v>
      </c>
      <c r="GJ627" s="329">
        <f t="shared" si="1250"/>
        <v>0</v>
      </c>
      <c r="GK627" s="329">
        <f t="shared" si="1251"/>
        <v>0</v>
      </c>
      <c r="GL627" s="329">
        <f t="shared" si="1252"/>
        <v>0</v>
      </c>
      <c r="GM627" s="329">
        <f t="shared" si="1253"/>
        <v>0</v>
      </c>
      <c r="GN627" s="329">
        <f t="shared" si="1254"/>
        <v>0</v>
      </c>
      <c r="GO627" s="329">
        <f t="shared" si="1255"/>
        <v>0</v>
      </c>
      <c r="GP627" s="170">
        <f t="shared" si="1097"/>
        <v>0</v>
      </c>
      <c r="GQ627" s="208">
        <f t="shared" si="1098"/>
        <v>0</v>
      </c>
      <c r="GR627" s="328">
        <v>13.7</v>
      </c>
      <c r="GS627" s="328">
        <f t="shared" si="1256"/>
        <v>0</v>
      </c>
      <c r="GT627" s="329">
        <f t="shared" si="1257"/>
        <v>0</v>
      </c>
      <c r="GU627" s="329">
        <f t="shared" si="1258"/>
        <v>0</v>
      </c>
      <c r="GV627" s="329">
        <f t="shared" si="1259"/>
        <v>0</v>
      </c>
      <c r="GW627" s="329">
        <f t="shared" si="1260"/>
        <v>0</v>
      </c>
      <c r="GX627" s="329">
        <f t="shared" si="1261"/>
        <v>0</v>
      </c>
      <c r="GY627" s="329">
        <f t="shared" si="1262"/>
        <v>0</v>
      </c>
      <c r="GZ627" s="170">
        <f t="shared" si="1099"/>
        <v>0</v>
      </c>
      <c r="HA627" s="208">
        <f t="shared" si="1100"/>
        <v>0</v>
      </c>
      <c r="HB627" s="328">
        <v>13.7</v>
      </c>
      <c r="HC627" s="328">
        <f t="shared" si="1101"/>
        <v>0</v>
      </c>
      <c r="HD627" s="329">
        <f t="shared" si="1209"/>
        <v>0</v>
      </c>
      <c r="HE627" s="329">
        <f t="shared" si="1210"/>
        <v>0</v>
      </c>
      <c r="HF627" s="329">
        <f t="shared" si="1211"/>
        <v>0</v>
      </c>
      <c r="HG627" s="329">
        <f t="shared" si="1212"/>
        <v>0</v>
      </c>
      <c r="HH627" s="329">
        <f t="shared" si="1213"/>
        <v>0</v>
      </c>
      <c r="HI627" s="329">
        <f t="shared" si="1214"/>
        <v>0</v>
      </c>
      <c r="HJ627" s="170">
        <f t="shared" si="1102"/>
        <v>0</v>
      </c>
      <c r="HK627" s="208">
        <f t="shared" si="1103"/>
        <v>0</v>
      </c>
      <c r="HL627" s="328">
        <v>13.7</v>
      </c>
      <c r="HM627" s="328">
        <f t="shared" si="1104"/>
        <v>0</v>
      </c>
      <c r="HN627" s="329">
        <f t="shared" si="1215"/>
        <v>0</v>
      </c>
      <c r="HO627" s="329">
        <f t="shared" si="1216"/>
        <v>0</v>
      </c>
      <c r="HP627" s="329">
        <f t="shared" si="1217"/>
        <v>0</v>
      </c>
      <c r="HQ627" s="329">
        <f t="shared" si="1218"/>
        <v>0</v>
      </c>
      <c r="HR627" s="329">
        <f t="shared" si="1219"/>
        <v>0</v>
      </c>
      <c r="HS627" s="329">
        <f t="shared" si="1220"/>
        <v>0</v>
      </c>
      <c r="HT627" s="170">
        <f t="shared" si="1105"/>
        <v>0</v>
      </c>
      <c r="HU627" s="208">
        <f t="shared" si="1106"/>
        <v>0</v>
      </c>
      <c r="HV627" s="328">
        <v>13.7</v>
      </c>
      <c r="HW627" s="328">
        <f t="shared" si="1221"/>
        <v>0</v>
      </c>
      <c r="HX627" s="329">
        <f t="shared" si="1222"/>
        <v>0</v>
      </c>
      <c r="HY627" s="329">
        <f t="shared" si="1223"/>
        <v>0</v>
      </c>
      <c r="HZ627" s="329">
        <f t="shared" si="1224"/>
        <v>0</v>
      </c>
      <c r="IA627" s="329">
        <f t="shared" si="1225"/>
        <v>0</v>
      </c>
      <c r="IB627" s="329">
        <f t="shared" si="1226"/>
        <v>0</v>
      </c>
      <c r="IC627" s="329">
        <f t="shared" si="1227"/>
        <v>0</v>
      </c>
      <c r="ID627" s="170">
        <f t="shared" si="1107"/>
        <v>0</v>
      </c>
      <c r="IE627" s="208">
        <f t="shared" si="1108"/>
        <v>0</v>
      </c>
      <c r="IF627" s="328">
        <v>13.7</v>
      </c>
      <c r="IG627" s="328">
        <f t="shared" si="1228"/>
        <v>0</v>
      </c>
      <c r="IH627" s="329">
        <f t="shared" si="1229"/>
        <v>0</v>
      </c>
      <c r="II627" s="329">
        <f t="shared" si="1230"/>
        <v>0</v>
      </c>
      <c r="IJ627" s="329">
        <f t="shared" si="1231"/>
        <v>0</v>
      </c>
      <c r="IK627" s="329">
        <f t="shared" si="1232"/>
        <v>0</v>
      </c>
      <c r="IL627" s="329">
        <f t="shared" si="1233"/>
        <v>0</v>
      </c>
      <c r="IM627" s="329">
        <f t="shared" si="1234"/>
        <v>0</v>
      </c>
      <c r="IN627" s="170">
        <f t="shared" si="1109"/>
        <v>0</v>
      </c>
    </row>
    <row r="628" spans="1:248">
      <c r="A628" s="318"/>
      <c r="B628" s="318"/>
      <c r="C628" s="318"/>
      <c r="D628" s="318"/>
      <c r="E628" s="318"/>
      <c r="F628" s="318"/>
      <c r="G628" s="318"/>
      <c r="H628" s="318"/>
      <c r="I628" s="318"/>
      <c r="K628" s="318"/>
      <c r="L628" s="318"/>
      <c r="M628" s="318"/>
      <c r="N628" s="318"/>
      <c r="O628" s="318"/>
      <c r="P628" s="318"/>
      <c r="Q628" s="318"/>
      <c r="R628" s="358"/>
      <c r="S628" s="208">
        <f t="shared" si="1110"/>
        <v>0</v>
      </c>
      <c r="T628" s="328">
        <v>13.8</v>
      </c>
      <c r="U628" s="328">
        <f t="shared" si="1111"/>
        <v>0</v>
      </c>
      <c r="V628" s="329">
        <f t="shared" si="1112"/>
        <v>0</v>
      </c>
      <c r="W628" s="329">
        <f t="shared" si="1113"/>
        <v>0</v>
      </c>
      <c r="X628" s="329">
        <f t="shared" si="1114"/>
        <v>0</v>
      </c>
      <c r="Y628" s="329">
        <f t="shared" si="1115"/>
        <v>0</v>
      </c>
      <c r="Z628" s="329">
        <f t="shared" si="1116"/>
        <v>0</v>
      </c>
      <c r="AA628" s="329">
        <f t="shared" si="1117"/>
        <v>0</v>
      </c>
      <c r="AB628" s="170">
        <f t="shared" si="1056"/>
        <v>0</v>
      </c>
      <c r="AC628" s="208">
        <f t="shared" si="1057"/>
        <v>0</v>
      </c>
      <c r="AD628" s="328">
        <v>13.8</v>
      </c>
      <c r="AE628" s="328">
        <f t="shared" si="1118"/>
        <v>0</v>
      </c>
      <c r="AF628" s="329">
        <f t="shared" si="1119"/>
        <v>0</v>
      </c>
      <c r="AG628" s="329">
        <f t="shared" si="1120"/>
        <v>0</v>
      </c>
      <c r="AH628" s="329">
        <f t="shared" si="1121"/>
        <v>0</v>
      </c>
      <c r="AI628" s="329">
        <f t="shared" si="1122"/>
        <v>0</v>
      </c>
      <c r="AJ628" s="329">
        <f t="shared" si="1123"/>
        <v>0</v>
      </c>
      <c r="AK628" s="329">
        <f t="shared" si="1124"/>
        <v>0</v>
      </c>
      <c r="AL628" s="170">
        <f t="shared" si="1058"/>
        <v>0</v>
      </c>
      <c r="AM628" s="208">
        <f t="shared" si="1059"/>
        <v>0</v>
      </c>
      <c r="AN628" s="328">
        <v>13.8</v>
      </c>
      <c r="AO628" s="328">
        <f t="shared" si="1125"/>
        <v>0</v>
      </c>
      <c r="AP628" s="329">
        <f t="shared" si="1126"/>
        <v>0</v>
      </c>
      <c r="AQ628" s="329">
        <f t="shared" si="1127"/>
        <v>0</v>
      </c>
      <c r="AR628" s="329">
        <f t="shared" si="1128"/>
        <v>0</v>
      </c>
      <c r="AS628" s="329">
        <f t="shared" si="1129"/>
        <v>0</v>
      </c>
      <c r="AT628" s="329">
        <f t="shared" si="1130"/>
        <v>0</v>
      </c>
      <c r="AU628" s="329">
        <f t="shared" si="1131"/>
        <v>0</v>
      </c>
      <c r="AV628" s="170">
        <f t="shared" si="1060"/>
        <v>0</v>
      </c>
      <c r="AW628" s="208">
        <f t="shared" si="1061"/>
        <v>0</v>
      </c>
      <c r="AX628" s="328">
        <v>13.8</v>
      </c>
      <c r="AY628" s="328">
        <f t="shared" si="1132"/>
        <v>0</v>
      </c>
      <c r="AZ628" s="329">
        <f t="shared" si="1133"/>
        <v>0</v>
      </c>
      <c r="BA628" s="329">
        <f t="shared" si="1134"/>
        <v>0</v>
      </c>
      <c r="BB628" s="329">
        <f t="shared" si="1135"/>
        <v>0</v>
      </c>
      <c r="BC628" s="329">
        <f t="shared" si="1136"/>
        <v>0</v>
      </c>
      <c r="BD628" s="329">
        <f t="shared" si="1137"/>
        <v>0</v>
      </c>
      <c r="BE628" s="329">
        <f t="shared" si="1138"/>
        <v>0</v>
      </c>
      <c r="BF628" s="170">
        <f t="shared" si="1062"/>
        <v>0</v>
      </c>
      <c r="BG628" s="208">
        <f t="shared" si="1063"/>
        <v>0</v>
      </c>
      <c r="BH628" s="328">
        <v>13.8</v>
      </c>
      <c r="BI628" s="328">
        <f t="shared" si="1064"/>
        <v>0</v>
      </c>
      <c r="BJ628" s="329">
        <f t="shared" si="1065"/>
        <v>0</v>
      </c>
      <c r="BK628" s="329">
        <f t="shared" si="1066"/>
        <v>0</v>
      </c>
      <c r="BL628" s="329">
        <f t="shared" si="1067"/>
        <v>0</v>
      </c>
      <c r="BM628" s="329">
        <f t="shared" si="1068"/>
        <v>0</v>
      </c>
      <c r="BN628" s="329">
        <f t="shared" si="1069"/>
        <v>0</v>
      </c>
      <c r="BO628" s="329">
        <f t="shared" si="1070"/>
        <v>0</v>
      </c>
      <c r="BP628" s="170">
        <f t="shared" si="1071"/>
        <v>0</v>
      </c>
      <c r="BQ628" s="208">
        <f t="shared" si="1072"/>
        <v>0</v>
      </c>
      <c r="BR628" s="328">
        <v>13.8</v>
      </c>
      <c r="BS628" s="328">
        <f t="shared" si="1139"/>
        <v>0</v>
      </c>
      <c r="BT628" s="329">
        <f t="shared" si="1140"/>
        <v>0</v>
      </c>
      <c r="BU628" s="329">
        <f t="shared" si="1141"/>
        <v>0</v>
      </c>
      <c r="BV628" s="329">
        <f t="shared" si="1142"/>
        <v>0</v>
      </c>
      <c r="BW628" s="329">
        <f t="shared" si="1143"/>
        <v>0</v>
      </c>
      <c r="BX628" s="329">
        <f t="shared" si="1144"/>
        <v>0</v>
      </c>
      <c r="BY628" s="329">
        <f t="shared" si="1145"/>
        <v>0</v>
      </c>
      <c r="BZ628" s="170">
        <f t="shared" si="1073"/>
        <v>0</v>
      </c>
      <c r="CA628" s="208">
        <f t="shared" si="1074"/>
        <v>0</v>
      </c>
      <c r="CB628" s="328">
        <v>13.8</v>
      </c>
      <c r="CC628" s="328">
        <f t="shared" si="1146"/>
        <v>0</v>
      </c>
      <c r="CD628" s="329">
        <f t="shared" si="1147"/>
        <v>0</v>
      </c>
      <c r="CE628" s="329">
        <f t="shared" si="1148"/>
        <v>0</v>
      </c>
      <c r="CF628" s="329">
        <f t="shared" si="1149"/>
        <v>0</v>
      </c>
      <c r="CG628" s="329">
        <f t="shared" si="1150"/>
        <v>0</v>
      </c>
      <c r="CH628" s="329">
        <f t="shared" si="1151"/>
        <v>0</v>
      </c>
      <c r="CI628" s="329">
        <f t="shared" si="1152"/>
        <v>0</v>
      </c>
      <c r="CJ628" s="170">
        <f t="shared" si="1075"/>
        <v>0</v>
      </c>
      <c r="CK628" s="208">
        <f t="shared" si="1076"/>
        <v>0</v>
      </c>
      <c r="CL628" s="328">
        <v>13.8</v>
      </c>
      <c r="CM628" s="328">
        <f t="shared" si="1153"/>
        <v>0</v>
      </c>
      <c r="CN628" s="329">
        <f t="shared" si="1154"/>
        <v>0</v>
      </c>
      <c r="CO628" s="329">
        <f t="shared" si="1155"/>
        <v>0</v>
      </c>
      <c r="CP628" s="329">
        <f t="shared" si="1156"/>
        <v>0</v>
      </c>
      <c r="CQ628" s="329">
        <f t="shared" si="1157"/>
        <v>0</v>
      </c>
      <c r="CR628" s="329">
        <f t="shared" si="1158"/>
        <v>0</v>
      </c>
      <c r="CS628" s="329">
        <f t="shared" si="1159"/>
        <v>0</v>
      </c>
      <c r="CT628" s="170">
        <f t="shared" si="1077"/>
        <v>0</v>
      </c>
      <c r="CU628" s="208">
        <f t="shared" si="1078"/>
        <v>0</v>
      </c>
      <c r="CV628" s="328">
        <v>13.8</v>
      </c>
      <c r="CW628" s="328">
        <f t="shared" si="1160"/>
        <v>0</v>
      </c>
      <c r="CX628" s="329">
        <f t="shared" si="1161"/>
        <v>0</v>
      </c>
      <c r="CY628" s="329">
        <f t="shared" si="1162"/>
        <v>0</v>
      </c>
      <c r="CZ628" s="329">
        <f t="shared" si="1163"/>
        <v>0</v>
      </c>
      <c r="DA628" s="329">
        <f t="shared" si="1164"/>
        <v>0</v>
      </c>
      <c r="DB628" s="329">
        <f t="shared" si="1165"/>
        <v>0</v>
      </c>
      <c r="DC628" s="329">
        <f t="shared" si="1166"/>
        <v>0</v>
      </c>
      <c r="DD628" s="170">
        <f t="shared" si="1079"/>
        <v>0</v>
      </c>
      <c r="DE628" s="208">
        <f t="shared" si="1080"/>
        <v>0</v>
      </c>
      <c r="DF628" s="328">
        <v>13.8</v>
      </c>
      <c r="DG628" s="328">
        <f t="shared" si="1167"/>
        <v>0</v>
      </c>
      <c r="DH628" s="329">
        <f t="shared" si="1168"/>
        <v>0</v>
      </c>
      <c r="DI628" s="329">
        <f t="shared" si="1169"/>
        <v>0</v>
      </c>
      <c r="DJ628" s="329">
        <f t="shared" si="1170"/>
        <v>0</v>
      </c>
      <c r="DK628" s="329">
        <f t="shared" si="1171"/>
        <v>0</v>
      </c>
      <c r="DL628" s="329">
        <f t="shared" si="1172"/>
        <v>0</v>
      </c>
      <c r="DM628" s="329">
        <f t="shared" si="1173"/>
        <v>0</v>
      </c>
      <c r="DN628" s="170">
        <f t="shared" si="1081"/>
        <v>0</v>
      </c>
      <c r="DO628" s="208">
        <f t="shared" si="1082"/>
        <v>0</v>
      </c>
      <c r="DP628" s="328">
        <v>13.8</v>
      </c>
      <c r="DQ628" s="328">
        <f t="shared" si="1174"/>
        <v>0</v>
      </c>
      <c r="DR628" s="329">
        <f t="shared" si="1175"/>
        <v>0</v>
      </c>
      <c r="DS628" s="329">
        <f t="shared" si="1176"/>
        <v>0</v>
      </c>
      <c r="DT628" s="329">
        <f t="shared" si="1177"/>
        <v>0</v>
      </c>
      <c r="DU628" s="329">
        <f t="shared" si="1178"/>
        <v>0</v>
      </c>
      <c r="DV628" s="329">
        <f t="shared" si="1179"/>
        <v>0</v>
      </c>
      <c r="DW628" s="329">
        <f t="shared" si="1180"/>
        <v>0</v>
      </c>
      <c r="DX628" s="170">
        <f t="shared" si="1083"/>
        <v>0</v>
      </c>
      <c r="DY628" s="208">
        <f t="shared" si="1084"/>
        <v>0</v>
      </c>
      <c r="DZ628" s="328">
        <v>13.8</v>
      </c>
      <c r="EA628" s="328">
        <f t="shared" si="1181"/>
        <v>0</v>
      </c>
      <c r="EB628" s="329">
        <f t="shared" si="1182"/>
        <v>0</v>
      </c>
      <c r="EC628" s="329">
        <f t="shared" si="1183"/>
        <v>0</v>
      </c>
      <c r="ED628" s="329">
        <f t="shared" si="1184"/>
        <v>0</v>
      </c>
      <c r="EE628" s="329">
        <f t="shared" si="1185"/>
        <v>0</v>
      </c>
      <c r="EF628" s="329">
        <f t="shared" si="1186"/>
        <v>0</v>
      </c>
      <c r="EG628" s="329">
        <f t="shared" si="1187"/>
        <v>0</v>
      </c>
      <c r="EH628" s="170">
        <f t="shared" si="1085"/>
        <v>0</v>
      </c>
      <c r="EI628" s="208">
        <f t="shared" si="1086"/>
        <v>0</v>
      </c>
      <c r="EJ628" s="328">
        <v>13.8</v>
      </c>
      <c r="EK628" s="328">
        <f t="shared" si="1188"/>
        <v>0</v>
      </c>
      <c r="EL628" s="329">
        <f t="shared" si="1189"/>
        <v>0</v>
      </c>
      <c r="EM628" s="329">
        <f t="shared" si="1190"/>
        <v>0</v>
      </c>
      <c r="EN628" s="329">
        <f t="shared" si="1191"/>
        <v>0</v>
      </c>
      <c r="EO628" s="329">
        <f t="shared" si="1192"/>
        <v>0</v>
      </c>
      <c r="EP628" s="329">
        <f t="shared" si="1193"/>
        <v>0</v>
      </c>
      <c r="EQ628" s="329">
        <f t="shared" si="1194"/>
        <v>0</v>
      </c>
      <c r="ER628" s="170">
        <f t="shared" si="1087"/>
        <v>0</v>
      </c>
      <c r="ES628" s="208">
        <f t="shared" si="1088"/>
        <v>0</v>
      </c>
      <c r="ET628" s="328">
        <v>13.8</v>
      </c>
      <c r="EU628" s="328">
        <f t="shared" si="1195"/>
        <v>0</v>
      </c>
      <c r="EV628" s="329">
        <f t="shared" si="1196"/>
        <v>0</v>
      </c>
      <c r="EW628" s="329">
        <f t="shared" si="1197"/>
        <v>0</v>
      </c>
      <c r="EX628" s="329">
        <f t="shared" si="1198"/>
        <v>0</v>
      </c>
      <c r="EY628" s="329">
        <f t="shared" si="1199"/>
        <v>0</v>
      </c>
      <c r="EZ628" s="329">
        <f t="shared" si="1200"/>
        <v>0</v>
      </c>
      <c r="FA628" s="329">
        <f t="shared" si="1201"/>
        <v>0</v>
      </c>
      <c r="FB628" s="170">
        <f t="shared" si="1089"/>
        <v>0</v>
      </c>
      <c r="FC628" s="208">
        <f t="shared" si="1090"/>
        <v>0</v>
      </c>
      <c r="FD628" s="328">
        <v>13.8</v>
      </c>
      <c r="FE628" s="328">
        <f t="shared" si="1202"/>
        <v>0</v>
      </c>
      <c r="FF628" s="329">
        <f t="shared" si="1203"/>
        <v>0</v>
      </c>
      <c r="FG628" s="329">
        <f t="shared" si="1204"/>
        <v>0</v>
      </c>
      <c r="FH628" s="329">
        <f t="shared" si="1205"/>
        <v>0</v>
      </c>
      <c r="FI628" s="329">
        <f t="shared" si="1206"/>
        <v>0</v>
      </c>
      <c r="FJ628" s="329">
        <f t="shared" si="1207"/>
        <v>0</v>
      </c>
      <c r="FK628" s="329">
        <f t="shared" si="1208"/>
        <v>0</v>
      </c>
      <c r="FL628" s="170">
        <f t="shared" si="1091"/>
        <v>0</v>
      </c>
      <c r="FM628" s="208">
        <f t="shared" si="1092"/>
        <v>0</v>
      </c>
      <c r="FN628" s="328">
        <v>13.8</v>
      </c>
      <c r="FO628" s="328">
        <f t="shared" si="1235"/>
        <v>0</v>
      </c>
      <c r="FP628" s="329">
        <f t="shared" si="1236"/>
        <v>0</v>
      </c>
      <c r="FQ628" s="329">
        <f t="shared" si="1237"/>
        <v>0</v>
      </c>
      <c r="FR628" s="329">
        <f t="shared" si="1238"/>
        <v>0</v>
      </c>
      <c r="FS628" s="329">
        <f t="shared" si="1239"/>
        <v>0</v>
      </c>
      <c r="FT628" s="329">
        <f t="shared" si="1240"/>
        <v>0</v>
      </c>
      <c r="FU628" s="329">
        <f t="shared" si="1241"/>
        <v>0</v>
      </c>
      <c r="FV628" s="170">
        <f t="shared" si="1093"/>
        <v>0</v>
      </c>
      <c r="FW628" s="208">
        <f t="shared" si="1094"/>
        <v>0</v>
      </c>
      <c r="FX628" s="328">
        <v>13.8</v>
      </c>
      <c r="FY628" s="328">
        <f t="shared" si="1242"/>
        <v>0</v>
      </c>
      <c r="FZ628" s="329">
        <f t="shared" si="1243"/>
        <v>0</v>
      </c>
      <c r="GA628" s="329">
        <f t="shared" si="1244"/>
        <v>0</v>
      </c>
      <c r="GB628" s="329">
        <f t="shared" si="1245"/>
        <v>0</v>
      </c>
      <c r="GC628" s="329">
        <f t="shared" si="1246"/>
        <v>0</v>
      </c>
      <c r="GD628" s="329">
        <f t="shared" si="1247"/>
        <v>0</v>
      </c>
      <c r="GE628" s="329">
        <f t="shared" si="1248"/>
        <v>0</v>
      </c>
      <c r="GF628" s="170">
        <f t="shared" si="1095"/>
        <v>0</v>
      </c>
      <c r="GG628" s="208">
        <f t="shared" si="1096"/>
        <v>0</v>
      </c>
      <c r="GH628" s="328">
        <v>13.8</v>
      </c>
      <c r="GI628" s="328">
        <f t="shared" si="1249"/>
        <v>0</v>
      </c>
      <c r="GJ628" s="329">
        <f t="shared" si="1250"/>
        <v>0</v>
      </c>
      <c r="GK628" s="329">
        <f t="shared" si="1251"/>
        <v>0</v>
      </c>
      <c r="GL628" s="329">
        <f t="shared" si="1252"/>
        <v>0</v>
      </c>
      <c r="GM628" s="329">
        <f t="shared" si="1253"/>
        <v>0</v>
      </c>
      <c r="GN628" s="329">
        <f t="shared" si="1254"/>
        <v>0</v>
      </c>
      <c r="GO628" s="329">
        <f t="shared" si="1255"/>
        <v>0</v>
      </c>
      <c r="GP628" s="170">
        <f t="shared" si="1097"/>
        <v>0</v>
      </c>
      <c r="GQ628" s="208">
        <f t="shared" si="1098"/>
        <v>0</v>
      </c>
      <c r="GR628" s="328">
        <v>13.8</v>
      </c>
      <c r="GS628" s="328">
        <f t="shared" si="1256"/>
        <v>0</v>
      </c>
      <c r="GT628" s="329">
        <f t="shared" si="1257"/>
        <v>0</v>
      </c>
      <c r="GU628" s="329">
        <f t="shared" si="1258"/>
        <v>0</v>
      </c>
      <c r="GV628" s="329">
        <f t="shared" si="1259"/>
        <v>0</v>
      </c>
      <c r="GW628" s="329">
        <f t="shared" si="1260"/>
        <v>0</v>
      </c>
      <c r="GX628" s="329">
        <f t="shared" si="1261"/>
        <v>0</v>
      </c>
      <c r="GY628" s="329">
        <f t="shared" si="1262"/>
        <v>0</v>
      </c>
      <c r="GZ628" s="170">
        <f t="shared" si="1099"/>
        <v>0</v>
      </c>
      <c r="HA628" s="208">
        <f t="shared" si="1100"/>
        <v>0</v>
      </c>
      <c r="HB628" s="328">
        <v>13.8</v>
      </c>
      <c r="HC628" s="328">
        <f t="shared" si="1101"/>
        <v>0</v>
      </c>
      <c r="HD628" s="329">
        <f t="shared" si="1209"/>
        <v>0</v>
      </c>
      <c r="HE628" s="329">
        <f t="shared" si="1210"/>
        <v>0</v>
      </c>
      <c r="HF628" s="329">
        <f t="shared" si="1211"/>
        <v>0</v>
      </c>
      <c r="HG628" s="329">
        <f t="shared" si="1212"/>
        <v>0</v>
      </c>
      <c r="HH628" s="329">
        <f t="shared" si="1213"/>
        <v>0</v>
      </c>
      <c r="HI628" s="329">
        <f t="shared" si="1214"/>
        <v>0</v>
      </c>
      <c r="HJ628" s="170">
        <f t="shared" si="1102"/>
        <v>0</v>
      </c>
      <c r="HK628" s="208">
        <f t="shared" si="1103"/>
        <v>0</v>
      </c>
      <c r="HL628" s="328">
        <v>13.8</v>
      </c>
      <c r="HM628" s="328">
        <f t="shared" si="1104"/>
        <v>0</v>
      </c>
      <c r="HN628" s="329">
        <f t="shared" si="1215"/>
        <v>0</v>
      </c>
      <c r="HO628" s="329">
        <f t="shared" si="1216"/>
        <v>0</v>
      </c>
      <c r="HP628" s="329">
        <f t="shared" si="1217"/>
        <v>0</v>
      </c>
      <c r="HQ628" s="329">
        <f t="shared" si="1218"/>
        <v>0</v>
      </c>
      <c r="HR628" s="329">
        <f t="shared" si="1219"/>
        <v>0</v>
      </c>
      <c r="HS628" s="329">
        <f t="shared" si="1220"/>
        <v>0</v>
      </c>
      <c r="HT628" s="170">
        <f t="shared" si="1105"/>
        <v>0</v>
      </c>
      <c r="HU628" s="208">
        <f t="shared" si="1106"/>
        <v>0</v>
      </c>
      <c r="HV628" s="328">
        <v>13.8</v>
      </c>
      <c r="HW628" s="328">
        <f t="shared" si="1221"/>
        <v>0</v>
      </c>
      <c r="HX628" s="329">
        <f t="shared" si="1222"/>
        <v>0</v>
      </c>
      <c r="HY628" s="329">
        <f t="shared" si="1223"/>
        <v>0</v>
      </c>
      <c r="HZ628" s="329">
        <f t="shared" si="1224"/>
        <v>0</v>
      </c>
      <c r="IA628" s="329">
        <f t="shared" si="1225"/>
        <v>0</v>
      </c>
      <c r="IB628" s="329">
        <f t="shared" si="1226"/>
        <v>0</v>
      </c>
      <c r="IC628" s="329">
        <f t="shared" si="1227"/>
        <v>0</v>
      </c>
      <c r="ID628" s="170">
        <f t="shared" si="1107"/>
        <v>0</v>
      </c>
      <c r="IE628" s="208">
        <f t="shared" si="1108"/>
        <v>0</v>
      </c>
      <c r="IF628" s="328">
        <v>13.8</v>
      </c>
      <c r="IG628" s="328">
        <f t="shared" si="1228"/>
        <v>0</v>
      </c>
      <c r="IH628" s="329">
        <f t="shared" si="1229"/>
        <v>0</v>
      </c>
      <c r="II628" s="329">
        <f t="shared" si="1230"/>
        <v>0</v>
      </c>
      <c r="IJ628" s="329">
        <f t="shared" si="1231"/>
        <v>0</v>
      </c>
      <c r="IK628" s="329">
        <f t="shared" si="1232"/>
        <v>0</v>
      </c>
      <c r="IL628" s="329">
        <f t="shared" si="1233"/>
        <v>0</v>
      </c>
      <c r="IM628" s="329">
        <f t="shared" si="1234"/>
        <v>0</v>
      </c>
      <c r="IN628" s="170">
        <f t="shared" si="1109"/>
        <v>0</v>
      </c>
    </row>
    <row r="629" spans="1:248">
      <c r="A629" s="318"/>
      <c r="B629" s="318"/>
      <c r="C629" s="318"/>
      <c r="D629" s="318"/>
      <c r="E629" s="318"/>
      <c r="F629" s="318"/>
      <c r="G629" s="318"/>
      <c r="H629" s="318"/>
      <c r="I629" s="318"/>
      <c r="K629" s="318"/>
      <c r="L629" s="318"/>
      <c r="M629" s="318"/>
      <c r="N629" s="318"/>
      <c r="O629" s="318"/>
      <c r="P629" s="318"/>
      <c r="Q629" s="318"/>
      <c r="R629" s="358"/>
      <c r="S629" s="208">
        <f t="shared" si="1110"/>
        <v>0</v>
      </c>
      <c r="T629" s="328">
        <v>13.9</v>
      </c>
      <c r="U629" s="328">
        <f t="shared" si="1111"/>
        <v>0</v>
      </c>
      <c r="V629" s="329">
        <f t="shared" si="1112"/>
        <v>0</v>
      </c>
      <c r="W629" s="329">
        <f t="shared" si="1113"/>
        <v>0</v>
      </c>
      <c r="X629" s="329">
        <f t="shared" si="1114"/>
        <v>0</v>
      </c>
      <c r="Y629" s="329">
        <f t="shared" si="1115"/>
        <v>0</v>
      </c>
      <c r="Z629" s="329">
        <f t="shared" si="1116"/>
        <v>0</v>
      </c>
      <c r="AA629" s="329">
        <f t="shared" si="1117"/>
        <v>0</v>
      </c>
      <c r="AB629" s="170">
        <f t="shared" si="1056"/>
        <v>0</v>
      </c>
      <c r="AC629" s="208">
        <f t="shared" si="1057"/>
        <v>0</v>
      </c>
      <c r="AD629" s="328">
        <v>13.9</v>
      </c>
      <c r="AE629" s="328">
        <f t="shared" si="1118"/>
        <v>0</v>
      </c>
      <c r="AF629" s="329">
        <f t="shared" si="1119"/>
        <v>0</v>
      </c>
      <c r="AG629" s="329">
        <f t="shared" si="1120"/>
        <v>0</v>
      </c>
      <c r="AH629" s="329">
        <f t="shared" si="1121"/>
        <v>0</v>
      </c>
      <c r="AI629" s="329">
        <f t="shared" si="1122"/>
        <v>0</v>
      </c>
      <c r="AJ629" s="329">
        <f t="shared" si="1123"/>
        <v>0</v>
      </c>
      <c r="AK629" s="329">
        <f t="shared" si="1124"/>
        <v>0</v>
      </c>
      <c r="AL629" s="170">
        <f t="shared" si="1058"/>
        <v>0</v>
      </c>
      <c r="AM629" s="208">
        <f t="shared" si="1059"/>
        <v>0</v>
      </c>
      <c r="AN629" s="328">
        <v>13.9</v>
      </c>
      <c r="AO629" s="328">
        <f t="shared" si="1125"/>
        <v>0</v>
      </c>
      <c r="AP629" s="329">
        <f t="shared" si="1126"/>
        <v>0</v>
      </c>
      <c r="AQ629" s="329">
        <f t="shared" si="1127"/>
        <v>0</v>
      </c>
      <c r="AR629" s="329">
        <f t="shared" si="1128"/>
        <v>0</v>
      </c>
      <c r="AS629" s="329">
        <f t="shared" si="1129"/>
        <v>0</v>
      </c>
      <c r="AT629" s="329">
        <f t="shared" si="1130"/>
        <v>0</v>
      </c>
      <c r="AU629" s="329">
        <f t="shared" si="1131"/>
        <v>0</v>
      </c>
      <c r="AV629" s="170">
        <f t="shared" si="1060"/>
        <v>0</v>
      </c>
      <c r="AW629" s="208">
        <f t="shared" si="1061"/>
        <v>0</v>
      </c>
      <c r="AX629" s="328">
        <v>13.9</v>
      </c>
      <c r="AY629" s="328">
        <f t="shared" si="1132"/>
        <v>0</v>
      </c>
      <c r="AZ629" s="329">
        <f t="shared" si="1133"/>
        <v>0</v>
      </c>
      <c r="BA629" s="329">
        <f t="shared" si="1134"/>
        <v>0</v>
      </c>
      <c r="BB629" s="329">
        <f t="shared" si="1135"/>
        <v>0</v>
      </c>
      <c r="BC629" s="329">
        <f t="shared" si="1136"/>
        <v>0</v>
      </c>
      <c r="BD629" s="329">
        <f t="shared" si="1137"/>
        <v>0</v>
      </c>
      <c r="BE629" s="329">
        <f t="shared" si="1138"/>
        <v>0</v>
      </c>
      <c r="BF629" s="170">
        <f t="shared" si="1062"/>
        <v>0</v>
      </c>
      <c r="BG629" s="208">
        <f t="shared" si="1063"/>
        <v>0</v>
      </c>
      <c r="BH629" s="328">
        <v>13.9</v>
      </c>
      <c r="BI629" s="328">
        <f t="shared" si="1064"/>
        <v>0</v>
      </c>
      <c r="BJ629" s="329">
        <f t="shared" si="1065"/>
        <v>0</v>
      </c>
      <c r="BK629" s="329">
        <f t="shared" si="1066"/>
        <v>0</v>
      </c>
      <c r="BL629" s="329">
        <f t="shared" si="1067"/>
        <v>0</v>
      </c>
      <c r="BM629" s="329">
        <f t="shared" si="1068"/>
        <v>0</v>
      </c>
      <c r="BN629" s="329">
        <f t="shared" si="1069"/>
        <v>0</v>
      </c>
      <c r="BO629" s="329">
        <f t="shared" si="1070"/>
        <v>0</v>
      </c>
      <c r="BP629" s="170">
        <f t="shared" si="1071"/>
        <v>0</v>
      </c>
      <c r="BQ629" s="208">
        <f t="shared" si="1072"/>
        <v>0</v>
      </c>
      <c r="BR629" s="328">
        <v>13.9</v>
      </c>
      <c r="BS629" s="328">
        <f t="shared" si="1139"/>
        <v>0</v>
      </c>
      <c r="BT629" s="329">
        <f t="shared" si="1140"/>
        <v>0</v>
      </c>
      <c r="BU629" s="329">
        <f t="shared" si="1141"/>
        <v>0</v>
      </c>
      <c r="BV629" s="329">
        <f t="shared" si="1142"/>
        <v>0</v>
      </c>
      <c r="BW629" s="329">
        <f t="shared" si="1143"/>
        <v>0</v>
      </c>
      <c r="BX629" s="329">
        <f t="shared" si="1144"/>
        <v>0</v>
      </c>
      <c r="BY629" s="329">
        <f t="shared" si="1145"/>
        <v>0</v>
      </c>
      <c r="BZ629" s="170">
        <f t="shared" si="1073"/>
        <v>0</v>
      </c>
      <c r="CA629" s="208">
        <f t="shared" si="1074"/>
        <v>0</v>
      </c>
      <c r="CB629" s="328">
        <v>13.9</v>
      </c>
      <c r="CC629" s="328">
        <f t="shared" si="1146"/>
        <v>0</v>
      </c>
      <c r="CD629" s="329">
        <f t="shared" si="1147"/>
        <v>0</v>
      </c>
      <c r="CE629" s="329">
        <f t="shared" si="1148"/>
        <v>0</v>
      </c>
      <c r="CF629" s="329">
        <f t="shared" si="1149"/>
        <v>0</v>
      </c>
      <c r="CG629" s="329">
        <f t="shared" si="1150"/>
        <v>0</v>
      </c>
      <c r="CH629" s="329">
        <f t="shared" si="1151"/>
        <v>0</v>
      </c>
      <c r="CI629" s="329">
        <f t="shared" si="1152"/>
        <v>0</v>
      </c>
      <c r="CJ629" s="170">
        <f t="shared" si="1075"/>
        <v>0</v>
      </c>
      <c r="CK629" s="208">
        <f t="shared" si="1076"/>
        <v>0</v>
      </c>
      <c r="CL629" s="328">
        <v>13.9</v>
      </c>
      <c r="CM629" s="328">
        <f t="shared" si="1153"/>
        <v>0</v>
      </c>
      <c r="CN629" s="329">
        <f t="shared" si="1154"/>
        <v>0</v>
      </c>
      <c r="CO629" s="329">
        <f t="shared" si="1155"/>
        <v>0</v>
      </c>
      <c r="CP629" s="329">
        <f t="shared" si="1156"/>
        <v>0</v>
      </c>
      <c r="CQ629" s="329">
        <f t="shared" si="1157"/>
        <v>0</v>
      </c>
      <c r="CR629" s="329">
        <f t="shared" si="1158"/>
        <v>0</v>
      </c>
      <c r="CS629" s="329">
        <f t="shared" si="1159"/>
        <v>0</v>
      </c>
      <c r="CT629" s="170">
        <f t="shared" si="1077"/>
        <v>0</v>
      </c>
      <c r="CU629" s="208">
        <f t="shared" si="1078"/>
        <v>0</v>
      </c>
      <c r="CV629" s="328">
        <v>13.9</v>
      </c>
      <c r="CW629" s="328">
        <f t="shared" si="1160"/>
        <v>0</v>
      </c>
      <c r="CX629" s="329">
        <f t="shared" si="1161"/>
        <v>0</v>
      </c>
      <c r="CY629" s="329">
        <f t="shared" si="1162"/>
        <v>0</v>
      </c>
      <c r="CZ629" s="329">
        <f t="shared" si="1163"/>
        <v>0</v>
      </c>
      <c r="DA629" s="329">
        <f t="shared" si="1164"/>
        <v>0</v>
      </c>
      <c r="DB629" s="329">
        <f t="shared" si="1165"/>
        <v>0</v>
      </c>
      <c r="DC629" s="329">
        <f t="shared" si="1166"/>
        <v>0</v>
      </c>
      <c r="DD629" s="170">
        <f t="shared" si="1079"/>
        <v>0</v>
      </c>
      <c r="DE629" s="208">
        <f t="shared" si="1080"/>
        <v>0</v>
      </c>
      <c r="DF629" s="328">
        <v>13.9</v>
      </c>
      <c r="DG629" s="328">
        <f t="shared" si="1167"/>
        <v>0</v>
      </c>
      <c r="DH629" s="329">
        <f t="shared" si="1168"/>
        <v>0</v>
      </c>
      <c r="DI629" s="329">
        <f t="shared" si="1169"/>
        <v>0</v>
      </c>
      <c r="DJ629" s="329">
        <f t="shared" si="1170"/>
        <v>0</v>
      </c>
      <c r="DK629" s="329">
        <f t="shared" si="1171"/>
        <v>0</v>
      </c>
      <c r="DL629" s="329">
        <f t="shared" si="1172"/>
        <v>0</v>
      </c>
      <c r="DM629" s="329">
        <f t="shared" si="1173"/>
        <v>0</v>
      </c>
      <c r="DN629" s="170">
        <f t="shared" si="1081"/>
        <v>0</v>
      </c>
      <c r="DO629" s="208">
        <f t="shared" si="1082"/>
        <v>0</v>
      </c>
      <c r="DP629" s="328">
        <v>13.9</v>
      </c>
      <c r="DQ629" s="328">
        <f t="shared" si="1174"/>
        <v>0</v>
      </c>
      <c r="DR629" s="329">
        <f t="shared" si="1175"/>
        <v>0</v>
      </c>
      <c r="DS629" s="329">
        <f t="shared" si="1176"/>
        <v>0</v>
      </c>
      <c r="DT629" s="329">
        <f t="shared" si="1177"/>
        <v>0</v>
      </c>
      <c r="DU629" s="329">
        <f t="shared" si="1178"/>
        <v>0</v>
      </c>
      <c r="DV629" s="329">
        <f t="shared" si="1179"/>
        <v>0</v>
      </c>
      <c r="DW629" s="329">
        <f t="shared" si="1180"/>
        <v>0</v>
      </c>
      <c r="DX629" s="170">
        <f t="shared" si="1083"/>
        <v>0</v>
      </c>
      <c r="DY629" s="208">
        <f t="shared" si="1084"/>
        <v>0</v>
      </c>
      <c r="DZ629" s="328">
        <v>13.9</v>
      </c>
      <c r="EA629" s="328">
        <f t="shared" si="1181"/>
        <v>0</v>
      </c>
      <c r="EB629" s="329">
        <f t="shared" si="1182"/>
        <v>0</v>
      </c>
      <c r="EC629" s="329">
        <f t="shared" si="1183"/>
        <v>0</v>
      </c>
      <c r="ED629" s="329">
        <f t="shared" si="1184"/>
        <v>0</v>
      </c>
      <c r="EE629" s="329">
        <f t="shared" si="1185"/>
        <v>0</v>
      </c>
      <c r="EF629" s="329">
        <f t="shared" si="1186"/>
        <v>0</v>
      </c>
      <c r="EG629" s="329">
        <f t="shared" si="1187"/>
        <v>0</v>
      </c>
      <c r="EH629" s="170">
        <f t="shared" si="1085"/>
        <v>0</v>
      </c>
      <c r="EI629" s="208">
        <f t="shared" si="1086"/>
        <v>0</v>
      </c>
      <c r="EJ629" s="328">
        <v>13.9</v>
      </c>
      <c r="EK629" s="328">
        <f t="shared" si="1188"/>
        <v>0</v>
      </c>
      <c r="EL629" s="329">
        <f t="shared" si="1189"/>
        <v>0</v>
      </c>
      <c r="EM629" s="329">
        <f t="shared" si="1190"/>
        <v>0</v>
      </c>
      <c r="EN629" s="329">
        <f t="shared" si="1191"/>
        <v>0</v>
      </c>
      <c r="EO629" s="329">
        <f t="shared" si="1192"/>
        <v>0</v>
      </c>
      <c r="EP629" s="329">
        <f t="shared" si="1193"/>
        <v>0</v>
      </c>
      <c r="EQ629" s="329">
        <f t="shared" si="1194"/>
        <v>0</v>
      </c>
      <c r="ER629" s="170">
        <f t="shared" si="1087"/>
        <v>0</v>
      </c>
      <c r="ES629" s="208">
        <f t="shared" si="1088"/>
        <v>0</v>
      </c>
      <c r="ET629" s="328">
        <v>13.9</v>
      </c>
      <c r="EU629" s="328">
        <f t="shared" si="1195"/>
        <v>0</v>
      </c>
      <c r="EV629" s="329">
        <f t="shared" si="1196"/>
        <v>0</v>
      </c>
      <c r="EW629" s="329">
        <f t="shared" si="1197"/>
        <v>0</v>
      </c>
      <c r="EX629" s="329">
        <f t="shared" si="1198"/>
        <v>0</v>
      </c>
      <c r="EY629" s="329">
        <f t="shared" si="1199"/>
        <v>0</v>
      </c>
      <c r="EZ629" s="329">
        <f t="shared" si="1200"/>
        <v>0</v>
      </c>
      <c r="FA629" s="329">
        <f t="shared" si="1201"/>
        <v>0</v>
      </c>
      <c r="FB629" s="170">
        <f t="shared" si="1089"/>
        <v>0</v>
      </c>
      <c r="FC629" s="208">
        <f t="shared" si="1090"/>
        <v>0</v>
      </c>
      <c r="FD629" s="328">
        <v>13.9</v>
      </c>
      <c r="FE629" s="328">
        <f t="shared" si="1202"/>
        <v>0</v>
      </c>
      <c r="FF629" s="329">
        <f t="shared" si="1203"/>
        <v>0</v>
      </c>
      <c r="FG629" s="329">
        <f t="shared" si="1204"/>
        <v>0</v>
      </c>
      <c r="FH629" s="329">
        <f t="shared" si="1205"/>
        <v>0</v>
      </c>
      <c r="FI629" s="329">
        <f t="shared" si="1206"/>
        <v>0</v>
      </c>
      <c r="FJ629" s="329">
        <f t="shared" si="1207"/>
        <v>0</v>
      </c>
      <c r="FK629" s="329">
        <f t="shared" si="1208"/>
        <v>0</v>
      </c>
      <c r="FL629" s="170">
        <f t="shared" si="1091"/>
        <v>0</v>
      </c>
      <c r="FM629" s="208">
        <f t="shared" si="1092"/>
        <v>0</v>
      </c>
      <c r="FN629" s="328">
        <v>13.9</v>
      </c>
      <c r="FO629" s="328">
        <f t="shared" si="1235"/>
        <v>0</v>
      </c>
      <c r="FP629" s="329">
        <f t="shared" si="1236"/>
        <v>0</v>
      </c>
      <c r="FQ629" s="329">
        <f t="shared" si="1237"/>
        <v>0</v>
      </c>
      <c r="FR629" s="329">
        <f t="shared" si="1238"/>
        <v>0</v>
      </c>
      <c r="FS629" s="329">
        <f t="shared" si="1239"/>
        <v>0</v>
      </c>
      <c r="FT629" s="329">
        <f t="shared" si="1240"/>
        <v>0</v>
      </c>
      <c r="FU629" s="329">
        <f t="shared" si="1241"/>
        <v>0</v>
      </c>
      <c r="FV629" s="170">
        <f t="shared" si="1093"/>
        <v>0</v>
      </c>
      <c r="FW629" s="208">
        <f t="shared" si="1094"/>
        <v>0</v>
      </c>
      <c r="FX629" s="328">
        <v>13.9</v>
      </c>
      <c r="FY629" s="328">
        <f t="shared" si="1242"/>
        <v>0</v>
      </c>
      <c r="FZ629" s="329">
        <f t="shared" si="1243"/>
        <v>0</v>
      </c>
      <c r="GA629" s="329">
        <f t="shared" si="1244"/>
        <v>0</v>
      </c>
      <c r="GB629" s="329">
        <f t="shared" si="1245"/>
        <v>0</v>
      </c>
      <c r="GC629" s="329">
        <f t="shared" si="1246"/>
        <v>0</v>
      </c>
      <c r="GD629" s="329">
        <f t="shared" si="1247"/>
        <v>0</v>
      </c>
      <c r="GE629" s="329">
        <f t="shared" si="1248"/>
        <v>0</v>
      </c>
      <c r="GF629" s="170">
        <f t="shared" si="1095"/>
        <v>0</v>
      </c>
      <c r="GG629" s="208">
        <f t="shared" si="1096"/>
        <v>0</v>
      </c>
      <c r="GH629" s="328">
        <v>13.9</v>
      </c>
      <c r="GI629" s="328">
        <f t="shared" si="1249"/>
        <v>0</v>
      </c>
      <c r="GJ629" s="329">
        <f t="shared" si="1250"/>
        <v>0</v>
      </c>
      <c r="GK629" s="329">
        <f t="shared" si="1251"/>
        <v>0</v>
      </c>
      <c r="GL629" s="329">
        <f t="shared" si="1252"/>
        <v>0</v>
      </c>
      <c r="GM629" s="329">
        <f t="shared" si="1253"/>
        <v>0</v>
      </c>
      <c r="GN629" s="329">
        <f t="shared" si="1254"/>
        <v>0</v>
      </c>
      <c r="GO629" s="329">
        <f t="shared" si="1255"/>
        <v>0</v>
      </c>
      <c r="GP629" s="170">
        <f t="shared" si="1097"/>
        <v>0</v>
      </c>
      <c r="GQ629" s="208">
        <f t="shared" si="1098"/>
        <v>0</v>
      </c>
      <c r="GR629" s="328">
        <v>13.9</v>
      </c>
      <c r="GS629" s="328">
        <f t="shared" si="1256"/>
        <v>0</v>
      </c>
      <c r="GT629" s="329">
        <f t="shared" si="1257"/>
        <v>0</v>
      </c>
      <c r="GU629" s="329">
        <f t="shared" si="1258"/>
        <v>0</v>
      </c>
      <c r="GV629" s="329">
        <f t="shared" si="1259"/>
        <v>0</v>
      </c>
      <c r="GW629" s="329">
        <f t="shared" si="1260"/>
        <v>0</v>
      </c>
      <c r="GX629" s="329">
        <f t="shared" si="1261"/>
        <v>0</v>
      </c>
      <c r="GY629" s="329">
        <f t="shared" si="1262"/>
        <v>0</v>
      </c>
      <c r="GZ629" s="170">
        <f t="shared" si="1099"/>
        <v>0</v>
      </c>
      <c r="HA629" s="208">
        <f t="shared" si="1100"/>
        <v>0</v>
      </c>
      <c r="HB629" s="328">
        <v>13.9</v>
      </c>
      <c r="HC629" s="328">
        <f t="shared" si="1101"/>
        <v>0</v>
      </c>
      <c r="HD629" s="329">
        <f t="shared" si="1209"/>
        <v>0</v>
      </c>
      <c r="HE629" s="329">
        <f t="shared" si="1210"/>
        <v>0</v>
      </c>
      <c r="HF629" s="329">
        <f t="shared" si="1211"/>
        <v>0</v>
      </c>
      <c r="HG629" s="329">
        <f t="shared" si="1212"/>
        <v>0</v>
      </c>
      <c r="HH629" s="329">
        <f t="shared" si="1213"/>
        <v>0</v>
      </c>
      <c r="HI629" s="329">
        <f t="shared" si="1214"/>
        <v>0</v>
      </c>
      <c r="HJ629" s="170">
        <f t="shared" si="1102"/>
        <v>0</v>
      </c>
      <c r="HK629" s="208">
        <f t="shared" si="1103"/>
        <v>0</v>
      </c>
      <c r="HL629" s="328">
        <v>13.9</v>
      </c>
      <c r="HM629" s="328">
        <f t="shared" si="1104"/>
        <v>0</v>
      </c>
      <c r="HN629" s="329">
        <f t="shared" si="1215"/>
        <v>0</v>
      </c>
      <c r="HO629" s="329">
        <f t="shared" si="1216"/>
        <v>0</v>
      </c>
      <c r="HP629" s="329">
        <f t="shared" si="1217"/>
        <v>0</v>
      </c>
      <c r="HQ629" s="329">
        <f t="shared" si="1218"/>
        <v>0</v>
      </c>
      <c r="HR629" s="329">
        <f t="shared" si="1219"/>
        <v>0</v>
      </c>
      <c r="HS629" s="329">
        <f t="shared" si="1220"/>
        <v>0</v>
      </c>
      <c r="HT629" s="170">
        <f t="shared" si="1105"/>
        <v>0</v>
      </c>
      <c r="HU629" s="208">
        <f t="shared" si="1106"/>
        <v>0</v>
      </c>
      <c r="HV629" s="328">
        <v>13.9</v>
      </c>
      <c r="HW629" s="328">
        <f t="shared" si="1221"/>
        <v>0</v>
      </c>
      <c r="HX629" s="329">
        <f t="shared" si="1222"/>
        <v>0</v>
      </c>
      <c r="HY629" s="329">
        <f t="shared" si="1223"/>
        <v>0</v>
      </c>
      <c r="HZ629" s="329">
        <f t="shared" si="1224"/>
        <v>0</v>
      </c>
      <c r="IA629" s="329">
        <f t="shared" si="1225"/>
        <v>0</v>
      </c>
      <c r="IB629" s="329">
        <f t="shared" si="1226"/>
        <v>0</v>
      </c>
      <c r="IC629" s="329">
        <f t="shared" si="1227"/>
        <v>0</v>
      </c>
      <c r="ID629" s="170">
        <f t="shared" si="1107"/>
        <v>0</v>
      </c>
      <c r="IE629" s="208">
        <f t="shared" si="1108"/>
        <v>0</v>
      </c>
      <c r="IF629" s="328">
        <v>13.9</v>
      </c>
      <c r="IG629" s="328">
        <f t="shared" si="1228"/>
        <v>0</v>
      </c>
      <c r="IH629" s="329">
        <f t="shared" si="1229"/>
        <v>0</v>
      </c>
      <c r="II629" s="329">
        <f t="shared" si="1230"/>
        <v>0</v>
      </c>
      <c r="IJ629" s="329">
        <f t="shared" si="1231"/>
        <v>0</v>
      </c>
      <c r="IK629" s="329">
        <f t="shared" si="1232"/>
        <v>0</v>
      </c>
      <c r="IL629" s="329">
        <f t="shared" si="1233"/>
        <v>0</v>
      </c>
      <c r="IM629" s="329">
        <f t="shared" si="1234"/>
        <v>0</v>
      </c>
      <c r="IN629" s="170">
        <f t="shared" si="1109"/>
        <v>0</v>
      </c>
    </row>
    <row r="630" spans="1:248">
      <c r="A630" s="318"/>
      <c r="B630" s="318"/>
      <c r="C630" s="318"/>
      <c r="D630" s="318"/>
      <c r="E630" s="318"/>
      <c r="F630" s="318"/>
      <c r="G630" s="318"/>
      <c r="H630" s="318"/>
      <c r="I630" s="318"/>
      <c r="K630" s="318"/>
      <c r="L630" s="318"/>
      <c r="M630" s="318"/>
      <c r="N630" s="318"/>
      <c r="O630" s="318"/>
      <c r="P630" s="318"/>
      <c r="Q630" s="318"/>
      <c r="R630" s="358"/>
      <c r="S630" s="208">
        <f t="shared" si="1110"/>
        <v>0</v>
      </c>
      <c r="T630" s="328">
        <v>14</v>
      </c>
      <c r="U630" s="328">
        <f t="shared" si="1111"/>
        <v>0</v>
      </c>
      <c r="V630" s="329">
        <f t="shared" si="1112"/>
        <v>0</v>
      </c>
      <c r="W630" s="329">
        <f t="shared" si="1113"/>
        <v>0</v>
      </c>
      <c r="X630" s="329">
        <f t="shared" si="1114"/>
        <v>0</v>
      </c>
      <c r="Y630" s="329">
        <f t="shared" si="1115"/>
        <v>0</v>
      </c>
      <c r="Z630" s="329">
        <f t="shared" si="1116"/>
        <v>0</v>
      </c>
      <c r="AA630" s="329">
        <f t="shared" si="1117"/>
        <v>0</v>
      </c>
      <c r="AB630" s="170">
        <f t="shared" si="1056"/>
        <v>0</v>
      </c>
      <c r="AC630" s="208">
        <f t="shared" si="1057"/>
        <v>0</v>
      </c>
      <c r="AD630" s="328">
        <v>14</v>
      </c>
      <c r="AE630" s="328">
        <f t="shared" si="1118"/>
        <v>0</v>
      </c>
      <c r="AF630" s="329">
        <f t="shared" si="1119"/>
        <v>0</v>
      </c>
      <c r="AG630" s="329">
        <f t="shared" si="1120"/>
        <v>0</v>
      </c>
      <c r="AH630" s="329">
        <f t="shared" si="1121"/>
        <v>0</v>
      </c>
      <c r="AI630" s="329">
        <f t="shared" si="1122"/>
        <v>0</v>
      </c>
      <c r="AJ630" s="329">
        <f t="shared" si="1123"/>
        <v>0</v>
      </c>
      <c r="AK630" s="329">
        <f t="shared" si="1124"/>
        <v>0</v>
      </c>
      <c r="AL630" s="170">
        <f t="shared" si="1058"/>
        <v>0</v>
      </c>
      <c r="AM630" s="208">
        <f t="shared" si="1059"/>
        <v>0</v>
      </c>
      <c r="AN630" s="328">
        <v>14</v>
      </c>
      <c r="AO630" s="328">
        <f t="shared" si="1125"/>
        <v>0</v>
      </c>
      <c r="AP630" s="329">
        <f t="shared" si="1126"/>
        <v>0</v>
      </c>
      <c r="AQ630" s="329">
        <f t="shared" si="1127"/>
        <v>0</v>
      </c>
      <c r="AR630" s="329">
        <f t="shared" si="1128"/>
        <v>0</v>
      </c>
      <c r="AS630" s="329">
        <f t="shared" si="1129"/>
        <v>0</v>
      </c>
      <c r="AT630" s="329">
        <f t="shared" si="1130"/>
        <v>0</v>
      </c>
      <c r="AU630" s="329">
        <f t="shared" si="1131"/>
        <v>0</v>
      </c>
      <c r="AV630" s="170">
        <f t="shared" si="1060"/>
        <v>0</v>
      </c>
      <c r="AW630" s="208">
        <f t="shared" si="1061"/>
        <v>0</v>
      </c>
      <c r="AX630" s="328">
        <v>14</v>
      </c>
      <c r="AY630" s="328">
        <f t="shared" si="1132"/>
        <v>0</v>
      </c>
      <c r="AZ630" s="329">
        <f t="shared" si="1133"/>
        <v>0</v>
      </c>
      <c r="BA630" s="329">
        <f t="shared" si="1134"/>
        <v>0</v>
      </c>
      <c r="BB630" s="329">
        <f t="shared" si="1135"/>
        <v>0</v>
      </c>
      <c r="BC630" s="329">
        <f t="shared" si="1136"/>
        <v>0</v>
      </c>
      <c r="BD630" s="329">
        <f t="shared" si="1137"/>
        <v>0</v>
      </c>
      <c r="BE630" s="329">
        <f t="shared" si="1138"/>
        <v>0</v>
      </c>
      <c r="BF630" s="170">
        <f t="shared" si="1062"/>
        <v>0</v>
      </c>
      <c r="BG630" s="208">
        <f t="shared" si="1063"/>
        <v>0</v>
      </c>
      <c r="BH630" s="328">
        <v>14</v>
      </c>
      <c r="BI630" s="328">
        <f t="shared" si="1064"/>
        <v>0</v>
      </c>
      <c r="BJ630" s="329">
        <f t="shared" si="1065"/>
        <v>0</v>
      </c>
      <c r="BK630" s="329">
        <f t="shared" si="1066"/>
        <v>0</v>
      </c>
      <c r="BL630" s="329">
        <f t="shared" si="1067"/>
        <v>0</v>
      </c>
      <c r="BM630" s="329">
        <f t="shared" si="1068"/>
        <v>0</v>
      </c>
      <c r="BN630" s="329">
        <f t="shared" si="1069"/>
        <v>0</v>
      </c>
      <c r="BO630" s="329">
        <f t="shared" si="1070"/>
        <v>0</v>
      </c>
      <c r="BP630" s="170">
        <f t="shared" si="1071"/>
        <v>0</v>
      </c>
      <c r="BQ630" s="208">
        <f t="shared" si="1072"/>
        <v>0</v>
      </c>
      <c r="BR630" s="328">
        <v>14</v>
      </c>
      <c r="BS630" s="328">
        <f t="shared" si="1139"/>
        <v>0</v>
      </c>
      <c r="BT630" s="329">
        <f t="shared" si="1140"/>
        <v>0</v>
      </c>
      <c r="BU630" s="329">
        <f t="shared" si="1141"/>
        <v>0</v>
      </c>
      <c r="BV630" s="329">
        <f t="shared" si="1142"/>
        <v>0</v>
      </c>
      <c r="BW630" s="329">
        <f t="shared" si="1143"/>
        <v>0</v>
      </c>
      <c r="BX630" s="329">
        <f t="shared" si="1144"/>
        <v>0</v>
      </c>
      <c r="BY630" s="329">
        <f t="shared" si="1145"/>
        <v>0</v>
      </c>
      <c r="BZ630" s="170">
        <f t="shared" si="1073"/>
        <v>0</v>
      </c>
      <c r="CA630" s="208">
        <f t="shared" si="1074"/>
        <v>0</v>
      </c>
      <c r="CB630" s="328">
        <v>14</v>
      </c>
      <c r="CC630" s="328">
        <f t="shared" si="1146"/>
        <v>0</v>
      </c>
      <c r="CD630" s="329">
        <f t="shared" si="1147"/>
        <v>0</v>
      </c>
      <c r="CE630" s="329">
        <f t="shared" si="1148"/>
        <v>0</v>
      </c>
      <c r="CF630" s="329">
        <f t="shared" si="1149"/>
        <v>0</v>
      </c>
      <c r="CG630" s="329">
        <f t="shared" si="1150"/>
        <v>0</v>
      </c>
      <c r="CH630" s="329">
        <f t="shared" si="1151"/>
        <v>0</v>
      </c>
      <c r="CI630" s="329">
        <f t="shared" si="1152"/>
        <v>0</v>
      </c>
      <c r="CJ630" s="170">
        <f t="shared" si="1075"/>
        <v>0</v>
      </c>
      <c r="CK630" s="208">
        <f t="shared" si="1076"/>
        <v>0</v>
      </c>
      <c r="CL630" s="328">
        <v>14</v>
      </c>
      <c r="CM630" s="328">
        <f t="shared" si="1153"/>
        <v>0</v>
      </c>
      <c r="CN630" s="329">
        <f t="shared" si="1154"/>
        <v>0</v>
      </c>
      <c r="CO630" s="329">
        <f t="shared" si="1155"/>
        <v>0</v>
      </c>
      <c r="CP630" s="329">
        <f t="shared" si="1156"/>
        <v>0</v>
      </c>
      <c r="CQ630" s="329">
        <f t="shared" si="1157"/>
        <v>0</v>
      </c>
      <c r="CR630" s="329">
        <f t="shared" si="1158"/>
        <v>0</v>
      </c>
      <c r="CS630" s="329">
        <f t="shared" si="1159"/>
        <v>0</v>
      </c>
      <c r="CT630" s="170">
        <f t="shared" si="1077"/>
        <v>0</v>
      </c>
      <c r="CU630" s="208">
        <f t="shared" si="1078"/>
        <v>0</v>
      </c>
      <c r="CV630" s="328">
        <v>14</v>
      </c>
      <c r="CW630" s="328">
        <f t="shared" si="1160"/>
        <v>0</v>
      </c>
      <c r="CX630" s="329">
        <f t="shared" si="1161"/>
        <v>0</v>
      </c>
      <c r="CY630" s="329">
        <f t="shared" si="1162"/>
        <v>0</v>
      </c>
      <c r="CZ630" s="329">
        <f t="shared" si="1163"/>
        <v>0</v>
      </c>
      <c r="DA630" s="329">
        <f t="shared" si="1164"/>
        <v>0</v>
      </c>
      <c r="DB630" s="329">
        <f t="shared" si="1165"/>
        <v>0</v>
      </c>
      <c r="DC630" s="329">
        <f t="shared" si="1166"/>
        <v>0</v>
      </c>
      <c r="DD630" s="170">
        <f t="shared" si="1079"/>
        <v>0</v>
      </c>
      <c r="DE630" s="208">
        <f t="shared" si="1080"/>
        <v>0</v>
      </c>
      <c r="DF630" s="328">
        <v>14</v>
      </c>
      <c r="DG630" s="328">
        <f t="shared" si="1167"/>
        <v>0</v>
      </c>
      <c r="DH630" s="329">
        <f t="shared" si="1168"/>
        <v>0</v>
      </c>
      <c r="DI630" s="329">
        <f t="shared" si="1169"/>
        <v>0</v>
      </c>
      <c r="DJ630" s="329">
        <f t="shared" si="1170"/>
        <v>0</v>
      </c>
      <c r="DK630" s="329">
        <f t="shared" si="1171"/>
        <v>0</v>
      </c>
      <c r="DL630" s="329">
        <f t="shared" si="1172"/>
        <v>0</v>
      </c>
      <c r="DM630" s="329">
        <f t="shared" si="1173"/>
        <v>0</v>
      </c>
      <c r="DN630" s="170">
        <f t="shared" si="1081"/>
        <v>0</v>
      </c>
      <c r="DO630" s="208">
        <f t="shared" si="1082"/>
        <v>0</v>
      </c>
      <c r="DP630" s="328">
        <v>14</v>
      </c>
      <c r="DQ630" s="328">
        <f t="shared" si="1174"/>
        <v>0</v>
      </c>
      <c r="DR630" s="329">
        <f t="shared" si="1175"/>
        <v>0</v>
      </c>
      <c r="DS630" s="329">
        <f t="shared" si="1176"/>
        <v>0</v>
      </c>
      <c r="DT630" s="329">
        <f t="shared" si="1177"/>
        <v>0</v>
      </c>
      <c r="DU630" s="329">
        <f t="shared" si="1178"/>
        <v>0</v>
      </c>
      <c r="DV630" s="329">
        <f t="shared" si="1179"/>
        <v>0</v>
      </c>
      <c r="DW630" s="329">
        <f t="shared" si="1180"/>
        <v>0</v>
      </c>
      <c r="DX630" s="170">
        <f t="shared" si="1083"/>
        <v>0</v>
      </c>
      <c r="DY630" s="208">
        <f t="shared" si="1084"/>
        <v>0</v>
      </c>
      <c r="DZ630" s="328">
        <v>14</v>
      </c>
      <c r="EA630" s="328">
        <f t="shared" si="1181"/>
        <v>0</v>
      </c>
      <c r="EB630" s="329">
        <f t="shared" si="1182"/>
        <v>0</v>
      </c>
      <c r="EC630" s="329">
        <f t="shared" si="1183"/>
        <v>0</v>
      </c>
      <c r="ED630" s="329">
        <f t="shared" si="1184"/>
        <v>0</v>
      </c>
      <c r="EE630" s="329">
        <f t="shared" si="1185"/>
        <v>0</v>
      </c>
      <c r="EF630" s="329">
        <f t="shared" si="1186"/>
        <v>0</v>
      </c>
      <c r="EG630" s="329">
        <f t="shared" si="1187"/>
        <v>0</v>
      </c>
      <c r="EH630" s="170">
        <f t="shared" si="1085"/>
        <v>0</v>
      </c>
      <c r="EI630" s="208">
        <f t="shared" si="1086"/>
        <v>0</v>
      </c>
      <c r="EJ630" s="328">
        <v>14</v>
      </c>
      <c r="EK630" s="328">
        <f t="shared" si="1188"/>
        <v>0</v>
      </c>
      <c r="EL630" s="329">
        <f t="shared" si="1189"/>
        <v>0</v>
      </c>
      <c r="EM630" s="329">
        <f t="shared" si="1190"/>
        <v>0</v>
      </c>
      <c r="EN630" s="329">
        <f t="shared" si="1191"/>
        <v>0</v>
      </c>
      <c r="EO630" s="329">
        <f t="shared" si="1192"/>
        <v>0</v>
      </c>
      <c r="EP630" s="329">
        <f t="shared" si="1193"/>
        <v>0</v>
      </c>
      <c r="EQ630" s="329">
        <f t="shared" si="1194"/>
        <v>0</v>
      </c>
      <c r="ER630" s="170">
        <f t="shared" si="1087"/>
        <v>0</v>
      </c>
      <c r="ES630" s="208">
        <f t="shared" si="1088"/>
        <v>0</v>
      </c>
      <c r="ET630" s="328">
        <v>14</v>
      </c>
      <c r="EU630" s="328">
        <f t="shared" si="1195"/>
        <v>0</v>
      </c>
      <c r="EV630" s="329">
        <f t="shared" si="1196"/>
        <v>0</v>
      </c>
      <c r="EW630" s="329">
        <f t="shared" si="1197"/>
        <v>0</v>
      </c>
      <c r="EX630" s="329">
        <f t="shared" si="1198"/>
        <v>0</v>
      </c>
      <c r="EY630" s="329">
        <f t="shared" si="1199"/>
        <v>0</v>
      </c>
      <c r="EZ630" s="329">
        <f t="shared" si="1200"/>
        <v>0</v>
      </c>
      <c r="FA630" s="329">
        <f t="shared" si="1201"/>
        <v>0</v>
      </c>
      <c r="FB630" s="170">
        <f t="shared" si="1089"/>
        <v>0</v>
      </c>
      <c r="FC630" s="208">
        <f t="shared" si="1090"/>
        <v>0</v>
      </c>
      <c r="FD630" s="328">
        <v>14</v>
      </c>
      <c r="FE630" s="328">
        <f t="shared" si="1202"/>
        <v>0</v>
      </c>
      <c r="FF630" s="329">
        <f t="shared" si="1203"/>
        <v>0</v>
      </c>
      <c r="FG630" s="329">
        <f t="shared" si="1204"/>
        <v>0</v>
      </c>
      <c r="FH630" s="329">
        <f t="shared" si="1205"/>
        <v>0</v>
      </c>
      <c r="FI630" s="329">
        <f t="shared" si="1206"/>
        <v>0</v>
      </c>
      <c r="FJ630" s="329">
        <f t="shared" si="1207"/>
        <v>0</v>
      </c>
      <c r="FK630" s="329">
        <f t="shared" si="1208"/>
        <v>0</v>
      </c>
      <c r="FL630" s="170">
        <f t="shared" si="1091"/>
        <v>0</v>
      </c>
      <c r="FM630" s="208">
        <f t="shared" si="1092"/>
        <v>0</v>
      </c>
      <c r="FN630" s="328">
        <v>14</v>
      </c>
      <c r="FO630" s="328">
        <f t="shared" si="1235"/>
        <v>0</v>
      </c>
      <c r="FP630" s="329">
        <f t="shared" si="1236"/>
        <v>0</v>
      </c>
      <c r="FQ630" s="329">
        <f t="shared" si="1237"/>
        <v>0</v>
      </c>
      <c r="FR630" s="329">
        <f t="shared" si="1238"/>
        <v>0</v>
      </c>
      <c r="FS630" s="329">
        <f t="shared" si="1239"/>
        <v>0</v>
      </c>
      <c r="FT630" s="329">
        <f t="shared" si="1240"/>
        <v>0</v>
      </c>
      <c r="FU630" s="329">
        <f t="shared" si="1241"/>
        <v>0</v>
      </c>
      <c r="FV630" s="170">
        <f t="shared" si="1093"/>
        <v>0</v>
      </c>
      <c r="FW630" s="208">
        <f t="shared" si="1094"/>
        <v>0</v>
      </c>
      <c r="FX630" s="328">
        <v>14</v>
      </c>
      <c r="FY630" s="328">
        <f t="shared" si="1242"/>
        <v>0</v>
      </c>
      <c r="FZ630" s="329">
        <f t="shared" si="1243"/>
        <v>0</v>
      </c>
      <c r="GA630" s="329">
        <f t="shared" si="1244"/>
        <v>0</v>
      </c>
      <c r="GB630" s="329">
        <f t="shared" si="1245"/>
        <v>0</v>
      </c>
      <c r="GC630" s="329">
        <f t="shared" si="1246"/>
        <v>0</v>
      </c>
      <c r="GD630" s="329">
        <f t="shared" si="1247"/>
        <v>0</v>
      </c>
      <c r="GE630" s="329">
        <f t="shared" si="1248"/>
        <v>0</v>
      </c>
      <c r="GF630" s="170">
        <f t="shared" si="1095"/>
        <v>0</v>
      </c>
      <c r="GG630" s="208">
        <f t="shared" si="1096"/>
        <v>0</v>
      </c>
      <c r="GH630" s="328">
        <v>14</v>
      </c>
      <c r="GI630" s="328">
        <f t="shared" si="1249"/>
        <v>0</v>
      </c>
      <c r="GJ630" s="329">
        <f t="shared" si="1250"/>
        <v>0</v>
      </c>
      <c r="GK630" s="329">
        <f t="shared" si="1251"/>
        <v>0</v>
      </c>
      <c r="GL630" s="329">
        <f t="shared" si="1252"/>
        <v>0</v>
      </c>
      <c r="GM630" s="329">
        <f t="shared" si="1253"/>
        <v>0</v>
      </c>
      <c r="GN630" s="329">
        <f t="shared" si="1254"/>
        <v>0</v>
      </c>
      <c r="GO630" s="329">
        <f t="shared" si="1255"/>
        <v>0</v>
      </c>
      <c r="GP630" s="170">
        <f t="shared" si="1097"/>
        <v>0</v>
      </c>
      <c r="GQ630" s="208">
        <f t="shared" si="1098"/>
        <v>0</v>
      </c>
      <c r="GR630" s="328">
        <v>14</v>
      </c>
      <c r="GS630" s="328">
        <f t="shared" si="1256"/>
        <v>0</v>
      </c>
      <c r="GT630" s="329">
        <f t="shared" si="1257"/>
        <v>0</v>
      </c>
      <c r="GU630" s="329">
        <f t="shared" si="1258"/>
        <v>0</v>
      </c>
      <c r="GV630" s="329">
        <f t="shared" si="1259"/>
        <v>0</v>
      </c>
      <c r="GW630" s="329">
        <f t="shared" si="1260"/>
        <v>0</v>
      </c>
      <c r="GX630" s="329">
        <f t="shared" si="1261"/>
        <v>0</v>
      </c>
      <c r="GY630" s="329">
        <f t="shared" si="1262"/>
        <v>0</v>
      </c>
      <c r="GZ630" s="170">
        <f t="shared" si="1099"/>
        <v>0</v>
      </c>
      <c r="HA630" s="208">
        <f t="shared" si="1100"/>
        <v>0</v>
      </c>
      <c r="HB630" s="328">
        <v>14</v>
      </c>
      <c r="HC630" s="328">
        <f t="shared" si="1101"/>
        <v>0</v>
      </c>
      <c r="HD630" s="329">
        <f t="shared" si="1209"/>
        <v>0</v>
      </c>
      <c r="HE630" s="329">
        <f t="shared" si="1210"/>
        <v>0</v>
      </c>
      <c r="HF630" s="329">
        <f t="shared" si="1211"/>
        <v>0</v>
      </c>
      <c r="HG630" s="329">
        <f t="shared" si="1212"/>
        <v>0</v>
      </c>
      <c r="HH630" s="329">
        <f t="shared" si="1213"/>
        <v>0</v>
      </c>
      <c r="HI630" s="329">
        <f t="shared" si="1214"/>
        <v>0</v>
      </c>
      <c r="HJ630" s="170">
        <f t="shared" si="1102"/>
        <v>0</v>
      </c>
      <c r="HK630" s="208">
        <f t="shared" si="1103"/>
        <v>0</v>
      </c>
      <c r="HL630" s="328">
        <v>14</v>
      </c>
      <c r="HM630" s="328">
        <f t="shared" si="1104"/>
        <v>0</v>
      </c>
      <c r="HN630" s="329">
        <f t="shared" si="1215"/>
        <v>0</v>
      </c>
      <c r="HO630" s="329">
        <f t="shared" si="1216"/>
        <v>0</v>
      </c>
      <c r="HP630" s="329">
        <f t="shared" si="1217"/>
        <v>0</v>
      </c>
      <c r="HQ630" s="329">
        <f t="shared" si="1218"/>
        <v>0</v>
      </c>
      <c r="HR630" s="329">
        <f t="shared" si="1219"/>
        <v>0</v>
      </c>
      <c r="HS630" s="329">
        <f t="shared" si="1220"/>
        <v>0</v>
      </c>
      <c r="HT630" s="170">
        <f t="shared" si="1105"/>
        <v>0</v>
      </c>
      <c r="HU630" s="208">
        <f t="shared" si="1106"/>
        <v>0</v>
      </c>
      <c r="HV630" s="328">
        <v>14</v>
      </c>
      <c r="HW630" s="328">
        <f t="shared" si="1221"/>
        <v>0</v>
      </c>
      <c r="HX630" s="329">
        <f t="shared" si="1222"/>
        <v>0</v>
      </c>
      <c r="HY630" s="329">
        <f t="shared" si="1223"/>
        <v>0</v>
      </c>
      <c r="HZ630" s="329">
        <f t="shared" si="1224"/>
        <v>0</v>
      </c>
      <c r="IA630" s="329">
        <f t="shared" si="1225"/>
        <v>0</v>
      </c>
      <c r="IB630" s="329">
        <f t="shared" si="1226"/>
        <v>0</v>
      </c>
      <c r="IC630" s="329">
        <f t="shared" si="1227"/>
        <v>0</v>
      </c>
      <c r="ID630" s="170">
        <f t="shared" si="1107"/>
        <v>0</v>
      </c>
      <c r="IE630" s="208">
        <f t="shared" si="1108"/>
        <v>0</v>
      </c>
      <c r="IF630" s="328">
        <v>14</v>
      </c>
      <c r="IG630" s="328">
        <f t="shared" si="1228"/>
        <v>0</v>
      </c>
      <c r="IH630" s="329">
        <f t="shared" si="1229"/>
        <v>0</v>
      </c>
      <c r="II630" s="329">
        <f t="shared" si="1230"/>
        <v>0</v>
      </c>
      <c r="IJ630" s="329">
        <f t="shared" si="1231"/>
        <v>0</v>
      </c>
      <c r="IK630" s="329">
        <f t="shared" si="1232"/>
        <v>0</v>
      </c>
      <c r="IL630" s="329">
        <f t="shared" si="1233"/>
        <v>0</v>
      </c>
      <c r="IM630" s="329">
        <f t="shared" si="1234"/>
        <v>0</v>
      </c>
      <c r="IN630" s="170">
        <f t="shared" si="1109"/>
        <v>0</v>
      </c>
    </row>
    <row r="631" spans="1:248">
      <c r="A631" s="318"/>
      <c r="B631" s="318"/>
      <c r="C631" s="318"/>
      <c r="D631" s="318"/>
      <c r="E631" s="318"/>
      <c r="F631" s="318"/>
      <c r="G631" s="318"/>
      <c r="H631" s="318"/>
      <c r="I631" s="318"/>
      <c r="K631" s="318"/>
      <c r="L631" s="318"/>
      <c r="M631" s="318"/>
      <c r="N631" s="318"/>
      <c r="O631" s="318"/>
      <c r="P631" s="318"/>
      <c r="Q631" s="318"/>
      <c r="R631" s="358"/>
      <c r="S631" s="208">
        <f t="shared" si="1110"/>
        <v>0</v>
      </c>
      <c r="T631" s="328">
        <v>14.1</v>
      </c>
      <c r="U631" s="328">
        <f t="shared" si="1111"/>
        <v>0</v>
      </c>
      <c r="V631" s="329">
        <f t="shared" si="1112"/>
        <v>0</v>
      </c>
      <c r="W631" s="329">
        <f t="shared" si="1113"/>
        <v>0</v>
      </c>
      <c r="X631" s="329">
        <f t="shared" si="1114"/>
        <v>0</v>
      </c>
      <c r="Y631" s="329">
        <f t="shared" si="1115"/>
        <v>0</v>
      </c>
      <c r="Z631" s="329">
        <f t="shared" si="1116"/>
        <v>0</v>
      </c>
      <c r="AA631" s="329">
        <f t="shared" si="1117"/>
        <v>0</v>
      </c>
      <c r="AB631" s="170">
        <f t="shared" si="1056"/>
        <v>0</v>
      </c>
      <c r="AC631" s="208">
        <f t="shared" si="1057"/>
        <v>0</v>
      </c>
      <c r="AD631" s="328">
        <v>14.1</v>
      </c>
      <c r="AE631" s="328">
        <f t="shared" si="1118"/>
        <v>0</v>
      </c>
      <c r="AF631" s="329">
        <f t="shared" si="1119"/>
        <v>0</v>
      </c>
      <c r="AG631" s="329">
        <f t="shared" si="1120"/>
        <v>0</v>
      </c>
      <c r="AH631" s="329">
        <f t="shared" si="1121"/>
        <v>0</v>
      </c>
      <c r="AI631" s="329">
        <f t="shared" si="1122"/>
        <v>0</v>
      </c>
      <c r="AJ631" s="329">
        <f t="shared" si="1123"/>
        <v>0</v>
      </c>
      <c r="AK631" s="329">
        <f t="shared" si="1124"/>
        <v>0</v>
      </c>
      <c r="AL631" s="170">
        <f t="shared" si="1058"/>
        <v>0</v>
      </c>
      <c r="AM631" s="208">
        <f t="shared" si="1059"/>
        <v>0</v>
      </c>
      <c r="AN631" s="328">
        <v>14.1</v>
      </c>
      <c r="AO631" s="328">
        <f t="shared" si="1125"/>
        <v>0</v>
      </c>
      <c r="AP631" s="329">
        <f t="shared" si="1126"/>
        <v>0</v>
      </c>
      <c r="AQ631" s="329">
        <f t="shared" si="1127"/>
        <v>0</v>
      </c>
      <c r="AR631" s="329">
        <f t="shared" si="1128"/>
        <v>0</v>
      </c>
      <c r="AS631" s="329">
        <f t="shared" si="1129"/>
        <v>0</v>
      </c>
      <c r="AT631" s="329">
        <f t="shared" si="1130"/>
        <v>0</v>
      </c>
      <c r="AU631" s="329">
        <f t="shared" si="1131"/>
        <v>0</v>
      </c>
      <c r="AV631" s="170">
        <f t="shared" si="1060"/>
        <v>0</v>
      </c>
      <c r="AW631" s="208">
        <f t="shared" si="1061"/>
        <v>0</v>
      </c>
      <c r="AX631" s="328">
        <v>14.1</v>
      </c>
      <c r="AY631" s="328">
        <f t="shared" si="1132"/>
        <v>0</v>
      </c>
      <c r="AZ631" s="329">
        <f t="shared" si="1133"/>
        <v>0</v>
      </c>
      <c r="BA631" s="329">
        <f t="shared" si="1134"/>
        <v>0</v>
      </c>
      <c r="BB631" s="329">
        <f t="shared" si="1135"/>
        <v>0</v>
      </c>
      <c r="BC631" s="329">
        <f t="shared" si="1136"/>
        <v>0</v>
      </c>
      <c r="BD631" s="329">
        <f t="shared" si="1137"/>
        <v>0</v>
      </c>
      <c r="BE631" s="329">
        <f t="shared" si="1138"/>
        <v>0</v>
      </c>
      <c r="BF631" s="170">
        <f t="shared" si="1062"/>
        <v>0</v>
      </c>
      <c r="BG631" s="208">
        <f t="shared" si="1063"/>
        <v>0</v>
      </c>
      <c r="BH631" s="328">
        <v>14.1</v>
      </c>
      <c r="BI631" s="328">
        <f t="shared" si="1064"/>
        <v>0</v>
      </c>
      <c r="BJ631" s="329">
        <f t="shared" si="1065"/>
        <v>0</v>
      </c>
      <c r="BK631" s="329">
        <f t="shared" si="1066"/>
        <v>0</v>
      </c>
      <c r="BL631" s="329">
        <f t="shared" si="1067"/>
        <v>0</v>
      </c>
      <c r="BM631" s="329">
        <f t="shared" si="1068"/>
        <v>0</v>
      </c>
      <c r="BN631" s="329">
        <f t="shared" si="1069"/>
        <v>0</v>
      </c>
      <c r="BO631" s="329">
        <f t="shared" si="1070"/>
        <v>0</v>
      </c>
      <c r="BP631" s="170">
        <f t="shared" si="1071"/>
        <v>0</v>
      </c>
      <c r="BQ631" s="208">
        <f t="shared" si="1072"/>
        <v>0</v>
      </c>
      <c r="BR631" s="328">
        <v>14.1</v>
      </c>
      <c r="BS631" s="328">
        <f t="shared" si="1139"/>
        <v>0</v>
      </c>
      <c r="BT631" s="329">
        <f t="shared" si="1140"/>
        <v>0</v>
      </c>
      <c r="BU631" s="329">
        <f t="shared" si="1141"/>
        <v>0</v>
      </c>
      <c r="BV631" s="329">
        <f t="shared" si="1142"/>
        <v>0</v>
      </c>
      <c r="BW631" s="329">
        <f t="shared" si="1143"/>
        <v>0</v>
      </c>
      <c r="BX631" s="329">
        <f t="shared" si="1144"/>
        <v>0</v>
      </c>
      <c r="BY631" s="329">
        <f t="shared" si="1145"/>
        <v>0</v>
      </c>
      <c r="BZ631" s="170">
        <f t="shared" si="1073"/>
        <v>0</v>
      </c>
      <c r="CA631" s="208">
        <f t="shared" si="1074"/>
        <v>0</v>
      </c>
      <c r="CB631" s="328">
        <v>14.1</v>
      </c>
      <c r="CC631" s="328">
        <f t="shared" si="1146"/>
        <v>0</v>
      </c>
      <c r="CD631" s="329">
        <f t="shared" si="1147"/>
        <v>0</v>
      </c>
      <c r="CE631" s="329">
        <f t="shared" si="1148"/>
        <v>0</v>
      </c>
      <c r="CF631" s="329">
        <f t="shared" si="1149"/>
        <v>0</v>
      </c>
      <c r="CG631" s="329">
        <f t="shared" si="1150"/>
        <v>0</v>
      </c>
      <c r="CH631" s="329">
        <f t="shared" si="1151"/>
        <v>0</v>
      </c>
      <c r="CI631" s="329">
        <f t="shared" si="1152"/>
        <v>0</v>
      </c>
      <c r="CJ631" s="170">
        <f t="shared" si="1075"/>
        <v>0</v>
      </c>
      <c r="CK631" s="208">
        <f t="shared" si="1076"/>
        <v>0</v>
      </c>
      <c r="CL631" s="328">
        <v>14.1</v>
      </c>
      <c r="CM631" s="328">
        <f t="shared" si="1153"/>
        <v>0</v>
      </c>
      <c r="CN631" s="329">
        <f t="shared" si="1154"/>
        <v>0</v>
      </c>
      <c r="CO631" s="329">
        <f t="shared" si="1155"/>
        <v>0</v>
      </c>
      <c r="CP631" s="329">
        <f t="shared" si="1156"/>
        <v>0</v>
      </c>
      <c r="CQ631" s="329">
        <f t="shared" si="1157"/>
        <v>0</v>
      </c>
      <c r="CR631" s="329">
        <f t="shared" si="1158"/>
        <v>0</v>
      </c>
      <c r="CS631" s="329">
        <f t="shared" si="1159"/>
        <v>0</v>
      </c>
      <c r="CT631" s="170">
        <f t="shared" si="1077"/>
        <v>0</v>
      </c>
      <c r="CU631" s="208">
        <f t="shared" si="1078"/>
        <v>0</v>
      </c>
      <c r="CV631" s="328">
        <v>14.1</v>
      </c>
      <c r="CW631" s="328">
        <f t="shared" si="1160"/>
        <v>0</v>
      </c>
      <c r="CX631" s="329">
        <f t="shared" si="1161"/>
        <v>0</v>
      </c>
      <c r="CY631" s="329">
        <f t="shared" si="1162"/>
        <v>0</v>
      </c>
      <c r="CZ631" s="329">
        <f t="shared" si="1163"/>
        <v>0</v>
      </c>
      <c r="DA631" s="329">
        <f t="shared" si="1164"/>
        <v>0</v>
      </c>
      <c r="DB631" s="329">
        <f t="shared" si="1165"/>
        <v>0</v>
      </c>
      <c r="DC631" s="329">
        <f t="shared" si="1166"/>
        <v>0</v>
      </c>
      <c r="DD631" s="170">
        <f t="shared" si="1079"/>
        <v>0</v>
      </c>
      <c r="DE631" s="208">
        <f t="shared" si="1080"/>
        <v>0</v>
      </c>
      <c r="DF631" s="328">
        <v>14.1</v>
      </c>
      <c r="DG631" s="328">
        <f t="shared" si="1167"/>
        <v>0</v>
      </c>
      <c r="DH631" s="329">
        <f t="shared" si="1168"/>
        <v>0</v>
      </c>
      <c r="DI631" s="329">
        <f t="shared" si="1169"/>
        <v>0</v>
      </c>
      <c r="DJ631" s="329">
        <f t="shared" si="1170"/>
        <v>0</v>
      </c>
      <c r="DK631" s="329">
        <f t="shared" si="1171"/>
        <v>0</v>
      </c>
      <c r="DL631" s="329">
        <f t="shared" si="1172"/>
        <v>0</v>
      </c>
      <c r="DM631" s="329">
        <f t="shared" si="1173"/>
        <v>0</v>
      </c>
      <c r="DN631" s="170">
        <f t="shared" si="1081"/>
        <v>0</v>
      </c>
      <c r="DO631" s="208">
        <f t="shared" si="1082"/>
        <v>0</v>
      </c>
      <c r="DP631" s="328">
        <v>14.1</v>
      </c>
      <c r="DQ631" s="328">
        <f t="shared" si="1174"/>
        <v>0</v>
      </c>
      <c r="DR631" s="329">
        <f t="shared" si="1175"/>
        <v>0</v>
      </c>
      <c r="DS631" s="329">
        <f t="shared" si="1176"/>
        <v>0</v>
      </c>
      <c r="DT631" s="329">
        <f t="shared" si="1177"/>
        <v>0</v>
      </c>
      <c r="DU631" s="329">
        <f t="shared" si="1178"/>
        <v>0</v>
      </c>
      <c r="DV631" s="329">
        <f t="shared" si="1179"/>
        <v>0</v>
      </c>
      <c r="DW631" s="329">
        <f t="shared" si="1180"/>
        <v>0</v>
      </c>
      <c r="DX631" s="170">
        <f t="shared" si="1083"/>
        <v>0</v>
      </c>
      <c r="DY631" s="208">
        <f t="shared" si="1084"/>
        <v>0</v>
      </c>
      <c r="DZ631" s="328">
        <v>14.1</v>
      </c>
      <c r="EA631" s="328">
        <f t="shared" si="1181"/>
        <v>0</v>
      </c>
      <c r="EB631" s="329">
        <f t="shared" si="1182"/>
        <v>0</v>
      </c>
      <c r="EC631" s="329">
        <f t="shared" si="1183"/>
        <v>0</v>
      </c>
      <c r="ED631" s="329">
        <f t="shared" si="1184"/>
        <v>0</v>
      </c>
      <c r="EE631" s="329">
        <f t="shared" si="1185"/>
        <v>0</v>
      </c>
      <c r="EF631" s="329">
        <f t="shared" si="1186"/>
        <v>0</v>
      </c>
      <c r="EG631" s="329">
        <f t="shared" si="1187"/>
        <v>0</v>
      </c>
      <c r="EH631" s="170">
        <f t="shared" si="1085"/>
        <v>0</v>
      </c>
      <c r="EI631" s="208">
        <f t="shared" si="1086"/>
        <v>0</v>
      </c>
      <c r="EJ631" s="328">
        <v>14.1</v>
      </c>
      <c r="EK631" s="328">
        <f t="shared" si="1188"/>
        <v>0</v>
      </c>
      <c r="EL631" s="329">
        <f t="shared" si="1189"/>
        <v>0</v>
      </c>
      <c r="EM631" s="329">
        <f t="shared" si="1190"/>
        <v>0</v>
      </c>
      <c r="EN631" s="329">
        <f t="shared" si="1191"/>
        <v>0</v>
      </c>
      <c r="EO631" s="329">
        <f t="shared" si="1192"/>
        <v>0</v>
      </c>
      <c r="EP631" s="329">
        <f t="shared" si="1193"/>
        <v>0</v>
      </c>
      <c r="EQ631" s="329">
        <f t="shared" si="1194"/>
        <v>0</v>
      </c>
      <c r="ER631" s="170">
        <f t="shared" si="1087"/>
        <v>0</v>
      </c>
      <c r="ES631" s="208">
        <f t="shared" si="1088"/>
        <v>0</v>
      </c>
      <c r="ET631" s="328">
        <v>14.1</v>
      </c>
      <c r="EU631" s="328">
        <f t="shared" si="1195"/>
        <v>0</v>
      </c>
      <c r="EV631" s="329">
        <f t="shared" si="1196"/>
        <v>0</v>
      </c>
      <c r="EW631" s="329">
        <f t="shared" si="1197"/>
        <v>0</v>
      </c>
      <c r="EX631" s="329">
        <f t="shared" si="1198"/>
        <v>0</v>
      </c>
      <c r="EY631" s="329">
        <f t="shared" si="1199"/>
        <v>0</v>
      </c>
      <c r="EZ631" s="329">
        <f t="shared" si="1200"/>
        <v>0</v>
      </c>
      <c r="FA631" s="329">
        <f t="shared" si="1201"/>
        <v>0</v>
      </c>
      <c r="FB631" s="170">
        <f t="shared" si="1089"/>
        <v>0</v>
      </c>
      <c r="FC631" s="208">
        <f t="shared" si="1090"/>
        <v>0</v>
      </c>
      <c r="FD631" s="328">
        <v>14.1</v>
      </c>
      <c r="FE631" s="328">
        <f t="shared" si="1202"/>
        <v>0</v>
      </c>
      <c r="FF631" s="329">
        <f t="shared" si="1203"/>
        <v>0</v>
      </c>
      <c r="FG631" s="329">
        <f t="shared" si="1204"/>
        <v>0</v>
      </c>
      <c r="FH631" s="329">
        <f t="shared" si="1205"/>
        <v>0</v>
      </c>
      <c r="FI631" s="329">
        <f t="shared" si="1206"/>
        <v>0</v>
      </c>
      <c r="FJ631" s="329">
        <f t="shared" si="1207"/>
        <v>0</v>
      </c>
      <c r="FK631" s="329">
        <f t="shared" si="1208"/>
        <v>0</v>
      </c>
      <c r="FL631" s="170">
        <f t="shared" si="1091"/>
        <v>0</v>
      </c>
      <c r="FM631" s="208">
        <f t="shared" si="1092"/>
        <v>0</v>
      </c>
      <c r="FN631" s="328">
        <v>14.1</v>
      </c>
      <c r="FO631" s="328">
        <f t="shared" si="1235"/>
        <v>0</v>
      </c>
      <c r="FP631" s="329">
        <f t="shared" si="1236"/>
        <v>0</v>
      </c>
      <c r="FQ631" s="329">
        <f t="shared" si="1237"/>
        <v>0</v>
      </c>
      <c r="FR631" s="329">
        <f t="shared" si="1238"/>
        <v>0</v>
      </c>
      <c r="FS631" s="329">
        <f t="shared" si="1239"/>
        <v>0</v>
      </c>
      <c r="FT631" s="329">
        <f t="shared" si="1240"/>
        <v>0</v>
      </c>
      <c r="FU631" s="329">
        <f t="shared" si="1241"/>
        <v>0</v>
      </c>
      <c r="FV631" s="170">
        <f t="shared" si="1093"/>
        <v>0</v>
      </c>
      <c r="FW631" s="208">
        <f t="shared" si="1094"/>
        <v>0</v>
      </c>
      <c r="FX631" s="328">
        <v>14.1</v>
      </c>
      <c r="FY631" s="328">
        <f t="shared" si="1242"/>
        <v>0</v>
      </c>
      <c r="FZ631" s="329">
        <f t="shared" si="1243"/>
        <v>0</v>
      </c>
      <c r="GA631" s="329">
        <f t="shared" si="1244"/>
        <v>0</v>
      </c>
      <c r="GB631" s="329">
        <f t="shared" si="1245"/>
        <v>0</v>
      </c>
      <c r="GC631" s="329">
        <f t="shared" si="1246"/>
        <v>0</v>
      </c>
      <c r="GD631" s="329">
        <f t="shared" si="1247"/>
        <v>0</v>
      </c>
      <c r="GE631" s="329">
        <f t="shared" si="1248"/>
        <v>0</v>
      </c>
      <c r="GF631" s="170">
        <f t="shared" si="1095"/>
        <v>0</v>
      </c>
      <c r="GG631" s="208">
        <f t="shared" si="1096"/>
        <v>0</v>
      </c>
      <c r="GH631" s="328">
        <v>14.1</v>
      </c>
      <c r="GI631" s="328">
        <f t="shared" si="1249"/>
        <v>0</v>
      </c>
      <c r="GJ631" s="329">
        <f t="shared" si="1250"/>
        <v>0</v>
      </c>
      <c r="GK631" s="329">
        <f t="shared" si="1251"/>
        <v>0</v>
      </c>
      <c r="GL631" s="329">
        <f t="shared" si="1252"/>
        <v>0</v>
      </c>
      <c r="GM631" s="329">
        <f t="shared" si="1253"/>
        <v>0</v>
      </c>
      <c r="GN631" s="329">
        <f t="shared" si="1254"/>
        <v>0</v>
      </c>
      <c r="GO631" s="329">
        <f t="shared" si="1255"/>
        <v>0</v>
      </c>
      <c r="GP631" s="170">
        <f t="shared" si="1097"/>
        <v>0</v>
      </c>
      <c r="GQ631" s="208">
        <f t="shared" si="1098"/>
        <v>0</v>
      </c>
      <c r="GR631" s="328">
        <v>14.1</v>
      </c>
      <c r="GS631" s="328">
        <f t="shared" si="1256"/>
        <v>0</v>
      </c>
      <c r="GT631" s="329">
        <f t="shared" si="1257"/>
        <v>0</v>
      </c>
      <c r="GU631" s="329">
        <f t="shared" si="1258"/>
        <v>0</v>
      </c>
      <c r="GV631" s="329">
        <f t="shared" si="1259"/>
        <v>0</v>
      </c>
      <c r="GW631" s="329">
        <f t="shared" si="1260"/>
        <v>0</v>
      </c>
      <c r="GX631" s="329">
        <f t="shared" si="1261"/>
        <v>0</v>
      </c>
      <c r="GY631" s="329">
        <f t="shared" si="1262"/>
        <v>0</v>
      </c>
      <c r="GZ631" s="170">
        <f t="shared" si="1099"/>
        <v>0</v>
      </c>
      <c r="HA631" s="208">
        <f t="shared" si="1100"/>
        <v>0</v>
      </c>
      <c r="HB631" s="328">
        <v>14.1</v>
      </c>
      <c r="HC631" s="328">
        <f t="shared" si="1101"/>
        <v>0</v>
      </c>
      <c r="HD631" s="329">
        <f t="shared" si="1209"/>
        <v>0</v>
      </c>
      <c r="HE631" s="329">
        <f t="shared" si="1210"/>
        <v>0</v>
      </c>
      <c r="HF631" s="329">
        <f t="shared" si="1211"/>
        <v>0</v>
      </c>
      <c r="HG631" s="329">
        <f t="shared" si="1212"/>
        <v>0</v>
      </c>
      <c r="HH631" s="329">
        <f t="shared" si="1213"/>
        <v>0</v>
      </c>
      <c r="HI631" s="329">
        <f t="shared" si="1214"/>
        <v>0</v>
      </c>
      <c r="HJ631" s="170">
        <f t="shared" si="1102"/>
        <v>0</v>
      </c>
      <c r="HK631" s="208">
        <f t="shared" si="1103"/>
        <v>0</v>
      </c>
      <c r="HL631" s="328">
        <v>14.1</v>
      </c>
      <c r="HM631" s="328">
        <f t="shared" si="1104"/>
        <v>0</v>
      </c>
      <c r="HN631" s="329">
        <f t="shared" si="1215"/>
        <v>0</v>
      </c>
      <c r="HO631" s="329">
        <f t="shared" si="1216"/>
        <v>0</v>
      </c>
      <c r="HP631" s="329">
        <f t="shared" si="1217"/>
        <v>0</v>
      </c>
      <c r="HQ631" s="329">
        <f t="shared" si="1218"/>
        <v>0</v>
      </c>
      <c r="HR631" s="329">
        <f t="shared" si="1219"/>
        <v>0</v>
      </c>
      <c r="HS631" s="329">
        <f t="shared" si="1220"/>
        <v>0</v>
      </c>
      <c r="HT631" s="170">
        <f t="shared" si="1105"/>
        <v>0</v>
      </c>
      <c r="HU631" s="208">
        <f t="shared" si="1106"/>
        <v>0</v>
      </c>
      <c r="HV631" s="328">
        <v>14.1</v>
      </c>
      <c r="HW631" s="328">
        <f t="shared" si="1221"/>
        <v>0</v>
      </c>
      <c r="HX631" s="329">
        <f t="shared" si="1222"/>
        <v>0</v>
      </c>
      <c r="HY631" s="329">
        <f t="shared" si="1223"/>
        <v>0</v>
      </c>
      <c r="HZ631" s="329">
        <f t="shared" si="1224"/>
        <v>0</v>
      </c>
      <c r="IA631" s="329">
        <f t="shared" si="1225"/>
        <v>0</v>
      </c>
      <c r="IB631" s="329">
        <f t="shared" si="1226"/>
        <v>0</v>
      </c>
      <c r="IC631" s="329">
        <f t="shared" si="1227"/>
        <v>0</v>
      </c>
      <c r="ID631" s="170">
        <f t="shared" si="1107"/>
        <v>0</v>
      </c>
      <c r="IE631" s="208">
        <f t="shared" si="1108"/>
        <v>0</v>
      </c>
      <c r="IF631" s="328">
        <v>14.1</v>
      </c>
      <c r="IG631" s="328">
        <f t="shared" si="1228"/>
        <v>0</v>
      </c>
      <c r="IH631" s="329">
        <f t="shared" si="1229"/>
        <v>0</v>
      </c>
      <c r="II631" s="329">
        <f t="shared" si="1230"/>
        <v>0</v>
      </c>
      <c r="IJ631" s="329">
        <f t="shared" si="1231"/>
        <v>0</v>
      </c>
      <c r="IK631" s="329">
        <f t="shared" si="1232"/>
        <v>0</v>
      </c>
      <c r="IL631" s="329">
        <f t="shared" si="1233"/>
        <v>0</v>
      </c>
      <c r="IM631" s="329">
        <f t="shared" si="1234"/>
        <v>0</v>
      </c>
      <c r="IN631" s="170">
        <f t="shared" si="1109"/>
        <v>0</v>
      </c>
    </row>
    <row r="632" spans="1:248">
      <c r="A632" s="318"/>
      <c r="B632" s="318"/>
      <c r="C632" s="318"/>
      <c r="D632" s="318"/>
      <c r="E632" s="318"/>
      <c r="F632" s="318"/>
      <c r="G632" s="318"/>
      <c r="H632" s="318"/>
      <c r="I632" s="318"/>
      <c r="K632" s="318"/>
      <c r="L632" s="318"/>
      <c r="M632" s="318"/>
      <c r="N632" s="318"/>
      <c r="O632" s="318"/>
      <c r="P632" s="318"/>
      <c r="Q632" s="318"/>
      <c r="R632" s="358"/>
      <c r="S632" s="208">
        <f t="shared" si="1110"/>
        <v>0</v>
      </c>
      <c r="T632" s="328">
        <v>14.2</v>
      </c>
      <c r="U632" s="328">
        <f t="shared" si="1111"/>
        <v>0</v>
      </c>
      <c r="V632" s="329">
        <f t="shared" si="1112"/>
        <v>0</v>
      </c>
      <c r="W632" s="329">
        <f t="shared" si="1113"/>
        <v>0</v>
      </c>
      <c r="X632" s="329">
        <f t="shared" si="1114"/>
        <v>0</v>
      </c>
      <c r="Y632" s="329">
        <f t="shared" si="1115"/>
        <v>0</v>
      </c>
      <c r="Z632" s="329">
        <f t="shared" si="1116"/>
        <v>0</v>
      </c>
      <c r="AA632" s="329">
        <f t="shared" si="1117"/>
        <v>0</v>
      </c>
      <c r="AB632" s="170">
        <f t="shared" si="1056"/>
        <v>0</v>
      </c>
      <c r="AC632" s="208">
        <f t="shared" si="1057"/>
        <v>0</v>
      </c>
      <c r="AD632" s="328">
        <v>14.2</v>
      </c>
      <c r="AE632" s="328">
        <f t="shared" si="1118"/>
        <v>0</v>
      </c>
      <c r="AF632" s="329">
        <f t="shared" si="1119"/>
        <v>0</v>
      </c>
      <c r="AG632" s="329">
        <f t="shared" si="1120"/>
        <v>0</v>
      </c>
      <c r="AH632" s="329">
        <f t="shared" si="1121"/>
        <v>0</v>
      </c>
      <c r="AI632" s="329">
        <f t="shared" si="1122"/>
        <v>0</v>
      </c>
      <c r="AJ632" s="329">
        <f t="shared" si="1123"/>
        <v>0</v>
      </c>
      <c r="AK632" s="329">
        <f t="shared" si="1124"/>
        <v>0</v>
      </c>
      <c r="AL632" s="170">
        <f t="shared" si="1058"/>
        <v>0</v>
      </c>
      <c r="AM632" s="208">
        <f t="shared" si="1059"/>
        <v>0</v>
      </c>
      <c r="AN632" s="328">
        <v>14.2</v>
      </c>
      <c r="AO632" s="328">
        <f t="shared" si="1125"/>
        <v>0</v>
      </c>
      <c r="AP632" s="329">
        <f t="shared" si="1126"/>
        <v>0</v>
      </c>
      <c r="AQ632" s="329">
        <f t="shared" si="1127"/>
        <v>0</v>
      </c>
      <c r="AR632" s="329">
        <f t="shared" si="1128"/>
        <v>0</v>
      </c>
      <c r="AS632" s="329">
        <f t="shared" si="1129"/>
        <v>0</v>
      </c>
      <c r="AT632" s="329">
        <f t="shared" si="1130"/>
        <v>0</v>
      </c>
      <c r="AU632" s="329">
        <f t="shared" si="1131"/>
        <v>0</v>
      </c>
      <c r="AV632" s="170">
        <f t="shared" si="1060"/>
        <v>0</v>
      </c>
      <c r="AW632" s="208">
        <f t="shared" si="1061"/>
        <v>0</v>
      </c>
      <c r="AX632" s="328">
        <v>14.2</v>
      </c>
      <c r="AY632" s="328">
        <f t="shared" si="1132"/>
        <v>0</v>
      </c>
      <c r="AZ632" s="329">
        <f t="shared" si="1133"/>
        <v>0</v>
      </c>
      <c r="BA632" s="329">
        <f t="shared" si="1134"/>
        <v>0</v>
      </c>
      <c r="BB632" s="329">
        <f t="shared" si="1135"/>
        <v>0</v>
      </c>
      <c r="BC632" s="329">
        <f t="shared" si="1136"/>
        <v>0</v>
      </c>
      <c r="BD632" s="329">
        <f t="shared" si="1137"/>
        <v>0</v>
      </c>
      <c r="BE632" s="329">
        <f t="shared" si="1138"/>
        <v>0</v>
      </c>
      <c r="BF632" s="170">
        <f t="shared" si="1062"/>
        <v>0</v>
      </c>
      <c r="BG632" s="208">
        <f t="shared" si="1063"/>
        <v>0</v>
      </c>
      <c r="BH632" s="328">
        <v>14.2</v>
      </c>
      <c r="BI632" s="328">
        <f t="shared" si="1064"/>
        <v>0</v>
      </c>
      <c r="BJ632" s="329">
        <f t="shared" si="1065"/>
        <v>0</v>
      </c>
      <c r="BK632" s="329">
        <f t="shared" si="1066"/>
        <v>0</v>
      </c>
      <c r="BL632" s="329">
        <f t="shared" si="1067"/>
        <v>0</v>
      </c>
      <c r="BM632" s="329">
        <f t="shared" si="1068"/>
        <v>0</v>
      </c>
      <c r="BN632" s="329">
        <f t="shared" si="1069"/>
        <v>0</v>
      </c>
      <c r="BO632" s="329">
        <f t="shared" si="1070"/>
        <v>0</v>
      </c>
      <c r="BP632" s="170">
        <f t="shared" si="1071"/>
        <v>0</v>
      </c>
      <c r="BQ632" s="208">
        <f t="shared" si="1072"/>
        <v>0</v>
      </c>
      <c r="BR632" s="328">
        <v>14.2</v>
      </c>
      <c r="BS632" s="328">
        <f t="shared" si="1139"/>
        <v>0</v>
      </c>
      <c r="BT632" s="329">
        <f t="shared" si="1140"/>
        <v>0</v>
      </c>
      <c r="BU632" s="329">
        <f t="shared" si="1141"/>
        <v>0</v>
      </c>
      <c r="BV632" s="329">
        <f t="shared" si="1142"/>
        <v>0</v>
      </c>
      <c r="BW632" s="329">
        <f t="shared" si="1143"/>
        <v>0</v>
      </c>
      <c r="BX632" s="329">
        <f t="shared" si="1144"/>
        <v>0</v>
      </c>
      <c r="BY632" s="329">
        <f t="shared" si="1145"/>
        <v>0</v>
      </c>
      <c r="BZ632" s="170">
        <f t="shared" si="1073"/>
        <v>0</v>
      </c>
      <c r="CA632" s="208">
        <f t="shared" si="1074"/>
        <v>0</v>
      </c>
      <c r="CB632" s="328">
        <v>14.2</v>
      </c>
      <c r="CC632" s="328">
        <f t="shared" si="1146"/>
        <v>0</v>
      </c>
      <c r="CD632" s="329">
        <f t="shared" si="1147"/>
        <v>0</v>
      </c>
      <c r="CE632" s="329">
        <f t="shared" si="1148"/>
        <v>0</v>
      </c>
      <c r="CF632" s="329">
        <f t="shared" si="1149"/>
        <v>0</v>
      </c>
      <c r="CG632" s="329">
        <f t="shared" si="1150"/>
        <v>0</v>
      </c>
      <c r="CH632" s="329">
        <f t="shared" si="1151"/>
        <v>0</v>
      </c>
      <c r="CI632" s="329">
        <f t="shared" si="1152"/>
        <v>0</v>
      </c>
      <c r="CJ632" s="170">
        <f t="shared" si="1075"/>
        <v>0</v>
      </c>
      <c r="CK632" s="208">
        <f t="shared" si="1076"/>
        <v>0</v>
      </c>
      <c r="CL632" s="328">
        <v>14.2</v>
      </c>
      <c r="CM632" s="328">
        <f t="shared" si="1153"/>
        <v>0</v>
      </c>
      <c r="CN632" s="329">
        <f t="shared" si="1154"/>
        <v>0</v>
      </c>
      <c r="CO632" s="329">
        <f t="shared" si="1155"/>
        <v>0</v>
      </c>
      <c r="CP632" s="329">
        <f t="shared" si="1156"/>
        <v>0</v>
      </c>
      <c r="CQ632" s="329">
        <f t="shared" si="1157"/>
        <v>0</v>
      </c>
      <c r="CR632" s="329">
        <f t="shared" si="1158"/>
        <v>0</v>
      </c>
      <c r="CS632" s="329">
        <f t="shared" si="1159"/>
        <v>0</v>
      </c>
      <c r="CT632" s="170">
        <f t="shared" si="1077"/>
        <v>0</v>
      </c>
      <c r="CU632" s="208">
        <f t="shared" si="1078"/>
        <v>0</v>
      </c>
      <c r="CV632" s="328">
        <v>14.2</v>
      </c>
      <c r="CW632" s="328">
        <f t="shared" si="1160"/>
        <v>0</v>
      </c>
      <c r="CX632" s="329">
        <f t="shared" si="1161"/>
        <v>0</v>
      </c>
      <c r="CY632" s="329">
        <f t="shared" si="1162"/>
        <v>0</v>
      </c>
      <c r="CZ632" s="329">
        <f t="shared" si="1163"/>
        <v>0</v>
      </c>
      <c r="DA632" s="329">
        <f t="shared" si="1164"/>
        <v>0</v>
      </c>
      <c r="DB632" s="329">
        <f t="shared" si="1165"/>
        <v>0</v>
      </c>
      <c r="DC632" s="329">
        <f t="shared" si="1166"/>
        <v>0</v>
      </c>
      <c r="DD632" s="170">
        <f t="shared" si="1079"/>
        <v>0</v>
      </c>
      <c r="DE632" s="208">
        <f t="shared" si="1080"/>
        <v>0</v>
      </c>
      <c r="DF632" s="328">
        <v>14.2</v>
      </c>
      <c r="DG632" s="328">
        <f t="shared" si="1167"/>
        <v>0</v>
      </c>
      <c r="DH632" s="329">
        <f t="shared" si="1168"/>
        <v>0</v>
      </c>
      <c r="DI632" s="329">
        <f t="shared" si="1169"/>
        <v>0</v>
      </c>
      <c r="DJ632" s="329">
        <f t="shared" si="1170"/>
        <v>0</v>
      </c>
      <c r="DK632" s="329">
        <f t="shared" si="1171"/>
        <v>0</v>
      </c>
      <c r="DL632" s="329">
        <f t="shared" si="1172"/>
        <v>0</v>
      </c>
      <c r="DM632" s="329">
        <f t="shared" si="1173"/>
        <v>0</v>
      </c>
      <c r="DN632" s="170">
        <f t="shared" si="1081"/>
        <v>0</v>
      </c>
      <c r="DO632" s="208">
        <f t="shared" si="1082"/>
        <v>0</v>
      </c>
      <c r="DP632" s="328">
        <v>14.2</v>
      </c>
      <c r="DQ632" s="328">
        <f t="shared" si="1174"/>
        <v>0</v>
      </c>
      <c r="DR632" s="329">
        <f t="shared" si="1175"/>
        <v>0</v>
      </c>
      <c r="DS632" s="329">
        <f t="shared" si="1176"/>
        <v>0</v>
      </c>
      <c r="DT632" s="329">
        <f t="shared" si="1177"/>
        <v>0</v>
      </c>
      <c r="DU632" s="329">
        <f t="shared" si="1178"/>
        <v>0</v>
      </c>
      <c r="DV632" s="329">
        <f t="shared" si="1179"/>
        <v>0</v>
      </c>
      <c r="DW632" s="329">
        <f t="shared" si="1180"/>
        <v>0</v>
      </c>
      <c r="DX632" s="170">
        <f t="shared" si="1083"/>
        <v>0</v>
      </c>
      <c r="DY632" s="208">
        <f t="shared" si="1084"/>
        <v>0</v>
      </c>
      <c r="DZ632" s="328">
        <v>14.2</v>
      </c>
      <c r="EA632" s="328">
        <f t="shared" si="1181"/>
        <v>0</v>
      </c>
      <c r="EB632" s="329">
        <f t="shared" si="1182"/>
        <v>0</v>
      </c>
      <c r="EC632" s="329">
        <f t="shared" si="1183"/>
        <v>0</v>
      </c>
      <c r="ED632" s="329">
        <f t="shared" si="1184"/>
        <v>0</v>
      </c>
      <c r="EE632" s="329">
        <f t="shared" si="1185"/>
        <v>0</v>
      </c>
      <c r="EF632" s="329">
        <f t="shared" si="1186"/>
        <v>0</v>
      </c>
      <c r="EG632" s="329">
        <f t="shared" si="1187"/>
        <v>0</v>
      </c>
      <c r="EH632" s="170">
        <f t="shared" si="1085"/>
        <v>0</v>
      </c>
      <c r="EI632" s="208">
        <f t="shared" si="1086"/>
        <v>0</v>
      </c>
      <c r="EJ632" s="328">
        <v>14.2</v>
      </c>
      <c r="EK632" s="328">
        <f t="shared" si="1188"/>
        <v>0</v>
      </c>
      <c r="EL632" s="329">
        <f t="shared" si="1189"/>
        <v>0</v>
      </c>
      <c r="EM632" s="329">
        <f t="shared" si="1190"/>
        <v>0</v>
      </c>
      <c r="EN632" s="329">
        <f t="shared" si="1191"/>
        <v>0</v>
      </c>
      <c r="EO632" s="329">
        <f t="shared" si="1192"/>
        <v>0</v>
      </c>
      <c r="EP632" s="329">
        <f t="shared" si="1193"/>
        <v>0</v>
      </c>
      <c r="EQ632" s="329">
        <f t="shared" si="1194"/>
        <v>0</v>
      </c>
      <c r="ER632" s="170">
        <f t="shared" si="1087"/>
        <v>0</v>
      </c>
      <c r="ES632" s="208">
        <f t="shared" si="1088"/>
        <v>0</v>
      </c>
      <c r="ET632" s="328">
        <v>14.2</v>
      </c>
      <c r="EU632" s="328">
        <f t="shared" si="1195"/>
        <v>0</v>
      </c>
      <c r="EV632" s="329">
        <f t="shared" si="1196"/>
        <v>0</v>
      </c>
      <c r="EW632" s="329">
        <f t="shared" si="1197"/>
        <v>0</v>
      </c>
      <c r="EX632" s="329">
        <f t="shared" si="1198"/>
        <v>0</v>
      </c>
      <c r="EY632" s="329">
        <f t="shared" si="1199"/>
        <v>0</v>
      </c>
      <c r="EZ632" s="329">
        <f t="shared" si="1200"/>
        <v>0</v>
      </c>
      <c r="FA632" s="329">
        <f t="shared" si="1201"/>
        <v>0</v>
      </c>
      <c r="FB632" s="170">
        <f t="shared" si="1089"/>
        <v>0</v>
      </c>
      <c r="FC632" s="208">
        <f t="shared" si="1090"/>
        <v>0</v>
      </c>
      <c r="FD632" s="328">
        <v>14.2</v>
      </c>
      <c r="FE632" s="328">
        <f t="shared" si="1202"/>
        <v>0</v>
      </c>
      <c r="FF632" s="329">
        <f t="shared" si="1203"/>
        <v>0</v>
      </c>
      <c r="FG632" s="329">
        <f t="shared" si="1204"/>
        <v>0</v>
      </c>
      <c r="FH632" s="329">
        <f t="shared" si="1205"/>
        <v>0</v>
      </c>
      <c r="FI632" s="329">
        <f t="shared" si="1206"/>
        <v>0</v>
      </c>
      <c r="FJ632" s="329">
        <f t="shared" si="1207"/>
        <v>0</v>
      </c>
      <c r="FK632" s="329">
        <f t="shared" si="1208"/>
        <v>0</v>
      </c>
      <c r="FL632" s="170">
        <f t="shared" si="1091"/>
        <v>0</v>
      </c>
      <c r="FM632" s="208">
        <f t="shared" si="1092"/>
        <v>0</v>
      </c>
      <c r="FN632" s="328">
        <v>14.2</v>
      </c>
      <c r="FO632" s="328">
        <f t="shared" si="1235"/>
        <v>0</v>
      </c>
      <c r="FP632" s="329">
        <f t="shared" si="1236"/>
        <v>0</v>
      </c>
      <c r="FQ632" s="329">
        <f t="shared" si="1237"/>
        <v>0</v>
      </c>
      <c r="FR632" s="329">
        <f t="shared" si="1238"/>
        <v>0</v>
      </c>
      <c r="FS632" s="329">
        <f t="shared" si="1239"/>
        <v>0</v>
      </c>
      <c r="FT632" s="329">
        <f t="shared" si="1240"/>
        <v>0</v>
      </c>
      <c r="FU632" s="329">
        <f t="shared" si="1241"/>
        <v>0</v>
      </c>
      <c r="FV632" s="170">
        <f t="shared" si="1093"/>
        <v>0</v>
      </c>
      <c r="FW632" s="208">
        <f t="shared" si="1094"/>
        <v>0</v>
      </c>
      <c r="FX632" s="328">
        <v>14.2</v>
      </c>
      <c r="FY632" s="328">
        <f t="shared" si="1242"/>
        <v>0</v>
      </c>
      <c r="FZ632" s="329">
        <f t="shared" si="1243"/>
        <v>0</v>
      </c>
      <c r="GA632" s="329">
        <f t="shared" si="1244"/>
        <v>0</v>
      </c>
      <c r="GB632" s="329">
        <f t="shared" si="1245"/>
        <v>0</v>
      </c>
      <c r="GC632" s="329">
        <f t="shared" si="1246"/>
        <v>0</v>
      </c>
      <c r="GD632" s="329">
        <f t="shared" si="1247"/>
        <v>0</v>
      </c>
      <c r="GE632" s="329">
        <f t="shared" si="1248"/>
        <v>0</v>
      </c>
      <c r="GF632" s="170">
        <f t="shared" si="1095"/>
        <v>0</v>
      </c>
      <c r="GG632" s="208">
        <f t="shared" si="1096"/>
        <v>0</v>
      </c>
      <c r="GH632" s="328">
        <v>14.2</v>
      </c>
      <c r="GI632" s="328">
        <f t="shared" si="1249"/>
        <v>0</v>
      </c>
      <c r="GJ632" s="329">
        <f t="shared" si="1250"/>
        <v>0</v>
      </c>
      <c r="GK632" s="329">
        <f t="shared" si="1251"/>
        <v>0</v>
      </c>
      <c r="GL632" s="329">
        <f t="shared" si="1252"/>
        <v>0</v>
      </c>
      <c r="GM632" s="329">
        <f t="shared" si="1253"/>
        <v>0</v>
      </c>
      <c r="GN632" s="329">
        <f t="shared" si="1254"/>
        <v>0</v>
      </c>
      <c r="GO632" s="329">
        <f t="shared" si="1255"/>
        <v>0</v>
      </c>
      <c r="GP632" s="170">
        <f t="shared" si="1097"/>
        <v>0</v>
      </c>
      <c r="GQ632" s="208">
        <f t="shared" si="1098"/>
        <v>0</v>
      </c>
      <c r="GR632" s="328">
        <v>14.2</v>
      </c>
      <c r="GS632" s="328">
        <f t="shared" si="1256"/>
        <v>0</v>
      </c>
      <c r="GT632" s="329">
        <f t="shared" si="1257"/>
        <v>0</v>
      </c>
      <c r="GU632" s="329">
        <f t="shared" si="1258"/>
        <v>0</v>
      </c>
      <c r="GV632" s="329">
        <f t="shared" si="1259"/>
        <v>0</v>
      </c>
      <c r="GW632" s="329">
        <f t="shared" si="1260"/>
        <v>0</v>
      </c>
      <c r="GX632" s="329">
        <f t="shared" si="1261"/>
        <v>0</v>
      </c>
      <c r="GY632" s="329">
        <f t="shared" si="1262"/>
        <v>0</v>
      </c>
      <c r="GZ632" s="170">
        <f t="shared" si="1099"/>
        <v>0</v>
      </c>
      <c r="HA632" s="208">
        <f t="shared" si="1100"/>
        <v>0</v>
      </c>
      <c r="HB632" s="328">
        <v>14.2</v>
      </c>
      <c r="HC632" s="328">
        <f t="shared" si="1101"/>
        <v>0</v>
      </c>
      <c r="HD632" s="329">
        <f t="shared" si="1209"/>
        <v>0</v>
      </c>
      <c r="HE632" s="329">
        <f t="shared" si="1210"/>
        <v>0</v>
      </c>
      <c r="HF632" s="329">
        <f t="shared" si="1211"/>
        <v>0</v>
      </c>
      <c r="HG632" s="329">
        <f t="shared" si="1212"/>
        <v>0</v>
      </c>
      <c r="HH632" s="329">
        <f t="shared" si="1213"/>
        <v>0</v>
      </c>
      <c r="HI632" s="329">
        <f t="shared" si="1214"/>
        <v>0</v>
      </c>
      <c r="HJ632" s="170">
        <f t="shared" si="1102"/>
        <v>0</v>
      </c>
      <c r="HK632" s="208">
        <f t="shared" si="1103"/>
        <v>0</v>
      </c>
      <c r="HL632" s="328">
        <v>14.2</v>
      </c>
      <c r="HM632" s="328">
        <f t="shared" si="1104"/>
        <v>0</v>
      </c>
      <c r="HN632" s="329">
        <f t="shared" si="1215"/>
        <v>0</v>
      </c>
      <c r="HO632" s="329">
        <f t="shared" si="1216"/>
        <v>0</v>
      </c>
      <c r="HP632" s="329">
        <f t="shared" si="1217"/>
        <v>0</v>
      </c>
      <c r="HQ632" s="329">
        <f t="shared" si="1218"/>
        <v>0</v>
      </c>
      <c r="HR632" s="329">
        <f t="shared" si="1219"/>
        <v>0</v>
      </c>
      <c r="HS632" s="329">
        <f t="shared" si="1220"/>
        <v>0</v>
      </c>
      <c r="HT632" s="170">
        <f t="shared" si="1105"/>
        <v>0</v>
      </c>
      <c r="HU632" s="208">
        <f t="shared" si="1106"/>
        <v>0</v>
      </c>
      <c r="HV632" s="328">
        <v>14.2</v>
      </c>
      <c r="HW632" s="328">
        <f t="shared" si="1221"/>
        <v>0</v>
      </c>
      <c r="HX632" s="329">
        <f t="shared" si="1222"/>
        <v>0</v>
      </c>
      <c r="HY632" s="329">
        <f t="shared" si="1223"/>
        <v>0</v>
      </c>
      <c r="HZ632" s="329">
        <f t="shared" si="1224"/>
        <v>0</v>
      </c>
      <c r="IA632" s="329">
        <f t="shared" si="1225"/>
        <v>0</v>
      </c>
      <c r="IB632" s="329">
        <f t="shared" si="1226"/>
        <v>0</v>
      </c>
      <c r="IC632" s="329">
        <f t="shared" si="1227"/>
        <v>0</v>
      </c>
      <c r="ID632" s="170">
        <f t="shared" si="1107"/>
        <v>0</v>
      </c>
      <c r="IE632" s="208">
        <f t="shared" si="1108"/>
        <v>0</v>
      </c>
      <c r="IF632" s="328">
        <v>14.2</v>
      </c>
      <c r="IG632" s="328">
        <f t="shared" si="1228"/>
        <v>0</v>
      </c>
      <c r="IH632" s="329">
        <f t="shared" si="1229"/>
        <v>0</v>
      </c>
      <c r="II632" s="329">
        <f t="shared" si="1230"/>
        <v>0</v>
      </c>
      <c r="IJ632" s="329">
        <f t="shared" si="1231"/>
        <v>0</v>
      </c>
      <c r="IK632" s="329">
        <f t="shared" si="1232"/>
        <v>0</v>
      </c>
      <c r="IL632" s="329">
        <f t="shared" si="1233"/>
        <v>0</v>
      </c>
      <c r="IM632" s="329">
        <f t="shared" si="1234"/>
        <v>0</v>
      </c>
      <c r="IN632" s="170">
        <f t="shared" si="1109"/>
        <v>0</v>
      </c>
    </row>
    <row r="633" spans="1:248">
      <c r="A633" s="318"/>
      <c r="B633" s="318"/>
      <c r="C633" s="318"/>
      <c r="D633" s="318"/>
      <c r="E633" s="318"/>
      <c r="F633" s="318"/>
      <c r="G633" s="318"/>
      <c r="H633" s="318"/>
      <c r="I633" s="318"/>
      <c r="K633" s="318"/>
      <c r="L633" s="318"/>
      <c r="M633" s="318"/>
      <c r="N633" s="318"/>
      <c r="O633" s="318"/>
      <c r="P633" s="318"/>
      <c r="Q633" s="318"/>
      <c r="R633" s="358"/>
      <c r="S633" s="208">
        <f t="shared" si="1110"/>
        <v>0</v>
      </c>
      <c r="T633" s="328">
        <v>14.3</v>
      </c>
      <c r="U633" s="328">
        <f t="shared" si="1111"/>
        <v>0</v>
      </c>
      <c r="V633" s="329">
        <f t="shared" si="1112"/>
        <v>0</v>
      </c>
      <c r="W633" s="329">
        <f t="shared" si="1113"/>
        <v>0</v>
      </c>
      <c r="X633" s="329">
        <f t="shared" si="1114"/>
        <v>0</v>
      </c>
      <c r="Y633" s="329">
        <f t="shared" si="1115"/>
        <v>0</v>
      </c>
      <c r="Z633" s="329">
        <f t="shared" si="1116"/>
        <v>0</v>
      </c>
      <c r="AA633" s="329">
        <f t="shared" si="1117"/>
        <v>0</v>
      </c>
      <c r="AB633" s="170">
        <f t="shared" si="1056"/>
        <v>0</v>
      </c>
      <c r="AC633" s="208">
        <f t="shared" si="1057"/>
        <v>0</v>
      </c>
      <c r="AD633" s="328">
        <v>14.3</v>
      </c>
      <c r="AE633" s="328">
        <f t="shared" si="1118"/>
        <v>0</v>
      </c>
      <c r="AF633" s="329">
        <f t="shared" si="1119"/>
        <v>0</v>
      </c>
      <c r="AG633" s="329">
        <f t="shared" si="1120"/>
        <v>0</v>
      </c>
      <c r="AH633" s="329">
        <f t="shared" si="1121"/>
        <v>0</v>
      </c>
      <c r="AI633" s="329">
        <f t="shared" si="1122"/>
        <v>0</v>
      </c>
      <c r="AJ633" s="329">
        <f t="shared" si="1123"/>
        <v>0</v>
      </c>
      <c r="AK633" s="329">
        <f t="shared" si="1124"/>
        <v>0</v>
      </c>
      <c r="AL633" s="170">
        <f t="shared" si="1058"/>
        <v>0</v>
      </c>
      <c r="AM633" s="208">
        <f t="shared" si="1059"/>
        <v>0</v>
      </c>
      <c r="AN633" s="328">
        <v>14.3</v>
      </c>
      <c r="AO633" s="328">
        <f t="shared" si="1125"/>
        <v>0</v>
      </c>
      <c r="AP633" s="329">
        <f t="shared" si="1126"/>
        <v>0</v>
      </c>
      <c r="AQ633" s="329">
        <f t="shared" si="1127"/>
        <v>0</v>
      </c>
      <c r="AR633" s="329">
        <f t="shared" si="1128"/>
        <v>0</v>
      </c>
      <c r="AS633" s="329">
        <f t="shared" si="1129"/>
        <v>0</v>
      </c>
      <c r="AT633" s="329">
        <f t="shared" si="1130"/>
        <v>0</v>
      </c>
      <c r="AU633" s="329">
        <f t="shared" si="1131"/>
        <v>0</v>
      </c>
      <c r="AV633" s="170">
        <f t="shared" si="1060"/>
        <v>0</v>
      </c>
      <c r="AW633" s="208">
        <f t="shared" si="1061"/>
        <v>0</v>
      </c>
      <c r="AX633" s="328">
        <v>14.3</v>
      </c>
      <c r="AY633" s="328">
        <f t="shared" si="1132"/>
        <v>0</v>
      </c>
      <c r="AZ633" s="329">
        <f t="shared" si="1133"/>
        <v>0</v>
      </c>
      <c r="BA633" s="329">
        <f t="shared" si="1134"/>
        <v>0</v>
      </c>
      <c r="BB633" s="329">
        <f t="shared" si="1135"/>
        <v>0</v>
      </c>
      <c r="BC633" s="329">
        <f t="shared" si="1136"/>
        <v>0</v>
      </c>
      <c r="BD633" s="329">
        <f t="shared" si="1137"/>
        <v>0</v>
      </c>
      <c r="BE633" s="329">
        <f t="shared" si="1138"/>
        <v>0</v>
      </c>
      <c r="BF633" s="170">
        <f t="shared" si="1062"/>
        <v>0</v>
      </c>
      <c r="BG633" s="208">
        <f t="shared" si="1063"/>
        <v>0</v>
      </c>
      <c r="BH633" s="328">
        <v>14.3</v>
      </c>
      <c r="BI633" s="328">
        <f t="shared" si="1064"/>
        <v>0</v>
      </c>
      <c r="BJ633" s="329">
        <f t="shared" si="1065"/>
        <v>0</v>
      </c>
      <c r="BK633" s="329">
        <f t="shared" si="1066"/>
        <v>0</v>
      </c>
      <c r="BL633" s="329">
        <f t="shared" si="1067"/>
        <v>0</v>
      </c>
      <c r="BM633" s="329">
        <f t="shared" si="1068"/>
        <v>0</v>
      </c>
      <c r="BN633" s="329">
        <f t="shared" si="1069"/>
        <v>0</v>
      </c>
      <c r="BO633" s="329">
        <f t="shared" si="1070"/>
        <v>0</v>
      </c>
      <c r="BP633" s="170">
        <f t="shared" si="1071"/>
        <v>0</v>
      </c>
      <c r="BQ633" s="208">
        <f t="shared" si="1072"/>
        <v>0</v>
      </c>
      <c r="BR633" s="328">
        <v>14.3</v>
      </c>
      <c r="BS633" s="328">
        <f t="shared" si="1139"/>
        <v>0</v>
      </c>
      <c r="BT633" s="329">
        <f t="shared" si="1140"/>
        <v>0</v>
      </c>
      <c r="BU633" s="329">
        <f t="shared" si="1141"/>
        <v>0</v>
      </c>
      <c r="BV633" s="329">
        <f t="shared" si="1142"/>
        <v>0</v>
      </c>
      <c r="BW633" s="329">
        <f t="shared" si="1143"/>
        <v>0</v>
      </c>
      <c r="BX633" s="329">
        <f t="shared" si="1144"/>
        <v>0</v>
      </c>
      <c r="BY633" s="329">
        <f t="shared" si="1145"/>
        <v>0</v>
      </c>
      <c r="BZ633" s="170">
        <f t="shared" si="1073"/>
        <v>0</v>
      </c>
      <c r="CA633" s="208">
        <f t="shared" si="1074"/>
        <v>0</v>
      </c>
      <c r="CB633" s="328">
        <v>14.3</v>
      </c>
      <c r="CC633" s="328">
        <f t="shared" si="1146"/>
        <v>0</v>
      </c>
      <c r="CD633" s="329">
        <f t="shared" si="1147"/>
        <v>0</v>
      </c>
      <c r="CE633" s="329">
        <f t="shared" si="1148"/>
        <v>0</v>
      </c>
      <c r="CF633" s="329">
        <f t="shared" si="1149"/>
        <v>0</v>
      </c>
      <c r="CG633" s="329">
        <f t="shared" si="1150"/>
        <v>0</v>
      </c>
      <c r="CH633" s="329">
        <f t="shared" si="1151"/>
        <v>0</v>
      </c>
      <c r="CI633" s="329">
        <f t="shared" si="1152"/>
        <v>0</v>
      </c>
      <c r="CJ633" s="170">
        <f t="shared" si="1075"/>
        <v>0</v>
      </c>
      <c r="CK633" s="208">
        <f t="shared" si="1076"/>
        <v>0</v>
      </c>
      <c r="CL633" s="328">
        <v>14.3</v>
      </c>
      <c r="CM633" s="328">
        <f t="shared" si="1153"/>
        <v>0</v>
      </c>
      <c r="CN633" s="329">
        <f t="shared" si="1154"/>
        <v>0</v>
      </c>
      <c r="CO633" s="329">
        <f t="shared" si="1155"/>
        <v>0</v>
      </c>
      <c r="CP633" s="329">
        <f t="shared" si="1156"/>
        <v>0</v>
      </c>
      <c r="CQ633" s="329">
        <f t="shared" si="1157"/>
        <v>0</v>
      </c>
      <c r="CR633" s="329">
        <f t="shared" si="1158"/>
        <v>0</v>
      </c>
      <c r="CS633" s="329">
        <f t="shared" si="1159"/>
        <v>0</v>
      </c>
      <c r="CT633" s="170">
        <f t="shared" si="1077"/>
        <v>0</v>
      </c>
      <c r="CU633" s="208">
        <f t="shared" si="1078"/>
        <v>0</v>
      </c>
      <c r="CV633" s="328">
        <v>14.3</v>
      </c>
      <c r="CW633" s="328">
        <f t="shared" si="1160"/>
        <v>0</v>
      </c>
      <c r="CX633" s="329">
        <f t="shared" si="1161"/>
        <v>0</v>
      </c>
      <c r="CY633" s="329">
        <f t="shared" si="1162"/>
        <v>0</v>
      </c>
      <c r="CZ633" s="329">
        <f t="shared" si="1163"/>
        <v>0</v>
      </c>
      <c r="DA633" s="329">
        <f t="shared" si="1164"/>
        <v>0</v>
      </c>
      <c r="DB633" s="329">
        <f t="shared" si="1165"/>
        <v>0</v>
      </c>
      <c r="DC633" s="329">
        <f t="shared" si="1166"/>
        <v>0</v>
      </c>
      <c r="DD633" s="170">
        <f t="shared" si="1079"/>
        <v>0</v>
      </c>
      <c r="DE633" s="208">
        <f t="shared" si="1080"/>
        <v>0</v>
      </c>
      <c r="DF633" s="328">
        <v>14.3</v>
      </c>
      <c r="DG633" s="328">
        <f t="shared" si="1167"/>
        <v>0</v>
      </c>
      <c r="DH633" s="329">
        <f t="shared" si="1168"/>
        <v>0</v>
      </c>
      <c r="DI633" s="329">
        <f t="shared" si="1169"/>
        <v>0</v>
      </c>
      <c r="DJ633" s="329">
        <f t="shared" si="1170"/>
        <v>0</v>
      </c>
      <c r="DK633" s="329">
        <f t="shared" si="1171"/>
        <v>0</v>
      </c>
      <c r="DL633" s="329">
        <f t="shared" si="1172"/>
        <v>0</v>
      </c>
      <c r="DM633" s="329">
        <f t="shared" si="1173"/>
        <v>0</v>
      </c>
      <c r="DN633" s="170">
        <f t="shared" si="1081"/>
        <v>0</v>
      </c>
      <c r="DO633" s="208">
        <f t="shared" si="1082"/>
        <v>0</v>
      </c>
      <c r="DP633" s="328">
        <v>14.3</v>
      </c>
      <c r="DQ633" s="328">
        <f t="shared" si="1174"/>
        <v>0</v>
      </c>
      <c r="DR633" s="329">
        <f t="shared" si="1175"/>
        <v>0</v>
      </c>
      <c r="DS633" s="329">
        <f t="shared" si="1176"/>
        <v>0</v>
      </c>
      <c r="DT633" s="329">
        <f t="shared" si="1177"/>
        <v>0</v>
      </c>
      <c r="DU633" s="329">
        <f t="shared" si="1178"/>
        <v>0</v>
      </c>
      <c r="DV633" s="329">
        <f t="shared" si="1179"/>
        <v>0</v>
      </c>
      <c r="DW633" s="329">
        <f t="shared" si="1180"/>
        <v>0</v>
      </c>
      <c r="DX633" s="170">
        <f t="shared" si="1083"/>
        <v>0</v>
      </c>
      <c r="DY633" s="208">
        <f t="shared" si="1084"/>
        <v>0</v>
      </c>
      <c r="DZ633" s="328">
        <v>14.3</v>
      </c>
      <c r="EA633" s="328">
        <f t="shared" si="1181"/>
        <v>0</v>
      </c>
      <c r="EB633" s="329">
        <f t="shared" si="1182"/>
        <v>0</v>
      </c>
      <c r="EC633" s="329">
        <f t="shared" si="1183"/>
        <v>0</v>
      </c>
      <c r="ED633" s="329">
        <f t="shared" si="1184"/>
        <v>0</v>
      </c>
      <c r="EE633" s="329">
        <f t="shared" si="1185"/>
        <v>0</v>
      </c>
      <c r="EF633" s="329">
        <f t="shared" si="1186"/>
        <v>0</v>
      </c>
      <c r="EG633" s="329">
        <f t="shared" si="1187"/>
        <v>0</v>
      </c>
      <c r="EH633" s="170">
        <f t="shared" si="1085"/>
        <v>0</v>
      </c>
      <c r="EI633" s="208">
        <f t="shared" si="1086"/>
        <v>0</v>
      </c>
      <c r="EJ633" s="328">
        <v>14.3</v>
      </c>
      <c r="EK633" s="328">
        <f t="shared" si="1188"/>
        <v>0</v>
      </c>
      <c r="EL633" s="329">
        <f t="shared" si="1189"/>
        <v>0</v>
      </c>
      <c r="EM633" s="329">
        <f t="shared" si="1190"/>
        <v>0</v>
      </c>
      <c r="EN633" s="329">
        <f t="shared" si="1191"/>
        <v>0</v>
      </c>
      <c r="EO633" s="329">
        <f t="shared" si="1192"/>
        <v>0</v>
      </c>
      <c r="EP633" s="329">
        <f t="shared" si="1193"/>
        <v>0</v>
      </c>
      <c r="EQ633" s="329">
        <f t="shared" si="1194"/>
        <v>0</v>
      </c>
      <c r="ER633" s="170">
        <f t="shared" si="1087"/>
        <v>0</v>
      </c>
      <c r="ES633" s="208">
        <f t="shared" si="1088"/>
        <v>0</v>
      </c>
      <c r="ET633" s="328">
        <v>14.3</v>
      </c>
      <c r="EU633" s="328">
        <f t="shared" si="1195"/>
        <v>0</v>
      </c>
      <c r="EV633" s="329">
        <f t="shared" si="1196"/>
        <v>0</v>
      </c>
      <c r="EW633" s="329">
        <f t="shared" si="1197"/>
        <v>0</v>
      </c>
      <c r="EX633" s="329">
        <f t="shared" si="1198"/>
        <v>0</v>
      </c>
      <c r="EY633" s="329">
        <f t="shared" si="1199"/>
        <v>0</v>
      </c>
      <c r="EZ633" s="329">
        <f t="shared" si="1200"/>
        <v>0</v>
      </c>
      <c r="FA633" s="329">
        <f t="shared" si="1201"/>
        <v>0</v>
      </c>
      <c r="FB633" s="170">
        <f t="shared" si="1089"/>
        <v>0</v>
      </c>
      <c r="FC633" s="208">
        <f t="shared" si="1090"/>
        <v>0</v>
      </c>
      <c r="FD633" s="328">
        <v>14.3</v>
      </c>
      <c r="FE633" s="328">
        <f t="shared" si="1202"/>
        <v>0</v>
      </c>
      <c r="FF633" s="329">
        <f t="shared" si="1203"/>
        <v>0</v>
      </c>
      <c r="FG633" s="329">
        <f t="shared" si="1204"/>
        <v>0</v>
      </c>
      <c r="FH633" s="329">
        <f t="shared" si="1205"/>
        <v>0</v>
      </c>
      <c r="FI633" s="329">
        <f t="shared" si="1206"/>
        <v>0</v>
      </c>
      <c r="FJ633" s="329">
        <f t="shared" si="1207"/>
        <v>0</v>
      </c>
      <c r="FK633" s="329">
        <f t="shared" si="1208"/>
        <v>0</v>
      </c>
      <c r="FL633" s="170">
        <f t="shared" si="1091"/>
        <v>0</v>
      </c>
      <c r="FM633" s="208">
        <f t="shared" si="1092"/>
        <v>0</v>
      </c>
      <c r="FN633" s="328">
        <v>14.3</v>
      </c>
      <c r="FO633" s="328">
        <f t="shared" si="1235"/>
        <v>0</v>
      </c>
      <c r="FP633" s="329">
        <f t="shared" si="1236"/>
        <v>0</v>
      </c>
      <c r="FQ633" s="329">
        <f t="shared" si="1237"/>
        <v>0</v>
      </c>
      <c r="FR633" s="329">
        <f t="shared" si="1238"/>
        <v>0</v>
      </c>
      <c r="FS633" s="329">
        <f t="shared" si="1239"/>
        <v>0</v>
      </c>
      <c r="FT633" s="329">
        <f t="shared" si="1240"/>
        <v>0</v>
      </c>
      <c r="FU633" s="329">
        <f t="shared" si="1241"/>
        <v>0</v>
      </c>
      <c r="FV633" s="170">
        <f t="shared" si="1093"/>
        <v>0</v>
      </c>
      <c r="FW633" s="208">
        <f t="shared" si="1094"/>
        <v>0</v>
      </c>
      <c r="FX633" s="328">
        <v>14.3</v>
      </c>
      <c r="FY633" s="328">
        <f t="shared" si="1242"/>
        <v>0</v>
      </c>
      <c r="FZ633" s="329">
        <f t="shared" si="1243"/>
        <v>0</v>
      </c>
      <c r="GA633" s="329">
        <f t="shared" si="1244"/>
        <v>0</v>
      </c>
      <c r="GB633" s="329">
        <f t="shared" si="1245"/>
        <v>0</v>
      </c>
      <c r="GC633" s="329">
        <f t="shared" si="1246"/>
        <v>0</v>
      </c>
      <c r="GD633" s="329">
        <f t="shared" si="1247"/>
        <v>0</v>
      </c>
      <c r="GE633" s="329">
        <f t="shared" si="1248"/>
        <v>0</v>
      </c>
      <c r="GF633" s="170">
        <f t="shared" si="1095"/>
        <v>0</v>
      </c>
      <c r="GG633" s="208">
        <f t="shared" si="1096"/>
        <v>0</v>
      </c>
      <c r="GH633" s="328">
        <v>14.3</v>
      </c>
      <c r="GI633" s="328">
        <f t="shared" si="1249"/>
        <v>0</v>
      </c>
      <c r="GJ633" s="329">
        <f t="shared" si="1250"/>
        <v>0</v>
      </c>
      <c r="GK633" s="329">
        <f t="shared" si="1251"/>
        <v>0</v>
      </c>
      <c r="GL633" s="329">
        <f t="shared" si="1252"/>
        <v>0</v>
      </c>
      <c r="GM633" s="329">
        <f t="shared" si="1253"/>
        <v>0</v>
      </c>
      <c r="GN633" s="329">
        <f t="shared" si="1254"/>
        <v>0</v>
      </c>
      <c r="GO633" s="329">
        <f t="shared" si="1255"/>
        <v>0</v>
      </c>
      <c r="GP633" s="170">
        <f t="shared" si="1097"/>
        <v>0</v>
      </c>
      <c r="GQ633" s="208">
        <f t="shared" si="1098"/>
        <v>0</v>
      </c>
      <c r="GR633" s="328">
        <v>14.3</v>
      </c>
      <c r="GS633" s="328">
        <f t="shared" si="1256"/>
        <v>0</v>
      </c>
      <c r="GT633" s="329">
        <f t="shared" si="1257"/>
        <v>0</v>
      </c>
      <c r="GU633" s="329">
        <f t="shared" si="1258"/>
        <v>0</v>
      </c>
      <c r="GV633" s="329">
        <f t="shared" si="1259"/>
        <v>0</v>
      </c>
      <c r="GW633" s="329">
        <f t="shared" si="1260"/>
        <v>0</v>
      </c>
      <c r="GX633" s="329">
        <f t="shared" si="1261"/>
        <v>0</v>
      </c>
      <c r="GY633" s="329">
        <f t="shared" si="1262"/>
        <v>0</v>
      </c>
      <c r="GZ633" s="170">
        <f t="shared" si="1099"/>
        <v>0</v>
      </c>
      <c r="HA633" s="208">
        <f t="shared" si="1100"/>
        <v>0</v>
      </c>
      <c r="HB633" s="328">
        <v>14.3</v>
      </c>
      <c r="HC633" s="328">
        <f t="shared" si="1101"/>
        <v>0</v>
      </c>
      <c r="HD633" s="329">
        <f t="shared" si="1209"/>
        <v>0</v>
      </c>
      <c r="HE633" s="329">
        <f t="shared" si="1210"/>
        <v>0</v>
      </c>
      <c r="HF633" s="329">
        <f t="shared" si="1211"/>
        <v>0</v>
      </c>
      <c r="HG633" s="329">
        <f t="shared" si="1212"/>
        <v>0</v>
      </c>
      <c r="HH633" s="329">
        <f t="shared" si="1213"/>
        <v>0</v>
      </c>
      <c r="HI633" s="329">
        <f t="shared" si="1214"/>
        <v>0</v>
      </c>
      <c r="HJ633" s="170">
        <f t="shared" si="1102"/>
        <v>0</v>
      </c>
      <c r="HK633" s="208">
        <f t="shared" si="1103"/>
        <v>0</v>
      </c>
      <c r="HL633" s="328">
        <v>14.3</v>
      </c>
      <c r="HM633" s="328">
        <f t="shared" si="1104"/>
        <v>0</v>
      </c>
      <c r="HN633" s="329">
        <f t="shared" si="1215"/>
        <v>0</v>
      </c>
      <c r="HO633" s="329">
        <f t="shared" si="1216"/>
        <v>0</v>
      </c>
      <c r="HP633" s="329">
        <f t="shared" si="1217"/>
        <v>0</v>
      </c>
      <c r="HQ633" s="329">
        <f t="shared" si="1218"/>
        <v>0</v>
      </c>
      <c r="HR633" s="329">
        <f t="shared" si="1219"/>
        <v>0</v>
      </c>
      <c r="HS633" s="329">
        <f t="shared" si="1220"/>
        <v>0</v>
      </c>
      <c r="HT633" s="170">
        <f t="shared" si="1105"/>
        <v>0</v>
      </c>
      <c r="HU633" s="208">
        <f t="shared" si="1106"/>
        <v>0</v>
      </c>
      <c r="HV633" s="328">
        <v>14.3</v>
      </c>
      <c r="HW633" s="328">
        <f t="shared" si="1221"/>
        <v>0</v>
      </c>
      <c r="HX633" s="329">
        <f t="shared" si="1222"/>
        <v>0</v>
      </c>
      <c r="HY633" s="329">
        <f t="shared" si="1223"/>
        <v>0</v>
      </c>
      <c r="HZ633" s="329">
        <f t="shared" si="1224"/>
        <v>0</v>
      </c>
      <c r="IA633" s="329">
        <f t="shared" si="1225"/>
        <v>0</v>
      </c>
      <c r="IB633" s="329">
        <f t="shared" si="1226"/>
        <v>0</v>
      </c>
      <c r="IC633" s="329">
        <f t="shared" si="1227"/>
        <v>0</v>
      </c>
      <c r="ID633" s="170">
        <f t="shared" si="1107"/>
        <v>0</v>
      </c>
      <c r="IE633" s="208">
        <f t="shared" si="1108"/>
        <v>0</v>
      </c>
      <c r="IF633" s="328">
        <v>14.3</v>
      </c>
      <c r="IG633" s="328">
        <f t="shared" si="1228"/>
        <v>0</v>
      </c>
      <c r="IH633" s="329">
        <f t="shared" si="1229"/>
        <v>0</v>
      </c>
      <c r="II633" s="329">
        <f t="shared" si="1230"/>
        <v>0</v>
      </c>
      <c r="IJ633" s="329">
        <f t="shared" si="1231"/>
        <v>0</v>
      </c>
      <c r="IK633" s="329">
        <f t="shared" si="1232"/>
        <v>0</v>
      </c>
      <c r="IL633" s="329">
        <f t="shared" si="1233"/>
        <v>0</v>
      </c>
      <c r="IM633" s="329">
        <f t="shared" si="1234"/>
        <v>0</v>
      </c>
      <c r="IN633" s="170">
        <f t="shared" si="1109"/>
        <v>0</v>
      </c>
    </row>
    <row r="634" spans="1:248">
      <c r="A634" s="318"/>
      <c r="B634" s="318"/>
      <c r="C634" s="318"/>
      <c r="D634" s="318"/>
      <c r="E634" s="318"/>
      <c r="F634" s="318"/>
      <c r="G634" s="318"/>
      <c r="H634" s="318"/>
      <c r="I634" s="318"/>
      <c r="K634" s="318"/>
      <c r="L634" s="318"/>
      <c r="M634" s="318"/>
      <c r="N634" s="318"/>
      <c r="O634" s="318"/>
      <c r="P634" s="318"/>
      <c r="Q634" s="318"/>
      <c r="R634" s="358"/>
      <c r="S634" s="208">
        <f t="shared" si="1110"/>
        <v>0</v>
      </c>
      <c r="T634" s="328">
        <v>14.4</v>
      </c>
      <c r="U634" s="328">
        <f t="shared" si="1111"/>
        <v>0</v>
      </c>
      <c r="V634" s="329">
        <f t="shared" si="1112"/>
        <v>0</v>
      </c>
      <c r="W634" s="329">
        <f t="shared" si="1113"/>
        <v>0</v>
      </c>
      <c r="X634" s="329">
        <f t="shared" si="1114"/>
        <v>0</v>
      </c>
      <c r="Y634" s="329">
        <f t="shared" si="1115"/>
        <v>0</v>
      </c>
      <c r="Z634" s="329">
        <f t="shared" si="1116"/>
        <v>0</v>
      </c>
      <c r="AA634" s="329">
        <f t="shared" si="1117"/>
        <v>0</v>
      </c>
      <c r="AB634" s="170">
        <f t="shared" si="1056"/>
        <v>0</v>
      </c>
      <c r="AC634" s="208">
        <f t="shared" si="1057"/>
        <v>0</v>
      </c>
      <c r="AD634" s="328">
        <v>14.4</v>
      </c>
      <c r="AE634" s="328">
        <f t="shared" si="1118"/>
        <v>0</v>
      </c>
      <c r="AF634" s="329">
        <f t="shared" si="1119"/>
        <v>0</v>
      </c>
      <c r="AG634" s="329">
        <f t="shared" si="1120"/>
        <v>0</v>
      </c>
      <c r="AH634" s="329">
        <f t="shared" si="1121"/>
        <v>0</v>
      </c>
      <c r="AI634" s="329">
        <f t="shared" si="1122"/>
        <v>0</v>
      </c>
      <c r="AJ634" s="329">
        <f t="shared" si="1123"/>
        <v>0</v>
      </c>
      <c r="AK634" s="329">
        <f t="shared" si="1124"/>
        <v>0</v>
      </c>
      <c r="AL634" s="170">
        <f t="shared" si="1058"/>
        <v>0</v>
      </c>
      <c r="AM634" s="208">
        <f t="shared" si="1059"/>
        <v>0</v>
      </c>
      <c r="AN634" s="328">
        <v>14.4</v>
      </c>
      <c r="AO634" s="328">
        <f t="shared" si="1125"/>
        <v>0</v>
      </c>
      <c r="AP634" s="329">
        <f t="shared" si="1126"/>
        <v>0</v>
      </c>
      <c r="AQ634" s="329">
        <f t="shared" si="1127"/>
        <v>0</v>
      </c>
      <c r="AR634" s="329">
        <f t="shared" si="1128"/>
        <v>0</v>
      </c>
      <c r="AS634" s="329">
        <f t="shared" si="1129"/>
        <v>0</v>
      </c>
      <c r="AT634" s="329">
        <f t="shared" si="1130"/>
        <v>0</v>
      </c>
      <c r="AU634" s="329">
        <f t="shared" si="1131"/>
        <v>0</v>
      </c>
      <c r="AV634" s="170">
        <f t="shared" si="1060"/>
        <v>0</v>
      </c>
      <c r="AW634" s="208">
        <f t="shared" si="1061"/>
        <v>0</v>
      </c>
      <c r="AX634" s="328">
        <v>14.4</v>
      </c>
      <c r="AY634" s="328">
        <f t="shared" si="1132"/>
        <v>0</v>
      </c>
      <c r="AZ634" s="329">
        <f t="shared" si="1133"/>
        <v>0</v>
      </c>
      <c r="BA634" s="329">
        <f t="shared" si="1134"/>
        <v>0</v>
      </c>
      <c r="BB634" s="329">
        <f t="shared" si="1135"/>
        <v>0</v>
      </c>
      <c r="BC634" s="329">
        <f t="shared" si="1136"/>
        <v>0</v>
      </c>
      <c r="BD634" s="329">
        <f t="shared" si="1137"/>
        <v>0</v>
      </c>
      <c r="BE634" s="329">
        <f t="shared" si="1138"/>
        <v>0</v>
      </c>
      <c r="BF634" s="170">
        <f t="shared" si="1062"/>
        <v>0</v>
      </c>
      <c r="BG634" s="208">
        <f t="shared" si="1063"/>
        <v>0</v>
      </c>
      <c r="BH634" s="328">
        <v>14.4</v>
      </c>
      <c r="BI634" s="328">
        <f t="shared" si="1064"/>
        <v>0</v>
      </c>
      <c r="BJ634" s="329">
        <f t="shared" si="1065"/>
        <v>0</v>
      </c>
      <c r="BK634" s="329">
        <f t="shared" si="1066"/>
        <v>0</v>
      </c>
      <c r="BL634" s="329">
        <f t="shared" si="1067"/>
        <v>0</v>
      </c>
      <c r="BM634" s="329">
        <f t="shared" si="1068"/>
        <v>0</v>
      </c>
      <c r="BN634" s="329">
        <f t="shared" si="1069"/>
        <v>0</v>
      </c>
      <c r="BO634" s="329">
        <f t="shared" si="1070"/>
        <v>0</v>
      </c>
      <c r="BP634" s="170">
        <f t="shared" si="1071"/>
        <v>0</v>
      </c>
      <c r="BQ634" s="208">
        <f t="shared" si="1072"/>
        <v>0</v>
      </c>
      <c r="BR634" s="328">
        <v>14.4</v>
      </c>
      <c r="BS634" s="328">
        <f t="shared" si="1139"/>
        <v>0</v>
      </c>
      <c r="BT634" s="329">
        <f t="shared" si="1140"/>
        <v>0</v>
      </c>
      <c r="BU634" s="329">
        <f t="shared" si="1141"/>
        <v>0</v>
      </c>
      <c r="BV634" s="329">
        <f t="shared" si="1142"/>
        <v>0</v>
      </c>
      <c r="BW634" s="329">
        <f t="shared" si="1143"/>
        <v>0</v>
      </c>
      <c r="BX634" s="329">
        <f t="shared" si="1144"/>
        <v>0</v>
      </c>
      <c r="BY634" s="329">
        <f t="shared" si="1145"/>
        <v>0</v>
      </c>
      <c r="BZ634" s="170">
        <f t="shared" si="1073"/>
        <v>0</v>
      </c>
      <c r="CA634" s="208">
        <f t="shared" si="1074"/>
        <v>0</v>
      </c>
      <c r="CB634" s="328">
        <v>14.4</v>
      </c>
      <c r="CC634" s="328">
        <f t="shared" si="1146"/>
        <v>0</v>
      </c>
      <c r="CD634" s="329">
        <f t="shared" si="1147"/>
        <v>0</v>
      </c>
      <c r="CE634" s="329">
        <f t="shared" si="1148"/>
        <v>0</v>
      </c>
      <c r="CF634" s="329">
        <f t="shared" si="1149"/>
        <v>0</v>
      </c>
      <c r="CG634" s="329">
        <f t="shared" si="1150"/>
        <v>0</v>
      </c>
      <c r="CH634" s="329">
        <f t="shared" si="1151"/>
        <v>0</v>
      </c>
      <c r="CI634" s="329">
        <f t="shared" si="1152"/>
        <v>0</v>
      </c>
      <c r="CJ634" s="170">
        <f t="shared" si="1075"/>
        <v>0</v>
      </c>
      <c r="CK634" s="208">
        <f t="shared" si="1076"/>
        <v>0</v>
      </c>
      <c r="CL634" s="328">
        <v>14.4</v>
      </c>
      <c r="CM634" s="328">
        <f t="shared" si="1153"/>
        <v>0</v>
      </c>
      <c r="CN634" s="329">
        <f t="shared" si="1154"/>
        <v>0</v>
      </c>
      <c r="CO634" s="329">
        <f t="shared" si="1155"/>
        <v>0</v>
      </c>
      <c r="CP634" s="329">
        <f t="shared" si="1156"/>
        <v>0</v>
      </c>
      <c r="CQ634" s="329">
        <f t="shared" si="1157"/>
        <v>0</v>
      </c>
      <c r="CR634" s="329">
        <f t="shared" si="1158"/>
        <v>0</v>
      </c>
      <c r="CS634" s="329">
        <f t="shared" si="1159"/>
        <v>0</v>
      </c>
      <c r="CT634" s="170">
        <f t="shared" si="1077"/>
        <v>0</v>
      </c>
      <c r="CU634" s="208">
        <f t="shared" si="1078"/>
        <v>0</v>
      </c>
      <c r="CV634" s="328">
        <v>14.4</v>
      </c>
      <c r="CW634" s="328">
        <f t="shared" si="1160"/>
        <v>0</v>
      </c>
      <c r="CX634" s="329">
        <f t="shared" si="1161"/>
        <v>0</v>
      </c>
      <c r="CY634" s="329">
        <f t="shared" si="1162"/>
        <v>0</v>
      </c>
      <c r="CZ634" s="329">
        <f t="shared" si="1163"/>
        <v>0</v>
      </c>
      <c r="DA634" s="329">
        <f t="shared" si="1164"/>
        <v>0</v>
      </c>
      <c r="DB634" s="329">
        <f t="shared" si="1165"/>
        <v>0</v>
      </c>
      <c r="DC634" s="329">
        <f t="shared" si="1166"/>
        <v>0</v>
      </c>
      <c r="DD634" s="170">
        <f t="shared" si="1079"/>
        <v>0</v>
      </c>
      <c r="DE634" s="208">
        <f t="shared" si="1080"/>
        <v>0</v>
      </c>
      <c r="DF634" s="328">
        <v>14.4</v>
      </c>
      <c r="DG634" s="328">
        <f t="shared" si="1167"/>
        <v>0</v>
      </c>
      <c r="DH634" s="329">
        <f t="shared" si="1168"/>
        <v>0</v>
      </c>
      <c r="DI634" s="329">
        <f t="shared" si="1169"/>
        <v>0</v>
      </c>
      <c r="DJ634" s="329">
        <f t="shared" si="1170"/>
        <v>0</v>
      </c>
      <c r="DK634" s="329">
        <f t="shared" si="1171"/>
        <v>0</v>
      </c>
      <c r="DL634" s="329">
        <f t="shared" si="1172"/>
        <v>0</v>
      </c>
      <c r="DM634" s="329">
        <f t="shared" si="1173"/>
        <v>0</v>
      </c>
      <c r="DN634" s="170">
        <f t="shared" si="1081"/>
        <v>0</v>
      </c>
      <c r="DO634" s="208">
        <f t="shared" si="1082"/>
        <v>0</v>
      </c>
      <c r="DP634" s="328">
        <v>14.4</v>
      </c>
      <c r="DQ634" s="328">
        <f t="shared" si="1174"/>
        <v>0</v>
      </c>
      <c r="DR634" s="329">
        <f t="shared" si="1175"/>
        <v>0</v>
      </c>
      <c r="DS634" s="329">
        <f t="shared" si="1176"/>
        <v>0</v>
      </c>
      <c r="DT634" s="329">
        <f t="shared" si="1177"/>
        <v>0</v>
      </c>
      <c r="DU634" s="329">
        <f t="shared" si="1178"/>
        <v>0</v>
      </c>
      <c r="DV634" s="329">
        <f t="shared" si="1179"/>
        <v>0</v>
      </c>
      <c r="DW634" s="329">
        <f t="shared" si="1180"/>
        <v>0</v>
      </c>
      <c r="DX634" s="170">
        <f t="shared" si="1083"/>
        <v>0</v>
      </c>
      <c r="DY634" s="208">
        <f t="shared" si="1084"/>
        <v>0</v>
      </c>
      <c r="DZ634" s="328">
        <v>14.4</v>
      </c>
      <c r="EA634" s="328">
        <f t="shared" si="1181"/>
        <v>0</v>
      </c>
      <c r="EB634" s="329">
        <f t="shared" si="1182"/>
        <v>0</v>
      </c>
      <c r="EC634" s="329">
        <f t="shared" si="1183"/>
        <v>0</v>
      </c>
      <c r="ED634" s="329">
        <f t="shared" si="1184"/>
        <v>0</v>
      </c>
      <c r="EE634" s="329">
        <f t="shared" si="1185"/>
        <v>0</v>
      </c>
      <c r="EF634" s="329">
        <f t="shared" si="1186"/>
        <v>0</v>
      </c>
      <c r="EG634" s="329">
        <f t="shared" si="1187"/>
        <v>0</v>
      </c>
      <c r="EH634" s="170">
        <f t="shared" si="1085"/>
        <v>0</v>
      </c>
      <c r="EI634" s="208">
        <f t="shared" si="1086"/>
        <v>0</v>
      </c>
      <c r="EJ634" s="328">
        <v>14.4</v>
      </c>
      <c r="EK634" s="328">
        <f t="shared" si="1188"/>
        <v>0</v>
      </c>
      <c r="EL634" s="329">
        <f t="shared" si="1189"/>
        <v>0</v>
      </c>
      <c r="EM634" s="329">
        <f t="shared" si="1190"/>
        <v>0</v>
      </c>
      <c r="EN634" s="329">
        <f t="shared" si="1191"/>
        <v>0</v>
      </c>
      <c r="EO634" s="329">
        <f t="shared" si="1192"/>
        <v>0</v>
      </c>
      <c r="EP634" s="329">
        <f t="shared" si="1193"/>
        <v>0</v>
      </c>
      <c r="EQ634" s="329">
        <f t="shared" si="1194"/>
        <v>0</v>
      </c>
      <c r="ER634" s="170">
        <f t="shared" si="1087"/>
        <v>0</v>
      </c>
      <c r="ES634" s="208">
        <f t="shared" si="1088"/>
        <v>0</v>
      </c>
      <c r="ET634" s="328">
        <v>14.4</v>
      </c>
      <c r="EU634" s="328">
        <f t="shared" si="1195"/>
        <v>0</v>
      </c>
      <c r="EV634" s="329">
        <f t="shared" si="1196"/>
        <v>0</v>
      </c>
      <c r="EW634" s="329">
        <f t="shared" si="1197"/>
        <v>0</v>
      </c>
      <c r="EX634" s="329">
        <f t="shared" si="1198"/>
        <v>0</v>
      </c>
      <c r="EY634" s="329">
        <f t="shared" si="1199"/>
        <v>0</v>
      </c>
      <c r="EZ634" s="329">
        <f t="shared" si="1200"/>
        <v>0</v>
      </c>
      <c r="FA634" s="329">
        <f t="shared" si="1201"/>
        <v>0</v>
      </c>
      <c r="FB634" s="170">
        <f t="shared" si="1089"/>
        <v>0</v>
      </c>
      <c r="FC634" s="208">
        <f t="shared" si="1090"/>
        <v>0</v>
      </c>
      <c r="FD634" s="328">
        <v>14.4</v>
      </c>
      <c r="FE634" s="328">
        <f t="shared" si="1202"/>
        <v>0</v>
      </c>
      <c r="FF634" s="329">
        <f t="shared" si="1203"/>
        <v>0</v>
      </c>
      <c r="FG634" s="329">
        <f t="shared" si="1204"/>
        <v>0</v>
      </c>
      <c r="FH634" s="329">
        <f t="shared" si="1205"/>
        <v>0</v>
      </c>
      <c r="FI634" s="329">
        <f t="shared" si="1206"/>
        <v>0</v>
      </c>
      <c r="FJ634" s="329">
        <f t="shared" si="1207"/>
        <v>0</v>
      </c>
      <c r="FK634" s="329">
        <f t="shared" si="1208"/>
        <v>0</v>
      </c>
      <c r="FL634" s="170">
        <f t="shared" si="1091"/>
        <v>0</v>
      </c>
      <c r="FM634" s="208">
        <f t="shared" si="1092"/>
        <v>0</v>
      </c>
      <c r="FN634" s="328">
        <v>14.4</v>
      </c>
      <c r="FO634" s="328">
        <f t="shared" si="1235"/>
        <v>0</v>
      </c>
      <c r="FP634" s="329">
        <f t="shared" si="1236"/>
        <v>0</v>
      </c>
      <c r="FQ634" s="329">
        <f t="shared" si="1237"/>
        <v>0</v>
      </c>
      <c r="FR634" s="329">
        <f t="shared" si="1238"/>
        <v>0</v>
      </c>
      <c r="FS634" s="329">
        <f t="shared" si="1239"/>
        <v>0</v>
      </c>
      <c r="FT634" s="329">
        <f t="shared" si="1240"/>
        <v>0</v>
      </c>
      <c r="FU634" s="329">
        <f t="shared" si="1241"/>
        <v>0</v>
      </c>
      <c r="FV634" s="170">
        <f t="shared" si="1093"/>
        <v>0</v>
      </c>
      <c r="FW634" s="208">
        <f t="shared" si="1094"/>
        <v>0</v>
      </c>
      <c r="FX634" s="328">
        <v>14.4</v>
      </c>
      <c r="FY634" s="328">
        <f t="shared" si="1242"/>
        <v>0</v>
      </c>
      <c r="FZ634" s="329">
        <f t="shared" si="1243"/>
        <v>0</v>
      </c>
      <c r="GA634" s="329">
        <f t="shared" si="1244"/>
        <v>0</v>
      </c>
      <c r="GB634" s="329">
        <f t="shared" si="1245"/>
        <v>0</v>
      </c>
      <c r="GC634" s="329">
        <f t="shared" si="1246"/>
        <v>0</v>
      </c>
      <c r="GD634" s="329">
        <f t="shared" si="1247"/>
        <v>0</v>
      </c>
      <c r="GE634" s="329">
        <f t="shared" si="1248"/>
        <v>0</v>
      </c>
      <c r="GF634" s="170">
        <f t="shared" si="1095"/>
        <v>0</v>
      </c>
      <c r="GG634" s="208">
        <f t="shared" si="1096"/>
        <v>0</v>
      </c>
      <c r="GH634" s="328">
        <v>14.4</v>
      </c>
      <c r="GI634" s="328">
        <f t="shared" si="1249"/>
        <v>0</v>
      </c>
      <c r="GJ634" s="329">
        <f t="shared" si="1250"/>
        <v>0</v>
      </c>
      <c r="GK634" s="329">
        <f t="shared" si="1251"/>
        <v>0</v>
      </c>
      <c r="GL634" s="329">
        <f t="shared" si="1252"/>
        <v>0</v>
      </c>
      <c r="GM634" s="329">
        <f t="shared" si="1253"/>
        <v>0</v>
      </c>
      <c r="GN634" s="329">
        <f t="shared" si="1254"/>
        <v>0</v>
      </c>
      <c r="GO634" s="329">
        <f t="shared" si="1255"/>
        <v>0</v>
      </c>
      <c r="GP634" s="170">
        <f t="shared" si="1097"/>
        <v>0</v>
      </c>
      <c r="GQ634" s="208">
        <f t="shared" si="1098"/>
        <v>0</v>
      </c>
      <c r="GR634" s="328">
        <v>14.4</v>
      </c>
      <c r="GS634" s="328">
        <f t="shared" si="1256"/>
        <v>0</v>
      </c>
      <c r="GT634" s="329">
        <f t="shared" si="1257"/>
        <v>0</v>
      </c>
      <c r="GU634" s="329">
        <f t="shared" si="1258"/>
        <v>0</v>
      </c>
      <c r="GV634" s="329">
        <f t="shared" si="1259"/>
        <v>0</v>
      </c>
      <c r="GW634" s="329">
        <f t="shared" si="1260"/>
        <v>0</v>
      </c>
      <c r="GX634" s="329">
        <f t="shared" si="1261"/>
        <v>0</v>
      </c>
      <c r="GY634" s="329">
        <f t="shared" si="1262"/>
        <v>0</v>
      </c>
      <c r="GZ634" s="170">
        <f t="shared" si="1099"/>
        <v>0</v>
      </c>
      <c r="HA634" s="208">
        <f t="shared" si="1100"/>
        <v>0</v>
      </c>
      <c r="HB634" s="328">
        <v>14.4</v>
      </c>
      <c r="HC634" s="328">
        <f t="shared" si="1101"/>
        <v>0</v>
      </c>
      <c r="HD634" s="329">
        <f t="shared" si="1209"/>
        <v>0</v>
      </c>
      <c r="HE634" s="329">
        <f t="shared" si="1210"/>
        <v>0</v>
      </c>
      <c r="HF634" s="329">
        <f t="shared" si="1211"/>
        <v>0</v>
      </c>
      <c r="HG634" s="329">
        <f t="shared" si="1212"/>
        <v>0</v>
      </c>
      <c r="HH634" s="329">
        <f t="shared" si="1213"/>
        <v>0</v>
      </c>
      <c r="HI634" s="329">
        <f t="shared" si="1214"/>
        <v>0</v>
      </c>
      <c r="HJ634" s="170">
        <f t="shared" si="1102"/>
        <v>0</v>
      </c>
      <c r="HK634" s="208">
        <f t="shared" si="1103"/>
        <v>0</v>
      </c>
      <c r="HL634" s="328">
        <v>14.4</v>
      </c>
      <c r="HM634" s="328">
        <f t="shared" si="1104"/>
        <v>0</v>
      </c>
      <c r="HN634" s="329">
        <f t="shared" si="1215"/>
        <v>0</v>
      </c>
      <c r="HO634" s="329">
        <f t="shared" si="1216"/>
        <v>0</v>
      </c>
      <c r="HP634" s="329">
        <f t="shared" si="1217"/>
        <v>0</v>
      </c>
      <c r="HQ634" s="329">
        <f t="shared" si="1218"/>
        <v>0</v>
      </c>
      <c r="HR634" s="329">
        <f t="shared" si="1219"/>
        <v>0</v>
      </c>
      <c r="HS634" s="329">
        <f t="shared" si="1220"/>
        <v>0</v>
      </c>
      <c r="HT634" s="170">
        <f t="shared" si="1105"/>
        <v>0</v>
      </c>
      <c r="HU634" s="208">
        <f t="shared" si="1106"/>
        <v>0</v>
      </c>
      <c r="HV634" s="328">
        <v>14.4</v>
      </c>
      <c r="HW634" s="328">
        <f t="shared" si="1221"/>
        <v>0</v>
      </c>
      <c r="HX634" s="329">
        <f t="shared" si="1222"/>
        <v>0</v>
      </c>
      <c r="HY634" s="329">
        <f t="shared" si="1223"/>
        <v>0</v>
      </c>
      <c r="HZ634" s="329">
        <f t="shared" si="1224"/>
        <v>0</v>
      </c>
      <c r="IA634" s="329">
        <f t="shared" si="1225"/>
        <v>0</v>
      </c>
      <c r="IB634" s="329">
        <f t="shared" si="1226"/>
        <v>0</v>
      </c>
      <c r="IC634" s="329">
        <f t="shared" si="1227"/>
        <v>0</v>
      </c>
      <c r="ID634" s="170">
        <f t="shared" si="1107"/>
        <v>0</v>
      </c>
      <c r="IE634" s="208">
        <f t="shared" si="1108"/>
        <v>0</v>
      </c>
      <c r="IF634" s="328">
        <v>14.4</v>
      </c>
      <c r="IG634" s="328">
        <f t="shared" si="1228"/>
        <v>0</v>
      </c>
      <c r="IH634" s="329">
        <f t="shared" si="1229"/>
        <v>0</v>
      </c>
      <c r="II634" s="329">
        <f t="shared" si="1230"/>
        <v>0</v>
      </c>
      <c r="IJ634" s="329">
        <f t="shared" si="1231"/>
        <v>0</v>
      </c>
      <c r="IK634" s="329">
        <f t="shared" si="1232"/>
        <v>0</v>
      </c>
      <c r="IL634" s="329">
        <f t="shared" si="1233"/>
        <v>0</v>
      </c>
      <c r="IM634" s="329">
        <f t="shared" si="1234"/>
        <v>0</v>
      </c>
      <c r="IN634" s="170">
        <f t="shared" si="1109"/>
        <v>0</v>
      </c>
    </row>
    <row r="635" spans="1:248">
      <c r="A635" s="318"/>
      <c r="B635" s="318"/>
      <c r="C635" s="318"/>
      <c r="D635" s="318"/>
      <c r="E635" s="318"/>
      <c r="F635" s="318"/>
      <c r="G635" s="318"/>
      <c r="H635" s="318"/>
      <c r="I635" s="318"/>
      <c r="K635" s="318"/>
      <c r="L635" s="318"/>
      <c r="M635" s="318"/>
      <c r="N635" s="318"/>
      <c r="O635" s="318"/>
      <c r="P635" s="318"/>
      <c r="Q635" s="318"/>
      <c r="R635" s="358"/>
      <c r="S635" s="208">
        <f t="shared" si="1110"/>
        <v>0</v>
      </c>
      <c r="T635" s="328">
        <v>14.5</v>
      </c>
      <c r="U635" s="328">
        <f t="shared" si="1111"/>
        <v>0</v>
      </c>
      <c r="V635" s="329">
        <f t="shared" si="1112"/>
        <v>0</v>
      </c>
      <c r="W635" s="329">
        <f t="shared" si="1113"/>
        <v>0</v>
      </c>
      <c r="X635" s="329">
        <f t="shared" si="1114"/>
        <v>0</v>
      </c>
      <c r="Y635" s="329">
        <f t="shared" si="1115"/>
        <v>0</v>
      </c>
      <c r="Z635" s="329">
        <f t="shared" si="1116"/>
        <v>0</v>
      </c>
      <c r="AA635" s="329">
        <f t="shared" si="1117"/>
        <v>0</v>
      </c>
      <c r="AB635" s="170">
        <f t="shared" si="1056"/>
        <v>0</v>
      </c>
      <c r="AC635" s="208">
        <f t="shared" si="1057"/>
        <v>0</v>
      </c>
      <c r="AD635" s="328">
        <v>14.5</v>
      </c>
      <c r="AE635" s="328">
        <f t="shared" si="1118"/>
        <v>0</v>
      </c>
      <c r="AF635" s="329">
        <f t="shared" si="1119"/>
        <v>0</v>
      </c>
      <c r="AG635" s="329">
        <f t="shared" si="1120"/>
        <v>0</v>
      </c>
      <c r="AH635" s="329">
        <f t="shared" si="1121"/>
        <v>0</v>
      </c>
      <c r="AI635" s="329">
        <f t="shared" si="1122"/>
        <v>0</v>
      </c>
      <c r="AJ635" s="329">
        <f t="shared" si="1123"/>
        <v>0</v>
      </c>
      <c r="AK635" s="329">
        <f t="shared" si="1124"/>
        <v>0</v>
      </c>
      <c r="AL635" s="170">
        <f t="shared" si="1058"/>
        <v>0</v>
      </c>
      <c r="AM635" s="208">
        <f t="shared" si="1059"/>
        <v>0</v>
      </c>
      <c r="AN635" s="328">
        <v>14.5</v>
      </c>
      <c r="AO635" s="328">
        <f t="shared" si="1125"/>
        <v>0</v>
      </c>
      <c r="AP635" s="329">
        <f t="shared" si="1126"/>
        <v>0</v>
      </c>
      <c r="AQ635" s="329">
        <f t="shared" si="1127"/>
        <v>0</v>
      </c>
      <c r="AR635" s="329">
        <f t="shared" si="1128"/>
        <v>0</v>
      </c>
      <c r="AS635" s="329">
        <f t="shared" si="1129"/>
        <v>0</v>
      </c>
      <c r="AT635" s="329">
        <f t="shared" si="1130"/>
        <v>0</v>
      </c>
      <c r="AU635" s="329">
        <f t="shared" si="1131"/>
        <v>0</v>
      </c>
      <c r="AV635" s="170">
        <f t="shared" si="1060"/>
        <v>0</v>
      </c>
      <c r="AW635" s="208">
        <f t="shared" si="1061"/>
        <v>0</v>
      </c>
      <c r="AX635" s="328">
        <v>14.5</v>
      </c>
      <c r="AY635" s="328">
        <f t="shared" si="1132"/>
        <v>0</v>
      </c>
      <c r="AZ635" s="329">
        <f t="shared" si="1133"/>
        <v>0</v>
      </c>
      <c r="BA635" s="329">
        <f t="shared" si="1134"/>
        <v>0</v>
      </c>
      <c r="BB635" s="329">
        <f t="shared" si="1135"/>
        <v>0</v>
      </c>
      <c r="BC635" s="329">
        <f t="shared" si="1136"/>
        <v>0</v>
      </c>
      <c r="BD635" s="329">
        <f t="shared" si="1137"/>
        <v>0</v>
      </c>
      <c r="BE635" s="329">
        <f t="shared" si="1138"/>
        <v>0</v>
      </c>
      <c r="BF635" s="170">
        <f t="shared" si="1062"/>
        <v>0</v>
      </c>
      <c r="BG635" s="208">
        <f t="shared" si="1063"/>
        <v>0</v>
      </c>
      <c r="BH635" s="328">
        <v>14.5</v>
      </c>
      <c r="BI635" s="328">
        <f t="shared" si="1064"/>
        <v>0</v>
      </c>
      <c r="BJ635" s="329">
        <f t="shared" si="1065"/>
        <v>0</v>
      </c>
      <c r="BK635" s="329">
        <f t="shared" si="1066"/>
        <v>0</v>
      </c>
      <c r="BL635" s="329">
        <f t="shared" si="1067"/>
        <v>0</v>
      </c>
      <c r="BM635" s="329">
        <f t="shared" si="1068"/>
        <v>0</v>
      </c>
      <c r="BN635" s="329">
        <f t="shared" si="1069"/>
        <v>0</v>
      </c>
      <c r="BO635" s="329">
        <f t="shared" si="1070"/>
        <v>0</v>
      </c>
      <c r="BP635" s="170">
        <f t="shared" si="1071"/>
        <v>0</v>
      </c>
      <c r="BQ635" s="208">
        <f t="shared" si="1072"/>
        <v>0</v>
      </c>
      <c r="BR635" s="328">
        <v>14.5</v>
      </c>
      <c r="BS635" s="328">
        <f t="shared" si="1139"/>
        <v>0</v>
      </c>
      <c r="BT635" s="329">
        <f t="shared" si="1140"/>
        <v>0</v>
      </c>
      <c r="BU635" s="329">
        <f t="shared" si="1141"/>
        <v>0</v>
      </c>
      <c r="BV635" s="329">
        <f t="shared" si="1142"/>
        <v>0</v>
      </c>
      <c r="BW635" s="329">
        <f t="shared" si="1143"/>
        <v>0</v>
      </c>
      <c r="BX635" s="329">
        <f t="shared" si="1144"/>
        <v>0</v>
      </c>
      <c r="BY635" s="329">
        <f t="shared" si="1145"/>
        <v>0</v>
      </c>
      <c r="BZ635" s="170">
        <f t="shared" si="1073"/>
        <v>0</v>
      </c>
      <c r="CA635" s="208">
        <f t="shared" si="1074"/>
        <v>0</v>
      </c>
      <c r="CB635" s="328">
        <v>14.5</v>
      </c>
      <c r="CC635" s="328">
        <f t="shared" si="1146"/>
        <v>0</v>
      </c>
      <c r="CD635" s="329">
        <f t="shared" si="1147"/>
        <v>0</v>
      </c>
      <c r="CE635" s="329">
        <f t="shared" si="1148"/>
        <v>0</v>
      </c>
      <c r="CF635" s="329">
        <f t="shared" si="1149"/>
        <v>0</v>
      </c>
      <c r="CG635" s="329">
        <f t="shared" si="1150"/>
        <v>0</v>
      </c>
      <c r="CH635" s="329">
        <f t="shared" si="1151"/>
        <v>0</v>
      </c>
      <c r="CI635" s="329">
        <f t="shared" si="1152"/>
        <v>0</v>
      </c>
      <c r="CJ635" s="170">
        <f t="shared" si="1075"/>
        <v>0</v>
      </c>
      <c r="CK635" s="208">
        <f t="shared" si="1076"/>
        <v>0</v>
      </c>
      <c r="CL635" s="328">
        <v>14.5</v>
      </c>
      <c r="CM635" s="328">
        <f t="shared" si="1153"/>
        <v>0</v>
      </c>
      <c r="CN635" s="329">
        <f t="shared" si="1154"/>
        <v>0</v>
      </c>
      <c r="CO635" s="329">
        <f t="shared" si="1155"/>
        <v>0</v>
      </c>
      <c r="CP635" s="329">
        <f t="shared" si="1156"/>
        <v>0</v>
      </c>
      <c r="CQ635" s="329">
        <f t="shared" si="1157"/>
        <v>0</v>
      </c>
      <c r="CR635" s="329">
        <f t="shared" si="1158"/>
        <v>0</v>
      </c>
      <c r="CS635" s="329">
        <f t="shared" si="1159"/>
        <v>0</v>
      </c>
      <c r="CT635" s="170">
        <f t="shared" si="1077"/>
        <v>0</v>
      </c>
      <c r="CU635" s="208">
        <f t="shared" si="1078"/>
        <v>0</v>
      </c>
      <c r="CV635" s="328">
        <v>14.5</v>
      </c>
      <c r="CW635" s="328">
        <f t="shared" si="1160"/>
        <v>0</v>
      </c>
      <c r="CX635" s="329">
        <f t="shared" si="1161"/>
        <v>0</v>
      </c>
      <c r="CY635" s="329">
        <f t="shared" si="1162"/>
        <v>0</v>
      </c>
      <c r="CZ635" s="329">
        <f t="shared" si="1163"/>
        <v>0</v>
      </c>
      <c r="DA635" s="329">
        <f t="shared" si="1164"/>
        <v>0</v>
      </c>
      <c r="DB635" s="329">
        <f t="shared" si="1165"/>
        <v>0</v>
      </c>
      <c r="DC635" s="329">
        <f t="shared" si="1166"/>
        <v>0</v>
      </c>
      <c r="DD635" s="170">
        <f t="shared" si="1079"/>
        <v>0</v>
      </c>
      <c r="DE635" s="208">
        <f t="shared" si="1080"/>
        <v>0</v>
      </c>
      <c r="DF635" s="328">
        <v>14.5</v>
      </c>
      <c r="DG635" s="328">
        <f t="shared" si="1167"/>
        <v>0</v>
      </c>
      <c r="DH635" s="329">
        <f t="shared" si="1168"/>
        <v>0</v>
      </c>
      <c r="DI635" s="329">
        <f t="shared" si="1169"/>
        <v>0</v>
      </c>
      <c r="DJ635" s="329">
        <f t="shared" si="1170"/>
        <v>0</v>
      </c>
      <c r="DK635" s="329">
        <f t="shared" si="1171"/>
        <v>0</v>
      </c>
      <c r="DL635" s="329">
        <f t="shared" si="1172"/>
        <v>0</v>
      </c>
      <c r="DM635" s="329">
        <f t="shared" si="1173"/>
        <v>0</v>
      </c>
      <c r="DN635" s="170">
        <f t="shared" si="1081"/>
        <v>0</v>
      </c>
      <c r="DO635" s="208">
        <f t="shared" si="1082"/>
        <v>0</v>
      </c>
      <c r="DP635" s="328">
        <v>14.5</v>
      </c>
      <c r="DQ635" s="328">
        <f t="shared" si="1174"/>
        <v>0</v>
      </c>
      <c r="DR635" s="329">
        <f t="shared" si="1175"/>
        <v>0</v>
      </c>
      <c r="DS635" s="329">
        <f t="shared" si="1176"/>
        <v>0</v>
      </c>
      <c r="DT635" s="329">
        <f t="shared" si="1177"/>
        <v>0</v>
      </c>
      <c r="DU635" s="329">
        <f t="shared" si="1178"/>
        <v>0</v>
      </c>
      <c r="DV635" s="329">
        <f t="shared" si="1179"/>
        <v>0</v>
      </c>
      <c r="DW635" s="329">
        <f t="shared" si="1180"/>
        <v>0</v>
      </c>
      <c r="DX635" s="170">
        <f t="shared" si="1083"/>
        <v>0</v>
      </c>
      <c r="DY635" s="208">
        <f t="shared" si="1084"/>
        <v>0</v>
      </c>
      <c r="DZ635" s="328">
        <v>14.5</v>
      </c>
      <c r="EA635" s="328">
        <f t="shared" si="1181"/>
        <v>0</v>
      </c>
      <c r="EB635" s="329">
        <f t="shared" si="1182"/>
        <v>0</v>
      </c>
      <c r="EC635" s="329">
        <f t="shared" si="1183"/>
        <v>0</v>
      </c>
      <c r="ED635" s="329">
        <f t="shared" si="1184"/>
        <v>0</v>
      </c>
      <c r="EE635" s="329">
        <f t="shared" si="1185"/>
        <v>0</v>
      </c>
      <c r="EF635" s="329">
        <f t="shared" si="1186"/>
        <v>0</v>
      </c>
      <c r="EG635" s="329">
        <f t="shared" si="1187"/>
        <v>0</v>
      </c>
      <c r="EH635" s="170">
        <f t="shared" si="1085"/>
        <v>0</v>
      </c>
      <c r="EI635" s="208">
        <f t="shared" si="1086"/>
        <v>0</v>
      </c>
      <c r="EJ635" s="328">
        <v>14.5</v>
      </c>
      <c r="EK635" s="328">
        <f t="shared" si="1188"/>
        <v>0</v>
      </c>
      <c r="EL635" s="329">
        <f t="shared" si="1189"/>
        <v>0</v>
      </c>
      <c r="EM635" s="329">
        <f t="shared" si="1190"/>
        <v>0</v>
      </c>
      <c r="EN635" s="329">
        <f t="shared" si="1191"/>
        <v>0</v>
      </c>
      <c r="EO635" s="329">
        <f t="shared" si="1192"/>
        <v>0</v>
      </c>
      <c r="EP635" s="329">
        <f t="shared" si="1193"/>
        <v>0</v>
      </c>
      <c r="EQ635" s="329">
        <f t="shared" si="1194"/>
        <v>0</v>
      </c>
      <c r="ER635" s="170">
        <f t="shared" si="1087"/>
        <v>0</v>
      </c>
      <c r="ES635" s="208">
        <f t="shared" si="1088"/>
        <v>0</v>
      </c>
      <c r="ET635" s="328">
        <v>14.5</v>
      </c>
      <c r="EU635" s="328">
        <f t="shared" si="1195"/>
        <v>0</v>
      </c>
      <c r="EV635" s="329">
        <f t="shared" si="1196"/>
        <v>0</v>
      </c>
      <c r="EW635" s="329">
        <f t="shared" si="1197"/>
        <v>0</v>
      </c>
      <c r="EX635" s="329">
        <f t="shared" si="1198"/>
        <v>0</v>
      </c>
      <c r="EY635" s="329">
        <f t="shared" si="1199"/>
        <v>0</v>
      </c>
      <c r="EZ635" s="329">
        <f t="shared" si="1200"/>
        <v>0</v>
      </c>
      <c r="FA635" s="329">
        <f t="shared" si="1201"/>
        <v>0</v>
      </c>
      <c r="FB635" s="170">
        <f t="shared" si="1089"/>
        <v>0</v>
      </c>
      <c r="FC635" s="208">
        <f t="shared" si="1090"/>
        <v>0</v>
      </c>
      <c r="FD635" s="328">
        <v>14.5</v>
      </c>
      <c r="FE635" s="328">
        <f t="shared" si="1202"/>
        <v>0</v>
      </c>
      <c r="FF635" s="329">
        <f t="shared" si="1203"/>
        <v>0</v>
      </c>
      <c r="FG635" s="329">
        <f t="shared" si="1204"/>
        <v>0</v>
      </c>
      <c r="FH635" s="329">
        <f t="shared" si="1205"/>
        <v>0</v>
      </c>
      <c r="FI635" s="329">
        <f t="shared" si="1206"/>
        <v>0</v>
      </c>
      <c r="FJ635" s="329">
        <f t="shared" si="1207"/>
        <v>0</v>
      </c>
      <c r="FK635" s="329">
        <f t="shared" si="1208"/>
        <v>0</v>
      </c>
      <c r="FL635" s="170">
        <f t="shared" si="1091"/>
        <v>0</v>
      </c>
      <c r="FM635" s="208">
        <f t="shared" si="1092"/>
        <v>0</v>
      </c>
      <c r="FN635" s="328">
        <v>14.5</v>
      </c>
      <c r="FO635" s="328">
        <f t="shared" si="1235"/>
        <v>0</v>
      </c>
      <c r="FP635" s="329">
        <f t="shared" si="1236"/>
        <v>0</v>
      </c>
      <c r="FQ635" s="329">
        <f t="shared" si="1237"/>
        <v>0</v>
      </c>
      <c r="FR635" s="329">
        <f t="shared" si="1238"/>
        <v>0</v>
      </c>
      <c r="FS635" s="329">
        <f t="shared" si="1239"/>
        <v>0</v>
      </c>
      <c r="FT635" s="329">
        <f t="shared" si="1240"/>
        <v>0</v>
      </c>
      <c r="FU635" s="329">
        <f t="shared" si="1241"/>
        <v>0</v>
      </c>
      <c r="FV635" s="170">
        <f t="shared" si="1093"/>
        <v>0</v>
      </c>
      <c r="FW635" s="208">
        <f t="shared" si="1094"/>
        <v>0</v>
      </c>
      <c r="FX635" s="328">
        <v>14.5</v>
      </c>
      <c r="FY635" s="328">
        <f t="shared" si="1242"/>
        <v>0</v>
      </c>
      <c r="FZ635" s="329">
        <f t="shared" si="1243"/>
        <v>0</v>
      </c>
      <c r="GA635" s="329">
        <f t="shared" si="1244"/>
        <v>0</v>
      </c>
      <c r="GB635" s="329">
        <f t="shared" si="1245"/>
        <v>0</v>
      </c>
      <c r="GC635" s="329">
        <f t="shared" si="1246"/>
        <v>0</v>
      </c>
      <c r="GD635" s="329">
        <f t="shared" si="1247"/>
        <v>0</v>
      </c>
      <c r="GE635" s="329">
        <f t="shared" si="1248"/>
        <v>0</v>
      </c>
      <c r="GF635" s="170">
        <f t="shared" si="1095"/>
        <v>0</v>
      </c>
      <c r="GG635" s="208">
        <f t="shared" si="1096"/>
        <v>0</v>
      </c>
      <c r="GH635" s="328">
        <v>14.5</v>
      </c>
      <c r="GI635" s="328">
        <f t="shared" si="1249"/>
        <v>0</v>
      </c>
      <c r="GJ635" s="329">
        <f t="shared" si="1250"/>
        <v>0</v>
      </c>
      <c r="GK635" s="329">
        <f t="shared" si="1251"/>
        <v>0</v>
      </c>
      <c r="GL635" s="329">
        <f t="shared" si="1252"/>
        <v>0</v>
      </c>
      <c r="GM635" s="329">
        <f t="shared" si="1253"/>
        <v>0</v>
      </c>
      <c r="GN635" s="329">
        <f t="shared" si="1254"/>
        <v>0</v>
      </c>
      <c r="GO635" s="329">
        <f t="shared" si="1255"/>
        <v>0</v>
      </c>
      <c r="GP635" s="170">
        <f t="shared" si="1097"/>
        <v>0</v>
      </c>
      <c r="GQ635" s="208">
        <f t="shared" si="1098"/>
        <v>0</v>
      </c>
      <c r="GR635" s="328">
        <v>14.5</v>
      </c>
      <c r="GS635" s="328">
        <f t="shared" si="1256"/>
        <v>0</v>
      </c>
      <c r="GT635" s="329">
        <f t="shared" si="1257"/>
        <v>0</v>
      </c>
      <c r="GU635" s="329">
        <f t="shared" si="1258"/>
        <v>0</v>
      </c>
      <c r="GV635" s="329">
        <f t="shared" si="1259"/>
        <v>0</v>
      </c>
      <c r="GW635" s="329">
        <f t="shared" si="1260"/>
        <v>0</v>
      </c>
      <c r="GX635" s="329">
        <f t="shared" si="1261"/>
        <v>0</v>
      </c>
      <c r="GY635" s="329">
        <f t="shared" si="1262"/>
        <v>0</v>
      </c>
      <c r="GZ635" s="170">
        <f t="shared" si="1099"/>
        <v>0</v>
      </c>
      <c r="HA635" s="208">
        <f t="shared" si="1100"/>
        <v>0</v>
      </c>
      <c r="HB635" s="328">
        <v>14.5</v>
      </c>
      <c r="HC635" s="328">
        <f t="shared" si="1101"/>
        <v>0</v>
      </c>
      <c r="HD635" s="329">
        <f t="shared" si="1209"/>
        <v>0</v>
      </c>
      <c r="HE635" s="329">
        <f t="shared" si="1210"/>
        <v>0</v>
      </c>
      <c r="HF635" s="329">
        <f t="shared" si="1211"/>
        <v>0</v>
      </c>
      <c r="HG635" s="329">
        <f t="shared" si="1212"/>
        <v>0</v>
      </c>
      <c r="HH635" s="329">
        <f t="shared" si="1213"/>
        <v>0</v>
      </c>
      <c r="HI635" s="329">
        <f t="shared" si="1214"/>
        <v>0</v>
      </c>
      <c r="HJ635" s="170">
        <f t="shared" si="1102"/>
        <v>0</v>
      </c>
      <c r="HK635" s="208">
        <f t="shared" si="1103"/>
        <v>0</v>
      </c>
      <c r="HL635" s="328">
        <v>14.5</v>
      </c>
      <c r="HM635" s="328">
        <f t="shared" si="1104"/>
        <v>0</v>
      </c>
      <c r="HN635" s="329">
        <f t="shared" si="1215"/>
        <v>0</v>
      </c>
      <c r="HO635" s="329">
        <f t="shared" si="1216"/>
        <v>0</v>
      </c>
      <c r="HP635" s="329">
        <f t="shared" si="1217"/>
        <v>0</v>
      </c>
      <c r="HQ635" s="329">
        <f t="shared" si="1218"/>
        <v>0</v>
      </c>
      <c r="HR635" s="329">
        <f t="shared" si="1219"/>
        <v>0</v>
      </c>
      <c r="HS635" s="329">
        <f t="shared" si="1220"/>
        <v>0</v>
      </c>
      <c r="HT635" s="170">
        <f t="shared" si="1105"/>
        <v>0</v>
      </c>
      <c r="HU635" s="208">
        <f t="shared" si="1106"/>
        <v>0</v>
      </c>
      <c r="HV635" s="328">
        <v>14.5</v>
      </c>
      <c r="HW635" s="328">
        <f t="shared" si="1221"/>
        <v>0</v>
      </c>
      <c r="HX635" s="329">
        <f t="shared" si="1222"/>
        <v>0</v>
      </c>
      <c r="HY635" s="329">
        <f t="shared" si="1223"/>
        <v>0</v>
      </c>
      <c r="HZ635" s="329">
        <f t="shared" si="1224"/>
        <v>0</v>
      </c>
      <c r="IA635" s="329">
        <f t="shared" si="1225"/>
        <v>0</v>
      </c>
      <c r="IB635" s="329">
        <f t="shared" si="1226"/>
        <v>0</v>
      </c>
      <c r="IC635" s="329">
        <f t="shared" si="1227"/>
        <v>0</v>
      </c>
      <c r="ID635" s="170">
        <f t="shared" si="1107"/>
        <v>0</v>
      </c>
      <c r="IE635" s="208">
        <f t="shared" si="1108"/>
        <v>0</v>
      </c>
      <c r="IF635" s="328">
        <v>14.5</v>
      </c>
      <c r="IG635" s="328">
        <f t="shared" si="1228"/>
        <v>0</v>
      </c>
      <c r="IH635" s="329">
        <f t="shared" si="1229"/>
        <v>0</v>
      </c>
      <c r="II635" s="329">
        <f t="shared" si="1230"/>
        <v>0</v>
      </c>
      <c r="IJ635" s="329">
        <f t="shared" si="1231"/>
        <v>0</v>
      </c>
      <c r="IK635" s="329">
        <f t="shared" si="1232"/>
        <v>0</v>
      </c>
      <c r="IL635" s="329">
        <f t="shared" si="1233"/>
        <v>0</v>
      </c>
      <c r="IM635" s="329">
        <f t="shared" si="1234"/>
        <v>0</v>
      </c>
      <c r="IN635" s="170">
        <f t="shared" si="1109"/>
        <v>0</v>
      </c>
    </row>
    <row r="636" spans="1:248">
      <c r="A636" s="318"/>
      <c r="B636" s="318"/>
      <c r="C636" s="318"/>
      <c r="D636" s="318"/>
      <c r="E636" s="318"/>
      <c r="F636" s="318"/>
      <c r="G636" s="318"/>
      <c r="H636" s="318"/>
      <c r="I636" s="318"/>
      <c r="K636" s="318"/>
      <c r="L636" s="318"/>
      <c r="M636" s="318"/>
      <c r="N636" s="318"/>
      <c r="O636" s="318"/>
      <c r="P636" s="318"/>
      <c r="Q636" s="318"/>
      <c r="R636" s="358"/>
      <c r="S636" s="208">
        <f t="shared" si="1110"/>
        <v>0</v>
      </c>
      <c r="T636" s="328">
        <v>14.6</v>
      </c>
      <c r="U636" s="328">
        <f t="shared" si="1111"/>
        <v>0</v>
      </c>
      <c r="V636" s="329">
        <f t="shared" si="1112"/>
        <v>0</v>
      </c>
      <c r="W636" s="329">
        <f t="shared" si="1113"/>
        <v>0</v>
      </c>
      <c r="X636" s="329">
        <f t="shared" si="1114"/>
        <v>0</v>
      </c>
      <c r="Y636" s="329">
        <f t="shared" si="1115"/>
        <v>0</v>
      </c>
      <c r="Z636" s="329">
        <f t="shared" si="1116"/>
        <v>0</v>
      </c>
      <c r="AA636" s="329">
        <f t="shared" si="1117"/>
        <v>0</v>
      </c>
      <c r="AB636" s="170">
        <f t="shared" si="1056"/>
        <v>0</v>
      </c>
      <c r="AC636" s="208">
        <f t="shared" si="1057"/>
        <v>0</v>
      </c>
      <c r="AD636" s="328">
        <v>14.6</v>
      </c>
      <c r="AE636" s="328">
        <f t="shared" si="1118"/>
        <v>0</v>
      </c>
      <c r="AF636" s="329">
        <f t="shared" si="1119"/>
        <v>0</v>
      </c>
      <c r="AG636" s="329">
        <f t="shared" si="1120"/>
        <v>0</v>
      </c>
      <c r="AH636" s="329">
        <f t="shared" si="1121"/>
        <v>0</v>
      </c>
      <c r="AI636" s="329">
        <f t="shared" si="1122"/>
        <v>0</v>
      </c>
      <c r="AJ636" s="329">
        <f t="shared" si="1123"/>
        <v>0</v>
      </c>
      <c r="AK636" s="329">
        <f t="shared" si="1124"/>
        <v>0</v>
      </c>
      <c r="AL636" s="170">
        <f t="shared" si="1058"/>
        <v>0</v>
      </c>
      <c r="AM636" s="208">
        <f t="shared" si="1059"/>
        <v>0</v>
      </c>
      <c r="AN636" s="328">
        <v>14.6</v>
      </c>
      <c r="AO636" s="328">
        <f t="shared" si="1125"/>
        <v>0</v>
      </c>
      <c r="AP636" s="329">
        <f t="shared" si="1126"/>
        <v>0</v>
      </c>
      <c r="AQ636" s="329">
        <f t="shared" si="1127"/>
        <v>0</v>
      </c>
      <c r="AR636" s="329">
        <f t="shared" si="1128"/>
        <v>0</v>
      </c>
      <c r="AS636" s="329">
        <f t="shared" si="1129"/>
        <v>0</v>
      </c>
      <c r="AT636" s="329">
        <f t="shared" si="1130"/>
        <v>0</v>
      </c>
      <c r="AU636" s="329">
        <f t="shared" si="1131"/>
        <v>0</v>
      </c>
      <c r="AV636" s="170">
        <f t="shared" si="1060"/>
        <v>0</v>
      </c>
      <c r="AW636" s="208">
        <f t="shared" si="1061"/>
        <v>0</v>
      </c>
      <c r="AX636" s="328">
        <v>14.6</v>
      </c>
      <c r="AY636" s="328">
        <f t="shared" si="1132"/>
        <v>0</v>
      </c>
      <c r="AZ636" s="329">
        <f t="shared" si="1133"/>
        <v>0</v>
      </c>
      <c r="BA636" s="329">
        <f t="shared" si="1134"/>
        <v>0</v>
      </c>
      <c r="BB636" s="329">
        <f t="shared" si="1135"/>
        <v>0</v>
      </c>
      <c r="BC636" s="329">
        <f t="shared" si="1136"/>
        <v>0</v>
      </c>
      <c r="BD636" s="329">
        <f t="shared" si="1137"/>
        <v>0</v>
      </c>
      <c r="BE636" s="329">
        <f t="shared" si="1138"/>
        <v>0</v>
      </c>
      <c r="BF636" s="170">
        <f t="shared" si="1062"/>
        <v>0</v>
      </c>
      <c r="BG636" s="208">
        <f t="shared" si="1063"/>
        <v>0</v>
      </c>
      <c r="BH636" s="328">
        <v>14.6</v>
      </c>
      <c r="BI636" s="328">
        <f t="shared" si="1064"/>
        <v>0</v>
      </c>
      <c r="BJ636" s="329">
        <f t="shared" si="1065"/>
        <v>0</v>
      </c>
      <c r="BK636" s="329">
        <f t="shared" si="1066"/>
        <v>0</v>
      </c>
      <c r="BL636" s="329">
        <f t="shared" si="1067"/>
        <v>0</v>
      </c>
      <c r="BM636" s="329">
        <f t="shared" si="1068"/>
        <v>0</v>
      </c>
      <c r="BN636" s="329">
        <f t="shared" si="1069"/>
        <v>0</v>
      </c>
      <c r="BO636" s="329">
        <f t="shared" si="1070"/>
        <v>0</v>
      </c>
      <c r="BP636" s="170">
        <f t="shared" si="1071"/>
        <v>0</v>
      </c>
      <c r="BQ636" s="208">
        <f t="shared" si="1072"/>
        <v>0</v>
      </c>
      <c r="BR636" s="328">
        <v>14.6</v>
      </c>
      <c r="BS636" s="328">
        <f t="shared" si="1139"/>
        <v>0</v>
      </c>
      <c r="BT636" s="329">
        <f t="shared" si="1140"/>
        <v>0</v>
      </c>
      <c r="BU636" s="329">
        <f t="shared" si="1141"/>
        <v>0</v>
      </c>
      <c r="BV636" s="329">
        <f t="shared" si="1142"/>
        <v>0</v>
      </c>
      <c r="BW636" s="329">
        <f t="shared" si="1143"/>
        <v>0</v>
      </c>
      <c r="BX636" s="329">
        <f t="shared" si="1144"/>
        <v>0</v>
      </c>
      <c r="BY636" s="329">
        <f t="shared" si="1145"/>
        <v>0</v>
      </c>
      <c r="BZ636" s="170">
        <f t="shared" si="1073"/>
        <v>0</v>
      </c>
      <c r="CA636" s="208">
        <f t="shared" si="1074"/>
        <v>0</v>
      </c>
      <c r="CB636" s="328">
        <v>14.6</v>
      </c>
      <c r="CC636" s="328">
        <f t="shared" si="1146"/>
        <v>0</v>
      </c>
      <c r="CD636" s="329">
        <f t="shared" si="1147"/>
        <v>0</v>
      </c>
      <c r="CE636" s="329">
        <f t="shared" si="1148"/>
        <v>0</v>
      </c>
      <c r="CF636" s="329">
        <f t="shared" si="1149"/>
        <v>0</v>
      </c>
      <c r="CG636" s="329">
        <f t="shared" si="1150"/>
        <v>0</v>
      </c>
      <c r="CH636" s="329">
        <f t="shared" si="1151"/>
        <v>0</v>
      </c>
      <c r="CI636" s="329">
        <f t="shared" si="1152"/>
        <v>0</v>
      </c>
      <c r="CJ636" s="170">
        <f t="shared" si="1075"/>
        <v>0</v>
      </c>
      <c r="CK636" s="208">
        <f t="shared" si="1076"/>
        <v>0</v>
      </c>
      <c r="CL636" s="328">
        <v>14.6</v>
      </c>
      <c r="CM636" s="328">
        <f t="shared" si="1153"/>
        <v>0</v>
      </c>
      <c r="CN636" s="329">
        <f t="shared" si="1154"/>
        <v>0</v>
      </c>
      <c r="CO636" s="329">
        <f t="shared" si="1155"/>
        <v>0</v>
      </c>
      <c r="CP636" s="329">
        <f t="shared" si="1156"/>
        <v>0</v>
      </c>
      <c r="CQ636" s="329">
        <f t="shared" si="1157"/>
        <v>0</v>
      </c>
      <c r="CR636" s="329">
        <f t="shared" si="1158"/>
        <v>0</v>
      </c>
      <c r="CS636" s="329">
        <f t="shared" si="1159"/>
        <v>0</v>
      </c>
      <c r="CT636" s="170">
        <f t="shared" si="1077"/>
        <v>0</v>
      </c>
      <c r="CU636" s="208">
        <f t="shared" si="1078"/>
        <v>0</v>
      </c>
      <c r="CV636" s="328">
        <v>14.6</v>
      </c>
      <c r="CW636" s="328">
        <f t="shared" si="1160"/>
        <v>0</v>
      </c>
      <c r="CX636" s="329">
        <f t="shared" si="1161"/>
        <v>0</v>
      </c>
      <c r="CY636" s="329">
        <f t="shared" si="1162"/>
        <v>0</v>
      </c>
      <c r="CZ636" s="329">
        <f t="shared" si="1163"/>
        <v>0</v>
      </c>
      <c r="DA636" s="329">
        <f t="shared" si="1164"/>
        <v>0</v>
      </c>
      <c r="DB636" s="329">
        <f t="shared" si="1165"/>
        <v>0</v>
      </c>
      <c r="DC636" s="329">
        <f t="shared" si="1166"/>
        <v>0</v>
      </c>
      <c r="DD636" s="170">
        <f t="shared" si="1079"/>
        <v>0</v>
      </c>
      <c r="DE636" s="208">
        <f t="shared" si="1080"/>
        <v>0</v>
      </c>
      <c r="DF636" s="328">
        <v>14.6</v>
      </c>
      <c r="DG636" s="328">
        <f t="shared" si="1167"/>
        <v>0</v>
      </c>
      <c r="DH636" s="329">
        <f t="shared" si="1168"/>
        <v>0</v>
      </c>
      <c r="DI636" s="329">
        <f t="shared" si="1169"/>
        <v>0</v>
      </c>
      <c r="DJ636" s="329">
        <f t="shared" si="1170"/>
        <v>0</v>
      </c>
      <c r="DK636" s="329">
        <f t="shared" si="1171"/>
        <v>0</v>
      </c>
      <c r="DL636" s="329">
        <f t="shared" si="1172"/>
        <v>0</v>
      </c>
      <c r="DM636" s="329">
        <f t="shared" si="1173"/>
        <v>0</v>
      </c>
      <c r="DN636" s="170">
        <f t="shared" si="1081"/>
        <v>0</v>
      </c>
      <c r="DO636" s="208">
        <f t="shared" si="1082"/>
        <v>0</v>
      </c>
      <c r="DP636" s="328">
        <v>14.6</v>
      </c>
      <c r="DQ636" s="328">
        <f t="shared" si="1174"/>
        <v>0</v>
      </c>
      <c r="DR636" s="329">
        <f t="shared" si="1175"/>
        <v>0</v>
      </c>
      <c r="DS636" s="329">
        <f t="shared" si="1176"/>
        <v>0</v>
      </c>
      <c r="DT636" s="329">
        <f t="shared" si="1177"/>
        <v>0</v>
      </c>
      <c r="DU636" s="329">
        <f t="shared" si="1178"/>
        <v>0</v>
      </c>
      <c r="DV636" s="329">
        <f t="shared" si="1179"/>
        <v>0</v>
      </c>
      <c r="DW636" s="329">
        <f t="shared" si="1180"/>
        <v>0</v>
      </c>
      <c r="DX636" s="170">
        <f t="shared" si="1083"/>
        <v>0</v>
      </c>
      <c r="DY636" s="208">
        <f t="shared" si="1084"/>
        <v>0</v>
      </c>
      <c r="DZ636" s="328">
        <v>14.6</v>
      </c>
      <c r="EA636" s="328">
        <f t="shared" si="1181"/>
        <v>0</v>
      </c>
      <c r="EB636" s="329">
        <f t="shared" si="1182"/>
        <v>0</v>
      </c>
      <c r="EC636" s="329">
        <f t="shared" si="1183"/>
        <v>0</v>
      </c>
      <c r="ED636" s="329">
        <f t="shared" si="1184"/>
        <v>0</v>
      </c>
      <c r="EE636" s="329">
        <f t="shared" si="1185"/>
        <v>0</v>
      </c>
      <c r="EF636" s="329">
        <f t="shared" si="1186"/>
        <v>0</v>
      </c>
      <c r="EG636" s="329">
        <f t="shared" si="1187"/>
        <v>0</v>
      </c>
      <c r="EH636" s="170">
        <f t="shared" si="1085"/>
        <v>0</v>
      </c>
      <c r="EI636" s="208">
        <f t="shared" si="1086"/>
        <v>0</v>
      </c>
      <c r="EJ636" s="328">
        <v>14.6</v>
      </c>
      <c r="EK636" s="328">
        <f t="shared" si="1188"/>
        <v>0</v>
      </c>
      <c r="EL636" s="329">
        <f t="shared" si="1189"/>
        <v>0</v>
      </c>
      <c r="EM636" s="329">
        <f t="shared" si="1190"/>
        <v>0</v>
      </c>
      <c r="EN636" s="329">
        <f t="shared" si="1191"/>
        <v>0</v>
      </c>
      <c r="EO636" s="329">
        <f t="shared" si="1192"/>
        <v>0</v>
      </c>
      <c r="EP636" s="329">
        <f t="shared" si="1193"/>
        <v>0</v>
      </c>
      <c r="EQ636" s="329">
        <f t="shared" si="1194"/>
        <v>0</v>
      </c>
      <c r="ER636" s="170">
        <f t="shared" si="1087"/>
        <v>0</v>
      </c>
      <c r="ES636" s="208">
        <f t="shared" si="1088"/>
        <v>0</v>
      </c>
      <c r="ET636" s="328">
        <v>14.6</v>
      </c>
      <c r="EU636" s="328">
        <f t="shared" si="1195"/>
        <v>0</v>
      </c>
      <c r="EV636" s="329">
        <f t="shared" si="1196"/>
        <v>0</v>
      </c>
      <c r="EW636" s="329">
        <f t="shared" si="1197"/>
        <v>0</v>
      </c>
      <c r="EX636" s="329">
        <f t="shared" si="1198"/>
        <v>0</v>
      </c>
      <c r="EY636" s="329">
        <f t="shared" si="1199"/>
        <v>0</v>
      </c>
      <c r="EZ636" s="329">
        <f t="shared" si="1200"/>
        <v>0</v>
      </c>
      <c r="FA636" s="329">
        <f t="shared" si="1201"/>
        <v>0</v>
      </c>
      <c r="FB636" s="170">
        <f t="shared" si="1089"/>
        <v>0</v>
      </c>
      <c r="FC636" s="208">
        <f t="shared" si="1090"/>
        <v>0</v>
      </c>
      <c r="FD636" s="328">
        <v>14.6</v>
      </c>
      <c r="FE636" s="328">
        <f t="shared" si="1202"/>
        <v>0</v>
      </c>
      <c r="FF636" s="329">
        <f t="shared" si="1203"/>
        <v>0</v>
      </c>
      <c r="FG636" s="329">
        <f t="shared" si="1204"/>
        <v>0</v>
      </c>
      <c r="FH636" s="329">
        <f t="shared" si="1205"/>
        <v>0</v>
      </c>
      <c r="FI636" s="329">
        <f t="shared" si="1206"/>
        <v>0</v>
      </c>
      <c r="FJ636" s="329">
        <f t="shared" si="1207"/>
        <v>0</v>
      </c>
      <c r="FK636" s="329">
        <f t="shared" si="1208"/>
        <v>0</v>
      </c>
      <c r="FL636" s="170">
        <f t="shared" si="1091"/>
        <v>0</v>
      </c>
      <c r="FM636" s="208">
        <f t="shared" si="1092"/>
        <v>0</v>
      </c>
      <c r="FN636" s="328">
        <v>14.6</v>
      </c>
      <c r="FO636" s="328">
        <f t="shared" si="1235"/>
        <v>0</v>
      </c>
      <c r="FP636" s="329">
        <f t="shared" si="1236"/>
        <v>0</v>
      </c>
      <c r="FQ636" s="329">
        <f t="shared" si="1237"/>
        <v>0</v>
      </c>
      <c r="FR636" s="329">
        <f t="shared" si="1238"/>
        <v>0</v>
      </c>
      <c r="FS636" s="329">
        <f t="shared" si="1239"/>
        <v>0</v>
      </c>
      <c r="FT636" s="329">
        <f t="shared" si="1240"/>
        <v>0</v>
      </c>
      <c r="FU636" s="329">
        <f t="shared" si="1241"/>
        <v>0</v>
      </c>
      <c r="FV636" s="170">
        <f t="shared" si="1093"/>
        <v>0</v>
      </c>
      <c r="FW636" s="208">
        <f t="shared" si="1094"/>
        <v>0</v>
      </c>
      <c r="FX636" s="328">
        <v>14.6</v>
      </c>
      <c r="FY636" s="328">
        <f t="shared" si="1242"/>
        <v>0</v>
      </c>
      <c r="FZ636" s="329">
        <f t="shared" si="1243"/>
        <v>0</v>
      </c>
      <c r="GA636" s="329">
        <f t="shared" si="1244"/>
        <v>0</v>
      </c>
      <c r="GB636" s="329">
        <f t="shared" si="1245"/>
        <v>0</v>
      </c>
      <c r="GC636" s="329">
        <f t="shared" si="1246"/>
        <v>0</v>
      </c>
      <c r="GD636" s="329">
        <f t="shared" si="1247"/>
        <v>0</v>
      </c>
      <c r="GE636" s="329">
        <f t="shared" si="1248"/>
        <v>0</v>
      </c>
      <c r="GF636" s="170">
        <f t="shared" si="1095"/>
        <v>0</v>
      </c>
      <c r="GG636" s="208">
        <f t="shared" si="1096"/>
        <v>0</v>
      </c>
      <c r="GH636" s="328">
        <v>14.6</v>
      </c>
      <c r="GI636" s="328">
        <f t="shared" si="1249"/>
        <v>0</v>
      </c>
      <c r="GJ636" s="329">
        <f t="shared" si="1250"/>
        <v>0</v>
      </c>
      <c r="GK636" s="329">
        <f t="shared" si="1251"/>
        <v>0</v>
      </c>
      <c r="GL636" s="329">
        <f t="shared" si="1252"/>
        <v>0</v>
      </c>
      <c r="GM636" s="329">
        <f t="shared" si="1253"/>
        <v>0</v>
      </c>
      <c r="GN636" s="329">
        <f t="shared" si="1254"/>
        <v>0</v>
      </c>
      <c r="GO636" s="329">
        <f t="shared" si="1255"/>
        <v>0</v>
      </c>
      <c r="GP636" s="170">
        <f t="shared" si="1097"/>
        <v>0</v>
      </c>
      <c r="GQ636" s="208">
        <f t="shared" si="1098"/>
        <v>0</v>
      </c>
      <c r="GR636" s="328">
        <v>14.6</v>
      </c>
      <c r="GS636" s="328">
        <f t="shared" si="1256"/>
        <v>0</v>
      </c>
      <c r="GT636" s="329">
        <f t="shared" si="1257"/>
        <v>0</v>
      </c>
      <c r="GU636" s="329">
        <f t="shared" si="1258"/>
        <v>0</v>
      </c>
      <c r="GV636" s="329">
        <f t="shared" si="1259"/>
        <v>0</v>
      </c>
      <c r="GW636" s="329">
        <f t="shared" si="1260"/>
        <v>0</v>
      </c>
      <c r="GX636" s="329">
        <f t="shared" si="1261"/>
        <v>0</v>
      </c>
      <c r="GY636" s="329">
        <f t="shared" si="1262"/>
        <v>0</v>
      </c>
      <c r="GZ636" s="170">
        <f t="shared" si="1099"/>
        <v>0</v>
      </c>
      <c r="HA636" s="208">
        <f t="shared" si="1100"/>
        <v>0</v>
      </c>
      <c r="HB636" s="328">
        <v>14.6</v>
      </c>
      <c r="HC636" s="328">
        <f t="shared" si="1101"/>
        <v>0</v>
      </c>
      <c r="HD636" s="329">
        <f t="shared" si="1209"/>
        <v>0</v>
      </c>
      <c r="HE636" s="329">
        <f t="shared" si="1210"/>
        <v>0</v>
      </c>
      <c r="HF636" s="329">
        <f t="shared" si="1211"/>
        <v>0</v>
      </c>
      <c r="HG636" s="329">
        <f t="shared" si="1212"/>
        <v>0</v>
      </c>
      <c r="HH636" s="329">
        <f t="shared" si="1213"/>
        <v>0</v>
      </c>
      <c r="HI636" s="329">
        <f t="shared" si="1214"/>
        <v>0</v>
      </c>
      <c r="HJ636" s="170">
        <f t="shared" si="1102"/>
        <v>0</v>
      </c>
      <c r="HK636" s="208">
        <f t="shared" si="1103"/>
        <v>0</v>
      </c>
      <c r="HL636" s="328">
        <v>14.6</v>
      </c>
      <c r="HM636" s="328">
        <f t="shared" si="1104"/>
        <v>0</v>
      </c>
      <c r="HN636" s="329">
        <f t="shared" si="1215"/>
        <v>0</v>
      </c>
      <c r="HO636" s="329">
        <f t="shared" si="1216"/>
        <v>0</v>
      </c>
      <c r="HP636" s="329">
        <f t="shared" si="1217"/>
        <v>0</v>
      </c>
      <c r="HQ636" s="329">
        <f t="shared" si="1218"/>
        <v>0</v>
      </c>
      <c r="HR636" s="329">
        <f t="shared" si="1219"/>
        <v>0</v>
      </c>
      <c r="HS636" s="329">
        <f t="shared" si="1220"/>
        <v>0</v>
      </c>
      <c r="HT636" s="170">
        <f t="shared" si="1105"/>
        <v>0</v>
      </c>
      <c r="HU636" s="208">
        <f t="shared" si="1106"/>
        <v>0</v>
      </c>
      <c r="HV636" s="328">
        <v>14.6</v>
      </c>
      <c r="HW636" s="328">
        <f t="shared" si="1221"/>
        <v>0</v>
      </c>
      <c r="HX636" s="329">
        <f t="shared" si="1222"/>
        <v>0</v>
      </c>
      <c r="HY636" s="329">
        <f t="shared" si="1223"/>
        <v>0</v>
      </c>
      <c r="HZ636" s="329">
        <f t="shared" si="1224"/>
        <v>0</v>
      </c>
      <c r="IA636" s="329">
        <f t="shared" si="1225"/>
        <v>0</v>
      </c>
      <c r="IB636" s="329">
        <f t="shared" si="1226"/>
        <v>0</v>
      </c>
      <c r="IC636" s="329">
        <f t="shared" si="1227"/>
        <v>0</v>
      </c>
      <c r="ID636" s="170">
        <f t="shared" si="1107"/>
        <v>0</v>
      </c>
      <c r="IE636" s="208">
        <f t="shared" si="1108"/>
        <v>0</v>
      </c>
      <c r="IF636" s="328">
        <v>14.6</v>
      </c>
      <c r="IG636" s="328">
        <f t="shared" si="1228"/>
        <v>0</v>
      </c>
      <c r="IH636" s="329">
        <f t="shared" si="1229"/>
        <v>0</v>
      </c>
      <c r="II636" s="329">
        <f t="shared" si="1230"/>
        <v>0</v>
      </c>
      <c r="IJ636" s="329">
        <f t="shared" si="1231"/>
        <v>0</v>
      </c>
      <c r="IK636" s="329">
        <f t="shared" si="1232"/>
        <v>0</v>
      </c>
      <c r="IL636" s="329">
        <f t="shared" si="1233"/>
        <v>0</v>
      </c>
      <c r="IM636" s="329">
        <f t="shared" si="1234"/>
        <v>0</v>
      </c>
      <c r="IN636" s="170">
        <f t="shared" si="1109"/>
        <v>0</v>
      </c>
    </row>
    <row r="637" spans="1:248">
      <c r="A637" s="318"/>
      <c r="B637" s="318"/>
      <c r="C637" s="318"/>
      <c r="D637" s="318"/>
      <c r="E637" s="318"/>
      <c r="F637" s="318"/>
      <c r="G637" s="318"/>
      <c r="H637" s="318"/>
      <c r="I637" s="318"/>
      <c r="K637" s="318"/>
      <c r="L637" s="318"/>
      <c r="M637" s="318"/>
      <c r="N637" s="318"/>
      <c r="O637" s="318"/>
      <c r="P637" s="318"/>
      <c r="Q637" s="318"/>
      <c r="R637" s="358"/>
      <c r="S637" s="208">
        <f t="shared" si="1110"/>
        <v>0</v>
      </c>
      <c r="T637" s="328">
        <v>14.7</v>
      </c>
      <c r="U637" s="328">
        <f t="shared" si="1111"/>
        <v>0</v>
      </c>
      <c r="V637" s="329">
        <f t="shared" si="1112"/>
        <v>0</v>
      </c>
      <c r="W637" s="329">
        <f t="shared" si="1113"/>
        <v>0</v>
      </c>
      <c r="X637" s="329">
        <f t="shared" si="1114"/>
        <v>0</v>
      </c>
      <c r="Y637" s="329">
        <f t="shared" si="1115"/>
        <v>0</v>
      </c>
      <c r="Z637" s="329">
        <f t="shared" si="1116"/>
        <v>0</v>
      </c>
      <c r="AA637" s="329">
        <f t="shared" si="1117"/>
        <v>0</v>
      </c>
      <c r="AB637" s="170">
        <f t="shared" si="1056"/>
        <v>0</v>
      </c>
      <c r="AC637" s="208">
        <f t="shared" si="1057"/>
        <v>0</v>
      </c>
      <c r="AD637" s="328">
        <v>14.7</v>
      </c>
      <c r="AE637" s="328">
        <f t="shared" si="1118"/>
        <v>0</v>
      </c>
      <c r="AF637" s="329">
        <f t="shared" si="1119"/>
        <v>0</v>
      </c>
      <c r="AG637" s="329">
        <f t="shared" si="1120"/>
        <v>0</v>
      </c>
      <c r="AH637" s="329">
        <f t="shared" si="1121"/>
        <v>0</v>
      </c>
      <c r="AI637" s="329">
        <f t="shared" si="1122"/>
        <v>0</v>
      </c>
      <c r="AJ637" s="329">
        <f t="shared" si="1123"/>
        <v>0</v>
      </c>
      <c r="AK637" s="329">
        <f t="shared" si="1124"/>
        <v>0</v>
      </c>
      <c r="AL637" s="170">
        <f t="shared" si="1058"/>
        <v>0</v>
      </c>
      <c r="AM637" s="208">
        <f t="shared" si="1059"/>
        <v>0</v>
      </c>
      <c r="AN637" s="328">
        <v>14.7</v>
      </c>
      <c r="AO637" s="328">
        <f t="shared" si="1125"/>
        <v>0</v>
      </c>
      <c r="AP637" s="329">
        <f t="shared" si="1126"/>
        <v>0</v>
      </c>
      <c r="AQ637" s="329">
        <f t="shared" si="1127"/>
        <v>0</v>
      </c>
      <c r="AR637" s="329">
        <f t="shared" si="1128"/>
        <v>0</v>
      </c>
      <c r="AS637" s="329">
        <f t="shared" si="1129"/>
        <v>0</v>
      </c>
      <c r="AT637" s="329">
        <f t="shared" si="1130"/>
        <v>0</v>
      </c>
      <c r="AU637" s="329">
        <f t="shared" si="1131"/>
        <v>0</v>
      </c>
      <c r="AV637" s="170">
        <f t="shared" si="1060"/>
        <v>0</v>
      </c>
      <c r="AW637" s="208">
        <f t="shared" si="1061"/>
        <v>0</v>
      </c>
      <c r="AX637" s="328">
        <v>14.7</v>
      </c>
      <c r="AY637" s="328">
        <f t="shared" si="1132"/>
        <v>0</v>
      </c>
      <c r="AZ637" s="329">
        <f t="shared" si="1133"/>
        <v>0</v>
      </c>
      <c r="BA637" s="329">
        <f t="shared" si="1134"/>
        <v>0</v>
      </c>
      <c r="BB637" s="329">
        <f t="shared" si="1135"/>
        <v>0</v>
      </c>
      <c r="BC637" s="329">
        <f t="shared" si="1136"/>
        <v>0</v>
      </c>
      <c r="BD637" s="329">
        <f t="shared" si="1137"/>
        <v>0</v>
      </c>
      <c r="BE637" s="329">
        <f t="shared" si="1138"/>
        <v>0</v>
      </c>
      <c r="BF637" s="170">
        <f t="shared" si="1062"/>
        <v>0</v>
      </c>
      <c r="BG637" s="208">
        <f t="shared" si="1063"/>
        <v>0</v>
      </c>
      <c r="BH637" s="328">
        <v>14.7</v>
      </c>
      <c r="BI637" s="328">
        <f t="shared" si="1064"/>
        <v>0</v>
      </c>
      <c r="BJ637" s="329">
        <f t="shared" si="1065"/>
        <v>0</v>
      </c>
      <c r="BK637" s="329">
        <f t="shared" si="1066"/>
        <v>0</v>
      </c>
      <c r="BL637" s="329">
        <f t="shared" si="1067"/>
        <v>0</v>
      </c>
      <c r="BM637" s="329">
        <f t="shared" si="1068"/>
        <v>0</v>
      </c>
      <c r="BN637" s="329">
        <f t="shared" si="1069"/>
        <v>0</v>
      </c>
      <c r="BO637" s="329">
        <f t="shared" si="1070"/>
        <v>0</v>
      </c>
      <c r="BP637" s="170">
        <f t="shared" si="1071"/>
        <v>0</v>
      </c>
      <c r="BQ637" s="208">
        <f t="shared" si="1072"/>
        <v>0</v>
      </c>
      <c r="BR637" s="328">
        <v>14.7</v>
      </c>
      <c r="BS637" s="328">
        <f t="shared" si="1139"/>
        <v>0</v>
      </c>
      <c r="BT637" s="329">
        <f t="shared" si="1140"/>
        <v>0</v>
      </c>
      <c r="BU637" s="329">
        <f t="shared" si="1141"/>
        <v>0</v>
      </c>
      <c r="BV637" s="329">
        <f t="shared" si="1142"/>
        <v>0</v>
      </c>
      <c r="BW637" s="329">
        <f t="shared" si="1143"/>
        <v>0</v>
      </c>
      <c r="BX637" s="329">
        <f t="shared" si="1144"/>
        <v>0</v>
      </c>
      <c r="BY637" s="329">
        <f t="shared" si="1145"/>
        <v>0</v>
      </c>
      <c r="BZ637" s="170">
        <f t="shared" si="1073"/>
        <v>0</v>
      </c>
      <c r="CA637" s="208">
        <f t="shared" si="1074"/>
        <v>0</v>
      </c>
      <c r="CB637" s="328">
        <v>14.7</v>
      </c>
      <c r="CC637" s="328">
        <f t="shared" si="1146"/>
        <v>0</v>
      </c>
      <c r="CD637" s="329">
        <f t="shared" si="1147"/>
        <v>0</v>
      </c>
      <c r="CE637" s="329">
        <f t="shared" si="1148"/>
        <v>0</v>
      </c>
      <c r="CF637" s="329">
        <f t="shared" si="1149"/>
        <v>0</v>
      </c>
      <c r="CG637" s="329">
        <f t="shared" si="1150"/>
        <v>0</v>
      </c>
      <c r="CH637" s="329">
        <f t="shared" si="1151"/>
        <v>0</v>
      </c>
      <c r="CI637" s="329">
        <f t="shared" si="1152"/>
        <v>0</v>
      </c>
      <c r="CJ637" s="170">
        <f t="shared" si="1075"/>
        <v>0</v>
      </c>
      <c r="CK637" s="208">
        <f t="shared" si="1076"/>
        <v>0</v>
      </c>
      <c r="CL637" s="328">
        <v>14.7</v>
      </c>
      <c r="CM637" s="328">
        <f t="shared" si="1153"/>
        <v>0</v>
      </c>
      <c r="CN637" s="329">
        <f t="shared" si="1154"/>
        <v>0</v>
      </c>
      <c r="CO637" s="329">
        <f t="shared" si="1155"/>
        <v>0</v>
      </c>
      <c r="CP637" s="329">
        <f t="shared" si="1156"/>
        <v>0</v>
      </c>
      <c r="CQ637" s="329">
        <f t="shared" si="1157"/>
        <v>0</v>
      </c>
      <c r="CR637" s="329">
        <f t="shared" si="1158"/>
        <v>0</v>
      </c>
      <c r="CS637" s="329">
        <f t="shared" si="1159"/>
        <v>0</v>
      </c>
      <c r="CT637" s="170">
        <f t="shared" si="1077"/>
        <v>0</v>
      </c>
      <c r="CU637" s="208">
        <f t="shared" si="1078"/>
        <v>0</v>
      </c>
      <c r="CV637" s="328">
        <v>14.7</v>
      </c>
      <c r="CW637" s="328">
        <f t="shared" si="1160"/>
        <v>0</v>
      </c>
      <c r="CX637" s="329">
        <f t="shared" si="1161"/>
        <v>0</v>
      </c>
      <c r="CY637" s="329">
        <f t="shared" si="1162"/>
        <v>0</v>
      </c>
      <c r="CZ637" s="329">
        <f t="shared" si="1163"/>
        <v>0</v>
      </c>
      <c r="DA637" s="329">
        <f t="shared" si="1164"/>
        <v>0</v>
      </c>
      <c r="DB637" s="329">
        <f t="shared" si="1165"/>
        <v>0</v>
      </c>
      <c r="DC637" s="329">
        <f t="shared" si="1166"/>
        <v>0</v>
      </c>
      <c r="DD637" s="170">
        <f t="shared" si="1079"/>
        <v>0</v>
      </c>
      <c r="DE637" s="208">
        <f t="shared" si="1080"/>
        <v>0</v>
      </c>
      <c r="DF637" s="328">
        <v>14.7</v>
      </c>
      <c r="DG637" s="328">
        <f t="shared" si="1167"/>
        <v>0</v>
      </c>
      <c r="DH637" s="329">
        <f t="shared" si="1168"/>
        <v>0</v>
      </c>
      <c r="DI637" s="329">
        <f t="shared" si="1169"/>
        <v>0</v>
      </c>
      <c r="DJ637" s="329">
        <f t="shared" si="1170"/>
        <v>0</v>
      </c>
      <c r="DK637" s="329">
        <f t="shared" si="1171"/>
        <v>0</v>
      </c>
      <c r="DL637" s="329">
        <f t="shared" si="1172"/>
        <v>0</v>
      </c>
      <c r="DM637" s="329">
        <f t="shared" si="1173"/>
        <v>0</v>
      </c>
      <c r="DN637" s="170">
        <f t="shared" si="1081"/>
        <v>0</v>
      </c>
      <c r="DO637" s="208">
        <f t="shared" si="1082"/>
        <v>0</v>
      </c>
      <c r="DP637" s="328">
        <v>14.7</v>
      </c>
      <c r="DQ637" s="328">
        <f t="shared" si="1174"/>
        <v>0</v>
      </c>
      <c r="DR637" s="329">
        <f t="shared" si="1175"/>
        <v>0</v>
      </c>
      <c r="DS637" s="329">
        <f t="shared" si="1176"/>
        <v>0</v>
      </c>
      <c r="DT637" s="329">
        <f t="shared" si="1177"/>
        <v>0</v>
      </c>
      <c r="DU637" s="329">
        <f t="shared" si="1178"/>
        <v>0</v>
      </c>
      <c r="DV637" s="329">
        <f t="shared" si="1179"/>
        <v>0</v>
      </c>
      <c r="DW637" s="329">
        <f t="shared" si="1180"/>
        <v>0</v>
      </c>
      <c r="DX637" s="170">
        <f t="shared" si="1083"/>
        <v>0</v>
      </c>
      <c r="DY637" s="208">
        <f t="shared" si="1084"/>
        <v>0</v>
      </c>
      <c r="DZ637" s="328">
        <v>14.7</v>
      </c>
      <c r="EA637" s="328">
        <f t="shared" si="1181"/>
        <v>0</v>
      </c>
      <c r="EB637" s="329">
        <f t="shared" si="1182"/>
        <v>0</v>
      </c>
      <c r="EC637" s="329">
        <f t="shared" si="1183"/>
        <v>0</v>
      </c>
      <c r="ED637" s="329">
        <f t="shared" si="1184"/>
        <v>0</v>
      </c>
      <c r="EE637" s="329">
        <f t="shared" si="1185"/>
        <v>0</v>
      </c>
      <c r="EF637" s="329">
        <f t="shared" si="1186"/>
        <v>0</v>
      </c>
      <c r="EG637" s="329">
        <f t="shared" si="1187"/>
        <v>0</v>
      </c>
      <c r="EH637" s="170">
        <f t="shared" si="1085"/>
        <v>0</v>
      </c>
      <c r="EI637" s="208">
        <f t="shared" si="1086"/>
        <v>0</v>
      </c>
      <c r="EJ637" s="328">
        <v>14.7</v>
      </c>
      <c r="EK637" s="328">
        <f t="shared" si="1188"/>
        <v>0</v>
      </c>
      <c r="EL637" s="329">
        <f t="shared" si="1189"/>
        <v>0</v>
      </c>
      <c r="EM637" s="329">
        <f t="shared" si="1190"/>
        <v>0</v>
      </c>
      <c r="EN637" s="329">
        <f t="shared" si="1191"/>
        <v>0</v>
      </c>
      <c r="EO637" s="329">
        <f t="shared" si="1192"/>
        <v>0</v>
      </c>
      <c r="EP637" s="329">
        <f t="shared" si="1193"/>
        <v>0</v>
      </c>
      <c r="EQ637" s="329">
        <f t="shared" si="1194"/>
        <v>0</v>
      </c>
      <c r="ER637" s="170">
        <f t="shared" si="1087"/>
        <v>0</v>
      </c>
      <c r="ES637" s="208">
        <f t="shared" si="1088"/>
        <v>0</v>
      </c>
      <c r="ET637" s="328">
        <v>14.7</v>
      </c>
      <c r="EU637" s="328">
        <f t="shared" si="1195"/>
        <v>0</v>
      </c>
      <c r="EV637" s="329">
        <f t="shared" si="1196"/>
        <v>0</v>
      </c>
      <c r="EW637" s="329">
        <f t="shared" si="1197"/>
        <v>0</v>
      </c>
      <c r="EX637" s="329">
        <f t="shared" si="1198"/>
        <v>0</v>
      </c>
      <c r="EY637" s="329">
        <f t="shared" si="1199"/>
        <v>0</v>
      </c>
      <c r="EZ637" s="329">
        <f t="shared" si="1200"/>
        <v>0</v>
      </c>
      <c r="FA637" s="329">
        <f t="shared" si="1201"/>
        <v>0</v>
      </c>
      <c r="FB637" s="170">
        <f t="shared" si="1089"/>
        <v>0</v>
      </c>
      <c r="FC637" s="208">
        <f t="shared" si="1090"/>
        <v>0</v>
      </c>
      <c r="FD637" s="328">
        <v>14.7</v>
      </c>
      <c r="FE637" s="328">
        <f t="shared" si="1202"/>
        <v>0</v>
      </c>
      <c r="FF637" s="329">
        <f t="shared" si="1203"/>
        <v>0</v>
      </c>
      <c r="FG637" s="329">
        <f t="shared" si="1204"/>
        <v>0</v>
      </c>
      <c r="FH637" s="329">
        <f t="shared" si="1205"/>
        <v>0</v>
      </c>
      <c r="FI637" s="329">
        <f t="shared" si="1206"/>
        <v>0</v>
      </c>
      <c r="FJ637" s="329">
        <f t="shared" si="1207"/>
        <v>0</v>
      </c>
      <c r="FK637" s="329">
        <f t="shared" si="1208"/>
        <v>0</v>
      </c>
      <c r="FL637" s="170">
        <f t="shared" si="1091"/>
        <v>0</v>
      </c>
      <c r="FM637" s="208">
        <f t="shared" si="1092"/>
        <v>0</v>
      </c>
      <c r="FN637" s="328">
        <v>14.7</v>
      </c>
      <c r="FO637" s="328">
        <f t="shared" si="1235"/>
        <v>0</v>
      </c>
      <c r="FP637" s="329">
        <f t="shared" si="1236"/>
        <v>0</v>
      </c>
      <c r="FQ637" s="329">
        <f t="shared" si="1237"/>
        <v>0</v>
      </c>
      <c r="FR637" s="329">
        <f t="shared" si="1238"/>
        <v>0</v>
      </c>
      <c r="FS637" s="329">
        <f t="shared" si="1239"/>
        <v>0</v>
      </c>
      <c r="FT637" s="329">
        <f t="shared" si="1240"/>
        <v>0</v>
      </c>
      <c r="FU637" s="329">
        <f t="shared" si="1241"/>
        <v>0</v>
      </c>
      <c r="FV637" s="170">
        <f t="shared" si="1093"/>
        <v>0</v>
      </c>
      <c r="FW637" s="208">
        <f t="shared" si="1094"/>
        <v>0</v>
      </c>
      <c r="FX637" s="328">
        <v>14.7</v>
      </c>
      <c r="FY637" s="328">
        <f t="shared" si="1242"/>
        <v>0</v>
      </c>
      <c r="FZ637" s="329">
        <f t="shared" si="1243"/>
        <v>0</v>
      </c>
      <c r="GA637" s="329">
        <f t="shared" si="1244"/>
        <v>0</v>
      </c>
      <c r="GB637" s="329">
        <f t="shared" si="1245"/>
        <v>0</v>
      </c>
      <c r="GC637" s="329">
        <f t="shared" si="1246"/>
        <v>0</v>
      </c>
      <c r="GD637" s="329">
        <f t="shared" si="1247"/>
        <v>0</v>
      </c>
      <c r="GE637" s="329">
        <f t="shared" si="1248"/>
        <v>0</v>
      </c>
      <c r="GF637" s="170">
        <f t="shared" si="1095"/>
        <v>0</v>
      </c>
      <c r="GG637" s="208">
        <f t="shared" si="1096"/>
        <v>0</v>
      </c>
      <c r="GH637" s="328">
        <v>14.7</v>
      </c>
      <c r="GI637" s="328">
        <f t="shared" si="1249"/>
        <v>0</v>
      </c>
      <c r="GJ637" s="329">
        <f t="shared" si="1250"/>
        <v>0</v>
      </c>
      <c r="GK637" s="329">
        <f t="shared" si="1251"/>
        <v>0</v>
      </c>
      <c r="GL637" s="329">
        <f t="shared" si="1252"/>
        <v>0</v>
      </c>
      <c r="GM637" s="329">
        <f t="shared" si="1253"/>
        <v>0</v>
      </c>
      <c r="GN637" s="329">
        <f t="shared" si="1254"/>
        <v>0</v>
      </c>
      <c r="GO637" s="329">
        <f t="shared" si="1255"/>
        <v>0</v>
      </c>
      <c r="GP637" s="170">
        <f t="shared" si="1097"/>
        <v>0</v>
      </c>
      <c r="GQ637" s="208">
        <f t="shared" si="1098"/>
        <v>0</v>
      </c>
      <c r="GR637" s="328">
        <v>14.7</v>
      </c>
      <c r="GS637" s="328">
        <f t="shared" si="1256"/>
        <v>0</v>
      </c>
      <c r="GT637" s="329">
        <f t="shared" si="1257"/>
        <v>0</v>
      </c>
      <c r="GU637" s="329">
        <f t="shared" si="1258"/>
        <v>0</v>
      </c>
      <c r="GV637" s="329">
        <f t="shared" si="1259"/>
        <v>0</v>
      </c>
      <c r="GW637" s="329">
        <f t="shared" si="1260"/>
        <v>0</v>
      </c>
      <c r="GX637" s="329">
        <f t="shared" si="1261"/>
        <v>0</v>
      </c>
      <c r="GY637" s="329">
        <f t="shared" si="1262"/>
        <v>0</v>
      </c>
      <c r="GZ637" s="170">
        <f t="shared" si="1099"/>
        <v>0</v>
      </c>
      <c r="HA637" s="208">
        <f t="shared" si="1100"/>
        <v>0</v>
      </c>
      <c r="HB637" s="328">
        <v>14.7</v>
      </c>
      <c r="HC637" s="328">
        <f t="shared" si="1101"/>
        <v>0</v>
      </c>
      <c r="HD637" s="329">
        <f t="shared" si="1209"/>
        <v>0</v>
      </c>
      <c r="HE637" s="329">
        <f t="shared" si="1210"/>
        <v>0</v>
      </c>
      <c r="HF637" s="329">
        <f t="shared" si="1211"/>
        <v>0</v>
      </c>
      <c r="HG637" s="329">
        <f t="shared" si="1212"/>
        <v>0</v>
      </c>
      <c r="HH637" s="329">
        <f t="shared" si="1213"/>
        <v>0</v>
      </c>
      <c r="HI637" s="329">
        <f t="shared" si="1214"/>
        <v>0</v>
      </c>
      <c r="HJ637" s="170">
        <f t="shared" si="1102"/>
        <v>0</v>
      </c>
      <c r="HK637" s="208">
        <f t="shared" si="1103"/>
        <v>0</v>
      </c>
      <c r="HL637" s="328">
        <v>14.7</v>
      </c>
      <c r="HM637" s="328">
        <f t="shared" si="1104"/>
        <v>0</v>
      </c>
      <c r="HN637" s="329">
        <f t="shared" si="1215"/>
        <v>0</v>
      </c>
      <c r="HO637" s="329">
        <f t="shared" si="1216"/>
        <v>0</v>
      </c>
      <c r="HP637" s="329">
        <f t="shared" si="1217"/>
        <v>0</v>
      </c>
      <c r="HQ637" s="329">
        <f t="shared" si="1218"/>
        <v>0</v>
      </c>
      <c r="HR637" s="329">
        <f t="shared" si="1219"/>
        <v>0</v>
      </c>
      <c r="HS637" s="329">
        <f t="shared" si="1220"/>
        <v>0</v>
      </c>
      <c r="HT637" s="170">
        <f t="shared" si="1105"/>
        <v>0</v>
      </c>
      <c r="HU637" s="208">
        <f t="shared" si="1106"/>
        <v>0</v>
      </c>
      <c r="HV637" s="328">
        <v>14.7</v>
      </c>
      <c r="HW637" s="328">
        <f t="shared" si="1221"/>
        <v>0</v>
      </c>
      <c r="HX637" s="329">
        <f t="shared" si="1222"/>
        <v>0</v>
      </c>
      <c r="HY637" s="329">
        <f t="shared" si="1223"/>
        <v>0</v>
      </c>
      <c r="HZ637" s="329">
        <f t="shared" si="1224"/>
        <v>0</v>
      </c>
      <c r="IA637" s="329">
        <f t="shared" si="1225"/>
        <v>0</v>
      </c>
      <c r="IB637" s="329">
        <f t="shared" si="1226"/>
        <v>0</v>
      </c>
      <c r="IC637" s="329">
        <f t="shared" si="1227"/>
        <v>0</v>
      </c>
      <c r="ID637" s="170">
        <f t="shared" si="1107"/>
        <v>0</v>
      </c>
      <c r="IE637" s="208">
        <f t="shared" si="1108"/>
        <v>0</v>
      </c>
      <c r="IF637" s="328">
        <v>14.7</v>
      </c>
      <c r="IG637" s="328">
        <f t="shared" si="1228"/>
        <v>0</v>
      </c>
      <c r="IH637" s="329">
        <f t="shared" si="1229"/>
        <v>0</v>
      </c>
      <c r="II637" s="329">
        <f t="shared" si="1230"/>
        <v>0</v>
      </c>
      <c r="IJ637" s="329">
        <f t="shared" si="1231"/>
        <v>0</v>
      </c>
      <c r="IK637" s="329">
        <f t="shared" si="1232"/>
        <v>0</v>
      </c>
      <c r="IL637" s="329">
        <f t="shared" si="1233"/>
        <v>0</v>
      </c>
      <c r="IM637" s="329">
        <f t="shared" si="1234"/>
        <v>0</v>
      </c>
      <c r="IN637" s="170">
        <f t="shared" si="1109"/>
        <v>0</v>
      </c>
    </row>
    <row r="638" spans="1:248">
      <c r="A638" s="318"/>
      <c r="B638" s="318"/>
      <c r="C638" s="318"/>
      <c r="D638" s="318"/>
      <c r="E638" s="318"/>
      <c r="F638" s="318"/>
      <c r="G638" s="318"/>
      <c r="H638" s="318"/>
      <c r="I638" s="318"/>
      <c r="K638" s="318"/>
      <c r="L638" s="318"/>
      <c r="M638" s="318"/>
      <c r="N638" s="318"/>
      <c r="O638" s="318"/>
      <c r="P638" s="318"/>
      <c r="Q638" s="318"/>
      <c r="R638" s="358"/>
      <c r="S638" s="208">
        <f t="shared" si="1110"/>
        <v>0</v>
      </c>
      <c r="T638" s="328">
        <v>14.8</v>
      </c>
      <c r="U638" s="328">
        <f t="shared" si="1111"/>
        <v>0</v>
      </c>
      <c r="V638" s="329">
        <f t="shared" si="1112"/>
        <v>0</v>
      </c>
      <c r="W638" s="329">
        <f t="shared" si="1113"/>
        <v>0</v>
      </c>
      <c r="X638" s="329">
        <f t="shared" si="1114"/>
        <v>0</v>
      </c>
      <c r="Y638" s="329">
        <f t="shared" si="1115"/>
        <v>0</v>
      </c>
      <c r="Z638" s="329">
        <f t="shared" si="1116"/>
        <v>0</v>
      </c>
      <c r="AA638" s="329">
        <f t="shared" si="1117"/>
        <v>0</v>
      </c>
      <c r="AB638" s="170">
        <f t="shared" si="1056"/>
        <v>0</v>
      </c>
      <c r="AC638" s="208">
        <f t="shared" si="1057"/>
        <v>0</v>
      </c>
      <c r="AD638" s="328">
        <v>14.8</v>
      </c>
      <c r="AE638" s="328">
        <f t="shared" si="1118"/>
        <v>0</v>
      </c>
      <c r="AF638" s="329">
        <f t="shared" si="1119"/>
        <v>0</v>
      </c>
      <c r="AG638" s="329">
        <f t="shared" si="1120"/>
        <v>0</v>
      </c>
      <c r="AH638" s="329">
        <f t="shared" si="1121"/>
        <v>0</v>
      </c>
      <c r="AI638" s="329">
        <f t="shared" si="1122"/>
        <v>0</v>
      </c>
      <c r="AJ638" s="329">
        <f t="shared" si="1123"/>
        <v>0</v>
      </c>
      <c r="AK638" s="329">
        <f t="shared" si="1124"/>
        <v>0</v>
      </c>
      <c r="AL638" s="170">
        <f t="shared" si="1058"/>
        <v>0</v>
      </c>
      <c r="AM638" s="208">
        <f t="shared" si="1059"/>
        <v>0</v>
      </c>
      <c r="AN638" s="328">
        <v>14.8</v>
      </c>
      <c r="AO638" s="328">
        <f t="shared" si="1125"/>
        <v>0</v>
      </c>
      <c r="AP638" s="329">
        <f t="shared" si="1126"/>
        <v>0</v>
      </c>
      <c r="AQ638" s="329">
        <f t="shared" si="1127"/>
        <v>0</v>
      </c>
      <c r="AR638" s="329">
        <f t="shared" si="1128"/>
        <v>0</v>
      </c>
      <c r="AS638" s="329">
        <f t="shared" si="1129"/>
        <v>0</v>
      </c>
      <c r="AT638" s="329">
        <f t="shared" si="1130"/>
        <v>0</v>
      </c>
      <c r="AU638" s="329">
        <f t="shared" si="1131"/>
        <v>0</v>
      </c>
      <c r="AV638" s="170">
        <f t="shared" si="1060"/>
        <v>0</v>
      </c>
      <c r="AW638" s="208">
        <f t="shared" si="1061"/>
        <v>0</v>
      </c>
      <c r="AX638" s="328">
        <v>14.8</v>
      </c>
      <c r="AY638" s="328">
        <f t="shared" si="1132"/>
        <v>0</v>
      </c>
      <c r="AZ638" s="329">
        <f t="shared" si="1133"/>
        <v>0</v>
      </c>
      <c r="BA638" s="329">
        <f t="shared" si="1134"/>
        <v>0</v>
      </c>
      <c r="BB638" s="329">
        <f t="shared" si="1135"/>
        <v>0</v>
      </c>
      <c r="BC638" s="329">
        <f t="shared" si="1136"/>
        <v>0</v>
      </c>
      <c r="BD638" s="329">
        <f t="shared" si="1137"/>
        <v>0</v>
      </c>
      <c r="BE638" s="329">
        <f t="shared" si="1138"/>
        <v>0</v>
      </c>
      <c r="BF638" s="170">
        <f t="shared" si="1062"/>
        <v>0</v>
      </c>
      <c r="BG638" s="208">
        <f t="shared" si="1063"/>
        <v>0</v>
      </c>
      <c r="BH638" s="328">
        <v>14.8</v>
      </c>
      <c r="BI638" s="328">
        <f t="shared" si="1064"/>
        <v>0</v>
      </c>
      <c r="BJ638" s="329">
        <f t="shared" si="1065"/>
        <v>0</v>
      </c>
      <c r="BK638" s="329">
        <f t="shared" si="1066"/>
        <v>0</v>
      </c>
      <c r="BL638" s="329">
        <f t="shared" si="1067"/>
        <v>0</v>
      </c>
      <c r="BM638" s="329">
        <f t="shared" si="1068"/>
        <v>0</v>
      </c>
      <c r="BN638" s="329">
        <f t="shared" si="1069"/>
        <v>0</v>
      </c>
      <c r="BO638" s="329">
        <f t="shared" si="1070"/>
        <v>0</v>
      </c>
      <c r="BP638" s="170">
        <f t="shared" si="1071"/>
        <v>0</v>
      </c>
      <c r="BQ638" s="208">
        <f t="shared" si="1072"/>
        <v>0</v>
      </c>
      <c r="BR638" s="328">
        <v>14.8</v>
      </c>
      <c r="BS638" s="328">
        <f t="shared" si="1139"/>
        <v>0</v>
      </c>
      <c r="BT638" s="329">
        <f t="shared" si="1140"/>
        <v>0</v>
      </c>
      <c r="BU638" s="329">
        <f t="shared" si="1141"/>
        <v>0</v>
      </c>
      <c r="BV638" s="329">
        <f t="shared" si="1142"/>
        <v>0</v>
      </c>
      <c r="BW638" s="329">
        <f t="shared" si="1143"/>
        <v>0</v>
      </c>
      <c r="BX638" s="329">
        <f t="shared" si="1144"/>
        <v>0</v>
      </c>
      <c r="BY638" s="329">
        <f t="shared" si="1145"/>
        <v>0</v>
      </c>
      <c r="BZ638" s="170">
        <f t="shared" si="1073"/>
        <v>0</v>
      </c>
      <c r="CA638" s="208">
        <f t="shared" si="1074"/>
        <v>0</v>
      </c>
      <c r="CB638" s="328">
        <v>14.8</v>
      </c>
      <c r="CC638" s="328">
        <f t="shared" si="1146"/>
        <v>0</v>
      </c>
      <c r="CD638" s="329">
        <f t="shared" si="1147"/>
        <v>0</v>
      </c>
      <c r="CE638" s="329">
        <f t="shared" si="1148"/>
        <v>0</v>
      </c>
      <c r="CF638" s="329">
        <f t="shared" si="1149"/>
        <v>0</v>
      </c>
      <c r="CG638" s="329">
        <f t="shared" si="1150"/>
        <v>0</v>
      </c>
      <c r="CH638" s="329">
        <f t="shared" si="1151"/>
        <v>0</v>
      </c>
      <c r="CI638" s="329">
        <f t="shared" si="1152"/>
        <v>0</v>
      </c>
      <c r="CJ638" s="170">
        <f t="shared" si="1075"/>
        <v>0</v>
      </c>
      <c r="CK638" s="208">
        <f t="shared" si="1076"/>
        <v>0</v>
      </c>
      <c r="CL638" s="328">
        <v>14.8</v>
      </c>
      <c r="CM638" s="328">
        <f t="shared" si="1153"/>
        <v>0</v>
      </c>
      <c r="CN638" s="329">
        <f t="shared" si="1154"/>
        <v>0</v>
      </c>
      <c r="CO638" s="329">
        <f t="shared" si="1155"/>
        <v>0</v>
      </c>
      <c r="CP638" s="329">
        <f t="shared" si="1156"/>
        <v>0</v>
      </c>
      <c r="CQ638" s="329">
        <f t="shared" si="1157"/>
        <v>0</v>
      </c>
      <c r="CR638" s="329">
        <f t="shared" si="1158"/>
        <v>0</v>
      </c>
      <c r="CS638" s="329">
        <f t="shared" si="1159"/>
        <v>0</v>
      </c>
      <c r="CT638" s="170">
        <f t="shared" si="1077"/>
        <v>0</v>
      </c>
      <c r="CU638" s="208">
        <f t="shared" si="1078"/>
        <v>0</v>
      </c>
      <c r="CV638" s="328">
        <v>14.8</v>
      </c>
      <c r="CW638" s="328">
        <f t="shared" si="1160"/>
        <v>0</v>
      </c>
      <c r="CX638" s="329">
        <f t="shared" si="1161"/>
        <v>0</v>
      </c>
      <c r="CY638" s="329">
        <f t="shared" si="1162"/>
        <v>0</v>
      </c>
      <c r="CZ638" s="329">
        <f t="shared" si="1163"/>
        <v>0</v>
      </c>
      <c r="DA638" s="329">
        <f t="shared" si="1164"/>
        <v>0</v>
      </c>
      <c r="DB638" s="329">
        <f t="shared" si="1165"/>
        <v>0</v>
      </c>
      <c r="DC638" s="329">
        <f t="shared" si="1166"/>
        <v>0</v>
      </c>
      <c r="DD638" s="170">
        <f t="shared" si="1079"/>
        <v>0</v>
      </c>
      <c r="DE638" s="208">
        <f t="shared" si="1080"/>
        <v>0</v>
      </c>
      <c r="DF638" s="328">
        <v>14.8</v>
      </c>
      <c r="DG638" s="328">
        <f t="shared" si="1167"/>
        <v>0</v>
      </c>
      <c r="DH638" s="329">
        <f t="shared" si="1168"/>
        <v>0</v>
      </c>
      <c r="DI638" s="329">
        <f t="shared" si="1169"/>
        <v>0</v>
      </c>
      <c r="DJ638" s="329">
        <f t="shared" si="1170"/>
        <v>0</v>
      </c>
      <c r="DK638" s="329">
        <f t="shared" si="1171"/>
        <v>0</v>
      </c>
      <c r="DL638" s="329">
        <f t="shared" si="1172"/>
        <v>0</v>
      </c>
      <c r="DM638" s="329">
        <f t="shared" si="1173"/>
        <v>0</v>
      </c>
      <c r="DN638" s="170">
        <f t="shared" si="1081"/>
        <v>0</v>
      </c>
      <c r="DO638" s="208">
        <f t="shared" si="1082"/>
        <v>0</v>
      </c>
      <c r="DP638" s="328">
        <v>14.8</v>
      </c>
      <c r="DQ638" s="328">
        <f t="shared" si="1174"/>
        <v>0</v>
      </c>
      <c r="DR638" s="329">
        <f t="shared" si="1175"/>
        <v>0</v>
      </c>
      <c r="DS638" s="329">
        <f t="shared" si="1176"/>
        <v>0</v>
      </c>
      <c r="DT638" s="329">
        <f t="shared" si="1177"/>
        <v>0</v>
      </c>
      <c r="DU638" s="329">
        <f t="shared" si="1178"/>
        <v>0</v>
      </c>
      <c r="DV638" s="329">
        <f t="shared" si="1179"/>
        <v>0</v>
      </c>
      <c r="DW638" s="329">
        <f t="shared" si="1180"/>
        <v>0</v>
      </c>
      <c r="DX638" s="170">
        <f t="shared" si="1083"/>
        <v>0</v>
      </c>
      <c r="DY638" s="208">
        <f t="shared" si="1084"/>
        <v>0</v>
      </c>
      <c r="DZ638" s="328">
        <v>14.8</v>
      </c>
      <c r="EA638" s="328">
        <f t="shared" si="1181"/>
        <v>0</v>
      </c>
      <c r="EB638" s="329">
        <f t="shared" si="1182"/>
        <v>0</v>
      </c>
      <c r="EC638" s="329">
        <f t="shared" si="1183"/>
        <v>0</v>
      </c>
      <c r="ED638" s="329">
        <f t="shared" si="1184"/>
        <v>0</v>
      </c>
      <c r="EE638" s="329">
        <f t="shared" si="1185"/>
        <v>0</v>
      </c>
      <c r="EF638" s="329">
        <f t="shared" si="1186"/>
        <v>0</v>
      </c>
      <c r="EG638" s="329">
        <f t="shared" si="1187"/>
        <v>0</v>
      </c>
      <c r="EH638" s="170">
        <f t="shared" si="1085"/>
        <v>0</v>
      </c>
      <c r="EI638" s="208">
        <f t="shared" si="1086"/>
        <v>0</v>
      </c>
      <c r="EJ638" s="328">
        <v>14.8</v>
      </c>
      <c r="EK638" s="328">
        <f t="shared" si="1188"/>
        <v>0</v>
      </c>
      <c r="EL638" s="329">
        <f t="shared" si="1189"/>
        <v>0</v>
      </c>
      <c r="EM638" s="329">
        <f t="shared" si="1190"/>
        <v>0</v>
      </c>
      <c r="EN638" s="329">
        <f t="shared" si="1191"/>
        <v>0</v>
      </c>
      <c r="EO638" s="329">
        <f t="shared" si="1192"/>
        <v>0</v>
      </c>
      <c r="EP638" s="329">
        <f t="shared" si="1193"/>
        <v>0</v>
      </c>
      <c r="EQ638" s="329">
        <f t="shared" si="1194"/>
        <v>0</v>
      </c>
      <c r="ER638" s="170">
        <f t="shared" si="1087"/>
        <v>0</v>
      </c>
      <c r="ES638" s="208">
        <f t="shared" si="1088"/>
        <v>0</v>
      </c>
      <c r="ET638" s="328">
        <v>14.8</v>
      </c>
      <c r="EU638" s="328">
        <f t="shared" si="1195"/>
        <v>0</v>
      </c>
      <c r="EV638" s="329">
        <f t="shared" si="1196"/>
        <v>0</v>
      </c>
      <c r="EW638" s="329">
        <f t="shared" si="1197"/>
        <v>0</v>
      </c>
      <c r="EX638" s="329">
        <f t="shared" si="1198"/>
        <v>0</v>
      </c>
      <c r="EY638" s="329">
        <f t="shared" si="1199"/>
        <v>0</v>
      </c>
      <c r="EZ638" s="329">
        <f t="shared" si="1200"/>
        <v>0</v>
      </c>
      <c r="FA638" s="329">
        <f t="shared" si="1201"/>
        <v>0</v>
      </c>
      <c r="FB638" s="170">
        <f t="shared" si="1089"/>
        <v>0</v>
      </c>
      <c r="FC638" s="208">
        <f t="shared" si="1090"/>
        <v>0</v>
      </c>
      <c r="FD638" s="328">
        <v>14.8</v>
      </c>
      <c r="FE638" s="328">
        <f t="shared" si="1202"/>
        <v>0</v>
      </c>
      <c r="FF638" s="329">
        <f t="shared" si="1203"/>
        <v>0</v>
      </c>
      <c r="FG638" s="329">
        <f t="shared" si="1204"/>
        <v>0</v>
      </c>
      <c r="FH638" s="329">
        <f t="shared" si="1205"/>
        <v>0</v>
      </c>
      <c r="FI638" s="329">
        <f t="shared" si="1206"/>
        <v>0</v>
      </c>
      <c r="FJ638" s="329">
        <f t="shared" si="1207"/>
        <v>0</v>
      </c>
      <c r="FK638" s="329">
        <f t="shared" si="1208"/>
        <v>0</v>
      </c>
      <c r="FL638" s="170">
        <f t="shared" si="1091"/>
        <v>0</v>
      </c>
      <c r="FM638" s="208">
        <f t="shared" si="1092"/>
        <v>0</v>
      </c>
      <c r="FN638" s="328">
        <v>14.8</v>
      </c>
      <c r="FO638" s="328">
        <f t="shared" si="1235"/>
        <v>0</v>
      </c>
      <c r="FP638" s="329">
        <f t="shared" si="1236"/>
        <v>0</v>
      </c>
      <c r="FQ638" s="329">
        <f t="shared" si="1237"/>
        <v>0</v>
      </c>
      <c r="FR638" s="329">
        <f t="shared" si="1238"/>
        <v>0</v>
      </c>
      <c r="FS638" s="329">
        <f t="shared" si="1239"/>
        <v>0</v>
      </c>
      <c r="FT638" s="329">
        <f t="shared" si="1240"/>
        <v>0</v>
      </c>
      <c r="FU638" s="329">
        <f t="shared" si="1241"/>
        <v>0</v>
      </c>
      <c r="FV638" s="170">
        <f t="shared" si="1093"/>
        <v>0</v>
      </c>
      <c r="FW638" s="208">
        <f t="shared" si="1094"/>
        <v>0</v>
      </c>
      <c r="FX638" s="328">
        <v>14.8</v>
      </c>
      <c r="FY638" s="328">
        <f t="shared" si="1242"/>
        <v>0</v>
      </c>
      <c r="FZ638" s="329">
        <f t="shared" si="1243"/>
        <v>0</v>
      </c>
      <c r="GA638" s="329">
        <f t="shared" si="1244"/>
        <v>0</v>
      </c>
      <c r="GB638" s="329">
        <f t="shared" si="1245"/>
        <v>0</v>
      </c>
      <c r="GC638" s="329">
        <f t="shared" si="1246"/>
        <v>0</v>
      </c>
      <c r="GD638" s="329">
        <f t="shared" si="1247"/>
        <v>0</v>
      </c>
      <c r="GE638" s="329">
        <f t="shared" si="1248"/>
        <v>0</v>
      </c>
      <c r="GF638" s="170">
        <f t="shared" si="1095"/>
        <v>0</v>
      </c>
      <c r="GG638" s="208">
        <f t="shared" si="1096"/>
        <v>0</v>
      </c>
      <c r="GH638" s="328">
        <v>14.8</v>
      </c>
      <c r="GI638" s="328">
        <f t="shared" si="1249"/>
        <v>0</v>
      </c>
      <c r="GJ638" s="329">
        <f t="shared" si="1250"/>
        <v>0</v>
      </c>
      <c r="GK638" s="329">
        <f t="shared" si="1251"/>
        <v>0</v>
      </c>
      <c r="GL638" s="329">
        <f t="shared" si="1252"/>
        <v>0</v>
      </c>
      <c r="GM638" s="329">
        <f t="shared" si="1253"/>
        <v>0</v>
      </c>
      <c r="GN638" s="329">
        <f t="shared" si="1254"/>
        <v>0</v>
      </c>
      <c r="GO638" s="329">
        <f t="shared" si="1255"/>
        <v>0</v>
      </c>
      <c r="GP638" s="170">
        <f t="shared" si="1097"/>
        <v>0</v>
      </c>
      <c r="GQ638" s="208">
        <f t="shared" si="1098"/>
        <v>0</v>
      </c>
      <c r="GR638" s="328">
        <v>14.8</v>
      </c>
      <c r="GS638" s="328">
        <f t="shared" si="1256"/>
        <v>0</v>
      </c>
      <c r="GT638" s="329">
        <f t="shared" si="1257"/>
        <v>0</v>
      </c>
      <c r="GU638" s="329">
        <f t="shared" si="1258"/>
        <v>0</v>
      </c>
      <c r="GV638" s="329">
        <f t="shared" si="1259"/>
        <v>0</v>
      </c>
      <c r="GW638" s="329">
        <f t="shared" si="1260"/>
        <v>0</v>
      </c>
      <c r="GX638" s="329">
        <f t="shared" si="1261"/>
        <v>0</v>
      </c>
      <c r="GY638" s="329">
        <f t="shared" si="1262"/>
        <v>0</v>
      </c>
      <c r="GZ638" s="170">
        <f t="shared" si="1099"/>
        <v>0</v>
      </c>
      <c r="HA638" s="208">
        <f t="shared" si="1100"/>
        <v>0</v>
      </c>
      <c r="HB638" s="328">
        <v>14.8</v>
      </c>
      <c r="HC638" s="328">
        <f t="shared" si="1101"/>
        <v>0</v>
      </c>
      <c r="HD638" s="329">
        <f t="shared" si="1209"/>
        <v>0</v>
      </c>
      <c r="HE638" s="329">
        <f t="shared" si="1210"/>
        <v>0</v>
      </c>
      <c r="HF638" s="329">
        <f t="shared" si="1211"/>
        <v>0</v>
      </c>
      <c r="HG638" s="329">
        <f t="shared" si="1212"/>
        <v>0</v>
      </c>
      <c r="HH638" s="329">
        <f t="shared" si="1213"/>
        <v>0</v>
      </c>
      <c r="HI638" s="329">
        <f t="shared" si="1214"/>
        <v>0</v>
      </c>
      <c r="HJ638" s="170">
        <f t="shared" si="1102"/>
        <v>0</v>
      </c>
      <c r="HK638" s="208">
        <f t="shared" si="1103"/>
        <v>0</v>
      </c>
      <c r="HL638" s="328">
        <v>14.8</v>
      </c>
      <c r="HM638" s="328">
        <f t="shared" si="1104"/>
        <v>0</v>
      </c>
      <c r="HN638" s="329">
        <f t="shared" si="1215"/>
        <v>0</v>
      </c>
      <c r="HO638" s="329">
        <f t="shared" si="1216"/>
        <v>0</v>
      </c>
      <c r="HP638" s="329">
        <f t="shared" si="1217"/>
        <v>0</v>
      </c>
      <c r="HQ638" s="329">
        <f t="shared" si="1218"/>
        <v>0</v>
      </c>
      <c r="HR638" s="329">
        <f t="shared" si="1219"/>
        <v>0</v>
      </c>
      <c r="HS638" s="329">
        <f t="shared" si="1220"/>
        <v>0</v>
      </c>
      <c r="HT638" s="170">
        <f t="shared" si="1105"/>
        <v>0</v>
      </c>
      <c r="HU638" s="208">
        <f t="shared" si="1106"/>
        <v>0</v>
      </c>
      <c r="HV638" s="328">
        <v>14.8</v>
      </c>
      <c r="HW638" s="328">
        <f t="shared" si="1221"/>
        <v>0</v>
      </c>
      <c r="HX638" s="329">
        <f t="shared" si="1222"/>
        <v>0</v>
      </c>
      <c r="HY638" s="329">
        <f t="shared" si="1223"/>
        <v>0</v>
      </c>
      <c r="HZ638" s="329">
        <f t="shared" si="1224"/>
        <v>0</v>
      </c>
      <c r="IA638" s="329">
        <f t="shared" si="1225"/>
        <v>0</v>
      </c>
      <c r="IB638" s="329">
        <f t="shared" si="1226"/>
        <v>0</v>
      </c>
      <c r="IC638" s="329">
        <f t="shared" si="1227"/>
        <v>0</v>
      </c>
      <c r="ID638" s="170">
        <f t="shared" si="1107"/>
        <v>0</v>
      </c>
      <c r="IE638" s="208">
        <f t="shared" si="1108"/>
        <v>0</v>
      </c>
      <c r="IF638" s="328">
        <v>14.8</v>
      </c>
      <c r="IG638" s="328">
        <f t="shared" si="1228"/>
        <v>0</v>
      </c>
      <c r="IH638" s="329">
        <f t="shared" si="1229"/>
        <v>0</v>
      </c>
      <c r="II638" s="329">
        <f t="shared" si="1230"/>
        <v>0</v>
      </c>
      <c r="IJ638" s="329">
        <f t="shared" si="1231"/>
        <v>0</v>
      </c>
      <c r="IK638" s="329">
        <f t="shared" si="1232"/>
        <v>0</v>
      </c>
      <c r="IL638" s="329">
        <f t="shared" si="1233"/>
        <v>0</v>
      </c>
      <c r="IM638" s="329">
        <f t="shared" si="1234"/>
        <v>0</v>
      </c>
      <c r="IN638" s="170">
        <f t="shared" si="1109"/>
        <v>0</v>
      </c>
    </row>
    <row r="639" spans="1:248">
      <c r="A639" s="318"/>
      <c r="B639" s="318"/>
      <c r="C639" s="318"/>
      <c r="D639" s="318"/>
      <c r="E639" s="318"/>
      <c r="F639" s="318"/>
      <c r="G639" s="318"/>
      <c r="H639" s="318"/>
      <c r="I639" s="318"/>
      <c r="K639" s="318"/>
      <c r="L639" s="318"/>
      <c r="M639" s="318"/>
      <c r="N639" s="318"/>
      <c r="O639" s="318"/>
      <c r="P639" s="318"/>
      <c r="Q639" s="318"/>
      <c r="R639" s="358"/>
      <c r="S639" s="208">
        <f t="shared" si="1110"/>
        <v>0</v>
      </c>
      <c r="T639" s="328">
        <v>14.9</v>
      </c>
      <c r="U639" s="328">
        <f t="shared" si="1111"/>
        <v>0</v>
      </c>
      <c r="V639" s="329">
        <f t="shared" si="1112"/>
        <v>0</v>
      </c>
      <c r="W639" s="329">
        <f t="shared" si="1113"/>
        <v>0</v>
      </c>
      <c r="X639" s="329">
        <f t="shared" si="1114"/>
        <v>0</v>
      </c>
      <c r="Y639" s="329">
        <f t="shared" si="1115"/>
        <v>0</v>
      </c>
      <c r="Z639" s="329">
        <f t="shared" si="1116"/>
        <v>0</v>
      </c>
      <c r="AA639" s="329">
        <f t="shared" si="1117"/>
        <v>0</v>
      </c>
      <c r="AB639" s="170">
        <f t="shared" si="1056"/>
        <v>0</v>
      </c>
      <c r="AC639" s="208">
        <f t="shared" si="1057"/>
        <v>0</v>
      </c>
      <c r="AD639" s="328">
        <v>14.9</v>
      </c>
      <c r="AE639" s="328">
        <f t="shared" si="1118"/>
        <v>0</v>
      </c>
      <c r="AF639" s="329">
        <f t="shared" si="1119"/>
        <v>0</v>
      </c>
      <c r="AG639" s="329">
        <f t="shared" si="1120"/>
        <v>0</v>
      </c>
      <c r="AH639" s="329">
        <f t="shared" si="1121"/>
        <v>0</v>
      </c>
      <c r="AI639" s="329">
        <f t="shared" si="1122"/>
        <v>0</v>
      </c>
      <c r="AJ639" s="329">
        <f t="shared" si="1123"/>
        <v>0</v>
      </c>
      <c r="AK639" s="329">
        <f t="shared" si="1124"/>
        <v>0</v>
      </c>
      <c r="AL639" s="170">
        <f t="shared" si="1058"/>
        <v>0</v>
      </c>
      <c r="AM639" s="208">
        <f t="shared" si="1059"/>
        <v>0</v>
      </c>
      <c r="AN639" s="328">
        <v>14.9</v>
      </c>
      <c r="AO639" s="328">
        <f t="shared" si="1125"/>
        <v>0</v>
      </c>
      <c r="AP639" s="329">
        <f t="shared" si="1126"/>
        <v>0</v>
      </c>
      <c r="AQ639" s="329">
        <f t="shared" si="1127"/>
        <v>0</v>
      </c>
      <c r="AR639" s="329">
        <f t="shared" si="1128"/>
        <v>0</v>
      </c>
      <c r="AS639" s="329">
        <f t="shared" si="1129"/>
        <v>0</v>
      </c>
      <c r="AT639" s="329">
        <f t="shared" si="1130"/>
        <v>0</v>
      </c>
      <c r="AU639" s="329">
        <f t="shared" si="1131"/>
        <v>0</v>
      </c>
      <c r="AV639" s="170">
        <f t="shared" si="1060"/>
        <v>0</v>
      </c>
      <c r="AW639" s="208">
        <f t="shared" si="1061"/>
        <v>0</v>
      </c>
      <c r="AX639" s="328">
        <v>14.9</v>
      </c>
      <c r="AY639" s="328">
        <f t="shared" si="1132"/>
        <v>0</v>
      </c>
      <c r="AZ639" s="329">
        <f t="shared" si="1133"/>
        <v>0</v>
      </c>
      <c r="BA639" s="329">
        <f t="shared" si="1134"/>
        <v>0</v>
      </c>
      <c r="BB639" s="329">
        <f t="shared" si="1135"/>
        <v>0</v>
      </c>
      <c r="BC639" s="329">
        <f t="shared" si="1136"/>
        <v>0</v>
      </c>
      <c r="BD639" s="329">
        <f t="shared" si="1137"/>
        <v>0</v>
      </c>
      <c r="BE639" s="329">
        <f t="shared" si="1138"/>
        <v>0</v>
      </c>
      <c r="BF639" s="170">
        <f t="shared" si="1062"/>
        <v>0</v>
      </c>
      <c r="BG639" s="208">
        <f t="shared" si="1063"/>
        <v>0</v>
      </c>
      <c r="BH639" s="328">
        <v>14.9</v>
      </c>
      <c r="BI639" s="328">
        <f t="shared" si="1064"/>
        <v>0</v>
      </c>
      <c r="BJ639" s="329">
        <f t="shared" si="1065"/>
        <v>0</v>
      </c>
      <c r="BK639" s="329">
        <f t="shared" si="1066"/>
        <v>0</v>
      </c>
      <c r="BL639" s="329">
        <f t="shared" si="1067"/>
        <v>0</v>
      </c>
      <c r="BM639" s="329">
        <f t="shared" si="1068"/>
        <v>0</v>
      </c>
      <c r="BN639" s="329">
        <f t="shared" si="1069"/>
        <v>0</v>
      </c>
      <c r="BO639" s="329">
        <f t="shared" si="1070"/>
        <v>0</v>
      </c>
      <c r="BP639" s="170">
        <f t="shared" si="1071"/>
        <v>0</v>
      </c>
      <c r="BQ639" s="208">
        <f t="shared" si="1072"/>
        <v>0</v>
      </c>
      <c r="BR639" s="328">
        <v>14.9</v>
      </c>
      <c r="BS639" s="328">
        <f t="shared" si="1139"/>
        <v>0</v>
      </c>
      <c r="BT639" s="329">
        <f t="shared" si="1140"/>
        <v>0</v>
      </c>
      <c r="BU639" s="329">
        <f t="shared" si="1141"/>
        <v>0</v>
      </c>
      <c r="BV639" s="329">
        <f t="shared" si="1142"/>
        <v>0</v>
      </c>
      <c r="BW639" s="329">
        <f t="shared" si="1143"/>
        <v>0</v>
      </c>
      <c r="BX639" s="329">
        <f t="shared" si="1144"/>
        <v>0</v>
      </c>
      <c r="BY639" s="329">
        <f t="shared" si="1145"/>
        <v>0</v>
      </c>
      <c r="BZ639" s="170">
        <f t="shared" si="1073"/>
        <v>0</v>
      </c>
      <c r="CA639" s="208">
        <f t="shared" si="1074"/>
        <v>0</v>
      </c>
      <c r="CB639" s="328">
        <v>14.9</v>
      </c>
      <c r="CC639" s="328">
        <f t="shared" si="1146"/>
        <v>0</v>
      </c>
      <c r="CD639" s="329">
        <f t="shared" si="1147"/>
        <v>0</v>
      </c>
      <c r="CE639" s="329">
        <f t="shared" si="1148"/>
        <v>0</v>
      </c>
      <c r="CF639" s="329">
        <f t="shared" si="1149"/>
        <v>0</v>
      </c>
      <c r="CG639" s="329">
        <f t="shared" si="1150"/>
        <v>0</v>
      </c>
      <c r="CH639" s="329">
        <f t="shared" si="1151"/>
        <v>0</v>
      </c>
      <c r="CI639" s="329">
        <f t="shared" si="1152"/>
        <v>0</v>
      </c>
      <c r="CJ639" s="170">
        <f t="shared" si="1075"/>
        <v>0</v>
      </c>
      <c r="CK639" s="208">
        <f t="shared" si="1076"/>
        <v>0</v>
      </c>
      <c r="CL639" s="328">
        <v>14.9</v>
      </c>
      <c r="CM639" s="328">
        <f t="shared" si="1153"/>
        <v>0</v>
      </c>
      <c r="CN639" s="329">
        <f t="shared" si="1154"/>
        <v>0</v>
      </c>
      <c r="CO639" s="329">
        <f t="shared" si="1155"/>
        <v>0</v>
      </c>
      <c r="CP639" s="329">
        <f t="shared" si="1156"/>
        <v>0</v>
      </c>
      <c r="CQ639" s="329">
        <f t="shared" si="1157"/>
        <v>0</v>
      </c>
      <c r="CR639" s="329">
        <f t="shared" si="1158"/>
        <v>0</v>
      </c>
      <c r="CS639" s="329">
        <f t="shared" si="1159"/>
        <v>0</v>
      </c>
      <c r="CT639" s="170">
        <f t="shared" si="1077"/>
        <v>0</v>
      </c>
      <c r="CU639" s="208">
        <f t="shared" si="1078"/>
        <v>0</v>
      </c>
      <c r="CV639" s="328">
        <v>14.9</v>
      </c>
      <c r="CW639" s="328">
        <f t="shared" si="1160"/>
        <v>0</v>
      </c>
      <c r="CX639" s="329">
        <f t="shared" si="1161"/>
        <v>0</v>
      </c>
      <c r="CY639" s="329">
        <f t="shared" si="1162"/>
        <v>0</v>
      </c>
      <c r="CZ639" s="329">
        <f t="shared" si="1163"/>
        <v>0</v>
      </c>
      <c r="DA639" s="329">
        <f t="shared" si="1164"/>
        <v>0</v>
      </c>
      <c r="DB639" s="329">
        <f t="shared" si="1165"/>
        <v>0</v>
      </c>
      <c r="DC639" s="329">
        <f t="shared" si="1166"/>
        <v>0</v>
      </c>
      <c r="DD639" s="170">
        <f t="shared" si="1079"/>
        <v>0</v>
      </c>
      <c r="DE639" s="208">
        <f t="shared" si="1080"/>
        <v>0</v>
      </c>
      <c r="DF639" s="328">
        <v>14.9</v>
      </c>
      <c r="DG639" s="328">
        <f t="shared" si="1167"/>
        <v>0</v>
      </c>
      <c r="DH639" s="329">
        <f t="shared" si="1168"/>
        <v>0</v>
      </c>
      <c r="DI639" s="329">
        <f t="shared" si="1169"/>
        <v>0</v>
      </c>
      <c r="DJ639" s="329">
        <f t="shared" si="1170"/>
        <v>0</v>
      </c>
      <c r="DK639" s="329">
        <f t="shared" si="1171"/>
        <v>0</v>
      </c>
      <c r="DL639" s="329">
        <f t="shared" si="1172"/>
        <v>0</v>
      </c>
      <c r="DM639" s="329">
        <f t="shared" si="1173"/>
        <v>0</v>
      </c>
      <c r="DN639" s="170">
        <f t="shared" si="1081"/>
        <v>0</v>
      </c>
      <c r="DO639" s="208">
        <f t="shared" si="1082"/>
        <v>0</v>
      </c>
      <c r="DP639" s="328">
        <v>14.9</v>
      </c>
      <c r="DQ639" s="328">
        <f t="shared" si="1174"/>
        <v>0</v>
      </c>
      <c r="DR639" s="329">
        <f t="shared" si="1175"/>
        <v>0</v>
      </c>
      <c r="DS639" s="329">
        <f t="shared" si="1176"/>
        <v>0</v>
      </c>
      <c r="DT639" s="329">
        <f t="shared" si="1177"/>
        <v>0</v>
      </c>
      <c r="DU639" s="329">
        <f t="shared" si="1178"/>
        <v>0</v>
      </c>
      <c r="DV639" s="329">
        <f t="shared" si="1179"/>
        <v>0</v>
      </c>
      <c r="DW639" s="329">
        <f t="shared" si="1180"/>
        <v>0</v>
      </c>
      <c r="DX639" s="170">
        <f t="shared" si="1083"/>
        <v>0</v>
      </c>
      <c r="DY639" s="208">
        <f t="shared" si="1084"/>
        <v>0</v>
      </c>
      <c r="DZ639" s="328">
        <v>14.9</v>
      </c>
      <c r="EA639" s="328">
        <f t="shared" si="1181"/>
        <v>0</v>
      </c>
      <c r="EB639" s="329">
        <f t="shared" si="1182"/>
        <v>0</v>
      </c>
      <c r="EC639" s="329">
        <f t="shared" si="1183"/>
        <v>0</v>
      </c>
      <c r="ED639" s="329">
        <f t="shared" si="1184"/>
        <v>0</v>
      </c>
      <c r="EE639" s="329">
        <f t="shared" si="1185"/>
        <v>0</v>
      </c>
      <c r="EF639" s="329">
        <f t="shared" si="1186"/>
        <v>0</v>
      </c>
      <c r="EG639" s="329">
        <f t="shared" si="1187"/>
        <v>0</v>
      </c>
      <c r="EH639" s="170">
        <f t="shared" si="1085"/>
        <v>0</v>
      </c>
      <c r="EI639" s="208">
        <f t="shared" si="1086"/>
        <v>0</v>
      </c>
      <c r="EJ639" s="328">
        <v>14.9</v>
      </c>
      <c r="EK639" s="328">
        <f t="shared" si="1188"/>
        <v>0</v>
      </c>
      <c r="EL639" s="329">
        <f t="shared" si="1189"/>
        <v>0</v>
      </c>
      <c r="EM639" s="329">
        <f t="shared" si="1190"/>
        <v>0</v>
      </c>
      <c r="EN639" s="329">
        <f t="shared" si="1191"/>
        <v>0</v>
      </c>
      <c r="EO639" s="329">
        <f t="shared" si="1192"/>
        <v>0</v>
      </c>
      <c r="EP639" s="329">
        <f t="shared" si="1193"/>
        <v>0</v>
      </c>
      <c r="EQ639" s="329">
        <f t="shared" si="1194"/>
        <v>0</v>
      </c>
      <c r="ER639" s="170">
        <f t="shared" si="1087"/>
        <v>0</v>
      </c>
      <c r="ES639" s="208">
        <f t="shared" si="1088"/>
        <v>0</v>
      </c>
      <c r="ET639" s="328">
        <v>14.9</v>
      </c>
      <c r="EU639" s="328">
        <f t="shared" si="1195"/>
        <v>0</v>
      </c>
      <c r="EV639" s="329">
        <f t="shared" si="1196"/>
        <v>0</v>
      </c>
      <c r="EW639" s="329">
        <f t="shared" si="1197"/>
        <v>0</v>
      </c>
      <c r="EX639" s="329">
        <f t="shared" si="1198"/>
        <v>0</v>
      </c>
      <c r="EY639" s="329">
        <f t="shared" si="1199"/>
        <v>0</v>
      </c>
      <c r="EZ639" s="329">
        <f t="shared" si="1200"/>
        <v>0</v>
      </c>
      <c r="FA639" s="329">
        <f t="shared" si="1201"/>
        <v>0</v>
      </c>
      <c r="FB639" s="170">
        <f t="shared" si="1089"/>
        <v>0</v>
      </c>
      <c r="FC639" s="208">
        <f t="shared" si="1090"/>
        <v>0</v>
      </c>
      <c r="FD639" s="328">
        <v>14.9</v>
      </c>
      <c r="FE639" s="328">
        <f t="shared" si="1202"/>
        <v>0</v>
      </c>
      <c r="FF639" s="329">
        <f t="shared" si="1203"/>
        <v>0</v>
      </c>
      <c r="FG639" s="329">
        <f t="shared" si="1204"/>
        <v>0</v>
      </c>
      <c r="FH639" s="329">
        <f t="shared" si="1205"/>
        <v>0</v>
      </c>
      <c r="FI639" s="329">
        <f t="shared" si="1206"/>
        <v>0</v>
      </c>
      <c r="FJ639" s="329">
        <f t="shared" si="1207"/>
        <v>0</v>
      </c>
      <c r="FK639" s="329">
        <f t="shared" si="1208"/>
        <v>0</v>
      </c>
      <c r="FL639" s="170">
        <f t="shared" si="1091"/>
        <v>0</v>
      </c>
      <c r="FM639" s="208">
        <f t="shared" si="1092"/>
        <v>0</v>
      </c>
      <c r="FN639" s="328">
        <v>14.9</v>
      </c>
      <c r="FO639" s="328">
        <f t="shared" si="1235"/>
        <v>0</v>
      </c>
      <c r="FP639" s="329">
        <f t="shared" si="1236"/>
        <v>0</v>
      </c>
      <c r="FQ639" s="329">
        <f t="shared" si="1237"/>
        <v>0</v>
      </c>
      <c r="FR639" s="329">
        <f t="shared" si="1238"/>
        <v>0</v>
      </c>
      <c r="FS639" s="329">
        <f t="shared" si="1239"/>
        <v>0</v>
      </c>
      <c r="FT639" s="329">
        <f t="shared" si="1240"/>
        <v>0</v>
      </c>
      <c r="FU639" s="329">
        <f t="shared" si="1241"/>
        <v>0</v>
      </c>
      <c r="FV639" s="170">
        <f t="shared" si="1093"/>
        <v>0</v>
      </c>
      <c r="FW639" s="208">
        <f t="shared" si="1094"/>
        <v>0</v>
      </c>
      <c r="FX639" s="328">
        <v>14.9</v>
      </c>
      <c r="FY639" s="328">
        <f t="shared" si="1242"/>
        <v>0</v>
      </c>
      <c r="FZ639" s="329">
        <f t="shared" si="1243"/>
        <v>0</v>
      </c>
      <c r="GA639" s="329">
        <f t="shared" si="1244"/>
        <v>0</v>
      </c>
      <c r="GB639" s="329">
        <f t="shared" si="1245"/>
        <v>0</v>
      </c>
      <c r="GC639" s="329">
        <f t="shared" si="1246"/>
        <v>0</v>
      </c>
      <c r="GD639" s="329">
        <f t="shared" si="1247"/>
        <v>0</v>
      </c>
      <c r="GE639" s="329">
        <f t="shared" si="1248"/>
        <v>0</v>
      </c>
      <c r="GF639" s="170">
        <f t="shared" si="1095"/>
        <v>0</v>
      </c>
      <c r="GG639" s="208">
        <f t="shared" si="1096"/>
        <v>0</v>
      </c>
      <c r="GH639" s="328">
        <v>14.9</v>
      </c>
      <c r="GI639" s="328">
        <f t="shared" si="1249"/>
        <v>0</v>
      </c>
      <c r="GJ639" s="329">
        <f t="shared" si="1250"/>
        <v>0</v>
      </c>
      <c r="GK639" s="329">
        <f t="shared" si="1251"/>
        <v>0</v>
      </c>
      <c r="GL639" s="329">
        <f t="shared" si="1252"/>
        <v>0</v>
      </c>
      <c r="GM639" s="329">
        <f t="shared" si="1253"/>
        <v>0</v>
      </c>
      <c r="GN639" s="329">
        <f t="shared" si="1254"/>
        <v>0</v>
      </c>
      <c r="GO639" s="329">
        <f t="shared" si="1255"/>
        <v>0</v>
      </c>
      <c r="GP639" s="170">
        <f t="shared" si="1097"/>
        <v>0</v>
      </c>
      <c r="GQ639" s="208">
        <f t="shared" si="1098"/>
        <v>0</v>
      </c>
      <c r="GR639" s="328">
        <v>14.9</v>
      </c>
      <c r="GS639" s="328">
        <f t="shared" si="1256"/>
        <v>0</v>
      </c>
      <c r="GT639" s="329">
        <f t="shared" si="1257"/>
        <v>0</v>
      </c>
      <c r="GU639" s="329">
        <f t="shared" si="1258"/>
        <v>0</v>
      </c>
      <c r="GV639" s="329">
        <f t="shared" si="1259"/>
        <v>0</v>
      </c>
      <c r="GW639" s="329">
        <f t="shared" si="1260"/>
        <v>0</v>
      </c>
      <c r="GX639" s="329">
        <f t="shared" si="1261"/>
        <v>0</v>
      </c>
      <c r="GY639" s="329">
        <f t="shared" si="1262"/>
        <v>0</v>
      </c>
      <c r="GZ639" s="170">
        <f t="shared" si="1099"/>
        <v>0</v>
      </c>
      <c r="HA639" s="208">
        <f t="shared" si="1100"/>
        <v>0</v>
      </c>
      <c r="HB639" s="328">
        <v>14.9</v>
      </c>
      <c r="HC639" s="328">
        <f t="shared" si="1101"/>
        <v>0</v>
      </c>
      <c r="HD639" s="329">
        <f t="shared" si="1209"/>
        <v>0</v>
      </c>
      <c r="HE639" s="329">
        <f t="shared" si="1210"/>
        <v>0</v>
      </c>
      <c r="HF639" s="329">
        <f t="shared" si="1211"/>
        <v>0</v>
      </c>
      <c r="HG639" s="329">
        <f t="shared" si="1212"/>
        <v>0</v>
      </c>
      <c r="HH639" s="329">
        <f t="shared" si="1213"/>
        <v>0</v>
      </c>
      <c r="HI639" s="329">
        <f t="shared" si="1214"/>
        <v>0</v>
      </c>
      <c r="HJ639" s="170">
        <f t="shared" si="1102"/>
        <v>0</v>
      </c>
      <c r="HK639" s="208">
        <f t="shared" si="1103"/>
        <v>0</v>
      </c>
      <c r="HL639" s="328">
        <v>14.9</v>
      </c>
      <c r="HM639" s="328">
        <f t="shared" si="1104"/>
        <v>0</v>
      </c>
      <c r="HN639" s="329">
        <f t="shared" si="1215"/>
        <v>0</v>
      </c>
      <c r="HO639" s="329">
        <f t="shared" si="1216"/>
        <v>0</v>
      </c>
      <c r="HP639" s="329">
        <f t="shared" si="1217"/>
        <v>0</v>
      </c>
      <c r="HQ639" s="329">
        <f t="shared" si="1218"/>
        <v>0</v>
      </c>
      <c r="HR639" s="329">
        <f t="shared" si="1219"/>
        <v>0</v>
      </c>
      <c r="HS639" s="329">
        <f t="shared" si="1220"/>
        <v>0</v>
      </c>
      <c r="HT639" s="170">
        <f t="shared" si="1105"/>
        <v>0</v>
      </c>
      <c r="HU639" s="208">
        <f t="shared" si="1106"/>
        <v>0</v>
      </c>
      <c r="HV639" s="328">
        <v>14.9</v>
      </c>
      <c r="HW639" s="328">
        <f t="shared" si="1221"/>
        <v>0</v>
      </c>
      <c r="HX639" s="329">
        <f t="shared" si="1222"/>
        <v>0</v>
      </c>
      <c r="HY639" s="329">
        <f t="shared" si="1223"/>
        <v>0</v>
      </c>
      <c r="HZ639" s="329">
        <f t="shared" si="1224"/>
        <v>0</v>
      </c>
      <c r="IA639" s="329">
        <f t="shared" si="1225"/>
        <v>0</v>
      </c>
      <c r="IB639" s="329">
        <f t="shared" si="1226"/>
        <v>0</v>
      </c>
      <c r="IC639" s="329">
        <f t="shared" si="1227"/>
        <v>0</v>
      </c>
      <c r="ID639" s="170">
        <f t="shared" si="1107"/>
        <v>0</v>
      </c>
      <c r="IE639" s="208">
        <f t="shared" si="1108"/>
        <v>0</v>
      </c>
      <c r="IF639" s="328">
        <v>14.9</v>
      </c>
      <c r="IG639" s="328">
        <f t="shared" si="1228"/>
        <v>0</v>
      </c>
      <c r="IH639" s="329">
        <f t="shared" si="1229"/>
        <v>0</v>
      </c>
      <c r="II639" s="329">
        <f t="shared" si="1230"/>
        <v>0</v>
      </c>
      <c r="IJ639" s="329">
        <f t="shared" si="1231"/>
        <v>0</v>
      </c>
      <c r="IK639" s="329">
        <f t="shared" si="1232"/>
        <v>0</v>
      </c>
      <c r="IL639" s="329">
        <f t="shared" si="1233"/>
        <v>0</v>
      </c>
      <c r="IM639" s="329">
        <f t="shared" si="1234"/>
        <v>0</v>
      </c>
      <c r="IN639" s="170">
        <f t="shared" si="1109"/>
        <v>0</v>
      </c>
    </row>
    <row r="640" spans="1:248">
      <c r="A640" s="318"/>
      <c r="B640" s="318"/>
      <c r="C640" s="318"/>
      <c r="D640" s="318"/>
      <c r="E640" s="318"/>
      <c r="F640" s="318"/>
      <c r="G640" s="318"/>
      <c r="H640" s="318"/>
      <c r="I640" s="318"/>
      <c r="K640" s="318"/>
      <c r="L640" s="318"/>
      <c r="M640" s="318"/>
      <c r="N640" s="318"/>
      <c r="O640" s="318"/>
      <c r="P640" s="318"/>
      <c r="Q640" s="318"/>
      <c r="R640" s="358"/>
      <c r="S640" s="208">
        <f t="shared" si="1110"/>
        <v>0</v>
      </c>
      <c r="T640" s="328">
        <v>15</v>
      </c>
      <c r="U640" s="328">
        <f t="shared" si="1111"/>
        <v>0</v>
      </c>
      <c r="V640" s="329">
        <f t="shared" si="1112"/>
        <v>0</v>
      </c>
      <c r="W640" s="329">
        <f t="shared" si="1113"/>
        <v>0</v>
      </c>
      <c r="X640" s="329">
        <f t="shared" si="1114"/>
        <v>0</v>
      </c>
      <c r="Y640" s="329">
        <f t="shared" si="1115"/>
        <v>0</v>
      </c>
      <c r="Z640" s="329">
        <f t="shared" si="1116"/>
        <v>0</v>
      </c>
      <c r="AA640" s="329">
        <f t="shared" si="1117"/>
        <v>0</v>
      </c>
      <c r="AB640" s="170">
        <f t="shared" si="1056"/>
        <v>0</v>
      </c>
      <c r="AC640" s="208">
        <f t="shared" si="1057"/>
        <v>0</v>
      </c>
      <c r="AD640" s="328">
        <v>15</v>
      </c>
      <c r="AE640" s="328">
        <f t="shared" si="1118"/>
        <v>0</v>
      </c>
      <c r="AF640" s="329">
        <f t="shared" si="1119"/>
        <v>0</v>
      </c>
      <c r="AG640" s="329">
        <f t="shared" si="1120"/>
        <v>0</v>
      </c>
      <c r="AH640" s="329">
        <f t="shared" si="1121"/>
        <v>0</v>
      </c>
      <c r="AI640" s="329">
        <f t="shared" si="1122"/>
        <v>0</v>
      </c>
      <c r="AJ640" s="329">
        <f t="shared" si="1123"/>
        <v>0</v>
      </c>
      <c r="AK640" s="329">
        <f t="shared" si="1124"/>
        <v>0</v>
      </c>
      <c r="AL640" s="170">
        <f t="shared" si="1058"/>
        <v>0</v>
      </c>
      <c r="AM640" s="208">
        <f t="shared" si="1059"/>
        <v>0</v>
      </c>
      <c r="AN640" s="328">
        <v>15</v>
      </c>
      <c r="AO640" s="328">
        <f t="shared" si="1125"/>
        <v>0</v>
      </c>
      <c r="AP640" s="329">
        <f t="shared" si="1126"/>
        <v>0</v>
      </c>
      <c r="AQ640" s="329">
        <f t="shared" si="1127"/>
        <v>0</v>
      </c>
      <c r="AR640" s="329">
        <f t="shared" si="1128"/>
        <v>0</v>
      </c>
      <c r="AS640" s="329">
        <f t="shared" si="1129"/>
        <v>0</v>
      </c>
      <c r="AT640" s="329">
        <f t="shared" si="1130"/>
        <v>0</v>
      </c>
      <c r="AU640" s="329">
        <f t="shared" si="1131"/>
        <v>0</v>
      </c>
      <c r="AV640" s="170">
        <f t="shared" si="1060"/>
        <v>0</v>
      </c>
      <c r="AW640" s="208">
        <f t="shared" si="1061"/>
        <v>0</v>
      </c>
      <c r="AX640" s="328">
        <v>15</v>
      </c>
      <c r="AY640" s="328">
        <f t="shared" si="1132"/>
        <v>0</v>
      </c>
      <c r="AZ640" s="329">
        <f t="shared" si="1133"/>
        <v>0</v>
      </c>
      <c r="BA640" s="329">
        <f t="shared" si="1134"/>
        <v>0</v>
      </c>
      <c r="BB640" s="329">
        <f t="shared" si="1135"/>
        <v>0</v>
      </c>
      <c r="BC640" s="329">
        <f t="shared" si="1136"/>
        <v>0</v>
      </c>
      <c r="BD640" s="329">
        <f t="shared" si="1137"/>
        <v>0</v>
      </c>
      <c r="BE640" s="329">
        <f t="shared" si="1138"/>
        <v>0</v>
      </c>
      <c r="BF640" s="170">
        <f t="shared" si="1062"/>
        <v>0</v>
      </c>
      <c r="BG640" s="208">
        <f t="shared" si="1063"/>
        <v>0</v>
      </c>
      <c r="BH640" s="328">
        <v>15</v>
      </c>
      <c r="BI640" s="328">
        <f t="shared" si="1064"/>
        <v>0</v>
      </c>
      <c r="BJ640" s="329">
        <f t="shared" si="1065"/>
        <v>0</v>
      </c>
      <c r="BK640" s="329">
        <f t="shared" si="1066"/>
        <v>0</v>
      </c>
      <c r="BL640" s="329">
        <f t="shared" si="1067"/>
        <v>0</v>
      </c>
      <c r="BM640" s="329">
        <f t="shared" si="1068"/>
        <v>0</v>
      </c>
      <c r="BN640" s="329">
        <f t="shared" si="1069"/>
        <v>0</v>
      </c>
      <c r="BO640" s="329">
        <f t="shared" si="1070"/>
        <v>0</v>
      </c>
      <c r="BP640" s="170">
        <f t="shared" si="1071"/>
        <v>0</v>
      </c>
      <c r="BQ640" s="208">
        <f t="shared" si="1072"/>
        <v>0</v>
      </c>
      <c r="BR640" s="328">
        <v>15</v>
      </c>
      <c r="BS640" s="328">
        <f t="shared" si="1139"/>
        <v>0</v>
      </c>
      <c r="BT640" s="329">
        <f t="shared" si="1140"/>
        <v>0</v>
      </c>
      <c r="BU640" s="329">
        <f t="shared" si="1141"/>
        <v>0</v>
      </c>
      <c r="BV640" s="329">
        <f t="shared" si="1142"/>
        <v>0</v>
      </c>
      <c r="BW640" s="329">
        <f t="shared" si="1143"/>
        <v>0</v>
      </c>
      <c r="BX640" s="329">
        <f t="shared" si="1144"/>
        <v>0</v>
      </c>
      <c r="BY640" s="329">
        <f t="shared" si="1145"/>
        <v>0</v>
      </c>
      <c r="BZ640" s="170">
        <f t="shared" si="1073"/>
        <v>0</v>
      </c>
      <c r="CA640" s="208">
        <f t="shared" si="1074"/>
        <v>0</v>
      </c>
      <c r="CB640" s="328">
        <v>15</v>
      </c>
      <c r="CC640" s="328">
        <f t="shared" si="1146"/>
        <v>0</v>
      </c>
      <c r="CD640" s="329">
        <f t="shared" si="1147"/>
        <v>0</v>
      </c>
      <c r="CE640" s="329">
        <f t="shared" si="1148"/>
        <v>0</v>
      </c>
      <c r="CF640" s="329">
        <f t="shared" si="1149"/>
        <v>0</v>
      </c>
      <c r="CG640" s="329">
        <f t="shared" si="1150"/>
        <v>0</v>
      </c>
      <c r="CH640" s="329">
        <f t="shared" si="1151"/>
        <v>0</v>
      </c>
      <c r="CI640" s="329">
        <f t="shared" si="1152"/>
        <v>0</v>
      </c>
      <c r="CJ640" s="170">
        <f t="shared" si="1075"/>
        <v>0</v>
      </c>
      <c r="CK640" s="208">
        <f t="shared" si="1076"/>
        <v>0</v>
      </c>
      <c r="CL640" s="328">
        <v>15</v>
      </c>
      <c r="CM640" s="328">
        <f t="shared" si="1153"/>
        <v>0</v>
      </c>
      <c r="CN640" s="329">
        <f t="shared" si="1154"/>
        <v>0</v>
      </c>
      <c r="CO640" s="329">
        <f t="shared" si="1155"/>
        <v>0</v>
      </c>
      <c r="CP640" s="329">
        <f t="shared" si="1156"/>
        <v>0</v>
      </c>
      <c r="CQ640" s="329">
        <f t="shared" si="1157"/>
        <v>0</v>
      </c>
      <c r="CR640" s="329">
        <f t="shared" si="1158"/>
        <v>0</v>
      </c>
      <c r="CS640" s="329">
        <f t="shared" si="1159"/>
        <v>0</v>
      </c>
      <c r="CT640" s="170">
        <f t="shared" si="1077"/>
        <v>0</v>
      </c>
      <c r="CU640" s="208">
        <f t="shared" si="1078"/>
        <v>0</v>
      </c>
      <c r="CV640" s="328">
        <v>15</v>
      </c>
      <c r="CW640" s="328">
        <f t="shared" si="1160"/>
        <v>0</v>
      </c>
      <c r="CX640" s="329">
        <f t="shared" si="1161"/>
        <v>0</v>
      </c>
      <c r="CY640" s="329">
        <f t="shared" si="1162"/>
        <v>0</v>
      </c>
      <c r="CZ640" s="329">
        <f t="shared" si="1163"/>
        <v>0</v>
      </c>
      <c r="DA640" s="329">
        <f t="shared" si="1164"/>
        <v>0</v>
      </c>
      <c r="DB640" s="329">
        <f t="shared" si="1165"/>
        <v>0</v>
      </c>
      <c r="DC640" s="329">
        <f t="shared" si="1166"/>
        <v>0</v>
      </c>
      <c r="DD640" s="170">
        <f t="shared" si="1079"/>
        <v>0</v>
      </c>
      <c r="DE640" s="208">
        <f t="shared" si="1080"/>
        <v>0</v>
      </c>
      <c r="DF640" s="328">
        <v>15</v>
      </c>
      <c r="DG640" s="328">
        <f t="shared" si="1167"/>
        <v>0</v>
      </c>
      <c r="DH640" s="329">
        <f t="shared" si="1168"/>
        <v>0</v>
      </c>
      <c r="DI640" s="329">
        <f t="shared" si="1169"/>
        <v>0</v>
      </c>
      <c r="DJ640" s="329">
        <f t="shared" si="1170"/>
        <v>0</v>
      </c>
      <c r="DK640" s="329">
        <f t="shared" si="1171"/>
        <v>0</v>
      </c>
      <c r="DL640" s="329">
        <f t="shared" si="1172"/>
        <v>0</v>
      </c>
      <c r="DM640" s="329">
        <f t="shared" si="1173"/>
        <v>0</v>
      </c>
      <c r="DN640" s="170">
        <f t="shared" si="1081"/>
        <v>0</v>
      </c>
      <c r="DO640" s="208">
        <f t="shared" si="1082"/>
        <v>0</v>
      </c>
      <c r="DP640" s="328">
        <v>15</v>
      </c>
      <c r="DQ640" s="328">
        <f t="shared" si="1174"/>
        <v>0</v>
      </c>
      <c r="DR640" s="329">
        <f t="shared" si="1175"/>
        <v>0</v>
      </c>
      <c r="DS640" s="329">
        <f t="shared" si="1176"/>
        <v>0</v>
      </c>
      <c r="DT640" s="329">
        <f t="shared" si="1177"/>
        <v>0</v>
      </c>
      <c r="DU640" s="329">
        <f t="shared" si="1178"/>
        <v>0</v>
      </c>
      <c r="DV640" s="329">
        <f t="shared" si="1179"/>
        <v>0</v>
      </c>
      <c r="DW640" s="329">
        <f t="shared" si="1180"/>
        <v>0</v>
      </c>
      <c r="DX640" s="170">
        <f t="shared" si="1083"/>
        <v>0</v>
      </c>
      <c r="DY640" s="208">
        <f t="shared" si="1084"/>
        <v>0</v>
      </c>
      <c r="DZ640" s="328">
        <v>15</v>
      </c>
      <c r="EA640" s="328">
        <f t="shared" si="1181"/>
        <v>0</v>
      </c>
      <c r="EB640" s="329">
        <f t="shared" si="1182"/>
        <v>0</v>
      </c>
      <c r="EC640" s="329">
        <f t="shared" si="1183"/>
        <v>0</v>
      </c>
      <c r="ED640" s="329">
        <f t="shared" si="1184"/>
        <v>0</v>
      </c>
      <c r="EE640" s="329">
        <f t="shared" si="1185"/>
        <v>0</v>
      </c>
      <c r="EF640" s="329">
        <f t="shared" si="1186"/>
        <v>0</v>
      </c>
      <c r="EG640" s="329">
        <f t="shared" si="1187"/>
        <v>0</v>
      </c>
      <c r="EH640" s="170">
        <f t="shared" si="1085"/>
        <v>0</v>
      </c>
      <c r="EI640" s="208">
        <f t="shared" si="1086"/>
        <v>0</v>
      </c>
      <c r="EJ640" s="328">
        <v>15</v>
      </c>
      <c r="EK640" s="328">
        <f t="shared" si="1188"/>
        <v>0</v>
      </c>
      <c r="EL640" s="329">
        <f t="shared" si="1189"/>
        <v>0</v>
      </c>
      <c r="EM640" s="329">
        <f t="shared" si="1190"/>
        <v>0</v>
      </c>
      <c r="EN640" s="329">
        <f t="shared" si="1191"/>
        <v>0</v>
      </c>
      <c r="EO640" s="329">
        <f t="shared" si="1192"/>
        <v>0</v>
      </c>
      <c r="EP640" s="329">
        <f t="shared" si="1193"/>
        <v>0</v>
      </c>
      <c r="EQ640" s="329">
        <f t="shared" si="1194"/>
        <v>0</v>
      </c>
      <c r="ER640" s="170">
        <f t="shared" si="1087"/>
        <v>0</v>
      </c>
      <c r="ES640" s="208">
        <f t="shared" si="1088"/>
        <v>0</v>
      </c>
      <c r="ET640" s="328">
        <v>15</v>
      </c>
      <c r="EU640" s="328">
        <f t="shared" si="1195"/>
        <v>0</v>
      </c>
      <c r="EV640" s="329">
        <f t="shared" si="1196"/>
        <v>0</v>
      </c>
      <c r="EW640" s="329">
        <f t="shared" si="1197"/>
        <v>0</v>
      </c>
      <c r="EX640" s="329">
        <f t="shared" si="1198"/>
        <v>0</v>
      </c>
      <c r="EY640" s="329">
        <f t="shared" si="1199"/>
        <v>0</v>
      </c>
      <c r="EZ640" s="329">
        <f t="shared" si="1200"/>
        <v>0</v>
      </c>
      <c r="FA640" s="329">
        <f t="shared" si="1201"/>
        <v>0</v>
      </c>
      <c r="FB640" s="170">
        <f t="shared" si="1089"/>
        <v>0</v>
      </c>
      <c r="FC640" s="208">
        <f t="shared" si="1090"/>
        <v>0</v>
      </c>
      <c r="FD640" s="328">
        <v>15</v>
      </c>
      <c r="FE640" s="328">
        <f t="shared" si="1202"/>
        <v>0</v>
      </c>
      <c r="FF640" s="329">
        <f t="shared" si="1203"/>
        <v>0</v>
      </c>
      <c r="FG640" s="329">
        <f t="shared" si="1204"/>
        <v>0</v>
      </c>
      <c r="FH640" s="329">
        <f t="shared" si="1205"/>
        <v>0</v>
      </c>
      <c r="FI640" s="329">
        <f t="shared" si="1206"/>
        <v>0</v>
      </c>
      <c r="FJ640" s="329">
        <f t="shared" si="1207"/>
        <v>0</v>
      </c>
      <c r="FK640" s="329">
        <f t="shared" si="1208"/>
        <v>0</v>
      </c>
      <c r="FL640" s="170">
        <f t="shared" si="1091"/>
        <v>0</v>
      </c>
      <c r="FM640" s="208">
        <f t="shared" si="1092"/>
        <v>0</v>
      </c>
      <c r="FN640" s="328">
        <v>15</v>
      </c>
      <c r="FO640" s="328">
        <f t="shared" si="1235"/>
        <v>0</v>
      </c>
      <c r="FP640" s="329">
        <f t="shared" si="1236"/>
        <v>0</v>
      </c>
      <c r="FQ640" s="329">
        <f t="shared" si="1237"/>
        <v>0</v>
      </c>
      <c r="FR640" s="329">
        <f t="shared" si="1238"/>
        <v>0</v>
      </c>
      <c r="FS640" s="329">
        <f t="shared" si="1239"/>
        <v>0</v>
      </c>
      <c r="FT640" s="329">
        <f t="shared" si="1240"/>
        <v>0</v>
      </c>
      <c r="FU640" s="329">
        <f t="shared" si="1241"/>
        <v>0</v>
      </c>
      <c r="FV640" s="170">
        <f t="shared" si="1093"/>
        <v>0</v>
      </c>
      <c r="FW640" s="208">
        <f t="shared" si="1094"/>
        <v>0</v>
      </c>
      <c r="FX640" s="328">
        <v>15</v>
      </c>
      <c r="FY640" s="328">
        <f t="shared" si="1242"/>
        <v>0</v>
      </c>
      <c r="FZ640" s="329">
        <f t="shared" si="1243"/>
        <v>0</v>
      </c>
      <c r="GA640" s="329">
        <f t="shared" si="1244"/>
        <v>0</v>
      </c>
      <c r="GB640" s="329">
        <f t="shared" si="1245"/>
        <v>0</v>
      </c>
      <c r="GC640" s="329">
        <f t="shared" si="1246"/>
        <v>0</v>
      </c>
      <c r="GD640" s="329">
        <f t="shared" si="1247"/>
        <v>0</v>
      </c>
      <c r="GE640" s="329">
        <f t="shared" si="1248"/>
        <v>0</v>
      </c>
      <c r="GF640" s="170">
        <f t="shared" si="1095"/>
        <v>0</v>
      </c>
      <c r="GG640" s="208">
        <f t="shared" si="1096"/>
        <v>0</v>
      </c>
      <c r="GH640" s="328">
        <v>15</v>
      </c>
      <c r="GI640" s="328">
        <f t="shared" si="1249"/>
        <v>0</v>
      </c>
      <c r="GJ640" s="329">
        <f t="shared" si="1250"/>
        <v>0</v>
      </c>
      <c r="GK640" s="329">
        <f t="shared" si="1251"/>
        <v>0</v>
      </c>
      <c r="GL640" s="329">
        <f t="shared" si="1252"/>
        <v>0</v>
      </c>
      <c r="GM640" s="329">
        <f t="shared" si="1253"/>
        <v>0</v>
      </c>
      <c r="GN640" s="329">
        <f t="shared" si="1254"/>
        <v>0</v>
      </c>
      <c r="GO640" s="329">
        <f t="shared" si="1255"/>
        <v>0</v>
      </c>
      <c r="GP640" s="170">
        <f t="shared" si="1097"/>
        <v>0</v>
      </c>
      <c r="GQ640" s="208">
        <f t="shared" si="1098"/>
        <v>0</v>
      </c>
      <c r="GR640" s="328">
        <v>15</v>
      </c>
      <c r="GS640" s="328">
        <f t="shared" si="1256"/>
        <v>0</v>
      </c>
      <c r="GT640" s="329">
        <f t="shared" si="1257"/>
        <v>0</v>
      </c>
      <c r="GU640" s="329">
        <f t="shared" si="1258"/>
        <v>0</v>
      </c>
      <c r="GV640" s="329">
        <f t="shared" si="1259"/>
        <v>0</v>
      </c>
      <c r="GW640" s="329">
        <f t="shared" si="1260"/>
        <v>0</v>
      </c>
      <c r="GX640" s="329">
        <f t="shared" si="1261"/>
        <v>0</v>
      </c>
      <c r="GY640" s="329">
        <f t="shared" si="1262"/>
        <v>0</v>
      </c>
      <c r="GZ640" s="170">
        <f t="shared" si="1099"/>
        <v>0</v>
      </c>
      <c r="HA640" s="208">
        <f t="shared" si="1100"/>
        <v>0</v>
      </c>
      <c r="HB640" s="328">
        <v>15</v>
      </c>
      <c r="HC640" s="328">
        <f t="shared" si="1101"/>
        <v>0</v>
      </c>
      <c r="HD640" s="329">
        <f t="shared" si="1209"/>
        <v>0</v>
      </c>
      <c r="HE640" s="329">
        <f t="shared" si="1210"/>
        <v>0</v>
      </c>
      <c r="HF640" s="329">
        <f t="shared" si="1211"/>
        <v>0</v>
      </c>
      <c r="HG640" s="329">
        <f t="shared" si="1212"/>
        <v>0</v>
      </c>
      <c r="HH640" s="329">
        <f t="shared" si="1213"/>
        <v>0</v>
      </c>
      <c r="HI640" s="329">
        <f t="shared" si="1214"/>
        <v>0</v>
      </c>
      <c r="HJ640" s="170">
        <f t="shared" si="1102"/>
        <v>0</v>
      </c>
      <c r="HK640" s="208">
        <f t="shared" si="1103"/>
        <v>0</v>
      </c>
      <c r="HL640" s="328">
        <v>15</v>
      </c>
      <c r="HM640" s="328">
        <f t="shared" si="1104"/>
        <v>0</v>
      </c>
      <c r="HN640" s="329">
        <f t="shared" si="1215"/>
        <v>0</v>
      </c>
      <c r="HO640" s="329">
        <f t="shared" si="1216"/>
        <v>0</v>
      </c>
      <c r="HP640" s="329">
        <f t="shared" si="1217"/>
        <v>0</v>
      </c>
      <c r="HQ640" s="329">
        <f t="shared" si="1218"/>
        <v>0</v>
      </c>
      <c r="HR640" s="329">
        <f t="shared" si="1219"/>
        <v>0</v>
      </c>
      <c r="HS640" s="329">
        <f t="shared" si="1220"/>
        <v>0</v>
      </c>
      <c r="HT640" s="170">
        <f t="shared" si="1105"/>
        <v>0</v>
      </c>
      <c r="HU640" s="208">
        <f t="shared" si="1106"/>
        <v>0</v>
      </c>
      <c r="HV640" s="328">
        <v>15</v>
      </c>
      <c r="HW640" s="328">
        <f t="shared" si="1221"/>
        <v>0</v>
      </c>
      <c r="HX640" s="329">
        <f t="shared" si="1222"/>
        <v>0</v>
      </c>
      <c r="HY640" s="329">
        <f t="shared" si="1223"/>
        <v>0</v>
      </c>
      <c r="HZ640" s="329">
        <f t="shared" si="1224"/>
        <v>0</v>
      </c>
      <c r="IA640" s="329">
        <f t="shared" si="1225"/>
        <v>0</v>
      </c>
      <c r="IB640" s="329">
        <f t="shared" si="1226"/>
        <v>0</v>
      </c>
      <c r="IC640" s="329">
        <f t="shared" si="1227"/>
        <v>0</v>
      </c>
      <c r="ID640" s="170">
        <f t="shared" si="1107"/>
        <v>0</v>
      </c>
      <c r="IE640" s="208">
        <f t="shared" si="1108"/>
        <v>0</v>
      </c>
      <c r="IF640" s="328">
        <v>15</v>
      </c>
      <c r="IG640" s="328">
        <f t="shared" si="1228"/>
        <v>0</v>
      </c>
      <c r="IH640" s="329">
        <f t="shared" si="1229"/>
        <v>0</v>
      </c>
      <c r="II640" s="329">
        <f t="shared" si="1230"/>
        <v>0</v>
      </c>
      <c r="IJ640" s="329">
        <f t="shared" si="1231"/>
        <v>0</v>
      </c>
      <c r="IK640" s="329">
        <f t="shared" si="1232"/>
        <v>0</v>
      </c>
      <c r="IL640" s="329">
        <f t="shared" si="1233"/>
        <v>0</v>
      </c>
      <c r="IM640" s="329">
        <f t="shared" si="1234"/>
        <v>0</v>
      </c>
      <c r="IN640" s="170">
        <f t="shared" si="1109"/>
        <v>0</v>
      </c>
    </row>
    <row r="641" spans="1:248">
      <c r="A641" s="318"/>
      <c r="B641" s="318"/>
      <c r="C641" s="318"/>
      <c r="D641" s="318"/>
      <c r="E641" s="318"/>
      <c r="F641" s="318"/>
      <c r="G641" s="318"/>
      <c r="H641" s="318"/>
      <c r="I641" s="318"/>
      <c r="K641" s="318"/>
      <c r="L641" s="318"/>
      <c r="M641" s="318"/>
      <c r="N641" s="318"/>
      <c r="O641" s="318"/>
      <c r="P641" s="318"/>
      <c r="Q641" s="318"/>
      <c r="R641" s="358"/>
      <c r="S641" s="208">
        <f t="shared" si="1110"/>
        <v>0</v>
      </c>
      <c r="T641" s="328">
        <v>15.1</v>
      </c>
      <c r="U641" s="328">
        <f t="shared" si="1111"/>
        <v>0</v>
      </c>
      <c r="V641" s="329">
        <f t="shared" si="1112"/>
        <v>0</v>
      </c>
      <c r="W641" s="329">
        <f t="shared" si="1113"/>
        <v>0</v>
      </c>
      <c r="X641" s="329">
        <f t="shared" si="1114"/>
        <v>0</v>
      </c>
      <c r="Y641" s="329">
        <f t="shared" si="1115"/>
        <v>0</v>
      </c>
      <c r="Z641" s="329">
        <f t="shared" si="1116"/>
        <v>0</v>
      </c>
      <c r="AA641" s="329">
        <f t="shared" si="1117"/>
        <v>0</v>
      </c>
      <c r="AB641" s="170">
        <f t="shared" si="1056"/>
        <v>0</v>
      </c>
      <c r="AC641" s="208">
        <f t="shared" si="1057"/>
        <v>0</v>
      </c>
      <c r="AD641" s="328">
        <v>15.1</v>
      </c>
      <c r="AE641" s="328">
        <f t="shared" si="1118"/>
        <v>0</v>
      </c>
      <c r="AF641" s="329">
        <f t="shared" si="1119"/>
        <v>0</v>
      </c>
      <c r="AG641" s="329">
        <f t="shared" si="1120"/>
        <v>0</v>
      </c>
      <c r="AH641" s="329">
        <f t="shared" si="1121"/>
        <v>0</v>
      </c>
      <c r="AI641" s="329">
        <f t="shared" si="1122"/>
        <v>0</v>
      </c>
      <c r="AJ641" s="329">
        <f t="shared" si="1123"/>
        <v>0</v>
      </c>
      <c r="AK641" s="329">
        <f t="shared" si="1124"/>
        <v>0</v>
      </c>
      <c r="AL641" s="170">
        <f t="shared" si="1058"/>
        <v>0</v>
      </c>
      <c r="AM641" s="208">
        <f t="shared" si="1059"/>
        <v>0</v>
      </c>
      <c r="AN641" s="328">
        <v>15.1</v>
      </c>
      <c r="AO641" s="328">
        <f t="shared" si="1125"/>
        <v>0</v>
      </c>
      <c r="AP641" s="329">
        <f t="shared" si="1126"/>
        <v>0</v>
      </c>
      <c r="AQ641" s="329">
        <f t="shared" si="1127"/>
        <v>0</v>
      </c>
      <c r="AR641" s="329">
        <f t="shared" si="1128"/>
        <v>0</v>
      </c>
      <c r="AS641" s="329">
        <f t="shared" si="1129"/>
        <v>0</v>
      </c>
      <c r="AT641" s="329">
        <f t="shared" si="1130"/>
        <v>0</v>
      </c>
      <c r="AU641" s="329">
        <f t="shared" si="1131"/>
        <v>0</v>
      </c>
      <c r="AV641" s="170">
        <f t="shared" si="1060"/>
        <v>0</v>
      </c>
      <c r="AW641" s="208">
        <f t="shared" si="1061"/>
        <v>0</v>
      </c>
      <c r="AX641" s="328">
        <v>15.1</v>
      </c>
      <c r="AY641" s="328">
        <f t="shared" si="1132"/>
        <v>0</v>
      </c>
      <c r="AZ641" s="329">
        <f t="shared" si="1133"/>
        <v>0</v>
      </c>
      <c r="BA641" s="329">
        <f t="shared" si="1134"/>
        <v>0</v>
      </c>
      <c r="BB641" s="329">
        <f t="shared" si="1135"/>
        <v>0</v>
      </c>
      <c r="BC641" s="329">
        <f t="shared" si="1136"/>
        <v>0</v>
      </c>
      <c r="BD641" s="329">
        <f t="shared" si="1137"/>
        <v>0</v>
      </c>
      <c r="BE641" s="329">
        <f t="shared" si="1138"/>
        <v>0</v>
      </c>
      <c r="BF641" s="170">
        <f t="shared" si="1062"/>
        <v>0</v>
      </c>
      <c r="BG641" s="208">
        <f t="shared" si="1063"/>
        <v>0</v>
      </c>
      <c r="BH641" s="328">
        <v>15.1</v>
      </c>
      <c r="BI641" s="328">
        <f t="shared" si="1064"/>
        <v>0</v>
      </c>
      <c r="BJ641" s="329">
        <f t="shared" si="1065"/>
        <v>0</v>
      </c>
      <c r="BK641" s="329">
        <f t="shared" si="1066"/>
        <v>0</v>
      </c>
      <c r="BL641" s="329">
        <f t="shared" si="1067"/>
        <v>0</v>
      </c>
      <c r="BM641" s="329">
        <f t="shared" si="1068"/>
        <v>0</v>
      </c>
      <c r="BN641" s="329">
        <f t="shared" si="1069"/>
        <v>0</v>
      </c>
      <c r="BO641" s="329">
        <f t="shared" si="1070"/>
        <v>0</v>
      </c>
      <c r="BP641" s="170">
        <f t="shared" si="1071"/>
        <v>0</v>
      </c>
      <c r="BQ641" s="208">
        <f t="shared" si="1072"/>
        <v>0</v>
      </c>
      <c r="BR641" s="328">
        <v>15.1</v>
      </c>
      <c r="BS641" s="328">
        <f t="shared" si="1139"/>
        <v>0</v>
      </c>
      <c r="BT641" s="329">
        <f t="shared" si="1140"/>
        <v>0</v>
      </c>
      <c r="BU641" s="329">
        <f t="shared" si="1141"/>
        <v>0</v>
      </c>
      <c r="BV641" s="329">
        <f t="shared" si="1142"/>
        <v>0</v>
      </c>
      <c r="BW641" s="329">
        <f t="shared" si="1143"/>
        <v>0</v>
      </c>
      <c r="BX641" s="329">
        <f t="shared" si="1144"/>
        <v>0</v>
      </c>
      <c r="BY641" s="329">
        <f t="shared" si="1145"/>
        <v>0</v>
      </c>
      <c r="BZ641" s="170">
        <f t="shared" si="1073"/>
        <v>0</v>
      </c>
      <c r="CA641" s="208">
        <f t="shared" si="1074"/>
        <v>0</v>
      </c>
      <c r="CB641" s="328">
        <v>15.1</v>
      </c>
      <c r="CC641" s="328">
        <f t="shared" si="1146"/>
        <v>0</v>
      </c>
      <c r="CD641" s="329">
        <f t="shared" si="1147"/>
        <v>0</v>
      </c>
      <c r="CE641" s="329">
        <f t="shared" si="1148"/>
        <v>0</v>
      </c>
      <c r="CF641" s="329">
        <f t="shared" si="1149"/>
        <v>0</v>
      </c>
      <c r="CG641" s="329">
        <f t="shared" si="1150"/>
        <v>0</v>
      </c>
      <c r="CH641" s="329">
        <f t="shared" si="1151"/>
        <v>0</v>
      </c>
      <c r="CI641" s="329">
        <f t="shared" si="1152"/>
        <v>0</v>
      </c>
      <c r="CJ641" s="170">
        <f t="shared" si="1075"/>
        <v>0</v>
      </c>
      <c r="CK641" s="208">
        <f t="shared" si="1076"/>
        <v>0</v>
      </c>
      <c r="CL641" s="328">
        <v>15.1</v>
      </c>
      <c r="CM641" s="328">
        <f t="shared" si="1153"/>
        <v>0</v>
      </c>
      <c r="CN641" s="329">
        <f t="shared" si="1154"/>
        <v>0</v>
      </c>
      <c r="CO641" s="329">
        <f t="shared" si="1155"/>
        <v>0</v>
      </c>
      <c r="CP641" s="329">
        <f t="shared" si="1156"/>
        <v>0</v>
      </c>
      <c r="CQ641" s="329">
        <f t="shared" si="1157"/>
        <v>0</v>
      </c>
      <c r="CR641" s="329">
        <f t="shared" si="1158"/>
        <v>0</v>
      </c>
      <c r="CS641" s="329">
        <f t="shared" si="1159"/>
        <v>0</v>
      </c>
      <c r="CT641" s="170">
        <f t="shared" si="1077"/>
        <v>0</v>
      </c>
      <c r="CU641" s="208">
        <f t="shared" si="1078"/>
        <v>0</v>
      </c>
      <c r="CV641" s="328">
        <v>15.1</v>
      </c>
      <c r="CW641" s="328">
        <f t="shared" si="1160"/>
        <v>0</v>
      </c>
      <c r="CX641" s="329">
        <f t="shared" si="1161"/>
        <v>0</v>
      </c>
      <c r="CY641" s="329">
        <f t="shared" si="1162"/>
        <v>0</v>
      </c>
      <c r="CZ641" s="329">
        <f t="shared" si="1163"/>
        <v>0</v>
      </c>
      <c r="DA641" s="329">
        <f t="shared" si="1164"/>
        <v>0</v>
      </c>
      <c r="DB641" s="329">
        <f t="shared" si="1165"/>
        <v>0</v>
      </c>
      <c r="DC641" s="329">
        <f t="shared" si="1166"/>
        <v>0</v>
      </c>
      <c r="DD641" s="170">
        <f t="shared" si="1079"/>
        <v>0</v>
      </c>
      <c r="DE641" s="208">
        <f t="shared" si="1080"/>
        <v>0</v>
      </c>
      <c r="DF641" s="328">
        <v>15.1</v>
      </c>
      <c r="DG641" s="328">
        <f t="shared" si="1167"/>
        <v>0</v>
      </c>
      <c r="DH641" s="329">
        <f t="shared" si="1168"/>
        <v>0</v>
      </c>
      <c r="DI641" s="329">
        <f t="shared" si="1169"/>
        <v>0</v>
      </c>
      <c r="DJ641" s="329">
        <f t="shared" si="1170"/>
        <v>0</v>
      </c>
      <c r="DK641" s="329">
        <f t="shared" si="1171"/>
        <v>0</v>
      </c>
      <c r="DL641" s="329">
        <f t="shared" si="1172"/>
        <v>0</v>
      </c>
      <c r="DM641" s="329">
        <f t="shared" si="1173"/>
        <v>0</v>
      </c>
      <c r="DN641" s="170">
        <f t="shared" si="1081"/>
        <v>0</v>
      </c>
      <c r="DO641" s="208">
        <f t="shared" si="1082"/>
        <v>0</v>
      </c>
      <c r="DP641" s="328">
        <v>15.1</v>
      </c>
      <c r="DQ641" s="328">
        <f t="shared" si="1174"/>
        <v>0</v>
      </c>
      <c r="DR641" s="329">
        <f t="shared" si="1175"/>
        <v>0</v>
      </c>
      <c r="DS641" s="329">
        <f t="shared" si="1176"/>
        <v>0</v>
      </c>
      <c r="DT641" s="329">
        <f t="shared" si="1177"/>
        <v>0</v>
      </c>
      <c r="DU641" s="329">
        <f t="shared" si="1178"/>
        <v>0</v>
      </c>
      <c r="DV641" s="329">
        <f t="shared" si="1179"/>
        <v>0</v>
      </c>
      <c r="DW641" s="329">
        <f t="shared" si="1180"/>
        <v>0</v>
      </c>
      <c r="DX641" s="170">
        <f t="shared" si="1083"/>
        <v>0</v>
      </c>
      <c r="DY641" s="208">
        <f t="shared" si="1084"/>
        <v>0</v>
      </c>
      <c r="DZ641" s="328">
        <v>15.1</v>
      </c>
      <c r="EA641" s="328">
        <f t="shared" si="1181"/>
        <v>0</v>
      </c>
      <c r="EB641" s="329">
        <f t="shared" si="1182"/>
        <v>0</v>
      </c>
      <c r="EC641" s="329">
        <f t="shared" si="1183"/>
        <v>0</v>
      </c>
      <c r="ED641" s="329">
        <f t="shared" si="1184"/>
        <v>0</v>
      </c>
      <c r="EE641" s="329">
        <f t="shared" si="1185"/>
        <v>0</v>
      </c>
      <c r="EF641" s="329">
        <f t="shared" si="1186"/>
        <v>0</v>
      </c>
      <c r="EG641" s="329">
        <f t="shared" si="1187"/>
        <v>0</v>
      </c>
      <c r="EH641" s="170">
        <f t="shared" si="1085"/>
        <v>0</v>
      </c>
      <c r="EI641" s="208">
        <f t="shared" si="1086"/>
        <v>0</v>
      </c>
      <c r="EJ641" s="328">
        <v>15.1</v>
      </c>
      <c r="EK641" s="328">
        <f t="shared" si="1188"/>
        <v>0</v>
      </c>
      <c r="EL641" s="329">
        <f t="shared" si="1189"/>
        <v>0</v>
      </c>
      <c r="EM641" s="329">
        <f t="shared" si="1190"/>
        <v>0</v>
      </c>
      <c r="EN641" s="329">
        <f t="shared" si="1191"/>
        <v>0</v>
      </c>
      <c r="EO641" s="329">
        <f t="shared" si="1192"/>
        <v>0</v>
      </c>
      <c r="EP641" s="329">
        <f t="shared" si="1193"/>
        <v>0</v>
      </c>
      <c r="EQ641" s="329">
        <f t="shared" si="1194"/>
        <v>0</v>
      </c>
      <c r="ER641" s="170">
        <f t="shared" si="1087"/>
        <v>0</v>
      </c>
      <c r="ES641" s="208">
        <f t="shared" si="1088"/>
        <v>0</v>
      </c>
      <c r="ET641" s="328">
        <v>15.1</v>
      </c>
      <c r="EU641" s="328">
        <f t="shared" si="1195"/>
        <v>0</v>
      </c>
      <c r="EV641" s="329">
        <f t="shared" si="1196"/>
        <v>0</v>
      </c>
      <c r="EW641" s="329">
        <f t="shared" si="1197"/>
        <v>0</v>
      </c>
      <c r="EX641" s="329">
        <f t="shared" si="1198"/>
        <v>0</v>
      </c>
      <c r="EY641" s="329">
        <f t="shared" si="1199"/>
        <v>0</v>
      </c>
      <c r="EZ641" s="329">
        <f t="shared" si="1200"/>
        <v>0</v>
      </c>
      <c r="FA641" s="329">
        <f t="shared" si="1201"/>
        <v>0</v>
      </c>
      <c r="FB641" s="170">
        <f t="shared" si="1089"/>
        <v>0</v>
      </c>
      <c r="FC641" s="208">
        <f t="shared" si="1090"/>
        <v>0</v>
      </c>
      <c r="FD641" s="328">
        <v>15.1</v>
      </c>
      <c r="FE641" s="328">
        <f t="shared" si="1202"/>
        <v>0</v>
      </c>
      <c r="FF641" s="329">
        <f t="shared" si="1203"/>
        <v>0</v>
      </c>
      <c r="FG641" s="329">
        <f t="shared" si="1204"/>
        <v>0</v>
      </c>
      <c r="FH641" s="329">
        <f t="shared" si="1205"/>
        <v>0</v>
      </c>
      <c r="FI641" s="329">
        <f t="shared" si="1206"/>
        <v>0</v>
      </c>
      <c r="FJ641" s="329">
        <f t="shared" si="1207"/>
        <v>0</v>
      </c>
      <c r="FK641" s="329">
        <f t="shared" si="1208"/>
        <v>0</v>
      </c>
      <c r="FL641" s="170">
        <f t="shared" si="1091"/>
        <v>0</v>
      </c>
      <c r="FM641" s="208">
        <f t="shared" si="1092"/>
        <v>0</v>
      </c>
      <c r="FN641" s="328">
        <v>15.1</v>
      </c>
      <c r="FO641" s="328">
        <f t="shared" si="1235"/>
        <v>0</v>
      </c>
      <c r="FP641" s="329">
        <f t="shared" si="1236"/>
        <v>0</v>
      </c>
      <c r="FQ641" s="329">
        <f t="shared" si="1237"/>
        <v>0</v>
      </c>
      <c r="FR641" s="329">
        <f t="shared" si="1238"/>
        <v>0</v>
      </c>
      <c r="FS641" s="329">
        <f t="shared" si="1239"/>
        <v>0</v>
      </c>
      <c r="FT641" s="329">
        <f t="shared" si="1240"/>
        <v>0</v>
      </c>
      <c r="FU641" s="329">
        <f t="shared" si="1241"/>
        <v>0</v>
      </c>
      <c r="FV641" s="170">
        <f t="shared" si="1093"/>
        <v>0</v>
      </c>
      <c r="FW641" s="208">
        <f t="shared" si="1094"/>
        <v>0</v>
      </c>
      <c r="FX641" s="328">
        <v>15.1</v>
      </c>
      <c r="FY641" s="328">
        <f t="shared" si="1242"/>
        <v>0</v>
      </c>
      <c r="FZ641" s="329">
        <f t="shared" si="1243"/>
        <v>0</v>
      </c>
      <c r="GA641" s="329">
        <f t="shared" si="1244"/>
        <v>0</v>
      </c>
      <c r="GB641" s="329">
        <f t="shared" si="1245"/>
        <v>0</v>
      </c>
      <c r="GC641" s="329">
        <f t="shared" si="1246"/>
        <v>0</v>
      </c>
      <c r="GD641" s="329">
        <f t="shared" si="1247"/>
        <v>0</v>
      </c>
      <c r="GE641" s="329">
        <f t="shared" si="1248"/>
        <v>0</v>
      </c>
      <c r="GF641" s="170">
        <f t="shared" si="1095"/>
        <v>0</v>
      </c>
      <c r="GG641" s="208">
        <f t="shared" si="1096"/>
        <v>0</v>
      </c>
      <c r="GH641" s="328">
        <v>15.1</v>
      </c>
      <c r="GI641" s="328">
        <f t="shared" si="1249"/>
        <v>0</v>
      </c>
      <c r="GJ641" s="329">
        <f t="shared" si="1250"/>
        <v>0</v>
      </c>
      <c r="GK641" s="329">
        <f t="shared" si="1251"/>
        <v>0</v>
      </c>
      <c r="GL641" s="329">
        <f t="shared" si="1252"/>
        <v>0</v>
      </c>
      <c r="GM641" s="329">
        <f t="shared" si="1253"/>
        <v>0</v>
      </c>
      <c r="GN641" s="329">
        <f t="shared" si="1254"/>
        <v>0</v>
      </c>
      <c r="GO641" s="329">
        <f t="shared" si="1255"/>
        <v>0</v>
      </c>
      <c r="GP641" s="170">
        <f t="shared" si="1097"/>
        <v>0</v>
      </c>
      <c r="GQ641" s="208">
        <f t="shared" si="1098"/>
        <v>0</v>
      </c>
      <c r="GR641" s="328">
        <v>15.1</v>
      </c>
      <c r="GS641" s="328">
        <f t="shared" si="1256"/>
        <v>0</v>
      </c>
      <c r="GT641" s="329">
        <f t="shared" si="1257"/>
        <v>0</v>
      </c>
      <c r="GU641" s="329">
        <f t="shared" si="1258"/>
        <v>0</v>
      </c>
      <c r="GV641" s="329">
        <f t="shared" si="1259"/>
        <v>0</v>
      </c>
      <c r="GW641" s="329">
        <f t="shared" si="1260"/>
        <v>0</v>
      </c>
      <c r="GX641" s="329">
        <f t="shared" si="1261"/>
        <v>0</v>
      </c>
      <c r="GY641" s="329">
        <f t="shared" si="1262"/>
        <v>0</v>
      </c>
      <c r="GZ641" s="170">
        <f t="shared" si="1099"/>
        <v>0</v>
      </c>
      <c r="HA641" s="208">
        <f t="shared" si="1100"/>
        <v>0</v>
      </c>
      <c r="HB641" s="328">
        <v>15.1</v>
      </c>
      <c r="HC641" s="328">
        <f t="shared" si="1101"/>
        <v>0</v>
      </c>
      <c r="HD641" s="329">
        <f t="shared" si="1209"/>
        <v>0</v>
      </c>
      <c r="HE641" s="329">
        <f t="shared" si="1210"/>
        <v>0</v>
      </c>
      <c r="HF641" s="329">
        <f t="shared" si="1211"/>
        <v>0</v>
      </c>
      <c r="HG641" s="329">
        <f t="shared" si="1212"/>
        <v>0</v>
      </c>
      <c r="HH641" s="329">
        <f t="shared" si="1213"/>
        <v>0</v>
      </c>
      <c r="HI641" s="329">
        <f t="shared" si="1214"/>
        <v>0</v>
      </c>
      <c r="HJ641" s="170">
        <f t="shared" si="1102"/>
        <v>0</v>
      </c>
      <c r="HK641" s="208">
        <f t="shared" si="1103"/>
        <v>0</v>
      </c>
      <c r="HL641" s="328">
        <v>15.1</v>
      </c>
      <c r="HM641" s="328">
        <f t="shared" si="1104"/>
        <v>0</v>
      </c>
      <c r="HN641" s="329">
        <f t="shared" si="1215"/>
        <v>0</v>
      </c>
      <c r="HO641" s="329">
        <f t="shared" si="1216"/>
        <v>0</v>
      </c>
      <c r="HP641" s="329">
        <f t="shared" si="1217"/>
        <v>0</v>
      </c>
      <c r="HQ641" s="329">
        <f t="shared" si="1218"/>
        <v>0</v>
      </c>
      <c r="HR641" s="329">
        <f t="shared" si="1219"/>
        <v>0</v>
      </c>
      <c r="HS641" s="329">
        <f t="shared" si="1220"/>
        <v>0</v>
      </c>
      <c r="HT641" s="170">
        <f t="shared" si="1105"/>
        <v>0</v>
      </c>
      <c r="HU641" s="208">
        <f t="shared" si="1106"/>
        <v>0</v>
      </c>
      <c r="HV641" s="328">
        <v>15.1</v>
      </c>
      <c r="HW641" s="328">
        <f t="shared" si="1221"/>
        <v>0</v>
      </c>
      <c r="HX641" s="329">
        <f t="shared" si="1222"/>
        <v>0</v>
      </c>
      <c r="HY641" s="329">
        <f t="shared" si="1223"/>
        <v>0</v>
      </c>
      <c r="HZ641" s="329">
        <f t="shared" si="1224"/>
        <v>0</v>
      </c>
      <c r="IA641" s="329">
        <f t="shared" si="1225"/>
        <v>0</v>
      </c>
      <c r="IB641" s="329">
        <f t="shared" si="1226"/>
        <v>0</v>
      </c>
      <c r="IC641" s="329">
        <f t="shared" si="1227"/>
        <v>0</v>
      </c>
      <c r="ID641" s="170">
        <f t="shared" si="1107"/>
        <v>0</v>
      </c>
      <c r="IE641" s="208">
        <f t="shared" si="1108"/>
        <v>0</v>
      </c>
      <c r="IF641" s="328">
        <v>15.1</v>
      </c>
      <c r="IG641" s="328">
        <f t="shared" si="1228"/>
        <v>0</v>
      </c>
      <c r="IH641" s="329">
        <f t="shared" si="1229"/>
        <v>0</v>
      </c>
      <c r="II641" s="329">
        <f t="shared" si="1230"/>
        <v>0</v>
      </c>
      <c r="IJ641" s="329">
        <f t="shared" si="1231"/>
        <v>0</v>
      </c>
      <c r="IK641" s="329">
        <f t="shared" si="1232"/>
        <v>0</v>
      </c>
      <c r="IL641" s="329">
        <f t="shared" si="1233"/>
        <v>0</v>
      </c>
      <c r="IM641" s="329">
        <f t="shared" si="1234"/>
        <v>0</v>
      </c>
      <c r="IN641" s="170">
        <f t="shared" si="1109"/>
        <v>0</v>
      </c>
    </row>
    <row r="642" spans="1:248">
      <c r="A642" s="318"/>
      <c r="B642" s="318"/>
      <c r="C642" s="318"/>
      <c r="D642" s="318"/>
      <c r="E642" s="318"/>
      <c r="F642" s="318"/>
      <c r="G642" s="318"/>
      <c r="H642" s="318"/>
      <c r="I642" s="318"/>
      <c r="K642" s="318"/>
      <c r="L642" s="318"/>
      <c r="M642" s="318"/>
      <c r="N642" s="318"/>
      <c r="O642" s="318"/>
      <c r="P642" s="318"/>
      <c r="Q642" s="318"/>
      <c r="R642" s="358"/>
      <c r="S642" s="208">
        <f t="shared" si="1110"/>
        <v>0</v>
      </c>
      <c r="T642" s="328">
        <v>15.2</v>
      </c>
      <c r="U642" s="328">
        <f t="shared" si="1111"/>
        <v>0</v>
      </c>
      <c r="V642" s="329">
        <f t="shared" si="1112"/>
        <v>0</v>
      </c>
      <c r="W642" s="329">
        <f t="shared" si="1113"/>
        <v>0</v>
      </c>
      <c r="X642" s="329">
        <f t="shared" si="1114"/>
        <v>0</v>
      </c>
      <c r="Y642" s="329">
        <f t="shared" si="1115"/>
        <v>0</v>
      </c>
      <c r="Z642" s="329">
        <f t="shared" si="1116"/>
        <v>0</v>
      </c>
      <c r="AA642" s="329">
        <f t="shared" si="1117"/>
        <v>0</v>
      </c>
      <c r="AB642" s="170">
        <f t="shared" si="1056"/>
        <v>0</v>
      </c>
      <c r="AC642" s="208">
        <f t="shared" si="1057"/>
        <v>0</v>
      </c>
      <c r="AD642" s="328">
        <v>15.2</v>
      </c>
      <c r="AE642" s="328">
        <f t="shared" si="1118"/>
        <v>0</v>
      </c>
      <c r="AF642" s="329">
        <f t="shared" si="1119"/>
        <v>0</v>
      </c>
      <c r="AG642" s="329">
        <f t="shared" si="1120"/>
        <v>0</v>
      </c>
      <c r="AH642" s="329">
        <f t="shared" si="1121"/>
        <v>0</v>
      </c>
      <c r="AI642" s="329">
        <f t="shared" si="1122"/>
        <v>0</v>
      </c>
      <c r="AJ642" s="329">
        <f t="shared" si="1123"/>
        <v>0</v>
      </c>
      <c r="AK642" s="329">
        <f t="shared" si="1124"/>
        <v>0</v>
      </c>
      <c r="AL642" s="170">
        <f t="shared" si="1058"/>
        <v>0</v>
      </c>
      <c r="AM642" s="208">
        <f t="shared" si="1059"/>
        <v>0</v>
      </c>
      <c r="AN642" s="328">
        <v>15.2</v>
      </c>
      <c r="AO642" s="328">
        <f t="shared" si="1125"/>
        <v>0</v>
      </c>
      <c r="AP642" s="329">
        <f t="shared" si="1126"/>
        <v>0</v>
      </c>
      <c r="AQ642" s="329">
        <f t="shared" si="1127"/>
        <v>0</v>
      </c>
      <c r="AR642" s="329">
        <f t="shared" si="1128"/>
        <v>0</v>
      </c>
      <c r="AS642" s="329">
        <f t="shared" si="1129"/>
        <v>0</v>
      </c>
      <c r="AT642" s="329">
        <f t="shared" si="1130"/>
        <v>0</v>
      </c>
      <c r="AU642" s="329">
        <f t="shared" si="1131"/>
        <v>0</v>
      </c>
      <c r="AV642" s="170">
        <f t="shared" si="1060"/>
        <v>0</v>
      </c>
      <c r="AW642" s="208">
        <f t="shared" si="1061"/>
        <v>0</v>
      </c>
      <c r="AX642" s="328">
        <v>15.2</v>
      </c>
      <c r="AY642" s="328">
        <f t="shared" si="1132"/>
        <v>0</v>
      </c>
      <c r="AZ642" s="329">
        <f t="shared" si="1133"/>
        <v>0</v>
      </c>
      <c r="BA642" s="329">
        <f t="shared" si="1134"/>
        <v>0</v>
      </c>
      <c r="BB642" s="329">
        <f t="shared" si="1135"/>
        <v>0</v>
      </c>
      <c r="BC642" s="329">
        <f t="shared" si="1136"/>
        <v>0</v>
      </c>
      <c r="BD642" s="329">
        <f t="shared" si="1137"/>
        <v>0</v>
      </c>
      <c r="BE642" s="329">
        <f t="shared" si="1138"/>
        <v>0</v>
      </c>
      <c r="BF642" s="170">
        <f t="shared" si="1062"/>
        <v>0</v>
      </c>
      <c r="BG642" s="208">
        <f t="shared" si="1063"/>
        <v>0</v>
      </c>
      <c r="BH642" s="328">
        <v>15.2</v>
      </c>
      <c r="BI642" s="328">
        <f t="shared" si="1064"/>
        <v>0</v>
      </c>
      <c r="BJ642" s="329">
        <f t="shared" si="1065"/>
        <v>0</v>
      </c>
      <c r="BK642" s="329">
        <f t="shared" si="1066"/>
        <v>0</v>
      </c>
      <c r="BL642" s="329">
        <f t="shared" si="1067"/>
        <v>0</v>
      </c>
      <c r="BM642" s="329">
        <f t="shared" si="1068"/>
        <v>0</v>
      </c>
      <c r="BN642" s="329">
        <f t="shared" si="1069"/>
        <v>0</v>
      </c>
      <c r="BO642" s="329">
        <f t="shared" si="1070"/>
        <v>0</v>
      </c>
      <c r="BP642" s="170">
        <f t="shared" si="1071"/>
        <v>0</v>
      </c>
      <c r="BQ642" s="208">
        <f t="shared" si="1072"/>
        <v>0</v>
      </c>
      <c r="BR642" s="328">
        <v>15.2</v>
      </c>
      <c r="BS642" s="328">
        <f t="shared" si="1139"/>
        <v>0</v>
      </c>
      <c r="BT642" s="329">
        <f t="shared" si="1140"/>
        <v>0</v>
      </c>
      <c r="BU642" s="329">
        <f t="shared" si="1141"/>
        <v>0</v>
      </c>
      <c r="BV642" s="329">
        <f t="shared" si="1142"/>
        <v>0</v>
      </c>
      <c r="BW642" s="329">
        <f t="shared" si="1143"/>
        <v>0</v>
      </c>
      <c r="BX642" s="329">
        <f t="shared" si="1144"/>
        <v>0</v>
      </c>
      <c r="BY642" s="329">
        <f t="shared" si="1145"/>
        <v>0</v>
      </c>
      <c r="BZ642" s="170">
        <f t="shared" si="1073"/>
        <v>0</v>
      </c>
      <c r="CA642" s="208">
        <f t="shared" si="1074"/>
        <v>0</v>
      </c>
      <c r="CB642" s="328">
        <v>15.2</v>
      </c>
      <c r="CC642" s="328">
        <f t="shared" si="1146"/>
        <v>0</v>
      </c>
      <c r="CD642" s="329">
        <f t="shared" si="1147"/>
        <v>0</v>
      </c>
      <c r="CE642" s="329">
        <f t="shared" si="1148"/>
        <v>0</v>
      </c>
      <c r="CF642" s="329">
        <f t="shared" si="1149"/>
        <v>0</v>
      </c>
      <c r="CG642" s="329">
        <f t="shared" si="1150"/>
        <v>0</v>
      </c>
      <c r="CH642" s="329">
        <f t="shared" si="1151"/>
        <v>0</v>
      </c>
      <c r="CI642" s="329">
        <f t="shared" si="1152"/>
        <v>0</v>
      </c>
      <c r="CJ642" s="170">
        <f t="shared" si="1075"/>
        <v>0</v>
      </c>
      <c r="CK642" s="208">
        <f t="shared" si="1076"/>
        <v>0</v>
      </c>
      <c r="CL642" s="328">
        <v>15.2</v>
      </c>
      <c r="CM642" s="328">
        <f t="shared" si="1153"/>
        <v>0</v>
      </c>
      <c r="CN642" s="329">
        <f t="shared" si="1154"/>
        <v>0</v>
      </c>
      <c r="CO642" s="329">
        <f t="shared" si="1155"/>
        <v>0</v>
      </c>
      <c r="CP642" s="329">
        <f t="shared" si="1156"/>
        <v>0</v>
      </c>
      <c r="CQ642" s="329">
        <f t="shared" si="1157"/>
        <v>0</v>
      </c>
      <c r="CR642" s="329">
        <f t="shared" si="1158"/>
        <v>0</v>
      </c>
      <c r="CS642" s="329">
        <f t="shared" si="1159"/>
        <v>0</v>
      </c>
      <c r="CT642" s="170">
        <f t="shared" si="1077"/>
        <v>0</v>
      </c>
      <c r="CU642" s="208">
        <f t="shared" si="1078"/>
        <v>0</v>
      </c>
      <c r="CV642" s="328">
        <v>15.2</v>
      </c>
      <c r="CW642" s="328">
        <f t="shared" si="1160"/>
        <v>0</v>
      </c>
      <c r="CX642" s="329">
        <f t="shared" si="1161"/>
        <v>0</v>
      </c>
      <c r="CY642" s="329">
        <f t="shared" si="1162"/>
        <v>0</v>
      </c>
      <c r="CZ642" s="329">
        <f t="shared" si="1163"/>
        <v>0</v>
      </c>
      <c r="DA642" s="329">
        <f t="shared" si="1164"/>
        <v>0</v>
      </c>
      <c r="DB642" s="329">
        <f t="shared" si="1165"/>
        <v>0</v>
      </c>
      <c r="DC642" s="329">
        <f t="shared" si="1166"/>
        <v>0</v>
      </c>
      <c r="DD642" s="170">
        <f t="shared" si="1079"/>
        <v>0</v>
      </c>
      <c r="DE642" s="208">
        <f t="shared" si="1080"/>
        <v>0</v>
      </c>
      <c r="DF642" s="328">
        <v>15.2</v>
      </c>
      <c r="DG642" s="328">
        <f t="shared" si="1167"/>
        <v>0</v>
      </c>
      <c r="DH642" s="329">
        <f t="shared" si="1168"/>
        <v>0</v>
      </c>
      <c r="DI642" s="329">
        <f t="shared" si="1169"/>
        <v>0</v>
      </c>
      <c r="DJ642" s="329">
        <f t="shared" si="1170"/>
        <v>0</v>
      </c>
      <c r="DK642" s="329">
        <f t="shared" si="1171"/>
        <v>0</v>
      </c>
      <c r="DL642" s="329">
        <f t="shared" si="1172"/>
        <v>0</v>
      </c>
      <c r="DM642" s="329">
        <f t="shared" si="1173"/>
        <v>0</v>
      </c>
      <c r="DN642" s="170">
        <f t="shared" si="1081"/>
        <v>0</v>
      </c>
      <c r="DO642" s="208">
        <f t="shared" si="1082"/>
        <v>0</v>
      </c>
      <c r="DP642" s="328">
        <v>15.2</v>
      </c>
      <c r="DQ642" s="328">
        <f t="shared" si="1174"/>
        <v>0</v>
      </c>
      <c r="DR642" s="329">
        <f t="shared" si="1175"/>
        <v>0</v>
      </c>
      <c r="DS642" s="329">
        <f t="shared" si="1176"/>
        <v>0</v>
      </c>
      <c r="DT642" s="329">
        <f t="shared" si="1177"/>
        <v>0</v>
      </c>
      <c r="DU642" s="329">
        <f t="shared" si="1178"/>
        <v>0</v>
      </c>
      <c r="DV642" s="329">
        <f t="shared" si="1179"/>
        <v>0</v>
      </c>
      <c r="DW642" s="329">
        <f t="shared" si="1180"/>
        <v>0</v>
      </c>
      <c r="DX642" s="170">
        <f t="shared" si="1083"/>
        <v>0</v>
      </c>
      <c r="DY642" s="208">
        <f t="shared" si="1084"/>
        <v>0</v>
      </c>
      <c r="DZ642" s="328">
        <v>15.2</v>
      </c>
      <c r="EA642" s="328">
        <f t="shared" si="1181"/>
        <v>0</v>
      </c>
      <c r="EB642" s="329">
        <f t="shared" si="1182"/>
        <v>0</v>
      </c>
      <c r="EC642" s="329">
        <f t="shared" si="1183"/>
        <v>0</v>
      </c>
      <c r="ED642" s="329">
        <f t="shared" si="1184"/>
        <v>0</v>
      </c>
      <c r="EE642" s="329">
        <f t="shared" si="1185"/>
        <v>0</v>
      </c>
      <c r="EF642" s="329">
        <f t="shared" si="1186"/>
        <v>0</v>
      </c>
      <c r="EG642" s="329">
        <f t="shared" si="1187"/>
        <v>0</v>
      </c>
      <c r="EH642" s="170">
        <f t="shared" si="1085"/>
        <v>0</v>
      </c>
      <c r="EI642" s="208">
        <f t="shared" si="1086"/>
        <v>0</v>
      </c>
      <c r="EJ642" s="328">
        <v>15.2</v>
      </c>
      <c r="EK642" s="328">
        <f t="shared" si="1188"/>
        <v>0</v>
      </c>
      <c r="EL642" s="329">
        <f t="shared" si="1189"/>
        <v>0</v>
      </c>
      <c r="EM642" s="329">
        <f t="shared" si="1190"/>
        <v>0</v>
      </c>
      <c r="EN642" s="329">
        <f t="shared" si="1191"/>
        <v>0</v>
      </c>
      <c r="EO642" s="329">
        <f t="shared" si="1192"/>
        <v>0</v>
      </c>
      <c r="EP642" s="329">
        <f t="shared" si="1193"/>
        <v>0</v>
      </c>
      <c r="EQ642" s="329">
        <f t="shared" si="1194"/>
        <v>0</v>
      </c>
      <c r="ER642" s="170">
        <f t="shared" si="1087"/>
        <v>0</v>
      </c>
      <c r="ES642" s="208">
        <f t="shared" si="1088"/>
        <v>0</v>
      </c>
      <c r="ET642" s="328">
        <v>15.2</v>
      </c>
      <c r="EU642" s="328">
        <f t="shared" si="1195"/>
        <v>0</v>
      </c>
      <c r="EV642" s="329">
        <f t="shared" si="1196"/>
        <v>0</v>
      </c>
      <c r="EW642" s="329">
        <f t="shared" si="1197"/>
        <v>0</v>
      </c>
      <c r="EX642" s="329">
        <f t="shared" si="1198"/>
        <v>0</v>
      </c>
      <c r="EY642" s="329">
        <f t="shared" si="1199"/>
        <v>0</v>
      </c>
      <c r="EZ642" s="329">
        <f t="shared" si="1200"/>
        <v>0</v>
      </c>
      <c r="FA642" s="329">
        <f t="shared" si="1201"/>
        <v>0</v>
      </c>
      <c r="FB642" s="170">
        <f t="shared" si="1089"/>
        <v>0</v>
      </c>
      <c r="FC642" s="208">
        <f t="shared" si="1090"/>
        <v>0</v>
      </c>
      <c r="FD642" s="328">
        <v>15.2</v>
      </c>
      <c r="FE642" s="328">
        <f t="shared" si="1202"/>
        <v>0</v>
      </c>
      <c r="FF642" s="329">
        <f t="shared" si="1203"/>
        <v>0</v>
      </c>
      <c r="FG642" s="329">
        <f t="shared" si="1204"/>
        <v>0</v>
      </c>
      <c r="FH642" s="329">
        <f t="shared" si="1205"/>
        <v>0</v>
      </c>
      <c r="FI642" s="329">
        <f t="shared" si="1206"/>
        <v>0</v>
      </c>
      <c r="FJ642" s="329">
        <f t="shared" si="1207"/>
        <v>0</v>
      </c>
      <c r="FK642" s="329">
        <f t="shared" si="1208"/>
        <v>0</v>
      </c>
      <c r="FL642" s="170">
        <f t="shared" si="1091"/>
        <v>0</v>
      </c>
      <c r="FM642" s="208">
        <f t="shared" si="1092"/>
        <v>0</v>
      </c>
      <c r="FN642" s="328">
        <v>15.2</v>
      </c>
      <c r="FO642" s="328">
        <f t="shared" si="1235"/>
        <v>0</v>
      </c>
      <c r="FP642" s="329">
        <f t="shared" si="1236"/>
        <v>0</v>
      </c>
      <c r="FQ642" s="329">
        <f t="shared" si="1237"/>
        <v>0</v>
      </c>
      <c r="FR642" s="329">
        <f t="shared" si="1238"/>
        <v>0</v>
      </c>
      <c r="FS642" s="329">
        <f t="shared" si="1239"/>
        <v>0</v>
      </c>
      <c r="FT642" s="329">
        <f t="shared" si="1240"/>
        <v>0</v>
      </c>
      <c r="FU642" s="329">
        <f t="shared" si="1241"/>
        <v>0</v>
      </c>
      <c r="FV642" s="170">
        <f t="shared" si="1093"/>
        <v>0</v>
      </c>
      <c r="FW642" s="208">
        <f t="shared" si="1094"/>
        <v>0</v>
      </c>
      <c r="FX642" s="328">
        <v>15.2</v>
      </c>
      <c r="FY642" s="328">
        <f t="shared" si="1242"/>
        <v>0</v>
      </c>
      <c r="FZ642" s="329">
        <f t="shared" si="1243"/>
        <v>0</v>
      </c>
      <c r="GA642" s="329">
        <f t="shared" si="1244"/>
        <v>0</v>
      </c>
      <c r="GB642" s="329">
        <f t="shared" si="1245"/>
        <v>0</v>
      </c>
      <c r="GC642" s="329">
        <f t="shared" si="1246"/>
        <v>0</v>
      </c>
      <c r="GD642" s="329">
        <f t="shared" si="1247"/>
        <v>0</v>
      </c>
      <c r="GE642" s="329">
        <f t="shared" si="1248"/>
        <v>0</v>
      </c>
      <c r="GF642" s="170">
        <f t="shared" si="1095"/>
        <v>0</v>
      </c>
      <c r="GG642" s="208">
        <f t="shared" si="1096"/>
        <v>0</v>
      </c>
      <c r="GH642" s="328">
        <v>15.2</v>
      </c>
      <c r="GI642" s="328">
        <f t="shared" si="1249"/>
        <v>0</v>
      </c>
      <c r="GJ642" s="329">
        <f t="shared" si="1250"/>
        <v>0</v>
      </c>
      <c r="GK642" s="329">
        <f t="shared" si="1251"/>
        <v>0</v>
      </c>
      <c r="GL642" s="329">
        <f t="shared" si="1252"/>
        <v>0</v>
      </c>
      <c r="GM642" s="329">
        <f t="shared" si="1253"/>
        <v>0</v>
      </c>
      <c r="GN642" s="329">
        <f t="shared" si="1254"/>
        <v>0</v>
      </c>
      <c r="GO642" s="329">
        <f t="shared" si="1255"/>
        <v>0</v>
      </c>
      <c r="GP642" s="170">
        <f t="shared" si="1097"/>
        <v>0</v>
      </c>
      <c r="GQ642" s="208">
        <f t="shared" si="1098"/>
        <v>0</v>
      </c>
      <c r="GR642" s="328">
        <v>15.2</v>
      </c>
      <c r="GS642" s="328">
        <f t="shared" si="1256"/>
        <v>0</v>
      </c>
      <c r="GT642" s="329">
        <f t="shared" si="1257"/>
        <v>0</v>
      </c>
      <c r="GU642" s="329">
        <f t="shared" si="1258"/>
        <v>0</v>
      </c>
      <c r="GV642" s="329">
        <f t="shared" si="1259"/>
        <v>0</v>
      </c>
      <c r="GW642" s="329">
        <f t="shared" si="1260"/>
        <v>0</v>
      </c>
      <c r="GX642" s="329">
        <f t="shared" si="1261"/>
        <v>0</v>
      </c>
      <c r="GY642" s="329">
        <f t="shared" si="1262"/>
        <v>0</v>
      </c>
      <c r="GZ642" s="170">
        <f t="shared" si="1099"/>
        <v>0</v>
      </c>
      <c r="HA642" s="208">
        <f t="shared" si="1100"/>
        <v>0</v>
      </c>
      <c r="HB642" s="328">
        <v>15.2</v>
      </c>
      <c r="HC642" s="328">
        <f t="shared" si="1101"/>
        <v>0</v>
      </c>
      <c r="HD642" s="329">
        <f t="shared" si="1209"/>
        <v>0</v>
      </c>
      <c r="HE642" s="329">
        <f t="shared" si="1210"/>
        <v>0</v>
      </c>
      <c r="HF642" s="329">
        <f t="shared" si="1211"/>
        <v>0</v>
      </c>
      <c r="HG642" s="329">
        <f t="shared" si="1212"/>
        <v>0</v>
      </c>
      <c r="HH642" s="329">
        <f t="shared" si="1213"/>
        <v>0</v>
      </c>
      <c r="HI642" s="329">
        <f t="shared" si="1214"/>
        <v>0</v>
      </c>
      <c r="HJ642" s="170">
        <f t="shared" si="1102"/>
        <v>0</v>
      </c>
      <c r="HK642" s="208">
        <f t="shared" si="1103"/>
        <v>0</v>
      </c>
      <c r="HL642" s="328">
        <v>15.2</v>
      </c>
      <c r="HM642" s="328">
        <f t="shared" si="1104"/>
        <v>0</v>
      </c>
      <c r="HN642" s="329">
        <f t="shared" si="1215"/>
        <v>0</v>
      </c>
      <c r="HO642" s="329">
        <f t="shared" si="1216"/>
        <v>0</v>
      </c>
      <c r="HP642" s="329">
        <f t="shared" si="1217"/>
        <v>0</v>
      </c>
      <c r="HQ642" s="329">
        <f t="shared" si="1218"/>
        <v>0</v>
      </c>
      <c r="HR642" s="329">
        <f t="shared" si="1219"/>
        <v>0</v>
      </c>
      <c r="HS642" s="329">
        <f t="shared" si="1220"/>
        <v>0</v>
      </c>
      <c r="HT642" s="170">
        <f t="shared" si="1105"/>
        <v>0</v>
      </c>
      <c r="HU642" s="208">
        <f t="shared" si="1106"/>
        <v>0</v>
      </c>
      <c r="HV642" s="328">
        <v>15.2</v>
      </c>
      <c r="HW642" s="328">
        <f t="shared" si="1221"/>
        <v>0</v>
      </c>
      <c r="HX642" s="329">
        <f t="shared" si="1222"/>
        <v>0</v>
      </c>
      <c r="HY642" s="329">
        <f t="shared" si="1223"/>
        <v>0</v>
      </c>
      <c r="HZ642" s="329">
        <f t="shared" si="1224"/>
        <v>0</v>
      </c>
      <c r="IA642" s="329">
        <f t="shared" si="1225"/>
        <v>0</v>
      </c>
      <c r="IB642" s="329">
        <f t="shared" si="1226"/>
        <v>0</v>
      </c>
      <c r="IC642" s="329">
        <f t="shared" si="1227"/>
        <v>0</v>
      </c>
      <c r="ID642" s="170">
        <f t="shared" si="1107"/>
        <v>0</v>
      </c>
      <c r="IE642" s="208">
        <f t="shared" si="1108"/>
        <v>0</v>
      </c>
      <c r="IF642" s="328">
        <v>15.2</v>
      </c>
      <c r="IG642" s="328">
        <f t="shared" si="1228"/>
        <v>0</v>
      </c>
      <c r="IH642" s="329">
        <f t="shared" si="1229"/>
        <v>0</v>
      </c>
      <c r="II642" s="329">
        <f t="shared" si="1230"/>
        <v>0</v>
      </c>
      <c r="IJ642" s="329">
        <f t="shared" si="1231"/>
        <v>0</v>
      </c>
      <c r="IK642" s="329">
        <f t="shared" si="1232"/>
        <v>0</v>
      </c>
      <c r="IL642" s="329">
        <f t="shared" si="1233"/>
        <v>0</v>
      </c>
      <c r="IM642" s="329">
        <f t="shared" si="1234"/>
        <v>0</v>
      </c>
      <c r="IN642" s="170">
        <f t="shared" si="1109"/>
        <v>0</v>
      </c>
    </row>
    <row r="643" spans="1:248">
      <c r="A643" s="318"/>
      <c r="B643" s="318"/>
      <c r="C643" s="318"/>
      <c r="D643" s="318"/>
      <c r="E643" s="318"/>
      <c r="F643" s="318"/>
      <c r="G643" s="318"/>
      <c r="H643" s="318"/>
      <c r="I643" s="318"/>
      <c r="K643" s="318"/>
      <c r="L643" s="318"/>
      <c r="M643" s="318"/>
      <c r="N643" s="318"/>
      <c r="O643" s="318"/>
      <c r="P643" s="318"/>
      <c r="Q643" s="318"/>
      <c r="R643" s="358"/>
      <c r="S643" s="208">
        <f t="shared" si="1110"/>
        <v>0</v>
      </c>
      <c r="T643" s="328">
        <v>15.3</v>
      </c>
      <c r="U643" s="328">
        <f t="shared" si="1111"/>
        <v>0</v>
      </c>
      <c r="V643" s="329">
        <f t="shared" si="1112"/>
        <v>0</v>
      </c>
      <c r="W643" s="329">
        <f t="shared" si="1113"/>
        <v>0</v>
      </c>
      <c r="X643" s="329">
        <f t="shared" si="1114"/>
        <v>0</v>
      </c>
      <c r="Y643" s="329">
        <f t="shared" si="1115"/>
        <v>0</v>
      </c>
      <c r="Z643" s="329">
        <f t="shared" si="1116"/>
        <v>0</v>
      </c>
      <c r="AA643" s="329">
        <f t="shared" si="1117"/>
        <v>0</v>
      </c>
      <c r="AB643" s="170">
        <f t="shared" si="1056"/>
        <v>0</v>
      </c>
      <c r="AC643" s="208">
        <f t="shared" si="1057"/>
        <v>0</v>
      </c>
      <c r="AD643" s="328">
        <v>15.3</v>
      </c>
      <c r="AE643" s="328">
        <f t="shared" si="1118"/>
        <v>0</v>
      </c>
      <c r="AF643" s="329">
        <f t="shared" si="1119"/>
        <v>0</v>
      </c>
      <c r="AG643" s="329">
        <f t="shared" si="1120"/>
        <v>0</v>
      </c>
      <c r="AH643" s="329">
        <f t="shared" si="1121"/>
        <v>0</v>
      </c>
      <c r="AI643" s="329">
        <f t="shared" si="1122"/>
        <v>0</v>
      </c>
      <c r="AJ643" s="329">
        <f t="shared" si="1123"/>
        <v>0</v>
      </c>
      <c r="AK643" s="329">
        <f t="shared" si="1124"/>
        <v>0</v>
      </c>
      <c r="AL643" s="170">
        <f t="shared" si="1058"/>
        <v>0</v>
      </c>
      <c r="AM643" s="208">
        <f t="shared" si="1059"/>
        <v>0</v>
      </c>
      <c r="AN643" s="328">
        <v>15.3</v>
      </c>
      <c r="AO643" s="328">
        <f t="shared" si="1125"/>
        <v>0</v>
      </c>
      <c r="AP643" s="329">
        <f t="shared" si="1126"/>
        <v>0</v>
      </c>
      <c r="AQ643" s="329">
        <f t="shared" si="1127"/>
        <v>0</v>
      </c>
      <c r="AR643" s="329">
        <f t="shared" si="1128"/>
        <v>0</v>
      </c>
      <c r="AS643" s="329">
        <f t="shared" si="1129"/>
        <v>0</v>
      </c>
      <c r="AT643" s="329">
        <f t="shared" si="1130"/>
        <v>0</v>
      </c>
      <c r="AU643" s="329">
        <f t="shared" si="1131"/>
        <v>0</v>
      </c>
      <c r="AV643" s="170">
        <f t="shared" si="1060"/>
        <v>0</v>
      </c>
      <c r="AW643" s="208">
        <f t="shared" si="1061"/>
        <v>0</v>
      </c>
      <c r="AX643" s="328">
        <v>15.3</v>
      </c>
      <c r="AY643" s="328">
        <f t="shared" si="1132"/>
        <v>0</v>
      </c>
      <c r="AZ643" s="329">
        <f t="shared" si="1133"/>
        <v>0</v>
      </c>
      <c r="BA643" s="329">
        <f t="shared" si="1134"/>
        <v>0</v>
      </c>
      <c r="BB643" s="329">
        <f t="shared" si="1135"/>
        <v>0</v>
      </c>
      <c r="BC643" s="329">
        <f t="shared" si="1136"/>
        <v>0</v>
      </c>
      <c r="BD643" s="329">
        <f t="shared" si="1137"/>
        <v>0</v>
      </c>
      <c r="BE643" s="329">
        <f t="shared" si="1138"/>
        <v>0</v>
      </c>
      <c r="BF643" s="170">
        <f t="shared" si="1062"/>
        <v>0</v>
      </c>
      <c r="BG643" s="208">
        <f t="shared" si="1063"/>
        <v>0</v>
      </c>
      <c r="BH643" s="328">
        <v>15.3</v>
      </c>
      <c r="BI643" s="328">
        <f t="shared" si="1064"/>
        <v>0</v>
      </c>
      <c r="BJ643" s="329">
        <f t="shared" si="1065"/>
        <v>0</v>
      </c>
      <c r="BK643" s="329">
        <f t="shared" si="1066"/>
        <v>0</v>
      </c>
      <c r="BL643" s="329">
        <f t="shared" si="1067"/>
        <v>0</v>
      </c>
      <c r="BM643" s="329">
        <f t="shared" si="1068"/>
        <v>0</v>
      </c>
      <c r="BN643" s="329">
        <f t="shared" si="1069"/>
        <v>0</v>
      </c>
      <c r="BO643" s="329">
        <f t="shared" si="1070"/>
        <v>0</v>
      </c>
      <c r="BP643" s="170">
        <f t="shared" si="1071"/>
        <v>0</v>
      </c>
      <c r="BQ643" s="208">
        <f t="shared" si="1072"/>
        <v>0</v>
      </c>
      <c r="BR643" s="328">
        <v>15.3</v>
      </c>
      <c r="BS643" s="328">
        <f t="shared" si="1139"/>
        <v>0</v>
      </c>
      <c r="BT643" s="329">
        <f t="shared" si="1140"/>
        <v>0</v>
      </c>
      <c r="BU643" s="329">
        <f t="shared" si="1141"/>
        <v>0</v>
      </c>
      <c r="BV643" s="329">
        <f t="shared" si="1142"/>
        <v>0</v>
      </c>
      <c r="BW643" s="329">
        <f t="shared" si="1143"/>
        <v>0</v>
      </c>
      <c r="BX643" s="329">
        <f t="shared" si="1144"/>
        <v>0</v>
      </c>
      <c r="BY643" s="329">
        <f t="shared" si="1145"/>
        <v>0</v>
      </c>
      <c r="BZ643" s="170">
        <f t="shared" si="1073"/>
        <v>0</v>
      </c>
      <c r="CA643" s="208">
        <f t="shared" si="1074"/>
        <v>0</v>
      </c>
      <c r="CB643" s="328">
        <v>15.3</v>
      </c>
      <c r="CC643" s="328">
        <f t="shared" si="1146"/>
        <v>0</v>
      </c>
      <c r="CD643" s="329">
        <f t="shared" si="1147"/>
        <v>0</v>
      </c>
      <c r="CE643" s="329">
        <f t="shared" si="1148"/>
        <v>0</v>
      </c>
      <c r="CF643" s="329">
        <f t="shared" si="1149"/>
        <v>0</v>
      </c>
      <c r="CG643" s="329">
        <f t="shared" si="1150"/>
        <v>0</v>
      </c>
      <c r="CH643" s="329">
        <f t="shared" si="1151"/>
        <v>0</v>
      </c>
      <c r="CI643" s="329">
        <f t="shared" si="1152"/>
        <v>0</v>
      </c>
      <c r="CJ643" s="170">
        <f t="shared" si="1075"/>
        <v>0</v>
      </c>
      <c r="CK643" s="208">
        <f t="shared" si="1076"/>
        <v>0</v>
      </c>
      <c r="CL643" s="328">
        <v>15.3</v>
      </c>
      <c r="CM643" s="328">
        <f t="shared" si="1153"/>
        <v>0</v>
      </c>
      <c r="CN643" s="329">
        <f t="shared" si="1154"/>
        <v>0</v>
      </c>
      <c r="CO643" s="329">
        <f t="shared" si="1155"/>
        <v>0</v>
      </c>
      <c r="CP643" s="329">
        <f t="shared" si="1156"/>
        <v>0</v>
      </c>
      <c r="CQ643" s="329">
        <f t="shared" si="1157"/>
        <v>0</v>
      </c>
      <c r="CR643" s="329">
        <f t="shared" si="1158"/>
        <v>0</v>
      </c>
      <c r="CS643" s="329">
        <f t="shared" si="1159"/>
        <v>0</v>
      </c>
      <c r="CT643" s="170">
        <f t="shared" si="1077"/>
        <v>0</v>
      </c>
      <c r="CU643" s="208">
        <f t="shared" si="1078"/>
        <v>0</v>
      </c>
      <c r="CV643" s="328">
        <v>15.3</v>
      </c>
      <c r="CW643" s="328">
        <f t="shared" si="1160"/>
        <v>0</v>
      </c>
      <c r="CX643" s="329">
        <f t="shared" si="1161"/>
        <v>0</v>
      </c>
      <c r="CY643" s="329">
        <f t="shared" si="1162"/>
        <v>0</v>
      </c>
      <c r="CZ643" s="329">
        <f t="shared" si="1163"/>
        <v>0</v>
      </c>
      <c r="DA643" s="329">
        <f t="shared" si="1164"/>
        <v>0</v>
      </c>
      <c r="DB643" s="329">
        <f t="shared" si="1165"/>
        <v>0</v>
      </c>
      <c r="DC643" s="329">
        <f t="shared" si="1166"/>
        <v>0</v>
      </c>
      <c r="DD643" s="170">
        <f t="shared" si="1079"/>
        <v>0</v>
      </c>
      <c r="DE643" s="208">
        <f t="shared" si="1080"/>
        <v>0</v>
      </c>
      <c r="DF643" s="328">
        <v>15.3</v>
      </c>
      <c r="DG643" s="328">
        <f t="shared" si="1167"/>
        <v>0</v>
      </c>
      <c r="DH643" s="329">
        <f t="shared" si="1168"/>
        <v>0</v>
      </c>
      <c r="DI643" s="329">
        <f t="shared" si="1169"/>
        <v>0</v>
      </c>
      <c r="DJ643" s="329">
        <f t="shared" si="1170"/>
        <v>0</v>
      </c>
      <c r="DK643" s="329">
        <f t="shared" si="1171"/>
        <v>0</v>
      </c>
      <c r="DL643" s="329">
        <f t="shared" si="1172"/>
        <v>0</v>
      </c>
      <c r="DM643" s="329">
        <f t="shared" si="1173"/>
        <v>0</v>
      </c>
      <c r="DN643" s="170">
        <f t="shared" si="1081"/>
        <v>0</v>
      </c>
      <c r="DO643" s="208">
        <f t="shared" si="1082"/>
        <v>0</v>
      </c>
      <c r="DP643" s="328">
        <v>15.3</v>
      </c>
      <c r="DQ643" s="328">
        <f t="shared" si="1174"/>
        <v>0</v>
      </c>
      <c r="DR643" s="329">
        <f t="shared" si="1175"/>
        <v>0</v>
      </c>
      <c r="DS643" s="329">
        <f t="shared" si="1176"/>
        <v>0</v>
      </c>
      <c r="DT643" s="329">
        <f t="shared" si="1177"/>
        <v>0</v>
      </c>
      <c r="DU643" s="329">
        <f t="shared" si="1178"/>
        <v>0</v>
      </c>
      <c r="DV643" s="329">
        <f t="shared" si="1179"/>
        <v>0</v>
      </c>
      <c r="DW643" s="329">
        <f t="shared" si="1180"/>
        <v>0</v>
      </c>
      <c r="DX643" s="170">
        <f t="shared" si="1083"/>
        <v>0</v>
      </c>
      <c r="DY643" s="208">
        <f t="shared" si="1084"/>
        <v>0</v>
      </c>
      <c r="DZ643" s="328">
        <v>15.3</v>
      </c>
      <c r="EA643" s="328">
        <f t="shared" si="1181"/>
        <v>0</v>
      </c>
      <c r="EB643" s="329">
        <f t="shared" si="1182"/>
        <v>0</v>
      </c>
      <c r="EC643" s="329">
        <f t="shared" si="1183"/>
        <v>0</v>
      </c>
      <c r="ED643" s="329">
        <f t="shared" si="1184"/>
        <v>0</v>
      </c>
      <c r="EE643" s="329">
        <f t="shared" si="1185"/>
        <v>0</v>
      </c>
      <c r="EF643" s="329">
        <f t="shared" si="1186"/>
        <v>0</v>
      </c>
      <c r="EG643" s="329">
        <f t="shared" si="1187"/>
        <v>0</v>
      </c>
      <c r="EH643" s="170">
        <f t="shared" si="1085"/>
        <v>0</v>
      </c>
      <c r="EI643" s="208">
        <f t="shared" si="1086"/>
        <v>0</v>
      </c>
      <c r="EJ643" s="328">
        <v>15.3</v>
      </c>
      <c r="EK643" s="328">
        <f t="shared" si="1188"/>
        <v>0</v>
      </c>
      <c r="EL643" s="329">
        <f t="shared" si="1189"/>
        <v>0</v>
      </c>
      <c r="EM643" s="329">
        <f t="shared" si="1190"/>
        <v>0</v>
      </c>
      <c r="EN643" s="329">
        <f t="shared" si="1191"/>
        <v>0</v>
      </c>
      <c r="EO643" s="329">
        <f t="shared" si="1192"/>
        <v>0</v>
      </c>
      <c r="EP643" s="329">
        <f t="shared" si="1193"/>
        <v>0</v>
      </c>
      <c r="EQ643" s="329">
        <f t="shared" si="1194"/>
        <v>0</v>
      </c>
      <c r="ER643" s="170">
        <f t="shared" si="1087"/>
        <v>0</v>
      </c>
      <c r="ES643" s="208">
        <f t="shared" si="1088"/>
        <v>0</v>
      </c>
      <c r="ET643" s="328">
        <v>15.3</v>
      </c>
      <c r="EU643" s="328">
        <f t="shared" si="1195"/>
        <v>0</v>
      </c>
      <c r="EV643" s="329">
        <f t="shared" si="1196"/>
        <v>0</v>
      </c>
      <c r="EW643" s="329">
        <f t="shared" si="1197"/>
        <v>0</v>
      </c>
      <c r="EX643" s="329">
        <f t="shared" si="1198"/>
        <v>0</v>
      </c>
      <c r="EY643" s="329">
        <f t="shared" si="1199"/>
        <v>0</v>
      </c>
      <c r="EZ643" s="329">
        <f t="shared" si="1200"/>
        <v>0</v>
      </c>
      <c r="FA643" s="329">
        <f t="shared" si="1201"/>
        <v>0</v>
      </c>
      <c r="FB643" s="170">
        <f t="shared" si="1089"/>
        <v>0</v>
      </c>
      <c r="FC643" s="208">
        <f t="shared" si="1090"/>
        <v>0</v>
      </c>
      <c r="FD643" s="328">
        <v>15.3</v>
      </c>
      <c r="FE643" s="328">
        <f t="shared" si="1202"/>
        <v>0</v>
      </c>
      <c r="FF643" s="329">
        <f t="shared" si="1203"/>
        <v>0</v>
      </c>
      <c r="FG643" s="329">
        <f t="shared" si="1204"/>
        <v>0</v>
      </c>
      <c r="FH643" s="329">
        <f t="shared" si="1205"/>
        <v>0</v>
      </c>
      <c r="FI643" s="329">
        <f t="shared" si="1206"/>
        <v>0</v>
      </c>
      <c r="FJ643" s="329">
        <f t="shared" si="1207"/>
        <v>0</v>
      </c>
      <c r="FK643" s="329">
        <f t="shared" si="1208"/>
        <v>0</v>
      </c>
      <c r="FL643" s="170">
        <f t="shared" si="1091"/>
        <v>0</v>
      </c>
      <c r="FM643" s="208">
        <f t="shared" si="1092"/>
        <v>0</v>
      </c>
      <c r="FN643" s="328">
        <v>15.3</v>
      </c>
      <c r="FO643" s="328">
        <f t="shared" si="1235"/>
        <v>0</v>
      </c>
      <c r="FP643" s="329">
        <f t="shared" si="1236"/>
        <v>0</v>
      </c>
      <c r="FQ643" s="329">
        <f t="shared" si="1237"/>
        <v>0</v>
      </c>
      <c r="FR643" s="329">
        <f t="shared" si="1238"/>
        <v>0</v>
      </c>
      <c r="FS643" s="329">
        <f t="shared" si="1239"/>
        <v>0</v>
      </c>
      <c r="FT643" s="329">
        <f t="shared" si="1240"/>
        <v>0</v>
      </c>
      <c r="FU643" s="329">
        <f t="shared" si="1241"/>
        <v>0</v>
      </c>
      <c r="FV643" s="170">
        <f t="shared" si="1093"/>
        <v>0</v>
      </c>
      <c r="FW643" s="208">
        <f t="shared" si="1094"/>
        <v>0</v>
      </c>
      <c r="FX643" s="328">
        <v>15.3</v>
      </c>
      <c r="FY643" s="328">
        <f t="shared" si="1242"/>
        <v>0</v>
      </c>
      <c r="FZ643" s="329">
        <f t="shared" si="1243"/>
        <v>0</v>
      </c>
      <c r="GA643" s="329">
        <f t="shared" si="1244"/>
        <v>0</v>
      </c>
      <c r="GB643" s="329">
        <f t="shared" si="1245"/>
        <v>0</v>
      </c>
      <c r="GC643" s="329">
        <f t="shared" si="1246"/>
        <v>0</v>
      </c>
      <c r="GD643" s="329">
        <f t="shared" si="1247"/>
        <v>0</v>
      </c>
      <c r="GE643" s="329">
        <f t="shared" si="1248"/>
        <v>0</v>
      </c>
      <c r="GF643" s="170">
        <f t="shared" si="1095"/>
        <v>0</v>
      </c>
      <c r="GG643" s="208">
        <f t="shared" si="1096"/>
        <v>0</v>
      </c>
      <c r="GH643" s="328">
        <v>15.3</v>
      </c>
      <c r="GI643" s="328">
        <f t="shared" si="1249"/>
        <v>0</v>
      </c>
      <c r="GJ643" s="329">
        <f t="shared" si="1250"/>
        <v>0</v>
      </c>
      <c r="GK643" s="329">
        <f t="shared" si="1251"/>
        <v>0</v>
      </c>
      <c r="GL643" s="329">
        <f t="shared" si="1252"/>
        <v>0</v>
      </c>
      <c r="GM643" s="329">
        <f t="shared" si="1253"/>
        <v>0</v>
      </c>
      <c r="GN643" s="329">
        <f t="shared" si="1254"/>
        <v>0</v>
      </c>
      <c r="GO643" s="329">
        <f t="shared" si="1255"/>
        <v>0</v>
      </c>
      <c r="GP643" s="170">
        <f t="shared" si="1097"/>
        <v>0</v>
      </c>
      <c r="GQ643" s="208">
        <f t="shared" si="1098"/>
        <v>0</v>
      </c>
      <c r="GR643" s="328">
        <v>15.3</v>
      </c>
      <c r="GS643" s="328">
        <f t="shared" si="1256"/>
        <v>0</v>
      </c>
      <c r="GT643" s="329">
        <f t="shared" si="1257"/>
        <v>0</v>
      </c>
      <c r="GU643" s="329">
        <f t="shared" si="1258"/>
        <v>0</v>
      </c>
      <c r="GV643" s="329">
        <f t="shared" si="1259"/>
        <v>0</v>
      </c>
      <c r="GW643" s="329">
        <f t="shared" si="1260"/>
        <v>0</v>
      </c>
      <c r="GX643" s="329">
        <f t="shared" si="1261"/>
        <v>0</v>
      </c>
      <c r="GY643" s="329">
        <f t="shared" si="1262"/>
        <v>0</v>
      </c>
      <c r="GZ643" s="170">
        <f t="shared" si="1099"/>
        <v>0</v>
      </c>
      <c r="HA643" s="208">
        <f t="shared" si="1100"/>
        <v>0</v>
      </c>
      <c r="HB643" s="328">
        <v>15.3</v>
      </c>
      <c r="HC643" s="328">
        <f t="shared" si="1101"/>
        <v>0</v>
      </c>
      <c r="HD643" s="329">
        <f t="shared" si="1209"/>
        <v>0</v>
      </c>
      <c r="HE643" s="329">
        <f t="shared" si="1210"/>
        <v>0</v>
      </c>
      <c r="HF643" s="329">
        <f t="shared" si="1211"/>
        <v>0</v>
      </c>
      <c r="HG643" s="329">
        <f t="shared" si="1212"/>
        <v>0</v>
      </c>
      <c r="HH643" s="329">
        <f t="shared" si="1213"/>
        <v>0</v>
      </c>
      <c r="HI643" s="329">
        <f t="shared" si="1214"/>
        <v>0</v>
      </c>
      <c r="HJ643" s="170">
        <f t="shared" si="1102"/>
        <v>0</v>
      </c>
      <c r="HK643" s="208">
        <f t="shared" si="1103"/>
        <v>0</v>
      </c>
      <c r="HL643" s="328">
        <v>15.3</v>
      </c>
      <c r="HM643" s="328">
        <f t="shared" si="1104"/>
        <v>0</v>
      </c>
      <c r="HN643" s="329">
        <f t="shared" si="1215"/>
        <v>0</v>
      </c>
      <c r="HO643" s="329">
        <f t="shared" si="1216"/>
        <v>0</v>
      </c>
      <c r="HP643" s="329">
        <f t="shared" si="1217"/>
        <v>0</v>
      </c>
      <c r="HQ643" s="329">
        <f t="shared" si="1218"/>
        <v>0</v>
      </c>
      <c r="HR643" s="329">
        <f t="shared" si="1219"/>
        <v>0</v>
      </c>
      <c r="HS643" s="329">
        <f t="shared" si="1220"/>
        <v>0</v>
      </c>
      <c r="HT643" s="170">
        <f t="shared" si="1105"/>
        <v>0</v>
      </c>
      <c r="HU643" s="208">
        <f t="shared" si="1106"/>
        <v>0</v>
      </c>
      <c r="HV643" s="328">
        <v>15.3</v>
      </c>
      <c r="HW643" s="328">
        <f t="shared" si="1221"/>
        <v>0</v>
      </c>
      <c r="HX643" s="329">
        <f t="shared" si="1222"/>
        <v>0</v>
      </c>
      <c r="HY643" s="329">
        <f t="shared" si="1223"/>
        <v>0</v>
      </c>
      <c r="HZ643" s="329">
        <f t="shared" si="1224"/>
        <v>0</v>
      </c>
      <c r="IA643" s="329">
        <f t="shared" si="1225"/>
        <v>0</v>
      </c>
      <c r="IB643" s="329">
        <f t="shared" si="1226"/>
        <v>0</v>
      </c>
      <c r="IC643" s="329">
        <f t="shared" si="1227"/>
        <v>0</v>
      </c>
      <c r="ID643" s="170">
        <f t="shared" si="1107"/>
        <v>0</v>
      </c>
      <c r="IE643" s="208">
        <f t="shared" si="1108"/>
        <v>0</v>
      </c>
      <c r="IF643" s="328">
        <v>15.3</v>
      </c>
      <c r="IG643" s="328">
        <f t="shared" si="1228"/>
        <v>0</v>
      </c>
      <c r="IH643" s="329">
        <f t="shared" si="1229"/>
        <v>0</v>
      </c>
      <c r="II643" s="329">
        <f t="shared" si="1230"/>
        <v>0</v>
      </c>
      <c r="IJ643" s="329">
        <f t="shared" si="1231"/>
        <v>0</v>
      </c>
      <c r="IK643" s="329">
        <f t="shared" si="1232"/>
        <v>0</v>
      </c>
      <c r="IL643" s="329">
        <f t="shared" si="1233"/>
        <v>0</v>
      </c>
      <c r="IM643" s="329">
        <f t="shared" si="1234"/>
        <v>0</v>
      </c>
      <c r="IN643" s="170">
        <f t="shared" si="1109"/>
        <v>0</v>
      </c>
    </row>
    <row r="644" spans="1:248">
      <c r="A644" s="318"/>
      <c r="B644" s="318"/>
      <c r="C644" s="318"/>
      <c r="D644" s="318"/>
      <c r="E644" s="318"/>
      <c r="F644" s="318"/>
      <c r="G644" s="318"/>
      <c r="H644" s="318"/>
      <c r="I644" s="318"/>
      <c r="K644" s="318"/>
      <c r="L644" s="318"/>
      <c r="M644" s="318"/>
      <c r="N644" s="318"/>
      <c r="O644" s="318"/>
      <c r="P644" s="318"/>
      <c r="Q644" s="318"/>
      <c r="R644" s="358"/>
      <c r="S644" s="208">
        <f t="shared" si="1110"/>
        <v>0</v>
      </c>
      <c r="T644" s="328">
        <v>15.4</v>
      </c>
      <c r="U644" s="328">
        <f t="shared" si="1111"/>
        <v>0</v>
      </c>
      <c r="V644" s="329">
        <f t="shared" si="1112"/>
        <v>0</v>
      </c>
      <c r="W644" s="329">
        <f t="shared" si="1113"/>
        <v>0</v>
      </c>
      <c r="X644" s="329">
        <f t="shared" si="1114"/>
        <v>0</v>
      </c>
      <c r="Y644" s="329">
        <f t="shared" si="1115"/>
        <v>0</v>
      </c>
      <c r="Z644" s="329">
        <f t="shared" si="1116"/>
        <v>0</v>
      </c>
      <c r="AA644" s="329">
        <f t="shared" si="1117"/>
        <v>0</v>
      </c>
      <c r="AB644" s="170">
        <f t="shared" si="1056"/>
        <v>0</v>
      </c>
      <c r="AC644" s="208">
        <f t="shared" si="1057"/>
        <v>0</v>
      </c>
      <c r="AD644" s="328">
        <v>15.4</v>
      </c>
      <c r="AE644" s="328">
        <f t="shared" si="1118"/>
        <v>0</v>
      </c>
      <c r="AF644" s="329">
        <f t="shared" si="1119"/>
        <v>0</v>
      </c>
      <c r="AG644" s="329">
        <f t="shared" si="1120"/>
        <v>0</v>
      </c>
      <c r="AH644" s="329">
        <f t="shared" si="1121"/>
        <v>0</v>
      </c>
      <c r="AI644" s="329">
        <f t="shared" si="1122"/>
        <v>0</v>
      </c>
      <c r="AJ644" s="329">
        <f t="shared" si="1123"/>
        <v>0</v>
      </c>
      <c r="AK644" s="329">
        <f t="shared" si="1124"/>
        <v>0</v>
      </c>
      <c r="AL644" s="170">
        <f t="shared" si="1058"/>
        <v>0</v>
      </c>
      <c r="AM644" s="208">
        <f t="shared" si="1059"/>
        <v>0</v>
      </c>
      <c r="AN644" s="328">
        <v>15.4</v>
      </c>
      <c r="AO644" s="328">
        <f t="shared" si="1125"/>
        <v>0</v>
      </c>
      <c r="AP644" s="329">
        <f t="shared" si="1126"/>
        <v>0</v>
      </c>
      <c r="AQ644" s="329">
        <f t="shared" si="1127"/>
        <v>0</v>
      </c>
      <c r="AR644" s="329">
        <f t="shared" si="1128"/>
        <v>0</v>
      </c>
      <c r="AS644" s="329">
        <f t="shared" si="1129"/>
        <v>0</v>
      </c>
      <c r="AT644" s="329">
        <f t="shared" si="1130"/>
        <v>0</v>
      </c>
      <c r="AU644" s="329">
        <f t="shared" si="1131"/>
        <v>0</v>
      </c>
      <c r="AV644" s="170">
        <f t="shared" si="1060"/>
        <v>0</v>
      </c>
      <c r="AW644" s="208">
        <f t="shared" si="1061"/>
        <v>0</v>
      </c>
      <c r="AX644" s="328">
        <v>15.4</v>
      </c>
      <c r="AY644" s="328">
        <f t="shared" si="1132"/>
        <v>0</v>
      </c>
      <c r="AZ644" s="329">
        <f t="shared" si="1133"/>
        <v>0</v>
      </c>
      <c r="BA644" s="329">
        <f t="shared" si="1134"/>
        <v>0</v>
      </c>
      <c r="BB644" s="329">
        <f t="shared" si="1135"/>
        <v>0</v>
      </c>
      <c r="BC644" s="329">
        <f t="shared" si="1136"/>
        <v>0</v>
      </c>
      <c r="BD644" s="329">
        <f t="shared" si="1137"/>
        <v>0</v>
      </c>
      <c r="BE644" s="329">
        <f t="shared" si="1138"/>
        <v>0</v>
      </c>
      <c r="BF644" s="170">
        <f t="shared" si="1062"/>
        <v>0</v>
      </c>
      <c r="BG644" s="208">
        <f t="shared" si="1063"/>
        <v>0</v>
      </c>
      <c r="BH644" s="328">
        <v>15.4</v>
      </c>
      <c r="BI644" s="328">
        <f t="shared" si="1064"/>
        <v>0</v>
      </c>
      <c r="BJ644" s="329">
        <f t="shared" si="1065"/>
        <v>0</v>
      </c>
      <c r="BK644" s="329">
        <f t="shared" si="1066"/>
        <v>0</v>
      </c>
      <c r="BL644" s="329">
        <f t="shared" si="1067"/>
        <v>0</v>
      </c>
      <c r="BM644" s="329">
        <f t="shared" si="1068"/>
        <v>0</v>
      </c>
      <c r="BN644" s="329">
        <f t="shared" si="1069"/>
        <v>0</v>
      </c>
      <c r="BO644" s="329">
        <f t="shared" si="1070"/>
        <v>0</v>
      </c>
      <c r="BP644" s="170">
        <f t="shared" si="1071"/>
        <v>0</v>
      </c>
      <c r="BQ644" s="208">
        <f t="shared" si="1072"/>
        <v>0</v>
      </c>
      <c r="BR644" s="328">
        <v>15.4</v>
      </c>
      <c r="BS644" s="328">
        <f t="shared" si="1139"/>
        <v>0</v>
      </c>
      <c r="BT644" s="329">
        <f t="shared" si="1140"/>
        <v>0</v>
      </c>
      <c r="BU644" s="329">
        <f t="shared" si="1141"/>
        <v>0</v>
      </c>
      <c r="BV644" s="329">
        <f t="shared" si="1142"/>
        <v>0</v>
      </c>
      <c r="BW644" s="329">
        <f t="shared" si="1143"/>
        <v>0</v>
      </c>
      <c r="BX644" s="329">
        <f t="shared" si="1144"/>
        <v>0</v>
      </c>
      <c r="BY644" s="329">
        <f t="shared" si="1145"/>
        <v>0</v>
      </c>
      <c r="BZ644" s="170">
        <f t="shared" si="1073"/>
        <v>0</v>
      </c>
      <c r="CA644" s="208">
        <f t="shared" si="1074"/>
        <v>0</v>
      </c>
      <c r="CB644" s="328">
        <v>15.4</v>
      </c>
      <c r="CC644" s="328">
        <f t="shared" si="1146"/>
        <v>0</v>
      </c>
      <c r="CD644" s="329">
        <f t="shared" si="1147"/>
        <v>0</v>
      </c>
      <c r="CE644" s="329">
        <f t="shared" si="1148"/>
        <v>0</v>
      </c>
      <c r="CF644" s="329">
        <f t="shared" si="1149"/>
        <v>0</v>
      </c>
      <c r="CG644" s="329">
        <f t="shared" si="1150"/>
        <v>0</v>
      </c>
      <c r="CH644" s="329">
        <f t="shared" si="1151"/>
        <v>0</v>
      </c>
      <c r="CI644" s="329">
        <f t="shared" si="1152"/>
        <v>0</v>
      </c>
      <c r="CJ644" s="170">
        <f t="shared" si="1075"/>
        <v>0</v>
      </c>
      <c r="CK644" s="208">
        <f t="shared" si="1076"/>
        <v>0</v>
      </c>
      <c r="CL644" s="328">
        <v>15.4</v>
      </c>
      <c r="CM644" s="328">
        <f t="shared" si="1153"/>
        <v>0</v>
      </c>
      <c r="CN644" s="329">
        <f t="shared" si="1154"/>
        <v>0</v>
      </c>
      <c r="CO644" s="329">
        <f t="shared" si="1155"/>
        <v>0</v>
      </c>
      <c r="CP644" s="329">
        <f t="shared" si="1156"/>
        <v>0</v>
      </c>
      <c r="CQ644" s="329">
        <f t="shared" si="1157"/>
        <v>0</v>
      </c>
      <c r="CR644" s="329">
        <f t="shared" si="1158"/>
        <v>0</v>
      </c>
      <c r="CS644" s="329">
        <f t="shared" si="1159"/>
        <v>0</v>
      </c>
      <c r="CT644" s="170">
        <f t="shared" si="1077"/>
        <v>0</v>
      </c>
      <c r="CU644" s="208">
        <f t="shared" si="1078"/>
        <v>0</v>
      </c>
      <c r="CV644" s="328">
        <v>15.4</v>
      </c>
      <c r="CW644" s="328">
        <f t="shared" si="1160"/>
        <v>0</v>
      </c>
      <c r="CX644" s="329">
        <f t="shared" si="1161"/>
        <v>0</v>
      </c>
      <c r="CY644" s="329">
        <f t="shared" si="1162"/>
        <v>0</v>
      </c>
      <c r="CZ644" s="329">
        <f t="shared" si="1163"/>
        <v>0</v>
      </c>
      <c r="DA644" s="329">
        <f t="shared" si="1164"/>
        <v>0</v>
      </c>
      <c r="DB644" s="329">
        <f t="shared" si="1165"/>
        <v>0</v>
      </c>
      <c r="DC644" s="329">
        <f t="shared" si="1166"/>
        <v>0</v>
      </c>
      <c r="DD644" s="170">
        <f t="shared" si="1079"/>
        <v>0</v>
      </c>
      <c r="DE644" s="208">
        <f t="shared" si="1080"/>
        <v>0</v>
      </c>
      <c r="DF644" s="328">
        <v>15.4</v>
      </c>
      <c r="DG644" s="328">
        <f t="shared" si="1167"/>
        <v>0</v>
      </c>
      <c r="DH644" s="329">
        <f t="shared" si="1168"/>
        <v>0</v>
      </c>
      <c r="DI644" s="329">
        <f t="shared" si="1169"/>
        <v>0</v>
      </c>
      <c r="DJ644" s="329">
        <f t="shared" si="1170"/>
        <v>0</v>
      </c>
      <c r="DK644" s="329">
        <f t="shared" si="1171"/>
        <v>0</v>
      </c>
      <c r="DL644" s="329">
        <f t="shared" si="1172"/>
        <v>0</v>
      </c>
      <c r="DM644" s="329">
        <f t="shared" si="1173"/>
        <v>0</v>
      </c>
      <c r="DN644" s="170">
        <f t="shared" si="1081"/>
        <v>0</v>
      </c>
      <c r="DO644" s="208">
        <f t="shared" si="1082"/>
        <v>0</v>
      </c>
      <c r="DP644" s="328">
        <v>15.4</v>
      </c>
      <c r="DQ644" s="328">
        <f t="shared" si="1174"/>
        <v>0</v>
      </c>
      <c r="DR644" s="329">
        <f t="shared" si="1175"/>
        <v>0</v>
      </c>
      <c r="DS644" s="329">
        <f t="shared" si="1176"/>
        <v>0</v>
      </c>
      <c r="DT644" s="329">
        <f t="shared" si="1177"/>
        <v>0</v>
      </c>
      <c r="DU644" s="329">
        <f t="shared" si="1178"/>
        <v>0</v>
      </c>
      <c r="DV644" s="329">
        <f t="shared" si="1179"/>
        <v>0</v>
      </c>
      <c r="DW644" s="329">
        <f t="shared" si="1180"/>
        <v>0</v>
      </c>
      <c r="DX644" s="170">
        <f t="shared" si="1083"/>
        <v>0</v>
      </c>
      <c r="DY644" s="208">
        <f t="shared" si="1084"/>
        <v>0</v>
      </c>
      <c r="DZ644" s="328">
        <v>15.4</v>
      </c>
      <c r="EA644" s="328">
        <f t="shared" si="1181"/>
        <v>0</v>
      </c>
      <c r="EB644" s="329">
        <f t="shared" si="1182"/>
        <v>0</v>
      </c>
      <c r="EC644" s="329">
        <f t="shared" si="1183"/>
        <v>0</v>
      </c>
      <c r="ED644" s="329">
        <f t="shared" si="1184"/>
        <v>0</v>
      </c>
      <c r="EE644" s="329">
        <f t="shared" si="1185"/>
        <v>0</v>
      </c>
      <c r="EF644" s="329">
        <f t="shared" si="1186"/>
        <v>0</v>
      </c>
      <c r="EG644" s="329">
        <f t="shared" si="1187"/>
        <v>0</v>
      </c>
      <c r="EH644" s="170">
        <f t="shared" si="1085"/>
        <v>0</v>
      </c>
      <c r="EI644" s="208">
        <f t="shared" si="1086"/>
        <v>0</v>
      </c>
      <c r="EJ644" s="328">
        <v>15.4</v>
      </c>
      <c r="EK644" s="328">
        <f t="shared" si="1188"/>
        <v>0</v>
      </c>
      <c r="EL644" s="329">
        <f t="shared" si="1189"/>
        <v>0</v>
      </c>
      <c r="EM644" s="329">
        <f t="shared" si="1190"/>
        <v>0</v>
      </c>
      <c r="EN644" s="329">
        <f t="shared" si="1191"/>
        <v>0</v>
      </c>
      <c r="EO644" s="329">
        <f t="shared" si="1192"/>
        <v>0</v>
      </c>
      <c r="EP644" s="329">
        <f t="shared" si="1193"/>
        <v>0</v>
      </c>
      <c r="EQ644" s="329">
        <f t="shared" si="1194"/>
        <v>0</v>
      </c>
      <c r="ER644" s="170">
        <f t="shared" si="1087"/>
        <v>0</v>
      </c>
      <c r="ES644" s="208">
        <f t="shared" si="1088"/>
        <v>0</v>
      </c>
      <c r="ET644" s="328">
        <v>15.4</v>
      </c>
      <c r="EU644" s="328">
        <f t="shared" si="1195"/>
        <v>0</v>
      </c>
      <c r="EV644" s="329">
        <f t="shared" si="1196"/>
        <v>0</v>
      </c>
      <c r="EW644" s="329">
        <f t="shared" si="1197"/>
        <v>0</v>
      </c>
      <c r="EX644" s="329">
        <f t="shared" si="1198"/>
        <v>0</v>
      </c>
      <c r="EY644" s="329">
        <f t="shared" si="1199"/>
        <v>0</v>
      </c>
      <c r="EZ644" s="329">
        <f t="shared" si="1200"/>
        <v>0</v>
      </c>
      <c r="FA644" s="329">
        <f t="shared" si="1201"/>
        <v>0</v>
      </c>
      <c r="FB644" s="170">
        <f t="shared" si="1089"/>
        <v>0</v>
      </c>
      <c r="FC644" s="208">
        <f t="shared" si="1090"/>
        <v>0</v>
      </c>
      <c r="FD644" s="328">
        <v>15.4</v>
      </c>
      <c r="FE644" s="328">
        <f t="shared" si="1202"/>
        <v>0</v>
      </c>
      <c r="FF644" s="329">
        <f t="shared" si="1203"/>
        <v>0</v>
      </c>
      <c r="FG644" s="329">
        <f t="shared" si="1204"/>
        <v>0</v>
      </c>
      <c r="FH644" s="329">
        <f t="shared" si="1205"/>
        <v>0</v>
      </c>
      <c r="FI644" s="329">
        <f t="shared" si="1206"/>
        <v>0</v>
      </c>
      <c r="FJ644" s="329">
        <f t="shared" si="1207"/>
        <v>0</v>
      </c>
      <c r="FK644" s="329">
        <f t="shared" si="1208"/>
        <v>0</v>
      </c>
      <c r="FL644" s="170">
        <f t="shared" si="1091"/>
        <v>0</v>
      </c>
      <c r="FM644" s="208">
        <f t="shared" si="1092"/>
        <v>0</v>
      </c>
      <c r="FN644" s="328">
        <v>15.4</v>
      </c>
      <c r="FO644" s="328">
        <f t="shared" si="1235"/>
        <v>0</v>
      </c>
      <c r="FP644" s="329">
        <f t="shared" si="1236"/>
        <v>0</v>
      </c>
      <c r="FQ644" s="329">
        <f t="shared" si="1237"/>
        <v>0</v>
      </c>
      <c r="FR644" s="329">
        <f t="shared" si="1238"/>
        <v>0</v>
      </c>
      <c r="FS644" s="329">
        <f t="shared" si="1239"/>
        <v>0</v>
      </c>
      <c r="FT644" s="329">
        <f t="shared" si="1240"/>
        <v>0</v>
      </c>
      <c r="FU644" s="329">
        <f t="shared" si="1241"/>
        <v>0</v>
      </c>
      <c r="FV644" s="170">
        <f t="shared" si="1093"/>
        <v>0</v>
      </c>
      <c r="FW644" s="208">
        <f t="shared" si="1094"/>
        <v>0</v>
      </c>
      <c r="FX644" s="328">
        <v>15.4</v>
      </c>
      <c r="FY644" s="328">
        <f t="shared" si="1242"/>
        <v>0</v>
      </c>
      <c r="FZ644" s="329">
        <f t="shared" si="1243"/>
        <v>0</v>
      </c>
      <c r="GA644" s="329">
        <f t="shared" si="1244"/>
        <v>0</v>
      </c>
      <c r="GB644" s="329">
        <f t="shared" si="1245"/>
        <v>0</v>
      </c>
      <c r="GC644" s="329">
        <f t="shared" si="1246"/>
        <v>0</v>
      </c>
      <c r="GD644" s="329">
        <f t="shared" si="1247"/>
        <v>0</v>
      </c>
      <c r="GE644" s="329">
        <f t="shared" si="1248"/>
        <v>0</v>
      </c>
      <c r="GF644" s="170">
        <f t="shared" si="1095"/>
        <v>0</v>
      </c>
      <c r="GG644" s="208">
        <f t="shared" si="1096"/>
        <v>0</v>
      </c>
      <c r="GH644" s="328">
        <v>15.4</v>
      </c>
      <c r="GI644" s="328">
        <f t="shared" si="1249"/>
        <v>0</v>
      </c>
      <c r="GJ644" s="329">
        <f t="shared" si="1250"/>
        <v>0</v>
      </c>
      <c r="GK644" s="329">
        <f t="shared" si="1251"/>
        <v>0</v>
      </c>
      <c r="GL644" s="329">
        <f t="shared" si="1252"/>
        <v>0</v>
      </c>
      <c r="GM644" s="329">
        <f t="shared" si="1253"/>
        <v>0</v>
      </c>
      <c r="GN644" s="329">
        <f t="shared" si="1254"/>
        <v>0</v>
      </c>
      <c r="GO644" s="329">
        <f t="shared" si="1255"/>
        <v>0</v>
      </c>
      <c r="GP644" s="170">
        <f t="shared" si="1097"/>
        <v>0</v>
      </c>
      <c r="GQ644" s="208">
        <f t="shared" si="1098"/>
        <v>0</v>
      </c>
      <c r="GR644" s="328">
        <v>15.4</v>
      </c>
      <c r="GS644" s="328">
        <f t="shared" si="1256"/>
        <v>0</v>
      </c>
      <c r="GT644" s="329">
        <f t="shared" si="1257"/>
        <v>0</v>
      </c>
      <c r="GU644" s="329">
        <f t="shared" si="1258"/>
        <v>0</v>
      </c>
      <c r="GV644" s="329">
        <f t="shared" si="1259"/>
        <v>0</v>
      </c>
      <c r="GW644" s="329">
        <f t="shared" si="1260"/>
        <v>0</v>
      </c>
      <c r="GX644" s="329">
        <f t="shared" si="1261"/>
        <v>0</v>
      </c>
      <c r="GY644" s="329">
        <f t="shared" si="1262"/>
        <v>0</v>
      </c>
      <c r="GZ644" s="170">
        <f t="shared" si="1099"/>
        <v>0</v>
      </c>
      <c r="HA644" s="208">
        <f t="shared" si="1100"/>
        <v>0</v>
      </c>
      <c r="HB644" s="328">
        <v>15.4</v>
      </c>
      <c r="HC644" s="328">
        <f t="shared" si="1101"/>
        <v>0</v>
      </c>
      <c r="HD644" s="329">
        <f t="shared" si="1209"/>
        <v>0</v>
      </c>
      <c r="HE644" s="329">
        <f t="shared" si="1210"/>
        <v>0</v>
      </c>
      <c r="HF644" s="329">
        <f t="shared" si="1211"/>
        <v>0</v>
      </c>
      <c r="HG644" s="329">
        <f t="shared" si="1212"/>
        <v>0</v>
      </c>
      <c r="HH644" s="329">
        <f t="shared" si="1213"/>
        <v>0</v>
      </c>
      <c r="HI644" s="329">
        <f t="shared" si="1214"/>
        <v>0</v>
      </c>
      <c r="HJ644" s="170">
        <f t="shared" si="1102"/>
        <v>0</v>
      </c>
      <c r="HK644" s="208">
        <f t="shared" si="1103"/>
        <v>0</v>
      </c>
      <c r="HL644" s="328">
        <v>15.4</v>
      </c>
      <c r="HM644" s="328">
        <f t="shared" si="1104"/>
        <v>0</v>
      </c>
      <c r="HN644" s="329">
        <f t="shared" si="1215"/>
        <v>0</v>
      </c>
      <c r="HO644" s="329">
        <f t="shared" si="1216"/>
        <v>0</v>
      </c>
      <c r="HP644" s="329">
        <f t="shared" si="1217"/>
        <v>0</v>
      </c>
      <c r="HQ644" s="329">
        <f t="shared" si="1218"/>
        <v>0</v>
      </c>
      <c r="HR644" s="329">
        <f t="shared" si="1219"/>
        <v>0</v>
      </c>
      <c r="HS644" s="329">
        <f t="shared" si="1220"/>
        <v>0</v>
      </c>
      <c r="HT644" s="170">
        <f t="shared" si="1105"/>
        <v>0</v>
      </c>
      <c r="HU644" s="208">
        <f t="shared" si="1106"/>
        <v>0</v>
      </c>
      <c r="HV644" s="328">
        <v>15.4</v>
      </c>
      <c r="HW644" s="328">
        <f t="shared" si="1221"/>
        <v>0</v>
      </c>
      <c r="HX644" s="329">
        <f t="shared" si="1222"/>
        <v>0</v>
      </c>
      <c r="HY644" s="329">
        <f t="shared" si="1223"/>
        <v>0</v>
      </c>
      <c r="HZ644" s="329">
        <f t="shared" si="1224"/>
        <v>0</v>
      </c>
      <c r="IA644" s="329">
        <f t="shared" si="1225"/>
        <v>0</v>
      </c>
      <c r="IB644" s="329">
        <f t="shared" si="1226"/>
        <v>0</v>
      </c>
      <c r="IC644" s="329">
        <f t="shared" si="1227"/>
        <v>0</v>
      </c>
      <c r="ID644" s="170">
        <f t="shared" si="1107"/>
        <v>0</v>
      </c>
      <c r="IE644" s="208">
        <f t="shared" si="1108"/>
        <v>0</v>
      </c>
      <c r="IF644" s="328">
        <v>15.4</v>
      </c>
      <c r="IG644" s="328">
        <f t="shared" si="1228"/>
        <v>0</v>
      </c>
      <c r="IH644" s="329">
        <f t="shared" si="1229"/>
        <v>0</v>
      </c>
      <c r="II644" s="329">
        <f t="shared" si="1230"/>
        <v>0</v>
      </c>
      <c r="IJ644" s="329">
        <f t="shared" si="1231"/>
        <v>0</v>
      </c>
      <c r="IK644" s="329">
        <f t="shared" si="1232"/>
        <v>0</v>
      </c>
      <c r="IL644" s="329">
        <f t="shared" si="1233"/>
        <v>0</v>
      </c>
      <c r="IM644" s="329">
        <f t="shared" si="1234"/>
        <v>0</v>
      </c>
      <c r="IN644" s="170">
        <f t="shared" si="1109"/>
        <v>0</v>
      </c>
    </row>
    <row r="645" spans="1:248">
      <c r="A645" s="318"/>
      <c r="B645" s="318"/>
      <c r="C645" s="318"/>
      <c r="D645" s="318"/>
      <c r="E645" s="318"/>
      <c r="F645" s="318"/>
      <c r="G645" s="318"/>
      <c r="H645" s="318"/>
      <c r="I645" s="318"/>
      <c r="K645" s="318"/>
      <c r="L645" s="318"/>
      <c r="M645" s="318"/>
      <c r="N645" s="318"/>
      <c r="O645" s="318"/>
      <c r="P645" s="318"/>
      <c r="Q645" s="318"/>
      <c r="R645" s="358"/>
      <c r="S645" s="208">
        <f t="shared" si="1110"/>
        <v>0</v>
      </c>
      <c r="T645" s="328">
        <v>15.5</v>
      </c>
      <c r="U645" s="328">
        <f t="shared" si="1111"/>
        <v>0</v>
      </c>
      <c r="V645" s="329">
        <f t="shared" si="1112"/>
        <v>0</v>
      </c>
      <c r="W645" s="329">
        <f t="shared" si="1113"/>
        <v>0</v>
      </c>
      <c r="X645" s="329">
        <f t="shared" si="1114"/>
        <v>0</v>
      </c>
      <c r="Y645" s="329">
        <f t="shared" si="1115"/>
        <v>0</v>
      </c>
      <c r="Z645" s="329">
        <f t="shared" si="1116"/>
        <v>0</v>
      </c>
      <c r="AA645" s="329">
        <f t="shared" si="1117"/>
        <v>0</v>
      </c>
      <c r="AB645" s="170">
        <f t="shared" si="1056"/>
        <v>0</v>
      </c>
      <c r="AC645" s="208">
        <f t="shared" si="1057"/>
        <v>0</v>
      </c>
      <c r="AD645" s="328">
        <v>15.5</v>
      </c>
      <c r="AE645" s="328">
        <f t="shared" si="1118"/>
        <v>0</v>
      </c>
      <c r="AF645" s="329">
        <f t="shared" si="1119"/>
        <v>0</v>
      </c>
      <c r="AG645" s="329">
        <f t="shared" si="1120"/>
        <v>0</v>
      </c>
      <c r="AH645" s="329">
        <f t="shared" si="1121"/>
        <v>0</v>
      </c>
      <c r="AI645" s="329">
        <f t="shared" si="1122"/>
        <v>0</v>
      </c>
      <c r="AJ645" s="329">
        <f t="shared" si="1123"/>
        <v>0</v>
      </c>
      <c r="AK645" s="329">
        <f t="shared" si="1124"/>
        <v>0</v>
      </c>
      <c r="AL645" s="170">
        <f t="shared" si="1058"/>
        <v>0</v>
      </c>
      <c r="AM645" s="208">
        <f t="shared" si="1059"/>
        <v>0</v>
      </c>
      <c r="AN645" s="328">
        <v>15.5</v>
      </c>
      <c r="AO645" s="328">
        <f t="shared" si="1125"/>
        <v>0</v>
      </c>
      <c r="AP645" s="329">
        <f t="shared" si="1126"/>
        <v>0</v>
      </c>
      <c r="AQ645" s="329">
        <f t="shared" si="1127"/>
        <v>0</v>
      </c>
      <c r="AR645" s="329">
        <f t="shared" si="1128"/>
        <v>0</v>
      </c>
      <c r="AS645" s="329">
        <f t="shared" si="1129"/>
        <v>0</v>
      </c>
      <c r="AT645" s="329">
        <f t="shared" si="1130"/>
        <v>0</v>
      </c>
      <c r="AU645" s="329">
        <f t="shared" si="1131"/>
        <v>0</v>
      </c>
      <c r="AV645" s="170">
        <f t="shared" si="1060"/>
        <v>0</v>
      </c>
      <c r="AW645" s="208">
        <f t="shared" si="1061"/>
        <v>0</v>
      </c>
      <c r="AX645" s="328">
        <v>15.5</v>
      </c>
      <c r="AY645" s="328">
        <f t="shared" si="1132"/>
        <v>0</v>
      </c>
      <c r="AZ645" s="329">
        <f t="shared" si="1133"/>
        <v>0</v>
      </c>
      <c r="BA645" s="329">
        <f t="shared" si="1134"/>
        <v>0</v>
      </c>
      <c r="BB645" s="329">
        <f t="shared" si="1135"/>
        <v>0</v>
      </c>
      <c r="BC645" s="329">
        <f t="shared" si="1136"/>
        <v>0</v>
      </c>
      <c r="BD645" s="329">
        <f t="shared" si="1137"/>
        <v>0</v>
      </c>
      <c r="BE645" s="329">
        <f t="shared" si="1138"/>
        <v>0</v>
      </c>
      <c r="BF645" s="170">
        <f t="shared" si="1062"/>
        <v>0</v>
      </c>
      <c r="BG645" s="208">
        <f t="shared" si="1063"/>
        <v>0</v>
      </c>
      <c r="BH645" s="328">
        <v>15.5</v>
      </c>
      <c r="BI645" s="328">
        <f t="shared" si="1064"/>
        <v>0</v>
      </c>
      <c r="BJ645" s="329">
        <f t="shared" si="1065"/>
        <v>0</v>
      </c>
      <c r="BK645" s="329">
        <f t="shared" si="1066"/>
        <v>0</v>
      </c>
      <c r="BL645" s="329">
        <f t="shared" si="1067"/>
        <v>0</v>
      </c>
      <c r="BM645" s="329">
        <f t="shared" si="1068"/>
        <v>0</v>
      </c>
      <c r="BN645" s="329">
        <f t="shared" si="1069"/>
        <v>0</v>
      </c>
      <c r="BO645" s="329">
        <f t="shared" si="1070"/>
        <v>0</v>
      </c>
      <c r="BP645" s="170">
        <f t="shared" si="1071"/>
        <v>0</v>
      </c>
      <c r="BQ645" s="208">
        <f t="shared" si="1072"/>
        <v>0</v>
      </c>
      <c r="BR645" s="328">
        <v>15.5</v>
      </c>
      <c r="BS645" s="328">
        <f t="shared" si="1139"/>
        <v>0</v>
      </c>
      <c r="BT645" s="329">
        <f t="shared" si="1140"/>
        <v>0</v>
      </c>
      <c r="BU645" s="329">
        <f t="shared" si="1141"/>
        <v>0</v>
      </c>
      <c r="BV645" s="329">
        <f t="shared" si="1142"/>
        <v>0</v>
      </c>
      <c r="BW645" s="329">
        <f t="shared" si="1143"/>
        <v>0</v>
      </c>
      <c r="BX645" s="329">
        <f t="shared" si="1144"/>
        <v>0</v>
      </c>
      <c r="BY645" s="329">
        <f t="shared" si="1145"/>
        <v>0</v>
      </c>
      <c r="BZ645" s="170">
        <f t="shared" si="1073"/>
        <v>0</v>
      </c>
      <c r="CA645" s="208">
        <f t="shared" si="1074"/>
        <v>0</v>
      </c>
      <c r="CB645" s="328">
        <v>15.5</v>
      </c>
      <c r="CC645" s="328">
        <f t="shared" si="1146"/>
        <v>0</v>
      </c>
      <c r="CD645" s="329">
        <f t="shared" si="1147"/>
        <v>0</v>
      </c>
      <c r="CE645" s="329">
        <f t="shared" si="1148"/>
        <v>0</v>
      </c>
      <c r="CF645" s="329">
        <f t="shared" si="1149"/>
        <v>0</v>
      </c>
      <c r="CG645" s="329">
        <f t="shared" si="1150"/>
        <v>0</v>
      </c>
      <c r="CH645" s="329">
        <f t="shared" si="1151"/>
        <v>0</v>
      </c>
      <c r="CI645" s="329">
        <f t="shared" si="1152"/>
        <v>0</v>
      </c>
      <c r="CJ645" s="170">
        <f t="shared" si="1075"/>
        <v>0</v>
      </c>
      <c r="CK645" s="208">
        <f t="shared" si="1076"/>
        <v>0</v>
      </c>
      <c r="CL645" s="328">
        <v>15.5</v>
      </c>
      <c r="CM645" s="328">
        <f t="shared" si="1153"/>
        <v>0</v>
      </c>
      <c r="CN645" s="329">
        <f t="shared" si="1154"/>
        <v>0</v>
      </c>
      <c r="CO645" s="329">
        <f t="shared" si="1155"/>
        <v>0</v>
      </c>
      <c r="CP645" s="329">
        <f t="shared" si="1156"/>
        <v>0</v>
      </c>
      <c r="CQ645" s="329">
        <f t="shared" si="1157"/>
        <v>0</v>
      </c>
      <c r="CR645" s="329">
        <f t="shared" si="1158"/>
        <v>0</v>
      </c>
      <c r="CS645" s="329">
        <f t="shared" si="1159"/>
        <v>0</v>
      </c>
      <c r="CT645" s="170">
        <f t="shared" si="1077"/>
        <v>0</v>
      </c>
      <c r="CU645" s="208">
        <f t="shared" si="1078"/>
        <v>0</v>
      </c>
      <c r="CV645" s="328">
        <v>15.5</v>
      </c>
      <c r="CW645" s="328">
        <f t="shared" si="1160"/>
        <v>0</v>
      </c>
      <c r="CX645" s="329">
        <f t="shared" si="1161"/>
        <v>0</v>
      </c>
      <c r="CY645" s="329">
        <f t="shared" si="1162"/>
        <v>0</v>
      </c>
      <c r="CZ645" s="329">
        <f t="shared" si="1163"/>
        <v>0</v>
      </c>
      <c r="DA645" s="329">
        <f t="shared" si="1164"/>
        <v>0</v>
      </c>
      <c r="DB645" s="329">
        <f t="shared" si="1165"/>
        <v>0</v>
      </c>
      <c r="DC645" s="329">
        <f t="shared" si="1166"/>
        <v>0</v>
      </c>
      <c r="DD645" s="170">
        <f t="shared" si="1079"/>
        <v>0</v>
      </c>
      <c r="DE645" s="208">
        <f t="shared" si="1080"/>
        <v>0</v>
      </c>
      <c r="DF645" s="328">
        <v>15.5</v>
      </c>
      <c r="DG645" s="328">
        <f t="shared" si="1167"/>
        <v>0</v>
      </c>
      <c r="DH645" s="329">
        <f t="shared" si="1168"/>
        <v>0</v>
      </c>
      <c r="DI645" s="329">
        <f t="shared" si="1169"/>
        <v>0</v>
      </c>
      <c r="DJ645" s="329">
        <f t="shared" si="1170"/>
        <v>0</v>
      </c>
      <c r="DK645" s="329">
        <f t="shared" si="1171"/>
        <v>0</v>
      </c>
      <c r="DL645" s="329">
        <f t="shared" si="1172"/>
        <v>0</v>
      </c>
      <c r="DM645" s="329">
        <f t="shared" si="1173"/>
        <v>0</v>
      </c>
      <c r="DN645" s="170">
        <f t="shared" si="1081"/>
        <v>0</v>
      </c>
      <c r="DO645" s="208">
        <f t="shared" si="1082"/>
        <v>0</v>
      </c>
      <c r="DP645" s="328">
        <v>15.5</v>
      </c>
      <c r="DQ645" s="328">
        <f t="shared" si="1174"/>
        <v>0</v>
      </c>
      <c r="DR645" s="329">
        <f t="shared" si="1175"/>
        <v>0</v>
      </c>
      <c r="DS645" s="329">
        <f t="shared" si="1176"/>
        <v>0</v>
      </c>
      <c r="DT645" s="329">
        <f t="shared" si="1177"/>
        <v>0</v>
      </c>
      <c r="DU645" s="329">
        <f t="shared" si="1178"/>
        <v>0</v>
      </c>
      <c r="DV645" s="329">
        <f t="shared" si="1179"/>
        <v>0</v>
      </c>
      <c r="DW645" s="329">
        <f t="shared" si="1180"/>
        <v>0</v>
      </c>
      <c r="DX645" s="170">
        <f t="shared" si="1083"/>
        <v>0</v>
      </c>
      <c r="DY645" s="208">
        <f t="shared" si="1084"/>
        <v>0</v>
      </c>
      <c r="DZ645" s="328">
        <v>15.5</v>
      </c>
      <c r="EA645" s="328">
        <f t="shared" si="1181"/>
        <v>0</v>
      </c>
      <c r="EB645" s="329">
        <f t="shared" si="1182"/>
        <v>0</v>
      </c>
      <c r="EC645" s="329">
        <f t="shared" si="1183"/>
        <v>0</v>
      </c>
      <c r="ED645" s="329">
        <f t="shared" si="1184"/>
        <v>0</v>
      </c>
      <c r="EE645" s="329">
        <f t="shared" si="1185"/>
        <v>0</v>
      </c>
      <c r="EF645" s="329">
        <f t="shared" si="1186"/>
        <v>0</v>
      </c>
      <c r="EG645" s="329">
        <f t="shared" si="1187"/>
        <v>0</v>
      </c>
      <c r="EH645" s="170">
        <f t="shared" si="1085"/>
        <v>0</v>
      </c>
      <c r="EI645" s="208">
        <f t="shared" si="1086"/>
        <v>0</v>
      </c>
      <c r="EJ645" s="328">
        <v>15.5</v>
      </c>
      <c r="EK645" s="328">
        <f t="shared" si="1188"/>
        <v>0</v>
      </c>
      <c r="EL645" s="329">
        <f t="shared" si="1189"/>
        <v>0</v>
      </c>
      <c r="EM645" s="329">
        <f t="shared" si="1190"/>
        <v>0</v>
      </c>
      <c r="EN645" s="329">
        <f t="shared" si="1191"/>
        <v>0</v>
      </c>
      <c r="EO645" s="329">
        <f t="shared" si="1192"/>
        <v>0</v>
      </c>
      <c r="EP645" s="329">
        <f t="shared" si="1193"/>
        <v>0</v>
      </c>
      <c r="EQ645" s="329">
        <f t="shared" si="1194"/>
        <v>0</v>
      </c>
      <c r="ER645" s="170">
        <f t="shared" si="1087"/>
        <v>0</v>
      </c>
      <c r="ES645" s="208">
        <f t="shared" si="1088"/>
        <v>0</v>
      </c>
      <c r="ET645" s="328">
        <v>15.5</v>
      </c>
      <c r="EU645" s="328">
        <f t="shared" si="1195"/>
        <v>0</v>
      </c>
      <c r="EV645" s="329">
        <f t="shared" si="1196"/>
        <v>0</v>
      </c>
      <c r="EW645" s="329">
        <f t="shared" si="1197"/>
        <v>0</v>
      </c>
      <c r="EX645" s="329">
        <f t="shared" si="1198"/>
        <v>0</v>
      </c>
      <c r="EY645" s="329">
        <f t="shared" si="1199"/>
        <v>0</v>
      </c>
      <c r="EZ645" s="329">
        <f t="shared" si="1200"/>
        <v>0</v>
      </c>
      <c r="FA645" s="329">
        <f t="shared" si="1201"/>
        <v>0</v>
      </c>
      <c r="FB645" s="170">
        <f t="shared" si="1089"/>
        <v>0</v>
      </c>
      <c r="FC645" s="208">
        <f t="shared" si="1090"/>
        <v>0</v>
      </c>
      <c r="FD645" s="328">
        <v>15.5</v>
      </c>
      <c r="FE645" s="328">
        <f t="shared" si="1202"/>
        <v>0</v>
      </c>
      <c r="FF645" s="329">
        <f t="shared" si="1203"/>
        <v>0</v>
      </c>
      <c r="FG645" s="329">
        <f t="shared" si="1204"/>
        <v>0</v>
      </c>
      <c r="FH645" s="329">
        <f t="shared" si="1205"/>
        <v>0</v>
      </c>
      <c r="FI645" s="329">
        <f t="shared" si="1206"/>
        <v>0</v>
      </c>
      <c r="FJ645" s="329">
        <f t="shared" si="1207"/>
        <v>0</v>
      </c>
      <c r="FK645" s="329">
        <f t="shared" si="1208"/>
        <v>0</v>
      </c>
      <c r="FL645" s="170">
        <f t="shared" si="1091"/>
        <v>0</v>
      </c>
      <c r="FM645" s="208">
        <f t="shared" si="1092"/>
        <v>0</v>
      </c>
      <c r="FN645" s="328">
        <v>15.5</v>
      </c>
      <c r="FO645" s="328">
        <f t="shared" si="1235"/>
        <v>0</v>
      </c>
      <c r="FP645" s="329">
        <f t="shared" si="1236"/>
        <v>0</v>
      </c>
      <c r="FQ645" s="329">
        <f t="shared" si="1237"/>
        <v>0</v>
      </c>
      <c r="FR645" s="329">
        <f t="shared" si="1238"/>
        <v>0</v>
      </c>
      <c r="FS645" s="329">
        <f t="shared" si="1239"/>
        <v>0</v>
      </c>
      <c r="FT645" s="329">
        <f t="shared" si="1240"/>
        <v>0</v>
      </c>
      <c r="FU645" s="329">
        <f t="shared" si="1241"/>
        <v>0</v>
      </c>
      <c r="FV645" s="170">
        <f t="shared" si="1093"/>
        <v>0</v>
      </c>
      <c r="FW645" s="208">
        <f t="shared" si="1094"/>
        <v>0</v>
      </c>
      <c r="FX645" s="328">
        <v>15.5</v>
      </c>
      <c r="FY645" s="328">
        <f t="shared" si="1242"/>
        <v>0</v>
      </c>
      <c r="FZ645" s="329">
        <f t="shared" si="1243"/>
        <v>0</v>
      </c>
      <c r="GA645" s="329">
        <f t="shared" si="1244"/>
        <v>0</v>
      </c>
      <c r="GB645" s="329">
        <f t="shared" si="1245"/>
        <v>0</v>
      </c>
      <c r="GC645" s="329">
        <f t="shared" si="1246"/>
        <v>0</v>
      </c>
      <c r="GD645" s="329">
        <f t="shared" si="1247"/>
        <v>0</v>
      </c>
      <c r="GE645" s="329">
        <f t="shared" si="1248"/>
        <v>0</v>
      </c>
      <c r="GF645" s="170">
        <f t="shared" si="1095"/>
        <v>0</v>
      </c>
      <c r="GG645" s="208">
        <f t="shared" si="1096"/>
        <v>0</v>
      </c>
      <c r="GH645" s="328">
        <v>15.5</v>
      </c>
      <c r="GI645" s="328">
        <f t="shared" si="1249"/>
        <v>0</v>
      </c>
      <c r="GJ645" s="329">
        <f t="shared" si="1250"/>
        <v>0</v>
      </c>
      <c r="GK645" s="329">
        <f t="shared" si="1251"/>
        <v>0</v>
      </c>
      <c r="GL645" s="329">
        <f t="shared" si="1252"/>
        <v>0</v>
      </c>
      <c r="GM645" s="329">
        <f t="shared" si="1253"/>
        <v>0</v>
      </c>
      <c r="GN645" s="329">
        <f t="shared" si="1254"/>
        <v>0</v>
      </c>
      <c r="GO645" s="329">
        <f t="shared" si="1255"/>
        <v>0</v>
      </c>
      <c r="GP645" s="170">
        <f t="shared" si="1097"/>
        <v>0</v>
      </c>
      <c r="GQ645" s="208">
        <f t="shared" si="1098"/>
        <v>0</v>
      </c>
      <c r="GR645" s="328">
        <v>15.5</v>
      </c>
      <c r="GS645" s="328">
        <f t="shared" si="1256"/>
        <v>0</v>
      </c>
      <c r="GT645" s="329">
        <f t="shared" si="1257"/>
        <v>0</v>
      </c>
      <c r="GU645" s="329">
        <f t="shared" si="1258"/>
        <v>0</v>
      </c>
      <c r="GV645" s="329">
        <f t="shared" si="1259"/>
        <v>0</v>
      </c>
      <c r="GW645" s="329">
        <f t="shared" si="1260"/>
        <v>0</v>
      </c>
      <c r="GX645" s="329">
        <f t="shared" si="1261"/>
        <v>0</v>
      </c>
      <c r="GY645" s="329">
        <f t="shared" si="1262"/>
        <v>0</v>
      </c>
      <c r="GZ645" s="170">
        <f t="shared" si="1099"/>
        <v>0</v>
      </c>
      <c r="HA645" s="208">
        <f t="shared" si="1100"/>
        <v>0</v>
      </c>
      <c r="HB645" s="328">
        <v>15.5</v>
      </c>
      <c r="HC645" s="328">
        <f t="shared" si="1101"/>
        <v>0</v>
      </c>
      <c r="HD645" s="329">
        <f t="shared" si="1209"/>
        <v>0</v>
      </c>
      <c r="HE645" s="329">
        <f t="shared" si="1210"/>
        <v>0</v>
      </c>
      <c r="HF645" s="329">
        <f t="shared" si="1211"/>
        <v>0</v>
      </c>
      <c r="HG645" s="329">
        <f t="shared" si="1212"/>
        <v>0</v>
      </c>
      <c r="HH645" s="329">
        <f t="shared" si="1213"/>
        <v>0</v>
      </c>
      <c r="HI645" s="329">
        <f t="shared" si="1214"/>
        <v>0</v>
      </c>
      <c r="HJ645" s="170">
        <f t="shared" si="1102"/>
        <v>0</v>
      </c>
      <c r="HK645" s="208">
        <f t="shared" si="1103"/>
        <v>0</v>
      </c>
      <c r="HL645" s="328">
        <v>15.5</v>
      </c>
      <c r="HM645" s="328">
        <f t="shared" si="1104"/>
        <v>0</v>
      </c>
      <c r="HN645" s="329">
        <f t="shared" si="1215"/>
        <v>0</v>
      </c>
      <c r="HO645" s="329">
        <f t="shared" si="1216"/>
        <v>0</v>
      </c>
      <c r="HP645" s="329">
        <f t="shared" si="1217"/>
        <v>0</v>
      </c>
      <c r="HQ645" s="329">
        <f t="shared" si="1218"/>
        <v>0</v>
      </c>
      <c r="HR645" s="329">
        <f t="shared" si="1219"/>
        <v>0</v>
      </c>
      <c r="HS645" s="329">
        <f t="shared" si="1220"/>
        <v>0</v>
      </c>
      <c r="HT645" s="170">
        <f t="shared" si="1105"/>
        <v>0</v>
      </c>
      <c r="HU645" s="208">
        <f t="shared" si="1106"/>
        <v>0</v>
      </c>
      <c r="HV645" s="328">
        <v>15.5</v>
      </c>
      <c r="HW645" s="328">
        <f t="shared" si="1221"/>
        <v>0</v>
      </c>
      <c r="HX645" s="329">
        <f t="shared" si="1222"/>
        <v>0</v>
      </c>
      <c r="HY645" s="329">
        <f t="shared" si="1223"/>
        <v>0</v>
      </c>
      <c r="HZ645" s="329">
        <f t="shared" si="1224"/>
        <v>0</v>
      </c>
      <c r="IA645" s="329">
        <f t="shared" si="1225"/>
        <v>0</v>
      </c>
      <c r="IB645" s="329">
        <f t="shared" si="1226"/>
        <v>0</v>
      </c>
      <c r="IC645" s="329">
        <f t="shared" si="1227"/>
        <v>0</v>
      </c>
      <c r="ID645" s="170">
        <f t="shared" si="1107"/>
        <v>0</v>
      </c>
      <c r="IE645" s="208">
        <f t="shared" si="1108"/>
        <v>0</v>
      </c>
      <c r="IF645" s="328">
        <v>15.5</v>
      </c>
      <c r="IG645" s="328">
        <f t="shared" si="1228"/>
        <v>0</v>
      </c>
      <c r="IH645" s="329">
        <f t="shared" si="1229"/>
        <v>0</v>
      </c>
      <c r="II645" s="329">
        <f t="shared" si="1230"/>
        <v>0</v>
      </c>
      <c r="IJ645" s="329">
        <f t="shared" si="1231"/>
        <v>0</v>
      </c>
      <c r="IK645" s="329">
        <f t="shared" si="1232"/>
        <v>0</v>
      </c>
      <c r="IL645" s="329">
        <f t="shared" si="1233"/>
        <v>0</v>
      </c>
      <c r="IM645" s="329">
        <f t="shared" si="1234"/>
        <v>0</v>
      </c>
      <c r="IN645" s="170">
        <f t="shared" si="1109"/>
        <v>0</v>
      </c>
    </row>
    <row r="646" spans="1:248">
      <c r="A646" s="318"/>
      <c r="B646" s="318"/>
      <c r="C646" s="318"/>
      <c r="D646" s="318"/>
      <c r="E646" s="318"/>
      <c r="F646" s="318"/>
      <c r="G646" s="318"/>
      <c r="H646" s="318"/>
      <c r="I646" s="318"/>
      <c r="K646" s="318"/>
      <c r="L646" s="318"/>
      <c r="M646" s="318"/>
      <c r="N646" s="318"/>
      <c r="O646" s="318"/>
      <c r="P646" s="318"/>
      <c r="Q646" s="318"/>
      <c r="R646" s="358"/>
      <c r="S646" s="208">
        <f t="shared" si="1110"/>
        <v>0</v>
      </c>
      <c r="T646" s="328">
        <v>15.6</v>
      </c>
      <c r="U646" s="328">
        <f t="shared" si="1111"/>
        <v>0</v>
      </c>
      <c r="V646" s="329">
        <f t="shared" si="1112"/>
        <v>0</v>
      </c>
      <c r="W646" s="329">
        <f t="shared" si="1113"/>
        <v>0</v>
      </c>
      <c r="X646" s="329">
        <f t="shared" si="1114"/>
        <v>0</v>
      </c>
      <c r="Y646" s="329">
        <f t="shared" si="1115"/>
        <v>0</v>
      </c>
      <c r="Z646" s="329">
        <f t="shared" si="1116"/>
        <v>0</v>
      </c>
      <c r="AA646" s="329">
        <f t="shared" si="1117"/>
        <v>0</v>
      </c>
      <c r="AB646" s="170">
        <f t="shared" si="1056"/>
        <v>0</v>
      </c>
      <c r="AC646" s="208">
        <f t="shared" si="1057"/>
        <v>0</v>
      </c>
      <c r="AD646" s="328">
        <v>15.6</v>
      </c>
      <c r="AE646" s="328">
        <f t="shared" si="1118"/>
        <v>0</v>
      </c>
      <c r="AF646" s="329">
        <f t="shared" si="1119"/>
        <v>0</v>
      </c>
      <c r="AG646" s="329">
        <f t="shared" si="1120"/>
        <v>0</v>
      </c>
      <c r="AH646" s="329">
        <f t="shared" si="1121"/>
        <v>0</v>
      </c>
      <c r="AI646" s="329">
        <f t="shared" si="1122"/>
        <v>0</v>
      </c>
      <c r="AJ646" s="329">
        <f t="shared" si="1123"/>
        <v>0</v>
      </c>
      <c r="AK646" s="329">
        <f t="shared" si="1124"/>
        <v>0</v>
      </c>
      <c r="AL646" s="170">
        <f t="shared" si="1058"/>
        <v>0</v>
      </c>
      <c r="AM646" s="208">
        <f t="shared" si="1059"/>
        <v>0</v>
      </c>
      <c r="AN646" s="328">
        <v>15.6</v>
      </c>
      <c r="AO646" s="328">
        <f t="shared" si="1125"/>
        <v>0</v>
      </c>
      <c r="AP646" s="329">
        <f t="shared" si="1126"/>
        <v>0</v>
      </c>
      <c r="AQ646" s="329">
        <f t="shared" si="1127"/>
        <v>0</v>
      </c>
      <c r="AR646" s="329">
        <f t="shared" si="1128"/>
        <v>0</v>
      </c>
      <c r="AS646" s="329">
        <f t="shared" si="1129"/>
        <v>0</v>
      </c>
      <c r="AT646" s="329">
        <f t="shared" si="1130"/>
        <v>0</v>
      </c>
      <c r="AU646" s="329">
        <f t="shared" si="1131"/>
        <v>0</v>
      </c>
      <c r="AV646" s="170">
        <f t="shared" si="1060"/>
        <v>0</v>
      </c>
      <c r="AW646" s="208">
        <f t="shared" si="1061"/>
        <v>0</v>
      </c>
      <c r="AX646" s="328">
        <v>15.6</v>
      </c>
      <c r="AY646" s="328">
        <f t="shared" si="1132"/>
        <v>0</v>
      </c>
      <c r="AZ646" s="329">
        <f t="shared" si="1133"/>
        <v>0</v>
      </c>
      <c r="BA646" s="329">
        <f t="shared" si="1134"/>
        <v>0</v>
      </c>
      <c r="BB646" s="329">
        <f t="shared" si="1135"/>
        <v>0</v>
      </c>
      <c r="BC646" s="329">
        <f t="shared" si="1136"/>
        <v>0</v>
      </c>
      <c r="BD646" s="329">
        <f t="shared" si="1137"/>
        <v>0</v>
      </c>
      <c r="BE646" s="329">
        <f t="shared" si="1138"/>
        <v>0</v>
      </c>
      <c r="BF646" s="170">
        <f t="shared" si="1062"/>
        <v>0</v>
      </c>
      <c r="BG646" s="208">
        <f t="shared" si="1063"/>
        <v>0</v>
      </c>
      <c r="BH646" s="328">
        <v>15.6</v>
      </c>
      <c r="BI646" s="328">
        <f t="shared" si="1064"/>
        <v>0</v>
      </c>
      <c r="BJ646" s="329">
        <f t="shared" si="1065"/>
        <v>0</v>
      </c>
      <c r="BK646" s="329">
        <f t="shared" si="1066"/>
        <v>0</v>
      </c>
      <c r="BL646" s="329">
        <f t="shared" si="1067"/>
        <v>0</v>
      </c>
      <c r="BM646" s="329">
        <f t="shared" si="1068"/>
        <v>0</v>
      </c>
      <c r="BN646" s="329">
        <f t="shared" si="1069"/>
        <v>0</v>
      </c>
      <c r="BO646" s="329">
        <f t="shared" si="1070"/>
        <v>0</v>
      </c>
      <c r="BP646" s="170">
        <f t="shared" si="1071"/>
        <v>0</v>
      </c>
      <c r="BQ646" s="208">
        <f t="shared" si="1072"/>
        <v>0</v>
      </c>
      <c r="BR646" s="328">
        <v>15.6</v>
      </c>
      <c r="BS646" s="328">
        <f t="shared" si="1139"/>
        <v>0</v>
      </c>
      <c r="BT646" s="329">
        <f t="shared" si="1140"/>
        <v>0</v>
      </c>
      <c r="BU646" s="329">
        <f t="shared" si="1141"/>
        <v>0</v>
      </c>
      <c r="BV646" s="329">
        <f t="shared" si="1142"/>
        <v>0</v>
      </c>
      <c r="BW646" s="329">
        <f t="shared" si="1143"/>
        <v>0</v>
      </c>
      <c r="BX646" s="329">
        <f t="shared" si="1144"/>
        <v>0</v>
      </c>
      <c r="BY646" s="329">
        <f t="shared" si="1145"/>
        <v>0</v>
      </c>
      <c r="BZ646" s="170">
        <f t="shared" si="1073"/>
        <v>0</v>
      </c>
      <c r="CA646" s="208">
        <f t="shared" si="1074"/>
        <v>0</v>
      </c>
      <c r="CB646" s="328">
        <v>15.6</v>
      </c>
      <c r="CC646" s="328">
        <f t="shared" si="1146"/>
        <v>0</v>
      </c>
      <c r="CD646" s="329">
        <f t="shared" si="1147"/>
        <v>0</v>
      </c>
      <c r="CE646" s="329">
        <f t="shared" si="1148"/>
        <v>0</v>
      </c>
      <c r="CF646" s="329">
        <f t="shared" si="1149"/>
        <v>0</v>
      </c>
      <c r="CG646" s="329">
        <f t="shared" si="1150"/>
        <v>0</v>
      </c>
      <c r="CH646" s="329">
        <f t="shared" si="1151"/>
        <v>0</v>
      </c>
      <c r="CI646" s="329">
        <f t="shared" si="1152"/>
        <v>0</v>
      </c>
      <c r="CJ646" s="170">
        <f t="shared" si="1075"/>
        <v>0</v>
      </c>
      <c r="CK646" s="208">
        <f t="shared" si="1076"/>
        <v>0</v>
      </c>
      <c r="CL646" s="328">
        <v>15.6</v>
      </c>
      <c r="CM646" s="328">
        <f t="shared" si="1153"/>
        <v>0</v>
      </c>
      <c r="CN646" s="329">
        <f t="shared" si="1154"/>
        <v>0</v>
      </c>
      <c r="CO646" s="329">
        <f t="shared" si="1155"/>
        <v>0</v>
      </c>
      <c r="CP646" s="329">
        <f t="shared" si="1156"/>
        <v>0</v>
      </c>
      <c r="CQ646" s="329">
        <f t="shared" si="1157"/>
        <v>0</v>
      </c>
      <c r="CR646" s="329">
        <f t="shared" si="1158"/>
        <v>0</v>
      </c>
      <c r="CS646" s="329">
        <f t="shared" si="1159"/>
        <v>0</v>
      </c>
      <c r="CT646" s="170">
        <f t="shared" si="1077"/>
        <v>0</v>
      </c>
      <c r="CU646" s="208">
        <f t="shared" si="1078"/>
        <v>0</v>
      </c>
      <c r="CV646" s="328">
        <v>15.6</v>
      </c>
      <c r="CW646" s="328">
        <f t="shared" si="1160"/>
        <v>0</v>
      </c>
      <c r="CX646" s="329">
        <f t="shared" si="1161"/>
        <v>0</v>
      </c>
      <c r="CY646" s="329">
        <f t="shared" si="1162"/>
        <v>0</v>
      </c>
      <c r="CZ646" s="329">
        <f t="shared" si="1163"/>
        <v>0</v>
      </c>
      <c r="DA646" s="329">
        <f t="shared" si="1164"/>
        <v>0</v>
      </c>
      <c r="DB646" s="329">
        <f t="shared" si="1165"/>
        <v>0</v>
      </c>
      <c r="DC646" s="329">
        <f t="shared" si="1166"/>
        <v>0</v>
      </c>
      <c r="DD646" s="170">
        <f t="shared" si="1079"/>
        <v>0</v>
      </c>
      <c r="DE646" s="208">
        <f t="shared" si="1080"/>
        <v>0</v>
      </c>
      <c r="DF646" s="328">
        <v>15.6</v>
      </c>
      <c r="DG646" s="328">
        <f t="shared" si="1167"/>
        <v>0</v>
      </c>
      <c r="DH646" s="329">
        <f t="shared" si="1168"/>
        <v>0</v>
      </c>
      <c r="DI646" s="329">
        <f t="shared" si="1169"/>
        <v>0</v>
      </c>
      <c r="DJ646" s="329">
        <f t="shared" si="1170"/>
        <v>0</v>
      </c>
      <c r="DK646" s="329">
        <f t="shared" si="1171"/>
        <v>0</v>
      </c>
      <c r="DL646" s="329">
        <f t="shared" si="1172"/>
        <v>0</v>
      </c>
      <c r="DM646" s="329">
        <f t="shared" si="1173"/>
        <v>0</v>
      </c>
      <c r="DN646" s="170">
        <f t="shared" si="1081"/>
        <v>0</v>
      </c>
      <c r="DO646" s="208">
        <f t="shared" si="1082"/>
        <v>0</v>
      </c>
      <c r="DP646" s="328">
        <v>15.6</v>
      </c>
      <c r="DQ646" s="328">
        <f t="shared" si="1174"/>
        <v>0</v>
      </c>
      <c r="DR646" s="329">
        <f t="shared" si="1175"/>
        <v>0</v>
      </c>
      <c r="DS646" s="329">
        <f t="shared" si="1176"/>
        <v>0</v>
      </c>
      <c r="DT646" s="329">
        <f t="shared" si="1177"/>
        <v>0</v>
      </c>
      <c r="DU646" s="329">
        <f t="shared" si="1178"/>
        <v>0</v>
      </c>
      <c r="DV646" s="329">
        <f t="shared" si="1179"/>
        <v>0</v>
      </c>
      <c r="DW646" s="329">
        <f t="shared" si="1180"/>
        <v>0</v>
      </c>
      <c r="DX646" s="170">
        <f t="shared" si="1083"/>
        <v>0</v>
      </c>
      <c r="DY646" s="208">
        <f t="shared" si="1084"/>
        <v>0</v>
      </c>
      <c r="DZ646" s="328">
        <v>15.6</v>
      </c>
      <c r="EA646" s="328">
        <f t="shared" si="1181"/>
        <v>0</v>
      </c>
      <c r="EB646" s="329">
        <f t="shared" si="1182"/>
        <v>0</v>
      </c>
      <c r="EC646" s="329">
        <f t="shared" si="1183"/>
        <v>0</v>
      </c>
      <c r="ED646" s="329">
        <f t="shared" si="1184"/>
        <v>0</v>
      </c>
      <c r="EE646" s="329">
        <f t="shared" si="1185"/>
        <v>0</v>
      </c>
      <c r="EF646" s="329">
        <f t="shared" si="1186"/>
        <v>0</v>
      </c>
      <c r="EG646" s="329">
        <f t="shared" si="1187"/>
        <v>0</v>
      </c>
      <c r="EH646" s="170">
        <f t="shared" si="1085"/>
        <v>0</v>
      </c>
      <c r="EI646" s="208">
        <f t="shared" si="1086"/>
        <v>0</v>
      </c>
      <c r="EJ646" s="328">
        <v>15.6</v>
      </c>
      <c r="EK646" s="328">
        <f t="shared" si="1188"/>
        <v>0</v>
      </c>
      <c r="EL646" s="329">
        <f t="shared" si="1189"/>
        <v>0</v>
      </c>
      <c r="EM646" s="329">
        <f t="shared" si="1190"/>
        <v>0</v>
      </c>
      <c r="EN646" s="329">
        <f t="shared" si="1191"/>
        <v>0</v>
      </c>
      <c r="EO646" s="329">
        <f t="shared" si="1192"/>
        <v>0</v>
      </c>
      <c r="EP646" s="329">
        <f t="shared" si="1193"/>
        <v>0</v>
      </c>
      <c r="EQ646" s="329">
        <f t="shared" si="1194"/>
        <v>0</v>
      </c>
      <c r="ER646" s="170">
        <f t="shared" si="1087"/>
        <v>0</v>
      </c>
      <c r="ES646" s="208">
        <f t="shared" si="1088"/>
        <v>0</v>
      </c>
      <c r="ET646" s="328">
        <v>15.6</v>
      </c>
      <c r="EU646" s="328">
        <f t="shared" si="1195"/>
        <v>0</v>
      </c>
      <c r="EV646" s="329">
        <f t="shared" si="1196"/>
        <v>0</v>
      </c>
      <c r="EW646" s="329">
        <f t="shared" si="1197"/>
        <v>0</v>
      </c>
      <c r="EX646" s="329">
        <f t="shared" si="1198"/>
        <v>0</v>
      </c>
      <c r="EY646" s="329">
        <f t="shared" si="1199"/>
        <v>0</v>
      </c>
      <c r="EZ646" s="329">
        <f t="shared" si="1200"/>
        <v>0</v>
      </c>
      <c r="FA646" s="329">
        <f t="shared" si="1201"/>
        <v>0</v>
      </c>
      <c r="FB646" s="170">
        <f t="shared" si="1089"/>
        <v>0</v>
      </c>
      <c r="FC646" s="208">
        <f t="shared" si="1090"/>
        <v>0</v>
      </c>
      <c r="FD646" s="328">
        <v>15.6</v>
      </c>
      <c r="FE646" s="328">
        <f t="shared" si="1202"/>
        <v>0</v>
      </c>
      <c r="FF646" s="329">
        <f t="shared" si="1203"/>
        <v>0</v>
      </c>
      <c r="FG646" s="329">
        <f t="shared" si="1204"/>
        <v>0</v>
      </c>
      <c r="FH646" s="329">
        <f t="shared" si="1205"/>
        <v>0</v>
      </c>
      <c r="FI646" s="329">
        <f t="shared" si="1206"/>
        <v>0</v>
      </c>
      <c r="FJ646" s="329">
        <f t="shared" si="1207"/>
        <v>0</v>
      </c>
      <c r="FK646" s="329">
        <f t="shared" si="1208"/>
        <v>0</v>
      </c>
      <c r="FL646" s="170">
        <f t="shared" si="1091"/>
        <v>0</v>
      </c>
      <c r="FM646" s="208">
        <f t="shared" si="1092"/>
        <v>0</v>
      </c>
      <c r="FN646" s="328">
        <v>15.6</v>
      </c>
      <c r="FO646" s="328">
        <f t="shared" si="1235"/>
        <v>0</v>
      </c>
      <c r="FP646" s="329">
        <f t="shared" si="1236"/>
        <v>0</v>
      </c>
      <c r="FQ646" s="329">
        <f t="shared" si="1237"/>
        <v>0</v>
      </c>
      <c r="FR646" s="329">
        <f t="shared" si="1238"/>
        <v>0</v>
      </c>
      <c r="FS646" s="329">
        <f t="shared" si="1239"/>
        <v>0</v>
      </c>
      <c r="FT646" s="329">
        <f t="shared" si="1240"/>
        <v>0</v>
      </c>
      <c r="FU646" s="329">
        <f t="shared" si="1241"/>
        <v>0</v>
      </c>
      <c r="FV646" s="170">
        <f t="shared" si="1093"/>
        <v>0</v>
      </c>
      <c r="FW646" s="208">
        <f t="shared" si="1094"/>
        <v>0</v>
      </c>
      <c r="FX646" s="328">
        <v>15.6</v>
      </c>
      <c r="FY646" s="328">
        <f t="shared" si="1242"/>
        <v>0</v>
      </c>
      <c r="FZ646" s="329">
        <f t="shared" si="1243"/>
        <v>0</v>
      </c>
      <c r="GA646" s="329">
        <f t="shared" si="1244"/>
        <v>0</v>
      </c>
      <c r="GB646" s="329">
        <f t="shared" si="1245"/>
        <v>0</v>
      </c>
      <c r="GC646" s="329">
        <f t="shared" si="1246"/>
        <v>0</v>
      </c>
      <c r="GD646" s="329">
        <f t="shared" si="1247"/>
        <v>0</v>
      </c>
      <c r="GE646" s="329">
        <f t="shared" si="1248"/>
        <v>0</v>
      </c>
      <c r="GF646" s="170">
        <f t="shared" si="1095"/>
        <v>0</v>
      </c>
      <c r="GG646" s="208">
        <f t="shared" si="1096"/>
        <v>0</v>
      </c>
      <c r="GH646" s="328">
        <v>15.6</v>
      </c>
      <c r="GI646" s="328">
        <f t="shared" si="1249"/>
        <v>0</v>
      </c>
      <c r="GJ646" s="329">
        <f t="shared" si="1250"/>
        <v>0</v>
      </c>
      <c r="GK646" s="329">
        <f t="shared" si="1251"/>
        <v>0</v>
      </c>
      <c r="GL646" s="329">
        <f t="shared" si="1252"/>
        <v>0</v>
      </c>
      <c r="GM646" s="329">
        <f t="shared" si="1253"/>
        <v>0</v>
      </c>
      <c r="GN646" s="329">
        <f t="shared" si="1254"/>
        <v>0</v>
      </c>
      <c r="GO646" s="329">
        <f t="shared" si="1255"/>
        <v>0</v>
      </c>
      <c r="GP646" s="170">
        <f t="shared" si="1097"/>
        <v>0</v>
      </c>
      <c r="GQ646" s="208">
        <f t="shared" si="1098"/>
        <v>0</v>
      </c>
      <c r="GR646" s="328">
        <v>15.6</v>
      </c>
      <c r="GS646" s="328">
        <f t="shared" si="1256"/>
        <v>0</v>
      </c>
      <c r="GT646" s="329">
        <f t="shared" si="1257"/>
        <v>0</v>
      </c>
      <c r="GU646" s="329">
        <f t="shared" si="1258"/>
        <v>0</v>
      </c>
      <c r="GV646" s="329">
        <f t="shared" si="1259"/>
        <v>0</v>
      </c>
      <c r="GW646" s="329">
        <f t="shared" si="1260"/>
        <v>0</v>
      </c>
      <c r="GX646" s="329">
        <f t="shared" si="1261"/>
        <v>0</v>
      </c>
      <c r="GY646" s="329">
        <f t="shared" si="1262"/>
        <v>0</v>
      </c>
      <c r="GZ646" s="170">
        <f t="shared" si="1099"/>
        <v>0</v>
      </c>
      <c r="HA646" s="208">
        <f t="shared" si="1100"/>
        <v>0</v>
      </c>
      <c r="HB646" s="328">
        <v>15.6</v>
      </c>
      <c r="HC646" s="328">
        <f t="shared" si="1101"/>
        <v>0</v>
      </c>
      <c r="HD646" s="329">
        <f t="shared" si="1209"/>
        <v>0</v>
      </c>
      <c r="HE646" s="329">
        <f t="shared" si="1210"/>
        <v>0</v>
      </c>
      <c r="HF646" s="329">
        <f t="shared" si="1211"/>
        <v>0</v>
      </c>
      <c r="HG646" s="329">
        <f t="shared" si="1212"/>
        <v>0</v>
      </c>
      <c r="HH646" s="329">
        <f t="shared" si="1213"/>
        <v>0</v>
      </c>
      <c r="HI646" s="329">
        <f t="shared" si="1214"/>
        <v>0</v>
      </c>
      <c r="HJ646" s="170">
        <f t="shared" si="1102"/>
        <v>0</v>
      </c>
      <c r="HK646" s="208">
        <f t="shared" si="1103"/>
        <v>0</v>
      </c>
      <c r="HL646" s="328">
        <v>15.6</v>
      </c>
      <c r="HM646" s="328">
        <f t="shared" si="1104"/>
        <v>0</v>
      </c>
      <c r="HN646" s="329">
        <f t="shared" si="1215"/>
        <v>0</v>
      </c>
      <c r="HO646" s="329">
        <f t="shared" si="1216"/>
        <v>0</v>
      </c>
      <c r="HP646" s="329">
        <f t="shared" si="1217"/>
        <v>0</v>
      </c>
      <c r="HQ646" s="329">
        <f t="shared" si="1218"/>
        <v>0</v>
      </c>
      <c r="HR646" s="329">
        <f t="shared" si="1219"/>
        <v>0</v>
      </c>
      <c r="HS646" s="329">
        <f t="shared" si="1220"/>
        <v>0</v>
      </c>
      <c r="HT646" s="170">
        <f t="shared" si="1105"/>
        <v>0</v>
      </c>
      <c r="HU646" s="208">
        <f t="shared" si="1106"/>
        <v>0</v>
      </c>
      <c r="HV646" s="328">
        <v>15.6</v>
      </c>
      <c r="HW646" s="328">
        <f t="shared" si="1221"/>
        <v>0</v>
      </c>
      <c r="HX646" s="329">
        <f t="shared" si="1222"/>
        <v>0</v>
      </c>
      <c r="HY646" s="329">
        <f t="shared" si="1223"/>
        <v>0</v>
      </c>
      <c r="HZ646" s="329">
        <f t="shared" si="1224"/>
        <v>0</v>
      </c>
      <c r="IA646" s="329">
        <f t="shared" si="1225"/>
        <v>0</v>
      </c>
      <c r="IB646" s="329">
        <f t="shared" si="1226"/>
        <v>0</v>
      </c>
      <c r="IC646" s="329">
        <f t="shared" si="1227"/>
        <v>0</v>
      </c>
      <c r="ID646" s="170">
        <f t="shared" si="1107"/>
        <v>0</v>
      </c>
      <c r="IE646" s="208">
        <f t="shared" si="1108"/>
        <v>0</v>
      </c>
      <c r="IF646" s="328">
        <v>15.6</v>
      </c>
      <c r="IG646" s="328">
        <f t="shared" si="1228"/>
        <v>0</v>
      </c>
      <c r="IH646" s="329">
        <f t="shared" si="1229"/>
        <v>0</v>
      </c>
      <c r="II646" s="329">
        <f t="shared" si="1230"/>
        <v>0</v>
      </c>
      <c r="IJ646" s="329">
        <f t="shared" si="1231"/>
        <v>0</v>
      </c>
      <c r="IK646" s="329">
        <f t="shared" si="1232"/>
        <v>0</v>
      </c>
      <c r="IL646" s="329">
        <f t="shared" si="1233"/>
        <v>0</v>
      </c>
      <c r="IM646" s="329">
        <f t="shared" si="1234"/>
        <v>0</v>
      </c>
      <c r="IN646" s="170">
        <f t="shared" si="1109"/>
        <v>0</v>
      </c>
    </row>
    <row r="647" spans="1:248">
      <c r="A647" s="318"/>
      <c r="B647" s="318"/>
      <c r="C647" s="318"/>
      <c r="D647" s="318"/>
      <c r="E647" s="318"/>
      <c r="F647" s="318"/>
      <c r="G647" s="318"/>
      <c r="H647" s="318"/>
      <c r="I647" s="318"/>
      <c r="K647" s="318"/>
      <c r="L647" s="318"/>
      <c r="M647" s="318"/>
      <c r="N647" s="318"/>
      <c r="O647" s="318"/>
      <c r="P647" s="318"/>
      <c r="Q647" s="318"/>
      <c r="R647" s="358"/>
      <c r="S647" s="208">
        <f t="shared" si="1110"/>
        <v>0</v>
      </c>
      <c r="T647" s="328">
        <v>15.7</v>
      </c>
      <c r="U647" s="328">
        <f t="shared" si="1111"/>
        <v>0</v>
      </c>
      <c r="V647" s="329">
        <f t="shared" si="1112"/>
        <v>0</v>
      </c>
      <c r="W647" s="329">
        <f t="shared" si="1113"/>
        <v>0</v>
      </c>
      <c r="X647" s="329">
        <f t="shared" si="1114"/>
        <v>0</v>
      </c>
      <c r="Y647" s="329">
        <f t="shared" si="1115"/>
        <v>0</v>
      </c>
      <c r="Z647" s="329">
        <f t="shared" si="1116"/>
        <v>0</v>
      </c>
      <c r="AA647" s="329">
        <f t="shared" si="1117"/>
        <v>0</v>
      </c>
      <c r="AB647" s="170">
        <f t="shared" si="1056"/>
        <v>0</v>
      </c>
      <c r="AC647" s="208">
        <f t="shared" si="1057"/>
        <v>0</v>
      </c>
      <c r="AD647" s="328">
        <v>15.7</v>
      </c>
      <c r="AE647" s="328">
        <f t="shared" si="1118"/>
        <v>0</v>
      </c>
      <c r="AF647" s="329">
        <f t="shared" si="1119"/>
        <v>0</v>
      </c>
      <c r="AG647" s="329">
        <f t="shared" si="1120"/>
        <v>0</v>
      </c>
      <c r="AH647" s="329">
        <f t="shared" si="1121"/>
        <v>0</v>
      </c>
      <c r="AI647" s="329">
        <f t="shared" si="1122"/>
        <v>0</v>
      </c>
      <c r="AJ647" s="329">
        <f t="shared" si="1123"/>
        <v>0</v>
      </c>
      <c r="AK647" s="329">
        <f t="shared" si="1124"/>
        <v>0</v>
      </c>
      <c r="AL647" s="170">
        <f t="shared" si="1058"/>
        <v>0</v>
      </c>
      <c r="AM647" s="208">
        <f t="shared" si="1059"/>
        <v>0</v>
      </c>
      <c r="AN647" s="328">
        <v>15.7</v>
      </c>
      <c r="AO647" s="328">
        <f t="shared" si="1125"/>
        <v>0</v>
      </c>
      <c r="AP647" s="329">
        <f t="shared" si="1126"/>
        <v>0</v>
      </c>
      <c r="AQ647" s="329">
        <f t="shared" si="1127"/>
        <v>0</v>
      </c>
      <c r="AR647" s="329">
        <f t="shared" si="1128"/>
        <v>0</v>
      </c>
      <c r="AS647" s="329">
        <f t="shared" si="1129"/>
        <v>0</v>
      </c>
      <c r="AT647" s="329">
        <f t="shared" si="1130"/>
        <v>0</v>
      </c>
      <c r="AU647" s="329">
        <f t="shared" si="1131"/>
        <v>0</v>
      </c>
      <c r="AV647" s="170">
        <f t="shared" si="1060"/>
        <v>0</v>
      </c>
      <c r="AW647" s="208">
        <f t="shared" si="1061"/>
        <v>0</v>
      </c>
      <c r="AX647" s="328">
        <v>15.7</v>
      </c>
      <c r="AY647" s="328">
        <f t="shared" si="1132"/>
        <v>0</v>
      </c>
      <c r="AZ647" s="329">
        <f t="shared" si="1133"/>
        <v>0</v>
      </c>
      <c r="BA647" s="329">
        <f t="shared" si="1134"/>
        <v>0</v>
      </c>
      <c r="BB647" s="329">
        <f t="shared" si="1135"/>
        <v>0</v>
      </c>
      <c r="BC647" s="329">
        <f t="shared" si="1136"/>
        <v>0</v>
      </c>
      <c r="BD647" s="329">
        <f t="shared" si="1137"/>
        <v>0</v>
      </c>
      <c r="BE647" s="329">
        <f t="shared" si="1138"/>
        <v>0</v>
      </c>
      <c r="BF647" s="170">
        <f t="shared" si="1062"/>
        <v>0</v>
      </c>
      <c r="BG647" s="208">
        <f t="shared" si="1063"/>
        <v>0</v>
      </c>
      <c r="BH647" s="328">
        <v>15.7</v>
      </c>
      <c r="BI647" s="328">
        <f t="shared" si="1064"/>
        <v>0</v>
      </c>
      <c r="BJ647" s="329">
        <f t="shared" si="1065"/>
        <v>0</v>
      </c>
      <c r="BK647" s="329">
        <f t="shared" si="1066"/>
        <v>0</v>
      </c>
      <c r="BL647" s="329">
        <f t="shared" si="1067"/>
        <v>0</v>
      </c>
      <c r="BM647" s="329">
        <f t="shared" si="1068"/>
        <v>0</v>
      </c>
      <c r="BN647" s="329">
        <f t="shared" si="1069"/>
        <v>0</v>
      </c>
      <c r="BO647" s="329">
        <f t="shared" si="1070"/>
        <v>0</v>
      </c>
      <c r="BP647" s="170">
        <f t="shared" si="1071"/>
        <v>0</v>
      </c>
      <c r="BQ647" s="208">
        <f t="shared" si="1072"/>
        <v>0</v>
      </c>
      <c r="BR647" s="328">
        <v>15.7</v>
      </c>
      <c r="BS647" s="328">
        <f t="shared" si="1139"/>
        <v>0</v>
      </c>
      <c r="BT647" s="329">
        <f t="shared" si="1140"/>
        <v>0</v>
      </c>
      <c r="BU647" s="329">
        <f t="shared" si="1141"/>
        <v>0</v>
      </c>
      <c r="BV647" s="329">
        <f t="shared" si="1142"/>
        <v>0</v>
      </c>
      <c r="BW647" s="329">
        <f t="shared" si="1143"/>
        <v>0</v>
      </c>
      <c r="BX647" s="329">
        <f t="shared" si="1144"/>
        <v>0</v>
      </c>
      <c r="BY647" s="329">
        <f t="shared" si="1145"/>
        <v>0</v>
      </c>
      <c r="BZ647" s="170">
        <f t="shared" si="1073"/>
        <v>0</v>
      </c>
      <c r="CA647" s="208">
        <f t="shared" si="1074"/>
        <v>0</v>
      </c>
      <c r="CB647" s="328">
        <v>15.7</v>
      </c>
      <c r="CC647" s="328">
        <f t="shared" si="1146"/>
        <v>0</v>
      </c>
      <c r="CD647" s="329">
        <f t="shared" si="1147"/>
        <v>0</v>
      </c>
      <c r="CE647" s="329">
        <f t="shared" si="1148"/>
        <v>0</v>
      </c>
      <c r="CF647" s="329">
        <f t="shared" si="1149"/>
        <v>0</v>
      </c>
      <c r="CG647" s="329">
        <f t="shared" si="1150"/>
        <v>0</v>
      </c>
      <c r="CH647" s="329">
        <f t="shared" si="1151"/>
        <v>0</v>
      </c>
      <c r="CI647" s="329">
        <f t="shared" si="1152"/>
        <v>0</v>
      </c>
      <c r="CJ647" s="170">
        <f t="shared" si="1075"/>
        <v>0</v>
      </c>
      <c r="CK647" s="208">
        <f t="shared" si="1076"/>
        <v>0</v>
      </c>
      <c r="CL647" s="328">
        <v>15.7</v>
      </c>
      <c r="CM647" s="328">
        <f t="shared" si="1153"/>
        <v>0</v>
      </c>
      <c r="CN647" s="329">
        <f t="shared" si="1154"/>
        <v>0</v>
      </c>
      <c r="CO647" s="329">
        <f t="shared" si="1155"/>
        <v>0</v>
      </c>
      <c r="CP647" s="329">
        <f t="shared" si="1156"/>
        <v>0</v>
      </c>
      <c r="CQ647" s="329">
        <f t="shared" si="1157"/>
        <v>0</v>
      </c>
      <c r="CR647" s="329">
        <f t="shared" si="1158"/>
        <v>0</v>
      </c>
      <c r="CS647" s="329">
        <f t="shared" si="1159"/>
        <v>0</v>
      </c>
      <c r="CT647" s="170">
        <f t="shared" si="1077"/>
        <v>0</v>
      </c>
      <c r="CU647" s="208">
        <f t="shared" si="1078"/>
        <v>0</v>
      </c>
      <c r="CV647" s="328">
        <v>15.7</v>
      </c>
      <c r="CW647" s="328">
        <f t="shared" si="1160"/>
        <v>0</v>
      </c>
      <c r="CX647" s="329">
        <f t="shared" si="1161"/>
        <v>0</v>
      </c>
      <c r="CY647" s="329">
        <f t="shared" si="1162"/>
        <v>0</v>
      </c>
      <c r="CZ647" s="329">
        <f t="shared" si="1163"/>
        <v>0</v>
      </c>
      <c r="DA647" s="329">
        <f t="shared" si="1164"/>
        <v>0</v>
      </c>
      <c r="DB647" s="329">
        <f t="shared" si="1165"/>
        <v>0</v>
      </c>
      <c r="DC647" s="329">
        <f t="shared" si="1166"/>
        <v>0</v>
      </c>
      <c r="DD647" s="170">
        <f t="shared" si="1079"/>
        <v>0</v>
      </c>
      <c r="DE647" s="208">
        <f t="shared" si="1080"/>
        <v>0</v>
      </c>
      <c r="DF647" s="328">
        <v>15.7</v>
      </c>
      <c r="DG647" s="328">
        <f t="shared" si="1167"/>
        <v>0</v>
      </c>
      <c r="DH647" s="329">
        <f t="shared" si="1168"/>
        <v>0</v>
      </c>
      <c r="DI647" s="329">
        <f t="shared" si="1169"/>
        <v>0</v>
      </c>
      <c r="DJ647" s="329">
        <f t="shared" si="1170"/>
        <v>0</v>
      </c>
      <c r="DK647" s="329">
        <f t="shared" si="1171"/>
        <v>0</v>
      </c>
      <c r="DL647" s="329">
        <f t="shared" si="1172"/>
        <v>0</v>
      </c>
      <c r="DM647" s="329">
        <f t="shared" si="1173"/>
        <v>0</v>
      </c>
      <c r="DN647" s="170">
        <f t="shared" si="1081"/>
        <v>0</v>
      </c>
      <c r="DO647" s="208">
        <f t="shared" si="1082"/>
        <v>0</v>
      </c>
      <c r="DP647" s="328">
        <v>15.7</v>
      </c>
      <c r="DQ647" s="328">
        <f t="shared" si="1174"/>
        <v>0</v>
      </c>
      <c r="DR647" s="329">
        <f t="shared" si="1175"/>
        <v>0</v>
      </c>
      <c r="DS647" s="329">
        <f t="shared" si="1176"/>
        <v>0</v>
      </c>
      <c r="DT647" s="329">
        <f t="shared" si="1177"/>
        <v>0</v>
      </c>
      <c r="DU647" s="329">
        <f t="shared" si="1178"/>
        <v>0</v>
      </c>
      <c r="DV647" s="329">
        <f t="shared" si="1179"/>
        <v>0</v>
      </c>
      <c r="DW647" s="329">
        <f t="shared" si="1180"/>
        <v>0</v>
      </c>
      <c r="DX647" s="170">
        <f t="shared" si="1083"/>
        <v>0</v>
      </c>
      <c r="DY647" s="208">
        <f t="shared" si="1084"/>
        <v>0</v>
      </c>
      <c r="DZ647" s="328">
        <v>15.7</v>
      </c>
      <c r="EA647" s="328">
        <f t="shared" si="1181"/>
        <v>0</v>
      </c>
      <c r="EB647" s="329">
        <f t="shared" si="1182"/>
        <v>0</v>
      </c>
      <c r="EC647" s="329">
        <f t="shared" si="1183"/>
        <v>0</v>
      </c>
      <c r="ED647" s="329">
        <f t="shared" si="1184"/>
        <v>0</v>
      </c>
      <c r="EE647" s="329">
        <f t="shared" si="1185"/>
        <v>0</v>
      </c>
      <c r="EF647" s="329">
        <f t="shared" si="1186"/>
        <v>0</v>
      </c>
      <c r="EG647" s="329">
        <f t="shared" si="1187"/>
        <v>0</v>
      </c>
      <c r="EH647" s="170">
        <f t="shared" si="1085"/>
        <v>0</v>
      </c>
      <c r="EI647" s="208">
        <f t="shared" si="1086"/>
        <v>0</v>
      </c>
      <c r="EJ647" s="328">
        <v>15.7</v>
      </c>
      <c r="EK647" s="328">
        <f t="shared" si="1188"/>
        <v>0</v>
      </c>
      <c r="EL647" s="329">
        <f t="shared" si="1189"/>
        <v>0</v>
      </c>
      <c r="EM647" s="329">
        <f t="shared" si="1190"/>
        <v>0</v>
      </c>
      <c r="EN647" s="329">
        <f t="shared" si="1191"/>
        <v>0</v>
      </c>
      <c r="EO647" s="329">
        <f t="shared" si="1192"/>
        <v>0</v>
      </c>
      <c r="EP647" s="329">
        <f t="shared" si="1193"/>
        <v>0</v>
      </c>
      <c r="EQ647" s="329">
        <f t="shared" si="1194"/>
        <v>0</v>
      </c>
      <c r="ER647" s="170">
        <f t="shared" si="1087"/>
        <v>0</v>
      </c>
      <c r="ES647" s="208">
        <f t="shared" si="1088"/>
        <v>0</v>
      </c>
      <c r="ET647" s="328">
        <v>15.7</v>
      </c>
      <c r="EU647" s="328">
        <f t="shared" si="1195"/>
        <v>0</v>
      </c>
      <c r="EV647" s="329">
        <f t="shared" si="1196"/>
        <v>0</v>
      </c>
      <c r="EW647" s="329">
        <f t="shared" si="1197"/>
        <v>0</v>
      </c>
      <c r="EX647" s="329">
        <f t="shared" si="1198"/>
        <v>0</v>
      </c>
      <c r="EY647" s="329">
        <f t="shared" si="1199"/>
        <v>0</v>
      </c>
      <c r="EZ647" s="329">
        <f t="shared" si="1200"/>
        <v>0</v>
      </c>
      <c r="FA647" s="329">
        <f t="shared" si="1201"/>
        <v>0</v>
      </c>
      <c r="FB647" s="170">
        <f t="shared" si="1089"/>
        <v>0</v>
      </c>
      <c r="FC647" s="208">
        <f t="shared" si="1090"/>
        <v>0</v>
      </c>
      <c r="FD647" s="328">
        <v>15.7</v>
      </c>
      <c r="FE647" s="328">
        <f t="shared" si="1202"/>
        <v>0</v>
      </c>
      <c r="FF647" s="329">
        <f t="shared" si="1203"/>
        <v>0</v>
      </c>
      <c r="FG647" s="329">
        <f t="shared" si="1204"/>
        <v>0</v>
      </c>
      <c r="FH647" s="329">
        <f t="shared" si="1205"/>
        <v>0</v>
      </c>
      <c r="FI647" s="329">
        <f t="shared" si="1206"/>
        <v>0</v>
      </c>
      <c r="FJ647" s="329">
        <f t="shared" si="1207"/>
        <v>0</v>
      </c>
      <c r="FK647" s="329">
        <f t="shared" si="1208"/>
        <v>0</v>
      </c>
      <c r="FL647" s="170">
        <f t="shared" si="1091"/>
        <v>0</v>
      </c>
      <c r="FM647" s="208">
        <f t="shared" si="1092"/>
        <v>0</v>
      </c>
      <c r="FN647" s="328">
        <v>15.7</v>
      </c>
      <c r="FO647" s="328">
        <f t="shared" si="1235"/>
        <v>0</v>
      </c>
      <c r="FP647" s="329">
        <f t="shared" si="1236"/>
        <v>0</v>
      </c>
      <c r="FQ647" s="329">
        <f t="shared" si="1237"/>
        <v>0</v>
      </c>
      <c r="FR647" s="329">
        <f t="shared" si="1238"/>
        <v>0</v>
      </c>
      <c r="FS647" s="329">
        <f t="shared" si="1239"/>
        <v>0</v>
      </c>
      <c r="FT647" s="329">
        <f t="shared" si="1240"/>
        <v>0</v>
      </c>
      <c r="FU647" s="329">
        <f t="shared" si="1241"/>
        <v>0</v>
      </c>
      <c r="FV647" s="170">
        <f t="shared" si="1093"/>
        <v>0</v>
      </c>
      <c r="FW647" s="208">
        <f t="shared" si="1094"/>
        <v>0</v>
      </c>
      <c r="FX647" s="328">
        <v>15.7</v>
      </c>
      <c r="FY647" s="328">
        <f t="shared" si="1242"/>
        <v>0</v>
      </c>
      <c r="FZ647" s="329">
        <f t="shared" si="1243"/>
        <v>0</v>
      </c>
      <c r="GA647" s="329">
        <f t="shared" si="1244"/>
        <v>0</v>
      </c>
      <c r="GB647" s="329">
        <f t="shared" si="1245"/>
        <v>0</v>
      </c>
      <c r="GC647" s="329">
        <f t="shared" si="1246"/>
        <v>0</v>
      </c>
      <c r="GD647" s="329">
        <f t="shared" si="1247"/>
        <v>0</v>
      </c>
      <c r="GE647" s="329">
        <f t="shared" si="1248"/>
        <v>0</v>
      </c>
      <c r="GF647" s="170">
        <f t="shared" si="1095"/>
        <v>0</v>
      </c>
      <c r="GG647" s="208">
        <f t="shared" si="1096"/>
        <v>0</v>
      </c>
      <c r="GH647" s="328">
        <v>15.7</v>
      </c>
      <c r="GI647" s="328">
        <f t="shared" si="1249"/>
        <v>0</v>
      </c>
      <c r="GJ647" s="329">
        <f t="shared" si="1250"/>
        <v>0</v>
      </c>
      <c r="GK647" s="329">
        <f t="shared" si="1251"/>
        <v>0</v>
      </c>
      <c r="GL647" s="329">
        <f t="shared" si="1252"/>
        <v>0</v>
      </c>
      <c r="GM647" s="329">
        <f t="shared" si="1253"/>
        <v>0</v>
      </c>
      <c r="GN647" s="329">
        <f t="shared" si="1254"/>
        <v>0</v>
      </c>
      <c r="GO647" s="329">
        <f t="shared" si="1255"/>
        <v>0</v>
      </c>
      <c r="GP647" s="170">
        <f t="shared" si="1097"/>
        <v>0</v>
      </c>
      <c r="GQ647" s="208">
        <f t="shared" si="1098"/>
        <v>0</v>
      </c>
      <c r="GR647" s="328">
        <v>15.7</v>
      </c>
      <c r="GS647" s="328">
        <f t="shared" si="1256"/>
        <v>0</v>
      </c>
      <c r="GT647" s="329">
        <f t="shared" si="1257"/>
        <v>0</v>
      </c>
      <c r="GU647" s="329">
        <f t="shared" si="1258"/>
        <v>0</v>
      </c>
      <c r="GV647" s="329">
        <f t="shared" si="1259"/>
        <v>0</v>
      </c>
      <c r="GW647" s="329">
        <f t="shared" si="1260"/>
        <v>0</v>
      </c>
      <c r="GX647" s="329">
        <f t="shared" si="1261"/>
        <v>0</v>
      </c>
      <c r="GY647" s="329">
        <f t="shared" si="1262"/>
        <v>0</v>
      </c>
      <c r="GZ647" s="170">
        <f t="shared" si="1099"/>
        <v>0</v>
      </c>
      <c r="HA647" s="208">
        <f t="shared" si="1100"/>
        <v>0</v>
      </c>
      <c r="HB647" s="328">
        <v>15.7</v>
      </c>
      <c r="HC647" s="328">
        <f t="shared" si="1101"/>
        <v>0</v>
      </c>
      <c r="HD647" s="329">
        <f t="shared" si="1209"/>
        <v>0</v>
      </c>
      <c r="HE647" s="329">
        <f t="shared" si="1210"/>
        <v>0</v>
      </c>
      <c r="HF647" s="329">
        <f t="shared" si="1211"/>
        <v>0</v>
      </c>
      <c r="HG647" s="329">
        <f t="shared" si="1212"/>
        <v>0</v>
      </c>
      <c r="HH647" s="329">
        <f t="shared" si="1213"/>
        <v>0</v>
      </c>
      <c r="HI647" s="329">
        <f t="shared" si="1214"/>
        <v>0</v>
      </c>
      <c r="HJ647" s="170">
        <f t="shared" si="1102"/>
        <v>0</v>
      </c>
      <c r="HK647" s="208">
        <f t="shared" si="1103"/>
        <v>0</v>
      </c>
      <c r="HL647" s="328">
        <v>15.7</v>
      </c>
      <c r="HM647" s="328">
        <f t="shared" si="1104"/>
        <v>0</v>
      </c>
      <c r="HN647" s="329">
        <f t="shared" si="1215"/>
        <v>0</v>
      </c>
      <c r="HO647" s="329">
        <f t="shared" si="1216"/>
        <v>0</v>
      </c>
      <c r="HP647" s="329">
        <f t="shared" si="1217"/>
        <v>0</v>
      </c>
      <c r="HQ647" s="329">
        <f t="shared" si="1218"/>
        <v>0</v>
      </c>
      <c r="HR647" s="329">
        <f t="shared" si="1219"/>
        <v>0</v>
      </c>
      <c r="HS647" s="329">
        <f t="shared" si="1220"/>
        <v>0</v>
      </c>
      <c r="HT647" s="170">
        <f t="shared" si="1105"/>
        <v>0</v>
      </c>
      <c r="HU647" s="208">
        <f t="shared" si="1106"/>
        <v>0</v>
      </c>
      <c r="HV647" s="328">
        <v>15.7</v>
      </c>
      <c r="HW647" s="328">
        <f t="shared" si="1221"/>
        <v>0</v>
      </c>
      <c r="HX647" s="329">
        <f t="shared" si="1222"/>
        <v>0</v>
      </c>
      <c r="HY647" s="329">
        <f t="shared" si="1223"/>
        <v>0</v>
      </c>
      <c r="HZ647" s="329">
        <f t="shared" si="1224"/>
        <v>0</v>
      </c>
      <c r="IA647" s="329">
        <f t="shared" si="1225"/>
        <v>0</v>
      </c>
      <c r="IB647" s="329">
        <f t="shared" si="1226"/>
        <v>0</v>
      </c>
      <c r="IC647" s="329">
        <f t="shared" si="1227"/>
        <v>0</v>
      </c>
      <c r="ID647" s="170">
        <f t="shared" si="1107"/>
        <v>0</v>
      </c>
      <c r="IE647" s="208">
        <f t="shared" si="1108"/>
        <v>0</v>
      </c>
      <c r="IF647" s="328">
        <v>15.7</v>
      </c>
      <c r="IG647" s="328">
        <f t="shared" si="1228"/>
        <v>0</v>
      </c>
      <c r="IH647" s="329">
        <f t="shared" si="1229"/>
        <v>0</v>
      </c>
      <c r="II647" s="329">
        <f t="shared" si="1230"/>
        <v>0</v>
      </c>
      <c r="IJ647" s="329">
        <f t="shared" si="1231"/>
        <v>0</v>
      </c>
      <c r="IK647" s="329">
        <f t="shared" si="1232"/>
        <v>0</v>
      </c>
      <c r="IL647" s="329">
        <f t="shared" si="1233"/>
        <v>0</v>
      </c>
      <c r="IM647" s="329">
        <f t="shared" si="1234"/>
        <v>0</v>
      </c>
      <c r="IN647" s="170">
        <f t="shared" si="1109"/>
        <v>0</v>
      </c>
    </row>
    <row r="648" spans="1:248">
      <c r="A648" s="318"/>
      <c r="B648" s="318"/>
      <c r="C648" s="318"/>
      <c r="D648" s="318"/>
      <c r="E648" s="318"/>
      <c r="F648" s="318"/>
      <c r="G648" s="318"/>
      <c r="H648" s="318"/>
      <c r="I648" s="318"/>
      <c r="K648" s="318"/>
      <c r="L648" s="318"/>
      <c r="M648" s="318"/>
      <c r="N648" s="318"/>
      <c r="O648" s="318"/>
      <c r="P648" s="318"/>
      <c r="Q648" s="318"/>
      <c r="R648" s="358"/>
      <c r="S648" s="208">
        <f t="shared" si="1110"/>
        <v>0</v>
      </c>
      <c r="T648" s="328">
        <v>15.8</v>
      </c>
      <c r="U648" s="328">
        <f t="shared" si="1111"/>
        <v>0</v>
      </c>
      <c r="V648" s="329">
        <f t="shared" si="1112"/>
        <v>0</v>
      </c>
      <c r="W648" s="329">
        <f t="shared" si="1113"/>
        <v>0</v>
      </c>
      <c r="X648" s="329">
        <f t="shared" si="1114"/>
        <v>0</v>
      </c>
      <c r="Y648" s="329">
        <f t="shared" si="1115"/>
        <v>0</v>
      </c>
      <c r="Z648" s="329">
        <f t="shared" si="1116"/>
        <v>0</v>
      </c>
      <c r="AA648" s="329">
        <f t="shared" si="1117"/>
        <v>0</v>
      </c>
      <c r="AB648" s="170">
        <f t="shared" si="1056"/>
        <v>0</v>
      </c>
      <c r="AC648" s="208">
        <f t="shared" si="1057"/>
        <v>0</v>
      </c>
      <c r="AD648" s="328">
        <v>15.8</v>
      </c>
      <c r="AE648" s="328">
        <f t="shared" si="1118"/>
        <v>0</v>
      </c>
      <c r="AF648" s="329">
        <f t="shared" si="1119"/>
        <v>0</v>
      </c>
      <c r="AG648" s="329">
        <f t="shared" si="1120"/>
        <v>0</v>
      </c>
      <c r="AH648" s="329">
        <f t="shared" si="1121"/>
        <v>0</v>
      </c>
      <c r="AI648" s="329">
        <f t="shared" si="1122"/>
        <v>0</v>
      </c>
      <c r="AJ648" s="329">
        <f t="shared" si="1123"/>
        <v>0</v>
      </c>
      <c r="AK648" s="329">
        <f t="shared" si="1124"/>
        <v>0</v>
      </c>
      <c r="AL648" s="170">
        <f t="shared" si="1058"/>
        <v>0</v>
      </c>
      <c r="AM648" s="208">
        <f t="shared" si="1059"/>
        <v>0</v>
      </c>
      <c r="AN648" s="328">
        <v>15.8</v>
      </c>
      <c r="AO648" s="328">
        <f t="shared" si="1125"/>
        <v>0</v>
      </c>
      <c r="AP648" s="329">
        <f t="shared" si="1126"/>
        <v>0</v>
      </c>
      <c r="AQ648" s="329">
        <f t="shared" si="1127"/>
        <v>0</v>
      </c>
      <c r="AR648" s="329">
        <f t="shared" si="1128"/>
        <v>0</v>
      </c>
      <c r="AS648" s="329">
        <f t="shared" si="1129"/>
        <v>0</v>
      </c>
      <c r="AT648" s="329">
        <f t="shared" si="1130"/>
        <v>0</v>
      </c>
      <c r="AU648" s="329">
        <f t="shared" si="1131"/>
        <v>0</v>
      </c>
      <c r="AV648" s="170">
        <f t="shared" si="1060"/>
        <v>0</v>
      </c>
      <c r="AW648" s="208">
        <f t="shared" si="1061"/>
        <v>0</v>
      </c>
      <c r="AX648" s="328">
        <v>15.8</v>
      </c>
      <c r="AY648" s="328">
        <f t="shared" si="1132"/>
        <v>0</v>
      </c>
      <c r="AZ648" s="329">
        <f t="shared" si="1133"/>
        <v>0</v>
      </c>
      <c r="BA648" s="329">
        <f t="shared" si="1134"/>
        <v>0</v>
      </c>
      <c r="BB648" s="329">
        <f t="shared" si="1135"/>
        <v>0</v>
      </c>
      <c r="BC648" s="329">
        <f t="shared" si="1136"/>
        <v>0</v>
      </c>
      <c r="BD648" s="329">
        <f t="shared" si="1137"/>
        <v>0</v>
      </c>
      <c r="BE648" s="329">
        <f t="shared" si="1138"/>
        <v>0</v>
      </c>
      <c r="BF648" s="170">
        <f t="shared" si="1062"/>
        <v>0</v>
      </c>
      <c r="BG648" s="208">
        <f t="shared" si="1063"/>
        <v>0</v>
      </c>
      <c r="BH648" s="328">
        <v>15.8</v>
      </c>
      <c r="BI648" s="328">
        <f t="shared" si="1064"/>
        <v>0</v>
      </c>
      <c r="BJ648" s="329">
        <f t="shared" si="1065"/>
        <v>0</v>
      </c>
      <c r="BK648" s="329">
        <f t="shared" si="1066"/>
        <v>0</v>
      </c>
      <c r="BL648" s="329">
        <f t="shared" si="1067"/>
        <v>0</v>
      </c>
      <c r="BM648" s="329">
        <f t="shared" si="1068"/>
        <v>0</v>
      </c>
      <c r="BN648" s="329">
        <f t="shared" si="1069"/>
        <v>0</v>
      </c>
      <c r="BO648" s="329">
        <f t="shared" si="1070"/>
        <v>0</v>
      </c>
      <c r="BP648" s="170">
        <f t="shared" si="1071"/>
        <v>0</v>
      </c>
      <c r="BQ648" s="208">
        <f t="shared" si="1072"/>
        <v>0</v>
      </c>
      <c r="BR648" s="328">
        <v>15.8</v>
      </c>
      <c r="BS648" s="328">
        <f t="shared" si="1139"/>
        <v>0</v>
      </c>
      <c r="BT648" s="329">
        <f t="shared" si="1140"/>
        <v>0</v>
      </c>
      <c r="BU648" s="329">
        <f t="shared" si="1141"/>
        <v>0</v>
      </c>
      <c r="BV648" s="329">
        <f t="shared" si="1142"/>
        <v>0</v>
      </c>
      <c r="BW648" s="329">
        <f t="shared" si="1143"/>
        <v>0</v>
      </c>
      <c r="BX648" s="329">
        <f t="shared" si="1144"/>
        <v>0</v>
      </c>
      <c r="BY648" s="329">
        <f t="shared" si="1145"/>
        <v>0</v>
      </c>
      <c r="BZ648" s="170">
        <f t="shared" si="1073"/>
        <v>0</v>
      </c>
      <c r="CA648" s="208">
        <f t="shared" si="1074"/>
        <v>0</v>
      </c>
      <c r="CB648" s="328">
        <v>15.8</v>
      </c>
      <c r="CC648" s="328">
        <f t="shared" si="1146"/>
        <v>0</v>
      </c>
      <c r="CD648" s="329">
        <f t="shared" si="1147"/>
        <v>0</v>
      </c>
      <c r="CE648" s="329">
        <f t="shared" si="1148"/>
        <v>0</v>
      </c>
      <c r="CF648" s="329">
        <f t="shared" si="1149"/>
        <v>0</v>
      </c>
      <c r="CG648" s="329">
        <f t="shared" si="1150"/>
        <v>0</v>
      </c>
      <c r="CH648" s="329">
        <f t="shared" si="1151"/>
        <v>0</v>
      </c>
      <c r="CI648" s="329">
        <f t="shared" si="1152"/>
        <v>0</v>
      </c>
      <c r="CJ648" s="170">
        <f t="shared" si="1075"/>
        <v>0</v>
      </c>
      <c r="CK648" s="208">
        <f t="shared" si="1076"/>
        <v>0</v>
      </c>
      <c r="CL648" s="328">
        <v>15.8</v>
      </c>
      <c r="CM648" s="328">
        <f t="shared" si="1153"/>
        <v>0</v>
      </c>
      <c r="CN648" s="329">
        <f t="shared" si="1154"/>
        <v>0</v>
      </c>
      <c r="CO648" s="329">
        <f t="shared" si="1155"/>
        <v>0</v>
      </c>
      <c r="CP648" s="329">
        <f t="shared" si="1156"/>
        <v>0</v>
      </c>
      <c r="CQ648" s="329">
        <f t="shared" si="1157"/>
        <v>0</v>
      </c>
      <c r="CR648" s="329">
        <f t="shared" si="1158"/>
        <v>0</v>
      </c>
      <c r="CS648" s="329">
        <f t="shared" si="1159"/>
        <v>0</v>
      </c>
      <c r="CT648" s="170">
        <f t="shared" si="1077"/>
        <v>0</v>
      </c>
      <c r="CU648" s="208">
        <f t="shared" si="1078"/>
        <v>0</v>
      </c>
      <c r="CV648" s="328">
        <v>15.8</v>
      </c>
      <c r="CW648" s="328">
        <f t="shared" si="1160"/>
        <v>0</v>
      </c>
      <c r="CX648" s="329">
        <f t="shared" si="1161"/>
        <v>0</v>
      </c>
      <c r="CY648" s="329">
        <f t="shared" si="1162"/>
        <v>0</v>
      </c>
      <c r="CZ648" s="329">
        <f t="shared" si="1163"/>
        <v>0</v>
      </c>
      <c r="DA648" s="329">
        <f t="shared" si="1164"/>
        <v>0</v>
      </c>
      <c r="DB648" s="329">
        <f t="shared" si="1165"/>
        <v>0</v>
      </c>
      <c r="DC648" s="329">
        <f t="shared" si="1166"/>
        <v>0</v>
      </c>
      <c r="DD648" s="170">
        <f t="shared" si="1079"/>
        <v>0</v>
      </c>
      <c r="DE648" s="208">
        <f t="shared" si="1080"/>
        <v>0</v>
      </c>
      <c r="DF648" s="328">
        <v>15.8</v>
      </c>
      <c r="DG648" s="328">
        <f t="shared" si="1167"/>
        <v>0</v>
      </c>
      <c r="DH648" s="329">
        <f t="shared" si="1168"/>
        <v>0</v>
      </c>
      <c r="DI648" s="329">
        <f t="shared" si="1169"/>
        <v>0</v>
      </c>
      <c r="DJ648" s="329">
        <f t="shared" si="1170"/>
        <v>0</v>
      </c>
      <c r="DK648" s="329">
        <f t="shared" si="1171"/>
        <v>0</v>
      </c>
      <c r="DL648" s="329">
        <f t="shared" si="1172"/>
        <v>0</v>
      </c>
      <c r="DM648" s="329">
        <f t="shared" si="1173"/>
        <v>0</v>
      </c>
      <c r="DN648" s="170">
        <f t="shared" si="1081"/>
        <v>0</v>
      </c>
      <c r="DO648" s="208">
        <f t="shared" si="1082"/>
        <v>0</v>
      </c>
      <c r="DP648" s="328">
        <v>15.8</v>
      </c>
      <c r="DQ648" s="328">
        <f t="shared" si="1174"/>
        <v>0</v>
      </c>
      <c r="DR648" s="329">
        <f t="shared" si="1175"/>
        <v>0</v>
      </c>
      <c r="DS648" s="329">
        <f t="shared" si="1176"/>
        <v>0</v>
      </c>
      <c r="DT648" s="329">
        <f t="shared" si="1177"/>
        <v>0</v>
      </c>
      <c r="DU648" s="329">
        <f t="shared" si="1178"/>
        <v>0</v>
      </c>
      <c r="DV648" s="329">
        <f t="shared" si="1179"/>
        <v>0</v>
      </c>
      <c r="DW648" s="329">
        <f t="shared" si="1180"/>
        <v>0</v>
      </c>
      <c r="DX648" s="170">
        <f t="shared" si="1083"/>
        <v>0</v>
      </c>
      <c r="DY648" s="208">
        <f t="shared" si="1084"/>
        <v>0</v>
      </c>
      <c r="DZ648" s="328">
        <v>15.8</v>
      </c>
      <c r="EA648" s="328">
        <f t="shared" si="1181"/>
        <v>0</v>
      </c>
      <c r="EB648" s="329">
        <f t="shared" si="1182"/>
        <v>0</v>
      </c>
      <c r="EC648" s="329">
        <f t="shared" si="1183"/>
        <v>0</v>
      </c>
      <c r="ED648" s="329">
        <f t="shared" si="1184"/>
        <v>0</v>
      </c>
      <c r="EE648" s="329">
        <f t="shared" si="1185"/>
        <v>0</v>
      </c>
      <c r="EF648" s="329">
        <f t="shared" si="1186"/>
        <v>0</v>
      </c>
      <c r="EG648" s="329">
        <f t="shared" si="1187"/>
        <v>0</v>
      </c>
      <c r="EH648" s="170">
        <f t="shared" si="1085"/>
        <v>0</v>
      </c>
      <c r="EI648" s="208">
        <f t="shared" si="1086"/>
        <v>0</v>
      </c>
      <c r="EJ648" s="328">
        <v>15.8</v>
      </c>
      <c r="EK648" s="328">
        <f t="shared" si="1188"/>
        <v>0</v>
      </c>
      <c r="EL648" s="329">
        <f t="shared" si="1189"/>
        <v>0</v>
      </c>
      <c r="EM648" s="329">
        <f t="shared" si="1190"/>
        <v>0</v>
      </c>
      <c r="EN648" s="329">
        <f t="shared" si="1191"/>
        <v>0</v>
      </c>
      <c r="EO648" s="329">
        <f t="shared" si="1192"/>
        <v>0</v>
      </c>
      <c r="EP648" s="329">
        <f t="shared" si="1193"/>
        <v>0</v>
      </c>
      <c r="EQ648" s="329">
        <f t="shared" si="1194"/>
        <v>0</v>
      </c>
      <c r="ER648" s="170">
        <f t="shared" si="1087"/>
        <v>0</v>
      </c>
      <c r="ES648" s="208">
        <f t="shared" si="1088"/>
        <v>0</v>
      </c>
      <c r="ET648" s="328">
        <v>15.8</v>
      </c>
      <c r="EU648" s="328">
        <f t="shared" si="1195"/>
        <v>0</v>
      </c>
      <c r="EV648" s="329">
        <f t="shared" si="1196"/>
        <v>0</v>
      </c>
      <c r="EW648" s="329">
        <f t="shared" si="1197"/>
        <v>0</v>
      </c>
      <c r="EX648" s="329">
        <f t="shared" si="1198"/>
        <v>0</v>
      </c>
      <c r="EY648" s="329">
        <f t="shared" si="1199"/>
        <v>0</v>
      </c>
      <c r="EZ648" s="329">
        <f t="shared" si="1200"/>
        <v>0</v>
      </c>
      <c r="FA648" s="329">
        <f t="shared" si="1201"/>
        <v>0</v>
      </c>
      <c r="FB648" s="170">
        <f t="shared" si="1089"/>
        <v>0</v>
      </c>
      <c r="FC648" s="208">
        <f t="shared" si="1090"/>
        <v>0</v>
      </c>
      <c r="FD648" s="328">
        <v>15.8</v>
      </c>
      <c r="FE648" s="328">
        <f t="shared" si="1202"/>
        <v>0</v>
      </c>
      <c r="FF648" s="329">
        <f t="shared" si="1203"/>
        <v>0</v>
      </c>
      <c r="FG648" s="329">
        <f t="shared" si="1204"/>
        <v>0</v>
      </c>
      <c r="FH648" s="329">
        <f t="shared" si="1205"/>
        <v>0</v>
      </c>
      <c r="FI648" s="329">
        <f t="shared" si="1206"/>
        <v>0</v>
      </c>
      <c r="FJ648" s="329">
        <f t="shared" si="1207"/>
        <v>0</v>
      </c>
      <c r="FK648" s="329">
        <f t="shared" si="1208"/>
        <v>0</v>
      </c>
      <c r="FL648" s="170">
        <f t="shared" si="1091"/>
        <v>0</v>
      </c>
      <c r="FM648" s="208">
        <f t="shared" si="1092"/>
        <v>0</v>
      </c>
      <c r="FN648" s="328">
        <v>15.8</v>
      </c>
      <c r="FO648" s="328">
        <f t="shared" si="1235"/>
        <v>0</v>
      </c>
      <c r="FP648" s="329">
        <f t="shared" si="1236"/>
        <v>0</v>
      </c>
      <c r="FQ648" s="329">
        <f t="shared" si="1237"/>
        <v>0</v>
      </c>
      <c r="FR648" s="329">
        <f t="shared" si="1238"/>
        <v>0</v>
      </c>
      <c r="FS648" s="329">
        <f t="shared" si="1239"/>
        <v>0</v>
      </c>
      <c r="FT648" s="329">
        <f t="shared" si="1240"/>
        <v>0</v>
      </c>
      <c r="FU648" s="329">
        <f t="shared" si="1241"/>
        <v>0</v>
      </c>
      <c r="FV648" s="170">
        <f t="shared" si="1093"/>
        <v>0</v>
      </c>
      <c r="FW648" s="208">
        <f t="shared" si="1094"/>
        <v>0</v>
      </c>
      <c r="FX648" s="328">
        <v>15.8</v>
      </c>
      <c r="FY648" s="328">
        <f t="shared" si="1242"/>
        <v>0</v>
      </c>
      <c r="FZ648" s="329">
        <f t="shared" si="1243"/>
        <v>0</v>
      </c>
      <c r="GA648" s="329">
        <f t="shared" si="1244"/>
        <v>0</v>
      </c>
      <c r="GB648" s="329">
        <f t="shared" si="1245"/>
        <v>0</v>
      </c>
      <c r="GC648" s="329">
        <f t="shared" si="1246"/>
        <v>0</v>
      </c>
      <c r="GD648" s="329">
        <f t="shared" si="1247"/>
        <v>0</v>
      </c>
      <c r="GE648" s="329">
        <f t="shared" si="1248"/>
        <v>0</v>
      </c>
      <c r="GF648" s="170">
        <f t="shared" si="1095"/>
        <v>0</v>
      </c>
      <c r="GG648" s="208">
        <f t="shared" si="1096"/>
        <v>0</v>
      </c>
      <c r="GH648" s="328">
        <v>15.8</v>
      </c>
      <c r="GI648" s="328">
        <f t="shared" si="1249"/>
        <v>0</v>
      </c>
      <c r="GJ648" s="329">
        <f t="shared" si="1250"/>
        <v>0</v>
      </c>
      <c r="GK648" s="329">
        <f t="shared" si="1251"/>
        <v>0</v>
      </c>
      <c r="GL648" s="329">
        <f t="shared" si="1252"/>
        <v>0</v>
      </c>
      <c r="GM648" s="329">
        <f t="shared" si="1253"/>
        <v>0</v>
      </c>
      <c r="GN648" s="329">
        <f t="shared" si="1254"/>
        <v>0</v>
      </c>
      <c r="GO648" s="329">
        <f t="shared" si="1255"/>
        <v>0</v>
      </c>
      <c r="GP648" s="170">
        <f t="shared" si="1097"/>
        <v>0</v>
      </c>
      <c r="GQ648" s="208">
        <f t="shared" si="1098"/>
        <v>0</v>
      </c>
      <c r="GR648" s="328">
        <v>15.8</v>
      </c>
      <c r="GS648" s="328">
        <f t="shared" si="1256"/>
        <v>0</v>
      </c>
      <c r="GT648" s="329">
        <f t="shared" si="1257"/>
        <v>0</v>
      </c>
      <c r="GU648" s="329">
        <f t="shared" si="1258"/>
        <v>0</v>
      </c>
      <c r="GV648" s="329">
        <f t="shared" si="1259"/>
        <v>0</v>
      </c>
      <c r="GW648" s="329">
        <f t="shared" si="1260"/>
        <v>0</v>
      </c>
      <c r="GX648" s="329">
        <f t="shared" si="1261"/>
        <v>0</v>
      </c>
      <c r="GY648" s="329">
        <f t="shared" si="1262"/>
        <v>0</v>
      </c>
      <c r="GZ648" s="170">
        <f t="shared" si="1099"/>
        <v>0</v>
      </c>
      <c r="HA648" s="208">
        <f t="shared" si="1100"/>
        <v>0</v>
      </c>
      <c r="HB648" s="328">
        <v>15.8</v>
      </c>
      <c r="HC648" s="328">
        <f t="shared" si="1101"/>
        <v>0</v>
      </c>
      <c r="HD648" s="329">
        <f t="shared" si="1209"/>
        <v>0</v>
      </c>
      <c r="HE648" s="329">
        <f t="shared" si="1210"/>
        <v>0</v>
      </c>
      <c r="HF648" s="329">
        <f t="shared" si="1211"/>
        <v>0</v>
      </c>
      <c r="HG648" s="329">
        <f t="shared" si="1212"/>
        <v>0</v>
      </c>
      <c r="HH648" s="329">
        <f t="shared" si="1213"/>
        <v>0</v>
      </c>
      <c r="HI648" s="329">
        <f t="shared" si="1214"/>
        <v>0</v>
      </c>
      <c r="HJ648" s="170">
        <f t="shared" si="1102"/>
        <v>0</v>
      </c>
      <c r="HK648" s="208">
        <f t="shared" si="1103"/>
        <v>0</v>
      </c>
      <c r="HL648" s="328">
        <v>15.8</v>
      </c>
      <c r="HM648" s="328">
        <f t="shared" si="1104"/>
        <v>0</v>
      </c>
      <c r="HN648" s="329">
        <f t="shared" si="1215"/>
        <v>0</v>
      </c>
      <c r="HO648" s="329">
        <f t="shared" si="1216"/>
        <v>0</v>
      </c>
      <c r="HP648" s="329">
        <f t="shared" si="1217"/>
        <v>0</v>
      </c>
      <c r="HQ648" s="329">
        <f t="shared" si="1218"/>
        <v>0</v>
      </c>
      <c r="HR648" s="329">
        <f t="shared" si="1219"/>
        <v>0</v>
      </c>
      <c r="HS648" s="329">
        <f t="shared" si="1220"/>
        <v>0</v>
      </c>
      <c r="HT648" s="170">
        <f t="shared" si="1105"/>
        <v>0</v>
      </c>
      <c r="HU648" s="208">
        <f t="shared" si="1106"/>
        <v>0</v>
      </c>
      <c r="HV648" s="328">
        <v>15.8</v>
      </c>
      <c r="HW648" s="328">
        <f t="shared" si="1221"/>
        <v>0</v>
      </c>
      <c r="HX648" s="329">
        <f t="shared" si="1222"/>
        <v>0</v>
      </c>
      <c r="HY648" s="329">
        <f t="shared" si="1223"/>
        <v>0</v>
      </c>
      <c r="HZ648" s="329">
        <f t="shared" si="1224"/>
        <v>0</v>
      </c>
      <c r="IA648" s="329">
        <f t="shared" si="1225"/>
        <v>0</v>
      </c>
      <c r="IB648" s="329">
        <f t="shared" si="1226"/>
        <v>0</v>
      </c>
      <c r="IC648" s="329">
        <f t="shared" si="1227"/>
        <v>0</v>
      </c>
      <c r="ID648" s="170">
        <f t="shared" si="1107"/>
        <v>0</v>
      </c>
      <c r="IE648" s="208">
        <f t="shared" si="1108"/>
        <v>0</v>
      </c>
      <c r="IF648" s="328">
        <v>15.8</v>
      </c>
      <c r="IG648" s="328">
        <f t="shared" si="1228"/>
        <v>0</v>
      </c>
      <c r="IH648" s="329">
        <f t="shared" si="1229"/>
        <v>0</v>
      </c>
      <c r="II648" s="329">
        <f t="shared" si="1230"/>
        <v>0</v>
      </c>
      <c r="IJ648" s="329">
        <f t="shared" si="1231"/>
        <v>0</v>
      </c>
      <c r="IK648" s="329">
        <f t="shared" si="1232"/>
        <v>0</v>
      </c>
      <c r="IL648" s="329">
        <f t="shared" si="1233"/>
        <v>0</v>
      </c>
      <c r="IM648" s="329">
        <f t="shared" si="1234"/>
        <v>0</v>
      </c>
      <c r="IN648" s="170">
        <f t="shared" si="1109"/>
        <v>0</v>
      </c>
    </row>
    <row r="649" spans="1:248">
      <c r="A649" s="318"/>
      <c r="B649" s="318"/>
      <c r="C649" s="318"/>
      <c r="D649" s="318"/>
      <c r="E649" s="318"/>
      <c r="F649" s="318"/>
      <c r="G649" s="318"/>
      <c r="H649" s="318"/>
      <c r="I649" s="318"/>
      <c r="K649" s="318"/>
      <c r="L649" s="318"/>
      <c r="M649" s="318"/>
      <c r="N649" s="318"/>
      <c r="O649" s="318"/>
      <c r="P649" s="318"/>
      <c r="Q649" s="318"/>
      <c r="R649" s="358"/>
      <c r="S649" s="208">
        <f t="shared" si="1110"/>
        <v>0</v>
      </c>
      <c r="T649" s="328">
        <v>15.9</v>
      </c>
      <c r="U649" s="328">
        <f t="shared" si="1111"/>
        <v>0</v>
      </c>
      <c r="V649" s="329">
        <f t="shared" si="1112"/>
        <v>0</v>
      </c>
      <c r="W649" s="329">
        <f t="shared" si="1113"/>
        <v>0</v>
      </c>
      <c r="X649" s="329">
        <f t="shared" si="1114"/>
        <v>0</v>
      </c>
      <c r="Y649" s="329">
        <f t="shared" si="1115"/>
        <v>0</v>
      </c>
      <c r="Z649" s="329">
        <f t="shared" si="1116"/>
        <v>0</v>
      </c>
      <c r="AA649" s="329">
        <f t="shared" si="1117"/>
        <v>0</v>
      </c>
      <c r="AB649" s="170">
        <f t="shared" si="1056"/>
        <v>0</v>
      </c>
      <c r="AC649" s="208">
        <f t="shared" si="1057"/>
        <v>0</v>
      </c>
      <c r="AD649" s="328">
        <v>15.9</v>
      </c>
      <c r="AE649" s="328">
        <f t="shared" si="1118"/>
        <v>0</v>
      </c>
      <c r="AF649" s="329">
        <f t="shared" si="1119"/>
        <v>0</v>
      </c>
      <c r="AG649" s="329">
        <f t="shared" si="1120"/>
        <v>0</v>
      </c>
      <c r="AH649" s="329">
        <f t="shared" si="1121"/>
        <v>0</v>
      </c>
      <c r="AI649" s="329">
        <f t="shared" si="1122"/>
        <v>0</v>
      </c>
      <c r="AJ649" s="329">
        <f t="shared" si="1123"/>
        <v>0</v>
      </c>
      <c r="AK649" s="329">
        <f t="shared" si="1124"/>
        <v>0</v>
      </c>
      <c r="AL649" s="170">
        <f t="shared" si="1058"/>
        <v>0</v>
      </c>
      <c r="AM649" s="208">
        <f t="shared" si="1059"/>
        <v>0</v>
      </c>
      <c r="AN649" s="328">
        <v>15.9</v>
      </c>
      <c r="AO649" s="328">
        <f t="shared" si="1125"/>
        <v>0</v>
      </c>
      <c r="AP649" s="329">
        <f t="shared" si="1126"/>
        <v>0</v>
      </c>
      <c r="AQ649" s="329">
        <f t="shared" si="1127"/>
        <v>0</v>
      </c>
      <c r="AR649" s="329">
        <f t="shared" si="1128"/>
        <v>0</v>
      </c>
      <c r="AS649" s="329">
        <f t="shared" si="1129"/>
        <v>0</v>
      </c>
      <c r="AT649" s="329">
        <f t="shared" si="1130"/>
        <v>0</v>
      </c>
      <c r="AU649" s="329">
        <f t="shared" si="1131"/>
        <v>0</v>
      </c>
      <c r="AV649" s="170">
        <f t="shared" si="1060"/>
        <v>0</v>
      </c>
      <c r="AW649" s="208">
        <f t="shared" si="1061"/>
        <v>0</v>
      </c>
      <c r="AX649" s="328">
        <v>15.9</v>
      </c>
      <c r="AY649" s="328">
        <f t="shared" si="1132"/>
        <v>0</v>
      </c>
      <c r="AZ649" s="329">
        <f t="shared" si="1133"/>
        <v>0</v>
      </c>
      <c r="BA649" s="329">
        <f t="shared" si="1134"/>
        <v>0</v>
      </c>
      <c r="BB649" s="329">
        <f t="shared" si="1135"/>
        <v>0</v>
      </c>
      <c r="BC649" s="329">
        <f t="shared" si="1136"/>
        <v>0</v>
      </c>
      <c r="BD649" s="329">
        <f t="shared" si="1137"/>
        <v>0</v>
      </c>
      <c r="BE649" s="329">
        <f t="shared" si="1138"/>
        <v>0</v>
      </c>
      <c r="BF649" s="170">
        <f t="shared" si="1062"/>
        <v>0</v>
      </c>
      <c r="BG649" s="208">
        <f t="shared" si="1063"/>
        <v>0</v>
      </c>
      <c r="BH649" s="328">
        <v>15.9</v>
      </c>
      <c r="BI649" s="328">
        <f t="shared" si="1064"/>
        <v>0</v>
      </c>
      <c r="BJ649" s="329">
        <f t="shared" si="1065"/>
        <v>0</v>
      </c>
      <c r="BK649" s="329">
        <f t="shared" si="1066"/>
        <v>0</v>
      </c>
      <c r="BL649" s="329">
        <f t="shared" si="1067"/>
        <v>0</v>
      </c>
      <c r="BM649" s="329">
        <f t="shared" si="1068"/>
        <v>0</v>
      </c>
      <c r="BN649" s="329">
        <f t="shared" si="1069"/>
        <v>0</v>
      </c>
      <c r="BO649" s="329">
        <f t="shared" si="1070"/>
        <v>0</v>
      </c>
      <c r="BP649" s="170">
        <f t="shared" si="1071"/>
        <v>0</v>
      </c>
      <c r="BQ649" s="208">
        <f t="shared" si="1072"/>
        <v>0</v>
      </c>
      <c r="BR649" s="328">
        <v>15.9</v>
      </c>
      <c r="BS649" s="328">
        <f t="shared" si="1139"/>
        <v>0</v>
      </c>
      <c r="BT649" s="329">
        <f t="shared" si="1140"/>
        <v>0</v>
      </c>
      <c r="BU649" s="329">
        <f t="shared" si="1141"/>
        <v>0</v>
      </c>
      <c r="BV649" s="329">
        <f t="shared" si="1142"/>
        <v>0</v>
      </c>
      <c r="BW649" s="329">
        <f t="shared" si="1143"/>
        <v>0</v>
      </c>
      <c r="BX649" s="329">
        <f t="shared" si="1144"/>
        <v>0</v>
      </c>
      <c r="BY649" s="329">
        <f t="shared" si="1145"/>
        <v>0</v>
      </c>
      <c r="BZ649" s="170">
        <f t="shared" si="1073"/>
        <v>0</v>
      </c>
      <c r="CA649" s="208">
        <f t="shared" si="1074"/>
        <v>0</v>
      </c>
      <c r="CB649" s="328">
        <v>15.9</v>
      </c>
      <c r="CC649" s="328">
        <f t="shared" si="1146"/>
        <v>0</v>
      </c>
      <c r="CD649" s="329">
        <f t="shared" si="1147"/>
        <v>0</v>
      </c>
      <c r="CE649" s="329">
        <f t="shared" si="1148"/>
        <v>0</v>
      </c>
      <c r="CF649" s="329">
        <f t="shared" si="1149"/>
        <v>0</v>
      </c>
      <c r="CG649" s="329">
        <f t="shared" si="1150"/>
        <v>0</v>
      </c>
      <c r="CH649" s="329">
        <f t="shared" si="1151"/>
        <v>0</v>
      </c>
      <c r="CI649" s="329">
        <f t="shared" si="1152"/>
        <v>0</v>
      </c>
      <c r="CJ649" s="170">
        <f t="shared" si="1075"/>
        <v>0</v>
      </c>
      <c r="CK649" s="208">
        <f t="shared" si="1076"/>
        <v>0</v>
      </c>
      <c r="CL649" s="328">
        <v>15.9</v>
      </c>
      <c r="CM649" s="328">
        <f t="shared" si="1153"/>
        <v>0</v>
      </c>
      <c r="CN649" s="329">
        <f t="shared" si="1154"/>
        <v>0</v>
      </c>
      <c r="CO649" s="329">
        <f t="shared" si="1155"/>
        <v>0</v>
      </c>
      <c r="CP649" s="329">
        <f t="shared" si="1156"/>
        <v>0</v>
      </c>
      <c r="CQ649" s="329">
        <f t="shared" si="1157"/>
        <v>0</v>
      </c>
      <c r="CR649" s="329">
        <f t="shared" si="1158"/>
        <v>0</v>
      </c>
      <c r="CS649" s="329">
        <f t="shared" si="1159"/>
        <v>0</v>
      </c>
      <c r="CT649" s="170">
        <f t="shared" si="1077"/>
        <v>0</v>
      </c>
      <c r="CU649" s="208">
        <f t="shared" si="1078"/>
        <v>0</v>
      </c>
      <c r="CV649" s="328">
        <v>15.9</v>
      </c>
      <c r="CW649" s="328">
        <f t="shared" si="1160"/>
        <v>0</v>
      </c>
      <c r="CX649" s="329">
        <f t="shared" si="1161"/>
        <v>0</v>
      </c>
      <c r="CY649" s="329">
        <f t="shared" si="1162"/>
        <v>0</v>
      </c>
      <c r="CZ649" s="329">
        <f t="shared" si="1163"/>
        <v>0</v>
      </c>
      <c r="DA649" s="329">
        <f t="shared" si="1164"/>
        <v>0</v>
      </c>
      <c r="DB649" s="329">
        <f t="shared" si="1165"/>
        <v>0</v>
      </c>
      <c r="DC649" s="329">
        <f t="shared" si="1166"/>
        <v>0</v>
      </c>
      <c r="DD649" s="170">
        <f t="shared" si="1079"/>
        <v>0</v>
      </c>
      <c r="DE649" s="208">
        <f t="shared" si="1080"/>
        <v>0</v>
      </c>
      <c r="DF649" s="328">
        <v>15.9</v>
      </c>
      <c r="DG649" s="328">
        <f t="shared" si="1167"/>
        <v>0</v>
      </c>
      <c r="DH649" s="329">
        <f t="shared" si="1168"/>
        <v>0</v>
      </c>
      <c r="DI649" s="329">
        <f t="shared" si="1169"/>
        <v>0</v>
      </c>
      <c r="DJ649" s="329">
        <f t="shared" si="1170"/>
        <v>0</v>
      </c>
      <c r="DK649" s="329">
        <f t="shared" si="1171"/>
        <v>0</v>
      </c>
      <c r="DL649" s="329">
        <f t="shared" si="1172"/>
        <v>0</v>
      </c>
      <c r="DM649" s="329">
        <f t="shared" si="1173"/>
        <v>0</v>
      </c>
      <c r="DN649" s="170">
        <f t="shared" si="1081"/>
        <v>0</v>
      </c>
      <c r="DO649" s="208">
        <f t="shared" si="1082"/>
        <v>0</v>
      </c>
      <c r="DP649" s="328">
        <v>15.9</v>
      </c>
      <c r="DQ649" s="328">
        <f t="shared" si="1174"/>
        <v>0</v>
      </c>
      <c r="DR649" s="329">
        <f t="shared" si="1175"/>
        <v>0</v>
      </c>
      <c r="DS649" s="329">
        <f t="shared" si="1176"/>
        <v>0</v>
      </c>
      <c r="DT649" s="329">
        <f t="shared" si="1177"/>
        <v>0</v>
      </c>
      <c r="DU649" s="329">
        <f t="shared" si="1178"/>
        <v>0</v>
      </c>
      <c r="DV649" s="329">
        <f t="shared" si="1179"/>
        <v>0</v>
      </c>
      <c r="DW649" s="329">
        <f t="shared" si="1180"/>
        <v>0</v>
      </c>
      <c r="DX649" s="170">
        <f t="shared" si="1083"/>
        <v>0</v>
      </c>
      <c r="DY649" s="208">
        <f t="shared" si="1084"/>
        <v>0</v>
      </c>
      <c r="DZ649" s="328">
        <v>15.9</v>
      </c>
      <c r="EA649" s="328">
        <f t="shared" si="1181"/>
        <v>0</v>
      </c>
      <c r="EB649" s="329">
        <f t="shared" si="1182"/>
        <v>0</v>
      </c>
      <c r="EC649" s="329">
        <f t="shared" si="1183"/>
        <v>0</v>
      </c>
      <c r="ED649" s="329">
        <f t="shared" si="1184"/>
        <v>0</v>
      </c>
      <c r="EE649" s="329">
        <f t="shared" si="1185"/>
        <v>0</v>
      </c>
      <c r="EF649" s="329">
        <f t="shared" si="1186"/>
        <v>0</v>
      </c>
      <c r="EG649" s="329">
        <f t="shared" si="1187"/>
        <v>0</v>
      </c>
      <c r="EH649" s="170">
        <f t="shared" si="1085"/>
        <v>0</v>
      </c>
      <c r="EI649" s="208">
        <f t="shared" si="1086"/>
        <v>0</v>
      </c>
      <c r="EJ649" s="328">
        <v>15.9</v>
      </c>
      <c r="EK649" s="328">
        <f t="shared" si="1188"/>
        <v>0</v>
      </c>
      <c r="EL649" s="329">
        <f t="shared" si="1189"/>
        <v>0</v>
      </c>
      <c r="EM649" s="329">
        <f t="shared" si="1190"/>
        <v>0</v>
      </c>
      <c r="EN649" s="329">
        <f t="shared" si="1191"/>
        <v>0</v>
      </c>
      <c r="EO649" s="329">
        <f t="shared" si="1192"/>
        <v>0</v>
      </c>
      <c r="EP649" s="329">
        <f t="shared" si="1193"/>
        <v>0</v>
      </c>
      <c r="EQ649" s="329">
        <f t="shared" si="1194"/>
        <v>0</v>
      </c>
      <c r="ER649" s="170">
        <f t="shared" si="1087"/>
        <v>0</v>
      </c>
      <c r="ES649" s="208">
        <f t="shared" si="1088"/>
        <v>0</v>
      </c>
      <c r="ET649" s="328">
        <v>15.9</v>
      </c>
      <c r="EU649" s="328">
        <f t="shared" si="1195"/>
        <v>0</v>
      </c>
      <c r="EV649" s="329">
        <f t="shared" si="1196"/>
        <v>0</v>
      </c>
      <c r="EW649" s="329">
        <f t="shared" si="1197"/>
        <v>0</v>
      </c>
      <c r="EX649" s="329">
        <f t="shared" si="1198"/>
        <v>0</v>
      </c>
      <c r="EY649" s="329">
        <f t="shared" si="1199"/>
        <v>0</v>
      </c>
      <c r="EZ649" s="329">
        <f t="shared" si="1200"/>
        <v>0</v>
      </c>
      <c r="FA649" s="329">
        <f t="shared" si="1201"/>
        <v>0</v>
      </c>
      <c r="FB649" s="170">
        <f t="shared" si="1089"/>
        <v>0</v>
      </c>
      <c r="FC649" s="208">
        <f t="shared" si="1090"/>
        <v>0</v>
      </c>
      <c r="FD649" s="328">
        <v>15.9</v>
      </c>
      <c r="FE649" s="328">
        <f t="shared" si="1202"/>
        <v>0</v>
      </c>
      <c r="FF649" s="329">
        <f t="shared" si="1203"/>
        <v>0</v>
      </c>
      <c r="FG649" s="329">
        <f t="shared" si="1204"/>
        <v>0</v>
      </c>
      <c r="FH649" s="329">
        <f t="shared" si="1205"/>
        <v>0</v>
      </c>
      <c r="FI649" s="329">
        <f t="shared" si="1206"/>
        <v>0</v>
      </c>
      <c r="FJ649" s="329">
        <f t="shared" si="1207"/>
        <v>0</v>
      </c>
      <c r="FK649" s="329">
        <f t="shared" si="1208"/>
        <v>0</v>
      </c>
      <c r="FL649" s="170">
        <f t="shared" si="1091"/>
        <v>0</v>
      </c>
      <c r="FM649" s="208">
        <f t="shared" si="1092"/>
        <v>0</v>
      </c>
      <c r="FN649" s="328">
        <v>15.9</v>
      </c>
      <c r="FO649" s="328">
        <f t="shared" si="1235"/>
        <v>0</v>
      </c>
      <c r="FP649" s="329">
        <f t="shared" si="1236"/>
        <v>0</v>
      </c>
      <c r="FQ649" s="329">
        <f t="shared" si="1237"/>
        <v>0</v>
      </c>
      <c r="FR649" s="329">
        <f t="shared" si="1238"/>
        <v>0</v>
      </c>
      <c r="FS649" s="329">
        <f t="shared" si="1239"/>
        <v>0</v>
      </c>
      <c r="FT649" s="329">
        <f t="shared" si="1240"/>
        <v>0</v>
      </c>
      <c r="FU649" s="329">
        <f t="shared" si="1241"/>
        <v>0</v>
      </c>
      <c r="FV649" s="170">
        <f t="shared" si="1093"/>
        <v>0</v>
      </c>
      <c r="FW649" s="208">
        <f t="shared" si="1094"/>
        <v>0</v>
      </c>
      <c r="FX649" s="328">
        <v>15.9</v>
      </c>
      <c r="FY649" s="328">
        <f t="shared" si="1242"/>
        <v>0</v>
      </c>
      <c r="FZ649" s="329">
        <f t="shared" si="1243"/>
        <v>0</v>
      </c>
      <c r="GA649" s="329">
        <f t="shared" si="1244"/>
        <v>0</v>
      </c>
      <c r="GB649" s="329">
        <f t="shared" si="1245"/>
        <v>0</v>
      </c>
      <c r="GC649" s="329">
        <f t="shared" si="1246"/>
        <v>0</v>
      </c>
      <c r="GD649" s="329">
        <f t="shared" si="1247"/>
        <v>0</v>
      </c>
      <c r="GE649" s="329">
        <f t="shared" si="1248"/>
        <v>0</v>
      </c>
      <c r="GF649" s="170">
        <f t="shared" si="1095"/>
        <v>0</v>
      </c>
      <c r="GG649" s="208">
        <f t="shared" si="1096"/>
        <v>0</v>
      </c>
      <c r="GH649" s="328">
        <v>15.9</v>
      </c>
      <c r="GI649" s="328">
        <f t="shared" si="1249"/>
        <v>0</v>
      </c>
      <c r="GJ649" s="329">
        <f t="shared" si="1250"/>
        <v>0</v>
      </c>
      <c r="GK649" s="329">
        <f t="shared" si="1251"/>
        <v>0</v>
      </c>
      <c r="GL649" s="329">
        <f t="shared" si="1252"/>
        <v>0</v>
      </c>
      <c r="GM649" s="329">
        <f t="shared" si="1253"/>
        <v>0</v>
      </c>
      <c r="GN649" s="329">
        <f t="shared" si="1254"/>
        <v>0</v>
      </c>
      <c r="GO649" s="329">
        <f t="shared" si="1255"/>
        <v>0</v>
      </c>
      <c r="GP649" s="170">
        <f t="shared" si="1097"/>
        <v>0</v>
      </c>
      <c r="GQ649" s="208">
        <f t="shared" si="1098"/>
        <v>0</v>
      </c>
      <c r="GR649" s="328">
        <v>15.9</v>
      </c>
      <c r="GS649" s="328">
        <f t="shared" si="1256"/>
        <v>0</v>
      </c>
      <c r="GT649" s="329">
        <f t="shared" si="1257"/>
        <v>0</v>
      </c>
      <c r="GU649" s="329">
        <f t="shared" si="1258"/>
        <v>0</v>
      </c>
      <c r="GV649" s="329">
        <f t="shared" si="1259"/>
        <v>0</v>
      </c>
      <c r="GW649" s="329">
        <f t="shared" si="1260"/>
        <v>0</v>
      </c>
      <c r="GX649" s="329">
        <f t="shared" si="1261"/>
        <v>0</v>
      </c>
      <c r="GY649" s="329">
        <f t="shared" si="1262"/>
        <v>0</v>
      </c>
      <c r="GZ649" s="170">
        <f t="shared" si="1099"/>
        <v>0</v>
      </c>
      <c r="HA649" s="208">
        <f t="shared" si="1100"/>
        <v>0</v>
      </c>
      <c r="HB649" s="328">
        <v>15.9</v>
      </c>
      <c r="HC649" s="328">
        <f t="shared" si="1101"/>
        <v>0</v>
      </c>
      <c r="HD649" s="329">
        <f t="shared" si="1209"/>
        <v>0</v>
      </c>
      <c r="HE649" s="329">
        <f t="shared" si="1210"/>
        <v>0</v>
      </c>
      <c r="HF649" s="329">
        <f t="shared" si="1211"/>
        <v>0</v>
      </c>
      <c r="HG649" s="329">
        <f t="shared" si="1212"/>
        <v>0</v>
      </c>
      <c r="HH649" s="329">
        <f t="shared" si="1213"/>
        <v>0</v>
      </c>
      <c r="HI649" s="329">
        <f t="shared" si="1214"/>
        <v>0</v>
      </c>
      <c r="HJ649" s="170">
        <f t="shared" si="1102"/>
        <v>0</v>
      </c>
      <c r="HK649" s="208">
        <f t="shared" si="1103"/>
        <v>0</v>
      </c>
      <c r="HL649" s="328">
        <v>15.9</v>
      </c>
      <c r="HM649" s="328">
        <f t="shared" si="1104"/>
        <v>0</v>
      </c>
      <c r="HN649" s="329">
        <f t="shared" si="1215"/>
        <v>0</v>
      </c>
      <c r="HO649" s="329">
        <f t="shared" si="1216"/>
        <v>0</v>
      </c>
      <c r="HP649" s="329">
        <f t="shared" si="1217"/>
        <v>0</v>
      </c>
      <c r="HQ649" s="329">
        <f t="shared" si="1218"/>
        <v>0</v>
      </c>
      <c r="HR649" s="329">
        <f t="shared" si="1219"/>
        <v>0</v>
      </c>
      <c r="HS649" s="329">
        <f t="shared" si="1220"/>
        <v>0</v>
      </c>
      <c r="HT649" s="170">
        <f t="shared" si="1105"/>
        <v>0</v>
      </c>
      <c r="HU649" s="208">
        <f t="shared" si="1106"/>
        <v>0</v>
      </c>
      <c r="HV649" s="328">
        <v>15.9</v>
      </c>
      <c r="HW649" s="328">
        <f t="shared" si="1221"/>
        <v>0</v>
      </c>
      <c r="HX649" s="329">
        <f t="shared" si="1222"/>
        <v>0</v>
      </c>
      <c r="HY649" s="329">
        <f t="shared" si="1223"/>
        <v>0</v>
      </c>
      <c r="HZ649" s="329">
        <f t="shared" si="1224"/>
        <v>0</v>
      </c>
      <c r="IA649" s="329">
        <f t="shared" si="1225"/>
        <v>0</v>
      </c>
      <c r="IB649" s="329">
        <f t="shared" si="1226"/>
        <v>0</v>
      </c>
      <c r="IC649" s="329">
        <f t="shared" si="1227"/>
        <v>0</v>
      </c>
      <c r="ID649" s="170">
        <f t="shared" si="1107"/>
        <v>0</v>
      </c>
      <c r="IE649" s="208">
        <f t="shared" si="1108"/>
        <v>0</v>
      </c>
      <c r="IF649" s="328">
        <v>15.9</v>
      </c>
      <c r="IG649" s="328">
        <f t="shared" si="1228"/>
        <v>0</v>
      </c>
      <c r="IH649" s="329">
        <f t="shared" si="1229"/>
        <v>0</v>
      </c>
      <c r="II649" s="329">
        <f t="shared" si="1230"/>
        <v>0</v>
      </c>
      <c r="IJ649" s="329">
        <f t="shared" si="1231"/>
        <v>0</v>
      </c>
      <c r="IK649" s="329">
        <f t="shared" si="1232"/>
        <v>0</v>
      </c>
      <c r="IL649" s="329">
        <f t="shared" si="1233"/>
        <v>0</v>
      </c>
      <c r="IM649" s="329">
        <f t="shared" si="1234"/>
        <v>0</v>
      </c>
      <c r="IN649" s="170">
        <f t="shared" si="1109"/>
        <v>0</v>
      </c>
    </row>
    <row r="650" spans="1:248">
      <c r="A650" s="318"/>
      <c r="B650" s="318"/>
      <c r="C650" s="318"/>
      <c r="D650" s="318"/>
      <c r="E650" s="318"/>
      <c r="F650" s="318"/>
      <c r="G650" s="318"/>
      <c r="H650" s="318"/>
      <c r="I650" s="318"/>
      <c r="K650" s="318"/>
      <c r="L650" s="318"/>
      <c r="M650" s="318"/>
      <c r="N650" s="318"/>
      <c r="O650" s="318"/>
      <c r="P650" s="318"/>
      <c r="Q650" s="318"/>
      <c r="R650" s="358"/>
      <c r="S650" s="208">
        <f t="shared" si="1110"/>
        <v>0</v>
      </c>
      <c r="T650" s="328">
        <v>16</v>
      </c>
      <c r="U650" s="328">
        <f t="shared" si="1111"/>
        <v>0</v>
      </c>
      <c r="V650" s="329">
        <f t="shared" si="1112"/>
        <v>0</v>
      </c>
      <c r="W650" s="329">
        <f t="shared" si="1113"/>
        <v>0</v>
      </c>
      <c r="X650" s="329">
        <f t="shared" si="1114"/>
        <v>0</v>
      </c>
      <c r="Y650" s="329">
        <f t="shared" si="1115"/>
        <v>0</v>
      </c>
      <c r="Z650" s="329">
        <f t="shared" si="1116"/>
        <v>0</v>
      </c>
      <c r="AA650" s="329">
        <f t="shared" si="1117"/>
        <v>0</v>
      </c>
      <c r="AB650" s="170">
        <f t="shared" si="1056"/>
        <v>0</v>
      </c>
      <c r="AC650" s="208">
        <f t="shared" si="1057"/>
        <v>0</v>
      </c>
      <c r="AD650" s="328">
        <v>16</v>
      </c>
      <c r="AE650" s="328">
        <f t="shared" si="1118"/>
        <v>0</v>
      </c>
      <c r="AF650" s="329">
        <f t="shared" si="1119"/>
        <v>0</v>
      </c>
      <c r="AG650" s="329">
        <f t="shared" si="1120"/>
        <v>0</v>
      </c>
      <c r="AH650" s="329">
        <f t="shared" si="1121"/>
        <v>0</v>
      </c>
      <c r="AI650" s="329">
        <f t="shared" si="1122"/>
        <v>0</v>
      </c>
      <c r="AJ650" s="329">
        <f t="shared" si="1123"/>
        <v>0</v>
      </c>
      <c r="AK650" s="329">
        <f t="shared" si="1124"/>
        <v>0</v>
      </c>
      <c r="AL650" s="170">
        <f t="shared" si="1058"/>
        <v>0</v>
      </c>
      <c r="AM650" s="208">
        <f t="shared" si="1059"/>
        <v>0</v>
      </c>
      <c r="AN650" s="328">
        <v>16</v>
      </c>
      <c r="AO650" s="328">
        <f t="shared" si="1125"/>
        <v>0</v>
      </c>
      <c r="AP650" s="329">
        <f t="shared" si="1126"/>
        <v>0</v>
      </c>
      <c r="AQ650" s="329">
        <f t="shared" si="1127"/>
        <v>0</v>
      </c>
      <c r="AR650" s="329">
        <f t="shared" si="1128"/>
        <v>0</v>
      </c>
      <c r="AS650" s="329">
        <f t="shared" si="1129"/>
        <v>0</v>
      </c>
      <c r="AT650" s="329">
        <f t="shared" si="1130"/>
        <v>0</v>
      </c>
      <c r="AU650" s="329">
        <f t="shared" si="1131"/>
        <v>0</v>
      </c>
      <c r="AV650" s="170">
        <f t="shared" si="1060"/>
        <v>0</v>
      </c>
      <c r="AW650" s="208">
        <f t="shared" si="1061"/>
        <v>0</v>
      </c>
      <c r="AX650" s="328">
        <v>16</v>
      </c>
      <c r="AY650" s="328">
        <f t="shared" si="1132"/>
        <v>0</v>
      </c>
      <c r="AZ650" s="329">
        <f t="shared" si="1133"/>
        <v>0</v>
      </c>
      <c r="BA650" s="329">
        <f t="shared" si="1134"/>
        <v>0</v>
      </c>
      <c r="BB650" s="329">
        <f t="shared" si="1135"/>
        <v>0</v>
      </c>
      <c r="BC650" s="329">
        <f t="shared" si="1136"/>
        <v>0</v>
      </c>
      <c r="BD650" s="329">
        <f t="shared" si="1137"/>
        <v>0</v>
      </c>
      <c r="BE650" s="329">
        <f t="shared" si="1138"/>
        <v>0</v>
      </c>
      <c r="BF650" s="170">
        <f t="shared" si="1062"/>
        <v>0</v>
      </c>
      <c r="BG650" s="208">
        <f t="shared" si="1063"/>
        <v>0</v>
      </c>
      <c r="BH650" s="328">
        <v>16</v>
      </c>
      <c r="BI650" s="328">
        <f t="shared" si="1064"/>
        <v>0</v>
      </c>
      <c r="BJ650" s="329">
        <f t="shared" si="1065"/>
        <v>0</v>
      </c>
      <c r="BK650" s="329">
        <f t="shared" si="1066"/>
        <v>0</v>
      </c>
      <c r="BL650" s="329">
        <f t="shared" si="1067"/>
        <v>0</v>
      </c>
      <c r="BM650" s="329">
        <f t="shared" si="1068"/>
        <v>0</v>
      </c>
      <c r="BN650" s="329">
        <f t="shared" si="1069"/>
        <v>0</v>
      </c>
      <c r="BO650" s="329">
        <f t="shared" si="1070"/>
        <v>0</v>
      </c>
      <c r="BP650" s="170">
        <f t="shared" si="1071"/>
        <v>0</v>
      </c>
      <c r="BQ650" s="208">
        <f t="shared" si="1072"/>
        <v>0</v>
      </c>
      <c r="BR650" s="328">
        <v>16</v>
      </c>
      <c r="BS650" s="328">
        <f t="shared" si="1139"/>
        <v>0</v>
      </c>
      <c r="BT650" s="329">
        <f t="shared" si="1140"/>
        <v>0</v>
      </c>
      <c r="BU650" s="329">
        <f t="shared" si="1141"/>
        <v>0</v>
      </c>
      <c r="BV650" s="329">
        <f t="shared" si="1142"/>
        <v>0</v>
      </c>
      <c r="BW650" s="329">
        <f t="shared" si="1143"/>
        <v>0</v>
      </c>
      <c r="BX650" s="329">
        <f t="shared" si="1144"/>
        <v>0</v>
      </c>
      <c r="BY650" s="329">
        <f t="shared" si="1145"/>
        <v>0</v>
      </c>
      <c r="BZ650" s="170">
        <f t="shared" si="1073"/>
        <v>0</v>
      </c>
      <c r="CA650" s="208">
        <f t="shared" si="1074"/>
        <v>0</v>
      </c>
      <c r="CB650" s="328">
        <v>16</v>
      </c>
      <c r="CC650" s="328">
        <f t="shared" si="1146"/>
        <v>0</v>
      </c>
      <c r="CD650" s="329">
        <f t="shared" si="1147"/>
        <v>0</v>
      </c>
      <c r="CE650" s="329">
        <f t="shared" si="1148"/>
        <v>0</v>
      </c>
      <c r="CF650" s="329">
        <f t="shared" si="1149"/>
        <v>0</v>
      </c>
      <c r="CG650" s="329">
        <f t="shared" si="1150"/>
        <v>0</v>
      </c>
      <c r="CH650" s="329">
        <f t="shared" si="1151"/>
        <v>0</v>
      </c>
      <c r="CI650" s="329">
        <f t="shared" si="1152"/>
        <v>0</v>
      </c>
      <c r="CJ650" s="170">
        <f t="shared" si="1075"/>
        <v>0</v>
      </c>
      <c r="CK650" s="208">
        <f t="shared" si="1076"/>
        <v>0</v>
      </c>
      <c r="CL650" s="328">
        <v>16</v>
      </c>
      <c r="CM650" s="328">
        <f t="shared" si="1153"/>
        <v>0</v>
      </c>
      <c r="CN650" s="329">
        <f t="shared" si="1154"/>
        <v>0</v>
      </c>
      <c r="CO650" s="329">
        <f t="shared" si="1155"/>
        <v>0</v>
      </c>
      <c r="CP650" s="329">
        <f t="shared" si="1156"/>
        <v>0</v>
      </c>
      <c r="CQ650" s="329">
        <f t="shared" si="1157"/>
        <v>0</v>
      </c>
      <c r="CR650" s="329">
        <f t="shared" si="1158"/>
        <v>0</v>
      </c>
      <c r="CS650" s="329">
        <f t="shared" si="1159"/>
        <v>0</v>
      </c>
      <c r="CT650" s="170">
        <f t="shared" si="1077"/>
        <v>0</v>
      </c>
      <c r="CU650" s="208">
        <f t="shared" si="1078"/>
        <v>0</v>
      </c>
      <c r="CV650" s="328">
        <v>16</v>
      </c>
      <c r="CW650" s="328">
        <f t="shared" si="1160"/>
        <v>0</v>
      </c>
      <c r="CX650" s="329">
        <f t="shared" si="1161"/>
        <v>0</v>
      </c>
      <c r="CY650" s="329">
        <f t="shared" si="1162"/>
        <v>0</v>
      </c>
      <c r="CZ650" s="329">
        <f t="shared" si="1163"/>
        <v>0</v>
      </c>
      <c r="DA650" s="329">
        <f t="shared" si="1164"/>
        <v>0</v>
      </c>
      <c r="DB650" s="329">
        <f t="shared" si="1165"/>
        <v>0</v>
      </c>
      <c r="DC650" s="329">
        <f t="shared" si="1166"/>
        <v>0</v>
      </c>
      <c r="DD650" s="170">
        <f t="shared" si="1079"/>
        <v>0</v>
      </c>
      <c r="DE650" s="208">
        <f t="shared" si="1080"/>
        <v>0</v>
      </c>
      <c r="DF650" s="328">
        <v>16</v>
      </c>
      <c r="DG650" s="328">
        <f t="shared" si="1167"/>
        <v>0</v>
      </c>
      <c r="DH650" s="329">
        <f t="shared" si="1168"/>
        <v>0</v>
      </c>
      <c r="DI650" s="329">
        <f t="shared" si="1169"/>
        <v>0</v>
      </c>
      <c r="DJ650" s="329">
        <f t="shared" si="1170"/>
        <v>0</v>
      </c>
      <c r="DK650" s="329">
        <f t="shared" si="1171"/>
        <v>0</v>
      </c>
      <c r="DL650" s="329">
        <f t="shared" si="1172"/>
        <v>0</v>
      </c>
      <c r="DM650" s="329">
        <f t="shared" si="1173"/>
        <v>0</v>
      </c>
      <c r="DN650" s="170">
        <f t="shared" si="1081"/>
        <v>0</v>
      </c>
      <c r="DO650" s="208">
        <f t="shared" si="1082"/>
        <v>0</v>
      </c>
      <c r="DP650" s="328">
        <v>16</v>
      </c>
      <c r="DQ650" s="328">
        <f t="shared" si="1174"/>
        <v>0</v>
      </c>
      <c r="DR650" s="329">
        <f t="shared" si="1175"/>
        <v>0</v>
      </c>
      <c r="DS650" s="329">
        <f t="shared" si="1176"/>
        <v>0</v>
      </c>
      <c r="DT650" s="329">
        <f t="shared" si="1177"/>
        <v>0</v>
      </c>
      <c r="DU650" s="329">
        <f t="shared" si="1178"/>
        <v>0</v>
      </c>
      <c r="DV650" s="329">
        <f t="shared" si="1179"/>
        <v>0</v>
      </c>
      <c r="DW650" s="329">
        <f t="shared" si="1180"/>
        <v>0</v>
      </c>
      <c r="DX650" s="170">
        <f t="shared" si="1083"/>
        <v>0</v>
      </c>
      <c r="DY650" s="208">
        <f t="shared" si="1084"/>
        <v>0</v>
      </c>
      <c r="DZ650" s="328">
        <v>16</v>
      </c>
      <c r="EA650" s="328">
        <f t="shared" si="1181"/>
        <v>0</v>
      </c>
      <c r="EB650" s="329">
        <f t="shared" si="1182"/>
        <v>0</v>
      </c>
      <c r="EC650" s="329">
        <f t="shared" si="1183"/>
        <v>0</v>
      </c>
      <c r="ED650" s="329">
        <f t="shared" si="1184"/>
        <v>0</v>
      </c>
      <c r="EE650" s="329">
        <f t="shared" si="1185"/>
        <v>0</v>
      </c>
      <c r="EF650" s="329">
        <f t="shared" si="1186"/>
        <v>0</v>
      </c>
      <c r="EG650" s="329">
        <f t="shared" si="1187"/>
        <v>0</v>
      </c>
      <c r="EH650" s="170">
        <f t="shared" si="1085"/>
        <v>0</v>
      </c>
      <c r="EI650" s="208">
        <f t="shared" si="1086"/>
        <v>0</v>
      </c>
      <c r="EJ650" s="328">
        <v>16</v>
      </c>
      <c r="EK650" s="328">
        <f t="shared" si="1188"/>
        <v>0</v>
      </c>
      <c r="EL650" s="329">
        <f t="shared" si="1189"/>
        <v>0</v>
      </c>
      <c r="EM650" s="329">
        <f t="shared" si="1190"/>
        <v>0</v>
      </c>
      <c r="EN650" s="329">
        <f t="shared" si="1191"/>
        <v>0</v>
      </c>
      <c r="EO650" s="329">
        <f t="shared" si="1192"/>
        <v>0</v>
      </c>
      <c r="EP650" s="329">
        <f t="shared" si="1193"/>
        <v>0</v>
      </c>
      <c r="EQ650" s="329">
        <f t="shared" si="1194"/>
        <v>0</v>
      </c>
      <c r="ER650" s="170">
        <f t="shared" si="1087"/>
        <v>0</v>
      </c>
      <c r="ES650" s="208">
        <f t="shared" si="1088"/>
        <v>0</v>
      </c>
      <c r="ET650" s="328">
        <v>16</v>
      </c>
      <c r="EU650" s="328">
        <f t="shared" si="1195"/>
        <v>0</v>
      </c>
      <c r="EV650" s="329">
        <f t="shared" si="1196"/>
        <v>0</v>
      </c>
      <c r="EW650" s="329">
        <f t="shared" si="1197"/>
        <v>0</v>
      </c>
      <c r="EX650" s="329">
        <f t="shared" si="1198"/>
        <v>0</v>
      </c>
      <c r="EY650" s="329">
        <f t="shared" si="1199"/>
        <v>0</v>
      </c>
      <c r="EZ650" s="329">
        <f t="shared" si="1200"/>
        <v>0</v>
      </c>
      <c r="FA650" s="329">
        <f t="shared" si="1201"/>
        <v>0</v>
      </c>
      <c r="FB650" s="170">
        <f t="shared" si="1089"/>
        <v>0</v>
      </c>
      <c r="FC650" s="208">
        <f t="shared" si="1090"/>
        <v>0</v>
      </c>
      <c r="FD650" s="328">
        <v>16</v>
      </c>
      <c r="FE650" s="328">
        <f t="shared" si="1202"/>
        <v>0</v>
      </c>
      <c r="FF650" s="329">
        <f t="shared" si="1203"/>
        <v>0</v>
      </c>
      <c r="FG650" s="329">
        <f t="shared" si="1204"/>
        <v>0</v>
      </c>
      <c r="FH650" s="329">
        <f t="shared" si="1205"/>
        <v>0</v>
      </c>
      <c r="FI650" s="329">
        <f t="shared" si="1206"/>
        <v>0</v>
      </c>
      <c r="FJ650" s="329">
        <f t="shared" si="1207"/>
        <v>0</v>
      </c>
      <c r="FK650" s="329">
        <f t="shared" si="1208"/>
        <v>0</v>
      </c>
      <c r="FL650" s="170">
        <f t="shared" si="1091"/>
        <v>0</v>
      </c>
      <c r="FM650" s="208">
        <f t="shared" si="1092"/>
        <v>0</v>
      </c>
      <c r="FN650" s="328">
        <v>16</v>
      </c>
      <c r="FO650" s="328">
        <f t="shared" si="1235"/>
        <v>0</v>
      </c>
      <c r="FP650" s="329">
        <f t="shared" si="1236"/>
        <v>0</v>
      </c>
      <c r="FQ650" s="329">
        <f t="shared" si="1237"/>
        <v>0</v>
      </c>
      <c r="FR650" s="329">
        <f t="shared" si="1238"/>
        <v>0</v>
      </c>
      <c r="FS650" s="329">
        <f t="shared" si="1239"/>
        <v>0</v>
      </c>
      <c r="FT650" s="329">
        <f t="shared" si="1240"/>
        <v>0</v>
      </c>
      <c r="FU650" s="329">
        <f t="shared" si="1241"/>
        <v>0</v>
      </c>
      <c r="FV650" s="170">
        <f t="shared" si="1093"/>
        <v>0</v>
      </c>
      <c r="FW650" s="208">
        <f t="shared" si="1094"/>
        <v>0</v>
      </c>
      <c r="FX650" s="328">
        <v>16</v>
      </c>
      <c r="FY650" s="328">
        <f t="shared" si="1242"/>
        <v>0</v>
      </c>
      <c r="FZ650" s="329">
        <f t="shared" si="1243"/>
        <v>0</v>
      </c>
      <c r="GA650" s="329">
        <f t="shared" si="1244"/>
        <v>0</v>
      </c>
      <c r="GB650" s="329">
        <f t="shared" si="1245"/>
        <v>0</v>
      </c>
      <c r="GC650" s="329">
        <f t="shared" si="1246"/>
        <v>0</v>
      </c>
      <c r="GD650" s="329">
        <f t="shared" si="1247"/>
        <v>0</v>
      </c>
      <c r="GE650" s="329">
        <f t="shared" si="1248"/>
        <v>0</v>
      </c>
      <c r="GF650" s="170">
        <f t="shared" si="1095"/>
        <v>0</v>
      </c>
      <c r="GG650" s="208">
        <f t="shared" si="1096"/>
        <v>0</v>
      </c>
      <c r="GH650" s="328">
        <v>16</v>
      </c>
      <c r="GI650" s="328">
        <f t="shared" si="1249"/>
        <v>0</v>
      </c>
      <c r="GJ650" s="329">
        <f t="shared" si="1250"/>
        <v>0</v>
      </c>
      <c r="GK650" s="329">
        <f t="shared" si="1251"/>
        <v>0</v>
      </c>
      <c r="GL650" s="329">
        <f t="shared" si="1252"/>
        <v>0</v>
      </c>
      <c r="GM650" s="329">
        <f t="shared" si="1253"/>
        <v>0</v>
      </c>
      <c r="GN650" s="329">
        <f t="shared" si="1254"/>
        <v>0</v>
      </c>
      <c r="GO650" s="329">
        <f t="shared" si="1255"/>
        <v>0</v>
      </c>
      <c r="GP650" s="170">
        <f t="shared" si="1097"/>
        <v>0</v>
      </c>
      <c r="GQ650" s="208">
        <f t="shared" si="1098"/>
        <v>0</v>
      </c>
      <c r="GR650" s="328">
        <v>16</v>
      </c>
      <c r="GS650" s="328">
        <f t="shared" si="1256"/>
        <v>0</v>
      </c>
      <c r="GT650" s="329">
        <f t="shared" si="1257"/>
        <v>0</v>
      </c>
      <c r="GU650" s="329">
        <f t="shared" si="1258"/>
        <v>0</v>
      </c>
      <c r="GV650" s="329">
        <f t="shared" si="1259"/>
        <v>0</v>
      </c>
      <c r="GW650" s="329">
        <f t="shared" si="1260"/>
        <v>0</v>
      </c>
      <c r="GX650" s="329">
        <f t="shared" si="1261"/>
        <v>0</v>
      </c>
      <c r="GY650" s="329">
        <f t="shared" si="1262"/>
        <v>0</v>
      </c>
      <c r="GZ650" s="170">
        <f t="shared" si="1099"/>
        <v>0</v>
      </c>
      <c r="HA650" s="208">
        <f t="shared" si="1100"/>
        <v>0</v>
      </c>
      <c r="HB650" s="328">
        <v>16</v>
      </c>
      <c r="HC650" s="328">
        <f t="shared" si="1101"/>
        <v>0</v>
      </c>
      <c r="HD650" s="329">
        <f t="shared" si="1209"/>
        <v>0</v>
      </c>
      <c r="HE650" s="329">
        <f t="shared" si="1210"/>
        <v>0</v>
      </c>
      <c r="HF650" s="329">
        <f t="shared" si="1211"/>
        <v>0</v>
      </c>
      <c r="HG650" s="329">
        <f t="shared" si="1212"/>
        <v>0</v>
      </c>
      <c r="HH650" s="329">
        <f t="shared" si="1213"/>
        <v>0</v>
      </c>
      <c r="HI650" s="329">
        <f t="shared" si="1214"/>
        <v>0</v>
      </c>
      <c r="HJ650" s="170">
        <f t="shared" si="1102"/>
        <v>0</v>
      </c>
      <c r="HK650" s="208">
        <f t="shared" si="1103"/>
        <v>0</v>
      </c>
      <c r="HL650" s="328">
        <v>16</v>
      </c>
      <c r="HM650" s="328">
        <f t="shared" si="1104"/>
        <v>0</v>
      </c>
      <c r="HN650" s="329">
        <f t="shared" si="1215"/>
        <v>0</v>
      </c>
      <c r="HO650" s="329">
        <f t="shared" si="1216"/>
        <v>0</v>
      </c>
      <c r="HP650" s="329">
        <f t="shared" si="1217"/>
        <v>0</v>
      </c>
      <c r="HQ650" s="329">
        <f t="shared" si="1218"/>
        <v>0</v>
      </c>
      <c r="HR650" s="329">
        <f t="shared" si="1219"/>
        <v>0</v>
      </c>
      <c r="HS650" s="329">
        <f t="shared" si="1220"/>
        <v>0</v>
      </c>
      <c r="HT650" s="170">
        <f t="shared" si="1105"/>
        <v>0</v>
      </c>
      <c r="HU650" s="208">
        <f t="shared" si="1106"/>
        <v>0</v>
      </c>
      <c r="HV650" s="328">
        <v>16</v>
      </c>
      <c r="HW650" s="328">
        <f t="shared" si="1221"/>
        <v>0</v>
      </c>
      <c r="HX650" s="329">
        <f t="shared" si="1222"/>
        <v>0</v>
      </c>
      <c r="HY650" s="329">
        <f t="shared" si="1223"/>
        <v>0</v>
      </c>
      <c r="HZ650" s="329">
        <f t="shared" si="1224"/>
        <v>0</v>
      </c>
      <c r="IA650" s="329">
        <f t="shared" si="1225"/>
        <v>0</v>
      </c>
      <c r="IB650" s="329">
        <f t="shared" si="1226"/>
        <v>0</v>
      </c>
      <c r="IC650" s="329">
        <f t="shared" si="1227"/>
        <v>0</v>
      </c>
      <c r="ID650" s="170">
        <f t="shared" si="1107"/>
        <v>0</v>
      </c>
      <c r="IE650" s="208">
        <f t="shared" si="1108"/>
        <v>0</v>
      </c>
      <c r="IF650" s="328">
        <v>16</v>
      </c>
      <c r="IG650" s="328">
        <f t="shared" si="1228"/>
        <v>0</v>
      </c>
      <c r="IH650" s="329">
        <f t="shared" si="1229"/>
        <v>0</v>
      </c>
      <c r="II650" s="329">
        <f t="shared" si="1230"/>
        <v>0</v>
      </c>
      <c r="IJ650" s="329">
        <f t="shared" si="1231"/>
        <v>0</v>
      </c>
      <c r="IK650" s="329">
        <f t="shared" si="1232"/>
        <v>0</v>
      </c>
      <c r="IL650" s="329">
        <f t="shared" si="1233"/>
        <v>0</v>
      </c>
      <c r="IM650" s="329">
        <f t="shared" si="1234"/>
        <v>0</v>
      </c>
      <c r="IN650" s="170">
        <f t="shared" si="1109"/>
        <v>0</v>
      </c>
    </row>
    <row r="651" spans="1:248">
      <c r="A651" s="318"/>
      <c r="B651" s="318"/>
      <c r="C651" s="318"/>
      <c r="D651" s="318"/>
      <c r="E651" s="318"/>
      <c r="F651" s="318"/>
      <c r="G651" s="318"/>
      <c r="H651" s="318"/>
      <c r="I651" s="318"/>
      <c r="K651" s="318"/>
      <c r="L651" s="318"/>
      <c r="M651" s="318"/>
      <c r="N651" s="318"/>
      <c r="O651" s="318"/>
      <c r="P651" s="318"/>
      <c r="Q651" s="318"/>
      <c r="R651" s="358"/>
      <c r="S651" s="208">
        <f t="shared" si="1110"/>
        <v>0</v>
      </c>
      <c r="T651" s="328">
        <v>16.100000000000001</v>
      </c>
      <c r="U651" s="328">
        <f t="shared" si="1111"/>
        <v>0</v>
      </c>
      <c r="V651" s="329">
        <f t="shared" si="1112"/>
        <v>0</v>
      </c>
      <c r="W651" s="329">
        <f t="shared" si="1113"/>
        <v>0</v>
      </c>
      <c r="X651" s="329">
        <f t="shared" si="1114"/>
        <v>0</v>
      </c>
      <c r="Y651" s="329">
        <f t="shared" si="1115"/>
        <v>0</v>
      </c>
      <c r="Z651" s="329">
        <f t="shared" si="1116"/>
        <v>0</v>
      </c>
      <c r="AA651" s="329">
        <f t="shared" si="1117"/>
        <v>0</v>
      </c>
      <c r="AB651" s="170">
        <f t="shared" si="1056"/>
        <v>0</v>
      </c>
      <c r="AC651" s="208">
        <f t="shared" si="1057"/>
        <v>0</v>
      </c>
      <c r="AD651" s="328">
        <v>16.100000000000001</v>
      </c>
      <c r="AE651" s="328">
        <f t="shared" si="1118"/>
        <v>0</v>
      </c>
      <c r="AF651" s="329">
        <f t="shared" si="1119"/>
        <v>0</v>
      </c>
      <c r="AG651" s="329">
        <f t="shared" si="1120"/>
        <v>0</v>
      </c>
      <c r="AH651" s="329">
        <f t="shared" si="1121"/>
        <v>0</v>
      </c>
      <c r="AI651" s="329">
        <f t="shared" si="1122"/>
        <v>0</v>
      </c>
      <c r="AJ651" s="329">
        <f t="shared" si="1123"/>
        <v>0</v>
      </c>
      <c r="AK651" s="329">
        <f t="shared" si="1124"/>
        <v>0</v>
      </c>
      <c r="AL651" s="170">
        <f t="shared" si="1058"/>
        <v>0</v>
      </c>
      <c r="AM651" s="208">
        <f t="shared" si="1059"/>
        <v>0</v>
      </c>
      <c r="AN651" s="328">
        <v>16.100000000000001</v>
      </c>
      <c r="AO651" s="328">
        <f t="shared" si="1125"/>
        <v>0</v>
      </c>
      <c r="AP651" s="329">
        <f t="shared" si="1126"/>
        <v>0</v>
      </c>
      <c r="AQ651" s="329">
        <f t="shared" si="1127"/>
        <v>0</v>
      </c>
      <c r="AR651" s="329">
        <f t="shared" si="1128"/>
        <v>0</v>
      </c>
      <c r="AS651" s="329">
        <f t="shared" si="1129"/>
        <v>0</v>
      </c>
      <c r="AT651" s="329">
        <f t="shared" si="1130"/>
        <v>0</v>
      </c>
      <c r="AU651" s="329">
        <f t="shared" si="1131"/>
        <v>0</v>
      </c>
      <c r="AV651" s="170">
        <f t="shared" si="1060"/>
        <v>0</v>
      </c>
      <c r="AW651" s="208">
        <f t="shared" si="1061"/>
        <v>0</v>
      </c>
      <c r="AX651" s="328">
        <v>16.100000000000001</v>
      </c>
      <c r="AY651" s="328">
        <f t="shared" si="1132"/>
        <v>0</v>
      </c>
      <c r="AZ651" s="329">
        <f t="shared" si="1133"/>
        <v>0</v>
      </c>
      <c r="BA651" s="329">
        <f t="shared" si="1134"/>
        <v>0</v>
      </c>
      <c r="BB651" s="329">
        <f t="shared" si="1135"/>
        <v>0</v>
      </c>
      <c r="BC651" s="329">
        <f t="shared" si="1136"/>
        <v>0</v>
      </c>
      <c r="BD651" s="329">
        <f t="shared" si="1137"/>
        <v>0</v>
      </c>
      <c r="BE651" s="329">
        <f t="shared" si="1138"/>
        <v>0</v>
      </c>
      <c r="BF651" s="170">
        <f t="shared" si="1062"/>
        <v>0</v>
      </c>
      <c r="BG651" s="208">
        <f t="shared" si="1063"/>
        <v>0</v>
      </c>
      <c r="BH651" s="328">
        <v>16.100000000000001</v>
      </c>
      <c r="BI651" s="328">
        <f t="shared" si="1064"/>
        <v>0</v>
      </c>
      <c r="BJ651" s="329">
        <f t="shared" si="1065"/>
        <v>0</v>
      </c>
      <c r="BK651" s="329">
        <f t="shared" si="1066"/>
        <v>0</v>
      </c>
      <c r="BL651" s="329">
        <f t="shared" si="1067"/>
        <v>0</v>
      </c>
      <c r="BM651" s="329">
        <f t="shared" si="1068"/>
        <v>0</v>
      </c>
      <c r="BN651" s="329">
        <f t="shared" si="1069"/>
        <v>0</v>
      </c>
      <c r="BO651" s="329">
        <f t="shared" si="1070"/>
        <v>0</v>
      </c>
      <c r="BP651" s="170">
        <f t="shared" si="1071"/>
        <v>0</v>
      </c>
      <c r="BQ651" s="208">
        <f t="shared" si="1072"/>
        <v>0</v>
      </c>
      <c r="BR651" s="328">
        <v>16.100000000000001</v>
      </c>
      <c r="BS651" s="328">
        <f t="shared" si="1139"/>
        <v>0</v>
      </c>
      <c r="BT651" s="329">
        <f t="shared" si="1140"/>
        <v>0</v>
      </c>
      <c r="BU651" s="329">
        <f t="shared" si="1141"/>
        <v>0</v>
      </c>
      <c r="BV651" s="329">
        <f t="shared" si="1142"/>
        <v>0</v>
      </c>
      <c r="BW651" s="329">
        <f t="shared" si="1143"/>
        <v>0</v>
      </c>
      <c r="BX651" s="329">
        <f t="shared" si="1144"/>
        <v>0</v>
      </c>
      <c r="BY651" s="329">
        <f t="shared" si="1145"/>
        <v>0</v>
      </c>
      <c r="BZ651" s="170">
        <f t="shared" si="1073"/>
        <v>0</v>
      </c>
      <c r="CA651" s="208">
        <f t="shared" si="1074"/>
        <v>0</v>
      </c>
      <c r="CB651" s="328">
        <v>16.100000000000001</v>
      </c>
      <c r="CC651" s="328">
        <f t="shared" si="1146"/>
        <v>0</v>
      </c>
      <c r="CD651" s="329">
        <f t="shared" si="1147"/>
        <v>0</v>
      </c>
      <c r="CE651" s="329">
        <f t="shared" si="1148"/>
        <v>0</v>
      </c>
      <c r="CF651" s="329">
        <f t="shared" si="1149"/>
        <v>0</v>
      </c>
      <c r="CG651" s="329">
        <f t="shared" si="1150"/>
        <v>0</v>
      </c>
      <c r="CH651" s="329">
        <f t="shared" si="1151"/>
        <v>0</v>
      </c>
      <c r="CI651" s="329">
        <f t="shared" si="1152"/>
        <v>0</v>
      </c>
      <c r="CJ651" s="170">
        <f t="shared" si="1075"/>
        <v>0</v>
      </c>
      <c r="CK651" s="208">
        <f t="shared" si="1076"/>
        <v>0</v>
      </c>
      <c r="CL651" s="328">
        <v>16.100000000000001</v>
      </c>
      <c r="CM651" s="328">
        <f t="shared" si="1153"/>
        <v>0</v>
      </c>
      <c r="CN651" s="329">
        <f t="shared" si="1154"/>
        <v>0</v>
      </c>
      <c r="CO651" s="329">
        <f t="shared" si="1155"/>
        <v>0</v>
      </c>
      <c r="CP651" s="329">
        <f t="shared" si="1156"/>
        <v>0</v>
      </c>
      <c r="CQ651" s="329">
        <f t="shared" si="1157"/>
        <v>0</v>
      </c>
      <c r="CR651" s="329">
        <f t="shared" si="1158"/>
        <v>0</v>
      </c>
      <c r="CS651" s="329">
        <f t="shared" si="1159"/>
        <v>0</v>
      </c>
      <c r="CT651" s="170">
        <f t="shared" si="1077"/>
        <v>0</v>
      </c>
      <c r="CU651" s="208">
        <f t="shared" si="1078"/>
        <v>0</v>
      </c>
      <c r="CV651" s="328">
        <v>16.100000000000001</v>
      </c>
      <c r="CW651" s="328">
        <f t="shared" si="1160"/>
        <v>0</v>
      </c>
      <c r="CX651" s="329">
        <f t="shared" si="1161"/>
        <v>0</v>
      </c>
      <c r="CY651" s="329">
        <f t="shared" si="1162"/>
        <v>0</v>
      </c>
      <c r="CZ651" s="329">
        <f t="shared" si="1163"/>
        <v>0</v>
      </c>
      <c r="DA651" s="329">
        <f t="shared" si="1164"/>
        <v>0</v>
      </c>
      <c r="DB651" s="329">
        <f t="shared" si="1165"/>
        <v>0</v>
      </c>
      <c r="DC651" s="329">
        <f t="shared" si="1166"/>
        <v>0</v>
      </c>
      <c r="DD651" s="170">
        <f t="shared" si="1079"/>
        <v>0</v>
      </c>
      <c r="DE651" s="208">
        <f t="shared" si="1080"/>
        <v>0</v>
      </c>
      <c r="DF651" s="328">
        <v>16.100000000000001</v>
      </c>
      <c r="DG651" s="328">
        <f t="shared" si="1167"/>
        <v>0</v>
      </c>
      <c r="DH651" s="329">
        <f t="shared" si="1168"/>
        <v>0</v>
      </c>
      <c r="DI651" s="329">
        <f t="shared" si="1169"/>
        <v>0</v>
      </c>
      <c r="DJ651" s="329">
        <f t="shared" si="1170"/>
        <v>0</v>
      </c>
      <c r="DK651" s="329">
        <f t="shared" si="1171"/>
        <v>0</v>
      </c>
      <c r="DL651" s="329">
        <f t="shared" si="1172"/>
        <v>0</v>
      </c>
      <c r="DM651" s="329">
        <f t="shared" si="1173"/>
        <v>0</v>
      </c>
      <c r="DN651" s="170">
        <f t="shared" si="1081"/>
        <v>0</v>
      </c>
      <c r="DO651" s="208">
        <f t="shared" si="1082"/>
        <v>0</v>
      </c>
      <c r="DP651" s="328">
        <v>16.100000000000001</v>
      </c>
      <c r="DQ651" s="328">
        <f t="shared" si="1174"/>
        <v>0</v>
      </c>
      <c r="DR651" s="329">
        <f t="shared" si="1175"/>
        <v>0</v>
      </c>
      <c r="DS651" s="329">
        <f t="shared" si="1176"/>
        <v>0</v>
      </c>
      <c r="DT651" s="329">
        <f t="shared" si="1177"/>
        <v>0</v>
      </c>
      <c r="DU651" s="329">
        <f t="shared" si="1178"/>
        <v>0</v>
      </c>
      <c r="DV651" s="329">
        <f t="shared" si="1179"/>
        <v>0</v>
      </c>
      <c r="DW651" s="329">
        <f t="shared" si="1180"/>
        <v>0</v>
      </c>
      <c r="DX651" s="170">
        <f t="shared" si="1083"/>
        <v>0</v>
      </c>
      <c r="DY651" s="208">
        <f t="shared" si="1084"/>
        <v>0</v>
      </c>
      <c r="DZ651" s="328">
        <v>16.100000000000001</v>
      </c>
      <c r="EA651" s="328">
        <f t="shared" si="1181"/>
        <v>0</v>
      </c>
      <c r="EB651" s="329">
        <f t="shared" si="1182"/>
        <v>0</v>
      </c>
      <c r="EC651" s="329">
        <f t="shared" si="1183"/>
        <v>0</v>
      </c>
      <c r="ED651" s="329">
        <f t="shared" si="1184"/>
        <v>0</v>
      </c>
      <c r="EE651" s="329">
        <f t="shared" si="1185"/>
        <v>0</v>
      </c>
      <c r="EF651" s="329">
        <f t="shared" si="1186"/>
        <v>0</v>
      </c>
      <c r="EG651" s="329">
        <f t="shared" si="1187"/>
        <v>0</v>
      </c>
      <c r="EH651" s="170">
        <f t="shared" si="1085"/>
        <v>0</v>
      </c>
      <c r="EI651" s="208">
        <f t="shared" si="1086"/>
        <v>0</v>
      </c>
      <c r="EJ651" s="328">
        <v>16.100000000000001</v>
      </c>
      <c r="EK651" s="328">
        <f t="shared" si="1188"/>
        <v>0</v>
      </c>
      <c r="EL651" s="329">
        <f t="shared" si="1189"/>
        <v>0</v>
      </c>
      <c r="EM651" s="329">
        <f t="shared" si="1190"/>
        <v>0</v>
      </c>
      <c r="EN651" s="329">
        <f t="shared" si="1191"/>
        <v>0</v>
      </c>
      <c r="EO651" s="329">
        <f t="shared" si="1192"/>
        <v>0</v>
      </c>
      <c r="EP651" s="329">
        <f t="shared" si="1193"/>
        <v>0</v>
      </c>
      <c r="EQ651" s="329">
        <f t="shared" si="1194"/>
        <v>0</v>
      </c>
      <c r="ER651" s="170">
        <f t="shared" si="1087"/>
        <v>0</v>
      </c>
      <c r="ES651" s="208">
        <f t="shared" si="1088"/>
        <v>0</v>
      </c>
      <c r="ET651" s="328">
        <v>16.100000000000001</v>
      </c>
      <c r="EU651" s="328">
        <f t="shared" si="1195"/>
        <v>0</v>
      </c>
      <c r="EV651" s="329">
        <f t="shared" si="1196"/>
        <v>0</v>
      </c>
      <c r="EW651" s="329">
        <f t="shared" si="1197"/>
        <v>0</v>
      </c>
      <c r="EX651" s="329">
        <f t="shared" si="1198"/>
        <v>0</v>
      </c>
      <c r="EY651" s="329">
        <f t="shared" si="1199"/>
        <v>0</v>
      </c>
      <c r="EZ651" s="329">
        <f t="shared" si="1200"/>
        <v>0</v>
      </c>
      <c r="FA651" s="329">
        <f t="shared" si="1201"/>
        <v>0</v>
      </c>
      <c r="FB651" s="170">
        <f t="shared" si="1089"/>
        <v>0</v>
      </c>
      <c r="FC651" s="208">
        <f t="shared" si="1090"/>
        <v>0</v>
      </c>
      <c r="FD651" s="328">
        <v>16.100000000000001</v>
      </c>
      <c r="FE651" s="328">
        <f t="shared" si="1202"/>
        <v>0</v>
      </c>
      <c r="FF651" s="329">
        <f t="shared" si="1203"/>
        <v>0</v>
      </c>
      <c r="FG651" s="329">
        <f t="shared" si="1204"/>
        <v>0</v>
      </c>
      <c r="FH651" s="329">
        <f t="shared" si="1205"/>
        <v>0</v>
      </c>
      <c r="FI651" s="329">
        <f t="shared" si="1206"/>
        <v>0</v>
      </c>
      <c r="FJ651" s="329">
        <f t="shared" si="1207"/>
        <v>0</v>
      </c>
      <c r="FK651" s="329">
        <f t="shared" si="1208"/>
        <v>0</v>
      </c>
      <c r="FL651" s="170">
        <f t="shared" si="1091"/>
        <v>0</v>
      </c>
      <c r="FM651" s="208">
        <f t="shared" si="1092"/>
        <v>0</v>
      </c>
      <c r="FN651" s="328">
        <v>16.100000000000001</v>
      </c>
      <c r="FO651" s="328">
        <f t="shared" si="1235"/>
        <v>0</v>
      </c>
      <c r="FP651" s="329">
        <f t="shared" si="1236"/>
        <v>0</v>
      </c>
      <c r="FQ651" s="329">
        <f t="shared" si="1237"/>
        <v>0</v>
      </c>
      <c r="FR651" s="329">
        <f t="shared" si="1238"/>
        <v>0</v>
      </c>
      <c r="FS651" s="329">
        <f t="shared" si="1239"/>
        <v>0</v>
      </c>
      <c r="FT651" s="329">
        <f t="shared" si="1240"/>
        <v>0</v>
      </c>
      <c r="FU651" s="329">
        <f t="shared" si="1241"/>
        <v>0</v>
      </c>
      <c r="FV651" s="170">
        <f t="shared" si="1093"/>
        <v>0</v>
      </c>
      <c r="FW651" s="208">
        <f t="shared" si="1094"/>
        <v>0</v>
      </c>
      <c r="FX651" s="328">
        <v>16.100000000000001</v>
      </c>
      <c r="FY651" s="328">
        <f t="shared" si="1242"/>
        <v>0</v>
      </c>
      <c r="FZ651" s="329">
        <f t="shared" si="1243"/>
        <v>0</v>
      </c>
      <c r="GA651" s="329">
        <f t="shared" si="1244"/>
        <v>0</v>
      </c>
      <c r="GB651" s="329">
        <f t="shared" si="1245"/>
        <v>0</v>
      </c>
      <c r="GC651" s="329">
        <f t="shared" si="1246"/>
        <v>0</v>
      </c>
      <c r="GD651" s="329">
        <f t="shared" si="1247"/>
        <v>0</v>
      </c>
      <c r="GE651" s="329">
        <f t="shared" si="1248"/>
        <v>0</v>
      </c>
      <c r="GF651" s="170">
        <f t="shared" si="1095"/>
        <v>0</v>
      </c>
      <c r="GG651" s="208">
        <f t="shared" si="1096"/>
        <v>0</v>
      </c>
      <c r="GH651" s="328">
        <v>16.100000000000001</v>
      </c>
      <c r="GI651" s="328">
        <f t="shared" si="1249"/>
        <v>0</v>
      </c>
      <c r="GJ651" s="329">
        <f t="shared" si="1250"/>
        <v>0</v>
      </c>
      <c r="GK651" s="329">
        <f t="shared" si="1251"/>
        <v>0</v>
      </c>
      <c r="GL651" s="329">
        <f t="shared" si="1252"/>
        <v>0</v>
      </c>
      <c r="GM651" s="329">
        <f t="shared" si="1253"/>
        <v>0</v>
      </c>
      <c r="GN651" s="329">
        <f t="shared" si="1254"/>
        <v>0</v>
      </c>
      <c r="GO651" s="329">
        <f t="shared" si="1255"/>
        <v>0</v>
      </c>
      <c r="GP651" s="170">
        <f t="shared" si="1097"/>
        <v>0</v>
      </c>
      <c r="GQ651" s="208">
        <f t="shared" si="1098"/>
        <v>0</v>
      </c>
      <c r="GR651" s="328">
        <v>16.100000000000001</v>
      </c>
      <c r="GS651" s="328">
        <f t="shared" si="1256"/>
        <v>0</v>
      </c>
      <c r="GT651" s="329">
        <f t="shared" si="1257"/>
        <v>0</v>
      </c>
      <c r="GU651" s="329">
        <f t="shared" si="1258"/>
        <v>0</v>
      </c>
      <c r="GV651" s="329">
        <f t="shared" si="1259"/>
        <v>0</v>
      </c>
      <c r="GW651" s="329">
        <f t="shared" si="1260"/>
        <v>0</v>
      </c>
      <c r="GX651" s="329">
        <f t="shared" si="1261"/>
        <v>0</v>
      </c>
      <c r="GY651" s="329">
        <f t="shared" si="1262"/>
        <v>0</v>
      </c>
      <c r="GZ651" s="170">
        <f t="shared" si="1099"/>
        <v>0</v>
      </c>
      <c r="HA651" s="208">
        <f t="shared" si="1100"/>
        <v>0</v>
      </c>
      <c r="HB651" s="328">
        <v>16.100000000000001</v>
      </c>
      <c r="HC651" s="328">
        <f t="shared" si="1101"/>
        <v>0</v>
      </c>
      <c r="HD651" s="329">
        <f t="shared" si="1209"/>
        <v>0</v>
      </c>
      <c r="HE651" s="329">
        <f t="shared" si="1210"/>
        <v>0</v>
      </c>
      <c r="HF651" s="329">
        <f t="shared" si="1211"/>
        <v>0</v>
      </c>
      <c r="HG651" s="329">
        <f t="shared" si="1212"/>
        <v>0</v>
      </c>
      <c r="HH651" s="329">
        <f t="shared" si="1213"/>
        <v>0</v>
      </c>
      <c r="HI651" s="329">
        <f t="shared" si="1214"/>
        <v>0</v>
      </c>
      <c r="HJ651" s="170">
        <f t="shared" si="1102"/>
        <v>0</v>
      </c>
      <c r="HK651" s="208">
        <f t="shared" si="1103"/>
        <v>0</v>
      </c>
      <c r="HL651" s="328">
        <v>16.100000000000001</v>
      </c>
      <c r="HM651" s="328">
        <f t="shared" si="1104"/>
        <v>0</v>
      </c>
      <c r="HN651" s="329">
        <f t="shared" si="1215"/>
        <v>0</v>
      </c>
      <c r="HO651" s="329">
        <f t="shared" si="1216"/>
        <v>0</v>
      </c>
      <c r="HP651" s="329">
        <f t="shared" si="1217"/>
        <v>0</v>
      </c>
      <c r="HQ651" s="329">
        <f t="shared" si="1218"/>
        <v>0</v>
      </c>
      <c r="HR651" s="329">
        <f t="shared" si="1219"/>
        <v>0</v>
      </c>
      <c r="HS651" s="329">
        <f t="shared" si="1220"/>
        <v>0</v>
      </c>
      <c r="HT651" s="170">
        <f t="shared" si="1105"/>
        <v>0</v>
      </c>
      <c r="HU651" s="208">
        <f t="shared" si="1106"/>
        <v>0</v>
      </c>
      <c r="HV651" s="328">
        <v>16.100000000000001</v>
      </c>
      <c r="HW651" s="328">
        <f t="shared" si="1221"/>
        <v>0</v>
      </c>
      <c r="HX651" s="329">
        <f t="shared" si="1222"/>
        <v>0</v>
      </c>
      <c r="HY651" s="329">
        <f t="shared" si="1223"/>
        <v>0</v>
      </c>
      <c r="HZ651" s="329">
        <f t="shared" si="1224"/>
        <v>0</v>
      </c>
      <c r="IA651" s="329">
        <f t="shared" si="1225"/>
        <v>0</v>
      </c>
      <c r="IB651" s="329">
        <f t="shared" si="1226"/>
        <v>0</v>
      </c>
      <c r="IC651" s="329">
        <f t="shared" si="1227"/>
        <v>0</v>
      </c>
      <c r="ID651" s="170">
        <f t="shared" si="1107"/>
        <v>0</v>
      </c>
      <c r="IE651" s="208">
        <f t="shared" si="1108"/>
        <v>0</v>
      </c>
      <c r="IF651" s="328">
        <v>16.100000000000001</v>
      </c>
      <c r="IG651" s="328">
        <f t="shared" si="1228"/>
        <v>0</v>
      </c>
      <c r="IH651" s="329">
        <f t="shared" si="1229"/>
        <v>0</v>
      </c>
      <c r="II651" s="329">
        <f t="shared" si="1230"/>
        <v>0</v>
      </c>
      <c r="IJ651" s="329">
        <f t="shared" si="1231"/>
        <v>0</v>
      </c>
      <c r="IK651" s="329">
        <f t="shared" si="1232"/>
        <v>0</v>
      </c>
      <c r="IL651" s="329">
        <f t="shared" si="1233"/>
        <v>0</v>
      </c>
      <c r="IM651" s="329">
        <f t="shared" si="1234"/>
        <v>0</v>
      </c>
      <c r="IN651" s="170">
        <f t="shared" si="1109"/>
        <v>0</v>
      </c>
    </row>
    <row r="652" spans="1:248">
      <c r="A652" s="318"/>
      <c r="B652" s="318"/>
      <c r="C652" s="318"/>
      <c r="D652" s="318"/>
      <c r="E652" s="318"/>
      <c r="F652" s="318"/>
      <c r="G652" s="318"/>
      <c r="H652" s="318"/>
      <c r="I652" s="318"/>
      <c r="K652" s="318"/>
      <c r="L652" s="318"/>
      <c r="M652" s="318"/>
      <c r="N652" s="318"/>
      <c r="O652" s="318"/>
      <c r="P652" s="318"/>
      <c r="Q652" s="318"/>
      <c r="R652" s="358"/>
      <c r="S652" s="208">
        <f t="shared" si="1110"/>
        <v>0</v>
      </c>
      <c r="T652" s="328">
        <v>16.2</v>
      </c>
      <c r="U652" s="328">
        <f t="shared" si="1111"/>
        <v>0</v>
      </c>
      <c r="V652" s="329">
        <f t="shared" si="1112"/>
        <v>0</v>
      </c>
      <c r="W652" s="329">
        <f t="shared" si="1113"/>
        <v>0</v>
      </c>
      <c r="X652" s="329">
        <f t="shared" si="1114"/>
        <v>0</v>
      </c>
      <c r="Y652" s="329">
        <f t="shared" si="1115"/>
        <v>0</v>
      </c>
      <c r="Z652" s="329">
        <f t="shared" si="1116"/>
        <v>0</v>
      </c>
      <c r="AA652" s="329">
        <f t="shared" si="1117"/>
        <v>0</v>
      </c>
      <c r="AB652" s="170">
        <f t="shared" si="1056"/>
        <v>0</v>
      </c>
      <c r="AC652" s="208">
        <f t="shared" si="1057"/>
        <v>0</v>
      </c>
      <c r="AD652" s="328">
        <v>16.2</v>
      </c>
      <c r="AE652" s="328">
        <f t="shared" si="1118"/>
        <v>0</v>
      </c>
      <c r="AF652" s="329">
        <f t="shared" si="1119"/>
        <v>0</v>
      </c>
      <c r="AG652" s="329">
        <f t="shared" si="1120"/>
        <v>0</v>
      </c>
      <c r="AH652" s="329">
        <f t="shared" si="1121"/>
        <v>0</v>
      </c>
      <c r="AI652" s="329">
        <f t="shared" si="1122"/>
        <v>0</v>
      </c>
      <c r="AJ652" s="329">
        <f t="shared" si="1123"/>
        <v>0</v>
      </c>
      <c r="AK652" s="329">
        <f t="shared" si="1124"/>
        <v>0</v>
      </c>
      <c r="AL652" s="170">
        <f t="shared" si="1058"/>
        <v>0</v>
      </c>
      <c r="AM652" s="208">
        <f t="shared" si="1059"/>
        <v>0</v>
      </c>
      <c r="AN652" s="328">
        <v>16.2</v>
      </c>
      <c r="AO652" s="328">
        <f t="shared" si="1125"/>
        <v>0</v>
      </c>
      <c r="AP652" s="329">
        <f t="shared" si="1126"/>
        <v>0</v>
      </c>
      <c r="AQ652" s="329">
        <f t="shared" si="1127"/>
        <v>0</v>
      </c>
      <c r="AR652" s="329">
        <f t="shared" si="1128"/>
        <v>0</v>
      </c>
      <c r="AS652" s="329">
        <f t="shared" si="1129"/>
        <v>0</v>
      </c>
      <c r="AT652" s="329">
        <f t="shared" si="1130"/>
        <v>0</v>
      </c>
      <c r="AU652" s="329">
        <f t="shared" si="1131"/>
        <v>0</v>
      </c>
      <c r="AV652" s="170">
        <f t="shared" si="1060"/>
        <v>0</v>
      </c>
      <c r="AW652" s="208">
        <f t="shared" si="1061"/>
        <v>0</v>
      </c>
      <c r="AX652" s="328">
        <v>16.2</v>
      </c>
      <c r="AY652" s="328">
        <f t="shared" si="1132"/>
        <v>0</v>
      </c>
      <c r="AZ652" s="329">
        <f t="shared" si="1133"/>
        <v>0</v>
      </c>
      <c r="BA652" s="329">
        <f t="shared" si="1134"/>
        <v>0</v>
      </c>
      <c r="BB652" s="329">
        <f t="shared" si="1135"/>
        <v>0</v>
      </c>
      <c r="BC652" s="329">
        <f t="shared" si="1136"/>
        <v>0</v>
      </c>
      <c r="BD652" s="329">
        <f t="shared" si="1137"/>
        <v>0</v>
      </c>
      <c r="BE652" s="329">
        <f t="shared" si="1138"/>
        <v>0</v>
      </c>
      <c r="BF652" s="170">
        <f t="shared" si="1062"/>
        <v>0</v>
      </c>
      <c r="BG652" s="208">
        <f t="shared" si="1063"/>
        <v>0</v>
      </c>
      <c r="BH652" s="328">
        <v>16.2</v>
      </c>
      <c r="BI652" s="328">
        <f t="shared" si="1064"/>
        <v>0</v>
      </c>
      <c r="BJ652" s="329">
        <f t="shared" si="1065"/>
        <v>0</v>
      </c>
      <c r="BK652" s="329">
        <f t="shared" si="1066"/>
        <v>0</v>
      </c>
      <c r="BL652" s="329">
        <f t="shared" si="1067"/>
        <v>0</v>
      </c>
      <c r="BM652" s="329">
        <f t="shared" si="1068"/>
        <v>0</v>
      </c>
      <c r="BN652" s="329">
        <f t="shared" si="1069"/>
        <v>0</v>
      </c>
      <c r="BO652" s="329">
        <f t="shared" si="1070"/>
        <v>0</v>
      </c>
      <c r="BP652" s="170">
        <f t="shared" si="1071"/>
        <v>0</v>
      </c>
      <c r="BQ652" s="208">
        <f t="shared" si="1072"/>
        <v>0</v>
      </c>
      <c r="BR652" s="328">
        <v>16.2</v>
      </c>
      <c r="BS652" s="328">
        <f t="shared" si="1139"/>
        <v>0</v>
      </c>
      <c r="BT652" s="329">
        <f t="shared" si="1140"/>
        <v>0</v>
      </c>
      <c r="BU652" s="329">
        <f t="shared" si="1141"/>
        <v>0</v>
      </c>
      <c r="BV652" s="329">
        <f t="shared" si="1142"/>
        <v>0</v>
      </c>
      <c r="BW652" s="329">
        <f t="shared" si="1143"/>
        <v>0</v>
      </c>
      <c r="BX652" s="329">
        <f t="shared" si="1144"/>
        <v>0</v>
      </c>
      <c r="BY652" s="329">
        <f t="shared" si="1145"/>
        <v>0</v>
      </c>
      <c r="BZ652" s="170">
        <f t="shared" si="1073"/>
        <v>0</v>
      </c>
      <c r="CA652" s="208">
        <f t="shared" si="1074"/>
        <v>0</v>
      </c>
      <c r="CB652" s="328">
        <v>16.2</v>
      </c>
      <c r="CC652" s="328">
        <f t="shared" si="1146"/>
        <v>0</v>
      </c>
      <c r="CD652" s="329">
        <f t="shared" si="1147"/>
        <v>0</v>
      </c>
      <c r="CE652" s="329">
        <f t="shared" si="1148"/>
        <v>0</v>
      </c>
      <c r="CF652" s="329">
        <f t="shared" si="1149"/>
        <v>0</v>
      </c>
      <c r="CG652" s="329">
        <f t="shared" si="1150"/>
        <v>0</v>
      </c>
      <c r="CH652" s="329">
        <f t="shared" si="1151"/>
        <v>0</v>
      </c>
      <c r="CI652" s="329">
        <f t="shared" si="1152"/>
        <v>0</v>
      </c>
      <c r="CJ652" s="170">
        <f t="shared" si="1075"/>
        <v>0</v>
      </c>
      <c r="CK652" s="208">
        <f t="shared" si="1076"/>
        <v>0</v>
      </c>
      <c r="CL652" s="328">
        <v>16.2</v>
      </c>
      <c r="CM652" s="328">
        <f t="shared" si="1153"/>
        <v>0</v>
      </c>
      <c r="CN652" s="329">
        <f t="shared" si="1154"/>
        <v>0</v>
      </c>
      <c r="CO652" s="329">
        <f t="shared" si="1155"/>
        <v>0</v>
      </c>
      <c r="CP652" s="329">
        <f t="shared" si="1156"/>
        <v>0</v>
      </c>
      <c r="CQ652" s="329">
        <f t="shared" si="1157"/>
        <v>0</v>
      </c>
      <c r="CR652" s="329">
        <f t="shared" si="1158"/>
        <v>0</v>
      </c>
      <c r="CS652" s="329">
        <f t="shared" si="1159"/>
        <v>0</v>
      </c>
      <c r="CT652" s="170">
        <f t="shared" si="1077"/>
        <v>0</v>
      </c>
      <c r="CU652" s="208">
        <f t="shared" si="1078"/>
        <v>0</v>
      </c>
      <c r="CV652" s="328">
        <v>16.2</v>
      </c>
      <c r="CW652" s="328">
        <f t="shared" si="1160"/>
        <v>0</v>
      </c>
      <c r="CX652" s="329">
        <f t="shared" si="1161"/>
        <v>0</v>
      </c>
      <c r="CY652" s="329">
        <f t="shared" si="1162"/>
        <v>0</v>
      </c>
      <c r="CZ652" s="329">
        <f t="shared" si="1163"/>
        <v>0</v>
      </c>
      <c r="DA652" s="329">
        <f t="shared" si="1164"/>
        <v>0</v>
      </c>
      <c r="DB652" s="329">
        <f t="shared" si="1165"/>
        <v>0</v>
      </c>
      <c r="DC652" s="329">
        <f t="shared" si="1166"/>
        <v>0</v>
      </c>
      <c r="DD652" s="170">
        <f t="shared" si="1079"/>
        <v>0</v>
      </c>
      <c r="DE652" s="208">
        <f t="shared" si="1080"/>
        <v>0</v>
      </c>
      <c r="DF652" s="328">
        <v>16.2</v>
      </c>
      <c r="DG652" s="328">
        <f t="shared" si="1167"/>
        <v>0</v>
      </c>
      <c r="DH652" s="329">
        <f t="shared" si="1168"/>
        <v>0</v>
      </c>
      <c r="DI652" s="329">
        <f t="shared" si="1169"/>
        <v>0</v>
      </c>
      <c r="DJ652" s="329">
        <f t="shared" si="1170"/>
        <v>0</v>
      </c>
      <c r="DK652" s="329">
        <f t="shared" si="1171"/>
        <v>0</v>
      </c>
      <c r="DL652" s="329">
        <f t="shared" si="1172"/>
        <v>0</v>
      </c>
      <c r="DM652" s="329">
        <f t="shared" si="1173"/>
        <v>0</v>
      </c>
      <c r="DN652" s="170">
        <f t="shared" si="1081"/>
        <v>0</v>
      </c>
      <c r="DO652" s="208">
        <f t="shared" si="1082"/>
        <v>0</v>
      </c>
      <c r="DP652" s="328">
        <v>16.2</v>
      </c>
      <c r="DQ652" s="328">
        <f t="shared" si="1174"/>
        <v>0</v>
      </c>
      <c r="DR652" s="329">
        <f t="shared" si="1175"/>
        <v>0</v>
      </c>
      <c r="DS652" s="329">
        <f t="shared" si="1176"/>
        <v>0</v>
      </c>
      <c r="DT652" s="329">
        <f t="shared" si="1177"/>
        <v>0</v>
      </c>
      <c r="DU652" s="329">
        <f t="shared" si="1178"/>
        <v>0</v>
      </c>
      <c r="DV652" s="329">
        <f t="shared" si="1179"/>
        <v>0</v>
      </c>
      <c r="DW652" s="329">
        <f t="shared" si="1180"/>
        <v>0</v>
      </c>
      <c r="DX652" s="170">
        <f t="shared" si="1083"/>
        <v>0</v>
      </c>
      <c r="DY652" s="208">
        <f t="shared" si="1084"/>
        <v>0</v>
      </c>
      <c r="DZ652" s="328">
        <v>16.2</v>
      </c>
      <c r="EA652" s="328">
        <f t="shared" si="1181"/>
        <v>0</v>
      </c>
      <c r="EB652" s="329">
        <f t="shared" si="1182"/>
        <v>0</v>
      </c>
      <c r="EC652" s="329">
        <f t="shared" si="1183"/>
        <v>0</v>
      </c>
      <c r="ED652" s="329">
        <f t="shared" si="1184"/>
        <v>0</v>
      </c>
      <c r="EE652" s="329">
        <f t="shared" si="1185"/>
        <v>0</v>
      </c>
      <c r="EF652" s="329">
        <f t="shared" si="1186"/>
        <v>0</v>
      </c>
      <c r="EG652" s="329">
        <f t="shared" si="1187"/>
        <v>0</v>
      </c>
      <c r="EH652" s="170">
        <f t="shared" si="1085"/>
        <v>0</v>
      </c>
      <c r="EI652" s="208">
        <f t="shared" si="1086"/>
        <v>0</v>
      </c>
      <c r="EJ652" s="328">
        <v>16.2</v>
      </c>
      <c r="EK652" s="328">
        <f t="shared" si="1188"/>
        <v>0</v>
      </c>
      <c r="EL652" s="329">
        <f t="shared" si="1189"/>
        <v>0</v>
      </c>
      <c r="EM652" s="329">
        <f t="shared" si="1190"/>
        <v>0</v>
      </c>
      <c r="EN652" s="329">
        <f t="shared" si="1191"/>
        <v>0</v>
      </c>
      <c r="EO652" s="329">
        <f t="shared" si="1192"/>
        <v>0</v>
      </c>
      <c r="EP652" s="329">
        <f t="shared" si="1193"/>
        <v>0</v>
      </c>
      <c r="EQ652" s="329">
        <f t="shared" si="1194"/>
        <v>0</v>
      </c>
      <c r="ER652" s="170">
        <f t="shared" si="1087"/>
        <v>0</v>
      </c>
      <c r="ES652" s="208">
        <f t="shared" si="1088"/>
        <v>0</v>
      </c>
      <c r="ET652" s="328">
        <v>16.2</v>
      </c>
      <c r="EU652" s="328">
        <f t="shared" si="1195"/>
        <v>0</v>
      </c>
      <c r="EV652" s="329">
        <f t="shared" si="1196"/>
        <v>0</v>
      </c>
      <c r="EW652" s="329">
        <f t="shared" si="1197"/>
        <v>0</v>
      </c>
      <c r="EX652" s="329">
        <f t="shared" si="1198"/>
        <v>0</v>
      </c>
      <c r="EY652" s="329">
        <f t="shared" si="1199"/>
        <v>0</v>
      </c>
      <c r="EZ652" s="329">
        <f t="shared" si="1200"/>
        <v>0</v>
      </c>
      <c r="FA652" s="329">
        <f t="shared" si="1201"/>
        <v>0</v>
      </c>
      <c r="FB652" s="170">
        <f t="shared" si="1089"/>
        <v>0</v>
      </c>
      <c r="FC652" s="208">
        <f t="shared" si="1090"/>
        <v>0</v>
      </c>
      <c r="FD652" s="328">
        <v>16.2</v>
      </c>
      <c r="FE652" s="328">
        <f t="shared" si="1202"/>
        <v>0</v>
      </c>
      <c r="FF652" s="329">
        <f t="shared" si="1203"/>
        <v>0</v>
      </c>
      <c r="FG652" s="329">
        <f t="shared" si="1204"/>
        <v>0</v>
      </c>
      <c r="FH652" s="329">
        <f t="shared" si="1205"/>
        <v>0</v>
      </c>
      <c r="FI652" s="329">
        <f t="shared" si="1206"/>
        <v>0</v>
      </c>
      <c r="FJ652" s="329">
        <f t="shared" si="1207"/>
        <v>0</v>
      </c>
      <c r="FK652" s="329">
        <f t="shared" si="1208"/>
        <v>0</v>
      </c>
      <c r="FL652" s="170">
        <f t="shared" si="1091"/>
        <v>0</v>
      </c>
      <c r="FM652" s="208">
        <f t="shared" si="1092"/>
        <v>0</v>
      </c>
      <c r="FN652" s="328">
        <v>16.2</v>
      </c>
      <c r="FO652" s="328">
        <f t="shared" si="1235"/>
        <v>0</v>
      </c>
      <c r="FP652" s="329">
        <f t="shared" si="1236"/>
        <v>0</v>
      </c>
      <c r="FQ652" s="329">
        <f t="shared" si="1237"/>
        <v>0</v>
      </c>
      <c r="FR652" s="329">
        <f t="shared" si="1238"/>
        <v>0</v>
      </c>
      <c r="FS652" s="329">
        <f t="shared" si="1239"/>
        <v>0</v>
      </c>
      <c r="FT652" s="329">
        <f t="shared" si="1240"/>
        <v>0</v>
      </c>
      <c r="FU652" s="329">
        <f t="shared" si="1241"/>
        <v>0</v>
      </c>
      <c r="FV652" s="170">
        <f t="shared" si="1093"/>
        <v>0</v>
      </c>
      <c r="FW652" s="208">
        <f t="shared" si="1094"/>
        <v>0</v>
      </c>
      <c r="FX652" s="328">
        <v>16.2</v>
      </c>
      <c r="FY652" s="328">
        <f t="shared" si="1242"/>
        <v>0</v>
      </c>
      <c r="FZ652" s="329">
        <f t="shared" si="1243"/>
        <v>0</v>
      </c>
      <c r="GA652" s="329">
        <f t="shared" si="1244"/>
        <v>0</v>
      </c>
      <c r="GB652" s="329">
        <f t="shared" si="1245"/>
        <v>0</v>
      </c>
      <c r="GC652" s="329">
        <f t="shared" si="1246"/>
        <v>0</v>
      </c>
      <c r="GD652" s="329">
        <f t="shared" si="1247"/>
        <v>0</v>
      </c>
      <c r="GE652" s="329">
        <f t="shared" si="1248"/>
        <v>0</v>
      </c>
      <c r="GF652" s="170">
        <f t="shared" si="1095"/>
        <v>0</v>
      </c>
      <c r="GG652" s="208">
        <f t="shared" si="1096"/>
        <v>0</v>
      </c>
      <c r="GH652" s="328">
        <v>16.2</v>
      </c>
      <c r="GI652" s="328">
        <f t="shared" si="1249"/>
        <v>0</v>
      </c>
      <c r="GJ652" s="329">
        <f t="shared" si="1250"/>
        <v>0</v>
      </c>
      <c r="GK652" s="329">
        <f t="shared" si="1251"/>
        <v>0</v>
      </c>
      <c r="GL652" s="329">
        <f t="shared" si="1252"/>
        <v>0</v>
      </c>
      <c r="GM652" s="329">
        <f t="shared" si="1253"/>
        <v>0</v>
      </c>
      <c r="GN652" s="329">
        <f t="shared" si="1254"/>
        <v>0</v>
      </c>
      <c r="GO652" s="329">
        <f t="shared" si="1255"/>
        <v>0</v>
      </c>
      <c r="GP652" s="170">
        <f t="shared" si="1097"/>
        <v>0</v>
      </c>
      <c r="GQ652" s="208">
        <f t="shared" si="1098"/>
        <v>0</v>
      </c>
      <c r="GR652" s="328">
        <v>16.2</v>
      </c>
      <c r="GS652" s="328">
        <f t="shared" si="1256"/>
        <v>0</v>
      </c>
      <c r="GT652" s="329">
        <f t="shared" si="1257"/>
        <v>0</v>
      </c>
      <c r="GU652" s="329">
        <f t="shared" si="1258"/>
        <v>0</v>
      </c>
      <c r="GV652" s="329">
        <f t="shared" si="1259"/>
        <v>0</v>
      </c>
      <c r="GW652" s="329">
        <f t="shared" si="1260"/>
        <v>0</v>
      </c>
      <c r="GX652" s="329">
        <f t="shared" si="1261"/>
        <v>0</v>
      </c>
      <c r="GY652" s="329">
        <f t="shared" si="1262"/>
        <v>0</v>
      </c>
      <c r="GZ652" s="170">
        <f t="shared" si="1099"/>
        <v>0</v>
      </c>
      <c r="HA652" s="208">
        <f t="shared" si="1100"/>
        <v>0</v>
      </c>
      <c r="HB652" s="328">
        <v>16.2</v>
      </c>
      <c r="HC652" s="328">
        <f t="shared" si="1101"/>
        <v>0</v>
      </c>
      <c r="HD652" s="329">
        <f t="shared" si="1209"/>
        <v>0</v>
      </c>
      <c r="HE652" s="329">
        <f t="shared" si="1210"/>
        <v>0</v>
      </c>
      <c r="HF652" s="329">
        <f t="shared" si="1211"/>
        <v>0</v>
      </c>
      <c r="HG652" s="329">
        <f t="shared" si="1212"/>
        <v>0</v>
      </c>
      <c r="HH652" s="329">
        <f t="shared" si="1213"/>
        <v>0</v>
      </c>
      <c r="HI652" s="329">
        <f t="shared" si="1214"/>
        <v>0</v>
      </c>
      <c r="HJ652" s="170">
        <f t="shared" si="1102"/>
        <v>0</v>
      </c>
      <c r="HK652" s="208">
        <f t="shared" si="1103"/>
        <v>0</v>
      </c>
      <c r="HL652" s="328">
        <v>16.2</v>
      </c>
      <c r="HM652" s="328">
        <f t="shared" si="1104"/>
        <v>0</v>
      </c>
      <c r="HN652" s="329">
        <f t="shared" si="1215"/>
        <v>0</v>
      </c>
      <c r="HO652" s="329">
        <f t="shared" si="1216"/>
        <v>0</v>
      </c>
      <c r="HP652" s="329">
        <f t="shared" si="1217"/>
        <v>0</v>
      </c>
      <c r="HQ652" s="329">
        <f t="shared" si="1218"/>
        <v>0</v>
      </c>
      <c r="HR652" s="329">
        <f t="shared" si="1219"/>
        <v>0</v>
      </c>
      <c r="HS652" s="329">
        <f t="shared" si="1220"/>
        <v>0</v>
      </c>
      <c r="HT652" s="170">
        <f t="shared" si="1105"/>
        <v>0</v>
      </c>
      <c r="HU652" s="208">
        <f t="shared" si="1106"/>
        <v>0</v>
      </c>
      <c r="HV652" s="328">
        <v>16.2</v>
      </c>
      <c r="HW652" s="328">
        <f t="shared" si="1221"/>
        <v>0</v>
      </c>
      <c r="HX652" s="329">
        <f t="shared" si="1222"/>
        <v>0</v>
      </c>
      <c r="HY652" s="329">
        <f t="shared" si="1223"/>
        <v>0</v>
      </c>
      <c r="HZ652" s="329">
        <f t="shared" si="1224"/>
        <v>0</v>
      </c>
      <c r="IA652" s="329">
        <f t="shared" si="1225"/>
        <v>0</v>
      </c>
      <c r="IB652" s="329">
        <f t="shared" si="1226"/>
        <v>0</v>
      </c>
      <c r="IC652" s="329">
        <f t="shared" si="1227"/>
        <v>0</v>
      </c>
      <c r="ID652" s="170">
        <f t="shared" si="1107"/>
        <v>0</v>
      </c>
      <c r="IE652" s="208">
        <f t="shared" si="1108"/>
        <v>0</v>
      </c>
      <c r="IF652" s="328">
        <v>16.2</v>
      </c>
      <c r="IG652" s="328">
        <f t="shared" si="1228"/>
        <v>0</v>
      </c>
      <c r="IH652" s="329">
        <f t="shared" si="1229"/>
        <v>0</v>
      </c>
      <c r="II652" s="329">
        <f t="shared" si="1230"/>
        <v>0</v>
      </c>
      <c r="IJ652" s="329">
        <f t="shared" si="1231"/>
        <v>0</v>
      </c>
      <c r="IK652" s="329">
        <f t="shared" si="1232"/>
        <v>0</v>
      </c>
      <c r="IL652" s="329">
        <f t="shared" si="1233"/>
        <v>0</v>
      </c>
      <c r="IM652" s="329">
        <f t="shared" si="1234"/>
        <v>0</v>
      </c>
      <c r="IN652" s="170">
        <f t="shared" si="1109"/>
        <v>0</v>
      </c>
    </row>
    <row r="653" spans="1:248">
      <c r="A653" s="318"/>
      <c r="B653" s="318"/>
      <c r="C653" s="318"/>
      <c r="D653" s="318"/>
      <c r="E653" s="318"/>
      <c r="F653" s="318"/>
      <c r="G653" s="318"/>
      <c r="H653" s="318"/>
      <c r="I653" s="318"/>
      <c r="K653" s="318"/>
      <c r="L653" s="318"/>
      <c r="M653" s="318"/>
      <c r="N653" s="318"/>
      <c r="O653" s="318"/>
      <c r="P653" s="318"/>
      <c r="Q653" s="318"/>
      <c r="R653" s="358"/>
      <c r="S653" s="208">
        <f t="shared" si="1110"/>
        <v>0</v>
      </c>
      <c r="T653" s="328">
        <v>16.3</v>
      </c>
      <c r="U653" s="328">
        <f t="shared" si="1111"/>
        <v>0</v>
      </c>
      <c r="V653" s="329">
        <f t="shared" si="1112"/>
        <v>0</v>
      </c>
      <c r="W653" s="329">
        <f t="shared" si="1113"/>
        <v>0</v>
      </c>
      <c r="X653" s="329">
        <f t="shared" si="1114"/>
        <v>0</v>
      </c>
      <c r="Y653" s="329">
        <f t="shared" si="1115"/>
        <v>0</v>
      </c>
      <c r="Z653" s="329">
        <f t="shared" si="1116"/>
        <v>0</v>
      </c>
      <c r="AA653" s="329">
        <f t="shared" si="1117"/>
        <v>0</v>
      </c>
      <c r="AB653" s="170">
        <f t="shared" si="1056"/>
        <v>0</v>
      </c>
      <c r="AC653" s="208">
        <f t="shared" si="1057"/>
        <v>0</v>
      </c>
      <c r="AD653" s="328">
        <v>16.3</v>
      </c>
      <c r="AE653" s="328">
        <f t="shared" si="1118"/>
        <v>0</v>
      </c>
      <c r="AF653" s="329">
        <f t="shared" si="1119"/>
        <v>0</v>
      </c>
      <c r="AG653" s="329">
        <f t="shared" si="1120"/>
        <v>0</v>
      </c>
      <c r="AH653" s="329">
        <f t="shared" si="1121"/>
        <v>0</v>
      </c>
      <c r="AI653" s="329">
        <f t="shared" si="1122"/>
        <v>0</v>
      </c>
      <c r="AJ653" s="329">
        <f t="shared" si="1123"/>
        <v>0</v>
      </c>
      <c r="AK653" s="329">
        <f t="shared" si="1124"/>
        <v>0</v>
      </c>
      <c r="AL653" s="170">
        <f t="shared" si="1058"/>
        <v>0</v>
      </c>
      <c r="AM653" s="208">
        <f t="shared" si="1059"/>
        <v>0</v>
      </c>
      <c r="AN653" s="328">
        <v>16.3</v>
      </c>
      <c r="AO653" s="328">
        <f t="shared" si="1125"/>
        <v>0</v>
      </c>
      <c r="AP653" s="329">
        <f t="shared" si="1126"/>
        <v>0</v>
      </c>
      <c r="AQ653" s="329">
        <f t="shared" si="1127"/>
        <v>0</v>
      </c>
      <c r="AR653" s="329">
        <f t="shared" si="1128"/>
        <v>0</v>
      </c>
      <c r="AS653" s="329">
        <f t="shared" si="1129"/>
        <v>0</v>
      </c>
      <c r="AT653" s="329">
        <f t="shared" si="1130"/>
        <v>0</v>
      </c>
      <c r="AU653" s="329">
        <f t="shared" si="1131"/>
        <v>0</v>
      </c>
      <c r="AV653" s="170">
        <f t="shared" si="1060"/>
        <v>0</v>
      </c>
      <c r="AW653" s="208">
        <f t="shared" si="1061"/>
        <v>0</v>
      </c>
      <c r="AX653" s="328">
        <v>16.3</v>
      </c>
      <c r="AY653" s="328">
        <f t="shared" si="1132"/>
        <v>0</v>
      </c>
      <c r="AZ653" s="329">
        <f t="shared" si="1133"/>
        <v>0</v>
      </c>
      <c r="BA653" s="329">
        <f t="shared" si="1134"/>
        <v>0</v>
      </c>
      <c r="BB653" s="329">
        <f t="shared" si="1135"/>
        <v>0</v>
      </c>
      <c r="BC653" s="329">
        <f t="shared" si="1136"/>
        <v>0</v>
      </c>
      <c r="BD653" s="329">
        <f t="shared" si="1137"/>
        <v>0</v>
      </c>
      <c r="BE653" s="329">
        <f t="shared" si="1138"/>
        <v>0</v>
      </c>
      <c r="BF653" s="170">
        <f t="shared" si="1062"/>
        <v>0</v>
      </c>
      <c r="BG653" s="208">
        <f t="shared" si="1063"/>
        <v>0</v>
      </c>
      <c r="BH653" s="328">
        <v>16.3</v>
      </c>
      <c r="BI653" s="328">
        <f t="shared" si="1064"/>
        <v>0</v>
      </c>
      <c r="BJ653" s="329">
        <f t="shared" si="1065"/>
        <v>0</v>
      </c>
      <c r="BK653" s="329">
        <f t="shared" si="1066"/>
        <v>0</v>
      </c>
      <c r="BL653" s="329">
        <f t="shared" si="1067"/>
        <v>0</v>
      </c>
      <c r="BM653" s="329">
        <f t="shared" si="1068"/>
        <v>0</v>
      </c>
      <c r="BN653" s="329">
        <f t="shared" si="1069"/>
        <v>0</v>
      </c>
      <c r="BO653" s="329">
        <f t="shared" si="1070"/>
        <v>0</v>
      </c>
      <c r="BP653" s="170">
        <f t="shared" si="1071"/>
        <v>0</v>
      </c>
      <c r="BQ653" s="208">
        <f t="shared" si="1072"/>
        <v>0</v>
      </c>
      <c r="BR653" s="328">
        <v>16.3</v>
      </c>
      <c r="BS653" s="328">
        <f t="shared" si="1139"/>
        <v>0</v>
      </c>
      <c r="BT653" s="329">
        <f t="shared" si="1140"/>
        <v>0</v>
      </c>
      <c r="BU653" s="329">
        <f t="shared" si="1141"/>
        <v>0</v>
      </c>
      <c r="BV653" s="329">
        <f t="shared" si="1142"/>
        <v>0</v>
      </c>
      <c r="BW653" s="329">
        <f t="shared" si="1143"/>
        <v>0</v>
      </c>
      <c r="BX653" s="329">
        <f t="shared" si="1144"/>
        <v>0</v>
      </c>
      <c r="BY653" s="329">
        <f t="shared" si="1145"/>
        <v>0</v>
      </c>
      <c r="BZ653" s="170">
        <f t="shared" si="1073"/>
        <v>0</v>
      </c>
      <c r="CA653" s="208">
        <f t="shared" si="1074"/>
        <v>0</v>
      </c>
      <c r="CB653" s="328">
        <v>16.3</v>
      </c>
      <c r="CC653" s="328">
        <f t="shared" si="1146"/>
        <v>0</v>
      </c>
      <c r="CD653" s="329">
        <f t="shared" si="1147"/>
        <v>0</v>
      </c>
      <c r="CE653" s="329">
        <f t="shared" si="1148"/>
        <v>0</v>
      </c>
      <c r="CF653" s="329">
        <f t="shared" si="1149"/>
        <v>0</v>
      </c>
      <c r="CG653" s="329">
        <f t="shared" si="1150"/>
        <v>0</v>
      </c>
      <c r="CH653" s="329">
        <f t="shared" si="1151"/>
        <v>0</v>
      </c>
      <c r="CI653" s="329">
        <f t="shared" si="1152"/>
        <v>0</v>
      </c>
      <c r="CJ653" s="170">
        <f t="shared" si="1075"/>
        <v>0</v>
      </c>
      <c r="CK653" s="208">
        <f t="shared" si="1076"/>
        <v>0</v>
      </c>
      <c r="CL653" s="328">
        <v>16.3</v>
      </c>
      <c r="CM653" s="328">
        <f t="shared" si="1153"/>
        <v>0</v>
      </c>
      <c r="CN653" s="329">
        <f t="shared" si="1154"/>
        <v>0</v>
      </c>
      <c r="CO653" s="329">
        <f t="shared" si="1155"/>
        <v>0</v>
      </c>
      <c r="CP653" s="329">
        <f t="shared" si="1156"/>
        <v>0</v>
      </c>
      <c r="CQ653" s="329">
        <f t="shared" si="1157"/>
        <v>0</v>
      </c>
      <c r="CR653" s="329">
        <f t="shared" si="1158"/>
        <v>0</v>
      </c>
      <c r="CS653" s="329">
        <f t="shared" si="1159"/>
        <v>0</v>
      </c>
      <c r="CT653" s="170">
        <f t="shared" si="1077"/>
        <v>0</v>
      </c>
      <c r="CU653" s="208">
        <f t="shared" si="1078"/>
        <v>0</v>
      </c>
      <c r="CV653" s="328">
        <v>16.3</v>
      </c>
      <c r="CW653" s="328">
        <f t="shared" si="1160"/>
        <v>0</v>
      </c>
      <c r="CX653" s="329">
        <f t="shared" si="1161"/>
        <v>0</v>
      </c>
      <c r="CY653" s="329">
        <f t="shared" si="1162"/>
        <v>0</v>
      </c>
      <c r="CZ653" s="329">
        <f t="shared" si="1163"/>
        <v>0</v>
      </c>
      <c r="DA653" s="329">
        <f t="shared" si="1164"/>
        <v>0</v>
      </c>
      <c r="DB653" s="329">
        <f t="shared" si="1165"/>
        <v>0</v>
      </c>
      <c r="DC653" s="329">
        <f t="shared" si="1166"/>
        <v>0</v>
      </c>
      <c r="DD653" s="170">
        <f t="shared" si="1079"/>
        <v>0</v>
      </c>
      <c r="DE653" s="208">
        <f t="shared" si="1080"/>
        <v>0</v>
      </c>
      <c r="DF653" s="328">
        <v>16.3</v>
      </c>
      <c r="DG653" s="328">
        <f t="shared" si="1167"/>
        <v>0</v>
      </c>
      <c r="DH653" s="329">
        <f t="shared" si="1168"/>
        <v>0</v>
      </c>
      <c r="DI653" s="329">
        <f t="shared" si="1169"/>
        <v>0</v>
      </c>
      <c r="DJ653" s="329">
        <f t="shared" si="1170"/>
        <v>0</v>
      </c>
      <c r="DK653" s="329">
        <f t="shared" si="1171"/>
        <v>0</v>
      </c>
      <c r="DL653" s="329">
        <f t="shared" si="1172"/>
        <v>0</v>
      </c>
      <c r="DM653" s="329">
        <f t="shared" si="1173"/>
        <v>0</v>
      </c>
      <c r="DN653" s="170">
        <f t="shared" si="1081"/>
        <v>0</v>
      </c>
      <c r="DO653" s="208">
        <f t="shared" si="1082"/>
        <v>0</v>
      </c>
      <c r="DP653" s="328">
        <v>16.3</v>
      </c>
      <c r="DQ653" s="328">
        <f t="shared" si="1174"/>
        <v>0</v>
      </c>
      <c r="DR653" s="329">
        <f t="shared" si="1175"/>
        <v>0</v>
      </c>
      <c r="DS653" s="329">
        <f t="shared" si="1176"/>
        <v>0</v>
      </c>
      <c r="DT653" s="329">
        <f t="shared" si="1177"/>
        <v>0</v>
      </c>
      <c r="DU653" s="329">
        <f t="shared" si="1178"/>
        <v>0</v>
      </c>
      <c r="DV653" s="329">
        <f t="shared" si="1179"/>
        <v>0</v>
      </c>
      <c r="DW653" s="329">
        <f t="shared" si="1180"/>
        <v>0</v>
      </c>
      <c r="DX653" s="170">
        <f t="shared" si="1083"/>
        <v>0</v>
      </c>
      <c r="DY653" s="208">
        <f t="shared" si="1084"/>
        <v>0</v>
      </c>
      <c r="DZ653" s="328">
        <v>16.3</v>
      </c>
      <c r="EA653" s="328">
        <f t="shared" si="1181"/>
        <v>0</v>
      </c>
      <c r="EB653" s="329">
        <f t="shared" si="1182"/>
        <v>0</v>
      </c>
      <c r="EC653" s="329">
        <f t="shared" si="1183"/>
        <v>0</v>
      </c>
      <c r="ED653" s="329">
        <f t="shared" si="1184"/>
        <v>0</v>
      </c>
      <c r="EE653" s="329">
        <f t="shared" si="1185"/>
        <v>0</v>
      </c>
      <c r="EF653" s="329">
        <f t="shared" si="1186"/>
        <v>0</v>
      </c>
      <c r="EG653" s="329">
        <f t="shared" si="1187"/>
        <v>0</v>
      </c>
      <c r="EH653" s="170">
        <f t="shared" si="1085"/>
        <v>0</v>
      </c>
      <c r="EI653" s="208">
        <f t="shared" si="1086"/>
        <v>0</v>
      </c>
      <c r="EJ653" s="328">
        <v>16.3</v>
      </c>
      <c r="EK653" s="328">
        <f t="shared" si="1188"/>
        <v>0</v>
      </c>
      <c r="EL653" s="329">
        <f t="shared" si="1189"/>
        <v>0</v>
      </c>
      <c r="EM653" s="329">
        <f t="shared" si="1190"/>
        <v>0</v>
      </c>
      <c r="EN653" s="329">
        <f t="shared" si="1191"/>
        <v>0</v>
      </c>
      <c r="EO653" s="329">
        <f t="shared" si="1192"/>
        <v>0</v>
      </c>
      <c r="EP653" s="329">
        <f t="shared" si="1193"/>
        <v>0</v>
      </c>
      <c r="EQ653" s="329">
        <f t="shared" si="1194"/>
        <v>0</v>
      </c>
      <c r="ER653" s="170">
        <f t="shared" si="1087"/>
        <v>0</v>
      </c>
      <c r="ES653" s="208">
        <f t="shared" si="1088"/>
        <v>0</v>
      </c>
      <c r="ET653" s="328">
        <v>16.3</v>
      </c>
      <c r="EU653" s="328">
        <f t="shared" si="1195"/>
        <v>0</v>
      </c>
      <c r="EV653" s="329">
        <f t="shared" si="1196"/>
        <v>0</v>
      </c>
      <c r="EW653" s="329">
        <f t="shared" si="1197"/>
        <v>0</v>
      </c>
      <c r="EX653" s="329">
        <f t="shared" si="1198"/>
        <v>0</v>
      </c>
      <c r="EY653" s="329">
        <f t="shared" si="1199"/>
        <v>0</v>
      </c>
      <c r="EZ653" s="329">
        <f t="shared" si="1200"/>
        <v>0</v>
      </c>
      <c r="FA653" s="329">
        <f t="shared" si="1201"/>
        <v>0</v>
      </c>
      <c r="FB653" s="170">
        <f t="shared" si="1089"/>
        <v>0</v>
      </c>
      <c r="FC653" s="208">
        <f t="shared" si="1090"/>
        <v>0</v>
      </c>
      <c r="FD653" s="328">
        <v>16.3</v>
      </c>
      <c r="FE653" s="328">
        <f t="shared" si="1202"/>
        <v>0</v>
      </c>
      <c r="FF653" s="329">
        <f t="shared" si="1203"/>
        <v>0</v>
      </c>
      <c r="FG653" s="329">
        <f t="shared" si="1204"/>
        <v>0</v>
      </c>
      <c r="FH653" s="329">
        <f t="shared" si="1205"/>
        <v>0</v>
      </c>
      <c r="FI653" s="329">
        <f t="shared" si="1206"/>
        <v>0</v>
      </c>
      <c r="FJ653" s="329">
        <f t="shared" si="1207"/>
        <v>0</v>
      </c>
      <c r="FK653" s="329">
        <f t="shared" si="1208"/>
        <v>0</v>
      </c>
      <c r="FL653" s="170">
        <f t="shared" si="1091"/>
        <v>0</v>
      </c>
      <c r="FM653" s="208">
        <f t="shared" si="1092"/>
        <v>0</v>
      </c>
      <c r="FN653" s="328">
        <v>16.3</v>
      </c>
      <c r="FO653" s="328">
        <f t="shared" si="1235"/>
        <v>0</v>
      </c>
      <c r="FP653" s="329">
        <f t="shared" si="1236"/>
        <v>0</v>
      </c>
      <c r="FQ653" s="329">
        <f t="shared" si="1237"/>
        <v>0</v>
      </c>
      <c r="FR653" s="329">
        <f t="shared" si="1238"/>
        <v>0</v>
      </c>
      <c r="FS653" s="329">
        <f t="shared" si="1239"/>
        <v>0</v>
      </c>
      <c r="FT653" s="329">
        <f t="shared" si="1240"/>
        <v>0</v>
      </c>
      <c r="FU653" s="329">
        <f t="shared" si="1241"/>
        <v>0</v>
      </c>
      <c r="FV653" s="170">
        <f t="shared" si="1093"/>
        <v>0</v>
      </c>
      <c r="FW653" s="208">
        <f t="shared" si="1094"/>
        <v>0</v>
      </c>
      <c r="FX653" s="328">
        <v>16.3</v>
      </c>
      <c r="FY653" s="328">
        <f t="shared" si="1242"/>
        <v>0</v>
      </c>
      <c r="FZ653" s="329">
        <f t="shared" si="1243"/>
        <v>0</v>
      </c>
      <c r="GA653" s="329">
        <f t="shared" si="1244"/>
        <v>0</v>
      </c>
      <c r="GB653" s="329">
        <f t="shared" si="1245"/>
        <v>0</v>
      </c>
      <c r="GC653" s="329">
        <f t="shared" si="1246"/>
        <v>0</v>
      </c>
      <c r="GD653" s="329">
        <f t="shared" si="1247"/>
        <v>0</v>
      </c>
      <c r="GE653" s="329">
        <f t="shared" si="1248"/>
        <v>0</v>
      </c>
      <c r="GF653" s="170">
        <f t="shared" si="1095"/>
        <v>0</v>
      </c>
      <c r="GG653" s="208">
        <f t="shared" si="1096"/>
        <v>0</v>
      </c>
      <c r="GH653" s="328">
        <v>16.3</v>
      </c>
      <c r="GI653" s="328">
        <f t="shared" si="1249"/>
        <v>0</v>
      </c>
      <c r="GJ653" s="329">
        <f t="shared" si="1250"/>
        <v>0</v>
      </c>
      <c r="GK653" s="329">
        <f t="shared" si="1251"/>
        <v>0</v>
      </c>
      <c r="GL653" s="329">
        <f t="shared" si="1252"/>
        <v>0</v>
      </c>
      <c r="GM653" s="329">
        <f t="shared" si="1253"/>
        <v>0</v>
      </c>
      <c r="GN653" s="329">
        <f t="shared" si="1254"/>
        <v>0</v>
      </c>
      <c r="GO653" s="329">
        <f t="shared" si="1255"/>
        <v>0</v>
      </c>
      <c r="GP653" s="170">
        <f t="shared" si="1097"/>
        <v>0</v>
      </c>
      <c r="GQ653" s="208">
        <f t="shared" si="1098"/>
        <v>0</v>
      </c>
      <c r="GR653" s="328">
        <v>16.3</v>
      </c>
      <c r="GS653" s="328">
        <f t="shared" si="1256"/>
        <v>0</v>
      </c>
      <c r="GT653" s="329">
        <f t="shared" si="1257"/>
        <v>0</v>
      </c>
      <c r="GU653" s="329">
        <f t="shared" si="1258"/>
        <v>0</v>
      </c>
      <c r="GV653" s="329">
        <f t="shared" si="1259"/>
        <v>0</v>
      </c>
      <c r="GW653" s="329">
        <f t="shared" si="1260"/>
        <v>0</v>
      </c>
      <c r="GX653" s="329">
        <f t="shared" si="1261"/>
        <v>0</v>
      </c>
      <c r="GY653" s="329">
        <f t="shared" si="1262"/>
        <v>0</v>
      </c>
      <c r="GZ653" s="170">
        <f t="shared" si="1099"/>
        <v>0</v>
      </c>
      <c r="HA653" s="208">
        <f t="shared" si="1100"/>
        <v>0</v>
      </c>
      <c r="HB653" s="328">
        <v>16.3</v>
      </c>
      <c r="HC653" s="328">
        <f t="shared" si="1101"/>
        <v>0</v>
      </c>
      <c r="HD653" s="329">
        <f t="shared" si="1209"/>
        <v>0</v>
      </c>
      <c r="HE653" s="329">
        <f t="shared" si="1210"/>
        <v>0</v>
      </c>
      <c r="HF653" s="329">
        <f t="shared" si="1211"/>
        <v>0</v>
      </c>
      <c r="HG653" s="329">
        <f t="shared" si="1212"/>
        <v>0</v>
      </c>
      <c r="HH653" s="329">
        <f t="shared" si="1213"/>
        <v>0</v>
      </c>
      <c r="HI653" s="329">
        <f t="shared" si="1214"/>
        <v>0</v>
      </c>
      <c r="HJ653" s="170">
        <f t="shared" si="1102"/>
        <v>0</v>
      </c>
      <c r="HK653" s="208">
        <f t="shared" si="1103"/>
        <v>0</v>
      </c>
      <c r="HL653" s="328">
        <v>16.3</v>
      </c>
      <c r="HM653" s="328">
        <f t="shared" si="1104"/>
        <v>0</v>
      </c>
      <c r="HN653" s="329">
        <f t="shared" si="1215"/>
        <v>0</v>
      </c>
      <c r="HO653" s="329">
        <f t="shared" si="1216"/>
        <v>0</v>
      </c>
      <c r="HP653" s="329">
        <f t="shared" si="1217"/>
        <v>0</v>
      </c>
      <c r="HQ653" s="329">
        <f t="shared" si="1218"/>
        <v>0</v>
      </c>
      <c r="HR653" s="329">
        <f t="shared" si="1219"/>
        <v>0</v>
      </c>
      <c r="HS653" s="329">
        <f t="shared" si="1220"/>
        <v>0</v>
      </c>
      <c r="HT653" s="170">
        <f t="shared" si="1105"/>
        <v>0</v>
      </c>
      <c r="HU653" s="208">
        <f t="shared" si="1106"/>
        <v>0</v>
      </c>
      <c r="HV653" s="328">
        <v>16.3</v>
      </c>
      <c r="HW653" s="328">
        <f t="shared" si="1221"/>
        <v>0</v>
      </c>
      <c r="HX653" s="329">
        <f t="shared" si="1222"/>
        <v>0</v>
      </c>
      <c r="HY653" s="329">
        <f t="shared" si="1223"/>
        <v>0</v>
      </c>
      <c r="HZ653" s="329">
        <f t="shared" si="1224"/>
        <v>0</v>
      </c>
      <c r="IA653" s="329">
        <f t="shared" si="1225"/>
        <v>0</v>
      </c>
      <c r="IB653" s="329">
        <f t="shared" si="1226"/>
        <v>0</v>
      </c>
      <c r="IC653" s="329">
        <f t="shared" si="1227"/>
        <v>0</v>
      </c>
      <c r="ID653" s="170">
        <f t="shared" si="1107"/>
        <v>0</v>
      </c>
      <c r="IE653" s="208">
        <f t="shared" si="1108"/>
        <v>0</v>
      </c>
      <c r="IF653" s="328">
        <v>16.3</v>
      </c>
      <c r="IG653" s="328">
        <f t="shared" si="1228"/>
        <v>0</v>
      </c>
      <c r="IH653" s="329">
        <f t="shared" si="1229"/>
        <v>0</v>
      </c>
      <c r="II653" s="329">
        <f t="shared" si="1230"/>
        <v>0</v>
      </c>
      <c r="IJ653" s="329">
        <f t="shared" si="1231"/>
        <v>0</v>
      </c>
      <c r="IK653" s="329">
        <f t="shared" si="1232"/>
        <v>0</v>
      </c>
      <c r="IL653" s="329">
        <f t="shared" si="1233"/>
        <v>0</v>
      </c>
      <c r="IM653" s="329">
        <f t="shared" si="1234"/>
        <v>0</v>
      </c>
      <c r="IN653" s="170">
        <f t="shared" si="1109"/>
        <v>0</v>
      </c>
    </row>
    <row r="654" spans="1:248">
      <c r="A654" s="318"/>
      <c r="B654" s="318"/>
      <c r="C654" s="318"/>
      <c r="D654" s="318"/>
      <c r="E654" s="318"/>
      <c r="F654" s="318"/>
      <c r="G654" s="318"/>
      <c r="H654" s="318"/>
      <c r="I654" s="318"/>
      <c r="K654" s="318"/>
      <c r="L654" s="318"/>
      <c r="M654" s="318"/>
      <c r="N654" s="318"/>
      <c r="O654" s="318"/>
      <c r="P654" s="318"/>
      <c r="Q654" s="318"/>
      <c r="R654" s="358"/>
      <c r="S654" s="208">
        <f t="shared" si="1110"/>
        <v>0</v>
      </c>
      <c r="T654" s="328">
        <v>16.399999999999999</v>
      </c>
      <c r="U654" s="328">
        <f t="shared" si="1111"/>
        <v>0</v>
      </c>
      <c r="V654" s="329">
        <f t="shared" si="1112"/>
        <v>0</v>
      </c>
      <c r="W654" s="329">
        <f t="shared" si="1113"/>
        <v>0</v>
      </c>
      <c r="X654" s="329">
        <f t="shared" si="1114"/>
        <v>0</v>
      </c>
      <c r="Y654" s="329">
        <f t="shared" si="1115"/>
        <v>0</v>
      </c>
      <c r="Z654" s="329">
        <f t="shared" si="1116"/>
        <v>0</v>
      </c>
      <c r="AA654" s="329">
        <f t="shared" si="1117"/>
        <v>0</v>
      </c>
      <c r="AB654" s="170">
        <f t="shared" si="1056"/>
        <v>0</v>
      </c>
      <c r="AC654" s="208">
        <f t="shared" si="1057"/>
        <v>0</v>
      </c>
      <c r="AD654" s="328">
        <v>16.399999999999999</v>
      </c>
      <c r="AE654" s="328">
        <f t="shared" si="1118"/>
        <v>0</v>
      </c>
      <c r="AF654" s="329">
        <f t="shared" si="1119"/>
        <v>0</v>
      </c>
      <c r="AG654" s="329">
        <f t="shared" si="1120"/>
        <v>0</v>
      </c>
      <c r="AH654" s="329">
        <f t="shared" si="1121"/>
        <v>0</v>
      </c>
      <c r="AI654" s="329">
        <f t="shared" si="1122"/>
        <v>0</v>
      </c>
      <c r="AJ654" s="329">
        <f t="shared" si="1123"/>
        <v>0</v>
      </c>
      <c r="AK654" s="329">
        <f t="shared" si="1124"/>
        <v>0</v>
      </c>
      <c r="AL654" s="170">
        <f t="shared" si="1058"/>
        <v>0</v>
      </c>
      <c r="AM654" s="208">
        <f t="shared" si="1059"/>
        <v>0</v>
      </c>
      <c r="AN654" s="328">
        <v>16.399999999999999</v>
      </c>
      <c r="AO654" s="328">
        <f t="shared" si="1125"/>
        <v>0</v>
      </c>
      <c r="AP654" s="329">
        <f t="shared" si="1126"/>
        <v>0</v>
      </c>
      <c r="AQ654" s="329">
        <f t="shared" si="1127"/>
        <v>0</v>
      </c>
      <c r="AR654" s="329">
        <f t="shared" si="1128"/>
        <v>0</v>
      </c>
      <c r="AS654" s="329">
        <f t="shared" si="1129"/>
        <v>0</v>
      </c>
      <c r="AT654" s="329">
        <f t="shared" si="1130"/>
        <v>0</v>
      </c>
      <c r="AU654" s="329">
        <f t="shared" si="1131"/>
        <v>0</v>
      </c>
      <c r="AV654" s="170">
        <f t="shared" si="1060"/>
        <v>0</v>
      </c>
      <c r="AW654" s="208">
        <f t="shared" si="1061"/>
        <v>0</v>
      </c>
      <c r="AX654" s="328">
        <v>16.399999999999999</v>
      </c>
      <c r="AY654" s="328">
        <f t="shared" si="1132"/>
        <v>0</v>
      </c>
      <c r="AZ654" s="329">
        <f t="shared" si="1133"/>
        <v>0</v>
      </c>
      <c r="BA654" s="329">
        <f t="shared" si="1134"/>
        <v>0</v>
      </c>
      <c r="BB654" s="329">
        <f t="shared" si="1135"/>
        <v>0</v>
      </c>
      <c r="BC654" s="329">
        <f t="shared" si="1136"/>
        <v>0</v>
      </c>
      <c r="BD654" s="329">
        <f t="shared" si="1137"/>
        <v>0</v>
      </c>
      <c r="BE654" s="329">
        <f t="shared" si="1138"/>
        <v>0</v>
      </c>
      <c r="BF654" s="170">
        <f t="shared" si="1062"/>
        <v>0</v>
      </c>
      <c r="BG654" s="208">
        <f t="shared" si="1063"/>
        <v>0</v>
      </c>
      <c r="BH654" s="328">
        <v>16.399999999999999</v>
      </c>
      <c r="BI654" s="328">
        <f t="shared" si="1064"/>
        <v>0</v>
      </c>
      <c r="BJ654" s="329">
        <f t="shared" si="1065"/>
        <v>0</v>
      </c>
      <c r="BK654" s="329">
        <f t="shared" si="1066"/>
        <v>0</v>
      </c>
      <c r="BL654" s="329">
        <f t="shared" si="1067"/>
        <v>0</v>
      </c>
      <c r="BM654" s="329">
        <f t="shared" si="1068"/>
        <v>0</v>
      </c>
      <c r="BN654" s="329">
        <f t="shared" si="1069"/>
        <v>0</v>
      </c>
      <c r="BO654" s="329">
        <f t="shared" si="1070"/>
        <v>0</v>
      </c>
      <c r="BP654" s="170">
        <f t="shared" si="1071"/>
        <v>0</v>
      </c>
      <c r="BQ654" s="208">
        <f t="shared" si="1072"/>
        <v>0</v>
      </c>
      <c r="BR654" s="328">
        <v>16.399999999999999</v>
      </c>
      <c r="BS654" s="328">
        <f t="shared" si="1139"/>
        <v>0</v>
      </c>
      <c r="BT654" s="329">
        <f t="shared" si="1140"/>
        <v>0</v>
      </c>
      <c r="BU654" s="329">
        <f t="shared" si="1141"/>
        <v>0</v>
      </c>
      <c r="BV654" s="329">
        <f t="shared" si="1142"/>
        <v>0</v>
      </c>
      <c r="BW654" s="329">
        <f t="shared" si="1143"/>
        <v>0</v>
      </c>
      <c r="BX654" s="329">
        <f t="shared" si="1144"/>
        <v>0</v>
      </c>
      <c r="BY654" s="329">
        <f t="shared" si="1145"/>
        <v>0</v>
      </c>
      <c r="BZ654" s="170">
        <f t="shared" si="1073"/>
        <v>0</v>
      </c>
      <c r="CA654" s="208">
        <f t="shared" si="1074"/>
        <v>0</v>
      </c>
      <c r="CB654" s="328">
        <v>16.399999999999999</v>
      </c>
      <c r="CC654" s="328">
        <f t="shared" si="1146"/>
        <v>0</v>
      </c>
      <c r="CD654" s="329">
        <f t="shared" si="1147"/>
        <v>0</v>
      </c>
      <c r="CE654" s="329">
        <f t="shared" si="1148"/>
        <v>0</v>
      </c>
      <c r="CF654" s="329">
        <f t="shared" si="1149"/>
        <v>0</v>
      </c>
      <c r="CG654" s="329">
        <f t="shared" si="1150"/>
        <v>0</v>
      </c>
      <c r="CH654" s="329">
        <f t="shared" si="1151"/>
        <v>0</v>
      </c>
      <c r="CI654" s="329">
        <f t="shared" si="1152"/>
        <v>0</v>
      </c>
      <c r="CJ654" s="170">
        <f t="shared" si="1075"/>
        <v>0</v>
      </c>
      <c r="CK654" s="208">
        <f t="shared" si="1076"/>
        <v>0</v>
      </c>
      <c r="CL654" s="328">
        <v>16.399999999999999</v>
      </c>
      <c r="CM654" s="328">
        <f t="shared" si="1153"/>
        <v>0</v>
      </c>
      <c r="CN654" s="329">
        <f t="shared" si="1154"/>
        <v>0</v>
      </c>
      <c r="CO654" s="329">
        <f t="shared" si="1155"/>
        <v>0</v>
      </c>
      <c r="CP654" s="329">
        <f t="shared" si="1156"/>
        <v>0</v>
      </c>
      <c r="CQ654" s="329">
        <f t="shared" si="1157"/>
        <v>0</v>
      </c>
      <c r="CR654" s="329">
        <f t="shared" si="1158"/>
        <v>0</v>
      </c>
      <c r="CS654" s="329">
        <f t="shared" si="1159"/>
        <v>0</v>
      </c>
      <c r="CT654" s="170">
        <f t="shared" si="1077"/>
        <v>0</v>
      </c>
      <c r="CU654" s="208">
        <f t="shared" si="1078"/>
        <v>0</v>
      </c>
      <c r="CV654" s="328">
        <v>16.399999999999999</v>
      </c>
      <c r="CW654" s="328">
        <f t="shared" si="1160"/>
        <v>0</v>
      </c>
      <c r="CX654" s="329">
        <f t="shared" si="1161"/>
        <v>0</v>
      </c>
      <c r="CY654" s="329">
        <f t="shared" si="1162"/>
        <v>0</v>
      </c>
      <c r="CZ654" s="329">
        <f t="shared" si="1163"/>
        <v>0</v>
      </c>
      <c r="DA654" s="329">
        <f t="shared" si="1164"/>
        <v>0</v>
      </c>
      <c r="DB654" s="329">
        <f t="shared" si="1165"/>
        <v>0</v>
      </c>
      <c r="DC654" s="329">
        <f t="shared" si="1166"/>
        <v>0</v>
      </c>
      <c r="DD654" s="170">
        <f t="shared" si="1079"/>
        <v>0</v>
      </c>
      <c r="DE654" s="208">
        <f t="shared" si="1080"/>
        <v>0</v>
      </c>
      <c r="DF654" s="328">
        <v>16.399999999999999</v>
      </c>
      <c r="DG654" s="328">
        <f t="shared" si="1167"/>
        <v>0</v>
      </c>
      <c r="DH654" s="329">
        <f t="shared" si="1168"/>
        <v>0</v>
      </c>
      <c r="DI654" s="329">
        <f t="shared" si="1169"/>
        <v>0</v>
      </c>
      <c r="DJ654" s="329">
        <f t="shared" si="1170"/>
        <v>0</v>
      </c>
      <c r="DK654" s="329">
        <f t="shared" si="1171"/>
        <v>0</v>
      </c>
      <c r="DL654" s="329">
        <f t="shared" si="1172"/>
        <v>0</v>
      </c>
      <c r="DM654" s="329">
        <f t="shared" si="1173"/>
        <v>0</v>
      </c>
      <c r="DN654" s="170">
        <f t="shared" si="1081"/>
        <v>0</v>
      </c>
      <c r="DO654" s="208">
        <f t="shared" si="1082"/>
        <v>0</v>
      </c>
      <c r="DP654" s="328">
        <v>16.399999999999999</v>
      </c>
      <c r="DQ654" s="328">
        <f t="shared" si="1174"/>
        <v>0</v>
      </c>
      <c r="DR654" s="329">
        <f t="shared" si="1175"/>
        <v>0</v>
      </c>
      <c r="DS654" s="329">
        <f t="shared" si="1176"/>
        <v>0</v>
      </c>
      <c r="DT654" s="329">
        <f t="shared" si="1177"/>
        <v>0</v>
      </c>
      <c r="DU654" s="329">
        <f t="shared" si="1178"/>
        <v>0</v>
      </c>
      <c r="DV654" s="329">
        <f t="shared" si="1179"/>
        <v>0</v>
      </c>
      <c r="DW654" s="329">
        <f t="shared" si="1180"/>
        <v>0</v>
      </c>
      <c r="DX654" s="170">
        <f t="shared" si="1083"/>
        <v>0</v>
      </c>
      <c r="DY654" s="208">
        <f t="shared" si="1084"/>
        <v>0</v>
      </c>
      <c r="DZ654" s="328">
        <v>16.399999999999999</v>
      </c>
      <c r="EA654" s="328">
        <f t="shared" si="1181"/>
        <v>0</v>
      </c>
      <c r="EB654" s="329">
        <f t="shared" si="1182"/>
        <v>0</v>
      </c>
      <c r="EC654" s="329">
        <f t="shared" si="1183"/>
        <v>0</v>
      </c>
      <c r="ED654" s="329">
        <f t="shared" si="1184"/>
        <v>0</v>
      </c>
      <c r="EE654" s="329">
        <f t="shared" si="1185"/>
        <v>0</v>
      </c>
      <c r="EF654" s="329">
        <f t="shared" si="1186"/>
        <v>0</v>
      </c>
      <c r="EG654" s="329">
        <f t="shared" si="1187"/>
        <v>0</v>
      </c>
      <c r="EH654" s="170">
        <f t="shared" si="1085"/>
        <v>0</v>
      </c>
      <c r="EI654" s="208">
        <f t="shared" si="1086"/>
        <v>0</v>
      </c>
      <c r="EJ654" s="328">
        <v>16.399999999999999</v>
      </c>
      <c r="EK654" s="328">
        <f t="shared" si="1188"/>
        <v>0</v>
      </c>
      <c r="EL654" s="329">
        <f t="shared" si="1189"/>
        <v>0</v>
      </c>
      <c r="EM654" s="329">
        <f t="shared" si="1190"/>
        <v>0</v>
      </c>
      <c r="EN654" s="329">
        <f t="shared" si="1191"/>
        <v>0</v>
      </c>
      <c r="EO654" s="329">
        <f t="shared" si="1192"/>
        <v>0</v>
      </c>
      <c r="EP654" s="329">
        <f t="shared" si="1193"/>
        <v>0</v>
      </c>
      <c r="EQ654" s="329">
        <f t="shared" si="1194"/>
        <v>0</v>
      </c>
      <c r="ER654" s="170">
        <f t="shared" si="1087"/>
        <v>0</v>
      </c>
      <c r="ES654" s="208">
        <f t="shared" si="1088"/>
        <v>0</v>
      </c>
      <c r="ET654" s="328">
        <v>16.399999999999999</v>
      </c>
      <c r="EU654" s="328">
        <f t="shared" si="1195"/>
        <v>0</v>
      </c>
      <c r="EV654" s="329">
        <f t="shared" si="1196"/>
        <v>0</v>
      </c>
      <c r="EW654" s="329">
        <f t="shared" si="1197"/>
        <v>0</v>
      </c>
      <c r="EX654" s="329">
        <f t="shared" si="1198"/>
        <v>0</v>
      </c>
      <c r="EY654" s="329">
        <f t="shared" si="1199"/>
        <v>0</v>
      </c>
      <c r="EZ654" s="329">
        <f t="shared" si="1200"/>
        <v>0</v>
      </c>
      <c r="FA654" s="329">
        <f t="shared" si="1201"/>
        <v>0</v>
      </c>
      <c r="FB654" s="170">
        <f t="shared" si="1089"/>
        <v>0</v>
      </c>
      <c r="FC654" s="208">
        <f t="shared" si="1090"/>
        <v>0</v>
      </c>
      <c r="FD654" s="328">
        <v>16.399999999999999</v>
      </c>
      <c r="FE654" s="328">
        <f t="shared" si="1202"/>
        <v>0</v>
      </c>
      <c r="FF654" s="329">
        <f t="shared" si="1203"/>
        <v>0</v>
      </c>
      <c r="FG654" s="329">
        <f t="shared" si="1204"/>
        <v>0</v>
      </c>
      <c r="FH654" s="329">
        <f t="shared" si="1205"/>
        <v>0</v>
      </c>
      <c r="FI654" s="329">
        <f t="shared" si="1206"/>
        <v>0</v>
      </c>
      <c r="FJ654" s="329">
        <f t="shared" si="1207"/>
        <v>0</v>
      </c>
      <c r="FK654" s="329">
        <f t="shared" si="1208"/>
        <v>0</v>
      </c>
      <c r="FL654" s="170">
        <f t="shared" si="1091"/>
        <v>0</v>
      </c>
      <c r="FM654" s="208">
        <f t="shared" si="1092"/>
        <v>0</v>
      </c>
      <c r="FN654" s="328">
        <v>16.399999999999999</v>
      </c>
      <c r="FO654" s="328">
        <f t="shared" si="1235"/>
        <v>0</v>
      </c>
      <c r="FP654" s="329">
        <f t="shared" si="1236"/>
        <v>0</v>
      </c>
      <c r="FQ654" s="329">
        <f t="shared" si="1237"/>
        <v>0</v>
      </c>
      <c r="FR654" s="329">
        <f t="shared" si="1238"/>
        <v>0</v>
      </c>
      <c r="FS654" s="329">
        <f t="shared" si="1239"/>
        <v>0</v>
      </c>
      <c r="FT654" s="329">
        <f t="shared" si="1240"/>
        <v>0</v>
      </c>
      <c r="FU654" s="329">
        <f t="shared" si="1241"/>
        <v>0</v>
      </c>
      <c r="FV654" s="170">
        <f t="shared" si="1093"/>
        <v>0</v>
      </c>
      <c r="FW654" s="208">
        <f t="shared" si="1094"/>
        <v>0</v>
      </c>
      <c r="FX654" s="328">
        <v>16.399999999999999</v>
      </c>
      <c r="FY654" s="328">
        <f t="shared" si="1242"/>
        <v>0</v>
      </c>
      <c r="FZ654" s="329">
        <f t="shared" si="1243"/>
        <v>0</v>
      </c>
      <c r="GA654" s="329">
        <f t="shared" si="1244"/>
        <v>0</v>
      </c>
      <c r="GB654" s="329">
        <f t="shared" si="1245"/>
        <v>0</v>
      </c>
      <c r="GC654" s="329">
        <f t="shared" si="1246"/>
        <v>0</v>
      </c>
      <c r="GD654" s="329">
        <f t="shared" si="1247"/>
        <v>0</v>
      </c>
      <c r="GE654" s="329">
        <f t="shared" si="1248"/>
        <v>0</v>
      </c>
      <c r="GF654" s="170">
        <f t="shared" si="1095"/>
        <v>0</v>
      </c>
      <c r="GG654" s="208">
        <f t="shared" si="1096"/>
        <v>0</v>
      </c>
      <c r="GH654" s="328">
        <v>16.399999999999999</v>
      </c>
      <c r="GI654" s="328">
        <f t="shared" si="1249"/>
        <v>0</v>
      </c>
      <c r="GJ654" s="329">
        <f t="shared" si="1250"/>
        <v>0</v>
      </c>
      <c r="GK654" s="329">
        <f t="shared" si="1251"/>
        <v>0</v>
      </c>
      <c r="GL654" s="329">
        <f t="shared" si="1252"/>
        <v>0</v>
      </c>
      <c r="GM654" s="329">
        <f t="shared" si="1253"/>
        <v>0</v>
      </c>
      <c r="GN654" s="329">
        <f t="shared" si="1254"/>
        <v>0</v>
      </c>
      <c r="GO654" s="329">
        <f t="shared" si="1255"/>
        <v>0</v>
      </c>
      <c r="GP654" s="170">
        <f t="shared" si="1097"/>
        <v>0</v>
      </c>
      <c r="GQ654" s="208">
        <f t="shared" si="1098"/>
        <v>0</v>
      </c>
      <c r="GR654" s="328">
        <v>16.399999999999999</v>
      </c>
      <c r="GS654" s="328">
        <f t="shared" si="1256"/>
        <v>0</v>
      </c>
      <c r="GT654" s="329">
        <f t="shared" si="1257"/>
        <v>0</v>
      </c>
      <c r="GU654" s="329">
        <f t="shared" si="1258"/>
        <v>0</v>
      </c>
      <c r="GV654" s="329">
        <f t="shared" si="1259"/>
        <v>0</v>
      </c>
      <c r="GW654" s="329">
        <f t="shared" si="1260"/>
        <v>0</v>
      </c>
      <c r="GX654" s="329">
        <f t="shared" si="1261"/>
        <v>0</v>
      </c>
      <c r="GY654" s="329">
        <f t="shared" si="1262"/>
        <v>0</v>
      </c>
      <c r="GZ654" s="170">
        <f t="shared" si="1099"/>
        <v>0</v>
      </c>
      <c r="HA654" s="208">
        <f t="shared" si="1100"/>
        <v>0</v>
      </c>
      <c r="HB654" s="328">
        <v>16.399999999999999</v>
      </c>
      <c r="HC654" s="328">
        <f t="shared" si="1101"/>
        <v>0</v>
      </c>
      <c r="HD654" s="329">
        <f t="shared" si="1209"/>
        <v>0</v>
      </c>
      <c r="HE654" s="329">
        <f t="shared" si="1210"/>
        <v>0</v>
      </c>
      <c r="HF654" s="329">
        <f t="shared" si="1211"/>
        <v>0</v>
      </c>
      <c r="HG654" s="329">
        <f t="shared" si="1212"/>
        <v>0</v>
      </c>
      <c r="HH654" s="329">
        <f t="shared" si="1213"/>
        <v>0</v>
      </c>
      <c r="HI654" s="329">
        <f t="shared" si="1214"/>
        <v>0</v>
      </c>
      <c r="HJ654" s="170">
        <f t="shared" si="1102"/>
        <v>0</v>
      </c>
      <c r="HK654" s="208">
        <f t="shared" si="1103"/>
        <v>0</v>
      </c>
      <c r="HL654" s="328">
        <v>16.399999999999999</v>
      </c>
      <c r="HM654" s="328">
        <f t="shared" si="1104"/>
        <v>0</v>
      </c>
      <c r="HN654" s="329">
        <f t="shared" si="1215"/>
        <v>0</v>
      </c>
      <c r="HO654" s="329">
        <f t="shared" si="1216"/>
        <v>0</v>
      </c>
      <c r="HP654" s="329">
        <f t="shared" si="1217"/>
        <v>0</v>
      </c>
      <c r="HQ654" s="329">
        <f t="shared" si="1218"/>
        <v>0</v>
      </c>
      <c r="HR654" s="329">
        <f t="shared" si="1219"/>
        <v>0</v>
      </c>
      <c r="HS654" s="329">
        <f t="shared" si="1220"/>
        <v>0</v>
      </c>
      <c r="HT654" s="170">
        <f t="shared" si="1105"/>
        <v>0</v>
      </c>
      <c r="HU654" s="208">
        <f t="shared" si="1106"/>
        <v>0</v>
      </c>
      <c r="HV654" s="328">
        <v>16.399999999999999</v>
      </c>
      <c r="HW654" s="328">
        <f t="shared" si="1221"/>
        <v>0</v>
      </c>
      <c r="HX654" s="329">
        <f t="shared" si="1222"/>
        <v>0</v>
      </c>
      <c r="HY654" s="329">
        <f t="shared" si="1223"/>
        <v>0</v>
      </c>
      <c r="HZ654" s="329">
        <f t="shared" si="1224"/>
        <v>0</v>
      </c>
      <c r="IA654" s="329">
        <f t="shared" si="1225"/>
        <v>0</v>
      </c>
      <c r="IB654" s="329">
        <f t="shared" si="1226"/>
        <v>0</v>
      </c>
      <c r="IC654" s="329">
        <f t="shared" si="1227"/>
        <v>0</v>
      </c>
      <c r="ID654" s="170">
        <f t="shared" si="1107"/>
        <v>0</v>
      </c>
      <c r="IE654" s="208">
        <f t="shared" si="1108"/>
        <v>0</v>
      </c>
      <c r="IF654" s="328">
        <v>16.399999999999999</v>
      </c>
      <c r="IG654" s="328">
        <f t="shared" si="1228"/>
        <v>0</v>
      </c>
      <c r="IH654" s="329">
        <f t="shared" si="1229"/>
        <v>0</v>
      </c>
      <c r="II654" s="329">
        <f t="shared" si="1230"/>
        <v>0</v>
      </c>
      <c r="IJ654" s="329">
        <f t="shared" si="1231"/>
        <v>0</v>
      </c>
      <c r="IK654" s="329">
        <f t="shared" si="1232"/>
        <v>0</v>
      </c>
      <c r="IL654" s="329">
        <f t="shared" si="1233"/>
        <v>0</v>
      </c>
      <c r="IM654" s="329">
        <f t="shared" si="1234"/>
        <v>0</v>
      </c>
      <c r="IN654" s="170">
        <f t="shared" si="1109"/>
        <v>0</v>
      </c>
    </row>
    <row r="655" spans="1:248">
      <c r="A655" s="318"/>
      <c r="B655" s="318"/>
      <c r="C655" s="318"/>
      <c r="D655" s="318"/>
      <c r="E655" s="318"/>
      <c r="F655" s="318"/>
      <c r="G655" s="318"/>
      <c r="H655" s="318"/>
      <c r="I655" s="318"/>
      <c r="K655" s="318"/>
      <c r="L655" s="318"/>
      <c r="M655" s="318"/>
      <c r="N655" s="318"/>
      <c r="O655" s="318"/>
      <c r="P655" s="318"/>
      <c r="Q655" s="318"/>
      <c r="R655" s="358"/>
      <c r="S655" s="208">
        <f t="shared" si="1110"/>
        <v>0</v>
      </c>
      <c r="T655" s="328">
        <v>16.5</v>
      </c>
      <c r="U655" s="328">
        <f t="shared" si="1111"/>
        <v>0</v>
      </c>
      <c r="V655" s="329">
        <f t="shared" si="1112"/>
        <v>0</v>
      </c>
      <c r="W655" s="329">
        <f t="shared" si="1113"/>
        <v>0</v>
      </c>
      <c r="X655" s="329">
        <f t="shared" si="1114"/>
        <v>0</v>
      </c>
      <c r="Y655" s="329">
        <f t="shared" si="1115"/>
        <v>0</v>
      </c>
      <c r="Z655" s="329">
        <f t="shared" si="1116"/>
        <v>0</v>
      </c>
      <c r="AA655" s="329">
        <f t="shared" si="1117"/>
        <v>0</v>
      </c>
      <c r="AB655" s="170">
        <f t="shared" si="1056"/>
        <v>0</v>
      </c>
      <c r="AC655" s="208">
        <f t="shared" si="1057"/>
        <v>0</v>
      </c>
      <c r="AD655" s="328">
        <v>16.5</v>
      </c>
      <c r="AE655" s="328">
        <f t="shared" si="1118"/>
        <v>0</v>
      </c>
      <c r="AF655" s="329">
        <f t="shared" si="1119"/>
        <v>0</v>
      </c>
      <c r="AG655" s="329">
        <f t="shared" si="1120"/>
        <v>0</v>
      </c>
      <c r="AH655" s="329">
        <f t="shared" si="1121"/>
        <v>0</v>
      </c>
      <c r="AI655" s="329">
        <f t="shared" si="1122"/>
        <v>0</v>
      </c>
      <c r="AJ655" s="329">
        <f t="shared" si="1123"/>
        <v>0</v>
      </c>
      <c r="AK655" s="329">
        <f t="shared" si="1124"/>
        <v>0</v>
      </c>
      <c r="AL655" s="170">
        <f t="shared" si="1058"/>
        <v>0</v>
      </c>
      <c r="AM655" s="208">
        <f t="shared" si="1059"/>
        <v>0</v>
      </c>
      <c r="AN655" s="328">
        <v>16.5</v>
      </c>
      <c r="AO655" s="328">
        <f t="shared" si="1125"/>
        <v>0</v>
      </c>
      <c r="AP655" s="329">
        <f t="shared" si="1126"/>
        <v>0</v>
      </c>
      <c r="AQ655" s="329">
        <f t="shared" si="1127"/>
        <v>0</v>
      </c>
      <c r="AR655" s="329">
        <f t="shared" si="1128"/>
        <v>0</v>
      </c>
      <c r="AS655" s="329">
        <f t="shared" si="1129"/>
        <v>0</v>
      </c>
      <c r="AT655" s="329">
        <f t="shared" si="1130"/>
        <v>0</v>
      </c>
      <c r="AU655" s="329">
        <f t="shared" si="1131"/>
        <v>0</v>
      </c>
      <c r="AV655" s="170">
        <f t="shared" si="1060"/>
        <v>0</v>
      </c>
      <c r="AW655" s="208">
        <f t="shared" si="1061"/>
        <v>0</v>
      </c>
      <c r="AX655" s="328">
        <v>16.5</v>
      </c>
      <c r="AY655" s="328">
        <f t="shared" si="1132"/>
        <v>0</v>
      </c>
      <c r="AZ655" s="329">
        <f t="shared" si="1133"/>
        <v>0</v>
      </c>
      <c r="BA655" s="329">
        <f t="shared" si="1134"/>
        <v>0</v>
      </c>
      <c r="BB655" s="329">
        <f t="shared" si="1135"/>
        <v>0</v>
      </c>
      <c r="BC655" s="329">
        <f t="shared" si="1136"/>
        <v>0</v>
      </c>
      <c r="BD655" s="329">
        <f t="shared" si="1137"/>
        <v>0</v>
      </c>
      <c r="BE655" s="329">
        <f t="shared" si="1138"/>
        <v>0</v>
      </c>
      <c r="BF655" s="170">
        <f t="shared" si="1062"/>
        <v>0</v>
      </c>
      <c r="BG655" s="208">
        <f t="shared" si="1063"/>
        <v>0</v>
      </c>
      <c r="BH655" s="328">
        <v>16.5</v>
      </c>
      <c r="BI655" s="328">
        <f t="shared" si="1064"/>
        <v>0</v>
      </c>
      <c r="BJ655" s="329">
        <f t="shared" si="1065"/>
        <v>0</v>
      </c>
      <c r="BK655" s="329">
        <f t="shared" si="1066"/>
        <v>0</v>
      </c>
      <c r="BL655" s="329">
        <f t="shared" si="1067"/>
        <v>0</v>
      </c>
      <c r="BM655" s="329">
        <f t="shared" si="1068"/>
        <v>0</v>
      </c>
      <c r="BN655" s="329">
        <f t="shared" si="1069"/>
        <v>0</v>
      </c>
      <c r="BO655" s="329">
        <f t="shared" si="1070"/>
        <v>0</v>
      </c>
      <c r="BP655" s="170">
        <f t="shared" si="1071"/>
        <v>0</v>
      </c>
      <c r="BQ655" s="208">
        <f t="shared" si="1072"/>
        <v>0</v>
      </c>
      <c r="BR655" s="328">
        <v>16.5</v>
      </c>
      <c r="BS655" s="328">
        <f t="shared" si="1139"/>
        <v>0</v>
      </c>
      <c r="BT655" s="329">
        <f t="shared" si="1140"/>
        <v>0</v>
      </c>
      <c r="BU655" s="329">
        <f t="shared" si="1141"/>
        <v>0</v>
      </c>
      <c r="BV655" s="329">
        <f t="shared" si="1142"/>
        <v>0</v>
      </c>
      <c r="BW655" s="329">
        <f t="shared" si="1143"/>
        <v>0</v>
      </c>
      <c r="BX655" s="329">
        <f t="shared" si="1144"/>
        <v>0</v>
      </c>
      <c r="BY655" s="329">
        <f t="shared" si="1145"/>
        <v>0</v>
      </c>
      <c r="BZ655" s="170">
        <f t="shared" si="1073"/>
        <v>0</v>
      </c>
      <c r="CA655" s="208">
        <f t="shared" si="1074"/>
        <v>0</v>
      </c>
      <c r="CB655" s="328">
        <v>16.5</v>
      </c>
      <c r="CC655" s="328">
        <f t="shared" si="1146"/>
        <v>0</v>
      </c>
      <c r="CD655" s="329">
        <f t="shared" si="1147"/>
        <v>0</v>
      </c>
      <c r="CE655" s="329">
        <f t="shared" si="1148"/>
        <v>0</v>
      </c>
      <c r="CF655" s="329">
        <f t="shared" si="1149"/>
        <v>0</v>
      </c>
      <c r="CG655" s="329">
        <f t="shared" si="1150"/>
        <v>0</v>
      </c>
      <c r="CH655" s="329">
        <f t="shared" si="1151"/>
        <v>0</v>
      </c>
      <c r="CI655" s="329">
        <f t="shared" si="1152"/>
        <v>0</v>
      </c>
      <c r="CJ655" s="170">
        <f t="shared" si="1075"/>
        <v>0</v>
      </c>
      <c r="CK655" s="208">
        <f t="shared" si="1076"/>
        <v>0</v>
      </c>
      <c r="CL655" s="328">
        <v>16.5</v>
      </c>
      <c r="CM655" s="328">
        <f t="shared" si="1153"/>
        <v>0</v>
      </c>
      <c r="CN655" s="329">
        <f t="shared" si="1154"/>
        <v>0</v>
      </c>
      <c r="CO655" s="329">
        <f t="shared" si="1155"/>
        <v>0</v>
      </c>
      <c r="CP655" s="329">
        <f t="shared" si="1156"/>
        <v>0</v>
      </c>
      <c r="CQ655" s="329">
        <f t="shared" si="1157"/>
        <v>0</v>
      </c>
      <c r="CR655" s="329">
        <f t="shared" si="1158"/>
        <v>0</v>
      </c>
      <c r="CS655" s="329">
        <f t="shared" si="1159"/>
        <v>0</v>
      </c>
      <c r="CT655" s="170">
        <f t="shared" si="1077"/>
        <v>0</v>
      </c>
      <c r="CU655" s="208">
        <f t="shared" si="1078"/>
        <v>0</v>
      </c>
      <c r="CV655" s="328">
        <v>16.5</v>
      </c>
      <c r="CW655" s="328">
        <f t="shared" si="1160"/>
        <v>0</v>
      </c>
      <c r="CX655" s="329">
        <f t="shared" si="1161"/>
        <v>0</v>
      </c>
      <c r="CY655" s="329">
        <f t="shared" si="1162"/>
        <v>0</v>
      </c>
      <c r="CZ655" s="329">
        <f t="shared" si="1163"/>
        <v>0</v>
      </c>
      <c r="DA655" s="329">
        <f t="shared" si="1164"/>
        <v>0</v>
      </c>
      <c r="DB655" s="329">
        <f t="shared" si="1165"/>
        <v>0</v>
      </c>
      <c r="DC655" s="329">
        <f t="shared" si="1166"/>
        <v>0</v>
      </c>
      <c r="DD655" s="170">
        <f t="shared" si="1079"/>
        <v>0</v>
      </c>
      <c r="DE655" s="208">
        <f t="shared" si="1080"/>
        <v>0</v>
      </c>
      <c r="DF655" s="328">
        <v>16.5</v>
      </c>
      <c r="DG655" s="328">
        <f t="shared" si="1167"/>
        <v>0</v>
      </c>
      <c r="DH655" s="329">
        <f t="shared" si="1168"/>
        <v>0</v>
      </c>
      <c r="DI655" s="329">
        <f t="shared" si="1169"/>
        <v>0</v>
      </c>
      <c r="DJ655" s="329">
        <f t="shared" si="1170"/>
        <v>0</v>
      </c>
      <c r="DK655" s="329">
        <f t="shared" si="1171"/>
        <v>0</v>
      </c>
      <c r="DL655" s="329">
        <f t="shared" si="1172"/>
        <v>0</v>
      </c>
      <c r="DM655" s="329">
        <f t="shared" si="1173"/>
        <v>0</v>
      </c>
      <c r="DN655" s="170">
        <f t="shared" si="1081"/>
        <v>0</v>
      </c>
      <c r="DO655" s="208">
        <f t="shared" si="1082"/>
        <v>0</v>
      </c>
      <c r="DP655" s="328">
        <v>16.5</v>
      </c>
      <c r="DQ655" s="328">
        <f t="shared" si="1174"/>
        <v>0</v>
      </c>
      <c r="DR655" s="329">
        <f t="shared" si="1175"/>
        <v>0</v>
      </c>
      <c r="DS655" s="329">
        <f t="shared" si="1176"/>
        <v>0</v>
      </c>
      <c r="DT655" s="329">
        <f t="shared" si="1177"/>
        <v>0</v>
      </c>
      <c r="DU655" s="329">
        <f t="shared" si="1178"/>
        <v>0</v>
      </c>
      <c r="DV655" s="329">
        <f t="shared" si="1179"/>
        <v>0</v>
      </c>
      <c r="DW655" s="329">
        <f t="shared" si="1180"/>
        <v>0</v>
      </c>
      <c r="DX655" s="170">
        <f t="shared" si="1083"/>
        <v>0</v>
      </c>
      <c r="DY655" s="208">
        <f t="shared" si="1084"/>
        <v>0</v>
      </c>
      <c r="DZ655" s="328">
        <v>16.5</v>
      </c>
      <c r="EA655" s="328">
        <f t="shared" si="1181"/>
        <v>0</v>
      </c>
      <c r="EB655" s="329">
        <f t="shared" si="1182"/>
        <v>0</v>
      </c>
      <c r="EC655" s="329">
        <f t="shared" si="1183"/>
        <v>0</v>
      </c>
      <c r="ED655" s="329">
        <f t="shared" si="1184"/>
        <v>0</v>
      </c>
      <c r="EE655" s="329">
        <f t="shared" si="1185"/>
        <v>0</v>
      </c>
      <c r="EF655" s="329">
        <f t="shared" si="1186"/>
        <v>0</v>
      </c>
      <c r="EG655" s="329">
        <f t="shared" si="1187"/>
        <v>0</v>
      </c>
      <c r="EH655" s="170">
        <f t="shared" si="1085"/>
        <v>0</v>
      </c>
      <c r="EI655" s="208">
        <f t="shared" si="1086"/>
        <v>0</v>
      </c>
      <c r="EJ655" s="328">
        <v>16.5</v>
      </c>
      <c r="EK655" s="328">
        <f t="shared" si="1188"/>
        <v>0</v>
      </c>
      <c r="EL655" s="329">
        <f t="shared" si="1189"/>
        <v>0</v>
      </c>
      <c r="EM655" s="329">
        <f t="shared" si="1190"/>
        <v>0</v>
      </c>
      <c r="EN655" s="329">
        <f t="shared" si="1191"/>
        <v>0</v>
      </c>
      <c r="EO655" s="329">
        <f t="shared" si="1192"/>
        <v>0</v>
      </c>
      <c r="EP655" s="329">
        <f t="shared" si="1193"/>
        <v>0</v>
      </c>
      <c r="EQ655" s="329">
        <f t="shared" si="1194"/>
        <v>0</v>
      </c>
      <c r="ER655" s="170">
        <f t="shared" si="1087"/>
        <v>0</v>
      </c>
      <c r="ES655" s="208">
        <f t="shared" si="1088"/>
        <v>0</v>
      </c>
      <c r="ET655" s="328">
        <v>16.5</v>
      </c>
      <c r="EU655" s="328">
        <f t="shared" si="1195"/>
        <v>0</v>
      </c>
      <c r="EV655" s="329">
        <f t="shared" si="1196"/>
        <v>0</v>
      </c>
      <c r="EW655" s="329">
        <f t="shared" si="1197"/>
        <v>0</v>
      </c>
      <c r="EX655" s="329">
        <f t="shared" si="1198"/>
        <v>0</v>
      </c>
      <c r="EY655" s="329">
        <f t="shared" si="1199"/>
        <v>0</v>
      </c>
      <c r="EZ655" s="329">
        <f t="shared" si="1200"/>
        <v>0</v>
      </c>
      <c r="FA655" s="329">
        <f t="shared" si="1201"/>
        <v>0</v>
      </c>
      <c r="FB655" s="170">
        <f t="shared" si="1089"/>
        <v>0</v>
      </c>
      <c r="FC655" s="208">
        <f t="shared" si="1090"/>
        <v>0</v>
      </c>
      <c r="FD655" s="328">
        <v>16.5</v>
      </c>
      <c r="FE655" s="328">
        <f t="shared" si="1202"/>
        <v>0</v>
      </c>
      <c r="FF655" s="329">
        <f t="shared" si="1203"/>
        <v>0</v>
      </c>
      <c r="FG655" s="329">
        <f t="shared" si="1204"/>
        <v>0</v>
      </c>
      <c r="FH655" s="329">
        <f t="shared" si="1205"/>
        <v>0</v>
      </c>
      <c r="FI655" s="329">
        <f t="shared" si="1206"/>
        <v>0</v>
      </c>
      <c r="FJ655" s="329">
        <f t="shared" si="1207"/>
        <v>0</v>
      </c>
      <c r="FK655" s="329">
        <f t="shared" si="1208"/>
        <v>0</v>
      </c>
      <c r="FL655" s="170">
        <f t="shared" si="1091"/>
        <v>0</v>
      </c>
      <c r="FM655" s="208">
        <f t="shared" si="1092"/>
        <v>0</v>
      </c>
      <c r="FN655" s="328">
        <v>16.5</v>
      </c>
      <c r="FO655" s="328">
        <f t="shared" si="1235"/>
        <v>0</v>
      </c>
      <c r="FP655" s="329">
        <f t="shared" si="1236"/>
        <v>0</v>
      </c>
      <c r="FQ655" s="329">
        <f t="shared" si="1237"/>
        <v>0</v>
      </c>
      <c r="FR655" s="329">
        <f t="shared" si="1238"/>
        <v>0</v>
      </c>
      <c r="FS655" s="329">
        <f t="shared" si="1239"/>
        <v>0</v>
      </c>
      <c r="FT655" s="329">
        <f t="shared" si="1240"/>
        <v>0</v>
      </c>
      <c r="FU655" s="329">
        <f t="shared" si="1241"/>
        <v>0</v>
      </c>
      <c r="FV655" s="170">
        <f t="shared" si="1093"/>
        <v>0</v>
      </c>
      <c r="FW655" s="208">
        <f t="shared" si="1094"/>
        <v>0</v>
      </c>
      <c r="FX655" s="328">
        <v>16.5</v>
      </c>
      <c r="FY655" s="328">
        <f t="shared" si="1242"/>
        <v>0</v>
      </c>
      <c r="FZ655" s="329">
        <f t="shared" si="1243"/>
        <v>0</v>
      </c>
      <c r="GA655" s="329">
        <f t="shared" si="1244"/>
        <v>0</v>
      </c>
      <c r="GB655" s="329">
        <f t="shared" si="1245"/>
        <v>0</v>
      </c>
      <c r="GC655" s="329">
        <f t="shared" si="1246"/>
        <v>0</v>
      </c>
      <c r="GD655" s="329">
        <f t="shared" si="1247"/>
        <v>0</v>
      </c>
      <c r="GE655" s="329">
        <f t="shared" si="1248"/>
        <v>0</v>
      </c>
      <c r="GF655" s="170">
        <f t="shared" si="1095"/>
        <v>0</v>
      </c>
      <c r="GG655" s="208">
        <f t="shared" si="1096"/>
        <v>0</v>
      </c>
      <c r="GH655" s="328">
        <v>16.5</v>
      </c>
      <c r="GI655" s="328">
        <f t="shared" si="1249"/>
        <v>0</v>
      </c>
      <c r="GJ655" s="329">
        <f t="shared" si="1250"/>
        <v>0</v>
      </c>
      <c r="GK655" s="329">
        <f t="shared" si="1251"/>
        <v>0</v>
      </c>
      <c r="GL655" s="329">
        <f t="shared" si="1252"/>
        <v>0</v>
      </c>
      <c r="GM655" s="329">
        <f t="shared" si="1253"/>
        <v>0</v>
      </c>
      <c r="GN655" s="329">
        <f t="shared" si="1254"/>
        <v>0</v>
      </c>
      <c r="GO655" s="329">
        <f t="shared" si="1255"/>
        <v>0</v>
      </c>
      <c r="GP655" s="170">
        <f t="shared" si="1097"/>
        <v>0</v>
      </c>
      <c r="GQ655" s="208">
        <f t="shared" si="1098"/>
        <v>0</v>
      </c>
      <c r="GR655" s="328">
        <v>16.5</v>
      </c>
      <c r="GS655" s="328">
        <f t="shared" si="1256"/>
        <v>0</v>
      </c>
      <c r="GT655" s="329">
        <f t="shared" si="1257"/>
        <v>0</v>
      </c>
      <c r="GU655" s="329">
        <f t="shared" si="1258"/>
        <v>0</v>
      </c>
      <c r="GV655" s="329">
        <f t="shared" si="1259"/>
        <v>0</v>
      </c>
      <c r="GW655" s="329">
        <f t="shared" si="1260"/>
        <v>0</v>
      </c>
      <c r="GX655" s="329">
        <f t="shared" si="1261"/>
        <v>0</v>
      </c>
      <c r="GY655" s="329">
        <f t="shared" si="1262"/>
        <v>0</v>
      </c>
      <c r="GZ655" s="170">
        <f t="shared" si="1099"/>
        <v>0</v>
      </c>
      <c r="HA655" s="208">
        <f t="shared" si="1100"/>
        <v>0</v>
      </c>
      <c r="HB655" s="328">
        <v>16.5</v>
      </c>
      <c r="HC655" s="328">
        <f t="shared" si="1101"/>
        <v>0</v>
      </c>
      <c r="HD655" s="329">
        <f t="shared" si="1209"/>
        <v>0</v>
      </c>
      <c r="HE655" s="329">
        <f t="shared" si="1210"/>
        <v>0</v>
      </c>
      <c r="HF655" s="329">
        <f t="shared" si="1211"/>
        <v>0</v>
      </c>
      <c r="HG655" s="329">
        <f t="shared" si="1212"/>
        <v>0</v>
      </c>
      <c r="HH655" s="329">
        <f t="shared" si="1213"/>
        <v>0</v>
      </c>
      <c r="HI655" s="329">
        <f t="shared" si="1214"/>
        <v>0</v>
      </c>
      <c r="HJ655" s="170">
        <f t="shared" si="1102"/>
        <v>0</v>
      </c>
      <c r="HK655" s="208">
        <f t="shared" si="1103"/>
        <v>0</v>
      </c>
      <c r="HL655" s="328">
        <v>16.5</v>
      </c>
      <c r="HM655" s="328">
        <f t="shared" si="1104"/>
        <v>0</v>
      </c>
      <c r="HN655" s="329">
        <f t="shared" si="1215"/>
        <v>0</v>
      </c>
      <c r="HO655" s="329">
        <f t="shared" si="1216"/>
        <v>0</v>
      </c>
      <c r="HP655" s="329">
        <f t="shared" si="1217"/>
        <v>0</v>
      </c>
      <c r="HQ655" s="329">
        <f t="shared" si="1218"/>
        <v>0</v>
      </c>
      <c r="HR655" s="329">
        <f t="shared" si="1219"/>
        <v>0</v>
      </c>
      <c r="HS655" s="329">
        <f t="shared" si="1220"/>
        <v>0</v>
      </c>
      <c r="HT655" s="170">
        <f t="shared" si="1105"/>
        <v>0</v>
      </c>
      <c r="HU655" s="208">
        <f t="shared" si="1106"/>
        <v>0</v>
      </c>
      <c r="HV655" s="328">
        <v>16.5</v>
      </c>
      <c r="HW655" s="328">
        <f t="shared" si="1221"/>
        <v>0</v>
      </c>
      <c r="HX655" s="329">
        <f t="shared" si="1222"/>
        <v>0</v>
      </c>
      <c r="HY655" s="329">
        <f t="shared" si="1223"/>
        <v>0</v>
      </c>
      <c r="HZ655" s="329">
        <f t="shared" si="1224"/>
        <v>0</v>
      </c>
      <c r="IA655" s="329">
        <f t="shared" si="1225"/>
        <v>0</v>
      </c>
      <c r="IB655" s="329">
        <f t="shared" si="1226"/>
        <v>0</v>
      </c>
      <c r="IC655" s="329">
        <f t="shared" si="1227"/>
        <v>0</v>
      </c>
      <c r="ID655" s="170">
        <f t="shared" si="1107"/>
        <v>0</v>
      </c>
      <c r="IE655" s="208">
        <f t="shared" si="1108"/>
        <v>0</v>
      </c>
      <c r="IF655" s="328">
        <v>16.5</v>
      </c>
      <c r="IG655" s="328">
        <f t="shared" si="1228"/>
        <v>0</v>
      </c>
      <c r="IH655" s="329">
        <f t="shared" si="1229"/>
        <v>0</v>
      </c>
      <c r="II655" s="329">
        <f t="shared" si="1230"/>
        <v>0</v>
      </c>
      <c r="IJ655" s="329">
        <f t="shared" si="1231"/>
        <v>0</v>
      </c>
      <c r="IK655" s="329">
        <f t="shared" si="1232"/>
        <v>0</v>
      </c>
      <c r="IL655" s="329">
        <f t="shared" si="1233"/>
        <v>0</v>
      </c>
      <c r="IM655" s="329">
        <f t="shared" si="1234"/>
        <v>0</v>
      </c>
      <c r="IN655" s="170">
        <f t="shared" si="1109"/>
        <v>0</v>
      </c>
    </row>
    <row r="656" spans="1:248">
      <c r="A656" s="318"/>
      <c r="B656" s="318"/>
      <c r="C656" s="318"/>
      <c r="D656" s="318"/>
      <c r="E656" s="318"/>
      <c r="F656" s="318"/>
      <c r="G656" s="318"/>
      <c r="H656" s="318"/>
      <c r="I656" s="318"/>
      <c r="K656" s="318"/>
      <c r="L656" s="318"/>
      <c r="M656" s="318"/>
      <c r="N656" s="318"/>
      <c r="O656" s="318"/>
      <c r="P656" s="318"/>
      <c r="Q656" s="318"/>
      <c r="R656" s="358"/>
      <c r="S656" s="208">
        <f t="shared" si="1110"/>
        <v>0</v>
      </c>
      <c r="T656" s="328">
        <v>16.600000000000001</v>
      </c>
      <c r="U656" s="328">
        <f t="shared" si="1111"/>
        <v>0</v>
      </c>
      <c r="V656" s="329">
        <f t="shared" si="1112"/>
        <v>0</v>
      </c>
      <c r="W656" s="329">
        <f t="shared" si="1113"/>
        <v>0</v>
      </c>
      <c r="X656" s="329">
        <f t="shared" si="1114"/>
        <v>0</v>
      </c>
      <c r="Y656" s="329">
        <f t="shared" si="1115"/>
        <v>0</v>
      </c>
      <c r="Z656" s="329">
        <f t="shared" si="1116"/>
        <v>0</v>
      </c>
      <c r="AA656" s="329">
        <f t="shared" si="1117"/>
        <v>0</v>
      </c>
      <c r="AB656" s="170">
        <f t="shared" si="1056"/>
        <v>0</v>
      </c>
      <c r="AC656" s="208">
        <f t="shared" si="1057"/>
        <v>0</v>
      </c>
      <c r="AD656" s="328">
        <v>16.600000000000001</v>
      </c>
      <c r="AE656" s="328">
        <f t="shared" si="1118"/>
        <v>0</v>
      </c>
      <c r="AF656" s="329">
        <f t="shared" si="1119"/>
        <v>0</v>
      </c>
      <c r="AG656" s="329">
        <f t="shared" si="1120"/>
        <v>0</v>
      </c>
      <c r="AH656" s="329">
        <f t="shared" si="1121"/>
        <v>0</v>
      </c>
      <c r="AI656" s="329">
        <f t="shared" si="1122"/>
        <v>0</v>
      </c>
      <c r="AJ656" s="329">
        <f t="shared" si="1123"/>
        <v>0</v>
      </c>
      <c r="AK656" s="329">
        <f t="shared" si="1124"/>
        <v>0</v>
      </c>
      <c r="AL656" s="170">
        <f t="shared" si="1058"/>
        <v>0</v>
      </c>
      <c r="AM656" s="208">
        <f t="shared" si="1059"/>
        <v>0</v>
      </c>
      <c r="AN656" s="328">
        <v>16.600000000000001</v>
      </c>
      <c r="AO656" s="328">
        <f t="shared" si="1125"/>
        <v>0</v>
      </c>
      <c r="AP656" s="329">
        <f t="shared" si="1126"/>
        <v>0</v>
      </c>
      <c r="AQ656" s="329">
        <f t="shared" si="1127"/>
        <v>0</v>
      </c>
      <c r="AR656" s="329">
        <f t="shared" si="1128"/>
        <v>0</v>
      </c>
      <c r="AS656" s="329">
        <f t="shared" si="1129"/>
        <v>0</v>
      </c>
      <c r="AT656" s="329">
        <f t="shared" si="1130"/>
        <v>0</v>
      </c>
      <c r="AU656" s="329">
        <f t="shared" si="1131"/>
        <v>0</v>
      </c>
      <c r="AV656" s="170">
        <f t="shared" si="1060"/>
        <v>0</v>
      </c>
      <c r="AW656" s="208">
        <f t="shared" si="1061"/>
        <v>0</v>
      </c>
      <c r="AX656" s="328">
        <v>16.600000000000001</v>
      </c>
      <c r="AY656" s="328">
        <f t="shared" si="1132"/>
        <v>0</v>
      </c>
      <c r="AZ656" s="329">
        <f t="shared" si="1133"/>
        <v>0</v>
      </c>
      <c r="BA656" s="329">
        <f t="shared" si="1134"/>
        <v>0</v>
      </c>
      <c r="BB656" s="329">
        <f t="shared" si="1135"/>
        <v>0</v>
      </c>
      <c r="BC656" s="329">
        <f t="shared" si="1136"/>
        <v>0</v>
      </c>
      <c r="BD656" s="329">
        <f t="shared" si="1137"/>
        <v>0</v>
      </c>
      <c r="BE656" s="329">
        <f t="shared" si="1138"/>
        <v>0</v>
      </c>
      <c r="BF656" s="170">
        <f t="shared" si="1062"/>
        <v>0</v>
      </c>
      <c r="BG656" s="208">
        <f t="shared" si="1063"/>
        <v>0</v>
      </c>
      <c r="BH656" s="328">
        <v>16.600000000000001</v>
      </c>
      <c r="BI656" s="328">
        <f t="shared" si="1064"/>
        <v>0</v>
      </c>
      <c r="BJ656" s="329">
        <f t="shared" si="1065"/>
        <v>0</v>
      </c>
      <c r="BK656" s="329">
        <f t="shared" si="1066"/>
        <v>0</v>
      </c>
      <c r="BL656" s="329">
        <f t="shared" si="1067"/>
        <v>0</v>
      </c>
      <c r="BM656" s="329">
        <f t="shared" si="1068"/>
        <v>0</v>
      </c>
      <c r="BN656" s="329">
        <f t="shared" si="1069"/>
        <v>0</v>
      </c>
      <c r="BO656" s="329">
        <f t="shared" si="1070"/>
        <v>0</v>
      </c>
      <c r="BP656" s="170">
        <f t="shared" si="1071"/>
        <v>0</v>
      </c>
      <c r="BQ656" s="208">
        <f t="shared" si="1072"/>
        <v>0</v>
      </c>
      <c r="BR656" s="328">
        <v>16.600000000000001</v>
      </c>
      <c r="BS656" s="328">
        <f t="shared" si="1139"/>
        <v>0</v>
      </c>
      <c r="BT656" s="329">
        <f t="shared" si="1140"/>
        <v>0</v>
      </c>
      <c r="BU656" s="329">
        <f t="shared" si="1141"/>
        <v>0</v>
      </c>
      <c r="BV656" s="329">
        <f t="shared" si="1142"/>
        <v>0</v>
      </c>
      <c r="BW656" s="329">
        <f t="shared" si="1143"/>
        <v>0</v>
      </c>
      <c r="BX656" s="329">
        <f t="shared" si="1144"/>
        <v>0</v>
      </c>
      <c r="BY656" s="329">
        <f t="shared" si="1145"/>
        <v>0</v>
      </c>
      <c r="BZ656" s="170">
        <f t="shared" si="1073"/>
        <v>0</v>
      </c>
      <c r="CA656" s="208">
        <f t="shared" si="1074"/>
        <v>0</v>
      </c>
      <c r="CB656" s="328">
        <v>16.600000000000001</v>
      </c>
      <c r="CC656" s="328">
        <f t="shared" si="1146"/>
        <v>0</v>
      </c>
      <c r="CD656" s="329">
        <f t="shared" si="1147"/>
        <v>0</v>
      </c>
      <c r="CE656" s="329">
        <f t="shared" si="1148"/>
        <v>0</v>
      </c>
      <c r="CF656" s="329">
        <f t="shared" si="1149"/>
        <v>0</v>
      </c>
      <c r="CG656" s="329">
        <f t="shared" si="1150"/>
        <v>0</v>
      </c>
      <c r="CH656" s="329">
        <f t="shared" si="1151"/>
        <v>0</v>
      </c>
      <c r="CI656" s="329">
        <f t="shared" si="1152"/>
        <v>0</v>
      </c>
      <c r="CJ656" s="170">
        <f t="shared" si="1075"/>
        <v>0</v>
      </c>
      <c r="CK656" s="208">
        <f t="shared" si="1076"/>
        <v>0</v>
      </c>
      <c r="CL656" s="328">
        <v>16.600000000000001</v>
      </c>
      <c r="CM656" s="328">
        <f t="shared" si="1153"/>
        <v>0</v>
      </c>
      <c r="CN656" s="329">
        <f t="shared" si="1154"/>
        <v>0</v>
      </c>
      <c r="CO656" s="329">
        <f t="shared" si="1155"/>
        <v>0</v>
      </c>
      <c r="CP656" s="329">
        <f t="shared" si="1156"/>
        <v>0</v>
      </c>
      <c r="CQ656" s="329">
        <f t="shared" si="1157"/>
        <v>0</v>
      </c>
      <c r="CR656" s="329">
        <f t="shared" si="1158"/>
        <v>0</v>
      </c>
      <c r="CS656" s="329">
        <f t="shared" si="1159"/>
        <v>0</v>
      </c>
      <c r="CT656" s="170">
        <f t="shared" si="1077"/>
        <v>0</v>
      </c>
      <c r="CU656" s="208">
        <f t="shared" si="1078"/>
        <v>0</v>
      </c>
      <c r="CV656" s="328">
        <v>16.600000000000001</v>
      </c>
      <c r="CW656" s="328">
        <f t="shared" si="1160"/>
        <v>0</v>
      </c>
      <c r="CX656" s="329">
        <f t="shared" si="1161"/>
        <v>0</v>
      </c>
      <c r="CY656" s="329">
        <f t="shared" si="1162"/>
        <v>0</v>
      </c>
      <c r="CZ656" s="329">
        <f t="shared" si="1163"/>
        <v>0</v>
      </c>
      <c r="DA656" s="329">
        <f t="shared" si="1164"/>
        <v>0</v>
      </c>
      <c r="DB656" s="329">
        <f t="shared" si="1165"/>
        <v>0</v>
      </c>
      <c r="DC656" s="329">
        <f t="shared" si="1166"/>
        <v>0</v>
      </c>
      <c r="DD656" s="170">
        <f t="shared" si="1079"/>
        <v>0</v>
      </c>
      <c r="DE656" s="208">
        <f t="shared" si="1080"/>
        <v>0</v>
      </c>
      <c r="DF656" s="328">
        <v>16.600000000000001</v>
      </c>
      <c r="DG656" s="328">
        <f t="shared" si="1167"/>
        <v>0</v>
      </c>
      <c r="DH656" s="329">
        <f t="shared" si="1168"/>
        <v>0</v>
      </c>
      <c r="DI656" s="329">
        <f t="shared" si="1169"/>
        <v>0</v>
      </c>
      <c r="DJ656" s="329">
        <f t="shared" si="1170"/>
        <v>0</v>
      </c>
      <c r="DK656" s="329">
        <f t="shared" si="1171"/>
        <v>0</v>
      </c>
      <c r="DL656" s="329">
        <f t="shared" si="1172"/>
        <v>0</v>
      </c>
      <c r="DM656" s="329">
        <f t="shared" si="1173"/>
        <v>0</v>
      </c>
      <c r="DN656" s="170">
        <f t="shared" si="1081"/>
        <v>0</v>
      </c>
      <c r="DO656" s="208">
        <f t="shared" si="1082"/>
        <v>0</v>
      </c>
      <c r="DP656" s="328">
        <v>16.600000000000001</v>
      </c>
      <c r="DQ656" s="328">
        <f t="shared" si="1174"/>
        <v>0</v>
      </c>
      <c r="DR656" s="329">
        <f t="shared" si="1175"/>
        <v>0</v>
      </c>
      <c r="DS656" s="329">
        <f t="shared" si="1176"/>
        <v>0</v>
      </c>
      <c r="DT656" s="329">
        <f t="shared" si="1177"/>
        <v>0</v>
      </c>
      <c r="DU656" s="329">
        <f t="shared" si="1178"/>
        <v>0</v>
      </c>
      <c r="DV656" s="329">
        <f t="shared" si="1179"/>
        <v>0</v>
      </c>
      <c r="DW656" s="329">
        <f t="shared" si="1180"/>
        <v>0</v>
      </c>
      <c r="DX656" s="170">
        <f t="shared" si="1083"/>
        <v>0</v>
      </c>
      <c r="DY656" s="208">
        <f t="shared" si="1084"/>
        <v>0</v>
      </c>
      <c r="DZ656" s="328">
        <v>16.600000000000001</v>
      </c>
      <c r="EA656" s="328">
        <f t="shared" si="1181"/>
        <v>0</v>
      </c>
      <c r="EB656" s="329">
        <f t="shared" si="1182"/>
        <v>0</v>
      </c>
      <c r="EC656" s="329">
        <f t="shared" si="1183"/>
        <v>0</v>
      </c>
      <c r="ED656" s="329">
        <f t="shared" si="1184"/>
        <v>0</v>
      </c>
      <c r="EE656" s="329">
        <f t="shared" si="1185"/>
        <v>0</v>
      </c>
      <c r="EF656" s="329">
        <f t="shared" si="1186"/>
        <v>0</v>
      </c>
      <c r="EG656" s="329">
        <f t="shared" si="1187"/>
        <v>0</v>
      </c>
      <c r="EH656" s="170">
        <f t="shared" si="1085"/>
        <v>0</v>
      </c>
      <c r="EI656" s="208">
        <f t="shared" si="1086"/>
        <v>0</v>
      </c>
      <c r="EJ656" s="328">
        <v>16.600000000000001</v>
      </c>
      <c r="EK656" s="328">
        <f t="shared" si="1188"/>
        <v>0</v>
      </c>
      <c r="EL656" s="329">
        <f t="shared" si="1189"/>
        <v>0</v>
      </c>
      <c r="EM656" s="329">
        <f t="shared" si="1190"/>
        <v>0</v>
      </c>
      <c r="EN656" s="329">
        <f t="shared" si="1191"/>
        <v>0</v>
      </c>
      <c r="EO656" s="329">
        <f t="shared" si="1192"/>
        <v>0</v>
      </c>
      <c r="EP656" s="329">
        <f t="shared" si="1193"/>
        <v>0</v>
      </c>
      <c r="EQ656" s="329">
        <f t="shared" si="1194"/>
        <v>0</v>
      </c>
      <c r="ER656" s="170">
        <f t="shared" si="1087"/>
        <v>0</v>
      </c>
      <c r="ES656" s="208">
        <f t="shared" si="1088"/>
        <v>0</v>
      </c>
      <c r="ET656" s="328">
        <v>16.600000000000001</v>
      </c>
      <c r="EU656" s="328">
        <f t="shared" si="1195"/>
        <v>0</v>
      </c>
      <c r="EV656" s="329">
        <f t="shared" si="1196"/>
        <v>0</v>
      </c>
      <c r="EW656" s="329">
        <f t="shared" si="1197"/>
        <v>0</v>
      </c>
      <c r="EX656" s="329">
        <f t="shared" si="1198"/>
        <v>0</v>
      </c>
      <c r="EY656" s="329">
        <f t="shared" si="1199"/>
        <v>0</v>
      </c>
      <c r="EZ656" s="329">
        <f t="shared" si="1200"/>
        <v>0</v>
      </c>
      <c r="FA656" s="329">
        <f t="shared" si="1201"/>
        <v>0</v>
      </c>
      <c r="FB656" s="170">
        <f t="shared" si="1089"/>
        <v>0</v>
      </c>
      <c r="FC656" s="208">
        <f t="shared" si="1090"/>
        <v>0</v>
      </c>
      <c r="FD656" s="328">
        <v>16.600000000000001</v>
      </c>
      <c r="FE656" s="328">
        <f t="shared" si="1202"/>
        <v>0</v>
      </c>
      <c r="FF656" s="329">
        <f t="shared" si="1203"/>
        <v>0</v>
      </c>
      <c r="FG656" s="329">
        <f t="shared" si="1204"/>
        <v>0</v>
      </c>
      <c r="FH656" s="329">
        <f t="shared" si="1205"/>
        <v>0</v>
      </c>
      <c r="FI656" s="329">
        <f t="shared" si="1206"/>
        <v>0</v>
      </c>
      <c r="FJ656" s="329">
        <f t="shared" si="1207"/>
        <v>0</v>
      </c>
      <c r="FK656" s="329">
        <f t="shared" si="1208"/>
        <v>0</v>
      </c>
      <c r="FL656" s="170">
        <f t="shared" si="1091"/>
        <v>0</v>
      </c>
      <c r="FM656" s="208">
        <f t="shared" si="1092"/>
        <v>0</v>
      </c>
      <c r="FN656" s="328">
        <v>16.600000000000001</v>
      </c>
      <c r="FO656" s="328">
        <f t="shared" si="1235"/>
        <v>0</v>
      </c>
      <c r="FP656" s="329">
        <f t="shared" si="1236"/>
        <v>0</v>
      </c>
      <c r="FQ656" s="329">
        <f t="shared" si="1237"/>
        <v>0</v>
      </c>
      <c r="FR656" s="329">
        <f t="shared" si="1238"/>
        <v>0</v>
      </c>
      <c r="FS656" s="329">
        <f t="shared" si="1239"/>
        <v>0</v>
      </c>
      <c r="FT656" s="329">
        <f t="shared" si="1240"/>
        <v>0</v>
      </c>
      <c r="FU656" s="329">
        <f t="shared" si="1241"/>
        <v>0</v>
      </c>
      <c r="FV656" s="170">
        <f t="shared" si="1093"/>
        <v>0</v>
      </c>
      <c r="FW656" s="208">
        <f t="shared" si="1094"/>
        <v>0</v>
      </c>
      <c r="FX656" s="328">
        <v>16.600000000000001</v>
      </c>
      <c r="FY656" s="328">
        <f t="shared" si="1242"/>
        <v>0</v>
      </c>
      <c r="FZ656" s="329">
        <f t="shared" si="1243"/>
        <v>0</v>
      </c>
      <c r="GA656" s="329">
        <f t="shared" si="1244"/>
        <v>0</v>
      </c>
      <c r="GB656" s="329">
        <f t="shared" si="1245"/>
        <v>0</v>
      </c>
      <c r="GC656" s="329">
        <f t="shared" si="1246"/>
        <v>0</v>
      </c>
      <c r="GD656" s="329">
        <f t="shared" si="1247"/>
        <v>0</v>
      </c>
      <c r="GE656" s="329">
        <f t="shared" si="1248"/>
        <v>0</v>
      </c>
      <c r="GF656" s="170">
        <f t="shared" si="1095"/>
        <v>0</v>
      </c>
      <c r="GG656" s="208">
        <f t="shared" si="1096"/>
        <v>0</v>
      </c>
      <c r="GH656" s="328">
        <v>16.600000000000001</v>
      </c>
      <c r="GI656" s="328">
        <f t="shared" si="1249"/>
        <v>0</v>
      </c>
      <c r="GJ656" s="329">
        <f t="shared" si="1250"/>
        <v>0</v>
      </c>
      <c r="GK656" s="329">
        <f t="shared" si="1251"/>
        <v>0</v>
      </c>
      <c r="GL656" s="329">
        <f t="shared" si="1252"/>
        <v>0</v>
      </c>
      <c r="GM656" s="329">
        <f t="shared" si="1253"/>
        <v>0</v>
      </c>
      <c r="GN656" s="329">
        <f t="shared" si="1254"/>
        <v>0</v>
      </c>
      <c r="GO656" s="329">
        <f t="shared" si="1255"/>
        <v>0</v>
      </c>
      <c r="GP656" s="170">
        <f t="shared" si="1097"/>
        <v>0</v>
      </c>
      <c r="GQ656" s="208">
        <f t="shared" si="1098"/>
        <v>0</v>
      </c>
      <c r="GR656" s="328">
        <v>16.600000000000001</v>
      </c>
      <c r="GS656" s="328">
        <f t="shared" si="1256"/>
        <v>0</v>
      </c>
      <c r="GT656" s="329">
        <f t="shared" si="1257"/>
        <v>0</v>
      </c>
      <c r="GU656" s="329">
        <f t="shared" si="1258"/>
        <v>0</v>
      </c>
      <c r="GV656" s="329">
        <f t="shared" si="1259"/>
        <v>0</v>
      </c>
      <c r="GW656" s="329">
        <f t="shared" si="1260"/>
        <v>0</v>
      </c>
      <c r="GX656" s="329">
        <f t="shared" si="1261"/>
        <v>0</v>
      </c>
      <c r="GY656" s="329">
        <f t="shared" si="1262"/>
        <v>0</v>
      </c>
      <c r="GZ656" s="170">
        <f t="shared" si="1099"/>
        <v>0</v>
      </c>
      <c r="HA656" s="208">
        <f t="shared" si="1100"/>
        <v>0</v>
      </c>
      <c r="HB656" s="328">
        <v>16.600000000000001</v>
      </c>
      <c r="HC656" s="328">
        <f t="shared" si="1101"/>
        <v>0</v>
      </c>
      <c r="HD656" s="329">
        <f t="shared" si="1209"/>
        <v>0</v>
      </c>
      <c r="HE656" s="329">
        <f t="shared" si="1210"/>
        <v>0</v>
      </c>
      <c r="HF656" s="329">
        <f t="shared" si="1211"/>
        <v>0</v>
      </c>
      <c r="HG656" s="329">
        <f t="shared" si="1212"/>
        <v>0</v>
      </c>
      <c r="HH656" s="329">
        <f t="shared" si="1213"/>
        <v>0</v>
      </c>
      <c r="HI656" s="329">
        <f t="shared" si="1214"/>
        <v>0</v>
      </c>
      <c r="HJ656" s="170">
        <f t="shared" si="1102"/>
        <v>0</v>
      </c>
      <c r="HK656" s="208">
        <f t="shared" si="1103"/>
        <v>0</v>
      </c>
      <c r="HL656" s="328">
        <v>16.600000000000001</v>
      </c>
      <c r="HM656" s="328">
        <f t="shared" si="1104"/>
        <v>0</v>
      </c>
      <c r="HN656" s="329">
        <f t="shared" si="1215"/>
        <v>0</v>
      </c>
      <c r="HO656" s="329">
        <f t="shared" si="1216"/>
        <v>0</v>
      </c>
      <c r="HP656" s="329">
        <f t="shared" si="1217"/>
        <v>0</v>
      </c>
      <c r="HQ656" s="329">
        <f t="shared" si="1218"/>
        <v>0</v>
      </c>
      <c r="HR656" s="329">
        <f t="shared" si="1219"/>
        <v>0</v>
      </c>
      <c r="HS656" s="329">
        <f t="shared" si="1220"/>
        <v>0</v>
      </c>
      <c r="HT656" s="170">
        <f t="shared" si="1105"/>
        <v>0</v>
      </c>
      <c r="HU656" s="208">
        <f t="shared" si="1106"/>
        <v>0</v>
      </c>
      <c r="HV656" s="328">
        <v>16.600000000000001</v>
      </c>
      <c r="HW656" s="328">
        <f t="shared" si="1221"/>
        <v>0</v>
      </c>
      <c r="HX656" s="329">
        <f t="shared" si="1222"/>
        <v>0</v>
      </c>
      <c r="HY656" s="329">
        <f t="shared" si="1223"/>
        <v>0</v>
      </c>
      <c r="HZ656" s="329">
        <f t="shared" si="1224"/>
        <v>0</v>
      </c>
      <c r="IA656" s="329">
        <f t="shared" si="1225"/>
        <v>0</v>
      </c>
      <c r="IB656" s="329">
        <f t="shared" si="1226"/>
        <v>0</v>
      </c>
      <c r="IC656" s="329">
        <f t="shared" si="1227"/>
        <v>0</v>
      </c>
      <c r="ID656" s="170">
        <f t="shared" si="1107"/>
        <v>0</v>
      </c>
      <c r="IE656" s="208">
        <f t="shared" si="1108"/>
        <v>0</v>
      </c>
      <c r="IF656" s="328">
        <v>16.600000000000001</v>
      </c>
      <c r="IG656" s="328">
        <f t="shared" si="1228"/>
        <v>0</v>
      </c>
      <c r="IH656" s="329">
        <f t="shared" si="1229"/>
        <v>0</v>
      </c>
      <c r="II656" s="329">
        <f t="shared" si="1230"/>
        <v>0</v>
      </c>
      <c r="IJ656" s="329">
        <f t="shared" si="1231"/>
        <v>0</v>
      </c>
      <c r="IK656" s="329">
        <f t="shared" si="1232"/>
        <v>0</v>
      </c>
      <c r="IL656" s="329">
        <f t="shared" si="1233"/>
        <v>0</v>
      </c>
      <c r="IM656" s="329">
        <f t="shared" si="1234"/>
        <v>0</v>
      </c>
      <c r="IN656" s="170">
        <f t="shared" si="1109"/>
        <v>0</v>
      </c>
    </row>
    <row r="657" spans="1:248">
      <c r="A657" s="318"/>
      <c r="B657" s="318"/>
      <c r="C657" s="318"/>
      <c r="D657" s="318"/>
      <c r="E657" s="318"/>
      <c r="F657" s="318"/>
      <c r="G657" s="318"/>
      <c r="H657" s="318"/>
      <c r="I657" s="318"/>
      <c r="K657" s="318"/>
      <c r="L657" s="318"/>
      <c r="M657" s="318"/>
      <c r="N657" s="318"/>
      <c r="O657" s="318"/>
      <c r="P657" s="318"/>
      <c r="Q657" s="318"/>
      <c r="R657" s="358"/>
      <c r="S657" s="208">
        <f t="shared" si="1110"/>
        <v>0</v>
      </c>
      <c r="T657" s="328">
        <v>16.7</v>
      </c>
      <c r="U657" s="328">
        <f t="shared" si="1111"/>
        <v>0</v>
      </c>
      <c r="V657" s="329">
        <f t="shared" si="1112"/>
        <v>0</v>
      </c>
      <c r="W657" s="329">
        <f t="shared" si="1113"/>
        <v>0</v>
      </c>
      <c r="X657" s="329">
        <f t="shared" si="1114"/>
        <v>0</v>
      </c>
      <c r="Y657" s="329">
        <f t="shared" si="1115"/>
        <v>0</v>
      </c>
      <c r="Z657" s="329">
        <f t="shared" si="1116"/>
        <v>0</v>
      </c>
      <c r="AA657" s="329">
        <f t="shared" si="1117"/>
        <v>0</v>
      </c>
      <c r="AB657" s="170">
        <f t="shared" si="1056"/>
        <v>0</v>
      </c>
      <c r="AC657" s="208">
        <f t="shared" si="1057"/>
        <v>0</v>
      </c>
      <c r="AD657" s="328">
        <v>16.7</v>
      </c>
      <c r="AE657" s="328">
        <f t="shared" si="1118"/>
        <v>0</v>
      </c>
      <c r="AF657" s="329">
        <f t="shared" si="1119"/>
        <v>0</v>
      </c>
      <c r="AG657" s="329">
        <f t="shared" si="1120"/>
        <v>0</v>
      </c>
      <c r="AH657" s="329">
        <f t="shared" si="1121"/>
        <v>0</v>
      </c>
      <c r="AI657" s="329">
        <f t="shared" si="1122"/>
        <v>0</v>
      </c>
      <c r="AJ657" s="329">
        <f t="shared" si="1123"/>
        <v>0</v>
      </c>
      <c r="AK657" s="329">
        <f t="shared" si="1124"/>
        <v>0</v>
      </c>
      <c r="AL657" s="170">
        <f t="shared" si="1058"/>
        <v>0</v>
      </c>
      <c r="AM657" s="208">
        <f t="shared" si="1059"/>
        <v>0</v>
      </c>
      <c r="AN657" s="328">
        <v>16.7</v>
      </c>
      <c r="AO657" s="328">
        <f t="shared" si="1125"/>
        <v>0</v>
      </c>
      <c r="AP657" s="329">
        <f t="shared" si="1126"/>
        <v>0</v>
      </c>
      <c r="AQ657" s="329">
        <f t="shared" si="1127"/>
        <v>0</v>
      </c>
      <c r="AR657" s="329">
        <f t="shared" si="1128"/>
        <v>0</v>
      </c>
      <c r="AS657" s="329">
        <f t="shared" si="1129"/>
        <v>0</v>
      </c>
      <c r="AT657" s="329">
        <f t="shared" si="1130"/>
        <v>0</v>
      </c>
      <c r="AU657" s="329">
        <f t="shared" si="1131"/>
        <v>0</v>
      </c>
      <c r="AV657" s="170">
        <f t="shared" si="1060"/>
        <v>0</v>
      </c>
      <c r="AW657" s="208">
        <f t="shared" si="1061"/>
        <v>0</v>
      </c>
      <c r="AX657" s="328">
        <v>16.7</v>
      </c>
      <c r="AY657" s="328">
        <f t="shared" si="1132"/>
        <v>0</v>
      </c>
      <c r="AZ657" s="329">
        <f t="shared" si="1133"/>
        <v>0</v>
      </c>
      <c r="BA657" s="329">
        <f t="shared" si="1134"/>
        <v>0</v>
      </c>
      <c r="BB657" s="329">
        <f t="shared" si="1135"/>
        <v>0</v>
      </c>
      <c r="BC657" s="329">
        <f t="shared" si="1136"/>
        <v>0</v>
      </c>
      <c r="BD657" s="329">
        <f t="shared" si="1137"/>
        <v>0</v>
      </c>
      <c r="BE657" s="329">
        <f t="shared" si="1138"/>
        <v>0</v>
      </c>
      <c r="BF657" s="170">
        <f t="shared" si="1062"/>
        <v>0</v>
      </c>
      <c r="BG657" s="208">
        <f t="shared" si="1063"/>
        <v>0</v>
      </c>
      <c r="BH657" s="328">
        <v>16.7</v>
      </c>
      <c r="BI657" s="328">
        <f t="shared" si="1064"/>
        <v>0</v>
      </c>
      <c r="BJ657" s="329">
        <f t="shared" si="1065"/>
        <v>0</v>
      </c>
      <c r="BK657" s="329">
        <f t="shared" si="1066"/>
        <v>0</v>
      </c>
      <c r="BL657" s="329">
        <f t="shared" si="1067"/>
        <v>0</v>
      </c>
      <c r="BM657" s="329">
        <f t="shared" si="1068"/>
        <v>0</v>
      </c>
      <c r="BN657" s="329">
        <f t="shared" si="1069"/>
        <v>0</v>
      </c>
      <c r="BO657" s="329">
        <f t="shared" si="1070"/>
        <v>0</v>
      </c>
      <c r="BP657" s="170">
        <f t="shared" si="1071"/>
        <v>0</v>
      </c>
      <c r="BQ657" s="208">
        <f t="shared" si="1072"/>
        <v>0</v>
      </c>
      <c r="BR657" s="328">
        <v>16.7</v>
      </c>
      <c r="BS657" s="328">
        <f t="shared" si="1139"/>
        <v>0</v>
      </c>
      <c r="BT657" s="329">
        <f t="shared" si="1140"/>
        <v>0</v>
      </c>
      <c r="BU657" s="329">
        <f t="shared" si="1141"/>
        <v>0</v>
      </c>
      <c r="BV657" s="329">
        <f t="shared" si="1142"/>
        <v>0</v>
      </c>
      <c r="BW657" s="329">
        <f t="shared" si="1143"/>
        <v>0</v>
      </c>
      <c r="BX657" s="329">
        <f t="shared" si="1144"/>
        <v>0</v>
      </c>
      <c r="BY657" s="329">
        <f t="shared" si="1145"/>
        <v>0</v>
      </c>
      <c r="BZ657" s="170">
        <f t="shared" si="1073"/>
        <v>0</v>
      </c>
      <c r="CA657" s="208">
        <f t="shared" si="1074"/>
        <v>0</v>
      </c>
      <c r="CB657" s="328">
        <v>16.7</v>
      </c>
      <c r="CC657" s="328">
        <f t="shared" si="1146"/>
        <v>0</v>
      </c>
      <c r="CD657" s="329">
        <f t="shared" si="1147"/>
        <v>0</v>
      </c>
      <c r="CE657" s="329">
        <f t="shared" si="1148"/>
        <v>0</v>
      </c>
      <c r="CF657" s="329">
        <f t="shared" si="1149"/>
        <v>0</v>
      </c>
      <c r="CG657" s="329">
        <f t="shared" si="1150"/>
        <v>0</v>
      </c>
      <c r="CH657" s="329">
        <f t="shared" si="1151"/>
        <v>0</v>
      </c>
      <c r="CI657" s="329">
        <f t="shared" si="1152"/>
        <v>0</v>
      </c>
      <c r="CJ657" s="170">
        <f t="shared" si="1075"/>
        <v>0</v>
      </c>
      <c r="CK657" s="208">
        <f t="shared" si="1076"/>
        <v>0</v>
      </c>
      <c r="CL657" s="328">
        <v>16.7</v>
      </c>
      <c r="CM657" s="328">
        <f t="shared" si="1153"/>
        <v>0</v>
      </c>
      <c r="CN657" s="329">
        <f t="shared" si="1154"/>
        <v>0</v>
      </c>
      <c r="CO657" s="329">
        <f t="shared" si="1155"/>
        <v>0</v>
      </c>
      <c r="CP657" s="329">
        <f t="shared" si="1156"/>
        <v>0</v>
      </c>
      <c r="CQ657" s="329">
        <f t="shared" si="1157"/>
        <v>0</v>
      </c>
      <c r="CR657" s="329">
        <f t="shared" si="1158"/>
        <v>0</v>
      </c>
      <c r="CS657" s="329">
        <f t="shared" si="1159"/>
        <v>0</v>
      </c>
      <c r="CT657" s="170">
        <f t="shared" si="1077"/>
        <v>0</v>
      </c>
      <c r="CU657" s="208">
        <f t="shared" si="1078"/>
        <v>0</v>
      </c>
      <c r="CV657" s="328">
        <v>16.7</v>
      </c>
      <c r="CW657" s="328">
        <f t="shared" si="1160"/>
        <v>0</v>
      </c>
      <c r="CX657" s="329">
        <f t="shared" si="1161"/>
        <v>0</v>
      </c>
      <c r="CY657" s="329">
        <f t="shared" si="1162"/>
        <v>0</v>
      </c>
      <c r="CZ657" s="329">
        <f t="shared" si="1163"/>
        <v>0</v>
      </c>
      <c r="DA657" s="329">
        <f t="shared" si="1164"/>
        <v>0</v>
      </c>
      <c r="DB657" s="329">
        <f t="shared" si="1165"/>
        <v>0</v>
      </c>
      <c r="DC657" s="329">
        <f t="shared" si="1166"/>
        <v>0</v>
      </c>
      <c r="DD657" s="170">
        <f t="shared" si="1079"/>
        <v>0</v>
      </c>
      <c r="DE657" s="208">
        <f t="shared" si="1080"/>
        <v>0</v>
      </c>
      <c r="DF657" s="328">
        <v>16.7</v>
      </c>
      <c r="DG657" s="328">
        <f t="shared" si="1167"/>
        <v>0</v>
      </c>
      <c r="DH657" s="329">
        <f t="shared" si="1168"/>
        <v>0</v>
      </c>
      <c r="DI657" s="329">
        <f t="shared" si="1169"/>
        <v>0</v>
      </c>
      <c r="DJ657" s="329">
        <f t="shared" si="1170"/>
        <v>0</v>
      </c>
      <c r="DK657" s="329">
        <f t="shared" si="1171"/>
        <v>0</v>
      </c>
      <c r="DL657" s="329">
        <f t="shared" si="1172"/>
        <v>0</v>
      </c>
      <c r="DM657" s="329">
        <f t="shared" si="1173"/>
        <v>0</v>
      </c>
      <c r="DN657" s="170">
        <f t="shared" si="1081"/>
        <v>0</v>
      </c>
      <c r="DO657" s="208">
        <f t="shared" si="1082"/>
        <v>0</v>
      </c>
      <c r="DP657" s="328">
        <v>16.7</v>
      </c>
      <c r="DQ657" s="328">
        <f t="shared" si="1174"/>
        <v>0</v>
      </c>
      <c r="DR657" s="329">
        <f t="shared" si="1175"/>
        <v>0</v>
      </c>
      <c r="DS657" s="329">
        <f t="shared" si="1176"/>
        <v>0</v>
      </c>
      <c r="DT657" s="329">
        <f t="shared" si="1177"/>
        <v>0</v>
      </c>
      <c r="DU657" s="329">
        <f t="shared" si="1178"/>
        <v>0</v>
      </c>
      <c r="DV657" s="329">
        <f t="shared" si="1179"/>
        <v>0</v>
      </c>
      <c r="DW657" s="329">
        <f t="shared" si="1180"/>
        <v>0</v>
      </c>
      <c r="DX657" s="170">
        <f t="shared" si="1083"/>
        <v>0</v>
      </c>
      <c r="DY657" s="208">
        <f t="shared" si="1084"/>
        <v>0</v>
      </c>
      <c r="DZ657" s="328">
        <v>16.7</v>
      </c>
      <c r="EA657" s="328">
        <f t="shared" si="1181"/>
        <v>0</v>
      </c>
      <c r="EB657" s="329">
        <f t="shared" si="1182"/>
        <v>0</v>
      </c>
      <c r="EC657" s="329">
        <f t="shared" si="1183"/>
        <v>0</v>
      </c>
      <c r="ED657" s="329">
        <f t="shared" si="1184"/>
        <v>0</v>
      </c>
      <c r="EE657" s="329">
        <f t="shared" si="1185"/>
        <v>0</v>
      </c>
      <c r="EF657" s="329">
        <f t="shared" si="1186"/>
        <v>0</v>
      </c>
      <c r="EG657" s="329">
        <f t="shared" si="1187"/>
        <v>0</v>
      </c>
      <c r="EH657" s="170">
        <f t="shared" si="1085"/>
        <v>0</v>
      </c>
      <c r="EI657" s="208">
        <f t="shared" si="1086"/>
        <v>0</v>
      </c>
      <c r="EJ657" s="328">
        <v>16.7</v>
      </c>
      <c r="EK657" s="328">
        <f t="shared" si="1188"/>
        <v>0</v>
      </c>
      <c r="EL657" s="329">
        <f t="shared" si="1189"/>
        <v>0</v>
      </c>
      <c r="EM657" s="329">
        <f t="shared" si="1190"/>
        <v>0</v>
      </c>
      <c r="EN657" s="329">
        <f t="shared" si="1191"/>
        <v>0</v>
      </c>
      <c r="EO657" s="329">
        <f t="shared" si="1192"/>
        <v>0</v>
      </c>
      <c r="EP657" s="329">
        <f t="shared" si="1193"/>
        <v>0</v>
      </c>
      <c r="EQ657" s="329">
        <f t="shared" si="1194"/>
        <v>0</v>
      </c>
      <c r="ER657" s="170">
        <f t="shared" si="1087"/>
        <v>0</v>
      </c>
      <c r="ES657" s="208">
        <f t="shared" si="1088"/>
        <v>0</v>
      </c>
      <c r="ET657" s="328">
        <v>16.7</v>
      </c>
      <c r="EU657" s="328">
        <f t="shared" si="1195"/>
        <v>0</v>
      </c>
      <c r="EV657" s="329">
        <f t="shared" si="1196"/>
        <v>0</v>
      </c>
      <c r="EW657" s="329">
        <f t="shared" si="1197"/>
        <v>0</v>
      </c>
      <c r="EX657" s="329">
        <f t="shared" si="1198"/>
        <v>0</v>
      </c>
      <c r="EY657" s="329">
        <f t="shared" si="1199"/>
        <v>0</v>
      </c>
      <c r="EZ657" s="329">
        <f t="shared" si="1200"/>
        <v>0</v>
      </c>
      <c r="FA657" s="329">
        <f t="shared" si="1201"/>
        <v>0</v>
      </c>
      <c r="FB657" s="170">
        <f t="shared" si="1089"/>
        <v>0</v>
      </c>
      <c r="FC657" s="208">
        <f t="shared" si="1090"/>
        <v>0</v>
      </c>
      <c r="FD657" s="328">
        <v>16.7</v>
      </c>
      <c r="FE657" s="328">
        <f t="shared" si="1202"/>
        <v>0</v>
      </c>
      <c r="FF657" s="329">
        <f t="shared" si="1203"/>
        <v>0</v>
      </c>
      <c r="FG657" s="329">
        <f t="shared" si="1204"/>
        <v>0</v>
      </c>
      <c r="FH657" s="329">
        <f t="shared" si="1205"/>
        <v>0</v>
      </c>
      <c r="FI657" s="329">
        <f t="shared" si="1206"/>
        <v>0</v>
      </c>
      <c r="FJ657" s="329">
        <f t="shared" si="1207"/>
        <v>0</v>
      </c>
      <c r="FK657" s="329">
        <f t="shared" si="1208"/>
        <v>0</v>
      </c>
      <c r="FL657" s="170">
        <f t="shared" si="1091"/>
        <v>0</v>
      </c>
      <c r="FM657" s="208">
        <f t="shared" si="1092"/>
        <v>0</v>
      </c>
      <c r="FN657" s="328">
        <v>16.7</v>
      </c>
      <c r="FO657" s="328">
        <f t="shared" si="1235"/>
        <v>0</v>
      </c>
      <c r="FP657" s="329">
        <f t="shared" si="1236"/>
        <v>0</v>
      </c>
      <c r="FQ657" s="329">
        <f t="shared" si="1237"/>
        <v>0</v>
      </c>
      <c r="FR657" s="329">
        <f t="shared" si="1238"/>
        <v>0</v>
      </c>
      <c r="FS657" s="329">
        <f t="shared" si="1239"/>
        <v>0</v>
      </c>
      <c r="FT657" s="329">
        <f t="shared" si="1240"/>
        <v>0</v>
      </c>
      <c r="FU657" s="329">
        <f t="shared" si="1241"/>
        <v>0</v>
      </c>
      <c r="FV657" s="170">
        <f t="shared" si="1093"/>
        <v>0</v>
      </c>
      <c r="FW657" s="208">
        <f t="shared" si="1094"/>
        <v>0</v>
      </c>
      <c r="FX657" s="328">
        <v>16.7</v>
      </c>
      <c r="FY657" s="328">
        <f t="shared" si="1242"/>
        <v>0</v>
      </c>
      <c r="FZ657" s="329">
        <f t="shared" si="1243"/>
        <v>0</v>
      </c>
      <c r="GA657" s="329">
        <f t="shared" si="1244"/>
        <v>0</v>
      </c>
      <c r="GB657" s="329">
        <f t="shared" si="1245"/>
        <v>0</v>
      </c>
      <c r="GC657" s="329">
        <f t="shared" si="1246"/>
        <v>0</v>
      </c>
      <c r="GD657" s="329">
        <f t="shared" si="1247"/>
        <v>0</v>
      </c>
      <c r="GE657" s="329">
        <f t="shared" si="1248"/>
        <v>0</v>
      </c>
      <c r="GF657" s="170">
        <f t="shared" si="1095"/>
        <v>0</v>
      </c>
      <c r="GG657" s="208">
        <f t="shared" si="1096"/>
        <v>0</v>
      </c>
      <c r="GH657" s="328">
        <v>16.7</v>
      </c>
      <c r="GI657" s="328">
        <f t="shared" si="1249"/>
        <v>0</v>
      </c>
      <c r="GJ657" s="329">
        <f t="shared" si="1250"/>
        <v>0</v>
      </c>
      <c r="GK657" s="329">
        <f t="shared" si="1251"/>
        <v>0</v>
      </c>
      <c r="GL657" s="329">
        <f t="shared" si="1252"/>
        <v>0</v>
      </c>
      <c r="GM657" s="329">
        <f t="shared" si="1253"/>
        <v>0</v>
      </c>
      <c r="GN657" s="329">
        <f t="shared" si="1254"/>
        <v>0</v>
      </c>
      <c r="GO657" s="329">
        <f t="shared" si="1255"/>
        <v>0</v>
      </c>
      <c r="GP657" s="170">
        <f t="shared" si="1097"/>
        <v>0</v>
      </c>
      <c r="GQ657" s="208">
        <f t="shared" si="1098"/>
        <v>0</v>
      </c>
      <c r="GR657" s="328">
        <v>16.7</v>
      </c>
      <c r="GS657" s="328">
        <f t="shared" si="1256"/>
        <v>0</v>
      </c>
      <c r="GT657" s="329">
        <f t="shared" si="1257"/>
        <v>0</v>
      </c>
      <c r="GU657" s="329">
        <f t="shared" si="1258"/>
        <v>0</v>
      </c>
      <c r="GV657" s="329">
        <f t="shared" si="1259"/>
        <v>0</v>
      </c>
      <c r="GW657" s="329">
        <f t="shared" si="1260"/>
        <v>0</v>
      </c>
      <c r="GX657" s="329">
        <f t="shared" si="1261"/>
        <v>0</v>
      </c>
      <c r="GY657" s="329">
        <f t="shared" si="1262"/>
        <v>0</v>
      </c>
      <c r="GZ657" s="170">
        <f t="shared" si="1099"/>
        <v>0</v>
      </c>
      <c r="HA657" s="208">
        <f t="shared" si="1100"/>
        <v>0</v>
      </c>
      <c r="HB657" s="328">
        <v>16.7</v>
      </c>
      <c r="HC657" s="328">
        <f t="shared" si="1101"/>
        <v>0</v>
      </c>
      <c r="HD657" s="329">
        <f t="shared" si="1209"/>
        <v>0</v>
      </c>
      <c r="HE657" s="329">
        <f t="shared" si="1210"/>
        <v>0</v>
      </c>
      <c r="HF657" s="329">
        <f t="shared" si="1211"/>
        <v>0</v>
      </c>
      <c r="HG657" s="329">
        <f t="shared" si="1212"/>
        <v>0</v>
      </c>
      <c r="HH657" s="329">
        <f t="shared" si="1213"/>
        <v>0</v>
      </c>
      <c r="HI657" s="329">
        <f t="shared" si="1214"/>
        <v>0</v>
      </c>
      <c r="HJ657" s="170">
        <f t="shared" si="1102"/>
        <v>0</v>
      </c>
      <c r="HK657" s="208">
        <f t="shared" si="1103"/>
        <v>0</v>
      </c>
      <c r="HL657" s="328">
        <v>16.7</v>
      </c>
      <c r="HM657" s="328">
        <f t="shared" si="1104"/>
        <v>0</v>
      </c>
      <c r="HN657" s="329">
        <f t="shared" si="1215"/>
        <v>0</v>
      </c>
      <c r="HO657" s="329">
        <f t="shared" si="1216"/>
        <v>0</v>
      </c>
      <c r="HP657" s="329">
        <f t="shared" si="1217"/>
        <v>0</v>
      </c>
      <c r="HQ657" s="329">
        <f t="shared" si="1218"/>
        <v>0</v>
      </c>
      <c r="HR657" s="329">
        <f t="shared" si="1219"/>
        <v>0</v>
      </c>
      <c r="HS657" s="329">
        <f t="shared" si="1220"/>
        <v>0</v>
      </c>
      <c r="HT657" s="170">
        <f t="shared" si="1105"/>
        <v>0</v>
      </c>
      <c r="HU657" s="208">
        <f t="shared" si="1106"/>
        <v>0</v>
      </c>
      <c r="HV657" s="328">
        <v>16.7</v>
      </c>
      <c r="HW657" s="328">
        <f t="shared" si="1221"/>
        <v>0</v>
      </c>
      <c r="HX657" s="329">
        <f t="shared" si="1222"/>
        <v>0</v>
      </c>
      <c r="HY657" s="329">
        <f t="shared" si="1223"/>
        <v>0</v>
      </c>
      <c r="HZ657" s="329">
        <f t="shared" si="1224"/>
        <v>0</v>
      </c>
      <c r="IA657" s="329">
        <f t="shared" si="1225"/>
        <v>0</v>
      </c>
      <c r="IB657" s="329">
        <f t="shared" si="1226"/>
        <v>0</v>
      </c>
      <c r="IC657" s="329">
        <f t="shared" si="1227"/>
        <v>0</v>
      </c>
      <c r="ID657" s="170">
        <f t="shared" si="1107"/>
        <v>0</v>
      </c>
      <c r="IE657" s="208">
        <f t="shared" si="1108"/>
        <v>0</v>
      </c>
      <c r="IF657" s="328">
        <v>16.7</v>
      </c>
      <c r="IG657" s="328">
        <f t="shared" si="1228"/>
        <v>0</v>
      </c>
      <c r="IH657" s="329">
        <f t="shared" si="1229"/>
        <v>0</v>
      </c>
      <c r="II657" s="329">
        <f t="shared" si="1230"/>
        <v>0</v>
      </c>
      <c r="IJ657" s="329">
        <f t="shared" si="1231"/>
        <v>0</v>
      </c>
      <c r="IK657" s="329">
        <f t="shared" si="1232"/>
        <v>0</v>
      </c>
      <c r="IL657" s="329">
        <f t="shared" si="1233"/>
        <v>0</v>
      </c>
      <c r="IM657" s="329">
        <f t="shared" si="1234"/>
        <v>0</v>
      </c>
      <c r="IN657" s="170">
        <f t="shared" si="1109"/>
        <v>0</v>
      </c>
    </row>
    <row r="658" spans="1:248">
      <c r="A658" s="318"/>
      <c r="B658" s="318"/>
      <c r="C658" s="318"/>
      <c r="D658" s="318"/>
      <c r="E658" s="318"/>
      <c r="F658" s="318"/>
      <c r="G658" s="318"/>
      <c r="H658" s="318"/>
      <c r="I658" s="318"/>
      <c r="K658" s="318"/>
      <c r="L658" s="318"/>
      <c r="M658" s="318"/>
      <c r="N658" s="318"/>
      <c r="O658" s="318"/>
      <c r="P658" s="318"/>
      <c r="Q658" s="318"/>
      <c r="R658" s="358"/>
      <c r="S658" s="208">
        <f t="shared" si="1110"/>
        <v>0</v>
      </c>
      <c r="T658" s="328">
        <v>16.8</v>
      </c>
      <c r="U658" s="328">
        <f t="shared" si="1111"/>
        <v>0</v>
      </c>
      <c r="V658" s="329">
        <f t="shared" si="1112"/>
        <v>0</v>
      </c>
      <c r="W658" s="329">
        <f t="shared" si="1113"/>
        <v>0</v>
      </c>
      <c r="X658" s="329">
        <f t="shared" si="1114"/>
        <v>0</v>
      </c>
      <c r="Y658" s="329">
        <f t="shared" si="1115"/>
        <v>0</v>
      </c>
      <c r="Z658" s="329">
        <f t="shared" si="1116"/>
        <v>0</v>
      </c>
      <c r="AA658" s="329">
        <f t="shared" si="1117"/>
        <v>0</v>
      </c>
      <c r="AB658" s="170">
        <f t="shared" si="1056"/>
        <v>0</v>
      </c>
      <c r="AC658" s="208">
        <f t="shared" si="1057"/>
        <v>0</v>
      </c>
      <c r="AD658" s="328">
        <v>16.8</v>
      </c>
      <c r="AE658" s="328">
        <f t="shared" si="1118"/>
        <v>0</v>
      </c>
      <c r="AF658" s="329">
        <f t="shared" si="1119"/>
        <v>0</v>
      </c>
      <c r="AG658" s="329">
        <f t="shared" si="1120"/>
        <v>0</v>
      </c>
      <c r="AH658" s="329">
        <f t="shared" si="1121"/>
        <v>0</v>
      </c>
      <c r="AI658" s="329">
        <f t="shared" si="1122"/>
        <v>0</v>
      </c>
      <c r="AJ658" s="329">
        <f t="shared" si="1123"/>
        <v>0</v>
      </c>
      <c r="AK658" s="329">
        <f t="shared" si="1124"/>
        <v>0</v>
      </c>
      <c r="AL658" s="170">
        <f t="shared" si="1058"/>
        <v>0</v>
      </c>
      <c r="AM658" s="208">
        <f t="shared" si="1059"/>
        <v>0</v>
      </c>
      <c r="AN658" s="328">
        <v>16.8</v>
      </c>
      <c r="AO658" s="328">
        <f t="shared" si="1125"/>
        <v>0</v>
      </c>
      <c r="AP658" s="329">
        <f t="shared" si="1126"/>
        <v>0</v>
      </c>
      <c r="AQ658" s="329">
        <f t="shared" si="1127"/>
        <v>0</v>
      </c>
      <c r="AR658" s="329">
        <f t="shared" si="1128"/>
        <v>0</v>
      </c>
      <c r="AS658" s="329">
        <f t="shared" si="1129"/>
        <v>0</v>
      </c>
      <c r="AT658" s="329">
        <f t="shared" si="1130"/>
        <v>0</v>
      </c>
      <c r="AU658" s="329">
        <f t="shared" si="1131"/>
        <v>0</v>
      </c>
      <c r="AV658" s="170">
        <f t="shared" si="1060"/>
        <v>0</v>
      </c>
      <c r="AW658" s="208">
        <f t="shared" si="1061"/>
        <v>0</v>
      </c>
      <c r="AX658" s="328">
        <v>16.8</v>
      </c>
      <c r="AY658" s="328">
        <f t="shared" si="1132"/>
        <v>0</v>
      </c>
      <c r="AZ658" s="329">
        <f t="shared" si="1133"/>
        <v>0</v>
      </c>
      <c r="BA658" s="329">
        <f t="shared" si="1134"/>
        <v>0</v>
      </c>
      <c r="BB658" s="329">
        <f t="shared" si="1135"/>
        <v>0</v>
      </c>
      <c r="BC658" s="329">
        <f t="shared" si="1136"/>
        <v>0</v>
      </c>
      <c r="BD658" s="329">
        <f t="shared" si="1137"/>
        <v>0</v>
      </c>
      <c r="BE658" s="329">
        <f t="shared" si="1138"/>
        <v>0</v>
      </c>
      <c r="BF658" s="170">
        <f t="shared" si="1062"/>
        <v>0</v>
      </c>
      <c r="BG658" s="208">
        <f t="shared" si="1063"/>
        <v>0</v>
      </c>
      <c r="BH658" s="328">
        <v>16.8</v>
      </c>
      <c r="BI658" s="328">
        <f t="shared" si="1064"/>
        <v>0</v>
      </c>
      <c r="BJ658" s="329">
        <f t="shared" si="1065"/>
        <v>0</v>
      </c>
      <c r="BK658" s="329">
        <f t="shared" si="1066"/>
        <v>0</v>
      </c>
      <c r="BL658" s="329">
        <f t="shared" si="1067"/>
        <v>0</v>
      </c>
      <c r="BM658" s="329">
        <f t="shared" si="1068"/>
        <v>0</v>
      </c>
      <c r="BN658" s="329">
        <f t="shared" si="1069"/>
        <v>0</v>
      </c>
      <c r="BO658" s="329">
        <f t="shared" si="1070"/>
        <v>0</v>
      </c>
      <c r="BP658" s="170">
        <f t="shared" si="1071"/>
        <v>0</v>
      </c>
      <c r="BQ658" s="208">
        <f t="shared" si="1072"/>
        <v>0</v>
      </c>
      <c r="BR658" s="328">
        <v>16.8</v>
      </c>
      <c r="BS658" s="328">
        <f t="shared" si="1139"/>
        <v>0</v>
      </c>
      <c r="BT658" s="329">
        <f t="shared" si="1140"/>
        <v>0</v>
      </c>
      <c r="BU658" s="329">
        <f t="shared" si="1141"/>
        <v>0</v>
      </c>
      <c r="BV658" s="329">
        <f t="shared" si="1142"/>
        <v>0</v>
      </c>
      <c r="BW658" s="329">
        <f t="shared" si="1143"/>
        <v>0</v>
      </c>
      <c r="BX658" s="329">
        <f t="shared" si="1144"/>
        <v>0</v>
      </c>
      <c r="BY658" s="329">
        <f t="shared" si="1145"/>
        <v>0</v>
      </c>
      <c r="BZ658" s="170">
        <f t="shared" si="1073"/>
        <v>0</v>
      </c>
      <c r="CA658" s="208">
        <f t="shared" si="1074"/>
        <v>0</v>
      </c>
      <c r="CB658" s="328">
        <v>16.8</v>
      </c>
      <c r="CC658" s="328">
        <f t="shared" si="1146"/>
        <v>0</v>
      </c>
      <c r="CD658" s="329">
        <f t="shared" si="1147"/>
        <v>0</v>
      </c>
      <c r="CE658" s="329">
        <f t="shared" si="1148"/>
        <v>0</v>
      </c>
      <c r="CF658" s="329">
        <f t="shared" si="1149"/>
        <v>0</v>
      </c>
      <c r="CG658" s="329">
        <f t="shared" si="1150"/>
        <v>0</v>
      </c>
      <c r="CH658" s="329">
        <f t="shared" si="1151"/>
        <v>0</v>
      </c>
      <c r="CI658" s="329">
        <f t="shared" si="1152"/>
        <v>0</v>
      </c>
      <c r="CJ658" s="170">
        <f t="shared" si="1075"/>
        <v>0</v>
      </c>
      <c r="CK658" s="208">
        <f t="shared" si="1076"/>
        <v>0</v>
      </c>
      <c r="CL658" s="328">
        <v>16.8</v>
      </c>
      <c r="CM658" s="328">
        <f t="shared" si="1153"/>
        <v>0</v>
      </c>
      <c r="CN658" s="329">
        <f t="shared" si="1154"/>
        <v>0</v>
      </c>
      <c r="CO658" s="329">
        <f t="shared" si="1155"/>
        <v>0</v>
      </c>
      <c r="CP658" s="329">
        <f t="shared" si="1156"/>
        <v>0</v>
      </c>
      <c r="CQ658" s="329">
        <f t="shared" si="1157"/>
        <v>0</v>
      </c>
      <c r="CR658" s="329">
        <f t="shared" si="1158"/>
        <v>0</v>
      </c>
      <c r="CS658" s="329">
        <f t="shared" si="1159"/>
        <v>0</v>
      </c>
      <c r="CT658" s="170">
        <f t="shared" si="1077"/>
        <v>0</v>
      </c>
      <c r="CU658" s="208">
        <f t="shared" si="1078"/>
        <v>0</v>
      </c>
      <c r="CV658" s="328">
        <v>16.8</v>
      </c>
      <c r="CW658" s="328">
        <f t="shared" si="1160"/>
        <v>0</v>
      </c>
      <c r="CX658" s="329">
        <f t="shared" si="1161"/>
        <v>0</v>
      </c>
      <c r="CY658" s="329">
        <f t="shared" si="1162"/>
        <v>0</v>
      </c>
      <c r="CZ658" s="329">
        <f t="shared" si="1163"/>
        <v>0</v>
      </c>
      <c r="DA658" s="329">
        <f t="shared" si="1164"/>
        <v>0</v>
      </c>
      <c r="DB658" s="329">
        <f t="shared" si="1165"/>
        <v>0</v>
      </c>
      <c r="DC658" s="329">
        <f t="shared" si="1166"/>
        <v>0</v>
      </c>
      <c r="DD658" s="170">
        <f t="shared" si="1079"/>
        <v>0</v>
      </c>
      <c r="DE658" s="208">
        <f t="shared" si="1080"/>
        <v>0</v>
      </c>
      <c r="DF658" s="328">
        <v>16.8</v>
      </c>
      <c r="DG658" s="328">
        <f t="shared" si="1167"/>
        <v>0</v>
      </c>
      <c r="DH658" s="329">
        <f t="shared" si="1168"/>
        <v>0</v>
      </c>
      <c r="DI658" s="329">
        <f t="shared" si="1169"/>
        <v>0</v>
      </c>
      <c r="DJ658" s="329">
        <f t="shared" si="1170"/>
        <v>0</v>
      </c>
      <c r="DK658" s="329">
        <f t="shared" si="1171"/>
        <v>0</v>
      </c>
      <c r="DL658" s="329">
        <f t="shared" si="1172"/>
        <v>0</v>
      </c>
      <c r="DM658" s="329">
        <f t="shared" si="1173"/>
        <v>0</v>
      </c>
      <c r="DN658" s="170">
        <f t="shared" si="1081"/>
        <v>0</v>
      </c>
      <c r="DO658" s="208">
        <f t="shared" si="1082"/>
        <v>0</v>
      </c>
      <c r="DP658" s="328">
        <v>16.8</v>
      </c>
      <c r="DQ658" s="328">
        <f t="shared" si="1174"/>
        <v>0</v>
      </c>
      <c r="DR658" s="329">
        <f t="shared" si="1175"/>
        <v>0</v>
      </c>
      <c r="DS658" s="329">
        <f t="shared" si="1176"/>
        <v>0</v>
      </c>
      <c r="DT658" s="329">
        <f t="shared" si="1177"/>
        <v>0</v>
      </c>
      <c r="DU658" s="329">
        <f t="shared" si="1178"/>
        <v>0</v>
      </c>
      <c r="DV658" s="329">
        <f t="shared" si="1179"/>
        <v>0</v>
      </c>
      <c r="DW658" s="329">
        <f t="shared" si="1180"/>
        <v>0</v>
      </c>
      <c r="DX658" s="170">
        <f t="shared" si="1083"/>
        <v>0</v>
      </c>
      <c r="DY658" s="208">
        <f t="shared" si="1084"/>
        <v>0</v>
      </c>
      <c r="DZ658" s="328">
        <v>16.8</v>
      </c>
      <c r="EA658" s="328">
        <f t="shared" si="1181"/>
        <v>0</v>
      </c>
      <c r="EB658" s="329">
        <f t="shared" si="1182"/>
        <v>0</v>
      </c>
      <c r="EC658" s="329">
        <f t="shared" si="1183"/>
        <v>0</v>
      </c>
      <c r="ED658" s="329">
        <f t="shared" si="1184"/>
        <v>0</v>
      </c>
      <c r="EE658" s="329">
        <f t="shared" si="1185"/>
        <v>0</v>
      </c>
      <c r="EF658" s="329">
        <f t="shared" si="1186"/>
        <v>0</v>
      </c>
      <c r="EG658" s="329">
        <f t="shared" si="1187"/>
        <v>0</v>
      </c>
      <c r="EH658" s="170">
        <f t="shared" si="1085"/>
        <v>0</v>
      </c>
      <c r="EI658" s="208">
        <f t="shared" si="1086"/>
        <v>0</v>
      </c>
      <c r="EJ658" s="328">
        <v>16.8</v>
      </c>
      <c r="EK658" s="328">
        <f t="shared" si="1188"/>
        <v>0</v>
      </c>
      <c r="EL658" s="329">
        <f t="shared" si="1189"/>
        <v>0</v>
      </c>
      <c r="EM658" s="329">
        <f t="shared" si="1190"/>
        <v>0</v>
      </c>
      <c r="EN658" s="329">
        <f t="shared" si="1191"/>
        <v>0</v>
      </c>
      <c r="EO658" s="329">
        <f t="shared" si="1192"/>
        <v>0</v>
      </c>
      <c r="EP658" s="329">
        <f t="shared" si="1193"/>
        <v>0</v>
      </c>
      <c r="EQ658" s="329">
        <f t="shared" si="1194"/>
        <v>0</v>
      </c>
      <c r="ER658" s="170">
        <f t="shared" si="1087"/>
        <v>0</v>
      </c>
      <c r="ES658" s="208">
        <f t="shared" si="1088"/>
        <v>0</v>
      </c>
      <c r="ET658" s="328">
        <v>16.8</v>
      </c>
      <c r="EU658" s="328">
        <f t="shared" si="1195"/>
        <v>0</v>
      </c>
      <c r="EV658" s="329">
        <f t="shared" si="1196"/>
        <v>0</v>
      </c>
      <c r="EW658" s="329">
        <f t="shared" si="1197"/>
        <v>0</v>
      </c>
      <c r="EX658" s="329">
        <f t="shared" si="1198"/>
        <v>0</v>
      </c>
      <c r="EY658" s="329">
        <f t="shared" si="1199"/>
        <v>0</v>
      </c>
      <c r="EZ658" s="329">
        <f t="shared" si="1200"/>
        <v>0</v>
      </c>
      <c r="FA658" s="329">
        <f t="shared" si="1201"/>
        <v>0</v>
      </c>
      <c r="FB658" s="170">
        <f t="shared" si="1089"/>
        <v>0</v>
      </c>
      <c r="FC658" s="208">
        <f t="shared" si="1090"/>
        <v>0</v>
      </c>
      <c r="FD658" s="328">
        <v>16.8</v>
      </c>
      <c r="FE658" s="328">
        <f t="shared" si="1202"/>
        <v>0</v>
      </c>
      <c r="FF658" s="329">
        <f t="shared" si="1203"/>
        <v>0</v>
      </c>
      <c r="FG658" s="329">
        <f t="shared" si="1204"/>
        <v>0</v>
      </c>
      <c r="FH658" s="329">
        <f t="shared" si="1205"/>
        <v>0</v>
      </c>
      <c r="FI658" s="329">
        <f t="shared" si="1206"/>
        <v>0</v>
      </c>
      <c r="FJ658" s="329">
        <f t="shared" si="1207"/>
        <v>0</v>
      </c>
      <c r="FK658" s="329">
        <f t="shared" si="1208"/>
        <v>0</v>
      </c>
      <c r="FL658" s="170">
        <f t="shared" si="1091"/>
        <v>0</v>
      </c>
      <c r="FM658" s="208">
        <f t="shared" si="1092"/>
        <v>0</v>
      </c>
      <c r="FN658" s="328">
        <v>16.8</v>
      </c>
      <c r="FO658" s="328">
        <f t="shared" si="1235"/>
        <v>0</v>
      </c>
      <c r="FP658" s="329">
        <f t="shared" si="1236"/>
        <v>0</v>
      </c>
      <c r="FQ658" s="329">
        <f t="shared" si="1237"/>
        <v>0</v>
      </c>
      <c r="FR658" s="329">
        <f t="shared" si="1238"/>
        <v>0</v>
      </c>
      <c r="FS658" s="329">
        <f t="shared" si="1239"/>
        <v>0</v>
      </c>
      <c r="FT658" s="329">
        <f t="shared" si="1240"/>
        <v>0</v>
      </c>
      <c r="FU658" s="329">
        <f t="shared" si="1241"/>
        <v>0</v>
      </c>
      <c r="FV658" s="170">
        <f t="shared" si="1093"/>
        <v>0</v>
      </c>
      <c r="FW658" s="208">
        <f t="shared" si="1094"/>
        <v>0</v>
      </c>
      <c r="FX658" s="328">
        <v>16.8</v>
      </c>
      <c r="FY658" s="328">
        <f t="shared" si="1242"/>
        <v>0</v>
      </c>
      <c r="FZ658" s="329">
        <f t="shared" si="1243"/>
        <v>0</v>
      </c>
      <c r="GA658" s="329">
        <f t="shared" si="1244"/>
        <v>0</v>
      </c>
      <c r="GB658" s="329">
        <f t="shared" si="1245"/>
        <v>0</v>
      </c>
      <c r="GC658" s="329">
        <f t="shared" si="1246"/>
        <v>0</v>
      </c>
      <c r="GD658" s="329">
        <f t="shared" si="1247"/>
        <v>0</v>
      </c>
      <c r="GE658" s="329">
        <f t="shared" si="1248"/>
        <v>0</v>
      </c>
      <c r="GF658" s="170">
        <f t="shared" si="1095"/>
        <v>0</v>
      </c>
      <c r="GG658" s="208">
        <f t="shared" si="1096"/>
        <v>0</v>
      </c>
      <c r="GH658" s="328">
        <v>16.8</v>
      </c>
      <c r="GI658" s="328">
        <f t="shared" si="1249"/>
        <v>0</v>
      </c>
      <c r="GJ658" s="329">
        <f t="shared" si="1250"/>
        <v>0</v>
      </c>
      <c r="GK658" s="329">
        <f t="shared" si="1251"/>
        <v>0</v>
      </c>
      <c r="GL658" s="329">
        <f t="shared" si="1252"/>
        <v>0</v>
      </c>
      <c r="GM658" s="329">
        <f t="shared" si="1253"/>
        <v>0</v>
      </c>
      <c r="GN658" s="329">
        <f t="shared" si="1254"/>
        <v>0</v>
      </c>
      <c r="GO658" s="329">
        <f t="shared" si="1255"/>
        <v>0</v>
      </c>
      <c r="GP658" s="170">
        <f t="shared" si="1097"/>
        <v>0</v>
      </c>
      <c r="GQ658" s="208">
        <f t="shared" si="1098"/>
        <v>0</v>
      </c>
      <c r="GR658" s="328">
        <v>16.8</v>
      </c>
      <c r="GS658" s="328">
        <f t="shared" si="1256"/>
        <v>0</v>
      </c>
      <c r="GT658" s="329">
        <f t="shared" si="1257"/>
        <v>0</v>
      </c>
      <c r="GU658" s="329">
        <f t="shared" si="1258"/>
        <v>0</v>
      </c>
      <c r="GV658" s="329">
        <f t="shared" si="1259"/>
        <v>0</v>
      </c>
      <c r="GW658" s="329">
        <f t="shared" si="1260"/>
        <v>0</v>
      </c>
      <c r="GX658" s="329">
        <f t="shared" si="1261"/>
        <v>0</v>
      </c>
      <c r="GY658" s="329">
        <f t="shared" si="1262"/>
        <v>0</v>
      </c>
      <c r="GZ658" s="170">
        <f t="shared" si="1099"/>
        <v>0</v>
      </c>
      <c r="HA658" s="208">
        <f t="shared" si="1100"/>
        <v>0</v>
      </c>
      <c r="HB658" s="328">
        <v>16.8</v>
      </c>
      <c r="HC658" s="328">
        <f t="shared" si="1101"/>
        <v>0</v>
      </c>
      <c r="HD658" s="329">
        <f t="shared" si="1209"/>
        <v>0</v>
      </c>
      <c r="HE658" s="329">
        <f t="shared" si="1210"/>
        <v>0</v>
      </c>
      <c r="HF658" s="329">
        <f t="shared" si="1211"/>
        <v>0</v>
      </c>
      <c r="HG658" s="329">
        <f t="shared" si="1212"/>
        <v>0</v>
      </c>
      <c r="HH658" s="329">
        <f t="shared" si="1213"/>
        <v>0</v>
      </c>
      <c r="HI658" s="329">
        <f t="shared" si="1214"/>
        <v>0</v>
      </c>
      <c r="HJ658" s="170">
        <f t="shared" si="1102"/>
        <v>0</v>
      </c>
      <c r="HK658" s="208">
        <f t="shared" si="1103"/>
        <v>0</v>
      </c>
      <c r="HL658" s="328">
        <v>16.8</v>
      </c>
      <c r="HM658" s="328">
        <f t="shared" si="1104"/>
        <v>0</v>
      </c>
      <c r="HN658" s="329">
        <f t="shared" si="1215"/>
        <v>0</v>
      </c>
      <c r="HO658" s="329">
        <f t="shared" si="1216"/>
        <v>0</v>
      </c>
      <c r="HP658" s="329">
        <f t="shared" si="1217"/>
        <v>0</v>
      </c>
      <c r="HQ658" s="329">
        <f t="shared" si="1218"/>
        <v>0</v>
      </c>
      <c r="HR658" s="329">
        <f t="shared" si="1219"/>
        <v>0</v>
      </c>
      <c r="HS658" s="329">
        <f t="shared" si="1220"/>
        <v>0</v>
      </c>
      <c r="HT658" s="170">
        <f t="shared" si="1105"/>
        <v>0</v>
      </c>
      <c r="HU658" s="208">
        <f t="shared" si="1106"/>
        <v>0</v>
      </c>
      <c r="HV658" s="328">
        <v>16.8</v>
      </c>
      <c r="HW658" s="328">
        <f t="shared" si="1221"/>
        <v>0</v>
      </c>
      <c r="HX658" s="329">
        <f t="shared" si="1222"/>
        <v>0</v>
      </c>
      <c r="HY658" s="329">
        <f t="shared" si="1223"/>
        <v>0</v>
      </c>
      <c r="HZ658" s="329">
        <f t="shared" si="1224"/>
        <v>0</v>
      </c>
      <c r="IA658" s="329">
        <f t="shared" si="1225"/>
        <v>0</v>
      </c>
      <c r="IB658" s="329">
        <f t="shared" si="1226"/>
        <v>0</v>
      </c>
      <c r="IC658" s="329">
        <f t="shared" si="1227"/>
        <v>0</v>
      </c>
      <c r="ID658" s="170">
        <f t="shared" si="1107"/>
        <v>0</v>
      </c>
      <c r="IE658" s="208">
        <f t="shared" si="1108"/>
        <v>0</v>
      </c>
      <c r="IF658" s="328">
        <v>16.8</v>
      </c>
      <c r="IG658" s="328">
        <f t="shared" si="1228"/>
        <v>0</v>
      </c>
      <c r="IH658" s="329">
        <f t="shared" si="1229"/>
        <v>0</v>
      </c>
      <c r="II658" s="329">
        <f t="shared" si="1230"/>
        <v>0</v>
      </c>
      <c r="IJ658" s="329">
        <f t="shared" si="1231"/>
        <v>0</v>
      </c>
      <c r="IK658" s="329">
        <f t="shared" si="1232"/>
        <v>0</v>
      </c>
      <c r="IL658" s="329">
        <f t="shared" si="1233"/>
        <v>0</v>
      </c>
      <c r="IM658" s="329">
        <f t="shared" si="1234"/>
        <v>0</v>
      </c>
      <c r="IN658" s="170">
        <f t="shared" si="1109"/>
        <v>0</v>
      </c>
    </row>
    <row r="659" spans="1:248">
      <c r="A659" s="318"/>
      <c r="B659" s="318"/>
      <c r="C659" s="318"/>
      <c r="D659" s="318"/>
      <c r="E659" s="318"/>
      <c r="F659" s="318"/>
      <c r="G659" s="318"/>
      <c r="H659" s="318"/>
      <c r="I659" s="318"/>
      <c r="K659" s="318"/>
      <c r="L659" s="318"/>
      <c r="M659" s="318"/>
      <c r="N659" s="318"/>
      <c r="O659" s="318"/>
      <c r="P659" s="318"/>
      <c r="Q659" s="318"/>
      <c r="R659" s="358"/>
      <c r="S659" s="208">
        <f t="shared" si="1110"/>
        <v>0</v>
      </c>
      <c r="T659" s="328">
        <v>16.899999999999999</v>
      </c>
      <c r="U659" s="328">
        <f t="shared" si="1111"/>
        <v>0</v>
      </c>
      <c r="V659" s="329">
        <f t="shared" si="1112"/>
        <v>0</v>
      </c>
      <c r="W659" s="329">
        <f t="shared" si="1113"/>
        <v>0</v>
      </c>
      <c r="X659" s="329">
        <f t="shared" si="1114"/>
        <v>0</v>
      </c>
      <c r="Y659" s="329">
        <f t="shared" si="1115"/>
        <v>0</v>
      </c>
      <c r="Z659" s="329">
        <f t="shared" si="1116"/>
        <v>0</v>
      </c>
      <c r="AA659" s="329">
        <f t="shared" si="1117"/>
        <v>0</v>
      </c>
      <c r="AB659" s="170">
        <f t="shared" si="1056"/>
        <v>0</v>
      </c>
      <c r="AC659" s="208">
        <f t="shared" si="1057"/>
        <v>0</v>
      </c>
      <c r="AD659" s="328">
        <v>16.899999999999999</v>
      </c>
      <c r="AE659" s="328">
        <f t="shared" si="1118"/>
        <v>0</v>
      </c>
      <c r="AF659" s="329">
        <f t="shared" si="1119"/>
        <v>0</v>
      </c>
      <c r="AG659" s="329">
        <f t="shared" si="1120"/>
        <v>0</v>
      </c>
      <c r="AH659" s="329">
        <f t="shared" si="1121"/>
        <v>0</v>
      </c>
      <c r="AI659" s="329">
        <f t="shared" si="1122"/>
        <v>0</v>
      </c>
      <c r="AJ659" s="329">
        <f t="shared" si="1123"/>
        <v>0</v>
      </c>
      <c r="AK659" s="329">
        <f t="shared" si="1124"/>
        <v>0</v>
      </c>
      <c r="AL659" s="170">
        <f t="shared" si="1058"/>
        <v>0</v>
      </c>
      <c r="AM659" s="208">
        <f t="shared" si="1059"/>
        <v>0</v>
      </c>
      <c r="AN659" s="328">
        <v>16.899999999999999</v>
      </c>
      <c r="AO659" s="328">
        <f t="shared" si="1125"/>
        <v>0</v>
      </c>
      <c r="AP659" s="329">
        <f t="shared" si="1126"/>
        <v>0</v>
      </c>
      <c r="AQ659" s="329">
        <f t="shared" si="1127"/>
        <v>0</v>
      </c>
      <c r="AR659" s="329">
        <f t="shared" si="1128"/>
        <v>0</v>
      </c>
      <c r="AS659" s="329">
        <f t="shared" si="1129"/>
        <v>0</v>
      </c>
      <c r="AT659" s="329">
        <f t="shared" si="1130"/>
        <v>0</v>
      </c>
      <c r="AU659" s="329">
        <f t="shared" si="1131"/>
        <v>0</v>
      </c>
      <c r="AV659" s="170">
        <f t="shared" si="1060"/>
        <v>0</v>
      </c>
      <c r="AW659" s="208">
        <f t="shared" si="1061"/>
        <v>0</v>
      </c>
      <c r="AX659" s="328">
        <v>16.899999999999999</v>
      </c>
      <c r="AY659" s="328">
        <f t="shared" si="1132"/>
        <v>0</v>
      </c>
      <c r="AZ659" s="329">
        <f t="shared" si="1133"/>
        <v>0</v>
      </c>
      <c r="BA659" s="329">
        <f t="shared" si="1134"/>
        <v>0</v>
      </c>
      <c r="BB659" s="329">
        <f t="shared" si="1135"/>
        <v>0</v>
      </c>
      <c r="BC659" s="329">
        <f t="shared" si="1136"/>
        <v>0</v>
      </c>
      <c r="BD659" s="329">
        <f t="shared" si="1137"/>
        <v>0</v>
      </c>
      <c r="BE659" s="329">
        <f t="shared" si="1138"/>
        <v>0</v>
      </c>
      <c r="BF659" s="170">
        <f t="shared" si="1062"/>
        <v>0</v>
      </c>
      <c r="BG659" s="208">
        <f t="shared" si="1063"/>
        <v>0</v>
      </c>
      <c r="BH659" s="328">
        <v>16.899999999999999</v>
      </c>
      <c r="BI659" s="328">
        <f t="shared" si="1064"/>
        <v>0</v>
      </c>
      <c r="BJ659" s="329">
        <f t="shared" si="1065"/>
        <v>0</v>
      </c>
      <c r="BK659" s="329">
        <f t="shared" si="1066"/>
        <v>0</v>
      </c>
      <c r="BL659" s="329">
        <f t="shared" si="1067"/>
        <v>0</v>
      </c>
      <c r="BM659" s="329">
        <f t="shared" si="1068"/>
        <v>0</v>
      </c>
      <c r="BN659" s="329">
        <f t="shared" si="1069"/>
        <v>0</v>
      </c>
      <c r="BO659" s="329">
        <f t="shared" si="1070"/>
        <v>0</v>
      </c>
      <c r="BP659" s="170">
        <f t="shared" si="1071"/>
        <v>0</v>
      </c>
      <c r="BQ659" s="208">
        <f t="shared" si="1072"/>
        <v>0</v>
      </c>
      <c r="BR659" s="328">
        <v>16.899999999999999</v>
      </c>
      <c r="BS659" s="328">
        <f t="shared" si="1139"/>
        <v>0</v>
      </c>
      <c r="BT659" s="329">
        <f t="shared" si="1140"/>
        <v>0</v>
      </c>
      <c r="BU659" s="329">
        <f t="shared" si="1141"/>
        <v>0</v>
      </c>
      <c r="BV659" s="329">
        <f t="shared" si="1142"/>
        <v>0</v>
      </c>
      <c r="BW659" s="329">
        <f t="shared" si="1143"/>
        <v>0</v>
      </c>
      <c r="BX659" s="329">
        <f t="shared" si="1144"/>
        <v>0</v>
      </c>
      <c r="BY659" s="329">
        <f t="shared" si="1145"/>
        <v>0</v>
      </c>
      <c r="BZ659" s="170">
        <f t="shared" si="1073"/>
        <v>0</v>
      </c>
      <c r="CA659" s="208">
        <f t="shared" si="1074"/>
        <v>0</v>
      </c>
      <c r="CB659" s="328">
        <v>16.899999999999999</v>
      </c>
      <c r="CC659" s="328">
        <f t="shared" si="1146"/>
        <v>0</v>
      </c>
      <c r="CD659" s="329">
        <f t="shared" si="1147"/>
        <v>0</v>
      </c>
      <c r="CE659" s="329">
        <f t="shared" si="1148"/>
        <v>0</v>
      </c>
      <c r="CF659" s="329">
        <f t="shared" si="1149"/>
        <v>0</v>
      </c>
      <c r="CG659" s="329">
        <f t="shared" si="1150"/>
        <v>0</v>
      </c>
      <c r="CH659" s="329">
        <f t="shared" si="1151"/>
        <v>0</v>
      </c>
      <c r="CI659" s="329">
        <f t="shared" si="1152"/>
        <v>0</v>
      </c>
      <c r="CJ659" s="170">
        <f t="shared" si="1075"/>
        <v>0</v>
      </c>
      <c r="CK659" s="208">
        <f t="shared" si="1076"/>
        <v>0</v>
      </c>
      <c r="CL659" s="328">
        <v>16.899999999999999</v>
      </c>
      <c r="CM659" s="328">
        <f t="shared" si="1153"/>
        <v>0</v>
      </c>
      <c r="CN659" s="329">
        <f t="shared" si="1154"/>
        <v>0</v>
      </c>
      <c r="CO659" s="329">
        <f t="shared" si="1155"/>
        <v>0</v>
      </c>
      <c r="CP659" s="329">
        <f t="shared" si="1156"/>
        <v>0</v>
      </c>
      <c r="CQ659" s="329">
        <f t="shared" si="1157"/>
        <v>0</v>
      </c>
      <c r="CR659" s="329">
        <f t="shared" si="1158"/>
        <v>0</v>
      </c>
      <c r="CS659" s="329">
        <f t="shared" si="1159"/>
        <v>0</v>
      </c>
      <c r="CT659" s="170">
        <f t="shared" si="1077"/>
        <v>0</v>
      </c>
      <c r="CU659" s="208">
        <f t="shared" si="1078"/>
        <v>0</v>
      </c>
      <c r="CV659" s="328">
        <v>16.899999999999999</v>
      </c>
      <c r="CW659" s="328">
        <f t="shared" si="1160"/>
        <v>0</v>
      </c>
      <c r="CX659" s="329">
        <f t="shared" si="1161"/>
        <v>0</v>
      </c>
      <c r="CY659" s="329">
        <f t="shared" si="1162"/>
        <v>0</v>
      </c>
      <c r="CZ659" s="329">
        <f t="shared" si="1163"/>
        <v>0</v>
      </c>
      <c r="DA659" s="329">
        <f t="shared" si="1164"/>
        <v>0</v>
      </c>
      <c r="DB659" s="329">
        <f t="shared" si="1165"/>
        <v>0</v>
      </c>
      <c r="DC659" s="329">
        <f t="shared" si="1166"/>
        <v>0</v>
      </c>
      <c r="DD659" s="170">
        <f t="shared" si="1079"/>
        <v>0</v>
      </c>
      <c r="DE659" s="208">
        <f t="shared" si="1080"/>
        <v>0</v>
      </c>
      <c r="DF659" s="328">
        <v>16.899999999999999</v>
      </c>
      <c r="DG659" s="328">
        <f t="shared" si="1167"/>
        <v>0</v>
      </c>
      <c r="DH659" s="329">
        <f t="shared" si="1168"/>
        <v>0</v>
      </c>
      <c r="DI659" s="329">
        <f t="shared" si="1169"/>
        <v>0</v>
      </c>
      <c r="DJ659" s="329">
        <f t="shared" si="1170"/>
        <v>0</v>
      </c>
      <c r="DK659" s="329">
        <f t="shared" si="1171"/>
        <v>0</v>
      </c>
      <c r="DL659" s="329">
        <f t="shared" si="1172"/>
        <v>0</v>
      </c>
      <c r="DM659" s="329">
        <f t="shared" si="1173"/>
        <v>0</v>
      </c>
      <c r="DN659" s="170">
        <f t="shared" si="1081"/>
        <v>0</v>
      </c>
      <c r="DO659" s="208">
        <f t="shared" si="1082"/>
        <v>0</v>
      </c>
      <c r="DP659" s="328">
        <v>16.899999999999999</v>
      </c>
      <c r="DQ659" s="328">
        <f t="shared" si="1174"/>
        <v>0</v>
      </c>
      <c r="DR659" s="329">
        <f t="shared" si="1175"/>
        <v>0</v>
      </c>
      <c r="DS659" s="329">
        <f t="shared" si="1176"/>
        <v>0</v>
      </c>
      <c r="DT659" s="329">
        <f t="shared" si="1177"/>
        <v>0</v>
      </c>
      <c r="DU659" s="329">
        <f t="shared" si="1178"/>
        <v>0</v>
      </c>
      <c r="DV659" s="329">
        <f t="shared" si="1179"/>
        <v>0</v>
      </c>
      <c r="DW659" s="329">
        <f t="shared" si="1180"/>
        <v>0</v>
      </c>
      <c r="DX659" s="170">
        <f t="shared" si="1083"/>
        <v>0</v>
      </c>
      <c r="DY659" s="208">
        <f t="shared" si="1084"/>
        <v>0</v>
      </c>
      <c r="DZ659" s="328">
        <v>16.899999999999999</v>
      </c>
      <c r="EA659" s="328">
        <f t="shared" si="1181"/>
        <v>0</v>
      </c>
      <c r="EB659" s="329">
        <f t="shared" si="1182"/>
        <v>0</v>
      </c>
      <c r="EC659" s="329">
        <f t="shared" si="1183"/>
        <v>0</v>
      </c>
      <c r="ED659" s="329">
        <f t="shared" si="1184"/>
        <v>0</v>
      </c>
      <c r="EE659" s="329">
        <f t="shared" si="1185"/>
        <v>0</v>
      </c>
      <c r="EF659" s="329">
        <f t="shared" si="1186"/>
        <v>0</v>
      </c>
      <c r="EG659" s="329">
        <f t="shared" si="1187"/>
        <v>0</v>
      </c>
      <c r="EH659" s="170">
        <f t="shared" si="1085"/>
        <v>0</v>
      </c>
      <c r="EI659" s="208">
        <f t="shared" si="1086"/>
        <v>0</v>
      </c>
      <c r="EJ659" s="328">
        <v>16.899999999999999</v>
      </c>
      <c r="EK659" s="328">
        <f t="shared" si="1188"/>
        <v>0</v>
      </c>
      <c r="EL659" s="329">
        <f t="shared" si="1189"/>
        <v>0</v>
      </c>
      <c r="EM659" s="329">
        <f t="shared" si="1190"/>
        <v>0</v>
      </c>
      <c r="EN659" s="329">
        <f t="shared" si="1191"/>
        <v>0</v>
      </c>
      <c r="EO659" s="329">
        <f t="shared" si="1192"/>
        <v>0</v>
      </c>
      <c r="EP659" s="329">
        <f t="shared" si="1193"/>
        <v>0</v>
      </c>
      <c r="EQ659" s="329">
        <f t="shared" si="1194"/>
        <v>0</v>
      </c>
      <c r="ER659" s="170">
        <f t="shared" si="1087"/>
        <v>0</v>
      </c>
      <c r="ES659" s="208">
        <f t="shared" si="1088"/>
        <v>0</v>
      </c>
      <c r="ET659" s="328">
        <v>16.899999999999999</v>
      </c>
      <c r="EU659" s="328">
        <f t="shared" si="1195"/>
        <v>0</v>
      </c>
      <c r="EV659" s="329">
        <f t="shared" si="1196"/>
        <v>0</v>
      </c>
      <c r="EW659" s="329">
        <f t="shared" si="1197"/>
        <v>0</v>
      </c>
      <c r="EX659" s="329">
        <f t="shared" si="1198"/>
        <v>0</v>
      </c>
      <c r="EY659" s="329">
        <f t="shared" si="1199"/>
        <v>0</v>
      </c>
      <c r="EZ659" s="329">
        <f t="shared" si="1200"/>
        <v>0</v>
      </c>
      <c r="FA659" s="329">
        <f t="shared" si="1201"/>
        <v>0</v>
      </c>
      <c r="FB659" s="170">
        <f t="shared" si="1089"/>
        <v>0</v>
      </c>
      <c r="FC659" s="208">
        <f t="shared" si="1090"/>
        <v>0</v>
      </c>
      <c r="FD659" s="328">
        <v>16.899999999999999</v>
      </c>
      <c r="FE659" s="328">
        <f t="shared" si="1202"/>
        <v>0</v>
      </c>
      <c r="FF659" s="329">
        <f t="shared" si="1203"/>
        <v>0</v>
      </c>
      <c r="FG659" s="329">
        <f t="shared" si="1204"/>
        <v>0</v>
      </c>
      <c r="FH659" s="329">
        <f t="shared" si="1205"/>
        <v>0</v>
      </c>
      <c r="FI659" s="329">
        <f t="shared" si="1206"/>
        <v>0</v>
      </c>
      <c r="FJ659" s="329">
        <f t="shared" si="1207"/>
        <v>0</v>
      </c>
      <c r="FK659" s="329">
        <f t="shared" si="1208"/>
        <v>0</v>
      </c>
      <c r="FL659" s="170">
        <f t="shared" si="1091"/>
        <v>0</v>
      </c>
      <c r="FM659" s="208">
        <f t="shared" si="1092"/>
        <v>0</v>
      </c>
      <c r="FN659" s="328">
        <v>16.899999999999999</v>
      </c>
      <c r="FO659" s="328">
        <f t="shared" si="1235"/>
        <v>0</v>
      </c>
      <c r="FP659" s="329">
        <f t="shared" si="1236"/>
        <v>0</v>
      </c>
      <c r="FQ659" s="329">
        <f t="shared" si="1237"/>
        <v>0</v>
      </c>
      <c r="FR659" s="329">
        <f t="shared" si="1238"/>
        <v>0</v>
      </c>
      <c r="FS659" s="329">
        <f t="shared" si="1239"/>
        <v>0</v>
      </c>
      <c r="FT659" s="329">
        <f t="shared" si="1240"/>
        <v>0</v>
      </c>
      <c r="FU659" s="329">
        <f t="shared" si="1241"/>
        <v>0</v>
      </c>
      <c r="FV659" s="170">
        <f t="shared" si="1093"/>
        <v>0</v>
      </c>
      <c r="FW659" s="208">
        <f t="shared" si="1094"/>
        <v>0</v>
      </c>
      <c r="FX659" s="328">
        <v>16.899999999999999</v>
      </c>
      <c r="FY659" s="328">
        <f t="shared" si="1242"/>
        <v>0</v>
      </c>
      <c r="FZ659" s="329">
        <f t="shared" si="1243"/>
        <v>0</v>
      </c>
      <c r="GA659" s="329">
        <f t="shared" si="1244"/>
        <v>0</v>
      </c>
      <c r="GB659" s="329">
        <f t="shared" si="1245"/>
        <v>0</v>
      </c>
      <c r="GC659" s="329">
        <f t="shared" si="1246"/>
        <v>0</v>
      </c>
      <c r="GD659" s="329">
        <f t="shared" si="1247"/>
        <v>0</v>
      </c>
      <c r="GE659" s="329">
        <f t="shared" si="1248"/>
        <v>0</v>
      </c>
      <c r="GF659" s="170">
        <f t="shared" si="1095"/>
        <v>0</v>
      </c>
      <c r="GG659" s="208">
        <f t="shared" si="1096"/>
        <v>0</v>
      </c>
      <c r="GH659" s="328">
        <v>16.899999999999999</v>
      </c>
      <c r="GI659" s="328">
        <f t="shared" si="1249"/>
        <v>0</v>
      </c>
      <c r="GJ659" s="329">
        <f t="shared" si="1250"/>
        <v>0</v>
      </c>
      <c r="GK659" s="329">
        <f t="shared" si="1251"/>
        <v>0</v>
      </c>
      <c r="GL659" s="329">
        <f t="shared" si="1252"/>
        <v>0</v>
      </c>
      <c r="GM659" s="329">
        <f t="shared" si="1253"/>
        <v>0</v>
      </c>
      <c r="GN659" s="329">
        <f t="shared" si="1254"/>
        <v>0</v>
      </c>
      <c r="GO659" s="329">
        <f t="shared" si="1255"/>
        <v>0</v>
      </c>
      <c r="GP659" s="170">
        <f t="shared" si="1097"/>
        <v>0</v>
      </c>
      <c r="GQ659" s="208">
        <f t="shared" si="1098"/>
        <v>0</v>
      </c>
      <c r="GR659" s="328">
        <v>16.899999999999999</v>
      </c>
      <c r="GS659" s="328">
        <f t="shared" si="1256"/>
        <v>0</v>
      </c>
      <c r="GT659" s="329">
        <f t="shared" si="1257"/>
        <v>0</v>
      </c>
      <c r="GU659" s="329">
        <f t="shared" si="1258"/>
        <v>0</v>
      </c>
      <c r="GV659" s="329">
        <f t="shared" si="1259"/>
        <v>0</v>
      </c>
      <c r="GW659" s="329">
        <f t="shared" si="1260"/>
        <v>0</v>
      </c>
      <c r="GX659" s="329">
        <f t="shared" si="1261"/>
        <v>0</v>
      </c>
      <c r="GY659" s="329">
        <f t="shared" si="1262"/>
        <v>0</v>
      </c>
      <c r="GZ659" s="170">
        <f t="shared" si="1099"/>
        <v>0</v>
      </c>
      <c r="HA659" s="208">
        <f t="shared" si="1100"/>
        <v>0</v>
      </c>
      <c r="HB659" s="328">
        <v>16.899999999999999</v>
      </c>
      <c r="HC659" s="328">
        <f t="shared" si="1101"/>
        <v>0</v>
      </c>
      <c r="HD659" s="329">
        <f t="shared" si="1209"/>
        <v>0</v>
      </c>
      <c r="HE659" s="329">
        <f t="shared" si="1210"/>
        <v>0</v>
      </c>
      <c r="HF659" s="329">
        <f t="shared" si="1211"/>
        <v>0</v>
      </c>
      <c r="HG659" s="329">
        <f t="shared" si="1212"/>
        <v>0</v>
      </c>
      <c r="HH659" s="329">
        <f t="shared" si="1213"/>
        <v>0</v>
      </c>
      <c r="HI659" s="329">
        <f t="shared" si="1214"/>
        <v>0</v>
      </c>
      <c r="HJ659" s="170">
        <f t="shared" si="1102"/>
        <v>0</v>
      </c>
      <c r="HK659" s="208">
        <f t="shared" si="1103"/>
        <v>0</v>
      </c>
      <c r="HL659" s="328">
        <v>16.899999999999999</v>
      </c>
      <c r="HM659" s="328">
        <f t="shared" si="1104"/>
        <v>0</v>
      </c>
      <c r="HN659" s="329">
        <f t="shared" si="1215"/>
        <v>0</v>
      </c>
      <c r="HO659" s="329">
        <f t="shared" si="1216"/>
        <v>0</v>
      </c>
      <c r="HP659" s="329">
        <f t="shared" si="1217"/>
        <v>0</v>
      </c>
      <c r="HQ659" s="329">
        <f t="shared" si="1218"/>
        <v>0</v>
      </c>
      <c r="HR659" s="329">
        <f t="shared" si="1219"/>
        <v>0</v>
      </c>
      <c r="HS659" s="329">
        <f t="shared" si="1220"/>
        <v>0</v>
      </c>
      <c r="HT659" s="170">
        <f t="shared" si="1105"/>
        <v>0</v>
      </c>
      <c r="HU659" s="208">
        <f t="shared" si="1106"/>
        <v>0</v>
      </c>
      <c r="HV659" s="328">
        <v>16.899999999999999</v>
      </c>
      <c r="HW659" s="328">
        <f t="shared" si="1221"/>
        <v>0</v>
      </c>
      <c r="HX659" s="329">
        <f t="shared" si="1222"/>
        <v>0</v>
      </c>
      <c r="HY659" s="329">
        <f t="shared" si="1223"/>
        <v>0</v>
      </c>
      <c r="HZ659" s="329">
        <f t="shared" si="1224"/>
        <v>0</v>
      </c>
      <c r="IA659" s="329">
        <f t="shared" si="1225"/>
        <v>0</v>
      </c>
      <c r="IB659" s="329">
        <f t="shared" si="1226"/>
        <v>0</v>
      </c>
      <c r="IC659" s="329">
        <f t="shared" si="1227"/>
        <v>0</v>
      </c>
      <c r="ID659" s="170">
        <f t="shared" si="1107"/>
        <v>0</v>
      </c>
      <c r="IE659" s="208">
        <f t="shared" si="1108"/>
        <v>0</v>
      </c>
      <c r="IF659" s="328">
        <v>16.899999999999999</v>
      </c>
      <c r="IG659" s="328">
        <f t="shared" si="1228"/>
        <v>0</v>
      </c>
      <c r="IH659" s="329">
        <f t="shared" si="1229"/>
        <v>0</v>
      </c>
      <c r="II659" s="329">
        <f t="shared" si="1230"/>
        <v>0</v>
      </c>
      <c r="IJ659" s="329">
        <f t="shared" si="1231"/>
        <v>0</v>
      </c>
      <c r="IK659" s="329">
        <f t="shared" si="1232"/>
        <v>0</v>
      </c>
      <c r="IL659" s="329">
        <f t="shared" si="1233"/>
        <v>0</v>
      </c>
      <c r="IM659" s="329">
        <f t="shared" si="1234"/>
        <v>0</v>
      </c>
      <c r="IN659" s="170">
        <f t="shared" si="1109"/>
        <v>0</v>
      </c>
    </row>
    <row r="660" spans="1:248">
      <c r="A660" s="318"/>
      <c r="B660" s="318"/>
      <c r="C660" s="318"/>
      <c r="D660" s="318"/>
      <c r="E660" s="318"/>
      <c r="F660" s="318"/>
      <c r="G660" s="318"/>
      <c r="H660" s="318"/>
      <c r="I660" s="318"/>
      <c r="K660" s="318"/>
      <c r="L660" s="318"/>
      <c r="M660" s="318"/>
      <c r="N660" s="318"/>
      <c r="O660" s="318"/>
      <c r="P660" s="318"/>
      <c r="Q660" s="318"/>
      <c r="R660" s="358"/>
      <c r="S660" s="208">
        <f t="shared" si="1110"/>
        <v>0</v>
      </c>
      <c r="T660" s="328">
        <v>17</v>
      </c>
      <c r="U660" s="328">
        <f t="shared" si="1111"/>
        <v>0</v>
      </c>
      <c r="V660" s="329">
        <f t="shared" si="1112"/>
        <v>0</v>
      </c>
      <c r="W660" s="329">
        <f t="shared" si="1113"/>
        <v>0</v>
      </c>
      <c r="X660" s="329">
        <f t="shared" si="1114"/>
        <v>0</v>
      </c>
      <c r="Y660" s="329">
        <f t="shared" si="1115"/>
        <v>0</v>
      </c>
      <c r="Z660" s="329">
        <f t="shared" si="1116"/>
        <v>0</v>
      </c>
      <c r="AA660" s="329">
        <f t="shared" si="1117"/>
        <v>0</v>
      </c>
      <c r="AB660" s="170">
        <f t="shared" si="1056"/>
        <v>0</v>
      </c>
      <c r="AC660" s="208">
        <f t="shared" si="1057"/>
        <v>0</v>
      </c>
      <c r="AD660" s="328">
        <v>17</v>
      </c>
      <c r="AE660" s="328">
        <f t="shared" si="1118"/>
        <v>0</v>
      </c>
      <c r="AF660" s="329">
        <f t="shared" si="1119"/>
        <v>0</v>
      </c>
      <c r="AG660" s="329">
        <f t="shared" si="1120"/>
        <v>0</v>
      </c>
      <c r="AH660" s="329">
        <f t="shared" si="1121"/>
        <v>0</v>
      </c>
      <c r="AI660" s="329">
        <f t="shared" si="1122"/>
        <v>0</v>
      </c>
      <c r="AJ660" s="329">
        <f t="shared" si="1123"/>
        <v>0</v>
      </c>
      <c r="AK660" s="329">
        <f t="shared" si="1124"/>
        <v>0</v>
      </c>
      <c r="AL660" s="170">
        <f t="shared" si="1058"/>
        <v>0</v>
      </c>
      <c r="AM660" s="208">
        <f t="shared" si="1059"/>
        <v>0</v>
      </c>
      <c r="AN660" s="328">
        <v>17</v>
      </c>
      <c r="AO660" s="328">
        <f t="shared" si="1125"/>
        <v>0</v>
      </c>
      <c r="AP660" s="329">
        <f t="shared" si="1126"/>
        <v>0</v>
      </c>
      <c r="AQ660" s="329">
        <f t="shared" si="1127"/>
        <v>0</v>
      </c>
      <c r="AR660" s="329">
        <f t="shared" si="1128"/>
        <v>0</v>
      </c>
      <c r="AS660" s="329">
        <f t="shared" si="1129"/>
        <v>0</v>
      </c>
      <c r="AT660" s="329">
        <f t="shared" si="1130"/>
        <v>0</v>
      </c>
      <c r="AU660" s="329">
        <f t="shared" si="1131"/>
        <v>0</v>
      </c>
      <c r="AV660" s="170">
        <f t="shared" si="1060"/>
        <v>0</v>
      </c>
      <c r="AW660" s="208">
        <f t="shared" si="1061"/>
        <v>0</v>
      </c>
      <c r="AX660" s="328">
        <v>17</v>
      </c>
      <c r="AY660" s="328">
        <f t="shared" si="1132"/>
        <v>0</v>
      </c>
      <c r="AZ660" s="329">
        <f t="shared" si="1133"/>
        <v>0</v>
      </c>
      <c r="BA660" s="329">
        <f t="shared" si="1134"/>
        <v>0</v>
      </c>
      <c r="BB660" s="329">
        <f t="shared" si="1135"/>
        <v>0</v>
      </c>
      <c r="BC660" s="329">
        <f t="shared" si="1136"/>
        <v>0</v>
      </c>
      <c r="BD660" s="329">
        <f t="shared" si="1137"/>
        <v>0</v>
      </c>
      <c r="BE660" s="329">
        <f t="shared" si="1138"/>
        <v>0</v>
      </c>
      <c r="BF660" s="170">
        <f t="shared" si="1062"/>
        <v>0</v>
      </c>
      <c r="BG660" s="208">
        <f t="shared" si="1063"/>
        <v>0</v>
      </c>
      <c r="BH660" s="328">
        <v>17</v>
      </c>
      <c r="BI660" s="328">
        <f t="shared" si="1064"/>
        <v>0</v>
      </c>
      <c r="BJ660" s="329">
        <f t="shared" si="1065"/>
        <v>0</v>
      </c>
      <c r="BK660" s="329">
        <f t="shared" si="1066"/>
        <v>0</v>
      </c>
      <c r="BL660" s="329">
        <f t="shared" si="1067"/>
        <v>0</v>
      </c>
      <c r="BM660" s="329">
        <f t="shared" si="1068"/>
        <v>0</v>
      </c>
      <c r="BN660" s="329">
        <f t="shared" si="1069"/>
        <v>0</v>
      </c>
      <c r="BO660" s="329">
        <f t="shared" si="1070"/>
        <v>0</v>
      </c>
      <c r="BP660" s="170">
        <f t="shared" si="1071"/>
        <v>0</v>
      </c>
      <c r="BQ660" s="208">
        <f t="shared" si="1072"/>
        <v>0</v>
      </c>
      <c r="BR660" s="328">
        <v>17</v>
      </c>
      <c r="BS660" s="328">
        <f t="shared" si="1139"/>
        <v>0</v>
      </c>
      <c r="BT660" s="329">
        <f t="shared" si="1140"/>
        <v>0</v>
      </c>
      <c r="BU660" s="329">
        <f t="shared" si="1141"/>
        <v>0</v>
      </c>
      <c r="BV660" s="329">
        <f t="shared" si="1142"/>
        <v>0</v>
      </c>
      <c r="BW660" s="329">
        <f t="shared" si="1143"/>
        <v>0</v>
      </c>
      <c r="BX660" s="329">
        <f t="shared" si="1144"/>
        <v>0</v>
      </c>
      <c r="BY660" s="329">
        <f t="shared" si="1145"/>
        <v>0</v>
      </c>
      <c r="BZ660" s="170">
        <f t="shared" si="1073"/>
        <v>0</v>
      </c>
      <c r="CA660" s="208">
        <f t="shared" si="1074"/>
        <v>0</v>
      </c>
      <c r="CB660" s="328">
        <v>17</v>
      </c>
      <c r="CC660" s="328">
        <f t="shared" si="1146"/>
        <v>0</v>
      </c>
      <c r="CD660" s="329">
        <f t="shared" si="1147"/>
        <v>0</v>
      </c>
      <c r="CE660" s="329">
        <f t="shared" si="1148"/>
        <v>0</v>
      </c>
      <c r="CF660" s="329">
        <f t="shared" si="1149"/>
        <v>0</v>
      </c>
      <c r="CG660" s="329">
        <f t="shared" si="1150"/>
        <v>0</v>
      </c>
      <c r="CH660" s="329">
        <f t="shared" si="1151"/>
        <v>0</v>
      </c>
      <c r="CI660" s="329">
        <f t="shared" si="1152"/>
        <v>0</v>
      </c>
      <c r="CJ660" s="170">
        <f t="shared" si="1075"/>
        <v>0</v>
      </c>
      <c r="CK660" s="208">
        <f t="shared" si="1076"/>
        <v>0</v>
      </c>
      <c r="CL660" s="328">
        <v>17</v>
      </c>
      <c r="CM660" s="328">
        <f t="shared" si="1153"/>
        <v>0</v>
      </c>
      <c r="CN660" s="329">
        <f t="shared" si="1154"/>
        <v>0</v>
      </c>
      <c r="CO660" s="329">
        <f t="shared" si="1155"/>
        <v>0</v>
      </c>
      <c r="CP660" s="329">
        <f t="shared" si="1156"/>
        <v>0</v>
      </c>
      <c r="CQ660" s="329">
        <f t="shared" si="1157"/>
        <v>0</v>
      </c>
      <c r="CR660" s="329">
        <f t="shared" si="1158"/>
        <v>0</v>
      </c>
      <c r="CS660" s="329">
        <f t="shared" si="1159"/>
        <v>0</v>
      </c>
      <c r="CT660" s="170">
        <f t="shared" si="1077"/>
        <v>0</v>
      </c>
      <c r="CU660" s="208">
        <f t="shared" si="1078"/>
        <v>0</v>
      </c>
      <c r="CV660" s="328">
        <v>17</v>
      </c>
      <c r="CW660" s="328">
        <f t="shared" si="1160"/>
        <v>0</v>
      </c>
      <c r="CX660" s="329">
        <f t="shared" si="1161"/>
        <v>0</v>
      </c>
      <c r="CY660" s="329">
        <f t="shared" si="1162"/>
        <v>0</v>
      </c>
      <c r="CZ660" s="329">
        <f t="shared" si="1163"/>
        <v>0</v>
      </c>
      <c r="DA660" s="329">
        <f t="shared" si="1164"/>
        <v>0</v>
      </c>
      <c r="DB660" s="329">
        <f t="shared" si="1165"/>
        <v>0</v>
      </c>
      <c r="DC660" s="329">
        <f t="shared" si="1166"/>
        <v>0</v>
      </c>
      <c r="DD660" s="170">
        <f t="shared" si="1079"/>
        <v>0</v>
      </c>
      <c r="DE660" s="208">
        <f t="shared" si="1080"/>
        <v>0</v>
      </c>
      <c r="DF660" s="328">
        <v>17</v>
      </c>
      <c r="DG660" s="328">
        <f t="shared" si="1167"/>
        <v>0</v>
      </c>
      <c r="DH660" s="329">
        <f t="shared" si="1168"/>
        <v>0</v>
      </c>
      <c r="DI660" s="329">
        <f t="shared" si="1169"/>
        <v>0</v>
      </c>
      <c r="DJ660" s="329">
        <f t="shared" si="1170"/>
        <v>0</v>
      </c>
      <c r="DK660" s="329">
        <f t="shared" si="1171"/>
        <v>0</v>
      </c>
      <c r="DL660" s="329">
        <f t="shared" si="1172"/>
        <v>0</v>
      </c>
      <c r="DM660" s="329">
        <f t="shared" si="1173"/>
        <v>0</v>
      </c>
      <c r="DN660" s="170">
        <f t="shared" si="1081"/>
        <v>0</v>
      </c>
      <c r="DO660" s="208">
        <f t="shared" si="1082"/>
        <v>0</v>
      </c>
      <c r="DP660" s="328">
        <v>17</v>
      </c>
      <c r="DQ660" s="328">
        <f t="shared" si="1174"/>
        <v>0</v>
      </c>
      <c r="DR660" s="329">
        <f t="shared" si="1175"/>
        <v>0</v>
      </c>
      <c r="DS660" s="329">
        <f t="shared" si="1176"/>
        <v>0</v>
      </c>
      <c r="DT660" s="329">
        <f t="shared" si="1177"/>
        <v>0</v>
      </c>
      <c r="DU660" s="329">
        <f t="shared" si="1178"/>
        <v>0</v>
      </c>
      <c r="DV660" s="329">
        <f t="shared" si="1179"/>
        <v>0</v>
      </c>
      <c r="DW660" s="329">
        <f t="shared" si="1180"/>
        <v>0</v>
      </c>
      <c r="DX660" s="170">
        <f t="shared" si="1083"/>
        <v>0</v>
      </c>
      <c r="DY660" s="208">
        <f t="shared" si="1084"/>
        <v>0</v>
      </c>
      <c r="DZ660" s="328">
        <v>17</v>
      </c>
      <c r="EA660" s="328">
        <f t="shared" si="1181"/>
        <v>0</v>
      </c>
      <c r="EB660" s="329">
        <f t="shared" si="1182"/>
        <v>0</v>
      </c>
      <c r="EC660" s="329">
        <f t="shared" si="1183"/>
        <v>0</v>
      </c>
      <c r="ED660" s="329">
        <f t="shared" si="1184"/>
        <v>0</v>
      </c>
      <c r="EE660" s="329">
        <f t="shared" si="1185"/>
        <v>0</v>
      </c>
      <c r="EF660" s="329">
        <f t="shared" si="1186"/>
        <v>0</v>
      </c>
      <c r="EG660" s="329">
        <f t="shared" si="1187"/>
        <v>0</v>
      </c>
      <c r="EH660" s="170">
        <f t="shared" si="1085"/>
        <v>0</v>
      </c>
      <c r="EI660" s="208">
        <f t="shared" si="1086"/>
        <v>0</v>
      </c>
      <c r="EJ660" s="328">
        <v>17</v>
      </c>
      <c r="EK660" s="328">
        <f t="shared" si="1188"/>
        <v>0</v>
      </c>
      <c r="EL660" s="329">
        <f t="shared" si="1189"/>
        <v>0</v>
      </c>
      <c r="EM660" s="329">
        <f t="shared" si="1190"/>
        <v>0</v>
      </c>
      <c r="EN660" s="329">
        <f t="shared" si="1191"/>
        <v>0</v>
      </c>
      <c r="EO660" s="329">
        <f t="shared" si="1192"/>
        <v>0</v>
      </c>
      <c r="EP660" s="329">
        <f t="shared" si="1193"/>
        <v>0</v>
      </c>
      <c r="EQ660" s="329">
        <f t="shared" si="1194"/>
        <v>0</v>
      </c>
      <c r="ER660" s="170">
        <f t="shared" si="1087"/>
        <v>0</v>
      </c>
      <c r="ES660" s="208">
        <f t="shared" si="1088"/>
        <v>0</v>
      </c>
      <c r="ET660" s="328">
        <v>17</v>
      </c>
      <c r="EU660" s="328">
        <f t="shared" si="1195"/>
        <v>0</v>
      </c>
      <c r="EV660" s="329">
        <f t="shared" si="1196"/>
        <v>0</v>
      </c>
      <c r="EW660" s="329">
        <f t="shared" si="1197"/>
        <v>0</v>
      </c>
      <c r="EX660" s="329">
        <f t="shared" si="1198"/>
        <v>0</v>
      </c>
      <c r="EY660" s="329">
        <f t="shared" si="1199"/>
        <v>0</v>
      </c>
      <c r="EZ660" s="329">
        <f t="shared" si="1200"/>
        <v>0</v>
      </c>
      <c r="FA660" s="329">
        <f t="shared" si="1201"/>
        <v>0</v>
      </c>
      <c r="FB660" s="170">
        <f t="shared" si="1089"/>
        <v>0</v>
      </c>
      <c r="FC660" s="208">
        <f t="shared" si="1090"/>
        <v>0</v>
      </c>
      <c r="FD660" s="328">
        <v>17</v>
      </c>
      <c r="FE660" s="328">
        <f t="shared" si="1202"/>
        <v>0</v>
      </c>
      <c r="FF660" s="329">
        <f t="shared" si="1203"/>
        <v>0</v>
      </c>
      <c r="FG660" s="329">
        <f t="shared" si="1204"/>
        <v>0</v>
      </c>
      <c r="FH660" s="329">
        <f t="shared" si="1205"/>
        <v>0</v>
      </c>
      <c r="FI660" s="329">
        <f t="shared" si="1206"/>
        <v>0</v>
      </c>
      <c r="FJ660" s="329">
        <f t="shared" si="1207"/>
        <v>0</v>
      </c>
      <c r="FK660" s="329">
        <f t="shared" si="1208"/>
        <v>0</v>
      </c>
      <c r="FL660" s="170">
        <f t="shared" si="1091"/>
        <v>0</v>
      </c>
      <c r="FM660" s="208">
        <f t="shared" si="1092"/>
        <v>0</v>
      </c>
      <c r="FN660" s="328">
        <v>17</v>
      </c>
      <c r="FO660" s="328">
        <f t="shared" si="1235"/>
        <v>0</v>
      </c>
      <c r="FP660" s="329">
        <f t="shared" si="1236"/>
        <v>0</v>
      </c>
      <c r="FQ660" s="329">
        <f t="shared" si="1237"/>
        <v>0</v>
      </c>
      <c r="FR660" s="329">
        <f t="shared" si="1238"/>
        <v>0</v>
      </c>
      <c r="FS660" s="329">
        <f t="shared" si="1239"/>
        <v>0</v>
      </c>
      <c r="FT660" s="329">
        <f t="shared" si="1240"/>
        <v>0</v>
      </c>
      <c r="FU660" s="329">
        <f t="shared" si="1241"/>
        <v>0</v>
      </c>
      <c r="FV660" s="170">
        <f t="shared" si="1093"/>
        <v>0</v>
      </c>
      <c r="FW660" s="208">
        <f t="shared" si="1094"/>
        <v>0</v>
      </c>
      <c r="FX660" s="328">
        <v>17</v>
      </c>
      <c r="FY660" s="328">
        <f t="shared" si="1242"/>
        <v>0</v>
      </c>
      <c r="FZ660" s="329">
        <f t="shared" si="1243"/>
        <v>0</v>
      </c>
      <c r="GA660" s="329">
        <f t="shared" si="1244"/>
        <v>0</v>
      </c>
      <c r="GB660" s="329">
        <f t="shared" si="1245"/>
        <v>0</v>
      </c>
      <c r="GC660" s="329">
        <f t="shared" si="1246"/>
        <v>0</v>
      </c>
      <c r="GD660" s="329">
        <f t="shared" si="1247"/>
        <v>0</v>
      </c>
      <c r="GE660" s="329">
        <f t="shared" si="1248"/>
        <v>0</v>
      </c>
      <c r="GF660" s="170">
        <f t="shared" si="1095"/>
        <v>0</v>
      </c>
      <c r="GG660" s="208">
        <f t="shared" si="1096"/>
        <v>0</v>
      </c>
      <c r="GH660" s="328">
        <v>17</v>
      </c>
      <c r="GI660" s="328">
        <f t="shared" si="1249"/>
        <v>0</v>
      </c>
      <c r="GJ660" s="329">
        <f t="shared" si="1250"/>
        <v>0</v>
      </c>
      <c r="GK660" s="329">
        <f t="shared" si="1251"/>
        <v>0</v>
      </c>
      <c r="GL660" s="329">
        <f t="shared" si="1252"/>
        <v>0</v>
      </c>
      <c r="GM660" s="329">
        <f t="shared" si="1253"/>
        <v>0</v>
      </c>
      <c r="GN660" s="329">
        <f t="shared" si="1254"/>
        <v>0</v>
      </c>
      <c r="GO660" s="329">
        <f t="shared" si="1255"/>
        <v>0</v>
      </c>
      <c r="GP660" s="170">
        <f t="shared" si="1097"/>
        <v>0</v>
      </c>
      <c r="GQ660" s="208">
        <f t="shared" si="1098"/>
        <v>0</v>
      </c>
      <c r="GR660" s="328">
        <v>17</v>
      </c>
      <c r="GS660" s="328">
        <f t="shared" si="1256"/>
        <v>0</v>
      </c>
      <c r="GT660" s="329">
        <f t="shared" si="1257"/>
        <v>0</v>
      </c>
      <c r="GU660" s="329">
        <f t="shared" si="1258"/>
        <v>0</v>
      </c>
      <c r="GV660" s="329">
        <f t="shared" si="1259"/>
        <v>0</v>
      </c>
      <c r="GW660" s="329">
        <f t="shared" si="1260"/>
        <v>0</v>
      </c>
      <c r="GX660" s="329">
        <f t="shared" si="1261"/>
        <v>0</v>
      </c>
      <c r="GY660" s="329">
        <f t="shared" si="1262"/>
        <v>0</v>
      </c>
      <c r="GZ660" s="170">
        <f t="shared" si="1099"/>
        <v>0</v>
      </c>
      <c r="HA660" s="208">
        <f t="shared" si="1100"/>
        <v>0</v>
      </c>
      <c r="HB660" s="328">
        <v>17</v>
      </c>
      <c r="HC660" s="328">
        <f t="shared" si="1101"/>
        <v>0</v>
      </c>
      <c r="HD660" s="329">
        <f t="shared" si="1209"/>
        <v>0</v>
      </c>
      <c r="HE660" s="329">
        <f t="shared" si="1210"/>
        <v>0</v>
      </c>
      <c r="HF660" s="329">
        <f t="shared" si="1211"/>
        <v>0</v>
      </c>
      <c r="HG660" s="329">
        <f t="shared" si="1212"/>
        <v>0</v>
      </c>
      <c r="HH660" s="329">
        <f t="shared" si="1213"/>
        <v>0</v>
      </c>
      <c r="HI660" s="329">
        <f t="shared" si="1214"/>
        <v>0</v>
      </c>
      <c r="HJ660" s="170">
        <f t="shared" si="1102"/>
        <v>0</v>
      </c>
      <c r="HK660" s="208">
        <f t="shared" si="1103"/>
        <v>0</v>
      </c>
      <c r="HL660" s="328">
        <v>17</v>
      </c>
      <c r="HM660" s="328">
        <f t="shared" si="1104"/>
        <v>0</v>
      </c>
      <c r="HN660" s="329">
        <f t="shared" si="1215"/>
        <v>0</v>
      </c>
      <c r="HO660" s="329">
        <f t="shared" si="1216"/>
        <v>0</v>
      </c>
      <c r="HP660" s="329">
        <f t="shared" si="1217"/>
        <v>0</v>
      </c>
      <c r="HQ660" s="329">
        <f t="shared" si="1218"/>
        <v>0</v>
      </c>
      <c r="HR660" s="329">
        <f t="shared" si="1219"/>
        <v>0</v>
      </c>
      <c r="HS660" s="329">
        <f t="shared" si="1220"/>
        <v>0</v>
      </c>
      <c r="HT660" s="170">
        <f t="shared" si="1105"/>
        <v>0</v>
      </c>
      <c r="HU660" s="208">
        <f t="shared" si="1106"/>
        <v>0</v>
      </c>
      <c r="HV660" s="328">
        <v>17</v>
      </c>
      <c r="HW660" s="328">
        <f t="shared" si="1221"/>
        <v>0</v>
      </c>
      <c r="HX660" s="329">
        <f t="shared" si="1222"/>
        <v>0</v>
      </c>
      <c r="HY660" s="329">
        <f t="shared" si="1223"/>
        <v>0</v>
      </c>
      <c r="HZ660" s="329">
        <f t="shared" si="1224"/>
        <v>0</v>
      </c>
      <c r="IA660" s="329">
        <f t="shared" si="1225"/>
        <v>0</v>
      </c>
      <c r="IB660" s="329">
        <f t="shared" si="1226"/>
        <v>0</v>
      </c>
      <c r="IC660" s="329">
        <f t="shared" si="1227"/>
        <v>0</v>
      </c>
      <c r="ID660" s="170">
        <f t="shared" si="1107"/>
        <v>0</v>
      </c>
      <c r="IE660" s="208">
        <f t="shared" si="1108"/>
        <v>0</v>
      </c>
      <c r="IF660" s="328">
        <v>17</v>
      </c>
      <c r="IG660" s="328">
        <f t="shared" si="1228"/>
        <v>0</v>
      </c>
      <c r="IH660" s="329">
        <f t="shared" si="1229"/>
        <v>0</v>
      </c>
      <c r="II660" s="329">
        <f t="shared" si="1230"/>
        <v>0</v>
      </c>
      <c r="IJ660" s="329">
        <f t="shared" si="1231"/>
        <v>0</v>
      </c>
      <c r="IK660" s="329">
        <f t="shared" si="1232"/>
        <v>0</v>
      </c>
      <c r="IL660" s="329">
        <f t="shared" si="1233"/>
        <v>0</v>
      </c>
      <c r="IM660" s="329">
        <f t="shared" si="1234"/>
        <v>0</v>
      </c>
      <c r="IN660" s="170">
        <f t="shared" si="1109"/>
        <v>0</v>
      </c>
    </row>
    <row r="661" spans="1:248">
      <c r="A661" s="318"/>
      <c r="B661" s="318"/>
      <c r="C661" s="318"/>
      <c r="D661" s="318"/>
      <c r="E661" s="318"/>
      <c r="F661" s="318"/>
      <c r="G661" s="318"/>
      <c r="H661" s="318"/>
      <c r="I661" s="318"/>
      <c r="K661" s="318"/>
      <c r="L661" s="318"/>
      <c r="M661" s="318"/>
      <c r="N661" s="318"/>
      <c r="O661" s="318"/>
      <c r="P661" s="318"/>
      <c r="Q661" s="318"/>
      <c r="R661" s="358"/>
      <c r="S661" s="208">
        <f t="shared" si="1110"/>
        <v>0</v>
      </c>
      <c r="T661" s="328">
        <v>17.100000000000001</v>
      </c>
      <c r="U661" s="328">
        <f t="shared" si="1111"/>
        <v>0</v>
      </c>
      <c r="V661" s="329">
        <f t="shared" si="1112"/>
        <v>0</v>
      </c>
      <c r="W661" s="329">
        <f t="shared" si="1113"/>
        <v>0</v>
      </c>
      <c r="X661" s="329">
        <f t="shared" si="1114"/>
        <v>0</v>
      </c>
      <c r="Y661" s="329">
        <f t="shared" si="1115"/>
        <v>0</v>
      </c>
      <c r="Z661" s="329">
        <f t="shared" si="1116"/>
        <v>0</v>
      </c>
      <c r="AA661" s="329">
        <f t="shared" si="1117"/>
        <v>0</v>
      </c>
      <c r="AB661" s="170">
        <f t="shared" si="1056"/>
        <v>0</v>
      </c>
      <c r="AC661" s="208">
        <f t="shared" si="1057"/>
        <v>0</v>
      </c>
      <c r="AD661" s="328">
        <v>17.100000000000001</v>
      </c>
      <c r="AE661" s="328">
        <f t="shared" si="1118"/>
        <v>0</v>
      </c>
      <c r="AF661" s="329">
        <f t="shared" si="1119"/>
        <v>0</v>
      </c>
      <c r="AG661" s="329">
        <f t="shared" si="1120"/>
        <v>0</v>
      </c>
      <c r="AH661" s="329">
        <f t="shared" si="1121"/>
        <v>0</v>
      </c>
      <c r="AI661" s="329">
        <f t="shared" si="1122"/>
        <v>0</v>
      </c>
      <c r="AJ661" s="329">
        <f t="shared" si="1123"/>
        <v>0</v>
      </c>
      <c r="AK661" s="329">
        <f t="shared" si="1124"/>
        <v>0</v>
      </c>
      <c r="AL661" s="170">
        <f t="shared" si="1058"/>
        <v>0</v>
      </c>
      <c r="AM661" s="208">
        <f t="shared" si="1059"/>
        <v>0</v>
      </c>
      <c r="AN661" s="328">
        <v>17.100000000000001</v>
      </c>
      <c r="AO661" s="328">
        <f t="shared" si="1125"/>
        <v>0</v>
      </c>
      <c r="AP661" s="329">
        <f t="shared" si="1126"/>
        <v>0</v>
      </c>
      <c r="AQ661" s="329">
        <f t="shared" si="1127"/>
        <v>0</v>
      </c>
      <c r="AR661" s="329">
        <f t="shared" si="1128"/>
        <v>0</v>
      </c>
      <c r="AS661" s="329">
        <f t="shared" si="1129"/>
        <v>0</v>
      </c>
      <c r="AT661" s="329">
        <f t="shared" si="1130"/>
        <v>0</v>
      </c>
      <c r="AU661" s="329">
        <f t="shared" si="1131"/>
        <v>0</v>
      </c>
      <c r="AV661" s="170">
        <f t="shared" si="1060"/>
        <v>0</v>
      </c>
      <c r="AW661" s="208">
        <f t="shared" si="1061"/>
        <v>0</v>
      </c>
      <c r="AX661" s="328">
        <v>17.100000000000001</v>
      </c>
      <c r="AY661" s="328">
        <f t="shared" si="1132"/>
        <v>0</v>
      </c>
      <c r="AZ661" s="329">
        <f t="shared" si="1133"/>
        <v>0</v>
      </c>
      <c r="BA661" s="329">
        <f t="shared" si="1134"/>
        <v>0</v>
      </c>
      <c r="BB661" s="329">
        <f t="shared" si="1135"/>
        <v>0</v>
      </c>
      <c r="BC661" s="329">
        <f t="shared" si="1136"/>
        <v>0</v>
      </c>
      <c r="BD661" s="329">
        <f t="shared" si="1137"/>
        <v>0</v>
      </c>
      <c r="BE661" s="329">
        <f t="shared" si="1138"/>
        <v>0</v>
      </c>
      <c r="BF661" s="170">
        <f t="shared" si="1062"/>
        <v>0</v>
      </c>
      <c r="BG661" s="208">
        <f t="shared" si="1063"/>
        <v>0</v>
      </c>
      <c r="BH661" s="328">
        <v>17.100000000000001</v>
      </c>
      <c r="BI661" s="328">
        <f t="shared" si="1064"/>
        <v>0</v>
      </c>
      <c r="BJ661" s="329">
        <f t="shared" si="1065"/>
        <v>0</v>
      </c>
      <c r="BK661" s="329">
        <f t="shared" si="1066"/>
        <v>0</v>
      </c>
      <c r="BL661" s="329">
        <f t="shared" si="1067"/>
        <v>0</v>
      </c>
      <c r="BM661" s="329">
        <f t="shared" si="1068"/>
        <v>0</v>
      </c>
      <c r="BN661" s="329">
        <f t="shared" si="1069"/>
        <v>0</v>
      </c>
      <c r="BO661" s="329">
        <f t="shared" si="1070"/>
        <v>0</v>
      </c>
      <c r="BP661" s="170">
        <f t="shared" si="1071"/>
        <v>0</v>
      </c>
      <c r="BQ661" s="208">
        <f t="shared" si="1072"/>
        <v>0</v>
      </c>
      <c r="BR661" s="328">
        <v>17.100000000000001</v>
      </c>
      <c r="BS661" s="328">
        <f t="shared" si="1139"/>
        <v>0</v>
      </c>
      <c r="BT661" s="329">
        <f t="shared" si="1140"/>
        <v>0</v>
      </c>
      <c r="BU661" s="329">
        <f t="shared" si="1141"/>
        <v>0</v>
      </c>
      <c r="BV661" s="329">
        <f t="shared" si="1142"/>
        <v>0</v>
      </c>
      <c r="BW661" s="329">
        <f t="shared" si="1143"/>
        <v>0</v>
      </c>
      <c r="BX661" s="329">
        <f t="shared" si="1144"/>
        <v>0</v>
      </c>
      <c r="BY661" s="329">
        <f t="shared" si="1145"/>
        <v>0</v>
      </c>
      <c r="BZ661" s="170">
        <f t="shared" si="1073"/>
        <v>0</v>
      </c>
      <c r="CA661" s="208">
        <f t="shared" si="1074"/>
        <v>0</v>
      </c>
      <c r="CB661" s="328">
        <v>17.100000000000001</v>
      </c>
      <c r="CC661" s="328">
        <f t="shared" si="1146"/>
        <v>0</v>
      </c>
      <c r="CD661" s="329">
        <f t="shared" si="1147"/>
        <v>0</v>
      </c>
      <c r="CE661" s="329">
        <f t="shared" si="1148"/>
        <v>0</v>
      </c>
      <c r="CF661" s="329">
        <f t="shared" si="1149"/>
        <v>0</v>
      </c>
      <c r="CG661" s="329">
        <f t="shared" si="1150"/>
        <v>0</v>
      </c>
      <c r="CH661" s="329">
        <f t="shared" si="1151"/>
        <v>0</v>
      </c>
      <c r="CI661" s="329">
        <f t="shared" si="1152"/>
        <v>0</v>
      </c>
      <c r="CJ661" s="170">
        <f t="shared" si="1075"/>
        <v>0</v>
      </c>
      <c r="CK661" s="208">
        <f t="shared" si="1076"/>
        <v>0</v>
      </c>
      <c r="CL661" s="328">
        <v>17.100000000000001</v>
      </c>
      <c r="CM661" s="328">
        <f t="shared" si="1153"/>
        <v>0</v>
      </c>
      <c r="CN661" s="329">
        <f t="shared" si="1154"/>
        <v>0</v>
      </c>
      <c r="CO661" s="329">
        <f t="shared" si="1155"/>
        <v>0</v>
      </c>
      <c r="CP661" s="329">
        <f t="shared" si="1156"/>
        <v>0</v>
      </c>
      <c r="CQ661" s="329">
        <f t="shared" si="1157"/>
        <v>0</v>
      </c>
      <c r="CR661" s="329">
        <f t="shared" si="1158"/>
        <v>0</v>
      </c>
      <c r="CS661" s="329">
        <f t="shared" si="1159"/>
        <v>0</v>
      </c>
      <c r="CT661" s="170">
        <f t="shared" si="1077"/>
        <v>0</v>
      </c>
      <c r="CU661" s="208">
        <f t="shared" si="1078"/>
        <v>0</v>
      </c>
      <c r="CV661" s="328">
        <v>17.100000000000001</v>
      </c>
      <c r="CW661" s="328">
        <f t="shared" si="1160"/>
        <v>0</v>
      </c>
      <c r="CX661" s="329">
        <f t="shared" si="1161"/>
        <v>0</v>
      </c>
      <c r="CY661" s="329">
        <f t="shared" si="1162"/>
        <v>0</v>
      </c>
      <c r="CZ661" s="329">
        <f t="shared" si="1163"/>
        <v>0</v>
      </c>
      <c r="DA661" s="329">
        <f t="shared" si="1164"/>
        <v>0</v>
      </c>
      <c r="DB661" s="329">
        <f t="shared" si="1165"/>
        <v>0</v>
      </c>
      <c r="DC661" s="329">
        <f t="shared" si="1166"/>
        <v>0</v>
      </c>
      <c r="DD661" s="170">
        <f t="shared" si="1079"/>
        <v>0</v>
      </c>
      <c r="DE661" s="208">
        <f t="shared" si="1080"/>
        <v>0</v>
      </c>
      <c r="DF661" s="328">
        <v>17.100000000000001</v>
      </c>
      <c r="DG661" s="328">
        <f t="shared" si="1167"/>
        <v>0</v>
      </c>
      <c r="DH661" s="329">
        <f t="shared" si="1168"/>
        <v>0</v>
      </c>
      <c r="DI661" s="329">
        <f t="shared" si="1169"/>
        <v>0</v>
      </c>
      <c r="DJ661" s="329">
        <f t="shared" si="1170"/>
        <v>0</v>
      </c>
      <c r="DK661" s="329">
        <f t="shared" si="1171"/>
        <v>0</v>
      </c>
      <c r="DL661" s="329">
        <f t="shared" si="1172"/>
        <v>0</v>
      </c>
      <c r="DM661" s="329">
        <f t="shared" si="1173"/>
        <v>0</v>
      </c>
      <c r="DN661" s="170">
        <f t="shared" si="1081"/>
        <v>0</v>
      </c>
      <c r="DO661" s="208">
        <f t="shared" si="1082"/>
        <v>0</v>
      </c>
      <c r="DP661" s="328">
        <v>17.100000000000001</v>
      </c>
      <c r="DQ661" s="328">
        <f t="shared" si="1174"/>
        <v>0</v>
      </c>
      <c r="DR661" s="329">
        <f t="shared" si="1175"/>
        <v>0</v>
      </c>
      <c r="DS661" s="329">
        <f t="shared" si="1176"/>
        <v>0</v>
      </c>
      <c r="DT661" s="329">
        <f t="shared" si="1177"/>
        <v>0</v>
      </c>
      <c r="DU661" s="329">
        <f t="shared" si="1178"/>
        <v>0</v>
      </c>
      <c r="DV661" s="329">
        <f t="shared" si="1179"/>
        <v>0</v>
      </c>
      <c r="DW661" s="329">
        <f t="shared" si="1180"/>
        <v>0</v>
      </c>
      <c r="DX661" s="170">
        <f t="shared" si="1083"/>
        <v>0</v>
      </c>
      <c r="DY661" s="208">
        <f t="shared" si="1084"/>
        <v>0</v>
      </c>
      <c r="DZ661" s="328">
        <v>17.100000000000001</v>
      </c>
      <c r="EA661" s="328">
        <f t="shared" si="1181"/>
        <v>0</v>
      </c>
      <c r="EB661" s="329">
        <f t="shared" si="1182"/>
        <v>0</v>
      </c>
      <c r="EC661" s="329">
        <f t="shared" si="1183"/>
        <v>0</v>
      </c>
      <c r="ED661" s="329">
        <f t="shared" si="1184"/>
        <v>0</v>
      </c>
      <c r="EE661" s="329">
        <f t="shared" si="1185"/>
        <v>0</v>
      </c>
      <c r="EF661" s="329">
        <f t="shared" si="1186"/>
        <v>0</v>
      </c>
      <c r="EG661" s="329">
        <f t="shared" si="1187"/>
        <v>0</v>
      </c>
      <c r="EH661" s="170">
        <f t="shared" si="1085"/>
        <v>0</v>
      </c>
      <c r="EI661" s="208">
        <f t="shared" si="1086"/>
        <v>0</v>
      </c>
      <c r="EJ661" s="328">
        <v>17.100000000000001</v>
      </c>
      <c r="EK661" s="328">
        <f t="shared" si="1188"/>
        <v>0</v>
      </c>
      <c r="EL661" s="329">
        <f t="shared" si="1189"/>
        <v>0</v>
      </c>
      <c r="EM661" s="329">
        <f t="shared" si="1190"/>
        <v>0</v>
      </c>
      <c r="EN661" s="329">
        <f t="shared" si="1191"/>
        <v>0</v>
      </c>
      <c r="EO661" s="329">
        <f t="shared" si="1192"/>
        <v>0</v>
      </c>
      <c r="EP661" s="329">
        <f t="shared" si="1193"/>
        <v>0</v>
      </c>
      <c r="EQ661" s="329">
        <f t="shared" si="1194"/>
        <v>0</v>
      </c>
      <c r="ER661" s="170">
        <f t="shared" si="1087"/>
        <v>0</v>
      </c>
      <c r="ES661" s="208">
        <f t="shared" si="1088"/>
        <v>0</v>
      </c>
      <c r="ET661" s="328">
        <v>17.100000000000001</v>
      </c>
      <c r="EU661" s="328">
        <f t="shared" si="1195"/>
        <v>0</v>
      </c>
      <c r="EV661" s="329">
        <f t="shared" si="1196"/>
        <v>0</v>
      </c>
      <c r="EW661" s="329">
        <f t="shared" si="1197"/>
        <v>0</v>
      </c>
      <c r="EX661" s="329">
        <f t="shared" si="1198"/>
        <v>0</v>
      </c>
      <c r="EY661" s="329">
        <f t="shared" si="1199"/>
        <v>0</v>
      </c>
      <c r="EZ661" s="329">
        <f t="shared" si="1200"/>
        <v>0</v>
      </c>
      <c r="FA661" s="329">
        <f t="shared" si="1201"/>
        <v>0</v>
      </c>
      <c r="FB661" s="170">
        <f t="shared" si="1089"/>
        <v>0</v>
      </c>
      <c r="FC661" s="208">
        <f t="shared" si="1090"/>
        <v>0</v>
      </c>
      <c r="FD661" s="328">
        <v>17.100000000000001</v>
      </c>
      <c r="FE661" s="328">
        <f t="shared" si="1202"/>
        <v>0</v>
      </c>
      <c r="FF661" s="329">
        <f t="shared" si="1203"/>
        <v>0</v>
      </c>
      <c r="FG661" s="329">
        <f t="shared" si="1204"/>
        <v>0</v>
      </c>
      <c r="FH661" s="329">
        <f t="shared" si="1205"/>
        <v>0</v>
      </c>
      <c r="FI661" s="329">
        <f t="shared" si="1206"/>
        <v>0</v>
      </c>
      <c r="FJ661" s="329">
        <f t="shared" si="1207"/>
        <v>0</v>
      </c>
      <c r="FK661" s="329">
        <f t="shared" si="1208"/>
        <v>0</v>
      </c>
      <c r="FL661" s="170">
        <f t="shared" si="1091"/>
        <v>0</v>
      </c>
      <c r="FM661" s="208">
        <f t="shared" si="1092"/>
        <v>0</v>
      </c>
      <c r="FN661" s="328">
        <v>17.100000000000001</v>
      </c>
      <c r="FO661" s="328">
        <f t="shared" si="1235"/>
        <v>0</v>
      </c>
      <c r="FP661" s="329">
        <f t="shared" si="1236"/>
        <v>0</v>
      </c>
      <c r="FQ661" s="329">
        <f t="shared" si="1237"/>
        <v>0</v>
      </c>
      <c r="FR661" s="329">
        <f t="shared" si="1238"/>
        <v>0</v>
      </c>
      <c r="FS661" s="329">
        <f t="shared" si="1239"/>
        <v>0</v>
      </c>
      <c r="FT661" s="329">
        <f t="shared" si="1240"/>
        <v>0</v>
      </c>
      <c r="FU661" s="329">
        <f t="shared" si="1241"/>
        <v>0</v>
      </c>
      <c r="FV661" s="170">
        <f t="shared" si="1093"/>
        <v>0</v>
      </c>
      <c r="FW661" s="208">
        <f t="shared" si="1094"/>
        <v>0</v>
      </c>
      <c r="FX661" s="328">
        <v>17.100000000000001</v>
      </c>
      <c r="FY661" s="328">
        <f t="shared" si="1242"/>
        <v>0</v>
      </c>
      <c r="FZ661" s="329">
        <f t="shared" si="1243"/>
        <v>0</v>
      </c>
      <c r="GA661" s="329">
        <f t="shared" si="1244"/>
        <v>0</v>
      </c>
      <c r="GB661" s="329">
        <f t="shared" si="1245"/>
        <v>0</v>
      </c>
      <c r="GC661" s="329">
        <f t="shared" si="1246"/>
        <v>0</v>
      </c>
      <c r="GD661" s="329">
        <f t="shared" si="1247"/>
        <v>0</v>
      </c>
      <c r="GE661" s="329">
        <f t="shared" si="1248"/>
        <v>0</v>
      </c>
      <c r="GF661" s="170">
        <f t="shared" si="1095"/>
        <v>0</v>
      </c>
      <c r="GG661" s="208">
        <f t="shared" si="1096"/>
        <v>0</v>
      </c>
      <c r="GH661" s="328">
        <v>17.100000000000001</v>
      </c>
      <c r="GI661" s="328">
        <f t="shared" si="1249"/>
        <v>0</v>
      </c>
      <c r="GJ661" s="329">
        <f t="shared" si="1250"/>
        <v>0</v>
      </c>
      <c r="GK661" s="329">
        <f t="shared" si="1251"/>
        <v>0</v>
      </c>
      <c r="GL661" s="329">
        <f t="shared" si="1252"/>
        <v>0</v>
      </c>
      <c r="GM661" s="329">
        <f t="shared" si="1253"/>
        <v>0</v>
      </c>
      <c r="GN661" s="329">
        <f t="shared" si="1254"/>
        <v>0</v>
      </c>
      <c r="GO661" s="329">
        <f t="shared" si="1255"/>
        <v>0</v>
      </c>
      <c r="GP661" s="170">
        <f t="shared" si="1097"/>
        <v>0</v>
      </c>
      <c r="GQ661" s="208">
        <f t="shared" si="1098"/>
        <v>0</v>
      </c>
      <c r="GR661" s="328">
        <v>17.100000000000001</v>
      </c>
      <c r="GS661" s="328">
        <f t="shared" si="1256"/>
        <v>0</v>
      </c>
      <c r="GT661" s="329">
        <f t="shared" si="1257"/>
        <v>0</v>
      </c>
      <c r="GU661" s="329">
        <f t="shared" si="1258"/>
        <v>0</v>
      </c>
      <c r="GV661" s="329">
        <f t="shared" si="1259"/>
        <v>0</v>
      </c>
      <c r="GW661" s="329">
        <f t="shared" si="1260"/>
        <v>0</v>
      </c>
      <c r="GX661" s="329">
        <f t="shared" si="1261"/>
        <v>0</v>
      </c>
      <c r="GY661" s="329">
        <f t="shared" si="1262"/>
        <v>0</v>
      </c>
      <c r="GZ661" s="170">
        <f t="shared" si="1099"/>
        <v>0</v>
      </c>
      <c r="HA661" s="208">
        <f t="shared" si="1100"/>
        <v>0</v>
      </c>
      <c r="HB661" s="328">
        <v>17.100000000000001</v>
      </c>
      <c r="HC661" s="328">
        <f t="shared" si="1101"/>
        <v>0</v>
      </c>
      <c r="HD661" s="329">
        <f t="shared" si="1209"/>
        <v>0</v>
      </c>
      <c r="HE661" s="329">
        <f t="shared" si="1210"/>
        <v>0</v>
      </c>
      <c r="HF661" s="329">
        <f t="shared" si="1211"/>
        <v>0</v>
      </c>
      <c r="HG661" s="329">
        <f t="shared" si="1212"/>
        <v>0</v>
      </c>
      <c r="HH661" s="329">
        <f t="shared" si="1213"/>
        <v>0</v>
      </c>
      <c r="HI661" s="329">
        <f t="shared" si="1214"/>
        <v>0</v>
      </c>
      <c r="HJ661" s="170">
        <f t="shared" si="1102"/>
        <v>0</v>
      </c>
      <c r="HK661" s="208">
        <f t="shared" si="1103"/>
        <v>0</v>
      </c>
      <c r="HL661" s="328">
        <v>17.100000000000001</v>
      </c>
      <c r="HM661" s="328">
        <f t="shared" si="1104"/>
        <v>0</v>
      </c>
      <c r="HN661" s="329">
        <f t="shared" si="1215"/>
        <v>0</v>
      </c>
      <c r="HO661" s="329">
        <f t="shared" si="1216"/>
        <v>0</v>
      </c>
      <c r="HP661" s="329">
        <f t="shared" si="1217"/>
        <v>0</v>
      </c>
      <c r="HQ661" s="329">
        <f t="shared" si="1218"/>
        <v>0</v>
      </c>
      <c r="HR661" s="329">
        <f t="shared" si="1219"/>
        <v>0</v>
      </c>
      <c r="HS661" s="329">
        <f t="shared" si="1220"/>
        <v>0</v>
      </c>
      <c r="HT661" s="170">
        <f t="shared" si="1105"/>
        <v>0</v>
      </c>
      <c r="HU661" s="208">
        <f t="shared" si="1106"/>
        <v>0</v>
      </c>
      <c r="HV661" s="328">
        <v>17.100000000000001</v>
      </c>
      <c r="HW661" s="328">
        <f t="shared" si="1221"/>
        <v>0</v>
      </c>
      <c r="HX661" s="329">
        <f t="shared" si="1222"/>
        <v>0</v>
      </c>
      <c r="HY661" s="329">
        <f t="shared" si="1223"/>
        <v>0</v>
      </c>
      <c r="HZ661" s="329">
        <f t="shared" si="1224"/>
        <v>0</v>
      </c>
      <c r="IA661" s="329">
        <f t="shared" si="1225"/>
        <v>0</v>
      </c>
      <c r="IB661" s="329">
        <f t="shared" si="1226"/>
        <v>0</v>
      </c>
      <c r="IC661" s="329">
        <f t="shared" si="1227"/>
        <v>0</v>
      </c>
      <c r="ID661" s="170">
        <f t="shared" si="1107"/>
        <v>0</v>
      </c>
      <c r="IE661" s="208">
        <f t="shared" si="1108"/>
        <v>0</v>
      </c>
      <c r="IF661" s="328">
        <v>17.100000000000001</v>
      </c>
      <c r="IG661" s="328">
        <f t="shared" si="1228"/>
        <v>0</v>
      </c>
      <c r="IH661" s="329">
        <f t="shared" si="1229"/>
        <v>0</v>
      </c>
      <c r="II661" s="329">
        <f t="shared" si="1230"/>
        <v>0</v>
      </c>
      <c r="IJ661" s="329">
        <f t="shared" si="1231"/>
        <v>0</v>
      </c>
      <c r="IK661" s="329">
        <f t="shared" si="1232"/>
        <v>0</v>
      </c>
      <c r="IL661" s="329">
        <f t="shared" si="1233"/>
        <v>0</v>
      </c>
      <c r="IM661" s="329">
        <f t="shared" si="1234"/>
        <v>0</v>
      </c>
      <c r="IN661" s="170">
        <f t="shared" si="1109"/>
        <v>0</v>
      </c>
    </row>
    <row r="662" spans="1:248">
      <c r="A662" s="318"/>
      <c r="B662" s="318"/>
      <c r="C662" s="318"/>
      <c r="D662" s="318"/>
      <c r="E662" s="318"/>
      <c r="F662" s="318"/>
      <c r="G662" s="318"/>
      <c r="H662" s="318"/>
      <c r="I662" s="318"/>
      <c r="K662" s="318"/>
      <c r="L662" s="318"/>
      <c r="M662" s="318"/>
      <c r="N662" s="318"/>
      <c r="O662" s="318"/>
      <c r="P662" s="318"/>
      <c r="Q662" s="318"/>
      <c r="R662" s="358"/>
      <c r="S662" s="208">
        <f t="shared" si="1110"/>
        <v>0</v>
      </c>
      <c r="T662" s="328">
        <v>17.2</v>
      </c>
      <c r="U662" s="328">
        <f t="shared" si="1111"/>
        <v>0</v>
      </c>
      <c r="V662" s="329">
        <f t="shared" si="1112"/>
        <v>0</v>
      </c>
      <c r="W662" s="329">
        <f t="shared" si="1113"/>
        <v>0</v>
      </c>
      <c r="X662" s="329">
        <f t="shared" si="1114"/>
        <v>0</v>
      </c>
      <c r="Y662" s="329">
        <f t="shared" si="1115"/>
        <v>0</v>
      </c>
      <c r="Z662" s="329">
        <f t="shared" si="1116"/>
        <v>0</v>
      </c>
      <c r="AA662" s="329">
        <f t="shared" si="1117"/>
        <v>0</v>
      </c>
      <c r="AB662" s="170">
        <f t="shared" si="1056"/>
        <v>0</v>
      </c>
      <c r="AC662" s="208">
        <f t="shared" si="1057"/>
        <v>0</v>
      </c>
      <c r="AD662" s="328">
        <v>17.2</v>
      </c>
      <c r="AE662" s="328">
        <f t="shared" si="1118"/>
        <v>0</v>
      </c>
      <c r="AF662" s="329">
        <f t="shared" si="1119"/>
        <v>0</v>
      </c>
      <c r="AG662" s="329">
        <f t="shared" si="1120"/>
        <v>0</v>
      </c>
      <c r="AH662" s="329">
        <f t="shared" si="1121"/>
        <v>0</v>
      </c>
      <c r="AI662" s="329">
        <f t="shared" si="1122"/>
        <v>0</v>
      </c>
      <c r="AJ662" s="329">
        <f t="shared" si="1123"/>
        <v>0</v>
      </c>
      <c r="AK662" s="329">
        <f t="shared" si="1124"/>
        <v>0</v>
      </c>
      <c r="AL662" s="170">
        <f t="shared" si="1058"/>
        <v>0</v>
      </c>
      <c r="AM662" s="208">
        <f t="shared" si="1059"/>
        <v>0</v>
      </c>
      <c r="AN662" s="328">
        <v>17.2</v>
      </c>
      <c r="AO662" s="328">
        <f t="shared" si="1125"/>
        <v>0</v>
      </c>
      <c r="AP662" s="329">
        <f t="shared" si="1126"/>
        <v>0</v>
      </c>
      <c r="AQ662" s="329">
        <f t="shared" si="1127"/>
        <v>0</v>
      </c>
      <c r="AR662" s="329">
        <f t="shared" si="1128"/>
        <v>0</v>
      </c>
      <c r="AS662" s="329">
        <f t="shared" si="1129"/>
        <v>0</v>
      </c>
      <c r="AT662" s="329">
        <f t="shared" si="1130"/>
        <v>0</v>
      </c>
      <c r="AU662" s="329">
        <f t="shared" si="1131"/>
        <v>0</v>
      </c>
      <c r="AV662" s="170">
        <f t="shared" si="1060"/>
        <v>0</v>
      </c>
      <c r="AW662" s="208">
        <f t="shared" si="1061"/>
        <v>0</v>
      </c>
      <c r="AX662" s="328">
        <v>17.2</v>
      </c>
      <c r="AY662" s="328">
        <f t="shared" si="1132"/>
        <v>0</v>
      </c>
      <c r="AZ662" s="329">
        <f t="shared" si="1133"/>
        <v>0</v>
      </c>
      <c r="BA662" s="329">
        <f t="shared" si="1134"/>
        <v>0</v>
      </c>
      <c r="BB662" s="329">
        <f t="shared" si="1135"/>
        <v>0</v>
      </c>
      <c r="BC662" s="329">
        <f t="shared" si="1136"/>
        <v>0</v>
      </c>
      <c r="BD662" s="329">
        <f t="shared" si="1137"/>
        <v>0</v>
      </c>
      <c r="BE662" s="329">
        <f t="shared" si="1138"/>
        <v>0</v>
      </c>
      <c r="BF662" s="170">
        <f t="shared" si="1062"/>
        <v>0</v>
      </c>
      <c r="BG662" s="208">
        <f t="shared" si="1063"/>
        <v>0</v>
      </c>
      <c r="BH662" s="328">
        <v>17.2</v>
      </c>
      <c r="BI662" s="328">
        <f t="shared" si="1064"/>
        <v>0</v>
      </c>
      <c r="BJ662" s="329">
        <f t="shared" si="1065"/>
        <v>0</v>
      </c>
      <c r="BK662" s="329">
        <f t="shared" si="1066"/>
        <v>0</v>
      </c>
      <c r="BL662" s="329">
        <f t="shared" si="1067"/>
        <v>0</v>
      </c>
      <c r="BM662" s="329">
        <f t="shared" si="1068"/>
        <v>0</v>
      </c>
      <c r="BN662" s="329">
        <f t="shared" si="1069"/>
        <v>0</v>
      </c>
      <c r="BO662" s="329">
        <f t="shared" si="1070"/>
        <v>0</v>
      </c>
      <c r="BP662" s="170">
        <f t="shared" si="1071"/>
        <v>0</v>
      </c>
      <c r="BQ662" s="208">
        <f t="shared" si="1072"/>
        <v>0</v>
      </c>
      <c r="BR662" s="328">
        <v>17.2</v>
      </c>
      <c r="BS662" s="328">
        <f t="shared" si="1139"/>
        <v>0</v>
      </c>
      <c r="BT662" s="329">
        <f t="shared" si="1140"/>
        <v>0</v>
      </c>
      <c r="BU662" s="329">
        <f t="shared" si="1141"/>
        <v>0</v>
      </c>
      <c r="BV662" s="329">
        <f t="shared" si="1142"/>
        <v>0</v>
      </c>
      <c r="BW662" s="329">
        <f t="shared" si="1143"/>
        <v>0</v>
      </c>
      <c r="BX662" s="329">
        <f t="shared" si="1144"/>
        <v>0</v>
      </c>
      <c r="BY662" s="329">
        <f t="shared" si="1145"/>
        <v>0</v>
      </c>
      <c r="BZ662" s="170">
        <f t="shared" si="1073"/>
        <v>0</v>
      </c>
      <c r="CA662" s="208">
        <f t="shared" si="1074"/>
        <v>0</v>
      </c>
      <c r="CB662" s="328">
        <v>17.2</v>
      </c>
      <c r="CC662" s="328">
        <f t="shared" si="1146"/>
        <v>0</v>
      </c>
      <c r="CD662" s="329">
        <f t="shared" si="1147"/>
        <v>0</v>
      </c>
      <c r="CE662" s="329">
        <f t="shared" si="1148"/>
        <v>0</v>
      </c>
      <c r="CF662" s="329">
        <f t="shared" si="1149"/>
        <v>0</v>
      </c>
      <c r="CG662" s="329">
        <f t="shared" si="1150"/>
        <v>0</v>
      </c>
      <c r="CH662" s="329">
        <f t="shared" si="1151"/>
        <v>0</v>
      </c>
      <c r="CI662" s="329">
        <f t="shared" si="1152"/>
        <v>0</v>
      </c>
      <c r="CJ662" s="170">
        <f t="shared" si="1075"/>
        <v>0</v>
      </c>
      <c r="CK662" s="208">
        <f t="shared" si="1076"/>
        <v>0</v>
      </c>
      <c r="CL662" s="328">
        <v>17.2</v>
      </c>
      <c r="CM662" s="328">
        <f t="shared" si="1153"/>
        <v>0</v>
      </c>
      <c r="CN662" s="329">
        <f t="shared" si="1154"/>
        <v>0</v>
      </c>
      <c r="CO662" s="329">
        <f t="shared" si="1155"/>
        <v>0</v>
      </c>
      <c r="CP662" s="329">
        <f t="shared" si="1156"/>
        <v>0</v>
      </c>
      <c r="CQ662" s="329">
        <f t="shared" si="1157"/>
        <v>0</v>
      </c>
      <c r="CR662" s="329">
        <f t="shared" si="1158"/>
        <v>0</v>
      </c>
      <c r="CS662" s="329">
        <f t="shared" si="1159"/>
        <v>0</v>
      </c>
      <c r="CT662" s="170">
        <f t="shared" si="1077"/>
        <v>0</v>
      </c>
      <c r="CU662" s="208">
        <f t="shared" si="1078"/>
        <v>0</v>
      </c>
      <c r="CV662" s="328">
        <v>17.2</v>
      </c>
      <c r="CW662" s="328">
        <f t="shared" si="1160"/>
        <v>0</v>
      </c>
      <c r="CX662" s="329">
        <f t="shared" si="1161"/>
        <v>0</v>
      </c>
      <c r="CY662" s="329">
        <f t="shared" si="1162"/>
        <v>0</v>
      </c>
      <c r="CZ662" s="329">
        <f t="shared" si="1163"/>
        <v>0</v>
      </c>
      <c r="DA662" s="329">
        <f t="shared" si="1164"/>
        <v>0</v>
      </c>
      <c r="DB662" s="329">
        <f t="shared" si="1165"/>
        <v>0</v>
      </c>
      <c r="DC662" s="329">
        <f t="shared" si="1166"/>
        <v>0</v>
      </c>
      <c r="DD662" s="170">
        <f t="shared" si="1079"/>
        <v>0</v>
      </c>
      <c r="DE662" s="208">
        <f t="shared" si="1080"/>
        <v>0</v>
      </c>
      <c r="DF662" s="328">
        <v>17.2</v>
      </c>
      <c r="DG662" s="328">
        <f t="shared" si="1167"/>
        <v>0</v>
      </c>
      <c r="DH662" s="329">
        <f t="shared" si="1168"/>
        <v>0</v>
      </c>
      <c r="DI662" s="329">
        <f t="shared" si="1169"/>
        <v>0</v>
      </c>
      <c r="DJ662" s="329">
        <f t="shared" si="1170"/>
        <v>0</v>
      </c>
      <c r="DK662" s="329">
        <f t="shared" si="1171"/>
        <v>0</v>
      </c>
      <c r="DL662" s="329">
        <f t="shared" si="1172"/>
        <v>0</v>
      </c>
      <c r="DM662" s="329">
        <f t="shared" si="1173"/>
        <v>0</v>
      </c>
      <c r="DN662" s="170">
        <f t="shared" si="1081"/>
        <v>0</v>
      </c>
      <c r="DO662" s="208">
        <f t="shared" si="1082"/>
        <v>0</v>
      </c>
      <c r="DP662" s="328">
        <v>17.2</v>
      </c>
      <c r="DQ662" s="328">
        <f t="shared" si="1174"/>
        <v>0</v>
      </c>
      <c r="DR662" s="329">
        <f t="shared" si="1175"/>
        <v>0</v>
      </c>
      <c r="DS662" s="329">
        <f t="shared" si="1176"/>
        <v>0</v>
      </c>
      <c r="DT662" s="329">
        <f t="shared" si="1177"/>
        <v>0</v>
      </c>
      <c r="DU662" s="329">
        <f t="shared" si="1178"/>
        <v>0</v>
      </c>
      <c r="DV662" s="329">
        <f t="shared" si="1179"/>
        <v>0</v>
      </c>
      <c r="DW662" s="329">
        <f t="shared" si="1180"/>
        <v>0</v>
      </c>
      <c r="DX662" s="170">
        <f t="shared" si="1083"/>
        <v>0</v>
      </c>
      <c r="DY662" s="208">
        <f t="shared" si="1084"/>
        <v>0</v>
      </c>
      <c r="DZ662" s="328">
        <v>17.2</v>
      </c>
      <c r="EA662" s="328">
        <f t="shared" si="1181"/>
        <v>0</v>
      </c>
      <c r="EB662" s="329">
        <f t="shared" si="1182"/>
        <v>0</v>
      </c>
      <c r="EC662" s="329">
        <f t="shared" si="1183"/>
        <v>0</v>
      </c>
      <c r="ED662" s="329">
        <f t="shared" si="1184"/>
        <v>0</v>
      </c>
      <c r="EE662" s="329">
        <f t="shared" si="1185"/>
        <v>0</v>
      </c>
      <c r="EF662" s="329">
        <f t="shared" si="1186"/>
        <v>0</v>
      </c>
      <c r="EG662" s="329">
        <f t="shared" si="1187"/>
        <v>0</v>
      </c>
      <c r="EH662" s="170">
        <f t="shared" si="1085"/>
        <v>0</v>
      </c>
      <c r="EI662" s="208">
        <f t="shared" si="1086"/>
        <v>0</v>
      </c>
      <c r="EJ662" s="328">
        <v>17.2</v>
      </c>
      <c r="EK662" s="328">
        <f t="shared" si="1188"/>
        <v>0</v>
      </c>
      <c r="EL662" s="329">
        <f t="shared" si="1189"/>
        <v>0</v>
      </c>
      <c r="EM662" s="329">
        <f t="shared" si="1190"/>
        <v>0</v>
      </c>
      <c r="EN662" s="329">
        <f t="shared" si="1191"/>
        <v>0</v>
      </c>
      <c r="EO662" s="329">
        <f t="shared" si="1192"/>
        <v>0</v>
      </c>
      <c r="EP662" s="329">
        <f t="shared" si="1193"/>
        <v>0</v>
      </c>
      <c r="EQ662" s="329">
        <f t="shared" si="1194"/>
        <v>0</v>
      </c>
      <c r="ER662" s="170">
        <f t="shared" si="1087"/>
        <v>0</v>
      </c>
      <c r="ES662" s="208">
        <f t="shared" si="1088"/>
        <v>0</v>
      </c>
      <c r="ET662" s="328">
        <v>17.2</v>
      </c>
      <c r="EU662" s="328">
        <f t="shared" si="1195"/>
        <v>0</v>
      </c>
      <c r="EV662" s="329">
        <f t="shared" si="1196"/>
        <v>0</v>
      </c>
      <c r="EW662" s="329">
        <f t="shared" si="1197"/>
        <v>0</v>
      </c>
      <c r="EX662" s="329">
        <f t="shared" si="1198"/>
        <v>0</v>
      </c>
      <c r="EY662" s="329">
        <f t="shared" si="1199"/>
        <v>0</v>
      </c>
      <c r="EZ662" s="329">
        <f t="shared" si="1200"/>
        <v>0</v>
      </c>
      <c r="FA662" s="329">
        <f t="shared" si="1201"/>
        <v>0</v>
      </c>
      <c r="FB662" s="170">
        <f t="shared" si="1089"/>
        <v>0</v>
      </c>
      <c r="FC662" s="208">
        <f t="shared" si="1090"/>
        <v>0</v>
      </c>
      <c r="FD662" s="328">
        <v>17.2</v>
      </c>
      <c r="FE662" s="328">
        <f t="shared" si="1202"/>
        <v>0</v>
      </c>
      <c r="FF662" s="329">
        <f t="shared" si="1203"/>
        <v>0</v>
      </c>
      <c r="FG662" s="329">
        <f t="shared" si="1204"/>
        <v>0</v>
      </c>
      <c r="FH662" s="329">
        <f t="shared" si="1205"/>
        <v>0</v>
      </c>
      <c r="FI662" s="329">
        <f t="shared" si="1206"/>
        <v>0</v>
      </c>
      <c r="FJ662" s="329">
        <f t="shared" si="1207"/>
        <v>0</v>
      </c>
      <c r="FK662" s="329">
        <f t="shared" si="1208"/>
        <v>0</v>
      </c>
      <c r="FL662" s="170">
        <f t="shared" si="1091"/>
        <v>0</v>
      </c>
      <c r="FM662" s="208">
        <f t="shared" si="1092"/>
        <v>0</v>
      </c>
      <c r="FN662" s="328">
        <v>17.2</v>
      </c>
      <c r="FO662" s="328">
        <f t="shared" si="1235"/>
        <v>0</v>
      </c>
      <c r="FP662" s="329">
        <f t="shared" si="1236"/>
        <v>0</v>
      </c>
      <c r="FQ662" s="329">
        <f t="shared" si="1237"/>
        <v>0</v>
      </c>
      <c r="FR662" s="329">
        <f t="shared" si="1238"/>
        <v>0</v>
      </c>
      <c r="FS662" s="329">
        <f t="shared" si="1239"/>
        <v>0</v>
      </c>
      <c r="FT662" s="329">
        <f t="shared" si="1240"/>
        <v>0</v>
      </c>
      <c r="FU662" s="329">
        <f t="shared" si="1241"/>
        <v>0</v>
      </c>
      <c r="FV662" s="170">
        <f t="shared" si="1093"/>
        <v>0</v>
      </c>
      <c r="FW662" s="208">
        <f t="shared" si="1094"/>
        <v>0</v>
      </c>
      <c r="FX662" s="328">
        <v>17.2</v>
      </c>
      <c r="FY662" s="328">
        <f t="shared" si="1242"/>
        <v>0</v>
      </c>
      <c r="FZ662" s="329">
        <f t="shared" si="1243"/>
        <v>0</v>
      </c>
      <c r="GA662" s="329">
        <f t="shared" si="1244"/>
        <v>0</v>
      </c>
      <c r="GB662" s="329">
        <f t="shared" si="1245"/>
        <v>0</v>
      </c>
      <c r="GC662" s="329">
        <f t="shared" si="1246"/>
        <v>0</v>
      </c>
      <c r="GD662" s="329">
        <f t="shared" si="1247"/>
        <v>0</v>
      </c>
      <c r="GE662" s="329">
        <f t="shared" si="1248"/>
        <v>0</v>
      </c>
      <c r="GF662" s="170">
        <f t="shared" si="1095"/>
        <v>0</v>
      </c>
      <c r="GG662" s="208">
        <f t="shared" si="1096"/>
        <v>0</v>
      </c>
      <c r="GH662" s="328">
        <v>17.2</v>
      </c>
      <c r="GI662" s="328">
        <f t="shared" si="1249"/>
        <v>0</v>
      </c>
      <c r="GJ662" s="329">
        <f t="shared" si="1250"/>
        <v>0</v>
      </c>
      <c r="GK662" s="329">
        <f t="shared" si="1251"/>
        <v>0</v>
      </c>
      <c r="GL662" s="329">
        <f t="shared" si="1252"/>
        <v>0</v>
      </c>
      <c r="GM662" s="329">
        <f t="shared" si="1253"/>
        <v>0</v>
      </c>
      <c r="GN662" s="329">
        <f t="shared" si="1254"/>
        <v>0</v>
      </c>
      <c r="GO662" s="329">
        <f t="shared" si="1255"/>
        <v>0</v>
      </c>
      <c r="GP662" s="170">
        <f t="shared" si="1097"/>
        <v>0</v>
      </c>
      <c r="GQ662" s="208">
        <f t="shared" si="1098"/>
        <v>0</v>
      </c>
      <c r="GR662" s="328">
        <v>17.2</v>
      </c>
      <c r="GS662" s="328">
        <f t="shared" si="1256"/>
        <v>0</v>
      </c>
      <c r="GT662" s="329">
        <f t="shared" si="1257"/>
        <v>0</v>
      </c>
      <c r="GU662" s="329">
        <f t="shared" si="1258"/>
        <v>0</v>
      </c>
      <c r="GV662" s="329">
        <f t="shared" si="1259"/>
        <v>0</v>
      </c>
      <c r="GW662" s="329">
        <f t="shared" si="1260"/>
        <v>0</v>
      </c>
      <c r="GX662" s="329">
        <f t="shared" si="1261"/>
        <v>0</v>
      </c>
      <c r="GY662" s="329">
        <f t="shared" si="1262"/>
        <v>0</v>
      </c>
      <c r="GZ662" s="170">
        <f t="shared" si="1099"/>
        <v>0</v>
      </c>
      <c r="HA662" s="208">
        <f t="shared" si="1100"/>
        <v>0</v>
      </c>
      <c r="HB662" s="328">
        <v>17.2</v>
      </c>
      <c r="HC662" s="328">
        <f t="shared" si="1101"/>
        <v>0</v>
      </c>
      <c r="HD662" s="329">
        <f t="shared" si="1209"/>
        <v>0</v>
      </c>
      <c r="HE662" s="329">
        <f t="shared" si="1210"/>
        <v>0</v>
      </c>
      <c r="HF662" s="329">
        <f t="shared" si="1211"/>
        <v>0</v>
      </c>
      <c r="HG662" s="329">
        <f t="shared" si="1212"/>
        <v>0</v>
      </c>
      <c r="HH662" s="329">
        <f t="shared" si="1213"/>
        <v>0</v>
      </c>
      <c r="HI662" s="329">
        <f t="shared" si="1214"/>
        <v>0</v>
      </c>
      <c r="HJ662" s="170">
        <f t="shared" si="1102"/>
        <v>0</v>
      </c>
      <c r="HK662" s="208">
        <f t="shared" si="1103"/>
        <v>0</v>
      </c>
      <c r="HL662" s="328">
        <v>17.2</v>
      </c>
      <c r="HM662" s="328">
        <f t="shared" si="1104"/>
        <v>0</v>
      </c>
      <c r="HN662" s="329">
        <f t="shared" si="1215"/>
        <v>0</v>
      </c>
      <c r="HO662" s="329">
        <f t="shared" si="1216"/>
        <v>0</v>
      </c>
      <c r="HP662" s="329">
        <f t="shared" si="1217"/>
        <v>0</v>
      </c>
      <c r="HQ662" s="329">
        <f t="shared" si="1218"/>
        <v>0</v>
      </c>
      <c r="HR662" s="329">
        <f t="shared" si="1219"/>
        <v>0</v>
      </c>
      <c r="HS662" s="329">
        <f t="shared" si="1220"/>
        <v>0</v>
      </c>
      <c r="HT662" s="170">
        <f t="shared" si="1105"/>
        <v>0</v>
      </c>
      <c r="HU662" s="208">
        <f t="shared" si="1106"/>
        <v>0</v>
      </c>
      <c r="HV662" s="328">
        <v>17.2</v>
      </c>
      <c r="HW662" s="328">
        <f t="shared" si="1221"/>
        <v>0</v>
      </c>
      <c r="HX662" s="329">
        <f t="shared" si="1222"/>
        <v>0</v>
      </c>
      <c r="HY662" s="329">
        <f t="shared" si="1223"/>
        <v>0</v>
      </c>
      <c r="HZ662" s="329">
        <f t="shared" si="1224"/>
        <v>0</v>
      </c>
      <c r="IA662" s="329">
        <f t="shared" si="1225"/>
        <v>0</v>
      </c>
      <c r="IB662" s="329">
        <f t="shared" si="1226"/>
        <v>0</v>
      </c>
      <c r="IC662" s="329">
        <f t="shared" si="1227"/>
        <v>0</v>
      </c>
      <c r="ID662" s="170">
        <f t="shared" si="1107"/>
        <v>0</v>
      </c>
      <c r="IE662" s="208">
        <f t="shared" si="1108"/>
        <v>0</v>
      </c>
      <c r="IF662" s="328">
        <v>17.2</v>
      </c>
      <c r="IG662" s="328">
        <f t="shared" si="1228"/>
        <v>0</v>
      </c>
      <c r="IH662" s="329">
        <f t="shared" si="1229"/>
        <v>0</v>
      </c>
      <c r="II662" s="329">
        <f t="shared" si="1230"/>
        <v>0</v>
      </c>
      <c r="IJ662" s="329">
        <f t="shared" si="1231"/>
        <v>0</v>
      </c>
      <c r="IK662" s="329">
        <f t="shared" si="1232"/>
        <v>0</v>
      </c>
      <c r="IL662" s="329">
        <f t="shared" si="1233"/>
        <v>0</v>
      </c>
      <c r="IM662" s="329">
        <f t="shared" si="1234"/>
        <v>0</v>
      </c>
      <c r="IN662" s="170">
        <f t="shared" si="1109"/>
        <v>0</v>
      </c>
    </row>
    <row r="663" spans="1:248">
      <c r="A663" s="318"/>
      <c r="B663" s="318"/>
      <c r="C663" s="318"/>
      <c r="D663" s="318"/>
      <c r="E663" s="318"/>
      <c r="F663" s="318"/>
      <c r="G663" s="318"/>
      <c r="H663" s="318"/>
      <c r="I663" s="318"/>
      <c r="K663" s="318"/>
      <c r="L663" s="318"/>
      <c r="M663" s="318"/>
      <c r="N663" s="318"/>
      <c r="O663" s="318"/>
      <c r="P663" s="318"/>
      <c r="Q663" s="318"/>
      <c r="R663" s="358"/>
      <c r="S663" s="208">
        <f t="shared" si="1110"/>
        <v>0</v>
      </c>
      <c r="T663" s="328">
        <v>17.3</v>
      </c>
      <c r="U663" s="328">
        <f t="shared" si="1111"/>
        <v>0</v>
      </c>
      <c r="V663" s="329">
        <f t="shared" si="1112"/>
        <v>0</v>
      </c>
      <c r="W663" s="329">
        <f t="shared" si="1113"/>
        <v>0</v>
      </c>
      <c r="X663" s="329">
        <f t="shared" si="1114"/>
        <v>0</v>
      </c>
      <c r="Y663" s="329">
        <f t="shared" si="1115"/>
        <v>0</v>
      </c>
      <c r="Z663" s="329">
        <f t="shared" si="1116"/>
        <v>0</v>
      </c>
      <c r="AA663" s="329">
        <f t="shared" si="1117"/>
        <v>0</v>
      </c>
      <c r="AB663" s="170">
        <f t="shared" si="1056"/>
        <v>0</v>
      </c>
      <c r="AC663" s="208">
        <f t="shared" si="1057"/>
        <v>0</v>
      </c>
      <c r="AD663" s="328">
        <v>17.3</v>
      </c>
      <c r="AE663" s="328">
        <f t="shared" si="1118"/>
        <v>0</v>
      </c>
      <c r="AF663" s="329">
        <f t="shared" si="1119"/>
        <v>0</v>
      </c>
      <c r="AG663" s="329">
        <f t="shared" si="1120"/>
        <v>0</v>
      </c>
      <c r="AH663" s="329">
        <f t="shared" si="1121"/>
        <v>0</v>
      </c>
      <c r="AI663" s="329">
        <f t="shared" si="1122"/>
        <v>0</v>
      </c>
      <c r="AJ663" s="329">
        <f t="shared" si="1123"/>
        <v>0</v>
      </c>
      <c r="AK663" s="329">
        <f t="shared" si="1124"/>
        <v>0</v>
      </c>
      <c r="AL663" s="170">
        <f t="shared" si="1058"/>
        <v>0</v>
      </c>
      <c r="AM663" s="208">
        <f t="shared" si="1059"/>
        <v>0</v>
      </c>
      <c r="AN663" s="328">
        <v>17.3</v>
      </c>
      <c r="AO663" s="328">
        <f t="shared" si="1125"/>
        <v>0</v>
      </c>
      <c r="AP663" s="329">
        <f t="shared" si="1126"/>
        <v>0</v>
      </c>
      <c r="AQ663" s="329">
        <f t="shared" si="1127"/>
        <v>0</v>
      </c>
      <c r="AR663" s="329">
        <f t="shared" si="1128"/>
        <v>0</v>
      </c>
      <c r="AS663" s="329">
        <f t="shared" si="1129"/>
        <v>0</v>
      </c>
      <c r="AT663" s="329">
        <f t="shared" si="1130"/>
        <v>0</v>
      </c>
      <c r="AU663" s="329">
        <f t="shared" si="1131"/>
        <v>0</v>
      </c>
      <c r="AV663" s="170">
        <f t="shared" si="1060"/>
        <v>0</v>
      </c>
      <c r="AW663" s="208">
        <f t="shared" si="1061"/>
        <v>0</v>
      </c>
      <c r="AX663" s="328">
        <v>17.3</v>
      </c>
      <c r="AY663" s="328">
        <f t="shared" si="1132"/>
        <v>0</v>
      </c>
      <c r="AZ663" s="329">
        <f t="shared" si="1133"/>
        <v>0</v>
      </c>
      <c r="BA663" s="329">
        <f t="shared" si="1134"/>
        <v>0</v>
      </c>
      <c r="BB663" s="329">
        <f t="shared" si="1135"/>
        <v>0</v>
      </c>
      <c r="BC663" s="329">
        <f t="shared" si="1136"/>
        <v>0</v>
      </c>
      <c r="BD663" s="329">
        <f t="shared" si="1137"/>
        <v>0</v>
      </c>
      <c r="BE663" s="329">
        <f t="shared" si="1138"/>
        <v>0</v>
      </c>
      <c r="BF663" s="170">
        <f t="shared" si="1062"/>
        <v>0</v>
      </c>
      <c r="BG663" s="208">
        <f t="shared" si="1063"/>
        <v>0</v>
      </c>
      <c r="BH663" s="328">
        <v>17.3</v>
      </c>
      <c r="BI663" s="328">
        <f t="shared" si="1064"/>
        <v>0</v>
      </c>
      <c r="BJ663" s="329">
        <f t="shared" si="1065"/>
        <v>0</v>
      </c>
      <c r="BK663" s="329">
        <f t="shared" si="1066"/>
        <v>0</v>
      </c>
      <c r="BL663" s="329">
        <f t="shared" si="1067"/>
        <v>0</v>
      </c>
      <c r="BM663" s="329">
        <f t="shared" si="1068"/>
        <v>0</v>
      </c>
      <c r="BN663" s="329">
        <f t="shared" si="1069"/>
        <v>0</v>
      </c>
      <c r="BO663" s="329">
        <f t="shared" si="1070"/>
        <v>0</v>
      </c>
      <c r="BP663" s="170">
        <f t="shared" si="1071"/>
        <v>0</v>
      </c>
      <c r="BQ663" s="208">
        <f t="shared" si="1072"/>
        <v>0</v>
      </c>
      <c r="BR663" s="328">
        <v>17.3</v>
      </c>
      <c r="BS663" s="328">
        <f t="shared" si="1139"/>
        <v>0</v>
      </c>
      <c r="BT663" s="329">
        <f t="shared" si="1140"/>
        <v>0</v>
      </c>
      <c r="BU663" s="329">
        <f t="shared" si="1141"/>
        <v>0</v>
      </c>
      <c r="BV663" s="329">
        <f t="shared" si="1142"/>
        <v>0</v>
      </c>
      <c r="BW663" s="329">
        <f t="shared" si="1143"/>
        <v>0</v>
      </c>
      <c r="BX663" s="329">
        <f t="shared" si="1144"/>
        <v>0</v>
      </c>
      <c r="BY663" s="329">
        <f t="shared" si="1145"/>
        <v>0</v>
      </c>
      <c r="BZ663" s="170">
        <f t="shared" si="1073"/>
        <v>0</v>
      </c>
      <c r="CA663" s="208">
        <f t="shared" si="1074"/>
        <v>0</v>
      </c>
      <c r="CB663" s="328">
        <v>17.3</v>
      </c>
      <c r="CC663" s="328">
        <f t="shared" si="1146"/>
        <v>0</v>
      </c>
      <c r="CD663" s="329">
        <f t="shared" si="1147"/>
        <v>0</v>
      </c>
      <c r="CE663" s="329">
        <f t="shared" si="1148"/>
        <v>0</v>
      </c>
      <c r="CF663" s="329">
        <f t="shared" si="1149"/>
        <v>0</v>
      </c>
      <c r="CG663" s="329">
        <f t="shared" si="1150"/>
        <v>0</v>
      </c>
      <c r="CH663" s="329">
        <f t="shared" si="1151"/>
        <v>0</v>
      </c>
      <c r="CI663" s="329">
        <f t="shared" si="1152"/>
        <v>0</v>
      </c>
      <c r="CJ663" s="170">
        <f t="shared" si="1075"/>
        <v>0</v>
      </c>
      <c r="CK663" s="208">
        <f t="shared" si="1076"/>
        <v>0</v>
      </c>
      <c r="CL663" s="328">
        <v>17.3</v>
      </c>
      <c r="CM663" s="328">
        <f t="shared" si="1153"/>
        <v>0</v>
      </c>
      <c r="CN663" s="329">
        <f t="shared" si="1154"/>
        <v>0</v>
      </c>
      <c r="CO663" s="329">
        <f t="shared" si="1155"/>
        <v>0</v>
      </c>
      <c r="CP663" s="329">
        <f t="shared" si="1156"/>
        <v>0</v>
      </c>
      <c r="CQ663" s="329">
        <f t="shared" si="1157"/>
        <v>0</v>
      </c>
      <c r="CR663" s="329">
        <f t="shared" si="1158"/>
        <v>0</v>
      </c>
      <c r="CS663" s="329">
        <f t="shared" si="1159"/>
        <v>0</v>
      </c>
      <c r="CT663" s="170">
        <f t="shared" si="1077"/>
        <v>0</v>
      </c>
      <c r="CU663" s="208">
        <f t="shared" si="1078"/>
        <v>0</v>
      </c>
      <c r="CV663" s="328">
        <v>17.3</v>
      </c>
      <c r="CW663" s="328">
        <f t="shared" si="1160"/>
        <v>0</v>
      </c>
      <c r="CX663" s="329">
        <f t="shared" si="1161"/>
        <v>0</v>
      </c>
      <c r="CY663" s="329">
        <f t="shared" si="1162"/>
        <v>0</v>
      </c>
      <c r="CZ663" s="329">
        <f t="shared" si="1163"/>
        <v>0</v>
      </c>
      <c r="DA663" s="329">
        <f t="shared" si="1164"/>
        <v>0</v>
      </c>
      <c r="DB663" s="329">
        <f t="shared" si="1165"/>
        <v>0</v>
      </c>
      <c r="DC663" s="329">
        <f t="shared" si="1166"/>
        <v>0</v>
      </c>
      <c r="DD663" s="170">
        <f t="shared" si="1079"/>
        <v>0</v>
      </c>
      <c r="DE663" s="208">
        <f t="shared" si="1080"/>
        <v>0</v>
      </c>
      <c r="DF663" s="328">
        <v>17.3</v>
      </c>
      <c r="DG663" s="328">
        <f t="shared" si="1167"/>
        <v>0</v>
      </c>
      <c r="DH663" s="329">
        <f t="shared" si="1168"/>
        <v>0</v>
      </c>
      <c r="DI663" s="329">
        <f t="shared" si="1169"/>
        <v>0</v>
      </c>
      <c r="DJ663" s="329">
        <f t="shared" si="1170"/>
        <v>0</v>
      </c>
      <c r="DK663" s="329">
        <f t="shared" si="1171"/>
        <v>0</v>
      </c>
      <c r="DL663" s="329">
        <f t="shared" si="1172"/>
        <v>0</v>
      </c>
      <c r="DM663" s="329">
        <f t="shared" si="1173"/>
        <v>0</v>
      </c>
      <c r="DN663" s="170">
        <f t="shared" si="1081"/>
        <v>0</v>
      </c>
      <c r="DO663" s="208">
        <f t="shared" si="1082"/>
        <v>0</v>
      </c>
      <c r="DP663" s="328">
        <v>17.3</v>
      </c>
      <c r="DQ663" s="328">
        <f t="shared" si="1174"/>
        <v>0</v>
      </c>
      <c r="DR663" s="329">
        <f t="shared" si="1175"/>
        <v>0</v>
      </c>
      <c r="DS663" s="329">
        <f t="shared" si="1176"/>
        <v>0</v>
      </c>
      <c r="DT663" s="329">
        <f t="shared" si="1177"/>
        <v>0</v>
      </c>
      <c r="DU663" s="329">
        <f t="shared" si="1178"/>
        <v>0</v>
      </c>
      <c r="DV663" s="329">
        <f t="shared" si="1179"/>
        <v>0</v>
      </c>
      <c r="DW663" s="329">
        <f t="shared" si="1180"/>
        <v>0</v>
      </c>
      <c r="DX663" s="170">
        <f t="shared" si="1083"/>
        <v>0</v>
      </c>
      <c r="DY663" s="208">
        <f t="shared" si="1084"/>
        <v>0</v>
      </c>
      <c r="DZ663" s="328">
        <v>17.3</v>
      </c>
      <c r="EA663" s="328">
        <f t="shared" si="1181"/>
        <v>0</v>
      </c>
      <c r="EB663" s="329">
        <f t="shared" si="1182"/>
        <v>0</v>
      </c>
      <c r="EC663" s="329">
        <f t="shared" si="1183"/>
        <v>0</v>
      </c>
      <c r="ED663" s="329">
        <f t="shared" si="1184"/>
        <v>0</v>
      </c>
      <c r="EE663" s="329">
        <f t="shared" si="1185"/>
        <v>0</v>
      </c>
      <c r="EF663" s="329">
        <f t="shared" si="1186"/>
        <v>0</v>
      </c>
      <c r="EG663" s="329">
        <f t="shared" si="1187"/>
        <v>0</v>
      </c>
      <c r="EH663" s="170">
        <f t="shared" si="1085"/>
        <v>0</v>
      </c>
      <c r="EI663" s="208">
        <f t="shared" si="1086"/>
        <v>0</v>
      </c>
      <c r="EJ663" s="328">
        <v>17.3</v>
      </c>
      <c r="EK663" s="328">
        <f t="shared" si="1188"/>
        <v>0</v>
      </c>
      <c r="EL663" s="329">
        <f t="shared" si="1189"/>
        <v>0</v>
      </c>
      <c r="EM663" s="329">
        <f t="shared" si="1190"/>
        <v>0</v>
      </c>
      <c r="EN663" s="329">
        <f t="shared" si="1191"/>
        <v>0</v>
      </c>
      <c r="EO663" s="329">
        <f t="shared" si="1192"/>
        <v>0</v>
      </c>
      <c r="EP663" s="329">
        <f t="shared" si="1193"/>
        <v>0</v>
      </c>
      <c r="EQ663" s="329">
        <f t="shared" si="1194"/>
        <v>0</v>
      </c>
      <c r="ER663" s="170">
        <f t="shared" si="1087"/>
        <v>0</v>
      </c>
      <c r="ES663" s="208">
        <f t="shared" si="1088"/>
        <v>0</v>
      </c>
      <c r="ET663" s="328">
        <v>17.3</v>
      </c>
      <c r="EU663" s="328">
        <f t="shared" si="1195"/>
        <v>0</v>
      </c>
      <c r="EV663" s="329">
        <f t="shared" si="1196"/>
        <v>0</v>
      </c>
      <c r="EW663" s="329">
        <f t="shared" si="1197"/>
        <v>0</v>
      </c>
      <c r="EX663" s="329">
        <f t="shared" si="1198"/>
        <v>0</v>
      </c>
      <c r="EY663" s="329">
        <f t="shared" si="1199"/>
        <v>0</v>
      </c>
      <c r="EZ663" s="329">
        <f t="shared" si="1200"/>
        <v>0</v>
      </c>
      <c r="FA663" s="329">
        <f t="shared" si="1201"/>
        <v>0</v>
      </c>
      <c r="FB663" s="170">
        <f t="shared" si="1089"/>
        <v>0</v>
      </c>
      <c r="FC663" s="208">
        <f t="shared" si="1090"/>
        <v>0</v>
      </c>
      <c r="FD663" s="328">
        <v>17.3</v>
      </c>
      <c r="FE663" s="328">
        <f t="shared" si="1202"/>
        <v>0</v>
      </c>
      <c r="FF663" s="329">
        <f t="shared" si="1203"/>
        <v>0</v>
      </c>
      <c r="FG663" s="329">
        <f t="shared" si="1204"/>
        <v>0</v>
      </c>
      <c r="FH663" s="329">
        <f t="shared" si="1205"/>
        <v>0</v>
      </c>
      <c r="FI663" s="329">
        <f t="shared" si="1206"/>
        <v>0</v>
      </c>
      <c r="FJ663" s="329">
        <f t="shared" si="1207"/>
        <v>0</v>
      </c>
      <c r="FK663" s="329">
        <f t="shared" si="1208"/>
        <v>0</v>
      </c>
      <c r="FL663" s="170">
        <f t="shared" si="1091"/>
        <v>0</v>
      </c>
      <c r="FM663" s="208">
        <f t="shared" si="1092"/>
        <v>0</v>
      </c>
      <c r="FN663" s="328">
        <v>17.3</v>
      </c>
      <c r="FO663" s="328">
        <f t="shared" si="1235"/>
        <v>0</v>
      </c>
      <c r="FP663" s="329">
        <f t="shared" si="1236"/>
        <v>0</v>
      </c>
      <c r="FQ663" s="329">
        <f t="shared" si="1237"/>
        <v>0</v>
      </c>
      <c r="FR663" s="329">
        <f t="shared" si="1238"/>
        <v>0</v>
      </c>
      <c r="FS663" s="329">
        <f t="shared" si="1239"/>
        <v>0</v>
      </c>
      <c r="FT663" s="329">
        <f t="shared" si="1240"/>
        <v>0</v>
      </c>
      <c r="FU663" s="329">
        <f t="shared" si="1241"/>
        <v>0</v>
      </c>
      <c r="FV663" s="170">
        <f t="shared" si="1093"/>
        <v>0</v>
      </c>
      <c r="FW663" s="208">
        <f t="shared" si="1094"/>
        <v>0</v>
      </c>
      <c r="FX663" s="328">
        <v>17.3</v>
      </c>
      <c r="FY663" s="328">
        <f t="shared" si="1242"/>
        <v>0</v>
      </c>
      <c r="FZ663" s="329">
        <f t="shared" si="1243"/>
        <v>0</v>
      </c>
      <c r="GA663" s="329">
        <f t="shared" si="1244"/>
        <v>0</v>
      </c>
      <c r="GB663" s="329">
        <f t="shared" si="1245"/>
        <v>0</v>
      </c>
      <c r="GC663" s="329">
        <f t="shared" si="1246"/>
        <v>0</v>
      </c>
      <c r="GD663" s="329">
        <f t="shared" si="1247"/>
        <v>0</v>
      </c>
      <c r="GE663" s="329">
        <f t="shared" si="1248"/>
        <v>0</v>
      </c>
      <c r="GF663" s="170">
        <f t="shared" si="1095"/>
        <v>0</v>
      </c>
      <c r="GG663" s="208">
        <f t="shared" si="1096"/>
        <v>0</v>
      </c>
      <c r="GH663" s="328">
        <v>17.3</v>
      </c>
      <c r="GI663" s="328">
        <f t="shared" si="1249"/>
        <v>0</v>
      </c>
      <c r="GJ663" s="329">
        <f t="shared" si="1250"/>
        <v>0</v>
      </c>
      <c r="GK663" s="329">
        <f t="shared" si="1251"/>
        <v>0</v>
      </c>
      <c r="GL663" s="329">
        <f t="shared" si="1252"/>
        <v>0</v>
      </c>
      <c r="GM663" s="329">
        <f t="shared" si="1253"/>
        <v>0</v>
      </c>
      <c r="GN663" s="329">
        <f t="shared" si="1254"/>
        <v>0</v>
      </c>
      <c r="GO663" s="329">
        <f t="shared" si="1255"/>
        <v>0</v>
      </c>
      <c r="GP663" s="170">
        <f t="shared" si="1097"/>
        <v>0</v>
      </c>
      <c r="GQ663" s="208">
        <f t="shared" si="1098"/>
        <v>0</v>
      </c>
      <c r="GR663" s="328">
        <v>17.3</v>
      </c>
      <c r="GS663" s="328">
        <f t="shared" si="1256"/>
        <v>0</v>
      </c>
      <c r="GT663" s="329">
        <f t="shared" si="1257"/>
        <v>0</v>
      </c>
      <c r="GU663" s="329">
        <f t="shared" si="1258"/>
        <v>0</v>
      </c>
      <c r="GV663" s="329">
        <f t="shared" si="1259"/>
        <v>0</v>
      </c>
      <c r="GW663" s="329">
        <f t="shared" si="1260"/>
        <v>0</v>
      </c>
      <c r="GX663" s="329">
        <f t="shared" si="1261"/>
        <v>0</v>
      </c>
      <c r="GY663" s="329">
        <f t="shared" si="1262"/>
        <v>0</v>
      </c>
      <c r="GZ663" s="170">
        <f t="shared" si="1099"/>
        <v>0</v>
      </c>
      <c r="HA663" s="208">
        <f t="shared" si="1100"/>
        <v>0</v>
      </c>
      <c r="HB663" s="328">
        <v>17.3</v>
      </c>
      <c r="HC663" s="328">
        <f t="shared" si="1101"/>
        <v>0</v>
      </c>
      <c r="HD663" s="329">
        <f t="shared" si="1209"/>
        <v>0</v>
      </c>
      <c r="HE663" s="329">
        <f t="shared" si="1210"/>
        <v>0</v>
      </c>
      <c r="HF663" s="329">
        <f t="shared" si="1211"/>
        <v>0</v>
      </c>
      <c r="HG663" s="329">
        <f t="shared" si="1212"/>
        <v>0</v>
      </c>
      <c r="HH663" s="329">
        <f t="shared" si="1213"/>
        <v>0</v>
      </c>
      <c r="HI663" s="329">
        <f t="shared" si="1214"/>
        <v>0</v>
      </c>
      <c r="HJ663" s="170">
        <f t="shared" si="1102"/>
        <v>0</v>
      </c>
      <c r="HK663" s="208">
        <f t="shared" si="1103"/>
        <v>0</v>
      </c>
      <c r="HL663" s="328">
        <v>17.3</v>
      </c>
      <c r="HM663" s="328">
        <f t="shared" si="1104"/>
        <v>0</v>
      </c>
      <c r="HN663" s="329">
        <f t="shared" si="1215"/>
        <v>0</v>
      </c>
      <c r="HO663" s="329">
        <f t="shared" si="1216"/>
        <v>0</v>
      </c>
      <c r="HP663" s="329">
        <f t="shared" si="1217"/>
        <v>0</v>
      </c>
      <c r="HQ663" s="329">
        <f t="shared" si="1218"/>
        <v>0</v>
      </c>
      <c r="HR663" s="329">
        <f t="shared" si="1219"/>
        <v>0</v>
      </c>
      <c r="HS663" s="329">
        <f t="shared" si="1220"/>
        <v>0</v>
      </c>
      <c r="HT663" s="170">
        <f t="shared" si="1105"/>
        <v>0</v>
      </c>
      <c r="HU663" s="208">
        <f t="shared" si="1106"/>
        <v>0</v>
      </c>
      <c r="HV663" s="328">
        <v>17.3</v>
      </c>
      <c r="HW663" s="328">
        <f t="shared" si="1221"/>
        <v>0</v>
      </c>
      <c r="HX663" s="329">
        <f t="shared" si="1222"/>
        <v>0</v>
      </c>
      <c r="HY663" s="329">
        <f t="shared" si="1223"/>
        <v>0</v>
      </c>
      <c r="HZ663" s="329">
        <f t="shared" si="1224"/>
        <v>0</v>
      </c>
      <c r="IA663" s="329">
        <f t="shared" si="1225"/>
        <v>0</v>
      </c>
      <c r="IB663" s="329">
        <f t="shared" si="1226"/>
        <v>0</v>
      </c>
      <c r="IC663" s="329">
        <f t="shared" si="1227"/>
        <v>0</v>
      </c>
      <c r="ID663" s="170">
        <f t="shared" si="1107"/>
        <v>0</v>
      </c>
      <c r="IE663" s="208">
        <f t="shared" si="1108"/>
        <v>0</v>
      </c>
      <c r="IF663" s="328">
        <v>17.3</v>
      </c>
      <c r="IG663" s="328">
        <f t="shared" si="1228"/>
        <v>0</v>
      </c>
      <c r="IH663" s="329">
        <f t="shared" si="1229"/>
        <v>0</v>
      </c>
      <c r="II663" s="329">
        <f t="shared" si="1230"/>
        <v>0</v>
      </c>
      <c r="IJ663" s="329">
        <f t="shared" si="1231"/>
        <v>0</v>
      </c>
      <c r="IK663" s="329">
        <f t="shared" si="1232"/>
        <v>0</v>
      </c>
      <c r="IL663" s="329">
        <f t="shared" si="1233"/>
        <v>0</v>
      </c>
      <c r="IM663" s="329">
        <f t="shared" si="1234"/>
        <v>0</v>
      </c>
      <c r="IN663" s="170">
        <f t="shared" si="1109"/>
        <v>0</v>
      </c>
    </row>
    <row r="664" spans="1:248">
      <c r="A664" s="318"/>
      <c r="B664" s="318"/>
      <c r="C664" s="318"/>
      <c r="D664" s="318"/>
      <c r="E664" s="318"/>
      <c r="F664" s="318"/>
      <c r="G664" s="318"/>
      <c r="H664" s="318"/>
      <c r="I664" s="318"/>
      <c r="K664" s="318"/>
      <c r="L664" s="318"/>
      <c r="M664" s="318"/>
      <c r="N664" s="318"/>
      <c r="O664" s="318"/>
      <c r="P664" s="318"/>
      <c r="Q664" s="318"/>
      <c r="R664" s="358"/>
      <c r="S664" s="208">
        <f t="shared" si="1110"/>
        <v>0</v>
      </c>
      <c r="T664" s="328">
        <v>17.399999999999999</v>
      </c>
      <c r="U664" s="328">
        <f t="shared" si="1111"/>
        <v>0</v>
      </c>
      <c r="V664" s="329">
        <f t="shared" si="1112"/>
        <v>0</v>
      </c>
      <c r="W664" s="329">
        <f t="shared" si="1113"/>
        <v>0</v>
      </c>
      <c r="X664" s="329">
        <f t="shared" si="1114"/>
        <v>0</v>
      </c>
      <c r="Y664" s="329">
        <f t="shared" si="1115"/>
        <v>0</v>
      </c>
      <c r="Z664" s="329">
        <f t="shared" si="1116"/>
        <v>0</v>
      </c>
      <c r="AA664" s="329">
        <f t="shared" si="1117"/>
        <v>0</v>
      </c>
      <c r="AB664" s="170">
        <f t="shared" si="1056"/>
        <v>0</v>
      </c>
      <c r="AC664" s="208">
        <f t="shared" si="1057"/>
        <v>0</v>
      </c>
      <c r="AD664" s="328">
        <v>17.399999999999999</v>
      </c>
      <c r="AE664" s="328">
        <f t="shared" si="1118"/>
        <v>0</v>
      </c>
      <c r="AF664" s="329">
        <f t="shared" si="1119"/>
        <v>0</v>
      </c>
      <c r="AG664" s="329">
        <f t="shared" si="1120"/>
        <v>0</v>
      </c>
      <c r="AH664" s="329">
        <f t="shared" si="1121"/>
        <v>0</v>
      </c>
      <c r="AI664" s="329">
        <f t="shared" si="1122"/>
        <v>0</v>
      </c>
      <c r="AJ664" s="329">
        <f t="shared" si="1123"/>
        <v>0</v>
      </c>
      <c r="AK664" s="329">
        <f t="shared" si="1124"/>
        <v>0</v>
      </c>
      <c r="AL664" s="170">
        <f t="shared" si="1058"/>
        <v>0</v>
      </c>
      <c r="AM664" s="208">
        <f t="shared" si="1059"/>
        <v>0</v>
      </c>
      <c r="AN664" s="328">
        <v>17.399999999999999</v>
      </c>
      <c r="AO664" s="328">
        <f t="shared" si="1125"/>
        <v>0</v>
      </c>
      <c r="AP664" s="329">
        <f t="shared" si="1126"/>
        <v>0</v>
      </c>
      <c r="AQ664" s="329">
        <f t="shared" si="1127"/>
        <v>0</v>
      </c>
      <c r="AR664" s="329">
        <f t="shared" si="1128"/>
        <v>0</v>
      </c>
      <c r="AS664" s="329">
        <f t="shared" si="1129"/>
        <v>0</v>
      </c>
      <c r="AT664" s="329">
        <f t="shared" si="1130"/>
        <v>0</v>
      </c>
      <c r="AU664" s="329">
        <f t="shared" si="1131"/>
        <v>0</v>
      </c>
      <c r="AV664" s="170">
        <f t="shared" si="1060"/>
        <v>0</v>
      </c>
      <c r="AW664" s="208">
        <f t="shared" si="1061"/>
        <v>0</v>
      </c>
      <c r="AX664" s="328">
        <v>17.399999999999999</v>
      </c>
      <c r="AY664" s="328">
        <f t="shared" si="1132"/>
        <v>0</v>
      </c>
      <c r="AZ664" s="329">
        <f t="shared" si="1133"/>
        <v>0</v>
      </c>
      <c r="BA664" s="329">
        <f t="shared" si="1134"/>
        <v>0</v>
      </c>
      <c r="BB664" s="329">
        <f t="shared" si="1135"/>
        <v>0</v>
      </c>
      <c r="BC664" s="329">
        <f t="shared" si="1136"/>
        <v>0</v>
      </c>
      <c r="BD664" s="329">
        <f t="shared" si="1137"/>
        <v>0</v>
      </c>
      <c r="BE664" s="329">
        <f t="shared" si="1138"/>
        <v>0</v>
      </c>
      <c r="BF664" s="170">
        <f t="shared" si="1062"/>
        <v>0</v>
      </c>
      <c r="BG664" s="208">
        <f t="shared" si="1063"/>
        <v>0</v>
      </c>
      <c r="BH664" s="328">
        <v>17.399999999999999</v>
      </c>
      <c r="BI664" s="328">
        <f t="shared" si="1064"/>
        <v>0</v>
      </c>
      <c r="BJ664" s="329">
        <f t="shared" si="1065"/>
        <v>0</v>
      </c>
      <c r="BK664" s="329">
        <f t="shared" si="1066"/>
        <v>0</v>
      </c>
      <c r="BL664" s="329">
        <f t="shared" si="1067"/>
        <v>0</v>
      </c>
      <c r="BM664" s="329">
        <f t="shared" si="1068"/>
        <v>0</v>
      </c>
      <c r="BN664" s="329">
        <f t="shared" si="1069"/>
        <v>0</v>
      </c>
      <c r="BO664" s="329">
        <f t="shared" si="1070"/>
        <v>0</v>
      </c>
      <c r="BP664" s="170">
        <f t="shared" si="1071"/>
        <v>0</v>
      </c>
      <c r="BQ664" s="208">
        <f t="shared" si="1072"/>
        <v>0</v>
      </c>
      <c r="BR664" s="328">
        <v>17.399999999999999</v>
      </c>
      <c r="BS664" s="328">
        <f t="shared" si="1139"/>
        <v>0</v>
      </c>
      <c r="BT664" s="329">
        <f t="shared" si="1140"/>
        <v>0</v>
      </c>
      <c r="BU664" s="329">
        <f t="shared" si="1141"/>
        <v>0</v>
      </c>
      <c r="BV664" s="329">
        <f t="shared" si="1142"/>
        <v>0</v>
      </c>
      <c r="BW664" s="329">
        <f t="shared" si="1143"/>
        <v>0</v>
      </c>
      <c r="BX664" s="329">
        <f t="shared" si="1144"/>
        <v>0</v>
      </c>
      <c r="BY664" s="329">
        <f t="shared" si="1145"/>
        <v>0</v>
      </c>
      <c r="BZ664" s="170">
        <f t="shared" si="1073"/>
        <v>0</v>
      </c>
      <c r="CA664" s="208">
        <f t="shared" si="1074"/>
        <v>0</v>
      </c>
      <c r="CB664" s="328">
        <v>17.399999999999999</v>
      </c>
      <c r="CC664" s="328">
        <f t="shared" si="1146"/>
        <v>0</v>
      </c>
      <c r="CD664" s="329">
        <f t="shared" si="1147"/>
        <v>0</v>
      </c>
      <c r="CE664" s="329">
        <f t="shared" si="1148"/>
        <v>0</v>
      </c>
      <c r="CF664" s="329">
        <f t="shared" si="1149"/>
        <v>0</v>
      </c>
      <c r="CG664" s="329">
        <f t="shared" si="1150"/>
        <v>0</v>
      </c>
      <c r="CH664" s="329">
        <f t="shared" si="1151"/>
        <v>0</v>
      </c>
      <c r="CI664" s="329">
        <f t="shared" si="1152"/>
        <v>0</v>
      </c>
      <c r="CJ664" s="170">
        <f t="shared" si="1075"/>
        <v>0</v>
      </c>
      <c r="CK664" s="208">
        <f t="shared" si="1076"/>
        <v>0</v>
      </c>
      <c r="CL664" s="328">
        <v>17.399999999999999</v>
      </c>
      <c r="CM664" s="328">
        <f t="shared" si="1153"/>
        <v>0</v>
      </c>
      <c r="CN664" s="329">
        <f t="shared" si="1154"/>
        <v>0</v>
      </c>
      <c r="CO664" s="329">
        <f t="shared" si="1155"/>
        <v>0</v>
      </c>
      <c r="CP664" s="329">
        <f t="shared" si="1156"/>
        <v>0</v>
      </c>
      <c r="CQ664" s="329">
        <f t="shared" si="1157"/>
        <v>0</v>
      </c>
      <c r="CR664" s="329">
        <f t="shared" si="1158"/>
        <v>0</v>
      </c>
      <c r="CS664" s="329">
        <f t="shared" si="1159"/>
        <v>0</v>
      </c>
      <c r="CT664" s="170">
        <f t="shared" si="1077"/>
        <v>0</v>
      </c>
      <c r="CU664" s="208">
        <f t="shared" si="1078"/>
        <v>0</v>
      </c>
      <c r="CV664" s="328">
        <v>17.399999999999999</v>
      </c>
      <c r="CW664" s="328">
        <f t="shared" si="1160"/>
        <v>0</v>
      </c>
      <c r="CX664" s="329">
        <f t="shared" si="1161"/>
        <v>0</v>
      </c>
      <c r="CY664" s="329">
        <f t="shared" si="1162"/>
        <v>0</v>
      </c>
      <c r="CZ664" s="329">
        <f t="shared" si="1163"/>
        <v>0</v>
      </c>
      <c r="DA664" s="329">
        <f t="shared" si="1164"/>
        <v>0</v>
      </c>
      <c r="DB664" s="329">
        <f t="shared" si="1165"/>
        <v>0</v>
      </c>
      <c r="DC664" s="329">
        <f t="shared" si="1166"/>
        <v>0</v>
      </c>
      <c r="DD664" s="170">
        <f t="shared" si="1079"/>
        <v>0</v>
      </c>
      <c r="DE664" s="208">
        <f t="shared" si="1080"/>
        <v>0</v>
      </c>
      <c r="DF664" s="328">
        <v>17.399999999999999</v>
      </c>
      <c r="DG664" s="328">
        <f t="shared" si="1167"/>
        <v>0</v>
      </c>
      <c r="DH664" s="329">
        <f t="shared" si="1168"/>
        <v>0</v>
      </c>
      <c r="DI664" s="329">
        <f t="shared" si="1169"/>
        <v>0</v>
      </c>
      <c r="DJ664" s="329">
        <f t="shared" si="1170"/>
        <v>0</v>
      </c>
      <c r="DK664" s="329">
        <f t="shared" si="1171"/>
        <v>0</v>
      </c>
      <c r="DL664" s="329">
        <f t="shared" si="1172"/>
        <v>0</v>
      </c>
      <c r="DM664" s="329">
        <f t="shared" si="1173"/>
        <v>0</v>
      </c>
      <c r="DN664" s="170">
        <f t="shared" si="1081"/>
        <v>0</v>
      </c>
      <c r="DO664" s="208">
        <f t="shared" si="1082"/>
        <v>0</v>
      </c>
      <c r="DP664" s="328">
        <v>17.399999999999999</v>
      </c>
      <c r="DQ664" s="328">
        <f t="shared" si="1174"/>
        <v>0</v>
      </c>
      <c r="DR664" s="329">
        <f t="shared" si="1175"/>
        <v>0</v>
      </c>
      <c r="DS664" s="329">
        <f t="shared" si="1176"/>
        <v>0</v>
      </c>
      <c r="DT664" s="329">
        <f t="shared" si="1177"/>
        <v>0</v>
      </c>
      <c r="DU664" s="329">
        <f t="shared" si="1178"/>
        <v>0</v>
      </c>
      <c r="DV664" s="329">
        <f t="shared" si="1179"/>
        <v>0</v>
      </c>
      <c r="DW664" s="329">
        <f t="shared" si="1180"/>
        <v>0</v>
      </c>
      <c r="DX664" s="170">
        <f t="shared" si="1083"/>
        <v>0</v>
      </c>
      <c r="DY664" s="208">
        <f t="shared" si="1084"/>
        <v>0</v>
      </c>
      <c r="DZ664" s="328">
        <v>17.399999999999999</v>
      </c>
      <c r="EA664" s="328">
        <f t="shared" si="1181"/>
        <v>0</v>
      </c>
      <c r="EB664" s="329">
        <f t="shared" si="1182"/>
        <v>0</v>
      </c>
      <c r="EC664" s="329">
        <f t="shared" si="1183"/>
        <v>0</v>
      </c>
      <c r="ED664" s="329">
        <f t="shared" si="1184"/>
        <v>0</v>
      </c>
      <c r="EE664" s="329">
        <f t="shared" si="1185"/>
        <v>0</v>
      </c>
      <c r="EF664" s="329">
        <f t="shared" si="1186"/>
        <v>0</v>
      </c>
      <c r="EG664" s="329">
        <f t="shared" si="1187"/>
        <v>0</v>
      </c>
      <c r="EH664" s="170">
        <f t="shared" si="1085"/>
        <v>0</v>
      </c>
      <c r="EI664" s="208">
        <f t="shared" si="1086"/>
        <v>0</v>
      </c>
      <c r="EJ664" s="328">
        <v>17.399999999999999</v>
      </c>
      <c r="EK664" s="328">
        <f t="shared" si="1188"/>
        <v>0</v>
      </c>
      <c r="EL664" s="329">
        <f t="shared" si="1189"/>
        <v>0</v>
      </c>
      <c r="EM664" s="329">
        <f t="shared" si="1190"/>
        <v>0</v>
      </c>
      <c r="EN664" s="329">
        <f t="shared" si="1191"/>
        <v>0</v>
      </c>
      <c r="EO664" s="329">
        <f t="shared" si="1192"/>
        <v>0</v>
      </c>
      <c r="EP664" s="329">
        <f t="shared" si="1193"/>
        <v>0</v>
      </c>
      <c r="EQ664" s="329">
        <f t="shared" si="1194"/>
        <v>0</v>
      </c>
      <c r="ER664" s="170">
        <f t="shared" si="1087"/>
        <v>0</v>
      </c>
      <c r="ES664" s="208">
        <f t="shared" si="1088"/>
        <v>0</v>
      </c>
      <c r="ET664" s="328">
        <v>17.399999999999999</v>
      </c>
      <c r="EU664" s="328">
        <f t="shared" si="1195"/>
        <v>0</v>
      </c>
      <c r="EV664" s="329">
        <f t="shared" si="1196"/>
        <v>0</v>
      </c>
      <c r="EW664" s="329">
        <f t="shared" si="1197"/>
        <v>0</v>
      </c>
      <c r="EX664" s="329">
        <f t="shared" si="1198"/>
        <v>0</v>
      </c>
      <c r="EY664" s="329">
        <f t="shared" si="1199"/>
        <v>0</v>
      </c>
      <c r="EZ664" s="329">
        <f t="shared" si="1200"/>
        <v>0</v>
      </c>
      <c r="FA664" s="329">
        <f t="shared" si="1201"/>
        <v>0</v>
      </c>
      <c r="FB664" s="170">
        <f t="shared" si="1089"/>
        <v>0</v>
      </c>
      <c r="FC664" s="208">
        <f t="shared" si="1090"/>
        <v>0</v>
      </c>
      <c r="FD664" s="328">
        <v>17.399999999999999</v>
      </c>
      <c r="FE664" s="328">
        <f t="shared" si="1202"/>
        <v>0</v>
      </c>
      <c r="FF664" s="329">
        <f t="shared" si="1203"/>
        <v>0</v>
      </c>
      <c r="FG664" s="329">
        <f t="shared" si="1204"/>
        <v>0</v>
      </c>
      <c r="FH664" s="329">
        <f t="shared" si="1205"/>
        <v>0</v>
      </c>
      <c r="FI664" s="329">
        <f t="shared" si="1206"/>
        <v>0</v>
      </c>
      <c r="FJ664" s="329">
        <f t="shared" si="1207"/>
        <v>0</v>
      </c>
      <c r="FK664" s="329">
        <f t="shared" si="1208"/>
        <v>0</v>
      </c>
      <c r="FL664" s="170">
        <f t="shared" si="1091"/>
        <v>0</v>
      </c>
      <c r="FM664" s="208">
        <f t="shared" si="1092"/>
        <v>0</v>
      </c>
      <c r="FN664" s="328">
        <v>17.399999999999999</v>
      </c>
      <c r="FO664" s="328">
        <f t="shared" si="1235"/>
        <v>0</v>
      </c>
      <c r="FP664" s="329">
        <f t="shared" si="1236"/>
        <v>0</v>
      </c>
      <c r="FQ664" s="329">
        <f t="shared" si="1237"/>
        <v>0</v>
      </c>
      <c r="FR664" s="329">
        <f t="shared" si="1238"/>
        <v>0</v>
      </c>
      <c r="FS664" s="329">
        <f t="shared" si="1239"/>
        <v>0</v>
      </c>
      <c r="FT664" s="329">
        <f t="shared" si="1240"/>
        <v>0</v>
      </c>
      <c r="FU664" s="329">
        <f t="shared" si="1241"/>
        <v>0</v>
      </c>
      <c r="FV664" s="170">
        <f t="shared" si="1093"/>
        <v>0</v>
      </c>
      <c r="FW664" s="208">
        <f t="shared" si="1094"/>
        <v>0</v>
      </c>
      <c r="FX664" s="328">
        <v>17.399999999999999</v>
      </c>
      <c r="FY664" s="328">
        <f t="shared" si="1242"/>
        <v>0</v>
      </c>
      <c r="FZ664" s="329">
        <f t="shared" si="1243"/>
        <v>0</v>
      </c>
      <c r="GA664" s="329">
        <f t="shared" si="1244"/>
        <v>0</v>
      </c>
      <c r="GB664" s="329">
        <f t="shared" si="1245"/>
        <v>0</v>
      </c>
      <c r="GC664" s="329">
        <f t="shared" si="1246"/>
        <v>0</v>
      </c>
      <c r="GD664" s="329">
        <f t="shared" si="1247"/>
        <v>0</v>
      </c>
      <c r="GE664" s="329">
        <f t="shared" si="1248"/>
        <v>0</v>
      </c>
      <c r="GF664" s="170">
        <f t="shared" si="1095"/>
        <v>0</v>
      </c>
      <c r="GG664" s="208">
        <f t="shared" si="1096"/>
        <v>0</v>
      </c>
      <c r="GH664" s="328">
        <v>17.399999999999999</v>
      </c>
      <c r="GI664" s="328">
        <f t="shared" si="1249"/>
        <v>0</v>
      </c>
      <c r="GJ664" s="329">
        <f t="shared" si="1250"/>
        <v>0</v>
      </c>
      <c r="GK664" s="329">
        <f t="shared" si="1251"/>
        <v>0</v>
      </c>
      <c r="GL664" s="329">
        <f t="shared" si="1252"/>
        <v>0</v>
      </c>
      <c r="GM664" s="329">
        <f t="shared" si="1253"/>
        <v>0</v>
      </c>
      <c r="GN664" s="329">
        <f t="shared" si="1254"/>
        <v>0</v>
      </c>
      <c r="GO664" s="329">
        <f t="shared" si="1255"/>
        <v>0</v>
      </c>
      <c r="GP664" s="170">
        <f t="shared" si="1097"/>
        <v>0</v>
      </c>
      <c r="GQ664" s="208">
        <f t="shared" si="1098"/>
        <v>0</v>
      </c>
      <c r="GR664" s="328">
        <v>17.399999999999999</v>
      </c>
      <c r="GS664" s="328">
        <f t="shared" si="1256"/>
        <v>0</v>
      </c>
      <c r="GT664" s="329">
        <f t="shared" si="1257"/>
        <v>0</v>
      </c>
      <c r="GU664" s="329">
        <f t="shared" si="1258"/>
        <v>0</v>
      </c>
      <c r="GV664" s="329">
        <f t="shared" si="1259"/>
        <v>0</v>
      </c>
      <c r="GW664" s="329">
        <f t="shared" si="1260"/>
        <v>0</v>
      </c>
      <c r="GX664" s="329">
        <f t="shared" si="1261"/>
        <v>0</v>
      </c>
      <c r="GY664" s="329">
        <f t="shared" si="1262"/>
        <v>0</v>
      </c>
      <c r="GZ664" s="170">
        <f t="shared" si="1099"/>
        <v>0</v>
      </c>
      <c r="HA664" s="208">
        <f t="shared" si="1100"/>
        <v>0</v>
      </c>
      <c r="HB664" s="328">
        <v>17.399999999999999</v>
      </c>
      <c r="HC664" s="328">
        <f t="shared" si="1101"/>
        <v>0</v>
      </c>
      <c r="HD664" s="329">
        <f t="shared" si="1209"/>
        <v>0</v>
      </c>
      <c r="HE664" s="329">
        <f t="shared" si="1210"/>
        <v>0</v>
      </c>
      <c r="HF664" s="329">
        <f t="shared" si="1211"/>
        <v>0</v>
      </c>
      <c r="HG664" s="329">
        <f t="shared" si="1212"/>
        <v>0</v>
      </c>
      <c r="HH664" s="329">
        <f t="shared" si="1213"/>
        <v>0</v>
      </c>
      <c r="HI664" s="329">
        <f t="shared" si="1214"/>
        <v>0</v>
      </c>
      <c r="HJ664" s="170">
        <f t="shared" si="1102"/>
        <v>0</v>
      </c>
      <c r="HK664" s="208">
        <f t="shared" si="1103"/>
        <v>0</v>
      </c>
      <c r="HL664" s="328">
        <v>17.399999999999999</v>
      </c>
      <c r="HM664" s="328">
        <f t="shared" si="1104"/>
        <v>0</v>
      </c>
      <c r="HN664" s="329">
        <f t="shared" si="1215"/>
        <v>0</v>
      </c>
      <c r="HO664" s="329">
        <f t="shared" si="1216"/>
        <v>0</v>
      </c>
      <c r="HP664" s="329">
        <f t="shared" si="1217"/>
        <v>0</v>
      </c>
      <c r="HQ664" s="329">
        <f t="shared" si="1218"/>
        <v>0</v>
      </c>
      <c r="HR664" s="329">
        <f t="shared" si="1219"/>
        <v>0</v>
      </c>
      <c r="HS664" s="329">
        <f t="shared" si="1220"/>
        <v>0</v>
      </c>
      <c r="HT664" s="170">
        <f t="shared" si="1105"/>
        <v>0</v>
      </c>
      <c r="HU664" s="208">
        <f t="shared" si="1106"/>
        <v>0</v>
      </c>
      <c r="HV664" s="328">
        <v>17.399999999999999</v>
      </c>
      <c r="HW664" s="328">
        <f t="shared" si="1221"/>
        <v>0</v>
      </c>
      <c r="HX664" s="329">
        <f t="shared" si="1222"/>
        <v>0</v>
      </c>
      <c r="HY664" s="329">
        <f t="shared" si="1223"/>
        <v>0</v>
      </c>
      <c r="HZ664" s="329">
        <f t="shared" si="1224"/>
        <v>0</v>
      </c>
      <c r="IA664" s="329">
        <f t="shared" si="1225"/>
        <v>0</v>
      </c>
      <c r="IB664" s="329">
        <f t="shared" si="1226"/>
        <v>0</v>
      </c>
      <c r="IC664" s="329">
        <f t="shared" si="1227"/>
        <v>0</v>
      </c>
      <c r="ID664" s="170">
        <f t="shared" si="1107"/>
        <v>0</v>
      </c>
      <c r="IE664" s="208">
        <f t="shared" si="1108"/>
        <v>0</v>
      </c>
      <c r="IF664" s="328">
        <v>17.399999999999999</v>
      </c>
      <c r="IG664" s="328">
        <f t="shared" si="1228"/>
        <v>0</v>
      </c>
      <c r="IH664" s="329">
        <f t="shared" si="1229"/>
        <v>0</v>
      </c>
      <c r="II664" s="329">
        <f t="shared" si="1230"/>
        <v>0</v>
      </c>
      <c r="IJ664" s="329">
        <f t="shared" si="1231"/>
        <v>0</v>
      </c>
      <c r="IK664" s="329">
        <f t="shared" si="1232"/>
        <v>0</v>
      </c>
      <c r="IL664" s="329">
        <f t="shared" si="1233"/>
        <v>0</v>
      </c>
      <c r="IM664" s="329">
        <f t="shared" si="1234"/>
        <v>0</v>
      </c>
      <c r="IN664" s="170">
        <f t="shared" si="1109"/>
        <v>0</v>
      </c>
    </row>
    <row r="665" spans="1:248">
      <c r="A665" s="318"/>
      <c r="B665" s="318"/>
      <c r="C665" s="318"/>
      <c r="D665" s="318"/>
      <c r="E665" s="318"/>
      <c r="F665" s="318"/>
      <c r="G665" s="318"/>
      <c r="H665" s="318"/>
      <c r="I665" s="318"/>
      <c r="K665" s="318"/>
      <c r="L665" s="318"/>
      <c r="M665" s="318"/>
      <c r="N665" s="318"/>
      <c r="O665" s="318"/>
      <c r="P665" s="318"/>
      <c r="Q665" s="318"/>
      <c r="R665" s="358"/>
      <c r="S665" s="208">
        <f t="shared" si="1110"/>
        <v>0</v>
      </c>
      <c r="T665" s="328">
        <v>17.5</v>
      </c>
      <c r="U665" s="328">
        <f t="shared" si="1111"/>
        <v>0</v>
      </c>
      <c r="V665" s="329">
        <f t="shared" si="1112"/>
        <v>0</v>
      </c>
      <c r="W665" s="329">
        <f t="shared" si="1113"/>
        <v>0</v>
      </c>
      <c r="X665" s="329">
        <f t="shared" si="1114"/>
        <v>0</v>
      </c>
      <c r="Y665" s="329">
        <f t="shared" si="1115"/>
        <v>0</v>
      </c>
      <c r="Z665" s="329">
        <f t="shared" si="1116"/>
        <v>0</v>
      </c>
      <c r="AA665" s="329">
        <f t="shared" si="1117"/>
        <v>0</v>
      </c>
      <c r="AB665" s="170">
        <f t="shared" si="1056"/>
        <v>0</v>
      </c>
      <c r="AC665" s="208">
        <f t="shared" si="1057"/>
        <v>0</v>
      </c>
      <c r="AD665" s="328">
        <v>17.5</v>
      </c>
      <c r="AE665" s="328">
        <f t="shared" si="1118"/>
        <v>0</v>
      </c>
      <c r="AF665" s="329">
        <f t="shared" si="1119"/>
        <v>0</v>
      </c>
      <c r="AG665" s="329">
        <f t="shared" si="1120"/>
        <v>0</v>
      </c>
      <c r="AH665" s="329">
        <f t="shared" si="1121"/>
        <v>0</v>
      </c>
      <c r="AI665" s="329">
        <f t="shared" si="1122"/>
        <v>0</v>
      </c>
      <c r="AJ665" s="329">
        <f t="shared" si="1123"/>
        <v>0</v>
      </c>
      <c r="AK665" s="329">
        <f t="shared" si="1124"/>
        <v>0</v>
      </c>
      <c r="AL665" s="170">
        <f t="shared" si="1058"/>
        <v>0</v>
      </c>
      <c r="AM665" s="208">
        <f t="shared" si="1059"/>
        <v>0</v>
      </c>
      <c r="AN665" s="328">
        <v>17.5</v>
      </c>
      <c r="AO665" s="328">
        <f t="shared" si="1125"/>
        <v>0</v>
      </c>
      <c r="AP665" s="329">
        <f t="shared" si="1126"/>
        <v>0</v>
      </c>
      <c r="AQ665" s="329">
        <f t="shared" si="1127"/>
        <v>0</v>
      </c>
      <c r="AR665" s="329">
        <f t="shared" si="1128"/>
        <v>0</v>
      </c>
      <c r="AS665" s="329">
        <f t="shared" si="1129"/>
        <v>0</v>
      </c>
      <c r="AT665" s="329">
        <f t="shared" si="1130"/>
        <v>0</v>
      </c>
      <c r="AU665" s="329">
        <f t="shared" si="1131"/>
        <v>0</v>
      </c>
      <c r="AV665" s="170">
        <f t="shared" si="1060"/>
        <v>0</v>
      </c>
      <c r="AW665" s="208">
        <f t="shared" si="1061"/>
        <v>0</v>
      </c>
      <c r="AX665" s="328">
        <v>17.5</v>
      </c>
      <c r="AY665" s="328">
        <f t="shared" si="1132"/>
        <v>0</v>
      </c>
      <c r="AZ665" s="329">
        <f t="shared" si="1133"/>
        <v>0</v>
      </c>
      <c r="BA665" s="329">
        <f t="shared" si="1134"/>
        <v>0</v>
      </c>
      <c r="BB665" s="329">
        <f t="shared" si="1135"/>
        <v>0</v>
      </c>
      <c r="BC665" s="329">
        <f t="shared" si="1136"/>
        <v>0</v>
      </c>
      <c r="BD665" s="329">
        <f t="shared" si="1137"/>
        <v>0</v>
      </c>
      <c r="BE665" s="329">
        <f t="shared" si="1138"/>
        <v>0</v>
      </c>
      <c r="BF665" s="170">
        <f t="shared" si="1062"/>
        <v>0</v>
      </c>
      <c r="BG665" s="208">
        <f t="shared" si="1063"/>
        <v>0</v>
      </c>
      <c r="BH665" s="328">
        <v>17.5</v>
      </c>
      <c r="BI665" s="328">
        <f t="shared" si="1064"/>
        <v>0</v>
      </c>
      <c r="BJ665" s="329">
        <f t="shared" si="1065"/>
        <v>0</v>
      </c>
      <c r="BK665" s="329">
        <f t="shared" si="1066"/>
        <v>0</v>
      </c>
      <c r="BL665" s="329">
        <f t="shared" si="1067"/>
        <v>0</v>
      </c>
      <c r="BM665" s="329">
        <f t="shared" si="1068"/>
        <v>0</v>
      </c>
      <c r="BN665" s="329">
        <f t="shared" si="1069"/>
        <v>0</v>
      </c>
      <c r="BO665" s="329">
        <f t="shared" si="1070"/>
        <v>0</v>
      </c>
      <c r="BP665" s="170">
        <f t="shared" si="1071"/>
        <v>0</v>
      </c>
      <c r="BQ665" s="208">
        <f t="shared" si="1072"/>
        <v>0</v>
      </c>
      <c r="BR665" s="328">
        <v>17.5</v>
      </c>
      <c r="BS665" s="328">
        <f t="shared" si="1139"/>
        <v>0</v>
      </c>
      <c r="BT665" s="329">
        <f t="shared" si="1140"/>
        <v>0</v>
      </c>
      <c r="BU665" s="329">
        <f t="shared" si="1141"/>
        <v>0</v>
      </c>
      <c r="BV665" s="329">
        <f t="shared" si="1142"/>
        <v>0</v>
      </c>
      <c r="BW665" s="329">
        <f t="shared" si="1143"/>
        <v>0</v>
      </c>
      <c r="BX665" s="329">
        <f t="shared" si="1144"/>
        <v>0</v>
      </c>
      <c r="BY665" s="329">
        <f t="shared" si="1145"/>
        <v>0</v>
      </c>
      <c r="BZ665" s="170">
        <f t="shared" si="1073"/>
        <v>0</v>
      </c>
      <c r="CA665" s="208">
        <f t="shared" si="1074"/>
        <v>0</v>
      </c>
      <c r="CB665" s="328">
        <v>17.5</v>
      </c>
      <c r="CC665" s="328">
        <f t="shared" si="1146"/>
        <v>0</v>
      </c>
      <c r="CD665" s="329">
        <f t="shared" si="1147"/>
        <v>0</v>
      </c>
      <c r="CE665" s="329">
        <f t="shared" si="1148"/>
        <v>0</v>
      </c>
      <c r="CF665" s="329">
        <f t="shared" si="1149"/>
        <v>0</v>
      </c>
      <c r="CG665" s="329">
        <f t="shared" si="1150"/>
        <v>0</v>
      </c>
      <c r="CH665" s="329">
        <f t="shared" si="1151"/>
        <v>0</v>
      </c>
      <c r="CI665" s="329">
        <f t="shared" si="1152"/>
        <v>0</v>
      </c>
      <c r="CJ665" s="170">
        <f t="shared" si="1075"/>
        <v>0</v>
      </c>
      <c r="CK665" s="208">
        <f t="shared" si="1076"/>
        <v>0</v>
      </c>
      <c r="CL665" s="328">
        <v>17.5</v>
      </c>
      <c r="CM665" s="328">
        <f t="shared" si="1153"/>
        <v>0</v>
      </c>
      <c r="CN665" s="329">
        <f t="shared" si="1154"/>
        <v>0</v>
      </c>
      <c r="CO665" s="329">
        <f t="shared" si="1155"/>
        <v>0</v>
      </c>
      <c r="CP665" s="329">
        <f t="shared" si="1156"/>
        <v>0</v>
      </c>
      <c r="CQ665" s="329">
        <f t="shared" si="1157"/>
        <v>0</v>
      </c>
      <c r="CR665" s="329">
        <f t="shared" si="1158"/>
        <v>0</v>
      </c>
      <c r="CS665" s="329">
        <f t="shared" si="1159"/>
        <v>0</v>
      </c>
      <c r="CT665" s="170">
        <f t="shared" si="1077"/>
        <v>0</v>
      </c>
      <c r="CU665" s="208">
        <f t="shared" si="1078"/>
        <v>0</v>
      </c>
      <c r="CV665" s="328">
        <v>17.5</v>
      </c>
      <c r="CW665" s="328">
        <f t="shared" si="1160"/>
        <v>0</v>
      </c>
      <c r="CX665" s="329">
        <f t="shared" si="1161"/>
        <v>0</v>
      </c>
      <c r="CY665" s="329">
        <f t="shared" si="1162"/>
        <v>0</v>
      </c>
      <c r="CZ665" s="329">
        <f t="shared" si="1163"/>
        <v>0</v>
      </c>
      <c r="DA665" s="329">
        <f t="shared" si="1164"/>
        <v>0</v>
      </c>
      <c r="DB665" s="329">
        <f t="shared" si="1165"/>
        <v>0</v>
      </c>
      <c r="DC665" s="329">
        <f t="shared" si="1166"/>
        <v>0</v>
      </c>
      <c r="DD665" s="170">
        <f t="shared" si="1079"/>
        <v>0</v>
      </c>
      <c r="DE665" s="208">
        <f t="shared" si="1080"/>
        <v>0</v>
      </c>
      <c r="DF665" s="328">
        <v>17.5</v>
      </c>
      <c r="DG665" s="328">
        <f t="shared" si="1167"/>
        <v>0</v>
      </c>
      <c r="DH665" s="329">
        <f t="shared" si="1168"/>
        <v>0</v>
      </c>
      <c r="DI665" s="329">
        <f t="shared" si="1169"/>
        <v>0</v>
      </c>
      <c r="DJ665" s="329">
        <f t="shared" si="1170"/>
        <v>0</v>
      </c>
      <c r="DK665" s="329">
        <f t="shared" si="1171"/>
        <v>0</v>
      </c>
      <c r="DL665" s="329">
        <f t="shared" si="1172"/>
        <v>0</v>
      </c>
      <c r="DM665" s="329">
        <f t="shared" si="1173"/>
        <v>0</v>
      </c>
      <c r="DN665" s="170">
        <f t="shared" si="1081"/>
        <v>0</v>
      </c>
      <c r="DO665" s="208">
        <f t="shared" si="1082"/>
        <v>0</v>
      </c>
      <c r="DP665" s="328">
        <v>17.5</v>
      </c>
      <c r="DQ665" s="328">
        <f t="shared" si="1174"/>
        <v>0</v>
      </c>
      <c r="DR665" s="329">
        <f t="shared" si="1175"/>
        <v>0</v>
      </c>
      <c r="DS665" s="329">
        <f t="shared" si="1176"/>
        <v>0</v>
      </c>
      <c r="DT665" s="329">
        <f t="shared" si="1177"/>
        <v>0</v>
      </c>
      <c r="DU665" s="329">
        <f t="shared" si="1178"/>
        <v>0</v>
      </c>
      <c r="DV665" s="329">
        <f t="shared" si="1179"/>
        <v>0</v>
      </c>
      <c r="DW665" s="329">
        <f t="shared" si="1180"/>
        <v>0</v>
      </c>
      <c r="DX665" s="170">
        <f t="shared" si="1083"/>
        <v>0</v>
      </c>
      <c r="DY665" s="208">
        <f t="shared" si="1084"/>
        <v>0</v>
      </c>
      <c r="DZ665" s="328">
        <v>17.5</v>
      </c>
      <c r="EA665" s="328">
        <f t="shared" si="1181"/>
        <v>0</v>
      </c>
      <c r="EB665" s="329">
        <f t="shared" si="1182"/>
        <v>0</v>
      </c>
      <c r="EC665" s="329">
        <f t="shared" si="1183"/>
        <v>0</v>
      </c>
      <c r="ED665" s="329">
        <f t="shared" si="1184"/>
        <v>0</v>
      </c>
      <c r="EE665" s="329">
        <f t="shared" si="1185"/>
        <v>0</v>
      </c>
      <c r="EF665" s="329">
        <f t="shared" si="1186"/>
        <v>0</v>
      </c>
      <c r="EG665" s="329">
        <f t="shared" si="1187"/>
        <v>0</v>
      </c>
      <c r="EH665" s="170">
        <f t="shared" si="1085"/>
        <v>0</v>
      </c>
      <c r="EI665" s="208">
        <f t="shared" si="1086"/>
        <v>0</v>
      </c>
      <c r="EJ665" s="328">
        <v>17.5</v>
      </c>
      <c r="EK665" s="328">
        <f t="shared" si="1188"/>
        <v>0</v>
      </c>
      <c r="EL665" s="329">
        <f t="shared" si="1189"/>
        <v>0</v>
      </c>
      <c r="EM665" s="329">
        <f t="shared" si="1190"/>
        <v>0</v>
      </c>
      <c r="EN665" s="329">
        <f t="shared" si="1191"/>
        <v>0</v>
      </c>
      <c r="EO665" s="329">
        <f t="shared" si="1192"/>
        <v>0</v>
      </c>
      <c r="EP665" s="329">
        <f t="shared" si="1193"/>
        <v>0</v>
      </c>
      <c r="EQ665" s="329">
        <f t="shared" si="1194"/>
        <v>0</v>
      </c>
      <c r="ER665" s="170">
        <f t="shared" si="1087"/>
        <v>0</v>
      </c>
      <c r="ES665" s="208">
        <f t="shared" si="1088"/>
        <v>0</v>
      </c>
      <c r="ET665" s="328">
        <v>17.5</v>
      </c>
      <c r="EU665" s="328">
        <f t="shared" si="1195"/>
        <v>0</v>
      </c>
      <c r="EV665" s="329">
        <f t="shared" si="1196"/>
        <v>0</v>
      </c>
      <c r="EW665" s="329">
        <f t="shared" si="1197"/>
        <v>0</v>
      </c>
      <c r="EX665" s="329">
        <f t="shared" si="1198"/>
        <v>0</v>
      </c>
      <c r="EY665" s="329">
        <f t="shared" si="1199"/>
        <v>0</v>
      </c>
      <c r="EZ665" s="329">
        <f t="shared" si="1200"/>
        <v>0</v>
      </c>
      <c r="FA665" s="329">
        <f t="shared" si="1201"/>
        <v>0</v>
      </c>
      <c r="FB665" s="170">
        <f t="shared" si="1089"/>
        <v>0</v>
      </c>
      <c r="FC665" s="208">
        <f t="shared" si="1090"/>
        <v>0</v>
      </c>
      <c r="FD665" s="328">
        <v>17.5</v>
      </c>
      <c r="FE665" s="328">
        <f t="shared" si="1202"/>
        <v>0</v>
      </c>
      <c r="FF665" s="329">
        <f t="shared" si="1203"/>
        <v>0</v>
      </c>
      <c r="FG665" s="329">
        <f t="shared" si="1204"/>
        <v>0</v>
      </c>
      <c r="FH665" s="329">
        <f t="shared" si="1205"/>
        <v>0</v>
      </c>
      <c r="FI665" s="329">
        <f t="shared" si="1206"/>
        <v>0</v>
      </c>
      <c r="FJ665" s="329">
        <f t="shared" si="1207"/>
        <v>0</v>
      </c>
      <c r="FK665" s="329">
        <f t="shared" si="1208"/>
        <v>0</v>
      </c>
      <c r="FL665" s="170">
        <f t="shared" si="1091"/>
        <v>0</v>
      </c>
      <c r="FM665" s="208">
        <f t="shared" si="1092"/>
        <v>0</v>
      </c>
      <c r="FN665" s="328">
        <v>17.5</v>
      </c>
      <c r="FO665" s="328">
        <f t="shared" si="1235"/>
        <v>0</v>
      </c>
      <c r="FP665" s="329">
        <f t="shared" si="1236"/>
        <v>0</v>
      </c>
      <c r="FQ665" s="329">
        <f t="shared" si="1237"/>
        <v>0</v>
      </c>
      <c r="FR665" s="329">
        <f t="shared" si="1238"/>
        <v>0</v>
      </c>
      <c r="FS665" s="329">
        <f t="shared" si="1239"/>
        <v>0</v>
      </c>
      <c r="FT665" s="329">
        <f t="shared" si="1240"/>
        <v>0</v>
      </c>
      <c r="FU665" s="329">
        <f t="shared" si="1241"/>
        <v>0</v>
      </c>
      <c r="FV665" s="170">
        <f t="shared" si="1093"/>
        <v>0</v>
      </c>
      <c r="FW665" s="208">
        <f t="shared" si="1094"/>
        <v>0</v>
      </c>
      <c r="FX665" s="328">
        <v>17.5</v>
      </c>
      <c r="FY665" s="328">
        <f t="shared" si="1242"/>
        <v>0</v>
      </c>
      <c r="FZ665" s="329">
        <f t="shared" si="1243"/>
        <v>0</v>
      </c>
      <c r="GA665" s="329">
        <f t="shared" si="1244"/>
        <v>0</v>
      </c>
      <c r="GB665" s="329">
        <f t="shared" si="1245"/>
        <v>0</v>
      </c>
      <c r="GC665" s="329">
        <f t="shared" si="1246"/>
        <v>0</v>
      </c>
      <c r="GD665" s="329">
        <f t="shared" si="1247"/>
        <v>0</v>
      </c>
      <c r="GE665" s="329">
        <f t="shared" si="1248"/>
        <v>0</v>
      </c>
      <c r="GF665" s="170">
        <f t="shared" si="1095"/>
        <v>0</v>
      </c>
      <c r="GG665" s="208">
        <f t="shared" si="1096"/>
        <v>0</v>
      </c>
      <c r="GH665" s="328">
        <v>17.5</v>
      </c>
      <c r="GI665" s="328">
        <f t="shared" si="1249"/>
        <v>0</v>
      </c>
      <c r="GJ665" s="329">
        <f t="shared" si="1250"/>
        <v>0</v>
      </c>
      <c r="GK665" s="329">
        <f t="shared" si="1251"/>
        <v>0</v>
      </c>
      <c r="GL665" s="329">
        <f t="shared" si="1252"/>
        <v>0</v>
      </c>
      <c r="GM665" s="329">
        <f t="shared" si="1253"/>
        <v>0</v>
      </c>
      <c r="GN665" s="329">
        <f t="shared" si="1254"/>
        <v>0</v>
      </c>
      <c r="GO665" s="329">
        <f t="shared" si="1255"/>
        <v>0</v>
      </c>
      <c r="GP665" s="170">
        <f t="shared" si="1097"/>
        <v>0</v>
      </c>
      <c r="GQ665" s="208">
        <f t="shared" si="1098"/>
        <v>0</v>
      </c>
      <c r="GR665" s="328">
        <v>17.5</v>
      </c>
      <c r="GS665" s="328">
        <f t="shared" si="1256"/>
        <v>0</v>
      </c>
      <c r="GT665" s="329">
        <f t="shared" si="1257"/>
        <v>0</v>
      </c>
      <c r="GU665" s="329">
        <f t="shared" si="1258"/>
        <v>0</v>
      </c>
      <c r="GV665" s="329">
        <f t="shared" si="1259"/>
        <v>0</v>
      </c>
      <c r="GW665" s="329">
        <f t="shared" si="1260"/>
        <v>0</v>
      </c>
      <c r="GX665" s="329">
        <f t="shared" si="1261"/>
        <v>0</v>
      </c>
      <c r="GY665" s="329">
        <f t="shared" si="1262"/>
        <v>0</v>
      </c>
      <c r="GZ665" s="170">
        <f t="shared" si="1099"/>
        <v>0</v>
      </c>
      <c r="HA665" s="208">
        <f t="shared" si="1100"/>
        <v>0</v>
      </c>
      <c r="HB665" s="328">
        <v>17.5</v>
      </c>
      <c r="HC665" s="328">
        <f t="shared" si="1101"/>
        <v>0</v>
      </c>
      <c r="HD665" s="329">
        <f t="shared" si="1209"/>
        <v>0</v>
      </c>
      <c r="HE665" s="329">
        <f t="shared" si="1210"/>
        <v>0</v>
      </c>
      <c r="HF665" s="329">
        <f t="shared" si="1211"/>
        <v>0</v>
      </c>
      <c r="HG665" s="329">
        <f t="shared" si="1212"/>
        <v>0</v>
      </c>
      <c r="HH665" s="329">
        <f t="shared" si="1213"/>
        <v>0</v>
      </c>
      <c r="HI665" s="329">
        <f t="shared" si="1214"/>
        <v>0</v>
      </c>
      <c r="HJ665" s="170">
        <f t="shared" si="1102"/>
        <v>0</v>
      </c>
      <c r="HK665" s="208">
        <f t="shared" si="1103"/>
        <v>0</v>
      </c>
      <c r="HL665" s="328">
        <v>17.5</v>
      </c>
      <c r="HM665" s="328">
        <f t="shared" si="1104"/>
        <v>0</v>
      </c>
      <c r="HN665" s="329">
        <f t="shared" si="1215"/>
        <v>0</v>
      </c>
      <c r="HO665" s="329">
        <f t="shared" si="1216"/>
        <v>0</v>
      </c>
      <c r="HP665" s="329">
        <f t="shared" si="1217"/>
        <v>0</v>
      </c>
      <c r="HQ665" s="329">
        <f t="shared" si="1218"/>
        <v>0</v>
      </c>
      <c r="HR665" s="329">
        <f t="shared" si="1219"/>
        <v>0</v>
      </c>
      <c r="HS665" s="329">
        <f t="shared" si="1220"/>
        <v>0</v>
      </c>
      <c r="HT665" s="170">
        <f t="shared" si="1105"/>
        <v>0</v>
      </c>
      <c r="HU665" s="208">
        <f t="shared" si="1106"/>
        <v>0</v>
      </c>
      <c r="HV665" s="328">
        <v>17.5</v>
      </c>
      <c r="HW665" s="328">
        <f t="shared" si="1221"/>
        <v>0</v>
      </c>
      <c r="HX665" s="329">
        <f t="shared" si="1222"/>
        <v>0</v>
      </c>
      <c r="HY665" s="329">
        <f t="shared" si="1223"/>
        <v>0</v>
      </c>
      <c r="HZ665" s="329">
        <f t="shared" si="1224"/>
        <v>0</v>
      </c>
      <c r="IA665" s="329">
        <f t="shared" si="1225"/>
        <v>0</v>
      </c>
      <c r="IB665" s="329">
        <f t="shared" si="1226"/>
        <v>0</v>
      </c>
      <c r="IC665" s="329">
        <f t="shared" si="1227"/>
        <v>0</v>
      </c>
      <c r="ID665" s="170">
        <f t="shared" si="1107"/>
        <v>0</v>
      </c>
      <c r="IE665" s="208">
        <f t="shared" si="1108"/>
        <v>0</v>
      </c>
      <c r="IF665" s="328">
        <v>17.5</v>
      </c>
      <c r="IG665" s="328">
        <f t="shared" si="1228"/>
        <v>0</v>
      </c>
      <c r="IH665" s="329">
        <f t="shared" si="1229"/>
        <v>0</v>
      </c>
      <c r="II665" s="329">
        <f t="shared" si="1230"/>
        <v>0</v>
      </c>
      <c r="IJ665" s="329">
        <f t="shared" si="1231"/>
        <v>0</v>
      </c>
      <c r="IK665" s="329">
        <f t="shared" si="1232"/>
        <v>0</v>
      </c>
      <c r="IL665" s="329">
        <f t="shared" si="1233"/>
        <v>0</v>
      </c>
      <c r="IM665" s="329">
        <f t="shared" si="1234"/>
        <v>0</v>
      </c>
      <c r="IN665" s="170">
        <f t="shared" si="1109"/>
        <v>0</v>
      </c>
    </row>
    <row r="666" spans="1:248">
      <c r="A666" s="318"/>
      <c r="B666" s="318"/>
      <c r="C666" s="318"/>
      <c r="D666" s="318"/>
      <c r="E666" s="318"/>
      <c r="F666" s="318"/>
      <c r="G666" s="318"/>
      <c r="H666" s="318"/>
      <c r="I666" s="318"/>
      <c r="K666" s="318"/>
      <c r="L666" s="318"/>
      <c r="M666" s="318"/>
      <c r="N666" s="318"/>
      <c r="O666" s="318"/>
      <c r="P666" s="318"/>
      <c r="Q666" s="318"/>
      <c r="R666" s="358"/>
      <c r="S666" s="208">
        <f t="shared" si="1110"/>
        <v>0</v>
      </c>
      <c r="T666" s="328">
        <v>17.600000000000001</v>
      </c>
      <c r="U666" s="328">
        <f t="shared" si="1111"/>
        <v>0</v>
      </c>
      <c r="V666" s="329">
        <f t="shared" si="1112"/>
        <v>0</v>
      </c>
      <c r="W666" s="329">
        <f t="shared" si="1113"/>
        <v>0</v>
      </c>
      <c r="X666" s="329">
        <f t="shared" si="1114"/>
        <v>0</v>
      </c>
      <c r="Y666" s="329">
        <f t="shared" si="1115"/>
        <v>0</v>
      </c>
      <c r="Z666" s="329">
        <f t="shared" si="1116"/>
        <v>0</v>
      </c>
      <c r="AA666" s="329">
        <f t="shared" si="1117"/>
        <v>0</v>
      </c>
      <c r="AB666" s="170">
        <f t="shared" si="1056"/>
        <v>0</v>
      </c>
      <c r="AC666" s="208">
        <f t="shared" si="1057"/>
        <v>0</v>
      </c>
      <c r="AD666" s="328">
        <v>17.600000000000001</v>
      </c>
      <c r="AE666" s="328">
        <f t="shared" si="1118"/>
        <v>0</v>
      </c>
      <c r="AF666" s="329">
        <f t="shared" si="1119"/>
        <v>0</v>
      </c>
      <c r="AG666" s="329">
        <f t="shared" si="1120"/>
        <v>0</v>
      </c>
      <c r="AH666" s="329">
        <f t="shared" si="1121"/>
        <v>0</v>
      </c>
      <c r="AI666" s="329">
        <f t="shared" si="1122"/>
        <v>0</v>
      </c>
      <c r="AJ666" s="329">
        <f t="shared" si="1123"/>
        <v>0</v>
      </c>
      <c r="AK666" s="329">
        <f t="shared" si="1124"/>
        <v>0</v>
      </c>
      <c r="AL666" s="170">
        <f t="shared" si="1058"/>
        <v>0</v>
      </c>
      <c r="AM666" s="208">
        <f t="shared" si="1059"/>
        <v>0</v>
      </c>
      <c r="AN666" s="328">
        <v>17.600000000000001</v>
      </c>
      <c r="AO666" s="328">
        <f t="shared" si="1125"/>
        <v>0</v>
      </c>
      <c r="AP666" s="329">
        <f t="shared" si="1126"/>
        <v>0</v>
      </c>
      <c r="AQ666" s="329">
        <f t="shared" si="1127"/>
        <v>0</v>
      </c>
      <c r="AR666" s="329">
        <f t="shared" si="1128"/>
        <v>0</v>
      </c>
      <c r="AS666" s="329">
        <f t="shared" si="1129"/>
        <v>0</v>
      </c>
      <c r="AT666" s="329">
        <f t="shared" si="1130"/>
        <v>0</v>
      </c>
      <c r="AU666" s="329">
        <f t="shared" si="1131"/>
        <v>0</v>
      </c>
      <c r="AV666" s="170">
        <f t="shared" si="1060"/>
        <v>0</v>
      </c>
      <c r="AW666" s="208">
        <f t="shared" si="1061"/>
        <v>0</v>
      </c>
      <c r="AX666" s="328">
        <v>17.600000000000001</v>
      </c>
      <c r="AY666" s="328">
        <f t="shared" si="1132"/>
        <v>0</v>
      </c>
      <c r="AZ666" s="329">
        <f t="shared" si="1133"/>
        <v>0</v>
      </c>
      <c r="BA666" s="329">
        <f t="shared" si="1134"/>
        <v>0</v>
      </c>
      <c r="BB666" s="329">
        <f t="shared" si="1135"/>
        <v>0</v>
      </c>
      <c r="BC666" s="329">
        <f t="shared" si="1136"/>
        <v>0</v>
      </c>
      <c r="BD666" s="329">
        <f t="shared" si="1137"/>
        <v>0</v>
      </c>
      <c r="BE666" s="329">
        <f t="shared" si="1138"/>
        <v>0</v>
      </c>
      <c r="BF666" s="170">
        <f t="shared" si="1062"/>
        <v>0</v>
      </c>
      <c r="BG666" s="208">
        <f t="shared" si="1063"/>
        <v>0</v>
      </c>
      <c r="BH666" s="328">
        <v>17.600000000000001</v>
      </c>
      <c r="BI666" s="328">
        <f t="shared" si="1064"/>
        <v>0</v>
      </c>
      <c r="BJ666" s="329">
        <f t="shared" si="1065"/>
        <v>0</v>
      </c>
      <c r="BK666" s="329">
        <f t="shared" si="1066"/>
        <v>0</v>
      </c>
      <c r="BL666" s="329">
        <f t="shared" si="1067"/>
        <v>0</v>
      </c>
      <c r="BM666" s="329">
        <f t="shared" si="1068"/>
        <v>0</v>
      </c>
      <c r="BN666" s="329">
        <f t="shared" si="1069"/>
        <v>0</v>
      </c>
      <c r="BO666" s="329">
        <f t="shared" si="1070"/>
        <v>0</v>
      </c>
      <c r="BP666" s="170">
        <f t="shared" si="1071"/>
        <v>0</v>
      </c>
      <c r="BQ666" s="208">
        <f t="shared" si="1072"/>
        <v>0</v>
      </c>
      <c r="BR666" s="328">
        <v>17.600000000000001</v>
      </c>
      <c r="BS666" s="328">
        <f t="shared" si="1139"/>
        <v>0</v>
      </c>
      <c r="BT666" s="329">
        <f t="shared" si="1140"/>
        <v>0</v>
      </c>
      <c r="BU666" s="329">
        <f t="shared" si="1141"/>
        <v>0</v>
      </c>
      <c r="BV666" s="329">
        <f t="shared" si="1142"/>
        <v>0</v>
      </c>
      <c r="BW666" s="329">
        <f t="shared" si="1143"/>
        <v>0</v>
      </c>
      <c r="BX666" s="329">
        <f t="shared" si="1144"/>
        <v>0</v>
      </c>
      <c r="BY666" s="329">
        <f t="shared" si="1145"/>
        <v>0</v>
      </c>
      <c r="BZ666" s="170">
        <f t="shared" si="1073"/>
        <v>0</v>
      </c>
      <c r="CA666" s="208">
        <f t="shared" si="1074"/>
        <v>0</v>
      </c>
      <c r="CB666" s="328">
        <v>17.600000000000001</v>
      </c>
      <c r="CC666" s="328">
        <f t="shared" si="1146"/>
        <v>0</v>
      </c>
      <c r="CD666" s="329">
        <f t="shared" si="1147"/>
        <v>0</v>
      </c>
      <c r="CE666" s="329">
        <f t="shared" si="1148"/>
        <v>0</v>
      </c>
      <c r="CF666" s="329">
        <f t="shared" si="1149"/>
        <v>0</v>
      </c>
      <c r="CG666" s="329">
        <f t="shared" si="1150"/>
        <v>0</v>
      </c>
      <c r="CH666" s="329">
        <f t="shared" si="1151"/>
        <v>0</v>
      </c>
      <c r="CI666" s="329">
        <f t="shared" si="1152"/>
        <v>0</v>
      </c>
      <c r="CJ666" s="170">
        <f t="shared" si="1075"/>
        <v>0</v>
      </c>
      <c r="CK666" s="208">
        <f t="shared" si="1076"/>
        <v>0</v>
      </c>
      <c r="CL666" s="328">
        <v>17.600000000000001</v>
      </c>
      <c r="CM666" s="328">
        <f t="shared" si="1153"/>
        <v>0</v>
      </c>
      <c r="CN666" s="329">
        <f t="shared" si="1154"/>
        <v>0</v>
      </c>
      <c r="CO666" s="329">
        <f t="shared" si="1155"/>
        <v>0</v>
      </c>
      <c r="CP666" s="329">
        <f t="shared" si="1156"/>
        <v>0</v>
      </c>
      <c r="CQ666" s="329">
        <f t="shared" si="1157"/>
        <v>0</v>
      </c>
      <c r="CR666" s="329">
        <f t="shared" si="1158"/>
        <v>0</v>
      </c>
      <c r="CS666" s="329">
        <f t="shared" si="1159"/>
        <v>0</v>
      </c>
      <c r="CT666" s="170">
        <f t="shared" si="1077"/>
        <v>0</v>
      </c>
      <c r="CU666" s="208">
        <f t="shared" si="1078"/>
        <v>0</v>
      </c>
      <c r="CV666" s="328">
        <v>17.600000000000001</v>
      </c>
      <c r="CW666" s="328">
        <f t="shared" si="1160"/>
        <v>0</v>
      </c>
      <c r="CX666" s="329">
        <f t="shared" si="1161"/>
        <v>0</v>
      </c>
      <c r="CY666" s="329">
        <f t="shared" si="1162"/>
        <v>0</v>
      </c>
      <c r="CZ666" s="329">
        <f t="shared" si="1163"/>
        <v>0</v>
      </c>
      <c r="DA666" s="329">
        <f t="shared" si="1164"/>
        <v>0</v>
      </c>
      <c r="DB666" s="329">
        <f t="shared" si="1165"/>
        <v>0</v>
      </c>
      <c r="DC666" s="329">
        <f t="shared" si="1166"/>
        <v>0</v>
      </c>
      <c r="DD666" s="170">
        <f t="shared" si="1079"/>
        <v>0</v>
      </c>
      <c r="DE666" s="208">
        <f t="shared" si="1080"/>
        <v>0</v>
      </c>
      <c r="DF666" s="328">
        <v>17.600000000000001</v>
      </c>
      <c r="DG666" s="328">
        <f t="shared" si="1167"/>
        <v>0</v>
      </c>
      <c r="DH666" s="329">
        <f t="shared" si="1168"/>
        <v>0</v>
      </c>
      <c r="DI666" s="329">
        <f t="shared" si="1169"/>
        <v>0</v>
      </c>
      <c r="DJ666" s="329">
        <f t="shared" si="1170"/>
        <v>0</v>
      </c>
      <c r="DK666" s="329">
        <f t="shared" si="1171"/>
        <v>0</v>
      </c>
      <c r="DL666" s="329">
        <f t="shared" si="1172"/>
        <v>0</v>
      </c>
      <c r="DM666" s="329">
        <f t="shared" si="1173"/>
        <v>0</v>
      </c>
      <c r="DN666" s="170">
        <f t="shared" si="1081"/>
        <v>0</v>
      </c>
      <c r="DO666" s="208">
        <f t="shared" si="1082"/>
        <v>0</v>
      </c>
      <c r="DP666" s="328">
        <v>17.600000000000001</v>
      </c>
      <c r="DQ666" s="328">
        <f t="shared" si="1174"/>
        <v>0</v>
      </c>
      <c r="DR666" s="329">
        <f t="shared" si="1175"/>
        <v>0</v>
      </c>
      <c r="DS666" s="329">
        <f t="shared" si="1176"/>
        <v>0</v>
      </c>
      <c r="DT666" s="329">
        <f t="shared" si="1177"/>
        <v>0</v>
      </c>
      <c r="DU666" s="329">
        <f t="shared" si="1178"/>
        <v>0</v>
      </c>
      <c r="DV666" s="329">
        <f t="shared" si="1179"/>
        <v>0</v>
      </c>
      <c r="DW666" s="329">
        <f t="shared" si="1180"/>
        <v>0</v>
      </c>
      <c r="DX666" s="170">
        <f t="shared" si="1083"/>
        <v>0</v>
      </c>
      <c r="DY666" s="208">
        <f t="shared" si="1084"/>
        <v>0</v>
      </c>
      <c r="DZ666" s="328">
        <v>17.600000000000001</v>
      </c>
      <c r="EA666" s="328">
        <f t="shared" si="1181"/>
        <v>0</v>
      </c>
      <c r="EB666" s="329">
        <f t="shared" si="1182"/>
        <v>0</v>
      </c>
      <c r="EC666" s="329">
        <f t="shared" si="1183"/>
        <v>0</v>
      </c>
      <c r="ED666" s="329">
        <f t="shared" si="1184"/>
        <v>0</v>
      </c>
      <c r="EE666" s="329">
        <f t="shared" si="1185"/>
        <v>0</v>
      </c>
      <c r="EF666" s="329">
        <f t="shared" si="1186"/>
        <v>0</v>
      </c>
      <c r="EG666" s="329">
        <f t="shared" si="1187"/>
        <v>0</v>
      </c>
      <c r="EH666" s="170">
        <f t="shared" si="1085"/>
        <v>0</v>
      </c>
      <c r="EI666" s="208">
        <f t="shared" si="1086"/>
        <v>0</v>
      </c>
      <c r="EJ666" s="328">
        <v>17.600000000000001</v>
      </c>
      <c r="EK666" s="328">
        <f t="shared" si="1188"/>
        <v>0</v>
      </c>
      <c r="EL666" s="329">
        <f t="shared" si="1189"/>
        <v>0</v>
      </c>
      <c r="EM666" s="329">
        <f t="shared" si="1190"/>
        <v>0</v>
      </c>
      <c r="EN666" s="329">
        <f t="shared" si="1191"/>
        <v>0</v>
      </c>
      <c r="EO666" s="329">
        <f t="shared" si="1192"/>
        <v>0</v>
      </c>
      <c r="EP666" s="329">
        <f t="shared" si="1193"/>
        <v>0</v>
      </c>
      <c r="EQ666" s="329">
        <f t="shared" si="1194"/>
        <v>0</v>
      </c>
      <c r="ER666" s="170">
        <f t="shared" si="1087"/>
        <v>0</v>
      </c>
      <c r="ES666" s="208">
        <f t="shared" si="1088"/>
        <v>0</v>
      </c>
      <c r="ET666" s="328">
        <v>17.600000000000001</v>
      </c>
      <c r="EU666" s="328">
        <f t="shared" si="1195"/>
        <v>0</v>
      </c>
      <c r="EV666" s="329">
        <f t="shared" si="1196"/>
        <v>0</v>
      </c>
      <c r="EW666" s="329">
        <f t="shared" si="1197"/>
        <v>0</v>
      </c>
      <c r="EX666" s="329">
        <f t="shared" si="1198"/>
        <v>0</v>
      </c>
      <c r="EY666" s="329">
        <f t="shared" si="1199"/>
        <v>0</v>
      </c>
      <c r="EZ666" s="329">
        <f t="shared" si="1200"/>
        <v>0</v>
      </c>
      <c r="FA666" s="329">
        <f t="shared" si="1201"/>
        <v>0</v>
      </c>
      <c r="FB666" s="170">
        <f t="shared" si="1089"/>
        <v>0</v>
      </c>
      <c r="FC666" s="208">
        <f t="shared" si="1090"/>
        <v>0</v>
      </c>
      <c r="FD666" s="328">
        <v>17.600000000000001</v>
      </c>
      <c r="FE666" s="328">
        <f t="shared" si="1202"/>
        <v>0</v>
      </c>
      <c r="FF666" s="329">
        <f t="shared" si="1203"/>
        <v>0</v>
      </c>
      <c r="FG666" s="329">
        <f t="shared" si="1204"/>
        <v>0</v>
      </c>
      <c r="FH666" s="329">
        <f t="shared" si="1205"/>
        <v>0</v>
      </c>
      <c r="FI666" s="329">
        <f t="shared" si="1206"/>
        <v>0</v>
      </c>
      <c r="FJ666" s="329">
        <f t="shared" si="1207"/>
        <v>0</v>
      </c>
      <c r="FK666" s="329">
        <f t="shared" si="1208"/>
        <v>0</v>
      </c>
      <c r="FL666" s="170">
        <f t="shared" si="1091"/>
        <v>0</v>
      </c>
      <c r="FM666" s="208">
        <f t="shared" si="1092"/>
        <v>0</v>
      </c>
      <c r="FN666" s="328">
        <v>17.600000000000001</v>
      </c>
      <c r="FO666" s="328">
        <f t="shared" si="1235"/>
        <v>0</v>
      </c>
      <c r="FP666" s="329">
        <f t="shared" si="1236"/>
        <v>0</v>
      </c>
      <c r="FQ666" s="329">
        <f t="shared" si="1237"/>
        <v>0</v>
      </c>
      <c r="FR666" s="329">
        <f t="shared" si="1238"/>
        <v>0</v>
      </c>
      <c r="FS666" s="329">
        <f t="shared" si="1239"/>
        <v>0</v>
      </c>
      <c r="FT666" s="329">
        <f t="shared" si="1240"/>
        <v>0</v>
      </c>
      <c r="FU666" s="329">
        <f t="shared" si="1241"/>
        <v>0</v>
      </c>
      <c r="FV666" s="170">
        <f t="shared" si="1093"/>
        <v>0</v>
      </c>
      <c r="FW666" s="208">
        <f t="shared" si="1094"/>
        <v>0</v>
      </c>
      <c r="FX666" s="328">
        <v>17.600000000000001</v>
      </c>
      <c r="FY666" s="328">
        <f t="shared" si="1242"/>
        <v>0</v>
      </c>
      <c r="FZ666" s="329">
        <f t="shared" si="1243"/>
        <v>0</v>
      </c>
      <c r="GA666" s="329">
        <f t="shared" si="1244"/>
        <v>0</v>
      </c>
      <c r="GB666" s="329">
        <f t="shared" si="1245"/>
        <v>0</v>
      </c>
      <c r="GC666" s="329">
        <f t="shared" si="1246"/>
        <v>0</v>
      </c>
      <c r="GD666" s="329">
        <f t="shared" si="1247"/>
        <v>0</v>
      </c>
      <c r="GE666" s="329">
        <f t="shared" si="1248"/>
        <v>0</v>
      </c>
      <c r="GF666" s="170">
        <f t="shared" si="1095"/>
        <v>0</v>
      </c>
      <c r="GG666" s="208">
        <f t="shared" si="1096"/>
        <v>0</v>
      </c>
      <c r="GH666" s="328">
        <v>17.600000000000001</v>
      </c>
      <c r="GI666" s="328">
        <f t="shared" si="1249"/>
        <v>0</v>
      </c>
      <c r="GJ666" s="329">
        <f t="shared" si="1250"/>
        <v>0</v>
      </c>
      <c r="GK666" s="329">
        <f t="shared" si="1251"/>
        <v>0</v>
      </c>
      <c r="GL666" s="329">
        <f t="shared" si="1252"/>
        <v>0</v>
      </c>
      <c r="GM666" s="329">
        <f t="shared" si="1253"/>
        <v>0</v>
      </c>
      <c r="GN666" s="329">
        <f t="shared" si="1254"/>
        <v>0</v>
      </c>
      <c r="GO666" s="329">
        <f t="shared" si="1255"/>
        <v>0</v>
      </c>
      <c r="GP666" s="170">
        <f t="shared" si="1097"/>
        <v>0</v>
      </c>
      <c r="GQ666" s="208">
        <f t="shared" si="1098"/>
        <v>0</v>
      </c>
      <c r="GR666" s="328">
        <v>17.600000000000001</v>
      </c>
      <c r="GS666" s="328">
        <f t="shared" si="1256"/>
        <v>0</v>
      </c>
      <c r="GT666" s="329">
        <f t="shared" si="1257"/>
        <v>0</v>
      </c>
      <c r="GU666" s="329">
        <f t="shared" si="1258"/>
        <v>0</v>
      </c>
      <c r="GV666" s="329">
        <f t="shared" si="1259"/>
        <v>0</v>
      </c>
      <c r="GW666" s="329">
        <f t="shared" si="1260"/>
        <v>0</v>
      </c>
      <c r="GX666" s="329">
        <f t="shared" si="1261"/>
        <v>0</v>
      </c>
      <c r="GY666" s="329">
        <f t="shared" si="1262"/>
        <v>0</v>
      </c>
      <c r="GZ666" s="170">
        <f t="shared" si="1099"/>
        <v>0</v>
      </c>
      <c r="HA666" s="208">
        <f t="shared" si="1100"/>
        <v>0</v>
      </c>
      <c r="HB666" s="328">
        <v>17.600000000000001</v>
      </c>
      <c r="HC666" s="328">
        <f t="shared" si="1101"/>
        <v>0</v>
      </c>
      <c r="HD666" s="329">
        <f t="shared" si="1209"/>
        <v>0</v>
      </c>
      <c r="HE666" s="329">
        <f t="shared" si="1210"/>
        <v>0</v>
      </c>
      <c r="HF666" s="329">
        <f t="shared" si="1211"/>
        <v>0</v>
      </c>
      <c r="HG666" s="329">
        <f t="shared" si="1212"/>
        <v>0</v>
      </c>
      <c r="HH666" s="329">
        <f t="shared" si="1213"/>
        <v>0</v>
      </c>
      <c r="HI666" s="329">
        <f t="shared" si="1214"/>
        <v>0</v>
      </c>
      <c r="HJ666" s="170">
        <f t="shared" si="1102"/>
        <v>0</v>
      </c>
      <c r="HK666" s="208">
        <f t="shared" si="1103"/>
        <v>0</v>
      </c>
      <c r="HL666" s="328">
        <v>17.600000000000001</v>
      </c>
      <c r="HM666" s="328">
        <f t="shared" si="1104"/>
        <v>0</v>
      </c>
      <c r="HN666" s="329">
        <f t="shared" si="1215"/>
        <v>0</v>
      </c>
      <c r="HO666" s="329">
        <f t="shared" si="1216"/>
        <v>0</v>
      </c>
      <c r="HP666" s="329">
        <f t="shared" si="1217"/>
        <v>0</v>
      </c>
      <c r="HQ666" s="329">
        <f t="shared" si="1218"/>
        <v>0</v>
      </c>
      <c r="HR666" s="329">
        <f t="shared" si="1219"/>
        <v>0</v>
      </c>
      <c r="HS666" s="329">
        <f t="shared" si="1220"/>
        <v>0</v>
      </c>
      <c r="HT666" s="170">
        <f t="shared" si="1105"/>
        <v>0</v>
      </c>
      <c r="HU666" s="208">
        <f t="shared" si="1106"/>
        <v>0</v>
      </c>
      <c r="HV666" s="328">
        <v>17.600000000000001</v>
      </c>
      <c r="HW666" s="328">
        <f t="shared" si="1221"/>
        <v>0</v>
      </c>
      <c r="HX666" s="329">
        <f t="shared" si="1222"/>
        <v>0</v>
      </c>
      <c r="HY666" s="329">
        <f t="shared" si="1223"/>
        <v>0</v>
      </c>
      <c r="HZ666" s="329">
        <f t="shared" si="1224"/>
        <v>0</v>
      </c>
      <c r="IA666" s="329">
        <f t="shared" si="1225"/>
        <v>0</v>
      </c>
      <c r="IB666" s="329">
        <f t="shared" si="1226"/>
        <v>0</v>
      </c>
      <c r="IC666" s="329">
        <f t="shared" si="1227"/>
        <v>0</v>
      </c>
      <c r="ID666" s="170">
        <f t="shared" si="1107"/>
        <v>0</v>
      </c>
      <c r="IE666" s="208">
        <f t="shared" si="1108"/>
        <v>0</v>
      </c>
      <c r="IF666" s="328">
        <v>17.600000000000001</v>
      </c>
      <c r="IG666" s="328">
        <f t="shared" si="1228"/>
        <v>0</v>
      </c>
      <c r="IH666" s="329">
        <f t="shared" si="1229"/>
        <v>0</v>
      </c>
      <c r="II666" s="329">
        <f t="shared" si="1230"/>
        <v>0</v>
      </c>
      <c r="IJ666" s="329">
        <f t="shared" si="1231"/>
        <v>0</v>
      </c>
      <c r="IK666" s="329">
        <f t="shared" si="1232"/>
        <v>0</v>
      </c>
      <c r="IL666" s="329">
        <f t="shared" si="1233"/>
        <v>0</v>
      </c>
      <c r="IM666" s="329">
        <f t="shared" si="1234"/>
        <v>0</v>
      </c>
      <c r="IN666" s="170">
        <f t="shared" si="1109"/>
        <v>0</v>
      </c>
    </row>
    <row r="667" spans="1:248">
      <c r="A667" s="318"/>
      <c r="B667" s="318"/>
      <c r="C667" s="318"/>
      <c r="D667" s="318"/>
      <c r="E667" s="318"/>
      <c r="F667" s="318"/>
      <c r="G667" s="318"/>
      <c r="H667" s="318"/>
      <c r="I667" s="318"/>
      <c r="K667" s="318"/>
      <c r="L667" s="318"/>
      <c r="M667" s="318"/>
      <c r="N667" s="318"/>
      <c r="O667" s="318"/>
      <c r="P667" s="318"/>
      <c r="Q667" s="318"/>
      <c r="R667" s="358"/>
      <c r="S667" s="208">
        <f t="shared" si="1110"/>
        <v>0</v>
      </c>
      <c r="T667" s="328">
        <v>17.7</v>
      </c>
      <c r="U667" s="328">
        <f t="shared" si="1111"/>
        <v>0</v>
      </c>
      <c r="V667" s="329">
        <f t="shared" si="1112"/>
        <v>0</v>
      </c>
      <c r="W667" s="329">
        <f t="shared" si="1113"/>
        <v>0</v>
      </c>
      <c r="X667" s="329">
        <f t="shared" si="1114"/>
        <v>0</v>
      </c>
      <c r="Y667" s="329">
        <f t="shared" si="1115"/>
        <v>0</v>
      </c>
      <c r="Z667" s="329">
        <f t="shared" si="1116"/>
        <v>0</v>
      </c>
      <c r="AA667" s="329">
        <f t="shared" si="1117"/>
        <v>0</v>
      </c>
      <c r="AB667" s="170">
        <f t="shared" si="1056"/>
        <v>0</v>
      </c>
      <c r="AC667" s="208">
        <f t="shared" si="1057"/>
        <v>0</v>
      </c>
      <c r="AD667" s="328">
        <v>17.7</v>
      </c>
      <c r="AE667" s="328">
        <f t="shared" si="1118"/>
        <v>0</v>
      </c>
      <c r="AF667" s="329">
        <f t="shared" si="1119"/>
        <v>0</v>
      </c>
      <c r="AG667" s="329">
        <f t="shared" si="1120"/>
        <v>0</v>
      </c>
      <c r="AH667" s="329">
        <f t="shared" si="1121"/>
        <v>0</v>
      </c>
      <c r="AI667" s="329">
        <f t="shared" si="1122"/>
        <v>0</v>
      </c>
      <c r="AJ667" s="329">
        <f t="shared" si="1123"/>
        <v>0</v>
      </c>
      <c r="AK667" s="329">
        <f t="shared" si="1124"/>
        <v>0</v>
      </c>
      <c r="AL667" s="170">
        <f t="shared" si="1058"/>
        <v>0</v>
      </c>
      <c r="AM667" s="208">
        <f t="shared" si="1059"/>
        <v>0</v>
      </c>
      <c r="AN667" s="328">
        <v>17.7</v>
      </c>
      <c r="AO667" s="328">
        <f t="shared" si="1125"/>
        <v>0</v>
      </c>
      <c r="AP667" s="329">
        <f t="shared" si="1126"/>
        <v>0</v>
      </c>
      <c r="AQ667" s="329">
        <f t="shared" si="1127"/>
        <v>0</v>
      </c>
      <c r="AR667" s="329">
        <f t="shared" si="1128"/>
        <v>0</v>
      </c>
      <c r="AS667" s="329">
        <f t="shared" si="1129"/>
        <v>0</v>
      </c>
      <c r="AT667" s="329">
        <f t="shared" si="1130"/>
        <v>0</v>
      </c>
      <c r="AU667" s="329">
        <f t="shared" si="1131"/>
        <v>0</v>
      </c>
      <c r="AV667" s="170">
        <f t="shared" si="1060"/>
        <v>0</v>
      </c>
      <c r="AW667" s="208">
        <f t="shared" si="1061"/>
        <v>0</v>
      </c>
      <c r="AX667" s="328">
        <v>17.7</v>
      </c>
      <c r="AY667" s="328">
        <f t="shared" si="1132"/>
        <v>0</v>
      </c>
      <c r="AZ667" s="329">
        <f t="shared" si="1133"/>
        <v>0</v>
      </c>
      <c r="BA667" s="329">
        <f t="shared" si="1134"/>
        <v>0</v>
      </c>
      <c r="BB667" s="329">
        <f t="shared" si="1135"/>
        <v>0</v>
      </c>
      <c r="BC667" s="329">
        <f t="shared" si="1136"/>
        <v>0</v>
      </c>
      <c r="BD667" s="329">
        <f t="shared" si="1137"/>
        <v>0</v>
      </c>
      <c r="BE667" s="329">
        <f t="shared" si="1138"/>
        <v>0</v>
      </c>
      <c r="BF667" s="170">
        <f t="shared" si="1062"/>
        <v>0</v>
      </c>
      <c r="BG667" s="208">
        <f t="shared" si="1063"/>
        <v>0</v>
      </c>
      <c r="BH667" s="328">
        <v>17.7</v>
      </c>
      <c r="BI667" s="328">
        <f t="shared" si="1064"/>
        <v>0</v>
      </c>
      <c r="BJ667" s="329">
        <f t="shared" si="1065"/>
        <v>0</v>
      </c>
      <c r="BK667" s="329">
        <f t="shared" si="1066"/>
        <v>0</v>
      </c>
      <c r="BL667" s="329">
        <f t="shared" si="1067"/>
        <v>0</v>
      </c>
      <c r="BM667" s="329">
        <f t="shared" si="1068"/>
        <v>0</v>
      </c>
      <c r="BN667" s="329">
        <f t="shared" si="1069"/>
        <v>0</v>
      </c>
      <c r="BO667" s="329">
        <f t="shared" si="1070"/>
        <v>0</v>
      </c>
      <c r="BP667" s="170">
        <f t="shared" si="1071"/>
        <v>0</v>
      </c>
      <c r="BQ667" s="208">
        <f t="shared" si="1072"/>
        <v>0</v>
      </c>
      <c r="BR667" s="328">
        <v>17.7</v>
      </c>
      <c r="BS667" s="328">
        <f t="shared" si="1139"/>
        <v>0</v>
      </c>
      <c r="BT667" s="329">
        <f t="shared" si="1140"/>
        <v>0</v>
      </c>
      <c r="BU667" s="329">
        <f t="shared" si="1141"/>
        <v>0</v>
      </c>
      <c r="BV667" s="329">
        <f t="shared" si="1142"/>
        <v>0</v>
      </c>
      <c r="BW667" s="329">
        <f t="shared" si="1143"/>
        <v>0</v>
      </c>
      <c r="BX667" s="329">
        <f t="shared" si="1144"/>
        <v>0</v>
      </c>
      <c r="BY667" s="329">
        <f t="shared" si="1145"/>
        <v>0</v>
      </c>
      <c r="BZ667" s="170">
        <f t="shared" si="1073"/>
        <v>0</v>
      </c>
      <c r="CA667" s="208">
        <f t="shared" si="1074"/>
        <v>0</v>
      </c>
      <c r="CB667" s="328">
        <v>17.7</v>
      </c>
      <c r="CC667" s="328">
        <f t="shared" si="1146"/>
        <v>0</v>
      </c>
      <c r="CD667" s="329">
        <f t="shared" si="1147"/>
        <v>0</v>
      </c>
      <c r="CE667" s="329">
        <f t="shared" si="1148"/>
        <v>0</v>
      </c>
      <c r="CF667" s="329">
        <f t="shared" si="1149"/>
        <v>0</v>
      </c>
      <c r="CG667" s="329">
        <f t="shared" si="1150"/>
        <v>0</v>
      </c>
      <c r="CH667" s="329">
        <f t="shared" si="1151"/>
        <v>0</v>
      </c>
      <c r="CI667" s="329">
        <f t="shared" si="1152"/>
        <v>0</v>
      </c>
      <c r="CJ667" s="170">
        <f t="shared" si="1075"/>
        <v>0</v>
      </c>
      <c r="CK667" s="208">
        <f t="shared" si="1076"/>
        <v>0</v>
      </c>
      <c r="CL667" s="328">
        <v>17.7</v>
      </c>
      <c r="CM667" s="328">
        <f t="shared" si="1153"/>
        <v>0</v>
      </c>
      <c r="CN667" s="329">
        <f t="shared" si="1154"/>
        <v>0</v>
      </c>
      <c r="CO667" s="329">
        <f t="shared" si="1155"/>
        <v>0</v>
      </c>
      <c r="CP667" s="329">
        <f t="shared" si="1156"/>
        <v>0</v>
      </c>
      <c r="CQ667" s="329">
        <f t="shared" si="1157"/>
        <v>0</v>
      </c>
      <c r="CR667" s="329">
        <f t="shared" si="1158"/>
        <v>0</v>
      </c>
      <c r="CS667" s="329">
        <f t="shared" si="1159"/>
        <v>0</v>
      </c>
      <c r="CT667" s="170">
        <f t="shared" si="1077"/>
        <v>0</v>
      </c>
      <c r="CU667" s="208">
        <f t="shared" si="1078"/>
        <v>0</v>
      </c>
      <c r="CV667" s="328">
        <v>17.7</v>
      </c>
      <c r="CW667" s="328">
        <f t="shared" si="1160"/>
        <v>0</v>
      </c>
      <c r="CX667" s="329">
        <f t="shared" si="1161"/>
        <v>0</v>
      </c>
      <c r="CY667" s="329">
        <f t="shared" si="1162"/>
        <v>0</v>
      </c>
      <c r="CZ667" s="329">
        <f t="shared" si="1163"/>
        <v>0</v>
      </c>
      <c r="DA667" s="329">
        <f t="shared" si="1164"/>
        <v>0</v>
      </c>
      <c r="DB667" s="329">
        <f t="shared" si="1165"/>
        <v>0</v>
      </c>
      <c r="DC667" s="329">
        <f t="shared" si="1166"/>
        <v>0</v>
      </c>
      <c r="DD667" s="170">
        <f t="shared" si="1079"/>
        <v>0</v>
      </c>
      <c r="DE667" s="208">
        <f t="shared" si="1080"/>
        <v>0</v>
      </c>
      <c r="DF667" s="328">
        <v>17.7</v>
      </c>
      <c r="DG667" s="328">
        <f t="shared" si="1167"/>
        <v>0</v>
      </c>
      <c r="DH667" s="329">
        <f t="shared" si="1168"/>
        <v>0</v>
      </c>
      <c r="DI667" s="329">
        <f t="shared" si="1169"/>
        <v>0</v>
      </c>
      <c r="DJ667" s="329">
        <f t="shared" si="1170"/>
        <v>0</v>
      </c>
      <c r="DK667" s="329">
        <f t="shared" si="1171"/>
        <v>0</v>
      </c>
      <c r="DL667" s="329">
        <f t="shared" si="1172"/>
        <v>0</v>
      </c>
      <c r="DM667" s="329">
        <f t="shared" si="1173"/>
        <v>0</v>
      </c>
      <c r="DN667" s="170">
        <f t="shared" si="1081"/>
        <v>0</v>
      </c>
      <c r="DO667" s="208">
        <f t="shared" si="1082"/>
        <v>0</v>
      </c>
      <c r="DP667" s="328">
        <v>17.7</v>
      </c>
      <c r="DQ667" s="328">
        <f t="shared" si="1174"/>
        <v>0</v>
      </c>
      <c r="DR667" s="329">
        <f t="shared" si="1175"/>
        <v>0</v>
      </c>
      <c r="DS667" s="329">
        <f t="shared" si="1176"/>
        <v>0</v>
      </c>
      <c r="DT667" s="329">
        <f t="shared" si="1177"/>
        <v>0</v>
      </c>
      <c r="DU667" s="329">
        <f t="shared" si="1178"/>
        <v>0</v>
      </c>
      <c r="DV667" s="329">
        <f t="shared" si="1179"/>
        <v>0</v>
      </c>
      <c r="DW667" s="329">
        <f t="shared" si="1180"/>
        <v>0</v>
      </c>
      <c r="DX667" s="170">
        <f t="shared" si="1083"/>
        <v>0</v>
      </c>
      <c r="DY667" s="208">
        <f t="shared" si="1084"/>
        <v>0</v>
      </c>
      <c r="DZ667" s="328">
        <v>17.7</v>
      </c>
      <c r="EA667" s="328">
        <f t="shared" si="1181"/>
        <v>0</v>
      </c>
      <c r="EB667" s="329">
        <f t="shared" si="1182"/>
        <v>0</v>
      </c>
      <c r="EC667" s="329">
        <f t="shared" si="1183"/>
        <v>0</v>
      </c>
      <c r="ED667" s="329">
        <f t="shared" si="1184"/>
        <v>0</v>
      </c>
      <c r="EE667" s="329">
        <f t="shared" si="1185"/>
        <v>0</v>
      </c>
      <c r="EF667" s="329">
        <f t="shared" si="1186"/>
        <v>0</v>
      </c>
      <c r="EG667" s="329">
        <f t="shared" si="1187"/>
        <v>0</v>
      </c>
      <c r="EH667" s="170">
        <f t="shared" si="1085"/>
        <v>0</v>
      </c>
      <c r="EI667" s="208">
        <f t="shared" si="1086"/>
        <v>0</v>
      </c>
      <c r="EJ667" s="328">
        <v>17.7</v>
      </c>
      <c r="EK667" s="328">
        <f t="shared" si="1188"/>
        <v>0</v>
      </c>
      <c r="EL667" s="329">
        <f t="shared" si="1189"/>
        <v>0</v>
      </c>
      <c r="EM667" s="329">
        <f t="shared" si="1190"/>
        <v>0</v>
      </c>
      <c r="EN667" s="329">
        <f t="shared" si="1191"/>
        <v>0</v>
      </c>
      <c r="EO667" s="329">
        <f t="shared" si="1192"/>
        <v>0</v>
      </c>
      <c r="EP667" s="329">
        <f t="shared" si="1193"/>
        <v>0</v>
      </c>
      <c r="EQ667" s="329">
        <f t="shared" si="1194"/>
        <v>0</v>
      </c>
      <c r="ER667" s="170">
        <f t="shared" si="1087"/>
        <v>0</v>
      </c>
      <c r="ES667" s="208">
        <f t="shared" si="1088"/>
        <v>0</v>
      </c>
      <c r="ET667" s="328">
        <v>17.7</v>
      </c>
      <c r="EU667" s="328">
        <f t="shared" si="1195"/>
        <v>0</v>
      </c>
      <c r="EV667" s="329">
        <f t="shared" si="1196"/>
        <v>0</v>
      </c>
      <c r="EW667" s="329">
        <f t="shared" si="1197"/>
        <v>0</v>
      </c>
      <c r="EX667" s="329">
        <f t="shared" si="1198"/>
        <v>0</v>
      </c>
      <c r="EY667" s="329">
        <f t="shared" si="1199"/>
        <v>0</v>
      </c>
      <c r="EZ667" s="329">
        <f t="shared" si="1200"/>
        <v>0</v>
      </c>
      <c r="FA667" s="329">
        <f t="shared" si="1201"/>
        <v>0</v>
      </c>
      <c r="FB667" s="170">
        <f t="shared" si="1089"/>
        <v>0</v>
      </c>
      <c r="FC667" s="208">
        <f t="shared" si="1090"/>
        <v>0</v>
      </c>
      <c r="FD667" s="328">
        <v>17.7</v>
      </c>
      <c r="FE667" s="328">
        <f t="shared" si="1202"/>
        <v>0</v>
      </c>
      <c r="FF667" s="329">
        <f t="shared" si="1203"/>
        <v>0</v>
      </c>
      <c r="FG667" s="329">
        <f t="shared" si="1204"/>
        <v>0</v>
      </c>
      <c r="FH667" s="329">
        <f t="shared" si="1205"/>
        <v>0</v>
      </c>
      <c r="FI667" s="329">
        <f t="shared" si="1206"/>
        <v>0</v>
      </c>
      <c r="FJ667" s="329">
        <f t="shared" si="1207"/>
        <v>0</v>
      </c>
      <c r="FK667" s="329">
        <f t="shared" si="1208"/>
        <v>0</v>
      </c>
      <c r="FL667" s="170">
        <f t="shared" si="1091"/>
        <v>0</v>
      </c>
      <c r="FM667" s="208">
        <f t="shared" si="1092"/>
        <v>0</v>
      </c>
      <c r="FN667" s="328">
        <v>17.7</v>
      </c>
      <c r="FO667" s="328">
        <f t="shared" si="1235"/>
        <v>0</v>
      </c>
      <c r="FP667" s="329">
        <f t="shared" si="1236"/>
        <v>0</v>
      </c>
      <c r="FQ667" s="329">
        <f t="shared" si="1237"/>
        <v>0</v>
      </c>
      <c r="FR667" s="329">
        <f t="shared" si="1238"/>
        <v>0</v>
      </c>
      <c r="FS667" s="329">
        <f t="shared" si="1239"/>
        <v>0</v>
      </c>
      <c r="FT667" s="329">
        <f t="shared" si="1240"/>
        <v>0</v>
      </c>
      <c r="FU667" s="329">
        <f t="shared" si="1241"/>
        <v>0</v>
      </c>
      <c r="FV667" s="170">
        <f t="shared" si="1093"/>
        <v>0</v>
      </c>
      <c r="FW667" s="208">
        <f t="shared" si="1094"/>
        <v>0</v>
      </c>
      <c r="FX667" s="328">
        <v>17.7</v>
      </c>
      <c r="FY667" s="328">
        <f t="shared" si="1242"/>
        <v>0</v>
      </c>
      <c r="FZ667" s="329">
        <f t="shared" si="1243"/>
        <v>0</v>
      </c>
      <c r="GA667" s="329">
        <f t="shared" si="1244"/>
        <v>0</v>
      </c>
      <c r="GB667" s="329">
        <f t="shared" si="1245"/>
        <v>0</v>
      </c>
      <c r="GC667" s="329">
        <f t="shared" si="1246"/>
        <v>0</v>
      </c>
      <c r="GD667" s="329">
        <f t="shared" si="1247"/>
        <v>0</v>
      </c>
      <c r="GE667" s="329">
        <f t="shared" si="1248"/>
        <v>0</v>
      </c>
      <c r="GF667" s="170">
        <f t="shared" si="1095"/>
        <v>0</v>
      </c>
      <c r="GG667" s="208">
        <f t="shared" si="1096"/>
        <v>0</v>
      </c>
      <c r="GH667" s="328">
        <v>17.7</v>
      </c>
      <c r="GI667" s="328">
        <f t="shared" si="1249"/>
        <v>0</v>
      </c>
      <c r="GJ667" s="329">
        <f t="shared" si="1250"/>
        <v>0</v>
      </c>
      <c r="GK667" s="329">
        <f t="shared" si="1251"/>
        <v>0</v>
      </c>
      <c r="GL667" s="329">
        <f t="shared" si="1252"/>
        <v>0</v>
      </c>
      <c r="GM667" s="329">
        <f t="shared" si="1253"/>
        <v>0</v>
      </c>
      <c r="GN667" s="329">
        <f t="shared" si="1254"/>
        <v>0</v>
      </c>
      <c r="GO667" s="329">
        <f t="shared" si="1255"/>
        <v>0</v>
      </c>
      <c r="GP667" s="170">
        <f t="shared" si="1097"/>
        <v>0</v>
      </c>
      <c r="GQ667" s="208">
        <f t="shared" si="1098"/>
        <v>0</v>
      </c>
      <c r="GR667" s="328">
        <v>17.7</v>
      </c>
      <c r="GS667" s="328">
        <f t="shared" si="1256"/>
        <v>0</v>
      </c>
      <c r="GT667" s="329">
        <f t="shared" si="1257"/>
        <v>0</v>
      </c>
      <c r="GU667" s="329">
        <f t="shared" si="1258"/>
        <v>0</v>
      </c>
      <c r="GV667" s="329">
        <f t="shared" si="1259"/>
        <v>0</v>
      </c>
      <c r="GW667" s="329">
        <f t="shared" si="1260"/>
        <v>0</v>
      </c>
      <c r="GX667" s="329">
        <f t="shared" si="1261"/>
        <v>0</v>
      </c>
      <c r="GY667" s="329">
        <f t="shared" si="1262"/>
        <v>0</v>
      </c>
      <c r="GZ667" s="170">
        <f t="shared" si="1099"/>
        <v>0</v>
      </c>
      <c r="HA667" s="208">
        <f t="shared" si="1100"/>
        <v>0</v>
      </c>
      <c r="HB667" s="328">
        <v>17.7</v>
      </c>
      <c r="HC667" s="328">
        <f t="shared" si="1101"/>
        <v>0</v>
      </c>
      <c r="HD667" s="329">
        <f t="shared" si="1209"/>
        <v>0</v>
      </c>
      <c r="HE667" s="329">
        <f t="shared" si="1210"/>
        <v>0</v>
      </c>
      <c r="HF667" s="329">
        <f t="shared" si="1211"/>
        <v>0</v>
      </c>
      <c r="HG667" s="329">
        <f t="shared" si="1212"/>
        <v>0</v>
      </c>
      <c r="HH667" s="329">
        <f t="shared" si="1213"/>
        <v>0</v>
      </c>
      <c r="HI667" s="329">
        <f t="shared" si="1214"/>
        <v>0</v>
      </c>
      <c r="HJ667" s="170">
        <f t="shared" si="1102"/>
        <v>0</v>
      </c>
      <c r="HK667" s="208">
        <f t="shared" si="1103"/>
        <v>0</v>
      </c>
      <c r="HL667" s="328">
        <v>17.7</v>
      </c>
      <c r="HM667" s="328">
        <f t="shared" si="1104"/>
        <v>0</v>
      </c>
      <c r="HN667" s="329">
        <f t="shared" si="1215"/>
        <v>0</v>
      </c>
      <c r="HO667" s="329">
        <f t="shared" si="1216"/>
        <v>0</v>
      </c>
      <c r="HP667" s="329">
        <f t="shared" si="1217"/>
        <v>0</v>
      </c>
      <c r="HQ667" s="329">
        <f t="shared" si="1218"/>
        <v>0</v>
      </c>
      <c r="HR667" s="329">
        <f t="shared" si="1219"/>
        <v>0</v>
      </c>
      <c r="HS667" s="329">
        <f t="shared" si="1220"/>
        <v>0</v>
      </c>
      <c r="HT667" s="170">
        <f t="shared" si="1105"/>
        <v>0</v>
      </c>
      <c r="HU667" s="208">
        <f t="shared" si="1106"/>
        <v>0</v>
      </c>
      <c r="HV667" s="328">
        <v>17.7</v>
      </c>
      <c r="HW667" s="328">
        <f t="shared" si="1221"/>
        <v>0</v>
      </c>
      <c r="HX667" s="329">
        <f t="shared" si="1222"/>
        <v>0</v>
      </c>
      <c r="HY667" s="329">
        <f t="shared" si="1223"/>
        <v>0</v>
      </c>
      <c r="HZ667" s="329">
        <f t="shared" si="1224"/>
        <v>0</v>
      </c>
      <c r="IA667" s="329">
        <f t="shared" si="1225"/>
        <v>0</v>
      </c>
      <c r="IB667" s="329">
        <f t="shared" si="1226"/>
        <v>0</v>
      </c>
      <c r="IC667" s="329">
        <f t="shared" si="1227"/>
        <v>0</v>
      </c>
      <c r="ID667" s="170">
        <f t="shared" si="1107"/>
        <v>0</v>
      </c>
      <c r="IE667" s="208">
        <f t="shared" si="1108"/>
        <v>0</v>
      </c>
      <c r="IF667" s="328">
        <v>17.7</v>
      </c>
      <c r="IG667" s="328">
        <f t="shared" si="1228"/>
        <v>0</v>
      </c>
      <c r="IH667" s="329">
        <f t="shared" si="1229"/>
        <v>0</v>
      </c>
      <c r="II667" s="329">
        <f t="shared" si="1230"/>
        <v>0</v>
      </c>
      <c r="IJ667" s="329">
        <f t="shared" si="1231"/>
        <v>0</v>
      </c>
      <c r="IK667" s="329">
        <f t="shared" si="1232"/>
        <v>0</v>
      </c>
      <c r="IL667" s="329">
        <f t="shared" si="1233"/>
        <v>0</v>
      </c>
      <c r="IM667" s="329">
        <f t="shared" si="1234"/>
        <v>0</v>
      </c>
      <c r="IN667" s="170">
        <f t="shared" si="1109"/>
        <v>0</v>
      </c>
    </row>
    <row r="668" spans="1:248">
      <c r="A668" s="318"/>
      <c r="B668" s="318"/>
      <c r="C668" s="318"/>
      <c r="D668" s="318"/>
      <c r="E668" s="318"/>
      <c r="F668" s="318"/>
      <c r="G668" s="318"/>
      <c r="H668" s="318"/>
      <c r="I668" s="318"/>
      <c r="K668" s="318"/>
      <c r="L668" s="318"/>
      <c r="M668" s="318"/>
      <c r="N668" s="318"/>
      <c r="O668" s="318"/>
      <c r="P668" s="318"/>
      <c r="Q668" s="318"/>
      <c r="R668" s="358"/>
      <c r="S668" s="208">
        <f t="shared" si="1110"/>
        <v>0</v>
      </c>
      <c r="T668" s="328">
        <v>17.8</v>
      </c>
      <c r="U668" s="328">
        <f t="shared" si="1111"/>
        <v>0</v>
      </c>
      <c r="V668" s="329">
        <f t="shared" si="1112"/>
        <v>0</v>
      </c>
      <c r="W668" s="329">
        <f t="shared" si="1113"/>
        <v>0</v>
      </c>
      <c r="X668" s="329">
        <f t="shared" si="1114"/>
        <v>0</v>
      </c>
      <c r="Y668" s="329">
        <f t="shared" si="1115"/>
        <v>0</v>
      </c>
      <c r="Z668" s="329">
        <f t="shared" si="1116"/>
        <v>0</v>
      </c>
      <c r="AA668" s="329">
        <f t="shared" si="1117"/>
        <v>0</v>
      </c>
      <c r="AB668" s="170">
        <f t="shared" si="1056"/>
        <v>0</v>
      </c>
      <c r="AC668" s="208">
        <f t="shared" si="1057"/>
        <v>0</v>
      </c>
      <c r="AD668" s="328">
        <v>17.8</v>
      </c>
      <c r="AE668" s="328">
        <f t="shared" si="1118"/>
        <v>0</v>
      </c>
      <c r="AF668" s="329">
        <f t="shared" si="1119"/>
        <v>0</v>
      </c>
      <c r="AG668" s="329">
        <f t="shared" si="1120"/>
        <v>0</v>
      </c>
      <c r="AH668" s="329">
        <f t="shared" si="1121"/>
        <v>0</v>
      </c>
      <c r="AI668" s="329">
        <f t="shared" si="1122"/>
        <v>0</v>
      </c>
      <c r="AJ668" s="329">
        <f t="shared" si="1123"/>
        <v>0</v>
      </c>
      <c r="AK668" s="329">
        <f t="shared" si="1124"/>
        <v>0</v>
      </c>
      <c r="AL668" s="170">
        <f t="shared" si="1058"/>
        <v>0</v>
      </c>
      <c r="AM668" s="208">
        <f t="shared" si="1059"/>
        <v>0</v>
      </c>
      <c r="AN668" s="328">
        <v>17.8</v>
      </c>
      <c r="AO668" s="328">
        <f t="shared" si="1125"/>
        <v>0</v>
      </c>
      <c r="AP668" s="329">
        <f t="shared" si="1126"/>
        <v>0</v>
      </c>
      <c r="AQ668" s="329">
        <f t="shared" si="1127"/>
        <v>0</v>
      </c>
      <c r="AR668" s="329">
        <f t="shared" si="1128"/>
        <v>0</v>
      </c>
      <c r="AS668" s="329">
        <f t="shared" si="1129"/>
        <v>0</v>
      </c>
      <c r="AT668" s="329">
        <f t="shared" si="1130"/>
        <v>0</v>
      </c>
      <c r="AU668" s="329">
        <f t="shared" si="1131"/>
        <v>0</v>
      </c>
      <c r="AV668" s="170">
        <f t="shared" si="1060"/>
        <v>0</v>
      </c>
      <c r="AW668" s="208">
        <f t="shared" si="1061"/>
        <v>0</v>
      </c>
      <c r="AX668" s="328">
        <v>17.8</v>
      </c>
      <c r="AY668" s="328">
        <f t="shared" si="1132"/>
        <v>0</v>
      </c>
      <c r="AZ668" s="329">
        <f t="shared" si="1133"/>
        <v>0</v>
      </c>
      <c r="BA668" s="329">
        <f t="shared" si="1134"/>
        <v>0</v>
      </c>
      <c r="BB668" s="329">
        <f t="shared" si="1135"/>
        <v>0</v>
      </c>
      <c r="BC668" s="329">
        <f t="shared" si="1136"/>
        <v>0</v>
      </c>
      <c r="BD668" s="329">
        <f t="shared" si="1137"/>
        <v>0</v>
      </c>
      <c r="BE668" s="329">
        <f t="shared" si="1138"/>
        <v>0</v>
      </c>
      <c r="BF668" s="170">
        <f t="shared" si="1062"/>
        <v>0</v>
      </c>
      <c r="BG668" s="208">
        <f t="shared" si="1063"/>
        <v>0</v>
      </c>
      <c r="BH668" s="328">
        <v>17.8</v>
      </c>
      <c r="BI668" s="328">
        <f t="shared" si="1064"/>
        <v>0</v>
      </c>
      <c r="BJ668" s="329">
        <f t="shared" si="1065"/>
        <v>0</v>
      </c>
      <c r="BK668" s="329">
        <f t="shared" si="1066"/>
        <v>0</v>
      </c>
      <c r="BL668" s="329">
        <f t="shared" si="1067"/>
        <v>0</v>
      </c>
      <c r="BM668" s="329">
        <f t="shared" si="1068"/>
        <v>0</v>
      </c>
      <c r="BN668" s="329">
        <f t="shared" si="1069"/>
        <v>0</v>
      </c>
      <c r="BO668" s="329">
        <f t="shared" si="1070"/>
        <v>0</v>
      </c>
      <c r="BP668" s="170">
        <f t="shared" si="1071"/>
        <v>0</v>
      </c>
      <c r="BQ668" s="208">
        <f t="shared" si="1072"/>
        <v>0</v>
      </c>
      <c r="BR668" s="328">
        <v>17.8</v>
      </c>
      <c r="BS668" s="328">
        <f t="shared" si="1139"/>
        <v>0</v>
      </c>
      <c r="BT668" s="329">
        <f t="shared" si="1140"/>
        <v>0</v>
      </c>
      <c r="BU668" s="329">
        <f t="shared" si="1141"/>
        <v>0</v>
      </c>
      <c r="BV668" s="329">
        <f t="shared" si="1142"/>
        <v>0</v>
      </c>
      <c r="BW668" s="329">
        <f t="shared" si="1143"/>
        <v>0</v>
      </c>
      <c r="BX668" s="329">
        <f t="shared" si="1144"/>
        <v>0</v>
      </c>
      <c r="BY668" s="329">
        <f t="shared" si="1145"/>
        <v>0</v>
      </c>
      <c r="BZ668" s="170">
        <f t="shared" si="1073"/>
        <v>0</v>
      </c>
      <c r="CA668" s="208">
        <f t="shared" si="1074"/>
        <v>0</v>
      </c>
      <c r="CB668" s="328">
        <v>17.8</v>
      </c>
      <c r="CC668" s="328">
        <f t="shared" si="1146"/>
        <v>0</v>
      </c>
      <c r="CD668" s="329">
        <f t="shared" si="1147"/>
        <v>0</v>
      </c>
      <c r="CE668" s="329">
        <f t="shared" si="1148"/>
        <v>0</v>
      </c>
      <c r="CF668" s="329">
        <f t="shared" si="1149"/>
        <v>0</v>
      </c>
      <c r="CG668" s="329">
        <f t="shared" si="1150"/>
        <v>0</v>
      </c>
      <c r="CH668" s="329">
        <f t="shared" si="1151"/>
        <v>0</v>
      </c>
      <c r="CI668" s="329">
        <f t="shared" si="1152"/>
        <v>0</v>
      </c>
      <c r="CJ668" s="170">
        <f t="shared" si="1075"/>
        <v>0</v>
      </c>
      <c r="CK668" s="208">
        <f t="shared" si="1076"/>
        <v>0</v>
      </c>
      <c r="CL668" s="328">
        <v>17.8</v>
      </c>
      <c r="CM668" s="328">
        <f t="shared" si="1153"/>
        <v>0</v>
      </c>
      <c r="CN668" s="329">
        <f t="shared" si="1154"/>
        <v>0</v>
      </c>
      <c r="CO668" s="329">
        <f t="shared" si="1155"/>
        <v>0</v>
      </c>
      <c r="CP668" s="329">
        <f t="shared" si="1156"/>
        <v>0</v>
      </c>
      <c r="CQ668" s="329">
        <f t="shared" si="1157"/>
        <v>0</v>
      </c>
      <c r="CR668" s="329">
        <f t="shared" si="1158"/>
        <v>0</v>
      </c>
      <c r="CS668" s="329">
        <f t="shared" si="1159"/>
        <v>0</v>
      </c>
      <c r="CT668" s="170">
        <f t="shared" si="1077"/>
        <v>0</v>
      </c>
      <c r="CU668" s="208">
        <f t="shared" si="1078"/>
        <v>0</v>
      </c>
      <c r="CV668" s="328">
        <v>17.8</v>
      </c>
      <c r="CW668" s="328">
        <f t="shared" si="1160"/>
        <v>0</v>
      </c>
      <c r="CX668" s="329">
        <f t="shared" si="1161"/>
        <v>0</v>
      </c>
      <c r="CY668" s="329">
        <f t="shared" si="1162"/>
        <v>0</v>
      </c>
      <c r="CZ668" s="329">
        <f t="shared" si="1163"/>
        <v>0</v>
      </c>
      <c r="DA668" s="329">
        <f t="shared" si="1164"/>
        <v>0</v>
      </c>
      <c r="DB668" s="329">
        <f t="shared" si="1165"/>
        <v>0</v>
      </c>
      <c r="DC668" s="329">
        <f t="shared" si="1166"/>
        <v>0</v>
      </c>
      <c r="DD668" s="170">
        <f t="shared" si="1079"/>
        <v>0</v>
      </c>
      <c r="DE668" s="208">
        <f t="shared" si="1080"/>
        <v>0</v>
      </c>
      <c r="DF668" s="328">
        <v>17.8</v>
      </c>
      <c r="DG668" s="328">
        <f t="shared" si="1167"/>
        <v>0</v>
      </c>
      <c r="DH668" s="329">
        <f t="shared" si="1168"/>
        <v>0</v>
      </c>
      <c r="DI668" s="329">
        <f t="shared" si="1169"/>
        <v>0</v>
      </c>
      <c r="DJ668" s="329">
        <f t="shared" si="1170"/>
        <v>0</v>
      </c>
      <c r="DK668" s="329">
        <f t="shared" si="1171"/>
        <v>0</v>
      </c>
      <c r="DL668" s="329">
        <f t="shared" si="1172"/>
        <v>0</v>
      </c>
      <c r="DM668" s="329">
        <f t="shared" si="1173"/>
        <v>0</v>
      </c>
      <c r="DN668" s="170">
        <f t="shared" si="1081"/>
        <v>0</v>
      </c>
      <c r="DO668" s="208">
        <f t="shared" si="1082"/>
        <v>0</v>
      </c>
      <c r="DP668" s="328">
        <v>17.8</v>
      </c>
      <c r="DQ668" s="328">
        <f t="shared" si="1174"/>
        <v>0</v>
      </c>
      <c r="DR668" s="329">
        <f t="shared" si="1175"/>
        <v>0</v>
      </c>
      <c r="DS668" s="329">
        <f t="shared" si="1176"/>
        <v>0</v>
      </c>
      <c r="DT668" s="329">
        <f t="shared" si="1177"/>
        <v>0</v>
      </c>
      <c r="DU668" s="329">
        <f t="shared" si="1178"/>
        <v>0</v>
      </c>
      <c r="DV668" s="329">
        <f t="shared" si="1179"/>
        <v>0</v>
      </c>
      <c r="DW668" s="329">
        <f t="shared" si="1180"/>
        <v>0</v>
      </c>
      <c r="DX668" s="170">
        <f t="shared" si="1083"/>
        <v>0</v>
      </c>
      <c r="DY668" s="208">
        <f t="shared" si="1084"/>
        <v>0</v>
      </c>
      <c r="DZ668" s="328">
        <v>17.8</v>
      </c>
      <c r="EA668" s="328">
        <f t="shared" si="1181"/>
        <v>0</v>
      </c>
      <c r="EB668" s="329">
        <f t="shared" si="1182"/>
        <v>0</v>
      </c>
      <c r="EC668" s="329">
        <f t="shared" si="1183"/>
        <v>0</v>
      </c>
      <c r="ED668" s="329">
        <f t="shared" si="1184"/>
        <v>0</v>
      </c>
      <c r="EE668" s="329">
        <f t="shared" si="1185"/>
        <v>0</v>
      </c>
      <c r="EF668" s="329">
        <f t="shared" si="1186"/>
        <v>0</v>
      </c>
      <c r="EG668" s="329">
        <f t="shared" si="1187"/>
        <v>0</v>
      </c>
      <c r="EH668" s="170">
        <f t="shared" si="1085"/>
        <v>0</v>
      </c>
      <c r="EI668" s="208">
        <f t="shared" si="1086"/>
        <v>0</v>
      </c>
      <c r="EJ668" s="328">
        <v>17.8</v>
      </c>
      <c r="EK668" s="328">
        <f t="shared" si="1188"/>
        <v>0</v>
      </c>
      <c r="EL668" s="329">
        <f t="shared" si="1189"/>
        <v>0</v>
      </c>
      <c r="EM668" s="329">
        <f t="shared" si="1190"/>
        <v>0</v>
      </c>
      <c r="EN668" s="329">
        <f t="shared" si="1191"/>
        <v>0</v>
      </c>
      <c r="EO668" s="329">
        <f t="shared" si="1192"/>
        <v>0</v>
      </c>
      <c r="EP668" s="329">
        <f t="shared" si="1193"/>
        <v>0</v>
      </c>
      <c r="EQ668" s="329">
        <f t="shared" si="1194"/>
        <v>0</v>
      </c>
      <c r="ER668" s="170">
        <f t="shared" si="1087"/>
        <v>0</v>
      </c>
      <c r="ES668" s="208">
        <f t="shared" si="1088"/>
        <v>0</v>
      </c>
      <c r="ET668" s="328">
        <v>17.8</v>
      </c>
      <c r="EU668" s="328">
        <f t="shared" si="1195"/>
        <v>0</v>
      </c>
      <c r="EV668" s="329">
        <f t="shared" si="1196"/>
        <v>0</v>
      </c>
      <c r="EW668" s="329">
        <f t="shared" si="1197"/>
        <v>0</v>
      </c>
      <c r="EX668" s="329">
        <f t="shared" si="1198"/>
        <v>0</v>
      </c>
      <c r="EY668" s="329">
        <f t="shared" si="1199"/>
        <v>0</v>
      </c>
      <c r="EZ668" s="329">
        <f t="shared" si="1200"/>
        <v>0</v>
      </c>
      <c r="FA668" s="329">
        <f t="shared" si="1201"/>
        <v>0</v>
      </c>
      <c r="FB668" s="170">
        <f t="shared" si="1089"/>
        <v>0</v>
      </c>
      <c r="FC668" s="208">
        <f t="shared" si="1090"/>
        <v>0</v>
      </c>
      <c r="FD668" s="328">
        <v>17.8</v>
      </c>
      <c r="FE668" s="328">
        <f t="shared" si="1202"/>
        <v>0</v>
      </c>
      <c r="FF668" s="329">
        <f t="shared" si="1203"/>
        <v>0</v>
      </c>
      <c r="FG668" s="329">
        <f t="shared" si="1204"/>
        <v>0</v>
      </c>
      <c r="FH668" s="329">
        <f t="shared" si="1205"/>
        <v>0</v>
      </c>
      <c r="FI668" s="329">
        <f t="shared" si="1206"/>
        <v>0</v>
      </c>
      <c r="FJ668" s="329">
        <f t="shared" si="1207"/>
        <v>0</v>
      </c>
      <c r="FK668" s="329">
        <f t="shared" si="1208"/>
        <v>0</v>
      </c>
      <c r="FL668" s="170">
        <f t="shared" si="1091"/>
        <v>0</v>
      </c>
      <c r="FM668" s="208">
        <f t="shared" si="1092"/>
        <v>0</v>
      </c>
      <c r="FN668" s="328">
        <v>17.8</v>
      </c>
      <c r="FO668" s="328">
        <f t="shared" si="1235"/>
        <v>0</v>
      </c>
      <c r="FP668" s="329">
        <f t="shared" si="1236"/>
        <v>0</v>
      </c>
      <c r="FQ668" s="329">
        <f t="shared" si="1237"/>
        <v>0</v>
      </c>
      <c r="FR668" s="329">
        <f t="shared" si="1238"/>
        <v>0</v>
      </c>
      <c r="FS668" s="329">
        <f t="shared" si="1239"/>
        <v>0</v>
      </c>
      <c r="FT668" s="329">
        <f t="shared" si="1240"/>
        <v>0</v>
      </c>
      <c r="FU668" s="329">
        <f t="shared" si="1241"/>
        <v>0</v>
      </c>
      <c r="FV668" s="170">
        <f t="shared" si="1093"/>
        <v>0</v>
      </c>
      <c r="FW668" s="208">
        <f t="shared" si="1094"/>
        <v>0</v>
      </c>
      <c r="FX668" s="328">
        <v>17.8</v>
      </c>
      <c r="FY668" s="328">
        <f t="shared" si="1242"/>
        <v>0</v>
      </c>
      <c r="FZ668" s="329">
        <f t="shared" si="1243"/>
        <v>0</v>
      </c>
      <c r="GA668" s="329">
        <f t="shared" si="1244"/>
        <v>0</v>
      </c>
      <c r="GB668" s="329">
        <f t="shared" si="1245"/>
        <v>0</v>
      </c>
      <c r="GC668" s="329">
        <f t="shared" si="1246"/>
        <v>0</v>
      </c>
      <c r="GD668" s="329">
        <f t="shared" si="1247"/>
        <v>0</v>
      </c>
      <c r="GE668" s="329">
        <f t="shared" si="1248"/>
        <v>0</v>
      </c>
      <c r="GF668" s="170">
        <f t="shared" si="1095"/>
        <v>0</v>
      </c>
      <c r="GG668" s="208">
        <f t="shared" si="1096"/>
        <v>0</v>
      </c>
      <c r="GH668" s="328">
        <v>17.8</v>
      </c>
      <c r="GI668" s="328">
        <f t="shared" si="1249"/>
        <v>0</v>
      </c>
      <c r="GJ668" s="329">
        <f t="shared" si="1250"/>
        <v>0</v>
      </c>
      <c r="GK668" s="329">
        <f t="shared" si="1251"/>
        <v>0</v>
      </c>
      <c r="GL668" s="329">
        <f t="shared" si="1252"/>
        <v>0</v>
      </c>
      <c r="GM668" s="329">
        <f t="shared" si="1253"/>
        <v>0</v>
      </c>
      <c r="GN668" s="329">
        <f t="shared" si="1254"/>
        <v>0</v>
      </c>
      <c r="GO668" s="329">
        <f t="shared" si="1255"/>
        <v>0</v>
      </c>
      <c r="GP668" s="170">
        <f t="shared" si="1097"/>
        <v>0</v>
      </c>
      <c r="GQ668" s="208">
        <f t="shared" si="1098"/>
        <v>0</v>
      </c>
      <c r="GR668" s="328">
        <v>17.8</v>
      </c>
      <c r="GS668" s="328">
        <f t="shared" si="1256"/>
        <v>0</v>
      </c>
      <c r="GT668" s="329">
        <f t="shared" si="1257"/>
        <v>0</v>
      </c>
      <c r="GU668" s="329">
        <f t="shared" si="1258"/>
        <v>0</v>
      </c>
      <c r="GV668" s="329">
        <f t="shared" si="1259"/>
        <v>0</v>
      </c>
      <c r="GW668" s="329">
        <f t="shared" si="1260"/>
        <v>0</v>
      </c>
      <c r="GX668" s="329">
        <f t="shared" si="1261"/>
        <v>0</v>
      </c>
      <c r="GY668" s="329">
        <f t="shared" si="1262"/>
        <v>0</v>
      </c>
      <c r="GZ668" s="170">
        <f t="shared" si="1099"/>
        <v>0</v>
      </c>
      <c r="HA668" s="208">
        <f t="shared" si="1100"/>
        <v>0</v>
      </c>
      <c r="HB668" s="328">
        <v>17.8</v>
      </c>
      <c r="HC668" s="328">
        <f t="shared" si="1101"/>
        <v>0</v>
      </c>
      <c r="HD668" s="329">
        <f t="shared" si="1209"/>
        <v>0</v>
      </c>
      <c r="HE668" s="329">
        <f t="shared" si="1210"/>
        <v>0</v>
      </c>
      <c r="HF668" s="329">
        <f t="shared" si="1211"/>
        <v>0</v>
      </c>
      <c r="HG668" s="329">
        <f t="shared" si="1212"/>
        <v>0</v>
      </c>
      <c r="HH668" s="329">
        <f t="shared" si="1213"/>
        <v>0</v>
      </c>
      <c r="HI668" s="329">
        <f t="shared" si="1214"/>
        <v>0</v>
      </c>
      <c r="HJ668" s="170">
        <f t="shared" si="1102"/>
        <v>0</v>
      </c>
      <c r="HK668" s="208">
        <f t="shared" si="1103"/>
        <v>0</v>
      </c>
      <c r="HL668" s="328">
        <v>17.8</v>
      </c>
      <c r="HM668" s="328">
        <f t="shared" si="1104"/>
        <v>0</v>
      </c>
      <c r="HN668" s="329">
        <f t="shared" si="1215"/>
        <v>0</v>
      </c>
      <c r="HO668" s="329">
        <f t="shared" si="1216"/>
        <v>0</v>
      </c>
      <c r="HP668" s="329">
        <f t="shared" si="1217"/>
        <v>0</v>
      </c>
      <c r="HQ668" s="329">
        <f t="shared" si="1218"/>
        <v>0</v>
      </c>
      <c r="HR668" s="329">
        <f t="shared" si="1219"/>
        <v>0</v>
      </c>
      <c r="HS668" s="329">
        <f t="shared" si="1220"/>
        <v>0</v>
      </c>
      <c r="HT668" s="170">
        <f t="shared" si="1105"/>
        <v>0</v>
      </c>
      <c r="HU668" s="208">
        <f t="shared" si="1106"/>
        <v>0</v>
      </c>
      <c r="HV668" s="328">
        <v>17.8</v>
      </c>
      <c r="HW668" s="328">
        <f t="shared" si="1221"/>
        <v>0</v>
      </c>
      <c r="HX668" s="329">
        <f t="shared" si="1222"/>
        <v>0</v>
      </c>
      <c r="HY668" s="329">
        <f t="shared" si="1223"/>
        <v>0</v>
      </c>
      <c r="HZ668" s="329">
        <f t="shared" si="1224"/>
        <v>0</v>
      </c>
      <c r="IA668" s="329">
        <f t="shared" si="1225"/>
        <v>0</v>
      </c>
      <c r="IB668" s="329">
        <f t="shared" si="1226"/>
        <v>0</v>
      </c>
      <c r="IC668" s="329">
        <f t="shared" si="1227"/>
        <v>0</v>
      </c>
      <c r="ID668" s="170">
        <f t="shared" si="1107"/>
        <v>0</v>
      </c>
      <c r="IE668" s="208">
        <f t="shared" si="1108"/>
        <v>0</v>
      </c>
      <c r="IF668" s="328">
        <v>17.8</v>
      </c>
      <c r="IG668" s="328">
        <f t="shared" si="1228"/>
        <v>0</v>
      </c>
      <c r="IH668" s="329">
        <f t="shared" si="1229"/>
        <v>0</v>
      </c>
      <c r="II668" s="329">
        <f t="shared" si="1230"/>
        <v>0</v>
      </c>
      <c r="IJ668" s="329">
        <f t="shared" si="1231"/>
        <v>0</v>
      </c>
      <c r="IK668" s="329">
        <f t="shared" si="1232"/>
        <v>0</v>
      </c>
      <c r="IL668" s="329">
        <f t="shared" si="1233"/>
        <v>0</v>
      </c>
      <c r="IM668" s="329">
        <f t="shared" si="1234"/>
        <v>0</v>
      </c>
      <c r="IN668" s="170">
        <f t="shared" si="1109"/>
        <v>0</v>
      </c>
    </row>
    <row r="669" spans="1:248">
      <c r="A669" s="318"/>
      <c r="B669" s="318"/>
      <c r="C669" s="318"/>
      <c r="D669" s="318"/>
      <c r="E669" s="318"/>
      <c r="F669" s="318"/>
      <c r="G669" s="318"/>
      <c r="H669" s="318"/>
      <c r="I669" s="318"/>
      <c r="K669" s="318"/>
      <c r="L669" s="318"/>
      <c r="M669" s="318"/>
      <c r="N669" s="318"/>
      <c r="O669" s="318"/>
      <c r="P669" s="318"/>
      <c r="Q669" s="318"/>
      <c r="R669" s="358"/>
      <c r="S669" s="208">
        <f t="shared" si="1110"/>
        <v>0</v>
      </c>
      <c r="T669" s="328">
        <v>17.899999999999999</v>
      </c>
      <c r="U669" s="328">
        <f t="shared" si="1111"/>
        <v>0</v>
      </c>
      <c r="V669" s="329">
        <f t="shared" si="1112"/>
        <v>0</v>
      </c>
      <c r="W669" s="329">
        <f t="shared" si="1113"/>
        <v>0</v>
      </c>
      <c r="X669" s="329">
        <f t="shared" si="1114"/>
        <v>0</v>
      </c>
      <c r="Y669" s="329">
        <f t="shared" si="1115"/>
        <v>0</v>
      </c>
      <c r="Z669" s="329">
        <f t="shared" si="1116"/>
        <v>0</v>
      </c>
      <c r="AA669" s="329">
        <f t="shared" si="1117"/>
        <v>0</v>
      </c>
      <c r="AB669" s="170">
        <f t="shared" si="1056"/>
        <v>0</v>
      </c>
      <c r="AC669" s="208">
        <f t="shared" si="1057"/>
        <v>0</v>
      </c>
      <c r="AD669" s="328">
        <v>17.899999999999999</v>
      </c>
      <c r="AE669" s="328">
        <f t="shared" si="1118"/>
        <v>0</v>
      </c>
      <c r="AF669" s="329">
        <f t="shared" si="1119"/>
        <v>0</v>
      </c>
      <c r="AG669" s="329">
        <f t="shared" si="1120"/>
        <v>0</v>
      </c>
      <c r="AH669" s="329">
        <f t="shared" si="1121"/>
        <v>0</v>
      </c>
      <c r="AI669" s="329">
        <f t="shared" si="1122"/>
        <v>0</v>
      </c>
      <c r="AJ669" s="329">
        <f t="shared" si="1123"/>
        <v>0</v>
      </c>
      <c r="AK669" s="329">
        <f t="shared" si="1124"/>
        <v>0</v>
      </c>
      <c r="AL669" s="170">
        <f t="shared" si="1058"/>
        <v>0</v>
      </c>
      <c r="AM669" s="208">
        <f t="shared" si="1059"/>
        <v>0</v>
      </c>
      <c r="AN669" s="328">
        <v>17.899999999999999</v>
      </c>
      <c r="AO669" s="328">
        <f t="shared" si="1125"/>
        <v>0</v>
      </c>
      <c r="AP669" s="329">
        <f t="shared" si="1126"/>
        <v>0</v>
      </c>
      <c r="AQ669" s="329">
        <f t="shared" si="1127"/>
        <v>0</v>
      </c>
      <c r="AR669" s="329">
        <f t="shared" si="1128"/>
        <v>0</v>
      </c>
      <c r="AS669" s="329">
        <f t="shared" si="1129"/>
        <v>0</v>
      </c>
      <c r="AT669" s="329">
        <f t="shared" si="1130"/>
        <v>0</v>
      </c>
      <c r="AU669" s="329">
        <f t="shared" si="1131"/>
        <v>0</v>
      </c>
      <c r="AV669" s="170">
        <f t="shared" si="1060"/>
        <v>0</v>
      </c>
      <c r="AW669" s="208">
        <f t="shared" si="1061"/>
        <v>0</v>
      </c>
      <c r="AX669" s="328">
        <v>17.899999999999999</v>
      </c>
      <c r="AY669" s="328">
        <f t="shared" si="1132"/>
        <v>0</v>
      </c>
      <c r="AZ669" s="329">
        <f t="shared" si="1133"/>
        <v>0</v>
      </c>
      <c r="BA669" s="329">
        <f t="shared" si="1134"/>
        <v>0</v>
      </c>
      <c r="BB669" s="329">
        <f t="shared" si="1135"/>
        <v>0</v>
      </c>
      <c r="BC669" s="329">
        <f t="shared" si="1136"/>
        <v>0</v>
      </c>
      <c r="BD669" s="329">
        <f t="shared" si="1137"/>
        <v>0</v>
      </c>
      <c r="BE669" s="329">
        <f t="shared" si="1138"/>
        <v>0</v>
      </c>
      <c r="BF669" s="170">
        <f t="shared" si="1062"/>
        <v>0</v>
      </c>
      <c r="BG669" s="208">
        <f t="shared" si="1063"/>
        <v>0</v>
      </c>
      <c r="BH669" s="328">
        <v>17.899999999999999</v>
      </c>
      <c r="BI669" s="328">
        <f t="shared" si="1064"/>
        <v>0</v>
      </c>
      <c r="BJ669" s="329">
        <f t="shared" si="1065"/>
        <v>0</v>
      </c>
      <c r="BK669" s="329">
        <f t="shared" si="1066"/>
        <v>0</v>
      </c>
      <c r="BL669" s="329">
        <f t="shared" si="1067"/>
        <v>0</v>
      </c>
      <c r="BM669" s="329">
        <f t="shared" si="1068"/>
        <v>0</v>
      </c>
      <c r="BN669" s="329">
        <f t="shared" si="1069"/>
        <v>0</v>
      </c>
      <c r="BO669" s="329">
        <f t="shared" si="1070"/>
        <v>0</v>
      </c>
      <c r="BP669" s="170">
        <f t="shared" si="1071"/>
        <v>0</v>
      </c>
      <c r="BQ669" s="208">
        <f t="shared" si="1072"/>
        <v>0</v>
      </c>
      <c r="BR669" s="328">
        <v>17.899999999999999</v>
      </c>
      <c r="BS669" s="328">
        <f t="shared" si="1139"/>
        <v>0</v>
      </c>
      <c r="BT669" s="329">
        <f t="shared" si="1140"/>
        <v>0</v>
      </c>
      <c r="BU669" s="329">
        <f t="shared" si="1141"/>
        <v>0</v>
      </c>
      <c r="BV669" s="329">
        <f t="shared" si="1142"/>
        <v>0</v>
      </c>
      <c r="BW669" s="329">
        <f t="shared" si="1143"/>
        <v>0</v>
      </c>
      <c r="BX669" s="329">
        <f t="shared" si="1144"/>
        <v>0</v>
      </c>
      <c r="BY669" s="329">
        <f t="shared" si="1145"/>
        <v>0</v>
      </c>
      <c r="BZ669" s="170">
        <f t="shared" si="1073"/>
        <v>0</v>
      </c>
      <c r="CA669" s="208">
        <f t="shared" si="1074"/>
        <v>0</v>
      </c>
      <c r="CB669" s="328">
        <v>17.899999999999999</v>
      </c>
      <c r="CC669" s="328">
        <f t="shared" si="1146"/>
        <v>0</v>
      </c>
      <c r="CD669" s="329">
        <f t="shared" si="1147"/>
        <v>0</v>
      </c>
      <c r="CE669" s="329">
        <f t="shared" si="1148"/>
        <v>0</v>
      </c>
      <c r="CF669" s="329">
        <f t="shared" si="1149"/>
        <v>0</v>
      </c>
      <c r="CG669" s="329">
        <f t="shared" si="1150"/>
        <v>0</v>
      </c>
      <c r="CH669" s="329">
        <f t="shared" si="1151"/>
        <v>0</v>
      </c>
      <c r="CI669" s="329">
        <f t="shared" si="1152"/>
        <v>0</v>
      </c>
      <c r="CJ669" s="170">
        <f t="shared" si="1075"/>
        <v>0</v>
      </c>
      <c r="CK669" s="208">
        <f t="shared" si="1076"/>
        <v>0</v>
      </c>
      <c r="CL669" s="328">
        <v>17.899999999999999</v>
      </c>
      <c r="CM669" s="328">
        <f t="shared" si="1153"/>
        <v>0</v>
      </c>
      <c r="CN669" s="329">
        <f t="shared" si="1154"/>
        <v>0</v>
      </c>
      <c r="CO669" s="329">
        <f t="shared" si="1155"/>
        <v>0</v>
      </c>
      <c r="CP669" s="329">
        <f t="shared" si="1156"/>
        <v>0</v>
      </c>
      <c r="CQ669" s="329">
        <f t="shared" si="1157"/>
        <v>0</v>
      </c>
      <c r="CR669" s="329">
        <f t="shared" si="1158"/>
        <v>0</v>
      </c>
      <c r="CS669" s="329">
        <f t="shared" si="1159"/>
        <v>0</v>
      </c>
      <c r="CT669" s="170">
        <f t="shared" si="1077"/>
        <v>0</v>
      </c>
      <c r="CU669" s="208">
        <f t="shared" si="1078"/>
        <v>0</v>
      </c>
      <c r="CV669" s="328">
        <v>17.899999999999999</v>
      </c>
      <c r="CW669" s="328">
        <f t="shared" si="1160"/>
        <v>0</v>
      </c>
      <c r="CX669" s="329">
        <f t="shared" si="1161"/>
        <v>0</v>
      </c>
      <c r="CY669" s="329">
        <f t="shared" si="1162"/>
        <v>0</v>
      </c>
      <c r="CZ669" s="329">
        <f t="shared" si="1163"/>
        <v>0</v>
      </c>
      <c r="DA669" s="329">
        <f t="shared" si="1164"/>
        <v>0</v>
      </c>
      <c r="DB669" s="329">
        <f t="shared" si="1165"/>
        <v>0</v>
      </c>
      <c r="DC669" s="329">
        <f t="shared" si="1166"/>
        <v>0</v>
      </c>
      <c r="DD669" s="170">
        <f t="shared" si="1079"/>
        <v>0</v>
      </c>
      <c r="DE669" s="208">
        <f t="shared" si="1080"/>
        <v>0</v>
      </c>
      <c r="DF669" s="328">
        <v>17.899999999999999</v>
      </c>
      <c r="DG669" s="328">
        <f t="shared" si="1167"/>
        <v>0</v>
      </c>
      <c r="DH669" s="329">
        <f t="shared" si="1168"/>
        <v>0</v>
      </c>
      <c r="DI669" s="329">
        <f t="shared" si="1169"/>
        <v>0</v>
      </c>
      <c r="DJ669" s="329">
        <f t="shared" si="1170"/>
        <v>0</v>
      </c>
      <c r="DK669" s="329">
        <f t="shared" si="1171"/>
        <v>0</v>
      </c>
      <c r="DL669" s="329">
        <f t="shared" si="1172"/>
        <v>0</v>
      </c>
      <c r="DM669" s="329">
        <f t="shared" si="1173"/>
        <v>0</v>
      </c>
      <c r="DN669" s="170">
        <f t="shared" si="1081"/>
        <v>0</v>
      </c>
      <c r="DO669" s="208">
        <f t="shared" si="1082"/>
        <v>0</v>
      </c>
      <c r="DP669" s="328">
        <v>17.899999999999999</v>
      </c>
      <c r="DQ669" s="328">
        <f t="shared" si="1174"/>
        <v>0</v>
      </c>
      <c r="DR669" s="329">
        <f t="shared" si="1175"/>
        <v>0</v>
      </c>
      <c r="DS669" s="329">
        <f t="shared" si="1176"/>
        <v>0</v>
      </c>
      <c r="DT669" s="329">
        <f t="shared" si="1177"/>
        <v>0</v>
      </c>
      <c r="DU669" s="329">
        <f t="shared" si="1178"/>
        <v>0</v>
      </c>
      <c r="DV669" s="329">
        <f t="shared" si="1179"/>
        <v>0</v>
      </c>
      <c r="DW669" s="329">
        <f t="shared" si="1180"/>
        <v>0</v>
      </c>
      <c r="DX669" s="170">
        <f t="shared" si="1083"/>
        <v>0</v>
      </c>
      <c r="DY669" s="208">
        <f t="shared" si="1084"/>
        <v>0</v>
      </c>
      <c r="DZ669" s="328">
        <v>17.899999999999999</v>
      </c>
      <c r="EA669" s="328">
        <f t="shared" si="1181"/>
        <v>0</v>
      </c>
      <c r="EB669" s="329">
        <f t="shared" si="1182"/>
        <v>0</v>
      </c>
      <c r="EC669" s="329">
        <f t="shared" si="1183"/>
        <v>0</v>
      </c>
      <c r="ED669" s="329">
        <f t="shared" si="1184"/>
        <v>0</v>
      </c>
      <c r="EE669" s="329">
        <f t="shared" si="1185"/>
        <v>0</v>
      </c>
      <c r="EF669" s="329">
        <f t="shared" si="1186"/>
        <v>0</v>
      </c>
      <c r="EG669" s="329">
        <f t="shared" si="1187"/>
        <v>0</v>
      </c>
      <c r="EH669" s="170">
        <f t="shared" si="1085"/>
        <v>0</v>
      </c>
      <c r="EI669" s="208">
        <f t="shared" si="1086"/>
        <v>0</v>
      </c>
      <c r="EJ669" s="328">
        <v>17.899999999999999</v>
      </c>
      <c r="EK669" s="328">
        <f t="shared" si="1188"/>
        <v>0</v>
      </c>
      <c r="EL669" s="329">
        <f t="shared" si="1189"/>
        <v>0</v>
      </c>
      <c r="EM669" s="329">
        <f t="shared" si="1190"/>
        <v>0</v>
      </c>
      <c r="EN669" s="329">
        <f t="shared" si="1191"/>
        <v>0</v>
      </c>
      <c r="EO669" s="329">
        <f t="shared" si="1192"/>
        <v>0</v>
      </c>
      <c r="EP669" s="329">
        <f t="shared" si="1193"/>
        <v>0</v>
      </c>
      <c r="EQ669" s="329">
        <f t="shared" si="1194"/>
        <v>0</v>
      </c>
      <c r="ER669" s="170">
        <f t="shared" si="1087"/>
        <v>0</v>
      </c>
      <c r="ES669" s="208">
        <f t="shared" si="1088"/>
        <v>0</v>
      </c>
      <c r="ET669" s="328">
        <v>17.899999999999999</v>
      </c>
      <c r="EU669" s="328">
        <f t="shared" si="1195"/>
        <v>0</v>
      </c>
      <c r="EV669" s="329">
        <f t="shared" si="1196"/>
        <v>0</v>
      </c>
      <c r="EW669" s="329">
        <f t="shared" si="1197"/>
        <v>0</v>
      </c>
      <c r="EX669" s="329">
        <f t="shared" si="1198"/>
        <v>0</v>
      </c>
      <c r="EY669" s="329">
        <f t="shared" si="1199"/>
        <v>0</v>
      </c>
      <c r="EZ669" s="329">
        <f t="shared" si="1200"/>
        <v>0</v>
      </c>
      <c r="FA669" s="329">
        <f t="shared" si="1201"/>
        <v>0</v>
      </c>
      <c r="FB669" s="170">
        <f t="shared" si="1089"/>
        <v>0</v>
      </c>
      <c r="FC669" s="208">
        <f t="shared" si="1090"/>
        <v>0</v>
      </c>
      <c r="FD669" s="328">
        <v>17.899999999999999</v>
      </c>
      <c r="FE669" s="328">
        <f t="shared" si="1202"/>
        <v>0</v>
      </c>
      <c r="FF669" s="329">
        <f t="shared" si="1203"/>
        <v>0</v>
      </c>
      <c r="FG669" s="329">
        <f t="shared" si="1204"/>
        <v>0</v>
      </c>
      <c r="FH669" s="329">
        <f t="shared" si="1205"/>
        <v>0</v>
      </c>
      <c r="FI669" s="329">
        <f t="shared" si="1206"/>
        <v>0</v>
      </c>
      <c r="FJ669" s="329">
        <f t="shared" si="1207"/>
        <v>0</v>
      </c>
      <c r="FK669" s="329">
        <f t="shared" si="1208"/>
        <v>0</v>
      </c>
      <c r="FL669" s="170">
        <f t="shared" si="1091"/>
        <v>0</v>
      </c>
      <c r="FM669" s="208">
        <f t="shared" si="1092"/>
        <v>0</v>
      </c>
      <c r="FN669" s="328">
        <v>17.899999999999999</v>
      </c>
      <c r="FO669" s="328">
        <f t="shared" si="1235"/>
        <v>0</v>
      </c>
      <c r="FP669" s="329">
        <f t="shared" si="1236"/>
        <v>0</v>
      </c>
      <c r="FQ669" s="329">
        <f t="shared" si="1237"/>
        <v>0</v>
      </c>
      <c r="FR669" s="329">
        <f t="shared" si="1238"/>
        <v>0</v>
      </c>
      <c r="FS669" s="329">
        <f t="shared" si="1239"/>
        <v>0</v>
      </c>
      <c r="FT669" s="329">
        <f t="shared" si="1240"/>
        <v>0</v>
      </c>
      <c r="FU669" s="329">
        <f t="shared" si="1241"/>
        <v>0</v>
      </c>
      <c r="FV669" s="170">
        <f t="shared" si="1093"/>
        <v>0</v>
      </c>
      <c r="FW669" s="208">
        <f t="shared" si="1094"/>
        <v>0</v>
      </c>
      <c r="FX669" s="328">
        <v>17.899999999999999</v>
      </c>
      <c r="FY669" s="328">
        <f t="shared" si="1242"/>
        <v>0</v>
      </c>
      <c r="FZ669" s="329">
        <f t="shared" si="1243"/>
        <v>0</v>
      </c>
      <c r="GA669" s="329">
        <f t="shared" si="1244"/>
        <v>0</v>
      </c>
      <c r="GB669" s="329">
        <f t="shared" si="1245"/>
        <v>0</v>
      </c>
      <c r="GC669" s="329">
        <f t="shared" si="1246"/>
        <v>0</v>
      </c>
      <c r="GD669" s="329">
        <f t="shared" si="1247"/>
        <v>0</v>
      </c>
      <c r="GE669" s="329">
        <f t="shared" si="1248"/>
        <v>0</v>
      </c>
      <c r="GF669" s="170">
        <f t="shared" si="1095"/>
        <v>0</v>
      </c>
      <c r="GG669" s="208">
        <f t="shared" si="1096"/>
        <v>0</v>
      </c>
      <c r="GH669" s="328">
        <v>17.899999999999999</v>
      </c>
      <c r="GI669" s="328">
        <f t="shared" si="1249"/>
        <v>0</v>
      </c>
      <c r="GJ669" s="329">
        <f t="shared" si="1250"/>
        <v>0</v>
      </c>
      <c r="GK669" s="329">
        <f t="shared" si="1251"/>
        <v>0</v>
      </c>
      <c r="GL669" s="329">
        <f t="shared" si="1252"/>
        <v>0</v>
      </c>
      <c r="GM669" s="329">
        <f t="shared" si="1253"/>
        <v>0</v>
      </c>
      <c r="GN669" s="329">
        <f t="shared" si="1254"/>
        <v>0</v>
      </c>
      <c r="GO669" s="329">
        <f t="shared" si="1255"/>
        <v>0</v>
      </c>
      <c r="GP669" s="170">
        <f t="shared" si="1097"/>
        <v>0</v>
      </c>
      <c r="GQ669" s="208">
        <f t="shared" si="1098"/>
        <v>0</v>
      </c>
      <c r="GR669" s="328">
        <v>17.899999999999999</v>
      </c>
      <c r="GS669" s="328">
        <f t="shared" si="1256"/>
        <v>0</v>
      </c>
      <c r="GT669" s="329">
        <f t="shared" si="1257"/>
        <v>0</v>
      </c>
      <c r="GU669" s="329">
        <f t="shared" si="1258"/>
        <v>0</v>
      </c>
      <c r="GV669" s="329">
        <f t="shared" si="1259"/>
        <v>0</v>
      </c>
      <c r="GW669" s="329">
        <f t="shared" si="1260"/>
        <v>0</v>
      </c>
      <c r="GX669" s="329">
        <f t="shared" si="1261"/>
        <v>0</v>
      </c>
      <c r="GY669" s="329">
        <f t="shared" si="1262"/>
        <v>0</v>
      </c>
      <c r="GZ669" s="170">
        <f t="shared" si="1099"/>
        <v>0</v>
      </c>
      <c r="HA669" s="208">
        <f t="shared" si="1100"/>
        <v>0</v>
      </c>
      <c r="HB669" s="328">
        <v>17.899999999999999</v>
      </c>
      <c r="HC669" s="328">
        <f t="shared" si="1101"/>
        <v>0</v>
      </c>
      <c r="HD669" s="329">
        <f t="shared" si="1209"/>
        <v>0</v>
      </c>
      <c r="HE669" s="329">
        <f t="shared" si="1210"/>
        <v>0</v>
      </c>
      <c r="HF669" s="329">
        <f t="shared" si="1211"/>
        <v>0</v>
      </c>
      <c r="HG669" s="329">
        <f t="shared" si="1212"/>
        <v>0</v>
      </c>
      <c r="HH669" s="329">
        <f t="shared" si="1213"/>
        <v>0</v>
      </c>
      <c r="HI669" s="329">
        <f t="shared" si="1214"/>
        <v>0</v>
      </c>
      <c r="HJ669" s="170">
        <f t="shared" si="1102"/>
        <v>0</v>
      </c>
      <c r="HK669" s="208">
        <f t="shared" si="1103"/>
        <v>0</v>
      </c>
      <c r="HL669" s="328">
        <v>17.899999999999999</v>
      </c>
      <c r="HM669" s="328">
        <f t="shared" si="1104"/>
        <v>0</v>
      </c>
      <c r="HN669" s="329">
        <f t="shared" si="1215"/>
        <v>0</v>
      </c>
      <c r="HO669" s="329">
        <f t="shared" si="1216"/>
        <v>0</v>
      </c>
      <c r="HP669" s="329">
        <f t="shared" si="1217"/>
        <v>0</v>
      </c>
      <c r="HQ669" s="329">
        <f t="shared" si="1218"/>
        <v>0</v>
      </c>
      <c r="HR669" s="329">
        <f t="shared" si="1219"/>
        <v>0</v>
      </c>
      <c r="HS669" s="329">
        <f t="shared" si="1220"/>
        <v>0</v>
      </c>
      <c r="HT669" s="170">
        <f t="shared" si="1105"/>
        <v>0</v>
      </c>
      <c r="HU669" s="208">
        <f t="shared" si="1106"/>
        <v>0</v>
      </c>
      <c r="HV669" s="328">
        <v>17.899999999999999</v>
      </c>
      <c r="HW669" s="328">
        <f t="shared" si="1221"/>
        <v>0</v>
      </c>
      <c r="HX669" s="329">
        <f t="shared" si="1222"/>
        <v>0</v>
      </c>
      <c r="HY669" s="329">
        <f t="shared" si="1223"/>
        <v>0</v>
      </c>
      <c r="HZ669" s="329">
        <f t="shared" si="1224"/>
        <v>0</v>
      </c>
      <c r="IA669" s="329">
        <f t="shared" si="1225"/>
        <v>0</v>
      </c>
      <c r="IB669" s="329">
        <f t="shared" si="1226"/>
        <v>0</v>
      </c>
      <c r="IC669" s="329">
        <f t="shared" si="1227"/>
        <v>0</v>
      </c>
      <c r="ID669" s="170">
        <f t="shared" si="1107"/>
        <v>0</v>
      </c>
      <c r="IE669" s="208">
        <f t="shared" si="1108"/>
        <v>0</v>
      </c>
      <c r="IF669" s="328">
        <v>17.899999999999999</v>
      </c>
      <c r="IG669" s="328">
        <f t="shared" si="1228"/>
        <v>0</v>
      </c>
      <c r="IH669" s="329">
        <f t="shared" si="1229"/>
        <v>0</v>
      </c>
      <c r="II669" s="329">
        <f t="shared" si="1230"/>
        <v>0</v>
      </c>
      <c r="IJ669" s="329">
        <f t="shared" si="1231"/>
        <v>0</v>
      </c>
      <c r="IK669" s="329">
        <f t="shared" si="1232"/>
        <v>0</v>
      </c>
      <c r="IL669" s="329">
        <f t="shared" si="1233"/>
        <v>0</v>
      </c>
      <c r="IM669" s="329">
        <f t="shared" si="1234"/>
        <v>0</v>
      </c>
      <c r="IN669" s="170">
        <f t="shared" si="1109"/>
        <v>0</v>
      </c>
    </row>
    <row r="670" spans="1:248">
      <c r="A670" s="318"/>
      <c r="B670" s="318"/>
      <c r="C670" s="318"/>
      <c r="D670" s="318"/>
      <c r="E670" s="318"/>
      <c r="F670" s="318"/>
      <c r="G670" s="318"/>
      <c r="H670" s="318"/>
      <c r="I670" s="318"/>
      <c r="K670" s="318"/>
      <c r="L670" s="318"/>
      <c r="M670" s="318"/>
      <c r="N670" s="318"/>
      <c r="O670" s="318"/>
      <c r="P670" s="318"/>
      <c r="Q670" s="318"/>
      <c r="R670" s="358"/>
      <c r="S670" s="208">
        <f t="shared" si="1110"/>
        <v>0</v>
      </c>
      <c r="T670" s="328">
        <v>18</v>
      </c>
      <c r="U670" s="328">
        <f t="shared" si="1111"/>
        <v>0</v>
      </c>
      <c r="V670" s="329">
        <f t="shared" si="1112"/>
        <v>0</v>
      </c>
      <c r="W670" s="329">
        <f t="shared" si="1113"/>
        <v>0</v>
      </c>
      <c r="X670" s="329">
        <f t="shared" si="1114"/>
        <v>0</v>
      </c>
      <c r="Y670" s="329">
        <f t="shared" si="1115"/>
        <v>0</v>
      </c>
      <c r="Z670" s="329">
        <f t="shared" si="1116"/>
        <v>0</v>
      </c>
      <c r="AA670" s="329">
        <f t="shared" si="1117"/>
        <v>0</v>
      </c>
      <c r="AB670" s="170">
        <f t="shared" si="1056"/>
        <v>0</v>
      </c>
      <c r="AC670" s="208">
        <f t="shared" si="1057"/>
        <v>0</v>
      </c>
      <c r="AD670" s="328">
        <v>18</v>
      </c>
      <c r="AE670" s="328">
        <f t="shared" si="1118"/>
        <v>0</v>
      </c>
      <c r="AF670" s="329">
        <f t="shared" si="1119"/>
        <v>0</v>
      </c>
      <c r="AG670" s="329">
        <f t="shared" si="1120"/>
        <v>0</v>
      </c>
      <c r="AH670" s="329">
        <f t="shared" si="1121"/>
        <v>0</v>
      </c>
      <c r="AI670" s="329">
        <f t="shared" si="1122"/>
        <v>0</v>
      </c>
      <c r="AJ670" s="329">
        <f t="shared" si="1123"/>
        <v>0</v>
      </c>
      <c r="AK670" s="329">
        <f t="shared" si="1124"/>
        <v>0</v>
      </c>
      <c r="AL670" s="170">
        <f t="shared" si="1058"/>
        <v>0</v>
      </c>
      <c r="AM670" s="208">
        <f t="shared" si="1059"/>
        <v>0</v>
      </c>
      <c r="AN670" s="328">
        <v>18</v>
      </c>
      <c r="AO670" s="328">
        <f t="shared" si="1125"/>
        <v>0</v>
      </c>
      <c r="AP670" s="329">
        <f t="shared" si="1126"/>
        <v>0</v>
      </c>
      <c r="AQ670" s="329">
        <f t="shared" si="1127"/>
        <v>0</v>
      </c>
      <c r="AR670" s="329">
        <f t="shared" si="1128"/>
        <v>0</v>
      </c>
      <c r="AS670" s="329">
        <f t="shared" si="1129"/>
        <v>0</v>
      </c>
      <c r="AT670" s="329">
        <f t="shared" si="1130"/>
        <v>0</v>
      </c>
      <c r="AU670" s="329">
        <f t="shared" si="1131"/>
        <v>0</v>
      </c>
      <c r="AV670" s="170">
        <f t="shared" si="1060"/>
        <v>0</v>
      </c>
      <c r="AW670" s="208">
        <f t="shared" si="1061"/>
        <v>0</v>
      </c>
      <c r="AX670" s="328">
        <v>18</v>
      </c>
      <c r="AY670" s="328">
        <f t="shared" si="1132"/>
        <v>0</v>
      </c>
      <c r="AZ670" s="329">
        <f t="shared" si="1133"/>
        <v>0</v>
      </c>
      <c r="BA670" s="329">
        <f t="shared" si="1134"/>
        <v>0</v>
      </c>
      <c r="BB670" s="329">
        <f t="shared" si="1135"/>
        <v>0</v>
      </c>
      <c r="BC670" s="329">
        <f t="shared" si="1136"/>
        <v>0</v>
      </c>
      <c r="BD670" s="329">
        <f t="shared" si="1137"/>
        <v>0</v>
      </c>
      <c r="BE670" s="329">
        <f t="shared" si="1138"/>
        <v>0</v>
      </c>
      <c r="BF670" s="170">
        <f t="shared" si="1062"/>
        <v>0</v>
      </c>
      <c r="BG670" s="208">
        <f t="shared" si="1063"/>
        <v>0</v>
      </c>
      <c r="BH670" s="328">
        <v>18</v>
      </c>
      <c r="BI670" s="328">
        <f t="shared" si="1064"/>
        <v>0</v>
      </c>
      <c r="BJ670" s="329">
        <f t="shared" si="1065"/>
        <v>0</v>
      </c>
      <c r="BK670" s="329">
        <f t="shared" si="1066"/>
        <v>0</v>
      </c>
      <c r="BL670" s="329">
        <f t="shared" si="1067"/>
        <v>0</v>
      </c>
      <c r="BM670" s="329">
        <f t="shared" si="1068"/>
        <v>0</v>
      </c>
      <c r="BN670" s="329">
        <f t="shared" si="1069"/>
        <v>0</v>
      </c>
      <c r="BO670" s="329">
        <f t="shared" si="1070"/>
        <v>0</v>
      </c>
      <c r="BP670" s="170">
        <f t="shared" si="1071"/>
        <v>0</v>
      </c>
      <c r="BQ670" s="208">
        <f t="shared" si="1072"/>
        <v>0</v>
      </c>
      <c r="BR670" s="328">
        <v>18</v>
      </c>
      <c r="BS670" s="328">
        <f t="shared" si="1139"/>
        <v>0</v>
      </c>
      <c r="BT670" s="329">
        <f t="shared" si="1140"/>
        <v>0</v>
      </c>
      <c r="BU670" s="329">
        <f t="shared" si="1141"/>
        <v>0</v>
      </c>
      <c r="BV670" s="329">
        <f t="shared" si="1142"/>
        <v>0</v>
      </c>
      <c r="BW670" s="329">
        <f t="shared" si="1143"/>
        <v>0</v>
      </c>
      <c r="BX670" s="329">
        <f t="shared" si="1144"/>
        <v>0</v>
      </c>
      <c r="BY670" s="329">
        <f t="shared" si="1145"/>
        <v>0</v>
      </c>
      <c r="BZ670" s="170">
        <f t="shared" si="1073"/>
        <v>0</v>
      </c>
      <c r="CA670" s="208">
        <f t="shared" si="1074"/>
        <v>0</v>
      </c>
      <c r="CB670" s="328">
        <v>18</v>
      </c>
      <c r="CC670" s="328">
        <f t="shared" si="1146"/>
        <v>0</v>
      </c>
      <c r="CD670" s="329">
        <f t="shared" si="1147"/>
        <v>0</v>
      </c>
      <c r="CE670" s="329">
        <f t="shared" si="1148"/>
        <v>0</v>
      </c>
      <c r="CF670" s="329">
        <f t="shared" si="1149"/>
        <v>0</v>
      </c>
      <c r="CG670" s="329">
        <f t="shared" si="1150"/>
        <v>0</v>
      </c>
      <c r="CH670" s="329">
        <f t="shared" si="1151"/>
        <v>0</v>
      </c>
      <c r="CI670" s="329">
        <f t="shared" si="1152"/>
        <v>0</v>
      </c>
      <c r="CJ670" s="170">
        <f t="shared" si="1075"/>
        <v>0</v>
      </c>
      <c r="CK670" s="208">
        <f t="shared" si="1076"/>
        <v>0</v>
      </c>
      <c r="CL670" s="328">
        <v>18</v>
      </c>
      <c r="CM670" s="328">
        <f t="shared" si="1153"/>
        <v>0</v>
      </c>
      <c r="CN670" s="329">
        <f t="shared" si="1154"/>
        <v>0</v>
      </c>
      <c r="CO670" s="329">
        <f t="shared" si="1155"/>
        <v>0</v>
      </c>
      <c r="CP670" s="329">
        <f t="shared" si="1156"/>
        <v>0</v>
      </c>
      <c r="CQ670" s="329">
        <f t="shared" si="1157"/>
        <v>0</v>
      </c>
      <c r="CR670" s="329">
        <f t="shared" si="1158"/>
        <v>0</v>
      </c>
      <c r="CS670" s="329">
        <f t="shared" si="1159"/>
        <v>0</v>
      </c>
      <c r="CT670" s="170">
        <f t="shared" si="1077"/>
        <v>0</v>
      </c>
      <c r="CU670" s="208">
        <f t="shared" si="1078"/>
        <v>0</v>
      </c>
      <c r="CV670" s="328">
        <v>18</v>
      </c>
      <c r="CW670" s="328">
        <f t="shared" si="1160"/>
        <v>0</v>
      </c>
      <c r="CX670" s="329">
        <f t="shared" si="1161"/>
        <v>0</v>
      </c>
      <c r="CY670" s="329">
        <f t="shared" si="1162"/>
        <v>0</v>
      </c>
      <c r="CZ670" s="329">
        <f t="shared" si="1163"/>
        <v>0</v>
      </c>
      <c r="DA670" s="329">
        <f t="shared" si="1164"/>
        <v>0</v>
      </c>
      <c r="DB670" s="329">
        <f t="shared" si="1165"/>
        <v>0</v>
      </c>
      <c r="DC670" s="329">
        <f t="shared" si="1166"/>
        <v>0</v>
      </c>
      <c r="DD670" s="170">
        <f t="shared" si="1079"/>
        <v>0</v>
      </c>
      <c r="DE670" s="208">
        <f t="shared" si="1080"/>
        <v>0</v>
      </c>
      <c r="DF670" s="328">
        <v>18</v>
      </c>
      <c r="DG670" s="328">
        <f t="shared" si="1167"/>
        <v>0</v>
      </c>
      <c r="DH670" s="329">
        <f t="shared" si="1168"/>
        <v>0</v>
      </c>
      <c r="DI670" s="329">
        <f t="shared" si="1169"/>
        <v>0</v>
      </c>
      <c r="DJ670" s="329">
        <f t="shared" si="1170"/>
        <v>0</v>
      </c>
      <c r="DK670" s="329">
        <f t="shared" si="1171"/>
        <v>0</v>
      </c>
      <c r="DL670" s="329">
        <f t="shared" si="1172"/>
        <v>0</v>
      </c>
      <c r="DM670" s="329">
        <f t="shared" si="1173"/>
        <v>0</v>
      </c>
      <c r="DN670" s="170">
        <f t="shared" si="1081"/>
        <v>0</v>
      </c>
      <c r="DO670" s="208">
        <f t="shared" si="1082"/>
        <v>0</v>
      </c>
      <c r="DP670" s="328">
        <v>18</v>
      </c>
      <c r="DQ670" s="328">
        <f t="shared" si="1174"/>
        <v>0</v>
      </c>
      <c r="DR670" s="329">
        <f t="shared" si="1175"/>
        <v>0</v>
      </c>
      <c r="DS670" s="329">
        <f t="shared" si="1176"/>
        <v>0</v>
      </c>
      <c r="DT670" s="329">
        <f t="shared" si="1177"/>
        <v>0</v>
      </c>
      <c r="DU670" s="329">
        <f t="shared" si="1178"/>
        <v>0</v>
      </c>
      <c r="DV670" s="329">
        <f t="shared" si="1179"/>
        <v>0</v>
      </c>
      <c r="DW670" s="329">
        <f t="shared" si="1180"/>
        <v>0</v>
      </c>
      <c r="DX670" s="170">
        <f t="shared" si="1083"/>
        <v>0</v>
      </c>
      <c r="DY670" s="208">
        <f t="shared" si="1084"/>
        <v>0</v>
      </c>
      <c r="DZ670" s="328">
        <v>18</v>
      </c>
      <c r="EA670" s="328">
        <f t="shared" si="1181"/>
        <v>0</v>
      </c>
      <c r="EB670" s="329">
        <f t="shared" si="1182"/>
        <v>0</v>
      </c>
      <c r="EC670" s="329">
        <f t="shared" si="1183"/>
        <v>0</v>
      </c>
      <c r="ED670" s="329">
        <f t="shared" si="1184"/>
        <v>0</v>
      </c>
      <c r="EE670" s="329">
        <f t="shared" si="1185"/>
        <v>0</v>
      </c>
      <c r="EF670" s="329">
        <f t="shared" si="1186"/>
        <v>0</v>
      </c>
      <c r="EG670" s="329">
        <f t="shared" si="1187"/>
        <v>0</v>
      </c>
      <c r="EH670" s="170">
        <f t="shared" si="1085"/>
        <v>0</v>
      </c>
      <c r="EI670" s="208">
        <f t="shared" si="1086"/>
        <v>0</v>
      </c>
      <c r="EJ670" s="328">
        <v>18</v>
      </c>
      <c r="EK670" s="328">
        <f t="shared" si="1188"/>
        <v>0</v>
      </c>
      <c r="EL670" s="329">
        <f t="shared" si="1189"/>
        <v>0</v>
      </c>
      <c r="EM670" s="329">
        <f t="shared" si="1190"/>
        <v>0</v>
      </c>
      <c r="EN670" s="329">
        <f t="shared" si="1191"/>
        <v>0</v>
      </c>
      <c r="EO670" s="329">
        <f t="shared" si="1192"/>
        <v>0</v>
      </c>
      <c r="EP670" s="329">
        <f t="shared" si="1193"/>
        <v>0</v>
      </c>
      <c r="EQ670" s="329">
        <f t="shared" si="1194"/>
        <v>0</v>
      </c>
      <c r="ER670" s="170">
        <f t="shared" si="1087"/>
        <v>0</v>
      </c>
      <c r="ES670" s="208">
        <f t="shared" si="1088"/>
        <v>0</v>
      </c>
      <c r="ET670" s="328">
        <v>18</v>
      </c>
      <c r="EU670" s="328">
        <f t="shared" si="1195"/>
        <v>0</v>
      </c>
      <c r="EV670" s="329">
        <f t="shared" si="1196"/>
        <v>0</v>
      </c>
      <c r="EW670" s="329">
        <f t="shared" si="1197"/>
        <v>0</v>
      </c>
      <c r="EX670" s="329">
        <f t="shared" si="1198"/>
        <v>0</v>
      </c>
      <c r="EY670" s="329">
        <f t="shared" si="1199"/>
        <v>0</v>
      </c>
      <c r="EZ670" s="329">
        <f t="shared" si="1200"/>
        <v>0</v>
      </c>
      <c r="FA670" s="329">
        <f t="shared" si="1201"/>
        <v>0</v>
      </c>
      <c r="FB670" s="170">
        <f t="shared" si="1089"/>
        <v>0</v>
      </c>
      <c r="FC670" s="208">
        <f t="shared" si="1090"/>
        <v>0</v>
      </c>
      <c r="FD670" s="328">
        <v>18</v>
      </c>
      <c r="FE670" s="328">
        <f t="shared" si="1202"/>
        <v>0</v>
      </c>
      <c r="FF670" s="329">
        <f t="shared" si="1203"/>
        <v>0</v>
      </c>
      <c r="FG670" s="329">
        <f t="shared" si="1204"/>
        <v>0</v>
      </c>
      <c r="FH670" s="329">
        <f t="shared" si="1205"/>
        <v>0</v>
      </c>
      <c r="FI670" s="329">
        <f t="shared" si="1206"/>
        <v>0</v>
      </c>
      <c r="FJ670" s="329">
        <f t="shared" si="1207"/>
        <v>0</v>
      </c>
      <c r="FK670" s="329">
        <f t="shared" si="1208"/>
        <v>0</v>
      </c>
      <c r="FL670" s="170">
        <f t="shared" si="1091"/>
        <v>0</v>
      </c>
      <c r="FM670" s="208">
        <f t="shared" si="1092"/>
        <v>0</v>
      </c>
      <c r="FN670" s="328">
        <v>18</v>
      </c>
      <c r="FO670" s="328">
        <f t="shared" si="1235"/>
        <v>0</v>
      </c>
      <c r="FP670" s="329">
        <f t="shared" si="1236"/>
        <v>0</v>
      </c>
      <c r="FQ670" s="329">
        <f t="shared" si="1237"/>
        <v>0</v>
      </c>
      <c r="FR670" s="329">
        <f t="shared" si="1238"/>
        <v>0</v>
      </c>
      <c r="FS670" s="329">
        <f t="shared" si="1239"/>
        <v>0</v>
      </c>
      <c r="FT670" s="329">
        <f t="shared" si="1240"/>
        <v>0</v>
      </c>
      <c r="FU670" s="329">
        <f t="shared" si="1241"/>
        <v>0</v>
      </c>
      <c r="FV670" s="170">
        <f t="shared" si="1093"/>
        <v>0</v>
      </c>
      <c r="FW670" s="208">
        <f t="shared" si="1094"/>
        <v>0</v>
      </c>
      <c r="FX670" s="328">
        <v>18</v>
      </c>
      <c r="FY670" s="328">
        <f t="shared" si="1242"/>
        <v>0</v>
      </c>
      <c r="FZ670" s="329">
        <f t="shared" si="1243"/>
        <v>0</v>
      </c>
      <c r="GA670" s="329">
        <f t="shared" si="1244"/>
        <v>0</v>
      </c>
      <c r="GB670" s="329">
        <f t="shared" si="1245"/>
        <v>0</v>
      </c>
      <c r="GC670" s="329">
        <f t="shared" si="1246"/>
        <v>0</v>
      </c>
      <c r="GD670" s="329">
        <f t="shared" si="1247"/>
        <v>0</v>
      </c>
      <c r="GE670" s="329">
        <f t="shared" si="1248"/>
        <v>0</v>
      </c>
      <c r="GF670" s="170">
        <f t="shared" si="1095"/>
        <v>0</v>
      </c>
      <c r="GG670" s="208">
        <f t="shared" si="1096"/>
        <v>0</v>
      </c>
      <c r="GH670" s="328">
        <v>18</v>
      </c>
      <c r="GI670" s="328">
        <f t="shared" si="1249"/>
        <v>0</v>
      </c>
      <c r="GJ670" s="329">
        <f t="shared" si="1250"/>
        <v>0</v>
      </c>
      <c r="GK670" s="329">
        <f t="shared" si="1251"/>
        <v>0</v>
      </c>
      <c r="GL670" s="329">
        <f t="shared" si="1252"/>
        <v>0</v>
      </c>
      <c r="GM670" s="329">
        <f t="shared" si="1253"/>
        <v>0</v>
      </c>
      <c r="GN670" s="329">
        <f t="shared" si="1254"/>
        <v>0</v>
      </c>
      <c r="GO670" s="329">
        <f t="shared" si="1255"/>
        <v>0</v>
      </c>
      <c r="GP670" s="170">
        <f t="shared" si="1097"/>
        <v>0</v>
      </c>
      <c r="GQ670" s="208">
        <f t="shared" si="1098"/>
        <v>0</v>
      </c>
      <c r="GR670" s="328">
        <v>18</v>
      </c>
      <c r="GS670" s="328">
        <f t="shared" si="1256"/>
        <v>0</v>
      </c>
      <c r="GT670" s="329">
        <f t="shared" si="1257"/>
        <v>0</v>
      </c>
      <c r="GU670" s="329">
        <f t="shared" si="1258"/>
        <v>0</v>
      </c>
      <c r="GV670" s="329">
        <f t="shared" si="1259"/>
        <v>0</v>
      </c>
      <c r="GW670" s="329">
        <f t="shared" si="1260"/>
        <v>0</v>
      </c>
      <c r="GX670" s="329">
        <f t="shared" si="1261"/>
        <v>0</v>
      </c>
      <c r="GY670" s="329">
        <f t="shared" si="1262"/>
        <v>0</v>
      </c>
      <c r="GZ670" s="170">
        <f t="shared" si="1099"/>
        <v>0</v>
      </c>
      <c r="HA670" s="208">
        <f t="shared" si="1100"/>
        <v>0</v>
      </c>
      <c r="HB670" s="328">
        <v>18</v>
      </c>
      <c r="HC670" s="328">
        <f t="shared" si="1101"/>
        <v>0</v>
      </c>
      <c r="HD670" s="329">
        <f t="shared" si="1209"/>
        <v>0</v>
      </c>
      <c r="HE670" s="329">
        <f t="shared" si="1210"/>
        <v>0</v>
      </c>
      <c r="HF670" s="329">
        <f t="shared" si="1211"/>
        <v>0</v>
      </c>
      <c r="HG670" s="329">
        <f t="shared" si="1212"/>
        <v>0</v>
      </c>
      <c r="HH670" s="329">
        <f t="shared" si="1213"/>
        <v>0</v>
      </c>
      <c r="HI670" s="329">
        <f t="shared" si="1214"/>
        <v>0</v>
      </c>
      <c r="HJ670" s="170">
        <f t="shared" si="1102"/>
        <v>0</v>
      </c>
      <c r="HK670" s="208">
        <f t="shared" si="1103"/>
        <v>0</v>
      </c>
      <c r="HL670" s="328">
        <v>18</v>
      </c>
      <c r="HM670" s="328">
        <f t="shared" si="1104"/>
        <v>0</v>
      </c>
      <c r="HN670" s="329">
        <f t="shared" si="1215"/>
        <v>0</v>
      </c>
      <c r="HO670" s="329">
        <f t="shared" si="1216"/>
        <v>0</v>
      </c>
      <c r="HP670" s="329">
        <f t="shared" si="1217"/>
        <v>0</v>
      </c>
      <c r="HQ670" s="329">
        <f t="shared" si="1218"/>
        <v>0</v>
      </c>
      <c r="HR670" s="329">
        <f t="shared" si="1219"/>
        <v>0</v>
      </c>
      <c r="HS670" s="329">
        <f t="shared" si="1220"/>
        <v>0</v>
      </c>
      <c r="HT670" s="170">
        <f t="shared" si="1105"/>
        <v>0</v>
      </c>
      <c r="HU670" s="208">
        <f t="shared" si="1106"/>
        <v>0</v>
      </c>
      <c r="HV670" s="328">
        <v>18</v>
      </c>
      <c r="HW670" s="328">
        <f t="shared" si="1221"/>
        <v>0</v>
      </c>
      <c r="HX670" s="329">
        <f t="shared" si="1222"/>
        <v>0</v>
      </c>
      <c r="HY670" s="329">
        <f t="shared" si="1223"/>
        <v>0</v>
      </c>
      <c r="HZ670" s="329">
        <f t="shared" si="1224"/>
        <v>0</v>
      </c>
      <c r="IA670" s="329">
        <f t="shared" si="1225"/>
        <v>0</v>
      </c>
      <c r="IB670" s="329">
        <f t="shared" si="1226"/>
        <v>0</v>
      </c>
      <c r="IC670" s="329">
        <f t="shared" si="1227"/>
        <v>0</v>
      </c>
      <c r="ID670" s="170">
        <f t="shared" si="1107"/>
        <v>0</v>
      </c>
      <c r="IE670" s="208">
        <f t="shared" si="1108"/>
        <v>0</v>
      </c>
      <c r="IF670" s="328">
        <v>18</v>
      </c>
      <c r="IG670" s="328">
        <f t="shared" si="1228"/>
        <v>0</v>
      </c>
      <c r="IH670" s="329">
        <f t="shared" si="1229"/>
        <v>0</v>
      </c>
      <c r="II670" s="329">
        <f t="shared" si="1230"/>
        <v>0</v>
      </c>
      <c r="IJ670" s="329">
        <f t="shared" si="1231"/>
        <v>0</v>
      </c>
      <c r="IK670" s="329">
        <f t="shared" si="1232"/>
        <v>0</v>
      </c>
      <c r="IL670" s="329">
        <f t="shared" si="1233"/>
        <v>0</v>
      </c>
      <c r="IM670" s="329">
        <f t="shared" si="1234"/>
        <v>0</v>
      </c>
      <c r="IN670" s="170">
        <f t="shared" si="1109"/>
        <v>0</v>
      </c>
    </row>
    <row r="671" spans="1:248">
      <c r="A671" s="318"/>
      <c r="B671" s="318"/>
      <c r="C671" s="318"/>
      <c r="D671" s="318"/>
      <c r="E671" s="318"/>
      <c r="F671" s="318"/>
      <c r="G671" s="318"/>
      <c r="H671" s="318"/>
      <c r="I671" s="318"/>
      <c r="K671" s="318"/>
      <c r="L671" s="318"/>
      <c r="M671" s="318"/>
      <c r="N671" s="318"/>
      <c r="O671" s="318"/>
      <c r="P671" s="318"/>
      <c r="Q671" s="318"/>
      <c r="R671" s="358"/>
      <c r="S671" s="208">
        <f t="shared" si="1110"/>
        <v>0</v>
      </c>
      <c r="T671" s="328">
        <v>18.100000000000001</v>
      </c>
      <c r="U671" s="328">
        <f t="shared" si="1111"/>
        <v>0</v>
      </c>
      <c r="V671" s="329">
        <f t="shared" si="1112"/>
        <v>0</v>
      </c>
      <c r="W671" s="329">
        <f t="shared" si="1113"/>
        <v>0</v>
      </c>
      <c r="X671" s="329">
        <f t="shared" si="1114"/>
        <v>0</v>
      </c>
      <c r="Y671" s="329">
        <f t="shared" si="1115"/>
        <v>0</v>
      </c>
      <c r="Z671" s="329">
        <f t="shared" si="1116"/>
        <v>0</v>
      </c>
      <c r="AA671" s="329">
        <f t="shared" si="1117"/>
        <v>0</v>
      </c>
      <c r="AB671" s="170">
        <f t="shared" si="1056"/>
        <v>0</v>
      </c>
      <c r="AC671" s="208">
        <f t="shared" si="1057"/>
        <v>0</v>
      </c>
      <c r="AD671" s="328">
        <v>18.100000000000001</v>
      </c>
      <c r="AE671" s="328">
        <f t="shared" si="1118"/>
        <v>0</v>
      </c>
      <c r="AF671" s="329">
        <f t="shared" si="1119"/>
        <v>0</v>
      </c>
      <c r="AG671" s="329">
        <f t="shared" si="1120"/>
        <v>0</v>
      </c>
      <c r="AH671" s="329">
        <f t="shared" si="1121"/>
        <v>0</v>
      </c>
      <c r="AI671" s="329">
        <f t="shared" si="1122"/>
        <v>0</v>
      </c>
      <c r="AJ671" s="329">
        <f t="shared" si="1123"/>
        <v>0</v>
      </c>
      <c r="AK671" s="329">
        <f t="shared" si="1124"/>
        <v>0</v>
      </c>
      <c r="AL671" s="170">
        <f t="shared" si="1058"/>
        <v>0</v>
      </c>
      <c r="AM671" s="208">
        <f t="shared" si="1059"/>
        <v>0</v>
      </c>
      <c r="AN671" s="328">
        <v>18.100000000000001</v>
      </c>
      <c r="AO671" s="328">
        <f t="shared" si="1125"/>
        <v>0</v>
      </c>
      <c r="AP671" s="329">
        <f t="shared" si="1126"/>
        <v>0</v>
      </c>
      <c r="AQ671" s="329">
        <f t="shared" si="1127"/>
        <v>0</v>
      </c>
      <c r="AR671" s="329">
        <f t="shared" si="1128"/>
        <v>0</v>
      </c>
      <c r="AS671" s="329">
        <f t="shared" si="1129"/>
        <v>0</v>
      </c>
      <c r="AT671" s="329">
        <f t="shared" si="1130"/>
        <v>0</v>
      </c>
      <c r="AU671" s="329">
        <f t="shared" si="1131"/>
        <v>0</v>
      </c>
      <c r="AV671" s="170">
        <f t="shared" si="1060"/>
        <v>0</v>
      </c>
      <c r="AW671" s="208">
        <f t="shared" si="1061"/>
        <v>0</v>
      </c>
      <c r="AX671" s="328">
        <v>18.100000000000001</v>
      </c>
      <c r="AY671" s="328">
        <f t="shared" si="1132"/>
        <v>0</v>
      </c>
      <c r="AZ671" s="329">
        <f t="shared" si="1133"/>
        <v>0</v>
      </c>
      <c r="BA671" s="329">
        <f t="shared" si="1134"/>
        <v>0</v>
      </c>
      <c r="BB671" s="329">
        <f t="shared" si="1135"/>
        <v>0</v>
      </c>
      <c r="BC671" s="329">
        <f t="shared" si="1136"/>
        <v>0</v>
      </c>
      <c r="BD671" s="329">
        <f t="shared" si="1137"/>
        <v>0</v>
      </c>
      <c r="BE671" s="329">
        <f t="shared" si="1138"/>
        <v>0</v>
      </c>
      <c r="BF671" s="170">
        <f t="shared" si="1062"/>
        <v>0</v>
      </c>
      <c r="BG671" s="208">
        <f t="shared" si="1063"/>
        <v>0</v>
      </c>
      <c r="BH671" s="328">
        <v>18.100000000000001</v>
      </c>
      <c r="BI671" s="328">
        <f t="shared" si="1064"/>
        <v>0</v>
      </c>
      <c r="BJ671" s="329">
        <f t="shared" si="1065"/>
        <v>0</v>
      </c>
      <c r="BK671" s="329">
        <f t="shared" si="1066"/>
        <v>0</v>
      </c>
      <c r="BL671" s="329">
        <f t="shared" si="1067"/>
        <v>0</v>
      </c>
      <c r="BM671" s="329">
        <f t="shared" si="1068"/>
        <v>0</v>
      </c>
      <c r="BN671" s="329">
        <f t="shared" si="1069"/>
        <v>0</v>
      </c>
      <c r="BO671" s="329">
        <f t="shared" si="1070"/>
        <v>0</v>
      </c>
      <c r="BP671" s="170">
        <f t="shared" si="1071"/>
        <v>0</v>
      </c>
      <c r="BQ671" s="208">
        <f t="shared" si="1072"/>
        <v>0</v>
      </c>
      <c r="BR671" s="328">
        <v>18.100000000000001</v>
      </c>
      <c r="BS671" s="328">
        <f t="shared" si="1139"/>
        <v>0</v>
      </c>
      <c r="BT671" s="329">
        <f t="shared" si="1140"/>
        <v>0</v>
      </c>
      <c r="BU671" s="329">
        <f t="shared" si="1141"/>
        <v>0</v>
      </c>
      <c r="BV671" s="329">
        <f t="shared" si="1142"/>
        <v>0</v>
      </c>
      <c r="BW671" s="329">
        <f t="shared" si="1143"/>
        <v>0</v>
      </c>
      <c r="BX671" s="329">
        <f t="shared" si="1144"/>
        <v>0</v>
      </c>
      <c r="BY671" s="329">
        <f t="shared" si="1145"/>
        <v>0</v>
      </c>
      <c r="BZ671" s="170">
        <f t="shared" si="1073"/>
        <v>0</v>
      </c>
      <c r="CA671" s="208">
        <f t="shared" si="1074"/>
        <v>0</v>
      </c>
      <c r="CB671" s="328">
        <v>18.100000000000001</v>
      </c>
      <c r="CC671" s="328">
        <f t="shared" si="1146"/>
        <v>0</v>
      </c>
      <c r="CD671" s="329">
        <f t="shared" si="1147"/>
        <v>0</v>
      </c>
      <c r="CE671" s="329">
        <f t="shared" si="1148"/>
        <v>0</v>
      </c>
      <c r="CF671" s="329">
        <f t="shared" si="1149"/>
        <v>0</v>
      </c>
      <c r="CG671" s="329">
        <f t="shared" si="1150"/>
        <v>0</v>
      </c>
      <c r="CH671" s="329">
        <f t="shared" si="1151"/>
        <v>0</v>
      </c>
      <c r="CI671" s="329">
        <f t="shared" si="1152"/>
        <v>0</v>
      </c>
      <c r="CJ671" s="170">
        <f t="shared" si="1075"/>
        <v>0</v>
      </c>
      <c r="CK671" s="208">
        <f t="shared" si="1076"/>
        <v>0</v>
      </c>
      <c r="CL671" s="328">
        <v>18.100000000000001</v>
      </c>
      <c r="CM671" s="328">
        <f t="shared" si="1153"/>
        <v>0</v>
      </c>
      <c r="CN671" s="329">
        <f t="shared" si="1154"/>
        <v>0</v>
      </c>
      <c r="CO671" s="329">
        <f t="shared" si="1155"/>
        <v>0</v>
      </c>
      <c r="CP671" s="329">
        <f t="shared" si="1156"/>
        <v>0</v>
      </c>
      <c r="CQ671" s="329">
        <f t="shared" si="1157"/>
        <v>0</v>
      </c>
      <c r="CR671" s="329">
        <f t="shared" si="1158"/>
        <v>0</v>
      </c>
      <c r="CS671" s="329">
        <f t="shared" si="1159"/>
        <v>0</v>
      </c>
      <c r="CT671" s="170">
        <f t="shared" si="1077"/>
        <v>0</v>
      </c>
      <c r="CU671" s="208">
        <f t="shared" si="1078"/>
        <v>0</v>
      </c>
      <c r="CV671" s="328">
        <v>18.100000000000001</v>
      </c>
      <c r="CW671" s="328">
        <f t="shared" si="1160"/>
        <v>0</v>
      </c>
      <c r="CX671" s="329">
        <f t="shared" si="1161"/>
        <v>0</v>
      </c>
      <c r="CY671" s="329">
        <f t="shared" si="1162"/>
        <v>0</v>
      </c>
      <c r="CZ671" s="329">
        <f t="shared" si="1163"/>
        <v>0</v>
      </c>
      <c r="DA671" s="329">
        <f t="shared" si="1164"/>
        <v>0</v>
      </c>
      <c r="DB671" s="329">
        <f t="shared" si="1165"/>
        <v>0</v>
      </c>
      <c r="DC671" s="329">
        <f t="shared" si="1166"/>
        <v>0</v>
      </c>
      <c r="DD671" s="170">
        <f t="shared" si="1079"/>
        <v>0</v>
      </c>
      <c r="DE671" s="208">
        <f t="shared" si="1080"/>
        <v>0</v>
      </c>
      <c r="DF671" s="328">
        <v>18.100000000000001</v>
      </c>
      <c r="DG671" s="328">
        <f t="shared" si="1167"/>
        <v>0</v>
      </c>
      <c r="DH671" s="329">
        <f t="shared" si="1168"/>
        <v>0</v>
      </c>
      <c r="DI671" s="329">
        <f t="shared" si="1169"/>
        <v>0</v>
      </c>
      <c r="DJ671" s="329">
        <f t="shared" si="1170"/>
        <v>0</v>
      </c>
      <c r="DK671" s="329">
        <f t="shared" si="1171"/>
        <v>0</v>
      </c>
      <c r="DL671" s="329">
        <f t="shared" si="1172"/>
        <v>0</v>
      </c>
      <c r="DM671" s="329">
        <f t="shared" si="1173"/>
        <v>0</v>
      </c>
      <c r="DN671" s="170">
        <f t="shared" si="1081"/>
        <v>0</v>
      </c>
      <c r="DO671" s="208">
        <f t="shared" si="1082"/>
        <v>0</v>
      </c>
      <c r="DP671" s="328">
        <v>18.100000000000001</v>
      </c>
      <c r="DQ671" s="328">
        <f t="shared" si="1174"/>
        <v>0</v>
      </c>
      <c r="DR671" s="329">
        <f t="shared" si="1175"/>
        <v>0</v>
      </c>
      <c r="DS671" s="329">
        <f t="shared" si="1176"/>
        <v>0</v>
      </c>
      <c r="DT671" s="329">
        <f t="shared" si="1177"/>
        <v>0</v>
      </c>
      <c r="DU671" s="329">
        <f t="shared" si="1178"/>
        <v>0</v>
      </c>
      <c r="DV671" s="329">
        <f t="shared" si="1179"/>
        <v>0</v>
      </c>
      <c r="DW671" s="329">
        <f t="shared" si="1180"/>
        <v>0</v>
      </c>
      <c r="DX671" s="170">
        <f t="shared" si="1083"/>
        <v>0</v>
      </c>
      <c r="DY671" s="208">
        <f t="shared" si="1084"/>
        <v>0</v>
      </c>
      <c r="DZ671" s="328">
        <v>18.100000000000001</v>
      </c>
      <c r="EA671" s="328">
        <f t="shared" si="1181"/>
        <v>0</v>
      </c>
      <c r="EB671" s="329">
        <f t="shared" si="1182"/>
        <v>0</v>
      </c>
      <c r="EC671" s="329">
        <f t="shared" si="1183"/>
        <v>0</v>
      </c>
      <c r="ED671" s="329">
        <f t="shared" si="1184"/>
        <v>0</v>
      </c>
      <c r="EE671" s="329">
        <f t="shared" si="1185"/>
        <v>0</v>
      </c>
      <c r="EF671" s="329">
        <f t="shared" si="1186"/>
        <v>0</v>
      </c>
      <c r="EG671" s="329">
        <f t="shared" si="1187"/>
        <v>0</v>
      </c>
      <c r="EH671" s="170">
        <f t="shared" si="1085"/>
        <v>0</v>
      </c>
      <c r="EI671" s="208">
        <f t="shared" si="1086"/>
        <v>0</v>
      </c>
      <c r="EJ671" s="328">
        <v>18.100000000000001</v>
      </c>
      <c r="EK671" s="328">
        <f t="shared" si="1188"/>
        <v>0</v>
      </c>
      <c r="EL671" s="329">
        <f t="shared" si="1189"/>
        <v>0</v>
      </c>
      <c r="EM671" s="329">
        <f t="shared" si="1190"/>
        <v>0</v>
      </c>
      <c r="EN671" s="329">
        <f t="shared" si="1191"/>
        <v>0</v>
      </c>
      <c r="EO671" s="329">
        <f t="shared" si="1192"/>
        <v>0</v>
      </c>
      <c r="EP671" s="329">
        <f t="shared" si="1193"/>
        <v>0</v>
      </c>
      <c r="EQ671" s="329">
        <f t="shared" si="1194"/>
        <v>0</v>
      </c>
      <c r="ER671" s="170">
        <f t="shared" si="1087"/>
        <v>0</v>
      </c>
      <c r="ES671" s="208">
        <f t="shared" si="1088"/>
        <v>0</v>
      </c>
      <c r="ET671" s="328">
        <v>18.100000000000001</v>
      </c>
      <c r="EU671" s="328">
        <f t="shared" si="1195"/>
        <v>0</v>
      </c>
      <c r="EV671" s="329">
        <f t="shared" si="1196"/>
        <v>0</v>
      </c>
      <c r="EW671" s="329">
        <f t="shared" si="1197"/>
        <v>0</v>
      </c>
      <c r="EX671" s="329">
        <f t="shared" si="1198"/>
        <v>0</v>
      </c>
      <c r="EY671" s="329">
        <f t="shared" si="1199"/>
        <v>0</v>
      </c>
      <c r="EZ671" s="329">
        <f t="shared" si="1200"/>
        <v>0</v>
      </c>
      <c r="FA671" s="329">
        <f t="shared" si="1201"/>
        <v>0</v>
      </c>
      <c r="FB671" s="170">
        <f t="shared" si="1089"/>
        <v>0</v>
      </c>
      <c r="FC671" s="208">
        <f t="shared" si="1090"/>
        <v>0</v>
      </c>
      <c r="FD671" s="328">
        <v>18.100000000000001</v>
      </c>
      <c r="FE671" s="328">
        <f t="shared" si="1202"/>
        <v>0</v>
      </c>
      <c r="FF671" s="329">
        <f t="shared" si="1203"/>
        <v>0</v>
      </c>
      <c r="FG671" s="329">
        <f t="shared" si="1204"/>
        <v>0</v>
      </c>
      <c r="FH671" s="329">
        <f t="shared" si="1205"/>
        <v>0</v>
      </c>
      <c r="FI671" s="329">
        <f t="shared" si="1206"/>
        <v>0</v>
      </c>
      <c r="FJ671" s="329">
        <f t="shared" si="1207"/>
        <v>0</v>
      </c>
      <c r="FK671" s="329">
        <f t="shared" si="1208"/>
        <v>0</v>
      </c>
      <c r="FL671" s="170">
        <f t="shared" si="1091"/>
        <v>0</v>
      </c>
      <c r="FM671" s="208">
        <f t="shared" si="1092"/>
        <v>0</v>
      </c>
      <c r="FN671" s="328">
        <v>18.100000000000001</v>
      </c>
      <c r="FO671" s="328">
        <f t="shared" si="1235"/>
        <v>0</v>
      </c>
      <c r="FP671" s="329">
        <f t="shared" si="1236"/>
        <v>0</v>
      </c>
      <c r="FQ671" s="329">
        <f t="shared" si="1237"/>
        <v>0</v>
      </c>
      <c r="FR671" s="329">
        <f t="shared" si="1238"/>
        <v>0</v>
      </c>
      <c r="FS671" s="329">
        <f t="shared" si="1239"/>
        <v>0</v>
      </c>
      <c r="FT671" s="329">
        <f t="shared" si="1240"/>
        <v>0</v>
      </c>
      <c r="FU671" s="329">
        <f t="shared" si="1241"/>
        <v>0</v>
      </c>
      <c r="FV671" s="170">
        <f t="shared" si="1093"/>
        <v>0</v>
      </c>
      <c r="FW671" s="208">
        <f t="shared" si="1094"/>
        <v>0</v>
      </c>
      <c r="FX671" s="328">
        <v>18.100000000000001</v>
      </c>
      <c r="FY671" s="328">
        <f t="shared" si="1242"/>
        <v>0</v>
      </c>
      <c r="FZ671" s="329">
        <f t="shared" si="1243"/>
        <v>0</v>
      </c>
      <c r="GA671" s="329">
        <f t="shared" si="1244"/>
        <v>0</v>
      </c>
      <c r="GB671" s="329">
        <f t="shared" si="1245"/>
        <v>0</v>
      </c>
      <c r="GC671" s="329">
        <f t="shared" si="1246"/>
        <v>0</v>
      </c>
      <c r="GD671" s="329">
        <f t="shared" si="1247"/>
        <v>0</v>
      </c>
      <c r="GE671" s="329">
        <f t="shared" si="1248"/>
        <v>0</v>
      </c>
      <c r="GF671" s="170">
        <f t="shared" si="1095"/>
        <v>0</v>
      </c>
      <c r="GG671" s="208">
        <f t="shared" si="1096"/>
        <v>0</v>
      </c>
      <c r="GH671" s="328">
        <v>18.100000000000001</v>
      </c>
      <c r="GI671" s="328">
        <f t="shared" si="1249"/>
        <v>0</v>
      </c>
      <c r="GJ671" s="329">
        <f t="shared" si="1250"/>
        <v>0</v>
      </c>
      <c r="GK671" s="329">
        <f t="shared" si="1251"/>
        <v>0</v>
      </c>
      <c r="GL671" s="329">
        <f t="shared" si="1252"/>
        <v>0</v>
      </c>
      <c r="GM671" s="329">
        <f t="shared" si="1253"/>
        <v>0</v>
      </c>
      <c r="GN671" s="329">
        <f t="shared" si="1254"/>
        <v>0</v>
      </c>
      <c r="GO671" s="329">
        <f t="shared" si="1255"/>
        <v>0</v>
      </c>
      <c r="GP671" s="170">
        <f t="shared" si="1097"/>
        <v>0</v>
      </c>
      <c r="GQ671" s="208">
        <f t="shared" si="1098"/>
        <v>0</v>
      </c>
      <c r="GR671" s="328">
        <v>18.100000000000001</v>
      </c>
      <c r="GS671" s="328">
        <f t="shared" si="1256"/>
        <v>0</v>
      </c>
      <c r="GT671" s="329">
        <f t="shared" si="1257"/>
        <v>0</v>
      </c>
      <c r="GU671" s="329">
        <f t="shared" si="1258"/>
        <v>0</v>
      </c>
      <c r="GV671" s="329">
        <f t="shared" si="1259"/>
        <v>0</v>
      </c>
      <c r="GW671" s="329">
        <f t="shared" si="1260"/>
        <v>0</v>
      </c>
      <c r="GX671" s="329">
        <f t="shared" si="1261"/>
        <v>0</v>
      </c>
      <c r="GY671" s="329">
        <f t="shared" si="1262"/>
        <v>0</v>
      </c>
      <c r="GZ671" s="170">
        <f t="shared" si="1099"/>
        <v>0</v>
      </c>
      <c r="HA671" s="208">
        <f t="shared" si="1100"/>
        <v>0</v>
      </c>
      <c r="HB671" s="328">
        <v>18.100000000000001</v>
      </c>
      <c r="HC671" s="328">
        <f t="shared" si="1101"/>
        <v>0</v>
      </c>
      <c r="HD671" s="329">
        <f t="shared" si="1209"/>
        <v>0</v>
      </c>
      <c r="HE671" s="329">
        <f t="shared" si="1210"/>
        <v>0</v>
      </c>
      <c r="HF671" s="329">
        <f t="shared" si="1211"/>
        <v>0</v>
      </c>
      <c r="HG671" s="329">
        <f t="shared" si="1212"/>
        <v>0</v>
      </c>
      <c r="HH671" s="329">
        <f t="shared" si="1213"/>
        <v>0</v>
      </c>
      <c r="HI671" s="329">
        <f t="shared" si="1214"/>
        <v>0</v>
      </c>
      <c r="HJ671" s="170">
        <f t="shared" si="1102"/>
        <v>0</v>
      </c>
      <c r="HK671" s="208">
        <f t="shared" si="1103"/>
        <v>0</v>
      </c>
      <c r="HL671" s="328">
        <v>18.100000000000001</v>
      </c>
      <c r="HM671" s="328">
        <f t="shared" si="1104"/>
        <v>0</v>
      </c>
      <c r="HN671" s="329">
        <f t="shared" si="1215"/>
        <v>0</v>
      </c>
      <c r="HO671" s="329">
        <f t="shared" si="1216"/>
        <v>0</v>
      </c>
      <c r="HP671" s="329">
        <f t="shared" si="1217"/>
        <v>0</v>
      </c>
      <c r="HQ671" s="329">
        <f t="shared" si="1218"/>
        <v>0</v>
      </c>
      <c r="HR671" s="329">
        <f t="shared" si="1219"/>
        <v>0</v>
      </c>
      <c r="HS671" s="329">
        <f t="shared" si="1220"/>
        <v>0</v>
      </c>
      <c r="HT671" s="170">
        <f t="shared" si="1105"/>
        <v>0</v>
      </c>
      <c r="HU671" s="208">
        <f t="shared" si="1106"/>
        <v>0</v>
      </c>
      <c r="HV671" s="328">
        <v>18.100000000000001</v>
      </c>
      <c r="HW671" s="328">
        <f t="shared" si="1221"/>
        <v>0</v>
      </c>
      <c r="HX671" s="329">
        <f t="shared" si="1222"/>
        <v>0</v>
      </c>
      <c r="HY671" s="329">
        <f t="shared" si="1223"/>
        <v>0</v>
      </c>
      <c r="HZ671" s="329">
        <f t="shared" si="1224"/>
        <v>0</v>
      </c>
      <c r="IA671" s="329">
        <f t="shared" si="1225"/>
        <v>0</v>
      </c>
      <c r="IB671" s="329">
        <f t="shared" si="1226"/>
        <v>0</v>
      </c>
      <c r="IC671" s="329">
        <f t="shared" si="1227"/>
        <v>0</v>
      </c>
      <c r="ID671" s="170">
        <f t="shared" si="1107"/>
        <v>0</v>
      </c>
      <c r="IE671" s="208">
        <f t="shared" si="1108"/>
        <v>0</v>
      </c>
      <c r="IF671" s="328">
        <v>18.100000000000001</v>
      </c>
      <c r="IG671" s="328">
        <f t="shared" si="1228"/>
        <v>0</v>
      </c>
      <c r="IH671" s="329">
        <f t="shared" si="1229"/>
        <v>0</v>
      </c>
      <c r="II671" s="329">
        <f t="shared" si="1230"/>
        <v>0</v>
      </c>
      <c r="IJ671" s="329">
        <f t="shared" si="1231"/>
        <v>0</v>
      </c>
      <c r="IK671" s="329">
        <f t="shared" si="1232"/>
        <v>0</v>
      </c>
      <c r="IL671" s="329">
        <f t="shared" si="1233"/>
        <v>0</v>
      </c>
      <c r="IM671" s="329">
        <f t="shared" si="1234"/>
        <v>0</v>
      </c>
      <c r="IN671" s="170">
        <f t="shared" si="1109"/>
        <v>0</v>
      </c>
    </row>
    <row r="672" spans="1:248">
      <c r="A672" s="318"/>
      <c r="B672" s="318"/>
      <c r="C672" s="318"/>
      <c r="D672" s="318"/>
      <c r="E672" s="318"/>
      <c r="F672" s="318"/>
      <c r="G672" s="318"/>
      <c r="H672" s="318"/>
      <c r="I672" s="318"/>
      <c r="K672" s="318"/>
      <c r="L672" s="318"/>
      <c r="M672" s="318"/>
      <c r="N672" s="318"/>
      <c r="O672" s="318"/>
      <c r="P672" s="318"/>
      <c r="Q672" s="318"/>
      <c r="R672" s="358"/>
      <c r="S672" s="208">
        <f t="shared" si="1110"/>
        <v>0</v>
      </c>
      <c r="T672" s="328">
        <v>18.2</v>
      </c>
      <c r="U672" s="328">
        <f t="shared" si="1111"/>
        <v>0</v>
      </c>
      <c r="V672" s="329">
        <f t="shared" si="1112"/>
        <v>0</v>
      </c>
      <c r="W672" s="329">
        <f t="shared" si="1113"/>
        <v>0</v>
      </c>
      <c r="X672" s="329">
        <f t="shared" si="1114"/>
        <v>0</v>
      </c>
      <c r="Y672" s="329">
        <f t="shared" si="1115"/>
        <v>0</v>
      </c>
      <c r="Z672" s="329">
        <f t="shared" si="1116"/>
        <v>0</v>
      </c>
      <c r="AA672" s="329">
        <f t="shared" si="1117"/>
        <v>0</v>
      </c>
      <c r="AB672" s="170">
        <f t="shared" si="1056"/>
        <v>0</v>
      </c>
      <c r="AC672" s="208">
        <f t="shared" si="1057"/>
        <v>0</v>
      </c>
      <c r="AD672" s="328">
        <v>18.2</v>
      </c>
      <c r="AE672" s="328">
        <f t="shared" si="1118"/>
        <v>0</v>
      </c>
      <c r="AF672" s="329">
        <f t="shared" si="1119"/>
        <v>0</v>
      </c>
      <c r="AG672" s="329">
        <f t="shared" si="1120"/>
        <v>0</v>
      </c>
      <c r="AH672" s="329">
        <f t="shared" si="1121"/>
        <v>0</v>
      </c>
      <c r="AI672" s="329">
        <f t="shared" si="1122"/>
        <v>0</v>
      </c>
      <c r="AJ672" s="329">
        <f t="shared" si="1123"/>
        <v>0</v>
      </c>
      <c r="AK672" s="329">
        <f t="shared" si="1124"/>
        <v>0</v>
      </c>
      <c r="AL672" s="170">
        <f t="shared" si="1058"/>
        <v>0</v>
      </c>
      <c r="AM672" s="208">
        <f t="shared" si="1059"/>
        <v>0</v>
      </c>
      <c r="AN672" s="328">
        <v>18.2</v>
      </c>
      <c r="AO672" s="328">
        <f t="shared" si="1125"/>
        <v>0</v>
      </c>
      <c r="AP672" s="329">
        <f t="shared" si="1126"/>
        <v>0</v>
      </c>
      <c r="AQ672" s="329">
        <f t="shared" si="1127"/>
        <v>0</v>
      </c>
      <c r="AR672" s="329">
        <f t="shared" si="1128"/>
        <v>0</v>
      </c>
      <c r="AS672" s="329">
        <f t="shared" si="1129"/>
        <v>0</v>
      </c>
      <c r="AT672" s="329">
        <f t="shared" si="1130"/>
        <v>0</v>
      </c>
      <c r="AU672" s="329">
        <f t="shared" si="1131"/>
        <v>0</v>
      </c>
      <c r="AV672" s="170">
        <f t="shared" si="1060"/>
        <v>0</v>
      </c>
      <c r="AW672" s="208">
        <f t="shared" si="1061"/>
        <v>0</v>
      </c>
      <c r="AX672" s="328">
        <v>18.2</v>
      </c>
      <c r="AY672" s="328">
        <f t="shared" si="1132"/>
        <v>0</v>
      </c>
      <c r="AZ672" s="329">
        <f t="shared" si="1133"/>
        <v>0</v>
      </c>
      <c r="BA672" s="329">
        <f t="shared" si="1134"/>
        <v>0</v>
      </c>
      <c r="BB672" s="329">
        <f t="shared" si="1135"/>
        <v>0</v>
      </c>
      <c r="BC672" s="329">
        <f t="shared" si="1136"/>
        <v>0</v>
      </c>
      <c r="BD672" s="329">
        <f t="shared" si="1137"/>
        <v>0</v>
      </c>
      <c r="BE672" s="329">
        <f t="shared" si="1138"/>
        <v>0</v>
      </c>
      <c r="BF672" s="170">
        <f t="shared" si="1062"/>
        <v>0</v>
      </c>
      <c r="BG672" s="208">
        <f t="shared" si="1063"/>
        <v>0</v>
      </c>
      <c r="BH672" s="328">
        <v>18.2</v>
      </c>
      <c r="BI672" s="328">
        <f t="shared" si="1064"/>
        <v>0</v>
      </c>
      <c r="BJ672" s="329">
        <f t="shared" si="1065"/>
        <v>0</v>
      </c>
      <c r="BK672" s="329">
        <f t="shared" si="1066"/>
        <v>0</v>
      </c>
      <c r="BL672" s="329">
        <f t="shared" si="1067"/>
        <v>0</v>
      </c>
      <c r="BM672" s="329">
        <f t="shared" si="1068"/>
        <v>0</v>
      </c>
      <c r="BN672" s="329">
        <f t="shared" si="1069"/>
        <v>0</v>
      </c>
      <c r="BO672" s="329">
        <f t="shared" si="1070"/>
        <v>0</v>
      </c>
      <c r="BP672" s="170">
        <f t="shared" si="1071"/>
        <v>0</v>
      </c>
      <c r="BQ672" s="208">
        <f t="shared" si="1072"/>
        <v>0</v>
      </c>
      <c r="BR672" s="328">
        <v>18.2</v>
      </c>
      <c r="BS672" s="328">
        <f t="shared" si="1139"/>
        <v>0</v>
      </c>
      <c r="BT672" s="329">
        <f t="shared" si="1140"/>
        <v>0</v>
      </c>
      <c r="BU672" s="329">
        <f t="shared" si="1141"/>
        <v>0</v>
      </c>
      <c r="BV672" s="329">
        <f t="shared" si="1142"/>
        <v>0</v>
      </c>
      <c r="BW672" s="329">
        <f t="shared" si="1143"/>
        <v>0</v>
      </c>
      <c r="BX672" s="329">
        <f t="shared" si="1144"/>
        <v>0</v>
      </c>
      <c r="BY672" s="329">
        <f t="shared" si="1145"/>
        <v>0</v>
      </c>
      <c r="BZ672" s="170">
        <f t="shared" si="1073"/>
        <v>0</v>
      </c>
      <c r="CA672" s="208">
        <f t="shared" si="1074"/>
        <v>0</v>
      </c>
      <c r="CB672" s="328">
        <v>18.2</v>
      </c>
      <c r="CC672" s="328">
        <f t="shared" si="1146"/>
        <v>0</v>
      </c>
      <c r="CD672" s="329">
        <f t="shared" si="1147"/>
        <v>0</v>
      </c>
      <c r="CE672" s="329">
        <f t="shared" si="1148"/>
        <v>0</v>
      </c>
      <c r="CF672" s="329">
        <f t="shared" si="1149"/>
        <v>0</v>
      </c>
      <c r="CG672" s="329">
        <f t="shared" si="1150"/>
        <v>0</v>
      </c>
      <c r="CH672" s="329">
        <f t="shared" si="1151"/>
        <v>0</v>
      </c>
      <c r="CI672" s="329">
        <f t="shared" si="1152"/>
        <v>0</v>
      </c>
      <c r="CJ672" s="170">
        <f t="shared" si="1075"/>
        <v>0</v>
      </c>
      <c r="CK672" s="208">
        <f t="shared" si="1076"/>
        <v>0</v>
      </c>
      <c r="CL672" s="328">
        <v>18.2</v>
      </c>
      <c r="CM672" s="328">
        <f t="shared" si="1153"/>
        <v>0</v>
      </c>
      <c r="CN672" s="329">
        <f t="shared" si="1154"/>
        <v>0</v>
      </c>
      <c r="CO672" s="329">
        <f t="shared" si="1155"/>
        <v>0</v>
      </c>
      <c r="CP672" s="329">
        <f t="shared" si="1156"/>
        <v>0</v>
      </c>
      <c r="CQ672" s="329">
        <f t="shared" si="1157"/>
        <v>0</v>
      </c>
      <c r="CR672" s="329">
        <f t="shared" si="1158"/>
        <v>0</v>
      </c>
      <c r="CS672" s="329">
        <f t="shared" si="1159"/>
        <v>0</v>
      </c>
      <c r="CT672" s="170">
        <f t="shared" si="1077"/>
        <v>0</v>
      </c>
      <c r="CU672" s="208">
        <f t="shared" si="1078"/>
        <v>0</v>
      </c>
      <c r="CV672" s="328">
        <v>18.2</v>
      </c>
      <c r="CW672" s="328">
        <f t="shared" si="1160"/>
        <v>0</v>
      </c>
      <c r="CX672" s="329">
        <f t="shared" si="1161"/>
        <v>0</v>
      </c>
      <c r="CY672" s="329">
        <f t="shared" si="1162"/>
        <v>0</v>
      </c>
      <c r="CZ672" s="329">
        <f t="shared" si="1163"/>
        <v>0</v>
      </c>
      <c r="DA672" s="329">
        <f t="shared" si="1164"/>
        <v>0</v>
      </c>
      <c r="DB672" s="329">
        <f t="shared" si="1165"/>
        <v>0</v>
      </c>
      <c r="DC672" s="329">
        <f t="shared" si="1166"/>
        <v>0</v>
      </c>
      <c r="DD672" s="170">
        <f t="shared" si="1079"/>
        <v>0</v>
      </c>
      <c r="DE672" s="208">
        <f t="shared" si="1080"/>
        <v>0</v>
      </c>
      <c r="DF672" s="328">
        <v>18.2</v>
      </c>
      <c r="DG672" s="328">
        <f t="shared" si="1167"/>
        <v>0</v>
      </c>
      <c r="DH672" s="329">
        <f t="shared" si="1168"/>
        <v>0</v>
      </c>
      <c r="DI672" s="329">
        <f t="shared" si="1169"/>
        <v>0</v>
      </c>
      <c r="DJ672" s="329">
        <f t="shared" si="1170"/>
        <v>0</v>
      </c>
      <c r="DK672" s="329">
        <f t="shared" si="1171"/>
        <v>0</v>
      </c>
      <c r="DL672" s="329">
        <f t="shared" si="1172"/>
        <v>0</v>
      </c>
      <c r="DM672" s="329">
        <f t="shared" si="1173"/>
        <v>0</v>
      </c>
      <c r="DN672" s="170">
        <f t="shared" si="1081"/>
        <v>0</v>
      </c>
      <c r="DO672" s="208">
        <f t="shared" si="1082"/>
        <v>0</v>
      </c>
      <c r="DP672" s="328">
        <v>18.2</v>
      </c>
      <c r="DQ672" s="328">
        <f t="shared" si="1174"/>
        <v>0</v>
      </c>
      <c r="DR672" s="329">
        <f t="shared" si="1175"/>
        <v>0</v>
      </c>
      <c r="DS672" s="329">
        <f t="shared" si="1176"/>
        <v>0</v>
      </c>
      <c r="DT672" s="329">
        <f t="shared" si="1177"/>
        <v>0</v>
      </c>
      <c r="DU672" s="329">
        <f t="shared" si="1178"/>
        <v>0</v>
      </c>
      <c r="DV672" s="329">
        <f t="shared" si="1179"/>
        <v>0</v>
      </c>
      <c r="DW672" s="329">
        <f t="shared" si="1180"/>
        <v>0</v>
      </c>
      <c r="DX672" s="170">
        <f t="shared" si="1083"/>
        <v>0</v>
      </c>
      <c r="DY672" s="208">
        <f t="shared" si="1084"/>
        <v>0</v>
      </c>
      <c r="DZ672" s="328">
        <v>18.2</v>
      </c>
      <c r="EA672" s="328">
        <f t="shared" si="1181"/>
        <v>0</v>
      </c>
      <c r="EB672" s="329">
        <f t="shared" si="1182"/>
        <v>0</v>
      </c>
      <c r="EC672" s="329">
        <f t="shared" si="1183"/>
        <v>0</v>
      </c>
      <c r="ED672" s="329">
        <f t="shared" si="1184"/>
        <v>0</v>
      </c>
      <c r="EE672" s="329">
        <f t="shared" si="1185"/>
        <v>0</v>
      </c>
      <c r="EF672" s="329">
        <f t="shared" si="1186"/>
        <v>0</v>
      </c>
      <c r="EG672" s="329">
        <f t="shared" si="1187"/>
        <v>0</v>
      </c>
      <c r="EH672" s="170">
        <f t="shared" si="1085"/>
        <v>0</v>
      </c>
      <c r="EI672" s="208">
        <f t="shared" si="1086"/>
        <v>0</v>
      </c>
      <c r="EJ672" s="328">
        <v>18.2</v>
      </c>
      <c r="EK672" s="328">
        <f t="shared" si="1188"/>
        <v>0</v>
      </c>
      <c r="EL672" s="329">
        <f t="shared" si="1189"/>
        <v>0</v>
      </c>
      <c r="EM672" s="329">
        <f t="shared" si="1190"/>
        <v>0</v>
      </c>
      <c r="EN672" s="329">
        <f t="shared" si="1191"/>
        <v>0</v>
      </c>
      <c r="EO672" s="329">
        <f t="shared" si="1192"/>
        <v>0</v>
      </c>
      <c r="EP672" s="329">
        <f t="shared" si="1193"/>
        <v>0</v>
      </c>
      <c r="EQ672" s="329">
        <f t="shared" si="1194"/>
        <v>0</v>
      </c>
      <c r="ER672" s="170">
        <f t="shared" si="1087"/>
        <v>0</v>
      </c>
      <c r="ES672" s="208">
        <f t="shared" si="1088"/>
        <v>0</v>
      </c>
      <c r="ET672" s="328">
        <v>18.2</v>
      </c>
      <c r="EU672" s="328">
        <f t="shared" si="1195"/>
        <v>0</v>
      </c>
      <c r="EV672" s="329">
        <f t="shared" si="1196"/>
        <v>0</v>
      </c>
      <c r="EW672" s="329">
        <f t="shared" si="1197"/>
        <v>0</v>
      </c>
      <c r="EX672" s="329">
        <f t="shared" si="1198"/>
        <v>0</v>
      </c>
      <c r="EY672" s="329">
        <f t="shared" si="1199"/>
        <v>0</v>
      </c>
      <c r="EZ672" s="329">
        <f t="shared" si="1200"/>
        <v>0</v>
      </c>
      <c r="FA672" s="329">
        <f t="shared" si="1201"/>
        <v>0</v>
      </c>
      <c r="FB672" s="170">
        <f t="shared" si="1089"/>
        <v>0</v>
      </c>
      <c r="FC672" s="208">
        <f t="shared" si="1090"/>
        <v>0</v>
      </c>
      <c r="FD672" s="328">
        <v>18.2</v>
      </c>
      <c r="FE672" s="328">
        <f t="shared" si="1202"/>
        <v>0</v>
      </c>
      <c r="FF672" s="329">
        <f t="shared" si="1203"/>
        <v>0</v>
      </c>
      <c r="FG672" s="329">
        <f t="shared" si="1204"/>
        <v>0</v>
      </c>
      <c r="FH672" s="329">
        <f t="shared" si="1205"/>
        <v>0</v>
      </c>
      <c r="FI672" s="329">
        <f t="shared" si="1206"/>
        <v>0</v>
      </c>
      <c r="FJ672" s="329">
        <f t="shared" si="1207"/>
        <v>0</v>
      </c>
      <c r="FK672" s="329">
        <f t="shared" si="1208"/>
        <v>0</v>
      </c>
      <c r="FL672" s="170">
        <f t="shared" si="1091"/>
        <v>0</v>
      </c>
      <c r="FM672" s="208">
        <f t="shared" si="1092"/>
        <v>0</v>
      </c>
      <c r="FN672" s="328">
        <v>18.2</v>
      </c>
      <c r="FO672" s="328">
        <f t="shared" si="1235"/>
        <v>0</v>
      </c>
      <c r="FP672" s="329">
        <f t="shared" si="1236"/>
        <v>0</v>
      </c>
      <c r="FQ672" s="329">
        <f t="shared" si="1237"/>
        <v>0</v>
      </c>
      <c r="FR672" s="329">
        <f t="shared" si="1238"/>
        <v>0</v>
      </c>
      <c r="FS672" s="329">
        <f t="shared" si="1239"/>
        <v>0</v>
      </c>
      <c r="FT672" s="329">
        <f t="shared" si="1240"/>
        <v>0</v>
      </c>
      <c r="FU672" s="329">
        <f t="shared" si="1241"/>
        <v>0</v>
      </c>
      <c r="FV672" s="170">
        <f t="shared" si="1093"/>
        <v>0</v>
      </c>
      <c r="FW672" s="208">
        <f t="shared" si="1094"/>
        <v>0</v>
      </c>
      <c r="FX672" s="328">
        <v>18.2</v>
      </c>
      <c r="FY672" s="328">
        <f t="shared" si="1242"/>
        <v>0</v>
      </c>
      <c r="FZ672" s="329">
        <f t="shared" si="1243"/>
        <v>0</v>
      </c>
      <c r="GA672" s="329">
        <f t="shared" si="1244"/>
        <v>0</v>
      </c>
      <c r="GB672" s="329">
        <f t="shared" si="1245"/>
        <v>0</v>
      </c>
      <c r="GC672" s="329">
        <f t="shared" si="1246"/>
        <v>0</v>
      </c>
      <c r="GD672" s="329">
        <f t="shared" si="1247"/>
        <v>0</v>
      </c>
      <c r="GE672" s="329">
        <f t="shared" si="1248"/>
        <v>0</v>
      </c>
      <c r="GF672" s="170">
        <f t="shared" si="1095"/>
        <v>0</v>
      </c>
      <c r="GG672" s="208">
        <f t="shared" si="1096"/>
        <v>0</v>
      </c>
      <c r="GH672" s="328">
        <v>18.2</v>
      </c>
      <c r="GI672" s="328">
        <f t="shared" si="1249"/>
        <v>0</v>
      </c>
      <c r="GJ672" s="329">
        <f t="shared" si="1250"/>
        <v>0</v>
      </c>
      <c r="GK672" s="329">
        <f t="shared" si="1251"/>
        <v>0</v>
      </c>
      <c r="GL672" s="329">
        <f t="shared" si="1252"/>
        <v>0</v>
      </c>
      <c r="GM672" s="329">
        <f t="shared" si="1253"/>
        <v>0</v>
      </c>
      <c r="GN672" s="329">
        <f t="shared" si="1254"/>
        <v>0</v>
      </c>
      <c r="GO672" s="329">
        <f t="shared" si="1255"/>
        <v>0</v>
      </c>
      <c r="GP672" s="170">
        <f t="shared" si="1097"/>
        <v>0</v>
      </c>
      <c r="GQ672" s="208">
        <f t="shared" si="1098"/>
        <v>0</v>
      </c>
      <c r="GR672" s="328">
        <v>18.2</v>
      </c>
      <c r="GS672" s="328">
        <f t="shared" si="1256"/>
        <v>0</v>
      </c>
      <c r="GT672" s="329">
        <f t="shared" si="1257"/>
        <v>0</v>
      </c>
      <c r="GU672" s="329">
        <f t="shared" si="1258"/>
        <v>0</v>
      </c>
      <c r="GV672" s="329">
        <f t="shared" si="1259"/>
        <v>0</v>
      </c>
      <c r="GW672" s="329">
        <f t="shared" si="1260"/>
        <v>0</v>
      </c>
      <c r="GX672" s="329">
        <f t="shared" si="1261"/>
        <v>0</v>
      </c>
      <c r="GY672" s="329">
        <f t="shared" si="1262"/>
        <v>0</v>
      </c>
      <c r="GZ672" s="170">
        <f t="shared" si="1099"/>
        <v>0</v>
      </c>
      <c r="HA672" s="208">
        <f t="shared" si="1100"/>
        <v>0</v>
      </c>
      <c r="HB672" s="328">
        <v>18.2</v>
      </c>
      <c r="HC672" s="328">
        <f t="shared" si="1101"/>
        <v>0</v>
      </c>
      <c r="HD672" s="329">
        <f t="shared" si="1209"/>
        <v>0</v>
      </c>
      <c r="HE672" s="329">
        <f t="shared" si="1210"/>
        <v>0</v>
      </c>
      <c r="HF672" s="329">
        <f t="shared" si="1211"/>
        <v>0</v>
      </c>
      <c r="HG672" s="329">
        <f t="shared" si="1212"/>
        <v>0</v>
      </c>
      <c r="HH672" s="329">
        <f t="shared" si="1213"/>
        <v>0</v>
      </c>
      <c r="HI672" s="329">
        <f t="shared" si="1214"/>
        <v>0</v>
      </c>
      <c r="HJ672" s="170">
        <f t="shared" si="1102"/>
        <v>0</v>
      </c>
      <c r="HK672" s="208">
        <f t="shared" si="1103"/>
        <v>0</v>
      </c>
      <c r="HL672" s="328">
        <v>18.2</v>
      </c>
      <c r="HM672" s="328">
        <f t="shared" si="1104"/>
        <v>0</v>
      </c>
      <c r="HN672" s="329">
        <f t="shared" si="1215"/>
        <v>0</v>
      </c>
      <c r="HO672" s="329">
        <f t="shared" si="1216"/>
        <v>0</v>
      </c>
      <c r="HP672" s="329">
        <f t="shared" si="1217"/>
        <v>0</v>
      </c>
      <c r="HQ672" s="329">
        <f t="shared" si="1218"/>
        <v>0</v>
      </c>
      <c r="HR672" s="329">
        <f t="shared" si="1219"/>
        <v>0</v>
      </c>
      <c r="HS672" s="329">
        <f t="shared" si="1220"/>
        <v>0</v>
      </c>
      <c r="HT672" s="170">
        <f t="shared" si="1105"/>
        <v>0</v>
      </c>
      <c r="HU672" s="208">
        <f t="shared" si="1106"/>
        <v>0</v>
      </c>
      <c r="HV672" s="328">
        <v>18.2</v>
      </c>
      <c r="HW672" s="328">
        <f t="shared" si="1221"/>
        <v>0</v>
      </c>
      <c r="HX672" s="329">
        <f t="shared" si="1222"/>
        <v>0</v>
      </c>
      <c r="HY672" s="329">
        <f t="shared" si="1223"/>
        <v>0</v>
      </c>
      <c r="HZ672" s="329">
        <f t="shared" si="1224"/>
        <v>0</v>
      </c>
      <c r="IA672" s="329">
        <f t="shared" si="1225"/>
        <v>0</v>
      </c>
      <c r="IB672" s="329">
        <f t="shared" si="1226"/>
        <v>0</v>
      </c>
      <c r="IC672" s="329">
        <f t="shared" si="1227"/>
        <v>0</v>
      </c>
      <c r="ID672" s="170">
        <f t="shared" si="1107"/>
        <v>0</v>
      </c>
      <c r="IE672" s="208">
        <f t="shared" si="1108"/>
        <v>0</v>
      </c>
      <c r="IF672" s="328">
        <v>18.2</v>
      </c>
      <c r="IG672" s="328">
        <f t="shared" si="1228"/>
        <v>0</v>
      </c>
      <c r="IH672" s="329">
        <f t="shared" si="1229"/>
        <v>0</v>
      </c>
      <c r="II672" s="329">
        <f t="shared" si="1230"/>
        <v>0</v>
      </c>
      <c r="IJ672" s="329">
        <f t="shared" si="1231"/>
        <v>0</v>
      </c>
      <c r="IK672" s="329">
        <f t="shared" si="1232"/>
        <v>0</v>
      </c>
      <c r="IL672" s="329">
        <f t="shared" si="1233"/>
        <v>0</v>
      </c>
      <c r="IM672" s="329">
        <f t="shared" si="1234"/>
        <v>0</v>
      </c>
      <c r="IN672" s="170">
        <f t="shared" si="1109"/>
        <v>0</v>
      </c>
    </row>
    <row r="673" spans="1:248">
      <c r="A673" s="318"/>
      <c r="B673" s="318"/>
      <c r="C673" s="318"/>
      <c r="D673" s="318"/>
      <c r="E673" s="318"/>
      <c r="F673" s="318"/>
      <c r="G673" s="318"/>
      <c r="H673" s="318"/>
      <c r="I673" s="318"/>
      <c r="K673" s="318"/>
      <c r="L673" s="318"/>
      <c r="M673" s="318"/>
      <c r="N673" s="318"/>
      <c r="O673" s="318"/>
      <c r="P673" s="318"/>
      <c r="Q673" s="318"/>
      <c r="R673" s="358"/>
      <c r="S673" s="208">
        <f t="shared" si="1110"/>
        <v>0</v>
      </c>
      <c r="T673" s="328">
        <v>18.3</v>
      </c>
      <c r="U673" s="328">
        <f t="shared" si="1111"/>
        <v>0</v>
      </c>
      <c r="V673" s="329">
        <f t="shared" si="1112"/>
        <v>0</v>
      </c>
      <c r="W673" s="329">
        <f t="shared" si="1113"/>
        <v>0</v>
      </c>
      <c r="X673" s="329">
        <f t="shared" si="1114"/>
        <v>0</v>
      </c>
      <c r="Y673" s="329">
        <f t="shared" si="1115"/>
        <v>0</v>
      </c>
      <c r="Z673" s="329">
        <f t="shared" si="1116"/>
        <v>0</v>
      </c>
      <c r="AA673" s="329">
        <f t="shared" si="1117"/>
        <v>0</v>
      </c>
      <c r="AB673" s="170">
        <f t="shared" si="1056"/>
        <v>0</v>
      </c>
      <c r="AC673" s="208">
        <f t="shared" si="1057"/>
        <v>0</v>
      </c>
      <c r="AD673" s="328">
        <v>18.3</v>
      </c>
      <c r="AE673" s="328">
        <f t="shared" si="1118"/>
        <v>0</v>
      </c>
      <c r="AF673" s="329">
        <f t="shared" si="1119"/>
        <v>0</v>
      </c>
      <c r="AG673" s="329">
        <f t="shared" si="1120"/>
        <v>0</v>
      </c>
      <c r="AH673" s="329">
        <f t="shared" si="1121"/>
        <v>0</v>
      </c>
      <c r="AI673" s="329">
        <f t="shared" si="1122"/>
        <v>0</v>
      </c>
      <c r="AJ673" s="329">
        <f t="shared" si="1123"/>
        <v>0</v>
      </c>
      <c r="AK673" s="329">
        <f t="shared" si="1124"/>
        <v>0</v>
      </c>
      <c r="AL673" s="170">
        <f t="shared" si="1058"/>
        <v>0</v>
      </c>
      <c r="AM673" s="208">
        <f t="shared" si="1059"/>
        <v>0</v>
      </c>
      <c r="AN673" s="328">
        <v>18.3</v>
      </c>
      <c r="AO673" s="328">
        <f t="shared" si="1125"/>
        <v>0</v>
      </c>
      <c r="AP673" s="329">
        <f t="shared" si="1126"/>
        <v>0</v>
      </c>
      <c r="AQ673" s="329">
        <f t="shared" si="1127"/>
        <v>0</v>
      </c>
      <c r="AR673" s="329">
        <f t="shared" si="1128"/>
        <v>0</v>
      </c>
      <c r="AS673" s="329">
        <f t="shared" si="1129"/>
        <v>0</v>
      </c>
      <c r="AT673" s="329">
        <f t="shared" si="1130"/>
        <v>0</v>
      </c>
      <c r="AU673" s="329">
        <f t="shared" si="1131"/>
        <v>0</v>
      </c>
      <c r="AV673" s="170">
        <f t="shared" si="1060"/>
        <v>0</v>
      </c>
      <c r="AW673" s="208">
        <f t="shared" si="1061"/>
        <v>0</v>
      </c>
      <c r="AX673" s="328">
        <v>18.3</v>
      </c>
      <c r="AY673" s="328">
        <f t="shared" si="1132"/>
        <v>0</v>
      </c>
      <c r="AZ673" s="329">
        <f t="shared" si="1133"/>
        <v>0</v>
      </c>
      <c r="BA673" s="329">
        <f t="shared" si="1134"/>
        <v>0</v>
      </c>
      <c r="BB673" s="329">
        <f t="shared" si="1135"/>
        <v>0</v>
      </c>
      <c r="BC673" s="329">
        <f t="shared" si="1136"/>
        <v>0</v>
      </c>
      <c r="BD673" s="329">
        <f t="shared" si="1137"/>
        <v>0</v>
      </c>
      <c r="BE673" s="329">
        <f t="shared" si="1138"/>
        <v>0</v>
      </c>
      <c r="BF673" s="170">
        <f t="shared" si="1062"/>
        <v>0</v>
      </c>
      <c r="BG673" s="208">
        <f t="shared" si="1063"/>
        <v>0</v>
      </c>
      <c r="BH673" s="328">
        <v>18.3</v>
      </c>
      <c r="BI673" s="328">
        <f t="shared" si="1064"/>
        <v>0</v>
      </c>
      <c r="BJ673" s="329">
        <f t="shared" si="1065"/>
        <v>0</v>
      </c>
      <c r="BK673" s="329">
        <f t="shared" si="1066"/>
        <v>0</v>
      </c>
      <c r="BL673" s="329">
        <f t="shared" si="1067"/>
        <v>0</v>
      </c>
      <c r="BM673" s="329">
        <f t="shared" si="1068"/>
        <v>0</v>
      </c>
      <c r="BN673" s="329">
        <f t="shared" si="1069"/>
        <v>0</v>
      </c>
      <c r="BO673" s="329">
        <f t="shared" si="1070"/>
        <v>0</v>
      </c>
      <c r="BP673" s="170">
        <f t="shared" si="1071"/>
        <v>0</v>
      </c>
      <c r="BQ673" s="208">
        <f t="shared" si="1072"/>
        <v>0</v>
      </c>
      <c r="BR673" s="328">
        <v>18.3</v>
      </c>
      <c r="BS673" s="328">
        <f t="shared" si="1139"/>
        <v>0</v>
      </c>
      <c r="BT673" s="329">
        <f t="shared" si="1140"/>
        <v>0</v>
      </c>
      <c r="BU673" s="329">
        <f t="shared" si="1141"/>
        <v>0</v>
      </c>
      <c r="BV673" s="329">
        <f t="shared" si="1142"/>
        <v>0</v>
      </c>
      <c r="BW673" s="329">
        <f t="shared" si="1143"/>
        <v>0</v>
      </c>
      <c r="BX673" s="329">
        <f t="shared" si="1144"/>
        <v>0</v>
      </c>
      <c r="BY673" s="329">
        <f t="shared" si="1145"/>
        <v>0</v>
      </c>
      <c r="BZ673" s="170">
        <f t="shared" si="1073"/>
        <v>0</v>
      </c>
      <c r="CA673" s="208">
        <f t="shared" si="1074"/>
        <v>0</v>
      </c>
      <c r="CB673" s="328">
        <v>18.3</v>
      </c>
      <c r="CC673" s="328">
        <f t="shared" si="1146"/>
        <v>0</v>
      </c>
      <c r="CD673" s="329">
        <f t="shared" si="1147"/>
        <v>0</v>
      </c>
      <c r="CE673" s="329">
        <f t="shared" si="1148"/>
        <v>0</v>
      </c>
      <c r="CF673" s="329">
        <f t="shared" si="1149"/>
        <v>0</v>
      </c>
      <c r="CG673" s="329">
        <f t="shared" si="1150"/>
        <v>0</v>
      </c>
      <c r="CH673" s="329">
        <f t="shared" si="1151"/>
        <v>0</v>
      </c>
      <c r="CI673" s="329">
        <f t="shared" si="1152"/>
        <v>0</v>
      </c>
      <c r="CJ673" s="170">
        <f t="shared" si="1075"/>
        <v>0</v>
      </c>
      <c r="CK673" s="208">
        <f t="shared" si="1076"/>
        <v>0</v>
      </c>
      <c r="CL673" s="328">
        <v>18.3</v>
      </c>
      <c r="CM673" s="328">
        <f t="shared" si="1153"/>
        <v>0</v>
      </c>
      <c r="CN673" s="329">
        <f t="shared" si="1154"/>
        <v>0</v>
      </c>
      <c r="CO673" s="329">
        <f t="shared" si="1155"/>
        <v>0</v>
      </c>
      <c r="CP673" s="329">
        <f t="shared" si="1156"/>
        <v>0</v>
      </c>
      <c r="CQ673" s="329">
        <f t="shared" si="1157"/>
        <v>0</v>
      </c>
      <c r="CR673" s="329">
        <f t="shared" si="1158"/>
        <v>0</v>
      </c>
      <c r="CS673" s="329">
        <f t="shared" si="1159"/>
        <v>0</v>
      </c>
      <c r="CT673" s="170">
        <f t="shared" si="1077"/>
        <v>0</v>
      </c>
      <c r="CU673" s="208">
        <f t="shared" si="1078"/>
        <v>0</v>
      </c>
      <c r="CV673" s="328">
        <v>18.3</v>
      </c>
      <c r="CW673" s="328">
        <f t="shared" si="1160"/>
        <v>0</v>
      </c>
      <c r="CX673" s="329">
        <f t="shared" si="1161"/>
        <v>0</v>
      </c>
      <c r="CY673" s="329">
        <f t="shared" si="1162"/>
        <v>0</v>
      </c>
      <c r="CZ673" s="329">
        <f t="shared" si="1163"/>
        <v>0</v>
      </c>
      <c r="DA673" s="329">
        <f t="shared" si="1164"/>
        <v>0</v>
      </c>
      <c r="DB673" s="329">
        <f t="shared" si="1165"/>
        <v>0</v>
      </c>
      <c r="DC673" s="329">
        <f t="shared" si="1166"/>
        <v>0</v>
      </c>
      <c r="DD673" s="170">
        <f t="shared" si="1079"/>
        <v>0</v>
      </c>
      <c r="DE673" s="208">
        <f t="shared" si="1080"/>
        <v>0</v>
      </c>
      <c r="DF673" s="328">
        <v>18.3</v>
      </c>
      <c r="DG673" s="328">
        <f t="shared" si="1167"/>
        <v>0</v>
      </c>
      <c r="DH673" s="329">
        <f t="shared" si="1168"/>
        <v>0</v>
      </c>
      <c r="DI673" s="329">
        <f t="shared" si="1169"/>
        <v>0</v>
      </c>
      <c r="DJ673" s="329">
        <f t="shared" si="1170"/>
        <v>0</v>
      </c>
      <c r="DK673" s="329">
        <f t="shared" si="1171"/>
        <v>0</v>
      </c>
      <c r="DL673" s="329">
        <f t="shared" si="1172"/>
        <v>0</v>
      </c>
      <c r="DM673" s="329">
        <f t="shared" si="1173"/>
        <v>0</v>
      </c>
      <c r="DN673" s="170">
        <f t="shared" si="1081"/>
        <v>0</v>
      </c>
      <c r="DO673" s="208">
        <f t="shared" si="1082"/>
        <v>0</v>
      </c>
      <c r="DP673" s="328">
        <v>18.3</v>
      </c>
      <c r="DQ673" s="328">
        <f t="shared" si="1174"/>
        <v>0</v>
      </c>
      <c r="DR673" s="329">
        <f t="shared" si="1175"/>
        <v>0</v>
      </c>
      <c r="DS673" s="329">
        <f t="shared" si="1176"/>
        <v>0</v>
      </c>
      <c r="DT673" s="329">
        <f t="shared" si="1177"/>
        <v>0</v>
      </c>
      <c r="DU673" s="329">
        <f t="shared" si="1178"/>
        <v>0</v>
      </c>
      <c r="DV673" s="329">
        <f t="shared" si="1179"/>
        <v>0</v>
      </c>
      <c r="DW673" s="329">
        <f t="shared" si="1180"/>
        <v>0</v>
      </c>
      <c r="DX673" s="170">
        <f t="shared" si="1083"/>
        <v>0</v>
      </c>
      <c r="DY673" s="208">
        <f t="shared" si="1084"/>
        <v>0</v>
      </c>
      <c r="DZ673" s="328">
        <v>18.3</v>
      </c>
      <c r="EA673" s="328">
        <f t="shared" si="1181"/>
        <v>0</v>
      </c>
      <c r="EB673" s="329">
        <f t="shared" si="1182"/>
        <v>0</v>
      </c>
      <c r="EC673" s="329">
        <f t="shared" si="1183"/>
        <v>0</v>
      </c>
      <c r="ED673" s="329">
        <f t="shared" si="1184"/>
        <v>0</v>
      </c>
      <c r="EE673" s="329">
        <f t="shared" si="1185"/>
        <v>0</v>
      </c>
      <c r="EF673" s="329">
        <f t="shared" si="1186"/>
        <v>0</v>
      </c>
      <c r="EG673" s="329">
        <f t="shared" si="1187"/>
        <v>0</v>
      </c>
      <c r="EH673" s="170">
        <f t="shared" si="1085"/>
        <v>0</v>
      </c>
      <c r="EI673" s="208">
        <f t="shared" si="1086"/>
        <v>0</v>
      </c>
      <c r="EJ673" s="328">
        <v>18.3</v>
      </c>
      <c r="EK673" s="328">
        <f t="shared" si="1188"/>
        <v>0</v>
      </c>
      <c r="EL673" s="329">
        <f t="shared" si="1189"/>
        <v>0</v>
      </c>
      <c r="EM673" s="329">
        <f t="shared" si="1190"/>
        <v>0</v>
      </c>
      <c r="EN673" s="329">
        <f t="shared" si="1191"/>
        <v>0</v>
      </c>
      <c r="EO673" s="329">
        <f t="shared" si="1192"/>
        <v>0</v>
      </c>
      <c r="EP673" s="329">
        <f t="shared" si="1193"/>
        <v>0</v>
      </c>
      <c r="EQ673" s="329">
        <f t="shared" si="1194"/>
        <v>0</v>
      </c>
      <c r="ER673" s="170">
        <f t="shared" si="1087"/>
        <v>0</v>
      </c>
      <c r="ES673" s="208">
        <f t="shared" si="1088"/>
        <v>0</v>
      </c>
      <c r="ET673" s="328">
        <v>18.3</v>
      </c>
      <c r="EU673" s="328">
        <f t="shared" si="1195"/>
        <v>0</v>
      </c>
      <c r="EV673" s="329">
        <f t="shared" si="1196"/>
        <v>0</v>
      </c>
      <c r="EW673" s="329">
        <f t="shared" si="1197"/>
        <v>0</v>
      </c>
      <c r="EX673" s="329">
        <f t="shared" si="1198"/>
        <v>0</v>
      </c>
      <c r="EY673" s="329">
        <f t="shared" si="1199"/>
        <v>0</v>
      </c>
      <c r="EZ673" s="329">
        <f t="shared" si="1200"/>
        <v>0</v>
      </c>
      <c r="FA673" s="329">
        <f t="shared" si="1201"/>
        <v>0</v>
      </c>
      <c r="FB673" s="170">
        <f t="shared" si="1089"/>
        <v>0</v>
      </c>
      <c r="FC673" s="208">
        <f t="shared" si="1090"/>
        <v>0</v>
      </c>
      <c r="FD673" s="328">
        <v>18.3</v>
      </c>
      <c r="FE673" s="328">
        <f t="shared" si="1202"/>
        <v>0</v>
      </c>
      <c r="FF673" s="329">
        <f t="shared" si="1203"/>
        <v>0</v>
      </c>
      <c r="FG673" s="329">
        <f t="shared" si="1204"/>
        <v>0</v>
      </c>
      <c r="FH673" s="329">
        <f t="shared" si="1205"/>
        <v>0</v>
      </c>
      <c r="FI673" s="329">
        <f t="shared" si="1206"/>
        <v>0</v>
      </c>
      <c r="FJ673" s="329">
        <f t="shared" si="1207"/>
        <v>0</v>
      </c>
      <c r="FK673" s="329">
        <f t="shared" si="1208"/>
        <v>0</v>
      </c>
      <c r="FL673" s="170">
        <f t="shared" si="1091"/>
        <v>0</v>
      </c>
      <c r="FM673" s="208">
        <f t="shared" si="1092"/>
        <v>0</v>
      </c>
      <c r="FN673" s="328">
        <v>18.3</v>
      </c>
      <c r="FO673" s="328">
        <f t="shared" si="1235"/>
        <v>0</v>
      </c>
      <c r="FP673" s="329">
        <f t="shared" si="1236"/>
        <v>0</v>
      </c>
      <c r="FQ673" s="329">
        <f t="shared" si="1237"/>
        <v>0</v>
      </c>
      <c r="FR673" s="329">
        <f t="shared" si="1238"/>
        <v>0</v>
      </c>
      <c r="FS673" s="329">
        <f t="shared" si="1239"/>
        <v>0</v>
      </c>
      <c r="FT673" s="329">
        <f t="shared" si="1240"/>
        <v>0</v>
      </c>
      <c r="FU673" s="329">
        <f t="shared" si="1241"/>
        <v>0</v>
      </c>
      <c r="FV673" s="170">
        <f t="shared" si="1093"/>
        <v>0</v>
      </c>
      <c r="FW673" s="208">
        <f t="shared" si="1094"/>
        <v>0</v>
      </c>
      <c r="FX673" s="328">
        <v>18.3</v>
      </c>
      <c r="FY673" s="328">
        <f t="shared" si="1242"/>
        <v>0</v>
      </c>
      <c r="FZ673" s="329">
        <f t="shared" si="1243"/>
        <v>0</v>
      </c>
      <c r="GA673" s="329">
        <f t="shared" si="1244"/>
        <v>0</v>
      </c>
      <c r="GB673" s="329">
        <f t="shared" si="1245"/>
        <v>0</v>
      </c>
      <c r="GC673" s="329">
        <f t="shared" si="1246"/>
        <v>0</v>
      </c>
      <c r="GD673" s="329">
        <f t="shared" si="1247"/>
        <v>0</v>
      </c>
      <c r="GE673" s="329">
        <f t="shared" si="1248"/>
        <v>0</v>
      </c>
      <c r="GF673" s="170">
        <f t="shared" si="1095"/>
        <v>0</v>
      </c>
      <c r="GG673" s="208">
        <f t="shared" si="1096"/>
        <v>0</v>
      </c>
      <c r="GH673" s="328">
        <v>18.3</v>
      </c>
      <c r="GI673" s="328">
        <f t="shared" si="1249"/>
        <v>0</v>
      </c>
      <c r="GJ673" s="329">
        <f t="shared" si="1250"/>
        <v>0</v>
      </c>
      <c r="GK673" s="329">
        <f t="shared" si="1251"/>
        <v>0</v>
      </c>
      <c r="GL673" s="329">
        <f t="shared" si="1252"/>
        <v>0</v>
      </c>
      <c r="GM673" s="329">
        <f t="shared" si="1253"/>
        <v>0</v>
      </c>
      <c r="GN673" s="329">
        <f t="shared" si="1254"/>
        <v>0</v>
      </c>
      <c r="GO673" s="329">
        <f t="shared" si="1255"/>
        <v>0</v>
      </c>
      <c r="GP673" s="170">
        <f t="shared" si="1097"/>
        <v>0</v>
      </c>
      <c r="GQ673" s="208">
        <f t="shared" si="1098"/>
        <v>0</v>
      </c>
      <c r="GR673" s="328">
        <v>18.3</v>
      </c>
      <c r="GS673" s="328">
        <f t="shared" si="1256"/>
        <v>0</v>
      </c>
      <c r="GT673" s="329">
        <f t="shared" si="1257"/>
        <v>0</v>
      </c>
      <c r="GU673" s="329">
        <f t="shared" si="1258"/>
        <v>0</v>
      </c>
      <c r="GV673" s="329">
        <f t="shared" si="1259"/>
        <v>0</v>
      </c>
      <c r="GW673" s="329">
        <f t="shared" si="1260"/>
        <v>0</v>
      </c>
      <c r="GX673" s="329">
        <f t="shared" si="1261"/>
        <v>0</v>
      </c>
      <c r="GY673" s="329">
        <f t="shared" si="1262"/>
        <v>0</v>
      </c>
      <c r="GZ673" s="170">
        <f t="shared" si="1099"/>
        <v>0</v>
      </c>
      <c r="HA673" s="208">
        <f t="shared" si="1100"/>
        <v>0</v>
      </c>
      <c r="HB673" s="328">
        <v>18.3</v>
      </c>
      <c r="HC673" s="328">
        <f t="shared" si="1101"/>
        <v>0</v>
      </c>
      <c r="HD673" s="329">
        <f t="shared" si="1209"/>
        <v>0</v>
      </c>
      <c r="HE673" s="329">
        <f t="shared" si="1210"/>
        <v>0</v>
      </c>
      <c r="HF673" s="329">
        <f t="shared" si="1211"/>
        <v>0</v>
      </c>
      <c r="HG673" s="329">
        <f t="shared" si="1212"/>
        <v>0</v>
      </c>
      <c r="HH673" s="329">
        <f t="shared" si="1213"/>
        <v>0</v>
      </c>
      <c r="HI673" s="329">
        <f t="shared" si="1214"/>
        <v>0</v>
      </c>
      <c r="HJ673" s="170">
        <f t="shared" si="1102"/>
        <v>0</v>
      </c>
      <c r="HK673" s="208">
        <f t="shared" si="1103"/>
        <v>0</v>
      </c>
      <c r="HL673" s="328">
        <v>18.3</v>
      </c>
      <c r="HM673" s="328">
        <f t="shared" si="1104"/>
        <v>0</v>
      </c>
      <c r="HN673" s="329">
        <f t="shared" si="1215"/>
        <v>0</v>
      </c>
      <c r="HO673" s="329">
        <f t="shared" si="1216"/>
        <v>0</v>
      </c>
      <c r="HP673" s="329">
        <f t="shared" si="1217"/>
        <v>0</v>
      </c>
      <c r="HQ673" s="329">
        <f t="shared" si="1218"/>
        <v>0</v>
      </c>
      <c r="HR673" s="329">
        <f t="shared" si="1219"/>
        <v>0</v>
      </c>
      <c r="HS673" s="329">
        <f t="shared" si="1220"/>
        <v>0</v>
      </c>
      <c r="HT673" s="170">
        <f t="shared" si="1105"/>
        <v>0</v>
      </c>
      <c r="HU673" s="208">
        <f t="shared" si="1106"/>
        <v>0</v>
      </c>
      <c r="HV673" s="328">
        <v>18.3</v>
      </c>
      <c r="HW673" s="328">
        <f t="shared" si="1221"/>
        <v>0</v>
      </c>
      <c r="HX673" s="329">
        <f t="shared" si="1222"/>
        <v>0</v>
      </c>
      <c r="HY673" s="329">
        <f t="shared" si="1223"/>
        <v>0</v>
      </c>
      <c r="HZ673" s="329">
        <f t="shared" si="1224"/>
        <v>0</v>
      </c>
      <c r="IA673" s="329">
        <f t="shared" si="1225"/>
        <v>0</v>
      </c>
      <c r="IB673" s="329">
        <f t="shared" si="1226"/>
        <v>0</v>
      </c>
      <c r="IC673" s="329">
        <f t="shared" si="1227"/>
        <v>0</v>
      </c>
      <c r="ID673" s="170">
        <f t="shared" si="1107"/>
        <v>0</v>
      </c>
      <c r="IE673" s="208">
        <f t="shared" si="1108"/>
        <v>0</v>
      </c>
      <c r="IF673" s="328">
        <v>18.3</v>
      </c>
      <c r="IG673" s="328">
        <f t="shared" si="1228"/>
        <v>0</v>
      </c>
      <c r="IH673" s="329">
        <f t="shared" si="1229"/>
        <v>0</v>
      </c>
      <c r="II673" s="329">
        <f t="shared" si="1230"/>
        <v>0</v>
      </c>
      <c r="IJ673" s="329">
        <f t="shared" si="1231"/>
        <v>0</v>
      </c>
      <c r="IK673" s="329">
        <f t="shared" si="1232"/>
        <v>0</v>
      </c>
      <c r="IL673" s="329">
        <f t="shared" si="1233"/>
        <v>0</v>
      </c>
      <c r="IM673" s="329">
        <f t="shared" si="1234"/>
        <v>0</v>
      </c>
      <c r="IN673" s="170">
        <f t="shared" si="1109"/>
        <v>0</v>
      </c>
    </row>
    <row r="674" spans="1:248">
      <c r="A674" s="318"/>
      <c r="B674" s="318"/>
      <c r="C674" s="318"/>
      <c r="D674" s="318"/>
      <c r="E674" s="318"/>
      <c r="F674" s="318"/>
      <c r="G674" s="318"/>
      <c r="H674" s="318"/>
      <c r="I674" s="318"/>
      <c r="K674" s="318"/>
      <c r="L674" s="318"/>
      <c r="M674" s="318"/>
      <c r="N674" s="318"/>
      <c r="O674" s="318"/>
      <c r="P674" s="318"/>
      <c r="Q674" s="318"/>
      <c r="R674" s="358"/>
      <c r="S674" s="208">
        <f t="shared" si="1110"/>
        <v>0</v>
      </c>
      <c r="T674" s="328">
        <v>18.399999999999999</v>
      </c>
      <c r="U674" s="328">
        <f t="shared" si="1111"/>
        <v>0</v>
      </c>
      <c r="V674" s="329">
        <f t="shared" si="1112"/>
        <v>0</v>
      </c>
      <c r="W674" s="329">
        <f t="shared" si="1113"/>
        <v>0</v>
      </c>
      <c r="X674" s="329">
        <f t="shared" si="1114"/>
        <v>0</v>
      </c>
      <c r="Y674" s="329">
        <f t="shared" si="1115"/>
        <v>0</v>
      </c>
      <c r="Z674" s="329">
        <f t="shared" si="1116"/>
        <v>0</v>
      </c>
      <c r="AA674" s="329">
        <f t="shared" si="1117"/>
        <v>0</v>
      </c>
      <c r="AB674" s="170">
        <f t="shared" si="1056"/>
        <v>0</v>
      </c>
      <c r="AC674" s="208">
        <f t="shared" si="1057"/>
        <v>0</v>
      </c>
      <c r="AD674" s="328">
        <v>18.399999999999999</v>
      </c>
      <c r="AE674" s="328">
        <f t="shared" si="1118"/>
        <v>0</v>
      </c>
      <c r="AF674" s="329">
        <f t="shared" si="1119"/>
        <v>0</v>
      </c>
      <c r="AG674" s="329">
        <f t="shared" si="1120"/>
        <v>0</v>
      </c>
      <c r="AH674" s="329">
        <f t="shared" si="1121"/>
        <v>0</v>
      </c>
      <c r="AI674" s="329">
        <f t="shared" si="1122"/>
        <v>0</v>
      </c>
      <c r="AJ674" s="329">
        <f t="shared" si="1123"/>
        <v>0</v>
      </c>
      <c r="AK674" s="329">
        <f t="shared" si="1124"/>
        <v>0</v>
      </c>
      <c r="AL674" s="170">
        <f t="shared" si="1058"/>
        <v>0</v>
      </c>
      <c r="AM674" s="208">
        <f t="shared" si="1059"/>
        <v>0</v>
      </c>
      <c r="AN674" s="328">
        <v>18.399999999999999</v>
      </c>
      <c r="AO674" s="328">
        <f t="shared" si="1125"/>
        <v>0</v>
      </c>
      <c r="AP674" s="329">
        <f t="shared" si="1126"/>
        <v>0</v>
      </c>
      <c r="AQ674" s="329">
        <f t="shared" si="1127"/>
        <v>0</v>
      </c>
      <c r="AR674" s="329">
        <f t="shared" si="1128"/>
        <v>0</v>
      </c>
      <c r="AS674" s="329">
        <f t="shared" si="1129"/>
        <v>0</v>
      </c>
      <c r="AT674" s="329">
        <f t="shared" si="1130"/>
        <v>0</v>
      </c>
      <c r="AU674" s="329">
        <f t="shared" si="1131"/>
        <v>0</v>
      </c>
      <c r="AV674" s="170">
        <f t="shared" si="1060"/>
        <v>0</v>
      </c>
      <c r="AW674" s="208">
        <f t="shared" si="1061"/>
        <v>0</v>
      </c>
      <c r="AX674" s="328">
        <v>18.399999999999999</v>
      </c>
      <c r="AY674" s="328">
        <f t="shared" si="1132"/>
        <v>0</v>
      </c>
      <c r="AZ674" s="329">
        <f t="shared" si="1133"/>
        <v>0</v>
      </c>
      <c r="BA674" s="329">
        <f t="shared" si="1134"/>
        <v>0</v>
      </c>
      <c r="BB674" s="329">
        <f t="shared" si="1135"/>
        <v>0</v>
      </c>
      <c r="BC674" s="329">
        <f t="shared" si="1136"/>
        <v>0</v>
      </c>
      <c r="BD674" s="329">
        <f t="shared" si="1137"/>
        <v>0</v>
      </c>
      <c r="BE674" s="329">
        <f t="shared" si="1138"/>
        <v>0</v>
      </c>
      <c r="BF674" s="170">
        <f t="shared" si="1062"/>
        <v>0</v>
      </c>
      <c r="BG674" s="208">
        <f t="shared" si="1063"/>
        <v>0</v>
      </c>
      <c r="BH674" s="328">
        <v>18.399999999999999</v>
      </c>
      <c r="BI674" s="328">
        <f t="shared" si="1064"/>
        <v>0</v>
      </c>
      <c r="BJ674" s="329">
        <f t="shared" si="1065"/>
        <v>0</v>
      </c>
      <c r="BK674" s="329">
        <f t="shared" si="1066"/>
        <v>0</v>
      </c>
      <c r="BL674" s="329">
        <f t="shared" si="1067"/>
        <v>0</v>
      </c>
      <c r="BM674" s="329">
        <f t="shared" si="1068"/>
        <v>0</v>
      </c>
      <c r="BN674" s="329">
        <f t="shared" si="1069"/>
        <v>0</v>
      </c>
      <c r="BO674" s="329">
        <f t="shared" si="1070"/>
        <v>0</v>
      </c>
      <c r="BP674" s="170">
        <f t="shared" si="1071"/>
        <v>0</v>
      </c>
      <c r="BQ674" s="208">
        <f t="shared" si="1072"/>
        <v>0</v>
      </c>
      <c r="BR674" s="328">
        <v>18.399999999999999</v>
      </c>
      <c r="BS674" s="328">
        <f t="shared" si="1139"/>
        <v>0</v>
      </c>
      <c r="BT674" s="329">
        <f t="shared" si="1140"/>
        <v>0</v>
      </c>
      <c r="BU674" s="329">
        <f t="shared" si="1141"/>
        <v>0</v>
      </c>
      <c r="BV674" s="329">
        <f t="shared" si="1142"/>
        <v>0</v>
      </c>
      <c r="BW674" s="329">
        <f t="shared" si="1143"/>
        <v>0</v>
      </c>
      <c r="BX674" s="329">
        <f t="shared" si="1144"/>
        <v>0</v>
      </c>
      <c r="BY674" s="329">
        <f t="shared" si="1145"/>
        <v>0</v>
      </c>
      <c r="BZ674" s="170">
        <f t="shared" si="1073"/>
        <v>0</v>
      </c>
      <c r="CA674" s="208">
        <f t="shared" si="1074"/>
        <v>0</v>
      </c>
      <c r="CB674" s="328">
        <v>18.399999999999999</v>
      </c>
      <c r="CC674" s="328">
        <f t="shared" si="1146"/>
        <v>0</v>
      </c>
      <c r="CD674" s="329">
        <f t="shared" si="1147"/>
        <v>0</v>
      </c>
      <c r="CE674" s="329">
        <f t="shared" si="1148"/>
        <v>0</v>
      </c>
      <c r="CF674" s="329">
        <f t="shared" si="1149"/>
        <v>0</v>
      </c>
      <c r="CG674" s="329">
        <f t="shared" si="1150"/>
        <v>0</v>
      </c>
      <c r="CH674" s="329">
        <f t="shared" si="1151"/>
        <v>0</v>
      </c>
      <c r="CI674" s="329">
        <f t="shared" si="1152"/>
        <v>0</v>
      </c>
      <c r="CJ674" s="170">
        <f t="shared" si="1075"/>
        <v>0</v>
      </c>
      <c r="CK674" s="208">
        <f t="shared" si="1076"/>
        <v>0</v>
      </c>
      <c r="CL674" s="328">
        <v>18.399999999999999</v>
      </c>
      <c r="CM674" s="328">
        <f t="shared" si="1153"/>
        <v>0</v>
      </c>
      <c r="CN674" s="329">
        <f t="shared" si="1154"/>
        <v>0</v>
      </c>
      <c r="CO674" s="329">
        <f t="shared" si="1155"/>
        <v>0</v>
      </c>
      <c r="CP674" s="329">
        <f t="shared" si="1156"/>
        <v>0</v>
      </c>
      <c r="CQ674" s="329">
        <f t="shared" si="1157"/>
        <v>0</v>
      </c>
      <c r="CR674" s="329">
        <f t="shared" si="1158"/>
        <v>0</v>
      </c>
      <c r="CS674" s="329">
        <f t="shared" si="1159"/>
        <v>0</v>
      </c>
      <c r="CT674" s="170">
        <f t="shared" si="1077"/>
        <v>0</v>
      </c>
      <c r="CU674" s="208">
        <f t="shared" si="1078"/>
        <v>0</v>
      </c>
      <c r="CV674" s="328">
        <v>18.399999999999999</v>
      </c>
      <c r="CW674" s="328">
        <f t="shared" si="1160"/>
        <v>0</v>
      </c>
      <c r="CX674" s="329">
        <f t="shared" si="1161"/>
        <v>0</v>
      </c>
      <c r="CY674" s="329">
        <f t="shared" si="1162"/>
        <v>0</v>
      </c>
      <c r="CZ674" s="329">
        <f t="shared" si="1163"/>
        <v>0</v>
      </c>
      <c r="DA674" s="329">
        <f t="shared" si="1164"/>
        <v>0</v>
      </c>
      <c r="DB674" s="329">
        <f t="shared" si="1165"/>
        <v>0</v>
      </c>
      <c r="DC674" s="329">
        <f t="shared" si="1166"/>
        <v>0</v>
      </c>
      <c r="DD674" s="170">
        <f t="shared" si="1079"/>
        <v>0</v>
      </c>
      <c r="DE674" s="208">
        <f t="shared" si="1080"/>
        <v>0</v>
      </c>
      <c r="DF674" s="328">
        <v>18.399999999999999</v>
      </c>
      <c r="DG674" s="328">
        <f t="shared" si="1167"/>
        <v>0</v>
      </c>
      <c r="DH674" s="329">
        <f t="shared" si="1168"/>
        <v>0</v>
      </c>
      <c r="DI674" s="329">
        <f t="shared" si="1169"/>
        <v>0</v>
      </c>
      <c r="DJ674" s="329">
        <f t="shared" si="1170"/>
        <v>0</v>
      </c>
      <c r="DK674" s="329">
        <f t="shared" si="1171"/>
        <v>0</v>
      </c>
      <c r="DL674" s="329">
        <f t="shared" si="1172"/>
        <v>0</v>
      </c>
      <c r="DM674" s="329">
        <f t="shared" si="1173"/>
        <v>0</v>
      </c>
      <c r="DN674" s="170">
        <f t="shared" si="1081"/>
        <v>0</v>
      </c>
      <c r="DO674" s="208">
        <f t="shared" si="1082"/>
        <v>0</v>
      </c>
      <c r="DP674" s="328">
        <v>18.399999999999999</v>
      </c>
      <c r="DQ674" s="328">
        <f t="shared" si="1174"/>
        <v>0</v>
      </c>
      <c r="DR674" s="329">
        <f t="shared" si="1175"/>
        <v>0</v>
      </c>
      <c r="DS674" s="329">
        <f t="shared" si="1176"/>
        <v>0</v>
      </c>
      <c r="DT674" s="329">
        <f t="shared" si="1177"/>
        <v>0</v>
      </c>
      <c r="DU674" s="329">
        <f t="shared" si="1178"/>
        <v>0</v>
      </c>
      <c r="DV674" s="329">
        <f t="shared" si="1179"/>
        <v>0</v>
      </c>
      <c r="DW674" s="329">
        <f t="shared" si="1180"/>
        <v>0</v>
      </c>
      <c r="DX674" s="170">
        <f t="shared" si="1083"/>
        <v>0</v>
      </c>
      <c r="DY674" s="208">
        <f t="shared" si="1084"/>
        <v>0</v>
      </c>
      <c r="DZ674" s="328">
        <v>18.399999999999999</v>
      </c>
      <c r="EA674" s="328">
        <f t="shared" si="1181"/>
        <v>0</v>
      </c>
      <c r="EB674" s="329">
        <f t="shared" si="1182"/>
        <v>0</v>
      </c>
      <c r="EC674" s="329">
        <f t="shared" si="1183"/>
        <v>0</v>
      </c>
      <c r="ED674" s="329">
        <f t="shared" si="1184"/>
        <v>0</v>
      </c>
      <c r="EE674" s="329">
        <f t="shared" si="1185"/>
        <v>0</v>
      </c>
      <c r="EF674" s="329">
        <f t="shared" si="1186"/>
        <v>0</v>
      </c>
      <c r="EG674" s="329">
        <f t="shared" si="1187"/>
        <v>0</v>
      </c>
      <c r="EH674" s="170">
        <f t="shared" si="1085"/>
        <v>0</v>
      </c>
      <c r="EI674" s="208">
        <f t="shared" si="1086"/>
        <v>0</v>
      </c>
      <c r="EJ674" s="328">
        <v>18.399999999999999</v>
      </c>
      <c r="EK674" s="328">
        <f t="shared" si="1188"/>
        <v>0</v>
      </c>
      <c r="EL674" s="329">
        <f t="shared" si="1189"/>
        <v>0</v>
      </c>
      <c r="EM674" s="329">
        <f t="shared" si="1190"/>
        <v>0</v>
      </c>
      <c r="EN674" s="329">
        <f t="shared" si="1191"/>
        <v>0</v>
      </c>
      <c r="EO674" s="329">
        <f t="shared" si="1192"/>
        <v>0</v>
      </c>
      <c r="EP674" s="329">
        <f t="shared" si="1193"/>
        <v>0</v>
      </c>
      <c r="EQ674" s="329">
        <f t="shared" si="1194"/>
        <v>0</v>
      </c>
      <c r="ER674" s="170">
        <f t="shared" si="1087"/>
        <v>0</v>
      </c>
      <c r="ES674" s="208">
        <f t="shared" si="1088"/>
        <v>0</v>
      </c>
      <c r="ET674" s="328">
        <v>18.399999999999999</v>
      </c>
      <c r="EU674" s="328">
        <f t="shared" si="1195"/>
        <v>0</v>
      </c>
      <c r="EV674" s="329">
        <f t="shared" si="1196"/>
        <v>0</v>
      </c>
      <c r="EW674" s="329">
        <f t="shared" si="1197"/>
        <v>0</v>
      </c>
      <c r="EX674" s="329">
        <f t="shared" si="1198"/>
        <v>0</v>
      </c>
      <c r="EY674" s="329">
        <f t="shared" si="1199"/>
        <v>0</v>
      </c>
      <c r="EZ674" s="329">
        <f t="shared" si="1200"/>
        <v>0</v>
      </c>
      <c r="FA674" s="329">
        <f t="shared" si="1201"/>
        <v>0</v>
      </c>
      <c r="FB674" s="170">
        <f t="shared" si="1089"/>
        <v>0</v>
      </c>
      <c r="FC674" s="208">
        <f t="shared" si="1090"/>
        <v>0</v>
      </c>
      <c r="FD674" s="328">
        <v>18.399999999999999</v>
      </c>
      <c r="FE674" s="328">
        <f t="shared" si="1202"/>
        <v>0</v>
      </c>
      <c r="FF674" s="329">
        <f t="shared" si="1203"/>
        <v>0</v>
      </c>
      <c r="FG674" s="329">
        <f t="shared" si="1204"/>
        <v>0</v>
      </c>
      <c r="FH674" s="329">
        <f t="shared" si="1205"/>
        <v>0</v>
      </c>
      <c r="FI674" s="329">
        <f t="shared" si="1206"/>
        <v>0</v>
      </c>
      <c r="FJ674" s="329">
        <f t="shared" si="1207"/>
        <v>0</v>
      </c>
      <c r="FK674" s="329">
        <f t="shared" si="1208"/>
        <v>0</v>
      </c>
      <c r="FL674" s="170">
        <f t="shared" si="1091"/>
        <v>0</v>
      </c>
      <c r="FM674" s="208">
        <f t="shared" si="1092"/>
        <v>0</v>
      </c>
      <c r="FN674" s="328">
        <v>18.399999999999999</v>
      </c>
      <c r="FO674" s="328">
        <f t="shared" si="1235"/>
        <v>0</v>
      </c>
      <c r="FP674" s="329">
        <f t="shared" si="1236"/>
        <v>0</v>
      </c>
      <c r="FQ674" s="329">
        <f t="shared" si="1237"/>
        <v>0</v>
      </c>
      <c r="FR674" s="329">
        <f t="shared" si="1238"/>
        <v>0</v>
      </c>
      <c r="FS674" s="329">
        <f t="shared" si="1239"/>
        <v>0</v>
      </c>
      <c r="FT674" s="329">
        <f t="shared" si="1240"/>
        <v>0</v>
      </c>
      <c r="FU674" s="329">
        <f t="shared" si="1241"/>
        <v>0</v>
      </c>
      <c r="FV674" s="170">
        <f t="shared" si="1093"/>
        <v>0</v>
      </c>
      <c r="FW674" s="208">
        <f t="shared" si="1094"/>
        <v>0</v>
      </c>
      <c r="FX674" s="328">
        <v>18.399999999999999</v>
      </c>
      <c r="FY674" s="328">
        <f t="shared" si="1242"/>
        <v>0</v>
      </c>
      <c r="FZ674" s="329">
        <f t="shared" si="1243"/>
        <v>0</v>
      </c>
      <c r="GA674" s="329">
        <f t="shared" si="1244"/>
        <v>0</v>
      </c>
      <c r="GB674" s="329">
        <f t="shared" si="1245"/>
        <v>0</v>
      </c>
      <c r="GC674" s="329">
        <f t="shared" si="1246"/>
        <v>0</v>
      </c>
      <c r="GD674" s="329">
        <f t="shared" si="1247"/>
        <v>0</v>
      </c>
      <c r="GE674" s="329">
        <f t="shared" si="1248"/>
        <v>0</v>
      </c>
      <c r="GF674" s="170">
        <f t="shared" si="1095"/>
        <v>0</v>
      </c>
      <c r="GG674" s="208">
        <f t="shared" si="1096"/>
        <v>0</v>
      </c>
      <c r="GH674" s="328">
        <v>18.399999999999999</v>
      </c>
      <c r="GI674" s="328">
        <f t="shared" si="1249"/>
        <v>0</v>
      </c>
      <c r="GJ674" s="329">
        <f t="shared" si="1250"/>
        <v>0</v>
      </c>
      <c r="GK674" s="329">
        <f t="shared" si="1251"/>
        <v>0</v>
      </c>
      <c r="GL674" s="329">
        <f t="shared" si="1252"/>
        <v>0</v>
      </c>
      <c r="GM674" s="329">
        <f t="shared" si="1253"/>
        <v>0</v>
      </c>
      <c r="GN674" s="329">
        <f t="shared" si="1254"/>
        <v>0</v>
      </c>
      <c r="GO674" s="329">
        <f t="shared" si="1255"/>
        <v>0</v>
      </c>
      <c r="GP674" s="170">
        <f t="shared" si="1097"/>
        <v>0</v>
      </c>
      <c r="GQ674" s="208">
        <f t="shared" si="1098"/>
        <v>0</v>
      </c>
      <c r="GR674" s="328">
        <v>18.399999999999999</v>
      </c>
      <c r="GS674" s="328">
        <f t="shared" si="1256"/>
        <v>0</v>
      </c>
      <c r="GT674" s="329">
        <f t="shared" si="1257"/>
        <v>0</v>
      </c>
      <c r="GU674" s="329">
        <f t="shared" si="1258"/>
        <v>0</v>
      </c>
      <c r="GV674" s="329">
        <f t="shared" si="1259"/>
        <v>0</v>
      </c>
      <c r="GW674" s="329">
        <f t="shared" si="1260"/>
        <v>0</v>
      </c>
      <c r="GX674" s="329">
        <f t="shared" si="1261"/>
        <v>0</v>
      </c>
      <c r="GY674" s="329">
        <f t="shared" si="1262"/>
        <v>0</v>
      </c>
      <c r="GZ674" s="170">
        <f t="shared" si="1099"/>
        <v>0</v>
      </c>
      <c r="HA674" s="208">
        <f t="shared" si="1100"/>
        <v>0</v>
      </c>
      <c r="HB674" s="328">
        <v>18.399999999999999</v>
      </c>
      <c r="HC674" s="328">
        <f t="shared" si="1101"/>
        <v>0</v>
      </c>
      <c r="HD674" s="329">
        <f t="shared" si="1209"/>
        <v>0</v>
      </c>
      <c r="HE674" s="329">
        <f t="shared" si="1210"/>
        <v>0</v>
      </c>
      <c r="HF674" s="329">
        <f t="shared" si="1211"/>
        <v>0</v>
      </c>
      <c r="HG674" s="329">
        <f t="shared" si="1212"/>
        <v>0</v>
      </c>
      <c r="HH674" s="329">
        <f t="shared" si="1213"/>
        <v>0</v>
      </c>
      <c r="HI674" s="329">
        <f t="shared" si="1214"/>
        <v>0</v>
      </c>
      <c r="HJ674" s="170">
        <f t="shared" si="1102"/>
        <v>0</v>
      </c>
      <c r="HK674" s="208">
        <f t="shared" si="1103"/>
        <v>0</v>
      </c>
      <c r="HL674" s="328">
        <v>18.399999999999999</v>
      </c>
      <c r="HM674" s="328">
        <f t="shared" si="1104"/>
        <v>0</v>
      </c>
      <c r="HN674" s="329">
        <f t="shared" si="1215"/>
        <v>0</v>
      </c>
      <c r="HO674" s="329">
        <f t="shared" si="1216"/>
        <v>0</v>
      </c>
      <c r="HP674" s="329">
        <f t="shared" si="1217"/>
        <v>0</v>
      </c>
      <c r="HQ674" s="329">
        <f t="shared" si="1218"/>
        <v>0</v>
      </c>
      <c r="HR674" s="329">
        <f t="shared" si="1219"/>
        <v>0</v>
      </c>
      <c r="HS674" s="329">
        <f t="shared" si="1220"/>
        <v>0</v>
      </c>
      <c r="HT674" s="170">
        <f t="shared" si="1105"/>
        <v>0</v>
      </c>
      <c r="HU674" s="208">
        <f t="shared" si="1106"/>
        <v>0</v>
      </c>
      <c r="HV674" s="328">
        <v>18.399999999999999</v>
      </c>
      <c r="HW674" s="328">
        <f t="shared" si="1221"/>
        <v>0</v>
      </c>
      <c r="HX674" s="329">
        <f t="shared" si="1222"/>
        <v>0</v>
      </c>
      <c r="HY674" s="329">
        <f t="shared" si="1223"/>
        <v>0</v>
      </c>
      <c r="HZ674" s="329">
        <f t="shared" si="1224"/>
        <v>0</v>
      </c>
      <c r="IA674" s="329">
        <f t="shared" si="1225"/>
        <v>0</v>
      </c>
      <c r="IB674" s="329">
        <f t="shared" si="1226"/>
        <v>0</v>
      </c>
      <c r="IC674" s="329">
        <f t="shared" si="1227"/>
        <v>0</v>
      </c>
      <c r="ID674" s="170">
        <f t="shared" si="1107"/>
        <v>0</v>
      </c>
      <c r="IE674" s="208">
        <f t="shared" si="1108"/>
        <v>0</v>
      </c>
      <c r="IF674" s="328">
        <v>18.399999999999999</v>
      </c>
      <c r="IG674" s="328">
        <f t="shared" si="1228"/>
        <v>0</v>
      </c>
      <c r="IH674" s="329">
        <f t="shared" si="1229"/>
        <v>0</v>
      </c>
      <c r="II674" s="329">
        <f t="shared" si="1230"/>
        <v>0</v>
      </c>
      <c r="IJ674" s="329">
        <f t="shared" si="1231"/>
        <v>0</v>
      </c>
      <c r="IK674" s="329">
        <f t="shared" si="1232"/>
        <v>0</v>
      </c>
      <c r="IL674" s="329">
        <f t="shared" si="1233"/>
        <v>0</v>
      </c>
      <c r="IM674" s="329">
        <f t="shared" si="1234"/>
        <v>0</v>
      </c>
      <c r="IN674" s="170">
        <f t="shared" si="1109"/>
        <v>0</v>
      </c>
    </row>
    <row r="675" spans="1:248">
      <c r="A675" s="318"/>
      <c r="B675" s="318"/>
      <c r="C675" s="318"/>
      <c r="D675" s="318"/>
      <c r="E675" s="318"/>
      <c r="F675" s="318"/>
      <c r="G675" s="318"/>
      <c r="H675" s="318"/>
      <c r="I675" s="318"/>
      <c r="K675" s="318"/>
      <c r="L675" s="318"/>
      <c r="M675" s="318"/>
      <c r="N675" s="318"/>
      <c r="O675" s="318"/>
      <c r="P675" s="318"/>
      <c r="Q675" s="318"/>
      <c r="R675" s="358"/>
      <c r="S675" s="208">
        <f t="shared" si="1110"/>
        <v>0</v>
      </c>
      <c r="T675" s="328">
        <v>18.5</v>
      </c>
      <c r="U675" s="328">
        <f t="shared" si="1111"/>
        <v>0</v>
      </c>
      <c r="V675" s="329">
        <f t="shared" si="1112"/>
        <v>0</v>
      </c>
      <c r="W675" s="329">
        <f t="shared" si="1113"/>
        <v>0</v>
      </c>
      <c r="X675" s="329">
        <f t="shared" si="1114"/>
        <v>0</v>
      </c>
      <c r="Y675" s="329">
        <f t="shared" si="1115"/>
        <v>0</v>
      </c>
      <c r="Z675" s="329">
        <f t="shared" si="1116"/>
        <v>0</v>
      </c>
      <c r="AA675" s="329">
        <f t="shared" si="1117"/>
        <v>0</v>
      </c>
      <c r="AB675" s="170">
        <f t="shared" si="1056"/>
        <v>0</v>
      </c>
      <c r="AC675" s="208">
        <f t="shared" si="1057"/>
        <v>0</v>
      </c>
      <c r="AD675" s="328">
        <v>18.5</v>
      </c>
      <c r="AE675" s="328">
        <f t="shared" si="1118"/>
        <v>0</v>
      </c>
      <c r="AF675" s="329">
        <f t="shared" si="1119"/>
        <v>0</v>
      </c>
      <c r="AG675" s="329">
        <f t="shared" si="1120"/>
        <v>0</v>
      </c>
      <c r="AH675" s="329">
        <f t="shared" si="1121"/>
        <v>0</v>
      </c>
      <c r="AI675" s="329">
        <f t="shared" si="1122"/>
        <v>0</v>
      </c>
      <c r="AJ675" s="329">
        <f t="shared" si="1123"/>
        <v>0</v>
      </c>
      <c r="AK675" s="329">
        <f t="shared" si="1124"/>
        <v>0</v>
      </c>
      <c r="AL675" s="170">
        <f t="shared" si="1058"/>
        <v>0</v>
      </c>
      <c r="AM675" s="208">
        <f t="shared" si="1059"/>
        <v>0</v>
      </c>
      <c r="AN675" s="328">
        <v>18.5</v>
      </c>
      <c r="AO675" s="328">
        <f t="shared" si="1125"/>
        <v>0</v>
      </c>
      <c r="AP675" s="329">
        <f t="shared" si="1126"/>
        <v>0</v>
      </c>
      <c r="AQ675" s="329">
        <f t="shared" si="1127"/>
        <v>0</v>
      </c>
      <c r="AR675" s="329">
        <f t="shared" si="1128"/>
        <v>0</v>
      </c>
      <c r="AS675" s="329">
        <f t="shared" si="1129"/>
        <v>0</v>
      </c>
      <c r="AT675" s="329">
        <f t="shared" si="1130"/>
        <v>0</v>
      </c>
      <c r="AU675" s="329">
        <f t="shared" si="1131"/>
        <v>0</v>
      </c>
      <c r="AV675" s="170">
        <f t="shared" si="1060"/>
        <v>0</v>
      </c>
      <c r="AW675" s="208">
        <f t="shared" si="1061"/>
        <v>0</v>
      </c>
      <c r="AX675" s="328">
        <v>18.5</v>
      </c>
      <c r="AY675" s="328">
        <f t="shared" si="1132"/>
        <v>0</v>
      </c>
      <c r="AZ675" s="329">
        <f t="shared" si="1133"/>
        <v>0</v>
      </c>
      <c r="BA675" s="329">
        <f t="shared" si="1134"/>
        <v>0</v>
      </c>
      <c r="BB675" s="329">
        <f t="shared" si="1135"/>
        <v>0</v>
      </c>
      <c r="BC675" s="329">
        <f t="shared" si="1136"/>
        <v>0</v>
      </c>
      <c r="BD675" s="329">
        <f t="shared" si="1137"/>
        <v>0</v>
      </c>
      <c r="BE675" s="329">
        <f t="shared" si="1138"/>
        <v>0</v>
      </c>
      <c r="BF675" s="170">
        <f t="shared" si="1062"/>
        <v>0</v>
      </c>
      <c r="BG675" s="208">
        <f t="shared" si="1063"/>
        <v>0</v>
      </c>
      <c r="BH675" s="328">
        <v>18.5</v>
      </c>
      <c r="BI675" s="328">
        <f t="shared" si="1064"/>
        <v>0</v>
      </c>
      <c r="BJ675" s="329">
        <f t="shared" si="1065"/>
        <v>0</v>
      </c>
      <c r="BK675" s="329">
        <f t="shared" si="1066"/>
        <v>0</v>
      </c>
      <c r="BL675" s="329">
        <f t="shared" si="1067"/>
        <v>0</v>
      </c>
      <c r="BM675" s="329">
        <f t="shared" si="1068"/>
        <v>0</v>
      </c>
      <c r="BN675" s="329">
        <f t="shared" si="1069"/>
        <v>0</v>
      </c>
      <c r="BO675" s="329">
        <f t="shared" si="1070"/>
        <v>0</v>
      </c>
      <c r="BP675" s="170">
        <f t="shared" si="1071"/>
        <v>0</v>
      </c>
      <c r="BQ675" s="208">
        <f t="shared" si="1072"/>
        <v>0</v>
      </c>
      <c r="BR675" s="328">
        <v>18.5</v>
      </c>
      <c r="BS675" s="328">
        <f t="shared" si="1139"/>
        <v>0</v>
      </c>
      <c r="BT675" s="329">
        <f t="shared" si="1140"/>
        <v>0</v>
      </c>
      <c r="BU675" s="329">
        <f t="shared" si="1141"/>
        <v>0</v>
      </c>
      <c r="BV675" s="329">
        <f t="shared" si="1142"/>
        <v>0</v>
      </c>
      <c r="BW675" s="329">
        <f t="shared" si="1143"/>
        <v>0</v>
      </c>
      <c r="BX675" s="329">
        <f t="shared" si="1144"/>
        <v>0</v>
      </c>
      <c r="BY675" s="329">
        <f t="shared" si="1145"/>
        <v>0</v>
      </c>
      <c r="BZ675" s="170">
        <f t="shared" si="1073"/>
        <v>0</v>
      </c>
      <c r="CA675" s="208">
        <f t="shared" si="1074"/>
        <v>0</v>
      </c>
      <c r="CB675" s="328">
        <v>18.5</v>
      </c>
      <c r="CC675" s="328">
        <f t="shared" si="1146"/>
        <v>0</v>
      </c>
      <c r="CD675" s="329">
        <f t="shared" si="1147"/>
        <v>0</v>
      </c>
      <c r="CE675" s="329">
        <f t="shared" si="1148"/>
        <v>0</v>
      </c>
      <c r="CF675" s="329">
        <f t="shared" si="1149"/>
        <v>0</v>
      </c>
      <c r="CG675" s="329">
        <f t="shared" si="1150"/>
        <v>0</v>
      </c>
      <c r="CH675" s="329">
        <f t="shared" si="1151"/>
        <v>0</v>
      </c>
      <c r="CI675" s="329">
        <f t="shared" si="1152"/>
        <v>0</v>
      </c>
      <c r="CJ675" s="170">
        <f t="shared" si="1075"/>
        <v>0</v>
      </c>
      <c r="CK675" s="208">
        <f t="shared" si="1076"/>
        <v>0</v>
      </c>
      <c r="CL675" s="328">
        <v>18.5</v>
      </c>
      <c r="CM675" s="328">
        <f t="shared" si="1153"/>
        <v>0</v>
      </c>
      <c r="CN675" s="329">
        <f t="shared" si="1154"/>
        <v>0</v>
      </c>
      <c r="CO675" s="329">
        <f t="shared" si="1155"/>
        <v>0</v>
      </c>
      <c r="CP675" s="329">
        <f t="shared" si="1156"/>
        <v>0</v>
      </c>
      <c r="CQ675" s="329">
        <f t="shared" si="1157"/>
        <v>0</v>
      </c>
      <c r="CR675" s="329">
        <f t="shared" si="1158"/>
        <v>0</v>
      </c>
      <c r="CS675" s="329">
        <f t="shared" si="1159"/>
        <v>0</v>
      </c>
      <c r="CT675" s="170">
        <f t="shared" si="1077"/>
        <v>0</v>
      </c>
      <c r="CU675" s="208">
        <f t="shared" si="1078"/>
        <v>0</v>
      </c>
      <c r="CV675" s="328">
        <v>18.5</v>
      </c>
      <c r="CW675" s="328">
        <f t="shared" si="1160"/>
        <v>0</v>
      </c>
      <c r="CX675" s="329">
        <f t="shared" si="1161"/>
        <v>0</v>
      </c>
      <c r="CY675" s="329">
        <f t="shared" si="1162"/>
        <v>0</v>
      </c>
      <c r="CZ675" s="329">
        <f t="shared" si="1163"/>
        <v>0</v>
      </c>
      <c r="DA675" s="329">
        <f t="shared" si="1164"/>
        <v>0</v>
      </c>
      <c r="DB675" s="329">
        <f t="shared" si="1165"/>
        <v>0</v>
      </c>
      <c r="DC675" s="329">
        <f t="shared" si="1166"/>
        <v>0</v>
      </c>
      <c r="DD675" s="170">
        <f t="shared" si="1079"/>
        <v>0</v>
      </c>
      <c r="DE675" s="208">
        <f t="shared" si="1080"/>
        <v>0</v>
      </c>
      <c r="DF675" s="328">
        <v>18.5</v>
      </c>
      <c r="DG675" s="328">
        <f t="shared" si="1167"/>
        <v>0</v>
      </c>
      <c r="DH675" s="329">
        <f t="shared" si="1168"/>
        <v>0</v>
      </c>
      <c r="DI675" s="329">
        <f t="shared" si="1169"/>
        <v>0</v>
      </c>
      <c r="DJ675" s="329">
        <f t="shared" si="1170"/>
        <v>0</v>
      </c>
      <c r="DK675" s="329">
        <f t="shared" si="1171"/>
        <v>0</v>
      </c>
      <c r="DL675" s="329">
        <f t="shared" si="1172"/>
        <v>0</v>
      </c>
      <c r="DM675" s="329">
        <f t="shared" si="1173"/>
        <v>0</v>
      </c>
      <c r="DN675" s="170">
        <f t="shared" si="1081"/>
        <v>0</v>
      </c>
      <c r="DO675" s="208">
        <f t="shared" si="1082"/>
        <v>0</v>
      </c>
      <c r="DP675" s="328">
        <v>18.5</v>
      </c>
      <c r="DQ675" s="328">
        <f t="shared" si="1174"/>
        <v>0</v>
      </c>
      <c r="DR675" s="329">
        <f t="shared" si="1175"/>
        <v>0</v>
      </c>
      <c r="DS675" s="329">
        <f t="shared" si="1176"/>
        <v>0</v>
      </c>
      <c r="DT675" s="329">
        <f t="shared" si="1177"/>
        <v>0</v>
      </c>
      <c r="DU675" s="329">
        <f t="shared" si="1178"/>
        <v>0</v>
      </c>
      <c r="DV675" s="329">
        <f t="shared" si="1179"/>
        <v>0</v>
      </c>
      <c r="DW675" s="329">
        <f t="shared" si="1180"/>
        <v>0</v>
      </c>
      <c r="DX675" s="170">
        <f t="shared" si="1083"/>
        <v>0</v>
      </c>
      <c r="DY675" s="208">
        <f t="shared" si="1084"/>
        <v>0</v>
      </c>
      <c r="DZ675" s="328">
        <v>18.5</v>
      </c>
      <c r="EA675" s="328">
        <f t="shared" si="1181"/>
        <v>0</v>
      </c>
      <c r="EB675" s="329">
        <f t="shared" si="1182"/>
        <v>0</v>
      </c>
      <c r="EC675" s="329">
        <f t="shared" si="1183"/>
        <v>0</v>
      </c>
      <c r="ED675" s="329">
        <f t="shared" si="1184"/>
        <v>0</v>
      </c>
      <c r="EE675" s="329">
        <f t="shared" si="1185"/>
        <v>0</v>
      </c>
      <c r="EF675" s="329">
        <f t="shared" si="1186"/>
        <v>0</v>
      </c>
      <c r="EG675" s="329">
        <f t="shared" si="1187"/>
        <v>0</v>
      </c>
      <c r="EH675" s="170">
        <f t="shared" si="1085"/>
        <v>0</v>
      </c>
      <c r="EI675" s="208">
        <f t="shared" si="1086"/>
        <v>0</v>
      </c>
      <c r="EJ675" s="328">
        <v>18.5</v>
      </c>
      <c r="EK675" s="328">
        <f t="shared" si="1188"/>
        <v>0</v>
      </c>
      <c r="EL675" s="329">
        <f t="shared" si="1189"/>
        <v>0</v>
      </c>
      <c r="EM675" s="329">
        <f t="shared" si="1190"/>
        <v>0</v>
      </c>
      <c r="EN675" s="329">
        <f t="shared" si="1191"/>
        <v>0</v>
      </c>
      <c r="EO675" s="329">
        <f t="shared" si="1192"/>
        <v>0</v>
      </c>
      <c r="EP675" s="329">
        <f t="shared" si="1193"/>
        <v>0</v>
      </c>
      <c r="EQ675" s="329">
        <f t="shared" si="1194"/>
        <v>0</v>
      </c>
      <c r="ER675" s="170">
        <f t="shared" si="1087"/>
        <v>0</v>
      </c>
      <c r="ES675" s="208">
        <f t="shared" si="1088"/>
        <v>0</v>
      </c>
      <c r="ET675" s="328">
        <v>18.5</v>
      </c>
      <c r="EU675" s="328">
        <f t="shared" si="1195"/>
        <v>0</v>
      </c>
      <c r="EV675" s="329">
        <f t="shared" si="1196"/>
        <v>0</v>
      </c>
      <c r="EW675" s="329">
        <f t="shared" si="1197"/>
        <v>0</v>
      </c>
      <c r="EX675" s="329">
        <f t="shared" si="1198"/>
        <v>0</v>
      </c>
      <c r="EY675" s="329">
        <f t="shared" si="1199"/>
        <v>0</v>
      </c>
      <c r="EZ675" s="329">
        <f t="shared" si="1200"/>
        <v>0</v>
      </c>
      <c r="FA675" s="329">
        <f t="shared" si="1201"/>
        <v>0</v>
      </c>
      <c r="FB675" s="170">
        <f t="shared" si="1089"/>
        <v>0</v>
      </c>
      <c r="FC675" s="208">
        <f t="shared" si="1090"/>
        <v>0</v>
      </c>
      <c r="FD675" s="328">
        <v>18.5</v>
      </c>
      <c r="FE675" s="328">
        <f t="shared" si="1202"/>
        <v>0</v>
      </c>
      <c r="FF675" s="329">
        <f t="shared" si="1203"/>
        <v>0</v>
      </c>
      <c r="FG675" s="329">
        <f t="shared" si="1204"/>
        <v>0</v>
      </c>
      <c r="FH675" s="329">
        <f t="shared" si="1205"/>
        <v>0</v>
      </c>
      <c r="FI675" s="329">
        <f t="shared" si="1206"/>
        <v>0</v>
      </c>
      <c r="FJ675" s="329">
        <f t="shared" si="1207"/>
        <v>0</v>
      </c>
      <c r="FK675" s="329">
        <f t="shared" si="1208"/>
        <v>0</v>
      </c>
      <c r="FL675" s="170">
        <f t="shared" si="1091"/>
        <v>0</v>
      </c>
      <c r="FM675" s="208">
        <f t="shared" si="1092"/>
        <v>0</v>
      </c>
      <c r="FN675" s="328">
        <v>18.5</v>
      </c>
      <c r="FO675" s="328">
        <f t="shared" si="1235"/>
        <v>0</v>
      </c>
      <c r="FP675" s="329">
        <f t="shared" si="1236"/>
        <v>0</v>
      </c>
      <c r="FQ675" s="329">
        <f t="shared" si="1237"/>
        <v>0</v>
      </c>
      <c r="FR675" s="329">
        <f t="shared" si="1238"/>
        <v>0</v>
      </c>
      <c r="FS675" s="329">
        <f t="shared" si="1239"/>
        <v>0</v>
      </c>
      <c r="FT675" s="329">
        <f t="shared" si="1240"/>
        <v>0</v>
      </c>
      <c r="FU675" s="329">
        <f t="shared" si="1241"/>
        <v>0</v>
      </c>
      <c r="FV675" s="170">
        <f t="shared" si="1093"/>
        <v>0</v>
      </c>
      <c r="FW675" s="208">
        <f t="shared" si="1094"/>
        <v>0</v>
      </c>
      <c r="FX675" s="328">
        <v>18.5</v>
      </c>
      <c r="FY675" s="328">
        <f t="shared" si="1242"/>
        <v>0</v>
      </c>
      <c r="FZ675" s="329">
        <f t="shared" si="1243"/>
        <v>0</v>
      </c>
      <c r="GA675" s="329">
        <f t="shared" si="1244"/>
        <v>0</v>
      </c>
      <c r="GB675" s="329">
        <f t="shared" si="1245"/>
        <v>0</v>
      </c>
      <c r="GC675" s="329">
        <f t="shared" si="1246"/>
        <v>0</v>
      </c>
      <c r="GD675" s="329">
        <f t="shared" si="1247"/>
        <v>0</v>
      </c>
      <c r="GE675" s="329">
        <f t="shared" si="1248"/>
        <v>0</v>
      </c>
      <c r="GF675" s="170">
        <f t="shared" si="1095"/>
        <v>0</v>
      </c>
      <c r="GG675" s="208">
        <f t="shared" si="1096"/>
        <v>0</v>
      </c>
      <c r="GH675" s="328">
        <v>18.5</v>
      </c>
      <c r="GI675" s="328">
        <f t="shared" si="1249"/>
        <v>0</v>
      </c>
      <c r="GJ675" s="329">
        <f t="shared" si="1250"/>
        <v>0</v>
      </c>
      <c r="GK675" s="329">
        <f t="shared" si="1251"/>
        <v>0</v>
      </c>
      <c r="GL675" s="329">
        <f t="shared" si="1252"/>
        <v>0</v>
      </c>
      <c r="GM675" s="329">
        <f t="shared" si="1253"/>
        <v>0</v>
      </c>
      <c r="GN675" s="329">
        <f t="shared" si="1254"/>
        <v>0</v>
      </c>
      <c r="GO675" s="329">
        <f t="shared" si="1255"/>
        <v>0</v>
      </c>
      <c r="GP675" s="170">
        <f t="shared" si="1097"/>
        <v>0</v>
      </c>
      <c r="GQ675" s="208">
        <f t="shared" si="1098"/>
        <v>0</v>
      </c>
      <c r="GR675" s="328">
        <v>18.5</v>
      </c>
      <c r="GS675" s="328">
        <f t="shared" si="1256"/>
        <v>0</v>
      </c>
      <c r="GT675" s="329">
        <f t="shared" si="1257"/>
        <v>0</v>
      </c>
      <c r="GU675" s="329">
        <f t="shared" si="1258"/>
        <v>0</v>
      </c>
      <c r="GV675" s="329">
        <f t="shared" si="1259"/>
        <v>0</v>
      </c>
      <c r="GW675" s="329">
        <f t="shared" si="1260"/>
        <v>0</v>
      </c>
      <c r="GX675" s="329">
        <f t="shared" si="1261"/>
        <v>0</v>
      </c>
      <c r="GY675" s="329">
        <f t="shared" si="1262"/>
        <v>0</v>
      </c>
      <c r="GZ675" s="170">
        <f t="shared" si="1099"/>
        <v>0</v>
      </c>
      <c r="HA675" s="208">
        <f t="shared" si="1100"/>
        <v>0</v>
      </c>
      <c r="HB675" s="328">
        <v>18.5</v>
      </c>
      <c r="HC675" s="328">
        <f t="shared" si="1101"/>
        <v>0</v>
      </c>
      <c r="HD675" s="329">
        <f t="shared" si="1209"/>
        <v>0</v>
      </c>
      <c r="HE675" s="329">
        <f t="shared" si="1210"/>
        <v>0</v>
      </c>
      <c r="HF675" s="329">
        <f t="shared" si="1211"/>
        <v>0</v>
      </c>
      <c r="HG675" s="329">
        <f t="shared" si="1212"/>
        <v>0</v>
      </c>
      <c r="HH675" s="329">
        <f t="shared" si="1213"/>
        <v>0</v>
      </c>
      <c r="HI675" s="329">
        <f t="shared" si="1214"/>
        <v>0</v>
      </c>
      <c r="HJ675" s="170">
        <f t="shared" si="1102"/>
        <v>0</v>
      </c>
      <c r="HK675" s="208">
        <f t="shared" si="1103"/>
        <v>0</v>
      </c>
      <c r="HL675" s="328">
        <v>18.5</v>
      </c>
      <c r="HM675" s="328">
        <f t="shared" si="1104"/>
        <v>0</v>
      </c>
      <c r="HN675" s="329">
        <f t="shared" si="1215"/>
        <v>0</v>
      </c>
      <c r="HO675" s="329">
        <f t="shared" si="1216"/>
        <v>0</v>
      </c>
      <c r="HP675" s="329">
        <f t="shared" si="1217"/>
        <v>0</v>
      </c>
      <c r="HQ675" s="329">
        <f t="shared" si="1218"/>
        <v>0</v>
      </c>
      <c r="HR675" s="329">
        <f t="shared" si="1219"/>
        <v>0</v>
      </c>
      <c r="HS675" s="329">
        <f t="shared" si="1220"/>
        <v>0</v>
      </c>
      <c r="HT675" s="170">
        <f t="shared" si="1105"/>
        <v>0</v>
      </c>
      <c r="HU675" s="208">
        <f t="shared" si="1106"/>
        <v>0</v>
      </c>
      <c r="HV675" s="328">
        <v>18.5</v>
      </c>
      <c r="HW675" s="328">
        <f t="shared" si="1221"/>
        <v>0</v>
      </c>
      <c r="HX675" s="329">
        <f t="shared" si="1222"/>
        <v>0</v>
      </c>
      <c r="HY675" s="329">
        <f t="shared" si="1223"/>
        <v>0</v>
      </c>
      <c r="HZ675" s="329">
        <f t="shared" si="1224"/>
        <v>0</v>
      </c>
      <c r="IA675" s="329">
        <f t="shared" si="1225"/>
        <v>0</v>
      </c>
      <c r="IB675" s="329">
        <f t="shared" si="1226"/>
        <v>0</v>
      </c>
      <c r="IC675" s="329">
        <f t="shared" si="1227"/>
        <v>0</v>
      </c>
      <c r="ID675" s="170">
        <f t="shared" si="1107"/>
        <v>0</v>
      </c>
      <c r="IE675" s="208">
        <f t="shared" si="1108"/>
        <v>0</v>
      </c>
      <c r="IF675" s="328">
        <v>18.5</v>
      </c>
      <c r="IG675" s="328">
        <f t="shared" si="1228"/>
        <v>0</v>
      </c>
      <c r="IH675" s="329">
        <f t="shared" si="1229"/>
        <v>0</v>
      </c>
      <c r="II675" s="329">
        <f t="shared" si="1230"/>
        <v>0</v>
      </c>
      <c r="IJ675" s="329">
        <f t="shared" si="1231"/>
        <v>0</v>
      </c>
      <c r="IK675" s="329">
        <f t="shared" si="1232"/>
        <v>0</v>
      </c>
      <c r="IL675" s="329">
        <f t="shared" si="1233"/>
        <v>0</v>
      </c>
      <c r="IM675" s="329">
        <f t="shared" si="1234"/>
        <v>0</v>
      </c>
      <c r="IN675" s="170">
        <f t="shared" si="1109"/>
        <v>0</v>
      </c>
    </row>
    <row r="676" spans="1:248">
      <c r="A676" s="318"/>
      <c r="B676" s="318"/>
      <c r="C676" s="318"/>
      <c r="D676" s="318"/>
      <c r="E676" s="318"/>
      <c r="F676" s="318"/>
      <c r="G676" s="318"/>
      <c r="H676" s="318"/>
      <c r="I676" s="318"/>
      <c r="K676" s="318"/>
      <c r="L676" s="318"/>
      <c r="M676" s="318"/>
      <c r="N676" s="318"/>
      <c r="O676" s="318"/>
      <c r="P676" s="318"/>
      <c r="Q676" s="318"/>
      <c r="R676" s="358"/>
      <c r="S676" s="208">
        <f t="shared" si="1110"/>
        <v>0</v>
      </c>
      <c r="T676" s="328">
        <v>18.600000000000001</v>
      </c>
      <c r="U676" s="328">
        <f t="shared" si="1111"/>
        <v>0</v>
      </c>
      <c r="V676" s="329">
        <f t="shared" si="1112"/>
        <v>0</v>
      </c>
      <c r="W676" s="329">
        <f t="shared" si="1113"/>
        <v>0</v>
      </c>
      <c r="X676" s="329">
        <f t="shared" si="1114"/>
        <v>0</v>
      </c>
      <c r="Y676" s="329">
        <f t="shared" si="1115"/>
        <v>0</v>
      </c>
      <c r="Z676" s="329">
        <f t="shared" si="1116"/>
        <v>0</v>
      </c>
      <c r="AA676" s="329">
        <f t="shared" si="1117"/>
        <v>0</v>
      </c>
      <c r="AB676" s="170">
        <f t="shared" si="1056"/>
        <v>0</v>
      </c>
      <c r="AC676" s="208">
        <f t="shared" si="1057"/>
        <v>0</v>
      </c>
      <c r="AD676" s="328">
        <v>18.600000000000001</v>
      </c>
      <c r="AE676" s="328">
        <f t="shared" si="1118"/>
        <v>0</v>
      </c>
      <c r="AF676" s="329">
        <f t="shared" si="1119"/>
        <v>0</v>
      </c>
      <c r="AG676" s="329">
        <f t="shared" si="1120"/>
        <v>0</v>
      </c>
      <c r="AH676" s="329">
        <f t="shared" si="1121"/>
        <v>0</v>
      </c>
      <c r="AI676" s="329">
        <f t="shared" si="1122"/>
        <v>0</v>
      </c>
      <c r="AJ676" s="329">
        <f t="shared" si="1123"/>
        <v>0</v>
      </c>
      <c r="AK676" s="329">
        <f t="shared" si="1124"/>
        <v>0</v>
      </c>
      <c r="AL676" s="170">
        <f t="shared" si="1058"/>
        <v>0</v>
      </c>
      <c r="AM676" s="208">
        <f t="shared" si="1059"/>
        <v>0</v>
      </c>
      <c r="AN676" s="328">
        <v>18.600000000000001</v>
      </c>
      <c r="AO676" s="328">
        <f t="shared" si="1125"/>
        <v>0</v>
      </c>
      <c r="AP676" s="329">
        <f t="shared" si="1126"/>
        <v>0</v>
      </c>
      <c r="AQ676" s="329">
        <f t="shared" si="1127"/>
        <v>0</v>
      </c>
      <c r="AR676" s="329">
        <f t="shared" si="1128"/>
        <v>0</v>
      </c>
      <c r="AS676" s="329">
        <f t="shared" si="1129"/>
        <v>0</v>
      </c>
      <c r="AT676" s="329">
        <f t="shared" si="1130"/>
        <v>0</v>
      </c>
      <c r="AU676" s="329">
        <f t="shared" si="1131"/>
        <v>0</v>
      </c>
      <c r="AV676" s="170">
        <f t="shared" si="1060"/>
        <v>0</v>
      </c>
      <c r="AW676" s="208">
        <f t="shared" si="1061"/>
        <v>0</v>
      </c>
      <c r="AX676" s="328">
        <v>18.600000000000001</v>
      </c>
      <c r="AY676" s="328">
        <f t="shared" si="1132"/>
        <v>0</v>
      </c>
      <c r="AZ676" s="329">
        <f t="shared" si="1133"/>
        <v>0</v>
      </c>
      <c r="BA676" s="329">
        <f t="shared" si="1134"/>
        <v>0</v>
      </c>
      <c r="BB676" s="329">
        <f t="shared" si="1135"/>
        <v>0</v>
      </c>
      <c r="BC676" s="329">
        <f t="shared" si="1136"/>
        <v>0</v>
      </c>
      <c r="BD676" s="329">
        <f t="shared" si="1137"/>
        <v>0</v>
      </c>
      <c r="BE676" s="329">
        <f t="shared" si="1138"/>
        <v>0</v>
      </c>
      <c r="BF676" s="170">
        <f t="shared" si="1062"/>
        <v>0</v>
      </c>
      <c r="BG676" s="208">
        <f t="shared" si="1063"/>
        <v>0</v>
      </c>
      <c r="BH676" s="328">
        <v>18.600000000000001</v>
      </c>
      <c r="BI676" s="328">
        <f t="shared" si="1064"/>
        <v>0</v>
      </c>
      <c r="BJ676" s="329">
        <f t="shared" si="1065"/>
        <v>0</v>
      </c>
      <c r="BK676" s="329">
        <f t="shared" si="1066"/>
        <v>0</v>
      </c>
      <c r="BL676" s="329">
        <f t="shared" si="1067"/>
        <v>0</v>
      </c>
      <c r="BM676" s="329">
        <f t="shared" si="1068"/>
        <v>0</v>
      </c>
      <c r="BN676" s="329">
        <f t="shared" si="1069"/>
        <v>0</v>
      </c>
      <c r="BO676" s="329">
        <f t="shared" si="1070"/>
        <v>0</v>
      </c>
      <c r="BP676" s="170">
        <f t="shared" si="1071"/>
        <v>0</v>
      </c>
      <c r="BQ676" s="208">
        <f t="shared" si="1072"/>
        <v>0</v>
      </c>
      <c r="BR676" s="328">
        <v>18.600000000000001</v>
      </c>
      <c r="BS676" s="328">
        <f t="shared" si="1139"/>
        <v>0</v>
      </c>
      <c r="BT676" s="329">
        <f t="shared" si="1140"/>
        <v>0</v>
      </c>
      <c r="BU676" s="329">
        <f t="shared" si="1141"/>
        <v>0</v>
      </c>
      <c r="BV676" s="329">
        <f t="shared" si="1142"/>
        <v>0</v>
      </c>
      <c r="BW676" s="329">
        <f t="shared" si="1143"/>
        <v>0</v>
      </c>
      <c r="BX676" s="329">
        <f t="shared" si="1144"/>
        <v>0</v>
      </c>
      <c r="BY676" s="329">
        <f t="shared" si="1145"/>
        <v>0</v>
      </c>
      <c r="BZ676" s="170">
        <f t="shared" si="1073"/>
        <v>0</v>
      </c>
      <c r="CA676" s="208">
        <f t="shared" si="1074"/>
        <v>0</v>
      </c>
      <c r="CB676" s="328">
        <v>18.600000000000001</v>
      </c>
      <c r="CC676" s="328">
        <f t="shared" si="1146"/>
        <v>0</v>
      </c>
      <c r="CD676" s="329">
        <f t="shared" si="1147"/>
        <v>0</v>
      </c>
      <c r="CE676" s="329">
        <f t="shared" si="1148"/>
        <v>0</v>
      </c>
      <c r="CF676" s="329">
        <f t="shared" si="1149"/>
        <v>0</v>
      </c>
      <c r="CG676" s="329">
        <f t="shared" si="1150"/>
        <v>0</v>
      </c>
      <c r="CH676" s="329">
        <f t="shared" si="1151"/>
        <v>0</v>
      </c>
      <c r="CI676" s="329">
        <f t="shared" si="1152"/>
        <v>0</v>
      </c>
      <c r="CJ676" s="170">
        <f t="shared" si="1075"/>
        <v>0</v>
      </c>
      <c r="CK676" s="208">
        <f t="shared" si="1076"/>
        <v>0</v>
      </c>
      <c r="CL676" s="328">
        <v>18.600000000000001</v>
      </c>
      <c r="CM676" s="328">
        <f t="shared" si="1153"/>
        <v>0</v>
      </c>
      <c r="CN676" s="329">
        <f t="shared" si="1154"/>
        <v>0</v>
      </c>
      <c r="CO676" s="329">
        <f t="shared" si="1155"/>
        <v>0</v>
      </c>
      <c r="CP676" s="329">
        <f t="shared" si="1156"/>
        <v>0</v>
      </c>
      <c r="CQ676" s="329">
        <f t="shared" si="1157"/>
        <v>0</v>
      </c>
      <c r="CR676" s="329">
        <f t="shared" si="1158"/>
        <v>0</v>
      </c>
      <c r="CS676" s="329">
        <f t="shared" si="1159"/>
        <v>0</v>
      </c>
      <c r="CT676" s="170">
        <f t="shared" si="1077"/>
        <v>0</v>
      </c>
      <c r="CU676" s="208">
        <f t="shared" si="1078"/>
        <v>0</v>
      </c>
      <c r="CV676" s="328">
        <v>18.600000000000001</v>
      </c>
      <c r="CW676" s="328">
        <f t="shared" si="1160"/>
        <v>0</v>
      </c>
      <c r="CX676" s="329">
        <f t="shared" si="1161"/>
        <v>0</v>
      </c>
      <c r="CY676" s="329">
        <f t="shared" si="1162"/>
        <v>0</v>
      </c>
      <c r="CZ676" s="329">
        <f t="shared" si="1163"/>
        <v>0</v>
      </c>
      <c r="DA676" s="329">
        <f t="shared" si="1164"/>
        <v>0</v>
      </c>
      <c r="DB676" s="329">
        <f t="shared" si="1165"/>
        <v>0</v>
      </c>
      <c r="DC676" s="329">
        <f t="shared" si="1166"/>
        <v>0</v>
      </c>
      <c r="DD676" s="170">
        <f t="shared" si="1079"/>
        <v>0</v>
      </c>
      <c r="DE676" s="208">
        <f t="shared" si="1080"/>
        <v>0</v>
      </c>
      <c r="DF676" s="328">
        <v>18.600000000000001</v>
      </c>
      <c r="DG676" s="328">
        <f t="shared" si="1167"/>
        <v>0</v>
      </c>
      <c r="DH676" s="329">
        <f t="shared" si="1168"/>
        <v>0</v>
      </c>
      <c r="DI676" s="329">
        <f t="shared" si="1169"/>
        <v>0</v>
      </c>
      <c r="DJ676" s="329">
        <f t="shared" si="1170"/>
        <v>0</v>
      </c>
      <c r="DK676" s="329">
        <f t="shared" si="1171"/>
        <v>0</v>
      </c>
      <c r="DL676" s="329">
        <f t="shared" si="1172"/>
        <v>0</v>
      </c>
      <c r="DM676" s="329">
        <f t="shared" si="1173"/>
        <v>0</v>
      </c>
      <c r="DN676" s="170">
        <f t="shared" si="1081"/>
        <v>0</v>
      </c>
      <c r="DO676" s="208">
        <f t="shared" si="1082"/>
        <v>0</v>
      </c>
      <c r="DP676" s="328">
        <v>18.600000000000001</v>
      </c>
      <c r="DQ676" s="328">
        <f t="shared" si="1174"/>
        <v>0</v>
      </c>
      <c r="DR676" s="329">
        <f t="shared" si="1175"/>
        <v>0</v>
      </c>
      <c r="DS676" s="329">
        <f t="shared" si="1176"/>
        <v>0</v>
      </c>
      <c r="DT676" s="329">
        <f t="shared" si="1177"/>
        <v>0</v>
      </c>
      <c r="DU676" s="329">
        <f t="shared" si="1178"/>
        <v>0</v>
      </c>
      <c r="DV676" s="329">
        <f t="shared" si="1179"/>
        <v>0</v>
      </c>
      <c r="DW676" s="329">
        <f t="shared" si="1180"/>
        <v>0</v>
      </c>
      <c r="DX676" s="170">
        <f t="shared" si="1083"/>
        <v>0</v>
      </c>
      <c r="DY676" s="208">
        <f t="shared" si="1084"/>
        <v>0</v>
      </c>
      <c r="DZ676" s="328">
        <v>18.600000000000001</v>
      </c>
      <c r="EA676" s="328">
        <f t="shared" si="1181"/>
        <v>0</v>
      </c>
      <c r="EB676" s="329">
        <f t="shared" si="1182"/>
        <v>0</v>
      </c>
      <c r="EC676" s="329">
        <f t="shared" si="1183"/>
        <v>0</v>
      </c>
      <c r="ED676" s="329">
        <f t="shared" si="1184"/>
        <v>0</v>
      </c>
      <c r="EE676" s="329">
        <f t="shared" si="1185"/>
        <v>0</v>
      </c>
      <c r="EF676" s="329">
        <f t="shared" si="1186"/>
        <v>0</v>
      </c>
      <c r="EG676" s="329">
        <f t="shared" si="1187"/>
        <v>0</v>
      </c>
      <c r="EH676" s="170">
        <f t="shared" si="1085"/>
        <v>0</v>
      </c>
      <c r="EI676" s="208">
        <f t="shared" si="1086"/>
        <v>0</v>
      </c>
      <c r="EJ676" s="328">
        <v>18.600000000000001</v>
      </c>
      <c r="EK676" s="328">
        <f t="shared" si="1188"/>
        <v>0</v>
      </c>
      <c r="EL676" s="329">
        <f t="shared" si="1189"/>
        <v>0</v>
      </c>
      <c r="EM676" s="329">
        <f t="shared" si="1190"/>
        <v>0</v>
      </c>
      <c r="EN676" s="329">
        <f t="shared" si="1191"/>
        <v>0</v>
      </c>
      <c r="EO676" s="329">
        <f t="shared" si="1192"/>
        <v>0</v>
      </c>
      <c r="EP676" s="329">
        <f t="shared" si="1193"/>
        <v>0</v>
      </c>
      <c r="EQ676" s="329">
        <f t="shared" si="1194"/>
        <v>0</v>
      </c>
      <c r="ER676" s="170">
        <f t="shared" si="1087"/>
        <v>0</v>
      </c>
      <c r="ES676" s="208">
        <f t="shared" si="1088"/>
        <v>0</v>
      </c>
      <c r="ET676" s="328">
        <v>18.600000000000001</v>
      </c>
      <c r="EU676" s="328">
        <f t="shared" si="1195"/>
        <v>0</v>
      </c>
      <c r="EV676" s="329">
        <f t="shared" si="1196"/>
        <v>0</v>
      </c>
      <c r="EW676" s="329">
        <f t="shared" si="1197"/>
        <v>0</v>
      </c>
      <c r="EX676" s="329">
        <f t="shared" si="1198"/>
        <v>0</v>
      </c>
      <c r="EY676" s="329">
        <f t="shared" si="1199"/>
        <v>0</v>
      </c>
      <c r="EZ676" s="329">
        <f t="shared" si="1200"/>
        <v>0</v>
      </c>
      <c r="FA676" s="329">
        <f t="shared" si="1201"/>
        <v>0</v>
      </c>
      <c r="FB676" s="170">
        <f t="shared" si="1089"/>
        <v>0</v>
      </c>
      <c r="FC676" s="208">
        <f t="shared" si="1090"/>
        <v>0</v>
      </c>
      <c r="FD676" s="328">
        <v>18.600000000000001</v>
      </c>
      <c r="FE676" s="328">
        <f t="shared" si="1202"/>
        <v>0</v>
      </c>
      <c r="FF676" s="329">
        <f t="shared" si="1203"/>
        <v>0</v>
      </c>
      <c r="FG676" s="329">
        <f t="shared" si="1204"/>
        <v>0</v>
      </c>
      <c r="FH676" s="329">
        <f t="shared" si="1205"/>
        <v>0</v>
      </c>
      <c r="FI676" s="329">
        <f t="shared" si="1206"/>
        <v>0</v>
      </c>
      <c r="FJ676" s="329">
        <f t="shared" si="1207"/>
        <v>0</v>
      </c>
      <c r="FK676" s="329">
        <f t="shared" si="1208"/>
        <v>0</v>
      </c>
      <c r="FL676" s="170">
        <f t="shared" si="1091"/>
        <v>0</v>
      </c>
      <c r="FM676" s="208">
        <f t="shared" si="1092"/>
        <v>0</v>
      </c>
      <c r="FN676" s="328">
        <v>18.600000000000001</v>
      </c>
      <c r="FO676" s="328">
        <f t="shared" si="1235"/>
        <v>0</v>
      </c>
      <c r="FP676" s="329">
        <f t="shared" si="1236"/>
        <v>0</v>
      </c>
      <c r="FQ676" s="329">
        <f t="shared" si="1237"/>
        <v>0</v>
      </c>
      <c r="FR676" s="329">
        <f t="shared" si="1238"/>
        <v>0</v>
      </c>
      <c r="FS676" s="329">
        <f t="shared" si="1239"/>
        <v>0</v>
      </c>
      <c r="FT676" s="329">
        <f t="shared" si="1240"/>
        <v>0</v>
      </c>
      <c r="FU676" s="329">
        <f t="shared" si="1241"/>
        <v>0</v>
      </c>
      <c r="FV676" s="170">
        <f t="shared" si="1093"/>
        <v>0</v>
      </c>
      <c r="FW676" s="208">
        <f t="shared" si="1094"/>
        <v>0</v>
      </c>
      <c r="FX676" s="328">
        <v>18.600000000000001</v>
      </c>
      <c r="FY676" s="328">
        <f t="shared" si="1242"/>
        <v>0</v>
      </c>
      <c r="FZ676" s="329">
        <f t="shared" si="1243"/>
        <v>0</v>
      </c>
      <c r="GA676" s="329">
        <f t="shared" si="1244"/>
        <v>0</v>
      </c>
      <c r="GB676" s="329">
        <f t="shared" si="1245"/>
        <v>0</v>
      </c>
      <c r="GC676" s="329">
        <f t="shared" si="1246"/>
        <v>0</v>
      </c>
      <c r="GD676" s="329">
        <f t="shared" si="1247"/>
        <v>0</v>
      </c>
      <c r="GE676" s="329">
        <f t="shared" si="1248"/>
        <v>0</v>
      </c>
      <c r="GF676" s="170">
        <f t="shared" si="1095"/>
        <v>0</v>
      </c>
      <c r="GG676" s="208">
        <f t="shared" si="1096"/>
        <v>0</v>
      </c>
      <c r="GH676" s="328">
        <v>18.600000000000001</v>
      </c>
      <c r="GI676" s="328">
        <f t="shared" si="1249"/>
        <v>0</v>
      </c>
      <c r="GJ676" s="329">
        <f t="shared" si="1250"/>
        <v>0</v>
      </c>
      <c r="GK676" s="329">
        <f t="shared" si="1251"/>
        <v>0</v>
      </c>
      <c r="GL676" s="329">
        <f t="shared" si="1252"/>
        <v>0</v>
      </c>
      <c r="GM676" s="329">
        <f t="shared" si="1253"/>
        <v>0</v>
      </c>
      <c r="GN676" s="329">
        <f t="shared" si="1254"/>
        <v>0</v>
      </c>
      <c r="GO676" s="329">
        <f t="shared" si="1255"/>
        <v>0</v>
      </c>
      <c r="GP676" s="170">
        <f t="shared" si="1097"/>
        <v>0</v>
      </c>
      <c r="GQ676" s="208">
        <f t="shared" si="1098"/>
        <v>0</v>
      </c>
      <c r="GR676" s="328">
        <v>18.600000000000001</v>
      </c>
      <c r="GS676" s="328">
        <f t="shared" si="1256"/>
        <v>0</v>
      </c>
      <c r="GT676" s="329">
        <f t="shared" si="1257"/>
        <v>0</v>
      </c>
      <c r="GU676" s="329">
        <f t="shared" si="1258"/>
        <v>0</v>
      </c>
      <c r="GV676" s="329">
        <f t="shared" si="1259"/>
        <v>0</v>
      </c>
      <c r="GW676" s="329">
        <f t="shared" si="1260"/>
        <v>0</v>
      </c>
      <c r="GX676" s="329">
        <f t="shared" si="1261"/>
        <v>0</v>
      </c>
      <c r="GY676" s="329">
        <f t="shared" si="1262"/>
        <v>0</v>
      </c>
      <c r="GZ676" s="170">
        <f t="shared" si="1099"/>
        <v>0</v>
      </c>
      <c r="HA676" s="208">
        <f t="shared" si="1100"/>
        <v>0</v>
      </c>
      <c r="HB676" s="328">
        <v>18.600000000000001</v>
      </c>
      <c r="HC676" s="328">
        <f t="shared" si="1101"/>
        <v>0</v>
      </c>
      <c r="HD676" s="329">
        <f t="shared" si="1209"/>
        <v>0</v>
      </c>
      <c r="HE676" s="329">
        <f t="shared" si="1210"/>
        <v>0</v>
      </c>
      <c r="HF676" s="329">
        <f t="shared" si="1211"/>
        <v>0</v>
      </c>
      <c r="HG676" s="329">
        <f t="shared" si="1212"/>
        <v>0</v>
      </c>
      <c r="HH676" s="329">
        <f t="shared" si="1213"/>
        <v>0</v>
      </c>
      <c r="HI676" s="329">
        <f t="shared" si="1214"/>
        <v>0</v>
      </c>
      <c r="HJ676" s="170">
        <f t="shared" si="1102"/>
        <v>0</v>
      </c>
      <c r="HK676" s="208">
        <f t="shared" si="1103"/>
        <v>0</v>
      </c>
      <c r="HL676" s="328">
        <v>18.600000000000001</v>
      </c>
      <c r="HM676" s="328">
        <f t="shared" si="1104"/>
        <v>0</v>
      </c>
      <c r="HN676" s="329">
        <f t="shared" si="1215"/>
        <v>0</v>
      </c>
      <c r="HO676" s="329">
        <f t="shared" si="1216"/>
        <v>0</v>
      </c>
      <c r="HP676" s="329">
        <f t="shared" si="1217"/>
        <v>0</v>
      </c>
      <c r="HQ676" s="329">
        <f t="shared" si="1218"/>
        <v>0</v>
      </c>
      <c r="HR676" s="329">
        <f t="shared" si="1219"/>
        <v>0</v>
      </c>
      <c r="HS676" s="329">
        <f t="shared" si="1220"/>
        <v>0</v>
      </c>
      <c r="HT676" s="170">
        <f t="shared" si="1105"/>
        <v>0</v>
      </c>
      <c r="HU676" s="208">
        <f t="shared" si="1106"/>
        <v>0</v>
      </c>
      <c r="HV676" s="328">
        <v>18.600000000000001</v>
      </c>
      <c r="HW676" s="328">
        <f t="shared" si="1221"/>
        <v>0</v>
      </c>
      <c r="HX676" s="329">
        <f t="shared" si="1222"/>
        <v>0</v>
      </c>
      <c r="HY676" s="329">
        <f t="shared" si="1223"/>
        <v>0</v>
      </c>
      <c r="HZ676" s="329">
        <f t="shared" si="1224"/>
        <v>0</v>
      </c>
      <c r="IA676" s="329">
        <f t="shared" si="1225"/>
        <v>0</v>
      </c>
      <c r="IB676" s="329">
        <f t="shared" si="1226"/>
        <v>0</v>
      </c>
      <c r="IC676" s="329">
        <f t="shared" si="1227"/>
        <v>0</v>
      </c>
      <c r="ID676" s="170">
        <f t="shared" si="1107"/>
        <v>0</v>
      </c>
      <c r="IE676" s="208">
        <f t="shared" si="1108"/>
        <v>0</v>
      </c>
      <c r="IF676" s="328">
        <v>18.600000000000001</v>
      </c>
      <c r="IG676" s="328">
        <f t="shared" si="1228"/>
        <v>0</v>
      </c>
      <c r="IH676" s="329">
        <f t="shared" si="1229"/>
        <v>0</v>
      </c>
      <c r="II676" s="329">
        <f t="shared" si="1230"/>
        <v>0</v>
      </c>
      <c r="IJ676" s="329">
        <f t="shared" si="1231"/>
        <v>0</v>
      </c>
      <c r="IK676" s="329">
        <f t="shared" si="1232"/>
        <v>0</v>
      </c>
      <c r="IL676" s="329">
        <f t="shared" si="1233"/>
        <v>0</v>
      </c>
      <c r="IM676" s="329">
        <f t="shared" si="1234"/>
        <v>0</v>
      </c>
      <c r="IN676" s="170">
        <f t="shared" si="1109"/>
        <v>0</v>
      </c>
    </row>
    <row r="677" spans="1:248">
      <c r="A677" s="318"/>
      <c r="B677" s="318"/>
      <c r="C677" s="318"/>
      <c r="D677" s="318"/>
      <c r="E677" s="318"/>
      <c r="F677" s="318"/>
      <c r="G677" s="318"/>
      <c r="H677" s="318"/>
      <c r="I677" s="318"/>
      <c r="K677" s="318"/>
      <c r="L677" s="318"/>
      <c r="M677" s="318"/>
      <c r="N677" s="318"/>
      <c r="O677" s="318"/>
      <c r="P677" s="318"/>
      <c r="Q677" s="318"/>
      <c r="R677" s="358"/>
      <c r="S677" s="208">
        <f t="shared" si="1110"/>
        <v>0</v>
      </c>
      <c r="T677" s="328">
        <v>18.7</v>
      </c>
      <c r="U677" s="328">
        <f t="shared" si="1111"/>
        <v>0</v>
      </c>
      <c r="V677" s="329">
        <f t="shared" si="1112"/>
        <v>0</v>
      </c>
      <c r="W677" s="329">
        <f t="shared" si="1113"/>
        <v>0</v>
      </c>
      <c r="X677" s="329">
        <f t="shared" si="1114"/>
        <v>0</v>
      </c>
      <c r="Y677" s="329">
        <f t="shared" si="1115"/>
        <v>0</v>
      </c>
      <c r="Z677" s="329">
        <f t="shared" si="1116"/>
        <v>0</v>
      </c>
      <c r="AA677" s="329">
        <f t="shared" si="1117"/>
        <v>0</v>
      </c>
      <c r="AB677" s="170">
        <f t="shared" si="1056"/>
        <v>0</v>
      </c>
      <c r="AC677" s="208">
        <f t="shared" si="1057"/>
        <v>0</v>
      </c>
      <c r="AD677" s="328">
        <v>18.7</v>
      </c>
      <c r="AE677" s="328">
        <f t="shared" si="1118"/>
        <v>0</v>
      </c>
      <c r="AF677" s="329">
        <f t="shared" si="1119"/>
        <v>0</v>
      </c>
      <c r="AG677" s="329">
        <f t="shared" si="1120"/>
        <v>0</v>
      </c>
      <c r="AH677" s="329">
        <f t="shared" si="1121"/>
        <v>0</v>
      </c>
      <c r="AI677" s="329">
        <f t="shared" si="1122"/>
        <v>0</v>
      </c>
      <c r="AJ677" s="329">
        <f t="shared" si="1123"/>
        <v>0</v>
      </c>
      <c r="AK677" s="329">
        <f t="shared" si="1124"/>
        <v>0</v>
      </c>
      <c r="AL677" s="170">
        <f t="shared" si="1058"/>
        <v>0</v>
      </c>
      <c r="AM677" s="208">
        <f t="shared" si="1059"/>
        <v>0</v>
      </c>
      <c r="AN677" s="328">
        <v>18.7</v>
      </c>
      <c r="AO677" s="328">
        <f t="shared" si="1125"/>
        <v>0</v>
      </c>
      <c r="AP677" s="329">
        <f t="shared" si="1126"/>
        <v>0</v>
      </c>
      <c r="AQ677" s="329">
        <f t="shared" si="1127"/>
        <v>0</v>
      </c>
      <c r="AR677" s="329">
        <f t="shared" si="1128"/>
        <v>0</v>
      </c>
      <c r="AS677" s="329">
        <f t="shared" si="1129"/>
        <v>0</v>
      </c>
      <c r="AT677" s="329">
        <f t="shared" si="1130"/>
        <v>0</v>
      </c>
      <c r="AU677" s="329">
        <f t="shared" si="1131"/>
        <v>0</v>
      </c>
      <c r="AV677" s="170">
        <f t="shared" si="1060"/>
        <v>0</v>
      </c>
      <c r="AW677" s="208">
        <f t="shared" si="1061"/>
        <v>0</v>
      </c>
      <c r="AX677" s="328">
        <v>18.7</v>
      </c>
      <c r="AY677" s="328">
        <f t="shared" si="1132"/>
        <v>0</v>
      </c>
      <c r="AZ677" s="329">
        <f t="shared" si="1133"/>
        <v>0</v>
      </c>
      <c r="BA677" s="329">
        <f t="shared" si="1134"/>
        <v>0</v>
      </c>
      <c r="BB677" s="329">
        <f t="shared" si="1135"/>
        <v>0</v>
      </c>
      <c r="BC677" s="329">
        <f t="shared" si="1136"/>
        <v>0</v>
      </c>
      <c r="BD677" s="329">
        <f t="shared" si="1137"/>
        <v>0</v>
      </c>
      <c r="BE677" s="329">
        <f t="shared" si="1138"/>
        <v>0</v>
      </c>
      <c r="BF677" s="170">
        <f t="shared" si="1062"/>
        <v>0</v>
      </c>
      <c r="BG677" s="208">
        <f t="shared" si="1063"/>
        <v>0</v>
      </c>
      <c r="BH677" s="328">
        <v>18.7</v>
      </c>
      <c r="BI677" s="328">
        <f t="shared" si="1064"/>
        <v>0</v>
      </c>
      <c r="BJ677" s="329">
        <f t="shared" si="1065"/>
        <v>0</v>
      </c>
      <c r="BK677" s="329">
        <f t="shared" si="1066"/>
        <v>0</v>
      </c>
      <c r="BL677" s="329">
        <f t="shared" si="1067"/>
        <v>0</v>
      </c>
      <c r="BM677" s="329">
        <f t="shared" si="1068"/>
        <v>0</v>
      </c>
      <c r="BN677" s="329">
        <f t="shared" si="1069"/>
        <v>0</v>
      </c>
      <c r="BO677" s="329">
        <f t="shared" si="1070"/>
        <v>0</v>
      </c>
      <c r="BP677" s="170">
        <f t="shared" si="1071"/>
        <v>0</v>
      </c>
      <c r="BQ677" s="208">
        <f t="shared" si="1072"/>
        <v>0</v>
      </c>
      <c r="BR677" s="328">
        <v>18.7</v>
      </c>
      <c r="BS677" s="328">
        <f t="shared" si="1139"/>
        <v>0</v>
      </c>
      <c r="BT677" s="329">
        <f t="shared" si="1140"/>
        <v>0</v>
      </c>
      <c r="BU677" s="329">
        <f t="shared" si="1141"/>
        <v>0</v>
      </c>
      <c r="BV677" s="329">
        <f t="shared" si="1142"/>
        <v>0</v>
      </c>
      <c r="BW677" s="329">
        <f t="shared" si="1143"/>
        <v>0</v>
      </c>
      <c r="BX677" s="329">
        <f t="shared" si="1144"/>
        <v>0</v>
      </c>
      <c r="BY677" s="329">
        <f t="shared" si="1145"/>
        <v>0</v>
      </c>
      <c r="BZ677" s="170">
        <f t="shared" si="1073"/>
        <v>0</v>
      </c>
      <c r="CA677" s="208">
        <f t="shared" si="1074"/>
        <v>0</v>
      </c>
      <c r="CB677" s="328">
        <v>18.7</v>
      </c>
      <c r="CC677" s="328">
        <f t="shared" si="1146"/>
        <v>0</v>
      </c>
      <c r="CD677" s="329">
        <f t="shared" si="1147"/>
        <v>0</v>
      </c>
      <c r="CE677" s="329">
        <f t="shared" si="1148"/>
        <v>0</v>
      </c>
      <c r="CF677" s="329">
        <f t="shared" si="1149"/>
        <v>0</v>
      </c>
      <c r="CG677" s="329">
        <f t="shared" si="1150"/>
        <v>0</v>
      </c>
      <c r="CH677" s="329">
        <f t="shared" si="1151"/>
        <v>0</v>
      </c>
      <c r="CI677" s="329">
        <f t="shared" si="1152"/>
        <v>0</v>
      </c>
      <c r="CJ677" s="170">
        <f t="shared" si="1075"/>
        <v>0</v>
      </c>
      <c r="CK677" s="208">
        <f t="shared" si="1076"/>
        <v>0</v>
      </c>
      <c r="CL677" s="328">
        <v>18.7</v>
      </c>
      <c r="CM677" s="328">
        <f t="shared" si="1153"/>
        <v>0</v>
      </c>
      <c r="CN677" s="329">
        <f t="shared" si="1154"/>
        <v>0</v>
      </c>
      <c r="CO677" s="329">
        <f t="shared" si="1155"/>
        <v>0</v>
      </c>
      <c r="CP677" s="329">
        <f t="shared" si="1156"/>
        <v>0</v>
      </c>
      <c r="CQ677" s="329">
        <f t="shared" si="1157"/>
        <v>0</v>
      </c>
      <c r="CR677" s="329">
        <f t="shared" si="1158"/>
        <v>0</v>
      </c>
      <c r="CS677" s="329">
        <f t="shared" si="1159"/>
        <v>0</v>
      </c>
      <c r="CT677" s="170">
        <f t="shared" si="1077"/>
        <v>0</v>
      </c>
      <c r="CU677" s="208">
        <f t="shared" si="1078"/>
        <v>0</v>
      </c>
      <c r="CV677" s="328">
        <v>18.7</v>
      </c>
      <c r="CW677" s="328">
        <f t="shared" si="1160"/>
        <v>0</v>
      </c>
      <c r="CX677" s="329">
        <f t="shared" si="1161"/>
        <v>0</v>
      </c>
      <c r="CY677" s="329">
        <f t="shared" si="1162"/>
        <v>0</v>
      </c>
      <c r="CZ677" s="329">
        <f t="shared" si="1163"/>
        <v>0</v>
      </c>
      <c r="DA677" s="329">
        <f t="shared" si="1164"/>
        <v>0</v>
      </c>
      <c r="DB677" s="329">
        <f t="shared" si="1165"/>
        <v>0</v>
      </c>
      <c r="DC677" s="329">
        <f t="shared" si="1166"/>
        <v>0</v>
      </c>
      <c r="DD677" s="170">
        <f t="shared" si="1079"/>
        <v>0</v>
      </c>
      <c r="DE677" s="208">
        <f t="shared" si="1080"/>
        <v>0</v>
      </c>
      <c r="DF677" s="328">
        <v>18.7</v>
      </c>
      <c r="DG677" s="328">
        <f t="shared" si="1167"/>
        <v>0</v>
      </c>
      <c r="DH677" s="329">
        <f t="shared" si="1168"/>
        <v>0</v>
      </c>
      <c r="DI677" s="329">
        <f t="shared" si="1169"/>
        <v>0</v>
      </c>
      <c r="DJ677" s="329">
        <f t="shared" si="1170"/>
        <v>0</v>
      </c>
      <c r="DK677" s="329">
        <f t="shared" si="1171"/>
        <v>0</v>
      </c>
      <c r="DL677" s="329">
        <f t="shared" si="1172"/>
        <v>0</v>
      </c>
      <c r="DM677" s="329">
        <f t="shared" si="1173"/>
        <v>0</v>
      </c>
      <c r="DN677" s="170">
        <f t="shared" si="1081"/>
        <v>0</v>
      </c>
      <c r="DO677" s="208">
        <f t="shared" si="1082"/>
        <v>0</v>
      </c>
      <c r="DP677" s="328">
        <v>18.7</v>
      </c>
      <c r="DQ677" s="328">
        <f t="shared" si="1174"/>
        <v>0</v>
      </c>
      <c r="DR677" s="329">
        <f t="shared" si="1175"/>
        <v>0</v>
      </c>
      <c r="DS677" s="329">
        <f t="shared" si="1176"/>
        <v>0</v>
      </c>
      <c r="DT677" s="329">
        <f t="shared" si="1177"/>
        <v>0</v>
      </c>
      <c r="DU677" s="329">
        <f t="shared" si="1178"/>
        <v>0</v>
      </c>
      <c r="DV677" s="329">
        <f t="shared" si="1179"/>
        <v>0</v>
      </c>
      <c r="DW677" s="329">
        <f t="shared" si="1180"/>
        <v>0</v>
      </c>
      <c r="DX677" s="170">
        <f t="shared" si="1083"/>
        <v>0</v>
      </c>
      <c r="DY677" s="208">
        <f t="shared" si="1084"/>
        <v>0</v>
      </c>
      <c r="DZ677" s="328">
        <v>18.7</v>
      </c>
      <c r="EA677" s="328">
        <f t="shared" si="1181"/>
        <v>0</v>
      </c>
      <c r="EB677" s="329">
        <f t="shared" si="1182"/>
        <v>0</v>
      </c>
      <c r="EC677" s="329">
        <f t="shared" si="1183"/>
        <v>0</v>
      </c>
      <c r="ED677" s="329">
        <f t="shared" si="1184"/>
        <v>0</v>
      </c>
      <c r="EE677" s="329">
        <f t="shared" si="1185"/>
        <v>0</v>
      </c>
      <c r="EF677" s="329">
        <f t="shared" si="1186"/>
        <v>0</v>
      </c>
      <c r="EG677" s="329">
        <f t="shared" si="1187"/>
        <v>0</v>
      </c>
      <c r="EH677" s="170">
        <f t="shared" si="1085"/>
        <v>0</v>
      </c>
      <c r="EI677" s="208">
        <f t="shared" si="1086"/>
        <v>0</v>
      </c>
      <c r="EJ677" s="328">
        <v>18.7</v>
      </c>
      <c r="EK677" s="328">
        <f t="shared" si="1188"/>
        <v>0</v>
      </c>
      <c r="EL677" s="329">
        <f t="shared" si="1189"/>
        <v>0</v>
      </c>
      <c r="EM677" s="329">
        <f t="shared" si="1190"/>
        <v>0</v>
      </c>
      <c r="EN677" s="329">
        <f t="shared" si="1191"/>
        <v>0</v>
      </c>
      <c r="EO677" s="329">
        <f t="shared" si="1192"/>
        <v>0</v>
      </c>
      <c r="EP677" s="329">
        <f t="shared" si="1193"/>
        <v>0</v>
      </c>
      <c r="EQ677" s="329">
        <f t="shared" si="1194"/>
        <v>0</v>
      </c>
      <c r="ER677" s="170">
        <f t="shared" si="1087"/>
        <v>0</v>
      </c>
      <c r="ES677" s="208">
        <f t="shared" si="1088"/>
        <v>0</v>
      </c>
      <c r="ET677" s="328">
        <v>18.7</v>
      </c>
      <c r="EU677" s="328">
        <f t="shared" si="1195"/>
        <v>0</v>
      </c>
      <c r="EV677" s="329">
        <f t="shared" si="1196"/>
        <v>0</v>
      </c>
      <c r="EW677" s="329">
        <f t="shared" si="1197"/>
        <v>0</v>
      </c>
      <c r="EX677" s="329">
        <f t="shared" si="1198"/>
        <v>0</v>
      </c>
      <c r="EY677" s="329">
        <f t="shared" si="1199"/>
        <v>0</v>
      </c>
      <c r="EZ677" s="329">
        <f t="shared" si="1200"/>
        <v>0</v>
      </c>
      <c r="FA677" s="329">
        <f t="shared" si="1201"/>
        <v>0</v>
      </c>
      <c r="FB677" s="170">
        <f t="shared" si="1089"/>
        <v>0</v>
      </c>
      <c r="FC677" s="208">
        <f t="shared" si="1090"/>
        <v>0</v>
      </c>
      <c r="FD677" s="328">
        <v>18.7</v>
      </c>
      <c r="FE677" s="328">
        <f t="shared" si="1202"/>
        <v>0</v>
      </c>
      <c r="FF677" s="329">
        <f t="shared" si="1203"/>
        <v>0</v>
      </c>
      <c r="FG677" s="329">
        <f t="shared" si="1204"/>
        <v>0</v>
      </c>
      <c r="FH677" s="329">
        <f t="shared" si="1205"/>
        <v>0</v>
      </c>
      <c r="FI677" s="329">
        <f t="shared" si="1206"/>
        <v>0</v>
      </c>
      <c r="FJ677" s="329">
        <f t="shared" si="1207"/>
        <v>0</v>
      </c>
      <c r="FK677" s="329">
        <f t="shared" si="1208"/>
        <v>0</v>
      </c>
      <c r="FL677" s="170">
        <f t="shared" si="1091"/>
        <v>0</v>
      </c>
      <c r="FM677" s="208">
        <f t="shared" si="1092"/>
        <v>0</v>
      </c>
      <c r="FN677" s="328">
        <v>18.7</v>
      </c>
      <c r="FO677" s="328">
        <f t="shared" si="1235"/>
        <v>0</v>
      </c>
      <c r="FP677" s="329">
        <f t="shared" si="1236"/>
        <v>0</v>
      </c>
      <c r="FQ677" s="329">
        <f t="shared" si="1237"/>
        <v>0</v>
      </c>
      <c r="FR677" s="329">
        <f t="shared" si="1238"/>
        <v>0</v>
      </c>
      <c r="FS677" s="329">
        <f t="shared" si="1239"/>
        <v>0</v>
      </c>
      <c r="FT677" s="329">
        <f t="shared" si="1240"/>
        <v>0</v>
      </c>
      <c r="FU677" s="329">
        <f t="shared" si="1241"/>
        <v>0</v>
      </c>
      <c r="FV677" s="170">
        <f t="shared" si="1093"/>
        <v>0</v>
      </c>
      <c r="FW677" s="208">
        <f t="shared" si="1094"/>
        <v>0</v>
      </c>
      <c r="FX677" s="328">
        <v>18.7</v>
      </c>
      <c r="FY677" s="328">
        <f t="shared" si="1242"/>
        <v>0</v>
      </c>
      <c r="FZ677" s="329">
        <f t="shared" si="1243"/>
        <v>0</v>
      </c>
      <c r="GA677" s="329">
        <f t="shared" si="1244"/>
        <v>0</v>
      </c>
      <c r="GB677" s="329">
        <f t="shared" si="1245"/>
        <v>0</v>
      </c>
      <c r="GC677" s="329">
        <f t="shared" si="1246"/>
        <v>0</v>
      </c>
      <c r="GD677" s="329">
        <f t="shared" si="1247"/>
        <v>0</v>
      </c>
      <c r="GE677" s="329">
        <f t="shared" si="1248"/>
        <v>0</v>
      </c>
      <c r="GF677" s="170">
        <f t="shared" si="1095"/>
        <v>0</v>
      </c>
      <c r="GG677" s="208">
        <f t="shared" si="1096"/>
        <v>0</v>
      </c>
      <c r="GH677" s="328">
        <v>18.7</v>
      </c>
      <c r="GI677" s="328">
        <f t="shared" si="1249"/>
        <v>0</v>
      </c>
      <c r="GJ677" s="329">
        <f t="shared" si="1250"/>
        <v>0</v>
      </c>
      <c r="GK677" s="329">
        <f t="shared" si="1251"/>
        <v>0</v>
      </c>
      <c r="GL677" s="329">
        <f t="shared" si="1252"/>
        <v>0</v>
      </c>
      <c r="GM677" s="329">
        <f t="shared" si="1253"/>
        <v>0</v>
      </c>
      <c r="GN677" s="329">
        <f t="shared" si="1254"/>
        <v>0</v>
      </c>
      <c r="GO677" s="329">
        <f t="shared" si="1255"/>
        <v>0</v>
      </c>
      <c r="GP677" s="170">
        <f t="shared" si="1097"/>
        <v>0</v>
      </c>
      <c r="GQ677" s="208">
        <f t="shared" si="1098"/>
        <v>0</v>
      </c>
      <c r="GR677" s="328">
        <v>18.7</v>
      </c>
      <c r="GS677" s="328">
        <f t="shared" si="1256"/>
        <v>0</v>
      </c>
      <c r="GT677" s="329">
        <f t="shared" si="1257"/>
        <v>0</v>
      </c>
      <c r="GU677" s="329">
        <f t="shared" si="1258"/>
        <v>0</v>
      </c>
      <c r="GV677" s="329">
        <f t="shared" si="1259"/>
        <v>0</v>
      </c>
      <c r="GW677" s="329">
        <f t="shared" si="1260"/>
        <v>0</v>
      </c>
      <c r="GX677" s="329">
        <f t="shared" si="1261"/>
        <v>0</v>
      </c>
      <c r="GY677" s="329">
        <f t="shared" si="1262"/>
        <v>0</v>
      </c>
      <c r="GZ677" s="170">
        <f t="shared" si="1099"/>
        <v>0</v>
      </c>
      <c r="HA677" s="208">
        <f t="shared" si="1100"/>
        <v>0</v>
      </c>
      <c r="HB677" s="328">
        <v>18.7</v>
      </c>
      <c r="HC677" s="328">
        <f t="shared" si="1101"/>
        <v>0</v>
      </c>
      <c r="HD677" s="329">
        <f t="shared" si="1209"/>
        <v>0</v>
      </c>
      <c r="HE677" s="329">
        <f t="shared" si="1210"/>
        <v>0</v>
      </c>
      <c r="HF677" s="329">
        <f t="shared" si="1211"/>
        <v>0</v>
      </c>
      <c r="HG677" s="329">
        <f t="shared" si="1212"/>
        <v>0</v>
      </c>
      <c r="HH677" s="329">
        <f t="shared" si="1213"/>
        <v>0</v>
      </c>
      <c r="HI677" s="329">
        <f t="shared" si="1214"/>
        <v>0</v>
      </c>
      <c r="HJ677" s="170">
        <f t="shared" si="1102"/>
        <v>0</v>
      </c>
      <c r="HK677" s="208">
        <f t="shared" si="1103"/>
        <v>0</v>
      </c>
      <c r="HL677" s="328">
        <v>18.7</v>
      </c>
      <c r="HM677" s="328">
        <f t="shared" si="1104"/>
        <v>0</v>
      </c>
      <c r="HN677" s="329">
        <f t="shared" si="1215"/>
        <v>0</v>
      </c>
      <c r="HO677" s="329">
        <f t="shared" si="1216"/>
        <v>0</v>
      </c>
      <c r="HP677" s="329">
        <f t="shared" si="1217"/>
        <v>0</v>
      </c>
      <c r="HQ677" s="329">
        <f t="shared" si="1218"/>
        <v>0</v>
      </c>
      <c r="HR677" s="329">
        <f t="shared" si="1219"/>
        <v>0</v>
      </c>
      <c r="HS677" s="329">
        <f t="shared" si="1220"/>
        <v>0</v>
      </c>
      <c r="HT677" s="170">
        <f t="shared" si="1105"/>
        <v>0</v>
      </c>
      <c r="HU677" s="208">
        <f t="shared" si="1106"/>
        <v>0</v>
      </c>
      <c r="HV677" s="328">
        <v>18.7</v>
      </c>
      <c r="HW677" s="328">
        <f t="shared" si="1221"/>
        <v>0</v>
      </c>
      <c r="HX677" s="329">
        <f t="shared" si="1222"/>
        <v>0</v>
      </c>
      <c r="HY677" s="329">
        <f t="shared" si="1223"/>
        <v>0</v>
      </c>
      <c r="HZ677" s="329">
        <f t="shared" si="1224"/>
        <v>0</v>
      </c>
      <c r="IA677" s="329">
        <f t="shared" si="1225"/>
        <v>0</v>
      </c>
      <c r="IB677" s="329">
        <f t="shared" si="1226"/>
        <v>0</v>
      </c>
      <c r="IC677" s="329">
        <f t="shared" si="1227"/>
        <v>0</v>
      </c>
      <c r="ID677" s="170">
        <f t="shared" si="1107"/>
        <v>0</v>
      </c>
      <c r="IE677" s="208">
        <f t="shared" si="1108"/>
        <v>0</v>
      </c>
      <c r="IF677" s="328">
        <v>18.7</v>
      </c>
      <c r="IG677" s="328">
        <f t="shared" si="1228"/>
        <v>0</v>
      </c>
      <c r="IH677" s="329">
        <f t="shared" si="1229"/>
        <v>0</v>
      </c>
      <c r="II677" s="329">
        <f t="shared" si="1230"/>
        <v>0</v>
      </c>
      <c r="IJ677" s="329">
        <f t="shared" si="1231"/>
        <v>0</v>
      </c>
      <c r="IK677" s="329">
        <f t="shared" si="1232"/>
        <v>0</v>
      </c>
      <c r="IL677" s="329">
        <f t="shared" si="1233"/>
        <v>0</v>
      </c>
      <c r="IM677" s="329">
        <f t="shared" si="1234"/>
        <v>0</v>
      </c>
      <c r="IN677" s="170">
        <f t="shared" si="1109"/>
        <v>0</v>
      </c>
    </row>
    <row r="678" spans="1:248">
      <c r="A678" s="318"/>
      <c r="B678" s="318"/>
      <c r="C678" s="318"/>
      <c r="D678" s="318"/>
      <c r="E678" s="318"/>
      <c r="F678" s="318"/>
      <c r="G678" s="318"/>
      <c r="H678" s="318"/>
      <c r="I678" s="318"/>
      <c r="K678" s="318"/>
      <c r="L678" s="318"/>
      <c r="M678" s="318"/>
      <c r="N678" s="318"/>
      <c r="O678" s="318"/>
      <c r="P678" s="318"/>
      <c r="Q678" s="318"/>
      <c r="R678" s="358"/>
      <c r="S678" s="208">
        <f t="shared" si="1110"/>
        <v>0</v>
      </c>
      <c r="T678" s="328">
        <v>18.8</v>
      </c>
      <c r="U678" s="328">
        <f t="shared" si="1111"/>
        <v>0</v>
      </c>
      <c r="V678" s="329">
        <f t="shared" si="1112"/>
        <v>0</v>
      </c>
      <c r="W678" s="329">
        <f t="shared" si="1113"/>
        <v>0</v>
      </c>
      <c r="X678" s="329">
        <f t="shared" si="1114"/>
        <v>0</v>
      </c>
      <c r="Y678" s="329">
        <f t="shared" si="1115"/>
        <v>0</v>
      </c>
      <c r="Z678" s="329">
        <f t="shared" si="1116"/>
        <v>0</v>
      </c>
      <c r="AA678" s="329">
        <f t="shared" si="1117"/>
        <v>0</v>
      </c>
      <c r="AB678" s="170">
        <f t="shared" si="1056"/>
        <v>0</v>
      </c>
      <c r="AC678" s="208">
        <f t="shared" si="1057"/>
        <v>0</v>
      </c>
      <c r="AD678" s="328">
        <v>18.8</v>
      </c>
      <c r="AE678" s="328">
        <f t="shared" si="1118"/>
        <v>0</v>
      </c>
      <c r="AF678" s="329">
        <f t="shared" si="1119"/>
        <v>0</v>
      </c>
      <c r="AG678" s="329">
        <f t="shared" si="1120"/>
        <v>0</v>
      </c>
      <c r="AH678" s="329">
        <f t="shared" si="1121"/>
        <v>0</v>
      </c>
      <c r="AI678" s="329">
        <f t="shared" si="1122"/>
        <v>0</v>
      </c>
      <c r="AJ678" s="329">
        <f t="shared" si="1123"/>
        <v>0</v>
      </c>
      <c r="AK678" s="329">
        <f t="shared" si="1124"/>
        <v>0</v>
      </c>
      <c r="AL678" s="170">
        <f t="shared" si="1058"/>
        <v>0</v>
      </c>
      <c r="AM678" s="208">
        <f t="shared" si="1059"/>
        <v>0</v>
      </c>
      <c r="AN678" s="328">
        <v>18.8</v>
      </c>
      <c r="AO678" s="328">
        <f t="shared" si="1125"/>
        <v>0</v>
      </c>
      <c r="AP678" s="329">
        <f t="shared" si="1126"/>
        <v>0</v>
      </c>
      <c r="AQ678" s="329">
        <f t="shared" si="1127"/>
        <v>0</v>
      </c>
      <c r="AR678" s="329">
        <f t="shared" si="1128"/>
        <v>0</v>
      </c>
      <c r="AS678" s="329">
        <f t="shared" si="1129"/>
        <v>0</v>
      </c>
      <c r="AT678" s="329">
        <f t="shared" si="1130"/>
        <v>0</v>
      </c>
      <c r="AU678" s="329">
        <f t="shared" si="1131"/>
        <v>0</v>
      </c>
      <c r="AV678" s="170">
        <f t="shared" si="1060"/>
        <v>0</v>
      </c>
      <c r="AW678" s="208">
        <f t="shared" si="1061"/>
        <v>0</v>
      </c>
      <c r="AX678" s="328">
        <v>18.8</v>
      </c>
      <c r="AY678" s="328">
        <f t="shared" si="1132"/>
        <v>0</v>
      </c>
      <c r="AZ678" s="329">
        <f t="shared" si="1133"/>
        <v>0</v>
      </c>
      <c r="BA678" s="329">
        <f t="shared" si="1134"/>
        <v>0</v>
      </c>
      <c r="BB678" s="329">
        <f t="shared" si="1135"/>
        <v>0</v>
      </c>
      <c r="BC678" s="329">
        <f t="shared" si="1136"/>
        <v>0</v>
      </c>
      <c r="BD678" s="329">
        <f t="shared" si="1137"/>
        <v>0</v>
      </c>
      <c r="BE678" s="329">
        <f t="shared" si="1138"/>
        <v>0</v>
      </c>
      <c r="BF678" s="170">
        <f t="shared" si="1062"/>
        <v>0</v>
      </c>
      <c r="BG678" s="208">
        <f t="shared" si="1063"/>
        <v>0</v>
      </c>
      <c r="BH678" s="328">
        <v>18.8</v>
      </c>
      <c r="BI678" s="328">
        <f t="shared" si="1064"/>
        <v>0</v>
      </c>
      <c r="BJ678" s="329">
        <f t="shared" si="1065"/>
        <v>0</v>
      </c>
      <c r="BK678" s="329">
        <f t="shared" si="1066"/>
        <v>0</v>
      </c>
      <c r="BL678" s="329">
        <f t="shared" si="1067"/>
        <v>0</v>
      </c>
      <c r="BM678" s="329">
        <f t="shared" si="1068"/>
        <v>0</v>
      </c>
      <c r="BN678" s="329">
        <f t="shared" si="1069"/>
        <v>0</v>
      </c>
      <c r="BO678" s="329">
        <f t="shared" si="1070"/>
        <v>0</v>
      </c>
      <c r="BP678" s="170">
        <f t="shared" si="1071"/>
        <v>0</v>
      </c>
      <c r="BQ678" s="208">
        <f t="shared" si="1072"/>
        <v>0</v>
      </c>
      <c r="BR678" s="328">
        <v>18.8</v>
      </c>
      <c r="BS678" s="328">
        <f t="shared" si="1139"/>
        <v>0</v>
      </c>
      <c r="BT678" s="329">
        <f t="shared" si="1140"/>
        <v>0</v>
      </c>
      <c r="BU678" s="329">
        <f t="shared" si="1141"/>
        <v>0</v>
      </c>
      <c r="BV678" s="329">
        <f t="shared" si="1142"/>
        <v>0</v>
      </c>
      <c r="BW678" s="329">
        <f t="shared" si="1143"/>
        <v>0</v>
      </c>
      <c r="BX678" s="329">
        <f t="shared" si="1144"/>
        <v>0</v>
      </c>
      <c r="BY678" s="329">
        <f t="shared" si="1145"/>
        <v>0</v>
      </c>
      <c r="BZ678" s="170">
        <f t="shared" si="1073"/>
        <v>0</v>
      </c>
      <c r="CA678" s="208">
        <f t="shared" si="1074"/>
        <v>0</v>
      </c>
      <c r="CB678" s="328">
        <v>18.8</v>
      </c>
      <c r="CC678" s="328">
        <f t="shared" si="1146"/>
        <v>0</v>
      </c>
      <c r="CD678" s="329">
        <f t="shared" si="1147"/>
        <v>0</v>
      </c>
      <c r="CE678" s="329">
        <f t="shared" si="1148"/>
        <v>0</v>
      </c>
      <c r="CF678" s="329">
        <f t="shared" si="1149"/>
        <v>0</v>
      </c>
      <c r="CG678" s="329">
        <f t="shared" si="1150"/>
        <v>0</v>
      </c>
      <c r="CH678" s="329">
        <f t="shared" si="1151"/>
        <v>0</v>
      </c>
      <c r="CI678" s="329">
        <f t="shared" si="1152"/>
        <v>0</v>
      </c>
      <c r="CJ678" s="170">
        <f t="shared" si="1075"/>
        <v>0</v>
      </c>
      <c r="CK678" s="208">
        <f t="shared" si="1076"/>
        <v>0</v>
      </c>
      <c r="CL678" s="328">
        <v>18.8</v>
      </c>
      <c r="CM678" s="328">
        <f t="shared" si="1153"/>
        <v>0</v>
      </c>
      <c r="CN678" s="329">
        <f t="shared" si="1154"/>
        <v>0</v>
      </c>
      <c r="CO678" s="329">
        <f t="shared" si="1155"/>
        <v>0</v>
      </c>
      <c r="CP678" s="329">
        <f t="shared" si="1156"/>
        <v>0</v>
      </c>
      <c r="CQ678" s="329">
        <f t="shared" si="1157"/>
        <v>0</v>
      </c>
      <c r="CR678" s="329">
        <f t="shared" si="1158"/>
        <v>0</v>
      </c>
      <c r="CS678" s="329">
        <f t="shared" si="1159"/>
        <v>0</v>
      </c>
      <c r="CT678" s="170">
        <f t="shared" si="1077"/>
        <v>0</v>
      </c>
      <c r="CU678" s="208">
        <f t="shared" si="1078"/>
        <v>0</v>
      </c>
      <c r="CV678" s="328">
        <v>18.8</v>
      </c>
      <c r="CW678" s="328">
        <f t="shared" si="1160"/>
        <v>0</v>
      </c>
      <c r="CX678" s="329">
        <f t="shared" si="1161"/>
        <v>0</v>
      </c>
      <c r="CY678" s="329">
        <f t="shared" si="1162"/>
        <v>0</v>
      </c>
      <c r="CZ678" s="329">
        <f t="shared" si="1163"/>
        <v>0</v>
      </c>
      <c r="DA678" s="329">
        <f t="shared" si="1164"/>
        <v>0</v>
      </c>
      <c r="DB678" s="329">
        <f t="shared" si="1165"/>
        <v>0</v>
      </c>
      <c r="DC678" s="329">
        <f t="shared" si="1166"/>
        <v>0</v>
      </c>
      <c r="DD678" s="170">
        <f t="shared" si="1079"/>
        <v>0</v>
      </c>
      <c r="DE678" s="208">
        <f t="shared" si="1080"/>
        <v>0</v>
      </c>
      <c r="DF678" s="328">
        <v>18.8</v>
      </c>
      <c r="DG678" s="328">
        <f t="shared" si="1167"/>
        <v>0</v>
      </c>
      <c r="DH678" s="329">
        <f t="shared" si="1168"/>
        <v>0</v>
      </c>
      <c r="DI678" s="329">
        <f t="shared" si="1169"/>
        <v>0</v>
      </c>
      <c r="DJ678" s="329">
        <f t="shared" si="1170"/>
        <v>0</v>
      </c>
      <c r="DK678" s="329">
        <f t="shared" si="1171"/>
        <v>0</v>
      </c>
      <c r="DL678" s="329">
        <f t="shared" si="1172"/>
        <v>0</v>
      </c>
      <c r="DM678" s="329">
        <f t="shared" si="1173"/>
        <v>0</v>
      </c>
      <c r="DN678" s="170">
        <f t="shared" si="1081"/>
        <v>0</v>
      </c>
      <c r="DO678" s="208">
        <f t="shared" si="1082"/>
        <v>0</v>
      </c>
      <c r="DP678" s="328">
        <v>18.8</v>
      </c>
      <c r="DQ678" s="328">
        <f t="shared" si="1174"/>
        <v>0</v>
      </c>
      <c r="DR678" s="329">
        <f t="shared" si="1175"/>
        <v>0</v>
      </c>
      <c r="DS678" s="329">
        <f t="shared" si="1176"/>
        <v>0</v>
      </c>
      <c r="DT678" s="329">
        <f t="shared" si="1177"/>
        <v>0</v>
      </c>
      <c r="DU678" s="329">
        <f t="shared" si="1178"/>
        <v>0</v>
      </c>
      <c r="DV678" s="329">
        <f t="shared" si="1179"/>
        <v>0</v>
      </c>
      <c r="DW678" s="329">
        <f t="shared" si="1180"/>
        <v>0</v>
      </c>
      <c r="DX678" s="170">
        <f t="shared" si="1083"/>
        <v>0</v>
      </c>
      <c r="DY678" s="208">
        <f t="shared" si="1084"/>
        <v>0</v>
      </c>
      <c r="DZ678" s="328">
        <v>18.8</v>
      </c>
      <c r="EA678" s="328">
        <f t="shared" si="1181"/>
        <v>0</v>
      </c>
      <c r="EB678" s="329">
        <f t="shared" si="1182"/>
        <v>0</v>
      </c>
      <c r="EC678" s="329">
        <f t="shared" si="1183"/>
        <v>0</v>
      </c>
      <c r="ED678" s="329">
        <f t="shared" si="1184"/>
        <v>0</v>
      </c>
      <c r="EE678" s="329">
        <f t="shared" si="1185"/>
        <v>0</v>
      </c>
      <c r="EF678" s="329">
        <f t="shared" si="1186"/>
        <v>0</v>
      </c>
      <c r="EG678" s="329">
        <f t="shared" si="1187"/>
        <v>0</v>
      </c>
      <c r="EH678" s="170">
        <f t="shared" si="1085"/>
        <v>0</v>
      </c>
      <c r="EI678" s="208">
        <f t="shared" si="1086"/>
        <v>0</v>
      </c>
      <c r="EJ678" s="328">
        <v>18.8</v>
      </c>
      <c r="EK678" s="328">
        <f t="shared" si="1188"/>
        <v>0</v>
      </c>
      <c r="EL678" s="329">
        <f t="shared" si="1189"/>
        <v>0</v>
      </c>
      <c r="EM678" s="329">
        <f t="shared" si="1190"/>
        <v>0</v>
      </c>
      <c r="EN678" s="329">
        <f t="shared" si="1191"/>
        <v>0</v>
      </c>
      <c r="EO678" s="329">
        <f t="shared" si="1192"/>
        <v>0</v>
      </c>
      <c r="EP678" s="329">
        <f t="shared" si="1193"/>
        <v>0</v>
      </c>
      <c r="EQ678" s="329">
        <f t="shared" si="1194"/>
        <v>0</v>
      </c>
      <c r="ER678" s="170">
        <f t="shared" si="1087"/>
        <v>0</v>
      </c>
      <c r="ES678" s="208">
        <f t="shared" si="1088"/>
        <v>0</v>
      </c>
      <c r="ET678" s="328">
        <v>18.8</v>
      </c>
      <c r="EU678" s="328">
        <f t="shared" si="1195"/>
        <v>0</v>
      </c>
      <c r="EV678" s="329">
        <f t="shared" si="1196"/>
        <v>0</v>
      </c>
      <c r="EW678" s="329">
        <f t="shared" si="1197"/>
        <v>0</v>
      </c>
      <c r="EX678" s="329">
        <f t="shared" si="1198"/>
        <v>0</v>
      </c>
      <c r="EY678" s="329">
        <f t="shared" si="1199"/>
        <v>0</v>
      </c>
      <c r="EZ678" s="329">
        <f t="shared" si="1200"/>
        <v>0</v>
      </c>
      <c r="FA678" s="329">
        <f t="shared" si="1201"/>
        <v>0</v>
      </c>
      <c r="FB678" s="170">
        <f t="shared" si="1089"/>
        <v>0</v>
      </c>
      <c r="FC678" s="208">
        <f t="shared" si="1090"/>
        <v>0</v>
      </c>
      <c r="FD678" s="328">
        <v>18.8</v>
      </c>
      <c r="FE678" s="328">
        <f t="shared" si="1202"/>
        <v>0</v>
      </c>
      <c r="FF678" s="329">
        <f t="shared" si="1203"/>
        <v>0</v>
      </c>
      <c r="FG678" s="329">
        <f t="shared" si="1204"/>
        <v>0</v>
      </c>
      <c r="FH678" s="329">
        <f t="shared" si="1205"/>
        <v>0</v>
      </c>
      <c r="FI678" s="329">
        <f t="shared" si="1206"/>
        <v>0</v>
      </c>
      <c r="FJ678" s="329">
        <f t="shared" si="1207"/>
        <v>0</v>
      </c>
      <c r="FK678" s="329">
        <f t="shared" si="1208"/>
        <v>0</v>
      </c>
      <c r="FL678" s="170">
        <f t="shared" si="1091"/>
        <v>0</v>
      </c>
      <c r="FM678" s="208">
        <f t="shared" si="1092"/>
        <v>0</v>
      </c>
      <c r="FN678" s="328">
        <v>18.8</v>
      </c>
      <c r="FO678" s="328">
        <f t="shared" si="1235"/>
        <v>0</v>
      </c>
      <c r="FP678" s="329">
        <f t="shared" si="1236"/>
        <v>0</v>
      </c>
      <c r="FQ678" s="329">
        <f t="shared" si="1237"/>
        <v>0</v>
      </c>
      <c r="FR678" s="329">
        <f t="shared" si="1238"/>
        <v>0</v>
      </c>
      <c r="FS678" s="329">
        <f t="shared" si="1239"/>
        <v>0</v>
      </c>
      <c r="FT678" s="329">
        <f t="shared" si="1240"/>
        <v>0</v>
      </c>
      <c r="FU678" s="329">
        <f t="shared" si="1241"/>
        <v>0</v>
      </c>
      <c r="FV678" s="170">
        <f t="shared" si="1093"/>
        <v>0</v>
      </c>
      <c r="FW678" s="208">
        <f t="shared" si="1094"/>
        <v>0</v>
      </c>
      <c r="FX678" s="328">
        <v>18.8</v>
      </c>
      <c r="FY678" s="328">
        <f t="shared" si="1242"/>
        <v>0</v>
      </c>
      <c r="FZ678" s="329">
        <f t="shared" si="1243"/>
        <v>0</v>
      </c>
      <c r="GA678" s="329">
        <f t="shared" si="1244"/>
        <v>0</v>
      </c>
      <c r="GB678" s="329">
        <f t="shared" si="1245"/>
        <v>0</v>
      </c>
      <c r="GC678" s="329">
        <f t="shared" si="1246"/>
        <v>0</v>
      </c>
      <c r="GD678" s="329">
        <f t="shared" si="1247"/>
        <v>0</v>
      </c>
      <c r="GE678" s="329">
        <f t="shared" si="1248"/>
        <v>0</v>
      </c>
      <c r="GF678" s="170">
        <f t="shared" si="1095"/>
        <v>0</v>
      </c>
      <c r="GG678" s="208">
        <f t="shared" si="1096"/>
        <v>0</v>
      </c>
      <c r="GH678" s="328">
        <v>18.8</v>
      </c>
      <c r="GI678" s="328">
        <f t="shared" si="1249"/>
        <v>0</v>
      </c>
      <c r="GJ678" s="329">
        <f t="shared" si="1250"/>
        <v>0</v>
      </c>
      <c r="GK678" s="329">
        <f t="shared" si="1251"/>
        <v>0</v>
      </c>
      <c r="GL678" s="329">
        <f t="shared" si="1252"/>
        <v>0</v>
      </c>
      <c r="GM678" s="329">
        <f t="shared" si="1253"/>
        <v>0</v>
      </c>
      <c r="GN678" s="329">
        <f t="shared" si="1254"/>
        <v>0</v>
      </c>
      <c r="GO678" s="329">
        <f t="shared" si="1255"/>
        <v>0</v>
      </c>
      <c r="GP678" s="170">
        <f t="shared" si="1097"/>
        <v>0</v>
      </c>
      <c r="GQ678" s="208">
        <f t="shared" si="1098"/>
        <v>0</v>
      </c>
      <c r="GR678" s="328">
        <v>18.8</v>
      </c>
      <c r="GS678" s="328">
        <f t="shared" si="1256"/>
        <v>0</v>
      </c>
      <c r="GT678" s="329">
        <f t="shared" si="1257"/>
        <v>0</v>
      </c>
      <c r="GU678" s="329">
        <f t="shared" si="1258"/>
        <v>0</v>
      </c>
      <c r="GV678" s="329">
        <f t="shared" si="1259"/>
        <v>0</v>
      </c>
      <c r="GW678" s="329">
        <f t="shared" si="1260"/>
        <v>0</v>
      </c>
      <c r="GX678" s="329">
        <f t="shared" si="1261"/>
        <v>0</v>
      </c>
      <c r="GY678" s="329">
        <f t="shared" si="1262"/>
        <v>0</v>
      </c>
      <c r="GZ678" s="170">
        <f t="shared" si="1099"/>
        <v>0</v>
      </c>
      <c r="HA678" s="208">
        <f t="shared" si="1100"/>
        <v>0</v>
      </c>
      <c r="HB678" s="328">
        <v>18.8</v>
      </c>
      <c r="HC678" s="328">
        <f t="shared" si="1101"/>
        <v>0</v>
      </c>
      <c r="HD678" s="329">
        <f t="shared" si="1209"/>
        <v>0</v>
      </c>
      <c r="HE678" s="329">
        <f t="shared" si="1210"/>
        <v>0</v>
      </c>
      <c r="HF678" s="329">
        <f t="shared" si="1211"/>
        <v>0</v>
      </c>
      <c r="HG678" s="329">
        <f t="shared" si="1212"/>
        <v>0</v>
      </c>
      <c r="HH678" s="329">
        <f t="shared" si="1213"/>
        <v>0</v>
      </c>
      <c r="HI678" s="329">
        <f t="shared" si="1214"/>
        <v>0</v>
      </c>
      <c r="HJ678" s="170">
        <f t="shared" si="1102"/>
        <v>0</v>
      </c>
      <c r="HK678" s="208">
        <f t="shared" si="1103"/>
        <v>0</v>
      </c>
      <c r="HL678" s="328">
        <v>18.8</v>
      </c>
      <c r="HM678" s="328">
        <f t="shared" si="1104"/>
        <v>0</v>
      </c>
      <c r="HN678" s="329">
        <f t="shared" si="1215"/>
        <v>0</v>
      </c>
      <c r="HO678" s="329">
        <f t="shared" si="1216"/>
        <v>0</v>
      </c>
      <c r="HP678" s="329">
        <f t="shared" si="1217"/>
        <v>0</v>
      </c>
      <c r="HQ678" s="329">
        <f t="shared" si="1218"/>
        <v>0</v>
      </c>
      <c r="HR678" s="329">
        <f t="shared" si="1219"/>
        <v>0</v>
      </c>
      <c r="HS678" s="329">
        <f t="shared" si="1220"/>
        <v>0</v>
      </c>
      <c r="HT678" s="170">
        <f t="shared" si="1105"/>
        <v>0</v>
      </c>
      <c r="HU678" s="208">
        <f t="shared" si="1106"/>
        <v>0</v>
      </c>
      <c r="HV678" s="328">
        <v>18.8</v>
      </c>
      <c r="HW678" s="328">
        <f t="shared" si="1221"/>
        <v>0</v>
      </c>
      <c r="HX678" s="329">
        <f t="shared" si="1222"/>
        <v>0</v>
      </c>
      <c r="HY678" s="329">
        <f t="shared" si="1223"/>
        <v>0</v>
      </c>
      <c r="HZ678" s="329">
        <f t="shared" si="1224"/>
        <v>0</v>
      </c>
      <c r="IA678" s="329">
        <f t="shared" si="1225"/>
        <v>0</v>
      </c>
      <c r="IB678" s="329">
        <f t="shared" si="1226"/>
        <v>0</v>
      </c>
      <c r="IC678" s="329">
        <f t="shared" si="1227"/>
        <v>0</v>
      </c>
      <c r="ID678" s="170">
        <f t="shared" si="1107"/>
        <v>0</v>
      </c>
      <c r="IE678" s="208">
        <f t="shared" si="1108"/>
        <v>0</v>
      </c>
      <c r="IF678" s="328">
        <v>18.8</v>
      </c>
      <c r="IG678" s="328">
        <f t="shared" si="1228"/>
        <v>0</v>
      </c>
      <c r="IH678" s="329">
        <f t="shared" si="1229"/>
        <v>0</v>
      </c>
      <c r="II678" s="329">
        <f t="shared" si="1230"/>
        <v>0</v>
      </c>
      <c r="IJ678" s="329">
        <f t="shared" si="1231"/>
        <v>0</v>
      </c>
      <c r="IK678" s="329">
        <f t="shared" si="1232"/>
        <v>0</v>
      </c>
      <c r="IL678" s="329">
        <f t="shared" si="1233"/>
        <v>0</v>
      </c>
      <c r="IM678" s="329">
        <f t="shared" si="1234"/>
        <v>0</v>
      </c>
      <c r="IN678" s="170">
        <f t="shared" si="1109"/>
        <v>0</v>
      </c>
    </row>
    <row r="679" spans="1:248">
      <c r="A679" s="318"/>
      <c r="B679" s="318"/>
      <c r="C679" s="318"/>
      <c r="D679" s="318"/>
      <c r="E679" s="318"/>
      <c r="F679" s="318"/>
      <c r="G679" s="318"/>
      <c r="H679" s="318"/>
      <c r="I679" s="318"/>
      <c r="K679" s="318"/>
      <c r="L679" s="318"/>
      <c r="M679" s="318"/>
      <c r="N679" s="318"/>
      <c r="O679" s="318"/>
      <c r="P679" s="318"/>
      <c r="Q679" s="318"/>
      <c r="R679" s="358"/>
      <c r="S679" s="208">
        <f t="shared" si="1110"/>
        <v>0</v>
      </c>
      <c r="T679" s="328">
        <v>18.899999999999999</v>
      </c>
      <c r="U679" s="328">
        <f t="shared" si="1111"/>
        <v>0</v>
      </c>
      <c r="V679" s="329">
        <f t="shared" si="1112"/>
        <v>0</v>
      </c>
      <c r="W679" s="329">
        <f t="shared" si="1113"/>
        <v>0</v>
      </c>
      <c r="X679" s="329">
        <f t="shared" si="1114"/>
        <v>0</v>
      </c>
      <c r="Y679" s="329">
        <f t="shared" si="1115"/>
        <v>0</v>
      </c>
      <c r="Z679" s="329">
        <f t="shared" si="1116"/>
        <v>0</v>
      </c>
      <c r="AA679" s="329">
        <f t="shared" si="1117"/>
        <v>0</v>
      </c>
      <c r="AB679" s="170">
        <f t="shared" si="1056"/>
        <v>0</v>
      </c>
      <c r="AC679" s="208">
        <f t="shared" si="1057"/>
        <v>0</v>
      </c>
      <c r="AD679" s="328">
        <v>18.899999999999999</v>
      </c>
      <c r="AE679" s="328">
        <f t="shared" si="1118"/>
        <v>0</v>
      </c>
      <c r="AF679" s="329">
        <f t="shared" si="1119"/>
        <v>0</v>
      </c>
      <c r="AG679" s="329">
        <f t="shared" si="1120"/>
        <v>0</v>
      </c>
      <c r="AH679" s="329">
        <f t="shared" si="1121"/>
        <v>0</v>
      </c>
      <c r="AI679" s="329">
        <f t="shared" si="1122"/>
        <v>0</v>
      </c>
      <c r="AJ679" s="329">
        <f t="shared" si="1123"/>
        <v>0</v>
      </c>
      <c r="AK679" s="329">
        <f t="shared" si="1124"/>
        <v>0</v>
      </c>
      <c r="AL679" s="170">
        <f t="shared" si="1058"/>
        <v>0</v>
      </c>
      <c r="AM679" s="208">
        <f t="shared" si="1059"/>
        <v>0</v>
      </c>
      <c r="AN679" s="328">
        <v>18.899999999999999</v>
      </c>
      <c r="AO679" s="328">
        <f t="shared" si="1125"/>
        <v>0</v>
      </c>
      <c r="AP679" s="329">
        <f t="shared" si="1126"/>
        <v>0</v>
      </c>
      <c r="AQ679" s="329">
        <f t="shared" si="1127"/>
        <v>0</v>
      </c>
      <c r="AR679" s="329">
        <f t="shared" si="1128"/>
        <v>0</v>
      </c>
      <c r="AS679" s="329">
        <f t="shared" si="1129"/>
        <v>0</v>
      </c>
      <c r="AT679" s="329">
        <f t="shared" si="1130"/>
        <v>0</v>
      </c>
      <c r="AU679" s="329">
        <f t="shared" si="1131"/>
        <v>0</v>
      </c>
      <c r="AV679" s="170">
        <f t="shared" si="1060"/>
        <v>0</v>
      </c>
      <c r="AW679" s="208">
        <f t="shared" si="1061"/>
        <v>0</v>
      </c>
      <c r="AX679" s="328">
        <v>18.899999999999999</v>
      </c>
      <c r="AY679" s="328">
        <f t="shared" si="1132"/>
        <v>0</v>
      </c>
      <c r="AZ679" s="329">
        <f t="shared" si="1133"/>
        <v>0</v>
      </c>
      <c r="BA679" s="329">
        <f t="shared" si="1134"/>
        <v>0</v>
      </c>
      <c r="BB679" s="329">
        <f t="shared" si="1135"/>
        <v>0</v>
      </c>
      <c r="BC679" s="329">
        <f t="shared" si="1136"/>
        <v>0</v>
      </c>
      <c r="BD679" s="329">
        <f t="shared" si="1137"/>
        <v>0</v>
      </c>
      <c r="BE679" s="329">
        <f t="shared" si="1138"/>
        <v>0</v>
      </c>
      <c r="BF679" s="170">
        <f t="shared" si="1062"/>
        <v>0</v>
      </c>
      <c r="BG679" s="208">
        <f t="shared" si="1063"/>
        <v>0</v>
      </c>
      <c r="BH679" s="328">
        <v>18.899999999999999</v>
      </c>
      <c r="BI679" s="328">
        <f t="shared" si="1064"/>
        <v>0</v>
      </c>
      <c r="BJ679" s="329">
        <f t="shared" si="1065"/>
        <v>0</v>
      </c>
      <c r="BK679" s="329">
        <f t="shared" si="1066"/>
        <v>0</v>
      </c>
      <c r="BL679" s="329">
        <f t="shared" si="1067"/>
        <v>0</v>
      </c>
      <c r="BM679" s="329">
        <f t="shared" si="1068"/>
        <v>0</v>
      </c>
      <c r="BN679" s="329">
        <f t="shared" si="1069"/>
        <v>0</v>
      </c>
      <c r="BO679" s="329">
        <f t="shared" si="1070"/>
        <v>0</v>
      </c>
      <c r="BP679" s="170">
        <f t="shared" si="1071"/>
        <v>0</v>
      </c>
      <c r="BQ679" s="208">
        <f t="shared" si="1072"/>
        <v>0</v>
      </c>
      <c r="BR679" s="328">
        <v>18.899999999999999</v>
      </c>
      <c r="BS679" s="328">
        <f t="shared" si="1139"/>
        <v>0</v>
      </c>
      <c r="BT679" s="329">
        <f t="shared" si="1140"/>
        <v>0</v>
      </c>
      <c r="BU679" s="329">
        <f t="shared" si="1141"/>
        <v>0</v>
      </c>
      <c r="BV679" s="329">
        <f t="shared" si="1142"/>
        <v>0</v>
      </c>
      <c r="BW679" s="329">
        <f t="shared" si="1143"/>
        <v>0</v>
      </c>
      <c r="BX679" s="329">
        <f t="shared" si="1144"/>
        <v>0</v>
      </c>
      <c r="BY679" s="329">
        <f t="shared" si="1145"/>
        <v>0</v>
      </c>
      <c r="BZ679" s="170">
        <f t="shared" si="1073"/>
        <v>0</v>
      </c>
      <c r="CA679" s="208">
        <f t="shared" si="1074"/>
        <v>0</v>
      </c>
      <c r="CB679" s="328">
        <v>18.899999999999999</v>
      </c>
      <c r="CC679" s="328">
        <f t="shared" si="1146"/>
        <v>0</v>
      </c>
      <c r="CD679" s="329">
        <f t="shared" si="1147"/>
        <v>0</v>
      </c>
      <c r="CE679" s="329">
        <f t="shared" si="1148"/>
        <v>0</v>
      </c>
      <c r="CF679" s="329">
        <f t="shared" si="1149"/>
        <v>0</v>
      </c>
      <c r="CG679" s="329">
        <f t="shared" si="1150"/>
        <v>0</v>
      </c>
      <c r="CH679" s="329">
        <f t="shared" si="1151"/>
        <v>0</v>
      </c>
      <c r="CI679" s="329">
        <f t="shared" si="1152"/>
        <v>0</v>
      </c>
      <c r="CJ679" s="170">
        <f t="shared" si="1075"/>
        <v>0</v>
      </c>
      <c r="CK679" s="208">
        <f t="shared" si="1076"/>
        <v>0</v>
      </c>
      <c r="CL679" s="328">
        <v>18.899999999999999</v>
      </c>
      <c r="CM679" s="328">
        <f t="shared" si="1153"/>
        <v>0</v>
      </c>
      <c r="CN679" s="329">
        <f t="shared" si="1154"/>
        <v>0</v>
      </c>
      <c r="CO679" s="329">
        <f t="shared" si="1155"/>
        <v>0</v>
      </c>
      <c r="CP679" s="329">
        <f t="shared" si="1156"/>
        <v>0</v>
      </c>
      <c r="CQ679" s="329">
        <f t="shared" si="1157"/>
        <v>0</v>
      </c>
      <c r="CR679" s="329">
        <f t="shared" si="1158"/>
        <v>0</v>
      </c>
      <c r="CS679" s="329">
        <f t="shared" si="1159"/>
        <v>0</v>
      </c>
      <c r="CT679" s="170">
        <f t="shared" si="1077"/>
        <v>0</v>
      </c>
      <c r="CU679" s="208">
        <f t="shared" si="1078"/>
        <v>0</v>
      </c>
      <c r="CV679" s="328">
        <v>18.899999999999999</v>
      </c>
      <c r="CW679" s="328">
        <f t="shared" si="1160"/>
        <v>0</v>
      </c>
      <c r="CX679" s="329">
        <f t="shared" si="1161"/>
        <v>0</v>
      </c>
      <c r="CY679" s="329">
        <f t="shared" si="1162"/>
        <v>0</v>
      </c>
      <c r="CZ679" s="329">
        <f t="shared" si="1163"/>
        <v>0</v>
      </c>
      <c r="DA679" s="329">
        <f t="shared" si="1164"/>
        <v>0</v>
      </c>
      <c r="DB679" s="329">
        <f t="shared" si="1165"/>
        <v>0</v>
      </c>
      <c r="DC679" s="329">
        <f t="shared" si="1166"/>
        <v>0</v>
      </c>
      <c r="DD679" s="170">
        <f t="shared" si="1079"/>
        <v>0</v>
      </c>
      <c r="DE679" s="208">
        <f t="shared" si="1080"/>
        <v>0</v>
      </c>
      <c r="DF679" s="328">
        <v>18.899999999999999</v>
      </c>
      <c r="DG679" s="328">
        <f t="shared" si="1167"/>
        <v>0</v>
      </c>
      <c r="DH679" s="329">
        <f t="shared" si="1168"/>
        <v>0</v>
      </c>
      <c r="DI679" s="329">
        <f t="shared" si="1169"/>
        <v>0</v>
      </c>
      <c r="DJ679" s="329">
        <f t="shared" si="1170"/>
        <v>0</v>
      </c>
      <c r="DK679" s="329">
        <f t="shared" si="1171"/>
        <v>0</v>
      </c>
      <c r="DL679" s="329">
        <f t="shared" si="1172"/>
        <v>0</v>
      </c>
      <c r="DM679" s="329">
        <f t="shared" si="1173"/>
        <v>0</v>
      </c>
      <c r="DN679" s="170">
        <f t="shared" si="1081"/>
        <v>0</v>
      </c>
      <c r="DO679" s="208">
        <f t="shared" si="1082"/>
        <v>0</v>
      </c>
      <c r="DP679" s="328">
        <v>18.899999999999999</v>
      </c>
      <c r="DQ679" s="328">
        <f t="shared" si="1174"/>
        <v>0</v>
      </c>
      <c r="DR679" s="329">
        <f t="shared" si="1175"/>
        <v>0</v>
      </c>
      <c r="DS679" s="329">
        <f t="shared" si="1176"/>
        <v>0</v>
      </c>
      <c r="DT679" s="329">
        <f t="shared" si="1177"/>
        <v>0</v>
      </c>
      <c r="DU679" s="329">
        <f t="shared" si="1178"/>
        <v>0</v>
      </c>
      <c r="DV679" s="329">
        <f t="shared" si="1179"/>
        <v>0</v>
      </c>
      <c r="DW679" s="329">
        <f t="shared" si="1180"/>
        <v>0</v>
      </c>
      <c r="DX679" s="170">
        <f t="shared" si="1083"/>
        <v>0</v>
      </c>
      <c r="DY679" s="208">
        <f t="shared" si="1084"/>
        <v>0</v>
      </c>
      <c r="DZ679" s="328">
        <v>18.899999999999999</v>
      </c>
      <c r="EA679" s="328">
        <f t="shared" si="1181"/>
        <v>0</v>
      </c>
      <c r="EB679" s="329">
        <f t="shared" si="1182"/>
        <v>0</v>
      </c>
      <c r="EC679" s="329">
        <f t="shared" si="1183"/>
        <v>0</v>
      </c>
      <c r="ED679" s="329">
        <f t="shared" si="1184"/>
        <v>0</v>
      </c>
      <c r="EE679" s="329">
        <f t="shared" si="1185"/>
        <v>0</v>
      </c>
      <c r="EF679" s="329">
        <f t="shared" si="1186"/>
        <v>0</v>
      </c>
      <c r="EG679" s="329">
        <f t="shared" si="1187"/>
        <v>0</v>
      </c>
      <c r="EH679" s="170">
        <f t="shared" si="1085"/>
        <v>0</v>
      </c>
      <c r="EI679" s="208">
        <f t="shared" si="1086"/>
        <v>0</v>
      </c>
      <c r="EJ679" s="328">
        <v>18.899999999999999</v>
      </c>
      <c r="EK679" s="328">
        <f t="shared" si="1188"/>
        <v>0</v>
      </c>
      <c r="EL679" s="329">
        <f t="shared" si="1189"/>
        <v>0</v>
      </c>
      <c r="EM679" s="329">
        <f t="shared" si="1190"/>
        <v>0</v>
      </c>
      <c r="EN679" s="329">
        <f t="shared" si="1191"/>
        <v>0</v>
      </c>
      <c r="EO679" s="329">
        <f t="shared" si="1192"/>
        <v>0</v>
      </c>
      <c r="EP679" s="329">
        <f t="shared" si="1193"/>
        <v>0</v>
      </c>
      <c r="EQ679" s="329">
        <f t="shared" si="1194"/>
        <v>0</v>
      </c>
      <c r="ER679" s="170">
        <f t="shared" si="1087"/>
        <v>0</v>
      </c>
      <c r="ES679" s="208">
        <f t="shared" si="1088"/>
        <v>0</v>
      </c>
      <c r="ET679" s="328">
        <v>18.899999999999999</v>
      </c>
      <c r="EU679" s="328">
        <f t="shared" si="1195"/>
        <v>0</v>
      </c>
      <c r="EV679" s="329">
        <f t="shared" si="1196"/>
        <v>0</v>
      </c>
      <c r="EW679" s="329">
        <f t="shared" si="1197"/>
        <v>0</v>
      </c>
      <c r="EX679" s="329">
        <f t="shared" si="1198"/>
        <v>0</v>
      </c>
      <c r="EY679" s="329">
        <f t="shared" si="1199"/>
        <v>0</v>
      </c>
      <c r="EZ679" s="329">
        <f t="shared" si="1200"/>
        <v>0</v>
      </c>
      <c r="FA679" s="329">
        <f t="shared" si="1201"/>
        <v>0</v>
      </c>
      <c r="FB679" s="170">
        <f t="shared" si="1089"/>
        <v>0</v>
      </c>
      <c r="FC679" s="208">
        <f t="shared" si="1090"/>
        <v>0</v>
      </c>
      <c r="FD679" s="328">
        <v>18.899999999999999</v>
      </c>
      <c r="FE679" s="328">
        <f t="shared" si="1202"/>
        <v>0</v>
      </c>
      <c r="FF679" s="329">
        <f t="shared" si="1203"/>
        <v>0</v>
      </c>
      <c r="FG679" s="329">
        <f t="shared" si="1204"/>
        <v>0</v>
      </c>
      <c r="FH679" s="329">
        <f t="shared" si="1205"/>
        <v>0</v>
      </c>
      <c r="FI679" s="329">
        <f t="shared" si="1206"/>
        <v>0</v>
      </c>
      <c r="FJ679" s="329">
        <f t="shared" si="1207"/>
        <v>0</v>
      </c>
      <c r="FK679" s="329">
        <f t="shared" si="1208"/>
        <v>0</v>
      </c>
      <c r="FL679" s="170">
        <f t="shared" si="1091"/>
        <v>0</v>
      </c>
      <c r="FM679" s="208">
        <f t="shared" si="1092"/>
        <v>0</v>
      </c>
      <c r="FN679" s="328">
        <v>18.899999999999999</v>
      </c>
      <c r="FO679" s="328">
        <f t="shared" si="1235"/>
        <v>0</v>
      </c>
      <c r="FP679" s="329">
        <f t="shared" si="1236"/>
        <v>0</v>
      </c>
      <c r="FQ679" s="329">
        <f t="shared" si="1237"/>
        <v>0</v>
      </c>
      <c r="FR679" s="329">
        <f t="shared" si="1238"/>
        <v>0</v>
      </c>
      <c r="FS679" s="329">
        <f t="shared" si="1239"/>
        <v>0</v>
      </c>
      <c r="FT679" s="329">
        <f t="shared" si="1240"/>
        <v>0</v>
      </c>
      <c r="FU679" s="329">
        <f t="shared" si="1241"/>
        <v>0</v>
      </c>
      <c r="FV679" s="170">
        <f t="shared" si="1093"/>
        <v>0</v>
      </c>
      <c r="FW679" s="208">
        <f t="shared" si="1094"/>
        <v>0</v>
      </c>
      <c r="FX679" s="328">
        <v>18.899999999999999</v>
      </c>
      <c r="FY679" s="328">
        <f t="shared" si="1242"/>
        <v>0</v>
      </c>
      <c r="FZ679" s="329">
        <f t="shared" si="1243"/>
        <v>0</v>
      </c>
      <c r="GA679" s="329">
        <f t="shared" si="1244"/>
        <v>0</v>
      </c>
      <c r="GB679" s="329">
        <f t="shared" si="1245"/>
        <v>0</v>
      </c>
      <c r="GC679" s="329">
        <f t="shared" si="1246"/>
        <v>0</v>
      </c>
      <c r="GD679" s="329">
        <f t="shared" si="1247"/>
        <v>0</v>
      </c>
      <c r="GE679" s="329">
        <f t="shared" si="1248"/>
        <v>0</v>
      </c>
      <c r="GF679" s="170">
        <f t="shared" si="1095"/>
        <v>0</v>
      </c>
      <c r="GG679" s="208">
        <f t="shared" si="1096"/>
        <v>0</v>
      </c>
      <c r="GH679" s="328">
        <v>18.899999999999999</v>
      </c>
      <c r="GI679" s="328">
        <f t="shared" si="1249"/>
        <v>0</v>
      </c>
      <c r="GJ679" s="329">
        <f t="shared" si="1250"/>
        <v>0</v>
      </c>
      <c r="GK679" s="329">
        <f t="shared" si="1251"/>
        <v>0</v>
      </c>
      <c r="GL679" s="329">
        <f t="shared" si="1252"/>
        <v>0</v>
      </c>
      <c r="GM679" s="329">
        <f t="shared" si="1253"/>
        <v>0</v>
      </c>
      <c r="GN679" s="329">
        <f t="shared" si="1254"/>
        <v>0</v>
      </c>
      <c r="GO679" s="329">
        <f t="shared" si="1255"/>
        <v>0</v>
      </c>
      <c r="GP679" s="170">
        <f t="shared" si="1097"/>
        <v>0</v>
      </c>
      <c r="GQ679" s="208">
        <f t="shared" si="1098"/>
        <v>0</v>
      </c>
      <c r="GR679" s="328">
        <v>18.899999999999999</v>
      </c>
      <c r="GS679" s="328">
        <f t="shared" si="1256"/>
        <v>0</v>
      </c>
      <c r="GT679" s="329">
        <f t="shared" si="1257"/>
        <v>0</v>
      </c>
      <c r="GU679" s="329">
        <f t="shared" si="1258"/>
        <v>0</v>
      </c>
      <c r="GV679" s="329">
        <f t="shared" si="1259"/>
        <v>0</v>
      </c>
      <c r="GW679" s="329">
        <f t="shared" si="1260"/>
        <v>0</v>
      </c>
      <c r="GX679" s="329">
        <f t="shared" si="1261"/>
        <v>0</v>
      </c>
      <c r="GY679" s="329">
        <f t="shared" si="1262"/>
        <v>0</v>
      </c>
      <c r="GZ679" s="170">
        <f t="shared" si="1099"/>
        <v>0</v>
      </c>
      <c r="HA679" s="208">
        <f t="shared" si="1100"/>
        <v>0</v>
      </c>
      <c r="HB679" s="328">
        <v>18.899999999999999</v>
      </c>
      <c r="HC679" s="328">
        <f t="shared" si="1101"/>
        <v>0</v>
      </c>
      <c r="HD679" s="329">
        <f t="shared" si="1209"/>
        <v>0</v>
      </c>
      <c r="HE679" s="329">
        <f t="shared" si="1210"/>
        <v>0</v>
      </c>
      <c r="HF679" s="329">
        <f t="shared" si="1211"/>
        <v>0</v>
      </c>
      <c r="HG679" s="329">
        <f t="shared" si="1212"/>
        <v>0</v>
      </c>
      <c r="HH679" s="329">
        <f t="shared" si="1213"/>
        <v>0</v>
      </c>
      <c r="HI679" s="329">
        <f t="shared" si="1214"/>
        <v>0</v>
      </c>
      <c r="HJ679" s="170">
        <f t="shared" si="1102"/>
        <v>0</v>
      </c>
      <c r="HK679" s="208">
        <f t="shared" si="1103"/>
        <v>0</v>
      </c>
      <c r="HL679" s="328">
        <v>18.899999999999999</v>
      </c>
      <c r="HM679" s="328">
        <f t="shared" si="1104"/>
        <v>0</v>
      </c>
      <c r="HN679" s="329">
        <f t="shared" si="1215"/>
        <v>0</v>
      </c>
      <c r="HO679" s="329">
        <f t="shared" si="1216"/>
        <v>0</v>
      </c>
      <c r="HP679" s="329">
        <f t="shared" si="1217"/>
        <v>0</v>
      </c>
      <c r="HQ679" s="329">
        <f t="shared" si="1218"/>
        <v>0</v>
      </c>
      <c r="HR679" s="329">
        <f t="shared" si="1219"/>
        <v>0</v>
      </c>
      <c r="HS679" s="329">
        <f t="shared" si="1220"/>
        <v>0</v>
      </c>
      <c r="HT679" s="170">
        <f t="shared" si="1105"/>
        <v>0</v>
      </c>
      <c r="HU679" s="208">
        <f t="shared" si="1106"/>
        <v>0</v>
      </c>
      <c r="HV679" s="328">
        <v>18.899999999999999</v>
      </c>
      <c r="HW679" s="328">
        <f t="shared" si="1221"/>
        <v>0</v>
      </c>
      <c r="HX679" s="329">
        <f t="shared" si="1222"/>
        <v>0</v>
      </c>
      <c r="HY679" s="329">
        <f t="shared" si="1223"/>
        <v>0</v>
      </c>
      <c r="HZ679" s="329">
        <f t="shared" si="1224"/>
        <v>0</v>
      </c>
      <c r="IA679" s="329">
        <f t="shared" si="1225"/>
        <v>0</v>
      </c>
      <c r="IB679" s="329">
        <f t="shared" si="1226"/>
        <v>0</v>
      </c>
      <c r="IC679" s="329">
        <f t="shared" si="1227"/>
        <v>0</v>
      </c>
      <c r="ID679" s="170">
        <f t="shared" si="1107"/>
        <v>0</v>
      </c>
      <c r="IE679" s="208">
        <f t="shared" si="1108"/>
        <v>0</v>
      </c>
      <c r="IF679" s="328">
        <v>18.899999999999999</v>
      </c>
      <c r="IG679" s="328">
        <f t="shared" si="1228"/>
        <v>0</v>
      </c>
      <c r="IH679" s="329">
        <f t="shared" si="1229"/>
        <v>0</v>
      </c>
      <c r="II679" s="329">
        <f t="shared" si="1230"/>
        <v>0</v>
      </c>
      <c r="IJ679" s="329">
        <f t="shared" si="1231"/>
        <v>0</v>
      </c>
      <c r="IK679" s="329">
        <f t="shared" si="1232"/>
        <v>0</v>
      </c>
      <c r="IL679" s="329">
        <f t="shared" si="1233"/>
        <v>0</v>
      </c>
      <c r="IM679" s="329">
        <f t="shared" si="1234"/>
        <v>0</v>
      </c>
      <c r="IN679" s="170">
        <f t="shared" si="1109"/>
        <v>0</v>
      </c>
    </row>
    <row r="680" spans="1:248">
      <c r="A680" s="318"/>
      <c r="B680" s="318"/>
      <c r="C680" s="318"/>
      <c r="D680" s="318"/>
      <c r="E680" s="318"/>
      <c r="F680" s="318"/>
      <c r="G680" s="318"/>
      <c r="H680" s="318"/>
      <c r="I680" s="318"/>
      <c r="K680" s="318"/>
      <c r="L680" s="318"/>
      <c r="M680" s="318"/>
      <c r="N680" s="318"/>
      <c r="O680" s="318"/>
      <c r="P680" s="318"/>
      <c r="Q680" s="318"/>
      <c r="R680" s="358"/>
      <c r="S680" s="208">
        <f t="shared" si="1110"/>
        <v>0</v>
      </c>
      <c r="T680" s="328">
        <v>19</v>
      </c>
      <c r="U680" s="328">
        <f t="shared" si="1111"/>
        <v>0</v>
      </c>
      <c r="V680" s="329">
        <f t="shared" si="1112"/>
        <v>0</v>
      </c>
      <c r="W680" s="329">
        <f t="shared" si="1113"/>
        <v>0</v>
      </c>
      <c r="X680" s="329">
        <f t="shared" si="1114"/>
        <v>0</v>
      </c>
      <c r="Y680" s="329">
        <f t="shared" si="1115"/>
        <v>0</v>
      </c>
      <c r="Z680" s="329">
        <f t="shared" si="1116"/>
        <v>0</v>
      </c>
      <c r="AA680" s="329">
        <f t="shared" si="1117"/>
        <v>0</v>
      </c>
      <c r="AB680" s="170">
        <f t="shared" si="1056"/>
        <v>0</v>
      </c>
      <c r="AC680" s="208">
        <f t="shared" si="1057"/>
        <v>0</v>
      </c>
      <c r="AD680" s="328">
        <v>19</v>
      </c>
      <c r="AE680" s="328">
        <f t="shared" si="1118"/>
        <v>0</v>
      </c>
      <c r="AF680" s="329">
        <f t="shared" si="1119"/>
        <v>0</v>
      </c>
      <c r="AG680" s="329">
        <f t="shared" si="1120"/>
        <v>0</v>
      </c>
      <c r="AH680" s="329">
        <f t="shared" si="1121"/>
        <v>0</v>
      </c>
      <c r="AI680" s="329">
        <f t="shared" si="1122"/>
        <v>0</v>
      </c>
      <c r="AJ680" s="329">
        <f t="shared" si="1123"/>
        <v>0</v>
      </c>
      <c r="AK680" s="329">
        <f t="shared" si="1124"/>
        <v>0</v>
      </c>
      <c r="AL680" s="170">
        <f t="shared" si="1058"/>
        <v>0</v>
      </c>
      <c r="AM680" s="208">
        <f t="shared" si="1059"/>
        <v>0</v>
      </c>
      <c r="AN680" s="328">
        <v>19</v>
      </c>
      <c r="AO680" s="328">
        <f t="shared" si="1125"/>
        <v>0</v>
      </c>
      <c r="AP680" s="329">
        <f t="shared" si="1126"/>
        <v>0</v>
      </c>
      <c r="AQ680" s="329">
        <f t="shared" si="1127"/>
        <v>0</v>
      </c>
      <c r="AR680" s="329">
        <f t="shared" si="1128"/>
        <v>0</v>
      </c>
      <c r="AS680" s="329">
        <f t="shared" si="1129"/>
        <v>0</v>
      </c>
      <c r="AT680" s="329">
        <f t="shared" si="1130"/>
        <v>0</v>
      </c>
      <c r="AU680" s="329">
        <f t="shared" si="1131"/>
        <v>0</v>
      </c>
      <c r="AV680" s="170">
        <f t="shared" si="1060"/>
        <v>0</v>
      </c>
      <c r="AW680" s="208">
        <f t="shared" si="1061"/>
        <v>0</v>
      </c>
      <c r="AX680" s="328">
        <v>19</v>
      </c>
      <c r="AY680" s="328">
        <f t="shared" si="1132"/>
        <v>0</v>
      </c>
      <c r="AZ680" s="329">
        <f t="shared" si="1133"/>
        <v>0</v>
      </c>
      <c r="BA680" s="329">
        <f t="shared" si="1134"/>
        <v>0</v>
      </c>
      <c r="BB680" s="329">
        <f t="shared" si="1135"/>
        <v>0</v>
      </c>
      <c r="BC680" s="329">
        <f t="shared" si="1136"/>
        <v>0</v>
      </c>
      <c r="BD680" s="329">
        <f t="shared" si="1137"/>
        <v>0</v>
      </c>
      <c r="BE680" s="329">
        <f t="shared" si="1138"/>
        <v>0</v>
      </c>
      <c r="BF680" s="170">
        <f t="shared" si="1062"/>
        <v>0</v>
      </c>
      <c r="BG680" s="208">
        <f t="shared" si="1063"/>
        <v>0</v>
      </c>
      <c r="BH680" s="328">
        <v>19</v>
      </c>
      <c r="BI680" s="328">
        <f t="shared" si="1064"/>
        <v>0</v>
      </c>
      <c r="BJ680" s="329">
        <f t="shared" si="1065"/>
        <v>0</v>
      </c>
      <c r="BK680" s="329">
        <f t="shared" si="1066"/>
        <v>0</v>
      </c>
      <c r="BL680" s="329">
        <f t="shared" si="1067"/>
        <v>0</v>
      </c>
      <c r="BM680" s="329">
        <f t="shared" si="1068"/>
        <v>0</v>
      </c>
      <c r="BN680" s="329">
        <f t="shared" si="1069"/>
        <v>0</v>
      </c>
      <c r="BO680" s="329">
        <f t="shared" si="1070"/>
        <v>0</v>
      </c>
      <c r="BP680" s="170">
        <f t="shared" si="1071"/>
        <v>0</v>
      </c>
      <c r="BQ680" s="208">
        <f t="shared" si="1072"/>
        <v>0</v>
      </c>
      <c r="BR680" s="328">
        <v>19</v>
      </c>
      <c r="BS680" s="328">
        <f t="shared" si="1139"/>
        <v>0</v>
      </c>
      <c r="BT680" s="329">
        <f t="shared" si="1140"/>
        <v>0</v>
      </c>
      <c r="BU680" s="329">
        <f t="shared" si="1141"/>
        <v>0</v>
      </c>
      <c r="BV680" s="329">
        <f t="shared" si="1142"/>
        <v>0</v>
      </c>
      <c r="BW680" s="329">
        <f t="shared" si="1143"/>
        <v>0</v>
      </c>
      <c r="BX680" s="329">
        <f t="shared" si="1144"/>
        <v>0</v>
      </c>
      <c r="BY680" s="329">
        <f t="shared" si="1145"/>
        <v>0</v>
      </c>
      <c r="BZ680" s="170">
        <f t="shared" si="1073"/>
        <v>0</v>
      </c>
      <c r="CA680" s="208">
        <f t="shared" si="1074"/>
        <v>0</v>
      </c>
      <c r="CB680" s="328">
        <v>19</v>
      </c>
      <c r="CC680" s="328">
        <f t="shared" si="1146"/>
        <v>0</v>
      </c>
      <c r="CD680" s="329">
        <f t="shared" si="1147"/>
        <v>0</v>
      </c>
      <c r="CE680" s="329">
        <f t="shared" si="1148"/>
        <v>0</v>
      </c>
      <c r="CF680" s="329">
        <f t="shared" si="1149"/>
        <v>0</v>
      </c>
      <c r="CG680" s="329">
        <f t="shared" si="1150"/>
        <v>0</v>
      </c>
      <c r="CH680" s="329">
        <f t="shared" si="1151"/>
        <v>0</v>
      </c>
      <c r="CI680" s="329">
        <f t="shared" si="1152"/>
        <v>0</v>
      </c>
      <c r="CJ680" s="170">
        <f t="shared" si="1075"/>
        <v>0</v>
      </c>
      <c r="CK680" s="208">
        <f t="shared" si="1076"/>
        <v>0</v>
      </c>
      <c r="CL680" s="328">
        <v>19</v>
      </c>
      <c r="CM680" s="328">
        <f t="shared" si="1153"/>
        <v>0</v>
      </c>
      <c r="CN680" s="329">
        <f t="shared" si="1154"/>
        <v>0</v>
      </c>
      <c r="CO680" s="329">
        <f t="shared" si="1155"/>
        <v>0</v>
      </c>
      <c r="CP680" s="329">
        <f t="shared" si="1156"/>
        <v>0</v>
      </c>
      <c r="CQ680" s="329">
        <f t="shared" si="1157"/>
        <v>0</v>
      </c>
      <c r="CR680" s="329">
        <f t="shared" si="1158"/>
        <v>0</v>
      </c>
      <c r="CS680" s="329">
        <f t="shared" si="1159"/>
        <v>0</v>
      </c>
      <c r="CT680" s="170">
        <f t="shared" si="1077"/>
        <v>0</v>
      </c>
      <c r="CU680" s="208">
        <f t="shared" si="1078"/>
        <v>0</v>
      </c>
      <c r="CV680" s="328">
        <v>19</v>
      </c>
      <c r="CW680" s="328">
        <f t="shared" si="1160"/>
        <v>0</v>
      </c>
      <c r="CX680" s="329">
        <f t="shared" si="1161"/>
        <v>0</v>
      </c>
      <c r="CY680" s="329">
        <f t="shared" si="1162"/>
        <v>0</v>
      </c>
      <c r="CZ680" s="329">
        <f t="shared" si="1163"/>
        <v>0</v>
      </c>
      <c r="DA680" s="329">
        <f t="shared" si="1164"/>
        <v>0</v>
      </c>
      <c r="DB680" s="329">
        <f t="shared" si="1165"/>
        <v>0</v>
      </c>
      <c r="DC680" s="329">
        <f t="shared" si="1166"/>
        <v>0</v>
      </c>
      <c r="DD680" s="170">
        <f t="shared" si="1079"/>
        <v>0</v>
      </c>
      <c r="DE680" s="208">
        <f t="shared" si="1080"/>
        <v>0</v>
      </c>
      <c r="DF680" s="328">
        <v>19</v>
      </c>
      <c r="DG680" s="328">
        <f t="shared" si="1167"/>
        <v>0</v>
      </c>
      <c r="DH680" s="329">
        <f t="shared" si="1168"/>
        <v>0</v>
      </c>
      <c r="DI680" s="329">
        <f t="shared" si="1169"/>
        <v>0</v>
      </c>
      <c r="DJ680" s="329">
        <f t="shared" si="1170"/>
        <v>0</v>
      </c>
      <c r="DK680" s="329">
        <f t="shared" si="1171"/>
        <v>0</v>
      </c>
      <c r="DL680" s="329">
        <f t="shared" si="1172"/>
        <v>0</v>
      </c>
      <c r="DM680" s="329">
        <f t="shared" si="1173"/>
        <v>0</v>
      </c>
      <c r="DN680" s="170">
        <f t="shared" si="1081"/>
        <v>0</v>
      </c>
      <c r="DO680" s="208">
        <f t="shared" si="1082"/>
        <v>0</v>
      </c>
      <c r="DP680" s="328">
        <v>19</v>
      </c>
      <c r="DQ680" s="328">
        <f t="shared" si="1174"/>
        <v>0</v>
      </c>
      <c r="DR680" s="329">
        <f t="shared" si="1175"/>
        <v>0</v>
      </c>
      <c r="DS680" s="329">
        <f t="shared" si="1176"/>
        <v>0</v>
      </c>
      <c r="DT680" s="329">
        <f t="shared" si="1177"/>
        <v>0</v>
      </c>
      <c r="DU680" s="329">
        <f t="shared" si="1178"/>
        <v>0</v>
      </c>
      <c r="DV680" s="329">
        <f t="shared" si="1179"/>
        <v>0</v>
      </c>
      <c r="DW680" s="329">
        <f t="shared" si="1180"/>
        <v>0</v>
      </c>
      <c r="DX680" s="170">
        <f t="shared" si="1083"/>
        <v>0</v>
      </c>
      <c r="DY680" s="208">
        <f t="shared" si="1084"/>
        <v>0</v>
      </c>
      <c r="DZ680" s="328">
        <v>19</v>
      </c>
      <c r="EA680" s="328">
        <f t="shared" si="1181"/>
        <v>0</v>
      </c>
      <c r="EB680" s="329">
        <f t="shared" si="1182"/>
        <v>0</v>
      </c>
      <c r="EC680" s="329">
        <f t="shared" si="1183"/>
        <v>0</v>
      </c>
      <c r="ED680" s="329">
        <f t="shared" si="1184"/>
        <v>0</v>
      </c>
      <c r="EE680" s="329">
        <f t="shared" si="1185"/>
        <v>0</v>
      </c>
      <c r="EF680" s="329">
        <f t="shared" si="1186"/>
        <v>0</v>
      </c>
      <c r="EG680" s="329">
        <f t="shared" si="1187"/>
        <v>0</v>
      </c>
      <c r="EH680" s="170">
        <f t="shared" si="1085"/>
        <v>0</v>
      </c>
      <c r="EI680" s="208">
        <f t="shared" si="1086"/>
        <v>0</v>
      </c>
      <c r="EJ680" s="328">
        <v>19</v>
      </c>
      <c r="EK680" s="328">
        <f t="shared" si="1188"/>
        <v>0</v>
      </c>
      <c r="EL680" s="329">
        <f t="shared" si="1189"/>
        <v>0</v>
      </c>
      <c r="EM680" s="329">
        <f t="shared" si="1190"/>
        <v>0</v>
      </c>
      <c r="EN680" s="329">
        <f t="shared" si="1191"/>
        <v>0</v>
      </c>
      <c r="EO680" s="329">
        <f t="shared" si="1192"/>
        <v>0</v>
      </c>
      <c r="EP680" s="329">
        <f t="shared" si="1193"/>
        <v>0</v>
      </c>
      <c r="EQ680" s="329">
        <f t="shared" si="1194"/>
        <v>0</v>
      </c>
      <c r="ER680" s="170">
        <f t="shared" si="1087"/>
        <v>0</v>
      </c>
      <c r="ES680" s="208">
        <f t="shared" si="1088"/>
        <v>0</v>
      </c>
      <c r="ET680" s="328">
        <v>19</v>
      </c>
      <c r="EU680" s="328">
        <f t="shared" si="1195"/>
        <v>0</v>
      </c>
      <c r="EV680" s="329">
        <f t="shared" si="1196"/>
        <v>0</v>
      </c>
      <c r="EW680" s="329">
        <f t="shared" si="1197"/>
        <v>0</v>
      </c>
      <c r="EX680" s="329">
        <f t="shared" si="1198"/>
        <v>0</v>
      </c>
      <c r="EY680" s="329">
        <f t="shared" si="1199"/>
        <v>0</v>
      </c>
      <c r="EZ680" s="329">
        <f t="shared" si="1200"/>
        <v>0</v>
      </c>
      <c r="FA680" s="329">
        <f t="shared" si="1201"/>
        <v>0</v>
      </c>
      <c r="FB680" s="170">
        <f t="shared" si="1089"/>
        <v>0</v>
      </c>
      <c r="FC680" s="208">
        <f t="shared" si="1090"/>
        <v>0</v>
      </c>
      <c r="FD680" s="328">
        <v>19</v>
      </c>
      <c r="FE680" s="328">
        <f t="shared" si="1202"/>
        <v>0</v>
      </c>
      <c r="FF680" s="329">
        <f t="shared" si="1203"/>
        <v>0</v>
      </c>
      <c r="FG680" s="329">
        <f t="shared" si="1204"/>
        <v>0</v>
      </c>
      <c r="FH680" s="329">
        <f t="shared" si="1205"/>
        <v>0</v>
      </c>
      <c r="FI680" s="329">
        <f t="shared" si="1206"/>
        <v>0</v>
      </c>
      <c r="FJ680" s="329">
        <f t="shared" si="1207"/>
        <v>0</v>
      </c>
      <c r="FK680" s="329">
        <f t="shared" si="1208"/>
        <v>0</v>
      </c>
      <c r="FL680" s="170">
        <f t="shared" si="1091"/>
        <v>0</v>
      </c>
      <c r="FM680" s="208">
        <f t="shared" si="1092"/>
        <v>0</v>
      </c>
      <c r="FN680" s="328">
        <v>19</v>
      </c>
      <c r="FO680" s="328">
        <f t="shared" si="1235"/>
        <v>0</v>
      </c>
      <c r="FP680" s="329">
        <f t="shared" si="1236"/>
        <v>0</v>
      </c>
      <c r="FQ680" s="329">
        <f t="shared" si="1237"/>
        <v>0</v>
      </c>
      <c r="FR680" s="329">
        <f t="shared" si="1238"/>
        <v>0</v>
      </c>
      <c r="FS680" s="329">
        <f t="shared" si="1239"/>
        <v>0</v>
      </c>
      <c r="FT680" s="329">
        <f t="shared" si="1240"/>
        <v>0</v>
      </c>
      <c r="FU680" s="329">
        <f t="shared" si="1241"/>
        <v>0</v>
      </c>
      <c r="FV680" s="170">
        <f t="shared" si="1093"/>
        <v>0</v>
      </c>
      <c r="FW680" s="208">
        <f t="shared" si="1094"/>
        <v>0</v>
      </c>
      <c r="FX680" s="328">
        <v>19</v>
      </c>
      <c r="FY680" s="328">
        <f t="shared" si="1242"/>
        <v>0</v>
      </c>
      <c r="FZ680" s="329">
        <f t="shared" si="1243"/>
        <v>0</v>
      </c>
      <c r="GA680" s="329">
        <f t="shared" si="1244"/>
        <v>0</v>
      </c>
      <c r="GB680" s="329">
        <f t="shared" si="1245"/>
        <v>0</v>
      </c>
      <c r="GC680" s="329">
        <f t="shared" si="1246"/>
        <v>0</v>
      </c>
      <c r="GD680" s="329">
        <f t="shared" si="1247"/>
        <v>0</v>
      </c>
      <c r="GE680" s="329">
        <f t="shared" si="1248"/>
        <v>0</v>
      </c>
      <c r="GF680" s="170">
        <f t="shared" si="1095"/>
        <v>0</v>
      </c>
      <c r="GG680" s="208">
        <f t="shared" si="1096"/>
        <v>0</v>
      </c>
      <c r="GH680" s="328">
        <v>19</v>
      </c>
      <c r="GI680" s="328">
        <f t="shared" si="1249"/>
        <v>0</v>
      </c>
      <c r="GJ680" s="329">
        <f t="shared" si="1250"/>
        <v>0</v>
      </c>
      <c r="GK680" s="329">
        <f t="shared" si="1251"/>
        <v>0</v>
      </c>
      <c r="GL680" s="329">
        <f t="shared" si="1252"/>
        <v>0</v>
      </c>
      <c r="GM680" s="329">
        <f t="shared" si="1253"/>
        <v>0</v>
      </c>
      <c r="GN680" s="329">
        <f t="shared" si="1254"/>
        <v>0</v>
      </c>
      <c r="GO680" s="329">
        <f t="shared" si="1255"/>
        <v>0</v>
      </c>
      <c r="GP680" s="170">
        <f t="shared" si="1097"/>
        <v>0</v>
      </c>
      <c r="GQ680" s="208">
        <f t="shared" si="1098"/>
        <v>0</v>
      </c>
      <c r="GR680" s="328">
        <v>19</v>
      </c>
      <c r="GS680" s="328">
        <f t="shared" si="1256"/>
        <v>0</v>
      </c>
      <c r="GT680" s="329">
        <f t="shared" si="1257"/>
        <v>0</v>
      </c>
      <c r="GU680" s="329">
        <f t="shared" si="1258"/>
        <v>0</v>
      </c>
      <c r="GV680" s="329">
        <f t="shared" si="1259"/>
        <v>0</v>
      </c>
      <c r="GW680" s="329">
        <f t="shared" si="1260"/>
        <v>0</v>
      </c>
      <c r="GX680" s="329">
        <f t="shared" si="1261"/>
        <v>0</v>
      </c>
      <c r="GY680" s="329">
        <f t="shared" si="1262"/>
        <v>0</v>
      </c>
      <c r="GZ680" s="170">
        <f t="shared" si="1099"/>
        <v>0</v>
      </c>
      <c r="HA680" s="208">
        <f t="shared" si="1100"/>
        <v>0</v>
      </c>
      <c r="HB680" s="328">
        <v>19</v>
      </c>
      <c r="HC680" s="328">
        <f t="shared" si="1101"/>
        <v>0</v>
      </c>
      <c r="HD680" s="329">
        <f t="shared" si="1209"/>
        <v>0</v>
      </c>
      <c r="HE680" s="329">
        <f t="shared" si="1210"/>
        <v>0</v>
      </c>
      <c r="HF680" s="329">
        <f t="shared" si="1211"/>
        <v>0</v>
      </c>
      <c r="HG680" s="329">
        <f t="shared" si="1212"/>
        <v>0</v>
      </c>
      <c r="HH680" s="329">
        <f t="shared" si="1213"/>
        <v>0</v>
      </c>
      <c r="HI680" s="329">
        <f t="shared" si="1214"/>
        <v>0</v>
      </c>
      <c r="HJ680" s="170">
        <f t="shared" si="1102"/>
        <v>0</v>
      </c>
      <c r="HK680" s="208">
        <f t="shared" si="1103"/>
        <v>0</v>
      </c>
      <c r="HL680" s="328">
        <v>19</v>
      </c>
      <c r="HM680" s="328">
        <f t="shared" si="1104"/>
        <v>0</v>
      </c>
      <c r="HN680" s="329">
        <f t="shared" si="1215"/>
        <v>0</v>
      </c>
      <c r="HO680" s="329">
        <f t="shared" si="1216"/>
        <v>0</v>
      </c>
      <c r="HP680" s="329">
        <f t="shared" si="1217"/>
        <v>0</v>
      </c>
      <c r="HQ680" s="329">
        <f t="shared" si="1218"/>
        <v>0</v>
      </c>
      <c r="HR680" s="329">
        <f t="shared" si="1219"/>
        <v>0</v>
      </c>
      <c r="HS680" s="329">
        <f t="shared" si="1220"/>
        <v>0</v>
      </c>
      <c r="HT680" s="170">
        <f t="shared" si="1105"/>
        <v>0</v>
      </c>
      <c r="HU680" s="208">
        <f t="shared" si="1106"/>
        <v>0</v>
      </c>
      <c r="HV680" s="328">
        <v>19</v>
      </c>
      <c r="HW680" s="328">
        <f t="shared" si="1221"/>
        <v>0</v>
      </c>
      <c r="HX680" s="329">
        <f t="shared" si="1222"/>
        <v>0</v>
      </c>
      <c r="HY680" s="329">
        <f t="shared" si="1223"/>
        <v>0</v>
      </c>
      <c r="HZ680" s="329">
        <f t="shared" si="1224"/>
        <v>0</v>
      </c>
      <c r="IA680" s="329">
        <f t="shared" si="1225"/>
        <v>0</v>
      </c>
      <c r="IB680" s="329">
        <f t="shared" si="1226"/>
        <v>0</v>
      </c>
      <c r="IC680" s="329">
        <f t="shared" si="1227"/>
        <v>0</v>
      </c>
      <c r="ID680" s="170">
        <f t="shared" si="1107"/>
        <v>0</v>
      </c>
      <c r="IE680" s="208">
        <f t="shared" si="1108"/>
        <v>0</v>
      </c>
      <c r="IF680" s="328">
        <v>19</v>
      </c>
      <c r="IG680" s="328">
        <f t="shared" si="1228"/>
        <v>0</v>
      </c>
      <c r="IH680" s="329">
        <f t="shared" si="1229"/>
        <v>0</v>
      </c>
      <c r="II680" s="329">
        <f t="shared" si="1230"/>
        <v>0</v>
      </c>
      <c r="IJ680" s="329">
        <f t="shared" si="1231"/>
        <v>0</v>
      </c>
      <c r="IK680" s="329">
        <f t="shared" si="1232"/>
        <v>0</v>
      </c>
      <c r="IL680" s="329">
        <f t="shared" si="1233"/>
        <v>0</v>
      </c>
      <c r="IM680" s="329">
        <f t="shared" si="1234"/>
        <v>0</v>
      </c>
      <c r="IN680" s="170">
        <f t="shared" si="1109"/>
        <v>0</v>
      </c>
    </row>
    <row r="681" spans="1:248">
      <c r="A681" s="318"/>
      <c r="B681" s="318"/>
      <c r="C681" s="318"/>
      <c r="D681" s="318"/>
      <c r="E681" s="318"/>
      <c r="F681" s="318"/>
      <c r="G681" s="318"/>
      <c r="H681" s="318"/>
      <c r="I681" s="318"/>
      <c r="K681" s="318"/>
      <c r="L681" s="318"/>
      <c r="M681" s="318"/>
      <c r="N681" s="318"/>
      <c r="O681" s="318"/>
      <c r="P681" s="318"/>
      <c r="Q681" s="318"/>
      <c r="R681" s="358"/>
      <c r="S681" s="208">
        <f t="shared" si="1110"/>
        <v>0</v>
      </c>
      <c r="T681" s="328">
        <v>19.100000000000001</v>
      </c>
      <c r="U681" s="328">
        <f t="shared" si="1111"/>
        <v>0</v>
      </c>
      <c r="V681" s="329">
        <f t="shared" si="1112"/>
        <v>0</v>
      </c>
      <c r="W681" s="329">
        <f t="shared" si="1113"/>
        <v>0</v>
      </c>
      <c r="X681" s="329">
        <f t="shared" si="1114"/>
        <v>0</v>
      </c>
      <c r="Y681" s="329">
        <f t="shared" si="1115"/>
        <v>0</v>
      </c>
      <c r="Z681" s="329">
        <f t="shared" si="1116"/>
        <v>0</v>
      </c>
      <c r="AA681" s="329">
        <f t="shared" si="1117"/>
        <v>0</v>
      </c>
      <c r="AB681" s="170">
        <f t="shared" si="1056"/>
        <v>0</v>
      </c>
      <c r="AC681" s="208">
        <f t="shared" si="1057"/>
        <v>0</v>
      </c>
      <c r="AD681" s="328">
        <v>19.100000000000001</v>
      </c>
      <c r="AE681" s="328">
        <f t="shared" si="1118"/>
        <v>0</v>
      </c>
      <c r="AF681" s="329">
        <f t="shared" si="1119"/>
        <v>0</v>
      </c>
      <c r="AG681" s="329">
        <f t="shared" si="1120"/>
        <v>0</v>
      </c>
      <c r="AH681" s="329">
        <f t="shared" si="1121"/>
        <v>0</v>
      </c>
      <c r="AI681" s="329">
        <f t="shared" si="1122"/>
        <v>0</v>
      </c>
      <c r="AJ681" s="329">
        <f t="shared" si="1123"/>
        <v>0</v>
      </c>
      <c r="AK681" s="329">
        <f t="shared" si="1124"/>
        <v>0</v>
      </c>
      <c r="AL681" s="170">
        <f t="shared" si="1058"/>
        <v>0</v>
      </c>
      <c r="AM681" s="208">
        <f t="shared" si="1059"/>
        <v>0</v>
      </c>
      <c r="AN681" s="328">
        <v>19.100000000000001</v>
      </c>
      <c r="AO681" s="328">
        <f t="shared" si="1125"/>
        <v>0</v>
      </c>
      <c r="AP681" s="329">
        <f t="shared" si="1126"/>
        <v>0</v>
      </c>
      <c r="AQ681" s="329">
        <f t="shared" si="1127"/>
        <v>0</v>
      </c>
      <c r="AR681" s="329">
        <f t="shared" si="1128"/>
        <v>0</v>
      </c>
      <c r="AS681" s="329">
        <f t="shared" si="1129"/>
        <v>0</v>
      </c>
      <c r="AT681" s="329">
        <f t="shared" si="1130"/>
        <v>0</v>
      </c>
      <c r="AU681" s="329">
        <f t="shared" si="1131"/>
        <v>0</v>
      </c>
      <c r="AV681" s="170">
        <f t="shared" si="1060"/>
        <v>0</v>
      </c>
      <c r="AW681" s="208">
        <f t="shared" si="1061"/>
        <v>0</v>
      </c>
      <c r="AX681" s="328">
        <v>19.100000000000001</v>
      </c>
      <c r="AY681" s="328">
        <f t="shared" si="1132"/>
        <v>0</v>
      </c>
      <c r="AZ681" s="329">
        <f t="shared" si="1133"/>
        <v>0</v>
      </c>
      <c r="BA681" s="329">
        <f t="shared" si="1134"/>
        <v>0</v>
      </c>
      <c r="BB681" s="329">
        <f t="shared" si="1135"/>
        <v>0</v>
      </c>
      <c r="BC681" s="329">
        <f t="shared" si="1136"/>
        <v>0</v>
      </c>
      <c r="BD681" s="329">
        <f t="shared" si="1137"/>
        <v>0</v>
      </c>
      <c r="BE681" s="329">
        <f t="shared" si="1138"/>
        <v>0</v>
      </c>
      <c r="BF681" s="170">
        <f t="shared" si="1062"/>
        <v>0</v>
      </c>
      <c r="BG681" s="208">
        <f t="shared" si="1063"/>
        <v>0</v>
      </c>
      <c r="BH681" s="328">
        <v>19.100000000000001</v>
      </c>
      <c r="BI681" s="328">
        <f t="shared" si="1064"/>
        <v>0</v>
      </c>
      <c r="BJ681" s="329">
        <f t="shared" si="1065"/>
        <v>0</v>
      </c>
      <c r="BK681" s="329">
        <f t="shared" si="1066"/>
        <v>0</v>
      </c>
      <c r="BL681" s="329">
        <f t="shared" si="1067"/>
        <v>0</v>
      </c>
      <c r="BM681" s="329">
        <f t="shared" si="1068"/>
        <v>0</v>
      </c>
      <c r="BN681" s="329">
        <f t="shared" si="1069"/>
        <v>0</v>
      </c>
      <c r="BO681" s="329">
        <f t="shared" si="1070"/>
        <v>0</v>
      </c>
      <c r="BP681" s="170">
        <f t="shared" si="1071"/>
        <v>0</v>
      </c>
      <c r="BQ681" s="208">
        <f t="shared" si="1072"/>
        <v>0</v>
      </c>
      <c r="BR681" s="328">
        <v>19.100000000000001</v>
      </c>
      <c r="BS681" s="328">
        <f t="shared" si="1139"/>
        <v>0</v>
      </c>
      <c r="BT681" s="329">
        <f t="shared" si="1140"/>
        <v>0</v>
      </c>
      <c r="BU681" s="329">
        <f t="shared" si="1141"/>
        <v>0</v>
      </c>
      <c r="BV681" s="329">
        <f t="shared" si="1142"/>
        <v>0</v>
      </c>
      <c r="BW681" s="329">
        <f t="shared" si="1143"/>
        <v>0</v>
      </c>
      <c r="BX681" s="329">
        <f t="shared" si="1144"/>
        <v>0</v>
      </c>
      <c r="BY681" s="329">
        <f t="shared" si="1145"/>
        <v>0</v>
      </c>
      <c r="BZ681" s="170">
        <f t="shared" si="1073"/>
        <v>0</v>
      </c>
      <c r="CA681" s="208">
        <f t="shared" si="1074"/>
        <v>0</v>
      </c>
      <c r="CB681" s="328">
        <v>19.100000000000001</v>
      </c>
      <c r="CC681" s="328">
        <f t="shared" si="1146"/>
        <v>0</v>
      </c>
      <c r="CD681" s="329">
        <f t="shared" si="1147"/>
        <v>0</v>
      </c>
      <c r="CE681" s="329">
        <f t="shared" si="1148"/>
        <v>0</v>
      </c>
      <c r="CF681" s="329">
        <f t="shared" si="1149"/>
        <v>0</v>
      </c>
      <c r="CG681" s="329">
        <f t="shared" si="1150"/>
        <v>0</v>
      </c>
      <c r="CH681" s="329">
        <f t="shared" si="1151"/>
        <v>0</v>
      </c>
      <c r="CI681" s="329">
        <f t="shared" si="1152"/>
        <v>0</v>
      </c>
      <c r="CJ681" s="170">
        <f t="shared" si="1075"/>
        <v>0</v>
      </c>
      <c r="CK681" s="208">
        <f t="shared" si="1076"/>
        <v>0</v>
      </c>
      <c r="CL681" s="328">
        <v>19.100000000000001</v>
      </c>
      <c r="CM681" s="328">
        <f t="shared" si="1153"/>
        <v>0</v>
      </c>
      <c r="CN681" s="329">
        <f t="shared" si="1154"/>
        <v>0</v>
      </c>
      <c r="CO681" s="329">
        <f t="shared" si="1155"/>
        <v>0</v>
      </c>
      <c r="CP681" s="329">
        <f t="shared" si="1156"/>
        <v>0</v>
      </c>
      <c r="CQ681" s="329">
        <f t="shared" si="1157"/>
        <v>0</v>
      </c>
      <c r="CR681" s="329">
        <f t="shared" si="1158"/>
        <v>0</v>
      </c>
      <c r="CS681" s="329">
        <f t="shared" si="1159"/>
        <v>0</v>
      </c>
      <c r="CT681" s="170">
        <f t="shared" si="1077"/>
        <v>0</v>
      </c>
      <c r="CU681" s="208">
        <f t="shared" si="1078"/>
        <v>0</v>
      </c>
      <c r="CV681" s="328">
        <v>19.100000000000001</v>
      </c>
      <c r="CW681" s="328">
        <f t="shared" si="1160"/>
        <v>0</v>
      </c>
      <c r="CX681" s="329">
        <f t="shared" si="1161"/>
        <v>0</v>
      </c>
      <c r="CY681" s="329">
        <f t="shared" si="1162"/>
        <v>0</v>
      </c>
      <c r="CZ681" s="329">
        <f t="shared" si="1163"/>
        <v>0</v>
      </c>
      <c r="DA681" s="329">
        <f t="shared" si="1164"/>
        <v>0</v>
      </c>
      <c r="DB681" s="329">
        <f t="shared" si="1165"/>
        <v>0</v>
      </c>
      <c r="DC681" s="329">
        <f t="shared" si="1166"/>
        <v>0</v>
      </c>
      <c r="DD681" s="170">
        <f t="shared" si="1079"/>
        <v>0</v>
      </c>
      <c r="DE681" s="208">
        <f t="shared" si="1080"/>
        <v>0</v>
      </c>
      <c r="DF681" s="328">
        <v>19.100000000000001</v>
      </c>
      <c r="DG681" s="328">
        <f t="shared" si="1167"/>
        <v>0</v>
      </c>
      <c r="DH681" s="329">
        <f t="shared" si="1168"/>
        <v>0</v>
      </c>
      <c r="DI681" s="329">
        <f t="shared" si="1169"/>
        <v>0</v>
      </c>
      <c r="DJ681" s="329">
        <f t="shared" si="1170"/>
        <v>0</v>
      </c>
      <c r="DK681" s="329">
        <f t="shared" si="1171"/>
        <v>0</v>
      </c>
      <c r="DL681" s="329">
        <f t="shared" si="1172"/>
        <v>0</v>
      </c>
      <c r="DM681" s="329">
        <f t="shared" si="1173"/>
        <v>0</v>
      </c>
      <c r="DN681" s="170">
        <f t="shared" si="1081"/>
        <v>0</v>
      </c>
      <c r="DO681" s="208">
        <f t="shared" si="1082"/>
        <v>0</v>
      </c>
      <c r="DP681" s="328">
        <v>19.100000000000001</v>
      </c>
      <c r="DQ681" s="328">
        <f t="shared" si="1174"/>
        <v>0</v>
      </c>
      <c r="DR681" s="329">
        <f t="shared" si="1175"/>
        <v>0</v>
      </c>
      <c r="DS681" s="329">
        <f t="shared" si="1176"/>
        <v>0</v>
      </c>
      <c r="DT681" s="329">
        <f t="shared" si="1177"/>
        <v>0</v>
      </c>
      <c r="DU681" s="329">
        <f t="shared" si="1178"/>
        <v>0</v>
      </c>
      <c r="DV681" s="329">
        <f t="shared" si="1179"/>
        <v>0</v>
      </c>
      <c r="DW681" s="329">
        <f t="shared" si="1180"/>
        <v>0</v>
      </c>
      <c r="DX681" s="170">
        <f t="shared" si="1083"/>
        <v>0</v>
      </c>
      <c r="DY681" s="208">
        <f t="shared" si="1084"/>
        <v>0</v>
      </c>
      <c r="DZ681" s="328">
        <v>19.100000000000001</v>
      </c>
      <c r="EA681" s="328">
        <f t="shared" si="1181"/>
        <v>0</v>
      </c>
      <c r="EB681" s="329">
        <f t="shared" si="1182"/>
        <v>0</v>
      </c>
      <c r="EC681" s="329">
        <f t="shared" si="1183"/>
        <v>0</v>
      </c>
      <c r="ED681" s="329">
        <f t="shared" si="1184"/>
        <v>0</v>
      </c>
      <c r="EE681" s="329">
        <f t="shared" si="1185"/>
        <v>0</v>
      </c>
      <c r="EF681" s="329">
        <f t="shared" si="1186"/>
        <v>0</v>
      </c>
      <c r="EG681" s="329">
        <f t="shared" si="1187"/>
        <v>0</v>
      </c>
      <c r="EH681" s="170">
        <f t="shared" si="1085"/>
        <v>0</v>
      </c>
      <c r="EI681" s="208">
        <f t="shared" si="1086"/>
        <v>0</v>
      </c>
      <c r="EJ681" s="328">
        <v>19.100000000000001</v>
      </c>
      <c r="EK681" s="328">
        <f t="shared" si="1188"/>
        <v>0</v>
      </c>
      <c r="EL681" s="329">
        <f t="shared" si="1189"/>
        <v>0</v>
      </c>
      <c r="EM681" s="329">
        <f t="shared" si="1190"/>
        <v>0</v>
      </c>
      <c r="EN681" s="329">
        <f t="shared" si="1191"/>
        <v>0</v>
      </c>
      <c r="EO681" s="329">
        <f t="shared" si="1192"/>
        <v>0</v>
      </c>
      <c r="EP681" s="329">
        <f t="shared" si="1193"/>
        <v>0</v>
      </c>
      <c r="EQ681" s="329">
        <f t="shared" si="1194"/>
        <v>0</v>
      </c>
      <c r="ER681" s="170">
        <f t="shared" si="1087"/>
        <v>0</v>
      </c>
      <c r="ES681" s="208">
        <f t="shared" si="1088"/>
        <v>0</v>
      </c>
      <c r="ET681" s="328">
        <v>19.100000000000001</v>
      </c>
      <c r="EU681" s="328">
        <f t="shared" si="1195"/>
        <v>0</v>
      </c>
      <c r="EV681" s="329">
        <f t="shared" si="1196"/>
        <v>0</v>
      </c>
      <c r="EW681" s="329">
        <f t="shared" si="1197"/>
        <v>0</v>
      </c>
      <c r="EX681" s="329">
        <f t="shared" si="1198"/>
        <v>0</v>
      </c>
      <c r="EY681" s="329">
        <f t="shared" si="1199"/>
        <v>0</v>
      </c>
      <c r="EZ681" s="329">
        <f t="shared" si="1200"/>
        <v>0</v>
      </c>
      <c r="FA681" s="329">
        <f t="shared" si="1201"/>
        <v>0</v>
      </c>
      <c r="FB681" s="170">
        <f t="shared" si="1089"/>
        <v>0</v>
      </c>
      <c r="FC681" s="208">
        <f t="shared" si="1090"/>
        <v>0</v>
      </c>
      <c r="FD681" s="328">
        <v>19.100000000000001</v>
      </c>
      <c r="FE681" s="328">
        <f t="shared" si="1202"/>
        <v>0</v>
      </c>
      <c r="FF681" s="329">
        <f t="shared" si="1203"/>
        <v>0</v>
      </c>
      <c r="FG681" s="329">
        <f t="shared" si="1204"/>
        <v>0</v>
      </c>
      <c r="FH681" s="329">
        <f t="shared" si="1205"/>
        <v>0</v>
      </c>
      <c r="FI681" s="329">
        <f t="shared" si="1206"/>
        <v>0</v>
      </c>
      <c r="FJ681" s="329">
        <f t="shared" si="1207"/>
        <v>0</v>
      </c>
      <c r="FK681" s="329">
        <f t="shared" si="1208"/>
        <v>0</v>
      </c>
      <c r="FL681" s="170">
        <f t="shared" si="1091"/>
        <v>0</v>
      </c>
      <c r="FM681" s="208">
        <f t="shared" si="1092"/>
        <v>0</v>
      </c>
      <c r="FN681" s="328">
        <v>19.100000000000001</v>
      </c>
      <c r="FO681" s="328">
        <f t="shared" si="1235"/>
        <v>0</v>
      </c>
      <c r="FP681" s="329">
        <f t="shared" si="1236"/>
        <v>0</v>
      </c>
      <c r="FQ681" s="329">
        <f t="shared" si="1237"/>
        <v>0</v>
      </c>
      <c r="FR681" s="329">
        <f t="shared" si="1238"/>
        <v>0</v>
      </c>
      <c r="FS681" s="329">
        <f t="shared" si="1239"/>
        <v>0</v>
      </c>
      <c r="FT681" s="329">
        <f t="shared" si="1240"/>
        <v>0</v>
      </c>
      <c r="FU681" s="329">
        <f t="shared" si="1241"/>
        <v>0</v>
      </c>
      <c r="FV681" s="170">
        <f t="shared" si="1093"/>
        <v>0</v>
      </c>
      <c r="FW681" s="208">
        <f t="shared" si="1094"/>
        <v>0</v>
      </c>
      <c r="FX681" s="328">
        <v>19.100000000000001</v>
      </c>
      <c r="FY681" s="328">
        <f t="shared" si="1242"/>
        <v>0</v>
      </c>
      <c r="FZ681" s="329">
        <f t="shared" si="1243"/>
        <v>0</v>
      </c>
      <c r="GA681" s="329">
        <f t="shared" si="1244"/>
        <v>0</v>
      </c>
      <c r="GB681" s="329">
        <f t="shared" si="1245"/>
        <v>0</v>
      </c>
      <c r="GC681" s="329">
        <f t="shared" si="1246"/>
        <v>0</v>
      </c>
      <c r="GD681" s="329">
        <f t="shared" si="1247"/>
        <v>0</v>
      </c>
      <c r="GE681" s="329">
        <f t="shared" si="1248"/>
        <v>0</v>
      </c>
      <c r="GF681" s="170">
        <f t="shared" si="1095"/>
        <v>0</v>
      </c>
      <c r="GG681" s="208">
        <f t="shared" si="1096"/>
        <v>0</v>
      </c>
      <c r="GH681" s="328">
        <v>19.100000000000001</v>
      </c>
      <c r="GI681" s="328">
        <f t="shared" si="1249"/>
        <v>0</v>
      </c>
      <c r="GJ681" s="329">
        <f t="shared" si="1250"/>
        <v>0</v>
      </c>
      <c r="GK681" s="329">
        <f t="shared" si="1251"/>
        <v>0</v>
      </c>
      <c r="GL681" s="329">
        <f t="shared" si="1252"/>
        <v>0</v>
      </c>
      <c r="GM681" s="329">
        <f t="shared" si="1253"/>
        <v>0</v>
      </c>
      <c r="GN681" s="329">
        <f t="shared" si="1254"/>
        <v>0</v>
      </c>
      <c r="GO681" s="329">
        <f t="shared" si="1255"/>
        <v>0</v>
      </c>
      <c r="GP681" s="170">
        <f t="shared" si="1097"/>
        <v>0</v>
      </c>
      <c r="GQ681" s="208">
        <f t="shared" si="1098"/>
        <v>0</v>
      </c>
      <c r="GR681" s="328">
        <v>19.100000000000001</v>
      </c>
      <c r="GS681" s="328">
        <f t="shared" si="1256"/>
        <v>0</v>
      </c>
      <c r="GT681" s="329">
        <f t="shared" si="1257"/>
        <v>0</v>
      </c>
      <c r="GU681" s="329">
        <f t="shared" si="1258"/>
        <v>0</v>
      </c>
      <c r="GV681" s="329">
        <f t="shared" si="1259"/>
        <v>0</v>
      </c>
      <c r="GW681" s="329">
        <f t="shared" si="1260"/>
        <v>0</v>
      </c>
      <c r="GX681" s="329">
        <f t="shared" si="1261"/>
        <v>0</v>
      </c>
      <c r="GY681" s="329">
        <f t="shared" si="1262"/>
        <v>0</v>
      </c>
      <c r="GZ681" s="170">
        <f t="shared" si="1099"/>
        <v>0</v>
      </c>
      <c r="HA681" s="208">
        <f t="shared" si="1100"/>
        <v>0</v>
      </c>
      <c r="HB681" s="328">
        <v>19.100000000000001</v>
      </c>
      <c r="HC681" s="328">
        <f t="shared" si="1101"/>
        <v>0</v>
      </c>
      <c r="HD681" s="329">
        <f t="shared" si="1209"/>
        <v>0</v>
      </c>
      <c r="HE681" s="329">
        <f t="shared" si="1210"/>
        <v>0</v>
      </c>
      <c r="HF681" s="329">
        <f t="shared" si="1211"/>
        <v>0</v>
      </c>
      <c r="HG681" s="329">
        <f t="shared" si="1212"/>
        <v>0</v>
      </c>
      <c r="HH681" s="329">
        <f t="shared" si="1213"/>
        <v>0</v>
      </c>
      <c r="HI681" s="329">
        <f t="shared" si="1214"/>
        <v>0</v>
      </c>
      <c r="HJ681" s="170">
        <f t="shared" si="1102"/>
        <v>0</v>
      </c>
      <c r="HK681" s="208">
        <f t="shared" si="1103"/>
        <v>0</v>
      </c>
      <c r="HL681" s="328">
        <v>19.100000000000001</v>
      </c>
      <c r="HM681" s="328">
        <f t="shared" si="1104"/>
        <v>0</v>
      </c>
      <c r="HN681" s="329">
        <f t="shared" si="1215"/>
        <v>0</v>
      </c>
      <c r="HO681" s="329">
        <f t="shared" si="1216"/>
        <v>0</v>
      </c>
      <c r="HP681" s="329">
        <f t="shared" si="1217"/>
        <v>0</v>
      </c>
      <c r="HQ681" s="329">
        <f t="shared" si="1218"/>
        <v>0</v>
      </c>
      <c r="HR681" s="329">
        <f t="shared" si="1219"/>
        <v>0</v>
      </c>
      <c r="HS681" s="329">
        <f t="shared" si="1220"/>
        <v>0</v>
      </c>
      <c r="HT681" s="170">
        <f t="shared" si="1105"/>
        <v>0</v>
      </c>
      <c r="HU681" s="208">
        <f t="shared" si="1106"/>
        <v>0</v>
      </c>
      <c r="HV681" s="328">
        <v>19.100000000000001</v>
      </c>
      <c r="HW681" s="328">
        <f t="shared" si="1221"/>
        <v>0</v>
      </c>
      <c r="HX681" s="329">
        <f t="shared" si="1222"/>
        <v>0</v>
      </c>
      <c r="HY681" s="329">
        <f t="shared" si="1223"/>
        <v>0</v>
      </c>
      <c r="HZ681" s="329">
        <f t="shared" si="1224"/>
        <v>0</v>
      </c>
      <c r="IA681" s="329">
        <f t="shared" si="1225"/>
        <v>0</v>
      </c>
      <c r="IB681" s="329">
        <f t="shared" si="1226"/>
        <v>0</v>
      </c>
      <c r="IC681" s="329">
        <f t="shared" si="1227"/>
        <v>0</v>
      </c>
      <c r="ID681" s="170">
        <f t="shared" si="1107"/>
        <v>0</v>
      </c>
      <c r="IE681" s="208">
        <f t="shared" si="1108"/>
        <v>0</v>
      </c>
      <c r="IF681" s="328">
        <v>19.100000000000001</v>
      </c>
      <c r="IG681" s="328">
        <f t="shared" si="1228"/>
        <v>0</v>
      </c>
      <c r="IH681" s="329">
        <f t="shared" si="1229"/>
        <v>0</v>
      </c>
      <c r="II681" s="329">
        <f t="shared" si="1230"/>
        <v>0</v>
      </c>
      <c r="IJ681" s="329">
        <f t="shared" si="1231"/>
        <v>0</v>
      </c>
      <c r="IK681" s="329">
        <f t="shared" si="1232"/>
        <v>0</v>
      </c>
      <c r="IL681" s="329">
        <f t="shared" si="1233"/>
        <v>0</v>
      </c>
      <c r="IM681" s="329">
        <f t="shared" si="1234"/>
        <v>0</v>
      </c>
      <c r="IN681" s="170">
        <f t="shared" si="1109"/>
        <v>0</v>
      </c>
    </row>
    <row r="682" spans="1:248">
      <c r="A682" s="318"/>
      <c r="B682" s="318"/>
      <c r="C682" s="318"/>
      <c r="D682" s="318"/>
      <c r="E682" s="318"/>
      <c r="F682" s="318"/>
      <c r="G682" s="318"/>
      <c r="H682" s="318"/>
      <c r="I682" s="318"/>
      <c r="K682" s="318"/>
      <c r="L682" s="318"/>
      <c r="M682" s="318"/>
      <c r="N682" s="318"/>
      <c r="O682" s="318"/>
      <c r="P682" s="318"/>
      <c r="Q682" s="318"/>
      <c r="R682" s="358"/>
      <c r="S682" s="208">
        <f t="shared" si="1110"/>
        <v>0</v>
      </c>
      <c r="T682" s="328">
        <v>19.2</v>
      </c>
      <c r="U682" s="328">
        <f t="shared" si="1111"/>
        <v>0</v>
      </c>
      <c r="V682" s="329">
        <f t="shared" si="1112"/>
        <v>0</v>
      </c>
      <c r="W682" s="329">
        <f t="shared" si="1113"/>
        <v>0</v>
      </c>
      <c r="X682" s="329">
        <f t="shared" si="1114"/>
        <v>0</v>
      </c>
      <c r="Y682" s="329">
        <f t="shared" si="1115"/>
        <v>0</v>
      </c>
      <c r="Z682" s="329">
        <f t="shared" si="1116"/>
        <v>0</v>
      </c>
      <c r="AA682" s="329">
        <f t="shared" si="1117"/>
        <v>0</v>
      </c>
      <c r="AB682" s="170">
        <f t="shared" ref="AB682:AB745" si="1263">IF(AND(U682&lt;((U$467)),U682&gt;=ROUND(Y$460*0.01,1)),S682,0)</f>
        <v>0</v>
      </c>
      <c r="AC682" s="208">
        <f t="shared" si="1057"/>
        <v>0</v>
      </c>
      <c r="AD682" s="328">
        <v>19.2</v>
      </c>
      <c r="AE682" s="328">
        <f t="shared" si="1118"/>
        <v>0</v>
      </c>
      <c r="AF682" s="329">
        <f t="shared" si="1119"/>
        <v>0</v>
      </c>
      <c r="AG682" s="329">
        <f t="shared" si="1120"/>
        <v>0</v>
      </c>
      <c r="AH682" s="329">
        <f t="shared" si="1121"/>
        <v>0</v>
      </c>
      <c r="AI682" s="329">
        <f t="shared" si="1122"/>
        <v>0</v>
      </c>
      <c r="AJ682" s="329">
        <f t="shared" si="1123"/>
        <v>0</v>
      </c>
      <c r="AK682" s="329">
        <f t="shared" si="1124"/>
        <v>0</v>
      </c>
      <c r="AL682" s="170">
        <f t="shared" si="1058"/>
        <v>0</v>
      </c>
      <c r="AM682" s="208">
        <f t="shared" si="1059"/>
        <v>0</v>
      </c>
      <c r="AN682" s="328">
        <v>19.2</v>
      </c>
      <c r="AO682" s="328">
        <f t="shared" si="1125"/>
        <v>0</v>
      </c>
      <c r="AP682" s="329">
        <f t="shared" si="1126"/>
        <v>0</v>
      </c>
      <c r="AQ682" s="329">
        <f t="shared" si="1127"/>
        <v>0</v>
      </c>
      <c r="AR682" s="329">
        <f t="shared" si="1128"/>
        <v>0</v>
      </c>
      <c r="AS682" s="329">
        <f t="shared" si="1129"/>
        <v>0</v>
      </c>
      <c r="AT682" s="329">
        <f t="shared" si="1130"/>
        <v>0</v>
      </c>
      <c r="AU682" s="329">
        <f t="shared" si="1131"/>
        <v>0</v>
      </c>
      <c r="AV682" s="170">
        <f t="shared" si="1060"/>
        <v>0</v>
      </c>
      <c r="AW682" s="208">
        <f t="shared" si="1061"/>
        <v>0</v>
      </c>
      <c r="AX682" s="328">
        <v>19.2</v>
      </c>
      <c r="AY682" s="328">
        <f t="shared" si="1132"/>
        <v>0</v>
      </c>
      <c r="AZ682" s="329">
        <f t="shared" si="1133"/>
        <v>0</v>
      </c>
      <c r="BA682" s="329">
        <f t="shared" si="1134"/>
        <v>0</v>
      </c>
      <c r="BB682" s="329">
        <f t="shared" si="1135"/>
        <v>0</v>
      </c>
      <c r="BC682" s="329">
        <f t="shared" si="1136"/>
        <v>0</v>
      </c>
      <c r="BD682" s="329">
        <f t="shared" si="1137"/>
        <v>0</v>
      </c>
      <c r="BE682" s="329">
        <f t="shared" si="1138"/>
        <v>0</v>
      </c>
      <c r="BF682" s="170">
        <f t="shared" si="1062"/>
        <v>0</v>
      </c>
      <c r="BG682" s="208">
        <f t="shared" si="1063"/>
        <v>0</v>
      </c>
      <c r="BH682" s="328">
        <v>19.2</v>
      </c>
      <c r="BI682" s="328">
        <f t="shared" si="1064"/>
        <v>0</v>
      </c>
      <c r="BJ682" s="329">
        <f t="shared" si="1065"/>
        <v>0</v>
      </c>
      <c r="BK682" s="329">
        <f t="shared" si="1066"/>
        <v>0</v>
      </c>
      <c r="BL682" s="329">
        <f t="shared" si="1067"/>
        <v>0</v>
      </c>
      <c r="BM682" s="329">
        <f t="shared" si="1068"/>
        <v>0</v>
      </c>
      <c r="BN682" s="329">
        <f t="shared" si="1069"/>
        <v>0</v>
      </c>
      <c r="BO682" s="329">
        <f t="shared" si="1070"/>
        <v>0</v>
      </c>
      <c r="BP682" s="170">
        <f t="shared" si="1071"/>
        <v>0</v>
      </c>
      <c r="BQ682" s="208">
        <f t="shared" si="1072"/>
        <v>0</v>
      </c>
      <c r="BR682" s="328">
        <v>19.2</v>
      </c>
      <c r="BS682" s="328">
        <f t="shared" si="1139"/>
        <v>0</v>
      </c>
      <c r="BT682" s="329">
        <f t="shared" si="1140"/>
        <v>0</v>
      </c>
      <c r="BU682" s="329">
        <f t="shared" si="1141"/>
        <v>0</v>
      </c>
      <c r="BV682" s="329">
        <f t="shared" si="1142"/>
        <v>0</v>
      </c>
      <c r="BW682" s="329">
        <f t="shared" si="1143"/>
        <v>0</v>
      </c>
      <c r="BX682" s="329">
        <f t="shared" si="1144"/>
        <v>0</v>
      </c>
      <c r="BY682" s="329">
        <f t="shared" si="1145"/>
        <v>0</v>
      </c>
      <c r="BZ682" s="170">
        <f t="shared" si="1073"/>
        <v>0</v>
      </c>
      <c r="CA682" s="208">
        <f t="shared" si="1074"/>
        <v>0</v>
      </c>
      <c r="CB682" s="328">
        <v>19.2</v>
      </c>
      <c r="CC682" s="328">
        <f t="shared" si="1146"/>
        <v>0</v>
      </c>
      <c r="CD682" s="329">
        <f t="shared" si="1147"/>
        <v>0</v>
      </c>
      <c r="CE682" s="329">
        <f t="shared" si="1148"/>
        <v>0</v>
      </c>
      <c r="CF682" s="329">
        <f t="shared" si="1149"/>
        <v>0</v>
      </c>
      <c r="CG682" s="329">
        <f t="shared" si="1150"/>
        <v>0</v>
      </c>
      <c r="CH682" s="329">
        <f t="shared" si="1151"/>
        <v>0</v>
      </c>
      <c r="CI682" s="329">
        <f t="shared" si="1152"/>
        <v>0</v>
      </c>
      <c r="CJ682" s="170">
        <f t="shared" si="1075"/>
        <v>0</v>
      </c>
      <c r="CK682" s="208">
        <f t="shared" si="1076"/>
        <v>0</v>
      </c>
      <c r="CL682" s="328">
        <v>19.2</v>
      </c>
      <c r="CM682" s="328">
        <f t="shared" si="1153"/>
        <v>0</v>
      </c>
      <c r="CN682" s="329">
        <f t="shared" si="1154"/>
        <v>0</v>
      </c>
      <c r="CO682" s="329">
        <f t="shared" si="1155"/>
        <v>0</v>
      </c>
      <c r="CP682" s="329">
        <f t="shared" si="1156"/>
        <v>0</v>
      </c>
      <c r="CQ682" s="329">
        <f t="shared" si="1157"/>
        <v>0</v>
      </c>
      <c r="CR682" s="329">
        <f t="shared" si="1158"/>
        <v>0</v>
      </c>
      <c r="CS682" s="329">
        <f t="shared" si="1159"/>
        <v>0</v>
      </c>
      <c r="CT682" s="170">
        <f t="shared" si="1077"/>
        <v>0</v>
      </c>
      <c r="CU682" s="208">
        <f t="shared" si="1078"/>
        <v>0</v>
      </c>
      <c r="CV682" s="328">
        <v>19.2</v>
      </c>
      <c r="CW682" s="328">
        <f t="shared" si="1160"/>
        <v>0</v>
      </c>
      <c r="CX682" s="329">
        <f t="shared" si="1161"/>
        <v>0</v>
      </c>
      <c r="CY682" s="329">
        <f t="shared" si="1162"/>
        <v>0</v>
      </c>
      <c r="CZ682" s="329">
        <f t="shared" si="1163"/>
        <v>0</v>
      </c>
      <c r="DA682" s="329">
        <f t="shared" si="1164"/>
        <v>0</v>
      </c>
      <c r="DB682" s="329">
        <f t="shared" si="1165"/>
        <v>0</v>
      </c>
      <c r="DC682" s="329">
        <f t="shared" si="1166"/>
        <v>0</v>
      </c>
      <c r="DD682" s="170">
        <f t="shared" si="1079"/>
        <v>0</v>
      </c>
      <c r="DE682" s="208">
        <f t="shared" si="1080"/>
        <v>0</v>
      </c>
      <c r="DF682" s="328">
        <v>19.2</v>
      </c>
      <c r="DG682" s="328">
        <f t="shared" si="1167"/>
        <v>0</v>
      </c>
      <c r="DH682" s="329">
        <f t="shared" si="1168"/>
        <v>0</v>
      </c>
      <c r="DI682" s="329">
        <f t="shared" si="1169"/>
        <v>0</v>
      </c>
      <c r="DJ682" s="329">
        <f t="shared" si="1170"/>
        <v>0</v>
      </c>
      <c r="DK682" s="329">
        <f t="shared" si="1171"/>
        <v>0</v>
      </c>
      <c r="DL682" s="329">
        <f t="shared" si="1172"/>
        <v>0</v>
      </c>
      <c r="DM682" s="329">
        <f t="shared" si="1173"/>
        <v>0</v>
      </c>
      <c r="DN682" s="170">
        <f t="shared" si="1081"/>
        <v>0</v>
      </c>
      <c r="DO682" s="208">
        <f t="shared" si="1082"/>
        <v>0</v>
      </c>
      <c r="DP682" s="328">
        <v>19.2</v>
      </c>
      <c r="DQ682" s="328">
        <f t="shared" si="1174"/>
        <v>0</v>
      </c>
      <c r="DR682" s="329">
        <f t="shared" si="1175"/>
        <v>0</v>
      </c>
      <c r="DS682" s="329">
        <f t="shared" si="1176"/>
        <v>0</v>
      </c>
      <c r="DT682" s="329">
        <f t="shared" si="1177"/>
        <v>0</v>
      </c>
      <c r="DU682" s="329">
        <f t="shared" si="1178"/>
        <v>0</v>
      </c>
      <c r="DV682" s="329">
        <f t="shared" si="1179"/>
        <v>0</v>
      </c>
      <c r="DW682" s="329">
        <f t="shared" si="1180"/>
        <v>0</v>
      </c>
      <c r="DX682" s="170">
        <f t="shared" si="1083"/>
        <v>0</v>
      </c>
      <c r="DY682" s="208">
        <f t="shared" si="1084"/>
        <v>0</v>
      </c>
      <c r="DZ682" s="328">
        <v>19.2</v>
      </c>
      <c r="EA682" s="328">
        <f t="shared" si="1181"/>
        <v>0</v>
      </c>
      <c r="EB682" s="329">
        <f t="shared" si="1182"/>
        <v>0</v>
      </c>
      <c r="EC682" s="329">
        <f t="shared" si="1183"/>
        <v>0</v>
      </c>
      <c r="ED682" s="329">
        <f t="shared" si="1184"/>
        <v>0</v>
      </c>
      <c r="EE682" s="329">
        <f t="shared" si="1185"/>
        <v>0</v>
      </c>
      <c r="EF682" s="329">
        <f t="shared" si="1186"/>
        <v>0</v>
      </c>
      <c r="EG682" s="329">
        <f t="shared" si="1187"/>
        <v>0</v>
      </c>
      <c r="EH682" s="170">
        <f t="shared" si="1085"/>
        <v>0</v>
      </c>
      <c r="EI682" s="208">
        <f t="shared" si="1086"/>
        <v>0</v>
      </c>
      <c r="EJ682" s="328">
        <v>19.2</v>
      </c>
      <c r="EK682" s="328">
        <f t="shared" si="1188"/>
        <v>0</v>
      </c>
      <c r="EL682" s="329">
        <f t="shared" si="1189"/>
        <v>0</v>
      </c>
      <c r="EM682" s="329">
        <f t="shared" si="1190"/>
        <v>0</v>
      </c>
      <c r="EN682" s="329">
        <f t="shared" si="1191"/>
        <v>0</v>
      </c>
      <c r="EO682" s="329">
        <f t="shared" si="1192"/>
        <v>0</v>
      </c>
      <c r="EP682" s="329">
        <f t="shared" si="1193"/>
        <v>0</v>
      </c>
      <c r="EQ682" s="329">
        <f t="shared" si="1194"/>
        <v>0</v>
      </c>
      <c r="ER682" s="170">
        <f t="shared" si="1087"/>
        <v>0</v>
      </c>
      <c r="ES682" s="208">
        <f t="shared" si="1088"/>
        <v>0</v>
      </c>
      <c r="ET682" s="328">
        <v>19.2</v>
      </c>
      <c r="EU682" s="328">
        <f t="shared" si="1195"/>
        <v>0</v>
      </c>
      <c r="EV682" s="329">
        <f t="shared" si="1196"/>
        <v>0</v>
      </c>
      <c r="EW682" s="329">
        <f t="shared" si="1197"/>
        <v>0</v>
      </c>
      <c r="EX682" s="329">
        <f t="shared" si="1198"/>
        <v>0</v>
      </c>
      <c r="EY682" s="329">
        <f t="shared" si="1199"/>
        <v>0</v>
      </c>
      <c r="EZ682" s="329">
        <f t="shared" si="1200"/>
        <v>0</v>
      </c>
      <c r="FA682" s="329">
        <f t="shared" si="1201"/>
        <v>0</v>
      </c>
      <c r="FB682" s="170">
        <f t="shared" si="1089"/>
        <v>0</v>
      </c>
      <c r="FC682" s="208">
        <f t="shared" si="1090"/>
        <v>0</v>
      </c>
      <c r="FD682" s="328">
        <v>19.2</v>
      </c>
      <c r="FE682" s="328">
        <f t="shared" si="1202"/>
        <v>0</v>
      </c>
      <c r="FF682" s="329">
        <f t="shared" si="1203"/>
        <v>0</v>
      </c>
      <c r="FG682" s="329">
        <f t="shared" si="1204"/>
        <v>0</v>
      </c>
      <c r="FH682" s="329">
        <f t="shared" si="1205"/>
        <v>0</v>
      </c>
      <c r="FI682" s="329">
        <f t="shared" si="1206"/>
        <v>0</v>
      </c>
      <c r="FJ682" s="329">
        <f t="shared" si="1207"/>
        <v>0</v>
      </c>
      <c r="FK682" s="329">
        <f t="shared" si="1208"/>
        <v>0</v>
      </c>
      <c r="FL682" s="170">
        <f t="shared" si="1091"/>
        <v>0</v>
      </c>
      <c r="FM682" s="208">
        <f t="shared" si="1092"/>
        <v>0</v>
      </c>
      <c r="FN682" s="328">
        <v>19.2</v>
      </c>
      <c r="FO682" s="328">
        <f t="shared" si="1235"/>
        <v>0</v>
      </c>
      <c r="FP682" s="329">
        <f t="shared" si="1236"/>
        <v>0</v>
      </c>
      <c r="FQ682" s="329">
        <f t="shared" si="1237"/>
        <v>0</v>
      </c>
      <c r="FR682" s="329">
        <f t="shared" si="1238"/>
        <v>0</v>
      </c>
      <c r="FS682" s="329">
        <f t="shared" si="1239"/>
        <v>0</v>
      </c>
      <c r="FT682" s="329">
        <f t="shared" si="1240"/>
        <v>0</v>
      </c>
      <c r="FU682" s="329">
        <f t="shared" si="1241"/>
        <v>0</v>
      </c>
      <c r="FV682" s="170">
        <f t="shared" si="1093"/>
        <v>0</v>
      </c>
      <c r="FW682" s="208">
        <f t="shared" si="1094"/>
        <v>0</v>
      </c>
      <c r="FX682" s="328">
        <v>19.2</v>
      </c>
      <c r="FY682" s="328">
        <f t="shared" si="1242"/>
        <v>0</v>
      </c>
      <c r="FZ682" s="329">
        <f t="shared" si="1243"/>
        <v>0</v>
      </c>
      <c r="GA682" s="329">
        <f t="shared" si="1244"/>
        <v>0</v>
      </c>
      <c r="GB682" s="329">
        <f t="shared" si="1245"/>
        <v>0</v>
      </c>
      <c r="GC682" s="329">
        <f t="shared" si="1246"/>
        <v>0</v>
      </c>
      <c r="GD682" s="329">
        <f t="shared" si="1247"/>
        <v>0</v>
      </c>
      <c r="GE682" s="329">
        <f t="shared" si="1248"/>
        <v>0</v>
      </c>
      <c r="GF682" s="170">
        <f t="shared" si="1095"/>
        <v>0</v>
      </c>
      <c r="GG682" s="208">
        <f t="shared" si="1096"/>
        <v>0</v>
      </c>
      <c r="GH682" s="328">
        <v>19.2</v>
      </c>
      <c r="GI682" s="328">
        <f t="shared" si="1249"/>
        <v>0</v>
      </c>
      <c r="GJ682" s="329">
        <f t="shared" si="1250"/>
        <v>0</v>
      </c>
      <c r="GK682" s="329">
        <f t="shared" si="1251"/>
        <v>0</v>
      </c>
      <c r="GL682" s="329">
        <f t="shared" si="1252"/>
        <v>0</v>
      </c>
      <c r="GM682" s="329">
        <f t="shared" si="1253"/>
        <v>0</v>
      </c>
      <c r="GN682" s="329">
        <f t="shared" si="1254"/>
        <v>0</v>
      </c>
      <c r="GO682" s="329">
        <f t="shared" si="1255"/>
        <v>0</v>
      </c>
      <c r="GP682" s="170">
        <f t="shared" si="1097"/>
        <v>0</v>
      </c>
      <c r="GQ682" s="208">
        <f t="shared" si="1098"/>
        <v>0</v>
      </c>
      <c r="GR682" s="328">
        <v>19.2</v>
      </c>
      <c r="GS682" s="328">
        <f t="shared" si="1256"/>
        <v>0</v>
      </c>
      <c r="GT682" s="329">
        <f t="shared" si="1257"/>
        <v>0</v>
      </c>
      <c r="GU682" s="329">
        <f t="shared" si="1258"/>
        <v>0</v>
      </c>
      <c r="GV682" s="329">
        <f t="shared" si="1259"/>
        <v>0</v>
      </c>
      <c r="GW682" s="329">
        <f t="shared" si="1260"/>
        <v>0</v>
      </c>
      <c r="GX682" s="329">
        <f t="shared" si="1261"/>
        <v>0</v>
      </c>
      <c r="GY682" s="329">
        <f t="shared" si="1262"/>
        <v>0</v>
      </c>
      <c r="GZ682" s="170">
        <f t="shared" si="1099"/>
        <v>0</v>
      </c>
      <c r="HA682" s="208">
        <f t="shared" si="1100"/>
        <v>0</v>
      </c>
      <c r="HB682" s="328">
        <v>19.2</v>
      </c>
      <c r="HC682" s="328">
        <f t="shared" si="1101"/>
        <v>0</v>
      </c>
      <c r="HD682" s="329">
        <f t="shared" si="1209"/>
        <v>0</v>
      </c>
      <c r="HE682" s="329">
        <f t="shared" si="1210"/>
        <v>0</v>
      </c>
      <c r="HF682" s="329">
        <f t="shared" si="1211"/>
        <v>0</v>
      </c>
      <c r="HG682" s="329">
        <f t="shared" si="1212"/>
        <v>0</v>
      </c>
      <c r="HH682" s="329">
        <f t="shared" si="1213"/>
        <v>0</v>
      </c>
      <c r="HI682" s="329">
        <f t="shared" si="1214"/>
        <v>0</v>
      </c>
      <c r="HJ682" s="170">
        <f t="shared" si="1102"/>
        <v>0</v>
      </c>
      <c r="HK682" s="208">
        <f t="shared" si="1103"/>
        <v>0</v>
      </c>
      <c r="HL682" s="328">
        <v>19.2</v>
      </c>
      <c r="HM682" s="328">
        <f t="shared" si="1104"/>
        <v>0</v>
      </c>
      <c r="HN682" s="329">
        <f t="shared" si="1215"/>
        <v>0</v>
      </c>
      <c r="HO682" s="329">
        <f t="shared" si="1216"/>
        <v>0</v>
      </c>
      <c r="HP682" s="329">
        <f t="shared" si="1217"/>
        <v>0</v>
      </c>
      <c r="HQ682" s="329">
        <f t="shared" si="1218"/>
        <v>0</v>
      </c>
      <c r="HR682" s="329">
        <f t="shared" si="1219"/>
        <v>0</v>
      </c>
      <c r="HS682" s="329">
        <f t="shared" si="1220"/>
        <v>0</v>
      </c>
      <c r="HT682" s="170">
        <f t="shared" si="1105"/>
        <v>0</v>
      </c>
      <c r="HU682" s="208">
        <f t="shared" si="1106"/>
        <v>0</v>
      </c>
      <c r="HV682" s="328">
        <v>19.2</v>
      </c>
      <c r="HW682" s="328">
        <f t="shared" si="1221"/>
        <v>0</v>
      </c>
      <c r="HX682" s="329">
        <f t="shared" si="1222"/>
        <v>0</v>
      </c>
      <c r="HY682" s="329">
        <f t="shared" si="1223"/>
        <v>0</v>
      </c>
      <c r="HZ682" s="329">
        <f t="shared" si="1224"/>
        <v>0</v>
      </c>
      <c r="IA682" s="329">
        <f t="shared" si="1225"/>
        <v>0</v>
      </c>
      <c r="IB682" s="329">
        <f t="shared" si="1226"/>
        <v>0</v>
      </c>
      <c r="IC682" s="329">
        <f t="shared" si="1227"/>
        <v>0</v>
      </c>
      <c r="ID682" s="170">
        <f t="shared" si="1107"/>
        <v>0</v>
      </c>
      <c r="IE682" s="208">
        <f t="shared" si="1108"/>
        <v>0</v>
      </c>
      <c r="IF682" s="328">
        <v>19.2</v>
      </c>
      <c r="IG682" s="328">
        <f t="shared" si="1228"/>
        <v>0</v>
      </c>
      <c r="IH682" s="329">
        <f t="shared" si="1229"/>
        <v>0</v>
      </c>
      <c r="II682" s="329">
        <f t="shared" si="1230"/>
        <v>0</v>
      </c>
      <c r="IJ682" s="329">
        <f t="shared" si="1231"/>
        <v>0</v>
      </c>
      <c r="IK682" s="329">
        <f t="shared" si="1232"/>
        <v>0</v>
      </c>
      <c r="IL682" s="329">
        <f t="shared" si="1233"/>
        <v>0</v>
      </c>
      <c r="IM682" s="329">
        <f t="shared" si="1234"/>
        <v>0</v>
      </c>
      <c r="IN682" s="170">
        <f t="shared" si="1109"/>
        <v>0</v>
      </c>
    </row>
    <row r="683" spans="1:248">
      <c r="A683" s="318"/>
      <c r="B683" s="318"/>
      <c r="C683" s="318"/>
      <c r="D683" s="318"/>
      <c r="E683" s="318"/>
      <c r="F683" s="318"/>
      <c r="G683" s="318"/>
      <c r="H683" s="318"/>
      <c r="I683" s="318"/>
      <c r="K683" s="318"/>
      <c r="L683" s="318"/>
      <c r="M683" s="318"/>
      <c r="N683" s="318"/>
      <c r="O683" s="318"/>
      <c r="P683" s="318"/>
      <c r="Q683" s="318"/>
      <c r="R683" s="358"/>
      <c r="S683" s="208">
        <f t="shared" si="1110"/>
        <v>0</v>
      </c>
      <c r="T683" s="328">
        <v>19.3</v>
      </c>
      <c r="U683" s="328">
        <f t="shared" si="1111"/>
        <v>0</v>
      </c>
      <c r="V683" s="329">
        <f t="shared" si="1112"/>
        <v>0</v>
      </c>
      <c r="W683" s="329">
        <f t="shared" si="1113"/>
        <v>0</v>
      </c>
      <c r="X683" s="329">
        <f t="shared" si="1114"/>
        <v>0</v>
      </c>
      <c r="Y683" s="329">
        <f t="shared" si="1115"/>
        <v>0</v>
      </c>
      <c r="Z683" s="329">
        <f t="shared" si="1116"/>
        <v>0</v>
      </c>
      <c r="AA683" s="329">
        <f t="shared" si="1117"/>
        <v>0</v>
      </c>
      <c r="AB683" s="170">
        <f t="shared" si="1263"/>
        <v>0</v>
      </c>
      <c r="AC683" s="208">
        <f t="shared" ref="AC683:AC746" si="1264">IF(AND(AE683&gt;=0,AE684&lt;=AI$468,AE684&gt;0),($L$18+(AE683/AI$460)*($M$18+(AE683/AI$460)*($N$18+(AE683/AI$460)*($O$18+(AE683/AI$460)*($P$18+(AE683/AI$460)*($Q$18+(AE683/AI$460)*$R$18))))))^2+4*($L$18+((0.05+AE683)/AI$460)*($M$18+((0.05+AE683)/AI$460)*($N$18+((0.05+AE683)/AI$460)*($O$18+((0.05+AE683)/AI$460)*($P$18+((0.05+AE683)/AI$460)*($Q$18+((0.05+AE683)/AI$460)*$R$18))))))^2+($L$18+(AE684/AI$460)*($M$18+(AE684/AI$460)*($N$18+(AE684/AI$460)*($O$18+(AE684/AI$460)*($P$18+(AE684/AI$460)*($Q$18+(AE684/AI$460)*$R$18))))))^2,0)</f>
        <v>0</v>
      </c>
      <c r="AD683" s="328">
        <v>19.3</v>
      </c>
      <c r="AE683" s="328">
        <f t="shared" si="1118"/>
        <v>0</v>
      </c>
      <c r="AF683" s="329">
        <f t="shared" si="1119"/>
        <v>0</v>
      </c>
      <c r="AG683" s="329">
        <f t="shared" si="1120"/>
        <v>0</v>
      </c>
      <c r="AH683" s="329">
        <f t="shared" si="1121"/>
        <v>0</v>
      </c>
      <c r="AI683" s="329">
        <f t="shared" si="1122"/>
        <v>0</v>
      </c>
      <c r="AJ683" s="329">
        <f t="shared" si="1123"/>
        <v>0</v>
      </c>
      <c r="AK683" s="329">
        <f t="shared" si="1124"/>
        <v>0</v>
      </c>
      <c r="AL683" s="170">
        <f t="shared" ref="AL683:AL746" si="1265">IF(AND(AE683&lt;((AE$467)),AE683&gt;=ROUND(AI$460*0.01,1)),AC683,0)</f>
        <v>0</v>
      </c>
      <c r="AM683" s="208">
        <f t="shared" ref="AM683:AM746" si="1266">IF(AND(AO683&gt;=0,AO684&lt;=AS$468,AO684&gt;0),($L$18+(AO683/AS$460)*($M$18+(AO683/AS$460)*($N$18+(AO683/AS$460)*($O$18+(AO683/AS$460)*($P$18+(AO683/AS$460)*($Q$18+(AO683/AS$460)*$R$18))))))^2+4*($L$18+((0.05+AO683)/AS$460)*($M$18+((0.05+AO683)/AS$460)*($N$18+((0.05+AO683)/AS$460)*($O$18+((0.05+AO683)/AS$460)*($P$18+((0.05+AO683)/AS$460)*($Q$18+((0.05+AO683)/AS$460)*$R$18))))))^2+($L$18+(AO684/AS$460)*($M$18+(AO684/AS$460)*($N$18+(AO684/AS$460)*($O$18+(AO684/AS$460)*($P$18+(AO684/AS$460)*($Q$18+(AO684/AS$460)*$R$18))))))^2,0)</f>
        <v>0</v>
      </c>
      <c r="AN683" s="328">
        <v>19.3</v>
      </c>
      <c r="AO683" s="328">
        <f t="shared" si="1125"/>
        <v>0</v>
      </c>
      <c r="AP683" s="329">
        <f t="shared" si="1126"/>
        <v>0</v>
      </c>
      <c r="AQ683" s="329">
        <f t="shared" si="1127"/>
        <v>0</v>
      </c>
      <c r="AR683" s="329">
        <f t="shared" si="1128"/>
        <v>0</v>
      </c>
      <c r="AS683" s="329">
        <f t="shared" si="1129"/>
        <v>0</v>
      </c>
      <c r="AT683" s="329">
        <f t="shared" si="1130"/>
        <v>0</v>
      </c>
      <c r="AU683" s="329">
        <f t="shared" si="1131"/>
        <v>0</v>
      </c>
      <c r="AV683" s="170">
        <f t="shared" ref="AV683:AV746" si="1267">IF(AND(AO683&lt;((AO$467)),AO683&gt;=ROUND(AS$460*0.01,1)),AM683,0)</f>
        <v>0</v>
      </c>
      <c r="AW683" s="208">
        <f t="shared" ref="AW683:AW746" si="1268">IF(AND(AY683&gt;=0,AY684&lt;=BC$468,AY684&gt;0),($L$18+(AY683/BC$460)*($M$18+(AY683/BC$460)*($N$18+(AY683/BC$460)*($O$18+(AY683/BC$460)*($P$18+(AY683/BC$460)*($Q$18+(AY683/BC$460)*$R$18))))))^2+4*($L$18+((0.05+AY683)/BC$460)*($M$18+((0.05+AY683)/BC$460)*($N$18+((0.05+AY683)/BC$460)*($O$18+((0.05+AY683)/BC$460)*($P$18+((0.05+AY683)/BC$460)*($Q$18+((0.05+AY683)/BC$460)*$R$18))))))^2+($L$18+(AY684/BC$460)*($M$18+(AY684/BC$460)*($N$18+(AY684/BC$460)*($O$18+(AY684/BC$460)*($P$18+(AY684/BC$460)*($Q$18+(AY684/BC$460)*$R$18))))))^2,0)</f>
        <v>0</v>
      </c>
      <c r="AX683" s="328">
        <v>19.3</v>
      </c>
      <c r="AY683" s="328">
        <f t="shared" si="1132"/>
        <v>0</v>
      </c>
      <c r="AZ683" s="329">
        <f t="shared" si="1133"/>
        <v>0</v>
      </c>
      <c r="BA683" s="329">
        <f t="shared" si="1134"/>
        <v>0</v>
      </c>
      <c r="BB683" s="329">
        <f t="shared" si="1135"/>
        <v>0</v>
      </c>
      <c r="BC683" s="329">
        <f t="shared" si="1136"/>
        <v>0</v>
      </c>
      <c r="BD683" s="329">
        <f t="shared" si="1137"/>
        <v>0</v>
      </c>
      <c r="BE683" s="329">
        <f t="shared" si="1138"/>
        <v>0</v>
      </c>
      <c r="BF683" s="170">
        <f t="shared" ref="BF683:BF746" si="1269">IF(AND(AY683&lt;((AY$467)),AY683&gt;=ROUND(BC$460*0.01,1)),AW683,0)</f>
        <v>0</v>
      </c>
      <c r="BG683" s="208">
        <f t="shared" ref="BG683:BG746" si="1270">IF(AND(BI683&gt;=0,BI684&lt;=BM$468,BI684&gt;0),($L$18+(BI683/BM$460)*($M$18+(BI683/BM$460)*($N$18+(BI683/BM$460)*($O$18+(BI683/BM$460)*($P$18+(BI683/BM$460)*($Q$18+(BI683/BM$460)*$R$18))))))^2+4*($L$18+((0.05+BI683)/BM$460)*($M$18+((0.05+BI683)/BM$460)*($N$18+((0.05+BI683)/BM$460)*($O$18+((0.05+BI683)/BM$460)*($P$18+((0.05+BI683)/BM$460)*($Q$18+((0.05+BI683)/BM$460)*$R$18))))))^2+($L$18+(BI684/BM$460)*($M$18+(BI684/BM$460)*($N$18+(BI684/BM$460)*($O$18+(BI684/BM$460)*($P$18+(BI684/BM$460)*($Q$18+(BI684/BM$460)*$R$18))))))^2,0)</f>
        <v>0</v>
      </c>
      <c r="BH683" s="328">
        <v>19.3</v>
      </c>
      <c r="BI683" s="328">
        <f t="shared" ref="BI683:BI746" si="1271">IF($T683&lt;=BM$5,$T683,0)</f>
        <v>0</v>
      </c>
      <c r="BJ683" s="329">
        <f t="shared" ref="BJ683:BJ746" si="1272">IF(AND(BI683&gt;=BI$467,BI684&lt;=BI$468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K683" s="329">
        <f t="shared" ref="BK683:BK746" si="1273">IF(AND(BI683&gt;=BJ$467,BI684&lt;=BJ$468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L683" s="329">
        <f t="shared" ref="BL683:BL746" si="1274">IF(AND(BI683&gt;=BK$467,BI684&lt;=BK$468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M683" s="329">
        <f t="shared" ref="BM683:BM746" si="1275">IF(AND(BI683&gt;=BL$467,BI684&lt;=BL$468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N683" s="329">
        <f t="shared" ref="BN683:BN746" si="1276">IF(AND(BI683&gt;=BM$467,BI684&lt;=BM$468,BI684&gt;0),($L$18+(BI683/BM$5)*($M$18+(BI683/BM$5)*($N$18+(BI683/BM$5)*($O$18+(BI683/BM$5)*($P$18+(BI683/BM$5)*($Q$18+(BI683/BM$5)*$R$18))))))^2+4*($L$18+((0.05+BI683)/BM$5)*($M$18+((0.05+BI683)/BM$5)*($N$18+((0.05+BI683)/BM$5)*($O$18+((0.05+BI683)/BM$5)*($P$18+((0.05+BI683)/BM$5)*($Q$18+((0.05+BI683)/BM$5)*$R$18))))))^2+($L$18+(BI684/BM$5)*($M$18+(BI684/BM$5)*($N$18+(BI684/BM$5)*($O$18+(BI684/BM$5)*($P$18+(BI684/BM$5)*($Q$18+(BI684/BM$5)*$R$18))))))^2,0)</f>
        <v>0</v>
      </c>
      <c r="BO683" s="329">
        <f t="shared" ref="BO683:BO746" si="1277">BJ683</f>
        <v>0</v>
      </c>
      <c r="BP683" s="170">
        <f t="shared" ref="BP683:BP746" si="1278">IF(AND(BI683&lt;((BI$467)),BI683&gt;=ROUND(BM$460*0.01,1)),BG683,0)</f>
        <v>0</v>
      </c>
      <c r="BQ683" s="208">
        <f t="shared" ref="BQ683:BQ746" si="1279">IF(AND(BS683&gt;=0,BS684&lt;=BW$468,BS684&gt;0),($L$18+(BS683/BW$460)*($M$18+(BS683/BW$460)*($N$18+(BS683/BW$460)*($O$18+(BS683/BW$460)*($P$18+(BS683/BW$460)*($Q$18+(BS683/BW$460)*$R$18))))))^2+4*($L$18+((0.05+BS683)/BW$460)*($M$18+((0.05+BS683)/BW$460)*($N$18+((0.05+BS683)/BW$460)*($O$18+((0.05+BS683)/BW$460)*($P$18+((0.05+BS683)/BW$460)*($Q$18+((0.05+BS683)/BW$460)*$R$18))))))^2+($L$18+(BS684/BW$460)*($M$18+(BS684/BW$460)*($N$18+(BS684/BW$460)*($O$18+(BS684/BW$460)*($P$18+(BS684/BW$460)*($Q$18+(BS684/BW$460)*$R$18))))))^2,0)</f>
        <v>0</v>
      </c>
      <c r="BR683" s="328">
        <v>19.3</v>
      </c>
      <c r="BS683" s="328">
        <f t="shared" si="1139"/>
        <v>0</v>
      </c>
      <c r="BT683" s="329">
        <f t="shared" si="1140"/>
        <v>0</v>
      </c>
      <c r="BU683" s="329">
        <f t="shared" si="1141"/>
        <v>0</v>
      </c>
      <c r="BV683" s="329">
        <f t="shared" si="1142"/>
        <v>0</v>
      </c>
      <c r="BW683" s="329">
        <f t="shared" si="1143"/>
        <v>0</v>
      </c>
      <c r="BX683" s="329">
        <f t="shared" si="1144"/>
        <v>0</v>
      </c>
      <c r="BY683" s="329">
        <f t="shared" si="1145"/>
        <v>0</v>
      </c>
      <c r="BZ683" s="170">
        <f t="shared" ref="BZ683:BZ746" si="1280">IF(AND(BS683&lt;((BS$467)),BS683&gt;=ROUND(BW$460*0.01,1)),BQ683,0)</f>
        <v>0</v>
      </c>
      <c r="CA683" s="208">
        <f t="shared" ref="CA683:CA746" si="1281">IF(AND(CC683&gt;=0,CC684&lt;=CG$468,CC684&gt;0),($L$18+(CC683/CG$460)*($M$18+(CC683/CG$460)*($N$18+(CC683/CG$460)*($O$18+(CC683/CG$460)*($P$18+(CC683/CG$460)*($Q$18+(CC683/CG$460)*$R$18))))))^2+4*($L$18+((0.05+CC683)/CG$460)*($M$18+((0.05+CC683)/CG$460)*($N$18+((0.05+CC683)/CG$460)*($O$18+((0.05+CC683)/CG$460)*($P$18+((0.05+CC683)/CG$460)*($Q$18+((0.05+CC683)/CG$460)*$R$18))))))^2+($L$18+(CC684/CG$460)*($M$18+(CC684/CG$460)*($N$18+(CC684/CG$460)*($O$18+(CC684/CG$460)*($P$18+(CC684/CG$460)*($Q$18+(CC684/CG$460)*$R$18))))))^2,0)</f>
        <v>0</v>
      </c>
      <c r="CB683" s="328">
        <v>19.3</v>
      </c>
      <c r="CC683" s="328">
        <f t="shared" si="1146"/>
        <v>0</v>
      </c>
      <c r="CD683" s="329">
        <f t="shared" si="1147"/>
        <v>0</v>
      </c>
      <c r="CE683" s="329">
        <f t="shared" si="1148"/>
        <v>0</v>
      </c>
      <c r="CF683" s="329">
        <f t="shared" si="1149"/>
        <v>0</v>
      </c>
      <c r="CG683" s="329">
        <f t="shared" si="1150"/>
        <v>0</v>
      </c>
      <c r="CH683" s="329">
        <f t="shared" si="1151"/>
        <v>0</v>
      </c>
      <c r="CI683" s="329">
        <f t="shared" si="1152"/>
        <v>0</v>
      </c>
      <c r="CJ683" s="170">
        <f t="shared" ref="CJ683:CJ746" si="1282">IF(AND(CC683&lt;((CC$467)),CC683&gt;=ROUND(CG$460*0.01,1)),CA683,0)</f>
        <v>0</v>
      </c>
      <c r="CK683" s="208">
        <f t="shared" ref="CK683:CK746" si="1283">IF(AND(CM683&gt;=0,CM684&lt;=CQ$468,CM684&gt;0),($L$18+(CM683/CQ$460)*($M$18+(CM683/CQ$460)*($N$18+(CM683/CQ$460)*($O$18+(CM683/CQ$460)*($P$18+(CM683/CQ$460)*($Q$18+(CM683/CQ$460)*$R$18))))))^2+4*($L$18+((0.05+CM683)/CQ$460)*($M$18+((0.05+CM683)/CQ$460)*($N$18+((0.05+CM683)/CQ$460)*($O$18+((0.05+CM683)/CQ$460)*($P$18+((0.05+CM683)/CQ$460)*($Q$18+((0.05+CM683)/CQ$460)*$R$18))))))^2+($L$18+(CM684/CQ$460)*($M$18+(CM684/CQ$460)*($N$18+(CM684/CQ$460)*($O$18+(CM684/CQ$460)*($P$18+(CM684/CQ$460)*($Q$18+(CM684/CQ$460)*$R$18))))))^2,0)</f>
        <v>0</v>
      </c>
      <c r="CL683" s="328">
        <v>19.3</v>
      </c>
      <c r="CM683" s="328">
        <f t="shared" si="1153"/>
        <v>0</v>
      </c>
      <c r="CN683" s="329">
        <f t="shared" si="1154"/>
        <v>0</v>
      </c>
      <c r="CO683" s="329">
        <f t="shared" si="1155"/>
        <v>0</v>
      </c>
      <c r="CP683" s="329">
        <f t="shared" si="1156"/>
        <v>0</v>
      </c>
      <c r="CQ683" s="329">
        <f t="shared" si="1157"/>
        <v>0</v>
      </c>
      <c r="CR683" s="329">
        <f t="shared" si="1158"/>
        <v>0</v>
      </c>
      <c r="CS683" s="329">
        <f t="shared" si="1159"/>
        <v>0</v>
      </c>
      <c r="CT683" s="170">
        <f t="shared" ref="CT683:CT746" si="1284">IF(AND(CM683&lt;((CM$467)),CM683&gt;=ROUND(CQ$460*0.01,1)),CK683,0)</f>
        <v>0</v>
      </c>
      <c r="CU683" s="208">
        <f t="shared" ref="CU683:CU746" si="1285">IF(AND(CW683&gt;=0,CW684&lt;=DA$468,CW684&gt;0),($L$18+(CW683/DA$460)*($M$18+(CW683/DA$460)*($N$18+(CW683/DA$460)*($O$18+(CW683/DA$460)*($P$18+(CW683/DA$460)*($Q$18+(CW683/DA$460)*$R$18))))))^2+4*($L$18+((0.05+CW683)/DA$460)*($M$18+((0.05+CW683)/DA$460)*($N$18+((0.05+CW683)/DA$460)*($O$18+((0.05+CW683)/DA$460)*($P$18+((0.05+CW683)/DA$460)*($Q$18+((0.05+CW683)/DA$460)*$R$18))))))^2+($L$18+(CW684/DA$460)*($M$18+(CW684/DA$460)*($N$18+(CW684/DA$460)*($O$18+(CW684/DA$460)*($P$18+(CW684/DA$460)*($Q$18+(CW684/DA$460)*$R$18))))))^2,0)</f>
        <v>0</v>
      </c>
      <c r="CV683" s="328">
        <v>19.3</v>
      </c>
      <c r="CW683" s="328">
        <f t="shared" si="1160"/>
        <v>0</v>
      </c>
      <c r="CX683" s="329">
        <f t="shared" si="1161"/>
        <v>0</v>
      </c>
      <c r="CY683" s="329">
        <f t="shared" si="1162"/>
        <v>0</v>
      </c>
      <c r="CZ683" s="329">
        <f t="shared" si="1163"/>
        <v>0</v>
      </c>
      <c r="DA683" s="329">
        <f t="shared" si="1164"/>
        <v>0</v>
      </c>
      <c r="DB683" s="329">
        <f t="shared" si="1165"/>
        <v>0</v>
      </c>
      <c r="DC683" s="329">
        <f t="shared" si="1166"/>
        <v>0</v>
      </c>
      <c r="DD683" s="170">
        <f t="shared" ref="DD683:DD746" si="1286">IF(AND(CW683&lt;((CW$467)),CW683&gt;=ROUND(DA$460*0.01,1)),CU683,0)</f>
        <v>0</v>
      </c>
      <c r="DE683" s="208">
        <f t="shared" ref="DE683:DE746" si="1287">IF(AND(DG683&gt;=0,DG684&lt;=DK$468,DG684&gt;0),($L$18+(DG683/DK$460)*($M$18+(DG683/DK$460)*($N$18+(DG683/DK$460)*($O$18+(DG683/DK$460)*($P$18+(DG683/DK$460)*($Q$18+(DG683/DK$460)*$R$18))))))^2+4*($L$18+((0.05+DG683)/DK$460)*($M$18+((0.05+DG683)/DK$460)*($N$18+((0.05+DG683)/DK$460)*($O$18+((0.05+DG683)/DK$460)*($P$18+((0.05+DG683)/DK$460)*($Q$18+((0.05+DG683)/DK$460)*$R$18))))))^2+($L$18+(DG684/DK$460)*($M$18+(DG684/DK$460)*($N$18+(DG684/DK$460)*($O$18+(DG684/DK$460)*($P$18+(DG684/DK$460)*($Q$18+(DG684/DK$460)*$R$18))))))^2,0)</f>
        <v>0</v>
      </c>
      <c r="DF683" s="328">
        <v>19.3</v>
      </c>
      <c r="DG683" s="328">
        <f t="shared" si="1167"/>
        <v>0</v>
      </c>
      <c r="DH683" s="329">
        <f t="shared" si="1168"/>
        <v>0</v>
      </c>
      <c r="DI683" s="329">
        <f t="shared" si="1169"/>
        <v>0</v>
      </c>
      <c r="DJ683" s="329">
        <f t="shared" si="1170"/>
        <v>0</v>
      </c>
      <c r="DK683" s="329">
        <f t="shared" si="1171"/>
        <v>0</v>
      </c>
      <c r="DL683" s="329">
        <f t="shared" si="1172"/>
        <v>0</v>
      </c>
      <c r="DM683" s="329">
        <f t="shared" si="1173"/>
        <v>0</v>
      </c>
      <c r="DN683" s="170">
        <f t="shared" ref="DN683:DN746" si="1288">IF(AND(DG683&lt;((DG$467)),DG683&gt;=ROUND(DK$460*0.01,1)),DE683,0)</f>
        <v>0</v>
      </c>
      <c r="DO683" s="208">
        <f t="shared" ref="DO683:DO746" si="1289">IF(AND(DQ683&gt;=0,DQ684&lt;=DU$468,DQ684&gt;0),($L$18+(DQ683/DU$460)*($M$18+(DQ683/DU$460)*($N$18+(DQ683/DU$460)*($O$18+(DQ683/DU$460)*($P$18+(DQ683/DU$460)*($Q$18+(DQ683/DU$460)*$R$18))))))^2+4*($L$18+((0.05+DQ683)/DU$460)*($M$18+((0.05+DQ683)/DU$460)*($N$18+((0.05+DQ683)/DU$460)*($O$18+((0.05+DQ683)/DU$460)*($P$18+((0.05+DQ683)/DU$460)*($Q$18+((0.05+DQ683)/DU$460)*$R$18))))))^2+($L$18+(DQ684/DU$460)*($M$18+(DQ684/DU$460)*($N$18+(DQ684/DU$460)*($O$18+(DQ684/DU$460)*($P$18+(DQ684/DU$460)*($Q$18+(DQ684/DU$460)*$R$18))))))^2,0)</f>
        <v>0</v>
      </c>
      <c r="DP683" s="328">
        <v>19.3</v>
      </c>
      <c r="DQ683" s="328">
        <f t="shared" si="1174"/>
        <v>0</v>
      </c>
      <c r="DR683" s="329">
        <f t="shared" si="1175"/>
        <v>0</v>
      </c>
      <c r="DS683" s="329">
        <f t="shared" si="1176"/>
        <v>0</v>
      </c>
      <c r="DT683" s="329">
        <f t="shared" si="1177"/>
        <v>0</v>
      </c>
      <c r="DU683" s="329">
        <f t="shared" si="1178"/>
        <v>0</v>
      </c>
      <c r="DV683" s="329">
        <f t="shared" si="1179"/>
        <v>0</v>
      </c>
      <c r="DW683" s="329">
        <f t="shared" si="1180"/>
        <v>0</v>
      </c>
      <c r="DX683" s="170">
        <f t="shared" ref="DX683:DX746" si="1290">IF(AND(DQ683&lt;((DQ$467)),DQ683&gt;=ROUND(DU$460*0.01,1)),DO683,0)</f>
        <v>0</v>
      </c>
      <c r="DY683" s="208">
        <f t="shared" ref="DY683:DY746" si="1291">IF(AND(EA683&gt;=0,EA684&lt;=EE$468,EA684&gt;0),($L$18+(EA683/EE$460)*($M$18+(EA683/EE$460)*($N$18+(EA683/EE$460)*($O$18+(EA683/EE$460)*($P$18+(EA683/EE$460)*($Q$18+(EA683/EE$460)*$R$18))))))^2+4*($L$18+((0.05+EA683)/EE$460)*($M$18+((0.05+EA683)/EE$460)*($N$18+((0.05+EA683)/EE$460)*($O$18+((0.05+EA683)/EE$460)*($P$18+((0.05+EA683)/EE$460)*($Q$18+((0.05+EA683)/EE$460)*$R$18))))))^2+($L$18+(EA684/EE$460)*($M$18+(EA684/EE$460)*($N$18+(EA684/EE$460)*($O$18+(EA684/EE$460)*($P$18+(EA684/EE$460)*($Q$18+(EA684/EE$460)*$R$18))))))^2,0)</f>
        <v>0</v>
      </c>
      <c r="DZ683" s="328">
        <v>19.3</v>
      </c>
      <c r="EA683" s="328">
        <f t="shared" si="1181"/>
        <v>0</v>
      </c>
      <c r="EB683" s="329">
        <f t="shared" si="1182"/>
        <v>0</v>
      </c>
      <c r="EC683" s="329">
        <f t="shared" si="1183"/>
        <v>0</v>
      </c>
      <c r="ED683" s="329">
        <f t="shared" si="1184"/>
        <v>0</v>
      </c>
      <c r="EE683" s="329">
        <f t="shared" si="1185"/>
        <v>0</v>
      </c>
      <c r="EF683" s="329">
        <f t="shared" si="1186"/>
        <v>0</v>
      </c>
      <c r="EG683" s="329">
        <f t="shared" si="1187"/>
        <v>0</v>
      </c>
      <c r="EH683" s="170">
        <f t="shared" ref="EH683:EH746" si="1292">IF(AND(EA683&lt;((EA$467)),EA683&gt;=ROUND(EE$460*0.01,1)),DY683,0)</f>
        <v>0</v>
      </c>
      <c r="EI683" s="208">
        <f t="shared" ref="EI683:EI746" si="1293">IF(AND(EK683&gt;=0,EK684&lt;=EO$468,EK684&gt;0),($L$18+(EK683/EO$460)*($M$18+(EK683/EO$460)*($N$18+(EK683/EO$460)*($O$18+(EK683/EO$460)*($P$18+(EK683/EO$460)*($Q$18+(EK683/EO$460)*$R$18))))))^2+4*($L$18+((0.05+EK683)/EO$460)*($M$18+((0.05+EK683)/EO$460)*($N$18+((0.05+EK683)/EO$460)*($O$18+((0.05+EK683)/EO$460)*($P$18+((0.05+EK683)/EO$460)*($Q$18+((0.05+EK683)/EO$460)*$R$18))))))^2+($L$18+(EK684/EO$460)*($M$18+(EK684/EO$460)*($N$18+(EK684/EO$460)*($O$18+(EK684/EO$460)*($P$18+(EK684/EO$460)*($Q$18+(EK684/EO$460)*$R$18))))))^2,0)</f>
        <v>0</v>
      </c>
      <c r="EJ683" s="328">
        <v>19.3</v>
      </c>
      <c r="EK683" s="328">
        <f t="shared" si="1188"/>
        <v>0</v>
      </c>
      <c r="EL683" s="329">
        <f t="shared" si="1189"/>
        <v>0</v>
      </c>
      <c r="EM683" s="329">
        <f t="shared" si="1190"/>
        <v>0</v>
      </c>
      <c r="EN683" s="329">
        <f t="shared" si="1191"/>
        <v>0</v>
      </c>
      <c r="EO683" s="329">
        <f t="shared" si="1192"/>
        <v>0</v>
      </c>
      <c r="EP683" s="329">
        <f t="shared" si="1193"/>
        <v>0</v>
      </c>
      <c r="EQ683" s="329">
        <f t="shared" si="1194"/>
        <v>0</v>
      </c>
      <c r="ER683" s="170">
        <f t="shared" ref="ER683:ER746" si="1294">IF(AND(EK683&lt;((EK$467)),EK683&gt;=ROUND(EO$460*0.01,1)),EI683,0)</f>
        <v>0</v>
      </c>
      <c r="ES683" s="208">
        <f t="shared" ref="ES683:ES746" si="1295">IF(AND(EU683&gt;=0,EU684&lt;=EY$468,EU684&gt;0),($L$18+(EU683/EY$460)*($M$18+(EU683/EY$460)*($N$18+(EU683/EY$460)*($O$18+(EU683/EY$460)*($P$18+(EU683/EY$460)*($Q$18+(EU683/EY$460)*$R$18))))))^2+4*($L$18+((0.05+EU683)/EY$460)*($M$18+((0.05+EU683)/EY$460)*($N$18+((0.05+EU683)/EY$460)*($O$18+((0.05+EU683)/EY$460)*($P$18+((0.05+EU683)/EY$460)*($Q$18+((0.05+EU683)/EY$460)*$R$18))))))^2+($L$18+(EU684/EY$460)*($M$18+(EU684/EY$460)*($N$18+(EU684/EY$460)*($O$18+(EU684/EY$460)*($P$18+(EU684/EY$460)*($Q$18+(EU684/EY$460)*$R$18))))))^2,0)</f>
        <v>0</v>
      </c>
      <c r="ET683" s="328">
        <v>19.3</v>
      </c>
      <c r="EU683" s="328">
        <f t="shared" si="1195"/>
        <v>0</v>
      </c>
      <c r="EV683" s="329">
        <f t="shared" si="1196"/>
        <v>0</v>
      </c>
      <c r="EW683" s="329">
        <f t="shared" si="1197"/>
        <v>0</v>
      </c>
      <c r="EX683" s="329">
        <f t="shared" si="1198"/>
        <v>0</v>
      </c>
      <c r="EY683" s="329">
        <f t="shared" si="1199"/>
        <v>0</v>
      </c>
      <c r="EZ683" s="329">
        <f t="shared" si="1200"/>
        <v>0</v>
      </c>
      <c r="FA683" s="329">
        <f t="shared" si="1201"/>
        <v>0</v>
      </c>
      <c r="FB683" s="170">
        <f t="shared" ref="FB683:FB746" si="1296">IF(AND(EU683&lt;((EU$467)),EU683&gt;=ROUND(EY$460*0.01,1)),ES683,0)</f>
        <v>0</v>
      </c>
      <c r="FC683" s="208">
        <f t="shared" ref="FC683:FC746" si="1297">IF(AND(FE683&gt;=0,FE684&lt;=FI$468,FE684&gt;0),($L$18+(FE683/FI$460)*($M$18+(FE683/FI$460)*($N$18+(FE683/FI$460)*($O$18+(FE683/FI$460)*($P$18+(FE683/FI$460)*($Q$18+(FE683/FI$460)*$R$18))))))^2+4*($L$18+((0.05+FE683)/FI$460)*($M$18+((0.05+FE683)/FI$460)*($N$18+((0.05+FE683)/FI$460)*($O$18+((0.05+FE683)/FI$460)*($P$18+((0.05+FE683)/FI$460)*($Q$18+((0.05+FE683)/FI$460)*$R$18))))))^2+($L$18+(FE684/FI$460)*($M$18+(FE684/FI$460)*($N$18+(FE684/FI$460)*($O$18+(FE684/FI$460)*($P$18+(FE684/FI$460)*($Q$18+(FE684/FI$460)*$R$18))))))^2,0)</f>
        <v>0</v>
      </c>
      <c r="FD683" s="328">
        <v>19.3</v>
      </c>
      <c r="FE683" s="328">
        <f t="shared" si="1202"/>
        <v>0</v>
      </c>
      <c r="FF683" s="329">
        <f t="shared" si="1203"/>
        <v>0</v>
      </c>
      <c r="FG683" s="329">
        <f t="shared" si="1204"/>
        <v>0</v>
      </c>
      <c r="FH683" s="329">
        <f t="shared" si="1205"/>
        <v>0</v>
      </c>
      <c r="FI683" s="329">
        <f t="shared" si="1206"/>
        <v>0</v>
      </c>
      <c r="FJ683" s="329">
        <f t="shared" si="1207"/>
        <v>0</v>
      </c>
      <c r="FK683" s="329">
        <f t="shared" si="1208"/>
        <v>0</v>
      </c>
      <c r="FL683" s="170">
        <f t="shared" ref="FL683:FL746" si="1298">IF(AND(FE683&lt;((FE$467)),FE683&gt;=ROUND(FI$460*0.01,1)),FC683,0)</f>
        <v>0</v>
      </c>
      <c r="FM683" s="208">
        <f t="shared" ref="FM683:FM746" si="1299">IF(AND(FO683&gt;=0,FO684&lt;=FS$468,FO684&gt;0),($L$18+(FO683/FS$460)*($M$18+(FO683/FS$460)*($N$18+(FO683/FS$460)*($O$18+(FO683/FS$460)*($P$18+(FO683/FS$460)*($Q$18+(FO683/FS$460)*$R$18))))))^2+4*($L$18+((0.05+FO683)/FS$460)*($M$18+((0.05+FO683)/FS$460)*($N$18+((0.05+FO683)/FS$460)*($O$18+((0.05+FO683)/FS$460)*($P$18+((0.05+FO683)/FS$460)*($Q$18+((0.05+FO683)/FS$460)*$R$18))))))^2+($L$18+(FO684/FS$460)*($M$18+(FO684/FS$460)*($N$18+(FO684/FS$460)*($O$18+(FO684/FS$460)*($P$18+(FO684/FS$460)*($Q$18+(FO684/FS$460)*$R$18))))))^2,0)</f>
        <v>0</v>
      </c>
      <c r="FN683" s="328">
        <v>19.3</v>
      </c>
      <c r="FO683" s="328">
        <f t="shared" si="1235"/>
        <v>0</v>
      </c>
      <c r="FP683" s="329">
        <f t="shared" si="1236"/>
        <v>0</v>
      </c>
      <c r="FQ683" s="329">
        <f t="shared" si="1237"/>
        <v>0</v>
      </c>
      <c r="FR683" s="329">
        <f t="shared" si="1238"/>
        <v>0</v>
      </c>
      <c r="FS683" s="329">
        <f t="shared" si="1239"/>
        <v>0</v>
      </c>
      <c r="FT683" s="329">
        <f t="shared" si="1240"/>
        <v>0</v>
      </c>
      <c r="FU683" s="329">
        <f t="shared" si="1241"/>
        <v>0</v>
      </c>
      <c r="FV683" s="170">
        <f t="shared" ref="FV683:FV746" si="1300">IF(AND(FO683&lt;((FO$467)),FO683&gt;=ROUND(FS$460*0.01,1)),FM683,0)</f>
        <v>0</v>
      </c>
      <c r="FW683" s="208">
        <f t="shared" ref="FW683:FW746" si="1301">IF(AND(FY683&gt;=0,FY684&lt;=GC$468,FY684&gt;0),($L$18+(FY683/GC$460)*($M$18+(FY683/GC$460)*($N$18+(FY683/GC$460)*($O$18+(FY683/GC$460)*($P$18+(FY683/GC$460)*($Q$18+(FY683/GC$460)*$R$18))))))^2+4*($L$18+((0.05+FY683)/GC$460)*($M$18+((0.05+FY683)/GC$460)*($N$18+((0.05+FY683)/GC$460)*($O$18+((0.05+FY683)/GC$460)*($P$18+((0.05+FY683)/GC$460)*($Q$18+((0.05+FY683)/GC$460)*$R$18))))))^2+($L$18+(FY684/GC$460)*($M$18+(FY684/GC$460)*($N$18+(FY684/GC$460)*($O$18+(FY684/GC$460)*($P$18+(FY684/GC$460)*($Q$18+(FY684/GC$460)*$R$18))))))^2,0)</f>
        <v>0</v>
      </c>
      <c r="FX683" s="328">
        <v>19.3</v>
      </c>
      <c r="FY683" s="328">
        <f t="shared" si="1242"/>
        <v>0</v>
      </c>
      <c r="FZ683" s="329">
        <f t="shared" si="1243"/>
        <v>0</v>
      </c>
      <c r="GA683" s="329">
        <f t="shared" si="1244"/>
        <v>0</v>
      </c>
      <c r="GB683" s="329">
        <f t="shared" si="1245"/>
        <v>0</v>
      </c>
      <c r="GC683" s="329">
        <f t="shared" si="1246"/>
        <v>0</v>
      </c>
      <c r="GD683" s="329">
        <f t="shared" si="1247"/>
        <v>0</v>
      </c>
      <c r="GE683" s="329">
        <f t="shared" si="1248"/>
        <v>0</v>
      </c>
      <c r="GF683" s="170">
        <f t="shared" ref="GF683:GF746" si="1302">IF(AND(FY683&lt;((FY$467)),FY683&gt;=ROUND(GC$460*0.01,1)),FW683,0)</f>
        <v>0</v>
      </c>
      <c r="GG683" s="208">
        <f t="shared" ref="GG683:GG746" si="1303">IF(AND(GI683&gt;=0,GI684&lt;=GM$468,GI684&gt;0),($L$18+(GI683/GM$460)*($M$18+(GI683/GM$460)*($N$18+(GI683/GM$460)*($O$18+(GI683/GM$460)*($P$18+(GI683/GM$460)*($Q$18+(GI683/GM$460)*$R$18))))))^2+4*($L$18+((0.05+GI683)/GM$460)*($M$18+((0.05+GI683)/GM$460)*($N$18+((0.05+GI683)/GM$460)*($O$18+((0.05+GI683)/GM$460)*($P$18+((0.05+GI683)/GM$460)*($Q$18+((0.05+GI683)/GM$460)*$R$18))))))^2+($L$18+(GI684/GM$460)*($M$18+(GI684/GM$460)*($N$18+(GI684/GM$460)*($O$18+(GI684/GM$460)*($P$18+(GI684/GM$460)*($Q$18+(GI684/GM$460)*$R$18))))))^2,0)</f>
        <v>0</v>
      </c>
      <c r="GH683" s="328">
        <v>19.3</v>
      </c>
      <c r="GI683" s="328">
        <f t="shared" si="1249"/>
        <v>0</v>
      </c>
      <c r="GJ683" s="329">
        <f t="shared" si="1250"/>
        <v>0</v>
      </c>
      <c r="GK683" s="329">
        <f t="shared" si="1251"/>
        <v>0</v>
      </c>
      <c r="GL683" s="329">
        <f t="shared" si="1252"/>
        <v>0</v>
      </c>
      <c r="GM683" s="329">
        <f t="shared" si="1253"/>
        <v>0</v>
      </c>
      <c r="GN683" s="329">
        <f t="shared" si="1254"/>
        <v>0</v>
      </c>
      <c r="GO683" s="329">
        <f t="shared" si="1255"/>
        <v>0</v>
      </c>
      <c r="GP683" s="170">
        <f t="shared" ref="GP683:GP746" si="1304">IF(AND(GI683&lt;((GI$467)),GI683&gt;=ROUND(GM$460*0.01,1)),GG683,0)</f>
        <v>0</v>
      </c>
      <c r="GQ683" s="208">
        <f t="shared" ref="GQ683:GQ746" si="1305">IF(AND(GS683&gt;=0,GS684&lt;=GW$468,GS684&gt;0),($L$18+(GS683/GW$460)*($M$18+(GS683/GW$460)*($N$18+(GS683/GW$460)*($O$18+(GS683/GW$460)*($P$18+(GS683/GW$460)*($Q$18+(GS683/GW$460)*$R$18))))))^2+4*($L$18+((0.05+GS683)/GW$460)*($M$18+((0.05+GS683)/GW$460)*($N$18+((0.05+GS683)/GW$460)*($O$18+((0.05+GS683)/GW$460)*($P$18+((0.05+GS683)/GW$460)*($Q$18+((0.05+GS683)/GW$460)*$R$18))))))^2+($L$18+(GS684/GW$460)*($M$18+(GS684/GW$460)*($N$18+(GS684/GW$460)*($O$18+(GS684/GW$460)*($P$18+(GS684/GW$460)*($Q$18+(GS684/GW$460)*$R$18))))))^2,0)</f>
        <v>0</v>
      </c>
      <c r="GR683" s="328">
        <v>19.3</v>
      </c>
      <c r="GS683" s="328">
        <f t="shared" si="1256"/>
        <v>0</v>
      </c>
      <c r="GT683" s="329">
        <f t="shared" si="1257"/>
        <v>0</v>
      </c>
      <c r="GU683" s="329">
        <f t="shared" si="1258"/>
        <v>0</v>
      </c>
      <c r="GV683" s="329">
        <f t="shared" si="1259"/>
        <v>0</v>
      </c>
      <c r="GW683" s="329">
        <f t="shared" si="1260"/>
        <v>0</v>
      </c>
      <c r="GX683" s="329">
        <f t="shared" si="1261"/>
        <v>0</v>
      </c>
      <c r="GY683" s="329">
        <f t="shared" si="1262"/>
        <v>0</v>
      </c>
      <c r="GZ683" s="170">
        <f t="shared" ref="GZ683:GZ746" si="1306">IF(AND(GS683&lt;((GS$467)),GS683&gt;=ROUND(GW$460*0.01,1)),GQ683,0)</f>
        <v>0</v>
      </c>
      <c r="HA683" s="208">
        <f t="shared" ref="HA683:HA746" si="1307">IF(AND(HC683&gt;=0,HC684&lt;=HG$468,HC684&gt;0),($L$18+(HC683/HG$460)*($M$18+(HC683/HG$460)*($N$18+(HC683/HG$460)*($O$18+(HC683/HG$460)*($P$18+(HC683/HG$460)*($Q$18+(HC683/HG$460)*$R$18))))))^2+4*($L$18+((0.05+HC683)/HG$460)*($M$18+((0.05+HC683)/HG$460)*($N$18+((0.05+HC683)/HG$460)*($O$18+((0.05+HC683)/HG$460)*($P$18+((0.05+HC683)/HG$460)*($Q$18+((0.05+HC683)/HG$460)*$R$18))))))^2+($L$18+(HC684/HG$460)*($M$18+(HC684/HG$460)*($N$18+(HC684/HG$460)*($O$18+(HC684/HG$460)*($P$18+(HC684/HG$460)*($Q$18+(HC684/HG$460)*$R$18))))))^2,0)</f>
        <v>0</v>
      </c>
      <c r="HB683" s="328">
        <v>19.3</v>
      </c>
      <c r="HC683" s="328">
        <f t="shared" ref="HC683:HC746" si="1308">IF($T683&lt;=HG$5,$T683,0)</f>
        <v>0</v>
      </c>
      <c r="HD683" s="329">
        <f t="shared" si="1209"/>
        <v>0</v>
      </c>
      <c r="HE683" s="329">
        <f t="shared" si="1210"/>
        <v>0</v>
      </c>
      <c r="HF683" s="329">
        <f t="shared" si="1211"/>
        <v>0</v>
      </c>
      <c r="HG683" s="329">
        <f t="shared" si="1212"/>
        <v>0</v>
      </c>
      <c r="HH683" s="329">
        <f t="shared" si="1213"/>
        <v>0</v>
      </c>
      <c r="HI683" s="329">
        <f t="shared" si="1214"/>
        <v>0</v>
      </c>
      <c r="HJ683" s="170">
        <f t="shared" ref="HJ683:HJ746" si="1309">IF(AND(HC683&lt;((HC$467)),HC683&gt;=ROUND(HG$460*0.01,1)),HA683,0)</f>
        <v>0</v>
      </c>
      <c r="HK683" s="208">
        <f t="shared" ref="HK683:HK746" si="1310">IF(AND(HM683&gt;=0,HM684&lt;=HQ$468,HM684&gt;0),($L$18+(HM683/HQ$460)*($M$18+(HM683/HQ$460)*($N$18+(HM683/HQ$460)*($O$18+(HM683/HQ$460)*($P$18+(HM683/HQ$460)*($Q$18+(HM683/HQ$460)*$R$18))))))^2+4*($L$18+((0.05+HM683)/HQ$460)*($M$18+((0.05+HM683)/HQ$460)*($N$18+((0.05+HM683)/HQ$460)*($O$18+((0.05+HM683)/HQ$460)*($P$18+((0.05+HM683)/HQ$460)*($Q$18+((0.05+HM683)/HQ$460)*$R$18))))))^2+($L$18+(HM684/HQ$460)*($M$18+(HM684/HQ$460)*($N$18+(HM684/HQ$460)*($O$18+(HM684/HQ$460)*($P$18+(HM684/HQ$460)*($Q$18+(HM684/HQ$460)*$R$18))))))^2,0)</f>
        <v>0</v>
      </c>
      <c r="HL683" s="328">
        <v>19.3</v>
      </c>
      <c r="HM683" s="328">
        <f t="shared" ref="HM683:HM746" si="1311">IF($T683&lt;=HQ$5,$T683,0)</f>
        <v>0</v>
      </c>
      <c r="HN683" s="329">
        <f t="shared" si="1215"/>
        <v>0</v>
      </c>
      <c r="HO683" s="329">
        <f t="shared" si="1216"/>
        <v>0</v>
      </c>
      <c r="HP683" s="329">
        <f t="shared" si="1217"/>
        <v>0</v>
      </c>
      <c r="HQ683" s="329">
        <f t="shared" si="1218"/>
        <v>0</v>
      </c>
      <c r="HR683" s="329">
        <f t="shared" si="1219"/>
        <v>0</v>
      </c>
      <c r="HS683" s="329">
        <f t="shared" si="1220"/>
        <v>0</v>
      </c>
      <c r="HT683" s="170">
        <f t="shared" ref="HT683:HT746" si="1312">IF(AND(HM683&lt;((HM$467)),HM683&gt;=ROUND(HQ$460*0.01,1)),HK683,0)</f>
        <v>0</v>
      </c>
      <c r="HU683" s="208">
        <f t="shared" ref="HU683:HU746" si="1313">IF(AND(HW683&gt;=0,HW684&lt;=IA$468,HW684&gt;0),($L$18+(HW683/IA$460)*($M$18+(HW683/IA$460)*($N$18+(HW683/IA$460)*($O$18+(HW683/IA$460)*($P$18+(HW683/IA$460)*($Q$18+(HW683/IA$460)*$R$18))))))^2+4*($L$18+((0.05+HW683)/IA$460)*($M$18+((0.05+HW683)/IA$460)*($N$18+((0.05+HW683)/IA$460)*($O$18+((0.05+HW683)/IA$460)*($P$18+((0.05+HW683)/IA$460)*($Q$18+((0.05+HW683)/IA$460)*$R$18))))))^2+($L$18+(HW684/IA$460)*($M$18+(HW684/IA$460)*($N$18+(HW684/IA$460)*($O$18+(HW684/IA$460)*($P$18+(HW684/IA$460)*($Q$18+(HW684/IA$460)*$R$18))))))^2,0)</f>
        <v>0</v>
      </c>
      <c r="HV683" s="328">
        <v>19.3</v>
      </c>
      <c r="HW683" s="328">
        <f t="shared" si="1221"/>
        <v>0</v>
      </c>
      <c r="HX683" s="329">
        <f t="shared" si="1222"/>
        <v>0</v>
      </c>
      <c r="HY683" s="329">
        <f t="shared" si="1223"/>
        <v>0</v>
      </c>
      <c r="HZ683" s="329">
        <f t="shared" si="1224"/>
        <v>0</v>
      </c>
      <c r="IA683" s="329">
        <f t="shared" si="1225"/>
        <v>0</v>
      </c>
      <c r="IB683" s="329">
        <f t="shared" si="1226"/>
        <v>0</v>
      </c>
      <c r="IC683" s="329">
        <f t="shared" si="1227"/>
        <v>0</v>
      </c>
      <c r="ID683" s="170">
        <f t="shared" ref="ID683:ID746" si="1314">IF(AND(HW683&lt;((HW$467)),HW683&gt;=ROUND(IA$460*0.01,1)),HU683,0)</f>
        <v>0</v>
      </c>
      <c r="IE683" s="208">
        <f t="shared" ref="IE683:IE746" si="1315">IF(AND(IG683&gt;=0,IG684&lt;=IK$468,IG684&gt;0),($L$18+(IG683/IK$460)*($M$18+(IG683/IK$460)*($N$18+(IG683/IK$460)*($O$18+(IG683/IK$460)*($P$18+(IG683/IK$460)*($Q$18+(IG683/IK$460)*$R$18))))))^2+4*($L$18+((0.05+IG683)/IK$460)*($M$18+((0.05+IG683)/IK$460)*($N$18+((0.05+IG683)/IK$460)*($O$18+((0.05+IG683)/IK$460)*($P$18+((0.05+IG683)/IK$460)*($Q$18+((0.05+IG683)/IK$460)*$R$18))))))^2+($L$18+(IG684/IK$460)*($M$18+(IG684/IK$460)*($N$18+(IG684/IK$460)*($O$18+(IG684/IK$460)*($P$18+(IG684/IK$460)*($Q$18+(IG684/IK$460)*$R$18))))))^2,0)</f>
        <v>0</v>
      </c>
      <c r="IF683" s="328">
        <v>19.3</v>
      </c>
      <c r="IG683" s="328">
        <f t="shared" si="1228"/>
        <v>0</v>
      </c>
      <c r="IH683" s="329">
        <f t="shared" si="1229"/>
        <v>0</v>
      </c>
      <c r="II683" s="329">
        <f t="shared" si="1230"/>
        <v>0</v>
      </c>
      <c r="IJ683" s="329">
        <f t="shared" si="1231"/>
        <v>0</v>
      </c>
      <c r="IK683" s="329">
        <f t="shared" si="1232"/>
        <v>0</v>
      </c>
      <c r="IL683" s="329">
        <f t="shared" si="1233"/>
        <v>0</v>
      </c>
      <c r="IM683" s="329">
        <f t="shared" si="1234"/>
        <v>0</v>
      </c>
      <c r="IN683" s="170">
        <f t="shared" ref="IN683:IN746" si="1316">IF(AND(IG683&lt;((IG$467)),IG683&gt;=ROUND(IK$460*0.01,1)),IE683,0)</f>
        <v>0</v>
      </c>
    </row>
    <row r="684" spans="1:248">
      <c r="A684" s="318"/>
      <c r="B684" s="318"/>
      <c r="C684" s="318"/>
      <c r="D684" s="318"/>
      <c r="E684" s="318"/>
      <c r="F684" s="318"/>
      <c r="G684" s="318"/>
      <c r="H684" s="318"/>
      <c r="I684" s="318"/>
      <c r="K684" s="318"/>
      <c r="L684" s="318"/>
      <c r="M684" s="318"/>
      <c r="N684" s="318"/>
      <c r="O684" s="318"/>
      <c r="P684" s="318"/>
      <c r="Q684" s="318"/>
      <c r="R684" s="358"/>
      <c r="S684" s="208">
        <f t="shared" ref="S684:S747" si="1317">IF(AND(U684&gt;=0,U685&lt;=Y$468,U685&gt;0),($L$18+(U684/Y$460)*($M$18+(U684/Y$460)*($N$18+(U684/Y$460)*($O$18+(U684/Y$460)*($P$18+(U684/Y$460)*($Q$18+(U684/Y$460)*$R$18))))))^2+4*($L$18+((0.05+U684)/Y$460)*($M$18+((0.05+U684)/Y$460)*($N$18+((0.05+U684)/Y$460)*($O$18+((0.05+U684)/Y$460)*($P$18+((0.05+U684)/Y$460)*($Q$18+((0.05+U684)/Y$460)*$R$18))))))^2+($L$18+(U685/Y$460)*($M$18+(U685/Y$460)*($N$18+(U685/Y$460)*($O$18+(U685/Y$460)*($P$18+(U685/Y$460)*($Q$18+(U685/Y$460)*$R$18))))))^2,0)</f>
        <v>0</v>
      </c>
      <c r="T684" s="328">
        <v>19.399999999999999</v>
      </c>
      <c r="U684" s="328">
        <f t="shared" ref="U684:U747" si="1318">IF($T684&lt;=Y$5,$T684,0)</f>
        <v>0</v>
      </c>
      <c r="V684" s="329">
        <f t="shared" ref="V684:V747" si="1319">IF(AND(U684&gt;=U$467,U685&lt;=U$468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W684" s="329">
        <f t="shared" ref="W684:W747" si="1320">IF(AND(U684&gt;=V$467,U685&lt;=V$468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X684" s="329">
        <f t="shared" ref="X684:X747" si="1321">IF(AND(U684&gt;=W$467,U685&lt;=W$468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Y684" s="329">
        <f t="shared" ref="Y684:Y747" si="1322">IF(AND(U684&gt;=X$467,U685&lt;=X$468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Z684" s="329">
        <f t="shared" ref="Z684:Z747" si="1323">IF(AND(U684&gt;=Y$467,U685&lt;=Y$468,U685&gt;0),($L$18+(U684/Y$5)*($M$18+(U684/Y$5)*($N$18+(U684/Y$5)*($O$18+(U684/Y$5)*($P$18+(U684/Y$5)*($Q$18+(U684/Y$5)*$R$18))))))^2+4*($L$18+((0.05+U684)/Y$5)*($M$18+((0.05+U684)/Y$5)*($N$18+((0.05+U684)/Y$5)*($O$18+((0.05+U684)/Y$5)*($P$18+((0.05+U684)/Y$5)*($Q$18+((0.05+U684)/Y$5)*$R$18))))))^2+($L$18+(U685/Y$5)*($M$18+(U685/Y$5)*($N$18+(U685/Y$5)*($O$18+(U685/Y$5)*($P$18+(U685/Y$5)*($Q$18+(U685/Y$5)*$R$18))))))^2,0)</f>
        <v>0</v>
      </c>
      <c r="AA684" s="329">
        <f t="shared" ref="AA684:AA747" si="1324">V684</f>
        <v>0</v>
      </c>
      <c r="AB684" s="170">
        <f t="shared" si="1263"/>
        <v>0</v>
      </c>
      <c r="AC684" s="208">
        <f t="shared" si="1264"/>
        <v>0</v>
      </c>
      <c r="AD684" s="328">
        <v>19.399999999999999</v>
      </c>
      <c r="AE684" s="328">
        <f t="shared" ref="AE684:AE747" si="1325">IF($T684&lt;=AI$5,$T684,0)</f>
        <v>0</v>
      </c>
      <c r="AF684" s="329">
        <f t="shared" ref="AF684:AF747" si="1326">IF(AND(AE684&gt;=AE$467,AE685&lt;=AE$468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G684" s="329">
        <f t="shared" ref="AG684:AG747" si="1327">IF(AND(AE684&gt;=AF$467,AE685&lt;=AF$468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H684" s="329">
        <f t="shared" ref="AH684:AH747" si="1328">IF(AND(AE684&gt;=AG$467,AE685&lt;=AG$468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I684" s="329">
        <f t="shared" ref="AI684:AI747" si="1329">IF(AND(AE684&gt;=AH$467,AE685&lt;=AH$468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J684" s="329">
        <f t="shared" ref="AJ684:AJ747" si="1330">IF(AND(AE684&gt;=AI$467,AE685&lt;=AI$468,AE685&gt;0),($L$18+(AE684/AI$5)*($M$18+(AE684/AI$5)*($N$18+(AE684/AI$5)*($O$18+(AE684/AI$5)*($P$18+(AE684/AI$5)*($Q$18+(AE684/AI$5)*$R$18))))))^2+4*($L$18+((0.05+AE684)/AI$5)*($M$18+((0.05+AE684)/AI$5)*($N$18+((0.05+AE684)/AI$5)*($O$18+((0.05+AE684)/AI$5)*($P$18+((0.05+AE684)/AI$5)*($Q$18+((0.05+AE684)/AI$5)*$R$18))))))^2+($L$18+(AE685/AI$5)*($M$18+(AE685/AI$5)*($N$18+(AE685/AI$5)*($O$18+(AE685/AI$5)*($P$18+(AE685/AI$5)*($Q$18+(AE685/AI$5)*$R$18))))))^2,0)</f>
        <v>0</v>
      </c>
      <c r="AK684" s="329">
        <f t="shared" ref="AK684:AK747" si="1331">AF684</f>
        <v>0</v>
      </c>
      <c r="AL684" s="170">
        <f t="shared" si="1265"/>
        <v>0</v>
      </c>
      <c r="AM684" s="208">
        <f t="shared" si="1266"/>
        <v>0</v>
      </c>
      <c r="AN684" s="328">
        <v>19.399999999999999</v>
      </c>
      <c r="AO684" s="328">
        <f t="shared" ref="AO684:AO747" si="1332">IF($T684&lt;=AS$5,$T684,0)</f>
        <v>0</v>
      </c>
      <c r="AP684" s="329">
        <f t="shared" ref="AP684:AP747" si="1333">IF(AND(AO684&gt;=AO$467,AO685&lt;=AO$468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Q684" s="329">
        <f t="shared" ref="AQ684:AQ747" si="1334">IF(AND(AO684&gt;=AP$467,AO685&lt;=AP$468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R684" s="329">
        <f t="shared" ref="AR684:AR747" si="1335">IF(AND(AO684&gt;=AQ$467,AO685&lt;=AQ$468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S684" s="329">
        <f t="shared" ref="AS684:AS747" si="1336">IF(AND(AO684&gt;=AR$467,AO685&lt;=AR$468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T684" s="329">
        <f t="shared" ref="AT684:AT747" si="1337">IF(AND(AO684&gt;=AS$467,AO685&lt;=AS$468,AO685&gt;0),($L$18+(AO684/AS$5)*($M$18+(AO684/AS$5)*($N$18+(AO684/AS$5)*($O$18+(AO684/AS$5)*($P$18+(AO684/AS$5)*($Q$18+(AO684/AS$5)*$R$18))))))^2+4*($L$18+((0.05+AO684)/AS$5)*($M$18+((0.05+AO684)/AS$5)*($N$18+((0.05+AO684)/AS$5)*($O$18+((0.05+AO684)/AS$5)*($P$18+((0.05+AO684)/AS$5)*($Q$18+((0.05+AO684)/AS$5)*$R$18))))))^2+($L$18+(AO685/AS$5)*($M$18+(AO685/AS$5)*($N$18+(AO685/AS$5)*($O$18+(AO685/AS$5)*($P$18+(AO685/AS$5)*($Q$18+(AO685/AS$5)*$R$18))))))^2,0)</f>
        <v>0</v>
      </c>
      <c r="AU684" s="329">
        <f t="shared" ref="AU684:AU747" si="1338">AP684</f>
        <v>0</v>
      </c>
      <c r="AV684" s="170">
        <f t="shared" si="1267"/>
        <v>0</v>
      </c>
      <c r="AW684" s="208">
        <f t="shared" si="1268"/>
        <v>0</v>
      </c>
      <c r="AX684" s="328">
        <v>19.399999999999999</v>
      </c>
      <c r="AY684" s="328">
        <f t="shared" ref="AY684:AY747" si="1339">IF($T684&lt;=BC$5,$T684,0)</f>
        <v>0</v>
      </c>
      <c r="AZ684" s="329">
        <f t="shared" ref="AZ684:AZ747" si="1340">IF(AND(AY684&gt;=AY$467,AY685&lt;=AY$468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A684" s="329">
        <f t="shared" ref="BA684:BA747" si="1341">IF(AND(AY684&gt;=AZ$467,AY685&lt;=AZ$468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B684" s="329">
        <f t="shared" ref="BB684:BB747" si="1342">IF(AND(AY684&gt;=BA$467,AY685&lt;=BA$468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C684" s="329">
        <f t="shared" ref="BC684:BC747" si="1343">IF(AND(AY684&gt;=BB$467,AY685&lt;=BB$468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D684" s="329">
        <f t="shared" ref="BD684:BD747" si="1344">IF(AND(AY684&gt;=BC$467,AY685&lt;=BC$468,AY685&gt;0),($L$18+(AY684/BC$5)*($M$18+(AY684/BC$5)*($N$18+(AY684/BC$5)*($O$18+(AY684/BC$5)*($P$18+(AY684/BC$5)*($Q$18+(AY684/BC$5)*$R$18))))))^2+4*($L$18+((0.05+AY684)/BC$5)*($M$18+((0.05+AY684)/BC$5)*($N$18+((0.05+AY684)/BC$5)*($O$18+((0.05+AY684)/BC$5)*($P$18+((0.05+AY684)/BC$5)*($Q$18+((0.05+AY684)/BC$5)*$R$18))))))^2+($L$18+(AY685/BC$5)*($M$18+(AY685/BC$5)*($N$18+(AY685/BC$5)*($O$18+(AY685/BC$5)*($P$18+(AY685/BC$5)*($Q$18+(AY685/BC$5)*$R$18))))))^2,0)</f>
        <v>0</v>
      </c>
      <c r="BE684" s="329">
        <f t="shared" ref="BE684:BE747" si="1345">AZ684</f>
        <v>0</v>
      </c>
      <c r="BF684" s="170">
        <f t="shared" si="1269"/>
        <v>0</v>
      </c>
      <c r="BG684" s="208">
        <f t="shared" si="1270"/>
        <v>0</v>
      </c>
      <c r="BH684" s="328">
        <v>19.399999999999999</v>
      </c>
      <c r="BI684" s="328">
        <f t="shared" si="1271"/>
        <v>0</v>
      </c>
      <c r="BJ684" s="329">
        <f t="shared" si="1272"/>
        <v>0</v>
      </c>
      <c r="BK684" s="329">
        <f t="shared" si="1273"/>
        <v>0</v>
      </c>
      <c r="BL684" s="329">
        <f t="shared" si="1274"/>
        <v>0</v>
      </c>
      <c r="BM684" s="329">
        <f t="shared" si="1275"/>
        <v>0</v>
      </c>
      <c r="BN684" s="329">
        <f t="shared" si="1276"/>
        <v>0</v>
      </c>
      <c r="BO684" s="329">
        <f t="shared" si="1277"/>
        <v>0</v>
      </c>
      <c r="BP684" s="170">
        <f t="shared" si="1278"/>
        <v>0</v>
      </c>
      <c r="BQ684" s="208">
        <f t="shared" si="1279"/>
        <v>0</v>
      </c>
      <c r="BR684" s="328">
        <v>19.399999999999999</v>
      </c>
      <c r="BS684" s="328">
        <f t="shared" ref="BS684:BS747" si="1346">IF($T684&lt;=BW$5,$T684,0)</f>
        <v>0</v>
      </c>
      <c r="BT684" s="329">
        <f t="shared" ref="BT684:BT747" si="1347">IF(AND(BS684&gt;=BS$467,BS685&lt;=BS$468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U684" s="329">
        <f t="shared" ref="BU684:BU747" si="1348">IF(AND(BS684&gt;=BT$467,BS685&lt;=BT$468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V684" s="329">
        <f t="shared" ref="BV684:BV747" si="1349">IF(AND(BS684&gt;=BU$467,BS685&lt;=BU$468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W684" s="329">
        <f t="shared" ref="BW684:BW747" si="1350">IF(AND(BS684&gt;=BV$467,BS685&lt;=BV$468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X684" s="329">
        <f t="shared" ref="BX684:BX747" si="1351">IF(AND(BS684&gt;=BW$467,BS685&lt;=BW$468,BS685&gt;0),($L$18+(BS684/BW$5)*($M$18+(BS684/BW$5)*($N$18+(BS684/BW$5)*($O$18+(BS684/BW$5)*($P$18+(BS684/BW$5)*($Q$18+(BS684/BW$5)*$R$18))))))^2+4*($L$18+((0.05+BS684)/BW$5)*($M$18+((0.05+BS684)/BW$5)*($N$18+((0.05+BS684)/BW$5)*($O$18+((0.05+BS684)/BW$5)*($P$18+((0.05+BS684)/BW$5)*($Q$18+((0.05+BS684)/BW$5)*$R$18))))))^2+($L$18+(BS685/BW$5)*($M$18+(BS685/BW$5)*($N$18+(BS685/BW$5)*($O$18+(BS685/BW$5)*($P$18+(BS685/BW$5)*($Q$18+(BS685/BW$5)*$R$18))))))^2,0)</f>
        <v>0</v>
      </c>
      <c r="BY684" s="329">
        <f t="shared" ref="BY684:BY747" si="1352">BT684</f>
        <v>0</v>
      </c>
      <c r="BZ684" s="170">
        <f t="shared" si="1280"/>
        <v>0</v>
      </c>
      <c r="CA684" s="208">
        <f t="shared" si="1281"/>
        <v>0</v>
      </c>
      <c r="CB684" s="328">
        <v>19.399999999999999</v>
      </c>
      <c r="CC684" s="328">
        <f t="shared" ref="CC684:CC747" si="1353">IF($T684&lt;=CG$5,$T684,0)</f>
        <v>0</v>
      </c>
      <c r="CD684" s="329">
        <f t="shared" ref="CD684:CD747" si="1354">IF(AND(CC684&gt;=CC$467,CC685&lt;=CC$468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E684" s="329">
        <f t="shared" ref="CE684:CE747" si="1355">IF(AND(CC684&gt;=CD$467,CC685&lt;=CD$468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F684" s="329">
        <f t="shared" ref="CF684:CF747" si="1356">IF(AND(CC684&gt;=CE$467,CC685&lt;=CE$468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G684" s="329">
        <f t="shared" ref="CG684:CG747" si="1357">IF(AND(CC684&gt;=CF$467,CC685&lt;=CF$468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H684" s="329">
        <f t="shared" ref="CH684:CH747" si="1358">IF(AND(CC684&gt;=CG$467,CC685&lt;=CG$468,CC685&gt;0),($L$18+(CC684/CG$5)*($M$18+(CC684/CG$5)*($N$18+(CC684/CG$5)*($O$18+(CC684/CG$5)*($P$18+(CC684/CG$5)*($Q$18+(CC684/CG$5)*$R$18))))))^2+4*($L$18+((0.05+CC684)/CG$5)*($M$18+((0.05+CC684)/CG$5)*($N$18+((0.05+CC684)/CG$5)*($O$18+((0.05+CC684)/CG$5)*($P$18+((0.05+CC684)/CG$5)*($Q$18+((0.05+CC684)/CG$5)*$R$18))))))^2+($L$18+(CC685/CG$5)*($M$18+(CC685/CG$5)*($N$18+(CC685/CG$5)*($O$18+(CC685/CG$5)*($P$18+(CC685/CG$5)*($Q$18+(CC685/CG$5)*$R$18))))))^2,0)</f>
        <v>0</v>
      </c>
      <c r="CI684" s="329">
        <f t="shared" ref="CI684:CI747" si="1359">CD684</f>
        <v>0</v>
      </c>
      <c r="CJ684" s="170">
        <f t="shared" si="1282"/>
        <v>0</v>
      </c>
      <c r="CK684" s="208">
        <f t="shared" si="1283"/>
        <v>0</v>
      </c>
      <c r="CL684" s="328">
        <v>19.399999999999999</v>
      </c>
      <c r="CM684" s="328">
        <f t="shared" ref="CM684:CM747" si="1360">IF($T684&lt;=CQ$5,$T684,0)</f>
        <v>0</v>
      </c>
      <c r="CN684" s="329">
        <f t="shared" ref="CN684:CN747" si="1361">IF(AND(CM684&gt;=CM$467,CM685&lt;=CM$468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O684" s="329">
        <f t="shared" ref="CO684:CO747" si="1362">IF(AND(CM684&gt;=CN$467,CM685&lt;=CN$468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P684" s="329">
        <f t="shared" ref="CP684:CP747" si="1363">IF(AND(CM684&gt;=CO$467,CM685&lt;=CO$468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Q684" s="329">
        <f t="shared" ref="CQ684:CQ747" si="1364">IF(AND(CM684&gt;=CP$467,CM685&lt;=CP$468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R684" s="329">
        <f t="shared" ref="CR684:CR747" si="1365">IF(AND(CM684&gt;=CQ$467,CM685&lt;=CQ$468,CM685&gt;0),($L$18+(CM684/CQ$5)*($M$18+(CM684/CQ$5)*($N$18+(CM684/CQ$5)*($O$18+(CM684/CQ$5)*($P$18+(CM684/CQ$5)*($Q$18+(CM684/CQ$5)*$R$18))))))^2+4*($L$18+((0.05+CM684)/CQ$5)*($M$18+((0.05+CM684)/CQ$5)*($N$18+((0.05+CM684)/CQ$5)*($O$18+((0.05+CM684)/CQ$5)*($P$18+((0.05+CM684)/CQ$5)*($Q$18+((0.05+CM684)/CQ$5)*$R$18))))))^2+($L$18+(CM685/CQ$5)*($M$18+(CM685/CQ$5)*($N$18+(CM685/CQ$5)*($O$18+(CM685/CQ$5)*($P$18+(CM685/CQ$5)*($Q$18+(CM685/CQ$5)*$R$18))))))^2,0)</f>
        <v>0</v>
      </c>
      <c r="CS684" s="329">
        <f t="shared" ref="CS684:CS747" si="1366">CN684</f>
        <v>0</v>
      </c>
      <c r="CT684" s="170">
        <f t="shared" si="1284"/>
        <v>0</v>
      </c>
      <c r="CU684" s="208">
        <f t="shared" si="1285"/>
        <v>0</v>
      </c>
      <c r="CV684" s="328">
        <v>19.399999999999999</v>
      </c>
      <c r="CW684" s="328">
        <f t="shared" ref="CW684:CW747" si="1367">IF($T684&lt;=DA$5,$T684,0)</f>
        <v>0</v>
      </c>
      <c r="CX684" s="329">
        <f t="shared" ref="CX684:CX747" si="1368">IF(AND(CW684&gt;=CW$467,CW685&lt;=CW$468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CY684" s="329">
        <f t="shared" ref="CY684:CY747" si="1369">IF(AND(CW684&gt;=CX$467,CW685&lt;=CX$468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CZ684" s="329">
        <f t="shared" ref="CZ684:CZ747" si="1370">IF(AND(CW684&gt;=CY$467,CW685&lt;=CY$468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DA684" s="329">
        <f t="shared" ref="DA684:DA747" si="1371">IF(AND(CW684&gt;=CZ$467,CW685&lt;=CZ$468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DB684" s="329">
        <f t="shared" ref="DB684:DB747" si="1372">IF(AND(CW684&gt;=DA$467,CW685&lt;=DA$468,CW685&gt;0),($L$18+(CW684/DA$5)*($M$18+(CW684/DA$5)*($N$18+(CW684/DA$5)*($O$18+(CW684/DA$5)*($P$18+(CW684/DA$5)*($Q$18+(CW684/DA$5)*$R$18))))))^2+4*($L$18+((0.05+CW684)/DA$5)*($M$18+((0.05+CW684)/DA$5)*($N$18+((0.05+CW684)/DA$5)*($O$18+((0.05+CW684)/DA$5)*($P$18+((0.05+CW684)/DA$5)*($Q$18+((0.05+CW684)/DA$5)*$R$18))))))^2+($L$18+(CW685/DA$5)*($M$18+(CW685/DA$5)*($N$18+(CW685/DA$5)*($O$18+(CW685/DA$5)*($P$18+(CW685/DA$5)*($Q$18+(CW685/DA$5)*$R$18))))))^2,0)</f>
        <v>0</v>
      </c>
      <c r="DC684" s="329">
        <f t="shared" ref="DC684:DC747" si="1373">CX684</f>
        <v>0</v>
      </c>
      <c r="DD684" s="170">
        <f t="shared" si="1286"/>
        <v>0</v>
      </c>
      <c r="DE684" s="208">
        <f t="shared" si="1287"/>
        <v>0</v>
      </c>
      <c r="DF684" s="328">
        <v>19.399999999999999</v>
      </c>
      <c r="DG684" s="328">
        <f t="shared" ref="DG684:DG747" si="1374">IF($T684&lt;=DK$5,$T684,0)</f>
        <v>0</v>
      </c>
      <c r="DH684" s="329">
        <f t="shared" ref="DH684:DH747" si="1375">IF(AND(DG684&gt;=DG$467,DG685&lt;=DG$468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I684" s="329">
        <f t="shared" ref="DI684:DI747" si="1376">IF(AND(DG684&gt;=DH$467,DG685&lt;=DH$468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J684" s="329">
        <f t="shared" ref="DJ684:DJ747" si="1377">IF(AND(DG684&gt;=DI$467,DG685&lt;=DI$468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K684" s="329">
        <f t="shared" ref="DK684:DK747" si="1378">IF(AND(DG684&gt;=DJ$467,DG685&lt;=DJ$468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L684" s="329">
        <f t="shared" ref="DL684:DL747" si="1379">IF(AND(DG684&gt;=DK$467,DG685&lt;=DK$468,DG685&gt;0),($L$18+(DG684/DK$5)*($M$18+(DG684/DK$5)*($N$18+(DG684/DK$5)*($O$18+(DG684/DK$5)*($P$18+(DG684/DK$5)*($Q$18+(DG684/DK$5)*$R$18))))))^2+4*($L$18+((0.05+DG684)/DK$5)*($M$18+((0.05+DG684)/DK$5)*($N$18+((0.05+DG684)/DK$5)*($O$18+((0.05+DG684)/DK$5)*($P$18+((0.05+DG684)/DK$5)*($Q$18+((0.05+DG684)/DK$5)*$R$18))))))^2+($L$18+(DG685/DK$5)*($M$18+(DG685/DK$5)*($N$18+(DG685/DK$5)*($O$18+(DG685/DK$5)*($P$18+(DG685/DK$5)*($Q$18+(DG685/DK$5)*$R$18))))))^2,0)</f>
        <v>0</v>
      </c>
      <c r="DM684" s="329">
        <f t="shared" ref="DM684:DM747" si="1380">DH684</f>
        <v>0</v>
      </c>
      <c r="DN684" s="170">
        <f t="shared" si="1288"/>
        <v>0</v>
      </c>
      <c r="DO684" s="208">
        <f t="shared" si="1289"/>
        <v>0</v>
      </c>
      <c r="DP684" s="328">
        <v>19.399999999999999</v>
      </c>
      <c r="DQ684" s="328">
        <f t="shared" ref="DQ684:DQ747" si="1381">IF($T684&lt;=DU$5,$T684,0)</f>
        <v>0</v>
      </c>
      <c r="DR684" s="329">
        <f t="shared" ref="DR684:DR747" si="1382">IF(AND(DQ684&gt;=DQ$467,DQ685&lt;=DQ$468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S684" s="329">
        <f t="shared" ref="DS684:DS747" si="1383">IF(AND(DQ684&gt;=DR$467,DQ685&lt;=DR$468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T684" s="329">
        <f t="shared" ref="DT684:DT747" si="1384">IF(AND(DQ684&gt;=DS$467,DQ685&lt;=DS$468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U684" s="329">
        <f t="shared" ref="DU684:DU747" si="1385">IF(AND(DQ684&gt;=DT$467,DQ685&lt;=DT$468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V684" s="329">
        <f t="shared" ref="DV684:DV747" si="1386">IF(AND(DQ684&gt;=DU$467,DQ685&lt;=DU$468,DQ685&gt;0),($L$18+(DQ684/DU$5)*($M$18+(DQ684/DU$5)*($N$18+(DQ684/DU$5)*($O$18+(DQ684/DU$5)*($P$18+(DQ684/DU$5)*($Q$18+(DQ684/DU$5)*$R$18))))))^2+4*($L$18+((0.05+DQ684)/DU$5)*($M$18+((0.05+DQ684)/DU$5)*($N$18+((0.05+DQ684)/DU$5)*($O$18+((0.05+DQ684)/DU$5)*($P$18+((0.05+DQ684)/DU$5)*($Q$18+((0.05+DQ684)/DU$5)*$R$18))))))^2+($L$18+(DQ685/DU$5)*($M$18+(DQ685/DU$5)*($N$18+(DQ685/DU$5)*($O$18+(DQ685/DU$5)*($P$18+(DQ685/DU$5)*($Q$18+(DQ685/DU$5)*$R$18))))))^2,0)</f>
        <v>0</v>
      </c>
      <c r="DW684" s="329">
        <f t="shared" ref="DW684:DW747" si="1387">DR684</f>
        <v>0</v>
      </c>
      <c r="DX684" s="170">
        <f t="shared" si="1290"/>
        <v>0</v>
      </c>
      <c r="DY684" s="208">
        <f t="shared" si="1291"/>
        <v>0</v>
      </c>
      <c r="DZ684" s="328">
        <v>19.399999999999999</v>
      </c>
      <c r="EA684" s="328">
        <f t="shared" ref="EA684:EA747" si="1388">IF($T684&lt;=EE$5,$T684,0)</f>
        <v>0</v>
      </c>
      <c r="EB684" s="329">
        <f t="shared" ref="EB684:EB747" si="1389">IF(AND(EA684&gt;=EA$467,EA685&lt;=EA$468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C684" s="329">
        <f t="shared" ref="EC684:EC747" si="1390">IF(AND(EA684&gt;=EB$467,EA685&lt;=EB$468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D684" s="329">
        <f t="shared" ref="ED684:ED747" si="1391">IF(AND(EA684&gt;=EC$467,EA685&lt;=EC$468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E684" s="329">
        <f t="shared" ref="EE684:EE747" si="1392">IF(AND(EA684&gt;=ED$467,EA685&lt;=ED$468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F684" s="329">
        <f t="shared" ref="EF684:EF747" si="1393">IF(AND(EA684&gt;=EE$467,EA685&lt;=EE$468,EA685&gt;0),($L$18+(EA684/EE$5)*($M$18+(EA684/EE$5)*($N$18+(EA684/EE$5)*($O$18+(EA684/EE$5)*($P$18+(EA684/EE$5)*($Q$18+(EA684/EE$5)*$R$18))))))^2+4*($L$18+((0.05+EA684)/EE$5)*($M$18+((0.05+EA684)/EE$5)*($N$18+((0.05+EA684)/EE$5)*($O$18+((0.05+EA684)/EE$5)*($P$18+((0.05+EA684)/EE$5)*($Q$18+((0.05+EA684)/EE$5)*$R$18))))))^2+($L$18+(EA685/EE$5)*($M$18+(EA685/EE$5)*($N$18+(EA685/EE$5)*($O$18+(EA685/EE$5)*($P$18+(EA685/EE$5)*($Q$18+(EA685/EE$5)*$R$18))))))^2,0)</f>
        <v>0</v>
      </c>
      <c r="EG684" s="329">
        <f t="shared" ref="EG684:EG747" si="1394">EB684</f>
        <v>0</v>
      </c>
      <c r="EH684" s="170">
        <f t="shared" si="1292"/>
        <v>0</v>
      </c>
      <c r="EI684" s="208">
        <f t="shared" si="1293"/>
        <v>0</v>
      </c>
      <c r="EJ684" s="328">
        <v>19.399999999999999</v>
      </c>
      <c r="EK684" s="328">
        <f t="shared" ref="EK684:EK747" si="1395">IF($T684&lt;=EO$5,$T684,0)</f>
        <v>0</v>
      </c>
      <c r="EL684" s="329">
        <f t="shared" ref="EL684:EL747" si="1396">IF(AND(EK684&gt;=EK$467,EK685&lt;=EK$468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M684" s="329">
        <f t="shared" ref="EM684:EM747" si="1397">IF(AND(EK684&gt;=EL$467,EK685&lt;=EL$468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N684" s="329">
        <f t="shared" ref="EN684:EN747" si="1398">IF(AND(EK684&gt;=EM$467,EK685&lt;=EM$468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O684" s="329">
        <f t="shared" ref="EO684:EO747" si="1399">IF(AND(EK684&gt;=EN$467,EK685&lt;=EN$468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P684" s="329">
        <f t="shared" ref="EP684:EP747" si="1400">IF(AND(EK684&gt;=EO$467,EK685&lt;=EO$468,EK685&gt;0),($L$18+(EK684/EO$5)*($M$18+(EK684/EO$5)*($N$18+(EK684/EO$5)*($O$18+(EK684/EO$5)*($P$18+(EK684/EO$5)*($Q$18+(EK684/EO$5)*$R$18))))))^2+4*($L$18+((0.05+EK684)/EO$5)*($M$18+((0.05+EK684)/EO$5)*($N$18+((0.05+EK684)/EO$5)*($O$18+((0.05+EK684)/EO$5)*($P$18+((0.05+EK684)/EO$5)*($Q$18+((0.05+EK684)/EO$5)*$R$18))))))^2+($L$18+(EK685/EO$5)*($M$18+(EK685/EO$5)*($N$18+(EK685/EO$5)*($O$18+(EK685/EO$5)*($P$18+(EK685/EO$5)*($Q$18+(EK685/EO$5)*$R$18))))))^2,0)</f>
        <v>0</v>
      </c>
      <c r="EQ684" s="329">
        <f t="shared" ref="EQ684:EQ747" si="1401">EL684</f>
        <v>0</v>
      </c>
      <c r="ER684" s="170">
        <f t="shared" si="1294"/>
        <v>0</v>
      </c>
      <c r="ES684" s="208">
        <f t="shared" si="1295"/>
        <v>0</v>
      </c>
      <c r="ET684" s="328">
        <v>19.399999999999999</v>
      </c>
      <c r="EU684" s="328">
        <f t="shared" ref="EU684:EU747" si="1402">IF($T684&lt;=EY$5,$T684,0)</f>
        <v>0</v>
      </c>
      <c r="EV684" s="329">
        <f t="shared" ref="EV684:EV747" si="1403">IF(AND(EU684&gt;=EU$467,EU685&lt;=EU$468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W684" s="329">
        <f t="shared" ref="EW684:EW747" si="1404">IF(AND(EU684&gt;=EV$467,EU685&lt;=EV$468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X684" s="329">
        <f t="shared" ref="EX684:EX747" si="1405">IF(AND(EU684&gt;=EW$467,EU685&lt;=EW$468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Y684" s="329">
        <f t="shared" ref="EY684:EY747" si="1406">IF(AND(EU684&gt;=EX$467,EU685&lt;=EX$468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Z684" s="329">
        <f t="shared" ref="EZ684:EZ747" si="1407">IF(AND(EU684&gt;=EY$467,EU685&lt;=EY$468,EU685&gt;0),($L$18+(EU684/EY$5)*($M$18+(EU684/EY$5)*($N$18+(EU684/EY$5)*($O$18+(EU684/EY$5)*($P$18+(EU684/EY$5)*($Q$18+(EU684/EY$5)*$R$18))))))^2+4*($L$18+((0.05+EU684)/EY$5)*($M$18+((0.05+EU684)/EY$5)*($N$18+((0.05+EU684)/EY$5)*($O$18+((0.05+EU684)/EY$5)*($P$18+((0.05+EU684)/EY$5)*($Q$18+((0.05+EU684)/EY$5)*$R$18))))))^2+($L$18+(EU685/EY$5)*($M$18+(EU685/EY$5)*($N$18+(EU685/EY$5)*($O$18+(EU685/EY$5)*($P$18+(EU685/EY$5)*($Q$18+(EU685/EY$5)*$R$18))))))^2,0)</f>
        <v>0</v>
      </c>
      <c r="FA684" s="329">
        <f t="shared" ref="FA684:FA747" si="1408">EV684</f>
        <v>0</v>
      </c>
      <c r="FB684" s="170">
        <f t="shared" si="1296"/>
        <v>0</v>
      </c>
      <c r="FC684" s="208">
        <f t="shared" si="1297"/>
        <v>0</v>
      </c>
      <c r="FD684" s="328">
        <v>19.399999999999999</v>
      </c>
      <c r="FE684" s="328">
        <f t="shared" ref="FE684:FE747" si="1409">IF($T684&lt;=FI$5,$T684,0)</f>
        <v>0</v>
      </c>
      <c r="FF684" s="329">
        <f t="shared" ref="FF684:FF747" si="1410">IF(AND(FE684&gt;=FE$467,FE685&lt;=FE$468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G684" s="329">
        <f t="shared" ref="FG684:FG747" si="1411">IF(AND(FE684&gt;=FF$467,FE685&lt;=FF$468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H684" s="329">
        <f t="shared" ref="FH684:FH747" si="1412">IF(AND(FE684&gt;=FG$467,FE685&lt;=FG$468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I684" s="329">
        <f t="shared" ref="FI684:FI747" si="1413">IF(AND(FE684&gt;=FH$467,FE685&lt;=FH$468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J684" s="329">
        <f t="shared" ref="FJ684:FJ747" si="1414">IF(AND(FE684&gt;=FI$467,FE685&lt;=FI$468,FE685&gt;0),($L$18+(FE684/FI$5)*($M$18+(FE684/FI$5)*($N$18+(FE684/FI$5)*($O$18+(FE684/FI$5)*($P$18+(FE684/FI$5)*($Q$18+(FE684/FI$5)*$R$18))))))^2+4*($L$18+((0.05+FE684)/FI$5)*($M$18+((0.05+FE684)/FI$5)*($N$18+((0.05+FE684)/FI$5)*($O$18+((0.05+FE684)/FI$5)*($P$18+((0.05+FE684)/FI$5)*($Q$18+((0.05+FE684)/FI$5)*$R$18))))))^2+($L$18+(FE685/FI$5)*($M$18+(FE685/FI$5)*($N$18+(FE685/FI$5)*($O$18+(FE685/FI$5)*($P$18+(FE685/FI$5)*($Q$18+(FE685/FI$5)*$R$18))))))^2,0)</f>
        <v>0</v>
      </c>
      <c r="FK684" s="329">
        <f t="shared" ref="FK684:FK747" si="1415">FF684</f>
        <v>0</v>
      </c>
      <c r="FL684" s="170">
        <f t="shared" si="1298"/>
        <v>0</v>
      </c>
      <c r="FM684" s="208">
        <f t="shared" si="1299"/>
        <v>0</v>
      </c>
      <c r="FN684" s="328">
        <v>19.399999999999999</v>
      </c>
      <c r="FO684" s="328">
        <f t="shared" si="1235"/>
        <v>0</v>
      </c>
      <c r="FP684" s="329">
        <f t="shared" si="1236"/>
        <v>0</v>
      </c>
      <c r="FQ684" s="329">
        <f t="shared" si="1237"/>
        <v>0</v>
      </c>
      <c r="FR684" s="329">
        <f t="shared" si="1238"/>
        <v>0</v>
      </c>
      <c r="FS684" s="329">
        <f t="shared" si="1239"/>
        <v>0</v>
      </c>
      <c r="FT684" s="329">
        <f t="shared" si="1240"/>
        <v>0</v>
      </c>
      <c r="FU684" s="329">
        <f t="shared" si="1241"/>
        <v>0</v>
      </c>
      <c r="FV684" s="170">
        <f t="shared" si="1300"/>
        <v>0</v>
      </c>
      <c r="FW684" s="208">
        <f t="shared" si="1301"/>
        <v>0</v>
      </c>
      <c r="FX684" s="328">
        <v>19.399999999999999</v>
      </c>
      <c r="FY684" s="328">
        <f t="shared" si="1242"/>
        <v>0</v>
      </c>
      <c r="FZ684" s="329">
        <f t="shared" si="1243"/>
        <v>0</v>
      </c>
      <c r="GA684" s="329">
        <f t="shared" si="1244"/>
        <v>0</v>
      </c>
      <c r="GB684" s="329">
        <f t="shared" si="1245"/>
        <v>0</v>
      </c>
      <c r="GC684" s="329">
        <f t="shared" si="1246"/>
        <v>0</v>
      </c>
      <c r="GD684" s="329">
        <f t="shared" si="1247"/>
        <v>0</v>
      </c>
      <c r="GE684" s="329">
        <f t="shared" si="1248"/>
        <v>0</v>
      </c>
      <c r="GF684" s="170">
        <f t="shared" si="1302"/>
        <v>0</v>
      </c>
      <c r="GG684" s="208">
        <f t="shared" si="1303"/>
        <v>0</v>
      </c>
      <c r="GH684" s="328">
        <v>19.399999999999999</v>
      </c>
      <c r="GI684" s="328">
        <f t="shared" si="1249"/>
        <v>0</v>
      </c>
      <c r="GJ684" s="329">
        <f t="shared" si="1250"/>
        <v>0</v>
      </c>
      <c r="GK684" s="329">
        <f t="shared" si="1251"/>
        <v>0</v>
      </c>
      <c r="GL684" s="329">
        <f t="shared" si="1252"/>
        <v>0</v>
      </c>
      <c r="GM684" s="329">
        <f t="shared" si="1253"/>
        <v>0</v>
      </c>
      <c r="GN684" s="329">
        <f t="shared" si="1254"/>
        <v>0</v>
      </c>
      <c r="GO684" s="329">
        <f t="shared" si="1255"/>
        <v>0</v>
      </c>
      <c r="GP684" s="170">
        <f t="shared" si="1304"/>
        <v>0</v>
      </c>
      <c r="GQ684" s="208">
        <f t="shared" si="1305"/>
        <v>0</v>
      </c>
      <c r="GR684" s="328">
        <v>19.399999999999999</v>
      </c>
      <c r="GS684" s="328">
        <f t="shared" si="1256"/>
        <v>0</v>
      </c>
      <c r="GT684" s="329">
        <f t="shared" si="1257"/>
        <v>0</v>
      </c>
      <c r="GU684" s="329">
        <f t="shared" si="1258"/>
        <v>0</v>
      </c>
      <c r="GV684" s="329">
        <f t="shared" si="1259"/>
        <v>0</v>
      </c>
      <c r="GW684" s="329">
        <f t="shared" si="1260"/>
        <v>0</v>
      </c>
      <c r="GX684" s="329">
        <f t="shared" si="1261"/>
        <v>0</v>
      </c>
      <c r="GY684" s="329">
        <f t="shared" si="1262"/>
        <v>0</v>
      </c>
      <c r="GZ684" s="170">
        <f t="shared" si="1306"/>
        <v>0</v>
      </c>
      <c r="HA684" s="208">
        <f t="shared" si="1307"/>
        <v>0</v>
      </c>
      <c r="HB684" s="328">
        <v>19.399999999999999</v>
      </c>
      <c r="HC684" s="328">
        <f t="shared" si="1308"/>
        <v>0</v>
      </c>
      <c r="HD684" s="329">
        <f t="shared" ref="HD684:HD747" si="1416">IF(AND(HC684&gt;=HC$467,HC685&lt;=HC$468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E684" s="329">
        <f t="shared" ref="HE684:HE747" si="1417">IF(AND(HC684&gt;=HD$467,HC685&lt;=HD$468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F684" s="329">
        <f t="shared" ref="HF684:HF747" si="1418">IF(AND(HC684&gt;=HE$467,HC685&lt;=HE$468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G684" s="329">
        <f t="shared" ref="HG684:HG747" si="1419">IF(AND(HC684&gt;=HF$467,HC685&lt;=HF$468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H684" s="329">
        <f t="shared" ref="HH684:HH747" si="1420">IF(AND(HC684&gt;=HG$467,HC685&lt;=HG$468,HC685&gt;0),($L$18+(HC684/HG$5)*($M$18+(HC684/HG$5)*($N$18+(HC684/HG$5)*($O$18+(HC684/HG$5)*($P$18+(HC684/HG$5)*($Q$18+(HC684/HG$5)*$R$18))))))^2+4*($L$18+((0.05+HC684)/HG$5)*($M$18+((0.05+HC684)/HG$5)*($N$18+((0.05+HC684)/HG$5)*($O$18+((0.05+HC684)/HG$5)*($P$18+((0.05+HC684)/HG$5)*($Q$18+((0.05+HC684)/HG$5)*$R$18))))))^2+($L$18+(HC685/HG$5)*($M$18+(HC685/HG$5)*($N$18+(HC685/HG$5)*($O$18+(HC685/HG$5)*($P$18+(HC685/HG$5)*($Q$18+(HC685/HG$5)*$R$18))))))^2,0)</f>
        <v>0</v>
      </c>
      <c r="HI684" s="329">
        <f t="shared" ref="HI684:HI747" si="1421">HD684</f>
        <v>0</v>
      </c>
      <c r="HJ684" s="170">
        <f t="shared" si="1309"/>
        <v>0</v>
      </c>
      <c r="HK684" s="208">
        <f t="shared" si="1310"/>
        <v>0</v>
      </c>
      <c r="HL684" s="328">
        <v>19.399999999999999</v>
      </c>
      <c r="HM684" s="328">
        <f t="shared" si="1311"/>
        <v>0</v>
      </c>
      <c r="HN684" s="329">
        <f t="shared" ref="HN684:HN747" si="1422">IF(AND(HM684&gt;=HM$467,HM685&lt;=HM$468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O684" s="329">
        <f t="shared" ref="HO684:HO747" si="1423">IF(AND(HM684&gt;=HN$467,HM685&lt;=HN$468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P684" s="329">
        <f t="shared" ref="HP684:HP747" si="1424">IF(AND(HM684&gt;=HO$467,HM685&lt;=HO$468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Q684" s="329">
        <f t="shared" ref="HQ684:HQ747" si="1425">IF(AND(HM684&gt;=HP$467,HM685&lt;=HP$468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R684" s="329">
        <f t="shared" ref="HR684:HR747" si="1426">IF(AND(HM684&gt;=HQ$467,HM685&lt;=HQ$468,HM685&gt;0),($L$18+(HM684/HQ$5)*($M$18+(HM684/HQ$5)*($N$18+(HM684/HQ$5)*($O$18+(HM684/HQ$5)*($P$18+(HM684/HQ$5)*($Q$18+(HM684/HQ$5)*$R$18))))))^2+4*($L$18+((0.05+HM684)/HQ$5)*($M$18+((0.05+HM684)/HQ$5)*($N$18+((0.05+HM684)/HQ$5)*($O$18+((0.05+HM684)/HQ$5)*($P$18+((0.05+HM684)/HQ$5)*($Q$18+((0.05+HM684)/HQ$5)*$R$18))))))^2+($L$18+(HM685/HQ$5)*($M$18+(HM685/HQ$5)*($N$18+(HM685/HQ$5)*($O$18+(HM685/HQ$5)*($P$18+(HM685/HQ$5)*($Q$18+(HM685/HQ$5)*$R$18))))))^2,0)</f>
        <v>0</v>
      </c>
      <c r="HS684" s="329">
        <f t="shared" ref="HS684:HS747" si="1427">HN684</f>
        <v>0</v>
      </c>
      <c r="HT684" s="170">
        <f t="shared" si="1312"/>
        <v>0</v>
      </c>
      <c r="HU684" s="208">
        <f t="shared" si="1313"/>
        <v>0</v>
      </c>
      <c r="HV684" s="328">
        <v>19.399999999999999</v>
      </c>
      <c r="HW684" s="328">
        <f t="shared" ref="HW684:HW747" si="1428">IF($T684&lt;=IA$5,$T684,0)</f>
        <v>0</v>
      </c>
      <c r="HX684" s="329">
        <f t="shared" ref="HX684:HX747" si="1429">IF(AND(HW684&gt;=HW$467,HW685&lt;=HW$468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HY684" s="329">
        <f t="shared" ref="HY684:HY747" si="1430">IF(AND(HW684&gt;=HX$467,HW685&lt;=HX$468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HZ684" s="329">
        <f t="shared" ref="HZ684:HZ747" si="1431">IF(AND(HW684&gt;=HY$467,HW685&lt;=HY$468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IA684" s="329">
        <f t="shared" ref="IA684:IA747" si="1432">IF(AND(HW684&gt;=HZ$467,HW685&lt;=HZ$468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IB684" s="329">
        <f t="shared" ref="IB684:IB747" si="1433">IF(AND(HW684&gt;=IA$467,HW685&lt;=IA$468,HW685&gt;0),($L$18+(HW684/IA$5)*($M$18+(HW684/IA$5)*($N$18+(HW684/IA$5)*($O$18+(HW684/IA$5)*($P$18+(HW684/IA$5)*($Q$18+(HW684/IA$5)*$R$18))))))^2+4*($L$18+((0.05+HW684)/IA$5)*($M$18+((0.05+HW684)/IA$5)*($N$18+((0.05+HW684)/IA$5)*($O$18+((0.05+HW684)/IA$5)*($P$18+((0.05+HW684)/IA$5)*($Q$18+((0.05+HW684)/IA$5)*$R$18))))))^2+($L$18+(HW685/IA$5)*($M$18+(HW685/IA$5)*($N$18+(HW685/IA$5)*($O$18+(HW685/IA$5)*($P$18+(HW685/IA$5)*($Q$18+(HW685/IA$5)*$R$18))))))^2,0)</f>
        <v>0</v>
      </c>
      <c r="IC684" s="329">
        <f t="shared" ref="IC684:IC747" si="1434">HX684</f>
        <v>0</v>
      </c>
      <c r="ID684" s="170">
        <f t="shared" si="1314"/>
        <v>0</v>
      </c>
      <c r="IE684" s="208">
        <f t="shared" si="1315"/>
        <v>0</v>
      </c>
      <c r="IF684" s="328">
        <v>19.399999999999999</v>
      </c>
      <c r="IG684" s="328">
        <f t="shared" ref="IG684:IG747" si="1435">IF($T684&lt;=IK$5,$T684,0)</f>
        <v>0</v>
      </c>
      <c r="IH684" s="329">
        <f t="shared" ref="IH684:IH747" si="1436">IF(AND(IG684&gt;=IG$467,IG685&lt;=IG$468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I684" s="329">
        <f t="shared" ref="II684:II747" si="1437">IF(AND(IG684&gt;=IH$467,IG685&lt;=IH$468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J684" s="329">
        <f t="shared" ref="IJ684:IJ747" si="1438">IF(AND(IG684&gt;=II$467,IG685&lt;=II$468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K684" s="329">
        <f t="shared" ref="IK684:IK747" si="1439">IF(AND(IG684&gt;=IJ$467,IG685&lt;=IJ$468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L684" s="329">
        <f t="shared" ref="IL684:IL747" si="1440">IF(AND(IG684&gt;=IK$467,IG685&lt;=IK$468,IG685&gt;0),($L$18+(IG684/IK$5)*($M$18+(IG684/IK$5)*($N$18+(IG684/IK$5)*($O$18+(IG684/IK$5)*($P$18+(IG684/IK$5)*($Q$18+(IG684/IK$5)*$R$18))))))^2+4*($L$18+((0.05+IG684)/IK$5)*($M$18+((0.05+IG684)/IK$5)*($N$18+((0.05+IG684)/IK$5)*($O$18+((0.05+IG684)/IK$5)*($P$18+((0.05+IG684)/IK$5)*($Q$18+((0.05+IG684)/IK$5)*$R$18))))))^2+($L$18+(IG685/IK$5)*($M$18+(IG685/IK$5)*($N$18+(IG685/IK$5)*($O$18+(IG685/IK$5)*($P$18+(IG685/IK$5)*($Q$18+(IG685/IK$5)*$R$18))))))^2,0)</f>
        <v>0</v>
      </c>
      <c r="IM684" s="329">
        <f t="shared" ref="IM684:IM747" si="1441">IH684</f>
        <v>0</v>
      </c>
      <c r="IN684" s="170">
        <f t="shared" si="1316"/>
        <v>0</v>
      </c>
    </row>
    <row r="685" spans="1:248">
      <c r="A685" s="318"/>
      <c r="B685" s="318"/>
      <c r="C685" s="318"/>
      <c r="D685" s="318"/>
      <c r="E685" s="318"/>
      <c r="F685" s="318"/>
      <c r="G685" s="318"/>
      <c r="H685" s="318"/>
      <c r="I685" s="318"/>
      <c r="K685" s="318"/>
      <c r="L685" s="318"/>
      <c r="M685" s="318"/>
      <c r="N685" s="318"/>
      <c r="O685" s="318"/>
      <c r="P685" s="318"/>
      <c r="Q685" s="318"/>
      <c r="R685" s="358"/>
      <c r="S685" s="208">
        <f t="shared" si="1317"/>
        <v>0</v>
      </c>
      <c r="T685" s="328">
        <v>19.5</v>
      </c>
      <c r="U685" s="328">
        <f t="shared" si="1318"/>
        <v>0</v>
      </c>
      <c r="V685" s="329">
        <f t="shared" si="1319"/>
        <v>0</v>
      </c>
      <c r="W685" s="329">
        <f t="shared" si="1320"/>
        <v>0</v>
      </c>
      <c r="X685" s="329">
        <f t="shared" si="1321"/>
        <v>0</v>
      </c>
      <c r="Y685" s="329">
        <f t="shared" si="1322"/>
        <v>0</v>
      </c>
      <c r="Z685" s="329">
        <f t="shared" si="1323"/>
        <v>0</v>
      </c>
      <c r="AA685" s="329">
        <f t="shared" si="1324"/>
        <v>0</v>
      </c>
      <c r="AB685" s="170">
        <f t="shared" si="1263"/>
        <v>0</v>
      </c>
      <c r="AC685" s="208">
        <f t="shared" si="1264"/>
        <v>0</v>
      </c>
      <c r="AD685" s="328">
        <v>19.5</v>
      </c>
      <c r="AE685" s="328">
        <f t="shared" si="1325"/>
        <v>0</v>
      </c>
      <c r="AF685" s="329">
        <f t="shared" si="1326"/>
        <v>0</v>
      </c>
      <c r="AG685" s="329">
        <f t="shared" si="1327"/>
        <v>0</v>
      </c>
      <c r="AH685" s="329">
        <f t="shared" si="1328"/>
        <v>0</v>
      </c>
      <c r="AI685" s="329">
        <f t="shared" si="1329"/>
        <v>0</v>
      </c>
      <c r="AJ685" s="329">
        <f t="shared" si="1330"/>
        <v>0</v>
      </c>
      <c r="AK685" s="329">
        <f t="shared" si="1331"/>
        <v>0</v>
      </c>
      <c r="AL685" s="170">
        <f t="shared" si="1265"/>
        <v>0</v>
      </c>
      <c r="AM685" s="208">
        <f t="shared" si="1266"/>
        <v>0</v>
      </c>
      <c r="AN685" s="328">
        <v>19.5</v>
      </c>
      <c r="AO685" s="328">
        <f t="shared" si="1332"/>
        <v>0</v>
      </c>
      <c r="AP685" s="329">
        <f t="shared" si="1333"/>
        <v>0</v>
      </c>
      <c r="AQ685" s="329">
        <f t="shared" si="1334"/>
        <v>0</v>
      </c>
      <c r="AR685" s="329">
        <f t="shared" si="1335"/>
        <v>0</v>
      </c>
      <c r="AS685" s="329">
        <f t="shared" si="1336"/>
        <v>0</v>
      </c>
      <c r="AT685" s="329">
        <f t="shared" si="1337"/>
        <v>0</v>
      </c>
      <c r="AU685" s="329">
        <f t="shared" si="1338"/>
        <v>0</v>
      </c>
      <c r="AV685" s="170">
        <f t="shared" si="1267"/>
        <v>0</v>
      </c>
      <c r="AW685" s="208">
        <f t="shared" si="1268"/>
        <v>0</v>
      </c>
      <c r="AX685" s="328">
        <v>19.5</v>
      </c>
      <c r="AY685" s="328">
        <f t="shared" si="1339"/>
        <v>0</v>
      </c>
      <c r="AZ685" s="329">
        <f t="shared" si="1340"/>
        <v>0</v>
      </c>
      <c r="BA685" s="329">
        <f t="shared" si="1341"/>
        <v>0</v>
      </c>
      <c r="BB685" s="329">
        <f t="shared" si="1342"/>
        <v>0</v>
      </c>
      <c r="BC685" s="329">
        <f t="shared" si="1343"/>
        <v>0</v>
      </c>
      <c r="BD685" s="329">
        <f t="shared" si="1344"/>
        <v>0</v>
      </c>
      <c r="BE685" s="329">
        <f t="shared" si="1345"/>
        <v>0</v>
      </c>
      <c r="BF685" s="170">
        <f t="shared" si="1269"/>
        <v>0</v>
      </c>
      <c r="BG685" s="208">
        <f t="shared" si="1270"/>
        <v>0</v>
      </c>
      <c r="BH685" s="328">
        <v>19.5</v>
      </c>
      <c r="BI685" s="328">
        <f t="shared" si="1271"/>
        <v>0</v>
      </c>
      <c r="BJ685" s="329">
        <f t="shared" si="1272"/>
        <v>0</v>
      </c>
      <c r="BK685" s="329">
        <f t="shared" si="1273"/>
        <v>0</v>
      </c>
      <c r="BL685" s="329">
        <f t="shared" si="1274"/>
        <v>0</v>
      </c>
      <c r="BM685" s="329">
        <f t="shared" si="1275"/>
        <v>0</v>
      </c>
      <c r="BN685" s="329">
        <f t="shared" si="1276"/>
        <v>0</v>
      </c>
      <c r="BO685" s="329">
        <f t="shared" si="1277"/>
        <v>0</v>
      </c>
      <c r="BP685" s="170">
        <f t="shared" si="1278"/>
        <v>0</v>
      </c>
      <c r="BQ685" s="208">
        <f t="shared" si="1279"/>
        <v>0</v>
      </c>
      <c r="BR685" s="328">
        <v>19.5</v>
      </c>
      <c r="BS685" s="328">
        <f t="shared" si="1346"/>
        <v>0</v>
      </c>
      <c r="BT685" s="329">
        <f t="shared" si="1347"/>
        <v>0</v>
      </c>
      <c r="BU685" s="329">
        <f t="shared" si="1348"/>
        <v>0</v>
      </c>
      <c r="BV685" s="329">
        <f t="shared" si="1349"/>
        <v>0</v>
      </c>
      <c r="BW685" s="329">
        <f t="shared" si="1350"/>
        <v>0</v>
      </c>
      <c r="BX685" s="329">
        <f t="shared" si="1351"/>
        <v>0</v>
      </c>
      <c r="BY685" s="329">
        <f t="shared" si="1352"/>
        <v>0</v>
      </c>
      <c r="BZ685" s="170">
        <f t="shared" si="1280"/>
        <v>0</v>
      </c>
      <c r="CA685" s="208">
        <f t="shared" si="1281"/>
        <v>0</v>
      </c>
      <c r="CB685" s="328">
        <v>19.5</v>
      </c>
      <c r="CC685" s="328">
        <f t="shared" si="1353"/>
        <v>0</v>
      </c>
      <c r="CD685" s="329">
        <f t="shared" si="1354"/>
        <v>0</v>
      </c>
      <c r="CE685" s="329">
        <f t="shared" si="1355"/>
        <v>0</v>
      </c>
      <c r="CF685" s="329">
        <f t="shared" si="1356"/>
        <v>0</v>
      </c>
      <c r="CG685" s="329">
        <f t="shared" si="1357"/>
        <v>0</v>
      </c>
      <c r="CH685" s="329">
        <f t="shared" si="1358"/>
        <v>0</v>
      </c>
      <c r="CI685" s="329">
        <f t="shared" si="1359"/>
        <v>0</v>
      </c>
      <c r="CJ685" s="170">
        <f t="shared" si="1282"/>
        <v>0</v>
      </c>
      <c r="CK685" s="208">
        <f t="shared" si="1283"/>
        <v>0</v>
      </c>
      <c r="CL685" s="328">
        <v>19.5</v>
      </c>
      <c r="CM685" s="328">
        <f t="shared" si="1360"/>
        <v>0</v>
      </c>
      <c r="CN685" s="329">
        <f t="shared" si="1361"/>
        <v>0</v>
      </c>
      <c r="CO685" s="329">
        <f t="shared" si="1362"/>
        <v>0</v>
      </c>
      <c r="CP685" s="329">
        <f t="shared" si="1363"/>
        <v>0</v>
      </c>
      <c r="CQ685" s="329">
        <f t="shared" si="1364"/>
        <v>0</v>
      </c>
      <c r="CR685" s="329">
        <f t="shared" si="1365"/>
        <v>0</v>
      </c>
      <c r="CS685" s="329">
        <f t="shared" si="1366"/>
        <v>0</v>
      </c>
      <c r="CT685" s="170">
        <f t="shared" si="1284"/>
        <v>0</v>
      </c>
      <c r="CU685" s="208">
        <f t="shared" si="1285"/>
        <v>0</v>
      </c>
      <c r="CV685" s="328">
        <v>19.5</v>
      </c>
      <c r="CW685" s="328">
        <f t="shared" si="1367"/>
        <v>0</v>
      </c>
      <c r="CX685" s="329">
        <f t="shared" si="1368"/>
        <v>0</v>
      </c>
      <c r="CY685" s="329">
        <f t="shared" si="1369"/>
        <v>0</v>
      </c>
      <c r="CZ685" s="329">
        <f t="shared" si="1370"/>
        <v>0</v>
      </c>
      <c r="DA685" s="329">
        <f t="shared" si="1371"/>
        <v>0</v>
      </c>
      <c r="DB685" s="329">
        <f t="shared" si="1372"/>
        <v>0</v>
      </c>
      <c r="DC685" s="329">
        <f t="shared" si="1373"/>
        <v>0</v>
      </c>
      <c r="DD685" s="170">
        <f t="shared" si="1286"/>
        <v>0</v>
      </c>
      <c r="DE685" s="208">
        <f t="shared" si="1287"/>
        <v>0</v>
      </c>
      <c r="DF685" s="328">
        <v>19.5</v>
      </c>
      <c r="DG685" s="328">
        <f t="shared" si="1374"/>
        <v>0</v>
      </c>
      <c r="DH685" s="329">
        <f t="shared" si="1375"/>
        <v>0</v>
      </c>
      <c r="DI685" s="329">
        <f t="shared" si="1376"/>
        <v>0</v>
      </c>
      <c r="DJ685" s="329">
        <f t="shared" si="1377"/>
        <v>0</v>
      </c>
      <c r="DK685" s="329">
        <f t="shared" si="1378"/>
        <v>0</v>
      </c>
      <c r="DL685" s="329">
        <f t="shared" si="1379"/>
        <v>0</v>
      </c>
      <c r="DM685" s="329">
        <f t="shared" si="1380"/>
        <v>0</v>
      </c>
      <c r="DN685" s="170">
        <f t="shared" si="1288"/>
        <v>0</v>
      </c>
      <c r="DO685" s="208">
        <f t="shared" si="1289"/>
        <v>0</v>
      </c>
      <c r="DP685" s="328">
        <v>19.5</v>
      </c>
      <c r="DQ685" s="328">
        <f t="shared" si="1381"/>
        <v>0</v>
      </c>
      <c r="DR685" s="329">
        <f t="shared" si="1382"/>
        <v>0</v>
      </c>
      <c r="DS685" s="329">
        <f t="shared" si="1383"/>
        <v>0</v>
      </c>
      <c r="DT685" s="329">
        <f t="shared" si="1384"/>
        <v>0</v>
      </c>
      <c r="DU685" s="329">
        <f t="shared" si="1385"/>
        <v>0</v>
      </c>
      <c r="DV685" s="329">
        <f t="shared" si="1386"/>
        <v>0</v>
      </c>
      <c r="DW685" s="329">
        <f t="shared" si="1387"/>
        <v>0</v>
      </c>
      <c r="DX685" s="170">
        <f t="shared" si="1290"/>
        <v>0</v>
      </c>
      <c r="DY685" s="208">
        <f t="shared" si="1291"/>
        <v>0</v>
      </c>
      <c r="DZ685" s="328">
        <v>19.5</v>
      </c>
      <c r="EA685" s="328">
        <f t="shared" si="1388"/>
        <v>0</v>
      </c>
      <c r="EB685" s="329">
        <f t="shared" si="1389"/>
        <v>0</v>
      </c>
      <c r="EC685" s="329">
        <f t="shared" si="1390"/>
        <v>0</v>
      </c>
      <c r="ED685" s="329">
        <f t="shared" si="1391"/>
        <v>0</v>
      </c>
      <c r="EE685" s="329">
        <f t="shared" si="1392"/>
        <v>0</v>
      </c>
      <c r="EF685" s="329">
        <f t="shared" si="1393"/>
        <v>0</v>
      </c>
      <c r="EG685" s="329">
        <f t="shared" si="1394"/>
        <v>0</v>
      </c>
      <c r="EH685" s="170">
        <f t="shared" si="1292"/>
        <v>0</v>
      </c>
      <c r="EI685" s="208">
        <f t="shared" si="1293"/>
        <v>0</v>
      </c>
      <c r="EJ685" s="328">
        <v>19.5</v>
      </c>
      <c r="EK685" s="328">
        <f t="shared" si="1395"/>
        <v>0</v>
      </c>
      <c r="EL685" s="329">
        <f t="shared" si="1396"/>
        <v>0</v>
      </c>
      <c r="EM685" s="329">
        <f t="shared" si="1397"/>
        <v>0</v>
      </c>
      <c r="EN685" s="329">
        <f t="shared" si="1398"/>
        <v>0</v>
      </c>
      <c r="EO685" s="329">
        <f t="shared" si="1399"/>
        <v>0</v>
      </c>
      <c r="EP685" s="329">
        <f t="shared" si="1400"/>
        <v>0</v>
      </c>
      <c r="EQ685" s="329">
        <f t="shared" si="1401"/>
        <v>0</v>
      </c>
      <c r="ER685" s="170">
        <f t="shared" si="1294"/>
        <v>0</v>
      </c>
      <c r="ES685" s="208">
        <f t="shared" si="1295"/>
        <v>0</v>
      </c>
      <c r="ET685" s="328">
        <v>19.5</v>
      </c>
      <c r="EU685" s="328">
        <f t="shared" si="1402"/>
        <v>0</v>
      </c>
      <c r="EV685" s="329">
        <f t="shared" si="1403"/>
        <v>0</v>
      </c>
      <c r="EW685" s="329">
        <f t="shared" si="1404"/>
        <v>0</v>
      </c>
      <c r="EX685" s="329">
        <f t="shared" si="1405"/>
        <v>0</v>
      </c>
      <c r="EY685" s="329">
        <f t="shared" si="1406"/>
        <v>0</v>
      </c>
      <c r="EZ685" s="329">
        <f t="shared" si="1407"/>
        <v>0</v>
      </c>
      <c r="FA685" s="329">
        <f t="shared" si="1408"/>
        <v>0</v>
      </c>
      <c r="FB685" s="170">
        <f t="shared" si="1296"/>
        <v>0</v>
      </c>
      <c r="FC685" s="208">
        <f t="shared" si="1297"/>
        <v>0</v>
      </c>
      <c r="FD685" s="328">
        <v>19.5</v>
      </c>
      <c r="FE685" s="328">
        <f t="shared" si="1409"/>
        <v>0</v>
      </c>
      <c r="FF685" s="329">
        <f t="shared" si="1410"/>
        <v>0</v>
      </c>
      <c r="FG685" s="329">
        <f t="shared" si="1411"/>
        <v>0</v>
      </c>
      <c r="FH685" s="329">
        <f t="shared" si="1412"/>
        <v>0</v>
      </c>
      <c r="FI685" s="329">
        <f t="shared" si="1413"/>
        <v>0</v>
      </c>
      <c r="FJ685" s="329">
        <f t="shared" si="1414"/>
        <v>0</v>
      </c>
      <c r="FK685" s="329">
        <f t="shared" si="1415"/>
        <v>0</v>
      </c>
      <c r="FL685" s="170">
        <f t="shared" si="1298"/>
        <v>0</v>
      </c>
      <c r="FM685" s="208">
        <f t="shared" si="1299"/>
        <v>0</v>
      </c>
      <c r="FN685" s="328">
        <v>19.5</v>
      </c>
      <c r="FO685" s="328">
        <f t="shared" ref="FO685:FO748" si="1442">IF($T685&lt;=FS$5,$T685,0)</f>
        <v>0</v>
      </c>
      <c r="FP685" s="329">
        <f t="shared" ref="FP685:FP748" si="1443">IF(AND(FO685&gt;=FO$467,FO686&lt;=FO$468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Q685" s="329">
        <f t="shared" ref="FQ685:FQ748" si="1444">IF(AND(FO685&gt;=FP$467,FO686&lt;=FP$468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R685" s="329">
        <f t="shared" ref="FR685:FR748" si="1445">IF(AND(FO685&gt;=FQ$467,FO686&lt;=FQ$468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S685" s="329">
        <f t="shared" ref="FS685:FS748" si="1446">IF(AND(FO685&gt;=FR$467,FO686&lt;=FR$468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T685" s="329">
        <f t="shared" ref="FT685:FT748" si="1447">IF(AND(FO685&gt;=FS$467,FO686&lt;=FS$468,FO686&gt;0),($L$18+(FO685/FS$5)*($M$18+(FO685/FS$5)*($N$18+(FO685/FS$5)*($O$18+(FO685/FS$5)*($P$18+(FO685/FS$5)*($Q$18+(FO685/FS$5)*$R$18))))))^2+4*($L$18+((0.05+FO685)/FS$5)*($M$18+((0.05+FO685)/FS$5)*($N$18+((0.05+FO685)/FS$5)*($O$18+((0.05+FO685)/FS$5)*($P$18+((0.05+FO685)/FS$5)*($Q$18+((0.05+FO685)/FS$5)*$R$18))))))^2+($L$18+(FO686/FS$5)*($M$18+(FO686/FS$5)*($N$18+(FO686/FS$5)*($O$18+(FO686/FS$5)*($P$18+(FO686/FS$5)*($Q$18+(FO686/FS$5)*$R$18))))))^2,0)</f>
        <v>0</v>
      </c>
      <c r="FU685" s="329">
        <f t="shared" ref="FU685:FU748" si="1448">FP685</f>
        <v>0</v>
      </c>
      <c r="FV685" s="170">
        <f t="shared" si="1300"/>
        <v>0</v>
      </c>
      <c r="FW685" s="208">
        <f t="shared" si="1301"/>
        <v>0</v>
      </c>
      <c r="FX685" s="328">
        <v>19.5</v>
      </c>
      <c r="FY685" s="328">
        <f t="shared" ref="FY685:FY748" si="1449">IF($T685&lt;=GC$5,$T685,0)</f>
        <v>0</v>
      </c>
      <c r="FZ685" s="329">
        <f t="shared" ref="FZ685:FZ748" si="1450">IF(AND(FY685&gt;=FY$467,FY686&lt;=FY$468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A685" s="329">
        <f t="shared" ref="GA685:GA748" si="1451">IF(AND(FY685&gt;=FZ$467,FY686&lt;=FZ$468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B685" s="329">
        <f t="shared" ref="GB685:GB748" si="1452">IF(AND(FY685&gt;=GA$467,FY686&lt;=GA$468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C685" s="329">
        <f t="shared" ref="GC685:GC748" si="1453">IF(AND(FY685&gt;=GB$467,FY686&lt;=GB$468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D685" s="329">
        <f t="shared" ref="GD685:GD748" si="1454">IF(AND(FY685&gt;=GC$467,FY686&lt;=GC$468,FY686&gt;0),($L$18+(FY685/GC$5)*($M$18+(FY685/GC$5)*($N$18+(FY685/GC$5)*($O$18+(FY685/GC$5)*($P$18+(FY685/GC$5)*($Q$18+(FY685/GC$5)*$R$18))))))^2+4*($L$18+((0.05+FY685)/GC$5)*($M$18+((0.05+FY685)/GC$5)*($N$18+((0.05+FY685)/GC$5)*($O$18+((0.05+FY685)/GC$5)*($P$18+((0.05+FY685)/GC$5)*($Q$18+((0.05+FY685)/GC$5)*$R$18))))))^2+($L$18+(FY686/GC$5)*($M$18+(FY686/GC$5)*($N$18+(FY686/GC$5)*($O$18+(FY686/GC$5)*($P$18+(FY686/GC$5)*($Q$18+(FY686/GC$5)*$R$18))))))^2,0)</f>
        <v>0</v>
      </c>
      <c r="GE685" s="329">
        <f t="shared" ref="GE685:GE748" si="1455">FZ685</f>
        <v>0</v>
      </c>
      <c r="GF685" s="170">
        <f t="shared" si="1302"/>
        <v>0</v>
      </c>
      <c r="GG685" s="208">
        <f t="shared" si="1303"/>
        <v>0</v>
      </c>
      <c r="GH685" s="328">
        <v>19.5</v>
      </c>
      <c r="GI685" s="328">
        <f t="shared" ref="GI685:GI748" si="1456">IF($T685&lt;=GM$5,$T685,0)</f>
        <v>0</v>
      </c>
      <c r="GJ685" s="329">
        <f t="shared" ref="GJ685:GJ748" si="1457">IF(AND(GI685&gt;=GI$467,GI686&lt;=GI$468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K685" s="329">
        <f t="shared" ref="GK685:GK748" si="1458">IF(AND(GI685&gt;=GJ$467,GI686&lt;=GJ$468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L685" s="329">
        <f t="shared" ref="GL685:GL748" si="1459">IF(AND(GI685&gt;=GK$467,GI686&lt;=GK$468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M685" s="329">
        <f t="shared" ref="GM685:GM748" si="1460">IF(AND(GI685&gt;=GL$467,GI686&lt;=GL$468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N685" s="329">
        <f t="shared" ref="GN685:GN748" si="1461">IF(AND(GI685&gt;=GM$467,GI686&lt;=GM$468,GI686&gt;0),($L$18+(GI685/GM$5)*($M$18+(GI685/GM$5)*($N$18+(GI685/GM$5)*($O$18+(GI685/GM$5)*($P$18+(GI685/GM$5)*($Q$18+(GI685/GM$5)*$R$18))))))^2+4*($L$18+((0.05+GI685)/GM$5)*($M$18+((0.05+GI685)/GM$5)*($N$18+((0.05+GI685)/GM$5)*($O$18+((0.05+GI685)/GM$5)*($P$18+((0.05+GI685)/GM$5)*($Q$18+((0.05+GI685)/GM$5)*$R$18))))))^2+($L$18+(GI686/GM$5)*($M$18+(GI686/GM$5)*($N$18+(GI686/GM$5)*($O$18+(GI686/GM$5)*($P$18+(GI686/GM$5)*($Q$18+(GI686/GM$5)*$R$18))))))^2,0)</f>
        <v>0</v>
      </c>
      <c r="GO685" s="329">
        <f t="shared" ref="GO685:GO748" si="1462">GJ685</f>
        <v>0</v>
      </c>
      <c r="GP685" s="170">
        <f t="shared" si="1304"/>
        <v>0</v>
      </c>
      <c r="GQ685" s="208">
        <f t="shared" si="1305"/>
        <v>0</v>
      </c>
      <c r="GR685" s="328">
        <v>19.5</v>
      </c>
      <c r="GS685" s="328">
        <f t="shared" ref="GS685:GS748" si="1463">IF($T685&lt;=GW$5,$T685,0)</f>
        <v>0</v>
      </c>
      <c r="GT685" s="329">
        <f t="shared" ref="GT685:GT748" si="1464">IF(AND(GS685&gt;=GS$467,GS686&lt;=GS$468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U685" s="329">
        <f t="shared" ref="GU685:GU748" si="1465">IF(AND(GS685&gt;=GT$467,GS686&lt;=GT$468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V685" s="329">
        <f t="shared" ref="GV685:GV748" si="1466">IF(AND(GS685&gt;=GU$467,GS686&lt;=GU$468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W685" s="329">
        <f t="shared" ref="GW685:GW748" si="1467">IF(AND(GS685&gt;=GV$467,GS686&lt;=GV$468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X685" s="329">
        <f t="shared" ref="GX685:GX748" si="1468">IF(AND(GS685&gt;=GW$467,GS686&lt;=GW$468,GS686&gt;0),($L$18+(GS685/GW$5)*($M$18+(GS685/GW$5)*($N$18+(GS685/GW$5)*($O$18+(GS685/GW$5)*($P$18+(GS685/GW$5)*($Q$18+(GS685/GW$5)*$R$18))))))^2+4*($L$18+((0.05+GS685)/GW$5)*($M$18+((0.05+GS685)/GW$5)*($N$18+((0.05+GS685)/GW$5)*($O$18+((0.05+GS685)/GW$5)*($P$18+((0.05+GS685)/GW$5)*($Q$18+((0.05+GS685)/GW$5)*$R$18))))))^2+($L$18+(GS686/GW$5)*($M$18+(GS686/GW$5)*($N$18+(GS686/GW$5)*($O$18+(GS686/GW$5)*($P$18+(GS686/GW$5)*($Q$18+(GS686/GW$5)*$R$18))))))^2,0)</f>
        <v>0</v>
      </c>
      <c r="GY685" s="329">
        <f t="shared" ref="GY685:GY748" si="1469">GT685</f>
        <v>0</v>
      </c>
      <c r="GZ685" s="170">
        <f t="shared" si="1306"/>
        <v>0</v>
      </c>
      <c r="HA685" s="208">
        <f t="shared" si="1307"/>
        <v>0</v>
      </c>
      <c r="HB685" s="328">
        <v>19.5</v>
      </c>
      <c r="HC685" s="328">
        <f t="shared" si="1308"/>
        <v>0</v>
      </c>
      <c r="HD685" s="329">
        <f t="shared" si="1416"/>
        <v>0</v>
      </c>
      <c r="HE685" s="329">
        <f t="shared" si="1417"/>
        <v>0</v>
      </c>
      <c r="HF685" s="329">
        <f t="shared" si="1418"/>
        <v>0</v>
      </c>
      <c r="HG685" s="329">
        <f t="shared" si="1419"/>
        <v>0</v>
      </c>
      <c r="HH685" s="329">
        <f t="shared" si="1420"/>
        <v>0</v>
      </c>
      <c r="HI685" s="329">
        <f t="shared" si="1421"/>
        <v>0</v>
      </c>
      <c r="HJ685" s="170">
        <f t="shared" si="1309"/>
        <v>0</v>
      </c>
      <c r="HK685" s="208">
        <f t="shared" si="1310"/>
        <v>0</v>
      </c>
      <c r="HL685" s="328">
        <v>19.5</v>
      </c>
      <c r="HM685" s="328">
        <f t="shared" si="1311"/>
        <v>0</v>
      </c>
      <c r="HN685" s="329">
        <f t="shared" si="1422"/>
        <v>0</v>
      </c>
      <c r="HO685" s="329">
        <f t="shared" si="1423"/>
        <v>0</v>
      </c>
      <c r="HP685" s="329">
        <f t="shared" si="1424"/>
        <v>0</v>
      </c>
      <c r="HQ685" s="329">
        <f t="shared" si="1425"/>
        <v>0</v>
      </c>
      <c r="HR685" s="329">
        <f t="shared" si="1426"/>
        <v>0</v>
      </c>
      <c r="HS685" s="329">
        <f t="shared" si="1427"/>
        <v>0</v>
      </c>
      <c r="HT685" s="170">
        <f t="shared" si="1312"/>
        <v>0</v>
      </c>
      <c r="HU685" s="208">
        <f t="shared" si="1313"/>
        <v>0</v>
      </c>
      <c r="HV685" s="328">
        <v>19.5</v>
      </c>
      <c r="HW685" s="328">
        <f t="shared" si="1428"/>
        <v>0</v>
      </c>
      <c r="HX685" s="329">
        <f t="shared" si="1429"/>
        <v>0</v>
      </c>
      <c r="HY685" s="329">
        <f t="shared" si="1430"/>
        <v>0</v>
      </c>
      <c r="HZ685" s="329">
        <f t="shared" si="1431"/>
        <v>0</v>
      </c>
      <c r="IA685" s="329">
        <f t="shared" si="1432"/>
        <v>0</v>
      </c>
      <c r="IB685" s="329">
        <f t="shared" si="1433"/>
        <v>0</v>
      </c>
      <c r="IC685" s="329">
        <f t="shared" si="1434"/>
        <v>0</v>
      </c>
      <c r="ID685" s="170">
        <f t="shared" si="1314"/>
        <v>0</v>
      </c>
      <c r="IE685" s="208">
        <f t="shared" si="1315"/>
        <v>0</v>
      </c>
      <c r="IF685" s="328">
        <v>19.5</v>
      </c>
      <c r="IG685" s="328">
        <f t="shared" si="1435"/>
        <v>0</v>
      </c>
      <c r="IH685" s="329">
        <f t="shared" si="1436"/>
        <v>0</v>
      </c>
      <c r="II685" s="329">
        <f t="shared" si="1437"/>
        <v>0</v>
      </c>
      <c r="IJ685" s="329">
        <f t="shared" si="1438"/>
        <v>0</v>
      </c>
      <c r="IK685" s="329">
        <f t="shared" si="1439"/>
        <v>0</v>
      </c>
      <c r="IL685" s="329">
        <f t="shared" si="1440"/>
        <v>0</v>
      </c>
      <c r="IM685" s="329">
        <f t="shared" si="1441"/>
        <v>0</v>
      </c>
      <c r="IN685" s="170">
        <f t="shared" si="1316"/>
        <v>0</v>
      </c>
    </row>
    <row r="686" spans="1:248">
      <c r="A686" s="318"/>
      <c r="B686" s="318"/>
      <c r="C686" s="318"/>
      <c r="D686" s="318"/>
      <c r="E686" s="318"/>
      <c r="F686" s="318"/>
      <c r="G686" s="318"/>
      <c r="H686" s="318"/>
      <c r="I686" s="318"/>
      <c r="K686" s="318"/>
      <c r="L686" s="318"/>
      <c r="M686" s="318"/>
      <c r="N686" s="318"/>
      <c r="O686" s="318"/>
      <c r="P686" s="318"/>
      <c r="Q686" s="318"/>
      <c r="R686" s="358"/>
      <c r="S686" s="208">
        <f t="shared" si="1317"/>
        <v>0</v>
      </c>
      <c r="T686" s="328">
        <v>19.600000000000001</v>
      </c>
      <c r="U686" s="328">
        <f t="shared" si="1318"/>
        <v>0</v>
      </c>
      <c r="V686" s="329">
        <f t="shared" si="1319"/>
        <v>0</v>
      </c>
      <c r="W686" s="329">
        <f t="shared" si="1320"/>
        <v>0</v>
      </c>
      <c r="X686" s="329">
        <f t="shared" si="1321"/>
        <v>0</v>
      </c>
      <c r="Y686" s="329">
        <f t="shared" si="1322"/>
        <v>0</v>
      </c>
      <c r="Z686" s="329">
        <f t="shared" si="1323"/>
        <v>0</v>
      </c>
      <c r="AA686" s="329">
        <f t="shared" si="1324"/>
        <v>0</v>
      </c>
      <c r="AB686" s="170">
        <f t="shared" si="1263"/>
        <v>0</v>
      </c>
      <c r="AC686" s="208">
        <f t="shared" si="1264"/>
        <v>0</v>
      </c>
      <c r="AD686" s="328">
        <v>19.600000000000001</v>
      </c>
      <c r="AE686" s="328">
        <f t="shared" si="1325"/>
        <v>0</v>
      </c>
      <c r="AF686" s="329">
        <f t="shared" si="1326"/>
        <v>0</v>
      </c>
      <c r="AG686" s="329">
        <f t="shared" si="1327"/>
        <v>0</v>
      </c>
      <c r="AH686" s="329">
        <f t="shared" si="1328"/>
        <v>0</v>
      </c>
      <c r="AI686" s="329">
        <f t="shared" si="1329"/>
        <v>0</v>
      </c>
      <c r="AJ686" s="329">
        <f t="shared" si="1330"/>
        <v>0</v>
      </c>
      <c r="AK686" s="329">
        <f t="shared" si="1331"/>
        <v>0</v>
      </c>
      <c r="AL686" s="170">
        <f t="shared" si="1265"/>
        <v>0</v>
      </c>
      <c r="AM686" s="208">
        <f t="shared" si="1266"/>
        <v>0</v>
      </c>
      <c r="AN686" s="328">
        <v>19.600000000000001</v>
      </c>
      <c r="AO686" s="328">
        <f t="shared" si="1332"/>
        <v>0</v>
      </c>
      <c r="AP686" s="329">
        <f t="shared" si="1333"/>
        <v>0</v>
      </c>
      <c r="AQ686" s="329">
        <f t="shared" si="1334"/>
        <v>0</v>
      </c>
      <c r="AR686" s="329">
        <f t="shared" si="1335"/>
        <v>0</v>
      </c>
      <c r="AS686" s="329">
        <f t="shared" si="1336"/>
        <v>0</v>
      </c>
      <c r="AT686" s="329">
        <f t="shared" si="1337"/>
        <v>0</v>
      </c>
      <c r="AU686" s="329">
        <f t="shared" si="1338"/>
        <v>0</v>
      </c>
      <c r="AV686" s="170">
        <f t="shared" si="1267"/>
        <v>0</v>
      </c>
      <c r="AW686" s="208">
        <f t="shared" si="1268"/>
        <v>0</v>
      </c>
      <c r="AX686" s="328">
        <v>19.600000000000001</v>
      </c>
      <c r="AY686" s="328">
        <f t="shared" si="1339"/>
        <v>0</v>
      </c>
      <c r="AZ686" s="329">
        <f t="shared" si="1340"/>
        <v>0</v>
      </c>
      <c r="BA686" s="329">
        <f t="shared" si="1341"/>
        <v>0</v>
      </c>
      <c r="BB686" s="329">
        <f t="shared" si="1342"/>
        <v>0</v>
      </c>
      <c r="BC686" s="329">
        <f t="shared" si="1343"/>
        <v>0</v>
      </c>
      <c r="BD686" s="329">
        <f t="shared" si="1344"/>
        <v>0</v>
      </c>
      <c r="BE686" s="329">
        <f t="shared" si="1345"/>
        <v>0</v>
      </c>
      <c r="BF686" s="170">
        <f t="shared" si="1269"/>
        <v>0</v>
      </c>
      <c r="BG686" s="208">
        <f t="shared" si="1270"/>
        <v>0</v>
      </c>
      <c r="BH686" s="328">
        <v>19.600000000000001</v>
      </c>
      <c r="BI686" s="328">
        <f t="shared" si="1271"/>
        <v>0</v>
      </c>
      <c r="BJ686" s="329">
        <f t="shared" si="1272"/>
        <v>0</v>
      </c>
      <c r="BK686" s="329">
        <f t="shared" si="1273"/>
        <v>0</v>
      </c>
      <c r="BL686" s="329">
        <f t="shared" si="1274"/>
        <v>0</v>
      </c>
      <c r="BM686" s="329">
        <f t="shared" si="1275"/>
        <v>0</v>
      </c>
      <c r="BN686" s="329">
        <f t="shared" si="1276"/>
        <v>0</v>
      </c>
      <c r="BO686" s="329">
        <f t="shared" si="1277"/>
        <v>0</v>
      </c>
      <c r="BP686" s="170">
        <f t="shared" si="1278"/>
        <v>0</v>
      </c>
      <c r="BQ686" s="208">
        <f t="shared" si="1279"/>
        <v>0</v>
      </c>
      <c r="BR686" s="328">
        <v>19.600000000000001</v>
      </c>
      <c r="BS686" s="328">
        <f t="shared" si="1346"/>
        <v>0</v>
      </c>
      <c r="BT686" s="329">
        <f t="shared" si="1347"/>
        <v>0</v>
      </c>
      <c r="BU686" s="329">
        <f t="shared" si="1348"/>
        <v>0</v>
      </c>
      <c r="BV686" s="329">
        <f t="shared" si="1349"/>
        <v>0</v>
      </c>
      <c r="BW686" s="329">
        <f t="shared" si="1350"/>
        <v>0</v>
      </c>
      <c r="BX686" s="329">
        <f t="shared" si="1351"/>
        <v>0</v>
      </c>
      <c r="BY686" s="329">
        <f t="shared" si="1352"/>
        <v>0</v>
      </c>
      <c r="BZ686" s="170">
        <f t="shared" si="1280"/>
        <v>0</v>
      </c>
      <c r="CA686" s="208">
        <f t="shared" si="1281"/>
        <v>0</v>
      </c>
      <c r="CB686" s="328">
        <v>19.600000000000001</v>
      </c>
      <c r="CC686" s="328">
        <f t="shared" si="1353"/>
        <v>0</v>
      </c>
      <c r="CD686" s="329">
        <f t="shared" si="1354"/>
        <v>0</v>
      </c>
      <c r="CE686" s="329">
        <f t="shared" si="1355"/>
        <v>0</v>
      </c>
      <c r="CF686" s="329">
        <f t="shared" si="1356"/>
        <v>0</v>
      </c>
      <c r="CG686" s="329">
        <f t="shared" si="1357"/>
        <v>0</v>
      </c>
      <c r="CH686" s="329">
        <f t="shared" si="1358"/>
        <v>0</v>
      </c>
      <c r="CI686" s="329">
        <f t="shared" si="1359"/>
        <v>0</v>
      </c>
      <c r="CJ686" s="170">
        <f t="shared" si="1282"/>
        <v>0</v>
      </c>
      <c r="CK686" s="208">
        <f t="shared" si="1283"/>
        <v>0</v>
      </c>
      <c r="CL686" s="328">
        <v>19.600000000000001</v>
      </c>
      <c r="CM686" s="328">
        <f t="shared" si="1360"/>
        <v>0</v>
      </c>
      <c r="CN686" s="329">
        <f t="shared" si="1361"/>
        <v>0</v>
      </c>
      <c r="CO686" s="329">
        <f t="shared" si="1362"/>
        <v>0</v>
      </c>
      <c r="CP686" s="329">
        <f t="shared" si="1363"/>
        <v>0</v>
      </c>
      <c r="CQ686" s="329">
        <f t="shared" si="1364"/>
        <v>0</v>
      </c>
      <c r="CR686" s="329">
        <f t="shared" si="1365"/>
        <v>0</v>
      </c>
      <c r="CS686" s="329">
        <f t="shared" si="1366"/>
        <v>0</v>
      </c>
      <c r="CT686" s="170">
        <f t="shared" si="1284"/>
        <v>0</v>
      </c>
      <c r="CU686" s="208">
        <f t="shared" si="1285"/>
        <v>0</v>
      </c>
      <c r="CV686" s="328">
        <v>19.600000000000001</v>
      </c>
      <c r="CW686" s="328">
        <f t="shared" si="1367"/>
        <v>0</v>
      </c>
      <c r="CX686" s="329">
        <f t="shared" si="1368"/>
        <v>0</v>
      </c>
      <c r="CY686" s="329">
        <f t="shared" si="1369"/>
        <v>0</v>
      </c>
      <c r="CZ686" s="329">
        <f t="shared" si="1370"/>
        <v>0</v>
      </c>
      <c r="DA686" s="329">
        <f t="shared" si="1371"/>
        <v>0</v>
      </c>
      <c r="DB686" s="329">
        <f t="shared" si="1372"/>
        <v>0</v>
      </c>
      <c r="DC686" s="329">
        <f t="shared" si="1373"/>
        <v>0</v>
      </c>
      <c r="DD686" s="170">
        <f t="shared" si="1286"/>
        <v>0</v>
      </c>
      <c r="DE686" s="208">
        <f t="shared" si="1287"/>
        <v>0</v>
      </c>
      <c r="DF686" s="328">
        <v>19.600000000000001</v>
      </c>
      <c r="DG686" s="328">
        <f t="shared" si="1374"/>
        <v>0</v>
      </c>
      <c r="DH686" s="329">
        <f t="shared" si="1375"/>
        <v>0</v>
      </c>
      <c r="DI686" s="329">
        <f t="shared" si="1376"/>
        <v>0</v>
      </c>
      <c r="DJ686" s="329">
        <f t="shared" si="1377"/>
        <v>0</v>
      </c>
      <c r="DK686" s="329">
        <f t="shared" si="1378"/>
        <v>0</v>
      </c>
      <c r="DL686" s="329">
        <f t="shared" si="1379"/>
        <v>0</v>
      </c>
      <c r="DM686" s="329">
        <f t="shared" si="1380"/>
        <v>0</v>
      </c>
      <c r="DN686" s="170">
        <f t="shared" si="1288"/>
        <v>0</v>
      </c>
      <c r="DO686" s="208">
        <f t="shared" si="1289"/>
        <v>0</v>
      </c>
      <c r="DP686" s="328">
        <v>19.600000000000001</v>
      </c>
      <c r="DQ686" s="328">
        <f t="shared" si="1381"/>
        <v>0</v>
      </c>
      <c r="DR686" s="329">
        <f t="shared" si="1382"/>
        <v>0</v>
      </c>
      <c r="DS686" s="329">
        <f t="shared" si="1383"/>
        <v>0</v>
      </c>
      <c r="DT686" s="329">
        <f t="shared" si="1384"/>
        <v>0</v>
      </c>
      <c r="DU686" s="329">
        <f t="shared" si="1385"/>
        <v>0</v>
      </c>
      <c r="DV686" s="329">
        <f t="shared" si="1386"/>
        <v>0</v>
      </c>
      <c r="DW686" s="329">
        <f t="shared" si="1387"/>
        <v>0</v>
      </c>
      <c r="DX686" s="170">
        <f t="shared" si="1290"/>
        <v>0</v>
      </c>
      <c r="DY686" s="208">
        <f t="shared" si="1291"/>
        <v>0</v>
      </c>
      <c r="DZ686" s="328">
        <v>19.600000000000001</v>
      </c>
      <c r="EA686" s="328">
        <f t="shared" si="1388"/>
        <v>0</v>
      </c>
      <c r="EB686" s="329">
        <f t="shared" si="1389"/>
        <v>0</v>
      </c>
      <c r="EC686" s="329">
        <f t="shared" si="1390"/>
        <v>0</v>
      </c>
      <c r="ED686" s="329">
        <f t="shared" si="1391"/>
        <v>0</v>
      </c>
      <c r="EE686" s="329">
        <f t="shared" si="1392"/>
        <v>0</v>
      </c>
      <c r="EF686" s="329">
        <f t="shared" si="1393"/>
        <v>0</v>
      </c>
      <c r="EG686" s="329">
        <f t="shared" si="1394"/>
        <v>0</v>
      </c>
      <c r="EH686" s="170">
        <f t="shared" si="1292"/>
        <v>0</v>
      </c>
      <c r="EI686" s="208">
        <f t="shared" si="1293"/>
        <v>0</v>
      </c>
      <c r="EJ686" s="328">
        <v>19.600000000000001</v>
      </c>
      <c r="EK686" s="328">
        <f t="shared" si="1395"/>
        <v>0</v>
      </c>
      <c r="EL686" s="329">
        <f t="shared" si="1396"/>
        <v>0</v>
      </c>
      <c r="EM686" s="329">
        <f t="shared" si="1397"/>
        <v>0</v>
      </c>
      <c r="EN686" s="329">
        <f t="shared" si="1398"/>
        <v>0</v>
      </c>
      <c r="EO686" s="329">
        <f t="shared" si="1399"/>
        <v>0</v>
      </c>
      <c r="EP686" s="329">
        <f t="shared" si="1400"/>
        <v>0</v>
      </c>
      <c r="EQ686" s="329">
        <f t="shared" si="1401"/>
        <v>0</v>
      </c>
      <c r="ER686" s="170">
        <f t="shared" si="1294"/>
        <v>0</v>
      </c>
      <c r="ES686" s="208">
        <f t="shared" si="1295"/>
        <v>0</v>
      </c>
      <c r="ET686" s="328">
        <v>19.600000000000001</v>
      </c>
      <c r="EU686" s="328">
        <f t="shared" si="1402"/>
        <v>0</v>
      </c>
      <c r="EV686" s="329">
        <f t="shared" si="1403"/>
        <v>0</v>
      </c>
      <c r="EW686" s="329">
        <f t="shared" si="1404"/>
        <v>0</v>
      </c>
      <c r="EX686" s="329">
        <f t="shared" si="1405"/>
        <v>0</v>
      </c>
      <c r="EY686" s="329">
        <f t="shared" si="1406"/>
        <v>0</v>
      </c>
      <c r="EZ686" s="329">
        <f t="shared" si="1407"/>
        <v>0</v>
      </c>
      <c r="FA686" s="329">
        <f t="shared" si="1408"/>
        <v>0</v>
      </c>
      <c r="FB686" s="170">
        <f t="shared" si="1296"/>
        <v>0</v>
      </c>
      <c r="FC686" s="208">
        <f t="shared" si="1297"/>
        <v>0</v>
      </c>
      <c r="FD686" s="328">
        <v>19.600000000000001</v>
      </c>
      <c r="FE686" s="328">
        <f t="shared" si="1409"/>
        <v>0</v>
      </c>
      <c r="FF686" s="329">
        <f t="shared" si="1410"/>
        <v>0</v>
      </c>
      <c r="FG686" s="329">
        <f t="shared" si="1411"/>
        <v>0</v>
      </c>
      <c r="FH686" s="329">
        <f t="shared" si="1412"/>
        <v>0</v>
      </c>
      <c r="FI686" s="329">
        <f t="shared" si="1413"/>
        <v>0</v>
      </c>
      <c r="FJ686" s="329">
        <f t="shared" si="1414"/>
        <v>0</v>
      </c>
      <c r="FK686" s="329">
        <f t="shared" si="1415"/>
        <v>0</v>
      </c>
      <c r="FL686" s="170">
        <f t="shared" si="1298"/>
        <v>0</v>
      </c>
      <c r="FM686" s="208">
        <f t="shared" si="1299"/>
        <v>0</v>
      </c>
      <c r="FN686" s="328">
        <v>19.600000000000001</v>
      </c>
      <c r="FO686" s="328">
        <f t="shared" si="1442"/>
        <v>0</v>
      </c>
      <c r="FP686" s="329">
        <f t="shared" si="1443"/>
        <v>0</v>
      </c>
      <c r="FQ686" s="329">
        <f t="shared" si="1444"/>
        <v>0</v>
      </c>
      <c r="FR686" s="329">
        <f t="shared" si="1445"/>
        <v>0</v>
      </c>
      <c r="FS686" s="329">
        <f t="shared" si="1446"/>
        <v>0</v>
      </c>
      <c r="FT686" s="329">
        <f t="shared" si="1447"/>
        <v>0</v>
      </c>
      <c r="FU686" s="329">
        <f t="shared" si="1448"/>
        <v>0</v>
      </c>
      <c r="FV686" s="170">
        <f t="shared" si="1300"/>
        <v>0</v>
      </c>
      <c r="FW686" s="208">
        <f t="shared" si="1301"/>
        <v>0</v>
      </c>
      <c r="FX686" s="328">
        <v>19.600000000000001</v>
      </c>
      <c r="FY686" s="328">
        <f t="shared" si="1449"/>
        <v>0</v>
      </c>
      <c r="FZ686" s="329">
        <f t="shared" si="1450"/>
        <v>0</v>
      </c>
      <c r="GA686" s="329">
        <f t="shared" si="1451"/>
        <v>0</v>
      </c>
      <c r="GB686" s="329">
        <f t="shared" si="1452"/>
        <v>0</v>
      </c>
      <c r="GC686" s="329">
        <f t="shared" si="1453"/>
        <v>0</v>
      </c>
      <c r="GD686" s="329">
        <f t="shared" si="1454"/>
        <v>0</v>
      </c>
      <c r="GE686" s="329">
        <f t="shared" si="1455"/>
        <v>0</v>
      </c>
      <c r="GF686" s="170">
        <f t="shared" si="1302"/>
        <v>0</v>
      </c>
      <c r="GG686" s="208">
        <f t="shared" si="1303"/>
        <v>0</v>
      </c>
      <c r="GH686" s="328">
        <v>19.600000000000001</v>
      </c>
      <c r="GI686" s="328">
        <f t="shared" si="1456"/>
        <v>0</v>
      </c>
      <c r="GJ686" s="329">
        <f t="shared" si="1457"/>
        <v>0</v>
      </c>
      <c r="GK686" s="329">
        <f t="shared" si="1458"/>
        <v>0</v>
      </c>
      <c r="GL686" s="329">
        <f t="shared" si="1459"/>
        <v>0</v>
      </c>
      <c r="GM686" s="329">
        <f t="shared" si="1460"/>
        <v>0</v>
      </c>
      <c r="GN686" s="329">
        <f t="shared" si="1461"/>
        <v>0</v>
      </c>
      <c r="GO686" s="329">
        <f t="shared" si="1462"/>
        <v>0</v>
      </c>
      <c r="GP686" s="170">
        <f t="shared" si="1304"/>
        <v>0</v>
      </c>
      <c r="GQ686" s="208">
        <f t="shared" si="1305"/>
        <v>0</v>
      </c>
      <c r="GR686" s="328">
        <v>19.600000000000001</v>
      </c>
      <c r="GS686" s="328">
        <f t="shared" si="1463"/>
        <v>0</v>
      </c>
      <c r="GT686" s="329">
        <f t="shared" si="1464"/>
        <v>0</v>
      </c>
      <c r="GU686" s="329">
        <f t="shared" si="1465"/>
        <v>0</v>
      </c>
      <c r="GV686" s="329">
        <f t="shared" si="1466"/>
        <v>0</v>
      </c>
      <c r="GW686" s="329">
        <f t="shared" si="1467"/>
        <v>0</v>
      </c>
      <c r="GX686" s="329">
        <f t="shared" si="1468"/>
        <v>0</v>
      </c>
      <c r="GY686" s="329">
        <f t="shared" si="1469"/>
        <v>0</v>
      </c>
      <c r="GZ686" s="170">
        <f t="shared" si="1306"/>
        <v>0</v>
      </c>
      <c r="HA686" s="208">
        <f t="shared" si="1307"/>
        <v>0</v>
      </c>
      <c r="HB686" s="328">
        <v>19.600000000000001</v>
      </c>
      <c r="HC686" s="328">
        <f t="shared" si="1308"/>
        <v>0</v>
      </c>
      <c r="HD686" s="329">
        <f t="shared" si="1416"/>
        <v>0</v>
      </c>
      <c r="HE686" s="329">
        <f t="shared" si="1417"/>
        <v>0</v>
      </c>
      <c r="HF686" s="329">
        <f t="shared" si="1418"/>
        <v>0</v>
      </c>
      <c r="HG686" s="329">
        <f t="shared" si="1419"/>
        <v>0</v>
      </c>
      <c r="HH686" s="329">
        <f t="shared" si="1420"/>
        <v>0</v>
      </c>
      <c r="HI686" s="329">
        <f t="shared" si="1421"/>
        <v>0</v>
      </c>
      <c r="HJ686" s="170">
        <f t="shared" si="1309"/>
        <v>0</v>
      </c>
      <c r="HK686" s="208">
        <f t="shared" si="1310"/>
        <v>0</v>
      </c>
      <c r="HL686" s="328">
        <v>19.600000000000001</v>
      </c>
      <c r="HM686" s="328">
        <f t="shared" si="1311"/>
        <v>0</v>
      </c>
      <c r="HN686" s="329">
        <f t="shared" si="1422"/>
        <v>0</v>
      </c>
      <c r="HO686" s="329">
        <f t="shared" si="1423"/>
        <v>0</v>
      </c>
      <c r="HP686" s="329">
        <f t="shared" si="1424"/>
        <v>0</v>
      </c>
      <c r="HQ686" s="329">
        <f t="shared" si="1425"/>
        <v>0</v>
      </c>
      <c r="HR686" s="329">
        <f t="shared" si="1426"/>
        <v>0</v>
      </c>
      <c r="HS686" s="329">
        <f t="shared" si="1427"/>
        <v>0</v>
      </c>
      <c r="HT686" s="170">
        <f t="shared" si="1312"/>
        <v>0</v>
      </c>
      <c r="HU686" s="208">
        <f t="shared" si="1313"/>
        <v>0</v>
      </c>
      <c r="HV686" s="328">
        <v>19.600000000000001</v>
      </c>
      <c r="HW686" s="328">
        <f t="shared" si="1428"/>
        <v>0</v>
      </c>
      <c r="HX686" s="329">
        <f t="shared" si="1429"/>
        <v>0</v>
      </c>
      <c r="HY686" s="329">
        <f t="shared" si="1430"/>
        <v>0</v>
      </c>
      <c r="HZ686" s="329">
        <f t="shared" si="1431"/>
        <v>0</v>
      </c>
      <c r="IA686" s="329">
        <f t="shared" si="1432"/>
        <v>0</v>
      </c>
      <c r="IB686" s="329">
        <f t="shared" si="1433"/>
        <v>0</v>
      </c>
      <c r="IC686" s="329">
        <f t="shared" si="1434"/>
        <v>0</v>
      </c>
      <c r="ID686" s="170">
        <f t="shared" si="1314"/>
        <v>0</v>
      </c>
      <c r="IE686" s="208">
        <f t="shared" si="1315"/>
        <v>0</v>
      </c>
      <c r="IF686" s="328">
        <v>19.600000000000001</v>
      </c>
      <c r="IG686" s="328">
        <f t="shared" si="1435"/>
        <v>0</v>
      </c>
      <c r="IH686" s="329">
        <f t="shared" si="1436"/>
        <v>0</v>
      </c>
      <c r="II686" s="329">
        <f t="shared" si="1437"/>
        <v>0</v>
      </c>
      <c r="IJ686" s="329">
        <f t="shared" si="1438"/>
        <v>0</v>
      </c>
      <c r="IK686" s="329">
        <f t="shared" si="1439"/>
        <v>0</v>
      </c>
      <c r="IL686" s="329">
        <f t="shared" si="1440"/>
        <v>0</v>
      </c>
      <c r="IM686" s="329">
        <f t="shared" si="1441"/>
        <v>0</v>
      </c>
      <c r="IN686" s="170">
        <f t="shared" si="1316"/>
        <v>0</v>
      </c>
    </row>
    <row r="687" spans="1:248">
      <c r="A687" s="318"/>
      <c r="B687" s="318"/>
      <c r="C687" s="318"/>
      <c r="D687" s="318"/>
      <c r="E687" s="318"/>
      <c r="F687" s="318"/>
      <c r="G687" s="318"/>
      <c r="H687" s="318"/>
      <c r="I687" s="318"/>
      <c r="K687" s="318"/>
      <c r="L687" s="318"/>
      <c r="M687" s="318"/>
      <c r="N687" s="318"/>
      <c r="O687" s="318"/>
      <c r="P687" s="318"/>
      <c r="Q687" s="318"/>
      <c r="R687" s="358"/>
      <c r="S687" s="208">
        <f t="shared" si="1317"/>
        <v>0</v>
      </c>
      <c r="T687" s="328">
        <v>19.7</v>
      </c>
      <c r="U687" s="328">
        <f t="shared" si="1318"/>
        <v>0</v>
      </c>
      <c r="V687" s="329">
        <f t="shared" si="1319"/>
        <v>0</v>
      </c>
      <c r="W687" s="329">
        <f t="shared" si="1320"/>
        <v>0</v>
      </c>
      <c r="X687" s="329">
        <f t="shared" si="1321"/>
        <v>0</v>
      </c>
      <c r="Y687" s="329">
        <f t="shared" si="1322"/>
        <v>0</v>
      </c>
      <c r="Z687" s="329">
        <f t="shared" si="1323"/>
        <v>0</v>
      </c>
      <c r="AA687" s="329">
        <f t="shared" si="1324"/>
        <v>0</v>
      </c>
      <c r="AB687" s="170">
        <f t="shared" si="1263"/>
        <v>0</v>
      </c>
      <c r="AC687" s="208">
        <f t="shared" si="1264"/>
        <v>0</v>
      </c>
      <c r="AD687" s="328">
        <v>19.7</v>
      </c>
      <c r="AE687" s="328">
        <f t="shared" si="1325"/>
        <v>0</v>
      </c>
      <c r="AF687" s="329">
        <f t="shared" si="1326"/>
        <v>0</v>
      </c>
      <c r="AG687" s="329">
        <f t="shared" si="1327"/>
        <v>0</v>
      </c>
      <c r="AH687" s="329">
        <f t="shared" si="1328"/>
        <v>0</v>
      </c>
      <c r="AI687" s="329">
        <f t="shared" si="1329"/>
        <v>0</v>
      </c>
      <c r="AJ687" s="329">
        <f t="shared" si="1330"/>
        <v>0</v>
      </c>
      <c r="AK687" s="329">
        <f t="shared" si="1331"/>
        <v>0</v>
      </c>
      <c r="AL687" s="170">
        <f t="shared" si="1265"/>
        <v>0</v>
      </c>
      <c r="AM687" s="208">
        <f t="shared" si="1266"/>
        <v>0</v>
      </c>
      <c r="AN687" s="328">
        <v>19.7</v>
      </c>
      <c r="AO687" s="328">
        <f t="shared" si="1332"/>
        <v>0</v>
      </c>
      <c r="AP687" s="329">
        <f t="shared" si="1333"/>
        <v>0</v>
      </c>
      <c r="AQ687" s="329">
        <f t="shared" si="1334"/>
        <v>0</v>
      </c>
      <c r="AR687" s="329">
        <f t="shared" si="1335"/>
        <v>0</v>
      </c>
      <c r="AS687" s="329">
        <f t="shared" si="1336"/>
        <v>0</v>
      </c>
      <c r="AT687" s="329">
        <f t="shared" si="1337"/>
        <v>0</v>
      </c>
      <c r="AU687" s="329">
        <f t="shared" si="1338"/>
        <v>0</v>
      </c>
      <c r="AV687" s="170">
        <f t="shared" si="1267"/>
        <v>0</v>
      </c>
      <c r="AW687" s="208">
        <f t="shared" si="1268"/>
        <v>0</v>
      </c>
      <c r="AX687" s="328">
        <v>19.7</v>
      </c>
      <c r="AY687" s="328">
        <f t="shared" si="1339"/>
        <v>0</v>
      </c>
      <c r="AZ687" s="329">
        <f t="shared" si="1340"/>
        <v>0</v>
      </c>
      <c r="BA687" s="329">
        <f t="shared" si="1341"/>
        <v>0</v>
      </c>
      <c r="BB687" s="329">
        <f t="shared" si="1342"/>
        <v>0</v>
      </c>
      <c r="BC687" s="329">
        <f t="shared" si="1343"/>
        <v>0</v>
      </c>
      <c r="BD687" s="329">
        <f t="shared" si="1344"/>
        <v>0</v>
      </c>
      <c r="BE687" s="329">
        <f t="shared" si="1345"/>
        <v>0</v>
      </c>
      <c r="BF687" s="170">
        <f t="shared" si="1269"/>
        <v>0</v>
      </c>
      <c r="BG687" s="208">
        <f t="shared" si="1270"/>
        <v>0</v>
      </c>
      <c r="BH687" s="328">
        <v>19.7</v>
      </c>
      <c r="BI687" s="328">
        <f t="shared" si="1271"/>
        <v>0</v>
      </c>
      <c r="BJ687" s="329">
        <f t="shared" si="1272"/>
        <v>0</v>
      </c>
      <c r="BK687" s="329">
        <f t="shared" si="1273"/>
        <v>0</v>
      </c>
      <c r="BL687" s="329">
        <f t="shared" si="1274"/>
        <v>0</v>
      </c>
      <c r="BM687" s="329">
        <f t="shared" si="1275"/>
        <v>0</v>
      </c>
      <c r="BN687" s="329">
        <f t="shared" si="1276"/>
        <v>0</v>
      </c>
      <c r="BO687" s="329">
        <f t="shared" si="1277"/>
        <v>0</v>
      </c>
      <c r="BP687" s="170">
        <f t="shared" si="1278"/>
        <v>0</v>
      </c>
      <c r="BQ687" s="208">
        <f t="shared" si="1279"/>
        <v>0</v>
      </c>
      <c r="BR687" s="328">
        <v>19.7</v>
      </c>
      <c r="BS687" s="328">
        <f t="shared" si="1346"/>
        <v>0</v>
      </c>
      <c r="BT687" s="329">
        <f t="shared" si="1347"/>
        <v>0</v>
      </c>
      <c r="BU687" s="329">
        <f t="shared" si="1348"/>
        <v>0</v>
      </c>
      <c r="BV687" s="329">
        <f t="shared" si="1349"/>
        <v>0</v>
      </c>
      <c r="BW687" s="329">
        <f t="shared" si="1350"/>
        <v>0</v>
      </c>
      <c r="BX687" s="329">
        <f t="shared" si="1351"/>
        <v>0</v>
      </c>
      <c r="BY687" s="329">
        <f t="shared" si="1352"/>
        <v>0</v>
      </c>
      <c r="BZ687" s="170">
        <f t="shared" si="1280"/>
        <v>0</v>
      </c>
      <c r="CA687" s="208">
        <f t="shared" si="1281"/>
        <v>0</v>
      </c>
      <c r="CB687" s="328">
        <v>19.7</v>
      </c>
      <c r="CC687" s="328">
        <f t="shared" si="1353"/>
        <v>0</v>
      </c>
      <c r="CD687" s="329">
        <f t="shared" si="1354"/>
        <v>0</v>
      </c>
      <c r="CE687" s="329">
        <f t="shared" si="1355"/>
        <v>0</v>
      </c>
      <c r="CF687" s="329">
        <f t="shared" si="1356"/>
        <v>0</v>
      </c>
      <c r="CG687" s="329">
        <f t="shared" si="1357"/>
        <v>0</v>
      </c>
      <c r="CH687" s="329">
        <f t="shared" si="1358"/>
        <v>0</v>
      </c>
      <c r="CI687" s="329">
        <f t="shared" si="1359"/>
        <v>0</v>
      </c>
      <c r="CJ687" s="170">
        <f t="shared" si="1282"/>
        <v>0</v>
      </c>
      <c r="CK687" s="208">
        <f t="shared" si="1283"/>
        <v>0</v>
      </c>
      <c r="CL687" s="328">
        <v>19.7</v>
      </c>
      <c r="CM687" s="328">
        <f t="shared" si="1360"/>
        <v>0</v>
      </c>
      <c r="CN687" s="329">
        <f t="shared" si="1361"/>
        <v>0</v>
      </c>
      <c r="CO687" s="329">
        <f t="shared" si="1362"/>
        <v>0</v>
      </c>
      <c r="CP687" s="329">
        <f t="shared" si="1363"/>
        <v>0</v>
      </c>
      <c r="CQ687" s="329">
        <f t="shared" si="1364"/>
        <v>0</v>
      </c>
      <c r="CR687" s="329">
        <f t="shared" si="1365"/>
        <v>0</v>
      </c>
      <c r="CS687" s="329">
        <f t="shared" si="1366"/>
        <v>0</v>
      </c>
      <c r="CT687" s="170">
        <f t="shared" si="1284"/>
        <v>0</v>
      </c>
      <c r="CU687" s="208">
        <f t="shared" si="1285"/>
        <v>0</v>
      </c>
      <c r="CV687" s="328">
        <v>19.7</v>
      </c>
      <c r="CW687" s="328">
        <f t="shared" si="1367"/>
        <v>0</v>
      </c>
      <c r="CX687" s="329">
        <f t="shared" si="1368"/>
        <v>0</v>
      </c>
      <c r="CY687" s="329">
        <f t="shared" si="1369"/>
        <v>0</v>
      </c>
      <c r="CZ687" s="329">
        <f t="shared" si="1370"/>
        <v>0</v>
      </c>
      <c r="DA687" s="329">
        <f t="shared" si="1371"/>
        <v>0</v>
      </c>
      <c r="DB687" s="329">
        <f t="shared" si="1372"/>
        <v>0</v>
      </c>
      <c r="DC687" s="329">
        <f t="shared" si="1373"/>
        <v>0</v>
      </c>
      <c r="DD687" s="170">
        <f t="shared" si="1286"/>
        <v>0</v>
      </c>
      <c r="DE687" s="208">
        <f t="shared" si="1287"/>
        <v>0</v>
      </c>
      <c r="DF687" s="328">
        <v>19.7</v>
      </c>
      <c r="DG687" s="328">
        <f t="shared" si="1374"/>
        <v>0</v>
      </c>
      <c r="DH687" s="329">
        <f t="shared" si="1375"/>
        <v>0</v>
      </c>
      <c r="DI687" s="329">
        <f t="shared" si="1376"/>
        <v>0</v>
      </c>
      <c r="DJ687" s="329">
        <f t="shared" si="1377"/>
        <v>0</v>
      </c>
      <c r="DK687" s="329">
        <f t="shared" si="1378"/>
        <v>0</v>
      </c>
      <c r="DL687" s="329">
        <f t="shared" si="1379"/>
        <v>0</v>
      </c>
      <c r="DM687" s="329">
        <f t="shared" si="1380"/>
        <v>0</v>
      </c>
      <c r="DN687" s="170">
        <f t="shared" si="1288"/>
        <v>0</v>
      </c>
      <c r="DO687" s="208">
        <f t="shared" si="1289"/>
        <v>0</v>
      </c>
      <c r="DP687" s="328">
        <v>19.7</v>
      </c>
      <c r="DQ687" s="328">
        <f t="shared" si="1381"/>
        <v>0</v>
      </c>
      <c r="DR687" s="329">
        <f t="shared" si="1382"/>
        <v>0</v>
      </c>
      <c r="DS687" s="329">
        <f t="shared" si="1383"/>
        <v>0</v>
      </c>
      <c r="DT687" s="329">
        <f t="shared" si="1384"/>
        <v>0</v>
      </c>
      <c r="DU687" s="329">
        <f t="shared" si="1385"/>
        <v>0</v>
      </c>
      <c r="DV687" s="329">
        <f t="shared" si="1386"/>
        <v>0</v>
      </c>
      <c r="DW687" s="329">
        <f t="shared" si="1387"/>
        <v>0</v>
      </c>
      <c r="DX687" s="170">
        <f t="shared" si="1290"/>
        <v>0</v>
      </c>
      <c r="DY687" s="208">
        <f t="shared" si="1291"/>
        <v>0</v>
      </c>
      <c r="DZ687" s="328">
        <v>19.7</v>
      </c>
      <c r="EA687" s="328">
        <f t="shared" si="1388"/>
        <v>0</v>
      </c>
      <c r="EB687" s="329">
        <f t="shared" si="1389"/>
        <v>0</v>
      </c>
      <c r="EC687" s="329">
        <f t="shared" si="1390"/>
        <v>0</v>
      </c>
      <c r="ED687" s="329">
        <f t="shared" si="1391"/>
        <v>0</v>
      </c>
      <c r="EE687" s="329">
        <f t="shared" si="1392"/>
        <v>0</v>
      </c>
      <c r="EF687" s="329">
        <f t="shared" si="1393"/>
        <v>0</v>
      </c>
      <c r="EG687" s="329">
        <f t="shared" si="1394"/>
        <v>0</v>
      </c>
      <c r="EH687" s="170">
        <f t="shared" si="1292"/>
        <v>0</v>
      </c>
      <c r="EI687" s="208">
        <f t="shared" si="1293"/>
        <v>0</v>
      </c>
      <c r="EJ687" s="328">
        <v>19.7</v>
      </c>
      <c r="EK687" s="328">
        <f t="shared" si="1395"/>
        <v>0</v>
      </c>
      <c r="EL687" s="329">
        <f t="shared" si="1396"/>
        <v>0</v>
      </c>
      <c r="EM687" s="329">
        <f t="shared" si="1397"/>
        <v>0</v>
      </c>
      <c r="EN687" s="329">
        <f t="shared" si="1398"/>
        <v>0</v>
      </c>
      <c r="EO687" s="329">
        <f t="shared" si="1399"/>
        <v>0</v>
      </c>
      <c r="EP687" s="329">
        <f t="shared" si="1400"/>
        <v>0</v>
      </c>
      <c r="EQ687" s="329">
        <f t="shared" si="1401"/>
        <v>0</v>
      </c>
      <c r="ER687" s="170">
        <f t="shared" si="1294"/>
        <v>0</v>
      </c>
      <c r="ES687" s="208">
        <f t="shared" si="1295"/>
        <v>0</v>
      </c>
      <c r="ET687" s="328">
        <v>19.7</v>
      </c>
      <c r="EU687" s="328">
        <f t="shared" si="1402"/>
        <v>0</v>
      </c>
      <c r="EV687" s="329">
        <f t="shared" si="1403"/>
        <v>0</v>
      </c>
      <c r="EW687" s="329">
        <f t="shared" si="1404"/>
        <v>0</v>
      </c>
      <c r="EX687" s="329">
        <f t="shared" si="1405"/>
        <v>0</v>
      </c>
      <c r="EY687" s="329">
        <f t="shared" si="1406"/>
        <v>0</v>
      </c>
      <c r="EZ687" s="329">
        <f t="shared" si="1407"/>
        <v>0</v>
      </c>
      <c r="FA687" s="329">
        <f t="shared" si="1408"/>
        <v>0</v>
      </c>
      <c r="FB687" s="170">
        <f t="shared" si="1296"/>
        <v>0</v>
      </c>
      <c r="FC687" s="208">
        <f t="shared" si="1297"/>
        <v>0</v>
      </c>
      <c r="FD687" s="328">
        <v>19.7</v>
      </c>
      <c r="FE687" s="328">
        <f t="shared" si="1409"/>
        <v>0</v>
      </c>
      <c r="FF687" s="329">
        <f t="shared" si="1410"/>
        <v>0</v>
      </c>
      <c r="FG687" s="329">
        <f t="shared" si="1411"/>
        <v>0</v>
      </c>
      <c r="FH687" s="329">
        <f t="shared" si="1412"/>
        <v>0</v>
      </c>
      <c r="FI687" s="329">
        <f t="shared" si="1413"/>
        <v>0</v>
      </c>
      <c r="FJ687" s="329">
        <f t="shared" si="1414"/>
        <v>0</v>
      </c>
      <c r="FK687" s="329">
        <f t="shared" si="1415"/>
        <v>0</v>
      </c>
      <c r="FL687" s="170">
        <f t="shared" si="1298"/>
        <v>0</v>
      </c>
      <c r="FM687" s="208">
        <f t="shared" si="1299"/>
        <v>0</v>
      </c>
      <c r="FN687" s="328">
        <v>19.7</v>
      </c>
      <c r="FO687" s="328">
        <f t="shared" si="1442"/>
        <v>0</v>
      </c>
      <c r="FP687" s="329">
        <f t="shared" si="1443"/>
        <v>0</v>
      </c>
      <c r="FQ687" s="329">
        <f t="shared" si="1444"/>
        <v>0</v>
      </c>
      <c r="FR687" s="329">
        <f t="shared" si="1445"/>
        <v>0</v>
      </c>
      <c r="FS687" s="329">
        <f t="shared" si="1446"/>
        <v>0</v>
      </c>
      <c r="FT687" s="329">
        <f t="shared" si="1447"/>
        <v>0</v>
      </c>
      <c r="FU687" s="329">
        <f t="shared" si="1448"/>
        <v>0</v>
      </c>
      <c r="FV687" s="170">
        <f t="shared" si="1300"/>
        <v>0</v>
      </c>
      <c r="FW687" s="208">
        <f t="shared" si="1301"/>
        <v>0</v>
      </c>
      <c r="FX687" s="328">
        <v>19.7</v>
      </c>
      <c r="FY687" s="328">
        <f t="shared" si="1449"/>
        <v>0</v>
      </c>
      <c r="FZ687" s="329">
        <f t="shared" si="1450"/>
        <v>0</v>
      </c>
      <c r="GA687" s="329">
        <f t="shared" si="1451"/>
        <v>0</v>
      </c>
      <c r="GB687" s="329">
        <f t="shared" si="1452"/>
        <v>0</v>
      </c>
      <c r="GC687" s="329">
        <f t="shared" si="1453"/>
        <v>0</v>
      </c>
      <c r="GD687" s="329">
        <f t="shared" si="1454"/>
        <v>0</v>
      </c>
      <c r="GE687" s="329">
        <f t="shared" si="1455"/>
        <v>0</v>
      </c>
      <c r="GF687" s="170">
        <f t="shared" si="1302"/>
        <v>0</v>
      </c>
      <c r="GG687" s="208">
        <f t="shared" si="1303"/>
        <v>0</v>
      </c>
      <c r="GH687" s="328">
        <v>19.7</v>
      </c>
      <c r="GI687" s="328">
        <f t="shared" si="1456"/>
        <v>0</v>
      </c>
      <c r="GJ687" s="329">
        <f t="shared" si="1457"/>
        <v>0</v>
      </c>
      <c r="GK687" s="329">
        <f t="shared" si="1458"/>
        <v>0</v>
      </c>
      <c r="GL687" s="329">
        <f t="shared" si="1459"/>
        <v>0</v>
      </c>
      <c r="GM687" s="329">
        <f t="shared" si="1460"/>
        <v>0</v>
      </c>
      <c r="GN687" s="329">
        <f t="shared" si="1461"/>
        <v>0</v>
      </c>
      <c r="GO687" s="329">
        <f t="shared" si="1462"/>
        <v>0</v>
      </c>
      <c r="GP687" s="170">
        <f t="shared" si="1304"/>
        <v>0</v>
      </c>
      <c r="GQ687" s="208">
        <f t="shared" si="1305"/>
        <v>0</v>
      </c>
      <c r="GR687" s="328">
        <v>19.7</v>
      </c>
      <c r="GS687" s="328">
        <f t="shared" si="1463"/>
        <v>0</v>
      </c>
      <c r="GT687" s="329">
        <f t="shared" si="1464"/>
        <v>0</v>
      </c>
      <c r="GU687" s="329">
        <f t="shared" si="1465"/>
        <v>0</v>
      </c>
      <c r="GV687" s="329">
        <f t="shared" si="1466"/>
        <v>0</v>
      </c>
      <c r="GW687" s="329">
        <f t="shared" si="1467"/>
        <v>0</v>
      </c>
      <c r="GX687" s="329">
        <f t="shared" si="1468"/>
        <v>0</v>
      </c>
      <c r="GY687" s="329">
        <f t="shared" si="1469"/>
        <v>0</v>
      </c>
      <c r="GZ687" s="170">
        <f t="shared" si="1306"/>
        <v>0</v>
      </c>
      <c r="HA687" s="208">
        <f t="shared" si="1307"/>
        <v>0</v>
      </c>
      <c r="HB687" s="328">
        <v>19.7</v>
      </c>
      <c r="HC687" s="328">
        <f t="shared" si="1308"/>
        <v>0</v>
      </c>
      <c r="HD687" s="329">
        <f t="shared" si="1416"/>
        <v>0</v>
      </c>
      <c r="HE687" s="329">
        <f t="shared" si="1417"/>
        <v>0</v>
      </c>
      <c r="HF687" s="329">
        <f t="shared" si="1418"/>
        <v>0</v>
      </c>
      <c r="HG687" s="329">
        <f t="shared" si="1419"/>
        <v>0</v>
      </c>
      <c r="HH687" s="329">
        <f t="shared" si="1420"/>
        <v>0</v>
      </c>
      <c r="HI687" s="329">
        <f t="shared" si="1421"/>
        <v>0</v>
      </c>
      <c r="HJ687" s="170">
        <f t="shared" si="1309"/>
        <v>0</v>
      </c>
      <c r="HK687" s="208">
        <f t="shared" si="1310"/>
        <v>0</v>
      </c>
      <c r="HL687" s="328">
        <v>19.7</v>
      </c>
      <c r="HM687" s="328">
        <f t="shared" si="1311"/>
        <v>0</v>
      </c>
      <c r="HN687" s="329">
        <f t="shared" si="1422"/>
        <v>0</v>
      </c>
      <c r="HO687" s="329">
        <f t="shared" si="1423"/>
        <v>0</v>
      </c>
      <c r="HP687" s="329">
        <f t="shared" si="1424"/>
        <v>0</v>
      </c>
      <c r="HQ687" s="329">
        <f t="shared" si="1425"/>
        <v>0</v>
      </c>
      <c r="HR687" s="329">
        <f t="shared" si="1426"/>
        <v>0</v>
      </c>
      <c r="HS687" s="329">
        <f t="shared" si="1427"/>
        <v>0</v>
      </c>
      <c r="HT687" s="170">
        <f t="shared" si="1312"/>
        <v>0</v>
      </c>
      <c r="HU687" s="208">
        <f t="shared" si="1313"/>
        <v>0</v>
      </c>
      <c r="HV687" s="328">
        <v>19.7</v>
      </c>
      <c r="HW687" s="328">
        <f t="shared" si="1428"/>
        <v>0</v>
      </c>
      <c r="HX687" s="329">
        <f t="shared" si="1429"/>
        <v>0</v>
      </c>
      <c r="HY687" s="329">
        <f t="shared" si="1430"/>
        <v>0</v>
      </c>
      <c r="HZ687" s="329">
        <f t="shared" si="1431"/>
        <v>0</v>
      </c>
      <c r="IA687" s="329">
        <f t="shared" si="1432"/>
        <v>0</v>
      </c>
      <c r="IB687" s="329">
        <f t="shared" si="1433"/>
        <v>0</v>
      </c>
      <c r="IC687" s="329">
        <f t="shared" si="1434"/>
        <v>0</v>
      </c>
      <c r="ID687" s="170">
        <f t="shared" si="1314"/>
        <v>0</v>
      </c>
      <c r="IE687" s="208">
        <f t="shared" si="1315"/>
        <v>0</v>
      </c>
      <c r="IF687" s="328">
        <v>19.7</v>
      </c>
      <c r="IG687" s="328">
        <f t="shared" si="1435"/>
        <v>0</v>
      </c>
      <c r="IH687" s="329">
        <f t="shared" si="1436"/>
        <v>0</v>
      </c>
      <c r="II687" s="329">
        <f t="shared" si="1437"/>
        <v>0</v>
      </c>
      <c r="IJ687" s="329">
        <f t="shared" si="1438"/>
        <v>0</v>
      </c>
      <c r="IK687" s="329">
        <f t="shared" si="1439"/>
        <v>0</v>
      </c>
      <c r="IL687" s="329">
        <f t="shared" si="1440"/>
        <v>0</v>
      </c>
      <c r="IM687" s="329">
        <f t="shared" si="1441"/>
        <v>0</v>
      </c>
      <c r="IN687" s="170">
        <f t="shared" si="1316"/>
        <v>0</v>
      </c>
    </row>
    <row r="688" spans="1:248">
      <c r="A688" s="318"/>
      <c r="B688" s="318"/>
      <c r="C688" s="318"/>
      <c r="D688" s="318"/>
      <c r="E688" s="318"/>
      <c r="F688" s="318"/>
      <c r="G688" s="318"/>
      <c r="H688" s="318"/>
      <c r="I688" s="318"/>
      <c r="K688" s="318"/>
      <c r="L688" s="318"/>
      <c r="M688" s="318"/>
      <c r="N688" s="318"/>
      <c r="O688" s="318"/>
      <c r="P688" s="318"/>
      <c r="Q688" s="318"/>
      <c r="R688" s="358"/>
      <c r="S688" s="208">
        <f t="shared" si="1317"/>
        <v>0</v>
      </c>
      <c r="T688" s="328">
        <v>19.8</v>
      </c>
      <c r="U688" s="328">
        <f t="shared" si="1318"/>
        <v>0</v>
      </c>
      <c r="V688" s="329">
        <f t="shared" si="1319"/>
        <v>0</v>
      </c>
      <c r="W688" s="329">
        <f t="shared" si="1320"/>
        <v>0</v>
      </c>
      <c r="X688" s="329">
        <f t="shared" si="1321"/>
        <v>0</v>
      </c>
      <c r="Y688" s="329">
        <f t="shared" si="1322"/>
        <v>0</v>
      </c>
      <c r="Z688" s="329">
        <f t="shared" si="1323"/>
        <v>0</v>
      </c>
      <c r="AA688" s="329">
        <f t="shared" si="1324"/>
        <v>0</v>
      </c>
      <c r="AB688" s="170">
        <f t="shared" si="1263"/>
        <v>0</v>
      </c>
      <c r="AC688" s="208">
        <f t="shared" si="1264"/>
        <v>0</v>
      </c>
      <c r="AD688" s="328">
        <v>19.8</v>
      </c>
      <c r="AE688" s="328">
        <f t="shared" si="1325"/>
        <v>0</v>
      </c>
      <c r="AF688" s="329">
        <f t="shared" si="1326"/>
        <v>0</v>
      </c>
      <c r="AG688" s="329">
        <f t="shared" si="1327"/>
        <v>0</v>
      </c>
      <c r="AH688" s="329">
        <f t="shared" si="1328"/>
        <v>0</v>
      </c>
      <c r="AI688" s="329">
        <f t="shared" si="1329"/>
        <v>0</v>
      </c>
      <c r="AJ688" s="329">
        <f t="shared" si="1330"/>
        <v>0</v>
      </c>
      <c r="AK688" s="329">
        <f t="shared" si="1331"/>
        <v>0</v>
      </c>
      <c r="AL688" s="170">
        <f t="shared" si="1265"/>
        <v>0</v>
      </c>
      <c r="AM688" s="208">
        <f t="shared" si="1266"/>
        <v>0</v>
      </c>
      <c r="AN688" s="328">
        <v>19.8</v>
      </c>
      <c r="AO688" s="328">
        <f t="shared" si="1332"/>
        <v>0</v>
      </c>
      <c r="AP688" s="329">
        <f t="shared" si="1333"/>
        <v>0</v>
      </c>
      <c r="AQ688" s="329">
        <f t="shared" si="1334"/>
        <v>0</v>
      </c>
      <c r="AR688" s="329">
        <f t="shared" si="1335"/>
        <v>0</v>
      </c>
      <c r="AS688" s="329">
        <f t="shared" si="1336"/>
        <v>0</v>
      </c>
      <c r="AT688" s="329">
        <f t="shared" si="1337"/>
        <v>0</v>
      </c>
      <c r="AU688" s="329">
        <f t="shared" si="1338"/>
        <v>0</v>
      </c>
      <c r="AV688" s="170">
        <f t="shared" si="1267"/>
        <v>0</v>
      </c>
      <c r="AW688" s="208">
        <f t="shared" si="1268"/>
        <v>0</v>
      </c>
      <c r="AX688" s="328">
        <v>19.8</v>
      </c>
      <c r="AY688" s="328">
        <f t="shared" si="1339"/>
        <v>0</v>
      </c>
      <c r="AZ688" s="329">
        <f t="shared" si="1340"/>
        <v>0</v>
      </c>
      <c r="BA688" s="329">
        <f t="shared" si="1341"/>
        <v>0</v>
      </c>
      <c r="BB688" s="329">
        <f t="shared" si="1342"/>
        <v>0</v>
      </c>
      <c r="BC688" s="329">
        <f t="shared" si="1343"/>
        <v>0</v>
      </c>
      <c r="BD688" s="329">
        <f t="shared" si="1344"/>
        <v>0</v>
      </c>
      <c r="BE688" s="329">
        <f t="shared" si="1345"/>
        <v>0</v>
      </c>
      <c r="BF688" s="170">
        <f t="shared" si="1269"/>
        <v>0</v>
      </c>
      <c r="BG688" s="208">
        <f t="shared" si="1270"/>
        <v>0</v>
      </c>
      <c r="BH688" s="328">
        <v>19.8</v>
      </c>
      <c r="BI688" s="328">
        <f t="shared" si="1271"/>
        <v>0</v>
      </c>
      <c r="BJ688" s="329">
        <f t="shared" si="1272"/>
        <v>0</v>
      </c>
      <c r="BK688" s="329">
        <f t="shared" si="1273"/>
        <v>0</v>
      </c>
      <c r="BL688" s="329">
        <f t="shared" si="1274"/>
        <v>0</v>
      </c>
      <c r="BM688" s="329">
        <f t="shared" si="1275"/>
        <v>0</v>
      </c>
      <c r="BN688" s="329">
        <f t="shared" si="1276"/>
        <v>0</v>
      </c>
      <c r="BO688" s="329">
        <f t="shared" si="1277"/>
        <v>0</v>
      </c>
      <c r="BP688" s="170">
        <f t="shared" si="1278"/>
        <v>0</v>
      </c>
      <c r="BQ688" s="208">
        <f t="shared" si="1279"/>
        <v>0</v>
      </c>
      <c r="BR688" s="328">
        <v>19.8</v>
      </c>
      <c r="BS688" s="328">
        <f t="shared" si="1346"/>
        <v>0</v>
      </c>
      <c r="BT688" s="329">
        <f t="shared" si="1347"/>
        <v>0</v>
      </c>
      <c r="BU688" s="329">
        <f t="shared" si="1348"/>
        <v>0</v>
      </c>
      <c r="BV688" s="329">
        <f t="shared" si="1349"/>
        <v>0</v>
      </c>
      <c r="BW688" s="329">
        <f t="shared" si="1350"/>
        <v>0</v>
      </c>
      <c r="BX688" s="329">
        <f t="shared" si="1351"/>
        <v>0</v>
      </c>
      <c r="BY688" s="329">
        <f t="shared" si="1352"/>
        <v>0</v>
      </c>
      <c r="BZ688" s="170">
        <f t="shared" si="1280"/>
        <v>0</v>
      </c>
      <c r="CA688" s="208">
        <f t="shared" si="1281"/>
        <v>0</v>
      </c>
      <c r="CB688" s="328">
        <v>19.8</v>
      </c>
      <c r="CC688" s="328">
        <f t="shared" si="1353"/>
        <v>0</v>
      </c>
      <c r="CD688" s="329">
        <f t="shared" si="1354"/>
        <v>0</v>
      </c>
      <c r="CE688" s="329">
        <f t="shared" si="1355"/>
        <v>0</v>
      </c>
      <c r="CF688" s="329">
        <f t="shared" si="1356"/>
        <v>0</v>
      </c>
      <c r="CG688" s="329">
        <f t="shared" si="1357"/>
        <v>0</v>
      </c>
      <c r="CH688" s="329">
        <f t="shared" si="1358"/>
        <v>0</v>
      </c>
      <c r="CI688" s="329">
        <f t="shared" si="1359"/>
        <v>0</v>
      </c>
      <c r="CJ688" s="170">
        <f t="shared" si="1282"/>
        <v>0</v>
      </c>
      <c r="CK688" s="208">
        <f t="shared" si="1283"/>
        <v>0</v>
      </c>
      <c r="CL688" s="328">
        <v>19.8</v>
      </c>
      <c r="CM688" s="328">
        <f t="shared" si="1360"/>
        <v>0</v>
      </c>
      <c r="CN688" s="329">
        <f t="shared" si="1361"/>
        <v>0</v>
      </c>
      <c r="CO688" s="329">
        <f t="shared" si="1362"/>
        <v>0</v>
      </c>
      <c r="CP688" s="329">
        <f t="shared" si="1363"/>
        <v>0</v>
      </c>
      <c r="CQ688" s="329">
        <f t="shared" si="1364"/>
        <v>0</v>
      </c>
      <c r="CR688" s="329">
        <f t="shared" si="1365"/>
        <v>0</v>
      </c>
      <c r="CS688" s="329">
        <f t="shared" si="1366"/>
        <v>0</v>
      </c>
      <c r="CT688" s="170">
        <f t="shared" si="1284"/>
        <v>0</v>
      </c>
      <c r="CU688" s="208">
        <f t="shared" si="1285"/>
        <v>0</v>
      </c>
      <c r="CV688" s="328">
        <v>19.8</v>
      </c>
      <c r="CW688" s="328">
        <f t="shared" si="1367"/>
        <v>0</v>
      </c>
      <c r="CX688" s="329">
        <f t="shared" si="1368"/>
        <v>0</v>
      </c>
      <c r="CY688" s="329">
        <f t="shared" si="1369"/>
        <v>0</v>
      </c>
      <c r="CZ688" s="329">
        <f t="shared" si="1370"/>
        <v>0</v>
      </c>
      <c r="DA688" s="329">
        <f t="shared" si="1371"/>
        <v>0</v>
      </c>
      <c r="DB688" s="329">
        <f t="shared" si="1372"/>
        <v>0</v>
      </c>
      <c r="DC688" s="329">
        <f t="shared" si="1373"/>
        <v>0</v>
      </c>
      <c r="DD688" s="170">
        <f t="shared" si="1286"/>
        <v>0</v>
      </c>
      <c r="DE688" s="208">
        <f t="shared" si="1287"/>
        <v>0</v>
      </c>
      <c r="DF688" s="328">
        <v>19.8</v>
      </c>
      <c r="DG688" s="328">
        <f t="shared" si="1374"/>
        <v>0</v>
      </c>
      <c r="DH688" s="329">
        <f t="shared" si="1375"/>
        <v>0</v>
      </c>
      <c r="DI688" s="329">
        <f t="shared" si="1376"/>
        <v>0</v>
      </c>
      <c r="DJ688" s="329">
        <f t="shared" si="1377"/>
        <v>0</v>
      </c>
      <c r="DK688" s="329">
        <f t="shared" si="1378"/>
        <v>0</v>
      </c>
      <c r="DL688" s="329">
        <f t="shared" si="1379"/>
        <v>0</v>
      </c>
      <c r="DM688" s="329">
        <f t="shared" si="1380"/>
        <v>0</v>
      </c>
      <c r="DN688" s="170">
        <f t="shared" si="1288"/>
        <v>0</v>
      </c>
      <c r="DO688" s="208">
        <f t="shared" si="1289"/>
        <v>0</v>
      </c>
      <c r="DP688" s="328">
        <v>19.8</v>
      </c>
      <c r="DQ688" s="328">
        <f t="shared" si="1381"/>
        <v>0</v>
      </c>
      <c r="DR688" s="329">
        <f t="shared" si="1382"/>
        <v>0</v>
      </c>
      <c r="DS688" s="329">
        <f t="shared" si="1383"/>
        <v>0</v>
      </c>
      <c r="DT688" s="329">
        <f t="shared" si="1384"/>
        <v>0</v>
      </c>
      <c r="DU688" s="329">
        <f t="shared" si="1385"/>
        <v>0</v>
      </c>
      <c r="DV688" s="329">
        <f t="shared" si="1386"/>
        <v>0</v>
      </c>
      <c r="DW688" s="329">
        <f t="shared" si="1387"/>
        <v>0</v>
      </c>
      <c r="DX688" s="170">
        <f t="shared" si="1290"/>
        <v>0</v>
      </c>
      <c r="DY688" s="208">
        <f t="shared" si="1291"/>
        <v>0</v>
      </c>
      <c r="DZ688" s="328">
        <v>19.8</v>
      </c>
      <c r="EA688" s="328">
        <f t="shared" si="1388"/>
        <v>0</v>
      </c>
      <c r="EB688" s="329">
        <f t="shared" si="1389"/>
        <v>0</v>
      </c>
      <c r="EC688" s="329">
        <f t="shared" si="1390"/>
        <v>0</v>
      </c>
      <c r="ED688" s="329">
        <f t="shared" si="1391"/>
        <v>0</v>
      </c>
      <c r="EE688" s="329">
        <f t="shared" si="1392"/>
        <v>0</v>
      </c>
      <c r="EF688" s="329">
        <f t="shared" si="1393"/>
        <v>0</v>
      </c>
      <c r="EG688" s="329">
        <f t="shared" si="1394"/>
        <v>0</v>
      </c>
      <c r="EH688" s="170">
        <f t="shared" si="1292"/>
        <v>0</v>
      </c>
      <c r="EI688" s="208">
        <f t="shared" si="1293"/>
        <v>0</v>
      </c>
      <c r="EJ688" s="328">
        <v>19.8</v>
      </c>
      <c r="EK688" s="328">
        <f t="shared" si="1395"/>
        <v>0</v>
      </c>
      <c r="EL688" s="329">
        <f t="shared" si="1396"/>
        <v>0</v>
      </c>
      <c r="EM688" s="329">
        <f t="shared" si="1397"/>
        <v>0</v>
      </c>
      <c r="EN688" s="329">
        <f t="shared" si="1398"/>
        <v>0</v>
      </c>
      <c r="EO688" s="329">
        <f t="shared" si="1399"/>
        <v>0</v>
      </c>
      <c r="EP688" s="329">
        <f t="shared" si="1400"/>
        <v>0</v>
      </c>
      <c r="EQ688" s="329">
        <f t="shared" si="1401"/>
        <v>0</v>
      </c>
      <c r="ER688" s="170">
        <f t="shared" si="1294"/>
        <v>0</v>
      </c>
      <c r="ES688" s="208">
        <f t="shared" si="1295"/>
        <v>0</v>
      </c>
      <c r="ET688" s="328">
        <v>19.8</v>
      </c>
      <c r="EU688" s="328">
        <f t="shared" si="1402"/>
        <v>0</v>
      </c>
      <c r="EV688" s="329">
        <f t="shared" si="1403"/>
        <v>0</v>
      </c>
      <c r="EW688" s="329">
        <f t="shared" si="1404"/>
        <v>0</v>
      </c>
      <c r="EX688" s="329">
        <f t="shared" si="1405"/>
        <v>0</v>
      </c>
      <c r="EY688" s="329">
        <f t="shared" si="1406"/>
        <v>0</v>
      </c>
      <c r="EZ688" s="329">
        <f t="shared" si="1407"/>
        <v>0</v>
      </c>
      <c r="FA688" s="329">
        <f t="shared" si="1408"/>
        <v>0</v>
      </c>
      <c r="FB688" s="170">
        <f t="shared" si="1296"/>
        <v>0</v>
      </c>
      <c r="FC688" s="208">
        <f t="shared" si="1297"/>
        <v>0</v>
      </c>
      <c r="FD688" s="328">
        <v>19.8</v>
      </c>
      <c r="FE688" s="328">
        <f t="shared" si="1409"/>
        <v>0</v>
      </c>
      <c r="FF688" s="329">
        <f t="shared" si="1410"/>
        <v>0</v>
      </c>
      <c r="FG688" s="329">
        <f t="shared" si="1411"/>
        <v>0</v>
      </c>
      <c r="FH688" s="329">
        <f t="shared" si="1412"/>
        <v>0</v>
      </c>
      <c r="FI688" s="329">
        <f t="shared" si="1413"/>
        <v>0</v>
      </c>
      <c r="FJ688" s="329">
        <f t="shared" si="1414"/>
        <v>0</v>
      </c>
      <c r="FK688" s="329">
        <f t="shared" si="1415"/>
        <v>0</v>
      </c>
      <c r="FL688" s="170">
        <f t="shared" si="1298"/>
        <v>0</v>
      </c>
      <c r="FM688" s="208">
        <f t="shared" si="1299"/>
        <v>0</v>
      </c>
      <c r="FN688" s="328">
        <v>19.8</v>
      </c>
      <c r="FO688" s="328">
        <f t="shared" si="1442"/>
        <v>0</v>
      </c>
      <c r="FP688" s="329">
        <f t="shared" si="1443"/>
        <v>0</v>
      </c>
      <c r="FQ688" s="329">
        <f t="shared" si="1444"/>
        <v>0</v>
      </c>
      <c r="FR688" s="329">
        <f t="shared" si="1445"/>
        <v>0</v>
      </c>
      <c r="FS688" s="329">
        <f t="shared" si="1446"/>
        <v>0</v>
      </c>
      <c r="FT688" s="329">
        <f t="shared" si="1447"/>
        <v>0</v>
      </c>
      <c r="FU688" s="329">
        <f t="shared" si="1448"/>
        <v>0</v>
      </c>
      <c r="FV688" s="170">
        <f t="shared" si="1300"/>
        <v>0</v>
      </c>
      <c r="FW688" s="208">
        <f t="shared" si="1301"/>
        <v>0</v>
      </c>
      <c r="FX688" s="328">
        <v>19.8</v>
      </c>
      <c r="FY688" s="328">
        <f t="shared" si="1449"/>
        <v>0</v>
      </c>
      <c r="FZ688" s="329">
        <f t="shared" si="1450"/>
        <v>0</v>
      </c>
      <c r="GA688" s="329">
        <f t="shared" si="1451"/>
        <v>0</v>
      </c>
      <c r="GB688" s="329">
        <f t="shared" si="1452"/>
        <v>0</v>
      </c>
      <c r="GC688" s="329">
        <f t="shared" si="1453"/>
        <v>0</v>
      </c>
      <c r="GD688" s="329">
        <f t="shared" si="1454"/>
        <v>0</v>
      </c>
      <c r="GE688" s="329">
        <f t="shared" si="1455"/>
        <v>0</v>
      </c>
      <c r="GF688" s="170">
        <f t="shared" si="1302"/>
        <v>0</v>
      </c>
      <c r="GG688" s="208">
        <f t="shared" si="1303"/>
        <v>0</v>
      </c>
      <c r="GH688" s="328">
        <v>19.8</v>
      </c>
      <c r="GI688" s="328">
        <f t="shared" si="1456"/>
        <v>0</v>
      </c>
      <c r="GJ688" s="329">
        <f t="shared" si="1457"/>
        <v>0</v>
      </c>
      <c r="GK688" s="329">
        <f t="shared" si="1458"/>
        <v>0</v>
      </c>
      <c r="GL688" s="329">
        <f t="shared" si="1459"/>
        <v>0</v>
      </c>
      <c r="GM688" s="329">
        <f t="shared" si="1460"/>
        <v>0</v>
      </c>
      <c r="GN688" s="329">
        <f t="shared" si="1461"/>
        <v>0</v>
      </c>
      <c r="GO688" s="329">
        <f t="shared" si="1462"/>
        <v>0</v>
      </c>
      <c r="GP688" s="170">
        <f t="shared" si="1304"/>
        <v>0</v>
      </c>
      <c r="GQ688" s="208">
        <f t="shared" si="1305"/>
        <v>0</v>
      </c>
      <c r="GR688" s="328">
        <v>19.8</v>
      </c>
      <c r="GS688" s="328">
        <f t="shared" si="1463"/>
        <v>0</v>
      </c>
      <c r="GT688" s="329">
        <f t="shared" si="1464"/>
        <v>0</v>
      </c>
      <c r="GU688" s="329">
        <f t="shared" si="1465"/>
        <v>0</v>
      </c>
      <c r="GV688" s="329">
        <f t="shared" si="1466"/>
        <v>0</v>
      </c>
      <c r="GW688" s="329">
        <f t="shared" si="1467"/>
        <v>0</v>
      </c>
      <c r="GX688" s="329">
        <f t="shared" si="1468"/>
        <v>0</v>
      </c>
      <c r="GY688" s="329">
        <f t="shared" si="1469"/>
        <v>0</v>
      </c>
      <c r="GZ688" s="170">
        <f t="shared" si="1306"/>
        <v>0</v>
      </c>
      <c r="HA688" s="208">
        <f t="shared" si="1307"/>
        <v>0</v>
      </c>
      <c r="HB688" s="328">
        <v>19.8</v>
      </c>
      <c r="HC688" s="328">
        <f t="shared" si="1308"/>
        <v>0</v>
      </c>
      <c r="HD688" s="329">
        <f t="shared" si="1416"/>
        <v>0</v>
      </c>
      <c r="HE688" s="329">
        <f t="shared" si="1417"/>
        <v>0</v>
      </c>
      <c r="HF688" s="329">
        <f t="shared" si="1418"/>
        <v>0</v>
      </c>
      <c r="HG688" s="329">
        <f t="shared" si="1419"/>
        <v>0</v>
      </c>
      <c r="HH688" s="329">
        <f t="shared" si="1420"/>
        <v>0</v>
      </c>
      <c r="HI688" s="329">
        <f t="shared" si="1421"/>
        <v>0</v>
      </c>
      <c r="HJ688" s="170">
        <f t="shared" si="1309"/>
        <v>0</v>
      </c>
      <c r="HK688" s="208">
        <f t="shared" si="1310"/>
        <v>0</v>
      </c>
      <c r="HL688" s="328">
        <v>19.8</v>
      </c>
      <c r="HM688" s="328">
        <f t="shared" si="1311"/>
        <v>0</v>
      </c>
      <c r="HN688" s="329">
        <f t="shared" si="1422"/>
        <v>0</v>
      </c>
      <c r="HO688" s="329">
        <f t="shared" si="1423"/>
        <v>0</v>
      </c>
      <c r="HP688" s="329">
        <f t="shared" si="1424"/>
        <v>0</v>
      </c>
      <c r="HQ688" s="329">
        <f t="shared" si="1425"/>
        <v>0</v>
      </c>
      <c r="HR688" s="329">
        <f t="shared" si="1426"/>
        <v>0</v>
      </c>
      <c r="HS688" s="329">
        <f t="shared" si="1427"/>
        <v>0</v>
      </c>
      <c r="HT688" s="170">
        <f t="shared" si="1312"/>
        <v>0</v>
      </c>
      <c r="HU688" s="208">
        <f t="shared" si="1313"/>
        <v>0</v>
      </c>
      <c r="HV688" s="328">
        <v>19.8</v>
      </c>
      <c r="HW688" s="328">
        <f t="shared" si="1428"/>
        <v>0</v>
      </c>
      <c r="HX688" s="329">
        <f t="shared" si="1429"/>
        <v>0</v>
      </c>
      <c r="HY688" s="329">
        <f t="shared" si="1430"/>
        <v>0</v>
      </c>
      <c r="HZ688" s="329">
        <f t="shared" si="1431"/>
        <v>0</v>
      </c>
      <c r="IA688" s="329">
        <f t="shared" si="1432"/>
        <v>0</v>
      </c>
      <c r="IB688" s="329">
        <f t="shared" si="1433"/>
        <v>0</v>
      </c>
      <c r="IC688" s="329">
        <f t="shared" si="1434"/>
        <v>0</v>
      </c>
      <c r="ID688" s="170">
        <f t="shared" si="1314"/>
        <v>0</v>
      </c>
      <c r="IE688" s="208">
        <f t="shared" si="1315"/>
        <v>0</v>
      </c>
      <c r="IF688" s="328">
        <v>19.8</v>
      </c>
      <c r="IG688" s="328">
        <f t="shared" si="1435"/>
        <v>0</v>
      </c>
      <c r="IH688" s="329">
        <f t="shared" si="1436"/>
        <v>0</v>
      </c>
      <c r="II688" s="329">
        <f t="shared" si="1437"/>
        <v>0</v>
      </c>
      <c r="IJ688" s="329">
        <f t="shared" si="1438"/>
        <v>0</v>
      </c>
      <c r="IK688" s="329">
        <f t="shared" si="1439"/>
        <v>0</v>
      </c>
      <c r="IL688" s="329">
        <f t="shared" si="1440"/>
        <v>0</v>
      </c>
      <c r="IM688" s="329">
        <f t="shared" si="1441"/>
        <v>0</v>
      </c>
      <c r="IN688" s="170">
        <f t="shared" si="1316"/>
        <v>0</v>
      </c>
    </row>
    <row r="689" spans="1:248">
      <c r="A689" s="318"/>
      <c r="B689" s="318"/>
      <c r="C689" s="318"/>
      <c r="D689" s="318"/>
      <c r="E689" s="318"/>
      <c r="F689" s="318"/>
      <c r="G689" s="318"/>
      <c r="H689" s="318"/>
      <c r="I689" s="318"/>
      <c r="K689" s="318"/>
      <c r="L689" s="318"/>
      <c r="M689" s="318"/>
      <c r="N689" s="318"/>
      <c r="O689" s="318"/>
      <c r="P689" s="318"/>
      <c r="Q689" s="318"/>
      <c r="R689" s="358"/>
      <c r="S689" s="208">
        <f t="shared" si="1317"/>
        <v>0</v>
      </c>
      <c r="T689" s="328">
        <v>19.899999999999999</v>
      </c>
      <c r="U689" s="328">
        <f t="shared" si="1318"/>
        <v>0</v>
      </c>
      <c r="V689" s="329">
        <f t="shared" si="1319"/>
        <v>0</v>
      </c>
      <c r="W689" s="329">
        <f t="shared" si="1320"/>
        <v>0</v>
      </c>
      <c r="X689" s="329">
        <f t="shared" si="1321"/>
        <v>0</v>
      </c>
      <c r="Y689" s="329">
        <f t="shared" si="1322"/>
        <v>0</v>
      </c>
      <c r="Z689" s="329">
        <f t="shared" si="1323"/>
        <v>0</v>
      </c>
      <c r="AA689" s="329">
        <f t="shared" si="1324"/>
        <v>0</v>
      </c>
      <c r="AB689" s="170">
        <f t="shared" si="1263"/>
        <v>0</v>
      </c>
      <c r="AC689" s="208">
        <f t="shared" si="1264"/>
        <v>0</v>
      </c>
      <c r="AD689" s="328">
        <v>19.899999999999999</v>
      </c>
      <c r="AE689" s="328">
        <f t="shared" si="1325"/>
        <v>0</v>
      </c>
      <c r="AF689" s="329">
        <f t="shared" si="1326"/>
        <v>0</v>
      </c>
      <c r="AG689" s="329">
        <f t="shared" si="1327"/>
        <v>0</v>
      </c>
      <c r="AH689" s="329">
        <f t="shared" si="1328"/>
        <v>0</v>
      </c>
      <c r="AI689" s="329">
        <f t="shared" si="1329"/>
        <v>0</v>
      </c>
      <c r="AJ689" s="329">
        <f t="shared" si="1330"/>
        <v>0</v>
      </c>
      <c r="AK689" s="329">
        <f t="shared" si="1331"/>
        <v>0</v>
      </c>
      <c r="AL689" s="170">
        <f t="shared" si="1265"/>
        <v>0</v>
      </c>
      <c r="AM689" s="208">
        <f t="shared" si="1266"/>
        <v>0</v>
      </c>
      <c r="AN689" s="328">
        <v>19.899999999999999</v>
      </c>
      <c r="AO689" s="328">
        <f t="shared" si="1332"/>
        <v>0</v>
      </c>
      <c r="AP689" s="329">
        <f t="shared" si="1333"/>
        <v>0</v>
      </c>
      <c r="AQ689" s="329">
        <f t="shared" si="1334"/>
        <v>0</v>
      </c>
      <c r="AR689" s="329">
        <f t="shared" si="1335"/>
        <v>0</v>
      </c>
      <c r="AS689" s="329">
        <f t="shared" si="1336"/>
        <v>0</v>
      </c>
      <c r="AT689" s="329">
        <f t="shared" si="1337"/>
        <v>0</v>
      </c>
      <c r="AU689" s="329">
        <f t="shared" si="1338"/>
        <v>0</v>
      </c>
      <c r="AV689" s="170">
        <f t="shared" si="1267"/>
        <v>0</v>
      </c>
      <c r="AW689" s="208">
        <f t="shared" si="1268"/>
        <v>0</v>
      </c>
      <c r="AX689" s="328">
        <v>19.899999999999999</v>
      </c>
      <c r="AY689" s="328">
        <f t="shared" si="1339"/>
        <v>0</v>
      </c>
      <c r="AZ689" s="329">
        <f t="shared" si="1340"/>
        <v>0</v>
      </c>
      <c r="BA689" s="329">
        <f t="shared" si="1341"/>
        <v>0</v>
      </c>
      <c r="BB689" s="329">
        <f t="shared" si="1342"/>
        <v>0</v>
      </c>
      <c r="BC689" s="329">
        <f t="shared" si="1343"/>
        <v>0</v>
      </c>
      <c r="BD689" s="329">
        <f t="shared" si="1344"/>
        <v>0</v>
      </c>
      <c r="BE689" s="329">
        <f t="shared" si="1345"/>
        <v>0</v>
      </c>
      <c r="BF689" s="170">
        <f t="shared" si="1269"/>
        <v>0</v>
      </c>
      <c r="BG689" s="208">
        <f t="shared" si="1270"/>
        <v>0</v>
      </c>
      <c r="BH689" s="328">
        <v>19.899999999999999</v>
      </c>
      <c r="BI689" s="328">
        <f t="shared" si="1271"/>
        <v>0</v>
      </c>
      <c r="BJ689" s="329">
        <f t="shared" si="1272"/>
        <v>0</v>
      </c>
      <c r="BK689" s="329">
        <f t="shared" si="1273"/>
        <v>0</v>
      </c>
      <c r="BL689" s="329">
        <f t="shared" si="1274"/>
        <v>0</v>
      </c>
      <c r="BM689" s="329">
        <f t="shared" si="1275"/>
        <v>0</v>
      </c>
      <c r="BN689" s="329">
        <f t="shared" si="1276"/>
        <v>0</v>
      </c>
      <c r="BO689" s="329">
        <f t="shared" si="1277"/>
        <v>0</v>
      </c>
      <c r="BP689" s="170">
        <f t="shared" si="1278"/>
        <v>0</v>
      </c>
      <c r="BQ689" s="208">
        <f t="shared" si="1279"/>
        <v>0</v>
      </c>
      <c r="BR689" s="328">
        <v>19.899999999999999</v>
      </c>
      <c r="BS689" s="328">
        <f t="shared" si="1346"/>
        <v>0</v>
      </c>
      <c r="BT689" s="329">
        <f t="shared" si="1347"/>
        <v>0</v>
      </c>
      <c r="BU689" s="329">
        <f t="shared" si="1348"/>
        <v>0</v>
      </c>
      <c r="BV689" s="329">
        <f t="shared" si="1349"/>
        <v>0</v>
      </c>
      <c r="BW689" s="329">
        <f t="shared" si="1350"/>
        <v>0</v>
      </c>
      <c r="BX689" s="329">
        <f t="shared" si="1351"/>
        <v>0</v>
      </c>
      <c r="BY689" s="329">
        <f t="shared" si="1352"/>
        <v>0</v>
      </c>
      <c r="BZ689" s="170">
        <f t="shared" si="1280"/>
        <v>0</v>
      </c>
      <c r="CA689" s="208">
        <f t="shared" si="1281"/>
        <v>0</v>
      </c>
      <c r="CB689" s="328">
        <v>19.899999999999999</v>
      </c>
      <c r="CC689" s="328">
        <f t="shared" si="1353"/>
        <v>0</v>
      </c>
      <c r="CD689" s="329">
        <f t="shared" si="1354"/>
        <v>0</v>
      </c>
      <c r="CE689" s="329">
        <f t="shared" si="1355"/>
        <v>0</v>
      </c>
      <c r="CF689" s="329">
        <f t="shared" si="1356"/>
        <v>0</v>
      </c>
      <c r="CG689" s="329">
        <f t="shared" si="1357"/>
        <v>0</v>
      </c>
      <c r="CH689" s="329">
        <f t="shared" si="1358"/>
        <v>0</v>
      </c>
      <c r="CI689" s="329">
        <f t="shared" si="1359"/>
        <v>0</v>
      </c>
      <c r="CJ689" s="170">
        <f t="shared" si="1282"/>
        <v>0</v>
      </c>
      <c r="CK689" s="208">
        <f t="shared" si="1283"/>
        <v>0</v>
      </c>
      <c r="CL689" s="328">
        <v>19.899999999999999</v>
      </c>
      <c r="CM689" s="328">
        <f t="shared" si="1360"/>
        <v>0</v>
      </c>
      <c r="CN689" s="329">
        <f t="shared" si="1361"/>
        <v>0</v>
      </c>
      <c r="CO689" s="329">
        <f t="shared" si="1362"/>
        <v>0</v>
      </c>
      <c r="CP689" s="329">
        <f t="shared" si="1363"/>
        <v>0</v>
      </c>
      <c r="CQ689" s="329">
        <f t="shared" si="1364"/>
        <v>0</v>
      </c>
      <c r="CR689" s="329">
        <f t="shared" si="1365"/>
        <v>0</v>
      </c>
      <c r="CS689" s="329">
        <f t="shared" si="1366"/>
        <v>0</v>
      </c>
      <c r="CT689" s="170">
        <f t="shared" si="1284"/>
        <v>0</v>
      </c>
      <c r="CU689" s="208">
        <f t="shared" si="1285"/>
        <v>0</v>
      </c>
      <c r="CV689" s="328">
        <v>19.899999999999999</v>
      </c>
      <c r="CW689" s="328">
        <f t="shared" si="1367"/>
        <v>0</v>
      </c>
      <c r="CX689" s="329">
        <f t="shared" si="1368"/>
        <v>0</v>
      </c>
      <c r="CY689" s="329">
        <f t="shared" si="1369"/>
        <v>0</v>
      </c>
      <c r="CZ689" s="329">
        <f t="shared" si="1370"/>
        <v>0</v>
      </c>
      <c r="DA689" s="329">
        <f t="shared" si="1371"/>
        <v>0</v>
      </c>
      <c r="DB689" s="329">
        <f t="shared" si="1372"/>
        <v>0</v>
      </c>
      <c r="DC689" s="329">
        <f t="shared" si="1373"/>
        <v>0</v>
      </c>
      <c r="DD689" s="170">
        <f t="shared" si="1286"/>
        <v>0</v>
      </c>
      <c r="DE689" s="208">
        <f t="shared" si="1287"/>
        <v>0</v>
      </c>
      <c r="DF689" s="328">
        <v>19.899999999999999</v>
      </c>
      <c r="DG689" s="328">
        <f t="shared" si="1374"/>
        <v>0</v>
      </c>
      <c r="DH689" s="329">
        <f t="shared" si="1375"/>
        <v>0</v>
      </c>
      <c r="DI689" s="329">
        <f t="shared" si="1376"/>
        <v>0</v>
      </c>
      <c r="DJ689" s="329">
        <f t="shared" si="1377"/>
        <v>0</v>
      </c>
      <c r="DK689" s="329">
        <f t="shared" si="1378"/>
        <v>0</v>
      </c>
      <c r="DL689" s="329">
        <f t="shared" si="1379"/>
        <v>0</v>
      </c>
      <c r="DM689" s="329">
        <f t="shared" si="1380"/>
        <v>0</v>
      </c>
      <c r="DN689" s="170">
        <f t="shared" si="1288"/>
        <v>0</v>
      </c>
      <c r="DO689" s="208">
        <f t="shared" si="1289"/>
        <v>0</v>
      </c>
      <c r="DP689" s="328">
        <v>19.899999999999999</v>
      </c>
      <c r="DQ689" s="328">
        <f t="shared" si="1381"/>
        <v>0</v>
      </c>
      <c r="DR689" s="329">
        <f t="shared" si="1382"/>
        <v>0</v>
      </c>
      <c r="DS689" s="329">
        <f t="shared" si="1383"/>
        <v>0</v>
      </c>
      <c r="DT689" s="329">
        <f t="shared" si="1384"/>
        <v>0</v>
      </c>
      <c r="DU689" s="329">
        <f t="shared" si="1385"/>
        <v>0</v>
      </c>
      <c r="DV689" s="329">
        <f t="shared" si="1386"/>
        <v>0</v>
      </c>
      <c r="DW689" s="329">
        <f t="shared" si="1387"/>
        <v>0</v>
      </c>
      <c r="DX689" s="170">
        <f t="shared" si="1290"/>
        <v>0</v>
      </c>
      <c r="DY689" s="208">
        <f t="shared" si="1291"/>
        <v>0</v>
      </c>
      <c r="DZ689" s="328">
        <v>19.899999999999999</v>
      </c>
      <c r="EA689" s="328">
        <f t="shared" si="1388"/>
        <v>0</v>
      </c>
      <c r="EB689" s="329">
        <f t="shared" si="1389"/>
        <v>0</v>
      </c>
      <c r="EC689" s="329">
        <f t="shared" si="1390"/>
        <v>0</v>
      </c>
      <c r="ED689" s="329">
        <f t="shared" si="1391"/>
        <v>0</v>
      </c>
      <c r="EE689" s="329">
        <f t="shared" si="1392"/>
        <v>0</v>
      </c>
      <c r="EF689" s="329">
        <f t="shared" si="1393"/>
        <v>0</v>
      </c>
      <c r="EG689" s="329">
        <f t="shared" si="1394"/>
        <v>0</v>
      </c>
      <c r="EH689" s="170">
        <f t="shared" si="1292"/>
        <v>0</v>
      </c>
      <c r="EI689" s="208">
        <f t="shared" si="1293"/>
        <v>0</v>
      </c>
      <c r="EJ689" s="328">
        <v>19.899999999999999</v>
      </c>
      <c r="EK689" s="328">
        <f t="shared" si="1395"/>
        <v>0</v>
      </c>
      <c r="EL689" s="329">
        <f t="shared" si="1396"/>
        <v>0</v>
      </c>
      <c r="EM689" s="329">
        <f t="shared" si="1397"/>
        <v>0</v>
      </c>
      <c r="EN689" s="329">
        <f t="shared" si="1398"/>
        <v>0</v>
      </c>
      <c r="EO689" s="329">
        <f t="shared" si="1399"/>
        <v>0</v>
      </c>
      <c r="EP689" s="329">
        <f t="shared" si="1400"/>
        <v>0</v>
      </c>
      <c r="EQ689" s="329">
        <f t="shared" si="1401"/>
        <v>0</v>
      </c>
      <c r="ER689" s="170">
        <f t="shared" si="1294"/>
        <v>0</v>
      </c>
      <c r="ES689" s="208">
        <f t="shared" si="1295"/>
        <v>0</v>
      </c>
      <c r="ET689" s="328">
        <v>19.899999999999999</v>
      </c>
      <c r="EU689" s="328">
        <f t="shared" si="1402"/>
        <v>0</v>
      </c>
      <c r="EV689" s="329">
        <f t="shared" si="1403"/>
        <v>0</v>
      </c>
      <c r="EW689" s="329">
        <f t="shared" si="1404"/>
        <v>0</v>
      </c>
      <c r="EX689" s="329">
        <f t="shared" si="1405"/>
        <v>0</v>
      </c>
      <c r="EY689" s="329">
        <f t="shared" si="1406"/>
        <v>0</v>
      </c>
      <c r="EZ689" s="329">
        <f t="shared" si="1407"/>
        <v>0</v>
      </c>
      <c r="FA689" s="329">
        <f t="shared" si="1408"/>
        <v>0</v>
      </c>
      <c r="FB689" s="170">
        <f t="shared" si="1296"/>
        <v>0</v>
      </c>
      <c r="FC689" s="208">
        <f t="shared" si="1297"/>
        <v>0</v>
      </c>
      <c r="FD689" s="328">
        <v>19.899999999999999</v>
      </c>
      <c r="FE689" s="328">
        <f t="shared" si="1409"/>
        <v>0</v>
      </c>
      <c r="FF689" s="329">
        <f t="shared" si="1410"/>
        <v>0</v>
      </c>
      <c r="FG689" s="329">
        <f t="shared" si="1411"/>
        <v>0</v>
      </c>
      <c r="FH689" s="329">
        <f t="shared" si="1412"/>
        <v>0</v>
      </c>
      <c r="FI689" s="329">
        <f t="shared" si="1413"/>
        <v>0</v>
      </c>
      <c r="FJ689" s="329">
        <f t="shared" si="1414"/>
        <v>0</v>
      </c>
      <c r="FK689" s="329">
        <f t="shared" si="1415"/>
        <v>0</v>
      </c>
      <c r="FL689" s="170">
        <f t="shared" si="1298"/>
        <v>0</v>
      </c>
      <c r="FM689" s="208">
        <f t="shared" si="1299"/>
        <v>0</v>
      </c>
      <c r="FN689" s="328">
        <v>19.899999999999999</v>
      </c>
      <c r="FO689" s="328">
        <f t="shared" si="1442"/>
        <v>0</v>
      </c>
      <c r="FP689" s="329">
        <f t="shared" si="1443"/>
        <v>0</v>
      </c>
      <c r="FQ689" s="329">
        <f t="shared" si="1444"/>
        <v>0</v>
      </c>
      <c r="FR689" s="329">
        <f t="shared" si="1445"/>
        <v>0</v>
      </c>
      <c r="FS689" s="329">
        <f t="shared" si="1446"/>
        <v>0</v>
      </c>
      <c r="FT689" s="329">
        <f t="shared" si="1447"/>
        <v>0</v>
      </c>
      <c r="FU689" s="329">
        <f t="shared" si="1448"/>
        <v>0</v>
      </c>
      <c r="FV689" s="170">
        <f t="shared" si="1300"/>
        <v>0</v>
      </c>
      <c r="FW689" s="208">
        <f t="shared" si="1301"/>
        <v>0</v>
      </c>
      <c r="FX689" s="328">
        <v>19.899999999999999</v>
      </c>
      <c r="FY689" s="328">
        <f t="shared" si="1449"/>
        <v>0</v>
      </c>
      <c r="FZ689" s="329">
        <f t="shared" si="1450"/>
        <v>0</v>
      </c>
      <c r="GA689" s="329">
        <f t="shared" si="1451"/>
        <v>0</v>
      </c>
      <c r="GB689" s="329">
        <f t="shared" si="1452"/>
        <v>0</v>
      </c>
      <c r="GC689" s="329">
        <f t="shared" si="1453"/>
        <v>0</v>
      </c>
      <c r="GD689" s="329">
        <f t="shared" si="1454"/>
        <v>0</v>
      </c>
      <c r="GE689" s="329">
        <f t="shared" si="1455"/>
        <v>0</v>
      </c>
      <c r="GF689" s="170">
        <f t="shared" si="1302"/>
        <v>0</v>
      </c>
      <c r="GG689" s="208">
        <f t="shared" si="1303"/>
        <v>0</v>
      </c>
      <c r="GH689" s="328">
        <v>19.899999999999999</v>
      </c>
      <c r="GI689" s="328">
        <f t="shared" si="1456"/>
        <v>0</v>
      </c>
      <c r="GJ689" s="329">
        <f t="shared" si="1457"/>
        <v>0</v>
      </c>
      <c r="GK689" s="329">
        <f t="shared" si="1458"/>
        <v>0</v>
      </c>
      <c r="GL689" s="329">
        <f t="shared" si="1459"/>
        <v>0</v>
      </c>
      <c r="GM689" s="329">
        <f t="shared" si="1460"/>
        <v>0</v>
      </c>
      <c r="GN689" s="329">
        <f t="shared" si="1461"/>
        <v>0</v>
      </c>
      <c r="GO689" s="329">
        <f t="shared" si="1462"/>
        <v>0</v>
      </c>
      <c r="GP689" s="170">
        <f t="shared" si="1304"/>
        <v>0</v>
      </c>
      <c r="GQ689" s="208">
        <f t="shared" si="1305"/>
        <v>0</v>
      </c>
      <c r="GR689" s="328">
        <v>19.899999999999999</v>
      </c>
      <c r="GS689" s="328">
        <f t="shared" si="1463"/>
        <v>0</v>
      </c>
      <c r="GT689" s="329">
        <f t="shared" si="1464"/>
        <v>0</v>
      </c>
      <c r="GU689" s="329">
        <f t="shared" si="1465"/>
        <v>0</v>
      </c>
      <c r="GV689" s="329">
        <f t="shared" si="1466"/>
        <v>0</v>
      </c>
      <c r="GW689" s="329">
        <f t="shared" si="1467"/>
        <v>0</v>
      </c>
      <c r="GX689" s="329">
        <f t="shared" si="1468"/>
        <v>0</v>
      </c>
      <c r="GY689" s="329">
        <f t="shared" si="1469"/>
        <v>0</v>
      </c>
      <c r="GZ689" s="170">
        <f t="shared" si="1306"/>
        <v>0</v>
      </c>
      <c r="HA689" s="208">
        <f t="shared" si="1307"/>
        <v>0</v>
      </c>
      <c r="HB689" s="328">
        <v>19.899999999999999</v>
      </c>
      <c r="HC689" s="328">
        <f t="shared" si="1308"/>
        <v>0</v>
      </c>
      <c r="HD689" s="329">
        <f t="shared" si="1416"/>
        <v>0</v>
      </c>
      <c r="HE689" s="329">
        <f t="shared" si="1417"/>
        <v>0</v>
      </c>
      <c r="HF689" s="329">
        <f t="shared" si="1418"/>
        <v>0</v>
      </c>
      <c r="HG689" s="329">
        <f t="shared" si="1419"/>
        <v>0</v>
      </c>
      <c r="HH689" s="329">
        <f t="shared" si="1420"/>
        <v>0</v>
      </c>
      <c r="HI689" s="329">
        <f t="shared" si="1421"/>
        <v>0</v>
      </c>
      <c r="HJ689" s="170">
        <f t="shared" si="1309"/>
        <v>0</v>
      </c>
      <c r="HK689" s="208">
        <f t="shared" si="1310"/>
        <v>0</v>
      </c>
      <c r="HL689" s="328">
        <v>19.899999999999999</v>
      </c>
      <c r="HM689" s="328">
        <f t="shared" si="1311"/>
        <v>0</v>
      </c>
      <c r="HN689" s="329">
        <f t="shared" si="1422"/>
        <v>0</v>
      </c>
      <c r="HO689" s="329">
        <f t="shared" si="1423"/>
        <v>0</v>
      </c>
      <c r="HP689" s="329">
        <f t="shared" si="1424"/>
        <v>0</v>
      </c>
      <c r="HQ689" s="329">
        <f t="shared" si="1425"/>
        <v>0</v>
      </c>
      <c r="HR689" s="329">
        <f t="shared" si="1426"/>
        <v>0</v>
      </c>
      <c r="HS689" s="329">
        <f t="shared" si="1427"/>
        <v>0</v>
      </c>
      <c r="HT689" s="170">
        <f t="shared" si="1312"/>
        <v>0</v>
      </c>
      <c r="HU689" s="208">
        <f t="shared" si="1313"/>
        <v>0</v>
      </c>
      <c r="HV689" s="328">
        <v>19.899999999999999</v>
      </c>
      <c r="HW689" s="328">
        <f t="shared" si="1428"/>
        <v>0</v>
      </c>
      <c r="HX689" s="329">
        <f t="shared" si="1429"/>
        <v>0</v>
      </c>
      <c r="HY689" s="329">
        <f t="shared" si="1430"/>
        <v>0</v>
      </c>
      <c r="HZ689" s="329">
        <f t="shared" si="1431"/>
        <v>0</v>
      </c>
      <c r="IA689" s="329">
        <f t="shared" si="1432"/>
        <v>0</v>
      </c>
      <c r="IB689" s="329">
        <f t="shared" si="1433"/>
        <v>0</v>
      </c>
      <c r="IC689" s="329">
        <f t="shared" si="1434"/>
        <v>0</v>
      </c>
      <c r="ID689" s="170">
        <f t="shared" si="1314"/>
        <v>0</v>
      </c>
      <c r="IE689" s="208">
        <f t="shared" si="1315"/>
        <v>0</v>
      </c>
      <c r="IF689" s="328">
        <v>19.899999999999999</v>
      </c>
      <c r="IG689" s="328">
        <f t="shared" si="1435"/>
        <v>0</v>
      </c>
      <c r="IH689" s="329">
        <f t="shared" si="1436"/>
        <v>0</v>
      </c>
      <c r="II689" s="329">
        <f t="shared" si="1437"/>
        <v>0</v>
      </c>
      <c r="IJ689" s="329">
        <f t="shared" si="1438"/>
        <v>0</v>
      </c>
      <c r="IK689" s="329">
        <f t="shared" si="1439"/>
        <v>0</v>
      </c>
      <c r="IL689" s="329">
        <f t="shared" si="1440"/>
        <v>0</v>
      </c>
      <c r="IM689" s="329">
        <f t="shared" si="1441"/>
        <v>0</v>
      </c>
      <c r="IN689" s="170">
        <f t="shared" si="1316"/>
        <v>0</v>
      </c>
    </row>
    <row r="690" spans="1:248">
      <c r="A690" s="318"/>
      <c r="B690" s="318"/>
      <c r="C690" s="318"/>
      <c r="D690" s="318"/>
      <c r="E690" s="318"/>
      <c r="F690" s="318"/>
      <c r="G690" s="318"/>
      <c r="H690" s="318"/>
      <c r="I690" s="318"/>
      <c r="K690" s="318"/>
      <c r="L690" s="318"/>
      <c r="M690" s="318"/>
      <c r="N690" s="318"/>
      <c r="O690" s="318"/>
      <c r="P690" s="318"/>
      <c r="Q690" s="318"/>
      <c r="R690" s="358"/>
      <c r="S690" s="208">
        <f t="shared" si="1317"/>
        <v>0</v>
      </c>
      <c r="T690" s="328">
        <v>20</v>
      </c>
      <c r="U690" s="328">
        <f t="shared" si="1318"/>
        <v>0</v>
      </c>
      <c r="V690" s="329">
        <f t="shared" si="1319"/>
        <v>0</v>
      </c>
      <c r="W690" s="329">
        <f t="shared" si="1320"/>
        <v>0</v>
      </c>
      <c r="X690" s="329">
        <f t="shared" si="1321"/>
        <v>0</v>
      </c>
      <c r="Y690" s="329">
        <f t="shared" si="1322"/>
        <v>0</v>
      </c>
      <c r="Z690" s="329">
        <f t="shared" si="1323"/>
        <v>0</v>
      </c>
      <c r="AA690" s="329">
        <f t="shared" si="1324"/>
        <v>0</v>
      </c>
      <c r="AB690" s="170">
        <f t="shared" si="1263"/>
        <v>0</v>
      </c>
      <c r="AC690" s="208">
        <f t="shared" si="1264"/>
        <v>0</v>
      </c>
      <c r="AD690" s="328">
        <v>20</v>
      </c>
      <c r="AE690" s="328">
        <f t="shared" si="1325"/>
        <v>0</v>
      </c>
      <c r="AF690" s="329">
        <f t="shared" si="1326"/>
        <v>0</v>
      </c>
      <c r="AG690" s="329">
        <f t="shared" si="1327"/>
        <v>0</v>
      </c>
      <c r="AH690" s="329">
        <f t="shared" si="1328"/>
        <v>0</v>
      </c>
      <c r="AI690" s="329">
        <f t="shared" si="1329"/>
        <v>0</v>
      </c>
      <c r="AJ690" s="329">
        <f t="shared" si="1330"/>
        <v>0</v>
      </c>
      <c r="AK690" s="329">
        <f t="shared" si="1331"/>
        <v>0</v>
      </c>
      <c r="AL690" s="170">
        <f t="shared" si="1265"/>
        <v>0</v>
      </c>
      <c r="AM690" s="208">
        <f t="shared" si="1266"/>
        <v>0</v>
      </c>
      <c r="AN690" s="328">
        <v>20</v>
      </c>
      <c r="AO690" s="328">
        <f t="shared" si="1332"/>
        <v>0</v>
      </c>
      <c r="AP690" s="329">
        <f t="shared" si="1333"/>
        <v>0</v>
      </c>
      <c r="AQ690" s="329">
        <f t="shared" si="1334"/>
        <v>0</v>
      </c>
      <c r="AR690" s="329">
        <f t="shared" si="1335"/>
        <v>0</v>
      </c>
      <c r="AS690" s="329">
        <f t="shared" si="1336"/>
        <v>0</v>
      </c>
      <c r="AT690" s="329">
        <f t="shared" si="1337"/>
        <v>0</v>
      </c>
      <c r="AU690" s="329">
        <f t="shared" si="1338"/>
        <v>0</v>
      </c>
      <c r="AV690" s="170">
        <f t="shared" si="1267"/>
        <v>0</v>
      </c>
      <c r="AW690" s="208">
        <f t="shared" si="1268"/>
        <v>0</v>
      </c>
      <c r="AX690" s="328">
        <v>20</v>
      </c>
      <c r="AY690" s="328">
        <f t="shared" si="1339"/>
        <v>0</v>
      </c>
      <c r="AZ690" s="329">
        <f t="shared" si="1340"/>
        <v>0</v>
      </c>
      <c r="BA690" s="329">
        <f t="shared" si="1341"/>
        <v>0</v>
      </c>
      <c r="BB690" s="329">
        <f t="shared" si="1342"/>
        <v>0</v>
      </c>
      <c r="BC690" s="329">
        <f t="shared" si="1343"/>
        <v>0</v>
      </c>
      <c r="BD690" s="329">
        <f t="shared" si="1344"/>
        <v>0</v>
      </c>
      <c r="BE690" s="329">
        <f t="shared" si="1345"/>
        <v>0</v>
      </c>
      <c r="BF690" s="170">
        <f t="shared" si="1269"/>
        <v>0</v>
      </c>
      <c r="BG690" s="208">
        <f t="shared" si="1270"/>
        <v>0</v>
      </c>
      <c r="BH690" s="328">
        <v>20</v>
      </c>
      <c r="BI690" s="328">
        <f t="shared" si="1271"/>
        <v>0</v>
      </c>
      <c r="BJ690" s="329">
        <f t="shared" si="1272"/>
        <v>0</v>
      </c>
      <c r="BK690" s="329">
        <f t="shared" si="1273"/>
        <v>0</v>
      </c>
      <c r="BL690" s="329">
        <f t="shared" si="1274"/>
        <v>0</v>
      </c>
      <c r="BM690" s="329">
        <f t="shared" si="1275"/>
        <v>0</v>
      </c>
      <c r="BN690" s="329">
        <f t="shared" si="1276"/>
        <v>0</v>
      </c>
      <c r="BO690" s="329">
        <f t="shared" si="1277"/>
        <v>0</v>
      </c>
      <c r="BP690" s="170">
        <f t="shared" si="1278"/>
        <v>0</v>
      </c>
      <c r="BQ690" s="208">
        <f t="shared" si="1279"/>
        <v>0</v>
      </c>
      <c r="BR690" s="328">
        <v>20</v>
      </c>
      <c r="BS690" s="328">
        <f t="shared" si="1346"/>
        <v>0</v>
      </c>
      <c r="BT690" s="329">
        <f t="shared" si="1347"/>
        <v>0</v>
      </c>
      <c r="BU690" s="329">
        <f t="shared" si="1348"/>
        <v>0</v>
      </c>
      <c r="BV690" s="329">
        <f t="shared" si="1349"/>
        <v>0</v>
      </c>
      <c r="BW690" s="329">
        <f t="shared" si="1350"/>
        <v>0</v>
      </c>
      <c r="BX690" s="329">
        <f t="shared" si="1351"/>
        <v>0</v>
      </c>
      <c r="BY690" s="329">
        <f t="shared" si="1352"/>
        <v>0</v>
      </c>
      <c r="BZ690" s="170">
        <f t="shared" si="1280"/>
        <v>0</v>
      </c>
      <c r="CA690" s="208">
        <f t="shared" si="1281"/>
        <v>0</v>
      </c>
      <c r="CB690" s="328">
        <v>20</v>
      </c>
      <c r="CC690" s="328">
        <f t="shared" si="1353"/>
        <v>0</v>
      </c>
      <c r="CD690" s="329">
        <f t="shared" si="1354"/>
        <v>0</v>
      </c>
      <c r="CE690" s="329">
        <f t="shared" si="1355"/>
        <v>0</v>
      </c>
      <c r="CF690" s="329">
        <f t="shared" si="1356"/>
        <v>0</v>
      </c>
      <c r="CG690" s="329">
        <f t="shared" si="1357"/>
        <v>0</v>
      </c>
      <c r="CH690" s="329">
        <f t="shared" si="1358"/>
        <v>0</v>
      </c>
      <c r="CI690" s="329">
        <f t="shared" si="1359"/>
        <v>0</v>
      </c>
      <c r="CJ690" s="170">
        <f t="shared" si="1282"/>
        <v>0</v>
      </c>
      <c r="CK690" s="208">
        <f t="shared" si="1283"/>
        <v>0</v>
      </c>
      <c r="CL690" s="328">
        <v>20</v>
      </c>
      <c r="CM690" s="328">
        <f t="shared" si="1360"/>
        <v>0</v>
      </c>
      <c r="CN690" s="329">
        <f t="shared" si="1361"/>
        <v>0</v>
      </c>
      <c r="CO690" s="329">
        <f t="shared" si="1362"/>
        <v>0</v>
      </c>
      <c r="CP690" s="329">
        <f t="shared" si="1363"/>
        <v>0</v>
      </c>
      <c r="CQ690" s="329">
        <f t="shared" si="1364"/>
        <v>0</v>
      </c>
      <c r="CR690" s="329">
        <f t="shared" si="1365"/>
        <v>0</v>
      </c>
      <c r="CS690" s="329">
        <f t="shared" si="1366"/>
        <v>0</v>
      </c>
      <c r="CT690" s="170">
        <f t="shared" si="1284"/>
        <v>0</v>
      </c>
      <c r="CU690" s="208">
        <f t="shared" si="1285"/>
        <v>0</v>
      </c>
      <c r="CV690" s="328">
        <v>20</v>
      </c>
      <c r="CW690" s="328">
        <f t="shared" si="1367"/>
        <v>0</v>
      </c>
      <c r="CX690" s="329">
        <f t="shared" si="1368"/>
        <v>0</v>
      </c>
      <c r="CY690" s="329">
        <f t="shared" si="1369"/>
        <v>0</v>
      </c>
      <c r="CZ690" s="329">
        <f t="shared" si="1370"/>
        <v>0</v>
      </c>
      <c r="DA690" s="329">
        <f t="shared" si="1371"/>
        <v>0</v>
      </c>
      <c r="DB690" s="329">
        <f t="shared" si="1372"/>
        <v>0</v>
      </c>
      <c r="DC690" s="329">
        <f t="shared" si="1373"/>
        <v>0</v>
      </c>
      <c r="DD690" s="170">
        <f t="shared" si="1286"/>
        <v>0</v>
      </c>
      <c r="DE690" s="208">
        <f t="shared" si="1287"/>
        <v>0</v>
      </c>
      <c r="DF690" s="328">
        <v>20</v>
      </c>
      <c r="DG690" s="328">
        <f t="shared" si="1374"/>
        <v>0</v>
      </c>
      <c r="DH690" s="329">
        <f t="shared" si="1375"/>
        <v>0</v>
      </c>
      <c r="DI690" s="329">
        <f t="shared" si="1376"/>
        <v>0</v>
      </c>
      <c r="DJ690" s="329">
        <f t="shared" si="1377"/>
        <v>0</v>
      </c>
      <c r="DK690" s="329">
        <f t="shared" si="1378"/>
        <v>0</v>
      </c>
      <c r="DL690" s="329">
        <f t="shared" si="1379"/>
        <v>0</v>
      </c>
      <c r="DM690" s="329">
        <f t="shared" si="1380"/>
        <v>0</v>
      </c>
      <c r="DN690" s="170">
        <f t="shared" si="1288"/>
        <v>0</v>
      </c>
      <c r="DO690" s="208">
        <f t="shared" si="1289"/>
        <v>0</v>
      </c>
      <c r="DP690" s="328">
        <v>20</v>
      </c>
      <c r="DQ690" s="328">
        <f t="shared" si="1381"/>
        <v>0</v>
      </c>
      <c r="DR690" s="329">
        <f t="shared" si="1382"/>
        <v>0</v>
      </c>
      <c r="DS690" s="329">
        <f t="shared" si="1383"/>
        <v>0</v>
      </c>
      <c r="DT690" s="329">
        <f t="shared" si="1384"/>
        <v>0</v>
      </c>
      <c r="DU690" s="329">
        <f t="shared" si="1385"/>
        <v>0</v>
      </c>
      <c r="DV690" s="329">
        <f t="shared" si="1386"/>
        <v>0</v>
      </c>
      <c r="DW690" s="329">
        <f t="shared" si="1387"/>
        <v>0</v>
      </c>
      <c r="DX690" s="170">
        <f t="shared" si="1290"/>
        <v>0</v>
      </c>
      <c r="DY690" s="208">
        <f t="shared" si="1291"/>
        <v>0</v>
      </c>
      <c r="DZ690" s="328">
        <v>20</v>
      </c>
      <c r="EA690" s="328">
        <f t="shared" si="1388"/>
        <v>0</v>
      </c>
      <c r="EB690" s="329">
        <f t="shared" si="1389"/>
        <v>0</v>
      </c>
      <c r="EC690" s="329">
        <f t="shared" si="1390"/>
        <v>0</v>
      </c>
      <c r="ED690" s="329">
        <f t="shared" si="1391"/>
        <v>0</v>
      </c>
      <c r="EE690" s="329">
        <f t="shared" si="1392"/>
        <v>0</v>
      </c>
      <c r="EF690" s="329">
        <f t="shared" si="1393"/>
        <v>0</v>
      </c>
      <c r="EG690" s="329">
        <f t="shared" si="1394"/>
        <v>0</v>
      </c>
      <c r="EH690" s="170">
        <f t="shared" si="1292"/>
        <v>0</v>
      </c>
      <c r="EI690" s="208">
        <f t="shared" si="1293"/>
        <v>0</v>
      </c>
      <c r="EJ690" s="328">
        <v>20</v>
      </c>
      <c r="EK690" s="328">
        <f t="shared" si="1395"/>
        <v>0</v>
      </c>
      <c r="EL690" s="329">
        <f t="shared" si="1396"/>
        <v>0</v>
      </c>
      <c r="EM690" s="329">
        <f t="shared" si="1397"/>
        <v>0</v>
      </c>
      <c r="EN690" s="329">
        <f t="shared" si="1398"/>
        <v>0</v>
      </c>
      <c r="EO690" s="329">
        <f t="shared" si="1399"/>
        <v>0</v>
      </c>
      <c r="EP690" s="329">
        <f t="shared" si="1400"/>
        <v>0</v>
      </c>
      <c r="EQ690" s="329">
        <f t="shared" si="1401"/>
        <v>0</v>
      </c>
      <c r="ER690" s="170">
        <f t="shared" si="1294"/>
        <v>0</v>
      </c>
      <c r="ES690" s="208">
        <f t="shared" si="1295"/>
        <v>0</v>
      </c>
      <c r="ET690" s="328">
        <v>20</v>
      </c>
      <c r="EU690" s="328">
        <f t="shared" si="1402"/>
        <v>0</v>
      </c>
      <c r="EV690" s="329">
        <f t="shared" si="1403"/>
        <v>0</v>
      </c>
      <c r="EW690" s="329">
        <f t="shared" si="1404"/>
        <v>0</v>
      </c>
      <c r="EX690" s="329">
        <f t="shared" si="1405"/>
        <v>0</v>
      </c>
      <c r="EY690" s="329">
        <f t="shared" si="1406"/>
        <v>0</v>
      </c>
      <c r="EZ690" s="329">
        <f t="shared" si="1407"/>
        <v>0</v>
      </c>
      <c r="FA690" s="329">
        <f t="shared" si="1408"/>
        <v>0</v>
      </c>
      <c r="FB690" s="170">
        <f t="shared" si="1296"/>
        <v>0</v>
      </c>
      <c r="FC690" s="208">
        <f t="shared" si="1297"/>
        <v>0</v>
      </c>
      <c r="FD690" s="328">
        <v>20</v>
      </c>
      <c r="FE690" s="328">
        <f t="shared" si="1409"/>
        <v>0</v>
      </c>
      <c r="FF690" s="329">
        <f t="shared" si="1410"/>
        <v>0</v>
      </c>
      <c r="FG690" s="329">
        <f t="shared" si="1411"/>
        <v>0</v>
      </c>
      <c r="FH690" s="329">
        <f t="shared" si="1412"/>
        <v>0</v>
      </c>
      <c r="FI690" s="329">
        <f t="shared" si="1413"/>
        <v>0</v>
      </c>
      <c r="FJ690" s="329">
        <f t="shared" si="1414"/>
        <v>0</v>
      </c>
      <c r="FK690" s="329">
        <f t="shared" si="1415"/>
        <v>0</v>
      </c>
      <c r="FL690" s="170">
        <f t="shared" si="1298"/>
        <v>0</v>
      </c>
      <c r="FM690" s="208">
        <f t="shared" si="1299"/>
        <v>0</v>
      </c>
      <c r="FN690" s="328">
        <v>20</v>
      </c>
      <c r="FO690" s="328">
        <f t="shared" si="1442"/>
        <v>0</v>
      </c>
      <c r="FP690" s="329">
        <f t="shared" si="1443"/>
        <v>0</v>
      </c>
      <c r="FQ690" s="329">
        <f t="shared" si="1444"/>
        <v>0</v>
      </c>
      <c r="FR690" s="329">
        <f t="shared" si="1445"/>
        <v>0</v>
      </c>
      <c r="FS690" s="329">
        <f t="shared" si="1446"/>
        <v>0</v>
      </c>
      <c r="FT690" s="329">
        <f t="shared" si="1447"/>
        <v>0</v>
      </c>
      <c r="FU690" s="329">
        <f t="shared" si="1448"/>
        <v>0</v>
      </c>
      <c r="FV690" s="170">
        <f t="shared" si="1300"/>
        <v>0</v>
      </c>
      <c r="FW690" s="208">
        <f t="shared" si="1301"/>
        <v>0</v>
      </c>
      <c r="FX690" s="328">
        <v>20</v>
      </c>
      <c r="FY690" s="328">
        <f t="shared" si="1449"/>
        <v>0</v>
      </c>
      <c r="FZ690" s="329">
        <f t="shared" si="1450"/>
        <v>0</v>
      </c>
      <c r="GA690" s="329">
        <f t="shared" si="1451"/>
        <v>0</v>
      </c>
      <c r="GB690" s="329">
        <f t="shared" si="1452"/>
        <v>0</v>
      </c>
      <c r="GC690" s="329">
        <f t="shared" si="1453"/>
        <v>0</v>
      </c>
      <c r="GD690" s="329">
        <f t="shared" si="1454"/>
        <v>0</v>
      </c>
      <c r="GE690" s="329">
        <f t="shared" si="1455"/>
        <v>0</v>
      </c>
      <c r="GF690" s="170">
        <f t="shared" si="1302"/>
        <v>0</v>
      </c>
      <c r="GG690" s="208">
        <f t="shared" si="1303"/>
        <v>0</v>
      </c>
      <c r="GH690" s="328">
        <v>20</v>
      </c>
      <c r="GI690" s="328">
        <f t="shared" si="1456"/>
        <v>0</v>
      </c>
      <c r="GJ690" s="329">
        <f t="shared" si="1457"/>
        <v>0</v>
      </c>
      <c r="GK690" s="329">
        <f t="shared" si="1458"/>
        <v>0</v>
      </c>
      <c r="GL690" s="329">
        <f t="shared" si="1459"/>
        <v>0</v>
      </c>
      <c r="GM690" s="329">
        <f t="shared" si="1460"/>
        <v>0</v>
      </c>
      <c r="GN690" s="329">
        <f t="shared" si="1461"/>
        <v>0</v>
      </c>
      <c r="GO690" s="329">
        <f t="shared" si="1462"/>
        <v>0</v>
      </c>
      <c r="GP690" s="170">
        <f t="shared" si="1304"/>
        <v>0</v>
      </c>
      <c r="GQ690" s="208">
        <f t="shared" si="1305"/>
        <v>0</v>
      </c>
      <c r="GR690" s="328">
        <v>20</v>
      </c>
      <c r="GS690" s="328">
        <f t="shared" si="1463"/>
        <v>0</v>
      </c>
      <c r="GT690" s="329">
        <f t="shared" si="1464"/>
        <v>0</v>
      </c>
      <c r="GU690" s="329">
        <f t="shared" si="1465"/>
        <v>0</v>
      </c>
      <c r="GV690" s="329">
        <f t="shared" si="1466"/>
        <v>0</v>
      </c>
      <c r="GW690" s="329">
        <f t="shared" si="1467"/>
        <v>0</v>
      </c>
      <c r="GX690" s="329">
        <f t="shared" si="1468"/>
        <v>0</v>
      </c>
      <c r="GY690" s="329">
        <f t="shared" si="1469"/>
        <v>0</v>
      </c>
      <c r="GZ690" s="170">
        <f t="shared" si="1306"/>
        <v>0</v>
      </c>
      <c r="HA690" s="208">
        <f t="shared" si="1307"/>
        <v>0</v>
      </c>
      <c r="HB690" s="328">
        <v>20</v>
      </c>
      <c r="HC690" s="328">
        <f t="shared" si="1308"/>
        <v>0</v>
      </c>
      <c r="HD690" s="329">
        <f t="shared" si="1416"/>
        <v>0</v>
      </c>
      <c r="HE690" s="329">
        <f t="shared" si="1417"/>
        <v>0</v>
      </c>
      <c r="HF690" s="329">
        <f t="shared" si="1418"/>
        <v>0</v>
      </c>
      <c r="HG690" s="329">
        <f t="shared" si="1419"/>
        <v>0</v>
      </c>
      <c r="HH690" s="329">
        <f t="shared" si="1420"/>
        <v>0</v>
      </c>
      <c r="HI690" s="329">
        <f t="shared" si="1421"/>
        <v>0</v>
      </c>
      <c r="HJ690" s="170">
        <f t="shared" si="1309"/>
        <v>0</v>
      </c>
      <c r="HK690" s="208">
        <f t="shared" si="1310"/>
        <v>0</v>
      </c>
      <c r="HL690" s="328">
        <v>20</v>
      </c>
      <c r="HM690" s="328">
        <f t="shared" si="1311"/>
        <v>0</v>
      </c>
      <c r="HN690" s="329">
        <f t="shared" si="1422"/>
        <v>0</v>
      </c>
      <c r="HO690" s="329">
        <f t="shared" si="1423"/>
        <v>0</v>
      </c>
      <c r="HP690" s="329">
        <f t="shared" si="1424"/>
        <v>0</v>
      </c>
      <c r="HQ690" s="329">
        <f t="shared" si="1425"/>
        <v>0</v>
      </c>
      <c r="HR690" s="329">
        <f t="shared" si="1426"/>
        <v>0</v>
      </c>
      <c r="HS690" s="329">
        <f t="shared" si="1427"/>
        <v>0</v>
      </c>
      <c r="HT690" s="170">
        <f t="shared" si="1312"/>
        <v>0</v>
      </c>
      <c r="HU690" s="208">
        <f t="shared" si="1313"/>
        <v>0</v>
      </c>
      <c r="HV690" s="328">
        <v>20</v>
      </c>
      <c r="HW690" s="328">
        <f t="shared" si="1428"/>
        <v>0</v>
      </c>
      <c r="HX690" s="329">
        <f t="shared" si="1429"/>
        <v>0</v>
      </c>
      <c r="HY690" s="329">
        <f t="shared" si="1430"/>
        <v>0</v>
      </c>
      <c r="HZ690" s="329">
        <f t="shared" si="1431"/>
        <v>0</v>
      </c>
      <c r="IA690" s="329">
        <f t="shared" si="1432"/>
        <v>0</v>
      </c>
      <c r="IB690" s="329">
        <f t="shared" si="1433"/>
        <v>0</v>
      </c>
      <c r="IC690" s="329">
        <f t="shared" si="1434"/>
        <v>0</v>
      </c>
      <c r="ID690" s="170">
        <f t="shared" si="1314"/>
        <v>0</v>
      </c>
      <c r="IE690" s="208">
        <f t="shared" si="1315"/>
        <v>0</v>
      </c>
      <c r="IF690" s="328">
        <v>20</v>
      </c>
      <c r="IG690" s="328">
        <f t="shared" si="1435"/>
        <v>0</v>
      </c>
      <c r="IH690" s="329">
        <f t="shared" si="1436"/>
        <v>0</v>
      </c>
      <c r="II690" s="329">
        <f t="shared" si="1437"/>
        <v>0</v>
      </c>
      <c r="IJ690" s="329">
        <f t="shared" si="1438"/>
        <v>0</v>
      </c>
      <c r="IK690" s="329">
        <f t="shared" si="1439"/>
        <v>0</v>
      </c>
      <c r="IL690" s="329">
        <f t="shared" si="1440"/>
        <v>0</v>
      </c>
      <c r="IM690" s="329">
        <f t="shared" si="1441"/>
        <v>0</v>
      </c>
      <c r="IN690" s="170">
        <f t="shared" si="1316"/>
        <v>0</v>
      </c>
    </row>
    <row r="691" spans="1:248">
      <c r="A691" s="318"/>
      <c r="B691" s="318"/>
      <c r="C691" s="318"/>
      <c r="D691" s="318"/>
      <c r="E691" s="318"/>
      <c r="F691" s="318"/>
      <c r="G691" s="318"/>
      <c r="H691" s="318"/>
      <c r="I691" s="318"/>
      <c r="K691" s="318"/>
      <c r="L691" s="318"/>
      <c r="M691" s="318"/>
      <c r="N691" s="318"/>
      <c r="O691" s="318"/>
      <c r="P691" s="318"/>
      <c r="Q691" s="318"/>
      <c r="R691" s="358"/>
      <c r="S691" s="208">
        <f t="shared" si="1317"/>
        <v>0</v>
      </c>
      <c r="T691" s="328">
        <v>20.100000000000001</v>
      </c>
      <c r="U691" s="328">
        <f t="shared" si="1318"/>
        <v>0</v>
      </c>
      <c r="V691" s="329">
        <f t="shared" si="1319"/>
        <v>0</v>
      </c>
      <c r="W691" s="329">
        <f t="shared" si="1320"/>
        <v>0</v>
      </c>
      <c r="X691" s="329">
        <f t="shared" si="1321"/>
        <v>0</v>
      </c>
      <c r="Y691" s="329">
        <f t="shared" si="1322"/>
        <v>0</v>
      </c>
      <c r="Z691" s="329">
        <f t="shared" si="1323"/>
        <v>0</v>
      </c>
      <c r="AA691" s="329">
        <f t="shared" si="1324"/>
        <v>0</v>
      </c>
      <c r="AB691" s="170">
        <f t="shared" si="1263"/>
        <v>0</v>
      </c>
      <c r="AC691" s="208">
        <f t="shared" si="1264"/>
        <v>0</v>
      </c>
      <c r="AD691" s="328">
        <v>20.100000000000001</v>
      </c>
      <c r="AE691" s="328">
        <f t="shared" si="1325"/>
        <v>0</v>
      </c>
      <c r="AF691" s="329">
        <f t="shared" si="1326"/>
        <v>0</v>
      </c>
      <c r="AG691" s="329">
        <f t="shared" si="1327"/>
        <v>0</v>
      </c>
      <c r="AH691" s="329">
        <f t="shared" si="1328"/>
        <v>0</v>
      </c>
      <c r="AI691" s="329">
        <f t="shared" si="1329"/>
        <v>0</v>
      </c>
      <c r="AJ691" s="329">
        <f t="shared" si="1330"/>
        <v>0</v>
      </c>
      <c r="AK691" s="329">
        <f t="shared" si="1331"/>
        <v>0</v>
      </c>
      <c r="AL691" s="170">
        <f t="shared" si="1265"/>
        <v>0</v>
      </c>
      <c r="AM691" s="208">
        <f t="shared" si="1266"/>
        <v>0</v>
      </c>
      <c r="AN691" s="328">
        <v>20.100000000000001</v>
      </c>
      <c r="AO691" s="328">
        <f t="shared" si="1332"/>
        <v>0</v>
      </c>
      <c r="AP691" s="329">
        <f t="shared" si="1333"/>
        <v>0</v>
      </c>
      <c r="AQ691" s="329">
        <f t="shared" si="1334"/>
        <v>0</v>
      </c>
      <c r="AR691" s="329">
        <f t="shared" si="1335"/>
        <v>0</v>
      </c>
      <c r="AS691" s="329">
        <f t="shared" si="1336"/>
        <v>0</v>
      </c>
      <c r="AT691" s="329">
        <f t="shared" si="1337"/>
        <v>0</v>
      </c>
      <c r="AU691" s="329">
        <f t="shared" si="1338"/>
        <v>0</v>
      </c>
      <c r="AV691" s="170">
        <f t="shared" si="1267"/>
        <v>0</v>
      </c>
      <c r="AW691" s="208">
        <f t="shared" si="1268"/>
        <v>0</v>
      </c>
      <c r="AX691" s="328">
        <v>20.100000000000001</v>
      </c>
      <c r="AY691" s="328">
        <f t="shared" si="1339"/>
        <v>0</v>
      </c>
      <c r="AZ691" s="329">
        <f t="shared" si="1340"/>
        <v>0</v>
      </c>
      <c r="BA691" s="329">
        <f t="shared" si="1341"/>
        <v>0</v>
      </c>
      <c r="BB691" s="329">
        <f t="shared" si="1342"/>
        <v>0</v>
      </c>
      <c r="BC691" s="329">
        <f t="shared" si="1343"/>
        <v>0</v>
      </c>
      <c r="BD691" s="329">
        <f t="shared" si="1344"/>
        <v>0</v>
      </c>
      <c r="BE691" s="329">
        <f t="shared" si="1345"/>
        <v>0</v>
      </c>
      <c r="BF691" s="170">
        <f t="shared" si="1269"/>
        <v>0</v>
      </c>
      <c r="BG691" s="208">
        <f t="shared" si="1270"/>
        <v>0</v>
      </c>
      <c r="BH691" s="328">
        <v>20.100000000000001</v>
      </c>
      <c r="BI691" s="328">
        <f t="shared" si="1271"/>
        <v>0</v>
      </c>
      <c r="BJ691" s="329">
        <f t="shared" si="1272"/>
        <v>0</v>
      </c>
      <c r="BK691" s="329">
        <f t="shared" si="1273"/>
        <v>0</v>
      </c>
      <c r="BL691" s="329">
        <f t="shared" si="1274"/>
        <v>0</v>
      </c>
      <c r="BM691" s="329">
        <f t="shared" si="1275"/>
        <v>0</v>
      </c>
      <c r="BN691" s="329">
        <f t="shared" si="1276"/>
        <v>0</v>
      </c>
      <c r="BO691" s="329">
        <f t="shared" si="1277"/>
        <v>0</v>
      </c>
      <c r="BP691" s="170">
        <f t="shared" si="1278"/>
        <v>0</v>
      </c>
      <c r="BQ691" s="208">
        <f t="shared" si="1279"/>
        <v>0</v>
      </c>
      <c r="BR691" s="328">
        <v>20.100000000000001</v>
      </c>
      <c r="BS691" s="328">
        <f t="shared" si="1346"/>
        <v>0</v>
      </c>
      <c r="BT691" s="329">
        <f t="shared" si="1347"/>
        <v>0</v>
      </c>
      <c r="BU691" s="329">
        <f t="shared" si="1348"/>
        <v>0</v>
      </c>
      <c r="BV691" s="329">
        <f t="shared" si="1349"/>
        <v>0</v>
      </c>
      <c r="BW691" s="329">
        <f t="shared" si="1350"/>
        <v>0</v>
      </c>
      <c r="BX691" s="329">
        <f t="shared" si="1351"/>
        <v>0</v>
      </c>
      <c r="BY691" s="329">
        <f t="shared" si="1352"/>
        <v>0</v>
      </c>
      <c r="BZ691" s="170">
        <f t="shared" si="1280"/>
        <v>0</v>
      </c>
      <c r="CA691" s="208">
        <f t="shared" si="1281"/>
        <v>0</v>
      </c>
      <c r="CB691" s="328">
        <v>20.100000000000001</v>
      </c>
      <c r="CC691" s="328">
        <f t="shared" si="1353"/>
        <v>0</v>
      </c>
      <c r="CD691" s="329">
        <f t="shared" si="1354"/>
        <v>0</v>
      </c>
      <c r="CE691" s="329">
        <f t="shared" si="1355"/>
        <v>0</v>
      </c>
      <c r="CF691" s="329">
        <f t="shared" si="1356"/>
        <v>0</v>
      </c>
      <c r="CG691" s="329">
        <f t="shared" si="1357"/>
        <v>0</v>
      </c>
      <c r="CH691" s="329">
        <f t="shared" si="1358"/>
        <v>0</v>
      </c>
      <c r="CI691" s="329">
        <f t="shared" si="1359"/>
        <v>0</v>
      </c>
      <c r="CJ691" s="170">
        <f t="shared" si="1282"/>
        <v>0</v>
      </c>
      <c r="CK691" s="208">
        <f t="shared" si="1283"/>
        <v>0</v>
      </c>
      <c r="CL691" s="328">
        <v>20.100000000000001</v>
      </c>
      <c r="CM691" s="328">
        <f t="shared" si="1360"/>
        <v>0</v>
      </c>
      <c r="CN691" s="329">
        <f t="shared" si="1361"/>
        <v>0</v>
      </c>
      <c r="CO691" s="329">
        <f t="shared" si="1362"/>
        <v>0</v>
      </c>
      <c r="CP691" s="329">
        <f t="shared" si="1363"/>
        <v>0</v>
      </c>
      <c r="CQ691" s="329">
        <f t="shared" si="1364"/>
        <v>0</v>
      </c>
      <c r="CR691" s="329">
        <f t="shared" si="1365"/>
        <v>0</v>
      </c>
      <c r="CS691" s="329">
        <f t="shared" si="1366"/>
        <v>0</v>
      </c>
      <c r="CT691" s="170">
        <f t="shared" si="1284"/>
        <v>0</v>
      </c>
      <c r="CU691" s="208">
        <f t="shared" si="1285"/>
        <v>0</v>
      </c>
      <c r="CV691" s="328">
        <v>20.100000000000001</v>
      </c>
      <c r="CW691" s="328">
        <f t="shared" si="1367"/>
        <v>0</v>
      </c>
      <c r="CX691" s="329">
        <f t="shared" si="1368"/>
        <v>0</v>
      </c>
      <c r="CY691" s="329">
        <f t="shared" si="1369"/>
        <v>0</v>
      </c>
      <c r="CZ691" s="329">
        <f t="shared" si="1370"/>
        <v>0</v>
      </c>
      <c r="DA691" s="329">
        <f t="shared" si="1371"/>
        <v>0</v>
      </c>
      <c r="DB691" s="329">
        <f t="shared" si="1372"/>
        <v>0</v>
      </c>
      <c r="DC691" s="329">
        <f t="shared" si="1373"/>
        <v>0</v>
      </c>
      <c r="DD691" s="170">
        <f t="shared" si="1286"/>
        <v>0</v>
      </c>
      <c r="DE691" s="208">
        <f t="shared" si="1287"/>
        <v>0</v>
      </c>
      <c r="DF691" s="328">
        <v>20.100000000000001</v>
      </c>
      <c r="DG691" s="328">
        <f t="shared" si="1374"/>
        <v>0</v>
      </c>
      <c r="DH691" s="329">
        <f t="shared" si="1375"/>
        <v>0</v>
      </c>
      <c r="DI691" s="329">
        <f t="shared" si="1376"/>
        <v>0</v>
      </c>
      <c r="DJ691" s="329">
        <f t="shared" si="1377"/>
        <v>0</v>
      </c>
      <c r="DK691" s="329">
        <f t="shared" si="1378"/>
        <v>0</v>
      </c>
      <c r="DL691" s="329">
        <f t="shared" si="1379"/>
        <v>0</v>
      </c>
      <c r="DM691" s="329">
        <f t="shared" si="1380"/>
        <v>0</v>
      </c>
      <c r="DN691" s="170">
        <f t="shared" si="1288"/>
        <v>0</v>
      </c>
      <c r="DO691" s="208">
        <f t="shared" si="1289"/>
        <v>0</v>
      </c>
      <c r="DP691" s="328">
        <v>20.100000000000001</v>
      </c>
      <c r="DQ691" s="328">
        <f t="shared" si="1381"/>
        <v>0</v>
      </c>
      <c r="DR691" s="329">
        <f t="shared" si="1382"/>
        <v>0</v>
      </c>
      <c r="DS691" s="329">
        <f t="shared" si="1383"/>
        <v>0</v>
      </c>
      <c r="DT691" s="329">
        <f t="shared" si="1384"/>
        <v>0</v>
      </c>
      <c r="DU691" s="329">
        <f t="shared" si="1385"/>
        <v>0</v>
      </c>
      <c r="DV691" s="329">
        <f t="shared" si="1386"/>
        <v>0</v>
      </c>
      <c r="DW691" s="329">
        <f t="shared" si="1387"/>
        <v>0</v>
      </c>
      <c r="DX691" s="170">
        <f t="shared" si="1290"/>
        <v>0</v>
      </c>
      <c r="DY691" s="208">
        <f t="shared" si="1291"/>
        <v>0</v>
      </c>
      <c r="DZ691" s="328">
        <v>20.100000000000001</v>
      </c>
      <c r="EA691" s="328">
        <f t="shared" si="1388"/>
        <v>0</v>
      </c>
      <c r="EB691" s="329">
        <f t="shared" si="1389"/>
        <v>0</v>
      </c>
      <c r="EC691" s="329">
        <f t="shared" si="1390"/>
        <v>0</v>
      </c>
      <c r="ED691" s="329">
        <f t="shared" si="1391"/>
        <v>0</v>
      </c>
      <c r="EE691" s="329">
        <f t="shared" si="1392"/>
        <v>0</v>
      </c>
      <c r="EF691" s="329">
        <f t="shared" si="1393"/>
        <v>0</v>
      </c>
      <c r="EG691" s="329">
        <f t="shared" si="1394"/>
        <v>0</v>
      </c>
      <c r="EH691" s="170">
        <f t="shared" si="1292"/>
        <v>0</v>
      </c>
      <c r="EI691" s="208">
        <f t="shared" si="1293"/>
        <v>0</v>
      </c>
      <c r="EJ691" s="328">
        <v>20.100000000000001</v>
      </c>
      <c r="EK691" s="328">
        <f t="shared" si="1395"/>
        <v>0</v>
      </c>
      <c r="EL691" s="329">
        <f t="shared" si="1396"/>
        <v>0</v>
      </c>
      <c r="EM691" s="329">
        <f t="shared" si="1397"/>
        <v>0</v>
      </c>
      <c r="EN691" s="329">
        <f t="shared" si="1398"/>
        <v>0</v>
      </c>
      <c r="EO691" s="329">
        <f t="shared" si="1399"/>
        <v>0</v>
      </c>
      <c r="EP691" s="329">
        <f t="shared" si="1400"/>
        <v>0</v>
      </c>
      <c r="EQ691" s="329">
        <f t="shared" si="1401"/>
        <v>0</v>
      </c>
      <c r="ER691" s="170">
        <f t="shared" si="1294"/>
        <v>0</v>
      </c>
      <c r="ES691" s="208">
        <f t="shared" si="1295"/>
        <v>0</v>
      </c>
      <c r="ET691" s="328">
        <v>20.100000000000001</v>
      </c>
      <c r="EU691" s="328">
        <f t="shared" si="1402"/>
        <v>0</v>
      </c>
      <c r="EV691" s="329">
        <f t="shared" si="1403"/>
        <v>0</v>
      </c>
      <c r="EW691" s="329">
        <f t="shared" si="1404"/>
        <v>0</v>
      </c>
      <c r="EX691" s="329">
        <f t="shared" si="1405"/>
        <v>0</v>
      </c>
      <c r="EY691" s="329">
        <f t="shared" si="1406"/>
        <v>0</v>
      </c>
      <c r="EZ691" s="329">
        <f t="shared" si="1407"/>
        <v>0</v>
      </c>
      <c r="FA691" s="329">
        <f t="shared" si="1408"/>
        <v>0</v>
      </c>
      <c r="FB691" s="170">
        <f t="shared" si="1296"/>
        <v>0</v>
      </c>
      <c r="FC691" s="208">
        <f t="shared" si="1297"/>
        <v>0</v>
      </c>
      <c r="FD691" s="328">
        <v>20.100000000000001</v>
      </c>
      <c r="FE691" s="328">
        <f t="shared" si="1409"/>
        <v>0</v>
      </c>
      <c r="FF691" s="329">
        <f t="shared" si="1410"/>
        <v>0</v>
      </c>
      <c r="FG691" s="329">
        <f t="shared" si="1411"/>
        <v>0</v>
      </c>
      <c r="FH691" s="329">
        <f t="shared" si="1412"/>
        <v>0</v>
      </c>
      <c r="FI691" s="329">
        <f t="shared" si="1413"/>
        <v>0</v>
      </c>
      <c r="FJ691" s="329">
        <f t="shared" si="1414"/>
        <v>0</v>
      </c>
      <c r="FK691" s="329">
        <f t="shared" si="1415"/>
        <v>0</v>
      </c>
      <c r="FL691" s="170">
        <f t="shared" si="1298"/>
        <v>0</v>
      </c>
      <c r="FM691" s="208">
        <f t="shared" si="1299"/>
        <v>0</v>
      </c>
      <c r="FN691" s="328">
        <v>20.100000000000001</v>
      </c>
      <c r="FO691" s="328">
        <f t="shared" si="1442"/>
        <v>0</v>
      </c>
      <c r="FP691" s="329">
        <f t="shared" si="1443"/>
        <v>0</v>
      </c>
      <c r="FQ691" s="329">
        <f t="shared" si="1444"/>
        <v>0</v>
      </c>
      <c r="FR691" s="329">
        <f t="shared" si="1445"/>
        <v>0</v>
      </c>
      <c r="FS691" s="329">
        <f t="shared" si="1446"/>
        <v>0</v>
      </c>
      <c r="FT691" s="329">
        <f t="shared" si="1447"/>
        <v>0</v>
      </c>
      <c r="FU691" s="329">
        <f t="shared" si="1448"/>
        <v>0</v>
      </c>
      <c r="FV691" s="170">
        <f t="shared" si="1300"/>
        <v>0</v>
      </c>
      <c r="FW691" s="208">
        <f t="shared" si="1301"/>
        <v>0</v>
      </c>
      <c r="FX691" s="328">
        <v>20.100000000000001</v>
      </c>
      <c r="FY691" s="328">
        <f t="shared" si="1449"/>
        <v>0</v>
      </c>
      <c r="FZ691" s="329">
        <f t="shared" si="1450"/>
        <v>0</v>
      </c>
      <c r="GA691" s="329">
        <f t="shared" si="1451"/>
        <v>0</v>
      </c>
      <c r="GB691" s="329">
        <f t="shared" si="1452"/>
        <v>0</v>
      </c>
      <c r="GC691" s="329">
        <f t="shared" si="1453"/>
        <v>0</v>
      </c>
      <c r="GD691" s="329">
        <f t="shared" si="1454"/>
        <v>0</v>
      </c>
      <c r="GE691" s="329">
        <f t="shared" si="1455"/>
        <v>0</v>
      </c>
      <c r="GF691" s="170">
        <f t="shared" si="1302"/>
        <v>0</v>
      </c>
      <c r="GG691" s="208">
        <f t="shared" si="1303"/>
        <v>0</v>
      </c>
      <c r="GH691" s="328">
        <v>20.100000000000001</v>
      </c>
      <c r="GI691" s="328">
        <f t="shared" si="1456"/>
        <v>0</v>
      </c>
      <c r="GJ691" s="329">
        <f t="shared" si="1457"/>
        <v>0</v>
      </c>
      <c r="GK691" s="329">
        <f t="shared" si="1458"/>
        <v>0</v>
      </c>
      <c r="GL691" s="329">
        <f t="shared" si="1459"/>
        <v>0</v>
      </c>
      <c r="GM691" s="329">
        <f t="shared" si="1460"/>
        <v>0</v>
      </c>
      <c r="GN691" s="329">
        <f t="shared" si="1461"/>
        <v>0</v>
      </c>
      <c r="GO691" s="329">
        <f t="shared" si="1462"/>
        <v>0</v>
      </c>
      <c r="GP691" s="170">
        <f t="shared" si="1304"/>
        <v>0</v>
      </c>
      <c r="GQ691" s="208">
        <f t="shared" si="1305"/>
        <v>0</v>
      </c>
      <c r="GR691" s="328">
        <v>20.100000000000001</v>
      </c>
      <c r="GS691" s="328">
        <f t="shared" si="1463"/>
        <v>0</v>
      </c>
      <c r="GT691" s="329">
        <f t="shared" si="1464"/>
        <v>0</v>
      </c>
      <c r="GU691" s="329">
        <f t="shared" si="1465"/>
        <v>0</v>
      </c>
      <c r="GV691" s="329">
        <f t="shared" si="1466"/>
        <v>0</v>
      </c>
      <c r="GW691" s="329">
        <f t="shared" si="1467"/>
        <v>0</v>
      </c>
      <c r="GX691" s="329">
        <f t="shared" si="1468"/>
        <v>0</v>
      </c>
      <c r="GY691" s="329">
        <f t="shared" si="1469"/>
        <v>0</v>
      </c>
      <c r="GZ691" s="170">
        <f t="shared" si="1306"/>
        <v>0</v>
      </c>
      <c r="HA691" s="208">
        <f t="shared" si="1307"/>
        <v>0</v>
      </c>
      <c r="HB691" s="328">
        <v>20.100000000000001</v>
      </c>
      <c r="HC691" s="328">
        <f t="shared" si="1308"/>
        <v>0</v>
      </c>
      <c r="HD691" s="329">
        <f t="shared" si="1416"/>
        <v>0</v>
      </c>
      <c r="HE691" s="329">
        <f t="shared" si="1417"/>
        <v>0</v>
      </c>
      <c r="HF691" s="329">
        <f t="shared" si="1418"/>
        <v>0</v>
      </c>
      <c r="HG691" s="329">
        <f t="shared" si="1419"/>
        <v>0</v>
      </c>
      <c r="HH691" s="329">
        <f t="shared" si="1420"/>
        <v>0</v>
      </c>
      <c r="HI691" s="329">
        <f t="shared" si="1421"/>
        <v>0</v>
      </c>
      <c r="HJ691" s="170">
        <f t="shared" si="1309"/>
        <v>0</v>
      </c>
      <c r="HK691" s="208">
        <f t="shared" si="1310"/>
        <v>0</v>
      </c>
      <c r="HL691" s="328">
        <v>20.100000000000001</v>
      </c>
      <c r="HM691" s="328">
        <f t="shared" si="1311"/>
        <v>0</v>
      </c>
      <c r="HN691" s="329">
        <f t="shared" si="1422"/>
        <v>0</v>
      </c>
      <c r="HO691" s="329">
        <f t="shared" si="1423"/>
        <v>0</v>
      </c>
      <c r="HP691" s="329">
        <f t="shared" si="1424"/>
        <v>0</v>
      </c>
      <c r="HQ691" s="329">
        <f t="shared" si="1425"/>
        <v>0</v>
      </c>
      <c r="HR691" s="329">
        <f t="shared" si="1426"/>
        <v>0</v>
      </c>
      <c r="HS691" s="329">
        <f t="shared" si="1427"/>
        <v>0</v>
      </c>
      <c r="HT691" s="170">
        <f t="shared" si="1312"/>
        <v>0</v>
      </c>
      <c r="HU691" s="208">
        <f t="shared" si="1313"/>
        <v>0</v>
      </c>
      <c r="HV691" s="328">
        <v>20.100000000000001</v>
      </c>
      <c r="HW691" s="328">
        <f t="shared" si="1428"/>
        <v>0</v>
      </c>
      <c r="HX691" s="329">
        <f t="shared" si="1429"/>
        <v>0</v>
      </c>
      <c r="HY691" s="329">
        <f t="shared" si="1430"/>
        <v>0</v>
      </c>
      <c r="HZ691" s="329">
        <f t="shared" si="1431"/>
        <v>0</v>
      </c>
      <c r="IA691" s="329">
        <f t="shared" si="1432"/>
        <v>0</v>
      </c>
      <c r="IB691" s="329">
        <f t="shared" si="1433"/>
        <v>0</v>
      </c>
      <c r="IC691" s="329">
        <f t="shared" si="1434"/>
        <v>0</v>
      </c>
      <c r="ID691" s="170">
        <f t="shared" si="1314"/>
        <v>0</v>
      </c>
      <c r="IE691" s="208">
        <f t="shared" si="1315"/>
        <v>0</v>
      </c>
      <c r="IF691" s="328">
        <v>20.100000000000001</v>
      </c>
      <c r="IG691" s="328">
        <f t="shared" si="1435"/>
        <v>0</v>
      </c>
      <c r="IH691" s="329">
        <f t="shared" si="1436"/>
        <v>0</v>
      </c>
      <c r="II691" s="329">
        <f t="shared" si="1437"/>
        <v>0</v>
      </c>
      <c r="IJ691" s="329">
        <f t="shared" si="1438"/>
        <v>0</v>
      </c>
      <c r="IK691" s="329">
        <f t="shared" si="1439"/>
        <v>0</v>
      </c>
      <c r="IL691" s="329">
        <f t="shared" si="1440"/>
        <v>0</v>
      </c>
      <c r="IM691" s="329">
        <f t="shared" si="1441"/>
        <v>0</v>
      </c>
      <c r="IN691" s="170">
        <f t="shared" si="1316"/>
        <v>0</v>
      </c>
    </row>
    <row r="692" spans="1:248">
      <c r="A692" s="318"/>
      <c r="B692" s="318"/>
      <c r="C692" s="318"/>
      <c r="D692" s="318"/>
      <c r="E692" s="318"/>
      <c r="F692" s="318"/>
      <c r="G692" s="318"/>
      <c r="H692" s="318"/>
      <c r="I692" s="318"/>
      <c r="K692" s="318"/>
      <c r="L692" s="318"/>
      <c r="M692" s="318"/>
      <c r="N692" s="318"/>
      <c r="O692" s="318"/>
      <c r="P692" s="318"/>
      <c r="Q692" s="318"/>
      <c r="R692" s="358"/>
      <c r="S692" s="208">
        <f t="shared" si="1317"/>
        <v>0</v>
      </c>
      <c r="T692" s="328">
        <v>20.2</v>
      </c>
      <c r="U692" s="328">
        <f t="shared" si="1318"/>
        <v>0</v>
      </c>
      <c r="V692" s="329">
        <f t="shared" si="1319"/>
        <v>0</v>
      </c>
      <c r="W692" s="329">
        <f t="shared" si="1320"/>
        <v>0</v>
      </c>
      <c r="X692" s="329">
        <f t="shared" si="1321"/>
        <v>0</v>
      </c>
      <c r="Y692" s="329">
        <f t="shared" si="1322"/>
        <v>0</v>
      </c>
      <c r="Z692" s="329">
        <f t="shared" si="1323"/>
        <v>0</v>
      </c>
      <c r="AA692" s="329">
        <f t="shared" si="1324"/>
        <v>0</v>
      </c>
      <c r="AB692" s="170">
        <f t="shared" si="1263"/>
        <v>0</v>
      </c>
      <c r="AC692" s="208">
        <f t="shared" si="1264"/>
        <v>0</v>
      </c>
      <c r="AD692" s="328">
        <v>20.2</v>
      </c>
      <c r="AE692" s="328">
        <f t="shared" si="1325"/>
        <v>0</v>
      </c>
      <c r="AF692" s="329">
        <f t="shared" si="1326"/>
        <v>0</v>
      </c>
      <c r="AG692" s="329">
        <f t="shared" si="1327"/>
        <v>0</v>
      </c>
      <c r="AH692" s="329">
        <f t="shared" si="1328"/>
        <v>0</v>
      </c>
      <c r="AI692" s="329">
        <f t="shared" si="1329"/>
        <v>0</v>
      </c>
      <c r="AJ692" s="329">
        <f t="shared" si="1330"/>
        <v>0</v>
      </c>
      <c r="AK692" s="329">
        <f t="shared" si="1331"/>
        <v>0</v>
      </c>
      <c r="AL692" s="170">
        <f t="shared" si="1265"/>
        <v>0</v>
      </c>
      <c r="AM692" s="208">
        <f t="shared" si="1266"/>
        <v>0</v>
      </c>
      <c r="AN692" s="328">
        <v>20.2</v>
      </c>
      <c r="AO692" s="328">
        <f t="shared" si="1332"/>
        <v>0</v>
      </c>
      <c r="AP692" s="329">
        <f t="shared" si="1333"/>
        <v>0</v>
      </c>
      <c r="AQ692" s="329">
        <f t="shared" si="1334"/>
        <v>0</v>
      </c>
      <c r="AR692" s="329">
        <f t="shared" si="1335"/>
        <v>0</v>
      </c>
      <c r="AS692" s="329">
        <f t="shared" si="1336"/>
        <v>0</v>
      </c>
      <c r="AT692" s="329">
        <f t="shared" si="1337"/>
        <v>0</v>
      </c>
      <c r="AU692" s="329">
        <f t="shared" si="1338"/>
        <v>0</v>
      </c>
      <c r="AV692" s="170">
        <f t="shared" si="1267"/>
        <v>0</v>
      </c>
      <c r="AW692" s="208">
        <f t="shared" si="1268"/>
        <v>0</v>
      </c>
      <c r="AX692" s="328">
        <v>20.2</v>
      </c>
      <c r="AY692" s="328">
        <f t="shared" si="1339"/>
        <v>0</v>
      </c>
      <c r="AZ692" s="329">
        <f t="shared" si="1340"/>
        <v>0</v>
      </c>
      <c r="BA692" s="329">
        <f t="shared" si="1341"/>
        <v>0</v>
      </c>
      <c r="BB692" s="329">
        <f t="shared" si="1342"/>
        <v>0</v>
      </c>
      <c r="BC692" s="329">
        <f t="shared" si="1343"/>
        <v>0</v>
      </c>
      <c r="BD692" s="329">
        <f t="shared" si="1344"/>
        <v>0</v>
      </c>
      <c r="BE692" s="329">
        <f t="shared" si="1345"/>
        <v>0</v>
      </c>
      <c r="BF692" s="170">
        <f t="shared" si="1269"/>
        <v>0</v>
      </c>
      <c r="BG692" s="208">
        <f t="shared" si="1270"/>
        <v>0</v>
      </c>
      <c r="BH692" s="328">
        <v>20.2</v>
      </c>
      <c r="BI692" s="328">
        <f t="shared" si="1271"/>
        <v>0</v>
      </c>
      <c r="BJ692" s="329">
        <f t="shared" si="1272"/>
        <v>0</v>
      </c>
      <c r="BK692" s="329">
        <f t="shared" si="1273"/>
        <v>0</v>
      </c>
      <c r="BL692" s="329">
        <f t="shared" si="1274"/>
        <v>0</v>
      </c>
      <c r="BM692" s="329">
        <f t="shared" si="1275"/>
        <v>0</v>
      </c>
      <c r="BN692" s="329">
        <f t="shared" si="1276"/>
        <v>0</v>
      </c>
      <c r="BO692" s="329">
        <f t="shared" si="1277"/>
        <v>0</v>
      </c>
      <c r="BP692" s="170">
        <f t="shared" si="1278"/>
        <v>0</v>
      </c>
      <c r="BQ692" s="208">
        <f t="shared" si="1279"/>
        <v>0</v>
      </c>
      <c r="BR692" s="328">
        <v>20.2</v>
      </c>
      <c r="BS692" s="328">
        <f t="shared" si="1346"/>
        <v>0</v>
      </c>
      <c r="BT692" s="329">
        <f t="shared" si="1347"/>
        <v>0</v>
      </c>
      <c r="BU692" s="329">
        <f t="shared" si="1348"/>
        <v>0</v>
      </c>
      <c r="BV692" s="329">
        <f t="shared" si="1349"/>
        <v>0</v>
      </c>
      <c r="BW692" s="329">
        <f t="shared" si="1350"/>
        <v>0</v>
      </c>
      <c r="BX692" s="329">
        <f t="shared" si="1351"/>
        <v>0</v>
      </c>
      <c r="BY692" s="329">
        <f t="shared" si="1352"/>
        <v>0</v>
      </c>
      <c r="BZ692" s="170">
        <f t="shared" si="1280"/>
        <v>0</v>
      </c>
      <c r="CA692" s="208">
        <f t="shared" si="1281"/>
        <v>0</v>
      </c>
      <c r="CB692" s="328">
        <v>20.2</v>
      </c>
      <c r="CC692" s="328">
        <f t="shared" si="1353"/>
        <v>0</v>
      </c>
      <c r="CD692" s="329">
        <f t="shared" si="1354"/>
        <v>0</v>
      </c>
      <c r="CE692" s="329">
        <f t="shared" si="1355"/>
        <v>0</v>
      </c>
      <c r="CF692" s="329">
        <f t="shared" si="1356"/>
        <v>0</v>
      </c>
      <c r="CG692" s="329">
        <f t="shared" si="1357"/>
        <v>0</v>
      </c>
      <c r="CH692" s="329">
        <f t="shared" si="1358"/>
        <v>0</v>
      </c>
      <c r="CI692" s="329">
        <f t="shared" si="1359"/>
        <v>0</v>
      </c>
      <c r="CJ692" s="170">
        <f t="shared" si="1282"/>
        <v>0</v>
      </c>
      <c r="CK692" s="208">
        <f t="shared" si="1283"/>
        <v>0</v>
      </c>
      <c r="CL692" s="328">
        <v>20.2</v>
      </c>
      <c r="CM692" s="328">
        <f t="shared" si="1360"/>
        <v>0</v>
      </c>
      <c r="CN692" s="329">
        <f t="shared" si="1361"/>
        <v>0</v>
      </c>
      <c r="CO692" s="329">
        <f t="shared" si="1362"/>
        <v>0</v>
      </c>
      <c r="CP692" s="329">
        <f t="shared" si="1363"/>
        <v>0</v>
      </c>
      <c r="CQ692" s="329">
        <f t="shared" si="1364"/>
        <v>0</v>
      </c>
      <c r="CR692" s="329">
        <f t="shared" si="1365"/>
        <v>0</v>
      </c>
      <c r="CS692" s="329">
        <f t="shared" si="1366"/>
        <v>0</v>
      </c>
      <c r="CT692" s="170">
        <f t="shared" si="1284"/>
        <v>0</v>
      </c>
      <c r="CU692" s="208">
        <f t="shared" si="1285"/>
        <v>0</v>
      </c>
      <c r="CV692" s="328">
        <v>20.2</v>
      </c>
      <c r="CW692" s="328">
        <f t="shared" si="1367"/>
        <v>0</v>
      </c>
      <c r="CX692" s="329">
        <f t="shared" si="1368"/>
        <v>0</v>
      </c>
      <c r="CY692" s="329">
        <f t="shared" si="1369"/>
        <v>0</v>
      </c>
      <c r="CZ692" s="329">
        <f t="shared" si="1370"/>
        <v>0</v>
      </c>
      <c r="DA692" s="329">
        <f t="shared" si="1371"/>
        <v>0</v>
      </c>
      <c r="DB692" s="329">
        <f t="shared" si="1372"/>
        <v>0</v>
      </c>
      <c r="DC692" s="329">
        <f t="shared" si="1373"/>
        <v>0</v>
      </c>
      <c r="DD692" s="170">
        <f t="shared" si="1286"/>
        <v>0</v>
      </c>
      <c r="DE692" s="208">
        <f t="shared" si="1287"/>
        <v>0</v>
      </c>
      <c r="DF692" s="328">
        <v>20.2</v>
      </c>
      <c r="DG692" s="328">
        <f t="shared" si="1374"/>
        <v>0</v>
      </c>
      <c r="DH692" s="329">
        <f t="shared" si="1375"/>
        <v>0</v>
      </c>
      <c r="DI692" s="329">
        <f t="shared" si="1376"/>
        <v>0</v>
      </c>
      <c r="DJ692" s="329">
        <f t="shared" si="1377"/>
        <v>0</v>
      </c>
      <c r="DK692" s="329">
        <f t="shared" si="1378"/>
        <v>0</v>
      </c>
      <c r="DL692" s="329">
        <f t="shared" si="1379"/>
        <v>0</v>
      </c>
      <c r="DM692" s="329">
        <f t="shared" si="1380"/>
        <v>0</v>
      </c>
      <c r="DN692" s="170">
        <f t="shared" si="1288"/>
        <v>0</v>
      </c>
      <c r="DO692" s="208">
        <f t="shared" si="1289"/>
        <v>0</v>
      </c>
      <c r="DP692" s="328">
        <v>20.2</v>
      </c>
      <c r="DQ692" s="328">
        <f t="shared" si="1381"/>
        <v>0</v>
      </c>
      <c r="DR692" s="329">
        <f t="shared" si="1382"/>
        <v>0</v>
      </c>
      <c r="DS692" s="329">
        <f t="shared" si="1383"/>
        <v>0</v>
      </c>
      <c r="DT692" s="329">
        <f t="shared" si="1384"/>
        <v>0</v>
      </c>
      <c r="DU692" s="329">
        <f t="shared" si="1385"/>
        <v>0</v>
      </c>
      <c r="DV692" s="329">
        <f t="shared" si="1386"/>
        <v>0</v>
      </c>
      <c r="DW692" s="329">
        <f t="shared" si="1387"/>
        <v>0</v>
      </c>
      <c r="DX692" s="170">
        <f t="shared" si="1290"/>
        <v>0</v>
      </c>
      <c r="DY692" s="208">
        <f t="shared" si="1291"/>
        <v>0</v>
      </c>
      <c r="DZ692" s="328">
        <v>20.2</v>
      </c>
      <c r="EA692" s="328">
        <f t="shared" si="1388"/>
        <v>0</v>
      </c>
      <c r="EB692" s="329">
        <f t="shared" si="1389"/>
        <v>0</v>
      </c>
      <c r="EC692" s="329">
        <f t="shared" si="1390"/>
        <v>0</v>
      </c>
      <c r="ED692" s="329">
        <f t="shared" si="1391"/>
        <v>0</v>
      </c>
      <c r="EE692" s="329">
        <f t="shared" si="1392"/>
        <v>0</v>
      </c>
      <c r="EF692" s="329">
        <f t="shared" si="1393"/>
        <v>0</v>
      </c>
      <c r="EG692" s="329">
        <f t="shared" si="1394"/>
        <v>0</v>
      </c>
      <c r="EH692" s="170">
        <f t="shared" si="1292"/>
        <v>0</v>
      </c>
      <c r="EI692" s="208">
        <f t="shared" si="1293"/>
        <v>0</v>
      </c>
      <c r="EJ692" s="328">
        <v>20.2</v>
      </c>
      <c r="EK692" s="328">
        <f t="shared" si="1395"/>
        <v>0</v>
      </c>
      <c r="EL692" s="329">
        <f t="shared" si="1396"/>
        <v>0</v>
      </c>
      <c r="EM692" s="329">
        <f t="shared" si="1397"/>
        <v>0</v>
      </c>
      <c r="EN692" s="329">
        <f t="shared" si="1398"/>
        <v>0</v>
      </c>
      <c r="EO692" s="329">
        <f t="shared" si="1399"/>
        <v>0</v>
      </c>
      <c r="EP692" s="329">
        <f t="shared" si="1400"/>
        <v>0</v>
      </c>
      <c r="EQ692" s="329">
        <f t="shared" si="1401"/>
        <v>0</v>
      </c>
      <c r="ER692" s="170">
        <f t="shared" si="1294"/>
        <v>0</v>
      </c>
      <c r="ES692" s="208">
        <f t="shared" si="1295"/>
        <v>0</v>
      </c>
      <c r="ET692" s="328">
        <v>20.2</v>
      </c>
      <c r="EU692" s="328">
        <f t="shared" si="1402"/>
        <v>0</v>
      </c>
      <c r="EV692" s="329">
        <f t="shared" si="1403"/>
        <v>0</v>
      </c>
      <c r="EW692" s="329">
        <f t="shared" si="1404"/>
        <v>0</v>
      </c>
      <c r="EX692" s="329">
        <f t="shared" si="1405"/>
        <v>0</v>
      </c>
      <c r="EY692" s="329">
        <f t="shared" si="1406"/>
        <v>0</v>
      </c>
      <c r="EZ692" s="329">
        <f t="shared" si="1407"/>
        <v>0</v>
      </c>
      <c r="FA692" s="329">
        <f t="shared" si="1408"/>
        <v>0</v>
      </c>
      <c r="FB692" s="170">
        <f t="shared" si="1296"/>
        <v>0</v>
      </c>
      <c r="FC692" s="208">
        <f t="shared" si="1297"/>
        <v>0</v>
      </c>
      <c r="FD692" s="328">
        <v>20.2</v>
      </c>
      <c r="FE692" s="328">
        <f t="shared" si="1409"/>
        <v>0</v>
      </c>
      <c r="FF692" s="329">
        <f t="shared" si="1410"/>
        <v>0</v>
      </c>
      <c r="FG692" s="329">
        <f t="shared" si="1411"/>
        <v>0</v>
      </c>
      <c r="FH692" s="329">
        <f t="shared" si="1412"/>
        <v>0</v>
      </c>
      <c r="FI692" s="329">
        <f t="shared" si="1413"/>
        <v>0</v>
      </c>
      <c r="FJ692" s="329">
        <f t="shared" si="1414"/>
        <v>0</v>
      </c>
      <c r="FK692" s="329">
        <f t="shared" si="1415"/>
        <v>0</v>
      </c>
      <c r="FL692" s="170">
        <f t="shared" si="1298"/>
        <v>0</v>
      </c>
      <c r="FM692" s="208">
        <f t="shared" si="1299"/>
        <v>0</v>
      </c>
      <c r="FN692" s="328">
        <v>20.2</v>
      </c>
      <c r="FO692" s="328">
        <f t="shared" si="1442"/>
        <v>0</v>
      </c>
      <c r="FP692" s="329">
        <f t="shared" si="1443"/>
        <v>0</v>
      </c>
      <c r="FQ692" s="329">
        <f t="shared" si="1444"/>
        <v>0</v>
      </c>
      <c r="FR692" s="329">
        <f t="shared" si="1445"/>
        <v>0</v>
      </c>
      <c r="FS692" s="329">
        <f t="shared" si="1446"/>
        <v>0</v>
      </c>
      <c r="FT692" s="329">
        <f t="shared" si="1447"/>
        <v>0</v>
      </c>
      <c r="FU692" s="329">
        <f t="shared" si="1448"/>
        <v>0</v>
      </c>
      <c r="FV692" s="170">
        <f t="shared" si="1300"/>
        <v>0</v>
      </c>
      <c r="FW692" s="208">
        <f t="shared" si="1301"/>
        <v>0</v>
      </c>
      <c r="FX692" s="328">
        <v>20.2</v>
      </c>
      <c r="FY692" s="328">
        <f t="shared" si="1449"/>
        <v>0</v>
      </c>
      <c r="FZ692" s="329">
        <f t="shared" si="1450"/>
        <v>0</v>
      </c>
      <c r="GA692" s="329">
        <f t="shared" si="1451"/>
        <v>0</v>
      </c>
      <c r="GB692" s="329">
        <f t="shared" si="1452"/>
        <v>0</v>
      </c>
      <c r="GC692" s="329">
        <f t="shared" si="1453"/>
        <v>0</v>
      </c>
      <c r="GD692" s="329">
        <f t="shared" si="1454"/>
        <v>0</v>
      </c>
      <c r="GE692" s="329">
        <f t="shared" si="1455"/>
        <v>0</v>
      </c>
      <c r="GF692" s="170">
        <f t="shared" si="1302"/>
        <v>0</v>
      </c>
      <c r="GG692" s="208">
        <f t="shared" si="1303"/>
        <v>0</v>
      </c>
      <c r="GH692" s="328">
        <v>20.2</v>
      </c>
      <c r="GI692" s="328">
        <f t="shared" si="1456"/>
        <v>0</v>
      </c>
      <c r="GJ692" s="329">
        <f t="shared" si="1457"/>
        <v>0</v>
      </c>
      <c r="GK692" s="329">
        <f t="shared" si="1458"/>
        <v>0</v>
      </c>
      <c r="GL692" s="329">
        <f t="shared" si="1459"/>
        <v>0</v>
      </c>
      <c r="GM692" s="329">
        <f t="shared" si="1460"/>
        <v>0</v>
      </c>
      <c r="GN692" s="329">
        <f t="shared" si="1461"/>
        <v>0</v>
      </c>
      <c r="GO692" s="329">
        <f t="shared" si="1462"/>
        <v>0</v>
      </c>
      <c r="GP692" s="170">
        <f t="shared" si="1304"/>
        <v>0</v>
      </c>
      <c r="GQ692" s="208">
        <f t="shared" si="1305"/>
        <v>0</v>
      </c>
      <c r="GR692" s="328">
        <v>20.2</v>
      </c>
      <c r="GS692" s="328">
        <f t="shared" si="1463"/>
        <v>0</v>
      </c>
      <c r="GT692" s="329">
        <f t="shared" si="1464"/>
        <v>0</v>
      </c>
      <c r="GU692" s="329">
        <f t="shared" si="1465"/>
        <v>0</v>
      </c>
      <c r="GV692" s="329">
        <f t="shared" si="1466"/>
        <v>0</v>
      </c>
      <c r="GW692" s="329">
        <f t="shared" si="1467"/>
        <v>0</v>
      </c>
      <c r="GX692" s="329">
        <f t="shared" si="1468"/>
        <v>0</v>
      </c>
      <c r="GY692" s="329">
        <f t="shared" si="1469"/>
        <v>0</v>
      </c>
      <c r="GZ692" s="170">
        <f t="shared" si="1306"/>
        <v>0</v>
      </c>
      <c r="HA692" s="208">
        <f t="shared" si="1307"/>
        <v>0</v>
      </c>
      <c r="HB692" s="328">
        <v>20.2</v>
      </c>
      <c r="HC692" s="328">
        <f t="shared" si="1308"/>
        <v>0</v>
      </c>
      <c r="HD692" s="329">
        <f t="shared" si="1416"/>
        <v>0</v>
      </c>
      <c r="HE692" s="329">
        <f t="shared" si="1417"/>
        <v>0</v>
      </c>
      <c r="HF692" s="329">
        <f t="shared" si="1418"/>
        <v>0</v>
      </c>
      <c r="HG692" s="329">
        <f t="shared" si="1419"/>
        <v>0</v>
      </c>
      <c r="HH692" s="329">
        <f t="shared" si="1420"/>
        <v>0</v>
      </c>
      <c r="HI692" s="329">
        <f t="shared" si="1421"/>
        <v>0</v>
      </c>
      <c r="HJ692" s="170">
        <f t="shared" si="1309"/>
        <v>0</v>
      </c>
      <c r="HK692" s="208">
        <f t="shared" si="1310"/>
        <v>0</v>
      </c>
      <c r="HL692" s="328">
        <v>20.2</v>
      </c>
      <c r="HM692" s="328">
        <f t="shared" si="1311"/>
        <v>0</v>
      </c>
      <c r="HN692" s="329">
        <f t="shared" si="1422"/>
        <v>0</v>
      </c>
      <c r="HO692" s="329">
        <f t="shared" si="1423"/>
        <v>0</v>
      </c>
      <c r="HP692" s="329">
        <f t="shared" si="1424"/>
        <v>0</v>
      </c>
      <c r="HQ692" s="329">
        <f t="shared" si="1425"/>
        <v>0</v>
      </c>
      <c r="HR692" s="329">
        <f t="shared" si="1426"/>
        <v>0</v>
      </c>
      <c r="HS692" s="329">
        <f t="shared" si="1427"/>
        <v>0</v>
      </c>
      <c r="HT692" s="170">
        <f t="shared" si="1312"/>
        <v>0</v>
      </c>
      <c r="HU692" s="208">
        <f t="shared" si="1313"/>
        <v>0</v>
      </c>
      <c r="HV692" s="328">
        <v>20.2</v>
      </c>
      <c r="HW692" s="328">
        <f t="shared" si="1428"/>
        <v>0</v>
      </c>
      <c r="HX692" s="329">
        <f t="shared" si="1429"/>
        <v>0</v>
      </c>
      <c r="HY692" s="329">
        <f t="shared" si="1430"/>
        <v>0</v>
      </c>
      <c r="HZ692" s="329">
        <f t="shared" si="1431"/>
        <v>0</v>
      </c>
      <c r="IA692" s="329">
        <f t="shared" si="1432"/>
        <v>0</v>
      </c>
      <c r="IB692" s="329">
        <f t="shared" si="1433"/>
        <v>0</v>
      </c>
      <c r="IC692" s="329">
        <f t="shared" si="1434"/>
        <v>0</v>
      </c>
      <c r="ID692" s="170">
        <f t="shared" si="1314"/>
        <v>0</v>
      </c>
      <c r="IE692" s="208">
        <f t="shared" si="1315"/>
        <v>0</v>
      </c>
      <c r="IF692" s="328">
        <v>20.2</v>
      </c>
      <c r="IG692" s="328">
        <f t="shared" si="1435"/>
        <v>0</v>
      </c>
      <c r="IH692" s="329">
        <f t="shared" si="1436"/>
        <v>0</v>
      </c>
      <c r="II692" s="329">
        <f t="shared" si="1437"/>
        <v>0</v>
      </c>
      <c r="IJ692" s="329">
        <f t="shared" si="1438"/>
        <v>0</v>
      </c>
      <c r="IK692" s="329">
        <f t="shared" si="1439"/>
        <v>0</v>
      </c>
      <c r="IL692" s="329">
        <f t="shared" si="1440"/>
        <v>0</v>
      </c>
      <c r="IM692" s="329">
        <f t="shared" si="1441"/>
        <v>0</v>
      </c>
      <c r="IN692" s="170">
        <f t="shared" si="1316"/>
        <v>0</v>
      </c>
    </row>
    <row r="693" spans="1:248">
      <c r="A693" s="318"/>
      <c r="B693" s="318"/>
      <c r="C693" s="318"/>
      <c r="D693" s="318"/>
      <c r="E693" s="318"/>
      <c r="F693" s="318"/>
      <c r="G693" s="318"/>
      <c r="H693" s="318"/>
      <c r="I693" s="318"/>
      <c r="K693" s="318"/>
      <c r="L693" s="318"/>
      <c r="M693" s="318"/>
      <c r="N693" s="318"/>
      <c r="O693" s="318"/>
      <c r="P693" s="318"/>
      <c r="Q693" s="318"/>
      <c r="R693" s="358"/>
      <c r="S693" s="208">
        <f t="shared" si="1317"/>
        <v>0</v>
      </c>
      <c r="T693" s="328">
        <v>20.3</v>
      </c>
      <c r="U693" s="328">
        <f t="shared" si="1318"/>
        <v>0</v>
      </c>
      <c r="V693" s="329">
        <f t="shared" si="1319"/>
        <v>0</v>
      </c>
      <c r="W693" s="329">
        <f t="shared" si="1320"/>
        <v>0</v>
      </c>
      <c r="X693" s="329">
        <f t="shared" si="1321"/>
        <v>0</v>
      </c>
      <c r="Y693" s="329">
        <f t="shared" si="1322"/>
        <v>0</v>
      </c>
      <c r="Z693" s="329">
        <f t="shared" si="1323"/>
        <v>0</v>
      </c>
      <c r="AA693" s="329">
        <f t="shared" si="1324"/>
        <v>0</v>
      </c>
      <c r="AB693" s="170">
        <f t="shared" si="1263"/>
        <v>0</v>
      </c>
      <c r="AC693" s="208">
        <f t="shared" si="1264"/>
        <v>0</v>
      </c>
      <c r="AD693" s="328">
        <v>20.3</v>
      </c>
      <c r="AE693" s="328">
        <f t="shared" si="1325"/>
        <v>0</v>
      </c>
      <c r="AF693" s="329">
        <f t="shared" si="1326"/>
        <v>0</v>
      </c>
      <c r="AG693" s="329">
        <f t="shared" si="1327"/>
        <v>0</v>
      </c>
      <c r="AH693" s="329">
        <f t="shared" si="1328"/>
        <v>0</v>
      </c>
      <c r="AI693" s="329">
        <f t="shared" si="1329"/>
        <v>0</v>
      </c>
      <c r="AJ693" s="329">
        <f t="shared" si="1330"/>
        <v>0</v>
      </c>
      <c r="AK693" s="329">
        <f t="shared" si="1331"/>
        <v>0</v>
      </c>
      <c r="AL693" s="170">
        <f t="shared" si="1265"/>
        <v>0</v>
      </c>
      <c r="AM693" s="208">
        <f t="shared" si="1266"/>
        <v>0</v>
      </c>
      <c r="AN693" s="328">
        <v>20.3</v>
      </c>
      <c r="AO693" s="328">
        <f t="shared" si="1332"/>
        <v>0</v>
      </c>
      <c r="AP693" s="329">
        <f t="shared" si="1333"/>
        <v>0</v>
      </c>
      <c r="AQ693" s="329">
        <f t="shared" si="1334"/>
        <v>0</v>
      </c>
      <c r="AR693" s="329">
        <f t="shared" si="1335"/>
        <v>0</v>
      </c>
      <c r="AS693" s="329">
        <f t="shared" si="1336"/>
        <v>0</v>
      </c>
      <c r="AT693" s="329">
        <f t="shared" si="1337"/>
        <v>0</v>
      </c>
      <c r="AU693" s="329">
        <f t="shared" si="1338"/>
        <v>0</v>
      </c>
      <c r="AV693" s="170">
        <f t="shared" si="1267"/>
        <v>0</v>
      </c>
      <c r="AW693" s="208">
        <f t="shared" si="1268"/>
        <v>0</v>
      </c>
      <c r="AX693" s="328">
        <v>20.3</v>
      </c>
      <c r="AY693" s="328">
        <f t="shared" si="1339"/>
        <v>0</v>
      </c>
      <c r="AZ693" s="329">
        <f t="shared" si="1340"/>
        <v>0</v>
      </c>
      <c r="BA693" s="329">
        <f t="shared" si="1341"/>
        <v>0</v>
      </c>
      <c r="BB693" s="329">
        <f t="shared" si="1342"/>
        <v>0</v>
      </c>
      <c r="BC693" s="329">
        <f t="shared" si="1343"/>
        <v>0</v>
      </c>
      <c r="BD693" s="329">
        <f t="shared" si="1344"/>
        <v>0</v>
      </c>
      <c r="BE693" s="329">
        <f t="shared" si="1345"/>
        <v>0</v>
      </c>
      <c r="BF693" s="170">
        <f t="shared" si="1269"/>
        <v>0</v>
      </c>
      <c r="BG693" s="208">
        <f t="shared" si="1270"/>
        <v>0</v>
      </c>
      <c r="BH693" s="328">
        <v>20.3</v>
      </c>
      <c r="BI693" s="328">
        <f t="shared" si="1271"/>
        <v>0</v>
      </c>
      <c r="BJ693" s="329">
        <f t="shared" si="1272"/>
        <v>0</v>
      </c>
      <c r="BK693" s="329">
        <f t="shared" si="1273"/>
        <v>0</v>
      </c>
      <c r="BL693" s="329">
        <f t="shared" si="1274"/>
        <v>0</v>
      </c>
      <c r="BM693" s="329">
        <f t="shared" si="1275"/>
        <v>0</v>
      </c>
      <c r="BN693" s="329">
        <f t="shared" si="1276"/>
        <v>0</v>
      </c>
      <c r="BO693" s="329">
        <f t="shared" si="1277"/>
        <v>0</v>
      </c>
      <c r="BP693" s="170">
        <f t="shared" si="1278"/>
        <v>0</v>
      </c>
      <c r="BQ693" s="208">
        <f t="shared" si="1279"/>
        <v>0</v>
      </c>
      <c r="BR693" s="328">
        <v>20.3</v>
      </c>
      <c r="BS693" s="328">
        <f t="shared" si="1346"/>
        <v>0</v>
      </c>
      <c r="BT693" s="329">
        <f t="shared" si="1347"/>
        <v>0</v>
      </c>
      <c r="BU693" s="329">
        <f t="shared" si="1348"/>
        <v>0</v>
      </c>
      <c r="BV693" s="329">
        <f t="shared" si="1349"/>
        <v>0</v>
      </c>
      <c r="BW693" s="329">
        <f t="shared" si="1350"/>
        <v>0</v>
      </c>
      <c r="BX693" s="329">
        <f t="shared" si="1351"/>
        <v>0</v>
      </c>
      <c r="BY693" s="329">
        <f t="shared" si="1352"/>
        <v>0</v>
      </c>
      <c r="BZ693" s="170">
        <f t="shared" si="1280"/>
        <v>0</v>
      </c>
      <c r="CA693" s="208">
        <f t="shared" si="1281"/>
        <v>0</v>
      </c>
      <c r="CB693" s="328">
        <v>20.3</v>
      </c>
      <c r="CC693" s="328">
        <f t="shared" si="1353"/>
        <v>0</v>
      </c>
      <c r="CD693" s="329">
        <f t="shared" si="1354"/>
        <v>0</v>
      </c>
      <c r="CE693" s="329">
        <f t="shared" si="1355"/>
        <v>0</v>
      </c>
      <c r="CF693" s="329">
        <f t="shared" si="1356"/>
        <v>0</v>
      </c>
      <c r="CG693" s="329">
        <f t="shared" si="1357"/>
        <v>0</v>
      </c>
      <c r="CH693" s="329">
        <f t="shared" si="1358"/>
        <v>0</v>
      </c>
      <c r="CI693" s="329">
        <f t="shared" si="1359"/>
        <v>0</v>
      </c>
      <c r="CJ693" s="170">
        <f t="shared" si="1282"/>
        <v>0</v>
      </c>
      <c r="CK693" s="208">
        <f t="shared" si="1283"/>
        <v>0</v>
      </c>
      <c r="CL693" s="328">
        <v>20.3</v>
      </c>
      <c r="CM693" s="328">
        <f t="shared" si="1360"/>
        <v>0</v>
      </c>
      <c r="CN693" s="329">
        <f t="shared" si="1361"/>
        <v>0</v>
      </c>
      <c r="CO693" s="329">
        <f t="shared" si="1362"/>
        <v>0</v>
      </c>
      <c r="CP693" s="329">
        <f t="shared" si="1363"/>
        <v>0</v>
      </c>
      <c r="CQ693" s="329">
        <f t="shared" si="1364"/>
        <v>0</v>
      </c>
      <c r="CR693" s="329">
        <f t="shared" si="1365"/>
        <v>0</v>
      </c>
      <c r="CS693" s="329">
        <f t="shared" si="1366"/>
        <v>0</v>
      </c>
      <c r="CT693" s="170">
        <f t="shared" si="1284"/>
        <v>0</v>
      </c>
      <c r="CU693" s="208">
        <f t="shared" si="1285"/>
        <v>0</v>
      </c>
      <c r="CV693" s="328">
        <v>20.3</v>
      </c>
      <c r="CW693" s="328">
        <f t="shared" si="1367"/>
        <v>0</v>
      </c>
      <c r="CX693" s="329">
        <f t="shared" si="1368"/>
        <v>0</v>
      </c>
      <c r="CY693" s="329">
        <f t="shared" si="1369"/>
        <v>0</v>
      </c>
      <c r="CZ693" s="329">
        <f t="shared" si="1370"/>
        <v>0</v>
      </c>
      <c r="DA693" s="329">
        <f t="shared" si="1371"/>
        <v>0</v>
      </c>
      <c r="DB693" s="329">
        <f t="shared" si="1372"/>
        <v>0</v>
      </c>
      <c r="DC693" s="329">
        <f t="shared" si="1373"/>
        <v>0</v>
      </c>
      <c r="DD693" s="170">
        <f t="shared" si="1286"/>
        <v>0</v>
      </c>
      <c r="DE693" s="208">
        <f t="shared" si="1287"/>
        <v>0</v>
      </c>
      <c r="DF693" s="328">
        <v>20.3</v>
      </c>
      <c r="DG693" s="328">
        <f t="shared" si="1374"/>
        <v>0</v>
      </c>
      <c r="DH693" s="329">
        <f t="shared" si="1375"/>
        <v>0</v>
      </c>
      <c r="DI693" s="329">
        <f t="shared" si="1376"/>
        <v>0</v>
      </c>
      <c r="DJ693" s="329">
        <f t="shared" si="1377"/>
        <v>0</v>
      </c>
      <c r="DK693" s="329">
        <f t="shared" si="1378"/>
        <v>0</v>
      </c>
      <c r="DL693" s="329">
        <f t="shared" si="1379"/>
        <v>0</v>
      </c>
      <c r="DM693" s="329">
        <f t="shared" si="1380"/>
        <v>0</v>
      </c>
      <c r="DN693" s="170">
        <f t="shared" si="1288"/>
        <v>0</v>
      </c>
      <c r="DO693" s="208">
        <f t="shared" si="1289"/>
        <v>0</v>
      </c>
      <c r="DP693" s="328">
        <v>20.3</v>
      </c>
      <c r="DQ693" s="328">
        <f t="shared" si="1381"/>
        <v>0</v>
      </c>
      <c r="DR693" s="329">
        <f t="shared" si="1382"/>
        <v>0</v>
      </c>
      <c r="DS693" s="329">
        <f t="shared" si="1383"/>
        <v>0</v>
      </c>
      <c r="DT693" s="329">
        <f t="shared" si="1384"/>
        <v>0</v>
      </c>
      <c r="DU693" s="329">
        <f t="shared" si="1385"/>
        <v>0</v>
      </c>
      <c r="DV693" s="329">
        <f t="shared" si="1386"/>
        <v>0</v>
      </c>
      <c r="DW693" s="329">
        <f t="shared" si="1387"/>
        <v>0</v>
      </c>
      <c r="DX693" s="170">
        <f t="shared" si="1290"/>
        <v>0</v>
      </c>
      <c r="DY693" s="208">
        <f t="shared" si="1291"/>
        <v>0</v>
      </c>
      <c r="DZ693" s="328">
        <v>20.3</v>
      </c>
      <c r="EA693" s="328">
        <f t="shared" si="1388"/>
        <v>0</v>
      </c>
      <c r="EB693" s="329">
        <f t="shared" si="1389"/>
        <v>0</v>
      </c>
      <c r="EC693" s="329">
        <f t="shared" si="1390"/>
        <v>0</v>
      </c>
      <c r="ED693" s="329">
        <f t="shared" si="1391"/>
        <v>0</v>
      </c>
      <c r="EE693" s="329">
        <f t="shared" si="1392"/>
        <v>0</v>
      </c>
      <c r="EF693" s="329">
        <f t="shared" si="1393"/>
        <v>0</v>
      </c>
      <c r="EG693" s="329">
        <f t="shared" si="1394"/>
        <v>0</v>
      </c>
      <c r="EH693" s="170">
        <f t="shared" si="1292"/>
        <v>0</v>
      </c>
      <c r="EI693" s="208">
        <f t="shared" si="1293"/>
        <v>0</v>
      </c>
      <c r="EJ693" s="328">
        <v>20.3</v>
      </c>
      <c r="EK693" s="328">
        <f t="shared" si="1395"/>
        <v>0</v>
      </c>
      <c r="EL693" s="329">
        <f t="shared" si="1396"/>
        <v>0</v>
      </c>
      <c r="EM693" s="329">
        <f t="shared" si="1397"/>
        <v>0</v>
      </c>
      <c r="EN693" s="329">
        <f t="shared" si="1398"/>
        <v>0</v>
      </c>
      <c r="EO693" s="329">
        <f t="shared" si="1399"/>
        <v>0</v>
      </c>
      <c r="EP693" s="329">
        <f t="shared" si="1400"/>
        <v>0</v>
      </c>
      <c r="EQ693" s="329">
        <f t="shared" si="1401"/>
        <v>0</v>
      </c>
      <c r="ER693" s="170">
        <f t="shared" si="1294"/>
        <v>0</v>
      </c>
      <c r="ES693" s="208">
        <f t="shared" si="1295"/>
        <v>0</v>
      </c>
      <c r="ET693" s="328">
        <v>20.3</v>
      </c>
      <c r="EU693" s="328">
        <f t="shared" si="1402"/>
        <v>0</v>
      </c>
      <c r="EV693" s="329">
        <f t="shared" si="1403"/>
        <v>0</v>
      </c>
      <c r="EW693" s="329">
        <f t="shared" si="1404"/>
        <v>0</v>
      </c>
      <c r="EX693" s="329">
        <f t="shared" si="1405"/>
        <v>0</v>
      </c>
      <c r="EY693" s="329">
        <f t="shared" si="1406"/>
        <v>0</v>
      </c>
      <c r="EZ693" s="329">
        <f t="shared" si="1407"/>
        <v>0</v>
      </c>
      <c r="FA693" s="329">
        <f t="shared" si="1408"/>
        <v>0</v>
      </c>
      <c r="FB693" s="170">
        <f t="shared" si="1296"/>
        <v>0</v>
      </c>
      <c r="FC693" s="208">
        <f t="shared" si="1297"/>
        <v>0</v>
      </c>
      <c r="FD693" s="328">
        <v>20.3</v>
      </c>
      <c r="FE693" s="328">
        <f t="shared" si="1409"/>
        <v>0</v>
      </c>
      <c r="FF693" s="329">
        <f t="shared" si="1410"/>
        <v>0</v>
      </c>
      <c r="FG693" s="329">
        <f t="shared" si="1411"/>
        <v>0</v>
      </c>
      <c r="FH693" s="329">
        <f t="shared" si="1412"/>
        <v>0</v>
      </c>
      <c r="FI693" s="329">
        <f t="shared" si="1413"/>
        <v>0</v>
      </c>
      <c r="FJ693" s="329">
        <f t="shared" si="1414"/>
        <v>0</v>
      </c>
      <c r="FK693" s="329">
        <f t="shared" si="1415"/>
        <v>0</v>
      </c>
      <c r="FL693" s="170">
        <f t="shared" si="1298"/>
        <v>0</v>
      </c>
      <c r="FM693" s="208">
        <f t="shared" si="1299"/>
        <v>0</v>
      </c>
      <c r="FN693" s="328">
        <v>20.3</v>
      </c>
      <c r="FO693" s="328">
        <f t="shared" si="1442"/>
        <v>0</v>
      </c>
      <c r="FP693" s="329">
        <f t="shared" si="1443"/>
        <v>0</v>
      </c>
      <c r="FQ693" s="329">
        <f t="shared" si="1444"/>
        <v>0</v>
      </c>
      <c r="FR693" s="329">
        <f t="shared" si="1445"/>
        <v>0</v>
      </c>
      <c r="FS693" s="329">
        <f t="shared" si="1446"/>
        <v>0</v>
      </c>
      <c r="FT693" s="329">
        <f t="shared" si="1447"/>
        <v>0</v>
      </c>
      <c r="FU693" s="329">
        <f t="shared" si="1448"/>
        <v>0</v>
      </c>
      <c r="FV693" s="170">
        <f t="shared" si="1300"/>
        <v>0</v>
      </c>
      <c r="FW693" s="208">
        <f t="shared" si="1301"/>
        <v>0</v>
      </c>
      <c r="FX693" s="328">
        <v>20.3</v>
      </c>
      <c r="FY693" s="328">
        <f t="shared" si="1449"/>
        <v>0</v>
      </c>
      <c r="FZ693" s="329">
        <f t="shared" si="1450"/>
        <v>0</v>
      </c>
      <c r="GA693" s="329">
        <f t="shared" si="1451"/>
        <v>0</v>
      </c>
      <c r="GB693" s="329">
        <f t="shared" si="1452"/>
        <v>0</v>
      </c>
      <c r="GC693" s="329">
        <f t="shared" si="1453"/>
        <v>0</v>
      </c>
      <c r="GD693" s="329">
        <f t="shared" si="1454"/>
        <v>0</v>
      </c>
      <c r="GE693" s="329">
        <f t="shared" si="1455"/>
        <v>0</v>
      </c>
      <c r="GF693" s="170">
        <f t="shared" si="1302"/>
        <v>0</v>
      </c>
      <c r="GG693" s="208">
        <f t="shared" si="1303"/>
        <v>0</v>
      </c>
      <c r="GH693" s="328">
        <v>20.3</v>
      </c>
      <c r="GI693" s="328">
        <f t="shared" si="1456"/>
        <v>0</v>
      </c>
      <c r="GJ693" s="329">
        <f t="shared" si="1457"/>
        <v>0</v>
      </c>
      <c r="GK693" s="329">
        <f t="shared" si="1458"/>
        <v>0</v>
      </c>
      <c r="GL693" s="329">
        <f t="shared" si="1459"/>
        <v>0</v>
      </c>
      <c r="GM693" s="329">
        <f t="shared" si="1460"/>
        <v>0</v>
      </c>
      <c r="GN693" s="329">
        <f t="shared" si="1461"/>
        <v>0</v>
      </c>
      <c r="GO693" s="329">
        <f t="shared" si="1462"/>
        <v>0</v>
      </c>
      <c r="GP693" s="170">
        <f t="shared" si="1304"/>
        <v>0</v>
      </c>
      <c r="GQ693" s="208">
        <f t="shared" si="1305"/>
        <v>0</v>
      </c>
      <c r="GR693" s="328">
        <v>20.3</v>
      </c>
      <c r="GS693" s="328">
        <f t="shared" si="1463"/>
        <v>0</v>
      </c>
      <c r="GT693" s="329">
        <f t="shared" si="1464"/>
        <v>0</v>
      </c>
      <c r="GU693" s="329">
        <f t="shared" si="1465"/>
        <v>0</v>
      </c>
      <c r="GV693" s="329">
        <f t="shared" si="1466"/>
        <v>0</v>
      </c>
      <c r="GW693" s="329">
        <f t="shared" si="1467"/>
        <v>0</v>
      </c>
      <c r="GX693" s="329">
        <f t="shared" si="1468"/>
        <v>0</v>
      </c>
      <c r="GY693" s="329">
        <f t="shared" si="1469"/>
        <v>0</v>
      </c>
      <c r="GZ693" s="170">
        <f t="shared" si="1306"/>
        <v>0</v>
      </c>
      <c r="HA693" s="208">
        <f t="shared" si="1307"/>
        <v>0</v>
      </c>
      <c r="HB693" s="328">
        <v>20.3</v>
      </c>
      <c r="HC693" s="328">
        <f t="shared" si="1308"/>
        <v>0</v>
      </c>
      <c r="HD693" s="329">
        <f t="shared" si="1416"/>
        <v>0</v>
      </c>
      <c r="HE693" s="329">
        <f t="shared" si="1417"/>
        <v>0</v>
      </c>
      <c r="HF693" s="329">
        <f t="shared" si="1418"/>
        <v>0</v>
      </c>
      <c r="HG693" s="329">
        <f t="shared" si="1419"/>
        <v>0</v>
      </c>
      <c r="HH693" s="329">
        <f t="shared" si="1420"/>
        <v>0</v>
      </c>
      <c r="HI693" s="329">
        <f t="shared" si="1421"/>
        <v>0</v>
      </c>
      <c r="HJ693" s="170">
        <f t="shared" si="1309"/>
        <v>0</v>
      </c>
      <c r="HK693" s="208">
        <f t="shared" si="1310"/>
        <v>0</v>
      </c>
      <c r="HL693" s="328">
        <v>20.3</v>
      </c>
      <c r="HM693" s="328">
        <f t="shared" si="1311"/>
        <v>0</v>
      </c>
      <c r="HN693" s="329">
        <f t="shared" si="1422"/>
        <v>0</v>
      </c>
      <c r="HO693" s="329">
        <f t="shared" si="1423"/>
        <v>0</v>
      </c>
      <c r="HP693" s="329">
        <f t="shared" si="1424"/>
        <v>0</v>
      </c>
      <c r="HQ693" s="329">
        <f t="shared" si="1425"/>
        <v>0</v>
      </c>
      <c r="HR693" s="329">
        <f t="shared" si="1426"/>
        <v>0</v>
      </c>
      <c r="HS693" s="329">
        <f t="shared" si="1427"/>
        <v>0</v>
      </c>
      <c r="HT693" s="170">
        <f t="shared" si="1312"/>
        <v>0</v>
      </c>
      <c r="HU693" s="208">
        <f t="shared" si="1313"/>
        <v>0</v>
      </c>
      <c r="HV693" s="328">
        <v>20.3</v>
      </c>
      <c r="HW693" s="328">
        <f t="shared" si="1428"/>
        <v>0</v>
      </c>
      <c r="HX693" s="329">
        <f t="shared" si="1429"/>
        <v>0</v>
      </c>
      <c r="HY693" s="329">
        <f t="shared" si="1430"/>
        <v>0</v>
      </c>
      <c r="HZ693" s="329">
        <f t="shared" si="1431"/>
        <v>0</v>
      </c>
      <c r="IA693" s="329">
        <f t="shared" si="1432"/>
        <v>0</v>
      </c>
      <c r="IB693" s="329">
        <f t="shared" si="1433"/>
        <v>0</v>
      </c>
      <c r="IC693" s="329">
        <f t="shared" si="1434"/>
        <v>0</v>
      </c>
      <c r="ID693" s="170">
        <f t="shared" si="1314"/>
        <v>0</v>
      </c>
      <c r="IE693" s="208">
        <f t="shared" si="1315"/>
        <v>0</v>
      </c>
      <c r="IF693" s="328">
        <v>20.3</v>
      </c>
      <c r="IG693" s="328">
        <f t="shared" si="1435"/>
        <v>0</v>
      </c>
      <c r="IH693" s="329">
        <f t="shared" si="1436"/>
        <v>0</v>
      </c>
      <c r="II693" s="329">
        <f t="shared" si="1437"/>
        <v>0</v>
      </c>
      <c r="IJ693" s="329">
        <f t="shared" si="1438"/>
        <v>0</v>
      </c>
      <c r="IK693" s="329">
        <f t="shared" si="1439"/>
        <v>0</v>
      </c>
      <c r="IL693" s="329">
        <f t="shared" si="1440"/>
        <v>0</v>
      </c>
      <c r="IM693" s="329">
        <f t="shared" si="1441"/>
        <v>0</v>
      </c>
      <c r="IN693" s="170">
        <f t="shared" si="1316"/>
        <v>0</v>
      </c>
    </row>
    <row r="694" spans="1:248">
      <c r="A694" s="318"/>
      <c r="B694" s="318"/>
      <c r="C694" s="318"/>
      <c r="D694" s="318"/>
      <c r="E694" s="318"/>
      <c r="F694" s="318"/>
      <c r="G694" s="318"/>
      <c r="H694" s="318"/>
      <c r="I694" s="318"/>
      <c r="K694" s="318"/>
      <c r="L694" s="318"/>
      <c r="M694" s="318"/>
      <c r="N694" s="318"/>
      <c r="O694" s="318"/>
      <c r="P694" s="318"/>
      <c r="Q694" s="318"/>
      <c r="R694" s="358"/>
      <c r="S694" s="208">
        <f t="shared" si="1317"/>
        <v>0</v>
      </c>
      <c r="T694" s="328">
        <v>20.399999999999999</v>
      </c>
      <c r="U694" s="328">
        <f t="shared" si="1318"/>
        <v>0</v>
      </c>
      <c r="V694" s="329">
        <f t="shared" si="1319"/>
        <v>0</v>
      </c>
      <c r="W694" s="329">
        <f t="shared" si="1320"/>
        <v>0</v>
      </c>
      <c r="X694" s="329">
        <f t="shared" si="1321"/>
        <v>0</v>
      </c>
      <c r="Y694" s="329">
        <f t="shared" si="1322"/>
        <v>0</v>
      </c>
      <c r="Z694" s="329">
        <f t="shared" si="1323"/>
        <v>0</v>
      </c>
      <c r="AA694" s="329">
        <f t="shared" si="1324"/>
        <v>0</v>
      </c>
      <c r="AB694" s="170">
        <f t="shared" si="1263"/>
        <v>0</v>
      </c>
      <c r="AC694" s="208">
        <f t="shared" si="1264"/>
        <v>0</v>
      </c>
      <c r="AD694" s="328">
        <v>20.399999999999999</v>
      </c>
      <c r="AE694" s="328">
        <f t="shared" si="1325"/>
        <v>0</v>
      </c>
      <c r="AF694" s="329">
        <f t="shared" si="1326"/>
        <v>0</v>
      </c>
      <c r="AG694" s="329">
        <f t="shared" si="1327"/>
        <v>0</v>
      </c>
      <c r="AH694" s="329">
        <f t="shared" si="1328"/>
        <v>0</v>
      </c>
      <c r="AI694" s="329">
        <f t="shared" si="1329"/>
        <v>0</v>
      </c>
      <c r="AJ694" s="329">
        <f t="shared" si="1330"/>
        <v>0</v>
      </c>
      <c r="AK694" s="329">
        <f t="shared" si="1331"/>
        <v>0</v>
      </c>
      <c r="AL694" s="170">
        <f t="shared" si="1265"/>
        <v>0</v>
      </c>
      <c r="AM694" s="208">
        <f t="shared" si="1266"/>
        <v>0</v>
      </c>
      <c r="AN694" s="328">
        <v>20.399999999999999</v>
      </c>
      <c r="AO694" s="328">
        <f t="shared" si="1332"/>
        <v>0</v>
      </c>
      <c r="AP694" s="329">
        <f t="shared" si="1333"/>
        <v>0</v>
      </c>
      <c r="AQ694" s="329">
        <f t="shared" si="1334"/>
        <v>0</v>
      </c>
      <c r="AR694" s="329">
        <f t="shared" si="1335"/>
        <v>0</v>
      </c>
      <c r="AS694" s="329">
        <f t="shared" si="1336"/>
        <v>0</v>
      </c>
      <c r="AT694" s="329">
        <f t="shared" si="1337"/>
        <v>0</v>
      </c>
      <c r="AU694" s="329">
        <f t="shared" si="1338"/>
        <v>0</v>
      </c>
      <c r="AV694" s="170">
        <f t="shared" si="1267"/>
        <v>0</v>
      </c>
      <c r="AW694" s="208">
        <f t="shared" si="1268"/>
        <v>0</v>
      </c>
      <c r="AX694" s="328">
        <v>20.399999999999999</v>
      </c>
      <c r="AY694" s="328">
        <f t="shared" si="1339"/>
        <v>0</v>
      </c>
      <c r="AZ694" s="329">
        <f t="shared" si="1340"/>
        <v>0</v>
      </c>
      <c r="BA694" s="329">
        <f t="shared" si="1341"/>
        <v>0</v>
      </c>
      <c r="BB694" s="329">
        <f t="shared" si="1342"/>
        <v>0</v>
      </c>
      <c r="BC694" s="329">
        <f t="shared" si="1343"/>
        <v>0</v>
      </c>
      <c r="BD694" s="329">
        <f t="shared" si="1344"/>
        <v>0</v>
      </c>
      <c r="BE694" s="329">
        <f t="shared" si="1345"/>
        <v>0</v>
      </c>
      <c r="BF694" s="170">
        <f t="shared" si="1269"/>
        <v>0</v>
      </c>
      <c r="BG694" s="208">
        <f t="shared" si="1270"/>
        <v>0</v>
      </c>
      <c r="BH694" s="328">
        <v>20.399999999999999</v>
      </c>
      <c r="BI694" s="328">
        <f t="shared" si="1271"/>
        <v>0</v>
      </c>
      <c r="BJ694" s="329">
        <f t="shared" si="1272"/>
        <v>0</v>
      </c>
      <c r="BK694" s="329">
        <f t="shared" si="1273"/>
        <v>0</v>
      </c>
      <c r="BL694" s="329">
        <f t="shared" si="1274"/>
        <v>0</v>
      </c>
      <c r="BM694" s="329">
        <f t="shared" si="1275"/>
        <v>0</v>
      </c>
      <c r="BN694" s="329">
        <f t="shared" si="1276"/>
        <v>0</v>
      </c>
      <c r="BO694" s="329">
        <f t="shared" si="1277"/>
        <v>0</v>
      </c>
      <c r="BP694" s="170">
        <f t="shared" si="1278"/>
        <v>0</v>
      </c>
      <c r="BQ694" s="208">
        <f t="shared" si="1279"/>
        <v>0</v>
      </c>
      <c r="BR694" s="328">
        <v>20.399999999999999</v>
      </c>
      <c r="BS694" s="328">
        <f t="shared" si="1346"/>
        <v>0</v>
      </c>
      <c r="BT694" s="329">
        <f t="shared" si="1347"/>
        <v>0</v>
      </c>
      <c r="BU694" s="329">
        <f t="shared" si="1348"/>
        <v>0</v>
      </c>
      <c r="BV694" s="329">
        <f t="shared" si="1349"/>
        <v>0</v>
      </c>
      <c r="BW694" s="329">
        <f t="shared" si="1350"/>
        <v>0</v>
      </c>
      <c r="BX694" s="329">
        <f t="shared" si="1351"/>
        <v>0</v>
      </c>
      <c r="BY694" s="329">
        <f t="shared" si="1352"/>
        <v>0</v>
      </c>
      <c r="BZ694" s="170">
        <f t="shared" si="1280"/>
        <v>0</v>
      </c>
      <c r="CA694" s="208">
        <f t="shared" si="1281"/>
        <v>0</v>
      </c>
      <c r="CB694" s="328">
        <v>20.399999999999999</v>
      </c>
      <c r="CC694" s="328">
        <f t="shared" si="1353"/>
        <v>0</v>
      </c>
      <c r="CD694" s="329">
        <f t="shared" si="1354"/>
        <v>0</v>
      </c>
      <c r="CE694" s="329">
        <f t="shared" si="1355"/>
        <v>0</v>
      </c>
      <c r="CF694" s="329">
        <f t="shared" si="1356"/>
        <v>0</v>
      </c>
      <c r="CG694" s="329">
        <f t="shared" si="1357"/>
        <v>0</v>
      </c>
      <c r="CH694" s="329">
        <f t="shared" si="1358"/>
        <v>0</v>
      </c>
      <c r="CI694" s="329">
        <f t="shared" si="1359"/>
        <v>0</v>
      </c>
      <c r="CJ694" s="170">
        <f t="shared" si="1282"/>
        <v>0</v>
      </c>
      <c r="CK694" s="208">
        <f t="shared" si="1283"/>
        <v>0</v>
      </c>
      <c r="CL694" s="328">
        <v>20.399999999999999</v>
      </c>
      <c r="CM694" s="328">
        <f t="shared" si="1360"/>
        <v>0</v>
      </c>
      <c r="CN694" s="329">
        <f t="shared" si="1361"/>
        <v>0</v>
      </c>
      <c r="CO694" s="329">
        <f t="shared" si="1362"/>
        <v>0</v>
      </c>
      <c r="CP694" s="329">
        <f t="shared" si="1363"/>
        <v>0</v>
      </c>
      <c r="CQ694" s="329">
        <f t="shared" si="1364"/>
        <v>0</v>
      </c>
      <c r="CR694" s="329">
        <f t="shared" si="1365"/>
        <v>0</v>
      </c>
      <c r="CS694" s="329">
        <f t="shared" si="1366"/>
        <v>0</v>
      </c>
      <c r="CT694" s="170">
        <f t="shared" si="1284"/>
        <v>0</v>
      </c>
      <c r="CU694" s="208">
        <f t="shared" si="1285"/>
        <v>0</v>
      </c>
      <c r="CV694" s="328">
        <v>20.399999999999999</v>
      </c>
      <c r="CW694" s="328">
        <f t="shared" si="1367"/>
        <v>0</v>
      </c>
      <c r="CX694" s="329">
        <f t="shared" si="1368"/>
        <v>0</v>
      </c>
      <c r="CY694" s="329">
        <f t="shared" si="1369"/>
        <v>0</v>
      </c>
      <c r="CZ694" s="329">
        <f t="shared" si="1370"/>
        <v>0</v>
      </c>
      <c r="DA694" s="329">
        <f t="shared" si="1371"/>
        <v>0</v>
      </c>
      <c r="DB694" s="329">
        <f t="shared" si="1372"/>
        <v>0</v>
      </c>
      <c r="DC694" s="329">
        <f t="shared" si="1373"/>
        <v>0</v>
      </c>
      <c r="DD694" s="170">
        <f t="shared" si="1286"/>
        <v>0</v>
      </c>
      <c r="DE694" s="208">
        <f t="shared" si="1287"/>
        <v>0</v>
      </c>
      <c r="DF694" s="328">
        <v>20.399999999999999</v>
      </c>
      <c r="DG694" s="328">
        <f t="shared" si="1374"/>
        <v>0</v>
      </c>
      <c r="DH694" s="329">
        <f t="shared" si="1375"/>
        <v>0</v>
      </c>
      <c r="DI694" s="329">
        <f t="shared" si="1376"/>
        <v>0</v>
      </c>
      <c r="DJ694" s="329">
        <f t="shared" si="1377"/>
        <v>0</v>
      </c>
      <c r="DK694" s="329">
        <f t="shared" si="1378"/>
        <v>0</v>
      </c>
      <c r="DL694" s="329">
        <f t="shared" si="1379"/>
        <v>0</v>
      </c>
      <c r="DM694" s="329">
        <f t="shared" si="1380"/>
        <v>0</v>
      </c>
      <c r="DN694" s="170">
        <f t="shared" si="1288"/>
        <v>0</v>
      </c>
      <c r="DO694" s="208">
        <f t="shared" si="1289"/>
        <v>0</v>
      </c>
      <c r="DP694" s="328">
        <v>20.399999999999999</v>
      </c>
      <c r="DQ694" s="328">
        <f t="shared" si="1381"/>
        <v>0</v>
      </c>
      <c r="DR694" s="329">
        <f t="shared" si="1382"/>
        <v>0</v>
      </c>
      <c r="DS694" s="329">
        <f t="shared" si="1383"/>
        <v>0</v>
      </c>
      <c r="DT694" s="329">
        <f t="shared" si="1384"/>
        <v>0</v>
      </c>
      <c r="DU694" s="329">
        <f t="shared" si="1385"/>
        <v>0</v>
      </c>
      <c r="DV694" s="329">
        <f t="shared" si="1386"/>
        <v>0</v>
      </c>
      <c r="DW694" s="329">
        <f t="shared" si="1387"/>
        <v>0</v>
      </c>
      <c r="DX694" s="170">
        <f t="shared" si="1290"/>
        <v>0</v>
      </c>
      <c r="DY694" s="208">
        <f t="shared" si="1291"/>
        <v>0</v>
      </c>
      <c r="DZ694" s="328">
        <v>20.399999999999999</v>
      </c>
      <c r="EA694" s="328">
        <f t="shared" si="1388"/>
        <v>0</v>
      </c>
      <c r="EB694" s="329">
        <f t="shared" si="1389"/>
        <v>0</v>
      </c>
      <c r="EC694" s="329">
        <f t="shared" si="1390"/>
        <v>0</v>
      </c>
      <c r="ED694" s="329">
        <f t="shared" si="1391"/>
        <v>0</v>
      </c>
      <c r="EE694" s="329">
        <f t="shared" si="1392"/>
        <v>0</v>
      </c>
      <c r="EF694" s="329">
        <f t="shared" si="1393"/>
        <v>0</v>
      </c>
      <c r="EG694" s="329">
        <f t="shared" si="1394"/>
        <v>0</v>
      </c>
      <c r="EH694" s="170">
        <f t="shared" si="1292"/>
        <v>0</v>
      </c>
      <c r="EI694" s="208">
        <f t="shared" si="1293"/>
        <v>0</v>
      </c>
      <c r="EJ694" s="328">
        <v>20.399999999999999</v>
      </c>
      <c r="EK694" s="328">
        <f t="shared" si="1395"/>
        <v>0</v>
      </c>
      <c r="EL694" s="329">
        <f t="shared" si="1396"/>
        <v>0</v>
      </c>
      <c r="EM694" s="329">
        <f t="shared" si="1397"/>
        <v>0</v>
      </c>
      <c r="EN694" s="329">
        <f t="shared" si="1398"/>
        <v>0</v>
      </c>
      <c r="EO694" s="329">
        <f t="shared" si="1399"/>
        <v>0</v>
      </c>
      <c r="EP694" s="329">
        <f t="shared" si="1400"/>
        <v>0</v>
      </c>
      <c r="EQ694" s="329">
        <f t="shared" si="1401"/>
        <v>0</v>
      </c>
      <c r="ER694" s="170">
        <f t="shared" si="1294"/>
        <v>0</v>
      </c>
      <c r="ES694" s="208">
        <f t="shared" si="1295"/>
        <v>0</v>
      </c>
      <c r="ET694" s="328">
        <v>20.399999999999999</v>
      </c>
      <c r="EU694" s="328">
        <f t="shared" si="1402"/>
        <v>0</v>
      </c>
      <c r="EV694" s="329">
        <f t="shared" si="1403"/>
        <v>0</v>
      </c>
      <c r="EW694" s="329">
        <f t="shared" si="1404"/>
        <v>0</v>
      </c>
      <c r="EX694" s="329">
        <f t="shared" si="1405"/>
        <v>0</v>
      </c>
      <c r="EY694" s="329">
        <f t="shared" si="1406"/>
        <v>0</v>
      </c>
      <c r="EZ694" s="329">
        <f t="shared" si="1407"/>
        <v>0</v>
      </c>
      <c r="FA694" s="329">
        <f t="shared" si="1408"/>
        <v>0</v>
      </c>
      <c r="FB694" s="170">
        <f t="shared" si="1296"/>
        <v>0</v>
      </c>
      <c r="FC694" s="208">
        <f t="shared" si="1297"/>
        <v>0</v>
      </c>
      <c r="FD694" s="328">
        <v>20.399999999999999</v>
      </c>
      <c r="FE694" s="328">
        <f t="shared" si="1409"/>
        <v>0</v>
      </c>
      <c r="FF694" s="329">
        <f t="shared" si="1410"/>
        <v>0</v>
      </c>
      <c r="FG694" s="329">
        <f t="shared" si="1411"/>
        <v>0</v>
      </c>
      <c r="FH694" s="329">
        <f t="shared" si="1412"/>
        <v>0</v>
      </c>
      <c r="FI694" s="329">
        <f t="shared" si="1413"/>
        <v>0</v>
      </c>
      <c r="FJ694" s="329">
        <f t="shared" si="1414"/>
        <v>0</v>
      </c>
      <c r="FK694" s="329">
        <f t="shared" si="1415"/>
        <v>0</v>
      </c>
      <c r="FL694" s="170">
        <f t="shared" si="1298"/>
        <v>0</v>
      </c>
      <c r="FM694" s="208">
        <f t="shared" si="1299"/>
        <v>0</v>
      </c>
      <c r="FN694" s="328">
        <v>20.399999999999999</v>
      </c>
      <c r="FO694" s="328">
        <f t="shared" si="1442"/>
        <v>0</v>
      </c>
      <c r="FP694" s="329">
        <f t="shared" si="1443"/>
        <v>0</v>
      </c>
      <c r="FQ694" s="329">
        <f t="shared" si="1444"/>
        <v>0</v>
      </c>
      <c r="FR694" s="329">
        <f t="shared" si="1445"/>
        <v>0</v>
      </c>
      <c r="FS694" s="329">
        <f t="shared" si="1446"/>
        <v>0</v>
      </c>
      <c r="FT694" s="329">
        <f t="shared" si="1447"/>
        <v>0</v>
      </c>
      <c r="FU694" s="329">
        <f t="shared" si="1448"/>
        <v>0</v>
      </c>
      <c r="FV694" s="170">
        <f t="shared" si="1300"/>
        <v>0</v>
      </c>
      <c r="FW694" s="208">
        <f t="shared" si="1301"/>
        <v>0</v>
      </c>
      <c r="FX694" s="328">
        <v>20.399999999999999</v>
      </c>
      <c r="FY694" s="328">
        <f t="shared" si="1449"/>
        <v>0</v>
      </c>
      <c r="FZ694" s="329">
        <f t="shared" si="1450"/>
        <v>0</v>
      </c>
      <c r="GA694" s="329">
        <f t="shared" si="1451"/>
        <v>0</v>
      </c>
      <c r="GB694" s="329">
        <f t="shared" si="1452"/>
        <v>0</v>
      </c>
      <c r="GC694" s="329">
        <f t="shared" si="1453"/>
        <v>0</v>
      </c>
      <c r="GD694" s="329">
        <f t="shared" si="1454"/>
        <v>0</v>
      </c>
      <c r="GE694" s="329">
        <f t="shared" si="1455"/>
        <v>0</v>
      </c>
      <c r="GF694" s="170">
        <f t="shared" si="1302"/>
        <v>0</v>
      </c>
      <c r="GG694" s="208">
        <f t="shared" si="1303"/>
        <v>0</v>
      </c>
      <c r="GH694" s="328">
        <v>20.399999999999999</v>
      </c>
      <c r="GI694" s="328">
        <f t="shared" si="1456"/>
        <v>0</v>
      </c>
      <c r="GJ694" s="329">
        <f t="shared" si="1457"/>
        <v>0</v>
      </c>
      <c r="GK694" s="329">
        <f t="shared" si="1458"/>
        <v>0</v>
      </c>
      <c r="GL694" s="329">
        <f t="shared" si="1459"/>
        <v>0</v>
      </c>
      <c r="GM694" s="329">
        <f t="shared" si="1460"/>
        <v>0</v>
      </c>
      <c r="GN694" s="329">
        <f t="shared" si="1461"/>
        <v>0</v>
      </c>
      <c r="GO694" s="329">
        <f t="shared" si="1462"/>
        <v>0</v>
      </c>
      <c r="GP694" s="170">
        <f t="shared" si="1304"/>
        <v>0</v>
      </c>
      <c r="GQ694" s="208">
        <f t="shared" si="1305"/>
        <v>0</v>
      </c>
      <c r="GR694" s="328">
        <v>20.399999999999999</v>
      </c>
      <c r="GS694" s="328">
        <f t="shared" si="1463"/>
        <v>0</v>
      </c>
      <c r="GT694" s="329">
        <f t="shared" si="1464"/>
        <v>0</v>
      </c>
      <c r="GU694" s="329">
        <f t="shared" si="1465"/>
        <v>0</v>
      </c>
      <c r="GV694" s="329">
        <f t="shared" si="1466"/>
        <v>0</v>
      </c>
      <c r="GW694" s="329">
        <f t="shared" si="1467"/>
        <v>0</v>
      </c>
      <c r="GX694" s="329">
        <f t="shared" si="1468"/>
        <v>0</v>
      </c>
      <c r="GY694" s="329">
        <f t="shared" si="1469"/>
        <v>0</v>
      </c>
      <c r="GZ694" s="170">
        <f t="shared" si="1306"/>
        <v>0</v>
      </c>
      <c r="HA694" s="208">
        <f t="shared" si="1307"/>
        <v>0</v>
      </c>
      <c r="HB694" s="328">
        <v>20.399999999999999</v>
      </c>
      <c r="HC694" s="328">
        <f t="shared" si="1308"/>
        <v>0</v>
      </c>
      <c r="HD694" s="329">
        <f t="shared" si="1416"/>
        <v>0</v>
      </c>
      <c r="HE694" s="329">
        <f t="shared" si="1417"/>
        <v>0</v>
      </c>
      <c r="HF694" s="329">
        <f t="shared" si="1418"/>
        <v>0</v>
      </c>
      <c r="HG694" s="329">
        <f t="shared" si="1419"/>
        <v>0</v>
      </c>
      <c r="HH694" s="329">
        <f t="shared" si="1420"/>
        <v>0</v>
      </c>
      <c r="HI694" s="329">
        <f t="shared" si="1421"/>
        <v>0</v>
      </c>
      <c r="HJ694" s="170">
        <f t="shared" si="1309"/>
        <v>0</v>
      </c>
      <c r="HK694" s="208">
        <f t="shared" si="1310"/>
        <v>0</v>
      </c>
      <c r="HL694" s="328">
        <v>20.399999999999999</v>
      </c>
      <c r="HM694" s="328">
        <f t="shared" si="1311"/>
        <v>0</v>
      </c>
      <c r="HN694" s="329">
        <f t="shared" si="1422"/>
        <v>0</v>
      </c>
      <c r="HO694" s="329">
        <f t="shared" si="1423"/>
        <v>0</v>
      </c>
      <c r="HP694" s="329">
        <f t="shared" si="1424"/>
        <v>0</v>
      </c>
      <c r="HQ694" s="329">
        <f t="shared" si="1425"/>
        <v>0</v>
      </c>
      <c r="HR694" s="329">
        <f t="shared" si="1426"/>
        <v>0</v>
      </c>
      <c r="HS694" s="329">
        <f t="shared" si="1427"/>
        <v>0</v>
      </c>
      <c r="HT694" s="170">
        <f t="shared" si="1312"/>
        <v>0</v>
      </c>
      <c r="HU694" s="208">
        <f t="shared" si="1313"/>
        <v>0</v>
      </c>
      <c r="HV694" s="328">
        <v>20.399999999999999</v>
      </c>
      <c r="HW694" s="328">
        <f t="shared" si="1428"/>
        <v>0</v>
      </c>
      <c r="HX694" s="329">
        <f t="shared" si="1429"/>
        <v>0</v>
      </c>
      <c r="HY694" s="329">
        <f t="shared" si="1430"/>
        <v>0</v>
      </c>
      <c r="HZ694" s="329">
        <f t="shared" si="1431"/>
        <v>0</v>
      </c>
      <c r="IA694" s="329">
        <f t="shared" si="1432"/>
        <v>0</v>
      </c>
      <c r="IB694" s="329">
        <f t="shared" si="1433"/>
        <v>0</v>
      </c>
      <c r="IC694" s="329">
        <f t="shared" si="1434"/>
        <v>0</v>
      </c>
      <c r="ID694" s="170">
        <f t="shared" si="1314"/>
        <v>0</v>
      </c>
      <c r="IE694" s="208">
        <f t="shared" si="1315"/>
        <v>0</v>
      </c>
      <c r="IF694" s="328">
        <v>20.399999999999999</v>
      </c>
      <c r="IG694" s="328">
        <f t="shared" si="1435"/>
        <v>0</v>
      </c>
      <c r="IH694" s="329">
        <f t="shared" si="1436"/>
        <v>0</v>
      </c>
      <c r="II694" s="329">
        <f t="shared" si="1437"/>
        <v>0</v>
      </c>
      <c r="IJ694" s="329">
        <f t="shared" si="1438"/>
        <v>0</v>
      </c>
      <c r="IK694" s="329">
        <f t="shared" si="1439"/>
        <v>0</v>
      </c>
      <c r="IL694" s="329">
        <f t="shared" si="1440"/>
        <v>0</v>
      </c>
      <c r="IM694" s="329">
        <f t="shared" si="1441"/>
        <v>0</v>
      </c>
      <c r="IN694" s="170">
        <f t="shared" si="1316"/>
        <v>0</v>
      </c>
    </row>
    <row r="695" spans="1:248">
      <c r="A695" s="318"/>
      <c r="B695" s="318"/>
      <c r="C695" s="318"/>
      <c r="D695" s="318"/>
      <c r="E695" s="318"/>
      <c r="F695" s="318"/>
      <c r="G695" s="318"/>
      <c r="H695" s="318"/>
      <c r="I695" s="318"/>
      <c r="K695" s="318"/>
      <c r="L695" s="318"/>
      <c r="M695" s="318"/>
      <c r="N695" s="318"/>
      <c r="O695" s="318"/>
      <c r="P695" s="318"/>
      <c r="Q695" s="318"/>
      <c r="R695" s="358"/>
      <c r="S695" s="208">
        <f t="shared" si="1317"/>
        <v>0</v>
      </c>
      <c r="T695" s="328">
        <v>20.5</v>
      </c>
      <c r="U695" s="328">
        <f t="shared" si="1318"/>
        <v>0</v>
      </c>
      <c r="V695" s="329">
        <f t="shared" si="1319"/>
        <v>0</v>
      </c>
      <c r="W695" s="329">
        <f t="shared" si="1320"/>
        <v>0</v>
      </c>
      <c r="X695" s="329">
        <f t="shared" si="1321"/>
        <v>0</v>
      </c>
      <c r="Y695" s="329">
        <f t="shared" si="1322"/>
        <v>0</v>
      </c>
      <c r="Z695" s="329">
        <f t="shared" si="1323"/>
        <v>0</v>
      </c>
      <c r="AA695" s="329">
        <f t="shared" si="1324"/>
        <v>0</v>
      </c>
      <c r="AB695" s="170">
        <f t="shared" si="1263"/>
        <v>0</v>
      </c>
      <c r="AC695" s="208">
        <f t="shared" si="1264"/>
        <v>0</v>
      </c>
      <c r="AD695" s="328">
        <v>20.5</v>
      </c>
      <c r="AE695" s="328">
        <f t="shared" si="1325"/>
        <v>0</v>
      </c>
      <c r="AF695" s="329">
        <f t="shared" si="1326"/>
        <v>0</v>
      </c>
      <c r="AG695" s="329">
        <f t="shared" si="1327"/>
        <v>0</v>
      </c>
      <c r="AH695" s="329">
        <f t="shared" si="1328"/>
        <v>0</v>
      </c>
      <c r="AI695" s="329">
        <f t="shared" si="1329"/>
        <v>0</v>
      </c>
      <c r="AJ695" s="329">
        <f t="shared" si="1330"/>
        <v>0</v>
      </c>
      <c r="AK695" s="329">
        <f t="shared" si="1331"/>
        <v>0</v>
      </c>
      <c r="AL695" s="170">
        <f t="shared" si="1265"/>
        <v>0</v>
      </c>
      <c r="AM695" s="208">
        <f t="shared" si="1266"/>
        <v>0</v>
      </c>
      <c r="AN695" s="328">
        <v>20.5</v>
      </c>
      <c r="AO695" s="328">
        <f t="shared" si="1332"/>
        <v>0</v>
      </c>
      <c r="AP695" s="329">
        <f t="shared" si="1333"/>
        <v>0</v>
      </c>
      <c r="AQ695" s="329">
        <f t="shared" si="1334"/>
        <v>0</v>
      </c>
      <c r="AR695" s="329">
        <f t="shared" si="1335"/>
        <v>0</v>
      </c>
      <c r="AS695" s="329">
        <f t="shared" si="1336"/>
        <v>0</v>
      </c>
      <c r="AT695" s="329">
        <f t="shared" si="1337"/>
        <v>0</v>
      </c>
      <c r="AU695" s="329">
        <f t="shared" si="1338"/>
        <v>0</v>
      </c>
      <c r="AV695" s="170">
        <f t="shared" si="1267"/>
        <v>0</v>
      </c>
      <c r="AW695" s="208">
        <f t="shared" si="1268"/>
        <v>0</v>
      </c>
      <c r="AX695" s="328">
        <v>20.5</v>
      </c>
      <c r="AY695" s="328">
        <f t="shared" si="1339"/>
        <v>0</v>
      </c>
      <c r="AZ695" s="329">
        <f t="shared" si="1340"/>
        <v>0</v>
      </c>
      <c r="BA695" s="329">
        <f t="shared" si="1341"/>
        <v>0</v>
      </c>
      <c r="BB695" s="329">
        <f t="shared" si="1342"/>
        <v>0</v>
      </c>
      <c r="BC695" s="329">
        <f t="shared" si="1343"/>
        <v>0</v>
      </c>
      <c r="BD695" s="329">
        <f t="shared" si="1344"/>
        <v>0</v>
      </c>
      <c r="BE695" s="329">
        <f t="shared" si="1345"/>
        <v>0</v>
      </c>
      <c r="BF695" s="170">
        <f t="shared" si="1269"/>
        <v>0</v>
      </c>
      <c r="BG695" s="208">
        <f t="shared" si="1270"/>
        <v>0</v>
      </c>
      <c r="BH695" s="328">
        <v>20.5</v>
      </c>
      <c r="BI695" s="328">
        <f t="shared" si="1271"/>
        <v>0</v>
      </c>
      <c r="BJ695" s="329">
        <f t="shared" si="1272"/>
        <v>0</v>
      </c>
      <c r="BK695" s="329">
        <f t="shared" si="1273"/>
        <v>0</v>
      </c>
      <c r="BL695" s="329">
        <f t="shared" si="1274"/>
        <v>0</v>
      </c>
      <c r="BM695" s="329">
        <f t="shared" si="1275"/>
        <v>0</v>
      </c>
      <c r="BN695" s="329">
        <f t="shared" si="1276"/>
        <v>0</v>
      </c>
      <c r="BO695" s="329">
        <f t="shared" si="1277"/>
        <v>0</v>
      </c>
      <c r="BP695" s="170">
        <f t="shared" si="1278"/>
        <v>0</v>
      </c>
      <c r="BQ695" s="208">
        <f t="shared" si="1279"/>
        <v>0</v>
      </c>
      <c r="BR695" s="328">
        <v>20.5</v>
      </c>
      <c r="BS695" s="328">
        <f t="shared" si="1346"/>
        <v>0</v>
      </c>
      <c r="BT695" s="329">
        <f t="shared" si="1347"/>
        <v>0</v>
      </c>
      <c r="BU695" s="329">
        <f t="shared" si="1348"/>
        <v>0</v>
      </c>
      <c r="BV695" s="329">
        <f t="shared" si="1349"/>
        <v>0</v>
      </c>
      <c r="BW695" s="329">
        <f t="shared" si="1350"/>
        <v>0</v>
      </c>
      <c r="BX695" s="329">
        <f t="shared" si="1351"/>
        <v>0</v>
      </c>
      <c r="BY695" s="329">
        <f t="shared" si="1352"/>
        <v>0</v>
      </c>
      <c r="BZ695" s="170">
        <f t="shared" si="1280"/>
        <v>0</v>
      </c>
      <c r="CA695" s="208">
        <f t="shared" si="1281"/>
        <v>0</v>
      </c>
      <c r="CB695" s="328">
        <v>20.5</v>
      </c>
      <c r="CC695" s="328">
        <f t="shared" si="1353"/>
        <v>0</v>
      </c>
      <c r="CD695" s="329">
        <f t="shared" si="1354"/>
        <v>0</v>
      </c>
      <c r="CE695" s="329">
        <f t="shared" si="1355"/>
        <v>0</v>
      </c>
      <c r="CF695" s="329">
        <f t="shared" si="1356"/>
        <v>0</v>
      </c>
      <c r="CG695" s="329">
        <f t="shared" si="1357"/>
        <v>0</v>
      </c>
      <c r="CH695" s="329">
        <f t="shared" si="1358"/>
        <v>0</v>
      </c>
      <c r="CI695" s="329">
        <f t="shared" si="1359"/>
        <v>0</v>
      </c>
      <c r="CJ695" s="170">
        <f t="shared" si="1282"/>
        <v>0</v>
      </c>
      <c r="CK695" s="208">
        <f t="shared" si="1283"/>
        <v>0</v>
      </c>
      <c r="CL695" s="328">
        <v>20.5</v>
      </c>
      <c r="CM695" s="328">
        <f t="shared" si="1360"/>
        <v>0</v>
      </c>
      <c r="CN695" s="329">
        <f t="shared" si="1361"/>
        <v>0</v>
      </c>
      <c r="CO695" s="329">
        <f t="shared" si="1362"/>
        <v>0</v>
      </c>
      <c r="CP695" s="329">
        <f t="shared" si="1363"/>
        <v>0</v>
      </c>
      <c r="CQ695" s="329">
        <f t="shared" si="1364"/>
        <v>0</v>
      </c>
      <c r="CR695" s="329">
        <f t="shared" si="1365"/>
        <v>0</v>
      </c>
      <c r="CS695" s="329">
        <f t="shared" si="1366"/>
        <v>0</v>
      </c>
      <c r="CT695" s="170">
        <f t="shared" si="1284"/>
        <v>0</v>
      </c>
      <c r="CU695" s="208">
        <f t="shared" si="1285"/>
        <v>0</v>
      </c>
      <c r="CV695" s="328">
        <v>20.5</v>
      </c>
      <c r="CW695" s="328">
        <f t="shared" si="1367"/>
        <v>0</v>
      </c>
      <c r="CX695" s="329">
        <f t="shared" si="1368"/>
        <v>0</v>
      </c>
      <c r="CY695" s="329">
        <f t="shared" si="1369"/>
        <v>0</v>
      </c>
      <c r="CZ695" s="329">
        <f t="shared" si="1370"/>
        <v>0</v>
      </c>
      <c r="DA695" s="329">
        <f t="shared" si="1371"/>
        <v>0</v>
      </c>
      <c r="DB695" s="329">
        <f t="shared" si="1372"/>
        <v>0</v>
      </c>
      <c r="DC695" s="329">
        <f t="shared" si="1373"/>
        <v>0</v>
      </c>
      <c r="DD695" s="170">
        <f t="shared" si="1286"/>
        <v>0</v>
      </c>
      <c r="DE695" s="208">
        <f t="shared" si="1287"/>
        <v>0</v>
      </c>
      <c r="DF695" s="328">
        <v>20.5</v>
      </c>
      <c r="DG695" s="328">
        <f t="shared" si="1374"/>
        <v>0</v>
      </c>
      <c r="DH695" s="329">
        <f t="shared" si="1375"/>
        <v>0</v>
      </c>
      <c r="DI695" s="329">
        <f t="shared" si="1376"/>
        <v>0</v>
      </c>
      <c r="DJ695" s="329">
        <f t="shared" si="1377"/>
        <v>0</v>
      </c>
      <c r="DK695" s="329">
        <f t="shared" si="1378"/>
        <v>0</v>
      </c>
      <c r="DL695" s="329">
        <f t="shared" si="1379"/>
        <v>0</v>
      </c>
      <c r="DM695" s="329">
        <f t="shared" si="1380"/>
        <v>0</v>
      </c>
      <c r="DN695" s="170">
        <f t="shared" si="1288"/>
        <v>0</v>
      </c>
      <c r="DO695" s="208">
        <f t="shared" si="1289"/>
        <v>0</v>
      </c>
      <c r="DP695" s="328">
        <v>20.5</v>
      </c>
      <c r="DQ695" s="328">
        <f t="shared" si="1381"/>
        <v>0</v>
      </c>
      <c r="DR695" s="329">
        <f t="shared" si="1382"/>
        <v>0</v>
      </c>
      <c r="DS695" s="329">
        <f t="shared" si="1383"/>
        <v>0</v>
      </c>
      <c r="DT695" s="329">
        <f t="shared" si="1384"/>
        <v>0</v>
      </c>
      <c r="DU695" s="329">
        <f t="shared" si="1385"/>
        <v>0</v>
      </c>
      <c r="DV695" s="329">
        <f t="shared" si="1386"/>
        <v>0</v>
      </c>
      <c r="DW695" s="329">
        <f t="shared" si="1387"/>
        <v>0</v>
      </c>
      <c r="DX695" s="170">
        <f t="shared" si="1290"/>
        <v>0</v>
      </c>
      <c r="DY695" s="208">
        <f t="shared" si="1291"/>
        <v>0</v>
      </c>
      <c r="DZ695" s="328">
        <v>20.5</v>
      </c>
      <c r="EA695" s="328">
        <f t="shared" si="1388"/>
        <v>0</v>
      </c>
      <c r="EB695" s="329">
        <f t="shared" si="1389"/>
        <v>0</v>
      </c>
      <c r="EC695" s="329">
        <f t="shared" si="1390"/>
        <v>0</v>
      </c>
      <c r="ED695" s="329">
        <f t="shared" si="1391"/>
        <v>0</v>
      </c>
      <c r="EE695" s="329">
        <f t="shared" si="1392"/>
        <v>0</v>
      </c>
      <c r="EF695" s="329">
        <f t="shared" si="1393"/>
        <v>0</v>
      </c>
      <c r="EG695" s="329">
        <f t="shared" si="1394"/>
        <v>0</v>
      </c>
      <c r="EH695" s="170">
        <f t="shared" si="1292"/>
        <v>0</v>
      </c>
      <c r="EI695" s="208">
        <f t="shared" si="1293"/>
        <v>0</v>
      </c>
      <c r="EJ695" s="328">
        <v>20.5</v>
      </c>
      <c r="EK695" s="328">
        <f t="shared" si="1395"/>
        <v>0</v>
      </c>
      <c r="EL695" s="329">
        <f t="shared" si="1396"/>
        <v>0</v>
      </c>
      <c r="EM695" s="329">
        <f t="shared" si="1397"/>
        <v>0</v>
      </c>
      <c r="EN695" s="329">
        <f t="shared" si="1398"/>
        <v>0</v>
      </c>
      <c r="EO695" s="329">
        <f t="shared" si="1399"/>
        <v>0</v>
      </c>
      <c r="EP695" s="329">
        <f t="shared" si="1400"/>
        <v>0</v>
      </c>
      <c r="EQ695" s="329">
        <f t="shared" si="1401"/>
        <v>0</v>
      </c>
      <c r="ER695" s="170">
        <f t="shared" si="1294"/>
        <v>0</v>
      </c>
      <c r="ES695" s="208">
        <f t="shared" si="1295"/>
        <v>0</v>
      </c>
      <c r="ET695" s="328">
        <v>20.5</v>
      </c>
      <c r="EU695" s="328">
        <f t="shared" si="1402"/>
        <v>0</v>
      </c>
      <c r="EV695" s="329">
        <f t="shared" si="1403"/>
        <v>0</v>
      </c>
      <c r="EW695" s="329">
        <f t="shared" si="1404"/>
        <v>0</v>
      </c>
      <c r="EX695" s="329">
        <f t="shared" si="1405"/>
        <v>0</v>
      </c>
      <c r="EY695" s="329">
        <f t="shared" si="1406"/>
        <v>0</v>
      </c>
      <c r="EZ695" s="329">
        <f t="shared" si="1407"/>
        <v>0</v>
      </c>
      <c r="FA695" s="329">
        <f t="shared" si="1408"/>
        <v>0</v>
      </c>
      <c r="FB695" s="170">
        <f t="shared" si="1296"/>
        <v>0</v>
      </c>
      <c r="FC695" s="208">
        <f t="shared" si="1297"/>
        <v>0</v>
      </c>
      <c r="FD695" s="328">
        <v>20.5</v>
      </c>
      <c r="FE695" s="328">
        <f t="shared" si="1409"/>
        <v>0</v>
      </c>
      <c r="FF695" s="329">
        <f t="shared" si="1410"/>
        <v>0</v>
      </c>
      <c r="FG695" s="329">
        <f t="shared" si="1411"/>
        <v>0</v>
      </c>
      <c r="FH695" s="329">
        <f t="shared" si="1412"/>
        <v>0</v>
      </c>
      <c r="FI695" s="329">
        <f t="shared" si="1413"/>
        <v>0</v>
      </c>
      <c r="FJ695" s="329">
        <f t="shared" si="1414"/>
        <v>0</v>
      </c>
      <c r="FK695" s="329">
        <f t="shared" si="1415"/>
        <v>0</v>
      </c>
      <c r="FL695" s="170">
        <f t="shared" si="1298"/>
        <v>0</v>
      </c>
      <c r="FM695" s="208">
        <f t="shared" si="1299"/>
        <v>0</v>
      </c>
      <c r="FN695" s="328">
        <v>20.5</v>
      </c>
      <c r="FO695" s="328">
        <f t="shared" si="1442"/>
        <v>0</v>
      </c>
      <c r="FP695" s="329">
        <f t="shared" si="1443"/>
        <v>0</v>
      </c>
      <c r="FQ695" s="329">
        <f t="shared" si="1444"/>
        <v>0</v>
      </c>
      <c r="FR695" s="329">
        <f t="shared" si="1445"/>
        <v>0</v>
      </c>
      <c r="FS695" s="329">
        <f t="shared" si="1446"/>
        <v>0</v>
      </c>
      <c r="FT695" s="329">
        <f t="shared" si="1447"/>
        <v>0</v>
      </c>
      <c r="FU695" s="329">
        <f t="shared" si="1448"/>
        <v>0</v>
      </c>
      <c r="FV695" s="170">
        <f t="shared" si="1300"/>
        <v>0</v>
      </c>
      <c r="FW695" s="208">
        <f t="shared" si="1301"/>
        <v>0</v>
      </c>
      <c r="FX695" s="328">
        <v>20.5</v>
      </c>
      <c r="FY695" s="328">
        <f t="shared" si="1449"/>
        <v>0</v>
      </c>
      <c r="FZ695" s="329">
        <f t="shared" si="1450"/>
        <v>0</v>
      </c>
      <c r="GA695" s="329">
        <f t="shared" si="1451"/>
        <v>0</v>
      </c>
      <c r="GB695" s="329">
        <f t="shared" si="1452"/>
        <v>0</v>
      </c>
      <c r="GC695" s="329">
        <f t="shared" si="1453"/>
        <v>0</v>
      </c>
      <c r="GD695" s="329">
        <f t="shared" si="1454"/>
        <v>0</v>
      </c>
      <c r="GE695" s="329">
        <f t="shared" si="1455"/>
        <v>0</v>
      </c>
      <c r="GF695" s="170">
        <f t="shared" si="1302"/>
        <v>0</v>
      </c>
      <c r="GG695" s="208">
        <f t="shared" si="1303"/>
        <v>0</v>
      </c>
      <c r="GH695" s="328">
        <v>20.5</v>
      </c>
      <c r="GI695" s="328">
        <f t="shared" si="1456"/>
        <v>0</v>
      </c>
      <c r="GJ695" s="329">
        <f t="shared" si="1457"/>
        <v>0</v>
      </c>
      <c r="GK695" s="329">
        <f t="shared" si="1458"/>
        <v>0</v>
      </c>
      <c r="GL695" s="329">
        <f t="shared" si="1459"/>
        <v>0</v>
      </c>
      <c r="GM695" s="329">
        <f t="shared" si="1460"/>
        <v>0</v>
      </c>
      <c r="GN695" s="329">
        <f t="shared" si="1461"/>
        <v>0</v>
      </c>
      <c r="GO695" s="329">
        <f t="shared" si="1462"/>
        <v>0</v>
      </c>
      <c r="GP695" s="170">
        <f t="shared" si="1304"/>
        <v>0</v>
      </c>
      <c r="GQ695" s="208">
        <f t="shared" si="1305"/>
        <v>0</v>
      </c>
      <c r="GR695" s="328">
        <v>20.5</v>
      </c>
      <c r="GS695" s="328">
        <f t="shared" si="1463"/>
        <v>0</v>
      </c>
      <c r="GT695" s="329">
        <f t="shared" si="1464"/>
        <v>0</v>
      </c>
      <c r="GU695" s="329">
        <f t="shared" si="1465"/>
        <v>0</v>
      </c>
      <c r="GV695" s="329">
        <f t="shared" si="1466"/>
        <v>0</v>
      </c>
      <c r="GW695" s="329">
        <f t="shared" si="1467"/>
        <v>0</v>
      </c>
      <c r="GX695" s="329">
        <f t="shared" si="1468"/>
        <v>0</v>
      </c>
      <c r="GY695" s="329">
        <f t="shared" si="1469"/>
        <v>0</v>
      </c>
      <c r="GZ695" s="170">
        <f t="shared" si="1306"/>
        <v>0</v>
      </c>
      <c r="HA695" s="208">
        <f t="shared" si="1307"/>
        <v>0</v>
      </c>
      <c r="HB695" s="328">
        <v>20.5</v>
      </c>
      <c r="HC695" s="328">
        <f t="shared" si="1308"/>
        <v>0</v>
      </c>
      <c r="HD695" s="329">
        <f t="shared" si="1416"/>
        <v>0</v>
      </c>
      <c r="HE695" s="329">
        <f t="shared" si="1417"/>
        <v>0</v>
      </c>
      <c r="HF695" s="329">
        <f t="shared" si="1418"/>
        <v>0</v>
      </c>
      <c r="HG695" s="329">
        <f t="shared" si="1419"/>
        <v>0</v>
      </c>
      <c r="HH695" s="329">
        <f t="shared" si="1420"/>
        <v>0</v>
      </c>
      <c r="HI695" s="329">
        <f t="shared" si="1421"/>
        <v>0</v>
      </c>
      <c r="HJ695" s="170">
        <f t="shared" si="1309"/>
        <v>0</v>
      </c>
      <c r="HK695" s="208">
        <f t="shared" si="1310"/>
        <v>0</v>
      </c>
      <c r="HL695" s="328">
        <v>20.5</v>
      </c>
      <c r="HM695" s="328">
        <f t="shared" si="1311"/>
        <v>0</v>
      </c>
      <c r="HN695" s="329">
        <f t="shared" si="1422"/>
        <v>0</v>
      </c>
      <c r="HO695" s="329">
        <f t="shared" si="1423"/>
        <v>0</v>
      </c>
      <c r="HP695" s="329">
        <f t="shared" si="1424"/>
        <v>0</v>
      </c>
      <c r="HQ695" s="329">
        <f t="shared" si="1425"/>
        <v>0</v>
      </c>
      <c r="HR695" s="329">
        <f t="shared" si="1426"/>
        <v>0</v>
      </c>
      <c r="HS695" s="329">
        <f t="shared" si="1427"/>
        <v>0</v>
      </c>
      <c r="HT695" s="170">
        <f t="shared" si="1312"/>
        <v>0</v>
      </c>
      <c r="HU695" s="208">
        <f t="shared" si="1313"/>
        <v>0</v>
      </c>
      <c r="HV695" s="328">
        <v>20.5</v>
      </c>
      <c r="HW695" s="328">
        <f t="shared" si="1428"/>
        <v>0</v>
      </c>
      <c r="HX695" s="329">
        <f t="shared" si="1429"/>
        <v>0</v>
      </c>
      <c r="HY695" s="329">
        <f t="shared" si="1430"/>
        <v>0</v>
      </c>
      <c r="HZ695" s="329">
        <f t="shared" si="1431"/>
        <v>0</v>
      </c>
      <c r="IA695" s="329">
        <f t="shared" si="1432"/>
        <v>0</v>
      </c>
      <c r="IB695" s="329">
        <f t="shared" si="1433"/>
        <v>0</v>
      </c>
      <c r="IC695" s="329">
        <f t="shared" si="1434"/>
        <v>0</v>
      </c>
      <c r="ID695" s="170">
        <f t="shared" si="1314"/>
        <v>0</v>
      </c>
      <c r="IE695" s="208">
        <f t="shared" si="1315"/>
        <v>0</v>
      </c>
      <c r="IF695" s="328">
        <v>20.5</v>
      </c>
      <c r="IG695" s="328">
        <f t="shared" si="1435"/>
        <v>0</v>
      </c>
      <c r="IH695" s="329">
        <f t="shared" si="1436"/>
        <v>0</v>
      </c>
      <c r="II695" s="329">
        <f t="shared" si="1437"/>
        <v>0</v>
      </c>
      <c r="IJ695" s="329">
        <f t="shared" si="1438"/>
        <v>0</v>
      </c>
      <c r="IK695" s="329">
        <f t="shared" si="1439"/>
        <v>0</v>
      </c>
      <c r="IL695" s="329">
        <f t="shared" si="1440"/>
        <v>0</v>
      </c>
      <c r="IM695" s="329">
        <f t="shared" si="1441"/>
        <v>0</v>
      </c>
      <c r="IN695" s="170">
        <f t="shared" si="1316"/>
        <v>0</v>
      </c>
    </row>
    <row r="696" spans="1:248">
      <c r="A696" s="318"/>
      <c r="B696" s="318"/>
      <c r="C696" s="318"/>
      <c r="D696" s="318"/>
      <c r="E696" s="318"/>
      <c r="F696" s="318"/>
      <c r="G696" s="318"/>
      <c r="H696" s="318"/>
      <c r="I696" s="318"/>
      <c r="K696" s="318"/>
      <c r="L696" s="318"/>
      <c r="M696" s="318"/>
      <c r="N696" s="318"/>
      <c r="O696" s="318"/>
      <c r="P696" s="318"/>
      <c r="Q696" s="318"/>
      <c r="R696" s="358"/>
      <c r="S696" s="208">
        <f t="shared" si="1317"/>
        <v>0</v>
      </c>
      <c r="T696" s="328">
        <v>20.6</v>
      </c>
      <c r="U696" s="328">
        <f t="shared" si="1318"/>
        <v>0</v>
      </c>
      <c r="V696" s="329">
        <f t="shared" si="1319"/>
        <v>0</v>
      </c>
      <c r="W696" s="329">
        <f t="shared" si="1320"/>
        <v>0</v>
      </c>
      <c r="X696" s="329">
        <f t="shared" si="1321"/>
        <v>0</v>
      </c>
      <c r="Y696" s="329">
        <f t="shared" si="1322"/>
        <v>0</v>
      </c>
      <c r="Z696" s="329">
        <f t="shared" si="1323"/>
        <v>0</v>
      </c>
      <c r="AA696" s="329">
        <f t="shared" si="1324"/>
        <v>0</v>
      </c>
      <c r="AB696" s="170">
        <f t="shared" si="1263"/>
        <v>0</v>
      </c>
      <c r="AC696" s="208">
        <f t="shared" si="1264"/>
        <v>0</v>
      </c>
      <c r="AD696" s="328">
        <v>20.6</v>
      </c>
      <c r="AE696" s="328">
        <f t="shared" si="1325"/>
        <v>0</v>
      </c>
      <c r="AF696" s="329">
        <f t="shared" si="1326"/>
        <v>0</v>
      </c>
      <c r="AG696" s="329">
        <f t="shared" si="1327"/>
        <v>0</v>
      </c>
      <c r="AH696" s="329">
        <f t="shared" si="1328"/>
        <v>0</v>
      </c>
      <c r="AI696" s="329">
        <f t="shared" si="1329"/>
        <v>0</v>
      </c>
      <c r="AJ696" s="329">
        <f t="shared" si="1330"/>
        <v>0</v>
      </c>
      <c r="AK696" s="329">
        <f t="shared" si="1331"/>
        <v>0</v>
      </c>
      <c r="AL696" s="170">
        <f t="shared" si="1265"/>
        <v>0</v>
      </c>
      <c r="AM696" s="208">
        <f t="shared" si="1266"/>
        <v>0</v>
      </c>
      <c r="AN696" s="328">
        <v>20.6</v>
      </c>
      <c r="AO696" s="328">
        <f t="shared" si="1332"/>
        <v>0</v>
      </c>
      <c r="AP696" s="329">
        <f t="shared" si="1333"/>
        <v>0</v>
      </c>
      <c r="AQ696" s="329">
        <f t="shared" si="1334"/>
        <v>0</v>
      </c>
      <c r="AR696" s="329">
        <f t="shared" si="1335"/>
        <v>0</v>
      </c>
      <c r="AS696" s="329">
        <f t="shared" si="1336"/>
        <v>0</v>
      </c>
      <c r="AT696" s="329">
        <f t="shared" si="1337"/>
        <v>0</v>
      </c>
      <c r="AU696" s="329">
        <f t="shared" si="1338"/>
        <v>0</v>
      </c>
      <c r="AV696" s="170">
        <f t="shared" si="1267"/>
        <v>0</v>
      </c>
      <c r="AW696" s="208">
        <f t="shared" si="1268"/>
        <v>0</v>
      </c>
      <c r="AX696" s="328">
        <v>20.6</v>
      </c>
      <c r="AY696" s="328">
        <f t="shared" si="1339"/>
        <v>0</v>
      </c>
      <c r="AZ696" s="329">
        <f t="shared" si="1340"/>
        <v>0</v>
      </c>
      <c r="BA696" s="329">
        <f t="shared" si="1341"/>
        <v>0</v>
      </c>
      <c r="BB696" s="329">
        <f t="shared" si="1342"/>
        <v>0</v>
      </c>
      <c r="BC696" s="329">
        <f t="shared" si="1343"/>
        <v>0</v>
      </c>
      <c r="BD696" s="329">
        <f t="shared" si="1344"/>
        <v>0</v>
      </c>
      <c r="BE696" s="329">
        <f t="shared" si="1345"/>
        <v>0</v>
      </c>
      <c r="BF696" s="170">
        <f t="shared" si="1269"/>
        <v>0</v>
      </c>
      <c r="BG696" s="208">
        <f t="shared" si="1270"/>
        <v>0</v>
      </c>
      <c r="BH696" s="328">
        <v>20.6</v>
      </c>
      <c r="BI696" s="328">
        <f t="shared" si="1271"/>
        <v>0</v>
      </c>
      <c r="BJ696" s="329">
        <f t="shared" si="1272"/>
        <v>0</v>
      </c>
      <c r="BK696" s="329">
        <f t="shared" si="1273"/>
        <v>0</v>
      </c>
      <c r="BL696" s="329">
        <f t="shared" si="1274"/>
        <v>0</v>
      </c>
      <c r="BM696" s="329">
        <f t="shared" si="1275"/>
        <v>0</v>
      </c>
      <c r="BN696" s="329">
        <f t="shared" si="1276"/>
        <v>0</v>
      </c>
      <c r="BO696" s="329">
        <f t="shared" si="1277"/>
        <v>0</v>
      </c>
      <c r="BP696" s="170">
        <f t="shared" si="1278"/>
        <v>0</v>
      </c>
      <c r="BQ696" s="208">
        <f t="shared" si="1279"/>
        <v>0</v>
      </c>
      <c r="BR696" s="328">
        <v>20.6</v>
      </c>
      <c r="BS696" s="328">
        <f t="shared" si="1346"/>
        <v>0</v>
      </c>
      <c r="BT696" s="329">
        <f t="shared" si="1347"/>
        <v>0</v>
      </c>
      <c r="BU696" s="329">
        <f t="shared" si="1348"/>
        <v>0</v>
      </c>
      <c r="BV696" s="329">
        <f t="shared" si="1349"/>
        <v>0</v>
      </c>
      <c r="BW696" s="329">
        <f t="shared" si="1350"/>
        <v>0</v>
      </c>
      <c r="BX696" s="329">
        <f t="shared" si="1351"/>
        <v>0</v>
      </c>
      <c r="BY696" s="329">
        <f t="shared" si="1352"/>
        <v>0</v>
      </c>
      <c r="BZ696" s="170">
        <f t="shared" si="1280"/>
        <v>0</v>
      </c>
      <c r="CA696" s="208">
        <f t="shared" si="1281"/>
        <v>0</v>
      </c>
      <c r="CB696" s="328">
        <v>20.6</v>
      </c>
      <c r="CC696" s="328">
        <f t="shared" si="1353"/>
        <v>0</v>
      </c>
      <c r="CD696" s="329">
        <f t="shared" si="1354"/>
        <v>0</v>
      </c>
      <c r="CE696" s="329">
        <f t="shared" si="1355"/>
        <v>0</v>
      </c>
      <c r="CF696" s="329">
        <f t="shared" si="1356"/>
        <v>0</v>
      </c>
      <c r="CG696" s="329">
        <f t="shared" si="1357"/>
        <v>0</v>
      </c>
      <c r="CH696" s="329">
        <f t="shared" si="1358"/>
        <v>0</v>
      </c>
      <c r="CI696" s="329">
        <f t="shared" si="1359"/>
        <v>0</v>
      </c>
      <c r="CJ696" s="170">
        <f t="shared" si="1282"/>
        <v>0</v>
      </c>
      <c r="CK696" s="208">
        <f t="shared" si="1283"/>
        <v>0</v>
      </c>
      <c r="CL696" s="328">
        <v>20.6</v>
      </c>
      <c r="CM696" s="328">
        <f t="shared" si="1360"/>
        <v>0</v>
      </c>
      <c r="CN696" s="329">
        <f t="shared" si="1361"/>
        <v>0</v>
      </c>
      <c r="CO696" s="329">
        <f t="shared" si="1362"/>
        <v>0</v>
      </c>
      <c r="CP696" s="329">
        <f t="shared" si="1363"/>
        <v>0</v>
      </c>
      <c r="CQ696" s="329">
        <f t="shared" si="1364"/>
        <v>0</v>
      </c>
      <c r="CR696" s="329">
        <f t="shared" si="1365"/>
        <v>0</v>
      </c>
      <c r="CS696" s="329">
        <f t="shared" si="1366"/>
        <v>0</v>
      </c>
      <c r="CT696" s="170">
        <f t="shared" si="1284"/>
        <v>0</v>
      </c>
      <c r="CU696" s="208">
        <f t="shared" si="1285"/>
        <v>0</v>
      </c>
      <c r="CV696" s="328">
        <v>20.6</v>
      </c>
      <c r="CW696" s="328">
        <f t="shared" si="1367"/>
        <v>0</v>
      </c>
      <c r="CX696" s="329">
        <f t="shared" si="1368"/>
        <v>0</v>
      </c>
      <c r="CY696" s="329">
        <f t="shared" si="1369"/>
        <v>0</v>
      </c>
      <c r="CZ696" s="329">
        <f t="shared" si="1370"/>
        <v>0</v>
      </c>
      <c r="DA696" s="329">
        <f t="shared" si="1371"/>
        <v>0</v>
      </c>
      <c r="DB696" s="329">
        <f t="shared" si="1372"/>
        <v>0</v>
      </c>
      <c r="DC696" s="329">
        <f t="shared" si="1373"/>
        <v>0</v>
      </c>
      <c r="DD696" s="170">
        <f t="shared" si="1286"/>
        <v>0</v>
      </c>
      <c r="DE696" s="208">
        <f t="shared" si="1287"/>
        <v>0</v>
      </c>
      <c r="DF696" s="328">
        <v>20.6</v>
      </c>
      <c r="DG696" s="328">
        <f t="shared" si="1374"/>
        <v>0</v>
      </c>
      <c r="DH696" s="329">
        <f t="shared" si="1375"/>
        <v>0</v>
      </c>
      <c r="DI696" s="329">
        <f t="shared" si="1376"/>
        <v>0</v>
      </c>
      <c r="DJ696" s="329">
        <f t="shared" si="1377"/>
        <v>0</v>
      </c>
      <c r="DK696" s="329">
        <f t="shared" si="1378"/>
        <v>0</v>
      </c>
      <c r="DL696" s="329">
        <f t="shared" si="1379"/>
        <v>0</v>
      </c>
      <c r="DM696" s="329">
        <f t="shared" si="1380"/>
        <v>0</v>
      </c>
      <c r="DN696" s="170">
        <f t="shared" si="1288"/>
        <v>0</v>
      </c>
      <c r="DO696" s="208">
        <f t="shared" si="1289"/>
        <v>0</v>
      </c>
      <c r="DP696" s="328">
        <v>20.6</v>
      </c>
      <c r="DQ696" s="328">
        <f t="shared" si="1381"/>
        <v>0</v>
      </c>
      <c r="DR696" s="329">
        <f t="shared" si="1382"/>
        <v>0</v>
      </c>
      <c r="DS696" s="329">
        <f t="shared" si="1383"/>
        <v>0</v>
      </c>
      <c r="DT696" s="329">
        <f t="shared" si="1384"/>
        <v>0</v>
      </c>
      <c r="DU696" s="329">
        <f t="shared" si="1385"/>
        <v>0</v>
      </c>
      <c r="DV696" s="329">
        <f t="shared" si="1386"/>
        <v>0</v>
      </c>
      <c r="DW696" s="329">
        <f t="shared" si="1387"/>
        <v>0</v>
      </c>
      <c r="DX696" s="170">
        <f t="shared" si="1290"/>
        <v>0</v>
      </c>
      <c r="DY696" s="208">
        <f t="shared" si="1291"/>
        <v>0</v>
      </c>
      <c r="DZ696" s="328">
        <v>20.6</v>
      </c>
      <c r="EA696" s="328">
        <f t="shared" si="1388"/>
        <v>0</v>
      </c>
      <c r="EB696" s="329">
        <f t="shared" si="1389"/>
        <v>0</v>
      </c>
      <c r="EC696" s="329">
        <f t="shared" si="1390"/>
        <v>0</v>
      </c>
      <c r="ED696" s="329">
        <f t="shared" si="1391"/>
        <v>0</v>
      </c>
      <c r="EE696" s="329">
        <f t="shared" si="1392"/>
        <v>0</v>
      </c>
      <c r="EF696" s="329">
        <f t="shared" si="1393"/>
        <v>0</v>
      </c>
      <c r="EG696" s="329">
        <f t="shared" si="1394"/>
        <v>0</v>
      </c>
      <c r="EH696" s="170">
        <f t="shared" si="1292"/>
        <v>0</v>
      </c>
      <c r="EI696" s="208">
        <f t="shared" si="1293"/>
        <v>0</v>
      </c>
      <c r="EJ696" s="328">
        <v>20.6</v>
      </c>
      <c r="EK696" s="328">
        <f t="shared" si="1395"/>
        <v>0</v>
      </c>
      <c r="EL696" s="329">
        <f t="shared" si="1396"/>
        <v>0</v>
      </c>
      <c r="EM696" s="329">
        <f t="shared" si="1397"/>
        <v>0</v>
      </c>
      <c r="EN696" s="329">
        <f t="shared" si="1398"/>
        <v>0</v>
      </c>
      <c r="EO696" s="329">
        <f t="shared" si="1399"/>
        <v>0</v>
      </c>
      <c r="EP696" s="329">
        <f t="shared" si="1400"/>
        <v>0</v>
      </c>
      <c r="EQ696" s="329">
        <f t="shared" si="1401"/>
        <v>0</v>
      </c>
      <c r="ER696" s="170">
        <f t="shared" si="1294"/>
        <v>0</v>
      </c>
      <c r="ES696" s="208">
        <f t="shared" si="1295"/>
        <v>0</v>
      </c>
      <c r="ET696" s="328">
        <v>20.6</v>
      </c>
      <c r="EU696" s="328">
        <f t="shared" si="1402"/>
        <v>0</v>
      </c>
      <c r="EV696" s="329">
        <f t="shared" si="1403"/>
        <v>0</v>
      </c>
      <c r="EW696" s="329">
        <f t="shared" si="1404"/>
        <v>0</v>
      </c>
      <c r="EX696" s="329">
        <f t="shared" si="1405"/>
        <v>0</v>
      </c>
      <c r="EY696" s="329">
        <f t="shared" si="1406"/>
        <v>0</v>
      </c>
      <c r="EZ696" s="329">
        <f t="shared" si="1407"/>
        <v>0</v>
      </c>
      <c r="FA696" s="329">
        <f t="shared" si="1408"/>
        <v>0</v>
      </c>
      <c r="FB696" s="170">
        <f t="shared" si="1296"/>
        <v>0</v>
      </c>
      <c r="FC696" s="208">
        <f t="shared" si="1297"/>
        <v>0</v>
      </c>
      <c r="FD696" s="328">
        <v>20.6</v>
      </c>
      <c r="FE696" s="328">
        <f t="shared" si="1409"/>
        <v>0</v>
      </c>
      <c r="FF696" s="329">
        <f t="shared" si="1410"/>
        <v>0</v>
      </c>
      <c r="FG696" s="329">
        <f t="shared" si="1411"/>
        <v>0</v>
      </c>
      <c r="FH696" s="329">
        <f t="shared" si="1412"/>
        <v>0</v>
      </c>
      <c r="FI696" s="329">
        <f t="shared" si="1413"/>
        <v>0</v>
      </c>
      <c r="FJ696" s="329">
        <f t="shared" si="1414"/>
        <v>0</v>
      </c>
      <c r="FK696" s="329">
        <f t="shared" si="1415"/>
        <v>0</v>
      </c>
      <c r="FL696" s="170">
        <f t="shared" si="1298"/>
        <v>0</v>
      </c>
      <c r="FM696" s="208">
        <f t="shared" si="1299"/>
        <v>0</v>
      </c>
      <c r="FN696" s="328">
        <v>20.6</v>
      </c>
      <c r="FO696" s="328">
        <f t="shared" si="1442"/>
        <v>0</v>
      </c>
      <c r="FP696" s="329">
        <f t="shared" si="1443"/>
        <v>0</v>
      </c>
      <c r="FQ696" s="329">
        <f t="shared" si="1444"/>
        <v>0</v>
      </c>
      <c r="FR696" s="329">
        <f t="shared" si="1445"/>
        <v>0</v>
      </c>
      <c r="FS696" s="329">
        <f t="shared" si="1446"/>
        <v>0</v>
      </c>
      <c r="FT696" s="329">
        <f t="shared" si="1447"/>
        <v>0</v>
      </c>
      <c r="FU696" s="329">
        <f t="shared" si="1448"/>
        <v>0</v>
      </c>
      <c r="FV696" s="170">
        <f t="shared" si="1300"/>
        <v>0</v>
      </c>
      <c r="FW696" s="208">
        <f t="shared" si="1301"/>
        <v>0</v>
      </c>
      <c r="FX696" s="328">
        <v>20.6</v>
      </c>
      <c r="FY696" s="328">
        <f t="shared" si="1449"/>
        <v>0</v>
      </c>
      <c r="FZ696" s="329">
        <f t="shared" si="1450"/>
        <v>0</v>
      </c>
      <c r="GA696" s="329">
        <f t="shared" si="1451"/>
        <v>0</v>
      </c>
      <c r="GB696" s="329">
        <f t="shared" si="1452"/>
        <v>0</v>
      </c>
      <c r="GC696" s="329">
        <f t="shared" si="1453"/>
        <v>0</v>
      </c>
      <c r="GD696" s="329">
        <f t="shared" si="1454"/>
        <v>0</v>
      </c>
      <c r="GE696" s="329">
        <f t="shared" si="1455"/>
        <v>0</v>
      </c>
      <c r="GF696" s="170">
        <f t="shared" si="1302"/>
        <v>0</v>
      </c>
      <c r="GG696" s="208">
        <f t="shared" si="1303"/>
        <v>0</v>
      </c>
      <c r="GH696" s="328">
        <v>20.6</v>
      </c>
      <c r="GI696" s="328">
        <f t="shared" si="1456"/>
        <v>0</v>
      </c>
      <c r="GJ696" s="329">
        <f t="shared" si="1457"/>
        <v>0</v>
      </c>
      <c r="GK696" s="329">
        <f t="shared" si="1458"/>
        <v>0</v>
      </c>
      <c r="GL696" s="329">
        <f t="shared" si="1459"/>
        <v>0</v>
      </c>
      <c r="GM696" s="329">
        <f t="shared" si="1460"/>
        <v>0</v>
      </c>
      <c r="GN696" s="329">
        <f t="shared" si="1461"/>
        <v>0</v>
      </c>
      <c r="GO696" s="329">
        <f t="shared" si="1462"/>
        <v>0</v>
      </c>
      <c r="GP696" s="170">
        <f t="shared" si="1304"/>
        <v>0</v>
      </c>
      <c r="GQ696" s="208">
        <f t="shared" si="1305"/>
        <v>0</v>
      </c>
      <c r="GR696" s="328">
        <v>20.6</v>
      </c>
      <c r="GS696" s="328">
        <f t="shared" si="1463"/>
        <v>0</v>
      </c>
      <c r="GT696" s="329">
        <f t="shared" si="1464"/>
        <v>0</v>
      </c>
      <c r="GU696" s="329">
        <f t="shared" si="1465"/>
        <v>0</v>
      </c>
      <c r="GV696" s="329">
        <f t="shared" si="1466"/>
        <v>0</v>
      </c>
      <c r="GW696" s="329">
        <f t="shared" si="1467"/>
        <v>0</v>
      </c>
      <c r="GX696" s="329">
        <f t="shared" si="1468"/>
        <v>0</v>
      </c>
      <c r="GY696" s="329">
        <f t="shared" si="1469"/>
        <v>0</v>
      </c>
      <c r="GZ696" s="170">
        <f t="shared" si="1306"/>
        <v>0</v>
      </c>
      <c r="HA696" s="208">
        <f t="shared" si="1307"/>
        <v>0</v>
      </c>
      <c r="HB696" s="328">
        <v>20.6</v>
      </c>
      <c r="HC696" s="328">
        <f t="shared" si="1308"/>
        <v>0</v>
      </c>
      <c r="HD696" s="329">
        <f t="shared" si="1416"/>
        <v>0</v>
      </c>
      <c r="HE696" s="329">
        <f t="shared" si="1417"/>
        <v>0</v>
      </c>
      <c r="HF696" s="329">
        <f t="shared" si="1418"/>
        <v>0</v>
      </c>
      <c r="HG696" s="329">
        <f t="shared" si="1419"/>
        <v>0</v>
      </c>
      <c r="HH696" s="329">
        <f t="shared" si="1420"/>
        <v>0</v>
      </c>
      <c r="HI696" s="329">
        <f t="shared" si="1421"/>
        <v>0</v>
      </c>
      <c r="HJ696" s="170">
        <f t="shared" si="1309"/>
        <v>0</v>
      </c>
      <c r="HK696" s="208">
        <f t="shared" si="1310"/>
        <v>0</v>
      </c>
      <c r="HL696" s="328">
        <v>20.6</v>
      </c>
      <c r="HM696" s="328">
        <f t="shared" si="1311"/>
        <v>0</v>
      </c>
      <c r="HN696" s="329">
        <f t="shared" si="1422"/>
        <v>0</v>
      </c>
      <c r="HO696" s="329">
        <f t="shared" si="1423"/>
        <v>0</v>
      </c>
      <c r="HP696" s="329">
        <f t="shared" si="1424"/>
        <v>0</v>
      </c>
      <c r="HQ696" s="329">
        <f t="shared" si="1425"/>
        <v>0</v>
      </c>
      <c r="HR696" s="329">
        <f t="shared" si="1426"/>
        <v>0</v>
      </c>
      <c r="HS696" s="329">
        <f t="shared" si="1427"/>
        <v>0</v>
      </c>
      <c r="HT696" s="170">
        <f t="shared" si="1312"/>
        <v>0</v>
      </c>
      <c r="HU696" s="208">
        <f t="shared" si="1313"/>
        <v>0</v>
      </c>
      <c r="HV696" s="328">
        <v>20.6</v>
      </c>
      <c r="HW696" s="328">
        <f t="shared" si="1428"/>
        <v>0</v>
      </c>
      <c r="HX696" s="329">
        <f t="shared" si="1429"/>
        <v>0</v>
      </c>
      <c r="HY696" s="329">
        <f t="shared" si="1430"/>
        <v>0</v>
      </c>
      <c r="HZ696" s="329">
        <f t="shared" si="1431"/>
        <v>0</v>
      </c>
      <c r="IA696" s="329">
        <f t="shared" si="1432"/>
        <v>0</v>
      </c>
      <c r="IB696" s="329">
        <f t="shared" si="1433"/>
        <v>0</v>
      </c>
      <c r="IC696" s="329">
        <f t="shared" si="1434"/>
        <v>0</v>
      </c>
      <c r="ID696" s="170">
        <f t="shared" si="1314"/>
        <v>0</v>
      </c>
      <c r="IE696" s="208">
        <f t="shared" si="1315"/>
        <v>0</v>
      </c>
      <c r="IF696" s="328">
        <v>20.6</v>
      </c>
      <c r="IG696" s="328">
        <f t="shared" si="1435"/>
        <v>0</v>
      </c>
      <c r="IH696" s="329">
        <f t="shared" si="1436"/>
        <v>0</v>
      </c>
      <c r="II696" s="329">
        <f t="shared" si="1437"/>
        <v>0</v>
      </c>
      <c r="IJ696" s="329">
        <f t="shared" si="1438"/>
        <v>0</v>
      </c>
      <c r="IK696" s="329">
        <f t="shared" si="1439"/>
        <v>0</v>
      </c>
      <c r="IL696" s="329">
        <f t="shared" si="1440"/>
        <v>0</v>
      </c>
      <c r="IM696" s="329">
        <f t="shared" si="1441"/>
        <v>0</v>
      </c>
      <c r="IN696" s="170">
        <f t="shared" si="1316"/>
        <v>0</v>
      </c>
    </row>
    <row r="697" spans="1:248">
      <c r="A697" s="318"/>
      <c r="B697" s="318"/>
      <c r="C697" s="318"/>
      <c r="D697" s="318"/>
      <c r="E697" s="318"/>
      <c r="F697" s="318"/>
      <c r="G697" s="318"/>
      <c r="H697" s="318"/>
      <c r="I697" s="318"/>
      <c r="K697" s="318"/>
      <c r="L697" s="318"/>
      <c r="M697" s="318"/>
      <c r="N697" s="318"/>
      <c r="O697" s="318"/>
      <c r="P697" s="318"/>
      <c r="Q697" s="318"/>
      <c r="R697" s="358"/>
      <c r="S697" s="208">
        <f t="shared" si="1317"/>
        <v>0</v>
      </c>
      <c r="T697" s="328">
        <v>20.7</v>
      </c>
      <c r="U697" s="328">
        <f t="shared" si="1318"/>
        <v>0</v>
      </c>
      <c r="V697" s="329">
        <f t="shared" si="1319"/>
        <v>0</v>
      </c>
      <c r="W697" s="329">
        <f t="shared" si="1320"/>
        <v>0</v>
      </c>
      <c r="X697" s="329">
        <f t="shared" si="1321"/>
        <v>0</v>
      </c>
      <c r="Y697" s="329">
        <f t="shared" si="1322"/>
        <v>0</v>
      </c>
      <c r="Z697" s="329">
        <f t="shared" si="1323"/>
        <v>0</v>
      </c>
      <c r="AA697" s="329">
        <f t="shared" si="1324"/>
        <v>0</v>
      </c>
      <c r="AB697" s="170">
        <f t="shared" si="1263"/>
        <v>0</v>
      </c>
      <c r="AC697" s="208">
        <f t="shared" si="1264"/>
        <v>0</v>
      </c>
      <c r="AD697" s="328">
        <v>20.7</v>
      </c>
      <c r="AE697" s="328">
        <f t="shared" si="1325"/>
        <v>0</v>
      </c>
      <c r="AF697" s="329">
        <f t="shared" si="1326"/>
        <v>0</v>
      </c>
      <c r="AG697" s="329">
        <f t="shared" si="1327"/>
        <v>0</v>
      </c>
      <c r="AH697" s="329">
        <f t="shared" si="1328"/>
        <v>0</v>
      </c>
      <c r="AI697" s="329">
        <f t="shared" si="1329"/>
        <v>0</v>
      </c>
      <c r="AJ697" s="329">
        <f t="shared" si="1330"/>
        <v>0</v>
      </c>
      <c r="AK697" s="329">
        <f t="shared" si="1331"/>
        <v>0</v>
      </c>
      <c r="AL697" s="170">
        <f t="shared" si="1265"/>
        <v>0</v>
      </c>
      <c r="AM697" s="208">
        <f t="shared" si="1266"/>
        <v>0</v>
      </c>
      <c r="AN697" s="328">
        <v>20.7</v>
      </c>
      <c r="AO697" s="328">
        <f t="shared" si="1332"/>
        <v>0</v>
      </c>
      <c r="AP697" s="329">
        <f t="shared" si="1333"/>
        <v>0</v>
      </c>
      <c r="AQ697" s="329">
        <f t="shared" si="1334"/>
        <v>0</v>
      </c>
      <c r="AR697" s="329">
        <f t="shared" si="1335"/>
        <v>0</v>
      </c>
      <c r="AS697" s="329">
        <f t="shared" si="1336"/>
        <v>0</v>
      </c>
      <c r="AT697" s="329">
        <f t="shared" si="1337"/>
        <v>0</v>
      </c>
      <c r="AU697" s="329">
        <f t="shared" si="1338"/>
        <v>0</v>
      </c>
      <c r="AV697" s="170">
        <f t="shared" si="1267"/>
        <v>0</v>
      </c>
      <c r="AW697" s="208">
        <f t="shared" si="1268"/>
        <v>0</v>
      </c>
      <c r="AX697" s="328">
        <v>20.7</v>
      </c>
      <c r="AY697" s="328">
        <f t="shared" si="1339"/>
        <v>0</v>
      </c>
      <c r="AZ697" s="329">
        <f t="shared" si="1340"/>
        <v>0</v>
      </c>
      <c r="BA697" s="329">
        <f t="shared" si="1341"/>
        <v>0</v>
      </c>
      <c r="BB697" s="329">
        <f t="shared" si="1342"/>
        <v>0</v>
      </c>
      <c r="BC697" s="329">
        <f t="shared" si="1343"/>
        <v>0</v>
      </c>
      <c r="BD697" s="329">
        <f t="shared" si="1344"/>
        <v>0</v>
      </c>
      <c r="BE697" s="329">
        <f t="shared" si="1345"/>
        <v>0</v>
      </c>
      <c r="BF697" s="170">
        <f t="shared" si="1269"/>
        <v>0</v>
      </c>
      <c r="BG697" s="208">
        <f t="shared" si="1270"/>
        <v>0</v>
      </c>
      <c r="BH697" s="328">
        <v>20.7</v>
      </c>
      <c r="BI697" s="328">
        <f t="shared" si="1271"/>
        <v>0</v>
      </c>
      <c r="BJ697" s="329">
        <f t="shared" si="1272"/>
        <v>0</v>
      </c>
      <c r="BK697" s="329">
        <f t="shared" si="1273"/>
        <v>0</v>
      </c>
      <c r="BL697" s="329">
        <f t="shared" si="1274"/>
        <v>0</v>
      </c>
      <c r="BM697" s="329">
        <f t="shared" si="1275"/>
        <v>0</v>
      </c>
      <c r="BN697" s="329">
        <f t="shared" si="1276"/>
        <v>0</v>
      </c>
      <c r="BO697" s="329">
        <f t="shared" si="1277"/>
        <v>0</v>
      </c>
      <c r="BP697" s="170">
        <f t="shared" si="1278"/>
        <v>0</v>
      </c>
      <c r="BQ697" s="208">
        <f t="shared" si="1279"/>
        <v>0</v>
      </c>
      <c r="BR697" s="328">
        <v>20.7</v>
      </c>
      <c r="BS697" s="328">
        <f t="shared" si="1346"/>
        <v>0</v>
      </c>
      <c r="BT697" s="329">
        <f t="shared" si="1347"/>
        <v>0</v>
      </c>
      <c r="BU697" s="329">
        <f t="shared" si="1348"/>
        <v>0</v>
      </c>
      <c r="BV697" s="329">
        <f t="shared" si="1349"/>
        <v>0</v>
      </c>
      <c r="BW697" s="329">
        <f t="shared" si="1350"/>
        <v>0</v>
      </c>
      <c r="BX697" s="329">
        <f t="shared" si="1351"/>
        <v>0</v>
      </c>
      <c r="BY697" s="329">
        <f t="shared" si="1352"/>
        <v>0</v>
      </c>
      <c r="BZ697" s="170">
        <f t="shared" si="1280"/>
        <v>0</v>
      </c>
      <c r="CA697" s="208">
        <f t="shared" si="1281"/>
        <v>0</v>
      </c>
      <c r="CB697" s="328">
        <v>20.7</v>
      </c>
      <c r="CC697" s="328">
        <f t="shared" si="1353"/>
        <v>0</v>
      </c>
      <c r="CD697" s="329">
        <f t="shared" si="1354"/>
        <v>0</v>
      </c>
      <c r="CE697" s="329">
        <f t="shared" si="1355"/>
        <v>0</v>
      </c>
      <c r="CF697" s="329">
        <f t="shared" si="1356"/>
        <v>0</v>
      </c>
      <c r="CG697" s="329">
        <f t="shared" si="1357"/>
        <v>0</v>
      </c>
      <c r="CH697" s="329">
        <f t="shared" si="1358"/>
        <v>0</v>
      </c>
      <c r="CI697" s="329">
        <f t="shared" si="1359"/>
        <v>0</v>
      </c>
      <c r="CJ697" s="170">
        <f t="shared" si="1282"/>
        <v>0</v>
      </c>
      <c r="CK697" s="208">
        <f t="shared" si="1283"/>
        <v>0</v>
      </c>
      <c r="CL697" s="328">
        <v>20.7</v>
      </c>
      <c r="CM697" s="328">
        <f t="shared" si="1360"/>
        <v>0</v>
      </c>
      <c r="CN697" s="329">
        <f t="shared" si="1361"/>
        <v>0</v>
      </c>
      <c r="CO697" s="329">
        <f t="shared" si="1362"/>
        <v>0</v>
      </c>
      <c r="CP697" s="329">
        <f t="shared" si="1363"/>
        <v>0</v>
      </c>
      <c r="CQ697" s="329">
        <f t="shared" si="1364"/>
        <v>0</v>
      </c>
      <c r="CR697" s="329">
        <f t="shared" si="1365"/>
        <v>0</v>
      </c>
      <c r="CS697" s="329">
        <f t="shared" si="1366"/>
        <v>0</v>
      </c>
      <c r="CT697" s="170">
        <f t="shared" si="1284"/>
        <v>0</v>
      </c>
      <c r="CU697" s="208">
        <f t="shared" si="1285"/>
        <v>0</v>
      </c>
      <c r="CV697" s="328">
        <v>20.7</v>
      </c>
      <c r="CW697" s="328">
        <f t="shared" si="1367"/>
        <v>0</v>
      </c>
      <c r="CX697" s="329">
        <f t="shared" si="1368"/>
        <v>0</v>
      </c>
      <c r="CY697" s="329">
        <f t="shared" si="1369"/>
        <v>0</v>
      </c>
      <c r="CZ697" s="329">
        <f t="shared" si="1370"/>
        <v>0</v>
      </c>
      <c r="DA697" s="329">
        <f t="shared" si="1371"/>
        <v>0</v>
      </c>
      <c r="DB697" s="329">
        <f t="shared" si="1372"/>
        <v>0</v>
      </c>
      <c r="DC697" s="329">
        <f t="shared" si="1373"/>
        <v>0</v>
      </c>
      <c r="DD697" s="170">
        <f t="shared" si="1286"/>
        <v>0</v>
      </c>
      <c r="DE697" s="208">
        <f t="shared" si="1287"/>
        <v>0</v>
      </c>
      <c r="DF697" s="328">
        <v>20.7</v>
      </c>
      <c r="DG697" s="328">
        <f t="shared" si="1374"/>
        <v>0</v>
      </c>
      <c r="DH697" s="329">
        <f t="shared" si="1375"/>
        <v>0</v>
      </c>
      <c r="DI697" s="329">
        <f t="shared" si="1376"/>
        <v>0</v>
      </c>
      <c r="DJ697" s="329">
        <f t="shared" si="1377"/>
        <v>0</v>
      </c>
      <c r="DK697" s="329">
        <f t="shared" si="1378"/>
        <v>0</v>
      </c>
      <c r="DL697" s="329">
        <f t="shared" si="1379"/>
        <v>0</v>
      </c>
      <c r="DM697" s="329">
        <f t="shared" si="1380"/>
        <v>0</v>
      </c>
      <c r="DN697" s="170">
        <f t="shared" si="1288"/>
        <v>0</v>
      </c>
      <c r="DO697" s="208">
        <f t="shared" si="1289"/>
        <v>0</v>
      </c>
      <c r="DP697" s="328">
        <v>20.7</v>
      </c>
      <c r="DQ697" s="328">
        <f t="shared" si="1381"/>
        <v>0</v>
      </c>
      <c r="DR697" s="329">
        <f t="shared" si="1382"/>
        <v>0</v>
      </c>
      <c r="DS697" s="329">
        <f t="shared" si="1383"/>
        <v>0</v>
      </c>
      <c r="DT697" s="329">
        <f t="shared" si="1384"/>
        <v>0</v>
      </c>
      <c r="DU697" s="329">
        <f t="shared" si="1385"/>
        <v>0</v>
      </c>
      <c r="DV697" s="329">
        <f t="shared" si="1386"/>
        <v>0</v>
      </c>
      <c r="DW697" s="329">
        <f t="shared" si="1387"/>
        <v>0</v>
      </c>
      <c r="DX697" s="170">
        <f t="shared" si="1290"/>
        <v>0</v>
      </c>
      <c r="DY697" s="208">
        <f t="shared" si="1291"/>
        <v>0</v>
      </c>
      <c r="DZ697" s="328">
        <v>20.7</v>
      </c>
      <c r="EA697" s="328">
        <f t="shared" si="1388"/>
        <v>0</v>
      </c>
      <c r="EB697" s="329">
        <f t="shared" si="1389"/>
        <v>0</v>
      </c>
      <c r="EC697" s="329">
        <f t="shared" si="1390"/>
        <v>0</v>
      </c>
      <c r="ED697" s="329">
        <f t="shared" si="1391"/>
        <v>0</v>
      </c>
      <c r="EE697" s="329">
        <f t="shared" si="1392"/>
        <v>0</v>
      </c>
      <c r="EF697" s="329">
        <f t="shared" si="1393"/>
        <v>0</v>
      </c>
      <c r="EG697" s="329">
        <f t="shared" si="1394"/>
        <v>0</v>
      </c>
      <c r="EH697" s="170">
        <f t="shared" si="1292"/>
        <v>0</v>
      </c>
      <c r="EI697" s="208">
        <f t="shared" si="1293"/>
        <v>0</v>
      </c>
      <c r="EJ697" s="328">
        <v>20.7</v>
      </c>
      <c r="EK697" s="328">
        <f t="shared" si="1395"/>
        <v>0</v>
      </c>
      <c r="EL697" s="329">
        <f t="shared" si="1396"/>
        <v>0</v>
      </c>
      <c r="EM697" s="329">
        <f t="shared" si="1397"/>
        <v>0</v>
      </c>
      <c r="EN697" s="329">
        <f t="shared" si="1398"/>
        <v>0</v>
      </c>
      <c r="EO697" s="329">
        <f t="shared" si="1399"/>
        <v>0</v>
      </c>
      <c r="EP697" s="329">
        <f t="shared" si="1400"/>
        <v>0</v>
      </c>
      <c r="EQ697" s="329">
        <f t="shared" si="1401"/>
        <v>0</v>
      </c>
      <c r="ER697" s="170">
        <f t="shared" si="1294"/>
        <v>0</v>
      </c>
      <c r="ES697" s="208">
        <f t="shared" si="1295"/>
        <v>0</v>
      </c>
      <c r="ET697" s="328">
        <v>20.7</v>
      </c>
      <c r="EU697" s="328">
        <f t="shared" si="1402"/>
        <v>0</v>
      </c>
      <c r="EV697" s="329">
        <f t="shared" si="1403"/>
        <v>0</v>
      </c>
      <c r="EW697" s="329">
        <f t="shared" si="1404"/>
        <v>0</v>
      </c>
      <c r="EX697" s="329">
        <f t="shared" si="1405"/>
        <v>0</v>
      </c>
      <c r="EY697" s="329">
        <f t="shared" si="1406"/>
        <v>0</v>
      </c>
      <c r="EZ697" s="329">
        <f t="shared" si="1407"/>
        <v>0</v>
      </c>
      <c r="FA697" s="329">
        <f t="shared" si="1408"/>
        <v>0</v>
      </c>
      <c r="FB697" s="170">
        <f t="shared" si="1296"/>
        <v>0</v>
      </c>
      <c r="FC697" s="208">
        <f t="shared" si="1297"/>
        <v>0</v>
      </c>
      <c r="FD697" s="328">
        <v>20.7</v>
      </c>
      <c r="FE697" s="328">
        <f t="shared" si="1409"/>
        <v>0</v>
      </c>
      <c r="FF697" s="329">
        <f t="shared" si="1410"/>
        <v>0</v>
      </c>
      <c r="FG697" s="329">
        <f t="shared" si="1411"/>
        <v>0</v>
      </c>
      <c r="FH697" s="329">
        <f t="shared" si="1412"/>
        <v>0</v>
      </c>
      <c r="FI697" s="329">
        <f t="shared" si="1413"/>
        <v>0</v>
      </c>
      <c r="FJ697" s="329">
        <f t="shared" si="1414"/>
        <v>0</v>
      </c>
      <c r="FK697" s="329">
        <f t="shared" si="1415"/>
        <v>0</v>
      </c>
      <c r="FL697" s="170">
        <f t="shared" si="1298"/>
        <v>0</v>
      </c>
      <c r="FM697" s="208">
        <f t="shared" si="1299"/>
        <v>0</v>
      </c>
      <c r="FN697" s="328">
        <v>20.7</v>
      </c>
      <c r="FO697" s="328">
        <f t="shared" si="1442"/>
        <v>0</v>
      </c>
      <c r="FP697" s="329">
        <f t="shared" si="1443"/>
        <v>0</v>
      </c>
      <c r="FQ697" s="329">
        <f t="shared" si="1444"/>
        <v>0</v>
      </c>
      <c r="FR697" s="329">
        <f t="shared" si="1445"/>
        <v>0</v>
      </c>
      <c r="FS697" s="329">
        <f t="shared" si="1446"/>
        <v>0</v>
      </c>
      <c r="FT697" s="329">
        <f t="shared" si="1447"/>
        <v>0</v>
      </c>
      <c r="FU697" s="329">
        <f t="shared" si="1448"/>
        <v>0</v>
      </c>
      <c r="FV697" s="170">
        <f t="shared" si="1300"/>
        <v>0</v>
      </c>
      <c r="FW697" s="208">
        <f t="shared" si="1301"/>
        <v>0</v>
      </c>
      <c r="FX697" s="328">
        <v>20.7</v>
      </c>
      <c r="FY697" s="328">
        <f t="shared" si="1449"/>
        <v>0</v>
      </c>
      <c r="FZ697" s="329">
        <f t="shared" si="1450"/>
        <v>0</v>
      </c>
      <c r="GA697" s="329">
        <f t="shared" si="1451"/>
        <v>0</v>
      </c>
      <c r="GB697" s="329">
        <f t="shared" si="1452"/>
        <v>0</v>
      </c>
      <c r="GC697" s="329">
        <f t="shared" si="1453"/>
        <v>0</v>
      </c>
      <c r="GD697" s="329">
        <f t="shared" si="1454"/>
        <v>0</v>
      </c>
      <c r="GE697" s="329">
        <f t="shared" si="1455"/>
        <v>0</v>
      </c>
      <c r="GF697" s="170">
        <f t="shared" si="1302"/>
        <v>0</v>
      </c>
      <c r="GG697" s="208">
        <f t="shared" si="1303"/>
        <v>0</v>
      </c>
      <c r="GH697" s="328">
        <v>20.7</v>
      </c>
      <c r="GI697" s="328">
        <f t="shared" si="1456"/>
        <v>0</v>
      </c>
      <c r="GJ697" s="329">
        <f t="shared" si="1457"/>
        <v>0</v>
      </c>
      <c r="GK697" s="329">
        <f t="shared" si="1458"/>
        <v>0</v>
      </c>
      <c r="GL697" s="329">
        <f t="shared" si="1459"/>
        <v>0</v>
      </c>
      <c r="GM697" s="329">
        <f t="shared" si="1460"/>
        <v>0</v>
      </c>
      <c r="GN697" s="329">
        <f t="shared" si="1461"/>
        <v>0</v>
      </c>
      <c r="GO697" s="329">
        <f t="shared" si="1462"/>
        <v>0</v>
      </c>
      <c r="GP697" s="170">
        <f t="shared" si="1304"/>
        <v>0</v>
      </c>
      <c r="GQ697" s="208">
        <f t="shared" si="1305"/>
        <v>0</v>
      </c>
      <c r="GR697" s="328">
        <v>20.7</v>
      </c>
      <c r="GS697" s="328">
        <f t="shared" si="1463"/>
        <v>0</v>
      </c>
      <c r="GT697" s="329">
        <f t="shared" si="1464"/>
        <v>0</v>
      </c>
      <c r="GU697" s="329">
        <f t="shared" si="1465"/>
        <v>0</v>
      </c>
      <c r="GV697" s="329">
        <f t="shared" si="1466"/>
        <v>0</v>
      </c>
      <c r="GW697" s="329">
        <f t="shared" si="1467"/>
        <v>0</v>
      </c>
      <c r="GX697" s="329">
        <f t="shared" si="1468"/>
        <v>0</v>
      </c>
      <c r="GY697" s="329">
        <f t="shared" si="1469"/>
        <v>0</v>
      </c>
      <c r="GZ697" s="170">
        <f t="shared" si="1306"/>
        <v>0</v>
      </c>
      <c r="HA697" s="208">
        <f t="shared" si="1307"/>
        <v>0</v>
      </c>
      <c r="HB697" s="328">
        <v>20.7</v>
      </c>
      <c r="HC697" s="328">
        <f t="shared" si="1308"/>
        <v>0</v>
      </c>
      <c r="HD697" s="329">
        <f t="shared" si="1416"/>
        <v>0</v>
      </c>
      <c r="HE697" s="329">
        <f t="shared" si="1417"/>
        <v>0</v>
      </c>
      <c r="HF697" s="329">
        <f t="shared" si="1418"/>
        <v>0</v>
      </c>
      <c r="HG697" s="329">
        <f t="shared" si="1419"/>
        <v>0</v>
      </c>
      <c r="HH697" s="329">
        <f t="shared" si="1420"/>
        <v>0</v>
      </c>
      <c r="HI697" s="329">
        <f t="shared" si="1421"/>
        <v>0</v>
      </c>
      <c r="HJ697" s="170">
        <f t="shared" si="1309"/>
        <v>0</v>
      </c>
      <c r="HK697" s="208">
        <f t="shared" si="1310"/>
        <v>0</v>
      </c>
      <c r="HL697" s="328">
        <v>20.7</v>
      </c>
      <c r="HM697" s="328">
        <f t="shared" si="1311"/>
        <v>0</v>
      </c>
      <c r="HN697" s="329">
        <f t="shared" si="1422"/>
        <v>0</v>
      </c>
      <c r="HO697" s="329">
        <f t="shared" si="1423"/>
        <v>0</v>
      </c>
      <c r="HP697" s="329">
        <f t="shared" si="1424"/>
        <v>0</v>
      </c>
      <c r="HQ697" s="329">
        <f t="shared" si="1425"/>
        <v>0</v>
      </c>
      <c r="HR697" s="329">
        <f t="shared" si="1426"/>
        <v>0</v>
      </c>
      <c r="HS697" s="329">
        <f t="shared" si="1427"/>
        <v>0</v>
      </c>
      <c r="HT697" s="170">
        <f t="shared" si="1312"/>
        <v>0</v>
      </c>
      <c r="HU697" s="208">
        <f t="shared" si="1313"/>
        <v>0</v>
      </c>
      <c r="HV697" s="328">
        <v>20.7</v>
      </c>
      <c r="HW697" s="328">
        <f t="shared" si="1428"/>
        <v>0</v>
      </c>
      <c r="HX697" s="329">
        <f t="shared" si="1429"/>
        <v>0</v>
      </c>
      <c r="HY697" s="329">
        <f t="shared" si="1430"/>
        <v>0</v>
      </c>
      <c r="HZ697" s="329">
        <f t="shared" si="1431"/>
        <v>0</v>
      </c>
      <c r="IA697" s="329">
        <f t="shared" si="1432"/>
        <v>0</v>
      </c>
      <c r="IB697" s="329">
        <f t="shared" si="1433"/>
        <v>0</v>
      </c>
      <c r="IC697" s="329">
        <f t="shared" si="1434"/>
        <v>0</v>
      </c>
      <c r="ID697" s="170">
        <f t="shared" si="1314"/>
        <v>0</v>
      </c>
      <c r="IE697" s="208">
        <f t="shared" si="1315"/>
        <v>0</v>
      </c>
      <c r="IF697" s="328">
        <v>20.7</v>
      </c>
      <c r="IG697" s="328">
        <f t="shared" si="1435"/>
        <v>0</v>
      </c>
      <c r="IH697" s="329">
        <f t="shared" si="1436"/>
        <v>0</v>
      </c>
      <c r="II697" s="329">
        <f t="shared" si="1437"/>
        <v>0</v>
      </c>
      <c r="IJ697" s="329">
        <f t="shared" si="1438"/>
        <v>0</v>
      </c>
      <c r="IK697" s="329">
        <f t="shared" si="1439"/>
        <v>0</v>
      </c>
      <c r="IL697" s="329">
        <f t="shared" si="1440"/>
        <v>0</v>
      </c>
      <c r="IM697" s="329">
        <f t="shared" si="1441"/>
        <v>0</v>
      </c>
      <c r="IN697" s="170">
        <f t="shared" si="1316"/>
        <v>0</v>
      </c>
    </row>
    <row r="698" spans="1:248">
      <c r="A698" s="318"/>
      <c r="B698" s="318"/>
      <c r="C698" s="318"/>
      <c r="D698" s="318"/>
      <c r="E698" s="318"/>
      <c r="F698" s="318"/>
      <c r="G698" s="318"/>
      <c r="H698" s="318"/>
      <c r="I698" s="318"/>
      <c r="K698" s="318"/>
      <c r="L698" s="318"/>
      <c r="M698" s="318"/>
      <c r="N698" s="318"/>
      <c r="O698" s="318"/>
      <c r="P698" s="318"/>
      <c r="Q698" s="318"/>
      <c r="R698" s="358"/>
      <c r="S698" s="208">
        <f t="shared" si="1317"/>
        <v>0</v>
      </c>
      <c r="T698" s="328">
        <v>20.8</v>
      </c>
      <c r="U698" s="328">
        <f t="shared" si="1318"/>
        <v>0</v>
      </c>
      <c r="V698" s="329">
        <f t="shared" si="1319"/>
        <v>0</v>
      </c>
      <c r="W698" s="329">
        <f t="shared" si="1320"/>
        <v>0</v>
      </c>
      <c r="X698" s="329">
        <f t="shared" si="1321"/>
        <v>0</v>
      </c>
      <c r="Y698" s="329">
        <f t="shared" si="1322"/>
        <v>0</v>
      </c>
      <c r="Z698" s="329">
        <f t="shared" si="1323"/>
        <v>0</v>
      </c>
      <c r="AA698" s="329">
        <f t="shared" si="1324"/>
        <v>0</v>
      </c>
      <c r="AB698" s="170">
        <f t="shared" si="1263"/>
        <v>0</v>
      </c>
      <c r="AC698" s="208">
        <f t="shared" si="1264"/>
        <v>0</v>
      </c>
      <c r="AD698" s="328">
        <v>20.8</v>
      </c>
      <c r="AE698" s="328">
        <f t="shared" si="1325"/>
        <v>0</v>
      </c>
      <c r="AF698" s="329">
        <f t="shared" si="1326"/>
        <v>0</v>
      </c>
      <c r="AG698" s="329">
        <f t="shared" si="1327"/>
        <v>0</v>
      </c>
      <c r="AH698" s="329">
        <f t="shared" si="1328"/>
        <v>0</v>
      </c>
      <c r="AI698" s="329">
        <f t="shared" si="1329"/>
        <v>0</v>
      </c>
      <c r="AJ698" s="329">
        <f t="shared" si="1330"/>
        <v>0</v>
      </c>
      <c r="AK698" s="329">
        <f t="shared" si="1331"/>
        <v>0</v>
      </c>
      <c r="AL698" s="170">
        <f t="shared" si="1265"/>
        <v>0</v>
      </c>
      <c r="AM698" s="208">
        <f t="shared" si="1266"/>
        <v>0</v>
      </c>
      <c r="AN698" s="328">
        <v>20.8</v>
      </c>
      <c r="AO698" s="328">
        <f t="shared" si="1332"/>
        <v>0</v>
      </c>
      <c r="AP698" s="329">
        <f t="shared" si="1333"/>
        <v>0</v>
      </c>
      <c r="AQ698" s="329">
        <f t="shared" si="1334"/>
        <v>0</v>
      </c>
      <c r="AR698" s="329">
        <f t="shared" si="1335"/>
        <v>0</v>
      </c>
      <c r="AS698" s="329">
        <f t="shared" si="1336"/>
        <v>0</v>
      </c>
      <c r="AT698" s="329">
        <f t="shared" si="1337"/>
        <v>0</v>
      </c>
      <c r="AU698" s="329">
        <f t="shared" si="1338"/>
        <v>0</v>
      </c>
      <c r="AV698" s="170">
        <f t="shared" si="1267"/>
        <v>0</v>
      </c>
      <c r="AW698" s="208">
        <f t="shared" si="1268"/>
        <v>0</v>
      </c>
      <c r="AX698" s="328">
        <v>20.8</v>
      </c>
      <c r="AY698" s="328">
        <f t="shared" si="1339"/>
        <v>0</v>
      </c>
      <c r="AZ698" s="329">
        <f t="shared" si="1340"/>
        <v>0</v>
      </c>
      <c r="BA698" s="329">
        <f t="shared" si="1341"/>
        <v>0</v>
      </c>
      <c r="BB698" s="329">
        <f t="shared" si="1342"/>
        <v>0</v>
      </c>
      <c r="BC698" s="329">
        <f t="shared" si="1343"/>
        <v>0</v>
      </c>
      <c r="BD698" s="329">
        <f t="shared" si="1344"/>
        <v>0</v>
      </c>
      <c r="BE698" s="329">
        <f t="shared" si="1345"/>
        <v>0</v>
      </c>
      <c r="BF698" s="170">
        <f t="shared" si="1269"/>
        <v>0</v>
      </c>
      <c r="BG698" s="208">
        <f t="shared" si="1270"/>
        <v>0</v>
      </c>
      <c r="BH698" s="328">
        <v>20.8</v>
      </c>
      <c r="BI698" s="328">
        <f t="shared" si="1271"/>
        <v>0</v>
      </c>
      <c r="BJ698" s="329">
        <f t="shared" si="1272"/>
        <v>0</v>
      </c>
      <c r="BK698" s="329">
        <f t="shared" si="1273"/>
        <v>0</v>
      </c>
      <c r="BL698" s="329">
        <f t="shared" si="1274"/>
        <v>0</v>
      </c>
      <c r="BM698" s="329">
        <f t="shared" si="1275"/>
        <v>0</v>
      </c>
      <c r="BN698" s="329">
        <f t="shared" si="1276"/>
        <v>0</v>
      </c>
      <c r="BO698" s="329">
        <f t="shared" si="1277"/>
        <v>0</v>
      </c>
      <c r="BP698" s="170">
        <f t="shared" si="1278"/>
        <v>0</v>
      </c>
      <c r="BQ698" s="208">
        <f t="shared" si="1279"/>
        <v>0</v>
      </c>
      <c r="BR698" s="328">
        <v>20.8</v>
      </c>
      <c r="BS698" s="328">
        <f t="shared" si="1346"/>
        <v>0</v>
      </c>
      <c r="BT698" s="329">
        <f t="shared" si="1347"/>
        <v>0</v>
      </c>
      <c r="BU698" s="329">
        <f t="shared" si="1348"/>
        <v>0</v>
      </c>
      <c r="BV698" s="329">
        <f t="shared" si="1349"/>
        <v>0</v>
      </c>
      <c r="BW698" s="329">
        <f t="shared" si="1350"/>
        <v>0</v>
      </c>
      <c r="BX698" s="329">
        <f t="shared" si="1351"/>
        <v>0</v>
      </c>
      <c r="BY698" s="329">
        <f t="shared" si="1352"/>
        <v>0</v>
      </c>
      <c r="BZ698" s="170">
        <f t="shared" si="1280"/>
        <v>0</v>
      </c>
      <c r="CA698" s="208">
        <f t="shared" si="1281"/>
        <v>0</v>
      </c>
      <c r="CB698" s="328">
        <v>20.8</v>
      </c>
      <c r="CC698" s="328">
        <f t="shared" si="1353"/>
        <v>0</v>
      </c>
      <c r="CD698" s="329">
        <f t="shared" si="1354"/>
        <v>0</v>
      </c>
      <c r="CE698" s="329">
        <f t="shared" si="1355"/>
        <v>0</v>
      </c>
      <c r="CF698" s="329">
        <f t="shared" si="1356"/>
        <v>0</v>
      </c>
      <c r="CG698" s="329">
        <f t="shared" si="1357"/>
        <v>0</v>
      </c>
      <c r="CH698" s="329">
        <f t="shared" si="1358"/>
        <v>0</v>
      </c>
      <c r="CI698" s="329">
        <f t="shared" si="1359"/>
        <v>0</v>
      </c>
      <c r="CJ698" s="170">
        <f t="shared" si="1282"/>
        <v>0</v>
      </c>
      <c r="CK698" s="208">
        <f t="shared" si="1283"/>
        <v>0</v>
      </c>
      <c r="CL698" s="328">
        <v>20.8</v>
      </c>
      <c r="CM698" s="328">
        <f t="shared" si="1360"/>
        <v>0</v>
      </c>
      <c r="CN698" s="329">
        <f t="shared" si="1361"/>
        <v>0</v>
      </c>
      <c r="CO698" s="329">
        <f t="shared" si="1362"/>
        <v>0</v>
      </c>
      <c r="CP698" s="329">
        <f t="shared" si="1363"/>
        <v>0</v>
      </c>
      <c r="CQ698" s="329">
        <f t="shared" si="1364"/>
        <v>0</v>
      </c>
      <c r="CR698" s="329">
        <f t="shared" si="1365"/>
        <v>0</v>
      </c>
      <c r="CS698" s="329">
        <f t="shared" si="1366"/>
        <v>0</v>
      </c>
      <c r="CT698" s="170">
        <f t="shared" si="1284"/>
        <v>0</v>
      </c>
      <c r="CU698" s="208">
        <f t="shared" si="1285"/>
        <v>0</v>
      </c>
      <c r="CV698" s="328">
        <v>20.8</v>
      </c>
      <c r="CW698" s="328">
        <f t="shared" si="1367"/>
        <v>0</v>
      </c>
      <c r="CX698" s="329">
        <f t="shared" si="1368"/>
        <v>0</v>
      </c>
      <c r="CY698" s="329">
        <f t="shared" si="1369"/>
        <v>0</v>
      </c>
      <c r="CZ698" s="329">
        <f t="shared" si="1370"/>
        <v>0</v>
      </c>
      <c r="DA698" s="329">
        <f t="shared" si="1371"/>
        <v>0</v>
      </c>
      <c r="DB698" s="329">
        <f t="shared" si="1372"/>
        <v>0</v>
      </c>
      <c r="DC698" s="329">
        <f t="shared" si="1373"/>
        <v>0</v>
      </c>
      <c r="DD698" s="170">
        <f t="shared" si="1286"/>
        <v>0</v>
      </c>
      <c r="DE698" s="208">
        <f t="shared" si="1287"/>
        <v>0</v>
      </c>
      <c r="DF698" s="328">
        <v>20.8</v>
      </c>
      <c r="DG698" s="328">
        <f t="shared" si="1374"/>
        <v>0</v>
      </c>
      <c r="DH698" s="329">
        <f t="shared" si="1375"/>
        <v>0</v>
      </c>
      <c r="DI698" s="329">
        <f t="shared" si="1376"/>
        <v>0</v>
      </c>
      <c r="DJ698" s="329">
        <f t="shared" si="1377"/>
        <v>0</v>
      </c>
      <c r="DK698" s="329">
        <f t="shared" si="1378"/>
        <v>0</v>
      </c>
      <c r="DL698" s="329">
        <f t="shared" si="1379"/>
        <v>0</v>
      </c>
      <c r="DM698" s="329">
        <f t="shared" si="1380"/>
        <v>0</v>
      </c>
      <c r="DN698" s="170">
        <f t="shared" si="1288"/>
        <v>0</v>
      </c>
      <c r="DO698" s="208">
        <f t="shared" si="1289"/>
        <v>0</v>
      </c>
      <c r="DP698" s="328">
        <v>20.8</v>
      </c>
      <c r="DQ698" s="328">
        <f t="shared" si="1381"/>
        <v>0</v>
      </c>
      <c r="DR698" s="329">
        <f t="shared" si="1382"/>
        <v>0</v>
      </c>
      <c r="DS698" s="329">
        <f t="shared" si="1383"/>
        <v>0</v>
      </c>
      <c r="DT698" s="329">
        <f t="shared" si="1384"/>
        <v>0</v>
      </c>
      <c r="DU698" s="329">
        <f t="shared" si="1385"/>
        <v>0</v>
      </c>
      <c r="DV698" s="329">
        <f t="shared" si="1386"/>
        <v>0</v>
      </c>
      <c r="DW698" s="329">
        <f t="shared" si="1387"/>
        <v>0</v>
      </c>
      <c r="DX698" s="170">
        <f t="shared" si="1290"/>
        <v>0</v>
      </c>
      <c r="DY698" s="208">
        <f t="shared" si="1291"/>
        <v>0</v>
      </c>
      <c r="DZ698" s="328">
        <v>20.8</v>
      </c>
      <c r="EA698" s="328">
        <f t="shared" si="1388"/>
        <v>0</v>
      </c>
      <c r="EB698" s="329">
        <f t="shared" si="1389"/>
        <v>0</v>
      </c>
      <c r="EC698" s="329">
        <f t="shared" si="1390"/>
        <v>0</v>
      </c>
      <c r="ED698" s="329">
        <f t="shared" si="1391"/>
        <v>0</v>
      </c>
      <c r="EE698" s="329">
        <f t="shared" si="1392"/>
        <v>0</v>
      </c>
      <c r="EF698" s="329">
        <f t="shared" si="1393"/>
        <v>0</v>
      </c>
      <c r="EG698" s="329">
        <f t="shared" si="1394"/>
        <v>0</v>
      </c>
      <c r="EH698" s="170">
        <f t="shared" si="1292"/>
        <v>0</v>
      </c>
      <c r="EI698" s="208">
        <f t="shared" si="1293"/>
        <v>0</v>
      </c>
      <c r="EJ698" s="328">
        <v>20.8</v>
      </c>
      <c r="EK698" s="328">
        <f t="shared" si="1395"/>
        <v>0</v>
      </c>
      <c r="EL698" s="329">
        <f t="shared" si="1396"/>
        <v>0</v>
      </c>
      <c r="EM698" s="329">
        <f t="shared" si="1397"/>
        <v>0</v>
      </c>
      <c r="EN698" s="329">
        <f t="shared" si="1398"/>
        <v>0</v>
      </c>
      <c r="EO698" s="329">
        <f t="shared" si="1399"/>
        <v>0</v>
      </c>
      <c r="EP698" s="329">
        <f t="shared" si="1400"/>
        <v>0</v>
      </c>
      <c r="EQ698" s="329">
        <f t="shared" si="1401"/>
        <v>0</v>
      </c>
      <c r="ER698" s="170">
        <f t="shared" si="1294"/>
        <v>0</v>
      </c>
      <c r="ES698" s="208">
        <f t="shared" si="1295"/>
        <v>0</v>
      </c>
      <c r="ET698" s="328">
        <v>20.8</v>
      </c>
      <c r="EU698" s="328">
        <f t="shared" si="1402"/>
        <v>0</v>
      </c>
      <c r="EV698" s="329">
        <f t="shared" si="1403"/>
        <v>0</v>
      </c>
      <c r="EW698" s="329">
        <f t="shared" si="1404"/>
        <v>0</v>
      </c>
      <c r="EX698" s="329">
        <f t="shared" si="1405"/>
        <v>0</v>
      </c>
      <c r="EY698" s="329">
        <f t="shared" si="1406"/>
        <v>0</v>
      </c>
      <c r="EZ698" s="329">
        <f t="shared" si="1407"/>
        <v>0</v>
      </c>
      <c r="FA698" s="329">
        <f t="shared" si="1408"/>
        <v>0</v>
      </c>
      <c r="FB698" s="170">
        <f t="shared" si="1296"/>
        <v>0</v>
      </c>
      <c r="FC698" s="208">
        <f t="shared" si="1297"/>
        <v>0</v>
      </c>
      <c r="FD698" s="328">
        <v>20.8</v>
      </c>
      <c r="FE698" s="328">
        <f t="shared" si="1409"/>
        <v>0</v>
      </c>
      <c r="FF698" s="329">
        <f t="shared" si="1410"/>
        <v>0</v>
      </c>
      <c r="FG698" s="329">
        <f t="shared" si="1411"/>
        <v>0</v>
      </c>
      <c r="FH698" s="329">
        <f t="shared" si="1412"/>
        <v>0</v>
      </c>
      <c r="FI698" s="329">
        <f t="shared" si="1413"/>
        <v>0</v>
      </c>
      <c r="FJ698" s="329">
        <f t="shared" si="1414"/>
        <v>0</v>
      </c>
      <c r="FK698" s="329">
        <f t="shared" si="1415"/>
        <v>0</v>
      </c>
      <c r="FL698" s="170">
        <f t="shared" si="1298"/>
        <v>0</v>
      </c>
      <c r="FM698" s="208">
        <f t="shared" si="1299"/>
        <v>0</v>
      </c>
      <c r="FN698" s="328">
        <v>20.8</v>
      </c>
      <c r="FO698" s="328">
        <f t="shared" si="1442"/>
        <v>0</v>
      </c>
      <c r="FP698" s="329">
        <f t="shared" si="1443"/>
        <v>0</v>
      </c>
      <c r="FQ698" s="329">
        <f t="shared" si="1444"/>
        <v>0</v>
      </c>
      <c r="FR698" s="329">
        <f t="shared" si="1445"/>
        <v>0</v>
      </c>
      <c r="FS698" s="329">
        <f t="shared" si="1446"/>
        <v>0</v>
      </c>
      <c r="FT698" s="329">
        <f t="shared" si="1447"/>
        <v>0</v>
      </c>
      <c r="FU698" s="329">
        <f t="shared" si="1448"/>
        <v>0</v>
      </c>
      <c r="FV698" s="170">
        <f t="shared" si="1300"/>
        <v>0</v>
      </c>
      <c r="FW698" s="208">
        <f t="shared" si="1301"/>
        <v>0</v>
      </c>
      <c r="FX698" s="328">
        <v>20.8</v>
      </c>
      <c r="FY698" s="328">
        <f t="shared" si="1449"/>
        <v>0</v>
      </c>
      <c r="FZ698" s="329">
        <f t="shared" si="1450"/>
        <v>0</v>
      </c>
      <c r="GA698" s="329">
        <f t="shared" si="1451"/>
        <v>0</v>
      </c>
      <c r="GB698" s="329">
        <f t="shared" si="1452"/>
        <v>0</v>
      </c>
      <c r="GC698" s="329">
        <f t="shared" si="1453"/>
        <v>0</v>
      </c>
      <c r="GD698" s="329">
        <f t="shared" si="1454"/>
        <v>0</v>
      </c>
      <c r="GE698" s="329">
        <f t="shared" si="1455"/>
        <v>0</v>
      </c>
      <c r="GF698" s="170">
        <f t="shared" si="1302"/>
        <v>0</v>
      </c>
      <c r="GG698" s="208">
        <f t="shared" si="1303"/>
        <v>0</v>
      </c>
      <c r="GH698" s="328">
        <v>20.8</v>
      </c>
      <c r="GI698" s="328">
        <f t="shared" si="1456"/>
        <v>0</v>
      </c>
      <c r="GJ698" s="329">
        <f t="shared" si="1457"/>
        <v>0</v>
      </c>
      <c r="GK698" s="329">
        <f t="shared" si="1458"/>
        <v>0</v>
      </c>
      <c r="GL698" s="329">
        <f t="shared" si="1459"/>
        <v>0</v>
      </c>
      <c r="GM698" s="329">
        <f t="shared" si="1460"/>
        <v>0</v>
      </c>
      <c r="GN698" s="329">
        <f t="shared" si="1461"/>
        <v>0</v>
      </c>
      <c r="GO698" s="329">
        <f t="shared" si="1462"/>
        <v>0</v>
      </c>
      <c r="GP698" s="170">
        <f t="shared" si="1304"/>
        <v>0</v>
      </c>
      <c r="GQ698" s="208">
        <f t="shared" si="1305"/>
        <v>0</v>
      </c>
      <c r="GR698" s="328">
        <v>20.8</v>
      </c>
      <c r="GS698" s="328">
        <f t="shared" si="1463"/>
        <v>0</v>
      </c>
      <c r="GT698" s="329">
        <f t="shared" si="1464"/>
        <v>0</v>
      </c>
      <c r="GU698" s="329">
        <f t="shared" si="1465"/>
        <v>0</v>
      </c>
      <c r="GV698" s="329">
        <f t="shared" si="1466"/>
        <v>0</v>
      </c>
      <c r="GW698" s="329">
        <f t="shared" si="1467"/>
        <v>0</v>
      </c>
      <c r="GX698" s="329">
        <f t="shared" si="1468"/>
        <v>0</v>
      </c>
      <c r="GY698" s="329">
        <f t="shared" si="1469"/>
        <v>0</v>
      </c>
      <c r="GZ698" s="170">
        <f t="shared" si="1306"/>
        <v>0</v>
      </c>
      <c r="HA698" s="208">
        <f t="shared" si="1307"/>
        <v>0</v>
      </c>
      <c r="HB698" s="328">
        <v>20.8</v>
      </c>
      <c r="HC698" s="328">
        <f t="shared" si="1308"/>
        <v>0</v>
      </c>
      <c r="HD698" s="329">
        <f t="shared" si="1416"/>
        <v>0</v>
      </c>
      <c r="HE698" s="329">
        <f t="shared" si="1417"/>
        <v>0</v>
      </c>
      <c r="HF698" s="329">
        <f t="shared" si="1418"/>
        <v>0</v>
      </c>
      <c r="HG698" s="329">
        <f t="shared" si="1419"/>
        <v>0</v>
      </c>
      <c r="HH698" s="329">
        <f t="shared" si="1420"/>
        <v>0</v>
      </c>
      <c r="HI698" s="329">
        <f t="shared" si="1421"/>
        <v>0</v>
      </c>
      <c r="HJ698" s="170">
        <f t="shared" si="1309"/>
        <v>0</v>
      </c>
      <c r="HK698" s="208">
        <f t="shared" si="1310"/>
        <v>0</v>
      </c>
      <c r="HL698" s="328">
        <v>20.8</v>
      </c>
      <c r="HM698" s="328">
        <f t="shared" si="1311"/>
        <v>0</v>
      </c>
      <c r="HN698" s="329">
        <f t="shared" si="1422"/>
        <v>0</v>
      </c>
      <c r="HO698" s="329">
        <f t="shared" si="1423"/>
        <v>0</v>
      </c>
      <c r="HP698" s="329">
        <f t="shared" si="1424"/>
        <v>0</v>
      </c>
      <c r="HQ698" s="329">
        <f t="shared" si="1425"/>
        <v>0</v>
      </c>
      <c r="HR698" s="329">
        <f t="shared" si="1426"/>
        <v>0</v>
      </c>
      <c r="HS698" s="329">
        <f t="shared" si="1427"/>
        <v>0</v>
      </c>
      <c r="HT698" s="170">
        <f t="shared" si="1312"/>
        <v>0</v>
      </c>
      <c r="HU698" s="208">
        <f t="shared" si="1313"/>
        <v>0</v>
      </c>
      <c r="HV698" s="328">
        <v>20.8</v>
      </c>
      <c r="HW698" s="328">
        <f t="shared" si="1428"/>
        <v>0</v>
      </c>
      <c r="HX698" s="329">
        <f t="shared" si="1429"/>
        <v>0</v>
      </c>
      <c r="HY698" s="329">
        <f t="shared" si="1430"/>
        <v>0</v>
      </c>
      <c r="HZ698" s="329">
        <f t="shared" si="1431"/>
        <v>0</v>
      </c>
      <c r="IA698" s="329">
        <f t="shared" si="1432"/>
        <v>0</v>
      </c>
      <c r="IB698" s="329">
        <f t="shared" si="1433"/>
        <v>0</v>
      </c>
      <c r="IC698" s="329">
        <f t="shared" si="1434"/>
        <v>0</v>
      </c>
      <c r="ID698" s="170">
        <f t="shared" si="1314"/>
        <v>0</v>
      </c>
      <c r="IE698" s="208">
        <f t="shared" si="1315"/>
        <v>0</v>
      </c>
      <c r="IF698" s="328">
        <v>20.8</v>
      </c>
      <c r="IG698" s="328">
        <f t="shared" si="1435"/>
        <v>0</v>
      </c>
      <c r="IH698" s="329">
        <f t="shared" si="1436"/>
        <v>0</v>
      </c>
      <c r="II698" s="329">
        <f t="shared" si="1437"/>
        <v>0</v>
      </c>
      <c r="IJ698" s="329">
        <f t="shared" si="1438"/>
        <v>0</v>
      </c>
      <c r="IK698" s="329">
        <f t="shared" si="1439"/>
        <v>0</v>
      </c>
      <c r="IL698" s="329">
        <f t="shared" si="1440"/>
        <v>0</v>
      </c>
      <c r="IM698" s="329">
        <f t="shared" si="1441"/>
        <v>0</v>
      </c>
      <c r="IN698" s="170">
        <f t="shared" si="1316"/>
        <v>0</v>
      </c>
    </row>
    <row r="699" spans="1:248">
      <c r="A699" s="318"/>
      <c r="B699" s="318"/>
      <c r="C699" s="318"/>
      <c r="D699" s="318"/>
      <c r="E699" s="318"/>
      <c r="F699" s="318"/>
      <c r="G699" s="318"/>
      <c r="H699" s="318"/>
      <c r="I699" s="318"/>
      <c r="K699" s="318"/>
      <c r="L699" s="318"/>
      <c r="M699" s="318"/>
      <c r="N699" s="318"/>
      <c r="O699" s="318"/>
      <c r="P699" s="318"/>
      <c r="Q699" s="318"/>
      <c r="R699" s="358"/>
      <c r="S699" s="208">
        <f t="shared" si="1317"/>
        <v>0</v>
      </c>
      <c r="T699" s="328">
        <v>20.9</v>
      </c>
      <c r="U699" s="328">
        <f t="shared" si="1318"/>
        <v>0</v>
      </c>
      <c r="V699" s="329">
        <f t="shared" si="1319"/>
        <v>0</v>
      </c>
      <c r="W699" s="329">
        <f t="shared" si="1320"/>
        <v>0</v>
      </c>
      <c r="X699" s="329">
        <f t="shared" si="1321"/>
        <v>0</v>
      </c>
      <c r="Y699" s="329">
        <f t="shared" si="1322"/>
        <v>0</v>
      </c>
      <c r="Z699" s="329">
        <f t="shared" si="1323"/>
        <v>0</v>
      </c>
      <c r="AA699" s="329">
        <f t="shared" si="1324"/>
        <v>0</v>
      </c>
      <c r="AB699" s="170">
        <f t="shared" si="1263"/>
        <v>0</v>
      </c>
      <c r="AC699" s="208">
        <f t="shared" si="1264"/>
        <v>0</v>
      </c>
      <c r="AD699" s="328">
        <v>20.9</v>
      </c>
      <c r="AE699" s="328">
        <f t="shared" si="1325"/>
        <v>0</v>
      </c>
      <c r="AF699" s="329">
        <f t="shared" si="1326"/>
        <v>0</v>
      </c>
      <c r="AG699" s="329">
        <f t="shared" si="1327"/>
        <v>0</v>
      </c>
      <c r="AH699" s="329">
        <f t="shared" si="1328"/>
        <v>0</v>
      </c>
      <c r="AI699" s="329">
        <f t="shared" si="1329"/>
        <v>0</v>
      </c>
      <c r="AJ699" s="329">
        <f t="shared" si="1330"/>
        <v>0</v>
      </c>
      <c r="AK699" s="329">
        <f t="shared" si="1331"/>
        <v>0</v>
      </c>
      <c r="AL699" s="170">
        <f t="shared" si="1265"/>
        <v>0</v>
      </c>
      <c r="AM699" s="208">
        <f t="shared" si="1266"/>
        <v>0</v>
      </c>
      <c r="AN699" s="328">
        <v>20.9</v>
      </c>
      <c r="AO699" s="328">
        <f t="shared" si="1332"/>
        <v>0</v>
      </c>
      <c r="AP699" s="329">
        <f t="shared" si="1333"/>
        <v>0</v>
      </c>
      <c r="AQ699" s="329">
        <f t="shared" si="1334"/>
        <v>0</v>
      </c>
      <c r="AR699" s="329">
        <f t="shared" si="1335"/>
        <v>0</v>
      </c>
      <c r="AS699" s="329">
        <f t="shared" si="1336"/>
        <v>0</v>
      </c>
      <c r="AT699" s="329">
        <f t="shared" si="1337"/>
        <v>0</v>
      </c>
      <c r="AU699" s="329">
        <f t="shared" si="1338"/>
        <v>0</v>
      </c>
      <c r="AV699" s="170">
        <f t="shared" si="1267"/>
        <v>0</v>
      </c>
      <c r="AW699" s="208">
        <f t="shared" si="1268"/>
        <v>0</v>
      </c>
      <c r="AX699" s="328">
        <v>20.9</v>
      </c>
      <c r="AY699" s="328">
        <f t="shared" si="1339"/>
        <v>0</v>
      </c>
      <c r="AZ699" s="329">
        <f t="shared" si="1340"/>
        <v>0</v>
      </c>
      <c r="BA699" s="329">
        <f t="shared" si="1341"/>
        <v>0</v>
      </c>
      <c r="BB699" s="329">
        <f t="shared" si="1342"/>
        <v>0</v>
      </c>
      <c r="BC699" s="329">
        <f t="shared" si="1343"/>
        <v>0</v>
      </c>
      <c r="BD699" s="329">
        <f t="shared" si="1344"/>
        <v>0</v>
      </c>
      <c r="BE699" s="329">
        <f t="shared" si="1345"/>
        <v>0</v>
      </c>
      <c r="BF699" s="170">
        <f t="shared" si="1269"/>
        <v>0</v>
      </c>
      <c r="BG699" s="208">
        <f t="shared" si="1270"/>
        <v>0</v>
      </c>
      <c r="BH699" s="328">
        <v>20.9</v>
      </c>
      <c r="BI699" s="328">
        <f t="shared" si="1271"/>
        <v>0</v>
      </c>
      <c r="BJ699" s="329">
        <f t="shared" si="1272"/>
        <v>0</v>
      </c>
      <c r="BK699" s="329">
        <f t="shared" si="1273"/>
        <v>0</v>
      </c>
      <c r="BL699" s="329">
        <f t="shared" si="1274"/>
        <v>0</v>
      </c>
      <c r="BM699" s="329">
        <f t="shared" si="1275"/>
        <v>0</v>
      </c>
      <c r="BN699" s="329">
        <f t="shared" si="1276"/>
        <v>0</v>
      </c>
      <c r="BO699" s="329">
        <f t="shared" si="1277"/>
        <v>0</v>
      </c>
      <c r="BP699" s="170">
        <f t="shared" si="1278"/>
        <v>0</v>
      </c>
      <c r="BQ699" s="208">
        <f t="shared" si="1279"/>
        <v>0</v>
      </c>
      <c r="BR699" s="328">
        <v>20.9</v>
      </c>
      <c r="BS699" s="328">
        <f t="shared" si="1346"/>
        <v>0</v>
      </c>
      <c r="BT699" s="329">
        <f t="shared" si="1347"/>
        <v>0</v>
      </c>
      <c r="BU699" s="329">
        <f t="shared" si="1348"/>
        <v>0</v>
      </c>
      <c r="BV699" s="329">
        <f t="shared" si="1349"/>
        <v>0</v>
      </c>
      <c r="BW699" s="329">
        <f t="shared" si="1350"/>
        <v>0</v>
      </c>
      <c r="BX699" s="329">
        <f t="shared" si="1351"/>
        <v>0</v>
      </c>
      <c r="BY699" s="329">
        <f t="shared" si="1352"/>
        <v>0</v>
      </c>
      <c r="BZ699" s="170">
        <f t="shared" si="1280"/>
        <v>0</v>
      </c>
      <c r="CA699" s="208">
        <f t="shared" si="1281"/>
        <v>0</v>
      </c>
      <c r="CB699" s="328">
        <v>20.9</v>
      </c>
      <c r="CC699" s="328">
        <f t="shared" si="1353"/>
        <v>0</v>
      </c>
      <c r="CD699" s="329">
        <f t="shared" si="1354"/>
        <v>0</v>
      </c>
      <c r="CE699" s="329">
        <f t="shared" si="1355"/>
        <v>0</v>
      </c>
      <c r="CF699" s="329">
        <f t="shared" si="1356"/>
        <v>0</v>
      </c>
      <c r="CG699" s="329">
        <f t="shared" si="1357"/>
        <v>0</v>
      </c>
      <c r="CH699" s="329">
        <f t="shared" si="1358"/>
        <v>0</v>
      </c>
      <c r="CI699" s="329">
        <f t="shared" si="1359"/>
        <v>0</v>
      </c>
      <c r="CJ699" s="170">
        <f t="shared" si="1282"/>
        <v>0</v>
      </c>
      <c r="CK699" s="208">
        <f t="shared" si="1283"/>
        <v>0</v>
      </c>
      <c r="CL699" s="328">
        <v>20.9</v>
      </c>
      <c r="CM699" s="328">
        <f t="shared" si="1360"/>
        <v>0</v>
      </c>
      <c r="CN699" s="329">
        <f t="shared" si="1361"/>
        <v>0</v>
      </c>
      <c r="CO699" s="329">
        <f t="shared" si="1362"/>
        <v>0</v>
      </c>
      <c r="CP699" s="329">
        <f t="shared" si="1363"/>
        <v>0</v>
      </c>
      <c r="CQ699" s="329">
        <f t="shared" si="1364"/>
        <v>0</v>
      </c>
      <c r="CR699" s="329">
        <f t="shared" si="1365"/>
        <v>0</v>
      </c>
      <c r="CS699" s="329">
        <f t="shared" si="1366"/>
        <v>0</v>
      </c>
      <c r="CT699" s="170">
        <f t="shared" si="1284"/>
        <v>0</v>
      </c>
      <c r="CU699" s="208">
        <f t="shared" si="1285"/>
        <v>0</v>
      </c>
      <c r="CV699" s="328">
        <v>20.9</v>
      </c>
      <c r="CW699" s="328">
        <f t="shared" si="1367"/>
        <v>0</v>
      </c>
      <c r="CX699" s="329">
        <f t="shared" si="1368"/>
        <v>0</v>
      </c>
      <c r="CY699" s="329">
        <f t="shared" si="1369"/>
        <v>0</v>
      </c>
      <c r="CZ699" s="329">
        <f t="shared" si="1370"/>
        <v>0</v>
      </c>
      <c r="DA699" s="329">
        <f t="shared" si="1371"/>
        <v>0</v>
      </c>
      <c r="DB699" s="329">
        <f t="shared" si="1372"/>
        <v>0</v>
      </c>
      <c r="DC699" s="329">
        <f t="shared" si="1373"/>
        <v>0</v>
      </c>
      <c r="DD699" s="170">
        <f t="shared" si="1286"/>
        <v>0</v>
      </c>
      <c r="DE699" s="208">
        <f t="shared" si="1287"/>
        <v>0</v>
      </c>
      <c r="DF699" s="328">
        <v>20.9</v>
      </c>
      <c r="DG699" s="328">
        <f t="shared" si="1374"/>
        <v>0</v>
      </c>
      <c r="DH699" s="329">
        <f t="shared" si="1375"/>
        <v>0</v>
      </c>
      <c r="DI699" s="329">
        <f t="shared" si="1376"/>
        <v>0</v>
      </c>
      <c r="DJ699" s="329">
        <f t="shared" si="1377"/>
        <v>0</v>
      </c>
      <c r="DK699" s="329">
        <f t="shared" si="1378"/>
        <v>0</v>
      </c>
      <c r="DL699" s="329">
        <f t="shared" si="1379"/>
        <v>0</v>
      </c>
      <c r="DM699" s="329">
        <f t="shared" si="1380"/>
        <v>0</v>
      </c>
      <c r="DN699" s="170">
        <f t="shared" si="1288"/>
        <v>0</v>
      </c>
      <c r="DO699" s="208">
        <f t="shared" si="1289"/>
        <v>0</v>
      </c>
      <c r="DP699" s="328">
        <v>20.9</v>
      </c>
      <c r="DQ699" s="328">
        <f t="shared" si="1381"/>
        <v>0</v>
      </c>
      <c r="DR699" s="329">
        <f t="shared" si="1382"/>
        <v>0</v>
      </c>
      <c r="DS699" s="329">
        <f t="shared" si="1383"/>
        <v>0</v>
      </c>
      <c r="DT699" s="329">
        <f t="shared" si="1384"/>
        <v>0</v>
      </c>
      <c r="DU699" s="329">
        <f t="shared" si="1385"/>
        <v>0</v>
      </c>
      <c r="DV699" s="329">
        <f t="shared" si="1386"/>
        <v>0</v>
      </c>
      <c r="DW699" s="329">
        <f t="shared" si="1387"/>
        <v>0</v>
      </c>
      <c r="DX699" s="170">
        <f t="shared" si="1290"/>
        <v>0</v>
      </c>
      <c r="DY699" s="208">
        <f t="shared" si="1291"/>
        <v>0</v>
      </c>
      <c r="DZ699" s="328">
        <v>20.9</v>
      </c>
      <c r="EA699" s="328">
        <f t="shared" si="1388"/>
        <v>0</v>
      </c>
      <c r="EB699" s="329">
        <f t="shared" si="1389"/>
        <v>0</v>
      </c>
      <c r="EC699" s="329">
        <f t="shared" si="1390"/>
        <v>0</v>
      </c>
      <c r="ED699" s="329">
        <f t="shared" si="1391"/>
        <v>0</v>
      </c>
      <c r="EE699" s="329">
        <f t="shared" si="1392"/>
        <v>0</v>
      </c>
      <c r="EF699" s="329">
        <f t="shared" si="1393"/>
        <v>0</v>
      </c>
      <c r="EG699" s="329">
        <f t="shared" si="1394"/>
        <v>0</v>
      </c>
      <c r="EH699" s="170">
        <f t="shared" si="1292"/>
        <v>0</v>
      </c>
      <c r="EI699" s="208">
        <f t="shared" si="1293"/>
        <v>0</v>
      </c>
      <c r="EJ699" s="328">
        <v>20.9</v>
      </c>
      <c r="EK699" s="328">
        <f t="shared" si="1395"/>
        <v>0</v>
      </c>
      <c r="EL699" s="329">
        <f t="shared" si="1396"/>
        <v>0</v>
      </c>
      <c r="EM699" s="329">
        <f t="shared" si="1397"/>
        <v>0</v>
      </c>
      <c r="EN699" s="329">
        <f t="shared" si="1398"/>
        <v>0</v>
      </c>
      <c r="EO699" s="329">
        <f t="shared" si="1399"/>
        <v>0</v>
      </c>
      <c r="EP699" s="329">
        <f t="shared" si="1400"/>
        <v>0</v>
      </c>
      <c r="EQ699" s="329">
        <f t="shared" si="1401"/>
        <v>0</v>
      </c>
      <c r="ER699" s="170">
        <f t="shared" si="1294"/>
        <v>0</v>
      </c>
      <c r="ES699" s="208">
        <f t="shared" si="1295"/>
        <v>0</v>
      </c>
      <c r="ET699" s="328">
        <v>20.9</v>
      </c>
      <c r="EU699" s="328">
        <f t="shared" si="1402"/>
        <v>0</v>
      </c>
      <c r="EV699" s="329">
        <f t="shared" si="1403"/>
        <v>0</v>
      </c>
      <c r="EW699" s="329">
        <f t="shared" si="1404"/>
        <v>0</v>
      </c>
      <c r="EX699" s="329">
        <f t="shared" si="1405"/>
        <v>0</v>
      </c>
      <c r="EY699" s="329">
        <f t="shared" si="1406"/>
        <v>0</v>
      </c>
      <c r="EZ699" s="329">
        <f t="shared" si="1407"/>
        <v>0</v>
      </c>
      <c r="FA699" s="329">
        <f t="shared" si="1408"/>
        <v>0</v>
      </c>
      <c r="FB699" s="170">
        <f t="shared" si="1296"/>
        <v>0</v>
      </c>
      <c r="FC699" s="208">
        <f t="shared" si="1297"/>
        <v>0</v>
      </c>
      <c r="FD699" s="328">
        <v>20.9</v>
      </c>
      <c r="FE699" s="328">
        <f t="shared" si="1409"/>
        <v>0</v>
      </c>
      <c r="FF699" s="329">
        <f t="shared" si="1410"/>
        <v>0</v>
      </c>
      <c r="FG699" s="329">
        <f t="shared" si="1411"/>
        <v>0</v>
      </c>
      <c r="FH699" s="329">
        <f t="shared" si="1412"/>
        <v>0</v>
      </c>
      <c r="FI699" s="329">
        <f t="shared" si="1413"/>
        <v>0</v>
      </c>
      <c r="FJ699" s="329">
        <f t="shared" si="1414"/>
        <v>0</v>
      </c>
      <c r="FK699" s="329">
        <f t="shared" si="1415"/>
        <v>0</v>
      </c>
      <c r="FL699" s="170">
        <f t="shared" si="1298"/>
        <v>0</v>
      </c>
      <c r="FM699" s="208">
        <f t="shared" si="1299"/>
        <v>0</v>
      </c>
      <c r="FN699" s="328">
        <v>20.9</v>
      </c>
      <c r="FO699" s="328">
        <f t="shared" si="1442"/>
        <v>0</v>
      </c>
      <c r="FP699" s="329">
        <f t="shared" si="1443"/>
        <v>0</v>
      </c>
      <c r="FQ699" s="329">
        <f t="shared" si="1444"/>
        <v>0</v>
      </c>
      <c r="FR699" s="329">
        <f t="shared" si="1445"/>
        <v>0</v>
      </c>
      <c r="FS699" s="329">
        <f t="shared" si="1446"/>
        <v>0</v>
      </c>
      <c r="FT699" s="329">
        <f t="shared" si="1447"/>
        <v>0</v>
      </c>
      <c r="FU699" s="329">
        <f t="shared" si="1448"/>
        <v>0</v>
      </c>
      <c r="FV699" s="170">
        <f t="shared" si="1300"/>
        <v>0</v>
      </c>
      <c r="FW699" s="208">
        <f t="shared" si="1301"/>
        <v>0</v>
      </c>
      <c r="FX699" s="328">
        <v>20.9</v>
      </c>
      <c r="FY699" s="328">
        <f t="shared" si="1449"/>
        <v>0</v>
      </c>
      <c r="FZ699" s="329">
        <f t="shared" si="1450"/>
        <v>0</v>
      </c>
      <c r="GA699" s="329">
        <f t="shared" si="1451"/>
        <v>0</v>
      </c>
      <c r="GB699" s="329">
        <f t="shared" si="1452"/>
        <v>0</v>
      </c>
      <c r="GC699" s="329">
        <f t="shared" si="1453"/>
        <v>0</v>
      </c>
      <c r="GD699" s="329">
        <f t="shared" si="1454"/>
        <v>0</v>
      </c>
      <c r="GE699" s="329">
        <f t="shared" si="1455"/>
        <v>0</v>
      </c>
      <c r="GF699" s="170">
        <f t="shared" si="1302"/>
        <v>0</v>
      </c>
      <c r="GG699" s="208">
        <f t="shared" si="1303"/>
        <v>0</v>
      </c>
      <c r="GH699" s="328">
        <v>20.9</v>
      </c>
      <c r="GI699" s="328">
        <f t="shared" si="1456"/>
        <v>0</v>
      </c>
      <c r="GJ699" s="329">
        <f t="shared" si="1457"/>
        <v>0</v>
      </c>
      <c r="GK699" s="329">
        <f t="shared" si="1458"/>
        <v>0</v>
      </c>
      <c r="GL699" s="329">
        <f t="shared" si="1459"/>
        <v>0</v>
      </c>
      <c r="GM699" s="329">
        <f t="shared" si="1460"/>
        <v>0</v>
      </c>
      <c r="GN699" s="329">
        <f t="shared" si="1461"/>
        <v>0</v>
      </c>
      <c r="GO699" s="329">
        <f t="shared" si="1462"/>
        <v>0</v>
      </c>
      <c r="GP699" s="170">
        <f t="shared" si="1304"/>
        <v>0</v>
      </c>
      <c r="GQ699" s="208">
        <f t="shared" si="1305"/>
        <v>0</v>
      </c>
      <c r="GR699" s="328">
        <v>20.9</v>
      </c>
      <c r="GS699" s="328">
        <f t="shared" si="1463"/>
        <v>0</v>
      </c>
      <c r="GT699" s="329">
        <f t="shared" si="1464"/>
        <v>0</v>
      </c>
      <c r="GU699" s="329">
        <f t="shared" si="1465"/>
        <v>0</v>
      </c>
      <c r="GV699" s="329">
        <f t="shared" si="1466"/>
        <v>0</v>
      </c>
      <c r="GW699" s="329">
        <f t="shared" si="1467"/>
        <v>0</v>
      </c>
      <c r="GX699" s="329">
        <f t="shared" si="1468"/>
        <v>0</v>
      </c>
      <c r="GY699" s="329">
        <f t="shared" si="1469"/>
        <v>0</v>
      </c>
      <c r="GZ699" s="170">
        <f t="shared" si="1306"/>
        <v>0</v>
      </c>
      <c r="HA699" s="208">
        <f t="shared" si="1307"/>
        <v>0</v>
      </c>
      <c r="HB699" s="328">
        <v>20.9</v>
      </c>
      <c r="HC699" s="328">
        <f t="shared" si="1308"/>
        <v>0</v>
      </c>
      <c r="HD699" s="329">
        <f t="shared" si="1416"/>
        <v>0</v>
      </c>
      <c r="HE699" s="329">
        <f t="shared" si="1417"/>
        <v>0</v>
      </c>
      <c r="HF699" s="329">
        <f t="shared" si="1418"/>
        <v>0</v>
      </c>
      <c r="HG699" s="329">
        <f t="shared" si="1419"/>
        <v>0</v>
      </c>
      <c r="HH699" s="329">
        <f t="shared" si="1420"/>
        <v>0</v>
      </c>
      <c r="HI699" s="329">
        <f t="shared" si="1421"/>
        <v>0</v>
      </c>
      <c r="HJ699" s="170">
        <f t="shared" si="1309"/>
        <v>0</v>
      </c>
      <c r="HK699" s="208">
        <f t="shared" si="1310"/>
        <v>0</v>
      </c>
      <c r="HL699" s="328">
        <v>20.9</v>
      </c>
      <c r="HM699" s="328">
        <f t="shared" si="1311"/>
        <v>0</v>
      </c>
      <c r="HN699" s="329">
        <f t="shared" si="1422"/>
        <v>0</v>
      </c>
      <c r="HO699" s="329">
        <f t="shared" si="1423"/>
        <v>0</v>
      </c>
      <c r="HP699" s="329">
        <f t="shared" si="1424"/>
        <v>0</v>
      </c>
      <c r="HQ699" s="329">
        <f t="shared" si="1425"/>
        <v>0</v>
      </c>
      <c r="HR699" s="329">
        <f t="shared" si="1426"/>
        <v>0</v>
      </c>
      <c r="HS699" s="329">
        <f t="shared" si="1427"/>
        <v>0</v>
      </c>
      <c r="HT699" s="170">
        <f t="shared" si="1312"/>
        <v>0</v>
      </c>
      <c r="HU699" s="208">
        <f t="shared" si="1313"/>
        <v>0</v>
      </c>
      <c r="HV699" s="328">
        <v>20.9</v>
      </c>
      <c r="HW699" s="328">
        <f t="shared" si="1428"/>
        <v>0</v>
      </c>
      <c r="HX699" s="329">
        <f t="shared" si="1429"/>
        <v>0</v>
      </c>
      <c r="HY699" s="329">
        <f t="shared" si="1430"/>
        <v>0</v>
      </c>
      <c r="HZ699" s="329">
        <f t="shared" si="1431"/>
        <v>0</v>
      </c>
      <c r="IA699" s="329">
        <f t="shared" si="1432"/>
        <v>0</v>
      </c>
      <c r="IB699" s="329">
        <f t="shared" si="1433"/>
        <v>0</v>
      </c>
      <c r="IC699" s="329">
        <f t="shared" si="1434"/>
        <v>0</v>
      </c>
      <c r="ID699" s="170">
        <f t="shared" si="1314"/>
        <v>0</v>
      </c>
      <c r="IE699" s="208">
        <f t="shared" si="1315"/>
        <v>0</v>
      </c>
      <c r="IF699" s="328">
        <v>20.9</v>
      </c>
      <c r="IG699" s="328">
        <f t="shared" si="1435"/>
        <v>0</v>
      </c>
      <c r="IH699" s="329">
        <f t="shared" si="1436"/>
        <v>0</v>
      </c>
      <c r="II699" s="329">
        <f t="shared" si="1437"/>
        <v>0</v>
      </c>
      <c r="IJ699" s="329">
        <f t="shared" si="1438"/>
        <v>0</v>
      </c>
      <c r="IK699" s="329">
        <f t="shared" si="1439"/>
        <v>0</v>
      </c>
      <c r="IL699" s="329">
        <f t="shared" si="1440"/>
        <v>0</v>
      </c>
      <c r="IM699" s="329">
        <f t="shared" si="1441"/>
        <v>0</v>
      </c>
      <c r="IN699" s="170">
        <f t="shared" si="1316"/>
        <v>0</v>
      </c>
    </row>
    <row r="700" spans="1:248">
      <c r="A700" s="318"/>
      <c r="B700" s="318"/>
      <c r="C700" s="318"/>
      <c r="D700" s="318"/>
      <c r="E700" s="318"/>
      <c r="F700" s="318"/>
      <c r="G700" s="318"/>
      <c r="H700" s="318"/>
      <c r="I700" s="318"/>
      <c r="K700" s="318"/>
      <c r="L700" s="318"/>
      <c r="M700" s="318"/>
      <c r="N700" s="318"/>
      <c r="O700" s="318"/>
      <c r="P700" s="318"/>
      <c r="Q700" s="318"/>
      <c r="R700" s="358"/>
      <c r="S700" s="208">
        <f t="shared" si="1317"/>
        <v>0</v>
      </c>
      <c r="T700" s="328">
        <v>21</v>
      </c>
      <c r="U700" s="328">
        <f t="shared" si="1318"/>
        <v>0</v>
      </c>
      <c r="V700" s="329">
        <f t="shared" si="1319"/>
        <v>0</v>
      </c>
      <c r="W700" s="329">
        <f t="shared" si="1320"/>
        <v>0</v>
      </c>
      <c r="X700" s="329">
        <f t="shared" si="1321"/>
        <v>0</v>
      </c>
      <c r="Y700" s="329">
        <f t="shared" si="1322"/>
        <v>0</v>
      </c>
      <c r="Z700" s="329">
        <f t="shared" si="1323"/>
        <v>0</v>
      </c>
      <c r="AA700" s="329">
        <f t="shared" si="1324"/>
        <v>0</v>
      </c>
      <c r="AB700" s="170">
        <f t="shared" si="1263"/>
        <v>0</v>
      </c>
      <c r="AC700" s="208">
        <f t="shared" si="1264"/>
        <v>0</v>
      </c>
      <c r="AD700" s="328">
        <v>21</v>
      </c>
      <c r="AE700" s="328">
        <f t="shared" si="1325"/>
        <v>0</v>
      </c>
      <c r="AF700" s="329">
        <f t="shared" si="1326"/>
        <v>0</v>
      </c>
      <c r="AG700" s="329">
        <f t="shared" si="1327"/>
        <v>0</v>
      </c>
      <c r="AH700" s="329">
        <f t="shared" si="1328"/>
        <v>0</v>
      </c>
      <c r="AI700" s="329">
        <f t="shared" si="1329"/>
        <v>0</v>
      </c>
      <c r="AJ700" s="329">
        <f t="shared" si="1330"/>
        <v>0</v>
      </c>
      <c r="AK700" s="329">
        <f t="shared" si="1331"/>
        <v>0</v>
      </c>
      <c r="AL700" s="170">
        <f t="shared" si="1265"/>
        <v>0</v>
      </c>
      <c r="AM700" s="208">
        <f t="shared" si="1266"/>
        <v>0</v>
      </c>
      <c r="AN700" s="328">
        <v>21</v>
      </c>
      <c r="AO700" s="328">
        <f t="shared" si="1332"/>
        <v>0</v>
      </c>
      <c r="AP700" s="329">
        <f t="shared" si="1333"/>
        <v>0</v>
      </c>
      <c r="AQ700" s="329">
        <f t="shared" si="1334"/>
        <v>0</v>
      </c>
      <c r="AR700" s="329">
        <f t="shared" si="1335"/>
        <v>0</v>
      </c>
      <c r="AS700" s="329">
        <f t="shared" si="1336"/>
        <v>0</v>
      </c>
      <c r="AT700" s="329">
        <f t="shared" si="1337"/>
        <v>0</v>
      </c>
      <c r="AU700" s="329">
        <f t="shared" si="1338"/>
        <v>0</v>
      </c>
      <c r="AV700" s="170">
        <f t="shared" si="1267"/>
        <v>0</v>
      </c>
      <c r="AW700" s="208">
        <f t="shared" si="1268"/>
        <v>0</v>
      </c>
      <c r="AX700" s="328">
        <v>21</v>
      </c>
      <c r="AY700" s="328">
        <f t="shared" si="1339"/>
        <v>0</v>
      </c>
      <c r="AZ700" s="329">
        <f t="shared" si="1340"/>
        <v>0</v>
      </c>
      <c r="BA700" s="329">
        <f t="shared" si="1341"/>
        <v>0</v>
      </c>
      <c r="BB700" s="329">
        <f t="shared" si="1342"/>
        <v>0</v>
      </c>
      <c r="BC700" s="329">
        <f t="shared" si="1343"/>
        <v>0</v>
      </c>
      <c r="BD700" s="329">
        <f t="shared" si="1344"/>
        <v>0</v>
      </c>
      <c r="BE700" s="329">
        <f t="shared" si="1345"/>
        <v>0</v>
      </c>
      <c r="BF700" s="170">
        <f t="shared" si="1269"/>
        <v>0</v>
      </c>
      <c r="BG700" s="208">
        <f t="shared" si="1270"/>
        <v>0</v>
      </c>
      <c r="BH700" s="328">
        <v>21</v>
      </c>
      <c r="BI700" s="328">
        <f t="shared" si="1271"/>
        <v>0</v>
      </c>
      <c r="BJ700" s="329">
        <f t="shared" si="1272"/>
        <v>0</v>
      </c>
      <c r="BK700" s="329">
        <f t="shared" si="1273"/>
        <v>0</v>
      </c>
      <c r="BL700" s="329">
        <f t="shared" si="1274"/>
        <v>0</v>
      </c>
      <c r="BM700" s="329">
        <f t="shared" si="1275"/>
        <v>0</v>
      </c>
      <c r="BN700" s="329">
        <f t="shared" si="1276"/>
        <v>0</v>
      </c>
      <c r="BO700" s="329">
        <f t="shared" si="1277"/>
        <v>0</v>
      </c>
      <c r="BP700" s="170">
        <f t="shared" si="1278"/>
        <v>0</v>
      </c>
      <c r="BQ700" s="208">
        <f t="shared" si="1279"/>
        <v>0</v>
      </c>
      <c r="BR700" s="328">
        <v>21</v>
      </c>
      <c r="BS700" s="328">
        <f t="shared" si="1346"/>
        <v>0</v>
      </c>
      <c r="BT700" s="329">
        <f t="shared" si="1347"/>
        <v>0</v>
      </c>
      <c r="BU700" s="329">
        <f t="shared" si="1348"/>
        <v>0</v>
      </c>
      <c r="BV700" s="329">
        <f t="shared" si="1349"/>
        <v>0</v>
      </c>
      <c r="BW700" s="329">
        <f t="shared" si="1350"/>
        <v>0</v>
      </c>
      <c r="BX700" s="329">
        <f t="shared" si="1351"/>
        <v>0</v>
      </c>
      <c r="BY700" s="329">
        <f t="shared" si="1352"/>
        <v>0</v>
      </c>
      <c r="BZ700" s="170">
        <f t="shared" si="1280"/>
        <v>0</v>
      </c>
      <c r="CA700" s="208">
        <f t="shared" si="1281"/>
        <v>0</v>
      </c>
      <c r="CB700" s="328">
        <v>21</v>
      </c>
      <c r="CC700" s="328">
        <f t="shared" si="1353"/>
        <v>0</v>
      </c>
      <c r="CD700" s="329">
        <f t="shared" si="1354"/>
        <v>0</v>
      </c>
      <c r="CE700" s="329">
        <f t="shared" si="1355"/>
        <v>0</v>
      </c>
      <c r="CF700" s="329">
        <f t="shared" si="1356"/>
        <v>0</v>
      </c>
      <c r="CG700" s="329">
        <f t="shared" si="1357"/>
        <v>0</v>
      </c>
      <c r="CH700" s="329">
        <f t="shared" si="1358"/>
        <v>0</v>
      </c>
      <c r="CI700" s="329">
        <f t="shared" si="1359"/>
        <v>0</v>
      </c>
      <c r="CJ700" s="170">
        <f t="shared" si="1282"/>
        <v>0</v>
      </c>
      <c r="CK700" s="208">
        <f t="shared" si="1283"/>
        <v>0</v>
      </c>
      <c r="CL700" s="328">
        <v>21</v>
      </c>
      <c r="CM700" s="328">
        <f t="shared" si="1360"/>
        <v>0</v>
      </c>
      <c r="CN700" s="329">
        <f t="shared" si="1361"/>
        <v>0</v>
      </c>
      <c r="CO700" s="329">
        <f t="shared" si="1362"/>
        <v>0</v>
      </c>
      <c r="CP700" s="329">
        <f t="shared" si="1363"/>
        <v>0</v>
      </c>
      <c r="CQ700" s="329">
        <f t="shared" si="1364"/>
        <v>0</v>
      </c>
      <c r="CR700" s="329">
        <f t="shared" si="1365"/>
        <v>0</v>
      </c>
      <c r="CS700" s="329">
        <f t="shared" si="1366"/>
        <v>0</v>
      </c>
      <c r="CT700" s="170">
        <f t="shared" si="1284"/>
        <v>0</v>
      </c>
      <c r="CU700" s="208">
        <f t="shared" si="1285"/>
        <v>0</v>
      </c>
      <c r="CV700" s="328">
        <v>21</v>
      </c>
      <c r="CW700" s="328">
        <f t="shared" si="1367"/>
        <v>0</v>
      </c>
      <c r="CX700" s="329">
        <f t="shared" si="1368"/>
        <v>0</v>
      </c>
      <c r="CY700" s="329">
        <f t="shared" si="1369"/>
        <v>0</v>
      </c>
      <c r="CZ700" s="329">
        <f t="shared" si="1370"/>
        <v>0</v>
      </c>
      <c r="DA700" s="329">
        <f t="shared" si="1371"/>
        <v>0</v>
      </c>
      <c r="DB700" s="329">
        <f t="shared" si="1372"/>
        <v>0</v>
      </c>
      <c r="DC700" s="329">
        <f t="shared" si="1373"/>
        <v>0</v>
      </c>
      <c r="DD700" s="170">
        <f t="shared" si="1286"/>
        <v>0</v>
      </c>
      <c r="DE700" s="208">
        <f t="shared" si="1287"/>
        <v>0</v>
      </c>
      <c r="DF700" s="328">
        <v>21</v>
      </c>
      <c r="DG700" s="328">
        <f t="shared" si="1374"/>
        <v>0</v>
      </c>
      <c r="DH700" s="329">
        <f t="shared" si="1375"/>
        <v>0</v>
      </c>
      <c r="DI700" s="329">
        <f t="shared" si="1376"/>
        <v>0</v>
      </c>
      <c r="DJ700" s="329">
        <f t="shared" si="1377"/>
        <v>0</v>
      </c>
      <c r="DK700" s="329">
        <f t="shared" si="1378"/>
        <v>0</v>
      </c>
      <c r="DL700" s="329">
        <f t="shared" si="1379"/>
        <v>0</v>
      </c>
      <c r="DM700" s="329">
        <f t="shared" si="1380"/>
        <v>0</v>
      </c>
      <c r="DN700" s="170">
        <f t="shared" si="1288"/>
        <v>0</v>
      </c>
      <c r="DO700" s="208">
        <f t="shared" si="1289"/>
        <v>0</v>
      </c>
      <c r="DP700" s="328">
        <v>21</v>
      </c>
      <c r="DQ700" s="328">
        <f t="shared" si="1381"/>
        <v>0</v>
      </c>
      <c r="DR700" s="329">
        <f t="shared" si="1382"/>
        <v>0</v>
      </c>
      <c r="DS700" s="329">
        <f t="shared" si="1383"/>
        <v>0</v>
      </c>
      <c r="DT700" s="329">
        <f t="shared" si="1384"/>
        <v>0</v>
      </c>
      <c r="DU700" s="329">
        <f t="shared" si="1385"/>
        <v>0</v>
      </c>
      <c r="DV700" s="329">
        <f t="shared" si="1386"/>
        <v>0</v>
      </c>
      <c r="DW700" s="329">
        <f t="shared" si="1387"/>
        <v>0</v>
      </c>
      <c r="DX700" s="170">
        <f t="shared" si="1290"/>
        <v>0</v>
      </c>
      <c r="DY700" s="208">
        <f t="shared" si="1291"/>
        <v>0</v>
      </c>
      <c r="DZ700" s="328">
        <v>21</v>
      </c>
      <c r="EA700" s="328">
        <f t="shared" si="1388"/>
        <v>0</v>
      </c>
      <c r="EB700" s="329">
        <f t="shared" si="1389"/>
        <v>0</v>
      </c>
      <c r="EC700" s="329">
        <f t="shared" si="1390"/>
        <v>0</v>
      </c>
      <c r="ED700" s="329">
        <f t="shared" si="1391"/>
        <v>0</v>
      </c>
      <c r="EE700" s="329">
        <f t="shared" si="1392"/>
        <v>0</v>
      </c>
      <c r="EF700" s="329">
        <f t="shared" si="1393"/>
        <v>0</v>
      </c>
      <c r="EG700" s="329">
        <f t="shared" si="1394"/>
        <v>0</v>
      </c>
      <c r="EH700" s="170">
        <f t="shared" si="1292"/>
        <v>0</v>
      </c>
      <c r="EI700" s="208">
        <f t="shared" si="1293"/>
        <v>0</v>
      </c>
      <c r="EJ700" s="328">
        <v>21</v>
      </c>
      <c r="EK700" s="328">
        <f t="shared" si="1395"/>
        <v>0</v>
      </c>
      <c r="EL700" s="329">
        <f t="shared" si="1396"/>
        <v>0</v>
      </c>
      <c r="EM700" s="329">
        <f t="shared" si="1397"/>
        <v>0</v>
      </c>
      <c r="EN700" s="329">
        <f t="shared" si="1398"/>
        <v>0</v>
      </c>
      <c r="EO700" s="329">
        <f t="shared" si="1399"/>
        <v>0</v>
      </c>
      <c r="EP700" s="329">
        <f t="shared" si="1400"/>
        <v>0</v>
      </c>
      <c r="EQ700" s="329">
        <f t="shared" si="1401"/>
        <v>0</v>
      </c>
      <c r="ER700" s="170">
        <f t="shared" si="1294"/>
        <v>0</v>
      </c>
      <c r="ES700" s="208">
        <f t="shared" si="1295"/>
        <v>0</v>
      </c>
      <c r="ET700" s="328">
        <v>21</v>
      </c>
      <c r="EU700" s="328">
        <f t="shared" si="1402"/>
        <v>0</v>
      </c>
      <c r="EV700" s="329">
        <f t="shared" si="1403"/>
        <v>0</v>
      </c>
      <c r="EW700" s="329">
        <f t="shared" si="1404"/>
        <v>0</v>
      </c>
      <c r="EX700" s="329">
        <f t="shared" si="1405"/>
        <v>0</v>
      </c>
      <c r="EY700" s="329">
        <f t="shared" si="1406"/>
        <v>0</v>
      </c>
      <c r="EZ700" s="329">
        <f t="shared" si="1407"/>
        <v>0</v>
      </c>
      <c r="FA700" s="329">
        <f t="shared" si="1408"/>
        <v>0</v>
      </c>
      <c r="FB700" s="170">
        <f t="shared" si="1296"/>
        <v>0</v>
      </c>
      <c r="FC700" s="208">
        <f t="shared" si="1297"/>
        <v>0</v>
      </c>
      <c r="FD700" s="328">
        <v>21</v>
      </c>
      <c r="FE700" s="328">
        <f t="shared" si="1409"/>
        <v>0</v>
      </c>
      <c r="FF700" s="329">
        <f t="shared" si="1410"/>
        <v>0</v>
      </c>
      <c r="FG700" s="329">
        <f t="shared" si="1411"/>
        <v>0</v>
      </c>
      <c r="FH700" s="329">
        <f t="shared" si="1412"/>
        <v>0</v>
      </c>
      <c r="FI700" s="329">
        <f t="shared" si="1413"/>
        <v>0</v>
      </c>
      <c r="FJ700" s="329">
        <f t="shared" si="1414"/>
        <v>0</v>
      </c>
      <c r="FK700" s="329">
        <f t="shared" si="1415"/>
        <v>0</v>
      </c>
      <c r="FL700" s="170">
        <f t="shared" si="1298"/>
        <v>0</v>
      </c>
      <c r="FM700" s="208">
        <f t="shared" si="1299"/>
        <v>0</v>
      </c>
      <c r="FN700" s="328">
        <v>21</v>
      </c>
      <c r="FO700" s="328">
        <f t="shared" si="1442"/>
        <v>0</v>
      </c>
      <c r="FP700" s="329">
        <f t="shared" si="1443"/>
        <v>0</v>
      </c>
      <c r="FQ700" s="329">
        <f t="shared" si="1444"/>
        <v>0</v>
      </c>
      <c r="FR700" s="329">
        <f t="shared" si="1445"/>
        <v>0</v>
      </c>
      <c r="FS700" s="329">
        <f t="shared" si="1446"/>
        <v>0</v>
      </c>
      <c r="FT700" s="329">
        <f t="shared" si="1447"/>
        <v>0</v>
      </c>
      <c r="FU700" s="329">
        <f t="shared" si="1448"/>
        <v>0</v>
      </c>
      <c r="FV700" s="170">
        <f t="shared" si="1300"/>
        <v>0</v>
      </c>
      <c r="FW700" s="208">
        <f t="shared" si="1301"/>
        <v>0</v>
      </c>
      <c r="FX700" s="328">
        <v>21</v>
      </c>
      <c r="FY700" s="328">
        <f t="shared" si="1449"/>
        <v>0</v>
      </c>
      <c r="FZ700" s="329">
        <f t="shared" si="1450"/>
        <v>0</v>
      </c>
      <c r="GA700" s="329">
        <f t="shared" si="1451"/>
        <v>0</v>
      </c>
      <c r="GB700" s="329">
        <f t="shared" si="1452"/>
        <v>0</v>
      </c>
      <c r="GC700" s="329">
        <f t="shared" si="1453"/>
        <v>0</v>
      </c>
      <c r="GD700" s="329">
        <f t="shared" si="1454"/>
        <v>0</v>
      </c>
      <c r="GE700" s="329">
        <f t="shared" si="1455"/>
        <v>0</v>
      </c>
      <c r="GF700" s="170">
        <f t="shared" si="1302"/>
        <v>0</v>
      </c>
      <c r="GG700" s="208">
        <f t="shared" si="1303"/>
        <v>0</v>
      </c>
      <c r="GH700" s="328">
        <v>21</v>
      </c>
      <c r="GI700" s="328">
        <f t="shared" si="1456"/>
        <v>0</v>
      </c>
      <c r="GJ700" s="329">
        <f t="shared" si="1457"/>
        <v>0</v>
      </c>
      <c r="GK700" s="329">
        <f t="shared" si="1458"/>
        <v>0</v>
      </c>
      <c r="GL700" s="329">
        <f t="shared" si="1459"/>
        <v>0</v>
      </c>
      <c r="GM700" s="329">
        <f t="shared" si="1460"/>
        <v>0</v>
      </c>
      <c r="GN700" s="329">
        <f t="shared" si="1461"/>
        <v>0</v>
      </c>
      <c r="GO700" s="329">
        <f t="shared" si="1462"/>
        <v>0</v>
      </c>
      <c r="GP700" s="170">
        <f t="shared" si="1304"/>
        <v>0</v>
      </c>
      <c r="GQ700" s="208">
        <f t="shared" si="1305"/>
        <v>0</v>
      </c>
      <c r="GR700" s="328">
        <v>21</v>
      </c>
      <c r="GS700" s="328">
        <f t="shared" si="1463"/>
        <v>0</v>
      </c>
      <c r="GT700" s="329">
        <f t="shared" si="1464"/>
        <v>0</v>
      </c>
      <c r="GU700" s="329">
        <f t="shared" si="1465"/>
        <v>0</v>
      </c>
      <c r="GV700" s="329">
        <f t="shared" si="1466"/>
        <v>0</v>
      </c>
      <c r="GW700" s="329">
        <f t="shared" si="1467"/>
        <v>0</v>
      </c>
      <c r="GX700" s="329">
        <f t="shared" si="1468"/>
        <v>0</v>
      </c>
      <c r="GY700" s="329">
        <f t="shared" si="1469"/>
        <v>0</v>
      </c>
      <c r="GZ700" s="170">
        <f t="shared" si="1306"/>
        <v>0</v>
      </c>
      <c r="HA700" s="208">
        <f t="shared" si="1307"/>
        <v>0</v>
      </c>
      <c r="HB700" s="328">
        <v>21</v>
      </c>
      <c r="HC700" s="328">
        <f t="shared" si="1308"/>
        <v>0</v>
      </c>
      <c r="HD700" s="329">
        <f t="shared" si="1416"/>
        <v>0</v>
      </c>
      <c r="HE700" s="329">
        <f t="shared" si="1417"/>
        <v>0</v>
      </c>
      <c r="HF700" s="329">
        <f t="shared" si="1418"/>
        <v>0</v>
      </c>
      <c r="HG700" s="329">
        <f t="shared" si="1419"/>
        <v>0</v>
      </c>
      <c r="HH700" s="329">
        <f t="shared" si="1420"/>
        <v>0</v>
      </c>
      <c r="HI700" s="329">
        <f t="shared" si="1421"/>
        <v>0</v>
      </c>
      <c r="HJ700" s="170">
        <f t="shared" si="1309"/>
        <v>0</v>
      </c>
      <c r="HK700" s="208">
        <f t="shared" si="1310"/>
        <v>0</v>
      </c>
      <c r="HL700" s="328">
        <v>21</v>
      </c>
      <c r="HM700" s="328">
        <f t="shared" si="1311"/>
        <v>0</v>
      </c>
      <c r="HN700" s="329">
        <f t="shared" si="1422"/>
        <v>0</v>
      </c>
      <c r="HO700" s="329">
        <f t="shared" si="1423"/>
        <v>0</v>
      </c>
      <c r="HP700" s="329">
        <f t="shared" si="1424"/>
        <v>0</v>
      </c>
      <c r="HQ700" s="329">
        <f t="shared" si="1425"/>
        <v>0</v>
      </c>
      <c r="HR700" s="329">
        <f t="shared" si="1426"/>
        <v>0</v>
      </c>
      <c r="HS700" s="329">
        <f t="shared" si="1427"/>
        <v>0</v>
      </c>
      <c r="HT700" s="170">
        <f t="shared" si="1312"/>
        <v>0</v>
      </c>
      <c r="HU700" s="208">
        <f t="shared" si="1313"/>
        <v>0</v>
      </c>
      <c r="HV700" s="328">
        <v>21</v>
      </c>
      <c r="HW700" s="328">
        <f t="shared" si="1428"/>
        <v>0</v>
      </c>
      <c r="HX700" s="329">
        <f t="shared" si="1429"/>
        <v>0</v>
      </c>
      <c r="HY700" s="329">
        <f t="shared" si="1430"/>
        <v>0</v>
      </c>
      <c r="HZ700" s="329">
        <f t="shared" si="1431"/>
        <v>0</v>
      </c>
      <c r="IA700" s="329">
        <f t="shared" si="1432"/>
        <v>0</v>
      </c>
      <c r="IB700" s="329">
        <f t="shared" si="1433"/>
        <v>0</v>
      </c>
      <c r="IC700" s="329">
        <f t="shared" si="1434"/>
        <v>0</v>
      </c>
      <c r="ID700" s="170">
        <f t="shared" si="1314"/>
        <v>0</v>
      </c>
      <c r="IE700" s="208">
        <f t="shared" si="1315"/>
        <v>0</v>
      </c>
      <c r="IF700" s="328">
        <v>21</v>
      </c>
      <c r="IG700" s="328">
        <f t="shared" si="1435"/>
        <v>0</v>
      </c>
      <c r="IH700" s="329">
        <f t="shared" si="1436"/>
        <v>0</v>
      </c>
      <c r="II700" s="329">
        <f t="shared" si="1437"/>
        <v>0</v>
      </c>
      <c r="IJ700" s="329">
        <f t="shared" si="1438"/>
        <v>0</v>
      </c>
      <c r="IK700" s="329">
        <f t="shared" si="1439"/>
        <v>0</v>
      </c>
      <c r="IL700" s="329">
        <f t="shared" si="1440"/>
        <v>0</v>
      </c>
      <c r="IM700" s="329">
        <f t="shared" si="1441"/>
        <v>0</v>
      </c>
      <c r="IN700" s="170">
        <f t="shared" si="1316"/>
        <v>0</v>
      </c>
    </row>
    <row r="701" spans="1:248">
      <c r="A701" s="318"/>
      <c r="B701" s="318"/>
      <c r="C701" s="318"/>
      <c r="D701" s="318"/>
      <c r="E701" s="318"/>
      <c r="F701" s="318"/>
      <c r="G701" s="318"/>
      <c r="H701" s="318"/>
      <c r="I701" s="318"/>
      <c r="K701" s="318"/>
      <c r="L701" s="318"/>
      <c r="M701" s="318"/>
      <c r="N701" s="318"/>
      <c r="O701" s="318"/>
      <c r="P701" s="318"/>
      <c r="Q701" s="318"/>
      <c r="R701" s="358"/>
      <c r="S701" s="208">
        <f t="shared" si="1317"/>
        <v>0</v>
      </c>
      <c r="T701" s="328">
        <v>21.1</v>
      </c>
      <c r="U701" s="328">
        <f t="shared" si="1318"/>
        <v>0</v>
      </c>
      <c r="V701" s="329">
        <f t="shared" si="1319"/>
        <v>0</v>
      </c>
      <c r="W701" s="329">
        <f t="shared" si="1320"/>
        <v>0</v>
      </c>
      <c r="X701" s="329">
        <f t="shared" si="1321"/>
        <v>0</v>
      </c>
      <c r="Y701" s="329">
        <f t="shared" si="1322"/>
        <v>0</v>
      </c>
      <c r="Z701" s="329">
        <f t="shared" si="1323"/>
        <v>0</v>
      </c>
      <c r="AA701" s="329">
        <f t="shared" si="1324"/>
        <v>0</v>
      </c>
      <c r="AB701" s="170">
        <f t="shared" si="1263"/>
        <v>0</v>
      </c>
      <c r="AC701" s="208">
        <f t="shared" si="1264"/>
        <v>0</v>
      </c>
      <c r="AD701" s="328">
        <v>21.1</v>
      </c>
      <c r="AE701" s="328">
        <f t="shared" si="1325"/>
        <v>0</v>
      </c>
      <c r="AF701" s="329">
        <f t="shared" si="1326"/>
        <v>0</v>
      </c>
      <c r="AG701" s="329">
        <f t="shared" si="1327"/>
        <v>0</v>
      </c>
      <c r="AH701" s="329">
        <f t="shared" si="1328"/>
        <v>0</v>
      </c>
      <c r="AI701" s="329">
        <f t="shared" si="1329"/>
        <v>0</v>
      </c>
      <c r="AJ701" s="329">
        <f t="shared" si="1330"/>
        <v>0</v>
      </c>
      <c r="AK701" s="329">
        <f t="shared" si="1331"/>
        <v>0</v>
      </c>
      <c r="AL701" s="170">
        <f t="shared" si="1265"/>
        <v>0</v>
      </c>
      <c r="AM701" s="208">
        <f t="shared" si="1266"/>
        <v>0</v>
      </c>
      <c r="AN701" s="328">
        <v>21.1</v>
      </c>
      <c r="AO701" s="328">
        <f t="shared" si="1332"/>
        <v>0</v>
      </c>
      <c r="AP701" s="329">
        <f t="shared" si="1333"/>
        <v>0</v>
      </c>
      <c r="AQ701" s="329">
        <f t="shared" si="1334"/>
        <v>0</v>
      </c>
      <c r="AR701" s="329">
        <f t="shared" si="1335"/>
        <v>0</v>
      </c>
      <c r="AS701" s="329">
        <f t="shared" si="1336"/>
        <v>0</v>
      </c>
      <c r="AT701" s="329">
        <f t="shared" si="1337"/>
        <v>0</v>
      </c>
      <c r="AU701" s="329">
        <f t="shared" si="1338"/>
        <v>0</v>
      </c>
      <c r="AV701" s="170">
        <f t="shared" si="1267"/>
        <v>0</v>
      </c>
      <c r="AW701" s="208">
        <f t="shared" si="1268"/>
        <v>0</v>
      </c>
      <c r="AX701" s="328">
        <v>21.1</v>
      </c>
      <c r="AY701" s="328">
        <f t="shared" si="1339"/>
        <v>0</v>
      </c>
      <c r="AZ701" s="329">
        <f t="shared" si="1340"/>
        <v>0</v>
      </c>
      <c r="BA701" s="329">
        <f t="shared" si="1341"/>
        <v>0</v>
      </c>
      <c r="BB701" s="329">
        <f t="shared" si="1342"/>
        <v>0</v>
      </c>
      <c r="BC701" s="329">
        <f t="shared" si="1343"/>
        <v>0</v>
      </c>
      <c r="BD701" s="329">
        <f t="shared" si="1344"/>
        <v>0</v>
      </c>
      <c r="BE701" s="329">
        <f t="shared" si="1345"/>
        <v>0</v>
      </c>
      <c r="BF701" s="170">
        <f t="shared" si="1269"/>
        <v>0</v>
      </c>
      <c r="BG701" s="208">
        <f t="shared" si="1270"/>
        <v>0</v>
      </c>
      <c r="BH701" s="328">
        <v>21.1</v>
      </c>
      <c r="BI701" s="328">
        <f t="shared" si="1271"/>
        <v>0</v>
      </c>
      <c r="BJ701" s="329">
        <f t="shared" si="1272"/>
        <v>0</v>
      </c>
      <c r="BK701" s="329">
        <f t="shared" si="1273"/>
        <v>0</v>
      </c>
      <c r="BL701" s="329">
        <f t="shared" si="1274"/>
        <v>0</v>
      </c>
      <c r="BM701" s="329">
        <f t="shared" si="1275"/>
        <v>0</v>
      </c>
      <c r="BN701" s="329">
        <f t="shared" si="1276"/>
        <v>0</v>
      </c>
      <c r="BO701" s="329">
        <f t="shared" si="1277"/>
        <v>0</v>
      </c>
      <c r="BP701" s="170">
        <f t="shared" si="1278"/>
        <v>0</v>
      </c>
      <c r="BQ701" s="208">
        <f t="shared" si="1279"/>
        <v>0</v>
      </c>
      <c r="BR701" s="328">
        <v>21.1</v>
      </c>
      <c r="BS701" s="328">
        <f t="shared" si="1346"/>
        <v>0</v>
      </c>
      <c r="BT701" s="329">
        <f t="shared" si="1347"/>
        <v>0</v>
      </c>
      <c r="BU701" s="329">
        <f t="shared" si="1348"/>
        <v>0</v>
      </c>
      <c r="BV701" s="329">
        <f t="shared" si="1349"/>
        <v>0</v>
      </c>
      <c r="BW701" s="329">
        <f t="shared" si="1350"/>
        <v>0</v>
      </c>
      <c r="BX701" s="329">
        <f t="shared" si="1351"/>
        <v>0</v>
      </c>
      <c r="BY701" s="329">
        <f t="shared" si="1352"/>
        <v>0</v>
      </c>
      <c r="BZ701" s="170">
        <f t="shared" si="1280"/>
        <v>0</v>
      </c>
      <c r="CA701" s="208">
        <f t="shared" si="1281"/>
        <v>0</v>
      </c>
      <c r="CB701" s="328">
        <v>21.1</v>
      </c>
      <c r="CC701" s="328">
        <f t="shared" si="1353"/>
        <v>0</v>
      </c>
      <c r="CD701" s="329">
        <f t="shared" si="1354"/>
        <v>0</v>
      </c>
      <c r="CE701" s="329">
        <f t="shared" si="1355"/>
        <v>0</v>
      </c>
      <c r="CF701" s="329">
        <f t="shared" si="1356"/>
        <v>0</v>
      </c>
      <c r="CG701" s="329">
        <f t="shared" si="1357"/>
        <v>0</v>
      </c>
      <c r="CH701" s="329">
        <f t="shared" si="1358"/>
        <v>0</v>
      </c>
      <c r="CI701" s="329">
        <f t="shared" si="1359"/>
        <v>0</v>
      </c>
      <c r="CJ701" s="170">
        <f t="shared" si="1282"/>
        <v>0</v>
      </c>
      <c r="CK701" s="208">
        <f t="shared" si="1283"/>
        <v>0</v>
      </c>
      <c r="CL701" s="328">
        <v>21.1</v>
      </c>
      <c r="CM701" s="328">
        <f t="shared" si="1360"/>
        <v>0</v>
      </c>
      <c r="CN701" s="329">
        <f t="shared" si="1361"/>
        <v>0</v>
      </c>
      <c r="CO701" s="329">
        <f t="shared" si="1362"/>
        <v>0</v>
      </c>
      <c r="CP701" s="329">
        <f t="shared" si="1363"/>
        <v>0</v>
      </c>
      <c r="CQ701" s="329">
        <f t="shared" si="1364"/>
        <v>0</v>
      </c>
      <c r="CR701" s="329">
        <f t="shared" si="1365"/>
        <v>0</v>
      </c>
      <c r="CS701" s="329">
        <f t="shared" si="1366"/>
        <v>0</v>
      </c>
      <c r="CT701" s="170">
        <f t="shared" si="1284"/>
        <v>0</v>
      </c>
      <c r="CU701" s="208">
        <f t="shared" si="1285"/>
        <v>0</v>
      </c>
      <c r="CV701" s="328">
        <v>21.1</v>
      </c>
      <c r="CW701" s="328">
        <f t="shared" si="1367"/>
        <v>0</v>
      </c>
      <c r="CX701" s="329">
        <f t="shared" si="1368"/>
        <v>0</v>
      </c>
      <c r="CY701" s="329">
        <f t="shared" si="1369"/>
        <v>0</v>
      </c>
      <c r="CZ701" s="329">
        <f t="shared" si="1370"/>
        <v>0</v>
      </c>
      <c r="DA701" s="329">
        <f t="shared" si="1371"/>
        <v>0</v>
      </c>
      <c r="DB701" s="329">
        <f t="shared" si="1372"/>
        <v>0</v>
      </c>
      <c r="DC701" s="329">
        <f t="shared" si="1373"/>
        <v>0</v>
      </c>
      <c r="DD701" s="170">
        <f t="shared" si="1286"/>
        <v>0</v>
      </c>
      <c r="DE701" s="208">
        <f t="shared" si="1287"/>
        <v>0</v>
      </c>
      <c r="DF701" s="328">
        <v>21.1</v>
      </c>
      <c r="DG701" s="328">
        <f t="shared" si="1374"/>
        <v>0</v>
      </c>
      <c r="DH701" s="329">
        <f t="shared" si="1375"/>
        <v>0</v>
      </c>
      <c r="DI701" s="329">
        <f t="shared" si="1376"/>
        <v>0</v>
      </c>
      <c r="DJ701" s="329">
        <f t="shared" si="1377"/>
        <v>0</v>
      </c>
      <c r="DK701" s="329">
        <f t="shared" si="1378"/>
        <v>0</v>
      </c>
      <c r="DL701" s="329">
        <f t="shared" si="1379"/>
        <v>0</v>
      </c>
      <c r="DM701" s="329">
        <f t="shared" si="1380"/>
        <v>0</v>
      </c>
      <c r="DN701" s="170">
        <f t="shared" si="1288"/>
        <v>0</v>
      </c>
      <c r="DO701" s="208">
        <f t="shared" si="1289"/>
        <v>0</v>
      </c>
      <c r="DP701" s="328">
        <v>21.1</v>
      </c>
      <c r="DQ701" s="328">
        <f t="shared" si="1381"/>
        <v>0</v>
      </c>
      <c r="DR701" s="329">
        <f t="shared" si="1382"/>
        <v>0</v>
      </c>
      <c r="DS701" s="329">
        <f t="shared" si="1383"/>
        <v>0</v>
      </c>
      <c r="DT701" s="329">
        <f t="shared" si="1384"/>
        <v>0</v>
      </c>
      <c r="DU701" s="329">
        <f t="shared" si="1385"/>
        <v>0</v>
      </c>
      <c r="DV701" s="329">
        <f t="shared" si="1386"/>
        <v>0</v>
      </c>
      <c r="DW701" s="329">
        <f t="shared" si="1387"/>
        <v>0</v>
      </c>
      <c r="DX701" s="170">
        <f t="shared" si="1290"/>
        <v>0</v>
      </c>
      <c r="DY701" s="208">
        <f t="shared" si="1291"/>
        <v>0</v>
      </c>
      <c r="DZ701" s="328">
        <v>21.1</v>
      </c>
      <c r="EA701" s="328">
        <f t="shared" si="1388"/>
        <v>0</v>
      </c>
      <c r="EB701" s="329">
        <f t="shared" si="1389"/>
        <v>0</v>
      </c>
      <c r="EC701" s="329">
        <f t="shared" si="1390"/>
        <v>0</v>
      </c>
      <c r="ED701" s="329">
        <f t="shared" si="1391"/>
        <v>0</v>
      </c>
      <c r="EE701" s="329">
        <f t="shared" si="1392"/>
        <v>0</v>
      </c>
      <c r="EF701" s="329">
        <f t="shared" si="1393"/>
        <v>0</v>
      </c>
      <c r="EG701" s="329">
        <f t="shared" si="1394"/>
        <v>0</v>
      </c>
      <c r="EH701" s="170">
        <f t="shared" si="1292"/>
        <v>0</v>
      </c>
      <c r="EI701" s="208">
        <f t="shared" si="1293"/>
        <v>0</v>
      </c>
      <c r="EJ701" s="328">
        <v>21.1</v>
      </c>
      <c r="EK701" s="328">
        <f t="shared" si="1395"/>
        <v>0</v>
      </c>
      <c r="EL701" s="329">
        <f t="shared" si="1396"/>
        <v>0</v>
      </c>
      <c r="EM701" s="329">
        <f t="shared" si="1397"/>
        <v>0</v>
      </c>
      <c r="EN701" s="329">
        <f t="shared" si="1398"/>
        <v>0</v>
      </c>
      <c r="EO701" s="329">
        <f t="shared" si="1399"/>
        <v>0</v>
      </c>
      <c r="EP701" s="329">
        <f t="shared" si="1400"/>
        <v>0</v>
      </c>
      <c r="EQ701" s="329">
        <f t="shared" si="1401"/>
        <v>0</v>
      </c>
      <c r="ER701" s="170">
        <f t="shared" si="1294"/>
        <v>0</v>
      </c>
      <c r="ES701" s="208">
        <f t="shared" si="1295"/>
        <v>0</v>
      </c>
      <c r="ET701" s="328">
        <v>21.1</v>
      </c>
      <c r="EU701" s="328">
        <f t="shared" si="1402"/>
        <v>0</v>
      </c>
      <c r="EV701" s="329">
        <f t="shared" si="1403"/>
        <v>0</v>
      </c>
      <c r="EW701" s="329">
        <f t="shared" si="1404"/>
        <v>0</v>
      </c>
      <c r="EX701" s="329">
        <f t="shared" si="1405"/>
        <v>0</v>
      </c>
      <c r="EY701" s="329">
        <f t="shared" si="1406"/>
        <v>0</v>
      </c>
      <c r="EZ701" s="329">
        <f t="shared" si="1407"/>
        <v>0</v>
      </c>
      <c r="FA701" s="329">
        <f t="shared" si="1408"/>
        <v>0</v>
      </c>
      <c r="FB701" s="170">
        <f t="shared" si="1296"/>
        <v>0</v>
      </c>
      <c r="FC701" s="208">
        <f t="shared" si="1297"/>
        <v>0</v>
      </c>
      <c r="FD701" s="328">
        <v>21.1</v>
      </c>
      <c r="FE701" s="328">
        <f t="shared" si="1409"/>
        <v>0</v>
      </c>
      <c r="FF701" s="329">
        <f t="shared" si="1410"/>
        <v>0</v>
      </c>
      <c r="FG701" s="329">
        <f t="shared" si="1411"/>
        <v>0</v>
      </c>
      <c r="FH701" s="329">
        <f t="shared" si="1412"/>
        <v>0</v>
      </c>
      <c r="FI701" s="329">
        <f t="shared" si="1413"/>
        <v>0</v>
      </c>
      <c r="FJ701" s="329">
        <f t="shared" si="1414"/>
        <v>0</v>
      </c>
      <c r="FK701" s="329">
        <f t="shared" si="1415"/>
        <v>0</v>
      </c>
      <c r="FL701" s="170">
        <f t="shared" si="1298"/>
        <v>0</v>
      </c>
      <c r="FM701" s="208">
        <f t="shared" si="1299"/>
        <v>0</v>
      </c>
      <c r="FN701" s="328">
        <v>21.1</v>
      </c>
      <c r="FO701" s="328">
        <f t="shared" si="1442"/>
        <v>0</v>
      </c>
      <c r="FP701" s="329">
        <f t="shared" si="1443"/>
        <v>0</v>
      </c>
      <c r="FQ701" s="329">
        <f t="shared" si="1444"/>
        <v>0</v>
      </c>
      <c r="FR701" s="329">
        <f t="shared" si="1445"/>
        <v>0</v>
      </c>
      <c r="FS701" s="329">
        <f t="shared" si="1446"/>
        <v>0</v>
      </c>
      <c r="FT701" s="329">
        <f t="shared" si="1447"/>
        <v>0</v>
      </c>
      <c r="FU701" s="329">
        <f t="shared" si="1448"/>
        <v>0</v>
      </c>
      <c r="FV701" s="170">
        <f t="shared" si="1300"/>
        <v>0</v>
      </c>
      <c r="FW701" s="208">
        <f t="shared" si="1301"/>
        <v>0</v>
      </c>
      <c r="FX701" s="328">
        <v>21.1</v>
      </c>
      <c r="FY701" s="328">
        <f t="shared" si="1449"/>
        <v>0</v>
      </c>
      <c r="FZ701" s="329">
        <f t="shared" si="1450"/>
        <v>0</v>
      </c>
      <c r="GA701" s="329">
        <f t="shared" si="1451"/>
        <v>0</v>
      </c>
      <c r="GB701" s="329">
        <f t="shared" si="1452"/>
        <v>0</v>
      </c>
      <c r="GC701" s="329">
        <f t="shared" si="1453"/>
        <v>0</v>
      </c>
      <c r="GD701" s="329">
        <f t="shared" si="1454"/>
        <v>0</v>
      </c>
      <c r="GE701" s="329">
        <f t="shared" si="1455"/>
        <v>0</v>
      </c>
      <c r="GF701" s="170">
        <f t="shared" si="1302"/>
        <v>0</v>
      </c>
      <c r="GG701" s="208">
        <f t="shared" si="1303"/>
        <v>0</v>
      </c>
      <c r="GH701" s="328">
        <v>21.1</v>
      </c>
      <c r="GI701" s="328">
        <f t="shared" si="1456"/>
        <v>0</v>
      </c>
      <c r="GJ701" s="329">
        <f t="shared" si="1457"/>
        <v>0</v>
      </c>
      <c r="GK701" s="329">
        <f t="shared" si="1458"/>
        <v>0</v>
      </c>
      <c r="GL701" s="329">
        <f t="shared" si="1459"/>
        <v>0</v>
      </c>
      <c r="GM701" s="329">
        <f t="shared" si="1460"/>
        <v>0</v>
      </c>
      <c r="GN701" s="329">
        <f t="shared" si="1461"/>
        <v>0</v>
      </c>
      <c r="GO701" s="329">
        <f t="shared" si="1462"/>
        <v>0</v>
      </c>
      <c r="GP701" s="170">
        <f t="shared" si="1304"/>
        <v>0</v>
      </c>
      <c r="GQ701" s="208">
        <f t="shared" si="1305"/>
        <v>0</v>
      </c>
      <c r="GR701" s="328">
        <v>21.1</v>
      </c>
      <c r="GS701" s="328">
        <f t="shared" si="1463"/>
        <v>0</v>
      </c>
      <c r="GT701" s="329">
        <f t="shared" si="1464"/>
        <v>0</v>
      </c>
      <c r="GU701" s="329">
        <f t="shared" si="1465"/>
        <v>0</v>
      </c>
      <c r="GV701" s="329">
        <f t="shared" si="1466"/>
        <v>0</v>
      </c>
      <c r="GW701" s="329">
        <f t="shared" si="1467"/>
        <v>0</v>
      </c>
      <c r="GX701" s="329">
        <f t="shared" si="1468"/>
        <v>0</v>
      </c>
      <c r="GY701" s="329">
        <f t="shared" si="1469"/>
        <v>0</v>
      </c>
      <c r="GZ701" s="170">
        <f t="shared" si="1306"/>
        <v>0</v>
      </c>
      <c r="HA701" s="208">
        <f t="shared" si="1307"/>
        <v>0</v>
      </c>
      <c r="HB701" s="328">
        <v>21.1</v>
      </c>
      <c r="HC701" s="328">
        <f t="shared" si="1308"/>
        <v>0</v>
      </c>
      <c r="HD701" s="329">
        <f t="shared" si="1416"/>
        <v>0</v>
      </c>
      <c r="HE701" s="329">
        <f t="shared" si="1417"/>
        <v>0</v>
      </c>
      <c r="HF701" s="329">
        <f t="shared" si="1418"/>
        <v>0</v>
      </c>
      <c r="HG701" s="329">
        <f t="shared" si="1419"/>
        <v>0</v>
      </c>
      <c r="HH701" s="329">
        <f t="shared" si="1420"/>
        <v>0</v>
      </c>
      <c r="HI701" s="329">
        <f t="shared" si="1421"/>
        <v>0</v>
      </c>
      <c r="HJ701" s="170">
        <f t="shared" si="1309"/>
        <v>0</v>
      </c>
      <c r="HK701" s="208">
        <f t="shared" si="1310"/>
        <v>0</v>
      </c>
      <c r="HL701" s="328">
        <v>21.1</v>
      </c>
      <c r="HM701" s="328">
        <f t="shared" si="1311"/>
        <v>0</v>
      </c>
      <c r="HN701" s="329">
        <f t="shared" si="1422"/>
        <v>0</v>
      </c>
      <c r="HO701" s="329">
        <f t="shared" si="1423"/>
        <v>0</v>
      </c>
      <c r="HP701" s="329">
        <f t="shared" si="1424"/>
        <v>0</v>
      </c>
      <c r="HQ701" s="329">
        <f t="shared" si="1425"/>
        <v>0</v>
      </c>
      <c r="HR701" s="329">
        <f t="shared" si="1426"/>
        <v>0</v>
      </c>
      <c r="HS701" s="329">
        <f t="shared" si="1427"/>
        <v>0</v>
      </c>
      <c r="HT701" s="170">
        <f t="shared" si="1312"/>
        <v>0</v>
      </c>
      <c r="HU701" s="208">
        <f t="shared" si="1313"/>
        <v>0</v>
      </c>
      <c r="HV701" s="328">
        <v>21.1</v>
      </c>
      <c r="HW701" s="328">
        <f t="shared" si="1428"/>
        <v>0</v>
      </c>
      <c r="HX701" s="329">
        <f t="shared" si="1429"/>
        <v>0</v>
      </c>
      <c r="HY701" s="329">
        <f t="shared" si="1430"/>
        <v>0</v>
      </c>
      <c r="HZ701" s="329">
        <f t="shared" si="1431"/>
        <v>0</v>
      </c>
      <c r="IA701" s="329">
        <f t="shared" si="1432"/>
        <v>0</v>
      </c>
      <c r="IB701" s="329">
        <f t="shared" si="1433"/>
        <v>0</v>
      </c>
      <c r="IC701" s="329">
        <f t="shared" si="1434"/>
        <v>0</v>
      </c>
      <c r="ID701" s="170">
        <f t="shared" si="1314"/>
        <v>0</v>
      </c>
      <c r="IE701" s="208">
        <f t="shared" si="1315"/>
        <v>0</v>
      </c>
      <c r="IF701" s="328">
        <v>21.1</v>
      </c>
      <c r="IG701" s="328">
        <f t="shared" si="1435"/>
        <v>0</v>
      </c>
      <c r="IH701" s="329">
        <f t="shared" si="1436"/>
        <v>0</v>
      </c>
      <c r="II701" s="329">
        <f t="shared" si="1437"/>
        <v>0</v>
      </c>
      <c r="IJ701" s="329">
        <f t="shared" si="1438"/>
        <v>0</v>
      </c>
      <c r="IK701" s="329">
        <f t="shared" si="1439"/>
        <v>0</v>
      </c>
      <c r="IL701" s="329">
        <f t="shared" si="1440"/>
        <v>0</v>
      </c>
      <c r="IM701" s="329">
        <f t="shared" si="1441"/>
        <v>0</v>
      </c>
      <c r="IN701" s="170">
        <f t="shared" si="1316"/>
        <v>0</v>
      </c>
    </row>
    <row r="702" spans="1:248">
      <c r="A702" s="318"/>
      <c r="B702" s="318"/>
      <c r="C702" s="318"/>
      <c r="D702" s="318"/>
      <c r="E702" s="318"/>
      <c r="F702" s="318"/>
      <c r="G702" s="318"/>
      <c r="H702" s="318"/>
      <c r="I702" s="318"/>
      <c r="K702" s="318"/>
      <c r="L702" s="318"/>
      <c r="M702" s="318"/>
      <c r="N702" s="318"/>
      <c r="O702" s="318"/>
      <c r="P702" s="318"/>
      <c r="Q702" s="318"/>
      <c r="R702" s="358"/>
      <c r="S702" s="208">
        <f t="shared" si="1317"/>
        <v>0</v>
      </c>
      <c r="T702" s="328">
        <v>21.2</v>
      </c>
      <c r="U702" s="328">
        <f t="shared" si="1318"/>
        <v>0</v>
      </c>
      <c r="V702" s="329">
        <f t="shared" si="1319"/>
        <v>0</v>
      </c>
      <c r="W702" s="329">
        <f t="shared" si="1320"/>
        <v>0</v>
      </c>
      <c r="X702" s="329">
        <f t="shared" si="1321"/>
        <v>0</v>
      </c>
      <c r="Y702" s="329">
        <f t="shared" si="1322"/>
        <v>0</v>
      </c>
      <c r="Z702" s="329">
        <f t="shared" si="1323"/>
        <v>0</v>
      </c>
      <c r="AA702" s="329">
        <f t="shared" si="1324"/>
        <v>0</v>
      </c>
      <c r="AB702" s="170">
        <f t="shared" si="1263"/>
        <v>0</v>
      </c>
      <c r="AC702" s="208">
        <f t="shared" si="1264"/>
        <v>0</v>
      </c>
      <c r="AD702" s="328">
        <v>21.2</v>
      </c>
      <c r="AE702" s="328">
        <f t="shared" si="1325"/>
        <v>0</v>
      </c>
      <c r="AF702" s="329">
        <f t="shared" si="1326"/>
        <v>0</v>
      </c>
      <c r="AG702" s="329">
        <f t="shared" si="1327"/>
        <v>0</v>
      </c>
      <c r="AH702" s="329">
        <f t="shared" si="1328"/>
        <v>0</v>
      </c>
      <c r="AI702" s="329">
        <f t="shared" si="1329"/>
        <v>0</v>
      </c>
      <c r="AJ702" s="329">
        <f t="shared" si="1330"/>
        <v>0</v>
      </c>
      <c r="AK702" s="329">
        <f t="shared" si="1331"/>
        <v>0</v>
      </c>
      <c r="AL702" s="170">
        <f t="shared" si="1265"/>
        <v>0</v>
      </c>
      <c r="AM702" s="208">
        <f t="shared" si="1266"/>
        <v>0</v>
      </c>
      <c r="AN702" s="328">
        <v>21.2</v>
      </c>
      <c r="AO702" s="328">
        <f t="shared" si="1332"/>
        <v>0</v>
      </c>
      <c r="AP702" s="329">
        <f t="shared" si="1333"/>
        <v>0</v>
      </c>
      <c r="AQ702" s="329">
        <f t="shared" si="1334"/>
        <v>0</v>
      </c>
      <c r="AR702" s="329">
        <f t="shared" si="1335"/>
        <v>0</v>
      </c>
      <c r="AS702" s="329">
        <f t="shared" si="1336"/>
        <v>0</v>
      </c>
      <c r="AT702" s="329">
        <f t="shared" si="1337"/>
        <v>0</v>
      </c>
      <c r="AU702" s="329">
        <f t="shared" si="1338"/>
        <v>0</v>
      </c>
      <c r="AV702" s="170">
        <f t="shared" si="1267"/>
        <v>0</v>
      </c>
      <c r="AW702" s="208">
        <f t="shared" si="1268"/>
        <v>0</v>
      </c>
      <c r="AX702" s="328">
        <v>21.2</v>
      </c>
      <c r="AY702" s="328">
        <f t="shared" si="1339"/>
        <v>0</v>
      </c>
      <c r="AZ702" s="329">
        <f t="shared" si="1340"/>
        <v>0</v>
      </c>
      <c r="BA702" s="329">
        <f t="shared" si="1341"/>
        <v>0</v>
      </c>
      <c r="BB702" s="329">
        <f t="shared" si="1342"/>
        <v>0</v>
      </c>
      <c r="BC702" s="329">
        <f t="shared" si="1343"/>
        <v>0</v>
      </c>
      <c r="BD702" s="329">
        <f t="shared" si="1344"/>
        <v>0</v>
      </c>
      <c r="BE702" s="329">
        <f t="shared" si="1345"/>
        <v>0</v>
      </c>
      <c r="BF702" s="170">
        <f t="shared" si="1269"/>
        <v>0</v>
      </c>
      <c r="BG702" s="208">
        <f t="shared" si="1270"/>
        <v>0</v>
      </c>
      <c r="BH702" s="328">
        <v>21.2</v>
      </c>
      <c r="BI702" s="328">
        <f t="shared" si="1271"/>
        <v>0</v>
      </c>
      <c r="BJ702" s="329">
        <f t="shared" si="1272"/>
        <v>0</v>
      </c>
      <c r="BK702" s="329">
        <f t="shared" si="1273"/>
        <v>0</v>
      </c>
      <c r="BL702" s="329">
        <f t="shared" si="1274"/>
        <v>0</v>
      </c>
      <c r="BM702" s="329">
        <f t="shared" si="1275"/>
        <v>0</v>
      </c>
      <c r="BN702" s="329">
        <f t="shared" si="1276"/>
        <v>0</v>
      </c>
      <c r="BO702" s="329">
        <f t="shared" si="1277"/>
        <v>0</v>
      </c>
      <c r="BP702" s="170">
        <f t="shared" si="1278"/>
        <v>0</v>
      </c>
      <c r="BQ702" s="208">
        <f t="shared" si="1279"/>
        <v>0</v>
      </c>
      <c r="BR702" s="328">
        <v>21.2</v>
      </c>
      <c r="BS702" s="328">
        <f t="shared" si="1346"/>
        <v>0</v>
      </c>
      <c r="BT702" s="329">
        <f t="shared" si="1347"/>
        <v>0</v>
      </c>
      <c r="BU702" s="329">
        <f t="shared" si="1348"/>
        <v>0</v>
      </c>
      <c r="BV702" s="329">
        <f t="shared" si="1349"/>
        <v>0</v>
      </c>
      <c r="BW702" s="329">
        <f t="shared" si="1350"/>
        <v>0</v>
      </c>
      <c r="BX702" s="329">
        <f t="shared" si="1351"/>
        <v>0</v>
      </c>
      <c r="BY702" s="329">
        <f t="shared" si="1352"/>
        <v>0</v>
      </c>
      <c r="BZ702" s="170">
        <f t="shared" si="1280"/>
        <v>0</v>
      </c>
      <c r="CA702" s="208">
        <f t="shared" si="1281"/>
        <v>0</v>
      </c>
      <c r="CB702" s="328">
        <v>21.2</v>
      </c>
      <c r="CC702" s="328">
        <f t="shared" si="1353"/>
        <v>0</v>
      </c>
      <c r="CD702" s="329">
        <f t="shared" si="1354"/>
        <v>0</v>
      </c>
      <c r="CE702" s="329">
        <f t="shared" si="1355"/>
        <v>0</v>
      </c>
      <c r="CF702" s="329">
        <f t="shared" si="1356"/>
        <v>0</v>
      </c>
      <c r="CG702" s="329">
        <f t="shared" si="1357"/>
        <v>0</v>
      </c>
      <c r="CH702" s="329">
        <f t="shared" si="1358"/>
        <v>0</v>
      </c>
      <c r="CI702" s="329">
        <f t="shared" si="1359"/>
        <v>0</v>
      </c>
      <c r="CJ702" s="170">
        <f t="shared" si="1282"/>
        <v>0</v>
      </c>
      <c r="CK702" s="208">
        <f t="shared" si="1283"/>
        <v>0</v>
      </c>
      <c r="CL702" s="328">
        <v>21.2</v>
      </c>
      <c r="CM702" s="328">
        <f t="shared" si="1360"/>
        <v>0</v>
      </c>
      <c r="CN702" s="329">
        <f t="shared" si="1361"/>
        <v>0</v>
      </c>
      <c r="CO702" s="329">
        <f t="shared" si="1362"/>
        <v>0</v>
      </c>
      <c r="CP702" s="329">
        <f t="shared" si="1363"/>
        <v>0</v>
      </c>
      <c r="CQ702" s="329">
        <f t="shared" si="1364"/>
        <v>0</v>
      </c>
      <c r="CR702" s="329">
        <f t="shared" si="1365"/>
        <v>0</v>
      </c>
      <c r="CS702" s="329">
        <f t="shared" si="1366"/>
        <v>0</v>
      </c>
      <c r="CT702" s="170">
        <f t="shared" si="1284"/>
        <v>0</v>
      </c>
      <c r="CU702" s="208">
        <f t="shared" si="1285"/>
        <v>0</v>
      </c>
      <c r="CV702" s="328">
        <v>21.2</v>
      </c>
      <c r="CW702" s="328">
        <f t="shared" si="1367"/>
        <v>0</v>
      </c>
      <c r="CX702" s="329">
        <f t="shared" si="1368"/>
        <v>0</v>
      </c>
      <c r="CY702" s="329">
        <f t="shared" si="1369"/>
        <v>0</v>
      </c>
      <c r="CZ702" s="329">
        <f t="shared" si="1370"/>
        <v>0</v>
      </c>
      <c r="DA702" s="329">
        <f t="shared" si="1371"/>
        <v>0</v>
      </c>
      <c r="DB702" s="329">
        <f t="shared" si="1372"/>
        <v>0</v>
      </c>
      <c r="DC702" s="329">
        <f t="shared" si="1373"/>
        <v>0</v>
      </c>
      <c r="DD702" s="170">
        <f t="shared" si="1286"/>
        <v>0</v>
      </c>
      <c r="DE702" s="208">
        <f t="shared" si="1287"/>
        <v>0</v>
      </c>
      <c r="DF702" s="328">
        <v>21.2</v>
      </c>
      <c r="DG702" s="328">
        <f t="shared" si="1374"/>
        <v>0</v>
      </c>
      <c r="DH702" s="329">
        <f t="shared" si="1375"/>
        <v>0</v>
      </c>
      <c r="DI702" s="329">
        <f t="shared" si="1376"/>
        <v>0</v>
      </c>
      <c r="DJ702" s="329">
        <f t="shared" si="1377"/>
        <v>0</v>
      </c>
      <c r="DK702" s="329">
        <f t="shared" si="1378"/>
        <v>0</v>
      </c>
      <c r="DL702" s="329">
        <f t="shared" si="1379"/>
        <v>0</v>
      </c>
      <c r="DM702" s="329">
        <f t="shared" si="1380"/>
        <v>0</v>
      </c>
      <c r="DN702" s="170">
        <f t="shared" si="1288"/>
        <v>0</v>
      </c>
      <c r="DO702" s="208">
        <f t="shared" si="1289"/>
        <v>0</v>
      </c>
      <c r="DP702" s="328">
        <v>21.2</v>
      </c>
      <c r="DQ702" s="328">
        <f t="shared" si="1381"/>
        <v>0</v>
      </c>
      <c r="DR702" s="329">
        <f t="shared" si="1382"/>
        <v>0</v>
      </c>
      <c r="DS702" s="329">
        <f t="shared" si="1383"/>
        <v>0</v>
      </c>
      <c r="DT702" s="329">
        <f t="shared" si="1384"/>
        <v>0</v>
      </c>
      <c r="DU702" s="329">
        <f t="shared" si="1385"/>
        <v>0</v>
      </c>
      <c r="DV702" s="329">
        <f t="shared" si="1386"/>
        <v>0</v>
      </c>
      <c r="DW702" s="329">
        <f t="shared" si="1387"/>
        <v>0</v>
      </c>
      <c r="DX702" s="170">
        <f t="shared" si="1290"/>
        <v>0</v>
      </c>
      <c r="DY702" s="208">
        <f t="shared" si="1291"/>
        <v>0</v>
      </c>
      <c r="DZ702" s="328">
        <v>21.2</v>
      </c>
      <c r="EA702" s="328">
        <f t="shared" si="1388"/>
        <v>0</v>
      </c>
      <c r="EB702" s="329">
        <f t="shared" si="1389"/>
        <v>0</v>
      </c>
      <c r="EC702" s="329">
        <f t="shared" si="1390"/>
        <v>0</v>
      </c>
      <c r="ED702" s="329">
        <f t="shared" si="1391"/>
        <v>0</v>
      </c>
      <c r="EE702" s="329">
        <f t="shared" si="1392"/>
        <v>0</v>
      </c>
      <c r="EF702" s="329">
        <f t="shared" si="1393"/>
        <v>0</v>
      </c>
      <c r="EG702" s="329">
        <f t="shared" si="1394"/>
        <v>0</v>
      </c>
      <c r="EH702" s="170">
        <f t="shared" si="1292"/>
        <v>0</v>
      </c>
      <c r="EI702" s="208">
        <f t="shared" si="1293"/>
        <v>0</v>
      </c>
      <c r="EJ702" s="328">
        <v>21.2</v>
      </c>
      <c r="EK702" s="328">
        <f t="shared" si="1395"/>
        <v>0</v>
      </c>
      <c r="EL702" s="329">
        <f t="shared" si="1396"/>
        <v>0</v>
      </c>
      <c r="EM702" s="329">
        <f t="shared" si="1397"/>
        <v>0</v>
      </c>
      <c r="EN702" s="329">
        <f t="shared" si="1398"/>
        <v>0</v>
      </c>
      <c r="EO702" s="329">
        <f t="shared" si="1399"/>
        <v>0</v>
      </c>
      <c r="EP702" s="329">
        <f t="shared" si="1400"/>
        <v>0</v>
      </c>
      <c r="EQ702" s="329">
        <f t="shared" si="1401"/>
        <v>0</v>
      </c>
      <c r="ER702" s="170">
        <f t="shared" si="1294"/>
        <v>0</v>
      </c>
      <c r="ES702" s="208">
        <f t="shared" si="1295"/>
        <v>0</v>
      </c>
      <c r="ET702" s="328">
        <v>21.2</v>
      </c>
      <c r="EU702" s="328">
        <f t="shared" si="1402"/>
        <v>0</v>
      </c>
      <c r="EV702" s="329">
        <f t="shared" si="1403"/>
        <v>0</v>
      </c>
      <c r="EW702" s="329">
        <f t="shared" si="1404"/>
        <v>0</v>
      </c>
      <c r="EX702" s="329">
        <f t="shared" si="1405"/>
        <v>0</v>
      </c>
      <c r="EY702" s="329">
        <f t="shared" si="1406"/>
        <v>0</v>
      </c>
      <c r="EZ702" s="329">
        <f t="shared" si="1407"/>
        <v>0</v>
      </c>
      <c r="FA702" s="329">
        <f t="shared" si="1408"/>
        <v>0</v>
      </c>
      <c r="FB702" s="170">
        <f t="shared" si="1296"/>
        <v>0</v>
      </c>
      <c r="FC702" s="208">
        <f t="shared" si="1297"/>
        <v>0</v>
      </c>
      <c r="FD702" s="328">
        <v>21.2</v>
      </c>
      <c r="FE702" s="328">
        <f t="shared" si="1409"/>
        <v>0</v>
      </c>
      <c r="FF702" s="329">
        <f t="shared" si="1410"/>
        <v>0</v>
      </c>
      <c r="FG702" s="329">
        <f t="shared" si="1411"/>
        <v>0</v>
      </c>
      <c r="FH702" s="329">
        <f t="shared" si="1412"/>
        <v>0</v>
      </c>
      <c r="FI702" s="329">
        <f t="shared" si="1413"/>
        <v>0</v>
      </c>
      <c r="FJ702" s="329">
        <f t="shared" si="1414"/>
        <v>0</v>
      </c>
      <c r="FK702" s="329">
        <f t="shared" si="1415"/>
        <v>0</v>
      </c>
      <c r="FL702" s="170">
        <f t="shared" si="1298"/>
        <v>0</v>
      </c>
      <c r="FM702" s="208">
        <f t="shared" si="1299"/>
        <v>0</v>
      </c>
      <c r="FN702" s="328">
        <v>21.2</v>
      </c>
      <c r="FO702" s="328">
        <f t="shared" si="1442"/>
        <v>0</v>
      </c>
      <c r="FP702" s="329">
        <f t="shared" si="1443"/>
        <v>0</v>
      </c>
      <c r="FQ702" s="329">
        <f t="shared" si="1444"/>
        <v>0</v>
      </c>
      <c r="FR702" s="329">
        <f t="shared" si="1445"/>
        <v>0</v>
      </c>
      <c r="FS702" s="329">
        <f t="shared" si="1446"/>
        <v>0</v>
      </c>
      <c r="FT702" s="329">
        <f t="shared" si="1447"/>
        <v>0</v>
      </c>
      <c r="FU702" s="329">
        <f t="shared" si="1448"/>
        <v>0</v>
      </c>
      <c r="FV702" s="170">
        <f t="shared" si="1300"/>
        <v>0</v>
      </c>
      <c r="FW702" s="208">
        <f t="shared" si="1301"/>
        <v>0</v>
      </c>
      <c r="FX702" s="328">
        <v>21.2</v>
      </c>
      <c r="FY702" s="328">
        <f t="shared" si="1449"/>
        <v>0</v>
      </c>
      <c r="FZ702" s="329">
        <f t="shared" si="1450"/>
        <v>0</v>
      </c>
      <c r="GA702" s="329">
        <f t="shared" si="1451"/>
        <v>0</v>
      </c>
      <c r="GB702" s="329">
        <f t="shared" si="1452"/>
        <v>0</v>
      </c>
      <c r="GC702" s="329">
        <f t="shared" si="1453"/>
        <v>0</v>
      </c>
      <c r="GD702" s="329">
        <f t="shared" si="1454"/>
        <v>0</v>
      </c>
      <c r="GE702" s="329">
        <f t="shared" si="1455"/>
        <v>0</v>
      </c>
      <c r="GF702" s="170">
        <f t="shared" si="1302"/>
        <v>0</v>
      </c>
      <c r="GG702" s="208">
        <f t="shared" si="1303"/>
        <v>0</v>
      </c>
      <c r="GH702" s="328">
        <v>21.2</v>
      </c>
      <c r="GI702" s="328">
        <f t="shared" si="1456"/>
        <v>0</v>
      </c>
      <c r="GJ702" s="329">
        <f t="shared" si="1457"/>
        <v>0</v>
      </c>
      <c r="GK702" s="329">
        <f t="shared" si="1458"/>
        <v>0</v>
      </c>
      <c r="GL702" s="329">
        <f t="shared" si="1459"/>
        <v>0</v>
      </c>
      <c r="GM702" s="329">
        <f t="shared" si="1460"/>
        <v>0</v>
      </c>
      <c r="GN702" s="329">
        <f t="shared" si="1461"/>
        <v>0</v>
      </c>
      <c r="GO702" s="329">
        <f t="shared" si="1462"/>
        <v>0</v>
      </c>
      <c r="GP702" s="170">
        <f t="shared" si="1304"/>
        <v>0</v>
      </c>
      <c r="GQ702" s="208">
        <f t="shared" si="1305"/>
        <v>0</v>
      </c>
      <c r="GR702" s="328">
        <v>21.2</v>
      </c>
      <c r="GS702" s="328">
        <f t="shared" si="1463"/>
        <v>0</v>
      </c>
      <c r="GT702" s="329">
        <f t="shared" si="1464"/>
        <v>0</v>
      </c>
      <c r="GU702" s="329">
        <f t="shared" si="1465"/>
        <v>0</v>
      </c>
      <c r="GV702" s="329">
        <f t="shared" si="1466"/>
        <v>0</v>
      </c>
      <c r="GW702" s="329">
        <f t="shared" si="1467"/>
        <v>0</v>
      </c>
      <c r="GX702" s="329">
        <f t="shared" si="1468"/>
        <v>0</v>
      </c>
      <c r="GY702" s="329">
        <f t="shared" si="1469"/>
        <v>0</v>
      </c>
      <c r="GZ702" s="170">
        <f t="shared" si="1306"/>
        <v>0</v>
      </c>
      <c r="HA702" s="208">
        <f t="shared" si="1307"/>
        <v>0</v>
      </c>
      <c r="HB702" s="328">
        <v>21.2</v>
      </c>
      <c r="HC702" s="328">
        <f t="shared" si="1308"/>
        <v>0</v>
      </c>
      <c r="HD702" s="329">
        <f t="shared" si="1416"/>
        <v>0</v>
      </c>
      <c r="HE702" s="329">
        <f t="shared" si="1417"/>
        <v>0</v>
      </c>
      <c r="HF702" s="329">
        <f t="shared" si="1418"/>
        <v>0</v>
      </c>
      <c r="HG702" s="329">
        <f t="shared" si="1419"/>
        <v>0</v>
      </c>
      <c r="HH702" s="329">
        <f t="shared" si="1420"/>
        <v>0</v>
      </c>
      <c r="HI702" s="329">
        <f t="shared" si="1421"/>
        <v>0</v>
      </c>
      <c r="HJ702" s="170">
        <f t="shared" si="1309"/>
        <v>0</v>
      </c>
      <c r="HK702" s="208">
        <f t="shared" si="1310"/>
        <v>0</v>
      </c>
      <c r="HL702" s="328">
        <v>21.2</v>
      </c>
      <c r="HM702" s="328">
        <f t="shared" si="1311"/>
        <v>0</v>
      </c>
      <c r="HN702" s="329">
        <f t="shared" si="1422"/>
        <v>0</v>
      </c>
      <c r="HO702" s="329">
        <f t="shared" si="1423"/>
        <v>0</v>
      </c>
      <c r="HP702" s="329">
        <f t="shared" si="1424"/>
        <v>0</v>
      </c>
      <c r="HQ702" s="329">
        <f t="shared" si="1425"/>
        <v>0</v>
      </c>
      <c r="HR702" s="329">
        <f t="shared" si="1426"/>
        <v>0</v>
      </c>
      <c r="HS702" s="329">
        <f t="shared" si="1427"/>
        <v>0</v>
      </c>
      <c r="HT702" s="170">
        <f t="shared" si="1312"/>
        <v>0</v>
      </c>
      <c r="HU702" s="208">
        <f t="shared" si="1313"/>
        <v>0</v>
      </c>
      <c r="HV702" s="328">
        <v>21.2</v>
      </c>
      <c r="HW702" s="328">
        <f t="shared" si="1428"/>
        <v>0</v>
      </c>
      <c r="HX702" s="329">
        <f t="shared" si="1429"/>
        <v>0</v>
      </c>
      <c r="HY702" s="329">
        <f t="shared" si="1430"/>
        <v>0</v>
      </c>
      <c r="HZ702" s="329">
        <f t="shared" si="1431"/>
        <v>0</v>
      </c>
      <c r="IA702" s="329">
        <f t="shared" si="1432"/>
        <v>0</v>
      </c>
      <c r="IB702" s="329">
        <f t="shared" si="1433"/>
        <v>0</v>
      </c>
      <c r="IC702" s="329">
        <f t="shared" si="1434"/>
        <v>0</v>
      </c>
      <c r="ID702" s="170">
        <f t="shared" si="1314"/>
        <v>0</v>
      </c>
      <c r="IE702" s="208">
        <f t="shared" si="1315"/>
        <v>0</v>
      </c>
      <c r="IF702" s="328">
        <v>21.2</v>
      </c>
      <c r="IG702" s="328">
        <f t="shared" si="1435"/>
        <v>0</v>
      </c>
      <c r="IH702" s="329">
        <f t="shared" si="1436"/>
        <v>0</v>
      </c>
      <c r="II702" s="329">
        <f t="shared" si="1437"/>
        <v>0</v>
      </c>
      <c r="IJ702" s="329">
        <f t="shared" si="1438"/>
        <v>0</v>
      </c>
      <c r="IK702" s="329">
        <f t="shared" si="1439"/>
        <v>0</v>
      </c>
      <c r="IL702" s="329">
        <f t="shared" si="1440"/>
        <v>0</v>
      </c>
      <c r="IM702" s="329">
        <f t="shared" si="1441"/>
        <v>0</v>
      </c>
      <c r="IN702" s="170">
        <f t="shared" si="1316"/>
        <v>0</v>
      </c>
    </row>
    <row r="703" spans="1:248">
      <c r="A703" s="318"/>
      <c r="B703" s="318"/>
      <c r="C703" s="318"/>
      <c r="D703" s="318"/>
      <c r="E703" s="318"/>
      <c r="F703" s="318"/>
      <c r="G703" s="318"/>
      <c r="H703" s="318"/>
      <c r="I703" s="318"/>
      <c r="K703" s="318"/>
      <c r="L703" s="318"/>
      <c r="M703" s="318"/>
      <c r="N703" s="318"/>
      <c r="O703" s="318"/>
      <c r="P703" s="318"/>
      <c r="Q703" s="318"/>
      <c r="R703" s="358"/>
      <c r="S703" s="208">
        <f t="shared" si="1317"/>
        <v>0</v>
      </c>
      <c r="T703" s="328">
        <v>21.3</v>
      </c>
      <c r="U703" s="328">
        <f t="shared" si="1318"/>
        <v>0</v>
      </c>
      <c r="V703" s="329">
        <f t="shared" si="1319"/>
        <v>0</v>
      </c>
      <c r="W703" s="329">
        <f t="shared" si="1320"/>
        <v>0</v>
      </c>
      <c r="X703" s="329">
        <f t="shared" si="1321"/>
        <v>0</v>
      </c>
      <c r="Y703" s="329">
        <f t="shared" si="1322"/>
        <v>0</v>
      </c>
      <c r="Z703" s="329">
        <f t="shared" si="1323"/>
        <v>0</v>
      </c>
      <c r="AA703" s="329">
        <f t="shared" si="1324"/>
        <v>0</v>
      </c>
      <c r="AB703" s="170">
        <f t="shared" si="1263"/>
        <v>0</v>
      </c>
      <c r="AC703" s="208">
        <f t="shared" si="1264"/>
        <v>0</v>
      </c>
      <c r="AD703" s="328">
        <v>21.3</v>
      </c>
      <c r="AE703" s="328">
        <f t="shared" si="1325"/>
        <v>0</v>
      </c>
      <c r="AF703" s="329">
        <f t="shared" si="1326"/>
        <v>0</v>
      </c>
      <c r="AG703" s="329">
        <f t="shared" si="1327"/>
        <v>0</v>
      </c>
      <c r="AH703" s="329">
        <f t="shared" si="1328"/>
        <v>0</v>
      </c>
      <c r="AI703" s="329">
        <f t="shared" si="1329"/>
        <v>0</v>
      </c>
      <c r="AJ703" s="329">
        <f t="shared" si="1330"/>
        <v>0</v>
      </c>
      <c r="AK703" s="329">
        <f t="shared" si="1331"/>
        <v>0</v>
      </c>
      <c r="AL703" s="170">
        <f t="shared" si="1265"/>
        <v>0</v>
      </c>
      <c r="AM703" s="208">
        <f t="shared" si="1266"/>
        <v>0</v>
      </c>
      <c r="AN703" s="328">
        <v>21.3</v>
      </c>
      <c r="AO703" s="328">
        <f t="shared" si="1332"/>
        <v>0</v>
      </c>
      <c r="AP703" s="329">
        <f t="shared" si="1333"/>
        <v>0</v>
      </c>
      <c r="AQ703" s="329">
        <f t="shared" si="1334"/>
        <v>0</v>
      </c>
      <c r="AR703" s="329">
        <f t="shared" si="1335"/>
        <v>0</v>
      </c>
      <c r="AS703" s="329">
        <f t="shared" si="1336"/>
        <v>0</v>
      </c>
      <c r="AT703" s="329">
        <f t="shared" si="1337"/>
        <v>0</v>
      </c>
      <c r="AU703" s="329">
        <f t="shared" si="1338"/>
        <v>0</v>
      </c>
      <c r="AV703" s="170">
        <f t="shared" si="1267"/>
        <v>0</v>
      </c>
      <c r="AW703" s="208">
        <f t="shared" si="1268"/>
        <v>0</v>
      </c>
      <c r="AX703" s="328">
        <v>21.3</v>
      </c>
      <c r="AY703" s="328">
        <f t="shared" si="1339"/>
        <v>0</v>
      </c>
      <c r="AZ703" s="329">
        <f t="shared" si="1340"/>
        <v>0</v>
      </c>
      <c r="BA703" s="329">
        <f t="shared" si="1341"/>
        <v>0</v>
      </c>
      <c r="BB703" s="329">
        <f t="shared" si="1342"/>
        <v>0</v>
      </c>
      <c r="BC703" s="329">
        <f t="shared" si="1343"/>
        <v>0</v>
      </c>
      <c r="BD703" s="329">
        <f t="shared" si="1344"/>
        <v>0</v>
      </c>
      <c r="BE703" s="329">
        <f t="shared" si="1345"/>
        <v>0</v>
      </c>
      <c r="BF703" s="170">
        <f t="shared" si="1269"/>
        <v>0</v>
      </c>
      <c r="BG703" s="208">
        <f t="shared" si="1270"/>
        <v>0</v>
      </c>
      <c r="BH703" s="328">
        <v>21.3</v>
      </c>
      <c r="BI703" s="328">
        <f t="shared" si="1271"/>
        <v>0</v>
      </c>
      <c r="BJ703" s="329">
        <f t="shared" si="1272"/>
        <v>0</v>
      </c>
      <c r="BK703" s="329">
        <f t="shared" si="1273"/>
        <v>0</v>
      </c>
      <c r="BL703" s="329">
        <f t="shared" si="1274"/>
        <v>0</v>
      </c>
      <c r="BM703" s="329">
        <f t="shared" si="1275"/>
        <v>0</v>
      </c>
      <c r="BN703" s="329">
        <f t="shared" si="1276"/>
        <v>0</v>
      </c>
      <c r="BO703" s="329">
        <f t="shared" si="1277"/>
        <v>0</v>
      </c>
      <c r="BP703" s="170">
        <f t="shared" si="1278"/>
        <v>0</v>
      </c>
      <c r="BQ703" s="208">
        <f t="shared" si="1279"/>
        <v>0</v>
      </c>
      <c r="BR703" s="328">
        <v>21.3</v>
      </c>
      <c r="BS703" s="328">
        <f t="shared" si="1346"/>
        <v>0</v>
      </c>
      <c r="BT703" s="329">
        <f t="shared" si="1347"/>
        <v>0</v>
      </c>
      <c r="BU703" s="329">
        <f t="shared" si="1348"/>
        <v>0</v>
      </c>
      <c r="BV703" s="329">
        <f t="shared" si="1349"/>
        <v>0</v>
      </c>
      <c r="BW703" s="329">
        <f t="shared" si="1350"/>
        <v>0</v>
      </c>
      <c r="BX703" s="329">
        <f t="shared" si="1351"/>
        <v>0</v>
      </c>
      <c r="BY703" s="329">
        <f t="shared" si="1352"/>
        <v>0</v>
      </c>
      <c r="BZ703" s="170">
        <f t="shared" si="1280"/>
        <v>0</v>
      </c>
      <c r="CA703" s="208">
        <f t="shared" si="1281"/>
        <v>0</v>
      </c>
      <c r="CB703" s="328">
        <v>21.3</v>
      </c>
      <c r="CC703" s="328">
        <f t="shared" si="1353"/>
        <v>0</v>
      </c>
      <c r="CD703" s="329">
        <f t="shared" si="1354"/>
        <v>0</v>
      </c>
      <c r="CE703" s="329">
        <f t="shared" si="1355"/>
        <v>0</v>
      </c>
      <c r="CF703" s="329">
        <f t="shared" si="1356"/>
        <v>0</v>
      </c>
      <c r="CG703" s="329">
        <f t="shared" si="1357"/>
        <v>0</v>
      </c>
      <c r="CH703" s="329">
        <f t="shared" si="1358"/>
        <v>0</v>
      </c>
      <c r="CI703" s="329">
        <f t="shared" si="1359"/>
        <v>0</v>
      </c>
      <c r="CJ703" s="170">
        <f t="shared" si="1282"/>
        <v>0</v>
      </c>
      <c r="CK703" s="208">
        <f t="shared" si="1283"/>
        <v>0</v>
      </c>
      <c r="CL703" s="328">
        <v>21.3</v>
      </c>
      <c r="CM703" s="328">
        <f t="shared" si="1360"/>
        <v>0</v>
      </c>
      <c r="CN703" s="329">
        <f t="shared" si="1361"/>
        <v>0</v>
      </c>
      <c r="CO703" s="329">
        <f t="shared" si="1362"/>
        <v>0</v>
      </c>
      <c r="CP703" s="329">
        <f t="shared" si="1363"/>
        <v>0</v>
      </c>
      <c r="CQ703" s="329">
        <f t="shared" si="1364"/>
        <v>0</v>
      </c>
      <c r="CR703" s="329">
        <f t="shared" si="1365"/>
        <v>0</v>
      </c>
      <c r="CS703" s="329">
        <f t="shared" si="1366"/>
        <v>0</v>
      </c>
      <c r="CT703" s="170">
        <f t="shared" si="1284"/>
        <v>0</v>
      </c>
      <c r="CU703" s="208">
        <f t="shared" si="1285"/>
        <v>0</v>
      </c>
      <c r="CV703" s="328">
        <v>21.3</v>
      </c>
      <c r="CW703" s="328">
        <f t="shared" si="1367"/>
        <v>0</v>
      </c>
      <c r="CX703" s="329">
        <f t="shared" si="1368"/>
        <v>0</v>
      </c>
      <c r="CY703" s="329">
        <f t="shared" si="1369"/>
        <v>0</v>
      </c>
      <c r="CZ703" s="329">
        <f t="shared" si="1370"/>
        <v>0</v>
      </c>
      <c r="DA703" s="329">
        <f t="shared" si="1371"/>
        <v>0</v>
      </c>
      <c r="DB703" s="329">
        <f t="shared" si="1372"/>
        <v>0</v>
      </c>
      <c r="DC703" s="329">
        <f t="shared" si="1373"/>
        <v>0</v>
      </c>
      <c r="DD703" s="170">
        <f t="shared" si="1286"/>
        <v>0</v>
      </c>
      <c r="DE703" s="208">
        <f t="shared" si="1287"/>
        <v>0</v>
      </c>
      <c r="DF703" s="328">
        <v>21.3</v>
      </c>
      <c r="DG703" s="328">
        <f t="shared" si="1374"/>
        <v>0</v>
      </c>
      <c r="DH703" s="329">
        <f t="shared" si="1375"/>
        <v>0</v>
      </c>
      <c r="DI703" s="329">
        <f t="shared" si="1376"/>
        <v>0</v>
      </c>
      <c r="DJ703" s="329">
        <f t="shared" si="1377"/>
        <v>0</v>
      </c>
      <c r="DK703" s="329">
        <f t="shared" si="1378"/>
        <v>0</v>
      </c>
      <c r="DL703" s="329">
        <f t="shared" si="1379"/>
        <v>0</v>
      </c>
      <c r="DM703" s="329">
        <f t="shared" si="1380"/>
        <v>0</v>
      </c>
      <c r="DN703" s="170">
        <f t="shared" si="1288"/>
        <v>0</v>
      </c>
      <c r="DO703" s="208">
        <f t="shared" si="1289"/>
        <v>0</v>
      </c>
      <c r="DP703" s="328">
        <v>21.3</v>
      </c>
      <c r="DQ703" s="328">
        <f t="shared" si="1381"/>
        <v>0</v>
      </c>
      <c r="DR703" s="329">
        <f t="shared" si="1382"/>
        <v>0</v>
      </c>
      <c r="DS703" s="329">
        <f t="shared" si="1383"/>
        <v>0</v>
      </c>
      <c r="DT703" s="329">
        <f t="shared" si="1384"/>
        <v>0</v>
      </c>
      <c r="DU703" s="329">
        <f t="shared" si="1385"/>
        <v>0</v>
      </c>
      <c r="DV703" s="329">
        <f t="shared" si="1386"/>
        <v>0</v>
      </c>
      <c r="DW703" s="329">
        <f t="shared" si="1387"/>
        <v>0</v>
      </c>
      <c r="DX703" s="170">
        <f t="shared" si="1290"/>
        <v>0</v>
      </c>
      <c r="DY703" s="208">
        <f t="shared" si="1291"/>
        <v>0</v>
      </c>
      <c r="DZ703" s="328">
        <v>21.3</v>
      </c>
      <c r="EA703" s="328">
        <f t="shared" si="1388"/>
        <v>0</v>
      </c>
      <c r="EB703" s="329">
        <f t="shared" si="1389"/>
        <v>0</v>
      </c>
      <c r="EC703" s="329">
        <f t="shared" si="1390"/>
        <v>0</v>
      </c>
      <c r="ED703" s="329">
        <f t="shared" si="1391"/>
        <v>0</v>
      </c>
      <c r="EE703" s="329">
        <f t="shared" si="1392"/>
        <v>0</v>
      </c>
      <c r="EF703" s="329">
        <f t="shared" si="1393"/>
        <v>0</v>
      </c>
      <c r="EG703" s="329">
        <f t="shared" si="1394"/>
        <v>0</v>
      </c>
      <c r="EH703" s="170">
        <f t="shared" si="1292"/>
        <v>0</v>
      </c>
      <c r="EI703" s="208">
        <f t="shared" si="1293"/>
        <v>0</v>
      </c>
      <c r="EJ703" s="328">
        <v>21.3</v>
      </c>
      <c r="EK703" s="328">
        <f t="shared" si="1395"/>
        <v>0</v>
      </c>
      <c r="EL703" s="329">
        <f t="shared" si="1396"/>
        <v>0</v>
      </c>
      <c r="EM703" s="329">
        <f t="shared" si="1397"/>
        <v>0</v>
      </c>
      <c r="EN703" s="329">
        <f t="shared" si="1398"/>
        <v>0</v>
      </c>
      <c r="EO703" s="329">
        <f t="shared" si="1399"/>
        <v>0</v>
      </c>
      <c r="EP703" s="329">
        <f t="shared" si="1400"/>
        <v>0</v>
      </c>
      <c r="EQ703" s="329">
        <f t="shared" si="1401"/>
        <v>0</v>
      </c>
      <c r="ER703" s="170">
        <f t="shared" si="1294"/>
        <v>0</v>
      </c>
      <c r="ES703" s="208">
        <f t="shared" si="1295"/>
        <v>0</v>
      </c>
      <c r="ET703" s="328">
        <v>21.3</v>
      </c>
      <c r="EU703" s="328">
        <f t="shared" si="1402"/>
        <v>0</v>
      </c>
      <c r="EV703" s="329">
        <f t="shared" si="1403"/>
        <v>0</v>
      </c>
      <c r="EW703" s="329">
        <f t="shared" si="1404"/>
        <v>0</v>
      </c>
      <c r="EX703" s="329">
        <f t="shared" si="1405"/>
        <v>0</v>
      </c>
      <c r="EY703" s="329">
        <f t="shared" si="1406"/>
        <v>0</v>
      </c>
      <c r="EZ703" s="329">
        <f t="shared" si="1407"/>
        <v>0</v>
      </c>
      <c r="FA703" s="329">
        <f t="shared" si="1408"/>
        <v>0</v>
      </c>
      <c r="FB703" s="170">
        <f t="shared" si="1296"/>
        <v>0</v>
      </c>
      <c r="FC703" s="208">
        <f t="shared" si="1297"/>
        <v>0</v>
      </c>
      <c r="FD703" s="328">
        <v>21.3</v>
      </c>
      <c r="FE703" s="328">
        <f t="shared" si="1409"/>
        <v>0</v>
      </c>
      <c r="FF703" s="329">
        <f t="shared" si="1410"/>
        <v>0</v>
      </c>
      <c r="FG703" s="329">
        <f t="shared" si="1411"/>
        <v>0</v>
      </c>
      <c r="FH703" s="329">
        <f t="shared" si="1412"/>
        <v>0</v>
      </c>
      <c r="FI703" s="329">
        <f t="shared" si="1413"/>
        <v>0</v>
      </c>
      <c r="FJ703" s="329">
        <f t="shared" si="1414"/>
        <v>0</v>
      </c>
      <c r="FK703" s="329">
        <f t="shared" si="1415"/>
        <v>0</v>
      </c>
      <c r="FL703" s="170">
        <f t="shared" si="1298"/>
        <v>0</v>
      </c>
      <c r="FM703" s="208">
        <f t="shared" si="1299"/>
        <v>0</v>
      </c>
      <c r="FN703" s="328">
        <v>21.3</v>
      </c>
      <c r="FO703" s="328">
        <f t="shared" si="1442"/>
        <v>0</v>
      </c>
      <c r="FP703" s="329">
        <f t="shared" si="1443"/>
        <v>0</v>
      </c>
      <c r="FQ703" s="329">
        <f t="shared" si="1444"/>
        <v>0</v>
      </c>
      <c r="FR703" s="329">
        <f t="shared" si="1445"/>
        <v>0</v>
      </c>
      <c r="FS703" s="329">
        <f t="shared" si="1446"/>
        <v>0</v>
      </c>
      <c r="FT703" s="329">
        <f t="shared" si="1447"/>
        <v>0</v>
      </c>
      <c r="FU703" s="329">
        <f t="shared" si="1448"/>
        <v>0</v>
      </c>
      <c r="FV703" s="170">
        <f t="shared" si="1300"/>
        <v>0</v>
      </c>
      <c r="FW703" s="208">
        <f t="shared" si="1301"/>
        <v>0</v>
      </c>
      <c r="FX703" s="328">
        <v>21.3</v>
      </c>
      <c r="FY703" s="328">
        <f t="shared" si="1449"/>
        <v>0</v>
      </c>
      <c r="FZ703" s="329">
        <f t="shared" si="1450"/>
        <v>0</v>
      </c>
      <c r="GA703" s="329">
        <f t="shared" si="1451"/>
        <v>0</v>
      </c>
      <c r="GB703" s="329">
        <f t="shared" si="1452"/>
        <v>0</v>
      </c>
      <c r="GC703" s="329">
        <f t="shared" si="1453"/>
        <v>0</v>
      </c>
      <c r="GD703" s="329">
        <f t="shared" si="1454"/>
        <v>0</v>
      </c>
      <c r="GE703" s="329">
        <f t="shared" si="1455"/>
        <v>0</v>
      </c>
      <c r="GF703" s="170">
        <f t="shared" si="1302"/>
        <v>0</v>
      </c>
      <c r="GG703" s="208">
        <f t="shared" si="1303"/>
        <v>0</v>
      </c>
      <c r="GH703" s="328">
        <v>21.3</v>
      </c>
      <c r="GI703" s="328">
        <f t="shared" si="1456"/>
        <v>0</v>
      </c>
      <c r="GJ703" s="329">
        <f t="shared" si="1457"/>
        <v>0</v>
      </c>
      <c r="GK703" s="329">
        <f t="shared" si="1458"/>
        <v>0</v>
      </c>
      <c r="GL703" s="329">
        <f t="shared" si="1459"/>
        <v>0</v>
      </c>
      <c r="GM703" s="329">
        <f t="shared" si="1460"/>
        <v>0</v>
      </c>
      <c r="GN703" s="329">
        <f t="shared" si="1461"/>
        <v>0</v>
      </c>
      <c r="GO703" s="329">
        <f t="shared" si="1462"/>
        <v>0</v>
      </c>
      <c r="GP703" s="170">
        <f t="shared" si="1304"/>
        <v>0</v>
      </c>
      <c r="GQ703" s="208">
        <f t="shared" si="1305"/>
        <v>0</v>
      </c>
      <c r="GR703" s="328">
        <v>21.3</v>
      </c>
      <c r="GS703" s="328">
        <f t="shared" si="1463"/>
        <v>0</v>
      </c>
      <c r="GT703" s="329">
        <f t="shared" si="1464"/>
        <v>0</v>
      </c>
      <c r="GU703" s="329">
        <f t="shared" si="1465"/>
        <v>0</v>
      </c>
      <c r="GV703" s="329">
        <f t="shared" si="1466"/>
        <v>0</v>
      </c>
      <c r="GW703" s="329">
        <f t="shared" si="1467"/>
        <v>0</v>
      </c>
      <c r="GX703" s="329">
        <f t="shared" si="1468"/>
        <v>0</v>
      </c>
      <c r="GY703" s="329">
        <f t="shared" si="1469"/>
        <v>0</v>
      </c>
      <c r="GZ703" s="170">
        <f t="shared" si="1306"/>
        <v>0</v>
      </c>
      <c r="HA703" s="208">
        <f t="shared" si="1307"/>
        <v>0</v>
      </c>
      <c r="HB703" s="328">
        <v>21.3</v>
      </c>
      <c r="HC703" s="328">
        <f t="shared" si="1308"/>
        <v>0</v>
      </c>
      <c r="HD703" s="329">
        <f t="shared" si="1416"/>
        <v>0</v>
      </c>
      <c r="HE703" s="329">
        <f t="shared" si="1417"/>
        <v>0</v>
      </c>
      <c r="HF703" s="329">
        <f t="shared" si="1418"/>
        <v>0</v>
      </c>
      <c r="HG703" s="329">
        <f t="shared" si="1419"/>
        <v>0</v>
      </c>
      <c r="HH703" s="329">
        <f t="shared" si="1420"/>
        <v>0</v>
      </c>
      <c r="HI703" s="329">
        <f t="shared" si="1421"/>
        <v>0</v>
      </c>
      <c r="HJ703" s="170">
        <f t="shared" si="1309"/>
        <v>0</v>
      </c>
      <c r="HK703" s="208">
        <f t="shared" si="1310"/>
        <v>0</v>
      </c>
      <c r="HL703" s="328">
        <v>21.3</v>
      </c>
      <c r="HM703" s="328">
        <f t="shared" si="1311"/>
        <v>0</v>
      </c>
      <c r="HN703" s="329">
        <f t="shared" si="1422"/>
        <v>0</v>
      </c>
      <c r="HO703" s="329">
        <f t="shared" si="1423"/>
        <v>0</v>
      </c>
      <c r="HP703" s="329">
        <f t="shared" si="1424"/>
        <v>0</v>
      </c>
      <c r="HQ703" s="329">
        <f t="shared" si="1425"/>
        <v>0</v>
      </c>
      <c r="HR703" s="329">
        <f t="shared" si="1426"/>
        <v>0</v>
      </c>
      <c r="HS703" s="329">
        <f t="shared" si="1427"/>
        <v>0</v>
      </c>
      <c r="HT703" s="170">
        <f t="shared" si="1312"/>
        <v>0</v>
      </c>
      <c r="HU703" s="208">
        <f t="shared" si="1313"/>
        <v>0</v>
      </c>
      <c r="HV703" s="328">
        <v>21.3</v>
      </c>
      <c r="HW703" s="328">
        <f t="shared" si="1428"/>
        <v>0</v>
      </c>
      <c r="HX703" s="329">
        <f t="shared" si="1429"/>
        <v>0</v>
      </c>
      <c r="HY703" s="329">
        <f t="shared" si="1430"/>
        <v>0</v>
      </c>
      <c r="HZ703" s="329">
        <f t="shared" si="1431"/>
        <v>0</v>
      </c>
      <c r="IA703" s="329">
        <f t="shared" si="1432"/>
        <v>0</v>
      </c>
      <c r="IB703" s="329">
        <f t="shared" si="1433"/>
        <v>0</v>
      </c>
      <c r="IC703" s="329">
        <f t="shared" si="1434"/>
        <v>0</v>
      </c>
      <c r="ID703" s="170">
        <f t="shared" si="1314"/>
        <v>0</v>
      </c>
      <c r="IE703" s="208">
        <f t="shared" si="1315"/>
        <v>0</v>
      </c>
      <c r="IF703" s="328">
        <v>21.3</v>
      </c>
      <c r="IG703" s="328">
        <f t="shared" si="1435"/>
        <v>0</v>
      </c>
      <c r="IH703" s="329">
        <f t="shared" si="1436"/>
        <v>0</v>
      </c>
      <c r="II703" s="329">
        <f t="shared" si="1437"/>
        <v>0</v>
      </c>
      <c r="IJ703" s="329">
        <f t="shared" si="1438"/>
        <v>0</v>
      </c>
      <c r="IK703" s="329">
        <f t="shared" si="1439"/>
        <v>0</v>
      </c>
      <c r="IL703" s="329">
        <f t="shared" si="1440"/>
        <v>0</v>
      </c>
      <c r="IM703" s="329">
        <f t="shared" si="1441"/>
        <v>0</v>
      </c>
      <c r="IN703" s="170">
        <f t="shared" si="1316"/>
        <v>0</v>
      </c>
    </row>
    <row r="704" spans="1:248">
      <c r="A704" s="318"/>
      <c r="B704" s="318"/>
      <c r="C704" s="318"/>
      <c r="D704" s="318"/>
      <c r="E704" s="318"/>
      <c r="F704" s="318"/>
      <c r="G704" s="318"/>
      <c r="H704" s="318"/>
      <c r="I704" s="318"/>
      <c r="K704" s="318"/>
      <c r="L704" s="318"/>
      <c r="M704" s="318"/>
      <c r="N704" s="318"/>
      <c r="O704" s="318"/>
      <c r="P704" s="318"/>
      <c r="Q704" s="318"/>
      <c r="R704" s="358"/>
      <c r="S704" s="208">
        <f t="shared" si="1317"/>
        <v>0</v>
      </c>
      <c r="T704" s="328">
        <v>21.4</v>
      </c>
      <c r="U704" s="328">
        <f t="shared" si="1318"/>
        <v>0</v>
      </c>
      <c r="V704" s="329">
        <f t="shared" si="1319"/>
        <v>0</v>
      </c>
      <c r="W704" s="329">
        <f t="shared" si="1320"/>
        <v>0</v>
      </c>
      <c r="X704" s="329">
        <f t="shared" si="1321"/>
        <v>0</v>
      </c>
      <c r="Y704" s="329">
        <f t="shared" si="1322"/>
        <v>0</v>
      </c>
      <c r="Z704" s="329">
        <f t="shared" si="1323"/>
        <v>0</v>
      </c>
      <c r="AA704" s="329">
        <f t="shared" si="1324"/>
        <v>0</v>
      </c>
      <c r="AB704" s="170">
        <f t="shared" si="1263"/>
        <v>0</v>
      </c>
      <c r="AC704" s="208">
        <f t="shared" si="1264"/>
        <v>0</v>
      </c>
      <c r="AD704" s="328">
        <v>21.4</v>
      </c>
      <c r="AE704" s="328">
        <f t="shared" si="1325"/>
        <v>0</v>
      </c>
      <c r="AF704" s="329">
        <f t="shared" si="1326"/>
        <v>0</v>
      </c>
      <c r="AG704" s="329">
        <f t="shared" si="1327"/>
        <v>0</v>
      </c>
      <c r="AH704" s="329">
        <f t="shared" si="1328"/>
        <v>0</v>
      </c>
      <c r="AI704" s="329">
        <f t="shared" si="1329"/>
        <v>0</v>
      </c>
      <c r="AJ704" s="329">
        <f t="shared" si="1330"/>
        <v>0</v>
      </c>
      <c r="AK704" s="329">
        <f t="shared" si="1331"/>
        <v>0</v>
      </c>
      <c r="AL704" s="170">
        <f t="shared" si="1265"/>
        <v>0</v>
      </c>
      <c r="AM704" s="208">
        <f t="shared" si="1266"/>
        <v>0</v>
      </c>
      <c r="AN704" s="328">
        <v>21.4</v>
      </c>
      <c r="AO704" s="328">
        <f t="shared" si="1332"/>
        <v>0</v>
      </c>
      <c r="AP704" s="329">
        <f t="shared" si="1333"/>
        <v>0</v>
      </c>
      <c r="AQ704" s="329">
        <f t="shared" si="1334"/>
        <v>0</v>
      </c>
      <c r="AR704" s="329">
        <f t="shared" si="1335"/>
        <v>0</v>
      </c>
      <c r="AS704" s="329">
        <f t="shared" si="1336"/>
        <v>0</v>
      </c>
      <c r="AT704" s="329">
        <f t="shared" si="1337"/>
        <v>0</v>
      </c>
      <c r="AU704" s="329">
        <f t="shared" si="1338"/>
        <v>0</v>
      </c>
      <c r="AV704" s="170">
        <f t="shared" si="1267"/>
        <v>0</v>
      </c>
      <c r="AW704" s="208">
        <f t="shared" si="1268"/>
        <v>0</v>
      </c>
      <c r="AX704" s="328">
        <v>21.4</v>
      </c>
      <c r="AY704" s="328">
        <f t="shared" si="1339"/>
        <v>0</v>
      </c>
      <c r="AZ704" s="329">
        <f t="shared" si="1340"/>
        <v>0</v>
      </c>
      <c r="BA704" s="329">
        <f t="shared" si="1341"/>
        <v>0</v>
      </c>
      <c r="BB704" s="329">
        <f t="shared" si="1342"/>
        <v>0</v>
      </c>
      <c r="BC704" s="329">
        <f t="shared" si="1343"/>
        <v>0</v>
      </c>
      <c r="BD704" s="329">
        <f t="shared" si="1344"/>
        <v>0</v>
      </c>
      <c r="BE704" s="329">
        <f t="shared" si="1345"/>
        <v>0</v>
      </c>
      <c r="BF704" s="170">
        <f t="shared" si="1269"/>
        <v>0</v>
      </c>
      <c r="BG704" s="208">
        <f t="shared" si="1270"/>
        <v>0</v>
      </c>
      <c r="BH704" s="328">
        <v>21.4</v>
      </c>
      <c r="BI704" s="328">
        <f t="shared" si="1271"/>
        <v>0</v>
      </c>
      <c r="BJ704" s="329">
        <f t="shared" si="1272"/>
        <v>0</v>
      </c>
      <c r="BK704" s="329">
        <f t="shared" si="1273"/>
        <v>0</v>
      </c>
      <c r="BL704" s="329">
        <f t="shared" si="1274"/>
        <v>0</v>
      </c>
      <c r="BM704" s="329">
        <f t="shared" si="1275"/>
        <v>0</v>
      </c>
      <c r="BN704" s="329">
        <f t="shared" si="1276"/>
        <v>0</v>
      </c>
      <c r="BO704" s="329">
        <f t="shared" si="1277"/>
        <v>0</v>
      </c>
      <c r="BP704" s="170">
        <f t="shared" si="1278"/>
        <v>0</v>
      </c>
      <c r="BQ704" s="208">
        <f t="shared" si="1279"/>
        <v>0</v>
      </c>
      <c r="BR704" s="328">
        <v>21.4</v>
      </c>
      <c r="BS704" s="328">
        <f t="shared" si="1346"/>
        <v>0</v>
      </c>
      <c r="BT704" s="329">
        <f t="shared" si="1347"/>
        <v>0</v>
      </c>
      <c r="BU704" s="329">
        <f t="shared" si="1348"/>
        <v>0</v>
      </c>
      <c r="BV704" s="329">
        <f t="shared" si="1349"/>
        <v>0</v>
      </c>
      <c r="BW704" s="329">
        <f t="shared" si="1350"/>
        <v>0</v>
      </c>
      <c r="BX704" s="329">
        <f t="shared" si="1351"/>
        <v>0</v>
      </c>
      <c r="BY704" s="329">
        <f t="shared" si="1352"/>
        <v>0</v>
      </c>
      <c r="BZ704" s="170">
        <f t="shared" si="1280"/>
        <v>0</v>
      </c>
      <c r="CA704" s="208">
        <f t="shared" si="1281"/>
        <v>0</v>
      </c>
      <c r="CB704" s="328">
        <v>21.4</v>
      </c>
      <c r="CC704" s="328">
        <f t="shared" si="1353"/>
        <v>0</v>
      </c>
      <c r="CD704" s="329">
        <f t="shared" si="1354"/>
        <v>0</v>
      </c>
      <c r="CE704" s="329">
        <f t="shared" si="1355"/>
        <v>0</v>
      </c>
      <c r="CF704" s="329">
        <f t="shared" si="1356"/>
        <v>0</v>
      </c>
      <c r="CG704" s="329">
        <f t="shared" si="1357"/>
        <v>0</v>
      </c>
      <c r="CH704" s="329">
        <f t="shared" si="1358"/>
        <v>0</v>
      </c>
      <c r="CI704" s="329">
        <f t="shared" si="1359"/>
        <v>0</v>
      </c>
      <c r="CJ704" s="170">
        <f t="shared" si="1282"/>
        <v>0</v>
      </c>
      <c r="CK704" s="208">
        <f t="shared" si="1283"/>
        <v>0</v>
      </c>
      <c r="CL704" s="328">
        <v>21.4</v>
      </c>
      <c r="CM704" s="328">
        <f t="shared" si="1360"/>
        <v>0</v>
      </c>
      <c r="CN704" s="329">
        <f t="shared" si="1361"/>
        <v>0</v>
      </c>
      <c r="CO704" s="329">
        <f t="shared" si="1362"/>
        <v>0</v>
      </c>
      <c r="CP704" s="329">
        <f t="shared" si="1363"/>
        <v>0</v>
      </c>
      <c r="CQ704" s="329">
        <f t="shared" si="1364"/>
        <v>0</v>
      </c>
      <c r="CR704" s="329">
        <f t="shared" si="1365"/>
        <v>0</v>
      </c>
      <c r="CS704" s="329">
        <f t="shared" si="1366"/>
        <v>0</v>
      </c>
      <c r="CT704" s="170">
        <f t="shared" si="1284"/>
        <v>0</v>
      </c>
      <c r="CU704" s="208">
        <f t="shared" si="1285"/>
        <v>0</v>
      </c>
      <c r="CV704" s="328">
        <v>21.4</v>
      </c>
      <c r="CW704" s="328">
        <f t="shared" si="1367"/>
        <v>0</v>
      </c>
      <c r="CX704" s="329">
        <f t="shared" si="1368"/>
        <v>0</v>
      </c>
      <c r="CY704" s="329">
        <f t="shared" si="1369"/>
        <v>0</v>
      </c>
      <c r="CZ704" s="329">
        <f t="shared" si="1370"/>
        <v>0</v>
      </c>
      <c r="DA704" s="329">
        <f t="shared" si="1371"/>
        <v>0</v>
      </c>
      <c r="DB704" s="329">
        <f t="shared" si="1372"/>
        <v>0</v>
      </c>
      <c r="DC704" s="329">
        <f t="shared" si="1373"/>
        <v>0</v>
      </c>
      <c r="DD704" s="170">
        <f t="shared" si="1286"/>
        <v>0</v>
      </c>
      <c r="DE704" s="208">
        <f t="shared" si="1287"/>
        <v>0</v>
      </c>
      <c r="DF704" s="328">
        <v>21.4</v>
      </c>
      <c r="DG704" s="328">
        <f t="shared" si="1374"/>
        <v>0</v>
      </c>
      <c r="DH704" s="329">
        <f t="shared" si="1375"/>
        <v>0</v>
      </c>
      <c r="DI704" s="329">
        <f t="shared" si="1376"/>
        <v>0</v>
      </c>
      <c r="DJ704" s="329">
        <f t="shared" si="1377"/>
        <v>0</v>
      </c>
      <c r="DK704" s="329">
        <f t="shared" si="1378"/>
        <v>0</v>
      </c>
      <c r="DL704" s="329">
        <f t="shared" si="1379"/>
        <v>0</v>
      </c>
      <c r="DM704" s="329">
        <f t="shared" si="1380"/>
        <v>0</v>
      </c>
      <c r="DN704" s="170">
        <f t="shared" si="1288"/>
        <v>0</v>
      </c>
      <c r="DO704" s="208">
        <f t="shared" si="1289"/>
        <v>0</v>
      </c>
      <c r="DP704" s="328">
        <v>21.4</v>
      </c>
      <c r="DQ704" s="328">
        <f t="shared" si="1381"/>
        <v>0</v>
      </c>
      <c r="DR704" s="329">
        <f t="shared" si="1382"/>
        <v>0</v>
      </c>
      <c r="DS704" s="329">
        <f t="shared" si="1383"/>
        <v>0</v>
      </c>
      <c r="DT704" s="329">
        <f t="shared" si="1384"/>
        <v>0</v>
      </c>
      <c r="DU704" s="329">
        <f t="shared" si="1385"/>
        <v>0</v>
      </c>
      <c r="DV704" s="329">
        <f t="shared" si="1386"/>
        <v>0</v>
      </c>
      <c r="DW704" s="329">
        <f t="shared" si="1387"/>
        <v>0</v>
      </c>
      <c r="DX704" s="170">
        <f t="shared" si="1290"/>
        <v>0</v>
      </c>
      <c r="DY704" s="208">
        <f t="shared" si="1291"/>
        <v>0</v>
      </c>
      <c r="DZ704" s="328">
        <v>21.4</v>
      </c>
      <c r="EA704" s="328">
        <f t="shared" si="1388"/>
        <v>0</v>
      </c>
      <c r="EB704" s="329">
        <f t="shared" si="1389"/>
        <v>0</v>
      </c>
      <c r="EC704" s="329">
        <f t="shared" si="1390"/>
        <v>0</v>
      </c>
      <c r="ED704" s="329">
        <f t="shared" si="1391"/>
        <v>0</v>
      </c>
      <c r="EE704" s="329">
        <f t="shared" si="1392"/>
        <v>0</v>
      </c>
      <c r="EF704" s="329">
        <f t="shared" si="1393"/>
        <v>0</v>
      </c>
      <c r="EG704" s="329">
        <f t="shared" si="1394"/>
        <v>0</v>
      </c>
      <c r="EH704" s="170">
        <f t="shared" si="1292"/>
        <v>0</v>
      </c>
      <c r="EI704" s="208">
        <f t="shared" si="1293"/>
        <v>0</v>
      </c>
      <c r="EJ704" s="328">
        <v>21.4</v>
      </c>
      <c r="EK704" s="328">
        <f t="shared" si="1395"/>
        <v>0</v>
      </c>
      <c r="EL704" s="329">
        <f t="shared" si="1396"/>
        <v>0</v>
      </c>
      <c r="EM704" s="329">
        <f t="shared" si="1397"/>
        <v>0</v>
      </c>
      <c r="EN704" s="329">
        <f t="shared" si="1398"/>
        <v>0</v>
      </c>
      <c r="EO704" s="329">
        <f t="shared" si="1399"/>
        <v>0</v>
      </c>
      <c r="EP704" s="329">
        <f t="shared" si="1400"/>
        <v>0</v>
      </c>
      <c r="EQ704" s="329">
        <f t="shared" si="1401"/>
        <v>0</v>
      </c>
      <c r="ER704" s="170">
        <f t="shared" si="1294"/>
        <v>0</v>
      </c>
      <c r="ES704" s="208">
        <f t="shared" si="1295"/>
        <v>0</v>
      </c>
      <c r="ET704" s="328">
        <v>21.4</v>
      </c>
      <c r="EU704" s="328">
        <f t="shared" si="1402"/>
        <v>0</v>
      </c>
      <c r="EV704" s="329">
        <f t="shared" si="1403"/>
        <v>0</v>
      </c>
      <c r="EW704" s="329">
        <f t="shared" si="1404"/>
        <v>0</v>
      </c>
      <c r="EX704" s="329">
        <f t="shared" si="1405"/>
        <v>0</v>
      </c>
      <c r="EY704" s="329">
        <f t="shared" si="1406"/>
        <v>0</v>
      </c>
      <c r="EZ704" s="329">
        <f t="shared" si="1407"/>
        <v>0</v>
      </c>
      <c r="FA704" s="329">
        <f t="shared" si="1408"/>
        <v>0</v>
      </c>
      <c r="FB704" s="170">
        <f t="shared" si="1296"/>
        <v>0</v>
      </c>
      <c r="FC704" s="208">
        <f t="shared" si="1297"/>
        <v>0</v>
      </c>
      <c r="FD704" s="328">
        <v>21.4</v>
      </c>
      <c r="FE704" s="328">
        <f t="shared" si="1409"/>
        <v>0</v>
      </c>
      <c r="FF704" s="329">
        <f t="shared" si="1410"/>
        <v>0</v>
      </c>
      <c r="FG704" s="329">
        <f t="shared" si="1411"/>
        <v>0</v>
      </c>
      <c r="FH704" s="329">
        <f t="shared" si="1412"/>
        <v>0</v>
      </c>
      <c r="FI704" s="329">
        <f t="shared" si="1413"/>
        <v>0</v>
      </c>
      <c r="FJ704" s="329">
        <f t="shared" si="1414"/>
        <v>0</v>
      </c>
      <c r="FK704" s="329">
        <f t="shared" si="1415"/>
        <v>0</v>
      </c>
      <c r="FL704" s="170">
        <f t="shared" si="1298"/>
        <v>0</v>
      </c>
      <c r="FM704" s="208">
        <f t="shared" si="1299"/>
        <v>0</v>
      </c>
      <c r="FN704" s="328">
        <v>21.4</v>
      </c>
      <c r="FO704" s="328">
        <f t="shared" si="1442"/>
        <v>0</v>
      </c>
      <c r="FP704" s="329">
        <f t="shared" si="1443"/>
        <v>0</v>
      </c>
      <c r="FQ704" s="329">
        <f t="shared" si="1444"/>
        <v>0</v>
      </c>
      <c r="FR704" s="329">
        <f t="shared" si="1445"/>
        <v>0</v>
      </c>
      <c r="FS704" s="329">
        <f t="shared" si="1446"/>
        <v>0</v>
      </c>
      <c r="FT704" s="329">
        <f t="shared" si="1447"/>
        <v>0</v>
      </c>
      <c r="FU704" s="329">
        <f t="shared" si="1448"/>
        <v>0</v>
      </c>
      <c r="FV704" s="170">
        <f t="shared" si="1300"/>
        <v>0</v>
      </c>
      <c r="FW704" s="208">
        <f t="shared" si="1301"/>
        <v>0</v>
      </c>
      <c r="FX704" s="328">
        <v>21.4</v>
      </c>
      <c r="FY704" s="328">
        <f t="shared" si="1449"/>
        <v>0</v>
      </c>
      <c r="FZ704" s="329">
        <f t="shared" si="1450"/>
        <v>0</v>
      </c>
      <c r="GA704" s="329">
        <f t="shared" si="1451"/>
        <v>0</v>
      </c>
      <c r="GB704" s="329">
        <f t="shared" si="1452"/>
        <v>0</v>
      </c>
      <c r="GC704" s="329">
        <f t="shared" si="1453"/>
        <v>0</v>
      </c>
      <c r="GD704" s="329">
        <f t="shared" si="1454"/>
        <v>0</v>
      </c>
      <c r="GE704" s="329">
        <f t="shared" si="1455"/>
        <v>0</v>
      </c>
      <c r="GF704" s="170">
        <f t="shared" si="1302"/>
        <v>0</v>
      </c>
      <c r="GG704" s="208">
        <f t="shared" si="1303"/>
        <v>0</v>
      </c>
      <c r="GH704" s="328">
        <v>21.4</v>
      </c>
      <c r="GI704" s="328">
        <f t="shared" si="1456"/>
        <v>0</v>
      </c>
      <c r="GJ704" s="329">
        <f t="shared" si="1457"/>
        <v>0</v>
      </c>
      <c r="GK704" s="329">
        <f t="shared" si="1458"/>
        <v>0</v>
      </c>
      <c r="GL704" s="329">
        <f t="shared" si="1459"/>
        <v>0</v>
      </c>
      <c r="GM704" s="329">
        <f t="shared" si="1460"/>
        <v>0</v>
      </c>
      <c r="GN704" s="329">
        <f t="shared" si="1461"/>
        <v>0</v>
      </c>
      <c r="GO704" s="329">
        <f t="shared" si="1462"/>
        <v>0</v>
      </c>
      <c r="GP704" s="170">
        <f t="shared" si="1304"/>
        <v>0</v>
      </c>
      <c r="GQ704" s="208">
        <f t="shared" si="1305"/>
        <v>0</v>
      </c>
      <c r="GR704" s="328">
        <v>21.4</v>
      </c>
      <c r="GS704" s="328">
        <f t="shared" si="1463"/>
        <v>0</v>
      </c>
      <c r="GT704" s="329">
        <f t="shared" si="1464"/>
        <v>0</v>
      </c>
      <c r="GU704" s="329">
        <f t="shared" si="1465"/>
        <v>0</v>
      </c>
      <c r="GV704" s="329">
        <f t="shared" si="1466"/>
        <v>0</v>
      </c>
      <c r="GW704" s="329">
        <f t="shared" si="1467"/>
        <v>0</v>
      </c>
      <c r="GX704" s="329">
        <f t="shared" si="1468"/>
        <v>0</v>
      </c>
      <c r="GY704" s="329">
        <f t="shared" si="1469"/>
        <v>0</v>
      </c>
      <c r="GZ704" s="170">
        <f t="shared" si="1306"/>
        <v>0</v>
      </c>
      <c r="HA704" s="208">
        <f t="shared" si="1307"/>
        <v>0</v>
      </c>
      <c r="HB704" s="328">
        <v>21.4</v>
      </c>
      <c r="HC704" s="328">
        <f t="shared" si="1308"/>
        <v>0</v>
      </c>
      <c r="HD704" s="329">
        <f t="shared" si="1416"/>
        <v>0</v>
      </c>
      <c r="HE704" s="329">
        <f t="shared" si="1417"/>
        <v>0</v>
      </c>
      <c r="HF704" s="329">
        <f t="shared" si="1418"/>
        <v>0</v>
      </c>
      <c r="HG704" s="329">
        <f t="shared" si="1419"/>
        <v>0</v>
      </c>
      <c r="HH704" s="329">
        <f t="shared" si="1420"/>
        <v>0</v>
      </c>
      <c r="HI704" s="329">
        <f t="shared" si="1421"/>
        <v>0</v>
      </c>
      <c r="HJ704" s="170">
        <f t="shared" si="1309"/>
        <v>0</v>
      </c>
      <c r="HK704" s="208">
        <f t="shared" si="1310"/>
        <v>0</v>
      </c>
      <c r="HL704" s="328">
        <v>21.4</v>
      </c>
      <c r="HM704" s="328">
        <f t="shared" si="1311"/>
        <v>0</v>
      </c>
      <c r="HN704" s="329">
        <f t="shared" si="1422"/>
        <v>0</v>
      </c>
      <c r="HO704" s="329">
        <f t="shared" si="1423"/>
        <v>0</v>
      </c>
      <c r="HP704" s="329">
        <f t="shared" si="1424"/>
        <v>0</v>
      </c>
      <c r="HQ704" s="329">
        <f t="shared" si="1425"/>
        <v>0</v>
      </c>
      <c r="HR704" s="329">
        <f t="shared" si="1426"/>
        <v>0</v>
      </c>
      <c r="HS704" s="329">
        <f t="shared" si="1427"/>
        <v>0</v>
      </c>
      <c r="HT704" s="170">
        <f t="shared" si="1312"/>
        <v>0</v>
      </c>
      <c r="HU704" s="208">
        <f t="shared" si="1313"/>
        <v>0</v>
      </c>
      <c r="HV704" s="328">
        <v>21.4</v>
      </c>
      <c r="HW704" s="328">
        <f t="shared" si="1428"/>
        <v>0</v>
      </c>
      <c r="HX704" s="329">
        <f t="shared" si="1429"/>
        <v>0</v>
      </c>
      <c r="HY704" s="329">
        <f t="shared" si="1430"/>
        <v>0</v>
      </c>
      <c r="HZ704" s="329">
        <f t="shared" si="1431"/>
        <v>0</v>
      </c>
      <c r="IA704" s="329">
        <f t="shared" si="1432"/>
        <v>0</v>
      </c>
      <c r="IB704" s="329">
        <f t="shared" si="1433"/>
        <v>0</v>
      </c>
      <c r="IC704" s="329">
        <f t="shared" si="1434"/>
        <v>0</v>
      </c>
      <c r="ID704" s="170">
        <f t="shared" si="1314"/>
        <v>0</v>
      </c>
      <c r="IE704" s="208">
        <f t="shared" si="1315"/>
        <v>0</v>
      </c>
      <c r="IF704" s="328">
        <v>21.4</v>
      </c>
      <c r="IG704" s="328">
        <f t="shared" si="1435"/>
        <v>0</v>
      </c>
      <c r="IH704" s="329">
        <f t="shared" si="1436"/>
        <v>0</v>
      </c>
      <c r="II704" s="329">
        <f t="shared" si="1437"/>
        <v>0</v>
      </c>
      <c r="IJ704" s="329">
        <f t="shared" si="1438"/>
        <v>0</v>
      </c>
      <c r="IK704" s="329">
        <f t="shared" si="1439"/>
        <v>0</v>
      </c>
      <c r="IL704" s="329">
        <f t="shared" si="1440"/>
        <v>0</v>
      </c>
      <c r="IM704" s="329">
        <f t="shared" si="1441"/>
        <v>0</v>
      </c>
      <c r="IN704" s="170">
        <f t="shared" si="1316"/>
        <v>0</v>
      </c>
    </row>
    <row r="705" spans="1:248">
      <c r="A705" s="318"/>
      <c r="B705" s="318"/>
      <c r="C705" s="318"/>
      <c r="D705" s="318"/>
      <c r="E705" s="318"/>
      <c r="F705" s="318"/>
      <c r="G705" s="318"/>
      <c r="H705" s="318"/>
      <c r="I705" s="318"/>
      <c r="K705" s="318"/>
      <c r="L705" s="318"/>
      <c r="M705" s="318"/>
      <c r="N705" s="318"/>
      <c r="O705" s="318"/>
      <c r="P705" s="318"/>
      <c r="Q705" s="318"/>
      <c r="R705" s="358"/>
      <c r="S705" s="208">
        <f t="shared" si="1317"/>
        <v>0</v>
      </c>
      <c r="T705" s="328">
        <v>21.5</v>
      </c>
      <c r="U705" s="328">
        <f t="shared" si="1318"/>
        <v>0</v>
      </c>
      <c r="V705" s="329">
        <f t="shared" si="1319"/>
        <v>0</v>
      </c>
      <c r="W705" s="329">
        <f t="shared" si="1320"/>
        <v>0</v>
      </c>
      <c r="X705" s="329">
        <f t="shared" si="1321"/>
        <v>0</v>
      </c>
      <c r="Y705" s="329">
        <f t="shared" si="1322"/>
        <v>0</v>
      </c>
      <c r="Z705" s="329">
        <f t="shared" si="1323"/>
        <v>0</v>
      </c>
      <c r="AA705" s="329">
        <f t="shared" si="1324"/>
        <v>0</v>
      </c>
      <c r="AB705" s="170">
        <f t="shared" si="1263"/>
        <v>0</v>
      </c>
      <c r="AC705" s="208">
        <f t="shared" si="1264"/>
        <v>0</v>
      </c>
      <c r="AD705" s="328">
        <v>21.5</v>
      </c>
      <c r="AE705" s="328">
        <f t="shared" si="1325"/>
        <v>0</v>
      </c>
      <c r="AF705" s="329">
        <f t="shared" si="1326"/>
        <v>0</v>
      </c>
      <c r="AG705" s="329">
        <f t="shared" si="1327"/>
        <v>0</v>
      </c>
      <c r="AH705" s="329">
        <f t="shared" si="1328"/>
        <v>0</v>
      </c>
      <c r="AI705" s="329">
        <f t="shared" si="1329"/>
        <v>0</v>
      </c>
      <c r="AJ705" s="329">
        <f t="shared" si="1330"/>
        <v>0</v>
      </c>
      <c r="AK705" s="329">
        <f t="shared" si="1331"/>
        <v>0</v>
      </c>
      <c r="AL705" s="170">
        <f t="shared" si="1265"/>
        <v>0</v>
      </c>
      <c r="AM705" s="208">
        <f t="shared" si="1266"/>
        <v>0</v>
      </c>
      <c r="AN705" s="328">
        <v>21.5</v>
      </c>
      <c r="AO705" s="328">
        <f t="shared" si="1332"/>
        <v>0</v>
      </c>
      <c r="AP705" s="329">
        <f t="shared" si="1333"/>
        <v>0</v>
      </c>
      <c r="AQ705" s="329">
        <f t="shared" si="1334"/>
        <v>0</v>
      </c>
      <c r="AR705" s="329">
        <f t="shared" si="1335"/>
        <v>0</v>
      </c>
      <c r="AS705" s="329">
        <f t="shared" si="1336"/>
        <v>0</v>
      </c>
      <c r="AT705" s="329">
        <f t="shared" si="1337"/>
        <v>0</v>
      </c>
      <c r="AU705" s="329">
        <f t="shared" si="1338"/>
        <v>0</v>
      </c>
      <c r="AV705" s="170">
        <f t="shared" si="1267"/>
        <v>0</v>
      </c>
      <c r="AW705" s="208">
        <f t="shared" si="1268"/>
        <v>0</v>
      </c>
      <c r="AX705" s="328">
        <v>21.5</v>
      </c>
      <c r="AY705" s="328">
        <f t="shared" si="1339"/>
        <v>0</v>
      </c>
      <c r="AZ705" s="329">
        <f t="shared" si="1340"/>
        <v>0</v>
      </c>
      <c r="BA705" s="329">
        <f t="shared" si="1341"/>
        <v>0</v>
      </c>
      <c r="BB705" s="329">
        <f t="shared" si="1342"/>
        <v>0</v>
      </c>
      <c r="BC705" s="329">
        <f t="shared" si="1343"/>
        <v>0</v>
      </c>
      <c r="BD705" s="329">
        <f t="shared" si="1344"/>
        <v>0</v>
      </c>
      <c r="BE705" s="329">
        <f t="shared" si="1345"/>
        <v>0</v>
      </c>
      <c r="BF705" s="170">
        <f t="shared" si="1269"/>
        <v>0</v>
      </c>
      <c r="BG705" s="208">
        <f t="shared" si="1270"/>
        <v>0</v>
      </c>
      <c r="BH705" s="328">
        <v>21.5</v>
      </c>
      <c r="BI705" s="328">
        <f t="shared" si="1271"/>
        <v>0</v>
      </c>
      <c r="BJ705" s="329">
        <f t="shared" si="1272"/>
        <v>0</v>
      </c>
      <c r="BK705" s="329">
        <f t="shared" si="1273"/>
        <v>0</v>
      </c>
      <c r="BL705" s="329">
        <f t="shared" si="1274"/>
        <v>0</v>
      </c>
      <c r="BM705" s="329">
        <f t="shared" si="1275"/>
        <v>0</v>
      </c>
      <c r="BN705" s="329">
        <f t="shared" si="1276"/>
        <v>0</v>
      </c>
      <c r="BO705" s="329">
        <f t="shared" si="1277"/>
        <v>0</v>
      </c>
      <c r="BP705" s="170">
        <f t="shared" si="1278"/>
        <v>0</v>
      </c>
      <c r="BQ705" s="208">
        <f t="shared" si="1279"/>
        <v>0</v>
      </c>
      <c r="BR705" s="328">
        <v>21.5</v>
      </c>
      <c r="BS705" s="328">
        <f t="shared" si="1346"/>
        <v>0</v>
      </c>
      <c r="BT705" s="329">
        <f t="shared" si="1347"/>
        <v>0</v>
      </c>
      <c r="BU705" s="329">
        <f t="shared" si="1348"/>
        <v>0</v>
      </c>
      <c r="BV705" s="329">
        <f t="shared" si="1349"/>
        <v>0</v>
      </c>
      <c r="BW705" s="329">
        <f t="shared" si="1350"/>
        <v>0</v>
      </c>
      <c r="BX705" s="329">
        <f t="shared" si="1351"/>
        <v>0</v>
      </c>
      <c r="BY705" s="329">
        <f t="shared" si="1352"/>
        <v>0</v>
      </c>
      <c r="BZ705" s="170">
        <f t="shared" si="1280"/>
        <v>0</v>
      </c>
      <c r="CA705" s="208">
        <f t="shared" si="1281"/>
        <v>0</v>
      </c>
      <c r="CB705" s="328">
        <v>21.5</v>
      </c>
      <c r="CC705" s="328">
        <f t="shared" si="1353"/>
        <v>0</v>
      </c>
      <c r="CD705" s="329">
        <f t="shared" si="1354"/>
        <v>0</v>
      </c>
      <c r="CE705" s="329">
        <f t="shared" si="1355"/>
        <v>0</v>
      </c>
      <c r="CF705" s="329">
        <f t="shared" si="1356"/>
        <v>0</v>
      </c>
      <c r="CG705" s="329">
        <f t="shared" si="1357"/>
        <v>0</v>
      </c>
      <c r="CH705" s="329">
        <f t="shared" si="1358"/>
        <v>0</v>
      </c>
      <c r="CI705" s="329">
        <f t="shared" si="1359"/>
        <v>0</v>
      </c>
      <c r="CJ705" s="170">
        <f t="shared" si="1282"/>
        <v>0</v>
      </c>
      <c r="CK705" s="208">
        <f t="shared" si="1283"/>
        <v>0</v>
      </c>
      <c r="CL705" s="328">
        <v>21.5</v>
      </c>
      <c r="CM705" s="328">
        <f t="shared" si="1360"/>
        <v>0</v>
      </c>
      <c r="CN705" s="329">
        <f t="shared" si="1361"/>
        <v>0</v>
      </c>
      <c r="CO705" s="329">
        <f t="shared" si="1362"/>
        <v>0</v>
      </c>
      <c r="CP705" s="329">
        <f t="shared" si="1363"/>
        <v>0</v>
      </c>
      <c r="CQ705" s="329">
        <f t="shared" si="1364"/>
        <v>0</v>
      </c>
      <c r="CR705" s="329">
        <f t="shared" si="1365"/>
        <v>0</v>
      </c>
      <c r="CS705" s="329">
        <f t="shared" si="1366"/>
        <v>0</v>
      </c>
      <c r="CT705" s="170">
        <f t="shared" si="1284"/>
        <v>0</v>
      </c>
      <c r="CU705" s="208">
        <f t="shared" si="1285"/>
        <v>0</v>
      </c>
      <c r="CV705" s="328">
        <v>21.5</v>
      </c>
      <c r="CW705" s="328">
        <f t="shared" si="1367"/>
        <v>0</v>
      </c>
      <c r="CX705" s="329">
        <f t="shared" si="1368"/>
        <v>0</v>
      </c>
      <c r="CY705" s="329">
        <f t="shared" si="1369"/>
        <v>0</v>
      </c>
      <c r="CZ705" s="329">
        <f t="shared" si="1370"/>
        <v>0</v>
      </c>
      <c r="DA705" s="329">
        <f t="shared" si="1371"/>
        <v>0</v>
      </c>
      <c r="DB705" s="329">
        <f t="shared" si="1372"/>
        <v>0</v>
      </c>
      <c r="DC705" s="329">
        <f t="shared" si="1373"/>
        <v>0</v>
      </c>
      <c r="DD705" s="170">
        <f t="shared" si="1286"/>
        <v>0</v>
      </c>
      <c r="DE705" s="208">
        <f t="shared" si="1287"/>
        <v>0</v>
      </c>
      <c r="DF705" s="328">
        <v>21.5</v>
      </c>
      <c r="DG705" s="328">
        <f t="shared" si="1374"/>
        <v>0</v>
      </c>
      <c r="DH705" s="329">
        <f t="shared" si="1375"/>
        <v>0</v>
      </c>
      <c r="DI705" s="329">
        <f t="shared" si="1376"/>
        <v>0</v>
      </c>
      <c r="DJ705" s="329">
        <f t="shared" si="1377"/>
        <v>0</v>
      </c>
      <c r="DK705" s="329">
        <f t="shared" si="1378"/>
        <v>0</v>
      </c>
      <c r="DL705" s="329">
        <f t="shared" si="1379"/>
        <v>0</v>
      </c>
      <c r="DM705" s="329">
        <f t="shared" si="1380"/>
        <v>0</v>
      </c>
      <c r="DN705" s="170">
        <f t="shared" si="1288"/>
        <v>0</v>
      </c>
      <c r="DO705" s="208">
        <f t="shared" si="1289"/>
        <v>0</v>
      </c>
      <c r="DP705" s="328">
        <v>21.5</v>
      </c>
      <c r="DQ705" s="328">
        <f t="shared" si="1381"/>
        <v>0</v>
      </c>
      <c r="DR705" s="329">
        <f t="shared" si="1382"/>
        <v>0</v>
      </c>
      <c r="DS705" s="329">
        <f t="shared" si="1383"/>
        <v>0</v>
      </c>
      <c r="DT705" s="329">
        <f t="shared" si="1384"/>
        <v>0</v>
      </c>
      <c r="DU705" s="329">
        <f t="shared" si="1385"/>
        <v>0</v>
      </c>
      <c r="DV705" s="329">
        <f t="shared" si="1386"/>
        <v>0</v>
      </c>
      <c r="DW705" s="329">
        <f t="shared" si="1387"/>
        <v>0</v>
      </c>
      <c r="DX705" s="170">
        <f t="shared" si="1290"/>
        <v>0</v>
      </c>
      <c r="DY705" s="208">
        <f t="shared" si="1291"/>
        <v>0</v>
      </c>
      <c r="DZ705" s="328">
        <v>21.5</v>
      </c>
      <c r="EA705" s="328">
        <f t="shared" si="1388"/>
        <v>0</v>
      </c>
      <c r="EB705" s="329">
        <f t="shared" si="1389"/>
        <v>0</v>
      </c>
      <c r="EC705" s="329">
        <f t="shared" si="1390"/>
        <v>0</v>
      </c>
      <c r="ED705" s="329">
        <f t="shared" si="1391"/>
        <v>0</v>
      </c>
      <c r="EE705" s="329">
        <f t="shared" si="1392"/>
        <v>0</v>
      </c>
      <c r="EF705" s="329">
        <f t="shared" si="1393"/>
        <v>0</v>
      </c>
      <c r="EG705" s="329">
        <f t="shared" si="1394"/>
        <v>0</v>
      </c>
      <c r="EH705" s="170">
        <f t="shared" si="1292"/>
        <v>0</v>
      </c>
      <c r="EI705" s="208">
        <f t="shared" si="1293"/>
        <v>0</v>
      </c>
      <c r="EJ705" s="328">
        <v>21.5</v>
      </c>
      <c r="EK705" s="328">
        <f t="shared" si="1395"/>
        <v>0</v>
      </c>
      <c r="EL705" s="329">
        <f t="shared" si="1396"/>
        <v>0</v>
      </c>
      <c r="EM705" s="329">
        <f t="shared" si="1397"/>
        <v>0</v>
      </c>
      <c r="EN705" s="329">
        <f t="shared" si="1398"/>
        <v>0</v>
      </c>
      <c r="EO705" s="329">
        <f t="shared" si="1399"/>
        <v>0</v>
      </c>
      <c r="EP705" s="329">
        <f t="shared" si="1400"/>
        <v>0</v>
      </c>
      <c r="EQ705" s="329">
        <f t="shared" si="1401"/>
        <v>0</v>
      </c>
      <c r="ER705" s="170">
        <f t="shared" si="1294"/>
        <v>0</v>
      </c>
      <c r="ES705" s="208">
        <f t="shared" si="1295"/>
        <v>0</v>
      </c>
      <c r="ET705" s="328">
        <v>21.5</v>
      </c>
      <c r="EU705" s="328">
        <f t="shared" si="1402"/>
        <v>0</v>
      </c>
      <c r="EV705" s="329">
        <f t="shared" si="1403"/>
        <v>0</v>
      </c>
      <c r="EW705" s="329">
        <f t="shared" si="1404"/>
        <v>0</v>
      </c>
      <c r="EX705" s="329">
        <f t="shared" si="1405"/>
        <v>0</v>
      </c>
      <c r="EY705" s="329">
        <f t="shared" si="1406"/>
        <v>0</v>
      </c>
      <c r="EZ705" s="329">
        <f t="shared" si="1407"/>
        <v>0</v>
      </c>
      <c r="FA705" s="329">
        <f t="shared" si="1408"/>
        <v>0</v>
      </c>
      <c r="FB705" s="170">
        <f t="shared" si="1296"/>
        <v>0</v>
      </c>
      <c r="FC705" s="208">
        <f t="shared" si="1297"/>
        <v>0</v>
      </c>
      <c r="FD705" s="328">
        <v>21.5</v>
      </c>
      <c r="FE705" s="328">
        <f t="shared" si="1409"/>
        <v>0</v>
      </c>
      <c r="FF705" s="329">
        <f t="shared" si="1410"/>
        <v>0</v>
      </c>
      <c r="FG705" s="329">
        <f t="shared" si="1411"/>
        <v>0</v>
      </c>
      <c r="FH705" s="329">
        <f t="shared" si="1412"/>
        <v>0</v>
      </c>
      <c r="FI705" s="329">
        <f t="shared" si="1413"/>
        <v>0</v>
      </c>
      <c r="FJ705" s="329">
        <f t="shared" si="1414"/>
        <v>0</v>
      </c>
      <c r="FK705" s="329">
        <f t="shared" si="1415"/>
        <v>0</v>
      </c>
      <c r="FL705" s="170">
        <f t="shared" si="1298"/>
        <v>0</v>
      </c>
      <c r="FM705" s="208">
        <f t="shared" si="1299"/>
        <v>0</v>
      </c>
      <c r="FN705" s="328">
        <v>21.5</v>
      </c>
      <c r="FO705" s="328">
        <f t="shared" si="1442"/>
        <v>0</v>
      </c>
      <c r="FP705" s="329">
        <f t="shared" si="1443"/>
        <v>0</v>
      </c>
      <c r="FQ705" s="329">
        <f t="shared" si="1444"/>
        <v>0</v>
      </c>
      <c r="FR705" s="329">
        <f t="shared" si="1445"/>
        <v>0</v>
      </c>
      <c r="FS705" s="329">
        <f t="shared" si="1446"/>
        <v>0</v>
      </c>
      <c r="FT705" s="329">
        <f t="shared" si="1447"/>
        <v>0</v>
      </c>
      <c r="FU705" s="329">
        <f t="shared" si="1448"/>
        <v>0</v>
      </c>
      <c r="FV705" s="170">
        <f t="shared" si="1300"/>
        <v>0</v>
      </c>
      <c r="FW705" s="208">
        <f t="shared" si="1301"/>
        <v>0</v>
      </c>
      <c r="FX705" s="328">
        <v>21.5</v>
      </c>
      <c r="FY705" s="328">
        <f t="shared" si="1449"/>
        <v>0</v>
      </c>
      <c r="FZ705" s="329">
        <f t="shared" si="1450"/>
        <v>0</v>
      </c>
      <c r="GA705" s="329">
        <f t="shared" si="1451"/>
        <v>0</v>
      </c>
      <c r="GB705" s="329">
        <f t="shared" si="1452"/>
        <v>0</v>
      </c>
      <c r="GC705" s="329">
        <f t="shared" si="1453"/>
        <v>0</v>
      </c>
      <c r="GD705" s="329">
        <f t="shared" si="1454"/>
        <v>0</v>
      </c>
      <c r="GE705" s="329">
        <f t="shared" si="1455"/>
        <v>0</v>
      </c>
      <c r="GF705" s="170">
        <f t="shared" si="1302"/>
        <v>0</v>
      </c>
      <c r="GG705" s="208">
        <f t="shared" si="1303"/>
        <v>0</v>
      </c>
      <c r="GH705" s="328">
        <v>21.5</v>
      </c>
      <c r="GI705" s="328">
        <f t="shared" si="1456"/>
        <v>0</v>
      </c>
      <c r="GJ705" s="329">
        <f t="shared" si="1457"/>
        <v>0</v>
      </c>
      <c r="GK705" s="329">
        <f t="shared" si="1458"/>
        <v>0</v>
      </c>
      <c r="GL705" s="329">
        <f t="shared" si="1459"/>
        <v>0</v>
      </c>
      <c r="GM705" s="329">
        <f t="shared" si="1460"/>
        <v>0</v>
      </c>
      <c r="GN705" s="329">
        <f t="shared" si="1461"/>
        <v>0</v>
      </c>
      <c r="GO705" s="329">
        <f t="shared" si="1462"/>
        <v>0</v>
      </c>
      <c r="GP705" s="170">
        <f t="shared" si="1304"/>
        <v>0</v>
      </c>
      <c r="GQ705" s="208">
        <f t="shared" si="1305"/>
        <v>0</v>
      </c>
      <c r="GR705" s="328">
        <v>21.5</v>
      </c>
      <c r="GS705" s="328">
        <f t="shared" si="1463"/>
        <v>0</v>
      </c>
      <c r="GT705" s="329">
        <f t="shared" si="1464"/>
        <v>0</v>
      </c>
      <c r="GU705" s="329">
        <f t="shared" si="1465"/>
        <v>0</v>
      </c>
      <c r="GV705" s="329">
        <f t="shared" si="1466"/>
        <v>0</v>
      </c>
      <c r="GW705" s="329">
        <f t="shared" si="1467"/>
        <v>0</v>
      </c>
      <c r="GX705" s="329">
        <f t="shared" si="1468"/>
        <v>0</v>
      </c>
      <c r="GY705" s="329">
        <f t="shared" si="1469"/>
        <v>0</v>
      </c>
      <c r="GZ705" s="170">
        <f t="shared" si="1306"/>
        <v>0</v>
      </c>
      <c r="HA705" s="208">
        <f t="shared" si="1307"/>
        <v>0</v>
      </c>
      <c r="HB705" s="328">
        <v>21.5</v>
      </c>
      <c r="HC705" s="328">
        <f t="shared" si="1308"/>
        <v>0</v>
      </c>
      <c r="HD705" s="329">
        <f t="shared" si="1416"/>
        <v>0</v>
      </c>
      <c r="HE705" s="329">
        <f t="shared" si="1417"/>
        <v>0</v>
      </c>
      <c r="HF705" s="329">
        <f t="shared" si="1418"/>
        <v>0</v>
      </c>
      <c r="HG705" s="329">
        <f t="shared" si="1419"/>
        <v>0</v>
      </c>
      <c r="HH705" s="329">
        <f t="shared" si="1420"/>
        <v>0</v>
      </c>
      <c r="HI705" s="329">
        <f t="shared" si="1421"/>
        <v>0</v>
      </c>
      <c r="HJ705" s="170">
        <f t="shared" si="1309"/>
        <v>0</v>
      </c>
      <c r="HK705" s="208">
        <f t="shared" si="1310"/>
        <v>0</v>
      </c>
      <c r="HL705" s="328">
        <v>21.5</v>
      </c>
      <c r="HM705" s="328">
        <f t="shared" si="1311"/>
        <v>0</v>
      </c>
      <c r="HN705" s="329">
        <f t="shared" si="1422"/>
        <v>0</v>
      </c>
      <c r="HO705" s="329">
        <f t="shared" si="1423"/>
        <v>0</v>
      </c>
      <c r="HP705" s="329">
        <f t="shared" si="1424"/>
        <v>0</v>
      </c>
      <c r="HQ705" s="329">
        <f t="shared" si="1425"/>
        <v>0</v>
      </c>
      <c r="HR705" s="329">
        <f t="shared" si="1426"/>
        <v>0</v>
      </c>
      <c r="HS705" s="329">
        <f t="shared" si="1427"/>
        <v>0</v>
      </c>
      <c r="HT705" s="170">
        <f t="shared" si="1312"/>
        <v>0</v>
      </c>
      <c r="HU705" s="208">
        <f t="shared" si="1313"/>
        <v>0</v>
      </c>
      <c r="HV705" s="328">
        <v>21.5</v>
      </c>
      <c r="HW705" s="328">
        <f t="shared" si="1428"/>
        <v>0</v>
      </c>
      <c r="HX705" s="329">
        <f t="shared" si="1429"/>
        <v>0</v>
      </c>
      <c r="HY705" s="329">
        <f t="shared" si="1430"/>
        <v>0</v>
      </c>
      <c r="HZ705" s="329">
        <f t="shared" si="1431"/>
        <v>0</v>
      </c>
      <c r="IA705" s="329">
        <f t="shared" si="1432"/>
        <v>0</v>
      </c>
      <c r="IB705" s="329">
        <f t="shared" si="1433"/>
        <v>0</v>
      </c>
      <c r="IC705" s="329">
        <f t="shared" si="1434"/>
        <v>0</v>
      </c>
      <c r="ID705" s="170">
        <f t="shared" si="1314"/>
        <v>0</v>
      </c>
      <c r="IE705" s="208">
        <f t="shared" si="1315"/>
        <v>0</v>
      </c>
      <c r="IF705" s="328">
        <v>21.5</v>
      </c>
      <c r="IG705" s="328">
        <f t="shared" si="1435"/>
        <v>0</v>
      </c>
      <c r="IH705" s="329">
        <f t="shared" si="1436"/>
        <v>0</v>
      </c>
      <c r="II705" s="329">
        <f t="shared" si="1437"/>
        <v>0</v>
      </c>
      <c r="IJ705" s="329">
        <f t="shared" si="1438"/>
        <v>0</v>
      </c>
      <c r="IK705" s="329">
        <f t="shared" si="1439"/>
        <v>0</v>
      </c>
      <c r="IL705" s="329">
        <f t="shared" si="1440"/>
        <v>0</v>
      </c>
      <c r="IM705" s="329">
        <f t="shared" si="1441"/>
        <v>0</v>
      </c>
      <c r="IN705" s="170">
        <f t="shared" si="1316"/>
        <v>0</v>
      </c>
    </row>
    <row r="706" spans="1:248">
      <c r="A706" s="318"/>
      <c r="B706" s="318"/>
      <c r="C706" s="318"/>
      <c r="D706" s="318"/>
      <c r="E706" s="318"/>
      <c r="F706" s="318"/>
      <c r="G706" s="318"/>
      <c r="H706" s="318"/>
      <c r="I706" s="318"/>
      <c r="K706" s="318"/>
      <c r="L706" s="318"/>
      <c r="M706" s="318"/>
      <c r="N706" s="318"/>
      <c r="O706" s="318"/>
      <c r="P706" s="318"/>
      <c r="Q706" s="318"/>
      <c r="R706" s="358"/>
      <c r="S706" s="208">
        <f t="shared" si="1317"/>
        <v>0</v>
      </c>
      <c r="T706" s="328">
        <v>21.6</v>
      </c>
      <c r="U706" s="328">
        <f t="shared" si="1318"/>
        <v>0</v>
      </c>
      <c r="V706" s="329">
        <f t="shared" si="1319"/>
        <v>0</v>
      </c>
      <c r="W706" s="329">
        <f t="shared" si="1320"/>
        <v>0</v>
      </c>
      <c r="X706" s="329">
        <f t="shared" si="1321"/>
        <v>0</v>
      </c>
      <c r="Y706" s="329">
        <f t="shared" si="1322"/>
        <v>0</v>
      </c>
      <c r="Z706" s="329">
        <f t="shared" si="1323"/>
        <v>0</v>
      </c>
      <c r="AA706" s="329">
        <f t="shared" si="1324"/>
        <v>0</v>
      </c>
      <c r="AB706" s="170">
        <f t="shared" si="1263"/>
        <v>0</v>
      </c>
      <c r="AC706" s="208">
        <f t="shared" si="1264"/>
        <v>0</v>
      </c>
      <c r="AD706" s="328">
        <v>21.6</v>
      </c>
      <c r="AE706" s="328">
        <f t="shared" si="1325"/>
        <v>0</v>
      </c>
      <c r="AF706" s="329">
        <f t="shared" si="1326"/>
        <v>0</v>
      </c>
      <c r="AG706" s="329">
        <f t="shared" si="1327"/>
        <v>0</v>
      </c>
      <c r="AH706" s="329">
        <f t="shared" si="1328"/>
        <v>0</v>
      </c>
      <c r="AI706" s="329">
        <f t="shared" si="1329"/>
        <v>0</v>
      </c>
      <c r="AJ706" s="329">
        <f t="shared" si="1330"/>
        <v>0</v>
      </c>
      <c r="AK706" s="329">
        <f t="shared" si="1331"/>
        <v>0</v>
      </c>
      <c r="AL706" s="170">
        <f t="shared" si="1265"/>
        <v>0</v>
      </c>
      <c r="AM706" s="208">
        <f t="shared" si="1266"/>
        <v>0</v>
      </c>
      <c r="AN706" s="328">
        <v>21.6</v>
      </c>
      <c r="AO706" s="328">
        <f t="shared" si="1332"/>
        <v>0</v>
      </c>
      <c r="AP706" s="329">
        <f t="shared" si="1333"/>
        <v>0</v>
      </c>
      <c r="AQ706" s="329">
        <f t="shared" si="1334"/>
        <v>0</v>
      </c>
      <c r="AR706" s="329">
        <f t="shared" si="1335"/>
        <v>0</v>
      </c>
      <c r="AS706" s="329">
        <f t="shared" si="1336"/>
        <v>0</v>
      </c>
      <c r="AT706" s="329">
        <f t="shared" si="1337"/>
        <v>0</v>
      </c>
      <c r="AU706" s="329">
        <f t="shared" si="1338"/>
        <v>0</v>
      </c>
      <c r="AV706" s="170">
        <f t="shared" si="1267"/>
        <v>0</v>
      </c>
      <c r="AW706" s="208">
        <f t="shared" si="1268"/>
        <v>0</v>
      </c>
      <c r="AX706" s="328">
        <v>21.6</v>
      </c>
      <c r="AY706" s="328">
        <f t="shared" si="1339"/>
        <v>0</v>
      </c>
      <c r="AZ706" s="329">
        <f t="shared" si="1340"/>
        <v>0</v>
      </c>
      <c r="BA706" s="329">
        <f t="shared" si="1341"/>
        <v>0</v>
      </c>
      <c r="BB706" s="329">
        <f t="shared" si="1342"/>
        <v>0</v>
      </c>
      <c r="BC706" s="329">
        <f t="shared" si="1343"/>
        <v>0</v>
      </c>
      <c r="BD706" s="329">
        <f t="shared" si="1344"/>
        <v>0</v>
      </c>
      <c r="BE706" s="329">
        <f t="shared" si="1345"/>
        <v>0</v>
      </c>
      <c r="BF706" s="170">
        <f t="shared" si="1269"/>
        <v>0</v>
      </c>
      <c r="BG706" s="208">
        <f t="shared" si="1270"/>
        <v>0</v>
      </c>
      <c r="BH706" s="328">
        <v>21.6</v>
      </c>
      <c r="BI706" s="328">
        <f t="shared" si="1271"/>
        <v>0</v>
      </c>
      <c r="BJ706" s="329">
        <f t="shared" si="1272"/>
        <v>0</v>
      </c>
      <c r="BK706" s="329">
        <f t="shared" si="1273"/>
        <v>0</v>
      </c>
      <c r="BL706" s="329">
        <f t="shared" si="1274"/>
        <v>0</v>
      </c>
      <c r="BM706" s="329">
        <f t="shared" si="1275"/>
        <v>0</v>
      </c>
      <c r="BN706" s="329">
        <f t="shared" si="1276"/>
        <v>0</v>
      </c>
      <c r="BO706" s="329">
        <f t="shared" si="1277"/>
        <v>0</v>
      </c>
      <c r="BP706" s="170">
        <f t="shared" si="1278"/>
        <v>0</v>
      </c>
      <c r="BQ706" s="208">
        <f t="shared" si="1279"/>
        <v>0</v>
      </c>
      <c r="BR706" s="328">
        <v>21.6</v>
      </c>
      <c r="BS706" s="328">
        <f t="shared" si="1346"/>
        <v>0</v>
      </c>
      <c r="BT706" s="329">
        <f t="shared" si="1347"/>
        <v>0</v>
      </c>
      <c r="BU706" s="329">
        <f t="shared" si="1348"/>
        <v>0</v>
      </c>
      <c r="BV706" s="329">
        <f t="shared" si="1349"/>
        <v>0</v>
      </c>
      <c r="BW706" s="329">
        <f t="shared" si="1350"/>
        <v>0</v>
      </c>
      <c r="BX706" s="329">
        <f t="shared" si="1351"/>
        <v>0</v>
      </c>
      <c r="BY706" s="329">
        <f t="shared" si="1352"/>
        <v>0</v>
      </c>
      <c r="BZ706" s="170">
        <f t="shared" si="1280"/>
        <v>0</v>
      </c>
      <c r="CA706" s="208">
        <f t="shared" si="1281"/>
        <v>0</v>
      </c>
      <c r="CB706" s="328">
        <v>21.6</v>
      </c>
      <c r="CC706" s="328">
        <f t="shared" si="1353"/>
        <v>0</v>
      </c>
      <c r="CD706" s="329">
        <f t="shared" si="1354"/>
        <v>0</v>
      </c>
      <c r="CE706" s="329">
        <f t="shared" si="1355"/>
        <v>0</v>
      </c>
      <c r="CF706" s="329">
        <f t="shared" si="1356"/>
        <v>0</v>
      </c>
      <c r="CG706" s="329">
        <f t="shared" si="1357"/>
        <v>0</v>
      </c>
      <c r="CH706" s="329">
        <f t="shared" si="1358"/>
        <v>0</v>
      </c>
      <c r="CI706" s="329">
        <f t="shared" si="1359"/>
        <v>0</v>
      </c>
      <c r="CJ706" s="170">
        <f t="shared" si="1282"/>
        <v>0</v>
      </c>
      <c r="CK706" s="208">
        <f t="shared" si="1283"/>
        <v>0</v>
      </c>
      <c r="CL706" s="328">
        <v>21.6</v>
      </c>
      <c r="CM706" s="328">
        <f t="shared" si="1360"/>
        <v>0</v>
      </c>
      <c r="CN706" s="329">
        <f t="shared" si="1361"/>
        <v>0</v>
      </c>
      <c r="CO706" s="329">
        <f t="shared" si="1362"/>
        <v>0</v>
      </c>
      <c r="CP706" s="329">
        <f t="shared" si="1363"/>
        <v>0</v>
      </c>
      <c r="CQ706" s="329">
        <f t="shared" si="1364"/>
        <v>0</v>
      </c>
      <c r="CR706" s="329">
        <f t="shared" si="1365"/>
        <v>0</v>
      </c>
      <c r="CS706" s="329">
        <f t="shared" si="1366"/>
        <v>0</v>
      </c>
      <c r="CT706" s="170">
        <f t="shared" si="1284"/>
        <v>0</v>
      </c>
      <c r="CU706" s="208">
        <f t="shared" si="1285"/>
        <v>0</v>
      </c>
      <c r="CV706" s="328">
        <v>21.6</v>
      </c>
      <c r="CW706" s="328">
        <f t="shared" si="1367"/>
        <v>0</v>
      </c>
      <c r="CX706" s="329">
        <f t="shared" si="1368"/>
        <v>0</v>
      </c>
      <c r="CY706" s="329">
        <f t="shared" si="1369"/>
        <v>0</v>
      </c>
      <c r="CZ706" s="329">
        <f t="shared" si="1370"/>
        <v>0</v>
      </c>
      <c r="DA706" s="329">
        <f t="shared" si="1371"/>
        <v>0</v>
      </c>
      <c r="DB706" s="329">
        <f t="shared" si="1372"/>
        <v>0</v>
      </c>
      <c r="DC706" s="329">
        <f t="shared" si="1373"/>
        <v>0</v>
      </c>
      <c r="DD706" s="170">
        <f t="shared" si="1286"/>
        <v>0</v>
      </c>
      <c r="DE706" s="208">
        <f t="shared" si="1287"/>
        <v>0</v>
      </c>
      <c r="DF706" s="328">
        <v>21.6</v>
      </c>
      <c r="DG706" s="328">
        <f t="shared" si="1374"/>
        <v>0</v>
      </c>
      <c r="DH706" s="329">
        <f t="shared" si="1375"/>
        <v>0</v>
      </c>
      <c r="DI706" s="329">
        <f t="shared" si="1376"/>
        <v>0</v>
      </c>
      <c r="DJ706" s="329">
        <f t="shared" si="1377"/>
        <v>0</v>
      </c>
      <c r="DK706" s="329">
        <f t="shared" si="1378"/>
        <v>0</v>
      </c>
      <c r="DL706" s="329">
        <f t="shared" si="1379"/>
        <v>0</v>
      </c>
      <c r="DM706" s="329">
        <f t="shared" si="1380"/>
        <v>0</v>
      </c>
      <c r="DN706" s="170">
        <f t="shared" si="1288"/>
        <v>0</v>
      </c>
      <c r="DO706" s="208">
        <f t="shared" si="1289"/>
        <v>0</v>
      </c>
      <c r="DP706" s="328">
        <v>21.6</v>
      </c>
      <c r="DQ706" s="328">
        <f t="shared" si="1381"/>
        <v>0</v>
      </c>
      <c r="DR706" s="329">
        <f t="shared" si="1382"/>
        <v>0</v>
      </c>
      <c r="DS706" s="329">
        <f t="shared" si="1383"/>
        <v>0</v>
      </c>
      <c r="DT706" s="329">
        <f t="shared" si="1384"/>
        <v>0</v>
      </c>
      <c r="DU706" s="329">
        <f t="shared" si="1385"/>
        <v>0</v>
      </c>
      <c r="DV706" s="329">
        <f t="shared" si="1386"/>
        <v>0</v>
      </c>
      <c r="DW706" s="329">
        <f t="shared" si="1387"/>
        <v>0</v>
      </c>
      <c r="DX706" s="170">
        <f t="shared" si="1290"/>
        <v>0</v>
      </c>
      <c r="DY706" s="208">
        <f t="shared" si="1291"/>
        <v>0</v>
      </c>
      <c r="DZ706" s="328">
        <v>21.6</v>
      </c>
      <c r="EA706" s="328">
        <f t="shared" si="1388"/>
        <v>0</v>
      </c>
      <c r="EB706" s="329">
        <f t="shared" si="1389"/>
        <v>0</v>
      </c>
      <c r="EC706" s="329">
        <f t="shared" si="1390"/>
        <v>0</v>
      </c>
      <c r="ED706" s="329">
        <f t="shared" si="1391"/>
        <v>0</v>
      </c>
      <c r="EE706" s="329">
        <f t="shared" si="1392"/>
        <v>0</v>
      </c>
      <c r="EF706" s="329">
        <f t="shared" si="1393"/>
        <v>0</v>
      </c>
      <c r="EG706" s="329">
        <f t="shared" si="1394"/>
        <v>0</v>
      </c>
      <c r="EH706" s="170">
        <f t="shared" si="1292"/>
        <v>0</v>
      </c>
      <c r="EI706" s="208">
        <f t="shared" si="1293"/>
        <v>0</v>
      </c>
      <c r="EJ706" s="328">
        <v>21.6</v>
      </c>
      <c r="EK706" s="328">
        <f t="shared" si="1395"/>
        <v>0</v>
      </c>
      <c r="EL706" s="329">
        <f t="shared" si="1396"/>
        <v>0</v>
      </c>
      <c r="EM706" s="329">
        <f t="shared" si="1397"/>
        <v>0</v>
      </c>
      <c r="EN706" s="329">
        <f t="shared" si="1398"/>
        <v>0</v>
      </c>
      <c r="EO706" s="329">
        <f t="shared" si="1399"/>
        <v>0</v>
      </c>
      <c r="EP706" s="329">
        <f t="shared" si="1400"/>
        <v>0</v>
      </c>
      <c r="EQ706" s="329">
        <f t="shared" si="1401"/>
        <v>0</v>
      </c>
      <c r="ER706" s="170">
        <f t="shared" si="1294"/>
        <v>0</v>
      </c>
      <c r="ES706" s="208">
        <f t="shared" si="1295"/>
        <v>0</v>
      </c>
      <c r="ET706" s="328">
        <v>21.6</v>
      </c>
      <c r="EU706" s="328">
        <f t="shared" si="1402"/>
        <v>0</v>
      </c>
      <c r="EV706" s="329">
        <f t="shared" si="1403"/>
        <v>0</v>
      </c>
      <c r="EW706" s="329">
        <f t="shared" si="1404"/>
        <v>0</v>
      </c>
      <c r="EX706" s="329">
        <f t="shared" si="1405"/>
        <v>0</v>
      </c>
      <c r="EY706" s="329">
        <f t="shared" si="1406"/>
        <v>0</v>
      </c>
      <c r="EZ706" s="329">
        <f t="shared" si="1407"/>
        <v>0</v>
      </c>
      <c r="FA706" s="329">
        <f t="shared" si="1408"/>
        <v>0</v>
      </c>
      <c r="FB706" s="170">
        <f t="shared" si="1296"/>
        <v>0</v>
      </c>
      <c r="FC706" s="208">
        <f t="shared" si="1297"/>
        <v>0</v>
      </c>
      <c r="FD706" s="328">
        <v>21.6</v>
      </c>
      <c r="FE706" s="328">
        <f t="shared" si="1409"/>
        <v>0</v>
      </c>
      <c r="FF706" s="329">
        <f t="shared" si="1410"/>
        <v>0</v>
      </c>
      <c r="FG706" s="329">
        <f t="shared" si="1411"/>
        <v>0</v>
      </c>
      <c r="FH706" s="329">
        <f t="shared" si="1412"/>
        <v>0</v>
      </c>
      <c r="FI706" s="329">
        <f t="shared" si="1413"/>
        <v>0</v>
      </c>
      <c r="FJ706" s="329">
        <f t="shared" si="1414"/>
        <v>0</v>
      </c>
      <c r="FK706" s="329">
        <f t="shared" si="1415"/>
        <v>0</v>
      </c>
      <c r="FL706" s="170">
        <f t="shared" si="1298"/>
        <v>0</v>
      </c>
      <c r="FM706" s="208">
        <f t="shared" si="1299"/>
        <v>0</v>
      </c>
      <c r="FN706" s="328">
        <v>21.6</v>
      </c>
      <c r="FO706" s="328">
        <f t="shared" si="1442"/>
        <v>0</v>
      </c>
      <c r="FP706" s="329">
        <f t="shared" si="1443"/>
        <v>0</v>
      </c>
      <c r="FQ706" s="329">
        <f t="shared" si="1444"/>
        <v>0</v>
      </c>
      <c r="FR706" s="329">
        <f t="shared" si="1445"/>
        <v>0</v>
      </c>
      <c r="FS706" s="329">
        <f t="shared" si="1446"/>
        <v>0</v>
      </c>
      <c r="FT706" s="329">
        <f t="shared" si="1447"/>
        <v>0</v>
      </c>
      <c r="FU706" s="329">
        <f t="shared" si="1448"/>
        <v>0</v>
      </c>
      <c r="FV706" s="170">
        <f t="shared" si="1300"/>
        <v>0</v>
      </c>
      <c r="FW706" s="208">
        <f t="shared" si="1301"/>
        <v>0</v>
      </c>
      <c r="FX706" s="328">
        <v>21.6</v>
      </c>
      <c r="FY706" s="328">
        <f t="shared" si="1449"/>
        <v>0</v>
      </c>
      <c r="FZ706" s="329">
        <f t="shared" si="1450"/>
        <v>0</v>
      </c>
      <c r="GA706" s="329">
        <f t="shared" si="1451"/>
        <v>0</v>
      </c>
      <c r="GB706" s="329">
        <f t="shared" si="1452"/>
        <v>0</v>
      </c>
      <c r="GC706" s="329">
        <f t="shared" si="1453"/>
        <v>0</v>
      </c>
      <c r="GD706" s="329">
        <f t="shared" si="1454"/>
        <v>0</v>
      </c>
      <c r="GE706" s="329">
        <f t="shared" si="1455"/>
        <v>0</v>
      </c>
      <c r="GF706" s="170">
        <f t="shared" si="1302"/>
        <v>0</v>
      </c>
      <c r="GG706" s="208">
        <f t="shared" si="1303"/>
        <v>0</v>
      </c>
      <c r="GH706" s="328">
        <v>21.6</v>
      </c>
      <c r="GI706" s="328">
        <f t="shared" si="1456"/>
        <v>0</v>
      </c>
      <c r="GJ706" s="329">
        <f t="shared" si="1457"/>
        <v>0</v>
      </c>
      <c r="GK706" s="329">
        <f t="shared" si="1458"/>
        <v>0</v>
      </c>
      <c r="GL706" s="329">
        <f t="shared" si="1459"/>
        <v>0</v>
      </c>
      <c r="GM706" s="329">
        <f t="shared" si="1460"/>
        <v>0</v>
      </c>
      <c r="GN706" s="329">
        <f t="shared" si="1461"/>
        <v>0</v>
      </c>
      <c r="GO706" s="329">
        <f t="shared" si="1462"/>
        <v>0</v>
      </c>
      <c r="GP706" s="170">
        <f t="shared" si="1304"/>
        <v>0</v>
      </c>
      <c r="GQ706" s="208">
        <f t="shared" si="1305"/>
        <v>0</v>
      </c>
      <c r="GR706" s="328">
        <v>21.6</v>
      </c>
      <c r="GS706" s="328">
        <f t="shared" si="1463"/>
        <v>0</v>
      </c>
      <c r="GT706" s="329">
        <f t="shared" si="1464"/>
        <v>0</v>
      </c>
      <c r="GU706" s="329">
        <f t="shared" si="1465"/>
        <v>0</v>
      </c>
      <c r="GV706" s="329">
        <f t="shared" si="1466"/>
        <v>0</v>
      </c>
      <c r="GW706" s="329">
        <f t="shared" si="1467"/>
        <v>0</v>
      </c>
      <c r="GX706" s="329">
        <f t="shared" si="1468"/>
        <v>0</v>
      </c>
      <c r="GY706" s="329">
        <f t="shared" si="1469"/>
        <v>0</v>
      </c>
      <c r="GZ706" s="170">
        <f t="shared" si="1306"/>
        <v>0</v>
      </c>
      <c r="HA706" s="208">
        <f t="shared" si="1307"/>
        <v>0</v>
      </c>
      <c r="HB706" s="328">
        <v>21.6</v>
      </c>
      <c r="HC706" s="328">
        <f t="shared" si="1308"/>
        <v>0</v>
      </c>
      <c r="HD706" s="329">
        <f t="shared" si="1416"/>
        <v>0</v>
      </c>
      <c r="HE706" s="329">
        <f t="shared" si="1417"/>
        <v>0</v>
      </c>
      <c r="HF706" s="329">
        <f t="shared" si="1418"/>
        <v>0</v>
      </c>
      <c r="HG706" s="329">
        <f t="shared" si="1419"/>
        <v>0</v>
      </c>
      <c r="HH706" s="329">
        <f t="shared" si="1420"/>
        <v>0</v>
      </c>
      <c r="HI706" s="329">
        <f t="shared" si="1421"/>
        <v>0</v>
      </c>
      <c r="HJ706" s="170">
        <f t="shared" si="1309"/>
        <v>0</v>
      </c>
      <c r="HK706" s="208">
        <f t="shared" si="1310"/>
        <v>0</v>
      </c>
      <c r="HL706" s="328">
        <v>21.6</v>
      </c>
      <c r="HM706" s="328">
        <f t="shared" si="1311"/>
        <v>0</v>
      </c>
      <c r="HN706" s="329">
        <f t="shared" si="1422"/>
        <v>0</v>
      </c>
      <c r="HO706" s="329">
        <f t="shared" si="1423"/>
        <v>0</v>
      </c>
      <c r="HP706" s="329">
        <f t="shared" si="1424"/>
        <v>0</v>
      </c>
      <c r="HQ706" s="329">
        <f t="shared" si="1425"/>
        <v>0</v>
      </c>
      <c r="HR706" s="329">
        <f t="shared" si="1426"/>
        <v>0</v>
      </c>
      <c r="HS706" s="329">
        <f t="shared" si="1427"/>
        <v>0</v>
      </c>
      <c r="HT706" s="170">
        <f t="shared" si="1312"/>
        <v>0</v>
      </c>
      <c r="HU706" s="208">
        <f t="shared" si="1313"/>
        <v>0</v>
      </c>
      <c r="HV706" s="328">
        <v>21.6</v>
      </c>
      <c r="HW706" s="328">
        <f t="shared" si="1428"/>
        <v>0</v>
      </c>
      <c r="HX706" s="329">
        <f t="shared" si="1429"/>
        <v>0</v>
      </c>
      <c r="HY706" s="329">
        <f t="shared" si="1430"/>
        <v>0</v>
      </c>
      <c r="HZ706" s="329">
        <f t="shared" si="1431"/>
        <v>0</v>
      </c>
      <c r="IA706" s="329">
        <f t="shared" si="1432"/>
        <v>0</v>
      </c>
      <c r="IB706" s="329">
        <f t="shared" si="1433"/>
        <v>0</v>
      </c>
      <c r="IC706" s="329">
        <f t="shared" si="1434"/>
        <v>0</v>
      </c>
      <c r="ID706" s="170">
        <f t="shared" si="1314"/>
        <v>0</v>
      </c>
      <c r="IE706" s="208">
        <f t="shared" si="1315"/>
        <v>0</v>
      </c>
      <c r="IF706" s="328">
        <v>21.6</v>
      </c>
      <c r="IG706" s="328">
        <f t="shared" si="1435"/>
        <v>0</v>
      </c>
      <c r="IH706" s="329">
        <f t="shared" si="1436"/>
        <v>0</v>
      </c>
      <c r="II706" s="329">
        <f t="shared" si="1437"/>
        <v>0</v>
      </c>
      <c r="IJ706" s="329">
        <f t="shared" si="1438"/>
        <v>0</v>
      </c>
      <c r="IK706" s="329">
        <f t="shared" si="1439"/>
        <v>0</v>
      </c>
      <c r="IL706" s="329">
        <f t="shared" si="1440"/>
        <v>0</v>
      </c>
      <c r="IM706" s="329">
        <f t="shared" si="1441"/>
        <v>0</v>
      </c>
      <c r="IN706" s="170">
        <f t="shared" si="1316"/>
        <v>0</v>
      </c>
    </row>
    <row r="707" spans="1:248">
      <c r="A707" s="318"/>
      <c r="B707" s="318"/>
      <c r="C707" s="318"/>
      <c r="D707" s="318"/>
      <c r="E707" s="318"/>
      <c r="F707" s="318"/>
      <c r="G707" s="318"/>
      <c r="H707" s="318"/>
      <c r="I707" s="318"/>
      <c r="K707" s="318"/>
      <c r="L707" s="318"/>
      <c r="M707" s="318"/>
      <c r="N707" s="318"/>
      <c r="O707" s="318"/>
      <c r="P707" s="318"/>
      <c r="Q707" s="318"/>
      <c r="R707" s="358"/>
      <c r="S707" s="208">
        <f t="shared" si="1317"/>
        <v>0</v>
      </c>
      <c r="T707" s="328">
        <v>21.7</v>
      </c>
      <c r="U707" s="328">
        <f t="shared" si="1318"/>
        <v>0</v>
      </c>
      <c r="V707" s="329">
        <f t="shared" si="1319"/>
        <v>0</v>
      </c>
      <c r="W707" s="329">
        <f t="shared" si="1320"/>
        <v>0</v>
      </c>
      <c r="X707" s="329">
        <f t="shared" si="1321"/>
        <v>0</v>
      </c>
      <c r="Y707" s="329">
        <f t="shared" si="1322"/>
        <v>0</v>
      </c>
      <c r="Z707" s="329">
        <f t="shared" si="1323"/>
        <v>0</v>
      </c>
      <c r="AA707" s="329">
        <f t="shared" si="1324"/>
        <v>0</v>
      </c>
      <c r="AB707" s="170">
        <f t="shared" si="1263"/>
        <v>0</v>
      </c>
      <c r="AC707" s="208">
        <f t="shared" si="1264"/>
        <v>0</v>
      </c>
      <c r="AD707" s="328">
        <v>21.7</v>
      </c>
      <c r="AE707" s="328">
        <f t="shared" si="1325"/>
        <v>0</v>
      </c>
      <c r="AF707" s="329">
        <f t="shared" si="1326"/>
        <v>0</v>
      </c>
      <c r="AG707" s="329">
        <f t="shared" si="1327"/>
        <v>0</v>
      </c>
      <c r="AH707" s="329">
        <f t="shared" si="1328"/>
        <v>0</v>
      </c>
      <c r="AI707" s="329">
        <f t="shared" si="1329"/>
        <v>0</v>
      </c>
      <c r="AJ707" s="329">
        <f t="shared" si="1330"/>
        <v>0</v>
      </c>
      <c r="AK707" s="329">
        <f t="shared" si="1331"/>
        <v>0</v>
      </c>
      <c r="AL707" s="170">
        <f t="shared" si="1265"/>
        <v>0</v>
      </c>
      <c r="AM707" s="208">
        <f t="shared" si="1266"/>
        <v>0</v>
      </c>
      <c r="AN707" s="328">
        <v>21.7</v>
      </c>
      <c r="AO707" s="328">
        <f t="shared" si="1332"/>
        <v>0</v>
      </c>
      <c r="AP707" s="329">
        <f t="shared" si="1333"/>
        <v>0</v>
      </c>
      <c r="AQ707" s="329">
        <f t="shared" si="1334"/>
        <v>0</v>
      </c>
      <c r="AR707" s="329">
        <f t="shared" si="1335"/>
        <v>0</v>
      </c>
      <c r="AS707" s="329">
        <f t="shared" si="1336"/>
        <v>0</v>
      </c>
      <c r="AT707" s="329">
        <f t="shared" si="1337"/>
        <v>0</v>
      </c>
      <c r="AU707" s="329">
        <f t="shared" si="1338"/>
        <v>0</v>
      </c>
      <c r="AV707" s="170">
        <f t="shared" si="1267"/>
        <v>0</v>
      </c>
      <c r="AW707" s="208">
        <f t="shared" si="1268"/>
        <v>0</v>
      </c>
      <c r="AX707" s="328">
        <v>21.7</v>
      </c>
      <c r="AY707" s="328">
        <f t="shared" si="1339"/>
        <v>0</v>
      </c>
      <c r="AZ707" s="329">
        <f t="shared" si="1340"/>
        <v>0</v>
      </c>
      <c r="BA707" s="329">
        <f t="shared" si="1341"/>
        <v>0</v>
      </c>
      <c r="BB707" s="329">
        <f t="shared" si="1342"/>
        <v>0</v>
      </c>
      <c r="BC707" s="329">
        <f t="shared" si="1343"/>
        <v>0</v>
      </c>
      <c r="BD707" s="329">
        <f t="shared" si="1344"/>
        <v>0</v>
      </c>
      <c r="BE707" s="329">
        <f t="shared" si="1345"/>
        <v>0</v>
      </c>
      <c r="BF707" s="170">
        <f t="shared" si="1269"/>
        <v>0</v>
      </c>
      <c r="BG707" s="208">
        <f t="shared" si="1270"/>
        <v>0</v>
      </c>
      <c r="BH707" s="328">
        <v>21.7</v>
      </c>
      <c r="BI707" s="328">
        <f t="shared" si="1271"/>
        <v>0</v>
      </c>
      <c r="BJ707" s="329">
        <f t="shared" si="1272"/>
        <v>0</v>
      </c>
      <c r="BK707" s="329">
        <f t="shared" si="1273"/>
        <v>0</v>
      </c>
      <c r="BL707" s="329">
        <f t="shared" si="1274"/>
        <v>0</v>
      </c>
      <c r="BM707" s="329">
        <f t="shared" si="1275"/>
        <v>0</v>
      </c>
      <c r="BN707" s="329">
        <f t="shared" si="1276"/>
        <v>0</v>
      </c>
      <c r="BO707" s="329">
        <f t="shared" si="1277"/>
        <v>0</v>
      </c>
      <c r="BP707" s="170">
        <f t="shared" si="1278"/>
        <v>0</v>
      </c>
      <c r="BQ707" s="208">
        <f t="shared" si="1279"/>
        <v>0</v>
      </c>
      <c r="BR707" s="328">
        <v>21.7</v>
      </c>
      <c r="BS707" s="328">
        <f t="shared" si="1346"/>
        <v>0</v>
      </c>
      <c r="BT707" s="329">
        <f t="shared" si="1347"/>
        <v>0</v>
      </c>
      <c r="BU707" s="329">
        <f t="shared" si="1348"/>
        <v>0</v>
      </c>
      <c r="BV707" s="329">
        <f t="shared" si="1349"/>
        <v>0</v>
      </c>
      <c r="BW707" s="329">
        <f t="shared" si="1350"/>
        <v>0</v>
      </c>
      <c r="BX707" s="329">
        <f t="shared" si="1351"/>
        <v>0</v>
      </c>
      <c r="BY707" s="329">
        <f t="shared" si="1352"/>
        <v>0</v>
      </c>
      <c r="BZ707" s="170">
        <f t="shared" si="1280"/>
        <v>0</v>
      </c>
      <c r="CA707" s="208">
        <f t="shared" si="1281"/>
        <v>0</v>
      </c>
      <c r="CB707" s="328">
        <v>21.7</v>
      </c>
      <c r="CC707" s="328">
        <f t="shared" si="1353"/>
        <v>0</v>
      </c>
      <c r="CD707" s="329">
        <f t="shared" si="1354"/>
        <v>0</v>
      </c>
      <c r="CE707" s="329">
        <f t="shared" si="1355"/>
        <v>0</v>
      </c>
      <c r="CF707" s="329">
        <f t="shared" si="1356"/>
        <v>0</v>
      </c>
      <c r="CG707" s="329">
        <f t="shared" si="1357"/>
        <v>0</v>
      </c>
      <c r="CH707" s="329">
        <f t="shared" si="1358"/>
        <v>0</v>
      </c>
      <c r="CI707" s="329">
        <f t="shared" si="1359"/>
        <v>0</v>
      </c>
      <c r="CJ707" s="170">
        <f t="shared" si="1282"/>
        <v>0</v>
      </c>
      <c r="CK707" s="208">
        <f t="shared" si="1283"/>
        <v>0</v>
      </c>
      <c r="CL707" s="328">
        <v>21.7</v>
      </c>
      <c r="CM707" s="328">
        <f t="shared" si="1360"/>
        <v>0</v>
      </c>
      <c r="CN707" s="329">
        <f t="shared" si="1361"/>
        <v>0</v>
      </c>
      <c r="CO707" s="329">
        <f t="shared" si="1362"/>
        <v>0</v>
      </c>
      <c r="CP707" s="329">
        <f t="shared" si="1363"/>
        <v>0</v>
      </c>
      <c r="CQ707" s="329">
        <f t="shared" si="1364"/>
        <v>0</v>
      </c>
      <c r="CR707" s="329">
        <f t="shared" si="1365"/>
        <v>0</v>
      </c>
      <c r="CS707" s="329">
        <f t="shared" si="1366"/>
        <v>0</v>
      </c>
      <c r="CT707" s="170">
        <f t="shared" si="1284"/>
        <v>0</v>
      </c>
      <c r="CU707" s="208">
        <f t="shared" si="1285"/>
        <v>0</v>
      </c>
      <c r="CV707" s="328">
        <v>21.7</v>
      </c>
      <c r="CW707" s="328">
        <f t="shared" si="1367"/>
        <v>0</v>
      </c>
      <c r="CX707" s="329">
        <f t="shared" si="1368"/>
        <v>0</v>
      </c>
      <c r="CY707" s="329">
        <f t="shared" si="1369"/>
        <v>0</v>
      </c>
      <c r="CZ707" s="329">
        <f t="shared" si="1370"/>
        <v>0</v>
      </c>
      <c r="DA707" s="329">
        <f t="shared" si="1371"/>
        <v>0</v>
      </c>
      <c r="DB707" s="329">
        <f t="shared" si="1372"/>
        <v>0</v>
      </c>
      <c r="DC707" s="329">
        <f t="shared" si="1373"/>
        <v>0</v>
      </c>
      <c r="DD707" s="170">
        <f t="shared" si="1286"/>
        <v>0</v>
      </c>
      <c r="DE707" s="208">
        <f t="shared" si="1287"/>
        <v>0</v>
      </c>
      <c r="DF707" s="328">
        <v>21.7</v>
      </c>
      <c r="DG707" s="328">
        <f t="shared" si="1374"/>
        <v>0</v>
      </c>
      <c r="DH707" s="329">
        <f t="shared" si="1375"/>
        <v>0</v>
      </c>
      <c r="DI707" s="329">
        <f t="shared" si="1376"/>
        <v>0</v>
      </c>
      <c r="DJ707" s="329">
        <f t="shared" si="1377"/>
        <v>0</v>
      </c>
      <c r="DK707" s="329">
        <f t="shared" si="1378"/>
        <v>0</v>
      </c>
      <c r="DL707" s="329">
        <f t="shared" si="1379"/>
        <v>0</v>
      </c>
      <c r="DM707" s="329">
        <f t="shared" si="1380"/>
        <v>0</v>
      </c>
      <c r="DN707" s="170">
        <f t="shared" si="1288"/>
        <v>0</v>
      </c>
      <c r="DO707" s="208">
        <f t="shared" si="1289"/>
        <v>0</v>
      </c>
      <c r="DP707" s="328">
        <v>21.7</v>
      </c>
      <c r="DQ707" s="328">
        <f t="shared" si="1381"/>
        <v>0</v>
      </c>
      <c r="DR707" s="329">
        <f t="shared" si="1382"/>
        <v>0</v>
      </c>
      <c r="DS707" s="329">
        <f t="shared" si="1383"/>
        <v>0</v>
      </c>
      <c r="DT707" s="329">
        <f t="shared" si="1384"/>
        <v>0</v>
      </c>
      <c r="DU707" s="329">
        <f t="shared" si="1385"/>
        <v>0</v>
      </c>
      <c r="DV707" s="329">
        <f t="shared" si="1386"/>
        <v>0</v>
      </c>
      <c r="DW707" s="329">
        <f t="shared" si="1387"/>
        <v>0</v>
      </c>
      <c r="DX707" s="170">
        <f t="shared" si="1290"/>
        <v>0</v>
      </c>
      <c r="DY707" s="208">
        <f t="shared" si="1291"/>
        <v>0</v>
      </c>
      <c r="DZ707" s="328">
        <v>21.7</v>
      </c>
      <c r="EA707" s="328">
        <f t="shared" si="1388"/>
        <v>0</v>
      </c>
      <c r="EB707" s="329">
        <f t="shared" si="1389"/>
        <v>0</v>
      </c>
      <c r="EC707" s="329">
        <f t="shared" si="1390"/>
        <v>0</v>
      </c>
      <c r="ED707" s="329">
        <f t="shared" si="1391"/>
        <v>0</v>
      </c>
      <c r="EE707" s="329">
        <f t="shared" si="1392"/>
        <v>0</v>
      </c>
      <c r="EF707" s="329">
        <f t="shared" si="1393"/>
        <v>0</v>
      </c>
      <c r="EG707" s="329">
        <f t="shared" si="1394"/>
        <v>0</v>
      </c>
      <c r="EH707" s="170">
        <f t="shared" si="1292"/>
        <v>0</v>
      </c>
      <c r="EI707" s="208">
        <f t="shared" si="1293"/>
        <v>0</v>
      </c>
      <c r="EJ707" s="328">
        <v>21.7</v>
      </c>
      <c r="EK707" s="328">
        <f t="shared" si="1395"/>
        <v>0</v>
      </c>
      <c r="EL707" s="329">
        <f t="shared" si="1396"/>
        <v>0</v>
      </c>
      <c r="EM707" s="329">
        <f t="shared" si="1397"/>
        <v>0</v>
      </c>
      <c r="EN707" s="329">
        <f t="shared" si="1398"/>
        <v>0</v>
      </c>
      <c r="EO707" s="329">
        <f t="shared" si="1399"/>
        <v>0</v>
      </c>
      <c r="EP707" s="329">
        <f t="shared" si="1400"/>
        <v>0</v>
      </c>
      <c r="EQ707" s="329">
        <f t="shared" si="1401"/>
        <v>0</v>
      </c>
      <c r="ER707" s="170">
        <f t="shared" si="1294"/>
        <v>0</v>
      </c>
      <c r="ES707" s="208">
        <f t="shared" si="1295"/>
        <v>0</v>
      </c>
      <c r="ET707" s="328">
        <v>21.7</v>
      </c>
      <c r="EU707" s="328">
        <f t="shared" si="1402"/>
        <v>0</v>
      </c>
      <c r="EV707" s="329">
        <f t="shared" si="1403"/>
        <v>0</v>
      </c>
      <c r="EW707" s="329">
        <f t="shared" si="1404"/>
        <v>0</v>
      </c>
      <c r="EX707" s="329">
        <f t="shared" si="1405"/>
        <v>0</v>
      </c>
      <c r="EY707" s="329">
        <f t="shared" si="1406"/>
        <v>0</v>
      </c>
      <c r="EZ707" s="329">
        <f t="shared" si="1407"/>
        <v>0</v>
      </c>
      <c r="FA707" s="329">
        <f t="shared" si="1408"/>
        <v>0</v>
      </c>
      <c r="FB707" s="170">
        <f t="shared" si="1296"/>
        <v>0</v>
      </c>
      <c r="FC707" s="208">
        <f t="shared" si="1297"/>
        <v>0</v>
      </c>
      <c r="FD707" s="328">
        <v>21.7</v>
      </c>
      <c r="FE707" s="328">
        <f t="shared" si="1409"/>
        <v>0</v>
      </c>
      <c r="FF707" s="329">
        <f t="shared" si="1410"/>
        <v>0</v>
      </c>
      <c r="FG707" s="329">
        <f t="shared" si="1411"/>
        <v>0</v>
      </c>
      <c r="FH707" s="329">
        <f t="shared" si="1412"/>
        <v>0</v>
      </c>
      <c r="FI707" s="329">
        <f t="shared" si="1413"/>
        <v>0</v>
      </c>
      <c r="FJ707" s="329">
        <f t="shared" si="1414"/>
        <v>0</v>
      </c>
      <c r="FK707" s="329">
        <f t="shared" si="1415"/>
        <v>0</v>
      </c>
      <c r="FL707" s="170">
        <f t="shared" si="1298"/>
        <v>0</v>
      </c>
      <c r="FM707" s="208">
        <f t="shared" si="1299"/>
        <v>0</v>
      </c>
      <c r="FN707" s="328">
        <v>21.7</v>
      </c>
      <c r="FO707" s="328">
        <f t="shared" si="1442"/>
        <v>0</v>
      </c>
      <c r="FP707" s="329">
        <f t="shared" si="1443"/>
        <v>0</v>
      </c>
      <c r="FQ707" s="329">
        <f t="shared" si="1444"/>
        <v>0</v>
      </c>
      <c r="FR707" s="329">
        <f t="shared" si="1445"/>
        <v>0</v>
      </c>
      <c r="FS707" s="329">
        <f t="shared" si="1446"/>
        <v>0</v>
      </c>
      <c r="FT707" s="329">
        <f t="shared" si="1447"/>
        <v>0</v>
      </c>
      <c r="FU707" s="329">
        <f t="shared" si="1448"/>
        <v>0</v>
      </c>
      <c r="FV707" s="170">
        <f t="shared" si="1300"/>
        <v>0</v>
      </c>
      <c r="FW707" s="208">
        <f t="shared" si="1301"/>
        <v>0</v>
      </c>
      <c r="FX707" s="328">
        <v>21.7</v>
      </c>
      <c r="FY707" s="328">
        <f t="shared" si="1449"/>
        <v>0</v>
      </c>
      <c r="FZ707" s="329">
        <f t="shared" si="1450"/>
        <v>0</v>
      </c>
      <c r="GA707" s="329">
        <f t="shared" si="1451"/>
        <v>0</v>
      </c>
      <c r="GB707" s="329">
        <f t="shared" si="1452"/>
        <v>0</v>
      </c>
      <c r="GC707" s="329">
        <f t="shared" si="1453"/>
        <v>0</v>
      </c>
      <c r="GD707" s="329">
        <f t="shared" si="1454"/>
        <v>0</v>
      </c>
      <c r="GE707" s="329">
        <f t="shared" si="1455"/>
        <v>0</v>
      </c>
      <c r="GF707" s="170">
        <f t="shared" si="1302"/>
        <v>0</v>
      </c>
      <c r="GG707" s="208">
        <f t="shared" si="1303"/>
        <v>0</v>
      </c>
      <c r="GH707" s="328">
        <v>21.7</v>
      </c>
      <c r="GI707" s="328">
        <f t="shared" si="1456"/>
        <v>0</v>
      </c>
      <c r="GJ707" s="329">
        <f t="shared" si="1457"/>
        <v>0</v>
      </c>
      <c r="GK707" s="329">
        <f t="shared" si="1458"/>
        <v>0</v>
      </c>
      <c r="GL707" s="329">
        <f t="shared" si="1459"/>
        <v>0</v>
      </c>
      <c r="GM707" s="329">
        <f t="shared" si="1460"/>
        <v>0</v>
      </c>
      <c r="GN707" s="329">
        <f t="shared" si="1461"/>
        <v>0</v>
      </c>
      <c r="GO707" s="329">
        <f t="shared" si="1462"/>
        <v>0</v>
      </c>
      <c r="GP707" s="170">
        <f t="shared" si="1304"/>
        <v>0</v>
      </c>
      <c r="GQ707" s="208">
        <f t="shared" si="1305"/>
        <v>0</v>
      </c>
      <c r="GR707" s="328">
        <v>21.7</v>
      </c>
      <c r="GS707" s="328">
        <f t="shared" si="1463"/>
        <v>0</v>
      </c>
      <c r="GT707" s="329">
        <f t="shared" si="1464"/>
        <v>0</v>
      </c>
      <c r="GU707" s="329">
        <f t="shared" si="1465"/>
        <v>0</v>
      </c>
      <c r="GV707" s="329">
        <f t="shared" si="1466"/>
        <v>0</v>
      </c>
      <c r="GW707" s="329">
        <f t="shared" si="1467"/>
        <v>0</v>
      </c>
      <c r="GX707" s="329">
        <f t="shared" si="1468"/>
        <v>0</v>
      </c>
      <c r="GY707" s="329">
        <f t="shared" si="1469"/>
        <v>0</v>
      </c>
      <c r="GZ707" s="170">
        <f t="shared" si="1306"/>
        <v>0</v>
      </c>
      <c r="HA707" s="208">
        <f t="shared" si="1307"/>
        <v>0</v>
      </c>
      <c r="HB707" s="328">
        <v>21.7</v>
      </c>
      <c r="HC707" s="328">
        <f t="shared" si="1308"/>
        <v>0</v>
      </c>
      <c r="HD707" s="329">
        <f t="shared" si="1416"/>
        <v>0</v>
      </c>
      <c r="HE707" s="329">
        <f t="shared" si="1417"/>
        <v>0</v>
      </c>
      <c r="HF707" s="329">
        <f t="shared" si="1418"/>
        <v>0</v>
      </c>
      <c r="HG707" s="329">
        <f t="shared" si="1419"/>
        <v>0</v>
      </c>
      <c r="HH707" s="329">
        <f t="shared" si="1420"/>
        <v>0</v>
      </c>
      <c r="HI707" s="329">
        <f t="shared" si="1421"/>
        <v>0</v>
      </c>
      <c r="HJ707" s="170">
        <f t="shared" si="1309"/>
        <v>0</v>
      </c>
      <c r="HK707" s="208">
        <f t="shared" si="1310"/>
        <v>0</v>
      </c>
      <c r="HL707" s="328">
        <v>21.7</v>
      </c>
      <c r="HM707" s="328">
        <f t="shared" si="1311"/>
        <v>0</v>
      </c>
      <c r="HN707" s="329">
        <f t="shared" si="1422"/>
        <v>0</v>
      </c>
      <c r="HO707" s="329">
        <f t="shared" si="1423"/>
        <v>0</v>
      </c>
      <c r="HP707" s="329">
        <f t="shared" si="1424"/>
        <v>0</v>
      </c>
      <c r="HQ707" s="329">
        <f t="shared" si="1425"/>
        <v>0</v>
      </c>
      <c r="HR707" s="329">
        <f t="shared" si="1426"/>
        <v>0</v>
      </c>
      <c r="HS707" s="329">
        <f t="shared" si="1427"/>
        <v>0</v>
      </c>
      <c r="HT707" s="170">
        <f t="shared" si="1312"/>
        <v>0</v>
      </c>
      <c r="HU707" s="208">
        <f t="shared" si="1313"/>
        <v>0</v>
      </c>
      <c r="HV707" s="328">
        <v>21.7</v>
      </c>
      <c r="HW707" s="328">
        <f t="shared" si="1428"/>
        <v>0</v>
      </c>
      <c r="HX707" s="329">
        <f t="shared" si="1429"/>
        <v>0</v>
      </c>
      <c r="HY707" s="329">
        <f t="shared" si="1430"/>
        <v>0</v>
      </c>
      <c r="HZ707" s="329">
        <f t="shared" si="1431"/>
        <v>0</v>
      </c>
      <c r="IA707" s="329">
        <f t="shared" si="1432"/>
        <v>0</v>
      </c>
      <c r="IB707" s="329">
        <f t="shared" si="1433"/>
        <v>0</v>
      </c>
      <c r="IC707" s="329">
        <f t="shared" si="1434"/>
        <v>0</v>
      </c>
      <c r="ID707" s="170">
        <f t="shared" si="1314"/>
        <v>0</v>
      </c>
      <c r="IE707" s="208">
        <f t="shared" si="1315"/>
        <v>0</v>
      </c>
      <c r="IF707" s="328">
        <v>21.7</v>
      </c>
      <c r="IG707" s="328">
        <f t="shared" si="1435"/>
        <v>0</v>
      </c>
      <c r="IH707" s="329">
        <f t="shared" si="1436"/>
        <v>0</v>
      </c>
      <c r="II707" s="329">
        <f t="shared" si="1437"/>
        <v>0</v>
      </c>
      <c r="IJ707" s="329">
        <f t="shared" si="1438"/>
        <v>0</v>
      </c>
      <c r="IK707" s="329">
        <f t="shared" si="1439"/>
        <v>0</v>
      </c>
      <c r="IL707" s="329">
        <f t="shared" si="1440"/>
        <v>0</v>
      </c>
      <c r="IM707" s="329">
        <f t="shared" si="1441"/>
        <v>0</v>
      </c>
      <c r="IN707" s="170">
        <f t="shared" si="1316"/>
        <v>0</v>
      </c>
    </row>
    <row r="708" spans="1:248">
      <c r="A708" s="318"/>
      <c r="B708" s="318"/>
      <c r="C708" s="318"/>
      <c r="D708" s="318"/>
      <c r="E708" s="318"/>
      <c r="F708" s="318"/>
      <c r="G708" s="318"/>
      <c r="H708" s="318"/>
      <c r="I708" s="318"/>
      <c r="K708" s="318"/>
      <c r="L708" s="318"/>
      <c r="M708" s="318"/>
      <c r="N708" s="318"/>
      <c r="O708" s="318"/>
      <c r="P708" s="318"/>
      <c r="Q708" s="318"/>
      <c r="R708" s="358"/>
      <c r="S708" s="208">
        <f t="shared" si="1317"/>
        <v>0</v>
      </c>
      <c r="T708" s="328">
        <v>21.8</v>
      </c>
      <c r="U708" s="328">
        <f t="shared" si="1318"/>
        <v>0</v>
      </c>
      <c r="V708" s="329">
        <f t="shared" si="1319"/>
        <v>0</v>
      </c>
      <c r="W708" s="329">
        <f t="shared" si="1320"/>
        <v>0</v>
      </c>
      <c r="X708" s="329">
        <f t="shared" si="1321"/>
        <v>0</v>
      </c>
      <c r="Y708" s="329">
        <f t="shared" si="1322"/>
        <v>0</v>
      </c>
      <c r="Z708" s="329">
        <f t="shared" si="1323"/>
        <v>0</v>
      </c>
      <c r="AA708" s="329">
        <f t="shared" si="1324"/>
        <v>0</v>
      </c>
      <c r="AB708" s="170">
        <f t="shared" si="1263"/>
        <v>0</v>
      </c>
      <c r="AC708" s="208">
        <f t="shared" si="1264"/>
        <v>0</v>
      </c>
      <c r="AD708" s="328">
        <v>21.8</v>
      </c>
      <c r="AE708" s="328">
        <f t="shared" si="1325"/>
        <v>0</v>
      </c>
      <c r="AF708" s="329">
        <f t="shared" si="1326"/>
        <v>0</v>
      </c>
      <c r="AG708" s="329">
        <f t="shared" si="1327"/>
        <v>0</v>
      </c>
      <c r="AH708" s="329">
        <f t="shared" si="1328"/>
        <v>0</v>
      </c>
      <c r="AI708" s="329">
        <f t="shared" si="1329"/>
        <v>0</v>
      </c>
      <c r="AJ708" s="329">
        <f t="shared" si="1330"/>
        <v>0</v>
      </c>
      <c r="AK708" s="329">
        <f t="shared" si="1331"/>
        <v>0</v>
      </c>
      <c r="AL708" s="170">
        <f t="shared" si="1265"/>
        <v>0</v>
      </c>
      <c r="AM708" s="208">
        <f t="shared" si="1266"/>
        <v>0</v>
      </c>
      <c r="AN708" s="328">
        <v>21.8</v>
      </c>
      <c r="AO708" s="328">
        <f t="shared" si="1332"/>
        <v>0</v>
      </c>
      <c r="AP708" s="329">
        <f t="shared" si="1333"/>
        <v>0</v>
      </c>
      <c r="AQ708" s="329">
        <f t="shared" si="1334"/>
        <v>0</v>
      </c>
      <c r="AR708" s="329">
        <f t="shared" si="1335"/>
        <v>0</v>
      </c>
      <c r="AS708" s="329">
        <f t="shared" si="1336"/>
        <v>0</v>
      </c>
      <c r="AT708" s="329">
        <f t="shared" si="1337"/>
        <v>0</v>
      </c>
      <c r="AU708" s="329">
        <f t="shared" si="1338"/>
        <v>0</v>
      </c>
      <c r="AV708" s="170">
        <f t="shared" si="1267"/>
        <v>0</v>
      </c>
      <c r="AW708" s="208">
        <f t="shared" si="1268"/>
        <v>0</v>
      </c>
      <c r="AX708" s="328">
        <v>21.8</v>
      </c>
      <c r="AY708" s="328">
        <f t="shared" si="1339"/>
        <v>0</v>
      </c>
      <c r="AZ708" s="329">
        <f t="shared" si="1340"/>
        <v>0</v>
      </c>
      <c r="BA708" s="329">
        <f t="shared" si="1341"/>
        <v>0</v>
      </c>
      <c r="BB708" s="329">
        <f t="shared" si="1342"/>
        <v>0</v>
      </c>
      <c r="BC708" s="329">
        <f t="shared" si="1343"/>
        <v>0</v>
      </c>
      <c r="BD708" s="329">
        <f t="shared" si="1344"/>
        <v>0</v>
      </c>
      <c r="BE708" s="329">
        <f t="shared" si="1345"/>
        <v>0</v>
      </c>
      <c r="BF708" s="170">
        <f t="shared" si="1269"/>
        <v>0</v>
      </c>
      <c r="BG708" s="208">
        <f t="shared" si="1270"/>
        <v>0</v>
      </c>
      <c r="BH708" s="328">
        <v>21.8</v>
      </c>
      <c r="BI708" s="328">
        <f t="shared" si="1271"/>
        <v>0</v>
      </c>
      <c r="BJ708" s="329">
        <f t="shared" si="1272"/>
        <v>0</v>
      </c>
      <c r="BK708" s="329">
        <f t="shared" si="1273"/>
        <v>0</v>
      </c>
      <c r="BL708" s="329">
        <f t="shared" si="1274"/>
        <v>0</v>
      </c>
      <c r="BM708" s="329">
        <f t="shared" si="1275"/>
        <v>0</v>
      </c>
      <c r="BN708" s="329">
        <f t="shared" si="1276"/>
        <v>0</v>
      </c>
      <c r="BO708" s="329">
        <f t="shared" si="1277"/>
        <v>0</v>
      </c>
      <c r="BP708" s="170">
        <f t="shared" si="1278"/>
        <v>0</v>
      </c>
      <c r="BQ708" s="208">
        <f t="shared" si="1279"/>
        <v>0</v>
      </c>
      <c r="BR708" s="328">
        <v>21.8</v>
      </c>
      <c r="BS708" s="328">
        <f t="shared" si="1346"/>
        <v>0</v>
      </c>
      <c r="BT708" s="329">
        <f t="shared" si="1347"/>
        <v>0</v>
      </c>
      <c r="BU708" s="329">
        <f t="shared" si="1348"/>
        <v>0</v>
      </c>
      <c r="BV708" s="329">
        <f t="shared" si="1349"/>
        <v>0</v>
      </c>
      <c r="BW708" s="329">
        <f t="shared" si="1350"/>
        <v>0</v>
      </c>
      <c r="BX708" s="329">
        <f t="shared" si="1351"/>
        <v>0</v>
      </c>
      <c r="BY708" s="329">
        <f t="shared" si="1352"/>
        <v>0</v>
      </c>
      <c r="BZ708" s="170">
        <f t="shared" si="1280"/>
        <v>0</v>
      </c>
      <c r="CA708" s="208">
        <f t="shared" si="1281"/>
        <v>0</v>
      </c>
      <c r="CB708" s="328">
        <v>21.8</v>
      </c>
      <c r="CC708" s="328">
        <f t="shared" si="1353"/>
        <v>0</v>
      </c>
      <c r="CD708" s="329">
        <f t="shared" si="1354"/>
        <v>0</v>
      </c>
      <c r="CE708" s="329">
        <f t="shared" si="1355"/>
        <v>0</v>
      </c>
      <c r="CF708" s="329">
        <f t="shared" si="1356"/>
        <v>0</v>
      </c>
      <c r="CG708" s="329">
        <f t="shared" si="1357"/>
        <v>0</v>
      </c>
      <c r="CH708" s="329">
        <f t="shared" si="1358"/>
        <v>0</v>
      </c>
      <c r="CI708" s="329">
        <f t="shared" si="1359"/>
        <v>0</v>
      </c>
      <c r="CJ708" s="170">
        <f t="shared" si="1282"/>
        <v>0</v>
      </c>
      <c r="CK708" s="208">
        <f t="shared" si="1283"/>
        <v>0</v>
      </c>
      <c r="CL708" s="328">
        <v>21.8</v>
      </c>
      <c r="CM708" s="328">
        <f t="shared" si="1360"/>
        <v>0</v>
      </c>
      <c r="CN708" s="329">
        <f t="shared" si="1361"/>
        <v>0</v>
      </c>
      <c r="CO708" s="329">
        <f t="shared" si="1362"/>
        <v>0</v>
      </c>
      <c r="CP708" s="329">
        <f t="shared" si="1363"/>
        <v>0</v>
      </c>
      <c r="CQ708" s="329">
        <f t="shared" si="1364"/>
        <v>0</v>
      </c>
      <c r="CR708" s="329">
        <f t="shared" si="1365"/>
        <v>0</v>
      </c>
      <c r="CS708" s="329">
        <f t="shared" si="1366"/>
        <v>0</v>
      </c>
      <c r="CT708" s="170">
        <f t="shared" si="1284"/>
        <v>0</v>
      </c>
      <c r="CU708" s="208">
        <f t="shared" si="1285"/>
        <v>0</v>
      </c>
      <c r="CV708" s="328">
        <v>21.8</v>
      </c>
      <c r="CW708" s="328">
        <f t="shared" si="1367"/>
        <v>0</v>
      </c>
      <c r="CX708" s="329">
        <f t="shared" si="1368"/>
        <v>0</v>
      </c>
      <c r="CY708" s="329">
        <f t="shared" si="1369"/>
        <v>0</v>
      </c>
      <c r="CZ708" s="329">
        <f t="shared" si="1370"/>
        <v>0</v>
      </c>
      <c r="DA708" s="329">
        <f t="shared" si="1371"/>
        <v>0</v>
      </c>
      <c r="DB708" s="329">
        <f t="shared" si="1372"/>
        <v>0</v>
      </c>
      <c r="DC708" s="329">
        <f t="shared" si="1373"/>
        <v>0</v>
      </c>
      <c r="DD708" s="170">
        <f t="shared" si="1286"/>
        <v>0</v>
      </c>
      <c r="DE708" s="208">
        <f t="shared" si="1287"/>
        <v>0</v>
      </c>
      <c r="DF708" s="328">
        <v>21.8</v>
      </c>
      <c r="DG708" s="328">
        <f t="shared" si="1374"/>
        <v>0</v>
      </c>
      <c r="DH708" s="329">
        <f t="shared" si="1375"/>
        <v>0</v>
      </c>
      <c r="DI708" s="329">
        <f t="shared" si="1376"/>
        <v>0</v>
      </c>
      <c r="DJ708" s="329">
        <f t="shared" si="1377"/>
        <v>0</v>
      </c>
      <c r="DK708" s="329">
        <f t="shared" si="1378"/>
        <v>0</v>
      </c>
      <c r="DL708" s="329">
        <f t="shared" si="1379"/>
        <v>0</v>
      </c>
      <c r="DM708" s="329">
        <f t="shared" si="1380"/>
        <v>0</v>
      </c>
      <c r="DN708" s="170">
        <f t="shared" si="1288"/>
        <v>0</v>
      </c>
      <c r="DO708" s="208">
        <f t="shared" si="1289"/>
        <v>0</v>
      </c>
      <c r="DP708" s="328">
        <v>21.8</v>
      </c>
      <c r="DQ708" s="328">
        <f t="shared" si="1381"/>
        <v>0</v>
      </c>
      <c r="DR708" s="329">
        <f t="shared" si="1382"/>
        <v>0</v>
      </c>
      <c r="DS708" s="329">
        <f t="shared" si="1383"/>
        <v>0</v>
      </c>
      <c r="DT708" s="329">
        <f t="shared" si="1384"/>
        <v>0</v>
      </c>
      <c r="DU708" s="329">
        <f t="shared" si="1385"/>
        <v>0</v>
      </c>
      <c r="DV708" s="329">
        <f t="shared" si="1386"/>
        <v>0</v>
      </c>
      <c r="DW708" s="329">
        <f t="shared" si="1387"/>
        <v>0</v>
      </c>
      <c r="DX708" s="170">
        <f t="shared" si="1290"/>
        <v>0</v>
      </c>
      <c r="DY708" s="208">
        <f t="shared" si="1291"/>
        <v>0</v>
      </c>
      <c r="DZ708" s="328">
        <v>21.8</v>
      </c>
      <c r="EA708" s="328">
        <f t="shared" si="1388"/>
        <v>0</v>
      </c>
      <c r="EB708" s="329">
        <f t="shared" si="1389"/>
        <v>0</v>
      </c>
      <c r="EC708" s="329">
        <f t="shared" si="1390"/>
        <v>0</v>
      </c>
      <c r="ED708" s="329">
        <f t="shared" si="1391"/>
        <v>0</v>
      </c>
      <c r="EE708" s="329">
        <f t="shared" si="1392"/>
        <v>0</v>
      </c>
      <c r="EF708" s="329">
        <f t="shared" si="1393"/>
        <v>0</v>
      </c>
      <c r="EG708" s="329">
        <f t="shared" si="1394"/>
        <v>0</v>
      </c>
      <c r="EH708" s="170">
        <f t="shared" si="1292"/>
        <v>0</v>
      </c>
      <c r="EI708" s="208">
        <f t="shared" si="1293"/>
        <v>0</v>
      </c>
      <c r="EJ708" s="328">
        <v>21.8</v>
      </c>
      <c r="EK708" s="328">
        <f t="shared" si="1395"/>
        <v>0</v>
      </c>
      <c r="EL708" s="329">
        <f t="shared" si="1396"/>
        <v>0</v>
      </c>
      <c r="EM708" s="329">
        <f t="shared" si="1397"/>
        <v>0</v>
      </c>
      <c r="EN708" s="329">
        <f t="shared" si="1398"/>
        <v>0</v>
      </c>
      <c r="EO708" s="329">
        <f t="shared" si="1399"/>
        <v>0</v>
      </c>
      <c r="EP708" s="329">
        <f t="shared" si="1400"/>
        <v>0</v>
      </c>
      <c r="EQ708" s="329">
        <f t="shared" si="1401"/>
        <v>0</v>
      </c>
      <c r="ER708" s="170">
        <f t="shared" si="1294"/>
        <v>0</v>
      </c>
      <c r="ES708" s="208">
        <f t="shared" si="1295"/>
        <v>0</v>
      </c>
      <c r="ET708" s="328">
        <v>21.8</v>
      </c>
      <c r="EU708" s="328">
        <f t="shared" si="1402"/>
        <v>0</v>
      </c>
      <c r="EV708" s="329">
        <f t="shared" si="1403"/>
        <v>0</v>
      </c>
      <c r="EW708" s="329">
        <f t="shared" si="1404"/>
        <v>0</v>
      </c>
      <c r="EX708" s="329">
        <f t="shared" si="1405"/>
        <v>0</v>
      </c>
      <c r="EY708" s="329">
        <f t="shared" si="1406"/>
        <v>0</v>
      </c>
      <c r="EZ708" s="329">
        <f t="shared" si="1407"/>
        <v>0</v>
      </c>
      <c r="FA708" s="329">
        <f t="shared" si="1408"/>
        <v>0</v>
      </c>
      <c r="FB708" s="170">
        <f t="shared" si="1296"/>
        <v>0</v>
      </c>
      <c r="FC708" s="208">
        <f t="shared" si="1297"/>
        <v>0</v>
      </c>
      <c r="FD708" s="328">
        <v>21.8</v>
      </c>
      <c r="FE708" s="328">
        <f t="shared" si="1409"/>
        <v>0</v>
      </c>
      <c r="FF708" s="329">
        <f t="shared" si="1410"/>
        <v>0</v>
      </c>
      <c r="FG708" s="329">
        <f t="shared" si="1411"/>
        <v>0</v>
      </c>
      <c r="FH708" s="329">
        <f t="shared" si="1412"/>
        <v>0</v>
      </c>
      <c r="FI708" s="329">
        <f t="shared" si="1413"/>
        <v>0</v>
      </c>
      <c r="FJ708" s="329">
        <f t="shared" si="1414"/>
        <v>0</v>
      </c>
      <c r="FK708" s="329">
        <f t="shared" si="1415"/>
        <v>0</v>
      </c>
      <c r="FL708" s="170">
        <f t="shared" si="1298"/>
        <v>0</v>
      </c>
      <c r="FM708" s="208">
        <f t="shared" si="1299"/>
        <v>0</v>
      </c>
      <c r="FN708" s="328">
        <v>21.8</v>
      </c>
      <c r="FO708" s="328">
        <f t="shared" si="1442"/>
        <v>0</v>
      </c>
      <c r="FP708" s="329">
        <f t="shared" si="1443"/>
        <v>0</v>
      </c>
      <c r="FQ708" s="329">
        <f t="shared" si="1444"/>
        <v>0</v>
      </c>
      <c r="FR708" s="329">
        <f t="shared" si="1445"/>
        <v>0</v>
      </c>
      <c r="FS708" s="329">
        <f t="shared" si="1446"/>
        <v>0</v>
      </c>
      <c r="FT708" s="329">
        <f t="shared" si="1447"/>
        <v>0</v>
      </c>
      <c r="FU708" s="329">
        <f t="shared" si="1448"/>
        <v>0</v>
      </c>
      <c r="FV708" s="170">
        <f t="shared" si="1300"/>
        <v>0</v>
      </c>
      <c r="FW708" s="208">
        <f t="shared" si="1301"/>
        <v>0</v>
      </c>
      <c r="FX708" s="328">
        <v>21.8</v>
      </c>
      <c r="FY708" s="328">
        <f t="shared" si="1449"/>
        <v>0</v>
      </c>
      <c r="FZ708" s="329">
        <f t="shared" si="1450"/>
        <v>0</v>
      </c>
      <c r="GA708" s="329">
        <f t="shared" si="1451"/>
        <v>0</v>
      </c>
      <c r="GB708" s="329">
        <f t="shared" si="1452"/>
        <v>0</v>
      </c>
      <c r="GC708" s="329">
        <f t="shared" si="1453"/>
        <v>0</v>
      </c>
      <c r="GD708" s="329">
        <f t="shared" si="1454"/>
        <v>0</v>
      </c>
      <c r="GE708" s="329">
        <f t="shared" si="1455"/>
        <v>0</v>
      </c>
      <c r="GF708" s="170">
        <f t="shared" si="1302"/>
        <v>0</v>
      </c>
      <c r="GG708" s="208">
        <f t="shared" si="1303"/>
        <v>0</v>
      </c>
      <c r="GH708" s="328">
        <v>21.8</v>
      </c>
      <c r="GI708" s="328">
        <f t="shared" si="1456"/>
        <v>0</v>
      </c>
      <c r="GJ708" s="329">
        <f t="shared" si="1457"/>
        <v>0</v>
      </c>
      <c r="GK708" s="329">
        <f t="shared" si="1458"/>
        <v>0</v>
      </c>
      <c r="GL708" s="329">
        <f t="shared" si="1459"/>
        <v>0</v>
      </c>
      <c r="GM708" s="329">
        <f t="shared" si="1460"/>
        <v>0</v>
      </c>
      <c r="GN708" s="329">
        <f t="shared" si="1461"/>
        <v>0</v>
      </c>
      <c r="GO708" s="329">
        <f t="shared" si="1462"/>
        <v>0</v>
      </c>
      <c r="GP708" s="170">
        <f t="shared" si="1304"/>
        <v>0</v>
      </c>
      <c r="GQ708" s="208">
        <f t="shared" si="1305"/>
        <v>0</v>
      </c>
      <c r="GR708" s="328">
        <v>21.8</v>
      </c>
      <c r="GS708" s="328">
        <f t="shared" si="1463"/>
        <v>0</v>
      </c>
      <c r="GT708" s="329">
        <f t="shared" si="1464"/>
        <v>0</v>
      </c>
      <c r="GU708" s="329">
        <f t="shared" si="1465"/>
        <v>0</v>
      </c>
      <c r="GV708" s="329">
        <f t="shared" si="1466"/>
        <v>0</v>
      </c>
      <c r="GW708" s="329">
        <f t="shared" si="1467"/>
        <v>0</v>
      </c>
      <c r="GX708" s="329">
        <f t="shared" si="1468"/>
        <v>0</v>
      </c>
      <c r="GY708" s="329">
        <f t="shared" si="1469"/>
        <v>0</v>
      </c>
      <c r="GZ708" s="170">
        <f t="shared" si="1306"/>
        <v>0</v>
      </c>
      <c r="HA708" s="208">
        <f t="shared" si="1307"/>
        <v>0</v>
      </c>
      <c r="HB708" s="328">
        <v>21.8</v>
      </c>
      <c r="HC708" s="328">
        <f t="shared" si="1308"/>
        <v>0</v>
      </c>
      <c r="HD708" s="329">
        <f t="shared" si="1416"/>
        <v>0</v>
      </c>
      <c r="HE708" s="329">
        <f t="shared" si="1417"/>
        <v>0</v>
      </c>
      <c r="HF708" s="329">
        <f t="shared" si="1418"/>
        <v>0</v>
      </c>
      <c r="HG708" s="329">
        <f t="shared" si="1419"/>
        <v>0</v>
      </c>
      <c r="HH708" s="329">
        <f t="shared" si="1420"/>
        <v>0</v>
      </c>
      <c r="HI708" s="329">
        <f t="shared" si="1421"/>
        <v>0</v>
      </c>
      <c r="HJ708" s="170">
        <f t="shared" si="1309"/>
        <v>0</v>
      </c>
      <c r="HK708" s="208">
        <f t="shared" si="1310"/>
        <v>0</v>
      </c>
      <c r="HL708" s="328">
        <v>21.8</v>
      </c>
      <c r="HM708" s="328">
        <f t="shared" si="1311"/>
        <v>0</v>
      </c>
      <c r="HN708" s="329">
        <f t="shared" si="1422"/>
        <v>0</v>
      </c>
      <c r="HO708" s="329">
        <f t="shared" si="1423"/>
        <v>0</v>
      </c>
      <c r="HP708" s="329">
        <f t="shared" si="1424"/>
        <v>0</v>
      </c>
      <c r="HQ708" s="329">
        <f t="shared" si="1425"/>
        <v>0</v>
      </c>
      <c r="HR708" s="329">
        <f t="shared" si="1426"/>
        <v>0</v>
      </c>
      <c r="HS708" s="329">
        <f t="shared" si="1427"/>
        <v>0</v>
      </c>
      <c r="HT708" s="170">
        <f t="shared" si="1312"/>
        <v>0</v>
      </c>
      <c r="HU708" s="208">
        <f t="shared" si="1313"/>
        <v>0</v>
      </c>
      <c r="HV708" s="328">
        <v>21.8</v>
      </c>
      <c r="HW708" s="328">
        <f t="shared" si="1428"/>
        <v>0</v>
      </c>
      <c r="HX708" s="329">
        <f t="shared" si="1429"/>
        <v>0</v>
      </c>
      <c r="HY708" s="329">
        <f t="shared" si="1430"/>
        <v>0</v>
      </c>
      <c r="HZ708" s="329">
        <f t="shared" si="1431"/>
        <v>0</v>
      </c>
      <c r="IA708" s="329">
        <f t="shared" si="1432"/>
        <v>0</v>
      </c>
      <c r="IB708" s="329">
        <f t="shared" si="1433"/>
        <v>0</v>
      </c>
      <c r="IC708" s="329">
        <f t="shared" si="1434"/>
        <v>0</v>
      </c>
      <c r="ID708" s="170">
        <f t="shared" si="1314"/>
        <v>0</v>
      </c>
      <c r="IE708" s="208">
        <f t="shared" si="1315"/>
        <v>0</v>
      </c>
      <c r="IF708" s="328">
        <v>21.8</v>
      </c>
      <c r="IG708" s="328">
        <f t="shared" si="1435"/>
        <v>0</v>
      </c>
      <c r="IH708" s="329">
        <f t="shared" si="1436"/>
        <v>0</v>
      </c>
      <c r="II708" s="329">
        <f t="shared" si="1437"/>
        <v>0</v>
      </c>
      <c r="IJ708" s="329">
        <f t="shared" si="1438"/>
        <v>0</v>
      </c>
      <c r="IK708" s="329">
        <f t="shared" si="1439"/>
        <v>0</v>
      </c>
      <c r="IL708" s="329">
        <f t="shared" si="1440"/>
        <v>0</v>
      </c>
      <c r="IM708" s="329">
        <f t="shared" si="1441"/>
        <v>0</v>
      </c>
      <c r="IN708" s="170">
        <f t="shared" si="1316"/>
        <v>0</v>
      </c>
    </row>
    <row r="709" spans="1:248">
      <c r="A709" s="318"/>
      <c r="B709" s="318"/>
      <c r="C709" s="318"/>
      <c r="D709" s="318"/>
      <c r="E709" s="318"/>
      <c r="F709" s="318"/>
      <c r="G709" s="318"/>
      <c r="H709" s="318"/>
      <c r="I709" s="318"/>
      <c r="K709" s="318"/>
      <c r="L709" s="318"/>
      <c r="M709" s="318"/>
      <c r="N709" s="318"/>
      <c r="O709" s="318"/>
      <c r="P709" s="318"/>
      <c r="Q709" s="318"/>
      <c r="R709" s="358"/>
      <c r="S709" s="208">
        <f t="shared" si="1317"/>
        <v>0</v>
      </c>
      <c r="T709" s="328">
        <v>21.9</v>
      </c>
      <c r="U709" s="328">
        <f t="shared" si="1318"/>
        <v>0</v>
      </c>
      <c r="V709" s="329">
        <f t="shared" si="1319"/>
        <v>0</v>
      </c>
      <c r="W709" s="329">
        <f t="shared" si="1320"/>
        <v>0</v>
      </c>
      <c r="X709" s="329">
        <f t="shared" si="1321"/>
        <v>0</v>
      </c>
      <c r="Y709" s="329">
        <f t="shared" si="1322"/>
        <v>0</v>
      </c>
      <c r="Z709" s="329">
        <f t="shared" si="1323"/>
        <v>0</v>
      </c>
      <c r="AA709" s="329">
        <f t="shared" si="1324"/>
        <v>0</v>
      </c>
      <c r="AB709" s="170">
        <f t="shared" si="1263"/>
        <v>0</v>
      </c>
      <c r="AC709" s="208">
        <f t="shared" si="1264"/>
        <v>0</v>
      </c>
      <c r="AD709" s="328">
        <v>21.9</v>
      </c>
      <c r="AE709" s="328">
        <f t="shared" si="1325"/>
        <v>0</v>
      </c>
      <c r="AF709" s="329">
        <f t="shared" si="1326"/>
        <v>0</v>
      </c>
      <c r="AG709" s="329">
        <f t="shared" si="1327"/>
        <v>0</v>
      </c>
      <c r="AH709" s="329">
        <f t="shared" si="1328"/>
        <v>0</v>
      </c>
      <c r="AI709" s="329">
        <f t="shared" si="1329"/>
        <v>0</v>
      </c>
      <c r="AJ709" s="329">
        <f t="shared" si="1330"/>
        <v>0</v>
      </c>
      <c r="AK709" s="329">
        <f t="shared" si="1331"/>
        <v>0</v>
      </c>
      <c r="AL709" s="170">
        <f t="shared" si="1265"/>
        <v>0</v>
      </c>
      <c r="AM709" s="208">
        <f t="shared" si="1266"/>
        <v>0</v>
      </c>
      <c r="AN709" s="328">
        <v>21.9</v>
      </c>
      <c r="AO709" s="328">
        <f t="shared" si="1332"/>
        <v>0</v>
      </c>
      <c r="AP709" s="329">
        <f t="shared" si="1333"/>
        <v>0</v>
      </c>
      <c r="AQ709" s="329">
        <f t="shared" si="1334"/>
        <v>0</v>
      </c>
      <c r="AR709" s="329">
        <f t="shared" si="1335"/>
        <v>0</v>
      </c>
      <c r="AS709" s="329">
        <f t="shared" si="1336"/>
        <v>0</v>
      </c>
      <c r="AT709" s="329">
        <f t="shared" si="1337"/>
        <v>0</v>
      </c>
      <c r="AU709" s="329">
        <f t="shared" si="1338"/>
        <v>0</v>
      </c>
      <c r="AV709" s="170">
        <f t="shared" si="1267"/>
        <v>0</v>
      </c>
      <c r="AW709" s="208">
        <f t="shared" si="1268"/>
        <v>0</v>
      </c>
      <c r="AX709" s="328">
        <v>21.9</v>
      </c>
      <c r="AY709" s="328">
        <f t="shared" si="1339"/>
        <v>0</v>
      </c>
      <c r="AZ709" s="329">
        <f t="shared" si="1340"/>
        <v>0</v>
      </c>
      <c r="BA709" s="329">
        <f t="shared" si="1341"/>
        <v>0</v>
      </c>
      <c r="BB709" s="329">
        <f t="shared" si="1342"/>
        <v>0</v>
      </c>
      <c r="BC709" s="329">
        <f t="shared" si="1343"/>
        <v>0</v>
      </c>
      <c r="BD709" s="329">
        <f t="shared" si="1344"/>
        <v>0</v>
      </c>
      <c r="BE709" s="329">
        <f t="shared" si="1345"/>
        <v>0</v>
      </c>
      <c r="BF709" s="170">
        <f t="shared" si="1269"/>
        <v>0</v>
      </c>
      <c r="BG709" s="208">
        <f t="shared" si="1270"/>
        <v>0</v>
      </c>
      <c r="BH709" s="328">
        <v>21.9</v>
      </c>
      <c r="BI709" s="328">
        <f t="shared" si="1271"/>
        <v>0</v>
      </c>
      <c r="BJ709" s="329">
        <f t="shared" si="1272"/>
        <v>0</v>
      </c>
      <c r="BK709" s="329">
        <f t="shared" si="1273"/>
        <v>0</v>
      </c>
      <c r="BL709" s="329">
        <f t="shared" si="1274"/>
        <v>0</v>
      </c>
      <c r="BM709" s="329">
        <f t="shared" si="1275"/>
        <v>0</v>
      </c>
      <c r="BN709" s="329">
        <f t="shared" si="1276"/>
        <v>0</v>
      </c>
      <c r="BO709" s="329">
        <f t="shared" si="1277"/>
        <v>0</v>
      </c>
      <c r="BP709" s="170">
        <f t="shared" si="1278"/>
        <v>0</v>
      </c>
      <c r="BQ709" s="208">
        <f t="shared" si="1279"/>
        <v>0</v>
      </c>
      <c r="BR709" s="328">
        <v>21.9</v>
      </c>
      <c r="BS709" s="328">
        <f t="shared" si="1346"/>
        <v>0</v>
      </c>
      <c r="BT709" s="329">
        <f t="shared" si="1347"/>
        <v>0</v>
      </c>
      <c r="BU709" s="329">
        <f t="shared" si="1348"/>
        <v>0</v>
      </c>
      <c r="BV709" s="329">
        <f t="shared" si="1349"/>
        <v>0</v>
      </c>
      <c r="BW709" s="329">
        <f t="shared" si="1350"/>
        <v>0</v>
      </c>
      <c r="BX709" s="329">
        <f t="shared" si="1351"/>
        <v>0</v>
      </c>
      <c r="BY709" s="329">
        <f t="shared" si="1352"/>
        <v>0</v>
      </c>
      <c r="BZ709" s="170">
        <f t="shared" si="1280"/>
        <v>0</v>
      </c>
      <c r="CA709" s="208">
        <f t="shared" si="1281"/>
        <v>0</v>
      </c>
      <c r="CB709" s="328">
        <v>21.9</v>
      </c>
      <c r="CC709" s="328">
        <f t="shared" si="1353"/>
        <v>0</v>
      </c>
      <c r="CD709" s="329">
        <f t="shared" si="1354"/>
        <v>0</v>
      </c>
      <c r="CE709" s="329">
        <f t="shared" si="1355"/>
        <v>0</v>
      </c>
      <c r="CF709" s="329">
        <f t="shared" si="1356"/>
        <v>0</v>
      </c>
      <c r="CG709" s="329">
        <f t="shared" si="1357"/>
        <v>0</v>
      </c>
      <c r="CH709" s="329">
        <f t="shared" si="1358"/>
        <v>0</v>
      </c>
      <c r="CI709" s="329">
        <f t="shared" si="1359"/>
        <v>0</v>
      </c>
      <c r="CJ709" s="170">
        <f t="shared" si="1282"/>
        <v>0</v>
      </c>
      <c r="CK709" s="208">
        <f t="shared" si="1283"/>
        <v>0</v>
      </c>
      <c r="CL709" s="328">
        <v>21.9</v>
      </c>
      <c r="CM709" s="328">
        <f t="shared" si="1360"/>
        <v>0</v>
      </c>
      <c r="CN709" s="329">
        <f t="shared" si="1361"/>
        <v>0</v>
      </c>
      <c r="CO709" s="329">
        <f t="shared" si="1362"/>
        <v>0</v>
      </c>
      <c r="CP709" s="329">
        <f t="shared" si="1363"/>
        <v>0</v>
      </c>
      <c r="CQ709" s="329">
        <f t="shared" si="1364"/>
        <v>0</v>
      </c>
      <c r="CR709" s="329">
        <f t="shared" si="1365"/>
        <v>0</v>
      </c>
      <c r="CS709" s="329">
        <f t="shared" si="1366"/>
        <v>0</v>
      </c>
      <c r="CT709" s="170">
        <f t="shared" si="1284"/>
        <v>0</v>
      </c>
      <c r="CU709" s="208">
        <f t="shared" si="1285"/>
        <v>0</v>
      </c>
      <c r="CV709" s="328">
        <v>21.9</v>
      </c>
      <c r="CW709" s="328">
        <f t="shared" si="1367"/>
        <v>0</v>
      </c>
      <c r="CX709" s="329">
        <f t="shared" si="1368"/>
        <v>0</v>
      </c>
      <c r="CY709" s="329">
        <f t="shared" si="1369"/>
        <v>0</v>
      </c>
      <c r="CZ709" s="329">
        <f t="shared" si="1370"/>
        <v>0</v>
      </c>
      <c r="DA709" s="329">
        <f t="shared" si="1371"/>
        <v>0</v>
      </c>
      <c r="DB709" s="329">
        <f t="shared" si="1372"/>
        <v>0</v>
      </c>
      <c r="DC709" s="329">
        <f t="shared" si="1373"/>
        <v>0</v>
      </c>
      <c r="DD709" s="170">
        <f t="shared" si="1286"/>
        <v>0</v>
      </c>
      <c r="DE709" s="208">
        <f t="shared" si="1287"/>
        <v>0</v>
      </c>
      <c r="DF709" s="328">
        <v>21.9</v>
      </c>
      <c r="DG709" s="328">
        <f t="shared" si="1374"/>
        <v>0</v>
      </c>
      <c r="DH709" s="329">
        <f t="shared" si="1375"/>
        <v>0</v>
      </c>
      <c r="DI709" s="329">
        <f t="shared" si="1376"/>
        <v>0</v>
      </c>
      <c r="DJ709" s="329">
        <f t="shared" si="1377"/>
        <v>0</v>
      </c>
      <c r="DK709" s="329">
        <f t="shared" si="1378"/>
        <v>0</v>
      </c>
      <c r="DL709" s="329">
        <f t="shared" si="1379"/>
        <v>0</v>
      </c>
      <c r="DM709" s="329">
        <f t="shared" si="1380"/>
        <v>0</v>
      </c>
      <c r="DN709" s="170">
        <f t="shared" si="1288"/>
        <v>0</v>
      </c>
      <c r="DO709" s="208">
        <f t="shared" si="1289"/>
        <v>0</v>
      </c>
      <c r="DP709" s="328">
        <v>21.9</v>
      </c>
      <c r="DQ709" s="328">
        <f t="shared" si="1381"/>
        <v>0</v>
      </c>
      <c r="DR709" s="329">
        <f t="shared" si="1382"/>
        <v>0</v>
      </c>
      <c r="DS709" s="329">
        <f t="shared" si="1383"/>
        <v>0</v>
      </c>
      <c r="DT709" s="329">
        <f t="shared" si="1384"/>
        <v>0</v>
      </c>
      <c r="DU709" s="329">
        <f t="shared" si="1385"/>
        <v>0</v>
      </c>
      <c r="DV709" s="329">
        <f t="shared" si="1386"/>
        <v>0</v>
      </c>
      <c r="DW709" s="329">
        <f t="shared" si="1387"/>
        <v>0</v>
      </c>
      <c r="DX709" s="170">
        <f t="shared" si="1290"/>
        <v>0</v>
      </c>
      <c r="DY709" s="208">
        <f t="shared" si="1291"/>
        <v>0</v>
      </c>
      <c r="DZ709" s="328">
        <v>21.9</v>
      </c>
      <c r="EA709" s="328">
        <f t="shared" si="1388"/>
        <v>0</v>
      </c>
      <c r="EB709" s="329">
        <f t="shared" si="1389"/>
        <v>0</v>
      </c>
      <c r="EC709" s="329">
        <f t="shared" si="1390"/>
        <v>0</v>
      </c>
      <c r="ED709" s="329">
        <f t="shared" si="1391"/>
        <v>0</v>
      </c>
      <c r="EE709" s="329">
        <f t="shared" si="1392"/>
        <v>0</v>
      </c>
      <c r="EF709" s="329">
        <f t="shared" si="1393"/>
        <v>0</v>
      </c>
      <c r="EG709" s="329">
        <f t="shared" si="1394"/>
        <v>0</v>
      </c>
      <c r="EH709" s="170">
        <f t="shared" si="1292"/>
        <v>0</v>
      </c>
      <c r="EI709" s="208">
        <f t="shared" si="1293"/>
        <v>0</v>
      </c>
      <c r="EJ709" s="328">
        <v>21.9</v>
      </c>
      <c r="EK709" s="328">
        <f t="shared" si="1395"/>
        <v>0</v>
      </c>
      <c r="EL709" s="329">
        <f t="shared" si="1396"/>
        <v>0</v>
      </c>
      <c r="EM709" s="329">
        <f t="shared" si="1397"/>
        <v>0</v>
      </c>
      <c r="EN709" s="329">
        <f t="shared" si="1398"/>
        <v>0</v>
      </c>
      <c r="EO709" s="329">
        <f t="shared" si="1399"/>
        <v>0</v>
      </c>
      <c r="EP709" s="329">
        <f t="shared" si="1400"/>
        <v>0</v>
      </c>
      <c r="EQ709" s="329">
        <f t="shared" si="1401"/>
        <v>0</v>
      </c>
      <c r="ER709" s="170">
        <f t="shared" si="1294"/>
        <v>0</v>
      </c>
      <c r="ES709" s="208">
        <f t="shared" si="1295"/>
        <v>0</v>
      </c>
      <c r="ET709" s="328">
        <v>21.9</v>
      </c>
      <c r="EU709" s="328">
        <f t="shared" si="1402"/>
        <v>0</v>
      </c>
      <c r="EV709" s="329">
        <f t="shared" si="1403"/>
        <v>0</v>
      </c>
      <c r="EW709" s="329">
        <f t="shared" si="1404"/>
        <v>0</v>
      </c>
      <c r="EX709" s="329">
        <f t="shared" si="1405"/>
        <v>0</v>
      </c>
      <c r="EY709" s="329">
        <f t="shared" si="1406"/>
        <v>0</v>
      </c>
      <c r="EZ709" s="329">
        <f t="shared" si="1407"/>
        <v>0</v>
      </c>
      <c r="FA709" s="329">
        <f t="shared" si="1408"/>
        <v>0</v>
      </c>
      <c r="FB709" s="170">
        <f t="shared" si="1296"/>
        <v>0</v>
      </c>
      <c r="FC709" s="208">
        <f t="shared" si="1297"/>
        <v>0</v>
      </c>
      <c r="FD709" s="328">
        <v>21.9</v>
      </c>
      <c r="FE709" s="328">
        <f t="shared" si="1409"/>
        <v>0</v>
      </c>
      <c r="FF709" s="329">
        <f t="shared" si="1410"/>
        <v>0</v>
      </c>
      <c r="FG709" s="329">
        <f t="shared" si="1411"/>
        <v>0</v>
      </c>
      <c r="FH709" s="329">
        <f t="shared" si="1412"/>
        <v>0</v>
      </c>
      <c r="FI709" s="329">
        <f t="shared" si="1413"/>
        <v>0</v>
      </c>
      <c r="FJ709" s="329">
        <f t="shared" si="1414"/>
        <v>0</v>
      </c>
      <c r="FK709" s="329">
        <f t="shared" si="1415"/>
        <v>0</v>
      </c>
      <c r="FL709" s="170">
        <f t="shared" si="1298"/>
        <v>0</v>
      </c>
      <c r="FM709" s="208">
        <f t="shared" si="1299"/>
        <v>0</v>
      </c>
      <c r="FN709" s="328">
        <v>21.9</v>
      </c>
      <c r="FO709" s="328">
        <f t="shared" si="1442"/>
        <v>0</v>
      </c>
      <c r="FP709" s="329">
        <f t="shared" si="1443"/>
        <v>0</v>
      </c>
      <c r="FQ709" s="329">
        <f t="shared" si="1444"/>
        <v>0</v>
      </c>
      <c r="FR709" s="329">
        <f t="shared" si="1445"/>
        <v>0</v>
      </c>
      <c r="FS709" s="329">
        <f t="shared" si="1446"/>
        <v>0</v>
      </c>
      <c r="FT709" s="329">
        <f t="shared" si="1447"/>
        <v>0</v>
      </c>
      <c r="FU709" s="329">
        <f t="shared" si="1448"/>
        <v>0</v>
      </c>
      <c r="FV709" s="170">
        <f t="shared" si="1300"/>
        <v>0</v>
      </c>
      <c r="FW709" s="208">
        <f t="shared" si="1301"/>
        <v>0</v>
      </c>
      <c r="FX709" s="328">
        <v>21.9</v>
      </c>
      <c r="FY709" s="328">
        <f t="shared" si="1449"/>
        <v>0</v>
      </c>
      <c r="FZ709" s="329">
        <f t="shared" si="1450"/>
        <v>0</v>
      </c>
      <c r="GA709" s="329">
        <f t="shared" si="1451"/>
        <v>0</v>
      </c>
      <c r="GB709" s="329">
        <f t="shared" si="1452"/>
        <v>0</v>
      </c>
      <c r="GC709" s="329">
        <f t="shared" si="1453"/>
        <v>0</v>
      </c>
      <c r="GD709" s="329">
        <f t="shared" si="1454"/>
        <v>0</v>
      </c>
      <c r="GE709" s="329">
        <f t="shared" si="1455"/>
        <v>0</v>
      </c>
      <c r="GF709" s="170">
        <f t="shared" si="1302"/>
        <v>0</v>
      </c>
      <c r="GG709" s="208">
        <f t="shared" si="1303"/>
        <v>0</v>
      </c>
      <c r="GH709" s="328">
        <v>21.9</v>
      </c>
      <c r="GI709" s="328">
        <f t="shared" si="1456"/>
        <v>0</v>
      </c>
      <c r="GJ709" s="329">
        <f t="shared" si="1457"/>
        <v>0</v>
      </c>
      <c r="GK709" s="329">
        <f t="shared" si="1458"/>
        <v>0</v>
      </c>
      <c r="GL709" s="329">
        <f t="shared" si="1459"/>
        <v>0</v>
      </c>
      <c r="GM709" s="329">
        <f t="shared" si="1460"/>
        <v>0</v>
      </c>
      <c r="GN709" s="329">
        <f t="shared" si="1461"/>
        <v>0</v>
      </c>
      <c r="GO709" s="329">
        <f t="shared" si="1462"/>
        <v>0</v>
      </c>
      <c r="GP709" s="170">
        <f t="shared" si="1304"/>
        <v>0</v>
      </c>
      <c r="GQ709" s="208">
        <f t="shared" si="1305"/>
        <v>0</v>
      </c>
      <c r="GR709" s="328">
        <v>21.9</v>
      </c>
      <c r="GS709" s="328">
        <f t="shared" si="1463"/>
        <v>0</v>
      </c>
      <c r="GT709" s="329">
        <f t="shared" si="1464"/>
        <v>0</v>
      </c>
      <c r="GU709" s="329">
        <f t="shared" si="1465"/>
        <v>0</v>
      </c>
      <c r="GV709" s="329">
        <f t="shared" si="1466"/>
        <v>0</v>
      </c>
      <c r="GW709" s="329">
        <f t="shared" si="1467"/>
        <v>0</v>
      </c>
      <c r="GX709" s="329">
        <f t="shared" si="1468"/>
        <v>0</v>
      </c>
      <c r="GY709" s="329">
        <f t="shared" si="1469"/>
        <v>0</v>
      </c>
      <c r="GZ709" s="170">
        <f t="shared" si="1306"/>
        <v>0</v>
      </c>
      <c r="HA709" s="208">
        <f t="shared" si="1307"/>
        <v>0</v>
      </c>
      <c r="HB709" s="328">
        <v>21.9</v>
      </c>
      <c r="HC709" s="328">
        <f t="shared" si="1308"/>
        <v>0</v>
      </c>
      <c r="HD709" s="329">
        <f t="shared" si="1416"/>
        <v>0</v>
      </c>
      <c r="HE709" s="329">
        <f t="shared" si="1417"/>
        <v>0</v>
      </c>
      <c r="HF709" s="329">
        <f t="shared" si="1418"/>
        <v>0</v>
      </c>
      <c r="HG709" s="329">
        <f t="shared" si="1419"/>
        <v>0</v>
      </c>
      <c r="HH709" s="329">
        <f t="shared" si="1420"/>
        <v>0</v>
      </c>
      <c r="HI709" s="329">
        <f t="shared" si="1421"/>
        <v>0</v>
      </c>
      <c r="HJ709" s="170">
        <f t="shared" si="1309"/>
        <v>0</v>
      </c>
      <c r="HK709" s="208">
        <f t="shared" si="1310"/>
        <v>0</v>
      </c>
      <c r="HL709" s="328">
        <v>21.9</v>
      </c>
      <c r="HM709" s="328">
        <f t="shared" si="1311"/>
        <v>0</v>
      </c>
      <c r="HN709" s="329">
        <f t="shared" si="1422"/>
        <v>0</v>
      </c>
      <c r="HO709" s="329">
        <f t="shared" si="1423"/>
        <v>0</v>
      </c>
      <c r="HP709" s="329">
        <f t="shared" si="1424"/>
        <v>0</v>
      </c>
      <c r="HQ709" s="329">
        <f t="shared" si="1425"/>
        <v>0</v>
      </c>
      <c r="HR709" s="329">
        <f t="shared" si="1426"/>
        <v>0</v>
      </c>
      <c r="HS709" s="329">
        <f t="shared" si="1427"/>
        <v>0</v>
      </c>
      <c r="HT709" s="170">
        <f t="shared" si="1312"/>
        <v>0</v>
      </c>
      <c r="HU709" s="208">
        <f t="shared" si="1313"/>
        <v>0</v>
      </c>
      <c r="HV709" s="328">
        <v>21.9</v>
      </c>
      <c r="HW709" s="328">
        <f t="shared" si="1428"/>
        <v>0</v>
      </c>
      <c r="HX709" s="329">
        <f t="shared" si="1429"/>
        <v>0</v>
      </c>
      <c r="HY709" s="329">
        <f t="shared" si="1430"/>
        <v>0</v>
      </c>
      <c r="HZ709" s="329">
        <f t="shared" si="1431"/>
        <v>0</v>
      </c>
      <c r="IA709" s="329">
        <f t="shared" si="1432"/>
        <v>0</v>
      </c>
      <c r="IB709" s="329">
        <f t="shared" si="1433"/>
        <v>0</v>
      </c>
      <c r="IC709" s="329">
        <f t="shared" si="1434"/>
        <v>0</v>
      </c>
      <c r="ID709" s="170">
        <f t="shared" si="1314"/>
        <v>0</v>
      </c>
      <c r="IE709" s="208">
        <f t="shared" si="1315"/>
        <v>0</v>
      </c>
      <c r="IF709" s="328">
        <v>21.9</v>
      </c>
      <c r="IG709" s="328">
        <f t="shared" si="1435"/>
        <v>0</v>
      </c>
      <c r="IH709" s="329">
        <f t="shared" si="1436"/>
        <v>0</v>
      </c>
      <c r="II709" s="329">
        <f t="shared" si="1437"/>
        <v>0</v>
      </c>
      <c r="IJ709" s="329">
        <f t="shared" si="1438"/>
        <v>0</v>
      </c>
      <c r="IK709" s="329">
        <f t="shared" si="1439"/>
        <v>0</v>
      </c>
      <c r="IL709" s="329">
        <f t="shared" si="1440"/>
        <v>0</v>
      </c>
      <c r="IM709" s="329">
        <f t="shared" si="1441"/>
        <v>0</v>
      </c>
      <c r="IN709" s="170">
        <f t="shared" si="1316"/>
        <v>0</v>
      </c>
    </row>
    <row r="710" spans="1:248">
      <c r="A710" s="318"/>
      <c r="B710" s="318"/>
      <c r="C710" s="318"/>
      <c r="D710" s="318"/>
      <c r="E710" s="318"/>
      <c r="F710" s="318"/>
      <c r="G710" s="318"/>
      <c r="H710" s="318"/>
      <c r="I710" s="318"/>
      <c r="K710" s="318"/>
      <c r="L710" s="318"/>
      <c r="M710" s="318"/>
      <c r="N710" s="318"/>
      <c r="O710" s="318"/>
      <c r="P710" s="318"/>
      <c r="Q710" s="318"/>
      <c r="R710" s="358"/>
      <c r="S710" s="208">
        <f t="shared" si="1317"/>
        <v>0</v>
      </c>
      <c r="T710" s="328">
        <v>22</v>
      </c>
      <c r="U710" s="328">
        <f t="shared" si="1318"/>
        <v>0</v>
      </c>
      <c r="V710" s="329">
        <f t="shared" si="1319"/>
        <v>0</v>
      </c>
      <c r="W710" s="329">
        <f t="shared" si="1320"/>
        <v>0</v>
      </c>
      <c r="X710" s="329">
        <f t="shared" si="1321"/>
        <v>0</v>
      </c>
      <c r="Y710" s="329">
        <f t="shared" si="1322"/>
        <v>0</v>
      </c>
      <c r="Z710" s="329">
        <f t="shared" si="1323"/>
        <v>0</v>
      </c>
      <c r="AA710" s="329">
        <f t="shared" si="1324"/>
        <v>0</v>
      </c>
      <c r="AB710" s="170">
        <f t="shared" si="1263"/>
        <v>0</v>
      </c>
      <c r="AC710" s="208">
        <f t="shared" si="1264"/>
        <v>0</v>
      </c>
      <c r="AD710" s="328">
        <v>22</v>
      </c>
      <c r="AE710" s="328">
        <f t="shared" si="1325"/>
        <v>0</v>
      </c>
      <c r="AF710" s="329">
        <f t="shared" si="1326"/>
        <v>0</v>
      </c>
      <c r="AG710" s="329">
        <f t="shared" si="1327"/>
        <v>0</v>
      </c>
      <c r="AH710" s="329">
        <f t="shared" si="1328"/>
        <v>0</v>
      </c>
      <c r="AI710" s="329">
        <f t="shared" si="1329"/>
        <v>0</v>
      </c>
      <c r="AJ710" s="329">
        <f t="shared" si="1330"/>
        <v>0</v>
      </c>
      <c r="AK710" s="329">
        <f t="shared" si="1331"/>
        <v>0</v>
      </c>
      <c r="AL710" s="170">
        <f t="shared" si="1265"/>
        <v>0</v>
      </c>
      <c r="AM710" s="208">
        <f t="shared" si="1266"/>
        <v>0</v>
      </c>
      <c r="AN710" s="328">
        <v>22</v>
      </c>
      <c r="AO710" s="328">
        <f t="shared" si="1332"/>
        <v>0</v>
      </c>
      <c r="AP710" s="329">
        <f t="shared" si="1333"/>
        <v>0</v>
      </c>
      <c r="AQ710" s="329">
        <f t="shared" si="1334"/>
        <v>0</v>
      </c>
      <c r="AR710" s="329">
        <f t="shared" si="1335"/>
        <v>0</v>
      </c>
      <c r="AS710" s="329">
        <f t="shared" si="1336"/>
        <v>0</v>
      </c>
      <c r="AT710" s="329">
        <f t="shared" si="1337"/>
        <v>0</v>
      </c>
      <c r="AU710" s="329">
        <f t="shared" si="1338"/>
        <v>0</v>
      </c>
      <c r="AV710" s="170">
        <f t="shared" si="1267"/>
        <v>0</v>
      </c>
      <c r="AW710" s="208">
        <f t="shared" si="1268"/>
        <v>0</v>
      </c>
      <c r="AX710" s="328">
        <v>22</v>
      </c>
      <c r="AY710" s="328">
        <f t="shared" si="1339"/>
        <v>0</v>
      </c>
      <c r="AZ710" s="329">
        <f t="shared" si="1340"/>
        <v>0</v>
      </c>
      <c r="BA710" s="329">
        <f t="shared" si="1341"/>
        <v>0</v>
      </c>
      <c r="BB710" s="329">
        <f t="shared" si="1342"/>
        <v>0</v>
      </c>
      <c r="BC710" s="329">
        <f t="shared" si="1343"/>
        <v>0</v>
      </c>
      <c r="BD710" s="329">
        <f t="shared" si="1344"/>
        <v>0</v>
      </c>
      <c r="BE710" s="329">
        <f t="shared" si="1345"/>
        <v>0</v>
      </c>
      <c r="BF710" s="170">
        <f t="shared" si="1269"/>
        <v>0</v>
      </c>
      <c r="BG710" s="208">
        <f t="shared" si="1270"/>
        <v>0</v>
      </c>
      <c r="BH710" s="328">
        <v>22</v>
      </c>
      <c r="BI710" s="328">
        <f t="shared" si="1271"/>
        <v>0</v>
      </c>
      <c r="BJ710" s="329">
        <f t="shared" si="1272"/>
        <v>0</v>
      </c>
      <c r="BK710" s="329">
        <f t="shared" si="1273"/>
        <v>0</v>
      </c>
      <c r="BL710" s="329">
        <f t="shared" si="1274"/>
        <v>0</v>
      </c>
      <c r="BM710" s="329">
        <f t="shared" si="1275"/>
        <v>0</v>
      </c>
      <c r="BN710" s="329">
        <f t="shared" si="1276"/>
        <v>0</v>
      </c>
      <c r="BO710" s="329">
        <f t="shared" si="1277"/>
        <v>0</v>
      </c>
      <c r="BP710" s="170">
        <f t="shared" si="1278"/>
        <v>0</v>
      </c>
      <c r="BQ710" s="208">
        <f t="shared" si="1279"/>
        <v>0</v>
      </c>
      <c r="BR710" s="328">
        <v>22</v>
      </c>
      <c r="BS710" s="328">
        <f t="shared" si="1346"/>
        <v>0</v>
      </c>
      <c r="BT710" s="329">
        <f t="shared" si="1347"/>
        <v>0</v>
      </c>
      <c r="BU710" s="329">
        <f t="shared" si="1348"/>
        <v>0</v>
      </c>
      <c r="BV710" s="329">
        <f t="shared" si="1349"/>
        <v>0</v>
      </c>
      <c r="BW710" s="329">
        <f t="shared" si="1350"/>
        <v>0</v>
      </c>
      <c r="BX710" s="329">
        <f t="shared" si="1351"/>
        <v>0</v>
      </c>
      <c r="BY710" s="329">
        <f t="shared" si="1352"/>
        <v>0</v>
      </c>
      <c r="BZ710" s="170">
        <f t="shared" si="1280"/>
        <v>0</v>
      </c>
      <c r="CA710" s="208">
        <f t="shared" si="1281"/>
        <v>0</v>
      </c>
      <c r="CB710" s="328">
        <v>22</v>
      </c>
      <c r="CC710" s="328">
        <f t="shared" si="1353"/>
        <v>0</v>
      </c>
      <c r="CD710" s="329">
        <f t="shared" si="1354"/>
        <v>0</v>
      </c>
      <c r="CE710" s="329">
        <f t="shared" si="1355"/>
        <v>0</v>
      </c>
      <c r="CF710" s="329">
        <f t="shared" si="1356"/>
        <v>0</v>
      </c>
      <c r="CG710" s="329">
        <f t="shared" si="1357"/>
        <v>0</v>
      </c>
      <c r="CH710" s="329">
        <f t="shared" si="1358"/>
        <v>0</v>
      </c>
      <c r="CI710" s="329">
        <f t="shared" si="1359"/>
        <v>0</v>
      </c>
      <c r="CJ710" s="170">
        <f t="shared" si="1282"/>
        <v>0</v>
      </c>
      <c r="CK710" s="208">
        <f t="shared" si="1283"/>
        <v>0</v>
      </c>
      <c r="CL710" s="328">
        <v>22</v>
      </c>
      <c r="CM710" s="328">
        <f t="shared" si="1360"/>
        <v>0</v>
      </c>
      <c r="CN710" s="329">
        <f t="shared" si="1361"/>
        <v>0</v>
      </c>
      <c r="CO710" s="329">
        <f t="shared" si="1362"/>
        <v>0</v>
      </c>
      <c r="CP710" s="329">
        <f t="shared" si="1363"/>
        <v>0</v>
      </c>
      <c r="CQ710" s="329">
        <f t="shared" si="1364"/>
        <v>0</v>
      </c>
      <c r="CR710" s="329">
        <f t="shared" si="1365"/>
        <v>0</v>
      </c>
      <c r="CS710" s="329">
        <f t="shared" si="1366"/>
        <v>0</v>
      </c>
      <c r="CT710" s="170">
        <f t="shared" si="1284"/>
        <v>0</v>
      </c>
      <c r="CU710" s="208">
        <f t="shared" si="1285"/>
        <v>0</v>
      </c>
      <c r="CV710" s="328">
        <v>22</v>
      </c>
      <c r="CW710" s="328">
        <f t="shared" si="1367"/>
        <v>0</v>
      </c>
      <c r="CX710" s="329">
        <f t="shared" si="1368"/>
        <v>0</v>
      </c>
      <c r="CY710" s="329">
        <f t="shared" si="1369"/>
        <v>0</v>
      </c>
      <c r="CZ710" s="329">
        <f t="shared" si="1370"/>
        <v>0</v>
      </c>
      <c r="DA710" s="329">
        <f t="shared" si="1371"/>
        <v>0</v>
      </c>
      <c r="DB710" s="329">
        <f t="shared" si="1372"/>
        <v>0</v>
      </c>
      <c r="DC710" s="329">
        <f t="shared" si="1373"/>
        <v>0</v>
      </c>
      <c r="DD710" s="170">
        <f t="shared" si="1286"/>
        <v>0</v>
      </c>
      <c r="DE710" s="208">
        <f t="shared" si="1287"/>
        <v>0</v>
      </c>
      <c r="DF710" s="328">
        <v>22</v>
      </c>
      <c r="DG710" s="328">
        <f t="shared" si="1374"/>
        <v>0</v>
      </c>
      <c r="DH710" s="329">
        <f t="shared" si="1375"/>
        <v>0</v>
      </c>
      <c r="DI710" s="329">
        <f t="shared" si="1376"/>
        <v>0</v>
      </c>
      <c r="DJ710" s="329">
        <f t="shared" si="1377"/>
        <v>0</v>
      </c>
      <c r="DK710" s="329">
        <f t="shared" si="1378"/>
        <v>0</v>
      </c>
      <c r="DL710" s="329">
        <f t="shared" si="1379"/>
        <v>0</v>
      </c>
      <c r="DM710" s="329">
        <f t="shared" si="1380"/>
        <v>0</v>
      </c>
      <c r="DN710" s="170">
        <f t="shared" si="1288"/>
        <v>0</v>
      </c>
      <c r="DO710" s="208">
        <f t="shared" si="1289"/>
        <v>0</v>
      </c>
      <c r="DP710" s="328">
        <v>22</v>
      </c>
      <c r="DQ710" s="328">
        <f t="shared" si="1381"/>
        <v>0</v>
      </c>
      <c r="DR710" s="329">
        <f t="shared" si="1382"/>
        <v>0</v>
      </c>
      <c r="DS710" s="329">
        <f t="shared" si="1383"/>
        <v>0</v>
      </c>
      <c r="DT710" s="329">
        <f t="shared" si="1384"/>
        <v>0</v>
      </c>
      <c r="DU710" s="329">
        <f t="shared" si="1385"/>
        <v>0</v>
      </c>
      <c r="DV710" s="329">
        <f t="shared" si="1386"/>
        <v>0</v>
      </c>
      <c r="DW710" s="329">
        <f t="shared" si="1387"/>
        <v>0</v>
      </c>
      <c r="DX710" s="170">
        <f t="shared" si="1290"/>
        <v>0</v>
      </c>
      <c r="DY710" s="208">
        <f t="shared" si="1291"/>
        <v>0</v>
      </c>
      <c r="DZ710" s="328">
        <v>22</v>
      </c>
      <c r="EA710" s="328">
        <f t="shared" si="1388"/>
        <v>0</v>
      </c>
      <c r="EB710" s="329">
        <f t="shared" si="1389"/>
        <v>0</v>
      </c>
      <c r="EC710" s="329">
        <f t="shared" si="1390"/>
        <v>0</v>
      </c>
      <c r="ED710" s="329">
        <f t="shared" si="1391"/>
        <v>0</v>
      </c>
      <c r="EE710" s="329">
        <f t="shared" si="1392"/>
        <v>0</v>
      </c>
      <c r="EF710" s="329">
        <f t="shared" si="1393"/>
        <v>0</v>
      </c>
      <c r="EG710" s="329">
        <f t="shared" si="1394"/>
        <v>0</v>
      </c>
      <c r="EH710" s="170">
        <f t="shared" si="1292"/>
        <v>0</v>
      </c>
      <c r="EI710" s="208">
        <f t="shared" si="1293"/>
        <v>0</v>
      </c>
      <c r="EJ710" s="328">
        <v>22</v>
      </c>
      <c r="EK710" s="328">
        <f t="shared" si="1395"/>
        <v>0</v>
      </c>
      <c r="EL710" s="329">
        <f t="shared" si="1396"/>
        <v>0</v>
      </c>
      <c r="EM710" s="329">
        <f t="shared" si="1397"/>
        <v>0</v>
      </c>
      <c r="EN710" s="329">
        <f t="shared" si="1398"/>
        <v>0</v>
      </c>
      <c r="EO710" s="329">
        <f t="shared" si="1399"/>
        <v>0</v>
      </c>
      <c r="EP710" s="329">
        <f t="shared" si="1400"/>
        <v>0</v>
      </c>
      <c r="EQ710" s="329">
        <f t="shared" si="1401"/>
        <v>0</v>
      </c>
      <c r="ER710" s="170">
        <f t="shared" si="1294"/>
        <v>0</v>
      </c>
      <c r="ES710" s="208">
        <f t="shared" si="1295"/>
        <v>0</v>
      </c>
      <c r="ET710" s="328">
        <v>22</v>
      </c>
      <c r="EU710" s="328">
        <f t="shared" si="1402"/>
        <v>0</v>
      </c>
      <c r="EV710" s="329">
        <f t="shared" si="1403"/>
        <v>0</v>
      </c>
      <c r="EW710" s="329">
        <f t="shared" si="1404"/>
        <v>0</v>
      </c>
      <c r="EX710" s="329">
        <f t="shared" si="1405"/>
        <v>0</v>
      </c>
      <c r="EY710" s="329">
        <f t="shared" si="1406"/>
        <v>0</v>
      </c>
      <c r="EZ710" s="329">
        <f t="shared" si="1407"/>
        <v>0</v>
      </c>
      <c r="FA710" s="329">
        <f t="shared" si="1408"/>
        <v>0</v>
      </c>
      <c r="FB710" s="170">
        <f t="shared" si="1296"/>
        <v>0</v>
      </c>
      <c r="FC710" s="208">
        <f t="shared" si="1297"/>
        <v>0</v>
      </c>
      <c r="FD710" s="328">
        <v>22</v>
      </c>
      <c r="FE710" s="328">
        <f t="shared" si="1409"/>
        <v>0</v>
      </c>
      <c r="FF710" s="329">
        <f t="shared" si="1410"/>
        <v>0</v>
      </c>
      <c r="FG710" s="329">
        <f t="shared" si="1411"/>
        <v>0</v>
      </c>
      <c r="FH710" s="329">
        <f t="shared" si="1412"/>
        <v>0</v>
      </c>
      <c r="FI710" s="329">
        <f t="shared" si="1413"/>
        <v>0</v>
      </c>
      <c r="FJ710" s="329">
        <f t="shared" si="1414"/>
        <v>0</v>
      </c>
      <c r="FK710" s="329">
        <f t="shared" si="1415"/>
        <v>0</v>
      </c>
      <c r="FL710" s="170">
        <f t="shared" si="1298"/>
        <v>0</v>
      </c>
      <c r="FM710" s="208">
        <f t="shared" si="1299"/>
        <v>0</v>
      </c>
      <c r="FN710" s="328">
        <v>22</v>
      </c>
      <c r="FO710" s="328">
        <f t="shared" si="1442"/>
        <v>0</v>
      </c>
      <c r="FP710" s="329">
        <f t="shared" si="1443"/>
        <v>0</v>
      </c>
      <c r="FQ710" s="329">
        <f t="shared" si="1444"/>
        <v>0</v>
      </c>
      <c r="FR710" s="329">
        <f t="shared" si="1445"/>
        <v>0</v>
      </c>
      <c r="FS710" s="329">
        <f t="shared" si="1446"/>
        <v>0</v>
      </c>
      <c r="FT710" s="329">
        <f t="shared" si="1447"/>
        <v>0</v>
      </c>
      <c r="FU710" s="329">
        <f t="shared" si="1448"/>
        <v>0</v>
      </c>
      <c r="FV710" s="170">
        <f t="shared" si="1300"/>
        <v>0</v>
      </c>
      <c r="FW710" s="208">
        <f t="shared" si="1301"/>
        <v>0</v>
      </c>
      <c r="FX710" s="328">
        <v>22</v>
      </c>
      <c r="FY710" s="328">
        <f t="shared" si="1449"/>
        <v>0</v>
      </c>
      <c r="FZ710" s="329">
        <f t="shared" si="1450"/>
        <v>0</v>
      </c>
      <c r="GA710" s="329">
        <f t="shared" si="1451"/>
        <v>0</v>
      </c>
      <c r="GB710" s="329">
        <f t="shared" si="1452"/>
        <v>0</v>
      </c>
      <c r="GC710" s="329">
        <f t="shared" si="1453"/>
        <v>0</v>
      </c>
      <c r="GD710" s="329">
        <f t="shared" si="1454"/>
        <v>0</v>
      </c>
      <c r="GE710" s="329">
        <f t="shared" si="1455"/>
        <v>0</v>
      </c>
      <c r="GF710" s="170">
        <f t="shared" si="1302"/>
        <v>0</v>
      </c>
      <c r="GG710" s="208">
        <f t="shared" si="1303"/>
        <v>0</v>
      </c>
      <c r="GH710" s="328">
        <v>22</v>
      </c>
      <c r="GI710" s="328">
        <f t="shared" si="1456"/>
        <v>0</v>
      </c>
      <c r="GJ710" s="329">
        <f t="shared" si="1457"/>
        <v>0</v>
      </c>
      <c r="GK710" s="329">
        <f t="shared" si="1458"/>
        <v>0</v>
      </c>
      <c r="GL710" s="329">
        <f t="shared" si="1459"/>
        <v>0</v>
      </c>
      <c r="GM710" s="329">
        <f t="shared" si="1460"/>
        <v>0</v>
      </c>
      <c r="GN710" s="329">
        <f t="shared" si="1461"/>
        <v>0</v>
      </c>
      <c r="GO710" s="329">
        <f t="shared" si="1462"/>
        <v>0</v>
      </c>
      <c r="GP710" s="170">
        <f t="shared" si="1304"/>
        <v>0</v>
      </c>
      <c r="GQ710" s="208">
        <f t="shared" si="1305"/>
        <v>0</v>
      </c>
      <c r="GR710" s="328">
        <v>22</v>
      </c>
      <c r="GS710" s="328">
        <f t="shared" si="1463"/>
        <v>0</v>
      </c>
      <c r="GT710" s="329">
        <f t="shared" si="1464"/>
        <v>0</v>
      </c>
      <c r="GU710" s="329">
        <f t="shared" si="1465"/>
        <v>0</v>
      </c>
      <c r="GV710" s="329">
        <f t="shared" si="1466"/>
        <v>0</v>
      </c>
      <c r="GW710" s="329">
        <f t="shared" si="1467"/>
        <v>0</v>
      </c>
      <c r="GX710" s="329">
        <f t="shared" si="1468"/>
        <v>0</v>
      </c>
      <c r="GY710" s="329">
        <f t="shared" si="1469"/>
        <v>0</v>
      </c>
      <c r="GZ710" s="170">
        <f t="shared" si="1306"/>
        <v>0</v>
      </c>
      <c r="HA710" s="208">
        <f t="shared" si="1307"/>
        <v>0</v>
      </c>
      <c r="HB710" s="328">
        <v>22</v>
      </c>
      <c r="HC710" s="328">
        <f t="shared" si="1308"/>
        <v>0</v>
      </c>
      <c r="HD710" s="329">
        <f t="shared" si="1416"/>
        <v>0</v>
      </c>
      <c r="HE710" s="329">
        <f t="shared" si="1417"/>
        <v>0</v>
      </c>
      <c r="HF710" s="329">
        <f t="shared" si="1418"/>
        <v>0</v>
      </c>
      <c r="HG710" s="329">
        <f t="shared" si="1419"/>
        <v>0</v>
      </c>
      <c r="HH710" s="329">
        <f t="shared" si="1420"/>
        <v>0</v>
      </c>
      <c r="HI710" s="329">
        <f t="shared" si="1421"/>
        <v>0</v>
      </c>
      <c r="HJ710" s="170">
        <f t="shared" si="1309"/>
        <v>0</v>
      </c>
      <c r="HK710" s="208">
        <f t="shared" si="1310"/>
        <v>0</v>
      </c>
      <c r="HL710" s="328">
        <v>22</v>
      </c>
      <c r="HM710" s="328">
        <f t="shared" si="1311"/>
        <v>0</v>
      </c>
      <c r="HN710" s="329">
        <f t="shared" si="1422"/>
        <v>0</v>
      </c>
      <c r="HO710" s="329">
        <f t="shared" si="1423"/>
        <v>0</v>
      </c>
      <c r="HP710" s="329">
        <f t="shared" si="1424"/>
        <v>0</v>
      </c>
      <c r="HQ710" s="329">
        <f t="shared" si="1425"/>
        <v>0</v>
      </c>
      <c r="HR710" s="329">
        <f t="shared" si="1426"/>
        <v>0</v>
      </c>
      <c r="HS710" s="329">
        <f t="shared" si="1427"/>
        <v>0</v>
      </c>
      <c r="HT710" s="170">
        <f t="shared" si="1312"/>
        <v>0</v>
      </c>
      <c r="HU710" s="208">
        <f t="shared" si="1313"/>
        <v>0</v>
      </c>
      <c r="HV710" s="328">
        <v>22</v>
      </c>
      <c r="HW710" s="328">
        <f t="shared" si="1428"/>
        <v>0</v>
      </c>
      <c r="HX710" s="329">
        <f t="shared" si="1429"/>
        <v>0</v>
      </c>
      <c r="HY710" s="329">
        <f t="shared" si="1430"/>
        <v>0</v>
      </c>
      <c r="HZ710" s="329">
        <f t="shared" si="1431"/>
        <v>0</v>
      </c>
      <c r="IA710" s="329">
        <f t="shared" si="1432"/>
        <v>0</v>
      </c>
      <c r="IB710" s="329">
        <f t="shared" si="1433"/>
        <v>0</v>
      </c>
      <c r="IC710" s="329">
        <f t="shared" si="1434"/>
        <v>0</v>
      </c>
      <c r="ID710" s="170">
        <f t="shared" si="1314"/>
        <v>0</v>
      </c>
      <c r="IE710" s="208">
        <f t="shared" si="1315"/>
        <v>0</v>
      </c>
      <c r="IF710" s="328">
        <v>22</v>
      </c>
      <c r="IG710" s="328">
        <f t="shared" si="1435"/>
        <v>0</v>
      </c>
      <c r="IH710" s="329">
        <f t="shared" si="1436"/>
        <v>0</v>
      </c>
      <c r="II710" s="329">
        <f t="shared" si="1437"/>
        <v>0</v>
      </c>
      <c r="IJ710" s="329">
        <f t="shared" si="1438"/>
        <v>0</v>
      </c>
      <c r="IK710" s="329">
        <f t="shared" si="1439"/>
        <v>0</v>
      </c>
      <c r="IL710" s="329">
        <f t="shared" si="1440"/>
        <v>0</v>
      </c>
      <c r="IM710" s="329">
        <f t="shared" si="1441"/>
        <v>0</v>
      </c>
      <c r="IN710" s="170">
        <f t="shared" si="1316"/>
        <v>0</v>
      </c>
    </row>
    <row r="711" spans="1:248">
      <c r="A711" s="318"/>
      <c r="B711" s="318"/>
      <c r="C711" s="318"/>
      <c r="D711" s="318"/>
      <c r="E711" s="318"/>
      <c r="F711" s="318"/>
      <c r="G711" s="318"/>
      <c r="H711" s="318"/>
      <c r="I711" s="318"/>
      <c r="K711" s="318"/>
      <c r="L711" s="318"/>
      <c r="M711" s="318"/>
      <c r="N711" s="318"/>
      <c r="O711" s="318"/>
      <c r="P711" s="318"/>
      <c r="Q711" s="318"/>
      <c r="R711" s="358"/>
      <c r="S711" s="208">
        <f t="shared" si="1317"/>
        <v>0</v>
      </c>
      <c r="T711" s="328">
        <v>22.1</v>
      </c>
      <c r="U711" s="328">
        <f t="shared" si="1318"/>
        <v>0</v>
      </c>
      <c r="V711" s="329">
        <f t="shared" si="1319"/>
        <v>0</v>
      </c>
      <c r="W711" s="329">
        <f t="shared" si="1320"/>
        <v>0</v>
      </c>
      <c r="X711" s="329">
        <f t="shared" si="1321"/>
        <v>0</v>
      </c>
      <c r="Y711" s="329">
        <f t="shared" si="1322"/>
        <v>0</v>
      </c>
      <c r="Z711" s="329">
        <f t="shared" si="1323"/>
        <v>0</v>
      </c>
      <c r="AA711" s="329">
        <f t="shared" si="1324"/>
        <v>0</v>
      </c>
      <c r="AB711" s="170">
        <f t="shared" si="1263"/>
        <v>0</v>
      </c>
      <c r="AC711" s="208">
        <f t="shared" si="1264"/>
        <v>0</v>
      </c>
      <c r="AD711" s="328">
        <v>22.1</v>
      </c>
      <c r="AE711" s="328">
        <f t="shared" si="1325"/>
        <v>0</v>
      </c>
      <c r="AF711" s="329">
        <f t="shared" si="1326"/>
        <v>0</v>
      </c>
      <c r="AG711" s="329">
        <f t="shared" si="1327"/>
        <v>0</v>
      </c>
      <c r="AH711" s="329">
        <f t="shared" si="1328"/>
        <v>0</v>
      </c>
      <c r="AI711" s="329">
        <f t="shared" si="1329"/>
        <v>0</v>
      </c>
      <c r="AJ711" s="329">
        <f t="shared" si="1330"/>
        <v>0</v>
      </c>
      <c r="AK711" s="329">
        <f t="shared" si="1331"/>
        <v>0</v>
      </c>
      <c r="AL711" s="170">
        <f t="shared" si="1265"/>
        <v>0</v>
      </c>
      <c r="AM711" s="208">
        <f t="shared" si="1266"/>
        <v>0</v>
      </c>
      <c r="AN711" s="328">
        <v>22.1</v>
      </c>
      <c r="AO711" s="328">
        <f t="shared" si="1332"/>
        <v>0</v>
      </c>
      <c r="AP711" s="329">
        <f t="shared" si="1333"/>
        <v>0</v>
      </c>
      <c r="AQ711" s="329">
        <f t="shared" si="1334"/>
        <v>0</v>
      </c>
      <c r="AR711" s="329">
        <f t="shared" si="1335"/>
        <v>0</v>
      </c>
      <c r="AS711" s="329">
        <f t="shared" si="1336"/>
        <v>0</v>
      </c>
      <c r="AT711" s="329">
        <f t="shared" si="1337"/>
        <v>0</v>
      </c>
      <c r="AU711" s="329">
        <f t="shared" si="1338"/>
        <v>0</v>
      </c>
      <c r="AV711" s="170">
        <f t="shared" si="1267"/>
        <v>0</v>
      </c>
      <c r="AW711" s="208">
        <f t="shared" si="1268"/>
        <v>0</v>
      </c>
      <c r="AX711" s="328">
        <v>22.1</v>
      </c>
      <c r="AY711" s="328">
        <f t="shared" si="1339"/>
        <v>0</v>
      </c>
      <c r="AZ711" s="329">
        <f t="shared" si="1340"/>
        <v>0</v>
      </c>
      <c r="BA711" s="329">
        <f t="shared" si="1341"/>
        <v>0</v>
      </c>
      <c r="BB711" s="329">
        <f t="shared" si="1342"/>
        <v>0</v>
      </c>
      <c r="BC711" s="329">
        <f t="shared" si="1343"/>
        <v>0</v>
      </c>
      <c r="BD711" s="329">
        <f t="shared" si="1344"/>
        <v>0</v>
      </c>
      <c r="BE711" s="329">
        <f t="shared" si="1345"/>
        <v>0</v>
      </c>
      <c r="BF711" s="170">
        <f t="shared" si="1269"/>
        <v>0</v>
      </c>
      <c r="BG711" s="208">
        <f t="shared" si="1270"/>
        <v>0</v>
      </c>
      <c r="BH711" s="328">
        <v>22.1</v>
      </c>
      <c r="BI711" s="328">
        <f t="shared" si="1271"/>
        <v>0</v>
      </c>
      <c r="BJ711" s="329">
        <f t="shared" si="1272"/>
        <v>0</v>
      </c>
      <c r="BK711" s="329">
        <f t="shared" si="1273"/>
        <v>0</v>
      </c>
      <c r="BL711" s="329">
        <f t="shared" si="1274"/>
        <v>0</v>
      </c>
      <c r="BM711" s="329">
        <f t="shared" si="1275"/>
        <v>0</v>
      </c>
      <c r="BN711" s="329">
        <f t="shared" si="1276"/>
        <v>0</v>
      </c>
      <c r="BO711" s="329">
        <f t="shared" si="1277"/>
        <v>0</v>
      </c>
      <c r="BP711" s="170">
        <f t="shared" si="1278"/>
        <v>0</v>
      </c>
      <c r="BQ711" s="208">
        <f t="shared" si="1279"/>
        <v>0</v>
      </c>
      <c r="BR711" s="328">
        <v>22.1</v>
      </c>
      <c r="BS711" s="328">
        <f t="shared" si="1346"/>
        <v>0</v>
      </c>
      <c r="BT711" s="329">
        <f t="shared" si="1347"/>
        <v>0</v>
      </c>
      <c r="BU711" s="329">
        <f t="shared" si="1348"/>
        <v>0</v>
      </c>
      <c r="BV711" s="329">
        <f t="shared" si="1349"/>
        <v>0</v>
      </c>
      <c r="BW711" s="329">
        <f t="shared" si="1350"/>
        <v>0</v>
      </c>
      <c r="BX711" s="329">
        <f t="shared" si="1351"/>
        <v>0</v>
      </c>
      <c r="BY711" s="329">
        <f t="shared" si="1352"/>
        <v>0</v>
      </c>
      <c r="BZ711" s="170">
        <f t="shared" si="1280"/>
        <v>0</v>
      </c>
      <c r="CA711" s="208">
        <f t="shared" si="1281"/>
        <v>0</v>
      </c>
      <c r="CB711" s="328">
        <v>22.1</v>
      </c>
      <c r="CC711" s="328">
        <f t="shared" si="1353"/>
        <v>0</v>
      </c>
      <c r="CD711" s="329">
        <f t="shared" si="1354"/>
        <v>0</v>
      </c>
      <c r="CE711" s="329">
        <f t="shared" si="1355"/>
        <v>0</v>
      </c>
      <c r="CF711" s="329">
        <f t="shared" si="1356"/>
        <v>0</v>
      </c>
      <c r="CG711" s="329">
        <f t="shared" si="1357"/>
        <v>0</v>
      </c>
      <c r="CH711" s="329">
        <f t="shared" si="1358"/>
        <v>0</v>
      </c>
      <c r="CI711" s="329">
        <f t="shared" si="1359"/>
        <v>0</v>
      </c>
      <c r="CJ711" s="170">
        <f t="shared" si="1282"/>
        <v>0</v>
      </c>
      <c r="CK711" s="208">
        <f t="shared" si="1283"/>
        <v>0</v>
      </c>
      <c r="CL711" s="328">
        <v>22.1</v>
      </c>
      <c r="CM711" s="328">
        <f t="shared" si="1360"/>
        <v>0</v>
      </c>
      <c r="CN711" s="329">
        <f t="shared" si="1361"/>
        <v>0</v>
      </c>
      <c r="CO711" s="329">
        <f t="shared" si="1362"/>
        <v>0</v>
      </c>
      <c r="CP711" s="329">
        <f t="shared" si="1363"/>
        <v>0</v>
      </c>
      <c r="CQ711" s="329">
        <f t="shared" si="1364"/>
        <v>0</v>
      </c>
      <c r="CR711" s="329">
        <f t="shared" si="1365"/>
        <v>0</v>
      </c>
      <c r="CS711" s="329">
        <f t="shared" si="1366"/>
        <v>0</v>
      </c>
      <c r="CT711" s="170">
        <f t="shared" si="1284"/>
        <v>0</v>
      </c>
      <c r="CU711" s="208">
        <f t="shared" si="1285"/>
        <v>0</v>
      </c>
      <c r="CV711" s="328">
        <v>22.1</v>
      </c>
      <c r="CW711" s="328">
        <f t="shared" si="1367"/>
        <v>0</v>
      </c>
      <c r="CX711" s="329">
        <f t="shared" si="1368"/>
        <v>0</v>
      </c>
      <c r="CY711" s="329">
        <f t="shared" si="1369"/>
        <v>0</v>
      </c>
      <c r="CZ711" s="329">
        <f t="shared" si="1370"/>
        <v>0</v>
      </c>
      <c r="DA711" s="329">
        <f t="shared" si="1371"/>
        <v>0</v>
      </c>
      <c r="DB711" s="329">
        <f t="shared" si="1372"/>
        <v>0</v>
      </c>
      <c r="DC711" s="329">
        <f t="shared" si="1373"/>
        <v>0</v>
      </c>
      <c r="DD711" s="170">
        <f t="shared" si="1286"/>
        <v>0</v>
      </c>
      <c r="DE711" s="208">
        <f t="shared" si="1287"/>
        <v>0</v>
      </c>
      <c r="DF711" s="328">
        <v>22.1</v>
      </c>
      <c r="DG711" s="328">
        <f t="shared" si="1374"/>
        <v>0</v>
      </c>
      <c r="DH711" s="329">
        <f t="shared" si="1375"/>
        <v>0</v>
      </c>
      <c r="DI711" s="329">
        <f t="shared" si="1376"/>
        <v>0</v>
      </c>
      <c r="DJ711" s="329">
        <f t="shared" si="1377"/>
        <v>0</v>
      </c>
      <c r="DK711" s="329">
        <f t="shared" si="1378"/>
        <v>0</v>
      </c>
      <c r="DL711" s="329">
        <f t="shared" si="1379"/>
        <v>0</v>
      </c>
      <c r="DM711" s="329">
        <f t="shared" si="1380"/>
        <v>0</v>
      </c>
      <c r="DN711" s="170">
        <f t="shared" si="1288"/>
        <v>0</v>
      </c>
      <c r="DO711" s="208">
        <f t="shared" si="1289"/>
        <v>0</v>
      </c>
      <c r="DP711" s="328">
        <v>22.1</v>
      </c>
      <c r="DQ711" s="328">
        <f t="shared" si="1381"/>
        <v>0</v>
      </c>
      <c r="DR711" s="329">
        <f t="shared" si="1382"/>
        <v>0</v>
      </c>
      <c r="DS711" s="329">
        <f t="shared" si="1383"/>
        <v>0</v>
      </c>
      <c r="DT711" s="329">
        <f t="shared" si="1384"/>
        <v>0</v>
      </c>
      <c r="DU711" s="329">
        <f t="shared" si="1385"/>
        <v>0</v>
      </c>
      <c r="DV711" s="329">
        <f t="shared" si="1386"/>
        <v>0</v>
      </c>
      <c r="DW711" s="329">
        <f t="shared" si="1387"/>
        <v>0</v>
      </c>
      <c r="DX711" s="170">
        <f t="shared" si="1290"/>
        <v>0</v>
      </c>
      <c r="DY711" s="208">
        <f t="shared" si="1291"/>
        <v>0</v>
      </c>
      <c r="DZ711" s="328">
        <v>22.1</v>
      </c>
      <c r="EA711" s="328">
        <f t="shared" si="1388"/>
        <v>0</v>
      </c>
      <c r="EB711" s="329">
        <f t="shared" si="1389"/>
        <v>0</v>
      </c>
      <c r="EC711" s="329">
        <f t="shared" si="1390"/>
        <v>0</v>
      </c>
      <c r="ED711" s="329">
        <f t="shared" si="1391"/>
        <v>0</v>
      </c>
      <c r="EE711" s="329">
        <f t="shared" si="1392"/>
        <v>0</v>
      </c>
      <c r="EF711" s="329">
        <f t="shared" si="1393"/>
        <v>0</v>
      </c>
      <c r="EG711" s="329">
        <f t="shared" si="1394"/>
        <v>0</v>
      </c>
      <c r="EH711" s="170">
        <f t="shared" si="1292"/>
        <v>0</v>
      </c>
      <c r="EI711" s="208">
        <f t="shared" si="1293"/>
        <v>0</v>
      </c>
      <c r="EJ711" s="328">
        <v>22.1</v>
      </c>
      <c r="EK711" s="328">
        <f t="shared" si="1395"/>
        <v>0</v>
      </c>
      <c r="EL711" s="329">
        <f t="shared" si="1396"/>
        <v>0</v>
      </c>
      <c r="EM711" s="329">
        <f t="shared" si="1397"/>
        <v>0</v>
      </c>
      <c r="EN711" s="329">
        <f t="shared" si="1398"/>
        <v>0</v>
      </c>
      <c r="EO711" s="329">
        <f t="shared" si="1399"/>
        <v>0</v>
      </c>
      <c r="EP711" s="329">
        <f t="shared" si="1400"/>
        <v>0</v>
      </c>
      <c r="EQ711" s="329">
        <f t="shared" si="1401"/>
        <v>0</v>
      </c>
      <c r="ER711" s="170">
        <f t="shared" si="1294"/>
        <v>0</v>
      </c>
      <c r="ES711" s="208">
        <f t="shared" si="1295"/>
        <v>0</v>
      </c>
      <c r="ET711" s="328">
        <v>22.1</v>
      </c>
      <c r="EU711" s="328">
        <f t="shared" si="1402"/>
        <v>0</v>
      </c>
      <c r="EV711" s="329">
        <f t="shared" si="1403"/>
        <v>0</v>
      </c>
      <c r="EW711" s="329">
        <f t="shared" si="1404"/>
        <v>0</v>
      </c>
      <c r="EX711" s="329">
        <f t="shared" si="1405"/>
        <v>0</v>
      </c>
      <c r="EY711" s="329">
        <f t="shared" si="1406"/>
        <v>0</v>
      </c>
      <c r="EZ711" s="329">
        <f t="shared" si="1407"/>
        <v>0</v>
      </c>
      <c r="FA711" s="329">
        <f t="shared" si="1408"/>
        <v>0</v>
      </c>
      <c r="FB711" s="170">
        <f t="shared" si="1296"/>
        <v>0</v>
      </c>
      <c r="FC711" s="208">
        <f t="shared" si="1297"/>
        <v>0</v>
      </c>
      <c r="FD711" s="328">
        <v>22.1</v>
      </c>
      <c r="FE711" s="328">
        <f t="shared" si="1409"/>
        <v>0</v>
      </c>
      <c r="FF711" s="329">
        <f t="shared" si="1410"/>
        <v>0</v>
      </c>
      <c r="FG711" s="329">
        <f t="shared" si="1411"/>
        <v>0</v>
      </c>
      <c r="FH711" s="329">
        <f t="shared" si="1412"/>
        <v>0</v>
      </c>
      <c r="FI711" s="329">
        <f t="shared" si="1413"/>
        <v>0</v>
      </c>
      <c r="FJ711" s="329">
        <f t="shared" si="1414"/>
        <v>0</v>
      </c>
      <c r="FK711" s="329">
        <f t="shared" si="1415"/>
        <v>0</v>
      </c>
      <c r="FL711" s="170">
        <f t="shared" si="1298"/>
        <v>0</v>
      </c>
      <c r="FM711" s="208">
        <f t="shared" si="1299"/>
        <v>0</v>
      </c>
      <c r="FN711" s="328">
        <v>22.1</v>
      </c>
      <c r="FO711" s="328">
        <f t="shared" si="1442"/>
        <v>0</v>
      </c>
      <c r="FP711" s="329">
        <f t="shared" si="1443"/>
        <v>0</v>
      </c>
      <c r="FQ711" s="329">
        <f t="shared" si="1444"/>
        <v>0</v>
      </c>
      <c r="FR711" s="329">
        <f t="shared" si="1445"/>
        <v>0</v>
      </c>
      <c r="FS711" s="329">
        <f t="shared" si="1446"/>
        <v>0</v>
      </c>
      <c r="FT711" s="329">
        <f t="shared" si="1447"/>
        <v>0</v>
      </c>
      <c r="FU711" s="329">
        <f t="shared" si="1448"/>
        <v>0</v>
      </c>
      <c r="FV711" s="170">
        <f t="shared" si="1300"/>
        <v>0</v>
      </c>
      <c r="FW711" s="208">
        <f t="shared" si="1301"/>
        <v>0</v>
      </c>
      <c r="FX711" s="328">
        <v>22.1</v>
      </c>
      <c r="FY711" s="328">
        <f t="shared" si="1449"/>
        <v>0</v>
      </c>
      <c r="FZ711" s="329">
        <f t="shared" si="1450"/>
        <v>0</v>
      </c>
      <c r="GA711" s="329">
        <f t="shared" si="1451"/>
        <v>0</v>
      </c>
      <c r="GB711" s="329">
        <f t="shared" si="1452"/>
        <v>0</v>
      </c>
      <c r="GC711" s="329">
        <f t="shared" si="1453"/>
        <v>0</v>
      </c>
      <c r="GD711" s="329">
        <f t="shared" si="1454"/>
        <v>0</v>
      </c>
      <c r="GE711" s="329">
        <f t="shared" si="1455"/>
        <v>0</v>
      </c>
      <c r="GF711" s="170">
        <f t="shared" si="1302"/>
        <v>0</v>
      </c>
      <c r="GG711" s="208">
        <f t="shared" si="1303"/>
        <v>0</v>
      </c>
      <c r="GH711" s="328">
        <v>22.1</v>
      </c>
      <c r="GI711" s="328">
        <f t="shared" si="1456"/>
        <v>0</v>
      </c>
      <c r="GJ711" s="329">
        <f t="shared" si="1457"/>
        <v>0</v>
      </c>
      <c r="GK711" s="329">
        <f t="shared" si="1458"/>
        <v>0</v>
      </c>
      <c r="GL711" s="329">
        <f t="shared" si="1459"/>
        <v>0</v>
      </c>
      <c r="GM711" s="329">
        <f t="shared" si="1460"/>
        <v>0</v>
      </c>
      <c r="GN711" s="329">
        <f t="shared" si="1461"/>
        <v>0</v>
      </c>
      <c r="GO711" s="329">
        <f t="shared" si="1462"/>
        <v>0</v>
      </c>
      <c r="GP711" s="170">
        <f t="shared" si="1304"/>
        <v>0</v>
      </c>
      <c r="GQ711" s="208">
        <f t="shared" si="1305"/>
        <v>0</v>
      </c>
      <c r="GR711" s="328">
        <v>22.1</v>
      </c>
      <c r="GS711" s="328">
        <f t="shared" si="1463"/>
        <v>0</v>
      </c>
      <c r="GT711" s="329">
        <f t="shared" si="1464"/>
        <v>0</v>
      </c>
      <c r="GU711" s="329">
        <f t="shared" si="1465"/>
        <v>0</v>
      </c>
      <c r="GV711" s="329">
        <f t="shared" si="1466"/>
        <v>0</v>
      </c>
      <c r="GW711" s="329">
        <f t="shared" si="1467"/>
        <v>0</v>
      </c>
      <c r="GX711" s="329">
        <f t="shared" si="1468"/>
        <v>0</v>
      </c>
      <c r="GY711" s="329">
        <f t="shared" si="1469"/>
        <v>0</v>
      </c>
      <c r="GZ711" s="170">
        <f t="shared" si="1306"/>
        <v>0</v>
      </c>
      <c r="HA711" s="208">
        <f t="shared" si="1307"/>
        <v>0</v>
      </c>
      <c r="HB711" s="328">
        <v>22.1</v>
      </c>
      <c r="HC711" s="328">
        <f t="shared" si="1308"/>
        <v>0</v>
      </c>
      <c r="HD711" s="329">
        <f t="shared" si="1416"/>
        <v>0</v>
      </c>
      <c r="HE711" s="329">
        <f t="shared" si="1417"/>
        <v>0</v>
      </c>
      <c r="HF711" s="329">
        <f t="shared" si="1418"/>
        <v>0</v>
      </c>
      <c r="HG711" s="329">
        <f t="shared" si="1419"/>
        <v>0</v>
      </c>
      <c r="HH711" s="329">
        <f t="shared" si="1420"/>
        <v>0</v>
      </c>
      <c r="HI711" s="329">
        <f t="shared" si="1421"/>
        <v>0</v>
      </c>
      <c r="HJ711" s="170">
        <f t="shared" si="1309"/>
        <v>0</v>
      </c>
      <c r="HK711" s="208">
        <f t="shared" si="1310"/>
        <v>0</v>
      </c>
      <c r="HL711" s="328">
        <v>22.1</v>
      </c>
      <c r="HM711" s="328">
        <f t="shared" si="1311"/>
        <v>0</v>
      </c>
      <c r="HN711" s="329">
        <f t="shared" si="1422"/>
        <v>0</v>
      </c>
      <c r="HO711" s="329">
        <f t="shared" si="1423"/>
        <v>0</v>
      </c>
      <c r="HP711" s="329">
        <f t="shared" si="1424"/>
        <v>0</v>
      </c>
      <c r="HQ711" s="329">
        <f t="shared" si="1425"/>
        <v>0</v>
      </c>
      <c r="HR711" s="329">
        <f t="shared" si="1426"/>
        <v>0</v>
      </c>
      <c r="HS711" s="329">
        <f t="shared" si="1427"/>
        <v>0</v>
      </c>
      <c r="HT711" s="170">
        <f t="shared" si="1312"/>
        <v>0</v>
      </c>
      <c r="HU711" s="208">
        <f t="shared" si="1313"/>
        <v>0</v>
      </c>
      <c r="HV711" s="328">
        <v>22.1</v>
      </c>
      <c r="HW711" s="328">
        <f t="shared" si="1428"/>
        <v>0</v>
      </c>
      <c r="HX711" s="329">
        <f t="shared" si="1429"/>
        <v>0</v>
      </c>
      <c r="HY711" s="329">
        <f t="shared" si="1430"/>
        <v>0</v>
      </c>
      <c r="HZ711" s="329">
        <f t="shared" si="1431"/>
        <v>0</v>
      </c>
      <c r="IA711" s="329">
        <f t="shared" si="1432"/>
        <v>0</v>
      </c>
      <c r="IB711" s="329">
        <f t="shared" si="1433"/>
        <v>0</v>
      </c>
      <c r="IC711" s="329">
        <f t="shared" si="1434"/>
        <v>0</v>
      </c>
      <c r="ID711" s="170">
        <f t="shared" si="1314"/>
        <v>0</v>
      </c>
      <c r="IE711" s="208">
        <f t="shared" si="1315"/>
        <v>0</v>
      </c>
      <c r="IF711" s="328">
        <v>22.1</v>
      </c>
      <c r="IG711" s="328">
        <f t="shared" si="1435"/>
        <v>0</v>
      </c>
      <c r="IH711" s="329">
        <f t="shared" si="1436"/>
        <v>0</v>
      </c>
      <c r="II711" s="329">
        <f t="shared" si="1437"/>
        <v>0</v>
      </c>
      <c r="IJ711" s="329">
        <f t="shared" si="1438"/>
        <v>0</v>
      </c>
      <c r="IK711" s="329">
        <f t="shared" si="1439"/>
        <v>0</v>
      </c>
      <c r="IL711" s="329">
        <f t="shared" si="1440"/>
        <v>0</v>
      </c>
      <c r="IM711" s="329">
        <f t="shared" si="1441"/>
        <v>0</v>
      </c>
      <c r="IN711" s="170">
        <f t="shared" si="1316"/>
        <v>0</v>
      </c>
    </row>
    <row r="712" spans="1:248">
      <c r="A712" s="318"/>
      <c r="B712" s="318"/>
      <c r="C712" s="318"/>
      <c r="D712" s="318"/>
      <c r="E712" s="318"/>
      <c r="F712" s="318"/>
      <c r="G712" s="318"/>
      <c r="H712" s="318"/>
      <c r="I712" s="318"/>
      <c r="K712" s="318"/>
      <c r="L712" s="318"/>
      <c r="M712" s="318"/>
      <c r="N712" s="318"/>
      <c r="O712" s="318"/>
      <c r="P712" s="318"/>
      <c r="Q712" s="318"/>
      <c r="R712" s="358"/>
      <c r="S712" s="208">
        <f t="shared" si="1317"/>
        <v>0</v>
      </c>
      <c r="T712" s="328">
        <v>22.2</v>
      </c>
      <c r="U712" s="328">
        <f t="shared" si="1318"/>
        <v>0</v>
      </c>
      <c r="V712" s="329">
        <f t="shared" si="1319"/>
        <v>0</v>
      </c>
      <c r="W712" s="329">
        <f t="shared" si="1320"/>
        <v>0</v>
      </c>
      <c r="X712" s="329">
        <f t="shared" si="1321"/>
        <v>0</v>
      </c>
      <c r="Y712" s="329">
        <f t="shared" si="1322"/>
        <v>0</v>
      </c>
      <c r="Z712" s="329">
        <f t="shared" si="1323"/>
        <v>0</v>
      </c>
      <c r="AA712" s="329">
        <f t="shared" si="1324"/>
        <v>0</v>
      </c>
      <c r="AB712" s="170">
        <f t="shared" si="1263"/>
        <v>0</v>
      </c>
      <c r="AC712" s="208">
        <f t="shared" si="1264"/>
        <v>0</v>
      </c>
      <c r="AD712" s="328">
        <v>22.2</v>
      </c>
      <c r="AE712" s="328">
        <f t="shared" si="1325"/>
        <v>0</v>
      </c>
      <c r="AF712" s="329">
        <f t="shared" si="1326"/>
        <v>0</v>
      </c>
      <c r="AG712" s="329">
        <f t="shared" si="1327"/>
        <v>0</v>
      </c>
      <c r="AH712" s="329">
        <f t="shared" si="1328"/>
        <v>0</v>
      </c>
      <c r="AI712" s="329">
        <f t="shared" si="1329"/>
        <v>0</v>
      </c>
      <c r="AJ712" s="329">
        <f t="shared" si="1330"/>
        <v>0</v>
      </c>
      <c r="AK712" s="329">
        <f t="shared" si="1331"/>
        <v>0</v>
      </c>
      <c r="AL712" s="170">
        <f t="shared" si="1265"/>
        <v>0</v>
      </c>
      <c r="AM712" s="208">
        <f t="shared" si="1266"/>
        <v>0</v>
      </c>
      <c r="AN712" s="328">
        <v>22.2</v>
      </c>
      <c r="AO712" s="328">
        <f t="shared" si="1332"/>
        <v>0</v>
      </c>
      <c r="AP712" s="329">
        <f t="shared" si="1333"/>
        <v>0</v>
      </c>
      <c r="AQ712" s="329">
        <f t="shared" si="1334"/>
        <v>0</v>
      </c>
      <c r="AR712" s="329">
        <f t="shared" si="1335"/>
        <v>0</v>
      </c>
      <c r="AS712" s="329">
        <f t="shared" si="1336"/>
        <v>0</v>
      </c>
      <c r="AT712" s="329">
        <f t="shared" si="1337"/>
        <v>0</v>
      </c>
      <c r="AU712" s="329">
        <f t="shared" si="1338"/>
        <v>0</v>
      </c>
      <c r="AV712" s="170">
        <f t="shared" si="1267"/>
        <v>0</v>
      </c>
      <c r="AW712" s="208">
        <f t="shared" si="1268"/>
        <v>0</v>
      </c>
      <c r="AX712" s="328">
        <v>22.2</v>
      </c>
      <c r="AY712" s="328">
        <f t="shared" si="1339"/>
        <v>0</v>
      </c>
      <c r="AZ712" s="329">
        <f t="shared" si="1340"/>
        <v>0</v>
      </c>
      <c r="BA712" s="329">
        <f t="shared" si="1341"/>
        <v>0</v>
      </c>
      <c r="BB712" s="329">
        <f t="shared" si="1342"/>
        <v>0</v>
      </c>
      <c r="BC712" s="329">
        <f t="shared" si="1343"/>
        <v>0</v>
      </c>
      <c r="BD712" s="329">
        <f t="shared" si="1344"/>
        <v>0</v>
      </c>
      <c r="BE712" s="329">
        <f t="shared" si="1345"/>
        <v>0</v>
      </c>
      <c r="BF712" s="170">
        <f t="shared" si="1269"/>
        <v>0</v>
      </c>
      <c r="BG712" s="208">
        <f t="shared" si="1270"/>
        <v>0</v>
      </c>
      <c r="BH712" s="328">
        <v>22.2</v>
      </c>
      <c r="BI712" s="328">
        <f t="shared" si="1271"/>
        <v>0</v>
      </c>
      <c r="BJ712" s="329">
        <f t="shared" si="1272"/>
        <v>0</v>
      </c>
      <c r="BK712" s="329">
        <f t="shared" si="1273"/>
        <v>0</v>
      </c>
      <c r="BL712" s="329">
        <f t="shared" si="1274"/>
        <v>0</v>
      </c>
      <c r="BM712" s="329">
        <f t="shared" si="1275"/>
        <v>0</v>
      </c>
      <c r="BN712" s="329">
        <f t="shared" si="1276"/>
        <v>0</v>
      </c>
      <c r="BO712" s="329">
        <f t="shared" si="1277"/>
        <v>0</v>
      </c>
      <c r="BP712" s="170">
        <f t="shared" si="1278"/>
        <v>0</v>
      </c>
      <c r="BQ712" s="208">
        <f t="shared" si="1279"/>
        <v>0</v>
      </c>
      <c r="BR712" s="328">
        <v>22.2</v>
      </c>
      <c r="BS712" s="328">
        <f t="shared" si="1346"/>
        <v>0</v>
      </c>
      <c r="BT712" s="329">
        <f t="shared" si="1347"/>
        <v>0</v>
      </c>
      <c r="BU712" s="329">
        <f t="shared" si="1348"/>
        <v>0</v>
      </c>
      <c r="BV712" s="329">
        <f t="shared" si="1349"/>
        <v>0</v>
      </c>
      <c r="BW712" s="329">
        <f t="shared" si="1350"/>
        <v>0</v>
      </c>
      <c r="BX712" s="329">
        <f t="shared" si="1351"/>
        <v>0</v>
      </c>
      <c r="BY712" s="329">
        <f t="shared" si="1352"/>
        <v>0</v>
      </c>
      <c r="BZ712" s="170">
        <f t="shared" si="1280"/>
        <v>0</v>
      </c>
      <c r="CA712" s="208">
        <f t="shared" si="1281"/>
        <v>0</v>
      </c>
      <c r="CB712" s="328">
        <v>22.2</v>
      </c>
      <c r="CC712" s="328">
        <f t="shared" si="1353"/>
        <v>0</v>
      </c>
      <c r="CD712" s="329">
        <f t="shared" si="1354"/>
        <v>0</v>
      </c>
      <c r="CE712" s="329">
        <f t="shared" si="1355"/>
        <v>0</v>
      </c>
      <c r="CF712" s="329">
        <f t="shared" si="1356"/>
        <v>0</v>
      </c>
      <c r="CG712" s="329">
        <f t="shared" si="1357"/>
        <v>0</v>
      </c>
      <c r="CH712" s="329">
        <f t="shared" si="1358"/>
        <v>0</v>
      </c>
      <c r="CI712" s="329">
        <f t="shared" si="1359"/>
        <v>0</v>
      </c>
      <c r="CJ712" s="170">
        <f t="shared" si="1282"/>
        <v>0</v>
      </c>
      <c r="CK712" s="208">
        <f t="shared" si="1283"/>
        <v>0</v>
      </c>
      <c r="CL712" s="328">
        <v>22.2</v>
      </c>
      <c r="CM712" s="328">
        <f t="shared" si="1360"/>
        <v>0</v>
      </c>
      <c r="CN712" s="329">
        <f t="shared" si="1361"/>
        <v>0</v>
      </c>
      <c r="CO712" s="329">
        <f t="shared" si="1362"/>
        <v>0</v>
      </c>
      <c r="CP712" s="329">
        <f t="shared" si="1363"/>
        <v>0</v>
      </c>
      <c r="CQ712" s="329">
        <f t="shared" si="1364"/>
        <v>0</v>
      </c>
      <c r="CR712" s="329">
        <f t="shared" si="1365"/>
        <v>0</v>
      </c>
      <c r="CS712" s="329">
        <f t="shared" si="1366"/>
        <v>0</v>
      </c>
      <c r="CT712" s="170">
        <f t="shared" si="1284"/>
        <v>0</v>
      </c>
      <c r="CU712" s="208">
        <f t="shared" si="1285"/>
        <v>0</v>
      </c>
      <c r="CV712" s="328">
        <v>22.2</v>
      </c>
      <c r="CW712" s="328">
        <f t="shared" si="1367"/>
        <v>0</v>
      </c>
      <c r="CX712" s="329">
        <f t="shared" si="1368"/>
        <v>0</v>
      </c>
      <c r="CY712" s="329">
        <f t="shared" si="1369"/>
        <v>0</v>
      </c>
      <c r="CZ712" s="329">
        <f t="shared" si="1370"/>
        <v>0</v>
      </c>
      <c r="DA712" s="329">
        <f t="shared" si="1371"/>
        <v>0</v>
      </c>
      <c r="DB712" s="329">
        <f t="shared" si="1372"/>
        <v>0</v>
      </c>
      <c r="DC712" s="329">
        <f t="shared" si="1373"/>
        <v>0</v>
      </c>
      <c r="DD712" s="170">
        <f t="shared" si="1286"/>
        <v>0</v>
      </c>
      <c r="DE712" s="208">
        <f t="shared" si="1287"/>
        <v>0</v>
      </c>
      <c r="DF712" s="328">
        <v>22.2</v>
      </c>
      <c r="DG712" s="328">
        <f t="shared" si="1374"/>
        <v>0</v>
      </c>
      <c r="DH712" s="329">
        <f t="shared" si="1375"/>
        <v>0</v>
      </c>
      <c r="DI712" s="329">
        <f t="shared" si="1376"/>
        <v>0</v>
      </c>
      <c r="DJ712" s="329">
        <f t="shared" si="1377"/>
        <v>0</v>
      </c>
      <c r="DK712" s="329">
        <f t="shared" si="1378"/>
        <v>0</v>
      </c>
      <c r="DL712" s="329">
        <f t="shared" si="1379"/>
        <v>0</v>
      </c>
      <c r="DM712" s="329">
        <f t="shared" si="1380"/>
        <v>0</v>
      </c>
      <c r="DN712" s="170">
        <f t="shared" si="1288"/>
        <v>0</v>
      </c>
      <c r="DO712" s="208">
        <f t="shared" si="1289"/>
        <v>0</v>
      </c>
      <c r="DP712" s="328">
        <v>22.2</v>
      </c>
      <c r="DQ712" s="328">
        <f t="shared" si="1381"/>
        <v>0</v>
      </c>
      <c r="DR712" s="329">
        <f t="shared" si="1382"/>
        <v>0</v>
      </c>
      <c r="DS712" s="329">
        <f t="shared" si="1383"/>
        <v>0</v>
      </c>
      <c r="DT712" s="329">
        <f t="shared" si="1384"/>
        <v>0</v>
      </c>
      <c r="DU712" s="329">
        <f t="shared" si="1385"/>
        <v>0</v>
      </c>
      <c r="DV712" s="329">
        <f t="shared" si="1386"/>
        <v>0</v>
      </c>
      <c r="DW712" s="329">
        <f t="shared" si="1387"/>
        <v>0</v>
      </c>
      <c r="DX712" s="170">
        <f t="shared" si="1290"/>
        <v>0</v>
      </c>
      <c r="DY712" s="208">
        <f t="shared" si="1291"/>
        <v>0</v>
      </c>
      <c r="DZ712" s="328">
        <v>22.2</v>
      </c>
      <c r="EA712" s="328">
        <f t="shared" si="1388"/>
        <v>0</v>
      </c>
      <c r="EB712" s="329">
        <f t="shared" si="1389"/>
        <v>0</v>
      </c>
      <c r="EC712" s="329">
        <f t="shared" si="1390"/>
        <v>0</v>
      </c>
      <c r="ED712" s="329">
        <f t="shared" si="1391"/>
        <v>0</v>
      </c>
      <c r="EE712" s="329">
        <f t="shared" si="1392"/>
        <v>0</v>
      </c>
      <c r="EF712" s="329">
        <f t="shared" si="1393"/>
        <v>0</v>
      </c>
      <c r="EG712" s="329">
        <f t="shared" si="1394"/>
        <v>0</v>
      </c>
      <c r="EH712" s="170">
        <f t="shared" si="1292"/>
        <v>0</v>
      </c>
      <c r="EI712" s="208">
        <f t="shared" si="1293"/>
        <v>0</v>
      </c>
      <c r="EJ712" s="328">
        <v>22.2</v>
      </c>
      <c r="EK712" s="328">
        <f t="shared" si="1395"/>
        <v>0</v>
      </c>
      <c r="EL712" s="329">
        <f t="shared" si="1396"/>
        <v>0</v>
      </c>
      <c r="EM712" s="329">
        <f t="shared" si="1397"/>
        <v>0</v>
      </c>
      <c r="EN712" s="329">
        <f t="shared" si="1398"/>
        <v>0</v>
      </c>
      <c r="EO712" s="329">
        <f t="shared" si="1399"/>
        <v>0</v>
      </c>
      <c r="EP712" s="329">
        <f t="shared" si="1400"/>
        <v>0</v>
      </c>
      <c r="EQ712" s="329">
        <f t="shared" si="1401"/>
        <v>0</v>
      </c>
      <c r="ER712" s="170">
        <f t="shared" si="1294"/>
        <v>0</v>
      </c>
      <c r="ES712" s="208">
        <f t="shared" si="1295"/>
        <v>0</v>
      </c>
      <c r="ET712" s="328">
        <v>22.2</v>
      </c>
      <c r="EU712" s="328">
        <f t="shared" si="1402"/>
        <v>0</v>
      </c>
      <c r="EV712" s="329">
        <f t="shared" si="1403"/>
        <v>0</v>
      </c>
      <c r="EW712" s="329">
        <f t="shared" si="1404"/>
        <v>0</v>
      </c>
      <c r="EX712" s="329">
        <f t="shared" si="1405"/>
        <v>0</v>
      </c>
      <c r="EY712" s="329">
        <f t="shared" si="1406"/>
        <v>0</v>
      </c>
      <c r="EZ712" s="329">
        <f t="shared" si="1407"/>
        <v>0</v>
      </c>
      <c r="FA712" s="329">
        <f t="shared" si="1408"/>
        <v>0</v>
      </c>
      <c r="FB712" s="170">
        <f t="shared" si="1296"/>
        <v>0</v>
      </c>
      <c r="FC712" s="208">
        <f t="shared" si="1297"/>
        <v>0</v>
      </c>
      <c r="FD712" s="328">
        <v>22.2</v>
      </c>
      <c r="FE712" s="328">
        <f t="shared" si="1409"/>
        <v>0</v>
      </c>
      <c r="FF712" s="329">
        <f t="shared" si="1410"/>
        <v>0</v>
      </c>
      <c r="FG712" s="329">
        <f t="shared" si="1411"/>
        <v>0</v>
      </c>
      <c r="FH712" s="329">
        <f t="shared" si="1412"/>
        <v>0</v>
      </c>
      <c r="FI712" s="329">
        <f t="shared" si="1413"/>
        <v>0</v>
      </c>
      <c r="FJ712" s="329">
        <f t="shared" si="1414"/>
        <v>0</v>
      </c>
      <c r="FK712" s="329">
        <f t="shared" si="1415"/>
        <v>0</v>
      </c>
      <c r="FL712" s="170">
        <f t="shared" si="1298"/>
        <v>0</v>
      </c>
      <c r="FM712" s="208">
        <f t="shared" si="1299"/>
        <v>0</v>
      </c>
      <c r="FN712" s="328">
        <v>22.2</v>
      </c>
      <c r="FO712" s="328">
        <f t="shared" si="1442"/>
        <v>0</v>
      </c>
      <c r="FP712" s="329">
        <f t="shared" si="1443"/>
        <v>0</v>
      </c>
      <c r="FQ712" s="329">
        <f t="shared" si="1444"/>
        <v>0</v>
      </c>
      <c r="FR712" s="329">
        <f t="shared" si="1445"/>
        <v>0</v>
      </c>
      <c r="FS712" s="329">
        <f t="shared" si="1446"/>
        <v>0</v>
      </c>
      <c r="FT712" s="329">
        <f t="shared" si="1447"/>
        <v>0</v>
      </c>
      <c r="FU712" s="329">
        <f t="shared" si="1448"/>
        <v>0</v>
      </c>
      <c r="FV712" s="170">
        <f t="shared" si="1300"/>
        <v>0</v>
      </c>
      <c r="FW712" s="208">
        <f t="shared" si="1301"/>
        <v>0</v>
      </c>
      <c r="FX712" s="328">
        <v>22.2</v>
      </c>
      <c r="FY712" s="328">
        <f t="shared" si="1449"/>
        <v>0</v>
      </c>
      <c r="FZ712" s="329">
        <f t="shared" si="1450"/>
        <v>0</v>
      </c>
      <c r="GA712" s="329">
        <f t="shared" si="1451"/>
        <v>0</v>
      </c>
      <c r="GB712" s="329">
        <f t="shared" si="1452"/>
        <v>0</v>
      </c>
      <c r="GC712" s="329">
        <f t="shared" si="1453"/>
        <v>0</v>
      </c>
      <c r="GD712" s="329">
        <f t="shared" si="1454"/>
        <v>0</v>
      </c>
      <c r="GE712" s="329">
        <f t="shared" si="1455"/>
        <v>0</v>
      </c>
      <c r="GF712" s="170">
        <f t="shared" si="1302"/>
        <v>0</v>
      </c>
      <c r="GG712" s="208">
        <f t="shared" si="1303"/>
        <v>0</v>
      </c>
      <c r="GH712" s="328">
        <v>22.2</v>
      </c>
      <c r="GI712" s="328">
        <f t="shared" si="1456"/>
        <v>0</v>
      </c>
      <c r="GJ712" s="329">
        <f t="shared" si="1457"/>
        <v>0</v>
      </c>
      <c r="GK712" s="329">
        <f t="shared" si="1458"/>
        <v>0</v>
      </c>
      <c r="GL712" s="329">
        <f t="shared" si="1459"/>
        <v>0</v>
      </c>
      <c r="GM712" s="329">
        <f t="shared" si="1460"/>
        <v>0</v>
      </c>
      <c r="GN712" s="329">
        <f t="shared" si="1461"/>
        <v>0</v>
      </c>
      <c r="GO712" s="329">
        <f t="shared" si="1462"/>
        <v>0</v>
      </c>
      <c r="GP712" s="170">
        <f t="shared" si="1304"/>
        <v>0</v>
      </c>
      <c r="GQ712" s="208">
        <f t="shared" si="1305"/>
        <v>0</v>
      </c>
      <c r="GR712" s="328">
        <v>22.2</v>
      </c>
      <c r="GS712" s="328">
        <f t="shared" si="1463"/>
        <v>0</v>
      </c>
      <c r="GT712" s="329">
        <f t="shared" si="1464"/>
        <v>0</v>
      </c>
      <c r="GU712" s="329">
        <f t="shared" si="1465"/>
        <v>0</v>
      </c>
      <c r="GV712" s="329">
        <f t="shared" si="1466"/>
        <v>0</v>
      </c>
      <c r="GW712" s="329">
        <f t="shared" si="1467"/>
        <v>0</v>
      </c>
      <c r="GX712" s="329">
        <f t="shared" si="1468"/>
        <v>0</v>
      </c>
      <c r="GY712" s="329">
        <f t="shared" si="1469"/>
        <v>0</v>
      </c>
      <c r="GZ712" s="170">
        <f t="shared" si="1306"/>
        <v>0</v>
      </c>
      <c r="HA712" s="208">
        <f t="shared" si="1307"/>
        <v>0</v>
      </c>
      <c r="HB712" s="328">
        <v>22.2</v>
      </c>
      <c r="HC712" s="328">
        <f t="shared" si="1308"/>
        <v>0</v>
      </c>
      <c r="HD712" s="329">
        <f t="shared" si="1416"/>
        <v>0</v>
      </c>
      <c r="HE712" s="329">
        <f t="shared" si="1417"/>
        <v>0</v>
      </c>
      <c r="HF712" s="329">
        <f t="shared" si="1418"/>
        <v>0</v>
      </c>
      <c r="HG712" s="329">
        <f t="shared" si="1419"/>
        <v>0</v>
      </c>
      <c r="HH712" s="329">
        <f t="shared" si="1420"/>
        <v>0</v>
      </c>
      <c r="HI712" s="329">
        <f t="shared" si="1421"/>
        <v>0</v>
      </c>
      <c r="HJ712" s="170">
        <f t="shared" si="1309"/>
        <v>0</v>
      </c>
      <c r="HK712" s="208">
        <f t="shared" si="1310"/>
        <v>0</v>
      </c>
      <c r="HL712" s="328">
        <v>22.2</v>
      </c>
      <c r="HM712" s="328">
        <f t="shared" si="1311"/>
        <v>0</v>
      </c>
      <c r="HN712" s="329">
        <f t="shared" si="1422"/>
        <v>0</v>
      </c>
      <c r="HO712" s="329">
        <f t="shared" si="1423"/>
        <v>0</v>
      </c>
      <c r="HP712" s="329">
        <f t="shared" si="1424"/>
        <v>0</v>
      </c>
      <c r="HQ712" s="329">
        <f t="shared" si="1425"/>
        <v>0</v>
      </c>
      <c r="HR712" s="329">
        <f t="shared" si="1426"/>
        <v>0</v>
      </c>
      <c r="HS712" s="329">
        <f t="shared" si="1427"/>
        <v>0</v>
      </c>
      <c r="HT712" s="170">
        <f t="shared" si="1312"/>
        <v>0</v>
      </c>
      <c r="HU712" s="208">
        <f t="shared" si="1313"/>
        <v>0</v>
      </c>
      <c r="HV712" s="328">
        <v>22.2</v>
      </c>
      <c r="HW712" s="328">
        <f t="shared" si="1428"/>
        <v>0</v>
      </c>
      <c r="HX712" s="329">
        <f t="shared" si="1429"/>
        <v>0</v>
      </c>
      <c r="HY712" s="329">
        <f t="shared" si="1430"/>
        <v>0</v>
      </c>
      <c r="HZ712" s="329">
        <f t="shared" si="1431"/>
        <v>0</v>
      </c>
      <c r="IA712" s="329">
        <f t="shared" si="1432"/>
        <v>0</v>
      </c>
      <c r="IB712" s="329">
        <f t="shared" si="1433"/>
        <v>0</v>
      </c>
      <c r="IC712" s="329">
        <f t="shared" si="1434"/>
        <v>0</v>
      </c>
      <c r="ID712" s="170">
        <f t="shared" si="1314"/>
        <v>0</v>
      </c>
      <c r="IE712" s="208">
        <f t="shared" si="1315"/>
        <v>0</v>
      </c>
      <c r="IF712" s="328">
        <v>22.2</v>
      </c>
      <c r="IG712" s="328">
        <f t="shared" si="1435"/>
        <v>0</v>
      </c>
      <c r="IH712" s="329">
        <f t="shared" si="1436"/>
        <v>0</v>
      </c>
      <c r="II712" s="329">
        <f t="shared" si="1437"/>
        <v>0</v>
      </c>
      <c r="IJ712" s="329">
        <f t="shared" si="1438"/>
        <v>0</v>
      </c>
      <c r="IK712" s="329">
        <f t="shared" si="1439"/>
        <v>0</v>
      </c>
      <c r="IL712" s="329">
        <f t="shared" si="1440"/>
        <v>0</v>
      </c>
      <c r="IM712" s="329">
        <f t="shared" si="1441"/>
        <v>0</v>
      </c>
      <c r="IN712" s="170">
        <f t="shared" si="1316"/>
        <v>0</v>
      </c>
    </row>
    <row r="713" spans="1:248">
      <c r="A713" s="318"/>
      <c r="B713" s="318"/>
      <c r="C713" s="318"/>
      <c r="D713" s="318"/>
      <c r="E713" s="318"/>
      <c r="F713" s="318"/>
      <c r="G713" s="318"/>
      <c r="H713" s="318"/>
      <c r="I713" s="318"/>
      <c r="K713" s="318"/>
      <c r="L713" s="318"/>
      <c r="M713" s="318"/>
      <c r="N713" s="318"/>
      <c r="O713" s="318"/>
      <c r="P713" s="318"/>
      <c r="Q713" s="318"/>
      <c r="R713" s="358"/>
      <c r="S713" s="208">
        <f t="shared" si="1317"/>
        <v>0</v>
      </c>
      <c r="T713" s="328">
        <v>22.3</v>
      </c>
      <c r="U713" s="328">
        <f t="shared" si="1318"/>
        <v>0</v>
      </c>
      <c r="V713" s="329">
        <f t="shared" si="1319"/>
        <v>0</v>
      </c>
      <c r="W713" s="329">
        <f t="shared" si="1320"/>
        <v>0</v>
      </c>
      <c r="X713" s="329">
        <f t="shared" si="1321"/>
        <v>0</v>
      </c>
      <c r="Y713" s="329">
        <f t="shared" si="1322"/>
        <v>0</v>
      </c>
      <c r="Z713" s="329">
        <f t="shared" si="1323"/>
        <v>0</v>
      </c>
      <c r="AA713" s="329">
        <f t="shared" si="1324"/>
        <v>0</v>
      </c>
      <c r="AB713" s="170">
        <f t="shared" si="1263"/>
        <v>0</v>
      </c>
      <c r="AC713" s="208">
        <f t="shared" si="1264"/>
        <v>0</v>
      </c>
      <c r="AD713" s="328">
        <v>22.3</v>
      </c>
      <c r="AE713" s="328">
        <f t="shared" si="1325"/>
        <v>0</v>
      </c>
      <c r="AF713" s="329">
        <f t="shared" si="1326"/>
        <v>0</v>
      </c>
      <c r="AG713" s="329">
        <f t="shared" si="1327"/>
        <v>0</v>
      </c>
      <c r="AH713" s="329">
        <f t="shared" si="1328"/>
        <v>0</v>
      </c>
      <c r="AI713" s="329">
        <f t="shared" si="1329"/>
        <v>0</v>
      </c>
      <c r="AJ713" s="329">
        <f t="shared" si="1330"/>
        <v>0</v>
      </c>
      <c r="AK713" s="329">
        <f t="shared" si="1331"/>
        <v>0</v>
      </c>
      <c r="AL713" s="170">
        <f t="shared" si="1265"/>
        <v>0</v>
      </c>
      <c r="AM713" s="208">
        <f t="shared" si="1266"/>
        <v>0</v>
      </c>
      <c r="AN713" s="328">
        <v>22.3</v>
      </c>
      <c r="AO713" s="328">
        <f t="shared" si="1332"/>
        <v>0</v>
      </c>
      <c r="AP713" s="329">
        <f t="shared" si="1333"/>
        <v>0</v>
      </c>
      <c r="AQ713" s="329">
        <f t="shared" si="1334"/>
        <v>0</v>
      </c>
      <c r="AR713" s="329">
        <f t="shared" si="1335"/>
        <v>0</v>
      </c>
      <c r="AS713" s="329">
        <f t="shared" si="1336"/>
        <v>0</v>
      </c>
      <c r="AT713" s="329">
        <f t="shared" si="1337"/>
        <v>0</v>
      </c>
      <c r="AU713" s="329">
        <f t="shared" si="1338"/>
        <v>0</v>
      </c>
      <c r="AV713" s="170">
        <f t="shared" si="1267"/>
        <v>0</v>
      </c>
      <c r="AW713" s="208">
        <f t="shared" si="1268"/>
        <v>0</v>
      </c>
      <c r="AX713" s="328">
        <v>22.3</v>
      </c>
      <c r="AY713" s="328">
        <f t="shared" si="1339"/>
        <v>0</v>
      </c>
      <c r="AZ713" s="329">
        <f t="shared" si="1340"/>
        <v>0</v>
      </c>
      <c r="BA713" s="329">
        <f t="shared" si="1341"/>
        <v>0</v>
      </c>
      <c r="BB713" s="329">
        <f t="shared" si="1342"/>
        <v>0</v>
      </c>
      <c r="BC713" s="329">
        <f t="shared" si="1343"/>
        <v>0</v>
      </c>
      <c r="BD713" s="329">
        <f t="shared" si="1344"/>
        <v>0</v>
      </c>
      <c r="BE713" s="329">
        <f t="shared" si="1345"/>
        <v>0</v>
      </c>
      <c r="BF713" s="170">
        <f t="shared" si="1269"/>
        <v>0</v>
      </c>
      <c r="BG713" s="208">
        <f t="shared" si="1270"/>
        <v>0</v>
      </c>
      <c r="BH713" s="328">
        <v>22.3</v>
      </c>
      <c r="BI713" s="328">
        <f t="shared" si="1271"/>
        <v>0</v>
      </c>
      <c r="BJ713" s="329">
        <f t="shared" si="1272"/>
        <v>0</v>
      </c>
      <c r="BK713" s="329">
        <f t="shared" si="1273"/>
        <v>0</v>
      </c>
      <c r="BL713" s="329">
        <f t="shared" si="1274"/>
        <v>0</v>
      </c>
      <c r="BM713" s="329">
        <f t="shared" si="1275"/>
        <v>0</v>
      </c>
      <c r="BN713" s="329">
        <f t="shared" si="1276"/>
        <v>0</v>
      </c>
      <c r="BO713" s="329">
        <f t="shared" si="1277"/>
        <v>0</v>
      </c>
      <c r="BP713" s="170">
        <f t="shared" si="1278"/>
        <v>0</v>
      </c>
      <c r="BQ713" s="208">
        <f t="shared" si="1279"/>
        <v>0</v>
      </c>
      <c r="BR713" s="328">
        <v>22.3</v>
      </c>
      <c r="BS713" s="328">
        <f t="shared" si="1346"/>
        <v>0</v>
      </c>
      <c r="BT713" s="329">
        <f t="shared" si="1347"/>
        <v>0</v>
      </c>
      <c r="BU713" s="329">
        <f t="shared" si="1348"/>
        <v>0</v>
      </c>
      <c r="BV713" s="329">
        <f t="shared" si="1349"/>
        <v>0</v>
      </c>
      <c r="BW713" s="329">
        <f t="shared" si="1350"/>
        <v>0</v>
      </c>
      <c r="BX713" s="329">
        <f t="shared" si="1351"/>
        <v>0</v>
      </c>
      <c r="BY713" s="329">
        <f t="shared" si="1352"/>
        <v>0</v>
      </c>
      <c r="BZ713" s="170">
        <f t="shared" si="1280"/>
        <v>0</v>
      </c>
      <c r="CA713" s="208">
        <f t="shared" si="1281"/>
        <v>0</v>
      </c>
      <c r="CB713" s="328">
        <v>22.3</v>
      </c>
      <c r="CC713" s="328">
        <f t="shared" si="1353"/>
        <v>0</v>
      </c>
      <c r="CD713" s="329">
        <f t="shared" si="1354"/>
        <v>0</v>
      </c>
      <c r="CE713" s="329">
        <f t="shared" si="1355"/>
        <v>0</v>
      </c>
      <c r="CF713" s="329">
        <f t="shared" si="1356"/>
        <v>0</v>
      </c>
      <c r="CG713" s="329">
        <f t="shared" si="1357"/>
        <v>0</v>
      </c>
      <c r="CH713" s="329">
        <f t="shared" si="1358"/>
        <v>0</v>
      </c>
      <c r="CI713" s="329">
        <f t="shared" si="1359"/>
        <v>0</v>
      </c>
      <c r="CJ713" s="170">
        <f t="shared" si="1282"/>
        <v>0</v>
      </c>
      <c r="CK713" s="208">
        <f t="shared" si="1283"/>
        <v>0</v>
      </c>
      <c r="CL713" s="328">
        <v>22.3</v>
      </c>
      <c r="CM713" s="328">
        <f t="shared" si="1360"/>
        <v>0</v>
      </c>
      <c r="CN713" s="329">
        <f t="shared" si="1361"/>
        <v>0</v>
      </c>
      <c r="CO713" s="329">
        <f t="shared" si="1362"/>
        <v>0</v>
      </c>
      <c r="CP713" s="329">
        <f t="shared" si="1363"/>
        <v>0</v>
      </c>
      <c r="CQ713" s="329">
        <f t="shared" si="1364"/>
        <v>0</v>
      </c>
      <c r="CR713" s="329">
        <f t="shared" si="1365"/>
        <v>0</v>
      </c>
      <c r="CS713" s="329">
        <f t="shared" si="1366"/>
        <v>0</v>
      </c>
      <c r="CT713" s="170">
        <f t="shared" si="1284"/>
        <v>0</v>
      </c>
      <c r="CU713" s="208">
        <f t="shared" si="1285"/>
        <v>0</v>
      </c>
      <c r="CV713" s="328">
        <v>22.3</v>
      </c>
      <c r="CW713" s="328">
        <f t="shared" si="1367"/>
        <v>0</v>
      </c>
      <c r="CX713" s="329">
        <f t="shared" si="1368"/>
        <v>0</v>
      </c>
      <c r="CY713" s="329">
        <f t="shared" si="1369"/>
        <v>0</v>
      </c>
      <c r="CZ713" s="329">
        <f t="shared" si="1370"/>
        <v>0</v>
      </c>
      <c r="DA713" s="329">
        <f t="shared" si="1371"/>
        <v>0</v>
      </c>
      <c r="DB713" s="329">
        <f t="shared" si="1372"/>
        <v>0</v>
      </c>
      <c r="DC713" s="329">
        <f t="shared" si="1373"/>
        <v>0</v>
      </c>
      <c r="DD713" s="170">
        <f t="shared" si="1286"/>
        <v>0</v>
      </c>
      <c r="DE713" s="208">
        <f t="shared" si="1287"/>
        <v>0</v>
      </c>
      <c r="DF713" s="328">
        <v>22.3</v>
      </c>
      <c r="DG713" s="328">
        <f t="shared" si="1374"/>
        <v>0</v>
      </c>
      <c r="DH713" s="329">
        <f t="shared" si="1375"/>
        <v>0</v>
      </c>
      <c r="DI713" s="329">
        <f t="shared" si="1376"/>
        <v>0</v>
      </c>
      <c r="DJ713" s="329">
        <f t="shared" si="1377"/>
        <v>0</v>
      </c>
      <c r="DK713" s="329">
        <f t="shared" si="1378"/>
        <v>0</v>
      </c>
      <c r="DL713" s="329">
        <f t="shared" si="1379"/>
        <v>0</v>
      </c>
      <c r="DM713" s="329">
        <f t="shared" si="1380"/>
        <v>0</v>
      </c>
      <c r="DN713" s="170">
        <f t="shared" si="1288"/>
        <v>0</v>
      </c>
      <c r="DO713" s="208">
        <f t="shared" si="1289"/>
        <v>0</v>
      </c>
      <c r="DP713" s="328">
        <v>22.3</v>
      </c>
      <c r="DQ713" s="328">
        <f t="shared" si="1381"/>
        <v>0</v>
      </c>
      <c r="DR713" s="329">
        <f t="shared" si="1382"/>
        <v>0</v>
      </c>
      <c r="DS713" s="329">
        <f t="shared" si="1383"/>
        <v>0</v>
      </c>
      <c r="DT713" s="329">
        <f t="shared" si="1384"/>
        <v>0</v>
      </c>
      <c r="DU713" s="329">
        <f t="shared" si="1385"/>
        <v>0</v>
      </c>
      <c r="DV713" s="329">
        <f t="shared" si="1386"/>
        <v>0</v>
      </c>
      <c r="DW713" s="329">
        <f t="shared" si="1387"/>
        <v>0</v>
      </c>
      <c r="DX713" s="170">
        <f t="shared" si="1290"/>
        <v>0</v>
      </c>
      <c r="DY713" s="208">
        <f t="shared" si="1291"/>
        <v>0</v>
      </c>
      <c r="DZ713" s="328">
        <v>22.3</v>
      </c>
      <c r="EA713" s="328">
        <f t="shared" si="1388"/>
        <v>0</v>
      </c>
      <c r="EB713" s="329">
        <f t="shared" si="1389"/>
        <v>0</v>
      </c>
      <c r="EC713" s="329">
        <f t="shared" si="1390"/>
        <v>0</v>
      </c>
      <c r="ED713" s="329">
        <f t="shared" si="1391"/>
        <v>0</v>
      </c>
      <c r="EE713" s="329">
        <f t="shared" si="1392"/>
        <v>0</v>
      </c>
      <c r="EF713" s="329">
        <f t="shared" si="1393"/>
        <v>0</v>
      </c>
      <c r="EG713" s="329">
        <f t="shared" si="1394"/>
        <v>0</v>
      </c>
      <c r="EH713" s="170">
        <f t="shared" si="1292"/>
        <v>0</v>
      </c>
      <c r="EI713" s="208">
        <f t="shared" si="1293"/>
        <v>0</v>
      </c>
      <c r="EJ713" s="328">
        <v>22.3</v>
      </c>
      <c r="EK713" s="328">
        <f t="shared" si="1395"/>
        <v>0</v>
      </c>
      <c r="EL713" s="329">
        <f t="shared" si="1396"/>
        <v>0</v>
      </c>
      <c r="EM713" s="329">
        <f t="shared" si="1397"/>
        <v>0</v>
      </c>
      <c r="EN713" s="329">
        <f t="shared" si="1398"/>
        <v>0</v>
      </c>
      <c r="EO713" s="329">
        <f t="shared" si="1399"/>
        <v>0</v>
      </c>
      <c r="EP713" s="329">
        <f t="shared" si="1400"/>
        <v>0</v>
      </c>
      <c r="EQ713" s="329">
        <f t="shared" si="1401"/>
        <v>0</v>
      </c>
      <c r="ER713" s="170">
        <f t="shared" si="1294"/>
        <v>0</v>
      </c>
      <c r="ES713" s="208">
        <f t="shared" si="1295"/>
        <v>0</v>
      </c>
      <c r="ET713" s="328">
        <v>22.3</v>
      </c>
      <c r="EU713" s="328">
        <f t="shared" si="1402"/>
        <v>0</v>
      </c>
      <c r="EV713" s="329">
        <f t="shared" si="1403"/>
        <v>0</v>
      </c>
      <c r="EW713" s="329">
        <f t="shared" si="1404"/>
        <v>0</v>
      </c>
      <c r="EX713" s="329">
        <f t="shared" si="1405"/>
        <v>0</v>
      </c>
      <c r="EY713" s="329">
        <f t="shared" si="1406"/>
        <v>0</v>
      </c>
      <c r="EZ713" s="329">
        <f t="shared" si="1407"/>
        <v>0</v>
      </c>
      <c r="FA713" s="329">
        <f t="shared" si="1408"/>
        <v>0</v>
      </c>
      <c r="FB713" s="170">
        <f t="shared" si="1296"/>
        <v>0</v>
      </c>
      <c r="FC713" s="208">
        <f t="shared" si="1297"/>
        <v>0</v>
      </c>
      <c r="FD713" s="328">
        <v>22.3</v>
      </c>
      <c r="FE713" s="328">
        <f t="shared" si="1409"/>
        <v>0</v>
      </c>
      <c r="FF713" s="329">
        <f t="shared" si="1410"/>
        <v>0</v>
      </c>
      <c r="FG713" s="329">
        <f t="shared" si="1411"/>
        <v>0</v>
      </c>
      <c r="FH713" s="329">
        <f t="shared" si="1412"/>
        <v>0</v>
      </c>
      <c r="FI713" s="329">
        <f t="shared" si="1413"/>
        <v>0</v>
      </c>
      <c r="FJ713" s="329">
        <f t="shared" si="1414"/>
        <v>0</v>
      </c>
      <c r="FK713" s="329">
        <f t="shared" si="1415"/>
        <v>0</v>
      </c>
      <c r="FL713" s="170">
        <f t="shared" si="1298"/>
        <v>0</v>
      </c>
      <c r="FM713" s="208">
        <f t="shared" si="1299"/>
        <v>0</v>
      </c>
      <c r="FN713" s="328">
        <v>22.3</v>
      </c>
      <c r="FO713" s="328">
        <f t="shared" si="1442"/>
        <v>0</v>
      </c>
      <c r="FP713" s="329">
        <f t="shared" si="1443"/>
        <v>0</v>
      </c>
      <c r="FQ713" s="329">
        <f t="shared" si="1444"/>
        <v>0</v>
      </c>
      <c r="FR713" s="329">
        <f t="shared" si="1445"/>
        <v>0</v>
      </c>
      <c r="FS713" s="329">
        <f t="shared" si="1446"/>
        <v>0</v>
      </c>
      <c r="FT713" s="329">
        <f t="shared" si="1447"/>
        <v>0</v>
      </c>
      <c r="FU713" s="329">
        <f t="shared" si="1448"/>
        <v>0</v>
      </c>
      <c r="FV713" s="170">
        <f t="shared" si="1300"/>
        <v>0</v>
      </c>
      <c r="FW713" s="208">
        <f t="shared" si="1301"/>
        <v>0</v>
      </c>
      <c r="FX713" s="328">
        <v>22.3</v>
      </c>
      <c r="FY713" s="328">
        <f t="shared" si="1449"/>
        <v>0</v>
      </c>
      <c r="FZ713" s="329">
        <f t="shared" si="1450"/>
        <v>0</v>
      </c>
      <c r="GA713" s="329">
        <f t="shared" si="1451"/>
        <v>0</v>
      </c>
      <c r="GB713" s="329">
        <f t="shared" si="1452"/>
        <v>0</v>
      </c>
      <c r="GC713" s="329">
        <f t="shared" si="1453"/>
        <v>0</v>
      </c>
      <c r="GD713" s="329">
        <f t="shared" si="1454"/>
        <v>0</v>
      </c>
      <c r="GE713" s="329">
        <f t="shared" si="1455"/>
        <v>0</v>
      </c>
      <c r="GF713" s="170">
        <f t="shared" si="1302"/>
        <v>0</v>
      </c>
      <c r="GG713" s="208">
        <f t="shared" si="1303"/>
        <v>0</v>
      </c>
      <c r="GH713" s="328">
        <v>22.3</v>
      </c>
      <c r="GI713" s="328">
        <f t="shared" si="1456"/>
        <v>0</v>
      </c>
      <c r="GJ713" s="329">
        <f t="shared" si="1457"/>
        <v>0</v>
      </c>
      <c r="GK713" s="329">
        <f t="shared" si="1458"/>
        <v>0</v>
      </c>
      <c r="GL713" s="329">
        <f t="shared" si="1459"/>
        <v>0</v>
      </c>
      <c r="GM713" s="329">
        <f t="shared" si="1460"/>
        <v>0</v>
      </c>
      <c r="GN713" s="329">
        <f t="shared" si="1461"/>
        <v>0</v>
      </c>
      <c r="GO713" s="329">
        <f t="shared" si="1462"/>
        <v>0</v>
      </c>
      <c r="GP713" s="170">
        <f t="shared" si="1304"/>
        <v>0</v>
      </c>
      <c r="GQ713" s="208">
        <f t="shared" si="1305"/>
        <v>0</v>
      </c>
      <c r="GR713" s="328">
        <v>22.3</v>
      </c>
      <c r="GS713" s="328">
        <f t="shared" si="1463"/>
        <v>0</v>
      </c>
      <c r="GT713" s="329">
        <f t="shared" si="1464"/>
        <v>0</v>
      </c>
      <c r="GU713" s="329">
        <f t="shared" si="1465"/>
        <v>0</v>
      </c>
      <c r="GV713" s="329">
        <f t="shared" si="1466"/>
        <v>0</v>
      </c>
      <c r="GW713" s="329">
        <f t="shared" si="1467"/>
        <v>0</v>
      </c>
      <c r="GX713" s="329">
        <f t="shared" si="1468"/>
        <v>0</v>
      </c>
      <c r="GY713" s="329">
        <f t="shared" si="1469"/>
        <v>0</v>
      </c>
      <c r="GZ713" s="170">
        <f t="shared" si="1306"/>
        <v>0</v>
      </c>
      <c r="HA713" s="208">
        <f t="shared" si="1307"/>
        <v>0</v>
      </c>
      <c r="HB713" s="328">
        <v>22.3</v>
      </c>
      <c r="HC713" s="328">
        <f t="shared" si="1308"/>
        <v>0</v>
      </c>
      <c r="HD713" s="329">
        <f t="shared" si="1416"/>
        <v>0</v>
      </c>
      <c r="HE713" s="329">
        <f t="shared" si="1417"/>
        <v>0</v>
      </c>
      <c r="HF713" s="329">
        <f t="shared" si="1418"/>
        <v>0</v>
      </c>
      <c r="HG713" s="329">
        <f t="shared" si="1419"/>
        <v>0</v>
      </c>
      <c r="HH713" s="329">
        <f t="shared" si="1420"/>
        <v>0</v>
      </c>
      <c r="HI713" s="329">
        <f t="shared" si="1421"/>
        <v>0</v>
      </c>
      <c r="HJ713" s="170">
        <f t="shared" si="1309"/>
        <v>0</v>
      </c>
      <c r="HK713" s="208">
        <f t="shared" si="1310"/>
        <v>0</v>
      </c>
      <c r="HL713" s="328">
        <v>22.3</v>
      </c>
      <c r="HM713" s="328">
        <f t="shared" si="1311"/>
        <v>0</v>
      </c>
      <c r="HN713" s="329">
        <f t="shared" si="1422"/>
        <v>0</v>
      </c>
      <c r="HO713" s="329">
        <f t="shared" si="1423"/>
        <v>0</v>
      </c>
      <c r="HP713" s="329">
        <f t="shared" si="1424"/>
        <v>0</v>
      </c>
      <c r="HQ713" s="329">
        <f t="shared" si="1425"/>
        <v>0</v>
      </c>
      <c r="HR713" s="329">
        <f t="shared" si="1426"/>
        <v>0</v>
      </c>
      <c r="HS713" s="329">
        <f t="shared" si="1427"/>
        <v>0</v>
      </c>
      <c r="HT713" s="170">
        <f t="shared" si="1312"/>
        <v>0</v>
      </c>
      <c r="HU713" s="208">
        <f t="shared" si="1313"/>
        <v>0</v>
      </c>
      <c r="HV713" s="328">
        <v>22.3</v>
      </c>
      <c r="HW713" s="328">
        <f t="shared" si="1428"/>
        <v>0</v>
      </c>
      <c r="HX713" s="329">
        <f t="shared" si="1429"/>
        <v>0</v>
      </c>
      <c r="HY713" s="329">
        <f t="shared" si="1430"/>
        <v>0</v>
      </c>
      <c r="HZ713" s="329">
        <f t="shared" si="1431"/>
        <v>0</v>
      </c>
      <c r="IA713" s="329">
        <f t="shared" si="1432"/>
        <v>0</v>
      </c>
      <c r="IB713" s="329">
        <f t="shared" si="1433"/>
        <v>0</v>
      </c>
      <c r="IC713" s="329">
        <f t="shared" si="1434"/>
        <v>0</v>
      </c>
      <c r="ID713" s="170">
        <f t="shared" si="1314"/>
        <v>0</v>
      </c>
      <c r="IE713" s="208">
        <f t="shared" si="1315"/>
        <v>0</v>
      </c>
      <c r="IF713" s="328">
        <v>22.3</v>
      </c>
      <c r="IG713" s="328">
        <f t="shared" si="1435"/>
        <v>0</v>
      </c>
      <c r="IH713" s="329">
        <f t="shared" si="1436"/>
        <v>0</v>
      </c>
      <c r="II713" s="329">
        <f t="shared" si="1437"/>
        <v>0</v>
      </c>
      <c r="IJ713" s="329">
        <f t="shared" si="1438"/>
        <v>0</v>
      </c>
      <c r="IK713" s="329">
        <f t="shared" si="1439"/>
        <v>0</v>
      </c>
      <c r="IL713" s="329">
        <f t="shared" si="1440"/>
        <v>0</v>
      </c>
      <c r="IM713" s="329">
        <f t="shared" si="1441"/>
        <v>0</v>
      </c>
      <c r="IN713" s="170">
        <f t="shared" si="1316"/>
        <v>0</v>
      </c>
    </row>
    <row r="714" spans="1:248">
      <c r="A714" s="318"/>
      <c r="B714" s="318"/>
      <c r="C714" s="318"/>
      <c r="D714" s="318"/>
      <c r="E714" s="318"/>
      <c r="F714" s="318"/>
      <c r="G714" s="318"/>
      <c r="H714" s="318"/>
      <c r="I714" s="318"/>
      <c r="K714" s="318"/>
      <c r="L714" s="318"/>
      <c r="M714" s="318"/>
      <c r="N714" s="318"/>
      <c r="O714" s="318"/>
      <c r="P714" s="318"/>
      <c r="Q714" s="318"/>
      <c r="R714" s="358"/>
      <c r="S714" s="208">
        <f t="shared" si="1317"/>
        <v>0</v>
      </c>
      <c r="T714" s="328">
        <v>22.4</v>
      </c>
      <c r="U714" s="328">
        <f t="shared" si="1318"/>
        <v>0</v>
      </c>
      <c r="V714" s="329">
        <f t="shared" si="1319"/>
        <v>0</v>
      </c>
      <c r="W714" s="329">
        <f t="shared" si="1320"/>
        <v>0</v>
      </c>
      <c r="X714" s="329">
        <f t="shared" si="1321"/>
        <v>0</v>
      </c>
      <c r="Y714" s="329">
        <f t="shared" si="1322"/>
        <v>0</v>
      </c>
      <c r="Z714" s="329">
        <f t="shared" si="1323"/>
        <v>0</v>
      </c>
      <c r="AA714" s="329">
        <f t="shared" si="1324"/>
        <v>0</v>
      </c>
      <c r="AB714" s="170">
        <f t="shared" si="1263"/>
        <v>0</v>
      </c>
      <c r="AC714" s="208">
        <f t="shared" si="1264"/>
        <v>0</v>
      </c>
      <c r="AD714" s="328">
        <v>22.4</v>
      </c>
      <c r="AE714" s="328">
        <f t="shared" si="1325"/>
        <v>0</v>
      </c>
      <c r="AF714" s="329">
        <f t="shared" si="1326"/>
        <v>0</v>
      </c>
      <c r="AG714" s="329">
        <f t="shared" si="1327"/>
        <v>0</v>
      </c>
      <c r="AH714" s="329">
        <f t="shared" si="1328"/>
        <v>0</v>
      </c>
      <c r="AI714" s="329">
        <f t="shared" si="1329"/>
        <v>0</v>
      </c>
      <c r="AJ714" s="329">
        <f t="shared" si="1330"/>
        <v>0</v>
      </c>
      <c r="AK714" s="329">
        <f t="shared" si="1331"/>
        <v>0</v>
      </c>
      <c r="AL714" s="170">
        <f t="shared" si="1265"/>
        <v>0</v>
      </c>
      <c r="AM714" s="208">
        <f t="shared" si="1266"/>
        <v>0</v>
      </c>
      <c r="AN714" s="328">
        <v>22.4</v>
      </c>
      <c r="AO714" s="328">
        <f t="shared" si="1332"/>
        <v>0</v>
      </c>
      <c r="AP714" s="329">
        <f t="shared" si="1333"/>
        <v>0</v>
      </c>
      <c r="AQ714" s="329">
        <f t="shared" si="1334"/>
        <v>0</v>
      </c>
      <c r="AR714" s="329">
        <f t="shared" si="1335"/>
        <v>0</v>
      </c>
      <c r="AS714" s="329">
        <f t="shared" si="1336"/>
        <v>0</v>
      </c>
      <c r="AT714" s="329">
        <f t="shared" si="1337"/>
        <v>0</v>
      </c>
      <c r="AU714" s="329">
        <f t="shared" si="1338"/>
        <v>0</v>
      </c>
      <c r="AV714" s="170">
        <f t="shared" si="1267"/>
        <v>0</v>
      </c>
      <c r="AW714" s="208">
        <f t="shared" si="1268"/>
        <v>0</v>
      </c>
      <c r="AX714" s="328">
        <v>22.4</v>
      </c>
      <c r="AY714" s="328">
        <f t="shared" si="1339"/>
        <v>0</v>
      </c>
      <c r="AZ714" s="329">
        <f t="shared" si="1340"/>
        <v>0</v>
      </c>
      <c r="BA714" s="329">
        <f t="shared" si="1341"/>
        <v>0</v>
      </c>
      <c r="BB714" s="329">
        <f t="shared" si="1342"/>
        <v>0</v>
      </c>
      <c r="BC714" s="329">
        <f t="shared" si="1343"/>
        <v>0</v>
      </c>
      <c r="BD714" s="329">
        <f t="shared" si="1344"/>
        <v>0</v>
      </c>
      <c r="BE714" s="329">
        <f t="shared" si="1345"/>
        <v>0</v>
      </c>
      <c r="BF714" s="170">
        <f t="shared" si="1269"/>
        <v>0</v>
      </c>
      <c r="BG714" s="208">
        <f t="shared" si="1270"/>
        <v>0</v>
      </c>
      <c r="BH714" s="328">
        <v>22.4</v>
      </c>
      <c r="BI714" s="328">
        <f t="shared" si="1271"/>
        <v>0</v>
      </c>
      <c r="BJ714" s="329">
        <f t="shared" si="1272"/>
        <v>0</v>
      </c>
      <c r="BK714" s="329">
        <f t="shared" si="1273"/>
        <v>0</v>
      </c>
      <c r="BL714" s="329">
        <f t="shared" si="1274"/>
        <v>0</v>
      </c>
      <c r="BM714" s="329">
        <f t="shared" si="1275"/>
        <v>0</v>
      </c>
      <c r="BN714" s="329">
        <f t="shared" si="1276"/>
        <v>0</v>
      </c>
      <c r="BO714" s="329">
        <f t="shared" si="1277"/>
        <v>0</v>
      </c>
      <c r="BP714" s="170">
        <f t="shared" si="1278"/>
        <v>0</v>
      </c>
      <c r="BQ714" s="208">
        <f t="shared" si="1279"/>
        <v>0</v>
      </c>
      <c r="BR714" s="328">
        <v>22.4</v>
      </c>
      <c r="BS714" s="328">
        <f t="shared" si="1346"/>
        <v>0</v>
      </c>
      <c r="BT714" s="329">
        <f t="shared" si="1347"/>
        <v>0</v>
      </c>
      <c r="BU714" s="329">
        <f t="shared" si="1348"/>
        <v>0</v>
      </c>
      <c r="BV714" s="329">
        <f t="shared" si="1349"/>
        <v>0</v>
      </c>
      <c r="BW714" s="329">
        <f t="shared" si="1350"/>
        <v>0</v>
      </c>
      <c r="BX714" s="329">
        <f t="shared" si="1351"/>
        <v>0</v>
      </c>
      <c r="BY714" s="329">
        <f t="shared" si="1352"/>
        <v>0</v>
      </c>
      <c r="BZ714" s="170">
        <f t="shared" si="1280"/>
        <v>0</v>
      </c>
      <c r="CA714" s="208">
        <f t="shared" si="1281"/>
        <v>0</v>
      </c>
      <c r="CB714" s="328">
        <v>22.4</v>
      </c>
      <c r="CC714" s="328">
        <f t="shared" si="1353"/>
        <v>0</v>
      </c>
      <c r="CD714" s="329">
        <f t="shared" si="1354"/>
        <v>0</v>
      </c>
      <c r="CE714" s="329">
        <f t="shared" si="1355"/>
        <v>0</v>
      </c>
      <c r="CF714" s="329">
        <f t="shared" si="1356"/>
        <v>0</v>
      </c>
      <c r="CG714" s="329">
        <f t="shared" si="1357"/>
        <v>0</v>
      </c>
      <c r="CH714" s="329">
        <f t="shared" si="1358"/>
        <v>0</v>
      </c>
      <c r="CI714" s="329">
        <f t="shared" si="1359"/>
        <v>0</v>
      </c>
      <c r="CJ714" s="170">
        <f t="shared" si="1282"/>
        <v>0</v>
      </c>
      <c r="CK714" s="208">
        <f t="shared" si="1283"/>
        <v>0</v>
      </c>
      <c r="CL714" s="328">
        <v>22.4</v>
      </c>
      <c r="CM714" s="328">
        <f t="shared" si="1360"/>
        <v>0</v>
      </c>
      <c r="CN714" s="329">
        <f t="shared" si="1361"/>
        <v>0</v>
      </c>
      <c r="CO714" s="329">
        <f t="shared" si="1362"/>
        <v>0</v>
      </c>
      <c r="CP714" s="329">
        <f t="shared" si="1363"/>
        <v>0</v>
      </c>
      <c r="CQ714" s="329">
        <f t="shared" si="1364"/>
        <v>0</v>
      </c>
      <c r="CR714" s="329">
        <f t="shared" si="1365"/>
        <v>0</v>
      </c>
      <c r="CS714" s="329">
        <f t="shared" si="1366"/>
        <v>0</v>
      </c>
      <c r="CT714" s="170">
        <f t="shared" si="1284"/>
        <v>0</v>
      </c>
      <c r="CU714" s="208">
        <f t="shared" si="1285"/>
        <v>0</v>
      </c>
      <c r="CV714" s="328">
        <v>22.4</v>
      </c>
      <c r="CW714" s="328">
        <f t="shared" si="1367"/>
        <v>0</v>
      </c>
      <c r="CX714" s="329">
        <f t="shared" si="1368"/>
        <v>0</v>
      </c>
      <c r="CY714" s="329">
        <f t="shared" si="1369"/>
        <v>0</v>
      </c>
      <c r="CZ714" s="329">
        <f t="shared" si="1370"/>
        <v>0</v>
      </c>
      <c r="DA714" s="329">
        <f t="shared" si="1371"/>
        <v>0</v>
      </c>
      <c r="DB714" s="329">
        <f t="shared" si="1372"/>
        <v>0</v>
      </c>
      <c r="DC714" s="329">
        <f t="shared" si="1373"/>
        <v>0</v>
      </c>
      <c r="DD714" s="170">
        <f t="shared" si="1286"/>
        <v>0</v>
      </c>
      <c r="DE714" s="208">
        <f t="shared" si="1287"/>
        <v>0</v>
      </c>
      <c r="DF714" s="328">
        <v>22.4</v>
      </c>
      <c r="DG714" s="328">
        <f t="shared" si="1374"/>
        <v>0</v>
      </c>
      <c r="DH714" s="329">
        <f t="shared" si="1375"/>
        <v>0</v>
      </c>
      <c r="DI714" s="329">
        <f t="shared" si="1376"/>
        <v>0</v>
      </c>
      <c r="DJ714" s="329">
        <f t="shared" si="1377"/>
        <v>0</v>
      </c>
      <c r="DK714" s="329">
        <f t="shared" si="1378"/>
        <v>0</v>
      </c>
      <c r="DL714" s="329">
        <f t="shared" si="1379"/>
        <v>0</v>
      </c>
      <c r="DM714" s="329">
        <f t="shared" si="1380"/>
        <v>0</v>
      </c>
      <c r="DN714" s="170">
        <f t="shared" si="1288"/>
        <v>0</v>
      </c>
      <c r="DO714" s="208">
        <f t="shared" si="1289"/>
        <v>0</v>
      </c>
      <c r="DP714" s="328">
        <v>22.4</v>
      </c>
      <c r="DQ714" s="328">
        <f t="shared" si="1381"/>
        <v>0</v>
      </c>
      <c r="DR714" s="329">
        <f t="shared" si="1382"/>
        <v>0</v>
      </c>
      <c r="DS714" s="329">
        <f t="shared" si="1383"/>
        <v>0</v>
      </c>
      <c r="DT714" s="329">
        <f t="shared" si="1384"/>
        <v>0</v>
      </c>
      <c r="DU714" s="329">
        <f t="shared" si="1385"/>
        <v>0</v>
      </c>
      <c r="DV714" s="329">
        <f t="shared" si="1386"/>
        <v>0</v>
      </c>
      <c r="DW714" s="329">
        <f t="shared" si="1387"/>
        <v>0</v>
      </c>
      <c r="DX714" s="170">
        <f t="shared" si="1290"/>
        <v>0</v>
      </c>
      <c r="DY714" s="208">
        <f t="shared" si="1291"/>
        <v>0</v>
      </c>
      <c r="DZ714" s="328">
        <v>22.4</v>
      </c>
      <c r="EA714" s="328">
        <f t="shared" si="1388"/>
        <v>0</v>
      </c>
      <c r="EB714" s="329">
        <f t="shared" si="1389"/>
        <v>0</v>
      </c>
      <c r="EC714" s="329">
        <f t="shared" si="1390"/>
        <v>0</v>
      </c>
      <c r="ED714" s="329">
        <f t="shared" si="1391"/>
        <v>0</v>
      </c>
      <c r="EE714" s="329">
        <f t="shared" si="1392"/>
        <v>0</v>
      </c>
      <c r="EF714" s="329">
        <f t="shared" si="1393"/>
        <v>0</v>
      </c>
      <c r="EG714" s="329">
        <f t="shared" si="1394"/>
        <v>0</v>
      </c>
      <c r="EH714" s="170">
        <f t="shared" si="1292"/>
        <v>0</v>
      </c>
      <c r="EI714" s="208">
        <f t="shared" si="1293"/>
        <v>0</v>
      </c>
      <c r="EJ714" s="328">
        <v>22.4</v>
      </c>
      <c r="EK714" s="328">
        <f t="shared" si="1395"/>
        <v>0</v>
      </c>
      <c r="EL714" s="329">
        <f t="shared" si="1396"/>
        <v>0</v>
      </c>
      <c r="EM714" s="329">
        <f t="shared" si="1397"/>
        <v>0</v>
      </c>
      <c r="EN714" s="329">
        <f t="shared" si="1398"/>
        <v>0</v>
      </c>
      <c r="EO714" s="329">
        <f t="shared" si="1399"/>
        <v>0</v>
      </c>
      <c r="EP714" s="329">
        <f t="shared" si="1400"/>
        <v>0</v>
      </c>
      <c r="EQ714" s="329">
        <f t="shared" si="1401"/>
        <v>0</v>
      </c>
      <c r="ER714" s="170">
        <f t="shared" si="1294"/>
        <v>0</v>
      </c>
      <c r="ES714" s="208">
        <f t="shared" si="1295"/>
        <v>0</v>
      </c>
      <c r="ET714" s="328">
        <v>22.4</v>
      </c>
      <c r="EU714" s="328">
        <f t="shared" si="1402"/>
        <v>0</v>
      </c>
      <c r="EV714" s="329">
        <f t="shared" si="1403"/>
        <v>0</v>
      </c>
      <c r="EW714" s="329">
        <f t="shared" si="1404"/>
        <v>0</v>
      </c>
      <c r="EX714" s="329">
        <f t="shared" si="1405"/>
        <v>0</v>
      </c>
      <c r="EY714" s="329">
        <f t="shared" si="1406"/>
        <v>0</v>
      </c>
      <c r="EZ714" s="329">
        <f t="shared" si="1407"/>
        <v>0</v>
      </c>
      <c r="FA714" s="329">
        <f t="shared" si="1408"/>
        <v>0</v>
      </c>
      <c r="FB714" s="170">
        <f t="shared" si="1296"/>
        <v>0</v>
      </c>
      <c r="FC714" s="208">
        <f t="shared" si="1297"/>
        <v>0</v>
      </c>
      <c r="FD714" s="328">
        <v>22.4</v>
      </c>
      <c r="FE714" s="328">
        <f t="shared" si="1409"/>
        <v>0</v>
      </c>
      <c r="FF714" s="329">
        <f t="shared" si="1410"/>
        <v>0</v>
      </c>
      <c r="FG714" s="329">
        <f t="shared" si="1411"/>
        <v>0</v>
      </c>
      <c r="FH714" s="329">
        <f t="shared" si="1412"/>
        <v>0</v>
      </c>
      <c r="FI714" s="329">
        <f t="shared" si="1413"/>
        <v>0</v>
      </c>
      <c r="FJ714" s="329">
        <f t="shared" si="1414"/>
        <v>0</v>
      </c>
      <c r="FK714" s="329">
        <f t="shared" si="1415"/>
        <v>0</v>
      </c>
      <c r="FL714" s="170">
        <f t="shared" si="1298"/>
        <v>0</v>
      </c>
      <c r="FM714" s="208">
        <f t="shared" si="1299"/>
        <v>0</v>
      </c>
      <c r="FN714" s="328">
        <v>22.4</v>
      </c>
      <c r="FO714" s="328">
        <f t="shared" si="1442"/>
        <v>0</v>
      </c>
      <c r="FP714" s="329">
        <f t="shared" si="1443"/>
        <v>0</v>
      </c>
      <c r="FQ714" s="329">
        <f t="shared" si="1444"/>
        <v>0</v>
      </c>
      <c r="FR714" s="329">
        <f t="shared" si="1445"/>
        <v>0</v>
      </c>
      <c r="FS714" s="329">
        <f t="shared" si="1446"/>
        <v>0</v>
      </c>
      <c r="FT714" s="329">
        <f t="shared" si="1447"/>
        <v>0</v>
      </c>
      <c r="FU714" s="329">
        <f t="shared" si="1448"/>
        <v>0</v>
      </c>
      <c r="FV714" s="170">
        <f t="shared" si="1300"/>
        <v>0</v>
      </c>
      <c r="FW714" s="208">
        <f t="shared" si="1301"/>
        <v>0</v>
      </c>
      <c r="FX714" s="328">
        <v>22.4</v>
      </c>
      <c r="FY714" s="328">
        <f t="shared" si="1449"/>
        <v>0</v>
      </c>
      <c r="FZ714" s="329">
        <f t="shared" si="1450"/>
        <v>0</v>
      </c>
      <c r="GA714" s="329">
        <f t="shared" si="1451"/>
        <v>0</v>
      </c>
      <c r="GB714" s="329">
        <f t="shared" si="1452"/>
        <v>0</v>
      </c>
      <c r="GC714" s="329">
        <f t="shared" si="1453"/>
        <v>0</v>
      </c>
      <c r="GD714" s="329">
        <f t="shared" si="1454"/>
        <v>0</v>
      </c>
      <c r="GE714" s="329">
        <f t="shared" si="1455"/>
        <v>0</v>
      </c>
      <c r="GF714" s="170">
        <f t="shared" si="1302"/>
        <v>0</v>
      </c>
      <c r="GG714" s="208">
        <f t="shared" si="1303"/>
        <v>0</v>
      </c>
      <c r="GH714" s="328">
        <v>22.4</v>
      </c>
      <c r="GI714" s="328">
        <f t="shared" si="1456"/>
        <v>0</v>
      </c>
      <c r="GJ714" s="329">
        <f t="shared" si="1457"/>
        <v>0</v>
      </c>
      <c r="GK714" s="329">
        <f t="shared" si="1458"/>
        <v>0</v>
      </c>
      <c r="GL714" s="329">
        <f t="shared" si="1459"/>
        <v>0</v>
      </c>
      <c r="GM714" s="329">
        <f t="shared" si="1460"/>
        <v>0</v>
      </c>
      <c r="GN714" s="329">
        <f t="shared" si="1461"/>
        <v>0</v>
      </c>
      <c r="GO714" s="329">
        <f t="shared" si="1462"/>
        <v>0</v>
      </c>
      <c r="GP714" s="170">
        <f t="shared" si="1304"/>
        <v>0</v>
      </c>
      <c r="GQ714" s="208">
        <f t="shared" si="1305"/>
        <v>0</v>
      </c>
      <c r="GR714" s="328">
        <v>22.4</v>
      </c>
      <c r="GS714" s="328">
        <f t="shared" si="1463"/>
        <v>0</v>
      </c>
      <c r="GT714" s="329">
        <f t="shared" si="1464"/>
        <v>0</v>
      </c>
      <c r="GU714" s="329">
        <f t="shared" si="1465"/>
        <v>0</v>
      </c>
      <c r="GV714" s="329">
        <f t="shared" si="1466"/>
        <v>0</v>
      </c>
      <c r="GW714" s="329">
        <f t="shared" si="1467"/>
        <v>0</v>
      </c>
      <c r="GX714" s="329">
        <f t="shared" si="1468"/>
        <v>0</v>
      </c>
      <c r="GY714" s="329">
        <f t="shared" si="1469"/>
        <v>0</v>
      </c>
      <c r="GZ714" s="170">
        <f t="shared" si="1306"/>
        <v>0</v>
      </c>
      <c r="HA714" s="208">
        <f t="shared" si="1307"/>
        <v>0</v>
      </c>
      <c r="HB714" s="328">
        <v>22.4</v>
      </c>
      <c r="HC714" s="328">
        <f t="shared" si="1308"/>
        <v>0</v>
      </c>
      <c r="HD714" s="329">
        <f t="shared" si="1416"/>
        <v>0</v>
      </c>
      <c r="HE714" s="329">
        <f t="shared" si="1417"/>
        <v>0</v>
      </c>
      <c r="HF714" s="329">
        <f t="shared" si="1418"/>
        <v>0</v>
      </c>
      <c r="HG714" s="329">
        <f t="shared" si="1419"/>
        <v>0</v>
      </c>
      <c r="HH714" s="329">
        <f t="shared" si="1420"/>
        <v>0</v>
      </c>
      <c r="HI714" s="329">
        <f t="shared" si="1421"/>
        <v>0</v>
      </c>
      <c r="HJ714" s="170">
        <f t="shared" si="1309"/>
        <v>0</v>
      </c>
      <c r="HK714" s="208">
        <f t="shared" si="1310"/>
        <v>0</v>
      </c>
      <c r="HL714" s="328">
        <v>22.4</v>
      </c>
      <c r="HM714" s="328">
        <f t="shared" si="1311"/>
        <v>0</v>
      </c>
      <c r="HN714" s="329">
        <f t="shared" si="1422"/>
        <v>0</v>
      </c>
      <c r="HO714" s="329">
        <f t="shared" si="1423"/>
        <v>0</v>
      </c>
      <c r="HP714" s="329">
        <f t="shared" si="1424"/>
        <v>0</v>
      </c>
      <c r="HQ714" s="329">
        <f t="shared" si="1425"/>
        <v>0</v>
      </c>
      <c r="HR714" s="329">
        <f t="shared" si="1426"/>
        <v>0</v>
      </c>
      <c r="HS714" s="329">
        <f t="shared" si="1427"/>
        <v>0</v>
      </c>
      <c r="HT714" s="170">
        <f t="shared" si="1312"/>
        <v>0</v>
      </c>
      <c r="HU714" s="208">
        <f t="shared" si="1313"/>
        <v>0</v>
      </c>
      <c r="HV714" s="328">
        <v>22.4</v>
      </c>
      <c r="HW714" s="328">
        <f t="shared" si="1428"/>
        <v>0</v>
      </c>
      <c r="HX714" s="329">
        <f t="shared" si="1429"/>
        <v>0</v>
      </c>
      <c r="HY714" s="329">
        <f t="shared" si="1430"/>
        <v>0</v>
      </c>
      <c r="HZ714" s="329">
        <f t="shared" si="1431"/>
        <v>0</v>
      </c>
      <c r="IA714" s="329">
        <f t="shared" si="1432"/>
        <v>0</v>
      </c>
      <c r="IB714" s="329">
        <f t="shared" si="1433"/>
        <v>0</v>
      </c>
      <c r="IC714" s="329">
        <f t="shared" si="1434"/>
        <v>0</v>
      </c>
      <c r="ID714" s="170">
        <f t="shared" si="1314"/>
        <v>0</v>
      </c>
      <c r="IE714" s="208">
        <f t="shared" si="1315"/>
        <v>0</v>
      </c>
      <c r="IF714" s="328">
        <v>22.4</v>
      </c>
      <c r="IG714" s="328">
        <f t="shared" si="1435"/>
        <v>0</v>
      </c>
      <c r="IH714" s="329">
        <f t="shared" si="1436"/>
        <v>0</v>
      </c>
      <c r="II714" s="329">
        <f t="shared" si="1437"/>
        <v>0</v>
      </c>
      <c r="IJ714" s="329">
        <f t="shared" si="1438"/>
        <v>0</v>
      </c>
      <c r="IK714" s="329">
        <f t="shared" si="1439"/>
        <v>0</v>
      </c>
      <c r="IL714" s="329">
        <f t="shared" si="1440"/>
        <v>0</v>
      </c>
      <c r="IM714" s="329">
        <f t="shared" si="1441"/>
        <v>0</v>
      </c>
      <c r="IN714" s="170">
        <f t="shared" si="1316"/>
        <v>0</v>
      </c>
    </row>
    <row r="715" spans="1:248">
      <c r="A715" s="318"/>
      <c r="B715" s="318"/>
      <c r="C715" s="318"/>
      <c r="D715" s="318"/>
      <c r="E715" s="318"/>
      <c r="F715" s="318"/>
      <c r="G715" s="318"/>
      <c r="H715" s="318"/>
      <c r="I715" s="318"/>
      <c r="K715" s="318"/>
      <c r="L715" s="318"/>
      <c r="M715" s="318"/>
      <c r="N715" s="318"/>
      <c r="O715" s="318"/>
      <c r="P715" s="318"/>
      <c r="Q715" s="318"/>
      <c r="R715" s="358"/>
      <c r="S715" s="208">
        <f t="shared" si="1317"/>
        <v>0</v>
      </c>
      <c r="T715" s="328">
        <v>22.5</v>
      </c>
      <c r="U715" s="328">
        <f t="shared" si="1318"/>
        <v>0</v>
      </c>
      <c r="V715" s="329">
        <f t="shared" si="1319"/>
        <v>0</v>
      </c>
      <c r="W715" s="329">
        <f t="shared" si="1320"/>
        <v>0</v>
      </c>
      <c r="X715" s="329">
        <f t="shared" si="1321"/>
        <v>0</v>
      </c>
      <c r="Y715" s="329">
        <f t="shared" si="1322"/>
        <v>0</v>
      </c>
      <c r="Z715" s="329">
        <f t="shared" si="1323"/>
        <v>0</v>
      </c>
      <c r="AA715" s="329">
        <f t="shared" si="1324"/>
        <v>0</v>
      </c>
      <c r="AB715" s="170">
        <f t="shared" si="1263"/>
        <v>0</v>
      </c>
      <c r="AC715" s="208">
        <f t="shared" si="1264"/>
        <v>0</v>
      </c>
      <c r="AD715" s="328">
        <v>22.5</v>
      </c>
      <c r="AE715" s="328">
        <f t="shared" si="1325"/>
        <v>0</v>
      </c>
      <c r="AF715" s="329">
        <f t="shared" si="1326"/>
        <v>0</v>
      </c>
      <c r="AG715" s="329">
        <f t="shared" si="1327"/>
        <v>0</v>
      </c>
      <c r="AH715" s="329">
        <f t="shared" si="1328"/>
        <v>0</v>
      </c>
      <c r="AI715" s="329">
        <f t="shared" si="1329"/>
        <v>0</v>
      </c>
      <c r="AJ715" s="329">
        <f t="shared" si="1330"/>
        <v>0</v>
      </c>
      <c r="AK715" s="329">
        <f t="shared" si="1331"/>
        <v>0</v>
      </c>
      <c r="AL715" s="170">
        <f t="shared" si="1265"/>
        <v>0</v>
      </c>
      <c r="AM715" s="208">
        <f t="shared" si="1266"/>
        <v>0</v>
      </c>
      <c r="AN715" s="328">
        <v>22.5</v>
      </c>
      <c r="AO715" s="328">
        <f t="shared" si="1332"/>
        <v>0</v>
      </c>
      <c r="AP715" s="329">
        <f t="shared" si="1333"/>
        <v>0</v>
      </c>
      <c r="AQ715" s="329">
        <f t="shared" si="1334"/>
        <v>0</v>
      </c>
      <c r="AR715" s="329">
        <f t="shared" si="1335"/>
        <v>0</v>
      </c>
      <c r="AS715" s="329">
        <f t="shared" si="1336"/>
        <v>0</v>
      </c>
      <c r="AT715" s="329">
        <f t="shared" si="1337"/>
        <v>0</v>
      </c>
      <c r="AU715" s="329">
        <f t="shared" si="1338"/>
        <v>0</v>
      </c>
      <c r="AV715" s="170">
        <f t="shared" si="1267"/>
        <v>0</v>
      </c>
      <c r="AW715" s="208">
        <f t="shared" si="1268"/>
        <v>0</v>
      </c>
      <c r="AX715" s="328">
        <v>22.5</v>
      </c>
      <c r="AY715" s="328">
        <f t="shared" si="1339"/>
        <v>0</v>
      </c>
      <c r="AZ715" s="329">
        <f t="shared" si="1340"/>
        <v>0</v>
      </c>
      <c r="BA715" s="329">
        <f t="shared" si="1341"/>
        <v>0</v>
      </c>
      <c r="BB715" s="329">
        <f t="shared" si="1342"/>
        <v>0</v>
      </c>
      <c r="BC715" s="329">
        <f t="shared" si="1343"/>
        <v>0</v>
      </c>
      <c r="BD715" s="329">
        <f t="shared" si="1344"/>
        <v>0</v>
      </c>
      <c r="BE715" s="329">
        <f t="shared" si="1345"/>
        <v>0</v>
      </c>
      <c r="BF715" s="170">
        <f t="shared" si="1269"/>
        <v>0</v>
      </c>
      <c r="BG715" s="208">
        <f t="shared" si="1270"/>
        <v>0</v>
      </c>
      <c r="BH715" s="328">
        <v>22.5</v>
      </c>
      <c r="BI715" s="328">
        <f t="shared" si="1271"/>
        <v>0</v>
      </c>
      <c r="BJ715" s="329">
        <f t="shared" si="1272"/>
        <v>0</v>
      </c>
      <c r="BK715" s="329">
        <f t="shared" si="1273"/>
        <v>0</v>
      </c>
      <c r="BL715" s="329">
        <f t="shared" si="1274"/>
        <v>0</v>
      </c>
      <c r="BM715" s="329">
        <f t="shared" si="1275"/>
        <v>0</v>
      </c>
      <c r="BN715" s="329">
        <f t="shared" si="1276"/>
        <v>0</v>
      </c>
      <c r="BO715" s="329">
        <f t="shared" si="1277"/>
        <v>0</v>
      </c>
      <c r="BP715" s="170">
        <f t="shared" si="1278"/>
        <v>0</v>
      </c>
      <c r="BQ715" s="208">
        <f t="shared" si="1279"/>
        <v>0</v>
      </c>
      <c r="BR715" s="328">
        <v>22.5</v>
      </c>
      <c r="BS715" s="328">
        <f t="shared" si="1346"/>
        <v>0</v>
      </c>
      <c r="BT715" s="329">
        <f t="shared" si="1347"/>
        <v>0</v>
      </c>
      <c r="BU715" s="329">
        <f t="shared" si="1348"/>
        <v>0</v>
      </c>
      <c r="BV715" s="329">
        <f t="shared" si="1349"/>
        <v>0</v>
      </c>
      <c r="BW715" s="329">
        <f t="shared" si="1350"/>
        <v>0</v>
      </c>
      <c r="BX715" s="329">
        <f t="shared" si="1351"/>
        <v>0</v>
      </c>
      <c r="BY715" s="329">
        <f t="shared" si="1352"/>
        <v>0</v>
      </c>
      <c r="BZ715" s="170">
        <f t="shared" si="1280"/>
        <v>0</v>
      </c>
      <c r="CA715" s="208">
        <f t="shared" si="1281"/>
        <v>0</v>
      </c>
      <c r="CB715" s="328">
        <v>22.5</v>
      </c>
      <c r="CC715" s="328">
        <f t="shared" si="1353"/>
        <v>0</v>
      </c>
      <c r="CD715" s="329">
        <f t="shared" si="1354"/>
        <v>0</v>
      </c>
      <c r="CE715" s="329">
        <f t="shared" si="1355"/>
        <v>0</v>
      </c>
      <c r="CF715" s="329">
        <f t="shared" si="1356"/>
        <v>0</v>
      </c>
      <c r="CG715" s="329">
        <f t="shared" si="1357"/>
        <v>0</v>
      </c>
      <c r="CH715" s="329">
        <f t="shared" si="1358"/>
        <v>0</v>
      </c>
      <c r="CI715" s="329">
        <f t="shared" si="1359"/>
        <v>0</v>
      </c>
      <c r="CJ715" s="170">
        <f t="shared" si="1282"/>
        <v>0</v>
      </c>
      <c r="CK715" s="208">
        <f t="shared" si="1283"/>
        <v>0</v>
      </c>
      <c r="CL715" s="328">
        <v>22.5</v>
      </c>
      <c r="CM715" s="328">
        <f t="shared" si="1360"/>
        <v>0</v>
      </c>
      <c r="CN715" s="329">
        <f t="shared" si="1361"/>
        <v>0</v>
      </c>
      <c r="CO715" s="329">
        <f t="shared" si="1362"/>
        <v>0</v>
      </c>
      <c r="CP715" s="329">
        <f t="shared" si="1363"/>
        <v>0</v>
      </c>
      <c r="CQ715" s="329">
        <f t="shared" si="1364"/>
        <v>0</v>
      </c>
      <c r="CR715" s="329">
        <f t="shared" si="1365"/>
        <v>0</v>
      </c>
      <c r="CS715" s="329">
        <f t="shared" si="1366"/>
        <v>0</v>
      </c>
      <c r="CT715" s="170">
        <f t="shared" si="1284"/>
        <v>0</v>
      </c>
      <c r="CU715" s="208">
        <f t="shared" si="1285"/>
        <v>0</v>
      </c>
      <c r="CV715" s="328">
        <v>22.5</v>
      </c>
      <c r="CW715" s="328">
        <f t="shared" si="1367"/>
        <v>0</v>
      </c>
      <c r="CX715" s="329">
        <f t="shared" si="1368"/>
        <v>0</v>
      </c>
      <c r="CY715" s="329">
        <f t="shared" si="1369"/>
        <v>0</v>
      </c>
      <c r="CZ715" s="329">
        <f t="shared" si="1370"/>
        <v>0</v>
      </c>
      <c r="DA715" s="329">
        <f t="shared" si="1371"/>
        <v>0</v>
      </c>
      <c r="DB715" s="329">
        <f t="shared" si="1372"/>
        <v>0</v>
      </c>
      <c r="DC715" s="329">
        <f t="shared" si="1373"/>
        <v>0</v>
      </c>
      <c r="DD715" s="170">
        <f t="shared" si="1286"/>
        <v>0</v>
      </c>
      <c r="DE715" s="208">
        <f t="shared" si="1287"/>
        <v>0</v>
      </c>
      <c r="DF715" s="328">
        <v>22.5</v>
      </c>
      <c r="DG715" s="328">
        <f t="shared" si="1374"/>
        <v>0</v>
      </c>
      <c r="DH715" s="329">
        <f t="shared" si="1375"/>
        <v>0</v>
      </c>
      <c r="DI715" s="329">
        <f t="shared" si="1376"/>
        <v>0</v>
      </c>
      <c r="DJ715" s="329">
        <f t="shared" si="1377"/>
        <v>0</v>
      </c>
      <c r="DK715" s="329">
        <f t="shared" si="1378"/>
        <v>0</v>
      </c>
      <c r="DL715" s="329">
        <f t="shared" si="1379"/>
        <v>0</v>
      </c>
      <c r="DM715" s="329">
        <f t="shared" si="1380"/>
        <v>0</v>
      </c>
      <c r="DN715" s="170">
        <f t="shared" si="1288"/>
        <v>0</v>
      </c>
      <c r="DO715" s="208">
        <f t="shared" si="1289"/>
        <v>0</v>
      </c>
      <c r="DP715" s="328">
        <v>22.5</v>
      </c>
      <c r="DQ715" s="328">
        <f t="shared" si="1381"/>
        <v>0</v>
      </c>
      <c r="DR715" s="329">
        <f t="shared" si="1382"/>
        <v>0</v>
      </c>
      <c r="DS715" s="329">
        <f t="shared" si="1383"/>
        <v>0</v>
      </c>
      <c r="DT715" s="329">
        <f t="shared" si="1384"/>
        <v>0</v>
      </c>
      <c r="DU715" s="329">
        <f t="shared" si="1385"/>
        <v>0</v>
      </c>
      <c r="DV715" s="329">
        <f t="shared" si="1386"/>
        <v>0</v>
      </c>
      <c r="DW715" s="329">
        <f t="shared" si="1387"/>
        <v>0</v>
      </c>
      <c r="DX715" s="170">
        <f t="shared" si="1290"/>
        <v>0</v>
      </c>
      <c r="DY715" s="208">
        <f t="shared" si="1291"/>
        <v>0</v>
      </c>
      <c r="DZ715" s="328">
        <v>22.5</v>
      </c>
      <c r="EA715" s="328">
        <f t="shared" si="1388"/>
        <v>0</v>
      </c>
      <c r="EB715" s="329">
        <f t="shared" si="1389"/>
        <v>0</v>
      </c>
      <c r="EC715" s="329">
        <f t="shared" si="1390"/>
        <v>0</v>
      </c>
      <c r="ED715" s="329">
        <f t="shared" si="1391"/>
        <v>0</v>
      </c>
      <c r="EE715" s="329">
        <f t="shared" si="1392"/>
        <v>0</v>
      </c>
      <c r="EF715" s="329">
        <f t="shared" si="1393"/>
        <v>0</v>
      </c>
      <c r="EG715" s="329">
        <f t="shared" si="1394"/>
        <v>0</v>
      </c>
      <c r="EH715" s="170">
        <f t="shared" si="1292"/>
        <v>0</v>
      </c>
      <c r="EI715" s="208">
        <f t="shared" si="1293"/>
        <v>0</v>
      </c>
      <c r="EJ715" s="328">
        <v>22.5</v>
      </c>
      <c r="EK715" s="328">
        <f t="shared" si="1395"/>
        <v>0</v>
      </c>
      <c r="EL715" s="329">
        <f t="shared" si="1396"/>
        <v>0</v>
      </c>
      <c r="EM715" s="329">
        <f t="shared" si="1397"/>
        <v>0</v>
      </c>
      <c r="EN715" s="329">
        <f t="shared" si="1398"/>
        <v>0</v>
      </c>
      <c r="EO715" s="329">
        <f t="shared" si="1399"/>
        <v>0</v>
      </c>
      <c r="EP715" s="329">
        <f t="shared" si="1400"/>
        <v>0</v>
      </c>
      <c r="EQ715" s="329">
        <f t="shared" si="1401"/>
        <v>0</v>
      </c>
      <c r="ER715" s="170">
        <f t="shared" si="1294"/>
        <v>0</v>
      </c>
      <c r="ES715" s="208">
        <f t="shared" si="1295"/>
        <v>0</v>
      </c>
      <c r="ET715" s="328">
        <v>22.5</v>
      </c>
      <c r="EU715" s="328">
        <f t="shared" si="1402"/>
        <v>0</v>
      </c>
      <c r="EV715" s="329">
        <f t="shared" si="1403"/>
        <v>0</v>
      </c>
      <c r="EW715" s="329">
        <f t="shared" si="1404"/>
        <v>0</v>
      </c>
      <c r="EX715" s="329">
        <f t="shared" si="1405"/>
        <v>0</v>
      </c>
      <c r="EY715" s="329">
        <f t="shared" si="1406"/>
        <v>0</v>
      </c>
      <c r="EZ715" s="329">
        <f t="shared" si="1407"/>
        <v>0</v>
      </c>
      <c r="FA715" s="329">
        <f t="shared" si="1408"/>
        <v>0</v>
      </c>
      <c r="FB715" s="170">
        <f t="shared" si="1296"/>
        <v>0</v>
      </c>
      <c r="FC715" s="208">
        <f t="shared" si="1297"/>
        <v>0</v>
      </c>
      <c r="FD715" s="328">
        <v>22.5</v>
      </c>
      <c r="FE715" s="328">
        <f t="shared" si="1409"/>
        <v>0</v>
      </c>
      <c r="FF715" s="329">
        <f t="shared" si="1410"/>
        <v>0</v>
      </c>
      <c r="FG715" s="329">
        <f t="shared" si="1411"/>
        <v>0</v>
      </c>
      <c r="FH715" s="329">
        <f t="shared" si="1412"/>
        <v>0</v>
      </c>
      <c r="FI715" s="329">
        <f t="shared" si="1413"/>
        <v>0</v>
      </c>
      <c r="FJ715" s="329">
        <f t="shared" si="1414"/>
        <v>0</v>
      </c>
      <c r="FK715" s="329">
        <f t="shared" si="1415"/>
        <v>0</v>
      </c>
      <c r="FL715" s="170">
        <f t="shared" si="1298"/>
        <v>0</v>
      </c>
      <c r="FM715" s="208">
        <f t="shared" si="1299"/>
        <v>0</v>
      </c>
      <c r="FN715" s="328">
        <v>22.5</v>
      </c>
      <c r="FO715" s="328">
        <f t="shared" si="1442"/>
        <v>0</v>
      </c>
      <c r="FP715" s="329">
        <f t="shared" si="1443"/>
        <v>0</v>
      </c>
      <c r="FQ715" s="329">
        <f t="shared" si="1444"/>
        <v>0</v>
      </c>
      <c r="FR715" s="329">
        <f t="shared" si="1445"/>
        <v>0</v>
      </c>
      <c r="FS715" s="329">
        <f t="shared" si="1446"/>
        <v>0</v>
      </c>
      <c r="FT715" s="329">
        <f t="shared" si="1447"/>
        <v>0</v>
      </c>
      <c r="FU715" s="329">
        <f t="shared" si="1448"/>
        <v>0</v>
      </c>
      <c r="FV715" s="170">
        <f t="shared" si="1300"/>
        <v>0</v>
      </c>
      <c r="FW715" s="208">
        <f t="shared" si="1301"/>
        <v>0</v>
      </c>
      <c r="FX715" s="328">
        <v>22.5</v>
      </c>
      <c r="FY715" s="328">
        <f t="shared" si="1449"/>
        <v>0</v>
      </c>
      <c r="FZ715" s="329">
        <f t="shared" si="1450"/>
        <v>0</v>
      </c>
      <c r="GA715" s="329">
        <f t="shared" si="1451"/>
        <v>0</v>
      </c>
      <c r="GB715" s="329">
        <f t="shared" si="1452"/>
        <v>0</v>
      </c>
      <c r="GC715" s="329">
        <f t="shared" si="1453"/>
        <v>0</v>
      </c>
      <c r="GD715" s="329">
        <f t="shared" si="1454"/>
        <v>0</v>
      </c>
      <c r="GE715" s="329">
        <f t="shared" si="1455"/>
        <v>0</v>
      </c>
      <c r="GF715" s="170">
        <f t="shared" si="1302"/>
        <v>0</v>
      </c>
      <c r="GG715" s="208">
        <f t="shared" si="1303"/>
        <v>0</v>
      </c>
      <c r="GH715" s="328">
        <v>22.5</v>
      </c>
      <c r="GI715" s="328">
        <f t="shared" si="1456"/>
        <v>0</v>
      </c>
      <c r="GJ715" s="329">
        <f t="shared" si="1457"/>
        <v>0</v>
      </c>
      <c r="GK715" s="329">
        <f t="shared" si="1458"/>
        <v>0</v>
      </c>
      <c r="GL715" s="329">
        <f t="shared" si="1459"/>
        <v>0</v>
      </c>
      <c r="GM715" s="329">
        <f t="shared" si="1460"/>
        <v>0</v>
      </c>
      <c r="GN715" s="329">
        <f t="shared" si="1461"/>
        <v>0</v>
      </c>
      <c r="GO715" s="329">
        <f t="shared" si="1462"/>
        <v>0</v>
      </c>
      <c r="GP715" s="170">
        <f t="shared" si="1304"/>
        <v>0</v>
      </c>
      <c r="GQ715" s="208">
        <f t="shared" si="1305"/>
        <v>0</v>
      </c>
      <c r="GR715" s="328">
        <v>22.5</v>
      </c>
      <c r="GS715" s="328">
        <f t="shared" si="1463"/>
        <v>0</v>
      </c>
      <c r="GT715" s="329">
        <f t="shared" si="1464"/>
        <v>0</v>
      </c>
      <c r="GU715" s="329">
        <f t="shared" si="1465"/>
        <v>0</v>
      </c>
      <c r="GV715" s="329">
        <f t="shared" si="1466"/>
        <v>0</v>
      </c>
      <c r="GW715" s="329">
        <f t="shared" si="1467"/>
        <v>0</v>
      </c>
      <c r="GX715" s="329">
        <f t="shared" si="1468"/>
        <v>0</v>
      </c>
      <c r="GY715" s="329">
        <f t="shared" si="1469"/>
        <v>0</v>
      </c>
      <c r="GZ715" s="170">
        <f t="shared" si="1306"/>
        <v>0</v>
      </c>
      <c r="HA715" s="208">
        <f t="shared" si="1307"/>
        <v>0</v>
      </c>
      <c r="HB715" s="328">
        <v>22.5</v>
      </c>
      <c r="HC715" s="328">
        <f t="shared" si="1308"/>
        <v>0</v>
      </c>
      <c r="HD715" s="329">
        <f t="shared" si="1416"/>
        <v>0</v>
      </c>
      <c r="HE715" s="329">
        <f t="shared" si="1417"/>
        <v>0</v>
      </c>
      <c r="HF715" s="329">
        <f t="shared" si="1418"/>
        <v>0</v>
      </c>
      <c r="HG715" s="329">
        <f t="shared" si="1419"/>
        <v>0</v>
      </c>
      <c r="HH715" s="329">
        <f t="shared" si="1420"/>
        <v>0</v>
      </c>
      <c r="HI715" s="329">
        <f t="shared" si="1421"/>
        <v>0</v>
      </c>
      <c r="HJ715" s="170">
        <f t="shared" si="1309"/>
        <v>0</v>
      </c>
      <c r="HK715" s="208">
        <f t="shared" si="1310"/>
        <v>0</v>
      </c>
      <c r="HL715" s="328">
        <v>22.5</v>
      </c>
      <c r="HM715" s="328">
        <f t="shared" si="1311"/>
        <v>0</v>
      </c>
      <c r="HN715" s="329">
        <f t="shared" si="1422"/>
        <v>0</v>
      </c>
      <c r="HO715" s="329">
        <f t="shared" si="1423"/>
        <v>0</v>
      </c>
      <c r="HP715" s="329">
        <f t="shared" si="1424"/>
        <v>0</v>
      </c>
      <c r="HQ715" s="329">
        <f t="shared" si="1425"/>
        <v>0</v>
      </c>
      <c r="HR715" s="329">
        <f t="shared" si="1426"/>
        <v>0</v>
      </c>
      <c r="HS715" s="329">
        <f t="shared" si="1427"/>
        <v>0</v>
      </c>
      <c r="HT715" s="170">
        <f t="shared" si="1312"/>
        <v>0</v>
      </c>
      <c r="HU715" s="208">
        <f t="shared" si="1313"/>
        <v>0</v>
      </c>
      <c r="HV715" s="328">
        <v>22.5</v>
      </c>
      <c r="HW715" s="328">
        <f t="shared" si="1428"/>
        <v>0</v>
      </c>
      <c r="HX715" s="329">
        <f t="shared" si="1429"/>
        <v>0</v>
      </c>
      <c r="HY715" s="329">
        <f t="shared" si="1430"/>
        <v>0</v>
      </c>
      <c r="HZ715" s="329">
        <f t="shared" si="1431"/>
        <v>0</v>
      </c>
      <c r="IA715" s="329">
        <f t="shared" si="1432"/>
        <v>0</v>
      </c>
      <c r="IB715" s="329">
        <f t="shared" si="1433"/>
        <v>0</v>
      </c>
      <c r="IC715" s="329">
        <f t="shared" si="1434"/>
        <v>0</v>
      </c>
      <c r="ID715" s="170">
        <f t="shared" si="1314"/>
        <v>0</v>
      </c>
      <c r="IE715" s="208">
        <f t="shared" si="1315"/>
        <v>0</v>
      </c>
      <c r="IF715" s="328">
        <v>22.5</v>
      </c>
      <c r="IG715" s="328">
        <f t="shared" si="1435"/>
        <v>0</v>
      </c>
      <c r="IH715" s="329">
        <f t="shared" si="1436"/>
        <v>0</v>
      </c>
      <c r="II715" s="329">
        <f t="shared" si="1437"/>
        <v>0</v>
      </c>
      <c r="IJ715" s="329">
        <f t="shared" si="1438"/>
        <v>0</v>
      </c>
      <c r="IK715" s="329">
        <f t="shared" si="1439"/>
        <v>0</v>
      </c>
      <c r="IL715" s="329">
        <f t="shared" si="1440"/>
        <v>0</v>
      </c>
      <c r="IM715" s="329">
        <f t="shared" si="1441"/>
        <v>0</v>
      </c>
      <c r="IN715" s="170">
        <f t="shared" si="1316"/>
        <v>0</v>
      </c>
    </row>
    <row r="716" spans="1:248">
      <c r="A716" s="318"/>
      <c r="B716" s="318"/>
      <c r="C716" s="318"/>
      <c r="D716" s="318"/>
      <c r="E716" s="318"/>
      <c r="F716" s="318"/>
      <c r="G716" s="318"/>
      <c r="H716" s="318"/>
      <c r="I716" s="318"/>
      <c r="K716" s="318"/>
      <c r="L716" s="318"/>
      <c r="M716" s="318"/>
      <c r="N716" s="318"/>
      <c r="O716" s="318"/>
      <c r="P716" s="318"/>
      <c r="Q716" s="318"/>
      <c r="R716" s="358"/>
      <c r="S716" s="208">
        <f t="shared" si="1317"/>
        <v>0</v>
      </c>
      <c r="T716" s="328">
        <v>22.6</v>
      </c>
      <c r="U716" s="328">
        <f t="shared" si="1318"/>
        <v>0</v>
      </c>
      <c r="V716" s="329">
        <f t="shared" si="1319"/>
        <v>0</v>
      </c>
      <c r="W716" s="329">
        <f t="shared" si="1320"/>
        <v>0</v>
      </c>
      <c r="X716" s="329">
        <f t="shared" si="1321"/>
        <v>0</v>
      </c>
      <c r="Y716" s="329">
        <f t="shared" si="1322"/>
        <v>0</v>
      </c>
      <c r="Z716" s="329">
        <f t="shared" si="1323"/>
        <v>0</v>
      </c>
      <c r="AA716" s="329">
        <f t="shared" si="1324"/>
        <v>0</v>
      </c>
      <c r="AB716" s="170">
        <f t="shared" si="1263"/>
        <v>0</v>
      </c>
      <c r="AC716" s="208">
        <f t="shared" si="1264"/>
        <v>0</v>
      </c>
      <c r="AD716" s="328">
        <v>22.6</v>
      </c>
      <c r="AE716" s="328">
        <f t="shared" si="1325"/>
        <v>0</v>
      </c>
      <c r="AF716" s="329">
        <f t="shared" si="1326"/>
        <v>0</v>
      </c>
      <c r="AG716" s="329">
        <f t="shared" si="1327"/>
        <v>0</v>
      </c>
      <c r="AH716" s="329">
        <f t="shared" si="1328"/>
        <v>0</v>
      </c>
      <c r="AI716" s="329">
        <f t="shared" si="1329"/>
        <v>0</v>
      </c>
      <c r="AJ716" s="329">
        <f t="shared" si="1330"/>
        <v>0</v>
      </c>
      <c r="AK716" s="329">
        <f t="shared" si="1331"/>
        <v>0</v>
      </c>
      <c r="AL716" s="170">
        <f t="shared" si="1265"/>
        <v>0</v>
      </c>
      <c r="AM716" s="208">
        <f t="shared" si="1266"/>
        <v>0</v>
      </c>
      <c r="AN716" s="328">
        <v>22.6</v>
      </c>
      <c r="AO716" s="328">
        <f t="shared" si="1332"/>
        <v>0</v>
      </c>
      <c r="AP716" s="329">
        <f t="shared" si="1333"/>
        <v>0</v>
      </c>
      <c r="AQ716" s="329">
        <f t="shared" si="1334"/>
        <v>0</v>
      </c>
      <c r="AR716" s="329">
        <f t="shared" si="1335"/>
        <v>0</v>
      </c>
      <c r="AS716" s="329">
        <f t="shared" si="1336"/>
        <v>0</v>
      </c>
      <c r="AT716" s="329">
        <f t="shared" si="1337"/>
        <v>0</v>
      </c>
      <c r="AU716" s="329">
        <f t="shared" si="1338"/>
        <v>0</v>
      </c>
      <c r="AV716" s="170">
        <f t="shared" si="1267"/>
        <v>0</v>
      </c>
      <c r="AW716" s="208">
        <f t="shared" si="1268"/>
        <v>0</v>
      </c>
      <c r="AX716" s="328">
        <v>22.6</v>
      </c>
      <c r="AY716" s="328">
        <f t="shared" si="1339"/>
        <v>0</v>
      </c>
      <c r="AZ716" s="329">
        <f t="shared" si="1340"/>
        <v>0</v>
      </c>
      <c r="BA716" s="329">
        <f t="shared" si="1341"/>
        <v>0</v>
      </c>
      <c r="BB716" s="329">
        <f t="shared" si="1342"/>
        <v>0</v>
      </c>
      <c r="BC716" s="329">
        <f t="shared" si="1343"/>
        <v>0</v>
      </c>
      <c r="BD716" s="329">
        <f t="shared" si="1344"/>
        <v>0</v>
      </c>
      <c r="BE716" s="329">
        <f t="shared" si="1345"/>
        <v>0</v>
      </c>
      <c r="BF716" s="170">
        <f t="shared" si="1269"/>
        <v>0</v>
      </c>
      <c r="BG716" s="208">
        <f t="shared" si="1270"/>
        <v>0</v>
      </c>
      <c r="BH716" s="328">
        <v>22.6</v>
      </c>
      <c r="BI716" s="328">
        <f t="shared" si="1271"/>
        <v>0</v>
      </c>
      <c r="BJ716" s="329">
        <f t="shared" si="1272"/>
        <v>0</v>
      </c>
      <c r="BK716" s="329">
        <f t="shared" si="1273"/>
        <v>0</v>
      </c>
      <c r="BL716" s="329">
        <f t="shared" si="1274"/>
        <v>0</v>
      </c>
      <c r="BM716" s="329">
        <f t="shared" si="1275"/>
        <v>0</v>
      </c>
      <c r="BN716" s="329">
        <f t="shared" si="1276"/>
        <v>0</v>
      </c>
      <c r="BO716" s="329">
        <f t="shared" si="1277"/>
        <v>0</v>
      </c>
      <c r="BP716" s="170">
        <f t="shared" si="1278"/>
        <v>0</v>
      </c>
      <c r="BQ716" s="208">
        <f t="shared" si="1279"/>
        <v>0</v>
      </c>
      <c r="BR716" s="328">
        <v>22.6</v>
      </c>
      <c r="BS716" s="328">
        <f t="shared" si="1346"/>
        <v>0</v>
      </c>
      <c r="BT716" s="329">
        <f t="shared" si="1347"/>
        <v>0</v>
      </c>
      <c r="BU716" s="329">
        <f t="shared" si="1348"/>
        <v>0</v>
      </c>
      <c r="BV716" s="329">
        <f t="shared" si="1349"/>
        <v>0</v>
      </c>
      <c r="BW716" s="329">
        <f t="shared" si="1350"/>
        <v>0</v>
      </c>
      <c r="BX716" s="329">
        <f t="shared" si="1351"/>
        <v>0</v>
      </c>
      <c r="BY716" s="329">
        <f t="shared" si="1352"/>
        <v>0</v>
      </c>
      <c r="BZ716" s="170">
        <f t="shared" si="1280"/>
        <v>0</v>
      </c>
      <c r="CA716" s="208">
        <f t="shared" si="1281"/>
        <v>0</v>
      </c>
      <c r="CB716" s="328">
        <v>22.6</v>
      </c>
      <c r="CC716" s="328">
        <f t="shared" si="1353"/>
        <v>0</v>
      </c>
      <c r="CD716" s="329">
        <f t="shared" si="1354"/>
        <v>0</v>
      </c>
      <c r="CE716" s="329">
        <f t="shared" si="1355"/>
        <v>0</v>
      </c>
      <c r="CF716" s="329">
        <f t="shared" si="1356"/>
        <v>0</v>
      </c>
      <c r="CG716" s="329">
        <f t="shared" si="1357"/>
        <v>0</v>
      </c>
      <c r="CH716" s="329">
        <f t="shared" si="1358"/>
        <v>0</v>
      </c>
      <c r="CI716" s="329">
        <f t="shared" si="1359"/>
        <v>0</v>
      </c>
      <c r="CJ716" s="170">
        <f t="shared" si="1282"/>
        <v>0</v>
      </c>
      <c r="CK716" s="208">
        <f t="shared" si="1283"/>
        <v>0</v>
      </c>
      <c r="CL716" s="328">
        <v>22.6</v>
      </c>
      <c r="CM716" s="328">
        <f t="shared" si="1360"/>
        <v>0</v>
      </c>
      <c r="CN716" s="329">
        <f t="shared" si="1361"/>
        <v>0</v>
      </c>
      <c r="CO716" s="329">
        <f t="shared" si="1362"/>
        <v>0</v>
      </c>
      <c r="CP716" s="329">
        <f t="shared" si="1363"/>
        <v>0</v>
      </c>
      <c r="CQ716" s="329">
        <f t="shared" si="1364"/>
        <v>0</v>
      </c>
      <c r="CR716" s="329">
        <f t="shared" si="1365"/>
        <v>0</v>
      </c>
      <c r="CS716" s="329">
        <f t="shared" si="1366"/>
        <v>0</v>
      </c>
      <c r="CT716" s="170">
        <f t="shared" si="1284"/>
        <v>0</v>
      </c>
      <c r="CU716" s="208">
        <f t="shared" si="1285"/>
        <v>0</v>
      </c>
      <c r="CV716" s="328">
        <v>22.6</v>
      </c>
      <c r="CW716" s="328">
        <f t="shared" si="1367"/>
        <v>0</v>
      </c>
      <c r="CX716" s="329">
        <f t="shared" si="1368"/>
        <v>0</v>
      </c>
      <c r="CY716" s="329">
        <f t="shared" si="1369"/>
        <v>0</v>
      </c>
      <c r="CZ716" s="329">
        <f t="shared" si="1370"/>
        <v>0</v>
      </c>
      <c r="DA716" s="329">
        <f t="shared" si="1371"/>
        <v>0</v>
      </c>
      <c r="DB716" s="329">
        <f t="shared" si="1372"/>
        <v>0</v>
      </c>
      <c r="DC716" s="329">
        <f t="shared" si="1373"/>
        <v>0</v>
      </c>
      <c r="DD716" s="170">
        <f t="shared" si="1286"/>
        <v>0</v>
      </c>
      <c r="DE716" s="208">
        <f t="shared" si="1287"/>
        <v>0</v>
      </c>
      <c r="DF716" s="328">
        <v>22.6</v>
      </c>
      <c r="DG716" s="328">
        <f t="shared" si="1374"/>
        <v>0</v>
      </c>
      <c r="DH716" s="329">
        <f t="shared" si="1375"/>
        <v>0</v>
      </c>
      <c r="DI716" s="329">
        <f t="shared" si="1376"/>
        <v>0</v>
      </c>
      <c r="DJ716" s="329">
        <f t="shared" si="1377"/>
        <v>0</v>
      </c>
      <c r="DK716" s="329">
        <f t="shared" si="1378"/>
        <v>0</v>
      </c>
      <c r="DL716" s="329">
        <f t="shared" si="1379"/>
        <v>0</v>
      </c>
      <c r="DM716" s="329">
        <f t="shared" si="1380"/>
        <v>0</v>
      </c>
      <c r="DN716" s="170">
        <f t="shared" si="1288"/>
        <v>0</v>
      </c>
      <c r="DO716" s="208">
        <f t="shared" si="1289"/>
        <v>0</v>
      </c>
      <c r="DP716" s="328">
        <v>22.6</v>
      </c>
      <c r="DQ716" s="328">
        <f t="shared" si="1381"/>
        <v>0</v>
      </c>
      <c r="DR716" s="329">
        <f t="shared" si="1382"/>
        <v>0</v>
      </c>
      <c r="DS716" s="329">
        <f t="shared" si="1383"/>
        <v>0</v>
      </c>
      <c r="DT716" s="329">
        <f t="shared" si="1384"/>
        <v>0</v>
      </c>
      <c r="DU716" s="329">
        <f t="shared" si="1385"/>
        <v>0</v>
      </c>
      <c r="DV716" s="329">
        <f t="shared" si="1386"/>
        <v>0</v>
      </c>
      <c r="DW716" s="329">
        <f t="shared" si="1387"/>
        <v>0</v>
      </c>
      <c r="DX716" s="170">
        <f t="shared" si="1290"/>
        <v>0</v>
      </c>
      <c r="DY716" s="208">
        <f t="shared" si="1291"/>
        <v>0</v>
      </c>
      <c r="DZ716" s="328">
        <v>22.6</v>
      </c>
      <c r="EA716" s="328">
        <f t="shared" si="1388"/>
        <v>0</v>
      </c>
      <c r="EB716" s="329">
        <f t="shared" si="1389"/>
        <v>0</v>
      </c>
      <c r="EC716" s="329">
        <f t="shared" si="1390"/>
        <v>0</v>
      </c>
      <c r="ED716" s="329">
        <f t="shared" si="1391"/>
        <v>0</v>
      </c>
      <c r="EE716" s="329">
        <f t="shared" si="1392"/>
        <v>0</v>
      </c>
      <c r="EF716" s="329">
        <f t="shared" si="1393"/>
        <v>0</v>
      </c>
      <c r="EG716" s="329">
        <f t="shared" si="1394"/>
        <v>0</v>
      </c>
      <c r="EH716" s="170">
        <f t="shared" si="1292"/>
        <v>0</v>
      </c>
      <c r="EI716" s="208">
        <f t="shared" si="1293"/>
        <v>0</v>
      </c>
      <c r="EJ716" s="328">
        <v>22.6</v>
      </c>
      <c r="EK716" s="328">
        <f t="shared" si="1395"/>
        <v>0</v>
      </c>
      <c r="EL716" s="329">
        <f t="shared" si="1396"/>
        <v>0</v>
      </c>
      <c r="EM716" s="329">
        <f t="shared" si="1397"/>
        <v>0</v>
      </c>
      <c r="EN716" s="329">
        <f t="shared" si="1398"/>
        <v>0</v>
      </c>
      <c r="EO716" s="329">
        <f t="shared" si="1399"/>
        <v>0</v>
      </c>
      <c r="EP716" s="329">
        <f t="shared" si="1400"/>
        <v>0</v>
      </c>
      <c r="EQ716" s="329">
        <f t="shared" si="1401"/>
        <v>0</v>
      </c>
      <c r="ER716" s="170">
        <f t="shared" si="1294"/>
        <v>0</v>
      </c>
      <c r="ES716" s="208">
        <f t="shared" si="1295"/>
        <v>0</v>
      </c>
      <c r="ET716" s="328">
        <v>22.6</v>
      </c>
      <c r="EU716" s="328">
        <f t="shared" si="1402"/>
        <v>0</v>
      </c>
      <c r="EV716" s="329">
        <f t="shared" si="1403"/>
        <v>0</v>
      </c>
      <c r="EW716" s="329">
        <f t="shared" si="1404"/>
        <v>0</v>
      </c>
      <c r="EX716" s="329">
        <f t="shared" si="1405"/>
        <v>0</v>
      </c>
      <c r="EY716" s="329">
        <f t="shared" si="1406"/>
        <v>0</v>
      </c>
      <c r="EZ716" s="329">
        <f t="shared" si="1407"/>
        <v>0</v>
      </c>
      <c r="FA716" s="329">
        <f t="shared" si="1408"/>
        <v>0</v>
      </c>
      <c r="FB716" s="170">
        <f t="shared" si="1296"/>
        <v>0</v>
      </c>
      <c r="FC716" s="208">
        <f t="shared" si="1297"/>
        <v>0</v>
      </c>
      <c r="FD716" s="328">
        <v>22.6</v>
      </c>
      <c r="FE716" s="328">
        <f t="shared" si="1409"/>
        <v>0</v>
      </c>
      <c r="FF716" s="329">
        <f t="shared" si="1410"/>
        <v>0</v>
      </c>
      <c r="FG716" s="329">
        <f t="shared" si="1411"/>
        <v>0</v>
      </c>
      <c r="FH716" s="329">
        <f t="shared" si="1412"/>
        <v>0</v>
      </c>
      <c r="FI716" s="329">
        <f t="shared" si="1413"/>
        <v>0</v>
      </c>
      <c r="FJ716" s="329">
        <f t="shared" si="1414"/>
        <v>0</v>
      </c>
      <c r="FK716" s="329">
        <f t="shared" si="1415"/>
        <v>0</v>
      </c>
      <c r="FL716" s="170">
        <f t="shared" si="1298"/>
        <v>0</v>
      </c>
      <c r="FM716" s="208">
        <f t="shared" si="1299"/>
        <v>0</v>
      </c>
      <c r="FN716" s="328">
        <v>22.6</v>
      </c>
      <c r="FO716" s="328">
        <f t="shared" si="1442"/>
        <v>0</v>
      </c>
      <c r="FP716" s="329">
        <f t="shared" si="1443"/>
        <v>0</v>
      </c>
      <c r="FQ716" s="329">
        <f t="shared" si="1444"/>
        <v>0</v>
      </c>
      <c r="FR716" s="329">
        <f t="shared" si="1445"/>
        <v>0</v>
      </c>
      <c r="FS716" s="329">
        <f t="shared" si="1446"/>
        <v>0</v>
      </c>
      <c r="FT716" s="329">
        <f t="shared" si="1447"/>
        <v>0</v>
      </c>
      <c r="FU716" s="329">
        <f t="shared" si="1448"/>
        <v>0</v>
      </c>
      <c r="FV716" s="170">
        <f t="shared" si="1300"/>
        <v>0</v>
      </c>
      <c r="FW716" s="208">
        <f t="shared" si="1301"/>
        <v>0</v>
      </c>
      <c r="FX716" s="328">
        <v>22.6</v>
      </c>
      <c r="FY716" s="328">
        <f t="shared" si="1449"/>
        <v>0</v>
      </c>
      <c r="FZ716" s="329">
        <f t="shared" si="1450"/>
        <v>0</v>
      </c>
      <c r="GA716" s="329">
        <f t="shared" si="1451"/>
        <v>0</v>
      </c>
      <c r="GB716" s="329">
        <f t="shared" si="1452"/>
        <v>0</v>
      </c>
      <c r="GC716" s="329">
        <f t="shared" si="1453"/>
        <v>0</v>
      </c>
      <c r="GD716" s="329">
        <f t="shared" si="1454"/>
        <v>0</v>
      </c>
      <c r="GE716" s="329">
        <f t="shared" si="1455"/>
        <v>0</v>
      </c>
      <c r="GF716" s="170">
        <f t="shared" si="1302"/>
        <v>0</v>
      </c>
      <c r="GG716" s="208">
        <f t="shared" si="1303"/>
        <v>0</v>
      </c>
      <c r="GH716" s="328">
        <v>22.6</v>
      </c>
      <c r="GI716" s="328">
        <f t="shared" si="1456"/>
        <v>0</v>
      </c>
      <c r="GJ716" s="329">
        <f t="shared" si="1457"/>
        <v>0</v>
      </c>
      <c r="GK716" s="329">
        <f t="shared" si="1458"/>
        <v>0</v>
      </c>
      <c r="GL716" s="329">
        <f t="shared" si="1459"/>
        <v>0</v>
      </c>
      <c r="GM716" s="329">
        <f t="shared" si="1460"/>
        <v>0</v>
      </c>
      <c r="GN716" s="329">
        <f t="shared" si="1461"/>
        <v>0</v>
      </c>
      <c r="GO716" s="329">
        <f t="shared" si="1462"/>
        <v>0</v>
      </c>
      <c r="GP716" s="170">
        <f t="shared" si="1304"/>
        <v>0</v>
      </c>
      <c r="GQ716" s="208">
        <f t="shared" si="1305"/>
        <v>0</v>
      </c>
      <c r="GR716" s="328">
        <v>22.6</v>
      </c>
      <c r="GS716" s="328">
        <f t="shared" si="1463"/>
        <v>0</v>
      </c>
      <c r="GT716" s="329">
        <f t="shared" si="1464"/>
        <v>0</v>
      </c>
      <c r="GU716" s="329">
        <f t="shared" si="1465"/>
        <v>0</v>
      </c>
      <c r="GV716" s="329">
        <f t="shared" si="1466"/>
        <v>0</v>
      </c>
      <c r="GW716" s="329">
        <f t="shared" si="1467"/>
        <v>0</v>
      </c>
      <c r="GX716" s="329">
        <f t="shared" si="1468"/>
        <v>0</v>
      </c>
      <c r="GY716" s="329">
        <f t="shared" si="1469"/>
        <v>0</v>
      </c>
      <c r="GZ716" s="170">
        <f t="shared" si="1306"/>
        <v>0</v>
      </c>
      <c r="HA716" s="208">
        <f t="shared" si="1307"/>
        <v>0</v>
      </c>
      <c r="HB716" s="328">
        <v>22.6</v>
      </c>
      <c r="HC716" s="328">
        <f t="shared" si="1308"/>
        <v>0</v>
      </c>
      <c r="HD716" s="329">
        <f t="shared" si="1416"/>
        <v>0</v>
      </c>
      <c r="HE716" s="329">
        <f t="shared" si="1417"/>
        <v>0</v>
      </c>
      <c r="HF716" s="329">
        <f t="shared" si="1418"/>
        <v>0</v>
      </c>
      <c r="HG716" s="329">
        <f t="shared" si="1419"/>
        <v>0</v>
      </c>
      <c r="HH716" s="329">
        <f t="shared" si="1420"/>
        <v>0</v>
      </c>
      <c r="HI716" s="329">
        <f t="shared" si="1421"/>
        <v>0</v>
      </c>
      <c r="HJ716" s="170">
        <f t="shared" si="1309"/>
        <v>0</v>
      </c>
      <c r="HK716" s="208">
        <f t="shared" si="1310"/>
        <v>0</v>
      </c>
      <c r="HL716" s="328">
        <v>22.6</v>
      </c>
      <c r="HM716" s="328">
        <f t="shared" si="1311"/>
        <v>0</v>
      </c>
      <c r="HN716" s="329">
        <f t="shared" si="1422"/>
        <v>0</v>
      </c>
      <c r="HO716" s="329">
        <f t="shared" si="1423"/>
        <v>0</v>
      </c>
      <c r="HP716" s="329">
        <f t="shared" si="1424"/>
        <v>0</v>
      </c>
      <c r="HQ716" s="329">
        <f t="shared" si="1425"/>
        <v>0</v>
      </c>
      <c r="HR716" s="329">
        <f t="shared" si="1426"/>
        <v>0</v>
      </c>
      <c r="HS716" s="329">
        <f t="shared" si="1427"/>
        <v>0</v>
      </c>
      <c r="HT716" s="170">
        <f t="shared" si="1312"/>
        <v>0</v>
      </c>
      <c r="HU716" s="208">
        <f t="shared" si="1313"/>
        <v>0</v>
      </c>
      <c r="HV716" s="328">
        <v>22.6</v>
      </c>
      <c r="HW716" s="328">
        <f t="shared" si="1428"/>
        <v>0</v>
      </c>
      <c r="HX716" s="329">
        <f t="shared" si="1429"/>
        <v>0</v>
      </c>
      <c r="HY716" s="329">
        <f t="shared" si="1430"/>
        <v>0</v>
      </c>
      <c r="HZ716" s="329">
        <f t="shared" si="1431"/>
        <v>0</v>
      </c>
      <c r="IA716" s="329">
        <f t="shared" si="1432"/>
        <v>0</v>
      </c>
      <c r="IB716" s="329">
        <f t="shared" si="1433"/>
        <v>0</v>
      </c>
      <c r="IC716" s="329">
        <f t="shared" si="1434"/>
        <v>0</v>
      </c>
      <c r="ID716" s="170">
        <f t="shared" si="1314"/>
        <v>0</v>
      </c>
      <c r="IE716" s="208">
        <f t="shared" si="1315"/>
        <v>0</v>
      </c>
      <c r="IF716" s="328">
        <v>22.6</v>
      </c>
      <c r="IG716" s="328">
        <f t="shared" si="1435"/>
        <v>0</v>
      </c>
      <c r="IH716" s="329">
        <f t="shared" si="1436"/>
        <v>0</v>
      </c>
      <c r="II716" s="329">
        <f t="shared" si="1437"/>
        <v>0</v>
      </c>
      <c r="IJ716" s="329">
        <f t="shared" si="1438"/>
        <v>0</v>
      </c>
      <c r="IK716" s="329">
        <f t="shared" si="1439"/>
        <v>0</v>
      </c>
      <c r="IL716" s="329">
        <f t="shared" si="1440"/>
        <v>0</v>
      </c>
      <c r="IM716" s="329">
        <f t="shared" si="1441"/>
        <v>0</v>
      </c>
      <c r="IN716" s="170">
        <f t="shared" si="1316"/>
        <v>0</v>
      </c>
    </row>
    <row r="717" spans="1:248">
      <c r="A717" s="318"/>
      <c r="B717" s="318"/>
      <c r="C717" s="318"/>
      <c r="D717" s="318"/>
      <c r="E717" s="318"/>
      <c r="F717" s="318"/>
      <c r="G717" s="318"/>
      <c r="H717" s="318"/>
      <c r="I717" s="318"/>
      <c r="K717" s="318"/>
      <c r="L717" s="318"/>
      <c r="M717" s="318"/>
      <c r="N717" s="318"/>
      <c r="O717" s="318"/>
      <c r="P717" s="318"/>
      <c r="Q717" s="318"/>
      <c r="R717" s="358"/>
      <c r="S717" s="208">
        <f t="shared" si="1317"/>
        <v>0</v>
      </c>
      <c r="T717" s="328">
        <v>22.7</v>
      </c>
      <c r="U717" s="328">
        <f t="shared" si="1318"/>
        <v>0</v>
      </c>
      <c r="V717" s="329">
        <f t="shared" si="1319"/>
        <v>0</v>
      </c>
      <c r="W717" s="329">
        <f t="shared" si="1320"/>
        <v>0</v>
      </c>
      <c r="X717" s="329">
        <f t="shared" si="1321"/>
        <v>0</v>
      </c>
      <c r="Y717" s="329">
        <f t="shared" si="1322"/>
        <v>0</v>
      </c>
      <c r="Z717" s="329">
        <f t="shared" si="1323"/>
        <v>0</v>
      </c>
      <c r="AA717" s="329">
        <f t="shared" si="1324"/>
        <v>0</v>
      </c>
      <c r="AB717" s="170">
        <f t="shared" si="1263"/>
        <v>0</v>
      </c>
      <c r="AC717" s="208">
        <f t="shared" si="1264"/>
        <v>0</v>
      </c>
      <c r="AD717" s="328">
        <v>22.7</v>
      </c>
      <c r="AE717" s="328">
        <f t="shared" si="1325"/>
        <v>0</v>
      </c>
      <c r="AF717" s="329">
        <f t="shared" si="1326"/>
        <v>0</v>
      </c>
      <c r="AG717" s="329">
        <f t="shared" si="1327"/>
        <v>0</v>
      </c>
      <c r="AH717" s="329">
        <f t="shared" si="1328"/>
        <v>0</v>
      </c>
      <c r="AI717" s="329">
        <f t="shared" si="1329"/>
        <v>0</v>
      </c>
      <c r="AJ717" s="329">
        <f t="shared" si="1330"/>
        <v>0</v>
      </c>
      <c r="AK717" s="329">
        <f t="shared" si="1331"/>
        <v>0</v>
      </c>
      <c r="AL717" s="170">
        <f t="shared" si="1265"/>
        <v>0</v>
      </c>
      <c r="AM717" s="208">
        <f t="shared" si="1266"/>
        <v>0</v>
      </c>
      <c r="AN717" s="328">
        <v>22.7</v>
      </c>
      <c r="AO717" s="328">
        <f t="shared" si="1332"/>
        <v>0</v>
      </c>
      <c r="AP717" s="329">
        <f t="shared" si="1333"/>
        <v>0</v>
      </c>
      <c r="AQ717" s="329">
        <f t="shared" si="1334"/>
        <v>0</v>
      </c>
      <c r="AR717" s="329">
        <f t="shared" si="1335"/>
        <v>0</v>
      </c>
      <c r="AS717" s="329">
        <f t="shared" si="1336"/>
        <v>0</v>
      </c>
      <c r="AT717" s="329">
        <f t="shared" si="1337"/>
        <v>0</v>
      </c>
      <c r="AU717" s="329">
        <f t="shared" si="1338"/>
        <v>0</v>
      </c>
      <c r="AV717" s="170">
        <f t="shared" si="1267"/>
        <v>0</v>
      </c>
      <c r="AW717" s="208">
        <f t="shared" si="1268"/>
        <v>0</v>
      </c>
      <c r="AX717" s="328">
        <v>22.7</v>
      </c>
      <c r="AY717" s="328">
        <f t="shared" si="1339"/>
        <v>0</v>
      </c>
      <c r="AZ717" s="329">
        <f t="shared" si="1340"/>
        <v>0</v>
      </c>
      <c r="BA717" s="329">
        <f t="shared" si="1341"/>
        <v>0</v>
      </c>
      <c r="BB717" s="329">
        <f t="shared" si="1342"/>
        <v>0</v>
      </c>
      <c r="BC717" s="329">
        <f t="shared" si="1343"/>
        <v>0</v>
      </c>
      <c r="BD717" s="329">
        <f t="shared" si="1344"/>
        <v>0</v>
      </c>
      <c r="BE717" s="329">
        <f t="shared" si="1345"/>
        <v>0</v>
      </c>
      <c r="BF717" s="170">
        <f t="shared" si="1269"/>
        <v>0</v>
      </c>
      <c r="BG717" s="208">
        <f t="shared" si="1270"/>
        <v>0</v>
      </c>
      <c r="BH717" s="328">
        <v>22.7</v>
      </c>
      <c r="BI717" s="328">
        <f t="shared" si="1271"/>
        <v>0</v>
      </c>
      <c r="BJ717" s="329">
        <f t="shared" si="1272"/>
        <v>0</v>
      </c>
      <c r="BK717" s="329">
        <f t="shared" si="1273"/>
        <v>0</v>
      </c>
      <c r="BL717" s="329">
        <f t="shared" si="1274"/>
        <v>0</v>
      </c>
      <c r="BM717" s="329">
        <f t="shared" si="1275"/>
        <v>0</v>
      </c>
      <c r="BN717" s="329">
        <f t="shared" si="1276"/>
        <v>0</v>
      </c>
      <c r="BO717" s="329">
        <f t="shared" si="1277"/>
        <v>0</v>
      </c>
      <c r="BP717" s="170">
        <f t="shared" si="1278"/>
        <v>0</v>
      </c>
      <c r="BQ717" s="208">
        <f t="shared" si="1279"/>
        <v>0</v>
      </c>
      <c r="BR717" s="328">
        <v>22.7</v>
      </c>
      <c r="BS717" s="328">
        <f t="shared" si="1346"/>
        <v>0</v>
      </c>
      <c r="BT717" s="329">
        <f t="shared" si="1347"/>
        <v>0</v>
      </c>
      <c r="BU717" s="329">
        <f t="shared" si="1348"/>
        <v>0</v>
      </c>
      <c r="BV717" s="329">
        <f t="shared" si="1349"/>
        <v>0</v>
      </c>
      <c r="BW717" s="329">
        <f t="shared" si="1350"/>
        <v>0</v>
      </c>
      <c r="BX717" s="329">
        <f t="shared" si="1351"/>
        <v>0</v>
      </c>
      <c r="BY717" s="329">
        <f t="shared" si="1352"/>
        <v>0</v>
      </c>
      <c r="BZ717" s="170">
        <f t="shared" si="1280"/>
        <v>0</v>
      </c>
      <c r="CA717" s="208">
        <f t="shared" si="1281"/>
        <v>0</v>
      </c>
      <c r="CB717" s="328">
        <v>22.7</v>
      </c>
      <c r="CC717" s="328">
        <f t="shared" si="1353"/>
        <v>0</v>
      </c>
      <c r="CD717" s="329">
        <f t="shared" si="1354"/>
        <v>0</v>
      </c>
      <c r="CE717" s="329">
        <f t="shared" si="1355"/>
        <v>0</v>
      </c>
      <c r="CF717" s="329">
        <f t="shared" si="1356"/>
        <v>0</v>
      </c>
      <c r="CG717" s="329">
        <f t="shared" si="1357"/>
        <v>0</v>
      </c>
      <c r="CH717" s="329">
        <f t="shared" si="1358"/>
        <v>0</v>
      </c>
      <c r="CI717" s="329">
        <f t="shared" si="1359"/>
        <v>0</v>
      </c>
      <c r="CJ717" s="170">
        <f t="shared" si="1282"/>
        <v>0</v>
      </c>
      <c r="CK717" s="208">
        <f t="shared" si="1283"/>
        <v>0</v>
      </c>
      <c r="CL717" s="328">
        <v>22.7</v>
      </c>
      <c r="CM717" s="328">
        <f t="shared" si="1360"/>
        <v>0</v>
      </c>
      <c r="CN717" s="329">
        <f t="shared" si="1361"/>
        <v>0</v>
      </c>
      <c r="CO717" s="329">
        <f t="shared" si="1362"/>
        <v>0</v>
      </c>
      <c r="CP717" s="329">
        <f t="shared" si="1363"/>
        <v>0</v>
      </c>
      <c r="CQ717" s="329">
        <f t="shared" si="1364"/>
        <v>0</v>
      </c>
      <c r="CR717" s="329">
        <f t="shared" si="1365"/>
        <v>0</v>
      </c>
      <c r="CS717" s="329">
        <f t="shared" si="1366"/>
        <v>0</v>
      </c>
      <c r="CT717" s="170">
        <f t="shared" si="1284"/>
        <v>0</v>
      </c>
      <c r="CU717" s="208">
        <f t="shared" si="1285"/>
        <v>0</v>
      </c>
      <c r="CV717" s="328">
        <v>22.7</v>
      </c>
      <c r="CW717" s="328">
        <f t="shared" si="1367"/>
        <v>0</v>
      </c>
      <c r="CX717" s="329">
        <f t="shared" si="1368"/>
        <v>0</v>
      </c>
      <c r="CY717" s="329">
        <f t="shared" si="1369"/>
        <v>0</v>
      </c>
      <c r="CZ717" s="329">
        <f t="shared" si="1370"/>
        <v>0</v>
      </c>
      <c r="DA717" s="329">
        <f t="shared" si="1371"/>
        <v>0</v>
      </c>
      <c r="DB717" s="329">
        <f t="shared" si="1372"/>
        <v>0</v>
      </c>
      <c r="DC717" s="329">
        <f t="shared" si="1373"/>
        <v>0</v>
      </c>
      <c r="DD717" s="170">
        <f t="shared" si="1286"/>
        <v>0</v>
      </c>
      <c r="DE717" s="208">
        <f t="shared" si="1287"/>
        <v>0</v>
      </c>
      <c r="DF717" s="328">
        <v>22.7</v>
      </c>
      <c r="DG717" s="328">
        <f t="shared" si="1374"/>
        <v>0</v>
      </c>
      <c r="DH717" s="329">
        <f t="shared" si="1375"/>
        <v>0</v>
      </c>
      <c r="DI717" s="329">
        <f t="shared" si="1376"/>
        <v>0</v>
      </c>
      <c r="DJ717" s="329">
        <f t="shared" si="1377"/>
        <v>0</v>
      </c>
      <c r="DK717" s="329">
        <f t="shared" si="1378"/>
        <v>0</v>
      </c>
      <c r="DL717" s="329">
        <f t="shared" si="1379"/>
        <v>0</v>
      </c>
      <c r="DM717" s="329">
        <f t="shared" si="1380"/>
        <v>0</v>
      </c>
      <c r="DN717" s="170">
        <f t="shared" si="1288"/>
        <v>0</v>
      </c>
      <c r="DO717" s="208">
        <f t="shared" si="1289"/>
        <v>0</v>
      </c>
      <c r="DP717" s="328">
        <v>22.7</v>
      </c>
      <c r="DQ717" s="328">
        <f t="shared" si="1381"/>
        <v>0</v>
      </c>
      <c r="DR717" s="329">
        <f t="shared" si="1382"/>
        <v>0</v>
      </c>
      <c r="DS717" s="329">
        <f t="shared" si="1383"/>
        <v>0</v>
      </c>
      <c r="DT717" s="329">
        <f t="shared" si="1384"/>
        <v>0</v>
      </c>
      <c r="DU717" s="329">
        <f t="shared" si="1385"/>
        <v>0</v>
      </c>
      <c r="DV717" s="329">
        <f t="shared" si="1386"/>
        <v>0</v>
      </c>
      <c r="DW717" s="329">
        <f t="shared" si="1387"/>
        <v>0</v>
      </c>
      <c r="DX717" s="170">
        <f t="shared" si="1290"/>
        <v>0</v>
      </c>
      <c r="DY717" s="208">
        <f t="shared" si="1291"/>
        <v>0</v>
      </c>
      <c r="DZ717" s="328">
        <v>22.7</v>
      </c>
      <c r="EA717" s="328">
        <f t="shared" si="1388"/>
        <v>0</v>
      </c>
      <c r="EB717" s="329">
        <f t="shared" si="1389"/>
        <v>0</v>
      </c>
      <c r="EC717" s="329">
        <f t="shared" si="1390"/>
        <v>0</v>
      </c>
      <c r="ED717" s="329">
        <f t="shared" si="1391"/>
        <v>0</v>
      </c>
      <c r="EE717" s="329">
        <f t="shared" si="1392"/>
        <v>0</v>
      </c>
      <c r="EF717" s="329">
        <f t="shared" si="1393"/>
        <v>0</v>
      </c>
      <c r="EG717" s="329">
        <f t="shared" si="1394"/>
        <v>0</v>
      </c>
      <c r="EH717" s="170">
        <f t="shared" si="1292"/>
        <v>0</v>
      </c>
      <c r="EI717" s="208">
        <f t="shared" si="1293"/>
        <v>0</v>
      </c>
      <c r="EJ717" s="328">
        <v>22.7</v>
      </c>
      <c r="EK717" s="328">
        <f t="shared" si="1395"/>
        <v>0</v>
      </c>
      <c r="EL717" s="329">
        <f t="shared" si="1396"/>
        <v>0</v>
      </c>
      <c r="EM717" s="329">
        <f t="shared" si="1397"/>
        <v>0</v>
      </c>
      <c r="EN717" s="329">
        <f t="shared" si="1398"/>
        <v>0</v>
      </c>
      <c r="EO717" s="329">
        <f t="shared" si="1399"/>
        <v>0</v>
      </c>
      <c r="EP717" s="329">
        <f t="shared" si="1400"/>
        <v>0</v>
      </c>
      <c r="EQ717" s="329">
        <f t="shared" si="1401"/>
        <v>0</v>
      </c>
      <c r="ER717" s="170">
        <f t="shared" si="1294"/>
        <v>0</v>
      </c>
      <c r="ES717" s="208">
        <f t="shared" si="1295"/>
        <v>0</v>
      </c>
      <c r="ET717" s="328">
        <v>22.7</v>
      </c>
      <c r="EU717" s="328">
        <f t="shared" si="1402"/>
        <v>0</v>
      </c>
      <c r="EV717" s="329">
        <f t="shared" si="1403"/>
        <v>0</v>
      </c>
      <c r="EW717" s="329">
        <f t="shared" si="1404"/>
        <v>0</v>
      </c>
      <c r="EX717" s="329">
        <f t="shared" si="1405"/>
        <v>0</v>
      </c>
      <c r="EY717" s="329">
        <f t="shared" si="1406"/>
        <v>0</v>
      </c>
      <c r="EZ717" s="329">
        <f t="shared" si="1407"/>
        <v>0</v>
      </c>
      <c r="FA717" s="329">
        <f t="shared" si="1408"/>
        <v>0</v>
      </c>
      <c r="FB717" s="170">
        <f t="shared" si="1296"/>
        <v>0</v>
      </c>
      <c r="FC717" s="208">
        <f t="shared" si="1297"/>
        <v>0</v>
      </c>
      <c r="FD717" s="328">
        <v>22.7</v>
      </c>
      <c r="FE717" s="328">
        <f t="shared" si="1409"/>
        <v>0</v>
      </c>
      <c r="FF717" s="329">
        <f t="shared" si="1410"/>
        <v>0</v>
      </c>
      <c r="FG717" s="329">
        <f t="shared" si="1411"/>
        <v>0</v>
      </c>
      <c r="FH717" s="329">
        <f t="shared" si="1412"/>
        <v>0</v>
      </c>
      <c r="FI717" s="329">
        <f t="shared" si="1413"/>
        <v>0</v>
      </c>
      <c r="FJ717" s="329">
        <f t="shared" si="1414"/>
        <v>0</v>
      </c>
      <c r="FK717" s="329">
        <f t="shared" si="1415"/>
        <v>0</v>
      </c>
      <c r="FL717" s="170">
        <f t="shared" si="1298"/>
        <v>0</v>
      </c>
      <c r="FM717" s="208">
        <f t="shared" si="1299"/>
        <v>0</v>
      </c>
      <c r="FN717" s="328">
        <v>22.7</v>
      </c>
      <c r="FO717" s="328">
        <f t="shared" si="1442"/>
        <v>0</v>
      </c>
      <c r="FP717" s="329">
        <f t="shared" si="1443"/>
        <v>0</v>
      </c>
      <c r="FQ717" s="329">
        <f t="shared" si="1444"/>
        <v>0</v>
      </c>
      <c r="FR717" s="329">
        <f t="shared" si="1445"/>
        <v>0</v>
      </c>
      <c r="FS717" s="329">
        <f t="shared" si="1446"/>
        <v>0</v>
      </c>
      <c r="FT717" s="329">
        <f t="shared" si="1447"/>
        <v>0</v>
      </c>
      <c r="FU717" s="329">
        <f t="shared" si="1448"/>
        <v>0</v>
      </c>
      <c r="FV717" s="170">
        <f t="shared" si="1300"/>
        <v>0</v>
      </c>
      <c r="FW717" s="208">
        <f t="shared" si="1301"/>
        <v>0</v>
      </c>
      <c r="FX717" s="328">
        <v>22.7</v>
      </c>
      <c r="FY717" s="328">
        <f t="shared" si="1449"/>
        <v>0</v>
      </c>
      <c r="FZ717" s="329">
        <f t="shared" si="1450"/>
        <v>0</v>
      </c>
      <c r="GA717" s="329">
        <f t="shared" si="1451"/>
        <v>0</v>
      </c>
      <c r="GB717" s="329">
        <f t="shared" si="1452"/>
        <v>0</v>
      </c>
      <c r="GC717" s="329">
        <f t="shared" si="1453"/>
        <v>0</v>
      </c>
      <c r="GD717" s="329">
        <f t="shared" si="1454"/>
        <v>0</v>
      </c>
      <c r="GE717" s="329">
        <f t="shared" si="1455"/>
        <v>0</v>
      </c>
      <c r="GF717" s="170">
        <f t="shared" si="1302"/>
        <v>0</v>
      </c>
      <c r="GG717" s="208">
        <f t="shared" si="1303"/>
        <v>0</v>
      </c>
      <c r="GH717" s="328">
        <v>22.7</v>
      </c>
      <c r="GI717" s="328">
        <f t="shared" si="1456"/>
        <v>0</v>
      </c>
      <c r="GJ717" s="329">
        <f t="shared" si="1457"/>
        <v>0</v>
      </c>
      <c r="GK717" s="329">
        <f t="shared" si="1458"/>
        <v>0</v>
      </c>
      <c r="GL717" s="329">
        <f t="shared" si="1459"/>
        <v>0</v>
      </c>
      <c r="GM717" s="329">
        <f t="shared" si="1460"/>
        <v>0</v>
      </c>
      <c r="GN717" s="329">
        <f t="shared" si="1461"/>
        <v>0</v>
      </c>
      <c r="GO717" s="329">
        <f t="shared" si="1462"/>
        <v>0</v>
      </c>
      <c r="GP717" s="170">
        <f t="shared" si="1304"/>
        <v>0</v>
      </c>
      <c r="GQ717" s="208">
        <f t="shared" si="1305"/>
        <v>0</v>
      </c>
      <c r="GR717" s="328">
        <v>22.7</v>
      </c>
      <c r="GS717" s="328">
        <f t="shared" si="1463"/>
        <v>0</v>
      </c>
      <c r="GT717" s="329">
        <f t="shared" si="1464"/>
        <v>0</v>
      </c>
      <c r="GU717" s="329">
        <f t="shared" si="1465"/>
        <v>0</v>
      </c>
      <c r="GV717" s="329">
        <f t="shared" si="1466"/>
        <v>0</v>
      </c>
      <c r="GW717" s="329">
        <f t="shared" si="1467"/>
        <v>0</v>
      </c>
      <c r="GX717" s="329">
        <f t="shared" si="1468"/>
        <v>0</v>
      </c>
      <c r="GY717" s="329">
        <f t="shared" si="1469"/>
        <v>0</v>
      </c>
      <c r="GZ717" s="170">
        <f t="shared" si="1306"/>
        <v>0</v>
      </c>
      <c r="HA717" s="208">
        <f t="shared" si="1307"/>
        <v>0</v>
      </c>
      <c r="HB717" s="328">
        <v>22.7</v>
      </c>
      <c r="HC717" s="328">
        <f t="shared" si="1308"/>
        <v>0</v>
      </c>
      <c r="HD717" s="329">
        <f t="shared" si="1416"/>
        <v>0</v>
      </c>
      <c r="HE717" s="329">
        <f t="shared" si="1417"/>
        <v>0</v>
      </c>
      <c r="HF717" s="329">
        <f t="shared" si="1418"/>
        <v>0</v>
      </c>
      <c r="HG717" s="329">
        <f t="shared" si="1419"/>
        <v>0</v>
      </c>
      <c r="HH717" s="329">
        <f t="shared" si="1420"/>
        <v>0</v>
      </c>
      <c r="HI717" s="329">
        <f t="shared" si="1421"/>
        <v>0</v>
      </c>
      <c r="HJ717" s="170">
        <f t="shared" si="1309"/>
        <v>0</v>
      </c>
      <c r="HK717" s="208">
        <f t="shared" si="1310"/>
        <v>0</v>
      </c>
      <c r="HL717" s="328">
        <v>22.7</v>
      </c>
      <c r="HM717" s="328">
        <f t="shared" si="1311"/>
        <v>0</v>
      </c>
      <c r="HN717" s="329">
        <f t="shared" si="1422"/>
        <v>0</v>
      </c>
      <c r="HO717" s="329">
        <f t="shared" si="1423"/>
        <v>0</v>
      </c>
      <c r="HP717" s="329">
        <f t="shared" si="1424"/>
        <v>0</v>
      </c>
      <c r="HQ717" s="329">
        <f t="shared" si="1425"/>
        <v>0</v>
      </c>
      <c r="HR717" s="329">
        <f t="shared" si="1426"/>
        <v>0</v>
      </c>
      <c r="HS717" s="329">
        <f t="shared" si="1427"/>
        <v>0</v>
      </c>
      <c r="HT717" s="170">
        <f t="shared" si="1312"/>
        <v>0</v>
      </c>
      <c r="HU717" s="208">
        <f t="shared" si="1313"/>
        <v>0</v>
      </c>
      <c r="HV717" s="328">
        <v>22.7</v>
      </c>
      <c r="HW717" s="328">
        <f t="shared" si="1428"/>
        <v>0</v>
      </c>
      <c r="HX717" s="329">
        <f t="shared" si="1429"/>
        <v>0</v>
      </c>
      <c r="HY717" s="329">
        <f t="shared" si="1430"/>
        <v>0</v>
      </c>
      <c r="HZ717" s="329">
        <f t="shared" si="1431"/>
        <v>0</v>
      </c>
      <c r="IA717" s="329">
        <f t="shared" si="1432"/>
        <v>0</v>
      </c>
      <c r="IB717" s="329">
        <f t="shared" si="1433"/>
        <v>0</v>
      </c>
      <c r="IC717" s="329">
        <f t="shared" si="1434"/>
        <v>0</v>
      </c>
      <c r="ID717" s="170">
        <f t="shared" si="1314"/>
        <v>0</v>
      </c>
      <c r="IE717" s="208">
        <f t="shared" si="1315"/>
        <v>0</v>
      </c>
      <c r="IF717" s="328">
        <v>22.7</v>
      </c>
      <c r="IG717" s="328">
        <f t="shared" si="1435"/>
        <v>0</v>
      </c>
      <c r="IH717" s="329">
        <f t="shared" si="1436"/>
        <v>0</v>
      </c>
      <c r="II717" s="329">
        <f t="shared" si="1437"/>
        <v>0</v>
      </c>
      <c r="IJ717" s="329">
        <f t="shared" si="1438"/>
        <v>0</v>
      </c>
      <c r="IK717" s="329">
        <f t="shared" si="1439"/>
        <v>0</v>
      </c>
      <c r="IL717" s="329">
        <f t="shared" si="1440"/>
        <v>0</v>
      </c>
      <c r="IM717" s="329">
        <f t="shared" si="1441"/>
        <v>0</v>
      </c>
      <c r="IN717" s="170">
        <f t="shared" si="1316"/>
        <v>0</v>
      </c>
    </row>
    <row r="718" spans="1:248">
      <c r="A718" s="318"/>
      <c r="B718" s="318"/>
      <c r="C718" s="318"/>
      <c r="D718" s="318"/>
      <c r="E718" s="318"/>
      <c r="F718" s="318"/>
      <c r="G718" s="318"/>
      <c r="H718" s="318"/>
      <c r="I718" s="318"/>
      <c r="K718" s="318"/>
      <c r="L718" s="318"/>
      <c r="M718" s="318"/>
      <c r="N718" s="318"/>
      <c r="O718" s="318"/>
      <c r="P718" s="318"/>
      <c r="Q718" s="318"/>
      <c r="R718" s="318"/>
      <c r="S718" s="208">
        <f t="shared" si="1317"/>
        <v>0</v>
      </c>
      <c r="T718" s="328">
        <v>22.8</v>
      </c>
      <c r="U718" s="328">
        <f t="shared" si="1318"/>
        <v>0</v>
      </c>
      <c r="V718" s="329">
        <f t="shared" si="1319"/>
        <v>0</v>
      </c>
      <c r="W718" s="329">
        <f t="shared" si="1320"/>
        <v>0</v>
      </c>
      <c r="X718" s="329">
        <f t="shared" si="1321"/>
        <v>0</v>
      </c>
      <c r="Y718" s="329">
        <f t="shared" si="1322"/>
        <v>0</v>
      </c>
      <c r="Z718" s="329">
        <f t="shared" si="1323"/>
        <v>0</v>
      </c>
      <c r="AA718" s="329">
        <f t="shared" si="1324"/>
        <v>0</v>
      </c>
      <c r="AB718" s="170">
        <f t="shared" si="1263"/>
        <v>0</v>
      </c>
      <c r="AC718" s="208">
        <f t="shared" si="1264"/>
        <v>0</v>
      </c>
      <c r="AD718" s="328">
        <v>22.8</v>
      </c>
      <c r="AE718" s="328">
        <f t="shared" si="1325"/>
        <v>0</v>
      </c>
      <c r="AF718" s="329">
        <f t="shared" si="1326"/>
        <v>0</v>
      </c>
      <c r="AG718" s="329">
        <f t="shared" si="1327"/>
        <v>0</v>
      </c>
      <c r="AH718" s="329">
        <f t="shared" si="1328"/>
        <v>0</v>
      </c>
      <c r="AI718" s="329">
        <f t="shared" si="1329"/>
        <v>0</v>
      </c>
      <c r="AJ718" s="329">
        <f t="shared" si="1330"/>
        <v>0</v>
      </c>
      <c r="AK718" s="329">
        <f t="shared" si="1331"/>
        <v>0</v>
      </c>
      <c r="AL718" s="170">
        <f t="shared" si="1265"/>
        <v>0</v>
      </c>
      <c r="AM718" s="208">
        <f t="shared" si="1266"/>
        <v>0</v>
      </c>
      <c r="AN718" s="328">
        <v>22.8</v>
      </c>
      <c r="AO718" s="328">
        <f t="shared" si="1332"/>
        <v>0</v>
      </c>
      <c r="AP718" s="329">
        <f t="shared" si="1333"/>
        <v>0</v>
      </c>
      <c r="AQ718" s="329">
        <f t="shared" si="1334"/>
        <v>0</v>
      </c>
      <c r="AR718" s="329">
        <f t="shared" si="1335"/>
        <v>0</v>
      </c>
      <c r="AS718" s="329">
        <f t="shared" si="1336"/>
        <v>0</v>
      </c>
      <c r="AT718" s="329">
        <f t="shared" si="1337"/>
        <v>0</v>
      </c>
      <c r="AU718" s="329">
        <f t="shared" si="1338"/>
        <v>0</v>
      </c>
      <c r="AV718" s="170">
        <f t="shared" si="1267"/>
        <v>0</v>
      </c>
      <c r="AW718" s="208">
        <f t="shared" si="1268"/>
        <v>0</v>
      </c>
      <c r="AX718" s="328">
        <v>22.8</v>
      </c>
      <c r="AY718" s="328">
        <f t="shared" si="1339"/>
        <v>0</v>
      </c>
      <c r="AZ718" s="329">
        <f t="shared" si="1340"/>
        <v>0</v>
      </c>
      <c r="BA718" s="329">
        <f t="shared" si="1341"/>
        <v>0</v>
      </c>
      <c r="BB718" s="329">
        <f t="shared" si="1342"/>
        <v>0</v>
      </c>
      <c r="BC718" s="329">
        <f t="shared" si="1343"/>
        <v>0</v>
      </c>
      <c r="BD718" s="329">
        <f t="shared" si="1344"/>
        <v>0</v>
      </c>
      <c r="BE718" s="329">
        <f t="shared" si="1345"/>
        <v>0</v>
      </c>
      <c r="BF718" s="170">
        <f t="shared" si="1269"/>
        <v>0</v>
      </c>
      <c r="BG718" s="208">
        <f t="shared" si="1270"/>
        <v>0</v>
      </c>
      <c r="BH718" s="328">
        <v>22.8</v>
      </c>
      <c r="BI718" s="328">
        <f t="shared" si="1271"/>
        <v>0</v>
      </c>
      <c r="BJ718" s="329">
        <f t="shared" si="1272"/>
        <v>0</v>
      </c>
      <c r="BK718" s="329">
        <f t="shared" si="1273"/>
        <v>0</v>
      </c>
      <c r="BL718" s="329">
        <f t="shared" si="1274"/>
        <v>0</v>
      </c>
      <c r="BM718" s="329">
        <f t="shared" si="1275"/>
        <v>0</v>
      </c>
      <c r="BN718" s="329">
        <f t="shared" si="1276"/>
        <v>0</v>
      </c>
      <c r="BO718" s="329">
        <f t="shared" si="1277"/>
        <v>0</v>
      </c>
      <c r="BP718" s="170">
        <f t="shared" si="1278"/>
        <v>0</v>
      </c>
      <c r="BQ718" s="208">
        <f t="shared" si="1279"/>
        <v>0</v>
      </c>
      <c r="BR718" s="328">
        <v>22.8</v>
      </c>
      <c r="BS718" s="328">
        <f t="shared" si="1346"/>
        <v>0</v>
      </c>
      <c r="BT718" s="329">
        <f t="shared" si="1347"/>
        <v>0</v>
      </c>
      <c r="BU718" s="329">
        <f t="shared" si="1348"/>
        <v>0</v>
      </c>
      <c r="BV718" s="329">
        <f t="shared" si="1349"/>
        <v>0</v>
      </c>
      <c r="BW718" s="329">
        <f t="shared" si="1350"/>
        <v>0</v>
      </c>
      <c r="BX718" s="329">
        <f t="shared" si="1351"/>
        <v>0</v>
      </c>
      <c r="BY718" s="329">
        <f t="shared" si="1352"/>
        <v>0</v>
      </c>
      <c r="BZ718" s="170">
        <f t="shared" si="1280"/>
        <v>0</v>
      </c>
      <c r="CA718" s="208">
        <f t="shared" si="1281"/>
        <v>0</v>
      </c>
      <c r="CB718" s="328">
        <v>22.8</v>
      </c>
      <c r="CC718" s="328">
        <f t="shared" si="1353"/>
        <v>0</v>
      </c>
      <c r="CD718" s="329">
        <f t="shared" si="1354"/>
        <v>0</v>
      </c>
      <c r="CE718" s="329">
        <f t="shared" si="1355"/>
        <v>0</v>
      </c>
      <c r="CF718" s="329">
        <f t="shared" si="1356"/>
        <v>0</v>
      </c>
      <c r="CG718" s="329">
        <f t="shared" si="1357"/>
        <v>0</v>
      </c>
      <c r="CH718" s="329">
        <f t="shared" si="1358"/>
        <v>0</v>
      </c>
      <c r="CI718" s="329">
        <f t="shared" si="1359"/>
        <v>0</v>
      </c>
      <c r="CJ718" s="170">
        <f t="shared" si="1282"/>
        <v>0</v>
      </c>
      <c r="CK718" s="208">
        <f t="shared" si="1283"/>
        <v>0</v>
      </c>
      <c r="CL718" s="328">
        <v>22.8</v>
      </c>
      <c r="CM718" s="328">
        <f t="shared" si="1360"/>
        <v>0</v>
      </c>
      <c r="CN718" s="329">
        <f t="shared" si="1361"/>
        <v>0</v>
      </c>
      <c r="CO718" s="329">
        <f t="shared" si="1362"/>
        <v>0</v>
      </c>
      <c r="CP718" s="329">
        <f t="shared" si="1363"/>
        <v>0</v>
      </c>
      <c r="CQ718" s="329">
        <f t="shared" si="1364"/>
        <v>0</v>
      </c>
      <c r="CR718" s="329">
        <f t="shared" si="1365"/>
        <v>0</v>
      </c>
      <c r="CS718" s="329">
        <f t="shared" si="1366"/>
        <v>0</v>
      </c>
      <c r="CT718" s="170">
        <f t="shared" si="1284"/>
        <v>0</v>
      </c>
      <c r="CU718" s="208">
        <f t="shared" si="1285"/>
        <v>0</v>
      </c>
      <c r="CV718" s="328">
        <v>22.8</v>
      </c>
      <c r="CW718" s="328">
        <f t="shared" si="1367"/>
        <v>0</v>
      </c>
      <c r="CX718" s="329">
        <f t="shared" si="1368"/>
        <v>0</v>
      </c>
      <c r="CY718" s="329">
        <f t="shared" si="1369"/>
        <v>0</v>
      </c>
      <c r="CZ718" s="329">
        <f t="shared" si="1370"/>
        <v>0</v>
      </c>
      <c r="DA718" s="329">
        <f t="shared" si="1371"/>
        <v>0</v>
      </c>
      <c r="DB718" s="329">
        <f t="shared" si="1372"/>
        <v>0</v>
      </c>
      <c r="DC718" s="329">
        <f t="shared" si="1373"/>
        <v>0</v>
      </c>
      <c r="DD718" s="170">
        <f t="shared" si="1286"/>
        <v>0</v>
      </c>
      <c r="DE718" s="208">
        <f t="shared" si="1287"/>
        <v>0</v>
      </c>
      <c r="DF718" s="328">
        <v>22.8</v>
      </c>
      <c r="DG718" s="328">
        <f t="shared" si="1374"/>
        <v>0</v>
      </c>
      <c r="DH718" s="329">
        <f t="shared" si="1375"/>
        <v>0</v>
      </c>
      <c r="DI718" s="329">
        <f t="shared" si="1376"/>
        <v>0</v>
      </c>
      <c r="DJ718" s="329">
        <f t="shared" si="1377"/>
        <v>0</v>
      </c>
      <c r="DK718" s="329">
        <f t="shared" si="1378"/>
        <v>0</v>
      </c>
      <c r="DL718" s="329">
        <f t="shared" si="1379"/>
        <v>0</v>
      </c>
      <c r="DM718" s="329">
        <f t="shared" si="1380"/>
        <v>0</v>
      </c>
      <c r="DN718" s="170">
        <f t="shared" si="1288"/>
        <v>0</v>
      </c>
      <c r="DO718" s="208">
        <f t="shared" si="1289"/>
        <v>0</v>
      </c>
      <c r="DP718" s="328">
        <v>22.8</v>
      </c>
      <c r="DQ718" s="328">
        <f t="shared" si="1381"/>
        <v>0</v>
      </c>
      <c r="DR718" s="329">
        <f t="shared" si="1382"/>
        <v>0</v>
      </c>
      <c r="DS718" s="329">
        <f t="shared" si="1383"/>
        <v>0</v>
      </c>
      <c r="DT718" s="329">
        <f t="shared" si="1384"/>
        <v>0</v>
      </c>
      <c r="DU718" s="329">
        <f t="shared" si="1385"/>
        <v>0</v>
      </c>
      <c r="DV718" s="329">
        <f t="shared" si="1386"/>
        <v>0</v>
      </c>
      <c r="DW718" s="329">
        <f t="shared" si="1387"/>
        <v>0</v>
      </c>
      <c r="DX718" s="170">
        <f t="shared" si="1290"/>
        <v>0</v>
      </c>
      <c r="DY718" s="208">
        <f t="shared" si="1291"/>
        <v>0</v>
      </c>
      <c r="DZ718" s="328">
        <v>22.8</v>
      </c>
      <c r="EA718" s="328">
        <f t="shared" si="1388"/>
        <v>0</v>
      </c>
      <c r="EB718" s="329">
        <f t="shared" si="1389"/>
        <v>0</v>
      </c>
      <c r="EC718" s="329">
        <f t="shared" si="1390"/>
        <v>0</v>
      </c>
      <c r="ED718" s="329">
        <f t="shared" si="1391"/>
        <v>0</v>
      </c>
      <c r="EE718" s="329">
        <f t="shared" si="1392"/>
        <v>0</v>
      </c>
      <c r="EF718" s="329">
        <f t="shared" si="1393"/>
        <v>0</v>
      </c>
      <c r="EG718" s="329">
        <f t="shared" si="1394"/>
        <v>0</v>
      </c>
      <c r="EH718" s="170">
        <f t="shared" si="1292"/>
        <v>0</v>
      </c>
      <c r="EI718" s="208">
        <f t="shared" si="1293"/>
        <v>0</v>
      </c>
      <c r="EJ718" s="328">
        <v>22.8</v>
      </c>
      <c r="EK718" s="328">
        <f t="shared" si="1395"/>
        <v>0</v>
      </c>
      <c r="EL718" s="329">
        <f t="shared" si="1396"/>
        <v>0</v>
      </c>
      <c r="EM718" s="329">
        <f t="shared" si="1397"/>
        <v>0</v>
      </c>
      <c r="EN718" s="329">
        <f t="shared" si="1398"/>
        <v>0</v>
      </c>
      <c r="EO718" s="329">
        <f t="shared" si="1399"/>
        <v>0</v>
      </c>
      <c r="EP718" s="329">
        <f t="shared" si="1400"/>
        <v>0</v>
      </c>
      <c r="EQ718" s="329">
        <f t="shared" si="1401"/>
        <v>0</v>
      </c>
      <c r="ER718" s="170">
        <f t="shared" si="1294"/>
        <v>0</v>
      </c>
      <c r="ES718" s="208">
        <f t="shared" si="1295"/>
        <v>0</v>
      </c>
      <c r="ET718" s="328">
        <v>22.8</v>
      </c>
      <c r="EU718" s="328">
        <f t="shared" si="1402"/>
        <v>0</v>
      </c>
      <c r="EV718" s="329">
        <f t="shared" si="1403"/>
        <v>0</v>
      </c>
      <c r="EW718" s="329">
        <f t="shared" si="1404"/>
        <v>0</v>
      </c>
      <c r="EX718" s="329">
        <f t="shared" si="1405"/>
        <v>0</v>
      </c>
      <c r="EY718" s="329">
        <f t="shared" si="1406"/>
        <v>0</v>
      </c>
      <c r="EZ718" s="329">
        <f t="shared" si="1407"/>
        <v>0</v>
      </c>
      <c r="FA718" s="329">
        <f t="shared" si="1408"/>
        <v>0</v>
      </c>
      <c r="FB718" s="170">
        <f t="shared" si="1296"/>
        <v>0</v>
      </c>
      <c r="FC718" s="208">
        <f t="shared" si="1297"/>
        <v>0</v>
      </c>
      <c r="FD718" s="328">
        <v>22.8</v>
      </c>
      <c r="FE718" s="328">
        <f t="shared" si="1409"/>
        <v>0</v>
      </c>
      <c r="FF718" s="329">
        <f t="shared" si="1410"/>
        <v>0</v>
      </c>
      <c r="FG718" s="329">
        <f t="shared" si="1411"/>
        <v>0</v>
      </c>
      <c r="FH718" s="329">
        <f t="shared" si="1412"/>
        <v>0</v>
      </c>
      <c r="FI718" s="329">
        <f t="shared" si="1413"/>
        <v>0</v>
      </c>
      <c r="FJ718" s="329">
        <f t="shared" si="1414"/>
        <v>0</v>
      </c>
      <c r="FK718" s="329">
        <f t="shared" si="1415"/>
        <v>0</v>
      </c>
      <c r="FL718" s="170">
        <f t="shared" si="1298"/>
        <v>0</v>
      </c>
      <c r="FM718" s="208">
        <f t="shared" si="1299"/>
        <v>0</v>
      </c>
      <c r="FN718" s="328">
        <v>22.8</v>
      </c>
      <c r="FO718" s="328">
        <f t="shared" si="1442"/>
        <v>0</v>
      </c>
      <c r="FP718" s="329">
        <f t="shared" si="1443"/>
        <v>0</v>
      </c>
      <c r="FQ718" s="329">
        <f t="shared" si="1444"/>
        <v>0</v>
      </c>
      <c r="FR718" s="329">
        <f t="shared" si="1445"/>
        <v>0</v>
      </c>
      <c r="FS718" s="329">
        <f t="shared" si="1446"/>
        <v>0</v>
      </c>
      <c r="FT718" s="329">
        <f t="shared" si="1447"/>
        <v>0</v>
      </c>
      <c r="FU718" s="329">
        <f t="shared" si="1448"/>
        <v>0</v>
      </c>
      <c r="FV718" s="170">
        <f t="shared" si="1300"/>
        <v>0</v>
      </c>
      <c r="FW718" s="208">
        <f t="shared" si="1301"/>
        <v>0</v>
      </c>
      <c r="FX718" s="328">
        <v>22.8</v>
      </c>
      <c r="FY718" s="328">
        <f t="shared" si="1449"/>
        <v>0</v>
      </c>
      <c r="FZ718" s="329">
        <f t="shared" si="1450"/>
        <v>0</v>
      </c>
      <c r="GA718" s="329">
        <f t="shared" si="1451"/>
        <v>0</v>
      </c>
      <c r="GB718" s="329">
        <f t="shared" si="1452"/>
        <v>0</v>
      </c>
      <c r="GC718" s="329">
        <f t="shared" si="1453"/>
        <v>0</v>
      </c>
      <c r="GD718" s="329">
        <f t="shared" si="1454"/>
        <v>0</v>
      </c>
      <c r="GE718" s="329">
        <f t="shared" si="1455"/>
        <v>0</v>
      </c>
      <c r="GF718" s="170">
        <f t="shared" si="1302"/>
        <v>0</v>
      </c>
      <c r="GG718" s="208">
        <f t="shared" si="1303"/>
        <v>0</v>
      </c>
      <c r="GH718" s="328">
        <v>22.8</v>
      </c>
      <c r="GI718" s="328">
        <f t="shared" si="1456"/>
        <v>0</v>
      </c>
      <c r="GJ718" s="329">
        <f t="shared" si="1457"/>
        <v>0</v>
      </c>
      <c r="GK718" s="329">
        <f t="shared" si="1458"/>
        <v>0</v>
      </c>
      <c r="GL718" s="329">
        <f t="shared" si="1459"/>
        <v>0</v>
      </c>
      <c r="GM718" s="329">
        <f t="shared" si="1460"/>
        <v>0</v>
      </c>
      <c r="GN718" s="329">
        <f t="shared" si="1461"/>
        <v>0</v>
      </c>
      <c r="GO718" s="329">
        <f t="shared" si="1462"/>
        <v>0</v>
      </c>
      <c r="GP718" s="170">
        <f t="shared" si="1304"/>
        <v>0</v>
      </c>
      <c r="GQ718" s="208">
        <f t="shared" si="1305"/>
        <v>0</v>
      </c>
      <c r="GR718" s="328">
        <v>22.8</v>
      </c>
      <c r="GS718" s="328">
        <f t="shared" si="1463"/>
        <v>0</v>
      </c>
      <c r="GT718" s="329">
        <f t="shared" si="1464"/>
        <v>0</v>
      </c>
      <c r="GU718" s="329">
        <f t="shared" si="1465"/>
        <v>0</v>
      </c>
      <c r="GV718" s="329">
        <f t="shared" si="1466"/>
        <v>0</v>
      </c>
      <c r="GW718" s="329">
        <f t="shared" si="1467"/>
        <v>0</v>
      </c>
      <c r="GX718" s="329">
        <f t="shared" si="1468"/>
        <v>0</v>
      </c>
      <c r="GY718" s="329">
        <f t="shared" si="1469"/>
        <v>0</v>
      </c>
      <c r="GZ718" s="170">
        <f t="shared" si="1306"/>
        <v>0</v>
      </c>
      <c r="HA718" s="208">
        <f t="shared" si="1307"/>
        <v>0</v>
      </c>
      <c r="HB718" s="328">
        <v>22.8</v>
      </c>
      <c r="HC718" s="328">
        <f t="shared" si="1308"/>
        <v>0</v>
      </c>
      <c r="HD718" s="329">
        <f t="shared" si="1416"/>
        <v>0</v>
      </c>
      <c r="HE718" s="329">
        <f t="shared" si="1417"/>
        <v>0</v>
      </c>
      <c r="HF718" s="329">
        <f t="shared" si="1418"/>
        <v>0</v>
      </c>
      <c r="HG718" s="329">
        <f t="shared" si="1419"/>
        <v>0</v>
      </c>
      <c r="HH718" s="329">
        <f t="shared" si="1420"/>
        <v>0</v>
      </c>
      <c r="HI718" s="329">
        <f t="shared" si="1421"/>
        <v>0</v>
      </c>
      <c r="HJ718" s="170">
        <f t="shared" si="1309"/>
        <v>0</v>
      </c>
      <c r="HK718" s="208">
        <f t="shared" si="1310"/>
        <v>0</v>
      </c>
      <c r="HL718" s="328">
        <v>22.8</v>
      </c>
      <c r="HM718" s="328">
        <f t="shared" si="1311"/>
        <v>0</v>
      </c>
      <c r="HN718" s="329">
        <f t="shared" si="1422"/>
        <v>0</v>
      </c>
      <c r="HO718" s="329">
        <f t="shared" si="1423"/>
        <v>0</v>
      </c>
      <c r="HP718" s="329">
        <f t="shared" si="1424"/>
        <v>0</v>
      </c>
      <c r="HQ718" s="329">
        <f t="shared" si="1425"/>
        <v>0</v>
      </c>
      <c r="HR718" s="329">
        <f t="shared" si="1426"/>
        <v>0</v>
      </c>
      <c r="HS718" s="329">
        <f t="shared" si="1427"/>
        <v>0</v>
      </c>
      <c r="HT718" s="170">
        <f t="shared" si="1312"/>
        <v>0</v>
      </c>
      <c r="HU718" s="208">
        <f t="shared" si="1313"/>
        <v>0</v>
      </c>
      <c r="HV718" s="328">
        <v>22.8</v>
      </c>
      <c r="HW718" s="328">
        <f t="shared" si="1428"/>
        <v>0</v>
      </c>
      <c r="HX718" s="329">
        <f t="shared" si="1429"/>
        <v>0</v>
      </c>
      <c r="HY718" s="329">
        <f t="shared" si="1430"/>
        <v>0</v>
      </c>
      <c r="HZ718" s="329">
        <f t="shared" si="1431"/>
        <v>0</v>
      </c>
      <c r="IA718" s="329">
        <f t="shared" si="1432"/>
        <v>0</v>
      </c>
      <c r="IB718" s="329">
        <f t="shared" si="1433"/>
        <v>0</v>
      </c>
      <c r="IC718" s="329">
        <f t="shared" si="1434"/>
        <v>0</v>
      </c>
      <c r="ID718" s="170">
        <f t="shared" si="1314"/>
        <v>0</v>
      </c>
      <c r="IE718" s="208">
        <f t="shared" si="1315"/>
        <v>0</v>
      </c>
      <c r="IF718" s="328">
        <v>22.8</v>
      </c>
      <c r="IG718" s="328">
        <f t="shared" si="1435"/>
        <v>0</v>
      </c>
      <c r="IH718" s="329">
        <f t="shared" si="1436"/>
        <v>0</v>
      </c>
      <c r="II718" s="329">
        <f t="shared" si="1437"/>
        <v>0</v>
      </c>
      <c r="IJ718" s="329">
        <f t="shared" si="1438"/>
        <v>0</v>
      </c>
      <c r="IK718" s="329">
        <f t="shared" si="1439"/>
        <v>0</v>
      </c>
      <c r="IL718" s="329">
        <f t="shared" si="1440"/>
        <v>0</v>
      </c>
      <c r="IM718" s="329">
        <f t="shared" si="1441"/>
        <v>0</v>
      </c>
      <c r="IN718" s="170">
        <f t="shared" si="1316"/>
        <v>0</v>
      </c>
    </row>
    <row r="719" spans="1:248">
      <c r="A719" s="318"/>
      <c r="B719" s="318"/>
      <c r="C719" s="318"/>
      <c r="D719" s="318"/>
      <c r="E719" s="318"/>
      <c r="F719" s="318"/>
      <c r="G719" s="318"/>
      <c r="H719" s="318"/>
      <c r="I719" s="318"/>
      <c r="K719" s="318"/>
      <c r="L719" s="318"/>
      <c r="M719" s="318"/>
      <c r="N719" s="318"/>
      <c r="O719" s="318"/>
      <c r="P719" s="318"/>
      <c r="Q719" s="318"/>
      <c r="R719" s="318"/>
      <c r="S719" s="208">
        <f t="shared" si="1317"/>
        <v>0</v>
      </c>
      <c r="T719" s="328">
        <v>22.9</v>
      </c>
      <c r="U719" s="328">
        <f t="shared" si="1318"/>
        <v>0</v>
      </c>
      <c r="V719" s="329">
        <f t="shared" si="1319"/>
        <v>0</v>
      </c>
      <c r="W719" s="329">
        <f t="shared" si="1320"/>
        <v>0</v>
      </c>
      <c r="X719" s="329">
        <f t="shared" si="1321"/>
        <v>0</v>
      </c>
      <c r="Y719" s="329">
        <f t="shared" si="1322"/>
        <v>0</v>
      </c>
      <c r="Z719" s="329">
        <f t="shared" si="1323"/>
        <v>0</v>
      </c>
      <c r="AA719" s="329">
        <f t="shared" si="1324"/>
        <v>0</v>
      </c>
      <c r="AB719" s="170">
        <f t="shared" si="1263"/>
        <v>0</v>
      </c>
      <c r="AC719" s="208">
        <f t="shared" si="1264"/>
        <v>0</v>
      </c>
      <c r="AD719" s="328">
        <v>22.9</v>
      </c>
      <c r="AE719" s="328">
        <f t="shared" si="1325"/>
        <v>0</v>
      </c>
      <c r="AF719" s="329">
        <f t="shared" si="1326"/>
        <v>0</v>
      </c>
      <c r="AG719" s="329">
        <f t="shared" si="1327"/>
        <v>0</v>
      </c>
      <c r="AH719" s="329">
        <f t="shared" si="1328"/>
        <v>0</v>
      </c>
      <c r="AI719" s="329">
        <f t="shared" si="1329"/>
        <v>0</v>
      </c>
      <c r="AJ719" s="329">
        <f t="shared" si="1330"/>
        <v>0</v>
      </c>
      <c r="AK719" s="329">
        <f t="shared" si="1331"/>
        <v>0</v>
      </c>
      <c r="AL719" s="170">
        <f t="shared" si="1265"/>
        <v>0</v>
      </c>
      <c r="AM719" s="208">
        <f t="shared" si="1266"/>
        <v>0</v>
      </c>
      <c r="AN719" s="328">
        <v>22.9</v>
      </c>
      <c r="AO719" s="328">
        <f t="shared" si="1332"/>
        <v>0</v>
      </c>
      <c r="AP719" s="329">
        <f t="shared" si="1333"/>
        <v>0</v>
      </c>
      <c r="AQ719" s="329">
        <f t="shared" si="1334"/>
        <v>0</v>
      </c>
      <c r="AR719" s="329">
        <f t="shared" si="1335"/>
        <v>0</v>
      </c>
      <c r="AS719" s="329">
        <f t="shared" si="1336"/>
        <v>0</v>
      </c>
      <c r="AT719" s="329">
        <f t="shared" si="1337"/>
        <v>0</v>
      </c>
      <c r="AU719" s="329">
        <f t="shared" si="1338"/>
        <v>0</v>
      </c>
      <c r="AV719" s="170">
        <f t="shared" si="1267"/>
        <v>0</v>
      </c>
      <c r="AW719" s="208">
        <f t="shared" si="1268"/>
        <v>0</v>
      </c>
      <c r="AX719" s="328">
        <v>22.9</v>
      </c>
      <c r="AY719" s="328">
        <f t="shared" si="1339"/>
        <v>0</v>
      </c>
      <c r="AZ719" s="329">
        <f t="shared" si="1340"/>
        <v>0</v>
      </c>
      <c r="BA719" s="329">
        <f t="shared" si="1341"/>
        <v>0</v>
      </c>
      <c r="BB719" s="329">
        <f t="shared" si="1342"/>
        <v>0</v>
      </c>
      <c r="BC719" s="329">
        <f t="shared" si="1343"/>
        <v>0</v>
      </c>
      <c r="BD719" s="329">
        <f t="shared" si="1344"/>
        <v>0</v>
      </c>
      <c r="BE719" s="329">
        <f t="shared" si="1345"/>
        <v>0</v>
      </c>
      <c r="BF719" s="170">
        <f t="shared" si="1269"/>
        <v>0</v>
      </c>
      <c r="BG719" s="208">
        <f t="shared" si="1270"/>
        <v>0</v>
      </c>
      <c r="BH719" s="328">
        <v>22.9</v>
      </c>
      <c r="BI719" s="328">
        <f t="shared" si="1271"/>
        <v>0</v>
      </c>
      <c r="BJ719" s="329">
        <f t="shared" si="1272"/>
        <v>0</v>
      </c>
      <c r="BK719" s="329">
        <f t="shared" si="1273"/>
        <v>0</v>
      </c>
      <c r="BL719" s="329">
        <f t="shared" si="1274"/>
        <v>0</v>
      </c>
      <c r="BM719" s="329">
        <f t="shared" si="1275"/>
        <v>0</v>
      </c>
      <c r="BN719" s="329">
        <f t="shared" si="1276"/>
        <v>0</v>
      </c>
      <c r="BO719" s="329">
        <f t="shared" si="1277"/>
        <v>0</v>
      </c>
      <c r="BP719" s="170">
        <f t="shared" si="1278"/>
        <v>0</v>
      </c>
      <c r="BQ719" s="208">
        <f t="shared" si="1279"/>
        <v>0</v>
      </c>
      <c r="BR719" s="328">
        <v>22.9</v>
      </c>
      <c r="BS719" s="328">
        <f t="shared" si="1346"/>
        <v>0</v>
      </c>
      <c r="BT719" s="329">
        <f t="shared" si="1347"/>
        <v>0</v>
      </c>
      <c r="BU719" s="329">
        <f t="shared" si="1348"/>
        <v>0</v>
      </c>
      <c r="BV719" s="329">
        <f t="shared" si="1349"/>
        <v>0</v>
      </c>
      <c r="BW719" s="329">
        <f t="shared" si="1350"/>
        <v>0</v>
      </c>
      <c r="BX719" s="329">
        <f t="shared" si="1351"/>
        <v>0</v>
      </c>
      <c r="BY719" s="329">
        <f t="shared" si="1352"/>
        <v>0</v>
      </c>
      <c r="BZ719" s="170">
        <f t="shared" si="1280"/>
        <v>0</v>
      </c>
      <c r="CA719" s="208">
        <f t="shared" si="1281"/>
        <v>0</v>
      </c>
      <c r="CB719" s="328">
        <v>22.9</v>
      </c>
      <c r="CC719" s="328">
        <f t="shared" si="1353"/>
        <v>0</v>
      </c>
      <c r="CD719" s="329">
        <f t="shared" si="1354"/>
        <v>0</v>
      </c>
      <c r="CE719" s="329">
        <f t="shared" si="1355"/>
        <v>0</v>
      </c>
      <c r="CF719" s="329">
        <f t="shared" si="1356"/>
        <v>0</v>
      </c>
      <c r="CG719" s="329">
        <f t="shared" si="1357"/>
        <v>0</v>
      </c>
      <c r="CH719" s="329">
        <f t="shared" si="1358"/>
        <v>0</v>
      </c>
      <c r="CI719" s="329">
        <f t="shared" si="1359"/>
        <v>0</v>
      </c>
      <c r="CJ719" s="170">
        <f t="shared" si="1282"/>
        <v>0</v>
      </c>
      <c r="CK719" s="208">
        <f t="shared" si="1283"/>
        <v>0</v>
      </c>
      <c r="CL719" s="328">
        <v>22.9</v>
      </c>
      <c r="CM719" s="328">
        <f t="shared" si="1360"/>
        <v>0</v>
      </c>
      <c r="CN719" s="329">
        <f t="shared" si="1361"/>
        <v>0</v>
      </c>
      <c r="CO719" s="329">
        <f t="shared" si="1362"/>
        <v>0</v>
      </c>
      <c r="CP719" s="329">
        <f t="shared" si="1363"/>
        <v>0</v>
      </c>
      <c r="CQ719" s="329">
        <f t="shared" si="1364"/>
        <v>0</v>
      </c>
      <c r="CR719" s="329">
        <f t="shared" si="1365"/>
        <v>0</v>
      </c>
      <c r="CS719" s="329">
        <f t="shared" si="1366"/>
        <v>0</v>
      </c>
      <c r="CT719" s="170">
        <f t="shared" si="1284"/>
        <v>0</v>
      </c>
      <c r="CU719" s="208">
        <f t="shared" si="1285"/>
        <v>0</v>
      </c>
      <c r="CV719" s="328">
        <v>22.9</v>
      </c>
      <c r="CW719" s="328">
        <f t="shared" si="1367"/>
        <v>0</v>
      </c>
      <c r="CX719" s="329">
        <f t="shared" si="1368"/>
        <v>0</v>
      </c>
      <c r="CY719" s="329">
        <f t="shared" si="1369"/>
        <v>0</v>
      </c>
      <c r="CZ719" s="329">
        <f t="shared" si="1370"/>
        <v>0</v>
      </c>
      <c r="DA719" s="329">
        <f t="shared" si="1371"/>
        <v>0</v>
      </c>
      <c r="DB719" s="329">
        <f t="shared" si="1372"/>
        <v>0</v>
      </c>
      <c r="DC719" s="329">
        <f t="shared" si="1373"/>
        <v>0</v>
      </c>
      <c r="DD719" s="170">
        <f t="shared" si="1286"/>
        <v>0</v>
      </c>
      <c r="DE719" s="208">
        <f t="shared" si="1287"/>
        <v>0</v>
      </c>
      <c r="DF719" s="328">
        <v>22.9</v>
      </c>
      <c r="DG719" s="328">
        <f t="shared" si="1374"/>
        <v>0</v>
      </c>
      <c r="DH719" s="329">
        <f t="shared" si="1375"/>
        <v>0</v>
      </c>
      <c r="DI719" s="329">
        <f t="shared" si="1376"/>
        <v>0</v>
      </c>
      <c r="DJ719" s="329">
        <f t="shared" si="1377"/>
        <v>0</v>
      </c>
      <c r="DK719" s="329">
        <f t="shared" si="1378"/>
        <v>0</v>
      </c>
      <c r="DL719" s="329">
        <f t="shared" si="1379"/>
        <v>0</v>
      </c>
      <c r="DM719" s="329">
        <f t="shared" si="1380"/>
        <v>0</v>
      </c>
      <c r="DN719" s="170">
        <f t="shared" si="1288"/>
        <v>0</v>
      </c>
      <c r="DO719" s="208">
        <f t="shared" si="1289"/>
        <v>0</v>
      </c>
      <c r="DP719" s="328">
        <v>22.9</v>
      </c>
      <c r="DQ719" s="328">
        <f t="shared" si="1381"/>
        <v>0</v>
      </c>
      <c r="DR719" s="329">
        <f t="shared" si="1382"/>
        <v>0</v>
      </c>
      <c r="DS719" s="329">
        <f t="shared" si="1383"/>
        <v>0</v>
      </c>
      <c r="DT719" s="329">
        <f t="shared" si="1384"/>
        <v>0</v>
      </c>
      <c r="DU719" s="329">
        <f t="shared" si="1385"/>
        <v>0</v>
      </c>
      <c r="DV719" s="329">
        <f t="shared" si="1386"/>
        <v>0</v>
      </c>
      <c r="DW719" s="329">
        <f t="shared" si="1387"/>
        <v>0</v>
      </c>
      <c r="DX719" s="170">
        <f t="shared" si="1290"/>
        <v>0</v>
      </c>
      <c r="DY719" s="208">
        <f t="shared" si="1291"/>
        <v>0</v>
      </c>
      <c r="DZ719" s="328">
        <v>22.9</v>
      </c>
      <c r="EA719" s="328">
        <f t="shared" si="1388"/>
        <v>0</v>
      </c>
      <c r="EB719" s="329">
        <f t="shared" si="1389"/>
        <v>0</v>
      </c>
      <c r="EC719" s="329">
        <f t="shared" si="1390"/>
        <v>0</v>
      </c>
      <c r="ED719" s="329">
        <f t="shared" si="1391"/>
        <v>0</v>
      </c>
      <c r="EE719" s="329">
        <f t="shared" si="1392"/>
        <v>0</v>
      </c>
      <c r="EF719" s="329">
        <f t="shared" si="1393"/>
        <v>0</v>
      </c>
      <c r="EG719" s="329">
        <f t="shared" si="1394"/>
        <v>0</v>
      </c>
      <c r="EH719" s="170">
        <f t="shared" si="1292"/>
        <v>0</v>
      </c>
      <c r="EI719" s="208">
        <f t="shared" si="1293"/>
        <v>0</v>
      </c>
      <c r="EJ719" s="328">
        <v>22.9</v>
      </c>
      <c r="EK719" s="328">
        <f t="shared" si="1395"/>
        <v>0</v>
      </c>
      <c r="EL719" s="329">
        <f t="shared" si="1396"/>
        <v>0</v>
      </c>
      <c r="EM719" s="329">
        <f t="shared" si="1397"/>
        <v>0</v>
      </c>
      <c r="EN719" s="329">
        <f t="shared" si="1398"/>
        <v>0</v>
      </c>
      <c r="EO719" s="329">
        <f t="shared" si="1399"/>
        <v>0</v>
      </c>
      <c r="EP719" s="329">
        <f t="shared" si="1400"/>
        <v>0</v>
      </c>
      <c r="EQ719" s="329">
        <f t="shared" si="1401"/>
        <v>0</v>
      </c>
      <c r="ER719" s="170">
        <f t="shared" si="1294"/>
        <v>0</v>
      </c>
      <c r="ES719" s="208">
        <f t="shared" si="1295"/>
        <v>0</v>
      </c>
      <c r="ET719" s="328">
        <v>22.9</v>
      </c>
      <c r="EU719" s="328">
        <f t="shared" si="1402"/>
        <v>0</v>
      </c>
      <c r="EV719" s="329">
        <f t="shared" si="1403"/>
        <v>0</v>
      </c>
      <c r="EW719" s="329">
        <f t="shared" si="1404"/>
        <v>0</v>
      </c>
      <c r="EX719" s="329">
        <f t="shared" si="1405"/>
        <v>0</v>
      </c>
      <c r="EY719" s="329">
        <f t="shared" si="1406"/>
        <v>0</v>
      </c>
      <c r="EZ719" s="329">
        <f t="shared" si="1407"/>
        <v>0</v>
      </c>
      <c r="FA719" s="329">
        <f t="shared" si="1408"/>
        <v>0</v>
      </c>
      <c r="FB719" s="170">
        <f t="shared" si="1296"/>
        <v>0</v>
      </c>
      <c r="FC719" s="208">
        <f t="shared" si="1297"/>
        <v>0</v>
      </c>
      <c r="FD719" s="328">
        <v>22.9</v>
      </c>
      <c r="FE719" s="328">
        <f t="shared" si="1409"/>
        <v>0</v>
      </c>
      <c r="FF719" s="329">
        <f t="shared" si="1410"/>
        <v>0</v>
      </c>
      <c r="FG719" s="329">
        <f t="shared" si="1411"/>
        <v>0</v>
      </c>
      <c r="FH719" s="329">
        <f t="shared" si="1412"/>
        <v>0</v>
      </c>
      <c r="FI719" s="329">
        <f t="shared" si="1413"/>
        <v>0</v>
      </c>
      <c r="FJ719" s="329">
        <f t="shared" si="1414"/>
        <v>0</v>
      </c>
      <c r="FK719" s="329">
        <f t="shared" si="1415"/>
        <v>0</v>
      </c>
      <c r="FL719" s="170">
        <f t="shared" si="1298"/>
        <v>0</v>
      </c>
      <c r="FM719" s="208">
        <f t="shared" si="1299"/>
        <v>0</v>
      </c>
      <c r="FN719" s="328">
        <v>22.9</v>
      </c>
      <c r="FO719" s="328">
        <f t="shared" si="1442"/>
        <v>0</v>
      </c>
      <c r="FP719" s="329">
        <f t="shared" si="1443"/>
        <v>0</v>
      </c>
      <c r="FQ719" s="329">
        <f t="shared" si="1444"/>
        <v>0</v>
      </c>
      <c r="FR719" s="329">
        <f t="shared" si="1445"/>
        <v>0</v>
      </c>
      <c r="FS719" s="329">
        <f t="shared" si="1446"/>
        <v>0</v>
      </c>
      <c r="FT719" s="329">
        <f t="shared" si="1447"/>
        <v>0</v>
      </c>
      <c r="FU719" s="329">
        <f t="shared" si="1448"/>
        <v>0</v>
      </c>
      <c r="FV719" s="170">
        <f t="shared" si="1300"/>
        <v>0</v>
      </c>
      <c r="FW719" s="208">
        <f t="shared" si="1301"/>
        <v>0</v>
      </c>
      <c r="FX719" s="328">
        <v>22.9</v>
      </c>
      <c r="FY719" s="328">
        <f t="shared" si="1449"/>
        <v>0</v>
      </c>
      <c r="FZ719" s="329">
        <f t="shared" si="1450"/>
        <v>0</v>
      </c>
      <c r="GA719" s="329">
        <f t="shared" si="1451"/>
        <v>0</v>
      </c>
      <c r="GB719" s="329">
        <f t="shared" si="1452"/>
        <v>0</v>
      </c>
      <c r="GC719" s="329">
        <f t="shared" si="1453"/>
        <v>0</v>
      </c>
      <c r="GD719" s="329">
        <f t="shared" si="1454"/>
        <v>0</v>
      </c>
      <c r="GE719" s="329">
        <f t="shared" si="1455"/>
        <v>0</v>
      </c>
      <c r="GF719" s="170">
        <f t="shared" si="1302"/>
        <v>0</v>
      </c>
      <c r="GG719" s="208">
        <f t="shared" si="1303"/>
        <v>0</v>
      </c>
      <c r="GH719" s="328">
        <v>22.9</v>
      </c>
      <c r="GI719" s="328">
        <f t="shared" si="1456"/>
        <v>0</v>
      </c>
      <c r="GJ719" s="329">
        <f t="shared" si="1457"/>
        <v>0</v>
      </c>
      <c r="GK719" s="329">
        <f t="shared" si="1458"/>
        <v>0</v>
      </c>
      <c r="GL719" s="329">
        <f t="shared" si="1459"/>
        <v>0</v>
      </c>
      <c r="GM719" s="329">
        <f t="shared" si="1460"/>
        <v>0</v>
      </c>
      <c r="GN719" s="329">
        <f t="shared" si="1461"/>
        <v>0</v>
      </c>
      <c r="GO719" s="329">
        <f t="shared" si="1462"/>
        <v>0</v>
      </c>
      <c r="GP719" s="170">
        <f t="shared" si="1304"/>
        <v>0</v>
      </c>
      <c r="GQ719" s="208">
        <f t="shared" si="1305"/>
        <v>0</v>
      </c>
      <c r="GR719" s="328">
        <v>22.9</v>
      </c>
      <c r="GS719" s="328">
        <f t="shared" si="1463"/>
        <v>0</v>
      </c>
      <c r="GT719" s="329">
        <f t="shared" si="1464"/>
        <v>0</v>
      </c>
      <c r="GU719" s="329">
        <f t="shared" si="1465"/>
        <v>0</v>
      </c>
      <c r="GV719" s="329">
        <f t="shared" si="1466"/>
        <v>0</v>
      </c>
      <c r="GW719" s="329">
        <f t="shared" si="1467"/>
        <v>0</v>
      </c>
      <c r="GX719" s="329">
        <f t="shared" si="1468"/>
        <v>0</v>
      </c>
      <c r="GY719" s="329">
        <f t="shared" si="1469"/>
        <v>0</v>
      </c>
      <c r="GZ719" s="170">
        <f t="shared" si="1306"/>
        <v>0</v>
      </c>
      <c r="HA719" s="208">
        <f t="shared" si="1307"/>
        <v>0</v>
      </c>
      <c r="HB719" s="328">
        <v>22.9</v>
      </c>
      <c r="HC719" s="328">
        <f t="shared" si="1308"/>
        <v>0</v>
      </c>
      <c r="HD719" s="329">
        <f t="shared" si="1416"/>
        <v>0</v>
      </c>
      <c r="HE719" s="329">
        <f t="shared" si="1417"/>
        <v>0</v>
      </c>
      <c r="HF719" s="329">
        <f t="shared" si="1418"/>
        <v>0</v>
      </c>
      <c r="HG719" s="329">
        <f t="shared" si="1419"/>
        <v>0</v>
      </c>
      <c r="HH719" s="329">
        <f t="shared" si="1420"/>
        <v>0</v>
      </c>
      <c r="HI719" s="329">
        <f t="shared" si="1421"/>
        <v>0</v>
      </c>
      <c r="HJ719" s="170">
        <f t="shared" si="1309"/>
        <v>0</v>
      </c>
      <c r="HK719" s="208">
        <f t="shared" si="1310"/>
        <v>0</v>
      </c>
      <c r="HL719" s="328">
        <v>22.9</v>
      </c>
      <c r="HM719" s="328">
        <f t="shared" si="1311"/>
        <v>0</v>
      </c>
      <c r="HN719" s="329">
        <f t="shared" si="1422"/>
        <v>0</v>
      </c>
      <c r="HO719" s="329">
        <f t="shared" si="1423"/>
        <v>0</v>
      </c>
      <c r="HP719" s="329">
        <f t="shared" si="1424"/>
        <v>0</v>
      </c>
      <c r="HQ719" s="329">
        <f t="shared" si="1425"/>
        <v>0</v>
      </c>
      <c r="HR719" s="329">
        <f t="shared" si="1426"/>
        <v>0</v>
      </c>
      <c r="HS719" s="329">
        <f t="shared" si="1427"/>
        <v>0</v>
      </c>
      <c r="HT719" s="170">
        <f t="shared" si="1312"/>
        <v>0</v>
      </c>
      <c r="HU719" s="208">
        <f t="shared" si="1313"/>
        <v>0</v>
      </c>
      <c r="HV719" s="328">
        <v>22.9</v>
      </c>
      <c r="HW719" s="328">
        <f t="shared" si="1428"/>
        <v>0</v>
      </c>
      <c r="HX719" s="329">
        <f t="shared" si="1429"/>
        <v>0</v>
      </c>
      <c r="HY719" s="329">
        <f t="shared" si="1430"/>
        <v>0</v>
      </c>
      <c r="HZ719" s="329">
        <f t="shared" si="1431"/>
        <v>0</v>
      </c>
      <c r="IA719" s="329">
        <f t="shared" si="1432"/>
        <v>0</v>
      </c>
      <c r="IB719" s="329">
        <f t="shared" si="1433"/>
        <v>0</v>
      </c>
      <c r="IC719" s="329">
        <f t="shared" si="1434"/>
        <v>0</v>
      </c>
      <c r="ID719" s="170">
        <f t="shared" si="1314"/>
        <v>0</v>
      </c>
      <c r="IE719" s="208">
        <f t="shared" si="1315"/>
        <v>0</v>
      </c>
      <c r="IF719" s="328">
        <v>22.9</v>
      </c>
      <c r="IG719" s="328">
        <f t="shared" si="1435"/>
        <v>0</v>
      </c>
      <c r="IH719" s="329">
        <f t="shared" si="1436"/>
        <v>0</v>
      </c>
      <c r="II719" s="329">
        <f t="shared" si="1437"/>
        <v>0</v>
      </c>
      <c r="IJ719" s="329">
        <f t="shared" si="1438"/>
        <v>0</v>
      </c>
      <c r="IK719" s="329">
        <f t="shared" si="1439"/>
        <v>0</v>
      </c>
      <c r="IL719" s="329">
        <f t="shared" si="1440"/>
        <v>0</v>
      </c>
      <c r="IM719" s="329">
        <f t="shared" si="1441"/>
        <v>0</v>
      </c>
      <c r="IN719" s="170">
        <f t="shared" si="1316"/>
        <v>0</v>
      </c>
    </row>
    <row r="720" spans="1:248">
      <c r="A720" s="318"/>
      <c r="B720" s="318"/>
      <c r="C720" s="318"/>
      <c r="D720" s="318"/>
      <c r="E720" s="318"/>
      <c r="F720" s="318"/>
      <c r="G720" s="318"/>
      <c r="H720" s="318"/>
      <c r="I720" s="318"/>
      <c r="K720" s="318"/>
      <c r="L720" s="318"/>
      <c r="M720" s="318"/>
      <c r="N720" s="318"/>
      <c r="O720" s="318"/>
      <c r="P720" s="318"/>
      <c r="Q720" s="318"/>
      <c r="R720" s="318"/>
      <c r="S720" s="208">
        <f t="shared" si="1317"/>
        <v>0</v>
      </c>
      <c r="T720" s="328">
        <v>23</v>
      </c>
      <c r="U720" s="328">
        <f t="shared" si="1318"/>
        <v>0</v>
      </c>
      <c r="V720" s="329">
        <f t="shared" si="1319"/>
        <v>0</v>
      </c>
      <c r="W720" s="329">
        <f t="shared" si="1320"/>
        <v>0</v>
      </c>
      <c r="X720" s="329">
        <f t="shared" si="1321"/>
        <v>0</v>
      </c>
      <c r="Y720" s="329">
        <f t="shared" si="1322"/>
        <v>0</v>
      </c>
      <c r="Z720" s="329">
        <f t="shared" si="1323"/>
        <v>0</v>
      </c>
      <c r="AA720" s="329">
        <f t="shared" si="1324"/>
        <v>0</v>
      </c>
      <c r="AB720" s="170">
        <f t="shared" si="1263"/>
        <v>0</v>
      </c>
      <c r="AC720" s="208">
        <f t="shared" si="1264"/>
        <v>0</v>
      </c>
      <c r="AD720" s="328">
        <v>23</v>
      </c>
      <c r="AE720" s="328">
        <f t="shared" si="1325"/>
        <v>0</v>
      </c>
      <c r="AF720" s="329">
        <f t="shared" si="1326"/>
        <v>0</v>
      </c>
      <c r="AG720" s="329">
        <f t="shared" si="1327"/>
        <v>0</v>
      </c>
      <c r="AH720" s="329">
        <f t="shared" si="1328"/>
        <v>0</v>
      </c>
      <c r="AI720" s="329">
        <f t="shared" si="1329"/>
        <v>0</v>
      </c>
      <c r="AJ720" s="329">
        <f t="shared" si="1330"/>
        <v>0</v>
      </c>
      <c r="AK720" s="329">
        <f t="shared" si="1331"/>
        <v>0</v>
      </c>
      <c r="AL720" s="170">
        <f t="shared" si="1265"/>
        <v>0</v>
      </c>
      <c r="AM720" s="208">
        <f t="shared" si="1266"/>
        <v>0</v>
      </c>
      <c r="AN720" s="328">
        <v>23</v>
      </c>
      <c r="AO720" s="328">
        <f t="shared" si="1332"/>
        <v>0</v>
      </c>
      <c r="AP720" s="329">
        <f t="shared" si="1333"/>
        <v>0</v>
      </c>
      <c r="AQ720" s="329">
        <f t="shared" si="1334"/>
        <v>0</v>
      </c>
      <c r="AR720" s="329">
        <f t="shared" si="1335"/>
        <v>0</v>
      </c>
      <c r="AS720" s="329">
        <f t="shared" si="1336"/>
        <v>0</v>
      </c>
      <c r="AT720" s="329">
        <f t="shared" si="1337"/>
        <v>0</v>
      </c>
      <c r="AU720" s="329">
        <f t="shared" si="1338"/>
        <v>0</v>
      </c>
      <c r="AV720" s="170">
        <f t="shared" si="1267"/>
        <v>0</v>
      </c>
      <c r="AW720" s="208">
        <f t="shared" si="1268"/>
        <v>0</v>
      </c>
      <c r="AX720" s="328">
        <v>23</v>
      </c>
      <c r="AY720" s="328">
        <f t="shared" si="1339"/>
        <v>0</v>
      </c>
      <c r="AZ720" s="329">
        <f t="shared" si="1340"/>
        <v>0</v>
      </c>
      <c r="BA720" s="329">
        <f t="shared" si="1341"/>
        <v>0</v>
      </c>
      <c r="BB720" s="329">
        <f t="shared" si="1342"/>
        <v>0</v>
      </c>
      <c r="BC720" s="329">
        <f t="shared" si="1343"/>
        <v>0</v>
      </c>
      <c r="BD720" s="329">
        <f t="shared" si="1344"/>
        <v>0</v>
      </c>
      <c r="BE720" s="329">
        <f t="shared" si="1345"/>
        <v>0</v>
      </c>
      <c r="BF720" s="170">
        <f t="shared" si="1269"/>
        <v>0</v>
      </c>
      <c r="BG720" s="208">
        <f t="shared" si="1270"/>
        <v>0</v>
      </c>
      <c r="BH720" s="328">
        <v>23</v>
      </c>
      <c r="BI720" s="328">
        <f t="shared" si="1271"/>
        <v>0</v>
      </c>
      <c r="BJ720" s="329">
        <f t="shared" si="1272"/>
        <v>0</v>
      </c>
      <c r="BK720" s="329">
        <f t="shared" si="1273"/>
        <v>0</v>
      </c>
      <c r="BL720" s="329">
        <f t="shared" si="1274"/>
        <v>0</v>
      </c>
      <c r="BM720" s="329">
        <f t="shared" si="1275"/>
        <v>0</v>
      </c>
      <c r="BN720" s="329">
        <f t="shared" si="1276"/>
        <v>0</v>
      </c>
      <c r="BO720" s="329">
        <f t="shared" si="1277"/>
        <v>0</v>
      </c>
      <c r="BP720" s="170">
        <f t="shared" si="1278"/>
        <v>0</v>
      </c>
      <c r="BQ720" s="208">
        <f t="shared" si="1279"/>
        <v>0</v>
      </c>
      <c r="BR720" s="328">
        <v>23</v>
      </c>
      <c r="BS720" s="328">
        <f t="shared" si="1346"/>
        <v>0</v>
      </c>
      <c r="BT720" s="329">
        <f t="shared" si="1347"/>
        <v>0</v>
      </c>
      <c r="BU720" s="329">
        <f t="shared" si="1348"/>
        <v>0</v>
      </c>
      <c r="BV720" s="329">
        <f t="shared" si="1349"/>
        <v>0</v>
      </c>
      <c r="BW720" s="329">
        <f t="shared" si="1350"/>
        <v>0</v>
      </c>
      <c r="BX720" s="329">
        <f t="shared" si="1351"/>
        <v>0</v>
      </c>
      <c r="BY720" s="329">
        <f t="shared" si="1352"/>
        <v>0</v>
      </c>
      <c r="BZ720" s="170">
        <f t="shared" si="1280"/>
        <v>0</v>
      </c>
      <c r="CA720" s="208">
        <f t="shared" si="1281"/>
        <v>0</v>
      </c>
      <c r="CB720" s="328">
        <v>23</v>
      </c>
      <c r="CC720" s="328">
        <f t="shared" si="1353"/>
        <v>0</v>
      </c>
      <c r="CD720" s="329">
        <f t="shared" si="1354"/>
        <v>0</v>
      </c>
      <c r="CE720" s="329">
        <f t="shared" si="1355"/>
        <v>0</v>
      </c>
      <c r="CF720" s="329">
        <f t="shared" si="1356"/>
        <v>0</v>
      </c>
      <c r="CG720" s="329">
        <f t="shared" si="1357"/>
        <v>0</v>
      </c>
      <c r="CH720" s="329">
        <f t="shared" si="1358"/>
        <v>0</v>
      </c>
      <c r="CI720" s="329">
        <f t="shared" si="1359"/>
        <v>0</v>
      </c>
      <c r="CJ720" s="170">
        <f t="shared" si="1282"/>
        <v>0</v>
      </c>
      <c r="CK720" s="208">
        <f t="shared" si="1283"/>
        <v>0</v>
      </c>
      <c r="CL720" s="328">
        <v>23</v>
      </c>
      <c r="CM720" s="328">
        <f t="shared" si="1360"/>
        <v>0</v>
      </c>
      <c r="CN720" s="329">
        <f t="shared" si="1361"/>
        <v>0</v>
      </c>
      <c r="CO720" s="329">
        <f t="shared" si="1362"/>
        <v>0</v>
      </c>
      <c r="CP720" s="329">
        <f t="shared" si="1363"/>
        <v>0</v>
      </c>
      <c r="CQ720" s="329">
        <f t="shared" si="1364"/>
        <v>0</v>
      </c>
      <c r="CR720" s="329">
        <f t="shared" si="1365"/>
        <v>0</v>
      </c>
      <c r="CS720" s="329">
        <f t="shared" si="1366"/>
        <v>0</v>
      </c>
      <c r="CT720" s="170">
        <f t="shared" si="1284"/>
        <v>0</v>
      </c>
      <c r="CU720" s="208">
        <f t="shared" si="1285"/>
        <v>0</v>
      </c>
      <c r="CV720" s="328">
        <v>23</v>
      </c>
      <c r="CW720" s="328">
        <f t="shared" si="1367"/>
        <v>0</v>
      </c>
      <c r="CX720" s="329">
        <f t="shared" si="1368"/>
        <v>0</v>
      </c>
      <c r="CY720" s="329">
        <f t="shared" si="1369"/>
        <v>0</v>
      </c>
      <c r="CZ720" s="329">
        <f t="shared" si="1370"/>
        <v>0</v>
      </c>
      <c r="DA720" s="329">
        <f t="shared" si="1371"/>
        <v>0</v>
      </c>
      <c r="DB720" s="329">
        <f t="shared" si="1372"/>
        <v>0</v>
      </c>
      <c r="DC720" s="329">
        <f t="shared" si="1373"/>
        <v>0</v>
      </c>
      <c r="DD720" s="170">
        <f t="shared" si="1286"/>
        <v>0</v>
      </c>
      <c r="DE720" s="208">
        <f t="shared" si="1287"/>
        <v>0</v>
      </c>
      <c r="DF720" s="328">
        <v>23</v>
      </c>
      <c r="DG720" s="328">
        <f t="shared" si="1374"/>
        <v>0</v>
      </c>
      <c r="DH720" s="329">
        <f t="shared" si="1375"/>
        <v>0</v>
      </c>
      <c r="DI720" s="329">
        <f t="shared" si="1376"/>
        <v>0</v>
      </c>
      <c r="DJ720" s="329">
        <f t="shared" si="1377"/>
        <v>0</v>
      </c>
      <c r="DK720" s="329">
        <f t="shared" si="1378"/>
        <v>0</v>
      </c>
      <c r="DL720" s="329">
        <f t="shared" si="1379"/>
        <v>0</v>
      </c>
      <c r="DM720" s="329">
        <f t="shared" si="1380"/>
        <v>0</v>
      </c>
      <c r="DN720" s="170">
        <f t="shared" si="1288"/>
        <v>0</v>
      </c>
      <c r="DO720" s="208">
        <f t="shared" si="1289"/>
        <v>0</v>
      </c>
      <c r="DP720" s="328">
        <v>23</v>
      </c>
      <c r="DQ720" s="328">
        <f t="shared" si="1381"/>
        <v>0</v>
      </c>
      <c r="DR720" s="329">
        <f t="shared" si="1382"/>
        <v>0</v>
      </c>
      <c r="DS720" s="329">
        <f t="shared" si="1383"/>
        <v>0</v>
      </c>
      <c r="DT720" s="329">
        <f t="shared" si="1384"/>
        <v>0</v>
      </c>
      <c r="DU720" s="329">
        <f t="shared" si="1385"/>
        <v>0</v>
      </c>
      <c r="DV720" s="329">
        <f t="shared" si="1386"/>
        <v>0</v>
      </c>
      <c r="DW720" s="329">
        <f t="shared" si="1387"/>
        <v>0</v>
      </c>
      <c r="DX720" s="170">
        <f t="shared" si="1290"/>
        <v>0</v>
      </c>
      <c r="DY720" s="208">
        <f t="shared" si="1291"/>
        <v>0</v>
      </c>
      <c r="DZ720" s="328">
        <v>23</v>
      </c>
      <c r="EA720" s="328">
        <f t="shared" si="1388"/>
        <v>0</v>
      </c>
      <c r="EB720" s="329">
        <f t="shared" si="1389"/>
        <v>0</v>
      </c>
      <c r="EC720" s="329">
        <f t="shared" si="1390"/>
        <v>0</v>
      </c>
      <c r="ED720" s="329">
        <f t="shared" si="1391"/>
        <v>0</v>
      </c>
      <c r="EE720" s="329">
        <f t="shared" si="1392"/>
        <v>0</v>
      </c>
      <c r="EF720" s="329">
        <f t="shared" si="1393"/>
        <v>0</v>
      </c>
      <c r="EG720" s="329">
        <f t="shared" si="1394"/>
        <v>0</v>
      </c>
      <c r="EH720" s="170">
        <f t="shared" si="1292"/>
        <v>0</v>
      </c>
      <c r="EI720" s="208">
        <f t="shared" si="1293"/>
        <v>0</v>
      </c>
      <c r="EJ720" s="328">
        <v>23</v>
      </c>
      <c r="EK720" s="328">
        <f t="shared" si="1395"/>
        <v>0</v>
      </c>
      <c r="EL720" s="329">
        <f t="shared" si="1396"/>
        <v>0</v>
      </c>
      <c r="EM720" s="329">
        <f t="shared" si="1397"/>
        <v>0</v>
      </c>
      <c r="EN720" s="329">
        <f t="shared" si="1398"/>
        <v>0</v>
      </c>
      <c r="EO720" s="329">
        <f t="shared" si="1399"/>
        <v>0</v>
      </c>
      <c r="EP720" s="329">
        <f t="shared" si="1400"/>
        <v>0</v>
      </c>
      <c r="EQ720" s="329">
        <f t="shared" si="1401"/>
        <v>0</v>
      </c>
      <c r="ER720" s="170">
        <f t="shared" si="1294"/>
        <v>0</v>
      </c>
      <c r="ES720" s="208">
        <f t="shared" si="1295"/>
        <v>0</v>
      </c>
      <c r="ET720" s="328">
        <v>23</v>
      </c>
      <c r="EU720" s="328">
        <f t="shared" si="1402"/>
        <v>0</v>
      </c>
      <c r="EV720" s="329">
        <f t="shared" si="1403"/>
        <v>0</v>
      </c>
      <c r="EW720" s="329">
        <f t="shared" si="1404"/>
        <v>0</v>
      </c>
      <c r="EX720" s="329">
        <f t="shared" si="1405"/>
        <v>0</v>
      </c>
      <c r="EY720" s="329">
        <f t="shared" si="1406"/>
        <v>0</v>
      </c>
      <c r="EZ720" s="329">
        <f t="shared" si="1407"/>
        <v>0</v>
      </c>
      <c r="FA720" s="329">
        <f t="shared" si="1408"/>
        <v>0</v>
      </c>
      <c r="FB720" s="170">
        <f t="shared" si="1296"/>
        <v>0</v>
      </c>
      <c r="FC720" s="208">
        <f t="shared" si="1297"/>
        <v>0</v>
      </c>
      <c r="FD720" s="328">
        <v>23</v>
      </c>
      <c r="FE720" s="328">
        <f t="shared" si="1409"/>
        <v>0</v>
      </c>
      <c r="FF720" s="329">
        <f t="shared" si="1410"/>
        <v>0</v>
      </c>
      <c r="FG720" s="329">
        <f t="shared" si="1411"/>
        <v>0</v>
      </c>
      <c r="FH720" s="329">
        <f t="shared" si="1412"/>
        <v>0</v>
      </c>
      <c r="FI720" s="329">
        <f t="shared" si="1413"/>
        <v>0</v>
      </c>
      <c r="FJ720" s="329">
        <f t="shared" si="1414"/>
        <v>0</v>
      </c>
      <c r="FK720" s="329">
        <f t="shared" si="1415"/>
        <v>0</v>
      </c>
      <c r="FL720" s="170">
        <f t="shared" si="1298"/>
        <v>0</v>
      </c>
      <c r="FM720" s="208">
        <f t="shared" si="1299"/>
        <v>0</v>
      </c>
      <c r="FN720" s="328">
        <v>23</v>
      </c>
      <c r="FO720" s="328">
        <f t="shared" si="1442"/>
        <v>0</v>
      </c>
      <c r="FP720" s="329">
        <f t="shared" si="1443"/>
        <v>0</v>
      </c>
      <c r="FQ720" s="329">
        <f t="shared" si="1444"/>
        <v>0</v>
      </c>
      <c r="FR720" s="329">
        <f t="shared" si="1445"/>
        <v>0</v>
      </c>
      <c r="FS720" s="329">
        <f t="shared" si="1446"/>
        <v>0</v>
      </c>
      <c r="FT720" s="329">
        <f t="shared" si="1447"/>
        <v>0</v>
      </c>
      <c r="FU720" s="329">
        <f t="shared" si="1448"/>
        <v>0</v>
      </c>
      <c r="FV720" s="170">
        <f t="shared" si="1300"/>
        <v>0</v>
      </c>
      <c r="FW720" s="208">
        <f t="shared" si="1301"/>
        <v>0</v>
      </c>
      <c r="FX720" s="328">
        <v>23</v>
      </c>
      <c r="FY720" s="328">
        <f t="shared" si="1449"/>
        <v>0</v>
      </c>
      <c r="FZ720" s="329">
        <f t="shared" si="1450"/>
        <v>0</v>
      </c>
      <c r="GA720" s="329">
        <f t="shared" si="1451"/>
        <v>0</v>
      </c>
      <c r="GB720" s="329">
        <f t="shared" si="1452"/>
        <v>0</v>
      </c>
      <c r="GC720" s="329">
        <f t="shared" si="1453"/>
        <v>0</v>
      </c>
      <c r="GD720" s="329">
        <f t="shared" si="1454"/>
        <v>0</v>
      </c>
      <c r="GE720" s="329">
        <f t="shared" si="1455"/>
        <v>0</v>
      </c>
      <c r="GF720" s="170">
        <f t="shared" si="1302"/>
        <v>0</v>
      </c>
      <c r="GG720" s="208">
        <f t="shared" si="1303"/>
        <v>0</v>
      </c>
      <c r="GH720" s="328">
        <v>23</v>
      </c>
      <c r="GI720" s="328">
        <f t="shared" si="1456"/>
        <v>0</v>
      </c>
      <c r="GJ720" s="329">
        <f t="shared" si="1457"/>
        <v>0</v>
      </c>
      <c r="GK720" s="329">
        <f t="shared" si="1458"/>
        <v>0</v>
      </c>
      <c r="GL720" s="329">
        <f t="shared" si="1459"/>
        <v>0</v>
      </c>
      <c r="GM720" s="329">
        <f t="shared" si="1460"/>
        <v>0</v>
      </c>
      <c r="GN720" s="329">
        <f t="shared" si="1461"/>
        <v>0</v>
      </c>
      <c r="GO720" s="329">
        <f t="shared" si="1462"/>
        <v>0</v>
      </c>
      <c r="GP720" s="170">
        <f t="shared" si="1304"/>
        <v>0</v>
      </c>
      <c r="GQ720" s="208">
        <f t="shared" si="1305"/>
        <v>0</v>
      </c>
      <c r="GR720" s="328">
        <v>23</v>
      </c>
      <c r="GS720" s="328">
        <f t="shared" si="1463"/>
        <v>0</v>
      </c>
      <c r="GT720" s="329">
        <f t="shared" si="1464"/>
        <v>0</v>
      </c>
      <c r="GU720" s="329">
        <f t="shared" si="1465"/>
        <v>0</v>
      </c>
      <c r="GV720" s="329">
        <f t="shared" si="1466"/>
        <v>0</v>
      </c>
      <c r="GW720" s="329">
        <f t="shared" si="1467"/>
        <v>0</v>
      </c>
      <c r="GX720" s="329">
        <f t="shared" si="1468"/>
        <v>0</v>
      </c>
      <c r="GY720" s="329">
        <f t="shared" si="1469"/>
        <v>0</v>
      </c>
      <c r="GZ720" s="170">
        <f t="shared" si="1306"/>
        <v>0</v>
      </c>
      <c r="HA720" s="208">
        <f t="shared" si="1307"/>
        <v>0</v>
      </c>
      <c r="HB720" s="328">
        <v>23</v>
      </c>
      <c r="HC720" s="328">
        <f t="shared" si="1308"/>
        <v>0</v>
      </c>
      <c r="HD720" s="329">
        <f t="shared" si="1416"/>
        <v>0</v>
      </c>
      <c r="HE720" s="329">
        <f t="shared" si="1417"/>
        <v>0</v>
      </c>
      <c r="HF720" s="329">
        <f t="shared" si="1418"/>
        <v>0</v>
      </c>
      <c r="HG720" s="329">
        <f t="shared" si="1419"/>
        <v>0</v>
      </c>
      <c r="HH720" s="329">
        <f t="shared" si="1420"/>
        <v>0</v>
      </c>
      <c r="HI720" s="329">
        <f t="shared" si="1421"/>
        <v>0</v>
      </c>
      <c r="HJ720" s="170">
        <f t="shared" si="1309"/>
        <v>0</v>
      </c>
      <c r="HK720" s="208">
        <f t="shared" si="1310"/>
        <v>0</v>
      </c>
      <c r="HL720" s="328">
        <v>23</v>
      </c>
      <c r="HM720" s="328">
        <f t="shared" si="1311"/>
        <v>0</v>
      </c>
      <c r="HN720" s="329">
        <f t="shared" si="1422"/>
        <v>0</v>
      </c>
      <c r="HO720" s="329">
        <f t="shared" si="1423"/>
        <v>0</v>
      </c>
      <c r="HP720" s="329">
        <f t="shared" si="1424"/>
        <v>0</v>
      </c>
      <c r="HQ720" s="329">
        <f t="shared" si="1425"/>
        <v>0</v>
      </c>
      <c r="HR720" s="329">
        <f t="shared" si="1426"/>
        <v>0</v>
      </c>
      <c r="HS720" s="329">
        <f t="shared" si="1427"/>
        <v>0</v>
      </c>
      <c r="HT720" s="170">
        <f t="shared" si="1312"/>
        <v>0</v>
      </c>
      <c r="HU720" s="208">
        <f t="shared" si="1313"/>
        <v>0</v>
      </c>
      <c r="HV720" s="328">
        <v>23</v>
      </c>
      <c r="HW720" s="328">
        <f t="shared" si="1428"/>
        <v>0</v>
      </c>
      <c r="HX720" s="329">
        <f t="shared" si="1429"/>
        <v>0</v>
      </c>
      <c r="HY720" s="329">
        <f t="shared" si="1430"/>
        <v>0</v>
      </c>
      <c r="HZ720" s="329">
        <f t="shared" si="1431"/>
        <v>0</v>
      </c>
      <c r="IA720" s="329">
        <f t="shared" si="1432"/>
        <v>0</v>
      </c>
      <c r="IB720" s="329">
        <f t="shared" si="1433"/>
        <v>0</v>
      </c>
      <c r="IC720" s="329">
        <f t="shared" si="1434"/>
        <v>0</v>
      </c>
      <c r="ID720" s="170">
        <f t="shared" si="1314"/>
        <v>0</v>
      </c>
      <c r="IE720" s="208">
        <f t="shared" si="1315"/>
        <v>0</v>
      </c>
      <c r="IF720" s="328">
        <v>23</v>
      </c>
      <c r="IG720" s="328">
        <f t="shared" si="1435"/>
        <v>0</v>
      </c>
      <c r="IH720" s="329">
        <f t="shared" si="1436"/>
        <v>0</v>
      </c>
      <c r="II720" s="329">
        <f t="shared" si="1437"/>
        <v>0</v>
      </c>
      <c r="IJ720" s="329">
        <f t="shared" si="1438"/>
        <v>0</v>
      </c>
      <c r="IK720" s="329">
        <f t="shared" si="1439"/>
        <v>0</v>
      </c>
      <c r="IL720" s="329">
        <f t="shared" si="1440"/>
        <v>0</v>
      </c>
      <c r="IM720" s="329">
        <f t="shared" si="1441"/>
        <v>0</v>
      </c>
      <c r="IN720" s="170">
        <f t="shared" si="1316"/>
        <v>0</v>
      </c>
    </row>
    <row r="721" spans="1:248">
      <c r="A721" s="318"/>
      <c r="B721" s="318"/>
      <c r="C721" s="318"/>
      <c r="D721" s="318"/>
      <c r="E721" s="318"/>
      <c r="F721" s="318"/>
      <c r="G721" s="318"/>
      <c r="H721" s="318"/>
      <c r="I721" s="318"/>
      <c r="K721" s="318"/>
      <c r="L721" s="318"/>
      <c r="M721" s="318"/>
      <c r="N721" s="318"/>
      <c r="O721" s="318"/>
      <c r="P721" s="318"/>
      <c r="Q721" s="318"/>
      <c r="R721" s="318"/>
      <c r="S721" s="208">
        <f t="shared" si="1317"/>
        <v>0</v>
      </c>
      <c r="T721" s="328">
        <v>23.1</v>
      </c>
      <c r="U721" s="328">
        <f t="shared" si="1318"/>
        <v>0</v>
      </c>
      <c r="V721" s="329">
        <f t="shared" si="1319"/>
        <v>0</v>
      </c>
      <c r="W721" s="329">
        <f t="shared" si="1320"/>
        <v>0</v>
      </c>
      <c r="X721" s="329">
        <f t="shared" si="1321"/>
        <v>0</v>
      </c>
      <c r="Y721" s="329">
        <f t="shared" si="1322"/>
        <v>0</v>
      </c>
      <c r="Z721" s="329">
        <f t="shared" si="1323"/>
        <v>0</v>
      </c>
      <c r="AA721" s="329">
        <f t="shared" si="1324"/>
        <v>0</v>
      </c>
      <c r="AB721" s="170">
        <f t="shared" si="1263"/>
        <v>0</v>
      </c>
      <c r="AC721" s="208">
        <f t="shared" si="1264"/>
        <v>0</v>
      </c>
      <c r="AD721" s="328">
        <v>23.1</v>
      </c>
      <c r="AE721" s="328">
        <f t="shared" si="1325"/>
        <v>0</v>
      </c>
      <c r="AF721" s="329">
        <f t="shared" si="1326"/>
        <v>0</v>
      </c>
      <c r="AG721" s="329">
        <f t="shared" si="1327"/>
        <v>0</v>
      </c>
      <c r="AH721" s="329">
        <f t="shared" si="1328"/>
        <v>0</v>
      </c>
      <c r="AI721" s="329">
        <f t="shared" si="1329"/>
        <v>0</v>
      </c>
      <c r="AJ721" s="329">
        <f t="shared" si="1330"/>
        <v>0</v>
      </c>
      <c r="AK721" s="329">
        <f t="shared" si="1331"/>
        <v>0</v>
      </c>
      <c r="AL721" s="170">
        <f t="shared" si="1265"/>
        <v>0</v>
      </c>
      <c r="AM721" s="208">
        <f t="shared" si="1266"/>
        <v>0</v>
      </c>
      <c r="AN721" s="328">
        <v>23.1</v>
      </c>
      <c r="AO721" s="328">
        <f t="shared" si="1332"/>
        <v>0</v>
      </c>
      <c r="AP721" s="329">
        <f t="shared" si="1333"/>
        <v>0</v>
      </c>
      <c r="AQ721" s="329">
        <f t="shared" si="1334"/>
        <v>0</v>
      </c>
      <c r="AR721" s="329">
        <f t="shared" si="1335"/>
        <v>0</v>
      </c>
      <c r="AS721" s="329">
        <f t="shared" si="1336"/>
        <v>0</v>
      </c>
      <c r="AT721" s="329">
        <f t="shared" si="1337"/>
        <v>0</v>
      </c>
      <c r="AU721" s="329">
        <f t="shared" si="1338"/>
        <v>0</v>
      </c>
      <c r="AV721" s="170">
        <f t="shared" si="1267"/>
        <v>0</v>
      </c>
      <c r="AW721" s="208">
        <f t="shared" si="1268"/>
        <v>0</v>
      </c>
      <c r="AX721" s="328">
        <v>23.1</v>
      </c>
      <c r="AY721" s="328">
        <f t="shared" si="1339"/>
        <v>0</v>
      </c>
      <c r="AZ721" s="329">
        <f t="shared" si="1340"/>
        <v>0</v>
      </c>
      <c r="BA721" s="329">
        <f t="shared" si="1341"/>
        <v>0</v>
      </c>
      <c r="BB721" s="329">
        <f t="shared" si="1342"/>
        <v>0</v>
      </c>
      <c r="BC721" s="329">
        <f t="shared" si="1343"/>
        <v>0</v>
      </c>
      <c r="BD721" s="329">
        <f t="shared" si="1344"/>
        <v>0</v>
      </c>
      <c r="BE721" s="329">
        <f t="shared" si="1345"/>
        <v>0</v>
      </c>
      <c r="BF721" s="170">
        <f t="shared" si="1269"/>
        <v>0</v>
      </c>
      <c r="BG721" s="208">
        <f t="shared" si="1270"/>
        <v>0</v>
      </c>
      <c r="BH721" s="328">
        <v>23.1</v>
      </c>
      <c r="BI721" s="328">
        <f t="shared" si="1271"/>
        <v>0</v>
      </c>
      <c r="BJ721" s="329">
        <f t="shared" si="1272"/>
        <v>0</v>
      </c>
      <c r="BK721" s="329">
        <f t="shared" si="1273"/>
        <v>0</v>
      </c>
      <c r="BL721" s="329">
        <f t="shared" si="1274"/>
        <v>0</v>
      </c>
      <c r="BM721" s="329">
        <f t="shared" si="1275"/>
        <v>0</v>
      </c>
      <c r="BN721" s="329">
        <f t="shared" si="1276"/>
        <v>0</v>
      </c>
      <c r="BO721" s="329">
        <f t="shared" si="1277"/>
        <v>0</v>
      </c>
      <c r="BP721" s="170">
        <f t="shared" si="1278"/>
        <v>0</v>
      </c>
      <c r="BQ721" s="208">
        <f t="shared" si="1279"/>
        <v>0</v>
      </c>
      <c r="BR721" s="328">
        <v>23.1</v>
      </c>
      <c r="BS721" s="328">
        <f t="shared" si="1346"/>
        <v>0</v>
      </c>
      <c r="BT721" s="329">
        <f t="shared" si="1347"/>
        <v>0</v>
      </c>
      <c r="BU721" s="329">
        <f t="shared" si="1348"/>
        <v>0</v>
      </c>
      <c r="BV721" s="329">
        <f t="shared" si="1349"/>
        <v>0</v>
      </c>
      <c r="BW721" s="329">
        <f t="shared" si="1350"/>
        <v>0</v>
      </c>
      <c r="BX721" s="329">
        <f t="shared" si="1351"/>
        <v>0</v>
      </c>
      <c r="BY721" s="329">
        <f t="shared" si="1352"/>
        <v>0</v>
      </c>
      <c r="BZ721" s="170">
        <f t="shared" si="1280"/>
        <v>0</v>
      </c>
      <c r="CA721" s="208">
        <f t="shared" si="1281"/>
        <v>0</v>
      </c>
      <c r="CB721" s="328">
        <v>23.1</v>
      </c>
      <c r="CC721" s="328">
        <f t="shared" si="1353"/>
        <v>0</v>
      </c>
      <c r="CD721" s="329">
        <f t="shared" si="1354"/>
        <v>0</v>
      </c>
      <c r="CE721" s="329">
        <f t="shared" si="1355"/>
        <v>0</v>
      </c>
      <c r="CF721" s="329">
        <f t="shared" si="1356"/>
        <v>0</v>
      </c>
      <c r="CG721" s="329">
        <f t="shared" si="1357"/>
        <v>0</v>
      </c>
      <c r="CH721" s="329">
        <f t="shared" si="1358"/>
        <v>0</v>
      </c>
      <c r="CI721" s="329">
        <f t="shared" si="1359"/>
        <v>0</v>
      </c>
      <c r="CJ721" s="170">
        <f t="shared" si="1282"/>
        <v>0</v>
      </c>
      <c r="CK721" s="208">
        <f t="shared" si="1283"/>
        <v>0</v>
      </c>
      <c r="CL721" s="328">
        <v>23.1</v>
      </c>
      <c r="CM721" s="328">
        <f t="shared" si="1360"/>
        <v>0</v>
      </c>
      <c r="CN721" s="329">
        <f t="shared" si="1361"/>
        <v>0</v>
      </c>
      <c r="CO721" s="329">
        <f t="shared" si="1362"/>
        <v>0</v>
      </c>
      <c r="CP721" s="329">
        <f t="shared" si="1363"/>
        <v>0</v>
      </c>
      <c r="CQ721" s="329">
        <f t="shared" si="1364"/>
        <v>0</v>
      </c>
      <c r="CR721" s="329">
        <f t="shared" si="1365"/>
        <v>0</v>
      </c>
      <c r="CS721" s="329">
        <f t="shared" si="1366"/>
        <v>0</v>
      </c>
      <c r="CT721" s="170">
        <f t="shared" si="1284"/>
        <v>0</v>
      </c>
      <c r="CU721" s="208">
        <f t="shared" si="1285"/>
        <v>0</v>
      </c>
      <c r="CV721" s="328">
        <v>23.1</v>
      </c>
      <c r="CW721" s="328">
        <f t="shared" si="1367"/>
        <v>0</v>
      </c>
      <c r="CX721" s="329">
        <f t="shared" si="1368"/>
        <v>0</v>
      </c>
      <c r="CY721" s="329">
        <f t="shared" si="1369"/>
        <v>0</v>
      </c>
      <c r="CZ721" s="329">
        <f t="shared" si="1370"/>
        <v>0</v>
      </c>
      <c r="DA721" s="329">
        <f t="shared" si="1371"/>
        <v>0</v>
      </c>
      <c r="DB721" s="329">
        <f t="shared" si="1372"/>
        <v>0</v>
      </c>
      <c r="DC721" s="329">
        <f t="shared" si="1373"/>
        <v>0</v>
      </c>
      <c r="DD721" s="170">
        <f t="shared" si="1286"/>
        <v>0</v>
      </c>
      <c r="DE721" s="208">
        <f t="shared" si="1287"/>
        <v>0</v>
      </c>
      <c r="DF721" s="328">
        <v>23.1</v>
      </c>
      <c r="DG721" s="328">
        <f t="shared" si="1374"/>
        <v>0</v>
      </c>
      <c r="DH721" s="329">
        <f t="shared" si="1375"/>
        <v>0</v>
      </c>
      <c r="DI721" s="329">
        <f t="shared" si="1376"/>
        <v>0</v>
      </c>
      <c r="DJ721" s="329">
        <f t="shared" si="1377"/>
        <v>0</v>
      </c>
      <c r="DK721" s="329">
        <f t="shared" si="1378"/>
        <v>0</v>
      </c>
      <c r="DL721" s="329">
        <f t="shared" si="1379"/>
        <v>0</v>
      </c>
      <c r="DM721" s="329">
        <f t="shared" si="1380"/>
        <v>0</v>
      </c>
      <c r="DN721" s="170">
        <f t="shared" si="1288"/>
        <v>0</v>
      </c>
      <c r="DO721" s="208">
        <f t="shared" si="1289"/>
        <v>0</v>
      </c>
      <c r="DP721" s="328">
        <v>23.1</v>
      </c>
      <c r="DQ721" s="328">
        <f t="shared" si="1381"/>
        <v>0</v>
      </c>
      <c r="DR721" s="329">
        <f t="shared" si="1382"/>
        <v>0</v>
      </c>
      <c r="DS721" s="329">
        <f t="shared" si="1383"/>
        <v>0</v>
      </c>
      <c r="DT721" s="329">
        <f t="shared" si="1384"/>
        <v>0</v>
      </c>
      <c r="DU721" s="329">
        <f t="shared" si="1385"/>
        <v>0</v>
      </c>
      <c r="DV721" s="329">
        <f t="shared" si="1386"/>
        <v>0</v>
      </c>
      <c r="DW721" s="329">
        <f t="shared" si="1387"/>
        <v>0</v>
      </c>
      <c r="DX721" s="170">
        <f t="shared" si="1290"/>
        <v>0</v>
      </c>
      <c r="DY721" s="208">
        <f t="shared" si="1291"/>
        <v>0</v>
      </c>
      <c r="DZ721" s="328">
        <v>23.1</v>
      </c>
      <c r="EA721" s="328">
        <f t="shared" si="1388"/>
        <v>0</v>
      </c>
      <c r="EB721" s="329">
        <f t="shared" si="1389"/>
        <v>0</v>
      </c>
      <c r="EC721" s="329">
        <f t="shared" si="1390"/>
        <v>0</v>
      </c>
      <c r="ED721" s="329">
        <f t="shared" si="1391"/>
        <v>0</v>
      </c>
      <c r="EE721" s="329">
        <f t="shared" si="1392"/>
        <v>0</v>
      </c>
      <c r="EF721" s="329">
        <f t="shared" si="1393"/>
        <v>0</v>
      </c>
      <c r="EG721" s="329">
        <f t="shared" si="1394"/>
        <v>0</v>
      </c>
      <c r="EH721" s="170">
        <f t="shared" si="1292"/>
        <v>0</v>
      </c>
      <c r="EI721" s="208">
        <f t="shared" si="1293"/>
        <v>0</v>
      </c>
      <c r="EJ721" s="328">
        <v>23.1</v>
      </c>
      <c r="EK721" s="328">
        <f t="shared" si="1395"/>
        <v>0</v>
      </c>
      <c r="EL721" s="329">
        <f t="shared" si="1396"/>
        <v>0</v>
      </c>
      <c r="EM721" s="329">
        <f t="shared" si="1397"/>
        <v>0</v>
      </c>
      <c r="EN721" s="329">
        <f t="shared" si="1398"/>
        <v>0</v>
      </c>
      <c r="EO721" s="329">
        <f t="shared" si="1399"/>
        <v>0</v>
      </c>
      <c r="EP721" s="329">
        <f t="shared" si="1400"/>
        <v>0</v>
      </c>
      <c r="EQ721" s="329">
        <f t="shared" si="1401"/>
        <v>0</v>
      </c>
      <c r="ER721" s="170">
        <f t="shared" si="1294"/>
        <v>0</v>
      </c>
      <c r="ES721" s="208">
        <f t="shared" si="1295"/>
        <v>0</v>
      </c>
      <c r="ET721" s="328">
        <v>23.1</v>
      </c>
      <c r="EU721" s="328">
        <f t="shared" si="1402"/>
        <v>0</v>
      </c>
      <c r="EV721" s="329">
        <f t="shared" si="1403"/>
        <v>0</v>
      </c>
      <c r="EW721" s="329">
        <f t="shared" si="1404"/>
        <v>0</v>
      </c>
      <c r="EX721" s="329">
        <f t="shared" si="1405"/>
        <v>0</v>
      </c>
      <c r="EY721" s="329">
        <f t="shared" si="1406"/>
        <v>0</v>
      </c>
      <c r="EZ721" s="329">
        <f t="shared" si="1407"/>
        <v>0</v>
      </c>
      <c r="FA721" s="329">
        <f t="shared" si="1408"/>
        <v>0</v>
      </c>
      <c r="FB721" s="170">
        <f t="shared" si="1296"/>
        <v>0</v>
      </c>
      <c r="FC721" s="208">
        <f t="shared" si="1297"/>
        <v>0</v>
      </c>
      <c r="FD721" s="328">
        <v>23.1</v>
      </c>
      <c r="FE721" s="328">
        <f t="shared" si="1409"/>
        <v>0</v>
      </c>
      <c r="FF721" s="329">
        <f t="shared" si="1410"/>
        <v>0</v>
      </c>
      <c r="FG721" s="329">
        <f t="shared" si="1411"/>
        <v>0</v>
      </c>
      <c r="FH721" s="329">
        <f t="shared" si="1412"/>
        <v>0</v>
      </c>
      <c r="FI721" s="329">
        <f t="shared" si="1413"/>
        <v>0</v>
      </c>
      <c r="FJ721" s="329">
        <f t="shared" si="1414"/>
        <v>0</v>
      </c>
      <c r="FK721" s="329">
        <f t="shared" si="1415"/>
        <v>0</v>
      </c>
      <c r="FL721" s="170">
        <f t="shared" si="1298"/>
        <v>0</v>
      </c>
      <c r="FM721" s="208">
        <f t="shared" si="1299"/>
        <v>0</v>
      </c>
      <c r="FN721" s="328">
        <v>23.1</v>
      </c>
      <c r="FO721" s="328">
        <f t="shared" si="1442"/>
        <v>0</v>
      </c>
      <c r="FP721" s="329">
        <f t="shared" si="1443"/>
        <v>0</v>
      </c>
      <c r="FQ721" s="329">
        <f t="shared" si="1444"/>
        <v>0</v>
      </c>
      <c r="FR721" s="329">
        <f t="shared" si="1445"/>
        <v>0</v>
      </c>
      <c r="FS721" s="329">
        <f t="shared" si="1446"/>
        <v>0</v>
      </c>
      <c r="FT721" s="329">
        <f t="shared" si="1447"/>
        <v>0</v>
      </c>
      <c r="FU721" s="329">
        <f t="shared" si="1448"/>
        <v>0</v>
      </c>
      <c r="FV721" s="170">
        <f t="shared" si="1300"/>
        <v>0</v>
      </c>
      <c r="FW721" s="208">
        <f t="shared" si="1301"/>
        <v>0</v>
      </c>
      <c r="FX721" s="328">
        <v>23.1</v>
      </c>
      <c r="FY721" s="328">
        <f t="shared" si="1449"/>
        <v>0</v>
      </c>
      <c r="FZ721" s="329">
        <f t="shared" si="1450"/>
        <v>0</v>
      </c>
      <c r="GA721" s="329">
        <f t="shared" si="1451"/>
        <v>0</v>
      </c>
      <c r="GB721" s="329">
        <f t="shared" si="1452"/>
        <v>0</v>
      </c>
      <c r="GC721" s="329">
        <f t="shared" si="1453"/>
        <v>0</v>
      </c>
      <c r="GD721" s="329">
        <f t="shared" si="1454"/>
        <v>0</v>
      </c>
      <c r="GE721" s="329">
        <f t="shared" si="1455"/>
        <v>0</v>
      </c>
      <c r="GF721" s="170">
        <f t="shared" si="1302"/>
        <v>0</v>
      </c>
      <c r="GG721" s="208">
        <f t="shared" si="1303"/>
        <v>0</v>
      </c>
      <c r="GH721" s="328">
        <v>23.1</v>
      </c>
      <c r="GI721" s="328">
        <f t="shared" si="1456"/>
        <v>0</v>
      </c>
      <c r="GJ721" s="329">
        <f t="shared" si="1457"/>
        <v>0</v>
      </c>
      <c r="GK721" s="329">
        <f t="shared" si="1458"/>
        <v>0</v>
      </c>
      <c r="GL721" s="329">
        <f t="shared" si="1459"/>
        <v>0</v>
      </c>
      <c r="GM721" s="329">
        <f t="shared" si="1460"/>
        <v>0</v>
      </c>
      <c r="GN721" s="329">
        <f t="shared" si="1461"/>
        <v>0</v>
      </c>
      <c r="GO721" s="329">
        <f t="shared" si="1462"/>
        <v>0</v>
      </c>
      <c r="GP721" s="170">
        <f t="shared" si="1304"/>
        <v>0</v>
      </c>
      <c r="GQ721" s="208">
        <f t="shared" si="1305"/>
        <v>0</v>
      </c>
      <c r="GR721" s="328">
        <v>23.1</v>
      </c>
      <c r="GS721" s="328">
        <f t="shared" si="1463"/>
        <v>0</v>
      </c>
      <c r="GT721" s="329">
        <f t="shared" si="1464"/>
        <v>0</v>
      </c>
      <c r="GU721" s="329">
        <f t="shared" si="1465"/>
        <v>0</v>
      </c>
      <c r="GV721" s="329">
        <f t="shared" si="1466"/>
        <v>0</v>
      </c>
      <c r="GW721" s="329">
        <f t="shared" si="1467"/>
        <v>0</v>
      </c>
      <c r="GX721" s="329">
        <f t="shared" si="1468"/>
        <v>0</v>
      </c>
      <c r="GY721" s="329">
        <f t="shared" si="1469"/>
        <v>0</v>
      </c>
      <c r="GZ721" s="170">
        <f t="shared" si="1306"/>
        <v>0</v>
      </c>
      <c r="HA721" s="208">
        <f t="shared" si="1307"/>
        <v>0</v>
      </c>
      <c r="HB721" s="328">
        <v>23.1</v>
      </c>
      <c r="HC721" s="328">
        <f t="shared" si="1308"/>
        <v>0</v>
      </c>
      <c r="HD721" s="329">
        <f t="shared" si="1416"/>
        <v>0</v>
      </c>
      <c r="HE721" s="329">
        <f t="shared" si="1417"/>
        <v>0</v>
      </c>
      <c r="HF721" s="329">
        <f t="shared" si="1418"/>
        <v>0</v>
      </c>
      <c r="HG721" s="329">
        <f t="shared" si="1419"/>
        <v>0</v>
      </c>
      <c r="HH721" s="329">
        <f t="shared" si="1420"/>
        <v>0</v>
      </c>
      <c r="HI721" s="329">
        <f t="shared" si="1421"/>
        <v>0</v>
      </c>
      <c r="HJ721" s="170">
        <f t="shared" si="1309"/>
        <v>0</v>
      </c>
      <c r="HK721" s="208">
        <f t="shared" si="1310"/>
        <v>0</v>
      </c>
      <c r="HL721" s="328">
        <v>23.1</v>
      </c>
      <c r="HM721" s="328">
        <f t="shared" si="1311"/>
        <v>0</v>
      </c>
      <c r="HN721" s="329">
        <f t="shared" si="1422"/>
        <v>0</v>
      </c>
      <c r="HO721" s="329">
        <f t="shared" si="1423"/>
        <v>0</v>
      </c>
      <c r="HP721" s="329">
        <f t="shared" si="1424"/>
        <v>0</v>
      </c>
      <c r="HQ721" s="329">
        <f t="shared" si="1425"/>
        <v>0</v>
      </c>
      <c r="HR721" s="329">
        <f t="shared" si="1426"/>
        <v>0</v>
      </c>
      <c r="HS721" s="329">
        <f t="shared" si="1427"/>
        <v>0</v>
      </c>
      <c r="HT721" s="170">
        <f t="shared" si="1312"/>
        <v>0</v>
      </c>
      <c r="HU721" s="208">
        <f t="shared" si="1313"/>
        <v>0</v>
      </c>
      <c r="HV721" s="328">
        <v>23.1</v>
      </c>
      <c r="HW721" s="328">
        <f t="shared" si="1428"/>
        <v>0</v>
      </c>
      <c r="HX721" s="329">
        <f t="shared" si="1429"/>
        <v>0</v>
      </c>
      <c r="HY721" s="329">
        <f t="shared" si="1430"/>
        <v>0</v>
      </c>
      <c r="HZ721" s="329">
        <f t="shared" si="1431"/>
        <v>0</v>
      </c>
      <c r="IA721" s="329">
        <f t="shared" si="1432"/>
        <v>0</v>
      </c>
      <c r="IB721" s="329">
        <f t="shared" si="1433"/>
        <v>0</v>
      </c>
      <c r="IC721" s="329">
        <f t="shared" si="1434"/>
        <v>0</v>
      </c>
      <c r="ID721" s="170">
        <f t="shared" si="1314"/>
        <v>0</v>
      </c>
      <c r="IE721" s="208">
        <f t="shared" si="1315"/>
        <v>0</v>
      </c>
      <c r="IF721" s="328">
        <v>23.1</v>
      </c>
      <c r="IG721" s="328">
        <f t="shared" si="1435"/>
        <v>0</v>
      </c>
      <c r="IH721" s="329">
        <f t="shared" si="1436"/>
        <v>0</v>
      </c>
      <c r="II721" s="329">
        <f t="shared" si="1437"/>
        <v>0</v>
      </c>
      <c r="IJ721" s="329">
        <f t="shared" si="1438"/>
        <v>0</v>
      </c>
      <c r="IK721" s="329">
        <f t="shared" si="1439"/>
        <v>0</v>
      </c>
      <c r="IL721" s="329">
        <f t="shared" si="1440"/>
        <v>0</v>
      </c>
      <c r="IM721" s="329">
        <f t="shared" si="1441"/>
        <v>0</v>
      </c>
      <c r="IN721" s="170">
        <f t="shared" si="1316"/>
        <v>0</v>
      </c>
    </row>
    <row r="722" spans="1:248">
      <c r="A722" s="318"/>
      <c r="B722" s="318"/>
      <c r="C722" s="318"/>
      <c r="D722" s="318"/>
      <c r="E722" s="318"/>
      <c r="F722" s="318"/>
      <c r="G722" s="318"/>
      <c r="H722" s="318"/>
      <c r="I722" s="318"/>
      <c r="K722" s="318"/>
      <c r="L722" s="318"/>
      <c r="M722" s="318"/>
      <c r="N722" s="318"/>
      <c r="O722" s="318"/>
      <c r="P722" s="318"/>
      <c r="Q722" s="318"/>
      <c r="R722" s="318"/>
      <c r="S722" s="208">
        <f t="shared" si="1317"/>
        <v>0</v>
      </c>
      <c r="T722" s="328">
        <v>23.2</v>
      </c>
      <c r="U722" s="328">
        <f t="shared" si="1318"/>
        <v>0</v>
      </c>
      <c r="V722" s="329">
        <f t="shared" si="1319"/>
        <v>0</v>
      </c>
      <c r="W722" s="329">
        <f t="shared" si="1320"/>
        <v>0</v>
      </c>
      <c r="X722" s="329">
        <f t="shared" si="1321"/>
        <v>0</v>
      </c>
      <c r="Y722" s="329">
        <f t="shared" si="1322"/>
        <v>0</v>
      </c>
      <c r="Z722" s="329">
        <f t="shared" si="1323"/>
        <v>0</v>
      </c>
      <c r="AA722" s="329">
        <f t="shared" si="1324"/>
        <v>0</v>
      </c>
      <c r="AB722" s="170">
        <f t="shared" si="1263"/>
        <v>0</v>
      </c>
      <c r="AC722" s="208">
        <f t="shared" si="1264"/>
        <v>0</v>
      </c>
      <c r="AD722" s="328">
        <v>23.2</v>
      </c>
      <c r="AE722" s="328">
        <f t="shared" si="1325"/>
        <v>0</v>
      </c>
      <c r="AF722" s="329">
        <f t="shared" si="1326"/>
        <v>0</v>
      </c>
      <c r="AG722" s="329">
        <f t="shared" si="1327"/>
        <v>0</v>
      </c>
      <c r="AH722" s="329">
        <f t="shared" si="1328"/>
        <v>0</v>
      </c>
      <c r="AI722" s="329">
        <f t="shared" si="1329"/>
        <v>0</v>
      </c>
      <c r="AJ722" s="329">
        <f t="shared" si="1330"/>
        <v>0</v>
      </c>
      <c r="AK722" s="329">
        <f t="shared" si="1331"/>
        <v>0</v>
      </c>
      <c r="AL722" s="170">
        <f t="shared" si="1265"/>
        <v>0</v>
      </c>
      <c r="AM722" s="208">
        <f t="shared" si="1266"/>
        <v>0</v>
      </c>
      <c r="AN722" s="328">
        <v>23.2</v>
      </c>
      <c r="AO722" s="328">
        <f t="shared" si="1332"/>
        <v>0</v>
      </c>
      <c r="AP722" s="329">
        <f t="shared" si="1333"/>
        <v>0</v>
      </c>
      <c r="AQ722" s="329">
        <f t="shared" si="1334"/>
        <v>0</v>
      </c>
      <c r="AR722" s="329">
        <f t="shared" si="1335"/>
        <v>0</v>
      </c>
      <c r="AS722" s="329">
        <f t="shared" si="1336"/>
        <v>0</v>
      </c>
      <c r="AT722" s="329">
        <f t="shared" si="1337"/>
        <v>0</v>
      </c>
      <c r="AU722" s="329">
        <f t="shared" si="1338"/>
        <v>0</v>
      </c>
      <c r="AV722" s="170">
        <f t="shared" si="1267"/>
        <v>0</v>
      </c>
      <c r="AW722" s="208">
        <f t="shared" si="1268"/>
        <v>0</v>
      </c>
      <c r="AX722" s="328">
        <v>23.2</v>
      </c>
      <c r="AY722" s="328">
        <f t="shared" si="1339"/>
        <v>0</v>
      </c>
      <c r="AZ722" s="329">
        <f t="shared" si="1340"/>
        <v>0</v>
      </c>
      <c r="BA722" s="329">
        <f t="shared" si="1341"/>
        <v>0</v>
      </c>
      <c r="BB722" s="329">
        <f t="shared" si="1342"/>
        <v>0</v>
      </c>
      <c r="BC722" s="329">
        <f t="shared" si="1343"/>
        <v>0</v>
      </c>
      <c r="BD722" s="329">
        <f t="shared" si="1344"/>
        <v>0</v>
      </c>
      <c r="BE722" s="329">
        <f t="shared" si="1345"/>
        <v>0</v>
      </c>
      <c r="BF722" s="170">
        <f t="shared" si="1269"/>
        <v>0</v>
      </c>
      <c r="BG722" s="208">
        <f t="shared" si="1270"/>
        <v>0</v>
      </c>
      <c r="BH722" s="328">
        <v>23.2</v>
      </c>
      <c r="BI722" s="328">
        <f t="shared" si="1271"/>
        <v>0</v>
      </c>
      <c r="BJ722" s="329">
        <f t="shared" si="1272"/>
        <v>0</v>
      </c>
      <c r="BK722" s="329">
        <f t="shared" si="1273"/>
        <v>0</v>
      </c>
      <c r="BL722" s="329">
        <f t="shared" si="1274"/>
        <v>0</v>
      </c>
      <c r="BM722" s="329">
        <f t="shared" si="1275"/>
        <v>0</v>
      </c>
      <c r="BN722" s="329">
        <f t="shared" si="1276"/>
        <v>0</v>
      </c>
      <c r="BO722" s="329">
        <f t="shared" si="1277"/>
        <v>0</v>
      </c>
      <c r="BP722" s="170">
        <f t="shared" si="1278"/>
        <v>0</v>
      </c>
      <c r="BQ722" s="208">
        <f t="shared" si="1279"/>
        <v>0</v>
      </c>
      <c r="BR722" s="328">
        <v>23.2</v>
      </c>
      <c r="BS722" s="328">
        <f t="shared" si="1346"/>
        <v>0</v>
      </c>
      <c r="BT722" s="329">
        <f t="shared" si="1347"/>
        <v>0</v>
      </c>
      <c r="BU722" s="329">
        <f t="shared" si="1348"/>
        <v>0</v>
      </c>
      <c r="BV722" s="329">
        <f t="shared" si="1349"/>
        <v>0</v>
      </c>
      <c r="BW722" s="329">
        <f t="shared" si="1350"/>
        <v>0</v>
      </c>
      <c r="BX722" s="329">
        <f t="shared" si="1351"/>
        <v>0</v>
      </c>
      <c r="BY722" s="329">
        <f t="shared" si="1352"/>
        <v>0</v>
      </c>
      <c r="BZ722" s="170">
        <f t="shared" si="1280"/>
        <v>0</v>
      </c>
      <c r="CA722" s="208">
        <f t="shared" si="1281"/>
        <v>0</v>
      </c>
      <c r="CB722" s="328">
        <v>23.2</v>
      </c>
      <c r="CC722" s="328">
        <f t="shared" si="1353"/>
        <v>0</v>
      </c>
      <c r="CD722" s="329">
        <f t="shared" si="1354"/>
        <v>0</v>
      </c>
      <c r="CE722" s="329">
        <f t="shared" si="1355"/>
        <v>0</v>
      </c>
      <c r="CF722" s="329">
        <f t="shared" si="1356"/>
        <v>0</v>
      </c>
      <c r="CG722" s="329">
        <f t="shared" si="1357"/>
        <v>0</v>
      </c>
      <c r="CH722" s="329">
        <f t="shared" si="1358"/>
        <v>0</v>
      </c>
      <c r="CI722" s="329">
        <f t="shared" si="1359"/>
        <v>0</v>
      </c>
      <c r="CJ722" s="170">
        <f t="shared" si="1282"/>
        <v>0</v>
      </c>
      <c r="CK722" s="208">
        <f t="shared" si="1283"/>
        <v>0</v>
      </c>
      <c r="CL722" s="328">
        <v>23.2</v>
      </c>
      <c r="CM722" s="328">
        <f t="shared" si="1360"/>
        <v>0</v>
      </c>
      <c r="CN722" s="329">
        <f t="shared" si="1361"/>
        <v>0</v>
      </c>
      <c r="CO722" s="329">
        <f t="shared" si="1362"/>
        <v>0</v>
      </c>
      <c r="CP722" s="329">
        <f t="shared" si="1363"/>
        <v>0</v>
      </c>
      <c r="CQ722" s="329">
        <f t="shared" si="1364"/>
        <v>0</v>
      </c>
      <c r="CR722" s="329">
        <f t="shared" si="1365"/>
        <v>0</v>
      </c>
      <c r="CS722" s="329">
        <f t="shared" si="1366"/>
        <v>0</v>
      </c>
      <c r="CT722" s="170">
        <f t="shared" si="1284"/>
        <v>0</v>
      </c>
      <c r="CU722" s="208">
        <f t="shared" si="1285"/>
        <v>0</v>
      </c>
      <c r="CV722" s="328">
        <v>23.2</v>
      </c>
      <c r="CW722" s="328">
        <f t="shared" si="1367"/>
        <v>0</v>
      </c>
      <c r="CX722" s="329">
        <f t="shared" si="1368"/>
        <v>0</v>
      </c>
      <c r="CY722" s="329">
        <f t="shared" si="1369"/>
        <v>0</v>
      </c>
      <c r="CZ722" s="329">
        <f t="shared" si="1370"/>
        <v>0</v>
      </c>
      <c r="DA722" s="329">
        <f t="shared" si="1371"/>
        <v>0</v>
      </c>
      <c r="DB722" s="329">
        <f t="shared" si="1372"/>
        <v>0</v>
      </c>
      <c r="DC722" s="329">
        <f t="shared" si="1373"/>
        <v>0</v>
      </c>
      <c r="DD722" s="170">
        <f t="shared" si="1286"/>
        <v>0</v>
      </c>
      <c r="DE722" s="208">
        <f t="shared" si="1287"/>
        <v>0</v>
      </c>
      <c r="DF722" s="328">
        <v>23.2</v>
      </c>
      <c r="DG722" s="328">
        <f t="shared" si="1374"/>
        <v>0</v>
      </c>
      <c r="DH722" s="329">
        <f t="shared" si="1375"/>
        <v>0</v>
      </c>
      <c r="DI722" s="329">
        <f t="shared" si="1376"/>
        <v>0</v>
      </c>
      <c r="DJ722" s="329">
        <f t="shared" si="1377"/>
        <v>0</v>
      </c>
      <c r="DK722" s="329">
        <f t="shared" si="1378"/>
        <v>0</v>
      </c>
      <c r="DL722" s="329">
        <f t="shared" si="1379"/>
        <v>0</v>
      </c>
      <c r="DM722" s="329">
        <f t="shared" si="1380"/>
        <v>0</v>
      </c>
      <c r="DN722" s="170">
        <f t="shared" si="1288"/>
        <v>0</v>
      </c>
      <c r="DO722" s="208">
        <f t="shared" si="1289"/>
        <v>0</v>
      </c>
      <c r="DP722" s="328">
        <v>23.2</v>
      </c>
      <c r="DQ722" s="328">
        <f t="shared" si="1381"/>
        <v>0</v>
      </c>
      <c r="DR722" s="329">
        <f t="shared" si="1382"/>
        <v>0</v>
      </c>
      <c r="DS722" s="329">
        <f t="shared" si="1383"/>
        <v>0</v>
      </c>
      <c r="DT722" s="329">
        <f t="shared" si="1384"/>
        <v>0</v>
      </c>
      <c r="DU722" s="329">
        <f t="shared" si="1385"/>
        <v>0</v>
      </c>
      <c r="DV722" s="329">
        <f t="shared" si="1386"/>
        <v>0</v>
      </c>
      <c r="DW722" s="329">
        <f t="shared" si="1387"/>
        <v>0</v>
      </c>
      <c r="DX722" s="170">
        <f t="shared" si="1290"/>
        <v>0</v>
      </c>
      <c r="DY722" s="208">
        <f t="shared" si="1291"/>
        <v>0</v>
      </c>
      <c r="DZ722" s="328">
        <v>23.2</v>
      </c>
      <c r="EA722" s="328">
        <f t="shared" si="1388"/>
        <v>0</v>
      </c>
      <c r="EB722" s="329">
        <f t="shared" si="1389"/>
        <v>0</v>
      </c>
      <c r="EC722" s="329">
        <f t="shared" si="1390"/>
        <v>0</v>
      </c>
      <c r="ED722" s="329">
        <f t="shared" si="1391"/>
        <v>0</v>
      </c>
      <c r="EE722" s="329">
        <f t="shared" si="1392"/>
        <v>0</v>
      </c>
      <c r="EF722" s="329">
        <f t="shared" si="1393"/>
        <v>0</v>
      </c>
      <c r="EG722" s="329">
        <f t="shared" si="1394"/>
        <v>0</v>
      </c>
      <c r="EH722" s="170">
        <f t="shared" si="1292"/>
        <v>0</v>
      </c>
      <c r="EI722" s="208">
        <f t="shared" si="1293"/>
        <v>0</v>
      </c>
      <c r="EJ722" s="328">
        <v>23.2</v>
      </c>
      <c r="EK722" s="328">
        <f t="shared" si="1395"/>
        <v>0</v>
      </c>
      <c r="EL722" s="329">
        <f t="shared" si="1396"/>
        <v>0</v>
      </c>
      <c r="EM722" s="329">
        <f t="shared" si="1397"/>
        <v>0</v>
      </c>
      <c r="EN722" s="329">
        <f t="shared" si="1398"/>
        <v>0</v>
      </c>
      <c r="EO722" s="329">
        <f t="shared" si="1399"/>
        <v>0</v>
      </c>
      <c r="EP722" s="329">
        <f t="shared" si="1400"/>
        <v>0</v>
      </c>
      <c r="EQ722" s="329">
        <f t="shared" si="1401"/>
        <v>0</v>
      </c>
      <c r="ER722" s="170">
        <f t="shared" si="1294"/>
        <v>0</v>
      </c>
      <c r="ES722" s="208">
        <f t="shared" si="1295"/>
        <v>0</v>
      </c>
      <c r="ET722" s="328">
        <v>23.2</v>
      </c>
      <c r="EU722" s="328">
        <f t="shared" si="1402"/>
        <v>0</v>
      </c>
      <c r="EV722" s="329">
        <f t="shared" si="1403"/>
        <v>0</v>
      </c>
      <c r="EW722" s="329">
        <f t="shared" si="1404"/>
        <v>0</v>
      </c>
      <c r="EX722" s="329">
        <f t="shared" si="1405"/>
        <v>0</v>
      </c>
      <c r="EY722" s="329">
        <f t="shared" si="1406"/>
        <v>0</v>
      </c>
      <c r="EZ722" s="329">
        <f t="shared" si="1407"/>
        <v>0</v>
      </c>
      <c r="FA722" s="329">
        <f t="shared" si="1408"/>
        <v>0</v>
      </c>
      <c r="FB722" s="170">
        <f t="shared" si="1296"/>
        <v>0</v>
      </c>
      <c r="FC722" s="208">
        <f t="shared" si="1297"/>
        <v>0</v>
      </c>
      <c r="FD722" s="328">
        <v>23.2</v>
      </c>
      <c r="FE722" s="328">
        <f t="shared" si="1409"/>
        <v>0</v>
      </c>
      <c r="FF722" s="329">
        <f t="shared" si="1410"/>
        <v>0</v>
      </c>
      <c r="FG722" s="329">
        <f t="shared" si="1411"/>
        <v>0</v>
      </c>
      <c r="FH722" s="329">
        <f t="shared" si="1412"/>
        <v>0</v>
      </c>
      <c r="FI722" s="329">
        <f t="shared" si="1413"/>
        <v>0</v>
      </c>
      <c r="FJ722" s="329">
        <f t="shared" si="1414"/>
        <v>0</v>
      </c>
      <c r="FK722" s="329">
        <f t="shared" si="1415"/>
        <v>0</v>
      </c>
      <c r="FL722" s="170">
        <f t="shared" si="1298"/>
        <v>0</v>
      </c>
      <c r="FM722" s="208">
        <f t="shared" si="1299"/>
        <v>0</v>
      </c>
      <c r="FN722" s="328">
        <v>23.2</v>
      </c>
      <c r="FO722" s="328">
        <f t="shared" si="1442"/>
        <v>0</v>
      </c>
      <c r="FP722" s="329">
        <f t="shared" si="1443"/>
        <v>0</v>
      </c>
      <c r="FQ722" s="329">
        <f t="shared" si="1444"/>
        <v>0</v>
      </c>
      <c r="FR722" s="329">
        <f t="shared" si="1445"/>
        <v>0</v>
      </c>
      <c r="FS722" s="329">
        <f t="shared" si="1446"/>
        <v>0</v>
      </c>
      <c r="FT722" s="329">
        <f t="shared" si="1447"/>
        <v>0</v>
      </c>
      <c r="FU722" s="329">
        <f t="shared" si="1448"/>
        <v>0</v>
      </c>
      <c r="FV722" s="170">
        <f t="shared" si="1300"/>
        <v>0</v>
      </c>
      <c r="FW722" s="208">
        <f t="shared" si="1301"/>
        <v>0</v>
      </c>
      <c r="FX722" s="328">
        <v>23.2</v>
      </c>
      <c r="FY722" s="328">
        <f t="shared" si="1449"/>
        <v>0</v>
      </c>
      <c r="FZ722" s="329">
        <f t="shared" si="1450"/>
        <v>0</v>
      </c>
      <c r="GA722" s="329">
        <f t="shared" si="1451"/>
        <v>0</v>
      </c>
      <c r="GB722" s="329">
        <f t="shared" si="1452"/>
        <v>0</v>
      </c>
      <c r="GC722" s="329">
        <f t="shared" si="1453"/>
        <v>0</v>
      </c>
      <c r="GD722" s="329">
        <f t="shared" si="1454"/>
        <v>0</v>
      </c>
      <c r="GE722" s="329">
        <f t="shared" si="1455"/>
        <v>0</v>
      </c>
      <c r="GF722" s="170">
        <f t="shared" si="1302"/>
        <v>0</v>
      </c>
      <c r="GG722" s="208">
        <f t="shared" si="1303"/>
        <v>0</v>
      </c>
      <c r="GH722" s="328">
        <v>23.2</v>
      </c>
      <c r="GI722" s="328">
        <f t="shared" si="1456"/>
        <v>0</v>
      </c>
      <c r="GJ722" s="329">
        <f t="shared" si="1457"/>
        <v>0</v>
      </c>
      <c r="GK722" s="329">
        <f t="shared" si="1458"/>
        <v>0</v>
      </c>
      <c r="GL722" s="329">
        <f t="shared" si="1459"/>
        <v>0</v>
      </c>
      <c r="GM722" s="329">
        <f t="shared" si="1460"/>
        <v>0</v>
      </c>
      <c r="GN722" s="329">
        <f t="shared" si="1461"/>
        <v>0</v>
      </c>
      <c r="GO722" s="329">
        <f t="shared" si="1462"/>
        <v>0</v>
      </c>
      <c r="GP722" s="170">
        <f t="shared" si="1304"/>
        <v>0</v>
      </c>
      <c r="GQ722" s="208">
        <f t="shared" si="1305"/>
        <v>0</v>
      </c>
      <c r="GR722" s="328">
        <v>23.2</v>
      </c>
      <c r="GS722" s="328">
        <f t="shared" si="1463"/>
        <v>0</v>
      </c>
      <c r="GT722" s="329">
        <f t="shared" si="1464"/>
        <v>0</v>
      </c>
      <c r="GU722" s="329">
        <f t="shared" si="1465"/>
        <v>0</v>
      </c>
      <c r="GV722" s="329">
        <f t="shared" si="1466"/>
        <v>0</v>
      </c>
      <c r="GW722" s="329">
        <f t="shared" si="1467"/>
        <v>0</v>
      </c>
      <c r="GX722" s="329">
        <f t="shared" si="1468"/>
        <v>0</v>
      </c>
      <c r="GY722" s="329">
        <f t="shared" si="1469"/>
        <v>0</v>
      </c>
      <c r="GZ722" s="170">
        <f t="shared" si="1306"/>
        <v>0</v>
      </c>
      <c r="HA722" s="208">
        <f t="shared" si="1307"/>
        <v>0</v>
      </c>
      <c r="HB722" s="328">
        <v>23.2</v>
      </c>
      <c r="HC722" s="328">
        <f t="shared" si="1308"/>
        <v>0</v>
      </c>
      <c r="HD722" s="329">
        <f t="shared" si="1416"/>
        <v>0</v>
      </c>
      <c r="HE722" s="329">
        <f t="shared" si="1417"/>
        <v>0</v>
      </c>
      <c r="HF722" s="329">
        <f t="shared" si="1418"/>
        <v>0</v>
      </c>
      <c r="HG722" s="329">
        <f t="shared" si="1419"/>
        <v>0</v>
      </c>
      <c r="HH722" s="329">
        <f t="shared" si="1420"/>
        <v>0</v>
      </c>
      <c r="HI722" s="329">
        <f t="shared" si="1421"/>
        <v>0</v>
      </c>
      <c r="HJ722" s="170">
        <f t="shared" si="1309"/>
        <v>0</v>
      </c>
      <c r="HK722" s="208">
        <f t="shared" si="1310"/>
        <v>0</v>
      </c>
      <c r="HL722" s="328">
        <v>23.2</v>
      </c>
      <c r="HM722" s="328">
        <f t="shared" si="1311"/>
        <v>0</v>
      </c>
      <c r="HN722" s="329">
        <f t="shared" si="1422"/>
        <v>0</v>
      </c>
      <c r="HO722" s="329">
        <f t="shared" si="1423"/>
        <v>0</v>
      </c>
      <c r="HP722" s="329">
        <f t="shared" si="1424"/>
        <v>0</v>
      </c>
      <c r="HQ722" s="329">
        <f t="shared" si="1425"/>
        <v>0</v>
      </c>
      <c r="HR722" s="329">
        <f t="shared" si="1426"/>
        <v>0</v>
      </c>
      <c r="HS722" s="329">
        <f t="shared" si="1427"/>
        <v>0</v>
      </c>
      <c r="HT722" s="170">
        <f t="shared" si="1312"/>
        <v>0</v>
      </c>
      <c r="HU722" s="208">
        <f t="shared" si="1313"/>
        <v>0</v>
      </c>
      <c r="HV722" s="328">
        <v>23.2</v>
      </c>
      <c r="HW722" s="328">
        <f t="shared" si="1428"/>
        <v>0</v>
      </c>
      <c r="HX722" s="329">
        <f t="shared" si="1429"/>
        <v>0</v>
      </c>
      <c r="HY722" s="329">
        <f t="shared" si="1430"/>
        <v>0</v>
      </c>
      <c r="HZ722" s="329">
        <f t="shared" si="1431"/>
        <v>0</v>
      </c>
      <c r="IA722" s="329">
        <f t="shared" si="1432"/>
        <v>0</v>
      </c>
      <c r="IB722" s="329">
        <f t="shared" si="1433"/>
        <v>0</v>
      </c>
      <c r="IC722" s="329">
        <f t="shared" si="1434"/>
        <v>0</v>
      </c>
      <c r="ID722" s="170">
        <f t="shared" si="1314"/>
        <v>0</v>
      </c>
      <c r="IE722" s="208">
        <f t="shared" si="1315"/>
        <v>0</v>
      </c>
      <c r="IF722" s="328">
        <v>23.2</v>
      </c>
      <c r="IG722" s="328">
        <f t="shared" si="1435"/>
        <v>0</v>
      </c>
      <c r="IH722" s="329">
        <f t="shared" si="1436"/>
        <v>0</v>
      </c>
      <c r="II722" s="329">
        <f t="shared" si="1437"/>
        <v>0</v>
      </c>
      <c r="IJ722" s="329">
        <f t="shared" si="1438"/>
        <v>0</v>
      </c>
      <c r="IK722" s="329">
        <f t="shared" si="1439"/>
        <v>0</v>
      </c>
      <c r="IL722" s="329">
        <f t="shared" si="1440"/>
        <v>0</v>
      </c>
      <c r="IM722" s="329">
        <f t="shared" si="1441"/>
        <v>0</v>
      </c>
      <c r="IN722" s="170">
        <f t="shared" si="1316"/>
        <v>0</v>
      </c>
    </row>
    <row r="723" spans="1:248">
      <c r="A723" s="318"/>
      <c r="B723" s="318"/>
      <c r="C723" s="318"/>
      <c r="D723" s="318"/>
      <c r="E723" s="318"/>
      <c r="F723" s="318"/>
      <c r="G723" s="318"/>
      <c r="H723" s="318"/>
      <c r="I723" s="318"/>
      <c r="K723" s="318"/>
      <c r="L723" s="318"/>
      <c r="M723" s="318"/>
      <c r="N723" s="318"/>
      <c r="O723" s="318"/>
      <c r="P723" s="318"/>
      <c r="Q723" s="318"/>
      <c r="R723" s="318"/>
      <c r="S723" s="208">
        <f t="shared" si="1317"/>
        <v>0</v>
      </c>
      <c r="T723" s="328">
        <v>23.3</v>
      </c>
      <c r="U723" s="328">
        <f t="shared" si="1318"/>
        <v>0</v>
      </c>
      <c r="V723" s="329">
        <f t="shared" si="1319"/>
        <v>0</v>
      </c>
      <c r="W723" s="329">
        <f t="shared" si="1320"/>
        <v>0</v>
      </c>
      <c r="X723" s="329">
        <f t="shared" si="1321"/>
        <v>0</v>
      </c>
      <c r="Y723" s="329">
        <f t="shared" si="1322"/>
        <v>0</v>
      </c>
      <c r="Z723" s="329">
        <f t="shared" si="1323"/>
        <v>0</v>
      </c>
      <c r="AA723" s="329">
        <f t="shared" si="1324"/>
        <v>0</v>
      </c>
      <c r="AB723" s="170">
        <f t="shared" si="1263"/>
        <v>0</v>
      </c>
      <c r="AC723" s="208">
        <f t="shared" si="1264"/>
        <v>0</v>
      </c>
      <c r="AD723" s="328">
        <v>23.3</v>
      </c>
      <c r="AE723" s="328">
        <f t="shared" si="1325"/>
        <v>0</v>
      </c>
      <c r="AF723" s="329">
        <f t="shared" si="1326"/>
        <v>0</v>
      </c>
      <c r="AG723" s="329">
        <f t="shared" si="1327"/>
        <v>0</v>
      </c>
      <c r="AH723" s="329">
        <f t="shared" si="1328"/>
        <v>0</v>
      </c>
      <c r="AI723" s="329">
        <f t="shared" si="1329"/>
        <v>0</v>
      </c>
      <c r="AJ723" s="329">
        <f t="shared" si="1330"/>
        <v>0</v>
      </c>
      <c r="AK723" s="329">
        <f t="shared" si="1331"/>
        <v>0</v>
      </c>
      <c r="AL723" s="170">
        <f t="shared" si="1265"/>
        <v>0</v>
      </c>
      <c r="AM723" s="208">
        <f t="shared" si="1266"/>
        <v>0</v>
      </c>
      <c r="AN723" s="328">
        <v>23.3</v>
      </c>
      <c r="AO723" s="328">
        <f t="shared" si="1332"/>
        <v>0</v>
      </c>
      <c r="AP723" s="329">
        <f t="shared" si="1333"/>
        <v>0</v>
      </c>
      <c r="AQ723" s="329">
        <f t="shared" si="1334"/>
        <v>0</v>
      </c>
      <c r="AR723" s="329">
        <f t="shared" si="1335"/>
        <v>0</v>
      </c>
      <c r="AS723" s="329">
        <f t="shared" si="1336"/>
        <v>0</v>
      </c>
      <c r="AT723" s="329">
        <f t="shared" si="1337"/>
        <v>0</v>
      </c>
      <c r="AU723" s="329">
        <f t="shared" si="1338"/>
        <v>0</v>
      </c>
      <c r="AV723" s="170">
        <f t="shared" si="1267"/>
        <v>0</v>
      </c>
      <c r="AW723" s="208">
        <f t="shared" si="1268"/>
        <v>0</v>
      </c>
      <c r="AX723" s="328">
        <v>23.3</v>
      </c>
      <c r="AY723" s="328">
        <f t="shared" si="1339"/>
        <v>0</v>
      </c>
      <c r="AZ723" s="329">
        <f t="shared" si="1340"/>
        <v>0</v>
      </c>
      <c r="BA723" s="329">
        <f t="shared" si="1341"/>
        <v>0</v>
      </c>
      <c r="BB723" s="329">
        <f t="shared" si="1342"/>
        <v>0</v>
      </c>
      <c r="BC723" s="329">
        <f t="shared" si="1343"/>
        <v>0</v>
      </c>
      <c r="BD723" s="329">
        <f t="shared" si="1344"/>
        <v>0</v>
      </c>
      <c r="BE723" s="329">
        <f t="shared" si="1345"/>
        <v>0</v>
      </c>
      <c r="BF723" s="170">
        <f t="shared" si="1269"/>
        <v>0</v>
      </c>
      <c r="BG723" s="208">
        <f t="shared" si="1270"/>
        <v>0</v>
      </c>
      <c r="BH723" s="328">
        <v>23.3</v>
      </c>
      <c r="BI723" s="328">
        <f t="shared" si="1271"/>
        <v>0</v>
      </c>
      <c r="BJ723" s="329">
        <f t="shared" si="1272"/>
        <v>0</v>
      </c>
      <c r="BK723" s="329">
        <f t="shared" si="1273"/>
        <v>0</v>
      </c>
      <c r="BL723" s="329">
        <f t="shared" si="1274"/>
        <v>0</v>
      </c>
      <c r="BM723" s="329">
        <f t="shared" si="1275"/>
        <v>0</v>
      </c>
      <c r="BN723" s="329">
        <f t="shared" si="1276"/>
        <v>0</v>
      </c>
      <c r="BO723" s="329">
        <f t="shared" si="1277"/>
        <v>0</v>
      </c>
      <c r="BP723" s="170">
        <f t="shared" si="1278"/>
        <v>0</v>
      </c>
      <c r="BQ723" s="208">
        <f t="shared" si="1279"/>
        <v>0</v>
      </c>
      <c r="BR723" s="328">
        <v>23.3</v>
      </c>
      <c r="BS723" s="328">
        <f t="shared" si="1346"/>
        <v>0</v>
      </c>
      <c r="BT723" s="329">
        <f t="shared" si="1347"/>
        <v>0</v>
      </c>
      <c r="BU723" s="329">
        <f t="shared" si="1348"/>
        <v>0</v>
      </c>
      <c r="BV723" s="329">
        <f t="shared" si="1349"/>
        <v>0</v>
      </c>
      <c r="BW723" s="329">
        <f t="shared" si="1350"/>
        <v>0</v>
      </c>
      <c r="BX723" s="329">
        <f t="shared" si="1351"/>
        <v>0</v>
      </c>
      <c r="BY723" s="329">
        <f t="shared" si="1352"/>
        <v>0</v>
      </c>
      <c r="BZ723" s="170">
        <f t="shared" si="1280"/>
        <v>0</v>
      </c>
      <c r="CA723" s="208">
        <f t="shared" si="1281"/>
        <v>0</v>
      </c>
      <c r="CB723" s="328">
        <v>23.3</v>
      </c>
      <c r="CC723" s="328">
        <f t="shared" si="1353"/>
        <v>0</v>
      </c>
      <c r="CD723" s="329">
        <f t="shared" si="1354"/>
        <v>0</v>
      </c>
      <c r="CE723" s="329">
        <f t="shared" si="1355"/>
        <v>0</v>
      </c>
      <c r="CF723" s="329">
        <f t="shared" si="1356"/>
        <v>0</v>
      </c>
      <c r="CG723" s="329">
        <f t="shared" si="1357"/>
        <v>0</v>
      </c>
      <c r="CH723" s="329">
        <f t="shared" si="1358"/>
        <v>0</v>
      </c>
      <c r="CI723" s="329">
        <f t="shared" si="1359"/>
        <v>0</v>
      </c>
      <c r="CJ723" s="170">
        <f t="shared" si="1282"/>
        <v>0</v>
      </c>
      <c r="CK723" s="208">
        <f t="shared" si="1283"/>
        <v>0</v>
      </c>
      <c r="CL723" s="328">
        <v>23.3</v>
      </c>
      <c r="CM723" s="328">
        <f t="shared" si="1360"/>
        <v>0</v>
      </c>
      <c r="CN723" s="329">
        <f t="shared" si="1361"/>
        <v>0</v>
      </c>
      <c r="CO723" s="329">
        <f t="shared" si="1362"/>
        <v>0</v>
      </c>
      <c r="CP723" s="329">
        <f t="shared" si="1363"/>
        <v>0</v>
      </c>
      <c r="CQ723" s="329">
        <f t="shared" si="1364"/>
        <v>0</v>
      </c>
      <c r="CR723" s="329">
        <f t="shared" si="1365"/>
        <v>0</v>
      </c>
      <c r="CS723" s="329">
        <f t="shared" si="1366"/>
        <v>0</v>
      </c>
      <c r="CT723" s="170">
        <f t="shared" si="1284"/>
        <v>0</v>
      </c>
      <c r="CU723" s="208">
        <f t="shared" si="1285"/>
        <v>0</v>
      </c>
      <c r="CV723" s="328">
        <v>23.3</v>
      </c>
      <c r="CW723" s="328">
        <f t="shared" si="1367"/>
        <v>0</v>
      </c>
      <c r="CX723" s="329">
        <f t="shared" si="1368"/>
        <v>0</v>
      </c>
      <c r="CY723" s="329">
        <f t="shared" si="1369"/>
        <v>0</v>
      </c>
      <c r="CZ723" s="329">
        <f t="shared" si="1370"/>
        <v>0</v>
      </c>
      <c r="DA723" s="329">
        <f t="shared" si="1371"/>
        <v>0</v>
      </c>
      <c r="DB723" s="329">
        <f t="shared" si="1372"/>
        <v>0</v>
      </c>
      <c r="DC723" s="329">
        <f t="shared" si="1373"/>
        <v>0</v>
      </c>
      <c r="DD723" s="170">
        <f t="shared" si="1286"/>
        <v>0</v>
      </c>
      <c r="DE723" s="208">
        <f t="shared" si="1287"/>
        <v>0</v>
      </c>
      <c r="DF723" s="328">
        <v>23.3</v>
      </c>
      <c r="DG723" s="328">
        <f t="shared" si="1374"/>
        <v>0</v>
      </c>
      <c r="DH723" s="329">
        <f t="shared" si="1375"/>
        <v>0</v>
      </c>
      <c r="DI723" s="329">
        <f t="shared" si="1376"/>
        <v>0</v>
      </c>
      <c r="DJ723" s="329">
        <f t="shared" si="1377"/>
        <v>0</v>
      </c>
      <c r="DK723" s="329">
        <f t="shared" si="1378"/>
        <v>0</v>
      </c>
      <c r="DL723" s="329">
        <f t="shared" si="1379"/>
        <v>0</v>
      </c>
      <c r="DM723" s="329">
        <f t="shared" si="1380"/>
        <v>0</v>
      </c>
      <c r="DN723" s="170">
        <f t="shared" si="1288"/>
        <v>0</v>
      </c>
      <c r="DO723" s="208">
        <f t="shared" si="1289"/>
        <v>0</v>
      </c>
      <c r="DP723" s="328">
        <v>23.3</v>
      </c>
      <c r="DQ723" s="328">
        <f t="shared" si="1381"/>
        <v>0</v>
      </c>
      <c r="DR723" s="329">
        <f t="shared" si="1382"/>
        <v>0</v>
      </c>
      <c r="DS723" s="329">
        <f t="shared" si="1383"/>
        <v>0</v>
      </c>
      <c r="DT723" s="329">
        <f t="shared" si="1384"/>
        <v>0</v>
      </c>
      <c r="DU723" s="329">
        <f t="shared" si="1385"/>
        <v>0</v>
      </c>
      <c r="DV723" s="329">
        <f t="shared" si="1386"/>
        <v>0</v>
      </c>
      <c r="DW723" s="329">
        <f t="shared" si="1387"/>
        <v>0</v>
      </c>
      <c r="DX723" s="170">
        <f t="shared" si="1290"/>
        <v>0</v>
      </c>
      <c r="DY723" s="208">
        <f t="shared" si="1291"/>
        <v>0</v>
      </c>
      <c r="DZ723" s="328">
        <v>23.3</v>
      </c>
      <c r="EA723" s="328">
        <f t="shared" si="1388"/>
        <v>0</v>
      </c>
      <c r="EB723" s="329">
        <f t="shared" si="1389"/>
        <v>0</v>
      </c>
      <c r="EC723" s="329">
        <f t="shared" si="1390"/>
        <v>0</v>
      </c>
      <c r="ED723" s="329">
        <f t="shared" si="1391"/>
        <v>0</v>
      </c>
      <c r="EE723" s="329">
        <f t="shared" si="1392"/>
        <v>0</v>
      </c>
      <c r="EF723" s="329">
        <f t="shared" si="1393"/>
        <v>0</v>
      </c>
      <c r="EG723" s="329">
        <f t="shared" si="1394"/>
        <v>0</v>
      </c>
      <c r="EH723" s="170">
        <f t="shared" si="1292"/>
        <v>0</v>
      </c>
      <c r="EI723" s="208">
        <f t="shared" si="1293"/>
        <v>0</v>
      </c>
      <c r="EJ723" s="328">
        <v>23.3</v>
      </c>
      <c r="EK723" s="328">
        <f t="shared" si="1395"/>
        <v>0</v>
      </c>
      <c r="EL723" s="329">
        <f t="shared" si="1396"/>
        <v>0</v>
      </c>
      <c r="EM723" s="329">
        <f t="shared" si="1397"/>
        <v>0</v>
      </c>
      <c r="EN723" s="329">
        <f t="shared" si="1398"/>
        <v>0</v>
      </c>
      <c r="EO723" s="329">
        <f t="shared" si="1399"/>
        <v>0</v>
      </c>
      <c r="EP723" s="329">
        <f t="shared" si="1400"/>
        <v>0</v>
      </c>
      <c r="EQ723" s="329">
        <f t="shared" si="1401"/>
        <v>0</v>
      </c>
      <c r="ER723" s="170">
        <f t="shared" si="1294"/>
        <v>0</v>
      </c>
      <c r="ES723" s="208">
        <f t="shared" si="1295"/>
        <v>0</v>
      </c>
      <c r="ET723" s="328">
        <v>23.3</v>
      </c>
      <c r="EU723" s="328">
        <f t="shared" si="1402"/>
        <v>0</v>
      </c>
      <c r="EV723" s="329">
        <f t="shared" si="1403"/>
        <v>0</v>
      </c>
      <c r="EW723" s="329">
        <f t="shared" si="1404"/>
        <v>0</v>
      </c>
      <c r="EX723" s="329">
        <f t="shared" si="1405"/>
        <v>0</v>
      </c>
      <c r="EY723" s="329">
        <f t="shared" si="1406"/>
        <v>0</v>
      </c>
      <c r="EZ723" s="329">
        <f t="shared" si="1407"/>
        <v>0</v>
      </c>
      <c r="FA723" s="329">
        <f t="shared" si="1408"/>
        <v>0</v>
      </c>
      <c r="FB723" s="170">
        <f t="shared" si="1296"/>
        <v>0</v>
      </c>
      <c r="FC723" s="208">
        <f t="shared" si="1297"/>
        <v>0</v>
      </c>
      <c r="FD723" s="328">
        <v>23.3</v>
      </c>
      <c r="FE723" s="328">
        <f t="shared" si="1409"/>
        <v>0</v>
      </c>
      <c r="FF723" s="329">
        <f t="shared" si="1410"/>
        <v>0</v>
      </c>
      <c r="FG723" s="329">
        <f t="shared" si="1411"/>
        <v>0</v>
      </c>
      <c r="FH723" s="329">
        <f t="shared" si="1412"/>
        <v>0</v>
      </c>
      <c r="FI723" s="329">
        <f t="shared" si="1413"/>
        <v>0</v>
      </c>
      <c r="FJ723" s="329">
        <f t="shared" si="1414"/>
        <v>0</v>
      </c>
      <c r="FK723" s="329">
        <f t="shared" si="1415"/>
        <v>0</v>
      </c>
      <c r="FL723" s="170">
        <f t="shared" si="1298"/>
        <v>0</v>
      </c>
      <c r="FM723" s="208">
        <f t="shared" si="1299"/>
        <v>0</v>
      </c>
      <c r="FN723" s="328">
        <v>23.3</v>
      </c>
      <c r="FO723" s="328">
        <f t="shared" si="1442"/>
        <v>0</v>
      </c>
      <c r="FP723" s="329">
        <f t="shared" si="1443"/>
        <v>0</v>
      </c>
      <c r="FQ723" s="329">
        <f t="shared" si="1444"/>
        <v>0</v>
      </c>
      <c r="FR723" s="329">
        <f t="shared" si="1445"/>
        <v>0</v>
      </c>
      <c r="FS723" s="329">
        <f t="shared" si="1446"/>
        <v>0</v>
      </c>
      <c r="FT723" s="329">
        <f t="shared" si="1447"/>
        <v>0</v>
      </c>
      <c r="FU723" s="329">
        <f t="shared" si="1448"/>
        <v>0</v>
      </c>
      <c r="FV723" s="170">
        <f t="shared" si="1300"/>
        <v>0</v>
      </c>
      <c r="FW723" s="208">
        <f t="shared" si="1301"/>
        <v>0</v>
      </c>
      <c r="FX723" s="328">
        <v>23.3</v>
      </c>
      <c r="FY723" s="328">
        <f t="shared" si="1449"/>
        <v>0</v>
      </c>
      <c r="FZ723" s="329">
        <f t="shared" si="1450"/>
        <v>0</v>
      </c>
      <c r="GA723" s="329">
        <f t="shared" si="1451"/>
        <v>0</v>
      </c>
      <c r="GB723" s="329">
        <f t="shared" si="1452"/>
        <v>0</v>
      </c>
      <c r="GC723" s="329">
        <f t="shared" si="1453"/>
        <v>0</v>
      </c>
      <c r="GD723" s="329">
        <f t="shared" si="1454"/>
        <v>0</v>
      </c>
      <c r="GE723" s="329">
        <f t="shared" si="1455"/>
        <v>0</v>
      </c>
      <c r="GF723" s="170">
        <f t="shared" si="1302"/>
        <v>0</v>
      </c>
      <c r="GG723" s="208">
        <f t="shared" si="1303"/>
        <v>0</v>
      </c>
      <c r="GH723" s="328">
        <v>23.3</v>
      </c>
      <c r="GI723" s="328">
        <f t="shared" si="1456"/>
        <v>0</v>
      </c>
      <c r="GJ723" s="329">
        <f t="shared" si="1457"/>
        <v>0</v>
      </c>
      <c r="GK723" s="329">
        <f t="shared" si="1458"/>
        <v>0</v>
      </c>
      <c r="GL723" s="329">
        <f t="shared" si="1459"/>
        <v>0</v>
      </c>
      <c r="GM723" s="329">
        <f t="shared" si="1460"/>
        <v>0</v>
      </c>
      <c r="GN723" s="329">
        <f t="shared" si="1461"/>
        <v>0</v>
      </c>
      <c r="GO723" s="329">
        <f t="shared" si="1462"/>
        <v>0</v>
      </c>
      <c r="GP723" s="170">
        <f t="shared" si="1304"/>
        <v>0</v>
      </c>
      <c r="GQ723" s="208">
        <f t="shared" si="1305"/>
        <v>0</v>
      </c>
      <c r="GR723" s="328">
        <v>23.3</v>
      </c>
      <c r="GS723" s="328">
        <f t="shared" si="1463"/>
        <v>0</v>
      </c>
      <c r="GT723" s="329">
        <f t="shared" si="1464"/>
        <v>0</v>
      </c>
      <c r="GU723" s="329">
        <f t="shared" si="1465"/>
        <v>0</v>
      </c>
      <c r="GV723" s="329">
        <f t="shared" si="1466"/>
        <v>0</v>
      </c>
      <c r="GW723" s="329">
        <f t="shared" si="1467"/>
        <v>0</v>
      </c>
      <c r="GX723" s="329">
        <f t="shared" si="1468"/>
        <v>0</v>
      </c>
      <c r="GY723" s="329">
        <f t="shared" si="1469"/>
        <v>0</v>
      </c>
      <c r="GZ723" s="170">
        <f t="shared" si="1306"/>
        <v>0</v>
      </c>
      <c r="HA723" s="208">
        <f t="shared" si="1307"/>
        <v>0</v>
      </c>
      <c r="HB723" s="328">
        <v>23.3</v>
      </c>
      <c r="HC723" s="328">
        <f t="shared" si="1308"/>
        <v>0</v>
      </c>
      <c r="HD723" s="329">
        <f t="shared" si="1416"/>
        <v>0</v>
      </c>
      <c r="HE723" s="329">
        <f t="shared" si="1417"/>
        <v>0</v>
      </c>
      <c r="HF723" s="329">
        <f t="shared" si="1418"/>
        <v>0</v>
      </c>
      <c r="HG723" s="329">
        <f t="shared" si="1419"/>
        <v>0</v>
      </c>
      <c r="HH723" s="329">
        <f t="shared" si="1420"/>
        <v>0</v>
      </c>
      <c r="HI723" s="329">
        <f t="shared" si="1421"/>
        <v>0</v>
      </c>
      <c r="HJ723" s="170">
        <f t="shared" si="1309"/>
        <v>0</v>
      </c>
      <c r="HK723" s="208">
        <f t="shared" si="1310"/>
        <v>0</v>
      </c>
      <c r="HL723" s="328">
        <v>23.3</v>
      </c>
      <c r="HM723" s="328">
        <f t="shared" si="1311"/>
        <v>0</v>
      </c>
      <c r="HN723" s="329">
        <f t="shared" si="1422"/>
        <v>0</v>
      </c>
      <c r="HO723" s="329">
        <f t="shared" si="1423"/>
        <v>0</v>
      </c>
      <c r="HP723" s="329">
        <f t="shared" si="1424"/>
        <v>0</v>
      </c>
      <c r="HQ723" s="329">
        <f t="shared" si="1425"/>
        <v>0</v>
      </c>
      <c r="HR723" s="329">
        <f t="shared" si="1426"/>
        <v>0</v>
      </c>
      <c r="HS723" s="329">
        <f t="shared" si="1427"/>
        <v>0</v>
      </c>
      <c r="HT723" s="170">
        <f t="shared" si="1312"/>
        <v>0</v>
      </c>
      <c r="HU723" s="208">
        <f t="shared" si="1313"/>
        <v>0</v>
      </c>
      <c r="HV723" s="328">
        <v>23.3</v>
      </c>
      <c r="HW723" s="328">
        <f t="shared" si="1428"/>
        <v>0</v>
      </c>
      <c r="HX723" s="329">
        <f t="shared" si="1429"/>
        <v>0</v>
      </c>
      <c r="HY723" s="329">
        <f t="shared" si="1430"/>
        <v>0</v>
      </c>
      <c r="HZ723" s="329">
        <f t="shared" si="1431"/>
        <v>0</v>
      </c>
      <c r="IA723" s="329">
        <f t="shared" si="1432"/>
        <v>0</v>
      </c>
      <c r="IB723" s="329">
        <f t="shared" si="1433"/>
        <v>0</v>
      </c>
      <c r="IC723" s="329">
        <f t="shared" si="1434"/>
        <v>0</v>
      </c>
      <c r="ID723" s="170">
        <f t="shared" si="1314"/>
        <v>0</v>
      </c>
      <c r="IE723" s="208">
        <f t="shared" si="1315"/>
        <v>0</v>
      </c>
      <c r="IF723" s="328">
        <v>23.3</v>
      </c>
      <c r="IG723" s="328">
        <f t="shared" si="1435"/>
        <v>0</v>
      </c>
      <c r="IH723" s="329">
        <f t="shared" si="1436"/>
        <v>0</v>
      </c>
      <c r="II723" s="329">
        <f t="shared" si="1437"/>
        <v>0</v>
      </c>
      <c r="IJ723" s="329">
        <f t="shared" si="1438"/>
        <v>0</v>
      </c>
      <c r="IK723" s="329">
        <f t="shared" si="1439"/>
        <v>0</v>
      </c>
      <c r="IL723" s="329">
        <f t="shared" si="1440"/>
        <v>0</v>
      </c>
      <c r="IM723" s="329">
        <f t="shared" si="1441"/>
        <v>0</v>
      </c>
      <c r="IN723" s="170">
        <f t="shared" si="1316"/>
        <v>0</v>
      </c>
    </row>
    <row r="724" spans="1:248">
      <c r="A724" s="318"/>
      <c r="B724" s="318"/>
      <c r="C724" s="318"/>
      <c r="D724" s="318"/>
      <c r="E724" s="318"/>
      <c r="F724" s="318"/>
      <c r="G724" s="318"/>
      <c r="H724" s="318"/>
      <c r="I724" s="318"/>
      <c r="K724" s="318"/>
      <c r="L724" s="318"/>
      <c r="M724" s="318"/>
      <c r="N724" s="318"/>
      <c r="O724" s="318"/>
      <c r="P724" s="318"/>
      <c r="Q724" s="318"/>
      <c r="R724" s="318"/>
      <c r="S724" s="208">
        <f t="shared" si="1317"/>
        <v>0</v>
      </c>
      <c r="T724" s="328">
        <v>23.4</v>
      </c>
      <c r="U724" s="328">
        <f t="shared" si="1318"/>
        <v>0</v>
      </c>
      <c r="V724" s="329">
        <f t="shared" si="1319"/>
        <v>0</v>
      </c>
      <c r="W724" s="329">
        <f t="shared" si="1320"/>
        <v>0</v>
      </c>
      <c r="X724" s="329">
        <f t="shared" si="1321"/>
        <v>0</v>
      </c>
      <c r="Y724" s="329">
        <f t="shared" si="1322"/>
        <v>0</v>
      </c>
      <c r="Z724" s="329">
        <f t="shared" si="1323"/>
        <v>0</v>
      </c>
      <c r="AA724" s="329">
        <f t="shared" si="1324"/>
        <v>0</v>
      </c>
      <c r="AB724" s="170">
        <f t="shared" si="1263"/>
        <v>0</v>
      </c>
      <c r="AC724" s="208">
        <f t="shared" si="1264"/>
        <v>0</v>
      </c>
      <c r="AD724" s="328">
        <v>23.4</v>
      </c>
      <c r="AE724" s="328">
        <f t="shared" si="1325"/>
        <v>0</v>
      </c>
      <c r="AF724" s="329">
        <f t="shared" si="1326"/>
        <v>0</v>
      </c>
      <c r="AG724" s="329">
        <f t="shared" si="1327"/>
        <v>0</v>
      </c>
      <c r="AH724" s="329">
        <f t="shared" si="1328"/>
        <v>0</v>
      </c>
      <c r="AI724" s="329">
        <f t="shared" si="1329"/>
        <v>0</v>
      </c>
      <c r="AJ724" s="329">
        <f t="shared" si="1330"/>
        <v>0</v>
      </c>
      <c r="AK724" s="329">
        <f t="shared" si="1331"/>
        <v>0</v>
      </c>
      <c r="AL724" s="170">
        <f t="shared" si="1265"/>
        <v>0</v>
      </c>
      <c r="AM724" s="208">
        <f t="shared" si="1266"/>
        <v>0</v>
      </c>
      <c r="AN724" s="328">
        <v>23.4</v>
      </c>
      <c r="AO724" s="328">
        <f t="shared" si="1332"/>
        <v>0</v>
      </c>
      <c r="AP724" s="329">
        <f t="shared" si="1333"/>
        <v>0</v>
      </c>
      <c r="AQ724" s="329">
        <f t="shared" si="1334"/>
        <v>0</v>
      </c>
      <c r="AR724" s="329">
        <f t="shared" si="1335"/>
        <v>0</v>
      </c>
      <c r="AS724" s="329">
        <f t="shared" si="1336"/>
        <v>0</v>
      </c>
      <c r="AT724" s="329">
        <f t="shared" si="1337"/>
        <v>0</v>
      </c>
      <c r="AU724" s="329">
        <f t="shared" si="1338"/>
        <v>0</v>
      </c>
      <c r="AV724" s="170">
        <f t="shared" si="1267"/>
        <v>0</v>
      </c>
      <c r="AW724" s="208">
        <f t="shared" si="1268"/>
        <v>0</v>
      </c>
      <c r="AX724" s="328">
        <v>23.4</v>
      </c>
      <c r="AY724" s="328">
        <f t="shared" si="1339"/>
        <v>0</v>
      </c>
      <c r="AZ724" s="329">
        <f t="shared" si="1340"/>
        <v>0</v>
      </c>
      <c r="BA724" s="329">
        <f t="shared" si="1341"/>
        <v>0</v>
      </c>
      <c r="BB724" s="329">
        <f t="shared" si="1342"/>
        <v>0</v>
      </c>
      <c r="BC724" s="329">
        <f t="shared" si="1343"/>
        <v>0</v>
      </c>
      <c r="BD724" s="329">
        <f t="shared" si="1344"/>
        <v>0</v>
      </c>
      <c r="BE724" s="329">
        <f t="shared" si="1345"/>
        <v>0</v>
      </c>
      <c r="BF724" s="170">
        <f t="shared" si="1269"/>
        <v>0</v>
      </c>
      <c r="BG724" s="208">
        <f t="shared" si="1270"/>
        <v>0</v>
      </c>
      <c r="BH724" s="328">
        <v>23.4</v>
      </c>
      <c r="BI724" s="328">
        <f t="shared" si="1271"/>
        <v>0</v>
      </c>
      <c r="BJ724" s="329">
        <f t="shared" si="1272"/>
        <v>0</v>
      </c>
      <c r="BK724" s="329">
        <f t="shared" si="1273"/>
        <v>0</v>
      </c>
      <c r="BL724" s="329">
        <f t="shared" si="1274"/>
        <v>0</v>
      </c>
      <c r="BM724" s="329">
        <f t="shared" si="1275"/>
        <v>0</v>
      </c>
      <c r="BN724" s="329">
        <f t="shared" si="1276"/>
        <v>0</v>
      </c>
      <c r="BO724" s="329">
        <f t="shared" si="1277"/>
        <v>0</v>
      </c>
      <c r="BP724" s="170">
        <f t="shared" si="1278"/>
        <v>0</v>
      </c>
      <c r="BQ724" s="208">
        <f t="shared" si="1279"/>
        <v>0</v>
      </c>
      <c r="BR724" s="328">
        <v>23.4</v>
      </c>
      <c r="BS724" s="328">
        <f t="shared" si="1346"/>
        <v>0</v>
      </c>
      <c r="BT724" s="329">
        <f t="shared" si="1347"/>
        <v>0</v>
      </c>
      <c r="BU724" s="329">
        <f t="shared" si="1348"/>
        <v>0</v>
      </c>
      <c r="BV724" s="329">
        <f t="shared" si="1349"/>
        <v>0</v>
      </c>
      <c r="BW724" s="329">
        <f t="shared" si="1350"/>
        <v>0</v>
      </c>
      <c r="BX724" s="329">
        <f t="shared" si="1351"/>
        <v>0</v>
      </c>
      <c r="BY724" s="329">
        <f t="shared" si="1352"/>
        <v>0</v>
      </c>
      <c r="BZ724" s="170">
        <f t="shared" si="1280"/>
        <v>0</v>
      </c>
      <c r="CA724" s="208">
        <f t="shared" si="1281"/>
        <v>0</v>
      </c>
      <c r="CB724" s="328">
        <v>23.4</v>
      </c>
      <c r="CC724" s="328">
        <f t="shared" si="1353"/>
        <v>0</v>
      </c>
      <c r="CD724" s="329">
        <f t="shared" si="1354"/>
        <v>0</v>
      </c>
      <c r="CE724" s="329">
        <f t="shared" si="1355"/>
        <v>0</v>
      </c>
      <c r="CF724" s="329">
        <f t="shared" si="1356"/>
        <v>0</v>
      </c>
      <c r="CG724" s="329">
        <f t="shared" si="1357"/>
        <v>0</v>
      </c>
      <c r="CH724" s="329">
        <f t="shared" si="1358"/>
        <v>0</v>
      </c>
      <c r="CI724" s="329">
        <f t="shared" si="1359"/>
        <v>0</v>
      </c>
      <c r="CJ724" s="170">
        <f t="shared" si="1282"/>
        <v>0</v>
      </c>
      <c r="CK724" s="208">
        <f t="shared" si="1283"/>
        <v>0</v>
      </c>
      <c r="CL724" s="328">
        <v>23.4</v>
      </c>
      <c r="CM724" s="328">
        <f t="shared" si="1360"/>
        <v>0</v>
      </c>
      <c r="CN724" s="329">
        <f t="shared" si="1361"/>
        <v>0</v>
      </c>
      <c r="CO724" s="329">
        <f t="shared" si="1362"/>
        <v>0</v>
      </c>
      <c r="CP724" s="329">
        <f t="shared" si="1363"/>
        <v>0</v>
      </c>
      <c r="CQ724" s="329">
        <f t="shared" si="1364"/>
        <v>0</v>
      </c>
      <c r="CR724" s="329">
        <f t="shared" si="1365"/>
        <v>0</v>
      </c>
      <c r="CS724" s="329">
        <f t="shared" si="1366"/>
        <v>0</v>
      </c>
      <c r="CT724" s="170">
        <f t="shared" si="1284"/>
        <v>0</v>
      </c>
      <c r="CU724" s="208">
        <f t="shared" si="1285"/>
        <v>0</v>
      </c>
      <c r="CV724" s="328">
        <v>23.4</v>
      </c>
      <c r="CW724" s="328">
        <f t="shared" si="1367"/>
        <v>0</v>
      </c>
      <c r="CX724" s="329">
        <f t="shared" si="1368"/>
        <v>0</v>
      </c>
      <c r="CY724" s="329">
        <f t="shared" si="1369"/>
        <v>0</v>
      </c>
      <c r="CZ724" s="329">
        <f t="shared" si="1370"/>
        <v>0</v>
      </c>
      <c r="DA724" s="329">
        <f t="shared" si="1371"/>
        <v>0</v>
      </c>
      <c r="DB724" s="329">
        <f t="shared" si="1372"/>
        <v>0</v>
      </c>
      <c r="DC724" s="329">
        <f t="shared" si="1373"/>
        <v>0</v>
      </c>
      <c r="DD724" s="170">
        <f t="shared" si="1286"/>
        <v>0</v>
      </c>
      <c r="DE724" s="208">
        <f t="shared" si="1287"/>
        <v>0</v>
      </c>
      <c r="DF724" s="328">
        <v>23.4</v>
      </c>
      <c r="DG724" s="328">
        <f t="shared" si="1374"/>
        <v>0</v>
      </c>
      <c r="DH724" s="329">
        <f t="shared" si="1375"/>
        <v>0</v>
      </c>
      <c r="DI724" s="329">
        <f t="shared" si="1376"/>
        <v>0</v>
      </c>
      <c r="DJ724" s="329">
        <f t="shared" si="1377"/>
        <v>0</v>
      </c>
      <c r="DK724" s="329">
        <f t="shared" si="1378"/>
        <v>0</v>
      </c>
      <c r="DL724" s="329">
        <f t="shared" si="1379"/>
        <v>0</v>
      </c>
      <c r="DM724" s="329">
        <f t="shared" si="1380"/>
        <v>0</v>
      </c>
      <c r="DN724" s="170">
        <f t="shared" si="1288"/>
        <v>0</v>
      </c>
      <c r="DO724" s="208">
        <f t="shared" si="1289"/>
        <v>0</v>
      </c>
      <c r="DP724" s="328">
        <v>23.4</v>
      </c>
      <c r="DQ724" s="328">
        <f t="shared" si="1381"/>
        <v>0</v>
      </c>
      <c r="DR724" s="329">
        <f t="shared" si="1382"/>
        <v>0</v>
      </c>
      <c r="DS724" s="329">
        <f t="shared" si="1383"/>
        <v>0</v>
      </c>
      <c r="DT724" s="329">
        <f t="shared" si="1384"/>
        <v>0</v>
      </c>
      <c r="DU724" s="329">
        <f t="shared" si="1385"/>
        <v>0</v>
      </c>
      <c r="DV724" s="329">
        <f t="shared" si="1386"/>
        <v>0</v>
      </c>
      <c r="DW724" s="329">
        <f t="shared" si="1387"/>
        <v>0</v>
      </c>
      <c r="DX724" s="170">
        <f t="shared" si="1290"/>
        <v>0</v>
      </c>
      <c r="DY724" s="208">
        <f t="shared" si="1291"/>
        <v>0</v>
      </c>
      <c r="DZ724" s="328">
        <v>23.4</v>
      </c>
      <c r="EA724" s="328">
        <f t="shared" si="1388"/>
        <v>0</v>
      </c>
      <c r="EB724" s="329">
        <f t="shared" si="1389"/>
        <v>0</v>
      </c>
      <c r="EC724" s="329">
        <f t="shared" si="1390"/>
        <v>0</v>
      </c>
      <c r="ED724" s="329">
        <f t="shared" si="1391"/>
        <v>0</v>
      </c>
      <c r="EE724" s="329">
        <f t="shared" si="1392"/>
        <v>0</v>
      </c>
      <c r="EF724" s="329">
        <f t="shared" si="1393"/>
        <v>0</v>
      </c>
      <c r="EG724" s="329">
        <f t="shared" si="1394"/>
        <v>0</v>
      </c>
      <c r="EH724" s="170">
        <f t="shared" si="1292"/>
        <v>0</v>
      </c>
      <c r="EI724" s="208">
        <f t="shared" si="1293"/>
        <v>0</v>
      </c>
      <c r="EJ724" s="328">
        <v>23.4</v>
      </c>
      <c r="EK724" s="328">
        <f t="shared" si="1395"/>
        <v>0</v>
      </c>
      <c r="EL724" s="329">
        <f t="shared" si="1396"/>
        <v>0</v>
      </c>
      <c r="EM724" s="329">
        <f t="shared" si="1397"/>
        <v>0</v>
      </c>
      <c r="EN724" s="329">
        <f t="shared" si="1398"/>
        <v>0</v>
      </c>
      <c r="EO724" s="329">
        <f t="shared" si="1399"/>
        <v>0</v>
      </c>
      <c r="EP724" s="329">
        <f t="shared" si="1400"/>
        <v>0</v>
      </c>
      <c r="EQ724" s="329">
        <f t="shared" si="1401"/>
        <v>0</v>
      </c>
      <c r="ER724" s="170">
        <f t="shared" si="1294"/>
        <v>0</v>
      </c>
      <c r="ES724" s="208">
        <f t="shared" si="1295"/>
        <v>0</v>
      </c>
      <c r="ET724" s="328">
        <v>23.4</v>
      </c>
      <c r="EU724" s="328">
        <f t="shared" si="1402"/>
        <v>0</v>
      </c>
      <c r="EV724" s="329">
        <f t="shared" si="1403"/>
        <v>0</v>
      </c>
      <c r="EW724" s="329">
        <f t="shared" si="1404"/>
        <v>0</v>
      </c>
      <c r="EX724" s="329">
        <f t="shared" si="1405"/>
        <v>0</v>
      </c>
      <c r="EY724" s="329">
        <f t="shared" si="1406"/>
        <v>0</v>
      </c>
      <c r="EZ724" s="329">
        <f t="shared" si="1407"/>
        <v>0</v>
      </c>
      <c r="FA724" s="329">
        <f t="shared" si="1408"/>
        <v>0</v>
      </c>
      <c r="FB724" s="170">
        <f t="shared" si="1296"/>
        <v>0</v>
      </c>
      <c r="FC724" s="208">
        <f t="shared" si="1297"/>
        <v>0</v>
      </c>
      <c r="FD724" s="328">
        <v>23.4</v>
      </c>
      <c r="FE724" s="328">
        <f t="shared" si="1409"/>
        <v>0</v>
      </c>
      <c r="FF724" s="329">
        <f t="shared" si="1410"/>
        <v>0</v>
      </c>
      <c r="FG724" s="329">
        <f t="shared" si="1411"/>
        <v>0</v>
      </c>
      <c r="FH724" s="329">
        <f t="shared" si="1412"/>
        <v>0</v>
      </c>
      <c r="FI724" s="329">
        <f t="shared" si="1413"/>
        <v>0</v>
      </c>
      <c r="FJ724" s="329">
        <f t="shared" si="1414"/>
        <v>0</v>
      </c>
      <c r="FK724" s="329">
        <f t="shared" si="1415"/>
        <v>0</v>
      </c>
      <c r="FL724" s="170">
        <f t="shared" si="1298"/>
        <v>0</v>
      </c>
      <c r="FM724" s="208">
        <f t="shared" si="1299"/>
        <v>0</v>
      </c>
      <c r="FN724" s="328">
        <v>23.4</v>
      </c>
      <c r="FO724" s="328">
        <f t="shared" si="1442"/>
        <v>0</v>
      </c>
      <c r="FP724" s="329">
        <f t="shared" si="1443"/>
        <v>0</v>
      </c>
      <c r="FQ724" s="329">
        <f t="shared" si="1444"/>
        <v>0</v>
      </c>
      <c r="FR724" s="329">
        <f t="shared" si="1445"/>
        <v>0</v>
      </c>
      <c r="FS724" s="329">
        <f t="shared" si="1446"/>
        <v>0</v>
      </c>
      <c r="FT724" s="329">
        <f t="shared" si="1447"/>
        <v>0</v>
      </c>
      <c r="FU724" s="329">
        <f t="shared" si="1448"/>
        <v>0</v>
      </c>
      <c r="FV724" s="170">
        <f t="shared" si="1300"/>
        <v>0</v>
      </c>
      <c r="FW724" s="208">
        <f t="shared" si="1301"/>
        <v>0</v>
      </c>
      <c r="FX724" s="328">
        <v>23.4</v>
      </c>
      <c r="FY724" s="328">
        <f t="shared" si="1449"/>
        <v>0</v>
      </c>
      <c r="FZ724" s="329">
        <f t="shared" si="1450"/>
        <v>0</v>
      </c>
      <c r="GA724" s="329">
        <f t="shared" si="1451"/>
        <v>0</v>
      </c>
      <c r="GB724" s="329">
        <f t="shared" si="1452"/>
        <v>0</v>
      </c>
      <c r="GC724" s="329">
        <f t="shared" si="1453"/>
        <v>0</v>
      </c>
      <c r="GD724" s="329">
        <f t="shared" si="1454"/>
        <v>0</v>
      </c>
      <c r="GE724" s="329">
        <f t="shared" si="1455"/>
        <v>0</v>
      </c>
      <c r="GF724" s="170">
        <f t="shared" si="1302"/>
        <v>0</v>
      </c>
      <c r="GG724" s="208">
        <f t="shared" si="1303"/>
        <v>0</v>
      </c>
      <c r="GH724" s="328">
        <v>23.4</v>
      </c>
      <c r="GI724" s="328">
        <f t="shared" si="1456"/>
        <v>0</v>
      </c>
      <c r="GJ724" s="329">
        <f t="shared" si="1457"/>
        <v>0</v>
      </c>
      <c r="GK724" s="329">
        <f t="shared" si="1458"/>
        <v>0</v>
      </c>
      <c r="GL724" s="329">
        <f t="shared" si="1459"/>
        <v>0</v>
      </c>
      <c r="GM724" s="329">
        <f t="shared" si="1460"/>
        <v>0</v>
      </c>
      <c r="GN724" s="329">
        <f t="shared" si="1461"/>
        <v>0</v>
      </c>
      <c r="GO724" s="329">
        <f t="shared" si="1462"/>
        <v>0</v>
      </c>
      <c r="GP724" s="170">
        <f t="shared" si="1304"/>
        <v>0</v>
      </c>
      <c r="GQ724" s="208">
        <f t="shared" si="1305"/>
        <v>0</v>
      </c>
      <c r="GR724" s="328">
        <v>23.4</v>
      </c>
      <c r="GS724" s="328">
        <f t="shared" si="1463"/>
        <v>0</v>
      </c>
      <c r="GT724" s="329">
        <f t="shared" si="1464"/>
        <v>0</v>
      </c>
      <c r="GU724" s="329">
        <f t="shared" si="1465"/>
        <v>0</v>
      </c>
      <c r="GV724" s="329">
        <f t="shared" si="1466"/>
        <v>0</v>
      </c>
      <c r="GW724" s="329">
        <f t="shared" si="1467"/>
        <v>0</v>
      </c>
      <c r="GX724" s="329">
        <f t="shared" si="1468"/>
        <v>0</v>
      </c>
      <c r="GY724" s="329">
        <f t="shared" si="1469"/>
        <v>0</v>
      </c>
      <c r="GZ724" s="170">
        <f t="shared" si="1306"/>
        <v>0</v>
      </c>
      <c r="HA724" s="208">
        <f t="shared" si="1307"/>
        <v>0</v>
      </c>
      <c r="HB724" s="328">
        <v>23.4</v>
      </c>
      <c r="HC724" s="328">
        <f t="shared" si="1308"/>
        <v>0</v>
      </c>
      <c r="HD724" s="329">
        <f t="shared" si="1416"/>
        <v>0</v>
      </c>
      <c r="HE724" s="329">
        <f t="shared" si="1417"/>
        <v>0</v>
      </c>
      <c r="HF724" s="329">
        <f t="shared" si="1418"/>
        <v>0</v>
      </c>
      <c r="HG724" s="329">
        <f t="shared" si="1419"/>
        <v>0</v>
      </c>
      <c r="HH724" s="329">
        <f t="shared" si="1420"/>
        <v>0</v>
      </c>
      <c r="HI724" s="329">
        <f t="shared" si="1421"/>
        <v>0</v>
      </c>
      <c r="HJ724" s="170">
        <f t="shared" si="1309"/>
        <v>0</v>
      </c>
      <c r="HK724" s="208">
        <f t="shared" si="1310"/>
        <v>0</v>
      </c>
      <c r="HL724" s="328">
        <v>23.4</v>
      </c>
      <c r="HM724" s="328">
        <f t="shared" si="1311"/>
        <v>0</v>
      </c>
      <c r="HN724" s="329">
        <f t="shared" si="1422"/>
        <v>0</v>
      </c>
      <c r="HO724" s="329">
        <f t="shared" si="1423"/>
        <v>0</v>
      </c>
      <c r="HP724" s="329">
        <f t="shared" si="1424"/>
        <v>0</v>
      </c>
      <c r="HQ724" s="329">
        <f t="shared" si="1425"/>
        <v>0</v>
      </c>
      <c r="HR724" s="329">
        <f t="shared" si="1426"/>
        <v>0</v>
      </c>
      <c r="HS724" s="329">
        <f t="shared" si="1427"/>
        <v>0</v>
      </c>
      <c r="HT724" s="170">
        <f t="shared" si="1312"/>
        <v>0</v>
      </c>
      <c r="HU724" s="208">
        <f t="shared" si="1313"/>
        <v>0</v>
      </c>
      <c r="HV724" s="328">
        <v>23.4</v>
      </c>
      <c r="HW724" s="328">
        <f t="shared" si="1428"/>
        <v>0</v>
      </c>
      <c r="HX724" s="329">
        <f t="shared" si="1429"/>
        <v>0</v>
      </c>
      <c r="HY724" s="329">
        <f t="shared" si="1430"/>
        <v>0</v>
      </c>
      <c r="HZ724" s="329">
        <f t="shared" si="1431"/>
        <v>0</v>
      </c>
      <c r="IA724" s="329">
        <f t="shared" si="1432"/>
        <v>0</v>
      </c>
      <c r="IB724" s="329">
        <f t="shared" si="1433"/>
        <v>0</v>
      </c>
      <c r="IC724" s="329">
        <f t="shared" si="1434"/>
        <v>0</v>
      </c>
      <c r="ID724" s="170">
        <f t="shared" si="1314"/>
        <v>0</v>
      </c>
      <c r="IE724" s="208">
        <f t="shared" si="1315"/>
        <v>0</v>
      </c>
      <c r="IF724" s="328">
        <v>23.4</v>
      </c>
      <c r="IG724" s="328">
        <f t="shared" si="1435"/>
        <v>0</v>
      </c>
      <c r="IH724" s="329">
        <f t="shared" si="1436"/>
        <v>0</v>
      </c>
      <c r="II724" s="329">
        <f t="shared" si="1437"/>
        <v>0</v>
      </c>
      <c r="IJ724" s="329">
        <f t="shared" si="1438"/>
        <v>0</v>
      </c>
      <c r="IK724" s="329">
        <f t="shared" si="1439"/>
        <v>0</v>
      </c>
      <c r="IL724" s="329">
        <f t="shared" si="1440"/>
        <v>0</v>
      </c>
      <c r="IM724" s="329">
        <f t="shared" si="1441"/>
        <v>0</v>
      </c>
      <c r="IN724" s="170">
        <f t="shared" si="1316"/>
        <v>0</v>
      </c>
    </row>
    <row r="725" spans="1:248">
      <c r="A725" s="318"/>
      <c r="B725" s="318"/>
      <c r="C725" s="318"/>
      <c r="D725" s="318"/>
      <c r="E725" s="318"/>
      <c r="F725" s="318"/>
      <c r="G725" s="318"/>
      <c r="H725" s="318"/>
      <c r="I725" s="318"/>
      <c r="K725" s="318"/>
      <c r="L725" s="318"/>
      <c r="M725" s="318"/>
      <c r="N725" s="318"/>
      <c r="O725" s="318"/>
      <c r="P725" s="318"/>
      <c r="Q725" s="318"/>
      <c r="R725" s="318"/>
      <c r="S725" s="208">
        <f t="shared" si="1317"/>
        <v>0</v>
      </c>
      <c r="T725" s="328">
        <v>23.5</v>
      </c>
      <c r="U725" s="328">
        <f t="shared" si="1318"/>
        <v>0</v>
      </c>
      <c r="V725" s="329">
        <f t="shared" si="1319"/>
        <v>0</v>
      </c>
      <c r="W725" s="329">
        <f t="shared" si="1320"/>
        <v>0</v>
      </c>
      <c r="X725" s="329">
        <f t="shared" si="1321"/>
        <v>0</v>
      </c>
      <c r="Y725" s="329">
        <f t="shared" si="1322"/>
        <v>0</v>
      </c>
      <c r="Z725" s="329">
        <f t="shared" si="1323"/>
        <v>0</v>
      </c>
      <c r="AA725" s="329">
        <f t="shared" si="1324"/>
        <v>0</v>
      </c>
      <c r="AB725" s="170">
        <f t="shared" si="1263"/>
        <v>0</v>
      </c>
      <c r="AC725" s="208">
        <f t="shared" si="1264"/>
        <v>0</v>
      </c>
      <c r="AD725" s="328">
        <v>23.5</v>
      </c>
      <c r="AE725" s="328">
        <f t="shared" si="1325"/>
        <v>0</v>
      </c>
      <c r="AF725" s="329">
        <f t="shared" si="1326"/>
        <v>0</v>
      </c>
      <c r="AG725" s="329">
        <f t="shared" si="1327"/>
        <v>0</v>
      </c>
      <c r="AH725" s="329">
        <f t="shared" si="1328"/>
        <v>0</v>
      </c>
      <c r="AI725" s="329">
        <f t="shared" si="1329"/>
        <v>0</v>
      </c>
      <c r="AJ725" s="329">
        <f t="shared" si="1330"/>
        <v>0</v>
      </c>
      <c r="AK725" s="329">
        <f t="shared" si="1331"/>
        <v>0</v>
      </c>
      <c r="AL725" s="170">
        <f t="shared" si="1265"/>
        <v>0</v>
      </c>
      <c r="AM725" s="208">
        <f t="shared" si="1266"/>
        <v>0</v>
      </c>
      <c r="AN725" s="328">
        <v>23.5</v>
      </c>
      <c r="AO725" s="328">
        <f t="shared" si="1332"/>
        <v>0</v>
      </c>
      <c r="AP725" s="329">
        <f t="shared" si="1333"/>
        <v>0</v>
      </c>
      <c r="AQ725" s="329">
        <f t="shared" si="1334"/>
        <v>0</v>
      </c>
      <c r="AR725" s="329">
        <f t="shared" si="1335"/>
        <v>0</v>
      </c>
      <c r="AS725" s="329">
        <f t="shared" si="1336"/>
        <v>0</v>
      </c>
      <c r="AT725" s="329">
        <f t="shared" si="1337"/>
        <v>0</v>
      </c>
      <c r="AU725" s="329">
        <f t="shared" si="1338"/>
        <v>0</v>
      </c>
      <c r="AV725" s="170">
        <f t="shared" si="1267"/>
        <v>0</v>
      </c>
      <c r="AW725" s="208">
        <f t="shared" si="1268"/>
        <v>0</v>
      </c>
      <c r="AX725" s="328">
        <v>23.5</v>
      </c>
      <c r="AY725" s="328">
        <f t="shared" si="1339"/>
        <v>0</v>
      </c>
      <c r="AZ725" s="329">
        <f t="shared" si="1340"/>
        <v>0</v>
      </c>
      <c r="BA725" s="329">
        <f t="shared" si="1341"/>
        <v>0</v>
      </c>
      <c r="BB725" s="329">
        <f t="shared" si="1342"/>
        <v>0</v>
      </c>
      <c r="BC725" s="329">
        <f t="shared" si="1343"/>
        <v>0</v>
      </c>
      <c r="BD725" s="329">
        <f t="shared" si="1344"/>
        <v>0</v>
      </c>
      <c r="BE725" s="329">
        <f t="shared" si="1345"/>
        <v>0</v>
      </c>
      <c r="BF725" s="170">
        <f t="shared" si="1269"/>
        <v>0</v>
      </c>
      <c r="BG725" s="208">
        <f t="shared" si="1270"/>
        <v>0</v>
      </c>
      <c r="BH725" s="328">
        <v>23.5</v>
      </c>
      <c r="BI725" s="328">
        <f t="shared" si="1271"/>
        <v>0</v>
      </c>
      <c r="BJ725" s="329">
        <f t="shared" si="1272"/>
        <v>0</v>
      </c>
      <c r="BK725" s="329">
        <f t="shared" si="1273"/>
        <v>0</v>
      </c>
      <c r="BL725" s="329">
        <f t="shared" si="1274"/>
        <v>0</v>
      </c>
      <c r="BM725" s="329">
        <f t="shared" si="1275"/>
        <v>0</v>
      </c>
      <c r="BN725" s="329">
        <f t="shared" si="1276"/>
        <v>0</v>
      </c>
      <c r="BO725" s="329">
        <f t="shared" si="1277"/>
        <v>0</v>
      </c>
      <c r="BP725" s="170">
        <f t="shared" si="1278"/>
        <v>0</v>
      </c>
      <c r="BQ725" s="208">
        <f t="shared" si="1279"/>
        <v>0</v>
      </c>
      <c r="BR725" s="328">
        <v>23.5</v>
      </c>
      <c r="BS725" s="328">
        <f t="shared" si="1346"/>
        <v>0</v>
      </c>
      <c r="BT725" s="329">
        <f t="shared" si="1347"/>
        <v>0</v>
      </c>
      <c r="BU725" s="329">
        <f t="shared" si="1348"/>
        <v>0</v>
      </c>
      <c r="BV725" s="329">
        <f t="shared" si="1349"/>
        <v>0</v>
      </c>
      <c r="BW725" s="329">
        <f t="shared" si="1350"/>
        <v>0</v>
      </c>
      <c r="BX725" s="329">
        <f t="shared" si="1351"/>
        <v>0</v>
      </c>
      <c r="BY725" s="329">
        <f t="shared" si="1352"/>
        <v>0</v>
      </c>
      <c r="BZ725" s="170">
        <f t="shared" si="1280"/>
        <v>0</v>
      </c>
      <c r="CA725" s="208">
        <f t="shared" si="1281"/>
        <v>0</v>
      </c>
      <c r="CB725" s="328">
        <v>23.5</v>
      </c>
      <c r="CC725" s="328">
        <f t="shared" si="1353"/>
        <v>0</v>
      </c>
      <c r="CD725" s="329">
        <f t="shared" si="1354"/>
        <v>0</v>
      </c>
      <c r="CE725" s="329">
        <f t="shared" si="1355"/>
        <v>0</v>
      </c>
      <c r="CF725" s="329">
        <f t="shared" si="1356"/>
        <v>0</v>
      </c>
      <c r="CG725" s="329">
        <f t="shared" si="1357"/>
        <v>0</v>
      </c>
      <c r="CH725" s="329">
        <f t="shared" si="1358"/>
        <v>0</v>
      </c>
      <c r="CI725" s="329">
        <f t="shared" si="1359"/>
        <v>0</v>
      </c>
      <c r="CJ725" s="170">
        <f t="shared" si="1282"/>
        <v>0</v>
      </c>
      <c r="CK725" s="208">
        <f t="shared" si="1283"/>
        <v>0</v>
      </c>
      <c r="CL725" s="328">
        <v>23.5</v>
      </c>
      <c r="CM725" s="328">
        <f t="shared" si="1360"/>
        <v>0</v>
      </c>
      <c r="CN725" s="329">
        <f t="shared" si="1361"/>
        <v>0</v>
      </c>
      <c r="CO725" s="329">
        <f t="shared" si="1362"/>
        <v>0</v>
      </c>
      <c r="CP725" s="329">
        <f t="shared" si="1363"/>
        <v>0</v>
      </c>
      <c r="CQ725" s="329">
        <f t="shared" si="1364"/>
        <v>0</v>
      </c>
      <c r="CR725" s="329">
        <f t="shared" si="1365"/>
        <v>0</v>
      </c>
      <c r="CS725" s="329">
        <f t="shared" si="1366"/>
        <v>0</v>
      </c>
      <c r="CT725" s="170">
        <f t="shared" si="1284"/>
        <v>0</v>
      </c>
      <c r="CU725" s="208">
        <f t="shared" si="1285"/>
        <v>0</v>
      </c>
      <c r="CV725" s="328">
        <v>23.5</v>
      </c>
      <c r="CW725" s="328">
        <f t="shared" si="1367"/>
        <v>0</v>
      </c>
      <c r="CX725" s="329">
        <f t="shared" si="1368"/>
        <v>0</v>
      </c>
      <c r="CY725" s="329">
        <f t="shared" si="1369"/>
        <v>0</v>
      </c>
      <c r="CZ725" s="329">
        <f t="shared" si="1370"/>
        <v>0</v>
      </c>
      <c r="DA725" s="329">
        <f t="shared" si="1371"/>
        <v>0</v>
      </c>
      <c r="DB725" s="329">
        <f t="shared" si="1372"/>
        <v>0</v>
      </c>
      <c r="DC725" s="329">
        <f t="shared" si="1373"/>
        <v>0</v>
      </c>
      <c r="DD725" s="170">
        <f t="shared" si="1286"/>
        <v>0</v>
      </c>
      <c r="DE725" s="208">
        <f t="shared" si="1287"/>
        <v>0</v>
      </c>
      <c r="DF725" s="328">
        <v>23.5</v>
      </c>
      <c r="DG725" s="328">
        <f t="shared" si="1374"/>
        <v>0</v>
      </c>
      <c r="DH725" s="329">
        <f t="shared" si="1375"/>
        <v>0</v>
      </c>
      <c r="DI725" s="329">
        <f t="shared" si="1376"/>
        <v>0</v>
      </c>
      <c r="DJ725" s="329">
        <f t="shared" si="1377"/>
        <v>0</v>
      </c>
      <c r="DK725" s="329">
        <f t="shared" si="1378"/>
        <v>0</v>
      </c>
      <c r="DL725" s="329">
        <f t="shared" si="1379"/>
        <v>0</v>
      </c>
      <c r="DM725" s="329">
        <f t="shared" si="1380"/>
        <v>0</v>
      </c>
      <c r="DN725" s="170">
        <f t="shared" si="1288"/>
        <v>0</v>
      </c>
      <c r="DO725" s="208">
        <f t="shared" si="1289"/>
        <v>0</v>
      </c>
      <c r="DP725" s="328">
        <v>23.5</v>
      </c>
      <c r="DQ725" s="328">
        <f t="shared" si="1381"/>
        <v>0</v>
      </c>
      <c r="DR725" s="329">
        <f t="shared" si="1382"/>
        <v>0</v>
      </c>
      <c r="DS725" s="329">
        <f t="shared" si="1383"/>
        <v>0</v>
      </c>
      <c r="DT725" s="329">
        <f t="shared" si="1384"/>
        <v>0</v>
      </c>
      <c r="DU725" s="329">
        <f t="shared" si="1385"/>
        <v>0</v>
      </c>
      <c r="DV725" s="329">
        <f t="shared" si="1386"/>
        <v>0</v>
      </c>
      <c r="DW725" s="329">
        <f t="shared" si="1387"/>
        <v>0</v>
      </c>
      <c r="DX725" s="170">
        <f t="shared" si="1290"/>
        <v>0</v>
      </c>
      <c r="DY725" s="208">
        <f t="shared" si="1291"/>
        <v>0</v>
      </c>
      <c r="DZ725" s="328">
        <v>23.5</v>
      </c>
      <c r="EA725" s="328">
        <f t="shared" si="1388"/>
        <v>0</v>
      </c>
      <c r="EB725" s="329">
        <f t="shared" si="1389"/>
        <v>0</v>
      </c>
      <c r="EC725" s="329">
        <f t="shared" si="1390"/>
        <v>0</v>
      </c>
      <c r="ED725" s="329">
        <f t="shared" si="1391"/>
        <v>0</v>
      </c>
      <c r="EE725" s="329">
        <f t="shared" si="1392"/>
        <v>0</v>
      </c>
      <c r="EF725" s="329">
        <f t="shared" si="1393"/>
        <v>0</v>
      </c>
      <c r="EG725" s="329">
        <f t="shared" si="1394"/>
        <v>0</v>
      </c>
      <c r="EH725" s="170">
        <f t="shared" si="1292"/>
        <v>0</v>
      </c>
      <c r="EI725" s="208">
        <f t="shared" si="1293"/>
        <v>0</v>
      </c>
      <c r="EJ725" s="328">
        <v>23.5</v>
      </c>
      <c r="EK725" s="328">
        <f t="shared" si="1395"/>
        <v>0</v>
      </c>
      <c r="EL725" s="329">
        <f t="shared" si="1396"/>
        <v>0</v>
      </c>
      <c r="EM725" s="329">
        <f t="shared" si="1397"/>
        <v>0</v>
      </c>
      <c r="EN725" s="329">
        <f t="shared" si="1398"/>
        <v>0</v>
      </c>
      <c r="EO725" s="329">
        <f t="shared" si="1399"/>
        <v>0</v>
      </c>
      <c r="EP725" s="329">
        <f t="shared" si="1400"/>
        <v>0</v>
      </c>
      <c r="EQ725" s="329">
        <f t="shared" si="1401"/>
        <v>0</v>
      </c>
      <c r="ER725" s="170">
        <f t="shared" si="1294"/>
        <v>0</v>
      </c>
      <c r="ES725" s="208">
        <f t="shared" si="1295"/>
        <v>0</v>
      </c>
      <c r="ET725" s="328">
        <v>23.5</v>
      </c>
      <c r="EU725" s="328">
        <f t="shared" si="1402"/>
        <v>0</v>
      </c>
      <c r="EV725" s="329">
        <f t="shared" si="1403"/>
        <v>0</v>
      </c>
      <c r="EW725" s="329">
        <f t="shared" si="1404"/>
        <v>0</v>
      </c>
      <c r="EX725" s="329">
        <f t="shared" si="1405"/>
        <v>0</v>
      </c>
      <c r="EY725" s="329">
        <f t="shared" si="1406"/>
        <v>0</v>
      </c>
      <c r="EZ725" s="329">
        <f t="shared" si="1407"/>
        <v>0</v>
      </c>
      <c r="FA725" s="329">
        <f t="shared" si="1408"/>
        <v>0</v>
      </c>
      <c r="FB725" s="170">
        <f t="shared" si="1296"/>
        <v>0</v>
      </c>
      <c r="FC725" s="208">
        <f t="shared" si="1297"/>
        <v>0</v>
      </c>
      <c r="FD725" s="328">
        <v>23.5</v>
      </c>
      <c r="FE725" s="328">
        <f t="shared" si="1409"/>
        <v>0</v>
      </c>
      <c r="FF725" s="329">
        <f t="shared" si="1410"/>
        <v>0</v>
      </c>
      <c r="FG725" s="329">
        <f t="shared" si="1411"/>
        <v>0</v>
      </c>
      <c r="FH725" s="329">
        <f t="shared" si="1412"/>
        <v>0</v>
      </c>
      <c r="FI725" s="329">
        <f t="shared" si="1413"/>
        <v>0</v>
      </c>
      <c r="FJ725" s="329">
        <f t="shared" si="1414"/>
        <v>0</v>
      </c>
      <c r="FK725" s="329">
        <f t="shared" si="1415"/>
        <v>0</v>
      </c>
      <c r="FL725" s="170">
        <f t="shared" si="1298"/>
        <v>0</v>
      </c>
      <c r="FM725" s="208">
        <f t="shared" si="1299"/>
        <v>0</v>
      </c>
      <c r="FN725" s="328">
        <v>23.5</v>
      </c>
      <c r="FO725" s="328">
        <f t="shared" si="1442"/>
        <v>0</v>
      </c>
      <c r="FP725" s="329">
        <f t="shared" si="1443"/>
        <v>0</v>
      </c>
      <c r="FQ725" s="329">
        <f t="shared" si="1444"/>
        <v>0</v>
      </c>
      <c r="FR725" s="329">
        <f t="shared" si="1445"/>
        <v>0</v>
      </c>
      <c r="FS725" s="329">
        <f t="shared" si="1446"/>
        <v>0</v>
      </c>
      <c r="FT725" s="329">
        <f t="shared" si="1447"/>
        <v>0</v>
      </c>
      <c r="FU725" s="329">
        <f t="shared" si="1448"/>
        <v>0</v>
      </c>
      <c r="FV725" s="170">
        <f t="shared" si="1300"/>
        <v>0</v>
      </c>
      <c r="FW725" s="208">
        <f t="shared" si="1301"/>
        <v>0</v>
      </c>
      <c r="FX725" s="328">
        <v>23.5</v>
      </c>
      <c r="FY725" s="328">
        <f t="shared" si="1449"/>
        <v>0</v>
      </c>
      <c r="FZ725" s="329">
        <f t="shared" si="1450"/>
        <v>0</v>
      </c>
      <c r="GA725" s="329">
        <f t="shared" si="1451"/>
        <v>0</v>
      </c>
      <c r="GB725" s="329">
        <f t="shared" si="1452"/>
        <v>0</v>
      </c>
      <c r="GC725" s="329">
        <f t="shared" si="1453"/>
        <v>0</v>
      </c>
      <c r="GD725" s="329">
        <f t="shared" si="1454"/>
        <v>0</v>
      </c>
      <c r="GE725" s="329">
        <f t="shared" si="1455"/>
        <v>0</v>
      </c>
      <c r="GF725" s="170">
        <f t="shared" si="1302"/>
        <v>0</v>
      </c>
      <c r="GG725" s="208">
        <f t="shared" si="1303"/>
        <v>0</v>
      </c>
      <c r="GH725" s="328">
        <v>23.5</v>
      </c>
      <c r="GI725" s="328">
        <f t="shared" si="1456"/>
        <v>0</v>
      </c>
      <c r="GJ725" s="329">
        <f t="shared" si="1457"/>
        <v>0</v>
      </c>
      <c r="GK725" s="329">
        <f t="shared" si="1458"/>
        <v>0</v>
      </c>
      <c r="GL725" s="329">
        <f t="shared" si="1459"/>
        <v>0</v>
      </c>
      <c r="GM725" s="329">
        <f t="shared" si="1460"/>
        <v>0</v>
      </c>
      <c r="GN725" s="329">
        <f t="shared" si="1461"/>
        <v>0</v>
      </c>
      <c r="GO725" s="329">
        <f t="shared" si="1462"/>
        <v>0</v>
      </c>
      <c r="GP725" s="170">
        <f t="shared" si="1304"/>
        <v>0</v>
      </c>
      <c r="GQ725" s="208">
        <f t="shared" si="1305"/>
        <v>0</v>
      </c>
      <c r="GR725" s="328">
        <v>23.5</v>
      </c>
      <c r="GS725" s="328">
        <f t="shared" si="1463"/>
        <v>0</v>
      </c>
      <c r="GT725" s="329">
        <f t="shared" si="1464"/>
        <v>0</v>
      </c>
      <c r="GU725" s="329">
        <f t="shared" si="1465"/>
        <v>0</v>
      </c>
      <c r="GV725" s="329">
        <f t="shared" si="1466"/>
        <v>0</v>
      </c>
      <c r="GW725" s="329">
        <f t="shared" si="1467"/>
        <v>0</v>
      </c>
      <c r="GX725" s="329">
        <f t="shared" si="1468"/>
        <v>0</v>
      </c>
      <c r="GY725" s="329">
        <f t="shared" si="1469"/>
        <v>0</v>
      </c>
      <c r="GZ725" s="170">
        <f t="shared" si="1306"/>
        <v>0</v>
      </c>
      <c r="HA725" s="208">
        <f t="shared" si="1307"/>
        <v>0</v>
      </c>
      <c r="HB725" s="328">
        <v>23.5</v>
      </c>
      <c r="HC725" s="328">
        <f t="shared" si="1308"/>
        <v>0</v>
      </c>
      <c r="HD725" s="329">
        <f t="shared" si="1416"/>
        <v>0</v>
      </c>
      <c r="HE725" s="329">
        <f t="shared" si="1417"/>
        <v>0</v>
      </c>
      <c r="HF725" s="329">
        <f t="shared" si="1418"/>
        <v>0</v>
      </c>
      <c r="HG725" s="329">
        <f t="shared" si="1419"/>
        <v>0</v>
      </c>
      <c r="HH725" s="329">
        <f t="shared" si="1420"/>
        <v>0</v>
      </c>
      <c r="HI725" s="329">
        <f t="shared" si="1421"/>
        <v>0</v>
      </c>
      <c r="HJ725" s="170">
        <f t="shared" si="1309"/>
        <v>0</v>
      </c>
      <c r="HK725" s="208">
        <f t="shared" si="1310"/>
        <v>0</v>
      </c>
      <c r="HL725" s="328">
        <v>23.5</v>
      </c>
      <c r="HM725" s="328">
        <f t="shared" si="1311"/>
        <v>0</v>
      </c>
      <c r="HN725" s="329">
        <f t="shared" si="1422"/>
        <v>0</v>
      </c>
      <c r="HO725" s="329">
        <f t="shared" si="1423"/>
        <v>0</v>
      </c>
      <c r="HP725" s="329">
        <f t="shared" si="1424"/>
        <v>0</v>
      </c>
      <c r="HQ725" s="329">
        <f t="shared" si="1425"/>
        <v>0</v>
      </c>
      <c r="HR725" s="329">
        <f t="shared" si="1426"/>
        <v>0</v>
      </c>
      <c r="HS725" s="329">
        <f t="shared" si="1427"/>
        <v>0</v>
      </c>
      <c r="HT725" s="170">
        <f t="shared" si="1312"/>
        <v>0</v>
      </c>
      <c r="HU725" s="208">
        <f t="shared" si="1313"/>
        <v>0</v>
      </c>
      <c r="HV725" s="328">
        <v>23.5</v>
      </c>
      <c r="HW725" s="328">
        <f t="shared" si="1428"/>
        <v>0</v>
      </c>
      <c r="HX725" s="329">
        <f t="shared" si="1429"/>
        <v>0</v>
      </c>
      <c r="HY725" s="329">
        <f t="shared" si="1430"/>
        <v>0</v>
      </c>
      <c r="HZ725" s="329">
        <f t="shared" si="1431"/>
        <v>0</v>
      </c>
      <c r="IA725" s="329">
        <f t="shared" si="1432"/>
        <v>0</v>
      </c>
      <c r="IB725" s="329">
        <f t="shared" si="1433"/>
        <v>0</v>
      </c>
      <c r="IC725" s="329">
        <f t="shared" si="1434"/>
        <v>0</v>
      </c>
      <c r="ID725" s="170">
        <f t="shared" si="1314"/>
        <v>0</v>
      </c>
      <c r="IE725" s="208">
        <f t="shared" si="1315"/>
        <v>0</v>
      </c>
      <c r="IF725" s="328">
        <v>23.5</v>
      </c>
      <c r="IG725" s="328">
        <f t="shared" si="1435"/>
        <v>0</v>
      </c>
      <c r="IH725" s="329">
        <f t="shared" si="1436"/>
        <v>0</v>
      </c>
      <c r="II725" s="329">
        <f t="shared" si="1437"/>
        <v>0</v>
      </c>
      <c r="IJ725" s="329">
        <f t="shared" si="1438"/>
        <v>0</v>
      </c>
      <c r="IK725" s="329">
        <f t="shared" si="1439"/>
        <v>0</v>
      </c>
      <c r="IL725" s="329">
        <f t="shared" si="1440"/>
        <v>0</v>
      </c>
      <c r="IM725" s="329">
        <f t="shared" si="1441"/>
        <v>0</v>
      </c>
      <c r="IN725" s="170">
        <f t="shared" si="1316"/>
        <v>0</v>
      </c>
    </row>
    <row r="726" spans="1:248">
      <c r="A726" s="318"/>
      <c r="B726" s="318"/>
      <c r="C726" s="318"/>
      <c r="D726" s="318"/>
      <c r="E726" s="318"/>
      <c r="F726" s="318"/>
      <c r="G726" s="318"/>
      <c r="H726" s="318"/>
      <c r="I726" s="318"/>
      <c r="K726" s="318"/>
      <c r="L726" s="318"/>
      <c r="M726" s="318"/>
      <c r="N726" s="318"/>
      <c r="O726" s="318"/>
      <c r="P726" s="318"/>
      <c r="Q726" s="318"/>
      <c r="R726" s="318"/>
      <c r="S726" s="208">
        <f t="shared" si="1317"/>
        <v>0</v>
      </c>
      <c r="T726" s="328">
        <v>23.6</v>
      </c>
      <c r="U726" s="328">
        <f t="shared" si="1318"/>
        <v>0</v>
      </c>
      <c r="V726" s="329">
        <f t="shared" si="1319"/>
        <v>0</v>
      </c>
      <c r="W726" s="329">
        <f t="shared" si="1320"/>
        <v>0</v>
      </c>
      <c r="X726" s="329">
        <f t="shared" si="1321"/>
        <v>0</v>
      </c>
      <c r="Y726" s="329">
        <f t="shared" si="1322"/>
        <v>0</v>
      </c>
      <c r="Z726" s="329">
        <f t="shared" si="1323"/>
        <v>0</v>
      </c>
      <c r="AA726" s="329">
        <f t="shared" si="1324"/>
        <v>0</v>
      </c>
      <c r="AB726" s="170">
        <f t="shared" si="1263"/>
        <v>0</v>
      </c>
      <c r="AC726" s="208">
        <f t="shared" si="1264"/>
        <v>0</v>
      </c>
      <c r="AD726" s="328">
        <v>23.6</v>
      </c>
      <c r="AE726" s="328">
        <f t="shared" si="1325"/>
        <v>0</v>
      </c>
      <c r="AF726" s="329">
        <f t="shared" si="1326"/>
        <v>0</v>
      </c>
      <c r="AG726" s="329">
        <f t="shared" si="1327"/>
        <v>0</v>
      </c>
      <c r="AH726" s="329">
        <f t="shared" si="1328"/>
        <v>0</v>
      </c>
      <c r="AI726" s="329">
        <f t="shared" si="1329"/>
        <v>0</v>
      </c>
      <c r="AJ726" s="329">
        <f t="shared" si="1330"/>
        <v>0</v>
      </c>
      <c r="AK726" s="329">
        <f t="shared" si="1331"/>
        <v>0</v>
      </c>
      <c r="AL726" s="170">
        <f t="shared" si="1265"/>
        <v>0</v>
      </c>
      <c r="AM726" s="208">
        <f t="shared" si="1266"/>
        <v>0</v>
      </c>
      <c r="AN726" s="328">
        <v>23.6</v>
      </c>
      <c r="AO726" s="328">
        <f t="shared" si="1332"/>
        <v>0</v>
      </c>
      <c r="AP726" s="329">
        <f t="shared" si="1333"/>
        <v>0</v>
      </c>
      <c r="AQ726" s="329">
        <f t="shared" si="1334"/>
        <v>0</v>
      </c>
      <c r="AR726" s="329">
        <f t="shared" si="1335"/>
        <v>0</v>
      </c>
      <c r="AS726" s="329">
        <f t="shared" si="1336"/>
        <v>0</v>
      </c>
      <c r="AT726" s="329">
        <f t="shared" si="1337"/>
        <v>0</v>
      </c>
      <c r="AU726" s="329">
        <f t="shared" si="1338"/>
        <v>0</v>
      </c>
      <c r="AV726" s="170">
        <f t="shared" si="1267"/>
        <v>0</v>
      </c>
      <c r="AW726" s="208">
        <f t="shared" si="1268"/>
        <v>0</v>
      </c>
      <c r="AX726" s="328">
        <v>23.6</v>
      </c>
      <c r="AY726" s="328">
        <f t="shared" si="1339"/>
        <v>0</v>
      </c>
      <c r="AZ726" s="329">
        <f t="shared" si="1340"/>
        <v>0</v>
      </c>
      <c r="BA726" s="329">
        <f t="shared" si="1341"/>
        <v>0</v>
      </c>
      <c r="BB726" s="329">
        <f t="shared" si="1342"/>
        <v>0</v>
      </c>
      <c r="BC726" s="329">
        <f t="shared" si="1343"/>
        <v>0</v>
      </c>
      <c r="BD726" s="329">
        <f t="shared" si="1344"/>
        <v>0</v>
      </c>
      <c r="BE726" s="329">
        <f t="shared" si="1345"/>
        <v>0</v>
      </c>
      <c r="BF726" s="170">
        <f t="shared" si="1269"/>
        <v>0</v>
      </c>
      <c r="BG726" s="208">
        <f t="shared" si="1270"/>
        <v>0</v>
      </c>
      <c r="BH726" s="328">
        <v>23.6</v>
      </c>
      <c r="BI726" s="328">
        <f t="shared" si="1271"/>
        <v>0</v>
      </c>
      <c r="BJ726" s="329">
        <f t="shared" si="1272"/>
        <v>0</v>
      </c>
      <c r="BK726" s="329">
        <f t="shared" si="1273"/>
        <v>0</v>
      </c>
      <c r="BL726" s="329">
        <f t="shared" si="1274"/>
        <v>0</v>
      </c>
      <c r="BM726" s="329">
        <f t="shared" si="1275"/>
        <v>0</v>
      </c>
      <c r="BN726" s="329">
        <f t="shared" si="1276"/>
        <v>0</v>
      </c>
      <c r="BO726" s="329">
        <f t="shared" si="1277"/>
        <v>0</v>
      </c>
      <c r="BP726" s="170">
        <f t="shared" si="1278"/>
        <v>0</v>
      </c>
      <c r="BQ726" s="208">
        <f t="shared" si="1279"/>
        <v>0</v>
      </c>
      <c r="BR726" s="328">
        <v>23.6</v>
      </c>
      <c r="BS726" s="328">
        <f t="shared" si="1346"/>
        <v>0</v>
      </c>
      <c r="BT726" s="329">
        <f t="shared" si="1347"/>
        <v>0</v>
      </c>
      <c r="BU726" s="329">
        <f t="shared" si="1348"/>
        <v>0</v>
      </c>
      <c r="BV726" s="329">
        <f t="shared" si="1349"/>
        <v>0</v>
      </c>
      <c r="BW726" s="329">
        <f t="shared" si="1350"/>
        <v>0</v>
      </c>
      <c r="BX726" s="329">
        <f t="shared" si="1351"/>
        <v>0</v>
      </c>
      <c r="BY726" s="329">
        <f t="shared" si="1352"/>
        <v>0</v>
      </c>
      <c r="BZ726" s="170">
        <f t="shared" si="1280"/>
        <v>0</v>
      </c>
      <c r="CA726" s="208">
        <f t="shared" si="1281"/>
        <v>0</v>
      </c>
      <c r="CB726" s="328">
        <v>23.6</v>
      </c>
      <c r="CC726" s="328">
        <f t="shared" si="1353"/>
        <v>0</v>
      </c>
      <c r="CD726" s="329">
        <f t="shared" si="1354"/>
        <v>0</v>
      </c>
      <c r="CE726" s="329">
        <f t="shared" si="1355"/>
        <v>0</v>
      </c>
      <c r="CF726" s="329">
        <f t="shared" si="1356"/>
        <v>0</v>
      </c>
      <c r="CG726" s="329">
        <f t="shared" si="1357"/>
        <v>0</v>
      </c>
      <c r="CH726" s="329">
        <f t="shared" si="1358"/>
        <v>0</v>
      </c>
      <c r="CI726" s="329">
        <f t="shared" si="1359"/>
        <v>0</v>
      </c>
      <c r="CJ726" s="170">
        <f t="shared" si="1282"/>
        <v>0</v>
      </c>
      <c r="CK726" s="208">
        <f t="shared" si="1283"/>
        <v>0</v>
      </c>
      <c r="CL726" s="328">
        <v>23.6</v>
      </c>
      <c r="CM726" s="328">
        <f t="shared" si="1360"/>
        <v>0</v>
      </c>
      <c r="CN726" s="329">
        <f t="shared" si="1361"/>
        <v>0</v>
      </c>
      <c r="CO726" s="329">
        <f t="shared" si="1362"/>
        <v>0</v>
      </c>
      <c r="CP726" s="329">
        <f t="shared" si="1363"/>
        <v>0</v>
      </c>
      <c r="CQ726" s="329">
        <f t="shared" si="1364"/>
        <v>0</v>
      </c>
      <c r="CR726" s="329">
        <f t="shared" si="1365"/>
        <v>0</v>
      </c>
      <c r="CS726" s="329">
        <f t="shared" si="1366"/>
        <v>0</v>
      </c>
      <c r="CT726" s="170">
        <f t="shared" si="1284"/>
        <v>0</v>
      </c>
      <c r="CU726" s="208">
        <f t="shared" si="1285"/>
        <v>0</v>
      </c>
      <c r="CV726" s="328">
        <v>23.6</v>
      </c>
      <c r="CW726" s="328">
        <f t="shared" si="1367"/>
        <v>0</v>
      </c>
      <c r="CX726" s="329">
        <f t="shared" si="1368"/>
        <v>0</v>
      </c>
      <c r="CY726" s="329">
        <f t="shared" si="1369"/>
        <v>0</v>
      </c>
      <c r="CZ726" s="329">
        <f t="shared" si="1370"/>
        <v>0</v>
      </c>
      <c r="DA726" s="329">
        <f t="shared" si="1371"/>
        <v>0</v>
      </c>
      <c r="DB726" s="329">
        <f t="shared" si="1372"/>
        <v>0</v>
      </c>
      <c r="DC726" s="329">
        <f t="shared" si="1373"/>
        <v>0</v>
      </c>
      <c r="DD726" s="170">
        <f t="shared" si="1286"/>
        <v>0</v>
      </c>
      <c r="DE726" s="208">
        <f t="shared" si="1287"/>
        <v>0</v>
      </c>
      <c r="DF726" s="328">
        <v>23.6</v>
      </c>
      <c r="DG726" s="328">
        <f t="shared" si="1374"/>
        <v>0</v>
      </c>
      <c r="DH726" s="329">
        <f t="shared" si="1375"/>
        <v>0</v>
      </c>
      <c r="DI726" s="329">
        <f t="shared" si="1376"/>
        <v>0</v>
      </c>
      <c r="DJ726" s="329">
        <f t="shared" si="1377"/>
        <v>0</v>
      </c>
      <c r="DK726" s="329">
        <f t="shared" si="1378"/>
        <v>0</v>
      </c>
      <c r="DL726" s="329">
        <f t="shared" si="1379"/>
        <v>0</v>
      </c>
      <c r="DM726" s="329">
        <f t="shared" si="1380"/>
        <v>0</v>
      </c>
      <c r="DN726" s="170">
        <f t="shared" si="1288"/>
        <v>0</v>
      </c>
      <c r="DO726" s="208">
        <f t="shared" si="1289"/>
        <v>0</v>
      </c>
      <c r="DP726" s="328">
        <v>23.6</v>
      </c>
      <c r="DQ726" s="328">
        <f t="shared" si="1381"/>
        <v>0</v>
      </c>
      <c r="DR726" s="329">
        <f t="shared" si="1382"/>
        <v>0</v>
      </c>
      <c r="DS726" s="329">
        <f t="shared" si="1383"/>
        <v>0</v>
      </c>
      <c r="DT726" s="329">
        <f t="shared" si="1384"/>
        <v>0</v>
      </c>
      <c r="DU726" s="329">
        <f t="shared" si="1385"/>
        <v>0</v>
      </c>
      <c r="DV726" s="329">
        <f t="shared" si="1386"/>
        <v>0</v>
      </c>
      <c r="DW726" s="329">
        <f t="shared" si="1387"/>
        <v>0</v>
      </c>
      <c r="DX726" s="170">
        <f t="shared" si="1290"/>
        <v>0</v>
      </c>
      <c r="DY726" s="208">
        <f t="shared" si="1291"/>
        <v>0</v>
      </c>
      <c r="DZ726" s="328">
        <v>23.6</v>
      </c>
      <c r="EA726" s="328">
        <f t="shared" si="1388"/>
        <v>0</v>
      </c>
      <c r="EB726" s="329">
        <f t="shared" si="1389"/>
        <v>0</v>
      </c>
      <c r="EC726" s="329">
        <f t="shared" si="1390"/>
        <v>0</v>
      </c>
      <c r="ED726" s="329">
        <f t="shared" si="1391"/>
        <v>0</v>
      </c>
      <c r="EE726" s="329">
        <f t="shared" si="1392"/>
        <v>0</v>
      </c>
      <c r="EF726" s="329">
        <f t="shared" si="1393"/>
        <v>0</v>
      </c>
      <c r="EG726" s="329">
        <f t="shared" si="1394"/>
        <v>0</v>
      </c>
      <c r="EH726" s="170">
        <f t="shared" si="1292"/>
        <v>0</v>
      </c>
      <c r="EI726" s="208">
        <f t="shared" si="1293"/>
        <v>0</v>
      </c>
      <c r="EJ726" s="328">
        <v>23.6</v>
      </c>
      <c r="EK726" s="328">
        <f t="shared" si="1395"/>
        <v>0</v>
      </c>
      <c r="EL726" s="329">
        <f t="shared" si="1396"/>
        <v>0</v>
      </c>
      <c r="EM726" s="329">
        <f t="shared" si="1397"/>
        <v>0</v>
      </c>
      <c r="EN726" s="329">
        <f t="shared" si="1398"/>
        <v>0</v>
      </c>
      <c r="EO726" s="329">
        <f t="shared" si="1399"/>
        <v>0</v>
      </c>
      <c r="EP726" s="329">
        <f t="shared" si="1400"/>
        <v>0</v>
      </c>
      <c r="EQ726" s="329">
        <f t="shared" si="1401"/>
        <v>0</v>
      </c>
      <c r="ER726" s="170">
        <f t="shared" si="1294"/>
        <v>0</v>
      </c>
      <c r="ES726" s="208">
        <f t="shared" si="1295"/>
        <v>0</v>
      </c>
      <c r="ET726" s="328">
        <v>23.6</v>
      </c>
      <c r="EU726" s="328">
        <f t="shared" si="1402"/>
        <v>0</v>
      </c>
      <c r="EV726" s="329">
        <f t="shared" si="1403"/>
        <v>0</v>
      </c>
      <c r="EW726" s="329">
        <f t="shared" si="1404"/>
        <v>0</v>
      </c>
      <c r="EX726" s="329">
        <f t="shared" si="1405"/>
        <v>0</v>
      </c>
      <c r="EY726" s="329">
        <f t="shared" si="1406"/>
        <v>0</v>
      </c>
      <c r="EZ726" s="329">
        <f t="shared" si="1407"/>
        <v>0</v>
      </c>
      <c r="FA726" s="329">
        <f t="shared" si="1408"/>
        <v>0</v>
      </c>
      <c r="FB726" s="170">
        <f t="shared" si="1296"/>
        <v>0</v>
      </c>
      <c r="FC726" s="208">
        <f t="shared" si="1297"/>
        <v>0</v>
      </c>
      <c r="FD726" s="328">
        <v>23.6</v>
      </c>
      <c r="FE726" s="328">
        <f t="shared" si="1409"/>
        <v>0</v>
      </c>
      <c r="FF726" s="329">
        <f t="shared" si="1410"/>
        <v>0</v>
      </c>
      <c r="FG726" s="329">
        <f t="shared" si="1411"/>
        <v>0</v>
      </c>
      <c r="FH726" s="329">
        <f t="shared" si="1412"/>
        <v>0</v>
      </c>
      <c r="FI726" s="329">
        <f t="shared" si="1413"/>
        <v>0</v>
      </c>
      <c r="FJ726" s="329">
        <f t="shared" si="1414"/>
        <v>0</v>
      </c>
      <c r="FK726" s="329">
        <f t="shared" si="1415"/>
        <v>0</v>
      </c>
      <c r="FL726" s="170">
        <f t="shared" si="1298"/>
        <v>0</v>
      </c>
      <c r="FM726" s="208">
        <f t="shared" si="1299"/>
        <v>0</v>
      </c>
      <c r="FN726" s="328">
        <v>23.6</v>
      </c>
      <c r="FO726" s="328">
        <f t="shared" si="1442"/>
        <v>0</v>
      </c>
      <c r="FP726" s="329">
        <f t="shared" si="1443"/>
        <v>0</v>
      </c>
      <c r="FQ726" s="329">
        <f t="shared" si="1444"/>
        <v>0</v>
      </c>
      <c r="FR726" s="329">
        <f t="shared" si="1445"/>
        <v>0</v>
      </c>
      <c r="FS726" s="329">
        <f t="shared" si="1446"/>
        <v>0</v>
      </c>
      <c r="FT726" s="329">
        <f t="shared" si="1447"/>
        <v>0</v>
      </c>
      <c r="FU726" s="329">
        <f t="shared" si="1448"/>
        <v>0</v>
      </c>
      <c r="FV726" s="170">
        <f t="shared" si="1300"/>
        <v>0</v>
      </c>
      <c r="FW726" s="208">
        <f t="shared" si="1301"/>
        <v>0</v>
      </c>
      <c r="FX726" s="328">
        <v>23.6</v>
      </c>
      <c r="FY726" s="328">
        <f t="shared" si="1449"/>
        <v>0</v>
      </c>
      <c r="FZ726" s="329">
        <f t="shared" si="1450"/>
        <v>0</v>
      </c>
      <c r="GA726" s="329">
        <f t="shared" si="1451"/>
        <v>0</v>
      </c>
      <c r="GB726" s="329">
        <f t="shared" si="1452"/>
        <v>0</v>
      </c>
      <c r="GC726" s="329">
        <f t="shared" si="1453"/>
        <v>0</v>
      </c>
      <c r="GD726" s="329">
        <f t="shared" si="1454"/>
        <v>0</v>
      </c>
      <c r="GE726" s="329">
        <f t="shared" si="1455"/>
        <v>0</v>
      </c>
      <c r="GF726" s="170">
        <f t="shared" si="1302"/>
        <v>0</v>
      </c>
      <c r="GG726" s="208">
        <f t="shared" si="1303"/>
        <v>0</v>
      </c>
      <c r="GH726" s="328">
        <v>23.6</v>
      </c>
      <c r="GI726" s="328">
        <f t="shared" si="1456"/>
        <v>0</v>
      </c>
      <c r="GJ726" s="329">
        <f t="shared" si="1457"/>
        <v>0</v>
      </c>
      <c r="GK726" s="329">
        <f t="shared" si="1458"/>
        <v>0</v>
      </c>
      <c r="GL726" s="329">
        <f t="shared" si="1459"/>
        <v>0</v>
      </c>
      <c r="GM726" s="329">
        <f t="shared" si="1460"/>
        <v>0</v>
      </c>
      <c r="GN726" s="329">
        <f t="shared" si="1461"/>
        <v>0</v>
      </c>
      <c r="GO726" s="329">
        <f t="shared" si="1462"/>
        <v>0</v>
      </c>
      <c r="GP726" s="170">
        <f t="shared" si="1304"/>
        <v>0</v>
      </c>
      <c r="GQ726" s="208">
        <f t="shared" si="1305"/>
        <v>0</v>
      </c>
      <c r="GR726" s="328">
        <v>23.6</v>
      </c>
      <c r="GS726" s="328">
        <f t="shared" si="1463"/>
        <v>0</v>
      </c>
      <c r="GT726" s="329">
        <f t="shared" si="1464"/>
        <v>0</v>
      </c>
      <c r="GU726" s="329">
        <f t="shared" si="1465"/>
        <v>0</v>
      </c>
      <c r="GV726" s="329">
        <f t="shared" si="1466"/>
        <v>0</v>
      </c>
      <c r="GW726" s="329">
        <f t="shared" si="1467"/>
        <v>0</v>
      </c>
      <c r="GX726" s="329">
        <f t="shared" si="1468"/>
        <v>0</v>
      </c>
      <c r="GY726" s="329">
        <f t="shared" si="1469"/>
        <v>0</v>
      </c>
      <c r="GZ726" s="170">
        <f t="shared" si="1306"/>
        <v>0</v>
      </c>
      <c r="HA726" s="208">
        <f t="shared" si="1307"/>
        <v>0</v>
      </c>
      <c r="HB726" s="328">
        <v>23.6</v>
      </c>
      <c r="HC726" s="328">
        <f t="shared" si="1308"/>
        <v>0</v>
      </c>
      <c r="HD726" s="329">
        <f t="shared" si="1416"/>
        <v>0</v>
      </c>
      <c r="HE726" s="329">
        <f t="shared" si="1417"/>
        <v>0</v>
      </c>
      <c r="HF726" s="329">
        <f t="shared" si="1418"/>
        <v>0</v>
      </c>
      <c r="HG726" s="329">
        <f t="shared" si="1419"/>
        <v>0</v>
      </c>
      <c r="HH726" s="329">
        <f t="shared" si="1420"/>
        <v>0</v>
      </c>
      <c r="HI726" s="329">
        <f t="shared" si="1421"/>
        <v>0</v>
      </c>
      <c r="HJ726" s="170">
        <f t="shared" si="1309"/>
        <v>0</v>
      </c>
      <c r="HK726" s="208">
        <f t="shared" si="1310"/>
        <v>0</v>
      </c>
      <c r="HL726" s="328">
        <v>23.6</v>
      </c>
      <c r="HM726" s="328">
        <f t="shared" si="1311"/>
        <v>0</v>
      </c>
      <c r="HN726" s="329">
        <f t="shared" si="1422"/>
        <v>0</v>
      </c>
      <c r="HO726" s="329">
        <f t="shared" si="1423"/>
        <v>0</v>
      </c>
      <c r="HP726" s="329">
        <f t="shared" si="1424"/>
        <v>0</v>
      </c>
      <c r="HQ726" s="329">
        <f t="shared" si="1425"/>
        <v>0</v>
      </c>
      <c r="HR726" s="329">
        <f t="shared" si="1426"/>
        <v>0</v>
      </c>
      <c r="HS726" s="329">
        <f t="shared" si="1427"/>
        <v>0</v>
      </c>
      <c r="HT726" s="170">
        <f t="shared" si="1312"/>
        <v>0</v>
      </c>
      <c r="HU726" s="208">
        <f t="shared" si="1313"/>
        <v>0</v>
      </c>
      <c r="HV726" s="328">
        <v>23.6</v>
      </c>
      <c r="HW726" s="328">
        <f t="shared" si="1428"/>
        <v>0</v>
      </c>
      <c r="HX726" s="329">
        <f t="shared" si="1429"/>
        <v>0</v>
      </c>
      <c r="HY726" s="329">
        <f t="shared" si="1430"/>
        <v>0</v>
      </c>
      <c r="HZ726" s="329">
        <f t="shared" si="1431"/>
        <v>0</v>
      </c>
      <c r="IA726" s="329">
        <f t="shared" si="1432"/>
        <v>0</v>
      </c>
      <c r="IB726" s="329">
        <f t="shared" si="1433"/>
        <v>0</v>
      </c>
      <c r="IC726" s="329">
        <f t="shared" si="1434"/>
        <v>0</v>
      </c>
      <c r="ID726" s="170">
        <f t="shared" si="1314"/>
        <v>0</v>
      </c>
      <c r="IE726" s="208">
        <f t="shared" si="1315"/>
        <v>0</v>
      </c>
      <c r="IF726" s="328">
        <v>23.6</v>
      </c>
      <c r="IG726" s="328">
        <f t="shared" si="1435"/>
        <v>0</v>
      </c>
      <c r="IH726" s="329">
        <f t="shared" si="1436"/>
        <v>0</v>
      </c>
      <c r="II726" s="329">
        <f t="shared" si="1437"/>
        <v>0</v>
      </c>
      <c r="IJ726" s="329">
        <f t="shared" si="1438"/>
        <v>0</v>
      </c>
      <c r="IK726" s="329">
        <f t="shared" si="1439"/>
        <v>0</v>
      </c>
      <c r="IL726" s="329">
        <f t="shared" si="1440"/>
        <v>0</v>
      </c>
      <c r="IM726" s="329">
        <f t="shared" si="1441"/>
        <v>0</v>
      </c>
      <c r="IN726" s="170">
        <f t="shared" si="1316"/>
        <v>0</v>
      </c>
    </row>
    <row r="727" spans="1:248">
      <c r="A727" s="318"/>
      <c r="B727" s="318"/>
      <c r="C727" s="318"/>
      <c r="D727" s="318"/>
      <c r="E727" s="318"/>
      <c r="F727" s="318"/>
      <c r="G727" s="318"/>
      <c r="H727" s="318"/>
      <c r="I727" s="318"/>
      <c r="K727" s="318"/>
      <c r="L727" s="318"/>
      <c r="M727" s="318"/>
      <c r="N727" s="318"/>
      <c r="O727" s="318"/>
      <c r="P727" s="318"/>
      <c r="Q727" s="318"/>
      <c r="R727" s="318"/>
      <c r="S727" s="208">
        <f t="shared" si="1317"/>
        <v>0</v>
      </c>
      <c r="T727" s="328">
        <v>23.7</v>
      </c>
      <c r="U727" s="328">
        <f t="shared" si="1318"/>
        <v>0</v>
      </c>
      <c r="V727" s="329">
        <f t="shared" si="1319"/>
        <v>0</v>
      </c>
      <c r="W727" s="329">
        <f t="shared" si="1320"/>
        <v>0</v>
      </c>
      <c r="X727" s="329">
        <f t="shared" si="1321"/>
        <v>0</v>
      </c>
      <c r="Y727" s="329">
        <f t="shared" si="1322"/>
        <v>0</v>
      </c>
      <c r="Z727" s="329">
        <f t="shared" si="1323"/>
        <v>0</v>
      </c>
      <c r="AA727" s="329">
        <f t="shared" si="1324"/>
        <v>0</v>
      </c>
      <c r="AB727" s="170">
        <f t="shared" si="1263"/>
        <v>0</v>
      </c>
      <c r="AC727" s="208">
        <f t="shared" si="1264"/>
        <v>0</v>
      </c>
      <c r="AD727" s="328">
        <v>23.7</v>
      </c>
      <c r="AE727" s="328">
        <f t="shared" si="1325"/>
        <v>0</v>
      </c>
      <c r="AF727" s="329">
        <f t="shared" si="1326"/>
        <v>0</v>
      </c>
      <c r="AG727" s="329">
        <f t="shared" si="1327"/>
        <v>0</v>
      </c>
      <c r="AH727" s="329">
        <f t="shared" si="1328"/>
        <v>0</v>
      </c>
      <c r="AI727" s="329">
        <f t="shared" si="1329"/>
        <v>0</v>
      </c>
      <c r="AJ727" s="329">
        <f t="shared" si="1330"/>
        <v>0</v>
      </c>
      <c r="AK727" s="329">
        <f t="shared" si="1331"/>
        <v>0</v>
      </c>
      <c r="AL727" s="170">
        <f t="shared" si="1265"/>
        <v>0</v>
      </c>
      <c r="AM727" s="208">
        <f t="shared" si="1266"/>
        <v>0</v>
      </c>
      <c r="AN727" s="328">
        <v>23.7</v>
      </c>
      <c r="AO727" s="328">
        <f t="shared" si="1332"/>
        <v>0</v>
      </c>
      <c r="AP727" s="329">
        <f t="shared" si="1333"/>
        <v>0</v>
      </c>
      <c r="AQ727" s="329">
        <f t="shared" si="1334"/>
        <v>0</v>
      </c>
      <c r="AR727" s="329">
        <f t="shared" si="1335"/>
        <v>0</v>
      </c>
      <c r="AS727" s="329">
        <f t="shared" si="1336"/>
        <v>0</v>
      </c>
      <c r="AT727" s="329">
        <f t="shared" si="1337"/>
        <v>0</v>
      </c>
      <c r="AU727" s="329">
        <f t="shared" si="1338"/>
        <v>0</v>
      </c>
      <c r="AV727" s="170">
        <f t="shared" si="1267"/>
        <v>0</v>
      </c>
      <c r="AW727" s="208">
        <f t="shared" si="1268"/>
        <v>0</v>
      </c>
      <c r="AX727" s="328">
        <v>23.7</v>
      </c>
      <c r="AY727" s="328">
        <f t="shared" si="1339"/>
        <v>0</v>
      </c>
      <c r="AZ727" s="329">
        <f t="shared" si="1340"/>
        <v>0</v>
      </c>
      <c r="BA727" s="329">
        <f t="shared" si="1341"/>
        <v>0</v>
      </c>
      <c r="BB727" s="329">
        <f t="shared" si="1342"/>
        <v>0</v>
      </c>
      <c r="BC727" s="329">
        <f t="shared" si="1343"/>
        <v>0</v>
      </c>
      <c r="BD727" s="329">
        <f t="shared" si="1344"/>
        <v>0</v>
      </c>
      <c r="BE727" s="329">
        <f t="shared" si="1345"/>
        <v>0</v>
      </c>
      <c r="BF727" s="170">
        <f t="shared" si="1269"/>
        <v>0</v>
      </c>
      <c r="BG727" s="208">
        <f t="shared" si="1270"/>
        <v>0</v>
      </c>
      <c r="BH727" s="328">
        <v>23.7</v>
      </c>
      <c r="BI727" s="328">
        <f t="shared" si="1271"/>
        <v>0</v>
      </c>
      <c r="BJ727" s="329">
        <f t="shared" si="1272"/>
        <v>0</v>
      </c>
      <c r="BK727" s="329">
        <f t="shared" si="1273"/>
        <v>0</v>
      </c>
      <c r="BL727" s="329">
        <f t="shared" si="1274"/>
        <v>0</v>
      </c>
      <c r="BM727" s="329">
        <f t="shared" si="1275"/>
        <v>0</v>
      </c>
      <c r="BN727" s="329">
        <f t="shared" si="1276"/>
        <v>0</v>
      </c>
      <c r="BO727" s="329">
        <f t="shared" si="1277"/>
        <v>0</v>
      </c>
      <c r="BP727" s="170">
        <f t="shared" si="1278"/>
        <v>0</v>
      </c>
      <c r="BQ727" s="208">
        <f t="shared" si="1279"/>
        <v>0</v>
      </c>
      <c r="BR727" s="328">
        <v>23.7</v>
      </c>
      <c r="BS727" s="328">
        <f t="shared" si="1346"/>
        <v>0</v>
      </c>
      <c r="BT727" s="329">
        <f t="shared" si="1347"/>
        <v>0</v>
      </c>
      <c r="BU727" s="329">
        <f t="shared" si="1348"/>
        <v>0</v>
      </c>
      <c r="BV727" s="329">
        <f t="shared" si="1349"/>
        <v>0</v>
      </c>
      <c r="BW727" s="329">
        <f t="shared" si="1350"/>
        <v>0</v>
      </c>
      <c r="BX727" s="329">
        <f t="shared" si="1351"/>
        <v>0</v>
      </c>
      <c r="BY727" s="329">
        <f t="shared" si="1352"/>
        <v>0</v>
      </c>
      <c r="BZ727" s="170">
        <f t="shared" si="1280"/>
        <v>0</v>
      </c>
      <c r="CA727" s="208">
        <f t="shared" si="1281"/>
        <v>0</v>
      </c>
      <c r="CB727" s="328">
        <v>23.7</v>
      </c>
      <c r="CC727" s="328">
        <f t="shared" si="1353"/>
        <v>0</v>
      </c>
      <c r="CD727" s="329">
        <f t="shared" si="1354"/>
        <v>0</v>
      </c>
      <c r="CE727" s="329">
        <f t="shared" si="1355"/>
        <v>0</v>
      </c>
      <c r="CF727" s="329">
        <f t="shared" si="1356"/>
        <v>0</v>
      </c>
      <c r="CG727" s="329">
        <f t="shared" si="1357"/>
        <v>0</v>
      </c>
      <c r="CH727" s="329">
        <f t="shared" si="1358"/>
        <v>0</v>
      </c>
      <c r="CI727" s="329">
        <f t="shared" si="1359"/>
        <v>0</v>
      </c>
      <c r="CJ727" s="170">
        <f t="shared" si="1282"/>
        <v>0</v>
      </c>
      <c r="CK727" s="208">
        <f t="shared" si="1283"/>
        <v>0</v>
      </c>
      <c r="CL727" s="328">
        <v>23.7</v>
      </c>
      <c r="CM727" s="328">
        <f t="shared" si="1360"/>
        <v>0</v>
      </c>
      <c r="CN727" s="329">
        <f t="shared" si="1361"/>
        <v>0</v>
      </c>
      <c r="CO727" s="329">
        <f t="shared" si="1362"/>
        <v>0</v>
      </c>
      <c r="CP727" s="329">
        <f t="shared" si="1363"/>
        <v>0</v>
      </c>
      <c r="CQ727" s="329">
        <f t="shared" si="1364"/>
        <v>0</v>
      </c>
      <c r="CR727" s="329">
        <f t="shared" si="1365"/>
        <v>0</v>
      </c>
      <c r="CS727" s="329">
        <f t="shared" si="1366"/>
        <v>0</v>
      </c>
      <c r="CT727" s="170">
        <f t="shared" si="1284"/>
        <v>0</v>
      </c>
      <c r="CU727" s="208">
        <f t="shared" si="1285"/>
        <v>0</v>
      </c>
      <c r="CV727" s="328">
        <v>23.7</v>
      </c>
      <c r="CW727" s="328">
        <f t="shared" si="1367"/>
        <v>0</v>
      </c>
      <c r="CX727" s="329">
        <f t="shared" si="1368"/>
        <v>0</v>
      </c>
      <c r="CY727" s="329">
        <f t="shared" si="1369"/>
        <v>0</v>
      </c>
      <c r="CZ727" s="329">
        <f t="shared" si="1370"/>
        <v>0</v>
      </c>
      <c r="DA727" s="329">
        <f t="shared" si="1371"/>
        <v>0</v>
      </c>
      <c r="DB727" s="329">
        <f t="shared" si="1372"/>
        <v>0</v>
      </c>
      <c r="DC727" s="329">
        <f t="shared" si="1373"/>
        <v>0</v>
      </c>
      <c r="DD727" s="170">
        <f t="shared" si="1286"/>
        <v>0</v>
      </c>
      <c r="DE727" s="208">
        <f t="shared" si="1287"/>
        <v>0</v>
      </c>
      <c r="DF727" s="328">
        <v>23.7</v>
      </c>
      <c r="DG727" s="328">
        <f t="shared" si="1374"/>
        <v>0</v>
      </c>
      <c r="DH727" s="329">
        <f t="shared" si="1375"/>
        <v>0</v>
      </c>
      <c r="DI727" s="329">
        <f t="shared" si="1376"/>
        <v>0</v>
      </c>
      <c r="DJ727" s="329">
        <f t="shared" si="1377"/>
        <v>0</v>
      </c>
      <c r="DK727" s="329">
        <f t="shared" si="1378"/>
        <v>0</v>
      </c>
      <c r="DL727" s="329">
        <f t="shared" si="1379"/>
        <v>0</v>
      </c>
      <c r="DM727" s="329">
        <f t="shared" si="1380"/>
        <v>0</v>
      </c>
      <c r="DN727" s="170">
        <f t="shared" si="1288"/>
        <v>0</v>
      </c>
      <c r="DO727" s="208">
        <f t="shared" si="1289"/>
        <v>0</v>
      </c>
      <c r="DP727" s="328">
        <v>23.7</v>
      </c>
      <c r="DQ727" s="328">
        <f t="shared" si="1381"/>
        <v>0</v>
      </c>
      <c r="DR727" s="329">
        <f t="shared" si="1382"/>
        <v>0</v>
      </c>
      <c r="DS727" s="329">
        <f t="shared" si="1383"/>
        <v>0</v>
      </c>
      <c r="DT727" s="329">
        <f t="shared" si="1384"/>
        <v>0</v>
      </c>
      <c r="DU727" s="329">
        <f t="shared" si="1385"/>
        <v>0</v>
      </c>
      <c r="DV727" s="329">
        <f t="shared" si="1386"/>
        <v>0</v>
      </c>
      <c r="DW727" s="329">
        <f t="shared" si="1387"/>
        <v>0</v>
      </c>
      <c r="DX727" s="170">
        <f t="shared" si="1290"/>
        <v>0</v>
      </c>
      <c r="DY727" s="208">
        <f t="shared" si="1291"/>
        <v>0</v>
      </c>
      <c r="DZ727" s="328">
        <v>23.7</v>
      </c>
      <c r="EA727" s="328">
        <f t="shared" si="1388"/>
        <v>0</v>
      </c>
      <c r="EB727" s="329">
        <f t="shared" si="1389"/>
        <v>0</v>
      </c>
      <c r="EC727" s="329">
        <f t="shared" si="1390"/>
        <v>0</v>
      </c>
      <c r="ED727" s="329">
        <f t="shared" si="1391"/>
        <v>0</v>
      </c>
      <c r="EE727" s="329">
        <f t="shared" si="1392"/>
        <v>0</v>
      </c>
      <c r="EF727" s="329">
        <f t="shared" si="1393"/>
        <v>0</v>
      </c>
      <c r="EG727" s="329">
        <f t="shared" si="1394"/>
        <v>0</v>
      </c>
      <c r="EH727" s="170">
        <f t="shared" si="1292"/>
        <v>0</v>
      </c>
      <c r="EI727" s="208">
        <f t="shared" si="1293"/>
        <v>0</v>
      </c>
      <c r="EJ727" s="328">
        <v>23.7</v>
      </c>
      <c r="EK727" s="328">
        <f t="shared" si="1395"/>
        <v>0</v>
      </c>
      <c r="EL727" s="329">
        <f t="shared" si="1396"/>
        <v>0</v>
      </c>
      <c r="EM727" s="329">
        <f t="shared" si="1397"/>
        <v>0</v>
      </c>
      <c r="EN727" s="329">
        <f t="shared" si="1398"/>
        <v>0</v>
      </c>
      <c r="EO727" s="329">
        <f t="shared" si="1399"/>
        <v>0</v>
      </c>
      <c r="EP727" s="329">
        <f t="shared" si="1400"/>
        <v>0</v>
      </c>
      <c r="EQ727" s="329">
        <f t="shared" si="1401"/>
        <v>0</v>
      </c>
      <c r="ER727" s="170">
        <f t="shared" si="1294"/>
        <v>0</v>
      </c>
      <c r="ES727" s="208">
        <f t="shared" si="1295"/>
        <v>0</v>
      </c>
      <c r="ET727" s="328">
        <v>23.7</v>
      </c>
      <c r="EU727" s="328">
        <f t="shared" si="1402"/>
        <v>0</v>
      </c>
      <c r="EV727" s="329">
        <f t="shared" si="1403"/>
        <v>0</v>
      </c>
      <c r="EW727" s="329">
        <f t="shared" si="1404"/>
        <v>0</v>
      </c>
      <c r="EX727" s="329">
        <f t="shared" si="1405"/>
        <v>0</v>
      </c>
      <c r="EY727" s="329">
        <f t="shared" si="1406"/>
        <v>0</v>
      </c>
      <c r="EZ727" s="329">
        <f t="shared" si="1407"/>
        <v>0</v>
      </c>
      <c r="FA727" s="329">
        <f t="shared" si="1408"/>
        <v>0</v>
      </c>
      <c r="FB727" s="170">
        <f t="shared" si="1296"/>
        <v>0</v>
      </c>
      <c r="FC727" s="208">
        <f t="shared" si="1297"/>
        <v>0</v>
      </c>
      <c r="FD727" s="328">
        <v>23.7</v>
      </c>
      <c r="FE727" s="328">
        <f t="shared" si="1409"/>
        <v>0</v>
      </c>
      <c r="FF727" s="329">
        <f t="shared" si="1410"/>
        <v>0</v>
      </c>
      <c r="FG727" s="329">
        <f t="shared" si="1411"/>
        <v>0</v>
      </c>
      <c r="FH727" s="329">
        <f t="shared" si="1412"/>
        <v>0</v>
      </c>
      <c r="FI727" s="329">
        <f t="shared" si="1413"/>
        <v>0</v>
      </c>
      <c r="FJ727" s="329">
        <f t="shared" si="1414"/>
        <v>0</v>
      </c>
      <c r="FK727" s="329">
        <f t="shared" si="1415"/>
        <v>0</v>
      </c>
      <c r="FL727" s="170">
        <f t="shared" si="1298"/>
        <v>0</v>
      </c>
      <c r="FM727" s="208">
        <f t="shared" si="1299"/>
        <v>0</v>
      </c>
      <c r="FN727" s="328">
        <v>23.7</v>
      </c>
      <c r="FO727" s="328">
        <f t="shared" si="1442"/>
        <v>0</v>
      </c>
      <c r="FP727" s="329">
        <f t="shared" si="1443"/>
        <v>0</v>
      </c>
      <c r="FQ727" s="329">
        <f t="shared" si="1444"/>
        <v>0</v>
      </c>
      <c r="FR727" s="329">
        <f t="shared" si="1445"/>
        <v>0</v>
      </c>
      <c r="FS727" s="329">
        <f t="shared" si="1446"/>
        <v>0</v>
      </c>
      <c r="FT727" s="329">
        <f t="shared" si="1447"/>
        <v>0</v>
      </c>
      <c r="FU727" s="329">
        <f t="shared" si="1448"/>
        <v>0</v>
      </c>
      <c r="FV727" s="170">
        <f t="shared" si="1300"/>
        <v>0</v>
      </c>
      <c r="FW727" s="208">
        <f t="shared" si="1301"/>
        <v>0</v>
      </c>
      <c r="FX727" s="328">
        <v>23.7</v>
      </c>
      <c r="FY727" s="328">
        <f t="shared" si="1449"/>
        <v>0</v>
      </c>
      <c r="FZ727" s="329">
        <f t="shared" si="1450"/>
        <v>0</v>
      </c>
      <c r="GA727" s="329">
        <f t="shared" si="1451"/>
        <v>0</v>
      </c>
      <c r="GB727" s="329">
        <f t="shared" si="1452"/>
        <v>0</v>
      </c>
      <c r="GC727" s="329">
        <f t="shared" si="1453"/>
        <v>0</v>
      </c>
      <c r="GD727" s="329">
        <f t="shared" si="1454"/>
        <v>0</v>
      </c>
      <c r="GE727" s="329">
        <f t="shared" si="1455"/>
        <v>0</v>
      </c>
      <c r="GF727" s="170">
        <f t="shared" si="1302"/>
        <v>0</v>
      </c>
      <c r="GG727" s="208">
        <f t="shared" si="1303"/>
        <v>0</v>
      </c>
      <c r="GH727" s="328">
        <v>23.7</v>
      </c>
      <c r="GI727" s="328">
        <f t="shared" si="1456"/>
        <v>0</v>
      </c>
      <c r="GJ727" s="329">
        <f t="shared" si="1457"/>
        <v>0</v>
      </c>
      <c r="GK727" s="329">
        <f t="shared" si="1458"/>
        <v>0</v>
      </c>
      <c r="GL727" s="329">
        <f t="shared" si="1459"/>
        <v>0</v>
      </c>
      <c r="GM727" s="329">
        <f t="shared" si="1460"/>
        <v>0</v>
      </c>
      <c r="GN727" s="329">
        <f t="shared" si="1461"/>
        <v>0</v>
      </c>
      <c r="GO727" s="329">
        <f t="shared" si="1462"/>
        <v>0</v>
      </c>
      <c r="GP727" s="170">
        <f t="shared" si="1304"/>
        <v>0</v>
      </c>
      <c r="GQ727" s="208">
        <f t="shared" si="1305"/>
        <v>0</v>
      </c>
      <c r="GR727" s="328">
        <v>23.7</v>
      </c>
      <c r="GS727" s="328">
        <f t="shared" si="1463"/>
        <v>0</v>
      </c>
      <c r="GT727" s="329">
        <f t="shared" si="1464"/>
        <v>0</v>
      </c>
      <c r="GU727" s="329">
        <f t="shared" si="1465"/>
        <v>0</v>
      </c>
      <c r="GV727" s="329">
        <f t="shared" si="1466"/>
        <v>0</v>
      </c>
      <c r="GW727" s="329">
        <f t="shared" si="1467"/>
        <v>0</v>
      </c>
      <c r="GX727" s="329">
        <f t="shared" si="1468"/>
        <v>0</v>
      </c>
      <c r="GY727" s="329">
        <f t="shared" si="1469"/>
        <v>0</v>
      </c>
      <c r="GZ727" s="170">
        <f t="shared" si="1306"/>
        <v>0</v>
      </c>
      <c r="HA727" s="208">
        <f t="shared" si="1307"/>
        <v>0</v>
      </c>
      <c r="HB727" s="328">
        <v>23.7</v>
      </c>
      <c r="HC727" s="328">
        <f t="shared" si="1308"/>
        <v>0</v>
      </c>
      <c r="HD727" s="329">
        <f t="shared" si="1416"/>
        <v>0</v>
      </c>
      <c r="HE727" s="329">
        <f t="shared" si="1417"/>
        <v>0</v>
      </c>
      <c r="HF727" s="329">
        <f t="shared" si="1418"/>
        <v>0</v>
      </c>
      <c r="HG727" s="329">
        <f t="shared" si="1419"/>
        <v>0</v>
      </c>
      <c r="HH727" s="329">
        <f t="shared" si="1420"/>
        <v>0</v>
      </c>
      <c r="HI727" s="329">
        <f t="shared" si="1421"/>
        <v>0</v>
      </c>
      <c r="HJ727" s="170">
        <f t="shared" si="1309"/>
        <v>0</v>
      </c>
      <c r="HK727" s="208">
        <f t="shared" si="1310"/>
        <v>0</v>
      </c>
      <c r="HL727" s="328">
        <v>23.7</v>
      </c>
      <c r="HM727" s="328">
        <f t="shared" si="1311"/>
        <v>0</v>
      </c>
      <c r="HN727" s="329">
        <f t="shared" si="1422"/>
        <v>0</v>
      </c>
      <c r="HO727" s="329">
        <f t="shared" si="1423"/>
        <v>0</v>
      </c>
      <c r="HP727" s="329">
        <f t="shared" si="1424"/>
        <v>0</v>
      </c>
      <c r="HQ727" s="329">
        <f t="shared" si="1425"/>
        <v>0</v>
      </c>
      <c r="HR727" s="329">
        <f t="shared" si="1426"/>
        <v>0</v>
      </c>
      <c r="HS727" s="329">
        <f t="shared" si="1427"/>
        <v>0</v>
      </c>
      <c r="HT727" s="170">
        <f t="shared" si="1312"/>
        <v>0</v>
      </c>
      <c r="HU727" s="208">
        <f t="shared" si="1313"/>
        <v>0</v>
      </c>
      <c r="HV727" s="328">
        <v>23.7</v>
      </c>
      <c r="HW727" s="328">
        <f t="shared" si="1428"/>
        <v>0</v>
      </c>
      <c r="HX727" s="329">
        <f t="shared" si="1429"/>
        <v>0</v>
      </c>
      <c r="HY727" s="329">
        <f t="shared" si="1430"/>
        <v>0</v>
      </c>
      <c r="HZ727" s="329">
        <f t="shared" si="1431"/>
        <v>0</v>
      </c>
      <c r="IA727" s="329">
        <f t="shared" si="1432"/>
        <v>0</v>
      </c>
      <c r="IB727" s="329">
        <f t="shared" si="1433"/>
        <v>0</v>
      </c>
      <c r="IC727" s="329">
        <f t="shared" si="1434"/>
        <v>0</v>
      </c>
      <c r="ID727" s="170">
        <f t="shared" si="1314"/>
        <v>0</v>
      </c>
      <c r="IE727" s="208">
        <f t="shared" si="1315"/>
        <v>0</v>
      </c>
      <c r="IF727" s="328">
        <v>23.7</v>
      </c>
      <c r="IG727" s="328">
        <f t="shared" si="1435"/>
        <v>0</v>
      </c>
      <c r="IH727" s="329">
        <f t="shared" si="1436"/>
        <v>0</v>
      </c>
      <c r="II727" s="329">
        <f t="shared" si="1437"/>
        <v>0</v>
      </c>
      <c r="IJ727" s="329">
        <f t="shared" si="1438"/>
        <v>0</v>
      </c>
      <c r="IK727" s="329">
        <f t="shared" si="1439"/>
        <v>0</v>
      </c>
      <c r="IL727" s="329">
        <f t="shared" si="1440"/>
        <v>0</v>
      </c>
      <c r="IM727" s="329">
        <f t="shared" si="1441"/>
        <v>0</v>
      </c>
      <c r="IN727" s="170">
        <f t="shared" si="1316"/>
        <v>0</v>
      </c>
    </row>
    <row r="728" spans="1:248">
      <c r="A728" s="318"/>
      <c r="B728" s="318"/>
      <c r="C728" s="318"/>
      <c r="D728" s="318"/>
      <c r="E728" s="318"/>
      <c r="F728" s="318"/>
      <c r="G728" s="318"/>
      <c r="H728" s="318"/>
      <c r="I728" s="318"/>
      <c r="K728" s="318"/>
      <c r="L728" s="318"/>
      <c r="M728" s="318"/>
      <c r="N728" s="318"/>
      <c r="O728" s="318"/>
      <c r="P728" s="318"/>
      <c r="Q728" s="318"/>
      <c r="R728" s="318"/>
      <c r="S728" s="208">
        <f t="shared" si="1317"/>
        <v>0</v>
      </c>
      <c r="T728" s="328">
        <v>23.8</v>
      </c>
      <c r="U728" s="328">
        <f t="shared" si="1318"/>
        <v>0</v>
      </c>
      <c r="V728" s="329">
        <f t="shared" si="1319"/>
        <v>0</v>
      </c>
      <c r="W728" s="329">
        <f t="shared" si="1320"/>
        <v>0</v>
      </c>
      <c r="X728" s="329">
        <f t="shared" si="1321"/>
        <v>0</v>
      </c>
      <c r="Y728" s="329">
        <f t="shared" si="1322"/>
        <v>0</v>
      </c>
      <c r="Z728" s="329">
        <f t="shared" si="1323"/>
        <v>0</v>
      </c>
      <c r="AA728" s="329">
        <f t="shared" si="1324"/>
        <v>0</v>
      </c>
      <c r="AB728" s="170">
        <f t="shared" si="1263"/>
        <v>0</v>
      </c>
      <c r="AC728" s="208">
        <f t="shared" si="1264"/>
        <v>0</v>
      </c>
      <c r="AD728" s="328">
        <v>23.8</v>
      </c>
      <c r="AE728" s="328">
        <f t="shared" si="1325"/>
        <v>0</v>
      </c>
      <c r="AF728" s="329">
        <f t="shared" si="1326"/>
        <v>0</v>
      </c>
      <c r="AG728" s="329">
        <f t="shared" si="1327"/>
        <v>0</v>
      </c>
      <c r="AH728" s="329">
        <f t="shared" si="1328"/>
        <v>0</v>
      </c>
      <c r="AI728" s="329">
        <f t="shared" si="1329"/>
        <v>0</v>
      </c>
      <c r="AJ728" s="329">
        <f t="shared" si="1330"/>
        <v>0</v>
      </c>
      <c r="AK728" s="329">
        <f t="shared" si="1331"/>
        <v>0</v>
      </c>
      <c r="AL728" s="170">
        <f t="shared" si="1265"/>
        <v>0</v>
      </c>
      <c r="AM728" s="208">
        <f t="shared" si="1266"/>
        <v>0</v>
      </c>
      <c r="AN728" s="328">
        <v>23.8</v>
      </c>
      <c r="AO728" s="328">
        <f t="shared" si="1332"/>
        <v>0</v>
      </c>
      <c r="AP728" s="329">
        <f t="shared" si="1333"/>
        <v>0</v>
      </c>
      <c r="AQ728" s="329">
        <f t="shared" si="1334"/>
        <v>0</v>
      </c>
      <c r="AR728" s="329">
        <f t="shared" si="1335"/>
        <v>0</v>
      </c>
      <c r="AS728" s="329">
        <f t="shared" si="1336"/>
        <v>0</v>
      </c>
      <c r="AT728" s="329">
        <f t="shared" si="1337"/>
        <v>0</v>
      </c>
      <c r="AU728" s="329">
        <f t="shared" si="1338"/>
        <v>0</v>
      </c>
      <c r="AV728" s="170">
        <f t="shared" si="1267"/>
        <v>0</v>
      </c>
      <c r="AW728" s="208">
        <f t="shared" si="1268"/>
        <v>0</v>
      </c>
      <c r="AX728" s="328">
        <v>23.8</v>
      </c>
      <c r="AY728" s="328">
        <f t="shared" si="1339"/>
        <v>0</v>
      </c>
      <c r="AZ728" s="329">
        <f t="shared" si="1340"/>
        <v>0</v>
      </c>
      <c r="BA728" s="329">
        <f t="shared" si="1341"/>
        <v>0</v>
      </c>
      <c r="BB728" s="329">
        <f t="shared" si="1342"/>
        <v>0</v>
      </c>
      <c r="BC728" s="329">
        <f t="shared" si="1343"/>
        <v>0</v>
      </c>
      <c r="BD728" s="329">
        <f t="shared" si="1344"/>
        <v>0</v>
      </c>
      <c r="BE728" s="329">
        <f t="shared" si="1345"/>
        <v>0</v>
      </c>
      <c r="BF728" s="170">
        <f t="shared" si="1269"/>
        <v>0</v>
      </c>
      <c r="BG728" s="208">
        <f t="shared" si="1270"/>
        <v>0</v>
      </c>
      <c r="BH728" s="328">
        <v>23.8</v>
      </c>
      <c r="BI728" s="328">
        <f t="shared" si="1271"/>
        <v>0</v>
      </c>
      <c r="BJ728" s="329">
        <f t="shared" si="1272"/>
        <v>0</v>
      </c>
      <c r="BK728" s="329">
        <f t="shared" si="1273"/>
        <v>0</v>
      </c>
      <c r="BL728" s="329">
        <f t="shared" si="1274"/>
        <v>0</v>
      </c>
      <c r="BM728" s="329">
        <f t="shared" si="1275"/>
        <v>0</v>
      </c>
      <c r="BN728" s="329">
        <f t="shared" si="1276"/>
        <v>0</v>
      </c>
      <c r="BO728" s="329">
        <f t="shared" si="1277"/>
        <v>0</v>
      </c>
      <c r="BP728" s="170">
        <f t="shared" si="1278"/>
        <v>0</v>
      </c>
      <c r="BQ728" s="208">
        <f t="shared" si="1279"/>
        <v>0</v>
      </c>
      <c r="BR728" s="328">
        <v>23.8</v>
      </c>
      <c r="BS728" s="328">
        <f t="shared" si="1346"/>
        <v>0</v>
      </c>
      <c r="BT728" s="329">
        <f t="shared" si="1347"/>
        <v>0</v>
      </c>
      <c r="BU728" s="329">
        <f t="shared" si="1348"/>
        <v>0</v>
      </c>
      <c r="BV728" s="329">
        <f t="shared" si="1349"/>
        <v>0</v>
      </c>
      <c r="BW728" s="329">
        <f t="shared" si="1350"/>
        <v>0</v>
      </c>
      <c r="BX728" s="329">
        <f t="shared" si="1351"/>
        <v>0</v>
      </c>
      <c r="BY728" s="329">
        <f t="shared" si="1352"/>
        <v>0</v>
      </c>
      <c r="BZ728" s="170">
        <f t="shared" si="1280"/>
        <v>0</v>
      </c>
      <c r="CA728" s="208">
        <f t="shared" si="1281"/>
        <v>0</v>
      </c>
      <c r="CB728" s="328">
        <v>23.8</v>
      </c>
      <c r="CC728" s="328">
        <f t="shared" si="1353"/>
        <v>0</v>
      </c>
      <c r="CD728" s="329">
        <f t="shared" si="1354"/>
        <v>0</v>
      </c>
      <c r="CE728" s="329">
        <f t="shared" si="1355"/>
        <v>0</v>
      </c>
      <c r="CF728" s="329">
        <f t="shared" si="1356"/>
        <v>0</v>
      </c>
      <c r="CG728" s="329">
        <f t="shared" si="1357"/>
        <v>0</v>
      </c>
      <c r="CH728" s="329">
        <f t="shared" si="1358"/>
        <v>0</v>
      </c>
      <c r="CI728" s="329">
        <f t="shared" si="1359"/>
        <v>0</v>
      </c>
      <c r="CJ728" s="170">
        <f t="shared" si="1282"/>
        <v>0</v>
      </c>
      <c r="CK728" s="208">
        <f t="shared" si="1283"/>
        <v>0</v>
      </c>
      <c r="CL728" s="328">
        <v>23.8</v>
      </c>
      <c r="CM728" s="328">
        <f t="shared" si="1360"/>
        <v>0</v>
      </c>
      <c r="CN728" s="329">
        <f t="shared" si="1361"/>
        <v>0</v>
      </c>
      <c r="CO728" s="329">
        <f t="shared" si="1362"/>
        <v>0</v>
      </c>
      <c r="CP728" s="329">
        <f t="shared" si="1363"/>
        <v>0</v>
      </c>
      <c r="CQ728" s="329">
        <f t="shared" si="1364"/>
        <v>0</v>
      </c>
      <c r="CR728" s="329">
        <f t="shared" si="1365"/>
        <v>0</v>
      </c>
      <c r="CS728" s="329">
        <f t="shared" si="1366"/>
        <v>0</v>
      </c>
      <c r="CT728" s="170">
        <f t="shared" si="1284"/>
        <v>0</v>
      </c>
      <c r="CU728" s="208">
        <f t="shared" si="1285"/>
        <v>0</v>
      </c>
      <c r="CV728" s="328">
        <v>23.8</v>
      </c>
      <c r="CW728" s="328">
        <f t="shared" si="1367"/>
        <v>0</v>
      </c>
      <c r="CX728" s="329">
        <f t="shared" si="1368"/>
        <v>0</v>
      </c>
      <c r="CY728" s="329">
        <f t="shared" si="1369"/>
        <v>0</v>
      </c>
      <c r="CZ728" s="329">
        <f t="shared" si="1370"/>
        <v>0</v>
      </c>
      <c r="DA728" s="329">
        <f t="shared" si="1371"/>
        <v>0</v>
      </c>
      <c r="DB728" s="329">
        <f t="shared" si="1372"/>
        <v>0</v>
      </c>
      <c r="DC728" s="329">
        <f t="shared" si="1373"/>
        <v>0</v>
      </c>
      <c r="DD728" s="170">
        <f t="shared" si="1286"/>
        <v>0</v>
      </c>
      <c r="DE728" s="208">
        <f t="shared" si="1287"/>
        <v>0</v>
      </c>
      <c r="DF728" s="328">
        <v>23.8</v>
      </c>
      <c r="DG728" s="328">
        <f t="shared" si="1374"/>
        <v>0</v>
      </c>
      <c r="DH728" s="329">
        <f t="shared" si="1375"/>
        <v>0</v>
      </c>
      <c r="DI728" s="329">
        <f t="shared" si="1376"/>
        <v>0</v>
      </c>
      <c r="DJ728" s="329">
        <f t="shared" si="1377"/>
        <v>0</v>
      </c>
      <c r="DK728" s="329">
        <f t="shared" si="1378"/>
        <v>0</v>
      </c>
      <c r="DL728" s="329">
        <f t="shared" si="1379"/>
        <v>0</v>
      </c>
      <c r="DM728" s="329">
        <f t="shared" si="1380"/>
        <v>0</v>
      </c>
      <c r="DN728" s="170">
        <f t="shared" si="1288"/>
        <v>0</v>
      </c>
      <c r="DO728" s="208">
        <f t="shared" si="1289"/>
        <v>0</v>
      </c>
      <c r="DP728" s="328">
        <v>23.8</v>
      </c>
      <c r="DQ728" s="328">
        <f t="shared" si="1381"/>
        <v>0</v>
      </c>
      <c r="DR728" s="329">
        <f t="shared" si="1382"/>
        <v>0</v>
      </c>
      <c r="DS728" s="329">
        <f t="shared" si="1383"/>
        <v>0</v>
      </c>
      <c r="DT728" s="329">
        <f t="shared" si="1384"/>
        <v>0</v>
      </c>
      <c r="DU728" s="329">
        <f t="shared" si="1385"/>
        <v>0</v>
      </c>
      <c r="DV728" s="329">
        <f t="shared" si="1386"/>
        <v>0</v>
      </c>
      <c r="DW728" s="329">
        <f t="shared" si="1387"/>
        <v>0</v>
      </c>
      <c r="DX728" s="170">
        <f t="shared" si="1290"/>
        <v>0</v>
      </c>
      <c r="DY728" s="208">
        <f t="shared" si="1291"/>
        <v>0</v>
      </c>
      <c r="DZ728" s="328">
        <v>23.8</v>
      </c>
      <c r="EA728" s="328">
        <f t="shared" si="1388"/>
        <v>0</v>
      </c>
      <c r="EB728" s="329">
        <f t="shared" si="1389"/>
        <v>0</v>
      </c>
      <c r="EC728" s="329">
        <f t="shared" si="1390"/>
        <v>0</v>
      </c>
      <c r="ED728" s="329">
        <f t="shared" si="1391"/>
        <v>0</v>
      </c>
      <c r="EE728" s="329">
        <f t="shared" si="1392"/>
        <v>0</v>
      </c>
      <c r="EF728" s="329">
        <f t="shared" si="1393"/>
        <v>0</v>
      </c>
      <c r="EG728" s="329">
        <f t="shared" si="1394"/>
        <v>0</v>
      </c>
      <c r="EH728" s="170">
        <f t="shared" si="1292"/>
        <v>0</v>
      </c>
      <c r="EI728" s="208">
        <f t="shared" si="1293"/>
        <v>0</v>
      </c>
      <c r="EJ728" s="328">
        <v>23.8</v>
      </c>
      <c r="EK728" s="328">
        <f t="shared" si="1395"/>
        <v>0</v>
      </c>
      <c r="EL728" s="329">
        <f t="shared" si="1396"/>
        <v>0</v>
      </c>
      <c r="EM728" s="329">
        <f t="shared" si="1397"/>
        <v>0</v>
      </c>
      <c r="EN728" s="329">
        <f t="shared" si="1398"/>
        <v>0</v>
      </c>
      <c r="EO728" s="329">
        <f t="shared" si="1399"/>
        <v>0</v>
      </c>
      <c r="EP728" s="329">
        <f t="shared" si="1400"/>
        <v>0</v>
      </c>
      <c r="EQ728" s="329">
        <f t="shared" si="1401"/>
        <v>0</v>
      </c>
      <c r="ER728" s="170">
        <f t="shared" si="1294"/>
        <v>0</v>
      </c>
      <c r="ES728" s="208">
        <f t="shared" si="1295"/>
        <v>0</v>
      </c>
      <c r="ET728" s="328">
        <v>23.8</v>
      </c>
      <c r="EU728" s="328">
        <f t="shared" si="1402"/>
        <v>0</v>
      </c>
      <c r="EV728" s="329">
        <f t="shared" si="1403"/>
        <v>0</v>
      </c>
      <c r="EW728" s="329">
        <f t="shared" si="1404"/>
        <v>0</v>
      </c>
      <c r="EX728" s="329">
        <f t="shared" si="1405"/>
        <v>0</v>
      </c>
      <c r="EY728" s="329">
        <f t="shared" si="1406"/>
        <v>0</v>
      </c>
      <c r="EZ728" s="329">
        <f t="shared" si="1407"/>
        <v>0</v>
      </c>
      <c r="FA728" s="329">
        <f t="shared" si="1408"/>
        <v>0</v>
      </c>
      <c r="FB728" s="170">
        <f t="shared" si="1296"/>
        <v>0</v>
      </c>
      <c r="FC728" s="208">
        <f t="shared" si="1297"/>
        <v>0</v>
      </c>
      <c r="FD728" s="328">
        <v>23.8</v>
      </c>
      <c r="FE728" s="328">
        <f t="shared" si="1409"/>
        <v>0</v>
      </c>
      <c r="FF728" s="329">
        <f t="shared" si="1410"/>
        <v>0</v>
      </c>
      <c r="FG728" s="329">
        <f t="shared" si="1411"/>
        <v>0</v>
      </c>
      <c r="FH728" s="329">
        <f t="shared" si="1412"/>
        <v>0</v>
      </c>
      <c r="FI728" s="329">
        <f t="shared" si="1413"/>
        <v>0</v>
      </c>
      <c r="FJ728" s="329">
        <f t="shared" si="1414"/>
        <v>0</v>
      </c>
      <c r="FK728" s="329">
        <f t="shared" si="1415"/>
        <v>0</v>
      </c>
      <c r="FL728" s="170">
        <f t="shared" si="1298"/>
        <v>0</v>
      </c>
      <c r="FM728" s="208">
        <f t="shared" si="1299"/>
        <v>0</v>
      </c>
      <c r="FN728" s="328">
        <v>23.8</v>
      </c>
      <c r="FO728" s="328">
        <f t="shared" si="1442"/>
        <v>0</v>
      </c>
      <c r="FP728" s="329">
        <f t="shared" si="1443"/>
        <v>0</v>
      </c>
      <c r="FQ728" s="329">
        <f t="shared" si="1444"/>
        <v>0</v>
      </c>
      <c r="FR728" s="329">
        <f t="shared" si="1445"/>
        <v>0</v>
      </c>
      <c r="FS728" s="329">
        <f t="shared" si="1446"/>
        <v>0</v>
      </c>
      <c r="FT728" s="329">
        <f t="shared" si="1447"/>
        <v>0</v>
      </c>
      <c r="FU728" s="329">
        <f t="shared" si="1448"/>
        <v>0</v>
      </c>
      <c r="FV728" s="170">
        <f t="shared" si="1300"/>
        <v>0</v>
      </c>
      <c r="FW728" s="208">
        <f t="shared" si="1301"/>
        <v>0</v>
      </c>
      <c r="FX728" s="328">
        <v>23.8</v>
      </c>
      <c r="FY728" s="328">
        <f t="shared" si="1449"/>
        <v>0</v>
      </c>
      <c r="FZ728" s="329">
        <f t="shared" si="1450"/>
        <v>0</v>
      </c>
      <c r="GA728" s="329">
        <f t="shared" si="1451"/>
        <v>0</v>
      </c>
      <c r="GB728" s="329">
        <f t="shared" si="1452"/>
        <v>0</v>
      </c>
      <c r="GC728" s="329">
        <f t="shared" si="1453"/>
        <v>0</v>
      </c>
      <c r="GD728" s="329">
        <f t="shared" si="1454"/>
        <v>0</v>
      </c>
      <c r="GE728" s="329">
        <f t="shared" si="1455"/>
        <v>0</v>
      </c>
      <c r="GF728" s="170">
        <f t="shared" si="1302"/>
        <v>0</v>
      </c>
      <c r="GG728" s="208">
        <f t="shared" si="1303"/>
        <v>0</v>
      </c>
      <c r="GH728" s="328">
        <v>23.8</v>
      </c>
      <c r="GI728" s="328">
        <f t="shared" si="1456"/>
        <v>0</v>
      </c>
      <c r="GJ728" s="329">
        <f t="shared" si="1457"/>
        <v>0</v>
      </c>
      <c r="GK728" s="329">
        <f t="shared" si="1458"/>
        <v>0</v>
      </c>
      <c r="GL728" s="329">
        <f t="shared" si="1459"/>
        <v>0</v>
      </c>
      <c r="GM728" s="329">
        <f t="shared" si="1460"/>
        <v>0</v>
      </c>
      <c r="GN728" s="329">
        <f t="shared" si="1461"/>
        <v>0</v>
      </c>
      <c r="GO728" s="329">
        <f t="shared" si="1462"/>
        <v>0</v>
      </c>
      <c r="GP728" s="170">
        <f t="shared" si="1304"/>
        <v>0</v>
      </c>
      <c r="GQ728" s="208">
        <f t="shared" si="1305"/>
        <v>0</v>
      </c>
      <c r="GR728" s="328">
        <v>23.8</v>
      </c>
      <c r="GS728" s="328">
        <f t="shared" si="1463"/>
        <v>0</v>
      </c>
      <c r="GT728" s="329">
        <f t="shared" si="1464"/>
        <v>0</v>
      </c>
      <c r="GU728" s="329">
        <f t="shared" si="1465"/>
        <v>0</v>
      </c>
      <c r="GV728" s="329">
        <f t="shared" si="1466"/>
        <v>0</v>
      </c>
      <c r="GW728" s="329">
        <f t="shared" si="1467"/>
        <v>0</v>
      </c>
      <c r="GX728" s="329">
        <f t="shared" si="1468"/>
        <v>0</v>
      </c>
      <c r="GY728" s="329">
        <f t="shared" si="1469"/>
        <v>0</v>
      </c>
      <c r="GZ728" s="170">
        <f t="shared" si="1306"/>
        <v>0</v>
      </c>
      <c r="HA728" s="208">
        <f t="shared" si="1307"/>
        <v>0</v>
      </c>
      <c r="HB728" s="328">
        <v>23.8</v>
      </c>
      <c r="HC728" s="328">
        <f t="shared" si="1308"/>
        <v>0</v>
      </c>
      <c r="HD728" s="329">
        <f t="shared" si="1416"/>
        <v>0</v>
      </c>
      <c r="HE728" s="329">
        <f t="shared" si="1417"/>
        <v>0</v>
      </c>
      <c r="HF728" s="329">
        <f t="shared" si="1418"/>
        <v>0</v>
      </c>
      <c r="HG728" s="329">
        <f t="shared" si="1419"/>
        <v>0</v>
      </c>
      <c r="HH728" s="329">
        <f t="shared" si="1420"/>
        <v>0</v>
      </c>
      <c r="HI728" s="329">
        <f t="shared" si="1421"/>
        <v>0</v>
      </c>
      <c r="HJ728" s="170">
        <f t="shared" si="1309"/>
        <v>0</v>
      </c>
      <c r="HK728" s="208">
        <f t="shared" si="1310"/>
        <v>0</v>
      </c>
      <c r="HL728" s="328">
        <v>23.8</v>
      </c>
      <c r="HM728" s="328">
        <f t="shared" si="1311"/>
        <v>0</v>
      </c>
      <c r="HN728" s="329">
        <f t="shared" si="1422"/>
        <v>0</v>
      </c>
      <c r="HO728" s="329">
        <f t="shared" si="1423"/>
        <v>0</v>
      </c>
      <c r="HP728" s="329">
        <f t="shared" si="1424"/>
        <v>0</v>
      </c>
      <c r="HQ728" s="329">
        <f t="shared" si="1425"/>
        <v>0</v>
      </c>
      <c r="HR728" s="329">
        <f t="shared" si="1426"/>
        <v>0</v>
      </c>
      <c r="HS728" s="329">
        <f t="shared" si="1427"/>
        <v>0</v>
      </c>
      <c r="HT728" s="170">
        <f t="shared" si="1312"/>
        <v>0</v>
      </c>
      <c r="HU728" s="208">
        <f t="shared" si="1313"/>
        <v>0</v>
      </c>
      <c r="HV728" s="328">
        <v>23.8</v>
      </c>
      <c r="HW728" s="328">
        <f t="shared" si="1428"/>
        <v>0</v>
      </c>
      <c r="HX728" s="329">
        <f t="shared" si="1429"/>
        <v>0</v>
      </c>
      <c r="HY728" s="329">
        <f t="shared" si="1430"/>
        <v>0</v>
      </c>
      <c r="HZ728" s="329">
        <f t="shared" si="1431"/>
        <v>0</v>
      </c>
      <c r="IA728" s="329">
        <f t="shared" si="1432"/>
        <v>0</v>
      </c>
      <c r="IB728" s="329">
        <f t="shared" si="1433"/>
        <v>0</v>
      </c>
      <c r="IC728" s="329">
        <f t="shared" si="1434"/>
        <v>0</v>
      </c>
      <c r="ID728" s="170">
        <f t="shared" si="1314"/>
        <v>0</v>
      </c>
      <c r="IE728" s="208">
        <f t="shared" si="1315"/>
        <v>0</v>
      </c>
      <c r="IF728" s="328">
        <v>23.8</v>
      </c>
      <c r="IG728" s="328">
        <f t="shared" si="1435"/>
        <v>0</v>
      </c>
      <c r="IH728" s="329">
        <f t="shared" si="1436"/>
        <v>0</v>
      </c>
      <c r="II728" s="329">
        <f t="shared" si="1437"/>
        <v>0</v>
      </c>
      <c r="IJ728" s="329">
        <f t="shared" si="1438"/>
        <v>0</v>
      </c>
      <c r="IK728" s="329">
        <f t="shared" si="1439"/>
        <v>0</v>
      </c>
      <c r="IL728" s="329">
        <f t="shared" si="1440"/>
        <v>0</v>
      </c>
      <c r="IM728" s="329">
        <f t="shared" si="1441"/>
        <v>0</v>
      </c>
      <c r="IN728" s="170">
        <f t="shared" si="1316"/>
        <v>0</v>
      </c>
    </row>
    <row r="729" spans="1:248">
      <c r="A729" s="318"/>
      <c r="B729" s="318"/>
      <c r="C729" s="318"/>
      <c r="D729" s="318"/>
      <c r="E729" s="318"/>
      <c r="F729" s="318"/>
      <c r="G729" s="318"/>
      <c r="H729" s="318"/>
      <c r="I729" s="318"/>
      <c r="K729" s="318"/>
      <c r="L729" s="318"/>
      <c r="M729" s="318"/>
      <c r="N729" s="318"/>
      <c r="O729" s="318"/>
      <c r="P729" s="318"/>
      <c r="Q729" s="318"/>
      <c r="R729" s="318"/>
      <c r="S729" s="208">
        <f t="shared" si="1317"/>
        <v>0</v>
      </c>
      <c r="T729" s="328">
        <v>23.9</v>
      </c>
      <c r="U729" s="328">
        <f t="shared" si="1318"/>
        <v>0</v>
      </c>
      <c r="V729" s="329">
        <f t="shared" si="1319"/>
        <v>0</v>
      </c>
      <c r="W729" s="329">
        <f t="shared" si="1320"/>
        <v>0</v>
      </c>
      <c r="X729" s="329">
        <f t="shared" si="1321"/>
        <v>0</v>
      </c>
      <c r="Y729" s="329">
        <f t="shared" si="1322"/>
        <v>0</v>
      </c>
      <c r="Z729" s="329">
        <f t="shared" si="1323"/>
        <v>0</v>
      </c>
      <c r="AA729" s="329">
        <f t="shared" si="1324"/>
        <v>0</v>
      </c>
      <c r="AB729" s="170">
        <f t="shared" si="1263"/>
        <v>0</v>
      </c>
      <c r="AC729" s="208">
        <f t="shared" si="1264"/>
        <v>0</v>
      </c>
      <c r="AD729" s="328">
        <v>23.9</v>
      </c>
      <c r="AE729" s="328">
        <f t="shared" si="1325"/>
        <v>0</v>
      </c>
      <c r="AF729" s="329">
        <f t="shared" si="1326"/>
        <v>0</v>
      </c>
      <c r="AG729" s="329">
        <f t="shared" si="1327"/>
        <v>0</v>
      </c>
      <c r="AH729" s="329">
        <f t="shared" si="1328"/>
        <v>0</v>
      </c>
      <c r="AI729" s="329">
        <f t="shared" si="1329"/>
        <v>0</v>
      </c>
      <c r="AJ729" s="329">
        <f t="shared" si="1330"/>
        <v>0</v>
      </c>
      <c r="AK729" s="329">
        <f t="shared" si="1331"/>
        <v>0</v>
      </c>
      <c r="AL729" s="170">
        <f t="shared" si="1265"/>
        <v>0</v>
      </c>
      <c r="AM729" s="208">
        <f t="shared" si="1266"/>
        <v>0</v>
      </c>
      <c r="AN729" s="328">
        <v>23.9</v>
      </c>
      <c r="AO729" s="328">
        <f t="shared" si="1332"/>
        <v>0</v>
      </c>
      <c r="AP729" s="329">
        <f t="shared" si="1333"/>
        <v>0</v>
      </c>
      <c r="AQ729" s="329">
        <f t="shared" si="1334"/>
        <v>0</v>
      </c>
      <c r="AR729" s="329">
        <f t="shared" si="1335"/>
        <v>0</v>
      </c>
      <c r="AS729" s="329">
        <f t="shared" si="1336"/>
        <v>0</v>
      </c>
      <c r="AT729" s="329">
        <f t="shared" si="1337"/>
        <v>0</v>
      </c>
      <c r="AU729" s="329">
        <f t="shared" si="1338"/>
        <v>0</v>
      </c>
      <c r="AV729" s="170">
        <f t="shared" si="1267"/>
        <v>0</v>
      </c>
      <c r="AW729" s="208">
        <f t="shared" si="1268"/>
        <v>0</v>
      </c>
      <c r="AX729" s="328">
        <v>23.9</v>
      </c>
      <c r="AY729" s="328">
        <f t="shared" si="1339"/>
        <v>0</v>
      </c>
      <c r="AZ729" s="329">
        <f t="shared" si="1340"/>
        <v>0</v>
      </c>
      <c r="BA729" s="329">
        <f t="shared" si="1341"/>
        <v>0</v>
      </c>
      <c r="BB729" s="329">
        <f t="shared" si="1342"/>
        <v>0</v>
      </c>
      <c r="BC729" s="329">
        <f t="shared" si="1343"/>
        <v>0</v>
      </c>
      <c r="BD729" s="329">
        <f t="shared" si="1344"/>
        <v>0</v>
      </c>
      <c r="BE729" s="329">
        <f t="shared" si="1345"/>
        <v>0</v>
      </c>
      <c r="BF729" s="170">
        <f t="shared" si="1269"/>
        <v>0</v>
      </c>
      <c r="BG729" s="208">
        <f t="shared" si="1270"/>
        <v>0</v>
      </c>
      <c r="BH729" s="328">
        <v>23.9</v>
      </c>
      <c r="BI729" s="328">
        <f t="shared" si="1271"/>
        <v>0</v>
      </c>
      <c r="BJ729" s="329">
        <f t="shared" si="1272"/>
        <v>0</v>
      </c>
      <c r="BK729" s="329">
        <f t="shared" si="1273"/>
        <v>0</v>
      </c>
      <c r="BL729" s="329">
        <f t="shared" si="1274"/>
        <v>0</v>
      </c>
      <c r="BM729" s="329">
        <f t="shared" si="1275"/>
        <v>0</v>
      </c>
      <c r="BN729" s="329">
        <f t="shared" si="1276"/>
        <v>0</v>
      </c>
      <c r="BO729" s="329">
        <f t="shared" si="1277"/>
        <v>0</v>
      </c>
      <c r="BP729" s="170">
        <f t="shared" si="1278"/>
        <v>0</v>
      </c>
      <c r="BQ729" s="208">
        <f t="shared" si="1279"/>
        <v>0</v>
      </c>
      <c r="BR729" s="328">
        <v>23.9</v>
      </c>
      <c r="BS729" s="328">
        <f t="shared" si="1346"/>
        <v>0</v>
      </c>
      <c r="BT729" s="329">
        <f t="shared" si="1347"/>
        <v>0</v>
      </c>
      <c r="BU729" s="329">
        <f t="shared" si="1348"/>
        <v>0</v>
      </c>
      <c r="BV729" s="329">
        <f t="shared" si="1349"/>
        <v>0</v>
      </c>
      <c r="BW729" s="329">
        <f t="shared" si="1350"/>
        <v>0</v>
      </c>
      <c r="BX729" s="329">
        <f t="shared" si="1351"/>
        <v>0</v>
      </c>
      <c r="BY729" s="329">
        <f t="shared" si="1352"/>
        <v>0</v>
      </c>
      <c r="BZ729" s="170">
        <f t="shared" si="1280"/>
        <v>0</v>
      </c>
      <c r="CA729" s="208">
        <f t="shared" si="1281"/>
        <v>0</v>
      </c>
      <c r="CB729" s="328">
        <v>23.9</v>
      </c>
      <c r="CC729" s="328">
        <f t="shared" si="1353"/>
        <v>0</v>
      </c>
      <c r="CD729" s="329">
        <f t="shared" si="1354"/>
        <v>0</v>
      </c>
      <c r="CE729" s="329">
        <f t="shared" si="1355"/>
        <v>0</v>
      </c>
      <c r="CF729" s="329">
        <f t="shared" si="1356"/>
        <v>0</v>
      </c>
      <c r="CG729" s="329">
        <f t="shared" si="1357"/>
        <v>0</v>
      </c>
      <c r="CH729" s="329">
        <f t="shared" si="1358"/>
        <v>0</v>
      </c>
      <c r="CI729" s="329">
        <f t="shared" si="1359"/>
        <v>0</v>
      </c>
      <c r="CJ729" s="170">
        <f t="shared" si="1282"/>
        <v>0</v>
      </c>
      <c r="CK729" s="208">
        <f t="shared" si="1283"/>
        <v>0</v>
      </c>
      <c r="CL729" s="328">
        <v>23.9</v>
      </c>
      <c r="CM729" s="328">
        <f t="shared" si="1360"/>
        <v>0</v>
      </c>
      <c r="CN729" s="329">
        <f t="shared" si="1361"/>
        <v>0</v>
      </c>
      <c r="CO729" s="329">
        <f t="shared" si="1362"/>
        <v>0</v>
      </c>
      <c r="CP729" s="329">
        <f t="shared" si="1363"/>
        <v>0</v>
      </c>
      <c r="CQ729" s="329">
        <f t="shared" si="1364"/>
        <v>0</v>
      </c>
      <c r="CR729" s="329">
        <f t="shared" si="1365"/>
        <v>0</v>
      </c>
      <c r="CS729" s="329">
        <f t="shared" si="1366"/>
        <v>0</v>
      </c>
      <c r="CT729" s="170">
        <f t="shared" si="1284"/>
        <v>0</v>
      </c>
      <c r="CU729" s="208">
        <f t="shared" si="1285"/>
        <v>0</v>
      </c>
      <c r="CV729" s="328">
        <v>23.9</v>
      </c>
      <c r="CW729" s="328">
        <f t="shared" si="1367"/>
        <v>0</v>
      </c>
      <c r="CX729" s="329">
        <f t="shared" si="1368"/>
        <v>0</v>
      </c>
      <c r="CY729" s="329">
        <f t="shared" si="1369"/>
        <v>0</v>
      </c>
      <c r="CZ729" s="329">
        <f t="shared" si="1370"/>
        <v>0</v>
      </c>
      <c r="DA729" s="329">
        <f t="shared" si="1371"/>
        <v>0</v>
      </c>
      <c r="DB729" s="329">
        <f t="shared" si="1372"/>
        <v>0</v>
      </c>
      <c r="DC729" s="329">
        <f t="shared" si="1373"/>
        <v>0</v>
      </c>
      <c r="DD729" s="170">
        <f t="shared" si="1286"/>
        <v>0</v>
      </c>
      <c r="DE729" s="208">
        <f t="shared" si="1287"/>
        <v>0</v>
      </c>
      <c r="DF729" s="328">
        <v>23.9</v>
      </c>
      <c r="DG729" s="328">
        <f t="shared" si="1374"/>
        <v>0</v>
      </c>
      <c r="DH729" s="329">
        <f t="shared" si="1375"/>
        <v>0</v>
      </c>
      <c r="DI729" s="329">
        <f t="shared" si="1376"/>
        <v>0</v>
      </c>
      <c r="DJ729" s="329">
        <f t="shared" si="1377"/>
        <v>0</v>
      </c>
      <c r="DK729" s="329">
        <f t="shared" si="1378"/>
        <v>0</v>
      </c>
      <c r="DL729" s="329">
        <f t="shared" si="1379"/>
        <v>0</v>
      </c>
      <c r="DM729" s="329">
        <f t="shared" si="1380"/>
        <v>0</v>
      </c>
      <c r="DN729" s="170">
        <f t="shared" si="1288"/>
        <v>0</v>
      </c>
      <c r="DO729" s="208">
        <f t="shared" si="1289"/>
        <v>0</v>
      </c>
      <c r="DP729" s="328">
        <v>23.9</v>
      </c>
      <c r="DQ729" s="328">
        <f t="shared" si="1381"/>
        <v>0</v>
      </c>
      <c r="DR729" s="329">
        <f t="shared" si="1382"/>
        <v>0</v>
      </c>
      <c r="DS729" s="329">
        <f t="shared" si="1383"/>
        <v>0</v>
      </c>
      <c r="DT729" s="329">
        <f t="shared" si="1384"/>
        <v>0</v>
      </c>
      <c r="DU729" s="329">
        <f t="shared" si="1385"/>
        <v>0</v>
      </c>
      <c r="DV729" s="329">
        <f t="shared" si="1386"/>
        <v>0</v>
      </c>
      <c r="DW729" s="329">
        <f t="shared" si="1387"/>
        <v>0</v>
      </c>
      <c r="DX729" s="170">
        <f t="shared" si="1290"/>
        <v>0</v>
      </c>
      <c r="DY729" s="208">
        <f t="shared" si="1291"/>
        <v>0</v>
      </c>
      <c r="DZ729" s="328">
        <v>23.9</v>
      </c>
      <c r="EA729" s="328">
        <f t="shared" si="1388"/>
        <v>0</v>
      </c>
      <c r="EB729" s="329">
        <f t="shared" si="1389"/>
        <v>0</v>
      </c>
      <c r="EC729" s="329">
        <f t="shared" si="1390"/>
        <v>0</v>
      </c>
      <c r="ED729" s="329">
        <f t="shared" si="1391"/>
        <v>0</v>
      </c>
      <c r="EE729" s="329">
        <f t="shared" si="1392"/>
        <v>0</v>
      </c>
      <c r="EF729" s="329">
        <f t="shared" si="1393"/>
        <v>0</v>
      </c>
      <c r="EG729" s="329">
        <f t="shared" si="1394"/>
        <v>0</v>
      </c>
      <c r="EH729" s="170">
        <f t="shared" si="1292"/>
        <v>0</v>
      </c>
      <c r="EI729" s="208">
        <f t="shared" si="1293"/>
        <v>0</v>
      </c>
      <c r="EJ729" s="328">
        <v>23.9</v>
      </c>
      <c r="EK729" s="328">
        <f t="shared" si="1395"/>
        <v>0</v>
      </c>
      <c r="EL729" s="329">
        <f t="shared" si="1396"/>
        <v>0</v>
      </c>
      <c r="EM729" s="329">
        <f t="shared" si="1397"/>
        <v>0</v>
      </c>
      <c r="EN729" s="329">
        <f t="shared" si="1398"/>
        <v>0</v>
      </c>
      <c r="EO729" s="329">
        <f t="shared" si="1399"/>
        <v>0</v>
      </c>
      <c r="EP729" s="329">
        <f t="shared" si="1400"/>
        <v>0</v>
      </c>
      <c r="EQ729" s="329">
        <f t="shared" si="1401"/>
        <v>0</v>
      </c>
      <c r="ER729" s="170">
        <f t="shared" si="1294"/>
        <v>0</v>
      </c>
      <c r="ES729" s="208">
        <f t="shared" si="1295"/>
        <v>0</v>
      </c>
      <c r="ET729" s="328">
        <v>23.9</v>
      </c>
      <c r="EU729" s="328">
        <f t="shared" si="1402"/>
        <v>0</v>
      </c>
      <c r="EV729" s="329">
        <f t="shared" si="1403"/>
        <v>0</v>
      </c>
      <c r="EW729" s="329">
        <f t="shared" si="1404"/>
        <v>0</v>
      </c>
      <c r="EX729" s="329">
        <f t="shared" si="1405"/>
        <v>0</v>
      </c>
      <c r="EY729" s="329">
        <f t="shared" si="1406"/>
        <v>0</v>
      </c>
      <c r="EZ729" s="329">
        <f t="shared" si="1407"/>
        <v>0</v>
      </c>
      <c r="FA729" s="329">
        <f t="shared" si="1408"/>
        <v>0</v>
      </c>
      <c r="FB729" s="170">
        <f t="shared" si="1296"/>
        <v>0</v>
      </c>
      <c r="FC729" s="208">
        <f t="shared" si="1297"/>
        <v>0</v>
      </c>
      <c r="FD729" s="328">
        <v>23.9</v>
      </c>
      <c r="FE729" s="328">
        <f t="shared" si="1409"/>
        <v>0</v>
      </c>
      <c r="FF729" s="329">
        <f t="shared" si="1410"/>
        <v>0</v>
      </c>
      <c r="FG729" s="329">
        <f t="shared" si="1411"/>
        <v>0</v>
      </c>
      <c r="FH729" s="329">
        <f t="shared" si="1412"/>
        <v>0</v>
      </c>
      <c r="FI729" s="329">
        <f t="shared" si="1413"/>
        <v>0</v>
      </c>
      <c r="FJ729" s="329">
        <f t="shared" si="1414"/>
        <v>0</v>
      </c>
      <c r="FK729" s="329">
        <f t="shared" si="1415"/>
        <v>0</v>
      </c>
      <c r="FL729" s="170">
        <f t="shared" si="1298"/>
        <v>0</v>
      </c>
      <c r="FM729" s="208">
        <f t="shared" si="1299"/>
        <v>0</v>
      </c>
      <c r="FN729" s="328">
        <v>23.9</v>
      </c>
      <c r="FO729" s="328">
        <f t="shared" si="1442"/>
        <v>0</v>
      </c>
      <c r="FP729" s="329">
        <f t="shared" si="1443"/>
        <v>0</v>
      </c>
      <c r="FQ729" s="329">
        <f t="shared" si="1444"/>
        <v>0</v>
      </c>
      <c r="FR729" s="329">
        <f t="shared" si="1445"/>
        <v>0</v>
      </c>
      <c r="FS729" s="329">
        <f t="shared" si="1446"/>
        <v>0</v>
      </c>
      <c r="FT729" s="329">
        <f t="shared" si="1447"/>
        <v>0</v>
      </c>
      <c r="FU729" s="329">
        <f t="shared" si="1448"/>
        <v>0</v>
      </c>
      <c r="FV729" s="170">
        <f t="shared" si="1300"/>
        <v>0</v>
      </c>
      <c r="FW729" s="208">
        <f t="shared" si="1301"/>
        <v>0</v>
      </c>
      <c r="FX729" s="328">
        <v>23.9</v>
      </c>
      <c r="FY729" s="328">
        <f t="shared" si="1449"/>
        <v>0</v>
      </c>
      <c r="FZ729" s="329">
        <f t="shared" si="1450"/>
        <v>0</v>
      </c>
      <c r="GA729" s="329">
        <f t="shared" si="1451"/>
        <v>0</v>
      </c>
      <c r="GB729" s="329">
        <f t="shared" si="1452"/>
        <v>0</v>
      </c>
      <c r="GC729" s="329">
        <f t="shared" si="1453"/>
        <v>0</v>
      </c>
      <c r="GD729" s="329">
        <f t="shared" si="1454"/>
        <v>0</v>
      </c>
      <c r="GE729" s="329">
        <f t="shared" si="1455"/>
        <v>0</v>
      </c>
      <c r="GF729" s="170">
        <f t="shared" si="1302"/>
        <v>0</v>
      </c>
      <c r="GG729" s="208">
        <f t="shared" si="1303"/>
        <v>0</v>
      </c>
      <c r="GH729" s="328">
        <v>23.9</v>
      </c>
      <c r="GI729" s="328">
        <f t="shared" si="1456"/>
        <v>0</v>
      </c>
      <c r="GJ729" s="329">
        <f t="shared" si="1457"/>
        <v>0</v>
      </c>
      <c r="GK729" s="329">
        <f t="shared" si="1458"/>
        <v>0</v>
      </c>
      <c r="GL729" s="329">
        <f t="shared" si="1459"/>
        <v>0</v>
      </c>
      <c r="GM729" s="329">
        <f t="shared" si="1460"/>
        <v>0</v>
      </c>
      <c r="GN729" s="329">
        <f t="shared" si="1461"/>
        <v>0</v>
      </c>
      <c r="GO729" s="329">
        <f t="shared" si="1462"/>
        <v>0</v>
      </c>
      <c r="GP729" s="170">
        <f t="shared" si="1304"/>
        <v>0</v>
      </c>
      <c r="GQ729" s="208">
        <f t="shared" si="1305"/>
        <v>0</v>
      </c>
      <c r="GR729" s="328">
        <v>23.9</v>
      </c>
      <c r="GS729" s="328">
        <f t="shared" si="1463"/>
        <v>0</v>
      </c>
      <c r="GT729" s="329">
        <f t="shared" si="1464"/>
        <v>0</v>
      </c>
      <c r="GU729" s="329">
        <f t="shared" si="1465"/>
        <v>0</v>
      </c>
      <c r="GV729" s="329">
        <f t="shared" si="1466"/>
        <v>0</v>
      </c>
      <c r="GW729" s="329">
        <f t="shared" si="1467"/>
        <v>0</v>
      </c>
      <c r="GX729" s="329">
        <f t="shared" si="1468"/>
        <v>0</v>
      </c>
      <c r="GY729" s="329">
        <f t="shared" si="1469"/>
        <v>0</v>
      </c>
      <c r="GZ729" s="170">
        <f t="shared" si="1306"/>
        <v>0</v>
      </c>
      <c r="HA729" s="208">
        <f t="shared" si="1307"/>
        <v>0</v>
      </c>
      <c r="HB729" s="328">
        <v>23.9</v>
      </c>
      <c r="HC729" s="328">
        <f t="shared" si="1308"/>
        <v>0</v>
      </c>
      <c r="HD729" s="329">
        <f t="shared" si="1416"/>
        <v>0</v>
      </c>
      <c r="HE729" s="329">
        <f t="shared" si="1417"/>
        <v>0</v>
      </c>
      <c r="HF729" s="329">
        <f t="shared" si="1418"/>
        <v>0</v>
      </c>
      <c r="HG729" s="329">
        <f t="shared" si="1419"/>
        <v>0</v>
      </c>
      <c r="HH729" s="329">
        <f t="shared" si="1420"/>
        <v>0</v>
      </c>
      <c r="HI729" s="329">
        <f t="shared" si="1421"/>
        <v>0</v>
      </c>
      <c r="HJ729" s="170">
        <f t="shared" si="1309"/>
        <v>0</v>
      </c>
      <c r="HK729" s="208">
        <f t="shared" si="1310"/>
        <v>0</v>
      </c>
      <c r="HL729" s="328">
        <v>23.9</v>
      </c>
      <c r="HM729" s="328">
        <f t="shared" si="1311"/>
        <v>0</v>
      </c>
      <c r="HN729" s="329">
        <f t="shared" si="1422"/>
        <v>0</v>
      </c>
      <c r="HO729" s="329">
        <f t="shared" si="1423"/>
        <v>0</v>
      </c>
      <c r="HP729" s="329">
        <f t="shared" si="1424"/>
        <v>0</v>
      </c>
      <c r="HQ729" s="329">
        <f t="shared" si="1425"/>
        <v>0</v>
      </c>
      <c r="HR729" s="329">
        <f t="shared" si="1426"/>
        <v>0</v>
      </c>
      <c r="HS729" s="329">
        <f t="shared" si="1427"/>
        <v>0</v>
      </c>
      <c r="HT729" s="170">
        <f t="shared" si="1312"/>
        <v>0</v>
      </c>
      <c r="HU729" s="208">
        <f t="shared" si="1313"/>
        <v>0</v>
      </c>
      <c r="HV729" s="328">
        <v>23.9</v>
      </c>
      <c r="HW729" s="328">
        <f t="shared" si="1428"/>
        <v>0</v>
      </c>
      <c r="HX729" s="329">
        <f t="shared" si="1429"/>
        <v>0</v>
      </c>
      <c r="HY729" s="329">
        <f t="shared" si="1430"/>
        <v>0</v>
      </c>
      <c r="HZ729" s="329">
        <f t="shared" si="1431"/>
        <v>0</v>
      </c>
      <c r="IA729" s="329">
        <f t="shared" si="1432"/>
        <v>0</v>
      </c>
      <c r="IB729" s="329">
        <f t="shared" si="1433"/>
        <v>0</v>
      </c>
      <c r="IC729" s="329">
        <f t="shared" si="1434"/>
        <v>0</v>
      </c>
      <c r="ID729" s="170">
        <f t="shared" si="1314"/>
        <v>0</v>
      </c>
      <c r="IE729" s="208">
        <f t="shared" si="1315"/>
        <v>0</v>
      </c>
      <c r="IF729" s="328">
        <v>23.9</v>
      </c>
      <c r="IG729" s="328">
        <f t="shared" si="1435"/>
        <v>0</v>
      </c>
      <c r="IH729" s="329">
        <f t="shared" si="1436"/>
        <v>0</v>
      </c>
      <c r="II729" s="329">
        <f t="shared" si="1437"/>
        <v>0</v>
      </c>
      <c r="IJ729" s="329">
        <f t="shared" si="1438"/>
        <v>0</v>
      </c>
      <c r="IK729" s="329">
        <f t="shared" si="1439"/>
        <v>0</v>
      </c>
      <c r="IL729" s="329">
        <f t="shared" si="1440"/>
        <v>0</v>
      </c>
      <c r="IM729" s="329">
        <f t="shared" si="1441"/>
        <v>0</v>
      </c>
      <c r="IN729" s="170">
        <f t="shared" si="1316"/>
        <v>0</v>
      </c>
    </row>
    <row r="730" spans="1:248">
      <c r="A730" s="318"/>
      <c r="B730" s="318"/>
      <c r="C730" s="318"/>
      <c r="D730" s="318"/>
      <c r="E730" s="318"/>
      <c r="F730" s="318"/>
      <c r="G730" s="318"/>
      <c r="H730" s="318"/>
      <c r="I730" s="318"/>
      <c r="K730" s="318"/>
      <c r="L730" s="318"/>
      <c r="M730" s="318"/>
      <c r="N730" s="318"/>
      <c r="O730" s="318"/>
      <c r="P730" s="318"/>
      <c r="Q730" s="318"/>
      <c r="R730" s="318"/>
      <c r="S730" s="208">
        <f t="shared" si="1317"/>
        <v>0</v>
      </c>
      <c r="T730" s="328">
        <v>24</v>
      </c>
      <c r="U730" s="328">
        <f t="shared" si="1318"/>
        <v>0</v>
      </c>
      <c r="V730" s="329">
        <f t="shared" si="1319"/>
        <v>0</v>
      </c>
      <c r="W730" s="329">
        <f t="shared" si="1320"/>
        <v>0</v>
      </c>
      <c r="X730" s="329">
        <f t="shared" si="1321"/>
        <v>0</v>
      </c>
      <c r="Y730" s="329">
        <f t="shared" si="1322"/>
        <v>0</v>
      </c>
      <c r="Z730" s="329">
        <f t="shared" si="1323"/>
        <v>0</v>
      </c>
      <c r="AA730" s="329">
        <f t="shared" si="1324"/>
        <v>0</v>
      </c>
      <c r="AB730" s="170">
        <f t="shared" si="1263"/>
        <v>0</v>
      </c>
      <c r="AC730" s="208">
        <f t="shared" si="1264"/>
        <v>0</v>
      </c>
      <c r="AD730" s="328">
        <v>24</v>
      </c>
      <c r="AE730" s="328">
        <f t="shared" si="1325"/>
        <v>0</v>
      </c>
      <c r="AF730" s="329">
        <f t="shared" si="1326"/>
        <v>0</v>
      </c>
      <c r="AG730" s="329">
        <f t="shared" si="1327"/>
        <v>0</v>
      </c>
      <c r="AH730" s="329">
        <f t="shared" si="1328"/>
        <v>0</v>
      </c>
      <c r="AI730" s="329">
        <f t="shared" si="1329"/>
        <v>0</v>
      </c>
      <c r="AJ730" s="329">
        <f t="shared" si="1330"/>
        <v>0</v>
      </c>
      <c r="AK730" s="329">
        <f t="shared" si="1331"/>
        <v>0</v>
      </c>
      <c r="AL730" s="170">
        <f t="shared" si="1265"/>
        <v>0</v>
      </c>
      <c r="AM730" s="208">
        <f t="shared" si="1266"/>
        <v>0</v>
      </c>
      <c r="AN730" s="328">
        <v>24</v>
      </c>
      <c r="AO730" s="328">
        <f t="shared" si="1332"/>
        <v>0</v>
      </c>
      <c r="AP730" s="329">
        <f t="shared" si="1333"/>
        <v>0</v>
      </c>
      <c r="AQ730" s="329">
        <f t="shared" si="1334"/>
        <v>0</v>
      </c>
      <c r="AR730" s="329">
        <f t="shared" si="1335"/>
        <v>0</v>
      </c>
      <c r="AS730" s="329">
        <f t="shared" si="1336"/>
        <v>0</v>
      </c>
      <c r="AT730" s="329">
        <f t="shared" si="1337"/>
        <v>0</v>
      </c>
      <c r="AU730" s="329">
        <f t="shared" si="1338"/>
        <v>0</v>
      </c>
      <c r="AV730" s="170">
        <f t="shared" si="1267"/>
        <v>0</v>
      </c>
      <c r="AW730" s="208">
        <f t="shared" si="1268"/>
        <v>0</v>
      </c>
      <c r="AX730" s="328">
        <v>24</v>
      </c>
      <c r="AY730" s="328">
        <f t="shared" si="1339"/>
        <v>0</v>
      </c>
      <c r="AZ730" s="329">
        <f t="shared" si="1340"/>
        <v>0</v>
      </c>
      <c r="BA730" s="329">
        <f t="shared" si="1341"/>
        <v>0</v>
      </c>
      <c r="BB730" s="329">
        <f t="shared" si="1342"/>
        <v>0</v>
      </c>
      <c r="BC730" s="329">
        <f t="shared" si="1343"/>
        <v>0</v>
      </c>
      <c r="BD730" s="329">
        <f t="shared" si="1344"/>
        <v>0</v>
      </c>
      <c r="BE730" s="329">
        <f t="shared" si="1345"/>
        <v>0</v>
      </c>
      <c r="BF730" s="170">
        <f t="shared" si="1269"/>
        <v>0</v>
      </c>
      <c r="BG730" s="208">
        <f t="shared" si="1270"/>
        <v>0</v>
      </c>
      <c r="BH730" s="328">
        <v>24</v>
      </c>
      <c r="BI730" s="328">
        <f t="shared" si="1271"/>
        <v>0</v>
      </c>
      <c r="BJ730" s="329">
        <f t="shared" si="1272"/>
        <v>0</v>
      </c>
      <c r="BK730" s="329">
        <f t="shared" si="1273"/>
        <v>0</v>
      </c>
      <c r="BL730" s="329">
        <f t="shared" si="1274"/>
        <v>0</v>
      </c>
      <c r="BM730" s="329">
        <f t="shared" si="1275"/>
        <v>0</v>
      </c>
      <c r="BN730" s="329">
        <f t="shared" si="1276"/>
        <v>0</v>
      </c>
      <c r="BO730" s="329">
        <f t="shared" si="1277"/>
        <v>0</v>
      </c>
      <c r="BP730" s="170">
        <f t="shared" si="1278"/>
        <v>0</v>
      </c>
      <c r="BQ730" s="208">
        <f t="shared" si="1279"/>
        <v>0</v>
      </c>
      <c r="BR730" s="328">
        <v>24</v>
      </c>
      <c r="BS730" s="328">
        <f t="shared" si="1346"/>
        <v>0</v>
      </c>
      <c r="BT730" s="329">
        <f t="shared" si="1347"/>
        <v>0</v>
      </c>
      <c r="BU730" s="329">
        <f t="shared" si="1348"/>
        <v>0</v>
      </c>
      <c r="BV730" s="329">
        <f t="shared" si="1349"/>
        <v>0</v>
      </c>
      <c r="BW730" s="329">
        <f t="shared" si="1350"/>
        <v>0</v>
      </c>
      <c r="BX730" s="329">
        <f t="shared" si="1351"/>
        <v>0</v>
      </c>
      <c r="BY730" s="329">
        <f t="shared" si="1352"/>
        <v>0</v>
      </c>
      <c r="BZ730" s="170">
        <f t="shared" si="1280"/>
        <v>0</v>
      </c>
      <c r="CA730" s="208">
        <f t="shared" si="1281"/>
        <v>0</v>
      </c>
      <c r="CB730" s="328">
        <v>24</v>
      </c>
      <c r="CC730" s="328">
        <f t="shared" si="1353"/>
        <v>0</v>
      </c>
      <c r="CD730" s="329">
        <f t="shared" si="1354"/>
        <v>0</v>
      </c>
      <c r="CE730" s="329">
        <f t="shared" si="1355"/>
        <v>0</v>
      </c>
      <c r="CF730" s="329">
        <f t="shared" si="1356"/>
        <v>0</v>
      </c>
      <c r="CG730" s="329">
        <f t="shared" si="1357"/>
        <v>0</v>
      </c>
      <c r="CH730" s="329">
        <f t="shared" si="1358"/>
        <v>0</v>
      </c>
      <c r="CI730" s="329">
        <f t="shared" si="1359"/>
        <v>0</v>
      </c>
      <c r="CJ730" s="170">
        <f t="shared" si="1282"/>
        <v>0</v>
      </c>
      <c r="CK730" s="208">
        <f t="shared" si="1283"/>
        <v>0</v>
      </c>
      <c r="CL730" s="328">
        <v>24</v>
      </c>
      <c r="CM730" s="328">
        <f t="shared" si="1360"/>
        <v>0</v>
      </c>
      <c r="CN730" s="329">
        <f t="shared" si="1361"/>
        <v>0</v>
      </c>
      <c r="CO730" s="329">
        <f t="shared" si="1362"/>
        <v>0</v>
      </c>
      <c r="CP730" s="329">
        <f t="shared" si="1363"/>
        <v>0</v>
      </c>
      <c r="CQ730" s="329">
        <f t="shared" si="1364"/>
        <v>0</v>
      </c>
      <c r="CR730" s="329">
        <f t="shared" si="1365"/>
        <v>0</v>
      </c>
      <c r="CS730" s="329">
        <f t="shared" si="1366"/>
        <v>0</v>
      </c>
      <c r="CT730" s="170">
        <f t="shared" si="1284"/>
        <v>0</v>
      </c>
      <c r="CU730" s="208">
        <f t="shared" si="1285"/>
        <v>0</v>
      </c>
      <c r="CV730" s="328">
        <v>24</v>
      </c>
      <c r="CW730" s="328">
        <f t="shared" si="1367"/>
        <v>0</v>
      </c>
      <c r="CX730" s="329">
        <f t="shared" si="1368"/>
        <v>0</v>
      </c>
      <c r="CY730" s="329">
        <f t="shared" si="1369"/>
        <v>0</v>
      </c>
      <c r="CZ730" s="329">
        <f t="shared" si="1370"/>
        <v>0</v>
      </c>
      <c r="DA730" s="329">
        <f t="shared" si="1371"/>
        <v>0</v>
      </c>
      <c r="DB730" s="329">
        <f t="shared" si="1372"/>
        <v>0</v>
      </c>
      <c r="DC730" s="329">
        <f t="shared" si="1373"/>
        <v>0</v>
      </c>
      <c r="DD730" s="170">
        <f t="shared" si="1286"/>
        <v>0</v>
      </c>
      <c r="DE730" s="208">
        <f t="shared" si="1287"/>
        <v>0</v>
      </c>
      <c r="DF730" s="328">
        <v>24</v>
      </c>
      <c r="DG730" s="328">
        <f t="shared" si="1374"/>
        <v>0</v>
      </c>
      <c r="DH730" s="329">
        <f t="shared" si="1375"/>
        <v>0</v>
      </c>
      <c r="DI730" s="329">
        <f t="shared" si="1376"/>
        <v>0</v>
      </c>
      <c r="DJ730" s="329">
        <f t="shared" si="1377"/>
        <v>0</v>
      </c>
      <c r="DK730" s="329">
        <f t="shared" si="1378"/>
        <v>0</v>
      </c>
      <c r="DL730" s="329">
        <f t="shared" si="1379"/>
        <v>0</v>
      </c>
      <c r="DM730" s="329">
        <f t="shared" si="1380"/>
        <v>0</v>
      </c>
      <c r="DN730" s="170">
        <f t="shared" si="1288"/>
        <v>0</v>
      </c>
      <c r="DO730" s="208">
        <f t="shared" si="1289"/>
        <v>0</v>
      </c>
      <c r="DP730" s="328">
        <v>24</v>
      </c>
      <c r="DQ730" s="328">
        <f t="shared" si="1381"/>
        <v>0</v>
      </c>
      <c r="DR730" s="329">
        <f t="shared" si="1382"/>
        <v>0</v>
      </c>
      <c r="DS730" s="329">
        <f t="shared" si="1383"/>
        <v>0</v>
      </c>
      <c r="DT730" s="329">
        <f t="shared" si="1384"/>
        <v>0</v>
      </c>
      <c r="DU730" s="329">
        <f t="shared" si="1385"/>
        <v>0</v>
      </c>
      <c r="DV730" s="329">
        <f t="shared" si="1386"/>
        <v>0</v>
      </c>
      <c r="DW730" s="329">
        <f t="shared" si="1387"/>
        <v>0</v>
      </c>
      <c r="DX730" s="170">
        <f t="shared" si="1290"/>
        <v>0</v>
      </c>
      <c r="DY730" s="208">
        <f t="shared" si="1291"/>
        <v>0</v>
      </c>
      <c r="DZ730" s="328">
        <v>24</v>
      </c>
      <c r="EA730" s="328">
        <f t="shared" si="1388"/>
        <v>0</v>
      </c>
      <c r="EB730" s="329">
        <f t="shared" si="1389"/>
        <v>0</v>
      </c>
      <c r="EC730" s="329">
        <f t="shared" si="1390"/>
        <v>0</v>
      </c>
      <c r="ED730" s="329">
        <f t="shared" si="1391"/>
        <v>0</v>
      </c>
      <c r="EE730" s="329">
        <f t="shared" si="1392"/>
        <v>0</v>
      </c>
      <c r="EF730" s="329">
        <f t="shared" si="1393"/>
        <v>0</v>
      </c>
      <c r="EG730" s="329">
        <f t="shared" si="1394"/>
        <v>0</v>
      </c>
      <c r="EH730" s="170">
        <f t="shared" si="1292"/>
        <v>0</v>
      </c>
      <c r="EI730" s="208">
        <f t="shared" si="1293"/>
        <v>0</v>
      </c>
      <c r="EJ730" s="328">
        <v>24</v>
      </c>
      <c r="EK730" s="328">
        <f t="shared" si="1395"/>
        <v>0</v>
      </c>
      <c r="EL730" s="329">
        <f t="shared" si="1396"/>
        <v>0</v>
      </c>
      <c r="EM730" s="329">
        <f t="shared" si="1397"/>
        <v>0</v>
      </c>
      <c r="EN730" s="329">
        <f t="shared" si="1398"/>
        <v>0</v>
      </c>
      <c r="EO730" s="329">
        <f t="shared" si="1399"/>
        <v>0</v>
      </c>
      <c r="EP730" s="329">
        <f t="shared" si="1400"/>
        <v>0</v>
      </c>
      <c r="EQ730" s="329">
        <f t="shared" si="1401"/>
        <v>0</v>
      </c>
      <c r="ER730" s="170">
        <f t="shared" si="1294"/>
        <v>0</v>
      </c>
      <c r="ES730" s="208">
        <f t="shared" si="1295"/>
        <v>0</v>
      </c>
      <c r="ET730" s="328">
        <v>24</v>
      </c>
      <c r="EU730" s="328">
        <f t="shared" si="1402"/>
        <v>0</v>
      </c>
      <c r="EV730" s="329">
        <f t="shared" si="1403"/>
        <v>0</v>
      </c>
      <c r="EW730" s="329">
        <f t="shared" si="1404"/>
        <v>0</v>
      </c>
      <c r="EX730" s="329">
        <f t="shared" si="1405"/>
        <v>0</v>
      </c>
      <c r="EY730" s="329">
        <f t="shared" si="1406"/>
        <v>0</v>
      </c>
      <c r="EZ730" s="329">
        <f t="shared" si="1407"/>
        <v>0</v>
      </c>
      <c r="FA730" s="329">
        <f t="shared" si="1408"/>
        <v>0</v>
      </c>
      <c r="FB730" s="170">
        <f t="shared" si="1296"/>
        <v>0</v>
      </c>
      <c r="FC730" s="208">
        <f t="shared" si="1297"/>
        <v>0</v>
      </c>
      <c r="FD730" s="328">
        <v>24</v>
      </c>
      <c r="FE730" s="328">
        <f t="shared" si="1409"/>
        <v>0</v>
      </c>
      <c r="FF730" s="329">
        <f t="shared" si="1410"/>
        <v>0</v>
      </c>
      <c r="FG730" s="329">
        <f t="shared" si="1411"/>
        <v>0</v>
      </c>
      <c r="FH730" s="329">
        <f t="shared" si="1412"/>
        <v>0</v>
      </c>
      <c r="FI730" s="329">
        <f t="shared" si="1413"/>
        <v>0</v>
      </c>
      <c r="FJ730" s="329">
        <f t="shared" si="1414"/>
        <v>0</v>
      </c>
      <c r="FK730" s="329">
        <f t="shared" si="1415"/>
        <v>0</v>
      </c>
      <c r="FL730" s="170">
        <f t="shared" si="1298"/>
        <v>0</v>
      </c>
      <c r="FM730" s="208">
        <f t="shared" si="1299"/>
        <v>0</v>
      </c>
      <c r="FN730" s="328">
        <v>24</v>
      </c>
      <c r="FO730" s="328">
        <f t="shared" si="1442"/>
        <v>0</v>
      </c>
      <c r="FP730" s="329">
        <f t="shared" si="1443"/>
        <v>0</v>
      </c>
      <c r="FQ730" s="329">
        <f t="shared" si="1444"/>
        <v>0</v>
      </c>
      <c r="FR730" s="329">
        <f t="shared" si="1445"/>
        <v>0</v>
      </c>
      <c r="FS730" s="329">
        <f t="shared" si="1446"/>
        <v>0</v>
      </c>
      <c r="FT730" s="329">
        <f t="shared" si="1447"/>
        <v>0</v>
      </c>
      <c r="FU730" s="329">
        <f t="shared" si="1448"/>
        <v>0</v>
      </c>
      <c r="FV730" s="170">
        <f t="shared" si="1300"/>
        <v>0</v>
      </c>
      <c r="FW730" s="208">
        <f t="shared" si="1301"/>
        <v>0</v>
      </c>
      <c r="FX730" s="328">
        <v>24</v>
      </c>
      <c r="FY730" s="328">
        <f t="shared" si="1449"/>
        <v>0</v>
      </c>
      <c r="FZ730" s="329">
        <f t="shared" si="1450"/>
        <v>0</v>
      </c>
      <c r="GA730" s="329">
        <f t="shared" si="1451"/>
        <v>0</v>
      </c>
      <c r="GB730" s="329">
        <f t="shared" si="1452"/>
        <v>0</v>
      </c>
      <c r="GC730" s="329">
        <f t="shared" si="1453"/>
        <v>0</v>
      </c>
      <c r="GD730" s="329">
        <f t="shared" si="1454"/>
        <v>0</v>
      </c>
      <c r="GE730" s="329">
        <f t="shared" si="1455"/>
        <v>0</v>
      </c>
      <c r="GF730" s="170">
        <f t="shared" si="1302"/>
        <v>0</v>
      </c>
      <c r="GG730" s="208">
        <f t="shared" si="1303"/>
        <v>0</v>
      </c>
      <c r="GH730" s="328">
        <v>24</v>
      </c>
      <c r="GI730" s="328">
        <f t="shared" si="1456"/>
        <v>0</v>
      </c>
      <c r="GJ730" s="329">
        <f t="shared" si="1457"/>
        <v>0</v>
      </c>
      <c r="GK730" s="329">
        <f t="shared" si="1458"/>
        <v>0</v>
      </c>
      <c r="GL730" s="329">
        <f t="shared" si="1459"/>
        <v>0</v>
      </c>
      <c r="GM730" s="329">
        <f t="shared" si="1460"/>
        <v>0</v>
      </c>
      <c r="GN730" s="329">
        <f t="shared" si="1461"/>
        <v>0</v>
      </c>
      <c r="GO730" s="329">
        <f t="shared" si="1462"/>
        <v>0</v>
      </c>
      <c r="GP730" s="170">
        <f t="shared" si="1304"/>
        <v>0</v>
      </c>
      <c r="GQ730" s="208">
        <f t="shared" si="1305"/>
        <v>0</v>
      </c>
      <c r="GR730" s="328">
        <v>24</v>
      </c>
      <c r="GS730" s="328">
        <f t="shared" si="1463"/>
        <v>0</v>
      </c>
      <c r="GT730" s="329">
        <f t="shared" si="1464"/>
        <v>0</v>
      </c>
      <c r="GU730" s="329">
        <f t="shared" si="1465"/>
        <v>0</v>
      </c>
      <c r="GV730" s="329">
        <f t="shared" si="1466"/>
        <v>0</v>
      </c>
      <c r="GW730" s="329">
        <f t="shared" si="1467"/>
        <v>0</v>
      </c>
      <c r="GX730" s="329">
        <f t="shared" si="1468"/>
        <v>0</v>
      </c>
      <c r="GY730" s="329">
        <f t="shared" si="1469"/>
        <v>0</v>
      </c>
      <c r="GZ730" s="170">
        <f t="shared" si="1306"/>
        <v>0</v>
      </c>
      <c r="HA730" s="208">
        <f t="shared" si="1307"/>
        <v>0</v>
      </c>
      <c r="HB730" s="328">
        <v>24</v>
      </c>
      <c r="HC730" s="328">
        <f t="shared" si="1308"/>
        <v>0</v>
      </c>
      <c r="HD730" s="329">
        <f t="shared" si="1416"/>
        <v>0</v>
      </c>
      <c r="HE730" s="329">
        <f t="shared" si="1417"/>
        <v>0</v>
      </c>
      <c r="HF730" s="329">
        <f t="shared" si="1418"/>
        <v>0</v>
      </c>
      <c r="HG730" s="329">
        <f t="shared" si="1419"/>
        <v>0</v>
      </c>
      <c r="HH730" s="329">
        <f t="shared" si="1420"/>
        <v>0</v>
      </c>
      <c r="HI730" s="329">
        <f t="shared" si="1421"/>
        <v>0</v>
      </c>
      <c r="HJ730" s="170">
        <f t="shared" si="1309"/>
        <v>0</v>
      </c>
      <c r="HK730" s="208">
        <f t="shared" si="1310"/>
        <v>0</v>
      </c>
      <c r="HL730" s="328">
        <v>24</v>
      </c>
      <c r="HM730" s="328">
        <f t="shared" si="1311"/>
        <v>0</v>
      </c>
      <c r="HN730" s="329">
        <f t="shared" si="1422"/>
        <v>0</v>
      </c>
      <c r="HO730" s="329">
        <f t="shared" si="1423"/>
        <v>0</v>
      </c>
      <c r="HP730" s="329">
        <f t="shared" si="1424"/>
        <v>0</v>
      </c>
      <c r="HQ730" s="329">
        <f t="shared" si="1425"/>
        <v>0</v>
      </c>
      <c r="HR730" s="329">
        <f t="shared" si="1426"/>
        <v>0</v>
      </c>
      <c r="HS730" s="329">
        <f t="shared" si="1427"/>
        <v>0</v>
      </c>
      <c r="HT730" s="170">
        <f t="shared" si="1312"/>
        <v>0</v>
      </c>
      <c r="HU730" s="208">
        <f t="shared" si="1313"/>
        <v>0</v>
      </c>
      <c r="HV730" s="328">
        <v>24</v>
      </c>
      <c r="HW730" s="328">
        <f t="shared" si="1428"/>
        <v>0</v>
      </c>
      <c r="HX730" s="329">
        <f t="shared" si="1429"/>
        <v>0</v>
      </c>
      <c r="HY730" s="329">
        <f t="shared" si="1430"/>
        <v>0</v>
      </c>
      <c r="HZ730" s="329">
        <f t="shared" si="1431"/>
        <v>0</v>
      </c>
      <c r="IA730" s="329">
        <f t="shared" si="1432"/>
        <v>0</v>
      </c>
      <c r="IB730" s="329">
        <f t="shared" si="1433"/>
        <v>0</v>
      </c>
      <c r="IC730" s="329">
        <f t="shared" si="1434"/>
        <v>0</v>
      </c>
      <c r="ID730" s="170">
        <f t="shared" si="1314"/>
        <v>0</v>
      </c>
      <c r="IE730" s="208">
        <f t="shared" si="1315"/>
        <v>0</v>
      </c>
      <c r="IF730" s="328">
        <v>24</v>
      </c>
      <c r="IG730" s="328">
        <f t="shared" si="1435"/>
        <v>0</v>
      </c>
      <c r="IH730" s="329">
        <f t="shared" si="1436"/>
        <v>0</v>
      </c>
      <c r="II730" s="329">
        <f t="shared" si="1437"/>
        <v>0</v>
      </c>
      <c r="IJ730" s="329">
        <f t="shared" si="1438"/>
        <v>0</v>
      </c>
      <c r="IK730" s="329">
        <f t="shared" si="1439"/>
        <v>0</v>
      </c>
      <c r="IL730" s="329">
        <f t="shared" si="1440"/>
        <v>0</v>
      </c>
      <c r="IM730" s="329">
        <f t="shared" si="1441"/>
        <v>0</v>
      </c>
      <c r="IN730" s="170">
        <f t="shared" si="1316"/>
        <v>0</v>
      </c>
    </row>
    <row r="731" spans="1:248">
      <c r="A731" s="318"/>
      <c r="B731" s="318"/>
      <c r="C731" s="318"/>
      <c r="D731" s="318"/>
      <c r="E731" s="318"/>
      <c r="F731" s="318"/>
      <c r="G731" s="318"/>
      <c r="H731" s="318"/>
      <c r="I731" s="318"/>
      <c r="K731" s="318"/>
      <c r="L731" s="318"/>
      <c r="M731" s="318"/>
      <c r="N731" s="318"/>
      <c r="O731" s="318"/>
      <c r="P731" s="318"/>
      <c r="Q731" s="318"/>
      <c r="R731" s="318"/>
      <c r="S731" s="208">
        <f t="shared" si="1317"/>
        <v>0</v>
      </c>
      <c r="T731" s="328">
        <v>24.1</v>
      </c>
      <c r="U731" s="328">
        <f t="shared" si="1318"/>
        <v>0</v>
      </c>
      <c r="V731" s="329">
        <f t="shared" si="1319"/>
        <v>0</v>
      </c>
      <c r="W731" s="329">
        <f t="shared" si="1320"/>
        <v>0</v>
      </c>
      <c r="X731" s="329">
        <f t="shared" si="1321"/>
        <v>0</v>
      </c>
      <c r="Y731" s="329">
        <f t="shared" si="1322"/>
        <v>0</v>
      </c>
      <c r="Z731" s="329">
        <f t="shared" si="1323"/>
        <v>0</v>
      </c>
      <c r="AA731" s="329">
        <f t="shared" si="1324"/>
        <v>0</v>
      </c>
      <c r="AB731" s="170">
        <f t="shared" si="1263"/>
        <v>0</v>
      </c>
      <c r="AC731" s="208">
        <f t="shared" si="1264"/>
        <v>0</v>
      </c>
      <c r="AD731" s="328">
        <v>24.1</v>
      </c>
      <c r="AE731" s="328">
        <f t="shared" si="1325"/>
        <v>0</v>
      </c>
      <c r="AF731" s="329">
        <f t="shared" si="1326"/>
        <v>0</v>
      </c>
      <c r="AG731" s="329">
        <f t="shared" si="1327"/>
        <v>0</v>
      </c>
      <c r="AH731" s="329">
        <f t="shared" si="1328"/>
        <v>0</v>
      </c>
      <c r="AI731" s="329">
        <f t="shared" si="1329"/>
        <v>0</v>
      </c>
      <c r="AJ731" s="329">
        <f t="shared" si="1330"/>
        <v>0</v>
      </c>
      <c r="AK731" s="329">
        <f t="shared" si="1331"/>
        <v>0</v>
      </c>
      <c r="AL731" s="170">
        <f t="shared" si="1265"/>
        <v>0</v>
      </c>
      <c r="AM731" s="208">
        <f t="shared" si="1266"/>
        <v>0</v>
      </c>
      <c r="AN731" s="328">
        <v>24.1</v>
      </c>
      <c r="AO731" s="328">
        <f t="shared" si="1332"/>
        <v>0</v>
      </c>
      <c r="AP731" s="329">
        <f t="shared" si="1333"/>
        <v>0</v>
      </c>
      <c r="AQ731" s="329">
        <f t="shared" si="1334"/>
        <v>0</v>
      </c>
      <c r="AR731" s="329">
        <f t="shared" si="1335"/>
        <v>0</v>
      </c>
      <c r="AS731" s="329">
        <f t="shared" si="1336"/>
        <v>0</v>
      </c>
      <c r="AT731" s="329">
        <f t="shared" si="1337"/>
        <v>0</v>
      </c>
      <c r="AU731" s="329">
        <f t="shared" si="1338"/>
        <v>0</v>
      </c>
      <c r="AV731" s="170">
        <f t="shared" si="1267"/>
        <v>0</v>
      </c>
      <c r="AW731" s="208">
        <f t="shared" si="1268"/>
        <v>0</v>
      </c>
      <c r="AX731" s="328">
        <v>24.1</v>
      </c>
      <c r="AY731" s="328">
        <f t="shared" si="1339"/>
        <v>0</v>
      </c>
      <c r="AZ731" s="329">
        <f t="shared" si="1340"/>
        <v>0</v>
      </c>
      <c r="BA731" s="329">
        <f t="shared" si="1341"/>
        <v>0</v>
      </c>
      <c r="BB731" s="329">
        <f t="shared" si="1342"/>
        <v>0</v>
      </c>
      <c r="BC731" s="329">
        <f t="shared" si="1343"/>
        <v>0</v>
      </c>
      <c r="BD731" s="329">
        <f t="shared" si="1344"/>
        <v>0</v>
      </c>
      <c r="BE731" s="329">
        <f t="shared" si="1345"/>
        <v>0</v>
      </c>
      <c r="BF731" s="170">
        <f t="shared" si="1269"/>
        <v>0</v>
      </c>
      <c r="BG731" s="208">
        <f t="shared" si="1270"/>
        <v>0</v>
      </c>
      <c r="BH731" s="328">
        <v>24.1</v>
      </c>
      <c r="BI731" s="328">
        <f t="shared" si="1271"/>
        <v>0</v>
      </c>
      <c r="BJ731" s="329">
        <f t="shared" si="1272"/>
        <v>0</v>
      </c>
      <c r="BK731" s="329">
        <f t="shared" si="1273"/>
        <v>0</v>
      </c>
      <c r="BL731" s="329">
        <f t="shared" si="1274"/>
        <v>0</v>
      </c>
      <c r="BM731" s="329">
        <f t="shared" si="1275"/>
        <v>0</v>
      </c>
      <c r="BN731" s="329">
        <f t="shared" si="1276"/>
        <v>0</v>
      </c>
      <c r="BO731" s="329">
        <f t="shared" si="1277"/>
        <v>0</v>
      </c>
      <c r="BP731" s="170">
        <f t="shared" si="1278"/>
        <v>0</v>
      </c>
      <c r="BQ731" s="208">
        <f t="shared" si="1279"/>
        <v>0</v>
      </c>
      <c r="BR731" s="328">
        <v>24.1</v>
      </c>
      <c r="BS731" s="328">
        <f t="shared" si="1346"/>
        <v>0</v>
      </c>
      <c r="BT731" s="329">
        <f t="shared" si="1347"/>
        <v>0</v>
      </c>
      <c r="BU731" s="329">
        <f t="shared" si="1348"/>
        <v>0</v>
      </c>
      <c r="BV731" s="329">
        <f t="shared" si="1349"/>
        <v>0</v>
      </c>
      <c r="BW731" s="329">
        <f t="shared" si="1350"/>
        <v>0</v>
      </c>
      <c r="BX731" s="329">
        <f t="shared" si="1351"/>
        <v>0</v>
      </c>
      <c r="BY731" s="329">
        <f t="shared" si="1352"/>
        <v>0</v>
      </c>
      <c r="BZ731" s="170">
        <f t="shared" si="1280"/>
        <v>0</v>
      </c>
      <c r="CA731" s="208">
        <f t="shared" si="1281"/>
        <v>0</v>
      </c>
      <c r="CB731" s="328">
        <v>24.1</v>
      </c>
      <c r="CC731" s="328">
        <f t="shared" si="1353"/>
        <v>0</v>
      </c>
      <c r="CD731" s="329">
        <f t="shared" si="1354"/>
        <v>0</v>
      </c>
      <c r="CE731" s="329">
        <f t="shared" si="1355"/>
        <v>0</v>
      </c>
      <c r="CF731" s="329">
        <f t="shared" si="1356"/>
        <v>0</v>
      </c>
      <c r="CG731" s="329">
        <f t="shared" si="1357"/>
        <v>0</v>
      </c>
      <c r="CH731" s="329">
        <f t="shared" si="1358"/>
        <v>0</v>
      </c>
      <c r="CI731" s="329">
        <f t="shared" si="1359"/>
        <v>0</v>
      </c>
      <c r="CJ731" s="170">
        <f t="shared" si="1282"/>
        <v>0</v>
      </c>
      <c r="CK731" s="208">
        <f t="shared" si="1283"/>
        <v>0</v>
      </c>
      <c r="CL731" s="328">
        <v>24.1</v>
      </c>
      <c r="CM731" s="328">
        <f t="shared" si="1360"/>
        <v>0</v>
      </c>
      <c r="CN731" s="329">
        <f t="shared" si="1361"/>
        <v>0</v>
      </c>
      <c r="CO731" s="329">
        <f t="shared" si="1362"/>
        <v>0</v>
      </c>
      <c r="CP731" s="329">
        <f t="shared" si="1363"/>
        <v>0</v>
      </c>
      <c r="CQ731" s="329">
        <f t="shared" si="1364"/>
        <v>0</v>
      </c>
      <c r="CR731" s="329">
        <f t="shared" si="1365"/>
        <v>0</v>
      </c>
      <c r="CS731" s="329">
        <f t="shared" si="1366"/>
        <v>0</v>
      </c>
      <c r="CT731" s="170">
        <f t="shared" si="1284"/>
        <v>0</v>
      </c>
      <c r="CU731" s="208">
        <f t="shared" si="1285"/>
        <v>0</v>
      </c>
      <c r="CV731" s="328">
        <v>24.1</v>
      </c>
      <c r="CW731" s="328">
        <f t="shared" si="1367"/>
        <v>0</v>
      </c>
      <c r="CX731" s="329">
        <f t="shared" si="1368"/>
        <v>0</v>
      </c>
      <c r="CY731" s="329">
        <f t="shared" si="1369"/>
        <v>0</v>
      </c>
      <c r="CZ731" s="329">
        <f t="shared" si="1370"/>
        <v>0</v>
      </c>
      <c r="DA731" s="329">
        <f t="shared" si="1371"/>
        <v>0</v>
      </c>
      <c r="DB731" s="329">
        <f t="shared" si="1372"/>
        <v>0</v>
      </c>
      <c r="DC731" s="329">
        <f t="shared" si="1373"/>
        <v>0</v>
      </c>
      <c r="DD731" s="170">
        <f t="shared" si="1286"/>
        <v>0</v>
      </c>
      <c r="DE731" s="208">
        <f t="shared" si="1287"/>
        <v>0</v>
      </c>
      <c r="DF731" s="328">
        <v>24.1</v>
      </c>
      <c r="DG731" s="328">
        <f t="shared" si="1374"/>
        <v>0</v>
      </c>
      <c r="DH731" s="329">
        <f t="shared" si="1375"/>
        <v>0</v>
      </c>
      <c r="DI731" s="329">
        <f t="shared" si="1376"/>
        <v>0</v>
      </c>
      <c r="DJ731" s="329">
        <f t="shared" si="1377"/>
        <v>0</v>
      </c>
      <c r="DK731" s="329">
        <f t="shared" si="1378"/>
        <v>0</v>
      </c>
      <c r="DL731" s="329">
        <f t="shared" si="1379"/>
        <v>0</v>
      </c>
      <c r="DM731" s="329">
        <f t="shared" si="1380"/>
        <v>0</v>
      </c>
      <c r="DN731" s="170">
        <f t="shared" si="1288"/>
        <v>0</v>
      </c>
      <c r="DO731" s="208">
        <f t="shared" si="1289"/>
        <v>0</v>
      </c>
      <c r="DP731" s="328">
        <v>24.1</v>
      </c>
      <c r="DQ731" s="328">
        <f t="shared" si="1381"/>
        <v>0</v>
      </c>
      <c r="DR731" s="329">
        <f t="shared" si="1382"/>
        <v>0</v>
      </c>
      <c r="DS731" s="329">
        <f t="shared" si="1383"/>
        <v>0</v>
      </c>
      <c r="DT731" s="329">
        <f t="shared" si="1384"/>
        <v>0</v>
      </c>
      <c r="DU731" s="329">
        <f t="shared" si="1385"/>
        <v>0</v>
      </c>
      <c r="DV731" s="329">
        <f t="shared" si="1386"/>
        <v>0</v>
      </c>
      <c r="DW731" s="329">
        <f t="shared" si="1387"/>
        <v>0</v>
      </c>
      <c r="DX731" s="170">
        <f t="shared" si="1290"/>
        <v>0</v>
      </c>
      <c r="DY731" s="208">
        <f t="shared" si="1291"/>
        <v>0</v>
      </c>
      <c r="DZ731" s="328">
        <v>24.1</v>
      </c>
      <c r="EA731" s="328">
        <f t="shared" si="1388"/>
        <v>0</v>
      </c>
      <c r="EB731" s="329">
        <f t="shared" si="1389"/>
        <v>0</v>
      </c>
      <c r="EC731" s="329">
        <f t="shared" si="1390"/>
        <v>0</v>
      </c>
      <c r="ED731" s="329">
        <f t="shared" si="1391"/>
        <v>0</v>
      </c>
      <c r="EE731" s="329">
        <f t="shared" si="1392"/>
        <v>0</v>
      </c>
      <c r="EF731" s="329">
        <f t="shared" si="1393"/>
        <v>0</v>
      </c>
      <c r="EG731" s="329">
        <f t="shared" si="1394"/>
        <v>0</v>
      </c>
      <c r="EH731" s="170">
        <f t="shared" si="1292"/>
        <v>0</v>
      </c>
      <c r="EI731" s="208">
        <f t="shared" si="1293"/>
        <v>0</v>
      </c>
      <c r="EJ731" s="328">
        <v>24.1</v>
      </c>
      <c r="EK731" s="328">
        <f t="shared" si="1395"/>
        <v>0</v>
      </c>
      <c r="EL731" s="329">
        <f t="shared" si="1396"/>
        <v>0</v>
      </c>
      <c r="EM731" s="329">
        <f t="shared" si="1397"/>
        <v>0</v>
      </c>
      <c r="EN731" s="329">
        <f t="shared" si="1398"/>
        <v>0</v>
      </c>
      <c r="EO731" s="329">
        <f t="shared" si="1399"/>
        <v>0</v>
      </c>
      <c r="EP731" s="329">
        <f t="shared" si="1400"/>
        <v>0</v>
      </c>
      <c r="EQ731" s="329">
        <f t="shared" si="1401"/>
        <v>0</v>
      </c>
      <c r="ER731" s="170">
        <f t="shared" si="1294"/>
        <v>0</v>
      </c>
      <c r="ES731" s="208">
        <f t="shared" si="1295"/>
        <v>0</v>
      </c>
      <c r="ET731" s="328">
        <v>24.1</v>
      </c>
      <c r="EU731" s="328">
        <f t="shared" si="1402"/>
        <v>0</v>
      </c>
      <c r="EV731" s="329">
        <f t="shared" si="1403"/>
        <v>0</v>
      </c>
      <c r="EW731" s="329">
        <f t="shared" si="1404"/>
        <v>0</v>
      </c>
      <c r="EX731" s="329">
        <f t="shared" si="1405"/>
        <v>0</v>
      </c>
      <c r="EY731" s="329">
        <f t="shared" si="1406"/>
        <v>0</v>
      </c>
      <c r="EZ731" s="329">
        <f t="shared" si="1407"/>
        <v>0</v>
      </c>
      <c r="FA731" s="329">
        <f t="shared" si="1408"/>
        <v>0</v>
      </c>
      <c r="FB731" s="170">
        <f t="shared" si="1296"/>
        <v>0</v>
      </c>
      <c r="FC731" s="208">
        <f t="shared" si="1297"/>
        <v>0</v>
      </c>
      <c r="FD731" s="328">
        <v>24.1</v>
      </c>
      <c r="FE731" s="328">
        <f t="shared" si="1409"/>
        <v>0</v>
      </c>
      <c r="FF731" s="329">
        <f t="shared" si="1410"/>
        <v>0</v>
      </c>
      <c r="FG731" s="329">
        <f t="shared" si="1411"/>
        <v>0</v>
      </c>
      <c r="FH731" s="329">
        <f t="shared" si="1412"/>
        <v>0</v>
      </c>
      <c r="FI731" s="329">
        <f t="shared" si="1413"/>
        <v>0</v>
      </c>
      <c r="FJ731" s="329">
        <f t="shared" si="1414"/>
        <v>0</v>
      </c>
      <c r="FK731" s="329">
        <f t="shared" si="1415"/>
        <v>0</v>
      </c>
      <c r="FL731" s="170">
        <f t="shared" si="1298"/>
        <v>0</v>
      </c>
      <c r="FM731" s="208">
        <f t="shared" si="1299"/>
        <v>0</v>
      </c>
      <c r="FN731" s="328">
        <v>24.1</v>
      </c>
      <c r="FO731" s="328">
        <f t="shared" si="1442"/>
        <v>0</v>
      </c>
      <c r="FP731" s="329">
        <f t="shared" si="1443"/>
        <v>0</v>
      </c>
      <c r="FQ731" s="329">
        <f t="shared" si="1444"/>
        <v>0</v>
      </c>
      <c r="FR731" s="329">
        <f t="shared" si="1445"/>
        <v>0</v>
      </c>
      <c r="FS731" s="329">
        <f t="shared" si="1446"/>
        <v>0</v>
      </c>
      <c r="FT731" s="329">
        <f t="shared" si="1447"/>
        <v>0</v>
      </c>
      <c r="FU731" s="329">
        <f t="shared" si="1448"/>
        <v>0</v>
      </c>
      <c r="FV731" s="170">
        <f t="shared" si="1300"/>
        <v>0</v>
      </c>
      <c r="FW731" s="208">
        <f t="shared" si="1301"/>
        <v>0</v>
      </c>
      <c r="FX731" s="328">
        <v>24.1</v>
      </c>
      <c r="FY731" s="328">
        <f t="shared" si="1449"/>
        <v>0</v>
      </c>
      <c r="FZ731" s="329">
        <f t="shared" si="1450"/>
        <v>0</v>
      </c>
      <c r="GA731" s="329">
        <f t="shared" si="1451"/>
        <v>0</v>
      </c>
      <c r="GB731" s="329">
        <f t="shared" si="1452"/>
        <v>0</v>
      </c>
      <c r="GC731" s="329">
        <f t="shared" si="1453"/>
        <v>0</v>
      </c>
      <c r="GD731" s="329">
        <f t="shared" si="1454"/>
        <v>0</v>
      </c>
      <c r="GE731" s="329">
        <f t="shared" si="1455"/>
        <v>0</v>
      </c>
      <c r="GF731" s="170">
        <f t="shared" si="1302"/>
        <v>0</v>
      </c>
      <c r="GG731" s="208">
        <f t="shared" si="1303"/>
        <v>0</v>
      </c>
      <c r="GH731" s="328">
        <v>24.1</v>
      </c>
      <c r="GI731" s="328">
        <f t="shared" si="1456"/>
        <v>0</v>
      </c>
      <c r="GJ731" s="329">
        <f t="shared" si="1457"/>
        <v>0</v>
      </c>
      <c r="GK731" s="329">
        <f t="shared" si="1458"/>
        <v>0</v>
      </c>
      <c r="GL731" s="329">
        <f t="shared" si="1459"/>
        <v>0</v>
      </c>
      <c r="GM731" s="329">
        <f t="shared" si="1460"/>
        <v>0</v>
      </c>
      <c r="GN731" s="329">
        <f t="shared" si="1461"/>
        <v>0</v>
      </c>
      <c r="GO731" s="329">
        <f t="shared" si="1462"/>
        <v>0</v>
      </c>
      <c r="GP731" s="170">
        <f t="shared" si="1304"/>
        <v>0</v>
      </c>
      <c r="GQ731" s="208">
        <f t="shared" si="1305"/>
        <v>0</v>
      </c>
      <c r="GR731" s="328">
        <v>24.1</v>
      </c>
      <c r="GS731" s="328">
        <f t="shared" si="1463"/>
        <v>0</v>
      </c>
      <c r="GT731" s="329">
        <f t="shared" si="1464"/>
        <v>0</v>
      </c>
      <c r="GU731" s="329">
        <f t="shared" si="1465"/>
        <v>0</v>
      </c>
      <c r="GV731" s="329">
        <f t="shared" si="1466"/>
        <v>0</v>
      </c>
      <c r="GW731" s="329">
        <f t="shared" si="1467"/>
        <v>0</v>
      </c>
      <c r="GX731" s="329">
        <f t="shared" si="1468"/>
        <v>0</v>
      </c>
      <c r="GY731" s="329">
        <f t="shared" si="1469"/>
        <v>0</v>
      </c>
      <c r="GZ731" s="170">
        <f t="shared" si="1306"/>
        <v>0</v>
      </c>
      <c r="HA731" s="208">
        <f t="shared" si="1307"/>
        <v>0</v>
      </c>
      <c r="HB731" s="328">
        <v>24.1</v>
      </c>
      <c r="HC731" s="328">
        <f t="shared" si="1308"/>
        <v>0</v>
      </c>
      <c r="HD731" s="329">
        <f t="shared" si="1416"/>
        <v>0</v>
      </c>
      <c r="HE731" s="329">
        <f t="shared" si="1417"/>
        <v>0</v>
      </c>
      <c r="HF731" s="329">
        <f t="shared" si="1418"/>
        <v>0</v>
      </c>
      <c r="HG731" s="329">
        <f t="shared" si="1419"/>
        <v>0</v>
      </c>
      <c r="HH731" s="329">
        <f t="shared" si="1420"/>
        <v>0</v>
      </c>
      <c r="HI731" s="329">
        <f t="shared" si="1421"/>
        <v>0</v>
      </c>
      <c r="HJ731" s="170">
        <f t="shared" si="1309"/>
        <v>0</v>
      </c>
      <c r="HK731" s="208">
        <f t="shared" si="1310"/>
        <v>0</v>
      </c>
      <c r="HL731" s="328">
        <v>24.1</v>
      </c>
      <c r="HM731" s="328">
        <f t="shared" si="1311"/>
        <v>0</v>
      </c>
      <c r="HN731" s="329">
        <f t="shared" si="1422"/>
        <v>0</v>
      </c>
      <c r="HO731" s="329">
        <f t="shared" si="1423"/>
        <v>0</v>
      </c>
      <c r="HP731" s="329">
        <f t="shared" si="1424"/>
        <v>0</v>
      </c>
      <c r="HQ731" s="329">
        <f t="shared" si="1425"/>
        <v>0</v>
      </c>
      <c r="HR731" s="329">
        <f t="shared" si="1426"/>
        <v>0</v>
      </c>
      <c r="HS731" s="329">
        <f t="shared" si="1427"/>
        <v>0</v>
      </c>
      <c r="HT731" s="170">
        <f t="shared" si="1312"/>
        <v>0</v>
      </c>
      <c r="HU731" s="208">
        <f t="shared" si="1313"/>
        <v>0</v>
      </c>
      <c r="HV731" s="328">
        <v>24.1</v>
      </c>
      <c r="HW731" s="328">
        <f t="shared" si="1428"/>
        <v>0</v>
      </c>
      <c r="HX731" s="329">
        <f t="shared" si="1429"/>
        <v>0</v>
      </c>
      <c r="HY731" s="329">
        <f t="shared" si="1430"/>
        <v>0</v>
      </c>
      <c r="HZ731" s="329">
        <f t="shared" si="1431"/>
        <v>0</v>
      </c>
      <c r="IA731" s="329">
        <f t="shared" si="1432"/>
        <v>0</v>
      </c>
      <c r="IB731" s="329">
        <f t="shared" si="1433"/>
        <v>0</v>
      </c>
      <c r="IC731" s="329">
        <f t="shared" si="1434"/>
        <v>0</v>
      </c>
      <c r="ID731" s="170">
        <f t="shared" si="1314"/>
        <v>0</v>
      </c>
      <c r="IE731" s="208">
        <f t="shared" si="1315"/>
        <v>0</v>
      </c>
      <c r="IF731" s="328">
        <v>24.1</v>
      </c>
      <c r="IG731" s="328">
        <f t="shared" si="1435"/>
        <v>0</v>
      </c>
      <c r="IH731" s="329">
        <f t="shared" si="1436"/>
        <v>0</v>
      </c>
      <c r="II731" s="329">
        <f t="shared" si="1437"/>
        <v>0</v>
      </c>
      <c r="IJ731" s="329">
        <f t="shared" si="1438"/>
        <v>0</v>
      </c>
      <c r="IK731" s="329">
        <f t="shared" si="1439"/>
        <v>0</v>
      </c>
      <c r="IL731" s="329">
        <f t="shared" si="1440"/>
        <v>0</v>
      </c>
      <c r="IM731" s="329">
        <f t="shared" si="1441"/>
        <v>0</v>
      </c>
      <c r="IN731" s="170">
        <f t="shared" si="1316"/>
        <v>0</v>
      </c>
    </row>
    <row r="732" spans="1:248">
      <c r="A732" s="318"/>
      <c r="B732" s="318"/>
      <c r="C732" s="318"/>
      <c r="D732" s="318"/>
      <c r="E732" s="318"/>
      <c r="F732" s="318"/>
      <c r="G732" s="318"/>
      <c r="H732" s="318"/>
      <c r="I732" s="318"/>
      <c r="K732" s="318"/>
      <c r="L732" s="318"/>
      <c r="M732" s="318"/>
      <c r="N732" s="318"/>
      <c r="O732" s="318"/>
      <c r="P732" s="318"/>
      <c r="Q732" s="318"/>
      <c r="R732" s="318"/>
      <c r="S732" s="208">
        <f t="shared" si="1317"/>
        <v>0</v>
      </c>
      <c r="T732" s="328">
        <v>24.2</v>
      </c>
      <c r="U732" s="328">
        <f t="shared" si="1318"/>
        <v>0</v>
      </c>
      <c r="V732" s="329">
        <f t="shared" si="1319"/>
        <v>0</v>
      </c>
      <c r="W732" s="329">
        <f t="shared" si="1320"/>
        <v>0</v>
      </c>
      <c r="X732" s="329">
        <f t="shared" si="1321"/>
        <v>0</v>
      </c>
      <c r="Y732" s="329">
        <f t="shared" si="1322"/>
        <v>0</v>
      </c>
      <c r="Z732" s="329">
        <f t="shared" si="1323"/>
        <v>0</v>
      </c>
      <c r="AA732" s="329">
        <f t="shared" si="1324"/>
        <v>0</v>
      </c>
      <c r="AB732" s="170">
        <f t="shared" si="1263"/>
        <v>0</v>
      </c>
      <c r="AC732" s="208">
        <f t="shared" si="1264"/>
        <v>0</v>
      </c>
      <c r="AD732" s="328">
        <v>24.2</v>
      </c>
      <c r="AE732" s="328">
        <f t="shared" si="1325"/>
        <v>0</v>
      </c>
      <c r="AF732" s="329">
        <f t="shared" si="1326"/>
        <v>0</v>
      </c>
      <c r="AG732" s="329">
        <f t="shared" si="1327"/>
        <v>0</v>
      </c>
      <c r="AH732" s="329">
        <f t="shared" si="1328"/>
        <v>0</v>
      </c>
      <c r="AI732" s="329">
        <f t="shared" si="1329"/>
        <v>0</v>
      </c>
      <c r="AJ732" s="329">
        <f t="shared" si="1330"/>
        <v>0</v>
      </c>
      <c r="AK732" s="329">
        <f t="shared" si="1331"/>
        <v>0</v>
      </c>
      <c r="AL732" s="170">
        <f t="shared" si="1265"/>
        <v>0</v>
      </c>
      <c r="AM732" s="208">
        <f t="shared" si="1266"/>
        <v>0</v>
      </c>
      <c r="AN732" s="328">
        <v>24.2</v>
      </c>
      <c r="AO732" s="328">
        <f t="shared" si="1332"/>
        <v>0</v>
      </c>
      <c r="AP732" s="329">
        <f t="shared" si="1333"/>
        <v>0</v>
      </c>
      <c r="AQ732" s="329">
        <f t="shared" si="1334"/>
        <v>0</v>
      </c>
      <c r="AR732" s="329">
        <f t="shared" si="1335"/>
        <v>0</v>
      </c>
      <c r="AS732" s="329">
        <f t="shared" si="1336"/>
        <v>0</v>
      </c>
      <c r="AT732" s="329">
        <f t="shared" si="1337"/>
        <v>0</v>
      </c>
      <c r="AU732" s="329">
        <f t="shared" si="1338"/>
        <v>0</v>
      </c>
      <c r="AV732" s="170">
        <f t="shared" si="1267"/>
        <v>0</v>
      </c>
      <c r="AW732" s="208">
        <f t="shared" si="1268"/>
        <v>0</v>
      </c>
      <c r="AX732" s="328">
        <v>24.2</v>
      </c>
      <c r="AY732" s="328">
        <f t="shared" si="1339"/>
        <v>0</v>
      </c>
      <c r="AZ732" s="329">
        <f t="shared" si="1340"/>
        <v>0</v>
      </c>
      <c r="BA732" s="329">
        <f t="shared" si="1341"/>
        <v>0</v>
      </c>
      <c r="BB732" s="329">
        <f t="shared" si="1342"/>
        <v>0</v>
      </c>
      <c r="BC732" s="329">
        <f t="shared" si="1343"/>
        <v>0</v>
      </c>
      <c r="BD732" s="329">
        <f t="shared" si="1344"/>
        <v>0</v>
      </c>
      <c r="BE732" s="329">
        <f t="shared" si="1345"/>
        <v>0</v>
      </c>
      <c r="BF732" s="170">
        <f t="shared" si="1269"/>
        <v>0</v>
      </c>
      <c r="BG732" s="208">
        <f t="shared" si="1270"/>
        <v>0</v>
      </c>
      <c r="BH732" s="328">
        <v>24.2</v>
      </c>
      <c r="BI732" s="328">
        <f t="shared" si="1271"/>
        <v>0</v>
      </c>
      <c r="BJ732" s="329">
        <f t="shared" si="1272"/>
        <v>0</v>
      </c>
      <c r="BK732" s="329">
        <f t="shared" si="1273"/>
        <v>0</v>
      </c>
      <c r="BL732" s="329">
        <f t="shared" si="1274"/>
        <v>0</v>
      </c>
      <c r="BM732" s="329">
        <f t="shared" si="1275"/>
        <v>0</v>
      </c>
      <c r="BN732" s="329">
        <f t="shared" si="1276"/>
        <v>0</v>
      </c>
      <c r="BO732" s="329">
        <f t="shared" si="1277"/>
        <v>0</v>
      </c>
      <c r="BP732" s="170">
        <f t="shared" si="1278"/>
        <v>0</v>
      </c>
      <c r="BQ732" s="208">
        <f t="shared" si="1279"/>
        <v>0</v>
      </c>
      <c r="BR732" s="328">
        <v>24.2</v>
      </c>
      <c r="BS732" s="328">
        <f t="shared" si="1346"/>
        <v>0</v>
      </c>
      <c r="BT732" s="329">
        <f t="shared" si="1347"/>
        <v>0</v>
      </c>
      <c r="BU732" s="329">
        <f t="shared" si="1348"/>
        <v>0</v>
      </c>
      <c r="BV732" s="329">
        <f t="shared" si="1349"/>
        <v>0</v>
      </c>
      <c r="BW732" s="329">
        <f t="shared" si="1350"/>
        <v>0</v>
      </c>
      <c r="BX732" s="329">
        <f t="shared" si="1351"/>
        <v>0</v>
      </c>
      <c r="BY732" s="329">
        <f t="shared" si="1352"/>
        <v>0</v>
      </c>
      <c r="BZ732" s="170">
        <f t="shared" si="1280"/>
        <v>0</v>
      </c>
      <c r="CA732" s="208">
        <f t="shared" si="1281"/>
        <v>0</v>
      </c>
      <c r="CB732" s="328">
        <v>24.2</v>
      </c>
      <c r="CC732" s="328">
        <f t="shared" si="1353"/>
        <v>0</v>
      </c>
      <c r="CD732" s="329">
        <f t="shared" si="1354"/>
        <v>0</v>
      </c>
      <c r="CE732" s="329">
        <f t="shared" si="1355"/>
        <v>0</v>
      </c>
      <c r="CF732" s="329">
        <f t="shared" si="1356"/>
        <v>0</v>
      </c>
      <c r="CG732" s="329">
        <f t="shared" si="1357"/>
        <v>0</v>
      </c>
      <c r="CH732" s="329">
        <f t="shared" si="1358"/>
        <v>0</v>
      </c>
      <c r="CI732" s="329">
        <f t="shared" si="1359"/>
        <v>0</v>
      </c>
      <c r="CJ732" s="170">
        <f t="shared" si="1282"/>
        <v>0</v>
      </c>
      <c r="CK732" s="208">
        <f t="shared" si="1283"/>
        <v>0</v>
      </c>
      <c r="CL732" s="328">
        <v>24.2</v>
      </c>
      <c r="CM732" s="328">
        <f t="shared" si="1360"/>
        <v>0</v>
      </c>
      <c r="CN732" s="329">
        <f t="shared" si="1361"/>
        <v>0</v>
      </c>
      <c r="CO732" s="329">
        <f t="shared" si="1362"/>
        <v>0</v>
      </c>
      <c r="CP732" s="329">
        <f t="shared" si="1363"/>
        <v>0</v>
      </c>
      <c r="CQ732" s="329">
        <f t="shared" si="1364"/>
        <v>0</v>
      </c>
      <c r="CR732" s="329">
        <f t="shared" si="1365"/>
        <v>0</v>
      </c>
      <c r="CS732" s="329">
        <f t="shared" si="1366"/>
        <v>0</v>
      </c>
      <c r="CT732" s="170">
        <f t="shared" si="1284"/>
        <v>0</v>
      </c>
      <c r="CU732" s="208">
        <f t="shared" si="1285"/>
        <v>0</v>
      </c>
      <c r="CV732" s="328">
        <v>24.2</v>
      </c>
      <c r="CW732" s="328">
        <f t="shared" si="1367"/>
        <v>0</v>
      </c>
      <c r="CX732" s="329">
        <f t="shared" si="1368"/>
        <v>0</v>
      </c>
      <c r="CY732" s="329">
        <f t="shared" si="1369"/>
        <v>0</v>
      </c>
      <c r="CZ732" s="329">
        <f t="shared" si="1370"/>
        <v>0</v>
      </c>
      <c r="DA732" s="329">
        <f t="shared" si="1371"/>
        <v>0</v>
      </c>
      <c r="DB732" s="329">
        <f t="shared" si="1372"/>
        <v>0</v>
      </c>
      <c r="DC732" s="329">
        <f t="shared" si="1373"/>
        <v>0</v>
      </c>
      <c r="DD732" s="170">
        <f t="shared" si="1286"/>
        <v>0</v>
      </c>
      <c r="DE732" s="208">
        <f t="shared" si="1287"/>
        <v>0</v>
      </c>
      <c r="DF732" s="328">
        <v>24.2</v>
      </c>
      <c r="DG732" s="328">
        <f t="shared" si="1374"/>
        <v>0</v>
      </c>
      <c r="DH732" s="329">
        <f t="shared" si="1375"/>
        <v>0</v>
      </c>
      <c r="DI732" s="329">
        <f t="shared" si="1376"/>
        <v>0</v>
      </c>
      <c r="DJ732" s="329">
        <f t="shared" si="1377"/>
        <v>0</v>
      </c>
      <c r="DK732" s="329">
        <f t="shared" si="1378"/>
        <v>0</v>
      </c>
      <c r="DL732" s="329">
        <f t="shared" si="1379"/>
        <v>0</v>
      </c>
      <c r="DM732" s="329">
        <f t="shared" si="1380"/>
        <v>0</v>
      </c>
      <c r="DN732" s="170">
        <f t="shared" si="1288"/>
        <v>0</v>
      </c>
      <c r="DO732" s="208">
        <f t="shared" si="1289"/>
        <v>0</v>
      </c>
      <c r="DP732" s="328">
        <v>24.2</v>
      </c>
      <c r="DQ732" s="328">
        <f t="shared" si="1381"/>
        <v>0</v>
      </c>
      <c r="DR732" s="329">
        <f t="shared" si="1382"/>
        <v>0</v>
      </c>
      <c r="DS732" s="329">
        <f t="shared" si="1383"/>
        <v>0</v>
      </c>
      <c r="DT732" s="329">
        <f t="shared" si="1384"/>
        <v>0</v>
      </c>
      <c r="DU732" s="329">
        <f t="shared" si="1385"/>
        <v>0</v>
      </c>
      <c r="DV732" s="329">
        <f t="shared" si="1386"/>
        <v>0</v>
      </c>
      <c r="DW732" s="329">
        <f t="shared" si="1387"/>
        <v>0</v>
      </c>
      <c r="DX732" s="170">
        <f t="shared" si="1290"/>
        <v>0</v>
      </c>
      <c r="DY732" s="208">
        <f t="shared" si="1291"/>
        <v>0</v>
      </c>
      <c r="DZ732" s="328">
        <v>24.2</v>
      </c>
      <c r="EA732" s="328">
        <f t="shared" si="1388"/>
        <v>0</v>
      </c>
      <c r="EB732" s="329">
        <f t="shared" si="1389"/>
        <v>0</v>
      </c>
      <c r="EC732" s="329">
        <f t="shared" si="1390"/>
        <v>0</v>
      </c>
      <c r="ED732" s="329">
        <f t="shared" si="1391"/>
        <v>0</v>
      </c>
      <c r="EE732" s="329">
        <f t="shared" si="1392"/>
        <v>0</v>
      </c>
      <c r="EF732" s="329">
        <f t="shared" si="1393"/>
        <v>0</v>
      </c>
      <c r="EG732" s="329">
        <f t="shared" si="1394"/>
        <v>0</v>
      </c>
      <c r="EH732" s="170">
        <f t="shared" si="1292"/>
        <v>0</v>
      </c>
      <c r="EI732" s="208">
        <f t="shared" si="1293"/>
        <v>0</v>
      </c>
      <c r="EJ732" s="328">
        <v>24.2</v>
      </c>
      <c r="EK732" s="328">
        <f t="shared" si="1395"/>
        <v>0</v>
      </c>
      <c r="EL732" s="329">
        <f t="shared" si="1396"/>
        <v>0</v>
      </c>
      <c r="EM732" s="329">
        <f t="shared" si="1397"/>
        <v>0</v>
      </c>
      <c r="EN732" s="329">
        <f t="shared" si="1398"/>
        <v>0</v>
      </c>
      <c r="EO732" s="329">
        <f t="shared" si="1399"/>
        <v>0</v>
      </c>
      <c r="EP732" s="329">
        <f t="shared" si="1400"/>
        <v>0</v>
      </c>
      <c r="EQ732" s="329">
        <f t="shared" si="1401"/>
        <v>0</v>
      </c>
      <c r="ER732" s="170">
        <f t="shared" si="1294"/>
        <v>0</v>
      </c>
      <c r="ES732" s="208">
        <f t="shared" si="1295"/>
        <v>0</v>
      </c>
      <c r="ET732" s="328">
        <v>24.2</v>
      </c>
      <c r="EU732" s="328">
        <f t="shared" si="1402"/>
        <v>0</v>
      </c>
      <c r="EV732" s="329">
        <f t="shared" si="1403"/>
        <v>0</v>
      </c>
      <c r="EW732" s="329">
        <f t="shared" si="1404"/>
        <v>0</v>
      </c>
      <c r="EX732" s="329">
        <f t="shared" si="1405"/>
        <v>0</v>
      </c>
      <c r="EY732" s="329">
        <f t="shared" si="1406"/>
        <v>0</v>
      </c>
      <c r="EZ732" s="329">
        <f t="shared" si="1407"/>
        <v>0</v>
      </c>
      <c r="FA732" s="329">
        <f t="shared" si="1408"/>
        <v>0</v>
      </c>
      <c r="FB732" s="170">
        <f t="shared" si="1296"/>
        <v>0</v>
      </c>
      <c r="FC732" s="208">
        <f t="shared" si="1297"/>
        <v>0</v>
      </c>
      <c r="FD732" s="328">
        <v>24.2</v>
      </c>
      <c r="FE732" s="328">
        <f t="shared" si="1409"/>
        <v>0</v>
      </c>
      <c r="FF732" s="329">
        <f t="shared" si="1410"/>
        <v>0</v>
      </c>
      <c r="FG732" s="329">
        <f t="shared" si="1411"/>
        <v>0</v>
      </c>
      <c r="FH732" s="329">
        <f t="shared" si="1412"/>
        <v>0</v>
      </c>
      <c r="FI732" s="329">
        <f t="shared" si="1413"/>
        <v>0</v>
      </c>
      <c r="FJ732" s="329">
        <f t="shared" si="1414"/>
        <v>0</v>
      </c>
      <c r="FK732" s="329">
        <f t="shared" si="1415"/>
        <v>0</v>
      </c>
      <c r="FL732" s="170">
        <f t="shared" si="1298"/>
        <v>0</v>
      </c>
      <c r="FM732" s="208">
        <f t="shared" si="1299"/>
        <v>0</v>
      </c>
      <c r="FN732" s="328">
        <v>24.2</v>
      </c>
      <c r="FO732" s="328">
        <f t="shared" si="1442"/>
        <v>0</v>
      </c>
      <c r="FP732" s="329">
        <f t="shared" si="1443"/>
        <v>0</v>
      </c>
      <c r="FQ732" s="329">
        <f t="shared" si="1444"/>
        <v>0</v>
      </c>
      <c r="FR732" s="329">
        <f t="shared" si="1445"/>
        <v>0</v>
      </c>
      <c r="FS732" s="329">
        <f t="shared" si="1446"/>
        <v>0</v>
      </c>
      <c r="FT732" s="329">
        <f t="shared" si="1447"/>
        <v>0</v>
      </c>
      <c r="FU732" s="329">
        <f t="shared" si="1448"/>
        <v>0</v>
      </c>
      <c r="FV732" s="170">
        <f t="shared" si="1300"/>
        <v>0</v>
      </c>
      <c r="FW732" s="208">
        <f t="shared" si="1301"/>
        <v>0</v>
      </c>
      <c r="FX732" s="328">
        <v>24.2</v>
      </c>
      <c r="FY732" s="328">
        <f t="shared" si="1449"/>
        <v>0</v>
      </c>
      <c r="FZ732" s="329">
        <f t="shared" si="1450"/>
        <v>0</v>
      </c>
      <c r="GA732" s="329">
        <f t="shared" si="1451"/>
        <v>0</v>
      </c>
      <c r="GB732" s="329">
        <f t="shared" si="1452"/>
        <v>0</v>
      </c>
      <c r="GC732" s="329">
        <f t="shared" si="1453"/>
        <v>0</v>
      </c>
      <c r="GD732" s="329">
        <f t="shared" si="1454"/>
        <v>0</v>
      </c>
      <c r="GE732" s="329">
        <f t="shared" si="1455"/>
        <v>0</v>
      </c>
      <c r="GF732" s="170">
        <f t="shared" si="1302"/>
        <v>0</v>
      </c>
      <c r="GG732" s="208">
        <f t="shared" si="1303"/>
        <v>0</v>
      </c>
      <c r="GH732" s="328">
        <v>24.2</v>
      </c>
      <c r="GI732" s="328">
        <f t="shared" si="1456"/>
        <v>0</v>
      </c>
      <c r="GJ732" s="329">
        <f t="shared" si="1457"/>
        <v>0</v>
      </c>
      <c r="GK732" s="329">
        <f t="shared" si="1458"/>
        <v>0</v>
      </c>
      <c r="GL732" s="329">
        <f t="shared" si="1459"/>
        <v>0</v>
      </c>
      <c r="GM732" s="329">
        <f t="shared" si="1460"/>
        <v>0</v>
      </c>
      <c r="GN732" s="329">
        <f t="shared" si="1461"/>
        <v>0</v>
      </c>
      <c r="GO732" s="329">
        <f t="shared" si="1462"/>
        <v>0</v>
      </c>
      <c r="GP732" s="170">
        <f t="shared" si="1304"/>
        <v>0</v>
      </c>
      <c r="GQ732" s="208">
        <f t="shared" si="1305"/>
        <v>0</v>
      </c>
      <c r="GR732" s="328">
        <v>24.2</v>
      </c>
      <c r="GS732" s="328">
        <f t="shared" si="1463"/>
        <v>0</v>
      </c>
      <c r="GT732" s="329">
        <f t="shared" si="1464"/>
        <v>0</v>
      </c>
      <c r="GU732" s="329">
        <f t="shared" si="1465"/>
        <v>0</v>
      </c>
      <c r="GV732" s="329">
        <f t="shared" si="1466"/>
        <v>0</v>
      </c>
      <c r="GW732" s="329">
        <f t="shared" si="1467"/>
        <v>0</v>
      </c>
      <c r="GX732" s="329">
        <f t="shared" si="1468"/>
        <v>0</v>
      </c>
      <c r="GY732" s="329">
        <f t="shared" si="1469"/>
        <v>0</v>
      </c>
      <c r="GZ732" s="170">
        <f t="shared" si="1306"/>
        <v>0</v>
      </c>
      <c r="HA732" s="208">
        <f t="shared" si="1307"/>
        <v>0</v>
      </c>
      <c r="HB732" s="328">
        <v>24.2</v>
      </c>
      <c r="HC732" s="328">
        <f t="shared" si="1308"/>
        <v>0</v>
      </c>
      <c r="HD732" s="329">
        <f t="shared" si="1416"/>
        <v>0</v>
      </c>
      <c r="HE732" s="329">
        <f t="shared" si="1417"/>
        <v>0</v>
      </c>
      <c r="HF732" s="329">
        <f t="shared" si="1418"/>
        <v>0</v>
      </c>
      <c r="HG732" s="329">
        <f t="shared" si="1419"/>
        <v>0</v>
      </c>
      <c r="HH732" s="329">
        <f t="shared" si="1420"/>
        <v>0</v>
      </c>
      <c r="HI732" s="329">
        <f t="shared" si="1421"/>
        <v>0</v>
      </c>
      <c r="HJ732" s="170">
        <f t="shared" si="1309"/>
        <v>0</v>
      </c>
      <c r="HK732" s="208">
        <f t="shared" si="1310"/>
        <v>0</v>
      </c>
      <c r="HL732" s="328">
        <v>24.2</v>
      </c>
      <c r="HM732" s="328">
        <f t="shared" si="1311"/>
        <v>0</v>
      </c>
      <c r="HN732" s="329">
        <f t="shared" si="1422"/>
        <v>0</v>
      </c>
      <c r="HO732" s="329">
        <f t="shared" si="1423"/>
        <v>0</v>
      </c>
      <c r="HP732" s="329">
        <f t="shared" si="1424"/>
        <v>0</v>
      </c>
      <c r="HQ732" s="329">
        <f t="shared" si="1425"/>
        <v>0</v>
      </c>
      <c r="HR732" s="329">
        <f t="shared" si="1426"/>
        <v>0</v>
      </c>
      <c r="HS732" s="329">
        <f t="shared" si="1427"/>
        <v>0</v>
      </c>
      <c r="HT732" s="170">
        <f t="shared" si="1312"/>
        <v>0</v>
      </c>
      <c r="HU732" s="208">
        <f t="shared" si="1313"/>
        <v>0</v>
      </c>
      <c r="HV732" s="328">
        <v>24.2</v>
      </c>
      <c r="HW732" s="328">
        <f t="shared" si="1428"/>
        <v>0</v>
      </c>
      <c r="HX732" s="329">
        <f t="shared" si="1429"/>
        <v>0</v>
      </c>
      <c r="HY732" s="329">
        <f t="shared" si="1430"/>
        <v>0</v>
      </c>
      <c r="HZ732" s="329">
        <f t="shared" si="1431"/>
        <v>0</v>
      </c>
      <c r="IA732" s="329">
        <f t="shared" si="1432"/>
        <v>0</v>
      </c>
      <c r="IB732" s="329">
        <f t="shared" si="1433"/>
        <v>0</v>
      </c>
      <c r="IC732" s="329">
        <f t="shared" si="1434"/>
        <v>0</v>
      </c>
      <c r="ID732" s="170">
        <f t="shared" si="1314"/>
        <v>0</v>
      </c>
      <c r="IE732" s="208">
        <f t="shared" si="1315"/>
        <v>0</v>
      </c>
      <c r="IF732" s="328">
        <v>24.2</v>
      </c>
      <c r="IG732" s="328">
        <f t="shared" si="1435"/>
        <v>0</v>
      </c>
      <c r="IH732" s="329">
        <f t="shared" si="1436"/>
        <v>0</v>
      </c>
      <c r="II732" s="329">
        <f t="shared" si="1437"/>
        <v>0</v>
      </c>
      <c r="IJ732" s="329">
        <f t="shared" si="1438"/>
        <v>0</v>
      </c>
      <c r="IK732" s="329">
        <f t="shared" si="1439"/>
        <v>0</v>
      </c>
      <c r="IL732" s="329">
        <f t="shared" si="1440"/>
        <v>0</v>
      </c>
      <c r="IM732" s="329">
        <f t="shared" si="1441"/>
        <v>0</v>
      </c>
      <c r="IN732" s="170">
        <f t="shared" si="1316"/>
        <v>0</v>
      </c>
    </row>
    <row r="733" spans="1:248">
      <c r="A733" s="318"/>
      <c r="B733" s="318"/>
      <c r="C733" s="318"/>
      <c r="D733" s="318"/>
      <c r="E733" s="318"/>
      <c r="F733" s="318"/>
      <c r="G733" s="318"/>
      <c r="H733" s="318"/>
      <c r="I733" s="318"/>
      <c r="K733" s="318"/>
      <c r="L733" s="318"/>
      <c r="M733" s="318"/>
      <c r="N733" s="318"/>
      <c r="O733" s="318"/>
      <c r="P733" s="318"/>
      <c r="Q733" s="318"/>
      <c r="R733" s="318"/>
      <c r="S733" s="208">
        <f t="shared" si="1317"/>
        <v>0</v>
      </c>
      <c r="T733" s="328">
        <v>24.3</v>
      </c>
      <c r="U733" s="328">
        <f t="shared" si="1318"/>
        <v>0</v>
      </c>
      <c r="V733" s="329">
        <f t="shared" si="1319"/>
        <v>0</v>
      </c>
      <c r="W733" s="329">
        <f t="shared" si="1320"/>
        <v>0</v>
      </c>
      <c r="X733" s="329">
        <f t="shared" si="1321"/>
        <v>0</v>
      </c>
      <c r="Y733" s="329">
        <f t="shared" si="1322"/>
        <v>0</v>
      </c>
      <c r="Z733" s="329">
        <f t="shared" si="1323"/>
        <v>0</v>
      </c>
      <c r="AA733" s="329">
        <f t="shared" si="1324"/>
        <v>0</v>
      </c>
      <c r="AB733" s="170">
        <f t="shared" si="1263"/>
        <v>0</v>
      </c>
      <c r="AC733" s="208">
        <f t="shared" si="1264"/>
        <v>0</v>
      </c>
      <c r="AD733" s="328">
        <v>24.3</v>
      </c>
      <c r="AE733" s="328">
        <f t="shared" si="1325"/>
        <v>0</v>
      </c>
      <c r="AF733" s="329">
        <f t="shared" si="1326"/>
        <v>0</v>
      </c>
      <c r="AG733" s="329">
        <f t="shared" si="1327"/>
        <v>0</v>
      </c>
      <c r="AH733" s="329">
        <f t="shared" si="1328"/>
        <v>0</v>
      </c>
      <c r="AI733" s="329">
        <f t="shared" si="1329"/>
        <v>0</v>
      </c>
      <c r="AJ733" s="329">
        <f t="shared" si="1330"/>
        <v>0</v>
      </c>
      <c r="AK733" s="329">
        <f t="shared" si="1331"/>
        <v>0</v>
      </c>
      <c r="AL733" s="170">
        <f t="shared" si="1265"/>
        <v>0</v>
      </c>
      <c r="AM733" s="208">
        <f t="shared" si="1266"/>
        <v>0</v>
      </c>
      <c r="AN733" s="328">
        <v>24.3</v>
      </c>
      <c r="AO733" s="328">
        <f t="shared" si="1332"/>
        <v>0</v>
      </c>
      <c r="AP733" s="329">
        <f t="shared" si="1333"/>
        <v>0</v>
      </c>
      <c r="AQ733" s="329">
        <f t="shared" si="1334"/>
        <v>0</v>
      </c>
      <c r="AR733" s="329">
        <f t="shared" si="1335"/>
        <v>0</v>
      </c>
      <c r="AS733" s="329">
        <f t="shared" si="1336"/>
        <v>0</v>
      </c>
      <c r="AT733" s="329">
        <f t="shared" si="1337"/>
        <v>0</v>
      </c>
      <c r="AU733" s="329">
        <f t="shared" si="1338"/>
        <v>0</v>
      </c>
      <c r="AV733" s="170">
        <f t="shared" si="1267"/>
        <v>0</v>
      </c>
      <c r="AW733" s="208">
        <f t="shared" si="1268"/>
        <v>0</v>
      </c>
      <c r="AX733" s="328">
        <v>24.3</v>
      </c>
      <c r="AY733" s="328">
        <f t="shared" si="1339"/>
        <v>0</v>
      </c>
      <c r="AZ733" s="329">
        <f t="shared" si="1340"/>
        <v>0</v>
      </c>
      <c r="BA733" s="329">
        <f t="shared" si="1341"/>
        <v>0</v>
      </c>
      <c r="BB733" s="329">
        <f t="shared" si="1342"/>
        <v>0</v>
      </c>
      <c r="BC733" s="329">
        <f t="shared" si="1343"/>
        <v>0</v>
      </c>
      <c r="BD733" s="329">
        <f t="shared" si="1344"/>
        <v>0</v>
      </c>
      <c r="BE733" s="329">
        <f t="shared" si="1345"/>
        <v>0</v>
      </c>
      <c r="BF733" s="170">
        <f t="shared" si="1269"/>
        <v>0</v>
      </c>
      <c r="BG733" s="208">
        <f t="shared" si="1270"/>
        <v>0</v>
      </c>
      <c r="BH733" s="328">
        <v>24.3</v>
      </c>
      <c r="BI733" s="328">
        <f t="shared" si="1271"/>
        <v>0</v>
      </c>
      <c r="BJ733" s="329">
        <f t="shared" si="1272"/>
        <v>0</v>
      </c>
      <c r="BK733" s="329">
        <f t="shared" si="1273"/>
        <v>0</v>
      </c>
      <c r="BL733" s="329">
        <f t="shared" si="1274"/>
        <v>0</v>
      </c>
      <c r="BM733" s="329">
        <f t="shared" si="1275"/>
        <v>0</v>
      </c>
      <c r="BN733" s="329">
        <f t="shared" si="1276"/>
        <v>0</v>
      </c>
      <c r="BO733" s="329">
        <f t="shared" si="1277"/>
        <v>0</v>
      </c>
      <c r="BP733" s="170">
        <f t="shared" si="1278"/>
        <v>0</v>
      </c>
      <c r="BQ733" s="208">
        <f t="shared" si="1279"/>
        <v>0</v>
      </c>
      <c r="BR733" s="328">
        <v>24.3</v>
      </c>
      <c r="BS733" s="328">
        <f t="shared" si="1346"/>
        <v>0</v>
      </c>
      <c r="BT733" s="329">
        <f t="shared" si="1347"/>
        <v>0</v>
      </c>
      <c r="BU733" s="329">
        <f t="shared" si="1348"/>
        <v>0</v>
      </c>
      <c r="BV733" s="329">
        <f t="shared" si="1349"/>
        <v>0</v>
      </c>
      <c r="BW733" s="329">
        <f t="shared" si="1350"/>
        <v>0</v>
      </c>
      <c r="BX733" s="329">
        <f t="shared" si="1351"/>
        <v>0</v>
      </c>
      <c r="BY733" s="329">
        <f t="shared" si="1352"/>
        <v>0</v>
      </c>
      <c r="BZ733" s="170">
        <f t="shared" si="1280"/>
        <v>0</v>
      </c>
      <c r="CA733" s="208">
        <f t="shared" si="1281"/>
        <v>0</v>
      </c>
      <c r="CB733" s="328">
        <v>24.3</v>
      </c>
      <c r="CC733" s="328">
        <f t="shared" si="1353"/>
        <v>0</v>
      </c>
      <c r="CD733" s="329">
        <f t="shared" si="1354"/>
        <v>0</v>
      </c>
      <c r="CE733" s="329">
        <f t="shared" si="1355"/>
        <v>0</v>
      </c>
      <c r="CF733" s="329">
        <f t="shared" si="1356"/>
        <v>0</v>
      </c>
      <c r="CG733" s="329">
        <f t="shared" si="1357"/>
        <v>0</v>
      </c>
      <c r="CH733" s="329">
        <f t="shared" si="1358"/>
        <v>0</v>
      </c>
      <c r="CI733" s="329">
        <f t="shared" si="1359"/>
        <v>0</v>
      </c>
      <c r="CJ733" s="170">
        <f t="shared" si="1282"/>
        <v>0</v>
      </c>
      <c r="CK733" s="208">
        <f t="shared" si="1283"/>
        <v>0</v>
      </c>
      <c r="CL733" s="328">
        <v>24.3</v>
      </c>
      <c r="CM733" s="328">
        <f t="shared" si="1360"/>
        <v>0</v>
      </c>
      <c r="CN733" s="329">
        <f t="shared" si="1361"/>
        <v>0</v>
      </c>
      <c r="CO733" s="329">
        <f t="shared" si="1362"/>
        <v>0</v>
      </c>
      <c r="CP733" s="329">
        <f t="shared" si="1363"/>
        <v>0</v>
      </c>
      <c r="CQ733" s="329">
        <f t="shared" si="1364"/>
        <v>0</v>
      </c>
      <c r="CR733" s="329">
        <f t="shared" si="1365"/>
        <v>0</v>
      </c>
      <c r="CS733" s="329">
        <f t="shared" si="1366"/>
        <v>0</v>
      </c>
      <c r="CT733" s="170">
        <f t="shared" si="1284"/>
        <v>0</v>
      </c>
      <c r="CU733" s="208">
        <f t="shared" si="1285"/>
        <v>0</v>
      </c>
      <c r="CV733" s="328">
        <v>24.3</v>
      </c>
      <c r="CW733" s="328">
        <f t="shared" si="1367"/>
        <v>0</v>
      </c>
      <c r="CX733" s="329">
        <f t="shared" si="1368"/>
        <v>0</v>
      </c>
      <c r="CY733" s="329">
        <f t="shared" si="1369"/>
        <v>0</v>
      </c>
      <c r="CZ733" s="329">
        <f t="shared" si="1370"/>
        <v>0</v>
      </c>
      <c r="DA733" s="329">
        <f t="shared" si="1371"/>
        <v>0</v>
      </c>
      <c r="DB733" s="329">
        <f t="shared" si="1372"/>
        <v>0</v>
      </c>
      <c r="DC733" s="329">
        <f t="shared" si="1373"/>
        <v>0</v>
      </c>
      <c r="DD733" s="170">
        <f t="shared" si="1286"/>
        <v>0</v>
      </c>
      <c r="DE733" s="208">
        <f t="shared" si="1287"/>
        <v>0</v>
      </c>
      <c r="DF733" s="328">
        <v>24.3</v>
      </c>
      <c r="DG733" s="328">
        <f t="shared" si="1374"/>
        <v>0</v>
      </c>
      <c r="DH733" s="329">
        <f t="shared" si="1375"/>
        <v>0</v>
      </c>
      <c r="DI733" s="329">
        <f t="shared" si="1376"/>
        <v>0</v>
      </c>
      <c r="DJ733" s="329">
        <f t="shared" si="1377"/>
        <v>0</v>
      </c>
      <c r="DK733" s="329">
        <f t="shared" si="1378"/>
        <v>0</v>
      </c>
      <c r="DL733" s="329">
        <f t="shared" si="1379"/>
        <v>0</v>
      </c>
      <c r="DM733" s="329">
        <f t="shared" si="1380"/>
        <v>0</v>
      </c>
      <c r="DN733" s="170">
        <f t="shared" si="1288"/>
        <v>0</v>
      </c>
      <c r="DO733" s="208">
        <f t="shared" si="1289"/>
        <v>0</v>
      </c>
      <c r="DP733" s="328">
        <v>24.3</v>
      </c>
      <c r="DQ733" s="328">
        <f t="shared" si="1381"/>
        <v>0</v>
      </c>
      <c r="DR733" s="329">
        <f t="shared" si="1382"/>
        <v>0</v>
      </c>
      <c r="DS733" s="329">
        <f t="shared" si="1383"/>
        <v>0</v>
      </c>
      <c r="DT733" s="329">
        <f t="shared" si="1384"/>
        <v>0</v>
      </c>
      <c r="DU733" s="329">
        <f t="shared" si="1385"/>
        <v>0</v>
      </c>
      <c r="DV733" s="329">
        <f t="shared" si="1386"/>
        <v>0</v>
      </c>
      <c r="DW733" s="329">
        <f t="shared" si="1387"/>
        <v>0</v>
      </c>
      <c r="DX733" s="170">
        <f t="shared" si="1290"/>
        <v>0</v>
      </c>
      <c r="DY733" s="208">
        <f t="shared" si="1291"/>
        <v>0</v>
      </c>
      <c r="DZ733" s="328">
        <v>24.3</v>
      </c>
      <c r="EA733" s="328">
        <f t="shared" si="1388"/>
        <v>0</v>
      </c>
      <c r="EB733" s="329">
        <f t="shared" si="1389"/>
        <v>0</v>
      </c>
      <c r="EC733" s="329">
        <f t="shared" si="1390"/>
        <v>0</v>
      </c>
      <c r="ED733" s="329">
        <f t="shared" si="1391"/>
        <v>0</v>
      </c>
      <c r="EE733" s="329">
        <f t="shared" si="1392"/>
        <v>0</v>
      </c>
      <c r="EF733" s="329">
        <f t="shared" si="1393"/>
        <v>0</v>
      </c>
      <c r="EG733" s="329">
        <f t="shared" si="1394"/>
        <v>0</v>
      </c>
      <c r="EH733" s="170">
        <f t="shared" si="1292"/>
        <v>0</v>
      </c>
      <c r="EI733" s="208">
        <f t="shared" si="1293"/>
        <v>0</v>
      </c>
      <c r="EJ733" s="328">
        <v>24.3</v>
      </c>
      <c r="EK733" s="328">
        <f t="shared" si="1395"/>
        <v>0</v>
      </c>
      <c r="EL733" s="329">
        <f t="shared" si="1396"/>
        <v>0</v>
      </c>
      <c r="EM733" s="329">
        <f t="shared" si="1397"/>
        <v>0</v>
      </c>
      <c r="EN733" s="329">
        <f t="shared" si="1398"/>
        <v>0</v>
      </c>
      <c r="EO733" s="329">
        <f t="shared" si="1399"/>
        <v>0</v>
      </c>
      <c r="EP733" s="329">
        <f t="shared" si="1400"/>
        <v>0</v>
      </c>
      <c r="EQ733" s="329">
        <f t="shared" si="1401"/>
        <v>0</v>
      </c>
      <c r="ER733" s="170">
        <f t="shared" si="1294"/>
        <v>0</v>
      </c>
      <c r="ES733" s="208">
        <f t="shared" si="1295"/>
        <v>0</v>
      </c>
      <c r="ET733" s="328">
        <v>24.3</v>
      </c>
      <c r="EU733" s="328">
        <f t="shared" si="1402"/>
        <v>0</v>
      </c>
      <c r="EV733" s="329">
        <f t="shared" si="1403"/>
        <v>0</v>
      </c>
      <c r="EW733" s="329">
        <f t="shared" si="1404"/>
        <v>0</v>
      </c>
      <c r="EX733" s="329">
        <f t="shared" si="1405"/>
        <v>0</v>
      </c>
      <c r="EY733" s="329">
        <f t="shared" si="1406"/>
        <v>0</v>
      </c>
      <c r="EZ733" s="329">
        <f t="shared" si="1407"/>
        <v>0</v>
      </c>
      <c r="FA733" s="329">
        <f t="shared" si="1408"/>
        <v>0</v>
      </c>
      <c r="FB733" s="170">
        <f t="shared" si="1296"/>
        <v>0</v>
      </c>
      <c r="FC733" s="208">
        <f t="shared" si="1297"/>
        <v>0</v>
      </c>
      <c r="FD733" s="328">
        <v>24.3</v>
      </c>
      <c r="FE733" s="328">
        <f t="shared" si="1409"/>
        <v>0</v>
      </c>
      <c r="FF733" s="329">
        <f t="shared" si="1410"/>
        <v>0</v>
      </c>
      <c r="FG733" s="329">
        <f t="shared" si="1411"/>
        <v>0</v>
      </c>
      <c r="FH733" s="329">
        <f t="shared" si="1412"/>
        <v>0</v>
      </c>
      <c r="FI733" s="329">
        <f t="shared" si="1413"/>
        <v>0</v>
      </c>
      <c r="FJ733" s="329">
        <f t="shared" si="1414"/>
        <v>0</v>
      </c>
      <c r="FK733" s="329">
        <f t="shared" si="1415"/>
        <v>0</v>
      </c>
      <c r="FL733" s="170">
        <f t="shared" si="1298"/>
        <v>0</v>
      </c>
      <c r="FM733" s="208">
        <f t="shared" si="1299"/>
        <v>0</v>
      </c>
      <c r="FN733" s="328">
        <v>24.3</v>
      </c>
      <c r="FO733" s="328">
        <f t="shared" si="1442"/>
        <v>0</v>
      </c>
      <c r="FP733" s="329">
        <f t="shared" si="1443"/>
        <v>0</v>
      </c>
      <c r="FQ733" s="329">
        <f t="shared" si="1444"/>
        <v>0</v>
      </c>
      <c r="FR733" s="329">
        <f t="shared" si="1445"/>
        <v>0</v>
      </c>
      <c r="FS733" s="329">
        <f t="shared" si="1446"/>
        <v>0</v>
      </c>
      <c r="FT733" s="329">
        <f t="shared" si="1447"/>
        <v>0</v>
      </c>
      <c r="FU733" s="329">
        <f t="shared" si="1448"/>
        <v>0</v>
      </c>
      <c r="FV733" s="170">
        <f t="shared" si="1300"/>
        <v>0</v>
      </c>
      <c r="FW733" s="208">
        <f t="shared" si="1301"/>
        <v>0</v>
      </c>
      <c r="FX733" s="328">
        <v>24.3</v>
      </c>
      <c r="FY733" s="328">
        <f t="shared" si="1449"/>
        <v>0</v>
      </c>
      <c r="FZ733" s="329">
        <f t="shared" si="1450"/>
        <v>0</v>
      </c>
      <c r="GA733" s="329">
        <f t="shared" si="1451"/>
        <v>0</v>
      </c>
      <c r="GB733" s="329">
        <f t="shared" si="1452"/>
        <v>0</v>
      </c>
      <c r="GC733" s="329">
        <f t="shared" si="1453"/>
        <v>0</v>
      </c>
      <c r="GD733" s="329">
        <f t="shared" si="1454"/>
        <v>0</v>
      </c>
      <c r="GE733" s="329">
        <f t="shared" si="1455"/>
        <v>0</v>
      </c>
      <c r="GF733" s="170">
        <f t="shared" si="1302"/>
        <v>0</v>
      </c>
      <c r="GG733" s="208">
        <f t="shared" si="1303"/>
        <v>0</v>
      </c>
      <c r="GH733" s="328">
        <v>24.3</v>
      </c>
      <c r="GI733" s="328">
        <f t="shared" si="1456"/>
        <v>0</v>
      </c>
      <c r="GJ733" s="329">
        <f t="shared" si="1457"/>
        <v>0</v>
      </c>
      <c r="GK733" s="329">
        <f t="shared" si="1458"/>
        <v>0</v>
      </c>
      <c r="GL733" s="329">
        <f t="shared" si="1459"/>
        <v>0</v>
      </c>
      <c r="GM733" s="329">
        <f t="shared" si="1460"/>
        <v>0</v>
      </c>
      <c r="GN733" s="329">
        <f t="shared" si="1461"/>
        <v>0</v>
      </c>
      <c r="GO733" s="329">
        <f t="shared" si="1462"/>
        <v>0</v>
      </c>
      <c r="GP733" s="170">
        <f t="shared" si="1304"/>
        <v>0</v>
      </c>
      <c r="GQ733" s="208">
        <f t="shared" si="1305"/>
        <v>0</v>
      </c>
      <c r="GR733" s="328">
        <v>24.3</v>
      </c>
      <c r="GS733" s="328">
        <f t="shared" si="1463"/>
        <v>0</v>
      </c>
      <c r="GT733" s="329">
        <f t="shared" si="1464"/>
        <v>0</v>
      </c>
      <c r="GU733" s="329">
        <f t="shared" si="1465"/>
        <v>0</v>
      </c>
      <c r="GV733" s="329">
        <f t="shared" si="1466"/>
        <v>0</v>
      </c>
      <c r="GW733" s="329">
        <f t="shared" si="1467"/>
        <v>0</v>
      </c>
      <c r="GX733" s="329">
        <f t="shared" si="1468"/>
        <v>0</v>
      </c>
      <c r="GY733" s="329">
        <f t="shared" si="1469"/>
        <v>0</v>
      </c>
      <c r="GZ733" s="170">
        <f t="shared" si="1306"/>
        <v>0</v>
      </c>
      <c r="HA733" s="208">
        <f t="shared" si="1307"/>
        <v>0</v>
      </c>
      <c r="HB733" s="328">
        <v>24.3</v>
      </c>
      <c r="HC733" s="328">
        <f t="shared" si="1308"/>
        <v>0</v>
      </c>
      <c r="HD733" s="329">
        <f t="shared" si="1416"/>
        <v>0</v>
      </c>
      <c r="HE733" s="329">
        <f t="shared" si="1417"/>
        <v>0</v>
      </c>
      <c r="HF733" s="329">
        <f t="shared" si="1418"/>
        <v>0</v>
      </c>
      <c r="HG733" s="329">
        <f t="shared" si="1419"/>
        <v>0</v>
      </c>
      <c r="HH733" s="329">
        <f t="shared" si="1420"/>
        <v>0</v>
      </c>
      <c r="HI733" s="329">
        <f t="shared" si="1421"/>
        <v>0</v>
      </c>
      <c r="HJ733" s="170">
        <f t="shared" si="1309"/>
        <v>0</v>
      </c>
      <c r="HK733" s="208">
        <f t="shared" si="1310"/>
        <v>0</v>
      </c>
      <c r="HL733" s="328">
        <v>24.3</v>
      </c>
      <c r="HM733" s="328">
        <f t="shared" si="1311"/>
        <v>0</v>
      </c>
      <c r="HN733" s="329">
        <f t="shared" si="1422"/>
        <v>0</v>
      </c>
      <c r="HO733" s="329">
        <f t="shared" si="1423"/>
        <v>0</v>
      </c>
      <c r="HP733" s="329">
        <f t="shared" si="1424"/>
        <v>0</v>
      </c>
      <c r="HQ733" s="329">
        <f t="shared" si="1425"/>
        <v>0</v>
      </c>
      <c r="HR733" s="329">
        <f t="shared" si="1426"/>
        <v>0</v>
      </c>
      <c r="HS733" s="329">
        <f t="shared" si="1427"/>
        <v>0</v>
      </c>
      <c r="HT733" s="170">
        <f t="shared" si="1312"/>
        <v>0</v>
      </c>
      <c r="HU733" s="208">
        <f t="shared" si="1313"/>
        <v>0</v>
      </c>
      <c r="HV733" s="328">
        <v>24.3</v>
      </c>
      <c r="HW733" s="328">
        <f t="shared" si="1428"/>
        <v>0</v>
      </c>
      <c r="HX733" s="329">
        <f t="shared" si="1429"/>
        <v>0</v>
      </c>
      <c r="HY733" s="329">
        <f t="shared" si="1430"/>
        <v>0</v>
      </c>
      <c r="HZ733" s="329">
        <f t="shared" si="1431"/>
        <v>0</v>
      </c>
      <c r="IA733" s="329">
        <f t="shared" si="1432"/>
        <v>0</v>
      </c>
      <c r="IB733" s="329">
        <f t="shared" si="1433"/>
        <v>0</v>
      </c>
      <c r="IC733" s="329">
        <f t="shared" si="1434"/>
        <v>0</v>
      </c>
      <c r="ID733" s="170">
        <f t="shared" si="1314"/>
        <v>0</v>
      </c>
      <c r="IE733" s="208">
        <f t="shared" si="1315"/>
        <v>0</v>
      </c>
      <c r="IF733" s="328">
        <v>24.3</v>
      </c>
      <c r="IG733" s="328">
        <f t="shared" si="1435"/>
        <v>0</v>
      </c>
      <c r="IH733" s="329">
        <f t="shared" si="1436"/>
        <v>0</v>
      </c>
      <c r="II733" s="329">
        <f t="shared" si="1437"/>
        <v>0</v>
      </c>
      <c r="IJ733" s="329">
        <f t="shared" si="1438"/>
        <v>0</v>
      </c>
      <c r="IK733" s="329">
        <f t="shared" si="1439"/>
        <v>0</v>
      </c>
      <c r="IL733" s="329">
        <f t="shared" si="1440"/>
        <v>0</v>
      </c>
      <c r="IM733" s="329">
        <f t="shared" si="1441"/>
        <v>0</v>
      </c>
      <c r="IN733" s="170">
        <f t="shared" si="1316"/>
        <v>0</v>
      </c>
    </row>
    <row r="734" spans="1:248">
      <c r="A734" s="318"/>
      <c r="B734" s="318"/>
      <c r="C734" s="318"/>
      <c r="D734" s="318"/>
      <c r="E734" s="318"/>
      <c r="F734" s="318"/>
      <c r="G734" s="318"/>
      <c r="H734" s="318"/>
      <c r="I734" s="318"/>
      <c r="K734" s="318"/>
      <c r="L734" s="318"/>
      <c r="M734" s="318"/>
      <c r="N734" s="318"/>
      <c r="O734" s="318"/>
      <c r="P734" s="318"/>
      <c r="Q734" s="318"/>
      <c r="R734" s="318"/>
      <c r="S734" s="208">
        <f t="shared" si="1317"/>
        <v>0</v>
      </c>
      <c r="T734" s="328">
        <v>24.4</v>
      </c>
      <c r="U734" s="328">
        <f t="shared" si="1318"/>
        <v>0</v>
      </c>
      <c r="V734" s="329">
        <f t="shared" si="1319"/>
        <v>0</v>
      </c>
      <c r="W734" s="329">
        <f t="shared" si="1320"/>
        <v>0</v>
      </c>
      <c r="X734" s="329">
        <f t="shared" si="1321"/>
        <v>0</v>
      </c>
      <c r="Y734" s="329">
        <f t="shared" si="1322"/>
        <v>0</v>
      </c>
      <c r="Z734" s="329">
        <f t="shared" si="1323"/>
        <v>0</v>
      </c>
      <c r="AA734" s="329">
        <f t="shared" si="1324"/>
        <v>0</v>
      </c>
      <c r="AB734" s="170">
        <f t="shared" si="1263"/>
        <v>0</v>
      </c>
      <c r="AC734" s="208">
        <f t="shared" si="1264"/>
        <v>0</v>
      </c>
      <c r="AD734" s="328">
        <v>24.4</v>
      </c>
      <c r="AE734" s="328">
        <f t="shared" si="1325"/>
        <v>0</v>
      </c>
      <c r="AF734" s="329">
        <f t="shared" si="1326"/>
        <v>0</v>
      </c>
      <c r="AG734" s="329">
        <f t="shared" si="1327"/>
        <v>0</v>
      </c>
      <c r="AH734" s="329">
        <f t="shared" si="1328"/>
        <v>0</v>
      </c>
      <c r="AI734" s="329">
        <f t="shared" si="1329"/>
        <v>0</v>
      </c>
      <c r="AJ734" s="329">
        <f t="shared" si="1330"/>
        <v>0</v>
      </c>
      <c r="AK734" s="329">
        <f t="shared" si="1331"/>
        <v>0</v>
      </c>
      <c r="AL734" s="170">
        <f t="shared" si="1265"/>
        <v>0</v>
      </c>
      <c r="AM734" s="208">
        <f t="shared" si="1266"/>
        <v>0</v>
      </c>
      <c r="AN734" s="328">
        <v>24.4</v>
      </c>
      <c r="AO734" s="328">
        <f t="shared" si="1332"/>
        <v>0</v>
      </c>
      <c r="AP734" s="329">
        <f t="shared" si="1333"/>
        <v>0</v>
      </c>
      <c r="AQ734" s="329">
        <f t="shared" si="1334"/>
        <v>0</v>
      </c>
      <c r="AR734" s="329">
        <f t="shared" si="1335"/>
        <v>0</v>
      </c>
      <c r="AS734" s="329">
        <f t="shared" si="1336"/>
        <v>0</v>
      </c>
      <c r="AT734" s="329">
        <f t="shared" si="1337"/>
        <v>0</v>
      </c>
      <c r="AU734" s="329">
        <f t="shared" si="1338"/>
        <v>0</v>
      </c>
      <c r="AV734" s="170">
        <f t="shared" si="1267"/>
        <v>0</v>
      </c>
      <c r="AW734" s="208">
        <f t="shared" si="1268"/>
        <v>0</v>
      </c>
      <c r="AX734" s="328">
        <v>24.4</v>
      </c>
      <c r="AY734" s="328">
        <f t="shared" si="1339"/>
        <v>0</v>
      </c>
      <c r="AZ734" s="329">
        <f t="shared" si="1340"/>
        <v>0</v>
      </c>
      <c r="BA734" s="329">
        <f t="shared" si="1341"/>
        <v>0</v>
      </c>
      <c r="BB734" s="329">
        <f t="shared" si="1342"/>
        <v>0</v>
      </c>
      <c r="BC734" s="329">
        <f t="shared" si="1343"/>
        <v>0</v>
      </c>
      <c r="BD734" s="329">
        <f t="shared" si="1344"/>
        <v>0</v>
      </c>
      <c r="BE734" s="329">
        <f t="shared" si="1345"/>
        <v>0</v>
      </c>
      <c r="BF734" s="170">
        <f t="shared" si="1269"/>
        <v>0</v>
      </c>
      <c r="BG734" s="208">
        <f t="shared" si="1270"/>
        <v>0</v>
      </c>
      <c r="BH734" s="328">
        <v>24.4</v>
      </c>
      <c r="BI734" s="328">
        <f t="shared" si="1271"/>
        <v>0</v>
      </c>
      <c r="BJ734" s="329">
        <f t="shared" si="1272"/>
        <v>0</v>
      </c>
      <c r="BK734" s="329">
        <f t="shared" si="1273"/>
        <v>0</v>
      </c>
      <c r="BL734" s="329">
        <f t="shared" si="1274"/>
        <v>0</v>
      </c>
      <c r="BM734" s="329">
        <f t="shared" si="1275"/>
        <v>0</v>
      </c>
      <c r="BN734" s="329">
        <f t="shared" si="1276"/>
        <v>0</v>
      </c>
      <c r="BO734" s="329">
        <f t="shared" si="1277"/>
        <v>0</v>
      </c>
      <c r="BP734" s="170">
        <f t="shared" si="1278"/>
        <v>0</v>
      </c>
      <c r="BQ734" s="208">
        <f t="shared" si="1279"/>
        <v>0</v>
      </c>
      <c r="BR734" s="328">
        <v>24.4</v>
      </c>
      <c r="BS734" s="328">
        <f t="shared" si="1346"/>
        <v>0</v>
      </c>
      <c r="BT734" s="329">
        <f t="shared" si="1347"/>
        <v>0</v>
      </c>
      <c r="BU734" s="329">
        <f t="shared" si="1348"/>
        <v>0</v>
      </c>
      <c r="BV734" s="329">
        <f t="shared" si="1349"/>
        <v>0</v>
      </c>
      <c r="BW734" s="329">
        <f t="shared" si="1350"/>
        <v>0</v>
      </c>
      <c r="BX734" s="329">
        <f t="shared" si="1351"/>
        <v>0</v>
      </c>
      <c r="BY734" s="329">
        <f t="shared" si="1352"/>
        <v>0</v>
      </c>
      <c r="BZ734" s="170">
        <f t="shared" si="1280"/>
        <v>0</v>
      </c>
      <c r="CA734" s="208">
        <f t="shared" si="1281"/>
        <v>0</v>
      </c>
      <c r="CB734" s="328">
        <v>24.4</v>
      </c>
      <c r="CC734" s="328">
        <f t="shared" si="1353"/>
        <v>0</v>
      </c>
      <c r="CD734" s="329">
        <f t="shared" si="1354"/>
        <v>0</v>
      </c>
      <c r="CE734" s="329">
        <f t="shared" si="1355"/>
        <v>0</v>
      </c>
      <c r="CF734" s="329">
        <f t="shared" si="1356"/>
        <v>0</v>
      </c>
      <c r="CG734" s="329">
        <f t="shared" si="1357"/>
        <v>0</v>
      </c>
      <c r="CH734" s="329">
        <f t="shared" si="1358"/>
        <v>0</v>
      </c>
      <c r="CI734" s="329">
        <f t="shared" si="1359"/>
        <v>0</v>
      </c>
      <c r="CJ734" s="170">
        <f t="shared" si="1282"/>
        <v>0</v>
      </c>
      <c r="CK734" s="208">
        <f t="shared" si="1283"/>
        <v>0</v>
      </c>
      <c r="CL734" s="328">
        <v>24.4</v>
      </c>
      <c r="CM734" s="328">
        <f t="shared" si="1360"/>
        <v>0</v>
      </c>
      <c r="CN734" s="329">
        <f t="shared" si="1361"/>
        <v>0</v>
      </c>
      <c r="CO734" s="329">
        <f t="shared" si="1362"/>
        <v>0</v>
      </c>
      <c r="CP734" s="329">
        <f t="shared" si="1363"/>
        <v>0</v>
      </c>
      <c r="CQ734" s="329">
        <f t="shared" si="1364"/>
        <v>0</v>
      </c>
      <c r="CR734" s="329">
        <f t="shared" si="1365"/>
        <v>0</v>
      </c>
      <c r="CS734" s="329">
        <f t="shared" si="1366"/>
        <v>0</v>
      </c>
      <c r="CT734" s="170">
        <f t="shared" si="1284"/>
        <v>0</v>
      </c>
      <c r="CU734" s="208">
        <f t="shared" si="1285"/>
        <v>0</v>
      </c>
      <c r="CV734" s="328">
        <v>24.4</v>
      </c>
      <c r="CW734" s="328">
        <f t="shared" si="1367"/>
        <v>0</v>
      </c>
      <c r="CX734" s="329">
        <f t="shared" si="1368"/>
        <v>0</v>
      </c>
      <c r="CY734" s="329">
        <f t="shared" si="1369"/>
        <v>0</v>
      </c>
      <c r="CZ734" s="329">
        <f t="shared" si="1370"/>
        <v>0</v>
      </c>
      <c r="DA734" s="329">
        <f t="shared" si="1371"/>
        <v>0</v>
      </c>
      <c r="DB734" s="329">
        <f t="shared" si="1372"/>
        <v>0</v>
      </c>
      <c r="DC734" s="329">
        <f t="shared" si="1373"/>
        <v>0</v>
      </c>
      <c r="DD734" s="170">
        <f t="shared" si="1286"/>
        <v>0</v>
      </c>
      <c r="DE734" s="208">
        <f t="shared" si="1287"/>
        <v>0</v>
      </c>
      <c r="DF734" s="328">
        <v>24.4</v>
      </c>
      <c r="DG734" s="328">
        <f t="shared" si="1374"/>
        <v>0</v>
      </c>
      <c r="DH734" s="329">
        <f t="shared" si="1375"/>
        <v>0</v>
      </c>
      <c r="DI734" s="329">
        <f t="shared" si="1376"/>
        <v>0</v>
      </c>
      <c r="DJ734" s="329">
        <f t="shared" si="1377"/>
        <v>0</v>
      </c>
      <c r="DK734" s="329">
        <f t="shared" si="1378"/>
        <v>0</v>
      </c>
      <c r="DL734" s="329">
        <f t="shared" si="1379"/>
        <v>0</v>
      </c>
      <c r="DM734" s="329">
        <f t="shared" si="1380"/>
        <v>0</v>
      </c>
      <c r="DN734" s="170">
        <f t="shared" si="1288"/>
        <v>0</v>
      </c>
      <c r="DO734" s="208">
        <f t="shared" si="1289"/>
        <v>0</v>
      </c>
      <c r="DP734" s="328">
        <v>24.4</v>
      </c>
      <c r="DQ734" s="328">
        <f t="shared" si="1381"/>
        <v>0</v>
      </c>
      <c r="DR734" s="329">
        <f t="shared" si="1382"/>
        <v>0</v>
      </c>
      <c r="DS734" s="329">
        <f t="shared" si="1383"/>
        <v>0</v>
      </c>
      <c r="DT734" s="329">
        <f t="shared" si="1384"/>
        <v>0</v>
      </c>
      <c r="DU734" s="329">
        <f t="shared" si="1385"/>
        <v>0</v>
      </c>
      <c r="DV734" s="329">
        <f t="shared" si="1386"/>
        <v>0</v>
      </c>
      <c r="DW734" s="329">
        <f t="shared" si="1387"/>
        <v>0</v>
      </c>
      <c r="DX734" s="170">
        <f t="shared" si="1290"/>
        <v>0</v>
      </c>
      <c r="DY734" s="208">
        <f t="shared" si="1291"/>
        <v>0</v>
      </c>
      <c r="DZ734" s="328">
        <v>24.4</v>
      </c>
      <c r="EA734" s="328">
        <f t="shared" si="1388"/>
        <v>0</v>
      </c>
      <c r="EB734" s="329">
        <f t="shared" si="1389"/>
        <v>0</v>
      </c>
      <c r="EC734" s="329">
        <f t="shared" si="1390"/>
        <v>0</v>
      </c>
      <c r="ED734" s="329">
        <f t="shared" si="1391"/>
        <v>0</v>
      </c>
      <c r="EE734" s="329">
        <f t="shared" si="1392"/>
        <v>0</v>
      </c>
      <c r="EF734" s="329">
        <f t="shared" si="1393"/>
        <v>0</v>
      </c>
      <c r="EG734" s="329">
        <f t="shared" si="1394"/>
        <v>0</v>
      </c>
      <c r="EH734" s="170">
        <f t="shared" si="1292"/>
        <v>0</v>
      </c>
      <c r="EI734" s="208">
        <f t="shared" si="1293"/>
        <v>0</v>
      </c>
      <c r="EJ734" s="328">
        <v>24.4</v>
      </c>
      <c r="EK734" s="328">
        <f t="shared" si="1395"/>
        <v>0</v>
      </c>
      <c r="EL734" s="329">
        <f t="shared" si="1396"/>
        <v>0</v>
      </c>
      <c r="EM734" s="329">
        <f t="shared" si="1397"/>
        <v>0</v>
      </c>
      <c r="EN734" s="329">
        <f t="shared" si="1398"/>
        <v>0</v>
      </c>
      <c r="EO734" s="329">
        <f t="shared" si="1399"/>
        <v>0</v>
      </c>
      <c r="EP734" s="329">
        <f t="shared" si="1400"/>
        <v>0</v>
      </c>
      <c r="EQ734" s="329">
        <f t="shared" si="1401"/>
        <v>0</v>
      </c>
      <c r="ER734" s="170">
        <f t="shared" si="1294"/>
        <v>0</v>
      </c>
      <c r="ES734" s="208">
        <f t="shared" si="1295"/>
        <v>0</v>
      </c>
      <c r="ET734" s="328">
        <v>24.4</v>
      </c>
      <c r="EU734" s="328">
        <f t="shared" si="1402"/>
        <v>0</v>
      </c>
      <c r="EV734" s="329">
        <f t="shared" si="1403"/>
        <v>0</v>
      </c>
      <c r="EW734" s="329">
        <f t="shared" si="1404"/>
        <v>0</v>
      </c>
      <c r="EX734" s="329">
        <f t="shared" si="1405"/>
        <v>0</v>
      </c>
      <c r="EY734" s="329">
        <f t="shared" si="1406"/>
        <v>0</v>
      </c>
      <c r="EZ734" s="329">
        <f t="shared" si="1407"/>
        <v>0</v>
      </c>
      <c r="FA734" s="329">
        <f t="shared" si="1408"/>
        <v>0</v>
      </c>
      <c r="FB734" s="170">
        <f t="shared" si="1296"/>
        <v>0</v>
      </c>
      <c r="FC734" s="208">
        <f t="shared" si="1297"/>
        <v>0</v>
      </c>
      <c r="FD734" s="328">
        <v>24.4</v>
      </c>
      <c r="FE734" s="328">
        <f t="shared" si="1409"/>
        <v>0</v>
      </c>
      <c r="FF734" s="329">
        <f t="shared" si="1410"/>
        <v>0</v>
      </c>
      <c r="FG734" s="329">
        <f t="shared" si="1411"/>
        <v>0</v>
      </c>
      <c r="FH734" s="329">
        <f t="shared" si="1412"/>
        <v>0</v>
      </c>
      <c r="FI734" s="329">
        <f t="shared" si="1413"/>
        <v>0</v>
      </c>
      <c r="FJ734" s="329">
        <f t="shared" si="1414"/>
        <v>0</v>
      </c>
      <c r="FK734" s="329">
        <f t="shared" si="1415"/>
        <v>0</v>
      </c>
      <c r="FL734" s="170">
        <f t="shared" si="1298"/>
        <v>0</v>
      </c>
      <c r="FM734" s="208">
        <f t="shared" si="1299"/>
        <v>0</v>
      </c>
      <c r="FN734" s="328">
        <v>24.4</v>
      </c>
      <c r="FO734" s="328">
        <f t="shared" si="1442"/>
        <v>0</v>
      </c>
      <c r="FP734" s="329">
        <f t="shared" si="1443"/>
        <v>0</v>
      </c>
      <c r="FQ734" s="329">
        <f t="shared" si="1444"/>
        <v>0</v>
      </c>
      <c r="FR734" s="329">
        <f t="shared" si="1445"/>
        <v>0</v>
      </c>
      <c r="FS734" s="329">
        <f t="shared" si="1446"/>
        <v>0</v>
      </c>
      <c r="FT734" s="329">
        <f t="shared" si="1447"/>
        <v>0</v>
      </c>
      <c r="FU734" s="329">
        <f t="shared" si="1448"/>
        <v>0</v>
      </c>
      <c r="FV734" s="170">
        <f t="shared" si="1300"/>
        <v>0</v>
      </c>
      <c r="FW734" s="208">
        <f t="shared" si="1301"/>
        <v>0</v>
      </c>
      <c r="FX734" s="328">
        <v>24.4</v>
      </c>
      <c r="FY734" s="328">
        <f t="shared" si="1449"/>
        <v>0</v>
      </c>
      <c r="FZ734" s="329">
        <f t="shared" si="1450"/>
        <v>0</v>
      </c>
      <c r="GA734" s="329">
        <f t="shared" si="1451"/>
        <v>0</v>
      </c>
      <c r="GB734" s="329">
        <f t="shared" si="1452"/>
        <v>0</v>
      </c>
      <c r="GC734" s="329">
        <f t="shared" si="1453"/>
        <v>0</v>
      </c>
      <c r="GD734" s="329">
        <f t="shared" si="1454"/>
        <v>0</v>
      </c>
      <c r="GE734" s="329">
        <f t="shared" si="1455"/>
        <v>0</v>
      </c>
      <c r="GF734" s="170">
        <f t="shared" si="1302"/>
        <v>0</v>
      </c>
      <c r="GG734" s="208">
        <f t="shared" si="1303"/>
        <v>0</v>
      </c>
      <c r="GH734" s="328">
        <v>24.4</v>
      </c>
      <c r="GI734" s="328">
        <f t="shared" si="1456"/>
        <v>0</v>
      </c>
      <c r="GJ734" s="329">
        <f t="shared" si="1457"/>
        <v>0</v>
      </c>
      <c r="GK734" s="329">
        <f t="shared" si="1458"/>
        <v>0</v>
      </c>
      <c r="GL734" s="329">
        <f t="shared" si="1459"/>
        <v>0</v>
      </c>
      <c r="GM734" s="329">
        <f t="shared" si="1460"/>
        <v>0</v>
      </c>
      <c r="GN734" s="329">
        <f t="shared" si="1461"/>
        <v>0</v>
      </c>
      <c r="GO734" s="329">
        <f t="shared" si="1462"/>
        <v>0</v>
      </c>
      <c r="GP734" s="170">
        <f t="shared" si="1304"/>
        <v>0</v>
      </c>
      <c r="GQ734" s="208">
        <f t="shared" si="1305"/>
        <v>0</v>
      </c>
      <c r="GR734" s="328">
        <v>24.4</v>
      </c>
      <c r="GS734" s="328">
        <f t="shared" si="1463"/>
        <v>0</v>
      </c>
      <c r="GT734" s="329">
        <f t="shared" si="1464"/>
        <v>0</v>
      </c>
      <c r="GU734" s="329">
        <f t="shared" si="1465"/>
        <v>0</v>
      </c>
      <c r="GV734" s="329">
        <f t="shared" si="1466"/>
        <v>0</v>
      </c>
      <c r="GW734" s="329">
        <f t="shared" si="1467"/>
        <v>0</v>
      </c>
      <c r="GX734" s="329">
        <f t="shared" si="1468"/>
        <v>0</v>
      </c>
      <c r="GY734" s="329">
        <f t="shared" si="1469"/>
        <v>0</v>
      </c>
      <c r="GZ734" s="170">
        <f t="shared" si="1306"/>
        <v>0</v>
      </c>
      <c r="HA734" s="208">
        <f t="shared" si="1307"/>
        <v>0</v>
      </c>
      <c r="HB734" s="328">
        <v>24.4</v>
      </c>
      <c r="HC734" s="328">
        <f t="shared" si="1308"/>
        <v>0</v>
      </c>
      <c r="HD734" s="329">
        <f t="shared" si="1416"/>
        <v>0</v>
      </c>
      <c r="HE734" s="329">
        <f t="shared" si="1417"/>
        <v>0</v>
      </c>
      <c r="HF734" s="329">
        <f t="shared" si="1418"/>
        <v>0</v>
      </c>
      <c r="HG734" s="329">
        <f t="shared" si="1419"/>
        <v>0</v>
      </c>
      <c r="HH734" s="329">
        <f t="shared" si="1420"/>
        <v>0</v>
      </c>
      <c r="HI734" s="329">
        <f t="shared" si="1421"/>
        <v>0</v>
      </c>
      <c r="HJ734" s="170">
        <f t="shared" si="1309"/>
        <v>0</v>
      </c>
      <c r="HK734" s="208">
        <f t="shared" si="1310"/>
        <v>0</v>
      </c>
      <c r="HL734" s="328">
        <v>24.4</v>
      </c>
      <c r="HM734" s="328">
        <f t="shared" si="1311"/>
        <v>0</v>
      </c>
      <c r="HN734" s="329">
        <f t="shared" si="1422"/>
        <v>0</v>
      </c>
      <c r="HO734" s="329">
        <f t="shared" si="1423"/>
        <v>0</v>
      </c>
      <c r="HP734" s="329">
        <f t="shared" si="1424"/>
        <v>0</v>
      </c>
      <c r="HQ734" s="329">
        <f t="shared" si="1425"/>
        <v>0</v>
      </c>
      <c r="HR734" s="329">
        <f t="shared" si="1426"/>
        <v>0</v>
      </c>
      <c r="HS734" s="329">
        <f t="shared" si="1427"/>
        <v>0</v>
      </c>
      <c r="HT734" s="170">
        <f t="shared" si="1312"/>
        <v>0</v>
      </c>
      <c r="HU734" s="208">
        <f t="shared" si="1313"/>
        <v>0</v>
      </c>
      <c r="HV734" s="328">
        <v>24.4</v>
      </c>
      <c r="HW734" s="328">
        <f t="shared" si="1428"/>
        <v>0</v>
      </c>
      <c r="HX734" s="329">
        <f t="shared" si="1429"/>
        <v>0</v>
      </c>
      <c r="HY734" s="329">
        <f t="shared" si="1430"/>
        <v>0</v>
      </c>
      <c r="HZ734" s="329">
        <f t="shared" si="1431"/>
        <v>0</v>
      </c>
      <c r="IA734" s="329">
        <f t="shared" si="1432"/>
        <v>0</v>
      </c>
      <c r="IB734" s="329">
        <f t="shared" si="1433"/>
        <v>0</v>
      </c>
      <c r="IC734" s="329">
        <f t="shared" si="1434"/>
        <v>0</v>
      </c>
      <c r="ID734" s="170">
        <f t="shared" si="1314"/>
        <v>0</v>
      </c>
      <c r="IE734" s="208">
        <f t="shared" si="1315"/>
        <v>0</v>
      </c>
      <c r="IF734" s="328">
        <v>24.4</v>
      </c>
      <c r="IG734" s="328">
        <f t="shared" si="1435"/>
        <v>0</v>
      </c>
      <c r="IH734" s="329">
        <f t="shared" si="1436"/>
        <v>0</v>
      </c>
      <c r="II734" s="329">
        <f t="shared" si="1437"/>
        <v>0</v>
      </c>
      <c r="IJ734" s="329">
        <f t="shared" si="1438"/>
        <v>0</v>
      </c>
      <c r="IK734" s="329">
        <f t="shared" si="1439"/>
        <v>0</v>
      </c>
      <c r="IL734" s="329">
        <f t="shared" si="1440"/>
        <v>0</v>
      </c>
      <c r="IM734" s="329">
        <f t="shared" si="1441"/>
        <v>0</v>
      </c>
      <c r="IN734" s="170">
        <f t="shared" si="1316"/>
        <v>0</v>
      </c>
    </row>
    <row r="735" spans="1:248">
      <c r="A735" s="318"/>
      <c r="B735" s="318"/>
      <c r="C735" s="318"/>
      <c r="D735" s="318"/>
      <c r="E735" s="318"/>
      <c r="F735" s="318"/>
      <c r="G735" s="318"/>
      <c r="H735" s="318"/>
      <c r="I735" s="318"/>
      <c r="K735" s="318"/>
      <c r="L735" s="318"/>
      <c r="M735" s="318"/>
      <c r="N735" s="318"/>
      <c r="O735" s="318"/>
      <c r="P735" s="318"/>
      <c r="Q735" s="318"/>
      <c r="R735" s="318"/>
      <c r="S735" s="208">
        <f t="shared" si="1317"/>
        <v>0</v>
      </c>
      <c r="T735" s="328">
        <v>24.5</v>
      </c>
      <c r="U735" s="328">
        <f t="shared" si="1318"/>
        <v>0</v>
      </c>
      <c r="V735" s="329">
        <f t="shared" si="1319"/>
        <v>0</v>
      </c>
      <c r="W735" s="329">
        <f t="shared" si="1320"/>
        <v>0</v>
      </c>
      <c r="X735" s="329">
        <f t="shared" si="1321"/>
        <v>0</v>
      </c>
      <c r="Y735" s="329">
        <f t="shared" si="1322"/>
        <v>0</v>
      </c>
      <c r="Z735" s="329">
        <f t="shared" si="1323"/>
        <v>0</v>
      </c>
      <c r="AA735" s="329">
        <f t="shared" si="1324"/>
        <v>0</v>
      </c>
      <c r="AB735" s="170">
        <f t="shared" si="1263"/>
        <v>0</v>
      </c>
      <c r="AC735" s="208">
        <f t="shared" si="1264"/>
        <v>0</v>
      </c>
      <c r="AD735" s="328">
        <v>24.5</v>
      </c>
      <c r="AE735" s="328">
        <f t="shared" si="1325"/>
        <v>0</v>
      </c>
      <c r="AF735" s="329">
        <f t="shared" si="1326"/>
        <v>0</v>
      </c>
      <c r="AG735" s="329">
        <f t="shared" si="1327"/>
        <v>0</v>
      </c>
      <c r="AH735" s="329">
        <f t="shared" si="1328"/>
        <v>0</v>
      </c>
      <c r="AI735" s="329">
        <f t="shared" si="1329"/>
        <v>0</v>
      </c>
      <c r="AJ735" s="329">
        <f t="shared" si="1330"/>
        <v>0</v>
      </c>
      <c r="AK735" s="329">
        <f t="shared" si="1331"/>
        <v>0</v>
      </c>
      <c r="AL735" s="170">
        <f t="shared" si="1265"/>
        <v>0</v>
      </c>
      <c r="AM735" s="208">
        <f t="shared" si="1266"/>
        <v>0</v>
      </c>
      <c r="AN735" s="328">
        <v>24.5</v>
      </c>
      <c r="AO735" s="328">
        <f t="shared" si="1332"/>
        <v>0</v>
      </c>
      <c r="AP735" s="329">
        <f t="shared" si="1333"/>
        <v>0</v>
      </c>
      <c r="AQ735" s="329">
        <f t="shared" si="1334"/>
        <v>0</v>
      </c>
      <c r="AR735" s="329">
        <f t="shared" si="1335"/>
        <v>0</v>
      </c>
      <c r="AS735" s="329">
        <f t="shared" si="1336"/>
        <v>0</v>
      </c>
      <c r="AT735" s="329">
        <f t="shared" si="1337"/>
        <v>0</v>
      </c>
      <c r="AU735" s="329">
        <f t="shared" si="1338"/>
        <v>0</v>
      </c>
      <c r="AV735" s="170">
        <f t="shared" si="1267"/>
        <v>0</v>
      </c>
      <c r="AW735" s="208">
        <f t="shared" si="1268"/>
        <v>0</v>
      </c>
      <c r="AX735" s="328">
        <v>24.5</v>
      </c>
      <c r="AY735" s="328">
        <f t="shared" si="1339"/>
        <v>0</v>
      </c>
      <c r="AZ735" s="329">
        <f t="shared" si="1340"/>
        <v>0</v>
      </c>
      <c r="BA735" s="329">
        <f t="shared" si="1341"/>
        <v>0</v>
      </c>
      <c r="BB735" s="329">
        <f t="shared" si="1342"/>
        <v>0</v>
      </c>
      <c r="BC735" s="329">
        <f t="shared" si="1343"/>
        <v>0</v>
      </c>
      <c r="BD735" s="329">
        <f t="shared" si="1344"/>
        <v>0</v>
      </c>
      <c r="BE735" s="329">
        <f t="shared" si="1345"/>
        <v>0</v>
      </c>
      <c r="BF735" s="170">
        <f t="shared" si="1269"/>
        <v>0</v>
      </c>
      <c r="BG735" s="208">
        <f t="shared" si="1270"/>
        <v>0</v>
      </c>
      <c r="BH735" s="328">
        <v>24.5</v>
      </c>
      <c r="BI735" s="328">
        <f t="shared" si="1271"/>
        <v>0</v>
      </c>
      <c r="BJ735" s="329">
        <f t="shared" si="1272"/>
        <v>0</v>
      </c>
      <c r="BK735" s="329">
        <f t="shared" si="1273"/>
        <v>0</v>
      </c>
      <c r="BL735" s="329">
        <f t="shared" si="1274"/>
        <v>0</v>
      </c>
      <c r="BM735" s="329">
        <f t="shared" si="1275"/>
        <v>0</v>
      </c>
      <c r="BN735" s="329">
        <f t="shared" si="1276"/>
        <v>0</v>
      </c>
      <c r="BO735" s="329">
        <f t="shared" si="1277"/>
        <v>0</v>
      </c>
      <c r="BP735" s="170">
        <f t="shared" si="1278"/>
        <v>0</v>
      </c>
      <c r="BQ735" s="208">
        <f t="shared" si="1279"/>
        <v>0</v>
      </c>
      <c r="BR735" s="328">
        <v>24.5</v>
      </c>
      <c r="BS735" s="328">
        <f t="shared" si="1346"/>
        <v>0</v>
      </c>
      <c r="BT735" s="329">
        <f t="shared" si="1347"/>
        <v>0</v>
      </c>
      <c r="BU735" s="329">
        <f t="shared" si="1348"/>
        <v>0</v>
      </c>
      <c r="BV735" s="329">
        <f t="shared" si="1349"/>
        <v>0</v>
      </c>
      <c r="BW735" s="329">
        <f t="shared" si="1350"/>
        <v>0</v>
      </c>
      <c r="BX735" s="329">
        <f t="shared" si="1351"/>
        <v>0</v>
      </c>
      <c r="BY735" s="329">
        <f t="shared" si="1352"/>
        <v>0</v>
      </c>
      <c r="BZ735" s="170">
        <f t="shared" si="1280"/>
        <v>0</v>
      </c>
      <c r="CA735" s="208">
        <f t="shared" si="1281"/>
        <v>0</v>
      </c>
      <c r="CB735" s="328">
        <v>24.5</v>
      </c>
      <c r="CC735" s="328">
        <f t="shared" si="1353"/>
        <v>0</v>
      </c>
      <c r="CD735" s="329">
        <f t="shared" si="1354"/>
        <v>0</v>
      </c>
      <c r="CE735" s="329">
        <f t="shared" si="1355"/>
        <v>0</v>
      </c>
      <c r="CF735" s="329">
        <f t="shared" si="1356"/>
        <v>0</v>
      </c>
      <c r="CG735" s="329">
        <f t="shared" si="1357"/>
        <v>0</v>
      </c>
      <c r="CH735" s="329">
        <f t="shared" si="1358"/>
        <v>0</v>
      </c>
      <c r="CI735" s="329">
        <f t="shared" si="1359"/>
        <v>0</v>
      </c>
      <c r="CJ735" s="170">
        <f t="shared" si="1282"/>
        <v>0</v>
      </c>
      <c r="CK735" s="208">
        <f t="shared" si="1283"/>
        <v>0</v>
      </c>
      <c r="CL735" s="328">
        <v>24.5</v>
      </c>
      <c r="CM735" s="328">
        <f t="shared" si="1360"/>
        <v>0</v>
      </c>
      <c r="CN735" s="329">
        <f t="shared" si="1361"/>
        <v>0</v>
      </c>
      <c r="CO735" s="329">
        <f t="shared" si="1362"/>
        <v>0</v>
      </c>
      <c r="CP735" s="329">
        <f t="shared" si="1363"/>
        <v>0</v>
      </c>
      <c r="CQ735" s="329">
        <f t="shared" si="1364"/>
        <v>0</v>
      </c>
      <c r="CR735" s="329">
        <f t="shared" si="1365"/>
        <v>0</v>
      </c>
      <c r="CS735" s="329">
        <f t="shared" si="1366"/>
        <v>0</v>
      </c>
      <c r="CT735" s="170">
        <f t="shared" si="1284"/>
        <v>0</v>
      </c>
      <c r="CU735" s="208">
        <f t="shared" si="1285"/>
        <v>0</v>
      </c>
      <c r="CV735" s="328">
        <v>24.5</v>
      </c>
      <c r="CW735" s="328">
        <f t="shared" si="1367"/>
        <v>0</v>
      </c>
      <c r="CX735" s="329">
        <f t="shared" si="1368"/>
        <v>0</v>
      </c>
      <c r="CY735" s="329">
        <f t="shared" si="1369"/>
        <v>0</v>
      </c>
      <c r="CZ735" s="329">
        <f t="shared" si="1370"/>
        <v>0</v>
      </c>
      <c r="DA735" s="329">
        <f t="shared" si="1371"/>
        <v>0</v>
      </c>
      <c r="DB735" s="329">
        <f t="shared" si="1372"/>
        <v>0</v>
      </c>
      <c r="DC735" s="329">
        <f t="shared" si="1373"/>
        <v>0</v>
      </c>
      <c r="DD735" s="170">
        <f t="shared" si="1286"/>
        <v>0</v>
      </c>
      <c r="DE735" s="208">
        <f t="shared" si="1287"/>
        <v>0</v>
      </c>
      <c r="DF735" s="328">
        <v>24.5</v>
      </c>
      <c r="DG735" s="328">
        <f t="shared" si="1374"/>
        <v>0</v>
      </c>
      <c r="DH735" s="329">
        <f t="shared" si="1375"/>
        <v>0</v>
      </c>
      <c r="DI735" s="329">
        <f t="shared" si="1376"/>
        <v>0</v>
      </c>
      <c r="DJ735" s="329">
        <f t="shared" si="1377"/>
        <v>0</v>
      </c>
      <c r="DK735" s="329">
        <f t="shared" si="1378"/>
        <v>0</v>
      </c>
      <c r="DL735" s="329">
        <f t="shared" si="1379"/>
        <v>0</v>
      </c>
      <c r="DM735" s="329">
        <f t="shared" si="1380"/>
        <v>0</v>
      </c>
      <c r="DN735" s="170">
        <f t="shared" si="1288"/>
        <v>0</v>
      </c>
      <c r="DO735" s="208">
        <f t="shared" si="1289"/>
        <v>0</v>
      </c>
      <c r="DP735" s="328">
        <v>24.5</v>
      </c>
      <c r="DQ735" s="328">
        <f t="shared" si="1381"/>
        <v>0</v>
      </c>
      <c r="DR735" s="329">
        <f t="shared" si="1382"/>
        <v>0</v>
      </c>
      <c r="DS735" s="329">
        <f t="shared" si="1383"/>
        <v>0</v>
      </c>
      <c r="DT735" s="329">
        <f t="shared" si="1384"/>
        <v>0</v>
      </c>
      <c r="DU735" s="329">
        <f t="shared" si="1385"/>
        <v>0</v>
      </c>
      <c r="DV735" s="329">
        <f t="shared" si="1386"/>
        <v>0</v>
      </c>
      <c r="DW735" s="329">
        <f t="shared" si="1387"/>
        <v>0</v>
      </c>
      <c r="DX735" s="170">
        <f t="shared" si="1290"/>
        <v>0</v>
      </c>
      <c r="DY735" s="208">
        <f t="shared" si="1291"/>
        <v>0</v>
      </c>
      <c r="DZ735" s="328">
        <v>24.5</v>
      </c>
      <c r="EA735" s="328">
        <f t="shared" si="1388"/>
        <v>0</v>
      </c>
      <c r="EB735" s="329">
        <f t="shared" si="1389"/>
        <v>0</v>
      </c>
      <c r="EC735" s="329">
        <f t="shared" si="1390"/>
        <v>0</v>
      </c>
      <c r="ED735" s="329">
        <f t="shared" si="1391"/>
        <v>0</v>
      </c>
      <c r="EE735" s="329">
        <f t="shared" si="1392"/>
        <v>0</v>
      </c>
      <c r="EF735" s="329">
        <f t="shared" si="1393"/>
        <v>0</v>
      </c>
      <c r="EG735" s="329">
        <f t="shared" si="1394"/>
        <v>0</v>
      </c>
      <c r="EH735" s="170">
        <f t="shared" si="1292"/>
        <v>0</v>
      </c>
      <c r="EI735" s="208">
        <f t="shared" si="1293"/>
        <v>0</v>
      </c>
      <c r="EJ735" s="328">
        <v>24.5</v>
      </c>
      <c r="EK735" s="328">
        <f t="shared" si="1395"/>
        <v>0</v>
      </c>
      <c r="EL735" s="329">
        <f t="shared" si="1396"/>
        <v>0</v>
      </c>
      <c r="EM735" s="329">
        <f t="shared" si="1397"/>
        <v>0</v>
      </c>
      <c r="EN735" s="329">
        <f t="shared" si="1398"/>
        <v>0</v>
      </c>
      <c r="EO735" s="329">
        <f t="shared" si="1399"/>
        <v>0</v>
      </c>
      <c r="EP735" s="329">
        <f t="shared" si="1400"/>
        <v>0</v>
      </c>
      <c r="EQ735" s="329">
        <f t="shared" si="1401"/>
        <v>0</v>
      </c>
      <c r="ER735" s="170">
        <f t="shared" si="1294"/>
        <v>0</v>
      </c>
      <c r="ES735" s="208">
        <f t="shared" si="1295"/>
        <v>0</v>
      </c>
      <c r="ET735" s="328">
        <v>24.5</v>
      </c>
      <c r="EU735" s="328">
        <f t="shared" si="1402"/>
        <v>0</v>
      </c>
      <c r="EV735" s="329">
        <f t="shared" si="1403"/>
        <v>0</v>
      </c>
      <c r="EW735" s="329">
        <f t="shared" si="1404"/>
        <v>0</v>
      </c>
      <c r="EX735" s="329">
        <f t="shared" si="1405"/>
        <v>0</v>
      </c>
      <c r="EY735" s="329">
        <f t="shared" si="1406"/>
        <v>0</v>
      </c>
      <c r="EZ735" s="329">
        <f t="shared" si="1407"/>
        <v>0</v>
      </c>
      <c r="FA735" s="329">
        <f t="shared" si="1408"/>
        <v>0</v>
      </c>
      <c r="FB735" s="170">
        <f t="shared" si="1296"/>
        <v>0</v>
      </c>
      <c r="FC735" s="208">
        <f t="shared" si="1297"/>
        <v>0</v>
      </c>
      <c r="FD735" s="328">
        <v>24.5</v>
      </c>
      <c r="FE735" s="328">
        <f t="shared" si="1409"/>
        <v>0</v>
      </c>
      <c r="FF735" s="329">
        <f t="shared" si="1410"/>
        <v>0</v>
      </c>
      <c r="FG735" s="329">
        <f t="shared" si="1411"/>
        <v>0</v>
      </c>
      <c r="FH735" s="329">
        <f t="shared" si="1412"/>
        <v>0</v>
      </c>
      <c r="FI735" s="329">
        <f t="shared" si="1413"/>
        <v>0</v>
      </c>
      <c r="FJ735" s="329">
        <f t="shared" si="1414"/>
        <v>0</v>
      </c>
      <c r="FK735" s="329">
        <f t="shared" si="1415"/>
        <v>0</v>
      </c>
      <c r="FL735" s="170">
        <f t="shared" si="1298"/>
        <v>0</v>
      </c>
      <c r="FM735" s="208">
        <f t="shared" si="1299"/>
        <v>0</v>
      </c>
      <c r="FN735" s="328">
        <v>24.5</v>
      </c>
      <c r="FO735" s="328">
        <f t="shared" si="1442"/>
        <v>0</v>
      </c>
      <c r="FP735" s="329">
        <f t="shared" si="1443"/>
        <v>0</v>
      </c>
      <c r="FQ735" s="329">
        <f t="shared" si="1444"/>
        <v>0</v>
      </c>
      <c r="FR735" s="329">
        <f t="shared" si="1445"/>
        <v>0</v>
      </c>
      <c r="FS735" s="329">
        <f t="shared" si="1446"/>
        <v>0</v>
      </c>
      <c r="FT735" s="329">
        <f t="shared" si="1447"/>
        <v>0</v>
      </c>
      <c r="FU735" s="329">
        <f t="shared" si="1448"/>
        <v>0</v>
      </c>
      <c r="FV735" s="170">
        <f t="shared" si="1300"/>
        <v>0</v>
      </c>
      <c r="FW735" s="208">
        <f t="shared" si="1301"/>
        <v>0</v>
      </c>
      <c r="FX735" s="328">
        <v>24.5</v>
      </c>
      <c r="FY735" s="328">
        <f t="shared" si="1449"/>
        <v>0</v>
      </c>
      <c r="FZ735" s="329">
        <f t="shared" si="1450"/>
        <v>0</v>
      </c>
      <c r="GA735" s="329">
        <f t="shared" si="1451"/>
        <v>0</v>
      </c>
      <c r="GB735" s="329">
        <f t="shared" si="1452"/>
        <v>0</v>
      </c>
      <c r="GC735" s="329">
        <f t="shared" si="1453"/>
        <v>0</v>
      </c>
      <c r="GD735" s="329">
        <f t="shared" si="1454"/>
        <v>0</v>
      </c>
      <c r="GE735" s="329">
        <f t="shared" si="1455"/>
        <v>0</v>
      </c>
      <c r="GF735" s="170">
        <f t="shared" si="1302"/>
        <v>0</v>
      </c>
      <c r="GG735" s="208">
        <f t="shared" si="1303"/>
        <v>0</v>
      </c>
      <c r="GH735" s="328">
        <v>24.5</v>
      </c>
      <c r="GI735" s="328">
        <f t="shared" si="1456"/>
        <v>0</v>
      </c>
      <c r="GJ735" s="329">
        <f t="shared" si="1457"/>
        <v>0</v>
      </c>
      <c r="GK735" s="329">
        <f t="shared" si="1458"/>
        <v>0</v>
      </c>
      <c r="GL735" s="329">
        <f t="shared" si="1459"/>
        <v>0</v>
      </c>
      <c r="GM735" s="329">
        <f t="shared" si="1460"/>
        <v>0</v>
      </c>
      <c r="GN735" s="329">
        <f t="shared" si="1461"/>
        <v>0</v>
      </c>
      <c r="GO735" s="329">
        <f t="shared" si="1462"/>
        <v>0</v>
      </c>
      <c r="GP735" s="170">
        <f t="shared" si="1304"/>
        <v>0</v>
      </c>
      <c r="GQ735" s="208">
        <f t="shared" si="1305"/>
        <v>0</v>
      </c>
      <c r="GR735" s="328">
        <v>24.5</v>
      </c>
      <c r="GS735" s="328">
        <f t="shared" si="1463"/>
        <v>0</v>
      </c>
      <c r="GT735" s="329">
        <f t="shared" si="1464"/>
        <v>0</v>
      </c>
      <c r="GU735" s="329">
        <f t="shared" si="1465"/>
        <v>0</v>
      </c>
      <c r="GV735" s="329">
        <f t="shared" si="1466"/>
        <v>0</v>
      </c>
      <c r="GW735" s="329">
        <f t="shared" si="1467"/>
        <v>0</v>
      </c>
      <c r="GX735" s="329">
        <f t="shared" si="1468"/>
        <v>0</v>
      </c>
      <c r="GY735" s="329">
        <f t="shared" si="1469"/>
        <v>0</v>
      </c>
      <c r="GZ735" s="170">
        <f t="shared" si="1306"/>
        <v>0</v>
      </c>
      <c r="HA735" s="208">
        <f t="shared" si="1307"/>
        <v>0</v>
      </c>
      <c r="HB735" s="328">
        <v>24.5</v>
      </c>
      <c r="HC735" s="328">
        <f t="shared" si="1308"/>
        <v>0</v>
      </c>
      <c r="HD735" s="329">
        <f t="shared" si="1416"/>
        <v>0</v>
      </c>
      <c r="HE735" s="329">
        <f t="shared" si="1417"/>
        <v>0</v>
      </c>
      <c r="HF735" s="329">
        <f t="shared" si="1418"/>
        <v>0</v>
      </c>
      <c r="HG735" s="329">
        <f t="shared" si="1419"/>
        <v>0</v>
      </c>
      <c r="HH735" s="329">
        <f t="shared" si="1420"/>
        <v>0</v>
      </c>
      <c r="HI735" s="329">
        <f t="shared" si="1421"/>
        <v>0</v>
      </c>
      <c r="HJ735" s="170">
        <f t="shared" si="1309"/>
        <v>0</v>
      </c>
      <c r="HK735" s="208">
        <f t="shared" si="1310"/>
        <v>0</v>
      </c>
      <c r="HL735" s="328">
        <v>24.5</v>
      </c>
      <c r="HM735" s="328">
        <f t="shared" si="1311"/>
        <v>0</v>
      </c>
      <c r="HN735" s="329">
        <f t="shared" si="1422"/>
        <v>0</v>
      </c>
      <c r="HO735" s="329">
        <f t="shared" si="1423"/>
        <v>0</v>
      </c>
      <c r="HP735" s="329">
        <f t="shared" si="1424"/>
        <v>0</v>
      </c>
      <c r="HQ735" s="329">
        <f t="shared" si="1425"/>
        <v>0</v>
      </c>
      <c r="HR735" s="329">
        <f t="shared" si="1426"/>
        <v>0</v>
      </c>
      <c r="HS735" s="329">
        <f t="shared" si="1427"/>
        <v>0</v>
      </c>
      <c r="HT735" s="170">
        <f t="shared" si="1312"/>
        <v>0</v>
      </c>
      <c r="HU735" s="208">
        <f t="shared" si="1313"/>
        <v>0</v>
      </c>
      <c r="HV735" s="328">
        <v>24.5</v>
      </c>
      <c r="HW735" s="328">
        <f t="shared" si="1428"/>
        <v>0</v>
      </c>
      <c r="HX735" s="329">
        <f t="shared" si="1429"/>
        <v>0</v>
      </c>
      <c r="HY735" s="329">
        <f t="shared" si="1430"/>
        <v>0</v>
      </c>
      <c r="HZ735" s="329">
        <f t="shared" si="1431"/>
        <v>0</v>
      </c>
      <c r="IA735" s="329">
        <f t="shared" si="1432"/>
        <v>0</v>
      </c>
      <c r="IB735" s="329">
        <f t="shared" si="1433"/>
        <v>0</v>
      </c>
      <c r="IC735" s="329">
        <f t="shared" si="1434"/>
        <v>0</v>
      </c>
      <c r="ID735" s="170">
        <f t="shared" si="1314"/>
        <v>0</v>
      </c>
      <c r="IE735" s="208">
        <f t="shared" si="1315"/>
        <v>0</v>
      </c>
      <c r="IF735" s="328">
        <v>24.5</v>
      </c>
      <c r="IG735" s="328">
        <f t="shared" si="1435"/>
        <v>0</v>
      </c>
      <c r="IH735" s="329">
        <f t="shared" si="1436"/>
        <v>0</v>
      </c>
      <c r="II735" s="329">
        <f t="shared" si="1437"/>
        <v>0</v>
      </c>
      <c r="IJ735" s="329">
        <f t="shared" si="1438"/>
        <v>0</v>
      </c>
      <c r="IK735" s="329">
        <f t="shared" si="1439"/>
        <v>0</v>
      </c>
      <c r="IL735" s="329">
        <f t="shared" si="1440"/>
        <v>0</v>
      </c>
      <c r="IM735" s="329">
        <f t="shared" si="1441"/>
        <v>0</v>
      </c>
      <c r="IN735" s="170">
        <f t="shared" si="1316"/>
        <v>0</v>
      </c>
    </row>
    <row r="736" spans="1:248">
      <c r="A736" s="318"/>
      <c r="B736" s="318"/>
      <c r="C736" s="318"/>
      <c r="D736" s="318"/>
      <c r="E736" s="318"/>
      <c r="F736" s="318"/>
      <c r="G736" s="318"/>
      <c r="H736" s="318"/>
      <c r="I736" s="318"/>
      <c r="K736" s="318"/>
      <c r="L736" s="318"/>
      <c r="M736" s="318"/>
      <c r="N736" s="318"/>
      <c r="O736" s="318"/>
      <c r="P736" s="318"/>
      <c r="Q736" s="318"/>
      <c r="R736" s="318"/>
      <c r="S736" s="208">
        <f t="shared" si="1317"/>
        <v>0</v>
      </c>
      <c r="T736" s="328">
        <v>24.6</v>
      </c>
      <c r="U736" s="328">
        <f t="shared" si="1318"/>
        <v>0</v>
      </c>
      <c r="V736" s="329">
        <f t="shared" si="1319"/>
        <v>0</v>
      </c>
      <c r="W736" s="329">
        <f t="shared" si="1320"/>
        <v>0</v>
      </c>
      <c r="X736" s="329">
        <f t="shared" si="1321"/>
        <v>0</v>
      </c>
      <c r="Y736" s="329">
        <f t="shared" si="1322"/>
        <v>0</v>
      </c>
      <c r="Z736" s="329">
        <f t="shared" si="1323"/>
        <v>0</v>
      </c>
      <c r="AA736" s="329">
        <f t="shared" si="1324"/>
        <v>0</v>
      </c>
      <c r="AB736" s="170">
        <f t="shared" si="1263"/>
        <v>0</v>
      </c>
      <c r="AC736" s="208">
        <f t="shared" si="1264"/>
        <v>0</v>
      </c>
      <c r="AD736" s="328">
        <v>24.6</v>
      </c>
      <c r="AE736" s="328">
        <f t="shared" si="1325"/>
        <v>0</v>
      </c>
      <c r="AF736" s="329">
        <f t="shared" si="1326"/>
        <v>0</v>
      </c>
      <c r="AG736" s="329">
        <f t="shared" si="1327"/>
        <v>0</v>
      </c>
      <c r="AH736" s="329">
        <f t="shared" si="1328"/>
        <v>0</v>
      </c>
      <c r="AI736" s="329">
        <f t="shared" si="1329"/>
        <v>0</v>
      </c>
      <c r="AJ736" s="329">
        <f t="shared" si="1330"/>
        <v>0</v>
      </c>
      <c r="AK736" s="329">
        <f t="shared" si="1331"/>
        <v>0</v>
      </c>
      <c r="AL736" s="170">
        <f t="shared" si="1265"/>
        <v>0</v>
      </c>
      <c r="AM736" s="208">
        <f t="shared" si="1266"/>
        <v>0</v>
      </c>
      <c r="AN736" s="328">
        <v>24.6</v>
      </c>
      <c r="AO736" s="328">
        <f t="shared" si="1332"/>
        <v>0</v>
      </c>
      <c r="AP736" s="329">
        <f t="shared" si="1333"/>
        <v>0</v>
      </c>
      <c r="AQ736" s="329">
        <f t="shared" si="1334"/>
        <v>0</v>
      </c>
      <c r="AR736" s="329">
        <f t="shared" si="1335"/>
        <v>0</v>
      </c>
      <c r="AS736" s="329">
        <f t="shared" si="1336"/>
        <v>0</v>
      </c>
      <c r="AT736" s="329">
        <f t="shared" si="1337"/>
        <v>0</v>
      </c>
      <c r="AU736" s="329">
        <f t="shared" si="1338"/>
        <v>0</v>
      </c>
      <c r="AV736" s="170">
        <f t="shared" si="1267"/>
        <v>0</v>
      </c>
      <c r="AW736" s="208">
        <f t="shared" si="1268"/>
        <v>0</v>
      </c>
      <c r="AX736" s="328">
        <v>24.6</v>
      </c>
      <c r="AY736" s="328">
        <f t="shared" si="1339"/>
        <v>0</v>
      </c>
      <c r="AZ736" s="329">
        <f t="shared" si="1340"/>
        <v>0</v>
      </c>
      <c r="BA736" s="329">
        <f t="shared" si="1341"/>
        <v>0</v>
      </c>
      <c r="BB736" s="329">
        <f t="shared" si="1342"/>
        <v>0</v>
      </c>
      <c r="BC736" s="329">
        <f t="shared" si="1343"/>
        <v>0</v>
      </c>
      <c r="BD736" s="329">
        <f t="shared" si="1344"/>
        <v>0</v>
      </c>
      <c r="BE736" s="329">
        <f t="shared" si="1345"/>
        <v>0</v>
      </c>
      <c r="BF736" s="170">
        <f t="shared" si="1269"/>
        <v>0</v>
      </c>
      <c r="BG736" s="208">
        <f t="shared" si="1270"/>
        <v>0</v>
      </c>
      <c r="BH736" s="328">
        <v>24.6</v>
      </c>
      <c r="BI736" s="328">
        <f t="shared" si="1271"/>
        <v>0</v>
      </c>
      <c r="BJ736" s="329">
        <f t="shared" si="1272"/>
        <v>0</v>
      </c>
      <c r="BK736" s="329">
        <f t="shared" si="1273"/>
        <v>0</v>
      </c>
      <c r="BL736" s="329">
        <f t="shared" si="1274"/>
        <v>0</v>
      </c>
      <c r="BM736" s="329">
        <f t="shared" si="1275"/>
        <v>0</v>
      </c>
      <c r="BN736" s="329">
        <f t="shared" si="1276"/>
        <v>0</v>
      </c>
      <c r="BO736" s="329">
        <f t="shared" si="1277"/>
        <v>0</v>
      </c>
      <c r="BP736" s="170">
        <f t="shared" si="1278"/>
        <v>0</v>
      </c>
      <c r="BQ736" s="208">
        <f t="shared" si="1279"/>
        <v>0</v>
      </c>
      <c r="BR736" s="328">
        <v>24.6</v>
      </c>
      <c r="BS736" s="328">
        <f t="shared" si="1346"/>
        <v>0</v>
      </c>
      <c r="BT736" s="329">
        <f t="shared" si="1347"/>
        <v>0</v>
      </c>
      <c r="BU736" s="329">
        <f t="shared" si="1348"/>
        <v>0</v>
      </c>
      <c r="BV736" s="329">
        <f t="shared" si="1349"/>
        <v>0</v>
      </c>
      <c r="BW736" s="329">
        <f t="shared" si="1350"/>
        <v>0</v>
      </c>
      <c r="BX736" s="329">
        <f t="shared" si="1351"/>
        <v>0</v>
      </c>
      <c r="BY736" s="329">
        <f t="shared" si="1352"/>
        <v>0</v>
      </c>
      <c r="BZ736" s="170">
        <f t="shared" si="1280"/>
        <v>0</v>
      </c>
      <c r="CA736" s="208">
        <f t="shared" si="1281"/>
        <v>0</v>
      </c>
      <c r="CB736" s="328">
        <v>24.6</v>
      </c>
      <c r="CC736" s="328">
        <f t="shared" si="1353"/>
        <v>0</v>
      </c>
      <c r="CD736" s="329">
        <f t="shared" si="1354"/>
        <v>0</v>
      </c>
      <c r="CE736" s="329">
        <f t="shared" si="1355"/>
        <v>0</v>
      </c>
      <c r="CF736" s="329">
        <f t="shared" si="1356"/>
        <v>0</v>
      </c>
      <c r="CG736" s="329">
        <f t="shared" si="1357"/>
        <v>0</v>
      </c>
      <c r="CH736" s="329">
        <f t="shared" si="1358"/>
        <v>0</v>
      </c>
      <c r="CI736" s="329">
        <f t="shared" si="1359"/>
        <v>0</v>
      </c>
      <c r="CJ736" s="170">
        <f t="shared" si="1282"/>
        <v>0</v>
      </c>
      <c r="CK736" s="208">
        <f t="shared" si="1283"/>
        <v>0</v>
      </c>
      <c r="CL736" s="328">
        <v>24.6</v>
      </c>
      <c r="CM736" s="328">
        <f t="shared" si="1360"/>
        <v>0</v>
      </c>
      <c r="CN736" s="329">
        <f t="shared" si="1361"/>
        <v>0</v>
      </c>
      <c r="CO736" s="329">
        <f t="shared" si="1362"/>
        <v>0</v>
      </c>
      <c r="CP736" s="329">
        <f t="shared" si="1363"/>
        <v>0</v>
      </c>
      <c r="CQ736" s="329">
        <f t="shared" si="1364"/>
        <v>0</v>
      </c>
      <c r="CR736" s="329">
        <f t="shared" si="1365"/>
        <v>0</v>
      </c>
      <c r="CS736" s="329">
        <f t="shared" si="1366"/>
        <v>0</v>
      </c>
      <c r="CT736" s="170">
        <f t="shared" si="1284"/>
        <v>0</v>
      </c>
      <c r="CU736" s="208">
        <f t="shared" si="1285"/>
        <v>0</v>
      </c>
      <c r="CV736" s="328">
        <v>24.6</v>
      </c>
      <c r="CW736" s="328">
        <f t="shared" si="1367"/>
        <v>0</v>
      </c>
      <c r="CX736" s="329">
        <f t="shared" si="1368"/>
        <v>0</v>
      </c>
      <c r="CY736" s="329">
        <f t="shared" si="1369"/>
        <v>0</v>
      </c>
      <c r="CZ736" s="329">
        <f t="shared" si="1370"/>
        <v>0</v>
      </c>
      <c r="DA736" s="329">
        <f t="shared" si="1371"/>
        <v>0</v>
      </c>
      <c r="DB736" s="329">
        <f t="shared" si="1372"/>
        <v>0</v>
      </c>
      <c r="DC736" s="329">
        <f t="shared" si="1373"/>
        <v>0</v>
      </c>
      <c r="DD736" s="170">
        <f t="shared" si="1286"/>
        <v>0</v>
      </c>
      <c r="DE736" s="208">
        <f t="shared" si="1287"/>
        <v>0</v>
      </c>
      <c r="DF736" s="328">
        <v>24.6</v>
      </c>
      <c r="DG736" s="328">
        <f t="shared" si="1374"/>
        <v>0</v>
      </c>
      <c r="DH736" s="329">
        <f t="shared" si="1375"/>
        <v>0</v>
      </c>
      <c r="DI736" s="329">
        <f t="shared" si="1376"/>
        <v>0</v>
      </c>
      <c r="DJ736" s="329">
        <f t="shared" si="1377"/>
        <v>0</v>
      </c>
      <c r="DK736" s="329">
        <f t="shared" si="1378"/>
        <v>0</v>
      </c>
      <c r="DL736" s="329">
        <f t="shared" si="1379"/>
        <v>0</v>
      </c>
      <c r="DM736" s="329">
        <f t="shared" si="1380"/>
        <v>0</v>
      </c>
      <c r="DN736" s="170">
        <f t="shared" si="1288"/>
        <v>0</v>
      </c>
      <c r="DO736" s="208">
        <f t="shared" si="1289"/>
        <v>0</v>
      </c>
      <c r="DP736" s="328">
        <v>24.6</v>
      </c>
      <c r="DQ736" s="328">
        <f t="shared" si="1381"/>
        <v>0</v>
      </c>
      <c r="DR736" s="329">
        <f t="shared" si="1382"/>
        <v>0</v>
      </c>
      <c r="DS736" s="329">
        <f t="shared" si="1383"/>
        <v>0</v>
      </c>
      <c r="DT736" s="329">
        <f t="shared" si="1384"/>
        <v>0</v>
      </c>
      <c r="DU736" s="329">
        <f t="shared" si="1385"/>
        <v>0</v>
      </c>
      <c r="DV736" s="329">
        <f t="shared" si="1386"/>
        <v>0</v>
      </c>
      <c r="DW736" s="329">
        <f t="shared" si="1387"/>
        <v>0</v>
      </c>
      <c r="DX736" s="170">
        <f t="shared" si="1290"/>
        <v>0</v>
      </c>
      <c r="DY736" s="208">
        <f t="shared" si="1291"/>
        <v>0</v>
      </c>
      <c r="DZ736" s="328">
        <v>24.6</v>
      </c>
      <c r="EA736" s="328">
        <f t="shared" si="1388"/>
        <v>0</v>
      </c>
      <c r="EB736" s="329">
        <f t="shared" si="1389"/>
        <v>0</v>
      </c>
      <c r="EC736" s="329">
        <f t="shared" si="1390"/>
        <v>0</v>
      </c>
      <c r="ED736" s="329">
        <f t="shared" si="1391"/>
        <v>0</v>
      </c>
      <c r="EE736" s="329">
        <f t="shared" si="1392"/>
        <v>0</v>
      </c>
      <c r="EF736" s="329">
        <f t="shared" si="1393"/>
        <v>0</v>
      </c>
      <c r="EG736" s="329">
        <f t="shared" si="1394"/>
        <v>0</v>
      </c>
      <c r="EH736" s="170">
        <f t="shared" si="1292"/>
        <v>0</v>
      </c>
      <c r="EI736" s="208">
        <f t="shared" si="1293"/>
        <v>0</v>
      </c>
      <c r="EJ736" s="328">
        <v>24.6</v>
      </c>
      <c r="EK736" s="328">
        <f t="shared" si="1395"/>
        <v>0</v>
      </c>
      <c r="EL736" s="329">
        <f t="shared" si="1396"/>
        <v>0</v>
      </c>
      <c r="EM736" s="329">
        <f t="shared" si="1397"/>
        <v>0</v>
      </c>
      <c r="EN736" s="329">
        <f t="shared" si="1398"/>
        <v>0</v>
      </c>
      <c r="EO736" s="329">
        <f t="shared" si="1399"/>
        <v>0</v>
      </c>
      <c r="EP736" s="329">
        <f t="shared" si="1400"/>
        <v>0</v>
      </c>
      <c r="EQ736" s="329">
        <f t="shared" si="1401"/>
        <v>0</v>
      </c>
      <c r="ER736" s="170">
        <f t="shared" si="1294"/>
        <v>0</v>
      </c>
      <c r="ES736" s="208">
        <f t="shared" si="1295"/>
        <v>0</v>
      </c>
      <c r="ET736" s="328">
        <v>24.6</v>
      </c>
      <c r="EU736" s="328">
        <f t="shared" si="1402"/>
        <v>0</v>
      </c>
      <c r="EV736" s="329">
        <f t="shared" si="1403"/>
        <v>0</v>
      </c>
      <c r="EW736" s="329">
        <f t="shared" si="1404"/>
        <v>0</v>
      </c>
      <c r="EX736" s="329">
        <f t="shared" si="1405"/>
        <v>0</v>
      </c>
      <c r="EY736" s="329">
        <f t="shared" si="1406"/>
        <v>0</v>
      </c>
      <c r="EZ736" s="329">
        <f t="shared" si="1407"/>
        <v>0</v>
      </c>
      <c r="FA736" s="329">
        <f t="shared" si="1408"/>
        <v>0</v>
      </c>
      <c r="FB736" s="170">
        <f t="shared" si="1296"/>
        <v>0</v>
      </c>
      <c r="FC736" s="208">
        <f t="shared" si="1297"/>
        <v>0</v>
      </c>
      <c r="FD736" s="328">
        <v>24.6</v>
      </c>
      <c r="FE736" s="328">
        <f t="shared" si="1409"/>
        <v>0</v>
      </c>
      <c r="FF736" s="329">
        <f t="shared" si="1410"/>
        <v>0</v>
      </c>
      <c r="FG736" s="329">
        <f t="shared" si="1411"/>
        <v>0</v>
      </c>
      <c r="FH736" s="329">
        <f t="shared" si="1412"/>
        <v>0</v>
      </c>
      <c r="FI736" s="329">
        <f t="shared" si="1413"/>
        <v>0</v>
      </c>
      <c r="FJ736" s="329">
        <f t="shared" si="1414"/>
        <v>0</v>
      </c>
      <c r="FK736" s="329">
        <f t="shared" si="1415"/>
        <v>0</v>
      </c>
      <c r="FL736" s="170">
        <f t="shared" si="1298"/>
        <v>0</v>
      </c>
      <c r="FM736" s="208">
        <f t="shared" si="1299"/>
        <v>0</v>
      </c>
      <c r="FN736" s="328">
        <v>24.6</v>
      </c>
      <c r="FO736" s="328">
        <f t="shared" si="1442"/>
        <v>0</v>
      </c>
      <c r="FP736" s="329">
        <f t="shared" si="1443"/>
        <v>0</v>
      </c>
      <c r="FQ736" s="329">
        <f t="shared" si="1444"/>
        <v>0</v>
      </c>
      <c r="FR736" s="329">
        <f t="shared" si="1445"/>
        <v>0</v>
      </c>
      <c r="FS736" s="329">
        <f t="shared" si="1446"/>
        <v>0</v>
      </c>
      <c r="FT736" s="329">
        <f t="shared" si="1447"/>
        <v>0</v>
      </c>
      <c r="FU736" s="329">
        <f t="shared" si="1448"/>
        <v>0</v>
      </c>
      <c r="FV736" s="170">
        <f t="shared" si="1300"/>
        <v>0</v>
      </c>
      <c r="FW736" s="208">
        <f t="shared" si="1301"/>
        <v>0</v>
      </c>
      <c r="FX736" s="328">
        <v>24.6</v>
      </c>
      <c r="FY736" s="328">
        <f t="shared" si="1449"/>
        <v>0</v>
      </c>
      <c r="FZ736" s="329">
        <f t="shared" si="1450"/>
        <v>0</v>
      </c>
      <c r="GA736" s="329">
        <f t="shared" si="1451"/>
        <v>0</v>
      </c>
      <c r="GB736" s="329">
        <f t="shared" si="1452"/>
        <v>0</v>
      </c>
      <c r="GC736" s="329">
        <f t="shared" si="1453"/>
        <v>0</v>
      </c>
      <c r="GD736" s="329">
        <f t="shared" si="1454"/>
        <v>0</v>
      </c>
      <c r="GE736" s="329">
        <f t="shared" si="1455"/>
        <v>0</v>
      </c>
      <c r="GF736" s="170">
        <f t="shared" si="1302"/>
        <v>0</v>
      </c>
      <c r="GG736" s="208">
        <f t="shared" si="1303"/>
        <v>0</v>
      </c>
      <c r="GH736" s="328">
        <v>24.6</v>
      </c>
      <c r="GI736" s="328">
        <f t="shared" si="1456"/>
        <v>0</v>
      </c>
      <c r="GJ736" s="329">
        <f t="shared" si="1457"/>
        <v>0</v>
      </c>
      <c r="GK736" s="329">
        <f t="shared" si="1458"/>
        <v>0</v>
      </c>
      <c r="GL736" s="329">
        <f t="shared" si="1459"/>
        <v>0</v>
      </c>
      <c r="GM736" s="329">
        <f t="shared" si="1460"/>
        <v>0</v>
      </c>
      <c r="GN736" s="329">
        <f t="shared" si="1461"/>
        <v>0</v>
      </c>
      <c r="GO736" s="329">
        <f t="shared" si="1462"/>
        <v>0</v>
      </c>
      <c r="GP736" s="170">
        <f t="shared" si="1304"/>
        <v>0</v>
      </c>
      <c r="GQ736" s="208">
        <f t="shared" si="1305"/>
        <v>0</v>
      </c>
      <c r="GR736" s="328">
        <v>24.6</v>
      </c>
      <c r="GS736" s="328">
        <f t="shared" si="1463"/>
        <v>0</v>
      </c>
      <c r="GT736" s="329">
        <f t="shared" si="1464"/>
        <v>0</v>
      </c>
      <c r="GU736" s="329">
        <f t="shared" si="1465"/>
        <v>0</v>
      </c>
      <c r="GV736" s="329">
        <f t="shared" si="1466"/>
        <v>0</v>
      </c>
      <c r="GW736" s="329">
        <f t="shared" si="1467"/>
        <v>0</v>
      </c>
      <c r="GX736" s="329">
        <f t="shared" si="1468"/>
        <v>0</v>
      </c>
      <c r="GY736" s="329">
        <f t="shared" si="1469"/>
        <v>0</v>
      </c>
      <c r="GZ736" s="170">
        <f t="shared" si="1306"/>
        <v>0</v>
      </c>
      <c r="HA736" s="208">
        <f t="shared" si="1307"/>
        <v>0</v>
      </c>
      <c r="HB736" s="328">
        <v>24.6</v>
      </c>
      <c r="HC736" s="328">
        <f t="shared" si="1308"/>
        <v>0</v>
      </c>
      <c r="HD736" s="329">
        <f t="shared" si="1416"/>
        <v>0</v>
      </c>
      <c r="HE736" s="329">
        <f t="shared" si="1417"/>
        <v>0</v>
      </c>
      <c r="HF736" s="329">
        <f t="shared" si="1418"/>
        <v>0</v>
      </c>
      <c r="HG736" s="329">
        <f t="shared" si="1419"/>
        <v>0</v>
      </c>
      <c r="HH736" s="329">
        <f t="shared" si="1420"/>
        <v>0</v>
      </c>
      <c r="HI736" s="329">
        <f t="shared" si="1421"/>
        <v>0</v>
      </c>
      <c r="HJ736" s="170">
        <f t="shared" si="1309"/>
        <v>0</v>
      </c>
      <c r="HK736" s="208">
        <f t="shared" si="1310"/>
        <v>0</v>
      </c>
      <c r="HL736" s="328">
        <v>24.6</v>
      </c>
      <c r="HM736" s="328">
        <f t="shared" si="1311"/>
        <v>0</v>
      </c>
      <c r="HN736" s="329">
        <f t="shared" si="1422"/>
        <v>0</v>
      </c>
      <c r="HO736" s="329">
        <f t="shared" si="1423"/>
        <v>0</v>
      </c>
      <c r="HP736" s="329">
        <f t="shared" si="1424"/>
        <v>0</v>
      </c>
      <c r="HQ736" s="329">
        <f t="shared" si="1425"/>
        <v>0</v>
      </c>
      <c r="HR736" s="329">
        <f t="shared" si="1426"/>
        <v>0</v>
      </c>
      <c r="HS736" s="329">
        <f t="shared" si="1427"/>
        <v>0</v>
      </c>
      <c r="HT736" s="170">
        <f t="shared" si="1312"/>
        <v>0</v>
      </c>
      <c r="HU736" s="208">
        <f t="shared" si="1313"/>
        <v>0</v>
      </c>
      <c r="HV736" s="328">
        <v>24.6</v>
      </c>
      <c r="HW736" s="328">
        <f t="shared" si="1428"/>
        <v>0</v>
      </c>
      <c r="HX736" s="329">
        <f t="shared" si="1429"/>
        <v>0</v>
      </c>
      <c r="HY736" s="329">
        <f t="shared" si="1430"/>
        <v>0</v>
      </c>
      <c r="HZ736" s="329">
        <f t="shared" si="1431"/>
        <v>0</v>
      </c>
      <c r="IA736" s="329">
        <f t="shared" si="1432"/>
        <v>0</v>
      </c>
      <c r="IB736" s="329">
        <f t="shared" si="1433"/>
        <v>0</v>
      </c>
      <c r="IC736" s="329">
        <f t="shared" si="1434"/>
        <v>0</v>
      </c>
      <c r="ID736" s="170">
        <f t="shared" si="1314"/>
        <v>0</v>
      </c>
      <c r="IE736" s="208">
        <f t="shared" si="1315"/>
        <v>0</v>
      </c>
      <c r="IF736" s="328">
        <v>24.6</v>
      </c>
      <c r="IG736" s="328">
        <f t="shared" si="1435"/>
        <v>0</v>
      </c>
      <c r="IH736" s="329">
        <f t="shared" si="1436"/>
        <v>0</v>
      </c>
      <c r="II736" s="329">
        <f t="shared" si="1437"/>
        <v>0</v>
      </c>
      <c r="IJ736" s="329">
        <f t="shared" si="1438"/>
        <v>0</v>
      </c>
      <c r="IK736" s="329">
        <f t="shared" si="1439"/>
        <v>0</v>
      </c>
      <c r="IL736" s="329">
        <f t="shared" si="1440"/>
        <v>0</v>
      </c>
      <c r="IM736" s="329">
        <f t="shared" si="1441"/>
        <v>0</v>
      </c>
      <c r="IN736" s="170">
        <f t="shared" si="1316"/>
        <v>0</v>
      </c>
    </row>
    <row r="737" spans="1:248">
      <c r="A737" s="318"/>
      <c r="B737" s="318"/>
      <c r="C737" s="318"/>
      <c r="D737" s="318"/>
      <c r="E737" s="318"/>
      <c r="F737" s="318"/>
      <c r="G737" s="318"/>
      <c r="H737" s="318"/>
      <c r="I737" s="318"/>
      <c r="K737" s="318"/>
      <c r="L737" s="318"/>
      <c r="M737" s="318"/>
      <c r="N737" s="318"/>
      <c r="O737" s="318"/>
      <c r="P737" s="318"/>
      <c r="Q737" s="318"/>
      <c r="R737" s="318"/>
      <c r="S737" s="208">
        <f t="shared" si="1317"/>
        <v>0</v>
      </c>
      <c r="T737" s="328">
        <v>24.7</v>
      </c>
      <c r="U737" s="328">
        <f t="shared" si="1318"/>
        <v>0</v>
      </c>
      <c r="V737" s="329">
        <f t="shared" si="1319"/>
        <v>0</v>
      </c>
      <c r="W737" s="329">
        <f t="shared" si="1320"/>
        <v>0</v>
      </c>
      <c r="X737" s="329">
        <f t="shared" si="1321"/>
        <v>0</v>
      </c>
      <c r="Y737" s="329">
        <f t="shared" si="1322"/>
        <v>0</v>
      </c>
      <c r="Z737" s="329">
        <f t="shared" si="1323"/>
        <v>0</v>
      </c>
      <c r="AA737" s="329">
        <f t="shared" si="1324"/>
        <v>0</v>
      </c>
      <c r="AB737" s="170">
        <f t="shared" si="1263"/>
        <v>0</v>
      </c>
      <c r="AC737" s="208">
        <f t="shared" si="1264"/>
        <v>0</v>
      </c>
      <c r="AD737" s="328">
        <v>24.7</v>
      </c>
      <c r="AE737" s="328">
        <f t="shared" si="1325"/>
        <v>0</v>
      </c>
      <c r="AF737" s="329">
        <f t="shared" si="1326"/>
        <v>0</v>
      </c>
      <c r="AG737" s="329">
        <f t="shared" si="1327"/>
        <v>0</v>
      </c>
      <c r="AH737" s="329">
        <f t="shared" si="1328"/>
        <v>0</v>
      </c>
      <c r="AI737" s="329">
        <f t="shared" si="1329"/>
        <v>0</v>
      </c>
      <c r="AJ737" s="329">
        <f t="shared" si="1330"/>
        <v>0</v>
      </c>
      <c r="AK737" s="329">
        <f t="shared" si="1331"/>
        <v>0</v>
      </c>
      <c r="AL737" s="170">
        <f t="shared" si="1265"/>
        <v>0</v>
      </c>
      <c r="AM737" s="208">
        <f t="shared" si="1266"/>
        <v>0</v>
      </c>
      <c r="AN737" s="328">
        <v>24.7</v>
      </c>
      <c r="AO737" s="328">
        <f t="shared" si="1332"/>
        <v>0</v>
      </c>
      <c r="AP737" s="329">
        <f t="shared" si="1333"/>
        <v>0</v>
      </c>
      <c r="AQ737" s="329">
        <f t="shared" si="1334"/>
        <v>0</v>
      </c>
      <c r="AR737" s="329">
        <f t="shared" si="1335"/>
        <v>0</v>
      </c>
      <c r="AS737" s="329">
        <f t="shared" si="1336"/>
        <v>0</v>
      </c>
      <c r="AT737" s="329">
        <f t="shared" si="1337"/>
        <v>0</v>
      </c>
      <c r="AU737" s="329">
        <f t="shared" si="1338"/>
        <v>0</v>
      </c>
      <c r="AV737" s="170">
        <f t="shared" si="1267"/>
        <v>0</v>
      </c>
      <c r="AW737" s="208">
        <f t="shared" si="1268"/>
        <v>0</v>
      </c>
      <c r="AX737" s="328">
        <v>24.7</v>
      </c>
      <c r="AY737" s="328">
        <f t="shared" si="1339"/>
        <v>0</v>
      </c>
      <c r="AZ737" s="329">
        <f t="shared" si="1340"/>
        <v>0</v>
      </c>
      <c r="BA737" s="329">
        <f t="shared" si="1341"/>
        <v>0</v>
      </c>
      <c r="BB737" s="329">
        <f t="shared" si="1342"/>
        <v>0</v>
      </c>
      <c r="BC737" s="329">
        <f t="shared" si="1343"/>
        <v>0</v>
      </c>
      <c r="BD737" s="329">
        <f t="shared" si="1344"/>
        <v>0</v>
      </c>
      <c r="BE737" s="329">
        <f t="shared" si="1345"/>
        <v>0</v>
      </c>
      <c r="BF737" s="170">
        <f t="shared" si="1269"/>
        <v>0</v>
      </c>
      <c r="BG737" s="208">
        <f t="shared" si="1270"/>
        <v>0</v>
      </c>
      <c r="BH737" s="328">
        <v>24.7</v>
      </c>
      <c r="BI737" s="328">
        <f t="shared" si="1271"/>
        <v>0</v>
      </c>
      <c r="BJ737" s="329">
        <f t="shared" si="1272"/>
        <v>0</v>
      </c>
      <c r="BK737" s="329">
        <f t="shared" si="1273"/>
        <v>0</v>
      </c>
      <c r="BL737" s="329">
        <f t="shared" si="1274"/>
        <v>0</v>
      </c>
      <c r="BM737" s="329">
        <f t="shared" si="1275"/>
        <v>0</v>
      </c>
      <c r="BN737" s="329">
        <f t="shared" si="1276"/>
        <v>0</v>
      </c>
      <c r="BO737" s="329">
        <f t="shared" si="1277"/>
        <v>0</v>
      </c>
      <c r="BP737" s="170">
        <f t="shared" si="1278"/>
        <v>0</v>
      </c>
      <c r="BQ737" s="208">
        <f t="shared" si="1279"/>
        <v>0</v>
      </c>
      <c r="BR737" s="328">
        <v>24.7</v>
      </c>
      <c r="BS737" s="328">
        <f t="shared" si="1346"/>
        <v>0</v>
      </c>
      <c r="BT737" s="329">
        <f t="shared" si="1347"/>
        <v>0</v>
      </c>
      <c r="BU737" s="329">
        <f t="shared" si="1348"/>
        <v>0</v>
      </c>
      <c r="BV737" s="329">
        <f t="shared" si="1349"/>
        <v>0</v>
      </c>
      <c r="BW737" s="329">
        <f t="shared" si="1350"/>
        <v>0</v>
      </c>
      <c r="BX737" s="329">
        <f t="shared" si="1351"/>
        <v>0</v>
      </c>
      <c r="BY737" s="329">
        <f t="shared" si="1352"/>
        <v>0</v>
      </c>
      <c r="BZ737" s="170">
        <f t="shared" si="1280"/>
        <v>0</v>
      </c>
      <c r="CA737" s="208">
        <f t="shared" si="1281"/>
        <v>0</v>
      </c>
      <c r="CB737" s="328">
        <v>24.7</v>
      </c>
      <c r="CC737" s="328">
        <f t="shared" si="1353"/>
        <v>0</v>
      </c>
      <c r="CD737" s="329">
        <f t="shared" si="1354"/>
        <v>0</v>
      </c>
      <c r="CE737" s="329">
        <f t="shared" si="1355"/>
        <v>0</v>
      </c>
      <c r="CF737" s="329">
        <f t="shared" si="1356"/>
        <v>0</v>
      </c>
      <c r="CG737" s="329">
        <f t="shared" si="1357"/>
        <v>0</v>
      </c>
      <c r="CH737" s="329">
        <f t="shared" si="1358"/>
        <v>0</v>
      </c>
      <c r="CI737" s="329">
        <f t="shared" si="1359"/>
        <v>0</v>
      </c>
      <c r="CJ737" s="170">
        <f t="shared" si="1282"/>
        <v>0</v>
      </c>
      <c r="CK737" s="208">
        <f t="shared" si="1283"/>
        <v>0</v>
      </c>
      <c r="CL737" s="328">
        <v>24.7</v>
      </c>
      <c r="CM737" s="328">
        <f t="shared" si="1360"/>
        <v>0</v>
      </c>
      <c r="CN737" s="329">
        <f t="shared" si="1361"/>
        <v>0</v>
      </c>
      <c r="CO737" s="329">
        <f t="shared" si="1362"/>
        <v>0</v>
      </c>
      <c r="CP737" s="329">
        <f t="shared" si="1363"/>
        <v>0</v>
      </c>
      <c r="CQ737" s="329">
        <f t="shared" si="1364"/>
        <v>0</v>
      </c>
      <c r="CR737" s="329">
        <f t="shared" si="1365"/>
        <v>0</v>
      </c>
      <c r="CS737" s="329">
        <f t="shared" si="1366"/>
        <v>0</v>
      </c>
      <c r="CT737" s="170">
        <f t="shared" si="1284"/>
        <v>0</v>
      </c>
      <c r="CU737" s="208">
        <f t="shared" si="1285"/>
        <v>0</v>
      </c>
      <c r="CV737" s="328">
        <v>24.7</v>
      </c>
      <c r="CW737" s="328">
        <f t="shared" si="1367"/>
        <v>0</v>
      </c>
      <c r="CX737" s="329">
        <f t="shared" si="1368"/>
        <v>0</v>
      </c>
      <c r="CY737" s="329">
        <f t="shared" si="1369"/>
        <v>0</v>
      </c>
      <c r="CZ737" s="329">
        <f t="shared" si="1370"/>
        <v>0</v>
      </c>
      <c r="DA737" s="329">
        <f t="shared" si="1371"/>
        <v>0</v>
      </c>
      <c r="DB737" s="329">
        <f t="shared" si="1372"/>
        <v>0</v>
      </c>
      <c r="DC737" s="329">
        <f t="shared" si="1373"/>
        <v>0</v>
      </c>
      <c r="DD737" s="170">
        <f t="shared" si="1286"/>
        <v>0</v>
      </c>
      <c r="DE737" s="208">
        <f t="shared" si="1287"/>
        <v>0</v>
      </c>
      <c r="DF737" s="328">
        <v>24.7</v>
      </c>
      <c r="DG737" s="328">
        <f t="shared" si="1374"/>
        <v>0</v>
      </c>
      <c r="DH737" s="329">
        <f t="shared" si="1375"/>
        <v>0</v>
      </c>
      <c r="DI737" s="329">
        <f t="shared" si="1376"/>
        <v>0</v>
      </c>
      <c r="DJ737" s="329">
        <f t="shared" si="1377"/>
        <v>0</v>
      </c>
      <c r="DK737" s="329">
        <f t="shared" si="1378"/>
        <v>0</v>
      </c>
      <c r="DL737" s="329">
        <f t="shared" si="1379"/>
        <v>0</v>
      </c>
      <c r="DM737" s="329">
        <f t="shared" si="1380"/>
        <v>0</v>
      </c>
      <c r="DN737" s="170">
        <f t="shared" si="1288"/>
        <v>0</v>
      </c>
      <c r="DO737" s="208">
        <f t="shared" si="1289"/>
        <v>0</v>
      </c>
      <c r="DP737" s="328">
        <v>24.7</v>
      </c>
      <c r="DQ737" s="328">
        <f t="shared" si="1381"/>
        <v>0</v>
      </c>
      <c r="DR737" s="329">
        <f t="shared" si="1382"/>
        <v>0</v>
      </c>
      <c r="DS737" s="329">
        <f t="shared" si="1383"/>
        <v>0</v>
      </c>
      <c r="DT737" s="329">
        <f t="shared" si="1384"/>
        <v>0</v>
      </c>
      <c r="DU737" s="329">
        <f t="shared" si="1385"/>
        <v>0</v>
      </c>
      <c r="DV737" s="329">
        <f t="shared" si="1386"/>
        <v>0</v>
      </c>
      <c r="DW737" s="329">
        <f t="shared" si="1387"/>
        <v>0</v>
      </c>
      <c r="DX737" s="170">
        <f t="shared" si="1290"/>
        <v>0</v>
      </c>
      <c r="DY737" s="208">
        <f t="shared" si="1291"/>
        <v>0</v>
      </c>
      <c r="DZ737" s="328">
        <v>24.7</v>
      </c>
      <c r="EA737" s="328">
        <f t="shared" si="1388"/>
        <v>0</v>
      </c>
      <c r="EB737" s="329">
        <f t="shared" si="1389"/>
        <v>0</v>
      </c>
      <c r="EC737" s="329">
        <f t="shared" si="1390"/>
        <v>0</v>
      </c>
      <c r="ED737" s="329">
        <f t="shared" si="1391"/>
        <v>0</v>
      </c>
      <c r="EE737" s="329">
        <f t="shared" si="1392"/>
        <v>0</v>
      </c>
      <c r="EF737" s="329">
        <f t="shared" si="1393"/>
        <v>0</v>
      </c>
      <c r="EG737" s="329">
        <f t="shared" si="1394"/>
        <v>0</v>
      </c>
      <c r="EH737" s="170">
        <f t="shared" si="1292"/>
        <v>0</v>
      </c>
      <c r="EI737" s="208">
        <f t="shared" si="1293"/>
        <v>0</v>
      </c>
      <c r="EJ737" s="328">
        <v>24.7</v>
      </c>
      <c r="EK737" s="328">
        <f t="shared" si="1395"/>
        <v>0</v>
      </c>
      <c r="EL737" s="329">
        <f t="shared" si="1396"/>
        <v>0</v>
      </c>
      <c r="EM737" s="329">
        <f t="shared" si="1397"/>
        <v>0</v>
      </c>
      <c r="EN737" s="329">
        <f t="shared" si="1398"/>
        <v>0</v>
      </c>
      <c r="EO737" s="329">
        <f t="shared" si="1399"/>
        <v>0</v>
      </c>
      <c r="EP737" s="329">
        <f t="shared" si="1400"/>
        <v>0</v>
      </c>
      <c r="EQ737" s="329">
        <f t="shared" si="1401"/>
        <v>0</v>
      </c>
      <c r="ER737" s="170">
        <f t="shared" si="1294"/>
        <v>0</v>
      </c>
      <c r="ES737" s="208">
        <f t="shared" si="1295"/>
        <v>0</v>
      </c>
      <c r="ET737" s="328">
        <v>24.7</v>
      </c>
      <c r="EU737" s="328">
        <f t="shared" si="1402"/>
        <v>0</v>
      </c>
      <c r="EV737" s="329">
        <f t="shared" si="1403"/>
        <v>0</v>
      </c>
      <c r="EW737" s="329">
        <f t="shared" si="1404"/>
        <v>0</v>
      </c>
      <c r="EX737" s="329">
        <f t="shared" si="1405"/>
        <v>0</v>
      </c>
      <c r="EY737" s="329">
        <f t="shared" si="1406"/>
        <v>0</v>
      </c>
      <c r="EZ737" s="329">
        <f t="shared" si="1407"/>
        <v>0</v>
      </c>
      <c r="FA737" s="329">
        <f t="shared" si="1408"/>
        <v>0</v>
      </c>
      <c r="FB737" s="170">
        <f t="shared" si="1296"/>
        <v>0</v>
      </c>
      <c r="FC737" s="208">
        <f t="shared" si="1297"/>
        <v>0</v>
      </c>
      <c r="FD737" s="328">
        <v>24.7</v>
      </c>
      <c r="FE737" s="328">
        <f t="shared" si="1409"/>
        <v>0</v>
      </c>
      <c r="FF737" s="329">
        <f t="shared" si="1410"/>
        <v>0</v>
      </c>
      <c r="FG737" s="329">
        <f t="shared" si="1411"/>
        <v>0</v>
      </c>
      <c r="FH737" s="329">
        <f t="shared" si="1412"/>
        <v>0</v>
      </c>
      <c r="FI737" s="329">
        <f t="shared" si="1413"/>
        <v>0</v>
      </c>
      <c r="FJ737" s="329">
        <f t="shared" si="1414"/>
        <v>0</v>
      </c>
      <c r="FK737" s="329">
        <f t="shared" si="1415"/>
        <v>0</v>
      </c>
      <c r="FL737" s="170">
        <f t="shared" si="1298"/>
        <v>0</v>
      </c>
      <c r="FM737" s="208">
        <f t="shared" si="1299"/>
        <v>0</v>
      </c>
      <c r="FN737" s="328">
        <v>24.7</v>
      </c>
      <c r="FO737" s="328">
        <f t="shared" si="1442"/>
        <v>0</v>
      </c>
      <c r="FP737" s="329">
        <f t="shared" si="1443"/>
        <v>0</v>
      </c>
      <c r="FQ737" s="329">
        <f t="shared" si="1444"/>
        <v>0</v>
      </c>
      <c r="FR737" s="329">
        <f t="shared" si="1445"/>
        <v>0</v>
      </c>
      <c r="FS737" s="329">
        <f t="shared" si="1446"/>
        <v>0</v>
      </c>
      <c r="FT737" s="329">
        <f t="shared" si="1447"/>
        <v>0</v>
      </c>
      <c r="FU737" s="329">
        <f t="shared" si="1448"/>
        <v>0</v>
      </c>
      <c r="FV737" s="170">
        <f t="shared" si="1300"/>
        <v>0</v>
      </c>
      <c r="FW737" s="208">
        <f t="shared" si="1301"/>
        <v>0</v>
      </c>
      <c r="FX737" s="328">
        <v>24.7</v>
      </c>
      <c r="FY737" s="328">
        <f t="shared" si="1449"/>
        <v>0</v>
      </c>
      <c r="FZ737" s="329">
        <f t="shared" si="1450"/>
        <v>0</v>
      </c>
      <c r="GA737" s="329">
        <f t="shared" si="1451"/>
        <v>0</v>
      </c>
      <c r="GB737" s="329">
        <f t="shared" si="1452"/>
        <v>0</v>
      </c>
      <c r="GC737" s="329">
        <f t="shared" si="1453"/>
        <v>0</v>
      </c>
      <c r="GD737" s="329">
        <f t="shared" si="1454"/>
        <v>0</v>
      </c>
      <c r="GE737" s="329">
        <f t="shared" si="1455"/>
        <v>0</v>
      </c>
      <c r="GF737" s="170">
        <f t="shared" si="1302"/>
        <v>0</v>
      </c>
      <c r="GG737" s="208">
        <f t="shared" si="1303"/>
        <v>0</v>
      </c>
      <c r="GH737" s="328">
        <v>24.7</v>
      </c>
      <c r="GI737" s="328">
        <f t="shared" si="1456"/>
        <v>0</v>
      </c>
      <c r="GJ737" s="329">
        <f t="shared" si="1457"/>
        <v>0</v>
      </c>
      <c r="GK737" s="329">
        <f t="shared" si="1458"/>
        <v>0</v>
      </c>
      <c r="GL737" s="329">
        <f t="shared" si="1459"/>
        <v>0</v>
      </c>
      <c r="GM737" s="329">
        <f t="shared" si="1460"/>
        <v>0</v>
      </c>
      <c r="GN737" s="329">
        <f t="shared" si="1461"/>
        <v>0</v>
      </c>
      <c r="GO737" s="329">
        <f t="shared" si="1462"/>
        <v>0</v>
      </c>
      <c r="GP737" s="170">
        <f t="shared" si="1304"/>
        <v>0</v>
      </c>
      <c r="GQ737" s="208">
        <f t="shared" si="1305"/>
        <v>0</v>
      </c>
      <c r="GR737" s="328">
        <v>24.7</v>
      </c>
      <c r="GS737" s="328">
        <f t="shared" si="1463"/>
        <v>0</v>
      </c>
      <c r="GT737" s="329">
        <f t="shared" si="1464"/>
        <v>0</v>
      </c>
      <c r="GU737" s="329">
        <f t="shared" si="1465"/>
        <v>0</v>
      </c>
      <c r="GV737" s="329">
        <f t="shared" si="1466"/>
        <v>0</v>
      </c>
      <c r="GW737" s="329">
        <f t="shared" si="1467"/>
        <v>0</v>
      </c>
      <c r="GX737" s="329">
        <f t="shared" si="1468"/>
        <v>0</v>
      </c>
      <c r="GY737" s="329">
        <f t="shared" si="1469"/>
        <v>0</v>
      </c>
      <c r="GZ737" s="170">
        <f t="shared" si="1306"/>
        <v>0</v>
      </c>
      <c r="HA737" s="208">
        <f t="shared" si="1307"/>
        <v>0</v>
      </c>
      <c r="HB737" s="328">
        <v>24.7</v>
      </c>
      <c r="HC737" s="328">
        <f t="shared" si="1308"/>
        <v>0</v>
      </c>
      <c r="HD737" s="329">
        <f t="shared" si="1416"/>
        <v>0</v>
      </c>
      <c r="HE737" s="329">
        <f t="shared" si="1417"/>
        <v>0</v>
      </c>
      <c r="HF737" s="329">
        <f t="shared" si="1418"/>
        <v>0</v>
      </c>
      <c r="HG737" s="329">
        <f t="shared" si="1419"/>
        <v>0</v>
      </c>
      <c r="HH737" s="329">
        <f t="shared" si="1420"/>
        <v>0</v>
      </c>
      <c r="HI737" s="329">
        <f t="shared" si="1421"/>
        <v>0</v>
      </c>
      <c r="HJ737" s="170">
        <f t="shared" si="1309"/>
        <v>0</v>
      </c>
      <c r="HK737" s="208">
        <f t="shared" si="1310"/>
        <v>0</v>
      </c>
      <c r="HL737" s="328">
        <v>24.7</v>
      </c>
      <c r="HM737" s="328">
        <f t="shared" si="1311"/>
        <v>0</v>
      </c>
      <c r="HN737" s="329">
        <f t="shared" si="1422"/>
        <v>0</v>
      </c>
      <c r="HO737" s="329">
        <f t="shared" si="1423"/>
        <v>0</v>
      </c>
      <c r="HP737" s="329">
        <f t="shared" si="1424"/>
        <v>0</v>
      </c>
      <c r="HQ737" s="329">
        <f t="shared" si="1425"/>
        <v>0</v>
      </c>
      <c r="HR737" s="329">
        <f t="shared" si="1426"/>
        <v>0</v>
      </c>
      <c r="HS737" s="329">
        <f t="shared" si="1427"/>
        <v>0</v>
      </c>
      <c r="HT737" s="170">
        <f t="shared" si="1312"/>
        <v>0</v>
      </c>
      <c r="HU737" s="208">
        <f t="shared" si="1313"/>
        <v>0</v>
      </c>
      <c r="HV737" s="328">
        <v>24.7</v>
      </c>
      <c r="HW737" s="328">
        <f t="shared" si="1428"/>
        <v>0</v>
      </c>
      <c r="HX737" s="329">
        <f t="shared" si="1429"/>
        <v>0</v>
      </c>
      <c r="HY737" s="329">
        <f t="shared" si="1430"/>
        <v>0</v>
      </c>
      <c r="HZ737" s="329">
        <f t="shared" si="1431"/>
        <v>0</v>
      </c>
      <c r="IA737" s="329">
        <f t="shared" si="1432"/>
        <v>0</v>
      </c>
      <c r="IB737" s="329">
        <f t="shared" si="1433"/>
        <v>0</v>
      </c>
      <c r="IC737" s="329">
        <f t="shared" si="1434"/>
        <v>0</v>
      </c>
      <c r="ID737" s="170">
        <f t="shared" si="1314"/>
        <v>0</v>
      </c>
      <c r="IE737" s="208">
        <f t="shared" si="1315"/>
        <v>0</v>
      </c>
      <c r="IF737" s="328">
        <v>24.7</v>
      </c>
      <c r="IG737" s="328">
        <f t="shared" si="1435"/>
        <v>0</v>
      </c>
      <c r="IH737" s="329">
        <f t="shared" si="1436"/>
        <v>0</v>
      </c>
      <c r="II737" s="329">
        <f t="shared" si="1437"/>
        <v>0</v>
      </c>
      <c r="IJ737" s="329">
        <f t="shared" si="1438"/>
        <v>0</v>
      </c>
      <c r="IK737" s="329">
        <f t="shared" si="1439"/>
        <v>0</v>
      </c>
      <c r="IL737" s="329">
        <f t="shared" si="1440"/>
        <v>0</v>
      </c>
      <c r="IM737" s="329">
        <f t="shared" si="1441"/>
        <v>0</v>
      </c>
      <c r="IN737" s="170">
        <f t="shared" si="1316"/>
        <v>0</v>
      </c>
    </row>
    <row r="738" spans="1:248">
      <c r="A738" s="318"/>
      <c r="B738" s="318"/>
      <c r="C738" s="318"/>
      <c r="D738" s="318"/>
      <c r="E738" s="318"/>
      <c r="F738" s="318"/>
      <c r="G738" s="318"/>
      <c r="H738" s="318"/>
      <c r="I738" s="318"/>
      <c r="K738" s="318"/>
      <c r="L738" s="318"/>
      <c r="M738" s="318"/>
      <c r="N738" s="318"/>
      <c r="O738" s="318"/>
      <c r="P738" s="318"/>
      <c r="Q738" s="318"/>
      <c r="R738" s="318"/>
      <c r="S738" s="208">
        <f t="shared" si="1317"/>
        <v>0</v>
      </c>
      <c r="T738" s="328">
        <v>24.8</v>
      </c>
      <c r="U738" s="328">
        <f t="shared" si="1318"/>
        <v>0</v>
      </c>
      <c r="V738" s="329">
        <f t="shared" si="1319"/>
        <v>0</v>
      </c>
      <c r="W738" s="329">
        <f t="shared" si="1320"/>
        <v>0</v>
      </c>
      <c r="X738" s="329">
        <f t="shared" si="1321"/>
        <v>0</v>
      </c>
      <c r="Y738" s="329">
        <f t="shared" si="1322"/>
        <v>0</v>
      </c>
      <c r="Z738" s="329">
        <f t="shared" si="1323"/>
        <v>0</v>
      </c>
      <c r="AA738" s="329">
        <f t="shared" si="1324"/>
        <v>0</v>
      </c>
      <c r="AB738" s="170">
        <f t="shared" si="1263"/>
        <v>0</v>
      </c>
      <c r="AC738" s="208">
        <f t="shared" si="1264"/>
        <v>0</v>
      </c>
      <c r="AD738" s="328">
        <v>24.8</v>
      </c>
      <c r="AE738" s="328">
        <f t="shared" si="1325"/>
        <v>0</v>
      </c>
      <c r="AF738" s="329">
        <f t="shared" si="1326"/>
        <v>0</v>
      </c>
      <c r="AG738" s="329">
        <f t="shared" si="1327"/>
        <v>0</v>
      </c>
      <c r="AH738" s="329">
        <f t="shared" si="1328"/>
        <v>0</v>
      </c>
      <c r="AI738" s="329">
        <f t="shared" si="1329"/>
        <v>0</v>
      </c>
      <c r="AJ738" s="329">
        <f t="shared" si="1330"/>
        <v>0</v>
      </c>
      <c r="AK738" s="329">
        <f t="shared" si="1331"/>
        <v>0</v>
      </c>
      <c r="AL738" s="170">
        <f t="shared" si="1265"/>
        <v>0</v>
      </c>
      <c r="AM738" s="208">
        <f t="shared" si="1266"/>
        <v>0</v>
      </c>
      <c r="AN738" s="328">
        <v>24.8</v>
      </c>
      <c r="AO738" s="328">
        <f t="shared" si="1332"/>
        <v>0</v>
      </c>
      <c r="AP738" s="329">
        <f t="shared" si="1333"/>
        <v>0</v>
      </c>
      <c r="AQ738" s="329">
        <f t="shared" si="1334"/>
        <v>0</v>
      </c>
      <c r="AR738" s="329">
        <f t="shared" si="1335"/>
        <v>0</v>
      </c>
      <c r="AS738" s="329">
        <f t="shared" si="1336"/>
        <v>0</v>
      </c>
      <c r="AT738" s="329">
        <f t="shared" si="1337"/>
        <v>0</v>
      </c>
      <c r="AU738" s="329">
        <f t="shared" si="1338"/>
        <v>0</v>
      </c>
      <c r="AV738" s="170">
        <f t="shared" si="1267"/>
        <v>0</v>
      </c>
      <c r="AW738" s="208">
        <f t="shared" si="1268"/>
        <v>0</v>
      </c>
      <c r="AX738" s="328">
        <v>24.8</v>
      </c>
      <c r="AY738" s="328">
        <f t="shared" si="1339"/>
        <v>0</v>
      </c>
      <c r="AZ738" s="329">
        <f t="shared" si="1340"/>
        <v>0</v>
      </c>
      <c r="BA738" s="329">
        <f t="shared" si="1341"/>
        <v>0</v>
      </c>
      <c r="BB738" s="329">
        <f t="shared" si="1342"/>
        <v>0</v>
      </c>
      <c r="BC738" s="329">
        <f t="shared" si="1343"/>
        <v>0</v>
      </c>
      <c r="BD738" s="329">
        <f t="shared" si="1344"/>
        <v>0</v>
      </c>
      <c r="BE738" s="329">
        <f t="shared" si="1345"/>
        <v>0</v>
      </c>
      <c r="BF738" s="170">
        <f t="shared" si="1269"/>
        <v>0</v>
      </c>
      <c r="BG738" s="208">
        <f t="shared" si="1270"/>
        <v>0</v>
      </c>
      <c r="BH738" s="328">
        <v>24.8</v>
      </c>
      <c r="BI738" s="328">
        <f t="shared" si="1271"/>
        <v>0</v>
      </c>
      <c r="BJ738" s="329">
        <f t="shared" si="1272"/>
        <v>0</v>
      </c>
      <c r="BK738" s="329">
        <f t="shared" si="1273"/>
        <v>0</v>
      </c>
      <c r="BL738" s="329">
        <f t="shared" si="1274"/>
        <v>0</v>
      </c>
      <c r="BM738" s="329">
        <f t="shared" si="1275"/>
        <v>0</v>
      </c>
      <c r="BN738" s="329">
        <f t="shared" si="1276"/>
        <v>0</v>
      </c>
      <c r="BO738" s="329">
        <f t="shared" si="1277"/>
        <v>0</v>
      </c>
      <c r="BP738" s="170">
        <f t="shared" si="1278"/>
        <v>0</v>
      </c>
      <c r="BQ738" s="208">
        <f t="shared" si="1279"/>
        <v>0</v>
      </c>
      <c r="BR738" s="328">
        <v>24.8</v>
      </c>
      <c r="BS738" s="328">
        <f t="shared" si="1346"/>
        <v>0</v>
      </c>
      <c r="BT738" s="329">
        <f t="shared" si="1347"/>
        <v>0</v>
      </c>
      <c r="BU738" s="329">
        <f t="shared" si="1348"/>
        <v>0</v>
      </c>
      <c r="BV738" s="329">
        <f t="shared" si="1349"/>
        <v>0</v>
      </c>
      <c r="BW738" s="329">
        <f t="shared" si="1350"/>
        <v>0</v>
      </c>
      <c r="BX738" s="329">
        <f t="shared" si="1351"/>
        <v>0</v>
      </c>
      <c r="BY738" s="329">
        <f t="shared" si="1352"/>
        <v>0</v>
      </c>
      <c r="BZ738" s="170">
        <f t="shared" si="1280"/>
        <v>0</v>
      </c>
      <c r="CA738" s="208">
        <f t="shared" si="1281"/>
        <v>0</v>
      </c>
      <c r="CB738" s="328">
        <v>24.8</v>
      </c>
      <c r="CC738" s="328">
        <f t="shared" si="1353"/>
        <v>0</v>
      </c>
      <c r="CD738" s="329">
        <f t="shared" si="1354"/>
        <v>0</v>
      </c>
      <c r="CE738" s="329">
        <f t="shared" si="1355"/>
        <v>0</v>
      </c>
      <c r="CF738" s="329">
        <f t="shared" si="1356"/>
        <v>0</v>
      </c>
      <c r="CG738" s="329">
        <f t="shared" si="1357"/>
        <v>0</v>
      </c>
      <c r="CH738" s="329">
        <f t="shared" si="1358"/>
        <v>0</v>
      </c>
      <c r="CI738" s="329">
        <f t="shared" si="1359"/>
        <v>0</v>
      </c>
      <c r="CJ738" s="170">
        <f t="shared" si="1282"/>
        <v>0</v>
      </c>
      <c r="CK738" s="208">
        <f t="shared" si="1283"/>
        <v>0</v>
      </c>
      <c r="CL738" s="328">
        <v>24.8</v>
      </c>
      <c r="CM738" s="328">
        <f t="shared" si="1360"/>
        <v>0</v>
      </c>
      <c r="CN738" s="329">
        <f t="shared" si="1361"/>
        <v>0</v>
      </c>
      <c r="CO738" s="329">
        <f t="shared" si="1362"/>
        <v>0</v>
      </c>
      <c r="CP738" s="329">
        <f t="shared" si="1363"/>
        <v>0</v>
      </c>
      <c r="CQ738" s="329">
        <f t="shared" si="1364"/>
        <v>0</v>
      </c>
      <c r="CR738" s="329">
        <f t="shared" si="1365"/>
        <v>0</v>
      </c>
      <c r="CS738" s="329">
        <f t="shared" si="1366"/>
        <v>0</v>
      </c>
      <c r="CT738" s="170">
        <f t="shared" si="1284"/>
        <v>0</v>
      </c>
      <c r="CU738" s="208">
        <f t="shared" si="1285"/>
        <v>0</v>
      </c>
      <c r="CV738" s="328">
        <v>24.8</v>
      </c>
      <c r="CW738" s="328">
        <f t="shared" si="1367"/>
        <v>0</v>
      </c>
      <c r="CX738" s="329">
        <f t="shared" si="1368"/>
        <v>0</v>
      </c>
      <c r="CY738" s="329">
        <f t="shared" si="1369"/>
        <v>0</v>
      </c>
      <c r="CZ738" s="329">
        <f t="shared" si="1370"/>
        <v>0</v>
      </c>
      <c r="DA738" s="329">
        <f t="shared" si="1371"/>
        <v>0</v>
      </c>
      <c r="DB738" s="329">
        <f t="shared" si="1372"/>
        <v>0</v>
      </c>
      <c r="DC738" s="329">
        <f t="shared" si="1373"/>
        <v>0</v>
      </c>
      <c r="DD738" s="170">
        <f t="shared" si="1286"/>
        <v>0</v>
      </c>
      <c r="DE738" s="208">
        <f t="shared" si="1287"/>
        <v>0</v>
      </c>
      <c r="DF738" s="328">
        <v>24.8</v>
      </c>
      <c r="DG738" s="328">
        <f t="shared" si="1374"/>
        <v>0</v>
      </c>
      <c r="DH738" s="329">
        <f t="shared" si="1375"/>
        <v>0</v>
      </c>
      <c r="DI738" s="329">
        <f t="shared" si="1376"/>
        <v>0</v>
      </c>
      <c r="DJ738" s="329">
        <f t="shared" si="1377"/>
        <v>0</v>
      </c>
      <c r="DK738" s="329">
        <f t="shared" si="1378"/>
        <v>0</v>
      </c>
      <c r="DL738" s="329">
        <f t="shared" si="1379"/>
        <v>0</v>
      </c>
      <c r="DM738" s="329">
        <f t="shared" si="1380"/>
        <v>0</v>
      </c>
      <c r="DN738" s="170">
        <f t="shared" si="1288"/>
        <v>0</v>
      </c>
      <c r="DO738" s="208">
        <f t="shared" si="1289"/>
        <v>0</v>
      </c>
      <c r="DP738" s="328">
        <v>24.8</v>
      </c>
      <c r="DQ738" s="328">
        <f t="shared" si="1381"/>
        <v>0</v>
      </c>
      <c r="DR738" s="329">
        <f t="shared" si="1382"/>
        <v>0</v>
      </c>
      <c r="DS738" s="329">
        <f t="shared" si="1383"/>
        <v>0</v>
      </c>
      <c r="DT738" s="329">
        <f t="shared" si="1384"/>
        <v>0</v>
      </c>
      <c r="DU738" s="329">
        <f t="shared" si="1385"/>
        <v>0</v>
      </c>
      <c r="DV738" s="329">
        <f t="shared" si="1386"/>
        <v>0</v>
      </c>
      <c r="DW738" s="329">
        <f t="shared" si="1387"/>
        <v>0</v>
      </c>
      <c r="DX738" s="170">
        <f t="shared" si="1290"/>
        <v>0</v>
      </c>
      <c r="DY738" s="208">
        <f t="shared" si="1291"/>
        <v>0</v>
      </c>
      <c r="DZ738" s="328">
        <v>24.8</v>
      </c>
      <c r="EA738" s="328">
        <f t="shared" si="1388"/>
        <v>0</v>
      </c>
      <c r="EB738" s="329">
        <f t="shared" si="1389"/>
        <v>0</v>
      </c>
      <c r="EC738" s="329">
        <f t="shared" si="1390"/>
        <v>0</v>
      </c>
      <c r="ED738" s="329">
        <f t="shared" si="1391"/>
        <v>0</v>
      </c>
      <c r="EE738" s="329">
        <f t="shared" si="1392"/>
        <v>0</v>
      </c>
      <c r="EF738" s="329">
        <f t="shared" si="1393"/>
        <v>0</v>
      </c>
      <c r="EG738" s="329">
        <f t="shared" si="1394"/>
        <v>0</v>
      </c>
      <c r="EH738" s="170">
        <f t="shared" si="1292"/>
        <v>0</v>
      </c>
      <c r="EI738" s="208">
        <f t="shared" si="1293"/>
        <v>0</v>
      </c>
      <c r="EJ738" s="328">
        <v>24.8</v>
      </c>
      <c r="EK738" s="328">
        <f t="shared" si="1395"/>
        <v>0</v>
      </c>
      <c r="EL738" s="329">
        <f t="shared" si="1396"/>
        <v>0</v>
      </c>
      <c r="EM738" s="329">
        <f t="shared" si="1397"/>
        <v>0</v>
      </c>
      <c r="EN738" s="329">
        <f t="shared" si="1398"/>
        <v>0</v>
      </c>
      <c r="EO738" s="329">
        <f t="shared" si="1399"/>
        <v>0</v>
      </c>
      <c r="EP738" s="329">
        <f t="shared" si="1400"/>
        <v>0</v>
      </c>
      <c r="EQ738" s="329">
        <f t="shared" si="1401"/>
        <v>0</v>
      </c>
      <c r="ER738" s="170">
        <f t="shared" si="1294"/>
        <v>0</v>
      </c>
      <c r="ES738" s="208">
        <f t="shared" si="1295"/>
        <v>0</v>
      </c>
      <c r="ET738" s="328">
        <v>24.8</v>
      </c>
      <c r="EU738" s="328">
        <f t="shared" si="1402"/>
        <v>0</v>
      </c>
      <c r="EV738" s="329">
        <f t="shared" si="1403"/>
        <v>0</v>
      </c>
      <c r="EW738" s="329">
        <f t="shared" si="1404"/>
        <v>0</v>
      </c>
      <c r="EX738" s="329">
        <f t="shared" si="1405"/>
        <v>0</v>
      </c>
      <c r="EY738" s="329">
        <f t="shared" si="1406"/>
        <v>0</v>
      </c>
      <c r="EZ738" s="329">
        <f t="shared" si="1407"/>
        <v>0</v>
      </c>
      <c r="FA738" s="329">
        <f t="shared" si="1408"/>
        <v>0</v>
      </c>
      <c r="FB738" s="170">
        <f t="shared" si="1296"/>
        <v>0</v>
      </c>
      <c r="FC738" s="208">
        <f t="shared" si="1297"/>
        <v>0</v>
      </c>
      <c r="FD738" s="328">
        <v>24.8</v>
      </c>
      <c r="FE738" s="328">
        <f t="shared" si="1409"/>
        <v>0</v>
      </c>
      <c r="FF738" s="329">
        <f t="shared" si="1410"/>
        <v>0</v>
      </c>
      <c r="FG738" s="329">
        <f t="shared" si="1411"/>
        <v>0</v>
      </c>
      <c r="FH738" s="329">
        <f t="shared" si="1412"/>
        <v>0</v>
      </c>
      <c r="FI738" s="329">
        <f t="shared" si="1413"/>
        <v>0</v>
      </c>
      <c r="FJ738" s="329">
        <f t="shared" si="1414"/>
        <v>0</v>
      </c>
      <c r="FK738" s="329">
        <f t="shared" si="1415"/>
        <v>0</v>
      </c>
      <c r="FL738" s="170">
        <f t="shared" si="1298"/>
        <v>0</v>
      </c>
      <c r="FM738" s="208">
        <f t="shared" si="1299"/>
        <v>0</v>
      </c>
      <c r="FN738" s="328">
        <v>24.8</v>
      </c>
      <c r="FO738" s="328">
        <f t="shared" si="1442"/>
        <v>0</v>
      </c>
      <c r="FP738" s="329">
        <f t="shared" si="1443"/>
        <v>0</v>
      </c>
      <c r="FQ738" s="329">
        <f t="shared" si="1444"/>
        <v>0</v>
      </c>
      <c r="FR738" s="329">
        <f t="shared" si="1445"/>
        <v>0</v>
      </c>
      <c r="FS738" s="329">
        <f t="shared" si="1446"/>
        <v>0</v>
      </c>
      <c r="FT738" s="329">
        <f t="shared" si="1447"/>
        <v>0</v>
      </c>
      <c r="FU738" s="329">
        <f t="shared" si="1448"/>
        <v>0</v>
      </c>
      <c r="FV738" s="170">
        <f t="shared" si="1300"/>
        <v>0</v>
      </c>
      <c r="FW738" s="208">
        <f t="shared" si="1301"/>
        <v>0</v>
      </c>
      <c r="FX738" s="328">
        <v>24.8</v>
      </c>
      <c r="FY738" s="328">
        <f t="shared" si="1449"/>
        <v>0</v>
      </c>
      <c r="FZ738" s="329">
        <f t="shared" si="1450"/>
        <v>0</v>
      </c>
      <c r="GA738" s="329">
        <f t="shared" si="1451"/>
        <v>0</v>
      </c>
      <c r="GB738" s="329">
        <f t="shared" si="1452"/>
        <v>0</v>
      </c>
      <c r="GC738" s="329">
        <f t="shared" si="1453"/>
        <v>0</v>
      </c>
      <c r="GD738" s="329">
        <f t="shared" si="1454"/>
        <v>0</v>
      </c>
      <c r="GE738" s="329">
        <f t="shared" si="1455"/>
        <v>0</v>
      </c>
      <c r="GF738" s="170">
        <f t="shared" si="1302"/>
        <v>0</v>
      </c>
      <c r="GG738" s="208">
        <f t="shared" si="1303"/>
        <v>0</v>
      </c>
      <c r="GH738" s="328">
        <v>24.8</v>
      </c>
      <c r="GI738" s="328">
        <f t="shared" si="1456"/>
        <v>0</v>
      </c>
      <c r="GJ738" s="329">
        <f t="shared" si="1457"/>
        <v>0</v>
      </c>
      <c r="GK738" s="329">
        <f t="shared" si="1458"/>
        <v>0</v>
      </c>
      <c r="GL738" s="329">
        <f t="shared" si="1459"/>
        <v>0</v>
      </c>
      <c r="GM738" s="329">
        <f t="shared" si="1460"/>
        <v>0</v>
      </c>
      <c r="GN738" s="329">
        <f t="shared" si="1461"/>
        <v>0</v>
      </c>
      <c r="GO738" s="329">
        <f t="shared" si="1462"/>
        <v>0</v>
      </c>
      <c r="GP738" s="170">
        <f t="shared" si="1304"/>
        <v>0</v>
      </c>
      <c r="GQ738" s="208">
        <f t="shared" si="1305"/>
        <v>0</v>
      </c>
      <c r="GR738" s="328">
        <v>24.8</v>
      </c>
      <c r="GS738" s="328">
        <f t="shared" si="1463"/>
        <v>0</v>
      </c>
      <c r="GT738" s="329">
        <f t="shared" si="1464"/>
        <v>0</v>
      </c>
      <c r="GU738" s="329">
        <f t="shared" si="1465"/>
        <v>0</v>
      </c>
      <c r="GV738" s="329">
        <f t="shared" si="1466"/>
        <v>0</v>
      </c>
      <c r="GW738" s="329">
        <f t="shared" si="1467"/>
        <v>0</v>
      </c>
      <c r="GX738" s="329">
        <f t="shared" si="1468"/>
        <v>0</v>
      </c>
      <c r="GY738" s="329">
        <f t="shared" si="1469"/>
        <v>0</v>
      </c>
      <c r="GZ738" s="170">
        <f t="shared" si="1306"/>
        <v>0</v>
      </c>
      <c r="HA738" s="208">
        <f t="shared" si="1307"/>
        <v>0</v>
      </c>
      <c r="HB738" s="328">
        <v>24.8</v>
      </c>
      <c r="HC738" s="328">
        <f t="shared" si="1308"/>
        <v>0</v>
      </c>
      <c r="HD738" s="329">
        <f t="shared" si="1416"/>
        <v>0</v>
      </c>
      <c r="HE738" s="329">
        <f t="shared" si="1417"/>
        <v>0</v>
      </c>
      <c r="HF738" s="329">
        <f t="shared" si="1418"/>
        <v>0</v>
      </c>
      <c r="HG738" s="329">
        <f t="shared" si="1419"/>
        <v>0</v>
      </c>
      <c r="HH738" s="329">
        <f t="shared" si="1420"/>
        <v>0</v>
      </c>
      <c r="HI738" s="329">
        <f t="shared" si="1421"/>
        <v>0</v>
      </c>
      <c r="HJ738" s="170">
        <f t="shared" si="1309"/>
        <v>0</v>
      </c>
      <c r="HK738" s="208">
        <f t="shared" si="1310"/>
        <v>0</v>
      </c>
      <c r="HL738" s="328">
        <v>24.8</v>
      </c>
      <c r="HM738" s="328">
        <f t="shared" si="1311"/>
        <v>0</v>
      </c>
      <c r="HN738" s="329">
        <f t="shared" si="1422"/>
        <v>0</v>
      </c>
      <c r="HO738" s="329">
        <f t="shared" si="1423"/>
        <v>0</v>
      </c>
      <c r="HP738" s="329">
        <f t="shared" si="1424"/>
        <v>0</v>
      </c>
      <c r="HQ738" s="329">
        <f t="shared" si="1425"/>
        <v>0</v>
      </c>
      <c r="HR738" s="329">
        <f t="shared" si="1426"/>
        <v>0</v>
      </c>
      <c r="HS738" s="329">
        <f t="shared" si="1427"/>
        <v>0</v>
      </c>
      <c r="HT738" s="170">
        <f t="shared" si="1312"/>
        <v>0</v>
      </c>
      <c r="HU738" s="208">
        <f t="shared" si="1313"/>
        <v>0</v>
      </c>
      <c r="HV738" s="328">
        <v>24.8</v>
      </c>
      <c r="HW738" s="328">
        <f t="shared" si="1428"/>
        <v>0</v>
      </c>
      <c r="HX738" s="329">
        <f t="shared" si="1429"/>
        <v>0</v>
      </c>
      <c r="HY738" s="329">
        <f t="shared" si="1430"/>
        <v>0</v>
      </c>
      <c r="HZ738" s="329">
        <f t="shared" si="1431"/>
        <v>0</v>
      </c>
      <c r="IA738" s="329">
        <f t="shared" si="1432"/>
        <v>0</v>
      </c>
      <c r="IB738" s="329">
        <f t="shared" si="1433"/>
        <v>0</v>
      </c>
      <c r="IC738" s="329">
        <f t="shared" si="1434"/>
        <v>0</v>
      </c>
      <c r="ID738" s="170">
        <f t="shared" si="1314"/>
        <v>0</v>
      </c>
      <c r="IE738" s="208">
        <f t="shared" si="1315"/>
        <v>0</v>
      </c>
      <c r="IF738" s="328">
        <v>24.8</v>
      </c>
      <c r="IG738" s="328">
        <f t="shared" si="1435"/>
        <v>0</v>
      </c>
      <c r="IH738" s="329">
        <f t="shared" si="1436"/>
        <v>0</v>
      </c>
      <c r="II738" s="329">
        <f t="shared" si="1437"/>
        <v>0</v>
      </c>
      <c r="IJ738" s="329">
        <f t="shared" si="1438"/>
        <v>0</v>
      </c>
      <c r="IK738" s="329">
        <f t="shared" si="1439"/>
        <v>0</v>
      </c>
      <c r="IL738" s="329">
        <f t="shared" si="1440"/>
        <v>0</v>
      </c>
      <c r="IM738" s="329">
        <f t="shared" si="1441"/>
        <v>0</v>
      </c>
      <c r="IN738" s="170">
        <f t="shared" si="1316"/>
        <v>0</v>
      </c>
    </row>
    <row r="739" spans="1:248">
      <c r="A739" s="318"/>
      <c r="B739" s="318"/>
      <c r="C739" s="318"/>
      <c r="D739" s="318"/>
      <c r="E739" s="318"/>
      <c r="F739" s="318"/>
      <c r="G739" s="318"/>
      <c r="H739" s="318"/>
      <c r="I739" s="318"/>
      <c r="K739" s="318"/>
      <c r="L739" s="318"/>
      <c r="M739" s="318"/>
      <c r="N739" s="318"/>
      <c r="O739" s="318"/>
      <c r="P739" s="318"/>
      <c r="Q739" s="318"/>
      <c r="R739" s="318"/>
      <c r="S739" s="208">
        <f t="shared" si="1317"/>
        <v>0</v>
      </c>
      <c r="T739" s="328">
        <v>24.9</v>
      </c>
      <c r="U739" s="328">
        <f t="shared" si="1318"/>
        <v>0</v>
      </c>
      <c r="V739" s="329">
        <f t="shared" si="1319"/>
        <v>0</v>
      </c>
      <c r="W739" s="329">
        <f t="shared" si="1320"/>
        <v>0</v>
      </c>
      <c r="X739" s="329">
        <f t="shared" si="1321"/>
        <v>0</v>
      </c>
      <c r="Y739" s="329">
        <f t="shared" si="1322"/>
        <v>0</v>
      </c>
      <c r="Z739" s="329">
        <f t="shared" si="1323"/>
        <v>0</v>
      </c>
      <c r="AA739" s="329">
        <f t="shared" si="1324"/>
        <v>0</v>
      </c>
      <c r="AB739" s="170">
        <f t="shared" si="1263"/>
        <v>0</v>
      </c>
      <c r="AC739" s="208">
        <f t="shared" si="1264"/>
        <v>0</v>
      </c>
      <c r="AD739" s="328">
        <v>24.9</v>
      </c>
      <c r="AE739" s="328">
        <f t="shared" si="1325"/>
        <v>0</v>
      </c>
      <c r="AF739" s="329">
        <f t="shared" si="1326"/>
        <v>0</v>
      </c>
      <c r="AG739" s="329">
        <f t="shared" si="1327"/>
        <v>0</v>
      </c>
      <c r="AH739" s="329">
        <f t="shared" si="1328"/>
        <v>0</v>
      </c>
      <c r="AI739" s="329">
        <f t="shared" si="1329"/>
        <v>0</v>
      </c>
      <c r="AJ739" s="329">
        <f t="shared" si="1330"/>
        <v>0</v>
      </c>
      <c r="AK739" s="329">
        <f t="shared" si="1331"/>
        <v>0</v>
      </c>
      <c r="AL739" s="170">
        <f t="shared" si="1265"/>
        <v>0</v>
      </c>
      <c r="AM739" s="208">
        <f t="shared" si="1266"/>
        <v>0</v>
      </c>
      <c r="AN739" s="328">
        <v>24.9</v>
      </c>
      <c r="AO739" s="328">
        <f t="shared" si="1332"/>
        <v>0</v>
      </c>
      <c r="AP739" s="329">
        <f t="shared" si="1333"/>
        <v>0</v>
      </c>
      <c r="AQ739" s="329">
        <f t="shared" si="1334"/>
        <v>0</v>
      </c>
      <c r="AR739" s="329">
        <f t="shared" si="1335"/>
        <v>0</v>
      </c>
      <c r="AS739" s="329">
        <f t="shared" si="1336"/>
        <v>0</v>
      </c>
      <c r="AT739" s="329">
        <f t="shared" si="1337"/>
        <v>0</v>
      </c>
      <c r="AU739" s="329">
        <f t="shared" si="1338"/>
        <v>0</v>
      </c>
      <c r="AV739" s="170">
        <f t="shared" si="1267"/>
        <v>0</v>
      </c>
      <c r="AW739" s="208">
        <f t="shared" si="1268"/>
        <v>0</v>
      </c>
      <c r="AX739" s="328">
        <v>24.9</v>
      </c>
      <c r="AY739" s="328">
        <f t="shared" si="1339"/>
        <v>0</v>
      </c>
      <c r="AZ739" s="329">
        <f t="shared" si="1340"/>
        <v>0</v>
      </c>
      <c r="BA739" s="329">
        <f t="shared" si="1341"/>
        <v>0</v>
      </c>
      <c r="BB739" s="329">
        <f t="shared" si="1342"/>
        <v>0</v>
      </c>
      <c r="BC739" s="329">
        <f t="shared" si="1343"/>
        <v>0</v>
      </c>
      <c r="BD739" s="329">
        <f t="shared" si="1344"/>
        <v>0</v>
      </c>
      <c r="BE739" s="329">
        <f t="shared" si="1345"/>
        <v>0</v>
      </c>
      <c r="BF739" s="170">
        <f t="shared" si="1269"/>
        <v>0</v>
      </c>
      <c r="BG739" s="208">
        <f t="shared" si="1270"/>
        <v>0</v>
      </c>
      <c r="BH739" s="328">
        <v>24.9</v>
      </c>
      <c r="BI739" s="328">
        <f t="shared" si="1271"/>
        <v>0</v>
      </c>
      <c r="BJ739" s="329">
        <f t="shared" si="1272"/>
        <v>0</v>
      </c>
      <c r="BK739" s="329">
        <f t="shared" si="1273"/>
        <v>0</v>
      </c>
      <c r="BL739" s="329">
        <f t="shared" si="1274"/>
        <v>0</v>
      </c>
      <c r="BM739" s="329">
        <f t="shared" si="1275"/>
        <v>0</v>
      </c>
      <c r="BN739" s="329">
        <f t="shared" si="1276"/>
        <v>0</v>
      </c>
      <c r="BO739" s="329">
        <f t="shared" si="1277"/>
        <v>0</v>
      </c>
      <c r="BP739" s="170">
        <f t="shared" si="1278"/>
        <v>0</v>
      </c>
      <c r="BQ739" s="208">
        <f t="shared" si="1279"/>
        <v>0</v>
      </c>
      <c r="BR739" s="328">
        <v>24.9</v>
      </c>
      <c r="BS739" s="328">
        <f t="shared" si="1346"/>
        <v>0</v>
      </c>
      <c r="BT739" s="329">
        <f t="shared" si="1347"/>
        <v>0</v>
      </c>
      <c r="BU739" s="329">
        <f t="shared" si="1348"/>
        <v>0</v>
      </c>
      <c r="BV739" s="329">
        <f t="shared" si="1349"/>
        <v>0</v>
      </c>
      <c r="BW739" s="329">
        <f t="shared" si="1350"/>
        <v>0</v>
      </c>
      <c r="BX739" s="329">
        <f t="shared" si="1351"/>
        <v>0</v>
      </c>
      <c r="BY739" s="329">
        <f t="shared" si="1352"/>
        <v>0</v>
      </c>
      <c r="BZ739" s="170">
        <f t="shared" si="1280"/>
        <v>0</v>
      </c>
      <c r="CA739" s="208">
        <f t="shared" si="1281"/>
        <v>0</v>
      </c>
      <c r="CB739" s="328">
        <v>24.9</v>
      </c>
      <c r="CC739" s="328">
        <f t="shared" si="1353"/>
        <v>0</v>
      </c>
      <c r="CD739" s="329">
        <f t="shared" si="1354"/>
        <v>0</v>
      </c>
      <c r="CE739" s="329">
        <f t="shared" si="1355"/>
        <v>0</v>
      </c>
      <c r="CF739" s="329">
        <f t="shared" si="1356"/>
        <v>0</v>
      </c>
      <c r="CG739" s="329">
        <f t="shared" si="1357"/>
        <v>0</v>
      </c>
      <c r="CH739" s="329">
        <f t="shared" si="1358"/>
        <v>0</v>
      </c>
      <c r="CI739" s="329">
        <f t="shared" si="1359"/>
        <v>0</v>
      </c>
      <c r="CJ739" s="170">
        <f t="shared" si="1282"/>
        <v>0</v>
      </c>
      <c r="CK739" s="208">
        <f t="shared" si="1283"/>
        <v>0</v>
      </c>
      <c r="CL739" s="328">
        <v>24.9</v>
      </c>
      <c r="CM739" s="328">
        <f t="shared" si="1360"/>
        <v>0</v>
      </c>
      <c r="CN739" s="329">
        <f t="shared" si="1361"/>
        <v>0</v>
      </c>
      <c r="CO739" s="329">
        <f t="shared" si="1362"/>
        <v>0</v>
      </c>
      <c r="CP739" s="329">
        <f t="shared" si="1363"/>
        <v>0</v>
      </c>
      <c r="CQ739" s="329">
        <f t="shared" si="1364"/>
        <v>0</v>
      </c>
      <c r="CR739" s="329">
        <f t="shared" si="1365"/>
        <v>0</v>
      </c>
      <c r="CS739" s="329">
        <f t="shared" si="1366"/>
        <v>0</v>
      </c>
      <c r="CT739" s="170">
        <f t="shared" si="1284"/>
        <v>0</v>
      </c>
      <c r="CU739" s="208">
        <f t="shared" si="1285"/>
        <v>0</v>
      </c>
      <c r="CV739" s="328">
        <v>24.9</v>
      </c>
      <c r="CW739" s="328">
        <f t="shared" si="1367"/>
        <v>0</v>
      </c>
      <c r="CX739" s="329">
        <f t="shared" si="1368"/>
        <v>0</v>
      </c>
      <c r="CY739" s="329">
        <f t="shared" si="1369"/>
        <v>0</v>
      </c>
      <c r="CZ739" s="329">
        <f t="shared" si="1370"/>
        <v>0</v>
      </c>
      <c r="DA739" s="329">
        <f t="shared" si="1371"/>
        <v>0</v>
      </c>
      <c r="DB739" s="329">
        <f t="shared" si="1372"/>
        <v>0</v>
      </c>
      <c r="DC739" s="329">
        <f t="shared" si="1373"/>
        <v>0</v>
      </c>
      <c r="DD739" s="170">
        <f t="shared" si="1286"/>
        <v>0</v>
      </c>
      <c r="DE739" s="208">
        <f t="shared" si="1287"/>
        <v>0</v>
      </c>
      <c r="DF739" s="328">
        <v>24.9</v>
      </c>
      <c r="DG739" s="328">
        <f t="shared" si="1374"/>
        <v>0</v>
      </c>
      <c r="DH739" s="329">
        <f t="shared" si="1375"/>
        <v>0</v>
      </c>
      <c r="DI739" s="329">
        <f t="shared" si="1376"/>
        <v>0</v>
      </c>
      <c r="DJ739" s="329">
        <f t="shared" si="1377"/>
        <v>0</v>
      </c>
      <c r="DK739" s="329">
        <f t="shared" si="1378"/>
        <v>0</v>
      </c>
      <c r="DL739" s="329">
        <f t="shared" si="1379"/>
        <v>0</v>
      </c>
      <c r="DM739" s="329">
        <f t="shared" si="1380"/>
        <v>0</v>
      </c>
      <c r="DN739" s="170">
        <f t="shared" si="1288"/>
        <v>0</v>
      </c>
      <c r="DO739" s="208">
        <f t="shared" si="1289"/>
        <v>0</v>
      </c>
      <c r="DP739" s="328">
        <v>24.9</v>
      </c>
      <c r="DQ739" s="328">
        <f t="shared" si="1381"/>
        <v>0</v>
      </c>
      <c r="DR739" s="329">
        <f t="shared" si="1382"/>
        <v>0</v>
      </c>
      <c r="DS739" s="329">
        <f t="shared" si="1383"/>
        <v>0</v>
      </c>
      <c r="DT739" s="329">
        <f t="shared" si="1384"/>
        <v>0</v>
      </c>
      <c r="DU739" s="329">
        <f t="shared" si="1385"/>
        <v>0</v>
      </c>
      <c r="DV739" s="329">
        <f t="shared" si="1386"/>
        <v>0</v>
      </c>
      <c r="DW739" s="329">
        <f t="shared" si="1387"/>
        <v>0</v>
      </c>
      <c r="DX739" s="170">
        <f t="shared" si="1290"/>
        <v>0</v>
      </c>
      <c r="DY739" s="208">
        <f t="shared" si="1291"/>
        <v>0</v>
      </c>
      <c r="DZ739" s="328">
        <v>24.9</v>
      </c>
      <c r="EA739" s="328">
        <f t="shared" si="1388"/>
        <v>0</v>
      </c>
      <c r="EB739" s="329">
        <f t="shared" si="1389"/>
        <v>0</v>
      </c>
      <c r="EC739" s="329">
        <f t="shared" si="1390"/>
        <v>0</v>
      </c>
      <c r="ED739" s="329">
        <f t="shared" si="1391"/>
        <v>0</v>
      </c>
      <c r="EE739" s="329">
        <f t="shared" si="1392"/>
        <v>0</v>
      </c>
      <c r="EF739" s="329">
        <f t="shared" si="1393"/>
        <v>0</v>
      </c>
      <c r="EG739" s="329">
        <f t="shared" si="1394"/>
        <v>0</v>
      </c>
      <c r="EH739" s="170">
        <f t="shared" si="1292"/>
        <v>0</v>
      </c>
      <c r="EI739" s="208">
        <f t="shared" si="1293"/>
        <v>0</v>
      </c>
      <c r="EJ739" s="328">
        <v>24.9</v>
      </c>
      <c r="EK739" s="328">
        <f t="shared" si="1395"/>
        <v>0</v>
      </c>
      <c r="EL739" s="329">
        <f t="shared" si="1396"/>
        <v>0</v>
      </c>
      <c r="EM739" s="329">
        <f t="shared" si="1397"/>
        <v>0</v>
      </c>
      <c r="EN739" s="329">
        <f t="shared" si="1398"/>
        <v>0</v>
      </c>
      <c r="EO739" s="329">
        <f t="shared" si="1399"/>
        <v>0</v>
      </c>
      <c r="EP739" s="329">
        <f t="shared" si="1400"/>
        <v>0</v>
      </c>
      <c r="EQ739" s="329">
        <f t="shared" si="1401"/>
        <v>0</v>
      </c>
      <c r="ER739" s="170">
        <f t="shared" si="1294"/>
        <v>0</v>
      </c>
      <c r="ES739" s="208">
        <f t="shared" si="1295"/>
        <v>0</v>
      </c>
      <c r="ET739" s="328">
        <v>24.9</v>
      </c>
      <c r="EU739" s="328">
        <f t="shared" si="1402"/>
        <v>0</v>
      </c>
      <c r="EV739" s="329">
        <f t="shared" si="1403"/>
        <v>0</v>
      </c>
      <c r="EW739" s="329">
        <f t="shared" si="1404"/>
        <v>0</v>
      </c>
      <c r="EX739" s="329">
        <f t="shared" si="1405"/>
        <v>0</v>
      </c>
      <c r="EY739" s="329">
        <f t="shared" si="1406"/>
        <v>0</v>
      </c>
      <c r="EZ739" s="329">
        <f t="shared" si="1407"/>
        <v>0</v>
      </c>
      <c r="FA739" s="329">
        <f t="shared" si="1408"/>
        <v>0</v>
      </c>
      <c r="FB739" s="170">
        <f t="shared" si="1296"/>
        <v>0</v>
      </c>
      <c r="FC739" s="208">
        <f t="shared" si="1297"/>
        <v>0</v>
      </c>
      <c r="FD739" s="328">
        <v>24.9</v>
      </c>
      <c r="FE739" s="328">
        <f t="shared" si="1409"/>
        <v>0</v>
      </c>
      <c r="FF739" s="329">
        <f t="shared" si="1410"/>
        <v>0</v>
      </c>
      <c r="FG739" s="329">
        <f t="shared" si="1411"/>
        <v>0</v>
      </c>
      <c r="FH739" s="329">
        <f t="shared" si="1412"/>
        <v>0</v>
      </c>
      <c r="FI739" s="329">
        <f t="shared" si="1413"/>
        <v>0</v>
      </c>
      <c r="FJ739" s="329">
        <f t="shared" si="1414"/>
        <v>0</v>
      </c>
      <c r="FK739" s="329">
        <f t="shared" si="1415"/>
        <v>0</v>
      </c>
      <c r="FL739" s="170">
        <f t="shared" si="1298"/>
        <v>0</v>
      </c>
      <c r="FM739" s="208">
        <f t="shared" si="1299"/>
        <v>0</v>
      </c>
      <c r="FN739" s="328">
        <v>24.9</v>
      </c>
      <c r="FO739" s="328">
        <f t="shared" si="1442"/>
        <v>0</v>
      </c>
      <c r="FP739" s="329">
        <f t="shared" si="1443"/>
        <v>0</v>
      </c>
      <c r="FQ739" s="329">
        <f t="shared" si="1444"/>
        <v>0</v>
      </c>
      <c r="FR739" s="329">
        <f t="shared" si="1445"/>
        <v>0</v>
      </c>
      <c r="FS739" s="329">
        <f t="shared" si="1446"/>
        <v>0</v>
      </c>
      <c r="FT739" s="329">
        <f t="shared" si="1447"/>
        <v>0</v>
      </c>
      <c r="FU739" s="329">
        <f t="shared" si="1448"/>
        <v>0</v>
      </c>
      <c r="FV739" s="170">
        <f t="shared" si="1300"/>
        <v>0</v>
      </c>
      <c r="FW739" s="208">
        <f t="shared" si="1301"/>
        <v>0</v>
      </c>
      <c r="FX739" s="328">
        <v>24.9</v>
      </c>
      <c r="FY739" s="328">
        <f t="shared" si="1449"/>
        <v>0</v>
      </c>
      <c r="FZ739" s="329">
        <f t="shared" si="1450"/>
        <v>0</v>
      </c>
      <c r="GA739" s="329">
        <f t="shared" si="1451"/>
        <v>0</v>
      </c>
      <c r="GB739" s="329">
        <f t="shared" si="1452"/>
        <v>0</v>
      </c>
      <c r="GC739" s="329">
        <f t="shared" si="1453"/>
        <v>0</v>
      </c>
      <c r="GD739" s="329">
        <f t="shared" si="1454"/>
        <v>0</v>
      </c>
      <c r="GE739" s="329">
        <f t="shared" si="1455"/>
        <v>0</v>
      </c>
      <c r="GF739" s="170">
        <f t="shared" si="1302"/>
        <v>0</v>
      </c>
      <c r="GG739" s="208">
        <f t="shared" si="1303"/>
        <v>0</v>
      </c>
      <c r="GH739" s="328">
        <v>24.9</v>
      </c>
      <c r="GI739" s="328">
        <f t="shared" si="1456"/>
        <v>0</v>
      </c>
      <c r="GJ739" s="329">
        <f t="shared" si="1457"/>
        <v>0</v>
      </c>
      <c r="GK739" s="329">
        <f t="shared" si="1458"/>
        <v>0</v>
      </c>
      <c r="GL739" s="329">
        <f t="shared" si="1459"/>
        <v>0</v>
      </c>
      <c r="GM739" s="329">
        <f t="shared" si="1460"/>
        <v>0</v>
      </c>
      <c r="GN739" s="329">
        <f t="shared" si="1461"/>
        <v>0</v>
      </c>
      <c r="GO739" s="329">
        <f t="shared" si="1462"/>
        <v>0</v>
      </c>
      <c r="GP739" s="170">
        <f t="shared" si="1304"/>
        <v>0</v>
      </c>
      <c r="GQ739" s="208">
        <f t="shared" si="1305"/>
        <v>0</v>
      </c>
      <c r="GR739" s="328">
        <v>24.9</v>
      </c>
      <c r="GS739" s="328">
        <f t="shared" si="1463"/>
        <v>0</v>
      </c>
      <c r="GT739" s="329">
        <f t="shared" si="1464"/>
        <v>0</v>
      </c>
      <c r="GU739" s="329">
        <f t="shared" si="1465"/>
        <v>0</v>
      </c>
      <c r="GV739" s="329">
        <f t="shared" si="1466"/>
        <v>0</v>
      </c>
      <c r="GW739" s="329">
        <f t="shared" si="1467"/>
        <v>0</v>
      </c>
      <c r="GX739" s="329">
        <f t="shared" si="1468"/>
        <v>0</v>
      </c>
      <c r="GY739" s="329">
        <f t="shared" si="1469"/>
        <v>0</v>
      </c>
      <c r="GZ739" s="170">
        <f t="shared" si="1306"/>
        <v>0</v>
      </c>
      <c r="HA739" s="208">
        <f t="shared" si="1307"/>
        <v>0</v>
      </c>
      <c r="HB739" s="328">
        <v>24.9</v>
      </c>
      <c r="HC739" s="328">
        <f t="shared" si="1308"/>
        <v>0</v>
      </c>
      <c r="HD739" s="329">
        <f t="shared" si="1416"/>
        <v>0</v>
      </c>
      <c r="HE739" s="329">
        <f t="shared" si="1417"/>
        <v>0</v>
      </c>
      <c r="HF739" s="329">
        <f t="shared" si="1418"/>
        <v>0</v>
      </c>
      <c r="HG739" s="329">
        <f t="shared" si="1419"/>
        <v>0</v>
      </c>
      <c r="HH739" s="329">
        <f t="shared" si="1420"/>
        <v>0</v>
      </c>
      <c r="HI739" s="329">
        <f t="shared" si="1421"/>
        <v>0</v>
      </c>
      <c r="HJ739" s="170">
        <f t="shared" si="1309"/>
        <v>0</v>
      </c>
      <c r="HK739" s="208">
        <f t="shared" si="1310"/>
        <v>0</v>
      </c>
      <c r="HL739" s="328">
        <v>24.9</v>
      </c>
      <c r="HM739" s="328">
        <f t="shared" si="1311"/>
        <v>0</v>
      </c>
      <c r="HN739" s="329">
        <f t="shared" si="1422"/>
        <v>0</v>
      </c>
      <c r="HO739" s="329">
        <f t="shared" si="1423"/>
        <v>0</v>
      </c>
      <c r="HP739" s="329">
        <f t="shared" si="1424"/>
        <v>0</v>
      </c>
      <c r="HQ739" s="329">
        <f t="shared" si="1425"/>
        <v>0</v>
      </c>
      <c r="HR739" s="329">
        <f t="shared" si="1426"/>
        <v>0</v>
      </c>
      <c r="HS739" s="329">
        <f t="shared" si="1427"/>
        <v>0</v>
      </c>
      <c r="HT739" s="170">
        <f t="shared" si="1312"/>
        <v>0</v>
      </c>
      <c r="HU739" s="208">
        <f t="shared" si="1313"/>
        <v>0</v>
      </c>
      <c r="HV739" s="328">
        <v>24.9</v>
      </c>
      <c r="HW739" s="328">
        <f t="shared" si="1428"/>
        <v>0</v>
      </c>
      <c r="HX739" s="329">
        <f t="shared" si="1429"/>
        <v>0</v>
      </c>
      <c r="HY739" s="329">
        <f t="shared" si="1430"/>
        <v>0</v>
      </c>
      <c r="HZ739" s="329">
        <f t="shared" si="1431"/>
        <v>0</v>
      </c>
      <c r="IA739" s="329">
        <f t="shared" si="1432"/>
        <v>0</v>
      </c>
      <c r="IB739" s="329">
        <f t="shared" si="1433"/>
        <v>0</v>
      </c>
      <c r="IC739" s="329">
        <f t="shared" si="1434"/>
        <v>0</v>
      </c>
      <c r="ID739" s="170">
        <f t="shared" si="1314"/>
        <v>0</v>
      </c>
      <c r="IE739" s="208">
        <f t="shared" si="1315"/>
        <v>0</v>
      </c>
      <c r="IF739" s="328">
        <v>24.9</v>
      </c>
      <c r="IG739" s="328">
        <f t="shared" si="1435"/>
        <v>0</v>
      </c>
      <c r="IH739" s="329">
        <f t="shared" si="1436"/>
        <v>0</v>
      </c>
      <c r="II739" s="329">
        <f t="shared" si="1437"/>
        <v>0</v>
      </c>
      <c r="IJ739" s="329">
        <f t="shared" si="1438"/>
        <v>0</v>
      </c>
      <c r="IK739" s="329">
        <f t="shared" si="1439"/>
        <v>0</v>
      </c>
      <c r="IL739" s="329">
        <f t="shared" si="1440"/>
        <v>0</v>
      </c>
      <c r="IM739" s="329">
        <f t="shared" si="1441"/>
        <v>0</v>
      </c>
      <c r="IN739" s="170">
        <f t="shared" si="1316"/>
        <v>0</v>
      </c>
    </row>
    <row r="740" spans="1:248">
      <c r="A740" s="318"/>
      <c r="B740" s="318"/>
      <c r="C740" s="318"/>
      <c r="D740" s="318"/>
      <c r="E740" s="318"/>
      <c r="F740" s="318"/>
      <c r="G740" s="318"/>
      <c r="H740" s="318"/>
      <c r="I740" s="318"/>
      <c r="K740" s="318"/>
      <c r="L740" s="318"/>
      <c r="M740" s="318"/>
      <c r="N740" s="318"/>
      <c r="O740" s="318"/>
      <c r="P740" s="318"/>
      <c r="Q740" s="318"/>
      <c r="R740" s="318"/>
      <c r="S740" s="208">
        <f t="shared" si="1317"/>
        <v>0</v>
      </c>
      <c r="T740" s="328">
        <v>25</v>
      </c>
      <c r="U740" s="328">
        <f t="shared" si="1318"/>
        <v>0</v>
      </c>
      <c r="V740" s="329">
        <f t="shared" si="1319"/>
        <v>0</v>
      </c>
      <c r="W740" s="329">
        <f t="shared" si="1320"/>
        <v>0</v>
      </c>
      <c r="X740" s="329">
        <f t="shared" si="1321"/>
        <v>0</v>
      </c>
      <c r="Y740" s="329">
        <f t="shared" si="1322"/>
        <v>0</v>
      </c>
      <c r="Z740" s="329">
        <f t="shared" si="1323"/>
        <v>0</v>
      </c>
      <c r="AA740" s="329">
        <f t="shared" si="1324"/>
        <v>0</v>
      </c>
      <c r="AB740" s="170">
        <f t="shared" si="1263"/>
        <v>0</v>
      </c>
      <c r="AC740" s="208">
        <f t="shared" si="1264"/>
        <v>0</v>
      </c>
      <c r="AD740" s="328">
        <v>25</v>
      </c>
      <c r="AE740" s="328">
        <f t="shared" si="1325"/>
        <v>0</v>
      </c>
      <c r="AF740" s="329">
        <f t="shared" si="1326"/>
        <v>0</v>
      </c>
      <c r="AG740" s="329">
        <f t="shared" si="1327"/>
        <v>0</v>
      </c>
      <c r="AH740" s="329">
        <f t="shared" si="1328"/>
        <v>0</v>
      </c>
      <c r="AI740" s="329">
        <f t="shared" si="1329"/>
        <v>0</v>
      </c>
      <c r="AJ740" s="329">
        <f t="shared" si="1330"/>
        <v>0</v>
      </c>
      <c r="AK740" s="329">
        <f t="shared" si="1331"/>
        <v>0</v>
      </c>
      <c r="AL740" s="170">
        <f t="shared" si="1265"/>
        <v>0</v>
      </c>
      <c r="AM740" s="208">
        <f t="shared" si="1266"/>
        <v>0</v>
      </c>
      <c r="AN740" s="328">
        <v>25</v>
      </c>
      <c r="AO740" s="328">
        <f t="shared" si="1332"/>
        <v>0</v>
      </c>
      <c r="AP740" s="329">
        <f t="shared" si="1333"/>
        <v>0</v>
      </c>
      <c r="AQ740" s="329">
        <f t="shared" si="1334"/>
        <v>0</v>
      </c>
      <c r="AR740" s="329">
        <f t="shared" si="1335"/>
        <v>0</v>
      </c>
      <c r="AS740" s="329">
        <f t="shared" si="1336"/>
        <v>0</v>
      </c>
      <c r="AT740" s="329">
        <f t="shared" si="1337"/>
        <v>0</v>
      </c>
      <c r="AU740" s="329">
        <f t="shared" si="1338"/>
        <v>0</v>
      </c>
      <c r="AV740" s="170">
        <f t="shared" si="1267"/>
        <v>0</v>
      </c>
      <c r="AW740" s="208">
        <f t="shared" si="1268"/>
        <v>0</v>
      </c>
      <c r="AX740" s="328">
        <v>25</v>
      </c>
      <c r="AY740" s="328">
        <f t="shared" si="1339"/>
        <v>0</v>
      </c>
      <c r="AZ740" s="329">
        <f t="shared" si="1340"/>
        <v>0</v>
      </c>
      <c r="BA740" s="329">
        <f t="shared" si="1341"/>
        <v>0</v>
      </c>
      <c r="BB740" s="329">
        <f t="shared" si="1342"/>
        <v>0</v>
      </c>
      <c r="BC740" s="329">
        <f t="shared" si="1343"/>
        <v>0</v>
      </c>
      <c r="BD740" s="329">
        <f t="shared" si="1344"/>
        <v>0</v>
      </c>
      <c r="BE740" s="329">
        <f t="shared" si="1345"/>
        <v>0</v>
      </c>
      <c r="BF740" s="170">
        <f t="shared" si="1269"/>
        <v>0</v>
      </c>
      <c r="BG740" s="208">
        <f t="shared" si="1270"/>
        <v>0</v>
      </c>
      <c r="BH740" s="328">
        <v>25</v>
      </c>
      <c r="BI740" s="328">
        <f t="shared" si="1271"/>
        <v>0</v>
      </c>
      <c r="BJ740" s="329">
        <f t="shared" si="1272"/>
        <v>0</v>
      </c>
      <c r="BK740" s="329">
        <f t="shared" si="1273"/>
        <v>0</v>
      </c>
      <c r="BL740" s="329">
        <f t="shared" si="1274"/>
        <v>0</v>
      </c>
      <c r="BM740" s="329">
        <f t="shared" si="1275"/>
        <v>0</v>
      </c>
      <c r="BN740" s="329">
        <f t="shared" si="1276"/>
        <v>0</v>
      </c>
      <c r="BO740" s="329">
        <f t="shared" si="1277"/>
        <v>0</v>
      </c>
      <c r="BP740" s="170">
        <f t="shared" si="1278"/>
        <v>0</v>
      </c>
      <c r="BQ740" s="208">
        <f t="shared" si="1279"/>
        <v>0</v>
      </c>
      <c r="BR740" s="328">
        <v>25</v>
      </c>
      <c r="BS740" s="328">
        <f t="shared" si="1346"/>
        <v>0</v>
      </c>
      <c r="BT740" s="329">
        <f t="shared" si="1347"/>
        <v>0</v>
      </c>
      <c r="BU740" s="329">
        <f t="shared" si="1348"/>
        <v>0</v>
      </c>
      <c r="BV740" s="329">
        <f t="shared" si="1349"/>
        <v>0</v>
      </c>
      <c r="BW740" s="329">
        <f t="shared" si="1350"/>
        <v>0</v>
      </c>
      <c r="BX740" s="329">
        <f t="shared" si="1351"/>
        <v>0</v>
      </c>
      <c r="BY740" s="329">
        <f t="shared" si="1352"/>
        <v>0</v>
      </c>
      <c r="BZ740" s="170">
        <f t="shared" si="1280"/>
        <v>0</v>
      </c>
      <c r="CA740" s="208">
        <f t="shared" si="1281"/>
        <v>0</v>
      </c>
      <c r="CB740" s="328">
        <v>25</v>
      </c>
      <c r="CC740" s="328">
        <f t="shared" si="1353"/>
        <v>0</v>
      </c>
      <c r="CD740" s="329">
        <f t="shared" si="1354"/>
        <v>0</v>
      </c>
      <c r="CE740" s="329">
        <f t="shared" si="1355"/>
        <v>0</v>
      </c>
      <c r="CF740" s="329">
        <f t="shared" si="1356"/>
        <v>0</v>
      </c>
      <c r="CG740" s="329">
        <f t="shared" si="1357"/>
        <v>0</v>
      </c>
      <c r="CH740" s="329">
        <f t="shared" si="1358"/>
        <v>0</v>
      </c>
      <c r="CI740" s="329">
        <f t="shared" si="1359"/>
        <v>0</v>
      </c>
      <c r="CJ740" s="170">
        <f t="shared" si="1282"/>
        <v>0</v>
      </c>
      <c r="CK740" s="208">
        <f t="shared" si="1283"/>
        <v>0</v>
      </c>
      <c r="CL740" s="328">
        <v>25</v>
      </c>
      <c r="CM740" s="328">
        <f t="shared" si="1360"/>
        <v>0</v>
      </c>
      <c r="CN740" s="329">
        <f t="shared" si="1361"/>
        <v>0</v>
      </c>
      <c r="CO740" s="329">
        <f t="shared" si="1362"/>
        <v>0</v>
      </c>
      <c r="CP740" s="329">
        <f t="shared" si="1363"/>
        <v>0</v>
      </c>
      <c r="CQ740" s="329">
        <f t="shared" si="1364"/>
        <v>0</v>
      </c>
      <c r="CR740" s="329">
        <f t="shared" si="1365"/>
        <v>0</v>
      </c>
      <c r="CS740" s="329">
        <f t="shared" si="1366"/>
        <v>0</v>
      </c>
      <c r="CT740" s="170">
        <f t="shared" si="1284"/>
        <v>0</v>
      </c>
      <c r="CU740" s="208">
        <f t="shared" si="1285"/>
        <v>0</v>
      </c>
      <c r="CV740" s="328">
        <v>25</v>
      </c>
      <c r="CW740" s="328">
        <f t="shared" si="1367"/>
        <v>0</v>
      </c>
      <c r="CX740" s="329">
        <f t="shared" si="1368"/>
        <v>0</v>
      </c>
      <c r="CY740" s="329">
        <f t="shared" si="1369"/>
        <v>0</v>
      </c>
      <c r="CZ740" s="329">
        <f t="shared" si="1370"/>
        <v>0</v>
      </c>
      <c r="DA740" s="329">
        <f t="shared" si="1371"/>
        <v>0</v>
      </c>
      <c r="DB740" s="329">
        <f t="shared" si="1372"/>
        <v>0</v>
      </c>
      <c r="DC740" s="329">
        <f t="shared" si="1373"/>
        <v>0</v>
      </c>
      <c r="DD740" s="170">
        <f t="shared" si="1286"/>
        <v>0</v>
      </c>
      <c r="DE740" s="208">
        <f t="shared" si="1287"/>
        <v>0</v>
      </c>
      <c r="DF740" s="328">
        <v>25</v>
      </c>
      <c r="DG740" s="328">
        <f t="shared" si="1374"/>
        <v>0</v>
      </c>
      <c r="DH740" s="329">
        <f t="shared" si="1375"/>
        <v>0</v>
      </c>
      <c r="DI740" s="329">
        <f t="shared" si="1376"/>
        <v>0</v>
      </c>
      <c r="DJ740" s="329">
        <f t="shared" si="1377"/>
        <v>0</v>
      </c>
      <c r="DK740" s="329">
        <f t="shared" si="1378"/>
        <v>0</v>
      </c>
      <c r="DL740" s="329">
        <f t="shared" si="1379"/>
        <v>0</v>
      </c>
      <c r="DM740" s="329">
        <f t="shared" si="1380"/>
        <v>0</v>
      </c>
      <c r="DN740" s="170">
        <f t="shared" si="1288"/>
        <v>0</v>
      </c>
      <c r="DO740" s="208">
        <f t="shared" si="1289"/>
        <v>0</v>
      </c>
      <c r="DP740" s="328">
        <v>25</v>
      </c>
      <c r="DQ740" s="328">
        <f t="shared" si="1381"/>
        <v>0</v>
      </c>
      <c r="DR740" s="329">
        <f t="shared" si="1382"/>
        <v>0</v>
      </c>
      <c r="DS740" s="329">
        <f t="shared" si="1383"/>
        <v>0</v>
      </c>
      <c r="DT740" s="329">
        <f t="shared" si="1384"/>
        <v>0</v>
      </c>
      <c r="DU740" s="329">
        <f t="shared" si="1385"/>
        <v>0</v>
      </c>
      <c r="DV740" s="329">
        <f t="shared" si="1386"/>
        <v>0</v>
      </c>
      <c r="DW740" s="329">
        <f t="shared" si="1387"/>
        <v>0</v>
      </c>
      <c r="DX740" s="170">
        <f t="shared" si="1290"/>
        <v>0</v>
      </c>
      <c r="DY740" s="208">
        <f t="shared" si="1291"/>
        <v>0</v>
      </c>
      <c r="DZ740" s="328">
        <v>25</v>
      </c>
      <c r="EA740" s="328">
        <f t="shared" si="1388"/>
        <v>0</v>
      </c>
      <c r="EB740" s="329">
        <f t="shared" si="1389"/>
        <v>0</v>
      </c>
      <c r="EC740" s="329">
        <f t="shared" si="1390"/>
        <v>0</v>
      </c>
      <c r="ED740" s="329">
        <f t="shared" si="1391"/>
        <v>0</v>
      </c>
      <c r="EE740" s="329">
        <f t="shared" si="1392"/>
        <v>0</v>
      </c>
      <c r="EF740" s="329">
        <f t="shared" si="1393"/>
        <v>0</v>
      </c>
      <c r="EG740" s="329">
        <f t="shared" si="1394"/>
        <v>0</v>
      </c>
      <c r="EH740" s="170">
        <f t="shared" si="1292"/>
        <v>0</v>
      </c>
      <c r="EI740" s="208">
        <f t="shared" si="1293"/>
        <v>0</v>
      </c>
      <c r="EJ740" s="328">
        <v>25</v>
      </c>
      <c r="EK740" s="328">
        <f t="shared" si="1395"/>
        <v>0</v>
      </c>
      <c r="EL740" s="329">
        <f t="shared" si="1396"/>
        <v>0</v>
      </c>
      <c r="EM740" s="329">
        <f t="shared" si="1397"/>
        <v>0</v>
      </c>
      <c r="EN740" s="329">
        <f t="shared" si="1398"/>
        <v>0</v>
      </c>
      <c r="EO740" s="329">
        <f t="shared" si="1399"/>
        <v>0</v>
      </c>
      <c r="EP740" s="329">
        <f t="shared" si="1400"/>
        <v>0</v>
      </c>
      <c r="EQ740" s="329">
        <f t="shared" si="1401"/>
        <v>0</v>
      </c>
      <c r="ER740" s="170">
        <f t="shared" si="1294"/>
        <v>0</v>
      </c>
      <c r="ES740" s="208">
        <f t="shared" si="1295"/>
        <v>0</v>
      </c>
      <c r="ET740" s="328">
        <v>25</v>
      </c>
      <c r="EU740" s="328">
        <f t="shared" si="1402"/>
        <v>0</v>
      </c>
      <c r="EV740" s="329">
        <f t="shared" si="1403"/>
        <v>0</v>
      </c>
      <c r="EW740" s="329">
        <f t="shared" si="1404"/>
        <v>0</v>
      </c>
      <c r="EX740" s="329">
        <f t="shared" si="1405"/>
        <v>0</v>
      </c>
      <c r="EY740" s="329">
        <f t="shared" si="1406"/>
        <v>0</v>
      </c>
      <c r="EZ740" s="329">
        <f t="shared" si="1407"/>
        <v>0</v>
      </c>
      <c r="FA740" s="329">
        <f t="shared" si="1408"/>
        <v>0</v>
      </c>
      <c r="FB740" s="170">
        <f t="shared" si="1296"/>
        <v>0</v>
      </c>
      <c r="FC740" s="208">
        <f t="shared" si="1297"/>
        <v>0</v>
      </c>
      <c r="FD740" s="328">
        <v>25</v>
      </c>
      <c r="FE740" s="328">
        <f t="shared" si="1409"/>
        <v>0</v>
      </c>
      <c r="FF740" s="329">
        <f t="shared" si="1410"/>
        <v>0</v>
      </c>
      <c r="FG740" s="329">
        <f t="shared" si="1411"/>
        <v>0</v>
      </c>
      <c r="FH740" s="329">
        <f t="shared" si="1412"/>
        <v>0</v>
      </c>
      <c r="FI740" s="329">
        <f t="shared" si="1413"/>
        <v>0</v>
      </c>
      <c r="FJ740" s="329">
        <f t="shared" si="1414"/>
        <v>0</v>
      </c>
      <c r="FK740" s="329">
        <f t="shared" si="1415"/>
        <v>0</v>
      </c>
      <c r="FL740" s="170">
        <f t="shared" si="1298"/>
        <v>0</v>
      </c>
      <c r="FM740" s="208">
        <f t="shared" si="1299"/>
        <v>0</v>
      </c>
      <c r="FN740" s="328">
        <v>25</v>
      </c>
      <c r="FO740" s="328">
        <f t="shared" si="1442"/>
        <v>0</v>
      </c>
      <c r="FP740" s="329">
        <f t="shared" si="1443"/>
        <v>0</v>
      </c>
      <c r="FQ740" s="329">
        <f t="shared" si="1444"/>
        <v>0</v>
      </c>
      <c r="FR740" s="329">
        <f t="shared" si="1445"/>
        <v>0</v>
      </c>
      <c r="FS740" s="329">
        <f t="shared" si="1446"/>
        <v>0</v>
      </c>
      <c r="FT740" s="329">
        <f t="shared" si="1447"/>
        <v>0</v>
      </c>
      <c r="FU740" s="329">
        <f t="shared" si="1448"/>
        <v>0</v>
      </c>
      <c r="FV740" s="170">
        <f t="shared" si="1300"/>
        <v>0</v>
      </c>
      <c r="FW740" s="208">
        <f t="shared" si="1301"/>
        <v>0</v>
      </c>
      <c r="FX740" s="328">
        <v>25</v>
      </c>
      <c r="FY740" s="328">
        <f t="shared" si="1449"/>
        <v>0</v>
      </c>
      <c r="FZ740" s="329">
        <f t="shared" si="1450"/>
        <v>0</v>
      </c>
      <c r="GA740" s="329">
        <f t="shared" si="1451"/>
        <v>0</v>
      </c>
      <c r="GB740" s="329">
        <f t="shared" si="1452"/>
        <v>0</v>
      </c>
      <c r="GC740" s="329">
        <f t="shared" si="1453"/>
        <v>0</v>
      </c>
      <c r="GD740" s="329">
        <f t="shared" si="1454"/>
        <v>0</v>
      </c>
      <c r="GE740" s="329">
        <f t="shared" si="1455"/>
        <v>0</v>
      </c>
      <c r="GF740" s="170">
        <f t="shared" si="1302"/>
        <v>0</v>
      </c>
      <c r="GG740" s="208">
        <f t="shared" si="1303"/>
        <v>0</v>
      </c>
      <c r="GH740" s="328">
        <v>25</v>
      </c>
      <c r="GI740" s="328">
        <f t="shared" si="1456"/>
        <v>0</v>
      </c>
      <c r="GJ740" s="329">
        <f t="shared" si="1457"/>
        <v>0</v>
      </c>
      <c r="GK740" s="329">
        <f t="shared" si="1458"/>
        <v>0</v>
      </c>
      <c r="GL740" s="329">
        <f t="shared" si="1459"/>
        <v>0</v>
      </c>
      <c r="GM740" s="329">
        <f t="shared" si="1460"/>
        <v>0</v>
      </c>
      <c r="GN740" s="329">
        <f t="shared" si="1461"/>
        <v>0</v>
      </c>
      <c r="GO740" s="329">
        <f t="shared" si="1462"/>
        <v>0</v>
      </c>
      <c r="GP740" s="170">
        <f t="shared" si="1304"/>
        <v>0</v>
      </c>
      <c r="GQ740" s="208">
        <f t="shared" si="1305"/>
        <v>0</v>
      </c>
      <c r="GR740" s="328">
        <v>25</v>
      </c>
      <c r="GS740" s="328">
        <f t="shared" si="1463"/>
        <v>0</v>
      </c>
      <c r="GT740" s="329">
        <f t="shared" si="1464"/>
        <v>0</v>
      </c>
      <c r="GU740" s="329">
        <f t="shared" si="1465"/>
        <v>0</v>
      </c>
      <c r="GV740" s="329">
        <f t="shared" si="1466"/>
        <v>0</v>
      </c>
      <c r="GW740" s="329">
        <f t="shared" si="1467"/>
        <v>0</v>
      </c>
      <c r="GX740" s="329">
        <f t="shared" si="1468"/>
        <v>0</v>
      </c>
      <c r="GY740" s="329">
        <f t="shared" si="1469"/>
        <v>0</v>
      </c>
      <c r="GZ740" s="170">
        <f t="shared" si="1306"/>
        <v>0</v>
      </c>
      <c r="HA740" s="208">
        <f t="shared" si="1307"/>
        <v>0</v>
      </c>
      <c r="HB740" s="328">
        <v>25</v>
      </c>
      <c r="HC740" s="328">
        <f t="shared" si="1308"/>
        <v>0</v>
      </c>
      <c r="HD740" s="329">
        <f t="shared" si="1416"/>
        <v>0</v>
      </c>
      <c r="HE740" s="329">
        <f t="shared" si="1417"/>
        <v>0</v>
      </c>
      <c r="HF740" s="329">
        <f t="shared" si="1418"/>
        <v>0</v>
      </c>
      <c r="HG740" s="329">
        <f t="shared" si="1419"/>
        <v>0</v>
      </c>
      <c r="HH740" s="329">
        <f t="shared" si="1420"/>
        <v>0</v>
      </c>
      <c r="HI740" s="329">
        <f t="shared" si="1421"/>
        <v>0</v>
      </c>
      <c r="HJ740" s="170">
        <f t="shared" si="1309"/>
        <v>0</v>
      </c>
      <c r="HK740" s="208">
        <f t="shared" si="1310"/>
        <v>0</v>
      </c>
      <c r="HL740" s="328">
        <v>25</v>
      </c>
      <c r="HM740" s="328">
        <f t="shared" si="1311"/>
        <v>0</v>
      </c>
      <c r="HN740" s="329">
        <f t="shared" si="1422"/>
        <v>0</v>
      </c>
      <c r="HO740" s="329">
        <f t="shared" si="1423"/>
        <v>0</v>
      </c>
      <c r="HP740" s="329">
        <f t="shared" si="1424"/>
        <v>0</v>
      </c>
      <c r="HQ740" s="329">
        <f t="shared" si="1425"/>
        <v>0</v>
      </c>
      <c r="HR740" s="329">
        <f t="shared" si="1426"/>
        <v>0</v>
      </c>
      <c r="HS740" s="329">
        <f t="shared" si="1427"/>
        <v>0</v>
      </c>
      <c r="HT740" s="170">
        <f t="shared" si="1312"/>
        <v>0</v>
      </c>
      <c r="HU740" s="208">
        <f t="shared" si="1313"/>
        <v>0</v>
      </c>
      <c r="HV740" s="328">
        <v>25</v>
      </c>
      <c r="HW740" s="328">
        <f t="shared" si="1428"/>
        <v>0</v>
      </c>
      <c r="HX740" s="329">
        <f t="shared" si="1429"/>
        <v>0</v>
      </c>
      <c r="HY740" s="329">
        <f t="shared" si="1430"/>
        <v>0</v>
      </c>
      <c r="HZ740" s="329">
        <f t="shared" si="1431"/>
        <v>0</v>
      </c>
      <c r="IA740" s="329">
        <f t="shared" si="1432"/>
        <v>0</v>
      </c>
      <c r="IB740" s="329">
        <f t="shared" si="1433"/>
        <v>0</v>
      </c>
      <c r="IC740" s="329">
        <f t="shared" si="1434"/>
        <v>0</v>
      </c>
      <c r="ID740" s="170">
        <f t="shared" si="1314"/>
        <v>0</v>
      </c>
      <c r="IE740" s="208">
        <f t="shared" si="1315"/>
        <v>0</v>
      </c>
      <c r="IF740" s="328">
        <v>25</v>
      </c>
      <c r="IG740" s="328">
        <f t="shared" si="1435"/>
        <v>0</v>
      </c>
      <c r="IH740" s="329">
        <f t="shared" si="1436"/>
        <v>0</v>
      </c>
      <c r="II740" s="329">
        <f t="shared" si="1437"/>
        <v>0</v>
      </c>
      <c r="IJ740" s="329">
        <f t="shared" si="1438"/>
        <v>0</v>
      </c>
      <c r="IK740" s="329">
        <f t="shared" si="1439"/>
        <v>0</v>
      </c>
      <c r="IL740" s="329">
        <f t="shared" si="1440"/>
        <v>0</v>
      </c>
      <c r="IM740" s="329">
        <f t="shared" si="1441"/>
        <v>0</v>
      </c>
      <c r="IN740" s="170">
        <f t="shared" si="1316"/>
        <v>0</v>
      </c>
    </row>
    <row r="741" spans="1:248">
      <c r="A741" s="318"/>
      <c r="B741" s="318"/>
      <c r="C741" s="318"/>
      <c r="D741" s="318"/>
      <c r="E741" s="318"/>
      <c r="F741" s="318"/>
      <c r="G741" s="318"/>
      <c r="H741" s="318"/>
      <c r="I741" s="318"/>
      <c r="K741" s="318"/>
      <c r="L741" s="318"/>
      <c r="M741" s="318"/>
      <c r="N741" s="318"/>
      <c r="O741" s="318"/>
      <c r="P741" s="318"/>
      <c r="Q741" s="318"/>
      <c r="R741" s="318"/>
      <c r="S741" s="208">
        <f t="shared" si="1317"/>
        <v>0</v>
      </c>
      <c r="T741" s="328">
        <v>25.1</v>
      </c>
      <c r="U741" s="328">
        <f t="shared" si="1318"/>
        <v>0</v>
      </c>
      <c r="V741" s="329">
        <f t="shared" si="1319"/>
        <v>0</v>
      </c>
      <c r="W741" s="329">
        <f t="shared" si="1320"/>
        <v>0</v>
      </c>
      <c r="X741" s="329">
        <f t="shared" si="1321"/>
        <v>0</v>
      </c>
      <c r="Y741" s="329">
        <f t="shared" si="1322"/>
        <v>0</v>
      </c>
      <c r="Z741" s="329">
        <f t="shared" si="1323"/>
        <v>0</v>
      </c>
      <c r="AA741" s="329">
        <f t="shared" si="1324"/>
        <v>0</v>
      </c>
      <c r="AB741" s="170">
        <f t="shared" si="1263"/>
        <v>0</v>
      </c>
      <c r="AC741" s="208">
        <f t="shared" si="1264"/>
        <v>0</v>
      </c>
      <c r="AD741" s="328">
        <v>25.1</v>
      </c>
      <c r="AE741" s="328">
        <f t="shared" si="1325"/>
        <v>0</v>
      </c>
      <c r="AF741" s="329">
        <f t="shared" si="1326"/>
        <v>0</v>
      </c>
      <c r="AG741" s="329">
        <f t="shared" si="1327"/>
        <v>0</v>
      </c>
      <c r="AH741" s="329">
        <f t="shared" si="1328"/>
        <v>0</v>
      </c>
      <c r="AI741" s="329">
        <f t="shared" si="1329"/>
        <v>0</v>
      </c>
      <c r="AJ741" s="329">
        <f t="shared" si="1330"/>
        <v>0</v>
      </c>
      <c r="AK741" s="329">
        <f t="shared" si="1331"/>
        <v>0</v>
      </c>
      <c r="AL741" s="170">
        <f t="shared" si="1265"/>
        <v>0</v>
      </c>
      <c r="AM741" s="208">
        <f t="shared" si="1266"/>
        <v>0</v>
      </c>
      <c r="AN741" s="328">
        <v>25.1</v>
      </c>
      <c r="AO741" s="328">
        <f t="shared" si="1332"/>
        <v>0</v>
      </c>
      <c r="AP741" s="329">
        <f t="shared" si="1333"/>
        <v>0</v>
      </c>
      <c r="AQ741" s="329">
        <f t="shared" si="1334"/>
        <v>0</v>
      </c>
      <c r="AR741" s="329">
        <f t="shared" si="1335"/>
        <v>0</v>
      </c>
      <c r="AS741" s="329">
        <f t="shared" si="1336"/>
        <v>0</v>
      </c>
      <c r="AT741" s="329">
        <f t="shared" si="1337"/>
        <v>0</v>
      </c>
      <c r="AU741" s="329">
        <f t="shared" si="1338"/>
        <v>0</v>
      </c>
      <c r="AV741" s="170">
        <f t="shared" si="1267"/>
        <v>0</v>
      </c>
      <c r="AW741" s="208">
        <f t="shared" si="1268"/>
        <v>0</v>
      </c>
      <c r="AX741" s="328">
        <v>25.1</v>
      </c>
      <c r="AY741" s="328">
        <f t="shared" si="1339"/>
        <v>0</v>
      </c>
      <c r="AZ741" s="329">
        <f t="shared" si="1340"/>
        <v>0</v>
      </c>
      <c r="BA741" s="329">
        <f t="shared" si="1341"/>
        <v>0</v>
      </c>
      <c r="BB741" s="329">
        <f t="shared" si="1342"/>
        <v>0</v>
      </c>
      <c r="BC741" s="329">
        <f t="shared" si="1343"/>
        <v>0</v>
      </c>
      <c r="BD741" s="329">
        <f t="shared" si="1344"/>
        <v>0</v>
      </c>
      <c r="BE741" s="329">
        <f t="shared" si="1345"/>
        <v>0</v>
      </c>
      <c r="BF741" s="170">
        <f t="shared" si="1269"/>
        <v>0</v>
      </c>
      <c r="BG741" s="208">
        <f t="shared" si="1270"/>
        <v>0</v>
      </c>
      <c r="BH741" s="328">
        <v>25.1</v>
      </c>
      <c r="BI741" s="328">
        <f t="shared" si="1271"/>
        <v>0</v>
      </c>
      <c r="BJ741" s="329">
        <f t="shared" si="1272"/>
        <v>0</v>
      </c>
      <c r="BK741" s="329">
        <f t="shared" si="1273"/>
        <v>0</v>
      </c>
      <c r="BL741" s="329">
        <f t="shared" si="1274"/>
        <v>0</v>
      </c>
      <c r="BM741" s="329">
        <f t="shared" si="1275"/>
        <v>0</v>
      </c>
      <c r="BN741" s="329">
        <f t="shared" si="1276"/>
        <v>0</v>
      </c>
      <c r="BO741" s="329">
        <f t="shared" si="1277"/>
        <v>0</v>
      </c>
      <c r="BP741" s="170">
        <f t="shared" si="1278"/>
        <v>0</v>
      </c>
      <c r="BQ741" s="208">
        <f t="shared" si="1279"/>
        <v>0</v>
      </c>
      <c r="BR741" s="328">
        <v>25.1</v>
      </c>
      <c r="BS741" s="328">
        <f t="shared" si="1346"/>
        <v>0</v>
      </c>
      <c r="BT741" s="329">
        <f t="shared" si="1347"/>
        <v>0</v>
      </c>
      <c r="BU741" s="329">
        <f t="shared" si="1348"/>
        <v>0</v>
      </c>
      <c r="BV741" s="329">
        <f t="shared" si="1349"/>
        <v>0</v>
      </c>
      <c r="BW741" s="329">
        <f t="shared" si="1350"/>
        <v>0</v>
      </c>
      <c r="BX741" s="329">
        <f t="shared" si="1351"/>
        <v>0</v>
      </c>
      <c r="BY741" s="329">
        <f t="shared" si="1352"/>
        <v>0</v>
      </c>
      <c r="BZ741" s="170">
        <f t="shared" si="1280"/>
        <v>0</v>
      </c>
      <c r="CA741" s="208">
        <f t="shared" si="1281"/>
        <v>0</v>
      </c>
      <c r="CB741" s="328">
        <v>25.1</v>
      </c>
      <c r="CC741" s="328">
        <f t="shared" si="1353"/>
        <v>0</v>
      </c>
      <c r="CD741" s="329">
        <f t="shared" si="1354"/>
        <v>0</v>
      </c>
      <c r="CE741" s="329">
        <f t="shared" si="1355"/>
        <v>0</v>
      </c>
      <c r="CF741" s="329">
        <f t="shared" si="1356"/>
        <v>0</v>
      </c>
      <c r="CG741" s="329">
        <f t="shared" si="1357"/>
        <v>0</v>
      </c>
      <c r="CH741" s="329">
        <f t="shared" si="1358"/>
        <v>0</v>
      </c>
      <c r="CI741" s="329">
        <f t="shared" si="1359"/>
        <v>0</v>
      </c>
      <c r="CJ741" s="170">
        <f t="shared" si="1282"/>
        <v>0</v>
      </c>
      <c r="CK741" s="208">
        <f t="shared" si="1283"/>
        <v>0</v>
      </c>
      <c r="CL741" s="328">
        <v>25.1</v>
      </c>
      <c r="CM741" s="328">
        <f t="shared" si="1360"/>
        <v>0</v>
      </c>
      <c r="CN741" s="329">
        <f t="shared" si="1361"/>
        <v>0</v>
      </c>
      <c r="CO741" s="329">
        <f t="shared" si="1362"/>
        <v>0</v>
      </c>
      <c r="CP741" s="329">
        <f t="shared" si="1363"/>
        <v>0</v>
      </c>
      <c r="CQ741" s="329">
        <f t="shared" si="1364"/>
        <v>0</v>
      </c>
      <c r="CR741" s="329">
        <f t="shared" si="1365"/>
        <v>0</v>
      </c>
      <c r="CS741" s="329">
        <f t="shared" si="1366"/>
        <v>0</v>
      </c>
      <c r="CT741" s="170">
        <f t="shared" si="1284"/>
        <v>0</v>
      </c>
      <c r="CU741" s="208">
        <f t="shared" si="1285"/>
        <v>0</v>
      </c>
      <c r="CV741" s="328">
        <v>25.1</v>
      </c>
      <c r="CW741" s="328">
        <f t="shared" si="1367"/>
        <v>0</v>
      </c>
      <c r="CX741" s="329">
        <f t="shared" si="1368"/>
        <v>0</v>
      </c>
      <c r="CY741" s="329">
        <f t="shared" si="1369"/>
        <v>0</v>
      </c>
      <c r="CZ741" s="329">
        <f t="shared" si="1370"/>
        <v>0</v>
      </c>
      <c r="DA741" s="329">
        <f t="shared" si="1371"/>
        <v>0</v>
      </c>
      <c r="DB741" s="329">
        <f t="shared" si="1372"/>
        <v>0</v>
      </c>
      <c r="DC741" s="329">
        <f t="shared" si="1373"/>
        <v>0</v>
      </c>
      <c r="DD741" s="170">
        <f t="shared" si="1286"/>
        <v>0</v>
      </c>
      <c r="DE741" s="208">
        <f t="shared" si="1287"/>
        <v>0</v>
      </c>
      <c r="DF741" s="328">
        <v>25.1</v>
      </c>
      <c r="DG741" s="328">
        <f t="shared" si="1374"/>
        <v>0</v>
      </c>
      <c r="DH741" s="329">
        <f t="shared" si="1375"/>
        <v>0</v>
      </c>
      <c r="DI741" s="329">
        <f t="shared" si="1376"/>
        <v>0</v>
      </c>
      <c r="DJ741" s="329">
        <f t="shared" si="1377"/>
        <v>0</v>
      </c>
      <c r="DK741" s="329">
        <f t="shared" si="1378"/>
        <v>0</v>
      </c>
      <c r="DL741" s="329">
        <f t="shared" si="1379"/>
        <v>0</v>
      </c>
      <c r="DM741" s="329">
        <f t="shared" si="1380"/>
        <v>0</v>
      </c>
      <c r="DN741" s="170">
        <f t="shared" si="1288"/>
        <v>0</v>
      </c>
      <c r="DO741" s="208">
        <f t="shared" si="1289"/>
        <v>0</v>
      </c>
      <c r="DP741" s="328">
        <v>25.1</v>
      </c>
      <c r="DQ741" s="328">
        <f t="shared" si="1381"/>
        <v>0</v>
      </c>
      <c r="DR741" s="329">
        <f t="shared" si="1382"/>
        <v>0</v>
      </c>
      <c r="DS741" s="329">
        <f t="shared" si="1383"/>
        <v>0</v>
      </c>
      <c r="DT741" s="329">
        <f t="shared" si="1384"/>
        <v>0</v>
      </c>
      <c r="DU741" s="329">
        <f t="shared" si="1385"/>
        <v>0</v>
      </c>
      <c r="DV741" s="329">
        <f t="shared" si="1386"/>
        <v>0</v>
      </c>
      <c r="DW741" s="329">
        <f t="shared" si="1387"/>
        <v>0</v>
      </c>
      <c r="DX741" s="170">
        <f t="shared" si="1290"/>
        <v>0</v>
      </c>
      <c r="DY741" s="208">
        <f t="shared" si="1291"/>
        <v>0</v>
      </c>
      <c r="DZ741" s="328">
        <v>25.1</v>
      </c>
      <c r="EA741" s="328">
        <f t="shared" si="1388"/>
        <v>0</v>
      </c>
      <c r="EB741" s="329">
        <f t="shared" si="1389"/>
        <v>0</v>
      </c>
      <c r="EC741" s="329">
        <f t="shared" si="1390"/>
        <v>0</v>
      </c>
      <c r="ED741" s="329">
        <f t="shared" si="1391"/>
        <v>0</v>
      </c>
      <c r="EE741" s="329">
        <f t="shared" si="1392"/>
        <v>0</v>
      </c>
      <c r="EF741" s="329">
        <f t="shared" si="1393"/>
        <v>0</v>
      </c>
      <c r="EG741" s="329">
        <f t="shared" si="1394"/>
        <v>0</v>
      </c>
      <c r="EH741" s="170">
        <f t="shared" si="1292"/>
        <v>0</v>
      </c>
      <c r="EI741" s="208">
        <f t="shared" si="1293"/>
        <v>0</v>
      </c>
      <c r="EJ741" s="328">
        <v>25.1</v>
      </c>
      <c r="EK741" s="328">
        <f t="shared" si="1395"/>
        <v>0</v>
      </c>
      <c r="EL741" s="329">
        <f t="shared" si="1396"/>
        <v>0</v>
      </c>
      <c r="EM741" s="329">
        <f t="shared" si="1397"/>
        <v>0</v>
      </c>
      <c r="EN741" s="329">
        <f t="shared" si="1398"/>
        <v>0</v>
      </c>
      <c r="EO741" s="329">
        <f t="shared" si="1399"/>
        <v>0</v>
      </c>
      <c r="EP741" s="329">
        <f t="shared" si="1400"/>
        <v>0</v>
      </c>
      <c r="EQ741" s="329">
        <f t="shared" si="1401"/>
        <v>0</v>
      </c>
      <c r="ER741" s="170">
        <f t="shared" si="1294"/>
        <v>0</v>
      </c>
      <c r="ES741" s="208">
        <f t="shared" si="1295"/>
        <v>0</v>
      </c>
      <c r="ET741" s="328">
        <v>25.1</v>
      </c>
      <c r="EU741" s="328">
        <f t="shared" si="1402"/>
        <v>0</v>
      </c>
      <c r="EV741" s="329">
        <f t="shared" si="1403"/>
        <v>0</v>
      </c>
      <c r="EW741" s="329">
        <f t="shared" si="1404"/>
        <v>0</v>
      </c>
      <c r="EX741" s="329">
        <f t="shared" si="1405"/>
        <v>0</v>
      </c>
      <c r="EY741" s="329">
        <f t="shared" si="1406"/>
        <v>0</v>
      </c>
      <c r="EZ741" s="329">
        <f t="shared" si="1407"/>
        <v>0</v>
      </c>
      <c r="FA741" s="329">
        <f t="shared" si="1408"/>
        <v>0</v>
      </c>
      <c r="FB741" s="170">
        <f t="shared" si="1296"/>
        <v>0</v>
      </c>
      <c r="FC741" s="208">
        <f t="shared" si="1297"/>
        <v>0</v>
      </c>
      <c r="FD741" s="328">
        <v>25.1</v>
      </c>
      <c r="FE741" s="328">
        <f t="shared" si="1409"/>
        <v>0</v>
      </c>
      <c r="FF741" s="329">
        <f t="shared" si="1410"/>
        <v>0</v>
      </c>
      <c r="FG741" s="329">
        <f t="shared" si="1411"/>
        <v>0</v>
      </c>
      <c r="FH741" s="329">
        <f t="shared" si="1412"/>
        <v>0</v>
      </c>
      <c r="FI741" s="329">
        <f t="shared" si="1413"/>
        <v>0</v>
      </c>
      <c r="FJ741" s="329">
        <f t="shared" si="1414"/>
        <v>0</v>
      </c>
      <c r="FK741" s="329">
        <f t="shared" si="1415"/>
        <v>0</v>
      </c>
      <c r="FL741" s="170">
        <f t="shared" si="1298"/>
        <v>0</v>
      </c>
      <c r="FM741" s="208">
        <f t="shared" si="1299"/>
        <v>0</v>
      </c>
      <c r="FN741" s="328">
        <v>25.1</v>
      </c>
      <c r="FO741" s="328">
        <f t="shared" si="1442"/>
        <v>0</v>
      </c>
      <c r="FP741" s="329">
        <f t="shared" si="1443"/>
        <v>0</v>
      </c>
      <c r="FQ741" s="329">
        <f t="shared" si="1444"/>
        <v>0</v>
      </c>
      <c r="FR741" s="329">
        <f t="shared" si="1445"/>
        <v>0</v>
      </c>
      <c r="FS741" s="329">
        <f t="shared" si="1446"/>
        <v>0</v>
      </c>
      <c r="FT741" s="329">
        <f t="shared" si="1447"/>
        <v>0</v>
      </c>
      <c r="FU741" s="329">
        <f t="shared" si="1448"/>
        <v>0</v>
      </c>
      <c r="FV741" s="170">
        <f t="shared" si="1300"/>
        <v>0</v>
      </c>
      <c r="FW741" s="208">
        <f t="shared" si="1301"/>
        <v>0</v>
      </c>
      <c r="FX741" s="328">
        <v>25.1</v>
      </c>
      <c r="FY741" s="328">
        <f t="shared" si="1449"/>
        <v>0</v>
      </c>
      <c r="FZ741" s="329">
        <f t="shared" si="1450"/>
        <v>0</v>
      </c>
      <c r="GA741" s="329">
        <f t="shared" si="1451"/>
        <v>0</v>
      </c>
      <c r="GB741" s="329">
        <f t="shared" si="1452"/>
        <v>0</v>
      </c>
      <c r="GC741" s="329">
        <f t="shared" si="1453"/>
        <v>0</v>
      </c>
      <c r="GD741" s="329">
        <f t="shared" si="1454"/>
        <v>0</v>
      </c>
      <c r="GE741" s="329">
        <f t="shared" si="1455"/>
        <v>0</v>
      </c>
      <c r="GF741" s="170">
        <f t="shared" si="1302"/>
        <v>0</v>
      </c>
      <c r="GG741" s="208">
        <f t="shared" si="1303"/>
        <v>0</v>
      </c>
      <c r="GH741" s="328">
        <v>25.1</v>
      </c>
      <c r="GI741" s="328">
        <f t="shared" si="1456"/>
        <v>0</v>
      </c>
      <c r="GJ741" s="329">
        <f t="shared" si="1457"/>
        <v>0</v>
      </c>
      <c r="GK741" s="329">
        <f t="shared" si="1458"/>
        <v>0</v>
      </c>
      <c r="GL741" s="329">
        <f t="shared" si="1459"/>
        <v>0</v>
      </c>
      <c r="GM741" s="329">
        <f t="shared" si="1460"/>
        <v>0</v>
      </c>
      <c r="GN741" s="329">
        <f t="shared" si="1461"/>
        <v>0</v>
      </c>
      <c r="GO741" s="329">
        <f t="shared" si="1462"/>
        <v>0</v>
      </c>
      <c r="GP741" s="170">
        <f t="shared" si="1304"/>
        <v>0</v>
      </c>
      <c r="GQ741" s="208">
        <f t="shared" si="1305"/>
        <v>0</v>
      </c>
      <c r="GR741" s="328">
        <v>25.1</v>
      </c>
      <c r="GS741" s="328">
        <f t="shared" si="1463"/>
        <v>0</v>
      </c>
      <c r="GT741" s="329">
        <f t="shared" si="1464"/>
        <v>0</v>
      </c>
      <c r="GU741" s="329">
        <f t="shared" si="1465"/>
        <v>0</v>
      </c>
      <c r="GV741" s="329">
        <f t="shared" si="1466"/>
        <v>0</v>
      </c>
      <c r="GW741" s="329">
        <f t="shared" si="1467"/>
        <v>0</v>
      </c>
      <c r="GX741" s="329">
        <f t="shared" si="1468"/>
        <v>0</v>
      </c>
      <c r="GY741" s="329">
        <f t="shared" si="1469"/>
        <v>0</v>
      </c>
      <c r="GZ741" s="170">
        <f t="shared" si="1306"/>
        <v>0</v>
      </c>
      <c r="HA741" s="208">
        <f t="shared" si="1307"/>
        <v>0</v>
      </c>
      <c r="HB741" s="328">
        <v>25.1</v>
      </c>
      <c r="HC741" s="328">
        <f t="shared" si="1308"/>
        <v>0</v>
      </c>
      <c r="HD741" s="329">
        <f t="shared" si="1416"/>
        <v>0</v>
      </c>
      <c r="HE741" s="329">
        <f t="shared" si="1417"/>
        <v>0</v>
      </c>
      <c r="HF741" s="329">
        <f t="shared" si="1418"/>
        <v>0</v>
      </c>
      <c r="HG741" s="329">
        <f t="shared" si="1419"/>
        <v>0</v>
      </c>
      <c r="HH741" s="329">
        <f t="shared" si="1420"/>
        <v>0</v>
      </c>
      <c r="HI741" s="329">
        <f t="shared" si="1421"/>
        <v>0</v>
      </c>
      <c r="HJ741" s="170">
        <f t="shared" si="1309"/>
        <v>0</v>
      </c>
      <c r="HK741" s="208">
        <f t="shared" si="1310"/>
        <v>0</v>
      </c>
      <c r="HL741" s="328">
        <v>25.1</v>
      </c>
      <c r="HM741" s="328">
        <f t="shared" si="1311"/>
        <v>0</v>
      </c>
      <c r="HN741" s="329">
        <f t="shared" si="1422"/>
        <v>0</v>
      </c>
      <c r="HO741" s="329">
        <f t="shared" si="1423"/>
        <v>0</v>
      </c>
      <c r="HP741" s="329">
        <f t="shared" si="1424"/>
        <v>0</v>
      </c>
      <c r="HQ741" s="329">
        <f t="shared" si="1425"/>
        <v>0</v>
      </c>
      <c r="HR741" s="329">
        <f t="shared" si="1426"/>
        <v>0</v>
      </c>
      <c r="HS741" s="329">
        <f t="shared" si="1427"/>
        <v>0</v>
      </c>
      <c r="HT741" s="170">
        <f t="shared" si="1312"/>
        <v>0</v>
      </c>
      <c r="HU741" s="208">
        <f t="shared" si="1313"/>
        <v>0</v>
      </c>
      <c r="HV741" s="328">
        <v>25.1</v>
      </c>
      <c r="HW741" s="328">
        <f t="shared" si="1428"/>
        <v>0</v>
      </c>
      <c r="HX741" s="329">
        <f t="shared" si="1429"/>
        <v>0</v>
      </c>
      <c r="HY741" s="329">
        <f t="shared" si="1430"/>
        <v>0</v>
      </c>
      <c r="HZ741" s="329">
        <f t="shared" si="1431"/>
        <v>0</v>
      </c>
      <c r="IA741" s="329">
        <f t="shared" si="1432"/>
        <v>0</v>
      </c>
      <c r="IB741" s="329">
        <f t="shared" si="1433"/>
        <v>0</v>
      </c>
      <c r="IC741" s="329">
        <f t="shared" si="1434"/>
        <v>0</v>
      </c>
      <c r="ID741" s="170">
        <f t="shared" si="1314"/>
        <v>0</v>
      </c>
      <c r="IE741" s="208">
        <f t="shared" si="1315"/>
        <v>0</v>
      </c>
      <c r="IF741" s="328">
        <v>25.1</v>
      </c>
      <c r="IG741" s="328">
        <f t="shared" si="1435"/>
        <v>0</v>
      </c>
      <c r="IH741" s="329">
        <f t="shared" si="1436"/>
        <v>0</v>
      </c>
      <c r="II741" s="329">
        <f t="shared" si="1437"/>
        <v>0</v>
      </c>
      <c r="IJ741" s="329">
        <f t="shared" si="1438"/>
        <v>0</v>
      </c>
      <c r="IK741" s="329">
        <f t="shared" si="1439"/>
        <v>0</v>
      </c>
      <c r="IL741" s="329">
        <f t="shared" si="1440"/>
        <v>0</v>
      </c>
      <c r="IM741" s="329">
        <f t="shared" si="1441"/>
        <v>0</v>
      </c>
      <c r="IN741" s="170">
        <f t="shared" si="1316"/>
        <v>0</v>
      </c>
    </row>
    <row r="742" spans="1:248">
      <c r="A742" s="318"/>
      <c r="B742" s="318"/>
      <c r="C742" s="318"/>
      <c r="D742" s="318"/>
      <c r="E742" s="318"/>
      <c r="F742" s="318"/>
      <c r="G742" s="318"/>
      <c r="H742" s="318"/>
      <c r="I742" s="318"/>
      <c r="K742" s="318"/>
      <c r="L742" s="318"/>
      <c r="M742" s="318"/>
      <c r="N742" s="318"/>
      <c r="O742" s="318"/>
      <c r="P742" s="318"/>
      <c r="Q742" s="318"/>
      <c r="R742" s="318"/>
      <c r="S742" s="208">
        <f t="shared" si="1317"/>
        <v>0</v>
      </c>
      <c r="T742" s="328">
        <v>25.2</v>
      </c>
      <c r="U742" s="328">
        <f t="shared" si="1318"/>
        <v>0</v>
      </c>
      <c r="V742" s="329">
        <f t="shared" si="1319"/>
        <v>0</v>
      </c>
      <c r="W742" s="329">
        <f t="shared" si="1320"/>
        <v>0</v>
      </c>
      <c r="X742" s="329">
        <f t="shared" si="1321"/>
        <v>0</v>
      </c>
      <c r="Y742" s="329">
        <f t="shared" si="1322"/>
        <v>0</v>
      </c>
      <c r="Z742" s="329">
        <f t="shared" si="1323"/>
        <v>0</v>
      </c>
      <c r="AA742" s="329">
        <f t="shared" si="1324"/>
        <v>0</v>
      </c>
      <c r="AB742" s="170">
        <f t="shared" si="1263"/>
        <v>0</v>
      </c>
      <c r="AC742" s="208">
        <f t="shared" si="1264"/>
        <v>0</v>
      </c>
      <c r="AD742" s="328">
        <v>25.2</v>
      </c>
      <c r="AE742" s="328">
        <f t="shared" si="1325"/>
        <v>0</v>
      </c>
      <c r="AF742" s="329">
        <f t="shared" si="1326"/>
        <v>0</v>
      </c>
      <c r="AG742" s="329">
        <f t="shared" si="1327"/>
        <v>0</v>
      </c>
      <c r="AH742" s="329">
        <f t="shared" si="1328"/>
        <v>0</v>
      </c>
      <c r="AI742" s="329">
        <f t="shared" si="1329"/>
        <v>0</v>
      </c>
      <c r="AJ742" s="329">
        <f t="shared" si="1330"/>
        <v>0</v>
      </c>
      <c r="AK742" s="329">
        <f t="shared" si="1331"/>
        <v>0</v>
      </c>
      <c r="AL742" s="170">
        <f t="shared" si="1265"/>
        <v>0</v>
      </c>
      <c r="AM742" s="208">
        <f t="shared" si="1266"/>
        <v>0</v>
      </c>
      <c r="AN742" s="328">
        <v>25.2</v>
      </c>
      <c r="AO742" s="328">
        <f t="shared" si="1332"/>
        <v>0</v>
      </c>
      <c r="AP742" s="329">
        <f t="shared" si="1333"/>
        <v>0</v>
      </c>
      <c r="AQ742" s="329">
        <f t="shared" si="1334"/>
        <v>0</v>
      </c>
      <c r="AR742" s="329">
        <f t="shared" si="1335"/>
        <v>0</v>
      </c>
      <c r="AS742" s="329">
        <f t="shared" si="1336"/>
        <v>0</v>
      </c>
      <c r="AT742" s="329">
        <f t="shared" si="1337"/>
        <v>0</v>
      </c>
      <c r="AU742" s="329">
        <f t="shared" si="1338"/>
        <v>0</v>
      </c>
      <c r="AV742" s="170">
        <f t="shared" si="1267"/>
        <v>0</v>
      </c>
      <c r="AW742" s="208">
        <f t="shared" si="1268"/>
        <v>0</v>
      </c>
      <c r="AX742" s="328">
        <v>25.2</v>
      </c>
      <c r="AY742" s="328">
        <f t="shared" si="1339"/>
        <v>0</v>
      </c>
      <c r="AZ742" s="329">
        <f t="shared" si="1340"/>
        <v>0</v>
      </c>
      <c r="BA742" s="329">
        <f t="shared" si="1341"/>
        <v>0</v>
      </c>
      <c r="BB742" s="329">
        <f t="shared" si="1342"/>
        <v>0</v>
      </c>
      <c r="BC742" s="329">
        <f t="shared" si="1343"/>
        <v>0</v>
      </c>
      <c r="BD742" s="329">
        <f t="shared" si="1344"/>
        <v>0</v>
      </c>
      <c r="BE742" s="329">
        <f t="shared" si="1345"/>
        <v>0</v>
      </c>
      <c r="BF742" s="170">
        <f t="shared" si="1269"/>
        <v>0</v>
      </c>
      <c r="BG742" s="208">
        <f t="shared" si="1270"/>
        <v>0</v>
      </c>
      <c r="BH742" s="328">
        <v>25.2</v>
      </c>
      <c r="BI742" s="328">
        <f t="shared" si="1271"/>
        <v>0</v>
      </c>
      <c r="BJ742" s="329">
        <f t="shared" si="1272"/>
        <v>0</v>
      </c>
      <c r="BK742" s="329">
        <f t="shared" si="1273"/>
        <v>0</v>
      </c>
      <c r="BL742" s="329">
        <f t="shared" si="1274"/>
        <v>0</v>
      </c>
      <c r="BM742" s="329">
        <f t="shared" si="1275"/>
        <v>0</v>
      </c>
      <c r="BN742" s="329">
        <f t="shared" si="1276"/>
        <v>0</v>
      </c>
      <c r="BO742" s="329">
        <f t="shared" si="1277"/>
        <v>0</v>
      </c>
      <c r="BP742" s="170">
        <f t="shared" si="1278"/>
        <v>0</v>
      </c>
      <c r="BQ742" s="208">
        <f t="shared" si="1279"/>
        <v>0</v>
      </c>
      <c r="BR742" s="328">
        <v>25.2</v>
      </c>
      <c r="BS742" s="328">
        <f t="shared" si="1346"/>
        <v>0</v>
      </c>
      <c r="BT742" s="329">
        <f t="shared" si="1347"/>
        <v>0</v>
      </c>
      <c r="BU742" s="329">
        <f t="shared" si="1348"/>
        <v>0</v>
      </c>
      <c r="BV742" s="329">
        <f t="shared" si="1349"/>
        <v>0</v>
      </c>
      <c r="BW742" s="329">
        <f t="shared" si="1350"/>
        <v>0</v>
      </c>
      <c r="BX742" s="329">
        <f t="shared" si="1351"/>
        <v>0</v>
      </c>
      <c r="BY742" s="329">
        <f t="shared" si="1352"/>
        <v>0</v>
      </c>
      <c r="BZ742" s="170">
        <f t="shared" si="1280"/>
        <v>0</v>
      </c>
      <c r="CA742" s="208">
        <f t="shared" si="1281"/>
        <v>0</v>
      </c>
      <c r="CB742" s="328">
        <v>25.2</v>
      </c>
      <c r="CC742" s="328">
        <f t="shared" si="1353"/>
        <v>0</v>
      </c>
      <c r="CD742" s="329">
        <f t="shared" si="1354"/>
        <v>0</v>
      </c>
      <c r="CE742" s="329">
        <f t="shared" si="1355"/>
        <v>0</v>
      </c>
      <c r="CF742" s="329">
        <f t="shared" si="1356"/>
        <v>0</v>
      </c>
      <c r="CG742" s="329">
        <f t="shared" si="1357"/>
        <v>0</v>
      </c>
      <c r="CH742" s="329">
        <f t="shared" si="1358"/>
        <v>0</v>
      </c>
      <c r="CI742" s="329">
        <f t="shared" si="1359"/>
        <v>0</v>
      </c>
      <c r="CJ742" s="170">
        <f t="shared" si="1282"/>
        <v>0</v>
      </c>
      <c r="CK742" s="208">
        <f t="shared" si="1283"/>
        <v>0</v>
      </c>
      <c r="CL742" s="328">
        <v>25.2</v>
      </c>
      <c r="CM742" s="328">
        <f t="shared" si="1360"/>
        <v>0</v>
      </c>
      <c r="CN742" s="329">
        <f t="shared" si="1361"/>
        <v>0</v>
      </c>
      <c r="CO742" s="329">
        <f t="shared" si="1362"/>
        <v>0</v>
      </c>
      <c r="CP742" s="329">
        <f t="shared" si="1363"/>
        <v>0</v>
      </c>
      <c r="CQ742" s="329">
        <f t="shared" si="1364"/>
        <v>0</v>
      </c>
      <c r="CR742" s="329">
        <f t="shared" si="1365"/>
        <v>0</v>
      </c>
      <c r="CS742" s="329">
        <f t="shared" si="1366"/>
        <v>0</v>
      </c>
      <c r="CT742" s="170">
        <f t="shared" si="1284"/>
        <v>0</v>
      </c>
      <c r="CU742" s="208">
        <f t="shared" si="1285"/>
        <v>0</v>
      </c>
      <c r="CV742" s="328">
        <v>25.2</v>
      </c>
      <c r="CW742" s="328">
        <f t="shared" si="1367"/>
        <v>0</v>
      </c>
      <c r="CX742" s="329">
        <f t="shared" si="1368"/>
        <v>0</v>
      </c>
      <c r="CY742" s="329">
        <f t="shared" si="1369"/>
        <v>0</v>
      </c>
      <c r="CZ742" s="329">
        <f t="shared" si="1370"/>
        <v>0</v>
      </c>
      <c r="DA742" s="329">
        <f t="shared" si="1371"/>
        <v>0</v>
      </c>
      <c r="DB742" s="329">
        <f t="shared" si="1372"/>
        <v>0</v>
      </c>
      <c r="DC742" s="329">
        <f t="shared" si="1373"/>
        <v>0</v>
      </c>
      <c r="DD742" s="170">
        <f t="shared" si="1286"/>
        <v>0</v>
      </c>
      <c r="DE742" s="208">
        <f t="shared" si="1287"/>
        <v>0</v>
      </c>
      <c r="DF742" s="328">
        <v>25.2</v>
      </c>
      <c r="DG742" s="328">
        <f t="shared" si="1374"/>
        <v>0</v>
      </c>
      <c r="DH742" s="329">
        <f t="shared" si="1375"/>
        <v>0</v>
      </c>
      <c r="DI742" s="329">
        <f t="shared" si="1376"/>
        <v>0</v>
      </c>
      <c r="DJ742" s="329">
        <f t="shared" si="1377"/>
        <v>0</v>
      </c>
      <c r="DK742" s="329">
        <f t="shared" si="1378"/>
        <v>0</v>
      </c>
      <c r="DL742" s="329">
        <f t="shared" si="1379"/>
        <v>0</v>
      </c>
      <c r="DM742" s="329">
        <f t="shared" si="1380"/>
        <v>0</v>
      </c>
      <c r="DN742" s="170">
        <f t="shared" si="1288"/>
        <v>0</v>
      </c>
      <c r="DO742" s="208">
        <f t="shared" si="1289"/>
        <v>0</v>
      </c>
      <c r="DP742" s="328">
        <v>25.2</v>
      </c>
      <c r="DQ742" s="328">
        <f t="shared" si="1381"/>
        <v>0</v>
      </c>
      <c r="DR742" s="329">
        <f t="shared" si="1382"/>
        <v>0</v>
      </c>
      <c r="DS742" s="329">
        <f t="shared" si="1383"/>
        <v>0</v>
      </c>
      <c r="DT742" s="329">
        <f t="shared" si="1384"/>
        <v>0</v>
      </c>
      <c r="DU742" s="329">
        <f t="shared" si="1385"/>
        <v>0</v>
      </c>
      <c r="DV742" s="329">
        <f t="shared" si="1386"/>
        <v>0</v>
      </c>
      <c r="DW742" s="329">
        <f t="shared" si="1387"/>
        <v>0</v>
      </c>
      <c r="DX742" s="170">
        <f t="shared" si="1290"/>
        <v>0</v>
      </c>
      <c r="DY742" s="208">
        <f t="shared" si="1291"/>
        <v>0</v>
      </c>
      <c r="DZ742" s="328">
        <v>25.2</v>
      </c>
      <c r="EA742" s="328">
        <f t="shared" si="1388"/>
        <v>0</v>
      </c>
      <c r="EB742" s="329">
        <f t="shared" si="1389"/>
        <v>0</v>
      </c>
      <c r="EC742" s="329">
        <f t="shared" si="1390"/>
        <v>0</v>
      </c>
      <c r="ED742" s="329">
        <f t="shared" si="1391"/>
        <v>0</v>
      </c>
      <c r="EE742" s="329">
        <f t="shared" si="1392"/>
        <v>0</v>
      </c>
      <c r="EF742" s="329">
        <f t="shared" si="1393"/>
        <v>0</v>
      </c>
      <c r="EG742" s="329">
        <f t="shared" si="1394"/>
        <v>0</v>
      </c>
      <c r="EH742" s="170">
        <f t="shared" si="1292"/>
        <v>0</v>
      </c>
      <c r="EI742" s="208">
        <f t="shared" si="1293"/>
        <v>0</v>
      </c>
      <c r="EJ742" s="328">
        <v>25.2</v>
      </c>
      <c r="EK742" s="328">
        <f t="shared" si="1395"/>
        <v>0</v>
      </c>
      <c r="EL742" s="329">
        <f t="shared" si="1396"/>
        <v>0</v>
      </c>
      <c r="EM742" s="329">
        <f t="shared" si="1397"/>
        <v>0</v>
      </c>
      <c r="EN742" s="329">
        <f t="shared" si="1398"/>
        <v>0</v>
      </c>
      <c r="EO742" s="329">
        <f t="shared" si="1399"/>
        <v>0</v>
      </c>
      <c r="EP742" s="329">
        <f t="shared" si="1400"/>
        <v>0</v>
      </c>
      <c r="EQ742" s="329">
        <f t="shared" si="1401"/>
        <v>0</v>
      </c>
      <c r="ER742" s="170">
        <f t="shared" si="1294"/>
        <v>0</v>
      </c>
      <c r="ES742" s="208">
        <f t="shared" si="1295"/>
        <v>0</v>
      </c>
      <c r="ET742" s="328">
        <v>25.2</v>
      </c>
      <c r="EU742" s="328">
        <f t="shared" si="1402"/>
        <v>0</v>
      </c>
      <c r="EV742" s="329">
        <f t="shared" si="1403"/>
        <v>0</v>
      </c>
      <c r="EW742" s="329">
        <f t="shared" si="1404"/>
        <v>0</v>
      </c>
      <c r="EX742" s="329">
        <f t="shared" si="1405"/>
        <v>0</v>
      </c>
      <c r="EY742" s="329">
        <f t="shared" si="1406"/>
        <v>0</v>
      </c>
      <c r="EZ742" s="329">
        <f t="shared" si="1407"/>
        <v>0</v>
      </c>
      <c r="FA742" s="329">
        <f t="shared" si="1408"/>
        <v>0</v>
      </c>
      <c r="FB742" s="170">
        <f t="shared" si="1296"/>
        <v>0</v>
      </c>
      <c r="FC742" s="208">
        <f t="shared" si="1297"/>
        <v>0</v>
      </c>
      <c r="FD742" s="328">
        <v>25.2</v>
      </c>
      <c r="FE742" s="328">
        <f t="shared" si="1409"/>
        <v>0</v>
      </c>
      <c r="FF742" s="329">
        <f t="shared" si="1410"/>
        <v>0</v>
      </c>
      <c r="FG742" s="329">
        <f t="shared" si="1411"/>
        <v>0</v>
      </c>
      <c r="FH742" s="329">
        <f t="shared" si="1412"/>
        <v>0</v>
      </c>
      <c r="FI742" s="329">
        <f t="shared" si="1413"/>
        <v>0</v>
      </c>
      <c r="FJ742" s="329">
        <f t="shared" si="1414"/>
        <v>0</v>
      </c>
      <c r="FK742" s="329">
        <f t="shared" si="1415"/>
        <v>0</v>
      </c>
      <c r="FL742" s="170">
        <f t="shared" si="1298"/>
        <v>0</v>
      </c>
      <c r="FM742" s="208">
        <f t="shared" si="1299"/>
        <v>0</v>
      </c>
      <c r="FN742" s="328">
        <v>25.2</v>
      </c>
      <c r="FO742" s="328">
        <f t="shared" si="1442"/>
        <v>0</v>
      </c>
      <c r="FP742" s="329">
        <f t="shared" si="1443"/>
        <v>0</v>
      </c>
      <c r="FQ742" s="329">
        <f t="shared" si="1444"/>
        <v>0</v>
      </c>
      <c r="FR742" s="329">
        <f t="shared" si="1445"/>
        <v>0</v>
      </c>
      <c r="FS742" s="329">
        <f t="shared" si="1446"/>
        <v>0</v>
      </c>
      <c r="FT742" s="329">
        <f t="shared" si="1447"/>
        <v>0</v>
      </c>
      <c r="FU742" s="329">
        <f t="shared" si="1448"/>
        <v>0</v>
      </c>
      <c r="FV742" s="170">
        <f t="shared" si="1300"/>
        <v>0</v>
      </c>
      <c r="FW742" s="208">
        <f t="shared" si="1301"/>
        <v>0</v>
      </c>
      <c r="FX742" s="328">
        <v>25.2</v>
      </c>
      <c r="FY742" s="328">
        <f t="shared" si="1449"/>
        <v>0</v>
      </c>
      <c r="FZ742" s="329">
        <f t="shared" si="1450"/>
        <v>0</v>
      </c>
      <c r="GA742" s="329">
        <f t="shared" si="1451"/>
        <v>0</v>
      </c>
      <c r="GB742" s="329">
        <f t="shared" si="1452"/>
        <v>0</v>
      </c>
      <c r="GC742" s="329">
        <f t="shared" si="1453"/>
        <v>0</v>
      </c>
      <c r="GD742" s="329">
        <f t="shared" si="1454"/>
        <v>0</v>
      </c>
      <c r="GE742" s="329">
        <f t="shared" si="1455"/>
        <v>0</v>
      </c>
      <c r="GF742" s="170">
        <f t="shared" si="1302"/>
        <v>0</v>
      </c>
      <c r="GG742" s="208">
        <f t="shared" si="1303"/>
        <v>0</v>
      </c>
      <c r="GH742" s="328">
        <v>25.2</v>
      </c>
      <c r="GI742" s="328">
        <f t="shared" si="1456"/>
        <v>0</v>
      </c>
      <c r="GJ742" s="329">
        <f t="shared" si="1457"/>
        <v>0</v>
      </c>
      <c r="GK742" s="329">
        <f t="shared" si="1458"/>
        <v>0</v>
      </c>
      <c r="GL742" s="329">
        <f t="shared" si="1459"/>
        <v>0</v>
      </c>
      <c r="GM742" s="329">
        <f t="shared" si="1460"/>
        <v>0</v>
      </c>
      <c r="GN742" s="329">
        <f t="shared" si="1461"/>
        <v>0</v>
      </c>
      <c r="GO742" s="329">
        <f t="shared" si="1462"/>
        <v>0</v>
      </c>
      <c r="GP742" s="170">
        <f t="shared" si="1304"/>
        <v>0</v>
      </c>
      <c r="GQ742" s="208">
        <f t="shared" si="1305"/>
        <v>0</v>
      </c>
      <c r="GR742" s="328">
        <v>25.2</v>
      </c>
      <c r="GS742" s="328">
        <f t="shared" si="1463"/>
        <v>0</v>
      </c>
      <c r="GT742" s="329">
        <f t="shared" si="1464"/>
        <v>0</v>
      </c>
      <c r="GU742" s="329">
        <f t="shared" si="1465"/>
        <v>0</v>
      </c>
      <c r="GV742" s="329">
        <f t="shared" si="1466"/>
        <v>0</v>
      </c>
      <c r="GW742" s="329">
        <f t="shared" si="1467"/>
        <v>0</v>
      </c>
      <c r="GX742" s="329">
        <f t="shared" si="1468"/>
        <v>0</v>
      </c>
      <c r="GY742" s="329">
        <f t="shared" si="1469"/>
        <v>0</v>
      </c>
      <c r="GZ742" s="170">
        <f t="shared" si="1306"/>
        <v>0</v>
      </c>
      <c r="HA742" s="208">
        <f t="shared" si="1307"/>
        <v>0</v>
      </c>
      <c r="HB742" s="328">
        <v>25.2</v>
      </c>
      <c r="HC742" s="328">
        <f t="shared" si="1308"/>
        <v>0</v>
      </c>
      <c r="HD742" s="329">
        <f t="shared" si="1416"/>
        <v>0</v>
      </c>
      <c r="HE742" s="329">
        <f t="shared" si="1417"/>
        <v>0</v>
      </c>
      <c r="HF742" s="329">
        <f t="shared" si="1418"/>
        <v>0</v>
      </c>
      <c r="HG742" s="329">
        <f t="shared" si="1419"/>
        <v>0</v>
      </c>
      <c r="HH742" s="329">
        <f t="shared" si="1420"/>
        <v>0</v>
      </c>
      <c r="HI742" s="329">
        <f t="shared" si="1421"/>
        <v>0</v>
      </c>
      <c r="HJ742" s="170">
        <f t="shared" si="1309"/>
        <v>0</v>
      </c>
      <c r="HK742" s="208">
        <f t="shared" si="1310"/>
        <v>0</v>
      </c>
      <c r="HL742" s="328">
        <v>25.2</v>
      </c>
      <c r="HM742" s="328">
        <f t="shared" si="1311"/>
        <v>0</v>
      </c>
      <c r="HN742" s="329">
        <f t="shared" si="1422"/>
        <v>0</v>
      </c>
      <c r="HO742" s="329">
        <f t="shared" si="1423"/>
        <v>0</v>
      </c>
      <c r="HP742" s="329">
        <f t="shared" si="1424"/>
        <v>0</v>
      </c>
      <c r="HQ742" s="329">
        <f t="shared" si="1425"/>
        <v>0</v>
      </c>
      <c r="HR742" s="329">
        <f t="shared" si="1426"/>
        <v>0</v>
      </c>
      <c r="HS742" s="329">
        <f t="shared" si="1427"/>
        <v>0</v>
      </c>
      <c r="HT742" s="170">
        <f t="shared" si="1312"/>
        <v>0</v>
      </c>
      <c r="HU742" s="208">
        <f t="shared" si="1313"/>
        <v>0</v>
      </c>
      <c r="HV742" s="328">
        <v>25.2</v>
      </c>
      <c r="HW742" s="328">
        <f t="shared" si="1428"/>
        <v>0</v>
      </c>
      <c r="HX742" s="329">
        <f t="shared" si="1429"/>
        <v>0</v>
      </c>
      <c r="HY742" s="329">
        <f t="shared" si="1430"/>
        <v>0</v>
      </c>
      <c r="HZ742" s="329">
        <f t="shared" si="1431"/>
        <v>0</v>
      </c>
      <c r="IA742" s="329">
        <f t="shared" si="1432"/>
        <v>0</v>
      </c>
      <c r="IB742" s="329">
        <f t="shared" si="1433"/>
        <v>0</v>
      </c>
      <c r="IC742" s="329">
        <f t="shared" si="1434"/>
        <v>0</v>
      </c>
      <c r="ID742" s="170">
        <f t="shared" si="1314"/>
        <v>0</v>
      </c>
      <c r="IE742" s="208">
        <f t="shared" si="1315"/>
        <v>0</v>
      </c>
      <c r="IF742" s="328">
        <v>25.2</v>
      </c>
      <c r="IG742" s="328">
        <f t="shared" si="1435"/>
        <v>0</v>
      </c>
      <c r="IH742" s="329">
        <f t="shared" si="1436"/>
        <v>0</v>
      </c>
      <c r="II742" s="329">
        <f t="shared" si="1437"/>
        <v>0</v>
      </c>
      <c r="IJ742" s="329">
        <f t="shared" si="1438"/>
        <v>0</v>
      </c>
      <c r="IK742" s="329">
        <f t="shared" si="1439"/>
        <v>0</v>
      </c>
      <c r="IL742" s="329">
        <f t="shared" si="1440"/>
        <v>0</v>
      </c>
      <c r="IM742" s="329">
        <f t="shared" si="1441"/>
        <v>0</v>
      </c>
      <c r="IN742" s="170">
        <f t="shared" si="1316"/>
        <v>0</v>
      </c>
    </row>
    <row r="743" spans="1:248">
      <c r="A743" s="318"/>
      <c r="B743" s="318"/>
      <c r="C743" s="318"/>
      <c r="D743" s="318"/>
      <c r="E743" s="318"/>
      <c r="F743" s="318"/>
      <c r="G743" s="318"/>
      <c r="H743" s="318"/>
      <c r="I743" s="318"/>
      <c r="K743" s="318"/>
      <c r="L743" s="318"/>
      <c r="M743" s="318"/>
      <c r="N743" s="318"/>
      <c r="O743" s="318"/>
      <c r="P743" s="318"/>
      <c r="Q743" s="318"/>
      <c r="R743" s="318"/>
      <c r="S743" s="208">
        <f t="shared" si="1317"/>
        <v>0</v>
      </c>
      <c r="T743" s="328">
        <v>25.3</v>
      </c>
      <c r="U743" s="328">
        <f t="shared" si="1318"/>
        <v>0</v>
      </c>
      <c r="V743" s="329">
        <f t="shared" si="1319"/>
        <v>0</v>
      </c>
      <c r="W743" s="329">
        <f t="shared" si="1320"/>
        <v>0</v>
      </c>
      <c r="X743" s="329">
        <f t="shared" si="1321"/>
        <v>0</v>
      </c>
      <c r="Y743" s="329">
        <f t="shared" si="1322"/>
        <v>0</v>
      </c>
      <c r="Z743" s="329">
        <f t="shared" si="1323"/>
        <v>0</v>
      </c>
      <c r="AA743" s="329">
        <f t="shared" si="1324"/>
        <v>0</v>
      </c>
      <c r="AB743" s="170">
        <f t="shared" si="1263"/>
        <v>0</v>
      </c>
      <c r="AC743" s="208">
        <f t="shared" si="1264"/>
        <v>0</v>
      </c>
      <c r="AD743" s="328">
        <v>25.3</v>
      </c>
      <c r="AE743" s="328">
        <f t="shared" si="1325"/>
        <v>0</v>
      </c>
      <c r="AF743" s="329">
        <f t="shared" si="1326"/>
        <v>0</v>
      </c>
      <c r="AG743" s="329">
        <f t="shared" si="1327"/>
        <v>0</v>
      </c>
      <c r="AH743" s="329">
        <f t="shared" si="1328"/>
        <v>0</v>
      </c>
      <c r="AI743" s="329">
        <f t="shared" si="1329"/>
        <v>0</v>
      </c>
      <c r="AJ743" s="329">
        <f t="shared" si="1330"/>
        <v>0</v>
      </c>
      <c r="AK743" s="329">
        <f t="shared" si="1331"/>
        <v>0</v>
      </c>
      <c r="AL743" s="170">
        <f t="shared" si="1265"/>
        <v>0</v>
      </c>
      <c r="AM743" s="208">
        <f t="shared" si="1266"/>
        <v>0</v>
      </c>
      <c r="AN743" s="328">
        <v>25.3</v>
      </c>
      <c r="AO743" s="328">
        <f t="shared" si="1332"/>
        <v>0</v>
      </c>
      <c r="AP743" s="329">
        <f t="shared" si="1333"/>
        <v>0</v>
      </c>
      <c r="AQ743" s="329">
        <f t="shared" si="1334"/>
        <v>0</v>
      </c>
      <c r="AR743" s="329">
        <f t="shared" si="1335"/>
        <v>0</v>
      </c>
      <c r="AS743" s="329">
        <f t="shared" si="1336"/>
        <v>0</v>
      </c>
      <c r="AT743" s="329">
        <f t="shared" si="1337"/>
        <v>0</v>
      </c>
      <c r="AU743" s="329">
        <f t="shared" si="1338"/>
        <v>0</v>
      </c>
      <c r="AV743" s="170">
        <f t="shared" si="1267"/>
        <v>0</v>
      </c>
      <c r="AW743" s="208">
        <f t="shared" si="1268"/>
        <v>0</v>
      </c>
      <c r="AX743" s="328">
        <v>25.3</v>
      </c>
      <c r="AY743" s="328">
        <f t="shared" si="1339"/>
        <v>0</v>
      </c>
      <c r="AZ743" s="329">
        <f t="shared" si="1340"/>
        <v>0</v>
      </c>
      <c r="BA743" s="329">
        <f t="shared" si="1341"/>
        <v>0</v>
      </c>
      <c r="BB743" s="329">
        <f t="shared" si="1342"/>
        <v>0</v>
      </c>
      <c r="BC743" s="329">
        <f t="shared" si="1343"/>
        <v>0</v>
      </c>
      <c r="BD743" s="329">
        <f t="shared" si="1344"/>
        <v>0</v>
      </c>
      <c r="BE743" s="329">
        <f t="shared" si="1345"/>
        <v>0</v>
      </c>
      <c r="BF743" s="170">
        <f t="shared" si="1269"/>
        <v>0</v>
      </c>
      <c r="BG743" s="208">
        <f t="shared" si="1270"/>
        <v>0</v>
      </c>
      <c r="BH743" s="328">
        <v>25.3</v>
      </c>
      <c r="BI743" s="328">
        <f t="shared" si="1271"/>
        <v>0</v>
      </c>
      <c r="BJ743" s="329">
        <f t="shared" si="1272"/>
        <v>0</v>
      </c>
      <c r="BK743" s="329">
        <f t="shared" si="1273"/>
        <v>0</v>
      </c>
      <c r="BL743" s="329">
        <f t="shared" si="1274"/>
        <v>0</v>
      </c>
      <c r="BM743" s="329">
        <f t="shared" si="1275"/>
        <v>0</v>
      </c>
      <c r="BN743" s="329">
        <f t="shared" si="1276"/>
        <v>0</v>
      </c>
      <c r="BO743" s="329">
        <f t="shared" si="1277"/>
        <v>0</v>
      </c>
      <c r="BP743" s="170">
        <f t="shared" si="1278"/>
        <v>0</v>
      </c>
      <c r="BQ743" s="208">
        <f t="shared" si="1279"/>
        <v>0</v>
      </c>
      <c r="BR743" s="328">
        <v>25.3</v>
      </c>
      <c r="BS743" s="328">
        <f t="shared" si="1346"/>
        <v>0</v>
      </c>
      <c r="BT743" s="329">
        <f t="shared" si="1347"/>
        <v>0</v>
      </c>
      <c r="BU743" s="329">
        <f t="shared" si="1348"/>
        <v>0</v>
      </c>
      <c r="BV743" s="329">
        <f t="shared" si="1349"/>
        <v>0</v>
      </c>
      <c r="BW743" s="329">
        <f t="shared" si="1350"/>
        <v>0</v>
      </c>
      <c r="BX743" s="329">
        <f t="shared" si="1351"/>
        <v>0</v>
      </c>
      <c r="BY743" s="329">
        <f t="shared" si="1352"/>
        <v>0</v>
      </c>
      <c r="BZ743" s="170">
        <f t="shared" si="1280"/>
        <v>0</v>
      </c>
      <c r="CA743" s="208">
        <f t="shared" si="1281"/>
        <v>0</v>
      </c>
      <c r="CB743" s="328">
        <v>25.3</v>
      </c>
      <c r="CC743" s="328">
        <f t="shared" si="1353"/>
        <v>0</v>
      </c>
      <c r="CD743" s="329">
        <f t="shared" si="1354"/>
        <v>0</v>
      </c>
      <c r="CE743" s="329">
        <f t="shared" si="1355"/>
        <v>0</v>
      </c>
      <c r="CF743" s="329">
        <f t="shared" si="1356"/>
        <v>0</v>
      </c>
      <c r="CG743" s="329">
        <f t="shared" si="1357"/>
        <v>0</v>
      </c>
      <c r="CH743" s="329">
        <f t="shared" si="1358"/>
        <v>0</v>
      </c>
      <c r="CI743" s="329">
        <f t="shared" si="1359"/>
        <v>0</v>
      </c>
      <c r="CJ743" s="170">
        <f t="shared" si="1282"/>
        <v>0</v>
      </c>
      <c r="CK743" s="208">
        <f t="shared" si="1283"/>
        <v>0</v>
      </c>
      <c r="CL743" s="328">
        <v>25.3</v>
      </c>
      <c r="CM743" s="328">
        <f t="shared" si="1360"/>
        <v>0</v>
      </c>
      <c r="CN743" s="329">
        <f t="shared" si="1361"/>
        <v>0</v>
      </c>
      <c r="CO743" s="329">
        <f t="shared" si="1362"/>
        <v>0</v>
      </c>
      <c r="CP743" s="329">
        <f t="shared" si="1363"/>
        <v>0</v>
      </c>
      <c r="CQ743" s="329">
        <f t="shared" si="1364"/>
        <v>0</v>
      </c>
      <c r="CR743" s="329">
        <f t="shared" si="1365"/>
        <v>0</v>
      </c>
      <c r="CS743" s="329">
        <f t="shared" si="1366"/>
        <v>0</v>
      </c>
      <c r="CT743" s="170">
        <f t="shared" si="1284"/>
        <v>0</v>
      </c>
      <c r="CU743" s="208">
        <f t="shared" si="1285"/>
        <v>0</v>
      </c>
      <c r="CV743" s="328">
        <v>25.3</v>
      </c>
      <c r="CW743" s="328">
        <f t="shared" si="1367"/>
        <v>0</v>
      </c>
      <c r="CX743" s="329">
        <f t="shared" si="1368"/>
        <v>0</v>
      </c>
      <c r="CY743" s="329">
        <f t="shared" si="1369"/>
        <v>0</v>
      </c>
      <c r="CZ743" s="329">
        <f t="shared" si="1370"/>
        <v>0</v>
      </c>
      <c r="DA743" s="329">
        <f t="shared" si="1371"/>
        <v>0</v>
      </c>
      <c r="DB743" s="329">
        <f t="shared" si="1372"/>
        <v>0</v>
      </c>
      <c r="DC743" s="329">
        <f t="shared" si="1373"/>
        <v>0</v>
      </c>
      <c r="DD743" s="170">
        <f t="shared" si="1286"/>
        <v>0</v>
      </c>
      <c r="DE743" s="208">
        <f t="shared" si="1287"/>
        <v>0</v>
      </c>
      <c r="DF743" s="328">
        <v>25.3</v>
      </c>
      <c r="DG743" s="328">
        <f t="shared" si="1374"/>
        <v>0</v>
      </c>
      <c r="DH743" s="329">
        <f t="shared" si="1375"/>
        <v>0</v>
      </c>
      <c r="DI743" s="329">
        <f t="shared" si="1376"/>
        <v>0</v>
      </c>
      <c r="DJ743" s="329">
        <f t="shared" si="1377"/>
        <v>0</v>
      </c>
      <c r="DK743" s="329">
        <f t="shared" si="1378"/>
        <v>0</v>
      </c>
      <c r="DL743" s="329">
        <f t="shared" si="1379"/>
        <v>0</v>
      </c>
      <c r="DM743" s="329">
        <f t="shared" si="1380"/>
        <v>0</v>
      </c>
      <c r="DN743" s="170">
        <f t="shared" si="1288"/>
        <v>0</v>
      </c>
      <c r="DO743" s="208">
        <f t="shared" si="1289"/>
        <v>0</v>
      </c>
      <c r="DP743" s="328">
        <v>25.3</v>
      </c>
      <c r="DQ743" s="328">
        <f t="shared" si="1381"/>
        <v>0</v>
      </c>
      <c r="DR743" s="329">
        <f t="shared" si="1382"/>
        <v>0</v>
      </c>
      <c r="DS743" s="329">
        <f t="shared" si="1383"/>
        <v>0</v>
      </c>
      <c r="DT743" s="329">
        <f t="shared" si="1384"/>
        <v>0</v>
      </c>
      <c r="DU743" s="329">
        <f t="shared" si="1385"/>
        <v>0</v>
      </c>
      <c r="DV743" s="329">
        <f t="shared" si="1386"/>
        <v>0</v>
      </c>
      <c r="DW743" s="329">
        <f t="shared" si="1387"/>
        <v>0</v>
      </c>
      <c r="DX743" s="170">
        <f t="shared" si="1290"/>
        <v>0</v>
      </c>
      <c r="DY743" s="208">
        <f t="shared" si="1291"/>
        <v>0</v>
      </c>
      <c r="DZ743" s="328">
        <v>25.3</v>
      </c>
      <c r="EA743" s="328">
        <f t="shared" si="1388"/>
        <v>0</v>
      </c>
      <c r="EB743" s="329">
        <f t="shared" si="1389"/>
        <v>0</v>
      </c>
      <c r="EC743" s="329">
        <f t="shared" si="1390"/>
        <v>0</v>
      </c>
      <c r="ED743" s="329">
        <f t="shared" si="1391"/>
        <v>0</v>
      </c>
      <c r="EE743" s="329">
        <f t="shared" si="1392"/>
        <v>0</v>
      </c>
      <c r="EF743" s="329">
        <f t="shared" si="1393"/>
        <v>0</v>
      </c>
      <c r="EG743" s="329">
        <f t="shared" si="1394"/>
        <v>0</v>
      </c>
      <c r="EH743" s="170">
        <f t="shared" si="1292"/>
        <v>0</v>
      </c>
      <c r="EI743" s="208">
        <f t="shared" si="1293"/>
        <v>0</v>
      </c>
      <c r="EJ743" s="328">
        <v>25.3</v>
      </c>
      <c r="EK743" s="328">
        <f t="shared" si="1395"/>
        <v>0</v>
      </c>
      <c r="EL743" s="329">
        <f t="shared" si="1396"/>
        <v>0</v>
      </c>
      <c r="EM743" s="329">
        <f t="shared" si="1397"/>
        <v>0</v>
      </c>
      <c r="EN743" s="329">
        <f t="shared" si="1398"/>
        <v>0</v>
      </c>
      <c r="EO743" s="329">
        <f t="shared" si="1399"/>
        <v>0</v>
      </c>
      <c r="EP743" s="329">
        <f t="shared" si="1400"/>
        <v>0</v>
      </c>
      <c r="EQ743" s="329">
        <f t="shared" si="1401"/>
        <v>0</v>
      </c>
      <c r="ER743" s="170">
        <f t="shared" si="1294"/>
        <v>0</v>
      </c>
      <c r="ES743" s="208">
        <f t="shared" si="1295"/>
        <v>0</v>
      </c>
      <c r="ET743" s="328">
        <v>25.3</v>
      </c>
      <c r="EU743" s="328">
        <f t="shared" si="1402"/>
        <v>0</v>
      </c>
      <c r="EV743" s="329">
        <f t="shared" si="1403"/>
        <v>0</v>
      </c>
      <c r="EW743" s="329">
        <f t="shared" si="1404"/>
        <v>0</v>
      </c>
      <c r="EX743" s="329">
        <f t="shared" si="1405"/>
        <v>0</v>
      </c>
      <c r="EY743" s="329">
        <f t="shared" si="1406"/>
        <v>0</v>
      </c>
      <c r="EZ743" s="329">
        <f t="shared" si="1407"/>
        <v>0</v>
      </c>
      <c r="FA743" s="329">
        <f t="shared" si="1408"/>
        <v>0</v>
      </c>
      <c r="FB743" s="170">
        <f t="shared" si="1296"/>
        <v>0</v>
      </c>
      <c r="FC743" s="208">
        <f t="shared" si="1297"/>
        <v>0</v>
      </c>
      <c r="FD743" s="328">
        <v>25.3</v>
      </c>
      <c r="FE743" s="328">
        <f t="shared" si="1409"/>
        <v>0</v>
      </c>
      <c r="FF743" s="329">
        <f t="shared" si="1410"/>
        <v>0</v>
      </c>
      <c r="FG743" s="329">
        <f t="shared" si="1411"/>
        <v>0</v>
      </c>
      <c r="FH743" s="329">
        <f t="shared" si="1412"/>
        <v>0</v>
      </c>
      <c r="FI743" s="329">
        <f t="shared" si="1413"/>
        <v>0</v>
      </c>
      <c r="FJ743" s="329">
        <f t="shared" si="1414"/>
        <v>0</v>
      </c>
      <c r="FK743" s="329">
        <f t="shared" si="1415"/>
        <v>0</v>
      </c>
      <c r="FL743" s="170">
        <f t="shared" si="1298"/>
        <v>0</v>
      </c>
      <c r="FM743" s="208">
        <f t="shared" si="1299"/>
        <v>0</v>
      </c>
      <c r="FN743" s="328">
        <v>25.3</v>
      </c>
      <c r="FO743" s="328">
        <f t="shared" si="1442"/>
        <v>0</v>
      </c>
      <c r="FP743" s="329">
        <f t="shared" si="1443"/>
        <v>0</v>
      </c>
      <c r="FQ743" s="329">
        <f t="shared" si="1444"/>
        <v>0</v>
      </c>
      <c r="FR743" s="329">
        <f t="shared" si="1445"/>
        <v>0</v>
      </c>
      <c r="FS743" s="329">
        <f t="shared" si="1446"/>
        <v>0</v>
      </c>
      <c r="FT743" s="329">
        <f t="shared" si="1447"/>
        <v>0</v>
      </c>
      <c r="FU743" s="329">
        <f t="shared" si="1448"/>
        <v>0</v>
      </c>
      <c r="FV743" s="170">
        <f t="shared" si="1300"/>
        <v>0</v>
      </c>
      <c r="FW743" s="208">
        <f t="shared" si="1301"/>
        <v>0</v>
      </c>
      <c r="FX743" s="328">
        <v>25.3</v>
      </c>
      <c r="FY743" s="328">
        <f t="shared" si="1449"/>
        <v>0</v>
      </c>
      <c r="FZ743" s="329">
        <f t="shared" si="1450"/>
        <v>0</v>
      </c>
      <c r="GA743" s="329">
        <f t="shared" si="1451"/>
        <v>0</v>
      </c>
      <c r="GB743" s="329">
        <f t="shared" si="1452"/>
        <v>0</v>
      </c>
      <c r="GC743" s="329">
        <f t="shared" si="1453"/>
        <v>0</v>
      </c>
      <c r="GD743" s="329">
        <f t="shared" si="1454"/>
        <v>0</v>
      </c>
      <c r="GE743" s="329">
        <f t="shared" si="1455"/>
        <v>0</v>
      </c>
      <c r="GF743" s="170">
        <f t="shared" si="1302"/>
        <v>0</v>
      </c>
      <c r="GG743" s="208">
        <f t="shared" si="1303"/>
        <v>0</v>
      </c>
      <c r="GH743" s="328">
        <v>25.3</v>
      </c>
      <c r="GI743" s="328">
        <f t="shared" si="1456"/>
        <v>0</v>
      </c>
      <c r="GJ743" s="329">
        <f t="shared" si="1457"/>
        <v>0</v>
      </c>
      <c r="GK743" s="329">
        <f t="shared" si="1458"/>
        <v>0</v>
      </c>
      <c r="GL743" s="329">
        <f t="shared" si="1459"/>
        <v>0</v>
      </c>
      <c r="GM743" s="329">
        <f t="shared" si="1460"/>
        <v>0</v>
      </c>
      <c r="GN743" s="329">
        <f t="shared" si="1461"/>
        <v>0</v>
      </c>
      <c r="GO743" s="329">
        <f t="shared" si="1462"/>
        <v>0</v>
      </c>
      <c r="GP743" s="170">
        <f t="shared" si="1304"/>
        <v>0</v>
      </c>
      <c r="GQ743" s="208">
        <f t="shared" si="1305"/>
        <v>0</v>
      </c>
      <c r="GR743" s="328">
        <v>25.3</v>
      </c>
      <c r="GS743" s="328">
        <f t="shared" si="1463"/>
        <v>0</v>
      </c>
      <c r="GT743" s="329">
        <f t="shared" si="1464"/>
        <v>0</v>
      </c>
      <c r="GU743" s="329">
        <f t="shared" si="1465"/>
        <v>0</v>
      </c>
      <c r="GV743" s="329">
        <f t="shared" si="1466"/>
        <v>0</v>
      </c>
      <c r="GW743" s="329">
        <f t="shared" si="1467"/>
        <v>0</v>
      </c>
      <c r="GX743" s="329">
        <f t="shared" si="1468"/>
        <v>0</v>
      </c>
      <c r="GY743" s="329">
        <f t="shared" si="1469"/>
        <v>0</v>
      </c>
      <c r="GZ743" s="170">
        <f t="shared" si="1306"/>
        <v>0</v>
      </c>
      <c r="HA743" s="208">
        <f t="shared" si="1307"/>
        <v>0</v>
      </c>
      <c r="HB743" s="328">
        <v>25.3</v>
      </c>
      <c r="HC743" s="328">
        <f t="shared" si="1308"/>
        <v>0</v>
      </c>
      <c r="HD743" s="329">
        <f t="shared" si="1416"/>
        <v>0</v>
      </c>
      <c r="HE743" s="329">
        <f t="shared" si="1417"/>
        <v>0</v>
      </c>
      <c r="HF743" s="329">
        <f t="shared" si="1418"/>
        <v>0</v>
      </c>
      <c r="HG743" s="329">
        <f t="shared" si="1419"/>
        <v>0</v>
      </c>
      <c r="HH743" s="329">
        <f t="shared" si="1420"/>
        <v>0</v>
      </c>
      <c r="HI743" s="329">
        <f t="shared" si="1421"/>
        <v>0</v>
      </c>
      <c r="HJ743" s="170">
        <f t="shared" si="1309"/>
        <v>0</v>
      </c>
      <c r="HK743" s="208">
        <f t="shared" si="1310"/>
        <v>0</v>
      </c>
      <c r="HL743" s="328">
        <v>25.3</v>
      </c>
      <c r="HM743" s="328">
        <f t="shared" si="1311"/>
        <v>0</v>
      </c>
      <c r="HN743" s="329">
        <f t="shared" si="1422"/>
        <v>0</v>
      </c>
      <c r="HO743" s="329">
        <f t="shared" si="1423"/>
        <v>0</v>
      </c>
      <c r="HP743" s="329">
        <f t="shared" si="1424"/>
        <v>0</v>
      </c>
      <c r="HQ743" s="329">
        <f t="shared" si="1425"/>
        <v>0</v>
      </c>
      <c r="HR743" s="329">
        <f t="shared" si="1426"/>
        <v>0</v>
      </c>
      <c r="HS743" s="329">
        <f t="shared" si="1427"/>
        <v>0</v>
      </c>
      <c r="HT743" s="170">
        <f t="shared" si="1312"/>
        <v>0</v>
      </c>
      <c r="HU743" s="208">
        <f t="shared" si="1313"/>
        <v>0</v>
      </c>
      <c r="HV743" s="328">
        <v>25.3</v>
      </c>
      <c r="HW743" s="328">
        <f t="shared" si="1428"/>
        <v>0</v>
      </c>
      <c r="HX743" s="329">
        <f t="shared" si="1429"/>
        <v>0</v>
      </c>
      <c r="HY743" s="329">
        <f t="shared" si="1430"/>
        <v>0</v>
      </c>
      <c r="HZ743" s="329">
        <f t="shared" si="1431"/>
        <v>0</v>
      </c>
      <c r="IA743" s="329">
        <f t="shared" si="1432"/>
        <v>0</v>
      </c>
      <c r="IB743" s="329">
        <f t="shared" si="1433"/>
        <v>0</v>
      </c>
      <c r="IC743" s="329">
        <f t="shared" si="1434"/>
        <v>0</v>
      </c>
      <c r="ID743" s="170">
        <f t="shared" si="1314"/>
        <v>0</v>
      </c>
      <c r="IE743" s="208">
        <f t="shared" si="1315"/>
        <v>0</v>
      </c>
      <c r="IF743" s="328">
        <v>25.3</v>
      </c>
      <c r="IG743" s="328">
        <f t="shared" si="1435"/>
        <v>0</v>
      </c>
      <c r="IH743" s="329">
        <f t="shared" si="1436"/>
        <v>0</v>
      </c>
      <c r="II743" s="329">
        <f t="shared" si="1437"/>
        <v>0</v>
      </c>
      <c r="IJ743" s="329">
        <f t="shared" si="1438"/>
        <v>0</v>
      </c>
      <c r="IK743" s="329">
        <f t="shared" si="1439"/>
        <v>0</v>
      </c>
      <c r="IL743" s="329">
        <f t="shared" si="1440"/>
        <v>0</v>
      </c>
      <c r="IM743" s="329">
        <f t="shared" si="1441"/>
        <v>0</v>
      </c>
      <c r="IN743" s="170">
        <f t="shared" si="1316"/>
        <v>0</v>
      </c>
    </row>
    <row r="744" spans="1:248">
      <c r="A744" s="318"/>
      <c r="B744" s="318"/>
      <c r="C744" s="318"/>
      <c r="D744" s="318"/>
      <c r="E744" s="318"/>
      <c r="F744" s="318"/>
      <c r="G744" s="318"/>
      <c r="H744" s="318"/>
      <c r="I744" s="318"/>
      <c r="K744" s="318"/>
      <c r="L744" s="318"/>
      <c r="M744" s="318"/>
      <c r="N744" s="318"/>
      <c r="O744" s="318"/>
      <c r="P744" s="318"/>
      <c r="Q744" s="318"/>
      <c r="R744" s="318"/>
      <c r="S744" s="208">
        <f t="shared" si="1317"/>
        <v>0</v>
      </c>
      <c r="T744" s="328">
        <v>25.4</v>
      </c>
      <c r="U744" s="328">
        <f t="shared" si="1318"/>
        <v>0</v>
      </c>
      <c r="V744" s="329">
        <f t="shared" si="1319"/>
        <v>0</v>
      </c>
      <c r="W744" s="329">
        <f t="shared" si="1320"/>
        <v>0</v>
      </c>
      <c r="X744" s="329">
        <f t="shared" si="1321"/>
        <v>0</v>
      </c>
      <c r="Y744" s="329">
        <f t="shared" si="1322"/>
        <v>0</v>
      </c>
      <c r="Z744" s="329">
        <f t="shared" si="1323"/>
        <v>0</v>
      </c>
      <c r="AA744" s="329">
        <f t="shared" si="1324"/>
        <v>0</v>
      </c>
      <c r="AB744" s="170">
        <f t="shared" si="1263"/>
        <v>0</v>
      </c>
      <c r="AC744" s="208">
        <f t="shared" si="1264"/>
        <v>0</v>
      </c>
      <c r="AD744" s="328">
        <v>25.4</v>
      </c>
      <c r="AE744" s="328">
        <f t="shared" si="1325"/>
        <v>0</v>
      </c>
      <c r="AF744" s="329">
        <f t="shared" si="1326"/>
        <v>0</v>
      </c>
      <c r="AG744" s="329">
        <f t="shared" si="1327"/>
        <v>0</v>
      </c>
      <c r="AH744" s="329">
        <f t="shared" si="1328"/>
        <v>0</v>
      </c>
      <c r="AI744" s="329">
        <f t="shared" si="1329"/>
        <v>0</v>
      </c>
      <c r="AJ744" s="329">
        <f t="shared" si="1330"/>
        <v>0</v>
      </c>
      <c r="AK744" s="329">
        <f t="shared" si="1331"/>
        <v>0</v>
      </c>
      <c r="AL744" s="170">
        <f t="shared" si="1265"/>
        <v>0</v>
      </c>
      <c r="AM744" s="208">
        <f t="shared" si="1266"/>
        <v>0</v>
      </c>
      <c r="AN744" s="328">
        <v>25.4</v>
      </c>
      <c r="AO744" s="328">
        <f t="shared" si="1332"/>
        <v>0</v>
      </c>
      <c r="AP744" s="329">
        <f t="shared" si="1333"/>
        <v>0</v>
      </c>
      <c r="AQ744" s="329">
        <f t="shared" si="1334"/>
        <v>0</v>
      </c>
      <c r="AR744" s="329">
        <f t="shared" si="1335"/>
        <v>0</v>
      </c>
      <c r="AS744" s="329">
        <f t="shared" si="1336"/>
        <v>0</v>
      </c>
      <c r="AT744" s="329">
        <f t="shared" si="1337"/>
        <v>0</v>
      </c>
      <c r="AU744" s="329">
        <f t="shared" si="1338"/>
        <v>0</v>
      </c>
      <c r="AV744" s="170">
        <f t="shared" si="1267"/>
        <v>0</v>
      </c>
      <c r="AW744" s="208">
        <f t="shared" si="1268"/>
        <v>0</v>
      </c>
      <c r="AX744" s="328">
        <v>25.4</v>
      </c>
      <c r="AY744" s="328">
        <f t="shared" si="1339"/>
        <v>0</v>
      </c>
      <c r="AZ744" s="329">
        <f t="shared" si="1340"/>
        <v>0</v>
      </c>
      <c r="BA744" s="329">
        <f t="shared" si="1341"/>
        <v>0</v>
      </c>
      <c r="BB744" s="329">
        <f t="shared" si="1342"/>
        <v>0</v>
      </c>
      <c r="BC744" s="329">
        <f t="shared" si="1343"/>
        <v>0</v>
      </c>
      <c r="BD744" s="329">
        <f t="shared" si="1344"/>
        <v>0</v>
      </c>
      <c r="BE744" s="329">
        <f t="shared" si="1345"/>
        <v>0</v>
      </c>
      <c r="BF744" s="170">
        <f t="shared" si="1269"/>
        <v>0</v>
      </c>
      <c r="BG744" s="208">
        <f t="shared" si="1270"/>
        <v>0</v>
      </c>
      <c r="BH744" s="328">
        <v>25.4</v>
      </c>
      <c r="BI744" s="328">
        <f t="shared" si="1271"/>
        <v>0</v>
      </c>
      <c r="BJ744" s="329">
        <f t="shared" si="1272"/>
        <v>0</v>
      </c>
      <c r="BK744" s="329">
        <f t="shared" si="1273"/>
        <v>0</v>
      </c>
      <c r="BL744" s="329">
        <f t="shared" si="1274"/>
        <v>0</v>
      </c>
      <c r="BM744" s="329">
        <f t="shared" si="1275"/>
        <v>0</v>
      </c>
      <c r="BN744" s="329">
        <f t="shared" si="1276"/>
        <v>0</v>
      </c>
      <c r="BO744" s="329">
        <f t="shared" si="1277"/>
        <v>0</v>
      </c>
      <c r="BP744" s="170">
        <f t="shared" si="1278"/>
        <v>0</v>
      </c>
      <c r="BQ744" s="208">
        <f t="shared" si="1279"/>
        <v>0</v>
      </c>
      <c r="BR744" s="328">
        <v>25.4</v>
      </c>
      <c r="BS744" s="328">
        <f t="shared" si="1346"/>
        <v>0</v>
      </c>
      <c r="BT744" s="329">
        <f t="shared" si="1347"/>
        <v>0</v>
      </c>
      <c r="BU744" s="329">
        <f t="shared" si="1348"/>
        <v>0</v>
      </c>
      <c r="BV744" s="329">
        <f t="shared" si="1349"/>
        <v>0</v>
      </c>
      <c r="BW744" s="329">
        <f t="shared" si="1350"/>
        <v>0</v>
      </c>
      <c r="BX744" s="329">
        <f t="shared" si="1351"/>
        <v>0</v>
      </c>
      <c r="BY744" s="329">
        <f t="shared" si="1352"/>
        <v>0</v>
      </c>
      <c r="BZ744" s="170">
        <f t="shared" si="1280"/>
        <v>0</v>
      </c>
      <c r="CA744" s="208">
        <f t="shared" si="1281"/>
        <v>0</v>
      </c>
      <c r="CB744" s="328">
        <v>25.4</v>
      </c>
      <c r="CC744" s="328">
        <f t="shared" si="1353"/>
        <v>0</v>
      </c>
      <c r="CD744" s="329">
        <f t="shared" si="1354"/>
        <v>0</v>
      </c>
      <c r="CE744" s="329">
        <f t="shared" si="1355"/>
        <v>0</v>
      </c>
      <c r="CF744" s="329">
        <f t="shared" si="1356"/>
        <v>0</v>
      </c>
      <c r="CG744" s="329">
        <f t="shared" si="1357"/>
        <v>0</v>
      </c>
      <c r="CH744" s="329">
        <f t="shared" si="1358"/>
        <v>0</v>
      </c>
      <c r="CI744" s="329">
        <f t="shared" si="1359"/>
        <v>0</v>
      </c>
      <c r="CJ744" s="170">
        <f t="shared" si="1282"/>
        <v>0</v>
      </c>
      <c r="CK744" s="208">
        <f t="shared" si="1283"/>
        <v>0</v>
      </c>
      <c r="CL744" s="328">
        <v>25.4</v>
      </c>
      <c r="CM744" s="328">
        <f t="shared" si="1360"/>
        <v>0</v>
      </c>
      <c r="CN744" s="329">
        <f t="shared" si="1361"/>
        <v>0</v>
      </c>
      <c r="CO744" s="329">
        <f t="shared" si="1362"/>
        <v>0</v>
      </c>
      <c r="CP744" s="329">
        <f t="shared" si="1363"/>
        <v>0</v>
      </c>
      <c r="CQ744" s="329">
        <f t="shared" si="1364"/>
        <v>0</v>
      </c>
      <c r="CR744" s="329">
        <f t="shared" si="1365"/>
        <v>0</v>
      </c>
      <c r="CS744" s="329">
        <f t="shared" si="1366"/>
        <v>0</v>
      </c>
      <c r="CT744" s="170">
        <f t="shared" si="1284"/>
        <v>0</v>
      </c>
      <c r="CU744" s="208">
        <f t="shared" si="1285"/>
        <v>0</v>
      </c>
      <c r="CV744" s="328">
        <v>25.4</v>
      </c>
      <c r="CW744" s="328">
        <f t="shared" si="1367"/>
        <v>0</v>
      </c>
      <c r="CX744" s="329">
        <f t="shared" si="1368"/>
        <v>0</v>
      </c>
      <c r="CY744" s="329">
        <f t="shared" si="1369"/>
        <v>0</v>
      </c>
      <c r="CZ744" s="329">
        <f t="shared" si="1370"/>
        <v>0</v>
      </c>
      <c r="DA744" s="329">
        <f t="shared" si="1371"/>
        <v>0</v>
      </c>
      <c r="DB744" s="329">
        <f t="shared" si="1372"/>
        <v>0</v>
      </c>
      <c r="DC744" s="329">
        <f t="shared" si="1373"/>
        <v>0</v>
      </c>
      <c r="DD744" s="170">
        <f t="shared" si="1286"/>
        <v>0</v>
      </c>
      <c r="DE744" s="208">
        <f t="shared" si="1287"/>
        <v>0</v>
      </c>
      <c r="DF744" s="328">
        <v>25.4</v>
      </c>
      <c r="DG744" s="328">
        <f t="shared" si="1374"/>
        <v>0</v>
      </c>
      <c r="DH744" s="329">
        <f t="shared" si="1375"/>
        <v>0</v>
      </c>
      <c r="DI744" s="329">
        <f t="shared" si="1376"/>
        <v>0</v>
      </c>
      <c r="DJ744" s="329">
        <f t="shared" si="1377"/>
        <v>0</v>
      </c>
      <c r="DK744" s="329">
        <f t="shared" si="1378"/>
        <v>0</v>
      </c>
      <c r="DL744" s="329">
        <f t="shared" si="1379"/>
        <v>0</v>
      </c>
      <c r="DM744" s="329">
        <f t="shared" si="1380"/>
        <v>0</v>
      </c>
      <c r="DN744" s="170">
        <f t="shared" si="1288"/>
        <v>0</v>
      </c>
      <c r="DO744" s="208">
        <f t="shared" si="1289"/>
        <v>0</v>
      </c>
      <c r="DP744" s="328">
        <v>25.4</v>
      </c>
      <c r="DQ744" s="328">
        <f t="shared" si="1381"/>
        <v>0</v>
      </c>
      <c r="DR744" s="329">
        <f t="shared" si="1382"/>
        <v>0</v>
      </c>
      <c r="DS744" s="329">
        <f t="shared" si="1383"/>
        <v>0</v>
      </c>
      <c r="DT744" s="329">
        <f t="shared" si="1384"/>
        <v>0</v>
      </c>
      <c r="DU744" s="329">
        <f t="shared" si="1385"/>
        <v>0</v>
      </c>
      <c r="DV744" s="329">
        <f t="shared" si="1386"/>
        <v>0</v>
      </c>
      <c r="DW744" s="329">
        <f t="shared" si="1387"/>
        <v>0</v>
      </c>
      <c r="DX744" s="170">
        <f t="shared" si="1290"/>
        <v>0</v>
      </c>
      <c r="DY744" s="208">
        <f t="shared" si="1291"/>
        <v>0</v>
      </c>
      <c r="DZ744" s="328">
        <v>25.4</v>
      </c>
      <c r="EA744" s="328">
        <f t="shared" si="1388"/>
        <v>0</v>
      </c>
      <c r="EB744" s="329">
        <f t="shared" si="1389"/>
        <v>0</v>
      </c>
      <c r="EC744" s="329">
        <f t="shared" si="1390"/>
        <v>0</v>
      </c>
      <c r="ED744" s="329">
        <f t="shared" si="1391"/>
        <v>0</v>
      </c>
      <c r="EE744" s="329">
        <f t="shared" si="1392"/>
        <v>0</v>
      </c>
      <c r="EF744" s="329">
        <f t="shared" si="1393"/>
        <v>0</v>
      </c>
      <c r="EG744" s="329">
        <f t="shared" si="1394"/>
        <v>0</v>
      </c>
      <c r="EH744" s="170">
        <f t="shared" si="1292"/>
        <v>0</v>
      </c>
      <c r="EI744" s="208">
        <f t="shared" si="1293"/>
        <v>0</v>
      </c>
      <c r="EJ744" s="328">
        <v>25.4</v>
      </c>
      <c r="EK744" s="328">
        <f t="shared" si="1395"/>
        <v>0</v>
      </c>
      <c r="EL744" s="329">
        <f t="shared" si="1396"/>
        <v>0</v>
      </c>
      <c r="EM744" s="329">
        <f t="shared" si="1397"/>
        <v>0</v>
      </c>
      <c r="EN744" s="329">
        <f t="shared" si="1398"/>
        <v>0</v>
      </c>
      <c r="EO744" s="329">
        <f t="shared" si="1399"/>
        <v>0</v>
      </c>
      <c r="EP744" s="329">
        <f t="shared" si="1400"/>
        <v>0</v>
      </c>
      <c r="EQ744" s="329">
        <f t="shared" si="1401"/>
        <v>0</v>
      </c>
      <c r="ER744" s="170">
        <f t="shared" si="1294"/>
        <v>0</v>
      </c>
      <c r="ES744" s="208">
        <f t="shared" si="1295"/>
        <v>0</v>
      </c>
      <c r="ET744" s="328">
        <v>25.4</v>
      </c>
      <c r="EU744" s="328">
        <f t="shared" si="1402"/>
        <v>0</v>
      </c>
      <c r="EV744" s="329">
        <f t="shared" si="1403"/>
        <v>0</v>
      </c>
      <c r="EW744" s="329">
        <f t="shared" si="1404"/>
        <v>0</v>
      </c>
      <c r="EX744" s="329">
        <f t="shared" si="1405"/>
        <v>0</v>
      </c>
      <c r="EY744" s="329">
        <f t="shared" si="1406"/>
        <v>0</v>
      </c>
      <c r="EZ744" s="329">
        <f t="shared" si="1407"/>
        <v>0</v>
      </c>
      <c r="FA744" s="329">
        <f t="shared" si="1408"/>
        <v>0</v>
      </c>
      <c r="FB744" s="170">
        <f t="shared" si="1296"/>
        <v>0</v>
      </c>
      <c r="FC744" s="208">
        <f t="shared" si="1297"/>
        <v>0</v>
      </c>
      <c r="FD744" s="328">
        <v>25.4</v>
      </c>
      <c r="FE744" s="328">
        <f t="shared" si="1409"/>
        <v>0</v>
      </c>
      <c r="FF744" s="329">
        <f t="shared" si="1410"/>
        <v>0</v>
      </c>
      <c r="FG744" s="329">
        <f t="shared" si="1411"/>
        <v>0</v>
      </c>
      <c r="FH744" s="329">
        <f t="shared" si="1412"/>
        <v>0</v>
      </c>
      <c r="FI744" s="329">
        <f t="shared" si="1413"/>
        <v>0</v>
      </c>
      <c r="FJ744" s="329">
        <f t="shared" si="1414"/>
        <v>0</v>
      </c>
      <c r="FK744" s="329">
        <f t="shared" si="1415"/>
        <v>0</v>
      </c>
      <c r="FL744" s="170">
        <f t="shared" si="1298"/>
        <v>0</v>
      </c>
      <c r="FM744" s="208">
        <f t="shared" si="1299"/>
        <v>0</v>
      </c>
      <c r="FN744" s="328">
        <v>25.4</v>
      </c>
      <c r="FO744" s="328">
        <f t="shared" si="1442"/>
        <v>0</v>
      </c>
      <c r="FP744" s="329">
        <f t="shared" si="1443"/>
        <v>0</v>
      </c>
      <c r="FQ744" s="329">
        <f t="shared" si="1444"/>
        <v>0</v>
      </c>
      <c r="FR744" s="329">
        <f t="shared" si="1445"/>
        <v>0</v>
      </c>
      <c r="FS744" s="329">
        <f t="shared" si="1446"/>
        <v>0</v>
      </c>
      <c r="FT744" s="329">
        <f t="shared" si="1447"/>
        <v>0</v>
      </c>
      <c r="FU744" s="329">
        <f t="shared" si="1448"/>
        <v>0</v>
      </c>
      <c r="FV744" s="170">
        <f t="shared" si="1300"/>
        <v>0</v>
      </c>
      <c r="FW744" s="208">
        <f t="shared" si="1301"/>
        <v>0</v>
      </c>
      <c r="FX744" s="328">
        <v>25.4</v>
      </c>
      <c r="FY744" s="328">
        <f t="shared" si="1449"/>
        <v>0</v>
      </c>
      <c r="FZ744" s="329">
        <f t="shared" si="1450"/>
        <v>0</v>
      </c>
      <c r="GA744" s="329">
        <f t="shared" si="1451"/>
        <v>0</v>
      </c>
      <c r="GB744" s="329">
        <f t="shared" si="1452"/>
        <v>0</v>
      </c>
      <c r="GC744" s="329">
        <f t="shared" si="1453"/>
        <v>0</v>
      </c>
      <c r="GD744" s="329">
        <f t="shared" si="1454"/>
        <v>0</v>
      </c>
      <c r="GE744" s="329">
        <f t="shared" si="1455"/>
        <v>0</v>
      </c>
      <c r="GF744" s="170">
        <f t="shared" si="1302"/>
        <v>0</v>
      </c>
      <c r="GG744" s="208">
        <f t="shared" si="1303"/>
        <v>0</v>
      </c>
      <c r="GH744" s="328">
        <v>25.4</v>
      </c>
      <c r="GI744" s="328">
        <f t="shared" si="1456"/>
        <v>0</v>
      </c>
      <c r="GJ744" s="329">
        <f t="shared" si="1457"/>
        <v>0</v>
      </c>
      <c r="GK744" s="329">
        <f t="shared" si="1458"/>
        <v>0</v>
      </c>
      <c r="GL744" s="329">
        <f t="shared" si="1459"/>
        <v>0</v>
      </c>
      <c r="GM744" s="329">
        <f t="shared" si="1460"/>
        <v>0</v>
      </c>
      <c r="GN744" s="329">
        <f t="shared" si="1461"/>
        <v>0</v>
      </c>
      <c r="GO744" s="329">
        <f t="shared" si="1462"/>
        <v>0</v>
      </c>
      <c r="GP744" s="170">
        <f t="shared" si="1304"/>
        <v>0</v>
      </c>
      <c r="GQ744" s="208">
        <f t="shared" si="1305"/>
        <v>0</v>
      </c>
      <c r="GR744" s="328">
        <v>25.4</v>
      </c>
      <c r="GS744" s="328">
        <f t="shared" si="1463"/>
        <v>0</v>
      </c>
      <c r="GT744" s="329">
        <f t="shared" si="1464"/>
        <v>0</v>
      </c>
      <c r="GU744" s="329">
        <f t="shared" si="1465"/>
        <v>0</v>
      </c>
      <c r="GV744" s="329">
        <f t="shared" si="1466"/>
        <v>0</v>
      </c>
      <c r="GW744" s="329">
        <f t="shared" si="1467"/>
        <v>0</v>
      </c>
      <c r="GX744" s="329">
        <f t="shared" si="1468"/>
        <v>0</v>
      </c>
      <c r="GY744" s="329">
        <f t="shared" si="1469"/>
        <v>0</v>
      </c>
      <c r="GZ744" s="170">
        <f t="shared" si="1306"/>
        <v>0</v>
      </c>
      <c r="HA744" s="208">
        <f t="shared" si="1307"/>
        <v>0</v>
      </c>
      <c r="HB744" s="328">
        <v>25.4</v>
      </c>
      <c r="HC744" s="328">
        <f t="shared" si="1308"/>
        <v>0</v>
      </c>
      <c r="HD744" s="329">
        <f t="shared" si="1416"/>
        <v>0</v>
      </c>
      <c r="HE744" s="329">
        <f t="shared" si="1417"/>
        <v>0</v>
      </c>
      <c r="HF744" s="329">
        <f t="shared" si="1418"/>
        <v>0</v>
      </c>
      <c r="HG744" s="329">
        <f t="shared" si="1419"/>
        <v>0</v>
      </c>
      <c r="HH744" s="329">
        <f t="shared" si="1420"/>
        <v>0</v>
      </c>
      <c r="HI744" s="329">
        <f t="shared" si="1421"/>
        <v>0</v>
      </c>
      <c r="HJ744" s="170">
        <f t="shared" si="1309"/>
        <v>0</v>
      </c>
      <c r="HK744" s="208">
        <f t="shared" si="1310"/>
        <v>0</v>
      </c>
      <c r="HL744" s="328">
        <v>25.4</v>
      </c>
      <c r="HM744" s="328">
        <f t="shared" si="1311"/>
        <v>0</v>
      </c>
      <c r="HN744" s="329">
        <f t="shared" si="1422"/>
        <v>0</v>
      </c>
      <c r="HO744" s="329">
        <f t="shared" si="1423"/>
        <v>0</v>
      </c>
      <c r="HP744" s="329">
        <f t="shared" si="1424"/>
        <v>0</v>
      </c>
      <c r="HQ744" s="329">
        <f t="shared" si="1425"/>
        <v>0</v>
      </c>
      <c r="HR744" s="329">
        <f t="shared" si="1426"/>
        <v>0</v>
      </c>
      <c r="HS744" s="329">
        <f t="shared" si="1427"/>
        <v>0</v>
      </c>
      <c r="HT744" s="170">
        <f t="shared" si="1312"/>
        <v>0</v>
      </c>
      <c r="HU744" s="208">
        <f t="shared" si="1313"/>
        <v>0</v>
      </c>
      <c r="HV744" s="328">
        <v>25.4</v>
      </c>
      <c r="HW744" s="328">
        <f t="shared" si="1428"/>
        <v>0</v>
      </c>
      <c r="HX744" s="329">
        <f t="shared" si="1429"/>
        <v>0</v>
      </c>
      <c r="HY744" s="329">
        <f t="shared" si="1430"/>
        <v>0</v>
      </c>
      <c r="HZ744" s="329">
        <f t="shared" si="1431"/>
        <v>0</v>
      </c>
      <c r="IA744" s="329">
        <f t="shared" si="1432"/>
        <v>0</v>
      </c>
      <c r="IB744" s="329">
        <f t="shared" si="1433"/>
        <v>0</v>
      </c>
      <c r="IC744" s="329">
        <f t="shared" si="1434"/>
        <v>0</v>
      </c>
      <c r="ID744" s="170">
        <f t="shared" si="1314"/>
        <v>0</v>
      </c>
      <c r="IE744" s="208">
        <f t="shared" si="1315"/>
        <v>0</v>
      </c>
      <c r="IF744" s="328">
        <v>25.4</v>
      </c>
      <c r="IG744" s="328">
        <f t="shared" si="1435"/>
        <v>0</v>
      </c>
      <c r="IH744" s="329">
        <f t="shared" si="1436"/>
        <v>0</v>
      </c>
      <c r="II744" s="329">
        <f t="shared" si="1437"/>
        <v>0</v>
      </c>
      <c r="IJ744" s="329">
        <f t="shared" si="1438"/>
        <v>0</v>
      </c>
      <c r="IK744" s="329">
        <f t="shared" si="1439"/>
        <v>0</v>
      </c>
      <c r="IL744" s="329">
        <f t="shared" si="1440"/>
        <v>0</v>
      </c>
      <c r="IM744" s="329">
        <f t="shared" si="1441"/>
        <v>0</v>
      </c>
      <c r="IN744" s="170">
        <f t="shared" si="1316"/>
        <v>0</v>
      </c>
    </row>
    <row r="745" spans="1:248">
      <c r="A745" s="318"/>
      <c r="B745" s="318"/>
      <c r="C745" s="318"/>
      <c r="D745" s="318"/>
      <c r="E745" s="318"/>
      <c r="F745" s="318"/>
      <c r="G745" s="318"/>
      <c r="H745" s="318"/>
      <c r="I745" s="318"/>
      <c r="K745" s="318"/>
      <c r="L745" s="318"/>
      <c r="M745" s="318"/>
      <c r="N745" s="318"/>
      <c r="O745" s="318"/>
      <c r="P745" s="318"/>
      <c r="Q745" s="318"/>
      <c r="R745" s="318"/>
      <c r="S745" s="208">
        <f t="shared" si="1317"/>
        <v>0</v>
      </c>
      <c r="T745" s="328">
        <v>25.5</v>
      </c>
      <c r="U745" s="328">
        <f t="shared" si="1318"/>
        <v>0</v>
      </c>
      <c r="V745" s="329">
        <f t="shared" si="1319"/>
        <v>0</v>
      </c>
      <c r="W745" s="329">
        <f t="shared" si="1320"/>
        <v>0</v>
      </c>
      <c r="X745" s="329">
        <f t="shared" si="1321"/>
        <v>0</v>
      </c>
      <c r="Y745" s="329">
        <f t="shared" si="1322"/>
        <v>0</v>
      </c>
      <c r="Z745" s="329">
        <f t="shared" si="1323"/>
        <v>0</v>
      </c>
      <c r="AA745" s="329">
        <f t="shared" si="1324"/>
        <v>0</v>
      </c>
      <c r="AB745" s="170">
        <f t="shared" si="1263"/>
        <v>0</v>
      </c>
      <c r="AC745" s="208">
        <f t="shared" si="1264"/>
        <v>0</v>
      </c>
      <c r="AD745" s="328">
        <v>25.5</v>
      </c>
      <c r="AE745" s="328">
        <f t="shared" si="1325"/>
        <v>0</v>
      </c>
      <c r="AF745" s="329">
        <f t="shared" si="1326"/>
        <v>0</v>
      </c>
      <c r="AG745" s="329">
        <f t="shared" si="1327"/>
        <v>0</v>
      </c>
      <c r="AH745" s="329">
        <f t="shared" si="1328"/>
        <v>0</v>
      </c>
      <c r="AI745" s="329">
        <f t="shared" si="1329"/>
        <v>0</v>
      </c>
      <c r="AJ745" s="329">
        <f t="shared" si="1330"/>
        <v>0</v>
      </c>
      <c r="AK745" s="329">
        <f t="shared" si="1331"/>
        <v>0</v>
      </c>
      <c r="AL745" s="170">
        <f t="shared" si="1265"/>
        <v>0</v>
      </c>
      <c r="AM745" s="208">
        <f t="shared" si="1266"/>
        <v>0</v>
      </c>
      <c r="AN745" s="328">
        <v>25.5</v>
      </c>
      <c r="AO745" s="328">
        <f t="shared" si="1332"/>
        <v>0</v>
      </c>
      <c r="AP745" s="329">
        <f t="shared" si="1333"/>
        <v>0</v>
      </c>
      <c r="AQ745" s="329">
        <f t="shared" si="1334"/>
        <v>0</v>
      </c>
      <c r="AR745" s="329">
        <f t="shared" si="1335"/>
        <v>0</v>
      </c>
      <c r="AS745" s="329">
        <f t="shared" si="1336"/>
        <v>0</v>
      </c>
      <c r="AT745" s="329">
        <f t="shared" si="1337"/>
        <v>0</v>
      </c>
      <c r="AU745" s="329">
        <f t="shared" si="1338"/>
        <v>0</v>
      </c>
      <c r="AV745" s="170">
        <f t="shared" si="1267"/>
        <v>0</v>
      </c>
      <c r="AW745" s="208">
        <f t="shared" si="1268"/>
        <v>0</v>
      </c>
      <c r="AX745" s="328">
        <v>25.5</v>
      </c>
      <c r="AY745" s="328">
        <f t="shared" si="1339"/>
        <v>0</v>
      </c>
      <c r="AZ745" s="329">
        <f t="shared" si="1340"/>
        <v>0</v>
      </c>
      <c r="BA745" s="329">
        <f t="shared" si="1341"/>
        <v>0</v>
      </c>
      <c r="BB745" s="329">
        <f t="shared" si="1342"/>
        <v>0</v>
      </c>
      <c r="BC745" s="329">
        <f t="shared" si="1343"/>
        <v>0</v>
      </c>
      <c r="BD745" s="329">
        <f t="shared" si="1344"/>
        <v>0</v>
      </c>
      <c r="BE745" s="329">
        <f t="shared" si="1345"/>
        <v>0</v>
      </c>
      <c r="BF745" s="170">
        <f t="shared" si="1269"/>
        <v>0</v>
      </c>
      <c r="BG745" s="208">
        <f t="shared" si="1270"/>
        <v>0</v>
      </c>
      <c r="BH745" s="328">
        <v>25.5</v>
      </c>
      <c r="BI745" s="328">
        <f t="shared" si="1271"/>
        <v>0</v>
      </c>
      <c r="BJ745" s="329">
        <f t="shared" si="1272"/>
        <v>0</v>
      </c>
      <c r="BK745" s="329">
        <f t="shared" si="1273"/>
        <v>0</v>
      </c>
      <c r="BL745" s="329">
        <f t="shared" si="1274"/>
        <v>0</v>
      </c>
      <c r="BM745" s="329">
        <f t="shared" si="1275"/>
        <v>0</v>
      </c>
      <c r="BN745" s="329">
        <f t="shared" si="1276"/>
        <v>0</v>
      </c>
      <c r="BO745" s="329">
        <f t="shared" si="1277"/>
        <v>0</v>
      </c>
      <c r="BP745" s="170">
        <f t="shared" si="1278"/>
        <v>0</v>
      </c>
      <c r="BQ745" s="208">
        <f t="shared" si="1279"/>
        <v>0</v>
      </c>
      <c r="BR745" s="328">
        <v>25.5</v>
      </c>
      <c r="BS745" s="328">
        <f t="shared" si="1346"/>
        <v>0</v>
      </c>
      <c r="BT745" s="329">
        <f t="shared" si="1347"/>
        <v>0</v>
      </c>
      <c r="BU745" s="329">
        <f t="shared" si="1348"/>
        <v>0</v>
      </c>
      <c r="BV745" s="329">
        <f t="shared" si="1349"/>
        <v>0</v>
      </c>
      <c r="BW745" s="329">
        <f t="shared" si="1350"/>
        <v>0</v>
      </c>
      <c r="BX745" s="329">
        <f t="shared" si="1351"/>
        <v>0</v>
      </c>
      <c r="BY745" s="329">
        <f t="shared" si="1352"/>
        <v>0</v>
      </c>
      <c r="BZ745" s="170">
        <f t="shared" si="1280"/>
        <v>0</v>
      </c>
      <c r="CA745" s="208">
        <f t="shared" si="1281"/>
        <v>0</v>
      </c>
      <c r="CB745" s="328">
        <v>25.5</v>
      </c>
      <c r="CC745" s="328">
        <f t="shared" si="1353"/>
        <v>0</v>
      </c>
      <c r="CD745" s="329">
        <f t="shared" si="1354"/>
        <v>0</v>
      </c>
      <c r="CE745" s="329">
        <f t="shared" si="1355"/>
        <v>0</v>
      </c>
      <c r="CF745" s="329">
        <f t="shared" si="1356"/>
        <v>0</v>
      </c>
      <c r="CG745" s="329">
        <f t="shared" si="1357"/>
        <v>0</v>
      </c>
      <c r="CH745" s="329">
        <f t="shared" si="1358"/>
        <v>0</v>
      </c>
      <c r="CI745" s="329">
        <f t="shared" si="1359"/>
        <v>0</v>
      </c>
      <c r="CJ745" s="170">
        <f t="shared" si="1282"/>
        <v>0</v>
      </c>
      <c r="CK745" s="208">
        <f t="shared" si="1283"/>
        <v>0</v>
      </c>
      <c r="CL745" s="328">
        <v>25.5</v>
      </c>
      <c r="CM745" s="328">
        <f t="shared" si="1360"/>
        <v>0</v>
      </c>
      <c r="CN745" s="329">
        <f t="shared" si="1361"/>
        <v>0</v>
      </c>
      <c r="CO745" s="329">
        <f t="shared" si="1362"/>
        <v>0</v>
      </c>
      <c r="CP745" s="329">
        <f t="shared" si="1363"/>
        <v>0</v>
      </c>
      <c r="CQ745" s="329">
        <f t="shared" si="1364"/>
        <v>0</v>
      </c>
      <c r="CR745" s="329">
        <f t="shared" si="1365"/>
        <v>0</v>
      </c>
      <c r="CS745" s="329">
        <f t="shared" si="1366"/>
        <v>0</v>
      </c>
      <c r="CT745" s="170">
        <f t="shared" si="1284"/>
        <v>0</v>
      </c>
      <c r="CU745" s="208">
        <f t="shared" si="1285"/>
        <v>0</v>
      </c>
      <c r="CV745" s="328">
        <v>25.5</v>
      </c>
      <c r="CW745" s="328">
        <f t="shared" si="1367"/>
        <v>0</v>
      </c>
      <c r="CX745" s="329">
        <f t="shared" si="1368"/>
        <v>0</v>
      </c>
      <c r="CY745" s="329">
        <f t="shared" si="1369"/>
        <v>0</v>
      </c>
      <c r="CZ745" s="329">
        <f t="shared" si="1370"/>
        <v>0</v>
      </c>
      <c r="DA745" s="329">
        <f t="shared" si="1371"/>
        <v>0</v>
      </c>
      <c r="DB745" s="329">
        <f t="shared" si="1372"/>
        <v>0</v>
      </c>
      <c r="DC745" s="329">
        <f t="shared" si="1373"/>
        <v>0</v>
      </c>
      <c r="DD745" s="170">
        <f t="shared" si="1286"/>
        <v>0</v>
      </c>
      <c r="DE745" s="208">
        <f t="shared" si="1287"/>
        <v>0</v>
      </c>
      <c r="DF745" s="328">
        <v>25.5</v>
      </c>
      <c r="DG745" s="328">
        <f t="shared" si="1374"/>
        <v>0</v>
      </c>
      <c r="DH745" s="329">
        <f t="shared" si="1375"/>
        <v>0</v>
      </c>
      <c r="DI745" s="329">
        <f t="shared" si="1376"/>
        <v>0</v>
      </c>
      <c r="DJ745" s="329">
        <f t="shared" si="1377"/>
        <v>0</v>
      </c>
      <c r="DK745" s="329">
        <f t="shared" si="1378"/>
        <v>0</v>
      </c>
      <c r="DL745" s="329">
        <f t="shared" si="1379"/>
        <v>0</v>
      </c>
      <c r="DM745" s="329">
        <f t="shared" si="1380"/>
        <v>0</v>
      </c>
      <c r="DN745" s="170">
        <f t="shared" si="1288"/>
        <v>0</v>
      </c>
      <c r="DO745" s="208">
        <f t="shared" si="1289"/>
        <v>0</v>
      </c>
      <c r="DP745" s="328">
        <v>25.5</v>
      </c>
      <c r="DQ745" s="328">
        <f t="shared" si="1381"/>
        <v>0</v>
      </c>
      <c r="DR745" s="329">
        <f t="shared" si="1382"/>
        <v>0</v>
      </c>
      <c r="DS745" s="329">
        <f t="shared" si="1383"/>
        <v>0</v>
      </c>
      <c r="DT745" s="329">
        <f t="shared" si="1384"/>
        <v>0</v>
      </c>
      <c r="DU745" s="329">
        <f t="shared" si="1385"/>
        <v>0</v>
      </c>
      <c r="DV745" s="329">
        <f t="shared" si="1386"/>
        <v>0</v>
      </c>
      <c r="DW745" s="329">
        <f t="shared" si="1387"/>
        <v>0</v>
      </c>
      <c r="DX745" s="170">
        <f t="shared" si="1290"/>
        <v>0</v>
      </c>
      <c r="DY745" s="208">
        <f t="shared" si="1291"/>
        <v>0</v>
      </c>
      <c r="DZ745" s="328">
        <v>25.5</v>
      </c>
      <c r="EA745" s="328">
        <f t="shared" si="1388"/>
        <v>0</v>
      </c>
      <c r="EB745" s="329">
        <f t="shared" si="1389"/>
        <v>0</v>
      </c>
      <c r="EC745" s="329">
        <f t="shared" si="1390"/>
        <v>0</v>
      </c>
      <c r="ED745" s="329">
        <f t="shared" si="1391"/>
        <v>0</v>
      </c>
      <c r="EE745" s="329">
        <f t="shared" si="1392"/>
        <v>0</v>
      </c>
      <c r="EF745" s="329">
        <f t="shared" si="1393"/>
        <v>0</v>
      </c>
      <c r="EG745" s="329">
        <f t="shared" si="1394"/>
        <v>0</v>
      </c>
      <c r="EH745" s="170">
        <f t="shared" si="1292"/>
        <v>0</v>
      </c>
      <c r="EI745" s="208">
        <f t="shared" si="1293"/>
        <v>0</v>
      </c>
      <c r="EJ745" s="328">
        <v>25.5</v>
      </c>
      <c r="EK745" s="328">
        <f t="shared" si="1395"/>
        <v>0</v>
      </c>
      <c r="EL745" s="329">
        <f t="shared" si="1396"/>
        <v>0</v>
      </c>
      <c r="EM745" s="329">
        <f t="shared" si="1397"/>
        <v>0</v>
      </c>
      <c r="EN745" s="329">
        <f t="shared" si="1398"/>
        <v>0</v>
      </c>
      <c r="EO745" s="329">
        <f t="shared" si="1399"/>
        <v>0</v>
      </c>
      <c r="EP745" s="329">
        <f t="shared" si="1400"/>
        <v>0</v>
      </c>
      <c r="EQ745" s="329">
        <f t="shared" si="1401"/>
        <v>0</v>
      </c>
      <c r="ER745" s="170">
        <f t="shared" si="1294"/>
        <v>0</v>
      </c>
      <c r="ES745" s="208">
        <f t="shared" si="1295"/>
        <v>0</v>
      </c>
      <c r="ET745" s="328">
        <v>25.5</v>
      </c>
      <c r="EU745" s="328">
        <f t="shared" si="1402"/>
        <v>0</v>
      </c>
      <c r="EV745" s="329">
        <f t="shared" si="1403"/>
        <v>0</v>
      </c>
      <c r="EW745" s="329">
        <f t="shared" si="1404"/>
        <v>0</v>
      </c>
      <c r="EX745" s="329">
        <f t="shared" si="1405"/>
        <v>0</v>
      </c>
      <c r="EY745" s="329">
        <f t="shared" si="1406"/>
        <v>0</v>
      </c>
      <c r="EZ745" s="329">
        <f t="shared" si="1407"/>
        <v>0</v>
      </c>
      <c r="FA745" s="329">
        <f t="shared" si="1408"/>
        <v>0</v>
      </c>
      <c r="FB745" s="170">
        <f t="shared" si="1296"/>
        <v>0</v>
      </c>
      <c r="FC745" s="208">
        <f t="shared" si="1297"/>
        <v>0</v>
      </c>
      <c r="FD745" s="328">
        <v>25.5</v>
      </c>
      <c r="FE745" s="328">
        <f t="shared" si="1409"/>
        <v>0</v>
      </c>
      <c r="FF745" s="329">
        <f t="shared" si="1410"/>
        <v>0</v>
      </c>
      <c r="FG745" s="329">
        <f t="shared" si="1411"/>
        <v>0</v>
      </c>
      <c r="FH745" s="329">
        <f t="shared" si="1412"/>
        <v>0</v>
      </c>
      <c r="FI745" s="329">
        <f t="shared" si="1413"/>
        <v>0</v>
      </c>
      <c r="FJ745" s="329">
        <f t="shared" si="1414"/>
        <v>0</v>
      </c>
      <c r="FK745" s="329">
        <f t="shared" si="1415"/>
        <v>0</v>
      </c>
      <c r="FL745" s="170">
        <f t="shared" si="1298"/>
        <v>0</v>
      </c>
      <c r="FM745" s="208">
        <f t="shared" si="1299"/>
        <v>0</v>
      </c>
      <c r="FN745" s="328">
        <v>25.5</v>
      </c>
      <c r="FO745" s="328">
        <f t="shared" si="1442"/>
        <v>0</v>
      </c>
      <c r="FP745" s="329">
        <f t="shared" si="1443"/>
        <v>0</v>
      </c>
      <c r="FQ745" s="329">
        <f t="shared" si="1444"/>
        <v>0</v>
      </c>
      <c r="FR745" s="329">
        <f t="shared" si="1445"/>
        <v>0</v>
      </c>
      <c r="FS745" s="329">
        <f t="shared" si="1446"/>
        <v>0</v>
      </c>
      <c r="FT745" s="329">
        <f t="shared" si="1447"/>
        <v>0</v>
      </c>
      <c r="FU745" s="329">
        <f t="shared" si="1448"/>
        <v>0</v>
      </c>
      <c r="FV745" s="170">
        <f t="shared" si="1300"/>
        <v>0</v>
      </c>
      <c r="FW745" s="208">
        <f t="shared" si="1301"/>
        <v>0</v>
      </c>
      <c r="FX745" s="328">
        <v>25.5</v>
      </c>
      <c r="FY745" s="328">
        <f t="shared" si="1449"/>
        <v>0</v>
      </c>
      <c r="FZ745" s="329">
        <f t="shared" si="1450"/>
        <v>0</v>
      </c>
      <c r="GA745" s="329">
        <f t="shared" si="1451"/>
        <v>0</v>
      </c>
      <c r="GB745" s="329">
        <f t="shared" si="1452"/>
        <v>0</v>
      </c>
      <c r="GC745" s="329">
        <f t="shared" si="1453"/>
        <v>0</v>
      </c>
      <c r="GD745" s="329">
        <f t="shared" si="1454"/>
        <v>0</v>
      </c>
      <c r="GE745" s="329">
        <f t="shared" si="1455"/>
        <v>0</v>
      </c>
      <c r="GF745" s="170">
        <f t="shared" si="1302"/>
        <v>0</v>
      </c>
      <c r="GG745" s="208">
        <f t="shared" si="1303"/>
        <v>0</v>
      </c>
      <c r="GH745" s="328">
        <v>25.5</v>
      </c>
      <c r="GI745" s="328">
        <f t="shared" si="1456"/>
        <v>0</v>
      </c>
      <c r="GJ745" s="329">
        <f t="shared" si="1457"/>
        <v>0</v>
      </c>
      <c r="GK745" s="329">
        <f t="shared" si="1458"/>
        <v>0</v>
      </c>
      <c r="GL745" s="329">
        <f t="shared" si="1459"/>
        <v>0</v>
      </c>
      <c r="GM745" s="329">
        <f t="shared" si="1460"/>
        <v>0</v>
      </c>
      <c r="GN745" s="329">
        <f t="shared" si="1461"/>
        <v>0</v>
      </c>
      <c r="GO745" s="329">
        <f t="shared" si="1462"/>
        <v>0</v>
      </c>
      <c r="GP745" s="170">
        <f t="shared" si="1304"/>
        <v>0</v>
      </c>
      <c r="GQ745" s="208">
        <f t="shared" si="1305"/>
        <v>0</v>
      </c>
      <c r="GR745" s="328">
        <v>25.5</v>
      </c>
      <c r="GS745" s="328">
        <f t="shared" si="1463"/>
        <v>0</v>
      </c>
      <c r="GT745" s="329">
        <f t="shared" si="1464"/>
        <v>0</v>
      </c>
      <c r="GU745" s="329">
        <f t="shared" si="1465"/>
        <v>0</v>
      </c>
      <c r="GV745" s="329">
        <f t="shared" si="1466"/>
        <v>0</v>
      </c>
      <c r="GW745" s="329">
        <f t="shared" si="1467"/>
        <v>0</v>
      </c>
      <c r="GX745" s="329">
        <f t="shared" si="1468"/>
        <v>0</v>
      </c>
      <c r="GY745" s="329">
        <f t="shared" si="1469"/>
        <v>0</v>
      </c>
      <c r="GZ745" s="170">
        <f t="shared" si="1306"/>
        <v>0</v>
      </c>
      <c r="HA745" s="208">
        <f t="shared" si="1307"/>
        <v>0</v>
      </c>
      <c r="HB745" s="328">
        <v>25.5</v>
      </c>
      <c r="HC745" s="328">
        <f t="shared" si="1308"/>
        <v>0</v>
      </c>
      <c r="HD745" s="329">
        <f t="shared" si="1416"/>
        <v>0</v>
      </c>
      <c r="HE745" s="329">
        <f t="shared" si="1417"/>
        <v>0</v>
      </c>
      <c r="HF745" s="329">
        <f t="shared" si="1418"/>
        <v>0</v>
      </c>
      <c r="HG745" s="329">
        <f t="shared" si="1419"/>
        <v>0</v>
      </c>
      <c r="HH745" s="329">
        <f t="shared" si="1420"/>
        <v>0</v>
      </c>
      <c r="HI745" s="329">
        <f t="shared" si="1421"/>
        <v>0</v>
      </c>
      <c r="HJ745" s="170">
        <f t="shared" si="1309"/>
        <v>0</v>
      </c>
      <c r="HK745" s="208">
        <f t="shared" si="1310"/>
        <v>0</v>
      </c>
      <c r="HL745" s="328">
        <v>25.5</v>
      </c>
      <c r="HM745" s="328">
        <f t="shared" si="1311"/>
        <v>0</v>
      </c>
      <c r="HN745" s="329">
        <f t="shared" si="1422"/>
        <v>0</v>
      </c>
      <c r="HO745" s="329">
        <f t="shared" si="1423"/>
        <v>0</v>
      </c>
      <c r="HP745" s="329">
        <f t="shared" si="1424"/>
        <v>0</v>
      </c>
      <c r="HQ745" s="329">
        <f t="shared" si="1425"/>
        <v>0</v>
      </c>
      <c r="HR745" s="329">
        <f t="shared" si="1426"/>
        <v>0</v>
      </c>
      <c r="HS745" s="329">
        <f t="shared" si="1427"/>
        <v>0</v>
      </c>
      <c r="HT745" s="170">
        <f t="shared" si="1312"/>
        <v>0</v>
      </c>
      <c r="HU745" s="208">
        <f t="shared" si="1313"/>
        <v>0</v>
      </c>
      <c r="HV745" s="328">
        <v>25.5</v>
      </c>
      <c r="HW745" s="328">
        <f t="shared" si="1428"/>
        <v>0</v>
      </c>
      <c r="HX745" s="329">
        <f t="shared" si="1429"/>
        <v>0</v>
      </c>
      <c r="HY745" s="329">
        <f t="shared" si="1430"/>
        <v>0</v>
      </c>
      <c r="HZ745" s="329">
        <f t="shared" si="1431"/>
        <v>0</v>
      </c>
      <c r="IA745" s="329">
        <f t="shared" si="1432"/>
        <v>0</v>
      </c>
      <c r="IB745" s="329">
        <f t="shared" si="1433"/>
        <v>0</v>
      </c>
      <c r="IC745" s="329">
        <f t="shared" si="1434"/>
        <v>0</v>
      </c>
      <c r="ID745" s="170">
        <f t="shared" si="1314"/>
        <v>0</v>
      </c>
      <c r="IE745" s="208">
        <f t="shared" si="1315"/>
        <v>0</v>
      </c>
      <c r="IF745" s="328">
        <v>25.5</v>
      </c>
      <c r="IG745" s="328">
        <f t="shared" si="1435"/>
        <v>0</v>
      </c>
      <c r="IH745" s="329">
        <f t="shared" si="1436"/>
        <v>0</v>
      </c>
      <c r="II745" s="329">
        <f t="shared" si="1437"/>
        <v>0</v>
      </c>
      <c r="IJ745" s="329">
        <f t="shared" si="1438"/>
        <v>0</v>
      </c>
      <c r="IK745" s="329">
        <f t="shared" si="1439"/>
        <v>0</v>
      </c>
      <c r="IL745" s="329">
        <f t="shared" si="1440"/>
        <v>0</v>
      </c>
      <c r="IM745" s="329">
        <f t="shared" si="1441"/>
        <v>0</v>
      </c>
      <c r="IN745" s="170">
        <f t="shared" si="1316"/>
        <v>0</v>
      </c>
    </row>
    <row r="746" spans="1:248">
      <c r="A746" s="318"/>
      <c r="B746" s="318"/>
      <c r="C746" s="318"/>
      <c r="D746" s="318"/>
      <c r="E746" s="318"/>
      <c r="F746" s="318"/>
      <c r="G746" s="318"/>
      <c r="H746" s="318"/>
      <c r="I746" s="318"/>
      <c r="K746" s="318"/>
      <c r="L746" s="318"/>
      <c r="M746" s="318"/>
      <c r="N746" s="318"/>
      <c r="O746" s="318"/>
      <c r="P746" s="318"/>
      <c r="Q746" s="318"/>
      <c r="R746" s="318"/>
      <c r="S746" s="208">
        <f t="shared" si="1317"/>
        <v>0</v>
      </c>
      <c r="T746" s="328">
        <v>25.6</v>
      </c>
      <c r="U746" s="328">
        <f t="shared" si="1318"/>
        <v>0</v>
      </c>
      <c r="V746" s="329">
        <f t="shared" si="1319"/>
        <v>0</v>
      </c>
      <c r="W746" s="329">
        <f t="shared" si="1320"/>
        <v>0</v>
      </c>
      <c r="X746" s="329">
        <f t="shared" si="1321"/>
        <v>0</v>
      </c>
      <c r="Y746" s="329">
        <f t="shared" si="1322"/>
        <v>0</v>
      </c>
      <c r="Z746" s="329">
        <f t="shared" si="1323"/>
        <v>0</v>
      </c>
      <c r="AA746" s="329">
        <f t="shared" si="1324"/>
        <v>0</v>
      </c>
      <c r="AB746" s="170">
        <f t="shared" ref="AB746:AB809" si="1470">IF(AND(U746&lt;((U$467)),U746&gt;=ROUND(Y$460*0.01,1)),S746,0)</f>
        <v>0</v>
      </c>
      <c r="AC746" s="208">
        <f t="shared" si="1264"/>
        <v>0</v>
      </c>
      <c r="AD746" s="328">
        <v>25.6</v>
      </c>
      <c r="AE746" s="328">
        <f t="shared" si="1325"/>
        <v>0</v>
      </c>
      <c r="AF746" s="329">
        <f t="shared" si="1326"/>
        <v>0</v>
      </c>
      <c r="AG746" s="329">
        <f t="shared" si="1327"/>
        <v>0</v>
      </c>
      <c r="AH746" s="329">
        <f t="shared" si="1328"/>
        <v>0</v>
      </c>
      <c r="AI746" s="329">
        <f t="shared" si="1329"/>
        <v>0</v>
      </c>
      <c r="AJ746" s="329">
        <f t="shared" si="1330"/>
        <v>0</v>
      </c>
      <c r="AK746" s="329">
        <f t="shared" si="1331"/>
        <v>0</v>
      </c>
      <c r="AL746" s="170">
        <f t="shared" si="1265"/>
        <v>0</v>
      </c>
      <c r="AM746" s="208">
        <f t="shared" si="1266"/>
        <v>0</v>
      </c>
      <c r="AN746" s="328">
        <v>25.6</v>
      </c>
      <c r="AO746" s="328">
        <f t="shared" si="1332"/>
        <v>0</v>
      </c>
      <c r="AP746" s="329">
        <f t="shared" si="1333"/>
        <v>0</v>
      </c>
      <c r="AQ746" s="329">
        <f t="shared" si="1334"/>
        <v>0</v>
      </c>
      <c r="AR746" s="329">
        <f t="shared" si="1335"/>
        <v>0</v>
      </c>
      <c r="AS746" s="329">
        <f t="shared" si="1336"/>
        <v>0</v>
      </c>
      <c r="AT746" s="329">
        <f t="shared" si="1337"/>
        <v>0</v>
      </c>
      <c r="AU746" s="329">
        <f t="shared" si="1338"/>
        <v>0</v>
      </c>
      <c r="AV746" s="170">
        <f t="shared" si="1267"/>
        <v>0</v>
      </c>
      <c r="AW746" s="208">
        <f t="shared" si="1268"/>
        <v>0</v>
      </c>
      <c r="AX746" s="328">
        <v>25.6</v>
      </c>
      <c r="AY746" s="328">
        <f t="shared" si="1339"/>
        <v>0</v>
      </c>
      <c r="AZ746" s="329">
        <f t="shared" si="1340"/>
        <v>0</v>
      </c>
      <c r="BA746" s="329">
        <f t="shared" si="1341"/>
        <v>0</v>
      </c>
      <c r="BB746" s="329">
        <f t="shared" si="1342"/>
        <v>0</v>
      </c>
      <c r="BC746" s="329">
        <f t="shared" si="1343"/>
        <v>0</v>
      </c>
      <c r="BD746" s="329">
        <f t="shared" si="1344"/>
        <v>0</v>
      </c>
      <c r="BE746" s="329">
        <f t="shared" si="1345"/>
        <v>0</v>
      </c>
      <c r="BF746" s="170">
        <f t="shared" si="1269"/>
        <v>0</v>
      </c>
      <c r="BG746" s="208">
        <f t="shared" si="1270"/>
        <v>0</v>
      </c>
      <c r="BH746" s="328">
        <v>25.6</v>
      </c>
      <c r="BI746" s="328">
        <f t="shared" si="1271"/>
        <v>0</v>
      </c>
      <c r="BJ746" s="329">
        <f t="shared" si="1272"/>
        <v>0</v>
      </c>
      <c r="BK746" s="329">
        <f t="shared" si="1273"/>
        <v>0</v>
      </c>
      <c r="BL746" s="329">
        <f t="shared" si="1274"/>
        <v>0</v>
      </c>
      <c r="BM746" s="329">
        <f t="shared" si="1275"/>
        <v>0</v>
      </c>
      <c r="BN746" s="329">
        <f t="shared" si="1276"/>
        <v>0</v>
      </c>
      <c r="BO746" s="329">
        <f t="shared" si="1277"/>
        <v>0</v>
      </c>
      <c r="BP746" s="170">
        <f t="shared" si="1278"/>
        <v>0</v>
      </c>
      <c r="BQ746" s="208">
        <f t="shared" si="1279"/>
        <v>0</v>
      </c>
      <c r="BR746" s="328">
        <v>25.6</v>
      </c>
      <c r="BS746" s="328">
        <f t="shared" si="1346"/>
        <v>0</v>
      </c>
      <c r="BT746" s="329">
        <f t="shared" si="1347"/>
        <v>0</v>
      </c>
      <c r="BU746" s="329">
        <f t="shared" si="1348"/>
        <v>0</v>
      </c>
      <c r="BV746" s="329">
        <f t="shared" si="1349"/>
        <v>0</v>
      </c>
      <c r="BW746" s="329">
        <f t="shared" si="1350"/>
        <v>0</v>
      </c>
      <c r="BX746" s="329">
        <f t="shared" si="1351"/>
        <v>0</v>
      </c>
      <c r="BY746" s="329">
        <f t="shared" si="1352"/>
        <v>0</v>
      </c>
      <c r="BZ746" s="170">
        <f t="shared" si="1280"/>
        <v>0</v>
      </c>
      <c r="CA746" s="208">
        <f t="shared" si="1281"/>
        <v>0</v>
      </c>
      <c r="CB746" s="328">
        <v>25.6</v>
      </c>
      <c r="CC746" s="328">
        <f t="shared" si="1353"/>
        <v>0</v>
      </c>
      <c r="CD746" s="329">
        <f t="shared" si="1354"/>
        <v>0</v>
      </c>
      <c r="CE746" s="329">
        <f t="shared" si="1355"/>
        <v>0</v>
      </c>
      <c r="CF746" s="329">
        <f t="shared" si="1356"/>
        <v>0</v>
      </c>
      <c r="CG746" s="329">
        <f t="shared" si="1357"/>
        <v>0</v>
      </c>
      <c r="CH746" s="329">
        <f t="shared" si="1358"/>
        <v>0</v>
      </c>
      <c r="CI746" s="329">
        <f t="shared" si="1359"/>
        <v>0</v>
      </c>
      <c r="CJ746" s="170">
        <f t="shared" si="1282"/>
        <v>0</v>
      </c>
      <c r="CK746" s="208">
        <f t="shared" si="1283"/>
        <v>0</v>
      </c>
      <c r="CL746" s="328">
        <v>25.6</v>
      </c>
      <c r="CM746" s="328">
        <f t="shared" si="1360"/>
        <v>0</v>
      </c>
      <c r="CN746" s="329">
        <f t="shared" si="1361"/>
        <v>0</v>
      </c>
      <c r="CO746" s="329">
        <f t="shared" si="1362"/>
        <v>0</v>
      </c>
      <c r="CP746" s="329">
        <f t="shared" si="1363"/>
        <v>0</v>
      </c>
      <c r="CQ746" s="329">
        <f t="shared" si="1364"/>
        <v>0</v>
      </c>
      <c r="CR746" s="329">
        <f t="shared" si="1365"/>
        <v>0</v>
      </c>
      <c r="CS746" s="329">
        <f t="shared" si="1366"/>
        <v>0</v>
      </c>
      <c r="CT746" s="170">
        <f t="shared" si="1284"/>
        <v>0</v>
      </c>
      <c r="CU746" s="208">
        <f t="shared" si="1285"/>
        <v>0</v>
      </c>
      <c r="CV746" s="328">
        <v>25.6</v>
      </c>
      <c r="CW746" s="328">
        <f t="shared" si="1367"/>
        <v>0</v>
      </c>
      <c r="CX746" s="329">
        <f t="shared" si="1368"/>
        <v>0</v>
      </c>
      <c r="CY746" s="329">
        <f t="shared" si="1369"/>
        <v>0</v>
      </c>
      <c r="CZ746" s="329">
        <f t="shared" si="1370"/>
        <v>0</v>
      </c>
      <c r="DA746" s="329">
        <f t="shared" si="1371"/>
        <v>0</v>
      </c>
      <c r="DB746" s="329">
        <f t="shared" si="1372"/>
        <v>0</v>
      </c>
      <c r="DC746" s="329">
        <f t="shared" si="1373"/>
        <v>0</v>
      </c>
      <c r="DD746" s="170">
        <f t="shared" si="1286"/>
        <v>0</v>
      </c>
      <c r="DE746" s="208">
        <f t="shared" si="1287"/>
        <v>0</v>
      </c>
      <c r="DF746" s="328">
        <v>25.6</v>
      </c>
      <c r="DG746" s="328">
        <f t="shared" si="1374"/>
        <v>0</v>
      </c>
      <c r="DH746" s="329">
        <f t="shared" si="1375"/>
        <v>0</v>
      </c>
      <c r="DI746" s="329">
        <f t="shared" si="1376"/>
        <v>0</v>
      </c>
      <c r="DJ746" s="329">
        <f t="shared" si="1377"/>
        <v>0</v>
      </c>
      <c r="DK746" s="329">
        <f t="shared" si="1378"/>
        <v>0</v>
      </c>
      <c r="DL746" s="329">
        <f t="shared" si="1379"/>
        <v>0</v>
      </c>
      <c r="DM746" s="329">
        <f t="shared" si="1380"/>
        <v>0</v>
      </c>
      <c r="DN746" s="170">
        <f t="shared" si="1288"/>
        <v>0</v>
      </c>
      <c r="DO746" s="208">
        <f t="shared" si="1289"/>
        <v>0</v>
      </c>
      <c r="DP746" s="328">
        <v>25.6</v>
      </c>
      <c r="DQ746" s="328">
        <f t="shared" si="1381"/>
        <v>0</v>
      </c>
      <c r="DR746" s="329">
        <f t="shared" si="1382"/>
        <v>0</v>
      </c>
      <c r="DS746" s="329">
        <f t="shared" si="1383"/>
        <v>0</v>
      </c>
      <c r="DT746" s="329">
        <f t="shared" si="1384"/>
        <v>0</v>
      </c>
      <c r="DU746" s="329">
        <f t="shared" si="1385"/>
        <v>0</v>
      </c>
      <c r="DV746" s="329">
        <f t="shared" si="1386"/>
        <v>0</v>
      </c>
      <c r="DW746" s="329">
        <f t="shared" si="1387"/>
        <v>0</v>
      </c>
      <c r="DX746" s="170">
        <f t="shared" si="1290"/>
        <v>0</v>
      </c>
      <c r="DY746" s="208">
        <f t="shared" si="1291"/>
        <v>0</v>
      </c>
      <c r="DZ746" s="328">
        <v>25.6</v>
      </c>
      <c r="EA746" s="328">
        <f t="shared" si="1388"/>
        <v>0</v>
      </c>
      <c r="EB746" s="329">
        <f t="shared" si="1389"/>
        <v>0</v>
      </c>
      <c r="EC746" s="329">
        <f t="shared" si="1390"/>
        <v>0</v>
      </c>
      <c r="ED746" s="329">
        <f t="shared" si="1391"/>
        <v>0</v>
      </c>
      <c r="EE746" s="329">
        <f t="shared" si="1392"/>
        <v>0</v>
      </c>
      <c r="EF746" s="329">
        <f t="shared" si="1393"/>
        <v>0</v>
      </c>
      <c r="EG746" s="329">
        <f t="shared" si="1394"/>
        <v>0</v>
      </c>
      <c r="EH746" s="170">
        <f t="shared" si="1292"/>
        <v>0</v>
      </c>
      <c r="EI746" s="208">
        <f t="shared" si="1293"/>
        <v>0</v>
      </c>
      <c r="EJ746" s="328">
        <v>25.6</v>
      </c>
      <c r="EK746" s="328">
        <f t="shared" si="1395"/>
        <v>0</v>
      </c>
      <c r="EL746" s="329">
        <f t="shared" si="1396"/>
        <v>0</v>
      </c>
      <c r="EM746" s="329">
        <f t="shared" si="1397"/>
        <v>0</v>
      </c>
      <c r="EN746" s="329">
        <f t="shared" si="1398"/>
        <v>0</v>
      </c>
      <c r="EO746" s="329">
        <f t="shared" si="1399"/>
        <v>0</v>
      </c>
      <c r="EP746" s="329">
        <f t="shared" si="1400"/>
        <v>0</v>
      </c>
      <c r="EQ746" s="329">
        <f t="shared" si="1401"/>
        <v>0</v>
      </c>
      <c r="ER746" s="170">
        <f t="shared" si="1294"/>
        <v>0</v>
      </c>
      <c r="ES746" s="208">
        <f t="shared" si="1295"/>
        <v>0</v>
      </c>
      <c r="ET746" s="328">
        <v>25.6</v>
      </c>
      <c r="EU746" s="328">
        <f t="shared" si="1402"/>
        <v>0</v>
      </c>
      <c r="EV746" s="329">
        <f t="shared" si="1403"/>
        <v>0</v>
      </c>
      <c r="EW746" s="329">
        <f t="shared" si="1404"/>
        <v>0</v>
      </c>
      <c r="EX746" s="329">
        <f t="shared" si="1405"/>
        <v>0</v>
      </c>
      <c r="EY746" s="329">
        <f t="shared" si="1406"/>
        <v>0</v>
      </c>
      <c r="EZ746" s="329">
        <f t="shared" si="1407"/>
        <v>0</v>
      </c>
      <c r="FA746" s="329">
        <f t="shared" si="1408"/>
        <v>0</v>
      </c>
      <c r="FB746" s="170">
        <f t="shared" si="1296"/>
        <v>0</v>
      </c>
      <c r="FC746" s="208">
        <f t="shared" si="1297"/>
        <v>0</v>
      </c>
      <c r="FD746" s="328">
        <v>25.6</v>
      </c>
      <c r="FE746" s="328">
        <f t="shared" si="1409"/>
        <v>0</v>
      </c>
      <c r="FF746" s="329">
        <f t="shared" si="1410"/>
        <v>0</v>
      </c>
      <c r="FG746" s="329">
        <f t="shared" si="1411"/>
        <v>0</v>
      </c>
      <c r="FH746" s="329">
        <f t="shared" si="1412"/>
        <v>0</v>
      </c>
      <c r="FI746" s="329">
        <f t="shared" si="1413"/>
        <v>0</v>
      </c>
      <c r="FJ746" s="329">
        <f t="shared" si="1414"/>
        <v>0</v>
      </c>
      <c r="FK746" s="329">
        <f t="shared" si="1415"/>
        <v>0</v>
      </c>
      <c r="FL746" s="170">
        <f t="shared" si="1298"/>
        <v>0</v>
      </c>
      <c r="FM746" s="208">
        <f t="shared" si="1299"/>
        <v>0</v>
      </c>
      <c r="FN746" s="328">
        <v>25.6</v>
      </c>
      <c r="FO746" s="328">
        <f t="shared" si="1442"/>
        <v>0</v>
      </c>
      <c r="FP746" s="329">
        <f t="shared" si="1443"/>
        <v>0</v>
      </c>
      <c r="FQ746" s="329">
        <f t="shared" si="1444"/>
        <v>0</v>
      </c>
      <c r="FR746" s="329">
        <f t="shared" si="1445"/>
        <v>0</v>
      </c>
      <c r="FS746" s="329">
        <f t="shared" si="1446"/>
        <v>0</v>
      </c>
      <c r="FT746" s="329">
        <f t="shared" si="1447"/>
        <v>0</v>
      </c>
      <c r="FU746" s="329">
        <f t="shared" si="1448"/>
        <v>0</v>
      </c>
      <c r="FV746" s="170">
        <f t="shared" si="1300"/>
        <v>0</v>
      </c>
      <c r="FW746" s="208">
        <f t="shared" si="1301"/>
        <v>0</v>
      </c>
      <c r="FX746" s="328">
        <v>25.6</v>
      </c>
      <c r="FY746" s="328">
        <f t="shared" si="1449"/>
        <v>0</v>
      </c>
      <c r="FZ746" s="329">
        <f t="shared" si="1450"/>
        <v>0</v>
      </c>
      <c r="GA746" s="329">
        <f t="shared" si="1451"/>
        <v>0</v>
      </c>
      <c r="GB746" s="329">
        <f t="shared" si="1452"/>
        <v>0</v>
      </c>
      <c r="GC746" s="329">
        <f t="shared" si="1453"/>
        <v>0</v>
      </c>
      <c r="GD746" s="329">
        <f t="shared" si="1454"/>
        <v>0</v>
      </c>
      <c r="GE746" s="329">
        <f t="shared" si="1455"/>
        <v>0</v>
      </c>
      <c r="GF746" s="170">
        <f t="shared" si="1302"/>
        <v>0</v>
      </c>
      <c r="GG746" s="208">
        <f t="shared" si="1303"/>
        <v>0</v>
      </c>
      <c r="GH746" s="328">
        <v>25.6</v>
      </c>
      <c r="GI746" s="328">
        <f t="shared" si="1456"/>
        <v>0</v>
      </c>
      <c r="GJ746" s="329">
        <f t="shared" si="1457"/>
        <v>0</v>
      </c>
      <c r="GK746" s="329">
        <f t="shared" si="1458"/>
        <v>0</v>
      </c>
      <c r="GL746" s="329">
        <f t="shared" si="1459"/>
        <v>0</v>
      </c>
      <c r="GM746" s="329">
        <f t="shared" si="1460"/>
        <v>0</v>
      </c>
      <c r="GN746" s="329">
        <f t="shared" si="1461"/>
        <v>0</v>
      </c>
      <c r="GO746" s="329">
        <f t="shared" si="1462"/>
        <v>0</v>
      </c>
      <c r="GP746" s="170">
        <f t="shared" si="1304"/>
        <v>0</v>
      </c>
      <c r="GQ746" s="208">
        <f t="shared" si="1305"/>
        <v>0</v>
      </c>
      <c r="GR746" s="328">
        <v>25.6</v>
      </c>
      <c r="GS746" s="328">
        <f t="shared" si="1463"/>
        <v>0</v>
      </c>
      <c r="GT746" s="329">
        <f t="shared" si="1464"/>
        <v>0</v>
      </c>
      <c r="GU746" s="329">
        <f t="shared" si="1465"/>
        <v>0</v>
      </c>
      <c r="GV746" s="329">
        <f t="shared" si="1466"/>
        <v>0</v>
      </c>
      <c r="GW746" s="329">
        <f t="shared" si="1467"/>
        <v>0</v>
      </c>
      <c r="GX746" s="329">
        <f t="shared" si="1468"/>
        <v>0</v>
      </c>
      <c r="GY746" s="329">
        <f t="shared" si="1469"/>
        <v>0</v>
      </c>
      <c r="GZ746" s="170">
        <f t="shared" si="1306"/>
        <v>0</v>
      </c>
      <c r="HA746" s="208">
        <f t="shared" si="1307"/>
        <v>0</v>
      </c>
      <c r="HB746" s="328">
        <v>25.6</v>
      </c>
      <c r="HC746" s="328">
        <f t="shared" si="1308"/>
        <v>0</v>
      </c>
      <c r="HD746" s="329">
        <f t="shared" si="1416"/>
        <v>0</v>
      </c>
      <c r="HE746" s="329">
        <f t="shared" si="1417"/>
        <v>0</v>
      </c>
      <c r="HF746" s="329">
        <f t="shared" si="1418"/>
        <v>0</v>
      </c>
      <c r="HG746" s="329">
        <f t="shared" si="1419"/>
        <v>0</v>
      </c>
      <c r="HH746" s="329">
        <f t="shared" si="1420"/>
        <v>0</v>
      </c>
      <c r="HI746" s="329">
        <f t="shared" si="1421"/>
        <v>0</v>
      </c>
      <c r="HJ746" s="170">
        <f t="shared" si="1309"/>
        <v>0</v>
      </c>
      <c r="HK746" s="208">
        <f t="shared" si="1310"/>
        <v>0</v>
      </c>
      <c r="HL746" s="328">
        <v>25.6</v>
      </c>
      <c r="HM746" s="328">
        <f t="shared" si="1311"/>
        <v>0</v>
      </c>
      <c r="HN746" s="329">
        <f t="shared" si="1422"/>
        <v>0</v>
      </c>
      <c r="HO746" s="329">
        <f t="shared" si="1423"/>
        <v>0</v>
      </c>
      <c r="HP746" s="329">
        <f t="shared" si="1424"/>
        <v>0</v>
      </c>
      <c r="HQ746" s="329">
        <f t="shared" si="1425"/>
        <v>0</v>
      </c>
      <c r="HR746" s="329">
        <f t="shared" si="1426"/>
        <v>0</v>
      </c>
      <c r="HS746" s="329">
        <f t="shared" si="1427"/>
        <v>0</v>
      </c>
      <c r="HT746" s="170">
        <f t="shared" si="1312"/>
        <v>0</v>
      </c>
      <c r="HU746" s="208">
        <f t="shared" si="1313"/>
        <v>0</v>
      </c>
      <c r="HV746" s="328">
        <v>25.6</v>
      </c>
      <c r="HW746" s="328">
        <f t="shared" si="1428"/>
        <v>0</v>
      </c>
      <c r="HX746" s="329">
        <f t="shared" si="1429"/>
        <v>0</v>
      </c>
      <c r="HY746" s="329">
        <f t="shared" si="1430"/>
        <v>0</v>
      </c>
      <c r="HZ746" s="329">
        <f t="shared" si="1431"/>
        <v>0</v>
      </c>
      <c r="IA746" s="329">
        <f t="shared" si="1432"/>
        <v>0</v>
      </c>
      <c r="IB746" s="329">
        <f t="shared" si="1433"/>
        <v>0</v>
      </c>
      <c r="IC746" s="329">
        <f t="shared" si="1434"/>
        <v>0</v>
      </c>
      <c r="ID746" s="170">
        <f t="shared" si="1314"/>
        <v>0</v>
      </c>
      <c r="IE746" s="208">
        <f t="shared" si="1315"/>
        <v>0</v>
      </c>
      <c r="IF746" s="328">
        <v>25.6</v>
      </c>
      <c r="IG746" s="328">
        <f t="shared" si="1435"/>
        <v>0</v>
      </c>
      <c r="IH746" s="329">
        <f t="shared" si="1436"/>
        <v>0</v>
      </c>
      <c r="II746" s="329">
        <f t="shared" si="1437"/>
        <v>0</v>
      </c>
      <c r="IJ746" s="329">
        <f t="shared" si="1438"/>
        <v>0</v>
      </c>
      <c r="IK746" s="329">
        <f t="shared" si="1439"/>
        <v>0</v>
      </c>
      <c r="IL746" s="329">
        <f t="shared" si="1440"/>
        <v>0</v>
      </c>
      <c r="IM746" s="329">
        <f t="shared" si="1441"/>
        <v>0</v>
      </c>
      <c r="IN746" s="170">
        <f t="shared" si="1316"/>
        <v>0</v>
      </c>
    </row>
    <row r="747" spans="1:248">
      <c r="A747" s="318"/>
      <c r="B747" s="318"/>
      <c r="C747" s="318"/>
      <c r="D747" s="318"/>
      <c r="E747" s="318"/>
      <c r="F747" s="318"/>
      <c r="G747" s="318"/>
      <c r="H747" s="318"/>
      <c r="I747" s="318"/>
      <c r="K747" s="318"/>
      <c r="L747" s="318"/>
      <c r="M747" s="318"/>
      <c r="N747" s="318"/>
      <c r="O747" s="318"/>
      <c r="P747" s="318"/>
      <c r="Q747" s="318"/>
      <c r="R747" s="318"/>
      <c r="S747" s="208">
        <f t="shared" si="1317"/>
        <v>0</v>
      </c>
      <c r="T747" s="328">
        <v>25.7</v>
      </c>
      <c r="U747" s="328">
        <f t="shared" si="1318"/>
        <v>0</v>
      </c>
      <c r="V747" s="329">
        <f t="shared" si="1319"/>
        <v>0</v>
      </c>
      <c r="W747" s="329">
        <f t="shared" si="1320"/>
        <v>0</v>
      </c>
      <c r="X747" s="329">
        <f t="shared" si="1321"/>
        <v>0</v>
      </c>
      <c r="Y747" s="329">
        <f t="shared" si="1322"/>
        <v>0</v>
      </c>
      <c r="Z747" s="329">
        <f t="shared" si="1323"/>
        <v>0</v>
      </c>
      <c r="AA747" s="329">
        <f t="shared" si="1324"/>
        <v>0</v>
      </c>
      <c r="AB747" s="170">
        <f t="shared" si="1470"/>
        <v>0</v>
      </c>
      <c r="AC747" s="208">
        <f t="shared" ref="AC747:AC810" si="1471">IF(AND(AE747&gt;=0,AE748&lt;=AI$468,AE748&gt;0),($L$18+(AE747/AI$460)*($M$18+(AE747/AI$460)*($N$18+(AE747/AI$460)*($O$18+(AE747/AI$460)*($P$18+(AE747/AI$460)*($Q$18+(AE747/AI$460)*$R$18))))))^2+4*($L$18+((0.05+AE747)/AI$460)*($M$18+((0.05+AE747)/AI$460)*($N$18+((0.05+AE747)/AI$460)*($O$18+((0.05+AE747)/AI$460)*($P$18+((0.05+AE747)/AI$460)*($Q$18+((0.05+AE747)/AI$460)*$R$18))))))^2+($L$18+(AE748/AI$460)*($M$18+(AE748/AI$460)*($N$18+(AE748/AI$460)*($O$18+(AE748/AI$460)*($P$18+(AE748/AI$460)*($Q$18+(AE748/AI$460)*$R$18))))))^2,0)</f>
        <v>0</v>
      </c>
      <c r="AD747" s="328">
        <v>25.7</v>
      </c>
      <c r="AE747" s="328">
        <f t="shared" si="1325"/>
        <v>0</v>
      </c>
      <c r="AF747" s="329">
        <f t="shared" si="1326"/>
        <v>0</v>
      </c>
      <c r="AG747" s="329">
        <f t="shared" si="1327"/>
        <v>0</v>
      </c>
      <c r="AH747" s="329">
        <f t="shared" si="1328"/>
        <v>0</v>
      </c>
      <c r="AI747" s="329">
        <f t="shared" si="1329"/>
        <v>0</v>
      </c>
      <c r="AJ747" s="329">
        <f t="shared" si="1330"/>
        <v>0</v>
      </c>
      <c r="AK747" s="329">
        <f t="shared" si="1331"/>
        <v>0</v>
      </c>
      <c r="AL747" s="170">
        <f t="shared" ref="AL747:AL810" si="1472">IF(AND(AE747&lt;((AE$467)),AE747&gt;=ROUND(AI$460*0.01,1)),AC747,0)</f>
        <v>0</v>
      </c>
      <c r="AM747" s="208">
        <f t="shared" ref="AM747:AM810" si="1473">IF(AND(AO747&gt;=0,AO748&lt;=AS$468,AO748&gt;0),($L$18+(AO747/AS$460)*($M$18+(AO747/AS$460)*($N$18+(AO747/AS$460)*($O$18+(AO747/AS$460)*($P$18+(AO747/AS$460)*($Q$18+(AO747/AS$460)*$R$18))))))^2+4*($L$18+((0.05+AO747)/AS$460)*($M$18+((0.05+AO747)/AS$460)*($N$18+((0.05+AO747)/AS$460)*($O$18+((0.05+AO747)/AS$460)*($P$18+((0.05+AO747)/AS$460)*($Q$18+((0.05+AO747)/AS$460)*$R$18))))))^2+($L$18+(AO748/AS$460)*($M$18+(AO748/AS$460)*($N$18+(AO748/AS$460)*($O$18+(AO748/AS$460)*($P$18+(AO748/AS$460)*($Q$18+(AO748/AS$460)*$R$18))))))^2,0)</f>
        <v>0</v>
      </c>
      <c r="AN747" s="328">
        <v>25.7</v>
      </c>
      <c r="AO747" s="328">
        <f t="shared" si="1332"/>
        <v>0</v>
      </c>
      <c r="AP747" s="329">
        <f t="shared" si="1333"/>
        <v>0</v>
      </c>
      <c r="AQ747" s="329">
        <f t="shared" si="1334"/>
        <v>0</v>
      </c>
      <c r="AR747" s="329">
        <f t="shared" si="1335"/>
        <v>0</v>
      </c>
      <c r="AS747" s="329">
        <f t="shared" si="1336"/>
        <v>0</v>
      </c>
      <c r="AT747" s="329">
        <f t="shared" si="1337"/>
        <v>0</v>
      </c>
      <c r="AU747" s="329">
        <f t="shared" si="1338"/>
        <v>0</v>
      </c>
      <c r="AV747" s="170">
        <f t="shared" ref="AV747:AV810" si="1474">IF(AND(AO747&lt;((AO$467)),AO747&gt;=ROUND(AS$460*0.01,1)),AM747,0)</f>
        <v>0</v>
      </c>
      <c r="AW747" s="208">
        <f t="shared" ref="AW747:AW810" si="1475">IF(AND(AY747&gt;=0,AY748&lt;=BC$468,AY748&gt;0),($L$18+(AY747/BC$460)*($M$18+(AY747/BC$460)*($N$18+(AY747/BC$460)*($O$18+(AY747/BC$460)*($P$18+(AY747/BC$460)*($Q$18+(AY747/BC$460)*$R$18))))))^2+4*($L$18+((0.05+AY747)/BC$460)*($M$18+((0.05+AY747)/BC$460)*($N$18+((0.05+AY747)/BC$460)*($O$18+((0.05+AY747)/BC$460)*($P$18+((0.05+AY747)/BC$460)*($Q$18+((0.05+AY747)/BC$460)*$R$18))))))^2+($L$18+(AY748/BC$460)*($M$18+(AY748/BC$460)*($N$18+(AY748/BC$460)*($O$18+(AY748/BC$460)*($P$18+(AY748/BC$460)*($Q$18+(AY748/BC$460)*$R$18))))))^2,0)</f>
        <v>0</v>
      </c>
      <c r="AX747" s="328">
        <v>25.7</v>
      </c>
      <c r="AY747" s="328">
        <f t="shared" si="1339"/>
        <v>0</v>
      </c>
      <c r="AZ747" s="329">
        <f t="shared" si="1340"/>
        <v>0</v>
      </c>
      <c r="BA747" s="329">
        <f t="shared" si="1341"/>
        <v>0</v>
      </c>
      <c r="BB747" s="329">
        <f t="shared" si="1342"/>
        <v>0</v>
      </c>
      <c r="BC747" s="329">
        <f t="shared" si="1343"/>
        <v>0</v>
      </c>
      <c r="BD747" s="329">
        <f t="shared" si="1344"/>
        <v>0</v>
      </c>
      <c r="BE747" s="329">
        <f t="shared" si="1345"/>
        <v>0</v>
      </c>
      <c r="BF747" s="170">
        <f t="shared" ref="BF747:BF810" si="1476">IF(AND(AY747&lt;((AY$467)),AY747&gt;=ROUND(BC$460*0.01,1)),AW747,0)</f>
        <v>0</v>
      </c>
      <c r="BG747" s="208">
        <f t="shared" ref="BG747:BG810" si="1477">IF(AND(BI747&gt;=0,BI748&lt;=BM$468,BI748&gt;0),($L$18+(BI747/BM$460)*($M$18+(BI747/BM$460)*($N$18+(BI747/BM$460)*($O$18+(BI747/BM$460)*($P$18+(BI747/BM$460)*($Q$18+(BI747/BM$460)*$R$18))))))^2+4*($L$18+((0.05+BI747)/BM$460)*($M$18+((0.05+BI747)/BM$460)*($N$18+((0.05+BI747)/BM$460)*($O$18+((0.05+BI747)/BM$460)*($P$18+((0.05+BI747)/BM$460)*($Q$18+((0.05+BI747)/BM$460)*$R$18))))))^2+($L$18+(BI748/BM$460)*($M$18+(BI748/BM$460)*($N$18+(BI748/BM$460)*($O$18+(BI748/BM$460)*($P$18+(BI748/BM$460)*($Q$18+(BI748/BM$460)*$R$18))))))^2,0)</f>
        <v>0</v>
      </c>
      <c r="BH747" s="328">
        <v>25.7</v>
      </c>
      <c r="BI747" s="328">
        <f t="shared" ref="BI747:BI810" si="1478">IF($T747&lt;=BM$5,$T747,0)</f>
        <v>0</v>
      </c>
      <c r="BJ747" s="329">
        <f t="shared" ref="BJ747:BJ810" si="1479">IF(AND(BI747&gt;=BI$467,BI748&lt;=BI$468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K747" s="329">
        <f t="shared" ref="BK747:BK810" si="1480">IF(AND(BI747&gt;=BJ$467,BI748&lt;=BJ$468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L747" s="329">
        <f t="shared" ref="BL747:BL810" si="1481">IF(AND(BI747&gt;=BK$467,BI748&lt;=BK$468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M747" s="329">
        <f t="shared" ref="BM747:BM810" si="1482">IF(AND(BI747&gt;=BL$467,BI748&lt;=BL$468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N747" s="329">
        <f t="shared" ref="BN747:BN810" si="1483">IF(AND(BI747&gt;=BM$467,BI748&lt;=BM$468,BI748&gt;0),($L$18+(BI747/BM$5)*($M$18+(BI747/BM$5)*($N$18+(BI747/BM$5)*($O$18+(BI747/BM$5)*($P$18+(BI747/BM$5)*($Q$18+(BI747/BM$5)*$R$18))))))^2+4*($L$18+((0.05+BI747)/BM$5)*($M$18+((0.05+BI747)/BM$5)*($N$18+((0.05+BI747)/BM$5)*($O$18+((0.05+BI747)/BM$5)*($P$18+((0.05+BI747)/BM$5)*($Q$18+((0.05+BI747)/BM$5)*$R$18))))))^2+($L$18+(BI748/BM$5)*($M$18+(BI748/BM$5)*($N$18+(BI748/BM$5)*($O$18+(BI748/BM$5)*($P$18+(BI748/BM$5)*($Q$18+(BI748/BM$5)*$R$18))))))^2,0)</f>
        <v>0</v>
      </c>
      <c r="BO747" s="329">
        <f t="shared" ref="BO747:BO810" si="1484">BJ747</f>
        <v>0</v>
      </c>
      <c r="BP747" s="170">
        <f t="shared" ref="BP747:BP810" si="1485">IF(AND(BI747&lt;((BI$467)),BI747&gt;=ROUND(BM$460*0.01,1)),BG747,0)</f>
        <v>0</v>
      </c>
      <c r="BQ747" s="208">
        <f t="shared" ref="BQ747:BQ810" si="1486">IF(AND(BS747&gt;=0,BS748&lt;=BW$468,BS748&gt;0),($L$18+(BS747/BW$460)*($M$18+(BS747/BW$460)*($N$18+(BS747/BW$460)*($O$18+(BS747/BW$460)*($P$18+(BS747/BW$460)*($Q$18+(BS747/BW$460)*$R$18))))))^2+4*($L$18+((0.05+BS747)/BW$460)*($M$18+((0.05+BS747)/BW$460)*($N$18+((0.05+BS747)/BW$460)*($O$18+((0.05+BS747)/BW$460)*($P$18+((0.05+BS747)/BW$460)*($Q$18+((0.05+BS747)/BW$460)*$R$18))))))^2+($L$18+(BS748/BW$460)*($M$18+(BS748/BW$460)*($N$18+(BS748/BW$460)*($O$18+(BS748/BW$460)*($P$18+(BS748/BW$460)*($Q$18+(BS748/BW$460)*$R$18))))))^2,0)</f>
        <v>0</v>
      </c>
      <c r="BR747" s="328">
        <v>25.7</v>
      </c>
      <c r="BS747" s="328">
        <f t="shared" si="1346"/>
        <v>0</v>
      </c>
      <c r="BT747" s="329">
        <f t="shared" si="1347"/>
        <v>0</v>
      </c>
      <c r="BU747" s="329">
        <f t="shared" si="1348"/>
        <v>0</v>
      </c>
      <c r="BV747" s="329">
        <f t="shared" si="1349"/>
        <v>0</v>
      </c>
      <c r="BW747" s="329">
        <f t="shared" si="1350"/>
        <v>0</v>
      </c>
      <c r="BX747" s="329">
        <f t="shared" si="1351"/>
        <v>0</v>
      </c>
      <c r="BY747" s="329">
        <f t="shared" si="1352"/>
        <v>0</v>
      </c>
      <c r="BZ747" s="170">
        <f t="shared" ref="BZ747:BZ810" si="1487">IF(AND(BS747&lt;((BS$467)),BS747&gt;=ROUND(BW$460*0.01,1)),BQ747,0)</f>
        <v>0</v>
      </c>
      <c r="CA747" s="208">
        <f t="shared" ref="CA747:CA810" si="1488">IF(AND(CC747&gt;=0,CC748&lt;=CG$468,CC748&gt;0),($L$18+(CC747/CG$460)*($M$18+(CC747/CG$460)*($N$18+(CC747/CG$460)*($O$18+(CC747/CG$460)*($P$18+(CC747/CG$460)*($Q$18+(CC747/CG$460)*$R$18))))))^2+4*($L$18+((0.05+CC747)/CG$460)*($M$18+((0.05+CC747)/CG$460)*($N$18+((0.05+CC747)/CG$460)*($O$18+((0.05+CC747)/CG$460)*($P$18+((0.05+CC747)/CG$460)*($Q$18+((0.05+CC747)/CG$460)*$R$18))))))^2+($L$18+(CC748/CG$460)*($M$18+(CC748/CG$460)*($N$18+(CC748/CG$460)*($O$18+(CC748/CG$460)*($P$18+(CC748/CG$460)*($Q$18+(CC748/CG$460)*$R$18))))))^2,0)</f>
        <v>0</v>
      </c>
      <c r="CB747" s="328">
        <v>25.7</v>
      </c>
      <c r="CC747" s="328">
        <f t="shared" si="1353"/>
        <v>0</v>
      </c>
      <c r="CD747" s="329">
        <f t="shared" si="1354"/>
        <v>0</v>
      </c>
      <c r="CE747" s="329">
        <f t="shared" si="1355"/>
        <v>0</v>
      </c>
      <c r="CF747" s="329">
        <f t="shared" si="1356"/>
        <v>0</v>
      </c>
      <c r="CG747" s="329">
        <f t="shared" si="1357"/>
        <v>0</v>
      </c>
      <c r="CH747" s="329">
        <f t="shared" si="1358"/>
        <v>0</v>
      </c>
      <c r="CI747" s="329">
        <f t="shared" si="1359"/>
        <v>0</v>
      </c>
      <c r="CJ747" s="170">
        <f t="shared" ref="CJ747:CJ810" si="1489">IF(AND(CC747&lt;((CC$467)),CC747&gt;=ROUND(CG$460*0.01,1)),CA747,0)</f>
        <v>0</v>
      </c>
      <c r="CK747" s="208">
        <f t="shared" ref="CK747:CK810" si="1490">IF(AND(CM747&gt;=0,CM748&lt;=CQ$468,CM748&gt;0),($L$18+(CM747/CQ$460)*($M$18+(CM747/CQ$460)*($N$18+(CM747/CQ$460)*($O$18+(CM747/CQ$460)*($P$18+(CM747/CQ$460)*($Q$18+(CM747/CQ$460)*$R$18))))))^2+4*($L$18+((0.05+CM747)/CQ$460)*($M$18+((0.05+CM747)/CQ$460)*($N$18+((0.05+CM747)/CQ$460)*($O$18+((0.05+CM747)/CQ$460)*($P$18+((0.05+CM747)/CQ$460)*($Q$18+((0.05+CM747)/CQ$460)*$R$18))))))^2+($L$18+(CM748/CQ$460)*($M$18+(CM748/CQ$460)*($N$18+(CM748/CQ$460)*($O$18+(CM748/CQ$460)*($P$18+(CM748/CQ$460)*($Q$18+(CM748/CQ$460)*$R$18))))))^2,0)</f>
        <v>0</v>
      </c>
      <c r="CL747" s="328">
        <v>25.7</v>
      </c>
      <c r="CM747" s="328">
        <f t="shared" si="1360"/>
        <v>0</v>
      </c>
      <c r="CN747" s="329">
        <f t="shared" si="1361"/>
        <v>0</v>
      </c>
      <c r="CO747" s="329">
        <f t="shared" si="1362"/>
        <v>0</v>
      </c>
      <c r="CP747" s="329">
        <f t="shared" si="1363"/>
        <v>0</v>
      </c>
      <c r="CQ747" s="329">
        <f t="shared" si="1364"/>
        <v>0</v>
      </c>
      <c r="CR747" s="329">
        <f t="shared" si="1365"/>
        <v>0</v>
      </c>
      <c r="CS747" s="329">
        <f t="shared" si="1366"/>
        <v>0</v>
      </c>
      <c r="CT747" s="170">
        <f t="shared" ref="CT747:CT810" si="1491">IF(AND(CM747&lt;((CM$467)),CM747&gt;=ROUND(CQ$460*0.01,1)),CK747,0)</f>
        <v>0</v>
      </c>
      <c r="CU747" s="208">
        <f t="shared" ref="CU747:CU810" si="1492">IF(AND(CW747&gt;=0,CW748&lt;=DA$468,CW748&gt;0),($L$18+(CW747/DA$460)*($M$18+(CW747/DA$460)*($N$18+(CW747/DA$460)*($O$18+(CW747/DA$460)*($P$18+(CW747/DA$460)*($Q$18+(CW747/DA$460)*$R$18))))))^2+4*($L$18+((0.05+CW747)/DA$460)*($M$18+((0.05+CW747)/DA$460)*($N$18+((0.05+CW747)/DA$460)*($O$18+((0.05+CW747)/DA$460)*($P$18+((0.05+CW747)/DA$460)*($Q$18+((0.05+CW747)/DA$460)*$R$18))))))^2+($L$18+(CW748/DA$460)*($M$18+(CW748/DA$460)*($N$18+(CW748/DA$460)*($O$18+(CW748/DA$460)*($P$18+(CW748/DA$460)*($Q$18+(CW748/DA$460)*$R$18))))))^2,0)</f>
        <v>0</v>
      </c>
      <c r="CV747" s="328">
        <v>25.7</v>
      </c>
      <c r="CW747" s="328">
        <f t="shared" si="1367"/>
        <v>0</v>
      </c>
      <c r="CX747" s="329">
        <f t="shared" si="1368"/>
        <v>0</v>
      </c>
      <c r="CY747" s="329">
        <f t="shared" si="1369"/>
        <v>0</v>
      </c>
      <c r="CZ747" s="329">
        <f t="shared" si="1370"/>
        <v>0</v>
      </c>
      <c r="DA747" s="329">
        <f t="shared" si="1371"/>
        <v>0</v>
      </c>
      <c r="DB747" s="329">
        <f t="shared" si="1372"/>
        <v>0</v>
      </c>
      <c r="DC747" s="329">
        <f t="shared" si="1373"/>
        <v>0</v>
      </c>
      <c r="DD747" s="170">
        <f t="shared" ref="DD747:DD810" si="1493">IF(AND(CW747&lt;((CW$467)),CW747&gt;=ROUND(DA$460*0.01,1)),CU747,0)</f>
        <v>0</v>
      </c>
      <c r="DE747" s="208">
        <f t="shared" ref="DE747:DE810" si="1494">IF(AND(DG747&gt;=0,DG748&lt;=DK$468,DG748&gt;0),($L$18+(DG747/DK$460)*($M$18+(DG747/DK$460)*($N$18+(DG747/DK$460)*($O$18+(DG747/DK$460)*($P$18+(DG747/DK$460)*($Q$18+(DG747/DK$460)*$R$18))))))^2+4*($L$18+((0.05+DG747)/DK$460)*($M$18+((0.05+DG747)/DK$460)*($N$18+((0.05+DG747)/DK$460)*($O$18+((0.05+DG747)/DK$460)*($P$18+((0.05+DG747)/DK$460)*($Q$18+((0.05+DG747)/DK$460)*$R$18))))))^2+($L$18+(DG748/DK$460)*($M$18+(DG748/DK$460)*($N$18+(DG748/DK$460)*($O$18+(DG748/DK$460)*($P$18+(DG748/DK$460)*($Q$18+(DG748/DK$460)*$R$18))))))^2,0)</f>
        <v>0</v>
      </c>
      <c r="DF747" s="328">
        <v>25.7</v>
      </c>
      <c r="DG747" s="328">
        <f t="shared" si="1374"/>
        <v>0</v>
      </c>
      <c r="DH747" s="329">
        <f t="shared" si="1375"/>
        <v>0</v>
      </c>
      <c r="DI747" s="329">
        <f t="shared" si="1376"/>
        <v>0</v>
      </c>
      <c r="DJ747" s="329">
        <f t="shared" si="1377"/>
        <v>0</v>
      </c>
      <c r="DK747" s="329">
        <f t="shared" si="1378"/>
        <v>0</v>
      </c>
      <c r="DL747" s="329">
        <f t="shared" si="1379"/>
        <v>0</v>
      </c>
      <c r="DM747" s="329">
        <f t="shared" si="1380"/>
        <v>0</v>
      </c>
      <c r="DN747" s="170">
        <f t="shared" ref="DN747:DN810" si="1495">IF(AND(DG747&lt;((DG$467)),DG747&gt;=ROUND(DK$460*0.01,1)),DE747,0)</f>
        <v>0</v>
      </c>
      <c r="DO747" s="208">
        <f t="shared" ref="DO747:DO810" si="1496">IF(AND(DQ747&gt;=0,DQ748&lt;=DU$468,DQ748&gt;0),($L$18+(DQ747/DU$460)*($M$18+(DQ747/DU$460)*($N$18+(DQ747/DU$460)*($O$18+(DQ747/DU$460)*($P$18+(DQ747/DU$460)*($Q$18+(DQ747/DU$460)*$R$18))))))^2+4*($L$18+((0.05+DQ747)/DU$460)*($M$18+((0.05+DQ747)/DU$460)*($N$18+((0.05+DQ747)/DU$460)*($O$18+((0.05+DQ747)/DU$460)*($P$18+((0.05+DQ747)/DU$460)*($Q$18+((0.05+DQ747)/DU$460)*$R$18))))))^2+($L$18+(DQ748/DU$460)*($M$18+(DQ748/DU$460)*($N$18+(DQ748/DU$460)*($O$18+(DQ748/DU$460)*($P$18+(DQ748/DU$460)*($Q$18+(DQ748/DU$460)*$R$18))))))^2,0)</f>
        <v>0</v>
      </c>
      <c r="DP747" s="328">
        <v>25.7</v>
      </c>
      <c r="DQ747" s="328">
        <f t="shared" si="1381"/>
        <v>0</v>
      </c>
      <c r="DR747" s="329">
        <f t="shared" si="1382"/>
        <v>0</v>
      </c>
      <c r="DS747" s="329">
        <f t="shared" si="1383"/>
        <v>0</v>
      </c>
      <c r="DT747" s="329">
        <f t="shared" si="1384"/>
        <v>0</v>
      </c>
      <c r="DU747" s="329">
        <f t="shared" si="1385"/>
        <v>0</v>
      </c>
      <c r="DV747" s="329">
        <f t="shared" si="1386"/>
        <v>0</v>
      </c>
      <c r="DW747" s="329">
        <f t="shared" si="1387"/>
        <v>0</v>
      </c>
      <c r="DX747" s="170">
        <f t="shared" ref="DX747:DX810" si="1497">IF(AND(DQ747&lt;((DQ$467)),DQ747&gt;=ROUND(DU$460*0.01,1)),DO747,0)</f>
        <v>0</v>
      </c>
      <c r="DY747" s="208">
        <f t="shared" ref="DY747:DY810" si="1498">IF(AND(EA747&gt;=0,EA748&lt;=EE$468,EA748&gt;0),($L$18+(EA747/EE$460)*($M$18+(EA747/EE$460)*($N$18+(EA747/EE$460)*($O$18+(EA747/EE$460)*($P$18+(EA747/EE$460)*($Q$18+(EA747/EE$460)*$R$18))))))^2+4*($L$18+((0.05+EA747)/EE$460)*($M$18+((0.05+EA747)/EE$460)*($N$18+((0.05+EA747)/EE$460)*($O$18+((0.05+EA747)/EE$460)*($P$18+((0.05+EA747)/EE$460)*($Q$18+((0.05+EA747)/EE$460)*$R$18))))))^2+($L$18+(EA748/EE$460)*($M$18+(EA748/EE$460)*($N$18+(EA748/EE$460)*($O$18+(EA748/EE$460)*($P$18+(EA748/EE$460)*($Q$18+(EA748/EE$460)*$R$18))))))^2,0)</f>
        <v>0</v>
      </c>
      <c r="DZ747" s="328">
        <v>25.7</v>
      </c>
      <c r="EA747" s="328">
        <f t="shared" si="1388"/>
        <v>0</v>
      </c>
      <c r="EB747" s="329">
        <f t="shared" si="1389"/>
        <v>0</v>
      </c>
      <c r="EC747" s="329">
        <f t="shared" si="1390"/>
        <v>0</v>
      </c>
      <c r="ED747" s="329">
        <f t="shared" si="1391"/>
        <v>0</v>
      </c>
      <c r="EE747" s="329">
        <f t="shared" si="1392"/>
        <v>0</v>
      </c>
      <c r="EF747" s="329">
        <f t="shared" si="1393"/>
        <v>0</v>
      </c>
      <c r="EG747" s="329">
        <f t="shared" si="1394"/>
        <v>0</v>
      </c>
      <c r="EH747" s="170">
        <f t="shared" ref="EH747:EH810" si="1499">IF(AND(EA747&lt;((EA$467)),EA747&gt;=ROUND(EE$460*0.01,1)),DY747,0)</f>
        <v>0</v>
      </c>
      <c r="EI747" s="208">
        <f t="shared" ref="EI747:EI810" si="1500">IF(AND(EK747&gt;=0,EK748&lt;=EO$468,EK748&gt;0),($L$18+(EK747/EO$460)*($M$18+(EK747/EO$460)*($N$18+(EK747/EO$460)*($O$18+(EK747/EO$460)*($P$18+(EK747/EO$460)*($Q$18+(EK747/EO$460)*$R$18))))))^2+4*($L$18+((0.05+EK747)/EO$460)*($M$18+((0.05+EK747)/EO$460)*($N$18+((0.05+EK747)/EO$460)*($O$18+((0.05+EK747)/EO$460)*($P$18+((0.05+EK747)/EO$460)*($Q$18+((0.05+EK747)/EO$460)*$R$18))))))^2+($L$18+(EK748/EO$460)*($M$18+(EK748/EO$460)*($N$18+(EK748/EO$460)*($O$18+(EK748/EO$460)*($P$18+(EK748/EO$460)*($Q$18+(EK748/EO$460)*$R$18))))))^2,0)</f>
        <v>0</v>
      </c>
      <c r="EJ747" s="328">
        <v>25.7</v>
      </c>
      <c r="EK747" s="328">
        <f t="shared" si="1395"/>
        <v>0</v>
      </c>
      <c r="EL747" s="329">
        <f t="shared" si="1396"/>
        <v>0</v>
      </c>
      <c r="EM747" s="329">
        <f t="shared" si="1397"/>
        <v>0</v>
      </c>
      <c r="EN747" s="329">
        <f t="shared" si="1398"/>
        <v>0</v>
      </c>
      <c r="EO747" s="329">
        <f t="shared" si="1399"/>
        <v>0</v>
      </c>
      <c r="EP747" s="329">
        <f t="shared" si="1400"/>
        <v>0</v>
      </c>
      <c r="EQ747" s="329">
        <f t="shared" si="1401"/>
        <v>0</v>
      </c>
      <c r="ER747" s="170">
        <f t="shared" ref="ER747:ER810" si="1501">IF(AND(EK747&lt;((EK$467)),EK747&gt;=ROUND(EO$460*0.01,1)),EI747,0)</f>
        <v>0</v>
      </c>
      <c r="ES747" s="208">
        <f t="shared" ref="ES747:ES810" si="1502">IF(AND(EU747&gt;=0,EU748&lt;=EY$468,EU748&gt;0),($L$18+(EU747/EY$460)*($M$18+(EU747/EY$460)*($N$18+(EU747/EY$460)*($O$18+(EU747/EY$460)*($P$18+(EU747/EY$460)*($Q$18+(EU747/EY$460)*$R$18))))))^2+4*($L$18+((0.05+EU747)/EY$460)*($M$18+((0.05+EU747)/EY$460)*($N$18+((0.05+EU747)/EY$460)*($O$18+((0.05+EU747)/EY$460)*($P$18+((0.05+EU747)/EY$460)*($Q$18+((0.05+EU747)/EY$460)*$R$18))))))^2+($L$18+(EU748/EY$460)*($M$18+(EU748/EY$460)*($N$18+(EU748/EY$460)*($O$18+(EU748/EY$460)*($P$18+(EU748/EY$460)*($Q$18+(EU748/EY$460)*$R$18))))))^2,0)</f>
        <v>0</v>
      </c>
      <c r="ET747" s="328">
        <v>25.7</v>
      </c>
      <c r="EU747" s="328">
        <f t="shared" si="1402"/>
        <v>0</v>
      </c>
      <c r="EV747" s="329">
        <f t="shared" si="1403"/>
        <v>0</v>
      </c>
      <c r="EW747" s="329">
        <f t="shared" si="1404"/>
        <v>0</v>
      </c>
      <c r="EX747" s="329">
        <f t="shared" si="1405"/>
        <v>0</v>
      </c>
      <c r="EY747" s="329">
        <f t="shared" si="1406"/>
        <v>0</v>
      </c>
      <c r="EZ747" s="329">
        <f t="shared" si="1407"/>
        <v>0</v>
      </c>
      <c r="FA747" s="329">
        <f t="shared" si="1408"/>
        <v>0</v>
      </c>
      <c r="FB747" s="170">
        <f t="shared" ref="FB747:FB810" si="1503">IF(AND(EU747&lt;((EU$467)),EU747&gt;=ROUND(EY$460*0.01,1)),ES747,0)</f>
        <v>0</v>
      </c>
      <c r="FC747" s="208">
        <f t="shared" ref="FC747:FC810" si="1504">IF(AND(FE747&gt;=0,FE748&lt;=FI$468,FE748&gt;0),($L$18+(FE747/FI$460)*($M$18+(FE747/FI$460)*($N$18+(FE747/FI$460)*($O$18+(FE747/FI$460)*($P$18+(FE747/FI$460)*($Q$18+(FE747/FI$460)*$R$18))))))^2+4*($L$18+((0.05+FE747)/FI$460)*($M$18+((0.05+FE747)/FI$460)*($N$18+((0.05+FE747)/FI$460)*($O$18+((0.05+FE747)/FI$460)*($P$18+((0.05+FE747)/FI$460)*($Q$18+((0.05+FE747)/FI$460)*$R$18))))))^2+($L$18+(FE748/FI$460)*($M$18+(FE748/FI$460)*($N$18+(FE748/FI$460)*($O$18+(FE748/FI$460)*($P$18+(FE748/FI$460)*($Q$18+(FE748/FI$460)*$R$18))))))^2,0)</f>
        <v>0</v>
      </c>
      <c r="FD747" s="328">
        <v>25.7</v>
      </c>
      <c r="FE747" s="328">
        <f t="shared" si="1409"/>
        <v>0</v>
      </c>
      <c r="FF747" s="329">
        <f t="shared" si="1410"/>
        <v>0</v>
      </c>
      <c r="FG747" s="329">
        <f t="shared" si="1411"/>
        <v>0</v>
      </c>
      <c r="FH747" s="329">
        <f t="shared" si="1412"/>
        <v>0</v>
      </c>
      <c r="FI747" s="329">
        <f t="shared" si="1413"/>
        <v>0</v>
      </c>
      <c r="FJ747" s="329">
        <f t="shared" si="1414"/>
        <v>0</v>
      </c>
      <c r="FK747" s="329">
        <f t="shared" si="1415"/>
        <v>0</v>
      </c>
      <c r="FL747" s="170">
        <f t="shared" ref="FL747:FL761" si="1505">IF(AND(FE747&lt;((FE$467)),FE747&gt;=ROUND(FI$460*0.01,1)),FC747,0)</f>
        <v>0</v>
      </c>
      <c r="FM747" s="208">
        <f t="shared" ref="FM747:FM810" si="1506">IF(AND(FO747&gt;=0,FO748&lt;=FS$468,FO748&gt;0),($L$18+(FO747/FS$460)*($M$18+(FO747/FS$460)*($N$18+(FO747/FS$460)*($O$18+(FO747/FS$460)*($P$18+(FO747/FS$460)*($Q$18+(FO747/FS$460)*$R$18))))))^2+4*($L$18+((0.05+FO747)/FS$460)*($M$18+((0.05+FO747)/FS$460)*($N$18+((0.05+FO747)/FS$460)*($O$18+((0.05+FO747)/FS$460)*($P$18+((0.05+FO747)/FS$460)*($Q$18+((0.05+FO747)/FS$460)*$R$18))))))^2+($L$18+(FO748/FS$460)*($M$18+(FO748/FS$460)*($N$18+(FO748/FS$460)*($O$18+(FO748/FS$460)*($P$18+(FO748/FS$460)*($Q$18+(FO748/FS$460)*$R$18))))))^2,0)</f>
        <v>0</v>
      </c>
      <c r="FN747" s="328">
        <v>25.7</v>
      </c>
      <c r="FO747" s="328">
        <f t="shared" si="1442"/>
        <v>0</v>
      </c>
      <c r="FP747" s="329">
        <f t="shared" si="1443"/>
        <v>0</v>
      </c>
      <c r="FQ747" s="329">
        <f t="shared" si="1444"/>
        <v>0</v>
      </c>
      <c r="FR747" s="329">
        <f t="shared" si="1445"/>
        <v>0</v>
      </c>
      <c r="FS747" s="329">
        <f t="shared" si="1446"/>
        <v>0</v>
      </c>
      <c r="FT747" s="329">
        <f t="shared" si="1447"/>
        <v>0</v>
      </c>
      <c r="FU747" s="329">
        <f t="shared" si="1448"/>
        <v>0</v>
      </c>
      <c r="FV747" s="170">
        <f t="shared" ref="FV747:FV761" si="1507">IF(AND(FO747&lt;((FO$467)),FO747&gt;=ROUND(FS$460*0.01,1)),FM747,0)</f>
        <v>0</v>
      </c>
      <c r="FW747" s="208">
        <f t="shared" ref="FW747:FW810" si="1508">IF(AND(FY747&gt;=0,FY748&lt;=GC$468,FY748&gt;0),($L$18+(FY747/GC$460)*($M$18+(FY747/GC$460)*($N$18+(FY747/GC$460)*($O$18+(FY747/GC$460)*($P$18+(FY747/GC$460)*($Q$18+(FY747/GC$460)*$R$18))))))^2+4*($L$18+((0.05+FY747)/GC$460)*($M$18+((0.05+FY747)/GC$460)*($N$18+((0.05+FY747)/GC$460)*($O$18+((0.05+FY747)/GC$460)*($P$18+((0.05+FY747)/GC$460)*($Q$18+((0.05+FY747)/GC$460)*$R$18))))))^2+($L$18+(FY748/GC$460)*($M$18+(FY748/GC$460)*($N$18+(FY748/GC$460)*($O$18+(FY748/GC$460)*($P$18+(FY748/GC$460)*($Q$18+(FY748/GC$460)*$R$18))))))^2,0)</f>
        <v>0</v>
      </c>
      <c r="FX747" s="328">
        <v>25.7</v>
      </c>
      <c r="FY747" s="328">
        <f t="shared" si="1449"/>
        <v>0</v>
      </c>
      <c r="FZ747" s="329">
        <f t="shared" si="1450"/>
        <v>0</v>
      </c>
      <c r="GA747" s="329">
        <f t="shared" si="1451"/>
        <v>0</v>
      </c>
      <c r="GB747" s="329">
        <f t="shared" si="1452"/>
        <v>0</v>
      </c>
      <c r="GC747" s="329">
        <f t="shared" si="1453"/>
        <v>0</v>
      </c>
      <c r="GD747" s="329">
        <f t="shared" si="1454"/>
        <v>0</v>
      </c>
      <c r="GE747" s="329">
        <f t="shared" si="1455"/>
        <v>0</v>
      </c>
      <c r="GF747" s="170">
        <f t="shared" ref="GF747:GF761" si="1509">IF(AND(FY747&lt;((FY$467)),FY747&gt;=ROUND(GC$460*0.01,1)),FW747,0)</f>
        <v>0</v>
      </c>
      <c r="GG747" s="208">
        <f t="shared" ref="GG747:GG810" si="1510">IF(AND(GI747&gt;=0,GI748&lt;=GM$468,GI748&gt;0),($L$18+(GI747/GM$460)*($M$18+(GI747/GM$460)*($N$18+(GI747/GM$460)*($O$18+(GI747/GM$460)*($P$18+(GI747/GM$460)*($Q$18+(GI747/GM$460)*$R$18))))))^2+4*($L$18+((0.05+GI747)/GM$460)*($M$18+((0.05+GI747)/GM$460)*($N$18+((0.05+GI747)/GM$460)*($O$18+((0.05+GI747)/GM$460)*($P$18+((0.05+GI747)/GM$460)*($Q$18+((0.05+GI747)/GM$460)*$R$18))))))^2+($L$18+(GI748/GM$460)*($M$18+(GI748/GM$460)*($N$18+(GI748/GM$460)*($O$18+(GI748/GM$460)*($P$18+(GI748/GM$460)*($Q$18+(GI748/GM$460)*$R$18))))))^2,0)</f>
        <v>0</v>
      </c>
      <c r="GH747" s="328">
        <v>25.7</v>
      </c>
      <c r="GI747" s="328">
        <f t="shared" si="1456"/>
        <v>0</v>
      </c>
      <c r="GJ747" s="329">
        <f t="shared" si="1457"/>
        <v>0</v>
      </c>
      <c r="GK747" s="329">
        <f t="shared" si="1458"/>
        <v>0</v>
      </c>
      <c r="GL747" s="329">
        <f t="shared" si="1459"/>
        <v>0</v>
      </c>
      <c r="GM747" s="329">
        <f t="shared" si="1460"/>
        <v>0</v>
      </c>
      <c r="GN747" s="329">
        <f t="shared" si="1461"/>
        <v>0</v>
      </c>
      <c r="GO747" s="329">
        <f t="shared" si="1462"/>
        <v>0</v>
      </c>
      <c r="GP747" s="170">
        <f t="shared" ref="GP747:GP761" si="1511">IF(AND(GI747&lt;((GI$467)),GI747&gt;=ROUND(GM$460*0.01,1)),GG747,0)</f>
        <v>0</v>
      </c>
      <c r="GQ747" s="208">
        <f t="shared" ref="GQ747:GQ810" si="1512">IF(AND(GS747&gt;=0,GS748&lt;=GW$468,GS748&gt;0),($L$18+(GS747/GW$460)*($M$18+(GS747/GW$460)*($N$18+(GS747/GW$460)*($O$18+(GS747/GW$460)*($P$18+(GS747/GW$460)*($Q$18+(GS747/GW$460)*$R$18))))))^2+4*($L$18+((0.05+GS747)/GW$460)*($M$18+((0.05+GS747)/GW$460)*($N$18+((0.05+GS747)/GW$460)*($O$18+((0.05+GS747)/GW$460)*($P$18+((0.05+GS747)/GW$460)*($Q$18+((0.05+GS747)/GW$460)*$R$18))))))^2+($L$18+(GS748/GW$460)*($M$18+(GS748/GW$460)*($N$18+(GS748/GW$460)*($O$18+(GS748/GW$460)*($P$18+(GS748/GW$460)*($Q$18+(GS748/GW$460)*$R$18))))))^2,0)</f>
        <v>0</v>
      </c>
      <c r="GR747" s="328">
        <v>25.7</v>
      </c>
      <c r="GS747" s="328">
        <f t="shared" si="1463"/>
        <v>0</v>
      </c>
      <c r="GT747" s="329">
        <f t="shared" si="1464"/>
        <v>0</v>
      </c>
      <c r="GU747" s="329">
        <f t="shared" si="1465"/>
        <v>0</v>
      </c>
      <c r="GV747" s="329">
        <f t="shared" si="1466"/>
        <v>0</v>
      </c>
      <c r="GW747" s="329">
        <f t="shared" si="1467"/>
        <v>0</v>
      </c>
      <c r="GX747" s="329">
        <f t="shared" si="1468"/>
        <v>0</v>
      </c>
      <c r="GY747" s="329">
        <f t="shared" si="1469"/>
        <v>0</v>
      </c>
      <c r="GZ747" s="170">
        <f t="shared" ref="GZ747:GZ761" si="1513">IF(AND(GS747&lt;((GS$467)),GS747&gt;=ROUND(GW$460*0.01,1)),GQ747,0)</f>
        <v>0</v>
      </c>
      <c r="HA747" s="208">
        <f t="shared" ref="HA747:HA810" si="1514">IF(AND(HC747&gt;=0,HC748&lt;=HG$468,HC748&gt;0),($L$18+(HC747/HG$460)*($M$18+(HC747/HG$460)*($N$18+(HC747/HG$460)*($O$18+(HC747/HG$460)*($P$18+(HC747/HG$460)*($Q$18+(HC747/HG$460)*$R$18))))))^2+4*($L$18+((0.05+HC747)/HG$460)*($M$18+((0.05+HC747)/HG$460)*($N$18+((0.05+HC747)/HG$460)*($O$18+((0.05+HC747)/HG$460)*($P$18+((0.05+HC747)/HG$460)*($Q$18+((0.05+HC747)/HG$460)*$R$18))))))^2+($L$18+(HC748/HG$460)*($M$18+(HC748/HG$460)*($N$18+(HC748/HG$460)*($O$18+(HC748/HG$460)*($P$18+(HC748/HG$460)*($Q$18+(HC748/HG$460)*$R$18))))))^2,0)</f>
        <v>0</v>
      </c>
      <c r="HB747" s="328">
        <v>25.7</v>
      </c>
      <c r="HC747" s="328">
        <f t="shared" ref="HC747:HC810" si="1515">IF($T747&lt;=HG$5,$T747,0)</f>
        <v>0</v>
      </c>
      <c r="HD747" s="329">
        <f t="shared" si="1416"/>
        <v>0</v>
      </c>
      <c r="HE747" s="329">
        <f t="shared" si="1417"/>
        <v>0</v>
      </c>
      <c r="HF747" s="329">
        <f t="shared" si="1418"/>
        <v>0</v>
      </c>
      <c r="HG747" s="329">
        <f t="shared" si="1419"/>
        <v>0</v>
      </c>
      <c r="HH747" s="329">
        <f t="shared" si="1420"/>
        <v>0</v>
      </c>
      <c r="HI747" s="329">
        <f t="shared" si="1421"/>
        <v>0</v>
      </c>
      <c r="HJ747" s="170">
        <f t="shared" ref="HJ747:HJ761" si="1516">IF(AND(HC747&lt;((HC$467)),HC747&gt;=ROUND(HG$460*0.01,1)),HA747,0)</f>
        <v>0</v>
      </c>
      <c r="HK747" s="208">
        <f t="shared" ref="HK747:HK810" si="1517">IF(AND(HM747&gt;=0,HM748&lt;=HQ$468,HM748&gt;0),($L$18+(HM747/HQ$460)*($M$18+(HM747/HQ$460)*($N$18+(HM747/HQ$460)*($O$18+(HM747/HQ$460)*($P$18+(HM747/HQ$460)*($Q$18+(HM747/HQ$460)*$R$18))))))^2+4*($L$18+((0.05+HM747)/HQ$460)*($M$18+((0.05+HM747)/HQ$460)*($N$18+((0.05+HM747)/HQ$460)*($O$18+((0.05+HM747)/HQ$460)*($P$18+((0.05+HM747)/HQ$460)*($Q$18+((0.05+HM747)/HQ$460)*$R$18))))))^2+($L$18+(HM748/HQ$460)*($M$18+(HM748/HQ$460)*($N$18+(HM748/HQ$460)*($O$18+(HM748/HQ$460)*($P$18+(HM748/HQ$460)*($Q$18+(HM748/HQ$460)*$R$18))))))^2,0)</f>
        <v>0</v>
      </c>
      <c r="HL747" s="328">
        <v>25.7</v>
      </c>
      <c r="HM747" s="328">
        <f t="shared" ref="HM747:HM810" si="1518">IF($T747&lt;=HQ$5,$T747,0)</f>
        <v>0</v>
      </c>
      <c r="HN747" s="329">
        <f t="shared" si="1422"/>
        <v>0</v>
      </c>
      <c r="HO747" s="329">
        <f t="shared" si="1423"/>
        <v>0</v>
      </c>
      <c r="HP747" s="329">
        <f t="shared" si="1424"/>
        <v>0</v>
      </c>
      <c r="HQ747" s="329">
        <f t="shared" si="1425"/>
        <v>0</v>
      </c>
      <c r="HR747" s="329">
        <f t="shared" si="1426"/>
        <v>0</v>
      </c>
      <c r="HS747" s="329">
        <f t="shared" si="1427"/>
        <v>0</v>
      </c>
      <c r="HT747" s="170">
        <f t="shared" ref="HT747:HT810" si="1519">IF(AND(HM747&lt;((HM$467)),HM747&gt;=ROUND(HQ$460*0.01,1)),HK747,0)</f>
        <v>0</v>
      </c>
      <c r="HU747" s="208">
        <f t="shared" ref="HU747:HU810" si="1520">IF(AND(HW747&gt;=0,HW748&lt;=IA$468,HW748&gt;0),($L$18+(HW747/IA$460)*($M$18+(HW747/IA$460)*($N$18+(HW747/IA$460)*($O$18+(HW747/IA$460)*($P$18+(HW747/IA$460)*($Q$18+(HW747/IA$460)*$R$18))))))^2+4*($L$18+((0.05+HW747)/IA$460)*($M$18+((0.05+HW747)/IA$460)*($N$18+((0.05+HW747)/IA$460)*($O$18+((0.05+HW747)/IA$460)*($P$18+((0.05+HW747)/IA$460)*($Q$18+((0.05+HW747)/IA$460)*$R$18))))))^2+($L$18+(HW748/IA$460)*($M$18+(HW748/IA$460)*($N$18+(HW748/IA$460)*($O$18+(HW748/IA$460)*($P$18+(HW748/IA$460)*($Q$18+(HW748/IA$460)*$R$18))))))^2,0)</f>
        <v>0</v>
      </c>
      <c r="HV747" s="328">
        <v>25.7</v>
      </c>
      <c r="HW747" s="328">
        <f t="shared" si="1428"/>
        <v>0</v>
      </c>
      <c r="HX747" s="329">
        <f t="shared" si="1429"/>
        <v>0</v>
      </c>
      <c r="HY747" s="329">
        <f t="shared" si="1430"/>
        <v>0</v>
      </c>
      <c r="HZ747" s="329">
        <f t="shared" si="1431"/>
        <v>0</v>
      </c>
      <c r="IA747" s="329">
        <f t="shared" si="1432"/>
        <v>0</v>
      </c>
      <c r="IB747" s="329">
        <f t="shared" si="1433"/>
        <v>0</v>
      </c>
      <c r="IC747" s="329">
        <f t="shared" si="1434"/>
        <v>0</v>
      </c>
      <c r="ID747" s="170">
        <f t="shared" ref="ID747:ID810" si="1521">IF(AND(HW747&lt;((HW$467)),HW747&gt;=ROUND(IA$460*0.01,1)),HU747,0)</f>
        <v>0</v>
      </c>
      <c r="IE747" s="208">
        <f t="shared" ref="IE747:IE810" si="1522">IF(AND(IG747&gt;=0,IG748&lt;=IK$468,IG748&gt;0),($L$18+(IG747/IK$460)*($M$18+(IG747/IK$460)*($N$18+(IG747/IK$460)*($O$18+(IG747/IK$460)*($P$18+(IG747/IK$460)*($Q$18+(IG747/IK$460)*$R$18))))))^2+4*($L$18+((0.05+IG747)/IK$460)*($M$18+((0.05+IG747)/IK$460)*($N$18+((0.05+IG747)/IK$460)*($O$18+((0.05+IG747)/IK$460)*($P$18+((0.05+IG747)/IK$460)*($Q$18+((0.05+IG747)/IK$460)*$R$18))))))^2+($L$18+(IG748/IK$460)*($M$18+(IG748/IK$460)*($N$18+(IG748/IK$460)*($O$18+(IG748/IK$460)*($P$18+(IG748/IK$460)*($Q$18+(IG748/IK$460)*$R$18))))))^2,0)</f>
        <v>0</v>
      </c>
      <c r="IF747" s="328">
        <v>25.7</v>
      </c>
      <c r="IG747" s="328">
        <f t="shared" si="1435"/>
        <v>0</v>
      </c>
      <c r="IH747" s="329">
        <f t="shared" si="1436"/>
        <v>0</v>
      </c>
      <c r="II747" s="329">
        <f t="shared" si="1437"/>
        <v>0</v>
      </c>
      <c r="IJ747" s="329">
        <f t="shared" si="1438"/>
        <v>0</v>
      </c>
      <c r="IK747" s="329">
        <f t="shared" si="1439"/>
        <v>0</v>
      </c>
      <c r="IL747" s="329">
        <f t="shared" si="1440"/>
        <v>0</v>
      </c>
      <c r="IM747" s="329">
        <f t="shared" si="1441"/>
        <v>0</v>
      </c>
      <c r="IN747" s="170">
        <f t="shared" ref="IN747:IN761" si="1523">IF(AND(IG747&lt;((IG$467)),IG747&gt;=ROUND(IK$460*0.01,1)),IE747,0)</f>
        <v>0</v>
      </c>
    </row>
    <row r="748" spans="1:248">
      <c r="A748" s="318"/>
      <c r="B748" s="318"/>
      <c r="C748" s="318"/>
      <c r="D748" s="318"/>
      <c r="E748" s="318"/>
      <c r="F748" s="318"/>
      <c r="G748" s="318"/>
      <c r="H748" s="318"/>
      <c r="I748" s="318"/>
      <c r="K748" s="318"/>
      <c r="L748" s="318"/>
      <c r="M748" s="318"/>
      <c r="N748" s="318"/>
      <c r="O748" s="318"/>
      <c r="P748" s="318"/>
      <c r="Q748" s="318"/>
      <c r="R748" s="318"/>
      <c r="S748" s="208">
        <f t="shared" ref="S748:S811" si="1524">IF(AND(U748&gt;=0,U749&lt;=Y$468,U749&gt;0),($L$18+(U748/Y$460)*($M$18+(U748/Y$460)*($N$18+(U748/Y$460)*($O$18+(U748/Y$460)*($P$18+(U748/Y$460)*($Q$18+(U748/Y$460)*$R$18))))))^2+4*($L$18+((0.05+U748)/Y$460)*($M$18+((0.05+U748)/Y$460)*($N$18+((0.05+U748)/Y$460)*($O$18+((0.05+U748)/Y$460)*($P$18+((0.05+U748)/Y$460)*($Q$18+((0.05+U748)/Y$460)*$R$18))))))^2+($L$18+(U749/Y$460)*($M$18+(U749/Y$460)*($N$18+(U749/Y$460)*($O$18+(U749/Y$460)*($P$18+(U749/Y$460)*($Q$18+(U749/Y$460)*$R$18))))))^2,0)</f>
        <v>0</v>
      </c>
      <c r="T748" s="328">
        <v>25.8</v>
      </c>
      <c r="U748" s="328">
        <f t="shared" ref="U748:U811" si="1525">IF($T748&lt;=Y$5,$T748,0)</f>
        <v>0</v>
      </c>
      <c r="V748" s="329">
        <f t="shared" ref="V748:V811" si="1526">IF(AND(U748&gt;=U$467,U749&lt;=U$468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W748" s="329">
        <f t="shared" ref="W748:W811" si="1527">IF(AND(U748&gt;=V$467,U749&lt;=V$468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X748" s="329">
        <f t="shared" ref="X748:X811" si="1528">IF(AND(U748&gt;=W$467,U749&lt;=W$468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Y748" s="329">
        <f t="shared" ref="Y748:Y811" si="1529">IF(AND(U748&gt;=X$467,U749&lt;=X$468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Z748" s="329">
        <f t="shared" ref="Z748:Z811" si="1530">IF(AND(U748&gt;=Y$467,U749&lt;=Y$468,U749&gt;0),($L$18+(U748/Y$5)*($M$18+(U748/Y$5)*($N$18+(U748/Y$5)*($O$18+(U748/Y$5)*($P$18+(U748/Y$5)*($Q$18+(U748/Y$5)*$R$18))))))^2+4*($L$18+((0.05+U748)/Y$5)*($M$18+((0.05+U748)/Y$5)*($N$18+((0.05+U748)/Y$5)*($O$18+((0.05+U748)/Y$5)*($P$18+((0.05+U748)/Y$5)*($Q$18+((0.05+U748)/Y$5)*$R$18))))))^2+($L$18+(U749/Y$5)*($M$18+(U749/Y$5)*($N$18+(U749/Y$5)*($O$18+(U749/Y$5)*($P$18+(U749/Y$5)*($Q$18+(U749/Y$5)*$R$18))))))^2,0)</f>
        <v>0</v>
      </c>
      <c r="AA748" s="329">
        <f t="shared" ref="AA748:AA811" si="1531">V748</f>
        <v>0</v>
      </c>
      <c r="AB748" s="170">
        <f t="shared" si="1470"/>
        <v>0</v>
      </c>
      <c r="AC748" s="208">
        <f t="shared" si="1471"/>
        <v>0</v>
      </c>
      <c r="AD748" s="328">
        <v>25.8</v>
      </c>
      <c r="AE748" s="328">
        <f t="shared" ref="AE748:AE811" si="1532">IF($T748&lt;=AI$5,$T748,0)</f>
        <v>0</v>
      </c>
      <c r="AF748" s="329">
        <f t="shared" ref="AF748:AF811" si="1533">IF(AND(AE748&gt;=AE$467,AE749&lt;=AE$468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G748" s="329">
        <f t="shared" ref="AG748:AG811" si="1534">IF(AND(AE748&gt;=AF$467,AE749&lt;=AF$468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H748" s="329">
        <f t="shared" ref="AH748:AH811" si="1535">IF(AND(AE748&gt;=AG$467,AE749&lt;=AG$468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I748" s="329">
        <f t="shared" ref="AI748:AI811" si="1536">IF(AND(AE748&gt;=AH$467,AE749&lt;=AH$468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J748" s="329">
        <f t="shared" ref="AJ748:AJ811" si="1537">IF(AND(AE748&gt;=AI$467,AE749&lt;=AI$468,AE749&gt;0),($L$18+(AE748/AI$5)*($M$18+(AE748/AI$5)*($N$18+(AE748/AI$5)*($O$18+(AE748/AI$5)*($P$18+(AE748/AI$5)*($Q$18+(AE748/AI$5)*$R$18))))))^2+4*($L$18+((0.05+AE748)/AI$5)*($M$18+((0.05+AE748)/AI$5)*($N$18+((0.05+AE748)/AI$5)*($O$18+((0.05+AE748)/AI$5)*($P$18+((0.05+AE748)/AI$5)*($Q$18+((0.05+AE748)/AI$5)*$R$18))))))^2+($L$18+(AE749/AI$5)*($M$18+(AE749/AI$5)*($N$18+(AE749/AI$5)*($O$18+(AE749/AI$5)*($P$18+(AE749/AI$5)*($Q$18+(AE749/AI$5)*$R$18))))))^2,0)</f>
        <v>0</v>
      </c>
      <c r="AK748" s="329">
        <f t="shared" ref="AK748:AK811" si="1538">AF748</f>
        <v>0</v>
      </c>
      <c r="AL748" s="170">
        <f t="shared" si="1472"/>
        <v>0</v>
      </c>
      <c r="AM748" s="208">
        <f t="shared" si="1473"/>
        <v>0</v>
      </c>
      <c r="AN748" s="328">
        <v>25.8</v>
      </c>
      <c r="AO748" s="328">
        <f t="shared" ref="AO748:AO811" si="1539">IF($T748&lt;=AS$5,$T748,0)</f>
        <v>0</v>
      </c>
      <c r="AP748" s="329">
        <f t="shared" ref="AP748:AP811" si="1540">IF(AND(AO748&gt;=AO$467,AO749&lt;=AO$468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Q748" s="329">
        <f t="shared" ref="AQ748:AQ811" si="1541">IF(AND(AO748&gt;=AP$467,AO749&lt;=AP$468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R748" s="329">
        <f t="shared" ref="AR748:AR811" si="1542">IF(AND(AO748&gt;=AQ$467,AO749&lt;=AQ$468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S748" s="329">
        <f t="shared" ref="AS748:AS811" si="1543">IF(AND(AO748&gt;=AR$467,AO749&lt;=AR$468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T748" s="329">
        <f t="shared" ref="AT748:AT811" si="1544">IF(AND(AO748&gt;=AS$467,AO749&lt;=AS$468,AO749&gt;0),($L$18+(AO748/AS$5)*($M$18+(AO748/AS$5)*($N$18+(AO748/AS$5)*($O$18+(AO748/AS$5)*($P$18+(AO748/AS$5)*($Q$18+(AO748/AS$5)*$R$18))))))^2+4*($L$18+((0.05+AO748)/AS$5)*($M$18+((0.05+AO748)/AS$5)*($N$18+((0.05+AO748)/AS$5)*($O$18+((0.05+AO748)/AS$5)*($P$18+((0.05+AO748)/AS$5)*($Q$18+((0.05+AO748)/AS$5)*$R$18))))))^2+($L$18+(AO749/AS$5)*($M$18+(AO749/AS$5)*($N$18+(AO749/AS$5)*($O$18+(AO749/AS$5)*($P$18+(AO749/AS$5)*($Q$18+(AO749/AS$5)*$R$18))))))^2,0)</f>
        <v>0</v>
      </c>
      <c r="AU748" s="329">
        <f t="shared" ref="AU748:AU811" si="1545">AP748</f>
        <v>0</v>
      </c>
      <c r="AV748" s="170">
        <f t="shared" si="1474"/>
        <v>0</v>
      </c>
      <c r="AW748" s="208">
        <f t="shared" si="1475"/>
        <v>0</v>
      </c>
      <c r="AX748" s="328">
        <v>25.8</v>
      </c>
      <c r="AY748" s="328">
        <f t="shared" ref="AY748:AY811" si="1546">IF($T748&lt;=BC$5,$T748,0)</f>
        <v>0</v>
      </c>
      <c r="AZ748" s="329">
        <f t="shared" ref="AZ748:AZ811" si="1547">IF(AND(AY748&gt;=AY$467,AY749&lt;=AY$468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A748" s="329">
        <f t="shared" ref="BA748:BA811" si="1548">IF(AND(AY748&gt;=AZ$467,AY749&lt;=AZ$468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B748" s="329">
        <f t="shared" ref="BB748:BB811" si="1549">IF(AND(AY748&gt;=BA$467,AY749&lt;=BA$468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C748" s="329">
        <f t="shared" ref="BC748:BC811" si="1550">IF(AND(AY748&gt;=BB$467,AY749&lt;=BB$468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D748" s="329">
        <f t="shared" ref="BD748:BD811" si="1551">IF(AND(AY748&gt;=BC$467,AY749&lt;=BC$468,AY749&gt;0),($L$18+(AY748/BC$5)*($M$18+(AY748/BC$5)*($N$18+(AY748/BC$5)*($O$18+(AY748/BC$5)*($P$18+(AY748/BC$5)*($Q$18+(AY748/BC$5)*$R$18))))))^2+4*($L$18+((0.05+AY748)/BC$5)*($M$18+((0.05+AY748)/BC$5)*($N$18+((0.05+AY748)/BC$5)*($O$18+((0.05+AY748)/BC$5)*($P$18+((0.05+AY748)/BC$5)*($Q$18+((0.05+AY748)/BC$5)*$R$18))))))^2+($L$18+(AY749/BC$5)*($M$18+(AY749/BC$5)*($N$18+(AY749/BC$5)*($O$18+(AY749/BC$5)*($P$18+(AY749/BC$5)*($Q$18+(AY749/BC$5)*$R$18))))))^2,0)</f>
        <v>0</v>
      </c>
      <c r="BE748" s="329">
        <f t="shared" ref="BE748:BE811" si="1552">AZ748</f>
        <v>0</v>
      </c>
      <c r="BF748" s="170">
        <f t="shared" si="1476"/>
        <v>0</v>
      </c>
      <c r="BG748" s="208">
        <f t="shared" si="1477"/>
        <v>0</v>
      </c>
      <c r="BH748" s="328">
        <v>25.8</v>
      </c>
      <c r="BI748" s="328">
        <f t="shared" si="1478"/>
        <v>0</v>
      </c>
      <c r="BJ748" s="329">
        <f t="shared" si="1479"/>
        <v>0</v>
      </c>
      <c r="BK748" s="329">
        <f t="shared" si="1480"/>
        <v>0</v>
      </c>
      <c r="BL748" s="329">
        <f t="shared" si="1481"/>
        <v>0</v>
      </c>
      <c r="BM748" s="329">
        <f t="shared" si="1482"/>
        <v>0</v>
      </c>
      <c r="BN748" s="329">
        <f t="shared" si="1483"/>
        <v>0</v>
      </c>
      <c r="BO748" s="329">
        <f t="shared" si="1484"/>
        <v>0</v>
      </c>
      <c r="BP748" s="170">
        <f t="shared" si="1485"/>
        <v>0</v>
      </c>
      <c r="BQ748" s="208">
        <f t="shared" si="1486"/>
        <v>0</v>
      </c>
      <c r="BR748" s="328">
        <v>25.8</v>
      </c>
      <c r="BS748" s="328">
        <f t="shared" ref="BS748:BS811" si="1553">IF($T748&lt;=BW$5,$T748,0)</f>
        <v>0</v>
      </c>
      <c r="BT748" s="329">
        <f t="shared" ref="BT748:BT811" si="1554">IF(AND(BS748&gt;=BS$467,BS749&lt;=BS$468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U748" s="329">
        <f t="shared" ref="BU748:BU811" si="1555">IF(AND(BS748&gt;=BT$467,BS749&lt;=BT$468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V748" s="329">
        <f t="shared" ref="BV748:BV811" si="1556">IF(AND(BS748&gt;=BU$467,BS749&lt;=BU$468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W748" s="329">
        <f t="shared" ref="BW748:BW811" si="1557">IF(AND(BS748&gt;=BV$467,BS749&lt;=BV$468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X748" s="329">
        <f t="shared" ref="BX748:BX811" si="1558">IF(AND(BS748&gt;=BW$467,BS749&lt;=BW$468,BS749&gt;0),($L$18+(BS748/BW$5)*($M$18+(BS748/BW$5)*($N$18+(BS748/BW$5)*($O$18+(BS748/BW$5)*($P$18+(BS748/BW$5)*($Q$18+(BS748/BW$5)*$R$18))))))^2+4*($L$18+((0.05+BS748)/BW$5)*($M$18+((0.05+BS748)/BW$5)*($N$18+((0.05+BS748)/BW$5)*($O$18+((0.05+BS748)/BW$5)*($P$18+((0.05+BS748)/BW$5)*($Q$18+((0.05+BS748)/BW$5)*$R$18))))))^2+($L$18+(BS749/BW$5)*($M$18+(BS749/BW$5)*($N$18+(BS749/BW$5)*($O$18+(BS749/BW$5)*($P$18+(BS749/BW$5)*($Q$18+(BS749/BW$5)*$R$18))))))^2,0)</f>
        <v>0</v>
      </c>
      <c r="BY748" s="329">
        <f t="shared" ref="BY748:BY811" si="1559">BT748</f>
        <v>0</v>
      </c>
      <c r="BZ748" s="170">
        <f t="shared" si="1487"/>
        <v>0</v>
      </c>
      <c r="CA748" s="208">
        <f t="shared" si="1488"/>
        <v>0</v>
      </c>
      <c r="CB748" s="328">
        <v>25.8</v>
      </c>
      <c r="CC748" s="328">
        <f t="shared" ref="CC748:CC811" si="1560">IF($T748&lt;=CG$5,$T748,0)</f>
        <v>0</v>
      </c>
      <c r="CD748" s="329">
        <f t="shared" ref="CD748:CD811" si="1561">IF(AND(CC748&gt;=CC$467,CC749&lt;=CC$468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E748" s="329">
        <f t="shared" ref="CE748:CE811" si="1562">IF(AND(CC748&gt;=CD$467,CC749&lt;=CD$468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F748" s="329">
        <f t="shared" ref="CF748:CF811" si="1563">IF(AND(CC748&gt;=CE$467,CC749&lt;=CE$468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G748" s="329">
        <f t="shared" ref="CG748:CG811" si="1564">IF(AND(CC748&gt;=CF$467,CC749&lt;=CF$468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H748" s="329">
        <f t="shared" ref="CH748:CH811" si="1565">IF(AND(CC748&gt;=CG$467,CC749&lt;=CG$468,CC749&gt;0),($L$18+(CC748/CG$5)*($M$18+(CC748/CG$5)*($N$18+(CC748/CG$5)*($O$18+(CC748/CG$5)*($P$18+(CC748/CG$5)*($Q$18+(CC748/CG$5)*$R$18))))))^2+4*($L$18+((0.05+CC748)/CG$5)*($M$18+((0.05+CC748)/CG$5)*($N$18+((0.05+CC748)/CG$5)*($O$18+((0.05+CC748)/CG$5)*($P$18+((0.05+CC748)/CG$5)*($Q$18+((0.05+CC748)/CG$5)*$R$18))))))^2+($L$18+(CC749/CG$5)*($M$18+(CC749/CG$5)*($N$18+(CC749/CG$5)*($O$18+(CC749/CG$5)*($P$18+(CC749/CG$5)*($Q$18+(CC749/CG$5)*$R$18))))))^2,0)</f>
        <v>0</v>
      </c>
      <c r="CI748" s="329">
        <f t="shared" ref="CI748:CI811" si="1566">CD748</f>
        <v>0</v>
      </c>
      <c r="CJ748" s="170">
        <f t="shared" si="1489"/>
        <v>0</v>
      </c>
      <c r="CK748" s="208">
        <f t="shared" si="1490"/>
        <v>0</v>
      </c>
      <c r="CL748" s="328">
        <v>25.8</v>
      </c>
      <c r="CM748" s="328">
        <f t="shared" ref="CM748:CM811" si="1567">IF($T748&lt;=CQ$5,$T748,0)</f>
        <v>0</v>
      </c>
      <c r="CN748" s="329">
        <f t="shared" ref="CN748:CN811" si="1568">IF(AND(CM748&gt;=CM$467,CM749&lt;=CM$468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O748" s="329">
        <f t="shared" ref="CO748:CO811" si="1569">IF(AND(CM748&gt;=CN$467,CM749&lt;=CN$468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P748" s="329">
        <f t="shared" ref="CP748:CP811" si="1570">IF(AND(CM748&gt;=CO$467,CM749&lt;=CO$468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Q748" s="329">
        <f t="shared" ref="CQ748:CQ811" si="1571">IF(AND(CM748&gt;=CP$467,CM749&lt;=CP$468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R748" s="329">
        <f t="shared" ref="CR748:CR811" si="1572">IF(AND(CM748&gt;=CQ$467,CM749&lt;=CQ$468,CM749&gt;0),($L$18+(CM748/CQ$5)*($M$18+(CM748/CQ$5)*($N$18+(CM748/CQ$5)*($O$18+(CM748/CQ$5)*($P$18+(CM748/CQ$5)*($Q$18+(CM748/CQ$5)*$R$18))))))^2+4*($L$18+((0.05+CM748)/CQ$5)*($M$18+((0.05+CM748)/CQ$5)*($N$18+((0.05+CM748)/CQ$5)*($O$18+((0.05+CM748)/CQ$5)*($P$18+((0.05+CM748)/CQ$5)*($Q$18+((0.05+CM748)/CQ$5)*$R$18))))))^2+($L$18+(CM749/CQ$5)*($M$18+(CM749/CQ$5)*($N$18+(CM749/CQ$5)*($O$18+(CM749/CQ$5)*($P$18+(CM749/CQ$5)*($Q$18+(CM749/CQ$5)*$R$18))))))^2,0)</f>
        <v>0</v>
      </c>
      <c r="CS748" s="329">
        <f t="shared" ref="CS748:CS811" si="1573">CN748</f>
        <v>0</v>
      </c>
      <c r="CT748" s="170">
        <f t="shared" si="1491"/>
        <v>0</v>
      </c>
      <c r="CU748" s="208">
        <f t="shared" si="1492"/>
        <v>0</v>
      </c>
      <c r="CV748" s="328">
        <v>25.8</v>
      </c>
      <c r="CW748" s="328">
        <f t="shared" ref="CW748:CW811" si="1574">IF($T748&lt;=DA$5,$T748,0)</f>
        <v>0</v>
      </c>
      <c r="CX748" s="329">
        <f t="shared" ref="CX748:CX811" si="1575">IF(AND(CW748&gt;=CW$467,CW749&lt;=CW$468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CY748" s="329">
        <f t="shared" ref="CY748:CY811" si="1576">IF(AND(CW748&gt;=CX$467,CW749&lt;=CX$468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CZ748" s="329">
        <f t="shared" ref="CZ748:CZ811" si="1577">IF(AND(CW748&gt;=CY$467,CW749&lt;=CY$468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DA748" s="329">
        <f t="shared" ref="DA748:DA811" si="1578">IF(AND(CW748&gt;=CZ$467,CW749&lt;=CZ$468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DB748" s="329">
        <f t="shared" ref="DB748:DB811" si="1579">IF(AND(CW748&gt;=DA$467,CW749&lt;=DA$468,CW749&gt;0),($L$18+(CW748/DA$5)*($M$18+(CW748/DA$5)*($N$18+(CW748/DA$5)*($O$18+(CW748/DA$5)*($P$18+(CW748/DA$5)*($Q$18+(CW748/DA$5)*$R$18))))))^2+4*($L$18+((0.05+CW748)/DA$5)*($M$18+((0.05+CW748)/DA$5)*($N$18+((0.05+CW748)/DA$5)*($O$18+((0.05+CW748)/DA$5)*($P$18+((0.05+CW748)/DA$5)*($Q$18+((0.05+CW748)/DA$5)*$R$18))))))^2+($L$18+(CW749/DA$5)*($M$18+(CW749/DA$5)*($N$18+(CW749/DA$5)*($O$18+(CW749/DA$5)*($P$18+(CW749/DA$5)*($Q$18+(CW749/DA$5)*$R$18))))))^2,0)</f>
        <v>0</v>
      </c>
      <c r="DC748" s="329">
        <f t="shared" ref="DC748:DC811" si="1580">CX748</f>
        <v>0</v>
      </c>
      <c r="DD748" s="170">
        <f t="shared" si="1493"/>
        <v>0</v>
      </c>
      <c r="DE748" s="208">
        <f t="shared" si="1494"/>
        <v>0</v>
      </c>
      <c r="DF748" s="328">
        <v>25.8</v>
      </c>
      <c r="DG748" s="328">
        <f t="shared" ref="DG748:DG811" si="1581">IF($T748&lt;=DK$5,$T748,0)</f>
        <v>0</v>
      </c>
      <c r="DH748" s="329">
        <f t="shared" ref="DH748:DH811" si="1582">IF(AND(DG748&gt;=DG$467,DG749&lt;=DG$468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I748" s="329">
        <f t="shared" ref="DI748:DI811" si="1583">IF(AND(DG748&gt;=DH$467,DG749&lt;=DH$468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J748" s="329">
        <f t="shared" ref="DJ748:DJ811" si="1584">IF(AND(DG748&gt;=DI$467,DG749&lt;=DI$468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K748" s="329">
        <f t="shared" ref="DK748:DK811" si="1585">IF(AND(DG748&gt;=DJ$467,DG749&lt;=DJ$468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L748" s="329">
        <f t="shared" ref="DL748:DL811" si="1586">IF(AND(DG748&gt;=DK$467,DG749&lt;=DK$468,DG749&gt;0),($L$18+(DG748/DK$5)*($M$18+(DG748/DK$5)*($N$18+(DG748/DK$5)*($O$18+(DG748/DK$5)*($P$18+(DG748/DK$5)*($Q$18+(DG748/DK$5)*$R$18))))))^2+4*($L$18+((0.05+DG748)/DK$5)*($M$18+((0.05+DG748)/DK$5)*($N$18+((0.05+DG748)/DK$5)*($O$18+((0.05+DG748)/DK$5)*($P$18+((0.05+DG748)/DK$5)*($Q$18+((0.05+DG748)/DK$5)*$R$18))))))^2+($L$18+(DG749/DK$5)*($M$18+(DG749/DK$5)*($N$18+(DG749/DK$5)*($O$18+(DG749/DK$5)*($P$18+(DG749/DK$5)*($Q$18+(DG749/DK$5)*$R$18))))))^2,0)</f>
        <v>0</v>
      </c>
      <c r="DM748" s="329">
        <f t="shared" ref="DM748:DM811" si="1587">DH748</f>
        <v>0</v>
      </c>
      <c r="DN748" s="170">
        <f t="shared" si="1495"/>
        <v>0</v>
      </c>
      <c r="DO748" s="208">
        <f t="shared" si="1496"/>
        <v>0</v>
      </c>
      <c r="DP748" s="328">
        <v>25.8</v>
      </c>
      <c r="DQ748" s="328">
        <f t="shared" ref="DQ748:DQ811" si="1588">IF($T748&lt;=DU$5,$T748,0)</f>
        <v>0</v>
      </c>
      <c r="DR748" s="329">
        <f t="shared" ref="DR748:DR811" si="1589">IF(AND(DQ748&gt;=DQ$467,DQ749&lt;=DQ$468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S748" s="329">
        <f t="shared" ref="DS748:DS811" si="1590">IF(AND(DQ748&gt;=DR$467,DQ749&lt;=DR$468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T748" s="329">
        <f t="shared" ref="DT748:DT811" si="1591">IF(AND(DQ748&gt;=DS$467,DQ749&lt;=DS$468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U748" s="329">
        <f t="shared" ref="DU748:DU811" si="1592">IF(AND(DQ748&gt;=DT$467,DQ749&lt;=DT$468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V748" s="329">
        <f t="shared" ref="DV748:DV811" si="1593">IF(AND(DQ748&gt;=DU$467,DQ749&lt;=DU$468,DQ749&gt;0),($L$18+(DQ748/DU$5)*($M$18+(DQ748/DU$5)*($N$18+(DQ748/DU$5)*($O$18+(DQ748/DU$5)*($P$18+(DQ748/DU$5)*($Q$18+(DQ748/DU$5)*$R$18))))))^2+4*($L$18+((0.05+DQ748)/DU$5)*($M$18+((0.05+DQ748)/DU$5)*($N$18+((0.05+DQ748)/DU$5)*($O$18+((0.05+DQ748)/DU$5)*($P$18+((0.05+DQ748)/DU$5)*($Q$18+((0.05+DQ748)/DU$5)*$R$18))))))^2+($L$18+(DQ749/DU$5)*($M$18+(DQ749/DU$5)*($N$18+(DQ749/DU$5)*($O$18+(DQ749/DU$5)*($P$18+(DQ749/DU$5)*($Q$18+(DQ749/DU$5)*$R$18))))))^2,0)</f>
        <v>0</v>
      </c>
      <c r="DW748" s="329">
        <f t="shared" ref="DW748:DW811" si="1594">DR748</f>
        <v>0</v>
      </c>
      <c r="DX748" s="170">
        <f t="shared" si="1497"/>
        <v>0</v>
      </c>
      <c r="DY748" s="208">
        <f t="shared" si="1498"/>
        <v>0</v>
      </c>
      <c r="DZ748" s="328">
        <v>25.8</v>
      </c>
      <c r="EA748" s="328">
        <f t="shared" ref="EA748:EA811" si="1595">IF($T748&lt;=EE$5,$T748,0)</f>
        <v>0</v>
      </c>
      <c r="EB748" s="329">
        <f t="shared" ref="EB748:EB811" si="1596">IF(AND(EA748&gt;=EA$467,EA749&lt;=EA$468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C748" s="329">
        <f t="shared" ref="EC748:EC811" si="1597">IF(AND(EA748&gt;=EB$467,EA749&lt;=EB$468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D748" s="329">
        <f t="shared" ref="ED748:ED811" si="1598">IF(AND(EA748&gt;=EC$467,EA749&lt;=EC$468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E748" s="329">
        <f t="shared" ref="EE748:EE811" si="1599">IF(AND(EA748&gt;=ED$467,EA749&lt;=ED$468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F748" s="329">
        <f t="shared" ref="EF748:EF811" si="1600">IF(AND(EA748&gt;=EE$467,EA749&lt;=EE$468,EA749&gt;0),($L$18+(EA748/EE$5)*($M$18+(EA748/EE$5)*($N$18+(EA748/EE$5)*($O$18+(EA748/EE$5)*($P$18+(EA748/EE$5)*($Q$18+(EA748/EE$5)*$R$18))))))^2+4*($L$18+((0.05+EA748)/EE$5)*($M$18+((0.05+EA748)/EE$5)*($N$18+((0.05+EA748)/EE$5)*($O$18+((0.05+EA748)/EE$5)*($P$18+((0.05+EA748)/EE$5)*($Q$18+((0.05+EA748)/EE$5)*$R$18))))))^2+($L$18+(EA749/EE$5)*($M$18+(EA749/EE$5)*($N$18+(EA749/EE$5)*($O$18+(EA749/EE$5)*($P$18+(EA749/EE$5)*($Q$18+(EA749/EE$5)*$R$18))))))^2,0)</f>
        <v>0</v>
      </c>
      <c r="EG748" s="329">
        <f t="shared" ref="EG748:EG811" si="1601">EB748</f>
        <v>0</v>
      </c>
      <c r="EH748" s="170">
        <f t="shared" si="1499"/>
        <v>0</v>
      </c>
      <c r="EI748" s="208">
        <f t="shared" si="1500"/>
        <v>0</v>
      </c>
      <c r="EJ748" s="328">
        <v>25.8</v>
      </c>
      <c r="EK748" s="328">
        <f t="shared" ref="EK748:EK811" si="1602">IF($T748&lt;=EO$5,$T748,0)</f>
        <v>0</v>
      </c>
      <c r="EL748" s="329">
        <f t="shared" ref="EL748:EL811" si="1603">IF(AND(EK748&gt;=EK$467,EK749&lt;=EK$468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M748" s="329">
        <f t="shared" ref="EM748:EM811" si="1604">IF(AND(EK748&gt;=EL$467,EK749&lt;=EL$468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N748" s="329">
        <f t="shared" ref="EN748:EN811" si="1605">IF(AND(EK748&gt;=EM$467,EK749&lt;=EM$468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O748" s="329">
        <f t="shared" ref="EO748:EO811" si="1606">IF(AND(EK748&gt;=EN$467,EK749&lt;=EN$468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P748" s="329">
        <f t="shared" ref="EP748:EP811" si="1607">IF(AND(EK748&gt;=EO$467,EK749&lt;=EO$468,EK749&gt;0),($L$18+(EK748/EO$5)*($M$18+(EK748/EO$5)*($N$18+(EK748/EO$5)*($O$18+(EK748/EO$5)*($P$18+(EK748/EO$5)*($Q$18+(EK748/EO$5)*$R$18))))))^2+4*($L$18+((0.05+EK748)/EO$5)*($M$18+((0.05+EK748)/EO$5)*($N$18+((0.05+EK748)/EO$5)*($O$18+((0.05+EK748)/EO$5)*($P$18+((0.05+EK748)/EO$5)*($Q$18+((0.05+EK748)/EO$5)*$R$18))))))^2+($L$18+(EK749/EO$5)*($M$18+(EK749/EO$5)*($N$18+(EK749/EO$5)*($O$18+(EK749/EO$5)*($P$18+(EK749/EO$5)*($Q$18+(EK749/EO$5)*$R$18))))))^2,0)</f>
        <v>0</v>
      </c>
      <c r="EQ748" s="329">
        <f t="shared" ref="EQ748:EQ811" si="1608">EL748</f>
        <v>0</v>
      </c>
      <c r="ER748" s="170">
        <f t="shared" si="1501"/>
        <v>0</v>
      </c>
      <c r="ES748" s="208">
        <f t="shared" si="1502"/>
        <v>0</v>
      </c>
      <c r="ET748" s="328">
        <v>25.8</v>
      </c>
      <c r="EU748" s="328">
        <f t="shared" ref="EU748:EU811" si="1609">IF($T748&lt;=EY$5,$T748,0)</f>
        <v>0</v>
      </c>
      <c r="EV748" s="329">
        <f t="shared" ref="EV748:EV811" si="1610">IF(AND(EU748&gt;=EU$467,EU749&lt;=EU$468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W748" s="329">
        <f t="shared" ref="EW748:EW811" si="1611">IF(AND(EU748&gt;=EV$467,EU749&lt;=EV$468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X748" s="329">
        <f t="shared" ref="EX748:EX811" si="1612">IF(AND(EU748&gt;=EW$467,EU749&lt;=EW$468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Y748" s="329">
        <f t="shared" ref="EY748:EY811" si="1613">IF(AND(EU748&gt;=EX$467,EU749&lt;=EX$468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Z748" s="329">
        <f t="shared" ref="EZ748:EZ811" si="1614">IF(AND(EU748&gt;=EY$467,EU749&lt;=EY$468,EU749&gt;0),($L$18+(EU748/EY$5)*($M$18+(EU748/EY$5)*($N$18+(EU748/EY$5)*($O$18+(EU748/EY$5)*($P$18+(EU748/EY$5)*($Q$18+(EU748/EY$5)*$R$18))))))^2+4*($L$18+((0.05+EU748)/EY$5)*($M$18+((0.05+EU748)/EY$5)*($N$18+((0.05+EU748)/EY$5)*($O$18+((0.05+EU748)/EY$5)*($P$18+((0.05+EU748)/EY$5)*($Q$18+((0.05+EU748)/EY$5)*$R$18))))))^2+($L$18+(EU749/EY$5)*($M$18+(EU749/EY$5)*($N$18+(EU749/EY$5)*($O$18+(EU749/EY$5)*($P$18+(EU749/EY$5)*($Q$18+(EU749/EY$5)*$R$18))))))^2,0)</f>
        <v>0</v>
      </c>
      <c r="FA748" s="329">
        <f t="shared" ref="FA748:FA811" si="1615">EV748</f>
        <v>0</v>
      </c>
      <c r="FB748" s="170">
        <f t="shared" si="1503"/>
        <v>0</v>
      </c>
      <c r="FC748" s="208">
        <f t="shared" si="1504"/>
        <v>0</v>
      </c>
      <c r="FD748" s="328">
        <v>25.8</v>
      </c>
      <c r="FE748" s="328">
        <f t="shared" ref="FE748:FE811" si="1616">IF($T748&lt;=FI$5,$T748,0)</f>
        <v>0</v>
      </c>
      <c r="FF748" s="329">
        <f t="shared" ref="FF748:FF811" si="1617">IF(AND(FE748&gt;=FE$467,FE749&lt;=FE$468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G748" s="329">
        <f t="shared" ref="FG748:FG811" si="1618">IF(AND(FE748&gt;=FF$467,FE749&lt;=FF$468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H748" s="329">
        <f t="shared" ref="FH748:FH811" si="1619">IF(AND(FE748&gt;=FG$467,FE749&lt;=FG$468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I748" s="329">
        <f t="shared" ref="FI748:FI811" si="1620">IF(AND(FE748&gt;=FH$467,FE749&lt;=FH$468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J748" s="329">
        <f t="shared" ref="FJ748:FJ811" si="1621">IF(AND(FE748&gt;=FI$467,FE749&lt;=FI$468,FE749&gt;0),($L$18+(FE748/FI$5)*($M$18+(FE748/FI$5)*($N$18+(FE748/FI$5)*($O$18+(FE748/FI$5)*($P$18+(FE748/FI$5)*($Q$18+(FE748/FI$5)*$R$18))))))^2+4*($L$18+((0.05+FE748)/FI$5)*($M$18+((0.05+FE748)/FI$5)*($N$18+((0.05+FE748)/FI$5)*($O$18+((0.05+FE748)/FI$5)*($P$18+((0.05+FE748)/FI$5)*($Q$18+((0.05+FE748)/FI$5)*$R$18))))))^2+($L$18+(FE749/FI$5)*($M$18+(FE749/FI$5)*($N$18+(FE749/FI$5)*($O$18+(FE749/FI$5)*($P$18+(FE749/FI$5)*($Q$18+(FE749/FI$5)*$R$18))))))^2,0)</f>
        <v>0</v>
      </c>
      <c r="FK748" s="329">
        <f t="shared" ref="FK748:FK811" si="1622">FF748</f>
        <v>0</v>
      </c>
      <c r="FL748" s="170">
        <f t="shared" si="1505"/>
        <v>0</v>
      </c>
      <c r="FM748" s="208">
        <f t="shared" si="1506"/>
        <v>0</v>
      </c>
      <c r="FN748" s="328">
        <v>25.8</v>
      </c>
      <c r="FO748" s="328">
        <f t="shared" si="1442"/>
        <v>0</v>
      </c>
      <c r="FP748" s="329">
        <f t="shared" si="1443"/>
        <v>0</v>
      </c>
      <c r="FQ748" s="329">
        <f t="shared" si="1444"/>
        <v>0</v>
      </c>
      <c r="FR748" s="329">
        <f t="shared" si="1445"/>
        <v>0</v>
      </c>
      <c r="FS748" s="329">
        <f t="shared" si="1446"/>
        <v>0</v>
      </c>
      <c r="FT748" s="329">
        <f t="shared" si="1447"/>
        <v>0</v>
      </c>
      <c r="FU748" s="329">
        <f t="shared" si="1448"/>
        <v>0</v>
      </c>
      <c r="FV748" s="170">
        <f t="shared" si="1507"/>
        <v>0</v>
      </c>
      <c r="FW748" s="208">
        <f t="shared" si="1508"/>
        <v>0</v>
      </c>
      <c r="FX748" s="328">
        <v>25.8</v>
      </c>
      <c r="FY748" s="328">
        <f t="shared" si="1449"/>
        <v>0</v>
      </c>
      <c r="FZ748" s="329">
        <f t="shared" si="1450"/>
        <v>0</v>
      </c>
      <c r="GA748" s="329">
        <f t="shared" si="1451"/>
        <v>0</v>
      </c>
      <c r="GB748" s="329">
        <f t="shared" si="1452"/>
        <v>0</v>
      </c>
      <c r="GC748" s="329">
        <f t="shared" si="1453"/>
        <v>0</v>
      </c>
      <c r="GD748" s="329">
        <f t="shared" si="1454"/>
        <v>0</v>
      </c>
      <c r="GE748" s="329">
        <f t="shared" si="1455"/>
        <v>0</v>
      </c>
      <c r="GF748" s="170">
        <f t="shared" si="1509"/>
        <v>0</v>
      </c>
      <c r="GG748" s="208">
        <f t="shared" si="1510"/>
        <v>0</v>
      </c>
      <c r="GH748" s="328">
        <v>25.8</v>
      </c>
      <c r="GI748" s="328">
        <f t="shared" si="1456"/>
        <v>0</v>
      </c>
      <c r="GJ748" s="329">
        <f t="shared" si="1457"/>
        <v>0</v>
      </c>
      <c r="GK748" s="329">
        <f t="shared" si="1458"/>
        <v>0</v>
      </c>
      <c r="GL748" s="329">
        <f t="shared" si="1459"/>
        <v>0</v>
      </c>
      <c r="GM748" s="329">
        <f t="shared" si="1460"/>
        <v>0</v>
      </c>
      <c r="GN748" s="329">
        <f t="shared" si="1461"/>
        <v>0</v>
      </c>
      <c r="GO748" s="329">
        <f t="shared" si="1462"/>
        <v>0</v>
      </c>
      <c r="GP748" s="170">
        <f t="shared" si="1511"/>
        <v>0</v>
      </c>
      <c r="GQ748" s="208">
        <f t="shared" si="1512"/>
        <v>0</v>
      </c>
      <c r="GR748" s="328">
        <v>25.8</v>
      </c>
      <c r="GS748" s="328">
        <f t="shared" si="1463"/>
        <v>0</v>
      </c>
      <c r="GT748" s="329">
        <f t="shared" si="1464"/>
        <v>0</v>
      </c>
      <c r="GU748" s="329">
        <f t="shared" si="1465"/>
        <v>0</v>
      </c>
      <c r="GV748" s="329">
        <f t="shared" si="1466"/>
        <v>0</v>
      </c>
      <c r="GW748" s="329">
        <f t="shared" si="1467"/>
        <v>0</v>
      </c>
      <c r="GX748" s="329">
        <f t="shared" si="1468"/>
        <v>0</v>
      </c>
      <c r="GY748" s="329">
        <f t="shared" si="1469"/>
        <v>0</v>
      </c>
      <c r="GZ748" s="170">
        <f t="shared" si="1513"/>
        <v>0</v>
      </c>
      <c r="HA748" s="208">
        <f t="shared" si="1514"/>
        <v>0</v>
      </c>
      <c r="HB748" s="328">
        <v>25.8</v>
      </c>
      <c r="HC748" s="328">
        <f t="shared" si="1515"/>
        <v>0</v>
      </c>
      <c r="HD748" s="329">
        <f t="shared" ref="HD748:HD811" si="1623">IF(AND(HC748&gt;=HC$467,HC749&lt;=HC$468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E748" s="329">
        <f t="shared" ref="HE748:HE811" si="1624">IF(AND(HC748&gt;=HD$467,HC749&lt;=HD$468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F748" s="329">
        <f t="shared" ref="HF748:HF811" si="1625">IF(AND(HC748&gt;=HE$467,HC749&lt;=HE$468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G748" s="329">
        <f t="shared" ref="HG748:HG811" si="1626">IF(AND(HC748&gt;=HF$467,HC749&lt;=HF$468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H748" s="329">
        <f t="shared" ref="HH748:HH811" si="1627">IF(AND(HC748&gt;=HG$467,HC749&lt;=HG$468,HC749&gt;0),($L$18+(HC748/HG$5)*($M$18+(HC748/HG$5)*($N$18+(HC748/HG$5)*($O$18+(HC748/HG$5)*($P$18+(HC748/HG$5)*($Q$18+(HC748/HG$5)*$R$18))))))^2+4*($L$18+((0.05+HC748)/HG$5)*($M$18+((0.05+HC748)/HG$5)*($N$18+((0.05+HC748)/HG$5)*($O$18+((0.05+HC748)/HG$5)*($P$18+((0.05+HC748)/HG$5)*($Q$18+((0.05+HC748)/HG$5)*$R$18))))))^2+($L$18+(HC749/HG$5)*($M$18+(HC749/HG$5)*($N$18+(HC749/HG$5)*($O$18+(HC749/HG$5)*($P$18+(HC749/HG$5)*($Q$18+(HC749/HG$5)*$R$18))))))^2,0)</f>
        <v>0</v>
      </c>
      <c r="HI748" s="329">
        <f t="shared" ref="HI748:HI811" si="1628">HD748</f>
        <v>0</v>
      </c>
      <c r="HJ748" s="170">
        <f t="shared" si="1516"/>
        <v>0</v>
      </c>
      <c r="HK748" s="208">
        <f t="shared" si="1517"/>
        <v>0</v>
      </c>
      <c r="HL748" s="328">
        <v>25.8</v>
      </c>
      <c r="HM748" s="328">
        <f t="shared" si="1518"/>
        <v>0</v>
      </c>
      <c r="HN748" s="329">
        <f t="shared" ref="HN748:HN811" si="1629">IF(AND(HM748&gt;=HM$467,HM749&lt;=HM$468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O748" s="329">
        <f t="shared" ref="HO748:HO811" si="1630">IF(AND(HM748&gt;=HN$467,HM749&lt;=HN$468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P748" s="329">
        <f t="shared" ref="HP748:HP811" si="1631">IF(AND(HM748&gt;=HO$467,HM749&lt;=HO$468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Q748" s="329">
        <f t="shared" ref="HQ748:HQ811" si="1632">IF(AND(HM748&gt;=HP$467,HM749&lt;=HP$468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R748" s="329">
        <f t="shared" ref="HR748:HR811" si="1633">IF(AND(HM748&gt;=HQ$467,HM749&lt;=HQ$468,HM749&gt;0),($L$18+(HM748/HQ$5)*($M$18+(HM748/HQ$5)*($N$18+(HM748/HQ$5)*($O$18+(HM748/HQ$5)*($P$18+(HM748/HQ$5)*($Q$18+(HM748/HQ$5)*$R$18))))))^2+4*($L$18+((0.05+HM748)/HQ$5)*($M$18+((0.05+HM748)/HQ$5)*($N$18+((0.05+HM748)/HQ$5)*($O$18+((0.05+HM748)/HQ$5)*($P$18+((0.05+HM748)/HQ$5)*($Q$18+((0.05+HM748)/HQ$5)*$R$18))))))^2+($L$18+(HM749/HQ$5)*($M$18+(HM749/HQ$5)*($N$18+(HM749/HQ$5)*($O$18+(HM749/HQ$5)*($P$18+(HM749/HQ$5)*($Q$18+(HM749/HQ$5)*$R$18))))))^2,0)</f>
        <v>0</v>
      </c>
      <c r="HS748" s="329">
        <f t="shared" ref="HS748:HS811" si="1634">HN748</f>
        <v>0</v>
      </c>
      <c r="HT748" s="170">
        <f t="shared" si="1519"/>
        <v>0</v>
      </c>
      <c r="HU748" s="208">
        <f t="shared" si="1520"/>
        <v>0</v>
      </c>
      <c r="HV748" s="328">
        <v>25.8</v>
      </c>
      <c r="HW748" s="328">
        <f t="shared" ref="HW748:HW811" si="1635">IF($T748&lt;=IA$5,$T748,0)</f>
        <v>0</v>
      </c>
      <c r="HX748" s="329">
        <f t="shared" ref="HX748:HX811" si="1636">IF(AND(HW748&gt;=HW$467,HW749&lt;=HW$468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HY748" s="329">
        <f t="shared" ref="HY748:HY811" si="1637">IF(AND(HW748&gt;=HX$467,HW749&lt;=HX$468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HZ748" s="329">
        <f t="shared" ref="HZ748:HZ811" si="1638">IF(AND(HW748&gt;=HY$467,HW749&lt;=HY$468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IA748" s="329">
        <f t="shared" ref="IA748:IA811" si="1639">IF(AND(HW748&gt;=HZ$467,HW749&lt;=HZ$468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IB748" s="329">
        <f t="shared" ref="IB748:IB811" si="1640">IF(AND(HW748&gt;=IA$467,HW749&lt;=IA$468,HW749&gt;0),($L$18+(HW748/IA$5)*($M$18+(HW748/IA$5)*($N$18+(HW748/IA$5)*($O$18+(HW748/IA$5)*($P$18+(HW748/IA$5)*($Q$18+(HW748/IA$5)*$R$18))))))^2+4*($L$18+((0.05+HW748)/IA$5)*($M$18+((0.05+HW748)/IA$5)*($N$18+((0.05+HW748)/IA$5)*($O$18+((0.05+HW748)/IA$5)*($P$18+((0.05+HW748)/IA$5)*($Q$18+((0.05+HW748)/IA$5)*$R$18))))))^2+($L$18+(HW749/IA$5)*($M$18+(HW749/IA$5)*($N$18+(HW749/IA$5)*($O$18+(HW749/IA$5)*($P$18+(HW749/IA$5)*($Q$18+(HW749/IA$5)*$R$18))))))^2,0)</f>
        <v>0</v>
      </c>
      <c r="IC748" s="329">
        <f t="shared" ref="IC748:IC811" si="1641">HX748</f>
        <v>0</v>
      </c>
      <c r="ID748" s="170">
        <f t="shared" si="1521"/>
        <v>0</v>
      </c>
      <c r="IE748" s="208">
        <f t="shared" si="1522"/>
        <v>0</v>
      </c>
      <c r="IF748" s="328">
        <v>25.8</v>
      </c>
      <c r="IG748" s="328">
        <f t="shared" ref="IG748:IG811" si="1642">IF($T748&lt;=IK$5,$T748,0)</f>
        <v>0</v>
      </c>
      <c r="IH748" s="329">
        <f t="shared" ref="IH748:IH811" si="1643">IF(AND(IG748&gt;=IG$467,IG749&lt;=IG$468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I748" s="329">
        <f t="shared" ref="II748:II811" si="1644">IF(AND(IG748&gt;=IH$467,IG749&lt;=IH$468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J748" s="329">
        <f t="shared" ref="IJ748:IJ811" si="1645">IF(AND(IG748&gt;=II$467,IG749&lt;=II$468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K748" s="329">
        <f t="shared" ref="IK748:IK811" si="1646">IF(AND(IG748&gt;=IJ$467,IG749&lt;=IJ$468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L748" s="329">
        <f t="shared" ref="IL748:IL811" si="1647">IF(AND(IG748&gt;=IK$467,IG749&lt;=IK$468,IG749&gt;0),($L$18+(IG748/IK$5)*($M$18+(IG748/IK$5)*($N$18+(IG748/IK$5)*($O$18+(IG748/IK$5)*($P$18+(IG748/IK$5)*($Q$18+(IG748/IK$5)*$R$18))))))^2+4*($L$18+((0.05+IG748)/IK$5)*($M$18+((0.05+IG748)/IK$5)*($N$18+((0.05+IG748)/IK$5)*($O$18+((0.05+IG748)/IK$5)*($P$18+((0.05+IG748)/IK$5)*($Q$18+((0.05+IG748)/IK$5)*$R$18))))))^2+($L$18+(IG749/IK$5)*($M$18+(IG749/IK$5)*($N$18+(IG749/IK$5)*($O$18+(IG749/IK$5)*($P$18+(IG749/IK$5)*($Q$18+(IG749/IK$5)*$R$18))))))^2,0)</f>
        <v>0</v>
      </c>
      <c r="IM748" s="329">
        <f t="shared" ref="IM748:IM811" si="1648">IH748</f>
        <v>0</v>
      </c>
      <c r="IN748" s="170">
        <f t="shared" si="1523"/>
        <v>0</v>
      </c>
    </row>
    <row r="749" spans="1:248">
      <c r="A749" s="318"/>
      <c r="B749" s="318"/>
      <c r="C749" s="318"/>
      <c r="D749" s="318"/>
      <c r="E749" s="318"/>
      <c r="F749" s="318"/>
      <c r="G749" s="318"/>
      <c r="H749" s="318"/>
      <c r="I749" s="318"/>
      <c r="K749" s="318"/>
      <c r="L749" s="318"/>
      <c r="M749" s="318"/>
      <c r="N749" s="318"/>
      <c r="O749" s="318"/>
      <c r="P749" s="318"/>
      <c r="Q749" s="318"/>
      <c r="R749" s="318"/>
      <c r="S749" s="208">
        <f t="shared" si="1524"/>
        <v>0</v>
      </c>
      <c r="T749" s="328">
        <v>25.9</v>
      </c>
      <c r="U749" s="328">
        <f t="shared" si="1525"/>
        <v>0</v>
      </c>
      <c r="V749" s="329">
        <f t="shared" si="1526"/>
        <v>0</v>
      </c>
      <c r="W749" s="329">
        <f t="shared" si="1527"/>
        <v>0</v>
      </c>
      <c r="X749" s="329">
        <f t="shared" si="1528"/>
        <v>0</v>
      </c>
      <c r="Y749" s="329">
        <f t="shared" si="1529"/>
        <v>0</v>
      </c>
      <c r="Z749" s="329">
        <f t="shared" si="1530"/>
        <v>0</v>
      </c>
      <c r="AA749" s="329">
        <f t="shared" si="1531"/>
        <v>0</v>
      </c>
      <c r="AB749" s="170">
        <f t="shared" si="1470"/>
        <v>0</v>
      </c>
      <c r="AC749" s="208">
        <f t="shared" si="1471"/>
        <v>0</v>
      </c>
      <c r="AD749" s="328">
        <v>25.9</v>
      </c>
      <c r="AE749" s="328">
        <f t="shared" si="1532"/>
        <v>0</v>
      </c>
      <c r="AF749" s="329">
        <f t="shared" si="1533"/>
        <v>0</v>
      </c>
      <c r="AG749" s="329">
        <f t="shared" si="1534"/>
        <v>0</v>
      </c>
      <c r="AH749" s="329">
        <f t="shared" si="1535"/>
        <v>0</v>
      </c>
      <c r="AI749" s="329">
        <f t="shared" si="1536"/>
        <v>0</v>
      </c>
      <c r="AJ749" s="329">
        <f t="shared" si="1537"/>
        <v>0</v>
      </c>
      <c r="AK749" s="329">
        <f t="shared" si="1538"/>
        <v>0</v>
      </c>
      <c r="AL749" s="170">
        <f t="shared" si="1472"/>
        <v>0</v>
      </c>
      <c r="AM749" s="208">
        <f t="shared" si="1473"/>
        <v>0</v>
      </c>
      <c r="AN749" s="328">
        <v>25.9</v>
      </c>
      <c r="AO749" s="328">
        <f t="shared" si="1539"/>
        <v>0</v>
      </c>
      <c r="AP749" s="329">
        <f t="shared" si="1540"/>
        <v>0</v>
      </c>
      <c r="AQ749" s="329">
        <f t="shared" si="1541"/>
        <v>0</v>
      </c>
      <c r="AR749" s="329">
        <f t="shared" si="1542"/>
        <v>0</v>
      </c>
      <c r="AS749" s="329">
        <f t="shared" si="1543"/>
        <v>0</v>
      </c>
      <c r="AT749" s="329">
        <f t="shared" si="1544"/>
        <v>0</v>
      </c>
      <c r="AU749" s="329">
        <f t="shared" si="1545"/>
        <v>0</v>
      </c>
      <c r="AV749" s="170">
        <f t="shared" si="1474"/>
        <v>0</v>
      </c>
      <c r="AW749" s="208">
        <f t="shared" si="1475"/>
        <v>0</v>
      </c>
      <c r="AX749" s="328">
        <v>25.9</v>
      </c>
      <c r="AY749" s="328">
        <f t="shared" si="1546"/>
        <v>0</v>
      </c>
      <c r="AZ749" s="329">
        <f t="shared" si="1547"/>
        <v>0</v>
      </c>
      <c r="BA749" s="329">
        <f t="shared" si="1548"/>
        <v>0</v>
      </c>
      <c r="BB749" s="329">
        <f t="shared" si="1549"/>
        <v>0</v>
      </c>
      <c r="BC749" s="329">
        <f t="shared" si="1550"/>
        <v>0</v>
      </c>
      <c r="BD749" s="329">
        <f t="shared" si="1551"/>
        <v>0</v>
      </c>
      <c r="BE749" s="329">
        <f t="shared" si="1552"/>
        <v>0</v>
      </c>
      <c r="BF749" s="170">
        <f t="shared" si="1476"/>
        <v>0</v>
      </c>
      <c r="BG749" s="208">
        <f t="shared" si="1477"/>
        <v>0</v>
      </c>
      <c r="BH749" s="328">
        <v>25.9</v>
      </c>
      <c r="BI749" s="328">
        <f t="shared" si="1478"/>
        <v>0</v>
      </c>
      <c r="BJ749" s="329">
        <f t="shared" si="1479"/>
        <v>0</v>
      </c>
      <c r="BK749" s="329">
        <f t="shared" si="1480"/>
        <v>0</v>
      </c>
      <c r="BL749" s="329">
        <f t="shared" si="1481"/>
        <v>0</v>
      </c>
      <c r="BM749" s="329">
        <f t="shared" si="1482"/>
        <v>0</v>
      </c>
      <c r="BN749" s="329">
        <f t="shared" si="1483"/>
        <v>0</v>
      </c>
      <c r="BO749" s="329">
        <f t="shared" si="1484"/>
        <v>0</v>
      </c>
      <c r="BP749" s="170">
        <f t="shared" si="1485"/>
        <v>0</v>
      </c>
      <c r="BQ749" s="208">
        <f t="shared" si="1486"/>
        <v>0</v>
      </c>
      <c r="BR749" s="328">
        <v>25.9</v>
      </c>
      <c r="BS749" s="328">
        <f t="shared" si="1553"/>
        <v>0</v>
      </c>
      <c r="BT749" s="329">
        <f t="shared" si="1554"/>
        <v>0</v>
      </c>
      <c r="BU749" s="329">
        <f t="shared" si="1555"/>
        <v>0</v>
      </c>
      <c r="BV749" s="329">
        <f t="shared" si="1556"/>
        <v>0</v>
      </c>
      <c r="BW749" s="329">
        <f t="shared" si="1557"/>
        <v>0</v>
      </c>
      <c r="BX749" s="329">
        <f t="shared" si="1558"/>
        <v>0</v>
      </c>
      <c r="BY749" s="329">
        <f t="shared" si="1559"/>
        <v>0</v>
      </c>
      <c r="BZ749" s="170">
        <f t="shared" si="1487"/>
        <v>0</v>
      </c>
      <c r="CA749" s="208">
        <f t="shared" si="1488"/>
        <v>0</v>
      </c>
      <c r="CB749" s="328">
        <v>25.9</v>
      </c>
      <c r="CC749" s="328">
        <f t="shared" si="1560"/>
        <v>0</v>
      </c>
      <c r="CD749" s="329">
        <f t="shared" si="1561"/>
        <v>0</v>
      </c>
      <c r="CE749" s="329">
        <f t="shared" si="1562"/>
        <v>0</v>
      </c>
      <c r="CF749" s="329">
        <f t="shared" si="1563"/>
        <v>0</v>
      </c>
      <c r="CG749" s="329">
        <f t="shared" si="1564"/>
        <v>0</v>
      </c>
      <c r="CH749" s="329">
        <f t="shared" si="1565"/>
        <v>0</v>
      </c>
      <c r="CI749" s="329">
        <f t="shared" si="1566"/>
        <v>0</v>
      </c>
      <c r="CJ749" s="170">
        <f t="shared" si="1489"/>
        <v>0</v>
      </c>
      <c r="CK749" s="208">
        <f t="shared" si="1490"/>
        <v>0</v>
      </c>
      <c r="CL749" s="328">
        <v>25.9</v>
      </c>
      <c r="CM749" s="328">
        <f t="shared" si="1567"/>
        <v>0</v>
      </c>
      <c r="CN749" s="329">
        <f t="shared" si="1568"/>
        <v>0</v>
      </c>
      <c r="CO749" s="329">
        <f t="shared" si="1569"/>
        <v>0</v>
      </c>
      <c r="CP749" s="329">
        <f t="shared" si="1570"/>
        <v>0</v>
      </c>
      <c r="CQ749" s="329">
        <f t="shared" si="1571"/>
        <v>0</v>
      </c>
      <c r="CR749" s="329">
        <f t="shared" si="1572"/>
        <v>0</v>
      </c>
      <c r="CS749" s="329">
        <f t="shared" si="1573"/>
        <v>0</v>
      </c>
      <c r="CT749" s="170">
        <f t="shared" si="1491"/>
        <v>0</v>
      </c>
      <c r="CU749" s="208">
        <f t="shared" si="1492"/>
        <v>0</v>
      </c>
      <c r="CV749" s="328">
        <v>25.9</v>
      </c>
      <c r="CW749" s="328">
        <f t="shared" si="1574"/>
        <v>0</v>
      </c>
      <c r="CX749" s="329">
        <f t="shared" si="1575"/>
        <v>0</v>
      </c>
      <c r="CY749" s="329">
        <f t="shared" si="1576"/>
        <v>0</v>
      </c>
      <c r="CZ749" s="329">
        <f t="shared" si="1577"/>
        <v>0</v>
      </c>
      <c r="DA749" s="329">
        <f t="shared" si="1578"/>
        <v>0</v>
      </c>
      <c r="DB749" s="329">
        <f t="shared" si="1579"/>
        <v>0</v>
      </c>
      <c r="DC749" s="329">
        <f t="shared" si="1580"/>
        <v>0</v>
      </c>
      <c r="DD749" s="170">
        <f t="shared" si="1493"/>
        <v>0</v>
      </c>
      <c r="DE749" s="208">
        <f t="shared" si="1494"/>
        <v>0</v>
      </c>
      <c r="DF749" s="328">
        <v>25.9</v>
      </c>
      <c r="DG749" s="328">
        <f t="shared" si="1581"/>
        <v>0</v>
      </c>
      <c r="DH749" s="329">
        <f t="shared" si="1582"/>
        <v>0</v>
      </c>
      <c r="DI749" s="329">
        <f t="shared" si="1583"/>
        <v>0</v>
      </c>
      <c r="DJ749" s="329">
        <f t="shared" si="1584"/>
        <v>0</v>
      </c>
      <c r="DK749" s="329">
        <f t="shared" si="1585"/>
        <v>0</v>
      </c>
      <c r="DL749" s="329">
        <f t="shared" si="1586"/>
        <v>0</v>
      </c>
      <c r="DM749" s="329">
        <f t="shared" si="1587"/>
        <v>0</v>
      </c>
      <c r="DN749" s="170">
        <f t="shared" si="1495"/>
        <v>0</v>
      </c>
      <c r="DO749" s="208">
        <f t="shared" si="1496"/>
        <v>0</v>
      </c>
      <c r="DP749" s="328">
        <v>25.9</v>
      </c>
      <c r="DQ749" s="328">
        <f t="shared" si="1588"/>
        <v>0</v>
      </c>
      <c r="DR749" s="329">
        <f t="shared" si="1589"/>
        <v>0</v>
      </c>
      <c r="DS749" s="329">
        <f t="shared" si="1590"/>
        <v>0</v>
      </c>
      <c r="DT749" s="329">
        <f t="shared" si="1591"/>
        <v>0</v>
      </c>
      <c r="DU749" s="329">
        <f t="shared" si="1592"/>
        <v>0</v>
      </c>
      <c r="DV749" s="329">
        <f t="shared" si="1593"/>
        <v>0</v>
      </c>
      <c r="DW749" s="329">
        <f t="shared" si="1594"/>
        <v>0</v>
      </c>
      <c r="DX749" s="170">
        <f t="shared" si="1497"/>
        <v>0</v>
      </c>
      <c r="DY749" s="208">
        <f t="shared" si="1498"/>
        <v>0</v>
      </c>
      <c r="DZ749" s="328">
        <v>25.9</v>
      </c>
      <c r="EA749" s="328">
        <f t="shared" si="1595"/>
        <v>0</v>
      </c>
      <c r="EB749" s="329">
        <f t="shared" si="1596"/>
        <v>0</v>
      </c>
      <c r="EC749" s="329">
        <f t="shared" si="1597"/>
        <v>0</v>
      </c>
      <c r="ED749" s="329">
        <f t="shared" si="1598"/>
        <v>0</v>
      </c>
      <c r="EE749" s="329">
        <f t="shared" si="1599"/>
        <v>0</v>
      </c>
      <c r="EF749" s="329">
        <f t="shared" si="1600"/>
        <v>0</v>
      </c>
      <c r="EG749" s="329">
        <f t="shared" si="1601"/>
        <v>0</v>
      </c>
      <c r="EH749" s="170">
        <f t="shared" si="1499"/>
        <v>0</v>
      </c>
      <c r="EI749" s="208">
        <f t="shared" si="1500"/>
        <v>0</v>
      </c>
      <c r="EJ749" s="328">
        <v>25.9</v>
      </c>
      <c r="EK749" s="328">
        <f t="shared" si="1602"/>
        <v>0</v>
      </c>
      <c r="EL749" s="329">
        <f t="shared" si="1603"/>
        <v>0</v>
      </c>
      <c r="EM749" s="329">
        <f t="shared" si="1604"/>
        <v>0</v>
      </c>
      <c r="EN749" s="329">
        <f t="shared" si="1605"/>
        <v>0</v>
      </c>
      <c r="EO749" s="329">
        <f t="shared" si="1606"/>
        <v>0</v>
      </c>
      <c r="EP749" s="329">
        <f t="shared" si="1607"/>
        <v>0</v>
      </c>
      <c r="EQ749" s="329">
        <f t="shared" si="1608"/>
        <v>0</v>
      </c>
      <c r="ER749" s="170">
        <f t="shared" si="1501"/>
        <v>0</v>
      </c>
      <c r="ES749" s="208">
        <f t="shared" si="1502"/>
        <v>0</v>
      </c>
      <c r="ET749" s="328">
        <v>25.9</v>
      </c>
      <c r="EU749" s="328">
        <f t="shared" si="1609"/>
        <v>0</v>
      </c>
      <c r="EV749" s="329">
        <f t="shared" si="1610"/>
        <v>0</v>
      </c>
      <c r="EW749" s="329">
        <f t="shared" si="1611"/>
        <v>0</v>
      </c>
      <c r="EX749" s="329">
        <f t="shared" si="1612"/>
        <v>0</v>
      </c>
      <c r="EY749" s="329">
        <f t="shared" si="1613"/>
        <v>0</v>
      </c>
      <c r="EZ749" s="329">
        <f t="shared" si="1614"/>
        <v>0</v>
      </c>
      <c r="FA749" s="329">
        <f t="shared" si="1615"/>
        <v>0</v>
      </c>
      <c r="FB749" s="170">
        <f t="shared" si="1503"/>
        <v>0</v>
      </c>
      <c r="FC749" s="208">
        <f t="shared" si="1504"/>
        <v>0</v>
      </c>
      <c r="FD749" s="328">
        <v>25.9</v>
      </c>
      <c r="FE749" s="328">
        <f t="shared" si="1616"/>
        <v>0</v>
      </c>
      <c r="FF749" s="329">
        <f t="shared" si="1617"/>
        <v>0</v>
      </c>
      <c r="FG749" s="329">
        <f t="shared" si="1618"/>
        <v>0</v>
      </c>
      <c r="FH749" s="329">
        <f t="shared" si="1619"/>
        <v>0</v>
      </c>
      <c r="FI749" s="329">
        <f t="shared" si="1620"/>
        <v>0</v>
      </c>
      <c r="FJ749" s="329">
        <f t="shared" si="1621"/>
        <v>0</v>
      </c>
      <c r="FK749" s="329">
        <f t="shared" si="1622"/>
        <v>0</v>
      </c>
      <c r="FL749" s="170">
        <f t="shared" si="1505"/>
        <v>0</v>
      </c>
      <c r="FM749" s="208">
        <f t="shared" si="1506"/>
        <v>0</v>
      </c>
      <c r="FN749" s="328">
        <v>25.9</v>
      </c>
      <c r="FO749" s="328">
        <f t="shared" ref="FO749:FO812" si="1649">IF($T749&lt;=FS$5,$T749,0)</f>
        <v>0</v>
      </c>
      <c r="FP749" s="329">
        <f t="shared" ref="FP749:FP812" si="1650">IF(AND(FO749&gt;=FO$467,FO750&lt;=FO$468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Q749" s="329">
        <f t="shared" ref="FQ749:FQ812" si="1651">IF(AND(FO749&gt;=FP$467,FO750&lt;=FP$468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R749" s="329">
        <f t="shared" ref="FR749:FR812" si="1652">IF(AND(FO749&gt;=FQ$467,FO750&lt;=FQ$468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S749" s="329">
        <f t="shared" ref="FS749:FS812" si="1653">IF(AND(FO749&gt;=FR$467,FO750&lt;=FR$468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T749" s="329">
        <f t="shared" ref="FT749:FT812" si="1654">IF(AND(FO749&gt;=FS$467,FO750&lt;=FS$468,FO750&gt;0),($L$18+(FO749/FS$5)*($M$18+(FO749/FS$5)*($N$18+(FO749/FS$5)*($O$18+(FO749/FS$5)*($P$18+(FO749/FS$5)*($Q$18+(FO749/FS$5)*$R$18))))))^2+4*($L$18+((0.05+FO749)/FS$5)*($M$18+((0.05+FO749)/FS$5)*($N$18+((0.05+FO749)/FS$5)*($O$18+((0.05+FO749)/FS$5)*($P$18+((0.05+FO749)/FS$5)*($Q$18+((0.05+FO749)/FS$5)*$R$18))))))^2+($L$18+(FO750/FS$5)*($M$18+(FO750/FS$5)*($N$18+(FO750/FS$5)*($O$18+(FO750/FS$5)*($P$18+(FO750/FS$5)*($Q$18+(FO750/FS$5)*$R$18))))))^2,0)</f>
        <v>0</v>
      </c>
      <c r="FU749" s="329">
        <f t="shared" ref="FU749:FU812" si="1655">FP749</f>
        <v>0</v>
      </c>
      <c r="FV749" s="170">
        <f t="shared" si="1507"/>
        <v>0</v>
      </c>
      <c r="FW749" s="208">
        <f t="shared" si="1508"/>
        <v>0</v>
      </c>
      <c r="FX749" s="328">
        <v>25.9</v>
      </c>
      <c r="FY749" s="328">
        <f t="shared" ref="FY749:FY812" si="1656">IF($T749&lt;=GC$5,$T749,0)</f>
        <v>0</v>
      </c>
      <c r="FZ749" s="329">
        <f t="shared" ref="FZ749:FZ812" si="1657">IF(AND(FY749&gt;=FY$467,FY750&lt;=FY$468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A749" s="329">
        <f t="shared" ref="GA749:GA812" si="1658">IF(AND(FY749&gt;=FZ$467,FY750&lt;=FZ$468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B749" s="329">
        <f t="shared" ref="GB749:GB812" si="1659">IF(AND(FY749&gt;=GA$467,FY750&lt;=GA$468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C749" s="329">
        <f t="shared" ref="GC749:GC812" si="1660">IF(AND(FY749&gt;=GB$467,FY750&lt;=GB$468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D749" s="329">
        <f t="shared" ref="GD749:GD812" si="1661">IF(AND(FY749&gt;=GC$467,FY750&lt;=GC$468,FY750&gt;0),($L$18+(FY749/GC$5)*($M$18+(FY749/GC$5)*($N$18+(FY749/GC$5)*($O$18+(FY749/GC$5)*($P$18+(FY749/GC$5)*($Q$18+(FY749/GC$5)*$R$18))))))^2+4*($L$18+((0.05+FY749)/GC$5)*($M$18+((0.05+FY749)/GC$5)*($N$18+((0.05+FY749)/GC$5)*($O$18+((0.05+FY749)/GC$5)*($P$18+((0.05+FY749)/GC$5)*($Q$18+((0.05+FY749)/GC$5)*$R$18))))))^2+($L$18+(FY750/GC$5)*($M$18+(FY750/GC$5)*($N$18+(FY750/GC$5)*($O$18+(FY750/GC$5)*($P$18+(FY750/GC$5)*($Q$18+(FY750/GC$5)*$R$18))))))^2,0)</f>
        <v>0</v>
      </c>
      <c r="GE749" s="329">
        <f t="shared" ref="GE749:GE812" si="1662">FZ749</f>
        <v>0</v>
      </c>
      <c r="GF749" s="170">
        <f t="shared" si="1509"/>
        <v>0</v>
      </c>
      <c r="GG749" s="208">
        <f t="shared" si="1510"/>
        <v>0</v>
      </c>
      <c r="GH749" s="328">
        <v>25.9</v>
      </c>
      <c r="GI749" s="328">
        <f t="shared" ref="GI749:GI812" si="1663">IF($T749&lt;=GM$5,$T749,0)</f>
        <v>0</v>
      </c>
      <c r="GJ749" s="329">
        <f t="shared" ref="GJ749:GJ812" si="1664">IF(AND(GI749&gt;=GI$467,GI750&lt;=GI$468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K749" s="329">
        <f t="shared" ref="GK749:GK812" si="1665">IF(AND(GI749&gt;=GJ$467,GI750&lt;=GJ$468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L749" s="329">
        <f t="shared" ref="GL749:GL812" si="1666">IF(AND(GI749&gt;=GK$467,GI750&lt;=GK$468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M749" s="329">
        <f t="shared" ref="GM749:GM812" si="1667">IF(AND(GI749&gt;=GL$467,GI750&lt;=GL$468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N749" s="329">
        <f t="shared" ref="GN749:GN812" si="1668">IF(AND(GI749&gt;=GM$467,GI750&lt;=GM$468,GI750&gt;0),($L$18+(GI749/GM$5)*($M$18+(GI749/GM$5)*($N$18+(GI749/GM$5)*($O$18+(GI749/GM$5)*($P$18+(GI749/GM$5)*($Q$18+(GI749/GM$5)*$R$18))))))^2+4*($L$18+((0.05+GI749)/GM$5)*($M$18+((0.05+GI749)/GM$5)*($N$18+((0.05+GI749)/GM$5)*($O$18+((0.05+GI749)/GM$5)*($P$18+((0.05+GI749)/GM$5)*($Q$18+((0.05+GI749)/GM$5)*$R$18))))))^2+($L$18+(GI750/GM$5)*($M$18+(GI750/GM$5)*($N$18+(GI750/GM$5)*($O$18+(GI750/GM$5)*($P$18+(GI750/GM$5)*($Q$18+(GI750/GM$5)*$R$18))))))^2,0)</f>
        <v>0</v>
      </c>
      <c r="GO749" s="329">
        <f t="shared" ref="GO749:GO812" si="1669">GJ749</f>
        <v>0</v>
      </c>
      <c r="GP749" s="170">
        <f t="shared" si="1511"/>
        <v>0</v>
      </c>
      <c r="GQ749" s="208">
        <f t="shared" si="1512"/>
        <v>0</v>
      </c>
      <c r="GR749" s="328">
        <v>25.9</v>
      </c>
      <c r="GS749" s="328">
        <f t="shared" ref="GS749:GS812" si="1670">IF($T749&lt;=GW$5,$T749,0)</f>
        <v>0</v>
      </c>
      <c r="GT749" s="329">
        <f t="shared" ref="GT749:GT812" si="1671">IF(AND(GS749&gt;=GS$467,GS750&lt;=GS$468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U749" s="329">
        <f t="shared" ref="GU749:GU812" si="1672">IF(AND(GS749&gt;=GT$467,GS750&lt;=GT$468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V749" s="329">
        <f t="shared" ref="GV749:GV812" si="1673">IF(AND(GS749&gt;=GU$467,GS750&lt;=GU$468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W749" s="329">
        <f t="shared" ref="GW749:GW812" si="1674">IF(AND(GS749&gt;=GV$467,GS750&lt;=GV$468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X749" s="329">
        <f t="shared" ref="GX749:GX812" si="1675">IF(AND(GS749&gt;=GW$467,GS750&lt;=GW$468,GS750&gt;0),($L$18+(GS749/GW$5)*($M$18+(GS749/GW$5)*($N$18+(GS749/GW$5)*($O$18+(GS749/GW$5)*($P$18+(GS749/GW$5)*($Q$18+(GS749/GW$5)*$R$18))))))^2+4*($L$18+((0.05+GS749)/GW$5)*($M$18+((0.05+GS749)/GW$5)*($N$18+((0.05+GS749)/GW$5)*($O$18+((0.05+GS749)/GW$5)*($P$18+((0.05+GS749)/GW$5)*($Q$18+((0.05+GS749)/GW$5)*$R$18))))))^2+($L$18+(GS750/GW$5)*($M$18+(GS750/GW$5)*($N$18+(GS750/GW$5)*($O$18+(GS750/GW$5)*($P$18+(GS750/GW$5)*($Q$18+(GS750/GW$5)*$R$18))))))^2,0)</f>
        <v>0</v>
      </c>
      <c r="GY749" s="329">
        <f t="shared" ref="GY749:GY812" si="1676">GT749</f>
        <v>0</v>
      </c>
      <c r="GZ749" s="170">
        <f t="shared" si="1513"/>
        <v>0</v>
      </c>
      <c r="HA749" s="208">
        <f t="shared" si="1514"/>
        <v>0</v>
      </c>
      <c r="HB749" s="328">
        <v>25.9</v>
      </c>
      <c r="HC749" s="328">
        <f t="shared" si="1515"/>
        <v>0</v>
      </c>
      <c r="HD749" s="329">
        <f t="shared" si="1623"/>
        <v>0</v>
      </c>
      <c r="HE749" s="329">
        <f t="shared" si="1624"/>
        <v>0</v>
      </c>
      <c r="HF749" s="329">
        <f t="shared" si="1625"/>
        <v>0</v>
      </c>
      <c r="HG749" s="329">
        <f t="shared" si="1626"/>
        <v>0</v>
      </c>
      <c r="HH749" s="329">
        <f t="shared" si="1627"/>
        <v>0</v>
      </c>
      <c r="HI749" s="329">
        <f t="shared" si="1628"/>
        <v>0</v>
      </c>
      <c r="HJ749" s="170">
        <f t="shared" si="1516"/>
        <v>0</v>
      </c>
      <c r="HK749" s="208">
        <f t="shared" si="1517"/>
        <v>0</v>
      </c>
      <c r="HL749" s="328">
        <v>25.9</v>
      </c>
      <c r="HM749" s="328">
        <f t="shared" si="1518"/>
        <v>0</v>
      </c>
      <c r="HN749" s="329">
        <f t="shared" si="1629"/>
        <v>0</v>
      </c>
      <c r="HO749" s="329">
        <f t="shared" si="1630"/>
        <v>0</v>
      </c>
      <c r="HP749" s="329">
        <f t="shared" si="1631"/>
        <v>0</v>
      </c>
      <c r="HQ749" s="329">
        <f t="shared" si="1632"/>
        <v>0</v>
      </c>
      <c r="HR749" s="329">
        <f t="shared" si="1633"/>
        <v>0</v>
      </c>
      <c r="HS749" s="329">
        <f t="shared" si="1634"/>
        <v>0</v>
      </c>
      <c r="HT749" s="170">
        <f t="shared" si="1519"/>
        <v>0</v>
      </c>
      <c r="HU749" s="208">
        <f t="shared" si="1520"/>
        <v>0</v>
      </c>
      <c r="HV749" s="328">
        <v>25.9</v>
      </c>
      <c r="HW749" s="328">
        <f t="shared" si="1635"/>
        <v>0</v>
      </c>
      <c r="HX749" s="329">
        <f t="shared" si="1636"/>
        <v>0</v>
      </c>
      <c r="HY749" s="329">
        <f t="shared" si="1637"/>
        <v>0</v>
      </c>
      <c r="HZ749" s="329">
        <f t="shared" si="1638"/>
        <v>0</v>
      </c>
      <c r="IA749" s="329">
        <f t="shared" si="1639"/>
        <v>0</v>
      </c>
      <c r="IB749" s="329">
        <f t="shared" si="1640"/>
        <v>0</v>
      </c>
      <c r="IC749" s="329">
        <f t="shared" si="1641"/>
        <v>0</v>
      </c>
      <c r="ID749" s="170">
        <f t="shared" si="1521"/>
        <v>0</v>
      </c>
      <c r="IE749" s="208">
        <f t="shared" si="1522"/>
        <v>0</v>
      </c>
      <c r="IF749" s="328">
        <v>25.9</v>
      </c>
      <c r="IG749" s="328">
        <f t="shared" si="1642"/>
        <v>0</v>
      </c>
      <c r="IH749" s="329">
        <f t="shared" si="1643"/>
        <v>0</v>
      </c>
      <c r="II749" s="329">
        <f t="shared" si="1644"/>
        <v>0</v>
      </c>
      <c r="IJ749" s="329">
        <f t="shared" si="1645"/>
        <v>0</v>
      </c>
      <c r="IK749" s="329">
        <f t="shared" si="1646"/>
        <v>0</v>
      </c>
      <c r="IL749" s="329">
        <f t="shared" si="1647"/>
        <v>0</v>
      </c>
      <c r="IM749" s="329">
        <f t="shared" si="1648"/>
        <v>0</v>
      </c>
      <c r="IN749" s="170">
        <f t="shared" si="1523"/>
        <v>0</v>
      </c>
    </row>
    <row r="750" spans="1:248">
      <c r="A750" s="318"/>
      <c r="B750" s="318"/>
      <c r="C750" s="318"/>
      <c r="D750" s="318"/>
      <c r="E750" s="318"/>
      <c r="F750" s="318"/>
      <c r="G750" s="318"/>
      <c r="H750" s="318"/>
      <c r="I750" s="318"/>
      <c r="K750" s="318"/>
      <c r="L750" s="318"/>
      <c r="M750" s="318"/>
      <c r="N750" s="318"/>
      <c r="O750" s="318"/>
      <c r="P750" s="318"/>
      <c r="Q750" s="318"/>
      <c r="R750" s="318"/>
      <c r="S750" s="208">
        <f t="shared" si="1524"/>
        <v>0</v>
      </c>
      <c r="T750" s="328">
        <v>26</v>
      </c>
      <c r="U750" s="328">
        <f t="shared" si="1525"/>
        <v>0</v>
      </c>
      <c r="V750" s="329">
        <f t="shared" si="1526"/>
        <v>0</v>
      </c>
      <c r="W750" s="329">
        <f t="shared" si="1527"/>
        <v>0</v>
      </c>
      <c r="X750" s="329">
        <f t="shared" si="1528"/>
        <v>0</v>
      </c>
      <c r="Y750" s="329">
        <f t="shared" si="1529"/>
        <v>0</v>
      </c>
      <c r="Z750" s="329">
        <f t="shared" si="1530"/>
        <v>0</v>
      </c>
      <c r="AA750" s="329">
        <f t="shared" si="1531"/>
        <v>0</v>
      </c>
      <c r="AB750" s="170">
        <f t="shared" si="1470"/>
        <v>0</v>
      </c>
      <c r="AC750" s="208">
        <f t="shared" si="1471"/>
        <v>0</v>
      </c>
      <c r="AD750" s="328">
        <v>26</v>
      </c>
      <c r="AE750" s="328">
        <f t="shared" si="1532"/>
        <v>0</v>
      </c>
      <c r="AF750" s="329">
        <f t="shared" si="1533"/>
        <v>0</v>
      </c>
      <c r="AG750" s="329">
        <f t="shared" si="1534"/>
        <v>0</v>
      </c>
      <c r="AH750" s="329">
        <f t="shared" si="1535"/>
        <v>0</v>
      </c>
      <c r="AI750" s="329">
        <f t="shared" si="1536"/>
        <v>0</v>
      </c>
      <c r="AJ750" s="329">
        <f t="shared" si="1537"/>
        <v>0</v>
      </c>
      <c r="AK750" s="329">
        <f t="shared" si="1538"/>
        <v>0</v>
      </c>
      <c r="AL750" s="170">
        <f t="shared" si="1472"/>
        <v>0</v>
      </c>
      <c r="AM750" s="208">
        <f t="shared" si="1473"/>
        <v>0</v>
      </c>
      <c r="AN750" s="328">
        <v>26</v>
      </c>
      <c r="AO750" s="328">
        <f t="shared" si="1539"/>
        <v>0</v>
      </c>
      <c r="AP750" s="329">
        <f t="shared" si="1540"/>
        <v>0</v>
      </c>
      <c r="AQ750" s="329">
        <f t="shared" si="1541"/>
        <v>0</v>
      </c>
      <c r="AR750" s="329">
        <f t="shared" si="1542"/>
        <v>0</v>
      </c>
      <c r="AS750" s="329">
        <f t="shared" si="1543"/>
        <v>0</v>
      </c>
      <c r="AT750" s="329">
        <f t="shared" si="1544"/>
        <v>0</v>
      </c>
      <c r="AU750" s="329">
        <f t="shared" si="1545"/>
        <v>0</v>
      </c>
      <c r="AV750" s="170">
        <f t="shared" si="1474"/>
        <v>0</v>
      </c>
      <c r="AW750" s="208">
        <f t="shared" si="1475"/>
        <v>0</v>
      </c>
      <c r="AX750" s="328">
        <v>26</v>
      </c>
      <c r="AY750" s="328">
        <f t="shared" si="1546"/>
        <v>0</v>
      </c>
      <c r="AZ750" s="329">
        <f t="shared" si="1547"/>
        <v>0</v>
      </c>
      <c r="BA750" s="329">
        <f t="shared" si="1548"/>
        <v>0</v>
      </c>
      <c r="BB750" s="329">
        <f t="shared" si="1549"/>
        <v>0</v>
      </c>
      <c r="BC750" s="329">
        <f t="shared" si="1550"/>
        <v>0</v>
      </c>
      <c r="BD750" s="329">
        <f t="shared" si="1551"/>
        <v>0</v>
      </c>
      <c r="BE750" s="329">
        <f t="shared" si="1552"/>
        <v>0</v>
      </c>
      <c r="BF750" s="170">
        <f t="shared" si="1476"/>
        <v>0</v>
      </c>
      <c r="BG750" s="208">
        <f t="shared" si="1477"/>
        <v>0</v>
      </c>
      <c r="BH750" s="328">
        <v>26</v>
      </c>
      <c r="BI750" s="328">
        <f t="shared" si="1478"/>
        <v>0</v>
      </c>
      <c r="BJ750" s="329">
        <f t="shared" si="1479"/>
        <v>0</v>
      </c>
      <c r="BK750" s="329">
        <f t="shared" si="1480"/>
        <v>0</v>
      </c>
      <c r="BL750" s="329">
        <f t="shared" si="1481"/>
        <v>0</v>
      </c>
      <c r="BM750" s="329">
        <f t="shared" si="1482"/>
        <v>0</v>
      </c>
      <c r="BN750" s="329">
        <f t="shared" si="1483"/>
        <v>0</v>
      </c>
      <c r="BO750" s="329">
        <f t="shared" si="1484"/>
        <v>0</v>
      </c>
      <c r="BP750" s="170">
        <f t="shared" si="1485"/>
        <v>0</v>
      </c>
      <c r="BQ750" s="208">
        <f t="shared" si="1486"/>
        <v>0</v>
      </c>
      <c r="BR750" s="328">
        <v>26</v>
      </c>
      <c r="BS750" s="328">
        <f t="shared" si="1553"/>
        <v>0</v>
      </c>
      <c r="BT750" s="329">
        <f t="shared" si="1554"/>
        <v>0</v>
      </c>
      <c r="BU750" s="329">
        <f t="shared" si="1555"/>
        <v>0</v>
      </c>
      <c r="BV750" s="329">
        <f t="shared" si="1556"/>
        <v>0</v>
      </c>
      <c r="BW750" s="329">
        <f t="shared" si="1557"/>
        <v>0</v>
      </c>
      <c r="BX750" s="329">
        <f t="shared" si="1558"/>
        <v>0</v>
      </c>
      <c r="BY750" s="329">
        <f t="shared" si="1559"/>
        <v>0</v>
      </c>
      <c r="BZ750" s="170">
        <f t="shared" si="1487"/>
        <v>0</v>
      </c>
      <c r="CA750" s="208">
        <f t="shared" si="1488"/>
        <v>0</v>
      </c>
      <c r="CB750" s="328">
        <v>26</v>
      </c>
      <c r="CC750" s="328">
        <f t="shared" si="1560"/>
        <v>0</v>
      </c>
      <c r="CD750" s="329">
        <f t="shared" si="1561"/>
        <v>0</v>
      </c>
      <c r="CE750" s="329">
        <f t="shared" si="1562"/>
        <v>0</v>
      </c>
      <c r="CF750" s="329">
        <f t="shared" si="1563"/>
        <v>0</v>
      </c>
      <c r="CG750" s="329">
        <f t="shared" si="1564"/>
        <v>0</v>
      </c>
      <c r="CH750" s="329">
        <f t="shared" si="1565"/>
        <v>0</v>
      </c>
      <c r="CI750" s="329">
        <f t="shared" si="1566"/>
        <v>0</v>
      </c>
      <c r="CJ750" s="170">
        <f t="shared" si="1489"/>
        <v>0</v>
      </c>
      <c r="CK750" s="208">
        <f t="shared" si="1490"/>
        <v>0</v>
      </c>
      <c r="CL750" s="328">
        <v>26</v>
      </c>
      <c r="CM750" s="328">
        <f t="shared" si="1567"/>
        <v>0</v>
      </c>
      <c r="CN750" s="329">
        <f t="shared" si="1568"/>
        <v>0</v>
      </c>
      <c r="CO750" s="329">
        <f t="shared" si="1569"/>
        <v>0</v>
      </c>
      <c r="CP750" s="329">
        <f t="shared" si="1570"/>
        <v>0</v>
      </c>
      <c r="CQ750" s="329">
        <f t="shared" si="1571"/>
        <v>0</v>
      </c>
      <c r="CR750" s="329">
        <f t="shared" si="1572"/>
        <v>0</v>
      </c>
      <c r="CS750" s="329">
        <f t="shared" si="1573"/>
        <v>0</v>
      </c>
      <c r="CT750" s="170">
        <f t="shared" si="1491"/>
        <v>0</v>
      </c>
      <c r="CU750" s="208">
        <f t="shared" si="1492"/>
        <v>0</v>
      </c>
      <c r="CV750" s="328">
        <v>26</v>
      </c>
      <c r="CW750" s="328">
        <f t="shared" si="1574"/>
        <v>0</v>
      </c>
      <c r="CX750" s="329">
        <f t="shared" si="1575"/>
        <v>0</v>
      </c>
      <c r="CY750" s="329">
        <f t="shared" si="1576"/>
        <v>0</v>
      </c>
      <c r="CZ750" s="329">
        <f t="shared" si="1577"/>
        <v>0</v>
      </c>
      <c r="DA750" s="329">
        <f t="shared" si="1578"/>
        <v>0</v>
      </c>
      <c r="DB750" s="329">
        <f t="shared" si="1579"/>
        <v>0</v>
      </c>
      <c r="DC750" s="329">
        <f t="shared" si="1580"/>
        <v>0</v>
      </c>
      <c r="DD750" s="170">
        <f t="shared" si="1493"/>
        <v>0</v>
      </c>
      <c r="DE750" s="208">
        <f t="shared" si="1494"/>
        <v>0</v>
      </c>
      <c r="DF750" s="328">
        <v>26</v>
      </c>
      <c r="DG750" s="328">
        <f t="shared" si="1581"/>
        <v>0</v>
      </c>
      <c r="DH750" s="329">
        <f t="shared" si="1582"/>
        <v>0</v>
      </c>
      <c r="DI750" s="329">
        <f t="shared" si="1583"/>
        <v>0</v>
      </c>
      <c r="DJ750" s="329">
        <f t="shared" si="1584"/>
        <v>0</v>
      </c>
      <c r="DK750" s="329">
        <f t="shared" si="1585"/>
        <v>0</v>
      </c>
      <c r="DL750" s="329">
        <f t="shared" si="1586"/>
        <v>0</v>
      </c>
      <c r="DM750" s="329">
        <f t="shared" si="1587"/>
        <v>0</v>
      </c>
      <c r="DN750" s="170">
        <f t="shared" si="1495"/>
        <v>0</v>
      </c>
      <c r="DO750" s="208">
        <f t="shared" si="1496"/>
        <v>0</v>
      </c>
      <c r="DP750" s="328">
        <v>26</v>
      </c>
      <c r="DQ750" s="328">
        <f t="shared" si="1588"/>
        <v>0</v>
      </c>
      <c r="DR750" s="329">
        <f t="shared" si="1589"/>
        <v>0</v>
      </c>
      <c r="DS750" s="329">
        <f t="shared" si="1590"/>
        <v>0</v>
      </c>
      <c r="DT750" s="329">
        <f t="shared" si="1591"/>
        <v>0</v>
      </c>
      <c r="DU750" s="329">
        <f t="shared" si="1592"/>
        <v>0</v>
      </c>
      <c r="DV750" s="329">
        <f t="shared" si="1593"/>
        <v>0</v>
      </c>
      <c r="DW750" s="329">
        <f t="shared" si="1594"/>
        <v>0</v>
      </c>
      <c r="DX750" s="170">
        <f t="shared" si="1497"/>
        <v>0</v>
      </c>
      <c r="DY750" s="208">
        <f t="shared" si="1498"/>
        <v>0</v>
      </c>
      <c r="DZ750" s="328">
        <v>26</v>
      </c>
      <c r="EA750" s="328">
        <f t="shared" si="1595"/>
        <v>0</v>
      </c>
      <c r="EB750" s="329">
        <f t="shared" si="1596"/>
        <v>0</v>
      </c>
      <c r="EC750" s="329">
        <f t="shared" si="1597"/>
        <v>0</v>
      </c>
      <c r="ED750" s="329">
        <f t="shared" si="1598"/>
        <v>0</v>
      </c>
      <c r="EE750" s="329">
        <f t="shared" si="1599"/>
        <v>0</v>
      </c>
      <c r="EF750" s="329">
        <f t="shared" si="1600"/>
        <v>0</v>
      </c>
      <c r="EG750" s="329">
        <f t="shared" si="1601"/>
        <v>0</v>
      </c>
      <c r="EH750" s="170">
        <f t="shared" si="1499"/>
        <v>0</v>
      </c>
      <c r="EI750" s="208">
        <f t="shared" si="1500"/>
        <v>0</v>
      </c>
      <c r="EJ750" s="328">
        <v>26</v>
      </c>
      <c r="EK750" s="328">
        <f t="shared" si="1602"/>
        <v>0</v>
      </c>
      <c r="EL750" s="329">
        <f t="shared" si="1603"/>
        <v>0</v>
      </c>
      <c r="EM750" s="329">
        <f t="shared" si="1604"/>
        <v>0</v>
      </c>
      <c r="EN750" s="329">
        <f t="shared" si="1605"/>
        <v>0</v>
      </c>
      <c r="EO750" s="329">
        <f t="shared" si="1606"/>
        <v>0</v>
      </c>
      <c r="EP750" s="329">
        <f t="shared" si="1607"/>
        <v>0</v>
      </c>
      <c r="EQ750" s="329">
        <f t="shared" si="1608"/>
        <v>0</v>
      </c>
      <c r="ER750" s="170">
        <f t="shared" si="1501"/>
        <v>0</v>
      </c>
      <c r="ES750" s="208">
        <f t="shared" si="1502"/>
        <v>0</v>
      </c>
      <c r="ET750" s="328">
        <v>26</v>
      </c>
      <c r="EU750" s="328">
        <f t="shared" si="1609"/>
        <v>0</v>
      </c>
      <c r="EV750" s="329">
        <f t="shared" si="1610"/>
        <v>0</v>
      </c>
      <c r="EW750" s="329">
        <f t="shared" si="1611"/>
        <v>0</v>
      </c>
      <c r="EX750" s="329">
        <f t="shared" si="1612"/>
        <v>0</v>
      </c>
      <c r="EY750" s="329">
        <f t="shared" si="1613"/>
        <v>0</v>
      </c>
      <c r="EZ750" s="329">
        <f t="shared" si="1614"/>
        <v>0</v>
      </c>
      <c r="FA750" s="329">
        <f t="shared" si="1615"/>
        <v>0</v>
      </c>
      <c r="FB750" s="170">
        <f t="shared" si="1503"/>
        <v>0</v>
      </c>
      <c r="FC750" s="208">
        <f t="shared" si="1504"/>
        <v>0</v>
      </c>
      <c r="FD750" s="328">
        <v>26</v>
      </c>
      <c r="FE750" s="328">
        <f t="shared" si="1616"/>
        <v>0</v>
      </c>
      <c r="FF750" s="329">
        <f t="shared" si="1617"/>
        <v>0</v>
      </c>
      <c r="FG750" s="329">
        <f t="shared" si="1618"/>
        <v>0</v>
      </c>
      <c r="FH750" s="329">
        <f t="shared" si="1619"/>
        <v>0</v>
      </c>
      <c r="FI750" s="329">
        <f t="shared" si="1620"/>
        <v>0</v>
      </c>
      <c r="FJ750" s="329">
        <f t="shared" si="1621"/>
        <v>0</v>
      </c>
      <c r="FK750" s="329">
        <f t="shared" si="1622"/>
        <v>0</v>
      </c>
      <c r="FL750" s="170">
        <f t="shared" si="1505"/>
        <v>0</v>
      </c>
      <c r="FM750" s="208">
        <f t="shared" si="1506"/>
        <v>0</v>
      </c>
      <c r="FN750" s="328">
        <v>26</v>
      </c>
      <c r="FO750" s="328">
        <f t="shared" si="1649"/>
        <v>0</v>
      </c>
      <c r="FP750" s="329">
        <f t="shared" si="1650"/>
        <v>0</v>
      </c>
      <c r="FQ750" s="329">
        <f t="shared" si="1651"/>
        <v>0</v>
      </c>
      <c r="FR750" s="329">
        <f t="shared" si="1652"/>
        <v>0</v>
      </c>
      <c r="FS750" s="329">
        <f t="shared" si="1653"/>
        <v>0</v>
      </c>
      <c r="FT750" s="329">
        <f t="shared" si="1654"/>
        <v>0</v>
      </c>
      <c r="FU750" s="329">
        <f t="shared" si="1655"/>
        <v>0</v>
      </c>
      <c r="FV750" s="170">
        <f t="shared" si="1507"/>
        <v>0</v>
      </c>
      <c r="FW750" s="208">
        <f t="shared" si="1508"/>
        <v>0</v>
      </c>
      <c r="FX750" s="328">
        <v>26</v>
      </c>
      <c r="FY750" s="328">
        <f t="shared" si="1656"/>
        <v>0</v>
      </c>
      <c r="FZ750" s="329">
        <f t="shared" si="1657"/>
        <v>0</v>
      </c>
      <c r="GA750" s="329">
        <f t="shared" si="1658"/>
        <v>0</v>
      </c>
      <c r="GB750" s="329">
        <f t="shared" si="1659"/>
        <v>0</v>
      </c>
      <c r="GC750" s="329">
        <f t="shared" si="1660"/>
        <v>0</v>
      </c>
      <c r="GD750" s="329">
        <f t="shared" si="1661"/>
        <v>0</v>
      </c>
      <c r="GE750" s="329">
        <f t="shared" si="1662"/>
        <v>0</v>
      </c>
      <c r="GF750" s="170">
        <f t="shared" si="1509"/>
        <v>0</v>
      </c>
      <c r="GG750" s="208">
        <f t="shared" si="1510"/>
        <v>0</v>
      </c>
      <c r="GH750" s="328">
        <v>26</v>
      </c>
      <c r="GI750" s="328">
        <f t="shared" si="1663"/>
        <v>0</v>
      </c>
      <c r="GJ750" s="329">
        <f t="shared" si="1664"/>
        <v>0</v>
      </c>
      <c r="GK750" s="329">
        <f t="shared" si="1665"/>
        <v>0</v>
      </c>
      <c r="GL750" s="329">
        <f t="shared" si="1666"/>
        <v>0</v>
      </c>
      <c r="GM750" s="329">
        <f t="shared" si="1667"/>
        <v>0</v>
      </c>
      <c r="GN750" s="329">
        <f t="shared" si="1668"/>
        <v>0</v>
      </c>
      <c r="GO750" s="329">
        <f t="shared" si="1669"/>
        <v>0</v>
      </c>
      <c r="GP750" s="170">
        <f t="shared" si="1511"/>
        <v>0</v>
      </c>
      <c r="GQ750" s="208">
        <f t="shared" si="1512"/>
        <v>0</v>
      </c>
      <c r="GR750" s="328">
        <v>26</v>
      </c>
      <c r="GS750" s="328">
        <f t="shared" si="1670"/>
        <v>0</v>
      </c>
      <c r="GT750" s="329">
        <f t="shared" si="1671"/>
        <v>0</v>
      </c>
      <c r="GU750" s="329">
        <f t="shared" si="1672"/>
        <v>0</v>
      </c>
      <c r="GV750" s="329">
        <f t="shared" si="1673"/>
        <v>0</v>
      </c>
      <c r="GW750" s="329">
        <f t="shared" si="1674"/>
        <v>0</v>
      </c>
      <c r="GX750" s="329">
        <f t="shared" si="1675"/>
        <v>0</v>
      </c>
      <c r="GY750" s="329">
        <f t="shared" si="1676"/>
        <v>0</v>
      </c>
      <c r="GZ750" s="170">
        <f t="shared" si="1513"/>
        <v>0</v>
      </c>
      <c r="HA750" s="208">
        <f t="shared" si="1514"/>
        <v>0</v>
      </c>
      <c r="HB750" s="328">
        <v>26</v>
      </c>
      <c r="HC750" s="328">
        <f t="shared" si="1515"/>
        <v>0</v>
      </c>
      <c r="HD750" s="329">
        <f t="shared" si="1623"/>
        <v>0</v>
      </c>
      <c r="HE750" s="329">
        <f t="shared" si="1624"/>
        <v>0</v>
      </c>
      <c r="HF750" s="329">
        <f t="shared" si="1625"/>
        <v>0</v>
      </c>
      <c r="HG750" s="329">
        <f t="shared" si="1626"/>
        <v>0</v>
      </c>
      <c r="HH750" s="329">
        <f t="shared" si="1627"/>
        <v>0</v>
      </c>
      <c r="HI750" s="329">
        <f t="shared" si="1628"/>
        <v>0</v>
      </c>
      <c r="HJ750" s="170">
        <f t="shared" si="1516"/>
        <v>0</v>
      </c>
      <c r="HK750" s="208">
        <f t="shared" si="1517"/>
        <v>0</v>
      </c>
      <c r="HL750" s="328">
        <v>26</v>
      </c>
      <c r="HM750" s="328">
        <f t="shared" si="1518"/>
        <v>0</v>
      </c>
      <c r="HN750" s="329">
        <f t="shared" si="1629"/>
        <v>0</v>
      </c>
      <c r="HO750" s="329">
        <f t="shared" si="1630"/>
        <v>0</v>
      </c>
      <c r="HP750" s="329">
        <f t="shared" si="1631"/>
        <v>0</v>
      </c>
      <c r="HQ750" s="329">
        <f t="shared" si="1632"/>
        <v>0</v>
      </c>
      <c r="HR750" s="329">
        <f t="shared" si="1633"/>
        <v>0</v>
      </c>
      <c r="HS750" s="329">
        <f t="shared" si="1634"/>
        <v>0</v>
      </c>
      <c r="HT750" s="170">
        <f t="shared" si="1519"/>
        <v>0</v>
      </c>
      <c r="HU750" s="208">
        <f t="shared" si="1520"/>
        <v>0</v>
      </c>
      <c r="HV750" s="328">
        <v>26</v>
      </c>
      <c r="HW750" s="328">
        <f t="shared" si="1635"/>
        <v>0</v>
      </c>
      <c r="HX750" s="329">
        <f t="shared" si="1636"/>
        <v>0</v>
      </c>
      <c r="HY750" s="329">
        <f t="shared" si="1637"/>
        <v>0</v>
      </c>
      <c r="HZ750" s="329">
        <f t="shared" si="1638"/>
        <v>0</v>
      </c>
      <c r="IA750" s="329">
        <f t="shared" si="1639"/>
        <v>0</v>
      </c>
      <c r="IB750" s="329">
        <f t="shared" si="1640"/>
        <v>0</v>
      </c>
      <c r="IC750" s="329">
        <f t="shared" si="1641"/>
        <v>0</v>
      </c>
      <c r="ID750" s="170">
        <f t="shared" si="1521"/>
        <v>0</v>
      </c>
      <c r="IE750" s="208">
        <f t="shared" si="1522"/>
        <v>0</v>
      </c>
      <c r="IF750" s="328">
        <v>26</v>
      </c>
      <c r="IG750" s="328">
        <f t="shared" si="1642"/>
        <v>0</v>
      </c>
      <c r="IH750" s="329">
        <f t="shared" si="1643"/>
        <v>0</v>
      </c>
      <c r="II750" s="329">
        <f t="shared" si="1644"/>
        <v>0</v>
      </c>
      <c r="IJ750" s="329">
        <f t="shared" si="1645"/>
        <v>0</v>
      </c>
      <c r="IK750" s="329">
        <f t="shared" si="1646"/>
        <v>0</v>
      </c>
      <c r="IL750" s="329">
        <f t="shared" si="1647"/>
        <v>0</v>
      </c>
      <c r="IM750" s="329">
        <f t="shared" si="1648"/>
        <v>0</v>
      </c>
      <c r="IN750" s="170">
        <f t="shared" si="1523"/>
        <v>0</v>
      </c>
    </row>
    <row r="751" spans="1:248">
      <c r="A751" s="318"/>
      <c r="B751" s="318"/>
      <c r="C751" s="318"/>
      <c r="D751" s="318"/>
      <c r="E751" s="318"/>
      <c r="F751" s="318"/>
      <c r="G751" s="318"/>
      <c r="H751" s="318"/>
      <c r="I751" s="318"/>
      <c r="K751" s="318"/>
      <c r="L751" s="318"/>
      <c r="M751" s="318"/>
      <c r="N751" s="318"/>
      <c r="O751" s="318"/>
      <c r="P751" s="318"/>
      <c r="Q751" s="318"/>
      <c r="R751" s="318"/>
      <c r="S751" s="208">
        <f t="shared" si="1524"/>
        <v>0</v>
      </c>
      <c r="T751" s="328">
        <v>26.1</v>
      </c>
      <c r="U751" s="328">
        <f t="shared" si="1525"/>
        <v>0</v>
      </c>
      <c r="V751" s="329">
        <f t="shared" si="1526"/>
        <v>0</v>
      </c>
      <c r="W751" s="329">
        <f t="shared" si="1527"/>
        <v>0</v>
      </c>
      <c r="X751" s="329">
        <f t="shared" si="1528"/>
        <v>0</v>
      </c>
      <c r="Y751" s="329">
        <f t="shared" si="1529"/>
        <v>0</v>
      </c>
      <c r="Z751" s="329">
        <f t="shared" si="1530"/>
        <v>0</v>
      </c>
      <c r="AA751" s="329">
        <f t="shared" si="1531"/>
        <v>0</v>
      </c>
      <c r="AB751" s="170">
        <f t="shared" si="1470"/>
        <v>0</v>
      </c>
      <c r="AC751" s="208">
        <f t="shared" si="1471"/>
        <v>0</v>
      </c>
      <c r="AD751" s="328">
        <v>26.1</v>
      </c>
      <c r="AE751" s="328">
        <f t="shared" si="1532"/>
        <v>0</v>
      </c>
      <c r="AF751" s="329">
        <f t="shared" si="1533"/>
        <v>0</v>
      </c>
      <c r="AG751" s="329">
        <f t="shared" si="1534"/>
        <v>0</v>
      </c>
      <c r="AH751" s="329">
        <f t="shared" si="1535"/>
        <v>0</v>
      </c>
      <c r="AI751" s="329">
        <f t="shared" si="1536"/>
        <v>0</v>
      </c>
      <c r="AJ751" s="329">
        <f t="shared" si="1537"/>
        <v>0</v>
      </c>
      <c r="AK751" s="329">
        <f t="shared" si="1538"/>
        <v>0</v>
      </c>
      <c r="AL751" s="170">
        <f t="shared" si="1472"/>
        <v>0</v>
      </c>
      <c r="AM751" s="208">
        <f t="shared" si="1473"/>
        <v>0</v>
      </c>
      <c r="AN751" s="328">
        <v>26.1</v>
      </c>
      <c r="AO751" s="328">
        <f t="shared" si="1539"/>
        <v>0</v>
      </c>
      <c r="AP751" s="329">
        <f t="shared" si="1540"/>
        <v>0</v>
      </c>
      <c r="AQ751" s="329">
        <f t="shared" si="1541"/>
        <v>0</v>
      </c>
      <c r="AR751" s="329">
        <f t="shared" si="1542"/>
        <v>0</v>
      </c>
      <c r="AS751" s="329">
        <f t="shared" si="1543"/>
        <v>0</v>
      </c>
      <c r="AT751" s="329">
        <f t="shared" si="1544"/>
        <v>0</v>
      </c>
      <c r="AU751" s="329">
        <f t="shared" si="1545"/>
        <v>0</v>
      </c>
      <c r="AV751" s="170">
        <f t="shared" si="1474"/>
        <v>0</v>
      </c>
      <c r="AW751" s="208">
        <f t="shared" si="1475"/>
        <v>0</v>
      </c>
      <c r="AX751" s="328">
        <v>26.1</v>
      </c>
      <c r="AY751" s="328">
        <f t="shared" si="1546"/>
        <v>0</v>
      </c>
      <c r="AZ751" s="329">
        <f t="shared" si="1547"/>
        <v>0</v>
      </c>
      <c r="BA751" s="329">
        <f t="shared" si="1548"/>
        <v>0</v>
      </c>
      <c r="BB751" s="329">
        <f t="shared" si="1549"/>
        <v>0</v>
      </c>
      <c r="BC751" s="329">
        <f t="shared" si="1550"/>
        <v>0</v>
      </c>
      <c r="BD751" s="329">
        <f t="shared" si="1551"/>
        <v>0</v>
      </c>
      <c r="BE751" s="329">
        <f t="shared" si="1552"/>
        <v>0</v>
      </c>
      <c r="BF751" s="170">
        <f t="shared" si="1476"/>
        <v>0</v>
      </c>
      <c r="BG751" s="208">
        <f t="shared" si="1477"/>
        <v>0</v>
      </c>
      <c r="BH751" s="328">
        <v>26.1</v>
      </c>
      <c r="BI751" s="328">
        <f t="shared" si="1478"/>
        <v>0</v>
      </c>
      <c r="BJ751" s="329">
        <f t="shared" si="1479"/>
        <v>0</v>
      </c>
      <c r="BK751" s="329">
        <f t="shared" si="1480"/>
        <v>0</v>
      </c>
      <c r="BL751" s="329">
        <f t="shared" si="1481"/>
        <v>0</v>
      </c>
      <c r="BM751" s="329">
        <f t="shared" si="1482"/>
        <v>0</v>
      </c>
      <c r="BN751" s="329">
        <f t="shared" si="1483"/>
        <v>0</v>
      </c>
      <c r="BO751" s="329">
        <f t="shared" si="1484"/>
        <v>0</v>
      </c>
      <c r="BP751" s="170">
        <f t="shared" si="1485"/>
        <v>0</v>
      </c>
      <c r="BQ751" s="208">
        <f t="shared" si="1486"/>
        <v>0</v>
      </c>
      <c r="BR751" s="328">
        <v>26.1</v>
      </c>
      <c r="BS751" s="328">
        <f t="shared" si="1553"/>
        <v>0</v>
      </c>
      <c r="BT751" s="329">
        <f t="shared" si="1554"/>
        <v>0</v>
      </c>
      <c r="BU751" s="329">
        <f t="shared" si="1555"/>
        <v>0</v>
      </c>
      <c r="BV751" s="329">
        <f t="shared" si="1556"/>
        <v>0</v>
      </c>
      <c r="BW751" s="329">
        <f t="shared" si="1557"/>
        <v>0</v>
      </c>
      <c r="BX751" s="329">
        <f t="shared" si="1558"/>
        <v>0</v>
      </c>
      <c r="BY751" s="329">
        <f t="shared" si="1559"/>
        <v>0</v>
      </c>
      <c r="BZ751" s="170">
        <f t="shared" si="1487"/>
        <v>0</v>
      </c>
      <c r="CA751" s="208">
        <f t="shared" si="1488"/>
        <v>0</v>
      </c>
      <c r="CB751" s="328">
        <v>26.1</v>
      </c>
      <c r="CC751" s="328">
        <f t="shared" si="1560"/>
        <v>0</v>
      </c>
      <c r="CD751" s="329">
        <f t="shared" si="1561"/>
        <v>0</v>
      </c>
      <c r="CE751" s="329">
        <f t="shared" si="1562"/>
        <v>0</v>
      </c>
      <c r="CF751" s="329">
        <f t="shared" si="1563"/>
        <v>0</v>
      </c>
      <c r="CG751" s="329">
        <f t="shared" si="1564"/>
        <v>0</v>
      </c>
      <c r="CH751" s="329">
        <f t="shared" si="1565"/>
        <v>0</v>
      </c>
      <c r="CI751" s="329">
        <f t="shared" si="1566"/>
        <v>0</v>
      </c>
      <c r="CJ751" s="170">
        <f t="shared" si="1489"/>
        <v>0</v>
      </c>
      <c r="CK751" s="208">
        <f t="shared" si="1490"/>
        <v>0</v>
      </c>
      <c r="CL751" s="328">
        <v>26.1</v>
      </c>
      <c r="CM751" s="328">
        <f t="shared" si="1567"/>
        <v>0</v>
      </c>
      <c r="CN751" s="329">
        <f t="shared" si="1568"/>
        <v>0</v>
      </c>
      <c r="CO751" s="329">
        <f t="shared" si="1569"/>
        <v>0</v>
      </c>
      <c r="CP751" s="329">
        <f t="shared" si="1570"/>
        <v>0</v>
      </c>
      <c r="CQ751" s="329">
        <f t="shared" si="1571"/>
        <v>0</v>
      </c>
      <c r="CR751" s="329">
        <f t="shared" si="1572"/>
        <v>0</v>
      </c>
      <c r="CS751" s="329">
        <f t="shared" si="1573"/>
        <v>0</v>
      </c>
      <c r="CT751" s="170">
        <f t="shared" si="1491"/>
        <v>0</v>
      </c>
      <c r="CU751" s="208">
        <f t="shared" si="1492"/>
        <v>0</v>
      </c>
      <c r="CV751" s="328">
        <v>26.1</v>
      </c>
      <c r="CW751" s="328">
        <f t="shared" si="1574"/>
        <v>0</v>
      </c>
      <c r="CX751" s="329">
        <f t="shared" si="1575"/>
        <v>0</v>
      </c>
      <c r="CY751" s="329">
        <f t="shared" si="1576"/>
        <v>0</v>
      </c>
      <c r="CZ751" s="329">
        <f t="shared" si="1577"/>
        <v>0</v>
      </c>
      <c r="DA751" s="329">
        <f t="shared" si="1578"/>
        <v>0</v>
      </c>
      <c r="DB751" s="329">
        <f t="shared" si="1579"/>
        <v>0</v>
      </c>
      <c r="DC751" s="329">
        <f t="shared" si="1580"/>
        <v>0</v>
      </c>
      <c r="DD751" s="170">
        <f t="shared" si="1493"/>
        <v>0</v>
      </c>
      <c r="DE751" s="208">
        <f t="shared" si="1494"/>
        <v>0</v>
      </c>
      <c r="DF751" s="328">
        <v>26.1</v>
      </c>
      <c r="DG751" s="328">
        <f t="shared" si="1581"/>
        <v>0</v>
      </c>
      <c r="DH751" s="329">
        <f t="shared" si="1582"/>
        <v>0</v>
      </c>
      <c r="DI751" s="329">
        <f t="shared" si="1583"/>
        <v>0</v>
      </c>
      <c r="DJ751" s="329">
        <f t="shared" si="1584"/>
        <v>0</v>
      </c>
      <c r="DK751" s="329">
        <f t="shared" si="1585"/>
        <v>0</v>
      </c>
      <c r="DL751" s="329">
        <f t="shared" si="1586"/>
        <v>0</v>
      </c>
      <c r="DM751" s="329">
        <f t="shared" si="1587"/>
        <v>0</v>
      </c>
      <c r="DN751" s="170">
        <f t="shared" si="1495"/>
        <v>0</v>
      </c>
      <c r="DO751" s="208">
        <f t="shared" si="1496"/>
        <v>0</v>
      </c>
      <c r="DP751" s="328">
        <v>26.1</v>
      </c>
      <c r="DQ751" s="328">
        <f t="shared" si="1588"/>
        <v>0</v>
      </c>
      <c r="DR751" s="329">
        <f t="shared" si="1589"/>
        <v>0</v>
      </c>
      <c r="DS751" s="329">
        <f t="shared" si="1590"/>
        <v>0</v>
      </c>
      <c r="DT751" s="329">
        <f t="shared" si="1591"/>
        <v>0</v>
      </c>
      <c r="DU751" s="329">
        <f t="shared" si="1592"/>
        <v>0</v>
      </c>
      <c r="DV751" s="329">
        <f t="shared" si="1593"/>
        <v>0</v>
      </c>
      <c r="DW751" s="329">
        <f t="shared" si="1594"/>
        <v>0</v>
      </c>
      <c r="DX751" s="170">
        <f t="shared" si="1497"/>
        <v>0</v>
      </c>
      <c r="DY751" s="208">
        <f t="shared" si="1498"/>
        <v>0</v>
      </c>
      <c r="DZ751" s="328">
        <v>26.1</v>
      </c>
      <c r="EA751" s="328">
        <f t="shared" si="1595"/>
        <v>0</v>
      </c>
      <c r="EB751" s="329">
        <f t="shared" si="1596"/>
        <v>0</v>
      </c>
      <c r="EC751" s="329">
        <f t="shared" si="1597"/>
        <v>0</v>
      </c>
      <c r="ED751" s="329">
        <f t="shared" si="1598"/>
        <v>0</v>
      </c>
      <c r="EE751" s="329">
        <f t="shared" si="1599"/>
        <v>0</v>
      </c>
      <c r="EF751" s="329">
        <f t="shared" si="1600"/>
        <v>0</v>
      </c>
      <c r="EG751" s="329">
        <f t="shared" si="1601"/>
        <v>0</v>
      </c>
      <c r="EH751" s="170">
        <f t="shared" si="1499"/>
        <v>0</v>
      </c>
      <c r="EI751" s="208">
        <f t="shared" si="1500"/>
        <v>0</v>
      </c>
      <c r="EJ751" s="328">
        <v>26.1</v>
      </c>
      <c r="EK751" s="328">
        <f t="shared" si="1602"/>
        <v>0</v>
      </c>
      <c r="EL751" s="329">
        <f t="shared" si="1603"/>
        <v>0</v>
      </c>
      <c r="EM751" s="329">
        <f t="shared" si="1604"/>
        <v>0</v>
      </c>
      <c r="EN751" s="329">
        <f t="shared" si="1605"/>
        <v>0</v>
      </c>
      <c r="EO751" s="329">
        <f t="shared" si="1606"/>
        <v>0</v>
      </c>
      <c r="EP751" s="329">
        <f t="shared" si="1607"/>
        <v>0</v>
      </c>
      <c r="EQ751" s="329">
        <f t="shared" si="1608"/>
        <v>0</v>
      </c>
      <c r="ER751" s="170">
        <f t="shared" si="1501"/>
        <v>0</v>
      </c>
      <c r="ES751" s="208">
        <f t="shared" si="1502"/>
        <v>0</v>
      </c>
      <c r="ET751" s="328">
        <v>26.1</v>
      </c>
      <c r="EU751" s="328">
        <f t="shared" si="1609"/>
        <v>0</v>
      </c>
      <c r="EV751" s="329">
        <f t="shared" si="1610"/>
        <v>0</v>
      </c>
      <c r="EW751" s="329">
        <f t="shared" si="1611"/>
        <v>0</v>
      </c>
      <c r="EX751" s="329">
        <f t="shared" si="1612"/>
        <v>0</v>
      </c>
      <c r="EY751" s="329">
        <f t="shared" si="1613"/>
        <v>0</v>
      </c>
      <c r="EZ751" s="329">
        <f t="shared" si="1614"/>
        <v>0</v>
      </c>
      <c r="FA751" s="329">
        <f t="shared" si="1615"/>
        <v>0</v>
      </c>
      <c r="FB751" s="170">
        <f t="shared" si="1503"/>
        <v>0</v>
      </c>
      <c r="FC751" s="208">
        <f t="shared" si="1504"/>
        <v>0</v>
      </c>
      <c r="FD751" s="328">
        <v>26.1</v>
      </c>
      <c r="FE751" s="328">
        <f t="shared" si="1616"/>
        <v>0</v>
      </c>
      <c r="FF751" s="329">
        <f t="shared" si="1617"/>
        <v>0</v>
      </c>
      <c r="FG751" s="329">
        <f t="shared" si="1618"/>
        <v>0</v>
      </c>
      <c r="FH751" s="329">
        <f t="shared" si="1619"/>
        <v>0</v>
      </c>
      <c r="FI751" s="329">
        <f t="shared" si="1620"/>
        <v>0</v>
      </c>
      <c r="FJ751" s="329">
        <f t="shared" si="1621"/>
        <v>0</v>
      </c>
      <c r="FK751" s="329">
        <f t="shared" si="1622"/>
        <v>0</v>
      </c>
      <c r="FL751" s="170">
        <f t="shared" si="1505"/>
        <v>0</v>
      </c>
      <c r="FM751" s="208">
        <f t="shared" si="1506"/>
        <v>0</v>
      </c>
      <c r="FN751" s="328">
        <v>26.1</v>
      </c>
      <c r="FO751" s="328">
        <f t="shared" si="1649"/>
        <v>0</v>
      </c>
      <c r="FP751" s="329">
        <f t="shared" si="1650"/>
        <v>0</v>
      </c>
      <c r="FQ751" s="329">
        <f t="shared" si="1651"/>
        <v>0</v>
      </c>
      <c r="FR751" s="329">
        <f t="shared" si="1652"/>
        <v>0</v>
      </c>
      <c r="FS751" s="329">
        <f t="shared" si="1653"/>
        <v>0</v>
      </c>
      <c r="FT751" s="329">
        <f t="shared" si="1654"/>
        <v>0</v>
      </c>
      <c r="FU751" s="329">
        <f t="shared" si="1655"/>
        <v>0</v>
      </c>
      <c r="FV751" s="170">
        <f t="shared" si="1507"/>
        <v>0</v>
      </c>
      <c r="FW751" s="208">
        <f t="shared" si="1508"/>
        <v>0</v>
      </c>
      <c r="FX751" s="328">
        <v>26.1</v>
      </c>
      <c r="FY751" s="328">
        <f t="shared" si="1656"/>
        <v>0</v>
      </c>
      <c r="FZ751" s="329">
        <f t="shared" si="1657"/>
        <v>0</v>
      </c>
      <c r="GA751" s="329">
        <f t="shared" si="1658"/>
        <v>0</v>
      </c>
      <c r="GB751" s="329">
        <f t="shared" si="1659"/>
        <v>0</v>
      </c>
      <c r="GC751" s="329">
        <f t="shared" si="1660"/>
        <v>0</v>
      </c>
      <c r="GD751" s="329">
        <f t="shared" si="1661"/>
        <v>0</v>
      </c>
      <c r="GE751" s="329">
        <f t="shared" si="1662"/>
        <v>0</v>
      </c>
      <c r="GF751" s="170">
        <f t="shared" si="1509"/>
        <v>0</v>
      </c>
      <c r="GG751" s="208">
        <f t="shared" si="1510"/>
        <v>0</v>
      </c>
      <c r="GH751" s="328">
        <v>26.1</v>
      </c>
      <c r="GI751" s="328">
        <f t="shared" si="1663"/>
        <v>0</v>
      </c>
      <c r="GJ751" s="329">
        <f t="shared" si="1664"/>
        <v>0</v>
      </c>
      <c r="GK751" s="329">
        <f t="shared" si="1665"/>
        <v>0</v>
      </c>
      <c r="GL751" s="329">
        <f t="shared" si="1666"/>
        <v>0</v>
      </c>
      <c r="GM751" s="329">
        <f t="shared" si="1667"/>
        <v>0</v>
      </c>
      <c r="GN751" s="329">
        <f t="shared" si="1668"/>
        <v>0</v>
      </c>
      <c r="GO751" s="329">
        <f t="shared" si="1669"/>
        <v>0</v>
      </c>
      <c r="GP751" s="170">
        <f t="shared" si="1511"/>
        <v>0</v>
      </c>
      <c r="GQ751" s="208">
        <f t="shared" si="1512"/>
        <v>0</v>
      </c>
      <c r="GR751" s="328">
        <v>26.1</v>
      </c>
      <c r="GS751" s="328">
        <f t="shared" si="1670"/>
        <v>0</v>
      </c>
      <c r="GT751" s="329">
        <f t="shared" si="1671"/>
        <v>0</v>
      </c>
      <c r="GU751" s="329">
        <f t="shared" si="1672"/>
        <v>0</v>
      </c>
      <c r="GV751" s="329">
        <f t="shared" si="1673"/>
        <v>0</v>
      </c>
      <c r="GW751" s="329">
        <f t="shared" si="1674"/>
        <v>0</v>
      </c>
      <c r="GX751" s="329">
        <f t="shared" si="1675"/>
        <v>0</v>
      </c>
      <c r="GY751" s="329">
        <f t="shared" si="1676"/>
        <v>0</v>
      </c>
      <c r="GZ751" s="170">
        <f t="shared" si="1513"/>
        <v>0</v>
      </c>
      <c r="HA751" s="208">
        <f t="shared" si="1514"/>
        <v>0</v>
      </c>
      <c r="HB751" s="328">
        <v>26.1</v>
      </c>
      <c r="HC751" s="328">
        <f t="shared" si="1515"/>
        <v>0</v>
      </c>
      <c r="HD751" s="329">
        <f t="shared" si="1623"/>
        <v>0</v>
      </c>
      <c r="HE751" s="329">
        <f t="shared" si="1624"/>
        <v>0</v>
      </c>
      <c r="HF751" s="329">
        <f t="shared" si="1625"/>
        <v>0</v>
      </c>
      <c r="HG751" s="329">
        <f t="shared" si="1626"/>
        <v>0</v>
      </c>
      <c r="HH751" s="329">
        <f t="shared" si="1627"/>
        <v>0</v>
      </c>
      <c r="HI751" s="329">
        <f t="shared" si="1628"/>
        <v>0</v>
      </c>
      <c r="HJ751" s="170">
        <f t="shared" si="1516"/>
        <v>0</v>
      </c>
      <c r="HK751" s="208">
        <f t="shared" si="1517"/>
        <v>0</v>
      </c>
      <c r="HL751" s="328">
        <v>26.1</v>
      </c>
      <c r="HM751" s="328">
        <f t="shared" si="1518"/>
        <v>0</v>
      </c>
      <c r="HN751" s="329">
        <f t="shared" si="1629"/>
        <v>0</v>
      </c>
      <c r="HO751" s="329">
        <f t="shared" si="1630"/>
        <v>0</v>
      </c>
      <c r="HP751" s="329">
        <f t="shared" si="1631"/>
        <v>0</v>
      </c>
      <c r="HQ751" s="329">
        <f t="shared" si="1632"/>
        <v>0</v>
      </c>
      <c r="HR751" s="329">
        <f t="shared" si="1633"/>
        <v>0</v>
      </c>
      <c r="HS751" s="329">
        <f t="shared" si="1634"/>
        <v>0</v>
      </c>
      <c r="HT751" s="170">
        <f t="shared" si="1519"/>
        <v>0</v>
      </c>
      <c r="HU751" s="208">
        <f t="shared" si="1520"/>
        <v>0</v>
      </c>
      <c r="HV751" s="328">
        <v>26.1</v>
      </c>
      <c r="HW751" s="328">
        <f t="shared" si="1635"/>
        <v>0</v>
      </c>
      <c r="HX751" s="329">
        <f t="shared" si="1636"/>
        <v>0</v>
      </c>
      <c r="HY751" s="329">
        <f t="shared" si="1637"/>
        <v>0</v>
      </c>
      <c r="HZ751" s="329">
        <f t="shared" si="1638"/>
        <v>0</v>
      </c>
      <c r="IA751" s="329">
        <f t="shared" si="1639"/>
        <v>0</v>
      </c>
      <c r="IB751" s="329">
        <f t="shared" si="1640"/>
        <v>0</v>
      </c>
      <c r="IC751" s="329">
        <f t="shared" si="1641"/>
        <v>0</v>
      </c>
      <c r="ID751" s="170">
        <f t="shared" si="1521"/>
        <v>0</v>
      </c>
      <c r="IE751" s="208">
        <f t="shared" si="1522"/>
        <v>0</v>
      </c>
      <c r="IF751" s="328">
        <v>26.1</v>
      </c>
      <c r="IG751" s="328">
        <f t="shared" si="1642"/>
        <v>0</v>
      </c>
      <c r="IH751" s="329">
        <f t="shared" si="1643"/>
        <v>0</v>
      </c>
      <c r="II751" s="329">
        <f t="shared" si="1644"/>
        <v>0</v>
      </c>
      <c r="IJ751" s="329">
        <f t="shared" si="1645"/>
        <v>0</v>
      </c>
      <c r="IK751" s="329">
        <f t="shared" si="1646"/>
        <v>0</v>
      </c>
      <c r="IL751" s="329">
        <f t="shared" si="1647"/>
        <v>0</v>
      </c>
      <c r="IM751" s="329">
        <f t="shared" si="1648"/>
        <v>0</v>
      </c>
      <c r="IN751" s="170">
        <f t="shared" si="1523"/>
        <v>0</v>
      </c>
    </row>
    <row r="752" spans="1:248">
      <c r="A752" s="318"/>
      <c r="B752" s="318"/>
      <c r="C752" s="318"/>
      <c r="D752" s="318"/>
      <c r="E752" s="318"/>
      <c r="F752" s="318"/>
      <c r="G752" s="318"/>
      <c r="H752" s="318"/>
      <c r="I752" s="318"/>
      <c r="K752" s="318"/>
      <c r="L752" s="318"/>
      <c r="M752" s="318"/>
      <c r="N752" s="318"/>
      <c r="O752" s="318"/>
      <c r="P752" s="318"/>
      <c r="Q752" s="318"/>
      <c r="R752" s="318"/>
      <c r="S752" s="208">
        <f t="shared" si="1524"/>
        <v>0</v>
      </c>
      <c r="T752" s="328">
        <v>26.2</v>
      </c>
      <c r="U752" s="328">
        <f t="shared" si="1525"/>
        <v>0</v>
      </c>
      <c r="V752" s="329">
        <f t="shared" si="1526"/>
        <v>0</v>
      </c>
      <c r="W752" s="329">
        <f t="shared" si="1527"/>
        <v>0</v>
      </c>
      <c r="X752" s="329">
        <f t="shared" si="1528"/>
        <v>0</v>
      </c>
      <c r="Y752" s="329">
        <f t="shared" si="1529"/>
        <v>0</v>
      </c>
      <c r="Z752" s="329">
        <f t="shared" si="1530"/>
        <v>0</v>
      </c>
      <c r="AA752" s="329">
        <f t="shared" si="1531"/>
        <v>0</v>
      </c>
      <c r="AB752" s="170">
        <f t="shared" si="1470"/>
        <v>0</v>
      </c>
      <c r="AC752" s="208">
        <f t="shared" si="1471"/>
        <v>0</v>
      </c>
      <c r="AD752" s="328">
        <v>26.2</v>
      </c>
      <c r="AE752" s="328">
        <f t="shared" si="1532"/>
        <v>0</v>
      </c>
      <c r="AF752" s="329">
        <f t="shared" si="1533"/>
        <v>0</v>
      </c>
      <c r="AG752" s="329">
        <f t="shared" si="1534"/>
        <v>0</v>
      </c>
      <c r="AH752" s="329">
        <f t="shared" si="1535"/>
        <v>0</v>
      </c>
      <c r="AI752" s="329">
        <f t="shared" si="1536"/>
        <v>0</v>
      </c>
      <c r="AJ752" s="329">
        <f t="shared" si="1537"/>
        <v>0</v>
      </c>
      <c r="AK752" s="329">
        <f t="shared" si="1538"/>
        <v>0</v>
      </c>
      <c r="AL752" s="170">
        <f t="shared" si="1472"/>
        <v>0</v>
      </c>
      <c r="AM752" s="208">
        <f t="shared" si="1473"/>
        <v>0</v>
      </c>
      <c r="AN752" s="328">
        <v>26.2</v>
      </c>
      <c r="AO752" s="328">
        <f t="shared" si="1539"/>
        <v>0</v>
      </c>
      <c r="AP752" s="329">
        <f t="shared" si="1540"/>
        <v>0</v>
      </c>
      <c r="AQ752" s="329">
        <f t="shared" si="1541"/>
        <v>0</v>
      </c>
      <c r="AR752" s="329">
        <f t="shared" si="1542"/>
        <v>0</v>
      </c>
      <c r="AS752" s="329">
        <f t="shared" si="1543"/>
        <v>0</v>
      </c>
      <c r="AT752" s="329">
        <f t="shared" si="1544"/>
        <v>0</v>
      </c>
      <c r="AU752" s="329">
        <f t="shared" si="1545"/>
        <v>0</v>
      </c>
      <c r="AV752" s="170">
        <f t="shared" si="1474"/>
        <v>0</v>
      </c>
      <c r="AW752" s="208">
        <f t="shared" si="1475"/>
        <v>0</v>
      </c>
      <c r="AX752" s="328">
        <v>26.2</v>
      </c>
      <c r="AY752" s="328">
        <f t="shared" si="1546"/>
        <v>0</v>
      </c>
      <c r="AZ752" s="329">
        <f t="shared" si="1547"/>
        <v>0</v>
      </c>
      <c r="BA752" s="329">
        <f t="shared" si="1548"/>
        <v>0</v>
      </c>
      <c r="BB752" s="329">
        <f t="shared" si="1549"/>
        <v>0</v>
      </c>
      <c r="BC752" s="329">
        <f t="shared" si="1550"/>
        <v>0</v>
      </c>
      <c r="BD752" s="329">
        <f t="shared" si="1551"/>
        <v>0</v>
      </c>
      <c r="BE752" s="329">
        <f t="shared" si="1552"/>
        <v>0</v>
      </c>
      <c r="BF752" s="170">
        <f t="shared" si="1476"/>
        <v>0</v>
      </c>
      <c r="BG752" s="208">
        <f t="shared" si="1477"/>
        <v>0</v>
      </c>
      <c r="BH752" s="328">
        <v>26.2</v>
      </c>
      <c r="BI752" s="328">
        <f t="shared" si="1478"/>
        <v>0</v>
      </c>
      <c r="BJ752" s="329">
        <f t="shared" si="1479"/>
        <v>0</v>
      </c>
      <c r="BK752" s="329">
        <f t="shared" si="1480"/>
        <v>0</v>
      </c>
      <c r="BL752" s="329">
        <f t="shared" si="1481"/>
        <v>0</v>
      </c>
      <c r="BM752" s="329">
        <f t="shared" si="1482"/>
        <v>0</v>
      </c>
      <c r="BN752" s="329">
        <f t="shared" si="1483"/>
        <v>0</v>
      </c>
      <c r="BO752" s="329">
        <f t="shared" si="1484"/>
        <v>0</v>
      </c>
      <c r="BP752" s="170">
        <f t="shared" si="1485"/>
        <v>0</v>
      </c>
      <c r="BQ752" s="208">
        <f t="shared" si="1486"/>
        <v>0</v>
      </c>
      <c r="BR752" s="328">
        <v>26.2</v>
      </c>
      <c r="BS752" s="328">
        <f t="shared" si="1553"/>
        <v>0</v>
      </c>
      <c r="BT752" s="329">
        <f t="shared" si="1554"/>
        <v>0</v>
      </c>
      <c r="BU752" s="329">
        <f t="shared" si="1555"/>
        <v>0</v>
      </c>
      <c r="BV752" s="329">
        <f t="shared" si="1556"/>
        <v>0</v>
      </c>
      <c r="BW752" s="329">
        <f t="shared" si="1557"/>
        <v>0</v>
      </c>
      <c r="BX752" s="329">
        <f t="shared" si="1558"/>
        <v>0</v>
      </c>
      <c r="BY752" s="329">
        <f t="shared" si="1559"/>
        <v>0</v>
      </c>
      <c r="BZ752" s="170">
        <f t="shared" si="1487"/>
        <v>0</v>
      </c>
      <c r="CA752" s="208">
        <f t="shared" si="1488"/>
        <v>0</v>
      </c>
      <c r="CB752" s="328">
        <v>26.2</v>
      </c>
      <c r="CC752" s="328">
        <f t="shared" si="1560"/>
        <v>0</v>
      </c>
      <c r="CD752" s="329">
        <f t="shared" si="1561"/>
        <v>0</v>
      </c>
      <c r="CE752" s="329">
        <f t="shared" si="1562"/>
        <v>0</v>
      </c>
      <c r="CF752" s="329">
        <f t="shared" si="1563"/>
        <v>0</v>
      </c>
      <c r="CG752" s="329">
        <f t="shared" si="1564"/>
        <v>0</v>
      </c>
      <c r="CH752" s="329">
        <f t="shared" si="1565"/>
        <v>0</v>
      </c>
      <c r="CI752" s="329">
        <f t="shared" si="1566"/>
        <v>0</v>
      </c>
      <c r="CJ752" s="170">
        <f t="shared" si="1489"/>
        <v>0</v>
      </c>
      <c r="CK752" s="208">
        <f t="shared" si="1490"/>
        <v>0</v>
      </c>
      <c r="CL752" s="328">
        <v>26.2</v>
      </c>
      <c r="CM752" s="328">
        <f t="shared" si="1567"/>
        <v>0</v>
      </c>
      <c r="CN752" s="329">
        <f t="shared" si="1568"/>
        <v>0</v>
      </c>
      <c r="CO752" s="329">
        <f t="shared" si="1569"/>
        <v>0</v>
      </c>
      <c r="CP752" s="329">
        <f t="shared" si="1570"/>
        <v>0</v>
      </c>
      <c r="CQ752" s="329">
        <f t="shared" si="1571"/>
        <v>0</v>
      </c>
      <c r="CR752" s="329">
        <f t="shared" si="1572"/>
        <v>0</v>
      </c>
      <c r="CS752" s="329">
        <f t="shared" si="1573"/>
        <v>0</v>
      </c>
      <c r="CT752" s="170">
        <f t="shared" si="1491"/>
        <v>0</v>
      </c>
      <c r="CU752" s="208">
        <f t="shared" si="1492"/>
        <v>0</v>
      </c>
      <c r="CV752" s="328">
        <v>26.2</v>
      </c>
      <c r="CW752" s="328">
        <f t="shared" si="1574"/>
        <v>0</v>
      </c>
      <c r="CX752" s="329">
        <f t="shared" si="1575"/>
        <v>0</v>
      </c>
      <c r="CY752" s="329">
        <f t="shared" si="1576"/>
        <v>0</v>
      </c>
      <c r="CZ752" s="329">
        <f t="shared" si="1577"/>
        <v>0</v>
      </c>
      <c r="DA752" s="329">
        <f t="shared" si="1578"/>
        <v>0</v>
      </c>
      <c r="DB752" s="329">
        <f t="shared" si="1579"/>
        <v>0</v>
      </c>
      <c r="DC752" s="329">
        <f t="shared" si="1580"/>
        <v>0</v>
      </c>
      <c r="DD752" s="170">
        <f t="shared" si="1493"/>
        <v>0</v>
      </c>
      <c r="DE752" s="208">
        <f t="shared" si="1494"/>
        <v>0</v>
      </c>
      <c r="DF752" s="328">
        <v>26.2</v>
      </c>
      <c r="DG752" s="328">
        <f t="shared" si="1581"/>
        <v>0</v>
      </c>
      <c r="DH752" s="329">
        <f t="shared" si="1582"/>
        <v>0</v>
      </c>
      <c r="DI752" s="329">
        <f t="shared" si="1583"/>
        <v>0</v>
      </c>
      <c r="DJ752" s="329">
        <f t="shared" si="1584"/>
        <v>0</v>
      </c>
      <c r="DK752" s="329">
        <f t="shared" si="1585"/>
        <v>0</v>
      </c>
      <c r="DL752" s="329">
        <f t="shared" si="1586"/>
        <v>0</v>
      </c>
      <c r="DM752" s="329">
        <f t="shared" si="1587"/>
        <v>0</v>
      </c>
      <c r="DN752" s="170">
        <f t="shared" si="1495"/>
        <v>0</v>
      </c>
      <c r="DO752" s="208">
        <f t="shared" si="1496"/>
        <v>0</v>
      </c>
      <c r="DP752" s="328">
        <v>26.2</v>
      </c>
      <c r="DQ752" s="328">
        <f t="shared" si="1588"/>
        <v>0</v>
      </c>
      <c r="DR752" s="329">
        <f t="shared" si="1589"/>
        <v>0</v>
      </c>
      <c r="DS752" s="329">
        <f t="shared" si="1590"/>
        <v>0</v>
      </c>
      <c r="DT752" s="329">
        <f t="shared" si="1591"/>
        <v>0</v>
      </c>
      <c r="DU752" s="329">
        <f t="shared" si="1592"/>
        <v>0</v>
      </c>
      <c r="DV752" s="329">
        <f t="shared" si="1593"/>
        <v>0</v>
      </c>
      <c r="DW752" s="329">
        <f t="shared" si="1594"/>
        <v>0</v>
      </c>
      <c r="DX752" s="170">
        <f t="shared" si="1497"/>
        <v>0</v>
      </c>
      <c r="DY752" s="208">
        <f t="shared" si="1498"/>
        <v>0</v>
      </c>
      <c r="DZ752" s="328">
        <v>26.2</v>
      </c>
      <c r="EA752" s="328">
        <f t="shared" si="1595"/>
        <v>0</v>
      </c>
      <c r="EB752" s="329">
        <f t="shared" si="1596"/>
        <v>0</v>
      </c>
      <c r="EC752" s="329">
        <f t="shared" si="1597"/>
        <v>0</v>
      </c>
      <c r="ED752" s="329">
        <f t="shared" si="1598"/>
        <v>0</v>
      </c>
      <c r="EE752" s="329">
        <f t="shared" si="1599"/>
        <v>0</v>
      </c>
      <c r="EF752" s="329">
        <f t="shared" si="1600"/>
        <v>0</v>
      </c>
      <c r="EG752" s="329">
        <f t="shared" si="1601"/>
        <v>0</v>
      </c>
      <c r="EH752" s="170">
        <f t="shared" si="1499"/>
        <v>0</v>
      </c>
      <c r="EI752" s="208">
        <f t="shared" si="1500"/>
        <v>0</v>
      </c>
      <c r="EJ752" s="328">
        <v>26.2</v>
      </c>
      <c r="EK752" s="328">
        <f t="shared" si="1602"/>
        <v>0</v>
      </c>
      <c r="EL752" s="329">
        <f t="shared" si="1603"/>
        <v>0</v>
      </c>
      <c r="EM752" s="329">
        <f t="shared" si="1604"/>
        <v>0</v>
      </c>
      <c r="EN752" s="329">
        <f t="shared" si="1605"/>
        <v>0</v>
      </c>
      <c r="EO752" s="329">
        <f t="shared" si="1606"/>
        <v>0</v>
      </c>
      <c r="EP752" s="329">
        <f t="shared" si="1607"/>
        <v>0</v>
      </c>
      <c r="EQ752" s="329">
        <f t="shared" si="1608"/>
        <v>0</v>
      </c>
      <c r="ER752" s="170">
        <f t="shared" si="1501"/>
        <v>0</v>
      </c>
      <c r="ES752" s="208">
        <f t="shared" si="1502"/>
        <v>0</v>
      </c>
      <c r="ET752" s="328">
        <v>26.2</v>
      </c>
      <c r="EU752" s="328">
        <f t="shared" si="1609"/>
        <v>0</v>
      </c>
      <c r="EV752" s="329">
        <f t="shared" si="1610"/>
        <v>0</v>
      </c>
      <c r="EW752" s="329">
        <f t="shared" si="1611"/>
        <v>0</v>
      </c>
      <c r="EX752" s="329">
        <f t="shared" si="1612"/>
        <v>0</v>
      </c>
      <c r="EY752" s="329">
        <f t="shared" si="1613"/>
        <v>0</v>
      </c>
      <c r="EZ752" s="329">
        <f t="shared" si="1614"/>
        <v>0</v>
      </c>
      <c r="FA752" s="329">
        <f t="shared" si="1615"/>
        <v>0</v>
      </c>
      <c r="FB752" s="170">
        <f t="shared" si="1503"/>
        <v>0</v>
      </c>
      <c r="FC752" s="208">
        <f t="shared" si="1504"/>
        <v>0</v>
      </c>
      <c r="FD752" s="328">
        <v>26.2</v>
      </c>
      <c r="FE752" s="328">
        <f t="shared" si="1616"/>
        <v>0</v>
      </c>
      <c r="FF752" s="329">
        <f t="shared" si="1617"/>
        <v>0</v>
      </c>
      <c r="FG752" s="329">
        <f t="shared" si="1618"/>
        <v>0</v>
      </c>
      <c r="FH752" s="329">
        <f t="shared" si="1619"/>
        <v>0</v>
      </c>
      <c r="FI752" s="329">
        <f t="shared" si="1620"/>
        <v>0</v>
      </c>
      <c r="FJ752" s="329">
        <f t="shared" si="1621"/>
        <v>0</v>
      </c>
      <c r="FK752" s="329">
        <f t="shared" si="1622"/>
        <v>0</v>
      </c>
      <c r="FL752" s="170">
        <f t="shared" si="1505"/>
        <v>0</v>
      </c>
      <c r="FM752" s="208">
        <f t="shared" si="1506"/>
        <v>0</v>
      </c>
      <c r="FN752" s="328">
        <v>26.2</v>
      </c>
      <c r="FO752" s="328">
        <f t="shared" si="1649"/>
        <v>0</v>
      </c>
      <c r="FP752" s="329">
        <f t="shared" si="1650"/>
        <v>0</v>
      </c>
      <c r="FQ752" s="329">
        <f t="shared" si="1651"/>
        <v>0</v>
      </c>
      <c r="FR752" s="329">
        <f t="shared" si="1652"/>
        <v>0</v>
      </c>
      <c r="FS752" s="329">
        <f t="shared" si="1653"/>
        <v>0</v>
      </c>
      <c r="FT752" s="329">
        <f t="shared" si="1654"/>
        <v>0</v>
      </c>
      <c r="FU752" s="329">
        <f t="shared" si="1655"/>
        <v>0</v>
      </c>
      <c r="FV752" s="170">
        <f t="shared" si="1507"/>
        <v>0</v>
      </c>
      <c r="FW752" s="208">
        <f t="shared" si="1508"/>
        <v>0</v>
      </c>
      <c r="FX752" s="328">
        <v>26.2</v>
      </c>
      <c r="FY752" s="328">
        <f t="shared" si="1656"/>
        <v>0</v>
      </c>
      <c r="FZ752" s="329">
        <f t="shared" si="1657"/>
        <v>0</v>
      </c>
      <c r="GA752" s="329">
        <f t="shared" si="1658"/>
        <v>0</v>
      </c>
      <c r="GB752" s="329">
        <f t="shared" si="1659"/>
        <v>0</v>
      </c>
      <c r="GC752" s="329">
        <f t="shared" si="1660"/>
        <v>0</v>
      </c>
      <c r="GD752" s="329">
        <f t="shared" si="1661"/>
        <v>0</v>
      </c>
      <c r="GE752" s="329">
        <f t="shared" si="1662"/>
        <v>0</v>
      </c>
      <c r="GF752" s="170">
        <f t="shared" si="1509"/>
        <v>0</v>
      </c>
      <c r="GG752" s="208">
        <f t="shared" si="1510"/>
        <v>0</v>
      </c>
      <c r="GH752" s="328">
        <v>26.2</v>
      </c>
      <c r="GI752" s="328">
        <f t="shared" si="1663"/>
        <v>0</v>
      </c>
      <c r="GJ752" s="329">
        <f t="shared" si="1664"/>
        <v>0</v>
      </c>
      <c r="GK752" s="329">
        <f t="shared" si="1665"/>
        <v>0</v>
      </c>
      <c r="GL752" s="329">
        <f t="shared" si="1666"/>
        <v>0</v>
      </c>
      <c r="GM752" s="329">
        <f t="shared" si="1667"/>
        <v>0</v>
      </c>
      <c r="GN752" s="329">
        <f t="shared" si="1668"/>
        <v>0</v>
      </c>
      <c r="GO752" s="329">
        <f t="shared" si="1669"/>
        <v>0</v>
      </c>
      <c r="GP752" s="170">
        <f t="shared" si="1511"/>
        <v>0</v>
      </c>
      <c r="GQ752" s="208">
        <f t="shared" si="1512"/>
        <v>0</v>
      </c>
      <c r="GR752" s="328">
        <v>26.2</v>
      </c>
      <c r="GS752" s="328">
        <f t="shared" si="1670"/>
        <v>0</v>
      </c>
      <c r="GT752" s="329">
        <f t="shared" si="1671"/>
        <v>0</v>
      </c>
      <c r="GU752" s="329">
        <f t="shared" si="1672"/>
        <v>0</v>
      </c>
      <c r="GV752" s="329">
        <f t="shared" si="1673"/>
        <v>0</v>
      </c>
      <c r="GW752" s="329">
        <f t="shared" si="1674"/>
        <v>0</v>
      </c>
      <c r="GX752" s="329">
        <f t="shared" si="1675"/>
        <v>0</v>
      </c>
      <c r="GY752" s="329">
        <f t="shared" si="1676"/>
        <v>0</v>
      </c>
      <c r="GZ752" s="170">
        <f t="shared" si="1513"/>
        <v>0</v>
      </c>
      <c r="HA752" s="208">
        <f t="shared" si="1514"/>
        <v>0</v>
      </c>
      <c r="HB752" s="328">
        <v>26.2</v>
      </c>
      <c r="HC752" s="328">
        <f t="shared" si="1515"/>
        <v>0</v>
      </c>
      <c r="HD752" s="329">
        <f t="shared" si="1623"/>
        <v>0</v>
      </c>
      <c r="HE752" s="329">
        <f t="shared" si="1624"/>
        <v>0</v>
      </c>
      <c r="HF752" s="329">
        <f t="shared" si="1625"/>
        <v>0</v>
      </c>
      <c r="HG752" s="329">
        <f t="shared" si="1626"/>
        <v>0</v>
      </c>
      <c r="HH752" s="329">
        <f t="shared" si="1627"/>
        <v>0</v>
      </c>
      <c r="HI752" s="329">
        <f t="shared" si="1628"/>
        <v>0</v>
      </c>
      <c r="HJ752" s="170">
        <f t="shared" si="1516"/>
        <v>0</v>
      </c>
      <c r="HK752" s="208">
        <f t="shared" si="1517"/>
        <v>0</v>
      </c>
      <c r="HL752" s="328">
        <v>26.2</v>
      </c>
      <c r="HM752" s="328">
        <f t="shared" si="1518"/>
        <v>0</v>
      </c>
      <c r="HN752" s="329">
        <f t="shared" si="1629"/>
        <v>0</v>
      </c>
      <c r="HO752" s="329">
        <f t="shared" si="1630"/>
        <v>0</v>
      </c>
      <c r="HP752" s="329">
        <f t="shared" si="1631"/>
        <v>0</v>
      </c>
      <c r="HQ752" s="329">
        <f t="shared" si="1632"/>
        <v>0</v>
      </c>
      <c r="HR752" s="329">
        <f t="shared" si="1633"/>
        <v>0</v>
      </c>
      <c r="HS752" s="329">
        <f t="shared" si="1634"/>
        <v>0</v>
      </c>
      <c r="HT752" s="170">
        <f t="shared" si="1519"/>
        <v>0</v>
      </c>
      <c r="HU752" s="208">
        <f t="shared" si="1520"/>
        <v>0</v>
      </c>
      <c r="HV752" s="328">
        <v>26.2</v>
      </c>
      <c r="HW752" s="328">
        <f t="shared" si="1635"/>
        <v>0</v>
      </c>
      <c r="HX752" s="329">
        <f t="shared" si="1636"/>
        <v>0</v>
      </c>
      <c r="HY752" s="329">
        <f t="shared" si="1637"/>
        <v>0</v>
      </c>
      <c r="HZ752" s="329">
        <f t="shared" si="1638"/>
        <v>0</v>
      </c>
      <c r="IA752" s="329">
        <f t="shared" si="1639"/>
        <v>0</v>
      </c>
      <c r="IB752" s="329">
        <f t="shared" si="1640"/>
        <v>0</v>
      </c>
      <c r="IC752" s="329">
        <f t="shared" si="1641"/>
        <v>0</v>
      </c>
      <c r="ID752" s="170">
        <f t="shared" si="1521"/>
        <v>0</v>
      </c>
      <c r="IE752" s="208">
        <f t="shared" si="1522"/>
        <v>0</v>
      </c>
      <c r="IF752" s="328">
        <v>26.2</v>
      </c>
      <c r="IG752" s="328">
        <f t="shared" si="1642"/>
        <v>0</v>
      </c>
      <c r="IH752" s="329">
        <f t="shared" si="1643"/>
        <v>0</v>
      </c>
      <c r="II752" s="329">
        <f t="shared" si="1644"/>
        <v>0</v>
      </c>
      <c r="IJ752" s="329">
        <f t="shared" si="1645"/>
        <v>0</v>
      </c>
      <c r="IK752" s="329">
        <f t="shared" si="1646"/>
        <v>0</v>
      </c>
      <c r="IL752" s="329">
        <f t="shared" si="1647"/>
        <v>0</v>
      </c>
      <c r="IM752" s="329">
        <f t="shared" si="1648"/>
        <v>0</v>
      </c>
      <c r="IN752" s="170">
        <f t="shared" si="1523"/>
        <v>0</v>
      </c>
    </row>
    <row r="753" spans="1:248">
      <c r="A753" s="318"/>
      <c r="B753" s="318"/>
      <c r="C753" s="318"/>
      <c r="D753" s="318"/>
      <c r="E753" s="318"/>
      <c r="F753" s="318"/>
      <c r="G753" s="318"/>
      <c r="H753" s="318"/>
      <c r="I753" s="318"/>
      <c r="K753" s="318"/>
      <c r="L753" s="318"/>
      <c r="M753" s="318"/>
      <c r="N753" s="318"/>
      <c r="O753" s="318"/>
      <c r="P753" s="318"/>
      <c r="Q753" s="318"/>
      <c r="R753" s="318"/>
      <c r="S753" s="208">
        <f t="shared" si="1524"/>
        <v>0</v>
      </c>
      <c r="T753" s="328">
        <v>26.3</v>
      </c>
      <c r="U753" s="328">
        <f t="shared" si="1525"/>
        <v>0</v>
      </c>
      <c r="V753" s="329">
        <f t="shared" si="1526"/>
        <v>0</v>
      </c>
      <c r="W753" s="329">
        <f t="shared" si="1527"/>
        <v>0</v>
      </c>
      <c r="X753" s="329">
        <f t="shared" si="1528"/>
        <v>0</v>
      </c>
      <c r="Y753" s="329">
        <f t="shared" si="1529"/>
        <v>0</v>
      </c>
      <c r="Z753" s="329">
        <f t="shared" si="1530"/>
        <v>0</v>
      </c>
      <c r="AA753" s="329">
        <f t="shared" si="1531"/>
        <v>0</v>
      </c>
      <c r="AB753" s="170">
        <f t="shared" si="1470"/>
        <v>0</v>
      </c>
      <c r="AC753" s="208">
        <f t="shared" si="1471"/>
        <v>0</v>
      </c>
      <c r="AD753" s="328">
        <v>26.3</v>
      </c>
      <c r="AE753" s="328">
        <f t="shared" si="1532"/>
        <v>0</v>
      </c>
      <c r="AF753" s="329">
        <f t="shared" si="1533"/>
        <v>0</v>
      </c>
      <c r="AG753" s="329">
        <f t="shared" si="1534"/>
        <v>0</v>
      </c>
      <c r="AH753" s="329">
        <f t="shared" si="1535"/>
        <v>0</v>
      </c>
      <c r="AI753" s="329">
        <f t="shared" si="1536"/>
        <v>0</v>
      </c>
      <c r="AJ753" s="329">
        <f t="shared" si="1537"/>
        <v>0</v>
      </c>
      <c r="AK753" s="329">
        <f t="shared" si="1538"/>
        <v>0</v>
      </c>
      <c r="AL753" s="170">
        <f t="shared" si="1472"/>
        <v>0</v>
      </c>
      <c r="AM753" s="208">
        <f t="shared" si="1473"/>
        <v>0</v>
      </c>
      <c r="AN753" s="328">
        <v>26.3</v>
      </c>
      <c r="AO753" s="328">
        <f t="shared" si="1539"/>
        <v>0</v>
      </c>
      <c r="AP753" s="329">
        <f t="shared" si="1540"/>
        <v>0</v>
      </c>
      <c r="AQ753" s="329">
        <f t="shared" si="1541"/>
        <v>0</v>
      </c>
      <c r="AR753" s="329">
        <f t="shared" si="1542"/>
        <v>0</v>
      </c>
      <c r="AS753" s="329">
        <f t="shared" si="1543"/>
        <v>0</v>
      </c>
      <c r="AT753" s="329">
        <f t="shared" si="1544"/>
        <v>0</v>
      </c>
      <c r="AU753" s="329">
        <f t="shared" si="1545"/>
        <v>0</v>
      </c>
      <c r="AV753" s="170">
        <f t="shared" si="1474"/>
        <v>0</v>
      </c>
      <c r="AW753" s="208">
        <f t="shared" si="1475"/>
        <v>0</v>
      </c>
      <c r="AX753" s="328">
        <v>26.3</v>
      </c>
      <c r="AY753" s="328">
        <f t="shared" si="1546"/>
        <v>0</v>
      </c>
      <c r="AZ753" s="329">
        <f t="shared" si="1547"/>
        <v>0</v>
      </c>
      <c r="BA753" s="329">
        <f t="shared" si="1548"/>
        <v>0</v>
      </c>
      <c r="BB753" s="329">
        <f t="shared" si="1549"/>
        <v>0</v>
      </c>
      <c r="BC753" s="329">
        <f t="shared" si="1550"/>
        <v>0</v>
      </c>
      <c r="BD753" s="329">
        <f t="shared" si="1551"/>
        <v>0</v>
      </c>
      <c r="BE753" s="329">
        <f t="shared" si="1552"/>
        <v>0</v>
      </c>
      <c r="BF753" s="170">
        <f t="shared" si="1476"/>
        <v>0</v>
      </c>
      <c r="BG753" s="208">
        <f t="shared" si="1477"/>
        <v>0</v>
      </c>
      <c r="BH753" s="328">
        <v>26.3</v>
      </c>
      <c r="BI753" s="328">
        <f t="shared" si="1478"/>
        <v>0</v>
      </c>
      <c r="BJ753" s="329">
        <f t="shared" si="1479"/>
        <v>0</v>
      </c>
      <c r="BK753" s="329">
        <f t="shared" si="1480"/>
        <v>0</v>
      </c>
      <c r="BL753" s="329">
        <f t="shared" si="1481"/>
        <v>0</v>
      </c>
      <c r="BM753" s="329">
        <f t="shared" si="1482"/>
        <v>0</v>
      </c>
      <c r="BN753" s="329">
        <f t="shared" si="1483"/>
        <v>0</v>
      </c>
      <c r="BO753" s="329">
        <f t="shared" si="1484"/>
        <v>0</v>
      </c>
      <c r="BP753" s="170">
        <f t="shared" si="1485"/>
        <v>0</v>
      </c>
      <c r="BQ753" s="208">
        <f t="shared" si="1486"/>
        <v>0</v>
      </c>
      <c r="BR753" s="328">
        <v>26.3</v>
      </c>
      <c r="BS753" s="328">
        <f t="shared" si="1553"/>
        <v>0</v>
      </c>
      <c r="BT753" s="329">
        <f t="shared" si="1554"/>
        <v>0</v>
      </c>
      <c r="BU753" s="329">
        <f t="shared" si="1555"/>
        <v>0</v>
      </c>
      <c r="BV753" s="329">
        <f t="shared" si="1556"/>
        <v>0</v>
      </c>
      <c r="BW753" s="329">
        <f t="shared" si="1557"/>
        <v>0</v>
      </c>
      <c r="BX753" s="329">
        <f t="shared" si="1558"/>
        <v>0</v>
      </c>
      <c r="BY753" s="329">
        <f t="shared" si="1559"/>
        <v>0</v>
      </c>
      <c r="BZ753" s="170">
        <f t="shared" si="1487"/>
        <v>0</v>
      </c>
      <c r="CA753" s="208">
        <f t="shared" si="1488"/>
        <v>0</v>
      </c>
      <c r="CB753" s="328">
        <v>26.3</v>
      </c>
      <c r="CC753" s="328">
        <f t="shared" si="1560"/>
        <v>0</v>
      </c>
      <c r="CD753" s="329">
        <f t="shared" si="1561"/>
        <v>0</v>
      </c>
      <c r="CE753" s="329">
        <f t="shared" si="1562"/>
        <v>0</v>
      </c>
      <c r="CF753" s="329">
        <f t="shared" si="1563"/>
        <v>0</v>
      </c>
      <c r="CG753" s="329">
        <f t="shared" si="1564"/>
        <v>0</v>
      </c>
      <c r="CH753" s="329">
        <f t="shared" si="1565"/>
        <v>0</v>
      </c>
      <c r="CI753" s="329">
        <f t="shared" si="1566"/>
        <v>0</v>
      </c>
      <c r="CJ753" s="170">
        <f t="shared" si="1489"/>
        <v>0</v>
      </c>
      <c r="CK753" s="208">
        <f t="shared" si="1490"/>
        <v>0</v>
      </c>
      <c r="CL753" s="328">
        <v>26.3</v>
      </c>
      <c r="CM753" s="328">
        <f t="shared" si="1567"/>
        <v>0</v>
      </c>
      <c r="CN753" s="329">
        <f t="shared" si="1568"/>
        <v>0</v>
      </c>
      <c r="CO753" s="329">
        <f t="shared" si="1569"/>
        <v>0</v>
      </c>
      <c r="CP753" s="329">
        <f t="shared" si="1570"/>
        <v>0</v>
      </c>
      <c r="CQ753" s="329">
        <f t="shared" si="1571"/>
        <v>0</v>
      </c>
      <c r="CR753" s="329">
        <f t="shared" si="1572"/>
        <v>0</v>
      </c>
      <c r="CS753" s="329">
        <f t="shared" si="1573"/>
        <v>0</v>
      </c>
      <c r="CT753" s="170">
        <f t="shared" si="1491"/>
        <v>0</v>
      </c>
      <c r="CU753" s="208">
        <f t="shared" si="1492"/>
        <v>0</v>
      </c>
      <c r="CV753" s="328">
        <v>26.3</v>
      </c>
      <c r="CW753" s="328">
        <f t="shared" si="1574"/>
        <v>0</v>
      </c>
      <c r="CX753" s="329">
        <f t="shared" si="1575"/>
        <v>0</v>
      </c>
      <c r="CY753" s="329">
        <f t="shared" si="1576"/>
        <v>0</v>
      </c>
      <c r="CZ753" s="329">
        <f t="shared" si="1577"/>
        <v>0</v>
      </c>
      <c r="DA753" s="329">
        <f t="shared" si="1578"/>
        <v>0</v>
      </c>
      <c r="DB753" s="329">
        <f t="shared" si="1579"/>
        <v>0</v>
      </c>
      <c r="DC753" s="329">
        <f t="shared" si="1580"/>
        <v>0</v>
      </c>
      <c r="DD753" s="170">
        <f t="shared" si="1493"/>
        <v>0</v>
      </c>
      <c r="DE753" s="208">
        <f t="shared" si="1494"/>
        <v>0</v>
      </c>
      <c r="DF753" s="328">
        <v>26.3</v>
      </c>
      <c r="DG753" s="328">
        <f t="shared" si="1581"/>
        <v>0</v>
      </c>
      <c r="DH753" s="329">
        <f t="shared" si="1582"/>
        <v>0</v>
      </c>
      <c r="DI753" s="329">
        <f t="shared" si="1583"/>
        <v>0</v>
      </c>
      <c r="DJ753" s="329">
        <f t="shared" si="1584"/>
        <v>0</v>
      </c>
      <c r="DK753" s="329">
        <f t="shared" si="1585"/>
        <v>0</v>
      </c>
      <c r="DL753" s="329">
        <f t="shared" si="1586"/>
        <v>0</v>
      </c>
      <c r="DM753" s="329">
        <f t="shared" si="1587"/>
        <v>0</v>
      </c>
      <c r="DN753" s="170">
        <f t="shared" si="1495"/>
        <v>0</v>
      </c>
      <c r="DO753" s="208">
        <f t="shared" si="1496"/>
        <v>0</v>
      </c>
      <c r="DP753" s="328">
        <v>26.3</v>
      </c>
      <c r="DQ753" s="328">
        <f t="shared" si="1588"/>
        <v>0</v>
      </c>
      <c r="DR753" s="329">
        <f t="shared" si="1589"/>
        <v>0</v>
      </c>
      <c r="DS753" s="329">
        <f t="shared" si="1590"/>
        <v>0</v>
      </c>
      <c r="DT753" s="329">
        <f t="shared" si="1591"/>
        <v>0</v>
      </c>
      <c r="DU753" s="329">
        <f t="shared" si="1592"/>
        <v>0</v>
      </c>
      <c r="DV753" s="329">
        <f t="shared" si="1593"/>
        <v>0</v>
      </c>
      <c r="DW753" s="329">
        <f t="shared" si="1594"/>
        <v>0</v>
      </c>
      <c r="DX753" s="170">
        <f t="shared" si="1497"/>
        <v>0</v>
      </c>
      <c r="DY753" s="208">
        <f t="shared" si="1498"/>
        <v>0</v>
      </c>
      <c r="DZ753" s="328">
        <v>26.3</v>
      </c>
      <c r="EA753" s="328">
        <f t="shared" si="1595"/>
        <v>0</v>
      </c>
      <c r="EB753" s="329">
        <f t="shared" si="1596"/>
        <v>0</v>
      </c>
      <c r="EC753" s="329">
        <f t="shared" si="1597"/>
        <v>0</v>
      </c>
      <c r="ED753" s="329">
        <f t="shared" si="1598"/>
        <v>0</v>
      </c>
      <c r="EE753" s="329">
        <f t="shared" si="1599"/>
        <v>0</v>
      </c>
      <c r="EF753" s="329">
        <f t="shared" si="1600"/>
        <v>0</v>
      </c>
      <c r="EG753" s="329">
        <f t="shared" si="1601"/>
        <v>0</v>
      </c>
      <c r="EH753" s="170">
        <f t="shared" si="1499"/>
        <v>0</v>
      </c>
      <c r="EI753" s="208">
        <f t="shared" si="1500"/>
        <v>0</v>
      </c>
      <c r="EJ753" s="328">
        <v>26.3</v>
      </c>
      <c r="EK753" s="328">
        <f t="shared" si="1602"/>
        <v>0</v>
      </c>
      <c r="EL753" s="329">
        <f t="shared" si="1603"/>
        <v>0</v>
      </c>
      <c r="EM753" s="329">
        <f t="shared" si="1604"/>
        <v>0</v>
      </c>
      <c r="EN753" s="329">
        <f t="shared" si="1605"/>
        <v>0</v>
      </c>
      <c r="EO753" s="329">
        <f t="shared" si="1606"/>
        <v>0</v>
      </c>
      <c r="EP753" s="329">
        <f t="shared" si="1607"/>
        <v>0</v>
      </c>
      <c r="EQ753" s="329">
        <f t="shared" si="1608"/>
        <v>0</v>
      </c>
      <c r="ER753" s="170">
        <f t="shared" si="1501"/>
        <v>0</v>
      </c>
      <c r="ES753" s="208">
        <f t="shared" si="1502"/>
        <v>0</v>
      </c>
      <c r="ET753" s="328">
        <v>26.3</v>
      </c>
      <c r="EU753" s="328">
        <f t="shared" si="1609"/>
        <v>0</v>
      </c>
      <c r="EV753" s="329">
        <f t="shared" si="1610"/>
        <v>0</v>
      </c>
      <c r="EW753" s="329">
        <f t="shared" si="1611"/>
        <v>0</v>
      </c>
      <c r="EX753" s="329">
        <f t="shared" si="1612"/>
        <v>0</v>
      </c>
      <c r="EY753" s="329">
        <f t="shared" si="1613"/>
        <v>0</v>
      </c>
      <c r="EZ753" s="329">
        <f t="shared" si="1614"/>
        <v>0</v>
      </c>
      <c r="FA753" s="329">
        <f t="shared" si="1615"/>
        <v>0</v>
      </c>
      <c r="FB753" s="170">
        <f t="shared" si="1503"/>
        <v>0</v>
      </c>
      <c r="FC753" s="208">
        <f t="shared" si="1504"/>
        <v>0</v>
      </c>
      <c r="FD753" s="328">
        <v>26.3</v>
      </c>
      <c r="FE753" s="328">
        <f t="shared" si="1616"/>
        <v>0</v>
      </c>
      <c r="FF753" s="329">
        <f t="shared" si="1617"/>
        <v>0</v>
      </c>
      <c r="FG753" s="329">
        <f t="shared" si="1618"/>
        <v>0</v>
      </c>
      <c r="FH753" s="329">
        <f t="shared" si="1619"/>
        <v>0</v>
      </c>
      <c r="FI753" s="329">
        <f t="shared" si="1620"/>
        <v>0</v>
      </c>
      <c r="FJ753" s="329">
        <f t="shared" si="1621"/>
        <v>0</v>
      </c>
      <c r="FK753" s="329">
        <f t="shared" si="1622"/>
        <v>0</v>
      </c>
      <c r="FL753" s="170">
        <f t="shared" si="1505"/>
        <v>0</v>
      </c>
      <c r="FM753" s="208">
        <f t="shared" si="1506"/>
        <v>0</v>
      </c>
      <c r="FN753" s="328">
        <v>26.3</v>
      </c>
      <c r="FO753" s="328">
        <f t="shared" si="1649"/>
        <v>0</v>
      </c>
      <c r="FP753" s="329">
        <f t="shared" si="1650"/>
        <v>0</v>
      </c>
      <c r="FQ753" s="329">
        <f t="shared" si="1651"/>
        <v>0</v>
      </c>
      <c r="FR753" s="329">
        <f t="shared" si="1652"/>
        <v>0</v>
      </c>
      <c r="FS753" s="329">
        <f t="shared" si="1653"/>
        <v>0</v>
      </c>
      <c r="FT753" s="329">
        <f t="shared" si="1654"/>
        <v>0</v>
      </c>
      <c r="FU753" s="329">
        <f t="shared" si="1655"/>
        <v>0</v>
      </c>
      <c r="FV753" s="170">
        <f t="shared" si="1507"/>
        <v>0</v>
      </c>
      <c r="FW753" s="208">
        <f t="shared" si="1508"/>
        <v>0</v>
      </c>
      <c r="FX753" s="328">
        <v>26.3</v>
      </c>
      <c r="FY753" s="328">
        <f t="shared" si="1656"/>
        <v>0</v>
      </c>
      <c r="FZ753" s="329">
        <f t="shared" si="1657"/>
        <v>0</v>
      </c>
      <c r="GA753" s="329">
        <f t="shared" si="1658"/>
        <v>0</v>
      </c>
      <c r="GB753" s="329">
        <f t="shared" si="1659"/>
        <v>0</v>
      </c>
      <c r="GC753" s="329">
        <f t="shared" si="1660"/>
        <v>0</v>
      </c>
      <c r="GD753" s="329">
        <f t="shared" si="1661"/>
        <v>0</v>
      </c>
      <c r="GE753" s="329">
        <f t="shared" si="1662"/>
        <v>0</v>
      </c>
      <c r="GF753" s="170">
        <f t="shared" si="1509"/>
        <v>0</v>
      </c>
      <c r="GG753" s="208">
        <f t="shared" si="1510"/>
        <v>0</v>
      </c>
      <c r="GH753" s="328">
        <v>26.3</v>
      </c>
      <c r="GI753" s="328">
        <f t="shared" si="1663"/>
        <v>0</v>
      </c>
      <c r="GJ753" s="329">
        <f t="shared" si="1664"/>
        <v>0</v>
      </c>
      <c r="GK753" s="329">
        <f t="shared" si="1665"/>
        <v>0</v>
      </c>
      <c r="GL753" s="329">
        <f t="shared" si="1666"/>
        <v>0</v>
      </c>
      <c r="GM753" s="329">
        <f t="shared" si="1667"/>
        <v>0</v>
      </c>
      <c r="GN753" s="329">
        <f t="shared" si="1668"/>
        <v>0</v>
      </c>
      <c r="GO753" s="329">
        <f t="shared" si="1669"/>
        <v>0</v>
      </c>
      <c r="GP753" s="170">
        <f t="shared" si="1511"/>
        <v>0</v>
      </c>
      <c r="GQ753" s="208">
        <f t="shared" si="1512"/>
        <v>0</v>
      </c>
      <c r="GR753" s="328">
        <v>26.3</v>
      </c>
      <c r="GS753" s="328">
        <f t="shared" si="1670"/>
        <v>0</v>
      </c>
      <c r="GT753" s="329">
        <f t="shared" si="1671"/>
        <v>0</v>
      </c>
      <c r="GU753" s="329">
        <f t="shared" si="1672"/>
        <v>0</v>
      </c>
      <c r="GV753" s="329">
        <f t="shared" si="1673"/>
        <v>0</v>
      </c>
      <c r="GW753" s="329">
        <f t="shared" si="1674"/>
        <v>0</v>
      </c>
      <c r="GX753" s="329">
        <f t="shared" si="1675"/>
        <v>0</v>
      </c>
      <c r="GY753" s="329">
        <f t="shared" si="1676"/>
        <v>0</v>
      </c>
      <c r="GZ753" s="170">
        <f t="shared" si="1513"/>
        <v>0</v>
      </c>
      <c r="HA753" s="208">
        <f t="shared" si="1514"/>
        <v>0</v>
      </c>
      <c r="HB753" s="328">
        <v>26.3</v>
      </c>
      <c r="HC753" s="328">
        <f t="shared" si="1515"/>
        <v>0</v>
      </c>
      <c r="HD753" s="329">
        <f t="shared" si="1623"/>
        <v>0</v>
      </c>
      <c r="HE753" s="329">
        <f t="shared" si="1624"/>
        <v>0</v>
      </c>
      <c r="HF753" s="329">
        <f t="shared" si="1625"/>
        <v>0</v>
      </c>
      <c r="HG753" s="329">
        <f t="shared" si="1626"/>
        <v>0</v>
      </c>
      <c r="HH753" s="329">
        <f t="shared" si="1627"/>
        <v>0</v>
      </c>
      <c r="HI753" s="329">
        <f t="shared" si="1628"/>
        <v>0</v>
      </c>
      <c r="HJ753" s="170">
        <f t="shared" si="1516"/>
        <v>0</v>
      </c>
      <c r="HK753" s="208">
        <f t="shared" si="1517"/>
        <v>0</v>
      </c>
      <c r="HL753" s="328">
        <v>26.3</v>
      </c>
      <c r="HM753" s="328">
        <f t="shared" si="1518"/>
        <v>0</v>
      </c>
      <c r="HN753" s="329">
        <f t="shared" si="1629"/>
        <v>0</v>
      </c>
      <c r="HO753" s="329">
        <f t="shared" si="1630"/>
        <v>0</v>
      </c>
      <c r="HP753" s="329">
        <f t="shared" si="1631"/>
        <v>0</v>
      </c>
      <c r="HQ753" s="329">
        <f t="shared" si="1632"/>
        <v>0</v>
      </c>
      <c r="HR753" s="329">
        <f t="shared" si="1633"/>
        <v>0</v>
      </c>
      <c r="HS753" s="329">
        <f t="shared" si="1634"/>
        <v>0</v>
      </c>
      <c r="HT753" s="170">
        <f t="shared" si="1519"/>
        <v>0</v>
      </c>
      <c r="HU753" s="208">
        <f t="shared" si="1520"/>
        <v>0</v>
      </c>
      <c r="HV753" s="328">
        <v>26.3</v>
      </c>
      <c r="HW753" s="328">
        <f t="shared" si="1635"/>
        <v>0</v>
      </c>
      <c r="HX753" s="329">
        <f t="shared" si="1636"/>
        <v>0</v>
      </c>
      <c r="HY753" s="329">
        <f t="shared" si="1637"/>
        <v>0</v>
      </c>
      <c r="HZ753" s="329">
        <f t="shared" si="1638"/>
        <v>0</v>
      </c>
      <c r="IA753" s="329">
        <f t="shared" si="1639"/>
        <v>0</v>
      </c>
      <c r="IB753" s="329">
        <f t="shared" si="1640"/>
        <v>0</v>
      </c>
      <c r="IC753" s="329">
        <f t="shared" si="1641"/>
        <v>0</v>
      </c>
      <c r="ID753" s="170">
        <f t="shared" si="1521"/>
        <v>0</v>
      </c>
      <c r="IE753" s="208">
        <f t="shared" si="1522"/>
        <v>0</v>
      </c>
      <c r="IF753" s="328">
        <v>26.3</v>
      </c>
      <c r="IG753" s="328">
        <f t="shared" si="1642"/>
        <v>0</v>
      </c>
      <c r="IH753" s="329">
        <f t="shared" si="1643"/>
        <v>0</v>
      </c>
      <c r="II753" s="329">
        <f t="shared" si="1644"/>
        <v>0</v>
      </c>
      <c r="IJ753" s="329">
        <f t="shared" si="1645"/>
        <v>0</v>
      </c>
      <c r="IK753" s="329">
        <f t="shared" si="1646"/>
        <v>0</v>
      </c>
      <c r="IL753" s="329">
        <f t="shared" si="1647"/>
        <v>0</v>
      </c>
      <c r="IM753" s="329">
        <f t="shared" si="1648"/>
        <v>0</v>
      </c>
      <c r="IN753" s="170">
        <f t="shared" si="1523"/>
        <v>0</v>
      </c>
    </row>
    <row r="754" spans="1:248">
      <c r="A754" s="318"/>
      <c r="B754" s="318"/>
      <c r="C754" s="318"/>
      <c r="D754" s="318"/>
      <c r="E754" s="318"/>
      <c r="F754" s="318"/>
      <c r="G754" s="318"/>
      <c r="H754" s="318"/>
      <c r="I754" s="318"/>
      <c r="K754" s="318"/>
      <c r="L754" s="318"/>
      <c r="M754" s="318"/>
      <c r="N754" s="318"/>
      <c r="O754" s="318"/>
      <c r="P754" s="318"/>
      <c r="Q754" s="318"/>
      <c r="R754" s="318"/>
      <c r="S754" s="208">
        <f t="shared" si="1524"/>
        <v>0</v>
      </c>
      <c r="T754" s="328">
        <v>26.4</v>
      </c>
      <c r="U754" s="328">
        <f t="shared" si="1525"/>
        <v>0</v>
      </c>
      <c r="V754" s="329">
        <f t="shared" si="1526"/>
        <v>0</v>
      </c>
      <c r="W754" s="329">
        <f t="shared" si="1527"/>
        <v>0</v>
      </c>
      <c r="X754" s="329">
        <f t="shared" si="1528"/>
        <v>0</v>
      </c>
      <c r="Y754" s="329">
        <f t="shared" si="1529"/>
        <v>0</v>
      </c>
      <c r="Z754" s="329">
        <f t="shared" si="1530"/>
        <v>0</v>
      </c>
      <c r="AA754" s="329">
        <f t="shared" si="1531"/>
        <v>0</v>
      </c>
      <c r="AB754" s="170">
        <f t="shared" si="1470"/>
        <v>0</v>
      </c>
      <c r="AC754" s="208">
        <f t="shared" si="1471"/>
        <v>0</v>
      </c>
      <c r="AD754" s="328">
        <v>26.4</v>
      </c>
      <c r="AE754" s="328">
        <f t="shared" si="1532"/>
        <v>0</v>
      </c>
      <c r="AF754" s="329">
        <f t="shared" si="1533"/>
        <v>0</v>
      </c>
      <c r="AG754" s="329">
        <f t="shared" si="1534"/>
        <v>0</v>
      </c>
      <c r="AH754" s="329">
        <f t="shared" si="1535"/>
        <v>0</v>
      </c>
      <c r="AI754" s="329">
        <f t="shared" si="1536"/>
        <v>0</v>
      </c>
      <c r="AJ754" s="329">
        <f t="shared" si="1537"/>
        <v>0</v>
      </c>
      <c r="AK754" s="329">
        <f t="shared" si="1538"/>
        <v>0</v>
      </c>
      <c r="AL754" s="170">
        <f t="shared" si="1472"/>
        <v>0</v>
      </c>
      <c r="AM754" s="208">
        <f t="shared" si="1473"/>
        <v>0</v>
      </c>
      <c r="AN754" s="328">
        <v>26.4</v>
      </c>
      <c r="AO754" s="328">
        <f t="shared" si="1539"/>
        <v>0</v>
      </c>
      <c r="AP754" s="329">
        <f t="shared" si="1540"/>
        <v>0</v>
      </c>
      <c r="AQ754" s="329">
        <f t="shared" si="1541"/>
        <v>0</v>
      </c>
      <c r="AR754" s="329">
        <f t="shared" si="1542"/>
        <v>0</v>
      </c>
      <c r="AS754" s="329">
        <f t="shared" si="1543"/>
        <v>0</v>
      </c>
      <c r="AT754" s="329">
        <f t="shared" si="1544"/>
        <v>0</v>
      </c>
      <c r="AU754" s="329">
        <f t="shared" si="1545"/>
        <v>0</v>
      </c>
      <c r="AV754" s="170">
        <f t="shared" si="1474"/>
        <v>0</v>
      </c>
      <c r="AW754" s="208">
        <f t="shared" si="1475"/>
        <v>0</v>
      </c>
      <c r="AX754" s="328">
        <v>26.4</v>
      </c>
      <c r="AY754" s="328">
        <f t="shared" si="1546"/>
        <v>0</v>
      </c>
      <c r="AZ754" s="329">
        <f t="shared" si="1547"/>
        <v>0</v>
      </c>
      <c r="BA754" s="329">
        <f t="shared" si="1548"/>
        <v>0</v>
      </c>
      <c r="BB754" s="329">
        <f t="shared" si="1549"/>
        <v>0</v>
      </c>
      <c r="BC754" s="329">
        <f t="shared" si="1550"/>
        <v>0</v>
      </c>
      <c r="BD754" s="329">
        <f t="shared" si="1551"/>
        <v>0</v>
      </c>
      <c r="BE754" s="329">
        <f t="shared" si="1552"/>
        <v>0</v>
      </c>
      <c r="BF754" s="170">
        <f t="shared" si="1476"/>
        <v>0</v>
      </c>
      <c r="BG754" s="208">
        <f t="shared" si="1477"/>
        <v>0</v>
      </c>
      <c r="BH754" s="328">
        <v>26.4</v>
      </c>
      <c r="BI754" s="328">
        <f t="shared" si="1478"/>
        <v>0</v>
      </c>
      <c r="BJ754" s="329">
        <f t="shared" si="1479"/>
        <v>0</v>
      </c>
      <c r="BK754" s="329">
        <f t="shared" si="1480"/>
        <v>0</v>
      </c>
      <c r="BL754" s="329">
        <f t="shared" si="1481"/>
        <v>0</v>
      </c>
      <c r="BM754" s="329">
        <f t="shared" si="1482"/>
        <v>0</v>
      </c>
      <c r="BN754" s="329">
        <f t="shared" si="1483"/>
        <v>0</v>
      </c>
      <c r="BO754" s="329">
        <f t="shared" si="1484"/>
        <v>0</v>
      </c>
      <c r="BP754" s="170">
        <f t="shared" si="1485"/>
        <v>0</v>
      </c>
      <c r="BQ754" s="208">
        <f t="shared" si="1486"/>
        <v>0</v>
      </c>
      <c r="BR754" s="328">
        <v>26.4</v>
      </c>
      <c r="BS754" s="328">
        <f t="shared" si="1553"/>
        <v>0</v>
      </c>
      <c r="BT754" s="329">
        <f t="shared" si="1554"/>
        <v>0</v>
      </c>
      <c r="BU754" s="329">
        <f t="shared" si="1555"/>
        <v>0</v>
      </c>
      <c r="BV754" s="329">
        <f t="shared" si="1556"/>
        <v>0</v>
      </c>
      <c r="BW754" s="329">
        <f t="shared" si="1557"/>
        <v>0</v>
      </c>
      <c r="BX754" s="329">
        <f t="shared" si="1558"/>
        <v>0</v>
      </c>
      <c r="BY754" s="329">
        <f t="shared" si="1559"/>
        <v>0</v>
      </c>
      <c r="BZ754" s="170">
        <f t="shared" si="1487"/>
        <v>0</v>
      </c>
      <c r="CA754" s="208">
        <f t="shared" si="1488"/>
        <v>0</v>
      </c>
      <c r="CB754" s="328">
        <v>26.4</v>
      </c>
      <c r="CC754" s="328">
        <f t="shared" si="1560"/>
        <v>0</v>
      </c>
      <c r="CD754" s="329">
        <f t="shared" si="1561"/>
        <v>0</v>
      </c>
      <c r="CE754" s="329">
        <f t="shared" si="1562"/>
        <v>0</v>
      </c>
      <c r="CF754" s="329">
        <f t="shared" si="1563"/>
        <v>0</v>
      </c>
      <c r="CG754" s="329">
        <f t="shared" si="1564"/>
        <v>0</v>
      </c>
      <c r="CH754" s="329">
        <f t="shared" si="1565"/>
        <v>0</v>
      </c>
      <c r="CI754" s="329">
        <f t="shared" si="1566"/>
        <v>0</v>
      </c>
      <c r="CJ754" s="170">
        <f t="shared" si="1489"/>
        <v>0</v>
      </c>
      <c r="CK754" s="208">
        <f t="shared" si="1490"/>
        <v>0</v>
      </c>
      <c r="CL754" s="328">
        <v>26.4</v>
      </c>
      <c r="CM754" s="328">
        <f t="shared" si="1567"/>
        <v>0</v>
      </c>
      <c r="CN754" s="329">
        <f t="shared" si="1568"/>
        <v>0</v>
      </c>
      <c r="CO754" s="329">
        <f t="shared" si="1569"/>
        <v>0</v>
      </c>
      <c r="CP754" s="329">
        <f t="shared" si="1570"/>
        <v>0</v>
      </c>
      <c r="CQ754" s="329">
        <f t="shared" si="1571"/>
        <v>0</v>
      </c>
      <c r="CR754" s="329">
        <f t="shared" si="1572"/>
        <v>0</v>
      </c>
      <c r="CS754" s="329">
        <f t="shared" si="1573"/>
        <v>0</v>
      </c>
      <c r="CT754" s="170">
        <f t="shared" si="1491"/>
        <v>0</v>
      </c>
      <c r="CU754" s="208">
        <f t="shared" si="1492"/>
        <v>0</v>
      </c>
      <c r="CV754" s="328">
        <v>26.4</v>
      </c>
      <c r="CW754" s="328">
        <f t="shared" si="1574"/>
        <v>0</v>
      </c>
      <c r="CX754" s="329">
        <f t="shared" si="1575"/>
        <v>0</v>
      </c>
      <c r="CY754" s="329">
        <f t="shared" si="1576"/>
        <v>0</v>
      </c>
      <c r="CZ754" s="329">
        <f t="shared" si="1577"/>
        <v>0</v>
      </c>
      <c r="DA754" s="329">
        <f t="shared" si="1578"/>
        <v>0</v>
      </c>
      <c r="DB754" s="329">
        <f t="shared" si="1579"/>
        <v>0</v>
      </c>
      <c r="DC754" s="329">
        <f t="shared" si="1580"/>
        <v>0</v>
      </c>
      <c r="DD754" s="170">
        <f t="shared" si="1493"/>
        <v>0</v>
      </c>
      <c r="DE754" s="208">
        <f t="shared" si="1494"/>
        <v>0</v>
      </c>
      <c r="DF754" s="328">
        <v>26.4</v>
      </c>
      <c r="DG754" s="328">
        <f t="shared" si="1581"/>
        <v>0</v>
      </c>
      <c r="DH754" s="329">
        <f t="shared" si="1582"/>
        <v>0</v>
      </c>
      <c r="DI754" s="329">
        <f t="shared" si="1583"/>
        <v>0</v>
      </c>
      <c r="DJ754" s="329">
        <f t="shared" si="1584"/>
        <v>0</v>
      </c>
      <c r="DK754" s="329">
        <f t="shared" si="1585"/>
        <v>0</v>
      </c>
      <c r="DL754" s="329">
        <f t="shared" si="1586"/>
        <v>0</v>
      </c>
      <c r="DM754" s="329">
        <f t="shared" si="1587"/>
        <v>0</v>
      </c>
      <c r="DN754" s="170">
        <f t="shared" si="1495"/>
        <v>0</v>
      </c>
      <c r="DO754" s="208">
        <f t="shared" si="1496"/>
        <v>0</v>
      </c>
      <c r="DP754" s="328">
        <v>26.4</v>
      </c>
      <c r="DQ754" s="328">
        <f t="shared" si="1588"/>
        <v>0</v>
      </c>
      <c r="DR754" s="329">
        <f t="shared" si="1589"/>
        <v>0</v>
      </c>
      <c r="DS754" s="329">
        <f t="shared" si="1590"/>
        <v>0</v>
      </c>
      <c r="DT754" s="329">
        <f t="shared" si="1591"/>
        <v>0</v>
      </c>
      <c r="DU754" s="329">
        <f t="shared" si="1592"/>
        <v>0</v>
      </c>
      <c r="DV754" s="329">
        <f t="shared" si="1593"/>
        <v>0</v>
      </c>
      <c r="DW754" s="329">
        <f t="shared" si="1594"/>
        <v>0</v>
      </c>
      <c r="DX754" s="170">
        <f t="shared" si="1497"/>
        <v>0</v>
      </c>
      <c r="DY754" s="208">
        <f t="shared" si="1498"/>
        <v>0</v>
      </c>
      <c r="DZ754" s="328">
        <v>26.4</v>
      </c>
      <c r="EA754" s="328">
        <f t="shared" si="1595"/>
        <v>0</v>
      </c>
      <c r="EB754" s="329">
        <f t="shared" si="1596"/>
        <v>0</v>
      </c>
      <c r="EC754" s="329">
        <f t="shared" si="1597"/>
        <v>0</v>
      </c>
      <c r="ED754" s="329">
        <f t="shared" si="1598"/>
        <v>0</v>
      </c>
      <c r="EE754" s="329">
        <f t="shared" si="1599"/>
        <v>0</v>
      </c>
      <c r="EF754" s="329">
        <f t="shared" si="1600"/>
        <v>0</v>
      </c>
      <c r="EG754" s="329">
        <f t="shared" si="1601"/>
        <v>0</v>
      </c>
      <c r="EH754" s="170">
        <f t="shared" si="1499"/>
        <v>0</v>
      </c>
      <c r="EI754" s="208">
        <f t="shared" si="1500"/>
        <v>0</v>
      </c>
      <c r="EJ754" s="328">
        <v>26.4</v>
      </c>
      <c r="EK754" s="328">
        <f t="shared" si="1602"/>
        <v>0</v>
      </c>
      <c r="EL754" s="329">
        <f t="shared" si="1603"/>
        <v>0</v>
      </c>
      <c r="EM754" s="329">
        <f t="shared" si="1604"/>
        <v>0</v>
      </c>
      <c r="EN754" s="329">
        <f t="shared" si="1605"/>
        <v>0</v>
      </c>
      <c r="EO754" s="329">
        <f t="shared" si="1606"/>
        <v>0</v>
      </c>
      <c r="EP754" s="329">
        <f t="shared" si="1607"/>
        <v>0</v>
      </c>
      <c r="EQ754" s="329">
        <f t="shared" si="1608"/>
        <v>0</v>
      </c>
      <c r="ER754" s="170">
        <f t="shared" si="1501"/>
        <v>0</v>
      </c>
      <c r="ES754" s="208">
        <f t="shared" si="1502"/>
        <v>0</v>
      </c>
      <c r="ET754" s="328">
        <v>26.4</v>
      </c>
      <c r="EU754" s="328">
        <f t="shared" si="1609"/>
        <v>0</v>
      </c>
      <c r="EV754" s="329">
        <f t="shared" si="1610"/>
        <v>0</v>
      </c>
      <c r="EW754" s="329">
        <f t="shared" si="1611"/>
        <v>0</v>
      </c>
      <c r="EX754" s="329">
        <f t="shared" si="1612"/>
        <v>0</v>
      </c>
      <c r="EY754" s="329">
        <f t="shared" si="1613"/>
        <v>0</v>
      </c>
      <c r="EZ754" s="329">
        <f t="shared" si="1614"/>
        <v>0</v>
      </c>
      <c r="FA754" s="329">
        <f t="shared" si="1615"/>
        <v>0</v>
      </c>
      <c r="FB754" s="170">
        <f t="shared" si="1503"/>
        <v>0</v>
      </c>
      <c r="FC754" s="208">
        <f t="shared" si="1504"/>
        <v>0</v>
      </c>
      <c r="FD754" s="328">
        <v>26.4</v>
      </c>
      <c r="FE754" s="328">
        <f t="shared" si="1616"/>
        <v>0</v>
      </c>
      <c r="FF754" s="329">
        <f t="shared" si="1617"/>
        <v>0</v>
      </c>
      <c r="FG754" s="329">
        <f t="shared" si="1618"/>
        <v>0</v>
      </c>
      <c r="FH754" s="329">
        <f t="shared" si="1619"/>
        <v>0</v>
      </c>
      <c r="FI754" s="329">
        <f t="shared" si="1620"/>
        <v>0</v>
      </c>
      <c r="FJ754" s="329">
        <f t="shared" si="1621"/>
        <v>0</v>
      </c>
      <c r="FK754" s="329">
        <f t="shared" si="1622"/>
        <v>0</v>
      </c>
      <c r="FL754" s="170">
        <f t="shared" si="1505"/>
        <v>0</v>
      </c>
      <c r="FM754" s="208">
        <f t="shared" si="1506"/>
        <v>0</v>
      </c>
      <c r="FN754" s="328">
        <v>26.4</v>
      </c>
      <c r="FO754" s="328">
        <f t="shared" si="1649"/>
        <v>0</v>
      </c>
      <c r="FP754" s="329">
        <f t="shared" si="1650"/>
        <v>0</v>
      </c>
      <c r="FQ754" s="329">
        <f t="shared" si="1651"/>
        <v>0</v>
      </c>
      <c r="FR754" s="329">
        <f t="shared" si="1652"/>
        <v>0</v>
      </c>
      <c r="FS754" s="329">
        <f t="shared" si="1653"/>
        <v>0</v>
      </c>
      <c r="FT754" s="329">
        <f t="shared" si="1654"/>
        <v>0</v>
      </c>
      <c r="FU754" s="329">
        <f t="shared" si="1655"/>
        <v>0</v>
      </c>
      <c r="FV754" s="170">
        <f t="shared" si="1507"/>
        <v>0</v>
      </c>
      <c r="FW754" s="208">
        <f t="shared" si="1508"/>
        <v>0</v>
      </c>
      <c r="FX754" s="328">
        <v>26.4</v>
      </c>
      <c r="FY754" s="328">
        <f t="shared" si="1656"/>
        <v>0</v>
      </c>
      <c r="FZ754" s="329">
        <f t="shared" si="1657"/>
        <v>0</v>
      </c>
      <c r="GA754" s="329">
        <f t="shared" si="1658"/>
        <v>0</v>
      </c>
      <c r="GB754" s="329">
        <f t="shared" si="1659"/>
        <v>0</v>
      </c>
      <c r="GC754" s="329">
        <f t="shared" si="1660"/>
        <v>0</v>
      </c>
      <c r="GD754" s="329">
        <f t="shared" si="1661"/>
        <v>0</v>
      </c>
      <c r="GE754" s="329">
        <f t="shared" si="1662"/>
        <v>0</v>
      </c>
      <c r="GF754" s="170">
        <f t="shared" si="1509"/>
        <v>0</v>
      </c>
      <c r="GG754" s="208">
        <f t="shared" si="1510"/>
        <v>0</v>
      </c>
      <c r="GH754" s="328">
        <v>26.4</v>
      </c>
      <c r="GI754" s="328">
        <f t="shared" si="1663"/>
        <v>0</v>
      </c>
      <c r="GJ754" s="329">
        <f t="shared" si="1664"/>
        <v>0</v>
      </c>
      <c r="GK754" s="329">
        <f t="shared" si="1665"/>
        <v>0</v>
      </c>
      <c r="GL754" s="329">
        <f t="shared" si="1666"/>
        <v>0</v>
      </c>
      <c r="GM754" s="329">
        <f t="shared" si="1667"/>
        <v>0</v>
      </c>
      <c r="GN754" s="329">
        <f t="shared" si="1668"/>
        <v>0</v>
      </c>
      <c r="GO754" s="329">
        <f t="shared" si="1669"/>
        <v>0</v>
      </c>
      <c r="GP754" s="170">
        <f t="shared" si="1511"/>
        <v>0</v>
      </c>
      <c r="GQ754" s="208">
        <f t="shared" si="1512"/>
        <v>0</v>
      </c>
      <c r="GR754" s="328">
        <v>26.4</v>
      </c>
      <c r="GS754" s="328">
        <f t="shared" si="1670"/>
        <v>0</v>
      </c>
      <c r="GT754" s="329">
        <f t="shared" si="1671"/>
        <v>0</v>
      </c>
      <c r="GU754" s="329">
        <f t="shared" si="1672"/>
        <v>0</v>
      </c>
      <c r="GV754" s="329">
        <f t="shared" si="1673"/>
        <v>0</v>
      </c>
      <c r="GW754" s="329">
        <f t="shared" si="1674"/>
        <v>0</v>
      </c>
      <c r="GX754" s="329">
        <f t="shared" si="1675"/>
        <v>0</v>
      </c>
      <c r="GY754" s="329">
        <f t="shared" si="1676"/>
        <v>0</v>
      </c>
      <c r="GZ754" s="170">
        <f t="shared" si="1513"/>
        <v>0</v>
      </c>
      <c r="HA754" s="208">
        <f t="shared" si="1514"/>
        <v>0</v>
      </c>
      <c r="HB754" s="328">
        <v>26.4</v>
      </c>
      <c r="HC754" s="328">
        <f t="shared" si="1515"/>
        <v>0</v>
      </c>
      <c r="HD754" s="329">
        <f t="shared" si="1623"/>
        <v>0</v>
      </c>
      <c r="HE754" s="329">
        <f t="shared" si="1624"/>
        <v>0</v>
      </c>
      <c r="HF754" s="329">
        <f t="shared" si="1625"/>
        <v>0</v>
      </c>
      <c r="HG754" s="329">
        <f t="shared" si="1626"/>
        <v>0</v>
      </c>
      <c r="HH754" s="329">
        <f t="shared" si="1627"/>
        <v>0</v>
      </c>
      <c r="HI754" s="329">
        <f t="shared" si="1628"/>
        <v>0</v>
      </c>
      <c r="HJ754" s="170">
        <f t="shared" si="1516"/>
        <v>0</v>
      </c>
      <c r="HK754" s="208">
        <f t="shared" si="1517"/>
        <v>0</v>
      </c>
      <c r="HL754" s="328">
        <v>26.4</v>
      </c>
      <c r="HM754" s="328">
        <f t="shared" si="1518"/>
        <v>0</v>
      </c>
      <c r="HN754" s="329">
        <f t="shared" si="1629"/>
        <v>0</v>
      </c>
      <c r="HO754" s="329">
        <f t="shared" si="1630"/>
        <v>0</v>
      </c>
      <c r="HP754" s="329">
        <f t="shared" si="1631"/>
        <v>0</v>
      </c>
      <c r="HQ754" s="329">
        <f t="shared" si="1632"/>
        <v>0</v>
      </c>
      <c r="HR754" s="329">
        <f t="shared" si="1633"/>
        <v>0</v>
      </c>
      <c r="HS754" s="329">
        <f t="shared" si="1634"/>
        <v>0</v>
      </c>
      <c r="HT754" s="170">
        <f t="shared" si="1519"/>
        <v>0</v>
      </c>
      <c r="HU754" s="208">
        <f t="shared" si="1520"/>
        <v>0</v>
      </c>
      <c r="HV754" s="328">
        <v>26.4</v>
      </c>
      <c r="HW754" s="328">
        <f t="shared" si="1635"/>
        <v>0</v>
      </c>
      <c r="HX754" s="329">
        <f t="shared" si="1636"/>
        <v>0</v>
      </c>
      <c r="HY754" s="329">
        <f t="shared" si="1637"/>
        <v>0</v>
      </c>
      <c r="HZ754" s="329">
        <f t="shared" si="1638"/>
        <v>0</v>
      </c>
      <c r="IA754" s="329">
        <f t="shared" si="1639"/>
        <v>0</v>
      </c>
      <c r="IB754" s="329">
        <f t="shared" si="1640"/>
        <v>0</v>
      </c>
      <c r="IC754" s="329">
        <f t="shared" si="1641"/>
        <v>0</v>
      </c>
      <c r="ID754" s="170">
        <f t="shared" si="1521"/>
        <v>0</v>
      </c>
      <c r="IE754" s="208">
        <f t="shared" si="1522"/>
        <v>0</v>
      </c>
      <c r="IF754" s="328">
        <v>26.4</v>
      </c>
      <c r="IG754" s="328">
        <f t="shared" si="1642"/>
        <v>0</v>
      </c>
      <c r="IH754" s="329">
        <f t="shared" si="1643"/>
        <v>0</v>
      </c>
      <c r="II754" s="329">
        <f t="shared" si="1644"/>
        <v>0</v>
      </c>
      <c r="IJ754" s="329">
        <f t="shared" si="1645"/>
        <v>0</v>
      </c>
      <c r="IK754" s="329">
        <f t="shared" si="1646"/>
        <v>0</v>
      </c>
      <c r="IL754" s="329">
        <f t="shared" si="1647"/>
        <v>0</v>
      </c>
      <c r="IM754" s="329">
        <f t="shared" si="1648"/>
        <v>0</v>
      </c>
      <c r="IN754" s="170">
        <f t="shared" si="1523"/>
        <v>0</v>
      </c>
    </row>
    <row r="755" spans="1:248">
      <c r="A755" s="318"/>
      <c r="B755" s="318"/>
      <c r="C755" s="318"/>
      <c r="D755" s="318"/>
      <c r="E755" s="318"/>
      <c r="F755" s="318"/>
      <c r="G755" s="318"/>
      <c r="H755" s="318"/>
      <c r="I755" s="318"/>
      <c r="K755" s="318"/>
      <c r="L755" s="318"/>
      <c r="M755" s="318"/>
      <c r="N755" s="318"/>
      <c r="O755" s="318"/>
      <c r="P755" s="318"/>
      <c r="Q755" s="318"/>
      <c r="R755" s="318"/>
      <c r="S755" s="208">
        <f t="shared" si="1524"/>
        <v>0</v>
      </c>
      <c r="T755" s="328">
        <v>26.5</v>
      </c>
      <c r="U755" s="328">
        <f t="shared" si="1525"/>
        <v>0</v>
      </c>
      <c r="V755" s="329">
        <f t="shared" si="1526"/>
        <v>0</v>
      </c>
      <c r="W755" s="329">
        <f t="shared" si="1527"/>
        <v>0</v>
      </c>
      <c r="X755" s="329">
        <f t="shared" si="1528"/>
        <v>0</v>
      </c>
      <c r="Y755" s="329">
        <f t="shared" si="1529"/>
        <v>0</v>
      </c>
      <c r="Z755" s="329">
        <f t="shared" si="1530"/>
        <v>0</v>
      </c>
      <c r="AA755" s="329">
        <f t="shared" si="1531"/>
        <v>0</v>
      </c>
      <c r="AB755" s="170">
        <f t="shared" si="1470"/>
        <v>0</v>
      </c>
      <c r="AC755" s="208">
        <f t="shared" si="1471"/>
        <v>0</v>
      </c>
      <c r="AD755" s="328">
        <v>26.5</v>
      </c>
      <c r="AE755" s="328">
        <f t="shared" si="1532"/>
        <v>0</v>
      </c>
      <c r="AF755" s="329">
        <f t="shared" si="1533"/>
        <v>0</v>
      </c>
      <c r="AG755" s="329">
        <f t="shared" si="1534"/>
        <v>0</v>
      </c>
      <c r="AH755" s="329">
        <f t="shared" si="1535"/>
        <v>0</v>
      </c>
      <c r="AI755" s="329">
        <f t="shared" si="1536"/>
        <v>0</v>
      </c>
      <c r="AJ755" s="329">
        <f t="shared" si="1537"/>
        <v>0</v>
      </c>
      <c r="AK755" s="329">
        <f t="shared" si="1538"/>
        <v>0</v>
      </c>
      <c r="AL755" s="170">
        <f t="shared" si="1472"/>
        <v>0</v>
      </c>
      <c r="AM755" s="208">
        <f t="shared" si="1473"/>
        <v>0</v>
      </c>
      <c r="AN755" s="328">
        <v>26.5</v>
      </c>
      <c r="AO755" s="328">
        <f t="shared" si="1539"/>
        <v>0</v>
      </c>
      <c r="AP755" s="329">
        <f t="shared" si="1540"/>
        <v>0</v>
      </c>
      <c r="AQ755" s="329">
        <f t="shared" si="1541"/>
        <v>0</v>
      </c>
      <c r="AR755" s="329">
        <f t="shared" si="1542"/>
        <v>0</v>
      </c>
      <c r="AS755" s="329">
        <f t="shared" si="1543"/>
        <v>0</v>
      </c>
      <c r="AT755" s="329">
        <f t="shared" si="1544"/>
        <v>0</v>
      </c>
      <c r="AU755" s="329">
        <f t="shared" si="1545"/>
        <v>0</v>
      </c>
      <c r="AV755" s="170">
        <f t="shared" si="1474"/>
        <v>0</v>
      </c>
      <c r="AW755" s="208">
        <f t="shared" si="1475"/>
        <v>0</v>
      </c>
      <c r="AX755" s="328">
        <v>26.5</v>
      </c>
      <c r="AY755" s="328">
        <f t="shared" si="1546"/>
        <v>0</v>
      </c>
      <c r="AZ755" s="329">
        <f t="shared" si="1547"/>
        <v>0</v>
      </c>
      <c r="BA755" s="329">
        <f t="shared" si="1548"/>
        <v>0</v>
      </c>
      <c r="BB755" s="329">
        <f t="shared" si="1549"/>
        <v>0</v>
      </c>
      <c r="BC755" s="329">
        <f t="shared" si="1550"/>
        <v>0</v>
      </c>
      <c r="BD755" s="329">
        <f t="shared" si="1551"/>
        <v>0</v>
      </c>
      <c r="BE755" s="329">
        <f t="shared" si="1552"/>
        <v>0</v>
      </c>
      <c r="BF755" s="170">
        <f t="shared" si="1476"/>
        <v>0</v>
      </c>
      <c r="BG755" s="208">
        <f t="shared" si="1477"/>
        <v>0</v>
      </c>
      <c r="BH755" s="328">
        <v>26.5</v>
      </c>
      <c r="BI755" s="328">
        <f t="shared" si="1478"/>
        <v>0</v>
      </c>
      <c r="BJ755" s="329">
        <f t="shared" si="1479"/>
        <v>0</v>
      </c>
      <c r="BK755" s="329">
        <f t="shared" si="1480"/>
        <v>0</v>
      </c>
      <c r="BL755" s="329">
        <f t="shared" si="1481"/>
        <v>0</v>
      </c>
      <c r="BM755" s="329">
        <f t="shared" si="1482"/>
        <v>0</v>
      </c>
      <c r="BN755" s="329">
        <f t="shared" si="1483"/>
        <v>0</v>
      </c>
      <c r="BO755" s="329">
        <f t="shared" si="1484"/>
        <v>0</v>
      </c>
      <c r="BP755" s="170">
        <f t="shared" si="1485"/>
        <v>0</v>
      </c>
      <c r="BQ755" s="208">
        <f t="shared" si="1486"/>
        <v>0</v>
      </c>
      <c r="BR755" s="328">
        <v>26.5</v>
      </c>
      <c r="BS755" s="328">
        <f t="shared" si="1553"/>
        <v>0</v>
      </c>
      <c r="BT755" s="329">
        <f t="shared" si="1554"/>
        <v>0</v>
      </c>
      <c r="BU755" s="329">
        <f t="shared" si="1555"/>
        <v>0</v>
      </c>
      <c r="BV755" s="329">
        <f t="shared" si="1556"/>
        <v>0</v>
      </c>
      <c r="BW755" s="329">
        <f t="shared" si="1557"/>
        <v>0</v>
      </c>
      <c r="BX755" s="329">
        <f t="shared" si="1558"/>
        <v>0</v>
      </c>
      <c r="BY755" s="329">
        <f t="shared" si="1559"/>
        <v>0</v>
      </c>
      <c r="BZ755" s="170">
        <f t="shared" si="1487"/>
        <v>0</v>
      </c>
      <c r="CA755" s="208">
        <f t="shared" si="1488"/>
        <v>0</v>
      </c>
      <c r="CB755" s="328">
        <v>26.5</v>
      </c>
      <c r="CC755" s="328">
        <f t="shared" si="1560"/>
        <v>0</v>
      </c>
      <c r="CD755" s="329">
        <f t="shared" si="1561"/>
        <v>0</v>
      </c>
      <c r="CE755" s="329">
        <f t="shared" si="1562"/>
        <v>0</v>
      </c>
      <c r="CF755" s="329">
        <f t="shared" si="1563"/>
        <v>0</v>
      </c>
      <c r="CG755" s="329">
        <f t="shared" si="1564"/>
        <v>0</v>
      </c>
      <c r="CH755" s="329">
        <f t="shared" si="1565"/>
        <v>0</v>
      </c>
      <c r="CI755" s="329">
        <f t="shared" si="1566"/>
        <v>0</v>
      </c>
      <c r="CJ755" s="170">
        <f t="shared" si="1489"/>
        <v>0</v>
      </c>
      <c r="CK755" s="208">
        <f t="shared" si="1490"/>
        <v>0</v>
      </c>
      <c r="CL755" s="328">
        <v>26.5</v>
      </c>
      <c r="CM755" s="328">
        <f t="shared" si="1567"/>
        <v>0</v>
      </c>
      <c r="CN755" s="329">
        <f t="shared" si="1568"/>
        <v>0</v>
      </c>
      <c r="CO755" s="329">
        <f t="shared" si="1569"/>
        <v>0</v>
      </c>
      <c r="CP755" s="329">
        <f t="shared" si="1570"/>
        <v>0</v>
      </c>
      <c r="CQ755" s="329">
        <f t="shared" si="1571"/>
        <v>0</v>
      </c>
      <c r="CR755" s="329">
        <f t="shared" si="1572"/>
        <v>0</v>
      </c>
      <c r="CS755" s="329">
        <f t="shared" si="1573"/>
        <v>0</v>
      </c>
      <c r="CT755" s="170">
        <f t="shared" si="1491"/>
        <v>0</v>
      </c>
      <c r="CU755" s="208">
        <f t="shared" si="1492"/>
        <v>0</v>
      </c>
      <c r="CV755" s="328">
        <v>26.5</v>
      </c>
      <c r="CW755" s="328">
        <f t="shared" si="1574"/>
        <v>0</v>
      </c>
      <c r="CX755" s="329">
        <f t="shared" si="1575"/>
        <v>0</v>
      </c>
      <c r="CY755" s="329">
        <f t="shared" si="1576"/>
        <v>0</v>
      </c>
      <c r="CZ755" s="329">
        <f t="shared" si="1577"/>
        <v>0</v>
      </c>
      <c r="DA755" s="329">
        <f t="shared" si="1578"/>
        <v>0</v>
      </c>
      <c r="DB755" s="329">
        <f t="shared" si="1579"/>
        <v>0</v>
      </c>
      <c r="DC755" s="329">
        <f t="shared" si="1580"/>
        <v>0</v>
      </c>
      <c r="DD755" s="170">
        <f t="shared" si="1493"/>
        <v>0</v>
      </c>
      <c r="DE755" s="208">
        <f t="shared" si="1494"/>
        <v>0</v>
      </c>
      <c r="DF755" s="328">
        <v>26.5</v>
      </c>
      <c r="DG755" s="328">
        <f t="shared" si="1581"/>
        <v>0</v>
      </c>
      <c r="DH755" s="329">
        <f t="shared" si="1582"/>
        <v>0</v>
      </c>
      <c r="DI755" s="329">
        <f t="shared" si="1583"/>
        <v>0</v>
      </c>
      <c r="DJ755" s="329">
        <f t="shared" si="1584"/>
        <v>0</v>
      </c>
      <c r="DK755" s="329">
        <f t="shared" si="1585"/>
        <v>0</v>
      </c>
      <c r="DL755" s="329">
        <f t="shared" si="1586"/>
        <v>0</v>
      </c>
      <c r="DM755" s="329">
        <f t="shared" si="1587"/>
        <v>0</v>
      </c>
      <c r="DN755" s="170">
        <f t="shared" si="1495"/>
        <v>0</v>
      </c>
      <c r="DO755" s="208">
        <f t="shared" si="1496"/>
        <v>0</v>
      </c>
      <c r="DP755" s="328">
        <v>26.5</v>
      </c>
      <c r="DQ755" s="328">
        <f t="shared" si="1588"/>
        <v>0</v>
      </c>
      <c r="DR755" s="329">
        <f t="shared" si="1589"/>
        <v>0</v>
      </c>
      <c r="DS755" s="329">
        <f t="shared" si="1590"/>
        <v>0</v>
      </c>
      <c r="DT755" s="329">
        <f t="shared" si="1591"/>
        <v>0</v>
      </c>
      <c r="DU755" s="329">
        <f t="shared" si="1592"/>
        <v>0</v>
      </c>
      <c r="DV755" s="329">
        <f t="shared" si="1593"/>
        <v>0</v>
      </c>
      <c r="DW755" s="329">
        <f t="shared" si="1594"/>
        <v>0</v>
      </c>
      <c r="DX755" s="170">
        <f t="shared" si="1497"/>
        <v>0</v>
      </c>
      <c r="DY755" s="208">
        <f t="shared" si="1498"/>
        <v>0</v>
      </c>
      <c r="DZ755" s="328">
        <v>26.5</v>
      </c>
      <c r="EA755" s="328">
        <f t="shared" si="1595"/>
        <v>0</v>
      </c>
      <c r="EB755" s="329">
        <f t="shared" si="1596"/>
        <v>0</v>
      </c>
      <c r="EC755" s="329">
        <f t="shared" si="1597"/>
        <v>0</v>
      </c>
      <c r="ED755" s="329">
        <f t="shared" si="1598"/>
        <v>0</v>
      </c>
      <c r="EE755" s="329">
        <f t="shared" si="1599"/>
        <v>0</v>
      </c>
      <c r="EF755" s="329">
        <f t="shared" si="1600"/>
        <v>0</v>
      </c>
      <c r="EG755" s="329">
        <f t="shared" si="1601"/>
        <v>0</v>
      </c>
      <c r="EH755" s="170">
        <f t="shared" si="1499"/>
        <v>0</v>
      </c>
      <c r="EI755" s="208">
        <f t="shared" si="1500"/>
        <v>0</v>
      </c>
      <c r="EJ755" s="328">
        <v>26.5</v>
      </c>
      <c r="EK755" s="328">
        <f t="shared" si="1602"/>
        <v>0</v>
      </c>
      <c r="EL755" s="329">
        <f t="shared" si="1603"/>
        <v>0</v>
      </c>
      <c r="EM755" s="329">
        <f t="shared" si="1604"/>
        <v>0</v>
      </c>
      <c r="EN755" s="329">
        <f t="shared" si="1605"/>
        <v>0</v>
      </c>
      <c r="EO755" s="329">
        <f t="shared" si="1606"/>
        <v>0</v>
      </c>
      <c r="EP755" s="329">
        <f t="shared" si="1607"/>
        <v>0</v>
      </c>
      <c r="EQ755" s="329">
        <f t="shared" si="1608"/>
        <v>0</v>
      </c>
      <c r="ER755" s="170">
        <f t="shared" si="1501"/>
        <v>0</v>
      </c>
      <c r="ES755" s="208">
        <f t="shared" si="1502"/>
        <v>0</v>
      </c>
      <c r="ET755" s="328">
        <v>26.5</v>
      </c>
      <c r="EU755" s="328">
        <f t="shared" si="1609"/>
        <v>0</v>
      </c>
      <c r="EV755" s="329">
        <f t="shared" si="1610"/>
        <v>0</v>
      </c>
      <c r="EW755" s="329">
        <f t="shared" si="1611"/>
        <v>0</v>
      </c>
      <c r="EX755" s="329">
        <f t="shared" si="1612"/>
        <v>0</v>
      </c>
      <c r="EY755" s="329">
        <f t="shared" si="1613"/>
        <v>0</v>
      </c>
      <c r="EZ755" s="329">
        <f t="shared" si="1614"/>
        <v>0</v>
      </c>
      <c r="FA755" s="329">
        <f t="shared" si="1615"/>
        <v>0</v>
      </c>
      <c r="FB755" s="170">
        <f t="shared" si="1503"/>
        <v>0</v>
      </c>
      <c r="FC755" s="208">
        <f t="shared" si="1504"/>
        <v>0</v>
      </c>
      <c r="FD755" s="328">
        <v>26.5</v>
      </c>
      <c r="FE755" s="328">
        <f t="shared" si="1616"/>
        <v>0</v>
      </c>
      <c r="FF755" s="329">
        <f t="shared" si="1617"/>
        <v>0</v>
      </c>
      <c r="FG755" s="329">
        <f t="shared" si="1618"/>
        <v>0</v>
      </c>
      <c r="FH755" s="329">
        <f t="shared" si="1619"/>
        <v>0</v>
      </c>
      <c r="FI755" s="329">
        <f t="shared" si="1620"/>
        <v>0</v>
      </c>
      <c r="FJ755" s="329">
        <f t="shared" si="1621"/>
        <v>0</v>
      </c>
      <c r="FK755" s="329">
        <f t="shared" si="1622"/>
        <v>0</v>
      </c>
      <c r="FL755" s="170">
        <f t="shared" si="1505"/>
        <v>0</v>
      </c>
      <c r="FM755" s="208">
        <f t="shared" si="1506"/>
        <v>0</v>
      </c>
      <c r="FN755" s="328">
        <v>26.5</v>
      </c>
      <c r="FO755" s="328">
        <f t="shared" si="1649"/>
        <v>0</v>
      </c>
      <c r="FP755" s="329">
        <f t="shared" si="1650"/>
        <v>0</v>
      </c>
      <c r="FQ755" s="329">
        <f t="shared" si="1651"/>
        <v>0</v>
      </c>
      <c r="FR755" s="329">
        <f t="shared" si="1652"/>
        <v>0</v>
      </c>
      <c r="FS755" s="329">
        <f t="shared" si="1653"/>
        <v>0</v>
      </c>
      <c r="FT755" s="329">
        <f t="shared" si="1654"/>
        <v>0</v>
      </c>
      <c r="FU755" s="329">
        <f t="shared" si="1655"/>
        <v>0</v>
      </c>
      <c r="FV755" s="170">
        <f t="shared" si="1507"/>
        <v>0</v>
      </c>
      <c r="FW755" s="208">
        <f t="shared" si="1508"/>
        <v>0</v>
      </c>
      <c r="FX755" s="328">
        <v>26.5</v>
      </c>
      <c r="FY755" s="328">
        <f t="shared" si="1656"/>
        <v>0</v>
      </c>
      <c r="FZ755" s="329">
        <f t="shared" si="1657"/>
        <v>0</v>
      </c>
      <c r="GA755" s="329">
        <f t="shared" si="1658"/>
        <v>0</v>
      </c>
      <c r="GB755" s="329">
        <f t="shared" si="1659"/>
        <v>0</v>
      </c>
      <c r="GC755" s="329">
        <f t="shared" si="1660"/>
        <v>0</v>
      </c>
      <c r="GD755" s="329">
        <f t="shared" si="1661"/>
        <v>0</v>
      </c>
      <c r="GE755" s="329">
        <f t="shared" si="1662"/>
        <v>0</v>
      </c>
      <c r="GF755" s="170">
        <f t="shared" si="1509"/>
        <v>0</v>
      </c>
      <c r="GG755" s="208">
        <f t="shared" si="1510"/>
        <v>0</v>
      </c>
      <c r="GH755" s="328">
        <v>26.5</v>
      </c>
      <c r="GI755" s="328">
        <f t="shared" si="1663"/>
        <v>0</v>
      </c>
      <c r="GJ755" s="329">
        <f t="shared" si="1664"/>
        <v>0</v>
      </c>
      <c r="GK755" s="329">
        <f t="shared" si="1665"/>
        <v>0</v>
      </c>
      <c r="GL755" s="329">
        <f t="shared" si="1666"/>
        <v>0</v>
      </c>
      <c r="GM755" s="329">
        <f t="shared" si="1667"/>
        <v>0</v>
      </c>
      <c r="GN755" s="329">
        <f t="shared" si="1668"/>
        <v>0</v>
      </c>
      <c r="GO755" s="329">
        <f t="shared" si="1669"/>
        <v>0</v>
      </c>
      <c r="GP755" s="170">
        <f t="shared" si="1511"/>
        <v>0</v>
      </c>
      <c r="GQ755" s="208">
        <f t="shared" si="1512"/>
        <v>0</v>
      </c>
      <c r="GR755" s="328">
        <v>26.5</v>
      </c>
      <c r="GS755" s="328">
        <f t="shared" si="1670"/>
        <v>0</v>
      </c>
      <c r="GT755" s="329">
        <f t="shared" si="1671"/>
        <v>0</v>
      </c>
      <c r="GU755" s="329">
        <f t="shared" si="1672"/>
        <v>0</v>
      </c>
      <c r="GV755" s="329">
        <f t="shared" si="1673"/>
        <v>0</v>
      </c>
      <c r="GW755" s="329">
        <f t="shared" si="1674"/>
        <v>0</v>
      </c>
      <c r="GX755" s="329">
        <f t="shared" si="1675"/>
        <v>0</v>
      </c>
      <c r="GY755" s="329">
        <f t="shared" si="1676"/>
        <v>0</v>
      </c>
      <c r="GZ755" s="170">
        <f t="shared" si="1513"/>
        <v>0</v>
      </c>
      <c r="HA755" s="208">
        <f t="shared" si="1514"/>
        <v>0</v>
      </c>
      <c r="HB755" s="328">
        <v>26.5</v>
      </c>
      <c r="HC755" s="328">
        <f t="shared" si="1515"/>
        <v>0</v>
      </c>
      <c r="HD755" s="329">
        <f t="shared" si="1623"/>
        <v>0</v>
      </c>
      <c r="HE755" s="329">
        <f t="shared" si="1624"/>
        <v>0</v>
      </c>
      <c r="HF755" s="329">
        <f t="shared" si="1625"/>
        <v>0</v>
      </c>
      <c r="HG755" s="329">
        <f t="shared" si="1626"/>
        <v>0</v>
      </c>
      <c r="HH755" s="329">
        <f t="shared" si="1627"/>
        <v>0</v>
      </c>
      <c r="HI755" s="329">
        <f t="shared" si="1628"/>
        <v>0</v>
      </c>
      <c r="HJ755" s="170">
        <f t="shared" si="1516"/>
        <v>0</v>
      </c>
      <c r="HK755" s="208">
        <f t="shared" si="1517"/>
        <v>0</v>
      </c>
      <c r="HL755" s="328">
        <v>26.5</v>
      </c>
      <c r="HM755" s="328">
        <f t="shared" si="1518"/>
        <v>0</v>
      </c>
      <c r="HN755" s="329">
        <f t="shared" si="1629"/>
        <v>0</v>
      </c>
      <c r="HO755" s="329">
        <f t="shared" si="1630"/>
        <v>0</v>
      </c>
      <c r="HP755" s="329">
        <f t="shared" si="1631"/>
        <v>0</v>
      </c>
      <c r="HQ755" s="329">
        <f t="shared" si="1632"/>
        <v>0</v>
      </c>
      <c r="HR755" s="329">
        <f t="shared" si="1633"/>
        <v>0</v>
      </c>
      <c r="HS755" s="329">
        <f t="shared" si="1634"/>
        <v>0</v>
      </c>
      <c r="HT755" s="170">
        <f t="shared" si="1519"/>
        <v>0</v>
      </c>
      <c r="HU755" s="208">
        <f t="shared" si="1520"/>
        <v>0</v>
      </c>
      <c r="HV755" s="328">
        <v>26.5</v>
      </c>
      <c r="HW755" s="328">
        <f t="shared" si="1635"/>
        <v>0</v>
      </c>
      <c r="HX755" s="329">
        <f t="shared" si="1636"/>
        <v>0</v>
      </c>
      <c r="HY755" s="329">
        <f t="shared" si="1637"/>
        <v>0</v>
      </c>
      <c r="HZ755" s="329">
        <f t="shared" si="1638"/>
        <v>0</v>
      </c>
      <c r="IA755" s="329">
        <f t="shared" si="1639"/>
        <v>0</v>
      </c>
      <c r="IB755" s="329">
        <f t="shared" si="1640"/>
        <v>0</v>
      </c>
      <c r="IC755" s="329">
        <f t="shared" si="1641"/>
        <v>0</v>
      </c>
      <c r="ID755" s="170">
        <f t="shared" si="1521"/>
        <v>0</v>
      </c>
      <c r="IE755" s="208">
        <f t="shared" si="1522"/>
        <v>0</v>
      </c>
      <c r="IF755" s="328">
        <v>26.5</v>
      </c>
      <c r="IG755" s="328">
        <f t="shared" si="1642"/>
        <v>0</v>
      </c>
      <c r="IH755" s="329">
        <f t="shared" si="1643"/>
        <v>0</v>
      </c>
      <c r="II755" s="329">
        <f t="shared" si="1644"/>
        <v>0</v>
      </c>
      <c r="IJ755" s="329">
        <f t="shared" si="1645"/>
        <v>0</v>
      </c>
      <c r="IK755" s="329">
        <f t="shared" si="1646"/>
        <v>0</v>
      </c>
      <c r="IL755" s="329">
        <f t="shared" si="1647"/>
        <v>0</v>
      </c>
      <c r="IM755" s="329">
        <f t="shared" si="1648"/>
        <v>0</v>
      </c>
      <c r="IN755" s="170">
        <f t="shared" si="1523"/>
        <v>0</v>
      </c>
    </row>
    <row r="756" spans="1:248">
      <c r="A756" s="318"/>
      <c r="B756" s="318"/>
      <c r="C756" s="318"/>
      <c r="D756" s="318"/>
      <c r="E756" s="318"/>
      <c r="F756" s="318"/>
      <c r="G756" s="318"/>
      <c r="H756" s="318"/>
      <c r="I756" s="318"/>
      <c r="K756" s="318"/>
      <c r="L756" s="318"/>
      <c r="M756" s="318"/>
      <c r="N756" s="318"/>
      <c r="O756" s="318"/>
      <c r="P756" s="318"/>
      <c r="Q756" s="318"/>
      <c r="R756" s="318"/>
      <c r="S756" s="208">
        <f t="shared" si="1524"/>
        <v>0</v>
      </c>
      <c r="T756" s="328">
        <v>26.6</v>
      </c>
      <c r="U756" s="328">
        <f t="shared" si="1525"/>
        <v>0</v>
      </c>
      <c r="V756" s="329">
        <f t="shared" si="1526"/>
        <v>0</v>
      </c>
      <c r="W756" s="329">
        <f t="shared" si="1527"/>
        <v>0</v>
      </c>
      <c r="X756" s="329">
        <f t="shared" si="1528"/>
        <v>0</v>
      </c>
      <c r="Y756" s="329">
        <f t="shared" si="1529"/>
        <v>0</v>
      </c>
      <c r="Z756" s="329">
        <f t="shared" si="1530"/>
        <v>0</v>
      </c>
      <c r="AA756" s="329">
        <f t="shared" si="1531"/>
        <v>0</v>
      </c>
      <c r="AB756" s="170">
        <f t="shared" si="1470"/>
        <v>0</v>
      </c>
      <c r="AC756" s="208">
        <f t="shared" si="1471"/>
        <v>0</v>
      </c>
      <c r="AD756" s="328">
        <v>26.6</v>
      </c>
      <c r="AE756" s="328">
        <f t="shared" si="1532"/>
        <v>0</v>
      </c>
      <c r="AF756" s="329">
        <f t="shared" si="1533"/>
        <v>0</v>
      </c>
      <c r="AG756" s="329">
        <f t="shared" si="1534"/>
        <v>0</v>
      </c>
      <c r="AH756" s="329">
        <f t="shared" si="1535"/>
        <v>0</v>
      </c>
      <c r="AI756" s="329">
        <f t="shared" si="1536"/>
        <v>0</v>
      </c>
      <c r="AJ756" s="329">
        <f t="shared" si="1537"/>
        <v>0</v>
      </c>
      <c r="AK756" s="329">
        <f t="shared" si="1538"/>
        <v>0</v>
      </c>
      <c r="AL756" s="170">
        <f t="shared" si="1472"/>
        <v>0</v>
      </c>
      <c r="AM756" s="208">
        <f t="shared" si="1473"/>
        <v>0</v>
      </c>
      <c r="AN756" s="328">
        <v>26.6</v>
      </c>
      <c r="AO756" s="328">
        <f t="shared" si="1539"/>
        <v>0</v>
      </c>
      <c r="AP756" s="329">
        <f t="shared" si="1540"/>
        <v>0</v>
      </c>
      <c r="AQ756" s="329">
        <f t="shared" si="1541"/>
        <v>0</v>
      </c>
      <c r="AR756" s="329">
        <f t="shared" si="1542"/>
        <v>0</v>
      </c>
      <c r="AS756" s="329">
        <f t="shared" si="1543"/>
        <v>0</v>
      </c>
      <c r="AT756" s="329">
        <f t="shared" si="1544"/>
        <v>0</v>
      </c>
      <c r="AU756" s="329">
        <f t="shared" si="1545"/>
        <v>0</v>
      </c>
      <c r="AV756" s="170">
        <f t="shared" si="1474"/>
        <v>0</v>
      </c>
      <c r="AW756" s="208">
        <f t="shared" si="1475"/>
        <v>0</v>
      </c>
      <c r="AX756" s="328">
        <v>26.6</v>
      </c>
      <c r="AY756" s="328">
        <f t="shared" si="1546"/>
        <v>0</v>
      </c>
      <c r="AZ756" s="329">
        <f t="shared" si="1547"/>
        <v>0</v>
      </c>
      <c r="BA756" s="329">
        <f t="shared" si="1548"/>
        <v>0</v>
      </c>
      <c r="BB756" s="329">
        <f t="shared" si="1549"/>
        <v>0</v>
      </c>
      <c r="BC756" s="329">
        <f t="shared" si="1550"/>
        <v>0</v>
      </c>
      <c r="BD756" s="329">
        <f t="shared" si="1551"/>
        <v>0</v>
      </c>
      <c r="BE756" s="329">
        <f t="shared" si="1552"/>
        <v>0</v>
      </c>
      <c r="BF756" s="170">
        <f t="shared" si="1476"/>
        <v>0</v>
      </c>
      <c r="BG756" s="208">
        <f t="shared" si="1477"/>
        <v>0</v>
      </c>
      <c r="BH756" s="328">
        <v>26.6</v>
      </c>
      <c r="BI756" s="328">
        <f t="shared" si="1478"/>
        <v>0</v>
      </c>
      <c r="BJ756" s="329">
        <f t="shared" si="1479"/>
        <v>0</v>
      </c>
      <c r="BK756" s="329">
        <f t="shared" si="1480"/>
        <v>0</v>
      </c>
      <c r="BL756" s="329">
        <f t="shared" si="1481"/>
        <v>0</v>
      </c>
      <c r="BM756" s="329">
        <f t="shared" si="1482"/>
        <v>0</v>
      </c>
      <c r="BN756" s="329">
        <f t="shared" si="1483"/>
        <v>0</v>
      </c>
      <c r="BO756" s="329">
        <f t="shared" si="1484"/>
        <v>0</v>
      </c>
      <c r="BP756" s="170">
        <f t="shared" si="1485"/>
        <v>0</v>
      </c>
      <c r="BQ756" s="208">
        <f t="shared" si="1486"/>
        <v>0</v>
      </c>
      <c r="BR756" s="328">
        <v>26.6</v>
      </c>
      <c r="BS756" s="328">
        <f t="shared" si="1553"/>
        <v>0</v>
      </c>
      <c r="BT756" s="329">
        <f t="shared" si="1554"/>
        <v>0</v>
      </c>
      <c r="BU756" s="329">
        <f t="shared" si="1555"/>
        <v>0</v>
      </c>
      <c r="BV756" s="329">
        <f t="shared" si="1556"/>
        <v>0</v>
      </c>
      <c r="BW756" s="329">
        <f t="shared" si="1557"/>
        <v>0</v>
      </c>
      <c r="BX756" s="329">
        <f t="shared" si="1558"/>
        <v>0</v>
      </c>
      <c r="BY756" s="329">
        <f t="shared" si="1559"/>
        <v>0</v>
      </c>
      <c r="BZ756" s="170">
        <f t="shared" si="1487"/>
        <v>0</v>
      </c>
      <c r="CA756" s="208">
        <f t="shared" si="1488"/>
        <v>0</v>
      </c>
      <c r="CB756" s="328">
        <v>26.6</v>
      </c>
      <c r="CC756" s="328">
        <f t="shared" si="1560"/>
        <v>0</v>
      </c>
      <c r="CD756" s="329">
        <f t="shared" si="1561"/>
        <v>0</v>
      </c>
      <c r="CE756" s="329">
        <f t="shared" si="1562"/>
        <v>0</v>
      </c>
      <c r="CF756" s="329">
        <f t="shared" si="1563"/>
        <v>0</v>
      </c>
      <c r="CG756" s="329">
        <f t="shared" si="1564"/>
        <v>0</v>
      </c>
      <c r="CH756" s="329">
        <f t="shared" si="1565"/>
        <v>0</v>
      </c>
      <c r="CI756" s="329">
        <f t="shared" si="1566"/>
        <v>0</v>
      </c>
      <c r="CJ756" s="170">
        <f t="shared" si="1489"/>
        <v>0</v>
      </c>
      <c r="CK756" s="208">
        <f t="shared" si="1490"/>
        <v>0</v>
      </c>
      <c r="CL756" s="328">
        <v>26.6</v>
      </c>
      <c r="CM756" s="328">
        <f t="shared" si="1567"/>
        <v>0</v>
      </c>
      <c r="CN756" s="329">
        <f t="shared" si="1568"/>
        <v>0</v>
      </c>
      <c r="CO756" s="329">
        <f t="shared" si="1569"/>
        <v>0</v>
      </c>
      <c r="CP756" s="329">
        <f t="shared" si="1570"/>
        <v>0</v>
      </c>
      <c r="CQ756" s="329">
        <f t="shared" si="1571"/>
        <v>0</v>
      </c>
      <c r="CR756" s="329">
        <f t="shared" si="1572"/>
        <v>0</v>
      </c>
      <c r="CS756" s="329">
        <f t="shared" si="1573"/>
        <v>0</v>
      </c>
      <c r="CT756" s="170">
        <f t="shared" si="1491"/>
        <v>0</v>
      </c>
      <c r="CU756" s="208">
        <f t="shared" si="1492"/>
        <v>0</v>
      </c>
      <c r="CV756" s="328">
        <v>26.6</v>
      </c>
      <c r="CW756" s="328">
        <f t="shared" si="1574"/>
        <v>0</v>
      </c>
      <c r="CX756" s="329">
        <f t="shared" si="1575"/>
        <v>0</v>
      </c>
      <c r="CY756" s="329">
        <f t="shared" si="1576"/>
        <v>0</v>
      </c>
      <c r="CZ756" s="329">
        <f t="shared" si="1577"/>
        <v>0</v>
      </c>
      <c r="DA756" s="329">
        <f t="shared" si="1578"/>
        <v>0</v>
      </c>
      <c r="DB756" s="329">
        <f t="shared" si="1579"/>
        <v>0</v>
      </c>
      <c r="DC756" s="329">
        <f t="shared" si="1580"/>
        <v>0</v>
      </c>
      <c r="DD756" s="170">
        <f t="shared" si="1493"/>
        <v>0</v>
      </c>
      <c r="DE756" s="208">
        <f t="shared" si="1494"/>
        <v>0</v>
      </c>
      <c r="DF756" s="328">
        <v>26.6</v>
      </c>
      <c r="DG756" s="328">
        <f t="shared" si="1581"/>
        <v>0</v>
      </c>
      <c r="DH756" s="329">
        <f t="shared" si="1582"/>
        <v>0</v>
      </c>
      <c r="DI756" s="329">
        <f t="shared" si="1583"/>
        <v>0</v>
      </c>
      <c r="DJ756" s="329">
        <f t="shared" si="1584"/>
        <v>0</v>
      </c>
      <c r="DK756" s="329">
        <f t="shared" si="1585"/>
        <v>0</v>
      </c>
      <c r="DL756" s="329">
        <f t="shared" si="1586"/>
        <v>0</v>
      </c>
      <c r="DM756" s="329">
        <f t="shared" si="1587"/>
        <v>0</v>
      </c>
      <c r="DN756" s="170">
        <f t="shared" si="1495"/>
        <v>0</v>
      </c>
      <c r="DO756" s="208">
        <f t="shared" si="1496"/>
        <v>0</v>
      </c>
      <c r="DP756" s="328">
        <v>26.6</v>
      </c>
      <c r="DQ756" s="328">
        <f t="shared" si="1588"/>
        <v>0</v>
      </c>
      <c r="DR756" s="329">
        <f t="shared" si="1589"/>
        <v>0</v>
      </c>
      <c r="DS756" s="329">
        <f t="shared" si="1590"/>
        <v>0</v>
      </c>
      <c r="DT756" s="329">
        <f t="shared" si="1591"/>
        <v>0</v>
      </c>
      <c r="DU756" s="329">
        <f t="shared" si="1592"/>
        <v>0</v>
      </c>
      <c r="DV756" s="329">
        <f t="shared" si="1593"/>
        <v>0</v>
      </c>
      <c r="DW756" s="329">
        <f t="shared" si="1594"/>
        <v>0</v>
      </c>
      <c r="DX756" s="170">
        <f t="shared" si="1497"/>
        <v>0</v>
      </c>
      <c r="DY756" s="208">
        <f t="shared" si="1498"/>
        <v>0</v>
      </c>
      <c r="DZ756" s="328">
        <v>26.6</v>
      </c>
      <c r="EA756" s="328">
        <f t="shared" si="1595"/>
        <v>0</v>
      </c>
      <c r="EB756" s="329">
        <f t="shared" si="1596"/>
        <v>0</v>
      </c>
      <c r="EC756" s="329">
        <f t="shared" si="1597"/>
        <v>0</v>
      </c>
      <c r="ED756" s="329">
        <f t="shared" si="1598"/>
        <v>0</v>
      </c>
      <c r="EE756" s="329">
        <f t="shared" si="1599"/>
        <v>0</v>
      </c>
      <c r="EF756" s="329">
        <f t="shared" si="1600"/>
        <v>0</v>
      </c>
      <c r="EG756" s="329">
        <f t="shared" si="1601"/>
        <v>0</v>
      </c>
      <c r="EH756" s="170">
        <f t="shared" si="1499"/>
        <v>0</v>
      </c>
      <c r="EI756" s="208">
        <f t="shared" si="1500"/>
        <v>0</v>
      </c>
      <c r="EJ756" s="328">
        <v>26.6</v>
      </c>
      <c r="EK756" s="328">
        <f t="shared" si="1602"/>
        <v>0</v>
      </c>
      <c r="EL756" s="329">
        <f t="shared" si="1603"/>
        <v>0</v>
      </c>
      <c r="EM756" s="329">
        <f t="shared" si="1604"/>
        <v>0</v>
      </c>
      <c r="EN756" s="329">
        <f t="shared" si="1605"/>
        <v>0</v>
      </c>
      <c r="EO756" s="329">
        <f t="shared" si="1606"/>
        <v>0</v>
      </c>
      <c r="EP756" s="329">
        <f t="shared" si="1607"/>
        <v>0</v>
      </c>
      <c r="EQ756" s="329">
        <f t="shared" si="1608"/>
        <v>0</v>
      </c>
      <c r="ER756" s="170">
        <f t="shared" si="1501"/>
        <v>0</v>
      </c>
      <c r="ES756" s="208">
        <f t="shared" si="1502"/>
        <v>0</v>
      </c>
      <c r="ET756" s="328">
        <v>26.6</v>
      </c>
      <c r="EU756" s="328">
        <f t="shared" si="1609"/>
        <v>0</v>
      </c>
      <c r="EV756" s="329">
        <f t="shared" si="1610"/>
        <v>0</v>
      </c>
      <c r="EW756" s="329">
        <f t="shared" si="1611"/>
        <v>0</v>
      </c>
      <c r="EX756" s="329">
        <f t="shared" si="1612"/>
        <v>0</v>
      </c>
      <c r="EY756" s="329">
        <f t="shared" si="1613"/>
        <v>0</v>
      </c>
      <c r="EZ756" s="329">
        <f t="shared" si="1614"/>
        <v>0</v>
      </c>
      <c r="FA756" s="329">
        <f t="shared" si="1615"/>
        <v>0</v>
      </c>
      <c r="FB756" s="170">
        <f t="shared" si="1503"/>
        <v>0</v>
      </c>
      <c r="FC756" s="208">
        <f t="shared" si="1504"/>
        <v>0</v>
      </c>
      <c r="FD756" s="328">
        <v>26.6</v>
      </c>
      <c r="FE756" s="328">
        <f t="shared" si="1616"/>
        <v>0</v>
      </c>
      <c r="FF756" s="329">
        <f t="shared" si="1617"/>
        <v>0</v>
      </c>
      <c r="FG756" s="329">
        <f t="shared" si="1618"/>
        <v>0</v>
      </c>
      <c r="FH756" s="329">
        <f t="shared" si="1619"/>
        <v>0</v>
      </c>
      <c r="FI756" s="329">
        <f t="shared" si="1620"/>
        <v>0</v>
      </c>
      <c r="FJ756" s="329">
        <f t="shared" si="1621"/>
        <v>0</v>
      </c>
      <c r="FK756" s="329">
        <f t="shared" si="1622"/>
        <v>0</v>
      </c>
      <c r="FL756" s="170">
        <f t="shared" si="1505"/>
        <v>0</v>
      </c>
      <c r="FM756" s="208">
        <f t="shared" si="1506"/>
        <v>0</v>
      </c>
      <c r="FN756" s="328">
        <v>26.6</v>
      </c>
      <c r="FO756" s="328">
        <f t="shared" si="1649"/>
        <v>0</v>
      </c>
      <c r="FP756" s="329">
        <f t="shared" si="1650"/>
        <v>0</v>
      </c>
      <c r="FQ756" s="329">
        <f t="shared" si="1651"/>
        <v>0</v>
      </c>
      <c r="FR756" s="329">
        <f t="shared" si="1652"/>
        <v>0</v>
      </c>
      <c r="FS756" s="329">
        <f t="shared" si="1653"/>
        <v>0</v>
      </c>
      <c r="FT756" s="329">
        <f t="shared" si="1654"/>
        <v>0</v>
      </c>
      <c r="FU756" s="329">
        <f t="shared" si="1655"/>
        <v>0</v>
      </c>
      <c r="FV756" s="170">
        <f t="shared" si="1507"/>
        <v>0</v>
      </c>
      <c r="FW756" s="208">
        <f t="shared" si="1508"/>
        <v>0</v>
      </c>
      <c r="FX756" s="328">
        <v>26.6</v>
      </c>
      <c r="FY756" s="328">
        <f t="shared" si="1656"/>
        <v>0</v>
      </c>
      <c r="FZ756" s="329">
        <f t="shared" si="1657"/>
        <v>0</v>
      </c>
      <c r="GA756" s="329">
        <f t="shared" si="1658"/>
        <v>0</v>
      </c>
      <c r="GB756" s="329">
        <f t="shared" si="1659"/>
        <v>0</v>
      </c>
      <c r="GC756" s="329">
        <f t="shared" si="1660"/>
        <v>0</v>
      </c>
      <c r="GD756" s="329">
        <f t="shared" si="1661"/>
        <v>0</v>
      </c>
      <c r="GE756" s="329">
        <f t="shared" si="1662"/>
        <v>0</v>
      </c>
      <c r="GF756" s="170">
        <f t="shared" si="1509"/>
        <v>0</v>
      </c>
      <c r="GG756" s="208">
        <f t="shared" si="1510"/>
        <v>0</v>
      </c>
      <c r="GH756" s="328">
        <v>26.6</v>
      </c>
      <c r="GI756" s="328">
        <f t="shared" si="1663"/>
        <v>0</v>
      </c>
      <c r="GJ756" s="329">
        <f t="shared" si="1664"/>
        <v>0</v>
      </c>
      <c r="GK756" s="329">
        <f t="shared" si="1665"/>
        <v>0</v>
      </c>
      <c r="GL756" s="329">
        <f t="shared" si="1666"/>
        <v>0</v>
      </c>
      <c r="GM756" s="329">
        <f t="shared" si="1667"/>
        <v>0</v>
      </c>
      <c r="GN756" s="329">
        <f t="shared" si="1668"/>
        <v>0</v>
      </c>
      <c r="GO756" s="329">
        <f t="shared" si="1669"/>
        <v>0</v>
      </c>
      <c r="GP756" s="170">
        <f t="shared" si="1511"/>
        <v>0</v>
      </c>
      <c r="GQ756" s="208">
        <f t="shared" si="1512"/>
        <v>0</v>
      </c>
      <c r="GR756" s="328">
        <v>26.6</v>
      </c>
      <c r="GS756" s="328">
        <f t="shared" si="1670"/>
        <v>0</v>
      </c>
      <c r="GT756" s="329">
        <f t="shared" si="1671"/>
        <v>0</v>
      </c>
      <c r="GU756" s="329">
        <f t="shared" si="1672"/>
        <v>0</v>
      </c>
      <c r="GV756" s="329">
        <f t="shared" si="1673"/>
        <v>0</v>
      </c>
      <c r="GW756" s="329">
        <f t="shared" si="1674"/>
        <v>0</v>
      </c>
      <c r="GX756" s="329">
        <f t="shared" si="1675"/>
        <v>0</v>
      </c>
      <c r="GY756" s="329">
        <f t="shared" si="1676"/>
        <v>0</v>
      </c>
      <c r="GZ756" s="170">
        <f t="shared" si="1513"/>
        <v>0</v>
      </c>
      <c r="HA756" s="208">
        <f t="shared" si="1514"/>
        <v>0</v>
      </c>
      <c r="HB756" s="328">
        <v>26.6</v>
      </c>
      <c r="HC756" s="328">
        <f t="shared" si="1515"/>
        <v>0</v>
      </c>
      <c r="HD756" s="329">
        <f t="shared" si="1623"/>
        <v>0</v>
      </c>
      <c r="HE756" s="329">
        <f t="shared" si="1624"/>
        <v>0</v>
      </c>
      <c r="HF756" s="329">
        <f t="shared" si="1625"/>
        <v>0</v>
      </c>
      <c r="HG756" s="329">
        <f t="shared" si="1626"/>
        <v>0</v>
      </c>
      <c r="HH756" s="329">
        <f t="shared" si="1627"/>
        <v>0</v>
      </c>
      <c r="HI756" s="329">
        <f t="shared" si="1628"/>
        <v>0</v>
      </c>
      <c r="HJ756" s="170">
        <f t="shared" si="1516"/>
        <v>0</v>
      </c>
      <c r="HK756" s="208">
        <f t="shared" si="1517"/>
        <v>0</v>
      </c>
      <c r="HL756" s="328">
        <v>26.6</v>
      </c>
      <c r="HM756" s="328">
        <f t="shared" si="1518"/>
        <v>0</v>
      </c>
      <c r="HN756" s="329">
        <f t="shared" si="1629"/>
        <v>0</v>
      </c>
      <c r="HO756" s="329">
        <f t="shared" si="1630"/>
        <v>0</v>
      </c>
      <c r="HP756" s="329">
        <f t="shared" si="1631"/>
        <v>0</v>
      </c>
      <c r="HQ756" s="329">
        <f t="shared" si="1632"/>
        <v>0</v>
      </c>
      <c r="HR756" s="329">
        <f t="shared" si="1633"/>
        <v>0</v>
      </c>
      <c r="HS756" s="329">
        <f t="shared" si="1634"/>
        <v>0</v>
      </c>
      <c r="HT756" s="170">
        <f t="shared" si="1519"/>
        <v>0</v>
      </c>
      <c r="HU756" s="208">
        <f t="shared" si="1520"/>
        <v>0</v>
      </c>
      <c r="HV756" s="328">
        <v>26.6</v>
      </c>
      <c r="HW756" s="328">
        <f t="shared" si="1635"/>
        <v>0</v>
      </c>
      <c r="HX756" s="329">
        <f t="shared" si="1636"/>
        <v>0</v>
      </c>
      <c r="HY756" s="329">
        <f t="shared" si="1637"/>
        <v>0</v>
      </c>
      <c r="HZ756" s="329">
        <f t="shared" si="1638"/>
        <v>0</v>
      </c>
      <c r="IA756" s="329">
        <f t="shared" si="1639"/>
        <v>0</v>
      </c>
      <c r="IB756" s="329">
        <f t="shared" si="1640"/>
        <v>0</v>
      </c>
      <c r="IC756" s="329">
        <f t="shared" si="1641"/>
        <v>0</v>
      </c>
      <c r="ID756" s="170">
        <f t="shared" si="1521"/>
        <v>0</v>
      </c>
      <c r="IE756" s="208">
        <f t="shared" si="1522"/>
        <v>0</v>
      </c>
      <c r="IF756" s="328">
        <v>26.6</v>
      </c>
      <c r="IG756" s="328">
        <f t="shared" si="1642"/>
        <v>0</v>
      </c>
      <c r="IH756" s="329">
        <f t="shared" si="1643"/>
        <v>0</v>
      </c>
      <c r="II756" s="329">
        <f t="shared" si="1644"/>
        <v>0</v>
      </c>
      <c r="IJ756" s="329">
        <f t="shared" si="1645"/>
        <v>0</v>
      </c>
      <c r="IK756" s="329">
        <f t="shared" si="1646"/>
        <v>0</v>
      </c>
      <c r="IL756" s="329">
        <f t="shared" si="1647"/>
        <v>0</v>
      </c>
      <c r="IM756" s="329">
        <f t="shared" si="1648"/>
        <v>0</v>
      </c>
      <c r="IN756" s="170">
        <f t="shared" si="1523"/>
        <v>0</v>
      </c>
    </row>
    <row r="757" spans="1:248">
      <c r="A757" s="318"/>
      <c r="B757" s="318"/>
      <c r="C757" s="318"/>
      <c r="D757" s="318"/>
      <c r="E757" s="318"/>
      <c r="F757" s="318"/>
      <c r="G757" s="318"/>
      <c r="H757" s="318"/>
      <c r="I757" s="318"/>
      <c r="K757" s="318"/>
      <c r="L757" s="318"/>
      <c r="M757" s="318"/>
      <c r="N757" s="318"/>
      <c r="O757" s="318"/>
      <c r="P757" s="318"/>
      <c r="Q757" s="318"/>
      <c r="R757" s="318"/>
      <c r="S757" s="208">
        <f t="shared" si="1524"/>
        <v>0</v>
      </c>
      <c r="T757" s="328">
        <v>26.7</v>
      </c>
      <c r="U757" s="328">
        <f t="shared" si="1525"/>
        <v>0</v>
      </c>
      <c r="V757" s="329">
        <f t="shared" si="1526"/>
        <v>0</v>
      </c>
      <c r="W757" s="329">
        <f t="shared" si="1527"/>
        <v>0</v>
      </c>
      <c r="X757" s="329">
        <f t="shared" si="1528"/>
        <v>0</v>
      </c>
      <c r="Y757" s="329">
        <f t="shared" si="1529"/>
        <v>0</v>
      </c>
      <c r="Z757" s="329">
        <f t="shared" si="1530"/>
        <v>0</v>
      </c>
      <c r="AA757" s="329">
        <f t="shared" si="1531"/>
        <v>0</v>
      </c>
      <c r="AB757" s="170">
        <f t="shared" si="1470"/>
        <v>0</v>
      </c>
      <c r="AC757" s="208">
        <f t="shared" si="1471"/>
        <v>0</v>
      </c>
      <c r="AD757" s="328">
        <v>26.7</v>
      </c>
      <c r="AE757" s="328">
        <f t="shared" si="1532"/>
        <v>0</v>
      </c>
      <c r="AF757" s="329">
        <f t="shared" si="1533"/>
        <v>0</v>
      </c>
      <c r="AG757" s="329">
        <f t="shared" si="1534"/>
        <v>0</v>
      </c>
      <c r="AH757" s="329">
        <f t="shared" si="1535"/>
        <v>0</v>
      </c>
      <c r="AI757" s="329">
        <f t="shared" si="1536"/>
        <v>0</v>
      </c>
      <c r="AJ757" s="329">
        <f t="shared" si="1537"/>
        <v>0</v>
      </c>
      <c r="AK757" s="329">
        <f t="shared" si="1538"/>
        <v>0</v>
      </c>
      <c r="AL757" s="170">
        <f t="shared" si="1472"/>
        <v>0</v>
      </c>
      <c r="AM757" s="208">
        <f t="shared" si="1473"/>
        <v>0</v>
      </c>
      <c r="AN757" s="328">
        <v>26.7</v>
      </c>
      <c r="AO757" s="328">
        <f t="shared" si="1539"/>
        <v>0</v>
      </c>
      <c r="AP757" s="329">
        <f t="shared" si="1540"/>
        <v>0</v>
      </c>
      <c r="AQ757" s="329">
        <f t="shared" si="1541"/>
        <v>0</v>
      </c>
      <c r="AR757" s="329">
        <f t="shared" si="1542"/>
        <v>0</v>
      </c>
      <c r="AS757" s="329">
        <f t="shared" si="1543"/>
        <v>0</v>
      </c>
      <c r="AT757" s="329">
        <f t="shared" si="1544"/>
        <v>0</v>
      </c>
      <c r="AU757" s="329">
        <f t="shared" si="1545"/>
        <v>0</v>
      </c>
      <c r="AV757" s="170">
        <f t="shared" si="1474"/>
        <v>0</v>
      </c>
      <c r="AW757" s="208">
        <f t="shared" si="1475"/>
        <v>0</v>
      </c>
      <c r="AX757" s="328">
        <v>26.7</v>
      </c>
      <c r="AY757" s="328">
        <f t="shared" si="1546"/>
        <v>0</v>
      </c>
      <c r="AZ757" s="329">
        <f t="shared" si="1547"/>
        <v>0</v>
      </c>
      <c r="BA757" s="329">
        <f t="shared" si="1548"/>
        <v>0</v>
      </c>
      <c r="BB757" s="329">
        <f t="shared" si="1549"/>
        <v>0</v>
      </c>
      <c r="BC757" s="329">
        <f t="shared" si="1550"/>
        <v>0</v>
      </c>
      <c r="BD757" s="329">
        <f t="shared" si="1551"/>
        <v>0</v>
      </c>
      <c r="BE757" s="329">
        <f t="shared" si="1552"/>
        <v>0</v>
      </c>
      <c r="BF757" s="170">
        <f t="shared" si="1476"/>
        <v>0</v>
      </c>
      <c r="BG757" s="208">
        <f t="shared" si="1477"/>
        <v>0</v>
      </c>
      <c r="BH757" s="328">
        <v>26.7</v>
      </c>
      <c r="BI757" s="328">
        <f t="shared" si="1478"/>
        <v>0</v>
      </c>
      <c r="BJ757" s="329">
        <f t="shared" si="1479"/>
        <v>0</v>
      </c>
      <c r="BK757" s="329">
        <f t="shared" si="1480"/>
        <v>0</v>
      </c>
      <c r="BL757" s="329">
        <f t="shared" si="1481"/>
        <v>0</v>
      </c>
      <c r="BM757" s="329">
        <f t="shared" si="1482"/>
        <v>0</v>
      </c>
      <c r="BN757" s="329">
        <f t="shared" si="1483"/>
        <v>0</v>
      </c>
      <c r="BO757" s="329">
        <f t="shared" si="1484"/>
        <v>0</v>
      </c>
      <c r="BP757" s="170">
        <f t="shared" si="1485"/>
        <v>0</v>
      </c>
      <c r="BQ757" s="208">
        <f t="shared" si="1486"/>
        <v>0</v>
      </c>
      <c r="BR757" s="328">
        <v>26.7</v>
      </c>
      <c r="BS757" s="328">
        <f t="shared" si="1553"/>
        <v>0</v>
      </c>
      <c r="BT757" s="329">
        <f t="shared" si="1554"/>
        <v>0</v>
      </c>
      <c r="BU757" s="329">
        <f t="shared" si="1555"/>
        <v>0</v>
      </c>
      <c r="BV757" s="329">
        <f t="shared" si="1556"/>
        <v>0</v>
      </c>
      <c r="BW757" s="329">
        <f t="shared" si="1557"/>
        <v>0</v>
      </c>
      <c r="BX757" s="329">
        <f t="shared" si="1558"/>
        <v>0</v>
      </c>
      <c r="BY757" s="329">
        <f t="shared" si="1559"/>
        <v>0</v>
      </c>
      <c r="BZ757" s="170">
        <f t="shared" si="1487"/>
        <v>0</v>
      </c>
      <c r="CA757" s="208">
        <f t="shared" si="1488"/>
        <v>0</v>
      </c>
      <c r="CB757" s="328">
        <v>26.7</v>
      </c>
      <c r="CC757" s="328">
        <f t="shared" si="1560"/>
        <v>0</v>
      </c>
      <c r="CD757" s="329">
        <f t="shared" si="1561"/>
        <v>0</v>
      </c>
      <c r="CE757" s="329">
        <f t="shared" si="1562"/>
        <v>0</v>
      </c>
      <c r="CF757" s="329">
        <f t="shared" si="1563"/>
        <v>0</v>
      </c>
      <c r="CG757" s="329">
        <f t="shared" si="1564"/>
        <v>0</v>
      </c>
      <c r="CH757" s="329">
        <f t="shared" si="1565"/>
        <v>0</v>
      </c>
      <c r="CI757" s="329">
        <f t="shared" si="1566"/>
        <v>0</v>
      </c>
      <c r="CJ757" s="170">
        <f t="shared" si="1489"/>
        <v>0</v>
      </c>
      <c r="CK757" s="208">
        <f t="shared" si="1490"/>
        <v>0</v>
      </c>
      <c r="CL757" s="328">
        <v>26.7</v>
      </c>
      <c r="CM757" s="328">
        <f t="shared" si="1567"/>
        <v>0</v>
      </c>
      <c r="CN757" s="329">
        <f t="shared" si="1568"/>
        <v>0</v>
      </c>
      <c r="CO757" s="329">
        <f t="shared" si="1569"/>
        <v>0</v>
      </c>
      <c r="CP757" s="329">
        <f t="shared" si="1570"/>
        <v>0</v>
      </c>
      <c r="CQ757" s="329">
        <f t="shared" si="1571"/>
        <v>0</v>
      </c>
      <c r="CR757" s="329">
        <f t="shared" si="1572"/>
        <v>0</v>
      </c>
      <c r="CS757" s="329">
        <f t="shared" si="1573"/>
        <v>0</v>
      </c>
      <c r="CT757" s="170">
        <f t="shared" si="1491"/>
        <v>0</v>
      </c>
      <c r="CU757" s="208">
        <f t="shared" si="1492"/>
        <v>0</v>
      </c>
      <c r="CV757" s="328">
        <v>26.7</v>
      </c>
      <c r="CW757" s="328">
        <f t="shared" si="1574"/>
        <v>0</v>
      </c>
      <c r="CX757" s="329">
        <f t="shared" si="1575"/>
        <v>0</v>
      </c>
      <c r="CY757" s="329">
        <f t="shared" si="1576"/>
        <v>0</v>
      </c>
      <c r="CZ757" s="329">
        <f t="shared" si="1577"/>
        <v>0</v>
      </c>
      <c r="DA757" s="329">
        <f t="shared" si="1578"/>
        <v>0</v>
      </c>
      <c r="DB757" s="329">
        <f t="shared" si="1579"/>
        <v>0</v>
      </c>
      <c r="DC757" s="329">
        <f t="shared" si="1580"/>
        <v>0</v>
      </c>
      <c r="DD757" s="170">
        <f t="shared" si="1493"/>
        <v>0</v>
      </c>
      <c r="DE757" s="208">
        <f t="shared" si="1494"/>
        <v>0</v>
      </c>
      <c r="DF757" s="328">
        <v>26.7</v>
      </c>
      <c r="DG757" s="328">
        <f t="shared" si="1581"/>
        <v>0</v>
      </c>
      <c r="DH757" s="329">
        <f t="shared" si="1582"/>
        <v>0</v>
      </c>
      <c r="DI757" s="329">
        <f t="shared" si="1583"/>
        <v>0</v>
      </c>
      <c r="DJ757" s="329">
        <f t="shared" si="1584"/>
        <v>0</v>
      </c>
      <c r="DK757" s="329">
        <f t="shared" si="1585"/>
        <v>0</v>
      </c>
      <c r="DL757" s="329">
        <f t="shared" si="1586"/>
        <v>0</v>
      </c>
      <c r="DM757" s="329">
        <f t="shared" si="1587"/>
        <v>0</v>
      </c>
      <c r="DN757" s="170">
        <f t="shared" si="1495"/>
        <v>0</v>
      </c>
      <c r="DO757" s="208">
        <f t="shared" si="1496"/>
        <v>0</v>
      </c>
      <c r="DP757" s="328">
        <v>26.7</v>
      </c>
      <c r="DQ757" s="328">
        <f t="shared" si="1588"/>
        <v>0</v>
      </c>
      <c r="DR757" s="329">
        <f t="shared" si="1589"/>
        <v>0</v>
      </c>
      <c r="DS757" s="329">
        <f t="shared" si="1590"/>
        <v>0</v>
      </c>
      <c r="DT757" s="329">
        <f t="shared" si="1591"/>
        <v>0</v>
      </c>
      <c r="DU757" s="329">
        <f t="shared" si="1592"/>
        <v>0</v>
      </c>
      <c r="DV757" s="329">
        <f t="shared" si="1593"/>
        <v>0</v>
      </c>
      <c r="DW757" s="329">
        <f t="shared" si="1594"/>
        <v>0</v>
      </c>
      <c r="DX757" s="170">
        <f t="shared" si="1497"/>
        <v>0</v>
      </c>
      <c r="DY757" s="208">
        <f t="shared" si="1498"/>
        <v>0</v>
      </c>
      <c r="DZ757" s="328">
        <v>26.7</v>
      </c>
      <c r="EA757" s="328">
        <f t="shared" si="1595"/>
        <v>0</v>
      </c>
      <c r="EB757" s="329">
        <f t="shared" si="1596"/>
        <v>0</v>
      </c>
      <c r="EC757" s="329">
        <f t="shared" si="1597"/>
        <v>0</v>
      </c>
      <c r="ED757" s="329">
        <f t="shared" si="1598"/>
        <v>0</v>
      </c>
      <c r="EE757" s="329">
        <f t="shared" si="1599"/>
        <v>0</v>
      </c>
      <c r="EF757" s="329">
        <f t="shared" si="1600"/>
        <v>0</v>
      </c>
      <c r="EG757" s="329">
        <f t="shared" si="1601"/>
        <v>0</v>
      </c>
      <c r="EH757" s="170">
        <f t="shared" si="1499"/>
        <v>0</v>
      </c>
      <c r="EI757" s="208">
        <f t="shared" si="1500"/>
        <v>0</v>
      </c>
      <c r="EJ757" s="328">
        <v>26.7</v>
      </c>
      <c r="EK757" s="328">
        <f t="shared" si="1602"/>
        <v>0</v>
      </c>
      <c r="EL757" s="329">
        <f t="shared" si="1603"/>
        <v>0</v>
      </c>
      <c r="EM757" s="329">
        <f t="shared" si="1604"/>
        <v>0</v>
      </c>
      <c r="EN757" s="329">
        <f t="shared" si="1605"/>
        <v>0</v>
      </c>
      <c r="EO757" s="329">
        <f t="shared" si="1606"/>
        <v>0</v>
      </c>
      <c r="EP757" s="329">
        <f t="shared" si="1607"/>
        <v>0</v>
      </c>
      <c r="EQ757" s="329">
        <f t="shared" si="1608"/>
        <v>0</v>
      </c>
      <c r="ER757" s="170">
        <f t="shared" si="1501"/>
        <v>0</v>
      </c>
      <c r="ES757" s="208">
        <f t="shared" si="1502"/>
        <v>0</v>
      </c>
      <c r="ET757" s="328">
        <v>26.7</v>
      </c>
      <c r="EU757" s="328">
        <f t="shared" si="1609"/>
        <v>0</v>
      </c>
      <c r="EV757" s="329">
        <f t="shared" si="1610"/>
        <v>0</v>
      </c>
      <c r="EW757" s="329">
        <f t="shared" si="1611"/>
        <v>0</v>
      </c>
      <c r="EX757" s="329">
        <f t="shared" si="1612"/>
        <v>0</v>
      </c>
      <c r="EY757" s="329">
        <f t="shared" si="1613"/>
        <v>0</v>
      </c>
      <c r="EZ757" s="329">
        <f t="shared" si="1614"/>
        <v>0</v>
      </c>
      <c r="FA757" s="329">
        <f t="shared" si="1615"/>
        <v>0</v>
      </c>
      <c r="FB757" s="170">
        <f t="shared" si="1503"/>
        <v>0</v>
      </c>
      <c r="FC757" s="208">
        <f t="shared" si="1504"/>
        <v>0</v>
      </c>
      <c r="FD757" s="328">
        <v>26.7</v>
      </c>
      <c r="FE757" s="328">
        <f t="shared" si="1616"/>
        <v>0</v>
      </c>
      <c r="FF757" s="329">
        <f t="shared" si="1617"/>
        <v>0</v>
      </c>
      <c r="FG757" s="329">
        <f t="shared" si="1618"/>
        <v>0</v>
      </c>
      <c r="FH757" s="329">
        <f t="shared" si="1619"/>
        <v>0</v>
      </c>
      <c r="FI757" s="329">
        <f t="shared" si="1620"/>
        <v>0</v>
      </c>
      <c r="FJ757" s="329">
        <f t="shared" si="1621"/>
        <v>0</v>
      </c>
      <c r="FK757" s="329">
        <f t="shared" si="1622"/>
        <v>0</v>
      </c>
      <c r="FL757" s="170">
        <f t="shared" si="1505"/>
        <v>0</v>
      </c>
      <c r="FM757" s="208">
        <f t="shared" si="1506"/>
        <v>0</v>
      </c>
      <c r="FN757" s="328">
        <v>26.7</v>
      </c>
      <c r="FO757" s="328">
        <f t="shared" si="1649"/>
        <v>0</v>
      </c>
      <c r="FP757" s="329">
        <f t="shared" si="1650"/>
        <v>0</v>
      </c>
      <c r="FQ757" s="329">
        <f t="shared" si="1651"/>
        <v>0</v>
      </c>
      <c r="FR757" s="329">
        <f t="shared" si="1652"/>
        <v>0</v>
      </c>
      <c r="FS757" s="329">
        <f t="shared" si="1653"/>
        <v>0</v>
      </c>
      <c r="FT757" s="329">
        <f t="shared" si="1654"/>
        <v>0</v>
      </c>
      <c r="FU757" s="329">
        <f t="shared" si="1655"/>
        <v>0</v>
      </c>
      <c r="FV757" s="170">
        <f t="shared" si="1507"/>
        <v>0</v>
      </c>
      <c r="FW757" s="208">
        <f t="shared" si="1508"/>
        <v>0</v>
      </c>
      <c r="FX757" s="328">
        <v>26.7</v>
      </c>
      <c r="FY757" s="328">
        <f t="shared" si="1656"/>
        <v>0</v>
      </c>
      <c r="FZ757" s="329">
        <f t="shared" si="1657"/>
        <v>0</v>
      </c>
      <c r="GA757" s="329">
        <f t="shared" si="1658"/>
        <v>0</v>
      </c>
      <c r="GB757" s="329">
        <f t="shared" si="1659"/>
        <v>0</v>
      </c>
      <c r="GC757" s="329">
        <f t="shared" si="1660"/>
        <v>0</v>
      </c>
      <c r="GD757" s="329">
        <f t="shared" si="1661"/>
        <v>0</v>
      </c>
      <c r="GE757" s="329">
        <f t="shared" si="1662"/>
        <v>0</v>
      </c>
      <c r="GF757" s="170">
        <f t="shared" si="1509"/>
        <v>0</v>
      </c>
      <c r="GG757" s="208">
        <f t="shared" si="1510"/>
        <v>0</v>
      </c>
      <c r="GH757" s="328">
        <v>26.7</v>
      </c>
      <c r="GI757" s="328">
        <f t="shared" si="1663"/>
        <v>0</v>
      </c>
      <c r="GJ757" s="329">
        <f t="shared" si="1664"/>
        <v>0</v>
      </c>
      <c r="GK757" s="329">
        <f t="shared" si="1665"/>
        <v>0</v>
      </c>
      <c r="GL757" s="329">
        <f t="shared" si="1666"/>
        <v>0</v>
      </c>
      <c r="GM757" s="329">
        <f t="shared" si="1667"/>
        <v>0</v>
      </c>
      <c r="GN757" s="329">
        <f t="shared" si="1668"/>
        <v>0</v>
      </c>
      <c r="GO757" s="329">
        <f t="shared" si="1669"/>
        <v>0</v>
      </c>
      <c r="GP757" s="170">
        <f t="shared" si="1511"/>
        <v>0</v>
      </c>
      <c r="GQ757" s="208">
        <f t="shared" si="1512"/>
        <v>0</v>
      </c>
      <c r="GR757" s="328">
        <v>26.7</v>
      </c>
      <c r="GS757" s="328">
        <f t="shared" si="1670"/>
        <v>0</v>
      </c>
      <c r="GT757" s="329">
        <f t="shared" si="1671"/>
        <v>0</v>
      </c>
      <c r="GU757" s="329">
        <f t="shared" si="1672"/>
        <v>0</v>
      </c>
      <c r="GV757" s="329">
        <f t="shared" si="1673"/>
        <v>0</v>
      </c>
      <c r="GW757" s="329">
        <f t="shared" si="1674"/>
        <v>0</v>
      </c>
      <c r="GX757" s="329">
        <f t="shared" si="1675"/>
        <v>0</v>
      </c>
      <c r="GY757" s="329">
        <f t="shared" si="1676"/>
        <v>0</v>
      </c>
      <c r="GZ757" s="170">
        <f t="shared" si="1513"/>
        <v>0</v>
      </c>
      <c r="HA757" s="208">
        <f t="shared" si="1514"/>
        <v>0</v>
      </c>
      <c r="HB757" s="328">
        <v>26.7</v>
      </c>
      <c r="HC757" s="328">
        <f t="shared" si="1515"/>
        <v>0</v>
      </c>
      <c r="HD757" s="329">
        <f t="shared" si="1623"/>
        <v>0</v>
      </c>
      <c r="HE757" s="329">
        <f t="shared" si="1624"/>
        <v>0</v>
      </c>
      <c r="HF757" s="329">
        <f t="shared" si="1625"/>
        <v>0</v>
      </c>
      <c r="HG757" s="329">
        <f t="shared" si="1626"/>
        <v>0</v>
      </c>
      <c r="HH757" s="329">
        <f t="shared" si="1627"/>
        <v>0</v>
      </c>
      <c r="HI757" s="329">
        <f t="shared" si="1628"/>
        <v>0</v>
      </c>
      <c r="HJ757" s="170">
        <f t="shared" si="1516"/>
        <v>0</v>
      </c>
      <c r="HK757" s="208">
        <f t="shared" si="1517"/>
        <v>0</v>
      </c>
      <c r="HL757" s="328">
        <v>26.7</v>
      </c>
      <c r="HM757" s="328">
        <f t="shared" si="1518"/>
        <v>0</v>
      </c>
      <c r="HN757" s="329">
        <f t="shared" si="1629"/>
        <v>0</v>
      </c>
      <c r="HO757" s="329">
        <f t="shared" si="1630"/>
        <v>0</v>
      </c>
      <c r="HP757" s="329">
        <f t="shared" si="1631"/>
        <v>0</v>
      </c>
      <c r="HQ757" s="329">
        <f t="shared" si="1632"/>
        <v>0</v>
      </c>
      <c r="HR757" s="329">
        <f t="shared" si="1633"/>
        <v>0</v>
      </c>
      <c r="HS757" s="329">
        <f t="shared" si="1634"/>
        <v>0</v>
      </c>
      <c r="HT757" s="170">
        <f t="shared" si="1519"/>
        <v>0</v>
      </c>
      <c r="HU757" s="208">
        <f t="shared" si="1520"/>
        <v>0</v>
      </c>
      <c r="HV757" s="328">
        <v>26.7</v>
      </c>
      <c r="HW757" s="328">
        <f t="shared" si="1635"/>
        <v>0</v>
      </c>
      <c r="HX757" s="329">
        <f t="shared" si="1636"/>
        <v>0</v>
      </c>
      <c r="HY757" s="329">
        <f t="shared" si="1637"/>
        <v>0</v>
      </c>
      <c r="HZ757" s="329">
        <f t="shared" si="1638"/>
        <v>0</v>
      </c>
      <c r="IA757" s="329">
        <f t="shared" si="1639"/>
        <v>0</v>
      </c>
      <c r="IB757" s="329">
        <f t="shared" si="1640"/>
        <v>0</v>
      </c>
      <c r="IC757" s="329">
        <f t="shared" si="1641"/>
        <v>0</v>
      </c>
      <c r="ID757" s="170">
        <f t="shared" si="1521"/>
        <v>0</v>
      </c>
      <c r="IE757" s="208">
        <f t="shared" si="1522"/>
        <v>0</v>
      </c>
      <c r="IF757" s="328">
        <v>26.7</v>
      </c>
      <c r="IG757" s="328">
        <f t="shared" si="1642"/>
        <v>0</v>
      </c>
      <c r="IH757" s="329">
        <f t="shared" si="1643"/>
        <v>0</v>
      </c>
      <c r="II757" s="329">
        <f t="shared" si="1644"/>
        <v>0</v>
      </c>
      <c r="IJ757" s="329">
        <f t="shared" si="1645"/>
        <v>0</v>
      </c>
      <c r="IK757" s="329">
        <f t="shared" si="1646"/>
        <v>0</v>
      </c>
      <c r="IL757" s="329">
        <f t="shared" si="1647"/>
        <v>0</v>
      </c>
      <c r="IM757" s="329">
        <f t="shared" si="1648"/>
        <v>0</v>
      </c>
      <c r="IN757" s="170">
        <f t="shared" si="1523"/>
        <v>0</v>
      </c>
    </row>
    <row r="758" spans="1:248">
      <c r="A758" s="318"/>
      <c r="B758" s="318"/>
      <c r="C758" s="318"/>
      <c r="D758" s="318"/>
      <c r="E758" s="318"/>
      <c r="F758" s="318"/>
      <c r="G758" s="318"/>
      <c r="H758" s="318"/>
      <c r="I758" s="318"/>
      <c r="K758" s="318"/>
      <c r="L758" s="318"/>
      <c r="M758" s="318"/>
      <c r="N758" s="318"/>
      <c r="O758" s="318"/>
      <c r="P758" s="318"/>
      <c r="Q758" s="318"/>
      <c r="R758" s="318"/>
      <c r="S758" s="208">
        <f t="shared" si="1524"/>
        <v>0</v>
      </c>
      <c r="T758" s="328">
        <v>26.8</v>
      </c>
      <c r="U758" s="328">
        <f t="shared" si="1525"/>
        <v>0</v>
      </c>
      <c r="V758" s="329">
        <f t="shared" si="1526"/>
        <v>0</v>
      </c>
      <c r="W758" s="329">
        <f t="shared" si="1527"/>
        <v>0</v>
      </c>
      <c r="X758" s="329">
        <f t="shared" si="1528"/>
        <v>0</v>
      </c>
      <c r="Y758" s="329">
        <f t="shared" si="1529"/>
        <v>0</v>
      </c>
      <c r="Z758" s="329">
        <f t="shared" si="1530"/>
        <v>0</v>
      </c>
      <c r="AA758" s="329">
        <f t="shared" si="1531"/>
        <v>0</v>
      </c>
      <c r="AB758" s="170">
        <f t="shared" si="1470"/>
        <v>0</v>
      </c>
      <c r="AC758" s="208">
        <f t="shared" si="1471"/>
        <v>0</v>
      </c>
      <c r="AD758" s="328">
        <v>26.8</v>
      </c>
      <c r="AE758" s="328">
        <f t="shared" si="1532"/>
        <v>0</v>
      </c>
      <c r="AF758" s="329">
        <f t="shared" si="1533"/>
        <v>0</v>
      </c>
      <c r="AG758" s="329">
        <f t="shared" si="1534"/>
        <v>0</v>
      </c>
      <c r="AH758" s="329">
        <f t="shared" si="1535"/>
        <v>0</v>
      </c>
      <c r="AI758" s="329">
        <f t="shared" si="1536"/>
        <v>0</v>
      </c>
      <c r="AJ758" s="329">
        <f t="shared" si="1537"/>
        <v>0</v>
      </c>
      <c r="AK758" s="329">
        <f t="shared" si="1538"/>
        <v>0</v>
      </c>
      <c r="AL758" s="170">
        <f t="shared" si="1472"/>
        <v>0</v>
      </c>
      <c r="AM758" s="208">
        <f t="shared" si="1473"/>
        <v>0</v>
      </c>
      <c r="AN758" s="328">
        <v>26.8</v>
      </c>
      <c r="AO758" s="328">
        <f t="shared" si="1539"/>
        <v>0</v>
      </c>
      <c r="AP758" s="329">
        <f t="shared" si="1540"/>
        <v>0</v>
      </c>
      <c r="AQ758" s="329">
        <f t="shared" si="1541"/>
        <v>0</v>
      </c>
      <c r="AR758" s="329">
        <f t="shared" si="1542"/>
        <v>0</v>
      </c>
      <c r="AS758" s="329">
        <f t="shared" si="1543"/>
        <v>0</v>
      </c>
      <c r="AT758" s="329">
        <f t="shared" si="1544"/>
        <v>0</v>
      </c>
      <c r="AU758" s="329">
        <f t="shared" si="1545"/>
        <v>0</v>
      </c>
      <c r="AV758" s="170">
        <f t="shared" si="1474"/>
        <v>0</v>
      </c>
      <c r="AW758" s="208">
        <f t="shared" si="1475"/>
        <v>0</v>
      </c>
      <c r="AX758" s="328">
        <v>26.8</v>
      </c>
      <c r="AY758" s="328">
        <f t="shared" si="1546"/>
        <v>0</v>
      </c>
      <c r="AZ758" s="329">
        <f t="shared" si="1547"/>
        <v>0</v>
      </c>
      <c r="BA758" s="329">
        <f t="shared" si="1548"/>
        <v>0</v>
      </c>
      <c r="BB758" s="329">
        <f t="shared" si="1549"/>
        <v>0</v>
      </c>
      <c r="BC758" s="329">
        <f t="shared" si="1550"/>
        <v>0</v>
      </c>
      <c r="BD758" s="329">
        <f t="shared" si="1551"/>
        <v>0</v>
      </c>
      <c r="BE758" s="329">
        <f t="shared" si="1552"/>
        <v>0</v>
      </c>
      <c r="BF758" s="170">
        <f t="shared" si="1476"/>
        <v>0</v>
      </c>
      <c r="BG758" s="208">
        <f t="shared" si="1477"/>
        <v>0</v>
      </c>
      <c r="BH758" s="328">
        <v>26.8</v>
      </c>
      <c r="BI758" s="328">
        <f t="shared" si="1478"/>
        <v>0</v>
      </c>
      <c r="BJ758" s="329">
        <f t="shared" si="1479"/>
        <v>0</v>
      </c>
      <c r="BK758" s="329">
        <f t="shared" si="1480"/>
        <v>0</v>
      </c>
      <c r="BL758" s="329">
        <f t="shared" si="1481"/>
        <v>0</v>
      </c>
      <c r="BM758" s="329">
        <f t="shared" si="1482"/>
        <v>0</v>
      </c>
      <c r="BN758" s="329">
        <f t="shared" si="1483"/>
        <v>0</v>
      </c>
      <c r="BO758" s="329">
        <f t="shared" si="1484"/>
        <v>0</v>
      </c>
      <c r="BP758" s="170">
        <f t="shared" si="1485"/>
        <v>0</v>
      </c>
      <c r="BQ758" s="208">
        <f t="shared" si="1486"/>
        <v>0</v>
      </c>
      <c r="BR758" s="328">
        <v>26.8</v>
      </c>
      <c r="BS758" s="328">
        <f t="shared" si="1553"/>
        <v>0</v>
      </c>
      <c r="BT758" s="329">
        <f t="shared" si="1554"/>
        <v>0</v>
      </c>
      <c r="BU758" s="329">
        <f t="shared" si="1555"/>
        <v>0</v>
      </c>
      <c r="BV758" s="329">
        <f t="shared" si="1556"/>
        <v>0</v>
      </c>
      <c r="BW758" s="329">
        <f t="shared" si="1557"/>
        <v>0</v>
      </c>
      <c r="BX758" s="329">
        <f t="shared" si="1558"/>
        <v>0</v>
      </c>
      <c r="BY758" s="329">
        <f t="shared" si="1559"/>
        <v>0</v>
      </c>
      <c r="BZ758" s="170">
        <f t="shared" si="1487"/>
        <v>0</v>
      </c>
      <c r="CA758" s="208">
        <f t="shared" si="1488"/>
        <v>0</v>
      </c>
      <c r="CB758" s="328">
        <v>26.8</v>
      </c>
      <c r="CC758" s="328">
        <f t="shared" si="1560"/>
        <v>0</v>
      </c>
      <c r="CD758" s="329">
        <f t="shared" si="1561"/>
        <v>0</v>
      </c>
      <c r="CE758" s="329">
        <f t="shared" si="1562"/>
        <v>0</v>
      </c>
      <c r="CF758" s="329">
        <f t="shared" si="1563"/>
        <v>0</v>
      </c>
      <c r="CG758" s="329">
        <f t="shared" si="1564"/>
        <v>0</v>
      </c>
      <c r="CH758" s="329">
        <f t="shared" si="1565"/>
        <v>0</v>
      </c>
      <c r="CI758" s="329">
        <f t="shared" si="1566"/>
        <v>0</v>
      </c>
      <c r="CJ758" s="170">
        <f t="shared" si="1489"/>
        <v>0</v>
      </c>
      <c r="CK758" s="208">
        <f t="shared" si="1490"/>
        <v>0</v>
      </c>
      <c r="CL758" s="328">
        <v>26.8</v>
      </c>
      <c r="CM758" s="328">
        <f t="shared" si="1567"/>
        <v>0</v>
      </c>
      <c r="CN758" s="329">
        <f t="shared" si="1568"/>
        <v>0</v>
      </c>
      <c r="CO758" s="329">
        <f t="shared" si="1569"/>
        <v>0</v>
      </c>
      <c r="CP758" s="329">
        <f t="shared" si="1570"/>
        <v>0</v>
      </c>
      <c r="CQ758" s="329">
        <f t="shared" si="1571"/>
        <v>0</v>
      </c>
      <c r="CR758" s="329">
        <f t="shared" si="1572"/>
        <v>0</v>
      </c>
      <c r="CS758" s="329">
        <f t="shared" si="1573"/>
        <v>0</v>
      </c>
      <c r="CT758" s="170">
        <f t="shared" si="1491"/>
        <v>0</v>
      </c>
      <c r="CU758" s="208">
        <f t="shared" si="1492"/>
        <v>0</v>
      </c>
      <c r="CV758" s="328">
        <v>26.8</v>
      </c>
      <c r="CW758" s="328">
        <f t="shared" si="1574"/>
        <v>0</v>
      </c>
      <c r="CX758" s="329">
        <f t="shared" si="1575"/>
        <v>0</v>
      </c>
      <c r="CY758" s="329">
        <f t="shared" si="1576"/>
        <v>0</v>
      </c>
      <c r="CZ758" s="329">
        <f t="shared" si="1577"/>
        <v>0</v>
      </c>
      <c r="DA758" s="329">
        <f t="shared" si="1578"/>
        <v>0</v>
      </c>
      <c r="DB758" s="329">
        <f t="shared" si="1579"/>
        <v>0</v>
      </c>
      <c r="DC758" s="329">
        <f t="shared" si="1580"/>
        <v>0</v>
      </c>
      <c r="DD758" s="170">
        <f t="shared" si="1493"/>
        <v>0</v>
      </c>
      <c r="DE758" s="208">
        <f t="shared" si="1494"/>
        <v>0</v>
      </c>
      <c r="DF758" s="328">
        <v>26.8</v>
      </c>
      <c r="DG758" s="328">
        <f t="shared" si="1581"/>
        <v>0</v>
      </c>
      <c r="DH758" s="329">
        <f t="shared" si="1582"/>
        <v>0</v>
      </c>
      <c r="DI758" s="329">
        <f t="shared" si="1583"/>
        <v>0</v>
      </c>
      <c r="DJ758" s="329">
        <f t="shared" si="1584"/>
        <v>0</v>
      </c>
      <c r="DK758" s="329">
        <f t="shared" si="1585"/>
        <v>0</v>
      </c>
      <c r="DL758" s="329">
        <f t="shared" si="1586"/>
        <v>0</v>
      </c>
      <c r="DM758" s="329">
        <f t="shared" si="1587"/>
        <v>0</v>
      </c>
      <c r="DN758" s="170">
        <f t="shared" si="1495"/>
        <v>0</v>
      </c>
      <c r="DO758" s="208">
        <f t="shared" si="1496"/>
        <v>0</v>
      </c>
      <c r="DP758" s="328">
        <v>26.8</v>
      </c>
      <c r="DQ758" s="328">
        <f t="shared" si="1588"/>
        <v>0</v>
      </c>
      <c r="DR758" s="329">
        <f t="shared" si="1589"/>
        <v>0</v>
      </c>
      <c r="DS758" s="329">
        <f t="shared" si="1590"/>
        <v>0</v>
      </c>
      <c r="DT758" s="329">
        <f t="shared" si="1591"/>
        <v>0</v>
      </c>
      <c r="DU758" s="329">
        <f t="shared" si="1592"/>
        <v>0</v>
      </c>
      <c r="DV758" s="329">
        <f t="shared" si="1593"/>
        <v>0</v>
      </c>
      <c r="DW758" s="329">
        <f t="shared" si="1594"/>
        <v>0</v>
      </c>
      <c r="DX758" s="170">
        <f t="shared" si="1497"/>
        <v>0</v>
      </c>
      <c r="DY758" s="208">
        <f t="shared" si="1498"/>
        <v>0</v>
      </c>
      <c r="DZ758" s="328">
        <v>26.8</v>
      </c>
      <c r="EA758" s="328">
        <f t="shared" si="1595"/>
        <v>0</v>
      </c>
      <c r="EB758" s="329">
        <f t="shared" si="1596"/>
        <v>0</v>
      </c>
      <c r="EC758" s="329">
        <f t="shared" si="1597"/>
        <v>0</v>
      </c>
      <c r="ED758" s="329">
        <f t="shared" si="1598"/>
        <v>0</v>
      </c>
      <c r="EE758" s="329">
        <f t="shared" si="1599"/>
        <v>0</v>
      </c>
      <c r="EF758" s="329">
        <f t="shared" si="1600"/>
        <v>0</v>
      </c>
      <c r="EG758" s="329">
        <f t="shared" si="1601"/>
        <v>0</v>
      </c>
      <c r="EH758" s="170">
        <f t="shared" si="1499"/>
        <v>0</v>
      </c>
      <c r="EI758" s="208">
        <f t="shared" si="1500"/>
        <v>0</v>
      </c>
      <c r="EJ758" s="328">
        <v>26.8</v>
      </c>
      <c r="EK758" s="328">
        <f t="shared" si="1602"/>
        <v>0</v>
      </c>
      <c r="EL758" s="329">
        <f t="shared" si="1603"/>
        <v>0</v>
      </c>
      <c r="EM758" s="329">
        <f t="shared" si="1604"/>
        <v>0</v>
      </c>
      <c r="EN758" s="329">
        <f t="shared" si="1605"/>
        <v>0</v>
      </c>
      <c r="EO758" s="329">
        <f t="shared" si="1606"/>
        <v>0</v>
      </c>
      <c r="EP758" s="329">
        <f t="shared" si="1607"/>
        <v>0</v>
      </c>
      <c r="EQ758" s="329">
        <f t="shared" si="1608"/>
        <v>0</v>
      </c>
      <c r="ER758" s="170">
        <f t="shared" si="1501"/>
        <v>0</v>
      </c>
      <c r="ES758" s="208">
        <f t="shared" si="1502"/>
        <v>0</v>
      </c>
      <c r="ET758" s="328">
        <v>26.8</v>
      </c>
      <c r="EU758" s="328">
        <f t="shared" si="1609"/>
        <v>0</v>
      </c>
      <c r="EV758" s="329">
        <f t="shared" si="1610"/>
        <v>0</v>
      </c>
      <c r="EW758" s="329">
        <f t="shared" si="1611"/>
        <v>0</v>
      </c>
      <c r="EX758" s="329">
        <f t="shared" si="1612"/>
        <v>0</v>
      </c>
      <c r="EY758" s="329">
        <f t="shared" si="1613"/>
        <v>0</v>
      </c>
      <c r="EZ758" s="329">
        <f t="shared" si="1614"/>
        <v>0</v>
      </c>
      <c r="FA758" s="329">
        <f t="shared" si="1615"/>
        <v>0</v>
      </c>
      <c r="FB758" s="170">
        <f t="shared" si="1503"/>
        <v>0</v>
      </c>
      <c r="FC758" s="208">
        <f t="shared" si="1504"/>
        <v>0</v>
      </c>
      <c r="FD758" s="328">
        <v>26.8</v>
      </c>
      <c r="FE758" s="328">
        <f t="shared" si="1616"/>
        <v>0</v>
      </c>
      <c r="FF758" s="329">
        <f t="shared" si="1617"/>
        <v>0</v>
      </c>
      <c r="FG758" s="329">
        <f t="shared" si="1618"/>
        <v>0</v>
      </c>
      <c r="FH758" s="329">
        <f t="shared" si="1619"/>
        <v>0</v>
      </c>
      <c r="FI758" s="329">
        <f t="shared" si="1620"/>
        <v>0</v>
      </c>
      <c r="FJ758" s="329">
        <f t="shared" si="1621"/>
        <v>0</v>
      </c>
      <c r="FK758" s="329">
        <f t="shared" si="1622"/>
        <v>0</v>
      </c>
      <c r="FL758" s="170">
        <f t="shared" si="1505"/>
        <v>0</v>
      </c>
      <c r="FM758" s="208">
        <f t="shared" si="1506"/>
        <v>0</v>
      </c>
      <c r="FN758" s="328">
        <v>26.8</v>
      </c>
      <c r="FO758" s="328">
        <f t="shared" si="1649"/>
        <v>0</v>
      </c>
      <c r="FP758" s="329">
        <f t="shared" si="1650"/>
        <v>0</v>
      </c>
      <c r="FQ758" s="329">
        <f t="shared" si="1651"/>
        <v>0</v>
      </c>
      <c r="FR758" s="329">
        <f t="shared" si="1652"/>
        <v>0</v>
      </c>
      <c r="FS758" s="329">
        <f t="shared" si="1653"/>
        <v>0</v>
      </c>
      <c r="FT758" s="329">
        <f t="shared" si="1654"/>
        <v>0</v>
      </c>
      <c r="FU758" s="329">
        <f t="shared" si="1655"/>
        <v>0</v>
      </c>
      <c r="FV758" s="170">
        <f t="shared" si="1507"/>
        <v>0</v>
      </c>
      <c r="FW758" s="208">
        <f t="shared" si="1508"/>
        <v>0</v>
      </c>
      <c r="FX758" s="328">
        <v>26.8</v>
      </c>
      <c r="FY758" s="328">
        <f t="shared" si="1656"/>
        <v>0</v>
      </c>
      <c r="FZ758" s="329">
        <f t="shared" si="1657"/>
        <v>0</v>
      </c>
      <c r="GA758" s="329">
        <f t="shared" si="1658"/>
        <v>0</v>
      </c>
      <c r="GB758" s="329">
        <f t="shared" si="1659"/>
        <v>0</v>
      </c>
      <c r="GC758" s="329">
        <f t="shared" si="1660"/>
        <v>0</v>
      </c>
      <c r="GD758" s="329">
        <f t="shared" si="1661"/>
        <v>0</v>
      </c>
      <c r="GE758" s="329">
        <f t="shared" si="1662"/>
        <v>0</v>
      </c>
      <c r="GF758" s="170">
        <f t="shared" si="1509"/>
        <v>0</v>
      </c>
      <c r="GG758" s="208">
        <f t="shared" si="1510"/>
        <v>0</v>
      </c>
      <c r="GH758" s="328">
        <v>26.8</v>
      </c>
      <c r="GI758" s="328">
        <f t="shared" si="1663"/>
        <v>0</v>
      </c>
      <c r="GJ758" s="329">
        <f t="shared" si="1664"/>
        <v>0</v>
      </c>
      <c r="GK758" s="329">
        <f t="shared" si="1665"/>
        <v>0</v>
      </c>
      <c r="GL758" s="329">
        <f t="shared" si="1666"/>
        <v>0</v>
      </c>
      <c r="GM758" s="329">
        <f t="shared" si="1667"/>
        <v>0</v>
      </c>
      <c r="GN758" s="329">
        <f t="shared" si="1668"/>
        <v>0</v>
      </c>
      <c r="GO758" s="329">
        <f t="shared" si="1669"/>
        <v>0</v>
      </c>
      <c r="GP758" s="170">
        <f t="shared" si="1511"/>
        <v>0</v>
      </c>
      <c r="GQ758" s="208">
        <f t="shared" si="1512"/>
        <v>0</v>
      </c>
      <c r="GR758" s="328">
        <v>26.8</v>
      </c>
      <c r="GS758" s="328">
        <f t="shared" si="1670"/>
        <v>0</v>
      </c>
      <c r="GT758" s="329">
        <f t="shared" si="1671"/>
        <v>0</v>
      </c>
      <c r="GU758" s="329">
        <f t="shared" si="1672"/>
        <v>0</v>
      </c>
      <c r="GV758" s="329">
        <f t="shared" si="1673"/>
        <v>0</v>
      </c>
      <c r="GW758" s="329">
        <f t="shared" si="1674"/>
        <v>0</v>
      </c>
      <c r="GX758" s="329">
        <f t="shared" si="1675"/>
        <v>0</v>
      </c>
      <c r="GY758" s="329">
        <f t="shared" si="1676"/>
        <v>0</v>
      </c>
      <c r="GZ758" s="170">
        <f t="shared" si="1513"/>
        <v>0</v>
      </c>
      <c r="HA758" s="208">
        <f t="shared" si="1514"/>
        <v>0</v>
      </c>
      <c r="HB758" s="328">
        <v>26.8</v>
      </c>
      <c r="HC758" s="328">
        <f t="shared" si="1515"/>
        <v>0</v>
      </c>
      <c r="HD758" s="329">
        <f t="shared" si="1623"/>
        <v>0</v>
      </c>
      <c r="HE758" s="329">
        <f t="shared" si="1624"/>
        <v>0</v>
      </c>
      <c r="HF758" s="329">
        <f t="shared" si="1625"/>
        <v>0</v>
      </c>
      <c r="HG758" s="329">
        <f t="shared" si="1626"/>
        <v>0</v>
      </c>
      <c r="HH758" s="329">
        <f t="shared" si="1627"/>
        <v>0</v>
      </c>
      <c r="HI758" s="329">
        <f t="shared" si="1628"/>
        <v>0</v>
      </c>
      <c r="HJ758" s="170">
        <f t="shared" si="1516"/>
        <v>0</v>
      </c>
      <c r="HK758" s="208">
        <f t="shared" si="1517"/>
        <v>0</v>
      </c>
      <c r="HL758" s="328">
        <v>26.8</v>
      </c>
      <c r="HM758" s="328">
        <f t="shared" si="1518"/>
        <v>0</v>
      </c>
      <c r="HN758" s="329">
        <f t="shared" si="1629"/>
        <v>0</v>
      </c>
      <c r="HO758" s="329">
        <f t="shared" si="1630"/>
        <v>0</v>
      </c>
      <c r="HP758" s="329">
        <f t="shared" si="1631"/>
        <v>0</v>
      </c>
      <c r="HQ758" s="329">
        <f t="shared" si="1632"/>
        <v>0</v>
      </c>
      <c r="HR758" s="329">
        <f t="shared" si="1633"/>
        <v>0</v>
      </c>
      <c r="HS758" s="329">
        <f t="shared" si="1634"/>
        <v>0</v>
      </c>
      <c r="HT758" s="170">
        <f t="shared" si="1519"/>
        <v>0</v>
      </c>
      <c r="HU758" s="208">
        <f t="shared" si="1520"/>
        <v>0</v>
      </c>
      <c r="HV758" s="328">
        <v>26.8</v>
      </c>
      <c r="HW758" s="328">
        <f t="shared" si="1635"/>
        <v>0</v>
      </c>
      <c r="HX758" s="329">
        <f t="shared" si="1636"/>
        <v>0</v>
      </c>
      <c r="HY758" s="329">
        <f t="shared" si="1637"/>
        <v>0</v>
      </c>
      <c r="HZ758" s="329">
        <f t="shared" si="1638"/>
        <v>0</v>
      </c>
      <c r="IA758" s="329">
        <f t="shared" si="1639"/>
        <v>0</v>
      </c>
      <c r="IB758" s="329">
        <f t="shared" si="1640"/>
        <v>0</v>
      </c>
      <c r="IC758" s="329">
        <f t="shared" si="1641"/>
        <v>0</v>
      </c>
      <c r="ID758" s="170">
        <f t="shared" si="1521"/>
        <v>0</v>
      </c>
      <c r="IE758" s="208">
        <f t="shared" si="1522"/>
        <v>0</v>
      </c>
      <c r="IF758" s="328">
        <v>26.8</v>
      </c>
      <c r="IG758" s="328">
        <f t="shared" si="1642"/>
        <v>0</v>
      </c>
      <c r="IH758" s="329">
        <f t="shared" si="1643"/>
        <v>0</v>
      </c>
      <c r="II758" s="329">
        <f t="shared" si="1644"/>
        <v>0</v>
      </c>
      <c r="IJ758" s="329">
        <f t="shared" si="1645"/>
        <v>0</v>
      </c>
      <c r="IK758" s="329">
        <f t="shared" si="1646"/>
        <v>0</v>
      </c>
      <c r="IL758" s="329">
        <f t="shared" si="1647"/>
        <v>0</v>
      </c>
      <c r="IM758" s="329">
        <f t="shared" si="1648"/>
        <v>0</v>
      </c>
      <c r="IN758" s="170">
        <f t="shared" si="1523"/>
        <v>0</v>
      </c>
    </row>
    <row r="759" spans="1:248">
      <c r="A759" s="318"/>
      <c r="B759" s="318"/>
      <c r="C759" s="318"/>
      <c r="D759" s="318"/>
      <c r="E759" s="318"/>
      <c r="F759" s="318"/>
      <c r="G759" s="318"/>
      <c r="H759" s="318"/>
      <c r="I759" s="318"/>
      <c r="K759" s="318"/>
      <c r="L759" s="318"/>
      <c r="M759" s="318"/>
      <c r="N759" s="318"/>
      <c r="O759" s="318"/>
      <c r="P759" s="318"/>
      <c r="Q759" s="318"/>
      <c r="R759" s="318"/>
      <c r="S759" s="208">
        <f t="shared" si="1524"/>
        <v>0</v>
      </c>
      <c r="T759" s="328">
        <v>26.9</v>
      </c>
      <c r="U759" s="328">
        <f t="shared" si="1525"/>
        <v>0</v>
      </c>
      <c r="V759" s="329">
        <f t="shared" si="1526"/>
        <v>0</v>
      </c>
      <c r="W759" s="329">
        <f t="shared" si="1527"/>
        <v>0</v>
      </c>
      <c r="X759" s="329">
        <f t="shared" si="1528"/>
        <v>0</v>
      </c>
      <c r="Y759" s="329">
        <f t="shared" si="1529"/>
        <v>0</v>
      </c>
      <c r="Z759" s="329">
        <f t="shared" si="1530"/>
        <v>0</v>
      </c>
      <c r="AA759" s="329">
        <f t="shared" si="1531"/>
        <v>0</v>
      </c>
      <c r="AB759" s="170">
        <f t="shared" si="1470"/>
        <v>0</v>
      </c>
      <c r="AC759" s="208">
        <f t="shared" si="1471"/>
        <v>0</v>
      </c>
      <c r="AD759" s="328">
        <v>26.9</v>
      </c>
      <c r="AE759" s="328">
        <f t="shared" si="1532"/>
        <v>0</v>
      </c>
      <c r="AF759" s="329">
        <f t="shared" si="1533"/>
        <v>0</v>
      </c>
      <c r="AG759" s="329">
        <f t="shared" si="1534"/>
        <v>0</v>
      </c>
      <c r="AH759" s="329">
        <f t="shared" si="1535"/>
        <v>0</v>
      </c>
      <c r="AI759" s="329">
        <f t="shared" si="1536"/>
        <v>0</v>
      </c>
      <c r="AJ759" s="329">
        <f t="shared" si="1537"/>
        <v>0</v>
      </c>
      <c r="AK759" s="329">
        <f t="shared" si="1538"/>
        <v>0</v>
      </c>
      <c r="AL759" s="170">
        <f t="shared" si="1472"/>
        <v>0</v>
      </c>
      <c r="AM759" s="208">
        <f t="shared" si="1473"/>
        <v>0</v>
      </c>
      <c r="AN759" s="328">
        <v>26.9</v>
      </c>
      <c r="AO759" s="328">
        <f t="shared" si="1539"/>
        <v>0</v>
      </c>
      <c r="AP759" s="329">
        <f t="shared" si="1540"/>
        <v>0</v>
      </c>
      <c r="AQ759" s="329">
        <f t="shared" si="1541"/>
        <v>0</v>
      </c>
      <c r="AR759" s="329">
        <f t="shared" si="1542"/>
        <v>0</v>
      </c>
      <c r="AS759" s="329">
        <f t="shared" si="1543"/>
        <v>0</v>
      </c>
      <c r="AT759" s="329">
        <f t="shared" si="1544"/>
        <v>0</v>
      </c>
      <c r="AU759" s="329">
        <f t="shared" si="1545"/>
        <v>0</v>
      </c>
      <c r="AV759" s="170">
        <f t="shared" si="1474"/>
        <v>0</v>
      </c>
      <c r="AW759" s="208">
        <f t="shared" si="1475"/>
        <v>0</v>
      </c>
      <c r="AX759" s="328">
        <v>26.9</v>
      </c>
      <c r="AY759" s="328">
        <f t="shared" si="1546"/>
        <v>0</v>
      </c>
      <c r="AZ759" s="329">
        <f t="shared" si="1547"/>
        <v>0</v>
      </c>
      <c r="BA759" s="329">
        <f t="shared" si="1548"/>
        <v>0</v>
      </c>
      <c r="BB759" s="329">
        <f t="shared" si="1549"/>
        <v>0</v>
      </c>
      <c r="BC759" s="329">
        <f t="shared" si="1550"/>
        <v>0</v>
      </c>
      <c r="BD759" s="329">
        <f t="shared" si="1551"/>
        <v>0</v>
      </c>
      <c r="BE759" s="329">
        <f t="shared" si="1552"/>
        <v>0</v>
      </c>
      <c r="BF759" s="170">
        <f t="shared" si="1476"/>
        <v>0</v>
      </c>
      <c r="BG759" s="208">
        <f t="shared" si="1477"/>
        <v>0</v>
      </c>
      <c r="BH759" s="328">
        <v>26.9</v>
      </c>
      <c r="BI759" s="328">
        <f t="shared" si="1478"/>
        <v>0</v>
      </c>
      <c r="BJ759" s="329">
        <f t="shared" si="1479"/>
        <v>0</v>
      </c>
      <c r="BK759" s="329">
        <f t="shared" si="1480"/>
        <v>0</v>
      </c>
      <c r="BL759" s="329">
        <f t="shared" si="1481"/>
        <v>0</v>
      </c>
      <c r="BM759" s="329">
        <f t="shared" si="1482"/>
        <v>0</v>
      </c>
      <c r="BN759" s="329">
        <f t="shared" si="1483"/>
        <v>0</v>
      </c>
      <c r="BO759" s="329">
        <f t="shared" si="1484"/>
        <v>0</v>
      </c>
      <c r="BP759" s="170">
        <f t="shared" si="1485"/>
        <v>0</v>
      </c>
      <c r="BQ759" s="208">
        <f t="shared" si="1486"/>
        <v>0</v>
      </c>
      <c r="BR759" s="328">
        <v>26.9</v>
      </c>
      <c r="BS759" s="328">
        <f t="shared" si="1553"/>
        <v>0</v>
      </c>
      <c r="BT759" s="329">
        <f t="shared" si="1554"/>
        <v>0</v>
      </c>
      <c r="BU759" s="329">
        <f t="shared" si="1555"/>
        <v>0</v>
      </c>
      <c r="BV759" s="329">
        <f t="shared" si="1556"/>
        <v>0</v>
      </c>
      <c r="BW759" s="329">
        <f t="shared" si="1557"/>
        <v>0</v>
      </c>
      <c r="BX759" s="329">
        <f t="shared" si="1558"/>
        <v>0</v>
      </c>
      <c r="BY759" s="329">
        <f t="shared" si="1559"/>
        <v>0</v>
      </c>
      <c r="BZ759" s="170">
        <f t="shared" si="1487"/>
        <v>0</v>
      </c>
      <c r="CA759" s="208">
        <f t="shared" si="1488"/>
        <v>0</v>
      </c>
      <c r="CB759" s="328">
        <v>26.9</v>
      </c>
      <c r="CC759" s="328">
        <f t="shared" si="1560"/>
        <v>0</v>
      </c>
      <c r="CD759" s="329">
        <f t="shared" si="1561"/>
        <v>0</v>
      </c>
      <c r="CE759" s="329">
        <f t="shared" si="1562"/>
        <v>0</v>
      </c>
      <c r="CF759" s="329">
        <f t="shared" si="1563"/>
        <v>0</v>
      </c>
      <c r="CG759" s="329">
        <f t="shared" si="1564"/>
        <v>0</v>
      </c>
      <c r="CH759" s="329">
        <f t="shared" si="1565"/>
        <v>0</v>
      </c>
      <c r="CI759" s="329">
        <f t="shared" si="1566"/>
        <v>0</v>
      </c>
      <c r="CJ759" s="170">
        <f t="shared" si="1489"/>
        <v>0</v>
      </c>
      <c r="CK759" s="208">
        <f t="shared" si="1490"/>
        <v>0</v>
      </c>
      <c r="CL759" s="328">
        <v>26.9</v>
      </c>
      <c r="CM759" s="328">
        <f t="shared" si="1567"/>
        <v>0</v>
      </c>
      <c r="CN759" s="329">
        <f t="shared" si="1568"/>
        <v>0</v>
      </c>
      <c r="CO759" s="329">
        <f t="shared" si="1569"/>
        <v>0</v>
      </c>
      <c r="CP759" s="329">
        <f t="shared" si="1570"/>
        <v>0</v>
      </c>
      <c r="CQ759" s="329">
        <f t="shared" si="1571"/>
        <v>0</v>
      </c>
      <c r="CR759" s="329">
        <f t="shared" si="1572"/>
        <v>0</v>
      </c>
      <c r="CS759" s="329">
        <f t="shared" si="1573"/>
        <v>0</v>
      </c>
      <c r="CT759" s="170">
        <f t="shared" si="1491"/>
        <v>0</v>
      </c>
      <c r="CU759" s="208">
        <f t="shared" si="1492"/>
        <v>0</v>
      </c>
      <c r="CV759" s="328">
        <v>26.9</v>
      </c>
      <c r="CW759" s="328">
        <f t="shared" si="1574"/>
        <v>0</v>
      </c>
      <c r="CX759" s="329">
        <f t="shared" si="1575"/>
        <v>0</v>
      </c>
      <c r="CY759" s="329">
        <f t="shared" si="1576"/>
        <v>0</v>
      </c>
      <c r="CZ759" s="329">
        <f t="shared" si="1577"/>
        <v>0</v>
      </c>
      <c r="DA759" s="329">
        <f t="shared" si="1578"/>
        <v>0</v>
      </c>
      <c r="DB759" s="329">
        <f t="shared" si="1579"/>
        <v>0</v>
      </c>
      <c r="DC759" s="329">
        <f t="shared" si="1580"/>
        <v>0</v>
      </c>
      <c r="DD759" s="170">
        <f t="shared" si="1493"/>
        <v>0</v>
      </c>
      <c r="DE759" s="208">
        <f t="shared" si="1494"/>
        <v>0</v>
      </c>
      <c r="DF759" s="328">
        <v>26.9</v>
      </c>
      <c r="DG759" s="328">
        <f t="shared" si="1581"/>
        <v>0</v>
      </c>
      <c r="DH759" s="329">
        <f t="shared" si="1582"/>
        <v>0</v>
      </c>
      <c r="DI759" s="329">
        <f t="shared" si="1583"/>
        <v>0</v>
      </c>
      <c r="DJ759" s="329">
        <f t="shared" si="1584"/>
        <v>0</v>
      </c>
      <c r="DK759" s="329">
        <f t="shared" si="1585"/>
        <v>0</v>
      </c>
      <c r="DL759" s="329">
        <f t="shared" si="1586"/>
        <v>0</v>
      </c>
      <c r="DM759" s="329">
        <f t="shared" si="1587"/>
        <v>0</v>
      </c>
      <c r="DN759" s="170">
        <f t="shared" si="1495"/>
        <v>0</v>
      </c>
      <c r="DO759" s="208">
        <f t="shared" si="1496"/>
        <v>0</v>
      </c>
      <c r="DP759" s="328">
        <v>26.9</v>
      </c>
      <c r="DQ759" s="328">
        <f t="shared" si="1588"/>
        <v>0</v>
      </c>
      <c r="DR759" s="329">
        <f t="shared" si="1589"/>
        <v>0</v>
      </c>
      <c r="DS759" s="329">
        <f t="shared" si="1590"/>
        <v>0</v>
      </c>
      <c r="DT759" s="329">
        <f t="shared" si="1591"/>
        <v>0</v>
      </c>
      <c r="DU759" s="329">
        <f t="shared" si="1592"/>
        <v>0</v>
      </c>
      <c r="DV759" s="329">
        <f t="shared" si="1593"/>
        <v>0</v>
      </c>
      <c r="DW759" s="329">
        <f t="shared" si="1594"/>
        <v>0</v>
      </c>
      <c r="DX759" s="170">
        <f t="shared" si="1497"/>
        <v>0</v>
      </c>
      <c r="DY759" s="208">
        <f t="shared" si="1498"/>
        <v>0</v>
      </c>
      <c r="DZ759" s="328">
        <v>26.9</v>
      </c>
      <c r="EA759" s="328">
        <f t="shared" si="1595"/>
        <v>0</v>
      </c>
      <c r="EB759" s="329">
        <f t="shared" si="1596"/>
        <v>0</v>
      </c>
      <c r="EC759" s="329">
        <f t="shared" si="1597"/>
        <v>0</v>
      </c>
      <c r="ED759" s="329">
        <f t="shared" si="1598"/>
        <v>0</v>
      </c>
      <c r="EE759" s="329">
        <f t="shared" si="1599"/>
        <v>0</v>
      </c>
      <c r="EF759" s="329">
        <f t="shared" si="1600"/>
        <v>0</v>
      </c>
      <c r="EG759" s="329">
        <f t="shared" si="1601"/>
        <v>0</v>
      </c>
      <c r="EH759" s="170">
        <f t="shared" si="1499"/>
        <v>0</v>
      </c>
      <c r="EI759" s="208">
        <f t="shared" si="1500"/>
        <v>0</v>
      </c>
      <c r="EJ759" s="328">
        <v>26.9</v>
      </c>
      <c r="EK759" s="328">
        <f t="shared" si="1602"/>
        <v>0</v>
      </c>
      <c r="EL759" s="329">
        <f t="shared" si="1603"/>
        <v>0</v>
      </c>
      <c r="EM759" s="329">
        <f t="shared" si="1604"/>
        <v>0</v>
      </c>
      <c r="EN759" s="329">
        <f t="shared" si="1605"/>
        <v>0</v>
      </c>
      <c r="EO759" s="329">
        <f t="shared" si="1606"/>
        <v>0</v>
      </c>
      <c r="EP759" s="329">
        <f t="shared" si="1607"/>
        <v>0</v>
      </c>
      <c r="EQ759" s="329">
        <f t="shared" si="1608"/>
        <v>0</v>
      </c>
      <c r="ER759" s="170">
        <f t="shared" si="1501"/>
        <v>0</v>
      </c>
      <c r="ES759" s="208">
        <f t="shared" si="1502"/>
        <v>0</v>
      </c>
      <c r="ET759" s="328">
        <v>26.9</v>
      </c>
      <c r="EU759" s="328">
        <f t="shared" si="1609"/>
        <v>0</v>
      </c>
      <c r="EV759" s="329">
        <f t="shared" si="1610"/>
        <v>0</v>
      </c>
      <c r="EW759" s="329">
        <f t="shared" si="1611"/>
        <v>0</v>
      </c>
      <c r="EX759" s="329">
        <f t="shared" si="1612"/>
        <v>0</v>
      </c>
      <c r="EY759" s="329">
        <f t="shared" si="1613"/>
        <v>0</v>
      </c>
      <c r="EZ759" s="329">
        <f t="shared" si="1614"/>
        <v>0</v>
      </c>
      <c r="FA759" s="329">
        <f t="shared" si="1615"/>
        <v>0</v>
      </c>
      <c r="FB759" s="170">
        <f t="shared" si="1503"/>
        <v>0</v>
      </c>
      <c r="FC759" s="208">
        <f t="shared" si="1504"/>
        <v>0</v>
      </c>
      <c r="FD759" s="328">
        <v>26.9</v>
      </c>
      <c r="FE759" s="328">
        <f t="shared" si="1616"/>
        <v>0</v>
      </c>
      <c r="FF759" s="329">
        <f t="shared" si="1617"/>
        <v>0</v>
      </c>
      <c r="FG759" s="329">
        <f t="shared" si="1618"/>
        <v>0</v>
      </c>
      <c r="FH759" s="329">
        <f t="shared" si="1619"/>
        <v>0</v>
      </c>
      <c r="FI759" s="329">
        <f t="shared" si="1620"/>
        <v>0</v>
      </c>
      <c r="FJ759" s="329">
        <f t="shared" si="1621"/>
        <v>0</v>
      </c>
      <c r="FK759" s="329">
        <f t="shared" si="1622"/>
        <v>0</v>
      </c>
      <c r="FL759" s="170">
        <f t="shared" si="1505"/>
        <v>0</v>
      </c>
      <c r="FM759" s="208">
        <f t="shared" si="1506"/>
        <v>0</v>
      </c>
      <c r="FN759" s="328">
        <v>26.9</v>
      </c>
      <c r="FO759" s="328">
        <f t="shared" si="1649"/>
        <v>0</v>
      </c>
      <c r="FP759" s="329">
        <f t="shared" si="1650"/>
        <v>0</v>
      </c>
      <c r="FQ759" s="329">
        <f t="shared" si="1651"/>
        <v>0</v>
      </c>
      <c r="FR759" s="329">
        <f t="shared" si="1652"/>
        <v>0</v>
      </c>
      <c r="FS759" s="329">
        <f t="shared" si="1653"/>
        <v>0</v>
      </c>
      <c r="FT759" s="329">
        <f t="shared" si="1654"/>
        <v>0</v>
      </c>
      <c r="FU759" s="329">
        <f t="shared" si="1655"/>
        <v>0</v>
      </c>
      <c r="FV759" s="170">
        <f t="shared" si="1507"/>
        <v>0</v>
      </c>
      <c r="FW759" s="208">
        <f t="shared" si="1508"/>
        <v>0</v>
      </c>
      <c r="FX759" s="328">
        <v>26.9</v>
      </c>
      <c r="FY759" s="328">
        <f t="shared" si="1656"/>
        <v>0</v>
      </c>
      <c r="FZ759" s="329">
        <f t="shared" si="1657"/>
        <v>0</v>
      </c>
      <c r="GA759" s="329">
        <f t="shared" si="1658"/>
        <v>0</v>
      </c>
      <c r="GB759" s="329">
        <f t="shared" si="1659"/>
        <v>0</v>
      </c>
      <c r="GC759" s="329">
        <f t="shared" si="1660"/>
        <v>0</v>
      </c>
      <c r="GD759" s="329">
        <f t="shared" si="1661"/>
        <v>0</v>
      </c>
      <c r="GE759" s="329">
        <f t="shared" si="1662"/>
        <v>0</v>
      </c>
      <c r="GF759" s="170">
        <f t="shared" si="1509"/>
        <v>0</v>
      </c>
      <c r="GG759" s="208">
        <f t="shared" si="1510"/>
        <v>0</v>
      </c>
      <c r="GH759" s="328">
        <v>26.9</v>
      </c>
      <c r="GI759" s="328">
        <f t="shared" si="1663"/>
        <v>0</v>
      </c>
      <c r="GJ759" s="329">
        <f t="shared" si="1664"/>
        <v>0</v>
      </c>
      <c r="GK759" s="329">
        <f t="shared" si="1665"/>
        <v>0</v>
      </c>
      <c r="GL759" s="329">
        <f t="shared" si="1666"/>
        <v>0</v>
      </c>
      <c r="GM759" s="329">
        <f t="shared" si="1667"/>
        <v>0</v>
      </c>
      <c r="GN759" s="329">
        <f t="shared" si="1668"/>
        <v>0</v>
      </c>
      <c r="GO759" s="329">
        <f t="shared" si="1669"/>
        <v>0</v>
      </c>
      <c r="GP759" s="170">
        <f t="shared" si="1511"/>
        <v>0</v>
      </c>
      <c r="GQ759" s="208">
        <f t="shared" si="1512"/>
        <v>0</v>
      </c>
      <c r="GR759" s="328">
        <v>26.9</v>
      </c>
      <c r="GS759" s="328">
        <f t="shared" si="1670"/>
        <v>0</v>
      </c>
      <c r="GT759" s="329">
        <f t="shared" si="1671"/>
        <v>0</v>
      </c>
      <c r="GU759" s="329">
        <f t="shared" si="1672"/>
        <v>0</v>
      </c>
      <c r="GV759" s="329">
        <f t="shared" si="1673"/>
        <v>0</v>
      </c>
      <c r="GW759" s="329">
        <f t="shared" si="1674"/>
        <v>0</v>
      </c>
      <c r="GX759" s="329">
        <f t="shared" si="1675"/>
        <v>0</v>
      </c>
      <c r="GY759" s="329">
        <f t="shared" si="1676"/>
        <v>0</v>
      </c>
      <c r="GZ759" s="170">
        <f t="shared" si="1513"/>
        <v>0</v>
      </c>
      <c r="HA759" s="208">
        <f t="shared" si="1514"/>
        <v>0</v>
      </c>
      <c r="HB759" s="328">
        <v>26.9</v>
      </c>
      <c r="HC759" s="328">
        <f t="shared" si="1515"/>
        <v>0</v>
      </c>
      <c r="HD759" s="329">
        <f t="shared" si="1623"/>
        <v>0</v>
      </c>
      <c r="HE759" s="329">
        <f t="shared" si="1624"/>
        <v>0</v>
      </c>
      <c r="HF759" s="329">
        <f t="shared" si="1625"/>
        <v>0</v>
      </c>
      <c r="HG759" s="329">
        <f t="shared" si="1626"/>
        <v>0</v>
      </c>
      <c r="HH759" s="329">
        <f t="shared" si="1627"/>
        <v>0</v>
      </c>
      <c r="HI759" s="329">
        <f t="shared" si="1628"/>
        <v>0</v>
      </c>
      <c r="HJ759" s="170">
        <f t="shared" si="1516"/>
        <v>0</v>
      </c>
      <c r="HK759" s="208">
        <f t="shared" si="1517"/>
        <v>0</v>
      </c>
      <c r="HL759" s="328">
        <v>26.9</v>
      </c>
      <c r="HM759" s="328">
        <f t="shared" si="1518"/>
        <v>0</v>
      </c>
      <c r="HN759" s="329">
        <f t="shared" si="1629"/>
        <v>0</v>
      </c>
      <c r="HO759" s="329">
        <f t="shared" si="1630"/>
        <v>0</v>
      </c>
      <c r="HP759" s="329">
        <f t="shared" si="1631"/>
        <v>0</v>
      </c>
      <c r="HQ759" s="329">
        <f t="shared" si="1632"/>
        <v>0</v>
      </c>
      <c r="HR759" s="329">
        <f t="shared" si="1633"/>
        <v>0</v>
      </c>
      <c r="HS759" s="329">
        <f t="shared" si="1634"/>
        <v>0</v>
      </c>
      <c r="HT759" s="170">
        <f t="shared" si="1519"/>
        <v>0</v>
      </c>
      <c r="HU759" s="208">
        <f t="shared" si="1520"/>
        <v>0</v>
      </c>
      <c r="HV759" s="328">
        <v>26.9</v>
      </c>
      <c r="HW759" s="328">
        <f t="shared" si="1635"/>
        <v>0</v>
      </c>
      <c r="HX759" s="329">
        <f t="shared" si="1636"/>
        <v>0</v>
      </c>
      <c r="HY759" s="329">
        <f t="shared" si="1637"/>
        <v>0</v>
      </c>
      <c r="HZ759" s="329">
        <f t="shared" si="1638"/>
        <v>0</v>
      </c>
      <c r="IA759" s="329">
        <f t="shared" si="1639"/>
        <v>0</v>
      </c>
      <c r="IB759" s="329">
        <f t="shared" si="1640"/>
        <v>0</v>
      </c>
      <c r="IC759" s="329">
        <f t="shared" si="1641"/>
        <v>0</v>
      </c>
      <c r="ID759" s="170">
        <f t="shared" si="1521"/>
        <v>0</v>
      </c>
      <c r="IE759" s="208">
        <f t="shared" si="1522"/>
        <v>0</v>
      </c>
      <c r="IF759" s="328">
        <v>26.9</v>
      </c>
      <c r="IG759" s="328">
        <f t="shared" si="1642"/>
        <v>0</v>
      </c>
      <c r="IH759" s="329">
        <f t="shared" si="1643"/>
        <v>0</v>
      </c>
      <c r="II759" s="329">
        <f t="shared" si="1644"/>
        <v>0</v>
      </c>
      <c r="IJ759" s="329">
        <f t="shared" si="1645"/>
        <v>0</v>
      </c>
      <c r="IK759" s="329">
        <f t="shared" si="1646"/>
        <v>0</v>
      </c>
      <c r="IL759" s="329">
        <f t="shared" si="1647"/>
        <v>0</v>
      </c>
      <c r="IM759" s="329">
        <f t="shared" si="1648"/>
        <v>0</v>
      </c>
      <c r="IN759" s="170">
        <f t="shared" si="1523"/>
        <v>0</v>
      </c>
    </row>
    <row r="760" spans="1:248">
      <c r="A760" s="318"/>
      <c r="B760" s="318"/>
      <c r="C760" s="318"/>
      <c r="D760" s="318"/>
      <c r="E760" s="318"/>
      <c r="F760" s="318"/>
      <c r="G760" s="318"/>
      <c r="H760" s="318"/>
      <c r="I760" s="318"/>
      <c r="K760" s="318"/>
      <c r="L760" s="318"/>
      <c r="M760" s="318"/>
      <c r="N760" s="318"/>
      <c r="O760" s="318"/>
      <c r="P760" s="318"/>
      <c r="Q760" s="318"/>
      <c r="R760" s="318"/>
      <c r="S760" s="208">
        <f t="shared" si="1524"/>
        <v>0</v>
      </c>
      <c r="T760" s="328">
        <v>27</v>
      </c>
      <c r="U760" s="328">
        <f t="shared" si="1525"/>
        <v>0</v>
      </c>
      <c r="V760" s="329">
        <f t="shared" si="1526"/>
        <v>0</v>
      </c>
      <c r="W760" s="329">
        <f t="shared" si="1527"/>
        <v>0</v>
      </c>
      <c r="X760" s="329">
        <f t="shared" si="1528"/>
        <v>0</v>
      </c>
      <c r="Y760" s="329">
        <f t="shared" si="1529"/>
        <v>0</v>
      </c>
      <c r="Z760" s="329">
        <f t="shared" si="1530"/>
        <v>0</v>
      </c>
      <c r="AA760" s="329">
        <f t="shared" si="1531"/>
        <v>0</v>
      </c>
      <c r="AB760" s="170">
        <f t="shared" si="1470"/>
        <v>0</v>
      </c>
      <c r="AC760" s="208">
        <f t="shared" si="1471"/>
        <v>0</v>
      </c>
      <c r="AD760" s="328">
        <v>27</v>
      </c>
      <c r="AE760" s="328">
        <f t="shared" si="1532"/>
        <v>0</v>
      </c>
      <c r="AF760" s="329">
        <f t="shared" si="1533"/>
        <v>0</v>
      </c>
      <c r="AG760" s="329">
        <f t="shared" si="1534"/>
        <v>0</v>
      </c>
      <c r="AH760" s="329">
        <f t="shared" si="1535"/>
        <v>0</v>
      </c>
      <c r="AI760" s="329">
        <f t="shared" si="1536"/>
        <v>0</v>
      </c>
      <c r="AJ760" s="329">
        <f t="shared" si="1537"/>
        <v>0</v>
      </c>
      <c r="AK760" s="329">
        <f t="shared" si="1538"/>
        <v>0</v>
      </c>
      <c r="AL760" s="170">
        <f t="shared" si="1472"/>
        <v>0</v>
      </c>
      <c r="AM760" s="208">
        <f t="shared" si="1473"/>
        <v>0</v>
      </c>
      <c r="AN760" s="328">
        <v>27</v>
      </c>
      <c r="AO760" s="328">
        <f t="shared" si="1539"/>
        <v>0</v>
      </c>
      <c r="AP760" s="329">
        <f t="shared" si="1540"/>
        <v>0</v>
      </c>
      <c r="AQ760" s="329">
        <f t="shared" si="1541"/>
        <v>0</v>
      </c>
      <c r="AR760" s="329">
        <f t="shared" si="1542"/>
        <v>0</v>
      </c>
      <c r="AS760" s="329">
        <f t="shared" si="1543"/>
        <v>0</v>
      </c>
      <c r="AT760" s="329">
        <f t="shared" si="1544"/>
        <v>0</v>
      </c>
      <c r="AU760" s="329">
        <f t="shared" si="1545"/>
        <v>0</v>
      </c>
      <c r="AV760" s="170">
        <f t="shared" si="1474"/>
        <v>0</v>
      </c>
      <c r="AW760" s="208">
        <f t="shared" si="1475"/>
        <v>0</v>
      </c>
      <c r="AX760" s="328">
        <v>27</v>
      </c>
      <c r="AY760" s="328">
        <f t="shared" si="1546"/>
        <v>0</v>
      </c>
      <c r="AZ760" s="329">
        <f t="shared" si="1547"/>
        <v>0</v>
      </c>
      <c r="BA760" s="329">
        <f t="shared" si="1548"/>
        <v>0</v>
      </c>
      <c r="BB760" s="329">
        <f t="shared" si="1549"/>
        <v>0</v>
      </c>
      <c r="BC760" s="329">
        <f t="shared" si="1550"/>
        <v>0</v>
      </c>
      <c r="BD760" s="329">
        <f t="shared" si="1551"/>
        <v>0</v>
      </c>
      <c r="BE760" s="329">
        <f t="shared" si="1552"/>
        <v>0</v>
      </c>
      <c r="BF760" s="170">
        <f t="shared" si="1476"/>
        <v>0</v>
      </c>
      <c r="BG760" s="208">
        <f t="shared" si="1477"/>
        <v>0</v>
      </c>
      <c r="BH760" s="328">
        <v>27</v>
      </c>
      <c r="BI760" s="328">
        <f t="shared" si="1478"/>
        <v>0</v>
      </c>
      <c r="BJ760" s="329">
        <f t="shared" si="1479"/>
        <v>0</v>
      </c>
      <c r="BK760" s="329">
        <f t="shared" si="1480"/>
        <v>0</v>
      </c>
      <c r="BL760" s="329">
        <f t="shared" si="1481"/>
        <v>0</v>
      </c>
      <c r="BM760" s="329">
        <f t="shared" si="1482"/>
        <v>0</v>
      </c>
      <c r="BN760" s="329">
        <f t="shared" si="1483"/>
        <v>0</v>
      </c>
      <c r="BO760" s="329">
        <f t="shared" si="1484"/>
        <v>0</v>
      </c>
      <c r="BP760" s="170">
        <f t="shared" si="1485"/>
        <v>0</v>
      </c>
      <c r="BQ760" s="208">
        <f t="shared" si="1486"/>
        <v>0</v>
      </c>
      <c r="BR760" s="328">
        <v>27</v>
      </c>
      <c r="BS760" s="328">
        <f t="shared" si="1553"/>
        <v>0</v>
      </c>
      <c r="BT760" s="329">
        <f t="shared" si="1554"/>
        <v>0</v>
      </c>
      <c r="BU760" s="329">
        <f t="shared" si="1555"/>
        <v>0</v>
      </c>
      <c r="BV760" s="329">
        <f t="shared" si="1556"/>
        <v>0</v>
      </c>
      <c r="BW760" s="329">
        <f t="shared" si="1557"/>
        <v>0</v>
      </c>
      <c r="BX760" s="329">
        <f t="shared" si="1558"/>
        <v>0</v>
      </c>
      <c r="BY760" s="329">
        <f t="shared" si="1559"/>
        <v>0</v>
      </c>
      <c r="BZ760" s="170">
        <f t="shared" si="1487"/>
        <v>0</v>
      </c>
      <c r="CA760" s="208">
        <f t="shared" si="1488"/>
        <v>0</v>
      </c>
      <c r="CB760" s="328">
        <v>27</v>
      </c>
      <c r="CC760" s="328">
        <f t="shared" si="1560"/>
        <v>0</v>
      </c>
      <c r="CD760" s="329">
        <f t="shared" si="1561"/>
        <v>0</v>
      </c>
      <c r="CE760" s="329">
        <f t="shared" si="1562"/>
        <v>0</v>
      </c>
      <c r="CF760" s="329">
        <f t="shared" si="1563"/>
        <v>0</v>
      </c>
      <c r="CG760" s="329">
        <f t="shared" si="1564"/>
        <v>0</v>
      </c>
      <c r="CH760" s="329">
        <f t="shared" si="1565"/>
        <v>0</v>
      </c>
      <c r="CI760" s="329">
        <f t="shared" si="1566"/>
        <v>0</v>
      </c>
      <c r="CJ760" s="170">
        <f t="shared" si="1489"/>
        <v>0</v>
      </c>
      <c r="CK760" s="208">
        <f t="shared" si="1490"/>
        <v>0</v>
      </c>
      <c r="CL760" s="328">
        <v>27</v>
      </c>
      <c r="CM760" s="328">
        <f t="shared" si="1567"/>
        <v>0</v>
      </c>
      <c r="CN760" s="329">
        <f t="shared" si="1568"/>
        <v>0</v>
      </c>
      <c r="CO760" s="329">
        <f t="shared" si="1569"/>
        <v>0</v>
      </c>
      <c r="CP760" s="329">
        <f t="shared" si="1570"/>
        <v>0</v>
      </c>
      <c r="CQ760" s="329">
        <f t="shared" si="1571"/>
        <v>0</v>
      </c>
      <c r="CR760" s="329">
        <f t="shared" si="1572"/>
        <v>0</v>
      </c>
      <c r="CS760" s="329">
        <f t="shared" si="1573"/>
        <v>0</v>
      </c>
      <c r="CT760" s="170">
        <f t="shared" si="1491"/>
        <v>0</v>
      </c>
      <c r="CU760" s="208">
        <f t="shared" si="1492"/>
        <v>0</v>
      </c>
      <c r="CV760" s="328">
        <v>27</v>
      </c>
      <c r="CW760" s="328">
        <f t="shared" si="1574"/>
        <v>0</v>
      </c>
      <c r="CX760" s="329">
        <f t="shared" si="1575"/>
        <v>0</v>
      </c>
      <c r="CY760" s="329">
        <f t="shared" si="1576"/>
        <v>0</v>
      </c>
      <c r="CZ760" s="329">
        <f t="shared" si="1577"/>
        <v>0</v>
      </c>
      <c r="DA760" s="329">
        <f t="shared" si="1578"/>
        <v>0</v>
      </c>
      <c r="DB760" s="329">
        <f t="shared" si="1579"/>
        <v>0</v>
      </c>
      <c r="DC760" s="329">
        <f t="shared" si="1580"/>
        <v>0</v>
      </c>
      <c r="DD760" s="170">
        <f t="shared" si="1493"/>
        <v>0</v>
      </c>
      <c r="DE760" s="208">
        <f t="shared" si="1494"/>
        <v>0</v>
      </c>
      <c r="DF760" s="328">
        <v>27</v>
      </c>
      <c r="DG760" s="328">
        <f t="shared" si="1581"/>
        <v>0</v>
      </c>
      <c r="DH760" s="329">
        <f t="shared" si="1582"/>
        <v>0</v>
      </c>
      <c r="DI760" s="329">
        <f t="shared" si="1583"/>
        <v>0</v>
      </c>
      <c r="DJ760" s="329">
        <f t="shared" si="1584"/>
        <v>0</v>
      </c>
      <c r="DK760" s="329">
        <f t="shared" si="1585"/>
        <v>0</v>
      </c>
      <c r="DL760" s="329">
        <f t="shared" si="1586"/>
        <v>0</v>
      </c>
      <c r="DM760" s="329">
        <f t="shared" si="1587"/>
        <v>0</v>
      </c>
      <c r="DN760" s="170">
        <f t="shared" si="1495"/>
        <v>0</v>
      </c>
      <c r="DO760" s="208">
        <f t="shared" si="1496"/>
        <v>0</v>
      </c>
      <c r="DP760" s="328">
        <v>27</v>
      </c>
      <c r="DQ760" s="328">
        <f t="shared" si="1588"/>
        <v>0</v>
      </c>
      <c r="DR760" s="329">
        <f t="shared" si="1589"/>
        <v>0</v>
      </c>
      <c r="DS760" s="329">
        <f t="shared" si="1590"/>
        <v>0</v>
      </c>
      <c r="DT760" s="329">
        <f t="shared" si="1591"/>
        <v>0</v>
      </c>
      <c r="DU760" s="329">
        <f t="shared" si="1592"/>
        <v>0</v>
      </c>
      <c r="DV760" s="329">
        <f t="shared" si="1593"/>
        <v>0</v>
      </c>
      <c r="DW760" s="329">
        <f t="shared" si="1594"/>
        <v>0</v>
      </c>
      <c r="DX760" s="170">
        <f t="shared" si="1497"/>
        <v>0</v>
      </c>
      <c r="DY760" s="208">
        <f t="shared" si="1498"/>
        <v>0</v>
      </c>
      <c r="DZ760" s="328">
        <v>27</v>
      </c>
      <c r="EA760" s="328">
        <f t="shared" si="1595"/>
        <v>0</v>
      </c>
      <c r="EB760" s="329">
        <f t="shared" si="1596"/>
        <v>0</v>
      </c>
      <c r="EC760" s="329">
        <f t="shared" si="1597"/>
        <v>0</v>
      </c>
      <c r="ED760" s="329">
        <f t="shared" si="1598"/>
        <v>0</v>
      </c>
      <c r="EE760" s="329">
        <f t="shared" si="1599"/>
        <v>0</v>
      </c>
      <c r="EF760" s="329">
        <f t="shared" si="1600"/>
        <v>0</v>
      </c>
      <c r="EG760" s="329">
        <f t="shared" si="1601"/>
        <v>0</v>
      </c>
      <c r="EH760" s="170">
        <f t="shared" si="1499"/>
        <v>0</v>
      </c>
      <c r="EI760" s="208">
        <f t="shared" si="1500"/>
        <v>0</v>
      </c>
      <c r="EJ760" s="328">
        <v>27</v>
      </c>
      <c r="EK760" s="328">
        <f t="shared" si="1602"/>
        <v>0</v>
      </c>
      <c r="EL760" s="329">
        <f t="shared" si="1603"/>
        <v>0</v>
      </c>
      <c r="EM760" s="329">
        <f t="shared" si="1604"/>
        <v>0</v>
      </c>
      <c r="EN760" s="329">
        <f t="shared" si="1605"/>
        <v>0</v>
      </c>
      <c r="EO760" s="329">
        <f t="shared" si="1606"/>
        <v>0</v>
      </c>
      <c r="EP760" s="329">
        <f t="shared" si="1607"/>
        <v>0</v>
      </c>
      <c r="EQ760" s="329">
        <f t="shared" si="1608"/>
        <v>0</v>
      </c>
      <c r="ER760" s="170">
        <f t="shared" si="1501"/>
        <v>0</v>
      </c>
      <c r="ES760" s="208">
        <f t="shared" si="1502"/>
        <v>0</v>
      </c>
      <c r="ET760" s="328">
        <v>27</v>
      </c>
      <c r="EU760" s="328">
        <f t="shared" si="1609"/>
        <v>0</v>
      </c>
      <c r="EV760" s="329">
        <f t="shared" si="1610"/>
        <v>0</v>
      </c>
      <c r="EW760" s="329">
        <f t="shared" si="1611"/>
        <v>0</v>
      </c>
      <c r="EX760" s="329">
        <f t="shared" si="1612"/>
        <v>0</v>
      </c>
      <c r="EY760" s="329">
        <f t="shared" si="1613"/>
        <v>0</v>
      </c>
      <c r="EZ760" s="329">
        <f t="shared" si="1614"/>
        <v>0</v>
      </c>
      <c r="FA760" s="329">
        <f t="shared" si="1615"/>
        <v>0</v>
      </c>
      <c r="FB760" s="170">
        <f t="shared" si="1503"/>
        <v>0</v>
      </c>
      <c r="FC760" s="208">
        <f t="shared" si="1504"/>
        <v>0</v>
      </c>
      <c r="FD760" s="328">
        <v>27</v>
      </c>
      <c r="FE760" s="328">
        <f t="shared" si="1616"/>
        <v>0</v>
      </c>
      <c r="FF760" s="329">
        <f t="shared" si="1617"/>
        <v>0</v>
      </c>
      <c r="FG760" s="329">
        <f t="shared" si="1618"/>
        <v>0</v>
      </c>
      <c r="FH760" s="329">
        <f t="shared" si="1619"/>
        <v>0</v>
      </c>
      <c r="FI760" s="329">
        <f t="shared" si="1620"/>
        <v>0</v>
      </c>
      <c r="FJ760" s="329">
        <f t="shared" si="1621"/>
        <v>0</v>
      </c>
      <c r="FK760" s="329">
        <f t="shared" si="1622"/>
        <v>0</v>
      </c>
      <c r="FL760" s="170">
        <f t="shared" si="1505"/>
        <v>0</v>
      </c>
      <c r="FM760" s="208">
        <f t="shared" si="1506"/>
        <v>0</v>
      </c>
      <c r="FN760" s="328">
        <v>27</v>
      </c>
      <c r="FO760" s="328">
        <f t="shared" si="1649"/>
        <v>0</v>
      </c>
      <c r="FP760" s="329">
        <f t="shared" si="1650"/>
        <v>0</v>
      </c>
      <c r="FQ760" s="329">
        <f t="shared" si="1651"/>
        <v>0</v>
      </c>
      <c r="FR760" s="329">
        <f t="shared" si="1652"/>
        <v>0</v>
      </c>
      <c r="FS760" s="329">
        <f t="shared" si="1653"/>
        <v>0</v>
      </c>
      <c r="FT760" s="329">
        <f t="shared" si="1654"/>
        <v>0</v>
      </c>
      <c r="FU760" s="329">
        <f t="shared" si="1655"/>
        <v>0</v>
      </c>
      <c r="FV760" s="170">
        <f t="shared" si="1507"/>
        <v>0</v>
      </c>
      <c r="FW760" s="208">
        <f t="shared" si="1508"/>
        <v>0</v>
      </c>
      <c r="FX760" s="328">
        <v>27</v>
      </c>
      <c r="FY760" s="328">
        <f t="shared" si="1656"/>
        <v>0</v>
      </c>
      <c r="FZ760" s="329">
        <f t="shared" si="1657"/>
        <v>0</v>
      </c>
      <c r="GA760" s="329">
        <f t="shared" si="1658"/>
        <v>0</v>
      </c>
      <c r="GB760" s="329">
        <f t="shared" si="1659"/>
        <v>0</v>
      </c>
      <c r="GC760" s="329">
        <f t="shared" si="1660"/>
        <v>0</v>
      </c>
      <c r="GD760" s="329">
        <f t="shared" si="1661"/>
        <v>0</v>
      </c>
      <c r="GE760" s="329">
        <f t="shared" si="1662"/>
        <v>0</v>
      </c>
      <c r="GF760" s="170">
        <f t="shared" si="1509"/>
        <v>0</v>
      </c>
      <c r="GG760" s="208">
        <f t="shared" si="1510"/>
        <v>0</v>
      </c>
      <c r="GH760" s="328">
        <v>27</v>
      </c>
      <c r="GI760" s="328">
        <f t="shared" si="1663"/>
        <v>0</v>
      </c>
      <c r="GJ760" s="329">
        <f t="shared" si="1664"/>
        <v>0</v>
      </c>
      <c r="GK760" s="329">
        <f t="shared" si="1665"/>
        <v>0</v>
      </c>
      <c r="GL760" s="329">
        <f t="shared" si="1666"/>
        <v>0</v>
      </c>
      <c r="GM760" s="329">
        <f t="shared" si="1667"/>
        <v>0</v>
      </c>
      <c r="GN760" s="329">
        <f t="shared" si="1668"/>
        <v>0</v>
      </c>
      <c r="GO760" s="329">
        <f t="shared" si="1669"/>
        <v>0</v>
      </c>
      <c r="GP760" s="170">
        <f t="shared" si="1511"/>
        <v>0</v>
      </c>
      <c r="GQ760" s="208">
        <f t="shared" si="1512"/>
        <v>0</v>
      </c>
      <c r="GR760" s="328">
        <v>27</v>
      </c>
      <c r="GS760" s="328">
        <f t="shared" si="1670"/>
        <v>0</v>
      </c>
      <c r="GT760" s="329">
        <f t="shared" si="1671"/>
        <v>0</v>
      </c>
      <c r="GU760" s="329">
        <f t="shared" si="1672"/>
        <v>0</v>
      </c>
      <c r="GV760" s="329">
        <f t="shared" si="1673"/>
        <v>0</v>
      </c>
      <c r="GW760" s="329">
        <f t="shared" si="1674"/>
        <v>0</v>
      </c>
      <c r="GX760" s="329">
        <f t="shared" si="1675"/>
        <v>0</v>
      </c>
      <c r="GY760" s="329">
        <f t="shared" si="1676"/>
        <v>0</v>
      </c>
      <c r="GZ760" s="170">
        <f t="shared" si="1513"/>
        <v>0</v>
      </c>
      <c r="HA760" s="208">
        <f t="shared" si="1514"/>
        <v>0</v>
      </c>
      <c r="HB760" s="328">
        <v>27</v>
      </c>
      <c r="HC760" s="328">
        <f t="shared" si="1515"/>
        <v>0</v>
      </c>
      <c r="HD760" s="329">
        <f t="shared" si="1623"/>
        <v>0</v>
      </c>
      <c r="HE760" s="329">
        <f t="shared" si="1624"/>
        <v>0</v>
      </c>
      <c r="HF760" s="329">
        <f t="shared" si="1625"/>
        <v>0</v>
      </c>
      <c r="HG760" s="329">
        <f t="shared" si="1626"/>
        <v>0</v>
      </c>
      <c r="HH760" s="329">
        <f t="shared" si="1627"/>
        <v>0</v>
      </c>
      <c r="HI760" s="329">
        <f t="shared" si="1628"/>
        <v>0</v>
      </c>
      <c r="HJ760" s="170">
        <f t="shared" si="1516"/>
        <v>0</v>
      </c>
      <c r="HK760" s="208">
        <f t="shared" si="1517"/>
        <v>0</v>
      </c>
      <c r="HL760" s="328">
        <v>27</v>
      </c>
      <c r="HM760" s="328">
        <f t="shared" si="1518"/>
        <v>0</v>
      </c>
      <c r="HN760" s="329">
        <f t="shared" si="1629"/>
        <v>0</v>
      </c>
      <c r="HO760" s="329">
        <f t="shared" si="1630"/>
        <v>0</v>
      </c>
      <c r="HP760" s="329">
        <f t="shared" si="1631"/>
        <v>0</v>
      </c>
      <c r="HQ760" s="329">
        <f t="shared" si="1632"/>
        <v>0</v>
      </c>
      <c r="HR760" s="329">
        <f t="shared" si="1633"/>
        <v>0</v>
      </c>
      <c r="HS760" s="329">
        <f t="shared" si="1634"/>
        <v>0</v>
      </c>
      <c r="HT760" s="170">
        <f t="shared" si="1519"/>
        <v>0</v>
      </c>
      <c r="HU760" s="208">
        <f t="shared" si="1520"/>
        <v>0</v>
      </c>
      <c r="HV760" s="328">
        <v>27</v>
      </c>
      <c r="HW760" s="328">
        <f t="shared" si="1635"/>
        <v>0</v>
      </c>
      <c r="HX760" s="329">
        <f t="shared" si="1636"/>
        <v>0</v>
      </c>
      <c r="HY760" s="329">
        <f t="shared" si="1637"/>
        <v>0</v>
      </c>
      <c r="HZ760" s="329">
        <f t="shared" si="1638"/>
        <v>0</v>
      </c>
      <c r="IA760" s="329">
        <f t="shared" si="1639"/>
        <v>0</v>
      </c>
      <c r="IB760" s="329">
        <f t="shared" si="1640"/>
        <v>0</v>
      </c>
      <c r="IC760" s="329">
        <f t="shared" si="1641"/>
        <v>0</v>
      </c>
      <c r="ID760" s="170">
        <f t="shared" si="1521"/>
        <v>0</v>
      </c>
      <c r="IE760" s="208">
        <f t="shared" si="1522"/>
        <v>0</v>
      </c>
      <c r="IF760" s="328">
        <v>27</v>
      </c>
      <c r="IG760" s="328">
        <f t="shared" si="1642"/>
        <v>0</v>
      </c>
      <c r="IH760" s="329">
        <f t="shared" si="1643"/>
        <v>0</v>
      </c>
      <c r="II760" s="329">
        <f t="shared" si="1644"/>
        <v>0</v>
      </c>
      <c r="IJ760" s="329">
        <f t="shared" si="1645"/>
        <v>0</v>
      </c>
      <c r="IK760" s="329">
        <f t="shared" si="1646"/>
        <v>0</v>
      </c>
      <c r="IL760" s="329">
        <f t="shared" si="1647"/>
        <v>0</v>
      </c>
      <c r="IM760" s="329">
        <f t="shared" si="1648"/>
        <v>0</v>
      </c>
      <c r="IN760" s="170">
        <f t="shared" si="1523"/>
        <v>0</v>
      </c>
    </row>
    <row r="761" spans="1:248">
      <c r="A761" s="318"/>
      <c r="B761" s="318"/>
      <c r="C761" s="318"/>
      <c r="D761" s="318"/>
      <c r="E761" s="318"/>
      <c r="F761" s="318"/>
      <c r="G761" s="318"/>
      <c r="H761" s="318"/>
      <c r="I761" s="318"/>
      <c r="K761" s="318"/>
      <c r="L761" s="318"/>
      <c r="M761" s="318"/>
      <c r="N761" s="318"/>
      <c r="O761" s="318"/>
      <c r="P761" s="318"/>
      <c r="Q761" s="318"/>
      <c r="R761" s="318"/>
      <c r="S761" s="208">
        <f t="shared" si="1524"/>
        <v>0</v>
      </c>
      <c r="T761" s="328">
        <v>27.1</v>
      </c>
      <c r="U761" s="328">
        <f t="shared" si="1525"/>
        <v>0</v>
      </c>
      <c r="V761" s="329">
        <f t="shared" si="1526"/>
        <v>0</v>
      </c>
      <c r="W761" s="329">
        <f t="shared" si="1527"/>
        <v>0</v>
      </c>
      <c r="X761" s="329">
        <f t="shared" si="1528"/>
        <v>0</v>
      </c>
      <c r="Y761" s="329">
        <f t="shared" si="1529"/>
        <v>0</v>
      </c>
      <c r="Z761" s="329">
        <f t="shared" si="1530"/>
        <v>0</v>
      </c>
      <c r="AA761" s="329">
        <f t="shared" si="1531"/>
        <v>0</v>
      </c>
      <c r="AB761" s="170">
        <f t="shared" si="1470"/>
        <v>0</v>
      </c>
      <c r="AC761" s="208">
        <f t="shared" si="1471"/>
        <v>0</v>
      </c>
      <c r="AD761" s="328">
        <v>27.1</v>
      </c>
      <c r="AE761" s="328">
        <f t="shared" si="1532"/>
        <v>0</v>
      </c>
      <c r="AF761" s="329">
        <f t="shared" si="1533"/>
        <v>0</v>
      </c>
      <c r="AG761" s="329">
        <f t="shared" si="1534"/>
        <v>0</v>
      </c>
      <c r="AH761" s="329">
        <f t="shared" si="1535"/>
        <v>0</v>
      </c>
      <c r="AI761" s="329">
        <f t="shared" si="1536"/>
        <v>0</v>
      </c>
      <c r="AJ761" s="329">
        <f t="shared" si="1537"/>
        <v>0</v>
      </c>
      <c r="AK761" s="329">
        <f t="shared" si="1538"/>
        <v>0</v>
      </c>
      <c r="AL761" s="170">
        <f t="shared" si="1472"/>
        <v>0</v>
      </c>
      <c r="AM761" s="208">
        <f t="shared" si="1473"/>
        <v>0</v>
      </c>
      <c r="AN761" s="328">
        <v>27.1</v>
      </c>
      <c r="AO761" s="328">
        <f t="shared" si="1539"/>
        <v>0</v>
      </c>
      <c r="AP761" s="329">
        <f t="shared" si="1540"/>
        <v>0</v>
      </c>
      <c r="AQ761" s="329">
        <f t="shared" si="1541"/>
        <v>0</v>
      </c>
      <c r="AR761" s="329">
        <f t="shared" si="1542"/>
        <v>0</v>
      </c>
      <c r="AS761" s="329">
        <f t="shared" si="1543"/>
        <v>0</v>
      </c>
      <c r="AT761" s="329">
        <f t="shared" si="1544"/>
        <v>0</v>
      </c>
      <c r="AU761" s="329">
        <f t="shared" si="1545"/>
        <v>0</v>
      </c>
      <c r="AV761" s="170">
        <f t="shared" si="1474"/>
        <v>0</v>
      </c>
      <c r="AW761" s="208">
        <f t="shared" si="1475"/>
        <v>0</v>
      </c>
      <c r="AX761" s="328">
        <v>27.1</v>
      </c>
      <c r="AY761" s="328">
        <f t="shared" si="1546"/>
        <v>0</v>
      </c>
      <c r="AZ761" s="329">
        <f t="shared" si="1547"/>
        <v>0</v>
      </c>
      <c r="BA761" s="329">
        <f t="shared" si="1548"/>
        <v>0</v>
      </c>
      <c r="BB761" s="329">
        <f t="shared" si="1549"/>
        <v>0</v>
      </c>
      <c r="BC761" s="329">
        <f t="shared" si="1550"/>
        <v>0</v>
      </c>
      <c r="BD761" s="329">
        <f t="shared" si="1551"/>
        <v>0</v>
      </c>
      <c r="BE761" s="329">
        <f t="shared" si="1552"/>
        <v>0</v>
      </c>
      <c r="BF761" s="170">
        <f t="shared" si="1476"/>
        <v>0</v>
      </c>
      <c r="BG761" s="208">
        <f t="shared" si="1477"/>
        <v>0</v>
      </c>
      <c r="BH761" s="328">
        <v>27.1</v>
      </c>
      <c r="BI761" s="328">
        <f t="shared" si="1478"/>
        <v>0</v>
      </c>
      <c r="BJ761" s="329">
        <f t="shared" si="1479"/>
        <v>0</v>
      </c>
      <c r="BK761" s="329">
        <f t="shared" si="1480"/>
        <v>0</v>
      </c>
      <c r="BL761" s="329">
        <f t="shared" si="1481"/>
        <v>0</v>
      </c>
      <c r="BM761" s="329">
        <f t="shared" si="1482"/>
        <v>0</v>
      </c>
      <c r="BN761" s="329">
        <f t="shared" si="1483"/>
        <v>0</v>
      </c>
      <c r="BO761" s="329">
        <f t="shared" si="1484"/>
        <v>0</v>
      </c>
      <c r="BP761" s="170">
        <f t="shared" si="1485"/>
        <v>0</v>
      </c>
      <c r="BQ761" s="208">
        <f t="shared" si="1486"/>
        <v>0</v>
      </c>
      <c r="BR761" s="328">
        <v>27.1</v>
      </c>
      <c r="BS761" s="328">
        <f t="shared" si="1553"/>
        <v>0</v>
      </c>
      <c r="BT761" s="329">
        <f t="shared" si="1554"/>
        <v>0</v>
      </c>
      <c r="BU761" s="329">
        <f t="shared" si="1555"/>
        <v>0</v>
      </c>
      <c r="BV761" s="329">
        <f t="shared" si="1556"/>
        <v>0</v>
      </c>
      <c r="BW761" s="329">
        <f t="shared" si="1557"/>
        <v>0</v>
      </c>
      <c r="BX761" s="329">
        <f t="shared" si="1558"/>
        <v>0</v>
      </c>
      <c r="BY761" s="329">
        <f t="shared" si="1559"/>
        <v>0</v>
      </c>
      <c r="BZ761" s="170">
        <f t="shared" si="1487"/>
        <v>0</v>
      </c>
      <c r="CA761" s="208">
        <f t="shared" si="1488"/>
        <v>0</v>
      </c>
      <c r="CB761" s="328">
        <v>27.1</v>
      </c>
      <c r="CC761" s="328">
        <f t="shared" si="1560"/>
        <v>0</v>
      </c>
      <c r="CD761" s="329">
        <f t="shared" si="1561"/>
        <v>0</v>
      </c>
      <c r="CE761" s="329">
        <f t="shared" si="1562"/>
        <v>0</v>
      </c>
      <c r="CF761" s="329">
        <f t="shared" si="1563"/>
        <v>0</v>
      </c>
      <c r="CG761" s="329">
        <f t="shared" si="1564"/>
        <v>0</v>
      </c>
      <c r="CH761" s="329">
        <f t="shared" si="1565"/>
        <v>0</v>
      </c>
      <c r="CI761" s="329">
        <f t="shared" si="1566"/>
        <v>0</v>
      </c>
      <c r="CJ761" s="170">
        <f t="shared" si="1489"/>
        <v>0</v>
      </c>
      <c r="CK761" s="208">
        <f t="shared" si="1490"/>
        <v>0</v>
      </c>
      <c r="CL761" s="328">
        <v>27.1</v>
      </c>
      <c r="CM761" s="328">
        <f t="shared" si="1567"/>
        <v>0</v>
      </c>
      <c r="CN761" s="329">
        <f t="shared" si="1568"/>
        <v>0</v>
      </c>
      <c r="CO761" s="329">
        <f t="shared" si="1569"/>
        <v>0</v>
      </c>
      <c r="CP761" s="329">
        <f t="shared" si="1570"/>
        <v>0</v>
      </c>
      <c r="CQ761" s="329">
        <f t="shared" si="1571"/>
        <v>0</v>
      </c>
      <c r="CR761" s="329">
        <f t="shared" si="1572"/>
        <v>0</v>
      </c>
      <c r="CS761" s="329">
        <f t="shared" si="1573"/>
        <v>0</v>
      </c>
      <c r="CT761" s="170">
        <f t="shared" si="1491"/>
        <v>0</v>
      </c>
      <c r="CU761" s="208">
        <f t="shared" si="1492"/>
        <v>0</v>
      </c>
      <c r="CV761" s="328">
        <v>27.1</v>
      </c>
      <c r="CW761" s="328">
        <f t="shared" si="1574"/>
        <v>0</v>
      </c>
      <c r="CX761" s="329">
        <f t="shared" si="1575"/>
        <v>0</v>
      </c>
      <c r="CY761" s="329">
        <f t="shared" si="1576"/>
        <v>0</v>
      </c>
      <c r="CZ761" s="329">
        <f t="shared" si="1577"/>
        <v>0</v>
      </c>
      <c r="DA761" s="329">
        <f t="shared" si="1578"/>
        <v>0</v>
      </c>
      <c r="DB761" s="329">
        <f t="shared" si="1579"/>
        <v>0</v>
      </c>
      <c r="DC761" s="329">
        <f t="shared" si="1580"/>
        <v>0</v>
      </c>
      <c r="DD761" s="170">
        <f t="shared" si="1493"/>
        <v>0</v>
      </c>
      <c r="DE761" s="208">
        <f t="shared" si="1494"/>
        <v>0</v>
      </c>
      <c r="DF761" s="328">
        <v>27.1</v>
      </c>
      <c r="DG761" s="328">
        <f t="shared" si="1581"/>
        <v>0</v>
      </c>
      <c r="DH761" s="329">
        <f t="shared" si="1582"/>
        <v>0</v>
      </c>
      <c r="DI761" s="329">
        <f t="shared" si="1583"/>
        <v>0</v>
      </c>
      <c r="DJ761" s="329">
        <f t="shared" si="1584"/>
        <v>0</v>
      </c>
      <c r="DK761" s="329">
        <f t="shared" si="1585"/>
        <v>0</v>
      </c>
      <c r="DL761" s="329">
        <f t="shared" si="1586"/>
        <v>0</v>
      </c>
      <c r="DM761" s="329">
        <f t="shared" si="1587"/>
        <v>0</v>
      </c>
      <c r="DN761" s="170">
        <f t="shared" si="1495"/>
        <v>0</v>
      </c>
      <c r="DO761" s="208">
        <f t="shared" si="1496"/>
        <v>0</v>
      </c>
      <c r="DP761" s="328">
        <v>27.1</v>
      </c>
      <c r="DQ761" s="328">
        <f t="shared" si="1588"/>
        <v>0</v>
      </c>
      <c r="DR761" s="329">
        <f t="shared" si="1589"/>
        <v>0</v>
      </c>
      <c r="DS761" s="329">
        <f t="shared" si="1590"/>
        <v>0</v>
      </c>
      <c r="DT761" s="329">
        <f t="shared" si="1591"/>
        <v>0</v>
      </c>
      <c r="DU761" s="329">
        <f t="shared" si="1592"/>
        <v>0</v>
      </c>
      <c r="DV761" s="329">
        <f t="shared" si="1593"/>
        <v>0</v>
      </c>
      <c r="DW761" s="329">
        <f t="shared" si="1594"/>
        <v>0</v>
      </c>
      <c r="DX761" s="170">
        <f t="shared" si="1497"/>
        <v>0</v>
      </c>
      <c r="DY761" s="208">
        <f t="shared" si="1498"/>
        <v>0</v>
      </c>
      <c r="DZ761" s="328">
        <v>27.1</v>
      </c>
      <c r="EA761" s="328">
        <f t="shared" si="1595"/>
        <v>0</v>
      </c>
      <c r="EB761" s="329">
        <f t="shared" si="1596"/>
        <v>0</v>
      </c>
      <c r="EC761" s="329">
        <f t="shared" si="1597"/>
        <v>0</v>
      </c>
      <c r="ED761" s="329">
        <f t="shared" si="1598"/>
        <v>0</v>
      </c>
      <c r="EE761" s="329">
        <f t="shared" si="1599"/>
        <v>0</v>
      </c>
      <c r="EF761" s="329">
        <f t="shared" si="1600"/>
        <v>0</v>
      </c>
      <c r="EG761" s="329">
        <f t="shared" si="1601"/>
        <v>0</v>
      </c>
      <c r="EH761" s="170">
        <f t="shared" si="1499"/>
        <v>0</v>
      </c>
      <c r="EI761" s="208">
        <f t="shared" si="1500"/>
        <v>0</v>
      </c>
      <c r="EJ761" s="328">
        <v>27.1</v>
      </c>
      <c r="EK761" s="328">
        <f t="shared" si="1602"/>
        <v>0</v>
      </c>
      <c r="EL761" s="329">
        <f t="shared" si="1603"/>
        <v>0</v>
      </c>
      <c r="EM761" s="329">
        <f t="shared" si="1604"/>
        <v>0</v>
      </c>
      <c r="EN761" s="329">
        <f t="shared" si="1605"/>
        <v>0</v>
      </c>
      <c r="EO761" s="329">
        <f t="shared" si="1606"/>
        <v>0</v>
      </c>
      <c r="EP761" s="329">
        <f t="shared" si="1607"/>
        <v>0</v>
      </c>
      <c r="EQ761" s="329">
        <f t="shared" si="1608"/>
        <v>0</v>
      </c>
      <c r="ER761" s="170">
        <f t="shared" si="1501"/>
        <v>0</v>
      </c>
      <c r="ES761" s="208">
        <f t="shared" si="1502"/>
        <v>0</v>
      </c>
      <c r="ET761" s="328">
        <v>27.1</v>
      </c>
      <c r="EU761" s="328">
        <f t="shared" si="1609"/>
        <v>0</v>
      </c>
      <c r="EV761" s="329">
        <f t="shared" si="1610"/>
        <v>0</v>
      </c>
      <c r="EW761" s="329">
        <f t="shared" si="1611"/>
        <v>0</v>
      </c>
      <c r="EX761" s="329">
        <f t="shared" si="1612"/>
        <v>0</v>
      </c>
      <c r="EY761" s="329">
        <f t="shared" si="1613"/>
        <v>0</v>
      </c>
      <c r="EZ761" s="329">
        <f t="shared" si="1614"/>
        <v>0</v>
      </c>
      <c r="FA761" s="329">
        <f t="shared" si="1615"/>
        <v>0</v>
      </c>
      <c r="FB761" s="170">
        <f t="shared" si="1503"/>
        <v>0</v>
      </c>
      <c r="FC761" s="208">
        <f t="shared" si="1504"/>
        <v>0</v>
      </c>
      <c r="FD761" s="328">
        <v>27.1</v>
      </c>
      <c r="FE761" s="328">
        <f t="shared" si="1616"/>
        <v>0</v>
      </c>
      <c r="FF761" s="329">
        <f t="shared" si="1617"/>
        <v>0</v>
      </c>
      <c r="FG761" s="329">
        <f t="shared" si="1618"/>
        <v>0</v>
      </c>
      <c r="FH761" s="329">
        <f t="shared" si="1619"/>
        <v>0</v>
      </c>
      <c r="FI761" s="329">
        <f t="shared" si="1620"/>
        <v>0</v>
      </c>
      <c r="FJ761" s="329">
        <f t="shared" si="1621"/>
        <v>0</v>
      </c>
      <c r="FK761" s="329">
        <f t="shared" si="1622"/>
        <v>0</v>
      </c>
      <c r="FL761" s="170">
        <f t="shared" si="1505"/>
        <v>0</v>
      </c>
      <c r="FM761" s="208">
        <f t="shared" si="1506"/>
        <v>0</v>
      </c>
      <c r="FN761" s="328">
        <v>27.1</v>
      </c>
      <c r="FO761" s="328">
        <f t="shared" si="1649"/>
        <v>0</v>
      </c>
      <c r="FP761" s="329">
        <f t="shared" si="1650"/>
        <v>0</v>
      </c>
      <c r="FQ761" s="329">
        <f t="shared" si="1651"/>
        <v>0</v>
      </c>
      <c r="FR761" s="329">
        <f t="shared" si="1652"/>
        <v>0</v>
      </c>
      <c r="FS761" s="329">
        <f t="shared" si="1653"/>
        <v>0</v>
      </c>
      <c r="FT761" s="329">
        <f t="shared" si="1654"/>
        <v>0</v>
      </c>
      <c r="FU761" s="329">
        <f t="shared" si="1655"/>
        <v>0</v>
      </c>
      <c r="FV761" s="170">
        <f t="shared" si="1507"/>
        <v>0</v>
      </c>
      <c r="FW761" s="208">
        <f t="shared" si="1508"/>
        <v>0</v>
      </c>
      <c r="FX761" s="328">
        <v>27.1</v>
      </c>
      <c r="FY761" s="328">
        <f t="shared" si="1656"/>
        <v>0</v>
      </c>
      <c r="FZ761" s="329">
        <f t="shared" si="1657"/>
        <v>0</v>
      </c>
      <c r="GA761" s="329">
        <f t="shared" si="1658"/>
        <v>0</v>
      </c>
      <c r="GB761" s="329">
        <f t="shared" si="1659"/>
        <v>0</v>
      </c>
      <c r="GC761" s="329">
        <f t="shared" si="1660"/>
        <v>0</v>
      </c>
      <c r="GD761" s="329">
        <f t="shared" si="1661"/>
        <v>0</v>
      </c>
      <c r="GE761" s="329">
        <f t="shared" si="1662"/>
        <v>0</v>
      </c>
      <c r="GF761" s="170">
        <f t="shared" si="1509"/>
        <v>0</v>
      </c>
      <c r="GG761" s="208">
        <f t="shared" si="1510"/>
        <v>0</v>
      </c>
      <c r="GH761" s="328">
        <v>27.1</v>
      </c>
      <c r="GI761" s="328">
        <f t="shared" si="1663"/>
        <v>0</v>
      </c>
      <c r="GJ761" s="329">
        <f t="shared" si="1664"/>
        <v>0</v>
      </c>
      <c r="GK761" s="329">
        <f t="shared" si="1665"/>
        <v>0</v>
      </c>
      <c r="GL761" s="329">
        <f t="shared" si="1666"/>
        <v>0</v>
      </c>
      <c r="GM761" s="329">
        <f t="shared" si="1667"/>
        <v>0</v>
      </c>
      <c r="GN761" s="329">
        <f t="shared" si="1668"/>
        <v>0</v>
      </c>
      <c r="GO761" s="329">
        <f t="shared" si="1669"/>
        <v>0</v>
      </c>
      <c r="GP761" s="170">
        <f t="shared" si="1511"/>
        <v>0</v>
      </c>
      <c r="GQ761" s="208">
        <f t="shared" si="1512"/>
        <v>0</v>
      </c>
      <c r="GR761" s="328">
        <v>27.1</v>
      </c>
      <c r="GS761" s="328">
        <f t="shared" si="1670"/>
        <v>0</v>
      </c>
      <c r="GT761" s="329">
        <f t="shared" si="1671"/>
        <v>0</v>
      </c>
      <c r="GU761" s="329">
        <f t="shared" si="1672"/>
        <v>0</v>
      </c>
      <c r="GV761" s="329">
        <f t="shared" si="1673"/>
        <v>0</v>
      </c>
      <c r="GW761" s="329">
        <f t="shared" si="1674"/>
        <v>0</v>
      </c>
      <c r="GX761" s="329">
        <f t="shared" si="1675"/>
        <v>0</v>
      </c>
      <c r="GY761" s="329">
        <f t="shared" si="1676"/>
        <v>0</v>
      </c>
      <c r="GZ761" s="170">
        <f t="shared" si="1513"/>
        <v>0</v>
      </c>
      <c r="HA761" s="208">
        <f t="shared" si="1514"/>
        <v>0</v>
      </c>
      <c r="HB761" s="328">
        <v>27.1</v>
      </c>
      <c r="HC761" s="328">
        <f t="shared" si="1515"/>
        <v>0</v>
      </c>
      <c r="HD761" s="329">
        <f t="shared" si="1623"/>
        <v>0</v>
      </c>
      <c r="HE761" s="329">
        <f t="shared" si="1624"/>
        <v>0</v>
      </c>
      <c r="HF761" s="329">
        <f t="shared" si="1625"/>
        <v>0</v>
      </c>
      <c r="HG761" s="329">
        <f t="shared" si="1626"/>
        <v>0</v>
      </c>
      <c r="HH761" s="329">
        <f t="shared" si="1627"/>
        <v>0</v>
      </c>
      <c r="HI761" s="329">
        <f t="shared" si="1628"/>
        <v>0</v>
      </c>
      <c r="HJ761" s="170">
        <f t="shared" si="1516"/>
        <v>0</v>
      </c>
      <c r="HK761" s="208">
        <f t="shared" si="1517"/>
        <v>0</v>
      </c>
      <c r="HL761" s="328">
        <v>27.1</v>
      </c>
      <c r="HM761" s="328">
        <f t="shared" si="1518"/>
        <v>0</v>
      </c>
      <c r="HN761" s="329">
        <f t="shared" si="1629"/>
        <v>0</v>
      </c>
      <c r="HO761" s="329">
        <f t="shared" si="1630"/>
        <v>0</v>
      </c>
      <c r="HP761" s="329">
        <f t="shared" si="1631"/>
        <v>0</v>
      </c>
      <c r="HQ761" s="329">
        <f t="shared" si="1632"/>
        <v>0</v>
      </c>
      <c r="HR761" s="329">
        <f t="shared" si="1633"/>
        <v>0</v>
      </c>
      <c r="HS761" s="329">
        <f t="shared" si="1634"/>
        <v>0</v>
      </c>
      <c r="HT761" s="170">
        <f t="shared" si="1519"/>
        <v>0</v>
      </c>
      <c r="HU761" s="208">
        <f t="shared" si="1520"/>
        <v>0</v>
      </c>
      <c r="HV761" s="328">
        <v>27.1</v>
      </c>
      <c r="HW761" s="328">
        <f t="shared" si="1635"/>
        <v>0</v>
      </c>
      <c r="HX761" s="329">
        <f t="shared" si="1636"/>
        <v>0</v>
      </c>
      <c r="HY761" s="329">
        <f t="shared" si="1637"/>
        <v>0</v>
      </c>
      <c r="HZ761" s="329">
        <f t="shared" si="1638"/>
        <v>0</v>
      </c>
      <c r="IA761" s="329">
        <f t="shared" si="1639"/>
        <v>0</v>
      </c>
      <c r="IB761" s="329">
        <f t="shared" si="1640"/>
        <v>0</v>
      </c>
      <c r="IC761" s="329">
        <f t="shared" si="1641"/>
        <v>0</v>
      </c>
      <c r="ID761" s="170">
        <f t="shared" si="1521"/>
        <v>0</v>
      </c>
      <c r="IE761" s="208">
        <f t="shared" si="1522"/>
        <v>0</v>
      </c>
      <c r="IF761" s="328">
        <v>27.1</v>
      </c>
      <c r="IG761" s="328">
        <f t="shared" si="1642"/>
        <v>0</v>
      </c>
      <c r="IH761" s="329">
        <f t="shared" si="1643"/>
        <v>0</v>
      </c>
      <c r="II761" s="329">
        <f t="shared" si="1644"/>
        <v>0</v>
      </c>
      <c r="IJ761" s="329">
        <f t="shared" si="1645"/>
        <v>0</v>
      </c>
      <c r="IK761" s="329">
        <f t="shared" si="1646"/>
        <v>0</v>
      </c>
      <c r="IL761" s="329">
        <f t="shared" si="1647"/>
        <v>0</v>
      </c>
      <c r="IM761" s="329">
        <f t="shared" si="1648"/>
        <v>0</v>
      </c>
      <c r="IN761" s="170">
        <f t="shared" si="1523"/>
        <v>0</v>
      </c>
    </row>
    <row r="762" spans="1:248">
      <c r="A762" s="318"/>
      <c r="B762" s="318"/>
      <c r="C762" s="318"/>
      <c r="D762" s="318"/>
      <c r="E762" s="318"/>
      <c r="F762" s="318"/>
      <c r="G762" s="318"/>
      <c r="H762" s="318"/>
      <c r="I762" s="318"/>
      <c r="K762" s="318"/>
      <c r="L762" s="318"/>
      <c r="M762" s="318"/>
      <c r="N762" s="318"/>
      <c r="O762" s="318"/>
      <c r="P762" s="318"/>
      <c r="Q762" s="318"/>
      <c r="R762" s="318"/>
      <c r="S762" s="208">
        <f t="shared" si="1524"/>
        <v>0</v>
      </c>
      <c r="T762" s="328">
        <v>27.2</v>
      </c>
      <c r="U762" s="328">
        <f t="shared" si="1525"/>
        <v>0</v>
      </c>
      <c r="V762" s="329">
        <f t="shared" si="1526"/>
        <v>0</v>
      </c>
      <c r="W762" s="329">
        <f t="shared" si="1527"/>
        <v>0</v>
      </c>
      <c r="X762" s="329">
        <f t="shared" si="1528"/>
        <v>0</v>
      </c>
      <c r="Y762" s="329">
        <f t="shared" si="1529"/>
        <v>0</v>
      </c>
      <c r="Z762" s="329">
        <f t="shared" si="1530"/>
        <v>0</v>
      </c>
      <c r="AA762" s="329">
        <f t="shared" si="1531"/>
        <v>0</v>
      </c>
      <c r="AB762" s="170">
        <f t="shared" si="1470"/>
        <v>0</v>
      </c>
      <c r="AC762" s="208">
        <f t="shared" si="1471"/>
        <v>0</v>
      </c>
      <c r="AD762" s="328">
        <v>27.2</v>
      </c>
      <c r="AE762" s="328">
        <f t="shared" si="1532"/>
        <v>0</v>
      </c>
      <c r="AF762" s="329">
        <f t="shared" si="1533"/>
        <v>0</v>
      </c>
      <c r="AG762" s="329">
        <f t="shared" si="1534"/>
        <v>0</v>
      </c>
      <c r="AH762" s="329">
        <f t="shared" si="1535"/>
        <v>0</v>
      </c>
      <c r="AI762" s="329">
        <f t="shared" si="1536"/>
        <v>0</v>
      </c>
      <c r="AJ762" s="329">
        <f t="shared" si="1537"/>
        <v>0</v>
      </c>
      <c r="AK762" s="329">
        <f t="shared" si="1538"/>
        <v>0</v>
      </c>
      <c r="AL762" s="170">
        <f t="shared" si="1472"/>
        <v>0</v>
      </c>
      <c r="AM762" s="208">
        <f t="shared" si="1473"/>
        <v>0</v>
      </c>
      <c r="AN762" s="328">
        <v>27.2</v>
      </c>
      <c r="AO762" s="328">
        <f t="shared" si="1539"/>
        <v>0</v>
      </c>
      <c r="AP762" s="329">
        <f t="shared" si="1540"/>
        <v>0</v>
      </c>
      <c r="AQ762" s="329">
        <f t="shared" si="1541"/>
        <v>0</v>
      </c>
      <c r="AR762" s="329">
        <f t="shared" si="1542"/>
        <v>0</v>
      </c>
      <c r="AS762" s="329">
        <f t="shared" si="1543"/>
        <v>0</v>
      </c>
      <c r="AT762" s="329">
        <f t="shared" si="1544"/>
        <v>0</v>
      </c>
      <c r="AU762" s="329">
        <f t="shared" si="1545"/>
        <v>0</v>
      </c>
      <c r="AV762" s="170">
        <f t="shared" si="1474"/>
        <v>0</v>
      </c>
      <c r="AW762" s="208">
        <f t="shared" si="1475"/>
        <v>0</v>
      </c>
      <c r="AX762" s="328">
        <v>27.2</v>
      </c>
      <c r="AY762" s="328">
        <f t="shared" si="1546"/>
        <v>0</v>
      </c>
      <c r="AZ762" s="329">
        <f t="shared" si="1547"/>
        <v>0</v>
      </c>
      <c r="BA762" s="329">
        <f t="shared" si="1548"/>
        <v>0</v>
      </c>
      <c r="BB762" s="329">
        <f t="shared" si="1549"/>
        <v>0</v>
      </c>
      <c r="BC762" s="329">
        <f t="shared" si="1550"/>
        <v>0</v>
      </c>
      <c r="BD762" s="329">
        <f t="shared" si="1551"/>
        <v>0</v>
      </c>
      <c r="BE762" s="329">
        <f t="shared" si="1552"/>
        <v>0</v>
      </c>
      <c r="BF762" s="170">
        <f t="shared" si="1476"/>
        <v>0</v>
      </c>
      <c r="BG762" s="208">
        <f t="shared" si="1477"/>
        <v>0</v>
      </c>
      <c r="BH762" s="328">
        <v>27.2</v>
      </c>
      <c r="BI762" s="328">
        <f t="shared" si="1478"/>
        <v>0</v>
      </c>
      <c r="BJ762" s="329">
        <f t="shared" si="1479"/>
        <v>0</v>
      </c>
      <c r="BK762" s="329">
        <f t="shared" si="1480"/>
        <v>0</v>
      </c>
      <c r="BL762" s="329">
        <f t="shared" si="1481"/>
        <v>0</v>
      </c>
      <c r="BM762" s="329">
        <f t="shared" si="1482"/>
        <v>0</v>
      </c>
      <c r="BN762" s="329">
        <f t="shared" si="1483"/>
        <v>0</v>
      </c>
      <c r="BO762" s="329">
        <f t="shared" si="1484"/>
        <v>0</v>
      </c>
      <c r="BP762" s="170">
        <f t="shared" si="1485"/>
        <v>0</v>
      </c>
      <c r="BQ762" s="208">
        <f t="shared" si="1486"/>
        <v>0</v>
      </c>
      <c r="BR762" s="328">
        <v>27.2</v>
      </c>
      <c r="BS762" s="328">
        <f t="shared" si="1553"/>
        <v>0</v>
      </c>
      <c r="BT762" s="329">
        <f t="shared" si="1554"/>
        <v>0</v>
      </c>
      <c r="BU762" s="329">
        <f t="shared" si="1555"/>
        <v>0</v>
      </c>
      <c r="BV762" s="329">
        <f t="shared" si="1556"/>
        <v>0</v>
      </c>
      <c r="BW762" s="329">
        <f t="shared" si="1557"/>
        <v>0</v>
      </c>
      <c r="BX762" s="329">
        <f t="shared" si="1558"/>
        <v>0</v>
      </c>
      <c r="BY762" s="329">
        <f t="shared" si="1559"/>
        <v>0</v>
      </c>
      <c r="BZ762" s="170">
        <f t="shared" si="1487"/>
        <v>0</v>
      </c>
      <c r="CA762" s="208">
        <f t="shared" si="1488"/>
        <v>0</v>
      </c>
      <c r="CB762" s="328">
        <v>27.2</v>
      </c>
      <c r="CC762" s="328">
        <f t="shared" si="1560"/>
        <v>0</v>
      </c>
      <c r="CD762" s="329">
        <f t="shared" si="1561"/>
        <v>0</v>
      </c>
      <c r="CE762" s="329">
        <f t="shared" si="1562"/>
        <v>0</v>
      </c>
      <c r="CF762" s="329">
        <f t="shared" si="1563"/>
        <v>0</v>
      </c>
      <c r="CG762" s="329">
        <f t="shared" si="1564"/>
        <v>0</v>
      </c>
      <c r="CH762" s="329">
        <f t="shared" si="1565"/>
        <v>0</v>
      </c>
      <c r="CI762" s="329">
        <f t="shared" si="1566"/>
        <v>0</v>
      </c>
      <c r="CJ762" s="170">
        <f t="shared" si="1489"/>
        <v>0</v>
      </c>
      <c r="CK762" s="208">
        <f t="shared" si="1490"/>
        <v>0</v>
      </c>
      <c r="CL762" s="328">
        <v>27.2</v>
      </c>
      <c r="CM762" s="328">
        <f t="shared" si="1567"/>
        <v>0</v>
      </c>
      <c r="CN762" s="329">
        <f t="shared" si="1568"/>
        <v>0</v>
      </c>
      <c r="CO762" s="329">
        <f t="shared" si="1569"/>
        <v>0</v>
      </c>
      <c r="CP762" s="329">
        <f t="shared" si="1570"/>
        <v>0</v>
      </c>
      <c r="CQ762" s="329">
        <f t="shared" si="1571"/>
        <v>0</v>
      </c>
      <c r="CR762" s="329">
        <f t="shared" si="1572"/>
        <v>0</v>
      </c>
      <c r="CS762" s="329">
        <f t="shared" si="1573"/>
        <v>0</v>
      </c>
      <c r="CT762" s="170">
        <f t="shared" si="1491"/>
        <v>0</v>
      </c>
      <c r="CU762" s="208">
        <f t="shared" si="1492"/>
        <v>0</v>
      </c>
      <c r="CV762" s="328">
        <v>27.2</v>
      </c>
      <c r="CW762" s="328">
        <f t="shared" si="1574"/>
        <v>0</v>
      </c>
      <c r="CX762" s="329">
        <f t="shared" si="1575"/>
        <v>0</v>
      </c>
      <c r="CY762" s="329">
        <f t="shared" si="1576"/>
        <v>0</v>
      </c>
      <c r="CZ762" s="329">
        <f t="shared" si="1577"/>
        <v>0</v>
      </c>
      <c r="DA762" s="329">
        <f t="shared" si="1578"/>
        <v>0</v>
      </c>
      <c r="DB762" s="329">
        <f t="shared" si="1579"/>
        <v>0</v>
      </c>
      <c r="DC762" s="329">
        <f t="shared" si="1580"/>
        <v>0</v>
      </c>
      <c r="DD762" s="170">
        <f t="shared" si="1493"/>
        <v>0</v>
      </c>
      <c r="DE762" s="208">
        <f t="shared" si="1494"/>
        <v>0</v>
      </c>
      <c r="DF762" s="328">
        <v>27.2</v>
      </c>
      <c r="DG762" s="328">
        <f t="shared" si="1581"/>
        <v>0</v>
      </c>
      <c r="DH762" s="329">
        <f t="shared" si="1582"/>
        <v>0</v>
      </c>
      <c r="DI762" s="329">
        <f t="shared" si="1583"/>
        <v>0</v>
      </c>
      <c r="DJ762" s="329">
        <f t="shared" si="1584"/>
        <v>0</v>
      </c>
      <c r="DK762" s="329">
        <f t="shared" si="1585"/>
        <v>0</v>
      </c>
      <c r="DL762" s="329">
        <f t="shared" si="1586"/>
        <v>0</v>
      </c>
      <c r="DM762" s="329">
        <f t="shared" si="1587"/>
        <v>0</v>
      </c>
      <c r="DN762" s="170">
        <f t="shared" si="1495"/>
        <v>0</v>
      </c>
      <c r="DO762" s="208">
        <f t="shared" si="1496"/>
        <v>0</v>
      </c>
      <c r="DP762" s="328">
        <v>27.2</v>
      </c>
      <c r="DQ762" s="328">
        <f t="shared" si="1588"/>
        <v>0</v>
      </c>
      <c r="DR762" s="329">
        <f t="shared" si="1589"/>
        <v>0</v>
      </c>
      <c r="DS762" s="329">
        <f t="shared" si="1590"/>
        <v>0</v>
      </c>
      <c r="DT762" s="329">
        <f t="shared" si="1591"/>
        <v>0</v>
      </c>
      <c r="DU762" s="329">
        <f t="shared" si="1592"/>
        <v>0</v>
      </c>
      <c r="DV762" s="329">
        <f t="shared" si="1593"/>
        <v>0</v>
      </c>
      <c r="DW762" s="329">
        <f t="shared" si="1594"/>
        <v>0</v>
      </c>
      <c r="DX762" s="170">
        <f t="shared" si="1497"/>
        <v>0</v>
      </c>
      <c r="DY762" s="208">
        <f t="shared" si="1498"/>
        <v>0</v>
      </c>
      <c r="DZ762" s="328">
        <v>27.2</v>
      </c>
      <c r="EA762" s="328">
        <f t="shared" si="1595"/>
        <v>0</v>
      </c>
      <c r="EB762" s="329">
        <f t="shared" si="1596"/>
        <v>0</v>
      </c>
      <c r="EC762" s="329">
        <f t="shared" si="1597"/>
        <v>0</v>
      </c>
      <c r="ED762" s="329">
        <f t="shared" si="1598"/>
        <v>0</v>
      </c>
      <c r="EE762" s="329">
        <f t="shared" si="1599"/>
        <v>0</v>
      </c>
      <c r="EF762" s="329">
        <f t="shared" si="1600"/>
        <v>0</v>
      </c>
      <c r="EG762" s="329">
        <f t="shared" si="1601"/>
        <v>0</v>
      </c>
      <c r="EH762" s="170">
        <f t="shared" si="1499"/>
        <v>0</v>
      </c>
      <c r="EI762" s="208">
        <f t="shared" si="1500"/>
        <v>0</v>
      </c>
      <c r="EJ762" s="328">
        <v>27.2</v>
      </c>
      <c r="EK762" s="328">
        <f t="shared" si="1602"/>
        <v>0</v>
      </c>
      <c r="EL762" s="329">
        <f t="shared" si="1603"/>
        <v>0</v>
      </c>
      <c r="EM762" s="329">
        <f t="shared" si="1604"/>
        <v>0</v>
      </c>
      <c r="EN762" s="329">
        <f t="shared" si="1605"/>
        <v>0</v>
      </c>
      <c r="EO762" s="329">
        <f t="shared" si="1606"/>
        <v>0</v>
      </c>
      <c r="EP762" s="329">
        <f t="shared" si="1607"/>
        <v>0</v>
      </c>
      <c r="EQ762" s="329">
        <f t="shared" si="1608"/>
        <v>0</v>
      </c>
      <c r="ER762" s="170">
        <f t="shared" si="1501"/>
        <v>0</v>
      </c>
      <c r="ES762" s="208">
        <f t="shared" si="1502"/>
        <v>0</v>
      </c>
      <c r="ET762" s="328">
        <v>27.2</v>
      </c>
      <c r="EU762" s="328">
        <f t="shared" si="1609"/>
        <v>0</v>
      </c>
      <c r="EV762" s="329">
        <f t="shared" si="1610"/>
        <v>0</v>
      </c>
      <c r="EW762" s="329">
        <f t="shared" si="1611"/>
        <v>0</v>
      </c>
      <c r="EX762" s="329">
        <f t="shared" si="1612"/>
        <v>0</v>
      </c>
      <c r="EY762" s="329">
        <f t="shared" si="1613"/>
        <v>0</v>
      </c>
      <c r="EZ762" s="329">
        <f t="shared" si="1614"/>
        <v>0</v>
      </c>
      <c r="FA762" s="329">
        <f t="shared" si="1615"/>
        <v>0</v>
      </c>
      <c r="FB762" s="170">
        <f t="shared" si="1503"/>
        <v>0</v>
      </c>
      <c r="FC762" s="208">
        <f t="shared" si="1504"/>
        <v>0</v>
      </c>
      <c r="FD762" s="328">
        <v>27.2</v>
      </c>
      <c r="FE762" s="328">
        <f t="shared" si="1616"/>
        <v>0</v>
      </c>
      <c r="FF762" s="329">
        <f t="shared" si="1617"/>
        <v>0</v>
      </c>
      <c r="FG762" s="329">
        <f t="shared" si="1618"/>
        <v>0</v>
      </c>
      <c r="FH762" s="329">
        <f t="shared" si="1619"/>
        <v>0</v>
      </c>
      <c r="FI762" s="329">
        <f t="shared" si="1620"/>
        <v>0</v>
      </c>
      <c r="FJ762" s="329">
        <f t="shared" si="1621"/>
        <v>0</v>
      </c>
      <c r="FK762" s="329">
        <f t="shared" si="1622"/>
        <v>0</v>
      </c>
      <c r="FL762" s="170">
        <f>IF(AND(FE762&lt;((FE$467)),FE762&gt;=ROUND(FI$460*0.01,1)),FC762,0)</f>
        <v>0</v>
      </c>
      <c r="FM762" s="208">
        <f t="shared" si="1506"/>
        <v>0</v>
      </c>
      <c r="FN762" s="328">
        <v>27.2</v>
      </c>
      <c r="FO762" s="328">
        <f t="shared" si="1649"/>
        <v>0</v>
      </c>
      <c r="FP762" s="329">
        <f t="shared" si="1650"/>
        <v>0</v>
      </c>
      <c r="FQ762" s="329">
        <f t="shared" si="1651"/>
        <v>0</v>
      </c>
      <c r="FR762" s="329">
        <f t="shared" si="1652"/>
        <v>0</v>
      </c>
      <c r="FS762" s="329">
        <f t="shared" si="1653"/>
        <v>0</v>
      </c>
      <c r="FT762" s="329">
        <f t="shared" si="1654"/>
        <v>0</v>
      </c>
      <c r="FU762" s="329">
        <f t="shared" si="1655"/>
        <v>0</v>
      </c>
      <c r="FV762" s="170">
        <f>IF(AND(FO762&lt;((FO$467)),FO762&gt;=ROUND(FS$460*0.01,1)),FM762,0)</f>
        <v>0</v>
      </c>
      <c r="FW762" s="208">
        <f t="shared" si="1508"/>
        <v>0</v>
      </c>
      <c r="FX762" s="328">
        <v>27.2</v>
      </c>
      <c r="FY762" s="328">
        <f t="shared" si="1656"/>
        <v>0</v>
      </c>
      <c r="FZ762" s="329">
        <f t="shared" si="1657"/>
        <v>0</v>
      </c>
      <c r="GA762" s="329">
        <f t="shared" si="1658"/>
        <v>0</v>
      </c>
      <c r="GB762" s="329">
        <f t="shared" si="1659"/>
        <v>0</v>
      </c>
      <c r="GC762" s="329">
        <f t="shared" si="1660"/>
        <v>0</v>
      </c>
      <c r="GD762" s="329">
        <f t="shared" si="1661"/>
        <v>0</v>
      </c>
      <c r="GE762" s="329">
        <f t="shared" si="1662"/>
        <v>0</v>
      </c>
      <c r="GF762" s="170">
        <f>IF(AND(FY762&lt;((FY$467)),FY762&gt;=ROUND(GC$460*0.01,1)),FW762,0)</f>
        <v>0</v>
      </c>
      <c r="GG762" s="208">
        <f t="shared" si="1510"/>
        <v>0</v>
      </c>
      <c r="GH762" s="328">
        <v>27.2</v>
      </c>
      <c r="GI762" s="328">
        <f t="shared" si="1663"/>
        <v>0</v>
      </c>
      <c r="GJ762" s="329">
        <f t="shared" si="1664"/>
        <v>0</v>
      </c>
      <c r="GK762" s="329">
        <f t="shared" si="1665"/>
        <v>0</v>
      </c>
      <c r="GL762" s="329">
        <f t="shared" si="1666"/>
        <v>0</v>
      </c>
      <c r="GM762" s="329">
        <f t="shared" si="1667"/>
        <v>0</v>
      </c>
      <c r="GN762" s="329">
        <f t="shared" si="1668"/>
        <v>0</v>
      </c>
      <c r="GO762" s="329">
        <f t="shared" si="1669"/>
        <v>0</v>
      </c>
      <c r="GP762" s="170">
        <f>IF(AND(GI762&lt;((GI$467)),GI762&gt;=ROUND(GM$460*0.01,1)),GG762,0)</f>
        <v>0</v>
      </c>
      <c r="GQ762" s="208">
        <f t="shared" si="1512"/>
        <v>0</v>
      </c>
      <c r="GR762" s="328">
        <v>27.2</v>
      </c>
      <c r="GS762" s="328">
        <f t="shared" si="1670"/>
        <v>0</v>
      </c>
      <c r="GT762" s="329">
        <f t="shared" si="1671"/>
        <v>0</v>
      </c>
      <c r="GU762" s="329">
        <f t="shared" si="1672"/>
        <v>0</v>
      </c>
      <c r="GV762" s="329">
        <f t="shared" si="1673"/>
        <v>0</v>
      </c>
      <c r="GW762" s="329">
        <f t="shared" si="1674"/>
        <v>0</v>
      </c>
      <c r="GX762" s="329">
        <f t="shared" si="1675"/>
        <v>0</v>
      </c>
      <c r="GY762" s="329">
        <f t="shared" si="1676"/>
        <v>0</v>
      </c>
      <c r="GZ762" s="170">
        <f>IF(AND(GS762&lt;((GS$467)),GS762&gt;=ROUND(GW$460*0.01,1)),GQ762,0)</f>
        <v>0</v>
      </c>
      <c r="HA762" s="208">
        <f t="shared" si="1514"/>
        <v>0</v>
      </c>
      <c r="HB762" s="328">
        <v>27.2</v>
      </c>
      <c r="HC762" s="328">
        <f t="shared" si="1515"/>
        <v>0</v>
      </c>
      <c r="HD762" s="329">
        <f t="shared" si="1623"/>
        <v>0</v>
      </c>
      <c r="HE762" s="329">
        <f t="shared" si="1624"/>
        <v>0</v>
      </c>
      <c r="HF762" s="329">
        <f t="shared" si="1625"/>
        <v>0</v>
      </c>
      <c r="HG762" s="329">
        <f t="shared" si="1626"/>
        <v>0</v>
      </c>
      <c r="HH762" s="329">
        <f t="shared" si="1627"/>
        <v>0</v>
      </c>
      <c r="HI762" s="329">
        <f t="shared" si="1628"/>
        <v>0</v>
      </c>
      <c r="HJ762" s="170">
        <f>IF(AND(HC762&lt;((HC$467)),HC762&gt;=ROUND(HG$460*0.01,1)),HA762,0)</f>
        <v>0</v>
      </c>
      <c r="HK762" s="208">
        <f t="shared" si="1517"/>
        <v>0</v>
      </c>
      <c r="HL762" s="328">
        <v>27.2</v>
      </c>
      <c r="HM762" s="328">
        <f t="shared" si="1518"/>
        <v>0</v>
      </c>
      <c r="HN762" s="329">
        <f t="shared" si="1629"/>
        <v>0</v>
      </c>
      <c r="HO762" s="329">
        <f t="shared" si="1630"/>
        <v>0</v>
      </c>
      <c r="HP762" s="329">
        <f t="shared" si="1631"/>
        <v>0</v>
      </c>
      <c r="HQ762" s="329">
        <f t="shared" si="1632"/>
        <v>0</v>
      </c>
      <c r="HR762" s="329">
        <f t="shared" si="1633"/>
        <v>0</v>
      </c>
      <c r="HS762" s="329">
        <f t="shared" si="1634"/>
        <v>0</v>
      </c>
      <c r="HT762" s="170">
        <f t="shared" si="1519"/>
        <v>0</v>
      </c>
      <c r="HU762" s="208">
        <f t="shared" si="1520"/>
        <v>0</v>
      </c>
      <c r="HV762" s="328">
        <v>27.2</v>
      </c>
      <c r="HW762" s="328">
        <f t="shared" si="1635"/>
        <v>0</v>
      </c>
      <c r="HX762" s="329">
        <f t="shared" si="1636"/>
        <v>0</v>
      </c>
      <c r="HY762" s="329">
        <f t="shared" si="1637"/>
        <v>0</v>
      </c>
      <c r="HZ762" s="329">
        <f t="shared" si="1638"/>
        <v>0</v>
      </c>
      <c r="IA762" s="329">
        <f t="shared" si="1639"/>
        <v>0</v>
      </c>
      <c r="IB762" s="329">
        <f t="shared" si="1640"/>
        <v>0</v>
      </c>
      <c r="IC762" s="329">
        <f t="shared" si="1641"/>
        <v>0</v>
      </c>
      <c r="ID762" s="170">
        <f t="shared" si="1521"/>
        <v>0</v>
      </c>
      <c r="IE762" s="208">
        <f t="shared" si="1522"/>
        <v>0</v>
      </c>
      <c r="IF762" s="328">
        <v>27.2</v>
      </c>
      <c r="IG762" s="328">
        <f t="shared" si="1642"/>
        <v>0</v>
      </c>
      <c r="IH762" s="329">
        <f t="shared" si="1643"/>
        <v>0</v>
      </c>
      <c r="II762" s="329">
        <f t="shared" si="1644"/>
        <v>0</v>
      </c>
      <c r="IJ762" s="329">
        <f t="shared" si="1645"/>
        <v>0</v>
      </c>
      <c r="IK762" s="329">
        <f t="shared" si="1646"/>
        <v>0</v>
      </c>
      <c r="IL762" s="329">
        <f t="shared" si="1647"/>
        <v>0</v>
      </c>
      <c r="IM762" s="329">
        <f t="shared" si="1648"/>
        <v>0</v>
      </c>
      <c r="IN762" s="170">
        <f>IF(AND(IG762&lt;((IG$467)),IG762&gt;=ROUND(IK$460*0.01,1)),IE762,0)</f>
        <v>0</v>
      </c>
    </row>
    <row r="763" spans="1:248">
      <c r="A763" s="318"/>
      <c r="B763" s="318"/>
      <c r="C763" s="318"/>
      <c r="D763" s="318"/>
      <c r="E763" s="318"/>
      <c r="F763" s="318"/>
      <c r="G763" s="318"/>
      <c r="H763" s="318"/>
      <c r="I763" s="318"/>
      <c r="K763" s="318"/>
      <c r="L763" s="318"/>
      <c r="M763" s="318"/>
      <c r="N763" s="318"/>
      <c r="O763" s="318"/>
      <c r="P763" s="318"/>
      <c r="Q763" s="318"/>
      <c r="R763" s="318"/>
      <c r="S763" s="208">
        <f t="shared" si="1524"/>
        <v>0</v>
      </c>
      <c r="T763" s="328">
        <v>27.3</v>
      </c>
      <c r="U763" s="328">
        <f t="shared" si="1525"/>
        <v>0</v>
      </c>
      <c r="V763" s="329">
        <f t="shared" si="1526"/>
        <v>0</v>
      </c>
      <c r="W763" s="329">
        <f t="shared" si="1527"/>
        <v>0</v>
      </c>
      <c r="X763" s="329">
        <f t="shared" si="1528"/>
        <v>0</v>
      </c>
      <c r="Y763" s="329">
        <f t="shared" si="1529"/>
        <v>0</v>
      </c>
      <c r="Z763" s="329">
        <f t="shared" si="1530"/>
        <v>0</v>
      </c>
      <c r="AA763" s="329">
        <f t="shared" si="1531"/>
        <v>0</v>
      </c>
      <c r="AB763" s="170">
        <f t="shared" si="1470"/>
        <v>0</v>
      </c>
      <c r="AC763" s="208">
        <f t="shared" si="1471"/>
        <v>0</v>
      </c>
      <c r="AD763" s="328">
        <v>27.3</v>
      </c>
      <c r="AE763" s="328">
        <f t="shared" si="1532"/>
        <v>0</v>
      </c>
      <c r="AF763" s="329">
        <f t="shared" si="1533"/>
        <v>0</v>
      </c>
      <c r="AG763" s="329">
        <f t="shared" si="1534"/>
        <v>0</v>
      </c>
      <c r="AH763" s="329">
        <f t="shared" si="1535"/>
        <v>0</v>
      </c>
      <c r="AI763" s="329">
        <f t="shared" si="1536"/>
        <v>0</v>
      </c>
      <c r="AJ763" s="329">
        <f t="shared" si="1537"/>
        <v>0</v>
      </c>
      <c r="AK763" s="329">
        <f t="shared" si="1538"/>
        <v>0</v>
      </c>
      <c r="AL763" s="170">
        <f t="shared" si="1472"/>
        <v>0</v>
      </c>
      <c r="AM763" s="208">
        <f t="shared" si="1473"/>
        <v>0</v>
      </c>
      <c r="AN763" s="328">
        <v>27.3</v>
      </c>
      <c r="AO763" s="328">
        <f t="shared" si="1539"/>
        <v>0</v>
      </c>
      <c r="AP763" s="329">
        <f t="shared" si="1540"/>
        <v>0</v>
      </c>
      <c r="AQ763" s="329">
        <f t="shared" si="1541"/>
        <v>0</v>
      </c>
      <c r="AR763" s="329">
        <f t="shared" si="1542"/>
        <v>0</v>
      </c>
      <c r="AS763" s="329">
        <f t="shared" si="1543"/>
        <v>0</v>
      </c>
      <c r="AT763" s="329">
        <f t="shared" si="1544"/>
        <v>0</v>
      </c>
      <c r="AU763" s="329">
        <f t="shared" si="1545"/>
        <v>0</v>
      </c>
      <c r="AV763" s="170">
        <f t="shared" si="1474"/>
        <v>0</v>
      </c>
      <c r="AW763" s="208">
        <f t="shared" si="1475"/>
        <v>0</v>
      </c>
      <c r="AX763" s="328">
        <v>27.3</v>
      </c>
      <c r="AY763" s="328">
        <f t="shared" si="1546"/>
        <v>0</v>
      </c>
      <c r="AZ763" s="329">
        <f t="shared" si="1547"/>
        <v>0</v>
      </c>
      <c r="BA763" s="329">
        <f t="shared" si="1548"/>
        <v>0</v>
      </c>
      <c r="BB763" s="329">
        <f t="shared" si="1549"/>
        <v>0</v>
      </c>
      <c r="BC763" s="329">
        <f t="shared" si="1550"/>
        <v>0</v>
      </c>
      <c r="BD763" s="329">
        <f t="shared" si="1551"/>
        <v>0</v>
      </c>
      <c r="BE763" s="329">
        <f t="shared" si="1552"/>
        <v>0</v>
      </c>
      <c r="BF763" s="170">
        <f t="shared" si="1476"/>
        <v>0</v>
      </c>
      <c r="BG763" s="208">
        <f t="shared" si="1477"/>
        <v>0</v>
      </c>
      <c r="BH763" s="328">
        <v>27.3</v>
      </c>
      <c r="BI763" s="328">
        <f t="shared" si="1478"/>
        <v>0</v>
      </c>
      <c r="BJ763" s="329">
        <f t="shared" si="1479"/>
        <v>0</v>
      </c>
      <c r="BK763" s="329">
        <f t="shared" si="1480"/>
        <v>0</v>
      </c>
      <c r="BL763" s="329">
        <f t="shared" si="1481"/>
        <v>0</v>
      </c>
      <c r="BM763" s="329">
        <f t="shared" si="1482"/>
        <v>0</v>
      </c>
      <c r="BN763" s="329">
        <f t="shared" si="1483"/>
        <v>0</v>
      </c>
      <c r="BO763" s="329">
        <f t="shared" si="1484"/>
        <v>0</v>
      </c>
      <c r="BP763" s="170">
        <f t="shared" si="1485"/>
        <v>0</v>
      </c>
      <c r="BQ763" s="208">
        <f t="shared" si="1486"/>
        <v>0</v>
      </c>
      <c r="BR763" s="328">
        <v>27.3</v>
      </c>
      <c r="BS763" s="328">
        <f t="shared" si="1553"/>
        <v>0</v>
      </c>
      <c r="BT763" s="329">
        <f t="shared" si="1554"/>
        <v>0</v>
      </c>
      <c r="BU763" s="329">
        <f t="shared" si="1555"/>
        <v>0</v>
      </c>
      <c r="BV763" s="329">
        <f t="shared" si="1556"/>
        <v>0</v>
      </c>
      <c r="BW763" s="329">
        <f t="shared" si="1557"/>
        <v>0</v>
      </c>
      <c r="BX763" s="329">
        <f t="shared" si="1558"/>
        <v>0</v>
      </c>
      <c r="BY763" s="329">
        <f t="shared" si="1559"/>
        <v>0</v>
      </c>
      <c r="BZ763" s="170">
        <f t="shared" si="1487"/>
        <v>0</v>
      </c>
      <c r="CA763" s="208">
        <f t="shared" si="1488"/>
        <v>0</v>
      </c>
      <c r="CB763" s="328">
        <v>27.3</v>
      </c>
      <c r="CC763" s="328">
        <f t="shared" si="1560"/>
        <v>0</v>
      </c>
      <c r="CD763" s="329">
        <f t="shared" si="1561"/>
        <v>0</v>
      </c>
      <c r="CE763" s="329">
        <f t="shared" si="1562"/>
        <v>0</v>
      </c>
      <c r="CF763" s="329">
        <f t="shared" si="1563"/>
        <v>0</v>
      </c>
      <c r="CG763" s="329">
        <f t="shared" si="1564"/>
        <v>0</v>
      </c>
      <c r="CH763" s="329">
        <f t="shared" si="1565"/>
        <v>0</v>
      </c>
      <c r="CI763" s="329">
        <f t="shared" si="1566"/>
        <v>0</v>
      </c>
      <c r="CJ763" s="170">
        <f t="shared" si="1489"/>
        <v>0</v>
      </c>
      <c r="CK763" s="208">
        <f t="shared" si="1490"/>
        <v>0</v>
      </c>
      <c r="CL763" s="328">
        <v>27.3</v>
      </c>
      <c r="CM763" s="328">
        <f t="shared" si="1567"/>
        <v>0</v>
      </c>
      <c r="CN763" s="329">
        <f t="shared" si="1568"/>
        <v>0</v>
      </c>
      <c r="CO763" s="329">
        <f t="shared" si="1569"/>
        <v>0</v>
      </c>
      <c r="CP763" s="329">
        <f t="shared" si="1570"/>
        <v>0</v>
      </c>
      <c r="CQ763" s="329">
        <f t="shared" si="1571"/>
        <v>0</v>
      </c>
      <c r="CR763" s="329">
        <f t="shared" si="1572"/>
        <v>0</v>
      </c>
      <c r="CS763" s="329">
        <f t="shared" si="1573"/>
        <v>0</v>
      </c>
      <c r="CT763" s="170">
        <f t="shared" si="1491"/>
        <v>0</v>
      </c>
      <c r="CU763" s="208">
        <f t="shared" si="1492"/>
        <v>0</v>
      </c>
      <c r="CV763" s="328">
        <v>27.3</v>
      </c>
      <c r="CW763" s="328">
        <f t="shared" si="1574"/>
        <v>0</v>
      </c>
      <c r="CX763" s="329">
        <f t="shared" si="1575"/>
        <v>0</v>
      </c>
      <c r="CY763" s="329">
        <f t="shared" si="1576"/>
        <v>0</v>
      </c>
      <c r="CZ763" s="329">
        <f t="shared" si="1577"/>
        <v>0</v>
      </c>
      <c r="DA763" s="329">
        <f t="shared" si="1578"/>
        <v>0</v>
      </c>
      <c r="DB763" s="329">
        <f t="shared" si="1579"/>
        <v>0</v>
      </c>
      <c r="DC763" s="329">
        <f t="shared" si="1580"/>
        <v>0</v>
      </c>
      <c r="DD763" s="170">
        <f t="shared" si="1493"/>
        <v>0</v>
      </c>
      <c r="DE763" s="208">
        <f t="shared" si="1494"/>
        <v>0</v>
      </c>
      <c r="DF763" s="328">
        <v>27.3</v>
      </c>
      <c r="DG763" s="328">
        <f t="shared" si="1581"/>
        <v>0</v>
      </c>
      <c r="DH763" s="329">
        <f t="shared" si="1582"/>
        <v>0</v>
      </c>
      <c r="DI763" s="329">
        <f t="shared" si="1583"/>
        <v>0</v>
      </c>
      <c r="DJ763" s="329">
        <f t="shared" si="1584"/>
        <v>0</v>
      </c>
      <c r="DK763" s="329">
        <f t="shared" si="1585"/>
        <v>0</v>
      </c>
      <c r="DL763" s="329">
        <f t="shared" si="1586"/>
        <v>0</v>
      </c>
      <c r="DM763" s="329">
        <f t="shared" si="1587"/>
        <v>0</v>
      </c>
      <c r="DN763" s="170">
        <f t="shared" si="1495"/>
        <v>0</v>
      </c>
      <c r="DO763" s="208">
        <f t="shared" si="1496"/>
        <v>0</v>
      </c>
      <c r="DP763" s="328">
        <v>27.3</v>
      </c>
      <c r="DQ763" s="328">
        <f t="shared" si="1588"/>
        <v>0</v>
      </c>
      <c r="DR763" s="329">
        <f t="shared" si="1589"/>
        <v>0</v>
      </c>
      <c r="DS763" s="329">
        <f t="shared" si="1590"/>
        <v>0</v>
      </c>
      <c r="DT763" s="329">
        <f t="shared" si="1591"/>
        <v>0</v>
      </c>
      <c r="DU763" s="329">
        <f t="shared" si="1592"/>
        <v>0</v>
      </c>
      <c r="DV763" s="329">
        <f t="shared" si="1593"/>
        <v>0</v>
      </c>
      <c r="DW763" s="329">
        <f t="shared" si="1594"/>
        <v>0</v>
      </c>
      <c r="DX763" s="170">
        <f t="shared" si="1497"/>
        <v>0</v>
      </c>
      <c r="DY763" s="208">
        <f t="shared" si="1498"/>
        <v>0</v>
      </c>
      <c r="DZ763" s="328">
        <v>27.3</v>
      </c>
      <c r="EA763" s="328">
        <f t="shared" si="1595"/>
        <v>0</v>
      </c>
      <c r="EB763" s="329">
        <f t="shared" si="1596"/>
        <v>0</v>
      </c>
      <c r="EC763" s="329">
        <f t="shared" si="1597"/>
        <v>0</v>
      </c>
      <c r="ED763" s="329">
        <f t="shared" si="1598"/>
        <v>0</v>
      </c>
      <c r="EE763" s="329">
        <f t="shared" si="1599"/>
        <v>0</v>
      </c>
      <c r="EF763" s="329">
        <f t="shared" si="1600"/>
        <v>0</v>
      </c>
      <c r="EG763" s="329">
        <f t="shared" si="1601"/>
        <v>0</v>
      </c>
      <c r="EH763" s="170">
        <f t="shared" si="1499"/>
        <v>0</v>
      </c>
      <c r="EI763" s="208">
        <f t="shared" si="1500"/>
        <v>0</v>
      </c>
      <c r="EJ763" s="328">
        <v>27.3</v>
      </c>
      <c r="EK763" s="328">
        <f t="shared" si="1602"/>
        <v>0</v>
      </c>
      <c r="EL763" s="329">
        <f t="shared" si="1603"/>
        <v>0</v>
      </c>
      <c r="EM763" s="329">
        <f t="shared" si="1604"/>
        <v>0</v>
      </c>
      <c r="EN763" s="329">
        <f t="shared" si="1605"/>
        <v>0</v>
      </c>
      <c r="EO763" s="329">
        <f t="shared" si="1606"/>
        <v>0</v>
      </c>
      <c r="EP763" s="329">
        <f t="shared" si="1607"/>
        <v>0</v>
      </c>
      <c r="EQ763" s="329">
        <f t="shared" si="1608"/>
        <v>0</v>
      </c>
      <c r="ER763" s="170">
        <f t="shared" si="1501"/>
        <v>0</v>
      </c>
      <c r="ES763" s="208">
        <f t="shared" si="1502"/>
        <v>0</v>
      </c>
      <c r="ET763" s="328">
        <v>27.3</v>
      </c>
      <c r="EU763" s="328">
        <f t="shared" si="1609"/>
        <v>0</v>
      </c>
      <c r="EV763" s="329">
        <f t="shared" si="1610"/>
        <v>0</v>
      </c>
      <c r="EW763" s="329">
        <f t="shared" si="1611"/>
        <v>0</v>
      </c>
      <c r="EX763" s="329">
        <f t="shared" si="1612"/>
        <v>0</v>
      </c>
      <c r="EY763" s="329">
        <f t="shared" si="1613"/>
        <v>0</v>
      </c>
      <c r="EZ763" s="329">
        <f t="shared" si="1614"/>
        <v>0</v>
      </c>
      <c r="FA763" s="329">
        <f t="shared" si="1615"/>
        <v>0</v>
      </c>
      <c r="FB763" s="170">
        <f t="shared" si="1503"/>
        <v>0</v>
      </c>
      <c r="FC763" s="208">
        <f t="shared" si="1504"/>
        <v>0</v>
      </c>
      <c r="FD763" s="328">
        <v>27.3</v>
      </c>
      <c r="FE763" s="328">
        <f t="shared" si="1616"/>
        <v>0</v>
      </c>
      <c r="FF763" s="329">
        <f t="shared" si="1617"/>
        <v>0</v>
      </c>
      <c r="FG763" s="329">
        <f t="shared" si="1618"/>
        <v>0</v>
      </c>
      <c r="FH763" s="329">
        <f t="shared" si="1619"/>
        <v>0</v>
      </c>
      <c r="FI763" s="329">
        <f t="shared" si="1620"/>
        <v>0</v>
      </c>
      <c r="FJ763" s="329">
        <f t="shared" si="1621"/>
        <v>0</v>
      </c>
      <c r="FK763" s="329">
        <f t="shared" si="1622"/>
        <v>0</v>
      </c>
      <c r="FL763" s="170">
        <f t="shared" ref="FL763:FL826" si="1677">IF(AND(FE763&lt;((FE$467)),FE763&gt;=ROUND(FI$460*0.01,1)),FC763,0)</f>
        <v>0</v>
      </c>
      <c r="FM763" s="208">
        <f t="shared" si="1506"/>
        <v>0</v>
      </c>
      <c r="FN763" s="328">
        <v>27.3</v>
      </c>
      <c r="FO763" s="328">
        <f t="shared" si="1649"/>
        <v>0</v>
      </c>
      <c r="FP763" s="329">
        <f t="shared" si="1650"/>
        <v>0</v>
      </c>
      <c r="FQ763" s="329">
        <f t="shared" si="1651"/>
        <v>0</v>
      </c>
      <c r="FR763" s="329">
        <f t="shared" si="1652"/>
        <v>0</v>
      </c>
      <c r="FS763" s="329">
        <f t="shared" si="1653"/>
        <v>0</v>
      </c>
      <c r="FT763" s="329">
        <f t="shared" si="1654"/>
        <v>0</v>
      </c>
      <c r="FU763" s="329">
        <f t="shared" si="1655"/>
        <v>0</v>
      </c>
      <c r="FV763" s="170">
        <f t="shared" ref="FV763:FV826" si="1678">IF(AND(FO763&lt;((FO$467)),FO763&gt;=ROUND(FS$460*0.01,1)),FM763,0)</f>
        <v>0</v>
      </c>
      <c r="FW763" s="208">
        <f t="shared" si="1508"/>
        <v>0</v>
      </c>
      <c r="FX763" s="328">
        <v>27.3</v>
      </c>
      <c r="FY763" s="328">
        <f t="shared" si="1656"/>
        <v>0</v>
      </c>
      <c r="FZ763" s="329">
        <f t="shared" si="1657"/>
        <v>0</v>
      </c>
      <c r="GA763" s="329">
        <f t="shared" si="1658"/>
        <v>0</v>
      </c>
      <c r="GB763" s="329">
        <f t="shared" si="1659"/>
        <v>0</v>
      </c>
      <c r="GC763" s="329">
        <f t="shared" si="1660"/>
        <v>0</v>
      </c>
      <c r="GD763" s="329">
        <f t="shared" si="1661"/>
        <v>0</v>
      </c>
      <c r="GE763" s="329">
        <f t="shared" si="1662"/>
        <v>0</v>
      </c>
      <c r="GF763" s="170">
        <f t="shared" ref="GF763:GF826" si="1679">IF(AND(FY763&lt;((FY$467)),FY763&gt;=ROUND(GC$460*0.01,1)),FW763,0)</f>
        <v>0</v>
      </c>
      <c r="GG763" s="208">
        <f t="shared" si="1510"/>
        <v>0</v>
      </c>
      <c r="GH763" s="328">
        <v>27.3</v>
      </c>
      <c r="GI763" s="328">
        <f t="shared" si="1663"/>
        <v>0</v>
      </c>
      <c r="GJ763" s="329">
        <f t="shared" si="1664"/>
        <v>0</v>
      </c>
      <c r="GK763" s="329">
        <f t="shared" si="1665"/>
        <v>0</v>
      </c>
      <c r="GL763" s="329">
        <f t="shared" si="1666"/>
        <v>0</v>
      </c>
      <c r="GM763" s="329">
        <f t="shared" si="1667"/>
        <v>0</v>
      </c>
      <c r="GN763" s="329">
        <f t="shared" si="1668"/>
        <v>0</v>
      </c>
      <c r="GO763" s="329">
        <f t="shared" si="1669"/>
        <v>0</v>
      </c>
      <c r="GP763" s="170">
        <f t="shared" ref="GP763:GP826" si="1680">IF(AND(GI763&lt;((GI$467)),GI763&gt;=ROUND(GM$460*0.01,1)),GG763,0)</f>
        <v>0</v>
      </c>
      <c r="GQ763" s="208">
        <f t="shared" si="1512"/>
        <v>0</v>
      </c>
      <c r="GR763" s="328">
        <v>27.3</v>
      </c>
      <c r="GS763" s="328">
        <f t="shared" si="1670"/>
        <v>0</v>
      </c>
      <c r="GT763" s="329">
        <f t="shared" si="1671"/>
        <v>0</v>
      </c>
      <c r="GU763" s="329">
        <f t="shared" si="1672"/>
        <v>0</v>
      </c>
      <c r="GV763" s="329">
        <f t="shared" si="1673"/>
        <v>0</v>
      </c>
      <c r="GW763" s="329">
        <f t="shared" si="1674"/>
        <v>0</v>
      </c>
      <c r="GX763" s="329">
        <f t="shared" si="1675"/>
        <v>0</v>
      </c>
      <c r="GY763" s="329">
        <f t="shared" si="1676"/>
        <v>0</v>
      </c>
      <c r="GZ763" s="170">
        <f t="shared" ref="GZ763:GZ826" si="1681">IF(AND(GS763&lt;((GS$467)),GS763&gt;=ROUND(GW$460*0.01,1)),GQ763,0)</f>
        <v>0</v>
      </c>
      <c r="HA763" s="208">
        <f t="shared" si="1514"/>
        <v>0</v>
      </c>
      <c r="HB763" s="328">
        <v>27.3</v>
      </c>
      <c r="HC763" s="328">
        <f t="shared" si="1515"/>
        <v>0</v>
      </c>
      <c r="HD763" s="329">
        <f t="shared" si="1623"/>
        <v>0</v>
      </c>
      <c r="HE763" s="329">
        <f t="shared" si="1624"/>
        <v>0</v>
      </c>
      <c r="HF763" s="329">
        <f t="shared" si="1625"/>
        <v>0</v>
      </c>
      <c r="HG763" s="329">
        <f t="shared" si="1626"/>
        <v>0</v>
      </c>
      <c r="HH763" s="329">
        <f t="shared" si="1627"/>
        <v>0</v>
      </c>
      <c r="HI763" s="329">
        <f t="shared" si="1628"/>
        <v>0</v>
      </c>
      <c r="HJ763" s="170">
        <f t="shared" ref="HJ763:HJ826" si="1682">IF(AND(HC763&lt;((HC$467)),HC763&gt;=ROUND(HG$460*0.01,1)),HA763,0)</f>
        <v>0</v>
      </c>
      <c r="HK763" s="208">
        <f t="shared" si="1517"/>
        <v>0</v>
      </c>
      <c r="HL763" s="328">
        <v>27.3</v>
      </c>
      <c r="HM763" s="328">
        <f t="shared" si="1518"/>
        <v>0</v>
      </c>
      <c r="HN763" s="329">
        <f t="shared" si="1629"/>
        <v>0</v>
      </c>
      <c r="HO763" s="329">
        <f t="shared" si="1630"/>
        <v>0</v>
      </c>
      <c r="HP763" s="329">
        <f t="shared" si="1631"/>
        <v>0</v>
      </c>
      <c r="HQ763" s="329">
        <f t="shared" si="1632"/>
        <v>0</v>
      </c>
      <c r="HR763" s="329">
        <f t="shared" si="1633"/>
        <v>0</v>
      </c>
      <c r="HS763" s="329">
        <f t="shared" si="1634"/>
        <v>0</v>
      </c>
      <c r="HT763" s="170">
        <f t="shared" si="1519"/>
        <v>0</v>
      </c>
      <c r="HU763" s="208">
        <f t="shared" si="1520"/>
        <v>0</v>
      </c>
      <c r="HV763" s="328">
        <v>27.3</v>
      </c>
      <c r="HW763" s="328">
        <f t="shared" si="1635"/>
        <v>0</v>
      </c>
      <c r="HX763" s="329">
        <f t="shared" si="1636"/>
        <v>0</v>
      </c>
      <c r="HY763" s="329">
        <f t="shared" si="1637"/>
        <v>0</v>
      </c>
      <c r="HZ763" s="329">
        <f t="shared" si="1638"/>
        <v>0</v>
      </c>
      <c r="IA763" s="329">
        <f t="shared" si="1639"/>
        <v>0</v>
      </c>
      <c r="IB763" s="329">
        <f t="shared" si="1640"/>
        <v>0</v>
      </c>
      <c r="IC763" s="329">
        <f t="shared" si="1641"/>
        <v>0</v>
      </c>
      <c r="ID763" s="170">
        <f t="shared" si="1521"/>
        <v>0</v>
      </c>
      <c r="IE763" s="208">
        <f t="shared" si="1522"/>
        <v>0</v>
      </c>
      <c r="IF763" s="328">
        <v>27.3</v>
      </c>
      <c r="IG763" s="328">
        <f t="shared" si="1642"/>
        <v>0</v>
      </c>
      <c r="IH763" s="329">
        <f t="shared" si="1643"/>
        <v>0</v>
      </c>
      <c r="II763" s="329">
        <f t="shared" si="1644"/>
        <v>0</v>
      </c>
      <c r="IJ763" s="329">
        <f t="shared" si="1645"/>
        <v>0</v>
      </c>
      <c r="IK763" s="329">
        <f t="shared" si="1646"/>
        <v>0</v>
      </c>
      <c r="IL763" s="329">
        <f t="shared" si="1647"/>
        <v>0</v>
      </c>
      <c r="IM763" s="329">
        <f t="shared" si="1648"/>
        <v>0</v>
      </c>
      <c r="IN763" s="170">
        <f t="shared" ref="IN763:IN826" si="1683">IF(AND(IG763&lt;((IG$467)),IG763&gt;=ROUND(IK$460*0.01,1)),IE763,0)</f>
        <v>0</v>
      </c>
    </row>
    <row r="764" spans="1:248">
      <c r="A764" s="318"/>
      <c r="B764" s="318"/>
      <c r="C764" s="318"/>
      <c r="D764" s="318"/>
      <c r="E764" s="318"/>
      <c r="F764" s="318"/>
      <c r="G764" s="318"/>
      <c r="H764" s="318"/>
      <c r="I764" s="318"/>
      <c r="K764" s="318"/>
      <c r="L764" s="318"/>
      <c r="M764" s="318"/>
      <c r="N764" s="318"/>
      <c r="O764" s="318"/>
      <c r="P764" s="318"/>
      <c r="Q764" s="318"/>
      <c r="R764" s="318"/>
      <c r="S764" s="208">
        <f t="shared" si="1524"/>
        <v>0</v>
      </c>
      <c r="T764" s="328">
        <v>27.4</v>
      </c>
      <c r="U764" s="328">
        <f t="shared" si="1525"/>
        <v>0</v>
      </c>
      <c r="V764" s="329">
        <f t="shared" si="1526"/>
        <v>0</v>
      </c>
      <c r="W764" s="329">
        <f t="shared" si="1527"/>
        <v>0</v>
      </c>
      <c r="X764" s="329">
        <f t="shared" si="1528"/>
        <v>0</v>
      </c>
      <c r="Y764" s="329">
        <f t="shared" si="1529"/>
        <v>0</v>
      </c>
      <c r="Z764" s="329">
        <f t="shared" si="1530"/>
        <v>0</v>
      </c>
      <c r="AA764" s="329">
        <f t="shared" si="1531"/>
        <v>0</v>
      </c>
      <c r="AB764" s="170">
        <f t="shared" si="1470"/>
        <v>0</v>
      </c>
      <c r="AC764" s="208">
        <f t="shared" si="1471"/>
        <v>0</v>
      </c>
      <c r="AD764" s="328">
        <v>27.4</v>
      </c>
      <c r="AE764" s="328">
        <f t="shared" si="1532"/>
        <v>0</v>
      </c>
      <c r="AF764" s="329">
        <f t="shared" si="1533"/>
        <v>0</v>
      </c>
      <c r="AG764" s="329">
        <f t="shared" si="1534"/>
        <v>0</v>
      </c>
      <c r="AH764" s="329">
        <f t="shared" si="1535"/>
        <v>0</v>
      </c>
      <c r="AI764" s="329">
        <f t="shared" si="1536"/>
        <v>0</v>
      </c>
      <c r="AJ764" s="329">
        <f t="shared" si="1537"/>
        <v>0</v>
      </c>
      <c r="AK764" s="329">
        <f t="shared" si="1538"/>
        <v>0</v>
      </c>
      <c r="AL764" s="170">
        <f t="shared" si="1472"/>
        <v>0</v>
      </c>
      <c r="AM764" s="208">
        <f t="shared" si="1473"/>
        <v>0</v>
      </c>
      <c r="AN764" s="328">
        <v>27.4</v>
      </c>
      <c r="AO764" s="328">
        <f t="shared" si="1539"/>
        <v>0</v>
      </c>
      <c r="AP764" s="329">
        <f t="shared" si="1540"/>
        <v>0</v>
      </c>
      <c r="AQ764" s="329">
        <f t="shared" si="1541"/>
        <v>0</v>
      </c>
      <c r="AR764" s="329">
        <f t="shared" si="1542"/>
        <v>0</v>
      </c>
      <c r="AS764" s="329">
        <f t="shared" si="1543"/>
        <v>0</v>
      </c>
      <c r="AT764" s="329">
        <f t="shared" si="1544"/>
        <v>0</v>
      </c>
      <c r="AU764" s="329">
        <f t="shared" si="1545"/>
        <v>0</v>
      </c>
      <c r="AV764" s="170">
        <f t="shared" si="1474"/>
        <v>0</v>
      </c>
      <c r="AW764" s="208">
        <f t="shared" si="1475"/>
        <v>0</v>
      </c>
      <c r="AX764" s="328">
        <v>27.4</v>
      </c>
      <c r="AY764" s="328">
        <f t="shared" si="1546"/>
        <v>0</v>
      </c>
      <c r="AZ764" s="329">
        <f t="shared" si="1547"/>
        <v>0</v>
      </c>
      <c r="BA764" s="329">
        <f t="shared" si="1548"/>
        <v>0</v>
      </c>
      <c r="BB764" s="329">
        <f t="shared" si="1549"/>
        <v>0</v>
      </c>
      <c r="BC764" s="329">
        <f t="shared" si="1550"/>
        <v>0</v>
      </c>
      <c r="BD764" s="329">
        <f t="shared" si="1551"/>
        <v>0</v>
      </c>
      <c r="BE764" s="329">
        <f t="shared" si="1552"/>
        <v>0</v>
      </c>
      <c r="BF764" s="170">
        <f t="shared" si="1476"/>
        <v>0</v>
      </c>
      <c r="BG764" s="208">
        <f t="shared" si="1477"/>
        <v>0</v>
      </c>
      <c r="BH764" s="328">
        <v>27.4</v>
      </c>
      <c r="BI764" s="328">
        <f t="shared" si="1478"/>
        <v>0</v>
      </c>
      <c r="BJ764" s="329">
        <f t="shared" si="1479"/>
        <v>0</v>
      </c>
      <c r="BK764" s="329">
        <f t="shared" si="1480"/>
        <v>0</v>
      </c>
      <c r="BL764" s="329">
        <f t="shared" si="1481"/>
        <v>0</v>
      </c>
      <c r="BM764" s="329">
        <f t="shared" si="1482"/>
        <v>0</v>
      </c>
      <c r="BN764" s="329">
        <f t="shared" si="1483"/>
        <v>0</v>
      </c>
      <c r="BO764" s="329">
        <f t="shared" si="1484"/>
        <v>0</v>
      </c>
      <c r="BP764" s="170">
        <f t="shared" si="1485"/>
        <v>0</v>
      </c>
      <c r="BQ764" s="208">
        <f t="shared" si="1486"/>
        <v>0</v>
      </c>
      <c r="BR764" s="328">
        <v>27.4</v>
      </c>
      <c r="BS764" s="328">
        <f t="shared" si="1553"/>
        <v>0</v>
      </c>
      <c r="BT764" s="329">
        <f t="shared" si="1554"/>
        <v>0</v>
      </c>
      <c r="BU764" s="329">
        <f t="shared" si="1555"/>
        <v>0</v>
      </c>
      <c r="BV764" s="329">
        <f t="shared" si="1556"/>
        <v>0</v>
      </c>
      <c r="BW764" s="329">
        <f t="shared" si="1557"/>
        <v>0</v>
      </c>
      <c r="BX764" s="329">
        <f t="shared" si="1558"/>
        <v>0</v>
      </c>
      <c r="BY764" s="329">
        <f t="shared" si="1559"/>
        <v>0</v>
      </c>
      <c r="BZ764" s="170">
        <f t="shared" si="1487"/>
        <v>0</v>
      </c>
      <c r="CA764" s="208">
        <f t="shared" si="1488"/>
        <v>0</v>
      </c>
      <c r="CB764" s="328">
        <v>27.4</v>
      </c>
      <c r="CC764" s="328">
        <f t="shared" si="1560"/>
        <v>0</v>
      </c>
      <c r="CD764" s="329">
        <f t="shared" si="1561"/>
        <v>0</v>
      </c>
      <c r="CE764" s="329">
        <f t="shared" si="1562"/>
        <v>0</v>
      </c>
      <c r="CF764" s="329">
        <f t="shared" si="1563"/>
        <v>0</v>
      </c>
      <c r="CG764" s="329">
        <f t="shared" si="1564"/>
        <v>0</v>
      </c>
      <c r="CH764" s="329">
        <f t="shared" si="1565"/>
        <v>0</v>
      </c>
      <c r="CI764" s="329">
        <f t="shared" si="1566"/>
        <v>0</v>
      </c>
      <c r="CJ764" s="170">
        <f t="shared" si="1489"/>
        <v>0</v>
      </c>
      <c r="CK764" s="208">
        <f t="shared" si="1490"/>
        <v>0</v>
      </c>
      <c r="CL764" s="328">
        <v>27.4</v>
      </c>
      <c r="CM764" s="328">
        <f t="shared" si="1567"/>
        <v>0</v>
      </c>
      <c r="CN764" s="329">
        <f t="shared" si="1568"/>
        <v>0</v>
      </c>
      <c r="CO764" s="329">
        <f t="shared" si="1569"/>
        <v>0</v>
      </c>
      <c r="CP764" s="329">
        <f t="shared" si="1570"/>
        <v>0</v>
      </c>
      <c r="CQ764" s="329">
        <f t="shared" si="1571"/>
        <v>0</v>
      </c>
      <c r="CR764" s="329">
        <f t="shared" si="1572"/>
        <v>0</v>
      </c>
      <c r="CS764" s="329">
        <f t="shared" si="1573"/>
        <v>0</v>
      </c>
      <c r="CT764" s="170">
        <f t="shared" si="1491"/>
        <v>0</v>
      </c>
      <c r="CU764" s="208">
        <f t="shared" si="1492"/>
        <v>0</v>
      </c>
      <c r="CV764" s="328">
        <v>27.4</v>
      </c>
      <c r="CW764" s="328">
        <f t="shared" si="1574"/>
        <v>0</v>
      </c>
      <c r="CX764" s="329">
        <f t="shared" si="1575"/>
        <v>0</v>
      </c>
      <c r="CY764" s="329">
        <f t="shared" si="1576"/>
        <v>0</v>
      </c>
      <c r="CZ764" s="329">
        <f t="shared" si="1577"/>
        <v>0</v>
      </c>
      <c r="DA764" s="329">
        <f t="shared" si="1578"/>
        <v>0</v>
      </c>
      <c r="DB764" s="329">
        <f t="shared" si="1579"/>
        <v>0</v>
      </c>
      <c r="DC764" s="329">
        <f t="shared" si="1580"/>
        <v>0</v>
      </c>
      <c r="DD764" s="170">
        <f t="shared" si="1493"/>
        <v>0</v>
      </c>
      <c r="DE764" s="208">
        <f t="shared" si="1494"/>
        <v>0</v>
      </c>
      <c r="DF764" s="328">
        <v>27.4</v>
      </c>
      <c r="DG764" s="328">
        <f t="shared" si="1581"/>
        <v>0</v>
      </c>
      <c r="DH764" s="329">
        <f t="shared" si="1582"/>
        <v>0</v>
      </c>
      <c r="DI764" s="329">
        <f t="shared" si="1583"/>
        <v>0</v>
      </c>
      <c r="DJ764" s="329">
        <f t="shared" si="1584"/>
        <v>0</v>
      </c>
      <c r="DK764" s="329">
        <f t="shared" si="1585"/>
        <v>0</v>
      </c>
      <c r="DL764" s="329">
        <f t="shared" si="1586"/>
        <v>0</v>
      </c>
      <c r="DM764" s="329">
        <f t="shared" si="1587"/>
        <v>0</v>
      </c>
      <c r="DN764" s="170">
        <f t="shared" si="1495"/>
        <v>0</v>
      </c>
      <c r="DO764" s="208">
        <f t="shared" si="1496"/>
        <v>0</v>
      </c>
      <c r="DP764" s="328">
        <v>27.4</v>
      </c>
      <c r="DQ764" s="328">
        <f t="shared" si="1588"/>
        <v>0</v>
      </c>
      <c r="DR764" s="329">
        <f t="shared" si="1589"/>
        <v>0</v>
      </c>
      <c r="DS764" s="329">
        <f t="shared" si="1590"/>
        <v>0</v>
      </c>
      <c r="DT764" s="329">
        <f t="shared" si="1591"/>
        <v>0</v>
      </c>
      <c r="DU764" s="329">
        <f t="shared" si="1592"/>
        <v>0</v>
      </c>
      <c r="DV764" s="329">
        <f t="shared" si="1593"/>
        <v>0</v>
      </c>
      <c r="DW764" s="329">
        <f t="shared" si="1594"/>
        <v>0</v>
      </c>
      <c r="DX764" s="170">
        <f t="shared" si="1497"/>
        <v>0</v>
      </c>
      <c r="DY764" s="208">
        <f t="shared" si="1498"/>
        <v>0</v>
      </c>
      <c r="DZ764" s="328">
        <v>27.4</v>
      </c>
      <c r="EA764" s="328">
        <f t="shared" si="1595"/>
        <v>0</v>
      </c>
      <c r="EB764" s="329">
        <f t="shared" si="1596"/>
        <v>0</v>
      </c>
      <c r="EC764" s="329">
        <f t="shared" si="1597"/>
        <v>0</v>
      </c>
      <c r="ED764" s="329">
        <f t="shared" si="1598"/>
        <v>0</v>
      </c>
      <c r="EE764" s="329">
        <f t="shared" si="1599"/>
        <v>0</v>
      </c>
      <c r="EF764" s="329">
        <f t="shared" si="1600"/>
        <v>0</v>
      </c>
      <c r="EG764" s="329">
        <f t="shared" si="1601"/>
        <v>0</v>
      </c>
      <c r="EH764" s="170">
        <f t="shared" si="1499"/>
        <v>0</v>
      </c>
      <c r="EI764" s="208">
        <f t="shared" si="1500"/>
        <v>0</v>
      </c>
      <c r="EJ764" s="328">
        <v>27.4</v>
      </c>
      <c r="EK764" s="328">
        <f t="shared" si="1602"/>
        <v>0</v>
      </c>
      <c r="EL764" s="329">
        <f t="shared" si="1603"/>
        <v>0</v>
      </c>
      <c r="EM764" s="329">
        <f t="shared" si="1604"/>
        <v>0</v>
      </c>
      <c r="EN764" s="329">
        <f t="shared" si="1605"/>
        <v>0</v>
      </c>
      <c r="EO764" s="329">
        <f t="shared" si="1606"/>
        <v>0</v>
      </c>
      <c r="EP764" s="329">
        <f t="shared" si="1607"/>
        <v>0</v>
      </c>
      <c r="EQ764" s="329">
        <f t="shared" si="1608"/>
        <v>0</v>
      </c>
      <c r="ER764" s="170">
        <f t="shared" si="1501"/>
        <v>0</v>
      </c>
      <c r="ES764" s="208">
        <f t="shared" si="1502"/>
        <v>0</v>
      </c>
      <c r="ET764" s="328">
        <v>27.4</v>
      </c>
      <c r="EU764" s="328">
        <f t="shared" si="1609"/>
        <v>0</v>
      </c>
      <c r="EV764" s="329">
        <f t="shared" si="1610"/>
        <v>0</v>
      </c>
      <c r="EW764" s="329">
        <f t="shared" si="1611"/>
        <v>0</v>
      </c>
      <c r="EX764" s="329">
        <f t="shared" si="1612"/>
        <v>0</v>
      </c>
      <c r="EY764" s="329">
        <f t="shared" si="1613"/>
        <v>0</v>
      </c>
      <c r="EZ764" s="329">
        <f t="shared" si="1614"/>
        <v>0</v>
      </c>
      <c r="FA764" s="329">
        <f t="shared" si="1615"/>
        <v>0</v>
      </c>
      <c r="FB764" s="170">
        <f t="shared" si="1503"/>
        <v>0</v>
      </c>
      <c r="FC764" s="208">
        <f t="shared" si="1504"/>
        <v>0</v>
      </c>
      <c r="FD764" s="328">
        <v>27.4</v>
      </c>
      <c r="FE764" s="328">
        <f t="shared" si="1616"/>
        <v>0</v>
      </c>
      <c r="FF764" s="329">
        <f t="shared" si="1617"/>
        <v>0</v>
      </c>
      <c r="FG764" s="329">
        <f t="shared" si="1618"/>
        <v>0</v>
      </c>
      <c r="FH764" s="329">
        <f t="shared" si="1619"/>
        <v>0</v>
      </c>
      <c r="FI764" s="329">
        <f t="shared" si="1620"/>
        <v>0</v>
      </c>
      <c r="FJ764" s="329">
        <f t="shared" si="1621"/>
        <v>0</v>
      </c>
      <c r="FK764" s="329">
        <f t="shared" si="1622"/>
        <v>0</v>
      </c>
      <c r="FL764" s="170">
        <f t="shared" si="1677"/>
        <v>0</v>
      </c>
      <c r="FM764" s="208">
        <f t="shared" si="1506"/>
        <v>0</v>
      </c>
      <c r="FN764" s="328">
        <v>27.4</v>
      </c>
      <c r="FO764" s="328">
        <f t="shared" si="1649"/>
        <v>0</v>
      </c>
      <c r="FP764" s="329">
        <f t="shared" si="1650"/>
        <v>0</v>
      </c>
      <c r="FQ764" s="329">
        <f t="shared" si="1651"/>
        <v>0</v>
      </c>
      <c r="FR764" s="329">
        <f t="shared" si="1652"/>
        <v>0</v>
      </c>
      <c r="FS764" s="329">
        <f t="shared" si="1653"/>
        <v>0</v>
      </c>
      <c r="FT764" s="329">
        <f t="shared" si="1654"/>
        <v>0</v>
      </c>
      <c r="FU764" s="329">
        <f t="shared" si="1655"/>
        <v>0</v>
      </c>
      <c r="FV764" s="170">
        <f t="shared" si="1678"/>
        <v>0</v>
      </c>
      <c r="FW764" s="208">
        <f t="shared" si="1508"/>
        <v>0</v>
      </c>
      <c r="FX764" s="328">
        <v>27.4</v>
      </c>
      <c r="FY764" s="328">
        <f t="shared" si="1656"/>
        <v>0</v>
      </c>
      <c r="FZ764" s="329">
        <f t="shared" si="1657"/>
        <v>0</v>
      </c>
      <c r="GA764" s="329">
        <f t="shared" si="1658"/>
        <v>0</v>
      </c>
      <c r="GB764" s="329">
        <f t="shared" si="1659"/>
        <v>0</v>
      </c>
      <c r="GC764" s="329">
        <f t="shared" si="1660"/>
        <v>0</v>
      </c>
      <c r="GD764" s="329">
        <f t="shared" si="1661"/>
        <v>0</v>
      </c>
      <c r="GE764" s="329">
        <f t="shared" si="1662"/>
        <v>0</v>
      </c>
      <c r="GF764" s="170">
        <f t="shared" si="1679"/>
        <v>0</v>
      </c>
      <c r="GG764" s="208">
        <f t="shared" si="1510"/>
        <v>0</v>
      </c>
      <c r="GH764" s="328">
        <v>27.4</v>
      </c>
      <c r="GI764" s="328">
        <f t="shared" si="1663"/>
        <v>0</v>
      </c>
      <c r="GJ764" s="329">
        <f t="shared" si="1664"/>
        <v>0</v>
      </c>
      <c r="GK764" s="329">
        <f t="shared" si="1665"/>
        <v>0</v>
      </c>
      <c r="GL764" s="329">
        <f t="shared" si="1666"/>
        <v>0</v>
      </c>
      <c r="GM764" s="329">
        <f t="shared" si="1667"/>
        <v>0</v>
      </c>
      <c r="GN764" s="329">
        <f t="shared" si="1668"/>
        <v>0</v>
      </c>
      <c r="GO764" s="329">
        <f t="shared" si="1669"/>
        <v>0</v>
      </c>
      <c r="GP764" s="170">
        <f t="shared" si="1680"/>
        <v>0</v>
      </c>
      <c r="GQ764" s="208">
        <f t="shared" si="1512"/>
        <v>0</v>
      </c>
      <c r="GR764" s="328">
        <v>27.4</v>
      </c>
      <c r="GS764" s="328">
        <f t="shared" si="1670"/>
        <v>0</v>
      </c>
      <c r="GT764" s="329">
        <f t="shared" si="1671"/>
        <v>0</v>
      </c>
      <c r="GU764" s="329">
        <f t="shared" si="1672"/>
        <v>0</v>
      </c>
      <c r="GV764" s="329">
        <f t="shared" si="1673"/>
        <v>0</v>
      </c>
      <c r="GW764" s="329">
        <f t="shared" si="1674"/>
        <v>0</v>
      </c>
      <c r="GX764" s="329">
        <f t="shared" si="1675"/>
        <v>0</v>
      </c>
      <c r="GY764" s="329">
        <f t="shared" si="1676"/>
        <v>0</v>
      </c>
      <c r="GZ764" s="170">
        <f t="shared" si="1681"/>
        <v>0</v>
      </c>
      <c r="HA764" s="208">
        <f t="shared" si="1514"/>
        <v>0</v>
      </c>
      <c r="HB764" s="328">
        <v>27.4</v>
      </c>
      <c r="HC764" s="328">
        <f t="shared" si="1515"/>
        <v>0</v>
      </c>
      <c r="HD764" s="329">
        <f t="shared" si="1623"/>
        <v>0</v>
      </c>
      <c r="HE764" s="329">
        <f t="shared" si="1624"/>
        <v>0</v>
      </c>
      <c r="HF764" s="329">
        <f t="shared" si="1625"/>
        <v>0</v>
      </c>
      <c r="HG764" s="329">
        <f t="shared" si="1626"/>
        <v>0</v>
      </c>
      <c r="HH764" s="329">
        <f t="shared" si="1627"/>
        <v>0</v>
      </c>
      <c r="HI764" s="329">
        <f t="shared" si="1628"/>
        <v>0</v>
      </c>
      <c r="HJ764" s="170">
        <f t="shared" si="1682"/>
        <v>0</v>
      </c>
      <c r="HK764" s="208">
        <f t="shared" si="1517"/>
        <v>0</v>
      </c>
      <c r="HL764" s="328">
        <v>27.4</v>
      </c>
      <c r="HM764" s="328">
        <f t="shared" si="1518"/>
        <v>0</v>
      </c>
      <c r="HN764" s="329">
        <f t="shared" si="1629"/>
        <v>0</v>
      </c>
      <c r="HO764" s="329">
        <f t="shared" si="1630"/>
        <v>0</v>
      </c>
      <c r="HP764" s="329">
        <f t="shared" si="1631"/>
        <v>0</v>
      </c>
      <c r="HQ764" s="329">
        <f t="shared" si="1632"/>
        <v>0</v>
      </c>
      <c r="HR764" s="329">
        <f t="shared" si="1633"/>
        <v>0</v>
      </c>
      <c r="HS764" s="329">
        <f t="shared" si="1634"/>
        <v>0</v>
      </c>
      <c r="HT764" s="170">
        <f t="shared" si="1519"/>
        <v>0</v>
      </c>
      <c r="HU764" s="208">
        <f t="shared" si="1520"/>
        <v>0</v>
      </c>
      <c r="HV764" s="328">
        <v>27.4</v>
      </c>
      <c r="HW764" s="328">
        <f t="shared" si="1635"/>
        <v>0</v>
      </c>
      <c r="HX764" s="329">
        <f t="shared" si="1636"/>
        <v>0</v>
      </c>
      <c r="HY764" s="329">
        <f t="shared" si="1637"/>
        <v>0</v>
      </c>
      <c r="HZ764" s="329">
        <f t="shared" si="1638"/>
        <v>0</v>
      </c>
      <c r="IA764" s="329">
        <f t="shared" si="1639"/>
        <v>0</v>
      </c>
      <c r="IB764" s="329">
        <f t="shared" si="1640"/>
        <v>0</v>
      </c>
      <c r="IC764" s="329">
        <f t="shared" si="1641"/>
        <v>0</v>
      </c>
      <c r="ID764" s="170">
        <f t="shared" si="1521"/>
        <v>0</v>
      </c>
      <c r="IE764" s="208">
        <f t="shared" si="1522"/>
        <v>0</v>
      </c>
      <c r="IF764" s="328">
        <v>27.4</v>
      </c>
      <c r="IG764" s="328">
        <f t="shared" si="1642"/>
        <v>0</v>
      </c>
      <c r="IH764" s="329">
        <f t="shared" si="1643"/>
        <v>0</v>
      </c>
      <c r="II764" s="329">
        <f t="shared" si="1644"/>
        <v>0</v>
      </c>
      <c r="IJ764" s="329">
        <f t="shared" si="1645"/>
        <v>0</v>
      </c>
      <c r="IK764" s="329">
        <f t="shared" si="1646"/>
        <v>0</v>
      </c>
      <c r="IL764" s="329">
        <f t="shared" si="1647"/>
        <v>0</v>
      </c>
      <c r="IM764" s="329">
        <f t="shared" si="1648"/>
        <v>0</v>
      </c>
      <c r="IN764" s="170">
        <f t="shared" si="1683"/>
        <v>0</v>
      </c>
    </row>
    <row r="765" spans="1:248">
      <c r="A765" s="318"/>
      <c r="B765" s="318"/>
      <c r="C765" s="318"/>
      <c r="D765" s="318"/>
      <c r="E765" s="318"/>
      <c r="F765" s="318"/>
      <c r="G765" s="318"/>
      <c r="H765" s="318"/>
      <c r="I765" s="318"/>
      <c r="K765" s="318"/>
      <c r="L765" s="318"/>
      <c r="M765" s="318"/>
      <c r="N765" s="318"/>
      <c r="O765" s="318"/>
      <c r="P765" s="318"/>
      <c r="Q765" s="318"/>
      <c r="R765" s="318"/>
      <c r="S765" s="208">
        <f t="shared" si="1524"/>
        <v>0</v>
      </c>
      <c r="T765" s="328">
        <v>27.5</v>
      </c>
      <c r="U765" s="328">
        <f t="shared" si="1525"/>
        <v>0</v>
      </c>
      <c r="V765" s="329">
        <f t="shared" si="1526"/>
        <v>0</v>
      </c>
      <c r="W765" s="329">
        <f t="shared" si="1527"/>
        <v>0</v>
      </c>
      <c r="X765" s="329">
        <f t="shared" si="1528"/>
        <v>0</v>
      </c>
      <c r="Y765" s="329">
        <f t="shared" si="1529"/>
        <v>0</v>
      </c>
      <c r="Z765" s="329">
        <f t="shared" si="1530"/>
        <v>0</v>
      </c>
      <c r="AA765" s="329">
        <f t="shared" si="1531"/>
        <v>0</v>
      </c>
      <c r="AB765" s="170">
        <f t="shared" si="1470"/>
        <v>0</v>
      </c>
      <c r="AC765" s="208">
        <f t="shared" si="1471"/>
        <v>0</v>
      </c>
      <c r="AD765" s="328">
        <v>27.5</v>
      </c>
      <c r="AE765" s="328">
        <f t="shared" si="1532"/>
        <v>0</v>
      </c>
      <c r="AF765" s="329">
        <f t="shared" si="1533"/>
        <v>0</v>
      </c>
      <c r="AG765" s="329">
        <f t="shared" si="1534"/>
        <v>0</v>
      </c>
      <c r="AH765" s="329">
        <f t="shared" si="1535"/>
        <v>0</v>
      </c>
      <c r="AI765" s="329">
        <f t="shared" si="1536"/>
        <v>0</v>
      </c>
      <c r="AJ765" s="329">
        <f t="shared" si="1537"/>
        <v>0</v>
      </c>
      <c r="AK765" s="329">
        <f t="shared" si="1538"/>
        <v>0</v>
      </c>
      <c r="AL765" s="170">
        <f t="shared" si="1472"/>
        <v>0</v>
      </c>
      <c r="AM765" s="208">
        <f t="shared" si="1473"/>
        <v>0</v>
      </c>
      <c r="AN765" s="328">
        <v>27.5</v>
      </c>
      <c r="AO765" s="328">
        <f t="shared" si="1539"/>
        <v>0</v>
      </c>
      <c r="AP765" s="329">
        <f t="shared" si="1540"/>
        <v>0</v>
      </c>
      <c r="AQ765" s="329">
        <f t="shared" si="1541"/>
        <v>0</v>
      </c>
      <c r="AR765" s="329">
        <f t="shared" si="1542"/>
        <v>0</v>
      </c>
      <c r="AS765" s="329">
        <f t="shared" si="1543"/>
        <v>0</v>
      </c>
      <c r="AT765" s="329">
        <f t="shared" si="1544"/>
        <v>0</v>
      </c>
      <c r="AU765" s="329">
        <f t="shared" si="1545"/>
        <v>0</v>
      </c>
      <c r="AV765" s="170">
        <f t="shared" si="1474"/>
        <v>0</v>
      </c>
      <c r="AW765" s="208">
        <f t="shared" si="1475"/>
        <v>0</v>
      </c>
      <c r="AX765" s="328">
        <v>27.5</v>
      </c>
      <c r="AY765" s="328">
        <f t="shared" si="1546"/>
        <v>0</v>
      </c>
      <c r="AZ765" s="329">
        <f t="shared" si="1547"/>
        <v>0</v>
      </c>
      <c r="BA765" s="329">
        <f t="shared" si="1548"/>
        <v>0</v>
      </c>
      <c r="BB765" s="329">
        <f t="shared" si="1549"/>
        <v>0</v>
      </c>
      <c r="BC765" s="329">
        <f t="shared" si="1550"/>
        <v>0</v>
      </c>
      <c r="BD765" s="329">
        <f t="shared" si="1551"/>
        <v>0</v>
      </c>
      <c r="BE765" s="329">
        <f t="shared" si="1552"/>
        <v>0</v>
      </c>
      <c r="BF765" s="170">
        <f t="shared" si="1476"/>
        <v>0</v>
      </c>
      <c r="BG765" s="208">
        <f t="shared" si="1477"/>
        <v>0</v>
      </c>
      <c r="BH765" s="328">
        <v>27.5</v>
      </c>
      <c r="BI765" s="328">
        <f t="shared" si="1478"/>
        <v>0</v>
      </c>
      <c r="BJ765" s="329">
        <f t="shared" si="1479"/>
        <v>0</v>
      </c>
      <c r="BK765" s="329">
        <f t="shared" si="1480"/>
        <v>0</v>
      </c>
      <c r="BL765" s="329">
        <f t="shared" si="1481"/>
        <v>0</v>
      </c>
      <c r="BM765" s="329">
        <f t="shared" si="1482"/>
        <v>0</v>
      </c>
      <c r="BN765" s="329">
        <f t="shared" si="1483"/>
        <v>0</v>
      </c>
      <c r="BO765" s="329">
        <f t="shared" si="1484"/>
        <v>0</v>
      </c>
      <c r="BP765" s="170">
        <f t="shared" si="1485"/>
        <v>0</v>
      </c>
      <c r="BQ765" s="208">
        <f t="shared" si="1486"/>
        <v>0</v>
      </c>
      <c r="BR765" s="328">
        <v>27.5</v>
      </c>
      <c r="BS765" s="328">
        <f t="shared" si="1553"/>
        <v>0</v>
      </c>
      <c r="BT765" s="329">
        <f t="shared" si="1554"/>
        <v>0</v>
      </c>
      <c r="BU765" s="329">
        <f t="shared" si="1555"/>
        <v>0</v>
      </c>
      <c r="BV765" s="329">
        <f t="shared" si="1556"/>
        <v>0</v>
      </c>
      <c r="BW765" s="329">
        <f t="shared" si="1557"/>
        <v>0</v>
      </c>
      <c r="BX765" s="329">
        <f t="shared" si="1558"/>
        <v>0</v>
      </c>
      <c r="BY765" s="329">
        <f t="shared" si="1559"/>
        <v>0</v>
      </c>
      <c r="BZ765" s="170">
        <f t="shared" si="1487"/>
        <v>0</v>
      </c>
      <c r="CA765" s="208">
        <f t="shared" si="1488"/>
        <v>0</v>
      </c>
      <c r="CB765" s="328">
        <v>27.5</v>
      </c>
      <c r="CC765" s="328">
        <f t="shared" si="1560"/>
        <v>0</v>
      </c>
      <c r="CD765" s="329">
        <f t="shared" si="1561"/>
        <v>0</v>
      </c>
      <c r="CE765" s="329">
        <f t="shared" si="1562"/>
        <v>0</v>
      </c>
      <c r="CF765" s="329">
        <f t="shared" si="1563"/>
        <v>0</v>
      </c>
      <c r="CG765" s="329">
        <f t="shared" si="1564"/>
        <v>0</v>
      </c>
      <c r="CH765" s="329">
        <f t="shared" si="1565"/>
        <v>0</v>
      </c>
      <c r="CI765" s="329">
        <f t="shared" si="1566"/>
        <v>0</v>
      </c>
      <c r="CJ765" s="170">
        <f t="shared" si="1489"/>
        <v>0</v>
      </c>
      <c r="CK765" s="208">
        <f t="shared" si="1490"/>
        <v>0</v>
      </c>
      <c r="CL765" s="328">
        <v>27.5</v>
      </c>
      <c r="CM765" s="328">
        <f t="shared" si="1567"/>
        <v>0</v>
      </c>
      <c r="CN765" s="329">
        <f t="shared" si="1568"/>
        <v>0</v>
      </c>
      <c r="CO765" s="329">
        <f t="shared" si="1569"/>
        <v>0</v>
      </c>
      <c r="CP765" s="329">
        <f t="shared" si="1570"/>
        <v>0</v>
      </c>
      <c r="CQ765" s="329">
        <f t="shared" si="1571"/>
        <v>0</v>
      </c>
      <c r="CR765" s="329">
        <f t="shared" si="1572"/>
        <v>0</v>
      </c>
      <c r="CS765" s="329">
        <f t="shared" si="1573"/>
        <v>0</v>
      </c>
      <c r="CT765" s="170">
        <f t="shared" si="1491"/>
        <v>0</v>
      </c>
      <c r="CU765" s="208">
        <f t="shared" si="1492"/>
        <v>0</v>
      </c>
      <c r="CV765" s="328">
        <v>27.5</v>
      </c>
      <c r="CW765" s="328">
        <f t="shared" si="1574"/>
        <v>0</v>
      </c>
      <c r="CX765" s="329">
        <f t="shared" si="1575"/>
        <v>0</v>
      </c>
      <c r="CY765" s="329">
        <f t="shared" si="1576"/>
        <v>0</v>
      </c>
      <c r="CZ765" s="329">
        <f t="shared" si="1577"/>
        <v>0</v>
      </c>
      <c r="DA765" s="329">
        <f t="shared" si="1578"/>
        <v>0</v>
      </c>
      <c r="DB765" s="329">
        <f t="shared" si="1579"/>
        <v>0</v>
      </c>
      <c r="DC765" s="329">
        <f t="shared" si="1580"/>
        <v>0</v>
      </c>
      <c r="DD765" s="170">
        <f t="shared" si="1493"/>
        <v>0</v>
      </c>
      <c r="DE765" s="208">
        <f t="shared" si="1494"/>
        <v>0</v>
      </c>
      <c r="DF765" s="328">
        <v>27.5</v>
      </c>
      <c r="DG765" s="328">
        <f t="shared" si="1581"/>
        <v>0</v>
      </c>
      <c r="DH765" s="329">
        <f t="shared" si="1582"/>
        <v>0</v>
      </c>
      <c r="DI765" s="329">
        <f t="shared" si="1583"/>
        <v>0</v>
      </c>
      <c r="DJ765" s="329">
        <f t="shared" si="1584"/>
        <v>0</v>
      </c>
      <c r="DK765" s="329">
        <f t="shared" si="1585"/>
        <v>0</v>
      </c>
      <c r="DL765" s="329">
        <f t="shared" si="1586"/>
        <v>0</v>
      </c>
      <c r="DM765" s="329">
        <f t="shared" si="1587"/>
        <v>0</v>
      </c>
      <c r="DN765" s="170">
        <f t="shared" si="1495"/>
        <v>0</v>
      </c>
      <c r="DO765" s="208">
        <f t="shared" si="1496"/>
        <v>0</v>
      </c>
      <c r="DP765" s="328">
        <v>27.5</v>
      </c>
      <c r="DQ765" s="328">
        <f t="shared" si="1588"/>
        <v>0</v>
      </c>
      <c r="DR765" s="329">
        <f t="shared" si="1589"/>
        <v>0</v>
      </c>
      <c r="DS765" s="329">
        <f t="shared" si="1590"/>
        <v>0</v>
      </c>
      <c r="DT765" s="329">
        <f t="shared" si="1591"/>
        <v>0</v>
      </c>
      <c r="DU765" s="329">
        <f t="shared" si="1592"/>
        <v>0</v>
      </c>
      <c r="DV765" s="329">
        <f t="shared" si="1593"/>
        <v>0</v>
      </c>
      <c r="DW765" s="329">
        <f t="shared" si="1594"/>
        <v>0</v>
      </c>
      <c r="DX765" s="170">
        <f t="shared" si="1497"/>
        <v>0</v>
      </c>
      <c r="DY765" s="208">
        <f t="shared" si="1498"/>
        <v>0</v>
      </c>
      <c r="DZ765" s="328">
        <v>27.5</v>
      </c>
      <c r="EA765" s="328">
        <f t="shared" si="1595"/>
        <v>0</v>
      </c>
      <c r="EB765" s="329">
        <f t="shared" si="1596"/>
        <v>0</v>
      </c>
      <c r="EC765" s="329">
        <f t="shared" si="1597"/>
        <v>0</v>
      </c>
      <c r="ED765" s="329">
        <f t="shared" si="1598"/>
        <v>0</v>
      </c>
      <c r="EE765" s="329">
        <f t="shared" si="1599"/>
        <v>0</v>
      </c>
      <c r="EF765" s="329">
        <f t="shared" si="1600"/>
        <v>0</v>
      </c>
      <c r="EG765" s="329">
        <f t="shared" si="1601"/>
        <v>0</v>
      </c>
      <c r="EH765" s="170">
        <f t="shared" si="1499"/>
        <v>0</v>
      </c>
      <c r="EI765" s="208">
        <f t="shared" si="1500"/>
        <v>0</v>
      </c>
      <c r="EJ765" s="328">
        <v>27.5</v>
      </c>
      <c r="EK765" s="328">
        <f t="shared" si="1602"/>
        <v>0</v>
      </c>
      <c r="EL765" s="329">
        <f t="shared" si="1603"/>
        <v>0</v>
      </c>
      <c r="EM765" s="329">
        <f t="shared" si="1604"/>
        <v>0</v>
      </c>
      <c r="EN765" s="329">
        <f t="shared" si="1605"/>
        <v>0</v>
      </c>
      <c r="EO765" s="329">
        <f t="shared" si="1606"/>
        <v>0</v>
      </c>
      <c r="EP765" s="329">
        <f t="shared" si="1607"/>
        <v>0</v>
      </c>
      <c r="EQ765" s="329">
        <f t="shared" si="1608"/>
        <v>0</v>
      </c>
      <c r="ER765" s="170">
        <f t="shared" si="1501"/>
        <v>0</v>
      </c>
      <c r="ES765" s="208">
        <f t="shared" si="1502"/>
        <v>0</v>
      </c>
      <c r="ET765" s="328">
        <v>27.5</v>
      </c>
      <c r="EU765" s="328">
        <f t="shared" si="1609"/>
        <v>0</v>
      </c>
      <c r="EV765" s="329">
        <f t="shared" si="1610"/>
        <v>0</v>
      </c>
      <c r="EW765" s="329">
        <f t="shared" si="1611"/>
        <v>0</v>
      </c>
      <c r="EX765" s="329">
        <f t="shared" si="1612"/>
        <v>0</v>
      </c>
      <c r="EY765" s="329">
        <f t="shared" si="1613"/>
        <v>0</v>
      </c>
      <c r="EZ765" s="329">
        <f t="shared" si="1614"/>
        <v>0</v>
      </c>
      <c r="FA765" s="329">
        <f t="shared" si="1615"/>
        <v>0</v>
      </c>
      <c r="FB765" s="170">
        <f t="shared" si="1503"/>
        <v>0</v>
      </c>
      <c r="FC765" s="208">
        <f t="shared" si="1504"/>
        <v>0</v>
      </c>
      <c r="FD765" s="328">
        <v>27.5</v>
      </c>
      <c r="FE765" s="328">
        <f t="shared" si="1616"/>
        <v>0</v>
      </c>
      <c r="FF765" s="329">
        <f t="shared" si="1617"/>
        <v>0</v>
      </c>
      <c r="FG765" s="329">
        <f t="shared" si="1618"/>
        <v>0</v>
      </c>
      <c r="FH765" s="329">
        <f t="shared" si="1619"/>
        <v>0</v>
      </c>
      <c r="FI765" s="329">
        <f t="shared" si="1620"/>
        <v>0</v>
      </c>
      <c r="FJ765" s="329">
        <f t="shared" si="1621"/>
        <v>0</v>
      </c>
      <c r="FK765" s="329">
        <f t="shared" si="1622"/>
        <v>0</v>
      </c>
      <c r="FL765" s="170">
        <f t="shared" si="1677"/>
        <v>0</v>
      </c>
      <c r="FM765" s="208">
        <f t="shared" si="1506"/>
        <v>0</v>
      </c>
      <c r="FN765" s="328">
        <v>27.5</v>
      </c>
      <c r="FO765" s="328">
        <f t="shared" si="1649"/>
        <v>0</v>
      </c>
      <c r="FP765" s="329">
        <f t="shared" si="1650"/>
        <v>0</v>
      </c>
      <c r="FQ765" s="329">
        <f t="shared" si="1651"/>
        <v>0</v>
      </c>
      <c r="FR765" s="329">
        <f t="shared" si="1652"/>
        <v>0</v>
      </c>
      <c r="FS765" s="329">
        <f t="shared" si="1653"/>
        <v>0</v>
      </c>
      <c r="FT765" s="329">
        <f t="shared" si="1654"/>
        <v>0</v>
      </c>
      <c r="FU765" s="329">
        <f t="shared" si="1655"/>
        <v>0</v>
      </c>
      <c r="FV765" s="170">
        <f t="shared" si="1678"/>
        <v>0</v>
      </c>
      <c r="FW765" s="208">
        <f t="shared" si="1508"/>
        <v>0</v>
      </c>
      <c r="FX765" s="328">
        <v>27.5</v>
      </c>
      <c r="FY765" s="328">
        <f t="shared" si="1656"/>
        <v>0</v>
      </c>
      <c r="FZ765" s="329">
        <f t="shared" si="1657"/>
        <v>0</v>
      </c>
      <c r="GA765" s="329">
        <f t="shared" si="1658"/>
        <v>0</v>
      </c>
      <c r="GB765" s="329">
        <f t="shared" si="1659"/>
        <v>0</v>
      </c>
      <c r="GC765" s="329">
        <f t="shared" si="1660"/>
        <v>0</v>
      </c>
      <c r="GD765" s="329">
        <f t="shared" si="1661"/>
        <v>0</v>
      </c>
      <c r="GE765" s="329">
        <f t="shared" si="1662"/>
        <v>0</v>
      </c>
      <c r="GF765" s="170">
        <f t="shared" si="1679"/>
        <v>0</v>
      </c>
      <c r="GG765" s="208">
        <f t="shared" si="1510"/>
        <v>0</v>
      </c>
      <c r="GH765" s="328">
        <v>27.5</v>
      </c>
      <c r="GI765" s="328">
        <f t="shared" si="1663"/>
        <v>0</v>
      </c>
      <c r="GJ765" s="329">
        <f t="shared" si="1664"/>
        <v>0</v>
      </c>
      <c r="GK765" s="329">
        <f t="shared" si="1665"/>
        <v>0</v>
      </c>
      <c r="GL765" s="329">
        <f t="shared" si="1666"/>
        <v>0</v>
      </c>
      <c r="GM765" s="329">
        <f t="shared" si="1667"/>
        <v>0</v>
      </c>
      <c r="GN765" s="329">
        <f t="shared" si="1668"/>
        <v>0</v>
      </c>
      <c r="GO765" s="329">
        <f t="shared" si="1669"/>
        <v>0</v>
      </c>
      <c r="GP765" s="170">
        <f t="shared" si="1680"/>
        <v>0</v>
      </c>
      <c r="GQ765" s="208">
        <f t="shared" si="1512"/>
        <v>0</v>
      </c>
      <c r="GR765" s="328">
        <v>27.5</v>
      </c>
      <c r="GS765" s="328">
        <f t="shared" si="1670"/>
        <v>0</v>
      </c>
      <c r="GT765" s="329">
        <f t="shared" si="1671"/>
        <v>0</v>
      </c>
      <c r="GU765" s="329">
        <f t="shared" si="1672"/>
        <v>0</v>
      </c>
      <c r="GV765" s="329">
        <f t="shared" si="1673"/>
        <v>0</v>
      </c>
      <c r="GW765" s="329">
        <f t="shared" si="1674"/>
        <v>0</v>
      </c>
      <c r="GX765" s="329">
        <f t="shared" si="1675"/>
        <v>0</v>
      </c>
      <c r="GY765" s="329">
        <f t="shared" si="1676"/>
        <v>0</v>
      </c>
      <c r="GZ765" s="170">
        <f t="shared" si="1681"/>
        <v>0</v>
      </c>
      <c r="HA765" s="208">
        <f t="shared" si="1514"/>
        <v>0</v>
      </c>
      <c r="HB765" s="328">
        <v>27.5</v>
      </c>
      <c r="HC765" s="328">
        <f t="shared" si="1515"/>
        <v>0</v>
      </c>
      <c r="HD765" s="329">
        <f t="shared" si="1623"/>
        <v>0</v>
      </c>
      <c r="HE765" s="329">
        <f t="shared" si="1624"/>
        <v>0</v>
      </c>
      <c r="HF765" s="329">
        <f t="shared" si="1625"/>
        <v>0</v>
      </c>
      <c r="HG765" s="329">
        <f t="shared" si="1626"/>
        <v>0</v>
      </c>
      <c r="HH765" s="329">
        <f t="shared" si="1627"/>
        <v>0</v>
      </c>
      <c r="HI765" s="329">
        <f t="shared" si="1628"/>
        <v>0</v>
      </c>
      <c r="HJ765" s="170">
        <f t="shared" si="1682"/>
        <v>0</v>
      </c>
      <c r="HK765" s="208">
        <f t="shared" si="1517"/>
        <v>0</v>
      </c>
      <c r="HL765" s="328">
        <v>27.5</v>
      </c>
      <c r="HM765" s="328">
        <f t="shared" si="1518"/>
        <v>0</v>
      </c>
      <c r="HN765" s="329">
        <f t="shared" si="1629"/>
        <v>0</v>
      </c>
      <c r="HO765" s="329">
        <f t="shared" si="1630"/>
        <v>0</v>
      </c>
      <c r="HP765" s="329">
        <f t="shared" si="1631"/>
        <v>0</v>
      </c>
      <c r="HQ765" s="329">
        <f t="shared" si="1632"/>
        <v>0</v>
      </c>
      <c r="HR765" s="329">
        <f t="shared" si="1633"/>
        <v>0</v>
      </c>
      <c r="HS765" s="329">
        <f t="shared" si="1634"/>
        <v>0</v>
      </c>
      <c r="HT765" s="170">
        <f t="shared" si="1519"/>
        <v>0</v>
      </c>
      <c r="HU765" s="208">
        <f t="shared" si="1520"/>
        <v>0</v>
      </c>
      <c r="HV765" s="328">
        <v>27.5</v>
      </c>
      <c r="HW765" s="328">
        <f t="shared" si="1635"/>
        <v>0</v>
      </c>
      <c r="HX765" s="329">
        <f t="shared" si="1636"/>
        <v>0</v>
      </c>
      <c r="HY765" s="329">
        <f t="shared" si="1637"/>
        <v>0</v>
      </c>
      <c r="HZ765" s="329">
        <f t="shared" si="1638"/>
        <v>0</v>
      </c>
      <c r="IA765" s="329">
        <f t="shared" si="1639"/>
        <v>0</v>
      </c>
      <c r="IB765" s="329">
        <f t="shared" si="1640"/>
        <v>0</v>
      </c>
      <c r="IC765" s="329">
        <f t="shared" si="1641"/>
        <v>0</v>
      </c>
      <c r="ID765" s="170">
        <f t="shared" si="1521"/>
        <v>0</v>
      </c>
      <c r="IE765" s="208">
        <f t="shared" si="1522"/>
        <v>0</v>
      </c>
      <c r="IF765" s="328">
        <v>27.5</v>
      </c>
      <c r="IG765" s="328">
        <f t="shared" si="1642"/>
        <v>0</v>
      </c>
      <c r="IH765" s="329">
        <f t="shared" si="1643"/>
        <v>0</v>
      </c>
      <c r="II765" s="329">
        <f t="shared" si="1644"/>
        <v>0</v>
      </c>
      <c r="IJ765" s="329">
        <f t="shared" si="1645"/>
        <v>0</v>
      </c>
      <c r="IK765" s="329">
        <f t="shared" si="1646"/>
        <v>0</v>
      </c>
      <c r="IL765" s="329">
        <f t="shared" si="1647"/>
        <v>0</v>
      </c>
      <c r="IM765" s="329">
        <f t="shared" si="1648"/>
        <v>0</v>
      </c>
      <c r="IN765" s="170">
        <f t="shared" si="1683"/>
        <v>0</v>
      </c>
    </row>
    <row r="766" spans="1:248">
      <c r="A766" s="318"/>
      <c r="B766" s="318"/>
      <c r="C766" s="318"/>
      <c r="D766" s="318"/>
      <c r="E766" s="318"/>
      <c r="F766" s="318"/>
      <c r="G766" s="318"/>
      <c r="H766" s="318"/>
      <c r="I766" s="318"/>
      <c r="K766" s="318"/>
      <c r="L766" s="318"/>
      <c r="M766" s="318"/>
      <c r="N766" s="318"/>
      <c r="O766" s="318"/>
      <c r="P766" s="318"/>
      <c r="Q766" s="318"/>
      <c r="R766" s="318"/>
      <c r="S766" s="208">
        <f t="shared" si="1524"/>
        <v>0</v>
      </c>
      <c r="T766" s="328">
        <v>27.6</v>
      </c>
      <c r="U766" s="328">
        <f t="shared" si="1525"/>
        <v>0</v>
      </c>
      <c r="V766" s="329">
        <f t="shared" si="1526"/>
        <v>0</v>
      </c>
      <c r="W766" s="329">
        <f t="shared" si="1527"/>
        <v>0</v>
      </c>
      <c r="X766" s="329">
        <f t="shared" si="1528"/>
        <v>0</v>
      </c>
      <c r="Y766" s="329">
        <f t="shared" si="1529"/>
        <v>0</v>
      </c>
      <c r="Z766" s="329">
        <f t="shared" si="1530"/>
        <v>0</v>
      </c>
      <c r="AA766" s="329">
        <f t="shared" si="1531"/>
        <v>0</v>
      </c>
      <c r="AB766" s="170">
        <f t="shared" si="1470"/>
        <v>0</v>
      </c>
      <c r="AC766" s="208">
        <f t="shared" si="1471"/>
        <v>0</v>
      </c>
      <c r="AD766" s="328">
        <v>27.6</v>
      </c>
      <c r="AE766" s="328">
        <f t="shared" si="1532"/>
        <v>0</v>
      </c>
      <c r="AF766" s="329">
        <f t="shared" si="1533"/>
        <v>0</v>
      </c>
      <c r="AG766" s="329">
        <f t="shared" si="1534"/>
        <v>0</v>
      </c>
      <c r="AH766" s="329">
        <f t="shared" si="1535"/>
        <v>0</v>
      </c>
      <c r="AI766" s="329">
        <f t="shared" si="1536"/>
        <v>0</v>
      </c>
      <c r="AJ766" s="329">
        <f t="shared" si="1537"/>
        <v>0</v>
      </c>
      <c r="AK766" s="329">
        <f t="shared" si="1538"/>
        <v>0</v>
      </c>
      <c r="AL766" s="170">
        <f t="shared" si="1472"/>
        <v>0</v>
      </c>
      <c r="AM766" s="208">
        <f t="shared" si="1473"/>
        <v>0</v>
      </c>
      <c r="AN766" s="328">
        <v>27.6</v>
      </c>
      <c r="AO766" s="328">
        <f t="shared" si="1539"/>
        <v>0</v>
      </c>
      <c r="AP766" s="329">
        <f t="shared" si="1540"/>
        <v>0</v>
      </c>
      <c r="AQ766" s="329">
        <f t="shared" si="1541"/>
        <v>0</v>
      </c>
      <c r="AR766" s="329">
        <f t="shared" si="1542"/>
        <v>0</v>
      </c>
      <c r="AS766" s="329">
        <f t="shared" si="1543"/>
        <v>0</v>
      </c>
      <c r="AT766" s="329">
        <f t="shared" si="1544"/>
        <v>0</v>
      </c>
      <c r="AU766" s="329">
        <f t="shared" si="1545"/>
        <v>0</v>
      </c>
      <c r="AV766" s="170">
        <f t="shared" si="1474"/>
        <v>0</v>
      </c>
      <c r="AW766" s="208">
        <f t="shared" si="1475"/>
        <v>0</v>
      </c>
      <c r="AX766" s="328">
        <v>27.6</v>
      </c>
      <c r="AY766" s="328">
        <f t="shared" si="1546"/>
        <v>0</v>
      </c>
      <c r="AZ766" s="329">
        <f t="shared" si="1547"/>
        <v>0</v>
      </c>
      <c r="BA766" s="329">
        <f t="shared" si="1548"/>
        <v>0</v>
      </c>
      <c r="BB766" s="329">
        <f t="shared" si="1549"/>
        <v>0</v>
      </c>
      <c r="BC766" s="329">
        <f t="shared" si="1550"/>
        <v>0</v>
      </c>
      <c r="BD766" s="329">
        <f t="shared" si="1551"/>
        <v>0</v>
      </c>
      <c r="BE766" s="329">
        <f t="shared" si="1552"/>
        <v>0</v>
      </c>
      <c r="BF766" s="170">
        <f t="shared" si="1476"/>
        <v>0</v>
      </c>
      <c r="BG766" s="208">
        <f t="shared" si="1477"/>
        <v>0</v>
      </c>
      <c r="BH766" s="328">
        <v>27.6</v>
      </c>
      <c r="BI766" s="328">
        <f t="shared" si="1478"/>
        <v>0</v>
      </c>
      <c r="BJ766" s="329">
        <f t="shared" si="1479"/>
        <v>0</v>
      </c>
      <c r="BK766" s="329">
        <f t="shared" si="1480"/>
        <v>0</v>
      </c>
      <c r="BL766" s="329">
        <f t="shared" si="1481"/>
        <v>0</v>
      </c>
      <c r="BM766" s="329">
        <f t="shared" si="1482"/>
        <v>0</v>
      </c>
      <c r="BN766" s="329">
        <f t="shared" si="1483"/>
        <v>0</v>
      </c>
      <c r="BO766" s="329">
        <f t="shared" si="1484"/>
        <v>0</v>
      </c>
      <c r="BP766" s="170">
        <f t="shared" si="1485"/>
        <v>0</v>
      </c>
      <c r="BQ766" s="208">
        <f t="shared" si="1486"/>
        <v>0</v>
      </c>
      <c r="BR766" s="328">
        <v>27.6</v>
      </c>
      <c r="BS766" s="328">
        <f t="shared" si="1553"/>
        <v>0</v>
      </c>
      <c r="BT766" s="329">
        <f t="shared" si="1554"/>
        <v>0</v>
      </c>
      <c r="BU766" s="329">
        <f t="shared" si="1555"/>
        <v>0</v>
      </c>
      <c r="BV766" s="329">
        <f t="shared" si="1556"/>
        <v>0</v>
      </c>
      <c r="BW766" s="329">
        <f t="shared" si="1557"/>
        <v>0</v>
      </c>
      <c r="BX766" s="329">
        <f t="shared" si="1558"/>
        <v>0</v>
      </c>
      <c r="BY766" s="329">
        <f t="shared" si="1559"/>
        <v>0</v>
      </c>
      <c r="BZ766" s="170">
        <f t="shared" si="1487"/>
        <v>0</v>
      </c>
      <c r="CA766" s="208">
        <f t="shared" si="1488"/>
        <v>0</v>
      </c>
      <c r="CB766" s="328">
        <v>27.6</v>
      </c>
      <c r="CC766" s="328">
        <f t="shared" si="1560"/>
        <v>0</v>
      </c>
      <c r="CD766" s="329">
        <f t="shared" si="1561"/>
        <v>0</v>
      </c>
      <c r="CE766" s="329">
        <f t="shared" si="1562"/>
        <v>0</v>
      </c>
      <c r="CF766" s="329">
        <f t="shared" si="1563"/>
        <v>0</v>
      </c>
      <c r="CG766" s="329">
        <f t="shared" si="1564"/>
        <v>0</v>
      </c>
      <c r="CH766" s="329">
        <f t="shared" si="1565"/>
        <v>0</v>
      </c>
      <c r="CI766" s="329">
        <f t="shared" si="1566"/>
        <v>0</v>
      </c>
      <c r="CJ766" s="170">
        <f t="shared" si="1489"/>
        <v>0</v>
      </c>
      <c r="CK766" s="208">
        <f t="shared" si="1490"/>
        <v>0</v>
      </c>
      <c r="CL766" s="328">
        <v>27.6</v>
      </c>
      <c r="CM766" s="328">
        <f t="shared" si="1567"/>
        <v>0</v>
      </c>
      <c r="CN766" s="329">
        <f t="shared" si="1568"/>
        <v>0</v>
      </c>
      <c r="CO766" s="329">
        <f t="shared" si="1569"/>
        <v>0</v>
      </c>
      <c r="CP766" s="329">
        <f t="shared" si="1570"/>
        <v>0</v>
      </c>
      <c r="CQ766" s="329">
        <f t="shared" si="1571"/>
        <v>0</v>
      </c>
      <c r="CR766" s="329">
        <f t="shared" si="1572"/>
        <v>0</v>
      </c>
      <c r="CS766" s="329">
        <f t="shared" si="1573"/>
        <v>0</v>
      </c>
      <c r="CT766" s="170">
        <f t="shared" si="1491"/>
        <v>0</v>
      </c>
      <c r="CU766" s="208">
        <f t="shared" si="1492"/>
        <v>0</v>
      </c>
      <c r="CV766" s="328">
        <v>27.6</v>
      </c>
      <c r="CW766" s="328">
        <f t="shared" si="1574"/>
        <v>0</v>
      </c>
      <c r="CX766" s="329">
        <f t="shared" si="1575"/>
        <v>0</v>
      </c>
      <c r="CY766" s="329">
        <f t="shared" si="1576"/>
        <v>0</v>
      </c>
      <c r="CZ766" s="329">
        <f t="shared" si="1577"/>
        <v>0</v>
      </c>
      <c r="DA766" s="329">
        <f t="shared" si="1578"/>
        <v>0</v>
      </c>
      <c r="DB766" s="329">
        <f t="shared" si="1579"/>
        <v>0</v>
      </c>
      <c r="DC766" s="329">
        <f t="shared" si="1580"/>
        <v>0</v>
      </c>
      <c r="DD766" s="170">
        <f t="shared" si="1493"/>
        <v>0</v>
      </c>
      <c r="DE766" s="208">
        <f t="shared" si="1494"/>
        <v>0</v>
      </c>
      <c r="DF766" s="328">
        <v>27.6</v>
      </c>
      <c r="DG766" s="328">
        <f t="shared" si="1581"/>
        <v>0</v>
      </c>
      <c r="DH766" s="329">
        <f t="shared" si="1582"/>
        <v>0</v>
      </c>
      <c r="DI766" s="329">
        <f t="shared" si="1583"/>
        <v>0</v>
      </c>
      <c r="DJ766" s="329">
        <f t="shared" si="1584"/>
        <v>0</v>
      </c>
      <c r="DK766" s="329">
        <f t="shared" si="1585"/>
        <v>0</v>
      </c>
      <c r="DL766" s="329">
        <f t="shared" si="1586"/>
        <v>0</v>
      </c>
      <c r="DM766" s="329">
        <f t="shared" si="1587"/>
        <v>0</v>
      </c>
      <c r="DN766" s="170">
        <f t="shared" si="1495"/>
        <v>0</v>
      </c>
      <c r="DO766" s="208">
        <f t="shared" si="1496"/>
        <v>0</v>
      </c>
      <c r="DP766" s="328">
        <v>27.6</v>
      </c>
      <c r="DQ766" s="328">
        <f t="shared" si="1588"/>
        <v>0</v>
      </c>
      <c r="DR766" s="329">
        <f t="shared" si="1589"/>
        <v>0</v>
      </c>
      <c r="DS766" s="329">
        <f t="shared" si="1590"/>
        <v>0</v>
      </c>
      <c r="DT766" s="329">
        <f t="shared" si="1591"/>
        <v>0</v>
      </c>
      <c r="DU766" s="329">
        <f t="shared" si="1592"/>
        <v>0</v>
      </c>
      <c r="DV766" s="329">
        <f t="shared" si="1593"/>
        <v>0</v>
      </c>
      <c r="DW766" s="329">
        <f t="shared" si="1594"/>
        <v>0</v>
      </c>
      <c r="DX766" s="170">
        <f t="shared" si="1497"/>
        <v>0</v>
      </c>
      <c r="DY766" s="208">
        <f t="shared" si="1498"/>
        <v>0</v>
      </c>
      <c r="DZ766" s="328">
        <v>27.6</v>
      </c>
      <c r="EA766" s="328">
        <f t="shared" si="1595"/>
        <v>0</v>
      </c>
      <c r="EB766" s="329">
        <f t="shared" si="1596"/>
        <v>0</v>
      </c>
      <c r="EC766" s="329">
        <f t="shared" si="1597"/>
        <v>0</v>
      </c>
      <c r="ED766" s="329">
        <f t="shared" si="1598"/>
        <v>0</v>
      </c>
      <c r="EE766" s="329">
        <f t="shared" si="1599"/>
        <v>0</v>
      </c>
      <c r="EF766" s="329">
        <f t="shared" si="1600"/>
        <v>0</v>
      </c>
      <c r="EG766" s="329">
        <f t="shared" si="1601"/>
        <v>0</v>
      </c>
      <c r="EH766" s="170">
        <f t="shared" si="1499"/>
        <v>0</v>
      </c>
      <c r="EI766" s="208">
        <f t="shared" si="1500"/>
        <v>0</v>
      </c>
      <c r="EJ766" s="328">
        <v>27.6</v>
      </c>
      <c r="EK766" s="328">
        <f t="shared" si="1602"/>
        <v>0</v>
      </c>
      <c r="EL766" s="329">
        <f t="shared" si="1603"/>
        <v>0</v>
      </c>
      <c r="EM766" s="329">
        <f t="shared" si="1604"/>
        <v>0</v>
      </c>
      <c r="EN766" s="329">
        <f t="shared" si="1605"/>
        <v>0</v>
      </c>
      <c r="EO766" s="329">
        <f t="shared" si="1606"/>
        <v>0</v>
      </c>
      <c r="EP766" s="329">
        <f t="shared" si="1607"/>
        <v>0</v>
      </c>
      <c r="EQ766" s="329">
        <f t="shared" si="1608"/>
        <v>0</v>
      </c>
      <c r="ER766" s="170">
        <f t="shared" si="1501"/>
        <v>0</v>
      </c>
      <c r="ES766" s="208">
        <f t="shared" si="1502"/>
        <v>0</v>
      </c>
      <c r="ET766" s="328">
        <v>27.6</v>
      </c>
      <c r="EU766" s="328">
        <f t="shared" si="1609"/>
        <v>0</v>
      </c>
      <c r="EV766" s="329">
        <f t="shared" si="1610"/>
        <v>0</v>
      </c>
      <c r="EW766" s="329">
        <f t="shared" si="1611"/>
        <v>0</v>
      </c>
      <c r="EX766" s="329">
        <f t="shared" si="1612"/>
        <v>0</v>
      </c>
      <c r="EY766" s="329">
        <f t="shared" si="1613"/>
        <v>0</v>
      </c>
      <c r="EZ766" s="329">
        <f t="shared" si="1614"/>
        <v>0</v>
      </c>
      <c r="FA766" s="329">
        <f t="shared" si="1615"/>
        <v>0</v>
      </c>
      <c r="FB766" s="170">
        <f t="shared" si="1503"/>
        <v>0</v>
      </c>
      <c r="FC766" s="208">
        <f t="shared" si="1504"/>
        <v>0</v>
      </c>
      <c r="FD766" s="328">
        <v>27.6</v>
      </c>
      <c r="FE766" s="328">
        <f t="shared" si="1616"/>
        <v>0</v>
      </c>
      <c r="FF766" s="329">
        <f t="shared" si="1617"/>
        <v>0</v>
      </c>
      <c r="FG766" s="329">
        <f t="shared" si="1618"/>
        <v>0</v>
      </c>
      <c r="FH766" s="329">
        <f t="shared" si="1619"/>
        <v>0</v>
      </c>
      <c r="FI766" s="329">
        <f t="shared" si="1620"/>
        <v>0</v>
      </c>
      <c r="FJ766" s="329">
        <f t="shared" si="1621"/>
        <v>0</v>
      </c>
      <c r="FK766" s="329">
        <f t="shared" si="1622"/>
        <v>0</v>
      </c>
      <c r="FL766" s="170">
        <f t="shared" si="1677"/>
        <v>0</v>
      </c>
      <c r="FM766" s="208">
        <f t="shared" si="1506"/>
        <v>0</v>
      </c>
      <c r="FN766" s="328">
        <v>27.6</v>
      </c>
      <c r="FO766" s="328">
        <f t="shared" si="1649"/>
        <v>0</v>
      </c>
      <c r="FP766" s="329">
        <f t="shared" si="1650"/>
        <v>0</v>
      </c>
      <c r="FQ766" s="329">
        <f t="shared" si="1651"/>
        <v>0</v>
      </c>
      <c r="FR766" s="329">
        <f t="shared" si="1652"/>
        <v>0</v>
      </c>
      <c r="FS766" s="329">
        <f t="shared" si="1653"/>
        <v>0</v>
      </c>
      <c r="FT766" s="329">
        <f t="shared" si="1654"/>
        <v>0</v>
      </c>
      <c r="FU766" s="329">
        <f t="shared" si="1655"/>
        <v>0</v>
      </c>
      <c r="FV766" s="170">
        <f t="shared" si="1678"/>
        <v>0</v>
      </c>
      <c r="FW766" s="208">
        <f t="shared" si="1508"/>
        <v>0</v>
      </c>
      <c r="FX766" s="328">
        <v>27.6</v>
      </c>
      <c r="FY766" s="328">
        <f t="shared" si="1656"/>
        <v>0</v>
      </c>
      <c r="FZ766" s="329">
        <f t="shared" si="1657"/>
        <v>0</v>
      </c>
      <c r="GA766" s="329">
        <f t="shared" si="1658"/>
        <v>0</v>
      </c>
      <c r="GB766" s="329">
        <f t="shared" si="1659"/>
        <v>0</v>
      </c>
      <c r="GC766" s="329">
        <f t="shared" si="1660"/>
        <v>0</v>
      </c>
      <c r="GD766" s="329">
        <f t="shared" si="1661"/>
        <v>0</v>
      </c>
      <c r="GE766" s="329">
        <f t="shared" si="1662"/>
        <v>0</v>
      </c>
      <c r="GF766" s="170">
        <f t="shared" si="1679"/>
        <v>0</v>
      </c>
      <c r="GG766" s="208">
        <f t="shared" si="1510"/>
        <v>0</v>
      </c>
      <c r="GH766" s="328">
        <v>27.6</v>
      </c>
      <c r="GI766" s="328">
        <f t="shared" si="1663"/>
        <v>0</v>
      </c>
      <c r="GJ766" s="329">
        <f t="shared" si="1664"/>
        <v>0</v>
      </c>
      <c r="GK766" s="329">
        <f t="shared" si="1665"/>
        <v>0</v>
      </c>
      <c r="GL766" s="329">
        <f t="shared" si="1666"/>
        <v>0</v>
      </c>
      <c r="GM766" s="329">
        <f t="shared" si="1667"/>
        <v>0</v>
      </c>
      <c r="GN766" s="329">
        <f t="shared" si="1668"/>
        <v>0</v>
      </c>
      <c r="GO766" s="329">
        <f t="shared" si="1669"/>
        <v>0</v>
      </c>
      <c r="GP766" s="170">
        <f t="shared" si="1680"/>
        <v>0</v>
      </c>
      <c r="GQ766" s="208">
        <f t="shared" si="1512"/>
        <v>0</v>
      </c>
      <c r="GR766" s="328">
        <v>27.6</v>
      </c>
      <c r="GS766" s="328">
        <f t="shared" si="1670"/>
        <v>0</v>
      </c>
      <c r="GT766" s="329">
        <f t="shared" si="1671"/>
        <v>0</v>
      </c>
      <c r="GU766" s="329">
        <f t="shared" si="1672"/>
        <v>0</v>
      </c>
      <c r="GV766" s="329">
        <f t="shared" si="1673"/>
        <v>0</v>
      </c>
      <c r="GW766" s="329">
        <f t="shared" si="1674"/>
        <v>0</v>
      </c>
      <c r="GX766" s="329">
        <f t="shared" si="1675"/>
        <v>0</v>
      </c>
      <c r="GY766" s="329">
        <f t="shared" si="1676"/>
        <v>0</v>
      </c>
      <c r="GZ766" s="170">
        <f t="shared" si="1681"/>
        <v>0</v>
      </c>
      <c r="HA766" s="208">
        <f t="shared" si="1514"/>
        <v>0</v>
      </c>
      <c r="HB766" s="328">
        <v>27.6</v>
      </c>
      <c r="HC766" s="328">
        <f t="shared" si="1515"/>
        <v>0</v>
      </c>
      <c r="HD766" s="329">
        <f t="shared" si="1623"/>
        <v>0</v>
      </c>
      <c r="HE766" s="329">
        <f t="shared" si="1624"/>
        <v>0</v>
      </c>
      <c r="HF766" s="329">
        <f t="shared" si="1625"/>
        <v>0</v>
      </c>
      <c r="HG766" s="329">
        <f t="shared" si="1626"/>
        <v>0</v>
      </c>
      <c r="HH766" s="329">
        <f t="shared" si="1627"/>
        <v>0</v>
      </c>
      <c r="HI766" s="329">
        <f t="shared" si="1628"/>
        <v>0</v>
      </c>
      <c r="HJ766" s="170">
        <f t="shared" si="1682"/>
        <v>0</v>
      </c>
      <c r="HK766" s="208">
        <f t="shared" si="1517"/>
        <v>0</v>
      </c>
      <c r="HL766" s="328">
        <v>27.6</v>
      </c>
      <c r="HM766" s="328">
        <f t="shared" si="1518"/>
        <v>0</v>
      </c>
      <c r="HN766" s="329">
        <f t="shared" si="1629"/>
        <v>0</v>
      </c>
      <c r="HO766" s="329">
        <f t="shared" si="1630"/>
        <v>0</v>
      </c>
      <c r="HP766" s="329">
        <f t="shared" si="1631"/>
        <v>0</v>
      </c>
      <c r="HQ766" s="329">
        <f t="shared" si="1632"/>
        <v>0</v>
      </c>
      <c r="HR766" s="329">
        <f t="shared" si="1633"/>
        <v>0</v>
      </c>
      <c r="HS766" s="329">
        <f t="shared" si="1634"/>
        <v>0</v>
      </c>
      <c r="HT766" s="170">
        <f t="shared" si="1519"/>
        <v>0</v>
      </c>
      <c r="HU766" s="208">
        <f t="shared" si="1520"/>
        <v>0</v>
      </c>
      <c r="HV766" s="328">
        <v>27.6</v>
      </c>
      <c r="HW766" s="328">
        <f t="shared" si="1635"/>
        <v>0</v>
      </c>
      <c r="HX766" s="329">
        <f t="shared" si="1636"/>
        <v>0</v>
      </c>
      <c r="HY766" s="329">
        <f t="shared" si="1637"/>
        <v>0</v>
      </c>
      <c r="HZ766" s="329">
        <f t="shared" si="1638"/>
        <v>0</v>
      </c>
      <c r="IA766" s="329">
        <f t="shared" si="1639"/>
        <v>0</v>
      </c>
      <c r="IB766" s="329">
        <f t="shared" si="1640"/>
        <v>0</v>
      </c>
      <c r="IC766" s="329">
        <f t="shared" si="1641"/>
        <v>0</v>
      </c>
      <c r="ID766" s="170">
        <f t="shared" si="1521"/>
        <v>0</v>
      </c>
      <c r="IE766" s="208">
        <f t="shared" si="1522"/>
        <v>0</v>
      </c>
      <c r="IF766" s="328">
        <v>27.6</v>
      </c>
      <c r="IG766" s="328">
        <f t="shared" si="1642"/>
        <v>0</v>
      </c>
      <c r="IH766" s="329">
        <f t="shared" si="1643"/>
        <v>0</v>
      </c>
      <c r="II766" s="329">
        <f t="shared" si="1644"/>
        <v>0</v>
      </c>
      <c r="IJ766" s="329">
        <f t="shared" si="1645"/>
        <v>0</v>
      </c>
      <c r="IK766" s="329">
        <f t="shared" si="1646"/>
        <v>0</v>
      </c>
      <c r="IL766" s="329">
        <f t="shared" si="1647"/>
        <v>0</v>
      </c>
      <c r="IM766" s="329">
        <f t="shared" si="1648"/>
        <v>0</v>
      </c>
      <c r="IN766" s="170">
        <f t="shared" si="1683"/>
        <v>0</v>
      </c>
    </row>
    <row r="767" spans="1:248">
      <c r="A767" s="318"/>
      <c r="B767" s="318"/>
      <c r="C767" s="318"/>
      <c r="D767" s="318"/>
      <c r="E767" s="318"/>
      <c r="F767" s="318"/>
      <c r="G767" s="318"/>
      <c r="H767" s="318"/>
      <c r="I767" s="318"/>
      <c r="K767" s="318"/>
      <c r="L767" s="318"/>
      <c r="M767" s="318"/>
      <c r="N767" s="318"/>
      <c r="O767" s="318"/>
      <c r="P767" s="318"/>
      <c r="Q767" s="318"/>
      <c r="R767" s="318"/>
      <c r="S767" s="208">
        <f t="shared" si="1524"/>
        <v>0</v>
      </c>
      <c r="T767" s="328">
        <v>27.7</v>
      </c>
      <c r="U767" s="328">
        <f t="shared" si="1525"/>
        <v>0</v>
      </c>
      <c r="V767" s="329">
        <f t="shared" si="1526"/>
        <v>0</v>
      </c>
      <c r="W767" s="329">
        <f t="shared" si="1527"/>
        <v>0</v>
      </c>
      <c r="X767" s="329">
        <f t="shared" si="1528"/>
        <v>0</v>
      </c>
      <c r="Y767" s="329">
        <f t="shared" si="1529"/>
        <v>0</v>
      </c>
      <c r="Z767" s="329">
        <f t="shared" si="1530"/>
        <v>0</v>
      </c>
      <c r="AA767" s="329">
        <f t="shared" si="1531"/>
        <v>0</v>
      </c>
      <c r="AB767" s="170">
        <f t="shared" si="1470"/>
        <v>0</v>
      </c>
      <c r="AC767" s="208">
        <f t="shared" si="1471"/>
        <v>0</v>
      </c>
      <c r="AD767" s="328">
        <v>27.7</v>
      </c>
      <c r="AE767" s="328">
        <f t="shared" si="1532"/>
        <v>0</v>
      </c>
      <c r="AF767" s="329">
        <f t="shared" si="1533"/>
        <v>0</v>
      </c>
      <c r="AG767" s="329">
        <f t="shared" si="1534"/>
        <v>0</v>
      </c>
      <c r="AH767" s="329">
        <f t="shared" si="1535"/>
        <v>0</v>
      </c>
      <c r="AI767" s="329">
        <f t="shared" si="1536"/>
        <v>0</v>
      </c>
      <c r="AJ767" s="329">
        <f t="shared" si="1537"/>
        <v>0</v>
      </c>
      <c r="AK767" s="329">
        <f t="shared" si="1538"/>
        <v>0</v>
      </c>
      <c r="AL767" s="170">
        <f t="shared" si="1472"/>
        <v>0</v>
      </c>
      <c r="AM767" s="208">
        <f t="shared" si="1473"/>
        <v>0</v>
      </c>
      <c r="AN767" s="328">
        <v>27.7</v>
      </c>
      <c r="AO767" s="328">
        <f t="shared" si="1539"/>
        <v>0</v>
      </c>
      <c r="AP767" s="329">
        <f t="shared" si="1540"/>
        <v>0</v>
      </c>
      <c r="AQ767" s="329">
        <f t="shared" si="1541"/>
        <v>0</v>
      </c>
      <c r="AR767" s="329">
        <f t="shared" si="1542"/>
        <v>0</v>
      </c>
      <c r="AS767" s="329">
        <f t="shared" si="1543"/>
        <v>0</v>
      </c>
      <c r="AT767" s="329">
        <f t="shared" si="1544"/>
        <v>0</v>
      </c>
      <c r="AU767" s="329">
        <f t="shared" si="1545"/>
        <v>0</v>
      </c>
      <c r="AV767" s="170">
        <f t="shared" si="1474"/>
        <v>0</v>
      </c>
      <c r="AW767" s="208">
        <f t="shared" si="1475"/>
        <v>0</v>
      </c>
      <c r="AX767" s="328">
        <v>27.7</v>
      </c>
      <c r="AY767" s="328">
        <f t="shared" si="1546"/>
        <v>0</v>
      </c>
      <c r="AZ767" s="329">
        <f t="shared" si="1547"/>
        <v>0</v>
      </c>
      <c r="BA767" s="329">
        <f t="shared" si="1548"/>
        <v>0</v>
      </c>
      <c r="BB767" s="329">
        <f t="shared" si="1549"/>
        <v>0</v>
      </c>
      <c r="BC767" s="329">
        <f t="shared" si="1550"/>
        <v>0</v>
      </c>
      <c r="BD767" s="329">
        <f t="shared" si="1551"/>
        <v>0</v>
      </c>
      <c r="BE767" s="329">
        <f t="shared" si="1552"/>
        <v>0</v>
      </c>
      <c r="BF767" s="170">
        <f t="shared" si="1476"/>
        <v>0</v>
      </c>
      <c r="BG767" s="208">
        <f t="shared" si="1477"/>
        <v>0</v>
      </c>
      <c r="BH767" s="328">
        <v>27.7</v>
      </c>
      <c r="BI767" s="328">
        <f t="shared" si="1478"/>
        <v>0</v>
      </c>
      <c r="BJ767" s="329">
        <f t="shared" si="1479"/>
        <v>0</v>
      </c>
      <c r="BK767" s="329">
        <f t="shared" si="1480"/>
        <v>0</v>
      </c>
      <c r="BL767" s="329">
        <f t="shared" si="1481"/>
        <v>0</v>
      </c>
      <c r="BM767" s="329">
        <f t="shared" si="1482"/>
        <v>0</v>
      </c>
      <c r="BN767" s="329">
        <f t="shared" si="1483"/>
        <v>0</v>
      </c>
      <c r="BO767" s="329">
        <f t="shared" si="1484"/>
        <v>0</v>
      </c>
      <c r="BP767" s="170">
        <f t="shared" si="1485"/>
        <v>0</v>
      </c>
      <c r="BQ767" s="208">
        <f t="shared" si="1486"/>
        <v>0</v>
      </c>
      <c r="BR767" s="328">
        <v>27.7</v>
      </c>
      <c r="BS767" s="328">
        <f t="shared" si="1553"/>
        <v>0</v>
      </c>
      <c r="BT767" s="329">
        <f t="shared" si="1554"/>
        <v>0</v>
      </c>
      <c r="BU767" s="329">
        <f t="shared" si="1555"/>
        <v>0</v>
      </c>
      <c r="BV767" s="329">
        <f t="shared" si="1556"/>
        <v>0</v>
      </c>
      <c r="BW767" s="329">
        <f t="shared" si="1557"/>
        <v>0</v>
      </c>
      <c r="BX767" s="329">
        <f t="shared" si="1558"/>
        <v>0</v>
      </c>
      <c r="BY767" s="329">
        <f t="shared" si="1559"/>
        <v>0</v>
      </c>
      <c r="BZ767" s="170">
        <f t="shared" si="1487"/>
        <v>0</v>
      </c>
      <c r="CA767" s="208">
        <f t="shared" si="1488"/>
        <v>0</v>
      </c>
      <c r="CB767" s="328">
        <v>27.7</v>
      </c>
      <c r="CC767" s="328">
        <f t="shared" si="1560"/>
        <v>0</v>
      </c>
      <c r="CD767" s="329">
        <f t="shared" si="1561"/>
        <v>0</v>
      </c>
      <c r="CE767" s="329">
        <f t="shared" si="1562"/>
        <v>0</v>
      </c>
      <c r="CF767" s="329">
        <f t="shared" si="1563"/>
        <v>0</v>
      </c>
      <c r="CG767" s="329">
        <f t="shared" si="1564"/>
        <v>0</v>
      </c>
      <c r="CH767" s="329">
        <f t="shared" si="1565"/>
        <v>0</v>
      </c>
      <c r="CI767" s="329">
        <f t="shared" si="1566"/>
        <v>0</v>
      </c>
      <c r="CJ767" s="170">
        <f t="shared" si="1489"/>
        <v>0</v>
      </c>
      <c r="CK767" s="208">
        <f t="shared" si="1490"/>
        <v>0</v>
      </c>
      <c r="CL767" s="328">
        <v>27.7</v>
      </c>
      <c r="CM767" s="328">
        <f t="shared" si="1567"/>
        <v>0</v>
      </c>
      <c r="CN767" s="329">
        <f t="shared" si="1568"/>
        <v>0</v>
      </c>
      <c r="CO767" s="329">
        <f t="shared" si="1569"/>
        <v>0</v>
      </c>
      <c r="CP767" s="329">
        <f t="shared" si="1570"/>
        <v>0</v>
      </c>
      <c r="CQ767" s="329">
        <f t="shared" si="1571"/>
        <v>0</v>
      </c>
      <c r="CR767" s="329">
        <f t="shared" si="1572"/>
        <v>0</v>
      </c>
      <c r="CS767" s="329">
        <f t="shared" si="1573"/>
        <v>0</v>
      </c>
      <c r="CT767" s="170">
        <f t="shared" si="1491"/>
        <v>0</v>
      </c>
      <c r="CU767" s="208">
        <f t="shared" si="1492"/>
        <v>0</v>
      </c>
      <c r="CV767" s="328">
        <v>27.7</v>
      </c>
      <c r="CW767" s="328">
        <f t="shared" si="1574"/>
        <v>0</v>
      </c>
      <c r="CX767" s="329">
        <f t="shared" si="1575"/>
        <v>0</v>
      </c>
      <c r="CY767" s="329">
        <f t="shared" si="1576"/>
        <v>0</v>
      </c>
      <c r="CZ767" s="329">
        <f t="shared" si="1577"/>
        <v>0</v>
      </c>
      <c r="DA767" s="329">
        <f t="shared" si="1578"/>
        <v>0</v>
      </c>
      <c r="DB767" s="329">
        <f t="shared" si="1579"/>
        <v>0</v>
      </c>
      <c r="DC767" s="329">
        <f t="shared" si="1580"/>
        <v>0</v>
      </c>
      <c r="DD767" s="170">
        <f t="shared" si="1493"/>
        <v>0</v>
      </c>
      <c r="DE767" s="208">
        <f t="shared" si="1494"/>
        <v>0</v>
      </c>
      <c r="DF767" s="328">
        <v>27.7</v>
      </c>
      <c r="DG767" s="328">
        <f t="shared" si="1581"/>
        <v>0</v>
      </c>
      <c r="DH767" s="329">
        <f t="shared" si="1582"/>
        <v>0</v>
      </c>
      <c r="DI767" s="329">
        <f t="shared" si="1583"/>
        <v>0</v>
      </c>
      <c r="DJ767" s="329">
        <f t="shared" si="1584"/>
        <v>0</v>
      </c>
      <c r="DK767" s="329">
        <f t="shared" si="1585"/>
        <v>0</v>
      </c>
      <c r="DL767" s="329">
        <f t="shared" si="1586"/>
        <v>0</v>
      </c>
      <c r="DM767" s="329">
        <f t="shared" si="1587"/>
        <v>0</v>
      </c>
      <c r="DN767" s="170">
        <f t="shared" si="1495"/>
        <v>0</v>
      </c>
      <c r="DO767" s="208">
        <f t="shared" si="1496"/>
        <v>0</v>
      </c>
      <c r="DP767" s="328">
        <v>27.7</v>
      </c>
      <c r="DQ767" s="328">
        <f t="shared" si="1588"/>
        <v>0</v>
      </c>
      <c r="DR767" s="329">
        <f t="shared" si="1589"/>
        <v>0</v>
      </c>
      <c r="DS767" s="329">
        <f t="shared" si="1590"/>
        <v>0</v>
      </c>
      <c r="DT767" s="329">
        <f t="shared" si="1591"/>
        <v>0</v>
      </c>
      <c r="DU767" s="329">
        <f t="shared" si="1592"/>
        <v>0</v>
      </c>
      <c r="DV767" s="329">
        <f t="shared" si="1593"/>
        <v>0</v>
      </c>
      <c r="DW767" s="329">
        <f t="shared" si="1594"/>
        <v>0</v>
      </c>
      <c r="DX767" s="170">
        <f t="shared" si="1497"/>
        <v>0</v>
      </c>
      <c r="DY767" s="208">
        <f t="shared" si="1498"/>
        <v>0</v>
      </c>
      <c r="DZ767" s="328">
        <v>27.7</v>
      </c>
      <c r="EA767" s="328">
        <f t="shared" si="1595"/>
        <v>0</v>
      </c>
      <c r="EB767" s="329">
        <f t="shared" si="1596"/>
        <v>0</v>
      </c>
      <c r="EC767" s="329">
        <f t="shared" si="1597"/>
        <v>0</v>
      </c>
      <c r="ED767" s="329">
        <f t="shared" si="1598"/>
        <v>0</v>
      </c>
      <c r="EE767" s="329">
        <f t="shared" si="1599"/>
        <v>0</v>
      </c>
      <c r="EF767" s="329">
        <f t="shared" si="1600"/>
        <v>0</v>
      </c>
      <c r="EG767" s="329">
        <f t="shared" si="1601"/>
        <v>0</v>
      </c>
      <c r="EH767" s="170">
        <f t="shared" si="1499"/>
        <v>0</v>
      </c>
      <c r="EI767" s="208">
        <f t="shared" si="1500"/>
        <v>0</v>
      </c>
      <c r="EJ767" s="328">
        <v>27.7</v>
      </c>
      <c r="EK767" s="328">
        <f t="shared" si="1602"/>
        <v>0</v>
      </c>
      <c r="EL767" s="329">
        <f t="shared" si="1603"/>
        <v>0</v>
      </c>
      <c r="EM767" s="329">
        <f t="shared" si="1604"/>
        <v>0</v>
      </c>
      <c r="EN767" s="329">
        <f t="shared" si="1605"/>
        <v>0</v>
      </c>
      <c r="EO767" s="329">
        <f t="shared" si="1606"/>
        <v>0</v>
      </c>
      <c r="EP767" s="329">
        <f t="shared" si="1607"/>
        <v>0</v>
      </c>
      <c r="EQ767" s="329">
        <f t="shared" si="1608"/>
        <v>0</v>
      </c>
      <c r="ER767" s="170">
        <f t="shared" si="1501"/>
        <v>0</v>
      </c>
      <c r="ES767" s="208">
        <f t="shared" si="1502"/>
        <v>0</v>
      </c>
      <c r="ET767" s="328">
        <v>27.7</v>
      </c>
      <c r="EU767" s="328">
        <f t="shared" si="1609"/>
        <v>0</v>
      </c>
      <c r="EV767" s="329">
        <f t="shared" si="1610"/>
        <v>0</v>
      </c>
      <c r="EW767" s="329">
        <f t="shared" si="1611"/>
        <v>0</v>
      </c>
      <c r="EX767" s="329">
        <f t="shared" si="1612"/>
        <v>0</v>
      </c>
      <c r="EY767" s="329">
        <f t="shared" si="1613"/>
        <v>0</v>
      </c>
      <c r="EZ767" s="329">
        <f t="shared" si="1614"/>
        <v>0</v>
      </c>
      <c r="FA767" s="329">
        <f t="shared" si="1615"/>
        <v>0</v>
      </c>
      <c r="FB767" s="170">
        <f t="shared" si="1503"/>
        <v>0</v>
      </c>
      <c r="FC767" s="208">
        <f t="shared" si="1504"/>
        <v>0</v>
      </c>
      <c r="FD767" s="328">
        <v>27.7</v>
      </c>
      <c r="FE767" s="328">
        <f t="shared" si="1616"/>
        <v>0</v>
      </c>
      <c r="FF767" s="329">
        <f t="shared" si="1617"/>
        <v>0</v>
      </c>
      <c r="FG767" s="329">
        <f t="shared" si="1618"/>
        <v>0</v>
      </c>
      <c r="FH767" s="329">
        <f t="shared" si="1619"/>
        <v>0</v>
      </c>
      <c r="FI767" s="329">
        <f t="shared" si="1620"/>
        <v>0</v>
      </c>
      <c r="FJ767" s="329">
        <f t="shared" si="1621"/>
        <v>0</v>
      </c>
      <c r="FK767" s="329">
        <f t="shared" si="1622"/>
        <v>0</v>
      </c>
      <c r="FL767" s="170">
        <f t="shared" si="1677"/>
        <v>0</v>
      </c>
      <c r="FM767" s="208">
        <f t="shared" si="1506"/>
        <v>0</v>
      </c>
      <c r="FN767" s="328">
        <v>27.7</v>
      </c>
      <c r="FO767" s="328">
        <f t="shared" si="1649"/>
        <v>0</v>
      </c>
      <c r="FP767" s="329">
        <f t="shared" si="1650"/>
        <v>0</v>
      </c>
      <c r="FQ767" s="329">
        <f t="shared" si="1651"/>
        <v>0</v>
      </c>
      <c r="FR767" s="329">
        <f t="shared" si="1652"/>
        <v>0</v>
      </c>
      <c r="FS767" s="329">
        <f t="shared" si="1653"/>
        <v>0</v>
      </c>
      <c r="FT767" s="329">
        <f t="shared" si="1654"/>
        <v>0</v>
      </c>
      <c r="FU767" s="329">
        <f t="shared" si="1655"/>
        <v>0</v>
      </c>
      <c r="FV767" s="170">
        <f t="shared" si="1678"/>
        <v>0</v>
      </c>
      <c r="FW767" s="208">
        <f t="shared" si="1508"/>
        <v>0</v>
      </c>
      <c r="FX767" s="328">
        <v>27.7</v>
      </c>
      <c r="FY767" s="328">
        <f t="shared" si="1656"/>
        <v>0</v>
      </c>
      <c r="FZ767" s="329">
        <f t="shared" si="1657"/>
        <v>0</v>
      </c>
      <c r="GA767" s="329">
        <f t="shared" si="1658"/>
        <v>0</v>
      </c>
      <c r="GB767" s="329">
        <f t="shared" si="1659"/>
        <v>0</v>
      </c>
      <c r="GC767" s="329">
        <f t="shared" si="1660"/>
        <v>0</v>
      </c>
      <c r="GD767" s="329">
        <f t="shared" si="1661"/>
        <v>0</v>
      </c>
      <c r="GE767" s="329">
        <f t="shared" si="1662"/>
        <v>0</v>
      </c>
      <c r="GF767" s="170">
        <f t="shared" si="1679"/>
        <v>0</v>
      </c>
      <c r="GG767" s="208">
        <f t="shared" si="1510"/>
        <v>0</v>
      </c>
      <c r="GH767" s="328">
        <v>27.7</v>
      </c>
      <c r="GI767" s="328">
        <f t="shared" si="1663"/>
        <v>0</v>
      </c>
      <c r="GJ767" s="329">
        <f t="shared" si="1664"/>
        <v>0</v>
      </c>
      <c r="GK767" s="329">
        <f t="shared" si="1665"/>
        <v>0</v>
      </c>
      <c r="GL767" s="329">
        <f t="shared" si="1666"/>
        <v>0</v>
      </c>
      <c r="GM767" s="329">
        <f t="shared" si="1667"/>
        <v>0</v>
      </c>
      <c r="GN767" s="329">
        <f t="shared" si="1668"/>
        <v>0</v>
      </c>
      <c r="GO767" s="329">
        <f t="shared" si="1669"/>
        <v>0</v>
      </c>
      <c r="GP767" s="170">
        <f t="shared" si="1680"/>
        <v>0</v>
      </c>
      <c r="GQ767" s="208">
        <f t="shared" si="1512"/>
        <v>0</v>
      </c>
      <c r="GR767" s="328">
        <v>27.7</v>
      </c>
      <c r="GS767" s="328">
        <f t="shared" si="1670"/>
        <v>0</v>
      </c>
      <c r="GT767" s="329">
        <f t="shared" si="1671"/>
        <v>0</v>
      </c>
      <c r="GU767" s="329">
        <f t="shared" si="1672"/>
        <v>0</v>
      </c>
      <c r="GV767" s="329">
        <f t="shared" si="1673"/>
        <v>0</v>
      </c>
      <c r="GW767" s="329">
        <f t="shared" si="1674"/>
        <v>0</v>
      </c>
      <c r="GX767" s="329">
        <f t="shared" si="1675"/>
        <v>0</v>
      </c>
      <c r="GY767" s="329">
        <f t="shared" si="1676"/>
        <v>0</v>
      </c>
      <c r="GZ767" s="170">
        <f t="shared" si="1681"/>
        <v>0</v>
      </c>
      <c r="HA767" s="208">
        <f t="shared" si="1514"/>
        <v>0</v>
      </c>
      <c r="HB767" s="328">
        <v>27.7</v>
      </c>
      <c r="HC767" s="328">
        <f t="shared" si="1515"/>
        <v>0</v>
      </c>
      <c r="HD767" s="329">
        <f t="shared" si="1623"/>
        <v>0</v>
      </c>
      <c r="HE767" s="329">
        <f t="shared" si="1624"/>
        <v>0</v>
      </c>
      <c r="HF767" s="329">
        <f t="shared" si="1625"/>
        <v>0</v>
      </c>
      <c r="HG767" s="329">
        <f t="shared" si="1626"/>
        <v>0</v>
      </c>
      <c r="HH767" s="329">
        <f t="shared" si="1627"/>
        <v>0</v>
      </c>
      <c r="HI767" s="329">
        <f t="shared" si="1628"/>
        <v>0</v>
      </c>
      <c r="HJ767" s="170">
        <f t="shared" si="1682"/>
        <v>0</v>
      </c>
      <c r="HK767" s="208">
        <f t="shared" si="1517"/>
        <v>0</v>
      </c>
      <c r="HL767" s="328">
        <v>27.7</v>
      </c>
      <c r="HM767" s="328">
        <f t="shared" si="1518"/>
        <v>0</v>
      </c>
      <c r="HN767" s="329">
        <f t="shared" si="1629"/>
        <v>0</v>
      </c>
      <c r="HO767" s="329">
        <f t="shared" si="1630"/>
        <v>0</v>
      </c>
      <c r="HP767" s="329">
        <f t="shared" si="1631"/>
        <v>0</v>
      </c>
      <c r="HQ767" s="329">
        <f t="shared" si="1632"/>
        <v>0</v>
      </c>
      <c r="HR767" s="329">
        <f t="shared" si="1633"/>
        <v>0</v>
      </c>
      <c r="HS767" s="329">
        <f t="shared" si="1634"/>
        <v>0</v>
      </c>
      <c r="HT767" s="170">
        <f t="shared" si="1519"/>
        <v>0</v>
      </c>
      <c r="HU767" s="208">
        <f t="shared" si="1520"/>
        <v>0</v>
      </c>
      <c r="HV767" s="328">
        <v>27.7</v>
      </c>
      <c r="HW767" s="328">
        <f t="shared" si="1635"/>
        <v>0</v>
      </c>
      <c r="HX767" s="329">
        <f t="shared" si="1636"/>
        <v>0</v>
      </c>
      <c r="HY767" s="329">
        <f t="shared" si="1637"/>
        <v>0</v>
      </c>
      <c r="HZ767" s="329">
        <f t="shared" si="1638"/>
        <v>0</v>
      </c>
      <c r="IA767" s="329">
        <f t="shared" si="1639"/>
        <v>0</v>
      </c>
      <c r="IB767" s="329">
        <f t="shared" si="1640"/>
        <v>0</v>
      </c>
      <c r="IC767" s="329">
        <f t="shared" si="1641"/>
        <v>0</v>
      </c>
      <c r="ID767" s="170">
        <f t="shared" si="1521"/>
        <v>0</v>
      </c>
      <c r="IE767" s="208">
        <f t="shared" si="1522"/>
        <v>0</v>
      </c>
      <c r="IF767" s="328">
        <v>27.7</v>
      </c>
      <c r="IG767" s="328">
        <f t="shared" si="1642"/>
        <v>0</v>
      </c>
      <c r="IH767" s="329">
        <f t="shared" si="1643"/>
        <v>0</v>
      </c>
      <c r="II767" s="329">
        <f t="shared" si="1644"/>
        <v>0</v>
      </c>
      <c r="IJ767" s="329">
        <f t="shared" si="1645"/>
        <v>0</v>
      </c>
      <c r="IK767" s="329">
        <f t="shared" si="1646"/>
        <v>0</v>
      </c>
      <c r="IL767" s="329">
        <f t="shared" si="1647"/>
        <v>0</v>
      </c>
      <c r="IM767" s="329">
        <f t="shared" si="1648"/>
        <v>0</v>
      </c>
      <c r="IN767" s="170">
        <f t="shared" si="1683"/>
        <v>0</v>
      </c>
    </row>
    <row r="768" spans="1:248">
      <c r="A768" s="318"/>
      <c r="B768" s="318"/>
      <c r="C768" s="318"/>
      <c r="D768" s="318"/>
      <c r="E768" s="318"/>
      <c r="F768" s="318"/>
      <c r="G768" s="318"/>
      <c r="H768" s="318"/>
      <c r="I768" s="318"/>
      <c r="K768" s="318"/>
      <c r="L768" s="318"/>
      <c r="M768" s="318"/>
      <c r="N768" s="318"/>
      <c r="O768" s="318"/>
      <c r="P768" s="318"/>
      <c r="Q768" s="318"/>
      <c r="R768" s="318"/>
      <c r="S768" s="208">
        <f t="shared" si="1524"/>
        <v>0</v>
      </c>
      <c r="T768" s="328">
        <v>27.8</v>
      </c>
      <c r="U768" s="328">
        <f t="shared" si="1525"/>
        <v>0</v>
      </c>
      <c r="V768" s="329">
        <f t="shared" si="1526"/>
        <v>0</v>
      </c>
      <c r="W768" s="329">
        <f t="shared" si="1527"/>
        <v>0</v>
      </c>
      <c r="X768" s="329">
        <f t="shared" si="1528"/>
        <v>0</v>
      </c>
      <c r="Y768" s="329">
        <f t="shared" si="1529"/>
        <v>0</v>
      </c>
      <c r="Z768" s="329">
        <f t="shared" si="1530"/>
        <v>0</v>
      </c>
      <c r="AA768" s="329">
        <f t="shared" si="1531"/>
        <v>0</v>
      </c>
      <c r="AB768" s="170">
        <f t="shared" si="1470"/>
        <v>0</v>
      </c>
      <c r="AC768" s="208">
        <f t="shared" si="1471"/>
        <v>0</v>
      </c>
      <c r="AD768" s="328">
        <v>27.8</v>
      </c>
      <c r="AE768" s="328">
        <f t="shared" si="1532"/>
        <v>0</v>
      </c>
      <c r="AF768" s="329">
        <f t="shared" si="1533"/>
        <v>0</v>
      </c>
      <c r="AG768" s="329">
        <f t="shared" si="1534"/>
        <v>0</v>
      </c>
      <c r="AH768" s="329">
        <f t="shared" si="1535"/>
        <v>0</v>
      </c>
      <c r="AI768" s="329">
        <f t="shared" si="1536"/>
        <v>0</v>
      </c>
      <c r="AJ768" s="329">
        <f t="shared" si="1537"/>
        <v>0</v>
      </c>
      <c r="AK768" s="329">
        <f t="shared" si="1538"/>
        <v>0</v>
      </c>
      <c r="AL768" s="170">
        <f t="shared" si="1472"/>
        <v>0</v>
      </c>
      <c r="AM768" s="208">
        <f t="shared" si="1473"/>
        <v>0</v>
      </c>
      <c r="AN768" s="328">
        <v>27.8</v>
      </c>
      <c r="AO768" s="328">
        <f t="shared" si="1539"/>
        <v>0</v>
      </c>
      <c r="AP768" s="329">
        <f t="shared" si="1540"/>
        <v>0</v>
      </c>
      <c r="AQ768" s="329">
        <f t="shared" si="1541"/>
        <v>0</v>
      </c>
      <c r="AR768" s="329">
        <f t="shared" si="1542"/>
        <v>0</v>
      </c>
      <c r="AS768" s="329">
        <f t="shared" si="1543"/>
        <v>0</v>
      </c>
      <c r="AT768" s="329">
        <f t="shared" si="1544"/>
        <v>0</v>
      </c>
      <c r="AU768" s="329">
        <f t="shared" si="1545"/>
        <v>0</v>
      </c>
      <c r="AV768" s="170">
        <f t="shared" si="1474"/>
        <v>0</v>
      </c>
      <c r="AW768" s="208">
        <f t="shared" si="1475"/>
        <v>0</v>
      </c>
      <c r="AX768" s="328">
        <v>27.8</v>
      </c>
      <c r="AY768" s="328">
        <f t="shared" si="1546"/>
        <v>0</v>
      </c>
      <c r="AZ768" s="329">
        <f t="shared" si="1547"/>
        <v>0</v>
      </c>
      <c r="BA768" s="329">
        <f t="shared" si="1548"/>
        <v>0</v>
      </c>
      <c r="BB768" s="329">
        <f t="shared" si="1549"/>
        <v>0</v>
      </c>
      <c r="BC768" s="329">
        <f t="shared" si="1550"/>
        <v>0</v>
      </c>
      <c r="BD768" s="329">
        <f t="shared" si="1551"/>
        <v>0</v>
      </c>
      <c r="BE768" s="329">
        <f t="shared" si="1552"/>
        <v>0</v>
      </c>
      <c r="BF768" s="170">
        <f t="shared" si="1476"/>
        <v>0</v>
      </c>
      <c r="BG768" s="208">
        <f t="shared" si="1477"/>
        <v>0</v>
      </c>
      <c r="BH768" s="328">
        <v>27.8</v>
      </c>
      <c r="BI768" s="328">
        <f t="shared" si="1478"/>
        <v>0</v>
      </c>
      <c r="BJ768" s="329">
        <f t="shared" si="1479"/>
        <v>0</v>
      </c>
      <c r="BK768" s="329">
        <f t="shared" si="1480"/>
        <v>0</v>
      </c>
      <c r="BL768" s="329">
        <f t="shared" si="1481"/>
        <v>0</v>
      </c>
      <c r="BM768" s="329">
        <f t="shared" si="1482"/>
        <v>0</v>
      </c>
      <c r="BN768" s="329">
        <f t="shared" si="1483"/>
        <v>0</v>
      </c>
      <c r="BO768" s="329">
        <f t="shared" si="1484"/>
        <v>0</v>
      </c>
      <c r="BP768" s="170">
        <f t="shared" si="1485"/>
        <v>0</v>
      </c>
      <c r="BQ768" s="208">
        <f t="shared" si="1486"/>
        <v>0</v>
      </c>
      <c r="BR768" s="328">
        <v>27.8</v>
      </c>
      <c r="BS768" s="328">
        <f t="shared" si="1553"/>
        <v>0</v>
      </c>
      <c r="BT768" s="329">
        <f t="shared" si="1554"/>
        <v>0</v>
      </c>
      <c r="BU768" s="329">
        <f t="shared" si="1555"/>
        <v>0</v>
      </c>
      <c r="BV768" s="329">
        <f t="shared" si="1556"/>
        <v>0</v>
      </c>
      <c r="BW768" s="329">
        <f t="shared" si="1557"/>
        <v>0</v>
      </c>
      <c r="BX768" s="329">
        <f t="shared" si="1558"/>
        <v>0</v>
      </c>
      <c r="BY768" s="329">
        <f t="shared" si="1559"/>
        <v>0</v>
      </c>
      <c r="BZ768" s="170">
        <f t="shared" si="1487"/>
        <v>0</v>
      </c>
      <c r="CA768" s="208">
        <f t="shared" si="1488"/>
        <v>0</v>
      </c>
      <c r="CB768" s="328">
        <v>27.8</v>
      </c>
      <c r="CC768" s="328">
        <f t="shared" si="1560"/>
        <v>0</v>
      </c>
      <c r="CD768" s="329">
        <f t="shared" si="1561"/>
        <v>0</v>
      </c>
      <c r="CE768" s="329">
        <f t="shared" si="1562"/>
        <v>0</v>
      </c>
      <c r="CF768" s="329">
        <f t="shared" si="1563"/>
        <v>0</v>
      </c>
      <c r="CG768" s="329">
        <f t="shared" si="1564"/>
        <v>0</v>
      </c>
      <c r="CH768" s="329">
        <f t="shared" si="1565"/>
        <v>0</v>
      </c>
      <c r="CI768" s="329">
        <f t="shared" si="1566"/>
        <v>0</v>
      </c>
      <c r="CJ768" s="170">
        <f t="shared" si="1489"/>
        <v>0</v>
      </c>
      <c r="CK768" s="208">
        <f t="shared" si="1490"/>
        <v>0</v>
      </c>
      <c r="CL768" s="328">
        <v>27.8</v>
      </c>
      <c r="CM768" s="328">
        <f t="shared" si="1567"/>
        <v>0</v>
      </c>
      <c r="CN768" s="329">
        <f t="shared" si="1568"/>
        <v>0</v>
      </c>
      <c r="CO768" s="329">
        <f t="shared" si="1569"/>
        <v>0</v>
      </c>
      <c r="CP768" s="329">
        <f t="shared" si="1570"/>
        <v>0</v>
      </c>
      <c r="CQ768" s="329">
        <f t="shared" si="1571"/>
        <v>0</v>
      </c>
      <c r="CR768" s="329">
        <f t="shared" si="1572"/>
        <v>0</v>
      </c>
      <c r="CS768" s="329">
        <f t="shared" si="1573"/>
        <v>0</v>
      </c>
      <c r="CT768" s="170">
        <f t="shared" si="1491"/>
        <v>0</v>
      </c>
      <c r="CU768" s="208">
        <f t="shared" si="1492"/>
        <v>0</v>
      </c>
      <c r="CV768" s="328">
        <v>27.8</v>
      </c>
      <c r="CW768" s="328">
        <f t="shared" si="1574"/>
        <v>0</v>
      </c>
      <c r="CX768" s="329">
        <f t="shared" si="1575"/>
        <v>0</v>
      </c>
      <c r="CY768" s="329">
        <f t="shared" si="1576"/>
        <v>0</v>
      </c>
      <c r="CZ768" s="329">
        <f t="shared" si="1577"/>
        <v>0</v>
      </c>
      <c r="DA768" s="329">
        <f t="shared" si="1578"/>
        <v>0</v>
      </c>
      <c r="DB768" s="329">
        <f t="shared" si="1579"/>
        <v>0</v>
      </c>
      <c r="DC768" s="329">
        <f t="shared" si="1580"/>
        <v>0</v>
      </c>
      <c r="DD768" s="170">
        <f t="shared" si="1493"/>
        <v>0</v>
      </c>
      <c r="DE768" s="208">
        <f t="shared" si="1494"/>
        <v>0</v>
      </c>
      <c r="DF768" s="328">
        <v>27.8</v>
      </c>
      <c r="DG768" s="328">
        <f t="shared" si="1581"/>
        <v>0</v>
      </c>
      <c r="DH768" s="329">
        <f t="shared" si="1582"/>
        <v>0</v>
      </c>
      <c r="DI768" s="329">
        <f t="shared" si="1583"/>
        <v>0</v>
      </c>
      <c r="DJ768" s="329">
        <f t="shared" si="1584"/>
        <v>0</v>
      </c>
      <c r="DK768" s="329">
        <f t="shared" si="1585"/>
        <v>0</v>
      </c>
      <c r="DL768" s="329">
        <f t="shared" si="1586"/>
        <v>0</v>
      </c>
      <c r="DM768" s="329">
        <f t="shared" si="1587"/>
        <v>0</v>
      </c>
      <c r="DN768" s="170">
        <f t="shared" si="1495"/>
        <v>0</v>
      </c>
      <c r="DO768" s="208">
        <f t="shared" si="1496"/>
        <v>0</v>
      </c>
      <c r="DP768" s="328">
        <v>27.8</v>
      </c>
      <c r="DQ768" s="328">
        <f t="shared" si="1588"/>
        <v>0</v>
      </c>
      <c r="DR768" s="329">
        <f t="shared" si="1589"/>
        <v>0</v>
      </c>
      <c r="DS768" s="329">
        <f t="shared" si="1590"/>
        <v>0</v>
      </c>
      <c r="DT768" s="329">
        <f t="shared" si="1591"/>
        <v>0</v>
      </c>
      <c r="DU768" s="329">
        <f t="shared" si="1592"/>
        <v>0</v>
      </c>
      <c r="DV768" s="329">
        <f t="shared" si="1593"/>
        <v>0</v>
      </c>
      <c r="DW768" s="329">
        <f t="shared" si="1594"/>
        <v>0</v>
      </c>
      <c r="DX768" s="170">
        <f t="shared" si="1497"/>
        <v>0</v>
      </c>
      <c r="DY768" s="208">
        <f t="shared" si="1498"/>
        <v>0</v>
      </c>
      <c r="DZ768" s="328">
        <v>27.8</v>
      </c>
      <c r="EA768" s="328">
        <f t="shared" si="1595"/>
        <v>0</v>
      </c>
      <c r="EB768" s="329">
        <f t="shared" si="1596"/>
        <v>0</v>
      </c>
      <c r="EC768" s="329">
        <f t="shared" si="1597"/>
        <v>0</v>
      </c>
      <c r="ED768" s="329">
        <f t="shared" si="1598"/>
        <v>0</v>
      </c>
      <c r="EE768" s="329">
        <f t="shared" si="1599"/>
        <v>0</v>
      </c>
      <c r="EF768" s="329">
        <f t="shared" si="1600"/>
        <v>0</v>
      </c>
      <c r="EG768" s="329">
        <f t="shared" si="1601"/>
        <v>0</v>
      </c>
      <c r="EH768" s="170">
        <f t="shared" si="1499"/>
        <v>0</v>
      </c>
      <c r="EI768" s="208">
        <f t="shared" si="1500"/>
        <v>0</v>
      </c>
      <c r="EJ768" s="328">
        <v>27.8</v>
      </c>
      <c r="EK768" s="328">
        <f t="shared" si="1602"/>
        <v>0</v>
      </c>
      <c r="EL768" s="329">
        <f t="shared" si="1603"/>
        <v>0</v>
      </c>
      <c r="EM768" s="329">
        <f t="shared" si="1604"/>
        <v>0</v>
      </c>
      <c r="EN768" s="329">
        <f t="shared" si="1605"/>
        <v>0</v>
      </c>
      <c r="EO768" s="329">
        <f t="shared" si="1606"/>
        <v>0</v>
      </c>
      <c r="EP768" s="329">
        <f t="shared" si="1607"/>
        <v>0</v>
      </c>
      <c r="EQ768" s="329">
        <f t="shared" si="1608"/>
        <v>0</v>
      </c>
      <c r="ER768" s="170">
        <f t="shared" si="1501"/>
        <v>0</v>
      </c>
      <c r="ES768" s="208">
        <f t="shared" si="1502"/>
        <v>0</v>
      </c>
      <c r="ET768" s="328">
        <v>27.8</v>
      </c>
      <c r="EU768" s="328">
        <f t="shared" si="1609"/>
        <v>0</v>
      </c>
      <c r="EV768" s="329">
        <f t="shared" si="1610"/>
        <v>0</v>
      </c>
      <c r="EW768" s="329">
        <f t="shared" si="1611"/>
        <v>0</v>
      </c>
      <c r="EX768" s="329">
        <f t="shared" si="1612"/>
        <v>0</v>
      </c>
      <c r="EY768" s="329">
        <f t="shared" si="1613"/>
        <v>0</v>
      </c>
      <c r="EZ768" s="329">
        <f t="shared" si="1614"/>
        <v>0</v>
      </c>
      <c r="FA768" s="329">
        <f t="shared" si="1615"/>
        <v>0</v>
      </c>
      <c r="FB768" s="170">
        <f t="shared" si="1503"/>
        <v>0</v>
      </c>
      <c r="FC768" s="208">
        <f t="shared" si="1504"/>
        <v>0</v>
      </c>
      <c r="FD768" s="328">
        <v>27.8</v>
      </c>
      <c r="FE768" s="328">
        <f t="shared" si="1616"/>
        <v>0</v>
      </c>
      <c r="FF768" s="329">
        <f t="shared" si="1617"/>
        <v>0</v>
      </c>
      <c r="FG768" s="329">
        <f t="shared" si="1618"/>
        <v>0</v>
      </c>
      <c r="FH768" s="329">
        <f t="shared" si="1619"/>
        <v>0</v>
      </c>
      <c r="FI768" s="329">
        <f t="shared" si="1620"/>
        <v>0</v>
      </c>
      <c r="FJ768" s="329">
        <f t="shared" si="1621"/>
        <v>0</v>
      </c>
      <c r="FK768" s="329">
        <f t="shared" si="1622"/>
        <v>0</v>
      </c>
      <c r="FL768" s="170">
        <f t="shared" si="1677"/>
        <v>0</v>
      </c>
      <c r="FM768" s="208">
        <f t="shared" si="1506"/>
        <v>0</v>
      </c>
      <c r="FN768" s="328">
        <v>27.8</v>
      </c>
      <c r="FO768" s="328">
        <f t="shared" si="1649"/>
        <v>0</v>
      </c>
      <c r="FP768" s="329">
        <f t="shared" si="1650"/>
        <v>0</v>
      </c>
      <c r="FQ768" s="329">
        <f t="shared" si="1651"/>
        <v>0</v>
      </c>
      <c r="FR768" s="329">
        <f t="shared" si="1652"/>
        <v>0</v>
      </c>
      <c r="FS768" s="329">
        <f t="shared" si="1653"/>
        <v>0</v>
      </c>
      <c r="FT768" s="329">
        <f t="shared" si="1654"/>
        <v>0</v>
      </c>
      <c r="FU768" s="329">
        <f t="shared" si="1655"/>
        <v>0</v>
      </c>
      <c r="FV768" s="170">
        <f t="shared" si="1678"/>
        <v>0</v>
      </c>
      <c r="FW768" s="208">
        <f t="shared" si="1508"/>
        <v>0</v>
      </c>
      <c r="FX768" s="328">
        <v>27.8</v>
      </c>
      <c r="FY768" s="328">
        <f t="shared" si="1656"/>
        <v>0</v>
      </c>
      <c r="FZ768" s="329">
        <f t="shared" si="1657"/>
        <v>0</v>
      </c>
      <c r="GA768" s="329">
        <f t="shared" si="1658"/>
        <v>0</v>
      </c>
      <c r="GB768" s="329">
        <f t="shared" si="1659"/>
        <v>0</v>
      </c>
      <c r="GC768" s="329">
        <f t="shared" si="1660"/>
        <v>0</v>
      </c>
      <c r="GD768" s="329">
        <f t="shared" si="1661"/>
        <v>0</v>
      </c>
      <c r="GE768" s="329">
        <f t="shared" si="1662"/>
        <v>0</v>
      </c>
      <c r="GF768" s="170">
        <f t="shared" si="1679"/>
        <v>0</v>
      </c>
      <c r="GG768" s="208">
        <f t="shared" si="1510"/>
        <v>0</v>
      </c>
      <c r="GH768" s="328">
        <v>27.8</v>
      </c>
      <c r="GI768" s="328">
        <f t="shared" si="1663"/>
        <v>0</v>
      </c>
      <c r="GJ768" s="329">
        <f t="shared" si="1664"/>
        <v>0</v>
      </c>
      <c r="GK768" s="329">
        <f t="shared" si="1665"/>
        <v>0</v>
      </c>
      <c r="GL768" s="329">
        <f t="shared" si="1666"/>
        <v>0</v>
      </c>
      <c r="GM768" s="329">
        <f t="shared" si="1667"/>
        <v>0</v>
      </c>
      <c r="GN768" s="329">
        <f t="shared" si="1668"/>
        <v>0</v>
      </c>
      <c r="GO768" s="329">
        <f t="shared" si="1669"/>
        <v>0</v>
      </c>
      <c r="GP768" s="170">
        <f t="shared" si="1680"/>
        <v>0</v>
      </c>
      <c r="GQ768" s="208">
        <f t="shared" si="1512"/>
        <v>0</v>
      </c>
      <c r="GR768" s="328">
        <v>27.8</v>
      </c>
      <c r="GS768" s="328">
        <f t="shared" si="1670"/>
        <v>0</v>
      </c>
      <c r="GT768" s="329">
        <f t="shared" si="1671"/>
        <v>0</v>
      </c>
      <c r="GU768" s="329">
        <f t="shared" si="1672"/>
        <v>0</v>
      </c>
      <c r="GV768" s="329">
        <f t="shared" si="1673"/>
        <v>0</v>
      </c>
      <c r="GW768" s="329">
        <f t="shared" si="1674"/>
        <v>0</v>
      </c>
      <c r="GX768" s="329">
        <f t="shared" si="1675"/>
        <v>0</v>
      </c>
      <c r="GY768" s="329">
        <f t="shared" si="1676"/>
        <v>0</v>
      </c>
      <c r="GZ768" s="170">
        <f t="shared" si="1681"/>
        <v>0</v>
      </c>
      <c r="HA768" s="208">
        <f t="shared" si="1514"/>
        <v>0</v>
      </c>
      <c r="HB768" s="328">
        <v>27.8</v>
      </c>
      <c r="HC768" s="328">
        <f t="shared" si="1515"/>
        <v>0</v>
      </c>
      <c r="HD768" s="329">
        <f t="shared" si="1623"/>
        <v>0</v>
      </c>
      <c r="HE768" s="329">
        <f t="shared" si="1624"/>
        <v>0</v>
      </c>
      <c r="HF768" s="329">
        <f t="shared" si="1625"/>
        <v>0</v>
      </c>
      <c r="HG768" s="329">
        <f t="shared" si="1626"/>
        <v>0</v>
      </c>
      <c r="HH768" s="329">
        <f t="shared" si="1627"/>
        <v>0</v>
      </c>
      <c r="HI768" s="329">
        <f t="shared" si="1628"/>
        <v>0</v>
      </c>
      <c r="HJ768" s="170">
        <f t="shared" si="1682"/>
        <v>0</v>
      </c>
      <c r="HK768" s="208">
        <f t="shared" si="1517"/>
        <v>0</v>
      </c>
      <c r="HL768" s="328">
        <v>27.8</v>
      </c>
      <c r="HM768" s="328">
        <f t="shared" si="1518"/>
        <v>0</v>
      </c>
      <c r="HN768" s="329">
        <f t="shared" si="1629"/>
        <v>0</v>
      </c>
      <c r="HO768" s="329">
        <f t="shared" si="1630"/>
        <v>0</v>
      </c>
      <c r="HP768" s="329">
        <f t="shared" si="1631"/>
        <v>0</v>
      </c>
      <c r="HQ768" s="329">
        <f t="shared" si="1632"/>
        <v>0</v>
      </c>
      <c r="HR768" s="329">
        <f t="shared" si="1633"/>
        <v>0</v>
      </c>
      <c r="HS768" s="329">
        <f t="shared" si="1634"/>
        <v>0</v>
      </c>
      <c r="HT768" s="170">
        <f t="shared" si="1519"/>
        <v>0</v>
      </c>
      <c r="HU768" s="208">
        <f t="shared" si="1520"/>
        <v>0</v>
      </c>
      <c r="HV768" s="328">
        <v>27.8</v>
      </c>
      <c r="HW768" s="328">
        <f t="shared" si="1635"/>
        <v>0</v>
      </c>
      <c r="HX768" s="329">
        <f t="shared" si="1636"/>
        <v>0</v>
      </c>
      <c r="HY768" s="329">
        <f t="shared" si="1637"/>
        <v>0</v>
      </c>
      <c r="HZ768" s="329">
        <f t="shared" si="1638"/>
        <v>0</v>
      </c>
      <c r="IA768" s="329">
        <f t="shared" si="1639"/>
        <v>0</v>
      </c>
      <c r="IB768" s="329">
        <f t="shared" si="1640"/>
        <v>0</v>
      </c>
      <c r="IC768" s="329">
        <f t="shared" si="1641"/>
        <v>0</v>
      </c>
      <c r="ID768" s="170">
        <f t="shared" si="1521"/>
        <v>0</v>
      </c>
      <c r="IE768" s="208">
        <f t="shared" si="1522"/>
        <v>0</v>
      </c>
      <c r="IF768" s="328">
        <v>27.8</v>
      </c>
      <c r="IG768" s="328">
        <f t="shared" si="1642"/>
        <v>0</v>
      </c>
      <c r="IH768" s="329">
        <f t="shared" si="1643"/>
        <v>0</v>
      </c>
      <c r="II768" s="329">
        <f t="shared" si="1644"/>
        <v>0</v>
      </c>
      <c r="IJ768" s="329">
        <f t="shared" si="1645"/>
        <v>0</v>
      </c>
      <c r="IK768" s="329">
        <f t="shared" si="1646"/>
        <v>0</v>
      </c>
      <c r="IL768" s="329">
        <f t="shared" si="1647"/>
        <v>0</v>
      </c>
      <c r="IM768" s="329">
        <f t="shared" si="1648"/>
        <v>0</v>
      </c>
      <c r="IN768" s="170">
        <f t="shared" si="1683"/>
        <v>0</v>
      </c>
    </row>
    <row r="769" spans="1:248">
      <c r="A769" s="318"/>
      <c r="B769" s="318"/>
      <c r="C769" s="318"/>
      <c r="D769" s="318"/>
      <c r="E769" s="318"/>
      <c r="F769" s="318"/>
      <c r="G769" s="318"/>
      <c r="H769" s="318"/>
      <c r="I769" s="318"/>
      <c r="K769" s="318"/>
      <c r="L769" s="318"/>
      <c r="M769" s="318"/>
      <c r="N769" s="318"/>
      <c r="O769" s="318"/>
      <c r="P769" s="318"/>
      <c r="Q769" s="318"/>
      <c r="R769" s="318"/>
      <c r="S769" s="208">
        <f t="shared" si="1524"/>
        <v>0</v>
      </c>
      <c r="T769" s="328">
        <v>27.9</v>
      </c>
      <c r="U769" s="328">
        <f t="shared" si="1525"/>
        <v>0</v>
      </c>
      <c r="V769" s="329">
        <f t="shared" si="1526"/>
        <v>0</v>
      </c>
      <c r="W769" s="329">
        <f t="shared" si="1527"/>
        <v>0</v>
      </c>
      <c r="X769" s="329">
        <f t="shared" si="1528"/>
        <v>0</v>
      </c>
      <c r="Y769" s="329">
        <f t="shared" si="1529"/>
        <v>0</v>
      </c>
      <c r="Z769" s="329">
        <f t="shared" si="1530"/>
        <v>0</v>
      </c>
      <c r="AA769" s="329">
        <f t="shared" si="1531"/>
        <v>0</v>
      </c>
      <c r="AB769" s="170">
        <f t="shared" si="1470"/>
        <v>0</v>
      </c>
      <c r="AC769" s="208">
        <f t="shared" si="1471"/>
        <v>0</v>
      </c>
      <c r="AD769" s="328">
        <v>27.9</v>
      </c>
      <c r="AE769" s="328">
        <f t="shared" si="1532"/>
        <v>0</v>
      </c>
      <c r="AF769" s="329">
        <f t="shared" si="1533"/>
        <v>0</v>
      </c>
      <c r="AG769" s="329">
        <f t="shared" si="1534"/>
        <v>0</v>
      </c>
      <c r="AH769" s="329">
        <f t="shared" si="1535"/>
        <v>0</v>
      </c>
      <c r="AI769" s="329">
        <f t="shared" si="1536"/>
        <v>0</v>
      </c>
      <c r="AJ769" s="329">
        <f t="shared" si="1537"/>
        <v>0</v>
      </c>
      <c r="AK769" s="329">
        <f t="shared" si="1538"/>
        <v>0</v>
      </c>
      <c r="AL769" s="170">
        <f t="shared" si="1472"/>
        <v>0</v>
      </c>
      <c r="AM769" s="208">
        <f t="shared" si="1473"/>
        <v>0</v>
      </c>
      <c r="AN769" s="328">
        <v>27.9</v>
      </c>
      <c r="AO769" s="328">
        <f t="shared" si="1539"/>
        <v>0</v>
      </c>
      <c r="AP769" s="329">
        <f t="shared" si="1540"/>
        <v>0</v>
      </c>
      <c r="AQ769" s="329">
        <f t="shared" si="1541"/>
        <v>0</v>
      </c>
      <c r="AR769" s="329">
        <f t="shared" si="1542"/>
        <v>0</v>
      </c>
      <c r="AS769" s="329">
        <f t="shared" si="1543"/>
        <v>0</v>
      </c>
      <c r="AT769" s="329">
        <f t="shared" si="1544"/>
        <v>0</v>
      </c>
      <c r="AU769" s="329">
        <f t="shared" si="1545"/>
        <v>0</v>
      </c>
      <c r="AV769" s="170">
        <f t="shared" si="1474"/>
        <v>0</v>
      </c>
      <c r="AW769" s="208">
        <f t="shared" si="1475"/>
        <v>0</v>
      </c>
      <c r="AX769" s="328">
        <v>27.9</v>
      </c>
      <c r="AY769" s="328">
        <f t="shared" si="1546"/>
        <v>0</v>
      </c>
      <c r="AZ769" s="329">
        <f t="shared" si="1547"/>
        <v>0</v>
      </c>
      <c r="BA769" s="329">
        <f t="shared" si="1548"/>
        <v>0</v>
      </c>
      <c r="BB769" s="329">
        <f t="shared" si="1549"/>
        <v>0</v>
      </c>
      <c r="BC769" s="329">
        <f t="shared" si="1550"/>
        <v>0</v>
      </c>
      <c r="BD769" s="329">
        <f t="shared" si="1551"/>
        <v>0</v>
      </c>
      <c r="BE769" s="329">
        <f t="shared" si="1552"/>
        <v>0</v>
      </c>
      <c r="BF769" s="170">
        <f t="shared" si="1476"/>
        <v>0</v>
      </c>
      <c r="BG769" s="208">
        <f t="shared" si="1477"/>
        <v>0</v>
      </c>
      <c r="BH769" s="328">
        <v>27.9</v>
      </c>
      <c r="BI769" s="328">
        <f t="shared" si="1478"/>
        <v>0</v>
      </c>
      <c r="BJ769" s="329">
        <f t="shared" si="1479"/>
        <v>0</v>
      </c>
      <c r="BK769" s="329">
        <f t="shared" si="1480"/>
        <v>0</v>
      </c>
      <c r="BL769" s="329">
        <f t="shared" si="1481"/>
        <v>0</v>
      </c>
      <c r="BM769" s="329">
        <f t="shared" si="1482"/>
        <v>0</v>
      </c>
      <c r="BN769" s="329">
        <f t="shared" si="1483"/>
        <v>0</v>
      </c>
      <c r="BO769" s="329">
        <f t="shared" si="1484"/>
        <v>0</v>
      </c>
      <c r="BP769" s="170">
        <f t="shared" si="1485"/>
        <v>0</v>
      </c>
      <c r="BQ769" s="208">
        <f t="shared" si="1486"/>
        <v>0</v>
      </c>
      <c r="BR769" s="328">
        <v>27.9</v>
      </c>
      <c r="BS769" s="328">
        <f t="shared" si="1553"/>
        <v>0</v>
      </c>
      <c r="BT769" s="329">
        <f t="shared" si="1554"/>
        <v>0</v>
      </c>
      <c r="BU769" s="329">
        <f t="shared" si="1555"/>
        <v>0</v>
      </c>
      <c r="BV769" s="329">
        <f t="shared" si="1556"/>
        <v>0</v>
      </c>
      <c r="BW769" s="329">
        <f t="shared" si="1557"/>
        <v>0</v>
      </c>
      <c r="BX769" s="329">
        <f t="shared" si="1558"/>
        <v>0</v>
      </c>
      <c r="BY769" s="329">
        <f t="shared" si="1559"/>
        <v>0</v>
      </c>
      <c r="BZ769" s="170">
        <f t="shared" si="1487"/>
        <v>0</v>
      </c>
      <c r="CA769" s="208">
        <f t="shared" si="1488"/>
        <v>0</v>
      </c>
      <c r="CB769" s="328">
        <v>27.9</v>
      </c>
      <c r="CC769" s="328">
        <f t="shared" si="1560"/>
        <v>0</v>
      </c>
      <c r="CD769" s="329">
        <f t="shared" si="1561"/>
        <v>0</v>
      </c>
      <c r="CE769" s="329">
        <f t="shared" si="1562"/>
        <v>0</v>
      </c>
      <c r="CF769" s="329">
        <f t="shared" si="1563"/>
        <v>0</v>
      </c>
      <c r="CG769" s="329">
        <f t="shared" si="1564"/>
        <v>0</v>
      </c>
      <c r="CH769" s="329">
        <f t="shared" si="1565"/>
        <v>0</v>
      </c>
      <c r="CI769" s="329">
        <f t="shared" si="1566"/>
        <v>0</v>
      </c>
      <c r="CJ769" s="170">
        <f t="shared" si="1489"/>
        <v>0</v>
      </c>
      <c r="CK769" s="208">
        <f t="shared" si="1490"/>
        <v>0</v>
      </c>
      <c r="CL769" s="328">
        <v>27.9</v>
      </c>
      <c r="CM769" s="328">
        <f t="shared" si="1567"/>
        <v>0</v>
      </c>
      <c r="CN769" s="329">
        <f t="shared" si="1568"/>
        <v>0</v>
      </c>
      <c r="CO769" s="329">
        <f t="shared" si="1569"/>
        <v>0</v>
      </c>
      <c r="CP769" s="329">
        <f t="shared" si="1570"/>
        <v>0</v>
      </c>
      <c r="CQ769" s="329">
        <f t="shared" si="1571"/>
        <v>0</v>
      </c>
      <c r="CR769" s="329">
        <f t="shared" si="1572"/>
        <v>0</v>
      </c>
      <c r="CS769" s="329">
        <f t="shared" si="1573"/>
        <v>0</v>
      </c>
      <c r="CT769" s="170">
        <f t="shared" si="1491"/>
        <v>0</v>
      </c>
      <c r="CU769" s="208">
        <f t="shared" si="1492"/>
        <v>0</v>
      </c>
      <c r="CV769" s="328">
        <v>27.9</v>
      </c>
      <c r="CW769" s="328">
        <f t="shared" si="1574"/>
        <v>0</v>
      </c>
      <c r="CX769" s="329">
        <f t="shared" si="1575"/>
        <v>0</v>
      </c>
      <c r="CY769" s="329">
        <f t="shared" si="1576"/>
        <v>0</v>
      </c>
      <c r="CZ769" s="329">
        <f t="shared" si="1577"/>
        <v>0</v>
      </c>
      <c r="DA769" s="329">
        <f t="shared" si="1578"/>
        <v>0</v>
      </c>
      <c r="DB769" s="329">
        <f t="shared" si="1579"/>
        <v>0</v>
      </c>
      <c r="DC769" s="329">
        <f t="shared" si="1580"/>
        <v>0</v>
      </c>
      <c r="DD769" s="170">
        <f t="shared" si="1493"/>
        <v>0</v>
      </c>
      <c r="DE769" s="208">
        <f t="shared" si="1494"/>
        <v>0</v>
      </c>
      <c r="DF769" s="328">
        <v>27.9</v>
      </c>
      <c r="DG769" s="328">
        <f t="shared" si="1581"/>
        <v>0</v>
      </c>
      <c r="DH769" s="329">
        <f t="shared" si="1582"/>
        <v>0</v>
      </c>
      <c r="DI769" s="329">
        <f t="shared" si="1583"/>
        <v>0</v>
      </c>
      <c r="DJ769" s="329">
        <f t="shared" si="1584"/>
        <v>0</v>
      </c>
      <c r="DK769" s="329">
        <f t="shared" si="1585"/>
        <v>0</v>
      </c>
      <c r="DL769" s="329">
        <f t="shared" si="1586"/>
        <v>0</v>
      </c>
      <c r="DM769" s="329">
        <f t="shared" si="1587"/>
        <v>0</v>
      </c>
      <c r="DN769" s="170">
        <f t="shared" si="1495"/>
        <v>0</v>
      </c>
      <c r="DO769" s="208">
        <f t="shared" si="1496"/>
        <v>0</v>
      </c>
      <c r="DP769" s="328">
        <v>27.9</v>
      </c>
      <c r="DQ769" s="328">
        <f t="shared" si="1588"/>
        <v>0</v>
      </c>
      <c r="DR769" s="329">
        <f t="shared" si="1589"/>
        <v>0</v>
      </c>
      <c r="DS769" s="329">
        <f t="shared" si="1590"/>
        <v>0</v>
      </c>
      <c r="DT769" s="329">
        <f t="shared" si="1591"/>
        <v>0</v>
      </c>
      <c r="DU769" s="329">
        <f t="shared" si="1592"/>
        <v>0</v>
      </c>
      <c r="DV769" s="329">
        <f t="shared" si="1593"/>
        <v>0</v>
      </c>
      <c r="DW769" s="329">
        <f t="shared" si="1594"/>
        <v>0</v>
      </c>
      <c r="DX769" s="170">
        <f t="shared" si="1497"/>
        <v>0</v>
      </c>
      <c r="DY769" s="208">
        <f t="shared" si="1498"/>
        <v>0</v>
      </c>
      <c r="DZ769" s="328">
        <v>27.9</v>
      </c>
      <c r="EA769" s="328">
        <f t="shared" si="1595"/>
        <v>0</v>
      </c>
      <c r="EB769" s="329">
        <f t="shared" si="1596"/>
        <v>0</v>
      </c>
      <c r="EC769" s="329">
        <f t="shared" si="1597"/>
        <v>0</v>
      </c>
      <c r="ED769" s="329">
        <f t="shared" si="1598"/>
        <v>0</v>
      </c>
      <c r="EE769" s="329">
        <f t="shared" si="1599"/>
        <v>0</v>
      </c>
      <c r="EF769" s="329">
        <f t="shared" si="1600"/>
        <v>0</v>
      </c>
      <c r="EG769" s="329">
        <f t="shared" si="1601"/>
        <v>0</v>
      </c>
      <c r="EH769" s="170">
        <f t="shared" si="1499"/>
        <v>0</v>
      </c>
      <c r="EI769" s="208">
        <f t="shared" si="1500"/>
        <v>0</v>
      </c>
      <c r="EJ769" s="328">
        <v>27.9</v>
      </c>
      <c r="EK769" s="328">
        <f t="shared" si="1602"/>
        <v>0</v>
      </c>
      <c r="EL769" s="329">
        <f t="shared" si="1603"/>
        <v>0</v>
      </c>
      <c r="EM769" s="329">
        <f t="shared" si="1604"/>
        <v>0</v>
      </c>
      <c r="EN769" s="329">
        <f t="shared" si="1605"/>
        <v>0</v>
      </c>
      <c r="EO769" s="329">
        <f t="shared" si="1606"/>
        <v>0</v>
      </c>
      <c r="EP769" s="329">
        <f t="shared" si="1607"/>
        <v>0</v>
      </c>
      <c r="EQ769" s="329">
        <f t="shared" si="1608"/>
        <v>0</v>
      </c>
      <c r="ER769" s="170">
        <f t="shared" si="1501"/>
        <v>0</v>
      </c>
      <c r="ES769" s="208">
        <f t="shared" si="1502"/>
        <v>0</v>
      </c>
      <c r="ET769" s="328">
        <v>27.9</v>
      </c>
      <c r="EU769" s="328">
        <f t="shared" si="1609"/>
        <v>0</v>
      </c>
      <c r="EV769" s="329">
        <f t="shared" si="1610"/>
        <v>0</v>
      </c>
      <c r="EW769" s="329">
        <f t="shared" si="1611"/>
        <v>0</v>
      </c>
      <c r="EX769" s="329">
        <f t="shared" si="1612"/>
        <v>0</v>
      </c>
      <c r="EY769" s="329">
        <f t="shared" si="1613"/>
        <v>0</v>
      </c>
      <c r="EZ769" s="329">
        <f t="shared" si="1614"/>
        <v>0</v>
      </c>
      <c r="FA769" s="329">
        <f t="shared" si="1615"/>
        <v>0</v>
      </c>
      <c r="FB769" s="170">
        <f t="shared" si="1503"/>
        <v>0</v>
      </c>
      <c r="FC769" s="208">
        <f t="shared" si="1504"/>
        <v>0</v>
      </c>
      <c r="FD769" s="328">
        <v>27.9</v>
      </c>
      <c r="FE769" s="328">
        <f t="shared" si="1616"/>
        <v>0</v>
      </c>
      <c r="FF769" s="329">
        <f t="shared" si="1617"/>
        <v>0</v>
      </c>
      <c r="FG769" s="329">
        <f t="shared" si="1618"/>
        <v>0</v>
      </c>
      <c r="FH769" s="329">
        <f t="shared" si="1619"/>
        <v>0</v>
      </c>
      <c r="FI769" s="329">
        <f t="shared" si="1620"/>
        <v>0</v>
      </c>
      <c r="FJ769" s="329">
        <f t="shared" si="1621"/>
        <v>0</v>
      </c>
      <c r="FK769" s="329">
        <f t="shared" si="1622"/>
        <v>0</v>
      </c>
      <c r="FL769" s="170">
        <f t="shared" si="1677"/>
        <v>0</v>
      </c>
      <c r="FM769" s="208">
        <f t="shared" si="1506"/>
        <v>0</v>
      </c>
      <c r="FN769" s="328">
        <v>27.9</v>
      </c>
      <c r="FO769" s="328">
        <f t="shared" si="1649"/>
        <v>0</v>
      </c>
      <c r="FP769" s="329">
        <f t="shared" si="1650"/>
        <v>0</v>
      </c>
      <c r="FQ769" s="329">
        <f t="shared" si="1651"/>
        <v>0</v>
      </c>
      <c r="FR769" s="329">
        <f t="shared" si="1652"/>
        <v>0</v>
      </c>
      <c r="FS769" s="329">
        <f t="shared" si="1653"/>
        <v>0</v>
      </c>
      <c r="FT769" s="329">
        <f t="shared" si="1654"/>
        <v>0</v>
      </c>
      <c r="FU769" s="329">
        <f t="shared" si="1655"/>
        <v>0</v>
      </c>
      <c r="FV769" s="170">
        <f t="shared" si="1678"/>
        <v>0</v>
      </c>
      <c r="FW769" s="208">
        <f t="shared" si="1508"/>
        <v>0</v>
      </c>
      <c r="FX769" s="328">
        <v>27.9</v>
      </c>
      <c r="FY769" s="328">
        <f t="shared" si="1656"/>
        <v>0</v>
      </c>
      <c r="FZ769" s="329">
        <f t="shared" si="1657"/>
        <v>0</v>
      </c>
      <c r="GA769" s="329">
        <f t="shared" si="1658"/>
        <v>0</v>
      </c>
      <c r="GB769" s="329">
        <f t="shared" si="1659"/>
        <v>0</v>
      </c>
      <c r="GC769" s="329">
        <f t="shared" si="1660"/>
        <v>0</v>
      </c>
      <c r="GD769" s="329">
        <f t="shared" si="1661"/>
        <v>0</v>
      </c>
      <c r="GE769" s="329">
        <f t="shared" si="1662"/>
        <v>0</v>
      </c>
      <c r="GF769" s="170">
        <f t="shared" si="1679"/>
        <v>0</v>
      </c>
      <c r="GG769" s="208">
        <f t="shared" si="1510"/>
        <v>0</v>
      </c>
      <c r="GH769" s="328">
        <v>27.9</v>
      </c>
      <c r="GI769" s="328">
        <f t="shared" si="1663"/>
        <v>0</v>
      </c>
      <c r="GJ769" s="329">
        <f t="shared" si="1664"/>
        <v>0</v>
      </c>
      <c r="GK769" s="329">
        <f t="shared" si="1665"/>
        <v>0</v>
      </c>
      <c r="GL769" s="329">
        <f t="shared" si="1666"/>
        <v>0</v>
      </c>
      <c r="GM769" s="329">
        <f t="shared" si="1667"/>
        <v>0</v>
      </c>
      <c r="GN769" s="329">
        <f t="shared" si="1668"/>
        <v>0</v>
      </c>
      <c r="GO769" s="329">
        <f t="shared" si="1669"/>
        <v>0</v>
      </c>
      <c r="GP769" s="170">
        <f t="shared" si="1680"/>
        <v>0</v>
      </c>
      <c r="GQ769" s="208">
        <f t="shared" si="1512"/>
        <v>0</v>
      </c>
      <c r="GR769" s="328">
        <v>27.9</v>
      </c>
      <c r="GS769" s="328">
        <f t="shared" si="1670"/>
        <v>0</v>
      </c>
      <c r="GT769" s="329">
        <f t="shared" si="1671"/>
        <v>0</v>
      </c>
      <c r="GU769" s="329">
        <f t="shared" si="1672"/>
        <v>0</v>
      </c>
      <c r="GV769" s="329">
        <f t="shared" si="1673"/>
        <v>0</v>
      </c>
      <c r="GW769" s="329">
        <f t="shared" si="1674"/>
        <v>0</v>
      </c>
      <c r="GX769" s="329">
        <f t="shared" si="1675"/>
        <v>0</v>
      </c>
      <c r="GY769" s="329">
        <f t="shared" si="1676"/>
        <v>0</v>
      </c>
      <c r="GZ769" s="170">
        <f t="shared" si="1681"/>
        <v>0</v>
      </c>
      <c r="HA769" s="208">
        <f t="shared" si="1514"/>
        <v>0</v>
      </c>
      <c r="HB769" s="328">
        <v>27.9</v>
      </c>
      <c r="HC769" s="328">
        <f t="shared" si="1515"/>
        <v>0</v>
      </c>
      <c r="HD769" s="329">
        <f t="shared" si="1623"/>
        <v>0</v>
      </c>
      <c r="HE769" s="329">
        <f t="shared" si="1624"/>
        <v>0</v>
      </c>
      <c r="HF769" s="329">
        <f t="shared" si="1625"/>
        <v>0</v>
      </c>
      <c r="HG769" s="329">
        <f t="shared" si="1626"/>
        <v>0</v>
      </c>
      <c r="HH769" s="329">
        <f t="shared" si="1627"/>
        <v>0</v>
      </c>
      <c r="HI769" s="329">
        <f t="shared" si="1628"/>
        <v>0</v>
      </c>
      <c r="HJ769" s="170">
        <f t="shared" si="1682"/>
        <v>0</v>
      </c>
      <c r="HK769" s="208">
        <f t="shared" si="1517"/>
        <v>0</v>
      </c>
      <c r="HL769" s="328">
        <v>27.9</v>
      </c>
      <c r="HM769" s="328">
        <f t="shared" si="1518"/>
        <v>0</v>
      </c>
      <c r="HN769" s="329">
        <f t="shared" si="1629"/>
        <v>0</v>
      </c>
      <c r="HO769" s="329">
        <f t="shared" si="1630"/>
        <v>0</v>
      </c>
      <c r="HP769" s="329">
        <f t="shared" si="1631"/>
        <v>0</v>
      </c>
      <c r="HQ769" s="329">
        <f t="shared" si="1632"/>
        <v>0</v>
      </c>
      <c r="HR769" s="329">
        <f t="shared" si="1633"/>
        <v>0</v>
      </c>
      <c r="HS769" s="329">
        <f t="shared" si="1634"/>
        <v>0</v>
      </c>
      <c r="HT769" s="170">
        <f t="shared" si="1519"/>
        <v>0</v>
      </c>
      <c r="HU769" s="208">
        <f t="shared" si="1520"/>
        <v>0</v>
      </c>
      <c r="HV769" s="328">
        <v>27.9</v>
      </c>
      <c r="HW769" s="328">
        <f t="shared" si="1635"/>
        <v>0</v>
      </c>
      <c r="HX769" s="329">
        <f t="shared" si="1636"/>
        <v>0</v>
      </c>
      <c r="HY769" s="329">
        <f t="shared" si="1637"/>
        <v>0</v>
      </c>
      <c r="HZ769" s="329">
        <f t="shared" si="1638"/>
        <v>0</v>
      </c>
      <c r="IA769" s="329">
        <f t="shared" si="1639"/>
        <v>0</v>
      </c>
      <c r="IB769" s="329">
        <f t="shared" si="1640"/>
        <v>0</v>
      </c>
      <c r="IC769" s="329">
        <f t="shared" si="1641"/>
        <v>0</v>
      </c>
      <c r="ID769" s="170">
        <f t="shared" si="1521"/>
        <v>0</v>
      </c>
      <c r="IE769" s="208">
        <f t="shared" si="1522"/>
        <v>0</v>
      </c>
      <c r="IF769" s="328">
        <v>27.9</v>
      </c>
      <c r="IG769" s="328">
        <f t="shared" si="1642"/>
        <v>0</v>
      </c>
      <c r="IH769" s="329">
        <f t="shared" si="1643"/>
        <v>0</v>
      </c>
      <c r="II769" s="329">
        <f t="shared" si="1644"/>
        <v>0</v>
      </c>
      <c r="IJ769" s="329">
        <f t="shared" si="1645"/>
        <v>0</v>
      </c>
      <c r="IK769" s="329">
        <f t="shared" si="1646"/>
        <v>0</v>
      </c>
      <c r="IL769" s="329">
        <f t="shared" si="1647"/>
        <v>0</v>
      </c>
      <c r="IM769" s="329">
        <f t="shared" si="1648"/>
        <v>0</v>
      </c>
      <c r="IN769" s="170">
        <f t="shared" si="1683"/>
        <v>0</v>
      </c>
    </row>
    <row r="770" spans="1:248">
      <c r="A770" s="318"/>
      <c r="B770" s="318"/>
      <c r="C770" s="318"/>
      <c r="D770" s="318"/>
      <c r="E770" s="318"/>
      <c r="F770" s="318"/>
      <c r="G770" s="318"/>
      <c r="H770" s="318"/>
      <c r="I770" s="318"/>
      <c r="K770" s="318"/>
      <c r="L770" s="318"/>
      <c r="M770" s="318"/>
      <c r="N770" s="318"/>
      <c r="O770" s="318"/>
      <c r="P770" s="318"/>
      <c r="Q770" s="318"/>
      <c r="R770" s="318"/>
      <c r="S770" s="208">
        <f t="shared" si="1524"/>
        <v>0</v>
      </c>
      <c r="T770" s="328">
        <v>28</v>
      </c>
      <c r="U770" s="328">
        <f t="shared" si="1525"/>
        <v>0</v>
      </c>
      <c r="V770" s="329">
        <f t="shared" si="1526"/>
        <v>0</v>
      </c>
      <c r="W770" s="329">
        <f t="shared" si="1527"/>
        <v>0</v>
      </c>
      <c r="X770" s="329">
        <f t="shared" si="1528"/>
        <v>0</v>
      </c>
      <c r="Y770" s="329">
        <f t="shared" si="1529"/>
        <v>0</v>
      </c>
      <c r="Z770" s="329">
        <f t="shared" si="1530"/>
        <v>0</v>
      </c>
      <c r="AA770" s="329">
        <f t="shared" si="1531"/>
        <v>0</v>
      </c>
      <c r="AB770" s="170">
        <f t="shared" si="1470"/>
        <v>0</v>
      </c>
      <c r="AC770" s="208">
        <f t="shared" si="1471"/>
        <v>0</v>
      </c>
      <c r="AD770" s="328">
        <v>28</v>
      </c>
      <c r="AE770" s="328">
        <f t="shared" si="1532"/>
        <v>0</v>
      </c>
      <c r="AF770" s="329">
        <f t="shared" si="1533"/>
        <v>0</v>
      </c>
      <c r="AG770" s="329">
        <f t="shared" si="1534"/>
        <v>0</v>
      </c>
      <c r="AH770" s="329">
        <f t="shared" si="1535"/>
        <v>0</v>
      </c>
      <c r="AI770" s="329">
        <f t="shared" si="1536"/>
        <v>0</v>
      </c>
      <c r="AJ770" s="329">
        <f t="shared" si="1537"/>
        <v>0</v>
      </c>
      <c r="AK770" s="329">
        <f t="shared" si="1538"/>
        <v>0</v>
      </c>
      <c r="AL770" s="170">
        <f t="shared" si="1472"/>
        <v>0</v>
      </c>
      <c r="AM770" s="208">
        <f t="shared" si="1473"/>
        <v>0</v>
      </c>
      <c r="AN770" s="328">
        <v>28</v>
      </c>
      <c r="AO770" s="328">
        <f t="shared" si="1539"/>
        <v>0</v>
      </c>
      <c r="AP770" s="329">
        <f t="shared" si="1540"/>
        <v>0</v>
      </c>
      <c r="AQ770" s="329">
        <f t="shared" si="1541"/>
        <v>0</v>
      </c>
      <c r="AR770" s="329">
        <f t="shared" si="1542"/>
        <v>0</v>
      </c>
      <c r="AS770" s="329">
        <f t="shared" si="1543"/>
        <v>0</v>
      </c>
      <c r="AT770" s="329">
        <f t="shared" si="1544"/>
        <v>0</v>
      </c>
      <c r="AU770" s="329">
        <f t="shared" si="1545"/>
        <v>0</v>
      </c>
      <c r="AV770" s="170">
        <f t="shared" si="1474"/>
        <v>0</v>
      </c>
      <c r="AW770" s="208">
        <f t="shared" si="1475"/>
        <v>0</v>
      </c>
      <c r="AX770" s="328">
        <v>28</v>
      </c>
      <c r="AY770" s="328">
        <f t="shared" si="1546"/>
        <v>0</v>
      </c>
      <c r="AZ770" s="329">
        <f t="shared" si="1547"/>
        <v>0</v>
      </c>
      <c r="BA770" s="329">
        <f t="shared" si="1548"/>
        <v>0</v>
      </c>
      <c r="BB770" s="329">
        <f t="shared" si="1549"/>
        <v>0</v>
      </c>
      <c r="BC770" s="329">
        <f t="shared" si="1550"/>
        <v>0</v>
      </c>
      <c r="BD770" s="329">
        <f t="shared" si="1551"/>
        <v>0</v>
      </c>
      <c r="BE770" s="329">
        <f t="shared" si="1552"/>
        <v>0</v>
      </c>
      <c r="BF770" s="170">
        <f t="shared" si="1476"/>
        <v>0</v>
      </c>
      <c r="BG770" s="208">
        <f t="shared" si="1477"/>
        <v>0</v>
      </c>
      <c r="BH770" s="328">
        <v>28</v>
      </c>
      <c r="BI770" s="328">
        <f t="shared" si="1478"/>
        <v>0</v>
      </c>
      <c r="BJ770" s="329">
        <f t="shared" si="1479"/>
        <v>0</v>
      </c>
      <c r="BK770" s="329">
        <f t="shared" si="1480"/>
        <v>0</v>
      </c>
      <c r="BL770" s="329">
        <f t="shared" si="1481"/>
        <v>0</v>
      </c>
      <c r="BM770" s="329">
        <f t="shared" si="1482"/>
        <v>0</v>
      </c>
      <c r="BN770" s="329">
        <f t="shared" si="1483"/>
        <v>0</v>
      </c>
      <c r="BO770" s="329">
        <f t="shared" si="1484"/>
        <v>0</v>
      </c>
      <c r="BP770" s="170">
        <f t="shared" si="1485"/>
        <v>0</v>
      </c>
      <c r="BQ770" s="208">
        <f t="shared" si="1486"/>
        <v>0</v>
      </c>
      <c r="BR770" s="328">
        <v>28</v>
      </c>
      <c r="BS770" s="328">
        <f t="shared" si="1553"/>
        <v>0</v>
      </c>
      <c r="BT770" s="329">
        <f t="shared" si="1554"/>
        <v>0</v>
      </c>
      <c r="BU770" s="329">
        <f t="shared" si="1555"/>
        <v>0</v>
      </c>
      <c r="BV770" s="329">
        <f t="shared" si="1556"/>
        <v>0</v>
      </c>
      <c r="BW770" s="329">
        <f t="shared" si="1557"/>
        <v>0</v>
      </c>
      <c r="BX770" s="329">
        <f t="shared" si="1558"/>
        <v>0</v>
      </c>
      <c r="BY770" s="329">
        <f t="shared" si="1559"/>
        <v>0</v>
      </c>
      <c r="BZ770" s="170">
        <f t="shared" si="1487"/>
        <v>0</v>
      </c>
      <c r="CA770" s="208">
        <f t="shared" si="1488"/>
        <v>0</v>
      </c>
      <c r="CB770" s="328">
        <v>28</v>
      </c>
      <c r="CC770" s="328">
        <f t="shared" si="1560"/>
        <v>0</v>
      </c>
      <c r="CD770" s="329">
        <f t="shared" si="1561"/>
        <v>0</v>
      </c>
      <c r="CE770" s="329">
        <f t="shared" si="1562"/>
        <v>0</v>
      </c>
      <c r="CF770" s="329">
        <f t="shared" si="1563"/>
        <v>0</v>
      </c>
      <c r="CG770" s="329">
        <f t="shared" si="1564"/>
        <v>0</v>
      </c>
      <c r="CH770" s="329">
        <f t="shared" si="1565"/>
        <v>0</v>
      </c>
      <c r="CI770" s="329">
        <f t="shared" si="1566"/>
        <v>0</v>
      </c>
      <c r="CJ770" s="170">
        <f t="shared" si="1489"/>
        <v>0</v>
      </c>
      <c r="CK770" s="208">
        <f t="shared" si="1490"/>
        <v>0</v>
      </c>
      <c r="CL770" s="328">
        <v>28</v>
      </c>
      <c r="CM770" s="328">
        <f t="shared" si="1567"/>
        <v>0</v>
      </c>
      <c r="CN770" s="329">
        <f t="shared" si="1568"/>
        <v>0</v>
      </c>
      <c r="CO770" s="329">
        <f t="shared" si="1569"/>
        <v>0</v>
      </c>
      <c r="CP770" s="329">
        <f t="shared" si="1570"/>
        <v>0</v>
      </c>
      <c r="CQ770" s="329">
        <f t="shared" si="1571"/>
        <v>0</v>
      </c>
      <c r="CR770" s="329">
        <f t="shared" si="1572"/>
        <v>0</v>
      </c>
      <c r="CS770" s="329">
        <f t="shared" si="1573"/>
        <v>0</v>
      </c>
      <c r="CT770" s="170">
        <f t="shared" si="1491"/>
        <v>0</v>
      </c>
      <c r="CU770" s="208">
        <f t="shared" si="1492"/>
        <v>0</v>
      </c>
      <c r="CV770" s="328">
        <v>28</v>
      </c>
      <c r="CW770" s="328">
        <f t="shared" si="1574"/>
        <v>0</v>
      </c>
      <c r="CX770" s="329">
        <f t="shared" si="1575"/>
        <v>0</v>
      </c>
      <c r="CY770" s="329">
        <f t="shared" si="1576"/>
        <v>0</v>
      </c>
      <c r="CZ770" s="329">
        <f t="shared" si="1577"/>
        <v>0</v>
      </c>
      <c r="DA770" s="329">
        <f t="shared" si="1578"/>
        <v>0</v>
      </c>
      <c r="DB770" s="329">
        <f t="shared" si="1579"/>
        <v>0</v>
      </c>
      <c r="DC770" s="329">
        <f t="shared" si="1580"/>
        <v>0</v>
      </c>
      <c r="DD770" s="170">
        <f t="shared" si="1493"/>
        <v>0</v>
      </c>
      <c r="DE770" s="208">
        <f t="shared" si="1494"/>
        <v>0</v>
      </c>
      <c r="DF770" s="328">
        <v>28</v>
      </c>
      <c r="DG770" s="328">
        <f t="shared" si="1581"/>
        <v>0</v>
      </c>
      <c r="DH770" s="329">
        <f t="shared" si="1582"/>
        <v>0</v>
      </c>
      <c r="DI770" s="329">
        <f t="shared" si="1583"/>
        <v>0</v>
      </c>
      <c r="DJ770" s="329">
        <f t="shared" si="1584"/>
        <v>0</v>
      </c>
      <c r="DK770" s="329">
        <f t="shared" si="1585"/>
        <v>0</v>
      </c>
      <c r="DL770" s="329">
        <f t="shared" si="1586"/>
        <v>0</v>
      </c>
      <c r="DM770" s="329">
        <f t="shared" si="1587"/>
        <v>0</v>
      </c>
      <c r="DN770" s="170">
        <f t="shared" si="1495"/>
        <v>0</v>
      </c>
      <c r="DO770" s="208">
        <f t="shared" si="1496"/>
        <v>0</v>
      </c>
      <c r="DP770" s="328">
        <v>28</v>
      </c>
      <c r="DQ770" s="328">
        <f t="shared" si="1588"/>
        <v>0</v>
      </c>
      <c r="DR770" s="329">
        <f t="shared" si="1589"/>
        <v>0</v>
      </c>
      <c r="DS770" s="329">
        <f t="shared" si="1590"/>
        <v>0</v>
      </c>
      <c r="DT770" s="329">
        <f t="shared" si="1591"/>
        <v>0</v>
      </c>
      <c r="DU770" s="329">
        <f t="shared" si="1592"/>
        <v>0</v>
      </c>
      <c r="DV770" s="329">
        <f t="shared" si="1593"/>
        <v>0</v>
      </c>
      <c r="DW770" s="329">
        <f t="shared" si="1594"/>
        <v>0</v>
      </c>
      <c r="DX770" s="170">
        <f t="shared" si="1497"/>
        <v>0</v>
      </c>
      <c r="DY770" s="208">
        <f t="shared" si="1498"/>
        <v>0</v>
      </c>
      <c r="DZ770" s="328">
        <v>28</v>
      </c>
      <c r="EA770" s="328">
        <f t="shared" si="1595"/>
        <v>0</v>
      </c>
      <c r="EB770" s="329">
        <f t="shared" si="1596"/>
        <v>0</v>
      </c>
      <c r="EC770" s="329">
        <f t="shared" si="1597"/>
        <v>0</v>
      </c>
      <c r="ED770" s="329">
        <f t="shared" si="1598"/>
        <v>0</v>
      </c>
      <c r="EE770" s="329">
        <f t="shared" si="1599"/>
        <v>0</v>
      </c>
      <c r="EF770" s="329">
        <f t="shared" si="1600"/>
        <v>0</v>
      </c>
      <c r="EG770" s="329">
        <f t="shared" si="1601"/>
        <v>0</v>
      </c>
      <c r="EH770" s="170">
        <f t="shared" si="1499"/>
        <v>0</v>
      </c>
      <c r="EI770" s="208">
        <f t="shared" si="1500"/>
        <v>0</v>
      </c>
      <c r="EJ770" s="328">
        <v>28</v>
      </c>
      <c r="EK770" s="328">
        <f t="shared" si="1602"/>
        <v>0</v>
      </c>
      <c r="EL770" s="329">
        <f t="shared" si="1603"/>
        <v>0</v>
      </c>
      <c r="EM770" s="329">
        <f t="shared" si="1604"/>
        <v>0</v>
      </c>
      <c r="EN770" s="329">
        <f t="shared" si="1605"/>
        <v>0</v>
      </c>
      <c r="EO770" s="329">
        <f t="shared" si="1606"/>
        <v>0</v>
      </c>
      <c r="EP770" s="329">
        <f t="shared" si="1607"/>
        <v>0</v>
      </c>
      <c r="EQ770" s="329">
        <f t="shared" si="1608"/>
        <v>0</v>
      </c>
      <c r="ER770" s="170">
        <f t="shared" si="1501"/>
        <v>0</v>
      </c>
      <c r="ES770" s="208">
        <f t="shared" si="1502"/>
        <v>0</v>
      </c>
      <c r="ET770" s="328">
        <v>28</v>
      </c>
      <c r="EU770" s="328">
        <f t="shared" si="1609"/>
        <v>0</v>
      </c>
      <c r="EV770" s="329">
        <f t="shared" si="1610"/>
        <v>0</v>
      </c>
      <c r="EW770" s="329">
        <f t="shared" si="1611"/>
        <v>0</v>
      </c>
      <c r="EX770" s="329">
        <f t="shared" si="1612"/>
        <v>0</v>
      </c>
      <c r="EY770" s="329">
        <f t="shared" si="1613"/>
        <v>0</v>
      </c>
      <c r="EZ770" s="329">
        <f t="shared" si="1614"/>
        <v>0</v>
      </c>
      <c r="FA770" s="329">
        <f t="shared" si="1615"/>
        <v>0</v>
      </c>
      <c r="FB770" s="170">
        <f t="shared" si="1503"/>
        <v>0</v>
      </c>
      <c r="FC770" s="208">
        <f t="shared" si="1504"/>
        <v>0</v>
      </c>
      <c r="FD770" s="328">
        <v>28</v>
      </c>
      <c r="FE770" s="328">
        <f t="shared" si="1616"/>
        <v>0</v>
      </c>
      <c r="FF770" s="329">
        <f t="shared" si="1617"/>
        <v>0</v>
      </c>
      <c r="FG770" s="329">
        <f t="shared" si="1618"/>
        <v>0</v>
      </c>
      <c r="FH770" s="329">
        <f t="shared" si="1619"/>
        <v>0</v>
      </c>
      <c r="FI770" s="329">
        <f t="shared" si="1620"/>
        <v>0</v>
      </c>
      <c r="FJ770" s="329">
        <f t="shared" si="1621"/>
        <v>0</v>
      </c>
      <c r="FK770" s="329">
        <f t="shared" si="1622"/>
        <v>0</v>
      </c>
      <c r="FL770" s="170">
        <f t="shared" si="1677"/>
        <v>0</v>
      </c>
      <c r="FM770" s="208">
        <f t="shared" si="1506"/>
        <v>0</v>
      </c>
      <c r="FN770" s="328">
        <v>28</v>
      </c>
      <c r="FO770" s="328">
        <f t="shared" si="1649"/>
        <v>0</v>
      </c>
      <c r="FP770" s="329">
        <f t="shared" si="1650"/>
        <v>0</v>
      </c>
      <c r="FQ770" s="329">
        <f t="shared" si="1651"/>
        <v>0</v>
      </c>
      <c r="FR770" s="329">
        <f t="shared" si="1652"/>
        <v>0</v>
      </c>
      <c r="FS770" s="329">
        <f t="shared" si="1653"/>
        <v>0</v>
      </c>
      <c r="FT770" s="329">
        <f t="shared" si="1654"/>
        <v>0</v>
      </c>
      <c r="FU770" s="329">
        <f t="shared" si="1655"/>
        <v>0</v>
      </c>
      <c r="FV770" s="170">
        <f t="shared" si="1678"/>
        <v>0</v>
      </c>
      <c r="FW770" s="208">
        <f t="shared" si="1508"/>
        <v>0</v>
      </c>
      <c r="FX770" s="328">
        <v>28</v>
      </c>
      <c r="FY770" s="328">
        <f t="shared" si="1656"/>
        <v>0</v>
      </c>
      <c r="FZ770" s="329">
        <f t="shared" si="1657"/>
        <v>0</v>
      </c>
      <c r="GA770" s="329">
        <f t="shared" si="1658"/>
        <v>0</v>
      </c>
      <c r="GB770" s="329">
        <f t="shared" si="1659"/>
        <v>0</v>
      </c>
      <c r="GC770" s="329">
        <f t="shared" si="1660"/>
        <v>0</v>
      </c>
      <c r="GD770" s="329">
        <f t="shared" si="1661"/>
        <v>0</v>
      </c>
      <c r="GE770" s="329">
        <f t="shared" si="1662"/>
        <v>0</v>
      </c>
      <c r="GF770" s="170">
        <f t="shared" si="1679"/>
        <v>0</v>
      </c>
      <c r="GG770" s="208">
        <f t="shared" si="1510"/>
        <v>0</v>
      </c>
      <c r="GH770" s="328">
        <v>28</v>
      </c>
      <c r="GI770" s="328">
        <f t="shared" si="1663"/>
        <v>0</v>
      </c>
      <c r="GJ770" s="329">
        <f t="shared" si="1664"/>
        <v>0</v>
      </c>
      <c r="GK770" s="329">
        <f t="shared" si="1665"/>
        <v>0</v>
      </c>
      <c r="GL770" s="329">
        <f t="shared" si="1666"/>
        <v>0</v>
      </c>
      <c r="GM770" s="329">
        <f t="shared" si="1667"/>
        <v>0</v>
      </c>
      <c r="GN770" s="329">
        <f t="shared" si="1668"/>
        <v>0</v>
      </c>
      <c r="GO770" s="329">
        <f t="shared" si="1669"/>
        <v>0</v>
      </c>
      <c r="GP770" s="170">
        <f t="shared" si="1680"/>
        <v>0</v>
      </c>
      <c r="GQ770" s="208">
        <f t="shared" si="1512"/>
        <v>0</v>
      </c>
      <c r="GR770" s="328">
        <v>28</v>
      </c>
      <c r="GS770" s="328">
        <f t="shared" si="1670"/>
        <v>0</v>
      </c>
      <c r="GT770" s="329">
        <f t="shared" si="1671"/>
        <v>0</v>
      </c>
      <c r="GU770" s="329">
        <f t="shared" si="1672"/>
        <v>0</v>
      </c>
      <c r="GV770" s="329">
        <f t="shared" si="1673"/>
        <v>0</v>
      </c>
      <c r="GW770" s="329">
        <f t="shared" si="1674"/>
        <v>0</v>
      </c>
      <c r="GX770" s="329">
        <f t="shared" si="1675"/>
        <v>0</v>
      </c>
      <c r="GY770" s="329">
        <f t="shared" si="1676"/>
        <v>0</v>
      </c>
      <c r="GZ770" s="170">
        <f t="shared" si="1681"/>
        <v>0</v>
      </c>
      <c r="HA770" s="208">
        <f t="shared" si="1514"/>
        <v>0</v>
      </c>
      <c r="HB770" s="328">
        <v>28</v>
      </c>
      <c r="HC770" s="328">
        <f t="shared" si="1515"/>
        <v>0</v>
      </c>
      <c r="HD770" s="329">
        <f t="shared" si="1623"/>
        <v>0</v>
      </c>
      <c r="HE770" s="329">
        <f t="shared" si="1624"/>
        <v>0</v>
      </c>
      <c r="HF770" s="329">
        <f t="shared" si="1625"/>
        <v>0</v>
      </c>
      <c r="HG770" s="329">
        <f t="shared" si="1626"/>
        <v>0</v>
      </c>
      <c r="HH770" s="329">
        <f t="shared" si="1627"/>
        <v>0</v>
      </c>
      <c r="HI770" s="329">
        <f t="shared" si="1628"/>
        <v>0</v>
      </c>
      <c r="HJ770" s="170">
        <f t="shared" si="1682"/>
        <v>0</v>
      </c>
      <c r="HK770" s="208">
        <f t="shared" si="1517"/>
        <v>0</v>
      </c>
      <c r="HL770" s="328">
        <v>28</v>
      </c>
      <c r="HM770" s="328">
        <f t="shared" si="1518"/>
        <v>0</v>
      </c>
      <c r="HN770" s="329">
        <f t="shared" si="1629"/>
        <v>0</v>
      </c>
      <c r="HO770" s="329">
        <f t="shared" si="1630"/>
        <v>0</v>
      </c>
      <c r="HP770" s="329">
        <f t="shared" si="1631"/>
        <v>0</v>
      </c>
      <c r="HQ770" s="329">
        <f t="shared" si="1632"/>
        <v>0</v>
      </c>
      <c r="HR770" s="329">
        <f t="shared" si="1633"/>
        <v>0</v>
      </c>
      <c r="HS770" s="329">
        <f t="shared" si="1634"/>
        <v>0</v>
      </c>
      <c r="HT770" s="170">
        <f t="shared" si="1519"/>
        <v>0</v>
      </c>
      <c r="HU770" s="208">
        <f t="shared" si="1520"/>
        <v>0</v>
      </c>
      <c r="HV770" s="328">
        <v>28</v>
      </c>
      <c r="HW770" s="328">
        <f t="shared" si="1635"/>
        <v>0</v>
      </c>
      <c r="HX770" s="329">
        <f t="shared" si="1636"/>
        <v>0</v>
      </c>
      <c r="HY770" s="329">
        <f t="shared" si="1637"/>
        <v>0</v>
      </c>
      <c r="HZ770" s="329">
        <f t="shared" si="1638"/>
        <v>0</v>
      </c>
      <c r="IA770" s="329">
        <f t="shared" si="1639"/>
        <v>0</v>
      </c>
      <c r="IB770" s="329">
        <f t="shared" si="1640"/>
        <v>0</v>
      </c>
      <c r="IC770" s="329">
        <f t="shared" si="1641"/>
        <v>0</v>
      </c>
      <c r="ID770" s="170">
        <f t="shared" si="1521"/>
        <v>0</v>
      </c>
      <c r="IE770" s="208">
        <f t="shared" si="1522"/>
        <v>0</v>
      </c>
      <c r="IF770" s="328">
        <v>28</v>
      </c>
      <c r="IG770" s="328">
        <f t="shared" si="1642"/>
        <v>0</v>
      </c>
      <c r="IH770" s="329">
        <f t="shared" si="1643"/>
        <v>0</v>
      </c>
      <c r="II770" s="329">
        <f t="shared" si="1644"/>
        <v>0</v>
      </c>
      <c r="IJ770" s="329">
        <f t="shared" si="1645"/>
        <v>0</v>
      </c>
      <c r="IK770" s="329">
        <f t="shared" si="1646"/>
        <v>0</v>
      </c>
      <c r="IL770" s="329">
        <f t="shared" si="1647"/>
        <v>0</v>
      </c>
      <c r="IM770" s="329">
        <f t="shared" si="1648"/>
        <v>0</v>
      </c>
      <c r="IN770" s="170">
        <f t="shared" si="1683"/>
        <v>0</v>
      </c>
    </row>
    <row r="771" spans="1:248">
      <c r="A771" s="318"/>
      <c r="B771" s="318"/>
      <c r="C771" s="318"/>
      <c r="D771" s="318"/>
      <c r="E771" s="318"/>
      <c r="F771" s="318"/>
      <c r="G771" s="318"/>
      <c r="H771" s="318"/>
      <c r="I771" s="318"/>
      <c r="K771" s="318"/>
      <c r="L771" s="318"/>
      <c r="M771" s="318"/>
      <c r="N771" s="318"/>
      <c r="O771" s="318"/>
      <c r="P771" s="318"/>
      <c r="Q771" s="318"/>
      <c r="R771" s="318"/>
      <c r="S771" s="208">
        <f t="shared" si="1524"/>
        <v>0</v>
      </c>
      <c r="T771" s="328">
        <v>28.1</v>
      </c>
      <c r="U771" s="328">
        <f t="shared" si="1525"/>
        <v>0</v>
      </c>
      <c r="V771" s="329">
        <f t="shared" si="1526"/>
        <v>0</v>
      </c>
      <c r="W771" s="329">
        <f t="shared" si="1527"/>
        <v>0</v>
      </c>
      <c r="X771" s="329">
        <f t="shared" si="1528"/>
        <v>0</v>
      </c>
      <c r="Y771" s="329">
        <f t="shared" si="1529"/>
        <v>0</v>
      </c>
      <c r="Z771" s="329">
        <f t="shared" si="1530"/>
        <v>0</v>
      </c>
      <c r="AA771" s="329">
        <f t="shared" si="1531"/>
        <v>0</v>
      </c>
      <c r="AB771" s="170">
        <f t="shared" si="1470"/>
        <v>0</v>
      </c>
      <c r="AC771" s="208">
        <f t="shared" si="1471"/>
        <v>0</v>
      </c>
      <c r="AD771" s="328">
        <v>28.1</v>
      </c>
      <c r="AE771" s="328">
        <f t="shared" si="1532"/>
        <v>0</v>
      </c>
      <c r="AF771" s="329">
        <f t="shared" si="1533"/>
        <v>0</v>
      </c>
      <c r="AG771" s="329">
        <f t="shared" si="1534"/>
        <v>0</v>
      </c>
      <c r="AH771" s="329">
        <f t="shared" si="1535"/>
        <v>0</v>
      </c>
      <c r="AI771" s="329">
        <f t="shared" si="1536"/>
        <v>0</v>
      </c>
      <c r="AJ771" s="329">
        <f t="shared" si="1537"/>
        <v>0</v>
      </c>
      <c r="AK771" s="329">
        <f t="shared" si="1538"/>
        <v>0</v>
      </c>
      <c r="AL771" s="170">
        <f t="shared" si="1472"/>
        <v>0</v>
      </c>
      <c r="AM771" s="208">
        <f t="shared" si="1473"/>
        <v>0</v>
      </c>
      <c r="AN771" s="328">
        <v>28.1</v>
      </c>
      <c r="AO771" s="328">
        <f t="shared" si="1539"/>
        <v>0</v>
      </c>
      <c r="AP771" s="329">
        <f t="shared" si="1540"/>
        <v>0</v>
      </c>
      <c r="AQ771" s="329">
        <f t="shared" si="1541"/>
        <v>0</v>
      </c>
      <c r="AR771" s="329">
        <f t="shared" si="1542"/>
        <v>0</v>
      </c>
      <c r="AS771" s="329">
        <f t="shared" si="1543"/>
        <v>0</v>
      </c>
      <c r="AT771" s="329">
        <f t="shared" si="1544"/>
        <v>0</v>
      </c>
      <c r="AU771" s="329">
        <f t="shared" si="1545"/>
        <v>0</v>
      </c>
      <c r="AV771" s="170">
        <f t="shared" si="1474"/>
        <v>0</v>
      </c>
      <c r="AW771" s="208">
        <f t="shared" si="1475"/>
        <v>0</v>
      </c>
      <c r="AX771" s="328">
        <v>28.1</v>
      </c>
      <c r="AY771" s="328">
        <f t="shared" si="1546"/>
        <v>0</v>
      </c>
      <c r="AZ771" s="329">
        <f t="shared" si="1547"/>
        <v>0</v>
      </c>
      <c r="BA771" s="329">
        <f t="shared" si="1548"/>
        <v>0</v>
      </c>
      <c r="BB771" s="329">
        <f t="shared" si="1549"/>
        <v>0</v>
      </c>
      <c r="BC771" s="329">
        <f t="shared" si="1550"/>
        <v>0</v>
      </c>
      <c r="BD771" s="329">
        <f t="shared" si="1551"/>
        <v>0</v>
      </c>
      <c r="BE771" s="329">
        <f t="shared" si="1552"/>
        <v>0</v>
      </c>
      <c r="BF771" s="170">
        <f t="shared" si="1476"/>
        <v>0</v>
      </c>
      <c r="BG771" s="208">
        <f t="shared" si="1477"/>
        <v>0</v>
      </c>
      <c r="BH771" s="328">
        <v>28.1</v>
      </c>
      <c r="BI771" s="328">
        <f t="shared" si="1478"/>
        <v>0</v>
      </c>
      <c r="BJ771" s="329">
        <f t="shared" si="1479"/>
        <v>0</v>
      </c>
      <c r="BK771" s="329">
        <f t="shared" si="1480"/>
        <v>0</v>
      </c>
      <c r="BL771" s="329">
        <f t="shared" si="1481"/>
        <v>0</v>
      </c>
      <c r="BM771" s="329">
        <f t="shared" si="1482"/>
        <v>0</v>
      </c>
      <c r="BN771" s="329">
        <f t="shared" si="1483"/>
        <v>0</v>
      </c>
      <c r="BO771" s="329">
        <f t="shared" si="1484"/>
        <v>0</v>
      </c>
      <c r="BP771" s="170">
        <f t="shared" si="1485"/>
        <v>0</v>
      </c>
      <c r="BQ771" s="208">
        <f t="shared" si="1486"/>
        <v>0</v>
      </c>
      <c r="BR771" s="328">
        <v>28.1</v>
      </c>
      <c r="BS771" s="328">
        <f t="shared" si="1553"/>
        <v>0</v>
      </c>
      <c r="BT771" s="329">
        <f t="shared" si="1554"/>
        <v>0</v>
      </c>
      <c r="BU771" s="329">
        <f t="shared" si="1555"/>
        <v>0</v>
      </c>
      <c r="BV771" s="329">
        <f t="shared" si="1556"/>
        <v>0</v>
      </c>
      <c r="BW771" s="329">
        <f t="shared" si="1557"/>
        <v>0</v>
      </c>
      <c r="BX771" s="329">
        <f t="shared" si="1558"/>
        <v>0</v>
      </c>
      <c r="BY771" s="329">
        <f t="shared" si="1559"/>
        <v>0</v>
      </c>
      <c r="BZ771" s="170">
        <f t="shared" si="1487"/>
        <v>0</v>
      </c>
      <c r="CA771" s="208">
        <f t="shared" si="1488"/>
        <v>0</v>
      </c>
      <c r="CB771" s="328">
        <v>28.1</v>
      </c>
      <c r="CC771" s="328">
        <f t="shared" si="1560"/>
        <v>0</v>
      </c>
      <c r="CD771" s="329">
        <f t="shared" si="1561"/>
        <v>0</v>
      </c>
      <c r="CE771" s="329">
        <f t="shared" si="1562"/>
        <v>0</v>
      </c>
      <c r="CF771" s="329">
        <f t="shared" si="1563"/>
        <v>0</v>
      </c>
      <c r="CG771" s="329">
        <f t="shared" si="1564"/>
        <v>0</v>
      </c>
      <c r="CH771" s="329">
        <f t="shared" si="1565"/>
        <v>0</v>
      </c>
      <c r="CI771" s="329">
        <f t="shared" si="1566"/>
        <v>0</v>
      </c>
      <c r="CJ771" s="170">
        <f t="shared" si="1489"/>
        <v>0</v>
      </c>
      <c r="CK771" s="208">
        <f t="shared" si="1490"/>
        <v>0</v>
      </c>
      <c r="CL771" s="328">
        <v>28.1</v>
      </c>
      <c r="CM771" s="328">
        <f t="shared" si="1567"/>
        <v>0</v>
      </c>
      <c r="CN771" s="329">
        <f t="shared" si="1568"/>
        <v>0</v>
      </c>
      <c r="CO771" s="329">
        <f t="shared" si="1569"/>
        <v>0</v>
      </c>
      <c r="CP771" s="329">
        <f t="shared" si="1570"/>
        <v>0</v>
      </c>
      <c r="CQ771" s="329">
        <f t="shared" si="1571"/>
        <v>0</v>
      </c>
      <c r="CR771" s="329">
        <f t="shared" si="1572"/>
        <v>0</v>
      </c>
      <c r="CS771" s="329">
        <f t="shared" si="1573"/>
        <v>0</v>
      </c>
      <c r="CT771" s="170">
        <f t="shared" si="1491"/>
        <v>0</v>
      </c>
      <c r="CU771" s="208">
        <f t="shared" si="1492"/>
        <v>0</v>
      </c>
      <c r="CV771" s="328">
        <v>28.1</v>
      </c>
      <c r="CW771" s="328">
        <f t="shared" si="1574"/>
        <v>0</v>
      </c>
      <c r="CX771" s="329">
        <f t="shared" si="1575"/>
        <v>0</v>
      </c>
      <c r="CY771" s="329">
        <f t="shared" si="1576"/>
        <v>0</v>
      </c>
      <c r="CZ771" s="329">
        <f t="shared" si="1577"/>
        <v>0</v>
      </c>
      <c r="DA771" s="329">
        <f t="shared" si="1578"/>
        <v>0</v>
      </c>
      <c r="DB771" s="329">
        <f t="shared" si="1579"/>
        <v>0</v>
      </c>
      <c r="DC771" s="329">
        <f t="shared" si="1580"/>
        <v>0</v>
      </c>
      <c r="DD771" s="170">
        <f t="shared" si="1493"/>
        <v>0</v>
      </c>
      <c r="DE771" s="208">
        <f t="shared" si="1494"/>
        <v>0</v>
      </c>
      <c r="DF771" s="328">
        <v>28.1</v>
      </c>
      <c r="DG771" s="328">
        <f t="shared" si="1581"/>
        <v>0</v>
      </c>
      <c r="DH771" s="329">
        <f t="shared" si="1582"/>
        <v>0</v>
      </c>
      <c r="DI771" s="329">
        <f t="shared" si="1583"/>
        <v>0</v>
      </c>
      <c r="DJ771" s="329">
        <f t="shared" si="1584"/>
        <v>0</v>
      </c>
      <c r="DK771" s="329">
        <f t="shared" si="1585"/>
        <v>0</v>
      </c>
      <c r="DL771" s="329">
        <f t="shared" si="1586"/>
        <v>0</v>
      </c>
      <c r="DM771" s="329">
        <f t="shared" si="1587"/>
        <v>0</v>
      </c>
      <c r="DN771" s="170">
        <f t="shared" si="1495"/>
        <v>0</v>
      </c>
      <c r="DO771" s="208">
        <f t="shared" si="1496"/>
        <v>0</v>
      </c>
      <c r="DP771" s="328">
        <v>28.1</v>
      </c>
      <c r="DQ771" s="328">
        <f t="shared" si="1588"/>
        <v>0</v>
      </c>
      <c r="DR771" s="329">
        <f t="shared" si="1589"/>
        <v>0</v>
      </c>
      <c r="DS771" s="329">
        <f t="shared" si="1590"/>
        <v>0</v>
      </c>
      <c r="DT771" s="329">
        <f t="shared" si="1591"/>
        <v>0</v>
      </c>
      <c r="DU771" s="329">
        <f t="shared" si="1592"/>
        <v>0</v>
      </c>
      <c r="DV771" s="329">
        <f t="shared" si="1593"/>
        <v>0</v>
      </c>
      <c r="DW771" s="329">
        <f t="shared" si="1594"/>
        <v>0</v>
      </c>
      <c r="DX771" s="170">
        <f t="shared" si="1497"/>
        <v>0</v>
      </c>
      <c r="DY771" s="208">
        <f t="shared" si="1498"/>
        <v>0</v>
      </c>
      <c r="DZ771" s="328">
        <v>28.1</v>
      </c>
      <c r="EA771" s="328">
        <f t="shared" si="1595"/>
        <v>0</v>
      </c>
      <c r="EB771" s="329">
        <f t="shared" si="1596"/>
        <v>0</v>
      </c>
      <c r="EC771" s="329">
        <f t="shared" si="1597"/>
        <v>0</v>
      </c>
      <c r="ED771" s="329">
        <f t="shared" si="1598"/>
        <v>0</v>
      </c>
      <c r="EE771" s="329">
        <f t="shared" si="1599"/>
        <v>0</v>
      </c>
      <c r="EF771" s="329">
        <f t="shared" si="1600"/>
        <v>0</v>
      </c>
      <c r="EG771" s="329">
        <f t="shared" si="1601"/>
        <v>0</v>
      </c>
      <c r="EH771" s="170">
        <f t="shared" si="1499"/>
        <v>0</v>
      </c>
      <c r="EI771" s="208">
        <f t="shared" si="1500"/>
        <v>0</v>
      </c>
      <c r="EJ771" s="328">
        <v>28.1</v>
      </c>
      <c r="EK771" s="328">
        <f t="shared" si="1602"/>
        <v>0</v>
      </c>
      <c r="EL771" s="329">
        <f t="shared" si="1603"/>
        <v>0</v>
      </c>
      <c r="EM771" s="329">
        <f t="shared" si="1604"/>
        <v>0</v>
      </c>
      <c r="EN771" s="329">
        <f t="shared" si="1605"/>
        <v>0</v>
      </c>
      <c r="EO771" s="329">
        <f t="shared" si="1606"/>
        <v>0</v>
      </c>
      <c r="EP771" s="329">
        <f t="shared" si="1607"/>
        <v>0</v>
      </c>
      <c r="EQ771" s="329">
        <f t="shared" si="1608"/>
        <v>0</v>
      </c>
      <c r="ER771" s="170">
        <f t="shared" si="1501"/>
        <v>0</v>
      </c>
      <c r="ES771" s="208">
        <f t="shared" si="1502"/>
        <v>0</v>
      </c>
      <c r="ET771" s="328">
        <v>28.1</v>
      </c>
      <c r="EU771" s="328">
        <f t="shared" si="1609"/>
        <v>0</v>
      </c>
      <c r="EV771" s="329">
        <f t="shared" si="1610"/>
        <v>0</v>
      </c>
      <c r="EW771" s="329">
        <f t="shared" si="1611"/>
        <v>0</v>
      </c>
      <c r="EX771" s="329">
        <f t="shared" si="1612"/>
        <v>0</v>
      </c>
      <c r="EY771" s="329">
        <f t="shared" si="1613"/>
        <v>0</v>
      </c>
      <c r="EZ771" s="329">
        <f t="shared" si="1614"/>
        <v>0</v>
      </c>
      <c r="FA771" s="329">
        <f t="shared" si="1615"/>
        <v>0</v>
      </c>
      <c r="FB771" s="170">
        <f t="shared" si="1503"/>
        <v>0</v>
      </c>
      <c r="FC771" s="208">
        <f t="shared" si="1504"/>
        <v>0</v>
      </c>
      <c r="FD771" s="328">
        <v>28.1</v>
      </c>
      <c r="FE771" s="328">
        <f t="shared" si="1616"/>
        <v>0</v>
      </c>
      <c r="FF771" s="329">
        <f t="shared" si="1617"/>
        <v>0</v>
      </c>
      <c r="FG771" s="329">
        <f t="shared" si="1618"/>
        <v>0</v>
      </c>
      <c r="FH771" s="329">
        <f t="shared" si="1619"/>
        <v>0</v>
      </c>
      <c r="FI771" s="329">
        <f t="shared" si="1620"/>
        <v>0</v>
      </c>
      <c r="FJ771" s="329">
        <f t="shared" si="1621"/>
        <v>0</v>
      </c>
      <c r="FK771" s="329">
        <f t="shared" si="1622"/>
        <v>0</v>
      </c>
      <c r="FL771" s="170">
        <f t="shared" si="1677"/>
        <v>0</v>
      </c>
      <c r="FM771" s="208">
        <f t="shared" si="1506"/>
        <v>0</v>
      </c>
      <c r="FN771" s="328">
        <v>28.1</v>
      </c>
      <c r="FO771" s="328">
        <f t="shared" si="1649"/>
        <v>0</v>
      </c>
      <c r="FP771" s="329">
        <f t="shared" si="1650"/>
        <v>0</v>
      </c>
      <c r="FQ771" s="329">
        <f t="shared" si="1651"/>
        <v>0</v>
      </c>
      <c r="FR771" s="329">
        <f t="shared" si="1652"/>
        <v>0</v>
      </c>
      <c r="FS771" s="329">
        <f t="shared" si="1653"/>
        <v>0</v>
      </c>
      <c r="FT771" s="329">
        <f t="shared" si="1654"/>
        <v>0</v>
      </c>
      <c r="FU771" s="329">
        <f t="shared" si="1655"/>
        <v>0</v>
      </c>
      <c r="FV771" s="170">
        <f t="shared" si="1678"/>
        <v>0</v>
      </c>
      <c r="FW771" s="208">
        <f t="shared" si="1508"/>
        <v>0</v>
      </c>
      <c r="FX771" s="328">
        <v>28.1</v>
      </c>
      <c r="FY771" s="328">
        <f t="shared" si="1656"/>
        <v>0</v>
      </c>
      <c r="FZ771" s="329">
        <f t="shared" si="1657"/>
        <v>0</v>
      </c>
      <c r="GA771" s="329">
        <f t="shared" si="1658"/>
        <v>0</v>
      </c>
      <c r="GB771" s="329">
        <f t="shared" si="1659"/>
        <v>0</v>
      </c>
      <c r="GC771" s="329">
        <f t="shared" si="1660"/>
        <v>0</v>
      </c>
      <c r="GD771" s="329">
        <f t="shared" si="1661"/>
        <v>0</v>
      </c>
      <c r="GE771" s="329">
        <f t="shared" si="1662"/>
        <v>0</v>
      </c>
      <c r="GF771" s="170">
        <f t="shared" si="1679"/>
        <v>0</v>
      </c>
      <c r="GG771" s="208">
        <f t="shared" si="1510"/>
        <v>0</v>
      </c>
      <c r="GH771" s="328">
        <v>28.1</v>
      </c>
      <c r="GI771" s="328">
        <f t="shared" si="1663"/>
        <v>0</v>
      </c>
      <c r="GJ771" s="329">
        <f t="shared" si="1664"/>
        <v>0</v>
      </c>
      <c r="GK771" s="329">
        <f t="shared" si="1665"/>
        <v>0</v>
      </c>
      <c r="GL771" s="329">
        <f t="shared" si="1666"/>
        <v>0</v>
      </c>
      <c r="GM771" s="329">
        <f t="shared" si="1667"/>
        <v>0</v>
      </c>
      <c r="GN771" s="329">
        <f t="shared" si="1668"/>
        <v>0</v>
      </c>
      <c r="GO771" s="329">
        <f t="shared" si="1669"/>
        <v>0</v>
      </c>
      <c r="GP771" s="170">
        <f t="shared" si="1680"/>
        <v>0</v>
      </c>
      <c r="GQ771" s="208">
        <f t="shared" si="1512"/>
        <v>0</v>
      </c>
      <c r="GR771" s="328">
        <v>28.1</v>
      </c>
      <c r="GS771" s="328">
        <f t="shared" si="1670"/>
        <v>0</v>
      </c>
      <c r="GT771" s="329">
        <f t="shared" si="1671"/>
        <v>0</v>
      </c>
      <c r="GU771" s="329">
        <f t="shared" si="1672"/>
        <v>0</v>
      </c>
      <c r="GV771" s="329">
        <f t="shared" si="1673"/>
        <v>0</v>
      </c>
      <c r="GW771" s="329">
        <f t="shared" si="1674"/>
        <v>0</v>
      </c>
      <c r="GX771" s="329">
        <f t="shared" si="1675"/>
        <v>0</v>
      </c>
      <c r="GY771" s="329">
        <f t="shared" si="1676"/>
        <v>0</v>
      </c>
      <c r="GZ771" s="170">
        <f t="shared" si="1681"/>
        <v>0</v>
      </c>
      <c r="HA771" s="208">
        <f t="shared" si="1514"/>
        <v>0</v>
      </c>
      <c r="HB771" s="328">
        <v>28.1</v>
      </c>
      <c r="HC771" s="328">
        <f t="shared" si="1515"/>
        <v>0</v>
      </c>
      <c r="HD771" s="329">
        <f t="shared" si="1623"/>
        <v>0</v>
      </c>
      <c r="HE771" s="329">
        <f t="shared" si="1624"/>
        <v>0</v>
      </c>
      <c r="HF771" s="329">
        <f t="shared" si="1625"/>
        <v>0</v>
      </c>
      <c r="HG771" s="329">
        <f t="shared" si="1626"/>
        <v>0</v>
      </c>
      <c r="HH771" s="329">
        <f t="shared" si="1627"/>
        <v>0</v>
      </c>
      <c r="HI771" s="329">
        <f t="shared" si="1628"/>
        <v>0</v>
      </c>
      <c r="HJ771" s="170">
        <f t="shared" si="1682"/>
        <v>0</v>
      </c>
      <c r="HK771" s="208">
        <f t="shared" si="1517"/>
        <v>0</v>
      </c>
      <c r="HL771" s="328">
        <v>28.1</v>
      </c>
      <c r="HM771" s="328">
        <f t="shared" si="1518"/>
        <v>0</v>
      </c>
      <c r="HN771" s="329">
        <f t="shared" si="1629"/>
        <v>0</v>
      </c>
      <c r="HO771" s="329">
        <f t="shared" si="1630"/>
        <v>0</v>
      </c>
      <c r="HP771" s="329">
        <f t="shared" si="1631"/>
        <v>0</v>
      </c>
      <c r="HQ771" s="329">
        <f t="shared" si="1632"/>
        <v>0</v>
      </c>
      <c r="HR771" s="329">
        <f t="shared" si="1633"/>
        <v>0</v>
      </c>
      <c r="HS771" s="329">
        <f t="shared" si="1634"/>
        <v>0</v>
      </c>
      <c r="HT771" s="170">
        <f t="shared" si="1519"/>
        <v>0</v>
      </c>
      <c r="HU771" s="208">
        <f t="shared" si="1520"/>
        <v>0</v>
      </c>
      <c r="HV771" s="328">
        <v>28.1</v>
      </c>
      <c r="HW771" s="328">
        <f t="shared" si="1635"/>
        <v>0</v>
      </c>
      <c r="HX771" s="329">
        <f t="shared" si="1636"/>
        <v>0</v>
      </c>
      <c r="HY771" s="329">
        <f t="shared" si="1637"/>
        <v>0</v>
      </c>
      <c r="HZ771" s="329">
        <f t="shared" si="1638"/>
        <v>0</v>
      </c>
      <c r="IA771" s="329">
        <f t="shared" si="1639"/>
        <v>0</v>
      </c>
      <c r="IB771" s="329">
        <f t="shared" si="1640"/>
        <v>0</v>
      </c>
      <c r="IC771" s="329">
        <f t="shared" si="1641"/>
        <v>0</v>
      </c>
      <c r="ID771" s="170">
        <f t="shared" si="1521"/>
        <v>0</v>
      </c>
      <c r="IE771" s="208">
        <f t="shared" si="1522"/>
        <v>0</v>
      </c>
      <c r="IF771" s="328">
        <v>28.1</v>
      </c>
      <c r="IG771" s="328">
        <f t="shared" si="1642"/>
        <v>0</v>
      </c>
      <c r="IH771" s="329">
        <f t="shared" si="1643"/>
        <v>0</v>
      </c>
      <c r="II771" s="329">
        <f t="shared" si="1644"/>
        <v>0</v>
      </c>
      <c r="IJ771" s="329">
        <f t="shared" si="1645"/>
        <v>0</v>
      </c>
      <c r="IK771" s="329">
        <f t="shared" si="1646"/>
        <v>0</v>
      </c>
      <c r="IL771" s="329">
        <f t="shared" si="1647"/>
        <v>0</v>
      </c>
      <c r="IM771" s="329">
        <f t="shared" si="1648"/>
        <v>0</v>
      </c>
      <c r="IN771" s="170">
        <f t="shared" si="1683"/>
        <v>0</v>
      </c>
    </row>
    <row r="772" spans="1:248">
      <c r="A772" s="318"/>
      <c r="B772" s="318"/>
      <c r="C772" s="318"/>
      <c r="D772" s="318"/>
      <c r="E772" s="318"/>
      <c r="F772" s="318"/>
      <c r="G772" s="318"/>
      <c r="H772" s="318"/>
      <c r="I772" s="318"/>
      <c r="K772" s="318"/>
      <c r="L772" s="318"/>
      <c r="M772" s="318"/>
      <c r="N772" s="318"/>
      <c r="O772" s="318"/>
      <c r="P772" s="318"/>
      <c r="Q772" s="318"/>
      <c r="R772" s="318"/>
      <c r="S772" s="208">
        <f t="shared" si="1524"/>
        <v>0</v>
      </c>
      <c r="T772" s="328">
        <v>28.2</v>
      </c>
      <c r="U772" s="328">
        <f t="shared" si="1525"/>
        <v>0</v>
      </c>
      <c r="V772" s="329">
        <f t="shared" si="1526"/>
        <v>0</v>
      </c>
      <c r="W772" s="329">
        <f t="shared" si="1527"/>
        <v>0</v>
      </c>
      <c r="X772" s="329">
        <f t="shared" si="1528"/>
        <v>0</v>
      </c>
      <c r="Y772" s="329">
        <f t="shared" si="1529"/>
        <v>0</v>
      </c>
      <c r="Z772" s="329">
        <f t="shared" si="1530"/>
        <v>0</v>
      </c>
      <c r="AA772" s="329">
        <f t="shared" si="1531"/>
        <v>0</v>
      </c>
      <c r="AB772" s="170">
        <f t="shared" si="1470"/>
        <v>0</v>
      </c>
      <c r="AC772" s="208">
        <f t="shared" si="1471"/>
        <v>0</v>
      </c>
      <c r="AD772" s="328">
        <v>28.2</v>
      </c>
      <c r="AE772" s="328">
        <f t="shared" si="1532"/>
        <v>0</v>
      </c>
      <c r="AF772" s="329">
        <f t="shared" si="1533"/>
        <v>0</v>
      </c>
      <c r="AG772" s="329">
        <f t="shared" si="1534"/>
        <v>0</v>
      </c>
      <c r="AH772" s="329">
        <f t="shared" si="1535"/>
        <v>0</v>
      </c>
      <c r="AI772" s="329">
        <f t="shared" si="1536"/>
        <v>0</v>
      </c>
      <c r="AJ772" s="329">
        <f t="shared" si="1537"/>
        <v>0</v>
      </c>
      <c r="AK772" s="329">
        <f t="shared" si="1538"/>
        <v>0</v>
      </c>
      <c r="AL772" s="170">
        <f t="shared" si="1472"/>
        <v>0</v>
      </c>
      <c r="AM772" s="208">
        <f t="shared" si="1473"/>
        <v>0</v>
      </c>
      <c r="AN772" s="328">
        <v>28.2</v>
      </c>
      <c r="AO772" s="328">
        <f t="shared" si="1539"/>
        <v>0</v>
      </c>
      <c r="AP772" s="329">
        <f t="shared" si="1540"/>
        <v>0</v>
      </c>
      <c r="AQ772" s="329">
        <f t="shared" si="1541"/>
        <v>0</v>
      </c>
      <c r="AR772" s="329">
        <f t="shared" si="1542"/>
        <v>0</v>
      </c>
      <c r="AS772" s="329">
        <f t="shared" si="1543"/>
        <v>0</v>
      </c>
      <c r="AT772" s="329">
        <f t="shared" si="1544"/>
        <v>0</v>
      </c>
      <c r="AU772" s="329">
        <f t="shared" si="1545"/>
        <v>0</v>
      </c>
      <c r="AV772" s="170">
        <f t="shared" si="1474"/>
        <v>0</v>
      </c>
      <c r="AW772" s="208">
        <f t="shared" si="1475"/>
        <v>0</v>
      </c>
      <c r="AX772" s="328">
        <v>28.2</v>
      </c>
      <c r="AY772" s="328">
        <f t="shared" si="1546"/>
        <v>0</v>
      </c>
      <c r="AZ772" s="329">
        <f t="shared" si="1547"/>
        <v>0</v>
      </c>
      <c r="BA772" s="329">
        <f t="shared" si="1548"/>
        <v>0</v>
      </c>
      <c r="BB772" s="329">
        <f t="shared" si="1549"/>
        <v>0</v>
      </c>
      <c r="BC772" s="329">
        <f t="shared" si="1550"/>
        <v>0</v>
      </c>
      <c r="BD772" s="329">
        <f t="shared" si="1551"/>
        <v>0</v>
      </c>
      <c r="BE772" s="329">
        <f t="shared" si="1552"/>
        <v>0</v>
      </c>
      <c r="BF772" s="170">
        <f t="shared" si="1476"/>
        <v>0</v>
      </c>
      <c r="BG772" s="208">
        <f t="shared" si="1477"/>
        <v>0</v>
      </c>
      <c r="BH772" s="328">
        <v>28.2</v>
      </c>
      <c r="BI772" s="328">
        <f t="shared" si="1478"/>
        <v>0</v>
      </c>
      <c r="BJ772" s="329">
        <f t="shared" si="1479"/>
        <v>0</v>
      </c>
      <c r="BK772" s="329">
        <f t="shared" si="1480"/>
        <v>0</v>
      </c>
      <c r="BL772" s="329">
        <f t="shared" si="1481"/>
        <v>0</v>
      </c>
      <c r="BM772" s="329">
        <f t="shared" si="1482"/>
        <v>0</v>
      </c>
      <c r="BN772" s="329">
        <f t="shared" si="1483"/>
        <v>0</v>
      </c>
      <c r="BO772" s="329">
        <f t="shared" si="1484"/>
        <v>0</v>
      </c>
      <c r="BP772" s="170">
        <f t="shared" si="1485"/>
        <v>0</v>
      </c>
      <c r="BQ772" s="208">
        <f t="shared" si="1486"/>
        <v>0</v>
      </c>
      <c r="BR772" s="328">
        <v>28.2</v>
      </c>
      <c r="BS772" s="328">
        <f t="shared" si="1553"/>
        <v>0</v>
      </c>
      <c r="BT772" s="329">
        <f t="shared" si="1554"/>
        <v>0</v>
      </c>
      <c r="BU772" s="329">
        <f t="shared" si="1555"/>
        <v>0</v>
      </c>
      <c r="BV772" s="329">
        <f t="shared" si="1556"/>
        <v>0</v>
      </c>
      <c r="BW772" s="329">
        <f t="shared" si="1557"/>
        <v>0</v>
      </c>
      <c r="BX772" s="329">
        <f t="shared" si="1558"/>
        <v>0</v>
      </c>
      <c r="BY772" s="329">
        <f t="shared" si="1559"/>
        <v>0</v>
      </c>
      <c r="BZ772" s="170">
        <f t="shared" si="1487"/>
        <v>0</v>
      </c>
      <c r="CA772" s="208">
        <f t="shared" si="1488"/>
        <v>0</v>
      </c>
      <c r="CB772" s="328">
        <v>28.2</v>
      </c>
      <c r="CC772" s="328">
        <f t="shared" si="1560"/>
        <v>0</v>
      </c>
      <c r="CD772" s="329">
        <f t="shared" si="1561"/>
        <v>0</v>
      </c>
      <c r="CE772" s="329">
        <f t="shared" si="1562"/>
        <v>0</v>
      </c>
      <c r="CF772" s="329">
        <f t="shared" si="1563"/>
        <v>0</v>
      </c>
      <c r="CG772" s="329">
        <f t="shared" si="1564"/>
        <v>0</v>
      </c>
      <c r="CH772" s="329">
        <f t="shared" si="1565"/>
        <v>0</v>
      </c>
      <c r="CI772" s="329">
        <f t="shared" si="1566"/>
        <v>0</v>
      </c>
      <c r="CJ772" s="170">
        <f t="shared" si="1489"/>
        <v>0</v>
      </c>
      <c r="CK772" s="208">
        <f t="shared" si="1490"/>
        <v>0</v>
      </c>
      <c r="CL772" s="328">
        <v>28.2</v>
      </c>
      <c r="CM772" s="328">
        <f t="shared" si="1567"/>
        <v>0</v>
      </c>
      <c r="CN772" s="329">
        <f t="shared" si="1568"/>
        <v>0</v>
      </c>
      <c r="CO772" s="329">
        <f t="shared" si="1569"/>
        <v>0</v>
      </c>
      <c r="CP772" s="329">
        <f t="shared" si="1570"/>
        <v>0</v>
      </c>
      <c r="CQ772" s="329">
        <f t="shared" si="1571"/>
        <v>0</v>
      </c>
      <c r="CR772" s="329">
        <f t="shared" si="1572"/>
        <v>0</v>
      </c>
      <c r="CS772" s="329">
        <f t="shared" si="1573"/>
        <v>0</v>
      </c>
      <c r="CT772" s="170">
        <f t="shared" si="1491"/>
        <v>0</v>
      </c>
      <c r="CU772" s="208">
        <f t="shared" si="1492"/>
        <v>0</v>
      </c>
      <c r="CV772" s="328">
        <v>28.2</v>
      </c>
      <c r="CW772" s="328">
        <f t="shared" si="1574"/>
        <v>0</v>
      </c>
      <c r="CX772" s="329">
        <f t="shared" si="1575"/>
        <v>0</v>
      </c>
      <c r="CY772" s="329">
        <f t="shared" si="1576"/>
        <v>0</v>
      </c>
      <c r="CZ772" s="329">
        <f t="shared" si="1577"/>
        <v>0</v>
      </c>
      <c r="DA772" s="329">
        <f t="shared" si="1578"/>
        <v>0</v>
      </c>
      <c r="DB772" s="329">
        <f t="shared" si="1579"/>
        <v>0</v>
      </c>
      <c r="DC772" s="329">
        <f t="shared" si="1580"/>
        <v>0</v>
      </c>
      <c r="DD772" s="170">
        <f t="shared" si="1493"/>
        <v>0</v>
      </c>
      <c r="DE772" s="208">
        <f t="shared" si="1494"/>
        <v>0</v>
      </c>
      <c r="DF772" s="328">
        <v>28.2</v>
      </c>
      <c r="DG772" s="328">
        <f t="shared" si="1581"/>
        <v>0</v>
      </c>
      <c r="DH772" s="329">
        <f t="shared" si="1582"/>
        <v>0</v>
      </c>
      <c r="DI772" s="329">
        <f t="shared" si="1583"/>
        <v>0</v>
      </c>
      <c r="DJ772" s="329">
        <f t="shared" si="1584"/>
        <v>0</v>
      </c>
      <c r="DK772" s="329">
        <f t="shared" si="1585"/>
        <v>0</v>
      </c>
      <c r="DL772" s="329">
        <f t="shared" si="1586"/>
        <v>0</v>
      </c>
      <c r="DM772" s="329">
        <f t="shared" si="1587"/>
        <v>0</v>
      </c>
      <c r="DN772" s="170">
        <f t="shared" si="1495"/>
        <v>0</v>
      </c>
      <c r="DO772" s="208">
        <f t="shared" si="1496"/>
        <v>0</v>
      </c>
      <c r="DP772" s="328">
        <v>28.2</v>
      </c>
      <c r="DQ772" s="328">
        <f t="shared" si="1588"/>
        <v>0</v>
      </c>
      <c r="DR772" s="329">
        <f t="shared" si="1589"/>
        <v>0</v>
      </c>
      <c r="DS772" s="329">
        <f t="shared" si="1590"/>
        <v>0</v>
      </c>
      <c r="DT772" s="329">
        <f t="shared" si="1591"/>
        <v>0</v>
      </c>
      <c r="DU772" s="329">
        <f t="shared" si="1592"/>
        <v>0</v>
      </c>
      <c r="DV772" s="329">
        <f t="shared" si="1593"/>
        <v>0</v>
      </c>
      <c r="DW772" s="329">
        <f t="shared" si="1594"/>
        <v>0</v>
      </c>
      <c r="DX772" s="170">
        <f t="shared" si="1497"/>
        <v>0</v>
      </c>
      <c r="DY772" s="208">
        <f t="shared" si="1498"/>
        <v>0</v>
      </c>
      <c r="DZ772" s="328">
        <v>28.2</v>
      </c>
      <c r="EA772" s="328">
        <f t="shared" si="1595"/>
        <v>0</v>
      </c>
      <c r="EB772" s="329">
        <f t="shared" si="1596"/>
        <v>0</v>
      </c>
      <c r="EC772" s="329">
        <f t="shared" si="1597"/>
        <v>0</v>
      </c>
      <c r="ED772" s="329">
        <f t="shared" si="1598"/>
        <v>0</v>
      </c>
      <c r="EE772" s="329">
        <f t="shared" si="1599"/>
        <v>0</v>
      </c>
      <c r="EF772" s="329">
        <f t="shared" si="1600"/>
        <v>0</v>
      </c>
      <c r="EG772" s="329">
        <f t="shared" si="1601"/>
        <v>0</v>
      </c>
      <c r="EH772" s="170">
        <f t="shared" si="1499"/>
        <v>0</v>
      </c>
      <c r="EI772" s="208">
        <f t="shared" si="1500"/>
        <v>0</v>
      </c>
      <c r="EJ772" s="328">
        <v>28.2</v>
      </c>
      <c r="EK772" s="328">
        <f t="shared" si="1602"/>
        <v>0</v>
      </c>
      <c r="EL772" s="329">
        <f t="shared" si="1603"/>
        <v>0</v>
      </c>
      <c r="EM772" s="329">
        <f t="shared" si="1604"/>
        <v>0</v>
      </c>
      <c r="EN772" s="329">
        <f t="shared" si="1605"/>
        <v>0</v>
      </c>
      <c r="EO772" s="329">
        <f t="shared" si="1606"/>
        <v>0</v>
      </c>
      <c r="EP772" s="329">
        <f t="shared" si="1607"/>
        <v>0</v>
      </c>
      <c r="EQ772" s="329">
        <f t="shared" si="1608"/>
        <v>0</v>
      </c>
      <c r="ER772" s="170">
        <f t="shared" si="1501"/>
        <v>0</v>
      </c>
      <c r="ES772" s="208">
        <f t="shared" si="1502"/>
        <v>0</v>
      </c>
      <c r="ET772" s="328">
        <v>28.2</v>
      </c>
      <c r="EU772" s="328">
        <f t="shared" si="1609"/>
        <v>0</v>
      </c>
      <c r="EV772" s="329">
        <f t="shared" si="1610"/>
        <v>0</v>
      </c>
      <c r="EW772" s="329">
        <f t="shared" si="1611"/>
        <v>0</v>
      </c>
      <c r="EX772" s="329">
        <f t="shared" si="1612"/>
        <v>0</v>
      </c>
      <c r="EY772" s="329">
        <f t="shared" si="1613"/>
        <v>0</v>
      </c>
      <c r="EZ772" s="329">
        <f t="shared" si="1614"/>
        <v>0</v>
      </c>
      <c r="FA772" s="329">
        <f t="shared" si="1615"/>
        <v>0</v>
      </c>
      <c r="FB772" s="170">
        <f t="shared" si="1503"/>
        <v>0</v>
      </c>
      <c r="FC772" s="208">
        <f t="shared" si="1504"/>
        <v>0</v>
      </c>
      <c r="FD772" s="328">
        <v>28.2</v>
      </c>
      <c r="FE772" s="328">
        <f t="shared" si="1616"/>
        <v>0</v>
      </c>
      <c r="FF772" s="329">
        <f t="shared" si="1617"/>
        <v>0</v>
      </c>
      <c r="FG772" s="329">
        <f t="shared" si="1618"/>
        <v>0</v>
      </c>
      <c r="FH772" s="329">
        <f t="shared" si="1619"/>
        <v>0</v>
      </c>
      <c r="FI772" s="329">
        <f t="shared" si="1620"/>
        <v>0</v>
      </c>
      <c r="FJ772" s="329">
        <f t="shared" si="1621"/>
        <v>0</v>
      </c>
      <c r="FK772" s="329">
        <f t="shared" si="1622"/>
        <v>0</v>
      </c>
      <c r="FL772" s="170">
        <f t="shared" si="1677"/>
        <v>0</v>
      </c>
      <c r="FM772" s="208">
        <f t="shared" si="1506"/>
        <v>0</v>
      </c>
      <c r="FN772" s="328">
        <v>28.2</v>
      </c>
      <c r="FO772" s="328">
        <f t="shared" si="1649"/>
        <v>0</v>
      </c>
      <c r="FP772" s="329">
        <f t="shared" si="1650"/>
        <v>0</v>
      </c>
      <c r="FQ772" s="329">
        <f t="shared" si="1651"/>
        <v>0</v>
      </c>
      <c r="FR772" s="329">
        <f t="shared" si="1652"/>
        <v>0</v>
      </c>
      <c r="FS772" s="329">
        <f t="shared" si="1653"/>
        <v>0</v>
      </c>
      <c r="FT772" s="329">
        <f t="shared" si="1654"/>
        <v>0</v>
      </c>
      <c r="FU772" s="329">
        <f t="shared" si="1655"/>
        <v>0</v>
      </c>
      <c r="FV772" s="170">
        <f t="shared" si="1678"/>
        <v>0</v>
      </c>
      <c r="FW772" s="208">
        <f t="shared" si="1508"/>
        <v>0</v>
      </c>
      <c r="FX772" s="328">
        <v>28.2</v>
      </c>
      <c r="FY772" s="328">
        <f t="shared" si="1656"/>
        <v>0</v>
      </c>
      <c r="FZ772" s="329">
        <f t="shared" si="1657"/>
        <v>0</v>
      </c>
      <c r="GA772" s="329">
        <f t="shared" si="1658"/>
        <v>0</v>
      </c>
      <c r="GB772" s="329">
        <f t="shared" si="1659"/>
        <v>0</v>
      </c>
      <c r="GC772" s="329">
        <f t="shared" si="1660"/>
        <v>0</v>
      </c>
      <c r="GD772" s="329">
        <f t="shared" si="1661"/>
        <v>0</v>
      </c>
      <c r="GE772" s="329">
        <f t="shared" si="1662"/>
        <v>0</v>
      </c>
      <c r="GF772" s="170">
        <f t="shared" si="1679"/>
        <v>0</v>
      </c>
      <c r="GG772" s="208">
        <f t="shared" si="1510"/>
        <v>0</v>
      </c>
      <c r="GH772" s="328">
        <v>28.2</v>
      </c>
      <c r="GI772" s="328">
        <f t="shared" si="1663"/>
        <v>0</v>
      </c>
      <c r="GJ772" s="329">
        <f t="shared" si="1664"/>
        <v>0</v>
      </c>
      <c r="GK772" s="329">
        <f t="shared" si="1665"/>
        <v>0</v>
      </c>
      <c r="GL772" s="329">
        <f t="shared" si="1666"/>
        <v>0</v>
      </c>
      <c r="GM772" s="329">
        <f t="shared" si="1667"/>
        <v>0</v>
      </c>
      <c r="GN772" s="329">
        <f t="shared" si="1668"/>
        <v>0</v>
      </c>
      <c r="GO772" s="329">
        <f t="shared" si="1669"/>
        <v>0</v>
      </c>
      <c r="GP772" s="170">
        <f t="shared" si="1680"/>
        <v>0</v>
      </c>
      <c r="GQ772" s="208">
        <f t="shared" si="1512"/>
        <v>0</v>
      </c>
      <c r="GR772" s="328">
        <v>28.2</v>
      </c>
      <c r="GS772" s="328">
        <f t="shared" si="1670"/>
        <v>0</v>
      </c>
      <c r="GT772" s="329">
        <f t="shared" si="1671"/>
        <v>0</v>
      </c>
      <c r="GU772" s="329">
        <f t="shared" si="1672"/>
        <v>0</v>
      </c>
      <c r="GV772" s="329">
        <f t="shared" si="1673"/>
        <v>0</v>
      </c>
      <c r="GW772" s="329">
        <f t="shared" si="1674"/>
        <v>0</v>
      </c>
      <c r="GX772" s="329">
        <f t="shared" si="1675"/>
        <v>0</v>
      </c>
      <c r="GY772" s="329">
        <f t="shared" si="1676"/>
        <v>0</v>
      </c>
      <c r="GZ772" s="170">
        <f t="shared" si="1681"/>
        <v>0</v>
      </c>
      <c r="HA772" s="208">
        <f t="shared" si="1514"/>
        <v>0</v>
      </c>
      <c r="HB772" s="328">
        <v>28.2</v>
      </c>
      <c r="HC772" s="328">
        <f t="shared" si="1515"/>
        <v>0</v>
      </c>
      <c r="HD772" s="329">
        <f t="shared" si="1623"/>
        <v>0</v>
      </c>
      <c r="HE772" s="329">
        <f t="shared" si="1624"/>
        <v>0</v>
      </c>
      <c r="HF772" s="329">
        <f t="shared" si="1625"/>
        <v>0</v>
      </c>
      <c r="HG772" s="329">
        <f t="shared" si="1626"/>
        <v>0</v>
      </c>
      <c r="HH772" s="329">
        <f t="shared" si="1627"/>
        <v>0</v>
      </c>
      <c r="HI772" s="329">
        <f t="shared" si="1628"/>
        <v>0</v>
      </c>
      <c r="HJ772" s="170">
        <f t="shared" si="1682"/>
        <v>0</v>
      </c>
      <c r="HK772" s="208">
        <f t="shared" si="1517"/>
        <v>0</v>
      </c>
      <c r="HL772" s="328">
        <v>28.2</v>
      </c>
      <c r="HM772" s="328">
        <f t="shared" si="1518"/>
        <v>0</v>
      </c>
      <c r="HN772" s="329">
        <f t="shared" si="1629"/>
        <v>0</v>
      </c>
      <c r="HO772" s="329">
        <f t="shared" si="1630"/>
        <v>0</v>
      </c>
      <c r="HP772" s="329">
        <f t="shared" si="1631"/>
        <v>0</v>
      </c>
      <c r="HQ772" s="329">
        <f t="shared" si="1632"/>
        <v>0</v>
      </c>
      <c r="HR772" s="329">
        <f t="shared" si="1633"/>
        <v>0</v>
      </c>
      <c r="HS772" s="329">
        <f t="shared" si="1634"/>
        <v>0</v>
      </c>
      <c r="HT772" s="170">
        <f t="shared" si="1519"/>
        <v>0</v>
      </c>
      <c r="HU772" s="208">
        <f t="shared" si="1520"/>
        <v>0</v>
      </c>
      <c r="HV772" s="328">
        <v>28.2</v>
      </c>
      <c r="HW772" s="328">
        <f t="shared" si="1635"/>
        <v>0</v>
      </c>
      <c r="HX772" s="329">
        <f t="shared" si="1636"/>
        <v>0</v>
      </c>
      <c r="HY772" s="329">
        <f t="shared" si="1637"/>
        <v>0</v>
      </c>
      <c r="HZ772" s="329">
        <f t="shared" si="1638"/>
        <v>0</v>
      </c>
      <c r="IA772" s="329">
        <f t="shared" si="1639"/>
        <v>0</v>
      </c>
      <c r="IB772" s="329">
        <f t="shared" si="1640"/>
        <v>0</v>
      </c>
      <c r="IC772" s="329">
        <f t="shared" si="1641"/>
        <v>0</v>
      </c>
      <c r="ID772" s="170">
        <f t="shared" si="1521"/>
        <v>0</v>
      </c>
      <c r="IE772" s="208">
        <f t="shared" si="1522"/>
        <v>0</v>
      </c>
      <c r="IF772" s="328">
        <v>28.2</v>
      </c>
      <c r="IG772" s="328">
        <f t="shared" si="1642"/>
        <v>0</v>
      </c>
      <c r="IH772" s="329">
        <f t="shared" si="1643"/>
        <v>0</v>
      </c>
      <c r="II772" s="329">
        <f t="shared" si="1644"/>
        <v>0</v>
      </c>
      <c r="IJ772" s="329">
        <f t="shared" si="1645"/>
        <v>0</v>
      </c>
      <c r="IK772" s="329">
        <f t="shared" si="1646"/>
        <v>0</v>
      </c>
      <c r="IL772" s="329">
        <f t="shared" si="1647"/>
        <v>0</v>
      </c>
      <c r="IM772" s="329">
        <f t="shared" si="1648"/>
        <v>0</v>
      </c>
      <c r="IN772" s="170">
        <f t="shared" si="1683"/>
        <v>0</v>
      </c>
    </row>
    <row r="773" spans="1:248">
      <c r="A773" s="318"/>
      <c r="B773" s="318"/>
      <c r="C773" s="318"/>
      <c r="D773" s="318"/>
      <c r="E773" s="318"/>
      <c r="F773" s="318"/>
      <c r="G773" s="318"/>
      <c r="H773" s="318"/>
      <c r="I773" s="318"/>
      <c r="K773" s="318"/>
      <c r="L773" s="318"/>
      <c r="M773" s="318"/>
      <c r="N773" s="318"/>
      <c r="O773" s="318"/>
      <c r="P773" s="318"/>
      <c r="Q773" s="318"/>
      <c r="R773" s="318"/>
      <c r="S773" s="208">
        <f t="shared" si="1524"/>
        <v>0</v>
      </c>
      <c r="T773" s="328">
        <v>28.3</v>
      </c>
      <c r="U773" s="328">
        <f t="shared" si="1525"/>
        <v>0</v>
      </c>
      <c r="V773" s="329">
        <f t="shared" si="1526"/>
        <v>0</v>
      </c>
      <c r="W773" s="329">
        <f t="shared" si="1527"/>
        <v>0</v>
      </c>
      <c r="X773" s="329">
        <f t="shared" si="1528"/>
        <v>0</v>
      </c>
      <c r="Y773" s="329">
        <f t="shared" si="1529"/>
        <v>0</v>
      </c>
      <c r="Z773" s="329">
        <f t="shared" si="1530"/>
        <v>0</v>
      </c>
      <c r="AA773" s="329">
        <f t="shared" si="1531"/>
        <v>0</v>
      </c>
      <c r="AB773" s="170">
        <f t="shared" si="1470"/>
        <v>0</v>
      </c>
      <c r="AC773" s="208">
        <f t="shared" si="1471"/>
        <v>0</v>
      </c>
      <c r="AD773" s="328">
        <v>28.3</v>
      </c>
      <c r="AE773" s="328">
        <f t="shared" si="1532"/>
        <v>0</v>
      </c>
      <c r="AF773" s="329">
        <f t="shared" si="1533"/>
        <v>0</v>
      </c>
      <c r="AG773" s="329">
        <f t="shared" si="1534"/>
        <v>0</v>
      </c>
      <c r="AH773" s="329">
        <f t="shared" si="1535"/>
        <v>0</v>
      </c>
      <c r="AI773" s="329">
        <f t="shared" si="1536"/>
        <v>0</v>
      </c>
      <c r="AJ773" s="329">
        <f t="shared" si="1537"/>
        <v>0</v>
      </c>
      <c r="AK773" s="329">
        <f t="shared" si="1538"/>
        <v>0</v>
      </c>
      <c r="AL773" s="170">
        <f t="shared" si="1472"/>
        <v>0</v>
      </c>
      <c r="AM773" s="208">
        <f t="shared" si="1473"/>
        <v>0</v>
      </c>
      <c r="AN773" s="328">
        <v>28.3</v>
      </c>
      <c r="AO773" s="328">
        <f t="shared" si="1539"/>
        <v>0</v>
      </c>
      <c r="AP773" s="329">
        <f t="shared" si="1540"/>
        <v>0</v>
      </c>
      <c r="AQ773" s="329">
        <f t="shared" si="1541"/>
        <v>0</v>
      </c>
      <c r="AR773" s="329">
        <f t="shared" si="1542"/>
        <v>0</v>
      </c>
      <c r="AS773" s="329">
        <f t="shared" si="1543"/>
        <v>0</v>
      </c>
      <c r="AT773" s="329">
        <f t="shared" si="1544"/>
        <v>0</v>
      </c>
      <c r="AU773" s="329">
        <f t="shared" si="1545"/>
        <v>0</v>
      </c>
      <c r="AV773" s="170">
        <f t="shared" si="1474"/>
        <v>0</v>
      </c>
      <c r="AW773" s="208">
        <f t="shared" si="1475"/>
        <v>0</v>
      </c>
      <c r="AX773" s="328">
        <v>28.3</v>
      </c>
      <c r="AY773" s="328">
        <f t="shared" si="1546"/>
        <v>0</v>
      </c>
      <c r="AZ773" s="329">
        <f t="shared" si="1547"/>
        <v>0</v>
      </c>
      <c r="BA773" s="329">
        <f t="shared" si="1548"/>
        <v>0</v>
      </c>
      <c r="BB773" s="329">
        <f t="shared" si="1549"/>
        <v>0</v>
      </c>
      <c r="BC773" s="329">
        <f t="shared" si="1550"/>
        <v>0</v>
      </c>
      <c r="BD773" s="329">
        <f t="shared" si="1551"/>
        <v>0</v>
      </c>
      <c r="BE773" s="329">
        <f t="shared" si="1552"/>
        <v>0</v>
      </c>
      <c r="BF773" s="170">
        <f t="shared" si="1476"/>
        <v>0</v>
      </c>
      <c r="BG773" s="208">
        <f t="shared" si="1477"/>
        <v>0</v>
      </c>
      <c r="BH773" s="328">
        <v>28.3</v>
      </c>
      <c r="BI773" s="328">
        <f t="shared" si="1478"/>
        <v>0</v>
      </c>
      <c r="BJ773" s="329">
        <f t="shared" si="1479"/>
        <v>0</v>
      </c>
      <c r="BK773" s="329">
        <f t="shared" si="1480"/>
        <v>0</v>
      </c>
      <c r="BL773" s="329">
        <f t="shared" si="1481"/>
        <v>0</v>
      </c>
      <c r="BM773" s="329">
        <f t="shared" si="1482"/>
        <v>0</v>
      </c>
      <c r="BN773" s="329">
        <f t="shared" si="1483"/>
        <v>0</v>
      </c>
      <c r="BO773" s="329">
        <f t="shared" si="1484"/>
        <v>0</v>
      </c>
      <c r="BP773" s="170">
        <f t="shared" si="1485"/>
        <v>0</v>
      </c>
      <c r="BQ773" s="208">
        <f t="shared" si="1486"/>
        <v>0</v>
      </c>
      <c r="BR773" s="328">
        <v>28.3</v>
      </c>
      <c r="BS773" s="328">
        <f t="shared" si="1553"/>
        <v>0</v>
      </c>
      <c r="BT773" s="329">
        <f t="shared" si="1554"/>
        <v>0</v>
      </c>
      <c r="BU773" s="329">
        <f t="shared" si="1555"/>
        <v>0</v>
      </c>
      <c r="BV773" s="329">
        <f t="shared" si="1556"/>
        <v>0</v>
      </c>
      <c r="BW773" s="329">
        <f t="shared" si="1557"/>
        <v>0</v>
      </c>
      <c r="BX773" s="329">
        <f t="shared" si="1558"/>
        <v>0</v>
      </c>
      <c r="BY773" s="329">
        <f t="shared" si="1559"/>
        <v>0</v>
      </c>
      <c r="BZ773" s="170">
        <f t="shared" si="1487"/>
        <v>0</v>
      </c>
      <c r="CA773" s="208">
        <f t="shared" si="1488"/>
        <v>0</v>
      </c>
      <c r="CB773" s="328">
        <v>28.3</v>
      </c>
      <c r="CC773" s="328">
        <f t="shared" si="1560"/>
        <v>0</v>
      </c>
      <c r="CD773" s="329">
        <f t="shared" si="1561"/>
        <v>0</v>
      </c>
      <c r="CE773" s="329">
        <f t="shared" si="1562"/>
        <v>0</v>
      </c>
      <c r="CF773" s="329">
        <f t="shared" si="1563"/>
        <v>0</v>
      </c>
      <c r="CG773" s="329">
        <f t="shared" si="1564"/>
        <v>0</v>
      </c>
      <c r="CH773" s="329">
        <f t="shared" si="1565"/>
        <v>0</v>
      </c>
      <c r="CI773" s="329">
        <f t="shared" si="1566"/>
        <v>0</v>
      </c>
      <c r="CJ773" s="170">
        <f t="shared" si="1489"/>
        <v>0</v>
      </c>
      <c r="CK773" s="208">
        <f t="shared" si="1490"/>
        <v>0</v>
      </c>
      <c r="CL773" s="328">
        <v>28.3</v>
      </c>
      <c r="CM773" s="328">
        <f t="shared" si="1567"/>
        <v>0</v>
      </c>
      <c r="CN773" s="329">
        <f t="shared" si="1568"/>
        <v>0</v>
      </c>
      <c r="CO773" s="329">
        <f t="shared" si="1569"/>
        <v>0</v>
      </c>
      <c r="CP773" s="329">
        <f t="shared" si="1570"/>
        <v>0</v>
      </c>
      <c r="CQ773" s="329">
        <f t="shared" si="1571"/>
        <v>0</v>
      </c>
      <c r="CR773" s="329">
        <f t="shared" si="1572"/>
        <v>0</v>
      </c>
      <c r="CS773" s="329">
        <f t="shared" si="1573"/>
        <v>0</v>
      </c>
      <c r="CT773" s="170">
        <f t="shared" si="1491"/>
        <v>0</v>
      </c>
      <c r="CU773" s="208">
        <f t="shared" si="1492"/>
        <v>0</v>
      </c>
      <c r="CV773" s="328">
        <v>28.3</v>
      </c>
      <c r="CW773" s="328">
        <f t="shared" si="1574"/>
        <v>0</v>
      </c>
      <c r="CX773" s="329">
        <f t="shared" si="1575"/>
        <v>0</v>
      </c>
      <c r="CY773" s="329">
        <f t="shared" si="1576"/>
        <v>0</v>
      </c>
      <c r="CZ773" s="329">
        <f t="shared" si="1577"/>
        <v>0</v>
      </c>
      <c r="DA773" s="329">
        <f t="shared" si="1578"/>
        <v>0</v>
      </c>
      <c r="DB773" s="329">
        <f t="shared" si="1579"/>
        <v>0</v>
      </c>
      <c r="DC773" s="329">
        <f t="shared" si="1580"/>
        <v>0</v>
      </c>
      <c r="DD773" s="170">
        <f t="shared" si="1493"/>
        <v>0</v>
      </c>
      <c r="DE773" s="208">
        <f t="shared" si="1494"/>
        <v>0</v>
      </c>
      <c r="DF773" s="328">
        <v>28.3</v>
      </c>
      <c r="DG773" s="328">
        <f t="shared" si="1581"/>
        <v>0</v>
      </c>
      <c r="DH773" s="329">
        <f t="shared" si="1582"/>
        <v>0</v>
      </c>
      <c r="DI773" s="329">
        <f t="shared" si="1583"/>
        <v>0</v>
      </c>
      <c r="DJ773" s="329">
        <f t="shared" si="1584"/>
        <v>0</v>
      </c>
      <c r="DK773" s="329">
        <f t="shared" si="1585"/>
        <v>0</v>
      </c>
      <c r="DL773" s="329">
        <f t="shared" si="1586"/>
        <v>0</v>
      </c>
      <c r="DM773" s="329">
        <f t="shared" si="1587"/>
        <v>0</v>
      </c>
      <c r="DN773" s="170">
        <f t="shared" si="1495"/>
        <v>0</v>
      </c>
      <c r="DO773" s="208">
        <f t="shared" si="1496"/>
        <v>0</v>
      </c>
      <c r="DP773" s="328">
        <v>28.3</v>
      </c>
      <c r="DQ773" s="328">
        <f t="shared" si="1588"/>
        <v>0</v>
      </c>
      <c r="DR773" s="329">
        <f t="shared" si="1589"/>
        <v>0</v>
      </c>
      <c r="DS773" s="329">
        <f t="shared" si="1590"/>
        <v>0</v>
      </c>
      <c r="DT773" s="329">
        <f t="shared" si="1591"/>
        <v>0</v>
      </c>
      <c r="DU773" s="329">
        <f t="shared" si="1592"/>
        <v>0</v>
      </c>
      <c r="DV773" s="329">
        <f t="shared" si="1593"/>
        <v>0</v>
      </c>
      <c r="DW773" s="329">
        <f t="shared" si="1594"/>
        <v>0</v>
      </c>
      <c r="DX773" s="170">
        <f t="shared" si="1497"/>
        <v>0</v>
      </c>
      <c r="DY773" s="208">
        <f t="shared" si="1498"/>
        <v>0</v>
      </c>
      <c r="DZ773" s="328">
        <v>28.3</v>
      </c>
      <c r="EA773" s="328">
        <f t="shared" si="1595"/>
        <v>0</v>
      </c>
      <c r="EB773" s="329">
        <f t="shared" si="1596"/>
        <v>0</v>
      </c>
      <c r="EC773" s="329">
        <f t="shared" si="1597"/>
        <v>0</v>
      </c>
      <c r="ED773" s="329">
        <f t="shared" si="1598"/>
        <v>0</v>
      </c>
      <c r="EE773" s="329">
        <f t="shared" si="1599"/>
        <v>0</v>
      </c>
      <c r="EF773" s="329">
        <f t="shared" si="1600"/>
        <v>0</v>
      </c>
      <c r="EG773" s="329">
        <f t="shared" si="1601"/>
        <v>0</v>
      </c>
      <c r="EH773" s="170">
        <f t="shared" si="1499"/>
        <v>0</v>
      </c>
      <c r="EI773" s="208">
        <f t="shared" si="1500"/>
        <v>0</v>
      </c>
      <c r="EJ773" s="328">
        <v>28.3</v>
      </c>
      <c r="EK773" s="328">
        <f t="shared" si="1602"/>
        <v>0</v>
      </c>
      <c r="EL773" s="329">
        <f t="shared" si="1603"/>
        <v>0</v>
      </c>
      <c r="EM773" s="329">
        <f t="shared" si="1604"/>
        <v>0</v>
      </c>
      <c r="EN773" s="329">
        <f t="shared" si="1605"/>
        <v>0</v>
      </c>
      <c r="EO773" s="329">
        <f t="shared" si="1606"/>
        <v>0</v>
      </c>
      <c r="EP773" s="329">
        <f t="shared" si="1607"/>
        <v>0</v>
      </c>
      <c r="EQ773" s="329">
        <f t="shared" si="1608"/>
        <v>0</v>
      </c>
      <c r="ER773" s="170">
        <f t="shared" si="1501"/>
        <v>0</v>
      </c>
      <c r="ES773" s="208">
        <f t="shared" si="1502"/>
        <v>0</v>
      </c>
      <c r="ET773" s="328">
        <v>28.3</v>
      </c>
      <c r="EU773" s="328">
        <f t="shared" si="1609"/>
        <v>0</v>
      </c>
      <c r="EV773" s="329">
        <f t="shared" si="1610"/>
        <v>0</v>
      </c>
      <c r="EW773" s="329">
        <f t="shared" si="1611"/>
        <v>0</v>
      </c>
      <c r="EX773" s="329">
        <f t="shared" si="1612"/>
        <v>0</v>
      </c>
      <c r="EY773" s="329">
        <f t="shared" si="1613"/>
        <v>0</v>
      </c>
      <c r="EZ773" s="329">
        <f t="shared" si="1614"/>
        <v>0</v>
      </c>
      <c r="FA773" s="329">
        <f t="shared" si="1615"/>
        <v>0</v>
      </c>
      <c r="FB773" s="170">
        <f t="shared" si="1503"/>
        <v>0</v>
      </c>
      <c r="FC773" s="208">
        <f t="shared" si="1504"/>
        <v>0</v>
      </c>
      <c r="FD773" s="328">
        <v>28.3</v>
      </c>
      <c r="FE773" s="328">
        <f t="shared" si="1616"/>
        <v>0</v>
      </c>
      <c r="FF773" s="329">
        <f t="shared" si="1617"/>
        <v>0</v>
      </c>
      <c r="FG773" s="329">
        <f t="shared" si="1618"/>
        <v>0</v>
      </c>
      <c r="FH773" s="329">
        <f t="shared" si="1619"/>
        <v>0</v>
      </c>
      <c r="FI773" s="329">
        <f t="shared" si="1620"/>
        <v>0</v>
      </c>
      <c r="FJ773" s="329">
        <f t="shared" si="1621"/>
        <v>0</v>
      </c>
      <c r="FK773" s="329">
        <f t="shared" si="1622"/>
        <v>0</v>
      </c>
      <c r="FL773" s="170">
        <f t="shared" si="1677"/>
        <v>0</v>
      </c>
      <c r="FM773" s="208">
        <f t="shared" si="1506"/>
        <v>0</v>
      </c>
      <c r="FN773" s="328">
        <v>28.3</v>
      </c>
      <c r="FO773" s="328">
        <f t="shared" si="1649"/>
        <v>0</v>
      </c>
      <c r="FP773" s="329">
        <f t="shared" si="1650"/>
        <v>0</v>
      </c>
      <c r="FQ773" s="329">
        <f t="shared" si="1651"/>
        <v>0</v>
      </c>
      <c r="FR773" s="329">
        <f t="shared" si="1652"/>
        <v>0</v>
      </c>
      <c r="FS773" s="329">
        <f t="shared" si="1653"/>
        <v>0</v>
      </c>
      <c r="FT773" s="329">
        <f t="shared" si="1654"/>
        <v>0</v>
      </c>
      <c r="FU773" s="329">
        <f t="shared" si="1655"/>
        <v>0</v>
      </c>
      <c r="FV773" s="170">
        <f t="shared" si="1678"/>
        <v>0</v>
      </c>
      <c r="FW773" s="208">
        <f t="shared" si="1508"/>
        <v>0</v>
      </c>
      <c r="FX773" s="328">
        <v>28.3</v>
      </c>
      <c r="FY773" s="328">
        <f t="shared" si="1656"/>
        <v>0</v>
      </c>
      <c r="FZ773" s="329">
        <f t="shared" si="1657"/>
        <v>0</v>
      </c>
      <c r="GA773" s="329">
        <f t="shared" si="1658"/>
        <v>0</v>
      </c>
      <c r="GB773" s="329">
        <f t="shared" si="1659"/>
        <v>0</v>
      </c>
      <c r="GC773" s="329">
        <f t="shared" si="1660"/>
        <v>0</v>
      </c>
      <c r="GD773" s="329">
        <f t="shared" si="1661"/>
        <v>0</v>
      </c>
      <c r="GE773" s="329">
        <f t="shared" si="1662"/>
        <v>0</v>
      </c>
      <c r="GF773" s="170">
        <f t="shared" si="1679"/>
        <v>0</v>
      </c>
      <c r="GG773" s="208">
        <f t="shared" si="1510"/>
        <v>0</v>
      </c>
      <c r="GH773" s="328">
        <v>28.3</v>
      </c>
      <c r="GI773" s="328">
        <f t="shared" si="1663"/>
        <v>0</v>
      </c>
      <c r="GJ773" s="329">
        <f t="shared" si="1664"/>
        <v>0</v>
      </c>
      <c r="GK773" s="329">
        <f t="shared" si="1665"/>
        <v>0</v>
      </c>
      <c r="GL773" s="329">
        <f t="shared" si="1666"/>
        <v>0</v>
      </c>
      <c r="GM773" s="329">
        <f t="shared" si="1667"/>
        <v>0</v>
      </c>
      <c r="GN773" s="329">
        <f t="shared" si="1668"/>
        <v>0</v>
      </c>
      <c r="GO773" s="329">
        <f t="shared" si="1669"/>
        <v>0</v>
      </c>
      <c r="GP773" s="170">
        <f t="shared" si="1680"/>
        <v>0</v>
      </c>
      <c r="GQ773" s="208">
        <f t="shared" si="1512"/>
        <v>0</v>
      </c>
      <c r="GR773" s="328">
        <v>28.3</v>
      </c>
      <c r="GS773" s="328">
        <f t="shared" si="1670"/>
        <v>0</v>
      </c>
      <c r="GT773" s="329">
        <f t="shared" si="1671"/>
        <v>0</v>
      </c>
      <c r="GU773" s="329">
        <f t="shared" si="1672"/>
        <v>0</v>
      </c>
      <c r="GV773" s="329">
        <f t="shared" si="1673"/>
        <v>0</v>
      </c>
      <c r="GW773" s="329">
        <f t="shared" si="1674"/>
        <v>0</v>
      </c>
      <c r="GX773" s="329">
        <f t="shared" si="1675"/>
        <v>0</v>
      </c>
      <c r="GY773" s="329">
        <f t="shared" si="1676"/>
        <v>0</v>
      </c>
      <c r="GZ773" s="170">
        <f t="shared" si="1681"/>
        <v>0</v>
      </c>
      <c r="HA773" s="208">
        <f t="shared" si="1514"/>
        <v>0</v>
      </c>
      <c r="HB773" s="328">
        <v>28.3</v>
      </c>
      <c r="HC773" s="328">
        <f t="shared" si="1515"/>
        <v>0</v>
      </c>
      <c r="HD773" s="329">
        <f t="shared" si="1623"/>
        <v>0</v>
      </c>
      <c r="HE773" s="329">
        <f t="shared" si="1624"/>
        <v>0</v>
      </c>
      <c r="HF773" s="329">
        <f t="shared" si="1625"/>
        <v>0</v>
      </c>
      <c r="HG773" s="329">
        <f t="shared" si="1626"/>
        <v>0</v>
      </c>
      <c r="HH773" s="329">
        <f t="shared" si="1627"/>
        <v>0</v>
      </c>
      <c r="HI773" s="329">
        <f t="shared" si="1628"/>
        <v>0</v>
      </c>
      <c r="HJ773" s="170">
        <f t="shared" si="1682"/>
        <v>0</v>
      </c>
      <c r="HK773" s="208">
        <f t="shared" si="1517"/>
        <v>0</v>
      </c>
      <c r="HL773" s="328">
        <v>28.3</v>
      </c>
      <c r="HM773" s="328">
        <f t="shared" si="1518"/>
        <v>0</v>
      </c>
      <c r="HN773" s="329">
        <f t="shared" si="1629"/>
        <v>0</v>
      </c>
      <c r="HO773" s="329">
        <f t="shared" si="1630"/>
        <v>0</v>
      </c>
      <c r="HP773" s="329">
        <f t="shared" si="1631"/>
        <v>0</v>
      </c>
      <c r="HQ773" s="329">
        <f t="shared" si="1632"/>
        <v>0</v>
      </c>
      <c r="HR773" s="329">
        <f t="shared" si="1633"/>
        <v>0</v>
      </c>
      <c r="HS773" s="329">
        <f t="shared" si="1634"/>
        <v>0</v>
      </c>
      <c r="HT773" s="170">
        <f t="shared" si="1519"/>
        <v>0</v>
      </c>
      <c r="HU773" s="208">
        <f t="shared" si="1520"/>
        <v>0</v>
      </c>
      <c r="HV773" s="328">
        <v>28.3</v>
      </c>
      <c r="HW773" s="328">
        <f t="shared" si="1635"/>
        <v>0</v>
      </c>
      <c r="HX773" s="329">
        <f t="shared" si="1636"/>
        <v>0</v>
      </c>
      <c r="HY773" s="329">
        <f t="shared" si="1637"/>
        <v>0</v>
      </c>
      <c r="HZ773" s="329">
        <f t="shared" si="1638"/>
        <v>0</v>
      </c>
      <c r="IA773" s="329">
        <f t="shared" si="1639"/>
        <v>0</v>
      </c>
      <c r="IB773" s="329">
        <f t="shared" si="1640"/>
        <v>0</v>
      </c>
      <c r="IC773" s="329">
        <f t="shared" si="1641"/>
        <v>0</v>
      </c>
      <c r="ID773" s="170">
        <f t="shared" si="1521"/>
        <v>0</v>
      </c>
      <c r="IE773" s="208">
        <f t="shared" si="1522"/>
        <v>0</v>
      </c>
      <c r="IF773" s="328">
        <v>28.3</v>
      </c>
      <c r="IG773" s="328">
        <f t="shared" si="1642"/>
        <v>0</v>
      </c>
      <c r="IH773" s="329">
        <f t="shared" si="1643"/>
        <v>0</v>
      </c>
      <c r="II773" s="329">
        <f t="shared" si="1644"/>
        <v>0</v>
      </c>
      <c r="IJ773" s="329">
        <f t="shared" si="1645"/>
        <v>0</v>
      </c>
      <c r="IK773" s="329">
        <f t="shared" si="1646"/>
        <v>0</v>
      </c>
      <c r="IL773" s="329">
        <f t="shared" si="1647"/>
        <v>0</v>
      </c>
      <c r="IM773" s="329">
        <f t="shared" si="1648"/>
        <v>0</v>
      </c>
      <c r="IN773" s="170">
        <f t="shared" si="1683"/>
        <v>0</v>
      </c>
    </row>
    <row r="774" spans="1:248">
      <c r="A774" s="318"/>
      <c r="B774" s="318"/>
      <c r="C774" s="318"/>
      <c r="D774" s="318"/>
      <c r="E774" s="318"/>
      <c r="F774" s="318"/>
      <c r="G774" s="318"/>
      <c r="H774" s="318"/>
      <c r="I774" s="318"/>
      <c r="K774" s="318"/>
      <c r="L774" s="318"/>
      <c r="M774" s="318"/>
      <c r="N774" s="318"/>
      <c r="O774" s="318"/>
      <c r="P774" s="318"/>
      <c r="Q774" s="318"/>
      <c r="R774" s="318"/>
      <c r="S774" s="208">
        <f t="shared" si="1524"/>
        <v>0</v>
      </c>
      <c r="T774" s="328">
        <v>28.4</v>
      </c>
      <c r="U774" s="328">
        <f t="shared" si="1525"/>
        <v>0</v>
      </c>
      <c r="V774" s="329">
        <f t="shared" si="1526"/>
        <v>0</v>
      </c>
      <c r="W774" s="329">
        <f t="shared" si="1527"/>
        <v>0</v>
      </c>
      <c r="X774" s="329">
        <f t="shared" si="1528"/>
        <v>0</v>
      </c>
      <c r="Y774" s="329">
        <f t="shared" si="1529"/>
        <v>0</v>
      </c>
      <c r="Z774" s="329">
        <f t="shared" si="1530"/>
        <v>0</v>
      </c>
      <c r="AA774" s="329">
        <f t="shared" si="1531"/>
        <v>0</v>
      </c>
      <c r="AB774" s="170">
        <f t="shared" si="1470"/>
        <v>0</v>
      </c>
      <c r="AC774" s="208">
        <f t="shared" si="1471"/>
        <v>0</v>
      </c>
      <c r="AD774" s="328">
        <v>28.4</v>
      </c>
      <c r="AE774" s="328">
        <f t="shared" si="1532"/>
        <v>0</v>
      </c>
      <c r="AF774" s="329">
        <f t="shared" si="1533"/>
        <v>0</v>
      </c>
      <c r="AG774" s="329">
        <f t="shared" si="1534"/>
        <v>0</v>
      </c>
      <c r="AH774" s="329">
        <f t="shared" si="1535"/>
        <v>0</v>
      </c>
      <c r="AI774" s="329">
        <f t="shared" si="1536"/>
        <v>0</v>
      </c>
      <c r="AJ774" s="329">
        <f t="shared" si="1537"/>
        <v>0</v>
      </c>
      <c r="AK774" s="329">
        <f t="shared" si="1538"/>
        <v>0</v>
      </c>
      <c r="AL774" s="170">
        <f t="shared" si="1472"/>
        <v>0</v>
      </c>
      <c r="AM774" s="208">
        <f t="shared" si="1473"/>
        <v>0</v>
      </c>
      <c r="AN774" s="328">
        <v>28.4</v>
      </c>
      <c r="AO774" s="328">
        <f t="shared" si="1539"/>
        <v>0</v>
      </c>
      <c r="AP774" s="329">
        <f t="shared" si="1540"/>
        <v>0</v>
      </c>
      <c r="AQ774" s="329">
        <f t="shared" si="1541"/>
        <v>0</v>
      </c>
      <c r="AR774" s="329">
        <f t="shared" si="1542"/>
        <v>0</v>
      </c>
      <c r="AS774" s="329">
        <f t="shared" si="1543"/>
        <v>0</v>
      </c>
      <c r="AT774" s="329">
        <f t="shared" si="1544"/>
        <v>0</v>
      </c>
      <c r="AU774" s="329">
        <f t="shared" si="1545"/>
        <v>0</v>
      </c>
      <c r="AV774" s="170">
        <f t="shared" si="1474"/>
        <v>0</v>
      </c>
      <c r="AW774" s="208">
        <f t="shared" si="1475"/>
        <v>0</v>
      </c>
      <c r="AX774" s="328">
        <v>28.4</v>
      </c>
      <c r="AY774" s="328">
        <f t="shared" si="1546"/>
        <v>0</v>
      </c>
      <c r="AZ774" s="329">
        <f t="shared" si="1547"/>
        <v>0</v>
      </c>
      <c r="BA774" s="329">
        <f t="shared" si="1548"/>
        <v>0</v>
      </c>
      <c r="BB774" s="329">
        <f t="shared" si="1549"/>
        <v>0</v>
      </c>
      <c r="BC774" s="329">
        <f t="shared" si="1550"/>
        <v>0</v>
      </c>
      <c r="BD774" s="329">
        <f t="shared" si="1551"/>
        <v>0</v>
      </c>
      <c r="BE774" s="329">
        <f t="shared" si="1552"/>
        <v>0</v>
      </c>
      <c r="BF774" s="170">
        <f t="shared" si="1476"/>
        <v>0</v>
      </c>
      <c r="BG774" s="208">
        <f t="shared" si="1477"/>
        <v>0</v>
      </c>
      <c r="BH774" s="328">
        <v>28.4</v>
      </c>
      <c r="BI774" s="328">
        <f t="shared" si="1478"/>
        <v>0</v>
      </c>
      <c r="BJ774" s="329">
        <f t="shared" si="1479"/>
        <v>0</v>
      </c>
      <c r="BK774" s="329">
        <f t="shared" si="1480"/>
        <v>0</v>
      </c>
      <c r="BL774" s="329">
        <f t="shared" si="1481"/>
        <v>0</v>
      </c>
      <c r="BM774" s="329">
        <f t="shared" si="1482"/>
        <v>0</v>
      </c>
      <c r="BN774" s="329">
        <f t="shared" si="1483"/>
        <v>0</v>
      </c>
      <c r="BO774" s="329">
        <f t="shared" si="1484"/>
        <v>0</v>
      </c>
      <c r="BP774" s="170">
        <f t="shared" si="1485"/>
        <v>0</v>
      </c>
      <c r="BQ774" s="208">
        <f t="shared" si="1486"/>
        <v>0</v>
      </c>
      <c r="BR774" s="328">
        <v>28.4</v>
      </c>
      <c r="BS774" s="328">
        <f t="shared" si="1553"/>
        <v>0</v>
      </c>
      <c r="BT774" s="329">
        <f t="shared" si="1554"/>
        <v>0</v>
      </c>
      <c r="BU774" s="329">
        <f t="shared" si="1555"/>
        <v>0</v>
      </c>
      <c r="BV774" s="329">
        <f t="shared" si="1556"/>
        <v>0</v>
      </c>
      <c r="BW774" s="329">
        <f t="shared" si="1557"/>
        <v>0</v>
      </c>
      <c r="BX774" s="329">
        <f t="shared" si="1558"/>
        <v>0</v>
      </c>
      <c r="BY774" s="329">
        <f t="shared" si="1559"/>
        <v>0</v>
      </c>
      <c r="BZ774" s="170">
        <f t="shared" si="1487"/>
        <v>0</v>
      </c>
      <c r="CA774" s="208">
        <f t="shared" si="1488"/>
        <v>0</v>
      </c>
      <c r="CB774" s="328">
        <v>28.4</v>
      </c>
      <c r="CC774" s="328">
        <f t="shared" si="1560"/>
        <v>0</v>
      </c>
      <c r="CD774" s="329">
        <f t="shared" si="1561"/>
        <v>0</v>
      </c>
      <c r="CE774" s="329">
        <f t="shared" si="1562"/>
        <v>0</v>
      </c>
      <c r="CF774" s="329">
        <f t="shared" si="1563"/>
        <v>0</v>
      </c>
      <c r="CG774" s="329">
        <f t="shared" si="1564"/>
        <v>0</v>
      </c>
      <c r="CH774" s="329">
        <f t="shared" si="1565"/>
        <v>0</v>
      </c>
      <c r="CI774" s="329">
        <f t="shared" si="1566"/>
        <v>0</v>
      </c>
      <c r="CJ774" s="170">
        <f t="shared" si="1489"/>
        <v>0</v>
      </c>
      <c r="CK774" s="208">
        <f t="shared" si="1490"/>
        <v>0</v>
      </c>
      <c r="CL774" s="328">
        <v>28.4</v>
      </c>
      <c r="CM774" s="328">
        <f t="shared" si="1567"/>
        <v>0</v>
      </c>
      <c r="CN774" s="329">
        <f t="shared" si="1568"/>
        <v>0</v>
      </c>
      <c r="CO774" s="329">
        <f t="shared" si="1569"/>
        <v>0</v>
      </c>
      <c r="CP774" s="329">
        <f t="shared" si="1570"/>
        <v>0</v>
      </c>
      <c r="CQ774" s="329">
        <f t="shared" si="1571"/>
        <v>0</v>
      </c>
      <c r="CR774" s="329">
        <f t="shared" si="1572"/>
        <v>0</v>
      </c>
      <c r="CS774" s="329">
        <f t="shared" si="1573"/>
        <v>0</v>
      </c>
      <c r="CT774" s="170">
        <f t="shared" si="1491"/>
        <v>0</v>
      </c>
      <c r="CU774" s="208">
        <f t="shared" si="1492"/>
        <v>0</v>
      </c>
      <c r="CV774" s="328">
        <v>28.4</v>
      </c>
      <c r="CW774" s="328">
        <f t="shared" si="1574"/>
        <v>0</v>
      </c>
      <c r="CX774" s="329">
        <f t="shared" si="1575"/>
        <v>0</v>
      </c>
      <c r="CY774" s="329">
        <f t="shared" si="1576"/>
        <v>0</v>
      </c>
      <c r="CZ774" s="329">
        <f t="shared" si="1577"/>
        <v>0</v>
      </c>
      <c r="DA774" s="329">
        <f t="shared" si="1578"/>
        <v>0</v>
      </c>
      <c r="DB774" s="329">
        <f t="shared" si="1579"/>
        <v>0</v>
      </c>
      <c r="DC774" s="329">
        <f t="shared" si="1580"/>
        <v>0</v>
      </c>
      <c r="DD774" s="170">
        <f t="shared" si="1493"/>
        <v>0</v>
      </c>
      <c r="DE774" s="208">
        <f t="shared" si="1494"/>
        <v>0</v>
      </c>
      <c r="DF774" s="328">
        <v>28.4</v>
      </c>
      <c r="DG774" s="328">
        <f t="shared" si="1581"/>
        <v>0</v>
      </c>
      <c r="DH774" s="329">
        <f t="shared" si="1582"/>
        <v>0</v>
      </c>
      <c r="DI774" s="329">
        <f t="shared" si="1583"/>
        <v>0</v>
      </c>
      <c r="DJ774" s="329">
        <f t="shared" si="1584"/>
        <v>0</v>
      </c>
      <c r="DK774" s="329">
        <f t="shared" si="1585"/>
        <v>0</v>
      </c>
      <c r="DL774" s="329">
        <f t="shared" si="1586"/>
        <v>0</v>
      </c>
      <c r="DM774" s="329">
        <f t="shared" si="1587"/>
        <v>0</v>
      </c>
      <c r="DN774" s="170">
        <f t="shared" si="1495"/>
        <v>0</v>
      </c>
      <c r="DO774" s="208">
        <f t="shared" si="1496"/>
        <v>0</v>
      </c>
      <c r="DP774" s="328">
        <v>28.4</v>
      </c>
      <c r="DQ774" s="328">
        <f t="shared" si="1588"/>
        <v>0</v>
      </c>
      <c r="DR774" s="329">
        <f t="shared" si="1589"/>
        <v>0</v>
      </c>
      <c r="DS774" s="329">
        <f t="shared" si="1590"/>
        <v>0</v>
      </c>
      <c r="DT774" s="329">
        <f t="shared" si="1591"/>
        <v>0</v>
      </c>
      <c r="DU774" s="329">
        <f t="shared" si="1592"/>
        <v>0</v>
      </c>
      <c r="DV774" s="329">
        <f t="shared" si="1593"/>
        <v>0</v>
      </c>
      <c r="DW774" s="329">
        <f t="shared" si="1594"/>
        <v>0</v>
      </c>
      <c r="DX774" s="170">
        <f t="shared" si="1497"/>
        <v>0</v>
      </c>
      <c r="DY774" s="208">
        <f t="shared" si="1498"/>
        <v>0</v>
      </c>
      <c r="DZ774" s="328">
        <v>28.4</v>
      </c>
      <c r="EA774" s="328">
        <f t="shared" si="1595"/>
        <v>0</v>
      </c>
      <c r="EB774" s="329">
        <f t="shared" si="1596"/>
        <v>0</v>
      </c>
      <c r="EC774" s="329">
        <f t="shared" si="1597"/>
        <v>0</v>
      </c>
      <c r="ED774" s="329">
        <f t="shared" si="1598"/>
        <v>0</v>
      </c>
      <c r="EE774" s="329">
        <f t="shared" si="1599"/>
        <v>0</v>
      </c>
      <c r="EF774" s="329">
        <f t="shared" si="1600"/>
        <v>0</v>
      </c>
      <c r="EG774" s="329">
        <f t="shared" si="1601"/>
        <v>0</v>
      </c>
      <c r="EH774" s="170">
        <f t="shared" si="1499"/>
        <v>0</v>
      </c>
      <c r="EI774" s="208">
        <f t="shared" si="1500"/>
        <v>0</v>
      </c>
      <c r="EJ774" s="328">
        <v>28.4</v>
      </c>
      <c r="EK774" s="328">
        <f t="shared" si="1602"/>
        <v>0</v>
      </c>
      <c r="EL774" s="329">
        <f t="shared" si="1603"/>
        <v>0</v>
      </c>
      <c r="EM774" s="329">
        <f t="shared" si="1604"/>
        <v>0</v>
      </c>
      <c r="EN774" s="329">
        <f t="shared" si="1605"/>
        <v>0</v>
      </c>
      <c r="EO774" s="329">
        <f t="shared" si="1606"/>
        <v>0</v>
      </c>
      <c r="EP774" s="329">
        <f t="shared" si="1607"/>
        <v>0</v>
      </c>
      <c r="EQ774" s="329">
        <f t="shared" si="1608"/>
        <v>0</v>
      </c>
      <c r="ER774" s="170">
        <f t="shared" si="1501"/>
        <v>0</v>
      </c>
      <c r="ES774" s="208">
        <f t="shared" si="1502"/>
        <v>0</v>
      </c>
      <c r="ET774" s="328">
        <v>28.4</v>
      </c>
      <c r="EU774" s="328">
        <f t="shared" si="1609"/>
        <v>0</v>
      </c>
      <c r="EV774" s="329">
        <f t="shared" si="1610"/>
        <v>0</v>
      </c>
      <c r="EW774" s="329">
        <f t="shared" si="1611"/>
        <v>0</v>
      </c>
      <c r="EX774" s="329">
        <f t="shared" si="1612"/>
        <v>0</v>
      </c>
      <c r="EY774" s="329">
        <f t="shared" si="1613"/>
        <v>0</v>
      </c>
      <c r="EZ774" s="329">
        <f t="shared" si="1614"/>
        <v>0</v>
      </c>
      <c r="FA774" s="329">
        <f t="shared" si="1615"/>
        <v>0</v>
      </c>
      <c r="FB774" s="170">
        <f t="shared" si="1503"/>
        <v>0</v>
      </c>
      <c r="FC774" s="208">
        <f t="shared" si="1504"/>
        <v>0</v>
      </c>
      <c r="FD774" s="328">
        <v>28.4</v>
      </c>
      <c r="FE774" s="328">
        <f t="shared" si="1616"/>
        <v>0</v>
      </c>
      <c r="FF774" s="329">
        <f t="shared" si="1617"/>
        <v>0</v>
      </c>
      <c r="FG774" s="329">
        <f t="shared" si="1618"/>
        <v>0</v>
      </c>
      <c r="FH774" s="329">
        <f t="shared" si="1619"/>
        <v>0</v>
      </c>
      <c r="FI774" s="329">
        <f t="shared" si="1620"/>
        <v>0</v>
      </c>
      <c r="FJ774" s="329">
        <f t="shared" si="1621"/>
        <v>0</v>
      </c>
      <c r="FK774" s="329">
        <f t="shared" si="1622"/>
        <v>0</v>
      </c>
      <c r="FL774" s="170">
        <f t="shared" si="1677"/>
        <v>0</v>
      </c>
      <c r="FM774" s="208">
        <f t="shared" si="1506"/>
        <v>0</v>
      </c>
      <c r="FN774" s="328">
        <v>28.4</v>
      </c>
      <c r="FO774" s="328">
        <f t="shared" si="1649"/>
        <v>0</v>
      </c>
      <c r="FP774" s="329">
        <f t="shared" si="1650"/>
        <v>0</v>
      </c>
      <c r="FQ774" s="329">
        <f t="shared" si="1651"/>
        <v>0</v>
      </c>
      <c r="FR774" s="329">
        <f t="shared" si="1652"/>
        <v>0</v>
      </c>
      <c r="FS774" s="329">
        <f t="shared" si="1653"/>
        <v>0</v>
      </c>
      <c r="FT774" s="329">
        <f t="shared" si="1654"/>
        <v>0</v>
      </c>
      <c r="FU774" s="329">
        <f t="shared" si="1655"/>
        <v>0</v>
      </c>
      <c r="FV774" s="170">
        <f t="shared" si="1678"/>
        <v>0</v>
      </c>
      <c r="FW774" s="208">
        <f t="shared" si="1508"/>
        <v>0</v>
      </c>
      <c r="FX774" s="328">
        <v>28.4</v>
      </c>
      <c r="FY774" s="328">
        <f t="shared" si="1656"/>
        <v>0</v>
      </c>
      <c r="FZ774" s="329">
        <f t="shared" si="1657"/>
        <v>0</v>
      </c>
      <c r="GA774" s="329">
        <f t="shared" si="1658"/>
        <v>0</v>
      </c>
      <c r="GB774" s="329">
        <f t="shared" si="1659"/>
        <v>0</v>
      </c>
      <c r="GC774" s="329">
        <f t="shared" si="1660"/>
        <v>0</v>
      </c>
      <c r="GD774" s="329">
        <f t="shared" si="1661"/>
        <v>0</v>
      </c>
      <c r="GE774" s="329">
        <f t="shared" si="1662"/>
        <v>0</v>
      </c>
      <c r="GF774" s="170">
        <f t="shared" si="1679"/>
        <v>0</v>
      </c>
      <c r="GG774" s="208">
        <f t="shared" si="1510"/>
        <v>0</v>
      </c>
      <c r="GH774" s="328">
        <v>28.4</v>
      </c>
      <c r="GI774" s="328">
        <f t="shared" si="1663"/>
        <v>0</v>
      </c>
      <c r="GJ774" s="329">
        <f t="shared" si="1664"/>
        <v>0</v>
      </c>
      <c r="GK774" s="329">
        <f t="shared" si="1665"/>
        <v>0</v>
      </c>
      <c r="GL774" s="329">
        <f t="shared" si="1666"/>
        <v>0</v>
      </c>
      <c r="GM774" s="329">
        <f t="shared" si="1667"/>
        <v>0</v>
      </c>
      <c r="GN774" s="329">
        <f t="shared" si="1668"/>
        <v>0</v>
      </c>
      <c r="GO774" s="329">
        <f t="shared" si="1669"/>
        <v>0</v>
      </c>
      <c r="GP774" s="170">
        <f t="shared" si="1680"/>
        <v>0</v>
      </c>
      <c r="GQ774" s="208">
        <f t="shared" si="1512"/>
        <v>0</v>
      </c>
      <c r="GR774" s="328">
        <v>28.4</v>
      </c>
      <c r="GS774" s="328">
        <f t="shared" si="1670"/>
        <v>0</v>
      </c>
      <c r="GT774" s="329">
        <f t="shared" si="1671"/>
        <v>0</v>
      </c>
      <c r="GU774" s="329">
        <f t="shared" si="1672"/>
        <v>0</v>
      </c>
      <c r="GV774" s="329">
        <f t="shared" si="1673"/>
        <v>0</v>
      </c>
      <c r="GW774" s="329">
        <f t="shared" si="1674"/>
        <v>0</v>
      </c>
      <c r="GX774" s="329">
        <f t="shared" si="1675"/>
        <v>0</v>
      </c>
      <c r="GY774" s="329">
        <f t="shared" si="1676"/>
        <v>0</v>
      </c>
      <c r="GZ774" s="170">
        <f t="shared" si="1681"/>
        <v>0</v>
      </c>
      <c r="HA774" s="208">
        <f t="shared" si="1514"/>
        <v>0</v>
      </c>
      <c r="HB774" s="328">
        <v>28.4</v>
      </c>
      <c r="HC774" s="328">
        <f t="shared" si="1515"/>
        <v>0</v>
      </c>
      <c r="HD774" s="329">
        <f t="shared" si="1623"/>
        <v>0</v>
      </c>
      <c r="HE774" s="329">
        <f t="shared" si="1624"/>
        <v>0</v>
      </c>
      <c r="HF774" s="329">
        <f t="shared" si="1625"/>
        <v>0</v>
      </c>
      <c r="HG774" s="329">
        <f t="shared" si="1626"/>
        <v>0</v>
      </c>
      <c r="HH774" s="329">
        <f t="shared" si="1627"/>
        <v>0</v>
      </c>
      <c r="HI774" s="329">
        <f t="shared" si="1628"/>
        <v>0</v>
      </c>
      <c r="HJ774" s="170">
        <f t="shared" si="1682"/>
        <v>0</v>
      </c>
      <c r="HK774" s="208">
        <f t="shared" si="1517"/>
        <v>0</v>
      </c>
      <c r="HL774" s="328">
        <v>28.4</v>
      </c>
      <c r="HM774" s="328">
        <f t="shared" si="1518"/>
        <v>0</v>
      </c>
      <c r="HN774" s="329">
        <f t="shared" si="1629"/>
        <v>0</v>
      </c>
      <c r="HO774" s="329">
        <f t="shared" si="1630"/>
        <v>0</v>
      </c>
      <c r="HP774" s="329">
        <f t="shared" si="1631"/>
        <v>0</v>
      </c>
      <c r="HQ774" s="329">
        <f t="shared" si="1632"/>
        <v>0</v>
      </c>
      <c r="HR774" s="329">
        <f t="shared" si="1633"/>
        <v>0</v>
      </c>
      <c r="HS774" s="329">
        <f t="shared" si="1634"/>
        <v>0</v>
      </c>
      <c r="HT774" s="170">
        <f t="shared" si="1519"/>
        <v>0</v>
      </c>
      <c r="HU774" s="208">
        <f t="shared" si="1520"/>
        <v>0</v>
      </c>
      <c r="HV774" s="328">
        <v>28.4</v>
      </c>
      <c r="HW774" s="328">
        <f t="shared" si="1635"/>
        <v>0</v>
      </c>
      <c r="HX774" s="329">
        <f t="shared" si="1636"/>
        <v>0</v>
      </c>
      <c r="HY774" s="329">
        <f t="shared" si="1637"/>
        <v>0</v>
      </c>
      <c r="HZ774" s="329">
        <f t="shared" si="1638"/>
        <v>0</v>
      </c>
      <c r="IA774" s="329">
        <f t="shared" si="1639"/>
        <v>0</v>
      </c>
      <c r="IB774" s="329">
        <f t="shared" si="1640"/>
        <v>0</v>
      </c>
      <c r="IC774" s="329">
        <f t="shared" si="1641"/>
        <v>0</v>
      </c>
      <c r="ID774" s="170">
        <f t="shared" si="1521"/>
        <v>0</v>
      </c>
      <c r="IE774" s="208">
        <f t="shared" si="1522"/>
        <v>0</v>
      </c>
      <c r="IF774" s="328">
        <v>28.4</v>
      </c>
      <c r="IG774" s="328">
        <f t="shared" si="1642"/>
        <v>0</v>
      </c>
      <c r="IH774" s="329">
        <f t="shared" si="1643"/>
        <v>0</v>
      </c>
      <c r="II774" s="329">
        <f t="shared" si="1644"/>
        <v>0</v>
      </c>
      <c r="IJ774" s="329">
        <f t="shared" si="1645"/>
        <v>0</v>
      </c>
      <c r="IK774" s="329">
        <f t="shared" si="1646"/>
        <v>0</v>
      </c>
      <c r="IL774" s="329">
        <f t="shared" si="1647"/>
        <v>0</v>
      </c>
      <c r="IM774" s="329">
        <f t="shared" si="1648"/>
        <v>0</v>
      </c>
      <c r="IN774" s="170">
        <f t="shared" si="1683"/>
        <v>0</v>
      </c>
    </row>
    <row r="775" spans="1:248">
      <c r="A775" s="318"/>
      <c r="B775" s="318"/>
      <c r="C775" s="318"/>
      <c r="D775" s="318"/>
      <c r="E775" s="318"/>
      <c r="F775" s="318"/>
      <c r="G775" s="318"/>
      <c r="H775" s="318"/>
      <c r="I775" s="318"/>
      <c r="K775" s="318"/>
      <c r="L775" s="318"/>
      <c r="M775" s="318"/>
      <c r="N775" s="318"/>
      <c r="O775" s="318"/>
      <c r="P775" s="318"/>
      <c r="Q775" s="318"/>
      <c r="R775" s="318"/>
      <c r="S775" s="208">
        <f t="shared" si="1524"/>
        <v>0</v>
      </c>
      <c r="T775" s="328">
        <v>28.5</v>
      </c>
      <c r="U775" s="328">
        <f t="shared" si="1525"/>
        <v>0</v>
      </c>
      <c r="V775" s="329">
        <f t="shared" si="1526"/>
        <v>0</v>
      </c>
      <c r="W775" s="329">
        <f t="shared" si="1527"/>
        <v>0</v>
      </c>
      <c r="X775" s="329">
        <f t="shared" si="1528"/>
        <v>0</v>
      </c>
      <c r="Y775" s="329">
        <f t="shared" si="1529"/>
        <v>0</v>
      </c>
      <c r="Z775" s="329">
        <f t="shared" si="1530"/>
        <v>0</v>
      </c>
      <c r="AA775" s="329">
        <f t="shared" si="1531"/>
        <v>0</v>
      </c>
      <c r="AB775" s="170">
        <f t="shared" si="1470"/>
        <v>0</v>
      </c>
      <c r="AC775" s="208">
        <f t="shared" si="1471"/>
        <v>0</v>
      </c>
      <c r="AD775" s="328">
        <v>28.5</v>
      </c>
      <c r="AE775" s="328">
        <f t="shared" si="1532"/>
        <v>0</v>
      </c>
      <c r="AF775" s="329">
        <f t="shared" si="1533"/>
        <v>0</v>
      </c>
      <c r="AG775" s="329">
        <f t="shared" si="1534"/>
        <v>0</v>
      </c>
      <c r="AH775" s="329">
        <f t="shared" si="1535"/>
        <v>0</v>
      </c>
      <c r="AI775" s="329">
        <f t="shared" si="1536"/>
        <v>0</v>
      </c>
      <c r="AJ775" s="329">
        <f t="shared" si="1537"/>
        <v>0</v>
      </c>
      <c r="AK775" s="329">
        <f t="shared" si="1538"/>
        <v>0</v>
      </c>
      <c r="AL775" s="170">
        <f t="shared" si="1472"/>
        <v>0</v>
      </c>
      <c r="AM775" s="208">
        <f t="shared" si="1473"/>
        <v>0</v>
      </c>
      <c r="AN775" s="328">
        <v>28.5</v>
      </c>
      <c r="AO775" s="328">
        <f t="shared" si="1539"/>
        <v>0</v>
      </c>
      <c r="AP775" s="329">
        <f t="shared" si="1540"/>
        <v>0</v>
      </c>
      <c r="AQ775" s="329">
        <f t="shared" si="1541"/>
        <v>0</v>
      </c>
      <c r="AR775" s="329">
        <f t="shared" si="1542"/>
        <v>0</v>
      </c>
      <c r="AS775" s="329">
        <f t="shared" si="1543"/>
        <v>0</v>
      </c>
      <c r="AT775" s="329">
        <f t="shared" si="1544"/>
        <v>0</v>
      </c>
      <c r="AU775" s="329">
        <f t="shared" si="1545"/>
        <v>0</v>
      </c>
      <c r="AV775" s="170">
        <f t="shared" si="1474"/>
        <v>0</v>
      </c>
      <c r="AW775" s="208">
        <f t="shared" si="1475"/>
        <v>0</v>
      </c>
      <c r="AX775" s="328">
        <v>28.5</v>
      </c>
      <c r="AY775" s="328">
        <f t="shared" si="1546"/>
        <v>0</v>
      </c>
      <c r="AZ775" s="329">
        <f t="shared" si="1547"/>
        <v>0</v>
      </c>
      <c r="BA775" s="329">
        <f t="shared" si="1548"/>
        <v>0</v>
      </c>
      <c r="BB775" s="329">
        <f t="shared" si="1549"/>
        <v>0</v>
      </c>
      <c r="BC775" s="329">
        <f t="shared" si="1550"/>
        <v>0</v>
      </c>
      <c r="BD775" s="329">
        <f t="shared" si="1551"/>
        <v>0</v>
      </c>
      <c r="BE775" s="329">
        <f t="shared" si="1552"/>
        <v>0</v>
      </c>
      <c r="BF775" s="170">
        <f t="shared" si="1476"/>
        <v>0</v>
      </c>
      <c r="BG775" s="208">
        <f t="shared" si="1477"/>
        <v>0</v>
      </c>
      <c r="BH775" s="328">
        <v>28.5</v>
      </c>
      <c r="BI775" s="328">
        <f t="shared" si="1478"/>
        <v>0</v>
      </c>
      <c r="BJ775" s="329">
        <f t="shared" si="1479"/>
        <v>0</v>
      </c>
      <c r="BK775" s="329">
        <f t="shared" si="1480"/>
        <v>0</v>
      </c>
      <c r="BL775" s="329">
        <f t="shared" si="1481"/>
        <v>0</v>
      </c>
      <c r="BM775" s="329">
        <f t="shared" si="1482"/>
        <v>0</v>
      </c>
      <c r="BN775" s="329">
        <f t="shared" si="1483"/>
        <v>0</v>
      </c>
      <c r="BO775" s="329">
        <f t="shared" si="1484"/>
        <v>0</v>
      </c>
      <c r="BP775" s="170">
        <f t="shared" si="1485"/>
        <v>0</v>
      </c>
      <c r="BQ775" s="208">
        <f t="shared" si="1486"/>
        <v>0</v>
      </c>
      <c r="BR775" s="328">
        <v>28.5</v>
      </c>
      <c r="BS775" s="328">
        <f t="shared" si="1553"/>
        <v>0</v>
      </c>
      <c r="BT775" s="329">
        <f t="shared" si="1554"/>
        <v>0</v>
      </c>
      <c r="BU775" s="329">
        <f t="shared" si="1555"/>
        <v>0</v>
      </c>
      <c r="BV775" s="329">
        <f t="shared" si="1556"/>
        <v>0</v>
      </c>
      <c r="BW775" s="329">
        <f t="shared" si="1557"/>
        <v>0</v>
      </c>
      <c r="BX775" s="329">
        <f t="shared" si="1558"/>
        <v>0</v>
      </c>
      <c r="BY775" s="329">
        <f t="shared" si="1559"/>
        <v>0</v>
      </c>
      <c r="BZ775" s="170">
        <f t="shared" si="1487"/>
        <v>0</v>
      </c>
      <c r="CA775" s="208">
        <f t="shared" si="1488"/>
        <v>0</v>
      </c>
      <c r="CB775" s="328">
        <v>28.5</v>
      </c>
      <c r="CC775" s="328">
        <f t="shared" si="1560"/>
        <v>0</v>
      </c>
      <c r="CD775" s="329">
        <f t="shared" si="1561"/>
        <v>0</v>
      </c>
      <c r="CE775" s="329">
        <f t="shared" si="1562"/>
        <v>0</v>
      </c>
      <c r="CF775" s="329">
        <f t="shared" si="1563"/>
        <v>0</v>
      </c>
      <c r="CG775" s="329">
        <f t="shared" si="1564"/>
        <v>0</v>
      </c>
      <c r="CH775" s="329">
        <f t="shared" si="1565"/>
        <v>0</v>
      </c>
      <c r="CI775" s="329">
        <f t="shared" si="1566"/>
        <v>0</v>
      </c>
      <c r="CJ775" s="170">
        <f t="shared" si="1489"/>
        <v>0</v>
      </c>
      <c r="CK775" s="208">
        <f t="shared" si="1490"/>
        <v>0</v>
      </c>
      <c r="CL775" s="328">
        <v>28.5</v>
      </c>
      <c r="CM775" s="328">
        <f t="shared" si="1567"/>
        <v>0</v>
      </c>
      <c r="CN775" s="329">
        <f t="shared" si="1568"/>
        <v>0</v>
      </c>
      <c r="CO775" s="329">
        <f t="shared" si="1569"/>
        <v>0</v>
      </c>
      <c r="CP775" s="329">
        <f t="shared" si="1570"/>
        <v>0</v>
      </c>
      <c r="CQ775" s="329">
        <f t="shared" si="1571"/>
        <v>0</v>
      </c>
      <c r="CR775" s="329">
        <f t="shared" si="1572"/>
        <v>0</v>
      </c>
      <c r="CS775" s="329">
        <f t="shared" si="1573"/>
        <v>0</v>
      </c>
      <c r="CT775" s="170">
        <f t="shared" si="1491"/>
        <v>0</v>
      </c>
      <c r="CU775" s="208">
        <f t="shared" si="1492"/>
        <v>0</v>
      </c>
      <c r="CV775" s="328">
        <v>28.5</v>
      </c>
      <c r="CW775" s="328">
        <f t="shared" si="1574"/>
        <v>0</v>
      </c>
      <c r="CX775" s="329">
        <f t="shared" si="1575"/>
        <v>0</v>
      </c>
      <c r="CY775" s="329">
        <f t="shared" si="1576"/>
        <v>0</v>
      </c>
      <c r="CZ775" s="329">
        <f t="shared" si="1577"/>
        <v>0</v>
      </c>
      <c r="DA775" s="329">
        <f t="shared" si="1578"/>
        <v>0</v>
      </c>
      <c r="DB775" s="329">
        <f t="shared" si="1579"/>
        <v>0</v>
      </c>
      <c r="DC775" s="329">
        <f t="shared" si="1580"/>
        <v>0</v>
      </c>
      <c r="DD775" s="170">
        <f t="shared" si="1493"/>
        <v>0</v>
      </c>
      <c r="DE775" s="208">
        <f t="shared" si="1494"/>
        <v>0</v>
      </c>
      <c r="DF775" s="328">
        <v>28.5</v>
      </c>
      <c r="DG775" s="328">
        <f t="shared" si="1581"/>
        <v>0</v>
      </c>
      <c r="DH775" s="329">
        <f t="shared" si="1582"/>
        <v>0</v>
      </c>
      <c r="DI775" s="329">
        <f t="shared" si="1583"/>
        <v>0</v>
      </c>
      <c r="DJ775" s="329">
        <f t="shared" si="1584"/>
        <v>0</v>
      </c>
      <c r="DK775" s="329">
        <f t="shared" si="1585"/>
        <v>0</v>
      </c>
      <c r="DL775" s="329">
        <f t="shared" si="1586"/>
        <v>0</v>
      </c>
      <c r="DM775" s="329">
        <f t="shared" si="1587"/>
        <v>0</v>
      </c>
      <c r="DN775" s="170">
        <f t="shared" si="1495"/>
        <v>0</v>
      </c>
      <c r="DO775" s="208">
        <f t="shared" si="1496"/>
        <v>0</v>
      </c>
      <c r="DP775" s="328">
        <v>28.5</v>
      </c>
      <c r="DQ775" s="328">
        <f t="shared" si="1588"/>
        <v>0</v>
      </c>
      <c r="DR775" s="329">
        <f t="shared" si="1589"/>
        <v>0</v>
      </c>
      <c r="DS775" s="329">
        <f t="shared" si="1590"/>
        <v>0</v>
      </c>
      <c r="DT775" s="329">
        <f t="shared" si="1591"/>
        <v>0</v>
      </c>
      <c r="DU775" s="329">
        <f t="shared" si="1592"/>
        <v>0</v>
      </c>
      <c r="DV775" s="329">
        <f t="shared" si="1593"/>
        <v>0</v>
      </c>
      <c r="DW775" s="329">
        <f t="shared" si="1594"/>
        <v>0</v>
      </c>
      <c r="DX775" s="170">
        <f t="shared" si="1497"/>
        <v>0</v>
      </c>
      <c r="DY775" s="208">
        <f t="shared" si="1498"/>
        <v>0</v>
      </c>
      <c r="DZ775" s="328">
        <v>28.5</v>
      </c>
      <c r="EA775" s="328">
        <f t="shared" si="1595"/>
        <v>0</v>
      </c>
      <c r="EB775" s="329">
        <f t="shared" si="1596"/>
        <v>0</v>
      </c>
      <c r="EC775" s="329">
        <f t="shared" si="1597"/>
        <v>0</v>
      </c>
      <c r="ED775" s="329">
        <f t="shared" si="1598"/>
        <v>0</v>
      </c>
      <c r="EE775" s="329">
        <f t="shared" si="1599"/>
        <v>0</v>
      </c>
      <c r="EF775" s="329">
        <f t="shared" si="1600"/>
        <v>0</v>
      </c>
      <c r="EG775" s="329">
        <f t="shared" si="1601"/>
        <v>0</v>
      </c>
      <c r="EH775" s="170">
        <f t="shared" si="1499"/>
        <v>0</v>
      </c>
      <c r="EI775" s="208">
        <f t="shared" si="1500"/>
        <v>0</v>
      </c>
      <c r="EJ775" s="328">
        <v>28.5</v>
      </c>
      <c r="EK775" s="328">
        <f t="shared" si="1602"/>
        <v>0</v>
      </c>
      <c r="EL775" s="329">
        <f t="shared" si="1603"/>
        <v>0</v>
      </c>
      <c r="EM775" s="329">
        <f t="shared" si="1604"/>
        <v>0</v>
      </c>
      <c r="EN775" s="329">
        <f t="shared" si="1605"/>
        <v>0</v>
      </c>
      <c r="EO775" s="329">
        <f t="shared" si="1606"/>
        <v>0</v>
      </c>
      <c r="EP775" s="329">
        <f t="shared" si="1607"/>
        <v>0</v>
      </c>
      <c r="EQ775" s="329">
        <f t="shared" si="1608"/>
        <v>0</v>
      </c>
      <c r="ER775" s="170">
        <f t="shared" si="1501"/>
        <v>0</v>
      </c>
      <c r="ES775" s="208">
        <f t="shared" si="1502"/>
        <v>0</v>
      </c>
      <c r="ET775" s="328">
        <v>28.5</v>
      </c>
      <c r="EU775" s="328">
        <f t="shared" si="1609"/>
        <v>0</v>
      </c>
      <c r="EV775" s="329">
        <f t="shared" si="1610"/>
        <v>0</v>
      </c>
      <c r="EW775" s="329">
        <f t="shared" si="1611"/>
        <v>0</v>
      </c>
      <c r="EX775" s="329">
        <f t="shared" si="1612"/>
        <v>0</v>
      </c>
      <c r="EY775" s="329">
        <f t="shared" si="1613"/>
        <v>0</v>
      </c>
      <c r="EZ775" s="329">
        <f t="shared" si="1614"/>
        <v>0</v>
      </c>
      <c r="FA775" s="329">
        <f t="shared" si="1615"/>
        <v>0</v>
      </c>
      <c r="FB775" s="170">
        <f t="shared" si="1503"/>
        <v>0</v>
      </c>
      <c r="FC775" s="208">
        <f t="shared" si="1504"/>
        <v>0</v>
      </c>
      <c r="FD775" s="328">
        <v>28.5</v>
      </c>
      <c r="FE775" s="328">
        <f t="shared" si="1616"/>
        <v>0</v>
      </c>
      <c r="FF775" s="329">
        <f t="shared" si="1617"/>
        <v>0</v>
      </c>
      <c r="FG775" s="329">
        <f t="shared" si="1618"/>
        <v>0</v>
      </c>
      <c r="FH775" s="329">
        <f t="shared" si="1619"/>
        <v>0</v>
      </c>
      <c r="FI775" s="329">
        <f t="shared" si="1620"/>
        <v>0</v>
      </c>
      <c r="FJ775" s="329">
        <f t="shared" si="1621"/>
        <v>0</v>
      </c>
      <c r="FK775" s="329">
        <f t="shared" si="1622"/>
        <v>0</v>
      </c>
      <c r="FL775" s="170">
        <f t="shared" si="1677"/>
        <v>0</v>
      </c>
      <c r="FM775" s="208">
        <f t="shared" si="1506"/>
        <v>0</v>
      </c>
      <c r="FN775" s="328">
        <v>28.5</v>
      </c>
      <c r="FO775" s="328">
        <f t="shared" si="1649"/>
        <v>0</v>
      </c>
      <c r="FP775" s="329">
        <f t="shared" si="1650"/>
        <v>0</v>
      </c>
      <c r="FQ775" s="329">
        <f t="shared" si="1651"/>
        <v>0</v>
      </c>
      <c r="FR775" s="329">
        <f t="shared" si="1652"/>
        <v>0</v>
      </c>
      <c r="FS775" s="329">
        <f t="shared" si="1653"/>
        <v>0</v>
      </c>
      <c r="FT775" s="329">
        <f t="shared" si="1654"/>
        <v>0</v>
      </c>
      <c r="FU775" s="329">
        <f t="shared" si="1655"/>
        <v>0</v>
      </c>
      <c r="FV775" s="170">
        <f t="shared" si="1678"/>
        <v>0</v>
      </c>
      <c r="FW775" s="208">
        <f t="shared" si="1508"/>
        <v>0</v>
      </c>
      <c r="FX775" s="328">
        <v>28.5</v>
      </c>
      <c r="FY775" s="328">
        <f t="shared" si="1656"/>
        <v>0</v>
      </c>
      <c r="FZ775" s="329">
        <f t="shared" si="1657"/>
        <v>0</v>
      </c>
      <c r="GA775" s="329">
        <f t="shared" si="1658"/>
        <v>0</v>
      </c>
      <c r="GB775" s="329">
        <f t="shared" si="1659"/>
        <v>0</v>
      </c>
      <c r="GC775" s="329">
        <f t="shared" si="1660"/>
        <v>0</v>
      </c>
      <c r="GD775" s="329">
        <f t="shared" si="1661"/>
        <v>0</v>
      </c>
      <c r="GE775" s="329">
        <f t="shared" si="1662"/>
        <v>0</v>
      </c>
      <c r="GF775" s="170">
        <f t="shared" si="1679"/>
        <v>0</v>
      </c>
      <c r="GG775" s="208">
        <f t="shared" si="1510"/>
        <v>0</v>
      </c>
      <c r="GH775" s="328">
        <v>28.5</v>
      </c>
      <c r="GI775" s="328">
        <f t="shared" si="1663"/>
        <v>0</v>
      </c>
      <c r="GJ775" s="329">
        <f t="shared" si="1664"/>
        <v>0</v>
      </c>
      <c r="GK775" s="329">
        <f t="shared" si="1665"/>
        <v>0</v>
      </c>
      <c r="GL775" s="329">
        <f t="shared" si="1666"/>
        <v>0</v>
      </c>
      <c r="GM775" s="329">
        <f t="shared" si="1667"/>
        <v>0</v>
      </c>
      <c r="GN775" s="329">
        <f t="shared" si="1668"/>
        <v>0</v>
      </c>
      <c r="GO775" s="329">
        <f t="shared" si="1669"/>
        <v>0</v>
      </c>
      <c r="GP775" s="170">
        <f t="shared" si="1680"/>
        <v>0</v>
      </c>
      <c r="GQ775" s="208">
        <f t="shared" si="1512"/>
        <v>0</v>
      </c>
      <c r="GR775" s="328">
        <v>28.5</v>
      </c>
      <c r="GS775" s="328">
        <f t="shared" si="1670"/>
        <v>0</v>
      </c>
      <c r="GT775" s="329">
        <f t="shared" si="1671"/>
        <v>0</v>
      </c>
      <c r="GU775" s="329">
        <f t="shared" si="1672"/>
        <v>0</v>
      </c>
      <c r="GV775" s="329">
        <f t="shared" si="1673"/>
        <v>0</v>
      </c>
      <c r="GW775" s="329">
        <f t="shared" si="1674"/>
        <v>0</v>
      </c>
      <c r="GX775" s="329">
        <f t="shared" si="1675"/>
        <v>0</v>
      </c>
      <c r="GY775" s="329">
        <f t="shared" si="1676"/>
        <v>0</v>
      </c>
      <c r="GZ775" s="170">
        <f t="shared" si="1681"/>
        <v>0</v>
      </c>
      <c r="HA775" s="208">
        <f t="shared" si="1514"/>
        <v>0</v>
      </c>
      <c r="HB775" s="328">
        <v>28.5</v>
      </c>
      <c r="HC775" s="328">
        <f t="shared" si="1515"/>
        <v>0</v>
      </c>
      <c r="HD775" s="329">
        <f t="shared" si="1623"/>
        <v>0</v>
      </c>
      <c r="HE775" s="329">
        <f t="shared" si="1624"/>
        <v>0</v>
      </c>
      <c r="HF775" s="329">
        <f t="shared" si="1625"/>
        <v>0</v>
      </c>
      <c r="HG775" s="329">
        <f t="shared" si="1626"/>
        <v>0</v>
      </c>
      <c r="HH775" s="329">
        <f t="shared" si="1627"/>
        <v>0</v>
      </c>
      <c r="HI775" s="329">
        <f t="shared" si="1628"/>
        <v>0</v>
      </c>
      <c r="HJ775" s="170">
        <f t="shared" si="1682"/>
        <v>0</v>
      </c>
      <c r="HK775" s="208">
        <f t="shared" si="1517"/>
        <v>0</v>
      </c>
      <c r="HL775" s="328">
        <v>28.5</v>
      </c>
      <c r="HM775" s="328">
        <f t="shared" si="1518"/>
        <v>0</v>
      </c>
      <c r="HN775" s="329">
        <f t="shared" si="1629"/>
        <v>0</v>
      </c>
      <c r="HO775" s="329">
        <f t="shared" si="1630"/>
        <v>0</v>
      </c>
      <c r="HP775" s="329">
        <f t="shared" si="1631"/>
        <v>0</v>
      </c>
      <c r="HQ775" s="329">
        <f t="shared" si="1632"/>
        <v>0</v>
      </c>
      <c r="HR775" s="329">
        <f t="shared" si="1633"/>
        <v>0</v>
      </c>
      <c r="HS775" s="329">
        <f t="shared" si="1634"/>
        <v>0</v>
      </c>
      <c r="HT775" s="170">
        <f t="shared" si="1519"/>
        <v>0</v>
      </c>
      <c r="HU775" s="208">
        <f t="shared" si="1520"/>
        <v>0</v>
      </c>
      <c r="HV775" s="328">
        <v>28.5</v>
      </c>
      <c r="HW775" s="328">
        <f t="shared" si="1635"/>
        <v>0</v>
      </c>
      <c r="HX775" s="329">
        <f t="shared" si="1636"/>
        <v>0</v>
      </c>
      <c r="HY775" s="329">
        <f t="shared" si="1637"/>
        <v>0</v>
      </c>
      <c r="HZ775" s="329">
        <f t="shared" si="1638"/>
        <v>0</v>
      </c>
      <c r="IA775" s="329">
        <f t="shared" si="1639"/>
        <v>0</v>
      </c>
      <c r="IB775" s="329">
        <f t="shared" si="1640"/>
        <v>0</v>
      </c>
      <c r="IC775" s="329">
        <f t="shared" si="1641"/>
        <v>0</v>
      </c>
      <c r="ID775" s="170">
        <f t="shared" si="1521"/>
        <v>0</v>
      </c>
      <c r="IE775" s="208">
        <f t="shared" si="1522"/>
        <v>0</v>
      </c>
      <c r="IF775" s="328">
        <v>28.5</v>
      </c>
      <c r="IG775" s="328">
        <f t="shared" si="1642"/>
        <v>0</v>
      </c>
      <c r="IH775" s="329">
        <f t="shared" si="1643"/>
        <v>0</v>
      </c>
      <c r="II775" s="329">
        <f t="shared" si="1644"/>
        <v>0</v>
      </c>
      <c r="IJ775" s="329">
        <f t="shared" si="1645"/>
        <v>0</v>
      </c>
      <c r="IK775" s="329">
        <f t="shared" si="1646"/>
        <v>0</v>
      </c>
      <c r="IL775" s="329">
        <f t="shared" si="1647"/>
        <v>0</v>
      </c>
      <c r="IM775" s="329">
        <f t="shared" si="1648"/>
        <v>0</v>
      </c>
      <c r="IN775" s="170">
        <f t="shared" si="1683"/>
        <v>0</v>
      </c>
    </row>
    <row r="776" spans="1:248">
      <c r="A776" s="318"/>
      <c r="B776" s="318"/>
      <c r="C776" s="318"/>
      <c r="D776" s="318"/>
      <c r="E776" s="318"/>
      <c r="F776" s="318"/>
      <c r="G776" s="318"/>
      <c r="H776" s="318"/>
      <c r="I776" s="318"/>
      <c r="K776" s="318"/>
      <c r="L776" s="318"/>
      <c r="M776" s="318"/>
      <c r="N776" s="318"/>
      <c r="O776" s="318"/>
      <c r="P776" s="318"/>
      <c r="Q776" s="318"/>
      <c r="R776" s="318"/>
      <c r="S776" s="208">
        <f t="shared" si="1524"/>
        <v>0</v>
      </c>
      <c r="T776" s="328">
        <v>28.6</v>
      </c>
      <c r="U776" s="328">
        <f t="shared" si="1525"/>
        <v>0</v>
      </c>
      <c r="V776" s="329">
        <f t="shared" si="1526"/>
        <v>0</v>
      </c>
      <c r="W776" s="329">
        <f t="shared" si="1527"/>
        <v>0</v>
      </c>
      <c r="X776" s="329">
        <f t="shared" si="1528"/>
        <v>0</v>
      </c>
      <c r="Y776" s="329">
        <f t="shared" si="1529"/>
        <v>0</v>
      </c>
      <c r="Z776" s="329">
        <f t="shared" si="1530"/>
        <v>0</v>
      </c>
      <c r="AA776" s="329">
        <f t="shared" si="1531"/>
        <v>0</v>
      </c>
      <c r="AB776" s="170">
        <f t="shared" si="1470"/>
        <v>0</v>
      </c>
      <c r="AC776" s="208">
        <f t="shared" si="1471"/>
        <v>0</v>
      </c>
      <c r="AD776" s="328">
        <v>28.6</v>
      </c>
      <c r="AE776" s="328">
        <f t="shared" si="1532"/>
        <v>0</v>
      </c>
      <c r="AF776" s="329">
        <f t="shared" si="1533"/>
        <v>0</v>
      </c>
      <c r="AG776" s="329">
        <f t="shared" si="1534"/>
        <v>0</v>
      </c>
      <c r="AH776" s="329">
        <f t="shared" si="1535"/>
        <v>0</v>
      </c>
      <c r="AI776" s="329">
        <f t="shared" si="1536"/>
        <v>0</v>
      </c>
      <c r="AJ776" s="329">
        <f t="shared" si="1537"/>
        <v>0</v>
      </c>
      <c r="AK776" s="329">
        <f t="shared" si="1538"/>
        <v>0</v>
      </c>
      <c r="AL776" s="170">
        <f t="shared" si="1472"/>
        <v>0</v>
      </c>
      <c r="AM776" s="208">
        <f t="shared" si="1473"/>
        <v>0</v>
      </c>
      <c r="AN776" s="328">
        <v>28.6</v>
      </c>
      <c r="AO776" s="328">
        <f t="shared" si="1539"/>
        <v>0</v>
      </c>
      <c r="AP776" s="329">
        <f t="shared" si="1540"/>
        <v>0</v>
      </c>
      <c r="AQ776" s="329">
        <f t="shared" si="1541"/>
        <v>0</v>
      </c>
      <c r="AR776" s="329">
        <f t="shared" si="1542"/>
        <v>0</v>
      </c>
      <c r="AS776" s="329">
        <f t="shared" si="1543"/>
        <v>0</v>
      </c>
      <c r="AT776" s="329">
        <f t="shared" si="1544"/>
        <v>0</v>
      </c>
      <c r="AU776" s="329">
        <f t="shared" si="1545"/>
        <v>0</v>
      </c>
      <c r="AV776" s="170">
        <f t="shared" si="1474"/>
        <v>0</v>
      </c>
      <c r="AW776" s="208">
        <f t="shared" si="1475"/>
        <v>0</v>
      </c>
      <c r="AX776" s="328">
        <v>28.6</v>
      </c>
      <c r="AY776" s="328">
        <f t="shared" si="1546"/>
        <v>0</v>
      </c>
      <c r="AZ776" s="329">
        <f t="shared" si="1547"/>
        <v>0</v>
      </c>
      <c r="BA776" s="329">
        <f t="shared" si="1548"/>
        <v>0</v>
      </c>
      <c r="BB776" s="329">
        <f t="shared" si="1549"/>
        <v>0</v>
      </c>
      <c r="BC776" s="329">
        <f t="shared" si="1550"/>
        <v>0</v>
      </c>
      <c r="BD776" s="329">
        <f t="shared" si="1551"/>
        <v>0</v>
      </c>
      <c r="BE776" s="329">
        <f t="shared" si="1552"/>
        <v>0</v>
      </c>
      <c r="BF776" s="170">
        <f t="shared" si="1476"/>
        <v>0</v>
      </c>
      <c r="BG776" s="208">
        <f t="shared" si="1477"/>
        <v>0</v>
      </c>
      <c r="BH776" s="328">
        <v>28.6</v>
      </c>
      <c r="BI776" s="328">
        <f t="shared" si="1478"/>
        <v>0</v>
      </c>
      <c r="BJ776" s="329">
        <f t="shared" si="1479"/>
        <v>0</v>
      </c>
      <c r="BK776" s="329">
        <f t="shared" si="1480"/>
        <v>0</v>
      </c>
      <c r="BL776" s="329">
        <f t="shared" si="1481"/>
        <v>0</v>
      </c>
      <c r="BM776" s="329">
        <f t="shared" si="1482"/>
        <v>0</v>
      </c>
      <c r="BN776" s="329">
        <f t="shared" si="1483"/>
        <v>0</v>
      </c>
      <c r="BO776" s="329">
        <f t="shared" si="1484"/>
        <v>0</v>
      </c>
      <c r="BP776" s="170">
        <f t="shared" si="1485"/>
        <v>0</v>
      </c>
      <c r="BQ776" s="208">
        <f t="shared" si="1486"/>
        <v>0</v>
      </c>
      <c r="BR776" s="328">
        <v>28.6</v>
      </c>
      <c r="BS776" s="328">
        <f t="shared" si="1553"/>
        <v>0</v>
      </c>
      <c r="BT776" s="329">
        <f t="shared" si="1554"/>
        <v>0</v>
      </c>
      <c r="BU776" s="329">
        <f t="shared" si="1555"/>
        <v>0</v>
      </c>
      <c r="BV776" s="329">
        <f t="shared" si="1556"/>
        <v>0</v>
      </c>
      <c r="BW776" s="329">
        <f t="shared" si="1557"/>
        <v>0</v>
      </c>
      <c r="BX776" s="329">
        <f t="shared" si="1558"/>
        <v>0</v>
      </c>
      <c r="BY776" s="329">
        <f t="shared" si="1559"/>
        <v>0</v>
      </c>
      <c r="BZ776" s="170">
        <f t="shared" si="1487"/>
        <v>0</v>
      </c>
      <c r="CA776" s="208">
        <f t="shared" si="1488"/>
        <v>0</v>
      </c>
      <c r="CB776" s="328">
        <v>28.6</v>
      </c>
      <c r="CC776" s="328">
        <f t="shared" si="1560"/>
        <v>0</v>
      </c>
      <c r="CD776" s="329">
        <f t="shared" si="1561"/>
        <v>0</v>
      </c>
      <c r="CE776" s="329">
        <f t="shared" si="1562"/>
        <v>0</v>
      </c>
      <c r="CF776" s="329">
        <f t="shared" si="1563"/>
        <v>0</v>
      </c>
      <c r="CG776" s="329">
        <f t="shared" si="1564"/>
        <v>0</v>
      </c>
      <c r="CH776" s="329">
        <f t="shared" si="1565"/>
        <v>0</v>
      </c>
      <c r="CI776" s="329">
        <f t="shared" si="1566"/>
        <v>0</v>
      </c>
      <c r="CJ776" s="170">
        <f t="shared" si="1489"/>
        <v>0</v>
      </c>
      <c r="CK776" s="208">
        <f t="shared" si="1490"/>
        <v>0</v>
      </c>
      <c r="CL776" s="328">
        <v>28.6</v>
      </c>
      <c r="CM776" s="328">
        <f t="shared" si="1567"/>
        <v>0</v>
      </c>
      <c r="CN776" s="329">
        <f t="shared" si="1568"/>
        <v>0</v>
      </c>
      <c r="CO776" s="329">
        <f t="shared" si="1569"/>
        <v>0</v>
      </c>
      <c r="CP776" s="329">
        <f t="shared" si="1570"/>
        <v>0</v>
      </c>
      <c r="CQ776" s="329">
        <f t="shared" si="1571"/>
        <v>0</v>
      </c>
      <c r="CR776" s="329">
        <f t="shared" si="1572"/>
        <v>0</v>
      </c>
      <c r="CS776" s="329">
        <f t="shared" si="1573"/>
        <v>0</v>
      </c>
      <c r="CT776" s="170">
        <f t="shared" si="1491"/>
        <v>0</v>
      </c>
      <c r="CU776" s="208">
        <f t="shared" si="1492"/>
        <v>0</v>
      </c>
      <c r="CV776" s="328">
        <v>28.6</v>
      </c>
      <c r="CW776" s="328">
        <f t="shared" si="1574"/>
        <v>0</v>
      </c>
      <c r="CX776" s="329">
        <f t="shared" si="1575"/>
        <v>0</v>
      </c>
      <c r="CY776" s="329">
        <f t="shared" si="1576"/>
        <v>0</v>
      </c>
      <c r="CZ776" s="329">
        <f t="shared" si="1577"/>
        <v>0</v>
      </c>
      <c r="DA776" s="329">
        <f t="shared" si="1578"/>
        <v>0</v>
      </c>
      <c r="DB776" s="329">
        <f t="shared" si="1579"/>
        <v>0</v>
      </c>
      <c r="DC776" s="329">
        <f t="shared" si="1580"/>
        <v>0</v>
      </c>
      <c r="DD776" s="170">
        <f t="shared" si="1493"/>
        <v>0</v>
      </c>
      <c r="DE776" s="208">
        <f t="shared" si="1494"/>
        <v>0</v>
      </c>
      <c r="DF776" s="328">
        <v>28.6</v>
      </c>
      <c r="DG776" s="328">
        <f t="shared" si="1581"/>
        <v>0</v>
      </c>
      <c r="DH776" s="329">
        <f t="shared" si="1582"/>
        <v>0</v>
      </c>
      <c r="DI776" s="329">
        <f t="shared" si="1583"/>
        <v>0</v>
      </c>
      <c r="DJ776" s="329">
        <f t="shared" si="1584"/>
        <v>0</v>
      </c>
      <c r="DK776" s="329">
        <f t="shared" si="1585"/>
        <v>0</v>
      </c>
      <c r="DL776" s="329">
        <f t="shared" si="1586"/>
        <v>0</v>
      </c>
      <c r="DM776" s="329">
        <f t="shared" si="1587"/>
        <v>0</v>
      </c>
      <c r="DN776" s="170">
        <f t="shared" si="1495"/>
        <v>0</v>
      </c>
      <c r="DO776" s="208">
        <f t="shared" si="1496"/>
        <v>0</v>
      </c>
      <c r="DP776" s="328">
        <v>28.6</v>
      </c>
      <c r="DQ776" s="328">
        <f t="shared" si="1588"/>
        <v>0</v>
      </c>
      <c r="DR776" s="329">
        <f t="shared" si="1589"/>
        <v>0</v>
      </c>
      <c r="DS776" s="329">
        <f t="shared" si="1590"/>
        <v>0</v>
      </c>
      <c r="DT776" s="329">
        <f t="shared" si="1591"/>
        <v>0</v>
      </c>
      <c r="DU776" s="329">
        <f t="shared" si="1592"/>
        <v>0</v>
      </c>
      <c r="DV776" s="329">
        <f t="shared" si="1593"/>
        <v>0</v>
      </c>
      <c r="DW776" s="329">
        <f t="shared" si="1594"/>
        <v>0</v>
      </c>
      <c r="DX776" s="170">
        <f t="shared" si="1497"/>
        <v>0</v>
      </c>
      <c r="DY776" s="208">
        <f t="shared" si="1498"/>
        <v>0</v>
      </c>
      <c r="DZ776" s="328">
        <v>28.6</v>
      </c>
      <c r="EA776" s="328">
        <f t="shared" si="1595"/>
        <v>0</v>
      </c>
      <c r="EB776" s="329">
        <f t="shared" si="1596"/>
        <v>0</v>
      </c>
      <c r="EC776" s="329">
        <f t="shared" si="1597"/>
        <v>0</v>
      </c>
      <c r="ED776" s="329">
        <f t="shared" si="1598"/>
        <v>0</v>
      </c>
      <c r="EE776" s="329">
        <f t="shared" si="1599"/>
        <v>0</v>
      </c>
      <c r="EF776" s="329">
        <f t="shared" si="1600"/>
        <v>0</v>
      </c>
      <c r="EG776" s="329">
        <f t="shared" si="1601"/>
        <v>0</v>
      </c>
      <c r="EH776" s="170">
        <f t="shared" si="1499"/>
        <v>0</v>
      </c>
      <c r="EI776" s="208">
        <f t="shared" si="1500"/>
        <v>0</v>
      </c>
      <c r="EJ776" s="328">
        <v>28.6</v>
      </c>
      <c r="EK776" s="328">
        <f t="shared" si="1602"/>
        <v>0</v>
      </c>
      <c r="EL776" s="329">
        <f t="shared" si="1603"/>
        <v>0</v>
      </c>
      <c r="EM776" s="329">
        <f t="shared" si="1604"/>
        <v>0</v>
      </c>
      <c r="EN776" s="329">
        <f t="shared" si="1605"/>
        <v>0</v>
      </c>
      <c r="EO776" s="329">
        <f t="shared" si="1606"/>
        <v>0</v>
      </c>
      <c r="EP776" s="329">
        <f t="shared" si="1607"/>
        <v>0</v>
      </c>
      <c r="EQ776" s="329">
        <f t="shared" si="1608"/>
        <v>0</v>
      </c>
      <c r="ER776" s="170">
        <f t="shared" si="1501"/>
        <v>0</v>
      </c>
      <c r="ES776" s="208">
        <f t="shared" si="1502"/>
        <v>0</v>
      </c>
      <c r="ET776" s="328">
        <v>28.6</v>
      </c>
      <c r="EU776" s="328">
        <f t="shared" si="1609"/>
        <v>0</v>
      </c>
      <c r="EV776" s="329">
        <f t="shared" si="1610"/>
        <v>0</v>
      </c>
      <c r="EW776" s="329">
        <f t="shared" si="1611"/>
        <v>0</v>
      </c>
      <c r="EX776" s="329">
        <f t="shared" si="1612"/>
        <v>0</v>
      </c>
      <c r="EY776" s="329">
        <f t="shared" si="1613"/>
        <v>0</v>
      </c>
      <c r="EZ776" s="329">
        <f t="shared" si="1614"/>
        <v>0</v>
      </c>
      <c r="FA776" s="329">
        <f t="shared" si="1615"/>
        <v>0</v>
      </c>
      <c r="FB776" s="170">
        <f t="shared" si="1503"/>
        <v>0</v>
      </c>
      <c r="FC776" s="208">
        <f t="shared" si="1504"/>
        <v>0</v>
      </c>
      <c r="FD776" s="328">
        <v>28.6</v>
      </c>
      <c r="FE776" s="328">
        <f t="shared" si="1616"/>
        <v>0</v>
      </c>
      <c r="FF776" s="329">
        <f t="shared" si="1617"/>
        <v>0</v>
      </c>
      <c r="FG776" s="329">
        <f t="shared" si="1618"/>
        <v>0</v>
      </c>
      <c r="FH776" s="329">
        <f t="shared" si="1619"/>
        <v>0</v>
      </c>
      <c r="FI776" s="329">
        <f t="shared" si="1620"/>
        <v>0</v>
      </c>
      <c r="FJ776" s="329">
        <f t="shared" si="1621"/>
        <v>0</v>
      </c>
      <c r="FK776" s="329">
        <f t="shared" si="1622"/>
        <v>0</v>
      </c>
      <c r="FL776" s="170">
        <f t="shared" si="1677"/>
        <v>0</v>
      </c>
      <c r="FM776" s="208">
        <f t="shared" si="1506"/>
        <v>0</v>
      </c>
      <c r="FN776" s="328">
        <v>28.6</v>
      </c>
      <c r="FO776" s="328">
        <f t="shared" si="1649"/>
        <v>0</v>
      </c>
      <c r="FP776" s="329">
        <f t="shared" si="1650"/>
        <v>0</v>
      </c>
      <c r="FQ776" s="329">
        <f t="shared" si="1651"/>
        <v>0</v>
      </c>
      <c r="FR776" s="329">
        <f t="shared" si="1652"/>
        <v>0</v>
      </c>
      <c r="FS776" s="329">
        <f t="shared" si="1653"/>
        <v>0</v>
      </c>
      <c r="FT776" s="329">
        <f t="shared" si="1654"/>
        <v>0</v>
      </c>
      <c r="FU776" s="329">
        <f t="shared" si="1655"/>
        <v>0</v>
      </c>
      <c r="FV776" s="170">
        <f t="shared" si="1678"/>
        <v>0</v>
      </c>
      <c r="FW776" s="208">
        <f t="shared" si="1508"/>
        <v>0</v>
      </c>
      <c r="FX776" s="328">
        <v>28.6</v>
      </c>
      <c r="FY776" s="328">
        <f t="shared" si="1656"/>
        <v>0</v>
      </c>
      <c r="FZ776" s="329">
        <f t="shared" si="1657"/>
        <v>0</v>
      </c>
      <c r="GA776" s="329">
        <f t="shared" si="1658"/>
        <v>0</v>
      </c>
      <c r="GB776" s="329">
        <f t="shared" si="1659"/>
        <v>0</v>
      </c>
      <c r="GC776" s="329">
        <f t="shared" si="1660"/>
        <v>0</v>
      </c>
      <c r="GD776" s="329">
        <f t="shared" si="1661"/>
        <v>0</v>
      </c>
      <c r="GE776" s="329">
        <f t="shared" si="1662"/>
        <v>0</v>
      </c>
      <c r="GF776" s="170">
        <f t="shared" si="1679"/>
        <v>0</v>
      </c>
      <c r="GG776" s="208">
        <f t="shared" si="1510"/>
        <v>0</v>
      </c>
      <c r="GH776" s="328">
        <v>28.6</v>
      </c>
      <c r="GI776" s="328">
        <f t="shared" si="1663"/>
        <v>0</v>
      </c>
      <c r="GJ776" s="329">
        <f t="shared" si="1664"/>
        <v>0</v>
      </c>
      <c r="GK776" s="329">
        <f t="shared" si="1665"/>
        <v>0</v>
      </c>
      <c r="GL776" s="329">
        <f t="shared" si="1666"/>
        <v>0</v>
      </c>
      <c r="GM776" s="329">
        <f t="shared" si="1667"/>
        <v>0</v>
      </c>
      <c r="GN776" s="329">
        <f t="shared" si="1668"/>
        <v>0</v>
      </c>
      <c r="GO776" s="329">
        <f t="shared" si="1669"/>
        <v>0</v>
      </c>
      <c r="GP776" s="170">
        <f t="shared" si="1680"/>
        <v>0</v>
      </c>
      <c r="GQ776" s="208">
        <f t="shared" si="1512"/>
        <v>0</v>
      </c>
      <c r="GR776" s="328">
        <v>28.6</v>
      </c>
      <c r="GS776" s="328">
        <f t="shared" si="1670"/>
        <v>0</v>
      </c>
      <c r="GT776" s="329">
        <f t="shared" si="1671"/>
        <v>0</v>
      </c>
      <c r="GU776" s="329">
        <f t="shared" si="1672"/>
        <v>0</v>
      </c>
      <c r="GV776" s="329">
        <f t="shared" si="1673"/>
        <v>0</v>
      </c>
      <c r="GW776" s="329">
        <f t="shared" si="1674"/>
        <v>0</v>
      </c>
      <c r="GX776" s="329">
        <f t="shared" si="1675"/>
        <v>0</v>
      </c>
      <c r="GY776" s="329">
        <f t="shared" si="1676"/>
        <v>0</v>
      </c>
      <c r="GZ776" s="170">
        <f t="shared" si="1681"/>
        <v>0</v>
      </c>
      <c r="HA776" s="208">
        <f t="shared" si="1514"/>
        <v>0</v>
      </c>
      <c r="HB776" s="328">
        <v>28.6</v>
      </c>
      <c r="HC776" s="328">
        <f t="shared" si="1515"/>
        <v>0</v>
      </c>
      <c r="HD776" s="329">
        <f t="shared" si="1623"/>
        <v>0</v>
      </c>
      <c r="HE776" s="329">
        <f t="shared" si="1624"/>
        <v>0</v>
      </c>
      <c r="HF776" s="329">
        <f t="shared" si="1625"/>
        <v>0</v>
      </c>
      <c r="HG776" s="329">
        <f t="shared" si="1626"/>
        <v>0</v>
      </c>
      <c r="HH776" s="329">
        <f t="shared" si="1627"/>
        <v>0</v>
      </c>
      <c r="HI776" s="329">
        <f t="shared" si="1628"/>
        <v>0</v>
      </c>
      <c r="HJ776" s="170">
        <f t="shared" si="1682"/>
        <v>0</v>
      </c>
      <c r="HK776" s="208">
        <f t="shared" si="1517"/>
        <v>0</v>
      </c>
      <c r="HL776" s="328">
        <v>28.6</v>
      </c>
      <c r="HM776" s="328">
        <f t="shared" si="1518"/>
        <v>0</v>
      </c>
      <c r="HN776" s="329">
        <f t="shared" si="1629"/>
        <v>0</v>
      </c>
      <c r="HO776" s="329">
        <f t="shared" si="1630"/>
        <v>0</v>
      </c>
      <c r="HP776" s="329">
        <f t="shared" si="1631"/>
        <v>0</v>
      </c>
      <c r="HQ776" s="329">
        <f t="shared" si="1632"/>
        <v>0</v>
      </c>
      <c r="HR776" s="329">
        <f t="shared" si="1633"/>
        <v>0</v>
      </c>
      <c r="HS776" s="329">
        <f t="shared" si="1634"/>
        <v>0</v>
      </c>
      <c r="HT776" s="170">
        <f t="shared" si="1519"/>
        <v>0</v>
      </c>
      <c r="HU776" s="208">
        <f t="shared" si="1520"/>
        <v>0</v>
      </c>
      <c r="HV776" s="328">
        <v>28.6</v>
      </c>
      <c r="HW776" s="328">
        <f t="shared" si="1635"/>
        <v>0</v>
      </c>
      <c r="HX776" s="329">
        <f t="shared" si="1636"/>
        <v>0</v>
      </c>
      <c r="HY776" s="329">
        <f t="shared" si="1637"/>
        <v>0</v>
      </c>
      <c r="HZ776" s="329">
        <f t="shared" si="1638"/>
        <v>0</v>
      </c>
      <c r="IA776" s="329">
        <f t="shared" si="1639"/>
        <v>0</v>
      </c>
      <c r="IB776" s="329">
        <f t="shared" si="1640"/>
        <v>0</v>
      </c>
      <c r="IC776" s="329">
        <f t="shared" si="1641"/>
        <v>0</v>
      </c>
      <c r="ID776" s="170">
        <f t="shared" si="1521"/>
        <v>0</v>
      </c>
      <c r="IE776" s="208">
        <f t="shared" si="1522"/>
        <v>0</v>
      </c>
      <c r="IF776" s="328">
        <v>28.6</v>
      </c>
      <c r="IG776" s="328">
        <f t="shared" si="1642"/>
        <v>0</v>
      </c>
      <c r="IH776" s="329">
        <f t="shared" si="1643"/>
        <v>0</v>
      </c>
      <c r="II776" s="329">
        <f t="shared" si="1644"/>
        <v>0</v>
      </c>
      <c r="IJ776" s="329">
        <f t="shared" si="1645"/>
        <v>0</v>
      </c>
      <c r="IK776" s="329">
        <f t="shared" si="1646"/>
        <v>0</v>
      </c>
      <c r="IL776" s="329">
        <f t="shared" si="1647"/>
        <v>0</v>
      </c>
      <c r="IM776" s="329">
        <f t="shared" si="1648"/>
        <v>0</v>
      </c>
      <c r="IN776" s="170">
        <f t="shared" si="1683"/>
        <v>0</v>
      </c>
    </row>
    <row r="777" spans="1:248">
      <c r="A777" s="318"/>
      <c r="B777" s="318"/>
      <c r="C777" s="318"/>
      <c r="D777" s="318"/>
      <c r="E777" s="318"/>
      <c r="F777" s="318"/>
      <c r="G777" s="318"/>
      <c r="H777" s="318"/>
      <c r="I777" s="318"/>
      <c r="K777" s="318"/>
      <c r="L777" s="318"/>
      <c r="M777" s="318"/>
      <c r="N777" s="318"/>
      <c r="O777" s="318"/>
      <c r="P777" s="318"/>
      <c r="Q777" s="318"/>
      <c r="R777" s="318"/>
      <c r="S777" s="208">
        <f t="shared" si="1524"/>
        <v>0</v>
      </c>
      <c r="T777" s="328">
        <v>28.7</v>
      </c>
      <c r="U777" s="328">
        <f t="shared" si="1525"/>
        <v>0</v>
      </c>
      <c r="V777" s="329">
        <f t="shared" si="1526"/>
        <v>0</v>
      </c>
      <c r="W777" s="329">
        <f t="shared" si="1527"/>
        <v>0</v>
      </c>
      <c r="X777" s="329">
        <f t="shared" si="1528"/>
        <v>0</v>
      </c>
      <c r="Y777" s="329">
        <f t="shared" si="1529"/>
        <v>0</v>
      </c>
      <c r="Z777" s="329">
        <f t="shared" si="1530"/>
        <v>0</v>
      </c>
      <c r="AA777" s="329">
        <f t="shared" si="1531"/>
        <v>0</v>
      </c>
      <c r="AB777" s="170">
        <f t="shared" si="1470"/>
        <v>0</v>
      </c>
      <c r="AC777" s="208">
        <f t="shared" si="1471"/>
        <v>0</v>
      </c>
      <c r="AD777" s="328">
        <v>28.7</v>
      </c>
      <c r="AE777" s="328">
        <f t="shared" si="1532"/>
        <v>0</v>
      </c>
      <c r="AF777" s="329">
        <f t="shared" si="1533"/>
        <v>0</v>
      </c>
      <c r="AG777" s="329">
        <f t="shared" si="1534"/>
        <v>0</v>
      </c>
      <c r="AH777" s="329">
        <f t="shared" si="1535"/>
        <v>0</v>
      </c>
      <c r="AI777" s="329">
        <f t="shared" si="1536"/>
        <v>0</v>
      </c>
      <c r="AJ777" s="329">
        <f t="shared" si="1537"/>
        <v>0</v>
      </c>
      <c r="AK777" s="329">
        <f t="shared" si="1538"/>
        <v>0</v>
      </c>
      <c r="AL777" s="170">
        <f t="shared" si="1472"/>
        <v>0</v>
      </c>
      <c r="AM777" s="208">
        <f t="shared" si="1473"/>
        <v>0</v>
      </c>
      <c r="AN777" s="328">
        <v>28.7</v>
      </c>
      <c r="AO777" s="328">
        <f t="shared" si="1539"/>
        <v>0</v>
      </c>
      <c r="AP777" s="329">
        <f t="shared" si="1540"/>
        <v>0</v>
      </c>
      <c r="AQ777" s="329">
        <f t="shared" si="1541"/>
        <v>0</v>
      </c>
      <c r="AR777" s="329">
        <f t="shared" si="1542"/>
        <v>0</v>
      </c>
      <c r="AS777" s="329">
        <f t="shared" si="1543"/>
        <v>0</v>
      </c>
      <c r="AT777" s="329">
        <f t="shared" si="1544"/>
        <v>0</v>
      </c>
      <c r="AU777" s="329">
        <f t="shared" si="1545"/>
        <v>0</v>
      </c>
      <c r="AV777" s="170">
        <f t="shared" si="1474"/>
        <v>0</v>
      </c>
      <c r="AW777" s="208">
        <f t="shared" si="1475"/>
        <v>0</v>
      </c>
      <c r="AX777" s="328">
        <v>28.7</v>
      </c>
      <c r="AY777" s="328">
        <f t="shared" si="1546"/>
        <v>0</v>
      </c>
      <c r="AZ777" s="329">
        <f t="shared" si="1547"/>
        <v>0</v>
      </c>
      <c r="BA777" s="329">
        <f t="shared" si="1548"/>
        <v>0</v>
      </c>
      <c r="BB777" s="329">
        <f t="shared" si="1549"/>
        <v>0</v>
      </c>
      <c r="BC777" s="329">
        <f t="shared" si="1550"/>
        <v>0</v>
      </c>
      <c r="BD777" s="329">
        <f t="shared" si="1551"/>
        <v>0</v>
      </c>
      <c r="BE777" s="329">
        <f t="shared" si="1552"/>
        <v>0</v>
      </c>
      <c r="BF777" s="170">
        <f t="shared" si="1476"/>
        <v>0</v>
      </c>
      <c r="BG777" s="208">
        <f t="shared" si="1477"/>
        <v>0</v>
      </c>
      <c r="BH777" s="328">
        <v>28.7</v>
      </c>
      <c r="BI777" s="328">
        <f t="shared" si="1478"/>
        <v>0</v>
      </c>
      <c r="BJ777" s="329">
        <f t="shared" si="1479"/>
        <v>0</v>
      </c>
      <c r="BK777" s="329">
        <f t="shared" si="1480"/>
        <v>0</v>
      </c>
      <c r="BL777" s="329">
        <f t="shared" si="1481"/>
        <v>0</v>
      </c>
      <c r="BM777" s="329">
        <f t="shared" si="1482"/>
        <v>0</v>
      </c>
      <c r="BN777" s="329">
        <f t="shared" si="1483"/>
        <v>0</v>
      </c>
      <c r="BO777" s="329">
        <f t="shared" si="1484"/>
        <v>0</v>
      </c>
      <c r="BP777" s="170">
        <f t="shared" si="1485"/>
        <v>0</v>
      </c>
      <c r="BQ777" s="208">
        <f t="shared" si="1486"/>
        <v>0</v>
      </c>
      <c r="BR777" s="328">
        <v>28.7</v>
      </c>
      <c r="BS777" s="328">
        <f t="shared" si="1553"/>
        <v>0</v>
      </c>
      <c r="BT777" s="329">
        <f t="shared" si="1554"/>
        <v>0</v>
      </c>
      <c r="BU777" s="329">
        <f t="shared" si="1555"/>
        <v>0</v>
      </c>
      <c r="BV777" s="329">
        <f t="shared" si="1556"/>
        <v>0</v>
      </c>
      <c r="BW777" s="329">
        <f t="shared" si="1557"/>
        <v>0</v>
      </c>
      <c r="BX777" s="329">
        <f t="shared" si="1558"/>
        <v>0</v>
      </c>
      <c r="BY777" s="329">
        <f t="shared" si="1559"/>
        <v>0</v>
      </c>
      <c r="BZ777" s="170">
        <f t="shared" si="1487"/>
        <v>0</v>
      </c>
      <c r="CA777" s="208">
        <f t="shared" si="1488"/>
        <v>0</v>
      </c>
      <c r="CB777" s="328">
        <v>28.7</v>
      </c>
      <c r="CC777" s="328">
        <f t="shared" si="1560"/>
        <v>0</v>
      </c>
      <c r="CD777" s="329">
        <f t="shared" si="1561"/>
        <v>0</v>
      </c>
      <c r="CE777" s="329">
        <f t="shared" si="1562"/>
        <v>0</v>
      </c>
      <c r="CF777" s="329">
        <f t="shared" si="1563"/>
        <v>0</v>
      </c>
      <c r="CG777" s="329">
        <f t="shared" si="1564"/>
        <v>0</v>
      </c>
      <c r="CH777" s="329">
        <f t="shared" si="1565"/>
        <v>0</v>
      </c>
      <c r="CI777" s="329">
        <f t="shared" si="1566"/>
        <v>0</v>
      </c>
      <c r="CJ777" s="170">
        <f t="shared" si="1489"/>
        <v>0</v>
      </c>
      <c r="CK777" s="208">
        <f t="shared" si="1490"/>
        <v>0</v>
      </c>
      <c r="CL777" s="328">
        <v>28.7</v>
      </c>
      <c r="CM777" s="328">
        <f t="shared" si="1567"/>
        <v>0</v>
      </c>
      <c r="CN777" s="329">
        <f t="shared" si="1568"/>
        <v>0</v>
      </c>
      <c r="CO777" s="329">
        <f t="shared" si="1569"/>
        <v>0</v>
      </c>
      <c r="CP777" s="329">
        <f t="shared" si="1570"/>
        <v>0</v>
      </c>
      <c r="CQ777" s="329">
        <f t="shared" si="1571"/>
        <v>0</v>
      </c>
      <c r="CR777" s="329">
        <f t="shared" si="1572"/>
        <v>0</v>
      </c>
      <c r="CS777" s="329">
        <f t="shared" si="1573"/>
        <v>0</v>
      </c>
      <c r="CT777" s="170">
        <f t="shared" si="1491"/>
        <v>0</v>
      </c>
      <c r="CU777" s="208">
        <f t="shared" si="1492"/>
        <v>0</v>
      </c>
      <c r="CV777" s="328">
        <v>28.7</v>
      </c>
      <c r="CW777" s="328">
        <f t="shared" si="1574"/>
        <v>0</v>
      </c>
      <c r="CX777" s="329">
        <f t="shared" si="1575"/>
        <v>0</v>
      </c>
      <c r="CY777" s="329">
        <f t="shared" si="1576"/>
        <v>0</v>
      </c>
      <c r="CZ777" s="329">
        <f t="shared" si="1577"/>
        <v>0</v>
      </c>
      <c r="DA777" s="329">
        <f t="shared" si="1578"/>
        <v>0</v>
      </c>
      <c r="DB777" s="329">
        <f t="shared" si="1579"/>
        <v>0</v>
      </c>
      <c r="DC777" s="329">
        <f t="shared" si="1580"/>
        <v>0</v>
      </c>
      <c r="DD777" s="170">
        <f t="shared" si="1493"/>
        <v>0</v>
      </c>
      <c r="DE777" s="208">
        <f t="shared" si="1494"/>
        <v>0</v>
      </c>
      <c r="DF777" s="328">
        <v>28.7</v>
      </c>
      <c r="DG777" s="328">
        <f t="shared" si="1581"/>
        <v>0</v>
      </c>
      <c r="DH777" s="329">
        <f t="shared" si="1582"/>
        <v>0</v>
      </c>
      <c r="DI777" s="329">
        <f t="shared" si="1583"/>
        <v>0</v>
      </c>
      <c r="DJ777" s="329">
        <f t="shared" si="1584"/>
        <v>0</v>
      </c>
      <c r="DK777" s="329">
        <f t="shared" si="1585"/>
        <v>0</v>
      </c>
      <c r="DL777" s="329">
        <f t="shared" si="1586"/>
        <v>0</v>
      </c>
      <c r="DM777" s="329">
        <f t="shared" si="1587"/>
        <v>0</v>
      </c>
      <c r="DN777" s="170">
        <f t="shared" si="1495"/>
        <v>0</v>
      </c>
      <c r="DO777" s="208">
        <f t="shared" si="1496"/>
        <v>0</v>
      </c>
      <c r="DP777" s="328">
        <v>28.7</v>
      </c>
      <c r="DQ777" s="328">
        <f t="shared" si="1588"/>
        <v>0</v>
      </c>
      <c r="DR777" s="329">
        <f t="shared" si="1589"/>
        <v>0</v>
      </c>
      <c r="DS777" s="329">
        <f t="shared" si="1590"/>
        <v>0</v>
      </c>
      <c r="DT777" s="329">
        <f t="shared" si="1591"/>
        <v>0</v>
      </c>
      <c r="DU777" s="329">
        <f t="shared" si="1592"/>
        <v>0</v>
      </c>
      <c r="DV777" s="329">
        <f t="shared" si="1593"/>
        <v>0</v>
      </c>
      <c r="DW777" s="329">
        <f t="shared" si="1594"/>
        <v>0</v>
      </c>
      <c r="DX777" s="170">
        <f t="shared" si="1497"/>
        <v>0</v>
      </c>
      <c r="DY777" s="208">
        <f t="shared" si="1498"/>
        <v>0</v>
      </c>
      <c r="DZ777" s="328">
        <v>28.7</v>
      </c>
      <c r="EA777" s="328">
        <f t="shared" si="1595"/>
        <v>0</v>
      </c>
      <c r="EB777" s="329">
        <f t="shared" si="1596"/>
        <v>0</v>
      </c>
      <c r="EC777" s="329">
        <f t="shared" si="1597"/>
        <v>0</v>
      </c>
      <c r="ED777" s="329">
        <f t="shared" si="1598"/>
        <v>0</v>
      </c>
      <c r="EE777" s="329">
        <f t="shared" si="1599"/>
        <v>0</v>
      </c>
      <c r="EF777" s="329">
        <f t="shared" si="1600"/>
        <v>0</v>
      </c>
      <c r="EG777" s="329">
        <f t="shared" si="1601"/>
        <v>0</v>
      </c>
      <c r="EH777" s="170">
        <f t="shared" si="1499"/>
        <v>0</v>
      </c>
      <c r="EI777" s="208">
        <f t="shared" si="1500"/>
        <v>0</v>
      </c>
      <c r="EJ777" s="328">
        <v>28.7</v>
      </c>
      <c r="EK777" s="328">
        <f t="shared" si="1602"/>
        <v>0</v>
      </c>
      <c r="EL777" s="329">
        <f t="shared" si="1603"/>
        <v>0</v>
      </c>
      <c r="EM777" s="329">
        <f t="shared" si="1604"/>
        <v>0</v>
      </c>
      <c r="EN777" s="329">
        <f t="shared" si="1605"/>
        <v>0</v>
      </c>
      <c r="EO777" s="329">
        <f t="shared" si="1606"/>
        <v>0</v>
      </c>
      <c r="EP777" s="329">
        <f t="shared" si="1607"/>
        <v>0</v>
      </c>
      <c r="EQ777" s="329">
        <f t="shared" si="1608"/>
        <v>0</v>
      </c>
      <c r="ER777" s="170">
        <f t="shared" si="1501"/>
        <v>0</v>
      </c>
      <c r="ES777" s="208">
        <f t="shared" si="1502"/>
        <v>0</v>
      </c>
      <c r="ET777" s="328">
        <v>28.7</v>
      </c>
      <c r="EU777" s="328">
        <f t="shared" si="1609"/>
        <v>0</v>
      </c>
      <c r="EV777" s="329">
        <f t="shared" si="1610"/>
        <v>0</v>
      </c>
      <c r="EW777" s="329">
        <f t="shared" si="1611"/>
        <v>0</v>
      </c>
      <c r="EX777" s="329">
        <f t="shared" si="1612"/>
        <v>0</v>
      </c>
      <c r="EY777" s="329">
        <f t="shared" si="1613"/>
        <v>0</v>
      </c>
      <c r="EZ777" s="329">
        <f t="shared" si="1614"/>
        <v>0</v>
      </c>
      <c r="FA777" s="329">
        <f t="shared" si="1615"/>
        <v>0</v>
      </c>
      <c r="FB777" s="170">
        <f t="shared" si="1503"/>
        <v>0</v>
      </c>
      <c r="FC777" s="208">
        <f t="shared" si="1504"/>
        <v>0</v>
      </c>
      <c r="FD777" s="328">
        <v>28.7</v>
      </c>
      <c r="FE777" s="328">
        <f t="shared" si="1616"/>
        <v>0</v>
      </c>
      <c r="FF777" s="329">
        <f t="shared" si="1617"/>
        <v>0</v>
      </c>
      <c r="FG777" s="329">
        <f t="shared" si="1618"/>
        <v>0</v>
      </c>
      <c r="FH777" s="329">
        <f t="shared" si="1619"/>
        <v>0</v>
      </c>
      <c r="FI777" s="329">
        <f t="shared" si="1620"/>
        <v>0</v>
      </c>
      <c r="FJ777" s="329">
        <f t="shared" si="1621"/>
        <v>0</v>
      </c>
      <c r="FK777" s="329">
        <f t="shared" si="1622"/>
        <v>0</v>
      </c>
      <c r="FL777" s="170">
        <f t="shared" si="1677"/>
        <v>0</v>
      </c>
      <c r="FM777" s="208">
        <f t="shared" si="1506"/>
        <v>0</v>
      </c>
      <c r="FN777" s="328">
        <v>28.7</v>
      </c>
      <c r="FO777" s="328">
        <f t="shared" si="1649"/>
        <v>0</v>
      </c>
      <c r="FP777" s="329">
        <f t="shared" si="1650"/>
        <v>0</v>
      </c>
      <c r="FQ777" s="329">
        <f t="shared" si="1651"/>
        <v>0</v>
      </c>
      <c r="FR777" s="329">
        <f t="shared" si="1652"/>
        <v>0</v>
      </c>
      <c r="FS777" s="329">
        <f t="shared" si="1653"/>
        <v>0</v>
      </c>
      <c r="FT777" s="329">
        <f t="shared" si="1654"/>
        <v>0</v>
      </c>
      <c r="FU777" s="329">
        <f t="shared" si="1655"/>
        <v>0</v>
      </c>
      <c r="FV777" s="170">
        <f t="shared" si="1678"/>
        <v>0</v>
      </c>
      <c r="FW777" s="208">
        <f t="shared" si="1508"/>
        <v>0</v>
      </c>
      <c r="FX777" s="328">
        <v>28.7</v>
      </c>
      <c r="FY777" s="328">
        <f t="shared" si="1656"/>
        <v>0</v>
      </c>
      <c r="FZ777" s="329">
        <f t="shared" si="1657"/>
        <v>0</v>
      </c>
      <c r="GA777" s="329">
        <f t="shared" si="1658"/>
        <v>0</v>
      </c>
      <c r="GB777" s="329">
        <f t="shared" si="1659"/>
        <v>0</v>
      </c>
      <c r="GC777" s="329">
        <f t="shared" si="1660"/>
        <v>0</v>
      </c>
      <c r="GD777" s="329">
        <f t="shared" si="1661"/>
        <v>0</v>
      </c>
      <c r="GE777" s="329">
        <f t="shared" si="1662"/>
        <v>0</v>
      </c>
      <c r="GF777" s="170">
        <f t="shared" si="1679"/>
        <v>0</v>
      </c>
      <c r="GG777" s="208">
        <f t="shared" si="1510"/>
        <v>0</v>
      </c>
      <c r="GH777" s="328">
        <v>28.7</v>
      </c>
      <c r="GI777" s="328">
        <f t="shared" si="1663"/>
        <v>0</v>
      </c>
      <c r="GJ777" s="329">
        <f t="shared" si="1664"/>
        <v>0</v>
      </c>
      <c r="GK777" s="329">
        <f t="shared" si="1665"/>
        <v>0</v>
      </c>
      <c r="GL777" s="329">
        <f t="shared" si="1666"/>
        <v>0</v>
      </c>
      <c r="GM777" s="329">
        <f t="shared" si="1667"/>
        <v>0</v>
      </c>
      <c r="GN777" s="329">
        <f t="shared" si="1668"/>
        <v>0</v>
      </c>
      <c r="GO777" s="329">
        <f t="shared" si="1669"/>
        <v>0</v>
      </c>
      <c r="GP777" s="170">
        <f t="shared" si="1680"/>
        <v>0</v>
      </c>
      <c r="GQ777" s="208">
        <f t="shared" si="1512"/>
        <v>0</v>
      </c>
      <c r="GR777" s="328">
        <v>28.7</v>
      </c>
      <c r="GS777" s="328">
        <f t="shared" si="1670"/>
        <v>0</v>
      </c>
      <c r="GT777" s="329">
        <f t="shared" si="1671"/>
        <v>0</v>
      </c>
      <c r="GU777" s="329">
        <f t="shared" si="1672"/>
        <v>0</v>
      </c>
      <c r="GV777" s="329">
        <f t="shared" si="1673"/>
        <v>0</v>
      </c>
      <c r="GW777" s="329">
        <f t="shared" si="1674"/>
        <v>0</v>
      </c>
      <c r="GX777" s="329">
        <f t="shared" si="1675"/>
        <v>0</v>
      </c>
      <c r="GY777" s="329">
        <f t="shared" si="1676"/>
        <v>0</v>
      </c>
      <c r="GZ777" s="170">
        <f t="shared" si="1681"/>
        <v>0</v>
      </c>
      <c r="HA777" s="208">
        <f t="shared" si="1514"/>
        <v>0</v>
      </c>
      <c r="HB777" s="328">
        <v>28.7</v>
      </c>
      <c r="HC777" s="328">
        <f t="shared" si="1515"/>
        <v>0</v>
      </c>
      <c r="HD777" s="329">
        <f t="shared" si="1623"/>
        <v>0</v>
      </c>
      <c r="HE777" s="329">
        <f t="shared" si="1624"/>
        <v>0</v>
      </c>
      <c r="HF777" s="329">
        <f t="shared" si="1625"/>
        <v>0</v>
      </c>
      <c r="HG777" s="329">
        <f t="shared" si="1626"/>
        <v>0</v>
      </c>
      <c r="HH777" s="329">
        <f t="shared" si="1627"/>
        <v>0</v>
      </c>
      <c r="HI777" s="329">
        <f t="shared" si="1628"/>
        <v>0</v>
      </c>
      <c r="HJ777" s="170">
        <f t="shared" si="1682"/>
        <v>0</v>
      </c>
      <c r="HK777" s="208">
        <f t="shared" si="1517"/>
        <v>0</v>
      </c>
      <c r="HL777" s="328">
        <v>28.7</v>
      </c>
      <c r="HM777" s="328">
        <f t="shared" si="1518"/>
        <v>0</v>
      </c>
      <c r="HN777" s="329">
        <f t="shared" si="1629"/>
        <v>0</v>
      </c>
      <c r="HO777" s="329">
        <f t="shared" si="1630"/>
        <v>0</v>
      </c>
      <c r="HP777" s="329">
        <f t="shared" si="1631"/>
        <v>0</v>
      </c>
      <c r="HQ777" s="329">
        <f t="shared" si="1632"/>
        <v>0</v>
      </c>
      <c r="HR777" s="329">
        <f t="shared" si="1633"/>
        <v>0</v>
      </c>
      <c r="HS777" s="329">
        <f t="shared" si="1634"/>
        <v>0</v>
      </c>
      <c r="HT777" s="170">
        <f t="shared" si="1519"/>
        <v>0</v>
      </c>
      <c r="HU777" s="208">
        <f t="shared" si="1520"/>
        <v>0</v>
      </c>
      <c r="HV777" s="328">
        <v>28.7</v>
      </c>
      <c r="HW777" s="328">
        <f t="shared" si="1635"/>
        <v>0</v>
      </c>
      <c r="HX777" s="329">
        <f t="shared" si="1636"/>
        <v>0</v>
      </c>
      <c r="HY777" s="329">
        <f t="shared" si="1637"/>
        <v>0</v>
      </c>
      <c r="HZ777" s="329">
        <f t="shared" si="1638"/>
        <v>0</v>
      </c>
      <c r="IA777" s="329">
        <f t="shared" si="1639"/>
        <v>0</v>
      </c>
      <c r="IB777" s="329">
        <f t="shared" si="1640"/>
        <v>0</v>
      </c>
      <c r="IC777" s="329">
        <f t="shared" si="1641"/>
        <v>0</v>
      </c>
      <c r="ID777" s="170">
        <f t="shared" si="1521"/>
        <v>0</v>
      </c>
      <c r="IE777" s="208">
        <f t="shared" si="1522"/>
        <v>0</v>
      </c>
      <c r="IF777" s="328">
        <v>28.7</v>
      </c>
      <c r="IG777" s="328">
        <f t="shared" si="1642"/>
        <v>0</v>
      </c>
      <c r="IH777" s="329">
        <f t="shared" si="1643"/>
        <v>0</v>
      </c>
      <c r="II777" s="329">
        <f t="shared" si="1644"/>
        <v>0</v>
      </c>
      <c r="IJ777" s="329">
        <f t="shared" si="1645"/>
        <v>0</v>
      </c>
      <c r="IK777" s="329">
        <f t="shared" si="1646"/>
        <v>0</v>
      </c>
      <c r="IL777" s="329">
        <f t="shared" si="1647"/>
        <v>0</v>
      </c>
      <c r="IM777" s="329">
        <f t="shared" si="1648"/>
        <v>0</v>
      </c>
      <c r="IN777" s="170">
        <f t="shared" si="1683"/>
        <v>0</v>
      </c>
    </row>
    <row r="778" spans="1:248">
      <c r="A778" s="318"/>
      <c r="B778" s="318"/>
      <c r="C778" s="318"/>
      <c r="D778" s="318"/>
      <c r="E778" s="318"/>
      <c r="F778" s="318"/>
      <c r="G778" s="318"/>
      <c r="H778" s="318"/>
      <c r="I778" s="318"/>
      <c r="K778" s="318"/>
      <c r="L778" s="318"/>
      <c r="M778" s="318"/>
      <c r="N778" s="318"/>
      <c r="O778" s="318"/>
      <c r="P778" s="318"/>
      <c r="Q778" s="318"/>
      <c r="R778" s="318"/>
      <c r="S778" s="208">
        <f t="shared" si="1524"/>
        <v>0</v>
      </c>
      <c r="T778" s="328">
        <v>28.8</v>
      </c>
      <c r="U778" s="328">
        <f t="shared" si="1525"/>
        <v>0</v>
      </c>
      <c r="V778" s="329">
        <f t="shared" si="1526"/>
        <v>0</v>
      </c>
      <c r="W778" s="329">
        <f t="shared" si="1527"/>
        <v>0</v>
      </c>
      <c r="X778" s="329">
        <f t="shared" si="1528"/>
        <v>0</v>
      </c>
      <c r="Y778" s="329">
        <f t="shared" si="1529"/>
        <v>0</v>
      </c>
      <c r="Z778" s="329">
        <f t="shared" si="1530"/>
        <v>0</v>
      </c>
      <c r="AA778" s="329">
        <f t="shared" si="1531"/>
        <v>0</v>
      </c>
      <c r="AB778" s="170">
        <f t="shared" si="1470"/>
        <v>0</v>
      </c>
      <c r="AC778" s="208">
        <f t="shared" si="1471"/>
        <v>0</v>
      </c>
      <c r="AD778" s="328">
        <v>28.8</v>
      </c>
      <c r="AE778" s="328">
        <f t="shared" si="1532"/>
        <v>0</v>
      </c>
      <c r="AF778" s="329">
        <f t="shared" si="1533"/>
        <v>0</v>
      </c>
      <c r="AG778" s="329">
        <f t="shared" si="1534"/>
        <v>0</v>
      </c>
      <c r="AH778" s="329">
        <f t="shared" si="1535"/>
        <v>0</v>
      </c>
      <c r="AI778" s="329">
        <f t="shared" si="1536"/>
        <v>0</v>
      </c>
      <c r="AJ778" s="329">
        <f t="shared" si="1537"/>
        <v>0</v>
      </c>
      <c r="AK778" s="329">
        <f t="shared" si="1538"/>
        <v>0</v>
      </c>
      <c r="AL778" s="170">
        <f t="shared" si="1472"/>
        <v>0</v>
      </c>
      <c r="AM778" s="208">
        <f t="shared" si="1473"/>
        <v>0</v>
      </c>
      <c r="AN778" s="328">
        <v>28.8</v>
      </c>
      <c r="AO778" s="328">
        <f t="shared" si="1539"/>
        <v>0</v>
      </c>
      <c r="AP778" s="329">
        <f t="shared" si="1540"/>
        <v>0</v>
      </c>
      <c r="AQ778" s="329">
        <f t="shared" si="1541"/>
        <v>0</v>
      </c>
      <c r="AR778" s="329">
        <f t="shared" si="1542"/>
        <v>0</v>
      </c>
      <c r="AS778" s="329">
        <f t="shared" si="1543"/>
        <v>0</v>
      </c>
      <c r="AT778" s="329">
        <f t="shared" si="1544"/>
        <v>0</v>
      </c>
      <c r="AU778" s="329">
        <f t="shared" si="1545"/>
        <v>0</v>
      </c>
      <c r="AV778" s="170">
        <f t="shared" si="1474"/>
        <v>0</v>
      </c>
      <c r="AW778" s="208">
        <f t="shared" si="1475"/>
        <v>0</v>
      </c>
      <c r="AX778" s="328">
        <v>28.8</v>
      </c>
      <c r="AY778" s="328">
        <f t="shared" si="1546"/>
        <v>0</v>
      </c>
      <c r="AZ778" s="329">
        <f t="shared" si="1547"/>
        <v>0</v>
      </c>
      <c r="BA778" s="329">
        <f t="shared" si="1548"/>
        <v>0</v>
      </c>
      <c r="BB778" s="329">
        <f t="shared" si="1549"/>
        <v>0</v>
      </c>
      <c r="BC778" s="329">
        <f t="shared" si="1550"/>
        <v>0</v>
      </c>
      <c r="BD778" s="329">
        <f t="shared" si="1551"/>
        <v>0</v>
      </c>
      <c r="BE778" s="329">
        <f t="shared" si="1552"/>
        <v>0</v>
      </c>
      <c r="BF778" s="170">
        <f t="shared" si="1476"/>
        <v>0</v>
      </c>
      <c r="BG778" s="208">
        <f t="shared" si="1477"/>
        <v>0</v>
      </c>
      <c r="BH778" s="328">
        <v>28.8</v>
      </c>
      <c r="BI778" s="328">
        <f t="shared" si="1478"/>
        <v>0</v>
      </c>
      <c r="BJ778" s="329">
        <f t="shared" si="1479"/>
        <v>0</v>
      </c>
      <c r="BK778" s="329">
        <f t="shared" si="1480"/>
        <v>0</v>
      </c>
      <c r="BL778" s="329">
        <f t="shared" si="1481"/>
        <v>0</v>
      </c>
      <c r="BM778" s="329">
        <f t="shared" si="1482"/>
        <v>0</v>
      </c>
      <c r="BN778" s="329">
        <f t="shared" si="1483"/>
        <v>0</v>
      </c>
      <c r="BO778" s="329">
        <f t="shared" si="1484"/>
        <v>0</v>
      </c>
      <c r="BP778" s="170">
        <f t="shared" si="1485"/>
        <v>0</v>
      </c>
      <c r="BQ778" s="208">
        <f t="shared" si="1486"/>
        <v>0</v>
      </c>
      <c r="BR778" s="328">
        <v>28.8</v>
      </c>
      <c r="BS778" s="328">
        <f t="shared" si="1553"/>
        <v>0</v>
      </c>
      <c r="BT778" s="329">
        <f t="shared" si="1554"/>
        <v>0</v>
      </c>
      <c r="BU778" s="329">
        <f t="shared" si="1555"/>
        <v>0</v>
      </c>
      <c r="BV778" s="329">
        <f t="shared" si="1556"/>
        <v>0</v>
      </c>
      <c r="BW778" s="329">
        <f t="shared" si="1557"/>
        <v>0</v>
      </c>
      <c r="BX778" s="329">
        <f t="shared" si="1558"/>
        <v>0</v>
      </c>
      <c r="BY778" s="329">
        <f t="shared" si="1559"/>
        <v>0</v>
      </c>
      <c r="BZ778" s="170">
        <f t="shared" si="1487"/>
        <v>0</v>
      </c>
      <c r="CA778" s="208">
        <f t="shared" si="1488"/>
        <v>0</v>
      </c>
      <c r="CB778" s="328">
        <v>28.8</v>
      </c>
      <c r="CC778" s="328">
        <f t="shared" si="1560"/>
        <v>0</v>
      </c>
      <c r="CD778" s="329">
        <f t="shared" si="1561"/>
        <v>0</v>
      </c>
      <c r="CE778" s="329">
        <f t="shared" si="1562"/>
        <v>0</v>
      </c>
      <c r="CF778" s="329">
        <f t="shared" si="1563"/>
        <v>0</v>
      </c>
      <c r="CG778" s="329">
        <f t="shared" si="1564"/>
        <v>0</v>
      </c>
      <c r="CH778" s="329">
        <f t="shared" si="1565"/>
        <v>0</v>
      </c>
      <c r="CI778" s="329">
        <f t="shared" si="1566"/>
        <v>0</v>
      </c>
      <c r="CJ778" s="170">
        <f t="shared" si="1489"/>
        <v>0</v>
      </c>
      <c r="CK778" s="208">
        <f t="shared" si="1490"/>
        <v>0</v>
      </c>
      <c r="CL778" s="328">
        <v>28.8</v>
      </c>
      <c r="CM778" s="328">
        <f t="shared" si="1567"/>
        <v>0</v>
      </c>
      <c r="CN778" s="329">
        <f t="shared" si="1568"/>
        <v>0</v>
      </c>
      <c r="CO778" s="329">
        <f t="shared" si="1569"/>
        <v>0</v>
      </c>
      <c r="CP778" s="329">
        <f t="shared" si="1570"/>
        <v>0</v>
      </c>
      <c r="CQ778" s="329">
        <f t="shared" si="1571"/>
        <v>0</v>
      </c>
      <c r="CR778" s="329">
        <f t="shared" si="1572"/>
        <v>0</v>
      </c>
      <c r="CS778" s="329">
        <f t="shared" si="1573"/>
        <v>0</v>
      </c>
      <c r="CT778" s="170">
        <f t="shared" si="1491"/>
        <v>0</v>
      </c>
      <c r="CU778" s="208">
        <f t="shared" si="1492"/>
        <v>0</v>
      </c>
      <c r="CV778" s="328">
        <v>28.8</v>
      </c>
      <c r="CW778" s="328">
        <f t="shared" si="1574"/>
        <v>0</v>
      </c>
      <c r="CX778" s="329">
        <f t="shared" si="1575"/>
        <v>0</v>
      </c>
      <c r="CY778" s="329">
        <f t="shared" si="1576"/>
        <v>0</v>
      </c>
      <c r="CZ778" s="329">
        <f t="shared" si="1577"/>
        <v>0</v>
      </c>
      <c r="DA778" s="329">
        <f t="shared" si="1578"/>
        <v>0</v>
      </c>
      <c r="DB778" s="329">
        <f t="shared" si="1579"/>
        <v>0</v>
      </c>
      <c r="DC778" s="329">
        <f t="shared" si="1580"/>
        <v>0</v>
      </c>
      <c r="DD778" s="170">
        <f t="shared" si="1493"/>
        <v>0</v>
      </c>
      <c r="DE778" s="208">
        <f t="shared" si="1494"/>
        <v>0</v>
      </c>
      <c r="DF778" s="328">
        <v>28.8</v>
      </c>
      <c r="DG778" s="328">
        <f t="shared" si="1581"/>
        <v>0</v>
      </c>
      <c r="DH778" s="329">
        <f t="shared" si="1582"/>
        <v>0</v>
      </c>
      <c r="DI778" s="329">
        <f t="shared" si="1583"/>
        <v>0</v>
      </c>
      <c r="DJ778" s="329">
        <f t="shared" si="1584"/>
        <v>0</v>
      </c>
      <c r="DK778" s="329">
        <f t="shared" si="1585"/>
        <v>0</v>
      </c>
      <c r="DL778" s="329">
        <f t="shared" si="1586"/>
        <v>0</v>
      </c>
      <c r="DM778" s="329">
        <f t="shared" si="1587"/>
        <v>0</v>
      </c>
      <c r="DN778" s="170">
        <f t="shared" si="1495"/>
        <v>0</v>
      </c>
      <c r="DO778" s="208">
        <f t="shared" si="1496"/>
        <v>0</v>
      </c>
      <c r="DP778" s="328">
        <v>28.8</v>
      </c>
      <c r="DQ778" s="328">
        <f t="shared" si="1588"/>
        <v>0</v>
      </c>
      <c r="DR778" s="329">
        <f t="shared" si="1589"/>
        <v>0</v>
      </c>
      <c r="DS778" s="329">
        <f t="shared" si="1590"/>
        <v>0</v>
      </c>
      <c r="DT778" s="329">
        <f t="shared" si="1591"/>
        <v>0</v>
      </c>
      <c r="DU778" s="329">
        <f t="shared" si="1592"/>
        <v>0</v>
      </c>
      <c r="DV778" s="329">
        <f t="shared" si="1593"/>
        <v>0</v>
      </c>
      <c r="DW778" s="329">
        <f t="shared" si="1594"/>
        <v>0</v>
      </c>
      <c r="DX778" s="170">
        <f t="shared" si="1497"/>
        <v>0</v>
      </c>
      <c r="DY778" s="208">
        <f t="shared" si="1498"/>
        <v>0</v>
      </c>
      <c r="DZ778" s="328">
        <v>28.8</v>
      </c>
      <c r="EA778" s="328">
        <f t="shared" si="1595"/>
        <v>0</v>
      </c>
      <c r="EB778" s="329">
        <f t="shared" si="1596"/>
        <v>0</v>
      </c>
      <c r="EC778" s="329">
        <f t="shared" si="1597"/>
        <v>0</v>
      </c>
      <c r="ED778" s="329">
        <f t="shared" si="1598"/>
        <v>0</v>
      </c>
      <c r="EE778" s="329">
        <f t="shared" si="1599"/>
        <v>0</v>
      </c>
      <c r="EF778" s="329">
        <f t="shared" si="1600"/>
        <v>0</v>
      </c>
      <c r="EG778" s="329">
        <f t="shared" si="1601"/>
        <v>0</v>
      </c>
      <c r="EH778" s="170">
        <f t="shared" si="1499"/>
        <v>0</v>
      </c>
      <c r="EI778" s="208">
        <f t="shared" si="1500"/>
        <v>0</v>
      </c>
      <c r="EJ778" s="328">
        <v>28.8</v>
      </c>
      <c r="EK778" s="328">
        <f t="shared" si="1602"/>
        <v>0</v>
      </c>
      <c r="EL778" s="329">
        <f t="shared" si="1603"/>
        <v>0</v>
      </c>
      <c r="EM778" s="329">
        <f t="shared" si="1604"/>
        <v>0</v>
      </c>
      <c r="EN778" s="329">
        <f t="shared" si="1605"/>
        <v>0</v>
      </c>
      <c r="EO778" s="329">
        <f t="shared" si="1606"/>
        <v>0</v>
      </c>
      <c r="EP778" s="329">
        <f t="shared" si="1607"/>
        <v>0</v>
      </c>
      <c r="EQ778" s="329">
        <f t="shared" si="1608"/>
        <v>0</v>
      </c>
      <c r="ER778" s="170">
        <f t="shared" si="1501"/>
        <v>0</v>
      </c>
      <c r="ES778" s="208">
        <f t="shared" si="1502"/>
        <v>0</v>
      </c>
      <c r="ET778" s="328">
        <v>28.8</v>
      </c>
      <c r="EU778" s="328">
        <f t="shared" si="1609"/>
        <v>0</v>
      </c>
      <c r="EV778" s="329">
        <f t="shared" si="1610"/>
        <v>0</v>
      </c>
      <c r="EW778" s="329">
        <f t="shared" si="1611"/>
        <v>0</v>
      </c>
      <c r="EX778" s="329">
        <f t="shared" si="1612"/>
        <v>0</v>
      </c>
      <c r="EY778" s="329">
        <f t="shared" si="1613"/>
        <v>0</v>
      </c>
      <c r="EZ778" s="329">
        <f t="shared" si="1614"/>
        <v>0</v>
      </c>
      <c r="FA778" s="329">
        <f t="shared" si="1615"/>
        <v>0</v>
      </c>
      <c r="FB778" s="170">
        <f t="shared" si="1503"/>
        <v>0</v>
      </c>
      <c r="FC778" s="208">
        <f t="shared" si="1504"/>
        <v>0</v>
      </c>
      <c r="FD778" s="328">
        <v>28.8</v>
      </c>
      <c r="FE778" s="328">
        <f t="shared" si="1616"/>
        <v>0</v>
      </c>
      <c r="FF778" s="329">
        <f t="shared" si="1617"/>
        <v>0</v>
      </c>
      <c r="FG778" s="329">
        <f t="shared" si="1618"/>
        <v>0</v>
      </c>
      <c r="FH778" s="329">
        <f t="shared" si="1619"/>
        <v>0</v>
      </c>
      <c r="FI778" s="329">
        <f t="shared" si="1620"/>
        <v>0</v>
      </c>
      <c r="FJ778" s="329">
        <f t="shared" si="1621"/>
        <v>0</v>
      </c>
      <c r="FK778" s="329">
        <f t="shared" si="1622"/>
        <v>0</v>
      </c>
      <c r="FL778" s="170">
        <f t="shared" si="1677"/>
        <v>0</v>
      </c>
      <c r="FM778" s="208">
        <f t="shared" si="1506"/>
        <v>0</v>
      </c>
      <c r="FN778" s="328">
        <v>28.8</v>
      </c>
      <c r="FO778" s="328">
        <f t="shared" si="1649"/>
        <v>0</v>
      </c>
      <c r="FP778" s="329">
        <f t="shared" si="1650"/>
        <v>0</v>
      </c>
      <c r="FQ778" s="329">
        <f t="shared" si="1651"/>
        <v>0</v>
      </c>
      <c r="FR778" s="329">
        <f t="shared" si="1652"/>
        <v>0</v>
      </c>
      <c r="FS778" s="329">
        <f t="shared" si="1653"/>
        <v>0</v>
      </c>
      <c r="FT778" s="329">
        <f t="shared" si="1654"/>
        <v>0</v>
      </c>
      <c r="FU778" s="329">
        <f t="shared" si="1655"/>
        <v>0</v>
      </c>
      <c r="FV778" s="170">
        <f t="shared" si="1678"/>
        <v>0</v>
      </c>
      <c r="FW778" s="208">
        <f t="shared" si="1508"/>
        <v>0</v>
      </c>
      <c r="FX778" s="328">
        <v>28.8</v>
      </c>
      <c r="FY778" s="328">
        <f t="shared" si="1656"/>
        <v>0</v>
      </c>
      <c r="FZ778" s="329">
        <f t="shared" si="1657"/>
        <v>0</v>
      </c>
      <c r="GA778" s="329">
        <f t="shared" si="1658"/>
        <v>0</v>
      </c>
      <c r="GB778" s="329">
        <f t="shared" si="1659"/>
        <v>0</v>
      </c>
      <c r="GC778" s="329">
        <f t="shared" si="1660"/>
        <v>0</v>
      </c>
      <c r="GD778" s="329">
        <f t="shared" si="1661"/>
        <v>0</v>
      </c>
      <c r="GE778" s="329">
        <f t="shared" si="1662"/>
        <v>0</v>
      </c>
      <c r="GF778" s="170">
        <f t="shared" si="1679"/>
        <v>0</v>
      </c>
      <c r="GG778" s="208">
        <f t="shared" si="1510"/>
        <v>0</v>
      </c>
      <c r="GH778" s="328">
        <v>28.8</v>
      </c>
      <c r="GI778" s="328">
        <f t="shared" si="1663"/>
        <v>0</v>
      </c>
      <c r="GJ778" s="329">
        <f t="shared" si="1664"/>
        <v>0</v>
      </c>
      <c r="GK778" s="329">
        <f t="shared" si="1665"/>
        <v>0</v>
      </c>
      <c r="GL778" s="329">
        <f t="shared" si="1666"/>
        <v>0</v>
      </c>
      <c r="GM778" s="329">
        <f t="shared" si="1667"/>
        <v>0</v>
      </c>
      <c r="GN778" s="329">
        <f t="shared" si="1668"/>
        <v>0</v>
      </c>
      <c r="GO778" s="329">
        <f t="shared" si="1669"/>
        <v>0</v>
      </c>
      <c r="GP778" s="170">
        <f t="shared" si="1680"/>
        <v>0</v>
      </c>
      <c r="GQ778" s="208">
        <f t="shared" si="1512"/>
        <v>0</v>
      </c>
      <c r="GR778" s="328">
        <v>28.8</v>
      </c>
      <c r="GS778" s="328">
        <f t="shared" si="1670"/>
        <v>0</v>
      </c>
      <c r="GT778" s="329">
        <f t="shared" si="1671"/>
        <v>0</v>
      </c>
      <c r="GU778" s="329">
        <f t="shared" si="1672"/>
        <v>0</v>
      </c>
      <c r="GV778" s="329">
        <f t="shared" si="1673"/>
        <v>0</v>
      </c>
      <c r="GW778" s="329">
        <f t="shared" si="1674"/>
        <v>0</v>
      </c>
      <c r="GX778" s="329">
        <f t="shared" si="1675"/>
        <v>0</v>
      </c>
      <c r="GY778" s="329">
        <f t="shared" si="1676"/>
        <v>0</v>
      </c>
      <c r="GZ778" s="170">
        <f t="shared" si="1681"/>
        <v>0</v>
      </c>
      <c r="HA778" s="208">
        <f t="shared" si="1514"/>
        <v>0</v>
      </c>
      <c r="HB778" s="328">
        <v>28.8</v>
      </c>
      <c r="HC778" s="328">
        <f t="shared" si="1515"/>
        <v>0</v>
      </c>
      <c r="HD778" s="329">
        <f t="shared" si="1623"/>
        <v>0</v>
      </c>
      <c r="HE778" s="329">
        <f t="shared" si="1624"/>
        <v>0</v>
      </c>
      <c r="HF778" s="329">
        <f t="shared" si="1625"/>
        <v>0</v>
      </c>
      <c r="HG778" s="329">
        <f t="shared" si="1626"/>
        <v>0</v>
      </c>
      <c r="HH778" s="329">
        <f t="shared" si="1627"/>
        <v>0</v>
      </c>
      <c r="HI778" s="329">
        <f t="shared" si="1628"/>
        <v>0</v>
      </c>
      <c r="HJ778" s="170">
        <f t="shared" si="1682"/>
        <v>0</v>
      </c>
      <c r="HK778" s="208">
        <f t="shared" si="1517"/>
        <v>0</v>
      </c>
      <c r="HL778" s="328">
        <v>28.8</v>
      </c>
      <c r="HM778" s="328">
        <f t="shared" si="1518"/>
        <v>0</v>
      </c>
      <c r="HN778" s="329">
        <f t="shared" si="1629"/>
        <v>0</v>
      </c>
      <c r="HO778" s="329">
        <f t="shared" si="1630"/>
        <v>0</v>
      </c>
      <c r="HP778" s="329">
        <f t="shared" si="1631"/>
        <v>0</v>
      </c>
      <c r="HQ778" s="329">
        <f t="shared" si="1632"/>
        <v>0</v>
      </c>
      <c r="HR778" s="329">
        <f t="shared" si="1633"/>
        <v>0</v>
      </c>
      <c r="HS778" s="329">
        <f t="shared" si="1634"/>
        <v>0</v>
      </c>
      <c r="HT778" s="170">
        <f t="shared" si="1519"/>
        <v>0</v>
      </c>
      <c r="HU778" s="208">
        <f t="shared" si="1520"/>
        <v>0</v>
      </c>
      <c r="HV778" s="328">
        <v>28.8</v>
      </c>
      <c r="HW778" s="328">
        <f t="shared" si="1635"/>
        <v>0</v>
      </c>
      <c r="HX778" s="329">
        <f t="shared" si="1636"/>
        <v>0</v>
      </c>
      <c r="HY778" s="329">
        <f t="shared" si="1637"/>
        <v>0</v>
      </c>
      <c r="HZ778" s="329">
        <f t="shared" si="1638"/>
        <v>0</v>
      </c>
      <c r="IA778" s="329">
        <f t="shared" si="1639"/>
        <v>0</v>
      </c>
      <c r="IB778" s="329">
        <f t="shared" si="1640"/>
        <v>0</v>
      </c>
      <c r="IC778" s="329">
        <f t="shared" si="1641"/>
        <v>0</v>
      </c>
      <c r="ID778" s="170">
        <f t="shared" si="1521"/>
        <v>0</v>
      </c>
      <c r="IE778" s="208">
        <f t="shared" si="1522"/>
        <v>0</v>
      </c>
      <c r="IF778" s="328">
        <v>28.8</v>
      </c>
      <c r="IG778" s="328">
        <f t="shared" si="1642"/>
        <v>0</v>
      </c>
      <c r="IH778" s="329">
        <f t="shared" si="1643"/>
        <v>0</v>
      </c>
      <c r="II778" s="329">
        <f t="shared" si="1644"/>
        <v>0</v>
      </c>
      <c r="IJ778" s="329">
        <f t="shared" si="1645"/>
        <v>0</v>
      </c>
      <c r="IK778" s="329">
        <f t="shared" si="1646"/>
        <v>0</v>
      </c>
      <c r="IL778" s="329">
        <f t="shared" si="1647"/>
        <v>0</v>
      </c>
      <c r="IM778" s="329">
        <f t="shared" si="1648"/>
        <v>0</v>
      </c>
      <c r="IN778" s="170">
        <f t="shared" si="1683"/>
        <v>0</v>
      </c>
    </row>
    <row r="779" spans="1:248">
      <c r="A779" s="318"/>
      <c r="B779" s="318"/>
      <c r="C779" s="318"/>
      <c r="D779" s="318"/>
      <c r="E779" s="318"/>
      <c r="F779" s="318"/>
      <c r="G779" s="318"/>
      <c r="H779" s="318"/>
      <c r="I779" s="318"/>
      <c r="K779" s="318"/>
      <c r="L779" s="318"/>
      <c r="M779" s="318"/>
      <c r="N779" s="318"/>
      <c r="O779" s="318"/>
      <c r="P779" s="318"/>
      <c r="Q779" s="318"/>
      <c r="R779" s="318"/>
      <c r="S779" s="208">
        <f t="shared" si="1524"/>
        <v>0</v>
      </c>
      <c r="T779" s="328">
        <v>28.9</v>
      </c>
      <c r="U779" s="328">
        <f t="shared" si="1525"/>
        <v>0</v>
      </c>
      <c r="V779" s="329">
        <f t="shared" si="1526"/>
        <v>0</v>
      </c>
      <c r="W779" s="329">
        <f t="shared" si="1527"/>
        <v>0</v>
      </c>
      <c r="X779" s="329">
        <f t="shared" si="1528"/>
        <v>0</v>
      </c>
      <c r="Y779" s="329">
        <f t="shared" si="1529"/>
        <v>0</v>
      </c>
      <c r="Z779" s="329">
        <f t="shared" si="1530"/>
        <v>0</v>
      </c>
      <c r="AA779" s="329">
        <f t="shared" si="1531"/>
        <v>0</v>
      </c>
      <c r="AB779" s="170">
        <f t="shared" si="1470"/>
        <v>0</v>
      </c>
      <c r="AC779" s="208">
        <f t="shared" si="1471"/>
        <v>0</v>
      </c>
      <c r="AD779" s="328">
        <v>28.9</v>
      </c>
      <c r="AE779" s="328">
        <f t="shared" si="1532"/>
        <v>0</v>
      </c>
      <c r="AF779" s="329">
        <f t="shared" si="1533"/>
        <v>0</v>
      </c>
      <c r="AG779" s="329">
        <f t="shared" si="1534"/>
        <v>0</v>
      </c>
      <c r="AH779" s="329">
        <f t="shared" si="1535"/>
        <v>0</v>
      </c>
      <c r="AI779" s="329">
        <f t="shared" si="1536"/>
        <v>0</v>
      </c>
      <c r="AJ779" s="329">
        <f t="shared" si="1537"/>
        <v>0</v>
      </c>
      <c r="AK779" s="329">
        <f t="shared" si="1538"/>
        <v>0</v>
      </c>
      <c r="AL779" s="170">
        <f t="shared" si="1472"/>
        <v>0</v>
      </c>
      <c r="AM779" s="208">
        <f t="shared" si="1473"/>
        <v>0</v>
      </c>
      <c r="AN779" s="328">
        <v>28.9</v>
      </c>
      <c r="AO779" s="328">
        <f t="shared" si="1539"/>
        <v>0</v>
      </c>
      <c r="AP779" s="329">
        <f t="shared" si="1540"/>
        <v>0</v>
      </c>
      <c r="AQ779" s="329">
        <f t="shared" si="1541"/>
        <v>0</v>
      </c>
      <c r="AR779" s="329">
        <f t="shared" si="1542"/>
        <v>0</v>
      </c>
      <c r="AS779" s="329">
        <f t="shared" si="1543"/>
        <v>0</v>
      </c>
      <c r="AT779" s="329">
        <f t="shared" si="1544"/>
        <v>0</v>
      </c>
      <c r="AU779" s="329">
        <f t="shared" si="1545"/>
        <v>0</v>
      </c>
      <c r="AV779" s="170">
        <f t="shared" si="1474"/>
        <v>0</v>
      </c>
      <c r="AW779" s="208">
        <f t="shared" si="1475"/>
        <v>0</v>
      </c>
      <c r="AX779" s="328">
        <v>28.9</v>
      </c>
      <c r="AY779" s="328">
        <f t="shared" si="1546"/>
        <v>0</v>
      </c>
      <c r="AZ779" s="329">
        <f t="shared" si="1547"/>
        <v>0</v>
      </c>
      <c r="BA779" s="329">
        <f t="shared" si="1548"/>
        <v>0</v>
      </c>
      <c r="BB779" s="329">
        <f t="shared" si="1549"/>
        <v>0</v>
      </c>
      <c r="BC779" s="329">
        <f t="shared" si="1550"/>
        <v>0</v>
      </c>
      <c r="BD779" s="329">
        <f t="shared" si="1551"/>
        <v>0</v>
      </c>
      <c r="BE779" s="329">
        <f t="shared" si="1552"/>
        <v>0</v>
      </c>
      <c r="BF779" s="170">
        <f t="shared" si="1476"/>
        <v>0</v>
      </c>
      <c r="BG779" s="208">
        <f t="shared" si="1477"/>
        <v>0</v>
      </c>
      <c r="BH779" s="328">
        <v>28.9</v>
      </c>
      <c r="BI779" s="328">
        <f t="shared" si="1478"/>
        <v>0</v>
      </c>
      <c r="BJ779" s="329">
        <f t="shared" si="1479"/>
        <v>0</v>
      </c>
      <c r="BK779" s="329">
        <f t="shared" si="1480"/>
        <v>0</v>
      </c>
      <c r="BL779" s="329">
        <f t="shared" si="1481"/>
        <v>0</v>
      </c>
      <c r="BM779" s="329">
        <f t="shared" si="1482"/>
        <v>0</v>
      </c>
      <c r="BN779" s="329">
        <f t="shared" si="1483"/>
        <v>0</v>
      </c>
      <c r="BO779" s="329">
        <f t="shared" si="1484"/>
        <v>0</v>
      </c>
      <c r="BP779" s="170">
        <f t="shared" si="1485"/>
        <v>0</v>
      </c>
      <c r="BQ779" s="208">
        <f t="shared" si="1486"/>
        <v>0</v>
      </c>
      <c r="BR779" s="328">
        <v>28.9</v>
      </c>
      <c r="BS779" s="328">
        <f t="shared" si="1553"/>
        <v>0</v>
      </c>
      <c r="BT779" s="329">
        <f t="shared" si="1554"/>
        <v>0</v>
      </c>
      <c r="BU779" s="329">
        <f t="shared" si="1555"/>
        <v>0</v>
      </c>
      <c r="BV779" s="329">
        <f t="shared" si="1556"/>
        <v>0</v>
      </c>
      <c r="BW779" s="329">
        <f t="shared" si="1557"/>
        <v>0</v>
      </c>
      <c r="BX779" s="329">
        <f t="shared" si="1558"/>
        <v>0</v>
      </c>
      <c r="BY779" s="329">
        <f t="shared" si="1559"/>
        <v>0</v>
      </c>
      <c r="BZ779" s="170">
        <f t="shared" si="1487"/>
        <v>0</v>
      </c>
      <c r="CA779" s="208">
        <f t="shared" si="1488"/>
        <v>0</v>
      </c>
      <c r="CB779" s="328">
        <v>28.9</v>
      </c>
      <c r="CC779" s="328">
        <f t="shared" si="1560"/>
        <v>0</v>
      </c>
      <c r="CD779" s="329">
        <f t="shared" si="1561"/>
        <v>0</v>
      </c>
      <c r="CE779" s="329">
        <f t="shared" si="1562"/>
        <v>0</v>
      </c>
      <c r="CF779" s="329">
        <f t="shared" si="1563"/>
        <v>0</v>
      </c>
      <c r="CG779" s="329">
        <f t="shared" si="1564"/>
        <v>0</v>
      </c>
      <c r="CH779" s="329">
        <f t="shared" si="1565"/>
        <v>0</v>
      </c>
      <c r="CI779" s="329">
        <f t="shared" si="1566"/>
        <v>0</v>
      </c>
      <c r="CJ779" s="170">
        <f t="shared" si="1489"/>
        <v>0</v>
      </c>
      <c r="CK779" s="208">
        <f t="shared" si="1490"/>
        <v>0</v>
      </c>
      <c r="CL779" s="328">
        <v>28.9</v>
      </c>
      <c r="CM779" s="328">
        <f t="shared" si="1567"/>
        <v>0</v>
      </c>
      <c r="CN779" s="329">
        <f t="shared" si="1568"/>
        <v>0</v>
      </c>
      <c r="CO779" s="329">
        <f t="shared" si="1569"/>
        <v>0</v>
      </c>
      <c r="CP779" s="329">
        <f t="shared" si="1570"/>
        <v>0</v>
      </c>
      <c r="CQ779" s="329">
        <f t="shared" si="1571"/>
        <v>0</v>
      </c>
      <c r="CR779" s="329">
        <f t="shared" si="1572"/>
        <v>0</v>
      </c>
      <c r="CS779" s="329">
        <f t="shared" si="1573"/>
        <v>0</v>
      </c>
      <c r="CT779" s="170">
        <f t="shared" si="1491"/>
        <v>0</v>
      </c>
      <c r="CU779" s="208">
        <f t="shared" si="1492"/>
        <v>0</v>
      </c>
      <c r="CV779" s="328">
        <v>28.9</v>
      </c>
      <c r="CW779" s="328">
        <f t="shared" si="1574"/>
        <v>0</v>
      </c>
      <c r="CX779" s="329">
        <f t="shared" si="1575"/>
        <v>0</v>
      </c>
      <c r="CY779" s="329">
        <f t="shared" si="1576"/>
        <v>0</v>
      </c>
      <c r="CZ779" s="329">
        <f t="shared" si="1577"/>
        <v>0</v>
      </c>
      <c r="DA779" s="329">
        <f t="shared" si="1578"/>
        <v>0</v>
      </c>
      <c r="DB779" s="329">
        <f t="shared" si="1579"/>
        <v>0</v>
      </c>
      <c r="DC779" s="329">
        <f t="shared" si="1580"/>
        <v>0</v>
      </c>
      <c r="DD779" s="170">
        <f t="shared" si="1493"/>
        <v>0</v>
      </c>
      <c r="DE779" s="208">
        <f t="shared" si="1494"/>
        <v>0</v>
      </c>
      <c r="DF779" s="328">
        <v>28.9</v>
      </c>
      <c r="DG779" s="328">
        <f t="shared" si="1581"/>
        <v>0</v>
      </c>
      <c r="DH779" s="329">
        <f t="shared" si="1582"/>
        <v>0</v>
      </c>
      <c r="DI779" s="329">
        <f t="shared" si="1583"/>
        <v>0</v>
      </c>
      <c r="DJ779" s="329">
        <f t="shared" si="1584"/>
        <v>0</v>
      </c>
      <c r="DK779" s="329">
        <f t="shared" si="1585"/>
        <v>0</v>
      </c>
      <c r="DL779" s="329">
        <f t="shared" si="1586"/>
        <v>0</v>
      </c>
      <c r="DM779" s="329">
        <f t="shared" si="1587"/>
        <v>0</v>
      </c>
      <c r="DN779" s="170">
        <f t="shared" si="1495"/>
        <v>0</v>
      </c>
      <c r="DO779" s="208">
        <f t="shared" si="1496"/>
        <v>0</v>
      </c>
      <c r="DP779" s="328">
        <v>28.9</v>
      </c>
      <c r="DQ779" s="328">
        <f t="shared" si="1588"/>
        <v>0</v>
      </c>
      <c r="DR779" s="329">
        <f t="shared" si="1589"/>
        <v>0</v>
      </c>
      <c r="DS779" s="329">
        <f t="shared" si="1590"/>
        <v>0</v>
      </c>
      <c r="DT779" s="329">
        <f t="shared" si="1591"/>
        <v>0</v>
      </c>
      <c r="DU779" s="329">
        <f t="shared" si="1592"/>
        <v>0</v>
      </c>
      <c r="DV779" s="329">
        <f t="shared" si="1593"/>
        <v>0</v>
      </c>
      <c r="DW779" s="329">
        <f t="shared" si="1594"/>
        <v>0</v>
      </c>
      <c r="DX779" s="170">
        <f t="shared" si="1497"/>
        <v>0</v>
      </c>
      <c r="DY779" s="208">
        <f t="shared" si="1498"/>
        <v>0</v>
      </c>
      <c r="DZ779" s="328">
        <v>28.9</v>
      </c>
      <c r="EA779" s="328">
        <f t="shared" si="1595"/>
        <v>0</v>
      </c>
      <c r="EB779" s="329">
        <f t="shared" si="1596"/>
        <v>0</v>
      </c>
      <c r="EC779" s="329">
        <f t="shared" si="1597"/>
        <v>0</v>
      </c>
      <c r="ED779" s="329">
        <f t="shared" si="1598"/>
        <v>0</v>
      </c>
      <c r="EE779" s="329">
        <f t="shared" si="1599"/>
        <v>0</v>
      </c>
      <c r="EF779" s="329">
        <f t="shared" si="1600"/>
        <v>0</v>
      </c>
      <c r="EG779" s="329">
        <f t="shared" si="1601"/>
        <v>0</v>
      </c>
      <c r="EH779" s="170">
        <f t="shared" si="1499"/>
        <v>0</v>
      </c>
      <c r="EI779" s="208">
        <f t="shared" si="1500"/>
        <v>0</v>
      </c>
      <c r="EJ779" s="328">
        <v>28.9</v>
      </c>
      <c r="EK779" s="328">
        <f t="shared" si="1602"/>
        <v>0</v>
      </c>
      <c r="EL779" s="329">
        <f t="shared" si="1603"/>
        <v>0</v>
      </c>
      <c r="EM779" s="329">
        <f t="shared" si="1604"/>
        <v>0</v>
      </c>
      <c r="EN779" s="329">
        <f t="shared" si="1605"/>
        <v>0</v>
      </c>
      <c r="EO779" s="329">
        <f t="shared" si="1606"/>
        <v>0</v>
      </c>
      <c r="EP779" s="329">
        <f t="shared" si="1607"/>
        <v>0</v>
      </c>
      <c r="EQ779" s="329">
        <f t="shared" si="1608"/>
        <v>0</v>
      </c>
      <c r="ER779" s="170">
        <f t="shared" si="1501"/>
        <v>0</v>
      </c>
      <c r="ES779" s="208">
        <f t="shared" si="1502"/>
        <v>0</v>
      </c>
      <c r="ET779" s="328">
        <v>28.9</v>
      </c>
      <c r="EU779" s="328">
        <f t="shared" si="1609"/>
        <v>0</v>
      </c>
      <c r="EV779" s="329">
        <f t="shared" si="1610"/>
        <v>0</v>
      </c>
      <c r="EW779" s="329">
        <f t="shared" si="1611"/>
        <v>0</v>
      </c>
      <c r="EX779" s="329">
        <f t="shared" si="1612"/>
        <v>0</v>
      </c>
      <c r="EY779" s="329">
        <f t="shared" si="1613"/>
        <v>0</v>
      </c>
      <c r="EZ779" s="329">
        <f t="shared" si="1614"/>
        <v>0</v>
      </c>
      <c r="FA779" s="329">
        <f t="shared" si="1615"/>
        <v>0</v>
      </c>
      <c r="FB779" s="170">
        <f t="shared" si="1503"/>
        <v>0</v>
      </c>
      <c r="FC779" s="208">
        <f t="shared" si="1504"/>
        <v>0</v>
      </c>
      <c r="FD779" s="328">
        <v>28.9</v>
      </c>
      <c r="FE779" s="328">
        <f t="shared" si="1616"/>
        <v>0</v>
      </c>
      <c r="FF779" s="329">
        <f t="shared" si="1617"/>
        <v>0</v>
      </c>
      <c r="FG779" s="329">
        <f t="shared" si="1618"/>
        <v>0</v>
      </c>
      <c r="FH779" s="329">
        <f t="shared" si="1619"/>
        <v>0</v>
      </c>
      <c r="FI779" s="329">
        <f t="shared" si="1620"/>
        <v>0</v>
      </c>
      <c r="FJ779" s="329">
        <f t="shared" si="1621"/>
        <v>0</v>
      </c>
      <c r="FK779" s="329">
        <f t="shared" si="1622"/>
        <v>0</v>
      </c>
      <c r="FL779" s="170">
        <f t="shared" si="1677"/>
        <v>0</v>
      </c>
      <c r="FM779" s="208">
        <f t="shared" si="1506"/>
        <v>0</v>
      </c>
      <c r="FN779" s="328">
        <v>28.9</v>
      </c>
      <c r="FO779" s="328">
        <f t="shared" si="1649"/>
        <v>0</v>
      </c>
      <c r="FP779" s="329">
        <f t="shared" si="1650"/>
        <v>0</v>
      </c>
      <c r="FQ779" s="329">
        <f t="shared" si="1651"/>
        <v>0</v>
      </c>
      <c r="FR779" s="329">
        <f t="shared" si="1652"/>
        <v>0</v>
      </c>
      <c r="FS779" s="329">
        <f t="shared" si="1653"/>
        <v>0</v>
      </c>
      <c r="FT779" s="329">
        <f t="shared" si="1654"/>
        <v>0</v>
      </c>
      <c r="FU779" s="329">
        <f t="shared" si="1655"/>
        <v>0</v>
      </c>
      <c r="FV779" s="170">
        <f t="shared" si="1678"/>
        <v>0</v>
      </c>
      <c r="FW779" s="208">
        <f t="shared" si="1508"/>
        <v>0</v>
      </c>
      <c r="FX779" s="328">
        <v>28.9</v>
      </c>
      <c r="FY779" s="328">
        <f t="shared" si="1656"/>
        <v>0</v>
      </c>
      <c r="FZ779" s="329">
        <f t="shared" si="1657"/>
        <v>0</v>
      </c>
      <c r="GA779" s="329">
        <f t="shared" si="1658"/>
        <v>0</v>
      </c>
      <c r="GB779" s="329">
        <f t="shared" si="1659"/>
        <v>0</v>
      </c>
      <c r="GC779" s="329">
        <f t="shared" si="1660"/>
        <v>0</v>
      </c>
      <c r="GD779" s="329">
        <f t="shared" si="1661"/>
        <v>0</v>
      </c>
      <c r="GE779" s="329">
        <f t="shared" si="1662"/>
        <v>0</v>
      </c>
      <c r="GF779" s="170">
        <f t="shared" si="1679"/>
        <v>0</v>
      </c>
      <c r="GG779" s="208">
        <f t="shared" si="1510"/>
        <v>0</v>
      </c>
      <c r="GH779" s="328">
        <v>28.9</v>
      </c>
      <c r="GI779" s="328">
        <f t="shared" si="1663"/>
        <v>0</v>
      </c>
      <c r="GJ779" s="329">
        <f t="shared" si="1664"/>
        <v>0</v>
      </c>
      <c r="GK779" s="329">
        <f t="shared" si="1665"/>
        <v>0</v>
      </c>
      <c r="GL779" s="329">
        <f t="shared" si="1666"/>
        <v>0</v>
      </c>
      <c r="GM779" s="329">
        <f t="shared" si="1667"/>
        <v>0</v>
      </c>
      <c r="GN779" s="329">
        <f t="shared" si="1668"/>
        <v>0</v>
      </c>
      <c r="GO779" s="329">
        <f t="shared" si="1669"/>
        <v>0</v>
      </c>
      <c r="GP779" s="170">
        <f t="shared" si="1680"/>
        <v>0</v>
      </c>
      <c r="GQ779" s="208">
        <f t="shared" si="1512"/>
        <v>0</v>
      </c>
      <c r="GR779" s="328">
        <v>28.9</v>
      </c>
      <c r="GS779" s="328">
        <f t="shared" si="1670"/>
        <v>0</v>
      </c>
      <c r="GT779" s="329">
        <f t="shared" si="1671"/>
        <v>0</v>
      </c>
      <c r="GU779" s="329">
        <f t="shared" si="1672"/>
        <v>0</v>
      </c>
      <c r="GV779" s="329">
        <f t="shared" si="1673"/>
        <v>0</v>
      </c>
      <c r="GW779" s="329">
        <f t="shared" si="1674"/>
        <v>0</v>
      </c>
      <c r="GX779" s="329">
        <f t="shared" si="1675"/>
        <v>0</v>
      </c>
      <c r="GY779" s="329">
        <f t="shared" si="1676"/>
        <v>0</v>
      </c>
      <c r="GZ779" s="170">
        <f t="shared" si="1681"/>
        <v>0</v>
      </c>
      <c r="HA779" s="208">
        <f t="shared" si="1514"/>
        <v>0</v>
      </c>
      <c r="HB779" s="328">
        <v>28.9</v>
      </c>
      <c r="HC779" s="328">
        <f t="shared" si="1515"/>
        <v>0</v>
      </c>
      <c r="HD779" s="329">
        <f t="shared" si="1623"/>
        <v>0</v>
      </c>
      <c r="HE779" s="329">
        <f t="shared" si="1624"/>
        <v>0</v>
      </c>
      <c r="HF779" s="329">
        <f t="shared" si="1625"/>
        <v>0</v>
      </c>
      <c r="HG779" s="329">
        <f t="shared" si="1626"/>
        <v>0</v>
      </c>
      <c r="HH779" s="329">
        <f t="shared" si="1627"/>
        <v>0</v>
      </c>
      <c r="HI779" s="329">
        <f t="shared" si="1628"/>
        <v>0</v>
      </c>
      <c r="HJ779" s="170">
        <f t="shared" si="1682"/>
        <v>0</v>
      </c>
      <c r="HK779" s="208">
        <f t="shared" si="1517"/>
        <v>0</v>
      </c>
      <c r="HL779" s="328">
        <v>28.9</v>
      </c>
      <c r="HM779" s="328">
        <f t="shared" si="1518"/>
        <v>0</v>
      </c>
      <c r="HN779" s="329">
        <f t="shared" si="1629"/>
        <v>0</v>
      </c>
      <c r="HO779" s="329">
        <f t="shared" si="1630"/>
        <v>0</v>
      </c>
      <c r="HP779" s="329">
        <f t="shared" si="1631"/>
        <v>0</v>
      </c>
      <c r="HQ779" s="329">
        <f t="shared" si="1632"/>
        <v>0</v>
      </c>
      <c r="HR779" s="329">
        <f t="shared" si="1633"/>
        <v>0</v>
      </c>
      <c r="HS779" s="329">
        <f t="shared" si="1634"/>
        <v>0</v>
      </c>
      <c r="HT779" s="170">
        <f t="shared" si="1519"/>
        <v>0</v>
      </c>
      <c r="HU779" s="208">
        <f t="shared" si="1520"/>
        <v>0</v>
      </c>
      <c r="HV779" s="328">
        <v>28.9</v>
      </c>
      <c r="HW779" s="328">
        <f t="shared" si="1635"/>
        <v>0</v>
      </c>
      <c r="HX779" s="329">
        <f t="shared" si="1636"/>
        <v>0</v>
      </c>
      <c r="HY779" s="329">
        <f t="shared" si="1637"/>
        <v>0</v>
      </c>
      <c r="HZ779" s="329">
        <f t="shared" si="1638"/>
        <v>0</v>
      </c>
      <c r="IA779" s="329">
        <f t="shared" si="1639"/>
        <v>0</v>
      </c>
      <c r="IB779" s="329">
        <f t="shared" si="1640"/>
        <v>0</v>
      </c>
      <c r="IC779" s="329">
        <f t="shared" si="1641"/>
        <v>0</v>
      </c>
      <c r="ID779" s="170">
        <f t="shared" si="1521"/>
        <v>0</v>
      </c>
      <c r="IE779" s="208">
        <f t="shared" si="1522"/>
        <v>0</v>
      </c>
      <c r="IF779" s="328">
        <v>28.9</v>
      </c>
      <c r="IG779" s="328">
        <f t="shared" si="1642"/>
        <v>0</v>
      </c>
      <c r="IH779" s="329">
        <f t="shared" si="1643"/>
        <v>0</v>
      </c>
      <c r="II779" s="329">
        <f t="shared" si="1644"/>
        <v>0</v>
      </c>
      <c r="IJ779" s="329">
        <f t="shared" si="1645"/>
        <v>0</v>
      </c>
      <c r="IK779" s="329">
        <f t="shared" si="1646"/>
        <v>0</v>
      </c>
      <c r="IL779" s="329">
        <f t="shared" si="1647"/>
        <v>0</v>
      </c>
      <c r="IM779" s="329">
        <f t="shared" si="1648"/>
        <v>0</v>
      </c>
      <c r="IN779" s="170">
        <f t="shared" si="1683"/>
        <v>0</v>
      </c>
    </row>
    <row r="780" spans="1:248">
      <c r="A780" s="318"/>
      <c r="B780" s="318"/>
      <c r="C780" s="318"/>
      <c r="D780" s="318"/>
      <c r="E780" s="318"/>
      <c r="F780" s="318"/>
      <c r="G780" s="318"/>
      <c r="H780" s="318"/>
      <c r="I780" s="318"/>
      <c r="K780" s="318"/>
      <c r="L780" s="318"/>
      <c r="M780" s="318"/>
      <c r="N780" s="318"/>
      <c r="O780" s="318"/>
      <c r="P780" s="318"/>
      <c r="Q780" s="318"/>
      <c r="R780" s="318"/>
      <c r="S780" s="208">
        <f t="shared" si="1524"/>
        <v>0</v>
      </c>
      <c r="T780" s="328">
        <v>29</v>
      </c>
      <c r="U780" s="328">
        <f t="shared" si="1525"/>
        <v>0</v>
      </c>
      <c r="V780" s="329">
        <f t="shared" si="1526"/>
        <v>0</v>
      </c>
      <c r="W780" s="329">
        <f t="shared" si="1527"/>
        <v>0</v>
      </c>
      <c r="X780" s="329">
        <f t="shared" si="1528"/>
        <v>0</v>
      </c>
      <c r="Y780" s="329">
        <f t="shared" si="1529"/>
        <v>0</v>
      </c>
      <c r="Z780" s="329">
        <f t="shared" si="1530"/>
        <v>0</v>
      </c>
      <c r="AA780" s="329">
        <f t="shared" si="1531"/>
        <v>0</v>
      </c>
      <c r="AB780" s="170">
        <f t="shared" si="1470"/>
        <v>0</v>
      </c>
      <c r="AC780" s="208">
        <f t="shared" si="1471"/>
        <v>0</v>
      </c>
      <c r="AD780" s="328">
        <v>29</v>
      </c>
      <c r="AE780" s="328">
        <f t="shared" si="1532"/>
        <v>0</v>
      </c>
      <c r="AF780" s="329">
        <f t="shared" si="1533"/>
        <v>0</v>
      </c>
      <c r="AG780" s="329">
        <f t="shared" si="1534"/>
        <v>0</v>
      </c>
      <c r="AH780" s="329">
        <f t="shared" si="1535"/>
        <v>0</v>
      </c>
      <c r="AI780" s="329">
        <f t="shared" si="1536"/>
        <v>0</v>
      </c>
      <c r="AJ780" s="329">
        <f t="shared" si="1537"/>
        <v>0</v>
      </c>
      <c r="AK780" s="329">
        <f t="shared" si="1538"/>
        <v>0</v>
      </c>
      <c r="AL780" s="170">
        <f t="shared" si="1472"/>
        <v>0</v>
      </c>
      <c r="AM780" s="208">
        <f t="shared" si="1473"/>
        <v>0</v>
      </c>
      <c r="AN780" s="328">
        <v>29</v>
      </c>
      <c r="AO780" s="328">
        <f t="shared" si="1539"/>
        <v>0</v>
      </c>
      <c r="AP780" s="329">
        <f t="shared" si="1540"/>
        <v>0</v>
      </c>
      <c r="AQ780" s="329">
        <f t="shared" si="1541"/>
        <v>0</v>
      </c>
      <c r="AR780" s="329">
        <f t="shared" si="1542"/>
        <v>0</v>
      </c>
      <c r="AS780" s="329">
        <f t="shared" si="1543"/>
        <v>0</v>
      </c>
      <c r="AT780" s="329">
        <f t="shared" si="1544"/>
        <v>0</v>
      </c>
      <c r="AU780" s="329">
        <f t="shared" si="1545"/>
        <v>0</v>
      </c>
      <c r="AV780" s="170">
        <f t="shared" si="1474"/>
        <v>0</v>
      </c>
      <c r="AW780" s="208">
        <f t="shared" si="1475"/>
        <v>0</v>
      </c>
      <c r="AX780" s="328">
        <v>29</v>
      </c>
      <c r="AY780" s="328">
        <f t="shared" si="1546"/>
        <v>0</v>
      </c>
      <c r="AZ780" s="329">
        <f t="shared" si="1547"/>
        <v>0</v>
      </c>
      <c r="BA780" s="329">
        <f t="shared" si="1548"/>
        <v>0</v>
      </c>
      <c r="BB780" s="329">
        <f t="shared" si="1549"/>
        <v>0</v>
      </c>
      <c r="BC780" s="329">
        <f t="shared" si="1550"/>
        <v>0</v>
      </c>
      <c r="BD780" s="329">
        <f t="shared" si="1551"/>
        <v>0</v>
      </c>
      <c r="BE780" s="329">
        <f t="shared" si="1552"/>
        <v>0</v>
      </c>
      <c r="BF780" s="170">
        <f t="shared" si="1476"/>
        <v>0</v>
      </c>
      <c r="BG780" s="208">
        <f t="shared" si="1477"/>
        <v>0</v>
      </c>
      <c r="BH780" s="328">
        <v>29</v>
      </c>
      <c r="BI780" s="328">
        <f t="shared" si="1478"/>
        <v>0</v>
      </c>
      <c r="BJ780" s="329">
        <f t="shared" si="1479"/>
        <v>0</v>
      </c>
      <c r="BK780" s="329">
        <f t="shared" si="1480"/>
        <v>0</v>
      </c>
      <c r="BL780" s="329">
        <f t="shared" si="1481"/>
        <v>0</v>
      </c>
      <c r="BM780" s="329">
        <f t="shared" si="1482"/>
        <v>0</v>
      </c>
      <c r="BN780" s="329">
        <f t="shared" si="1483"/>
        <v>0</v>
      </c>
      <c r="BO780" s="329">
        <f t="shared" si="1484"/>
        <v>0</v>
      </c>
      <c r="BP780" s="170">
        <f t="shared" si="1485"/>
        <v>0</v>
      </c>
      <c r="BQ780" s="208">
        <f t="shared" si="1486"/>
        <v>0</v>
      </c>
      <c r="BR780" s="328">
        <v>29</v>
      </c>
      <c r="BS780" s="328">
        <f t="shared" si="1553"/>
        <v>0</v>
      </c>
      <c r="BT780" s="329">
        <f t="shared" si="1554"/>
        <v>0</v>
      </c>
      <c r="BU780" s="329">
        <f t="shared" si="1555"/>
        <v>0</v>
      </c>
      <c r="BV780" s="329">
        <f t="shared" si="1556"/>
        <v>0</v>
      </c>
      <c r="BW780" s="329">
        <f t="shared" si="1557"/>
        <v>0</v>
      </c>
      <c r="BX780" s="329">
        <f t="shared" si="1558"/>
        <v>0</v>
      </c>
      <c r="BY780" s="329">
        <f t="shared" si="1559"/>
        <v>0</v>
      </c>
      <c r="BZ780" s="170">
        <f t="shared" si="1487"/>
        <v>0</v>
      </c>
      <c r="CA780" s="208">
        <f t="shared" si="1488"/>
        <v>0</v>
      </c>
      <c r="CB780" s="328">
        <v>29</v>
      </c>
      <c r="CC780" s="328">
        <f t="shared" si="1560"/>
        <v>0</v>
      </c>
      <c r="CD780" s="329">
        <f t="shared" si="1561"/>
        <v>0</v>
      </c>
      <c r="CE780" s="329">
        <f t="shared" si="1562"/>
        <v>0</v>
      </c>
      <c r="CF780" s="329">
        <f t="shared" si="1563"/>
        <v>0</v>
      </c>
      <c r="CG780" s="329">
        <f t="shared" si="1564"/>
        <v>0</v>
      </c>
      <c r="CH780" s="329">
        <f t="shared" si="1565"/>
        <v>0</v>
      </c>
      <c r="CI780" s="329">
        <f t="shared" si="1566"/>
        <v>0</v>
      </c>
      <c r="CJ780" s="170">
        <f t="shared" si="1489"/>
        <v>0</v>
      </c>
      <c r="CK780" s="208">
        <f t="shared" si="1490"/>
        <v>0</v>
      </c>
      <c r="CL780" s="328">
        <v>29</v>
      </c>
      <c r="CM780" s="328">
        <f t="shared" si="1567"/>
        <v>0</v>
      </c>
      <c r="CN780" s="329">
        <f t="shared" si="1568"/>
        <v>0</v>
      </c>
      <c r="CO780" s="329">
        <f t="shared" si="1569"/>
        <v>0</v>
      </c>
      <c r="CP780" s="329">
        <f t="shared" si="1570"/>
        <v>0</v>
      </c>
      <c r="CQ780" s="329">
        <f t="shared" si="1571"/>
        <v>0</v>
      </c>
      <c r="CR780" s="329">
        <f t="shared" si="1572"/>
        <v>0</v>
      </c>
      <c r="CS780" s="329">
        <f t="shared" si="1573"/>
        <v>0</v>
      </c>
      <c r="CT780" s="170">
        <f t="shared" si="1491"/>
        <v>0</v>
      </c>
      <c r="CU780" s="208">
        <f t="shared" si="1492"/>
        <v>0</v>
      </c>
      <c r="CV780" s="328">
        <v>29</v>
      </c>
      <c r="CW780" s="328">
        <f t="shared" si="1574"/>
        <v>0</v>
      </c>
      <c r="CX780" s="329">
        <f t="shared" si="1575"/>
        <v>0</v>
      </c>
      <c r="CY780" s="329">
        <f t="shared" si="1576"/>
        <v>0</v>
      </c>
      <c r="CZ780" s="329">
        <f t="shared" si="1577"/>
        <v>0</v>
      </c>
      <c r="DA780" s="329">
        <f t="shared" si="1578"/>
        <v>0</v>
      </c>
      <c r="DB780" s="329">
        <f t="shared" si="1579"/>
        <v>0</v>
      </c>
      <c r="DC780" s="329">
        <f t="shared" si="1580"/>
        <v>0</v>
      </c>
      <c r="DD780" s="170">
        <f t="shared" si="1493"/>
        <v>0</v>
      </c>
      <c r="DE780" s="208">
        <f t="shared" si="1494"/>
        <v>0</v>
      </c>
      <c r="DF780" s="328">
        <v>29</v>
      </c>
      <c r="DG780" s="328">
        <f t="shared" si="1581"/>
        <v>0</v>
      </c>
      <c r="DH780" s="329">
        <f t="shared" si="1582"/>
        <v>0</v>
      </c>
      <c r="DI780" s="329">
        <f t="shared" si="1583"/>
        <v>0</v>
      </c>
      <c r="DJ780" s="329">
        <f t="shared" si="1584"/>
        <v>0</v>
      </c>
      <c r="DK780" s="329">
        <f t="shared" si="1585"/>
        <v>0</v>
      </c>
      <c r="DL780" s="329">
        <f t="shared" si="1586"/>
        <v>0</v>
      </c>
      <c r="DM780" s="329">
        <f t="shared" si="1587"/>
        <v>0</v>
      </c>
      <c r="DN780" s="170">
        <f t="shared" si="1495"/>
        <v>0</v>
      </c>
      <c r="DO780" s="208">
        <f t="shared" si="1496"/>
        <v>0</v>
      </c>
      <c r="DP780" s="328">
        <v>29</v>
      </c>
      <c r="DQ780" s="328">
        <f t="shared" si="1588"/>
        <v>0</v>
      </c>
      <c r="DR780" s="329">
        <f t="shared" si="1589"/>
        <v>0</v>
      </c>
      <c r="DS780" s="329">
        <f t="shared" si="1590"/>
        <v>0</v>
      </c>
      <c r="DT780" s="329">
        <f t="shared" si="1591"/>
        <v>0</v>
      </c>
      <c r="DU780" s="329">
        <f t="shared" si="1592"/>
        <v>0</v>
      </c>
      <c r="DV780" s="329">
        <f t="shared" si="1593"/>
        <v>0</v>
      </c>
      <c r="DW780" s="329">
        <f t="shared" si="1594"/>
        <v>0</v>
      </c>
      <c r="DX780" s="170">
        <f t="shared" si="1497"/>
        <v>0</v>
      </c>
      <c r="DY780" s="208">
        <f t="shared" si="1498"/>
        <v>0</v>
      </c>
      <c r="DZ780" s="328">
        <v>29</v>
      </c>
      <c r="EA780" s="328">
        <f t="shared" si="1595"/>
        <v>0</v>
      </c>
      <c r="EB780" s="329">
        <f t="shared" si="1596"/>
        <v>0</v>
      </c>
      <c r="EC780" s="329">
        <f t="shared" si="1597"/>
        <v>0</v>
      </c>
      <c r="ED780" s="329">
        <f t="shared" si="1598"/>
        <v>0</v>
      </c>
      <c r="EE780" s="329">
        <f t="shared" si="1599"/>
        <v>0</v>
      </c>
      <c r="EF780" s="329">
        <f t="shared" si="1600"/>
        <v>0</v>
      </c>
      <c r="EG780" s="329">
        <f t="shared" si="1601"/>
        <v>0</v>
      </c>
      <c r="EH780" s="170">
        <f t="shared" si="1499"/>
        <v>0</v>
      </c>
      <c r="EI780" s="208">
        <f t="shared" si="1500"/>
        <v>0</v>
      </c>
      <c r="EJ780" s="328">
        <v>29</v>
      </c>
      <c r="EK780" s="328">
        <f t="shared" si="1602"/>
        <v>0</v>
      </c>
      <c r="EL780" s="329">
        <f t="shared" si="1603"/>
        <v>0</v>
      </c>
      <c r="EM780" s="329">
        <f t="shared" si="1604"/>
        <v>0</v>
      </c>
      <c r="EN780" s="329">
        <f t="shared" si="1605"/>
        <v>0</v>
      </c>
      <c r="EO780" s="329">
        <f t="shared" si="1606"/>
        <v>0</v>
      </c>
      <c r="EP780" s="329">
        <f t="shared" si="1607"/>
        <v>0</v>
      </c>
      <c r="EQ780" s="329">
        <f t="shared" si="1608"/>
        <v>0</v>
      </c>
      <c r="ER780" s="170">
        <f t="shared" si="1501"/>
        <v>0</v>
      </c>
      <c r="ES780" s="208">
        <f t="shared" si="1502"/>
        <v>0</v>
      </c>
      <c r="ET780" s="328">
        <v>29</v>
      </c>
      <c r="EU780" s="328">
        <f t="shared" si="1609"/>
        <v>0</v>
      </c>
      <c r="EV780" s="329">
        <f t="shared" si="1610"/>
        <v>0</v>
      </c>
      <c r="EW780" s="329">
        <f t="shared" si="1611"/>
        <v>0</v>
      </c>
      <c r="EX780" s="329">
        <f t="shared" si="1612"/>
        <v>0</v>
      </c>
      <c r="EY780" s="329">
        <f t="shared" si="1613"/>
        <v>0</v>
      </c>
      <c r="EZ780" s="329">
        <f t="shared" si="1614"/>
        <v>0</v>
      </c>
      <c r="FA780" s="329">
        <f t="shared" si="1615"/>
        <v>0</v>
      </c>
      <c r="FB780" s="170">
        <f t="shared" si="1503"/>
        <v>0</v>
      </c>
      <c r="FC780" s="208">
        <f t="shared" si="1504"/>
        <v>0</v>
      </c>
      <c r="FD780" s="328">
        <v>29</v>
      </c>
      <c r="FE780" s="328">
        <f t="shared" si="1616"/>
        <v>0</v>
      </c>
      <c r="FF780" s="329">
        <f t="shared" si="1617"/>
        <v>0</v>
      </c>
      <c r="FG780" s="329">
        <f t="shared" si="1618"/>
        <v>0</v>
      </c>
      <c r="FH780" s="329">
        <f t="shared" si="1619"/>
        <v>0</v>
      </c>
      <c r="FI780" s="329">
        <f t="shared" si="1620"/>
        <v>0</v>
      </c>
      <c r="FJ780" s="329">
        <f t="shared" si="1621"/>
        <v>0</v>
      </c>
      <c r="FK780" s="329">
        <f t="shared" si="1622"/>
        <v>0</v>
      </c>
      <c r="FL780" s="170">
        <f t="shared" si="1677"/>
        <v>0</v>
      </c>
      <c r="FM780" s="208">
        <f t="shared" si="1506"/>
        <v>0</v>
      </c>
      <c r="FN780" s="328">
        <v>29</v>
      </c>
      <c r="FO780" s="328">
        <f t="shared" si="1649"/>
        <v>0</v>
      </c>
      <c r="FP780" s="329">
        <f t="shared" si="1650"/>
        <v>0</v>
      </c>
      <c r="FQ780" s="329">
        <f t="shared" si="1651"/>
        <v>0</v>
      </c>
      <c r="FR780" s="329">
        <f t="shared" si="1652"/>
        <v>0</v>
      </c>
      <c r="FS780" s="329">
        <f t="shared" si="1653"/>
        <v>0</v>
      </c>
      <c r="FT780" s="329">
        <f t="shared" si="1654"/>
        <v>0</v>
      </c>
      <c r="FU780" s="329">
        <f t="shared" si="1655"/>
        <v>0</v>
      </c>
      <c r="FV780" s="170">
        <f t="shared" si="1678"/>
        <v>0</v>
      </c>
      <c r="FW780" s="208">
        <f t="shared" si="1508"/>
        <v>0</v>
      </c>
      <c r="FX780" s="328">
        <v>29</v>
      </c>
      <c r="FY780" s="328">
        <f t="shared" si="1656"/>
        <v>0</v>
      </c>
      <c r="FZ780" s="329">
        <f t="shared" si="1657"/>
        <v>0</v>
      </c>
      <c r="GA780" s="329">
        <f t="shared" si="1658"/>
        <v>0</v>
      </c>
      <c r="GB780" s="329">
        <f t="shared" si="1659"/>
        <v>0</v>
      </c>
      <c r="GC780" s="329">
        <f t="shared" si="1660"/>
        <v>0</v>
      </c>
      <c r="GD780" s="329">
        <f t="shared" si="1661"/>
        <v>0</v>
      </c>
      <c r="GE780" s="329">
        <f t="shared" si="1662"/>
        <v>0</v>
      </c>
      <c r="GF780" s="170">
        <f t="shared" si="1679"/>
        <v>0</v>
      </c>
      <c r="GG780" s="208">
        <f t="shared" si="1510"/>
        <v>0</v>
      </c>
      <c r="GH780" s="328">
        <v>29</v>
      </c>
      <c r="GI780" s="328">
        <f t="shared" si="1663"/>
        <v>0</v>
      </c>
      <c r="GJ780" s="329">
        <f t="shared" si="1664"/>
        <v>0</v>
      </c>
      <c r="GK780" s="329">
        <f t="shared" si="1665"/>
        <v>0</v>
      </c>
      <c r="GL780" s="329">
        <f t="shared" si="1666"/>
        <v>0</v>
      </c>
      <c r="GM780" s="329">
        <f t="shared" si="1667"/>
        <v>0</v>
      </c>
      <c r="GN780" s="329">
        <f t="shared" si="1668"/>
        <v>0</v>
      </c>
      <c r="GO780" s="329">
        <f t="shared" si="1669"/>
        <v>0</v>
      </c>
      <c r="GP780" s="170">
        <f t="shared" si="1680"/>
        <v>0</v>
      </c>
      <c r="GQ780" s="208">
        <f t="shared" si="1512"/>
        <v>0</v>
      </c>
      <c r="GR780" s="328">
        <v>29</v>
      </c>
      <c r="GS780" s="328">
        <f t="shared" si="1670"/>
        <v>0</v>
      </c>
      <c r="GT780" s="329">
        <f t="shared" si="1671"/>
        <v>0</v>
      </c>
      <c r="GU780" s="329">
        <f t="shared" si="1672"/>
        <v>0</v>
      </c>
      <c r="GV780" s="329">
        <f t="shared" si="1673"/>
        <v>0</v>
      </c>
      <c r="GW780" s="329">
        <f t="shared" si="1674"/>
        <v>0</v>
      </c>
      <c r="GX780" s="329">
        <f t="shared" si="1675"/>
        <v>0</v>
      </c>
      <c r="GY780" s="329">
        <f t="shared" si="1676"/>
        <v>0</v>
      </c>
      <c r="GZ780" s="170">
        <f t="shared" si="1681"/>
        <v>0</v>
      </c>
      <c r="HA780" s="208">
        <f t="shared" si="1514"/>
        <v>0</v>
      </c>
      <c r="HB780" s="328">
        <v>29</v>
      </c>
      <c r="HC780" s="328">
        <f t="shared" si="1515"/>
        <v>0</v>
      </c>
      <c r="HD780" s="329">
        <f t="shared" si="1623"/>
        <v>0</v>
      </c>
      <c r="HE780" s="329">
        <f t="shared" si="1624"/>
        <v>0</v>
      </c>
      <c r="HF780" s="329">
        <f t="shared" si="1625"/>
        <v>0</v>
      </c>
      <c r="HG780" s="329">
        <f t="shared" si="1626"/>
        <v>0</v>
      </c>
      <c r="HH780" s="329">
        <f t="shared" si="1627"/>
        <v>0</v>
      </c>
      <c r="HI780" s="329">
        <f t="shared" si="1628"/>
        <v>0</v>
      </c>
      <c r="HJ780" s="170">
        <f t="shared" si="1682"/>
        <v>0</v>
      </c>
      <c r="HK780" s="208">
        <f t="shared" si="1517"/>
        <v>0</v>
      </c>
      <c r="HL780" s="328">
        <v>29</v>
      </c>
      <c r="HM780" s="328">
        <f t="shared" si="1518"/>
        <v>0</v>
      </c>
      <c r="HN780" s="329">
        <f t="shared" si="1629"/>
        <v>0</v>
      </c>
      <c r="HO780" s="329">
        <f t="shared" si="1630"/>
        <v>0</v>
      </c>
      <c r="HP780" s="329">
        <f t="shared" si="1631"/>
        <v>0</v>
      </c>
      <c r="HQ780" s="329">
        <f t="shared" si="1632"/>
        <v>0</v>
      </c>
      <c r="HR780" s="329">
        <f t="shared" si="1633"/>
        <v>0</v>
      </c>
      <c r="HS780" s="329">
        <f t="shared" si="1634"/>
        <v>0</v>
      </c>
      <c r="HT780" s="170">
        <f t="shared" si="1519"/>
        <v>0</v>
      </c>
      <c r="HU780" s="208">
        <f t="shared" si="1520"/>
        <v>0</v>
      </c>
      <c r="HV780" s="328">
        <v>29</v>
      </c>
      <c r="HW780" s="328">
        <f t="shared" si="1635"/>
        <v>0</v>
      </c>
      <c r="HX780" s="329">
        <f t="shared" si="1636"/>
        <v>0</v>
      </c>
      <c r="HY780" s="329">
        <f t="shared" si="1637"/>
        <v>0</v>
      </c>
      <c r="HZ780" s="329">
        <f t="shared" si="1638"/>
        <v>0</v>
      </c>
      <c r="IA780" s="329">
        <f t="shared" si="1639"/>
        <v>0</v>
      </c>
      <c r="IB780" s="329">
        <f t="shared" si="1640"/>
        <v>0</v>
      </c>
      <c r="IC780" s="329">
        <f t="shared" si="1641"/>
        <v>0</v>
      </c>
      <c r="ID780" s="170">
        <f t="shared" si="1521"/>
        <v>0</v>
      </c>
      <c r="IE780" s="208">
        <f t="shared" si="1522"/>
        <v>0</v>
      </c>
      <c r="IF780" s="328">
        <v>29</v>
      </c>
      <c r="IG780" s="328">
        <f t="shared" si="1642"/>
        <v>0</v>
      </c>
      <c r="IH780" s="329">
        <f t="shared" si="1643"/>
        <v>0</v>
      </c>
      <c r="II780" s="329">
        <f t="shared" si="1644"/>
        <v>0</v>
      </c>
      <c r="IJ780" s="329">
        <f t="shared" si="1645"/>
        <v>0</v>
      </c>
      <c r="IK780" s="329">
        <f t="shared" si="1646"/>
        <v>0</v>
      </c>
      <c r="IL780" s="329">
        <f t="shared" si="1647"/>
        <v>0</v>
      </c>
      <c r="IM780" s="329">
        <f t="shared" si="1648"/>
        <v>0</v>
      </c>
      <c r="IN780" s="170">
        <f t="shared" si="1683"/>
        <v>0</v>
      </c>
    </row>
    <row r="781" spans="1:248">
      <c r="A781" s="318"/>
      <c r="B781" s="318"/>
      <c r="C781" s="318"/>
      <c r="D781" s="318"/>
      <c r="E781" s="318"/>
      <c r="F781" s="318"/>
      <c r="G781" s="318"/>
      <c r="H781" s="318"/>
      <c r="I781" s="318"/>
      <c r="K781" s="318"/>
      <c r="L781" s="318"/>
      <c r="M781" s="318"/>
      <c r="N781" s="318"/>
      <c r="O781" s="318"/>
      <c r="P781" s="318"/>
      <c r="Q781" s="318"/>
      <c r="R781" s="318"/>
      <c r="S781" s="208">
        <f t="shared" si="1524"/>
        <v>0</v>
      </c>
      <c r="T781" s="328">
        <v>29.1</v>
      </c>
      <c r="U781" s="328">
        <f t="shared" si="1525"/>
        <v>0</v>
      </c>
      <c r="V781" s="329">
        <f t="shared" si="1526"/>
        <v>0</v>
      </c>
      <c r="W781" s="329">
        <f t="shared" si="1527"/>
        <v>0</v>
      </c>
      <c r="X781" s="329">
        <f t="shared" si="1528"/>
        <v>0</v>
      </c>
      <c r="Y781" s="329">
        <f t="shared" si="1529"/>
        <v>0</v>
      </c>
      <c r="Z781" s="329">
        <f t="shared" si="1530"/>
        <v>0</v>
      </c>
      <c r="AA781" s="329">
        <f t="shared" si="1531"/>
        <v>0</v>
      </c>
      <c r="AB781" s="170">
        <f t="shared" si="1470"/>
        <v>0</v>
      </c>
      <c r="AC781" s="208">
        <f t="shared" si="1471"/>
        <v>0</v>
      </c>
      <c r="AD781" s="328">
        <v>29.1</v>
      </c>
      <c r="AE781" s="328">
        <f t="shared" si="1532"/>
        <v>0</v>
      </c>
      <c r="AF781" s="329">
        <f t="shared" si="1533"/>
        <v>0</v>
      </c>
      <c r="AG781" s="329">
        <f t="shared" si="1534"/>
        <v>0</v>
      </c>
      <c r="AH781" s="329">
        <f t="shared" si="1535"/>
        <v>0</v>
      </c>
      <c r="AI781" s="329">
        <f t="shared" si="1536"/>
        <v>0</v>
      </c>
      <c r="AJ781" s="329">
        <f t="shared" si="1537"/>
        <v>0</v>
      </c>
      <c r="AK781" s="329">
        <f t="shared" si="1538"/>
        <v>0</v>
      </c>
      <c r="AL781" s="170">
        <f t="shared" si="1472"/>
        <v>0</v>
      </c>
      <c r="AM781" s="208">
        <f t="shared" si="1473"/>
        <v>0</v>
      </c>
      <c r="AN781" s="328">
        <v>29.1</v>
      </c>
      <c r="AO781" s="328">
        <f t="shared" si="1539"/>
        <v>0</v>
      </c>
      <c r="AP781" s="329">
        <f t="shared" si="1540"/>
        <v>0</v>
      </c>
      <c r="AQ781" s="329">
        <f t="shared" si="1541"/>
        <v>0</v>
      </c>
      <c r="AR781" s="329">
        <f t="shared" si="1542"/>
        <v>0</v>
      </c>
      <c r="AS781" s="329">
        <f t="shared" si="1543"/>
        <v>0</v>
      </c>
      <c r="AT781" s="329">
        <f t="shared" si="1544"/>
        <v>0</v>
      </c>
      <c r="AU781" s="329">
        <f t="shared" si="1545"/>
        <v>0</v>
      </c>
      <c r="AV781" s="170">
        <f t="shared" si="1474"/>
        <v>0</v>
      </c>
      <c r="AW781" s="208">
        <f t="shared" si="1475"/>
        <v>0</v>
      </c>
      <c r="AX781" s="328">
        <v>29.1</v>
      </c>
      <c r="AY781" s="328">
        <f t="shared" si="1546"/>
        <v>0</v>
      </c>
      <c r="AZ781" s="329">
        <f t="shared" si="1547"/>
        <v>0</v>
      </c>
      <c r="BA781" s="329">
        <f t="shared" si="1548"/>
        <v>0</v>
      </c>
      <c r="BB781" s="329">
        <f t="shared" si="1549"/>
        <v>0</v>
      </c>
      <c r="BC781" s="329">
        <f t="shared" si="1550"/>
        <v>0</v>
      </c>
      <c r="BD781" s="329">
        <f t="shared" si="1551"/>
        <v>0</v>
      </c>
      <c r="BE781" s="329">
        <f t="shared" si="1552"/>
        <v>0</v>
      </c>
      <c r="BF781" s="170">
        <f t="shared" si="1476"/>
        <v>0</v>
      </c>
      <c r="BG781" s="208">
        <f t="shared" si="1477"/>
        <v>0</v>
      </c>
      <c r="BH781" s="328">
        <v>29.1</v>
      </c>
      <c r="BI781" s="328">
        <f t="shared" si="1478"/>
        <v>0</v>
      </c>
      <c r="BJ781" s="329">
        <f t="shared" si="1479"/>
        <v>0</v>
      </c>
      <c r="BK781" s="329">
        <f t="shared" si="1480"/>
        <v>0</v>
      </c>
      <c r="BL781" s="329">
        <f t="shared" si="1481"/>
        <v>0</v>
      </c>
      <c r="BM781" s="329">
        <f t="shared" si="1482"/>
        <v>0</v>
      </c>
      <c r="BN781" s="329">
        <f t="shared" si="1483"/>
        <v>0</v>
      </c>
      <c r="BO781" s="329">
        <f t="shared" si="1484"/>
        <v>0</v>
      </c>
      <c r="BP781" s="170">
        <f t="shared" si="1485"/>
        <v>0</v>
      </c>
      <c r="BQ781" s="208">
        <f t="shared" si="1486"/>
        <v>0</v>
      </c>
      <c r="BR781" s="328">
        <v>29.1</v>
      </c>
      <c r="BS781" s="328">
        <f t="shared" si="1553"/>
        <v>0</v>
      </c>
      <c r="BT781" s="329">
        <f t="shared" si="1554"/>
        <v>0</v>
      </c>
      <c r="BU781" s="329">
        <f t="shared" si="1555"/>
        <v>0</v>
      </c>
      <c r="BV781" s="329">
        <f t="shared" si="1556"/>
        <v>0</v>
      </c>
      <c r="BW781" s="329">
        <f t="shared" si="1557"/>
        <v>0</v>
      </c>
      <c r="BX781" s="329">
        <f t="shared" si="1558"/>
        <v>0</v>
      </c>
      <c r="BY781" s="329">
        <f t="shared" si="1559"/>
        <v>0</v>
      </c>
      <c r="BZ781" s="170">
        <f t="shared" si="1487"/>
        <v>0</v>
      </c>
      <c r="CA781" s="208">
        <f t="shared" si="1488"/>
        <v>0</v>
      </c>
      <c r="CB781" s="328">
        <v>29.1</v>
      </c>
      <c r="CC781" s="328">
        <f t="shared" si="1560"/>
        <v>0</v>
      </c>
      <c r="CD781" s="329">
        <f t="shared" si="1561"/>
        <v>0</v>
      </c>
      <c r="CE781" s="329">
        <f t="shared" si="1562"/>
        <v>0</v>
      </c>
      <c r="CF781" s="329">
        <f t="shared" si="1563"/>
        <v>0</v>
      </c>
      <c r="CG781" s="329">
        <f t="shared" si="1564"/>
        <v>0</v>
      </c>
      <c r="CH781" s="329">
        <f t="shared" si="1565"/>
        <v>0</v>
      </c>
      <c r="CI781" s="329">
        <f t="shared" si="1566"/>
        <v>0</v>
      </c>
      <c r="CJ781" s="170">
        <f t="shared" si="1489"/>
        <v>0</v>
      </c>
      <c r="CK781" s="208">
        <f t="shared" si="1490"/>
        <v>0</v>
      </c>
      <c r="CL781" s="328">
        <v>29.1</v>
      </c>
      <c r="CM781" s="328">
        <f t="shared" si="1567"/>
        <v>0</v>
      </c>
      <c r="CN781" s="329">
        <f t="shared" si="1568"/>
        <v>0</v>
      </c>
      <c r="CO781" s="329">
        <f t="shared" si="1569"/>
        <v>0</v>
      </c>
      <c r="CP781" s="329">
        <f t="shared" si="1570"/>
        <v>0</v>
      </c>
      <c r="CQ781" s="329">
        <f t="shared" si="1571"/>
        <v>0</v>
      </c>
      <c r="CR781" s="329">
        <f t="shared" si="1572"/>
        <v>0</v>
      </c>
      <c r="CS781" s="329">
        <f t="shared" si="1573"/>
        <v>0</v>
      </c>
      <c r="CT781" s="170">
        <f t="shared" si="1491"/>
        <v>0</v>
      </c>
      <c r="CU781" s="208">
        <f t="shared" si="1492"/>
        <v>0</v>
      </c>
      <c r="CV781" s="328">
        <v>29.1</v>
      </c>
      <c r="CW781" s="328">
        <f t="shared" si="1574"/>
        <v>0</v>
      </c>
      <c r="CX781" s="329">
        <f t="shared" si="1575"/>
        <v>0</v>
      </c>
      <c r="CY781" s="329">
        <f t="shared" si="1576"/>
        <v>0</v>
      </c>
      <c r="CZ781" s="329">
        <f t="shared" si="1577"/>
        <v>0</v>
      </c>
      <c r="DA781" s="329">
        <f t="shared" si="1578"/>
        <v>0</v>
      </c>
      <c r="DB781" s="329">
        <f t="shared" si="1579"/>
        <v>0</v>
      </c>
      <c r="DC781" s="329">
        <f t="shared" si="1580"/>
        <v>0</v>
      </c>
      <c r="DD781" s="170">
        <f t="shared" si="1493"/>
        <v>0</v>
      </c>
      <c r="DE781" s="208">
        <f t="shared" si="1494"/>
        <v>0</v>
      </c>
      <c r="DF781" s="328">
        <v>29.1</v>
      </c>
      <c r="DG781" s="328">
        <f t="shared" si="1581"/>
        <v>0</v>
      </c>
      <c r="DH781" s="329">
        <f t="shared" si="1582"/>
        <v>0</v>
      </c>
      <c r="DI781" s="329">
        <f t="shared" si="1583"/>
        <v>0</v>
      </c>
      <c r="DJ781" s="329">
        <f t="shared" si="1584"/>
        <v>0</v>
      </c>
      <c r="DK781" s="329">
        <f t="shared" si="1585"/>
        <v>0</v>
      </c>
      <c r="DL781" s="329">
        <f t="shared" si="1586"/>
        <v>0</v>
      </c>
      <c r="DM781" s="329">
        <f t="shared" si="1587"/>
        <v>0</v>
      </c>
      <c r="DN781" s="170">
        <f t="shared" si="1495"/>
        <v>0</v>
      </c>
      <c r="DO781" s="208">
        <f t="shared" si="1496"/>
        <v>0</v>
      </c>
      <c r="DP781" s="328">
        <v>29.1</v>
      </c>
      <c r="DQ781" s="328">
        <f t="shared" si="1588"/>
        <v>0</v>
      </c>
      <c r="DR781" s="329">
        <f t="shared" si="1589"/>
        <v>0</v>
      </c>
      <c r="DS781" s="329">
        <f t="shared" si="1590"/>
        <v>0</v>
      </c>
      <c r="DT781" s="329">
        <f t="shared" si="1591"/>
        <v>0</v>
      </c>
      <c r="DU781" s="329">
        <f t="shared" si="1592"/>
        <v>0</v>
      </c>
      <c r="DV781" s="329">
        <f t="shared" si="1593"/>
        <v>0</v>
      </c>
      <c r="DW781" s="329">
        <f t="shared" si="1594"/>
        <v>0</v>
      </c>
      <c r="DX781" s="170">
        <f t="shared" si="1497"/>
        <v>0</v>
      </c>
      <c r="DY781" s="208">
        <f t="shared" si="1498"/>
        <v>0</v>
      </c>
      <c r="DZ781" s="328">
        <v>29.1</v>
      </c>
      <c r="EA781" s="328">
        <f t="shared" si="1595"/>
        <v>0</v>
      </c>
      <c r="EB781" s="329">
        <f t="shared" si="1596"/>
        <v>0</v>
      </c>
      <c r="EC781" s="329">
        <f t="shared" si="1597"/>
        <v>0</v>
      </c>
      <c r="ED781" s="329">
        <f t="shared" si="1598"/>
        <v>0</v>
      </c>
      <c r="EE781" s="329">
        <f t="shared" si="1599"/>
        <v>0</v>
      </c>
      <c r="EF781" s="329">
        <f t="shared" si="1600"/>
        <v>0</v>
      </c>
      <c r="EG781" s="329">
        <f t="shared" si="1601"/>
        <v>0</v>
      </c>
      <c r="EH781" s="170">
        <f t="shared" si="1499"/>
        <v>0</v>
      </c>
      <c r="EI781" s="208">
        <f t="shared" si="1500"/>
        <v>0</v>
      </c>
      <c r="EJ781" s="328">
        <v>29.1</v>
      </c>
      <c r="EK781" s="328">
        <f t="shared" si="1602"/>
        <v>0</v>
      </c>
      <c r="EL781" s="329">
        <f t="shared" si="1603"/>
        <v>0</v>
      </c>
      <c r="EM781" s="329">
        <f t="shared" si="1604"/>
        <v>0</v>
      </c>
      <c r="EN781" s="329">
        <f t="shared" si="1605"/>
        <v>0</v>
      </c>
      <c r="EO781" s="329">
        <f t="shared" si="1606"/>
        <v>0</v>
      </c>
      <c r="EP781" s="329">
        <f t="shared" si="1607"/>
        <v>0</v>
      </c>
      <c r="EQ781" s="329">
        <f t="shared" si="1608"/>
        <v>0</v>
      </c>
      <c r="ER781" s="170">
        <f t="shared" si="1501"/>
        <v>0</v>
      </c>
      <c r="ES781" s="208">
        <f t="shared" si="1502"/>
        <v>0</v>
      </c>
      <c r="ET781" s="328">
        <v>29.1</v>
      </c>
      <c r="EU781" s="328">
        <f t="shared" si="1609"/>
        <v>0</v>
      </c>
      <c r="EV781" s="329">
        <f t="shared" si="1610"/>
        <v>0</v>
      </c>
      <c r="EW781" s="329">
        <f t="shared" si="1611"/>
        <v>0</v>
      </c>
      <c r="EX781" s="329">
        <f t="shared" si="1612"/>
        <v>0</v>
      </c>
      <c r="EY781" s="329">
        <f t="shared" si="1613"/>
        <v>0</v>
      </c>
      <c r="EZ781" s="329">
        <f t="shared" si="1614"/>
        <v>0</v>
      </c>
      <c r="FA781" s="329">
        <f t="shared" si="1615"/>
        <v>0</v>
      </c>
      <c r="FB781" s="170">
        <f t="shared" si="1503"/>
        <v>0</v>
      </c>
      <c r="FC781" s="208">
        <f t="shared" si="1504"/>
        <v>0</v>
      </c>
      <c r="FD781" s="328">
        <v>29.1</v>
      </c>
      <c r="FE781" s="328">
        <f t="shared" si="1616"/>
        <v>0</v>
      </c>
      <c r="FF781" s="329">
        <f t="shared" si="1617"/>
        <v>0</v>
      </c>
      <c r="FG781" s="329">
        <f t="shared" si="1618"/>
        <v>0</v>
      </c>
      <c r="FH781" s="329">
        <f t="shared" si="1619"/>
        <v>0</v>
      </c>
      <c r="FI781" s="329">
        <f t="shared" si="1620"/>
        <v>0</v>
      </c>
      <c r="FJ781" s="329">
        <f t="shared" si="1621"/>
        <v>0</v>
      </c>
      <c r="FK781" s="329">
        <f t="shared" si="1622"/>
        <v>0</v>
      </c>
      <c r="FL781" s="170">
        <f t="shared" si="1677"/>
        <v>0</v>
      </c>
      <c r="FM781" s="208">
        <f t="shared" si="1506"/>
        <v>0</v>
      </c>
      <c r="FN781" s="328">
        <v>29.1</v>
      </c>
      <c r="FO781" s="328">
        <f t="shared" si="1649"/>
        <v>0</v>
      </c>
      <c r="FP781" s="329">
        <f t="shared" si="1650"/>
        <v>0</v>
      </c>
      <c r="FQ781" s="329">
        <f t="shared" si="1651"/>
        <v>0</v>
      </c>
      <c r="FR781" s="329">
        <f t="shared" si="1652"/>
        <v>0</v>
      </c>
      <c r="FS781" s="329">
        <f t="shared" si="1653"/>
        <v>0</v>
      </c>
      <c r="FT781" s="329">
        <f t="shared" si="1654"/>
        <v>0</v>
      </c>
      <c r="FU781" s="329">
        <f t="shared" si="1655"/>
        <v>0</v>
      </c>
      <c r="FV781" s="170">
        <f t="shared" si="1678"/>
        <v>0</v>
      </c>
      <c r="FW781" s="208">
        <f t="shared" si="1508"/>
        <v>0</v>
      </c>
      <c r="FX781" s="328">
        <v>29.1</v>
      </c>
      <c r="FY781" s="328">
        <f t="shared" si="1656"/>
        <v>0</v>
      </c>
      <c r="FZ781" s="329">
        <f t="shared" si="1657"/>
        <v>0</v>
      </c>
      <c r="GA781" s="329">
        <f t="shared" si="1658"/>
        <v>0</v>
      </c>
      <c r="GB781" s="329">
        <f t="shared" si="1659"/>
        <v>0</v>
      </c>
      <c r="GC781" s="329">
        <f t="shared" si="1660"/>
        <v>0</v>
      </c>
      <c r="GD781" s="329">
        <f t="shared" si="1661"/>
        <v>0</v>
      </c>
      <c r="GE781" s="329">
        <f t="shared" si="1662"/>
        <v>0</v>
      </c>
      <c r="GF781" s="170">
        <f t="shared" si="1679"/>
        <v>0</v>
      </c>
      <c r="GG781" s="208">
        <f t="shared" si="1510"/>
        <v>0</v>
      </c>
      <c r="GH781" s="328">
        <v>29.1</v>
      </c>
      <c r="GI781" s="328">
        <f t="shared" si="1663"/>
        <v>0</v>
      </c>
      <c r="GJ781" s="329">
        <f t="shared" si="1664"/>
        <v>0</v>
      </c>
      <c r="GK781" s="329">
        <f t="shared" si="1665"/>
        <v>0</v>
      </c>
      <c r="GL781" s="329">
        <f t="shared" si="1666"/>
        <v>0</v>
      </c>
      <c r="GM781" s="329">
        <f t="shared" si="1667"/>
        <v>0</v>
      </c>
      <c r="GN781" s="329">
        <f t="shared" si="1668"/>
        <v>0</v>
      </c>
      <c r="GO781" s="329">
        <f t="shared" si="1669"/>
        <v>0</v>
      </c>
      <c r="GP781" s="170">
        <f t="shared" si="1680"/>
        <v>0</v>
      </c>
      <c r="GQ781" s="208">
        <f t="shared" si="1512"/>
        <v>0</v>
      </c>
      <c r="GR781" s="328">
        <v>29.1</v>
      </c>
      <c r="GS781" s="328">
        <f t="shared" si="1670"/>
        <v>0</v>
      </c>
      <c r="GT781" s="329">
        <f t="shared" si="1671"/>
        <v>0</v>
      </c>
      <c r="GU781" s="329">
        <f t="shared" si="1672"/>
        <v>0</v>
      </c>
      <c r="GV781" s="329">
        <f t="shared" si="1673"/>
        <v>0</v>
      </c>
      <c r="GW781" s="329">
        <f t="shared" si="1674"/>
        <v>0</v>
      </c>
      <c r="GX781" s="329">
        <f t="shared" si="1675"/>
        <v>0</v>
      </c>
      <c r="GY781" s="329">
        <f t="shared" si="1676"/>
        <v>0</v>
      </c>
      <c r="GZ781" s="170">
        <f t="shared" si="1681"/>
        <v>0</v>
      </c>
      <c r="HA781" s="208">
        <f t="shared" si="1514"/>
        <v>0</v>
      </c>
      <c r="HB781" s="328">
        <v>29.1</v>
      </c>
      <c r="HC781" s="328">
        <f t="shared" si="1515"/>
        <v>0</v>
      </c>
      <c r="HD781" s="329">
        <f t="shared" si="1623"/>
        <v>0</v>
      </c>
      <c r="HE781" s="329">
        <f t="shared" si="1624"/>
        <v>0</v>
      </c>
      <c r="HF781" s="329">
        <f t="shared" si="1625"/>
        <v>0</v>
      </c>
      <c r="HG781" s="329">
        <f t="shared" si="1626"/>
        <v>0</v>
      </c>
      <c r="HH781" s="329">
        <f t="shared" si="1627"/>
        <v>0</v>
      </c>
      <c r="HI781" s="329">
        <f t="shared" si="1628"/>
        <v>0</v>
      </c>
      <c r="HJ781" s="170">
        <f t="shared" si="1682"/>
        <v>0</v>
      </c>
      <c r="HK781" s="208">
        <f t="shared" si="1517"/>
        <v>0</v>
      </c>
      <c r="HL781" s="328">
        <v>29.1</v>
      </c>
      <c r="HM781" s="328">
        <f t="shared" si="1518"/>
        <v>0</v>
      </c>
      <c r="HN781" s="329">
        <f t="shared" si="1629"/>
        <v>0</v>
      </c>
      <c r="HO781" s="329">
        <f t="shared" si="1630"/>
        <v>0</v>
      </c>
      <c r="HP781" s="329">
        <f t="shared" si="1631"/>
        <v>0</v>
      </c>
      <c r="HQ781" s="329">
        <f t="shared" si="1632"/>
        <v>0</v>
      </c>
      <c r="HR781" s="329">
        <f t="shared" si="1633"/>
        <v>0</v>
      </c>
      <c r="HS781" s="329">
        <f t="shared" si="1634"/>
        <v>0</v>
      </c>
      <c r="HT781" s="170">
        <f t="shared" si="1519"/>
        <v>0</v>
      </c>
      <c r="HU781" s="208">
        <f t="shared" si="1520"/>
        <v>0</v>
      </c>
      <c r="HV781" s="328">
        <v>29.1</v>
      </c>
      <c r="HW781" s="328">
        <f t="shared" si="1635"/>
        <v>0</v>
      </c>
      <c r="HX781" s="329">
        <f t="shared" si="1636"/>
        <v>0</v>
      </c>
      <c r="HY781" s="329">
        <f t="shared" si="1637"/>
        <v>0</v>
      </c>
      <c r="HZ781" s="329">
        <f t="shared" si="1638"/>
        <v>0</v>
      </c>
      <c r="IA781" s="329">
        <f t="shared" si="1639"/>
        <v>0</v>
      </c>
      <c r="IB781" s="329">
        <f t="shared" si="1640"/>
        <v>0</v>
      </c>
      <c r="IC781" s="329">
        <f t="shared" si="1641"/>
        <v>0</v>
      </c>
      <c r="ID781" s="170">
        <f t="shared" si="1521"/>
        <v>0</v>
      </c>
      <c r="IE781" s="208">
        <f t="shared" si="1522"/>
        <v>0</v>
      </c>
      <c r="IF781" s="328">
        <v>29.1</v>
      </c>
      <c r="IG781" s="328">
        <f t="shared" si="1642"/>
        <v>0</v>
      </c>
      <c r="IH781" s="329">
        <f t="shared" si="1643"/>
        <v>0</v>
      </c>
      <c r="II781" s="329">
        <f t="shared" si="1644"/>
        <v>0</v>
      </c>
      <c r="IJ781" s="329">
        <f t="shared" si="1645"/>
        <v>0</v>
      </c>
      <c r="IK781" s="329">
        <f t="shared" si="1646"/>
        <v>0</v>
      </c>
      <c r="IL781" s="329">
        <f t="shared" si="1647"/>
        <v>0</v>
      </c>
      <c r="IM781" s="329">
        <f t="shared" si="1648"/>
        <v>0</v>
      </c>
      <c r="IN781" s="170">
        <f t="shared" si="1683"/>
        <v>0</v>
      </c>
    </row>
    <row r="782" spans="1:248">
      <c r="A782" s="318"/>
      <c r="B782" s="318"/>
      <c r="C782" s="318"/>
      <c r="D782" s="318"/>
      <c r="E782" s="318"/>
      <c r="F782" s="318"/>
      <c r="G782" s="318"/>
      <c r="H782" s="318"/>
      <c r="I782" s="318"/>
      <c r="K782" s="318"/>
      <c r="L782" s="318"/>
      <c r="M782" s="318"/>
      <c r="N782" s="318"/>
      <c r="O782" s="318"/>
      <c r="P782" s="318"/>
      <c r="Q782" s="318"/>
      <c r="R782" s="318"/>
      <c r="S782" s="208">
        <f t="shared" si="1524"/>
        <v>0</v>
      </c>
      <c r="T782" s="328">
        <v>29.2</v>
      </c>
      <c r="U782" s="328">
        <f t="shared" si="1525"/>
        <v>0</v>
      </c>
      <c r="V782" s="329">
        <f t="shared" si="1526"/>
        <v>0</v>
      </c>
      <c r="W782" s="329">
        <f t="shared" si="1527"/>
        <v>0</v>
      </c>
      <c r="X782" s="329">
        <f t="shared" si="1528"/>
        <v>0</v>
      </c>
      <c r="Y782" s="329">
        <f t="shared" si="1529"/>
        <v>0</v>
      </c>
      <c r="Z782" s="329">
        <f t="shared" si="1530"/>
        <v>0</v>
      </c>
      <c r="AA782" s="329">
        <f t="shared" si="1531"/>
        <v>0</v>
      </c>
      <c r="AB782" s="170">
        <f t="shared" si="1470"/>
        <v>0</v>
      </c>
      <c r="AC782" s="208">
        <f t="shared" si="1471"/>
        <v>0</v>
      </c>
      <c r="AD782" s="328">
        <v>29.2</v>
      </c>
      <c r="AE782" s="328">
        <f t="shared" si="1532"/>
        <v>0</v>
      </c>
      <c r="AF782" s="329">
        <f t="shared" si="1533"/>
        <v>0</v>
      </c>
      <c r="AG782" s="329">
        <f t="shared" si="1534"/>
        <v>0</v>
      </c>
      <c r="AH782" s="329">
        <f t="shared" si="1535"/>
        <v>0</v>
      </c>
      <c r="AI782" s="329">
        <f t="shared" si="1536"/>
        <v>0</v>
      </c>
      <c r="AJ782" s="329">
        <f t="shared" si="1537"/>
        <v>0</v>
      </c>
      <c r="AK782" s="329">
        <f t="shared" si="1538"/>
        <v>0</v>
      </c>
      <c r="AL782" s="170">
        <f t="shared" si="1472"/>
        <v>0</v>
      </c>
      <c r="AM782" s="208">
        <f t="shared" si="1473"/>
        <v>0</v>
      </c>
      <c r="AN782" s="328">
        <v>29.2</v>
      </c>
      <c r="AO782" s="328">
        <f t="shared" si="1539"/>
        <v>0</v>
      </c>
      <c r="AP782" s="329">
        <f t="shared" si="1540"/>
        <v>0</v>
      </c>
      <c r="AQ782" s="329">
        <f t="shared" si="1541"/>
        <v>0</v>
      </c>
      <c r="AR782" s="329">
        <f t="shared" si="1542"/>
        <v>0</v>
      </c>
      <c r="AS782" s="329">
        <f t="shared" si="1543"/>
        <v>0</v>
      </c>
      <c r="AT782" s="329">
        <f t="shared" si="1544"/>
        <v>0</v>
      </c>
      <c r="AU782" s="329">
        <f t="shared" si="1545"/>
        <v>0</v>
      </c>
      <c r="AV782" s="170">
        <f t="shared" si="1474"/>
        <v>0</v>
      </c>
      <c r="AW782" s="208">
        <f t="shared" si="1475"/>
        <v>0</v>
      </c>
      <c r="AX782" s="328">
        <v>29.2</v>
      </c>
      <c r="AY782" s="328">
        <f t="shared" si="1546"/>
        <v>0</v>
      </c>
      <c r="AZ782" s="329">
        <f t="shared" si="1547"/>
        <v>0</v>
      </c>
      <c r="BA782" s="329">
        <f t="shared" si="1548"/>
        <v>0</v>
      </c>
      <c r="BB782" s="329">
        <f t="shared" si="1549"/>
        <v>0</v>
      </c>
      <c r="BC782" s="329">
        <f t="shared" si="1550"/>
        <v>0</v>
      </c>
      <c r="BD782" s="329">
        <f t="shared" si="1551"/>
        <v>0</v>
      </c>
      <c r="BE782" s="329">
        <f t="shared" si="1552"/>
        <v>0</v>
      </c>
      <c r="BF782" s="170">
        <f t="shared" si="1476"/>
        <v>0</v>
      </c>
      <c r="BG782" s="208">
        <f t="shared" si="1477"/>
        <v>0</v>
      </c>
      <c r="BH782" s="328">
        <v>29.2</v>
      </c>
      <c r="BI782" s="328">
        <f t="shared" si="1478"/>
        <v>0</v>
      </c>
      <c r="BJ782" s="329">
        <f t="shared" si="1479"/>
        <v>0</v>
      </c>
      <c r="BK782" s="329">
        <f t="shared" si="1480"/>
        <v>0</v>
      </c>
      <c r="BL782" s="329">
        <f t="shared" si="1481"/>
        <v>0</v>
      </c>
      <c r="BM782" s="329">
        <f t="shared" si="1482"/>
        <v>0</v>
      </c>
      <c r="BN782" s="329">
        <f t="shared" si="1483"/>
        <v>0</v>
      </c>
      <c r="BO782" s="329">
        <f t="shared" si="1484"/>
        <v>0</v>
      </c>
      <c r="BP782" s="170">
        <f t="shared" si="1485"/>
        <v>0</v>
      </c>
      <c r="BQ782" s="208">
        <f t="shared" si="1486"/>
        <v>0</v>
      </c>
      <c r="BR782" s="328">
        <v>29.2</v>
      </c>
      <c r="BS782" s="328">
        <f t="shared" si="1553"/>
        <v>0</v>
      </c>
      <c r="BT782" s="329">
        <f t="shared" si="1554"/>
        <v>0</v>
      </c>
      <c r="BU782" s="329">
        <f t="shared" si="1555"/>
        <v>0</v>
      </c>
      <c r="BV782" s="329">
        <f t="shared" si="1556"/>
        <v>0</v>
      </c>
      <c r="BW782" s="329">
        <f t="shared" si="1557"/>
        <v>0</v>
      </c>
      <c r="BX782" s="329">
        <f t="shared" si="1558"/>
        <v>0</v>
      </c>
      <c r="BY782" s="329">
        <f t="shared" si="1559"/>
        <v>0</v>
      </c>
      <c r="BZ782" s="170">
        <f t="shared" si="1487"/>
        <v>0</v>
      </c>
      <c r="CA782" s="208">
        <f t="shared" si="1488"/>
        <v>0</v>
      </c>
      <c r="CB782" s="328">
        <v>29.2</v>
      </c>
      <c r="CC782" s="328">
        <f t="shared" si="1560"/>
        <v>0</v>
      </c>
      <c r="CD782" s="329">
        <f t="shared" si="1561"/>
        <v>0</v>
      </c>
      <c r="CE782" s="329">
        <f t="shared" si="1562"/>
        <v>0</v>
      </c>
      <c r="CF782" s="329">
        <f t="shared" si="1563"/>
        <v>0</v>
      </c>
      <c r="CG782" s="329">
        <f t="shared" si="1564"/>
        <v>0</v>
      </c>
      <c r="CH782" s="329">
        <f t="shared" si="1565"/>
        <v>0</v>
      </c>
      <c r="CI782" s="329">
        <f t="shared" si="1566"/>
        <v>0</v>
      </c>
      <c r="CJ782" s="170">
        <f t="shared" si="1489"/>
        <v>0</v>
      </c>
      <c r="CK782" s="208">
        <f t="shared" si="1490"/>
        <v>0</v>
      </c>
      <c r="CL782" s="328">
        <v>29.2</v>
      </c>
      <c r="CM782" s="328">
        <f t="shared" si="1567"/>
        <v>0</v>
      </c>
      <c r="CN782" s="329">
        <f t="shared" si="1568"/>
        <v>0</v>
      </c>
      <c r="CO782" s="329">
        <f t="shared" si="1569"/>
        <v>0</v>
      </c>
      <c r="CP782" s="329">
        <f t="shared" si="1570"/>
        <v>0</v>
      </c>
      <c r="CQ782" s="329">
        <f t="shared" si="1571"/>
        <v>0</v>
      </c>
      <c r="CR782" s="329">
        <f t="shared" si="1572"/>
        <v>0</v>
      </c>
      <c r="CS782" s="329">
        <f t="shared" si="1573"/>
        <v>0</v>
      </c>
      <c r="CT782" s="170">
        <f t="shared" si="1491"/>
        <v>0</v>
      </c>
      <c r="CU782" s="208">
        <f t="shared" si="1492"/>
        <v>0</v>
      </c>
      <c r="CV782" s="328">
        <v>29.2</v>
      </c>
      <c r="CW782" s="328">
        <f t="shared" si="1574"/>
        <v>0</v>
      </c>
      <c r="CX782" s="329">
        <f t="shared" si="1575"/>
        <v>0</v>
      </c>
      <c r="CY782" s="329">
        <f t="shared" si="1576"/>
        <v>0</v>
      </c>
      <c r="CZ782" s="329">
        <f t="shared" si="1577"/>
        <v>0</v>
      </c>
      <c r="DA782" s="329">
        <f t="shared" si="1578"/>
        <v>0</v>
      </c>
      <c r="DB782" s="329">
        <f t="shared" si="1579"/>
        <v>0</v>
      </c>
      <c r="DC782" s="329">
        <f t="shared" si="1580"/>
        <v>0</v>
      </c>
      <c r="DD782" s="170">
        <f t="shared" si="1493"/>
        <v>0</v>
      </c>
      <c r="DE782" s="208">
        <f t="shared" si="1494"/>
        <v>0</v>
      </c>
      <c r="DF782" s="328">
        <v>29.2</v>
      </c>
      <c r="DG782" s="328">
        <f t="shared" si="1581"/>
        <v>0</v>
      </c>
      <c r="DH782" s="329">
        <f t="shared" si="1582"/>
        <v>0</v>
      </c>
      <c r="DI782" s="329">
        <f t="shared" si="1583"/>
        <v>0</v>
      </c>
      <c r="DJ782" s="329">
        <f t="shared" si="1584"/>
        <v>0</v>
      </c>
      <c r="DK782" s="329">
        <f t="shared" si="1585"/>
        <v>0</v>
      </c>
      <c r="DL782" s="329">
        <f t="shared" si="1586"/>
        <v>0</v>
      </c>
      <c r="DM782" s="329">
        <f t="shared" si="1587"/>
        <v>0</v>
      </c>
      <c r="DN782" s="170">
        <f t="shared" si="1495"/>
        <v>0</v>
      </c>
      <c r="DO782" s="208">
        <f t="shared" si="1496"/>
        <v>0</v>
      </c>
      <c r="DP782" s="328">
        <v>29.2</v>
      </c>
      <c r="DQ782" s="328">
        <f t="shared" si="1588"/>
        <v>0</v>
      </c>
      <c r="DR782" s="329">
        <f t="shared" si="1589"/>
        <v>0</v>
      </c>
      <c r="DS782" s="329">
        <f t="shared" si="1590"/>
        <v>0</v>
      </c>
      <c r="DT782" s="329">
        <f t="shared" si="1591"/>
        <v>0</v>
      </c>
      <c r="DU782" s="329">
        <f t="shared" si="1592"/>
        <v>0</v>
      </c>
      <c r="DV782" s="329">
        <f t="shared" si="1593"/>
        <v>0</v>
      </c>
      <c r="DW782" s="329">
        <f t="shared" si="1594"/>
        <v>0</v>
      </c>
      <c r="DX782" s="170">
        <f t="shared" si="1497"/>
        <v>0</v>
      </c>
      <c r="DY782" s="208">
        <f t="shared" si="1498"/>
        <v>0</v>
      </c>
      <c r="DZ782" s="328">
        <v>29.2</v>
      </c>
      <c r="EA782" s="328">
        <f t="shared" si="1595"/>
        <v>0</v>
      </c>
      <c r="EB782" s="329">
        <f t="shared" si="1596"/>
        <v>0</v>
      </c>
      <c r="EC782" s="329">
        <f t="shared" si="1597"/>
        <v>0</v>
      </c>
      <c r="ED782" s="329">
        <f t="shared" si="1598"/>
        <v>0</v>
      </c>
      <c r="EE782" s="329">
        <f t="shared" si="1599"/>
        <v>0</v>
      </c>
      <c r="EF782" s="329">
        <f t="shared" si="1600"/>
        <v>0</v>
      </c>
      <c r="EG782" s="329">
        <f t="shared" si="1601"/>
        <v>0</v>
      </c>
      <c r="EH782" s="170">
        <f t="shared" si="1499"/>
        <v>0</v>
      </c>
      <c r="EI782" s="208">
        <f t="shared" si="1500"/>
        <v>0</v>
      </c>
      <c r="EJ782" s="328">
        <v>29.2</v>
      </c>
      <c r="EK782" s="328">
        <f t="shared" si="1602"/>
        <v>0</v>
      </c>
      <c r="EL782" s="329">
        <f t="shared" si="1603"/>
        <v>0</v>
      </c>
      <c r="EM782" s="329">
        <f t="shared" si="1604"/>
        <v>0</v>
      </c>
      <c r="EN782" s="329">
        <f t="shared" si="1605"/>
        <v>0</v>
      </c>
      <c r="EO782" s="329">
        <f t="shared" si="1606"/>
        <v>0</v>
      </c>
      <c r="EP782" s="329">
        <f t="shared" si="1607"/>
        <v>0</v>
      </c>
      <c r="EQ782" s="329">
        <f t="shared" si="1608"/>
        <v>0</v>
      </c>
      <c r="ER782" s="170">
        <f t="shared" si="1501"/>
        <v>0</v>
      </c>
      <c r="ES782" s="208">
        <f t="shared" si="1502"/>
        <v>0</v>
      </c>
      <c r="ET782" s="328">
        <v>29.2</v>
      </c>
      <c r="EU782" s="328">
        <f t="shared" si="1609"/>
        <v>0</v>
      </c>
      <c r="EV782" s="329">
        <f t="shared" si="1610"/>
        <v>0</v>
      </c>
      <c r="EW782" s="329">
        <f t="shared" si="1611"/>
        <v>0</v>
      </c>
      <c r="EX782" s="329">
        <f t="shared" si="1612"/>
        <v>0</v>
      </c>
      <c r="EY782" s="329">
        <f t="shared" si="1613"/>
        <v>0</v>
      </c>
      <c r="EZ782" s="329">
        <f t="shared" si="1614"/>
        <v>0</v>
      </c>
      <c r="FA782" s="329">
        <f t="shared" si="1615"/>
        <v>0</v>
      </c>
      <c r="FB782" s="170">
        <f t="shared" si="1503"/>
        <v>0</v>
      </c>
      <c r="FC782" s="208">
        <f t="shared" si="1504"/>
        <v>0</v>
      </c>
      <c r="FD782" s="328">
        <v>29.2</v>
      </c>
      <c r="FE782" s="328">
        <f t="shared" si="1616"/>
        <v>0</v>
      </c>
      <c r="FF782" s="329">
        <f t="shared" si="1617"/>
        <v>0</v>
      </c>
      <c r="FG782" s="329">
        <f t="shared" si="1618"/>
        <v>0</v>
      </c>
      <c r="FH782" s="329">
        <f t="shared" si="1619"/>
        <v>0</v>
      </c>
      <c r="FI782" s="329">
        <f t="shared" si="1620"/>
        <v>0</v>
      </c>
      <c r="FJ782" s="329">
        <f t="shared" si="1621"/>
        <v>0</v>
      </c>
      <c r="FK782" s="329">
        <f t="shared" si="1622"/>
        <v>0</v>
      </c>
      <c r="FL782" s="170">
        <f t="shared" si="1677"/>
        <v>0</v>
      </c>
      <c r="FM782" s="208">
        <f t="shared" si="1506"/>
        <v>0</v>
      </c>
      <c r="FN782" s="328">
        <v>29.2</v>
      </c>
      <c r="FO782" s="328">
        <f t="shared" si="1649"/>
        <v>0</v>
      </c>
      <c r="FP782" s="329">
        <f t="shared" si="1650"/>
        <v>0</v>
      </c>
      <c r="FQ782" s="329">
        <f t="shared" si="1651"/>
        <v>0</v>
      </c>
      <c r="FR782" s="329">
        <f t="shared" si="1652"/>
        <v>0</v>
      </c>
      <c r="FS782" s="329">
        <f t="shared" si="1653"/>
        <v>0</v>
      </c>
      <c r="FT782" s="329">
        <f t="shared" si="1654"/>
        <v>0</v>
      </c>
      <c r="FU782" s="329">
        <f t="shared" si="1655"/>
        <v>0</v>
      </c>
      <c r="FV782" s="170">
        <f t="shared" si="1678"/>
        <v>0</v>
      </c>
      <c r="FW782" s="208">
        <f t="shared" si="1508"/>
        <v>0</v>
      </c>
      <c r="FX782" s="328">
        <v>29.2</v>
      </c>
      <c r="FY782" s="328">
        <f t="shared" si="1656"/>
        <v>0</v>
      </c>
      <c r="FZ782" s="329">
        <f t="shared" si="1657"/>
        <v>0</v>
      </c>
      <c r="GA782" s="329">
        <f t="shared" si="1658"/>
        <v>0</v>
      </c>
      <c r="GB782" s="329">
        <f t="shared" si="1659"/>
        <v>0</v>
      </c>
      <c r="GC782" s="329">
        <f t="shared" si="1660"/>
        <v>0</v>
      </c>
      <c r="GD782" s="329">
        <f t="shared" si="1661"/>
        <v>0</v>
      </c>
      <c r="GE782" s="329">
        <f t="shared" si="1662"/>
        <v>0</v>
      </c>
      <c r="GF782" s="170">
        <f t="shared" si="1679"/>
        <v>0</v>
      </c>
      <c r="GG782" s="208">
        <f t="shared" si="1510"/>
        <v>0</v>
      </c>
      <c r="GH782" s="328">
        <v>29.2</v>
      </c>
      <c r="GI782" s="328">
        <f t="shared" si="1663"/>
        <v>0</v>
      </c>
      <c r="GJ782" s="329">
        <f t="shared" si="1664"/>
        <v>0</v>
      </c>
      <c r="GK782" s="329">
        <f t="shared" si="1665"/>
        <v>0</v>
      </c>
      <c r="GL782" s="329">
        <f t="shared" si="1666"/>
        <v>0</v>
      </c>
      <c r="GM782" s="329">
        <f t="shared" si="1667"/>
        <v>0</v>
      </c>
      <c r="GN782" s="329">
        <f t="shared" si="1668"/>
        <v>0</v>
      </c>
      <c r="GO782" s="329">
        <f t="shared" si="1669"/>
        <v>0</v>
      </c>
      <c r="GP782" s="170">
        <f t="shared" si="1680"/>
        <v>0</v>
      </c>
      <c r="GQ782" s="208">
        <f t="shared" si="1512"/>
        <v>0</v>
      </c>
      <c r="GR782" s="328">
        <v>29.2</v>
      </c>
      <c r="GS782" s="328">
        <f t="shared" si="1670"/>
        <v>0</v>
      </c>
      <c r="GT782" s="329">
        <f t="shared" si="1671"/>
        <v>0</v>
      </c>
      <c r="GU782" s="329">
        <f t="shared" si="1672"/>
        <v>0</v>
      </c>
      <c r="GV782" s="329">
        <f t="shared" si="1673"/>
        <v>0</v>
      </c>
      <c r="GW782" s="329">
        <f t="shared" si="1674"/>
        <v>0</v>
      </c>
      <c r="GX782" s="329">
        <f t="shared" si="1675"/>
        <v>0</v>
      </c>
      <c r="GY782" s="329">
        <f t="shared" si="1676"/>
        <v>0</v>
      </c>
      <c r="GZ782" s="170">
        <f t="shared" si="1681"/>
        <v>0</v>
      </c>
      <c r="HA782" s="208">
        <f t="shared" si="1514"/>
        <v>0</v>
      </c>
      <c r="HB782" s="328">
        <v>29.2</v>
      </c>
      <c r="HC782" s="328">
        <f t="shared" si="1515"/>
        <v>0</v>
      </c>
      <c r="HD782" s="329">
        <f t="shared" si="1623"/>
        <v>0</v>
      </c>
      <c r="HE782" s="329">
        <f t="shared" si="1624"/>
        <v>0</v>
      </c>
      <c r="HF782" s="329">
        <f t="shared" si="1625"/>
        <v>0</v>
      </c>
      <c r="HG782" s="329">
        <f t="shared" si="1626"/>
        <v>0</v>
      </c>
      <c r="HH782" s="329">
        <f t="shared" si="1627"/>
        <v>0</v>
      </c>
      <c r="HI782" s="329">
        <f t="shared" si="1628"/>
        <v>0</v>
      </c>
      <c r="HJ782" s="170">
        <f t="shared" si="1682"/>
        <v>0</v>
      </c>
      <c r="HK782" s="208">
        <f t="shared" si="1517"/>
        <v>0</v>
      </c>
      <c r="HL782" s="328">
        <v>29.2</v>
      </c>
      <c r="HM782" s="328">
        <f t="shared" si="1518"/>
        <v>0</v>
      </c>
      <c r="HN782" s="329">
        <f t="shared" si="1629"/>
        <v>0</v>
      </c>
      <c r="HO782" s="329">
        <f t="shared" si="1630"/>
        <v>0</v>
      </c>
      <c r="HP782" s="329">
        <f t="shared" si="1631"/>
        <v>0</v>
      </c>
      <c r="HQ782" s="329">
        <f t="shared" si="1632"/>
        <v>0</v>
      </c>
      <c r="HR782" s="329">
        <f t="shared" si="1633"/>
        <v>0</v>
      </c>
      <c r="HS782" s="329">
        <f t="shared" si="1634"/>
        <v>0</v>
      </c>
      <c r="HT782" s="170">
        <f t="shared" si="1519"/>
        <v>0</v>
      </c>
      <c r="HU782" s="208">
        <f t="shared" si="1520"/>
        <v>0</v>
      </c>
      <c r="HV782" s="328">
        <v>29.2</v>
      </c>
      <c r="HW782" s="328">
        <f t="shared" si="1635"/>
        <v>0</v>
      </c>
      <c r="HX782" s="329">
        <f t="shared" si="1636"/>
        <v>0</v>
      </c>
      <c r="HY782" s="329">
        <f t="shared" si="1637"/>
        <v>0</v>
      </c>
      <c r="HZ782" s="329">
        <f t="shared" si="1638"/>
        <v>0</v>
      </c>
      <c r="IA782" s="329">
        <f t="shared" si="1639"/>
        <v>0</v>
      </c>
      <c r="IB782" s="329">
        <f t="shared" si="1640"/>
        <v>0</v>
      </c>
      <c r="IC782" s="329">
        <f t="shared" si="1641"/>
        <v>0</v>
      </c>
      <c r="ID782" s="170">
        <f t="shared" si="1521"/>
        <v>0</v>
      </c>
      <c r="IE782" s="208">
        <f t="shared" si="1522"/>
        <v>0</v>
      </c>
      <c r="IF782" s="328">
        <v>29.2</v>
      </c>
      <c r="IG782" s="328">
        <f t="shared" si="1642"/>
        <v>0</v>
      </c>
      <c r="IH782" s="329">
        <f t="shared" si="1643"/>
        <v>0</v>
      </c>
      <c r="II782" s="329">
        <f t="shared" si="1644"/>
        <v>0</v>
      </c>
      <c r="IJ782" s="329">
        <f t="shared" si="1645"/>
        <v>0</v>
      </c>
      <c r="IK782" s="329">
        <f t="shared" si="1646"/>
        <v>0</v>
      </c>
      <c r="IL782" s="329">
        <f t="shared" si="1647"/>
        <v>0</v>
      </c>
      <c r="IM782" s="329">
        <f t="shared" si="1648"/>
        <v>0</v>
      </c>
      <c r="IN782" s="170">
        <f t="shared" si="1683"/>
        <v>0</v>
      </c>
    </row>
    <row r="783" spans="1:248">
      <c r="A783" s="318"/>
      <c r="B783" s="318"/>
      <c r="C783" s="318"/>
      <c r="D783" s="318"/>
      <c r="E783" s="318"/>
      <c r="F783" s="318"/>
      <c r="G783" s="318"/>
      <c r="H783" s="318"/>
      <c r="I783" s="318"/>
      <c r="K783" s="318"/>
      <c r="L783" s="318"/>
      <c r="M783" s="318"/>
      <c r="N783" s="318"/>
      <c r="O783" s="318"/>
      <c r="P783" s="318"/>
      <c r="Q783" s="318"/>
      <c r="R783" s="318"/>
      <c r="S783" s="208">
        <f t="shared" si="1524"/>
        <v>0</v>
      </c>
      <c r="T783" s="328">
        <v>29.3</v>
      </c>
      <c r="U783" s="328">
        <f t="shared" si="1525"/>
        <v>0</v>
      </c>
      <c r="V783" s="329">
        <f t="shared" si="1526"/>
        <v>0</v>
      </c>
      <c r="W783" s="329">
        <f t="shared" si="1527"/>
        <v>0</v>
      </c>
      <c r="X783" s="329">
        <f t="shared" si="1528"/>
        <v>0</v>
      </c>
      <c r="Y783" s="329">
        <f t="shared" si="1529"/>
        <v>0</v>
      </c>
      <c r="Z783" s="329">
        <f t="shared" si="1530"/>
        <v>0</v>
      </c>
      <c r="AA783" s="329">
        <f t="shared" si="1531"/>
        <v>0</v>
      </c>
      <c r="AB783" s="170">
        <f t="shared" si="1470"/>
        <v>0</v>
      </c>
      <c r="AC783" s="208">
        <f t="shared" si="1471"/>
        <v>0</v>
      </c>
      <c r="AD783" s="328">
        <v>29.3</v>
      </c>
      <c r="AE783" s="328">
        <f t="shared" si="1532"/>
        <v>0</v>
      </c>
      <c r="AF783" s="329">
        <f t="shared" si="1533"/>
        <v>0</v>
      </c>
      <c r="AG783" s="329">
        <f t="shared" si="1534"/>
        <v>0</v>
      </c>
      <c r="AH783" s="329">
        <f t="shared" si="1535"/>
        <v>0</v>
      </c>
      <c r="AI783" s="329">
        <f t="shared" si="1536"/>
        <v>0</v>
      </c>
      <c r="AJ783" s="329">
        <f t="shared" si="1537"/>
        <v>0</v>
      </c>
      <c r="AK783" s="329">
        <f t="shared" si="1538"/>
        <v>0</v>
      </c>
      <c r="AL783" s="170">
        <f t="shared" si="1472"/>
        <v>0</v>
      </c>
      <c r="AM783" s="208">
        <f t="shared" si="1473"/>
        <v>0</v>
      </c>
      <c r="AN783" s="328">
        <v>29.3</v>
      </c>
      <c r="AO783" s="328">
        <f t="shared" si="1539"/>
        <v>0</v>
      </c>
      <c r="AP783" s="329">
        <f t="shared" si="1540"/>
        <v>0</v>
      </c>
      <c r="AQ783" s="329">
        <f t="shared" si="1541"/>
        <v>0</v>
      </c>
      <c r="AR783" s="329">
        <f t="shared" si="1542"/>
        <v>0</v>
      </c>
      <c r="AS783" s="329">
        <f t="shared" si="1543"/>
        <v>0</v>
      </c>
      <c r="AT783" s="329">
        <f t="shared" si="1544"/>
        <v>0</v>
      </c>
      <c r="AU783" s="329">
        <f t="shared" si="1545"/>
        <v>0</v>
      </c>
      <c r="AV783" s="170">
        <f t="shared" si="1474"/>
        <v>0</v>
      </c>
      <c r="AW783" s="208">
        <f t="shared" si="1475"/>
        <v>0</v>
      </c>
      <c r="AX783" s="328">
        <v>29.3</v>
      </c>
      <c r="AY783" s="328">
        <f t="shared" si="1546"/>
        <v>0</v>
      </c>
      <c r="AZ783" s="329">
        <f t="shared" si="1547"/>
        <v>0</v>
      </c>
      <c r="BA783" s="329">
        <f t="shared" si="1548"/>
        <v>0</v>
      </c>
      <c r="BB783" s="329">
        <f t="shared" si="1549"/>
        <v>0</v>
      </c>
      <c r="BC783" s="329">
        <f t="shared" si="1550"/>
        <v>0</v>
      </c>
      <c r="BD783" s="329">
        <f t="shared" si="1551"/>
        <v>0</v>
      </c>
      <c r="BE783" s="329">
        <f t="shared" si="1552"/>
        <v>0</v>
      </c>
      <c r="BF783" s="170">
        <f t="shared" si="1476"/>
        <v>0</v>
      </c>
      <c r="BG783" s="208">
        <f t="shared" si="1477"/>
        <v>0</v>
      </c>
      <c r="BH783" s="328">
        <v>29.3</v>
      </c>
      <c r="BI783" s="328">
        <f t="shared" si="1478"/>
        <v>0</v>
      </c>
      <c r="BJ783" s="329">
        <f t="shared" si="1479"/>
        <v>0</v>
      </c>
      <c r="BK783" s="329">
        <f t="shared" si="1480"/>
        <v>0</v>
      </c>
      <c r="BL783" s="329">
        <f t="shared" si="1481"/>
        <v>0</v>
      </c>
      <c r="BM783" s="329">
        <f t="shared" si="1482"/>
        <v>0</v>
      </c>
      <c r="BN783" s="329">
        <f t="shared" si="1483"/>
        <v>0</v>
      </c>
      <c r="BO783" s="329">
        <f t="shared" si="1484"/>
        <v>0</v>
      </c>
      <c r="BP783" s="170">
        <f t="shared" si="1485"/>
        <v>0</v>
      </c>
      <c r="BQ783" s="208">
        <f t="shared" si="1486"/>
        <v>0</v>
      </c>
      <c r="BR783" s="328">
        <v>29.3</v>
      </c>
      <c r="BS783" s="328">
        <f t="shared" si="1553"/>
        <v>0</v>
      </c>
      <c r="BT783" s="329">
        <f t="shared" si="1554"/>
        <v>0</v>
      </c>
      <c r="BU783" s="329">
        <f t="shared" si="1555"/>
        <v>0</v>
      </c>
      <c r="BV783" s="329">
        <f t="shared" si="1556"/>
        <v>0</v>
      </c>
      <c r="BW783" s="329">
        <f t="shared" si="1557"/>
        <v>0</v>
      </c>
      <c r="BX783" s="329">
        <f t="shared" si="1558"/>
        <v>0</v>
      </c>
      <c r="BY783" s="329">
        <f t="shared" si="1559"/>
        <v>0</v>
      </c>
      <c r="BZ783" s="170">
        <f t="shared" si="1487"/>
        <v>0</v>
      </c>
      <c r="CA783" s="208">
        <f t="shared" si="1488"/>
        <v>0</v>
      </c>
      <c r="CB783" s="328">
        <v>29.3</v>
      </c>
      <c r="CC783" s="328">
        <f t="shared" si="1560"/>
        <v>0</v>
      </c>
      <c r="CD783" s="329">
        <f t="shared" si="1561"/>
        <v>0</v>
      </c>
      <c r="CE783" s="329">
        <f t="shared" si="1562"/>
        <v>0</v>
      </c>
      <c r="CF783" s="329">
        <f t="shared" si="1563"/>
        <v>0</v>
      </c>
      <c r="CG783" s="329">
        <f t="shared" si="1564"/>
        <v>0</v>
      </c>
      <c r="CH783" s="329">
        <f t="shared" si="1565"/>
        <v>0</v>
      </c>
      <c r="CI783" s="329">
        <f t="shared" si="1566"/>
        <v>0</v>
      </c>
      <c r="CJ783" s="170">
        <f t="shared" si="1489"/>
        <v>0</v>
      </c>
      <c r="CK783" s="208">
        <f t="shared" si="1490"/>
        <v>0</v>
      </c>
      <c r="CL783" s="328">
        <v>29.3</v>
      </c>
      <c r="CM783" s="328">
        <f t="shared" si="1567"/>
        <v>0</v>
      </c>
      <c r="CN783" s="329">
        <f t="shared" si="1568"/>
        <v>0</v>
      </c>
      <c r="CO783" s="329">
        <f t="shared" si="1569"/>
        <v>0</v>
      </c>
      <c r="CP783" s="329">
        <f t="shared" si="1570"/>
        <v>0</v>
      </c>
      <c r="CQ783" s="329">
        <f t="shared" si="1571"/>
        <v>0</v>
      </c>
      <c r="CR783" s="329">
        <f t="shared" si="1572"/>
        <v>0</v>
      </c>
      <c r="CS783" s="329">
        <f t="shared" si="1573"/>
        <v>0</v>
      </c>
      <c r="CT783" s="170">
        <f t="shared" si="1491"/>
        <v>0</v>
      </c>
      <c r="CU783" s="208">
        <f t="shared" si="1492"/>
        <v>0</v>
      </c>
      <c r="CV783" s="328">
        <v>29.3</v>
      </c>
      <c r="CW783" s="328">
        <f t="shared" si="1574"/>
        <v>0</v>
      </c>
      <c r="CX783" s="329">
        <f t="shared" si="1575"/>
        <v>0</v>
      </c>
      <c r="CY783" s="329">
        <f t="shared" si="1576"/>
        <v>0</v>
      </c>
      <c r="CZ783" s="329">
        <f t="shared" si="1577"/>
        <v>0</v>
      </c>
      <c r="DA783" s="329">
        <f t="shared" si="1578"/>
        <v>0</v>
      </c>
      <c r="DB783" s="329">
        <f t="shared" si="1579"/>
        <v>0</v>
      </c>
      <c r="DC783" s="329">
        <f t="shared" si="1580"/>
        <v>0</v>
      </c>
      <c r="DD783" s="170">
        <f t="shared" si="1493"/>
        <v>0</v>
      </c>
      <c r="DE783" s="208">
        <f t="shared" si="1494"/>
        <v>0</v>
      </c>
      <c r="DF783" s="328">
        <v>29.3</v>
      </c>
      <c r="DG783" s="328">
        <f t="shared" si="1581"/>
        <v>0</v>
      </c>
      <c r="DH783" s="329">
        <f t="shared" si="1582"/>
        <v>0</v>
      </c>
      <c r="DI783" s="329">
        <f t="shared" si="1583"/>
        <v>0</v>
      </c>
      <c r="DJ783" s="329">
        <f t="shared" si="1584"/>
        <v>0</v>
      </c>
      <c r="DK783" s="329">
        <f t="shared" si="1585"/>
        <v>0</v>
      </c>
      <c r="DL783" s="329">
        <f t="shared" si="1586"/>
        <v>0</v>
      </c>
      <c r="DM783" s="329">
        <f t="shared" si="1587"/>
        <v>0</v>
      </c>
      <c r="DN783" s="170">
        <f t="shared" si="1495"/>
        <v>0</v>
      </c>
      <c r="DO783" s="208">
        <f t="shared" si="1496"/>
        <v>0</v>
      </c>
      <c r="DP783" s="328">
        <v>29.3</v>
      </c>
      <c r="DQ783" s="328">
        <f t="shared" si="1588"/>
        <v>0</v>
      </c>
      <c r="DR783" s="329">
        <f t="shared" si="1589"/>
        <v>0</v>
      </c>
      <c r="DS783" s="329">
        <f t="shared" si="1590"/>
        <v>0</v>
      </c>
      <c r="DT783" s="329">
        <f t="shared" si="1591"/>
        <v>0</v>
      </c>
      <c r="DU783" s="329">
        <f t="shared" si="1592"/>
        <v>0</v>
      </c>
      <c r="DV783" s="329">
        <f t="shared" si="1593"/>
        <v>0</v>
      </c>
      <c r="DW783" s="329">
        <f t="shared" si="1594"/>
        <v>0</v>
      </c>
      <c r="DX783" s="170">
        <f t="shared" si="1497"/>
        <v>0</v>
      </c>
      <c r="DY783" s="208">
        <f t="shared" si="1498"/>
        <v>0</v>
      </c>
      <c r="DZ783" s="328">
        <v>29.3</v>
      </c>
      <c r="EA783" s="328">
        <f t="shared" si="1595"/>
        <v>0</v>
      </c>
      <c r="EB783" s="329">
        <f t="shared" si="1596"/>
        <v>0</v>
      </c>
      <c r="EC783" s="329">
        <f t="shared" si="1597"/>
        <v>0</v>
      </c>
      <c r="ED783" s="329">
        <f t="shared" si="1598"/>
        <v>0</v>
      </c>
      <c r="EE783" s="329">
        <f t="shared" si="1599"/>
        <v>0</v>
      </c>
      <c r="EF783" s="329">
        <f t="shared" si="1600"/>
        <v>0</v>
      </c>
      <c r="EG783" s="329">
        <f t="shared" si="1601"/>
        <v>0</v>
      </c>
      <c r="EH783" s="170">
        <f t="shared" si="1499"/>
        <v>0</v>
      </c>
      <c r="EI783" s="208">
        <f t="shared" si="1500"/>
        <v>0</v>
      </c>
      <c r="EJ783" s="328">
        <v>29.3</v>
      </c>
      <c r="EK783" s="328">
        <f t="shared" si="1602"/>
        <v>0</v>
      </c>
      <c r="EL783" s="329">
        <f t="shared" si="1603"/>
        <v>0</v>
      </c>
      <c r="EM783" s="329">
        <f t="shared" si="1604"/>
        <v>0</v>
      </c>
      <c r="EN783" s="329">
        <f t="shared" si="1605"/>
        <v>0</v>
      </c>
      <c r="EO783" s="329">
        <f t="shared" si="1606"/>
        <v>0</v>
      </c>
      <c r="EP783" s="329">
        <f t="shared" si="1607"/>
        <v>0</v>
      </c>
      <c r="EQ783" s="329">
        <f t="shared" si="1608"/>
        <v>0</v>
      </c>
      <c r="ER783" s="170">
        <f t="shared" si="1501"/>
        <v>0</v>
      </c>
      <c r="ES783" s="208">
        <f t="shared" si="1502"/>
        <v>0</v>
      </c>
      <c r="ET783" s="328">
        <v>29.3</v>
      </c>
      <c r="EU783" s="328">
        <f t="shared" si="1609"/>
        <v>0</v>
      </c>
      <c r="EV783" s="329">
        <f t="shared" si="1610"/>
        <v>0</v>
      </c>
      <c r="EW783" s="329">
        <f t="shared" si="1611"/>
        <v>0</v>
      </c>
      <c r="EX783" s="329">
        <f t="shared" si="1612"/>
        <v>0</v>
      </c>
      <c r="EY783" s="329">
        <f t="shared" si="1613"/>
        <v>0</v>
      </c>
      <c r="EZ783" s="329">
        <f t="shared" si="1614"/>
        <v>0</v>
      </c>
      <c r="FA783" s="329">
        <f t="shared" si="1615"/>
        <v>0</v>
      </c>
      <c r="FB783" s="170">
        <f t="shared" si="1503"/>
        <v>0</v>
      </c>
      <c r="FC783" s="208">
        <f t="shared" si="1504"/>
        <v>0</v>
      </c>
      <c r="FD783" s="328">
        <v>29.3</v>
      </c>
      <c r="FE783" s="328">
        <f t="shared" si="1616"/>
        <v>0</v>
      </c>
      <c r="FF783" s="329">
        <f t="shared" si="1617"/>
        <v>0</v>
      </c>
      <c r="FG783" s="329">
        <f t="shared" si="1618"/>
        <v>0</v>
      </c>
      <c r="FH783" s="329">
        <f t="shared" si="1619"/>
        <v>0</v>
      </c>
      <c r="FI783" s="329">
        <f t="shared" si="1620"/>
        <v>0</v>
      </c>
      <c r="FJ783" s="329">
        <f t="shared" si="1621"/>
        <v>0</v>
      </c>
      <c r="FK783" s="329">
        <f t="shared" si="1622"/>
        <v>0</v>
      </c>
      <c r="FL783" s="170">
        <f t="shared" si="1677"/>
        <v>0</v>
      </c>
      <c r="FM783" s="208">
        <f t="shared" si="1506"/>
        <v>0</v>
      </c>
      <c r="FN783" s="328">
        <v>29.3</v>
      </c>
      <c r="FO783" s="328">
        <f t="shared" si="1649"/>
        <v>0</v>
      </c>
      <c r="FP783" s="329">
        <f t="shared" si="1650"/>
        <v>0</v>
      </c>
      <c r="FQ783" s="329">
        <f t="shared" si="1651"/>
        <v>0</v>
      </c>
      <c r="FR783" s="329">
        <f t="shared" si="1652"/>
        <v>0</v>
      </c>
      <c r="FS783" s="329">
        <f t="shared" si="1653"/>
        <v>0</v>
      </c>
      <c r="FT783" s="329">
        <f t="shared" si="1654"/>
        <v>0</v>
      </c>
      <c r="FU783" s="329">
        <f t="shared" si="1655"/>
        <v>0</v>
      </c>
      <c r="FV783" s="170">
        <f t="shared" si="1678"/>
        <v>0</v>
      </c>
      <c r="FW783" s="208">
        <f t="shared" si="1508"/>
        <v>0</v>
      </c>
      <c r="FX783" s="328">
        <v>29.3</v>
      </c>
      <c r="FY783" s="328">
        <f t="shared" si="1656"/>
        <v>0</v>
      </c>
      <c r="FZ783" s="329">
        <f t="shared" si="1657"/>
        <v>0</v>
      </c>
      <c r="GA783" s="329">
        <f t="shared" si="1658"/>
        <v>0</v>
      </c>
      <c r="GB783" s="329">
        <f t="shared" si="1659"/>
        <v>0</v>
      </c>
      <c r="GC783" s="329">
        <f t="shared" si="1660"/>
        <v>0</v>
      </c>
      <c r="GD783" s="329">
        <f t="shared" si="1661"/>
        <v>0</v>
      </c>
      <c r="GE783" s="329">
        <f t="shared" si="1662"/>
        <v>0</v>
      </c>
      <c r="GF783" s="170">
        <f t="shared" si="1679"/>
        <v>0</v>
      </c>
      <c r="GG783" s="208">
        <f t="shared" si="1510"/>
        <v>0</v>
      </c>
      <c r="GH783" s="328">
        <v>29.3</v>
      </c>
      <c r="GI783" s="328">
        <f t="shared" si="1663"/>
        <v>0</v>
      </c>
      <c r="GJ783" s="329">
        <f t="shared" si="1664"/>
        <v>0</v>
      </c>
      <c r="GK783" s="329">
        <f t="shared" si="1665"/>
        <v>0</v>
      </c>
      <c r="GL783" s="329">
        <f t="shared" si="1666"/>
        <v>0</v>
      </c>
      <c r="GM783" s="329">
        <f t="shared" si="1667"/>
        <v>0</v>
      </c>
      <c r="GN783" s="329">
        <f t="shared" si="1668"/>
        <v>0</v>
      </c>
      <c r="GO783" s="329">
        <f t="shared" si="1669"/>
        <v>0</v>
      </c>
      <c r="GP783" s="170">
        <f t="shared" si="1680"/>
        <v>0</v>
      </c>
      <c r="GQ783" s="208">
        <f t="shared" si="1512"/>
        <v>0</v>
      </c>
      <c r="GR783" s="328">
        <v>29.3</v>
      </c>
      <c r="GS783" s="328">
        <f t="shared" si="1670"/>
        <v>0</v>
      </c>
      <c r="GT783" s="329">
        <f t="shared" si="1671"/>
        <v>0</v>
      </c>
      <c r="GU783" s="329">
        <f t="shared" si="1672"/>
        <v>0</v>
      </c>
      <c r="GV783" s="329">
        <f t="shared" si="1673"/>
        <v>0</v>
      </c>
      <c r="GW783" s="329">
        <f t="shared" si="1674"/>
        <v>0</v>
      </c>
      <c r="GX783" s="329">
        <f t="shared" si="1675"/>
        <v>0</v>
      </c>
      <c r="GY783" s="329">
        <f t="shared" si="1676"/>
        <v>0</v>
      </c>
      <c r="GZ783" s="170">
        <f t="shared" si="1681"/>
        <v>0</v>
      </c>
      <c r="HA783" s="208">
        <f t="shared" si="1514"/>
        <v>0</v>
      </c>
      <c r="HB783" s="328">
        <v>29.3</v>
      </c>
      <c r="HC783" s="328">
        <f t="shared" si="1515"/>
        <v>0</v>
      </c>
      <c r="HD783" s="329">
        <f t="shared" si="1623"/>
        <v>0</v>
      </c>
      <c r="HE783" s="329">
        <f t="shared" si="1624"/>
        <v>0</v>
      </c>
      <c r="HF783" s="329">
        <f t="shared" si="1625"/>
        <v>0</v>
      </c>
      <c r="HG783" s="329">
        <f t="shared" si="1626"/>
        <v>0</v>
      </c>
      <c r="HH783" s="329">
        <f t="shared" si="1627"/>
        <v>0</v>
      </c>
      <c r="HI783" s="329">
        <f t="shared" si="1628"/>
        <v>0</v>
      </c>
      <c r="HJ783" s="170">
        <f t="shared" si="1682"/>
        <v>0</v>
      </c>
      <c r="HK783" s="208">
        <f t="shared" si="1517"/>
        <v>0</v>
      </c>
      <c r="HL783" s="328">
        <v>29.3</v>
      </c>
      <c r="HM783" s="328">
        <f t="shared" si="1518"/>
        <v>0</v>
      </c>
      <c r="HN783" s="329">
        <f t="shared" si="1629"/>
        <v>0</v>
      </c>
      <c r="HO783" s="329">
        <f t="shared" si="1630"/>
        <v>0</v>
      </c>
      <c r="HP783" s="329">
        <f t="shared" si="1631"/>
        <v>0</v>
      </c>
      <c r="HQ783" s="329">
        <f t="shared" si="1632"/>
        <v>0</v>
      </c>
      <c r="HR783" s="329">
        <f t="shared" si="1633"/>
        <v>0</v>
      </c>
      <c r="HS783" s="329">
        <f t="shared" si="1634"/>
        <v>0</v>
      </c>
      <c r="HT783" s="170">
        <f t="shared" si="1519"/>
        <v>0</v>
      </c>
      <c r="HU783" s="208">
        <f t="shared" si="1520"/>
        <v>0</v>
      </c>
      <c r="HV783" s="328">
        <v>29.3</v>
      </c>
      <c r="HW783" s="328">
        <f t="shared" si="1635"/>
        <v>0</v>
      </c>
      <c r="HX783" s="329">
        <f t="shared" si="1636"/>
        <v>0</v>
      </c>
      <c r="HY783" s="329">
        <f t="shared" si="1637"/>
        <v>0</v>
      </c>
      <c r="HZ783" s="329">
        <f t="shared" si="1638"/>
        <v>0</v>
      </c>
      <c r="IA783" s="329">
        <f t="shared" si="1639"/>
        <v>0</v>
      </c>
      <c r="IB783" s="329">
        <f t="shared" si="1640"/>
        <v>0</v>
      </c>
      <c r="IC783" s="329">
        <f t="shared" si="1641"/>
        <v>0</v>
      </c>
      <c r="ID783" s="170">
        <f t="shared" si="1521"/>
        <v>0</v>
      </c>
      <c r="IE783" s="208">
        <f t="shared" si="1522"/>
        <v>0</v>
      </c>
      <c r="IF783" s="328">
        <v>29.3</v>
      </c>
      <c r="IG783" s="328">
        <f t="shared" si="1642"/>
        <v>0</v>
      </c>
      <c r="IH783" s="329">
        <f t="shared" si="1643"/>
        <v>0</v>
      </c>
      <c r="II783" s="329">
        <f t="shared" si="1644"/>
        <v>0</v>
      </c>
      <c r="IJ783" s="329">
        <f t="shared" si="1645"/>
        <v>0</v>
      </c>
      <c r="IK783" s="329">
        <f t="shared" si="1646"/>
        <v>0</v>
      </c>
      <c r="IL783" s="329">
        <f t="shared" si="1647"/>
        <v>0</v>
      </c>
      <c r="IM783" s="329">
        <f t="shared" si="1648"/>
        <v>0</v>
      </c>
      <c r="IN783" s="170">
        <f t="shared" si="1683"/>
        <v>0</v>
      </c>
    </row>
    <row r="784" spans="1:248">
      <c r="A784" s="318"/>
      <c r="B784" s="318"/>
      <c r="C784" s="318"/>
      <c r="D784" s="318"/>
      <c r="E784" s="318"/>
      <c r="F784" s="318"/>
      <c r="G784" s="318"/>
      <c r="H784" s="318"/>
      <c r="I784" s="318"/>
      <c r="K784" s="318"/>
      <c r="L784" s="318"/>
      <c r="M784" s="318"/>
      <c r="N784" s="318"/>
      <c r="O784" s="318"/>
      <c r="P784" s="318"/>
      <c r="Q784" s="318"/>
      <c r="R784" s="318"/>
      <c r="S784" s="208">
        <f t="shared" si="1524"/>
        <v>0</v>
      </c>
      <c r="T784" s="328">
        <v>29.4</v>
      </c>
      <c r="U784" s="328">
        <f t="shared" si="1525"/>
        <v>0</v>
      </c>
      <c r="V784" s="329">
        <f t="shared" si="1526"/>
        <v>0</v>
      </c>
      <c r="W784" s="329">
        <f t="shared" si="1527"/>
        <v>0</v>
      </c>
      <c r="X784" s="329">
        <f t="shared" si="1528"/>
        <v>0</v>
      </c>
      <c r="Y784" s="329">
        <f t="shared" si="1529"/>
        <v>0</v>
      </c>
      <c r="Z784" s="329">
        <f t="shared" si="1530"/>
        <v>0</v>
      </c>
      <c r="AA784" s="329">
        <f t="shared" si="1531"/>
        <v>0</v>
      </c>
      <c r="AB784" s="170">
        <f t="shared" si="1470"/>
        <v>0</v>
      </c>
      <c r="AC784" s="208">
        <f t="shared" si="1471"/>
        <v>0</v>
      </c>
      <c r="AD784" s="328">
        <v>29.4</v>
      </c>
      <c r="AE784" s="328">
        <f t="shared" si="1532"/>
        <v>0</v>
      </c>
      <c r="AF784" s="329">
        <f t="shared" si="1533"/>
        <v>0</v>
      </c>
      <c r="AG784" s="329">
        <f t="shared" si="1534"/>
        <v>0</v>
      </c>
      <c r="AH784" s="329">
        <f t="shared" si="1535"/>
        <v>0</v>
      </c>
      <c r="AI784" s="329">
        <f t="shared" si="1536"/>
        <v>0</v>
      </c>
      <c r="AJ784" s="329">
        <f t="shared" si="1537"/>
        <v>0</v>
      </c>
      <c r="AK784" s="329">
        <f t="shared" si="1538"/>
        <v>0</v>
      </c>
      <c r="AL784" s="170">
        <f t="shared" si="1472"/>
        <v>0</v>
      </c>
      <c r="AM784" s="208">
        <f t="shared" si="1473"/>
        <v>0</v>
      </c>
      <c r="AN784" s="328">
        <v>29.4</v>
      </c>
      <c r="AO784" s="328">
        <f t="shared" si="1539"/>
        <v>0</v>
      </c>
      <c r="AP784" s="329">
        <f t="shared" si="1540"/>
        <v>0</v>
      </c>
      <c r="AQ784" s="329">
        <f t="shared" si="1541"/>
        <v>0</v>
      </c>
      <c r="AR784" s="329">
        <f t="shared" si="1542"/>
        <v>0</v>
      </c>
      <c r="AS784" s="329">
        <f t="shared" si="1543"/>
        <v>0</v>
      </c>
      <c r="AT784" s="329">
        <f t="shared" si="1544"/>
        <v>0</v>
      </c>
      <c r="AU784" s="329">
        <f t="shared" si="1545"/>
        <v>0</v>
      </c>
      <c r="AV784" s="170">
        <f t="shared" si="1474"/>
        <v>0</v>
      </c>
      <c r="AW784" s="208">
        <f t="shared" si="1475"/>
        <v>0</v>
      </c>
      <c r="AX784" s="328">
        <v>29.4</v>
      </c>
      <c r="AY784" s="328">
        <f t="shared" si="1546"/>
        <v>0</v>
      </c>
      <c r="AZ784" s="329">
        <f t="shared" si="1547"/>
        <v>0</v>
      </c>
      <c r="BA784" s="329">
        <f t="shared" si="1548"/>
        <v>0</v>
      </c>
      <c r="BB784" s="329">
        <f t="shared" si="1549"/>
        <v>0</v>
      </c>
      <c r="BC784" s="329">
        <f t="shared" si="1550"/>
        <v>0</v>
      </c>
      <c r="BD784" s="329">
        <f t="shared" si="1551"/>
        <v>0</v>
      </c>
      <c r="BE784" s="329">
        <f t="shared" si="1552"/>
        <v>0</v>
      </c>
      <c r="BF784" s="170">
        <f t="shared" si="1476"/>
        <v>0</v>
      </c>
      <c r="BG784" s="208">
        <f t="shared" si="1477"/>
        <v>0</v>
      </c>
      <c r="BH784" s="328">
        <v>29.4</v>
      </c>
      <c r="BI784" s="328">
        <f t="shared" si="1478"/>
        <v>0</v>
      </c>
      <c r="BJ784" s="329">
        <f t="shared" si="1479"/>
        <v>0</v>
      </c>
      <c r="BK784" s="329">
        <f t="shared" si="1480"/>
        <v>0</v>
      </c>
      <c r="BL784" s="329">
        <f t="shared" si="1481"/>
        <v>0</v>
      </c>
      <c r="BM784" s="329">
        <f t="shared" si="1482"/>
        <v>0</v>
      </c>
      <c r="BN784" s="329">
        <f t="shared" si="1483"/>
        <v>0</v>
      </c>
      <c r="BO784" s="329">
        <f t="shared" si="1484"/>
        <v>0</v>
      </c>
      <c r="BP784" s="170">
        <f t="shared" si="1485"/>
        <v>0</v>
      </c>
      <c r="BQ784" s="208">
        <f t="shared" si="1486"/>
        <v>0</v>
      </c>
      <c r="BR784" s="328">
        <v>29.4</v>
      </c>
      <c r="BS784" s="328">
        <f t="shared" si="1553"/>
        <v>0</v>
      </c>
      <c r="BT784" s="329">
        <f t="shared" si="1554"/>
        <v>0</v>
      </c>
      <c r="BU784" s="329">
        <f t="shared" si="1555"/>
        <v>0</v>
      </c>
      <c r="BV784" s="329">
        <f t="shared" si="1556"/>
        <v>0</v>
      </c>
      <c r="BW784" s="329">
        <f t="shared" si="1557"/>
        <v>0</v>
      </c>
      <c r="BX784" s="329">
        <f t="shared" si="1558"/>
        <v>0</v>
      </c>
      <c r="BY784" s="329">
        <f t="shared" si="1559"/>
        <v>0</v>
      </c>
      <c r="BZ784" s="170">
        <f t="shared" si="1487"/>
        <v>0</v>
      </c>
      <c r="CA784" s="208">
        <f t="shared" si="1488"/>
        <v>0</v>
      </c>
      <c r="CB784" s="328">
        <v>29.4</v>
      </c>
      <c r="CC784" s="328">
        <f t="shared" si="1560"/>
        <v>0</v>
      </c>
      <c r="CD784" s="329">
        <f t="shared" si="1561"/>
        <v>0</v>
      </c>
      <c r="CE784" s="329">
        <f t="shared" si="1562"/>
        <v>0</v>
      </c>
      <c r="CF784" s="329">
        <f t="shared" si="1563"/>
        <v>0</v>
      </c>
      <c r="CG784" s="329">
        <f t="shared" si="1564"/>
        <v>0</v>
      </c>
      <c r="CH784" s="329">
        <f t="shared" si="1565"/>
        <v>0</v>
      </c>
      <c r="CI784" s="329">
        <f t="shared" si="1566"/>
        <v>0</v>
      </c>
      <c r="CJ784" s="170">
        <f t="shared" si="1489"/>
        <v>0</v>
      </c>
      <c r="CK784" s="208">
        <f t="shared" si="1490"/>
        <v>0</v>
      </c>
      <c r="CL784" s="328">
        <v>29.4</v>
      </c>
      <c r="CM784" s="328">
        <f t="shared" si="1567"/>
        <v>0</v>
      </c>
      <c r="CN784" s="329">
        <f t="shared" si="1568"/>
        <v>0</v>
      </c>
      <c r="CO784" s="329">
        <f t="shared" si="1569"/>
        <v>0</v>
      </c>
      <c r="CP784" s="329">
        <f t="shared" si="1570"/>
        <v>0</v>
      </c>
      <c r="CQ784" s="329">
        <f t="shared" si="1571"/>
        <v>0</v>
      </c>
      <c r="CR784" s="329">
        <f t="shared" si="1572"/>
        <v>0</v>
      </c>
      <c r="CS784" s="329">
        <f t="shared" si="1573"/>
        <v>0</v>
      </c>
      <c r="CT784" s="170">
        <f t="shared" si="1491"/>
        <v>0</v>
      </c>
      <c r="CU784" s="208">
        <f t="shared" si="1492"/>
        <v>0</v>
      </c>
      <c r="CV784" s="328">
        <v>29.4</v>
      </c>
      <c r="CW784" s="328">
        <f t="shared" si="1574"/>
        <v>0</v>
      </c>
      <c r="CX784" s="329">
        <f t="shared" si="1575"/>
        <v>0</v>
      </c>
      <c r="CY784" s="329">
        <f t="shared" si="1576"/>
        <v>0</v>
      </c>
      <c r="CZ784" s="329">
        <f t="shared" si="1577"/>
        <v>0</v>
      </c>
      <c r="DA784" s="329">
        <f t="shared" si="1578"/>
        <v>0</v>
      </c>
      <c r="DB784" s="329">
        <f t="shared" si="1579"/>
        <v>0</v>
      </c>
      <c r="DC784" s="329">
        <f t="shared" si="1580"/>
        <v>0</v>
      </c>
      <c r="DD784" s="170">
        <f t="shared" si="1493"/>
        <v>0</v>
      </c>
      <c r="DE784" s="208">
        <f t="shared" si="1494"/>
        <v>0</v>
      </c>
      <c r="DF784" s="328">
        <v>29.4</v>
      </c>
      <c r="DG784" s="328">
        <f t="shared" si="1581"/>
        <v>0</v>
      </c>
      <c r="DH784" s="329">
        <f t="shared" si="1582"/>
        <v>0</v>
      </c>
      <c r="DI784" s="329">
        <f t="shared" si="1583"/>
        <v>0</v>
      </c>
      <c r="DJ784" s="329">
        <f t="shared" si="1584"/>
        <v>0</v>
      </c>
      <c r="DK784" s="329">
        <f t="shared" si="1585"/>
        <v>0</v>
      </c>
      <c r="DL784" s="329">
        <f t="shared" si="1586"/>
        <v>0</v>
      </c>
      <c r="DM784" s="329">
        <f t="shared" si="1587"/>
        <v>0</v>
      </c>
      <c r="DN784" s="170">
        <f t="shared" si="1495"/>
        <v>0</v>
      </c>
      <c r="DO784" s="208">
        <f t="shared" si="1496"/>
        <v>0</v>
      </c>
      <c r="DP784" s="328">
        <v>29.4</v>
      </c>
      <c r="DQ784" s="328">
        <f t="shared" si="1588"/>
        <v>0</v>
      </c>
      <c r="DR784" s="329">
        <f t="shared" si="1589"/>
        <v>0</v>
      </c>
      <c r="DS784" s="329">
        <f t="shared" si="1590"/>
        <v>0</v>
      </c>
      <c r="DT784" s="329">
        <f t="shared" si="1591"/>
        <v>0</v>
      </c>
      <c r="DU784" s="329">
        <f t="shared" si="1592"/>
        <v>0</v>
      </c>
      <c r="DV784" s="329">
        <f t="shared" si="1593"/>
        <v>0</v>
      </c>
      <c r="DW784" s="329">
        <f t="shared" si="1594"/>
        <v>0</v>
      </c>
      <c r="DX784" s="170">
        <f t="shared" si="1497"/>
        <v>0</v>
      </c>
      <c r="DY784" s="208">
        <f t="shared" si="1498"/>
        <v>0</v>
      </c>
      <c r="DZ784" s="328">
        <v>29.4</v>
      </c>
      <c r="EA784" s="328">
        <f t="shared" si="1595"/>
        <v>0</v>
      </c>
      <c r="EB784" s="329">
        <f t="shared" si="1596"/>
        <v>0</v>
      </c>
      <c r="EC784" s="329">
        <f t="shared" si="1597"/>
        <v>0</v>
      </c>
      <c r="ED784" s="329">
        <f t="shared" si="1598"/>
        <v>0</v>
      </c>
      <c r="EE784" s="329">
        <f t="shared" si="1599"/>
        <v>0</v>
      </c>
      <c r="EF784" s="329">
        <f t="shared" si="1600"/>
        <v>0</v>
      </c>
      <c r="EG784" s="329">
        <f t="shared" si="1601"/>
        <v>0</v>
      </c>
      <c r="EH784" s="170">
        <f t="shared" si="1499"/>
        <v>0</v>
      </c>
      <c r="EI784" s="208">
        <f t="shared" si="1500"/>
        <v>0</v>
      </c>
      <c r="EJ784" s="328">
        <v>29.4</v>
      </c>
      <c r="EK784" s="328">
        <f t="shared" si="1602"/>
        <v>0</v>
      </c>
      <c r="EL784" s="329">
        <f t="shared" si="1603"/>
        <v>0</v>
      </c>
      <c r="EM784" s="329">
        <f t="shared" si="1604"/>
        <v>0</v>
      </c>
      <c r="EN784" s="329">
        <f t="shared" si="1605"/>
        <v>0</v>
      </c>
      <c r="EO784" s="329">
        <f t="shared" si="1606"/>
        <v>0</v>
      </c>
      <c r="EP784" s="329">
        <f t="shared" si="1607"/>
        <v>0</v>
      </c>
      <c r="EQ784" s="329">
        <f t="shared" si="1608"/>
        <v>0</v>
      </c>
      <c r="ER784" s="170">
        <f t="shared" si="1501"/>
        <v>0</v>
      </c>
      <c r="ES784" s="208">
        <f t="shared" si="1502"/>
        <v>0</v>
      </c>
      <c r="ET784" s="328">
        <v>29.4</v>
      </c>
      <c r="EU784" s="328">
        <f t="shared" si="1609"/>
        <v>0</v>
      </c>
      <c r="EV784" s="329">
        <f t="shared" si="1610"/>
        <v>0</v>
      </c>
      <c r="EW784" s="329">
        <f t="shared" si="1611"/>
        <v>0</v>
      </c>
      <c r="EX784" s="329">
        <f t="shared" si="1612"/>
        <v>0</v>
      </c>
      <c r="EY784" s="329">
        <f t="shared" si="1613"/>
        <v>0</v>
      </c>
      <c r="EZ784" s="329">
        <f t="shared" si="1614"/>
        <v>0</v>
      </c>
      <c r="FA784" s="329">
        <f t="shared" si="1615"/>
        <v>0</v>
      </c>
      <c r="FB784" s="170">
        <f t="shared" si="1503"/>
        <v>0</v>
      </c>
      <c r="FC784" s="208">
        <f t="shared" si="1504"/>
        <v>0</v>
      </c>
      <c r="FD784" s="328">
        <v>29.4</v>
      </c>
      <c r="FE784" s="328">
        <f t="shared" si="1616"/>
        <v>0</v>
      </c>
      <c r="FF784" s="329">
        <f t="shared" si="1617"/>
        <v>0</v>
      </c>
      <c r="FG784" s="329">
        <f t="shared" si="1618"/>
        <v>0</v>
      </c>
      <c r="FH784" s="329">
        <f t="shared" si="1619"/>
        <v>0</v>
      </c>
      <c r="FI784" s="329">
        <f t="shared" si="1620"/>
        <v>0</v>
      </c>
      <c r="FJ784" s="329">
        <f t="shared" si="1621"/>
        <v>0</v>
      </c>
      <c r="FK784" s="329">
        <f t="shared" si="1622"/>
        <v>0</v>
      </c>
      <c r="FL784" s="170">
        <f t="shared" si="1677"/>
        <v>0</v>
      </c>
      <c r="FM784" s="208">
        <f t="shared" si="1506"/>
        <v>0</v>
      </c>
      <c r="FN784" s="328">
        <v>29.4</v>
      </c>
      <c r="FO784" s="328">
        <f t="shared" si="1649"/>
        <v>0</v>
      </c>
      <c r="FP784" s="329">
        <f t="shared" si="1650"/>
        <v>0</v>
      </c>
      <c r="FQ784" s="329">
        <f t="shared" si="1651"/>
        <v>0</v>
      </c>
      <c r="FR784" s="329">
        <f t="shared" si="1652"/>
        <v>0</v>
      </c>
      <c r="FS784" s="329">
        <f t="shared" si="1653"/>
        <v>0</v>
      </c>
      <c r="FT784" s="329">
        <f t="shared" si="1654"/>
        <v>0</v>
      </c>
      <c r="FU784" s="329">
        <f t="shared" si="1655"/>
        <v>0</v>
      </c>
      <c r="FV784" s="170">
        <f t="shared" si="1678"/>
        <v>0</v>
      </c>
      <c r="FW784" s="208">
        <f t="shared" si="1508"/>
        <v>0</v>
      </c>
      <c r="FX784" s="328">
        <v>29.4</v>
      </c>
      <c r="FY784" s="328">
        <f t="shared" si="1656"/>
        <v>0</v>
      </c>
      <c r="FZ784" s="329">
        <f t="shared" si="1657"/>
        <v>0</v>
      </c>
      <c r="GA784" s="329">
        <f t="shared" si="1658"/>
        <v>0</v>
      </c>
      <c r="GB784" s="329">
        <f t="shared" si="1659"/>
        <v>0</v>
      </c>
      <c r="GC784" s="329">
        <f t="shared" si="1660"/>
        <v>0</v>
      </c>
      <c r="GD784" s="329">
        <f t="shared" si="1661"/>
        <v>0</v>
      </c>
      <c r="GE784" s="329">
        <f t="shared" si="1662"/>
        <v>0</v>
      </c>
      <c r="GF784" s="170">
        <f t="shared" si="1679"/>
        <v>0</v>
      </c>
      <c r="GG784" s="208">
        <f t="shared" si="1510"/>
        <v>0</v>
      </c>
      <c r="GH784" s="328">
        <v>29.4</v>
      </c>
      <c r="GI784" s="328">
        <f t="shared" si="1663"/>
        <v>0</v>
      </c>
      <c r="GJ784" s="329">
        <f t="shared" si="1664"/>
        <v>0</v>
      </c>
      <c r="GK784" s="329">
        <f t="shared" si="1665"/>
        <v>0</v>
      </c>
      <c r="GL784" s="329">
        <f t="shared" si="1666"/>
        <v>0</v>
      </c>
      <c r="GM784" s="329">
        <f t="shared" si="1667"/>
        <v>0</v>
      </c>
      <c r="GN784" s="329">
        <f t="shared" si="1668"/>
        <v>0</v>
      </c>
      <c r="GO784" s="329">
        <f t="shared" si="1669"/>
        <v>0</v>
      </c>
      <c r="GP784" s="170">
        <f t="shared" si="1680"/>
        <v>0</v>
      </c>
      <c r="GQ784" s="208">
        <f t="shared" si="1512"/>
        <v>0</v>
      </c>
      <c r="GR784" s="328">
        <v>29.4</v>
      </c>
      <c r="GS784" s="328">
        <f t="shared" si="1670"/>
        <v>0</v>
      </c>
      <c r="GT784" s="329">
        <f t="shared" si="1671"/>
        <v>0</v>
      </c>
      <c r="GU784" s="329">
        <f t="shared" si="1672"/>
        <v>0</v>
      </c>
      <c r="GV784" s="329">
        <f t="shared" si="1673"/>
        <v>0</v>
      </c>
      <c r="GW784" s="329">
        <f t="shared" si="1674"/>
        <v>0</v>
      </c>
      <c r="GX784" s="329">
        <f t="shared" si="1675"/>
        <v>0</v>
      </c>
      <c r="GY784" s="329">
        <f t="shared" si="1676"/>
        <v>0</v>
      </c>
      <c r="GZ784" s="170">
        <f t="shared" si="1681"/>
        <v>0</v>
      </c>
      <c r="HA784" s="208">
        <f t="shared" si="1514"/>
        <v>0</v>
      </c>
      <c r="HB784" s="328">
        <v>29.4</v>
      </c>
      <c r="HC784" s="328">
        <f t="shared" si="1515"/>
        <v>0</v>
      </c>
      <c r="HD784" s="329">
        <f t="shared" si="1623"/>
        <v>0</v>
      </c>
      <c r="HE784" s="329">
        <f t="shared" si="1624"/>
        <v>0</v>
      </c>
      <c r="HF784" s="329">
        <f t="shared" si="1625"/>
        <v>0</v>
      </c>
      <c r="HG784" s="329">
        <f t="shared" si="1626"/>
        <v>0</v>
      </c>
      <c r="HH784" s="329">
        <f t="shared" si="1627"/>
        <v>0</v>
      </c>
      <c r="HI784" s="329">
        <f t="shared" si="1628"/>
        <v>0</v>
      </c>
      <c r="HJ784" s="170">
        <f t="shared" si="1682"/>
        <v>0</v>
      </c>
      <c r="HK784" s="208">
        <f t="shared" si="1517"/>
        <v>0</v>
      </c>
      <c r="HL784" s="328">
        <v>29.4</v>
      </c>
      <c r="HM784" s="328">
        <f t="shared" si="1518"/>
        <v>0</v>
      </c>
      <c r="HN784" s="329">
        <f t="shared" si="1629"/>
        <v>0</v>
      </c>
      <c r="HO784" s="329">
        <f t="shared" si="1630"/>
        <v>0</v>
      </c>
      <c r="HP784" s="329">
        <f t="shared" si="1631"/>
        <v>0</v>
      </c>
      <c r="HQ784" s="329">
        <f t="shared" si="1632"/>
        <v>0</v>
      </c>
      <c r="HR784" s="329">
        <f t="shared" si="1633"/>
        <v>0</v>
      </c>
      <c r="HS784" s="329">
        <f t="shared" si="1634"/>
        <v>0</v>
      </c>
      <c r="HT784" s="170">
        <f t="shared" si="1519"/>
        <v>0</v>
      </c>
      <c r="HU784" s="208">
        <f t="shared" si="1520"/>
        <v>0</v>
      </c>
      <c r="HV784" s="328">
        <v>29.4</v>
      </c>
      <c r="HW784" s="328">
        <f t="shared" si="1635"/>
        <v>0</v>
      </c>
      <c r="HX784" s="329">
        <f t="shared" si="1636"/>
        <v>0</v>
      </c>
      <c r="HY784" s="329">
        <f t="shared" si="1637"/>
        <v>0</v>
      </c>
      <c r="HZ784" s="329">
        <f t="shared" si="1638"/>
        <v>0</v>
      </c>
      <c r="IA784" s="329">
        <f t="shared" si="1639"/>
        <v>0</v>
      </c>
      <c r="IB784" s="329">
        <f t="shared" si="1640"/>
        <v>0</v>
      </c>
      <c r="IC784" s="329">
        <f t="shared" si="1641"/>
        <v>0</v>
      </c>
      <c r="ID784" s="170">
        <f t="shared" si="1521"/>
        <v>0</v>
      </c>
      <c r="IE784" s="208">
        <f t="shared" si="1522"/>
        <v>0</v>
      </c>
      <c r="IF784" s="328">
        <v>29.4</v>
      </c>
      <c r="IG784" s="328">
        <f t="shared" si="1642"/>
        <v>0</v>
      </c>
      <c r="IH784" s="329">
        <f t="shared" si="1643"/>
        <v>0</v>
      </c>
      <c r="II784" s="329">
        <f t="shared" si="1644"/>
        <v>0</v>
      </c>
      <c r="IJ784" s="329">
        <f t="shared" si="1645"/>
        <v>0</v>
      </c>
      <c r="IK784" s="329">
        <f t="shared" si="1646"/>
        <v>0</v>
      </c>
      <c r="IL784" s="329">
        <f t="shared" si="1647"/>
        <v>0</v>
      </c>
      <c r="IM784" s="329">
        <f t="shared" si="1648"/>
        <v>0</v>
      </c>
      <c r="IN784" s="170">
        <f t="shared" si="1683"/>
        <v>0</v>
      </c>
    </row>
    <row r="785" spans="1:248">
      <c r="A785" s="318"/>
      <c r="B785" s="318"/>
      <c r="C785" s="318"/>
      <c r="D785" s="318"/>
      <c r="E785" s="318"/>
      <c r="F785" s="318"/>
      <c r="G785" s="318"/>
      <c r="H785" s="318"/>
      <c r="I785" s="318"/>
      <c r="K785" s="318"/>
      <c r="L785" s="318"/>
      <c r="M785" s="318"/>
      <c r="N785" s="318"/>
      <c r="O785" s="318"/>
      <c r="P785" s="318"/>
      <c r="Q785" s="318"/>
      <c r="R785" s="318"/>
      <c r="S785" s="208">
        <f t="shared" si="1524"/>
        <v>0</v>
      </c>
      <c r="T785" s="328">
        <v>29.5</v>
      </c>
      <c r="U785" s="328">
        <f t="shared" si="1525"/>
        <v>0</v>
      </c>
      <c r="V785" s="329">
        <f t="shared" si="1526"/>
        <v>0</v>
      </c>
      <c r="W785" s="329">
        <f t="shared" si="1527"/>
        <v>0</v>
      </c>
      <c r="X785" s="329">
        <f t="shared" si="1528"/>
        <v>0</v>
      </c>
      <c r="Y785" s="329">
        <f t="shared" si="1529"/>
        <v>0</v>
      </c>
      <c r="Z785" s="329">
        <f t="shared" si="1530"/>
        <v>0</v>
      </c>
      <c r="AA785" s="329">
        <f t="shared" si="1531"/>
        <v>0</v>
      </c>
      <c r="AB785" s="170">
        <f t="shared" si="1470"/>
        <v>0</v>
      </c>
      <c r="AC785" s="208">
        <f t="shared" si="1471"/>
        <v>0</v>
      </c>
      <c r="AD785" s="328">
        <v>29.5</v>
      </c>
      <c r="AE785" s="328">
        <f t="shared" si="1532"/>
        <v>0</v>
      </c>
      <c r="AF785" s="329">
        <f t="shared" si="1533"/>
        <v>0</v>
      </c>
      <c r="AG785" s="329">
        <f t="shared" si="1534"/>
        <v>0</v>
      </c>
      <c r="AH785" s="329">
        <f t="shared" si="1535"/>
        <v>0</v>
      </c>
      <c r="AI785" s="329">
        <f t="shared" si="1536"/>
        <v>0</v>
      </c>
      <c r="AJ785" s="329">
        <f t="shared" si="1537"/>
        <v>0</v>
      </c>
      <c r="AK785" s="329">
        <f t="shared" si="1538"/>
        <v>0</v>
      </c>
      <c r="AL785" s="170">
        <f t="shared" si="1472"/>
        <v>0</v>
      </c>
      <c r="AM785" s="208">
        <f t="shared" si="1473"/>
        <v>0</v>
      </c>
      <c r="AN785" s="328">
        <v>29.5</v>
      </c>
      <c r="AO785" s="328">
        <f t="shared" si="1539"/>
        <v>0</v>
      </c>
      <c r="AP785" s="329">
        <f t="shared" si="1540"/>
        <v>0</v>
      </c>
      <c r="AQ785" s="329">
        <f t="shared" si="1541"/>
        <v>0</v>
      </c>
      <c r="AR785" s="329">
        <f t="shared" si="1542"/>
        <v>0</v>
      </c>
      <c r="AS785" s="329">
        <f t="shared" si="1543"/>
        <v>0</v>
      </c>
      <c r="AT785" s="329">
        <f t="shared" si="1544"/>
        <v>0</v>
      </c>
      <c r="AU785" s="329">
        <f t="shared" si="1545"/>
        <v>0</v>
      </c>
      <c r="AV785" s="170">
        <f t="shared" si="1474"/>
        <v>0</v>
      </c>
      <c r="AW785" s="208">
        <f t="shared" si="1475"/>
        <v>0</v>
      </c>
      <c r="AX785" s="328">
        <v>29.5</v>
      </c>
      <c r="AY785" s="328">
        <f t="shared" si="1546"/>
        <v>0</v>
      </c>
      <c r="AZ785" s="329">
        <f t="shared" si="1547"/>
        <v>0</v>
      </c>
      <c r="BA785" s="329">
        <f t="shared" si="1548"/>
        <v>0</v>
      </c>
      <c r="BB785" s="329">
        <f t="shared" si="1549"/>
        <v>0</v>
      </c>
      <c r="BC785" s="329">
        <f t="shared" si="1550"/>
        <v>0</v>
      </c>
      <c r="BD785" s="329">
        <f t="shared" si="1551"/>
        <v>0</v>
      </c>
      <c r="BE785" s="329">
        <f t="shared" si="1552"/>
        <v>0</v>
      </c>
      <c r="BF785" s="170">
        <f t="shared" si="1476"/>
        <v>0</v>
      </c>
      <c r="BG785" s="208">
        <f t="shared" si="1477"/>
        <v>0</v>
      </c>
      <c r="BH785" s="328">
        <v>29.5</v>
      </c>
      <c r="BI785" s="328">
        <f t="shared" si="1478"/>
        <v>0</v>
      </c>
      <c r="BJ785" s="329">
        <f t="shared" si="1479"/>
        <v>0</v>
      </c>
      <c r="BK785" s="329">
        <f t="shared" si="1480"/>
        <v>0</v>
      </c>
      <c r="BL785" s="329">
        <f t="shared" si="1481"/>
        <v>0</v>
      </c>
      <c r="BM785" s="329">
        <f t="shared" si="1482"/>
        <v>0</v>
      </c>
      <c r="BN785" s="329">
        <f t="shared" si="1483"/>
        <v>0</v>
      </c>
      <c r="BO785" s="329">
        <f t="shared" si="1484"/>
        <v>0</v>
      </c>
      <c r="BP785" s="170">
        <f t="shared" si="1485"/>
        <v>0</v>
      </c>
      <c r="BQ785" s="208">
        <f t="shared" si="1486"/>
        <v>0</v>
      </c>
      <c r="BR785" s="328">
        <v>29.5</v>
      </c>
      <c r="BS785" s="328">
        <f t="shared" si="1553"/>
        <v>0</v>
      </c>
      <c r="BT785" s="329">
        <f t="shared" si="1554"/>
        <v>0</v>
      </c>
      <c r="BU785" s="329">
        <f t="shared" si="1555"/>
        <v>0</v>
      </c>
      <c r="BV785" s="329">
        <f t="shared" si="1556"/>
        <v>0</v>
      </c>
      <c r="BW785" s="329">
        <f t="shared" si="1557"/>
        <v>0</v>
      </c>
      <c r="BX785" s="329">
        <f t="shared" si="1558"/>
        <v>0</v>
      </c>
      <c r="BY785" s="329">
        <f t="shared" si="1559"/>
        <v>0</v>
      </c>
      <c r="BZ785" s="170">
        <f t="shared" si="1487"/>
        <v>0</v>
      </c>
      <c r="CA785" s="208">
        <f t="shared" si="1488"/>
        <v>0</v>
      </c>
      <c r="CB785" s="328">
        <v>29.5</v>
      </c>
      <c r="CC785" s="328">
        <f t="shared" si="1560"/>
        <v>0</v>
      </c>
      <c r="CD785" s="329">
        <f t="shared" si="1561"/>
        <v>0</v>
      </c>
      <c r="CE785" s="329">
        <f t="shared" si="1562"/>
        <v>0</v>
      </c>
      <c r="CF785" s="329">
        <f t="shared" si="1563"/>
        <v>0</v>
      </c>
      <c r="CG785" s="329">
        <f t="shared" si="1564"/>
        <v>0</v>
      </c>
      <c r="CH785" s="329">
        <f t="shared" si="1565"/>
        <v>0</v>
      </c>
      <c r="CI785" s="329">
        <f t="shared" si="1566"/>
        <v>0</v>
      </c>
      <c r="CJ785" s="170">
        <f t="shared" si="1489"/>
        <v>0</v>
      </c>
      <c r="CK785" s="208">
        <f t="shared" si="1490"/>
        <v>0</v>
      </c>
      <c r="CL785" s="328">
        <v>29.5</v>
      </c>
      <c r="CM785" s="328">
        <f t="shared" si="1567"/>
        <v>0</v>
      </c>
      <c r="CN785" s="329">
        <f t="shared" si="1568"/>
        <v>0</v>
      </c>
      <c r="CO785" s="329">
        <f t="shared" si="1569"/>
        <v>0</v>
      </c>
      <c r="CP785" s="329">
        <f t="shared" si="1570"/>
        <v>0</v>
      </c>
      <c r="CQ785" s="329">
        <f t="shared" si="1571"/>
        <v>0</v>
      </c>
      <c r="CR785" s="329">
        <f t="shared" si="1572"/>
        <v>0</v>
      </c>
      <c r="CS785" s="329">
        <f t="shared" si="1573"/>
        <v>0</v>
      </c>
      <c r="CT785" s="170">
        <f t="shared" si="1491"/>
        <v>0</v>
      </c>
      <c r="CU785" s="208">
        <f t="shared" si="1492"/>
        <v>0</v>
      </c>
      <c r="CV785" s="328">
        <v>29.5</v>
      </c>
      <c r="CW785" s="328">
        <f t="shared" si="1574"/>
        <v>0</v>
      </c>
      <c r="CX785" s="329">
        <f t="shared" si="1575"/>
        <v>0</v>
      </c>
      <c r="CY785" s="329">
        <f t="shared" si="1576"/>
        <v>0</v>
      </c>
      <c r="CZ785" s="329">
        <f t="shared" si="1577"/>
        <v>0</v>
      </c>
      <c r="DA785" s="329">
        <f t="shared" si="1578"/>
        <v>0</v>
      </c>
      <c r="DB785" s="329">
        <f t="shared" si="1579"/>
        <v>0</v>
      </c>
      <c r="DC785" s="329">
        <f t="shared" si="1580"/>
        <v>0</v>
      </c>
      <c r="DD785" s="170">
        <f t="shared" si="1493"/>
        <v>0</v>
      </c>
      <c r="DE785" s="208">
        <f t="shared" si="1494"/>
        <v>0</v>
      </c>
      <c r="DF785" s="328">
        <v>29.5</v>
      </c>
      <c r="DG785" s="328">
        <f t="shared" si="1581"/>
        <v>0</v>
      </c>
      <c r="DH785" s="329">
        <f t="shared" si="1582"/>
        <v>0</v>
      </c>
      <c r="DI785" s="329">
        <f t="shared" si="1583"/>
        <v>0</v>
      </c>
      <c r="DJ785" s="329">
        <f t="shared" si="1584"/>
        <v>0</v>
      </c>
      <c r="DK785" s="329">
        <f t="shared" si="1585"/>
        <v>0</v>
      </c>
      <c r="DL785" s="329">
        <f t="shared" si="1586"/>
        <v>0</v>
      </c>
      <c r="DM785" s="329">
        <f t="shared" si="1587"/>
        <v>0</v>
      </c>
      <c r="DN785" s="170">
        <f t="shared" si="1495"/>
        <v>0</v>
      </c>
      <c r="DO785" s="208">
        <f t="shared" si="1496"/>
        <v>0</v>
      </c>
      <c r="DP785" s="328">
        <v>29.5</v>
      </c>
      <c r="DQ785" s="328">
        <f t="shared" si="1588"/>
        <v>0</v>
      </c>
      <c r="DR785" s="329">
        <f t="shared" si="1589"/>
        <v>0</v>
      </c>
      <c r="DS785" s="329">
        <f t="shared" si="1590"/>
        <v>0</v>
      </c>
      <c r="DT785" s="329">
        <f t="shared" si="1591"/>
        <v>0</v>
      </c>
      <c r="DU785" s="329">
        <f t="shared" si="1592"/>
        <v>0</v>
      </c>
      <c r="DV785" s="329">
        <f t="shared" si="1593"/>
        <v>0</v>
      </c>
      <c r="DW785" s="329">
        <f t="shared" si="1594"/>
        <v>0</v>
      </c>
      <c r="DX785" s="170">
        <f t="shared" si="1497"/>
        <v>0</v>
      </c>
      <c r="DY785" s="208">
        <f t="shared" si="1498"/>
        <v>0</v>
      </c>
      <c r="DZ785" s="328">
        <v>29.5</v>
      </c>
      <c r="EA785" s="328">
        <f t="shared" si="1595"/>
        <v>0</v>
      </c>
      <c r="EB785" s="329">
        <f t="shared" si="1596"/>
        <v>0</v>
      </c>
      <c r="EC785" s="329">
        <f t="shared" si="1597"/>
        <v>0</v>
      </c>
      <c r="ED785" s="329">
        <f t="shared" si="1598"/>
        <v>0</v>
      </c>
      <c r="EE785" s="329">
        <f t="shared" si="1599"/>
        <v>0</v>
      </c>
      <c r="EF785" s="329">
        <f t="shared" si="1600"/>
        <v>0</v>
      </c>
      <c r="EG785" s="329">
        <f t="shared" si="1601"/>
        <v>0</v>
      </c>
      <c r="EH785" s="170">
        <f t="shared" si="1499"/>
        <v>0</v>
      </c>
      <c r="EI785" s="208">
        <f t="shared" si="1500"/>
        <v>0</v>
      </c>
      <c r="EJ785" s="328">
        <v>29.5</v>
      </c>
      <c r="EK785" s="328">
        <f t="shared" si="1602"/>
        <v>0</v>
      </c>
      <c r="EL785" s="329">
        <f t="shared" si="1603"/>
        <v>0</v>
      </c>
      <c r="EM785" s="329">
        <f t="shared" si="1604"/>
        <v>0</v>
      </c>
      <c r="EN785" s="329">
        <f t="shared" si="1605"/>
        <v>0</v>
      </c>
      <c r="EO785" s="329">
        <f t="shared" si="1606"/>
        <v>0</v>
      </c>
      <c r="EP785" s="329">
        <f t="shared" si="1607"/>
        <v>0</v>
      </c>
      <c r="EQ785" s="329">
        <f t="shared" si="1608"/>
        <v>0</v>
      </c>
      <c r="ER785" s="170">
        <f t="shared" si="1501"/>
        <v>0</v>
      </c>
      <c r="ES785" s="208">
        <f t="shared" si="1502"/>
        <v>0</v>
      </c>
      <c r="ET785" s="328">
        <v>29.5</v>
      </c>
      <c r="EU785" s="328">
        <f t="shared" si="1609"/>
        <v>0</v>
      </c>
      <c r="EV785" s="329">
        <f t="shared" si="1610"/>
        <v>0</v>
      </c>
      <c r="EW785" s="329">
        <f t="shared" si="1611"/>
        <v>0</v>
      </c>
      <c r="EX785" s="329">
        <f t="shared" si="1612"/>
        <v>0</v>
      </c>
      <c r="EY785" s="329">
        <f t="shared" si="1613"/>
        <v>0</v>
      </c>
      <c r="EZ785" s="329">
        <f t="shared" si="1614"/>
        <v>0</v>
      </c>
      <c r="FA785" s="329">
        <f t="shared" si="1615"/>
        <v>0</v>
      </c>
      <c r="FB785" s="170">
        <f t="shared" si="1503"/>
        <v>0</v>
      </c>
      <c r="FC785" s="208">
        <f t="shared" si="1504"/>
        <v>0</v>
      </c>
      <c r="FD785" s="328">
        <v>29.5</v>
      </c>
      <c r="FE785" s="328">
        <f t="shared" si="1616"/>
        <v>0</v>
      </c>
      <c r="FF785" s="329">
        <f t="shared" si="1617"/>
        <v>0</v>
      </c>
      <c r="FG785" s="329">
        <f t="shared" si="1618"/>
        <v>0</v>
      </c>
      <c r="FH785" s="329">
        <f t="shared" si="1619"/>
        <v>0</v>
      </c>
      <c r="FI785" s="329">
        <f t="shared" si="1620"/>
        <v>0</v>
      </c>
      <c r="FJ785" s="329">
        <f t="shared" si="1621"/>
        <v>0</v>
      </c>
      <c r="FK785" s="329">
        <f t="shared" si="1622"/>
        <v>0</v>
      </c>
      <c r="FL785" s="170">
        <f t="shared" si="1677"/>
        <v>0</v>
      </c>
      <c r="FM785" s="208">
        <f t="shared" si="1506"/>
        <v>0</v>
      </c>
      <c r="FN785" s="328">
        <v>29.5</v>
      </c>
      <c r="FO785" s="328">
        <f t="shared" si="1649"/>
        <v>0</v>
      </c>
      <c r="FP785" s="329">
        <f t="shared" si="1650"/>
        <v>0</v>
      </c>
      <c r="FQ785" s="329">
        <f t="shared" si="1651"/>
        <v>0</v>
      </c>
      <c r="FR785" s="329">
        <f t="shared" si="1652"/>
        <v>0</v>
      </c>
      <c r="FS785" s="329">
        <f t="shared" si="1653"/>
        <v>0</v>
      </c>
      <c r="FT785" s="329">
        <f t="shared" si="1654"/>
        <v>0</v>
      </c>
      <c r="FU785" s="329">
        <f t="shared" si="1655"/>
        <v>0</v>
      </c>
      <c r="FV785" s="170">
        <f t="shared" si="1678"/>
        <v>0</v>
      </c>
      <c r="FW785" s="208">
        <f t="shared" si="1508"/>
        <v>0</v>
      </c>
      <c r="FX785" s="328">
        <v>29.5</v>
      </c>
      <c r="FY785" s="328">
        <f t="shared" si="1656"/>
        <v>0</v>
      </c>
      <c r="FZ785" s="329">
        <f t="shared" si="1657"/>
        <v>0</v>
      </c>
      <c r="GA785" s="329">
        <f t="shared" si="1658"/>
        <v>0</v>
      </c>
      <c r="GB785" s="329">
        <f t="shared" si="1659"/>
        <v>0</v>
      </c>
      <c r="GC785" s="329">
        <f t="shared" si="1660"/>
        <v>0</v>
      </c>
      <c r="GD785" s="329">
        <f t="shared" si="1661"/>
        <v>0</v>
      </c>
      <c r="GE785" s="329">
        <f t="shared" si="1662"/>
        <v>0</v>
      </c>
      <c r="GF785" s="170">
        <f t="shared" si="1679"/>
        <v>0</v>
      </c>
      <c r="GG785" s="208">
        <f t="shared" si="1510"/>
        <v>0</v>
      </c>
      <c r="GH785" s="328">
        <v>29.5</v>
      </c>
      <c r="GI785" s="328">
        <f t="shared" si="1663"/>
        <v>0</v>
      </c>
      <c r="GJ785" s="329">
        <f t="shared" si="1664"/>
        <v>0</v>
      </c>
      <c r="GK785" s="329">
        <f t="shared" si="1665"/>
        <v>0</v>
      </c>
      <c r="GL785" s="329">
        <f t="shared" si="1666"/>
        <v>0</v>
      </c>
      <c r="GM785" s="329">
        <f t="shared" si="1667"/>
        <v>0</v>
      </c>
      <c r="GN785" s="329">
        <f t="shared" si="1668"/>
        <v>0</v>
      </c>
      <c r="GO785" s="329">
        <f t="shared" si="1669"/>
        <v>0</v>
      </c>
      <c r="GP785" s="170">
        <f t="shared" si="1680"/>
        <v>0</v>
      </c>
      <c r="GQ785" s="208">
        <f t="shared" si="1512"/>
        <v>0</v>
      </c>
      <c r="GR785" s="328">
        <v>29.5</v>
      </c>
      <c r="GS785" s="328">
        <f t="shared" si="1670"/>
        <v>0</v>
      </c>
      <c r="GT785" s="329">
        <f t="shared" si="1671"/>
        <v>0</v>
      </c>
      <c r="GU785" s="329">
        <f t="shared" si="1672"/>
        <v>0</v>
      </c>
      <c r="GV785" s="329">
        <f t="shared" si="1673"/>
        <v>0</v>
      </c>
      <c r="GW785" s="329">
        <f t="shared" si="1674"/>
        <v>0</v>
      </c>
      <c r="GX785" s="329">
        <f t="shared" si="1675"/>
        <v>0</v>
      </c>
      <c r="GY785" s="329">
        <f t="shared" si="1676"/>
        <v>0</v>
      </c>
      <c r="GZ785" s="170">
        <f t="shared" si="1681"/>
        <v>0</v>
      </c>
      <c r="HA785" s="208">
        <f t="shared" si="1514"/>
        <v>0</v>
      </c>
      <c r="HB785" s="328">
        <v>29.5</v>
      </c>
      <c r="HC785" s="328">
        <f t="shared" si="1515"/>
        <v>0</v>
      </c>
      <c r="HD785" s="329">
        <f t="shared" si="1623"/>
        <v>0</v>
      </c>
      <c r="HE785" s="329">
        <f t="shared" si="1624"/>
        <v>0</v>
      </c>
      <c r="HF785" s="329">
        <f t="shared" si="1625"/>
        <v>0</v>
      </c>
      <c r="HG785" s="329">
        <f t="shared" si="1626"/>
        <v>0</v>
      </c>
      <c r="HH785" s="329">
        <f t="shared" si="1627"/>
        <v>0</v>
      </c>
      <c r="HI785" s="329">
        <f t="shared" si="1628"/>
        <v>0</v>
      </c>
      <c r="HJ785" s="170">
        <f t="shared" si="1682"/>
        <v>0</v>
      </c>
      <c r="HK785" s="208">
        <f t="shared" si="1517"/>
        <v>0</v>
      </c>
      <c r="HL785" s="328">
        <v>29.5</v>
      </c>
      <c r="HM785" s="328">
        <f t="shared" si="1518"/>
        <v>0</v>
      </c>
      <c r="HN785" s="329">
        <f t="shared" si="1629"/>
        <v>0</v>
      </c>
      <c r="HO785" s="329">
        <f t="shared" si="1630"/>
        <v>0</v>
      </c>
      <c r="HP785" s="329">
        <f t="shared" si="1631"/>
        <v>0</v>
      </c>
      <c r="HQ785" s="329">
        <f t="shared" si="1632"/>
        <v>0</v>
      </c>
      <c r="HR785" s="329">
        <f t="shared" si="1633"/>
        <v>0</v>
      </c>
      <c r="HS785" s="329">
        <f t="shared" si="1634"/>
        <v>0</v>
      </c>
      <c r="HT785" s="170">
        <f t="shared" si="1519"/>
        <v>0</v>
      </c>
      <c r="HU785" s="208">
        <f t="shared" si="1520"/>
        <v>0</v>
      </c>
      <c r="HV785" s="328">
        <v>29.5</v>
      </c>
      <c r="HW785" s="328">
        <f t="shared" si="1635"/>
        <v>0</v>
      </c>
      <c r="HX785" s="329">
        <f t="shared" si="1636"/>
        <v>0</v>
      </c>
      <c r="HY785" s="329">
        <f t="shared" si="1637"/>
        <v>0</v>
      </c>
      <c r="HZ785" s="329">
        <f t="shared" si="1638"/>
        <v>0</v>
      </c>
      <c r="IA785" s="329">
        <f t="shared" si="1639"/>
        <v>0</v>
      </c>
      <c r="IB785" s="329">
        <f t="shared" si="1640"/>
        <v>0</v>
      </c>
      <c r="IC785" s="329">
        <f t="shared" si="1641"/>
        <v>0</v>
      </c>
      <c r="ID785" s="170">
        <f t="shared" si="1521"/>
        <v>0</v>
      </c>
      <c r="IE785" s="208">
        <f t="shared" si="1522"/>
        <v>0</v>
      </c>
      <c r="IF785" s="328">
        <v>29.5</v>
      </c>
      <c r="IG785" s="328">
        <f t="shared" si="1642"/>
        <v>0</v>
      </c>
      <c r="IH785" s="329">
        <f t="shared" si="1643"/>
        <v>0</v>
      </c>
      <c r="II785" s="329">
        <f t="shared" si="1644"/>
        <v>0</v>
      </c>
      <c r="IJ785" s="329">
        <f t="shared" si="1645"/>
        <v>0</v>
      </c>
      <c r="IK785" s="329">
        <f t="shared" si="1646"/>
        <v>0</v>
      </c>
      <c r="IL785" s="329">
        <f t="shared" si="1647"/>
        <v>0</v>
      </c>
      <c r="IM785" s="329">
        <f t="shared" si="1648"/>
        <v>0</v>
      </c>
      <c r="IN785" s="170">
        <f t="shared" si="1683"/>
        <v>0</v>
      </c>
    </row>
    <row r="786" spans="1:248">
      <c r="A786" s="318"/>
      <c r="B786" s="318"/>
      <c r="C786" s="318"/>
      <c r="D786" s="318"/>
      <c r="E786" s="318"/>
      <c r="F786" s="318"/>
      <c r="G786" s="318"/>
      <c r="H786" s="318"/>
      <c r="I786" s="318"/>
      <c r="K786" s="318"/>
      <c r="L786" s="318"/>
      <c r="M786" s="318"/>
      <c r="N786" s="318"/>
      <c r="O786" s="318"/>
      <c r="P786" s="318"/>
      <c r="Q786" s="318"/>
      <c r="R786" s="318"/>
      <c r="S786" s="208">
        <f t="shared" si="1524"/>
        <v>0</v>
      </c>
      <c r="T786" s="328">
        <v>29.6</v>
      </c>
      <c r="U786" s="328">
        <f t="shared" si="1525"/>
        <v>0</v>
      </c>
      <c r="V786" s="329">
        <f t="shared" si="1526"/>
        <v>0</v>
      </c>
      <c r="W786" s="329">
        <f t="shared" si="1527"/>
        <v>0</v>
      </c>
      <c r="X786" s="329">
        <f t="shared" si="1528"/>
        <v>0</v>
      </c>
      <c r="Y786" s="329">
        <f t="shared" si="1529"/>
        <v>0</v>
      </c>
      <c r="Z786" s="329">
        <f t="shared" si="1530"/>
        <v>0</v>
      </c>
      <c r="AA786" s="329">
        <f t="shared" si="1531"/>
        <v>0</v>
      </c>
      <c r="AB786" s="170">
        <f t="shared" si="1470"/>
        <v>0</v>
      </c>
      <c r="AC786" s="208">
        <f t="shared" si="1471"/>
        <v>0</v>
      </c>
      <c r="AD786" s="328">
        <v>29.6</v>
      </c>
      <c r="AE786" s="328">
        <f t="shared" si="1532"/>
        <v>0</v>
      </c>
      <c r="AF786" s="329">
        <f t="shared" si="1533"/>
        <v>0</v>
      </c>
      <c r="AG786" s="329">
        <f t="shared" si="1534"/>
        <v>0</v>
      </c>
      <c r="AH786" s="329">
        <f t="shared" si="1535"/>
        <v>0</v>
      </c>
      <c r="AI786" s="329">
        <f t="shared" si="1536"/>
        <v>0</v>
      </c>
      <c r="AJ786" s="329">
        <f t="shared" si="1537"/>
        <v>0</v>
      </c>
      <c r="AK786" s="329">
        <f t="shared" si="1538"/>
        <v>0</v>
      </c>
      <c r="AL786" s="170">
        <f t="shared" si="1472"/>
        <v>0</v>
      </c>
      <c r="AM786" s="208">
        <f t="shared" si="1473"/>
        <v>0</v>
      </c>
      <c r="AN786" s="328">
        <v>29.6</v>
      </c>
      <c r="AO786" s="328">
        <f t="shared" si="1539"/>
        <v>0</v>
      </c>
      <c r="AP786" s="329">
        <f t="shared" si="1540"/>
        <v>0</v>
      </c>
      <c r="AQ786" s="329">
        <f t="shared" si="1541"/>
        <v>0</v>
      </c>
      <c r="AR786" s="329">
        <f t="shared" si="1542"/>
        <v>0</v>
      </c>
      <c r="AS786" s="329">
        <f t="shared" si="1543"/>
        <v>0</v>
      </c>
      <c r="AT786" s="329">
        <f t="shared" si="1544"/>
        <v>0</v>
      </c>
      <c r="AU786" s="329">
        <f t="shared" si="1545"/>
        <v>0</v>
      </c>
      <c r="AV786" s="170">
        <f t="shared" si="1474"/>
        <v>0</v>
      </c>
      <c r="AW786" s="208">
        <f t="shared" si="1475"/>
        <v>0</v>
      </c>
      <c r="AX786" s="328">
        <v>29.6</v>
      </c>
      <c r="AY786" s="328">
        <f t="shared" si="1546"/>
        <v>0</v>
      </c>
      <c r="AZ786" s="329">
        <f t="shared" si="1547"/>
        <v>0</v>
      </c>
      <c r="BA786" s="329">
        <f t="shared" si="1548"/>
        <v>0</v>
      </c>
      <c r="BB786" s="329">
        <f t="shared" si="1549"/>
        <v>0</v>
      </c>
      <c r="BC786" s="329">
        <f t="shared" si="1550"/>
        <v>0</v>
      </c>
      <c r="BD786" s="329">
        <f t="shared" si="1551"/>
        <v>0</v>
      </c>
      <c r="BE786" s="329">
        <f t="shared" si="1552"/>
        <v>0</v>
      </c>
      <c r="BF786" s="170">
        <f t="shared" si="1476"/>
        <v>0</v>
      </c>
      <c r="BG786" s="208">
        <f t="shared" si="1477"/>
        <v>0</v>
      </c>
      <c r="BH786" s="328">
        <v>29.6</v>
      </c>
      <c r="BI786" s="328">
        <f t="shared" si="1478"/>
        <v>0</v>
      </c>
      <c r="BJ786" s="329">
        <f t="shared" si="1479"/>
        <v>0</v>
      </c>
      <c r="BK786" s="329">
        <f t="shared" si="1480"/>
        <v>0</v>
      </c>
      <c r="BL786" s="329">
        <f t="shared" si="1481"/>
        <v>0</v>
      </c>
      <c r="BM786" s="329">
        <f t="shared" si="1482"/>
        <v>0</v>
      </c>
      <c r="BN786" s="329">
        <f t="shared" si="1483"/>
        <v>0</v>
      </c>
      <c r="BO786" s="329">
        <f t="shared" si="1484"/>
        <v>0</v>
      </c>
      <c r="BP786" s="170">
        <f t="shared" si="1485"/>
        <v>0</v>
      </c>
      <c r="BQ786" s="208">
        <f t="shared" si="1486"/>
        <v>0</v>
      </c>
      <c r="BR786" s="328">
        <v>29.6</v>
      </c>
      <c r="BS786" s="328">
        <f t="shared" si="1553"/>
        <v>0</v>
      </c>
      <c r="BT786" s="329">
        <f t="shared" si="1554"/>
        <v>0</v>
      </c>
      <c r="BU786" s="329">
        <f t="shared" si="1555"/>
        <v>0</v>
      </c>
      <c r="BV786" s="329">
        <f t="shared" si="1556"/>
        <v>0</v>
      </c>
      <c r="BW786" s="329">
        <f t="shared" si="1557"/>
        <v>0</v>
      </c>
      <c r="BX786" s="329">
        <f t="shared" si="1558"/>
        <v>0</v>
      </c>
      <c r="BY786" s="329">
        <f t="shared" si="1559"/>
        <v>0</v>
      </c>
      <c r="BZ786" s="170">
        <f t="shared" si="1487"/>
        <v>0</v>
      </c>
      <c r="CA786" s="208">
        <f t="shared" si="1488"/>
        <v>0</v>
      </c>
      <c r="CB786" s="328">
        <v>29.6</v>
      </c>
      <c r="CC786" s="328">
        <f t="shared" si="1560"/>
        <v>0</v>
      </c>
      <c r="CD786" s="329">
        <f t="shared" si="1561"/>
        <v>0</v>
      </c>
      <c r="CE786" s="329">
        <f t="shared" si="1562"/>
        <v>0</v>
      </c>
      <c r="CF786" s="329">
        <f t="shared" si="1563"/>
        <v>0</v>
      </c>
      <c r="CG786" s="329">
        <f t="shared" si="1564"/>
        <v>0</v>
      </c>
      <c r="CH786" s="329">
        <f t="shared" si="1565"/>
        <v>0</v>
      </c>
      <c r="CI786" s="329">
        <f t="shared" si="1566"/>
        <v>0</v>
      </c>
      <c r="CJ786" s="170">
        <f t="shared" si="1489"/>
        <v>0</v>
      </c>
      <c r="CK786" s="208">
        <f t="shared" si="1490"/>
        <v>0</v>
      </c>
      <c r="CL786" s="328">
        <v>29.6</v>
      </c>
      <c r="CM786" s="328">
        <f t="shared" si="1567"/>
        <v>0</v>
      </c>
      <c r="CN786" s="329">
        <f t="shared" si="1568"/>
        <v>0</v>
      </c>
      <c r="CO786" s="329">
        <f t="shared" si="1569"/>
        <v>0</v>
      </c>
      <c r="CP786" s="329">
        <f t="shared" si="1570"/>
        <v>0</v>
      </c>
      <c r="CQ786" s="329">
        <f t="shared" si="1571"/>
        <v>0</v>
      </c>
      <c r="CR786" s="329">
        <f t="shared" si="1572"/>
        <v>0</v>
      </c>
      <c r="CS786" s="329">
        <f t="shared" si="1573"/>
        <v>0</v>
      </c>
      <c r="CT786" s="170">
        <f t="shared" si="1491"/>
        <v>0</v>
      </c>
      <c r="CU786" s="208">
        <f t="shared" si="1492"/>
        <v>0</v>
      </c>
      <c r="CV786" s="328">
        <v>29.6</v>
      </c>
      <c r="CW786" s="328">
        <f t="shared" si="1574"/>
        <v>0</v>
      </c>
      <c r="CX786" s="329">
        <f t="shared" si="1575"/>
        <v>0</v>
      </c>
      <c r="CY786" s="329">
        <f t="shared" si="1576"/>
        <v>0</v>
      </c>
      <c r="CZ786" s="329">
        <f t="shared" si="1577"/>
        <v>0</v>
      </c>
      <c r="DA786" s="329">
        <f t="shared" si="1578"/>
        <v>0</v>
      </c>
      <c r="DB786" s="329">
        <f t="shared" si="1579"/>
        <v>0</v>
      </c>
      <c r="DC786" s="329">
        <f t="shared" si="1580"/>
        <v>0</v>
      </c>
      <c r="DD786" s="170">
        <f t="shared" si="1493"/>
        <v>0</v>
      </c>
      <c r="DE786" s="208">
        <f t="shared" si="1494"/>
        <v>0</v>
      </c>
      <c r="DF786" s="328">
        <v>29.6</v>
      </c>
      <c r="DG786" s="328">
        <f t="shared" si="1581"/>
        <v>0</v>
      </c>
      <c r="DH786" s="329">
        <f t="shared" si="1582"/>
        <v>0</v>
      </c>
      <c r="DI786" s="329">
        <f t="shared" si="1583"/>
        <v>0</v>
      </c>
      <c r="DJ786" s="329">
        <f t="shared" si="1584"/>
        <v>0</v>
      </c>
      <c r="DK786" s="329">
        <f t="shared" si="1585"/>
        <v>0</v>
      </c>
      <c r="DL786" s="329">
        <f t="shared" si="1586"/>
        <v>0</v>
      </c>
      <c r="DM786" s="329">
        <f t="shared" si="1587"/>
        <v>0</v>
      </c>
      <c r="DN786" s="170">
        <f t="shared" si="1495"/>
        <v>0</v>
      </c>
      <c r="DO786" s="208">
        <f t="shared" si="1496"/>
        <v>0</v>
      </c>
      <c r="DP786" s="328">
        <v>29.6</v>
      </c>
      <c r="DQ786" s="328">
        <f t="shared" si="1588"/>
        <v>0</v>
      </c>
      <c r="DR786" s="329">
        <f t="shared" si="1589"/>
        <v>0</v>
      </c>
      <c r="DS786" s="329">
        <f t="shared" si="1590"/>
        <v>0</v>
      </c>
      <c r="DT786" s="329">
        <f t="shared" si="1591"/>
        <v>0</v>
      </c>
      <c r="DU786" s="329">
        <f t="shared" si="1592"/>
        <v>0</v>
      </c>
      <c r="DV786" s="329">
        <f t="shared" si="1593"/>
        <v>0</v>
      </c>
      <c r="DW786" s="329">
        <f t="shared" si="1594"/>
        <v>0</v>
      </c>
      <c r="DX786" s="170">
        <f t="shared" si="1497"/>
        <v>0</v>
      </c>
      <c r="DY786" s="208">
        <f t="shared" si="1498"/>
        <v>0</v>
      </c>
      <c r="DZ786" s="328">
        <v>29.6</v>
      </c>
      <c r="EA786" s="328">
        <f t="shared" si="1595"/>
        <v>0</v>
      </c>
      <c r="EB786" s="329">
        <f t="shared" si="1596"/>
        <v>0</v>
      </c>
      <c r="EC786" s="329">
        <f t="shared" si="1597"/>
        <v>0</v>
      </c>
      <c r="ED786" s="329">
        <f t="shared" si="1598"/>
        <v>0</v>
      </c>
      <c r="EE786" s="329">
        <f t="shared" si="1599"/>
        <v>0</v>
      </c>
      <c r="EF786" s="329">
        <f t="shared" si="1600"/>
        <v>0</v>
      </c>
      <c r="EG786" s="329">
        <f t="shared" si="1601"/>
        <v>0</v>
      </c>
      <c r="EH786" s="170">
        <f t="shared" si="1499"/>
        <v>0</v>
      </c>
      <c r="EI786" s="208">
        <f t="shared" si="1500"/>
        <v>0</v>
      </c>
      <c r="EJ786" s="328">
        <v>29.6</v>
      </c>
      <c r="EK786" s="328">
        <f t="shared" si="1602"/>
        <v>0</v>
      </c>
      <c r="EL786" s="329">
        <f t="shared" si="1603"/>
        <v>0</v>
      </c>
      <c r="EM786" s="329">
        <f t="shared" si="1604"/>
        <v>0</v>
      </c>
      <c r="EN786" s="329">
        <f t="shared" si="1605"/>
        <v>0</v>
      </c>
      <c r="EO786" s="329">
        <f t="shared" si="1606"/>
        <v>0</v>
      </c>
      <c r="EP786" s="329">
        <f t="shared" si="1607"/>
        <v>0</v>
      </c>
      <c r="EQ786" s="329">
        <f t="shared" si="1608"/>
        <v>0</v>
      </c>
      <c r="ER786" s="170">
        <f t="shared" si="1501"/>
        <v>0</v>
      </c>
      <c r="ES786" s="208">
        <f t="shared" si="1502"/>
        <v>0</v>
      </c>
      <c r="ET786" s="328">
        <v>29.6</v>
      </c>
      <c r="EU786" s="328">
        <f t="shared" si="1609"/>
        <v>0</v>
      </c>
      <c r="EV786" s="329">
        <f t="shared" si="1610"/>
        <v>0</v>
      </c>
      <c r="EW786" s="329">
        <f t="shared" si="1611"/>
        <v>0</v>
      </c>
      <c r="EX786" s="329">
        <f t="shared" si="1612"/>
        <v>0</v>
      </c>
      <c r="EY786" s="329">
        <f t="shared" si="1613"/>
        <v>0</v>
      </c>
      <c r="EZ786" s="329">
        <f t="shared" si="1614"/>
        <v>0</v>
      </c>
      <c r="FA786" s="329">
        <f t="shared" si="1615"/>
        <v>0</v>
      </c>
      <c r="FB786" s="170">
        <f t="shared" si="1503"/>
        <v>0</v>
      </c>
      <c r="FC786" s="208">
        <f t="shared" si="1504"/>
        <v>0</v>
      </c>
      <c r="FD786" s="328">
        <v>29.6</v>
      </c>
      <c r="FE786" s="328">
        <f t="shared" si="1616"/>
        <v>0</v>
      </c>
      <c r="FF786" s="329">
        <f t="shared" si="1617"/>
        <v>0</v>
      </c>
      <c r="FG786" s="329">
        <f t="shared" si="1618"/>
        <v>0</v>
      </c>
      <c r="FH786" s="329">
        <f t="shared" si="1619"/>
        <v>0</v>
      </c>
      <c r="FI786" s="329">
        <f t="shared" si="1620"/>
        <v>0</v>
      </c>
      <c r="FJ786" s="329">
        <f t="shared" si="1621"/>
        <v>0</v>
      </c>
      <c r="FK786" s="329">
        <f t="shared" si="1622"/>
        <v>0</v>
      </c>
      <c r="FL786" s="170">
        <f t="shared" si="1677"/>
        <v>0</v>
      </c>
      <c r="FM786" s="208">
        <f t="shared" si="1506"/>
        <v>0</v>
      </c>
      <c r="FN786" s="328">
        <v>29.6</v>
      </c>
      <c r="FO786" s="328">
        <f t="shared" si="1649"/>
        <v>0</v>
      </c>
      <c r="FP786" s="329">
        <f t="shared" si="1650"/>
        <v>0</v>
      </c>
      <c r="FQ786" s="329">
        <f t="shared" si="1651"/>
        <v>0</v>
      </c>
      <c r="FR786" s="329">
        <f t="shared" si="1652"/>
        <v>0</v>
      </c>
      <c r="FS786" s="329">
        <f t="shared" si="1653"/>
        <v>0</v>
      </c>
      <c r="FT786" s="329">
        <f t="shared" si="1654"/>
        <v>0</v>
      </c>
      <c r="FU786" s="329">
        <f t="shared" si="1655"/>
        <v>0</v>
      </c>
      <c r="FV786" s="170">
        <f t="shared" si="1678"/>
        <v>0</v>
      </c>
      <c r="FW786" s="208">
        <f t="shared" si="1508"/>
        <v>0</v>
      </c>
      <c r="FX786" s="328">
        <v>29.6</v>
      </c>
      <c r="FY786" s="328">
        <f t="shared" si="1656"/>
        <v>0</v>
      </c>
      <c r="FZ786" s="329">
        <f t="shared" si="1657"/>
        <v>0</v>
      </c>
      <c r="GA786" s="329">
        <f t="shared" si="1658"/>
        <v>0</v>
      </c>
      <c r="GB786" s="329">
        <f t="shared" si="1659"/>
        <v>0</v>
      </c>
      <c r="GC786" s="329">
        <f t="shared" si="1660"/>
        <v>0</v>
      </c>
      <c r="GD786" s="329">
        <f t="shared" si="1661"/>
        <v>0</v>
      </c>
      <c r="GE786" s="329">
        <f t="shared" si="1662"/>
        <v>0</v>
      </c>
      <c r="GF786" s="170">
        <f t="shared" si="1679"/>
        <v>0</v>
      </c>
      <c r="GG786" s="208">
        <f t="shared" si="1510"/>
        <v>0</v>
      </c>
      <c r="GH786" s="328">
        <v>29.6</v>
      </c>
      <c r="GI786" s="328">
        <f t="shared" si="1663"/>
        <v>0</v>
      </c>
      <c r="GJ786" s="329">
        <f t="shared" si="1664"/>
        <v>0</v>
      </c>
      <c r="GK786" s="329">
        <f t="shared" si="1665"/>
        <v>0</v>
      </c>
      <c r="GL786" s="329">
        <f t="shared" si="1666"/>
        <v>0</v>
      </c>
      <c r="GM786" s="329">
        <f t="shared" si="1667"/>
        <v>0</v>
      </c>
      <c r="GN786" s="329">
        <f t="shared" si="1668"/>
        <v>0</v>
      </c>
      <c r="GO786" s="329">
        <f t="shared" si="1669"/>
        <v>0</v>
      </c>
      <c r="GP786" s="170">
        <f t="shared" si="1680"/>
        <v>0</v>
      </c>
      <c r="GQ786" s="208">
        <f t="shared" si="1512"/>
        <v>0</v>
      </c>
      <c r="GR786" s="328">
        <v>29.6</v>
      </c>
      <c r="GS786" s="328">
        <f t="shared" si="1670"/>
        <v>0</v>
      </c>
      <c r="GT786" s="329">
        <f t="shared" si="1671"/>
        <v>0</v>
      </c>
      <c r="GU786" s="329">
        <f t="shared" si="1672"/>
        <v>0</v>
      </c>
      <c r="GV786" s="329">
        <f t="shared" si="1673"/>
        <v>0</v>
      </c>
      <c r="GW786" s="329">
        <f t="shared" si="1674"/>
        <v>0</v>
      </c>
      <c r="GX786" s="329">
        <f t="shared" si="1675"/>
        <v>0</v>
      </c>
      <c r="GY786" s="329">
        <f t="shared" si="1676"/>
        <v>0</v>
      </c>
      <c r="GZ786" s="170">
        <f t="shared" si="1681"/>
        <v>0</v>
      </c>
      <c r="HA786" s="208">
        <f t="shared" si="1514"/>
        <v>0</v>
      </c>
      <c r="HB786" s="328">
        <v>29.6</v>
      </c>
      <c r="HC786" s="328">
        <f t="shared" si="1515"/>
        <v>0</v>
      </c>
      <c r="HD786" s="329">
        <f t="shared" si="1623"/>
        <v>0</v>
      </c>
      <c r="HE786" s="329">
        <f t="shared" si="1624"/>
        <v>0</v>
      </c>
      <c r="HF786" s="329">
        <f t="shared" si="1625"/>
        <v>0</v>
      </c>
      <c r="HG786" s="329">
        <f t="shared" si="1626"/>
        <v>0</v>
      </c>
      <c r="HH786" s="329">
        <f t="shared" si="1627"/>
        <v>0</v>
      </c>
      <c r="HI786" s="329">
        <f t="shared" si="1628"/>
        <v>0</v>
      </c>
      <c r="HJ786" s="170">
        <f t="shared" si="1682"/>
        <v>0</v>
      </c>
      <c r="HK786" s="208">
        <f t="shared" si="1517"/>
        <v>0</v>
      </c>
      <c r="HL786" s="328">
        <v>29.6</v>
      </c>
      <c r="HM786" s="328">
        <f t="shared" si="1518"/>
        <v>0</v>
      </c>
      <c r="HN786" s="329">
        <f t="shared" si="1629"/>
        <v>0</v>
      </c>
      <c r="HO786" s="329">
        <f t="shared" si="1630"/>
        <v>0</v>
      </c>
      <c r="HP786" s="329">
        <f t="shared" si="1631"/>
        <v>0</v>
      </c>
      <c r="HQ786" s="329">
        <f t="shared" si="1632"/>
        <v>0</v>
      </c>
      <c r="HR786" s="329">
        <f t="shared" si="1633"/>
        <v>0</v>
      </c>
      <c r="HS786" s="329">
        <f t="shared" si="1634"/>
        <v>0</v>
      </c>
      <c r="HT786" s="170">
        <f t="shared" si="1519"/>
        <v>0</v>
      </c>
      <c r="HU786" s="208">
        <f t="shared" si="1520"/>
        <v>0</v>
      </c>
      <c r="HV786" s="328">
        <v>29.6</v>
      </c>
      <c r="HW786" s="328">
        <f t="shared" si="1635"/>
        <v>0</v>
      </c>
      <c r="HX786" s="329">
        <f t="shared" si="1636"/>
        <v>0</v>
      </c>
      <c r="HY786" s="329">
        <f t="shared" si="1637"/>
        <v>0</v>
      </c>
      <c r="HZ786" s="329">
        <f t="shared" si="1638"/>
        <v>0</v>
      </c>
      <c r="IA786" s="329">
        <f t="shared" si="1639"/>
        <v>0</v>
      </c>
      <c r="IB786" s="329">
        <f t="shared" si="1640"/>
        <v>0</v>
      </c>
      <c r="IC786" s="329">
        <f t="shared" si="1641"/>
        <v>0</v>
      </c>
      <c r="ID786" s="170">
        <f t="shared" si="1521"/>
        <v>0</v>
      </c>
      <c r="IE786" s="208">
        <f t="shared" si="1522"/>
        <v>0</v>
      </c>
      <c r="IF786" s="328">
        <v>29.6</v>
      </c>
      <c r="IG786" s="328">
        <f t="shared" si="1642"/>
        <v>0</v>
      </c>
      <c r="IH786" s="329">
        <f t="shared" si="1643"/>
        <v>0</v>
      </c>
      <c r="II786" s="329">
        <f t="shared" si="1644"/>
        <v>0</v>
      </c>
      <c r="IJ786" s="329">
        <f t="shared" si="1645"/>
        <v>0</v>
      </c>
      <c r="IK786" s="329">
        <f t="shared" si="1646"/>
        <v>0</v>
      </c>
      <c r="IL786" s="329">
        <f t="shared" si="1647"/>
        <v>0</v>
      </c>
      <c r="IM786" s="329">
        <f t="shared" si="1648"/>
        <v>0</v>
      </c>
      <c r="IN786" s="170">
        <f t="shared" si="1683"/>
        <v>0</v>
      </c>
    </row>
    <row r="787" spans="1:248">
      <c r="A787" s="318"/>
      <c r="B787" s="318"/>
      <c r="C787" s="318"/>
      <c r="D787" s="318"/>
      <c r="E787" s="318"/>
      <c r="F787" s="318"/>
      <c r="G787" s="318"/>
      <c r="H787" s="318"/>
      <c r="I787" s="318"/>
      <c r="K787" s="318"/>
      <c r="L787" s="318"/>
      <c r="M787" s="318"/>
      <c r="N787" s="318"/>
      <c r="O787" s="318"/>
      <c r="P787" s="318"/>
      <c r="Q787" s="318"/>
      <c r="R787" s="318"/>
      <c r="S787" s="208">
        <f t="shared" si="1524"/>
        <v>0</v>
      </c>
      <c r="T787" s="328">
        <v>29.7</v>
      </c>
      <c r="U787" s="328">
        <f t="shared" si="1525"/>
        <v>0</v>
      </c>
      <c r="V787" s="329">
        <f t="shared" si="1526"/>
        <v>0</v>
      </c>
      <c r="W787" s="329">
        <f t="shared" si="1527"/>
        <v>0</v>
      </c>
      <c r="X787" s="329">
        <f t="shared" si="1528"/>
        <v>0</v>
      </c>
      <c r="Y787" s="329">
        <f t="shared" si="1529"/>
        <v>0</v>
      </c>
      <c r="Z787" s="329">
        <f t="shared" si="1530"/>
        <v>0</v>
      </c>
      <c r="AA787" s="329">
        <f t="shared" si="1531"/>
        <v>0</v>
      </c>
      <c r="AB787" s="170">
        <f t="shared" si="1470"/>
        <v>0</v>
      </c>
      <c r="AC787" s="208">
        <f t="shared" si="1471"/>
        <v>0</v>
      </c>
      <c r="AD787" s="328">
        <v>29.7</v>
      </c>
      <c r="AE787" s="328">
        <f t="shared" si="1532"/>
        <v>0</v>
      </c>
      <c r="AF787" s="329">
        <f t="shared" si="1533"/>
        <v>0</v>
      </c>
      <c r="AG787" s="329">
        <f t="shared" si="1534"/>
        <v>0</v>
      </c>
      <c r="AH787" s="329">
        <f t="shared" si="1535"/>
        <v>0</v>
      </c>
      <c r="AI787" s="329">
        <f t="shared" si="1536"/>
        <v>0</v>
      </c>
      <c r="AJ787" s="329">
        <f t="shared" si="1537"/>
        <v>0</v>
      </c>
      <c r="AK787" s="329">
        <f t="shared" si="1538"/>
        <v>0</v>
      </c>
      <c r="AL787" s="170">
        <f t="shared" si="1472"/>
        <v>0</v>
      </c>
      <c r="AM787" s="208">
        <f t="shared" si="1473"/>
        <v>0</v>
      </c>
      <c r="AN787" s="328">
        <v>29.7</v>
      </c>
      <c r="AO787" s="328">
        <f t="shared" si="1539"/>
        <v>0</v>
      </c>
      <c r="AP787" s="329">
        <f t="shared" si="1540"/>
        <v>0</v>
      </c>
      <c r="AQ787" s="329">
        <f t="shared" si="1541"/>
        <v>0</v>
      </c>
      <c r="AR787" s="329">
        <f t="shared" si="1542"/>
        <v>0</v>
      </c>
      <c r="AS787" s="329">
        <f t="shared" si="1543"/>
        <v>0</v>
      </c>
      <c r="AT787" s="329">
        <f t="shared" si="1544"/>
        <v>0</v>
      </c>
      <c r="AU787" s="329">
        <f t="shared" si="1545"/>
        <v>0</v>
      </c>
      <c r="AV787" s="170">
        <f t="shared" si="1474"/>
        <v>0</v>
      </c>
      <c r="AW787" s="208">
        <f t="shared" si="1475"/>
        <v>0</v>
      </c>
      <c r="AX787" s="328">
        <v>29.7</v>
      </c>
      <c r="AY787" s="328">
        <f t="shared" si="1546"/>
        <v>0</v>
      </c>
      <c r="AZ787" s="329">
        <f t="shared" si="1547"/>
        <v>0</v>
      </c>
      <c r="BA787" s="329">
        <f t="shared" si="1548"/>
        <v>0</v>
      </c>
      <c r="BB787" s="329">
        <f t="shared" si="1549"/>
        <v>0</v>
      </c>
      <c r="BC787" s="329">
        <f t="shared" si="1550"/>
        <v>0</v>
      </c>
      <c r="BD787" s="329">
        <f t="shared" si="1551"/>
        <v>0</v>
      </c>
      <c r="BE787" s="329">
        <f t="shared" si="1552"/>
        <v>0</v>
      </c>
      <c r="BF787" s="170">
        <f t="shared" si="1476"/>
        <v>0</v>
      </c>
      <c r="BG787" s="208">
        <f t="shared" si="1477"/>
        <v>0</v>
      </c>
      <c r="BH787" s="328">
        <v>29.7</v>
      </c>
      <c r="BI787" s="328">
        <f t="shared" si="1478"/>
        <v>0</v>
      </c>
      <c r="BJ787" s="329">
        <f t="shared" si="1479"/>
        <v>0</v>
      </c>
      <c r="BK787" s="329">
        <f t="shared" si="1480"/>
        <v>0</v>
      </c>
      <c r="BL787" s="329">
        <f t="shared" si="1481"/>
        <v>0</v>
      </c>
      <c r="BM787" s="329">
        <f t="shared" si="1482"/>
        <v>0</v>
      </c>
      <c r="BN787" s="329">
        <f t="shared" si="1483"/>
        <v>0</v>
      </c>
      <c r="BO787" s="329">
        <f t="shared" si="1484"/>
        <v>0</v>
      </c>
      <c r="BP787" s="170">
        <f t="shared" si="1485"/>
        <v>0</v>
      </c>
      <c r="BQ787" s="208">
        <f t="shared" si="1486"/>
        <v>0</v>
      </c>
      <c r="BR787" s="328">
        <v>29.7</v>
      </c>
      <c r="BS787" s="328">
        <f t="shared" si="1553"/>
        <v>0</v>
      </c>
      <c r="BT787" s="329">
        <f t="shared" si="1554"/>
        <v>0</v>
      </c>
      <c r="BU787" s="329">
        <f t="shared" si="1555"/>
        <v>0</v>
      </c>
      <c r="BV787" s="329">
        <f t="shared" si="1556"/>
        <v>0</v>
      </c>
      <c r="BW787" s="329">
        <f t="shared" si="1557"/>
        <v>0</v>
      </c>
      <c r="BX787" s="329">
        <f t="shared" si="1558"/>
        <v>0</v>
      </c>
      <c r="BY787" s="329">
        <f t="shared" si="1559"/>
        <v>0</v>
      </c>
      <c r="BZ787" s="170">
        <f t="shared" si="1487"/>
        <v>0</v>
      </c>
      <c r="CA787" s="208">
        <f t="shared" si="1488"/>
        <v>0</v>
      </c>
      <c r="CB787" s="328">
        <v>29.7</v>
      </c>
      <c r="CC787" s="328">
        <f t="shared" si="1560"/>
        <v>0</v>
      </c>
      <c r="CD787" s="329">
        <f t="shared" si="1561"/>
        <v>0</v>
      </c>
      <c r="CE787" s="329">
        <f t="shared" si="1562"/>
        <v>0</v>
      </c>
      <c r="CF787" s="329">
        <f t="shared" si="1563"/>
        <v>0</v>
      </c>
      <c r="CG787" s="329">
        <f t="shared" si="1564"/>
        <v>0</v>
      </c>
      <c r="CH787" s="329">
        <f t="shared" si="1565"/>
        <v>0</v>
      </c>
      <c r="CI787" s="329">
        <f t="shared" si="1566"/>
        <v>0</v>
      </c>
      <c r="CJ787" s="170">
        <f t="shared" si="1489"/>
        <v>0</v>
      </c>
      <c r="CK787" s="208">
        <f t="shared" si="1490"/>
        <v>0</v>
      </c>
      <c r="CL787" s="328">
        <v>29.7</v>
      </c>
      <c r="CM787" s="328">
        <f t="shared" si="1567"/>
        <v>0</v>
      </c>
      <c r="CN787" s="329">
        <f t="shared" si="1568"/>
        <v>0</v>
      </c>
      <c r="CO787" s="329">
        <f t="shared" si="1569"/>
        <v>0</v>
      </c>
      <c r="CP787" s="329">
        <f t="shared" si="1570"/>
        <v>0</v>
      </c>
      <c r="CQ787" s="329">
        <f t="shared" si="1571"/>
        <v>0</v>
      </c>
      <c r="CR787" s="329">
        <f t="shared" si="1572"/>
        <v>0</v>
      </c>
      <c r="CS787" s="329">
        <f t="shared" si="1573"/>
        <v>0</v>
      </c>
      <c r="CT787" s="170">
        <f t="shared" si="1491"/>
        <v>0</v>
      </c>
      <c r="CU787" s="208">
        <f t="shared" si="1492"/>
        <v>0</v>
      </c>
      <c r="CV787" s="328">
        <v>29.7</v>
      </c>
      <c r="CW787" s="328">
        <f t="shared" si="1574"/>
        <v>0</v>
      </c>
      <c r="CX787" s="329">
        <f t="shared" si="1575"/>
        <v>0</v>
      </c>
      <c r="CY787" s="329">
        <f t="shared" si="1576"/>
        <v>0</v>
      </c>
      <c r="CZ787" s="329">
        <f t="shared" si="1577"/>
        <v>0</v>
      </c>
      <c r="DA787" s="329">
        <f t="shared" si="1578"/>
        <v>0</v>
      </c>
      <c r="DB787" s="329">
        <f t="shared" si="1579"/>
        <v>0</v>
      </c>
      <c r="DC787" s="329">
        <f t="shared" si="1580"/>
        <v>0</v>
      </c>
      <c r="DD787" s="170">
        <f t="shared" si="1493"/>
        <v>0</v>
      </c>
      <c r="DE787" s="208">
        <f t="shared" si="1494"/>
        <v>0</v>
      </c>
      <c r="DF787" s="328">
        <v>29.7</v>
      </c>
      <c r="DG787" s="328">
        <f t="shared" si="1581"/>
        <v>0</v>
      </c>
      <c r="DH787" s="329">
        <f t="shared" si="1582"/>
        <v>0</v>
      </c>
      <c r="DI787" s="329">
        <f t="shared" si="1583"/>
        <v>0</v>
      </c>
      <c r="DJ787" s="329">
        <f t="shared" si="1584"/>
        <v>0</v>
      </c>
      <c r="DK787" s="329">
        <f t="shared" si="1585"/>
        <v>0</v>
      </c>
      <c r="DL787" s="329">
        <f t="shared" si="1586"/>
        <v>0</v>
      </c>
      <c r="DM787" s="329">
        <f t="shared" si="1587"/>
        <v>0</v>
      </c>
      <c r="DN787" s="170">
        <f t="shared" si="1495"/>
        <v>0</v>
      </c>
      <c r="DO787" s="208">
        <f t="shared" si="1496"/>
        <v>0</v>
      </c>
      <c r="DP787" s="328">
        <v>29.7</v>
      </c>
      <c r="DQ787" s="328">
        <f t="shared" si="1588"/>
        <v>0</v>
      </c>
      <c r="DR787" s="329">
        <f t="shared" si="1589"/>
        <v>0</v>
      </c>
      <c r="DS787" s="329">
        <f t="shared" si="1590"/>
        <v>0</v>
      </c>
      <c r="DT787" s="329">
        <f t="shared" si="1591"/>
        <v>0</v>
      </c>
      <c r="DU787" s="329">
        <f t="shared" si="1592"/>
        <v>0</v>
      </c>
      <c r="DV787" s="329">
        <f t="shared" si="1593"/>
        <v>0</v>
      </c>
      <c r="DW787" s="329">
        <f t="shared" si="1594"/>
        <v>0</v>
      </c>
      <c r="DX787" s="170">
        <f t="shared" si="1497"/>
        <v>0</v>
      </c>
      <c r="DY787" s="208">
        <f t="shared" si="1498"/>
        <v>0</v>
      </c>
      <c r="DZ787" s="328">
        <v>29.7</v>
      </c>
      <c r="EA787" s="328">
        <f t="shared" si="1595"/>
        <v>0</v>
      </c>
      <c r="EB787" s="329">
        <f t="shared" si="1596"/>
        <v>0</v>
      </c>
      <c r="EC787" s="329">
        <f t="shared" si="1597"/>
        <v>0</v>
      </c>
      <c r="ED787" s="329">
        <f t="shared" si="1598"/>
        <v>0</v>
      </c>
      <c r="EE787" s="329">
        <f t="shared" si="1599"/>
        <v>0</v>
      </c>
      <c r="EF787" s="329">
        <f t="shared" si="1600"/>
        <v>0</v>
      </c>
      <c r="EG787" s="329">
        <f t="shared" si="1601"/>
        <v>0</v>
      </c>
      <c r="EH787" s="170">
        <f t="shared" si="1499"/>
        <v>0</v>
      </c>
      <c r="EI787" s="208">
        <f t="shared" si="1500"/>
        <v>0</v>
      </c>
      <c r="EJ787" s="328">
        <v>29.7</v>
      </c>
      <c r="EK787" s="328">
        <f t="shared" si="1602"/>
        <v>0</v>
      </c>
      <c r="EL787" s="329">
        <f t="shared" si="1603"/>
        <v>0</v>
      </c>
      <c r="EM787" s="329">
        <f t="shared" si="1604"/>
        <v>0</v>
      </c>
      <c r="EN787" s="329">
        <f t="shared" si="1605"/>
        <v>0</v>
      </c>
      <c r="EO787" s="329">
        <f t="shared" si="1606"/>
        <v>0</v>
      </c>
      <c r="EP787" s="329">
        <f t="shared" si="1607"/>
        <v>0</v>
      </c>
      <c r="EQ787" s="329">
        <f t="shared" si="1608"/>
        <v>0</v>
      </c>
      <c r="ER787" s="170">
        <f t="shared" si="1501"/>
        <v>0</v>
      </c>
      <c r="ES787" s="208">
        <f t="shared" si="1502"/>
        <v>0</v>
      </c>
      <c r="ET787" s="328">
        <v>29.7</v>
      </c>
      <c r="EU787" s="328">
        <f t="shared" si="1609"/>
        <v>0</v>
      </c>
      <c r="EV787" s="329">
        <f t="shared" si="1610"/>
        <v>0</v>
      </c>
      <c r="EW787" s="329">
        <f t="shared" si="1611"/>
        <v>0</v>
      </c>
      <c r="EX787" s="329">
        <f t="shared" si="1612"/>
        <v>0</v>
      </c>
      <c r="EY787" s="329">
        <f t="shared" si="1613"/>
        <v>0</v>
      </c>
      <c r="EZ787" s="329">
        <f t="shared" si="1614"/>
        <v>0</v>
      </c>
      <c r="FA787" s="329">
        <f t="shared" si="1615"/>
        <v>0</v>
      </c>
      <c r="FB787" s="170">
        <f t="shared" si="1503"/>
        <v>0</v>
      </c>
      <c r="FC787" s="208">
        <f t="shared" si="1504"/>
        <v>0</v>
      </c>
      <c r="FD787" s="328">
        <v>29.7</v>
      </c>
      <c r="FE787" s="328">
        <f t="shared" si="1616"/>
        <v>0</v>
      </c>
      <c r="FF787" s="329">
        <f t="shared" si="1617"/>
        <v>0</v>
      </c>
      <c r="FG787" s="329">
        <f t="shared" si="1618"/>
        <v>0</v>
      </c>
      <c r="FH787" s="329">
        <f t="shared" si="1619"/>
        <v>0</v>
      </c>
      <c r="FI787" s="329">
        <f t="shared" si="1620"/>
        <v>0</v>
      </c>
      <c r="FJ787" s="329">
        <f t="shared" si="1621"/>
        <v>0</v>
      </c>
      <c r="FK787" s="329">
        <f t="shared" si="1622"/>
        <v>0</v>
      </c>
      <c r="FL787" s="170">
        <f t="shared" si="1677"/>
        <v>0</v>
      </c>
      <c r="FM787" s="208">
        <f t="shared" si="1506"/>
        <v>0</v>
      </c>
      <c r="FN787" s="328">
        <v>29.7</v>
      </c>
      <c r="FO787" s="328">
        <f t="shared" si="1649"/>
        <v>0</v>
      </c>
      <c r="FP787" s="329">
        <f t="shared" si="1650"/>
        <v>0</v>
      </c>
      <c r="FQ787" s="329">
        <f t="shared" si="1651"/>
        <v>0</v>
      </c>
      <c r="FR787" s="329">
        <f t="shared" si="1652"/>
        <v>0</v>
      </c>
      <c r="FS787" s="329">
        <f t="shared" si="1653"/>
        <v>0</v>
      </c>
      <c r="FT787" s="329">
        <f t="shared" si="1654"/>
        <v>0</v>
      </c>
      <c r="FU787" s="329">
        <f t="shared" si="1655"/>
        <v>0</v>
      </c>
      <c r="FV787" s="170">
        <f t="shared" si="1678"/>
        <v>0</v>
      </c>
      <c r="FW787" s="208">
        <f t="shared" si="1508"/>
        <v>0</v>
      </c>
      <c r="FX787" s="328">
        <v>29.7</v>
      </c>
      <c r="FY787" s="328">
        <f t="shared" si="1656"/>
        <v>0</v>
      </c>
      <c r="FZ787" s="329">
        <f t="shared" si="1657"/>
        <v>0</v>
      </c>
      <c r="GA787" s="329">
        <f t="shared" si="1658"/>
        <v>0</v>
      </c>
      <c r="GB787" s="329">
        <f t="shared" si="1659"/>
        <v>0</v>
      </c>
      <c r="GC787" s="329">
        <f t="shared" si="1660"/>
        <v>0</v>
      </c>
      <c r="GD787" s="329">
        <f t="shared" si="1661"/>
        <v>0</v>
      </c>
      <c r="GE787" s="329">
        <f t="shared" si="1662"/>
        <v>0</v>
      </c>
      <c r="GF787" s="170">
        <f t="shared" si="1679"/>
        <v>0</v>
      </c>
      <c r="GG787" s="208">
        <f t="shared" si="1510"/>
        <v>0</v>
      </c>
      <c r="GH787" s="328">
        <v>29.7</v>
      </c>
      <c r="GI787" s="328">
        <f t="shared" si="1663"/>
        <v>0</v>
      </c>
      <c r="GJ787" s="329">
        <f t="shared" si="1664"/>
        <v>0</v>
      </c>
      <c r="GK787" s="329">
        <f t="shared" si="1665"/>
        <v>0</v>
      </c>
      <c r="GL787" s="329">
        <f t="shared" si="1666"/>
        <v>0</v>
      </c>
      <c r="GM787" s="329">
        <f t="shared" si="1667"/>
        <v>0</v>
      </c>
      <c r="GN787" s="329">
        <f t="shared" si="1668"/>
        <v>0</v>
      </c>
      <c r="GO787" s="329">
        <f t="shared" si="1669"/>
        <v>0</v>
      </c>
      <c r="GP787" s="170">
        <f t="shared" si="1680"/>
        <v>0</v>
      </c>
      <c r="GQ787" s="208">
        <f t="shared" si="1512"/>
        <v>0</v>
      </c>
      <c r="GR787" s="328">
        <v>29.7</v>
      </c>
      <c r="GS787" s="328">
        <f t="shared" si="1670"/>
        <v>0</v>
      </c>
      <c r="GT787" s="329">
        <f t="shared" si="1671"/>
        <v>0</v>
      </c>
      <c r="GU787" s="329">
        <f t="shared" si="1672"/>
        <v>0</v>
      </c>
      <c r="GV787" s="329">
        <f t="shared" si="1673"/>
        <v>0</v>
      </c>
      <c r="GW787" s="329">
        <f t="shared" si="1674"/>
        <v>0</v>
      </c>
      <c r="GX787" s="329">
        <f t="shared" si="1675"/>
        <v>0</v>
      </c>
      <c r="GY787" s="329">
        <f t="shared" si="1676"/>
        <v>0</v>
      </c>
      <c r="GZ787" s="170">
        <f t="shared" si="1681"/>
        <v>0</v>
      </c>
      <c r="HA787" s="208">
        <f t="shared" si="1514"/>
        <v>0</v>
      </c>
      <c r="HB787" s="328">
        <v>29.7</v>
      </c>
      <c r="HC787" s="328">
        <f t="shared" si="1515"/>
        <v>0</v>
      </c>
      <c r="HD787" s="329">
        <f t="shared" si="1623"/>
        <v>0</v>
      </c>
      <c r="HE787" s="329">
        <f t="shared" si="1624"/>
        <v>0</v>
      </c>
      <c r="HF787" s="329">
        <f t="shared" si="1625"/>
        <v>0</v>
      </c>
      <c r="HG787" s="329">
        <f t="shared" si="1626"/>
        <v>0</v>
      </c>
      <c r="HH787" s="329">
        <f t="shared" si="1627"/>
        <v>0</v>
      </c>
      <c r="HI787" s="329">
        <f t="shared" si="1628"/>
        <v>0</v>
      </c>
      <c r="HJ787" s="170">
        <f t="shared" si="1682"/>
        <v>0</v>
      </c>
      <c r="HK787" s="208">
        <f t="shared" si="1517"/>
        <v>0</v>
      </c>
      <c r="HL787" s="328">
        <v>29.7</v>
      </c>
      <c r="HM787" s="328">
        <f t="shared" si="1518"/>
        <v>0</v>
      </c>
      <c r="HN787" s="329">
        <f t="shared" si="1629"/>
        <v>0</v>
      </c>
      <c r="HO787" s="329">
        <f t="shared" si="1630"/>
        <v>0</v>
      </c>
      <c r="HP787" s="329">
        <f t="shared" si="1631"/>
        <v>0</v>
      </c>
      <c r="HQ787" s="329">
        <f t="shared" si="1632"/>
        <v>0</v>
      </c>
      <c r="HR787" s="329">
        <f t="shared" si="1633"/>
        <v>0</v>
      </c>
      <c r="HS787" s="329">
        <f t="shared" si="1634"/>
        <v>0</v>
      </c>
      <c r="HT787" s="170">
        <f t="shared" si="1519"/>
        <v>0</v>
      </c>
      <c r="HU787" s="208">
        <f t="shared" si="1520"/>
        <v>0</v>
      </c>
      <c r="HV787" s="328">
        <v>29.7</v>
      </c>
      <c r="HW787" s="328">
        <f t="shared" si="1635"/>
        <v>0</v>
      </c>
      <c r="HX787" s="329">
        <f t="shared" si="1636"/>
        <v>0</v>
      </c>
      <c r="HY787" s="329">
        <f t="shared" si="1637"/>
        <v>0</v>
      </c>
      <c r="HZ787" s="329">
        <f t="shared" si="1638"/>
        <v>0</v>
      </c>
      <c r="IA787" s="329">
        <f t="shared" si="1639"/>
        <v>0</v>
      </c>
      <c r="IB787" s="329">
        <f t="shared" si="1640"/>
        <v>0</v>
      </c>
      <c r="IC787" s="329">
        <f t="shared" si="1641"/>
        <v>0</v>
      </c>
      <c r="ID787" s="170">
        <f t="shared" si="1521"/>
        <v>0</v>
      </c>
      <c r="IE787" s="208">
        <f t="shared" si="1522"/>
        <v>0</v>
      </c>
      <c r="IF787" s="328">
        <v>29.7</v>
      </c>
      <c r="IG787" s="328">
        <f t="shared" si="1642"/>
        <v>0</v>
      </c>
      <c r="IH787" s="329">
        <f t="shared" si="1643"/>
        <v>0</v>
      </c>
      <c r="II787" s="329">
        <f t="shared" si="1644"/>
        <v>0</v>
      </c>
      <c r="IJ787" s="329">
        <f t="shared" si="1645"/>
        <v>0</v>
      </c>
      <c r="IK787" s="329">
        <f t="shared" si="1646"/>
        <v>0</v>
      </c>
      <c r="IL787" s="329">
        <f t="shared" si="1647"/>
        <v>0</v>
      </c>
      <c r="IM787" s="329">
        <f t="shared" si="1648"/>
        <v>0</v>
      </c>
      <c r="IN787" s="170">
        <f t="shared" si="1683"/>
        <v>0</v>
      </c>
    </row>
    <row r="788" spans="1:248">
      <c r="A788" s="318"/>
      <c r="B788" s="318"/>
      <c r="C788" s="318"/>
      <c r="D788" s="318"/>
      <c r="E788" s="318"/>
      <c r="F788" s="318"/>
      <c r="G788" s="318"/>
      <c r="H788" s="318"/>
      <c r="I788" s="318"/>
      <c r="K788" s="318"/>
      <c r="L788" s="318"/>
      <c r="M788" s="318"/>
      <c r="N788" s="318"/>
      <c r="O788" s="318"/>
      <c r="P788" s="318"/>
      <c r="Q788" s="318"/>
      <c r="R788" s="318"/>
      <c r="S788" s="208">
        <f t="shared" si="1524"/>
        <v>0</v>
      </c>
      <c r="T788" s="328">
        <v>29.8</v>
      </c>
      <c r="U788" s="328">
        <f t="shared" si="1525"/>
        <v>0</v>
      </c>
      <c r="V788" s="329">
        <f t="shared" si="1526"/>
        <v>0</v>
      </c>
      <c r="W788" s="329">
        <f t="shared" si="1527"/>
        <v>0</v>
      </c>
      <c r="X788" s="329">
        <f t="shared" si="1528"/>
        <v>0</v>
      </c>
      <c r="Y788" s="329">
        <f t="shared" si="1529"/>
        <v>0</v>
      </c>
      <c r="Z788" s="329">
        <f t="shared" si="1530"/>
        <v>0</v>
      </c>
      <c r="AA788" s="329">
        <f t="shared" si="1531"/>
        <v>0</v>
      </c>
      <c r="AB788" s="170">
        <f t="shared" si="1470"/>
        <v>0</v>
      </c>
      <c r="AC788" s="208">
        <f t="shared" si="1471"/>
        <v>0</v>
      </c>
      <c r="AD788" s="328">
        <v>29.8</v>
      </c>
      <c r="AE788" s="328">
        <f t="shared" si="1532"/>
        <v>0</v>
      </c>
      <c r="AF788" s="329">
        <f t="shared" si="1533"/>
        <v>0</v>
      </c>
      <c r="AG788" s="329">
        <f t="shared" si="1534"/>
        <v>0</v>
      </c>
      <c r="AH788" s="329">
        <f t="shared" si="1535"/>
        <v>0</v>
      </c>
      <c r="AI788" s="329">
        <f t="shared" si="1536"/>
        <v>0</v>
      </c>
      <c r="AJ788" s="329">
        <f t="shared" si="1537"/>
        <v>0</v>
      </c>
      <c r="AK788" s="329">
        <f t="shared" si="1538"/>
        <v>0</v>
      </c>
      <c r="AL788" s="170">
        <f t="shared" si="1472"/>
        <v>0</v>
      </c>
      <c r="AM788" s="208">
        <f t="shared" si="1473"/>
        <v>0</v>
      </c>
      <c r="AN788" s="328">
        <v>29.8</v>
      </c>
      <c r="AO788" s="328">
        <f t="shared" si="1539"/>
        <v>0</v>
      </c>
      <c r="AP788" s="329">
        <f t="shared" si="1540"/>
        <v>0</v>
      </c>
      <c r="AQ788" s="329">
        <f t="shared" si="1541"/>
        <v>0</v>
      </c>
      <c r="AR788" s="329">
        <f t="shared" si="1542"/>
        <v>0</v>
      </c>
      <c r="AS788" s="329">
        <f t="shared" si="1543"/>
        <v>0</v>
      </c>
      <c r="AT788" s="329">
        <f t="shared" si="1544"/>
        <v>0</v>
      </c>
      <c r="AU788" s="329">
        <f t="shared" si="1545"/>
        <v>0</v>
      </c>
      <c r="AV788" s="170">
        <f t="shared" si="1474"/>
        <v>0</v>
      </c>
      <c r="AW788" s="208">
        <f t="shared" si="1475"/>
        <v>0</v>
      </c>
      <c r="AX788" s="328">
        <v>29.8</v>
      </c>
      <c r="AY788" s="328">
        <f t="shared" si="1546"/>
        <v>0</v>
      </c>
      <c r="AZ788" s="329">
        <f t="shared" si="1547"/>
        <v>0</v>
      </c>
      <c r="BA788" s="329">
        <f t="shared" si="1548"/>
        <v>0</v>
      </c>
      <c r="BB788" s="329">
        <f t="shared" si="1549"/>
        <v>0</v>
      </c>
      <c r="BC788" s="329">
        <f t="shared" si="1550"/>
        <v>0</v>
      </c>
      <c r="BD788" s="329">
        <f t="shared" si="1551"/>
        <v>0</v>
      </c>
      <c r="BE788" s="329">
        <f t="shared" si="1552"/>
        <v>0</v>
      </c>
      <c r="BF788" s="170">
        <f t="shared" si="1476"/>
        <v>0</v>
      </c>
      <c r="BG788" s="208">
        <f t="shared" si="1477"/>
        <v>0</v>
      </c>
      <c r="BH788" s="328">
        <v>29.8</v>
      </c>
      <c r="BI788" s="328">
        <f t="shared" si="1478"/>
        <v>0</v>
      </c>
      <c r="BJ788" s="329">
        <f t="shared" si="1479"/>
        <v>0</v>
      </c>
      <c r="BK788" s="329">
        <f t="shared" si="1480"/>
        <v>0</v>
      </c>
      <c r="BL788" s="329">
        <f t="shared" si="1481"/>
        <v>0</v>
      </c>
      <c r="BM788" s="329">
        <f t="shared" si="1482"/>
        <v>0</v>
      </c>
      <c r="BN788" s="329">
        <f t="shared" si="1483"/>
        <v>0</v>
      </c>
      <c r="BO788" s="329">
        <f t="shared" si="1484"/>
        <v>0</v>
      </c>
      <c r="BP788" s="170">
        <f t="shared" si="1485"/>
        <v>0</v>
      </c>
      <c r="BQ788" s="208">
        <f t="shared" si="1486"/>
        <v>0</v>
      </c>
      <c r="BR788" s="328">
        <v>29.8</v>
      </c>
      <c r="BS788" s="328">
        <f t="shared" si="1553"/>
        <v>0</v>
      </c>
      <c r="BT788" s="329">
        <f t="shared" si="1554"/>
        <v>0</v>
      </c>
      <c r="BU788" s="329">
        <f t="shared" si="1555"/>
        <v>0</v>
      </c>
      <c r="BV788" s="329">
        <f t="shared" si="1556"/>
        <v>0</v>
      </c>
      <c r="BW788" s="329">
        <f t="shared" si="1557"/>
        <v>0</v>
      </c>
      <c r="BX788" s="329">
        <f t="shared" si="1558"/>
        <v>0</v>
      </c>
      <c r="BY788" s="329">
        <f t="shared" si="1559"/>
        <v>0</v>
      </c>
      <c r="BZ788" s="170">
        <f t="shared" si="1487"/>
        <v>0</v>
      </c>
      <c r="CA788" s="208">
        <f t="shared" si="1488"/>
        <v>0</v>
      </c>
      <c r="CB788" s="328">
        <v>29.8</v>
      </c>
      <c r="CC788" s="328">
        <f t="shared" si="1560"/>
        <v>0</v>
      </c>
      <c r="CD788" s="329">
        <f t="shared" si="1561"/>
        <v>0</v>
      </c>
      <c r="CE788" s="329">
        <f t="shared" si="1562"/>
        <v>0</v>
      </c>
      <c r="CF788" s="329">
        <f t="shared" si="1563"/>
        <v>0</v>
      </c>
      <c r="CG788" s="329">
        <f t="shared" si="1564"/>
        <v>0</v>
      </c>
      <c r="CH788" s="329">
        <f t="shared" si="1565"/>
        <v>0</v>
      </c>
      <c r="CI788" s="329">
        <f t="shared" si="1566"/>
        <v>0</v>
      </c>
      <c r="CJ788" s="170">
        <f t="shared" si="1489"/>
        <v>0</v>
      </c>
      <c r="CK788" s="208">
        <f t="shared" si="1490"/>
        <v>0</v>
      </c>
      <c r="CL788" s="328">
        <v>29.8</v>
      </c>
      <c r="CM788" s="328">
        <f t="shared" si="1567"/>
        <v>0</v>
      </c>
      <c r="CN788" s="329">
        <f t="shared" si="1568"/>
        <v>0</v>
      </c>
      <c r="CO788" s="329">
        <f t="shared" si="1569"/>
        <v>0</v>
      </c>
      <c r="CP788" s="329">
        <f t="shared" si="1570"/>
        <v>0</v>
      </c>
      <c r="CQ788" s="329">
        <f t="shared" si="1571"/>
        <v>0</v>
      </c>
      <c r="CR788" s="329">
        <f t="shared" si="1572"/>
        <v>0</v>
      </c>
      <c r="CS788" s="329">
        <f t="shared" si="1573"/>
        <v>0</v>
      </c>
      <c r="CT788" s="170">
        <f t="shared" si="1491"/>
        <v>0</v>
      </c>
      <c r="CU788" s="208">
        <f t="shared" si="1492"/>
        <v>0</v>
      </c>
      <c r="CV788" s="328">
        <v>29.8</v>
      </c>
      <c r="CW788" s="328">
        <f t="shared" si="1574"/>
        <v>0</v>
      </c>
      <c r="CX788" s="329">
        <f t="shared" si="1575"/>
        <v>0</v>
      </c>
      <c r="CY788" s="329">
        <f t="shared" si="1576"/>
        <v>0</v>
      </c>
      <c r="CZ788" s="329">
        <f t="shared" si="1577"/>
        <v>0</v>
      </c>
      <c r="DA788" s="329">
        <f t="shared" si="1578"/>
        <v>0</v>
      </c>
      <c r="DB788" s="329">
        <f t="shared" si="1579"/>
        <v>0</v>
      </c>
      <c r="DC788" s="329">
        <f t="shared" si="1580"/>
        <v>0</v>
      </c>
      <c r="DD788" s="170">
        <f t="shared" si="1493"/>
        <v>0</v>
      </c>
      <c r="DE788" s="208">
        <f t="shared" si="1494"/>
        <v>0</v>
      </c>
      <c r="DF788" s="328">
        <v>29.8</v>
      </c>
      <c r="DG788" s="328">
        <f t="shared" si="1581"/>
        <v>0</v>
      </c>
      <c r="DH788" s="329">
        <f t="shared" si="1582"/>
        <v>0</v>
      </c>
      <c r="DI788" s="329">
        <f t="shared" si="1583"/>
        <v>0</v>
      </c>
      <c r="DJ788" s="329">
        <f t="shared" si="1584"/>
        <v>0</v>
      </c>
      <c r="DK788" s="329">
        <f t="shared" si="1585"/>
        <v>0</v>
      </c>
      <c r="DL788" s="329">
        <f t="shared" si="1586"/>
        <v>0</v>
      </c>
      <c r="DM788" s="329">
        <f t="shared" si="1587"/>
        <v>0</v>
      </c>
      <c r="DN788" s="170">
        <f t="shared" si="1495"/>
        <v>0</v>
      </c>
      <c r="DO788" s="208">
        <f t="shared" si="1496"/>
        <v>0</v>
      </c>
      <c r="DP788" s="328">
        <v>29.8</v>
      </c>
      <c r="DQ788" s="328">
        <f t="shared" si="1588"/>
        <v>0</v>
      </c>
      <c r="DR788" s="329">
        <f t="shared" si="1589"/>
        <v>0</v>
      </c>
      <c r="DS788" s="329">
        <f t="shared" si="1590"/>
        <v>0</v>
      </c>
      <c r="DT788" s="329">
        <f t="shared" si="1591"/>
        <v>0</v>
      </c>
      <c r="DU788" s="329">
        <f t="shared" si="1592"/>
        <v>0</v>
      </c>
      <c r="DV788" s="329">
        <f t="shared" si="1593"/>
        <v>0</v>
      </c>
      <c r="DW788" s="329">
        <f t="shared" si="1594"/>
        <v>0</v>
      </c>
      <c r="DX788" s="170">
        <f t="shared" si="1497"/>
        <v>0</v>
      </c>
      <c r="DY788" s="208">
        <f t="shared" si="1498"/>
        <v>0</v>
      </c>
      <c r="DZ788" s="328">
        <v>29.8</v>
      </c>
      <c r="EA788" s="328">
        <f t="shared" si="1595"/>
        <v>0</v>
      </c>
      <c r="EB788" s="329">
        <f t="shared" si="1596"/>
        <v>0</v>
      </c>
      <c r="EC788" s="329">
        <f t="shared" si="1597"/>
        <v>0</v>
      </c>
      <c r="ED788" s="329">
        <f t="shared" si="1598"/>
        <v>0</v>
      </c>
      <c r="EE788" s="329">
        <f t="shared" si="1599"/>
        <v>0</v>
      </c>
      <c r="EF788" s="329">
        <f t="shared" si="1600"/>
        <v>0</v>
      </c>
      <c r="EG788" s="329">
        <f t="shared" si="1601"/>
        <v>0</v>
      </c>
      <c r="EH788" s="170">
        <f t="shared" si="1499"/>
        <v>0</v>
      </c>
      <c r="EI788" s="208">
        <f t="shared" si="1500"/>
        <v>0</v>
      </c>
      <c r="EJ788" s="328">
        <v>29.8</v>
      </c>
      <c r="EK788" s="328">
        <f t="shared" si="1602"/>
        <v>0</v>
      </c>
      <c r="EL788" s="329">
        <f t="shared" si="1603"/>
        <v>0</v>
      </c>
      <c r="EM788" s="329">
        <f t="shared" si="1604"/>
        <v>0</v>
      </c>
      <c r="EN788" s="329">
        <f t="shared" si="1605"/>
        <v>0</v>
      </c>
      <c r="EO788" s="329">
        <f t="shared" si="1606"/>
        <v>0</v>
      </c>
      <c r="EP788" s="329">
        <f t="shared" si="1607"/>
        <v>0</v>
      </c>
      <c r="EQ788" s="329">
        <f t="shared" si="1608"/>
        <v>0</v>
      </c>
      <c r="ER788" s="170">
        <f t="shared" si="1501"/>
        <v>0</v>
      </c>
      <c r="ES788" s="208">
        <f t="shared" si="1502"/>
        <v>0</v>
      </c>
      <c r="ET788" s="328">
        <v>29.8</v>
      </c>
      <c r="EU788" s="328">
        <f t="shared" si="1609"/>
        <v>0</v>
      </c>
      <c r="EV788" s="329">
        <f t="shared" si="1610"/>
        <v>0</v>
      </c>
      <c r="EW788" s="329">
        <f t="shared" si="1611"/>
        <v>0</v>
      </c>
      <c r="EX788" s="329">
        <f t="shared" si="1612"/>
        <v>0</v>
      </c>
      <c r="EY788" s="329">
        <f t="shared" si="1613"/>
        <v>0</v>
      </c>
      <c r="EZ788" s="329">
        <f t="shared" si="1614"/>
        <v>0</v>
      </c>
      <c r="FA788" s="329">
        <f t="shared" si="1615"/>
        <v>0</v>
      </c>
      <c r="FB788" s="170">
        <f t="shared" si="1503"/>
        <v>0</v>
      </c>
      <c r="FC788" s="208">
        <f t="shared" si="1504"/>
        <v>0</v>
      </c>
      <c r="FD788" s="328">
        <v>29.8</v>
      </c>
      <c r="FE788" s="328">
        <f t="shared" si="1616"/>
        <v>0</v>
      </c>
      <c r="FF788" s="329">
        <f t="shared" si="1617"/>
        <v>0</v>
      </c>
      <c r="FG788" s="329">
        <f t="shared" si="1618"/>
        <v>0</v>
      </c>
      <c r="FH788" s="329">
        <f t="shared" si="1619"/>
        <v>0</v>
      </c>
      <c r="FI788" s="329">
        <f t="shared" si="1620"/>
        <v>0</v>
      </c>
      <c r="FJ788" s="329">
        <f t="shared" si="1621"/>
        <v>0</v>
      </c>
      <c r="FK788" s="329">
        <f t="shared" si="1622"/>
        <v>0</v>
      </c>
      <c r="FL788" s="170">
        <f t="shared" si="1677"/>
        <v>0</v>
      </c>
      <c r="FM788" s="208">
        <f t="shared" si="1506"/>
        <v>0</v>
      </c>
      <c r="FN788" s="328">
        <v>29.8</v>
      </c>
      <c r="FO788" s="328">
        <f t="shared" si="1649"/>
        <v>0</v>
      </c>
      <c r="FP788" s="329">
        <f t="shared" si="1650"/>
        <v>0</v>
      </c>
      <c r="FQ788" s="329">
        <f t="shared" si="1651"/>
        <v>0</v>
      </c>
      <c r="FR788" s="329">
        <f t="shared" si="1652"/>
        <v>0</v>
      </c>
      <c r="FS788" s="329">
        <f t="shared" si="1653"/>
        <v>0</v>
      </c>
      <c r="FT788" s="329">
        <f t="shared" si="1654"/>
        <v>0</v>
      </c>
      <c r="FU788" s="329">
        <f t="shared" si="1655"/>
        <v>0</v>
      </c>
      <c r="FV788" s="170">
        <f t="shared" si="1678"/>
        <v>0</v>
      </c>
      <c r="FW788" s="208">
        <f t="shared" si="1508"/>
        <v>0</v>
      </c>
      <c r="FX788" s="328">
        <v>29.8</v>
      </c>
      <c r="FY788" s="328">
        <f t="shared" si="1656"/>
        <v>0</v>
      </c>
      <c r="FZ788" s="329">
        <f t="shared" si="1657"/>
        <v>0</v>
      </c>
      <c r="GA788" s="329">
        <f t="shared" si="1658"/>
        <v>0</v>
      </c>
      <c r="GB788" s="329">
        <f t="shared" si="1659"/>
        <v>0</v>
      </c>
      <c r="GC788" s="329">
        <f t="shared" si="1660"/>
        <v>0</v>
      </c>
      <c r="GD788" s="329">
        <f t="shared" si="1661"/>
        <v>0</v>
      </c>
      <c r="GE788" s="329">
        <f t="shared" si="1662"/>
        <v>0</v>
      </c>
      <c r="GF788" s="170">
        <f t="shared" si="1679"/>
        <v>0</v>
      </c>
      <c r="GG788" s="208">
        <f t="shared" si="1510"/>
        <v>0</v>
      </c>
      <c r="GH788" s="328">
        <v>29.8</v>
      </c>
      <c r="GI788" s="328">
        <f t="shared" si="1663"/>
        <v>0</v>
      </c>
      <c r="GJ788" s="329">
        <f t="shared" si="1664"/>
        <v>0</v>
      </c>
      <c r="GK788" s="329">
        <f t="shared" si="1665"/>
        <v>0</v>
      </c>
      <c r="GL788" s="329">
        <f t="shared" si="1666"/>
        <v>0</v>
      </c>
      <c r="GM788" s="329">
        <f t="shared" si="1667"/>
        <v>0</v>
      </c>
      <c r="GN788" s="329">
        <f t="shared" si="1668"/>
        <v>0</v>
      </c>
      <c r="GO788" s="329">
        <f t="shared" si="1669"/>
        <v>0</v>
      </c>
      <c r="GP788" s="170">
        <f t="shared" si="1680"/>
        <v>0</v>
      </c>
      <c r="GQ788" s="208">
        <f t="shared" si="1512"/>
        <v>0</v>
      </c>
      <c r="GR788" s="328">
        <v>29.8</v>
      </c>
      <c r="GS788" s="328">
        <f t="shared" si="1670"/>
        <v>0</v>
      </c>
      <c r="GT788" s="329">
        <f t="shared" si="1671"/>
        <v>0</v>
      </c>
      <c r="GU788" s="329">
        <f t="shared" si="1672"/>
        <v>0</v>
      </c>
      <c r="GV788" s="329">
        <f t="shared" si="1673"/>
        <v>0</v>
      </c>
      <c r="GW788" s="329">
        <f t="shared" si="1674"/>
        <v>0</v>
      </c>
      <c r="GX788" s="329">
        <f t="shared" si="1675"/>
        <v>0</v>
      </c>
      <c r="GY788" s="329">
        <f t="shared" si="1676"/>
        <v>0</v>
      </c>
      <c r="GZ788" s="170">
        <f t="shared" si="1681"/>
        <v>0</v>
      </c>
      <c r="HA788" s="208">
        <f t="shared" si="1514"/>
        <v>0</v>
      </c>
      <c r="HB788" s="328">
        <v>29.8</v>
      </c>
      <c r="HC788" s="328">
        <f t="shared" si="1515"/>
        <v>0</v>
      </c>
      <c r="HD788" s="329">
        <f t="shared" si="1623"/>
        <v>0</v>
      </c>
      <c r="HE788" s="329">
        <f t="shared" si="1624"/>
        <v>0</v>
      </c>
      <c r="HF788" s="329">
        <f t="shared" si="1625"/>
        <v>0</v>
      </c>
      <c r="HG788" s="329">
        <f t="shared" si="1626"/>
        <v>0</v>
      </c>
      <c r="HH788" s="329">
        <f t="shared" si="1627"/>
        <v>0</v>
      </c>
      <c r="HI788" s="329">
        <f t="shared" si="1628"/>
        <v>0</v>
      </c>
      <c r="HJ788" s="170">
        <f t="shared" si="1682"/>
        <v>0</v>
      </c>
      <c r="HK788" s="208">
        <f t="shared" si="1517"/>
        <v>0</v>
      </c>
      <c r="HL788" s="328">
        <v>29.8</v>
      </c>
      <c r="HM788" s="328">
        <f t="shared" si="1518"/>
        <v>0</v>
      </c>
      <c r="HN788" s="329">
        <f t="shared" si="1629"/>
        <v>0</v>
      </c>
      <c r="HO788" s="329">
        <f t="shared" si="1630"/>
        <v>0</v>
      </c>
      <c r="HP788" s="329">
        <f t="shared" si="1631"/>
        <v>0</v>
      </c>
      <c r="HQ788" s="329">
        <f t="shared" si="1632"/>
        <v>0</v>
      </c>
      <c r="HR788" s="329">
        <f t="shared" si="1633"/>
        <v>0</v>
      </c>
      <c r="HS788" s="329">
        <f t="shared" si="1634"/>
        <v>0</v>
      </c>
      <c r="HT788" s="170">
        <f t="shared" si="1519"/>
        <v>0</v>
      </c>
      <c r="HU788" s="208">
        <f t="shared" si="1520"/>
        <v>0</v>
      </c>
      <c r="HV788" s="328">
        <v>29.8</v>
      </c>
      <c r="HW788" s="328">
        <f t="shared" si="1635"/>
        <v>0</v>
      </c>
      <c r="HX788" s="329">
        <f t="shared" si="1636"/>
        <v>0</v>
      </c>
      <c r="HY788" s="329">
        <f t="shared" si="1637"/>
        <v>0</v>
      </c>
      <c r="HZ788" s="329">
        <f t="shared" si="1638"/>
        <v>0</v>
      </c>
      <c r="IA788" s="329">
        <f t="shared" si="1639"/>
        <v>0</v>
      </c>
      <c r="IB788" s="329">
        <f t="shared" si="1640"/>
        <v>0</v>
      </c>
      <c r="IC788" s="329">
        <f t="shared" si="1641"/>
        <v>0</v>
      </c>
      <c r="ID788" s="170">
        <f t="shared" si="1521"/>
        <v>0</v>
      </c>
      <c r="IE788" s="208">
        <f t="shared" si="1522"/>
        <v>0</v>
      </c>
      <c r="IF788" s="328">
        <v>29.8</v>
      </c>
      <c r="IG788" s="328">
        <f t="shared" si="1642"/>
        <v>0</v>
      </c>
      <c r="IH788" s="329">
        <f t="shared" si="1643"/>
        <v>0</v>
      </c>
      <c r="II788" s="329">
        <f t="shared" si="1644"/>
        <v>0</v>
      </c>
      <c r="IJ788" s="329">
        <f t="shared" si="1645"/>
        <v>0</v>
      </c>
      <c r="IK788" s="329">
        <f t="shared" si="1646"/>
        <v>0</v>
      </c>
      <c r="IL788" s="329">
        <f t="shared" si="1647"/>
        <v>0</v>
      </c>
      <c r="IM788" s="329">
        <f t="shared" si="1648"/>
        <v>0</v>
      </c>
      <c r="IN788" s="170">
        <f t="shared" si="1683"/>
        <v>0</v>
      </c>
    </row>
    <row r="789" spans="1:248">
      <c r="A789" s="318"/>
      <c r="B789" s="318"/>
      <c r="C789" s="318"/>
      <c r="D789" s="318"/>
      <c r="E789" s="318"/>
      <c r="F789" s="318"/>
      <c r="G789" s="318"/>
      <c r="H789" s="318"/>
      <c r="I789" s="318"/>
      <c r="K789" s="318"/>
      <c r="L789" s="318"/>
      <c r="M789" s="318"/>
      <c r="N789" s="318"/>
      <c r="O789" s="318"/>
      <c r="P789" s="318"/>
      <c r="Q789" s="318"/>
      <c r="R789" s="318"/>
      <c r="S789" s="208">
        <f t="shared" si="1524"/>
        <v>0</v>
      </c>
      <c r="T789" s="328">
        <v>29.9</v>
      </c>
      <c r="U789" s="328">
        <f t="shared" si="1525"/>
        <v>0</v>
      </c>
      <c r="V789" s="329">
        <f t="shared" si="1526"/>
        <v>0</v>
      </c>
      <c r="W789" s="329">
        <f t="shared" si="1527"/>
        <v>0</v>
      </c>
      <c r="X789" s="329">
        <f t="shared" si="1528"/>
        <v>0</v>
      </c>
      <c r="Y789" s="329">
        <f t="shared" si="1529"/>
        <v>0</v>
      </c>
      <c r="Z789" s="329">
        <f t="shared" si="1530"/>
        <v>0</v>
      </c>
      <c r="AA789" s="329">
        <f t="shared" si="1531"/>
        <v>0</v>
      </c>
      <c r="AB789" s="170">
        <f t="shared" si="1470"/>
        <v>0</v>
      </c>
      <c r="AC789" s="208">
        <f t="shared" si="1471"/>
        <v>0</v>
      </c>
      <c r="AD789" s="328">
        <v>29.9</v>
      </c>
      <c r="AE789" s="328">
        <f t="shared" si="1532"/>
        <v>0</v>
      </c>
      <c r="AF789" s="329">
        <f t="shared" si="1533"/>
        <v>0</v>
      </c>
      <c r="AG789" s="329">
        <f t="shared" si="1534"/>
        <v>0</v>
      </c>
      <c r="AH789" s="329">
        <f t="shared" si="1535"/>
        <v>0</v>
      </c>
      <c r="AI789" s="329">
        <f t="shared" si="1536"/>
        <v>0</v>
      </c>
      <c r="AJ789" s="329">
        <f t="shared" si="1537"/>
        <v>0</v>
      </c>
      <c r="AK789" s="329">
        <f t="shared" si="1538"/>
        <v>0</v>
      </c>
      <c r="AL789" s="170">
        <f t="shared" si="1472"/>
        <v>0</v>
      </c>
      <c r="AM789" s="208">
        <f t="shared" si="1473"/>
        <v>0</v>
      </c>
      <c r="AN789" s="328">
        <v>29.9</v>
      </c>
      <c r="AO789" s="328">
        <f t="shared" si="1539"/>
        <v>0</v>
      </c>
      <c r="AP789" s="329">
        <f t="shared" si="1540"/>
        <v>0</v>
      </c>
      <c r="AQ789" s="329">
        <f t="shared" si="1541"/>
        <v>0</v>
      </c>
      <c r="AR789" s="329">
        <f t="shared" si="1542"/>
        <v>0</v>
      </c>
      <c r="AS789" s="329">
        <f t="shared" si="1543"/>
        <v>0</v>
      </c>
      <c r="AT789" s="329">
        <f t="shared" si="1544"/>
        <v>0</v>
      </c>
      <c r="AU789" s="329">
        <f t="shared" si="1545"/>
        <v>0</v>
      </c>
      <c r="AV789" s="170">
        <f t="shared" si="1474"/>
        <v>0</v>
      </c>
      <c r="AW789" s="208">
        <f t="shared" si="1475"/>
        <v>0</v>
      </c>
      <c r="AX789" s="328">
        <v>29.9</v>
      </c>
      <c r="AY789" s="328">
        <f t="shared" si="1546"/>
        <v>0</v>
      </c>
      <c r="AZ789" s="329">
        <f t="shared" si="1547"/>
        <v>0</v>
      </c>
      <c r="BA789" s="329">
        <f t="shared" si="1548"/>
        <v>0</v>
      </c>
      <c r="BB789" s="329">
        <f t="shared" si="1549"/>
        <v>0</v>
      </c>
      <c r="BC789" s="329">
        <f t="shared" si="1550"/>
        <v>0</v>
      </c>
      <c r="BD789" s="329">
        <f t="shared" si="1551"/>
        <v>0</v>
      </c>
      <c r="BE789" s="329">
        <f t="shared" si="1552"/>
        <v>0</v>
      </c>
      <c r="BF789" s="170">
        <f t="shared" si="1476"/>
        <v>0</v>
      </c>
      <c r="BG789" s="208">
        <f t="shared" si="1477"/>
        <v>0</v>
      </c>
      <c r="BH789" s="328">
        <v>29.9</v>
      </c>
      <c r="BI789" s="328">
        <f t="shared" si="1478"/>
        <v>0</v>
      </c>
      <c r="BJ789" s="329">
        <f t="shared" si="1479"/>
        <v>0</v>
      </c>
      <c r="BK789" s="329">
        <f t="shared" si="1480"/>
        <v>0</v>
      </c>
      <c r="BL789" s="329">
        <f t="shared" si="1481"/>
        <v>0</v>
      </c>
      <c r="BM789" s="329">
        <f t="shared" si="1482"/>
        <v>0</v>
      </c>
      <c r="BN789" s="329">
        <f t="shared" si="1483"/>
        <v>0</v>
      </c>
      <c r="BO789" s="329">
        <f t="shared" si="1484"/>
        <v>0</v>
      </c>
      <c r="BP789" s="170">
        <f t="shared" si="1485"/>
        <v>0</v>
      </c>
      <c r="BQ789" s="208">
        <f t="shared" si="1486"/>
        <v>0</v>
      </c>
      <c r="BR789" s="328">
        <v>29.9</v>
      </c>
      <c r="BS789" s="328">
        <f t="shared" si="1553"/>
        <v>0</v>
      </c>
      <c r="BT789" s="329">
        <f t="shared" si="1554"/>
        <v>0</v>
      </c>
      <c r="BU789" s="329">
        <f t="shared" si="1555"/>
        <v>0</v>
      </c>
      <c r="BV789" s="329">
        <f t="shared" si="1556"/>
        <v>0</v>
      </c>
      <c r="BW789" s="329">
        <f t="shared" si="1557"/>
        <v>0</v>
      </c>
      <c r="BX789" s="329">
        <f t="shared" si="1558"/>
        <v>0</v>
      </c>
      <c r="BY789" s="329">
        <f t="shared" si="1559"/>
        <v>0</v>
      </c>
      <c r="BZ789" s="170">
        <f t="shared" si="1487"/>
        <v>0</v>
      </c>
      <c r="CA789" s="208">
        <f t="shared" si="1488"/>
        <v>0</v>
      </c>
      <c r="CB789" s="328">
        <v>29.9</v>
      </c>
      <c r="CC789" s="328">
        <f t="shared" si="1560"/>
        <v>0</v>
      </c>
      <c r="CD789" s="329">
        <f t="shared" si="1561"/>
        <v>0</v>
      </c>
      <c r="CE789" s="329">
        <f t="shared" si="1562"/>
        <v>0</v>
      </c>
      <c r="CF789" s="329">
        <f t="shared" si="1563"/>
        <v>0</v>
      </c>
      <c r="CG789" s="329">
        <f t="shared" si="1564"/>
        <v>0</v>
      </c>
      <c r="CH789" s="329">
        <f t="shared" si="1565"/>
        <v>0</v>
      </c>
      <c r="CI789" s="329">
        <f t="shared" si="1566"/>
        <v>0</v>
      </c>
      <c r="CJ789" s="170">
        <f t="shared" si="1489"/>
        <v>0</v>
      </c>
      <c r="CK789" s="208">
        <f t="shared" si="1490"/>
        <v>0</v>
      </c>
      <c r="CL789" s="328">
        <v>29.9</v>
      </c>
      <c r="CM789" s="328">
        <f t="shared" si="1567"/>
        <v>0</v>
      </c>
      <c r="CN789" s="329">
        <f t="shared" si="1568"/>
        <v>0</v>
      </c>
      <c r="CO789" s="329">
        <f t="shared" si="1569"/>
        <v>0</v>
      </c>
      <c r="CP789" s="329">
        <f t="shared" si="1570"/>
        <v>0</v>
      </c>
      <c r="CQ789" s="329">
        <f t="shared" si="1571"/>
        <v>0</v>
      </c>
      <c r="CR789" s="329">
        <f t="shared" si="1572"/>
        <v>0</v>
      </c>
      <c r="CS789" s="329">
        <f t="shared" si="1573"/>
        <v>0</v>
      </c>
      <c r="CT789" s="170">
        <f t="shared" si="1491"/>
        <v>0</v>
      </c>
      <c r="CU789" s="208">
        <f t="shared" si="1492"/>
        <v>0</v>
      </c>
      <c r="CV789" s="328">
        <v>29.9</v>
      </c>
      <c r="CW789" s="328">
        <f t="shared" si="1574"/>
        <v>0</v>
      </c>
      <c r="CX789" s="329">
        <f t="shared" si="1575"/>
        <v>0</v>
      </c>
      <c r="CY789" s="329">
        <f t="shared" si="1576"/>
        <v>0</v>
      </c>
      <c r="CZ789" s="329">
        <f t="shared" si="1577"/>
        <v>0</v>
      </c>
      <c r="DA789" s="329">
        <f t="shared" si="1578"/>
        <v>0</v>
      </c>
      <c r="DB789" s="329">
        <f t="shared" si="1579"/>
        <v>0</v>
      </c>
      <c r="DC789" s="329">
        <f t="shared" si="1580"/>
        <v>0</v>
      </c>
      <c r="DD789" s="170">
        <f t="shared" si="1493"/>
        <v>0</v>
      </c>
      <c r="DE789" s="208">
        <f t="shared" si="1494"/>
        <v>0</v>
      </c>
      <c r="DF789" s="328">
        <v>29.9</v>
      </c>
      <c r="DG789" s="328">
        <f t="shared" si="1581"/>
        <v>0</v>
      </c>
      <c r="DH789" s="329">
        <f t="shared" si="1582"/>
        <v>0</v>
      </c>
      <c r="DI789" s="329">
        <f t="shared" si="1583"/>
        <v>0</v>
      </c>
      <c r="DJ789" s="329">
        <f t="shared" si="1584"/>
        <v>0</v>
      </c>
      <c r="DK789" s="329">
        <f t="shared" si="1585"/>
        <v>0</v>
      </c>
      <c r="DL789" s="329">
        <f t="shared" si="1586"/>
        <v>0</v>
      </c>
      <c r="DM789" s="329">
        <f t="shared" si="1587"/>
        <v>0</v>
      </c>
      <c r="DN789" s="170">
        <f t="shared" si="1495"/>
        <v>0</v>
      </c>
      <c r="DO789" s="208">
        <f t="shared" si="1496"/>
        <v>0</v>
      </c>
      <c r="DP789" s="328">
        <v>29.9</v>
      </c>
      <c r="DQ789" s="328">
        <f t="shared" si="1588"/>
        <v>0</v>
      </c>
      <c r="DR789" s="329">
        <f t="shared" si="1589"/>
        <v>0</v>
      </c>
      <c r="DS789" s="329">
        <f t="shared" si="1590"/>
        <v>0</v>
      </c>
      <c r="DT789" s="329">
        <f t="shared" si="1591"/>
        <v>0</v>
      </c>
      <c r="DU789" s="329">
        <f t="shared" si="1592"/>
        <v>0</v>
      </c>
      <c r="DV789" s="329">
        <f t="shared" si="1593"/>
        <v>0</v>
      </c>
      <c r="DW789" s="329">
        <f t="shared" si="1594"/>
        <v>0</v>
      </c>
      <c r="DX789" s="170">
        <f t="shared" si="1497"/>
        <v>0</v>
      </c>
      <c r="DY789" s="208">
        <f t="shared" si="1498"/>
        <v>0</v>
      </c>
      <c r="DZ789" s="328">
        <v>29.9</v>
      </c>
      <c r="EA789" s="328">
        <f t="shared" si="1595"/>
        <v>0</v>
      </c>
      <c r="EB789" s="329">
        <f t="shared" si="1596"/>
        <v>0</v>
      </c>
      <c r="EC789" s="329">
        <f t="shared" si="1597"/>
        <v>0</v>
      </c>
      <c r="ED789" s="329">
        <f t="shared" si="1598"/>
        <v>0</v>
      </c>
      <c r="EE789" s="329">
        <f t="shared" si="1599"/>
        <v>0</v>
      </c>
      <c r="EF789" s="329">
        <f t="shared" si="1600"/>
        <v>0</v>
      </c>
      <c r="EG789" s="329">
        <f t="shared" si="1601"/>
        <v>0</v>
      </c>
      <c r="EH789" s="170">
        <f t="shared" si="1499"/>
        <v>0</v>
      </c>
      <c r="EI789" s="208">
        <f t="shared" si="1500"/>
        <v>0</v>
      </c>
      <c r="EJ789" s="328">
        <v>29.9</v>
      </c>
      <c r="EK789" s="328">
        <f t="shared" si="1602"/>
        <v>0</v>
      </c>
      <c r="EL789" s="329">
        <f t="shared" si="1603"/>
        <v>0</v>
      </c>
      <c r="EM789" s="329">
        <f t="shared" si="1604"/>
        <v>0</v>
      </c>
      <c r="EN789" s="329">
        <f t="shared" si="1605"/>
        <v>0</v>
      </c>
      <c r="EO789" s="329">
        <f t="shared" si="1606"/>
        <v>0</v>
      </c>
      <c r="EP789" s="329">
        <f t="shared" si="1607"/>
        <v>0</v>
      </c>
      <c r="EQ789" s="329">
        <f t="shared" si="1608"/>
        <v>0</v>
      </c>
      <c r="ER789" s="170">
        <f t="shared" si="1501"/>
        <v>0</v>
      </c>
      <c r="ES789" s="208">
        <f t="shared" si="1502"/>
        <v>0</v>
      </c>
      <c r="ET789" s="328">
        <v>29.9</v>
      </c>
      <c r="EU789" s="328">
        <f t="shared" si="1609"/>
        <v>0</v>
      </c>
      <c r="EV789" s="329">
        <f t="shared" si="1610"/>
        <v>0</v>
      </c>
      <c r="EW789" s="329">
        <f t="shared" si="1611"/>
        <v>0</v>
      </c>
      <c r="EX789" s="329">
        <f t="shared" si="1612"/>
        <v>0</v>
      </c>
      <c r="EY789" s="329">
        <f t="shared" si="1613"/>
        <v>0</v>
      </c>
      <c r="EZ789" s="329">
        <f t="shared" si="1614"/>
        <v>0</v>
      </c>
      <c r="FA789" s="329">
        <f t="shared" si="1615"/>
        <v>0</v>
      </c>
      <c r="FB789" s="170">
        <f t="shared" si="1503"/>
        <v>0</v>
      </c>
      <c r="FC789" s="208">
        <f t="shared" si="1504"/>
        <v>0</v>
      </c>
      <c r="FD789" s="328">
        <v>29.9</v>
      </c>
      <c r="FE789" s="328">
        <f t="shared" si="1616"/>
        <v>0</v>
      </c>
      <c r="FF789" s="329">
        <f t="shared" si="1617"/>
        <v>0</v>
      </c>
      <c r="FG789" s="329">
        <f t="shared" si="1618"/>
        <v>0</v>
      </c>
      <c r="FH789" s="329">
        <f t="shared" si="1619"/>
        <v>0</v>
      </c>
      <c r="FI789" s="329">
        <f t="shared" si="1620"/>
        <v>0</v>
      </c>
      <c r="FJ789" s="329">
        <f t="shared" si="1621"/>
        <v>0</v>
      </c>
      <c r="FK789" s="329">
        <f t="shared" si="1622"/>
        <v>0</v>
      </c>
      <c r="FL789" s="170">
        <f t="shared" si="1677"/>
        <v>0</v>
      </c>
      <c r="FM789" s="208">
        <f t="shared" si="1506"/>
        <v>0</v>
      </c>
      <c r="FN789" s="328">
        <v>29.9</v>
      </c>
      <c r="FO789" s="328">
        <f t="shared" si="1649"/>
        <v>0</v>
      </c>
      <c r="FP789" s="329">
        <f t="shared" si="1650"/>
        <v>0</v>
      </c>
      <c r="FQ789" s="329">
        <f t="shared" si="1651"/>
        <v>0</v>
      </c>
      <c r="FR789" s="329">
        <f t="shared" si="1652"/>
        <v>0</v>
      </c>
      <c r="FS789" s="329">
        <f t="shared" si="1653"/>
        <v>0</v>
      </c>
      <c r="FT789" s="329">
        <f t="shared" si="1654"/>
        <v>0</v>
      </c>
      <c r="FU789" s="329">
        <f t="shared" si="1655"/>
        <v>0</v>
      </c>
      <c r="FV789" s="170">
        <f t="shared" si="1678"/>
        <v>0</v>
      </c>
      <c r="FW789" s="208">
        <f t="shared" si="1508"/>
        <v>0</v>
      </c>
      <c r="FX789" s="328">
        <v>29.9</v>
      </c>
      <c r="FY789" s="328">
        <f t="shared" si="1656"/>
        <v>0</v>
      </c>
      <c r="FZ789" s="329">
        <f t="shared" si="1657"/>
        <v>0</v>
      </c>
      <c r="GA789" s="329">
        <f t="shared" si="1658"/>
        <v>0</v>
      </c>
      <c r="GB789" s="329">
        <f t="shared" si="1659"/>
        <v>0</v>
      </c>
      <c r="GC789" s="329">
        <f t="shared" si="1660"/>
        <v>0</v>
      </c>
      <c r="GD789" s="329">
        <f t="shared" si="1661"/>
        <v>0</v>
      </c>
      <c r="GE789" s="329">
        <f t="shared" si="1662"/>
        <v>0</v>
      </c>
      <c r="GF789" s="170">
        <f t="shared" si="1679"/>
        <v>0</v>
      </c>
      <c r="GG789" s="208">
        <f t="shared" si="1510"/>
        <v>0</v>
      </c>
      <c r="GH789" s="328">
        <v>29.9</v>
      </c>
      <c r="GI789" s="328">
        <f t="shared" si="1663"/>
        <v>0</v>
      </c>
      <c r="GJ789" s="329">
        <f t="shared" si="1664"/>
        <v>0</v>
      </c>
      <c r="GK789" s="329">
        <f t="shared" si="1665"/>
        <v>0</v>
      </c>
      <c r="GL789" s="329">
        <f t="shared" si="1666"/>
        <v>0</v>
      </c>
      <c r="GM789" s="329">
        <f t="shared" si="1667"/>
        <v>0</v>
      </c>
      <c r="GN789" s="329">
        <f t="shared" si="1668"/>
        <v>0</v>
      </c>
      <c r="GO789" s="329">
        <f t="shared" si="1669"/>
        <v>0</v>
      </c>
      <c r="GP789" s="170">
        <f t="shared" si="1680"/>
        <v>0</v>
      </c>
      <c r="GQ789" s="208">
        <f t="shared" si="1512"/>
        <v>0</v>
      </c>
      <c r="GR789" s="328">
        <v>29.9</v>
      </c>
      <c r="GS789" s="328">
        <f t="shared" si="1670"/>
        <v>0</v>
      </c>
      <c r="GT789" s="329">
        <f t="shared" si="1671"/>
        <v>0</v>
      </c>
      <c r="GU789" s="329">
        <f t="shared" si="1672"/>
        <v>0</v>
      </c>
      <c r="GV789" s="329">
        <f t="shared" si="1673"/>
        <v>0</v>
      </c>
      <c r="GW789" s="329">
        <f t="shared" si="1674"/>
        <v>0</v>
      </c>
      <c r="GX789" s="329">
        <f t="shared" si="1675"/>
        <v>0</v>
      </c>
      <c r="GY789" s="329">
        <f t="shared" si="1676"/>
        <v>0</v>
      </c>
      <c r="GZ789" s="170">
        <f t="shared" si="1681"/>
        <v>0</v>
      </c>
      <c r="HA789" s="208">
        <f t="shared" si="1514"/>
        <v>0</v>
      </c>
      <c r="HB789" s="328">
        <v>29.9</v>
      </c>
      <c r="HC789" s="328">
        <f t="shared" si="1515"/>
        <v>0</v>
      </c>
      <c r="HD789" s="329">
        <f t="shared" si="1623"/>
        <v>0</v>
      </c>
      <c r="HE789" s="329">
        <f t="shared" si="1624"/>
        <v>0</v>
      </c>
      <c r="HF789" s="329">
        <f t="shared" si="1625"/>
        <v>0</v>
      </c>
      <c r="HG789" s="329">
        <f t="shared" si="1626"/>
        <v>0</v>
      </c>
      <c r="HH789" s="329">
        <f t="shared" si="1627"/>
        <v>0</v>
      </c>
      <c r="HI789" s="329">
        <f t="shared" si="1628"/>
        <v>0</v>
      </c>
      <c r="HJ789" s="170">
        <f t="shared" si="1682"/>
        <v>0</v>
      </c>
      <c r="HK789" s="208">
        <f t="shared" si="1517"/>
        <v>0</v>
      </c>
      <c r="HL789" s="328">
        <v>29.9</v>
      </c>
      <c r="HM789" s="328">
        <f t="shared" si="1518"/>
        <v>0</v>
      </c>
      <c r="HN789" s="329">
        <f t="shared" si="1629"/>
        <v>0</v>
      </c>
      <c r="HO789" s="329">
        <f t="shared" si="1630"/>
        <v>0</v>
      </c>
      <c r="HP789" s="329">
        <f t="shared" si="1631"/>
        <v>0</v>
      </c>
      <c r="HQ789" s="329">
        <f t="shared" si="1632"/>
        <v>0</v>
      </c>
      <c r="HR789" s="329">
        <f t="shared" si="1633"/>
        <v>0</v>
      </c>
      <c r="HS789" s="329">
        <f t="shared" si="1634"/>
        <v>0</v>
      </c>
      <c r="HT789" s="170">
        <f t="shared" si="1519"/>
        <v>0</v>
      </c>
      <c r="HU789" s="208">
        <f t="shared" si="1520"/>
        <v>0</v>
      </c>
      <c r="HV789" s="328">
        <v>29.9</v>
      </c>
      <c r="HW789" s="328">
        <f t="shared" si="1635"/>
        <v>0</v>
      </c>
      <c r="HX789" s="329">
        <f t="shared" si="1636"/>
        <v>0</v>
      </c>
      <c r="HY789" s="329">
        <f t="shared" si="1637"/>
        <v>0</v>
      </c>
      <c r="HZ789" s="329">
        <f t="shared" si="1638"/>
        <v>0</v>
      </c>
      <c r="IA789" s="329">
        <f t="shared" si="1639"/>
        <v>0</v>
      </c>
      <c r="IB789" s="329">
        <f t="shared" si="1640"/>
        <v>0</v>
      </c>
      <c r="IC789" s="329">
        <f t="shared" si="1641"/>
        <v>0</v>
      </c>
      <c r="ID789" s="170">
        <f t="shared" si="1521"/>
        <v>0</v>
      </c>
      <c r="IE789" s="208">
        <f t="shared" si="1522"/>
        <v>0</v>
      </c>
      <c r="IF789" s="328">
        <v>29.9</v>
      </c>
      <c r="IG789" s="328">
        <f t="shared" si="1642"/>
        <v>0</v>
      </c>
      <c r="IH789" s="329">
        <f t="shared" si="1643"/>
        <v>0</v>
      </c>
      <c r="II789" s="329">
        <f t="shared" si="1644"/>
        <v>0</v>
      </c>
      <c r="IJ789" s="329">
        <f t="shared" si="1645"/>
        <v>0</v>
      </c>
      <c r="IK789" s="329">
        <f t="shared" si="1646"/>
        <v>0</v>
      </c>
      <c r="IL789" s="329">
        <f t="shared" si="1647"/>
        <v>0</v>
      </c>
      <c r="IM789" s="329">
        <f t="shared" si="1648"/>
        <v>0</v>
      </c>
      <c r="IN789" s="170">
        <f t="shared" si="1683"/>
        <v>0</v>
      </c>
    </row>
    <row r="790" spans="1:248">
      <c r="A790" s="318"/>
      <c r="B790" s="318"/>
      <c r="C790" s="318"/>
      <c r="D790" s="318"/>
      <c r="E790" s="318"/>
      <c r="F790" s="318"/>
      <c r="G790" s="318"/>
      <c r="H790" s="318"/>
      <c r="I790" s="318"/>
      <c r="K790" s="318"/>
      <c r="L790" s="318"/>
      <c r="M790" s="318"/>
      <c r="N790" s="318"/>
      <c r="O790" s="318"/>
      <c r="P790" s="318"/>
      <c r="Q790" s="318"/>
      <c r="R790" s="318"/>
      <c r="S790" s="208">
        <f t="shared" si="1524"/>
        <v>0</v>
      </c>
      <c r="T790" s="328">
        <v>30</v>
      </c>
      <c r="U790" s="328">
        <f t="shared" si="1525"/>
        <v>0</v>
      </c>
      <c r="V790" s="329">
        <f t="shared" si="1526"/>
        <v>0</v>
      </c>
      <c r="W790" s="329">
        <f t="shared" si="1527"/>
        <v>0</v>
      </c>
      <c r="X790" s="329">
        <f t="shared" si="1528"/>
        <v>0</v>
      </c>
      <c r="Y790" s="329">
        <f t="shared" si="1529"/>
        <v>0</v>
      </c>
      <c r="Z790" s="329">
        <f t="shared" si="1530"/>
        <v>0</v>
      </c>
      <c r="AA790" s="329">
        <f t="shared" si="1531"/>
        <v>0</v>
      </c>
      <c r="AB790" s="170">
        <f t="shared" si="1470"/>
        <v>0</v>
      </c>
      <c r="AC790" s="208">
        <f t="shared" si="1471"/>
        <v>0</v>
      </c>
      <c r="AD790" s="328">
        <v>30</v>
      </c>
      <c r="AE790" s="328">
        <f t="shared" si="1532"/>
        <v>0</v>
      </c>
      <c r="AF790" s="329">
        <f t="shared" si="1533"/>
        <v>0</v>
      </c>
      <c r="AG790" s="329">
        <f t="shared" si="1534"/>
        <v>0</v>
      </c>
      <c r="AH790" s="329">
        <f t="shared" si="1535"/>
        <v>0</v>
      </c>
      <c r="AI790" s="329">
        <f t="shared" si="1536"/>
        <v>0</v>
      </c>
      <c r="AJ790" s="329">
        <f t="shared" si="1537"/>
        <v>0</v>
      </c>
      <c r="AK790" s="329">
        <f t="shared" si="1538"/>
        <v>0</v>
      </c>
      <c r="AL790" s="170">
        <f t="shared" si="1472"/>
        <v>0</v>
      </c>
      <c r="AM790" s="208">
        <f t="shared" si="1473"/>
        <v>0</v>
      </c>
      <c r="AN790" s="328">
        <v>30</v>
      </c>
      <c r="AO790" s="328">
        <f t="shared" si="1539"/>
        <v>0</v>
      </c>
      <c r="AP790" s="329">
        <f t="shared" si="1540"/>
        <v>0</v>
      </c>
      <c r="AQ790" s="329">
        <f t="shared" si="1541"/>
        <v>0</v>
      </c>
      <c r="AR790" s="329">
        <f t="shared" si="1542"/>
        <v>0</v>
      </c>
      <c r="AS790" s="329">
        <f t="shared" si="1543"/>
        <v>0</v>
      </c>
      <c r="AT790" s="329">
        <f t="shared" si="1544"/>
        <v>0</v>
      </c>
      <c r="AU790" s="329">
        <f t="shared" si="1545"/>
        <v>0</v>
      </c>
      <c r="AV790" s="170">
        <f t="shared" si="1474"/>
        <v>0</v>
      </c>
      <c r="AW790" s="208">
        <f t="shared" si="1475"/>
        <v>0</v>
      </c>
      <c r="AX790" s="328">
        <v>30</v>
      </c>
      <c r="AY790" s="328">
        <f t="shared" si="1546"/>
        <v>0</v>
      </c>
      <c r="AZ790" s="329">
        <f t="shared" si="1547"/>
        <v>0</v>
      </c>
      <c r="BA790" s="329">
        <f t="shared" si="1548"/>
        <v>0</v>
      </c>
      <c r="BB790" s="329">
        <f t="shared" si="1549"/>
        <v>0</v>
      </c>
      <c r="BC790" s="329">
        <f t="shared" si="1550"/>
        <v>0</v>
      </c>
      <c r="BD790" s="329">
        <f t="shared" si="1551"/>
        <v>0</v>
      </c>
      <c r="BE790" s="329">
        <f t="shared" si="1552"/>
        <v>0</v>
      </c>
      <c r="BF790" s="170">
        <f t="shared" si="1476"/>
        <v>0</v>
      </c>
      <c r="BG790" s="208">
        <f t="shared" si="1477"/>
        <v>0</v>
      </c>
      <c r="BH790" s="328">
        <v>30</v>
      </c>
      <c r="BI790" s="328">
        <f t="shared" si="1478"/>
        <v>0</v>
      </c>
      <c r="BJ790" s="329">
        <f t="shared" si="1479"/>
        <v>0</v>
      </c>
      <c r="BK790" s="329">
        <f t="shared" si="1480"/>
        <v>0</v>
      </c>
      <c r="BL790" s="329">
        <f t="shared" si="1481"/>
        <v>0</v>
      </c>
      <c r="BM790" s="329">
        <f t="shared" si="1482"/>
        <v>0</v>
      </c>
      <c r="BN790" s="329">
        <f t="shared" si="1483"/>
        <v>0</v>
      </c>
      <c r="BO790" s="329">
        <f t="shared" si="1484"/>
        <v>0</v>
      </c>
      <c r="BP790" s="170">
        <f t="shared" si="1485"/>
        <v>0</v>
      </c>
      <c r="BQ790" s="208">
        <f t="shared" si="1486"/>
        <v>0</v>
      </c>
      <c r="BR790" s="328">
        <v>30</v>
      </c>
      <c r="BS790" s="328">
        <f t="shared" si="1553"/>
        <v>0</v>
      </c>
      <c r="BT790" s="329">
        <f t="shared" si="1554"/>
        <v>0</v>
      </c>
      <c r="BU790" s="329">
        <f t="shared" si="1555"/>
        <v>0</v>
      </c>
      <c r="BV790" s="329">
        <f t="shared" si="1556"/>
        <v>0</v>
      </c>
      <c r="BW790" s="329">
        <f t="shared" si="1557"/>
        <v>0</v>
      </c>
      <c r="BX790" s="329">
        <f t="shared" si="1558"/>
        <v>0</v>
      </c>
      <c r="BY790" s="329">
        <f t="shared" si="1559"/>
        <v>0</v>
      </c>
      <c r="BZ790" s="170">
        <f t="shared" si="1487"/>
        <v>0</v>
      </c>
      <c r="CA790" s="208">
        <f t="shared" si="1488"/>
        <v>0</v>
      </c>
      <c r="CB790" s="328">
        <v>30</v>
      </c>
      <c r="CC790" s="328">
        <f t="shared" si="1560"/>
        <v>0</v>
      </c>
      <c r="CD790" s="329">
        <f t="shared" si="1561"/>
        <v>0</v>
      </c>
      <c r="CE790" s="329">
        <f t="shared" si="1562"/>
        <v>0</v>
      </c>
      <c r="CF790" s="329">
        <f t="shared" si="1563"/>
        <v>0</v>
      </c>
      <c r="CG790" s="329">
        <f t="shared" si="1564"/>
        <v>0</v>
      </c>
      <c r="CH790" s="329">
        <f t="shared" si="1565"/>
        <v>0</v>
      </c>
      <c r="CI790" s="329">
        <f t="shared" si="1566"/>
        <v>0</v>
      </c>
      <c r="CJ790" s="170">
        <f t="shared" si="1489"/>
        <v>0</v>
      </c>
      <c r="CK790" s="208">
        <f t="shared" si="1490"/>
        <v>0</v>
      </c>
      <c r="CL790" s="328">
        <v>30</v>
      </c>
      <c r="CM790" s="328">
        <f t="shared" si="1567"/>
        <v>0</v>
      </c>
      <c r="CN790" s="329">
        <f t="shared" si="1568"/>
        <v>0</v>
      </c>
      <c r="CO790" s="329">
        <f t="shared" si="1569"/>
        <v>0</v>
      </c>
      <c r="CP790" s="329">
        <f t="shared" si="1570"/>
        <v>0</v>
      </c>
      <c r="CQ790" s="329">
        <f t="shared" si="1571"/>
        <v>0</v>
      </c>
      <c r="CR790" s="329">
        <f t="shared" si="1572"/>
        <v>0</v>
      </c>
      <c r="CS790" s="329">
        <f t="shared" si="1573"/>
        <v>0</v>
      </c>
      <c r="CT790" s="170">
        <f t="shared" si="1491"/>
        <v>0</v>
      </c>
      <c r="CU790" s="208">
        <f t="shared" si="1492"/>
        <v>0</v>
      </c>
      <c r="CV790" s="328">
        <v>30</v>
      </c>
      <c r="CW790" s="328">
        <f t="shared" si="1574"/>
        <v>0</v>
      </c>
      <c r="CX790" s="329">
        <f t="shared" si="1575"/>
        <v>0</v>
      </c>
      <c r="CY790" s="329">
        <f t="shared" si="1576"/>
        <v>0</v>
      </c>
      <c r="CZ790" s="329">
        <f t="shared" si="1577"/>
        <v>0</v>
      </c>
      <c r="DA790" s="329">
        <f t="shared" si="1578"/>
        <v>0</v>
      </c>
      <c r="DB790" s="329">
        <f t="shared" si="1579"/>
        <v>0</v>
      </c>
      <c r="DC790" s="329">
        <f t="shared" si="1580"/>
        <v>0</v>
      </c>
      <c r="DD790" s="170">
        <f t="shared" si="1493"/>
        <v>0</v>
      </c>
      <c r="DE790" s="208">
        <f t="shared" si="1494"/>
        <v>0</v>
      </c>
      <c r="DF790" s="328">
        <v>30</v>
      </c>
      <c r="DG790" s="328">
        <f t="shared" si="1581"/>
        <v>0</v>
      </c>
      <c r="DH790" s="329">
        <f t="shared" si="1582"/>
        <v>0</v>
      </c>
      <c r="DI790" s="329">
        <f t="shared" si="1583"/>
        <v>0</v>
      </c>
      <c r="DJ790" s="329">
        <f t="shared" si="1584"/>
        <v>0</v>
      </c>
      <c r="DK790" s="329">
        <f t="shared" si="1585"/>
        <v>0</v>
      </c>
      <c r="DL790" s="329">
        <f t="shared" si="1586"/>
        <v>0</v>
      </c>
      <c r="DM790" s="329">
        <f t="shared" si="1587"/>
        <v>0</v>
      </c>
      <c r="DN790" s="170">
        <f t="shared" si="1495"/>
        <v>0</v>
      </c>
      <c r="DO790" s="208">
        <f t="shared" si="1496"/>
        <v>0</v>
      </c>
      <c r="DP790" s="328">
        <v>30</v>
      </c>
      <c r="DQ790" s="328">
        <f t="shared" si="1588"/>
        <v>0</v>
      </c>
      <c r="DR790" s="329">
        <f t="shared" si="1589"/>
        <v>0</v>
      </c>
      <c r="DS790" s="329">
        <f t="shared" si="1590"/>
        <v>0</v>
      </c>
      <c r="DT790" s="329">
        <f t="shared" si="1591"/>
        <v>0</v>
      </c>
      <c r="DU790" s="329">
        <f t="shared" si="1592"/>
        <v>0</v>
      </c>
      <c r="DV790" s="329">
        <f t="shared" si="1593"/>
        <v>0</v>
      </c>
      <c r="DW790" s="329">
        <f t="shared" si="1594"/>
        <v>0</v>
      </c>
      <c r="DX790" s="170">
        <f t="shared" si="1497"/>
        <v>0</v>
      </c>
      <c r="DY790" s="208">
        <f t="shared" si="1498"/>
        <v>0</v>
      </c>
      <c r="DZ790" s="328">
        <v>30</v>
      </c>
      <c r="EA790" s="328">
        <f t="shared" si="1595"/>
        <v>0</v>
      </c>
      <c r="EB790" s="329">
        <f t="shared" si="1596"/>
        <v>0</v>
      </c>
      <c r="EC790" s="329">
        <f t="shared" si="1597"/>
        <v>0</v>
      </c>
      <c r="ED790" s="329">
        <f t="shared" si="1598"/>
        <v>0</v>
      </c>
      <c r="EE790" s="329">
        <f t="shared" si="1599"/>
        <v>0</v>
      </c>
      <c r="EF790" s="329">
        <f t="shared" si="1600"/>
        <v>0</v>
      </c>
      <c r="EG790" s="329">
        <f t="shared" si="1601"/>
        <v>0</v>
      </c>
      <c r="EH790" s="170">
        <f t="shared" si="1499"/>
        <v>0</v>
      </c>
      <c r="EI790" s="208">
        <f t="shared" si="1500"/>
        <v>0</v>
      </c>
      <c r="EJ790" s="328">
        <v>30</v>
      </c>
      <c r="EK790" s="328">
        <f t="shared" si="1602"/>
        <v>0</v>
      </c>
      <c r="EL790" s="329">
        <f t="shared" si="1603"/>
        <v>0</v>
      </c>
      <c r="EM790" s="329">
        <f t="shared" si="1604"/>
        <v>0</v>
      </c>
      <c r="EN790" s="329">
        <f t="shared" si="1605"/>
        <v>0</v>
      </c>
      <c r="EO790" s="329">
        <f t="shared" si="1606"/>
        <v>0</v>
      </c>
      <c r="EP790" s="329">
        <f t="shared" si="1607"/>
        <v>0</v>
      </c>
      <c r="EQ790" s="329">
        <f t="shared" si="1608"/>
        <v>0</v>
      </c>
      <c r="ER790" s="170">
        <f t="shared" si="1501"/>
        <v>0</v>
      </c>
      <c r="ES790" s="208">
        <f t="shared" si="1502"/>
        <v>0</v>
      </c>
      <c r="ET790" s="328">
        <v>30</v>
      </c>
      <c r="EU790" s="328">
        <f t="shared" si="1609"/>
        <v>0</v>
      </c>
      <c r="EV790" s="329">
        <f t="shared" si="1610"/>
        <v>0</v>
      </c>
      <c r="EW790" s="329">
        <f t="shared" si="1611"/>
        <v>0</v>
      </c>
      <c r="EX790" s="329">
        <f t="shared" si="1612"/>
        <v>0</v>
      </c>
      <c r="EY790" s="329">
        <f t="shared" si="1613"/>
        <v>0</v>
      </c>
      <c r="EZ790" s="329">
        <f t="shared" si="1614"/>
        <v>0</v>
      </c>
      <c r="FA790" s="329">
        <f t="shared" si="1615"/>
        <v>0</v>
      </c>
      <c r="FB790" s="170">
        <f t="shared" si="1503"/>
        <v>0</v>
      </c>
      <c r="FC790" s="208">
        <f t="shared" si="1504"/>
        <v>0</v>
      </c>
      <c r="FD790" s="328">
        <v>30</v>
      </c>
      <c r="FE790" s="328">
        <f t="shared" si="1616"/>
        <v>0</v>
      </c>
      <c r="FF790" s="329">
        <f t="shared" si="1617"/>
        <v>0</v>
      </c>
      <c r="FG790" s="329">
        <f t="shared" si="1618"/>
        <v>0</v>
      </c>
      <c r="FH790" s="329">
        <f t="shared" si="1619"/>
        <v>0</v>
      </c>
      <c r="FI790" s="329">
        <f t="shared" si="1620"/>
        <v>0</v>
      </c>
      <c r="FJ790" s="329">
        <f t="shared" si="1621"/>
        <v>0</v>
      </c>
      <c r="FK790" s="329">
        <f t="shared" si="1622"/>
        <v>0</v>
      </c>
      <c r="FL790" s="170">
        <f t="shared" si="1677"/>
        <v>0</v>
      </c>
      <c r="FM790" s="208">
        <f t="shared" si="1506"/>
        <v>0</v>
      </c>
      <c r="FN790" s="328">
        <v>30</v>
      </c>
      <c r="FO790" s="328">
        <f t="shared" si="1649"/>
        <v>0</v>
      </c>
      <c r="FP790" s="329">
        <f t="shared" si="1650"/>
        <v>0</v>
      </c>
      <c r="FQ790" s="329">
        <f t="shared" si="1651"/>
        <v>0</v>
      </c>
      <c r="FR790" s="329">
        <f t="shared" si="1652"/>
        <v>0</v>
      </c>
      <c r="FS790" s="329">
        <f t="shared" si="1653"/>
        <v>0</v>
      </c>
      <c r="FT790" s="329">
        <f t="shared" si="1654"/>
        <v>0</v>
      </c>
      <c r="FU790" s="329">
        <f t="shared" si="1655"/>
        <v>0</v>
      </c>
      <c r="FV790" s="170">
        <f t="shared" si="1678"/>
        <v>0</v>
      </c>
      <c r="FW790" s="208">
        <f t="shared" si="1508"/>
        <v>0</v>
      </c>
      <c r="FX790" s="328">
        <v>30</v>
      </c>
      <c r="FY790" s="328">
        <f t="shared" si="1656"/>
        <v>0</v>
      </c>
      <c r="FZ790" s="329">
        <f t="shared" si="1657"/>
        <v>0</v>
      </c>
      <c r="GA790" s="329">
        <f t="shared" si="1658"/>
        <v>0</v>
      </c>
      <c r="GB790" s="329">
        <f t="shared" si="1659"/>
        <v>0</v>
      </c>
      <c r="GC790" s="329">
        <f t="shared" si="1660"/>
        <v>0</v>
      </c>
      <c r="GD790" s="329">
        <f t="shared" si="1661"/>
        <v>0</v>
      </c>
      <c r="GE790" s="329">
        <f t="shared" si="1662"/>
        <v>0</v>
      </c>
      <c r="GF790" s="170">
        <f t="shared" si="1679"/>
        <v>0</v>
      </c>
      <c r="GG790" s="208">
        <f t="shared" si="1510"/>
        <v>0</v>
      </c>
      <c r="GH790" s="328">
        <v>30</v>
      </c>
      <c r="GI790" s="328">
        <f t="shared" si="1663"/>
        <v>0</v>
      </c>
      <c r="GJ790" s="329">
        <f t="shared" si="1664"/>
        <v>0</v>
      </c>
      <c r="GK790" s="329">
        <f t="shared" si="1665"/>
        <v>0</v>
      </c>
      <c r="GL790" s="329">
        <f t="shared" si="1666"/>
        <v>0</v>
      </c>
      <c r="GM790" s="329">
        <f t="shared" si="1667"/>
        <v>0</v>
      </c>
      <c r="GN790" s="329">
        <f t="shared" si="1668"/>
        <v>0</v>
      </c>
      <c r="GO790" s="329">
        <f t="shared" si="1669"/>
        <v>0</v>
      </c>
      <c r="GP790" s="170">
        <f t="shared" si="1680"/>
        <v>0</v>
      </c>
      <c r="GQ790" s="208">
        <f t="shared" si="1512"/>
        <v>0</v>
      </c>
      <c r="GR790" s="328">
        <v>30</v>
      </c>
      <c r="GS790" s="328">
        <f t="shared" si="1670"/>
        <v>0</v>
      </c>
      <c r="GT790" s="329">
        <f t="shared" si="1671"/>
        <v>0</v>
      </c>
      <c r="GU790" s="329">
        <f t="shared" si="1672"/>
        <v>0</v>
      </c>
      <c r="GV790" s="329">
        <f t="shared" si="1673"/>
        <v>0</v>
      </c>
      <c r="GW790" s="329">
        <f t="shared" si="1674"/>
        <v>0</v>
      </c>
      <c r="GX790" s="329">
        <f t="shared" si="1675"/>
        <v>0</v>
      </c>
      <c r="GY790" s="329">
        <f t="shared" si="1676"/>
        <v>0</v>
      </c>
      <c r="GZ790" s="170">
        <f t="shared" si="1681"/>
        <v>0</v>
      </c>
      <c r="HA790" s="208">
        <f t="shared" si="1514"/>
        <v>0</v>
      </c>
      <c r="HB790" s="328">
        <v>30</v>
      </c>
      <c r="HC790" s="328">
        <f t="shared" si="1515"/>
        <v>0</v>
      </c>
      <c r="HD790" s="329">
        <f t="shared" si="1623"/>
        <v>0</v>
      </c>
      <c r="HE790" s="329">
        <f t="shared" si="1624"/>
        <v>0</v>
      </c>
      <c r="HF790" s="329">
        <f t="shared" si="1625"/>
        <v>0</v>
      </c>
      <c r="HG790" s="329">
        <f t="shared" si="1626"/>
        <v>0</v>
      </c>
      <c r="HH790" s="329">
        <f t="shared" si="1627"/>
        <v>0</v>
      </c>
      <c r="HI790" s="329">
        <f t="shared" si="1628"/>
        <v>0</v>
      </c>
      <c r="HJ790" s="170">
        <f t="shared" si="1682"/>
        <v>0</v>
      </c>
      <c r="HK790" s="208">
        <f t="shared" si="1517"/>
        <v>0</v>
      </c>
      <c r="HL790" s="328">
        <v>30</v>
      </c>
      <c r="HM790" s="328">
        <f t="shared" si="1518"/>
        <v>0</v>
      </c>
      <c r="HN790" s="329">
        <f t="shared" si="1629"/>
        <v>0</v>
      </c>
      <c r="HO790" s="329">
        <f t="shared" si="1630"/>
        <v>0</v>
      </c>
      <c r="HP790" s="329">
        <f t="shared" si="1631"/>
        <v>0</v>
      </c>
      <c r="HQ790" s="329">
        <f t="shared" si="1632"/>
        <v>0</v>
      </c>
      <c r="HR790" s="329">
        <f t="shared" si="1633"/>
        <v>0</v>
      </c>
      <c r="HS790" s="329">
        <f t="shared" si="1634"/>
        <v>0</v>
      </c>
      <c r="HT790" s="170">
        <f t="shared" si="1519"/>
        <v>0</v>
      </c>
      <c r="HU790" s="208">
        <f t="shared" si="1520"/>
        <v>0</v>
      </c>
      <c r="HV790" s="328">
        <v>30</v>
      </c>
      <c r="HW790" s="328">
        <f t="shared" si="1635"/>
        <v>0</v>
      </c>
      <c r="HX790" s="329">
        <f t="shared" si="1636"/>
        <v>0</v>
      </c>
      <c r="HY790" s="329">
        <f t="shared" si="1637"/>
        <v>0</v>
      </c>
      <c r="HZ790" s="329">
        <f t="shared" si="1638"/>
        <v>0</v>
      </c>
      <c r="IA790" s="329">
        <f t="shared" si="1639"/>
        <v>0</v>
      </c>
      <c r="IB790" s="329">
        <f t="shared" si="1640"/>
        <v>0</v>
      </c>
      <c r="IC790" s="329">
        <f t="shared" si="1641"/>
        <v>0</v>
      </c>
      <c r="ID790" s="170">
        <f t="shared" si="1521"/>
        <v>0</v>
      </c>
      <c r="IE790" s="208">
        <f t="shared" si="1522"/>
        <v>0</v>
      </c>
      <c r="IF790" s="328">
        <v>30</v>
      </c>
      <c r="IG790" s="328">
        <f t="shared" si="1642"/>
        <v>0</v>
      </c>
      <c r="IH790" s="329">
        <f t="shared" si="1643"/>
        <v>0</v>
      </c>
      <c r="II790" s="329">
        <f t="shared" si="1644"/>
        <v>0</v>
      </c>
      <c r="IJ790" s="329">
        <f t="shared" si="1645"/>
        <v>0</v>
      </c>
      <c r="IK790" s="329">
        <f t="shared" si="1646"/>
        <v>0</v>
      </c>
      <c r="IL790" s="329">
        <f t="shared" si="1647"/>
        <v>0</v>
      </c>
      <c r="IM790" s="329">
        <f t="shared" si="1648"/>
        <v>0</v>
      </c>
      <c r="IN790" s="170">
        <f t="shared" si="1683"/>
        <v>0</v>
      </c>
    </row>
    <row r="791" spans="1:248">
      <c r="A791" s="318"/>
      <c r="B791" s="318"/>
      <c r="C791" s="318"/>
      <c r="D791" s="318"/>
      <c r="E791" s="318"/>
      <c r="F791" s="318"/>
      <c r="G791" s="318"/>
      <c r="H791" s="318"/>
      <c r="I791" s="318"/>
      <c r="K791" s="318"/>
      <c r="L791" s="318"/>
      <c r="M791" s="318"/>
      <c r="N791" s="318"/>
      <c r="O791" s="318"/>
      <c r="P791" s="318"/>
      <c r="Q791" s="318"/>
      <c r="R791" s="318"/>
      <c r="S791" s="208">
        <f t="shared" si="1524"/>
        <v>0</v>
      </c>
      <c r="T791" s="328">
        <v>30.1</v>
      </c>
      <c r="U791" s="328">
        <f t="shared" si="1525"/>
        <v>0</v>
      </c>
      <c r="V791" s="329">
        <f t="shared" si="1526"/>
        <v>0</v>
      </c>
      <c r="W791" s="329">
        <f t="shared" si="1527"/>
        <v>0</v>
      </c>
      <c r="X791" s="329">
        <f t="shared" si="1528"/>
        <v>0</v>
      </c>
      <c r="Y791" s="329">
        <f t="shared" si="1529"/>
        <v>0</v>
      </c>
      <c r="Z791" s="329">
        <f t="shared" si="1530"/>
        <v>0</v>
      </c>
      <c r="AA791" s="329">
        <f t="shared" si="1531"/>
        <v>0</v>
      </c>
      <c r="AB791" s="170">
        <f t="shared" si="1470"/>
        <v>0</v>
      </c>
      <c r="AC791" s="208">
        <f t="shared" si="1471"/>
        <v>0</v>
      </c>
      <c r="AD791" s="328">
        <v>30.1</v>
      </c>
      <c r="AE791" s="328">
        <f t="shared" si="1532"/>
        <v>0</v>
      </c>
      <c r="AF791" s="329">
        <f t="shared" si="1533"/>
        <v>0</v>
      </c>
      <c r="AG791" s="329">
        <f t="shared" si="1534"/>
        <v>0</v>
      </c>
      <c r="AH791" s="329">
        <f t="shared" si="1535"/>
        <v>0</v>
      </c>
      <c r="AI791" s="329">
        <f t="shared" si="1536"/>
        <v>0</v>
      </c>
      <c r="AJ791" s="329">
        <f t="shared" si="1537"/>
        <v>0</v>
      </c>
      <c r="AK791" s="329">
        <f t="shared" si="1538"/>
        <v>0</v>
      </c>
      <c r="AL791" s="170">
        <f t="shared" si="1472"/>
        <v>0</v>
      </c>
      <c r="AM791" s="208">
        <f t="shared" si="1473"/>
        <v>0</v>
      </c>
      <c r="AN791" s="328">
        <v>30.1</v>
      </c>
      <c r="AO791" s="328">
        <f t="shared" si="1539"/>
        <v>0</v>
      </c>
      <c r="AP791" s="329">
        <f t="shared" si="1540"/>
        <v>0</v>
      </c>
      <c r="AQ791" s="329">
        <f t="shared" si="1541"/>
        <v>0</v>
      </c>
      <c r="AR791" s="329">
        <f t="shared" si="1542"/>
        <v>0</v>
      </c>
      <c r="AS791" s="329">
        <f t="shared" si="1543"/>
        <v>0</v>
      </c>
      <c r="AT791" s="329">
        <f t="shared" si="1544"/>
        <v>0</v>
      </c>
      <c r="AU791" s="329">
        <f t="shared" si="1545"/>
        <v>0</v>
      </c>
      <c r="AV791" s="170">
        <f t="shared" si="1474"/>
        <v>0</v>
      </c>
      <c r="AW791" s="208">
        <f t="shared" si="1475"/>
        <v>0</v>
      </c>
      <c r="AX791" s="328">
        <v>30.1</v>
      </c>
      <c r="AY791" s="328">
        <f t="shared" si="1546"/>
        <v>0</v>
      </c>
      <c r="AZ791" s="329">
        <f t="shared" si="1547"/>
        <v>0</v>
      </c>
      <c r="BA791" s="329">
        <f t="shared" si="1548"/>
        <v>0</v>
      </c>
      <c r="BB791" s="329">
        <f t="shared" si="1549"/>
        <v>0</v>
      </c>
      <c r="BC791" s="329">
        <f t="shared" si="1550"/>
        <v>0</v>
      </c>
      <c r="BD791" s="329">
        <f t="shared" si="1551"/>
        <v>0</v>
      </c>
      <c r="BE791" s="329">
        <f t="shared" si="1552"/>
        <v>0</v>
      </c>
      <c r="BF791" s="170">
        <f t="shared" si="1476"/>
        <v>0</v>
      </c>
      <c r="BG791" s="208">
        <f t="shared" si="1477"/>
        <v>0</v>
      </c>
      <c r="BH791" s="328">
        <v>30.1</v>
      </c>
      <c r="BI791" s="328">
        <f t="shared" si="1478"/>
        <v>0</v>
      </c>
      <c r="BJ791" s="329">
        <f t="shared" si="1479"/>
        <v>0</v>
      </c>
      <c r="BK791" s="329">
        <f t="shared" si="1480"/>
        <v>0</v>
      </c>
      <c r="BL791" s="329">
        <f t="shared" si="1481"/>
        <v>0</v>
      </c>
      <c r="BM791" s="329">
        <f t="shared" si="1482"/>
        <v>0</v>
      </c>
      <c r="BN791" s="329">
        <f t="shared" si="1483"/>
        <v>0</v>
      </c>
      <c r="BO791" s="329">
        <f t="shared" si="1484"/>
        <v>0</v>
      </c>
      <c r="BP791" s="170">
        <f t="shared" si="1485"/>
        <v>0</v>
      </c>
      <c r="BQ791" s="208">
        <f t="shared" si="1486"/>
        <v>0</v>
      </c>
      <c r="BR791" s="328">
        <v>30.1</v>
      </c>
      <c r="BS791" s="328">
        <f t="shared" si="1553"/>
        <v>0</v>
      </c>
      <c r="BT791" s="329">
        <f t="shared" si="1554"/>
        <v>0</v>
      </c>
      <c r="BU791" s="329">
        <f t="shared" si="1555"/>
        <v>0</v>
      </c>
      <c r="BV791" s="329">
        <f t="shared" si="1556"/>
        <v>0</v>
      </c>
      <c r="BW791" s="329">
        <f t="shared" si="1557"/>
        <v>0</v>
      </c>
      <c r="BX791" s="329">
        <f t="shared" si="1558"/>
        <v>0</v>
      </c>
      <c r="BY791" s="329">
        <f t="shared" si="1559"/>
        <v>0</v>
      </c>
      <c r="BZ791" s="170">
        <f t="shared" si="1487"/>
        <v>0</v>
      </c>
      <c r="CA791" s="208">
        <f t="shared" si="1488"/>
        <v>0</v>
      </c>
      <c r="CB791" s="328">
        <v>30.1</v>
      </c>
      <c r="CC791" s="328">
        <f t="shared" si="1560"/>
        <v>0</v>
      </c>
      <c r="CD791" s="329">
        <f t="shared" si="1561"/>
        <v>0</v>
      </c>
      <c r="CE791" s="329">
        <f t="shared" si="1562"/>
        <v>0</v>
      </c>
      <c r="CF791" s="329">
        <f t="shared" si="1563"/>
        <v>0</v>
      </c>
      <c r="CG791" s="329">
        <f t="shared" si="1564"/>
        <v>0</v>
      </c>
      <c r="CH791" s="329">
        <f t="shared" si="1565"/>
        <v>0</v>
      </c>
      <c r="CI791" s="329">
        <f t="shared" si="1566"/>
        <v>0</v>
      </c>
      <c r="CJ791" s="170">
        <f t="shared" si="1489"/>
        <v>0</v>
      </c>
      <c r="CK791" s="208">
        <f t="shared" si="1490"/>
        <v>0</v>
      </c>
      <c r="CL791" s="328">
        <v>30.1</v>
      </c>
      <c r="CM791" s="328">
        <f t="shared" si="1567"/>
        <v>0</v>
      </c>
      <c r="CN791" s="329">
        <f t="shared" si="1568"/>
        <v>0</v>
      </c>
      <c r="CO791" s="329">
        <f t="shared" si="1569"/>
        <v>0</v>
      </c>
      <c r="CP791" s="329">
        <f t="shared" si="1570"/>
        <v>0</v>
      </c>
      <c r="CQ791" s="329">
        <f t="shared" si="1571"/>
        <v>0</v>
      </c>
      <c r="CR791" s="329">
        <f t="shared" si="1572"/>
        <v>0</v>
      </c>
      <c r="CS791" s="329">
        <f t="shared" si="1573"/>
        <v>0</v>
      </c>
      <c r="CT791" s="170">
        <f t="shared" si="1491"/>
        <v>0</v>
      </c>
      <c r="CU791" s="208">
        <f t="shared" si="1492"/>
        <v>0</v>
      </c>
      <c r="CV791" s="328">
        <v>30.1</v>
      </c>
      <c r="CW791" s="328">
        <f t="shared" si="1574"/>
        <v>0</v>
      </c>
      <c r="CX791" s="329">
        <f t="shared" si="1575"/>
        <v>0</v>
      </c>
      <c r="CY791" s="329">
        <f t="shared" si="1576"/>
        <v>0</v>
      </c>
      <c r="CZ791" s="329">
        <f t="shared" si="1577"/>
        <v>0</v>
      </c>
      <c r="DA791" s="329">
        <f t="shared" si="1578"/>
        <v>0</v>
      </c>
      <c r="DB791" s="329">
        <f t="shared" si="1579"/>
        <v>0</v>
      </c>
      <c r="DC791" s="329">
        <f t="shared" si="1580"/>
        <v>0</v>
      </c>
      <c r="DD791" s="170">
        <f t="shared" si="1493"/>
        <v>0</v>
      </c>
      <c r="DE791" s="208">
        <f t="shared" si="1494"/>
        <v>0</v>
      </c>
      <c r="DF791" s="328">
        <v>30.1</v>
      </c>
      <c r="DG791" s="328">
        <f t="shared" si="1581"/>
        <v>0</v>
      </c>
      <c r="DH791" s="329">
        <f t="shared" si="1582"/>
        <v>0</v>
      </c>
      <c r="DI791" s="329">
        <f t="shared" si="1583"/>
        <v>0</v>
      </c>
      <c r="DJ791" s="329">
        <f t="shared" si="1584"/>
        <v>0</v>
      </c>
      <c r="DK791" s="329">
        <f t="shared" si="1585"/>
        <v>0</v>
      </c>
      <c r="DL791" s="329">
        <f t="shared" si="1586"/>
        <v>0</v>
      </c>
      <c r="DM791" s="329">
        <f t="shared" si="1587"/>
        <v>0</v>
      </c>
      <c r="DN791" s="170">
        <f t="shared" si="1495"/>
        <v>0</v>
      </c>
      <c r="DO791" s="208">
        <f t="shared" si="1496"/>
        <v>0</v>
      </c>
      <c r="DP791" s="328">
        <v>30.1</v>
      </c>
      <c r="DQ791" s="328">
        <f t="shared" si="1588"/>
        <v>0</v>
      </c>
      <c r="DR791" s="329">
        <f t="shared" si="1589"/>
        <v>0</v>
      </c>
      <c r="DS791" s="329">
        <f t="shared" si="1590"/>
        <v>0</v>
      </c>
      <c r="DT791" s="329">
        <f t="shared" si="1591"/>
        <v>0</v>
      </c>
      <c r="DU791" s="329">
        <f t="shared" si="1592"/>
        <v>0</v>
      </c>
      <c r="DV791" s="329">
        <f t="shared" si="1593"/>
        <v>0</v>
      </c>
      <c r="DW791" s="329">
        <f t="shared" si="1594"/>
        <v>0</v>
      </c>
      <c r="DX791" s="170">
        <f t="shared" si="1497"/>
        <v>0</v>
      </c>
      <c r="DY791" s="208">
        <f t="shared" si="1498"/>
        <v>0</v>
      </c>
      <c r="DZ791" s="328">
        <v>30.1</v>
      </c>
      <c r="EA791" s="328">
        <f t="shared" si="1595"/>
        <v>0</v>
      </c>
      <c r="EB791" s="329">
        <f t="shared" si="1596"/>
        <v>0</v>
      </c>
      <c r="EC791" s="329">
        <f t="shared" si="1597"/>
        <v>0</v>
      </c>
      <c r="ED791" s="329">
        <f t="shared" si="1598"/>
        <v>0</v>
      </c>
      <c r="EE791" s="329">
        <f t="shared" si="1599"/>
        <v>0</v>
      </c>
      <c r="EF791" s="329">
        <f t="shared" si="1600"/>
        <v>0</v>
      </c>
      <c r="EG791" s="329">
        <f t="shared" si="1601"/>
        <v>0</v>
      </c>
      <c r="EH791" s="170">
        <f t="shared" si="1499"/>
        <v>0</v>
      </c>
      <c r="EI791" s="208">
        <f t="shared" si="1500"/>
        <v>0</v>
      </c>
      <c r="EJ791" s="328">
        <v>30.1</v>
      </c>
      <c r="EK791" s="328">
        <f t="shared" si="1602"/>
        <v>0</v>
      </c>
      <c r="EL791" s="329">
        <f t="shared" si="1603"/>
        <v>0</v>
      </c>
      <c r="EM791" s="329">
        <f t="shared" si="1604"/>
        <v>0</v>
      </c>
      <c r="EN791" s="329">
        <f t="shared" si="1605"/>
        <v>0</v>
      </c>
      <c r="EO791" s="329">
        <f t="shared" si="1606"/>
        <v>0</v>
      </c>
      <c r="EP791" s="329">
        <f t="shared" si="1607"/>
        <v>0</v>
      </c>
      <c r="EQ791" s="329">
        <f t="shared" si="1608"/>
        <v>0</v>
      </c>
      <c r="ER791" s="170">
        <f t="shared" si="1501"/>
        <v>0</v>
      </c>
      <c r="ES791" s="208">
        <f t="shared" si="1502"/>
        <v>0</v>
      </c>
      <c r="ET791" s="328">
        <v>30.1</v>
      </c>
      <c r="EU791" s="328">
        <f t="shared" si="1609"/>
        <v>0</v>
      </c>
      <c r="EV791" s="329">
        <f t="shared" si="1610"/>
        <v>0</v>
      </c>
      <c r="EW791" s="329">
        <f t="shared" si="1611"/>
        <v>0</v>
      </c>
      <c r="EX791" s="329">
        <f t="shared" si="1612"/>
        <v>0</v>
      </c>
      <c r="EY791" s="329">
        <f t="shared" si="1613"/>
        <v>0</v>
      </c>
      <c r="EZ791" s="329">
        <f t="shared" si="1614"/>
        <v>0</v>
      </c>
      <c r="FA791" s="329">
        <f t="shared" si="1615"/>
        <v>0</v>
      </c>
      <c r="FB791" s="170">
        <f t="shared" si="1503"/>
        <v>0</v>
      </c>
      <c r="FC791" s="208">
        <f t="shared" si="1504"/>
        <v>0</v>
      </c>
      <c r="FD791" s="328">
        <v>30.1</v>
      </c>
      <c r="FE791" s="328">
        <f t="shared" si="1616"/>
        <v>0</v>
      </c>
      <c r="FF791" s="329">
        <f t="shared" si="1617"/>
        <v>0</v>
      </c>
      <c r="FG791" s="329">
        <f t="shared" si="1618"/>
        <v>0</v>
      </c>
      <c r="FH791" s="329">
        <f t="shared" si="1619"/>
        <v>0</v>
      </c>
      <c r="FI791" s="329">
        <f t="shared" si="1620"/>
        <v>0</v>
      </c>
      <c r="FJ791" s="329">
        <f t="shared" si="1621"/>
        <v>0</v>
      </c>
      <c r="FK791" s="329">
        <f t="shared" si="1622"/>
        <v>0</v>
      </c>
      <c r="FL791" s="170">
        <f t="shared" si="1677"/>
        <v>0</v>
      </c>
      <c r="FM791" s="208">
        <f t="shared" si="1506"/>
        <v>0</v>
      </c>
      <c r="FN791" s="328">
        <v>30.1</v>
      </c>
      <c r="FO791" s="328">
        <f t="shared" si="1649"/>
        <v>0</v>
      </c>
      <c r="FP791" s="329">
        <f t="shared" si="1650"/>
        <v>0</v>
      </c>
      <c r="FQ791" s="329">
        <f t="shared" si="1651"/>
        <v>0</v>
      </c>
      <c r="FR791" s="329">
        <f t="shared" si="1652"/>
        <v>0</v>
      </c>
      <c r="FS791" s="329">
        <f t="shared" si="1653"/>
        <v>0</v>
      </c>
      <c r="FT791" s="329">
        <f t="shared" si="1654"/>
        <v>0</v>
      </c>
      <c r="FU791" s="329">
        <f t="shared" si="1655"/>
        <v>0</v>
      </c>
      <c r="FV791" s="170">
        <f t="shared" si="1678"/>
        <v>0</v>
      </c>
      <c r="FW791" s="208">
        <f t="shared" si="1508"/>
        <v>0</v>
      </c>
      <c r="FX791" s="328">
        <v>30.1</v>
      </c>
      <c r="FY791" s="328">
        <f t="shared" si="1656"/>
        <v>0</v>
      </c>
      <c r="FZ791" s="329">
        <f t="shared" si="1657"/>
        <v>0</v>
      </c>
      <c r="GA791" s="329">
        <f t="shared" si="1658"/>
        <v>0</v>
      </c>
      <c r="GB791" s="329">
        <f t="shared" si="1659"/>
        <v>0</v>
      </c>
      <c r="GC791" s="329">
        <f t="shared" si="1660"/>
        <v>0</v>
      </c>
      <c r="GD791" s="329">
        <f t="shared" si="1661"/>
        <v>0</v>
      </c>
      <c r="GE791" s="329">
        <f t="shared" si="1662"/>
        <v>0</v>
      </c>
      <c r="GF791" s="170">
        <f t="shared" si="1679"/>
        <v>0</v>
      </c>
      <c r="GG791" s="208">
        <f t="shared" si="1510"/>
        <v>0</v>
      </c>
      <c r="GH791" s="328">
        <v>30.1</v>
      </c>
      <c r="GI791" s="328">
        <f t="shared" si="1663"/>
        <v>0</v>
      </c>
      <c r="GJ791" s="329">
        <f t="shared" si="1664"/>
        <v>0</v>
      </c>
      <c r="GK791" s="329">
        <f t="shared" si="1665"/>
        <v>0</v>
      </c>
      <c r="GL791" s="329">
        <f t="shared" si="1666"/>
        <v>0</v>
      </c>
      <c r="GM791" s="329">
        <f t="shared" si="1667"/>
        <v>0</v>
      </c>
      <c r="GN791" s="329">
        <f t="shared" si="1668"/>
        <v>0</v>
      </c>
      <c r="GO791" s="329">
        <f t="shared" si="1669"/>
        <v>0</v>
      </c>
      <c r="GP791" s="170">
        <f t="shared" si="1680"/>
        <v>0</v>
      </c>
      <c r="GQ791" s="208">
        <f t="shared" si="1512"/>
        <v>0</v>
      </c>
      <c r="GR791" s="328">
        <v>30.1</v>
      </c>
      <c r="GS791" s="328">
        <f t="shared" si="1670"/>
        <v>0</v>
      </c>
      <c r="GT791" s="329">
        <f t="shared" si="1671"/>
        <v>0</v>
      </c>
      <c r="GU791" s="329">
        <f t="shared" si="1672"/>
        <v>0</v>
      </c>
      <c r="GV791" s="329">
        <f t="shared" si="1673"/>
        <v>0</v>
      </c>
      <c r="GW791" s="329">
        <f t="shared" si="1674"/>
        <v>0</v>
      </c>
      <c r="GX791" s="329">
        <f t="shared" si="1675"/>
        <v>0</v>
      </c>
      <c r="GY791" s="329">
        <f t="shared" si="1676"/>
        <v>0</v>
      </c>
      <c r="GZ791" s="170">
        <f t="shared" si="1681"/>
        <v>0</v>
      </c>
      <c r="HA791" s="208">
        <f t="shared" si="1514"/>
        <v>0</v>
      </c>
      <c r="HB791" s="328">
        <v>30.1</v>
      </c>
      <c r="HC791" s="328">
        <f t="shared" si="1515"/>
        <v>0</v>
      </c>
      <c r="HD791" s="329">
        <f t="shared" si="1623"/>
        <v>0</v>
      </c>
      <c r="HE791" s="329">
        <f t="shared" si="1624"/>
        <v>0</v>
      </c>
      <c r="HF791" s="329">
        <f t="shared" si="1625"/>
        <v>0</v>
      </c>
      <c r="HG791" s="329">
        <f t="shared" si="1626"/>
        <v>0</v>
      </c>
      <c r="HH791" s="329">
        <f t="shared" si="1627"/>
        <v>0</v>
      </c>
      <c r="HI791" s="329">
        <f t="shared" si="1628"/>
        <v>0</v>
      </c>
      <c r="HJ791" s="170">
        <f t="shared" si="1682"/>
        <v>0</v>
      </c>
      <c r="HK791" s="208">
        <f t="shared" si="1517"/>
        <v>0</v>
      </c>
      <c r="HL791" s="328">
        <v>30.1</v>
      </c>
      <c r="HM791" s="328">
        <f t="shared" si="1518"/>
        <v>0</v>
      </c>
      <c r="HN791" s="329">
        <f t="shared" si="1629"/>
        <v>0</v>
      </c>
      <c r="HO791" s="329">
        <f t="shared" si="1630"/>
        <v>0</v>
      </c>
      <c r="HP791" s="329">
        <f t="shared" si="1631"/>
        <v>0</v>
      </c>
      <c r="HQ791" s="329">
        <f t="shared" si="1632"/>
        <v>0</v>
      </c>
      <c r="HR791" s="329">
        <f t="shared" si="1633"/>
        <v>0</v>
      </c>
      <c r="HS791" s="329">
        <f t="shared" si="1634"/>
        <v>0</v>
      </c>
      <c r="HT791" s="170">
        <f t="shared" si="1519"/>
        <v>0</v>
      </c>
      <c r="HU791" s="208">
        <f t="shared" si="1520"/>
        <v>0</v>
      </c>
      <c r="HV791" s="328">
        <v>30.1</v>
      </c>
      <c r="HW791" s="328">
        <f t="shared" si="1635"/>
        <v>0</v>
      </c>
      <c r="HX791" s="329">
        <f t="shared" si="1636"/>
        <v>0</v>
      </c>
      <c r="HY791" s="329">
        <f t="shared" si="1637"/>
        <v>0</v>
      </c>
      <c r="HZ791" s="329">
        <f t="shared" si="1638"/>
        <v>0</v>
      </c>
      <c r="IA791" s="329">
        <f t="shared" si="1639"/>
        <v>0</v>
      </c>
      <c r="IB791" s="329">
        <f t="shared" si="1640"/>
        <v>0</v>
      </c>
      <c r="IC791" s="329">
        <f t="shared" si="1641"/>
        <v>0</v>
      </c>
      <c r="ID791" s="170">
        <f t="shared" si="1521"/>
        <v>0</v>
      </c>
      <c r="IE791" s="208">
        <f t="shared" si="1522"/>
        <v>0</v>
      </c>
      <c r="IF791" s="328">
        <v>30.1</v>
      </c>
      <c r="IG791" s="328">
        <f t="shared" si="1642"/>
        <v>0</v>
      </c>
      <c r="IH791" s="329">
        <f t="shared" si="1643"/>
        <v>0</v>
      </c>
      <c r="II791" s="329">
        <f t="shared" si="1644"/>
        <v>0</v>
      </c>
      <c r="IJ791" s="329">
        <f t="shared" si="1645"/>
        <v>0</v>
      </c>
      <c r="IK791" s="329">
        <f t="shared" si="1646"/>
        <v>0</v>
      </c>
      <c r="IL791" s="329">
        <f t="shared" si="1647"/>
        <v>0</v>
      </c>
      <c r="IM791" s="329">
        <f t="shared" si="1648"/>
        <v>0</v>
      </c>
      <c r="IN791" s="170">
        <f t="shared" si="1683"/>
        <v>0</v>
      </c>
    </row>
    <row r="792" spans="1:248">
      <c r="A792" s="318"/>
      <c r="B792" s="318"/>
      <c r="C792" s="318"/>
      <c r="D792" s="318"/>
      <c r="E792" s="318"/>
      <c r="F792" s="318"/>
      <c r="G792" s="318"/>
      <c r="H792" s="318"/>
      <c r="I792" s="318"/>
      <c r="K792" s="318"/>
      <c r="L792" s="318"/>
      <c r="M792" s="318"/>
      <c r="N792" s="318"/>
      <c r="O792" s="318"/>
      <c r="P792" s="318"/>
      <c r="Q792" s="318"/>
      <c r="R792" s="318"/>
      <c r="S792" s="208">
        <f t="shared" si="1524"/>
        <v>0</v>
      </c>
      <c r="T792" s="328">
        <v>30.2</v>
      </c>
      <c r="U792" s="328">
        <f t="shared" si="1525"/>
        <v>0</v>
      </c>
      <c r="V792" s="329">
        <f t="shared" si="1526"/>
        <v>0</v>
      </c>
      <c r="W792" s="329">
        <f t="shared" si="1527"/>
        <v>0</v>
      </c>
      <c r="X792" s="329">
        <f t="shared" si="1528"/>
        <v>0</v>
      </c>
      <c r="Y792" s="329">
        <f t="shared" si="1529"/>
        <v>0</v>
      </c>
      <c r="Z792" s="329">
        <f t="shared" si="1530"/>
        <v>0</v>
      </c>
      <c r="AA792" s="329">
        <f t="shared" si="1531"/>
        <v>0</v>
      </c>
      <c r="AB792" s="170">
        <f t="shared" si="1470"/>
        <v>0</v>
      </c>
      <c r="AC792" s="208">
        <f t="shared" si="1471"/>
        <v>0</v>
      </c>
      <c r="AD792" s="328">
        <v>30.2</v>
      </c>
      <c r="AE792" s="328">
        <f t="shared" si="1532"/>
        <v>0</v>
      </c>
      <c r="AF792" s="329">
        <f t="shared" si="1533"/>
        <v>0</v>
      </c>
      <c r="AG792" s="329">
        <f t="shared" si="1534"/>
        <v>0</v>
      </c>
      <c r="AH792" s="329">
        <f t="shared" si="1535"/>
        <v>0</v>
      </c>
      <c r="AI792" s="329">
        <f t="shared" si="1536"/>
        <v>0</v>
      </c>
      <c r="AJ792" s="329">
        <f t="shared" si="1537"/>
        <v>0</v>
      </c>
      <c r="AK792" s="329">
        <f t="shared" si="1538"/>
        <v>0</v>
      </c>
      <c r="AL792" s="170">
        <f t="shared" si="1472"/>
        <v>0</v>
      </c>
      <c r="AM792" s="208">
        <f t="shared" si="1473"/>
        <v>0</v>
      </c>
      <c r="AN792" s="328">
        <v>30.2</v>
      </c>
      <c r="AO792" s="328">
        <f t="shared" si="1539"/>
        <v>0</v>
      </c>
      <c r="AP792" s="329">
        <f t="shared" si="1540"/>
        <v>0</v>
      </c>
      <c r="AQ792" s="329">
        <f t="shared" si="1541"/>
        <v>0</v>
      </c>
      <c r="AR792" s="329">
        <f t="shared" si="1542"/>
        <v>0</v>
      </c>
      <c r="AS792" s="329">
        <f t="shared" si="1543"/>
        <v>0</v>
      </c>
      <c r="AT792" s="329">
        <f t="shared" si="1544"/>
        <v>0</v>
      </c>
      <c r="AU792" s="329">
        <f t="shared" si="1545"/>
        <v>0</v>
      </c>
      <c r="AV792" s="170">
        <f t="shared" si="1474"/>
        <v>0</v>
      </c>
      <c r="AW792" s="208">
        <f t="shared" si="1475"/>
        <v>0</v>
      </c>
      <c r="AX792" s="328">
        <v>30.2</v>
      </c>
      <c r="AY792" s="328">
        <f t="shared" si="1546"/>
        <v>0</v>
      </c>
      <c r="AZ792" s="329">
        <f t="shared" si="1547"/>
        <v>0</v>
      </c>
      <c r="BA792" s="329">
        <f t="shared" si="1548"/>
        <v>0</v>
      </c>
      <c r="BB792" s="329">
        <f t="shared" si="1549"/>
        <v>0</v>
      </c>
      <c r="BC792" s="329">
        <f t="shared" si="1550"/>
        <v>0</v>
      </c>
      <c r="BD792" s="329">
        <f t="shared" si="1551"/>
        <v>0</v>
      </c>
      <c r="BE792" s="329">
        <f t="shared" si="1552"/>
        <v>0</v>
      </c>
      <c r="BF792" s="170">
        <f t="shared" si="1476"/>
        <v>0</v>
      </c>
      <c r="BG792" s="208">
        <f t="shared" si="1477"/>
        <v>0</v>
      </c>
      <c r="BH792" s="328">
        <v>30.2</v>
      </c>
      <c r="BI792" s="328">
        <f t="shared" si="1478"/>
        <v>0</v>
      </c>
      <c r="BJ792" s="329">
        <f t="shared" si="1479"/>
        <v>0</v>
      </c>
      <c r="BK792" s="329">
        <f t="shared" si="1480"/>
        <v>0</v>
      </c>
      <c r="BL792" s="329">
        <f t="shared" si="1481"/>
        <v>0</v>
      </c>
      <c r="BM792" s="329">
        <f t="shared" si="1482"/>
        <v>0</v>
      </c>
      <c r="BN792" s="329">
        <f t="shared" si="1483"/>
        <v>0</v>
      </c>
      <c r="BO792" s="329">
        <f t="shared" si="1484"/>
        <v>0</v>
      </c>
      <c r="BP792" s="170">
        <f t="shared" si="1485"/>
        <v>0</v>
      </c>
      <c r="BQ792" s="208">
        <f t="shared" si="1486"/>
        <v>0</v>
      </c>
      <c r="BR792" s="328">
        <v>30.2</v>
      </c>
      <c r="BS792" s="328">
        <f t="shared" si="1553"/>
        <v>0</v>
      </c>
      <c r="BT792" s="329">
        <f t="shared" si="1554"/>
        <v>0</v>
      </c>
      <c r="BU792" s="329">
        <f t="shared" si="1555"/>
        <v>0</v>
      </c>
      <c r="BV792" s="329">
        <f t="shared" si="1556"/>
        <v>0</v>
      </c>
      <c r="BW792" s="329">
        <f t="shared" si="1557"/>
        <v>0</v>
      </c>
      <c r="BX792" s="329">
        <f t="shared" si="1558"/>
        <v>0</v>
      </c>
      <c r="BY792" s="329">
        <f t="shared" si="1559"/>
        <v>0</v>
      </c>
      <c r="BZ792" s="170">
        <f t="shared" si="1487"/>
        <v>0</v>
      </c>
      <c r="CA792" s="208">
        <f t="shared" si="1488"/>
        <v>0</v>
      </c>
      <c r="CB792" s="328">
        <v>30.2</v>
      </c>
      <c r="CC792" s="328">
        <f t="shared" si="1560"/>
        <v>0</v>
      </c>
      <c r="CD792" s="329">
        <f t="shared" si="1561"/>
        <v>0</v>
      </c>
      <c r="CE792" s="329">
        <f t="shared" si="1562"/>
        <v>0</v>
      </c>
      <c r="CF792" s="329">
        <f t="shared" si="1563"/>
        <v>0</v>
      </c>
      <c r="CG792" s="329">
        <f t="shared" si="1564"/>
        <v>0</v>
      </c>
      <c r="CH792" s="329">
        <f t="shared" si="1565"/>
        <v>0</v>
      </c>
      <c r="CI792" s="329">
        <f t="shared" si="1566"/>
        <v>0</v>
      </c>
      <c r="CJ792" s="170">
        <f t="shared" si="1489"/>
        <v>0</v>
      </c>
      <c r="CK792" s="208">
        <f t="shared" si="1490"/>
        <v>0</v>
      </c>
      <c r="CL792" s="328">
        <v>30.2</v>
      </c>
      <c r="CM792" s="328">
        <f t="shared" si="1567"/>
        <v>0</v>
      </c>
      <c r="CN792" s="329">
        <f t="shared" si="1568"/>
        <v>0</v>
      </c>
      <c r="CO792" s="329">
        <f t="shared" si="1569"/>
        <v>0</v>
      </c>
      <c r="CP792" s="329">
        <f t="shared" si="1570"/>
        <v>0</v>
      </c>
      <c r="CQ792" s="329">
        <f t="shared" si="1571"/>
        <v>0</v>
      </c>
      <c r="CR792" s="329">
        <f t="shared" si="1572"/>
        <v>0</v>
      </c>
      <c r="CS792" s="329">
        <f t="shared" si="1573"/>
        <v>0</v>
      </c>
      <c r="CT792" s="170">
        <f t="shared" si="1491"/>
        <v>0</v>
      </c>
      <c r="CU792" s="208">
        <f t="shared" si="1492"/>
        <v>0</v>
      </c>
      <c r="CV792" s="328">
        <v>30.2</v>
      </c>
      <c r="CW792" s="328">
        <f t="shared" si="1574"/>
        <v>0</v>
      </c>
      <c r="CX792" s="329">
        <f t="shared" si="1575"/>
        <v>0</v>
      </c>
      <c r="CY792" s="329">
        <f t="shared" si="1576"/>
        <v>0</v>
      </c>
      <c r="CZ792" s="329">
        <f t="shared" si="1577"/>
        <v>0</v>
      </c>
      <c r="DA792" s="329">
        <f t="shared" si="1578"/>
        <v>0</v>
      </c>
      <c r="DB792" s="329">
        <f t="shared" si="1579"/>
        <v>0</v>
      </c>
      <c r="DC792" s="329">
        <f t="shared" si="1580"/>
        <v>0</v>
      </c>
      <c r="DD792" s="170">
        <f t="shared" si="1493"/>
        <v>0</v>
      </c>
      <c r="DE792" s="208">
        <f t="shared" si="1494"/>
        <v>0</v>
      </c>
      <c r="DF792" s="328">
        <v>30.2</v>
      </c>
      <c r="DG792" s="328">
        <f t="shared" si="1581"/>
        <v>0</v>
      </c>
      <c r="DH792" s="329">
        <f t="shared" si="1582"/>
        <v>0</v>
      </c>
      <c r="DI792" s="329">
        <f t="shared" si="1583"/>
        <v>0</v>
      </c>
      <c r="DJ792" s="329">
        <f t="shared" si="1584"/>
        <v>0</v>
      </c>
      <c r="DK792" s="329">
        <f t="shared" si="1585"/>
        <v>0</v>
      </c>
      <c r="DL792" s="329">
        <f t="shared" si="1586"/>
        <v>0</v>
      </c>
      <c r="DM792" s="329">
        <f t="shared" si="1587"/>
        <v>0</v>
      </c>
      <c r="DN792" s="170">
        <f t="shared" si="1495"/>
        <v>0</v>
      </c>
      <c r="DO792" s="208">
        <f t="shared" si="1496"/>
        <v>0</v>
      </c>
      <c r="DP792" s="328">
        <v>30.2</v>
      </c>
      <c r="DQ792" s="328">
        <f t="shared" si="1588"/>
        <v>0</v>
      </c>
      <c r="DR792" s="329">
        <f t="shared" si="1589"/>
        <v>0</v>
      </c>
      <c r="DS792" s="329">
        <f t="shared" si="1590"/>
        <v>0</v>
      </c>
      <c r="DT792" s="329">
        <f t="shared" si="1591"/>
        <v>0</v>
      </c>
      <c r="DU792" s="329">
        <f t="shared" si="1592"/>
        <v>0</v>
      </c>
      <c r="DV792" s="329">
        <f t="shared" si="1593"/>
        <v>0</v>
      </c>
      <c r="DW792" s="329">
        <f t="shared" si="1594"/>
        <v>0</v>
      </c>
      <c r="DX792" s="170">
        <f t="shared" si="1497"/>
        <v>0</v>
      </c>
      <c r="DY792" s="208">
        <f t="shared" si="1498"/>
        <v>0</v>
      </c>
      <c r="DZ792" s="328">
        <v>30.2</v>
      </c>
      <c r="EA792" s="328">
        <f t="shared" si="1595"/>
        <v>0</v>
      </c>
      <c r="EB792" s="329">
        <f t="shared" si="1596"/>
        <v>0</v>
      </c>
      <c r="EC792" s="329">
        <f t="shared" si="1597"/>
        <v>0</v>
      </c>
      <c r="ED792" s="329">
        <f t="shared" si="1598"/>
        <v>0</v>
      </c>
      <c r="EE792" s="329">
        <f t="shared" si="1599"/>
        <v>0</v>
      </c>
      <c r="EF792" s="329">
        <f t="shared" si="1600"/>
        <v>0</v>
      </c>
      <c r="EG792" s="329">
        <f t="shared" si="1601"/>
        <v>0</v>
      </c>
      <c r="EH792" s="170">
        <f t="shared" si="1499"/>
        <v>0</v>
      </c>
      <c r="EI792" s="208">
        <f t="shared" si="1500"/>
        <v>0</v>
      </c>
      <c r="EJ792" s="328">
        <v>30.2</v>
      </c>
      <c r="EK792" s="328">
        <f t="shared" si="1602"/>
        <v>0</v>
      </c>
      <c r="EL792" s="329">
        <f t="shared" si="1603"/>
        <v>0</v>
      </c>
      <c r="EM792" s="329">
        <f t="shared" si="1604"/>
        <v>0</v>
      </c>
      <c r="EN792" s="329">
        <f t="shared" si="1605"/>
        <v>0</v>
      </c>
      <c r="EO792" s="329">
        <f t="shared" si="1606"/>
        <v>0</v>
      </c>
      <c r="EP792" s="329">
        <f t="shared" si="1607"/>
        <v>0</v>
      </c>
      <c r="EQ792" s="329">
        <f t="shared" si="1608"/>
        <v>0</v>
      </c>
      <c r="ER792" s="170">
        <f t="shared" si="1501"/>
        <v>0</v>
      </c>
      <c r="ES792" s="208">
        <f t="shared" si="1502"/>
        <v>0</v>
      </c>
      <c r="ET792" s="328">
        <v>30.2</v>
      </c>
      <c r="EU792" s="328">
        <f t="shared" si="1609"/>
        <v>0</v>
      </c>
      <c r="EV792" s="329">
        <f t="shared" si="1610"/>
        <v>0</v>
      </c>
      <c r="EW792" s="329">
        <f t="shared" si="1611"/>
        <v>0</v>
      </c>
      <c r="EX792" s="329">
        <f t="shared" si="1612"/>
        <v>0</v>
      </c>
      <c r="EY792" s="329">
        <f t="shared" si="1613"/>
        <v>0</v>
      </c>
      <c r="EZ792" s="329">
        <f t="shared" si="1614"/>
        <v>0</v>
      </c>
      <c r="FA792" s="329">
        <f t="shared" si="1615"/>
        <v>0</v>
      </c>
      <c r="FB792" s="170">
        <f t="shared" si="1503"/>
        <v>0</v>
      </c>
      <c r="FC792" s="208">
        <f t="shared" si="1504"/>
        <v>0</v>
      </c>
      <c r="FD792" s="328">
        <v>30.2</v>
      </c>
      <c r="FE792" s="328">
        <f t="shared" si="1616"/>
        <v>0</v>
      </c>
      <c r="FF792" s="329">
        <f t="shared" si="1617"/>
        <v>0</v>
      </c>
      <c r="FG792" s="329">
        <f t="shared" si="1618"/>
        <v>0</v>
      </c>
      <c r="FH792" s="329">
        <f t="shared" si="1619"/>
        <v>0</v>
      </c>
      <c r="FI792" s="329">
        <f t="shared" si="1620"/>
        <v>0</v>
      </c>
      <c r="FJ792" s="329">
        <f t="shared" si="1621"/>
        <v>0</v>
      </c>
      <c r="FK792" s="329">
        <f t="shared" si="1622"/>
        <v>0</v>
      </c>
      <c r="FL792" s="170">
        <f t="shared" si="1677"/>
        <v>0</v>
      </c>
      <c r="FM792" s="208">
        <f t="shared" si="1506"/>
        <v>0</v>
      </c>
      <c r="FN792" s="328">
        <v>30.2</v>
      </c>
      <c r="FO792" s="328">
        <f t="shared" si="1649"/>
        <v>0</v>
      </c>
      <c r="FP792" s="329">
        <f t="shared" si="1650"/>
        <v>0</v>
      </c>
      <c r="FQ792" s="329">
        <f t="shared" si="1651"/>
        <v>0</v>
      </c>
      <c r="FR792" s="329">
        <f t="shared" si="1652"/>
        <v>0</v>
      </c>
      <c r="FS792" s="329">
        <f t="shared" si="1653"/>
        <v>0</v>
      </c>
      <c r="FT792" s="329">
        <f t="shared" si="1654"/>
        <v>0</v>
      </c>
      <c r="FU792" s="329">
        <f t="shared" si="1655"/>
        <v>0</v>
      </c>
      <c r="FV792" s="170">
        <f t="shared" si="1678"/>
        <v>0</v>
      </c>
      <c r="FW792" s="208">
        <f t="shared" si="1508"/>
        <v>0</v>
      </c>
      <c r="FX792" s="328">
        <v>30.2</v>
      </c>
      <c r="FY792" s="328">
        <f t="shared" si="1656"/>
        <v>0</v>
      </c>
      <c r="FZ792" s="329">
        <f t="shared" si="1657"/>
        <v>0</v>
      </c>
      <c r="GA792" s="329">
        <f t="shared" si="1658"/>
        <v>0</v>
      </c>
      <c r="GB792" s="329">
        <f t="shared" si="1659"/>
        <v>0</v>
      </c>
      <c r="GC792" s="329">
        <f t="shared" si="1660"/>
        <v>0</v>
      </c>
      <c r="GD792" s="329">
        <f t="shared" si="1661"/>
        <v>0</v>
      </c>
      <c r="GE792" s="329">
        <f t="shared" si="1662"/>
        <v>0</v>
      </c>
      <c r="GF792" s="170">
        <f t="shared" si="1679"/>
        <v>0</v>
      </c>
      <c r="GG792" s="208">
        <f t="shared" si="1510"/>
        <v>0</v>
      </c>
      <c r="GH792" s="328">
        <v>30.2</v>
      </c>
      <c r="GI792" s="328">
        <f t="shared" si="1663"/>
        <v>0</v>
      </c>
      <c r="GJ792" s="329">
        <f t="shared" si="1664"/>
        <v>0</v>
      </c>
      <c r="GK792" s="329">
        <f t="shared" si="1665"/>
        <v>0</v>
      </c>
      <c r="GL792" s="329">
        <f t="shared" si="1666"/>
        <v>0</v>
      </c>
      <c r="GM792" s="329">
        <f t="shared" si="1667"/>
        <v>0</v>
      </c>
      <c r="GN792" s="329">
        <f t="shared" si="1668"/>
        <v>0</v>
      </c>
      <c r="GO792" s="329">
        <f t="shared" si="1669"/>
        <v>0</v>
      </c>
      <c r="GP792" s="170">
        <f t="shared" si="1680"/>
        <v>0</v>
      </c>
      <c r="GQ792" s="208">
        <f t="shared" si="1512"/>
        <v>0</v>
      </c>
      <c r="GR792" s="328">
        <v>30.2</v>
      </c>
      <c r="GS792" s="328">
        <f t="shared" si="1670"/>
        <v>0</v>
      </c>
      <c r="GT792" s="329">
        <f t="shared" si="1671"/>
        <v>0</v>
      </c>
      <c r="GU792" s="329">
        <f t="shared" si="1672"/>
        <v>0</v>
      </c>
      <c r="GV792" s="329">
        <f t="shared" si="1673"/>
        <v>0</v>
      </c>
      <c r="GW792" s="329">
        <f t="shared" si="1674"/>
        <v>0</v>
      </c>
      <c r="GX792" s="329">
        <f t="shared" si="1675"/>
        <v>0</v>
      </c>
      <c r="GY792" s="329">
        <f t="shared" si="1676"/>
        <v>0</v>
      </c>
      <c r="GZ792" s="170">
        <f t="shared" si="1681"/>
        <v>0</v>
      </c>
      <c r="HA792" s="208">
        <f t="shared" si="1514"/>
        <v>0</v>
      </c>
      <c r="HB792" s="328">
        <v>30.2</v>
      </c>
      <c r="HC792" s="328">
        <f t="shared" si="1515"/>
        <v>0</v>
      </c>
      <c r="HD792" s="329">
        <f t="shared" si="1623"/>
        <v>0</v>
      </c>
      <c r="HE792" s="329">
        <f t="shared" si="1624"/>
        <v>0</v>
      </c>
      <c r="HF792" s="329">
        <f t="shared" si="1625"/>
        <v>0</v>
      </c>
      <c r="HG792" s="329">
        <f t="shared" si="1626"/>
        <v>0</v>
      </c>
      <c r="HH792" s="329">
        <f t="shared" si="1627"/>
        <v>0</v>
      </c>
      <c r="HI792" s="329">
        <f t="shared" si="1628"/>
        <v>0</v>
      </c>
      <c r="HJ792" s="170">
        <f t="shared" si="1682"/>
        <v>0</v>
      </c>
      <c r="HK792" s="208">
        <f t="shared" si="1517"/>
        <v>0</v>
      </c>
      <c r="HL792" s="328">
        <v>30.2</v>
      </c>
      <c r="HM792" s="328">
        <f t="shared" si="1518"/>
        <v>0</v>
      </c>
      <c r="HN792" s="329">
        <f t="shared" si="1629"/>
        <v>0</v>
      </c>
      <c r="HO792" s="329">
        <f t="shared" si="1630"/>
        <v>0</v>
      </c>
      <c r="HP792" s="329">
        <f t="shared" si="1631"/>
        <v>0</v>
      </c>
      <c r="HQ792" s="329">
        <f t="shared" si="1632"/>
        <v>0</v>
      </c>
      <c r="HR792" s="329">
        <f t="shared" si="1633"/>
        <v>0</v>
      </c>
      <c r="HS792" s="329">
        <f t="shared" si="1634"/>
        <v>0</v>
      </c>
      <c r="HT792" s="170">
        <f t="shared" si="1519"/>
        <v>0</v>
      </c>
      <c r="HU792" s="208">
        <f t="shared" si="1520"/>
        <v>0</v>
      </c>
      <c r="HV792" s="328">
        <v>30.2</v>
      </c>
      <c r="HW792" s="328">
        <f t="shared" si="1635"/>
        <v>0</v>
      </c>
      <c r="HX792" s="329">
        <f t="shared" si="1636"/>
        <v>0</v>
      </c>
      <c r="HY792" s="329">
        <f t="shared" si="1637"/>
        <v>0</v>
      </c>
      <c r="HZ792" s="329">
        <f t="shared" si="1638"/>
        <v>0</v>
      </c>
      <c r="IA792" s="329">
        <f t="shared" si="1639"/>
        <v>0</v>
      </c>
      <c r="IB792" s="329">
        <f t="shared" si="1640"/>
        <v>0</v>
      </c>
      <c r="IC792" s="329">
        <f t="shared" si="1641"/>
        <v>0</v>
      </c>
      <c r="ID792" s="170">
        <f t="shared" si="1521"/>
        <v>0</v>
      </c>
      <c r="IE792" s="208">
        <f t="shared" si="1522"/>
        <v>0</v>
      </c>
      <c r="IF792" s="328">
        <v>30.2</v>
      </c>
      <c r="IG792" s="328">
        <f t="shared" si="1642"/>
        <v>0</v>
      </c>
      <c r="IH792" s="329">
        <f t="shared" si="1643"/>
        <v>0</v>
      </c>
      <c r="II792" s="329">
        <f t="shared" si="1644"/>
        <v>0</v>
      </c>
      <c r="IJ792" s="329">
        <f t="shared" si="1645"/>
        <v>0</v>
      </c>
      <c r="IK792" s="329">
        <f t="shared" si="1646"/>
        <v>0</v>
      </c>
      <c r="IL792" s="329">
        <f t="shared" si="1647"/>
        <v>0</v>
      </c>
      <c r="IM792" s="329">
        <f t="shared" si="1648"/>
        <v>0</v>
      </c>
      <c r="IN792" s="170">
        <f t="shared" si="1683"/>
        <v>0</v>
      </c>
    </row>
    <row r="793" spans="1:248">
      <c r="A793" s="318"/>
      <c r="B793" s="318"/>
      <c r="C793" s="318"/>
      <c r="D793" s="318"/>
      <c r="E793" s="318"/>
      <c r="F793" s="318"/>
      <c r="G793" s="318"/>
      <c r="H793" s="318"/>
      <c r="I793" s="318"/>
      <c r="K793" s="318"/>
      <c r="L793" s="318"/>
      <c r="M793" s="318"/>
      <c r="N793" s="318"/>
      <c r="O793" s="318"/>
      <c r="P793" s="318"/>
      <c r="Q793" s="318"/>
      <c r="R793" s="318"/>
      <c r="S793" s="208">
        <f t="shared" si="1524"/>
        <v>0</v>
      </c>
      <c r="T793" s="328">
        <v>30.3</v>
      </c>
      <c r="U793" s="328">
        <f t="shared" si="1525"/>
        <v>0</v>
      </c>
      <c r="V793" s="329">
        <f t="shared" si="1526"/>
        <v>0</v>
      </c>
      <c r="W793" s="329">
        <f t="shared" si="1527"/>
        <v>0</v>
      </c>
      <c r="X793" s="329">
        <f t="shared" si="1528"/>
        <v>0</v>
      </c>
      <c r="Y793" s="329">
        <f t="shared" si="1529"/>
        <v>0</v>
      </c>
      <c r="Z793" s="329">
        <f t="shared" si="1530"/>
        <v>0</v>
      </c>
      <c r="AA793" s="329">
        <f t="shared" si="1531"/>
        <v>0</v>
      </c>
      <c r="AB793" s="170">
        <f t="shared" si="1470"/>
        <v>0</v>
      </c>
      <c r="AC793" s="208">
        <f t="shared" si="1471"/>
        <v>0</v>
      </c>
      <c r="AD793" s="328">
        <v>30.3</v>
      </c>
      <c r="AE793" s="328">
        <f t="shared" si="1532"/>
        <v>0</v>
      </c>
      <c r="AF793" s="329">
        <f t="shared" si="1533"/>
        <v>0</v>
      </c>
      <c r="AG793" s="329">
        <f t="shared" si="1534"/>
        <v>0</v>
      </c>
      <c r="AH793" s="329">
        <f t="shared" si="1535"/>
        <v>0</v>
      </c>
      <c r="AI793" s="329">
        <f t="shared" si="1536"/>
        <v>0</v>
      </c>
      <c r="AJ793" s="329">
        <f t="shared" si="1537"/>
        <v>0</v>
      </c>
      <c r="AK793" s="329">
        <f t="shared" si="1538"/>
        <v>0</v>
      </c>
      <c r="AL793" s="170">
        <f t="shared" si="1472"/>
        <v>0</v>
      </c>
      <c r="AM793" s="208">
        <f t="shared" si="1473"/>
        <v>0</v>
      </c>
      <c r="AN793" s="328">
        <v>30.3</v>
      </c>
      <c r="AO793" s="328">
        <f t="shared" si="1539"/>
        <v>0</v>
      </c>
      <c r="AP793" s="329">
        <f t="shared" si="1540"/>
        <v>0</v>
      </c>
      <c r="AQ793" s="329">
        <f t="shared" si="1541"/>
        <v>0</v>
      </c>
      <c r="AR793" s="329">
        <f t="shared" si="1542"/>
        <v>0</v>
      </c>
      <c r="AS793" s="329">
        <f t="shared" si="1543"/>
        <v>0</v>
      </c>
      <c r="AT793" s="329">
        <f t="shared" si="1544"/>
        <v>0</v>
      </c>
      <c r="AU793" s="329">
        <f t="shared" si="1545"/>
        <v>0</v>
      </c>
      <c r="AV793" s="170">
        <f t="shared" si="1474"/>
        <v>0</v>
      </c>
      <c r="AW793" s="208">
        <f t="shared" si="1475"/>
        <v>0</v>
      </c>
      <c r="AX793" s="328">
        <v>30.3</v>
      </c>
      <c r="AY793" s="328">
        <f t="shared" si="1546"/>
        <v>0</v>
      </c>
      <c r="AZ793" s="329">
        <f t="shared" si="1547"/>
        <v>0</v>
      </c>
      <c r="BA793" s="329">
        <f t="shared" si="1548"/>
        <v>0</v>
      </c>
      <c r="BB793" s="329">
        <f t="shared" si="1549"/>
        <v>0</v>
      </c>
      <c r="BC793" s="329">
        <f t="shared" si="1550"/>
        <v>0</v>
      </c>
      <c r="BD793" s="329">
        <f t="shared" si="1551"/>
        <v>0</v>
      </c>
      <c r="BE793" s="329">
        <f t="shared" si="1552"/>
        <v>0</v>
      </c>
      <c r="BF793" s="170">
        <f t="shared" si="1476"/>
        <v>0</v>
      </c>
      <c r="BG793" s="208">
        <f t="shared" si="1477"/>
        <v>0</v>
      </c>
      <c r="BH793" s="328">
        <v>30.3</v>
      </c>
      <c r="BI793" s="328">
        <f t="shared" si="1478"/>
        <v>0</v>
      </c>
      <c r="BJ793" s="329">
        <f t="shared" si="1479"/>
        <v>0</v>
      </c>
      <c r="BK793" s="329">
        <f t="shared" si="1480"/>
        <v>0</v>
      </c>
      <c r="BL793" s="329">
        <f t="shared" si="1481"/>
        <v>0</v>
      </c>
      <c r="BM793" s="329">
        <f t="shared" si="1482"/>
        <v>0</v>
      </c>
      <c r="BN793" s="329">
        <f t="shared" si="1483"/>
        <v>0</v>
      </c>
      <c r="BO793" s="329">
        <f t="shared" si="1484"/>
        <v>0</v>
      </c>
      <c r="BP793" s="170">
        <f t="shared" si="1485"/>
        <v>0</v>
      </c>
      <c r="BQ793" s="208">
        <f t="shared" si="1486"/>
        <v>0</v>
      </c>
      <c r="BR793" s="328">
        <v>30.3</v>
      </c>
      <c r="BS793" s="328">
        <f t="shared" si="1553"/>
        <v>0</v>
      </c>
      <c r="BT793" s="329">
        <f t="shared" si="1554"/>
        <v>0</v>
      </c>
      <c r="BU793" s="329">
        <f t="shared" si="1555"/>
        <v>0</v>
      </c>
      <c r="BV793" s="329">
        <f t="shared" si="1556"/>
        <v>0</v>
      </c>
      <c r="BW793" s="329">
        <f t="shared" si="1557"/>
        <v>0</v>
      </c>
      <c r="BX793" s="329">
        <f t="shared" si="1558"/>
        <v>0</v>
      </c>
      <c r="BY793" s="329">
        <f t="shared" si="1559"/>
        <v>0</v>
      </c>
      <c r="BZ793" s="170">
        <f t="shared" si="1487"/>
        <v>0</v>
      </c>
      <c r="CA793" s="208">
        <f t="shared" si="1488"/>
        <v>0</v>
      </c>
      <c r="CB793" s="328">
        <v>30.3</v>
      </c>
      <c r="CC793" s="328">
        <f t="shared" si="1560"/>
        <v>0</v>
      </c>
      <c r="CD793" s="329">
        <f t="shared" si="1561"/>
        <v>0</v>
      </c>
      <c r="CE793" s="329">
        <f t="shared" si="1562"/>
        <v>0</v>
      </c>
      <c r="CF793" s="329">
        <f t="shared" si="1563"/>
        <v>0</v>
      </c>
      <c r="CG793" s="329">
        <f t="shared" si="1564"/>
        <v>0</v>
      </c>
      <c r="CH793" s="329">
        <f t="shared" si="1565"/>
        <v>0</v>
      </c>
      <c r="CI793" s="329">
        <f t="shared" si="1566"/>
        <v>0</v>
      </c>
      <c r="CJ793" s="170">
        <f t="shared" si="1489"/>
        <v>0</v>
      </c>
      <c r="CK793" s="208">
        <f t="shared" si="1490"/>
        <v>0</v>
      </c>
      <c r="CL793" s="328">
        <v>30.3</v>
      </c>
      <c r="CM793" s="328">
        <f t="shared" si="1567"/>
        <v>0</v>
      </c>
      <c r="CN793" s="329">
        <f t="shared" si="1568"/>
        <v>0</v>
      </c>
      <c r="CO793" s="329">
        <f t="shared" si="1569"/>
        <v>0</v>
      </c>
      <c r="CP793" s="329">
        <f t="shared" si="1570"/>
        <v>0</v>
      </c>
      <c r="CQ793" s="329">
        <f t="shared" si="1571"/>
        <v>0</v>
      </c>
      <c r="CR793" s="329">
        <f t="shared" si="1572"/>
        <v>0</v>
      </c>
      <c r="CS793" s="329">
        <f t="shared" si="1573"/>
        <v>0</v>
      </c>
      <c r="CT793" s="170">
        <f t="shared" si="1491"/>
        <v>0</v>
      </c>
      <c r="CU793" s="208">
        <f t="shared" si="1492"/>
        <v>0</v>
      </c>
      <c r="CV793" s="328">
        <v>30.3</v>
      </c>
      <c r="CW793" s="328">
        <f t="shared" si="1574"/>
        <v>0</v>
      </c>
      <c r="CX793" s="329">
        <f t="shared" si="1575"/>
        <v>0</v>
      </c>
      <c r="CY793" s="329">
        <f t="shared" si="1576"/>
        <v>0</v>
      </c>
      <c r="CZ793" s="329">
        <f t="shared" si="1577"/>
        <v>0</v>
      </c>
      <c r="DA793" s="329">
        <f t="shared" si="1578"/>
        <v>0</v>
      </c>
      <c r="DB793" s="329">
        <f t="shared" si="1579"/>
        <v>0</v>
      </c>
      <c r="DC793" s="329">
        <f t="shared" si="1580"/>
        <v>0</v>
      </c>
      <c r="DD793" s="170">
        <f t="shared" si="1493"/>
        <v>0</v>
      </c>
      <c r="DE793" s="208">
        <f t="shared" si="1494"/>
        <v>0</v>
      </c>
      <c r="DF793" s="328">
        <v>30.3</v>
      </c>
      <c r="DG793" s="328">
        <f t="shared" si="1581"/>
        <v>0</v>
      </c>
      <c r="DH793" s="329">
        <f t="shared" si="1582"/>
        <v>0</v>
      </c>
      <c r="DI793" s="329">
        <f t="shared" si="1583"/>
        <v>0</v>
      </c>
      <c r="DJ793" s="329">
        <f t="shared" si="1584"/>
        <v>0</v>
      </c>
      <c r="DK793" s="329">
        <f t="shared" si="1585"/>
        <v>0</v>
      </c>
      <c r="DL793" s="329">
        <f t="shared" si="1586"/>
        <v>0</v>
      </c>
      <c r="DM793" s="329">
        <f t="shared" si="1587"/>
        <v>0</v>
      </c>
      <c r="DN793" s="170">
        <f t="shared" si="1495"/>
        <v>0</v>
      </c>
      <c r="DO793" s="208">
        <f t="shared" si="1496"/>
        <v>0</v>
      </c>
      <c r="DP793" s="328">
        <v>30.3</v>
      </c>
      <c r="DQ793" s="328">
        <f t="shared" si="1588"/>
        <v>0</v>
      </c>
      <c r="DR793" s="329">
        <f t="shared" si="1589"/>
        <v>0</v>
      </c>
      <c r="DS793" s="329">
        <f t="shared" si="1590"/>
        <v>0</v>
      </c>
      <c r="DT793" s="329">
        <f t="shared" si="1591"/>
        <v>0</v>
      </c>
      <c r="DU793" s="329">
        <f t="shared" si="1592"/>
        <v>0</v>
      </c>
      <c r="DV793" s="329">
        <f t="shared" si="1593"/>
        <v>0</v>
      </c>
      <c r="DW793" s="329">
        <f t="shared" si="1594"/>
        <v>0</v>
      </c>
      <c r="DX793" s="170">
        <f t="shared" si="1497"/>
        <v>0</v>
      </c>
      <c r="DY793" s="208">
        <f t="shared" si="1498"/>
        <v>0</v>
      </c>
      <c r="DZ793" s="328">
        <v>30.3</v>
      </c>
      <c r="EA793" s="328">
        <f t="shared" si="1595"/>
        <v>0</v>
      </c>
      <c r="EB793" s="329">
        <f t="shared" si="1596"/>
        <v>0</v>
      </c>
      <c r="EC793" s="329">
        <f t="shared" si="1597"/>
        <v>0</v>
      </c>
      <c r="ED793" s="329">
        <f t="shared" si="1598"/>
        <v>0</v>
      </c>
      <c r="EE793" s="329">
        <f t="shared" si="1599"/>
        <v>0</v>
      </c>
      <c r="EF793" s="329">
        <f t="shared" si="1600"/>
        <v>0</v>
      </c>
      <c r="EG793" s="329">
        <f t="shared" si="1601"/>
        <v>0</v>
      </c>
      <c r="EH793" s="170">
        <f t="shared" si="1499"/>
        <v>0</v>
      </c>
      <c r="EI793" s="208">
        <f t="shared" si="1500"/>
        <v>0</v>
      </c>
      <c r="EJ793" s="328">
        <v>30.3</v>
      </c>
      <c r="EK793" s="328">
        <f t="shared" si="1602"/>
        <v>0</v>
      </c>
      <c r="EL793" s="329">
        <f t="shared" si="1603"/>
        <v>0</v>
      </c>
      <c r="EM793" s="329">
        <f t="shared" si="1604"/>
        <v>0</v>
      </c>
      <c r="EN793" s="329">
        <f t="shared" si="1605"/>
        <v>0</v>
      </c>
      <c r="EO793" s="329">
        <f t="shared" si="1606"/>
        <v>0</v>
      </c>
      <c r="EP793" s="329">
        <f t="shared" si="1607"/>
        <v>0</v>
      </c>
      <c r="EQ793" s="329">
        <f t="shared" si="1608"/>
        <v>0</v>
      </c>
      <c r="ER793" s="170">
        <f t="shared" si="1501"/>
        <v>0</v>
      </c>
      <c r="ES793" s="208">
        <f t="shared" si="1502"/>
        <v>0</v>
      </c>
      <c r="ET793" s="328">
        <v>30.3</v>
      </c>
      <c r="EU793" s="328">
        <f t="shared" si="1609"/>
        <v>0</v>
      </c>
      <c r="EV793" s="329">
        <f t="shared" si="1610"/>
        <v>0</v>
      </c>
      <c r="EW793" s="329">
        <f t="shared" si="1611"/>
        <v>0</v>
      </c>
      <c r="EX793" s="329">
        <f t="shared" si="1612"/>
        <v>0</v>
      </c>
      <c r="EY793" s="329">
        <f t="shared" si="1613"/>
        <v>0</v>
      </c>
      <c r="EZ793" s="329">
        <f t="shared" si="1614"/>
        <v>0</v>
      </c>
      <c r="FA793" s="329">
        <f t="shared" si="1615"/>
        <v>0</v>
      </c>
      <c r="FB793" s="170">
        <f t="shared" si="1503"/>
        <v>0</v>
      </c>
      <c r="FC793" s="208">
        <f t="shared" si="1504"/>
        <v>0</v>
      </c>
      <c r="FD793" s="328">
        <v>30.3</v>
      </c>
      <c r="FE793" s="328">
        <f t="shared" si="1616"/>
        <v>0</v>
      </c>
      <c r="FF793" s="329">
        <f t="shared" si="1617"/>
        <v>0</v>
      </c>
      <c r="FG793" s="329">
        <f t="shared" si="1618"/>
        <v>0</v>
      </c>
      <c r="FH793" s="329">
        <f t="shared" si="1619"/>
        <v>0</v>
      </c>
      <c r="FI793" s="329">
        <f t="shared" si="1620"/>
        <v>0</v>
      </c>
      <c r="FJ793" s="329">
        <f t="shared" si="1621"/>
        <v>0</v>
      </c>
      <c r="FK793" s="329">
        <f t="shared" si="1622"/>
        <v>0</v>
      </c>
      <c r="FL793" s="170">
        <f t="shared" si="1677"/>
        <v>0</v>
      </c>
      <c r="FM793" s="208">
        <f t="shared" si="1506"/>
        <v>0</v>
      </c>
      <c r="FN793" s="328">
        <v>30.3</v>
      </c>
      <c r="FO793" s="328">
        <f t="shared" si="1649"/>
        <v>0</v>
      </c>
      <c r="FP793" s="329">
        <f t="shared" si="1650"/>
        <v>0</v>
      </c>
      <c r="FQ793" s="329">
        <f t="shared" si="1651"/>
        <v>0</v>
      </c>
      <c r="FR793" s="329">
        <f t="shared" si="1652"/>
        <v>0</v>
      </c>
      <c r="FS793" s="329">
        <f t="shared" si="1653"/>
        <v>0</v>
      </c>
      <c r="FT793" s="329">
        <f t="shared" si="1654"/>
        <v>0</v>
      </c>
      <c r="FU793" s="329">
        <f t="shared" si="1655"/>
        <v>0</v>
      </c>
      <c r="FV793" s="170">
        <f t="shared" si="1678"/>
        <v>0</v>
      </c>
      <c r="FW793" s="208">
        <f t="shared" si="1508"/>
        <v>0</v>
      </c>
      <c r="FX793" s="328">
        <v>30.3</v>
      </c>
      <c r="FY793" s="328">
        <f t="shared" si="1656"/>
        <v>0</v>
      </c>
      <c r="FZ793" s="329">
        <f t="shared" si="1657"/>
        <v>0</v>
      </c>
      <c r="GA793" s="329">
        <f t="shared" si="1658"/>
        <v>0</v>
      </c>
      <c r="GB793" s="329">
        <f t="shared" si="1659"/>
        <v>0</v>
      </c>
      <c r="GC793" s="329">
        <f t="shared" si="1660"/>
        <v>0</v>
      </c>
      <c r="GD793" s="329">
        <f t="shared" si="1661"/>
        <v>0</v>
      </c>
      <c r="GE793" s="329">
        <f t="shared" si="1662"/>
        <v>0</v>
      </c>
      <c r="GF793" s="170">
        <f t="shared" si="1679"/>
        <v>0</v>
      </c>
      <c r="GG793" s="208">
        <f t="shared" si="1510"/>
        <v>0</v>
      </c>
      <c r="GH793" s="328">
        <v>30.3</v>
      </c>
      <c r="GI793" s="328">
        <f t="shared" si="1663"/>
        <v>0</v>
      </c>
      <c r="GJ793" s="329">
        <f t="shared" si="1664"/>
        <v>0</v>
      </c>
      <c r="GK793" s="329">
        <f t="shared" si="1665"/>
        <v>0</v>
      </c>
      <c r="GL793" s="329">
        <f t="shared" si="1666"/>
        <v>0</v>
      </c>
      <c r="GM793" s="329">
        <f t="shared" si="1667"/>
        <v>0</v>
      </c>
      <c r="GN793" s="329">
        <f t="shared" si="1668"/>
        <v>0</v>
      </c>
      <c r="GO793" s="329">
        <f t="shared" si="1669"/>
        <v>0</v>
      </c>
      <c r="GP793" s="170">
        <f t="shared" si="1680"/>
        <v>0</v>
      </c>
      <c r="GQ793" s="208">
        <f t="shared" si="1512"/>
        <v>0</v>
      </c>
      <c r="GR793" s="328">
        <v>30.3</v>
      </c>
      <c r="GS793" s="328">
        <f t="shared" si="1670"/>
        <v>0</v>
      </c>
      <c r="GT793" s="329">
        <f t="shared" si="1671"/>
        <v>0</v>
      </c>
      <c r="GU793" s="329">
        <f t="shared" si="1672"/>
        <v>0</v>
      </c>
      <c r="GV793" s="329">
        <f t="shared" si="1673"/>
        <v>0</v>
      </c>
      <c r="GW793" s="329">
        <f t="shared" si="1674"/>
        <v>0</v>
      </c>
      <c r="GX793" s="329">
        <f t="shared" si="1675"/>
        <v>0</v>
      </c>
      <c r="GY793" s="329">
        <f t="shared" si="1676"/>
        <v>0</v>
      </c>
      <c r="GZ793" s="170">
        <f t="shared" si="1681"/>
        <v>0</v>
      </c>
      <c r="HA793" s="208">
        <f t="shared" si="1514"/>
        <v>0</v>
      </c>
      <c r="HB793" s="328">
        <v>30.3</v>
      </c>
      <c r="HC793" s="328">
        <f t="shared" si="1515"/>
        <v>0</v>
      </c>
      <c r="HD793" s="329">
        <f t="shared" si="1623"/>
        <v>0</v>
      </c>
      <c r="HE793" s="329">
        <f t="shared" si="1624"/>
        <v>0</v>
      </c>
      <c r="HF793" s="329">
        <f t="shared" si="1625"/>
        <v>0</v>
      </c>
      <c r="HG793" s="329">
        <f t="shared" si="1626"/>
        <v>0</v>
      </c>
      <c r="HH793" s="329">
        <f t="shared" si="1627"/>
        <v>0</v>
      </c>
      <c r="HI793" s="329">
        <f t="shared" si="1628"/>
        <v>0</v>
      </c>
      <c r="HJ793" s="170">
        <f t="shared" si="1682"/>
        <v>0</v>
      </c>
      <c r="HK793" s="208">
        <f t="shared" si="1517"/>
        <v>0</v>
      </c>
      <c r="HL793" s="328">
        <v>30.3</v>
      </c>
      <c r="HM793" s="328">
        <f t="shared" si="1518"/>
        <v>0</v>
      </c>
      <c r="HN793" s="329">
        <f t="shared" si="1629"/>
        <v>0</v>
      </c>
      <c r="HO793" s="329">
        <f t="shared" si="1630"/>
        <v>0</v>
      </c>
      <c r="HP793" s="329">
        <f t="shared" si="1631"/>
        <v>0</v>
      </c>
      <c r="HQ793" s="329">
        <f t="shared" si="1632"/>
        <v>0</v>
      </c>
      <c r="HR793" s="329">
        <f t="shared" si="1633"/>
        <v>0</v>
      </c>
      <c r="HS793" s="329">
        <f t="shared" si="1634"/>
        <v>0</v>
      </c>
      <c r="HT793" s="170">
        <f t="shared" si="1519"/>
        <v>0</v>
      </c>
      <c r="HU793" s="208">
        <f t="shared" si="1520"/>
        <v>0</v>
      </c>
      <c r="HV793" s="328">
        <v>30.3</v>
      </c>
      <c r="HW793" s="328">
        <f t="shared" si="1635"/>
        <v>0</v>
      </c>
      <c r="HX793" s="329">
        <f t="shared" si="1636"/>
        <v>0</v>
      </c>
      <c r="HY793" s="329">
        <f t="shared" si="1637"/>
        <v>0</v>
      </c>
      <c r="HZ793" s="329">
        <f t="shared" si="1638"/>
        <v>0</v>
      </c>
      <c r="IA793" s="329">
        <f t="shared" si="1639"/>
        <v>0</v>
      </c>
      <c r="IB793" s="329">
        <f t="shared" si="1640"/>
        <v>0</v>
      </c>
      <c r="IC793" s="329">
        <f t="shared" si="1641"/>
        <v>0</v>
      </c>
      <c r="ID793" s="170">
        <f t="shared" si="1521"/>
        <v>0</v>
      </c>
      <c r="IE793" s="208">
        <f t="shared" si="1522"/>
        <v>0</v>
      </c>
      <c r="IF793" s="328">
        <v>30.3</v>
      </c>
      <c r="IG793" s="328">
        <f t="shared" si="1642"/>
        <v>0</v>
      </c>
      <c r="IH793" s="329">
        <f t="shared" si="1643"/>
        <v>0</v>
      </c>
      <c r="II793" s="329">
        <f t="shared" si="1644"/>
        <v>0</v>
      </c>
      <c r="IJ793" s="329">
        <f t="shared" si="1645"/>
        <v>0</v>
      </c>
      <c r="IK793" s="329">
        <f t="shared" si="1646"/>
        <v>0</v>
      </c>
      <c r="IL793" s="329">
        <f t="shared" si="1647"/>
        <v>0</v>
      </c>
      <c r="IM793" s="329">
        <f t="shared" si="1648"/>
        <v>0</v>
      </c>
      <c r="IN793" s="170">
        <f t="shared" si="1683"/>
        <v>0</v>
      </c>
    </row>
    <row r="794" spans="1:248">
      <c r="A794" s="318"/>
      <c r="B794" s="318"/>
      <c r="C794" s="318"/>
      <c r="D794" s="318"/>
      <c r="E794" s="318"/>
      <c r="F794" s="318"/>
      <c r="G794" s="318"/>
      <c r="H794" s="318"/>
      <c r="I794" s="318"/>
      <c r="K794" s="318"/>
      <c r="L794" s="318"/>
      <c r="M794" s="318"/>
      <c r="N794" s="318"/>
      <c r="O794" s="318"/>
      <c r="P794" s="318"/>
      <c r="Q794" s="318"/>
      <c r="R794" s="318"/>
      <c r="S794" s="208">
        <f t="shared" si="1524"/>
        <v>0</v>
      </c>
      <c r="T794" s="328">
        <v>30.4</v>
      </c>
      <c r="U794" s="328">
        <f t="shared" si="1525"/>
        <v>0</v>
      </c>
      <c r="V794" s="329">
        <f t="shared" si="1526"/>
        <v>0</v>
      </c>
      <c r="W794" s="329">
        <f t="shared" si="1527"/>
        <v>0</v>
      </c>
      <c r="X794" s="329">
        <f t="shared" si="1528"/>
        <v>0</v>
      </c>
      <c r="Y794" s="329">
        <f t="shared" si="1529"/>
        <v>0</v>
      </c>
      <c r="Z794" s="329">
        <f t="shared" si="1530"/>
        <v>0</v>
      </c>
      <c r="AA794" s="329">
        <f t="shared" si="1531"/>
        <v>0</v>
      </c>
      <c r="AB794" s="170">
        <f t="shared" si="1470"/>
        <v>0</v>
      </c>
      <c r="AC794" s="208">
        <f t="shared" si="1471"/>
        <v>0</v>
      </c>
      <c r="AD794" s="328">
        <v>30.4</v>
      </c>
      <c r="AE794" s="328">
        <f t="shared" si="1532"/>
        <v>0</v>
      </c>
      <c r="AF794" s="329">
        <f t="shared" si="1533"/>
        <v>0</v>
      </c>
      <c r="AG794" s="329">
        <f t="shared" si="1534"/>
        <v>0</v>
      </c>
      <c r="AH794" s="329">
        <f t="shared" si="1535"/>
        <v>0</v>
      </c>
      <c r="AI794" s="329">
        <f t="shared" si="1536"/>
        <v>0</v>
      </c>
      <c r="AJ794" s="329">
        <f t="shared" si="1537"/>
        <v>0</v>
      </c>
      <c r="AK794" s="329">
        <f t="shared" si="1538"/>
        <v>0</v>
      </c>
      <c r="AL794" s="170">
        <f t="shared" si="1472"/>
        <v>0</v>
      </c>
      <c r="AM794" s="208">
        <f t="shared" si="1473"/>
        <v>0</v>
      </c>
      <c r="AN794" s="328">
        <v>30.4</v>
      </c>
      <c r="AO794" s="328">
        <f t="shared" si="1539"/>
        <v>0</v>
      </c>
      <c r="AP794" s="329">
        <f t="shared" si="1540"/>
        <v>0</v>
      </c>
      <c r="AQ794" s="329">
        <f t="shared" si="1541"/>
        <v>0</v>
      </c>
      <c r="AR794" s="329">
        <f t="shared" si="1542"/>
        <v>0</v>
      </c>
      <c r="AS794" s="329">
        <f t="shared" si="1543"/>
        <v>0</v>
      </c>
      <c r="AT794" s="329">
        <f t="shared" si="1544"/>
        <v>0</v>
      </c>
      <c r="AU794" s="329">
        <f t="shared" si="1545"/>
        <v>0</v>
      </c>
      <c r="AV794" s="170">
        <f t="shared" si="1474"/>
        <v>0</v>
      </c>
      <c r="AW794" s="208">
        <f t="shared" si="1475"/>
        <v>0</v>
      </c>
      <c r="AX794" s="328">
        <v>30.4</v>
      </c>
      <c r="AY794" s="328">
        <f t="shared" si="1546"/>
        <v>0</v>
      </c>
      <c r="AZ794" s="329">
        <f t="shared" si="1547"/>
        <v>0</v>
      </c>
      <c r="BA794" s="329">
        <f t="shared" si="1548"/>
        <v>0</v>
      </c>
      <c r="BB794" s="329">
        <f t="shared" si="1549"/>
        <v>0</v>
      </c>
      <c r="BC794" s="329">
        <f t="shared" si="1550"/>
        <v>0</v>
      </c>
      <c r="BD794" s="329">
        <f t="shared" si="1551"/>
        <v>0</v>
      </c>
      <c r="BE794" s="329">
        <f t="shared" si="1552"/>
        <v>0</v>
      </c>
      <c r="BF794" s="170">
        <f t="shared" si="1476"/>
        <v>0</v>
      </c>
      <c r="BG794" s="208">
        <f t="shared" si="1477"/>
        <v>0</v>
      </c>
      <c r="BH794" s="328">
        <v>30.4</v>
      </c>
      <c r="BI794" s="328">
        <f t="shared" si="1478"/>
        <v>0</v>
      </c>
      <c r="BJ794" s="329">
        <f t="shared" si="1479"/>
        <v>0</v>
      </c>
      <c r="BK794" s="329">
        <f t="shared" si="1480"/>
        <v>0</v>
      </c>
      <c r="BL794" s="329">
        <f t="shared" si="1481"/>
        <v>0</v>
      </c>
      <c r="BM794" s="329">
        <f t="shared" si="1482"/>
        <v>0</v>
      </c>
      <c r="BN794" s="329">
        <f t="shared" si="1483"/>
        <v>0</v>
      </c>
      <c r="BO794" s="329">
        <f t="shared" si="1484"/>
        <v>0</v>
      </c>
      <c r="BP794" s="170">
        <f t="shared" si="1485"/>
        <v>0</v>
      </c>
      <c r="BQ794" s="208">
        <f t="shared" si="1486"/>
        <v>0</v>
      </c>
      <c r="BR794" s="328">
        <v>30.4</v>
      </c>
      <c r="BS794" s="328">
        <f t="shared" si="1553"/>
        <v>0</v>
      </c>
      <c r="BT794" s="329">
        <f t="shared" si="1554"/>
        <v>0</v>
      </c>
      <c r="BU794" s="329">
        <f t="shared" si="1555"/>
        <v>0</v>
      </c>
      <c r="BV794" s="329">
        <f t="shared" si="1556"/>
        <v>0</v>
      </c>
      <c r="BW794" s="329">
        <f t="shared" si="1557"/>
        <v>0</v>
      </c>
      <c r="BX794" s="329">
        <f t="shared" si="1558"/>
        <v>0</v>
      </c>
      <c r="BY794" s="329">
        <f t="shared" si="1559"/>
        <v>0</v>
      </c>
      <c r="BZ794" s="170">
        <f t="shared" si="1487"/>
        <v>0</v>
      </c>
      <c r="CA794" s="208">
        <f t="shared" si="1488"/>
        <v>0</v>
      </c>
      <c r="CB794" s="328">
        <v>30.4</v>
      </c>
      <c r="CC794" s="328">
        <f t="shared" si="1560"/>
        <v>0</v>
      </c>
      <c r="CD794" s="329">
        <f t="shared" si="1561"/>
        <v>0</v>
      </c>
      <c r="CE794" s="329">
        <f t="shared" si="1562"/>
        <v>0</v>
      </c>
      <c r="CF794" s="329">
        <f t="shared" si="1563"/>
        <v>0</v>
      </c>
      <c r="CG794" s="329">
        <f t="shared" si="1564"/>
        <v>0</v>
      </c>
      <c r="CH794" s="329">
        <f t="shared" si="1565"/>
        <v>0</v>
      </c>
      <c r="CI794" s="329">
        <f t="shared" si="1566"/>
        <v>0</v>
      </c>
      <c r="CJ794" s="170">
        <f t="shared" si="1489"/>
        <v>0</v>
      </c>
      <c r="CK794" s="208">
        <f t="shared" si="1490"/>
        <v>0</v>
      </c>
      <c r="CL794" s="328">
        <v>30.4</v>
      </c>
      <c r="CM794" s="328">
        <f t="shared" si="1567"/>
        <v>0</v>
      </c>
      <c r="CN794" s="329">
        <f t="shared" si="1568"/>
        <v>0</v>
      </c>
      <c r="CO794" s="329">
        <f t="shared" si="1569"/>
        <v>0</v>
      </c>
      <c r="CP794" s="329">
        <f t="shared" si="1570"/>
        <v>0</v>
      </c>
      <c r="CQ794" s="329">
        <f t="shared" si="1571"/>
        <v>0</v>
      </c>
      <c r="CR794" s="329">
        <f t="shared" si="1572"/>
        <v>0</v>
      </c>
      <c r="CS794" s="329">
        <f t="shared" si="1573"/>
        <v>0</v>
      </c>
      <c r="CT794" s="170">
        <f t="shared" si="1491"/>
        <v>0</v>
      </c>
      <c r="CU794" s="208">
        <f t="shared" si="1492"/>
        <v>0</v>
      </c>
      <c r="CV794" s="328">
        <v>30.4</v>
      </c>
      <c r="CW794" s="328">
        <f t="shared" si="1574"/>
        <v>0</v>
      </c>
      <c r="CX794" s="329">
        <f t="shared" si="1575"/>
        <v>0</v>
      </c>
      <c r="CY794" s="329">
        <f t="shared" si="1576"/>
        <v>0</v>
      </c>
      <c r="CZ794" s="329">
        <f t="shared" si="1577"/>
        <v>0</v>
      </c>
      <c r="DA794" s="329">
        <f t="shared" si="1578"/>
        <v>0</v>
      </c>
      <c r="DB794" s="329">
        <f t="shared" si="1579"/>
        <v>0</v>
      </c>
      <c r="DC794" s="329">
        <f t="shared" si="1580"/>
        <v>0</v>
      </c>
      <c r="DD794" s="170">
        <f t="shared" si="1493"/>
        <v>0</v>
      </c>
      <c r="DE794" s="208">
        <f t="shared" si="1494"/>
        <v>0</v>
      </c>
      <c r="DF794" s="328">
        <v>30.4</v>
      </c>
      <c r="DG794" s="328">
        <f t="shared" si="1581"/>
        <v>0</v>
      </c>
      <c r="DH794" s="329">
        <f t="shared" si="1582"/>
        <v>0</v>
      </c>
      <c r="DI794" s="329">
        <f t="shared" si="1583"/>
        <v>0</v>
      </c>
      <c r="DJ794" s="329">
        <f t="shared" si="1584"/>
        <v>0</v>
      </c>
      <c r="DK794" s="329">
        <f t="shared" si="1585"/>
        <v>0</v>
      </c>
      <c r="DL794" s="329">
        <f t="shared" si="1586"/>
        <v>0</v>
      </c>
      <c r="DM794" s="329">
        <f t="shared" si="1587"/>
        <v>0</v>
      </c>
      <c r="DN794" s="170">
        <f t="shared" si="1495"/>
        <v>0</v>
      </c>
      <c r="DO794" s="208">
        <f t="shared" si="1496"/>
        <v>0</v>
      </c>
      <c r="DP794" s="328">
        <v>30.4</v>
      </c>
      <c r="DQ794" s="328">
        <f t="shared" si="1588"/>
        <v>0</v>
      </c>
      <c r="DR794" s="329">
        <f t="shared" si="1589"/>
        <v>0</v>
      </c>
      <c r="DS794" s="329">
        <f t="shared" si="1590"/>
        <v>0</v>
      </c>
      <c r="DT794" s="329">
        <f t="shared" si="1591"/>
        <v>0</v>
      </c>
      <c r="DU794" s="329">
        <f t="shared" si="1592"/>
        <v>0</v>
      </c>
      <c r="DV794" s="329">
        <f t="shared" si="1593"/>
        <v>0</v>
      </c>
      <c r="DW794" s="329">
        <f t="shared" si="1594"/>
        <v>0</v>
      </c>
      <c r="DX794" s="170">
        <f t="shared" si="1497"/>
        <v>0</v>
      </c>
      <c r="DY794" s="208">
        <f t="shared" si="1498"/>
        <v>0</v>
      </c>
      <c r="DZ794" s="328">
        <v>30.4</v>
      </c>
      <c r="EA794" s="328">
        <f t="shared" si="1595"/>
        <v>0</v>
      </c>
      <c r="EB794" s="329">
        <f t="shared" si="1596"/>
        <v>0</v>
      </c>
      <c r="EC794" s="329">
        <f t="shared" si="1597"/>
        <v>0</v>
      </c>
      <c r="ED794" s="329">
        <f t="shared" si="1598"/>
        <v>0</v>
      </c>
      <c r="EE794" s="329">
        <f t="shared" si="1599"/>
        <v>0</v>
      </c>
      <c r="EF794" s="329">
        <f t="shared" si="1600"/>
        <v>0</v>
      </c>
      <c r="EG794" s="329">
        <f t="shared" si="1601"/>
        <v>0</v>
      </c>
      <c r="EH794" s="170">
        <f t="shared" si="1499"/>
        <v>0</v>
      </c>
      <c r="EI794" s="208">
        <f t="shared" si="1500"/>
        <v>0</v>
      </c>
      <c r="EJ794" s="328">
        <v>30.4</v>
      </c>
      <c r="EK794" s="328">
        <f t="shared" si="1602"/>
        <v>0</v>
      </c>
      <c r="EL794" s="329">
        <f t="shared" si="1603"/>
        <v>0</v>
      </c>
      <c r="EM794" s="329">
        <f t="shared" si="1604"/>
        <v>0</v>
      </c>
      <c r="EN794" s="329">
        <f t="shared" si="1605"/>
        <v>0</v>
      </c>
      <c r="EO794" s="329">
        <f t="shared" si="1606"/>
        <v>0</v>
      </c>
      <c r="EP794" s="329">
        <f t="shared" si="1607"/>
        <v>0</v>
      </c>
      <c r="EQ794" s="329">
        <f t="shared" si="1608"/>
        <v>0</v>
      </c>
      <c r="ER794" s="170">
        <f t="shared" si="1501"/>
        <v>0</v>
      </c>
      <c r="ES794" s="208">
        <f t="shared" si="1502"/>
        <v>0</v>
      </c>
      <c r="ET794" s="328">
        <v>30.4</v>
      </c>
      <c r="EU794" s="328">
        <f t="shared" si="1609"/>
        <v>0</v>
      </c>
      <c r="EV794" s="329">
        <f t="shared" si="1610"/>
        <v>0</v>
      </c>
      <c r="EW794" s="329">
        <f t="shared" si="1611"/>
        <v>0</v>
      </c>
      <c r="EX794" s="329">
        <f t="shared" si="1612"/>
        <v>0</v>
      </c>
      <c r="EY794" s="329">
        <f t="shared" si="1613"/>
        <v>0</v>
      </c>
      <c r="EZ794" s="329">
        <f t="shared" si="1614"/>
        <v>0</v>
      </c>
      <c r="FA794" s="329">
        <f t="shared" si="1615"/>
        <v>0</v>
      </c>
      <c r="FB794" s="170">
        <f t="shared" si="1503"/>
        <v>0</v>
      </c>
      <c r="FC794" s="208">
        <f t="shared" si="1504"/>
        <v>0</v>
      </c>
      <c r="FD794" s="328">
        <v>30.4</v>
      </c>
      <c r="FE794" s="328">
        <f t="shared" si="1616"/>
        <v>0</v>
      </c>
      <c r="FF794" s="329">
        <f t="shared" si="1617"/>
        <v>0</v>
      </c>
      <c r="FG794" s="329">
        <f t="shared" si="1618"/>
        <v>0</v>
      </c>
      <c r="FH794" s="329">
        <f t="shared" si="1619"/>
        <v>0</v>
      </c>
      <c r="FI794" s="329">
        <f t="shared" si="1620"/>
        <v>0</v>
      </c>
      <c r="FJ794" s="329">
        <f t="shared" si="1621"/>
        <v>0</v>
      </c>
      <c r="FK794" s="329">
        <f t="shared" si="1622"/>
        <v>0</v>
      </c>
      <c r="FL794" s="170">
        <f t="shared" si="1677"/>
        <v>0</v>
      </c>
      <c r="FM794" s="208">
        <f t="shared" si="1506"/>
        <v>0</v>
      </c>
      <c r="FN794" s="328">
        <v>30.4</v>
      </c>
      <c r="FO794" s="328">
        <f t="shared" si="1649"/>
        <v>0</v>
      </c>
      <c r="FP794" s="329">
        <f t="shared" si="1650"/>
        <v>0</v>
      </c>
      <c r="FQ794" s="329">
        <f t="shared" si="1651"/>
        <v>0</v>
      </c>
      <c r="FR794" s="329">
        <f t="shared" si="1652"/>
        <v>0</v>
      </c>
      <c r="FS794" s="329">
        <f t="shared" si="1653"/>
        <v>0</v>
      </c>
      <c r="FT794" s="329">
        <f t="shared" si="1654"/>
        <v>0</v>
      </c>
      <c r="FU794" s="329">
        <f t="shared" si="1655"/>
        <v>0</v>
      </c>
      <c r="FV794" s="170">
        <f t="shared" si="1678"/>
        <v>0</v>
      </c>
      <c r="FW794" s="208">
        <f t="shared" si="1508"/>
        <v>0</v>
      </c>
      <c r="FX794" s="328">
        <v>30.4</v>
      </c>
      <c r="FY794" s="328">
        <f t="shared" si="1656"/>
        <v>0</v>
      </c>
      <c r="FZ794" s="329">
        <f t="shared" si="1657"/>
        <v>0</v>
      </c>
      <c r="GA794" s="329">
        <f t="shared" si="1658"/>
        <v>0</v>
      </c>
      <c r="GB794" s="329">
        <f t="shared" si="1659"/>
        <v>0</v>
      </c>
      <c r="GC794" s="329">
        <f t="shared" si="1660"/>
        <v>0</v>
      </c>
      <c r="GD794" s="329">
        <f t="shared" si="1661"/>
        <v>0</v>
      </c>
      <c r="GE794" s="329">
        <f t="shared" si="1662"/>
        <v>0</v>
      </c>
      <c r="GF794" s="170">
        <f t="shared" si="1679"/>
        <v>0</v>
      </c>
      <c r="GG794" s="208">
        <f t="shared" si="1510"/>
        <v>0</v>
      </c>
      <c r="GH794" s="328">
        <v>30.4</v>
      </c>
      <c r="GI794" s="328">
        <f t="shared" si="1663"/>
        <v>0</v>
      </c>
      <c r="GJ794" s="329">
        <f t="shared" si="1664"/>
        <v>0</v>
      </c>
      <c r="GK794" s="329">
        <f t="shared" si="1665"/>
        <v>0</v>
      </c>
      <c r="GL794" s="329">
        <f t="shared" si="1666"/>
        <v>0</v>
      </c>
      <c r="GM794" s="329">
        <f t="shared" si="1667"/>
        <v>0</v>
      </c>
      <c r="GN794" s="329">
        <f t="shared" si="1668"/>
        <v>0</v>
      </c>
      <c r="GO794" s="329">
        <f t="shared" si="1669"/>
        <v>0</v>
      </c>
      <c r="GP794" s="170">
        <f t="shared" si="1680"/>
        <v>0</v>
      </c>
      <c r="GQ794" s="208">
        <f t="shared" si="1512"/>
        <v>0</v>
      </c>
      <c r="GR794" s="328">
        <v>30.4</v>
      </c>
      <c r="GS794" s="328">
        <f t="shared" si="1670"/>
        <v>0</v>
      </c>
      <c r="GT794" s="329">
        <f t="shared" si="1671"/>
        <v>0</v>
      </c>
      <c r="GU794" s="329">
        <f t="shared" si="1672"/>
        <v>0</v>
      </c>
      <c r="GV794" s="329">
        <f t="shared" si="1673"/>
        <v>0</v>
      </c>
      <c r="GW794" s="329">
        <f t="shared" si="1674"/>
        <v>0</v>
      </c>
      <c r="GX794" s="329">
        <f t="shared" si="1675"/>
        <v>0</v>
      </c>
      <c r="GY794" s="329">
        <f t="shared" si="1676"/>
        <v>0</v>
      </c>
      <c r="GZ794" s="170">
        <f t="shared" si="1681"/>
        <v>0</v>
      </c>
      <c r="HA794" s="208">
        <f t="shared" si="1514"/>
        <v>0</v>
      </c>
      <c r="HB794" s="328">
        <v>30.4</v>
      </c>
      <c r="HC794" s="328">
        <f t="shared" si="1515"/>
        <v>0</v>
      </c>
      <c r="HD794" s="329">
        <f t="shared" si="1623"/>
        <v>0</v>
      </c>
      <c r="HE794" s="329">
        <f t="shared" si="1624"/>
        <v>0</v>
      </c>
      <c r="HF794" s="329">
        <f t="shared" si="1625"/>
        <v>0</v>
      </c>
      <c r="HG794" s="329">
        <f t="shared" si="1626"/>
        <v>0</v>
      </c>
      <c r="HH794" s="329">
        <f t="shared" si="1627"/>
        <v>0</v>
      </c>
      <c r="HI794" s="329">
        <f t="shared" si="1628"/>
        <v>0</v>
      </c>
      <c r="HJ794" s="170">
        <f t="shared" si="1682"/>
        <v>0</v>
      </c>
      <c r="HK794" s="208">
        <f t="shared" si="1517"/>
        <v>0</v>
      </c>
      <c r="HL794" s="328">
        <v>30.4</v>
      </c>
      <c r="HM794" s="328">
        <f t="shared" si="1518"/>
        <v>0</v>
      </c>
      <c r="HN794" s="329">
        <f t="shared" si="1629"/>
        <v>0</v>
      </c>
      <c r="HO794" s="329">
        <f t="shared" si="1630"/>
        <v>0</v>
      </c>
      <c r="HP794" s="329">
        <f t="shared" si="1631"/>
        <v>0</v>
      </c>
      <c r="HQ794" s="329">
        <f t="shared" si="1632"/>
        <v>0</v>
      </c>
      <c r="HR794" s="329">
        <f t="shared" si="1633"/>
        <v>0</v>
      </c>
      <c r="HS794" s="329">
        <f t="shared" si="1634"/>
        <v>0</v>
      </c>
      <c r="HT794" s="170">
        <f t="shared" si="1519"/>
        <v>0</v>
      </c>
      <c r="HU794" s="208">
        <f t="shared" si="1520"/>
        <v>0</v>
      </c>
      <c r="HV794" s="328">
        <v>30.4</v>
      </c>
      <c r="HW794" s="328">
        <f t="shared" si="1635"/>
        <v>0</v>
      </c>
      <c r="HX794" s="329">
        <f t="shared" si="1636"/>
        <v>0</v>
      </c>
      <c r="HY794" s="329">
        <f t="shared" si="1637"/>
        <v>0</v>
      </c>
      <c r="HZ794" s="329">
        <f t="shared" si="1638"/>
        <v>0</v>
      </c>
      <c r="IA794" s="329">
        <f t="shared" si="1639"/>
        <v>0</v>
      </c>
      <c r="IB794" s="329">
        <f t="shared" si="1640"/>
        <v>0</v>
      </c>
      <c r="IC794" s="329">
        <f t="shared" si="1641"/>
        <v>0</v>
      </c>
      <c r="ID794" s="170">
        <f t="shared" si="1521"/>
        <v>0</v>
      </c>
      <c r="IE794" s="208">
        <f t="shared" si="1522"/>
        <v>0</v>
      </c>
      <c r="IF794" s="328">
        <v>30.4</v>
      </c>
      <c r="IG794" s="328">
        <f t="shared" si="1642"/>
        <v>0</v>
      </c>
      <c r="IH794" s="329">
        <f t="shared" si="1643"/>
        <v>0</v>
      </c>
      <c r="II794" s="329">
        <f t="shared" si="1644"/>
        <v>0</v>
      </c>
      <c r="IJ794" s="329">
        <f t="shared" si="1645"/>
        <v>0</v>
      </c>
      <c r="IK794" s="329">
        <f t="shared" si="1646"/>
        <v>0</v>
      </c>
      <c r="IL794" s="329">
        <f t="shared" si="1647"/>
        <v>0</v>
      </c>
      <c r="IM794" s="329">
        <f t="shared" si="1648"/>
        <v>0</v>
      </c>
      <c r="IN794" s="170">
        <f t="shared" si="1683"/>
        <v>0</v>
      </c>
    </row>
    <row r="795" spans="1:248">
      <c r="A795" s="318"/>
      <c r="B795" s="318"/>
      <c r="C795" s="318"/>
      <c r="D795" s="318"/>
      <c r="E795" s="318"/>
      <c r="F795" s="318"/>
      <c r="G795" s="318"/>
      <c r="H795" s="318"/>
      <c r="I795" s="318"/>
      <c r="K795" s="318"/>
      <c r="L795" s="318"/>
      <c r="M795" s="318"/>
      <c r="N795" s="318"/>
      <c r="O795" s="318"/>
      <c r="P795" s="318"/>
      <c r="Q795" s="318"/>
      <c r="R795" s="318"/>
      <c r="S795" s="208">
        <f t="shared" si="1524"/>
        <v>0</v>
      </c>
      <c r="T795" s="328">
        <v>30.5</v>
      </c>
      <c r="U795" s="328">
        <f t="shared" si="1525"/>
        <v>0</v>
      </c>
      <c r="V795" s="329">
        <f t="shared" si="1526"/>
        <v>0</v>
      </c>
      <c r="W795" s="329">
        <f t="shared" si="1527"/>
        <v>0</v>
      </c>
      <c r="X795" s="329">
        <f t="shared" si="1528"/>
        <v>0</v>
      </c>
      <c r="Y795" s="329">
        <f t="shared" si="1529"/>
        <v>0</v>
      </c>
      <c r="Z795" s="329">
        <f t="shared" si="1530"/>
        <v>0</v>
      </c>
      <c r="AA795" s="329">
        <f t="shared" si="1531"/>
        <v>0</v>
      </c>
      <c r="AB795" s="170">
        <f t="shared" si="1470"/>
        <v>0</v>
      </c>
      <c r="AC795" s="208">
        <f t="shared" si="1471"/>
        <v>0</v>
      </c>
      <c r="AD795" s="328">
        <v>30.5</v>
      </c>
      <c r="AE795" s="328">
        <f t="shared" si="1532"/>
        <v>0</v>
      </c>
      <c r="AF795" s="329">
        <f t="shared" si="1533"/>
        <v>0</v>
      </c>
      <c r="AG795" s="329">
        <f t="shared" si="1534"/>
        <v>0</v>
      </c>
      <c r="AH795" s="329">
        <f t="shared" si="1535"/>
        <v>0</v>
      </c>
      <c r="AI795" s="329">
        <f t="shared" si="1536"/>
        <v>0</v>
      </c>
      <c r="AJ795" s="329">
        <f t="shared" si="1537"/>
        <v>0</v>
      </c>
      <c r="AK795" s="329">
        <f t="shared" si="1538"/>
        <v>0</v>
      </c>
      <c r="AL795" s="170">
        <f t="shared" si="1472"/>
        <v>0</v>
      </c>
      <c r="AM795" s="208">
        <f t="shared" si="1473"/>
        <v>0</v>
      </c>
      <c r="AN795" s="328">
        <v>30.5</v>
      </c>
      <c r="AO795" s="328">
        <f t="shared" si="1539"/>
        <v>0</v>
      </c>
      <c r="AP795" s="329">
        <f t="shared" si="1540"/>
        <v>0</v>
      </c>
      <c r="AQ795" s="329">
        <f t="shared" si="1541"/>
        <v>0</v>
      </c>
      <c r="AR795" s="329">
        <f t="shared" si="1542"/>
        <v>0</v>
      </c>
      <c r="AS795" s="329">
        <f t="shared" si="1543"/>
        <v>0</v>
      </c>
      <c r="AT795" s="329">
        <f t="shared" si="1544"/>
        <v>0</v>
      </c>
      <c r="AU795" s="329">
        <f t="shared" si="1545"/>
        <v>0</v>
      </c>
      <c r="AV795" s="170">
        <f t="shared" si="1474"/>
        <v>0</v>
      </c>
      <c r="AW795" s="208">
        <f t="shared" si="1475"/>
        <v>0</v>
      </c>
      <c r="AX795" s="328">
        <v>30.5</v>
      </c>
      <c r="AY795" s="328">
        <f t="shared" si="1546"/>
        <v>0</v>
      </c>
      <c r="AZ795" s="329">
        <f t="shared" si="1547"/>
        <v>0</v>
      </c>
      <c r="BA795" s="329">
        <f t="shared" si="1548"/>
        <v>0</v>
      </c>
      <c r="BB795" s="329">
        <f t="shared" si="1549"/>
        <v>0</v>
      </c>
      <c r="BC795" s="329">
        <f t="shared" si="1550"/>
        <v>0</v>
      </c>
      <c r="BD795" s="329">
        <f t="shared" si="1551"/>
        <v>0</v>
      </c>
      <c r="BE795" s="329">
        <f t="shared" si="1552"/>
        <v>0</v>
      </c>
      <c r="BF795" s="170">
        <f t="shared" si="1476"/>
        <v>0</v>
      </c>
      <c r="BG795" s="208">
        <f t="shared" si="1477"/>
        <v>0</v>
      </c>
      <c r="BH795" s="328">
        <v>30.5</v>
      </c>
      <c r="BI795" s="328">
        <f t="shared" si="1478"/>
        <v>0</v>
      </c>
      <c r="BJ795" s="329">
        <f t="shared" si="1479"/>
        <v>0</v>
      </c>
      <c r="BK795" s="329">
        <f t="shared" si="1480"/>
        <v>0</v>
      </c>
      <c r="BL795" s="329">
        <f t="shared" si="1481"/>
        <v>0</v>
      </c>
      <c r="BM795" s="329">
        <f t="shared" si="1482"/>
        <v>0</v>
      </c>
      <c r="BN795" s="329">
        <f t="shared" si="1483"/>
        <v>0</v>
      </c>
      <c r="BO795" s="329">
        <f t="shared" si="1484"/>
        <v>0</v>
      </c>
      <c r="BP795" s="170">
        <f t="shared" si="1485"/>
        <v>0</v>
      </c>
      <c r="BQ795" s="208">
        <f t="shared" si="1486"/>
        <v>0</v>
      </c>
      <c r="BR795" s="328">
        <v>30.5</v>
      </c>
      <c r="BS795" s="328">
        <f t="shared" si="1553"/>
        <v>0</v>
      </c>
      <c r="BT795" s="329">
        <f t="shared" si="1554"/>
        <v>0</v>
      </c>
      <c r="BU795" s="329">
        <f t="shared" si="1555"/>
        <v>0</v>
      </c>
      <c r="BV795" s="329">
        <f t="shared" si="1556"/>
        <v>0</v>
      </c>
      <c r="BW795" s="329">
        <f t="shared" si="1557"/>
        <v>0</v>
      </c>
      <c r="BX795" s="329">
        <f t="shared" si="1558"/>
        <v>0</v>
      </c>
      <c r="BY795" s="329">
        <f t="shared" si="1559"/>
        <v>0</v>
      </c>
      <c r="BZ795" s="170">
        <f t="shared" si="1487"/>
        <v>0</v>
      </c>
      <c r="CA795" s="208">
        <f t="shared" si="1488"/>
        <v>0</v>
      </c>
      <c r="CB795" s="328">
        <v>30.5</v>
      </c>
      <c r="CC795" s="328">
        <f t="shared" si="1560"/>
        <v>0</v>
      </c>
      <c r="CD795" s="329">
        <f t="shared" si="1561"/>
        <v>0</v>
      </c>
      <c r="CE795" s="329">
        <f t="shared" si="1562"/>
        <v>0</v>
      </c>
      <c r="CF795" s="329">
        <f t="shared" si="1563"/>
        <v>0</v>
      </c>
      <c r="CG795" s="329">
        <f t="shared" si="1564"/>
        <v>0</v>
      </c>
      <c r="CH795" s="329">
        <f t="shared" si="1565"/>
        <v>0</v>
      </c>
      <c r="CI795" s="329">
        <f t="shared" si="1566"/>
        <v>0</v>
      </c>
      <c r="CJ795" s="170">
        <f t="shared" si="1489"/>
        <v>0</v>
      </c>
      <c r="CK795" s="208">
        <f t="shared" si="1490"/>
        <v>0</v>
      </c>
      <c r="CL795" s="328">
        <v>30.5</v>
      </c>
      <c r="CM795" s="328">
        <f t="shared" si="1567"/>
        <v>0</v>
      </c>
      <c r="CN795" s="329">
        <f t="shared" si="1568"/>
        <v>0</v>
      </c>
      <c r="CO795" s="329">
        <f t="shared" si="1569"/>
        <v>0</v>
      </c>
      <c r="CP795" s="329">
        <f t="shared" si="1570"/>
        <v>0</v>
      </c>
      <c r="CQ795" s="329">
        <f t="shared" si="1571"/>
        <v>0</v>
      </c>
      <c r="CR795" s="329">
        <f t="shared" si="1572"/>
        <v>0</v>
      </c>
      <c r="CS795" s="329">
        <f t="shared" si="1573"/>
        <v>0</v>
      </c>
      <c r="CT795" s="170">
        <f t="shared" si="1491"/>
        <v>0</v>
      </c>
      <c r="CU795" s="208">
        <f t="shared" si="1492"/>
        <v>0</v>
      </c>
      <c r="CV795" s="328">
        <v>30.5</v>
      </c>
      <c r="CW795" s="328">
        <f t="shared" si="1574"/>
        <v>0</v>
      </c>
      <c r="CX795" s="329">
        <f t="shared" si="1575"/>
        <v>0</v>
      </c>
      <c r="CY795" s="329">
        <f t="shared" si="1576"/>
        <v>0</v>
      </c>
      <c r="CZ795" s="329">
        <f t="shared" si="1577"/>
        <v>0</v>
      </c>
      <c r="DA795" s="329">
        <f t="shared" si="1578"/>
        <v>0</v>
      </c>
      <c r="DB795" s="329">
        <f t="shared" si="1579"/>
        <v>0</v>
      </c>
      <c r="DC795" s="329">
        <f t="shared" si="1580"/>
        <v>0</v>
      </c>
      <c r="DD795" s="170">
        <f t="shared" si="1493"/>
        <v>0</v>
      </c>
      <c r="DE795" s="208">
        <f t="shared" si="1494"/>
        <v>0</v>
      </c>
      <c r="DF795" s="328">
        <v>30.5</v>
      </c>
      <c r="DG795" s="328">
        <f t="shared" si="1581"/>
        <v>0</v>
      </c>
      <c r="DH795" s="329">
        <f t="shared" si="1582"/>
        <v>0</v>
      </c>
      <c r="DI795" s="329">
        <f t="shared" si="1583"/>
        <v>0</v>
      </c>
      <c r="DJ795" s="329">
        <f t="shared" si="1584"/>
        <v>0</v>
      </c>
      <c r="DK795" s="329">
        <f t="shared" si="1585"/>
        <v>0</v>
      </c>
      <c r="DL795" s="329">
        <f t="shared" si="1586"/>
        <v>0</v>
      </c>
      <c r="DM795" s="329">
        <f t="shared" si="1587"/>
        <v>0</v>
      </c>
      <c r="DN795" s="170">
        <f t="shared" si="1495"/>
        <v>0</v>
      </c>
      <c r="DO795" s="208">
        <f t="shared" si="1496"/>
        <v>0</v>
      </c>
      <c r="DP795" s="328">
        <v>30.5</v>
      </c>
      <c r="DQ795" s="328">
        <f t="shared" si="1588"/>
        <v>0</v>
      </c>
      <c r="DR795" s="329">
        <f t="shared" si="1589"/>
        <v>0</v>
      </c>
      <c r="DS795" s="329">
        <f t="shared" si="1590"/>
        <v>0</v>
      </c>
      <c r="DT795" s="329">
        <f t="shared" si="1591"/>
        <v>0</v>
      </c>
      <c r="DU795" s="329">
        <f t="shared" si="1592"/>
        <v>0</v>
      </c>
      <c r="DV795" s="329">
        <f t="shared" si="1593"/>
        <v>0</v>
      </c>
      <c r="DW795" s="329">
        <f t="shared" si="1594"/>
        <v>0</v>
      </c>
      <c r="DX795" s="170">
        <f t="shared" si="1497"/>
        <v>0</v>
      </c>
      <c r="DY795" s="208">
        <f t="shared" si="1498"/>
        <v>0</v>
      </c>
      <c r="DZ795" s="328">
        <v>30.5</v>
      </c>
      <c r="EA795" s="328">
        <f t="shared" si="1595"/>
        <v>0</v>
      </c>
      <c r="EB795" s="329">
        <f t="shared" si="1596"/>
        <v>0</v>
      </c>
      <c r="EC795" s="329">
        <f t="shared" si="1597"/>
        <v>0</v>
      </c>
      <c r="ED795" s="329">
        <f t="shared" si="1598"/>
        <v>0</v>
      </c>
      <c r="EE795" s="329">
        <f t="shared" si="1599"/>
        <v>0</v>
      </c>
      <c r="EF795" s="329">
        <f t="shared" si="1600"/>
        <v>0</v>
      </c>
      <c r="EG795" s="329">
        <f t="shared" si="1601"/>
        <v>0</v>
      </c>
      <c r="EH795" s="170">
        <f t="shared" si="1499"/>
        <v>0</v>
      </c>
      <c r="EI795" s="208">
        <f t="shared" si="1500"/>
        <v>0</v>
      </c>
      <c r="EJ795" s="328">
        <v>30.5</v>
      </c>
      <c r="EK795" s="328">
        <f t="shared" si="1602"/>
        <v>0</v>
      </c>
      <c r="EL795" s="329">
        <f t="shared" si="1603"/>
        <v>0</v>
      </c>
      <c r="EM795" s="329">
        <f t="shared" si="1604"/>
        <v>0</v>
      </c>
      <c r="EN795" s="329">
        <f t="shared" si="1605"/>
        <v>0</v>
      </c>
      <c r="EO795" s="329">
        <f t="shared" si="1606"/>
        <v>0</v>
      </c>
      <c r="EP795" s="329">
        <f t="shared" si="1607"/>
        <v>0</v>
      </c>
      <c r="EQ795" s="329">
        <f t="shared" si="1608"/>
        <v>0</v>
      </c>
      <c r="ER795" s="170">
        <f t="shared" si="1501"/>
        <v>0</v>
      </c>
      <c r="ES795" s="208">
        <f t="shared" si="1502"/>
        <v>0</v>
      </c>
      <c r="ET795" s="328">
        <v>30.5</v>
      </c>
      <c r="EU795" s="328">
        <f t="shared" si="1609"/>
        <v>0</v>
      </c>
      <c r="EV795" s="329">
        <f t="shared" si="1610"/>
        <v>0</v>
      </c>
      <c r="EW795" s="329">
        <f t="shared" si="1611"/>
        <v>0</v>
      </c>
      <c r="EX795" s="329">
        <f t="shared" si="1612"/>
        <v>0</v>
      </c>
      <c r="EY795" s="329">
        <f t="shared" si="1613"/>
        <v>0</v>
      </c>
      <c r="EZ795" s="329">
        <f t="shared" si="1614"/>
        <v>0</v>
      </c>
      <c r="FA795" s="329">
        <f t="shared" si="1615"/>
        <v>0</v>
      </c>
      <c r="FB795" s="170">
        <f t="shared" si="1503"/>
        <v>0</v>
      </c>
      <c r="FC795" s="208">
        <f t="shared" si="1504"/>
        <v>0</v>
      </c>
      <c r="FD795" s="328">
        <v>30.5</v>
      </c>
      <c r="FE795" s="328">
        <f t="shared" si="1616"/>
        <v>0</v>
      </c>
      <c r="FF795" s="329">
        <f t="shared" si="1617"/>
        <v>0</v>
      </c>
      <c r="FG795" s="329">
        <f t="shared" si="1618"/>
        <v>0</v>
      </c>
      <c r="FH795" s="329">
        <f t="shared" si="1619"/>
        <v>0</v>
      </c>
      <c r="FI795" s="329">
        <f t="shared" si="1620"/>
        <v>0</v>
      </c>
      <c r="FJ795" s="329">
        <f t="shared" si="1621"/>
        <v>0</v>
      </c>
      <c r="FK795" s="329">
        <f t="shared" si="1622"/>
        <v>0</v>
      </c>
      <c r="FL795" s="170">
        <f t="shared" si="1677"/>
        <v>0</v>
      </c>
      <c r="FM795" s="208">
        <f t="shared" si="1506"/>
        <v>0</v>
      </c>
      <c r="FN795" s="328">
        <v>30.5</v>
      </c>
      <c r="FO795" s="328">
        <f t="shared" si="1649"/>
        <v>0</v>
      </c>
      <c r="FP795" s="329">
        <f t="shared" si="1650"/>
        <v>0</v>
      </c>
      <c r="FQ795" s="329">
        <f t="shared" si="1651"/>
        <v>0</v>
      </c>
      <c r="FR795" s="329">
        <f t="shared" si="1652"/>
        <v>0</v>
      </c>
      <c r="FS795" s="329">
        <f t="shared" si="1653"/>
        <v>0</v>
      </c>
      <c r="FT795" s="329">
        <f t="shared" si="1654"/>
        <v>0</v>
      </c>
      <c r="FU795" s="329">
        <f t="shared" si="1655"/>
        <v>0</v>
      </c>
      <c r="FV795" s="170">
        <f t="shared" si="1678"/>
        <v>0</v>
      </c>
      <c r="FW795" s="208">
        <f t="shared" si="1508"/>
        <v>0</v>
      </c>
      <c r="FX795" s="328">
        <v>30.5</v>
      </c>
      <c r="FY795" s="328">
        <f t="shared" si="1656"/>
        <v>0</v>
      </c>
      <c r="FZ795" s="329">
        <f t="shared" si="1657"/>
        <v>0</v>
      </c>
      <c r="GA795" s="329">
        <f t="shared" si="1658"/>
        <v>0</v>
      </c>
      <c r="GB795" s="329">
        <f t="shared" si="1659"/>
        <v>0</v>
      </c>
      <c r="GC795" s="329">
        <f t="shared" si="1660"/>
        <v>0</v>
      </c>
      <c r="GD795" s="329">
        <f t="shared" si="1661"/>
        <v>0</v>
      </c>
      <c r="GE795" s="329">
        <f t="shared" si="1662"/>
        <v>0</v>
      </c>
      <c r="GF795" s="170">
        <f t="shared" si="1679"/>
        <v>0</v>
      </c>
      <c r="GG795" s="208">
        <f t="shared" si="1510"/>
        <v>0</v>
      </c>
      <c r="GH795" s="328">
        <v>30.5</v>
      </c>
      <c r="GI795" s="328">
        <f t="shared" si="1663"/>
        <v>0</v>
      </c>
      <c r="GJ795" s="329">
        <f t="shared" si="1664"/>
        <v>0</v>
      </c>
      <c r="GK795" s="329">
        <f t="shared" si="1665"/>
        <v>0</v>
      </c>
      <c r="GL795" s="329">
        <f t="shared" si="1666"/>
        <v>0</v>
      </c>
      <c r="GM795" s="329">
        <f t="shared" si="1667"/>
        <v>0</v>
      </c>
      <c r="GN795" s="329">
        <f t="shared" si="1668"/>
        <v>0</v>
      </c>
      <c r="GO795" s="329">
        <f t="shared" si="1669"/>
        <v>0</v>
      </c>
      <c r="GP795" s="170">
        <f t="shared" si="1680"/>
        <v>0</v>
      </c>
      <c r="GQ795" s="208">
        <f t="shared" si="1512"/>
        <v>0</v>
      </c>
      <c r="GR795" s="328">
        <v>30.5</v>
      </c>
      <c r="GS795" s="328">
        <f t="shared" si="1670"/>
        <v>0</v>
      </c>
      <c r="GT795" s="329">
        <f t="shared" si="1671"/>
        <v>0</v>
      </c>
      <c r="GU795" s="329">
        <f t="shared" si="1672"/>
        <v>0</v>
      </c>
      <c r="GV795" s="329">
        <f t="shared" si="1673"/>
        <v>0</v>
      </c>
      <c r="GW795" s="329">
        <f t="shared" si="1674"/>
        <v>0</v>
      </c>
      <c r="GX795" s="329">
        <f t="shared" si="1675"/>
        <v>0</v>
      </c>
      <c r="GY795" s="329">
        <f t="shared" si="1676"/>
        <v>0</v>
      </c>
      <c r="GZ795" s="170">
        <f t="shared" si="1681"/>
        <v>0</v>
      </c>
      <c r="HA795" s="208">
        <f t="shared" si="1514"/>
        <v>0</v>
      </c>
      <c r="HB795" s="328">
        <v>30.5</v>
      </c>
      <c r="HC795" s="328">
        <f t="shared" si="1515"/>
        <v>0</v>
      </c>
      <c r="HD795" s="329">
        <f t="shared" si="1623"/>
        <v>0</v>
      </c>
      <c r="HE795" s="329">
        <f t="shared" si="1624"/>
        <v>0</v>
      </c>
      <c r="HF795" s="329">
        <f t="shared" si="1625"/>
        <v>0</v>
      </c>
      <c r="HG795" s="329">
        <f t="shared" si="1626"/>
        <v>0</v>
      </c>
      <c r="HH795" s="329">
        <f t="shared" si="1627"/>
        <v>0</v>
      </c>
      <c r="HI795" s="329">
        <f t="shared" si="1628"/>
        <v>0</v>
      </c>
      <c r="HJ795" s="170">
        <f t="shared" si="1682"/>
        <v>0</v>
      </c>
      <c r="HK795" s="208">
        <f t="shared" si="1517"/>
        <v>0</v>
      </c>
      <c r="HL795" s="328">
        <v>30.5</v>
      </c>
      <c r="HM795" s="328">
        <f t="shared" si="1518"/>
        <v>0</v>
      </c>
      <c r="HN795" s="329">
        <f t="shared" si="1629"/>
        <v>0</v>
      </c>
      <c r="HO795" s="329">
        <f t="shared" si="1630"/>
        <v>0</v>
      </c>
      <c r="HP795" s="329">
        <f t="shared" si="1631"/>
        <v>0</v>
      </c>
      <c r="HQ795" s="329">
        <f t="shared" si="1632"/>
        <v>0</v>
      </c>
      <c r="HR795" s="329">
        <f t="shared" si="1633"/>
        <v>0</v>
      </c>
      <c r="HS795" s="329">
        <f t="shared" si="1634"/>
        <v>0</v>
      </c>
      <c r="HT795" s="170">
        <f t="shared" si="1519"/>
        <v>0</v>
      </c>
      <c r="HU795" s="208">
        <f t="shared" si="1520"/>
        <v>0</v>
      </c>
      <c r="HV795" s="328">
        <v>30.5</v>
      </c>
      <c r="HW795" s="328">
        <f t="shared" si="1635"/>
        <v>0</v>
      </c>
      <c r="HX795" s="329">
        <f t="shared" si="1636"/>
        <v>0</v>
      </c>
      <c r="HY795" s="329">
        <f t="shared" si="1637"/>
        <v>0</v>
      </c>
      <c r="HZ795" s="329">
        <f t="shared" si="1638"/>
        <v>0</v>
      </c>
      <c r="IA795" s="329">
        <f t="shared" si="1639"/>
        <v>0</v>
      </c>
      <c r="IB795" s="329">
        <f t="shared" si="1640"/>
        <v>0</v>
      </c>
      <c r="IC795" s="329">
        <f t="shared" si="1641"/>
        <v>0</v>
      </c>
      <c r="ID795" s="170">
        <f t="shared" si="1521"/>
        <v>0</v>
      </c>
      <c r="IE795" s="208">
        <f t="shared" si="1522"/>
        <v>0</v>
      </c>
      <c r="IF795" s="328">
        <v>30.5</v>
      </c>
      <c r="IG795" s="328">
        <f t="shared" si="1642"/>
        <v>0</v>
      </c>
      <c r="IH795" s="329">
        <f t="shared" si="1643"/>
        <v>0</v>
      </c>
      <c r="II795" s="329">
        <f t="shared" si="1644"/>
        <v>0</v>
      </c>
      <c r="IJ795" s="329">
        <f t="shared" si="1645"/>
        <v>0</v>
      </c>
      <c r="IK795" s="329">
        <f t="shared" si="1646"/>
        <v>0</v>
      </c>
      <c r="IL795" s="329">
        <f t="shared" si="1647"/>
        <v>0</v>
      </c>
      <c r="IM795" s="329">
        <f t="shared" si="1648"/>
        <v>0</v>
      </c>
      <c r="IN795" s="170">
        <f t="shared" si="1683"/>
        <v>0</v>
      </c>
    </row>
    <row r="796" spans="1:248">
      <c r="A796" s="318"/>
      <c r="B796" s="318"/>
      <c r="C796" s="318"/>
      <c r="D796" s="318"/>
      <c r="E796" s="318"/>
      <c r="F796" s="318"/>
      <c r="G796" s="318"/>
      <c r="H796" s="318"/>
      <c r="I796" s="318"/>
      <c r="K796" s="318"/>
      <c r="L796" s="318"/>
      <c r="M796" s="318"/>
      <c r="N796" s="318"/>
      <c r="O796" s="318"/>
      <c r="P796" s="318"/>
      <c r="Q796" s="318"/>
      <c r="R796" s="318"/>
      <c r="S796" s="208">
        <f t="shared" si="1524"/>
        <v>0</v>
      </c>
      <c r="T796" s="328">
        <v>30.6</v>
      </c>
      <c r="U796" s="328">
        <f t="shared" si="1525"/>
        <v>0</v>
      </c>
      <c r="V796" s="329">
        <f t="shared" si="1526"/>
        <v>0</v>
      </c>
      <c r="W796" s="329">
        <f t="shared" si="1527"/>
        <v>0</v>
      </c>
      <c r="X796" s="329">
        <f t="shared" si="1528"/>
        <v>0</v>
      </c>
      <c r="Y796" s="329">
        <f t="shared" si="1529"/>
        <v>0</v>
      </c>
      <c r="Z796" s="329">
        <f t="shared" si="1530"/>
        <v>0</v>
      </c>
      <c r="AA796" s="329">
        <f t="shared" si="1531"/>
        <v>0</v>
      </c>
      <c r="AB796" s="170">
        <f t="shared" si="1470"/>
        <v>0</v>
      </c>
      <c r="AC796" s="208">
        <f t="shared" si="1471"/>
        <v>0</v>
      </c>
      <c r="AD796" s="328">
        <v>30.6</v>
      </c>
      <c r="AE796" s="328">
        <f t="shared" si="1532"/>
        <v>0</v>
      </c>
      <c r="AF796" s="329">
        <f t="shared" si="1533"/>
        <v>0</v>
      </c>
      <c r="AG796" s="329">
        <f t="shared" si="1534"/>
        <v>0</v>
      </c>
      <c r="AH796" s="329">
        <f t="shared" si="1535"/>
        <v>0</v>
      </c>
      <c r="AI796" s="329">
        <f t="shared" si="1536"/>
        <v>0</v>
      </c>
      <c r="AJ796" s="329">
        <f t="shared" si="1537"/>
        <v>0</v>
      </c>
      <c r="AK796" s="329">
        <f t="shared" si="1538"/>
        <v>0</v>
      </c>
      <c r="AL796" s="170">
        <f t="shared" si="1472"/>
        <v>0</v>
      </c>
      <c r="AM796" s="208">
        <f t="shared" si="1473"/>
        <v>0</v>
      </c>
      <c r="AN796" s="328">
        <v>30.6</v>
      </c>
      <c r="AO796" s="328">
        <f t="shared" si="1539"/>
        <v>0</v>
      </c>
      <c r="AP796" s="329">
        <f t="shared" si="1540"/>
        <v>0</v>
      </c>
      <c r="AQ796" s="329">
        <f t="shared" si="1541"/>
        <v>0</v>
      </c>
      <c r="AR796" s="329">
        <f t="shared" si="1542"/>
        <v>0</v>
      </c>
      <c r="AS796" s="329">
        <f t="shared" si="1543"/>
        <v>0</v>
      </c>
      <c r="AT796" s="329">
        <f t="shared" si="1544"/>
        <v>0</v>
      </c>
      <c r="AU796" s="329">
        <f t="shared" si="1545"/>
        <v>0</v>
      </c>
      <c r="AV796" s="170">
        <f t="shared" si="1474"/>
        <v>0</v>
      </c>
      <c r="AW796" s="208">
        <f t="shared" si="1475"/>
        <v>0</v>
      </c>
      <c r="AX796" s="328">
        <v>30.6</v>
      </c>
      <c r="AY796" s="328">
        <f t="shared" si="1546"/>
        <v>0</v>
      </c>
      <c r="AZ796" s="329">
        <f t="shared" si="1547"/>
        <v>0</v>
      </c>
      <c r="BA796" s="329">
        <f t="shared" si="1548"/>
        <v>0</v>
      </c>
      <c r="BB796" s="329">
        <f t="shared" si="1549"/>
        <v>0</v>
      </c>
      <c r="BC796" s="329">
        <f t="shared" si="1550"/>
        <v>0</v>
      </c>
      <c r="BD796" s="329">
        <f t="shared" si="1551"/>
        <v>0</v>
      </c>
      <c r="BE796" s="329">
        <f t="shared" si="1552"/>
        <v>0</v>
      </c>
      <c r="BF796" s="170">
        <f t="shared" si="1476"/>
        <v>0</v>
      </c>
      <c r="BG796" s="208">
        <f t="shared" si="1477"/>
        <v>0</v>
      </c>
      <c r="BH796" s="328">
        <v>30.6</v>
      </c>
      <c r="BI796" s="328">
        <f t="shared" si="1478"/>
        <v>0</v>
      </c>
      <c r="BJ796" s="329">
        <f t="shared" si="1479"/>
        <v>0</v>
      </c>
      <c r="BK796" s="329">
        <f t="shared" si="1480"/>
        <v>0</v>
      </c>
      <c r="BL796" s="329">
        <f t="shared" si="1481"/>
        <v>0</v>
      </c>
      <c r="BM796" s="329">
        <f t="shared" si="1482"/>
        <v>0</v>
      </c>
      <c r="BN796" s="329">
        <f t="shared" si="1483"/>
        <v>0</v>
      </c>
      <c r="BO796" s="329">
        <f t="shared" si="1484"/>
        <v>0</v>
      </c>
      <c r="BP796" s="170">
        <f t="shared" si="1485"/>
        <v>0</v>
      </c>
      <c r="BQ796" s="208">
        <f t="shared" si="1486"/>
        <v>0</v>
      </c>
      <c r="BR796" s="328">
        <v>30.6</v>
      </c>
      <c r="BS796" s="328">
        <f t="shared" si="1553"/>
        <v>0</v>
      </c>
      <c r="BT796" s="329">
        <f t="shared" si="1554"/>
        <v>0</v>
      </c>
      <c r="BU796" s="329">
        <f t="shared" si="1555"/>
        <v>0</v>
      </c>
      <c r="BV796" s="329">
        <f t="shared" si="1556"/>
        <v>0</v>
      </c>
      <c r="BW796" s="329">
        <f t="shared" si="1557"/>
        <v>0</v>
      </c>
      <c r="BX796" s="329">
        <f t="shared" si="1558"/>
        <v>0</v>
      </c>
      <c r="BY796" s="329">
        <f t="shared" si="1559"/>
        <v>0</v>
      </c>
      <c r="BZ796" s="170">
        <f t="shared" si="1487"/>
        <v>0</v>
      </c>
      <c r="CA796" s="208">
        <f t="shared" si="1488"/>
        <v>0</v>
      </c>
      <c r="CB796" s="328">
        <v>30.6</v>
      </c>
      <c r="CC796" s="328">
        <f t="shared" si="1560"/>
        <v>0</v>
      </c>
      <c r="CD796" s="329">
        <f t="shared" si="1561"/>
        <v>0</v>
      </c>
      <c r="CE796" s="329">
        <f t="shared" si="1562"/>
        <v>0</v>
      </c>
      <c r="CF796" s="329">
        <f t="shared" si="1563"/>
        <v>0</v>
      </c>
      <c r="CG796" s="329">
        <f t="shared" si="1564"/>
        <v>0</v>
      </c>
      <c r="CH796" s="329">
        <f t="shared" si="1565"/>
        <v>0</v>
      </c>
      <c r="CI796" s="329">
        <f t="shared" si="1566"/>
        <v>0</v>
      </c>
      <c r="CJ796" s="170">
        <f t="shared" si="1489"/>
        <v>0</v>
      </c>
      <c r="CK796" s="208">
        <f t="shared" si="1490"/>
        <v>0</v>
      </c>
      <c r="CL796" s="328">
        <v>30.6</v>
      </c>
      <c r="CM796" s="328">
        <f t="shared" si="1567"/>
        <v>0</v>
      </c>
      <c r="CN796" s="329">
        <f t="shared" si="1568"/>
        <v>0</v>
      </c>
      <c r="CO796" s="329">
        <f t="shared" si="1569"/>
        <v>0</v>
      </c>
      <c r="CP796" s="329">
        <f t="shared" si="1570"/>
        <v>0</v>
      </c>
      <c r="CQ796" s="329">
        <f t="shared" si="1571"/>
        <v>0</v>
      </c>
      <c r="CR796" s="329">
        <f t="shared" si="1572"/>
        <v>0</v>
      </c>
      <c r="CS796" s="329">
        <f t="shared" si="1573"/>
        <v>0</v>
      </c>
      <c r="CT796" s="170">
        <f t="shared" si="1491"/>
        <v>0</v>
      </c>
      <c r="CU796" s="208">
        <f t="shared" si="1492"/>
        <v>0</v>
      </c>
      <c r="CV796" s="328">
        <v>30.6</v>
      </c>
      <c r="CW796" s="328">
        <f t="shared" si="1574"/>
        <v>0</v>
      </c>
      <c r="CX796" s="329">
        <f t="shared" si="1575"/>
        <v>0</v>
      </c>
      <c r="CY796" s="329">
        <f t="shared" si="1576"/>
        <v>0</v>
      </c>
      <c r="CZ796" s="329">
        <f t="shared" si="1577"/>
        <v>0</v>
      </c>
      <c r="DA796" s="329">
        <f t="shared" si="1578"/>
        <v>0</v>
      </c>
      <c r="DB796" s="329">
        <f t="shared" si="1579"/>
        <v>0</v>
      </c>
      <c r="DC796" s="329">
        <f t="shared" si="1580"/>
        <v>0</v>
      </c>
      <c r="DD796" s="170">
        <f t="shared" si="1493"/>
        <v>0</v>
      </c>
      <c r="DE796" s="208">
        <f t="shared" si="1494"/>
        <v>0</v>
      </c>
      <c r="DF796" s="328">
        <v>30.6</v>
      </c>
      <c r="DG796" s="328">
        <f t="shared" si="1581"/>
        <v>0</v>
      </c>
      <c r="DH796" s="329">
        <f t="shared" si="1582"/>
        <v>0</v>
      </c>
      <c r="DI796" s="329">
        <f t="shared" si="1583"/>
        <v>0</v>
      </c>
      <c r="DJ796" s="329">
        <f t="shared" si="1584"/>
        <v>0</v>
      </c>
      <c r="DK796" s="329">
        <f t="shared" si="1585"/>
        <v>0</v>
      </c>
      <c r="DL796" s="329">
        <f t="shared" si="1586"/>
        <v>0</v>
      </c>
      <c r="DM796" s="329">
        <f t="shared" si="1587"/>
        <v>0</v>
      </c>
      <c r="DN796" s="170">
        <f t="shared" si="1495"/>
        <v>0</v>
      </c>
      <c r="DO796" s="208">
        <f t="shared" si="1496"/>
        <v>0</v>
      </c>
      <c r="DP796" s="328">
        <v>30.6</v>
      </c>
      <c r="DQ796" s="328">
        <f t="shared" si="1588"/>
        <v>0</v>
      </c>
      <c r="DR796" s="329">
        <f t="shared" si="1589"/>
        <v>0</v>
      </c>
      <c r="DS796" s="329">
        <f t="shared" si="1590"/>
        <v>0</v>
      </c>
      <c r="DT796" s="329">
        <f t="shared" si="1591"/>
        <v>0</v>
      </c>
      <c r="DU796" s="329">
        <f t="shared" si="1592"/>
        <v>0</v>
      </c>
      <c r="DV796" s="329">
        <f t="shared" si="1593"/>
        <v>0</v>
      </c>
      <c r="DW796" s="329">
        <f t="shared" si="1594"/>
        <v>0</v>
      </c>
      <c r="DX796" s="170">
        <f t="shared" si="1497"/>
        <v>0</v>
      </c>
      <c r="DY796" s="208">
        <f t="shared" si="1498"/>
        <v>0</v>
      </c>
      <c r="DZ796" s="328">
        <v>30.6</v>
      </c>
      <c r="EA796" s="328">
        <f t="shared" si="1595"/>
        <v>0</v>
      </c>
      <c r="EB796" s="329">
        <f t="shared" si="1596"/>
        <v>0</v>
      </c>
      <c r="EC796" s="329">
        <f t="shared" si="1597"/>
        <v>0</v>
      </c>
      <c r="ED796" s="329">
        <f t="shared" si="1598"/>
        <v>0</v>
      </c>
      <c r="EE796" s="329">
        <f t="shared" si="1599"/>
        <v>0</v>
      </c>
      <c r="EF796" s="329">
        <f t="shared" si="1600"/>
        <v>0</v>
      </c>
      <c r="EG796" s="329">
        <f t="shared" si="1601"/>
        <v>0</v>
      </c>
      <c r="EH796" s="170">
        <f t="shared" si="1499"/>
        <v>0</v>
      </c>
      <c r="EI796" s="208">
        <f t="shared" si="1500"/>
        <v>0</v>
      </c>
      <c r="EJ796" s="328">
        <v>30.6</v>
      </c>
      <c r="EK796" s="328">
        <f t="shared" si="1602"/>
        <v>0</v>
      </c>
      <c r="EL796" s="329">
        <f t="shared" si="1603"/>
        <v>0</v>
      </c>
      <c r="EM796" s="329">
        <f t="shared" si="1604"/>
        <v>0</v>
      </c>
      <c r="EN796" s="329">
        <f t="shared" si="1605"/>
        <v>0</v>
      </c>
      <c r="EO796" s="329">
        <f t="shared" si="1606"/>
        <v>0</v>
      </c>
      <c r="EP796" s="329">
        <f t="shared" si="1607"/>
        <v>0</v>
      </c>
      <c r="EQ796" s="329">
        <f t="shared" si="1608"/>
        <v>0</v>
      </c>
      <c r="ER796" s="170">
        <f t="shared" si="1501"/>
        <v>0</v>
      </c>
      <c r="ES796" s="208">
        <f t="shared" si="1502"/>
        <v>0</v>
      </c>
      <c r="ET796" s="328">
        <v>30.6</v>
      </c>
      <c r="EU796" s="328">
        <f t="shared" si="1609"/>
        <v>0</v>
      </c>
      <c r="EV796" s="329">
        <f t="shared" si="1610"/>
        <v>0</v>
      </c>
      <c r="EW796" s="329">
        <f t="shared" si="1611"/>
        <v>0</v>
      </c>
      <c r="EX796" s="329">
        <f t="shared" si="1612"/>
        <v>0</v>
      </c>
      <c r="EY796" s="329">
        <f t="shared" si="1613"/>
        <v>0</v>
      </c>
      <c r="EZ796" s="329">
        <f t="shared" si="1614"/>
        <v>0</v>
      </c>
      <c r="FA796" s="329">
        <f t="shared" si="1615"/>
        <v>0</v>
      </c>
      <c r="FB796" s="170">
        <f t="shared" si="1503"/>
        <v>0</v>
      </c>
      <c r="FC796" s="208">
        <f t="shared" si="1504"/>
        <v>0</v>
      </c>
      <c r="FD796" s="328">
        <v>30.6</v>
      </c>
      <c r="FE796" s="328">
        <f t="shared" si="1616"/>
        <v>0</v>
      </c>
      <c r="FF796" s="329">
        <f t="shared" si="1617"/>
        <v>0</v>
      </c>
      <c r="FG796" s="329">
        <f t="shared" si="1618"/>
        <v>0</v>
      </c>
      <c r="FH796" s="329">
        <f t="shared" si="1619"/>
        <v>0</v>
      </c>
      <c r="FI796" s="329">
        <f t="shared" si="1620"/>
        <v>0</v>
      </c>
      <c r="FJ796" s="329">
        <f t="shared" si="1621"/>
        <v>0</v>
      </c>
      <c r="FK796" s="329">
        <f t="shared" si="1622"/>
        <v>0</v>
      </c>
      <c r="FL796" s="170">
        <f t="shared" si="1677"/>
        <v>0</v>
      </c>
      <c r="FM796" s="208">
        <f t="shared" si="1506"/>
        <v>0</v>
      </c>
      <c r="FN796" s="328">
        <v>30.6</v>
      </c>
      <c r="FO796" s="328">
        <f t="shared" si="1649"/>
        <v>0</v>
      </c>
      <c r="FP796" s="329">
        <f t="shared" si="1650"/>
        <v>0</v>
      </c>
      <c r="FQ796" s="329">
        <f t="shared" si="1651"/>
        <v>0</v>
      </c>
      <c r="FR796" s="329">
        <f t="shared" si="1652"/>
        <v>0</v>
      </c>
      <c r="FS796" s="329">
        <f t="shared" si="1653"/>
        <v>0</v>
      </c>
      <c r="FT796" s="329">
        <f t="shared" si="1654"/>
        <v>0</v>
      </c>
      <c r="FU796" s="329">
        <f t="shared" si="1655"/>
        <v>0</v>
      </c>
      <c r="FV796" s="170">
        <f t="shared" si="1678"/>
        <v>0</v>
      </c>
      <c r="FW796" s="208">
        <f t="shared" si="1508"/>
        <v>0</v>
      </c>
      <c r="FX796" s="328">
        <v>30.6</v>
      </c>
      <c r="FY796" s="328">
        <f t="shared" si="1656"/>
        <v>0</v>
      </c>
      <c r="FZ796" s="329">
        <f t="shared" si="1657"/>
        <v>0</v>
      </c>
      <c r="GA796" s="329">
        <f t="shared" si="1658"/>
        <v>0</v>
      </c>
      <c r="GB796" s="329">
        <f t="shared" si="1659"/>
        <v>0</v>
      </c>
      <c r="GC796" s="329">
        <f t="shared" si="1660"/>
        <v>0</v>
      </c>
      <c r="GD796" s="329">
        <f t="shared" si="1661"/>
        <v>0</v>
      </c>
      <c r="GE796" s="329">
        <f t="shared" si="1662"/>
        <v>0</v>
      </c>
      <c r="GF796" s="170">
        <f t="shared" si="1679"/>
        <v>0</v>
      </c>
      <c r="GG796" s="208">
        <f t="shared" si="1510"/>
        <v>0</v>
      </c>
      <c r="GH796" s="328">
        <v>30.6</v>
      </c>
      <c r="GI796" s="328">
        <f t="shared" si="1663"/>
        <v>0</v>
      </c>
      <c r="GJ796" s="329">
        <f t="shared" si="1664"/>
        <v>0</v>
      </c>
      <c r="GK796" s="329">
        <f t="shared" si="1665"/>
        <v>0</v>
      </c>
      <c r="GL796" s="329">
        <f t="shared" si="1666"/>
        <v>0</v>
      </c>
      <c r="GM796" s="329">
        <f t="shared" si="1667"/>
        <v>0</v>
      </c>
      <c r="GN796" s="329">
        <f t="shared" si="1668"/>
        <v>0</v>
      </c>
      <c r="GO796" s="329">
        <f t="shared" si="1669"/>
        <v>0</v>
      </c>
      <c r="GP796" s="170">
        <f t="shared" si="1680"/>
        <v>0</v>
      </c>
      <c r="GQ796" s="208">
        <f t="shared" si="1512"/>
        <v>0</v>
      </c>
      <c r="GR796" s="328">
        <v>30.6</v>
      </c>
      <c r="GS796" s="328">
        <f t="shared" si="1670"/>
        <v>0</v>
      </c>
      <c r="GT796" s="329">
        <f t="shared" si="1671"/>
        <v>0</v>
      </c>
      <c r="GU796" s="329">
        <f t="shared" si="1672"/>
        <v>0</v>
      </c>
      <c r="GV796" s="329">
        <f t="shared" si="1673"/>
        <v>0</v>
      </c>
      <c r="GW796" s="329">
        <f t="shared" si="1674"/>
        <v>0</v>
      </c>
      <c r="GX796" s="329">
        <f t="shared" si="1675"/>
        <v>0</v>
      </c>
      <c r="GY796" s="329">
        <f t="shared" si="1676"/>
        <v>0</v>
      </c>
      <c r="GZ796" s="170">
        <f t="shared" si="1681"/>
        <v>0</v>
      </c>
      <c r="HA796" s="208">
        <f t="shared" si="1514"/>
        <v>0</v>
      </c>
      <c r="HB796" s="328">
        <v>30.6</v>
      </c>
      <c r="HC796" s="328">
        <f t="shared" si="1515"/>
        <v>0</v>
      </c>
      <c r="HD796" s="329">
        <f t="shared" si="1623"/>
        <v>0</v>
      </c>
      <c r="HE796" s="329">
        <f t="shared" si="1624"/>
        <v>0</v>
      </c>
      <c r="HF796" s="329">
        <f t="shared" si="1625"/>
        <v>0</v>
      </c>
      <c r="HG796" s="329">
        <f t="shared" si="1626"/>
        <v>0</v>
      </c>
      <c r="HH796" s="329">
        <f t="shared" si="1627"/>
        <v>0</v>
      </c>
      <c r="HI796" s="329">
        <f t="shared" si="1628"/>
        <v>0</v>
      </c>
      <c r="HJ796" s="170">
        <f t="shared" si="1682"/>
        <v>0</v>
      </c>
      <c r="HK796" s="208">
        <f t="shared" si="1517"/>
        <v>0</v>
      </c>
      <c r="HL796" s="328">
        <v>30.6</v>
      </c>
      <c r="HM796" s="328">
        <f t="shared" si="1518"/>
        <v>0</v>
      </c>
      <c r="HN796" s="329">
        <f t="shared" si="1629"/>
        <v>0</v>
      </c>
      <c r="HO796" s="329">
        <f t="shared" si="1630"/>
        <v>0</v>
      </c>
      <c r="HP796" s="329">
        <f t="shared" si="1631"/>
        <v>0</v>
      </c>
      <c r="HQ796" s="329">
        <f t="shared" si="1632"/>
        <v>0</v>
      </c>
      <c r="HR796" s="329">
        <f t="shared" si="1633"/>
        <v>0</v>
      </c>
      <c r="HS796" s="329">
        <f t="shared" si="1634"/>
        <v>0</v>
      </c>
      <c r="HT796" s="170">
        <f t="shared" si="1519"/>
        <v>0</v>
      </c>
      <c r="HU796" s="208">
        <f t="shared" si="1520"/>
        <v>0</v>
      </c>
      <c r="HV796" s="328">
        <v>30.6</v>
      </c>
      <c r="HW796" s="328">
        <f t="shared" si="1635"/>
        <v>0</v>
      </c>
      <c r="HX796" s="329">
        <f t="shared" si="1636"/>
        <v>0</v>
      </c>
      <c r="HY796" s="329">
        <f t="shared" si="1637"/>
        <v>0</v>
      </c>
      <c r="HZ796" s="329">
        <f t="shared" si="1638"/>
        <v>0</v>
      </c>
      <c r="IA796" s="329">
        <f t="shared" si="1639"/>
        <v>0</v>
      </c>
      <c r="IB796" s="329">
        <f t="shared" si="1640"/>
        <v>0</v>
      </c>
      <c r="IC796" s="329">
        <f t="shared" si="1641"/>
        <v>0</v>
      </c>
      <c r="ID796" s="170">
        <f t="shared" si="1521"/>
        <v>0</v>
      </c>
      <c r="IE796" s="208">
        <f t="shared" si="1522"/>
        <v>0</v>
      </c>
      <c r="IF796" s="328">
        <v>30.6</v>
      </c>
      <c r="IG796" s="328">
        <f t="shared" si="1642"/>
        <v>0</v>
      </c>
      <c r="IH796" s="329">
        <f t="shared" si="1643"/>
        <v>0</v>
      </c>
      <c r="II796" s="329">
        <f t="shared" si="1644"/>
        <v>0</v>
      </c>
      <c r="IJ796" s="329">
        <f t="shared" si="1645"/>
        <v>0</v>
      </c>
      <c r="IK796" s="329">
        <f t="shared" si="1646"/>
        <v>0</v>
      </c>
      <c r="IL796" s="329">
        <f t="shared" si="1647"/>
        <v>0</v>
      </c>
      <c r="IM796" s="329">
        <f t="shared" si="1648"/>
        <v>0</v>
      </c>
      <c r="IN796" s="170">
        <f t="shared" si="1683"/>
        <v>0</v>
      </c>
    </row>
    <row r="797" spans="1:248">
      <c r="A797" s="318"/>
      <c r="B797" s="318"/>
      <c r="C797" s="318"/>
      <c r="D797" s="318"/>
      <c r="E797" s="318"/>
      <c r="F797" s="318"/>
      <c r="G797" s="318"/>
      <c r="H797" s="318"/>
      <c r="I797" s="318"/>
      <c r="K797" s="318"/>
      <c r="L797" s="318"/>
      <c r="M797" s="318"/>
      <c r="N797" s="318"/>
      <c r="O797" s="318"/>
      <c r="P797" s="318"/>
      <c r="Q797" s="318"/>
      <c r="R797" s="318"/>
      <c r="S797" s="208">
        <f t="shared" si="1524"/>
        <v>0</v>
      </c>
      <c r="T797" s="328">
        <v>30.7</v>
      </c>
      <c r="U797" s="328">
        <f t="shared" si="1525"/>
        <v>0</v>
      </c>
      <c r="V797" s="329">
        <f t="shared" si="1526"/>
        <v>0</v>
      </c>
      <c r="W797" s="329">
        <f t="shared" si="1527"/>
        <v>0</v>
      </c>
      <c r="X797" s="329">
        <f t="shared" si="1528"/>
        <v>0</v>
      </c>
      <c r="Y797" s="329">
        <f t="shared" si="1529"/>
        <v>0</v>
      </c>
      <c r="Z797" s="329">
        <f t="shared" si="1530"/>
        <v>0</v>
      </c>
      <c r="AA797" s="329">
        <f t="shared" si="1531"/>
        <v>0</v>
      </c>
      <c r="AB797" s="170">
        <f t="shared" si="1470"/>
        <v>0</v>
      </c>
      <c r="AC797" s="208">
        <f t="shared" si="1471"/>
        <v>0</v>
      </c>
      <c r="AD797" s="328">
        <v>30.7</v>
      </c>
      <c r="AE797" s="328">
        <f t="shared" si="1532"/>
        <v>0</v>
      </c>
      <c r="AF797" s="329">
        <f t="shared" si="1533"/>
        <v>0</v>
      </c>
      <c r="AG797" s="329">
        <f t="shared" si="1534"/>
        <v>0</v>
      </c>
      <c r="AH797" s="329">
        <f t="shared" si="1535"/>
        <v>0</v>
      </c>
      <c r="AI797" s="329">
        <f t="shared" si="1536"/>
        <v>0</v>
      </c>
      <c r="AJ797" s="329">
        <f t="shared" si="1537"/>
        <v>0</v>
      </c>
      <c r="AK797" s="329">
        <f t="shared" si="1538"/>
        <v>0</v>
      </c>
      <c r="AL797" s="170">
        <f t="shared" si="1472"/>
        <v>0</v>
      </c>
      <c r="AM797" s="208">
        <f t="shared" si="1473"/>
        <v>0</v>
      </c>
      <c r="AN797" s="328">
        <v>30.7</v>
      </c>
      <c r="AO797" s="328">
        <f t="shared" si="1539"/>
        <v>0</v>
      </c>
      <c r="AP797" s="329">
        <f t="shared" si="1540"/>
        <v>0</v>
      </c>
      <c r="AQ797" s="329">
        <f t="shared" si="1541"/>
        <v>0</v>
      </c>
      <c r="AR797" s="329">
        <f t="shared" si="1542"/>
        <v>0</v>
      </c>
      <c r="AS797" s="329">
        <f t="shared" si="1543"/>
        <v>0</v>
      </c>
      <c r="AT797" s="329">
        <f t="shared" si="1544"/>
        <v>0</v>
      </c>
      <c r="AU797" s="329">
        <f t="shared" si="1545"/>
        <v>0</v>
      </c>
      <c r="AV797" s="170">
        <f t="shared" si="1474"/>
        <v>0</v>
      </c>
      <c r="AW797" s="208">
        <f t="shared" si="1475"/>
        <v>0</v>
      </c>
      <c r="AX797" s="328">
        <v>30.7</v>
      </c>
      <c r="AY797" s="328">
        <f t="shared" si="1546"/>
        <v>0</v>
      </c>
      <c r="AZ797" s="329">
        <f t="shared" si="1547"/>
        <v>0</v>
      </c>
      <c r="BA797" s="329">
        <f t="shared" si="1548"/>
        <v>0</v>
      </c>
      <c r="BB797" s="329">
        <f t="shared" si="1549"/>
        <v>0</v>
      </c>
      <c r="BC797" s="329">
        <f t="shared" si="1550"/>
        <v>0</v>
      </c>
      <c r="BD797" s="329">
        <f t="shared" si="1551"/>
        <v>0</v>
      </c>
      <c r="BE797" s="329">
        <f t="shared" si="1552"/>
        <v>0</v>
      </c>
      <c r="BF797" s="170">
        <f t="shared" si="1476"/>
        <v>0</v>
      </c>
      <c r="BG797" s="208">
        <f t="shared" si="1477"/>
        <v>0</v>
      </c>
      <c r="BH797" s="328">
        <v>30.7</v>
      </c>
      <c r="BI797" s="328">
        <f t="shared" si="1478"/>
        <v>0</v>
      </c>
      <c r="BJ797" s="329">
        <f t="shared" si="1479"/>
        <v>0</v>
      </c>
      <c r="BK797" s="329">
        <f t="shared" si="1480"/>
        <v>0</v>
      </c>
      <c r="BL797" s="329">
        <f t="shared" si="1481"/>
        <v>0</v>
      </c>
      <c r="BM797" s="329">
        <f t="shared" si="1482"/>
        <v>0</v>
      </c>
      <c r="BN797" s="329">
        <f t="shared" si="1483"/>
        <v>0</v>
      </c>
      <c r="BO797" s="329">
        <f t="shared" si="1484"/>
        <v>0</v>
      </c>
      <c r="BP797" s="170">
        <f t="shared" si="1485"/>
        <v>0</v>
      </c>
      <c r="BQ797" s="208">
        <f t="shared" si="1486"/>
        <v>0</v>
      </c>
      <c r="BR797" s="328">
        <v>30.7</v>
      </c>
      <c r="BS797" s="328">
        <f t="shared" si="1553"/>
        <v>0</v>
      </c>
      <c r="BT797" s="329">
        <f t="shared" si="1554"/>
        <v>0</v>
      </c>
      <c r="BU797" s="329">
        <f t="shared" si="1555"/>
        <v>0</v>
      </c>
      <c r="BV797" s="329">
        <f t="shared" si="1556"/>
        <v>0</v>
      </c>
      <c r="BW797" s="329">
        <f t="shared" si="1557"/>
        <v>0</v>
      </c>
      <c r="BX797" s="329">
        <f t="shared" si="1558"/>
        <v>0</v>
      </c>
      <c r="BY797" s="329">
        <f t="shared" si="1559"/>
        <v>0</v>
      </c>
      <c r="BZ797" s="170">
        <f t="shared" si="1487"/>
        <v>0</v>
      </c>
      <c r="CA797" s="208">
        <f t="shared" si="1488"/>
        <v>0</v>
      </c>
      <c r="CB797" s="328">
        <v>30.7</v>
      </c>
      <c r="CC797" s="328">
        <f t="shared" si="1560"/>
        <v>0</v>
      </c>
      <c r="CD797" s="329">
        <f t="shared" si="1561"/>
        <v>0</v>
      </c>
      <c r="CE797" s="329">
        <f t="shared" si="1562"/>
        <v>0</v>
      </c>
      <c r="CF797" s="329">
        <f t="shared" si="1563"/>
        <v>0</v>
      </c>
      <c r="CG797" s="329">
        <f t="shared" si="1564"/>
        <v>0</v>
      </c>
      <c r="CH797" s="329">
        <f t="shared" si="1565"/>
        <v>0</v>
      </c>
      <c r="CI797" s="329">
        <f t="shared" si="1566"/>
        <v>0</v>
      </c>
      <c r="CJ797" s="170">
        <f t="shared" si="1489"/>
        <v>0</v>
      </c>
      <c r="CK797" s="208">
        <f t="shared" si="1490"/>
        <v>0</v>
      </c>
      <c r="CL797" s="328">
        <v>30.7</v>
      </c>
      <c r="CM797" s="328">
        <f t="shared" si="1567"/>
        <v>0</v>
      </c>
      <c r="CN797" s="329">
        <f t="shared" si="1568"/>
        <v>0</v>
      </c>
      <c r="CO797" s="329">
        <f t="shared" si="1569"/>
        <v>0</v>
      </c>
      <c r="CP797" s="329">
        <f t="shared" si="1570"/>
        <v>0</v>
      </c>
      <c r="CQ797" s="329">
        <f t="shared" si="1571"/>
        <v>0</v>
      </c>
      <c r="CR797" s="329">
        <f t="shared" si="1572"/>
        <v>0</v>
      </c>
      <c r="CS797" s="329">
        <f t="shared" si="1573"/>
        <v>0</v>
      </c>
      <c r="CT797" s="170">
        <f t="shared" si="1491"/>
        <v>0</v>
      </c>
      <c r="CU797" s="208">
        <f t="shared" si="1492"/>
        <v>0</v>
      </c>
      <c r="CV797" s="328">
        <v>30.7</v>
      </c>
      <c r="CW797" s="328">
        <f t="shared" si="1574"/>
        <v>0</v>
      </c>
      <c r="CX797" s="329">
        <f t="shared" si="1575"/>
        <v>0</v>
      </c>
      <c r="CY797" s="329">
        <f t="shared" si="1576"/>
        <v>0</v>
      </c>
      <c r="CZ797" s="329">
        <f t="shared" si="1577"/>
        <v>0</v>
      </c>
      <c r="DA797" s="329">
        <f t="shared" si="1578"/>
        <v>0</v>
      </c>
      <c r="DB797" s="329">
        <f t="shared" si="1579"/>
        <v>0</v>
      </c>
      <c r="DC797" s="329">
        <f t="shared" si="1580"/>
        <v>0</v>
      </c>
      <c r="DD797" s="170">
        <f t="shared" si="1493"/>
        <v>0</v>
      </c>
      <c r="DE797" s="208">
        <f t="shared" si="1494"/>
        <v>0</v>
      </c>
      <c r="DF797" s="328">
        <v>30.7</v>
      </c>
      <c r="DG797" s="328">
        <f t="shared" si="1581"/>
        <v>0</v>
      </c>
      <c r="DH797" s="329">
        <f t="shared" si="1582"/>
        <v>0</v>
      </c>
      <c r="DI797" s="329">
        <f t="shared" si="1583"/>
        <v>0</v>
      </c>
      <c r="DJ797" s="329">
        <f t="shared" si="1584"/>
        <v>0</v>
      </c>
      <c r="DK797" s="329">
        <f t="shared" si="1585"/>
        <v>0</v>
      </c>
      <c r="DL797" s="329">
        <f t="shared" si="1586"/>
        <v>0</v>
      </c>
      <c r="DM797" s="329">
        <f t="shared" si="1587"/>
        <v>0</v>
      </c>
      <c r="DN797" s="170">
        <f t="shared" si="1495"/>
        <v>0</v>
      </c>
      <c r="DO797" s="208">
        <f t="shared" si="1496"/>
        <v>0</v>
      </c>
      <c r="DP797" s="328">
        <v>30.7</v>
      </c>
      <c r="DQ797" s="328">
        <f t="shared" si="1588"/>
        <v>0</v>
      </c>
      <c r="DR797" s="329">
        <f t="shared" si="1589"/>
        <v>0</v>
      </c>
      <c r="DS797" s="329">
        <f t="shared" si="1590"/>
        <v>0</v>
      </c>
      <c r="DT797" s="329">
        <f t="shared" si="1591"/>
        <v>0</v>
      </c>
      <c r="DU797" s="329">
        <f t="shared" si="1592"/>
        <v>0</v>
      </c>
      <c r="DV797" s="329">
        <f t="shared" si="1593"/>
        <v>0</v>
      </c>
      <c r="DW797" s="329">
        <f t="shared" si="1594"/>
        <v>0</v>
      </c>
      <c r="DX797" s="170">
        <f t="shared" si="1497"/>
        <v>0</v>
      </c>
      <c r="DY797" s="208">
        <f t="shared" si="1498"/>
        <v>0</v>
      </c>
      <c r="DZ797" s="328">
        <v>30.7</v>
      </c>
      <c r="EA797" s="328">
        <f t="shared" si="1595"/>
        <v>0</v>
      </c>
      <c r="EB797" s="329">
        <f t="shared" si="1596"/>
        <v>0</v>
      </c>
      <c r="EC797" s="329">
        <f t="shared" si="1597"/>
        <v>0</v>
      </c>
      <c r="ED797" s="329">
        <f t="shared" si="1598"/>
        <v>0</v>
      </c>
      <c r="EE797" s="329">
        <f t="shared" si="1599"/>
        <v>0</v>
      </c>
      <c r="EF797" s="329">
        <f t="shared" si="1600"/>
        <v>0</v>
      </c>
      <c r="EG797" s="329">
        <f t="shared" si="1601"/>
        <v>0</v>
      </c>
      <c r="EH797" s="170">
        <f t="shared" si="1499"/>
        <v>0</v>
      </c>
      <c r="EI797" s="208">
        <f t="shared" si="1500"/>
        <v>0</v>
      </c>
      <c r="EJ797" s="328">
        <v>30.7</v>
      </c>
      <c r="EK797" s="328">
        <f t="shared" si="1602"/>
        <v>0</v>
      </c>
      <c r="EL797" s="329">
        <f t="shared" si="1603"/>
        <v>0</v>
      </c>
      <c r="EM797" s="329">
        <f t="shared" si="1604"/>
        <v>0</v>
      </c>
      <c r="EN797" s="329">
        <f t="shared" si="1605"/>
        <v>0</v>
      </c>
      <c r="EO797" s="329">
        <f t="shared" si="1606"/>
        <v>0</v>
      </c>
      <c r="EP797" s="329">
        <f t="shared" si="1607"/>
        <v>0</v>
      </c>
      <c r="EQ797" s="329">
        <f t="shared" si="1608"/>
        <v>0</v>
      </c>
      <c r="ER797" s="170">
        <f t="shared" si="1501"/>
        <v>0</v>
      </c>
      <c r="ES797" s="208">
        <f t="shared" si="1502"/>
        <v>0</v>
      </c>
      <c r="ET797" s="328">
        <v>30.7</v>
      </c>
      <c r="EU797" s="328">
        <f t="shared" si="1609"/>
        <v>0</v>
      </c>
      <c r="EV797" s="329">
        <f t="shared" si="1610"/>
        <v>0</v>
      </c>
      <c r="EW797" s="329">
        <f t="shared" si="1611"/>
        <v>0</v>
      </c>
      <c r="EX797" s="329">
        <f t="shared" si="1612"/>
        <v>0</v>
      </c>
      <c r="EY797" s="329">
        <f t="shared" si="1613"/>
        <v>0</v>
      </c>
      <c r="EZ797" s="329">
        <f t="shared" si="1614"/>
        <v>0</v>
      </c>
      <c r="FA797" s="329">
        <f t="shared" si="1615"/>
        <v>0</v>
      </c>
      <c r="FB797" s="170">
        <f t="shared" si="1503"/>
        <v>0</v>
      </c>
      <c r="FC797" s="208">
        <f t="shared" si="1504"/>
        <v>0</v>
      </c>
      <c r="FD797" s="328">
        <v>30.7</v>
      </c>
      <c r="FE797" s="328">
        <f t="shared" si="1616"/>
        <v>0</v>
      </c>
      <c r="FF797" s="329">
        <f t="shared" si="1617"/>
        <v>0</v>
      </c>
      <c r="FG797" s="329">
        <f t="shared" si="1618"/>
        <v>0</v>
      </c>
      <c r="FH797" s="329">
        <f t="shared" si="1619"/>
        <v>0</v>
      </c>
      <c r="FI797" s="329">
        <f t="shared" si="1620"/>
        <v>0</v>
      </c>
      <c r="FJ797" s="329">
        <f t="shared" si="1621"/>
        <v>0</v>
      </c>
      <c r="FK797" s="329">
        <f t="shared" si="1622"/>
        <v>0</v>
      </c>
      <c r="FL797" s="170">
        <f t="shared" si="1677"/>
        <v>0</v>
      </c>
      <c r="FM797" s="208">
        <f t="shared" si="1506"/>
        <v>0</v>
      </c>
      <c r="FN797" s="328">
        <v>30.7</v>
      </c>
      <c r="FO797" s="328">
        <f t="shared" si="1649"/>
        <v>0</v>
      </c>
      <c r="FP797" s="329">
        <f t="shared" si="1650"/>
        <v>0</v>
      </c>
      <c r="FQ797" s="329">
        <f t="shared" si="1651"/>
        <v>0</v>
      </c>
      <c r="FR797" s="329">
        <f t="shared" si="1652"/>
        <v>0</v>
      </c>
      <c r="FS797" s="329">
        <f t="shared" si="1653"/>
        <v>0</v>
      </c>
      <c r="FT797" s="329">
        <f t="shared" si="1654"/>
        <v>0</v>
      </c>
      <c r="FU797" s="329">
        <f t="shared" si="1655"/>
        <v>0</v>
      </c>
      <c r="FV797" s="170">
        <f t="shared" si="1678"/>
        <v>0</v>
      </c>
      <c r="FW797" s="208">
        <f t="shared" si="1508"/>
        <v>0</v>
      </c>
      <c r="FX797" s="328">
        <v>30.7</v>
      </c>
      <c r="FY797" s="328">
        <f t="shared" si="1656"/>
        <v>0</v>
      </c>
      <c r="FZ797" s="329">
        <f t="shared" si="1657"/>
        <v>0</v>
      </c>
      <c r="GA797" s="329">
        <f t="shared" si="1658"/>
        <v>0</v>
      </c>
      <c r="GB797" s="329">
        <f t="shared" si="1659"/>
        <v>0</v>
      </c>
      <c r="GC797" s="329">
        <f t="shared" si="1660"/>
        <v>0</v>
      </c>
      <c r="GD797" s="329">
        <f t="shared" si="1661"/>
        <v>0</v>
      </c>
      <c r="GE797" s="329">
        <f t="shared" si="1662"/>
        <v>0</v>
      </c>
      <c r="GF797" s="170">
        <f t="shared" si="1679"/>
        <v>0</v>
      </c>
      <c r="GG797" s="208">
        <f t="shared" si="1510"/>
        <v>0</v>
      </c>
      <c r="GH797" s="328">
        <v>30.7</v>
      </c>
      <c r="GI797" s="328">
        <f t="shared" si="1663"/>
        <v>0</v>
      </c>
      <c r="GJ797" s="329">
        <f t="shared" si="1664"/>
        <v>0</v>
      </c>
      <c r="GK797" s="329">
        <f t="shared" si="1665"/>
        <v>0</v>
      </c>
      <c r="GL797" s="329">
        <f t="shared" si="1666"/>
        <v>0</v>
      </c>
      <c r="GM797" s="329">
        <f t="shared" si="1667"/>
        <v>0</v>
      </c>
      <c r="GN797" s="329">
        <f t="shared" si="1668"/>
        <v>0</v>
      </c>
      <c r="GO797" s="329">
        <f t="shared" si="1669"/>
        <v>0</v>
      </c>
      <c r="GP797" s="170">
        <f t="shared" si="1680"/>
        <v>0</v>
      </c>
      <c r="GQ797" s="208">
        <f t="shared" si="1512"/>
        <v>0</v>
      </c>
      <c r="GR797" s="328">
        <v>30.7</v>
      </c>
      <c r="GS797" s="328">
        <f t="shared" si="1670"/>
        <v>0</v>
      </c>
      <c r="GT797" s="329">
        <f t="shared" si="1671"/>
        <v>0</v>
      </c>
      <c r="GU797" s="329">
        <f t="shared" si="1672"/>
        <v>0</v>
      </c>
      <c r="GV797" s="329">
        <f t="shared" si="1673"/>
        <v>0</v>
      </c>
      <c r="GW797" s="329">
        <f t="shared" si="1674"/>
        <v>0</v>
      </c>
      <c r="GX797" s="329">
        <f t="shared" si="1675"/>
        <v>0</v>
      </c>
      <c r="GY797" s="329">
        <f t="shared" si="1676"/>
        <v>0</v>
      </c>
      <c r="GZ797" s="170">
        <f t="shared" si="1681"/>
        <v>0</v>
      </c>
      <c r="HA797" s="208">
        <f t="shared" si="1514"/>
        <v>0</v>
      </c>
      <c r="HB797" s="328">
        <v>30.7</v>
      </c>
      <c r="HC797" s="328">
        <f t="shared" si="1515"/>
        <v>0</v>
      </c>
      <c r="HD797" s="329">
        <f t="shared" si="1623"/>
        <v>0</v>
      </c>
      <c r="HE797" s="329">
        <f t="shared" si="1624"/>
        <v>0</v>
      </c>
      <c r="HF797" s="329">
        <f t="shared" si="1625"/>
        <v>0</v>
      </c>
      <c r="HG797" s="329">
        <f t="shared" si="1626"/>
        <v>0</v>
      </c>
      <c r="HH797" s="329">
        <f t="shared" si="1627"/>
        <v>0</v>
      </c>
      <c r="HI797" s="329">
        <f t="shared" si="1628"/>
        <v>0</v>
      </c>
      <c r="HJ797" s="170">
        <f t="shared" si="1682"/>
        <v>0</v>
      </c>
      <c r="HK797" s="208">
        <f t="shared" si="1517"/>
        <v>0</v>
      </c>
      <c r="HL797" s="328">
        <v>30.7</v>
      </c>
      <c r="HM797" s="328">
        <f t="shared" si="1518"/>
        <v>0</v>
      </c>
      <c r="HN797" s="329">
        <f t="shared" si="1629"/>
        <v>0</v>
      </c>
      <c r="HO797" s="329">
        <f t="shared" si="1630"/>
        <v>0</v>
      </c>
      <c r="HP797" s="329">
        <f t="shared" si="1631"/>
        <v>0</v>
      </c>
      <c r="HQ797" s="329">
        <f t="shared" si="1632"/>
        <v>0</v>
      </c>
      <c r="HR797" s="329">
        <f t="shared" si="1633"/>
        <v>0</v>
      </c>
      <c r="HS797" s="329">
        <f t="shared" si="1634"/>
        <v>0</v>
      </c>
      <c r="HT797" s="170">
        <f t="shared" si="1519"/>
        <v>0</v>
      </c>
      <c r="HU797" s="208">
        <f t="shared" si="1520"/>
        <v>0</v>
      </c>
      <c r="HV797" s="328">
        <v>30.7</v>
      </c>
      <c r="HW797" s="328">
        <f t="shared" si="1635"/>
        <v>0</v>
      </c>
      <c r="HX797" s="329">
        <f t="shared" si="1636"/>
        <v>0</v>
      </c>
      <c r="HY797" s="329">
        <f t="shared" si="1637"/>
        <v>0</v>
      </c>
      <c r="HZ797" s="329">
        <f t="shared" si="1638"/>
        <v>0</v>
      </c>
      <c r="IA797" s="329">
        <f t="shared" si="1639"/>
        <v>0</v>
      </c>
      <c r="IB797" s="329">
        <f t="shared" si="1640"/>
        <v>0</v>
      </c>
      <c r="IC797" s="329">
        <f t="shared" si="1641"/>
        <v>0</v>
      </c>
      <c r="ID797" s="170">
        <f t="shared" si="1521"/>
        <v>0</v>
      </c>
      <c r="IE797" s="208">
        <f t="shared" si="1522"/>
        <v>0</v>
      </c>
      <c r="IF797" s="328">
        <v>30.7</v>
      </c>
      <c r="IG797" s="328">
        <f t="shared" si="1642"/>
        <v>0</v>
      </c>
      <c r="IH797" s="329">
        <f t="shared" si="1643"/>
        <v>0</v>
      </c>
      <c r="II797" s="329">
        <f t="shared" si="1644"/>
        <v>0</v>
      </c>
      <c r="IJ797" s="329">
        <f t="shared" si="1645"/>
        <v>0</v>
      </c>
      <c r="IK797" s="329">
        <f t="shared" si="1646"/>
        <v>0</v>
      </c>
      <c r="IL797" s="329">
        <f t="shared" si="1647"/>
        <v>0</v>
      </c>
      <c r="IM797" s="329">
        <f t="shared" si="1648"/>
        <v>0</v>
      </c>
      <c r="IN797" s="170">
        <f t="shared" si="1683"/>
        <v>0</v>
      </c>
    </row>
    <row r="798" spans="1:248">
      <c r="A798" s="318"/>
      <c r="B798" s="318"/>
      <c r="C798" s="318"/>
      <c r="D798" s="318"/>
      <c r="E798" s="318"/>
      <c r="F798" s="318"/>
      <c r="G798" s="318"/>
      <c r="H798" s="318"/>
      <c r="I798" s="318"/>
      <c r="K798" s="318"/>
      <c r="L798" s="318"/>
      <c r="M798" s="318"/>
      <c r="N798" s="318"/>
      <c r="O798" s="318"/>
      <c r="P798" s="318"/>
      <c r="Q798" s="318"/>
      <c r="R798" s="318"/>
      <c r="S798" s="208">
        <f t="shared" si="1524"/>
        <v>0</v>
      </c>
      <c r="T798" s="328">
        <v>30.8</v>
      </c>
      <c r="U798" s="328">
        <f t="shared" si="1525"/>
        <v>0</v>
      </c>
      <c r="V798" s="329">
        <f t="shared" si="1526"/>
        <v>0</v>
      </c>
      <c r="W798" s="329">
        <f t="shared" si="1527"/>
        <v>0</v>
      </c>
      <c r="X798" s="329">
        <f t="shared" si="1528"/>
        <v>0</v>
      </c>
      <c r="Y798" s="329">
        <f t="shared" si="1529"/>
        <v>0</v>
      </c>
      <c r="Z798" s="329">
        <f t="shared" si="1530"/>
        <v>0</v>
      </c>
      <c r="AA798" s="329">
        <f t="shared" si="1531"/>
        <v>0</v>
      </c>
      <c r="AB798" s="170">
        <f t="shared" si="1470"/>
        <v>0</v>
      </c>
      <c r="AC798" s="208">
        <f t="shared" si="1471"/>
        <v>0</v>
      </c>
      <c r="AD798" s="328">
        <v>30.8</v>
      </c>
      <c r="AE798" s="328">
        <f t="shared" si="1532"/>
        <v>0</v>
      </c>
      <c r="AF798" s="329">
        <f t="shared" si="1533"/>
        <v>0</v>
      </c>
      <c r="AG798" s="329">
        <f t="shared" si="1534"/>
        <v>0</v>
      </c>
      <c r="AH798" s="329">
        <f t="shared" si="1535"/>
        <v>0</v>
      </c>
      <c r="AI798" s="329">
        <f t="shared" si="1536"/>
        <v>0</v>
      </c>
      <c r="AJ798" s="329">
        <f t="shared" si="1537"/>
        <v>0</v>
      </c>
      <c r="AK798" s="329">
        <f t="shared" si="1538"/>
        <v>0</v>
      </c>
      <c r="AL798" s="170">
        <f t="shared" si="1472"/>
        <v>0</v>
      </c>
      <c r="AM798" s="208">
        <f t="shared" si="1473"/>
        <v>0</v>
      </c>
      <c r="AN798" s="328">
        <v>30.8</v>
      </c>
      <c r="AO798" s="328">
        <f t="shared" si="1539"/>
        <v>0</v>
      </c>
      <c r="AP798" s="329">
        <f t="shared" si="1540"/>
        <v>0</v>
      </c>
      <c r="AQ798" s="329">
        <f t="shared" si="1541"/>
        <v>0</v>
      </c>
      <c r="AR798" s="329">
        <f t="shared" si="1542"/>
        <v>0</v>
      </c>
      <c r="AS798" s="329">
        <f t="shared" si="1543"/>
        <v>0</v>
      </c>
      <c r="AT798" s="329">
        <f t="shared" si="1544"/>
        <v>0</v>
      </c>
      <c r="AU798" s="329">
        <f t="shared" si="1545"/>
        <v>0</v>
      </c>
      <c r="AV798" s="170">
        <f t="shared" si="1474"/>
        <v>0</v>
      </c>
      <c r="AW798" s="208">
        <f t="shared" si="1475"/>
        <v>0</v>
      </c>
      <c r="AX798" s="328">
        <v>30.8</v>
      </c>
      <c r="AY798" s="328">
        <f t="shared" si="1546"/>
        <v>0</v>
      </c>
      <c r="AZ798" s="329">
        <f t="shared" si="1547"/>
        <v>0</v>
      </c>
      <c r="BA798" s="329">
        <f t="shared" si="1548"/>
        <v>0</v>
      </c>
      <c r="BB798" s="329">
        <f t="shared" si="1549"/>
        <v>0</v>
      </c>
      <c r="BC798" s="329">
        <f t="shared" si="1550"/>
        <v>0</v>
      </c>
      <c r="BD798" s="329">
        <f t="shared" si="1551"/>
        <v>0</v>
      </c>
      <c r="BE798" s="329">
        <f t="shared" si="1552"/>
        <v>0</v>
      </c>
      <c r="BF798" s="170">
        <f t="shared" si="1476"/>
        <v>0</v>
      </c>
      <c r="BG798" s="208">
        <f t="shared" si="1477"/>
        <v>0</v>
      </c>
      <c r="BH798" s="328">
        <v>30.8</v>
      </c>
      <c r="BI798" s="328">
        <f t="shared" si="1478"/>
        <v>0</v>
      </c>
      <c r="BJ798" s="329">
        <f t="shared" si="1479"/>
        <v>0</v>
      </c>
      <c r="BK798" s="329">
        <f t="shared" si="1480"/>
        <v>0</v>
      </c>
      <c r="BL798" s="329">
        <f t="shared" si="1481"/>
        <v>0</v>
      </c>
      <c r="BM798" s="329">
        <f t="shared" si="1482"/>
        <v>0</v>
      </c>
      <c r="BN798" s="329">
        <f t="shared" si="1483"/>
        <v>0</v>
      </c>
      <c r="BO798" s="329">
        <f t="shared" si="1484"/>
        <v>0</v>
      </c>
      <c r="BP798" s="170">
        <f t="shared" si="1485"/>
        <v>0</v>
      </c>
      <c r="BQ798" s="208">
        <f t="shared" si="1486"/>
        <v>0</v>
      </c>
      <c r="BR798" s="328">
        <v>30.8</v>
      </c>
      <c r="BS798" s="328">
        <f t="shared" si="1553"/>
        <v>0</v>
      </c>
      <c r="BT798" s="329">
        <f t="shared" si="1554"/>
        <v>0</v>
      </c>
      <c r="BU798" s="329">
        <f t="shared" si="1555"/>
        <v>0</v>
      </c>
      <c r="BV798" s="329">
        <f t="shared" si="1556"/>
        <v>0</v>
      </c>
      <c r="BW798" s="329">
        <f t="shared" si="1557"/>
        <v>0</v>
      </c>
      <c r="BX798" s="329">
        <f t="shared" si="1558"/>
        <v>0</v>
      </c>
      <c r="BY798" s="329">
        <f t="shared" si="1559"/>
        <v>0</v>
      </c>
      <c r="BZ798" s="170">
        <f t="shared" si="1487"/>
        <v>0</v>
      </c>
      <c r="CA798" s="208">
        <f t="shared" si="1488"/>
        <v>0</v>
      </c>
      <c r="CB798" s="328">
        <v>30.8</v>
      </c>
      <c r="CC798" s="328">
        <f t="shared" si="1560"/>
        <v>0</v>
      </c>
      <c r="CD798" s="329">
        <f t="shared" si="1561"/>
        <v>0</v>
      </c>
      <c r="CE798" s="329">
        <f t="shared" si="1562"/>
        <v>0</v>
      </c>
      <c r="CF798" s="329">
        <f t="shared" si="1563"/>
        <v>0</v>
      </c>
      <c r="CG798" s="329">
        <f t="shared" si="1564"/>
        <v>0</v>
      </c>
      <c r="CH798" s="329">
        <f t="shared" si="1565"/>
        <v>0</v>
      </c>
      <c r="CI798" s="329">
        <f t="shared" si="1566"/>
        <v>0</v>
      </c>
      <c r="CJ798" s="170">
        <f t="shared" si="1489"/>
        <v>0</v>
      </c>
      <c r="CK798" s="208">
        <f t="shared" si="1490"/>
        <v>0</v>
      </c>
      <c r="CL798" s="328">
        <v>30.8</v>
      </c>
      <c r="CM798" s="328">
        <f t="shared" si="1567"/>
        <v>0</v>
      </c>
      <c r="CN798" s="329">
        <f t="shared" si="1568"/>
        <v>0</v>
      </c>
      <c r="CO798" s="329">
        <f t="shared" si="1569"/>
        <v>0</v>
      </c>
      <c r="CP798" s="329">
        <f t="shared" si="1570"/>
        <v>0</v>
      </c>
      <c r="CQ798" s="329">
        <f t="shared" si="1571"/>
        <v>0</v>
      </c>
      <c r="CR798" s="329">
        <f t="shared" si="1572"/>
        <v>0</v>
      </c>
      <c r="CS798" s="329">
        <f t="shared" si="1573"/>
        <v>0</v>
      </c>
      <c r="CT798" s="170">
        <f t="shared" si="1491"/>
        <v>0</v>
      </c>
      <c r="CU798" s="208">
        <f t="shared" si="1492"/>
        <v>0</v>
      </c>
      <c r="CV798" s="328">
        <v>30.8</v>
      </c>
      <c r="CW798" s="328">
        <f t="shared" si="1574"/>
        <v>0</v>
      </c>
      <c r="CX798" s="329">
        <f t="shared" si="1575"/>
        <v>0</v>
      </c>
      <c r="CY798" s="329">
        <f t="shared" si="1576"/>
        <v>0</v>
      </c>
      <c r="CZ798" s="329">
        <f t="shared" si="1577"/>
        <v>0</v>
      </c>
      <c r="DA798" s="329">
        <f t="shared" si="1578"/>
        <v>0</v>
      </c>
      <c r="DB798" s="329">
        <f t="shared" si="1579"/>
        <v>0</v>
      </c>
      <c r="DC798" s="329">
        <f t="shared" si="1580"/>
        <v>0</v>
      </c>
      <c r="DD798" s="170">
        <f t="shared" si="1493"/>
        <v>0</v>
      </c>
      <c r="DE798" s="208">
        <f t="shared" si="1494"/>
        <v>0</v>
      </c>
      <c r="DF798" s="328">
        <v>30.8</v>
      </c>
      <c r="DG798" s="328">
        <f t="shared" si="1581"/>
        <v>0</v>
      </c>
      <c r="DH798" s="329">
        <f t="shared" si="1582"/>
        <v>0</v>
      </c>
      <c r="DI798" s="329">
        <f t="shared" si="1583"/>
        <v>0</v>
      </c>
      <c r="DJ798" s="329">
        <f t="shared" si="1584"/>
        <v>0</v>
      </c>
      <c r="DK798" s="329">
        <f t="shared" si="1585"/>
        <v>0</v>
      </c>
      <c r="DL798" s="329">
        <f t="shared" si="1586"/>
        <v>0</v>
      </c>
      <c r="DM798" s="329">
        <f t="shared" si="1587"/>
        <v>0</v>
      </c>
      <c r="DN798" s="170">
        <f t="shared" si="1495"/>
        <v>0</v>
      </c>
      <c r="DO798" s="208">
        <f t="shared" si="1496"/>
        <v>0</v>
      </c>
      <c r="DP798" s="328">
        <v>30.8</v>
      </c>
      <c r="DQ798" s="328">
        <f t="shared" si="1588"/>
        <v>0</v>
      </c>
      <c r="DR798" s="329">
        <f t="shared" si="1589"/>
        <v>0</v>
      </c>
      <c r="DS798" s="329">
        <f t="shared" si="1590"/>
        <v>0</v>
      </c>
      <c r="DT798" s="329">
        <f t="shared" si="1591"/>
        <v>0</v>
      </c>
      <c r="DU798" s="329">
        <f t="shared" si="1592"/>
        <v>0</v>
      </c>
      <c r="DV798" s="329">
        <f t="shared" si="1593"/>
        <v>0</v>
      </c>
      <c r="DW798" s="329">
        <f t="shared" si="1594"/>
        <v>0</v>
      </c>
      <c r="DX798" s="170">
        <f t="shared" si="1497"/>
        <v>0</v>
      </c>
      <c r="DY798" s="208">
        <f t="shared" si="1498"/>
        <v>0</v>
      </c>
      <c r="DZ798" s="328">
        <v>30.8</v>
      </c>
      <c r="EA798" s="328">
        <f t="shared" si="1595"/>
        <v>0</v>
      </c>
      <c r="EB798" s="329">
        <f t="shared" si="1596"/>
        <v>0</v>
      </c>
      <c r="EC798" s="329">
        <f t="shared" si="1597"/>
        <v>0</v>
      </c>
      <c r="ED798" s="329">
        <f t="shared" si="1598"/>
        <v>0</v>
      </c>
      <c r="EE798" s="329">
        <f t="shared" si="1599"/>
        <v>0</v>
      </c>
      <c r="EF798" s="329">
        <f t="shared" si="1600"/>
        <v>0</v>
      </c>
      <c r="EG798" s="329">
        <f t="shared" si="1601"/>
        <v>0</v>
      </c>
      <c r="EH798" s="170">
        <f t="shared" si="1499"/>
        <v>0</v>
      </c>
      <c r="EI798" s="208">
        <f t="shared" si="1500"/>
        <v>0</v>
      </c>
      <c r="EJ798" s="328">
        <v>30.8</v>
      </c>
      <c r="EK798" s="328">
        <f t="shared" si="1602"/>
        <v>0</v>
      </c>
      <c r="EL798" s="329">
        <f t="shared" si="1603"/>
        <v>0</v>
      </c>
      <c r="EM798" s="329">
        <f t="shared" si="1604"/>
        <v>0</v>
      </c>
      <c r="EN798" s="329">
        <f t="shared" si="1605"/>
        <v>0</v>
      </c>
      <c r="EO798" s="329">
        <f t="shared" si="1606"/>
        <v>0</v>
      </c>
      <c r="EP798" s="329">
        <f t="shared" si="1607"/>
        <v>0</v>
      </c>
      <c r="EQ798" s="329">
        <f t="shared" si="1608"/>
        <v>0</v>
      </c>
      <c r="ER798" s="170">
        <f t="shared" si="1501"/>
        <v>0</v>
      </c>
      <c r="ES798" s="208">
        <f t="shared" si="1502"/>
        <v>0</v>
      </c>
      <c r="ET798" s="328">
        <v>30.8</v>
      </c>
      <c r="EU798" s="328">
        <f t="shared" si="1609"/>
        <v>0</v>
      </c>
      <c r="EV798" s="329">
        <f t="shared" si="1610"/>
        <v>0</v>
      </c>
      <c r="EW798" s="329">
        <f t="shared" si="1611"/>
        <v>0</v>
      </c>
      <c r="EX798" s="329">
        <f t="shared" si="1612"/>
        <v>0</v>
      </c>
      <c r="EY798" s="329">
        <f t="shared" si="1613"/>
        <v>0</v>
      </c>
      <c r="EZ798" s="329">
        <f t="shared" si="1614"/>
        <v>0</v>
      </c>
      <c r="FA798" s="329">
        <f t="shared" si="1615"/>
        <v>0</v>
      </c>
      <c r="FB798" s="170">
        <f t="shared" si="1503"/>
        <v>0</v>
      </c>
      <c r="FC798" s="208">
        <f t="shared" si="1504"/>
        <v>0</v>
      </c>
      <c r="FD798" s="328">
        <v>30.8</v>
      </c>
      <c r="FE798" s="328">
        <f t="shared" si="1616"/>
        <v>0</v>
      </c>
      <c r="FF798" s="329">
        <f t="shared" si="1617"/>
        <v>0</v>
      </c>
      <c r="FG798" s="329">
        <f t="shared" si="1618"/>
        <v>0</v>
      </c>
      <c r="FH798" s="329">
        <f t="shared" si="1619"/>
        <v>0</v>
      </c>
      <c r="FI798" s="329">
        <f t="shared" si="1620"/>
        <v>0</v>
      </c>
      <c r="FJ798" s="329">
        <f t="shared" si="1621"/>
        <v>0</v>
      </c>
      <c r="FK798" s="329">
        <f t="shared" si="1622"/>
        <v>0</v>
      </c>
      <c r="FL798" s="170">
        <f t="shared" si="1677"/>
        <v>0</v>
      </c>
      <c r="FM798" s="208">
        <f t="shared" si="1506"/>
        <v>0</v>
      </c>
      <c r="FN798" s="328">
        <v>30.8</v>
      </c>
      <c r="FO798" s="328">
        <f t="shared" si="1649"/>
        <v>0</v>
      </c>
      <c r="FP798" s="329">
        <f t="shared" si="1650"/>
        <v>0</v>
      </c>
      <c r="FQ798" s="329">
        <f t="shared" si="1651"/>
        <v>0</v>
      </c>
      <c r="FR798" s="329">
        <f t="shared" si="1652"/>
        <v>0</v>
      </c>
      <c r="FS798" s="329">
        <f t="shared" si="1653"/>
        <v>0</v>
      </c>
      <c r="FT798" s="329">
        <f t="shared" si="1654"/>
        <v>0</v>
      </c>
      <c r="FU798" s="329">
        <f t="shared" si="1655"/>
        <v>0</v>
      </c>
      <c r="FV798" s="170">
        <f t="shared" si="1678"/>
        <v>0</v>
      </c>
      <c r="FW798" s="208">
        <f t="shared" si="1508"/>
        <v>0</v>
      </c>
      <c r="FX798" s="328">
        <v>30.8</v>
      </c>
      <c r="FY798" s="328">
        <f t="shared" si="1656"/>
        <v>0</v>
      </c>
      <c r="FZ798" s="329">
        <f t="shared" si="1657"/>
        <v>0</v>
      </c>
      <c r="GA798" s="329">
        <f t="shared" si="1658"/>
        <v>0</v>
      </c>
      <c r="GB798" s="329">
        <f t="shared" si="1659"/>
        <v>0</v>
      </c>
      <c r="GC798" s="329">
        <f t="shared" si="1660"/>
        <v>0</v>
      </c>
      <c r="GD798" s="329">
        <f t="shared" si="1661"/>
        <v>0</v>
      </c>
      <c r="GE798" s="329">
        <f t="shared" si="1662"/>
        <v>0</v>
      </c>
      <c r="GF798" s="170">
        <f t="shared" si="1679"/>
        <v>0</v>
      </c>
      <c r="GG798" s="208">
        <f t="shared" si="1510"/>
        <v>0</v>
      </c>
      <c r="GH798" s="328">
        <v>30.8</v>
      </c>
      <c r="GI798" s="328">
        <f t="shared" si="1663"/>
        <v>0</v>
      </c>
      <c r="GJ798" s="329">
        <f t="shared" si="1664"/>
        <v>0</v>
      </c>
      <c r="GK798" s="329">
        <f t="shared" si="1665"/>
        <v>0</v>
      </c>
      <c r="GL798" s="329">
        <f t="shared" si="1666"/>
        <v>0</v>
      </c>
      <c r="GM798" s="329">
        <f t="shared" si="1667"/>
        <v>0</v>
      </c>
      <c r="GN798" s="329">
        <f t="shared" si="1668"/>
        <v>0</v>
      </c>
      <c r="GO798" s="329">
        <f t="shared" si="1669"/>
        <v>0</v>
      </c>
      <c r="GP798" s="170">
        <f t="shared" si="1680"/>
        <v>0</v>
      </c>
      <c r="GQ798" s="208">
        <f t="shared" si="1512"/>
        <v>0</v>
      </c>
      <c r="GR798" s="328">
        <v>30.8</v>
      </c>
      <c r="GS798" s="328">
        <f t="shared" si="1670"/>
        <v>0</v>
      </c>
      <c r="GT798" s="329">
        <f t="shared" si="1671"/>
        <v>0</v>
      </c>
      <c r="GU798" s="329">
        <f t="shared" si="1672"/>
        <v>0</v>
      </c>
      <c r="GV798" s="329">
        <f t="shared" si="1673"/>
        <v>0</v>
      </c>
      <c r="GW798" s="329">
        <f t="shared" si="1674"/>
        <v>0</v>
      </c>
      <c r="GX798" s="329">
        <f t="shared" si="1675"/>
        <v>0</v>
      </c>
      <c r="GY798" s="329">
        <f t="shared" si="1676"/>
        <v>0</v>
      </c>
      <c r="GZ798" s="170">
        <f t="shared" si="1681"/>
        <v>0</v>
      </c>
      <c r="HA798" s="208">
        <f t="shared" si="1514"/>
        <v>0</v>
      </c>
      <c r="HB798" s="328">
        <v>30.8</v>
      </c>
      <c r="HC798" s="328">
        <f t="shared" si="1515"/>
        <v>0</v>
      </c>
      <c r="HD798" s="329">
        <f t="shared" si="1623"/>
        <v>0</v>
      </c>
      <c r="HE798" s="329">
        <f t="shared" si="1624"/>
        <v>0</v>
      </c>
      <c r="HF798" s="329">
        <f t="shared" si="1625"/>
        <v>0</v>
      </c>
      <c r="HG798" s="329">
        <f t="shared" si="1626"/>
        <v>0</v>
      </c>
      <c r="HH798" s="329">
        <f t="shared" si="1627"/>
        <v>0</v>
      </c>
      <c r="HI798" s="329">
        <f t="shared" si="1628"/>
        <v>0</v>
      </c>
      <c r="HJ798" s="170">
        <f t="shared" si="1682"/>
        <v>0</v>
      </c>
      <c r="HK798" s="208">
        <f t="shared" si="1517"/>
        <v>0</v>
      </c>
      <c r="HL798" s="328">
        <v>30.8</v>
      </c>
      <c r="HM798" s="328">
        <f t="shared" si="1518"/>
        <v>0</v>
      </c>
      <c r="HN798" s="329">
        <f t="shared" si="1629"/>
        <v>0</v>
      </c>
      <c r="HO798" s="329">
        <f t="shared" si="1630"/>
        <v>0</v>
      </c>
      <c r="HP798" s="329">
        <f t="shared" si="1631"/>
        <v>0</v>
      </c>
      <c r="HQ798" s="329">
        <f t="shared" si="1632"/>
        <v>0</v>
      </c>
      <c r="HR798" s="329">
        <f t="shared" si="1633"/>
        <v>0</v>
      </c>
      <c r="HS798" s="329">
        <f t="shared" si="1634"/>
        <v>0</v>
      </c>
      <c r="HT798" s="170">
        <f t="shared" si="1519"/>
        <v>0</v>
      </c>
      <c r="HU798" s="208">
        <f t="shared" si="1520"/>
        <v>0</v>
      </c>
      <c r="HV798" s="328">
        <v>30.8</v>
      </c>
      <c r="HW798" s="328">
        <f t="shared" si="1635"/>
        <v>0</v>
      </c>
      <c r="HX798" s="329">
        <f t="shared" si="1636"/>
        <v>0</v>
      </c>
      <c r="HY798" s="329">
        <f t="shared" si="1637"/>
        <v>0</v>
      </c>
      <c r="HZ798" s="329">
        <f t="shared" si="1638"/>
        <v>0</v>
      </c>
      <c r="IA798" s="329">
        <f t="shared" si="1639"/>
        <v>0</v>
      </c>
      <c r="IB798" s="329">
        <f t="shared" si="1640"/>
        <v>0</v>
      </c>
      <c r="IC798" s="329">
        <f t="shared" si="1641"/>
        <v>0</v>
      </c>
      <c r="ID798" s="170">
        <f t="shared" si="1521"/>
        <v>0</v>
      </c>
      <c r="IE798" s="208">
        <f t="shared" si="1522"/>
        <v>0</v>
      </c>
      <c r="IF798" s="328">
        <v>30.8</v>
      </c>
      <c r="IG798" s="328">
        <f t="shared" si="1642"/>
        <v>0</v>
      </c>
      <c r="IH798" s="329">
        <f t="shared" si="1643"/>
        <v>0</v>
      </c>
      <c r="II798" s="329">
        <f t="shared" si="1644"/>
        <v>0</v>
      </c>
      <c r="IJ798" s="329">
        <f t="shared" si="1645"/>
        <v>0</v>
      </c>
      <c r="IK798" s="329">
        <f t="shared" si="1646"/>
        <v>0</v>
      </c>
      <c r="IL798" s="329">
        <f t="shared" si="1647"/>
        <v>0</v>
      </c>
      <c r="IM798" s="329">
        <f t="shared" si="1648"/>
        <v>0</v>
      </c>
      <c r="IN798" s="170">
        <f t="shared" si="1683"/>
        <v>0</v>
      </c>
    </row>
    <row r="799" spans="1:248">
      <c r="A799" s="318"/>
      <c r="B799" s="318"/>
      <c r="C799" s="318"/>
      <c r="D799" s="318"/>
      <c r="E799" s="318"/>
      <c r="F799" s="318"/>
      <c r="G799" s="318"/>
      <c r="H799" s="318"/>
      <c r="I799" s="318"/>
      <c r="K799" s="318"/>
      <c r="L799" s="318"/>
      <c r="M799" s="318"/>
      <c r="N799" s="318"/>
      <c r="O799" s="318"/>
      <c r="P799" s="318"/>
      <c r="Q799" s="318"/>
      <c r="R799" s="318"/>
      <c r="S799" s="208">
        <f t="shared" si="1524"/>
        <v>0</v>
      </c>
      <c r="T799" s="328">
        <v>30.9</v>
      </c>
      <c r="U799" s="328">
        <f t="shared" si="1525"/>
        <v>0</v>
      </c>
      <c r="V799" s="329">
        <f t="shared" si="1526"/>
        <v>0</v>
      </c>
      <c r="W799" s="329">
        <f t="shared" si="1527"/>
        <v>0</v>
      </c>
      <c r="X799" s="329">
        <f t="shared" si="1528"/>
        <v>0</v>
      </c>
      <c r="Y799" s="329">
        <f t="shared" si="1529"/>
        <v>0</v>
      </c>
      <c r="Z799" s="329">
        <f t="shared" si="1530"/>
        <v>0</v>
      </c>
      <c r="AA799" s="329">
        <f t="shared" si="1531"/>
        <v>0</v>
      </c>
      <c r="AB799" s="170">
        <f t="shared" si="1470"/>
        <v>0</v>
      </c>
      <c r="AC799" s="208">
        <f t="shared" si="1471"/>
        <v>0</v>
      </c>
      <c r="AD799" s="328">
        <v>30.9</v>
      </c>
      <c r="AE799" s="328">
        <f t="shared" si="1532"/>
        <v>0</v>
      </c>
      <c r="AF799" s="329">
        <f t="shared" si="1533"/>
        <v>0</v>
      </c>
      <c r="AG799" s="329">
        <f t="shared" si="1534"/>
        <v>0</v>
      </c>
      <c r="AH799" s="329">
        <f t="shared" si="1535"/>
        <v>0</v>
      </c>
      <c r="AI799" s="329">
        <f t="shared" si="1536"/>
        <v>0</v>
      </c>
      <c r="AJ799" s="329">
        <f t="shared" si="1537"/>
        <v>0</v>
      </c>
      <c r="AK799" s="329">
        <f t="shared" si="1538"/>
        <v>0</v>
      </c>
      <c r="AL799" s="170">
        <f t="shared" si="1472"/>
        <v>0</v>
      </c>
      <c r="AM799" s="208">
        <f t="shared" si="1473"/>
        <v>0</v>
      </c>
      <c r="AN799" s="328">
        <v>30.9</v>
      </c>
      <c r="AO799" s="328">
        <f t="shared" si="1539"/>
        <v>0</v>
      </c>
      <c r="AP799" s="329">
        <f t="shared" si="1540"/>
        <v>0</v>
      </c>
      <c r="AQ799" s="329">
        <f t="shared" si="1541"/>
        <v>0</v>
      </c>
      <c r="AR799" s="329">
        <f t="shared" si="1542"/>
        <v>0</v>
      </c>
      <c r="AS799" s="329">
        <f t="shared" si="1543"/>
        <v>0</v>
      </c>
      <c r="AT799" s="329">
        <f t="shared" si="1544"/>
        <v>0</v>
      </c>
      <c r="AU799" s="329">
        <f t="shared" si="1545"/>
        <v>0</v>
      </c>
      <c r="AV799" s="170">
        <f t="shared" si="1474"/>
        <v>0</v>
      </c>
      <c r="AW799" s="208">
        <f t="shared" si="1475"/>
        <v>0</v>
      </c>
      <c r="AX799" s="328">
        <v>30.9</v>
      </c>
      <c r="AY799" s="328">
        <f t="shared" si="1546"/>
        <v>0</v>
      </c>
      <c r="AZ799" s="329">
        <f t="shared" si="1547"/>
        <v>0</v>
      </c>
      <c r="BA799" s="329">
        <f t="shared" si="1548"/>
        <v>0</v>
      </c>
      <c r="BB799" s="329">
        <f t="shared" si="1549"/>
        <v>0</v>
      </c>
      <c r="BC799" s="329">
        <f t="shared" si="1550"/>
        <v>0</v>
      </c>
      <c r="BD799" s="329">
        <f t="shared" si="1551"/>
        <v>0</v>
      </c>
      <c r="BE799" s="329">
        <f t="shared" si="1552"/>
        <v>0</v>
      </c>
      <c r="BF799" s="170">
        <f t="shared" si="1476"/>
        <v>0</v>
      </c>
      <c r="BG799" s="208">
        <f t="shared" si="1477"/>
        <v>0</v>
      </c>
      <c r="BH799" s="328">
        <v>30.9</v>
      </c>
      <c r="BI799" s="328">
        <f t="shared" si="1478"/>
        <v>0</v>
      </c>
      <c r="BJ799" s="329">
        <f t="shared" si="1479"/>
        <v>0</v>
      </c>
      <c r="BK799" s="329">
        <f t="shared" si="1480"/>
        <v>0</v>
      </c>
      <c r="BL799" s="329">
        <f t="shared" si="1481"/>
        <v>0</v>
      </c>
      <c r="BM799" s="329">
        <f t="shared" si="1482"/>
        <v>0</v>
      </c>
      <c r="BN799" s="329">
        <f t="shared" si="1483"/>
        <v>0</v>
      </c>
      <c r="BO799" s="329">
        <f t="shared" si="1484"/>
        <v>0</v>
      </c>
      <c r="BP799" s="170">
        <f t="shared" si="1485"/>
        <v>0</v>
      </c>
      <c r="BQ799" s="208">
        <f t="shared" si="1486"/>
        <v>0</v>
      </c>
      <c r="BR799" s="328">
        <v>30.9</v>
      </c>
      <c r="BS799" s="328">
        <f t="shared" si="1553"/>
        <v>0</v>
      </c>
      <c r="BT799" s="329">
        <f t="shared" si="1554"/>
        <v>0</v>
      </c>
      <c r="BU799" s="329">
        <f t="shared" si="1555"/>
        <v>0</v>
      </c>
      <c r="BV799" s="329">
        <f t="shared" si="1556"/>
        <v>0</v>
      </c>
      <c r="BW799" s="329">
        <f t="shared" si="1557"/>
        <v>0</v>
      </c>
      <c r="BX799" s="329">
        <f t="shared" si="1558"/>
        <v>0</v>
      </c>
      <c r="BY799" s="329">
        <f t="shared" si="1559"/>
        <v>0</v>
      </c>
      <c r="BZ799" s="170">
        <f t="shared" si="1487"/>
        <v>0</v>
      </c>
      <c r="CA799" s="208">
        <f t="shared" si="1488"/>
        <v>0</v>
      </c>
      <c r="CB799" s="328">
        <v>30.9</v>
      </c>
      <c r="CC799" s="328">
        <f t="shared" si="1560"/>
        <v>0</v>
      </c>
      <c r="CD799" s="329">
        <f t="shared" si="1561"/>
        <v>0</v>
      </c>
      <c r="CE799" s="329">
        <f t="shared" si="1562"/>
        <v>0</v>
      </c>
      <c r="CF799" s="329">
        <f t="shared" si="1563"/>
        <v>0</v>
      </c>
      <c r="CG799" s="329">
        <f t="shared" si="1564"/>
        <v>0</v>
      </c>
      <c r="CH799" s="329">
        <f t="shared" si="1565"/>
        <v>0</v>
      </c>
      <c r="CI799" s="329">
        <f t="shared" si="1566"/>
        <v>0</v>
      </c>
      <c r="CJ799" s="170">
        <f t="shared" si="1489"/>
        <v>0</v>
      </c>
      <c r="CK799" s="208">
        <f t="shared" si="1490"/>
        <v>0</v>
      </c>
      <c r="CL799" s="328">
        <v>30.9</v>
      </c>
      <c r="CM799" s="328">
        <f t="shared" si="1567"/>
        <v>0</v>
      </c>
      <c r="CN799" s="329">
        <f t="shared" si="1568"/>
        <v>0</v>
      </c>
      <c r="CO799" s="329">
        <f t="shared" si="1569"/>
        <v>0</v>
      </c>
      <c r="CP799" s="329">
        <f t="shared" si="1570"/>
        <v>0</v>
      </c>
      <c r="CQ799" s="329">
        <f t="shared" si="1571"/>
        <v>0</v>
      </c>
      <c r="CR799" s="329">
        <f t="shared" si="1572"/>
        <v>0</v>
      </c>
      <c r="CS799" s="329">
        <f t="shared" si="1573"/>
        <v>0</v>
      </c>
      <c r="CT799" s="170">
        <f t="shared" si="1491"/>
        <v>0</v>
      </c>
      <c r="CU799" s="208">
        <f t="shared" si="1492"/>
        <v>0</v>
      </c>
      <c r="CV799" s="328">
        <v>30.9</v>
      </c>
      <c r="CW799" s="328">
        <f t="shared" si="1574"/>
        <v>0</v>
      </c>
      <c r="CX799" s="329">
        <f t="shared" si="1575"/>
        <v>0</v>
      </c>
      <c r="CY799" s="329">
        <f t="shared" si="1576"/>
        <v>0</v>
      </c>
      <c r="CZ799" s="329">
        <f t="shared" si="1577"/>
        <v>0</v>
      </c>
      <c r="DA799" s="329">
        <f t="shared" si="1578"/>
        <v>0</v>
      </c>
      <c r="DB799" s="329">
        <f t="shared" si="1579"/>
        <v>0</v>
      </c>
      <c r="DC799" s="329">
        <f t="shared" si="1580"/>
        <v>0</v>
      </c>
      <c r="DD799" s="170">
        <f t="shared" si="1493"/>
        <v>0</v>
      </c>
      <c r="DE799" s="208">
        <f t="shared" si="1494"/>
        <v>0</v>
      </c>
      <c r="DF799" s="328">
        <v>30.9</v>
      </c>
      <c r="DG799" s="328">
        <f t="shared" si="1581"/>
        <v>0</v>
      </c>
      <c r="DH799" s="329">
        <f t="shared" si="1582"/>
        <v>0</v>
      </c>
      <c r="DI799" s="329">
        <f t="shared" si="1583"/>
        <v>0</v>
      </c>
      <c r="DJ799" s="329">
        <f t="shared" si="1584"/>
        <v>0</v>
      </c>
      <c r="DK799" s="329">
        <f t="shared" si="1585"/>
        <v>0</v>
      </c>
      <c r="DL799" s="329">
        <f t="shared" si="1586"/>
        <v>0</v>
      </c>
      <c r="DM799" s="329">
        <f t="shared" si="1587"/>
        <v>0</v>
      </c>
      <c r="DN799" s="170">
        <f t="shared" si="1495"/>
        <v>0</v>
      </c>
      <c r="DO799" s="208">
        <f t="shared" si="1496"/>
        <v>0</v>
      </c>
      <c r="DP799" s="328">
        <v>30.9</v>
      </c>
      <c r="DQ799" s="328">
        <f t="shared" si="1588"/>
        <v>0</v>
      </c>
      <c r="DR799" s="329">
        <f t="shared" si="1589"/>
        <v>0</v>
      </c>
      <c r="DS799" s="329">
        <f t="shared" si="1590"/>
        <v>0</v>
      </c>
      <c r="DT799" s="329">
        <f t="shared" si="1591"/>
        <v>0</v>
      </c>
      <c r="DU799" s="329">
        <f t="shared" si="1592"/>
        <v>0</v>
      </c>
      <c r="DV799" s="329">
        <f t="shared" si="1593"/>
        <v>0</v>
      </c>
      <c r="DW799" s="329">
        <f t="shared" si="1594"/>
        <v>0</v>
      </c>
      <c r="DX799" s="170">
        <f t="shared" si="1497"/>
        <v>0</v>
      </c>
      <c r="DY799" s="208">
        <f t="shared" si="1498"/>
        <v>0</v>
      </c>
      <c r="DZ799" s="328">
        <v>30.9</v>
      </c>
      <c r="EA799" s="328">
        <f t="shared" si="1595"/>
        <v>0</v>
      </c>
      <c r="EB799" s="329">
        <f t="shared" si="1596"/>
        <v>0</v>
      </c>
      <c r="EC799" s="329">
        <f t="shared" si="1597"/>
        <v>0</v>
      </c>
      <c r="ED799" s="329">
        <f t="shared" si="1598"/>
        <v>0</v>
      </c>
      <c r="EE799" s="329">
        <f t="shared" si="1599"/>
        <v>0</v>
      </c>
      <c r="EF799" s="329">
        <f t="shared" si="1600"/>
        <v>0</v>
      </c>
      <c r="EG799" s="329">
        <f t="shared" si="1601"/>
        <v>0</v>
      </c>
      <c r="EH799" s="170">
        <f t="shared" si="1499"/>
        <v>0</v>
      </c>
      <c r="EI799" s="208">
        <f t="shared" si="1500"/>
        <v>0</v>
      </c>
      <c r="EJ799" s="328">
        <v>30.9</v>
      </c>
      <c r="EK799" s="328">
        <f t="shared" si="1602"/>
        <v>0</v>
      </c>
      <c r="EL799" s="329">
        <f t="shared" si="1603"/>
        <v>0</v>
      </c>
      <c r="EM799" s="329">
        <f t="shared" si="1604"/>
        <v>0</v>
      </c>
      <c r="EN799" s="329">
        <f t="shared" si="1605"/>
        <v>0</v>
      </c>
      <c r="EO799" s="329">
        <f t="shared" si="1606"/>
        <v>0</v>
      </c>
      <c r="EP799" s="329">
        <f t="shared" si="1607"/>
        <v>0</v>
      </c>
      <c r="EQ799" s="329">
        <f t="shared" si="1608"/>
        <v>0</v>
      </c>
      <c r="ER799" s="170">
        <f t="shared" si="1501"/>
        <v>0</v>
      </c>
      <c r="ES799" s="208">
        <f t="shared" si="1502"/>
        <v>0</v>
      </c>
      <c r="ET799" s="328">
        <v>30.9</v>
      </c>
      <c r="EU799" s="328">
        <f t="shared" si="1609"/>
        <v>0</v>
      </c>
      <c r="EV799" s="329">
        <f t="shared" si="1610"/>
        <v>0</v>
      </c>
      <c r="EW799" s="329">
        <f t="shared" si="1611"/>
        <v>0</v>
      </c>
      <c r="EX799" s="329">
        <f t="shared" si="1612"/>
        <v>0</v>
      </c>
      <c r="EY799" s="329">
        <f t="shared" si="1613"/>
        <v>0</v>
      </c>
      <c r="EZ799" s="329">
        <f t="shared" si="1614"/>
        <v>0</v>
      </c>
      <c r="FA799" s="329">
        <f t="shared" si="1615"/>
        <v>0</v>
      </c>
      <c r="FB799" s="170">
        <f t="shared" si="1503"/>
        <v>0</v>
      </c>
      <c r="FC799" s="208">
        <f t="shared" si="1504"/>
        <v>0</v>
      </c>
      <c r="FD799" s="328">
        <v>30.9</v>
      </c>
      <c r="FE799" s="328">
        <f t="shared" si="1616"/>
        <v>0</v>
      </c>
      <c r="FF799" s="329">
        <f t="shared" si="1617"/>
        <v>0</v>
      </c>
      <c r="FG799" s="329">
        <f t="shared" si="1618"/>
        <v>0</v>
      </c>
      <c r="FH799" s="329">
        <f t="shared" si="1619"/>
        <v>0</v>
      </c>
      <c r="FI799" s="329">
        <f t="shared" si="1620"/>
        <v>0</v>
      </c>
      <c r="FJ799" s="329">
        <f t="shared" si="1621"/>
        <v>0</v>
      </c>
      <c r="FK799" s="329">
        <f t="shared" si="1622"/>
        <v>0</v>
      </c>
      <c r="FL799" s="170">
        <f t="shared" si="1677"/>
        <v>0</v>
      </c>
      <c r="FM799" s="208">
        <f t="shared" si="1506"/>
        <v>0</v>
      </c>
      <c r="FN799" s="328">
        <v>30.9</v>
      </c>
      <c r="FO799" s="328">
        <f t="shared" si="1649"/>
        <v>0</v>
      </c>
      <c r="FP799" s="329">
        <f t="shared" si="1650"/>
        <v>0</v>
      </c>
      <c r="FQ799" s="329">
        <f t="shared" si="1651"/>
        <v>0</v>
      </c>
      <c r="FR799" s="329">
        <f t="shared" si="1652"/>
        <v>0</v>
      </c>
      <c r="FS799" s="329">
        <f t="shared" si="1653"/>
        <v>0</v>
      </c>
      <c r="FT799" s="329">
        <f t="shared" si="1654"/>
        <v>0</v>
      </c>
      <c r="FU799" s="329">
        <f t="shared" si="1655"/>
        <v>0</v>
      </c>
      <c r="FV799" s="170">
        <f t="shared" si="1678"/>
        <v>0</v>
      </c>
      <c r="FW799" s="208">
        <f t="shared" si="1508"/>
        <v>0</v>
      </c>
      <c r="FX799" s="328">
        <v>30.9</v>
      </c>
      <c r="FY799" s="328">
        <f t="shared" si="1656"/>
        <v>0</v>
      </c>
      <c r="FZ799" s="329">
        <f t="shared" si="1657"/>
        <v>0</v>
      </c>
      <c r="GA799" s="329">
        <f t="shared" si="1658"/>
        <v>0</v>
      </c>
      <c r="GB799" s="329">
        <f t="shared" si="1659"/>
        <v>0</v>
      </c>
      <c r="GC799" s="329">
        <f t="shared" si="1660"/>
        <v>0</v>
      </c>
      <c r="GD799" s="329">
        <f t="shared" si="1661"/>
        <v>0</v>
      </c>
      <c r="GE799" s="329">
        <f t="shared" si="1662"/>
        <v>0</v>
      </c>
      <c r="GF799" s="170">
        <f t="shared" si="1679"/>
        <v>0</v>
      </c>
      <c r="GG799" s="208">
        <f t="shared" si="1510"/>
        <v>0</v>
      </c>
      <c r="GH799" s="328">
        <v>30.9</v>
      </c>
      <c r="GI799" s="328">
        <f t="shared" si="1663"/>
        <v>0</v>
      </c>
      <c r="GJ799" s="329">
        <f t="shared" si="1664"/>
        <v>0</v>
      </c>
      <c r="GK799" s="329">
        <f t="shared" si="1665"/>
        <v>0</v>
      </c>
      <c r="GL799" s="329">
        <f t="shared" si="1666"/>
        <v>0</v>
      </c>
      <c r="GM799" s="329">
        <f t="shared" si="1667"/>
        <v>0</v>
      </c>
      <c r="GN799" s="329">
        <f t="shared" si="1668"/>
        <v>0</v>
      </c>
      <c r="GO799" s="329">
        <f t="shared" si="1669"/>
        <v>0</v>
      </c>
      <c r="GP799" s="170">
        <f t="shared" si="1680"/>
        <v>0</v>
      </c>
      <c r="GQ799" s="208">
        <f t="shared" si="1512"/>
        <v>0</v>
      </c>
      <c r="GR799" s="328">
        <v>30.9</v>
      </c>
      <c r="GS799" s="328">
        <f t="shared" si="1670"/>
        <v>0</v>
      </c>
      <c r="GT799" s="329">
        <f t="shared" si="1671"/>
        <v>0</v>
      </c>
      <c r="GU799" s="329">
        <f t="shared" si="1672"/>
        <v>0</v>
      </c>
      <c r="GV799" s="329">
        <f t="shared" si="1673"/>
        <v>0</v>
      </c>
      <c r="GW799" s="329">
        <f t="shared" si="1674"/>
        <v>0</v>
      </c>
      <c r="GX799" s="329">
        <f t="shared" si="1675"/>
        <v>0</v>
      </c>
      <c r="GY799" s="329">
        <f t="shared" si="1676"/>
        <v>0</v>
      </c>
      <c r="GZ799" s="170">
        <f t="shared" si="1681"/>
        <v>0</v>
      </c>
      <c r="HA799" s="208">
        <f t="shared" si="1514"/>
        <v>0</v>
      </c>
      <c r="HB799" s="328">
        <v>30.9</v>
      </c>
      <c r="HC799" s="328">
        <f t="shared" si="1515"/>
        <v>0</v>
      </c>
      <c r="HD799" s="329">
        <f t="shared" si="1623"/>
        <v>0</v>
      </c>
      <c r="HE799" s="329">
        <f t="shared" si="1624"/>
        <v>0</v>
      </c>
      <c r="HF799" s="329">
        <f t="shared" si="1625"/>
        <v>0</v>
      </c>
      <c r="HG799" s="329">
        <f t="shared" si="1626"/>
        <v>0</v>
      </c>
      <c r="HH799" s="329">
        <f t="shared" si="1627"/>
        <v>0</v>
      </c>
      <c r="HI799" s="329">
        <f t="shared" si="1628"/>
        <v>0</v>
      </c>
      <c r="HJ799" s="170">
        <f t="shared" si="1682"/>
        <v>0</v>
      </c>
      <c r="HK799" s="208">
        <f t="shared" si="1517"/>
        <v>0</v>
      </c>
      <c r="HL799" s="328">
        <v>30.9</v>
      </c>
      <c r="HM799" s="328">
        <f t="shared" si="1518"/>
        <v>0</v>
      </c>
      <c r="HN799" s="329">
        <f t="shared" si="1629"/>
        <v>0</v>
      </c>
      <c r="HO799" s="329">
        <f t="shared" si="1630"/>
        <v>0</v>
      </c>
      <c r="HP799" s="329">
        <f t="shared" si="1631"/>
        <v>0</v>
      </c>
      <c r="HQ799" s="329">
        <f t="shared" si="1632"/>
        <v>0</v>
      </c>
      <c r="HR799" s="329">
        <f t="shared" si="1633"/>
        <v>0</v>
      </c>
      <c r="HS799" s="329">
        <f t="shared" si="1634"/>
        <v>0</v>
      </c>
      <c r="HT799" s="170">
        <f t="shared" si="1519"/>
        <v>0</v>
      </c>
      <c r="HU799" s="208">
        <f t="shared" si="1520"/>
        <v>0</v>
      </c>
      <c r="HV799" s="328">
        <v>30.9</v>
      </c>
      <c r="HW799" s="328">
        <f t="shared" si="1635"/>
        <v>0</v>
      </c>
      <c r="HX799" s="329">
        <f t="shared" si="1636"/>
        <v>0</v>
      </c>
      <c r="HY799" s="329">
        <f t="shared" si="1637"/>
        <v>0</v>
      </c>
      <c r="HZ799" s="329">
        <f t="shared" si="1638"/>
        <v>0</v>
      </c>
      <c r="IA799" s="329">
        <f t="shared" si="1639"/>
        <v>0</v>
      </c>
      <c r="IB799" s="329">
        <f t="shared" si="1640"/>
        <v>0</v>
      </c>
      <c r="IC799" s="329">
        <f t="shared" si="1641"/>
        <v>0</v>
      </c>
      <c r="ID799" s="170">
        <f t="shared" si="1521"/>
        <v>0</v>
      </c>
      <c r="IE799" s="208">
        <f t="shared" si="1522"/>
        <v>0</v>
      </c>
      <c r="IF799" s="328">
        <v>30.9</v>
      </c>
      <c r="IG799" s="328">
        <f t="shared" si="1642"/>
        <v>0</v>
      </c>
      <c r="IH799" s="329">
        <f t="shared" si="1643"/>
        <v>0</v>
      </c>
      <c r="II799" s="329">
        <f t="shared" si="1644"/>
        <v>0</v>
      </c>
      <c r="IJ799" s="329">
        <f t="shared" si="1645"/>
        <v>0</v>
      </c>
      <c r="IK799" s="329">
        <f t="shared" si="1646"/>
        <v>0</v>
      </c>
      <c r="IL799" s="329">
        <f t="shared" si="1647"/>
        <v>0</v>
      </c>
      <c r="IM799" s="329">
        <f t="shared" si="1648"/>
        <v>0</v>
      </c>
      <c r="IN799" s="170">
        <f t="shared" si="1683"/>
        <v>0</v>
      </c>
    </row>
    <row r="800" spans="1:248">
      <c r="A800" s="318"/>
      <c r="B800" s="318"/>
      <c r="C800" s="318"/>
      <c r="D800" s="318"/>
      <c r="E800" s="318"/>
      <c r="F800" s="318"/>
      <c r="G800" s="318"/>
      <c r="H800" s="318"/>
      <c r="I800" s="318"/>
      <c r="K800" s="318"/>
      <c r="L800" s="318"/>
      <c r="M800" s="318"/>
      <c r="N800" s="318"/>
      <c r="O800" s="318"/>
      <c r="P800" s="318"/>
      <c r="Q800" s="318"/>
      <c r="R800" s="318"/>
      <c r="S800" s="208">
        <f t="shared" si="1524"/>
        <v>0</v>
      </c>
      <c r="T800" s="328">
        <v>31</v>
      </c>
      <c r="U800" s="328">
        <f t="shared" si="1525"/>
        <v>0</v>
      </c>
      <c r="V800" s="329">
        <f t="shared" si="1526"/>
        <v>0</v>
      </c>
      <c r="W800" s="329">
        <f t="shared" si="1527"/>
        <v>0</v>
      </c>
      <c r="X800" s="329">
        <f t="shared" si="1528"/>
        <v>0</v>
      </c>
      <c r="Y800" s="329">
        <f t="shared" si="1529"/>
        <v>0</v>
      </c>
      <c r="Z800" s="329">
        <f t="shared" si="1530"/>
        <v>0</v>
      </c>
      <c r="AA800" s="329">
        <f t="shared" si="1531"/>
        <v>0</v>
      </c>
      <c r="AB800" s="170">
        <f t="shared" si="1470"/>
        <v>0</v>
      </c>
      <c r="AC800" s="208">
        <f t="shared" si="1471"/>
        <v>0</v>
      </c>
      <c r="AD800" s="328">
        <v>31</v>
      </c>
      <c r="AE800" s="328">
        <f t="shared" si="1532"/>
        <v>0</v>
      </c>
      <c r="AF800" s="329">
        <f t="shared" si="1533"/>
        <v>0</v>
      </c>
      <c r="AG800" s="329">
        <f t="shared" si="1534"/>
        <v>0</v>
      </c>
      <c r="AH800" s="329">
        <f t="shared" si="1535"/>
        <v>0</v>
      </c>
      <c r="AI800" s="329">
        <f t="shared" si="1536"/>
        <v>0</v>
      </c>
      <c r="AJ800" s="329">
        <f t="shared" si="1537"/>
        <v>0</v>
      </c>
      <c r="AK800" s="329">
        <f t="shared" si="1538"/>
        <v>0</v>
      </c>
      <c r="AL800" s="170">
        <f t="shared" si="1472"/>
        <v>0</v>
      </c>
      <c r="AM800" s="208">
        <f t="shared" si="1473"/>
        <v>0</v>
      </c>
      <c r="AN800" s="328">
        <v>31</v>
      </c>
      <c r="AO800" s="328">
        <f t="shared" si="1539"/>
        <v>0</v>
      </c>
      <c r="AP800" s="329">
        <f t="shared" si="1540"/>
        <v>0</v>
      </c>
      <c r="AQ800" s="329">
        <f t="shared" si="1541"/>
        <v>0</v>
      </c>
      <c r="AR800" s="329">
        <f t="shared" si="1542"/>
        <v>0</v>
      </c>
      <c r="AS800" s="329">
        <f t="shared" si="1543"/>
        <v>0</v>
      </c>
      <c r="AT800" s="329">
        <f t="shared" si="1544"/>
        <v>0</v>
      </c>
      <c r="AU800" s="329">
        <f t="shared" si="1545"/>
        <v>0</v>
      </c>
      <c r="AV800" s="170">
        <f t="shared" si="1474"/>
        <v>0</v>
      </c>
      <c r="AW800" s="208">
        <f t="shared" si="1475"/>
        <v>0</v>
      </c>
      <c r="AX800" s="328">
        <v>31</v>
      </c>
      <c r="AY800" s="328">
        <f t="shared" si="1546"/>
        <v>0</v>
      </c>
      <c r="AZ800" s="329">
        <f t="shared" si="1547"/>
        <v>0</v>
      </c>
      <c r="BA800" s="329">
        <f t="shared" si="1548"/>
        <v>0</v>
      </c>
      <c r="BB800" s="329">
        <f t="shared" si="1549"/>
        <v>0</v>
      </c>
      <c r="BC800" s="329">
        <f t="shared" si="1550"/>
        <v>0</v>
      </c>
      <c r="BD800" s="329">
        <f t="shared" si="1551"/>
        <v>0</v>
      </c>
      <c r="BE800" s="329">
        <f t="shared" si="1552"/>
        <v>0</v>
      </c>
      <c r="BF800" s="170">
        <f t="shared" si="1476"/>
        <v>0</v>
      </c>
      <c r="BG800" s="208">
        <f t="shared" si="1477"/>
        <v>0</v>
      </c>
      <c r="BH800" s="328">
        <v>31</v>
      </c>
      <c r="BI800" s="328">
        <f t="shared" si="1478"/>
        <v>0</v>
      </c>
      <c r="BJ800" s="329">
        <f t="shared" si="1479"/>
        <v>0</v>
      </c>
      <c r="BK800" s="329">
        <f t="shared" si="1480"/>
        <v>0</v>
      </c>
      <c r="BL800" s="329">
        <f t="shared" si="1481"/>
        <v>0</v>
      </c>
      <c r="BM800" s="329">
        <f t="shared" si="1482"/>
        <v>0</v>
      </c>
      <c r="BN800" s="329">
        <f t="shared" si="1483"/>
        <v>0</v>
      </c>
      <c r="BO800" s="329">
        <f t="shared" si="1484"/>
        <v>0</v>
      </c>
      <c r="BP800" s="170">
        <f t="shared" si="1485"/>
        <v>0</v>
      </c>
      <c r="BQ800" s="208">
        <f t="shared" si="1486"/>
        <v>0</v>
      </c>
      <c r="BR800" s="328">
        <v>31</v>
      </c>
      <c r="BS800" s="328">
        <f t="shared" si="1553"/>
        <v>0</v>
      </c>
      <c r="BT800" s="329">
        <f t="shared" si="1554"/>
        <v>0</v>
      </c>
      <c r="BU800" s="329">
        <f t="shared" si="1555"/>
        <v>0</v>
      </c>
      <c r="BV800" s="329">
        <f t="shared" si="1556"/>
        <v>0</v>
      </c>
      <c r="BW800" s="329">
        <f t="shared" si="1557"/>
        <v>0</v>
      </c>
      <c r="BX800" s="329">
        <f t="shared" si="1558"/>
        <v>0</v>
      </c>
      <c r="BY800" s="329">
        <f t="shared" si="1559"/>
        <v>0</v>
      </c>
      <c r="BZ800" s="170">
        <f t="shared" si="1487"/>
        <v>0</v>
      </c>
      <c r="CA800" s="208">
        <f t="shared" si="1488"/>
        <v>0</v>
      </c>
      <c r="CB800" s="328">
        <v>31</v>
      </c>
      <c r="CC800" s="328">
        <f t="shared" si="1560"/>
        <v>0</v>
      </c>
      <c r="CD800" s="329">
        <f t="shared" si="1561"/>
        <v>0</v>
      </c>
      <c r="CE800" s="329">
        <f t="shared" si="1562"/>
        <v>0</v>
      </c>
      <c r="CF800" s="329">
        <f t="shared" si="1563"/>
        <v>0</v>
      </c>
      <c r="CG800" s="329">
        <f t="shared" si="1564"/>
        <v>0</v>
      </c>
      <c r="CH800" s="329">
        <f t="shared" si="1565"/>
        <v>0</v>
      </c>
      <c r="CI800" s="329">
        <f t="shared" si="1566"/>
        <v>0</v>
      </c>
      <c r="CJ800" s="170">
        <f t="shared" si="1489"/>
        <v>0</v>
      </c>
      <c r="CK800" s="208">
        <f t="shared" si="1490"/>
        <v>0</v>
      </c>
      <c r="CL800" s="328">
        <v>31</v>
      </c>
      <c r="CM800" s="328">
        <f t="shared" si="1567"/>
        <v>0</v>
      </c>
      <c r="CN800" s="329">
        <f t="shared" si="1568"/>
        <v>0</v>
      </c>
      <c r="CO800" s="329">
        <f t="shared" si="1569"/>
        <v>0</v>
      </c>
      <c r="CP800" s="329">
        <f t="shared" si="1570"/>
        <v>0</v>
      </c>
      <c r="CQ800" s="329">
        <f t="shared" si="1571"/>
        <v>0</v>
      </c>
      <c r="CR800" s="329">
        <f t="shared" si="1572"/>
        <v>0</v>
      </c>
      <c r="CS800" s="329">
        <f t="shared" si="1573"/>
        <v>0</v>
      </c>
      <c r="CT800" s="170">
        <f t="shared" si="1491"/>
        <v>0</v>
      </c>
      <c r="CU800" s="208">
        <f t="shared" si="1492"/>
        <v>0</v>
      </c>
      <c r="CV800" s="328">
        <v>31</v>
      </c>
      <c r="CW800" s="328">
        <f t="shared" si="1574"/>
        <v>0</v>
      </c>
      <c r="CX800" s="329">
        <f t="shared" si="1575"/>
        <v>0</v>
      </c>
      <c r="CY800" s="329">
        <f t="shared" si="1576"/>
        <v>0</v>
      </c>
      <c r="CZ800" s="329">
        <f t="shared" si="1577"/>
        <v>0</v>
      </c>
      <c r="DA800" s="329">
        <f t="shared" si="1578"/>
        <v>0</v>
      </c>
      <c r="DB800" s="329">
        <f t="shared" si="1579"/>
        <v>0</v>
      </c>
      <c r="DC800" s="329">
        <f t="shared" si="1580"/>
        <v>0</v>
      </c>
      <c r="DD800" s="170">
        <f t="shared" si="1493"/>
        <v>0</v>
      </c>
      <c r="DE800" s="208">
        <f t="shared" si="1494"/>
        <v>0</v>
      </c>
      <c r="DF800" s="328">
        <v>31</v>
      </c>
      <c r="DG800" s="328">
        <f t="shared" si="1581"/>
        <v>0</v>
      </c>
      <c r="DH800" s="329">
        <f t="shared" si="1582"/>
        <v>0</v>
      </c>
      <c r="DI800" s="329">
        <f t="shared" si="1583"/>
        <v>0</v>
      </c>
      <c r="DJ800" s="329">
        <f t="shared" si="1584"/>
        <v>0</v>
      </c>
      <c r="DK800" s="329">
        <f t="shared" si="1585"/>
        <v>0</v>
      </c>
      <c r="DL800" s="329">
        <f t="shared" si="1586"/>
        <v>0</v>
      </c>
      <c r="DM800" s="329">
        <f t="shared" si="1587"/>
        <v>0</v>
      </c>
      <c r="DN800" s="170">
        <f t="shared" si="1495"/>
        <v>0</v>
      </c>
      <c r="DO800" s="208">
        <f t="shared" si="1496"/>
        <v>0</v>
      </c>
      <c r="DP800" s="328">
        <v>31</v>
      </c>
      <c r="DQ800" s="328">
        <f t="shared" si="1588"/>
        <v>0</v>
      </c>
      <c r="DR800" s="329">
        <f t="shared" si="1589"/>
        <v>0</v>
      </c>
      <c r="DS800" s="329">
        <f t="shared" si="1590"/>
        <v>0</v>
      </c>
      <c r="DT800" s="329">
        <f t="shared" si="1591"/>
        <v>0</v>
      </c>
      <c r="DU800" s="329">
        <f t="shared" si="1592"/>
        <v>0</v>
      </c>
      <c r="DV800" s="329">
        <f t="shared" si="1593"/>
        <v>0</v>
      </c>
      <c r="DW800" s="329">
        <f t="shared" si="1594"/>
        <v>0</v>
      </c>
      <c r="DX800" s="170">
        <f t="shared" si="1497"/>
        <v>0</v>
      </c>
      <c r="DY800" s="208">
        <f t="shared" si="1498"/>
        <v>0</v>
      </c>
      <c r="DZ800" s="328">
        <v>31</v>
      </c>
      <c r="EA800" s="328">
        <f t="shared" si="1595"/>
        <v>0</v>
      </c>
      <c r="EB800" s="329">
        <f t="shared" si="1596"/>
        <v>0</v>
      </c>
      <c r="EC800" s="329">
        <f t="shared" si="1597"/>
        <v>0</v>
      </c>
      <c r="ED800" s="329">
        <f t="shared" si="1598"/>
        <v>0</v>
      </c>
      <c r="EE800" s="329">
        <f t="shared" si="1599"/>
        <v>0</v>
      </c>
      <c r="EF800" s="329">
        <f t="shared" si="1600"/>
        <v>0</v>
      </c>
      <c r="EG800" s="329">
        <f t="shared" si="1601"/>
        <v>0</v>
      </c>
      <c r="EH800" s="170">
        <f t="shared" si="1499"/>
        <v>0</v>
      </c>
      <c r="EI800" s="208">
        <f t="shared" si="1500"/>
        <v>0</v>
      </c>
      <c r="EJ800" s="328">
        <v>31</v>
      </c>
      <c r="EK800" s="328">
        <f t="shared" si="1602"/>
        <v>0</v>
      </c>
      <c r="EL800" s="329">
        <f t="shared" si="1603"/>
        <v>0</v>
      </c>
      <c r="EM800" s="329">
        <f t="shared" si="1604"/>
        <v>0</v>
      </c>
      <c r="EN800" s="329">
        <f t="shared" si="1605"/>
        <v>0</v>
      </c>
      <c r="EO800" s="329">
        <f t="shared" si="1606"/>
        <v>0</v>
      </c>
      <c r="EP800" s="329">
        <f t="shared" si="1607"/>
        <v>0</v>
      </c>
      <c r="EQ800" s="329">
        <f t="shared" si="1608"/>
        <v>0</v>
      </c>
      <c r="ER800" s="170">
        <f t="shared" si="1501"/>
        <v>0</v>
      </c>
      <c r="ES800" s="208">
        <f t="shared" si="1502"/>
        <v>0</v>
      </c>
      <c r="ET800" s="328">
        <v>31</v>
      </c>
      <c r="EU800" s="328">
        <f t="shared" si="1609"/>
        <v>0</v>
      </c>
      <c r="EV800" s="329">
        <f t="shared" si="1610"/>
        <v>0</v>
      </c>
      <c r="EW800" s="329">
        <f t="shared" si="1611"/>
        <v>0</v>
      </c>
      <c r="EX800" s="329">
        <f t="shared" si="1612"/>
        <v>0</v>
      </c>
      <c r="EY800" s="329">
        <f t="shared" si="1613"/>
        <v>0</v>
      </c>
      <c r="EZ800" s="329">
        <f t="shared" si="1614"/>
        <v>0</v>
      </c>
      <c r="FA800" s="329">
        <f t="shared" si="1615"/>
        <v>0</v>
      </c>
      <c r="FB800" s="170">
        <f t="shared" si="1503"/>
        <v>0</v>
      </c>
      <c r="FC800" s="208">
        <f t="shared" si="1504"/>
        <v>0</v>
      </c>
      <c r="FD800" s="328">
        <v>31</v>
      </c>
      <c r="FE800" s="328">
        <f t="shared" si="1616"/>
        <v>0</v>
      </c>
      <c r="FF800" s="329">
        <f t="shared" si="1617"/>
        <v>0</v>
      </c>
      <c r="FG800" s="329">
        <f t="shared" si="1618"/>
        <v>0</v>
      </c>
      <c r="FH800" s="329">
        <f t="shared" si="1619"/>
        <v>0</v>
      </c>
      <c r="FI800" s="329">
        <f t="shared" si="1620"/>
        <v>0</v>
      </c>
      <c r="FJ800" s="329">
        <f t="shared" si="1621"/>
        <v>0</v>
      </c>
      <c r="FK800" s="329">
        <f t="shared" si="1622"/>
        <v>0</v>
      </c>
      <c r="FL800" s="170">
        <f t="shared" si="1677"/>
        <v>0</v>
      </c>
      <c r="FM800" s="208">
        <f t="shared" si="1506"/>
        <v>0</v>
      </c>
      <c r="FN800" s="328">
        <v>31</v>
      </c>
      <c r="FO800" s="328">
        <f t="shared" si="1649"/>
        <v>0</v>
      </c>
      <c r="FP800" s="329">
        <f t="shared" si="1650"/>
        <v>0</v>
      </c>
      <c r="FQ800" s="329">
        <f t="shared" si="1651"/>
        <v>0</v>
      </c>
      <c r="FR800" s="329">
        <f t="shared" si="1652"/>
        <v>0</v>
      </c>
      <c r="FS800" s="329">
        <f t="shared" si="1653"/>
        <v>0</v>
      </c>
      <c r="FT800" s="329">
        <f t="shared" si="1654"/>
        <v>0</v>
      </c>
      <c r="FU800" s="329">
        <f t="shared" si="1655"/>
        <v>0</v>
      </c>
      <c r="FV800" s="170">
        <f t="shared" si="1678"/>
        <v>0</v>
      </c>
      <c r="FW800" s="208">
        <f t="shared" si="1508"/>
        <v>0</v>
      </c>
      <c r="FX800" s="328">
        <v>31</v>
      </c>
      <c r="FY800" s="328">
        <f t="shared" si="1656"/>
        <v>0</v>
      </c>
      <c r="FZ800" s="329">
        <f t="shared" si="1657"/>
        <v>0</v>
      </c>
      <c r="GA800" s="329">
        <f t="shared" si="1658"/>
        <v>0</v>
      </c>
      <c r="GB800" s="329">
        <f t="shared" si="1659"/>
        <v>0</v>
      </c>
      <c r="GC800" s="329">
        <f t="shared" si="1660"/>
        <v>0</v>
      </c>
      <c r="GD800" s="329">
        <f t="shared" si="1661"/>
        <v>0</v>
      </c>
      <c r="GE800" s="329">
        <f t="shared" si="1662"/>
        <v>0</v>
      </c>
      <c r="GF800" s="170">
        <f t="shared" si="1679"/>
        <v>0</v>
      </c>
      <c r="GG800" s="208">
        <f t="shared" si="1510"/>
        <v>0</v>
      </c>
      <c r="GH800" s="328">
        <v>31</v>
      </c>
      <c r="GI800" s="328">
        <f t="shared" si="1663"/>
        <v>0</v>
      </c>
      <c r="GJ800" s="329">
        <f t="shared" si="1664"/>
        <v>0</v>
      </c>
      <c r="GK800" s="329">
        <f t="shared" si="1665"/>
        <v>0</v>
      </c>
      <c r="GL800" s="329">
        <f t="shared" si="1666"/>
        <v>0</v>
      </c>
      <c r="GM800" s="329">
        <f t="shared" si="1667"/>
        <v>0</v>
      </c>
      <c r="GN800" s="329">
        <f t="shared" si="1668"/>
        <v>0</v>
      </c>
      <c r="GO800" s="329">
        <f t="shared" si="1669"/>
        <v>0</v>
      </c>
      <c r="GP800" s="170">
        <f t="shared" si="1680"/>
        <v>0</v>
      </c>
      <c r="GQ800" s="208">
        <f t="shared" si="1512"/>
        <v>0</v>
      </c>
      <c r="GR800" s="328">
        <v>31</v>
      </c>
      <c r="GS800" s="328">
        <f t="shared" si="1670"/>
        <v>0</v>
      </c>
      <c r="GT800" s="329">
        <f t="shared" si="1671"/>
        <v>0</v>
      </c>
      <c r="GU800" s="329">
        <f t="shared" si="1672"/>
        <v>0</v>
      </c>
      <c r="GV800" s="329">
        <f t="shared" si="1673"/>
        <v>0</v>
      </c>
      <c r="GW800" s="329">
        <f t="shared" si="1674"/>
        <v>0</v>
      </c>
      <c r="GX800" s="329">
        <f t="shared" si="1675"/>
        <v>0</v>
      </c>
      <c r="GY800" s="329">
        <f t="shared" si="1676"/>
        <v>0</v>
      </c>
      <c r="GZ800" s="170">
        <f t="shared" si="1681"/>
        <v>0</v>
      </c>
      <c r="HA800" s="208">
        <f t="shared" si="1514"/>
        <v>0</v>
      </c>
      <c r="HB800" s="328">
        <v>31</v>
      </c>
      <c r="HC800" s="328">
        <f t="shared" si="1515"/>
        <v>0</v>
      </c>
      <c r="HD800" s="329">
        <f t="shared" si="1623"/>
        <v>0</v>
      </c>
      <c r="HE800" s="329">
        <f t="shared" si="1624"/>
        <v>0</v>
      </c>
      <c r="HF800" s="329">
        <f t="shared" si="1625"/>
        <v>0</v>
      </c>
      <c r="HG800" s="329">
        <f t="shared" si="1626"/>
        <v>0</v>
      </c>
      <c r="HH800" s="329">
        <f t="shared" si="1627"/>
        <v>0</v>
      </c>
      <c r="HI800" s="329">
        <f t="shared" si="1628"/>
        <v>0</v>
      </c>
      <c r="HJ800" s="170">
        <f t="shared" si="1682"/>
        <v>0</v>
      </c>
      <c r="HK800" s="208">
        <f t="shared" si="1517"/>
        <v>0</v>
      </c>
      <c r="HL800" s="328">
        <v>31</v>
      </c>
      <c r="HM800" s="328">
        <f t="shared" si="1518"/>
        <v>0</v>
      </c>
      <c r="HN800" s="329">
        <f t="shared" si="1629"/>
        <v>0</v>
      </c>
      <c r="HO800" s="329">
        <f t="shared" si="1630"/>
        <v>0</v>
      </c>
      <c r="HP800" s="329">
        <f t="shared" si="1631"/>
        <v>0</v>
      </c>
      <c r="HQ800" s="329">
        <f t="shared" si="1632"/>
        <v>0</v>
      </c>
      <c r="HR800" s="329">
        <f t="shared" si="1633"/>
        <v>0</v>
      </c>
      <c r="HS800" s="329">
        <f t="shared" si="1634"/>
        <v>0</v>
      </c>
      <c r="HT800" s="170">
        <f t="shared" si="1519"/>
        <v>0</v>
      </c>
      <c r="HU800" s="208">
        <f t="shared" si="1520"/>
        <v>0</v>
      </c>
      <c r="HV800" s="328">
        <v>31</v>
      </c>
      <c r="HW800" s="328">
        <f t="shared" si="1635"/>
        <v>0</v>
      </c>
      <c r="HX800" s="329">
        <f t="shared" si="1636"/>
        <v>0</v>
      </c>
      <c r="HY800" s="329">
        <f t="shared" si="1637"/>
        <v>0</v>
      </c>
      <c r="HZ800" s="329">
        <f t="shared" si="1638"/>
        <v>0</v>
      </c>
      <c r="IA800" s="329">
        <f t="shared" si="1639"/>
        <v>0</v>
      </c>
      <c r="IB800" s="329">
        <f t="shared" si="1640"/>
        <v>0</v>
      </c>
      <c r="IC800" s="329">
        <f t="shared" si="1641"/>
        <v>0</v>
      </c>
      <c r="ID800" s="170">
        <f t="shared" si="1521"/>
        <v>0</v>
      </c>
      <c r="IE800" s="208">
        <f t="shared" si="1522"/>
        <v>0</v>
      </c>
      <c r="IF800" s="328">
        <v>31</v>
      </c>
      <c r="IG800" s="328">
        <f t="shared" si="1642"/>
        <v>0</v>
      </c>
      <c r="IH800" s="329">
        <f t="shared" si="1643"/>
        <v>0</v>
      </c>
      <c r="II800" s="329">
        <f t="shared" si="1644"/>
        <v>0</v>
      </c>
      <c r="IJ800" s="329">
        <f t="shared" si="1645"/>
        <v>0</v>
      </c>
      <c r="IK800" s="329">
        <f t="shared" si="1646"/>
        <v>0</v>
      </c>
      <c r="IL800" s="329">
        <f t="shared" si="1647"/>
        <v>0</v>
      </c>
      <c r="IM800" s="329">
        <f t="shared" si="1648"/>
        <v>0</v>
      </c>
      <c r="IN800" s="170">
        <f t="shared" si="1683"/>
        <v>0</v>
      </c>
    </row>
    <row r="801" spans="1:248">
      <c r="A801" s="318"/>
      <c r="B801" s="318"/>
      <c r="C801" s="318"/>
      <c r="D801" s="318"/>
      <c r="E801" s="318"/>
      <c r="F801" s="318"/>
      <c r="G801" s="318"/>
      <c r="H801" s="318"/>
      <c r="I801" s="318"/>
      <c r="K801" s="318"/>
      <c r="L801" s="318"/>
      <c r="M801" s="318"/>
      <c r="N801" s="318"/>
      <c r="O801" s="318"/>
      <c r="P801" s="318"/>
      <c r="Q801" s="318"/>
      <c r="R801" s="318"/>
      <c r="S801" s="208">
        <f t="shared" si="1524"/>
        <v>0</v>
      </c>
      <c r="T801" s="328">
        <v>31.1</v>
      </c>
      <c r="U801" s="328">
        <f t="shared" si="1525"/>
        <v>0</v>
      </c>
      <c r="V801" s="329">
        <f t="shared" si="1526"/>
        <v>0</v>
      </c>
      <c r="W801" s="329">
        <f t="shared" si="1527"/>
        <v>0</v>
      </c>
      <c r="X801" s="329">
        <f t="shared" si="1528"/>
        <v>0</v>
      </c>
      <c r="Y801" s="329">
        <f t="shared" si="1529"/>
        <v>0</v>
      </c>
      <c r="Z801" s="329">
        <f t="shared" si="1530"/>
        <v>0</v>
      </c>
      <c r="AA801" s="329">
        <f t="shared" si="1531"/>
        <v>0</v>
      </c>
      <c r="AB801" s="170">
        <f t="shared" si="1470"/>
        <v>0</v>
      </c>
      <c r="AC801" s="208">
        <f t="shared" si="1471"/>
        <v>0</v>
      </c>
      <c r="AD801" s="328">
        <v>31.1</v>
      </c>
      <c r="AE801" s="328">
        <f t="shared" si="1532"/>
        <v>0</v>
      </c>
      <c r="AF801" s="329">
        <f t="shared" si="1533"/>
        <v>0</v>
      </c>
      <c r="AG801" s="329">
        <f t="shared" si="1534"/>
        <v>0</v>
      </c>
      <c r="AH801" s="329">
        <f t="shared" si="1535"/>
        <v>0</v>
      </c>
      <c r="AI801" s="329">
        <f t="shared" si="1536"/>
        <v>0</v>
      </c>
      <c r="AJ801" s="329">
        <f t="shared" si="1537"/>
        <v>0</v>
      </c>
      <c r="AK801" s="329">
        <f t="shared" si="1538"/>
        <v>0</v>
      </c>
      <c r="AL801" s="170">
        <f t="shared" si="1472"/>
        <v>0</v>
      </c>
      <c r="AM801" s="208">
        <f t="shared" si="1473"/>
        <v>0</v>
      </c>
      <c r="AN801" s="328">
        <v>31.1</v>
      </c>
      <c r="AO801" s="328">
        <f t="shared" si="1539"/>
        <v>0</v>
      </c>
      <c r="AP801" s="329">
        <f t="shared" si="1540"/>
        <v>0</v>
      </c>
      <c r="AQ801" s="329">
        <f t="shared" si="1541"/>
        <v>0</v>
      </c>
      <c r="AR801" s="329">
        <f t="shared" si="1542"/>
        <v>0</v>
      </c>
      <c r="AS801" s="329">
        <f t="shared" si="1543"/>
        <v>0</v>
      </c>
      <c r="AT801" s="329">
        <f t="shared" si="1544"/>
        <v>0</v>
      </c>
      <c r="AU801" s="329">
        <f t="shared" si="1545"/>
        <v>0</v>
      </c>
      <c r="AV801" s="170">
        <f t="shared" si="1474"/>
        <v>0</v>
      </c>
      <c r="AW801" s="208">
        <f t="shared" si="1475"/>
        <v>0</v>
      </c>
      <c r="AX801" s="328">
        <v>31.1</v>
      </c>
      <c r="AY801" s="328">
        <f t="shared" si="1546"/>
        <v>0</v>
      </c>
      <c r="AZ801" s="329">
        <f t="shared" si="1547"/>
        <v>0</v>
      </c>
      <c r="BA801" s="329">
        <f t="shared" si="1548"/>
        <v>0</v>
      </c>
      <c r="BB801" s="329">
        <f t="shared" si="1549"/>
        <v>0</v>
      </c>
      <c r="BC801" s="329">
        <f t="shared" si="1550"/>
        <v>0</v>
      </c>
      <c r="BD801" s="329">
        <f t="shared" si="1551"/>
        <v>0</v>
      </c>
      <c r="BE801" s="329">
        <f t="shared" si="1552"/>
        <v>0</v>
      </c>
      <c r="BF801" s="170">
        <f t="shared" si="1476"/>
        <v>0</v>
      </c>
      <c r="BG801" s="208">
        <f t="shared" si="1477"/>
        <v>0</v>
      </c>
      <c r="BH801" s="328">
        <v>31.1</v>
      </c>
      <c r="BI801" s="328">
        <f t="shared" si="1478"/>
        <v>0</v>
      </c>
      <c r="BJ801" s="329">
        <f t="shared" si="1479"/>
        <v>0</v>
      </c>
      <c r="BK801" s="329">
        <f t="shared" si="1480"/>
        <v>0</v>
      </c>
      <c r="BL801" s="329">
        <f t="shared" si="1481"/>
        <v>0</v>
      </c>
      <c r="BM801" s="329">
        <f t="shared" si="1482"/>
        <v>0</v>
      </c>
      <c r="BN801" s="329">
        <f t="shared" si="1483"/>
        <v>0</v>
      </c>
      <c r="BO801" s="329">
        <f t="shared" si="1484"/>
        <v>0</v>
      </c>
      <c r="BP801" s="170">
        <f t="shared" si="1485"/>
        <v>0</v>
      </c>
      <c r="BQ801" s="208">
        <f t="shared" si="1486"/>
        <v>0</v>
      </c>
      <c r="BR801" s="328">
        <v>31.1</v>
      </c>
      <c r="BS801" s="328">
        <f t="shared" si="1553"/>
        <v>0</v>
      </c>
      <c r="BT801" s="329">
        <f t="shared" si="1554"/>
        <v>0</v>
      </c>
      <c r="BU801" s="329">
        <f t="shared" si="1555"/>
        <v>0</v>
      </c>
      <c r="BV801" s="329">
        <f t="shared" si="1556"/>
        <v>0</v>
      </c>
      <c r="BW801" s="329">
        <f t="shared" si="1557"/>
        <v>0</v>
      </c>
      <c r="BX801" s="329">
        <f t="shared" si="1558"/>
        <v>0</v>
      </c>
      <c r="BY801" s="329">
        <f t="shared" si="1559"/>
        <v>0</v>
      </c>
      <c r="BZ801" s="170">
        <f t="shared" si="1487"/>
        <v>0</v>
      </c>
      <c r="CA801" s="208">
        <f t="shared" si="1488"/>
        <v>0</v>
      </c>
      <c r="CB801" s="328">
        <v>31.1</v>
      </c>
      <c r="CC801" s="328">
        <f t="shared" si="1560"/>
        <v>0</v>
      </c>
      <c r="CD801" s="329">
        <f t="shared" si="1561"/>
        <v>0</v>
      </c>
      <c r="CE801" s="329">
        <f t="shared" si="1562"/>
        <v>0</v>
      </c>
      <c r="CF801" s="329">
        <f t="shared" si="1563"/>
        <v>0</v>
      </c>
      <c r="CG801" s="329">
        <f t="shared" si="1564"/>
        <v>0</v>
      </c>
      <c r="CH801" s="329">
        <f t="shared" si="1565"/>
        <v>0</v>
      </c>
      <c r="CI801" s="329">
        <f t="shared" si="1566"/>
        <v>0</v>
      </c>
      <c r="CJ801" s="170">
        <f t="shared" si="1489"/>
        <v>0</v>
      </c>
      <c r="CK801" s="208">
        <f t="shared" si="1490"/>
        <v>0</v>
      </c>
      <c r="CL801" s="328">
        <v>31.1</v>
      </c>
      <c r="CM801" s="328">
        <f t="shared" si="1567"/>
        <v>0</v>
      </c>
      <c r="CN801" s="329">
        <f t="shared" si="1568"/>
        <v>0</v>
      </c>
      <c r="CO801" s="329">
        <f t="shared" si="1569"/>
        <v>0</v>
      </c>
      <c r="CP801" s="329">
        <f t="shared" si="1570"/>
        <v>0</v>
      </c>
      <c r="CQ801" s="329">
        <f t="shared" si="1571"/>
        <v>0</v>
      </c>
      <c r="CR801" s="329">
        <f t="shared" si="1572"/>
        <v>0</v>
      </c>
      <c r="CS801" s="329">
        <f t="shared" si="1573"/>
        <v>0</v>
      </c>
      <c r="CT801" s="170">
        <f t="shared" si="1491"/>
        <v>0</v>
      </c>
      <c r="CU801" s="208">
        <f t="shared" si="1492"/>
        <v>0</v>
      </c>
      <c r="CV801" s="328">
        <v>31.1</v>
      </c>
      <c r="CW801" s="328">
        <f t="shared" si="1574"/>
        <v>0</v>
      </c>
      <c r="CX801" s="329">
        <f t="shared" si="1575"/>
        <v>0</v>
      </c>
      <c r="CY801" s="329">
        <f t="shared" si="1576"/>
        <v>0</v>
      </c>
      <c r="CZ801" s="329">
        <f t="shared" si="1577"/>
        <v>0</v>
      </c>
      <c r="DA801" s="329">
        <f t="shared" si="1578"/>
        <v>0</v>
      </c>
      <c r="DB801" s="329">
        <f t="shared" si="1579"/>
        <v>0</v>
      </c>
      <c r="DC801" s="329">
        <f t="shared" si="1580"/>
        <v>0</v>
      </c>
      <c r="DD801" s="170">
        <f t="shared" si="1493"/>
        <v>0</v>
      </c>
      <c r="DE801" s="208">
        <f t="shared" si="1494"/>
        <v>0</v>
      </c>
      <c r="DF801" s="328">
        <v>31.1</v>
      </c>
      <c r="DG801" s="328">
        <f t="shared" si="1581"/>
        <v>0</v>
      </c>
      <c r="DH801" s="329">
        <f t="shared" si="1582"/>
        <v>0</v>
      </c>
      <c r="DI801" s="329">
        <f t="shared" si="1583"/>
        <v>0</v>
      </c>
      <c r="DJ801" s="329">
        <f t="shared" si="1584"/>
        <v>0</v>
      </c>
      <c r="DK801" s="329">
        <f t="shared" si="1585"/>
        <v>0</v>
      </c>
      <c r="DL801" s="329">
        <f t="shared" si="1586"/>
        <v>0</v>
      </c>
      <c r="DM801" s="329">
        <f t="shared" si="1587"/>
        <v>0</v>
      </c>
      <c r="DN801" s="170">
        <f t="shared" si="1495"/>
        <v>0</v>
      </c>
      <c r="DO801" s="208">
        <f t="shared" si="1496"/>
        <v>0</v>
      </c>
      <c r="DP801" s="328">
        <v>31.1</v>
      </c>
      <c r="DQ801" s="328">
        <f t="shared" si="1588"/>
        <v>0</v>
      </c>
      <c r="DR801" s="329">
        <f t="shared" si="1589"/>
        <v>0</v>
      </c>
      <c r="DS801" s="329">
        <f t="shared" si="1590"/>
        <v>0</v>
      </c>
      <c r="DT801" s="329">
        <f t="shared" si="1591"/>
        <v>0</v>
      </c>
      <c r="DU801" s="329">
        <f t="shared" si="1592"/>
        <v>0</v>
      </c>
      <c r="DV801" s="329">
        <f t="shared" si="1593"/>
        <v>0</v>
      </c>
      <c r="DW801" s="329">
        <f t="shared" si="1594"/>
        <v>0</v>
      </c>
      <c r="DX801" s="170">
        <f t="shared" si="1497"/>
        <v>0</v>
      </c>
      <c r="DY801" s="208">
        <f t="shared" si="1498"/>
        <v>0</v>
      </c>
      <c r="DZ801" s="328">
        <v>31.1</v>
      </c>
      <c r="EA801" s="328">
        <f t="shared" si="1595"/>
        <v>0</v>
      </c>
      <c r="EB801" s="329">
        <f t="shared" si="1596"/>
        <v>0</v>
      </c>
      <c r="EC801" s="329">
        <f t="shared" si="1597"/>
        <v>0</v>
      </c>
      <c r="ED801" s="329">
        <f t="shared" si="1598"/>
        <v>0</v>
      </c>
      <c r="EE801" s="329">
        <f t="shared" si="1599"/>
        <v>0</v>
      </c>
      <c r="EF801" s="329">
        <f t="shared" si="1600"/>
        <v>0</v>
      </c>
      <c r="EG801" s="329">
        <f t="shared" si="1601"/>
        <v>0</v>
      </c>
      <c r="EH801" s="170">
        <f t="shared" si="1499"/>
        <v>0</v>
      </c>
      <c r="EI801" s="208">
        <f t="shared" si="1500"/>
        <v>0</v>
      </c>
      <c r="EJ801" s="328">
        <v>31.1</v>
      </c>
      <c r="EK801" s="328">
        <f t="shared" si="1602"/>
        <v>0</v>
      </c>
      <c r="EL801" s="329">
        <f t="shared" si="1603"/>
        <v>0</v>
      </c>
      <c r="EM801" s="329">
        <f t="shared" si="1604"/>
        <v>0</v>
      </c>
      <c r="EN801" s="329">
        <f t="shared" si="1605"/>
        <v>0</v>
      </c>
      <c r="EO801" s="329">
        <f t="shared" si="1606"/>
        <v>0</v>
      </c>
      <c r="EP801" s="329">
        <f t="shared" si="1607"/>
        <v>0</v>
      </c>
      <c r="EQ801" s="329">
        <f t="shared" si="1608"/>
        <v>0</v>
      </c>
      <c r="ER801" s="170">
        <f t="shared" si="1501"/>
        <v>0</v>
      </c>
      <c r="ES801" s="208">
        <f t="shared" si="1502"/>
        <v>0</v>
      </c>
      <c r="ET801" s="328">
        <v>31.1</v>
      </c>
      <c r="EU801" s="328">
        <f t="shared" si="1609"/>
        <v>0</v>
      </c>
      <c r="EV801" s="329">
        <f t="shared" si="1610"/>
        <v>0</v>
      </c>
      <c r="EW801" s="329">
        <f t="shared" si="1611"/>
        <v>0</v>
      </c>
      <c r="EX801" s="329">
        <f t="shared" si="1612"/>
        <v>0</v>
      </c>
      <c r="EY801" s="329">
        <f t="shared" si="1613"/>
        <v>0</v>
      </c>
      <c r="EZ801" s="329">
        <f t="shared" si="1614"/>
        <v>0</v>
      </c>
      <c r="FA801" s="329">
        <f t="shared" si="1615"/>
        <v>0</v>
      </c>
      <c r="FB801" s="170">
        <f t="shared" si="1503"/>
        <v>0</v>
      </c>
      <c r="FC801" s="208">
        <f t="shared" si="1504"/>
        <v>0</v>
      </c>
      <c r="FD801" s="328">
        <v>31.1</v>
      </c>
      <c r="FE801" s="328">
        <f t="shared" si="1616"/>
        <v>0</v>
      </c>
      <c r="FF801" s="329">
        <f t="shared" si="1617"/>
        <v>0</v>
      </c>
      <c r="FG801" s="329">
        <f t="shared" si="1618"/>
        <v>0</v>
      </c>
      <c r="FH801" s="329">
        <f t="shared" si="1619"/>
        <v>0</v>
      </c>
      <c r="FI801" s="329">
        <f t="shared" si="1620"/>
        <v>0</v>
      </c>
      <c r="FJ801" s="329">
        <f t="shared" si="1621"/>
        <v>0</v>
      </c>
      <c r="FK801" s="329">
        <f t="shared" si="1622"/>
        <v>0</v>
      </c>
      <c r="FL801" s="170">
        <f t="shared" si="1677"/>
        <v>0</v>
      </c>
      <c r="FM801" s="208">
        <f t="shared" si="1506"/>
        <v>0</v>
      </c>
      <c r="FN801" s="328">
        <v>31.1</v>
      </c>
      <c r="FO801" s="328">
        <f t="shared" si="1649"/>
        <v>0</v>
      </c>
      <c r="FP801" s="329">
        <f t="shared" si="1650"/>
        <v>0</v>
      </c>
      <c r="FQ801" s="329">
        <f t="shared" si="1651"/>
        <v>0</v>
      </c>
      <c r="FR801" s="329">
        <f t="shared" si="1652"/>
        <v>0</v>
      </c>
      <c r="FS801" s="329">
        <f t="shared" si="1653"/>
        <v>0</v>
      </c>
      <c r="FT801" s="329">
        <f t="shared" si="1654"/>
        <v>0</v>
      </c>
      <c r="FU801" s="329">
        <f t="shared" si="1655"/>
        <v>0</v>
      </c>
      <c r="FV801" s="170">
        <f t="shared" si="1678"/>
        <v>0</v>
      </c>
      <c r="FW801" s="208">
        <f t="shared" si="1508"/>
        <v>0</v>
      </c>
      <c r="FX801" s="328">
        <v>31.1</v>
      </c>
      <c r="FY801" s="328">
        <f t="shared" si="1656"/>
        <v>0</v>
      </c>
      <c r="FZ801" s="329">
        <f t="shared" si="1657"/>
        <v>0</v>
      </c>
      <c r="GA801" s="329">
        <f t="shared" si="1658"/>
        <v>0</v>
      </c>
      <c r="GB801" s="329">
        <f t="shared" si="1659"/>
        <v>0</v>
      </c>
      <c r="GC801" s="329">
        <f t="shared" si="1660"/>
        <v>0</v>
      </c>
      <c r="GD801" s="329">
        <f t="shared" si="1661"/>
        <v>0</v>
      </c>
      <c r="GE801" s="329">
        <f t="shared" si="1662"/>
        <v>0</v>
      </c>
      <c r="GF801" s="170">
        <f t="shared" si="1679"/>
        <v>0</v>
      </c>
      <c r="GG801" s="208">
        <f t="shared" si="1510"/>
        <v>0</v>
      </c>
      <c r="GH801" s="328">
        <v>31.1</v>
      </c>
      <c r="GI801" s="328">
        <f t="shared" si="1663"/>
        <v>0</v>
      </c>
      <c r="GJ801" s="329">
        <f t="shared" si="1664"/>
        <v>0</v>
      </c>
      <c r="GK801" s="329">
        <f t="shared" si="1665"/>
        <v>0</v>
      </c>
      <c r="GL801" s="329">
        <f t="shared" si="1666"/>
        <v>0</v>
      </c>
      <c r="GM801" s="329">
        <f t="shared" si="1667"/>
        <v>0</v>
      </c>
      <c r="GN801" s="329">
        <f t="shared" si="1668"/>
        <v>0</v>
      </c>
      <c r="GO801" s="329">
        <f t="shared" si="1669"/>
        <v>0</v>
      </c>
      <c r="GP801" s="170">
        <f t="shared" si="1680"/>
        <v>0</v>
      </c>
      <c r="GQ801" s="208">
        <f t="shared" si="1512"/>
        <v>0</v>
      </c>
      <c r="GR801" s="328">
        <v>31.1</v>
      </c>
      <c r="GS801" s="328">
        <f t="shared" si="1670"/>
        <v>0</v>
      </c>
      <c r="GT801" s="329">
        <f t="shared" si="1671"/>
        <v>0</v>
      </c>
      <c r="GU801" s="329">
        <f t="shared" si="1672"/>
        <v>0</v>
      </c>
      <c r="GV801" s="329">
        <f t="shared" si="1673"/>
        <v>0</v>
      </c>
      <c r="GW801" s="329">
        <f t="shared" si="1674"/>
        <v>0</v>
      </c>
      <c r="GX801" s="329">
        <f t="shared" si="1675"/>
        <v>0</v>
      </c>
      <c r="GY801" s="329">
        <f t="shared" si="1676"/>
        <v>0</v>
      </c>
      <c r="GZ801" s="170">
        <f t="shared" si="1681"/>
        <v>0</v>
      </c>
      <c r="HA801" s="208">
        <f t="shared" si="1514"/>
        <v>0</v>
      </c>
      <c r="HB801" s="328">
        <v>31.1</v>
      </c>
      <c r="HC801" s="328">
        <f t="shared" si="1515"/>
        <v>0</v>
      </c>
      <c r="HD801" s="329">
        <f t="shared" si="1623"/>
        <v>0</v>
      </c>
      <c r="HE801" s="329">
        <f t="shared" si="1624"/>
        <v>0</v>
      </c>
      <c r="HF801" s="329">
        <f t="shared" si="1625"/>
        <v>0</v>
      </c>
      <c r="HG801" s="329">
        <f t="shared" si="1626"/>
        <v>0</v>
      </c>
      <c r="HH801" s="329">
        <f t="shared" si="1627"/>
        <v>0</v>
      </c>
      <c r="HI801" s="329">
        <f t="shared" si="1628"/>
        <v>0</v>
      </c>
      <c r="HJ801" s="170">
        <f t="shared" si="1682"/>
        <v>0</v>
      </c>
      <c r="HK801" s="208">
        <f t="shared" si="1517"/>
        <v>0</v>
      </c>
      <c r="HL801" s="328">
        <v>31.1</v>
      </c>
      <c r="HM801" s="328">
        <f t="shared" si="1518"/>
        <v>0</v>
      </c>
      <c r="HN801" s="329">
        <f t="shared" si="1629"/>
        <v>0</v>
      </c>
      <c r="HO801" s="329">
        <f t="shared" si="1630"/>
        <v>0</v>
      </c>
      <c r="HP801" s="329">
        <f t="shared" si="1631"/>
        <v>0</v>
      </c>
      <c r="HQ801" s="329">
        <f t="shared" si="1632"/>
        <v>0</v>
      </c>
      <c r="HR801" s="329">
        <f t="shared" si="1633"/>
        <v>0</v>
      </c>
      <c r="HS801" s="329">
        <f t="shared" si="1634"/>
        <v>0</v>
      </c>
      <c r="HT801" s="170">
        <f t="shared" si="1519"/>
        <v>0</v>
      </c>
      <c r="HU801" s="208">
        <f t="shared" si="1520"/>
        <v>0</v>
      </c>
      <c r="HV801" s="328">
        <v>31.1</v>
      </c>
      <c r="HW801" s="328">
        <f t="shared" si="1635"/>
        <v>0</v>
      </c>
      <c r="HX801" s="329">
        <f t="shared" si="1636"/>
        <v>0</v>
      </c>
      <c r="HY801" s="329">
        <f t="shared" si="1637"/>
        <v>0</v>
      </c>
      <c r="HZ801" s="329">
        <f t="shared" si="1638"/>
        <v>0</v>
      </c>
      <c r="IA801" s="329">
        <f t="shared" si="1639"/>
        <v>0</v>
      </c>
      <c r="IB801" s="329">
        <f t="shared" si="1640"/>
        <v>0</v>
      </c>
      <c r="IC801" s="329">
        <f t="shared" si="1641"/>
        <v>0</v>
      </c>
      <c r="ID801" s="170">
        <f t="shared" si="1521"/>
        <v>0</v>
      </c>
      <c r="IE801" s="208">
        <f t="shared" si="1522"/>
        <v>0</v>
      </c>
      <c r="IF801" s="328">
        <v>31.1</v>
      </c>
      <c r="IG801" s="328">
        <f t="shared" si="1642"/>
        <v>0</v>
      </c>
      <c r="IH801" s="329">
        <f t="shared" si="1643"/>
        <v>0</v>
      </c>
      <c r="II801" s="329">
        <f t="shared" si="1644"/>
        <v>0</v>
      </c>
      <c r="IJ801" s="329">
        <f t="shared" si="1645"/>
        <v>0</v>
      </c>
      <c r="IK801" s="329">
        <f t="shared" si="1646"/>
        <v>0</v>
      </c>
      <c r="IL801" s="329">
        <f t="shared" si="1647"/>
        <v>0</v>
      </c>
      <c r="IM801" s="329">
        <f t="shared" si="1648"/>
        <v>0</v>
      </c>
      <c r="IN801" s="170">
        <f t="shared" si="1683"/>
        <v>0</v>
      </c>
    </row>
    <row r="802" spans="1:248">
      <c r="A802" s="318"/>
      <c r="B802" s="318"/>
      <c r="C802" s="318"/>
      <c r="D802" s="318"/>
      <c r="E802" s="318"/>
      <c r="F802" s="318"/>
      <c r="G802" s="318"/>
      <c r="H802" s="318"/>
      <c r="I802" s="318"/>
      <c r="K802" s="318"/>
      <c r="L802" s="318"/>
      <c r="M802" s="318"/>
      <c r="N802" s="318"/>
      <c r="O802" s="318"/>
      <c r="P802" s="318"/>
      <c r="Q802" s="318"/>
      <c r="R802" s="318"/>
      <c r="S802" s="208">
        <f t="shared" si="1524"/>
        <v>0</v>
      </c>
      <c r="T802" s="328">
        <v>31.2</v>
      </c>
      <c r="U802" s="328">
        <f t="shared" si="1525"/>
        <v>0</v>
      </c>
      <c r="V802" s="329">
        <f t="shared" si="1526"/>
        <v>0</v>
      </c>
      <c r="W802" s="329">
        <f t="shared" si="1527"/>
        <v>0</v>
      </c>
      <c r="X802" s="329">
        <f t="shared" si="1528"/>
        <v>0</v>
      </c>
      <c r="Y802" s="329">
        <f t="shared" si="1529"/>
        <v>0</v>
      </c>
      <c r="Z802" s="329">
        <f t="shared" si="1530"/>
        <v>0</v>
      </c>
      <c r="AA802" s="329">
        <f t="shared" si="1531"/>
        <v>0</v>
      </c>
      <c r="AB802" s="170">
        <f t="shared" si="1470"/>
        <v>0</v>
      </c>
      <c r="AC802" s="208">
        <f t="shared" si="1471"/>
        <v>0</v>
      </c>
      <c r="AD802" s="328">
        <v>31.2</v>
      </c>
      <c r="AE802" s="328">
        <f t="shared" si="1532"/>
        <v>0</v>
      </c>
      <c r="AF802" s="329">
        <f t="shared" si="1533"/>
        <v>0</v>
      </c>
      <c r="AG802" s="329">
        <f t="shared" si="1534"/>
        <v>0</v>
      </c>
      <c r="AH802" s="329">
        <f t="shared" si="1535"/>
        <v>0</v>
      </c>
      <c r="AI802" s="329">
        <f t="shared" si="1536"/>
        <v>0</v>
      </c>
      <c r="AJ802" s="329">
        <f t="shared" si="1537"/>
        <v>0</v>
      </c>
      <c r="AK802" s="329">
        <f t="shared" si="1538"/>
        <v>0</v>
      </c>
      <c r="AL802" s="170">
        <f t="shared" si="1472"/>
        <v>0</v>
      </c>
      <c r="AM802" s="208">
        <f t="shared" si="1473"/>
        <v>0</v>
      </c>
      <c r="AN802" s="328">
        <v>31.2</v>
      </c>
      <c r="AO802" s="328">
        <f t="shared" si="1539"/>
        <v>0</v>
      </c>
      <c r="AP802" s="329">
        <f t="shared" si="1540"/>
        <v>0</v>
      </c>
      <c r="AQ802" s="329">
        <f t="shared" si="1541"/>
        <v>0</v>
      </c>
      <c r="AR802" s="329">
        <f t="shared" si="1542"/>
        <v>0</v>
      </c>
      <c r="AS802" s="329">
        <f t="shared" si="1543"/>
        <v>0</v>
      </c>
      <c r="AT802" s="329">
        <f t="shared" si="1544"/>
        <v>0</v>
      </c>
      <c r="AU802" s="329">
        <f t="shared" si="1545"/>
        <v>0</v>
      </c>
      <c r="AV802" s="170">
        <f t="shared" si="1474"/>
        <v>0</v>
      </c>
      <c r="AW802" s="208">
        <f t="shared" si="1475"/>
        <v>0</v>
      </c>
      <c r="AX802" s="328">
        <v>31.2</v>
      </c>
      <c r="AY802" s="328">
        <f t="shared" si="1546"/>
        <v>0</v>
      </c>
      <c r="AZ802" s="329">
        <f t="shared" si="1547"/>
        <v>0</v>
      </c>
      <c r="BA802" s="329">
        <f t="shared" si="1548"/>
        <v>0</v>
      </c>
      <c r="BB802" s="329">
        <f t="shared" si="1549"/>
        <v>0</v>
      </c>
      <c r="BC802" s="329">
        <f t="shared" si="1550"/>
        <v>0</v>
      </c>
      <c r="BD802" s="329">
        <f t="shared" si="1551"/>
        <v>0</v>
      </c>
      <c r="BE802" s="329">
        <f t="shared" si="1552"/>
        <v>0</v>
      </c>
      <c r="BF802" s="170">
        <f t="shared" si="1476"/>
        <v>0</v>
      </c>
      <c r="BG802" s="208">
        <f t="shared" si="1477"/>
        <v>0</v>
      </c>
      <c r="BH802" s="328">
        <v>31.2</v>
      </c>
      <c r="BI802" s="328">
        <f t="shared" si="1478"/>
        <v>0</v>
      </c>
      <c r="BJ802" s="329">
        <f t="shared" si="1479"/>
        <v>0</v>
      </c>
      <c r="BK802" s="329">
        <f t="shared" si="1480"/>
        <v>0</v>
      </c>
      <c r="BL802" s="329">
        <f t="shared" si="1481"/>
        <v>0</v>
      </c>
      <c r="BM802" s="329">
        <f t="shared" si="1482"/>
        <v>0</v>
      </c>
      <c r="BN802" s="329">
        <f t="shared" si="1483"/>
        <v>0</v>
      </c>
      <c r="BO802" s="329">
        <f t="shared" si="1484"/>
        <v>0</v>
      </c>
      <c r="BP802" s="170">
        <f t="shared" si="1485"/>
        <v>0</v>
      </c>
      <c r="BQ802" s="208">
        <f t="shared" si="1486"/>
        <v>0</v>
      </c>
      <c r="BR802" s="328">
        <v>31.2</v>
      </c>
      <c r="BS802" s="328">
        <f t="shared" si="1553"/>
        <v>0</v>
      </c>
      <c r="BT802" s="329">
        <f t="shared" si="1554"/>
        <v>0</v>
      </c>
      <c r="BU802" s="329">
        <f t="shared" si="1555"/>
        <v>0</v>
      </c>
      <c r="BV802" s="329">
        <f t="shared" si="1556"/>
        <v>0</v>
      </c>
      <c r="BW802" s="329">
        <f t="shared" si="1557"/>
        <v>0</v>
      </c>
      <c r="BX802" s="329">
        <f t="shared" si="1558"/>
        <v>0</v>
      </c>
      <c r="BY802" s="329">
        <f t="shared" si="1559"/>
        <v>0</v>
      </c>
      <c r="BZ802" s="170">
        <f t="shared" si="1487"/>
        <v>0</v>
      </c>
      <c r="CA802" s="208">
        <f t="shared" si="1488"/>
        <v>0</v>
      </c>
      <c r="CB802" s="328">
        <v>31.2</v>
      </c>
      <c r="CC802" s="328">
        <f t="shared" si="1560"/>
        <v>0</v>
      </c>
      <c r="CD802" s="329">
        <f t="shared" si="1561"/>
        <v>0</v>
      </c>
      <c r="CE802" s="329">
        <f t="shared" si="1562"/>
        <v>0</v>
      </c>
      <c r="CF802" s="329">
        <f t="shared" si="1563"/>
        <v>0</v>
      </c>
      <c r="CG802" s="329">
        <f t="shared" si="1564"/>
        <v>0</v>
      </c>
      <c r="CH802" s="329">
        <f t="shared" si="1565"/>
        <v>0</v>
      </c>
      <c r="CI802" s="329">
        <f t="shared" si="1566"/>
        <v>0</v>
      </c>
      <c r="CJ802" s="170">
        <f t="shared" si="1489"/>
        <v>0</v>
      </c>
      <c r="CK802" s="208">
        <f t="shared" si="1490"/>
        <v>0</v>
      </c>
      <c r="CL802" s="328">
        <v>31.2</v>
      </c>
      <c r="CM802" s="328">
        <f t="shared" si="1567"/>
        <v>0</v>
      </c>
      <c r="CN802" s="329">
        <f t="shared" si="1568"/>
        <v>0</v>
      </c>
      <c r="CO802" s="329">
        <f t="shared" si="1569"/>
        <v>0</v>
      </c>
      <c r="CP802" s="329">
        <f t="shared" si="1570"/>
        <v>0</v>
      </c>
      <c r="CQ802" s="329">
        <f t="shared" si="1571"/>
        <v>0</v>
      </c>
      <c r="CR802" s="329">
        <f t="shared" si="1572"/>
        <v>0</v>
      </c>
      <c r="CS802" s="329">
        <f t="shared" si="1573"/>
        <v>0</v>
      </c>
      <c r="CT802" s="170">
        <f t="shared" si="1491"/>
        <v>0</v>
      </c>
      <c r="CU802" s="208">
        <f t="shared" si="1492"/>
        <v>0</v>
      </c>
      <c r="CV802" s="328">
        <v>31.2</v>
      </c>
      <c r="CW802" s="328">
        <f t="shared" si="1574"/>
        <v>0</v>
      </c>
      <c r="CX802" s="329">
        <f t="shared" si="1575"/>
        <v>0</v>
      </c>
      <c r="CY802" s="329">
        <f t="shared" si="1576"/>
        <v>0</v>
      </c>
      <c r="CZ802" s="329">
        <f t="shared" si="1577"/>
        <v>0</v>
      </c>
      <c r="DA802" s="329">
        <f t="shared" si="1578"/>
        <v>0</v>
      </c>
      <c r="DB802" s="329">
        <f t="shared" si="1579"/>
        <v>0</v>
      </c>
      <c r="DC802" s="329">
        <f t="shared" si="1580"/>
        <v>0</v>
      </c>
      <c r="DD802" s="170">
        <f t="shared" si="1493"/>
        <v>0</v>
      </c>
      <c r="DE802" s="208">
        <f t="shared" si="1494"/>
        <v>0</v>
      </c>
      <c r="DF802" s="328">
        <v>31.2</v>
      </c>
      <c r="DG802" s="328">
        <f t="shared" si="1581"/>
        <v>0</v>
      </c>
      <c r="DH802" s="329">
        <f t="shared" si="1582"/>
        <v>0</v>
      </c>
      <c r="DI802" s="329">
        <f t="shared" si="1583"/>
        <v>0</v>
      </c>
      <c r="DJ802" s="329">
        <f t="shared" si="1584"/>
        <v>0</v>
      </c>
      <c r="DK802" s="329">
        <f t="shared" si="1585"/>
        <v>0</v>
      </c>
      <c r="DL802" s="329">
        <f t="shared" si="1586"/>
        <v>0</v>
      </c>
      <c r="DM802" s="329">
        <f t="shared" si="1587"/>
        <v>0</v>
      </c>
      <c r="DN802" s="170">
        <f t="shared" si="1495"/>
        <v>0</v>
      </c>
      <c r="DO802" s="208">
        <f t="shared" si="1496"/>
        <v>0</v>
      </c>
      <c r="DP802" s="328">
        <v>31.2</v>
      </c>
      <c r="DQ802" s="328">
        <f t="shared" si="1588"/>
        <v>0</v>
      </c>
      <c r="DR802" s="329">
        <f t="shared" si="1589"/>
        <v>0</v>
      </c>
      <c r="DS802" s="329">
        <f t="shared" si="1590"/>
        <v>0</v>
      </c>
      <c r="DT802" s="329">
        <f t="shared" si="1591"/>
        <v>0</v>
      </c>
      <c r="DU802" s="329">
        <f t="shared" si="1592"/>
        <v>0</v>
      </c>
      <c r="DV802" s="329">
        <f t="shared" si="1593"/>
        <v>0</v>
      </c>
      <c r="DW802" s="329">
        <f t="shared" si="1594"/>
        <v>0</v>
      </c>
      <c r="DX802" s="170">
        <f t="shared" si="1497"/>
        <v>0</v>
      </c>
      <c r="DY802" s="208">
        <f t="shared" si="1498"/>
        <v>0</v>
      </c>
      <c r="DZ802" s="328">
        <v>31.2</v>
      </c>
      <c r="EA802" s="328">
        <f t="shared" si="1595"/>
        <v>0</v>
      </c>
      <c r="EB802" s="329">
        <f t="shared" si="1596"/>
        <v>0</v>
      </c>
      <c r="EC802" s="329">
        <f t="shared" si="1597"/>
        <v>0</v>
      </c>
      <c r="ED802" s="329">
        <f t="shared" si="1598"/>
        <v>0</v>
      </c>
      <c r="EE802" s="329">
        <f t="shared" si="1599"/>
        <v>0</v>
      </c>
      <c r="EF802" s="329">
        <f t="shared" si="1600"/>
        <v>0</v>
      </c>
      <c r="EG802" s="329">
        <f t="shared" si="1601"/>
        <v>0</v>
      </c>
      <c r="EH802" s="170">
        <f t="shared" si="1499"/>
        <v>0</v>
      </c>
      <c r="EI802" s="208">
        <f t="shared" si="1500"/>
        <v>0</v>
      </c>
      <c r="EJ802" s="328">
        <v>31.2</v>
      </c>
      <c r="EK802" s="328">
        <f t="shared" si="1602"/>
        <v>0</v>
      </c>
      <c r="EL802" s="329">
        <f t="shared" si="1603"/>
        <v>0</v>
      </c>
      <c r="EM802" s="329">
        <f t="shared" si="1604"/>
        <v>0</v>
      </c>
      <c r="EN802" s="329">
        <f t="shared" si="1605"/>
        <v>0</v>
      </c>
      <c r="EO802" s="329">
        <f t="shared" si="1606"/>
        <v>0</v>
      </c>
      <c r="EP802" s="329">
        <f t="shared" si="1607"/>
        <v>0</v>
      </c>
      <c r="EQ802" s="329">
        <f t="shared" si="1608"/>
        <v>0</v>
      </c>
      <c r="ER802" s="170">
        <f t="shared" si="1501"/>
        <v>0</v>
      </c>
      <c r="ES802" s="208">
        <f t="shared" si="1502"/>
        <v>0</v>
      </c>
      <c r="ET802" s="328">
        <v>31.2</v>
      </c>
      <c r="EU802" s="328">
        <f t="shared" si="1609"/>
        <v>0</v>
      </c>
      <c r="EV802" s="329">
        <f t="shared" si="1610"/>
        <v>0</v>
      </c>
      <c r="EW802" s="329">
        <f t="shared" si="1611"/>
        <v>0</v>
      </c>
      <c r="EX802" s="329">
        <f t="shared" si="1612"/>
        <v>0</v>
      </c>
      <c r="EY802" s="329">
        <f t="shared" si="1613"/>
        <v>0</v>
      </c>
      <c r="EZ802" s="329">
        <f t="shared" si="1614"/>
        <v>0</v>
      </c>
      <c r="FA802" s="329">
        <f t="shared" si="1615"/>
        <v>0</v>
      </c>
      <c r="FB802" s="170">
        <f t="shared" si="1503"/>
        <v>0</v>
      </c>
      <c r="FC802" s="208">
        <f t="shared" si="1504"/>
        <v>0</v>
      </c>
      <c r="FD802" s="328">
        <v>31.2</v>
      </c>
      <c r="FE802" s="328">
        <f t="shared" si="1616"/>
        <v>0</v>
      </c>
      <c r="FF802" s="329">
        <f t="shared" si="1617"/>
        <v>0</v>
      </c>
      <c r="FG802" s="329">
        <f t="shared" si="1618"/>
        <v>0</v>
      </c>
      <c r="FH802" s="329">
        <f t="shared" si="1619"/>
        <v>0</v>
      </c>
      <c r="FI802" s="329">
        <f t="shared" si="1620"/>
        <v>0</v>
      </c>
      <c r="FJ802" s="329">
        <f t="shared" si="1621"/>
        <v>0</v>
      </c>
      <c r="FK802" s="329">
        <f t="shared" si="1622"/>
        <v>0</v>
      </c>
      <c r="FL802" s="170">
        <f t="shared" si="1677"/>
        <v>0</v>
      </c>
      <c r="FM802" s="208">
        <f t="shared" si="1506"/>
        <v>0</v>
      </c>
      <c r="FN802" s="328">
        <v>31.2</v>
      </c>
      <c r="FO802" s="328">
        <f t="shared" si="1649"/>
        <v>0</v>
      </c>
      <c r="FP802" s="329">
        <f t="shared" si="1650"/>
        <v>0</v>
      </c>
      <c r="FQ802" s="329">
        <f t="shared" si="1651"/>
        <v>0</v>
      </c>
      <c r="FR802" s="329">
        <f t="shared" si="1652"/>
        <v>0</v>
      </c>
      <c r="FS802" s="329">
        <f t="shared" si="1653"/>
        <v>0</v>
      </c>
      <c r="FT802" s="329">
        <f t="shared" si="1654"/>
        <v>0</v>
      </c>
      <c r="FU802" s="329">
        <f t="shared" si="1655"/>
        <v>0</v>
      </c>
      <c r="FV802" s="170">
        <f t="shared" si="1678"/>
        <v>0</v>
      </c>
      <c r="FW802" s="208">
        <f t="shared" si="1508"/>
        <v>0</v>
      </c>
      <c r="FX802" s="328">
        <v>31.2</v>
      </c>
      <c r="FY802" s="328">
        <f t="shared" si="1656"/>
        <v>0</v>
      </c>
      <c r="FZ802" s="329">
        <f t="shared" si="1657"/>
        <v>0</v>
      </c>
      <c r="GA802" s="329">
        <f t="shared" si="1658"/>
        <v>0</v>
      </c>
      <c r="GB802" s="329">
        <f t="shared" si="1659"/>
        <v>0</v>
      </c>
      <c r="GC802" s="329">
        <f t="shared" si="1660"/>
        <v>0</v>
      </c>
      <c r="GD802" s="329">
        <f t="shared" si="1661"/>
        <v>0</v>
      </c>
      <c r="GE802" s="329">
        <f t="shared" si="1662"/>
        <v>0</v>
      </c>
      <c r="GF802" s="170">
        <f t="shared" si="1679"/>
        <v>0</v>
      </c>
      <c r="GG802" s="208">
        <f t="shared" si="1510"/>
        <v>0</v>
      </c>
      <c r="GH802" s="328">
        <v>31.2</v>
      </c>
      <c r="GI802" s="328">
        <f t="shared" si="1663"/>
        <v>0</v>
      </c>
      <c r="GJ802" s="329">
        <f t="shared" si="1664"/>
        <v>0</v>
      </c>
      <c r="GK802" s="329">
        <f t="shared" si="1665"/>
        <v>0</v>
      </c>
      <c r="GL802" s="329">
        <f t="shared" si="1666"/>
        <v>0</v>
      </c>
      <c r="GM802" s="329">
        <f t="shared" si="1667"/>
        <v>0</v>
      </c>
      <c r="GN802" s="329">
        <f t="shared" si="1668"/>
        <v>0</v>
      </c>
      <c r="GO802" s="329">
        <f t="shared" si="1669"/>
        <v>0</v>
      </c>
      <c r="GP802" s="170">
        <f t="shared" si="1680"/>
        <v>0</v>
      </c>
      <c r="GQ802" s="208">
        <f t="shared" si="1512"/>
        <v>0</v>
      </c>
      <c r="GR802" s="328">
        <v>31.2</v>
      </c>
      <c r="GS802" s="328">
        <f t="shared" si="1670"/>
        <v>0</v>
      </c>
      <c r="GT802" s="329">
        <f t="shared" si="1671"/>
        <v>0</v>
      </c>
      <c r="GU802" s="329">
        <f t="shared" si="1672"/>
        <v>0</v>
      </c>
      <c r="GV802" s="329">
        <f t="shared" si="1673"/>
        <v>0</v>
      </c>
      <c r="GW802" s="329">
        <f t="shared" si="1674"/>
        <v>0</v>
      </c>
      <c r="GX802" s="329">
        <f t="shared" si="1675"/>
        <v>0</v>
      </c>
      <c r="GY802" s="329">
        <f t="shared" si="1676"/>
        <v>0</v>
      </c>
      <c r="GZ802" s="170">
        <f t="shared" si="1681"/>
        <v>0</v>
      </c>
      <c r="HA802" s="208">
        <f t="shared" si="1514"/>
        <v>0</v>
      </c>
      <c r="HB802" s="328">
        <v>31.2</v>
      </c>
      <c r="HC802" s="328">
        <f t="shared" si="1515"/>
        <v>0</v>
      </c>
      <c r="HD802" s="329">
        <f t="shared" si="1623"/>
        <v>0</v>
      </c>
      <c r="HE802" s="329">
        <f t="shared" si="1624"/>
        <v>0</v>
      </c>
      <c r="HF802" s="329">
        <f t="shared" si="1625"/>
        <v>0</v>
      </c>
      <c r="HG802" s="329">
        <f t="shared" si="1626"/>
        <v>0</v>
      </c>
      <c r="HH802" s="329">
        <f t="shared" si="1627"/>
        <v>0</v>
      </c>
      <c r="HI802" s="329">
        <f t="shared" si="1628"/>
        <v>0</v>
      </c>
      <c r="HJ802" s="170">
        <f t="shared" si="1682"/>
        <v>0</v>
      </c>
      <c r="HK802" s="208">
        <f t="shared" si="1517"/>
        <v>0</v>
      </c>
      <c r="HL802" s="328">
        <v>31.2</v>
      </c>
      <c r="HM802" s="328">
        <f t="shared" si="1518"/>
        <v>0</v>
      </c>
      <c r="HN802" s="329">
        <f t="shared" si="1629"/>
        <v>0</v>
      </c>
      <c r="HO802" s="329">
        <f t="shared" si="1630"/>
        <v>0</v>
      </c>
      <c r="HP802" s="329">
        <f t="shared" si="1631"/>
        <v>0</v>
      </c>
      <c r="HQ802" s="329">
        <f t="shared" si="1632"/>
        <v>0</v>
      </c>
      <c r="HR802" s="329">
        <f t="shared" si="1633"/>
        <v>0</v>
      </c>
      <c r="HS802" s="329">
        <f t="shared" si="1634"/>
        <v>0</v>
      </c>
      <c r="HT802" s="170">
        <f t="shared" si="1519"/>
        <v>0</v>
      </c>
      <c r="HU802" s="208">
        <f t="shared" si="1520"/>
        <v>0</v>
      </c>
      <c r="HV802" s="328">
        <v>31.2</v>
      </c>
      <c r="HW802" s="328">
        <f t="shared" si="1635"/>
        <v>0</v>
      </c>
      <c r="HX802" s="329">
        <f t="shared" si="1636"/>
        <v>0</v>
      </c>
      <c r="HY802" s="329">
        <f t="shared" si="1637"/>
        <v>0</v>
      </c>
      <c r="HZ802" s="329">
        <f t="shared" si="1638"/>
        <v>0</v>
      </c>
      <c r="IA802" s="329">
        <f t="shared" si="1639"/>
        <v>0</v>
      </c>
      <c r="IB802" s="329">
        <f t="shared" si="1640"/>
        <v>0</v>
      </c>
      <c r="IC802" s="329">
        <f t="shared" si="1641"/>
        <v>0</v>
      </c>
      <c r="ID802" s="170">
        <f t="shared" si="1521"/>
        <v>0</v>
      </c>
      <c r="IE802" s="208">
        <f t="shared" si="1522"/>
        <v>0</v>
      </c>
      <c r="IF802" s="328">
        <v>31.2</v>
      </c>
      <c r="IG802" s="328">
        <f t="shared" si="1642"/>
        <v>0</v>
      </c>
      <c r="IH802" s="329">
        <f t="shared" si="1643"/>
        <v>0</v>
      </c>
      <c r="II802" s="329">
        <f t="shared" si="1644"/>
        <v>0</v>
      </c>
      <c r="IJ802" s="329">
        <f t="shared" si="1645"/>
        <v>0</v>
      </c>
      <c r="IK802" s="329">
        <f t="shared" si="1646"/>
        <v>0</v>
      </c>
      <c r="IL802" s="329">
        <f t="shared" si="1647"/>
        <v>0</v>
      </c>
      <c r="IM802" s="329">
        <f t="shared" si="1648"/>
        <v>0</v>
      </c>
      <c r="IN802" s="170">
        <f t="shared" si="1683"/>
        <v>0</v>
      </c>
    </row>
    <row r="803" spans="1:248">
      <c r="A803" s="318"/>
      <c r="B803" s="318"/>
      <c r="C803" s="318"/>
      <c r="D803" s="318"/>
      <c r="E803" s="318"/>
      <c r="F803" s="318"/>
      <c r="G803" s="318"/>
      <c r="H803" s="318"/>
      <c r="I803" s="318"/>
      <c r="K803" s="318"/>
      <c r="L803" s="318"/>
      <c r="M803" s="318"/>
      <c r="N803" s="318"/>
      <c r="O803" s="318"/>
      <c r="P803" s="318"/>
      <c r="Q803" s="318"/>
      <c r="R803" s="318"/>
      <c r="S803" s="208">
        <f t="shared" si="1524"/>
        <v>0</v>
      </c>
      <c r="T803" s="328">
        <v>31.3</v>
      </c>
      <c r="U803" s="328">
        <f t="shared" si="1525"/>
        <v>0</v>
      </c>
      <c r="V803" s="329">
        <f t="shared" si="1526"/>
        <v>0</v>
      </c>
      <c r="W803" s="329">
        <f t="shared" si="1527"/>
        <v>0</v>
      </c>
      <c r="X803" s="329">
        <f t="shared" si="1528"/>
        <v>0</v>
      </c>
      <c r="Y803" s="329">
        <f t="shared" si="1529"/>
        <v>0</v>
      </c>
      <c r="Z803" s="329">
        <f t="shared" si="1530"/>
        <v>0</v>
      </c>
      <c r="AA803" s="329">
        <f t="shared" si="1531"/>
        <v>0</v>
      </c>
      <c r="AB803" s="170">
        <f t="shared" si="1470"/>
        <v>0</v>
      </c>
      <c r="AC803" s="208">
        <f t="shared" si="1471"/>
        <v>0</v>
      </c>
      <c r="AD803" s="328">
        <v>31.3</v>
      </c>
      <c r="AE803" s="328">
        <f t="shared" si="1532"/>
        <v>0</v>
      </c>
      <c r="AF803" s="329">
        <f t="shared" si="1533"/>
        <v>0</v>
      </c>
      <c r="AG803" s="329">
        <f t="shared" si="1534"/>
        <v>0</v>
      </c>
      <c r="AH803" s="329">
        <f t="shared" si="1535"/>
        <v>0</v>
      </c>
      <c r="AI803" s="329">
        <f t="shared" si="1536"/>
        <v>0</v>
      </c>
      <c r="AJ803" s="329">
        <f t="shared" si="1537"/>
        <v>0</v>
      </c>
      <c r="AK803" s="329">
        <f t="shared" si="1538"/>
        <v>0</v>
      </c>
      <c r="AL803" s="170">
        <f t="shared" si="1472"/>
        <v>0</v>
      </c>
      <c r="AM803" s="208">
        <f t="shared" si="1473"/>
        <v>0</v>
      </c>
      <c r="AN803" s="328">
        <v>31.3</v>
      </c>
      <c r="AO803" s="328">
        <f t="shared" si="1539"/>
        <v>0</v>
      </c>
      <c r="AP803" s="329">
        <f t="shared" si="1540"/>
        <v>0</v>
      </c>
      <c r="AQ803" s="329">
        <f t="shared" si="1541"/>
        <v>0</v>
      </c>
      <c r="AR803" s="329">
        <f t="shared" si="1542"/>
        <v>0</v>
      </c>
      <c r="AS803" s="329">
        <f t="shared" si="1543"/>
        <v>0</v>
      </c>
      <c r="AT803" s="329">
        <f t="shared" si="1544"/>
        <v>0</v>
      </c>
      <c r="AU803" s="329">
        <f t="shared" si="1545"/>
        <v>0</v>
      </c>
      <c r="AV803" s="170">
        <f t="shared" si="1474"/>
        <v>0</v>
      </c>
      <c r="AW803" s="208">
        <f t="shared" si="1475"/>
        <v>0</v>
      </c>
      <c r="AX803" s="328">
        <v>31.3</v>
      </c>
      <c r="AY803" s="328">
        <f t="shared" si="1546"/>
        <v>0</v>
      </c>
      <c r="AZ803" s="329">
        <f t="shared" si="1547"/>
        <v>0</v>
      </c>
      <c r="BA803" s="329">
        <f t="shared" si="1548"/>
        <v>0</v>
      </c>
      <c r="BB803" s="329">
        <f t="shared" si="1549"/>
        <v>0</v>
      </c>
      <c r="BC803" s="329">
        <f t="shared" si="1550"/>
        <v>0</v>
      </c>
      <c r="BD803" s="329">
        <f t="shared" si="1551"/>
        <v>0</v>
      </c>
      <c r="BE803" s="329">
        <f t="shared" si="1552"/>
        <v>0</v>
      </c>
      <c r="BF803" s="170">
        <f t="shared" si="1476"/>
        <v>0</v>
      </c>
      <c r="BG803" s="208">
        <f t="shared" si="1477"/>
        <v>0</v>
      </c>
      <c r="BH803" s="328">
        <v>31.3</v>
      </c>
      <c r="BI803" s="328">
        <f t="shared" si="1478"/>
        <v>0</v>
      </c>
      <c r="BJ803" s="329">
        <f t="shared" si="1479"/>
        <v>0</v>
      </c>
      <c r="BK803" s="329">
        <f t="shared" si="1480"/>
        <v>0</v>
      </c>
      <c r="BL803" s="329">
        <f t="shared" si="1481"/>
        <v>0</v>
      </c>
      <c r="BM803" s="329">
        <f t="shared" si="1482"/>
        <v>0</v>
      </c>
      <c r="BN803" s="329">
        <f t="shared" si="1483"/>
        <v>0</v>
      </c>
      <c r="BO803" s="329">
        <f t="shared" si="1484"/>
        <v>0</v>
      </c>
      <c r="BP803" s="170">
        <f t="shared" si="1485"/>
        <v>0</v>
      </c>
      <c r="BQ803" s="208">
        <f t="shared" si="1486"/>
        <v>0</v>
      </c>
      <c r="BR803" s="328">
        <v>31.3</v>
      </c>
      <c r="BS803" s="328">
        <f t="shared" si="1553"/>
        <v>0</v>
      </c>
      <c r="BT803" s="329">
        <f t="shared" si="1554"/>
        <v>0</v>
      </c>
      <c r="BU803" s="329">
        <f t="shared" si="1555"/>
        <v>0</v>
      </c>
      <c r="BV803" s="329">
        <f t="shared" si="1556"/>
        <v>0</v>
      </c>
      <c r="BW803" s="329">
        <f t="shared" si="1557"/>
        <v>0</v>
      </c>
      <c r="BX803" s="329">
        <f t="shared" si="1558"/>
        <v>0</v>
      </c>
      <c r="BY803" s="329">
        <f t="shared" si="1559"/>
        <v>0</v>
      </c>
      <c r="BZ803" s="170">
        <f t="shared" si="1487"/>
        <v>0</v>
      </c>
      <c r="CA803" s="208">
        <f t="shared" si="1488"/>
        <v>0</v>
      </c>
      <c r="CB803" s="328">
        <v>31.3</v>
      </c>
      <c r="CC803" s="328">
        <f t="shared" si="1560"/>
        <v>0</v>
      </c>
      <c r="CD803" s="329">
        <f t="shared" si="1561"/>
        <v>0</v>
      </c>
      <c r="CE803" s="329">
        <f t="shared" si="1562"/>
        <v>0</v>
      </c>
      <c r="CF803" s="329">
        <f t="shared" si="1563"/>
        <v>0</v>
      </c>
      <c r="CG803" s="329">
        <f t="shared" si="1564"/>
        <v>0</v>
      </c>
      <c r="CH803" s="329">
        <f t="shared" si="1565"/>
        <v>0</v>
      </c>
      <c r="CI803" s="329">
        <f t="shared" si="1566"/>
        <v>0</v>
      </c>
      <c r="CJ803" s="170">
        <f t="shared" si="1489"/>
        <v>0</v>
      </c>
      <c r="CK803" s="208">
        <f t="shared" si="1490"/>
        <v>0</v>
      </c>
      <c r="CL803" s="328">
        <v>31.3</v>
      </c>
      <c r="CM803" s="328">
        <f t="shared" si="1567"/>
        <v>0</v>
      </c>
      <c r="CN803" s="329">
        <f t="shared" si="1568"/>
        <v>0</v>
      </c>
      <c r="CO803" s="329">
        <f t="shared" si="1569"/>
        <v>0</v>
      </c>
      <c r="CP803" s="329">
        <f t="shared" si="1570"/>
        <v>0</v>
      </c>
      <c r="CQ803" s="329">
        <f t="shared" si="1571"/>
        <v>0</v>
      </c>
      <c r="CR803" s="329">
        <f t="shared" si="1572"/>
        <v>0</v>
      </c>
      <c r="CS803" s="329">
        <f t="shared" si="1573"/>
        <v>0</v>
      </c>
      <c r="CT803" s="170">
        <f t="shared" si="1491"/>
        <v>0</v>
      </c>
      <c r="CU803" s="208">
        <f t="shared" si="1492"/>
        <v>0</v>
      </c>
      <c r="CV803" s="328">
        <v>31.3</v>
      </c>
      <c r="CW803" s="328">
        <f t="shared" si="1574"/>
        <v>0</v>
      </c>
      <c r="CX803" s="329">
        <f t="shared" si="1575"/>
        <v>0</v>
      </c>
      <c r="CY803" s="329">
        <f t="shared" si="1576"/>
        <v>0</v>
      </c>
      <c r="CZ803" s="329">
        <f t="shared" si="1577"/>
        <v>0</v>
      </c>
      <c r="DA803" s="329">
        <f t="shared" si="1578"/>
        <v>0</v>
      </c>
      <c r="DB803" s="329">
        <f t="shared" si="1579"/>
        <v>0</v>
      </c>
      <c r="DC803" s="329">
        <f t="shared" si="1580"/>
        <v>0</v>
      </c>
      <c r="DD803" s="170">
        <f t="shared" si="1493"/>
        <v>0</v>
      </c>
      <c r="DE803" s="208">
        <f t="shared" si="1494"/>
        <v>0</v>
      </c>
      <c r="DF803" s="328">
        <v>31.3</v>
      </c>
      <c r="DG803" s="328">
        <f t="shared" si="1581"/>
        <v>0</v>
      </c>
      <c r="DH803" s="329">
        <f t="shared" si="1582"/>
        <v>0</v>
      </c>
      <c r="DI803" s="329">
        <f t="shared" si="1583"/>
        <v>0</v>
      </c>
      <c r="DJ803" s="329">
        <f t="shared" si="1584"/>
        <v>0</v>
      </c>
      <c r="DK803" s="329">
        <f t="shared" si="1585"/>
        <v>0</v>
      </c>
      <c r="DL803" s="329">
        <f t="shared" si="1586"/>
        <v>0</v>
      </c>
      <c r="DM803" s="329">
        <f t="shared" si="1587"/>
        <v>0</v>
      </c>
      <c r="DN803" s="170">
        <f t="shared" si="1495"/>
        <v>0</v>
      </c>
      <c r="DO803" s="208">
        <f t="shared" si="1496"/>
        <v>0</v>
      </c>
      <c r="DP803" s="328">
        <v>31.3</v>
      </c>
      <c r="DQ803" s="328">
        <f t="shared" si="1588"/>
        <v>0</v>
      </c>
      <c r="DR803" s="329">
        <f t="shared" si="1589"/>
        <v>0</v>
      </c>
      <c r="DS803" s="329">
        <f t="shared" si="1590"/>
        <v>0</v>
      </c>
      <c r="DT803" s="329">
        <f t="shared" si="1591"/>
        <v>0</v>
      </c>
      <c r="DU803" s="329">
        <f t="shared" si="1592"/>
        <v>0</v>
      </c>
      <c r="DV803" s="329">
        <f t="shared" si="1593"/>
        <v>0</v>
      </c>
      <c r="DW803" s="329">
        <f t="shared" si="1594"/>
        <v>0</v>
      </c>
      <c r="DX803" s="170">
        <f t="shared" si="1497"/>
        <v>0</v>
      </c>
      <c r="DY803" s="208">
        <f t="shared" si="1498"/>
        <v>0</v>
      </c>
      <c r="DZ803" s="328">
        <v>31.3</v>
      </c>
      <c r="EA803" s="328">
        <f t="shared" si="1595"/>
        <v>0</v>
      </c>
      <c r="EB803" s="329">
        <f t="shared" si="1596"/>
        <v>0</v>
      </c>
      <c r="EC803" s="329">
        <f t="shared" si="1597"/>
        <v>0</v>
      </c>
      <c r="ED803" s="329">
        <f t="shared" si="1598"/>
        <v>0</v>
      </c>
      <c r="EE803" s="329">
        <f t="shared" si="1599"/>
        <v>0</v>
      </c>
      <c r="EF803" s="329">
        <f t="shared" si="1600"/>
        <v>0</v>
      </c>
      <c r="EG803" s="329">
        <f t="shared" si="1601"/>
        <v>0</v>
      </c>
      <c r="EH803" s="170">
        <f t="shared" si="1499"/>
        <v>0</v>
      </c>
      <c r="EI803" s="208">
        <f t="shared" si="1500"/>
        <v>0</v>
      </c>
      <c r="EJ803" s="328">
        <v>31.3</v>
      </c>
      <c r="EK803" s="328">
        <f t="shared" si="1602"/>
        <v>0</v>
      </c>
      <c r="EL803" s="329">
        <f t="shared" si="1603"/>
        <v>0</v>
      </c>
      <c r="EM803" s="329">
        <f t="shared" si="1604"/>
        <v>0</v>
      </c>
      <c r="EN803" s="329">
        <f t="shared" si="1605"/>
        <v>0</v>
      </c>
      <c r="EO803" s="329">
        <f t="shared" si="1606"/>
        <v>0</v>
      </c>
      <c r="EP803" s="329">
        <f t="shared" si="1607"/>
        <v>0</v>
      </c>
      <c r="EQ803" s="329">
        <f t="shared" si="1608"/>
        <v>0</v>
      </c>
      <c r="ER803" s="170">
        <f t="shared" si="1501"/>
        <v>0</v>
      </c>
      <c r="ES803" s="208">
        <f t="shared" si="1502"/>
        <v>0</v>
      </c>
      <c r="ET803" s="328">
        <v>31.3</v>
      </c>
      <c r="EU803" s="328">
        <f t="shared" si="1609"/>
        <v>0</v>
      </c>
      <c r="EV803" s="329">
        <f t="shared" si="1610"/>
        <v>0</v>
      </c>
      <c r="EW803" s="329">
        <f t="shared" si="1611"/>
        <v>0</v>
      </c>
      <c r="EX803" s="329">
        <f t="shared" si="1612"/>
        <v>0</v>
      </c>
      <c r="EY803" s="329">
        <f t="shared" si="1613"/>
        <v>0</v>
      </c>
      <c r="EZ803" s="329">
        <f t="shared" si="1614"/>
        <v>0</v>
      </c>
      <c r="FA803" s="329">
        <f t="shared" si="1615"/>
        <v>0</v>
      </c>
      <c r="FB803" s="170">
        <f t="shared" si="1503"/>
        <v>0</v>
      </c>
      <c r="FC803" s="208">
        <f t="shared" si="1504"/>
        <v>0</v>
      </c>
      <c r="FD803" s="328">
        <v>31.3</v>
      </c>
      <c r="FE803" s="328">
        <f t="shared" si="1616"/>
        <v>0</v>
      </c>
      <c r="FF803" s="329">
        <f t="shared" si="1617"/>
        <v>0</v>
      </c>
      <c r="FG803" s="329">
        <f t="shared" si="1618"/>
        <v>0</v>
      </c>
      <c r="FH803" s="329">
        <f t="shared" si="1619"/>
        <v>0</v>
      </c>
      <c r="FI803" s="329">
        <f t="shared" si="1620"/>
        <v>0</v>
      </c>
      <c r="FJ803" s="329">
        <f t="shared" si="1621"/>
        <v>0</v>
      </c>
      <c r="FK803" s="329">
        <f t="shared" si="1622"/>
        <v>0</v>
      </c>
      <c r="FL803" s="170">
        <f t="shared" si="1677"/>
        <v>0</v>
      </c>
      <c r="FM803" s="208">
        <f t="shared" si="1506"/>
        <v>0</v>
      </c>
      <c r="FN803" s="328">
        <v>31.3</v>
      </c>
      <c r="FO803" s="328">
        <f t="shared" si="1649"/>
        <v>0</v>
      </c>
      <c r="FP803" s="329">
        <f t="shared" si="1650"/>
        <v>0</v>
      </c>
      <c r="FQ803" s="329">
        <f t="shared" si="1651"/>
        <v>0</v>
      </c>
      <c r="FR803" s="329">
        <f t="shared" si="1652"/>
        <v>0</v>
      </c>
      <c r="FS803" s="329">
        <f t="shared" si="1653"/>
        <v>0</v>
      </c>
      <c r="FT803" s="329">
        <f t="shared" si="1654"/>
        <v>0</v>
      </c>
      <c r="FU803" s="329">
        <f t="shared" si="1655"/>
        <v>0</v>
      </c>
      <c r="FV803" s="170">
        <f t="shared" si="1678"/>
        <v>0</v>
      </c>
      <c r="FW803" s="208">
        <f t="shared" si="1508"/>
        <v>0</v>
      </c>
      <c r="FX803" s="328">
        <v>31.3</v>
      </c>
      <c r="FY803" s="328">
        <f t="shared" si="1656"/>
        <v>0</v>
      </c>
      <c r="FZ803" s="329">
        <f t="shared" si="1657"/>
        <v>0</v>
      </c>
      <c r="GA803" s="329">
        <f t="shared" si="1658"/>
        <v>0</v>
      </c>
      <c r="GB803" s="329">
        <f t="shared" si="1659"/>
        <v>0</v>
      </c>
      <c r="GC803" s="329">
        <f t="shared" si="1660"/>
        <v>0</v>
      </c>
      <c r="GD803" s="329">
        <f t="shared" si="1661"/>
        <v>0</v>
      </c>
      <c r="GE803" s="329">
        <f t="shared" si="1662"/>
        <v>0</v>
      </c>
      <c r="GF803" s="170">
        <f t="shared" si="1679"/>
        <v>0</v>
      </c>
      <c r="GG803" s="208">
        <f t="shared" si="1510"/>
        <v>0</v>
      </c>
      <c r="GH803" s="328">
        <v>31.3</v>
      </c>
      <c r="GI803" s="328">
        <f t="shared" si="1663"/>
        <v>0</v>
      </c>
      <c r="GJ803" s="329">
        <f t="shared" si="1664"/>
        <v>0</v>
      </c>
      <c r="GK803" s="329">
        <f t="shared" si="1665"/>
        <v>0</v>
      </c>
      <c r="GL803" s="329">
        <f t="shared" si="1666"/>
        <v>0</v>
      </c>
      <c r="GM803" s="329">
        <f t="shared" si="1667"/>
        <v>0</v>
      </c>
      <c r="GN803" s="329">
        <f t="shared" si="1668"/>
        <v>0</v>
      </c>
      <c r="GO803" s="329">
        <f t="shared" si="1669"/>
        <v>0</v>
      </c>
      <c r="GP803" s="170">
        <f t="shared" si="1680"/>
        <v>0</v>
      </c>
      <c r="GQ803" s="208">
        <f t="shared" si="1512"/>
        <v>0</v>
      </c>
      <c r="GR803" s="328">
        <v>31.3</v>
      </c>
      <c r="GS803" s="328">
        <f t="shared" si="1670"/>
        <v>0</v>
      </c>
      <c r="GT803" s="329">
        <f t="shared" si="1671"/>
        <v>0</v>
      </c>
      <c r="GU803" s="329">
        <f t="shared" si="1672"/>
        <v>0</v>
      </c>
      <c r="GV803" s="329">
        <f t="shared" si="1673"/>
        <v>0</v>
      </c>
      <c r="GW803" s="329">
        <f t="shared" si="1674"/>
        <v>0</v>
      </c>
      <c r="GX803" s="329">
        <f t="shared" si="1675"/>
        <v>0</v>
      </c>
      <c r="GY803" s="329">
        <f t="shared" si="1676"/>
        <v>0</v>
      </c>
      <c r="GZ803" s="170">
        <f t="shared" si="1681"/>
        <v>0</v>
      </c>
      <c r="HA803" s="208">
        <f t="shared" si="1514"/>
        <v>0</v>
      </c>
      <c r="HB803" s="328">
        <v>31.3</v>
      </c>
      <c r="HC803" s="328">
        <f t="shared" si="1515"/>
        <v>0</v>
      </c>
      <c r="HD803" s="329">
        <f t="shared" si="1623"/>
        <v>0</v>
      </c>
      <c r="HE803" s="329">
        <f t="shared" si="1624"/>
        <v>0</v>
      </c>
      <c r="HF803" s="329">
        <f t="shared" si="1625"/>
        <v>0</v>
      </c>
      <c r="HG803" s="329">
        <f t="shared" si="1626"/>
        <v>0</v>
      </c>
      <c r="HH803" s="329">
        <f t="shared" si="1627"/>
        <v>0</v>
      </c>
      <c r="HI803" s="329">
        <f t="shared" si="1628"/>
        <v>0</v>
      </c>
      <c r="HJ803" s="170">
        <f t="shared" si="1682"/>
        <v>0</v>
      </c>
      <c r="HK803" s="208">
        <f t="shared" si="1517"/>
        <v>0</v>
      </c>
      <c r="HL803" s="328">
        <v>31.3</v>
      </c>
      <c r="HM803" s="328">
        <f t="shared" si="1518"/>
        <v>0</v>
      </c>
      <c r="HN803" s="329">
        <f t="shared" si="1629"/>
        <v>0</v>
      </c>
      <c r="HO803" s="329">
        <f t="shared" si="1630"/>
        <v>0</v>
      </c>
      <c r="HP803" s="329">
        <f t="shared" si="1631"/>
        <v>0</v>
      </c>
      <c r="HQ803" s="329">
        <f t="shared" si="1632"/>
        <v>0</v>
      </c>
      <c r="HR803" s="329">
        <f t="shared" si="1633"/>
        <v>0</v>
      </c>
      <c r="HS803" s="329">
        <f t="shared" si="1634"/>
        <v>0</v>
      </c>
      <c r="HT803" s="170">
        <f t="shared" si="1519"/>
        <v>0</v>
      </c>
      <c r="HU803" s="208">
        <f t="shared" si="1520"/>
        <v>0</v>
      </c>
      <c r="HV803" s="328">
        <v>31.3</v>
      </c>
      <c r="HW803" s="328">
        <f t="shared" si="1635"/>
        <v>0</v>
      </c>
      <c r="HX803" s="329">
        <f t="shared" si="1636"/>
        <v>0</v>
      </c>
      <c r="HY803" s="329">
        <f t="shared" si="1637"/>
        <v>0</v>
      </c>
      <c r="HZ803" s="329">
        <f t="shared" si="1638"/>
        <v>0</v>
      </c>
      <c r="IA803" s="329">
        <f t="shared" si="1639"/>
        <v>0</v>
      </c>
      <c r="IB803" s="329">
        <f t="shared" si="1640"/>
        <v>0</v>
      </c>
      <c r="IC803" s="329">
        <f t="shared" si="1641"/>
        <v>0</v>
      </c>
      <c r="ID803" s="170">
        <f t="shared" si="1521"/>
        <v>0</v>
      </c>
      <c r="IE803" s="208">
        <f t="shared" si="1522"/>
        <v>0</v>
      </c>
      <c r="IF803" s="328">
        <v>31.3</v>
      </c>
      <c r="IG803" s="328">
        <f t="shared" si="1642"/>
        <v>0</v>
      </c>
      <c r="IH803" s="329">
        <f t="shared" si="1643"/>
        <v>0</v>
      </c>
      <c r="II803" s="329">
        <f t="shared" si="1644"/>
        <v>0</v>
      </c>
      <c r="IJ803" s="329">
        <f t="shared" si="1645"/>
        <v>0</v>
      </c>
      <c r="IK803" s="329">
        <f t="shared" si="1646"/>
        <v>0</v>
      </c>
      <c r="IL803" s="329">
        <f t="shared" si="1647"/>
        <v>0</v>
      </c>
      <c r="IM803" s="329">
        <f t="shared" si="1648"/>
        <v>0</v>
      </c>
      <c r="IN803" s="170">
        <f t="shared" si="1683"/>
        <v>0</v>
      </c>
    </row>
    <row r="804" spans="1:248">
      <c r="A804" s="318"/>
      <c r="B804" s="318"/>
      <c r="C804" s="318"/>
      <c r="D804" s="318"/>
      <c r="E804" s="318"/>
      <c r="F804" s="318"/>
      <c r="G804" s="318"/>
      <c r="H804" s="318"/>
      <c r="I804" s="318"/>
      <c r="K804" s="318"/>
      <c r="L804" s="318"/>
      <c r="M804" s="318"/>
      <c r="N804" s="318"/>
      <c r="O804" s="318"/>
      <c r="P804" s="318"/>
      <c r="Q804" s="318"/>
      <c r="R804" s="318"/>
      <c r="S804" s="208">
        <f t="shared" si="1524"/>
        <v>0</v>
      </c>
      <c r="T804" s="328">
        <v>31.4</v>
      </c>
      <c r="U804" s="328">
        <f t="shared" si="1525"/>
        <v>0</v>
      </c>
      <c r="V804" s="329">
        <f t="shared" si="1526"/>
        <v>0</v>
      </c>
      <c r="W804" s="329">
        <f t="shared" si="1527"/>
        <v>0</v>
      </c>
      <c r="X804" s="329">
        <f t="shared" si="1528"/>
        <v>0</v>
      </c>
      <c r="Y804" s="329">
        <f t="shared" si="1529"/>
        <v>0</v>
      </c>
      <c r="Z804" s="329">
        <f t="shared" si="1530"/>
        <v>0</v>
      </c>
      <c r="AA804" s="329">
        <f t="shared" si="1531"/>
        <v>0</v>
      </c>
      <c r="AB804" s="170">
        <f t="shared" si="1470"/>
        <v>0</v>
      </c>
      <c r="AC804" s="208">
        <f t="shared" si="1471"/>
        <v>0</v>
      </c>
      <c r="AD804" s="328">
        <v>31.4</v>
      </c>
      <c r="AE804" s="328">
        <f t="shared" si="1532"/>
        <v>0</v>
      </c>
      <c r="AF804" s="329">
        <f t="shared" si="1533"/>
        <v>0</v>
      </c>
      <c r="AG804" s="329">
        <f t="shared" si="1534"/>
        <v>0</v>
      </c>
      <c r="AH804" s="329">
        <f t="shared" si="1535"/>
        <v>0</v>
      </c>
      <c r="AI804" s="329">
        <f t="shared" si="1536"/>
        <v>0</v>
      </c>
      <c r="AJ804" s="329">
        <f t="shared" si="1537"/>
        <v>0</v>
      </c>
      <c r="AK804" s="329">
        <f t="shared" si="1538"/>
        <v>0</v>
      </c>
      <c r="AL804" s="170">
        <f t="shared" si="1472"/>
        <v>0</v>
      </c>
      <c r="AM804" s="208">
        <f t="shared" si="1473"/>
        <v>0</v>
      </c>
      <c r="AN804" s="328">
        <v>31.4</v>
      </c>
      <c r="AO804" s="328">
        <f t="shared" si="1539"/>
        <v>0</v>
      </c>
      <c r="AP804" s="329">
        <f t="shared" si="1540"/>
        <v>0</v>
      </c>
      <c r="AQ804" s="329">
        <f t="shared" si="1541"/>
        <v>0</v>
      </c>
      <c r="AR804" s="329">
        <f t="shared" si="1542"/>
        <v>0</v>
      </c>
      <c r="AS804" s="329">
        <f t="shared" si="1543"/>
        <v>0</v>
      </c>
      <c r="AT804" s="329">
        <f t="shared" si="1544"/>
        <v>0</v>
      </c>
      <c r="AU804" s="329">
        <f t="shared" si="1545"/>
        <v>0</v>
      </c>
      <c r="AV804" s="170">
        <f t="shared" si="1474"/>
        <v>0</v>
      </c>
      <c r="AW804" s="208">
        <f t="shared" si="1475"/>
        <v>0</v>
      </c>
      <c r="AX804" s="328">
        <v>31.4</v>
      </c>
      <c r="AY804" s="328">
        <f t="shared" si="1546"/>
        <v>0</v>
      </c>
      <c r="AZ804" s="329">
        <f t="shared" si="1547"/>
        <v>0</v>
      </c>
      <c r="BA804" s="329">
        <f t="shared" si="1548"/>
        <v>0</v>
      </c>
      <c r="BB804" s="329">
        <f t="shared" si="1549"/>
        <v>0</v>
      </c>
      <c r="BC804" s="329">
        <f t="shared" si="1550"/>
        <v>0</v>
      </c>
      <c r="BD804" s="329">
        <f t="shared" si="1551"/>
        <v>0</v>
      </c>
      <c r="BE804" s="329">
        <f t="shared" si="1552"/>
        <v>0</v>
      </c>
      <c r="BF804" s="170">
        <f t="shared" si="1476"/>
        <v>0</v>
      </c>
      <c r="BG804" s="208">
        <f t="shared" si="1477"/>
        <v>0</v>
      </c>
      <c r="BH804" s="328">
        <v>31.4</v>
      </c>
      <c r="BI804" s="328">
        <f t="shared" si="1478"/>
        <v>0</v>
      </c>
      <c r="BJ804" s="329">
        <f t="shared" si="1479"/>
        <v>0</v>
      </c>
      <c r="BK804" s="329">
        <f t="shared" si="1480"/>
        <v>0</v>
      </c>
      <c r="BL804" s="329">
        <f t="shared" si="1481"/>
        <v>0</v>
      </c>
      <c r="BM804" s="329">
        <f t="shared" si="1482"/>
        <v>0</v>
      </c>
      <c r="BN804" s="329">
        <f t="shared" si="1483"/>
        <v>0</v>
      </c>
      <c r="BO804" s="329">
        <f t="shared" si="1484"/>
        <v>0</v>
      </c>
      <c r="BP804" s="170">
        <f t="shared" si="1485"/>
        <v>0</v>
      </c>
      <c r="BQ804" s="208">
        <f t="shared" si="1486"/>
        <v>0</v>
      </c>
      <c r="BR804" s="328">
        <v>31.4</v>
      </c>
      <c r="BS804" s="328">
        <f t="shared" si="1553"/>
        <v>0</v>
      </c>
      <c r="BT804" s="329">
        <f t="shared" si="1554"/>
        <v>0</v>
      </c>
      <c r="BU804" s="329">
        <f t="shared" si="1555"/>
        <v>0</v>
      </c>
      <c r="BV804" s="329">
        <f t="shared" si="1556"/>
        <v>0</v>
      </c>
      <c r="BW804" s="329">
        <f t="shared" si="1557"/>
        <v>0</v>
      </c>
      <c r="BX804" s="329">
        <f t="shared" si="1558"/>
        <v>0</v>
      </c>
      <c r="BY804" s="329">
        <f t="shared" si="1559"/>
        <v>0</v>
      </c>
      <c r="BZ804" s="170">
        <f t="shared" si="1487"/>
        <v>0</v>
      </c>
      <c r="CA804" s="208">
        <f t="shared" si="1488"/>
        <v>0</v>
      </c>
      <c r="CB804" s="328">
        <v>31.4</v>
      </c>
      <c r="CC804" s="328">
        <f t="shared" si="1560"/>
        <v>0</v>
      </c>
      <c r="CD804" s="329">
        <f t="shared" si="1561"/>
        <v>0</v>
      </c>
      <c r="CE804" s="329">
        <f t="shared" si="1562"/>
        <v>0</v>
      </c>
      <c r="CF804" s="329">
        <f t="shared" si="1563"/>
        <v>0</v>
      </c>
      <c r="CG804" s="329">
        <f t="shared" si="1564"/>
        <v>0</v>
      </c>
      <c r="CH804" s="329">
        <f t="shared" si="1565"/>
        <v>0</v>
      </c>
      <c r="CI804" s="329">
        <f t="shared" si="1566"/>
        <v>0</v>
      </c>
      <c r="CJ804" s="170">
        <f t="shared" si="1489"/>
        <v>0</v>
      </c>
      <c r="CK804" s="208">
        <f t="shared" si="1490"/>
        <v>0</v>
      </c>
      <c r="CL804" s="328">
        <v>31.4</v>
      </c>
      <c r="CM804" s="328">
        <f t="shared" si="1567"/>
        <v>0</v>
      </c>
      <c r="CN804" s="329">
        <f t="shared" si="1568"/>
        <v>0</v>
      </c>
      <c r="CO804" s="329">
        <f t="shared" si="1569"/>
        <v>0</v>
      </c>
      <c r="CP804" s="329">
        <f t="shared" si="1570"/>
        <v>0</v>
      </c>
      <c r="CQ804" s="329">
        <f t="shared" si="1571"/>
        <v>0</v>
      </c>
      <c r="CR804" s="329">
        <f t="shared" si="1572"/>
        <v>0</v>
      </c>
      <c r="CS804" s="329">
        <f t="shared" si="1573"/>
        <v>0</v>
      </c>
      <c r="CT804" s="170">
        <f t="shared" si="1491"/>
        <v>0</v>
      </c>
      <c r="CU804" s="208">
        <f t="shared" si="1492"/>
        <v>0</v>
      </c>
      <c r="CV804" s="328">
        <v>31.4</v>
      </c>
      <c r="CW804" s="328">
        <f t="shared" si="1574"/>
        <v>0</v>
      </c>
      <c r="CX804" s="329">
        <f t="shared" si="1575"/>
        <v>0</v>
      </c>
      <c r="CY804" s="329">
        <f t="shared" si="1576"/>
        <v>0</v>
      </c>
      <c r="CZ804" s="329">
        <f t="shared" si="1577"/>
        <v>0</v>
      </c>
      <c r="DA804" s="329">
        <f t="shared" si="1578"/>
        <v>0</v>
      </c>
      <c r="DB804" s="329">
        <f t="shared" si="1579"/>
        <v>0</v>
      </c>
      <c r="DC804" s="329">
        <f t="shared" si="1580"/>
        <v>0</v>
      </c>
      <c r="DD804" s="170">
        <f t="shared" si="1493"/>
        <v>0</v>
      </c>
      <c r="DE804" s="208">
        <f t="shared" si="1494"/>
        <v>0</v>
      </c>
      <c r="DF804" s="328">
        <v>31.4</v>
      </c>
      <c r="DG804" s="328">
        <f t="shared" si="1581"/>
        <v>0</v>
      </c>
      <c r="DH804" s="329">
        <f t="shared" si="1582"/>
        <v>0</v>
      </c>
      <c r="DI804" s="329">
        <f t="shared" si="1583"/>
        <v>0</v>
      </c>
      <c r="DJ804" s="329">
        <f t="shared" si="1584"/>
        <v>0</v>
      </c>
      <c r="DK804" s="329">
        <f t="shared" si="1585"/>
        <v>0</v>
      </c>
      <c r="DL804" s="329">
        <f t="shared" si="1586"/>
        <v>0</v>
      </c>
      <c r="DM804" s="329">
        <f t="shared" si="1587"/>
        <v>0</v>
      </c>
      <c r="DN804" s="170">
        <f t="shared" si="1495"/>
        <v>0</v>
      </c>
      <c r="DO804" s="208">
        <f t="shared" si="1496"/>
        <v>0</v>
      </c>
      <c r="DP804" s="328">
        <v>31.4</v>
      </c>
      <c r="DQ804" s="328">
        <f t="shared" si="1588"/>
        <v>0</v>
      </c>
      <c r="DR804" s="329">
        <f t="shared" si="1589"/>
        <v>0</v>
      </c>
      <c r="DS804" s="329">
        <f t="shared" si="1590"/>
        <v>0</v>
      </c>
      <c r="DT804" s="329">
        <f t="shared" si="1591"/>
        <v>0</v>
      </c>
      <c r="DU804" s="329">
        <f t="shared" si="1592"/>
        <v>0</v>
      </c>
      <c r="DV804" s="329">
        <f t="shared" si="1593"/>
        <v>0</v>
      </c>
      <c r="DW804" s="329">
        <f t="shared" si="1594"/>
        <v>0</v>
      </c>
      <c r="DX804" s="170">
        <f t="shared" si="1497"/>
        <v>0</v>
      </c>
      <c r="DY804" s="208">
        <f t="shared" si="1498"/>
        <v>0</v>
      </c>
      <c r="DZ804" s="328">
        <v>31.4</v>
      </c>
      <c r="EA804" s="328">
        <f t="shared" si="1595"/>
        <v>0</v>
      </c>
      <c r="EB804" s="329">
        <f t="shared" si="1596"/>
        <v>0</v>
      </c>
      <c r="EC804" s="329">
        <f t="shared" si="1597"/>
        <v>0</v>
      </c>
      <c r="ED804" s="329">
        <f t="shared" si="1598"/>
        <v>0</v>
      </c>
      <c r="EE804" s="329">
        <f t="shared" si="1599"/>
        <v>0</v>
      </c>
      <c r="EF804" s="329">
        <f t="shared" si="1600"/>
        <v>0</v>
      </c>
      <c r="EG804" s="329">
        <f t="shared" si="1601"/>
        <v>0</v>
      </c>
      <c r="EH804" s="170">
        <f t="shared" si="1499"/>
        <v>0</v>
      </c>
      <c r="EI804" s="208">
        <f t="shared" si="1500"/>
        <v>0</v>
      </c>
      <c r="EJ804" s="328">
        <v>31.4</v>
      </c>
      <c r="EK804" s="328">
        <f t="shared" si="1602"/>
        <v>0</v>
      </c>
      <c r="EL804" s="329">
        <f t="shared" si="1603"/>
        <v>0</v>
      </c>
      <c r="EM804" s="329">
        <f t="shared" si="1604"/>
        <v>0</v>
      </c>
      <c r="EN804" s="329">
        <f t="shared" si="1605"/>
        <v>0</v>
      </c>
      <c r="EO804" s="329">
        <f t="shared" si="1606"/>
        <v>0</v>
      </c>
      <c r="EP804" s="329">
        <f t="shared" si="1607"/>
        <v>0</v>
      </c>
      <c r="EQ804" s="329">
        <f t="shared" si="1608"/>
        <v>0</v>
      </c>
      <c r="ER804" s="170">
        <f t="shared" si="1501"/>
        <v>0</v>
      </c>
      <c r="ES804" s="208">
        <f t="shared" si="1502"/>
        <v>0</v>
      </c>
      <c r="ET804" s="328">
        <v>31.4</v>
      </c>
      <c r="EU804" s="328">
        <f t="shared" si="1609"/>
        <v>0</v>
      </c>
      <c r="EV804" s="329">
        <f t="shared" si="1610"/>
        <v>0</v>
      </c>
      <c r="EW804" s="329">
        <f t="shared" si="1611"/>
        <v>0</v>
      </c>
      <c r="EX804" s="329">
        <f t="shared" si="1612"/>
        <v>0</v>
      </c>
      <c r="EY804" s="329">
        <f t="shared" si="1613"/>
        <v>0</v>
      </c>
      <c r="EZ804" s="329">
        <f t="shared" si="1614"/>
        <v>0</v>
      </c>
      <c r="FA804" s="329">
        <f t="shared" si="1615"/>
        <v>0</v>
      </c>
      <c r="FB804" s="170">
        <f t="shared" si="1503"/>
        <v>0</v>
      </c>
      <c r="FC804" s="208">
        <f t="shared" si="1504"/>
        <v>0</v>
      </c>
      <c r="FD804" s="328">
        <v>31.4</v>
      </c>
      <c r="FE804" s="328">
        <f t="shared" si="1616"/>
        <v>0</v>
      </c>
      <c r="FF804" s="329">
        <f t="shared" si="1617"/>
        <v>0</v>
      </c>
      <c r="FG804" s="329">
        <f t="shared" si="1618"/>
        <v>0</v>
      </c>
      <c r="FH804" s="329">
        <f t="shared" si="1619"/>
        <v>0</v>
      </c>
      <c r="FI804" s="329">
        <f t="shared" si="1620"/>
        <v>0</v>
      </c>
      <c r="FJ804" s="329">
        <f t="shared" si="1621"/>
        <v>0</v>
      </c>
      <c r="FK804" s="329">
        <f t="shared" si="1622"/>
        <v>0</v>
      </c>
      <c r="FL804" s="170">
        <f t="shared" si="1677"/>
        <v>0</v>
      </c>
      <c r="FM804" s="208">
        <f t="shared" si="1506"/>
        <v>0</v>
      </c>
      <c r="FN804" s="328">
        <v>31.4</v>
      </c>
      <c r="FO804" s="328">
        <f t="shared" si="1649"/>
        <v>0</v>
      </c>
      <c r="FP804" s="329">
        <f t="shared" si="1650"/>
        <v>0</v>
      </c>
      <c r="FQ804" s="329">
        <f t="shared" si="1651"/>
        <v>0</v>
      </c>
      <c r="FR804" s="329">
        <f t="shared" si="1652"/>
        <v>0</v>
      </c>
      <c r="FS804" s="329">
        <f t="shared" si="1653"/>
        <v>0</v>
      </c>
      <c r="FT804" s="329">
        <f t="shared" si="1654"/>
        <v>0</v>
      </c>
      <c r="FU804" s="329">
        <f t="shared" si="1655"/>
        <v>0</v>
      </c>
      <c r="FV804" s="170">
        <f t="shared" si="1678"/>
        <v>0</v>
      </c>
      <c r="FW804" s="208">
        <f t="shared" si="1508"/>
        <v>0</v>
      </c>
      <c r="FX804" s="328">
        <v>31.4</v>
      </c>
      <c r="FY804" s="328">
        <f t="shared" si="1656"/>
        <v>0</v>
      </c>
      <c r="FZ804" s="329">
        <f t="shared" si="1657"/>
        <v>0</v>
      </c>
      <c r="GA804" s="329">
        <f t="shared" si="1658"/>
        <v>0</v>
      </c>
      <c r="GB804" s="329">
        <f t="shared" si="1659"/>
        <v>0</v>
      </c>
      <c r="GC804" s="329">
        <f t="shared" si="1660"/>
        <v>0</v>
      </c>
      <c r="GD804" s="329">
        <f t="shared" si="1661"/>
        <v>0</v>
      </c>
      <c r="GE804" s="329">
        <f t="shared" si="1662"/>
        <v>0</v>
      </c>
      <c r="GF804" s="170">
        <f t="shared" si="1679"/>
        <v>0</v>
      </c>
      <c r="GG804" s="208">
        <f t="shared" si="1510"/>
        <v>0</v>
      </c>
      <c r="GH804" s="328">
        <v>31.4</v>
      </c>
      <c r="GI804" s="328">
        <f t="shared" si="1663"/>
        <v>0</v>
      </c>
      <c r="GJ804" s="329">
        <f t="shared" si="1664"/>
        <v>0</v>
      </c>
      <c r="GK804" s="329">
        <f t="shared" si="1665"/>
        <v>0</v>
      </c>
      <c r="GL804" s="329">
        <f t="shared" si="1666"/>
        <v>0</v>
      </c>
      <c r="GM804" s="329">
        <f t="shared" si="1667"/>
        <v>0</v>
      </c>
      <c r="GN804" s="329">
        <f t="shared" si="1668"/>
        <v>0</v>
      </c>
      <c r="GO804" s="329">
        <f t="shared" si="1669"/>
        <v>0</v>
      </c>
      <c r="GP804" s="170">
        <f t="shared" si="1680"/>
        <v>0</v>
      </c>
      <c r="GQ804" s="208">
        <f t="shared" si="1512"/>
        <v>0</v>
      </c>
      <c r="GR804" s="328">
        <v>31.4</v>
      </c>
      <c r="GS804" s="328">
        <f t="shared" si="1670"/>
        <v>0</v>
      </c>
      <c r="GT804" s="329">
        <f t="shared" si="1671"/>
        <v>0</v>
      </c>
      <c r="GU804" s="329">
        <f t="shared" si="1672"/>
        <v>0</v>
      </c>
      <c r="GV804" s="329">
        <f t="shared" si="1673"/>
        <v>0</v>
      </c>
      <c r="GW804" s="329">
        <f t="shared" si="1674"/>
        <v>0</v>
      </c>
      <c r="GX804" s="329">
        <f t="shared" si="1675"/>
        <v>0</v>
      </c>
      <c r="GY804" s="329">
        <f t="shared" si="1676"/>
        <v>0</v>
      </c>
      <c r="GZ804" s="170">
        <f t="shared" si="1681"/>
        <v>0</v>
      </c>
      <c r="HA804" s="208">
        <f t="shared" si="1514"/>
        <v>0</v>
      </c>
      <c r="HB804" s="328">
        <v>31.4</v>
      </c>
      <c r="HC804" s="328">
        <f t="shared" si="1515"/>
        <v>0</v>
      </c>
      <c r="HD804" s="329">
        <f t="shared" si="1623"/>
        <v>0</v>
      </c>
      <c r="HE804" s="329">
        <f t="shared" si="1624"/>
        <v>0</v>
      </c>
      <c r="HF804" s="329">
        <f t="shared" si="1625"/>
        <v>0</v>
      </c>
      <c r="HG804" s="329">
        <f t="shared" si="1626"/>
        <v>0</v>
      </c>
      <c r="HH804" s="329">
        <f t="shared" si="1627"/>
        <v>0</v>
      </c>
      <c r="HI804" s="329">
        <f t="shared" si="1628"/>
        <v>0</v>
      </c>
      <c r="HJ804" s="170">
        <f t="shared" si="1682"/>
        <v>0</v>
      </c>
      <c r="HK804" s="208">
        <f t="shared" si="1517"/>
        <v>0</v>
      </c>
      <c r="HL804" s="328">
        <v>31.4</v>
      </c>
      <c r="HM804" s="328">
        <f t="shared" si="1518"/>
        <v>0</v>
      </c>
      <c r="HN804" s="329">
        <f t="shared" si="1629"/>
        <v>0</v>
      </c>
      <c r="HO804" s="329">
        <f t="shared" si="1630"/>
        <v>0</v>
      </c>
      <c r="HP804" s="329">
        <f t="shared" si="1631"/>
        <v>0</v>
      </c>
      <c r="HQ804" s="329">
        <f t="shared" si="1632"/>
        <v>0</v>
      </c>
      <c r="HR804" s="329">
        <f t="shared" si="1633"/>
        <v>0</v>
      </c>
      <c r="HS804" s="329">
        <f t="shared" si="1634"/>
        <v>0</v>
      </c>
      <c r="HT804" s="170">
        <f t="shared" si="1519"/>
        <v>0</v>
      </c>
      <c r="HU804" s="208">
        <f t="shared" si="1520"/>
        <v>0</v>
      </c>
      <c r="HV804" s="328">
        <v>31.4</v>
      </c>
      <c r="HW804" s="328">
        <f t="shared" si="1635"/>
        <v>0</v>
      </c>
      <c r="HX804" s="329">
        <f t="shared" si="1636"/>
        <v>0</v>
      </c>
      <c r="HY804" s="329">
        <f t="shared" si="1637"/>
        <v>0</v>
      </c>
      <c r="HZ804" s="329">
        <f t="shared" si="1638"/>
        <v>0</v>
      </c>
      <c r="IA804" s="329">
        <f t="shared" si="1639"/>
        <v>0</v>
      </c>
      <c r="IB804" s="329">
        <f t="shared" si="1640"/>
        <v>0</v>
      </c>
      <c r="IC804" s="329">
        <f t="shared" si="1641"/>
        <v>0</v>
      </c>
      <c r="ID804" s="170">
        <f t="shared" si="1521"/>
        <v>0</v>
      </c>
      <c r="IE804" s="208">
        <f t="shared" si="1522"/>
        <v>0</v>
      </c>
      <c r="IF804" s="328">
        <v>31.4</v>
      </c>
      <c r="IG804" s="328">
        <f t="shared" si="1642"/>
        <v>0</v>
      </c>
      <c r="IH804" s="329">
        <f t="shared" si="1643"/>
        <v>0</v>
      </c>
      <c r="II804" s="329">
        <f t="shared" si="1644"/>
        <v>0</v>
      </c>
      <c r="IJ804" s="329">
        <f t="shared" si="1645"/>
        <v>0</v>
      </c>
      <c r="IK804" s="329">
        <f t="shared" si="1646"/>
        <v>0</v>
      </c>
      <c r="IL804" s="329">
        <f t="shared" si="1647"/>
        <v>0</v>
      </c>
      <c r="IM804" s="329">
        <f t="shared" si="1648"/>
        <v>0</v>
      </c>
      <c r="IN804" s="170">
        <f t="shared" si="1683"/>
        <v>0</v>
      </c>
    </row>
    <row r="805" spans="1:248">
      <c r="A805" s="318"/>
      <c r="B805" s="318"/>
      <c r="C805" s="318"/>
      <c r="D805" s="318"/>
      <c r="E805" s="318"/>
      <c r="F805" s="318"/>
      <c r="G805" s="318"/>
      <c r="H805" s="318"/>
      <c r="I805" s="318"/>
      <c r="K805" s="318"/>
      <c r="L805" s="318"/>
      <c r="M805" s="318"/>
      <c r="N805" s="318"/>
      <c r="O805" s="318"/>
      <c r="P805" s="318"/>
      <c r="Q805" s="318"/>
      <c r="R805" s="318"/>
      <c r="S805" s="208">
        <f t="shared" si="1524"/>
        <v>0</v>
      </c>
      <c r="T805" s="328">
        <v>31.5</v>
      </c>
      <c r="U805" s="328">
        <f t="shared" si="1525"/>
        <v>0</v>
      </c>
      <c r="V805" s="329">
        <f t="shared" si="1526"/>
        <v>0</v>
      </c>
      <c r="W805" s="329">
        <f t="shared" si="1527"/>
        <v>0</v>
      </c>
      <c r="X805" s="329">
        <f t="shared" si="1528"/>
        <v>0</v>
      </c>
      <c r="Y805" s="329">
        <f t="shared" si="1529"/>
        <v>0</v>
      </c>
      <c r="Z805" s="329">
        <f t="shared" si="1530"/>
        <v>0</v>
      </c>
      <c r="AA805" s="329">
        <f t="shared" si="1531"/>
        <v>0</v>
      </c>
      <c r="AB805" s="170">
        <f t="shared" si="1470"/>
        <v>0</v>
      </c>
      <c r="AC805" s="208">
        <f t="shared" si="1471"/>
        <v>0</v>
      </c>
      <c r="AD805" s="328">
        <v>31.5</v>
      </c>
      <c r="AE805" s="328">
        <f t="shared" si="1532"/>
        <v>0</v>
      </c>
      <c r="AF805" s="329">
        <f t="shared" si="1533"/>
        <v>0</v>
      </c>
      <c r="AG805" s="329">
        <f t="shared" si="1534"/>
        <v>0</v>
      </c>
      <c r="AH805" s="329">
        <f t="shared" si="1535"/>
        <v>0</v>
      </c>
      <c r="AI805" s="329">
        <f t="shared" si="1536"/>
        <v>0</v>
      </c>
      <c r="AJ805" s="329">
        <f t="shared" si="1537"/>
        <v>0</v>
      </c>
      <c r="AK805" s="329">
        <f t="shared" si="1538"/>
        <v>0</v>
      </c>
      <c r="AL805" s="170">
        <f t="shared" si="1472"/>
        <v>0</v>
      </c>
      <c r="AM805" s="208">
        <f t="shared" si="1473"/>
        <v>0</v>
      </c>
      <c r="AN805" s="328">
        <v>31.5</v>
      </c>
      <c r="AO805" s="328">
        <f t="shared" si="1539"/>
        <v>0</v>
      </c>
      <c r="AP805" s="329">
        <f t="shared" si="1540"/>
        <v>0</v>
      </c>
      <c r="AQ805" s="329">
        <f t="shared" si="1541"/>
        <v>0</v>
      </c>
      <c r="AR805" s="329">
        <f t="shared" si="1542"/>
        <v>0</v>
      </c>
      <c r="AS805" s="329">
        <f t="shared" si="1543"/>
        <v>0</v>
      </c>
      <c r="AT805" s="329">
        <f t="shared" si="1544"/>
        <v>0</v>
      </c>
      <c r="AU805" s="329">
        <f t="shared" si="1545"/>
        <v>0</v>
      </c>
      <c r="AV805" s="170">
        <f t="shared" si="1474"/>
        <v>0</v>
      </c>
      <c r="AW805" s="208">
        <f t="shared" si="1475"/>
        <v>0</v>
      </c>
      <c r="AX805" s="328">
        <v>31.5</v>
      </c>
      <c r="AY805" s="328">
        <f t="shared" si="1546"/>
        <v>0</v>
      </c>
      <c r="AZ805" s="329">
        <f t="shared" si="1547"/>
        <v>0</v>
      </c>
      <c r="BA805" s="329">
        <f t="shared" si="1548"/>
        <v>0</v>
      </c>
      <c r="BB805" s="329">
        <f t="shared" si="1549"/>
        <v>0</v>
      </c>
      <c r="BC805" s="329">
        <f t="shared" si="1550"/>
        <v>0</v>
      </c>
      <c r="BD805" s="329">
        <f t="shared" si="1551"/>
        <v>0</v>
      </c>
      <c r="BE805" s="329">
        <f t="shared" si="1552"/>
        <v>0</v>
      </c>
      <c r="BF805" s="170">
        <f t="shared" si="1476"/>
        <v>0</v>
      </c>
      <c r="BG805" s="208">
        <f t="shared" si="1477"/>
        <v>0</v>
      </c>
      <c r="BH805" s="328">
        <v>31.5</v>
      </c>
      <c r="BI805" s="328">
        <f t="shared" si="1478"/>
        <v>0</v>
      </c>
      <c r="BJ805" s="329">
        <f t="shared" si="1479"/>
        <v>0</v>
      </c>
      <c r="BK805" s="329">
        <f t="shared" si="1480"/>
        <v>0</v>
      </c>
      <c r="BL805" s="329">
        <f t="shared" si="1481"/>
        <v>0</v>
      </c>
      <c r="BM805" s="329">
        <f t="shared" si="1482"/>
        <v>0</v>
      </c>
      <c r="BN805" s="329">
        <f t="shared" si="1483"/>
        <v>0</v>
      </c>
      <c r="BO805" s="329">
        <f t="shared" si="1484"/>
        <v>0</v>
      </c>
      <c r="BP805" s="170">
        <f t="shared" si="1485"/>
        <v>0</v>
      </c>
      <c r="BQ805" s="208">
        <f t="shared" si="1486"/>
        <v>0</v>
      </c>
      <c r="BR805" s="328">
        <v>31.5</v>
      </c>
      <c r="BS805" s="328">
        <f t="shared" si="1553"/>
        <v>0</v>
      </c>
      <c r="BT805" s="329">
        <f t="shared" si="1554"/>
        <v>0</v>
      </c>
      <c r="BU805" s="329">
        <f t="shared" si="1555"/>
        <v>0</v>
      </c>
      <c r="BV805" s="329">
        <f t="shared" si="1556"/>
        <v>0</v>
      </c>
      <c r="BW805" s="329">
        <f t="shared" si="1557"/>
        <v>0</v>
      </c>
      <c r="BX805" s="329">
        <f t="shared" si="1558"/>
        <v>0</v>
      </c>
      <c r="BY805" s="329">
        <f t="shared" si="1559"/>
        <v>0</v>
      </c>
      <c r="BZ805" s="170">
        <f t="shared" si="1487"/>
        <v>0</v>
      </c>
      <c r="CA805" s="208">
        <f t="shared" si="1488"/>
        <v>0</v>
      </c>
      <c r="CB805" s="328">
        <v>31.5</v>
      </c>
      <c r="CC805" s="328">
        <f t="shared" si="1560"/>
        <v>0</v>
      </c>
      <c r="CD805" s="329">
        <f t="shared" si="1561"/>
        <v>0</v>
      </c>
      <c r="CE805" s="329">
        <f t="shared" si="1562"/>
        <v>0</v>
      </c>
      <c r="CF805" s="329">
        <f t="shared" si="1563"/>
        <v>0</v>
      </c>
      <c r="CG805" s="329">
        <f t="shared" si="1564"/>
        <v>0</v>
      </c>
      <c r="CH805" s="329">
        <f t="shared" si="1565"/>
        <v>0</v>
      </c>
      <c r="CI805" s="329">
        <f t="shared" si="1566"/>
        <v>0</v>
      </c>
      <c r="CJ805" s="170">
        <f t="shared" si="1489"/>
        <v>0</v>
      </c>
      <c r="CK805" s="208">
        <f t="shared" si="1490"/>
        <v>0</v>
      </c>
      <c r="CL805" s="328">
        <v>31.5</v>
      </c>
      <c r="CM805" s="328">
        <f t="shared" si="1567"/>
        <v>0</v>
      </c>
      <c r="CN805" s="329">
        <f t="shared" si="1568"/>
        <v>0</v>
      </c>
      <c r="CO805" s="329">
        <f t="shared" si="1569"/>
        <v>0</v>
      </c>
      <c r="CP805" s="329">
        <f t="shared" si="1570"/>
        <v>0</v>
      </c>
      <c r="CQ805" s="329">
        <f t="shared" si="1571"/>
        <v>0</v>
      </c>
      <c r="CR805" s="329">
        <f t="shared" si="1572"/>
        <v>0</v>
      </c>
      <c r="CS805" s="329">
        <f t="shared" si="1573"/>
        <v>0</v>
      </c>
      <c r="CT805" s="170">
        <f t="shared" si="1491"/>
        <v>0</v>
      </c>
      <c r="CU805" s="208">
        <f t="shared" si="1492"/>
        <v>0</v>
      </c>
      <c r="CV805" s="328">
        <v>31.5</v>
      </c>
      <c r="CW805" s="328">
        <f t="shared" si="1574"/>
        <v>0</v>
      </c>
      <c r="CX805" s="329">
        <f t="shared" si="1575"/>
        <v>0</v>
      </c>
      <c r="CY805" s="329">
        <f t="shared" si="1576"/>
        <v>0</v>
      </c>
      <c r="CZ805" s="329">
        <f t="shared" si="1577"/>
        <v>0</v>
      </c>
      <c r="DA805" s="329">
        <f t="shared" si="1578"/>
        <v>0</v>
      </c>
      <c r="DB805" s="329">
        <f t="shared" si="1579"/>
        <v>0</v>
      </c>
      <c r="DC805" s="329">
        <f t="shared" si="1580"/>
        <v>0</v>
      </c>
      <c r="DD805" s="170">
        <f t="shared" si="1493"/>
        <v>0</v>
      </c>
      <c r="DE805" s="208">
        <f t="shared" si="1494"/>
        <v>0</v>
      </c>
      <c r="DF805" s="328">
        <v>31.5</v>
      </c>
      <c r="DG805" s="328">
        <f t="shared" si="1581"/>
        <v>0</v>
      </c>
      <c r="DH805" s="329">
        <f t="shared" si="1582"/>
        <v>0</v>
      </c>
      <c r="DI805" s="329">
        <f t="shared" si="1583"/>
        <v>0</v>
      </c>
      <c r="DJ805" s="329">
        <f t="shared" si="1584"/>
        <v>0</v>
      </c>
      <c r="DK805" s="329">
        <f t="shared" si="1585"/>
        <v>0</v>
      </c>
      <c r="DL805" s="329">
        <f t="shared" si="1586"/>
        <v>0</v>
      </c>
      <c r="DM805" s="329">
        <f t="shared" si="1587"/>
        <v>0</v>
      </c>
      <c r="DN805" s="170">
        <f t="shared" si="1495"/>
        <v>0</v>
      </c>
      <c r="DO805" s="208">
        <f t="shared" si="1496"/>
        <v>0</v>
      </c>
      <c r="DP805" s="328">
        <v>31.5</v>
      </c>
      <c r="DQ805" s="328">
        <f t="shared" si="1588"/>
        <v>0</v>
      </c>
      <c r="DR805" s="329">
        <f t="shared" si="1589"/>
        <v>0</v>
      </c>
      <c r="DS805" s="329">
        <f t="shared" si="1590"/>
        <v>0</v>
      </c>
      <c r="DT805" s="329">
        <f t="shared" si="1591"/>
        <v>0</v>
      </c>
      <c r="DU805" s="329">
        <f t="shared" si="1592"/>
        <v>0</v>
      </c>
      <c r="DV805" s="329">
        <f t="shared" si="1593"/>
        <v>0</v>
      </c>
      <c r="DW805" s="329">
        <f t="shared" si="1594"/>
        <v>0</v>
      </c>
      <c r="DX805" s="170">
        <f t="shared" si="1497"/>
        <v>0</v>
      </c>
      <c r="DY805" s="208">
        <f t="shared" si="1498"/>
        <v>0</v>
      </c>
      <c r="DZ805" s="328">
        <v>31.5</v>
      </c>
      <c r="EA805" s="328">
        <f t="shared" si="1595"/>
        <v>0</v>
      </c>
      <c r="EB805" s="329">
        <f t="shared" si="1596"/>
        <v>0</v>
      </c>
      <c r="EC805" s="329">
        <f t="shared" si="1597"/>
        <v>0</v>
      </c>
      <c r="ED805" s="329">
        <f t="shared" si="1598"/>
        <v>0</v>
      </c>
      <c r="EE805" s="329">
        <f t="shared" si="1599"/>
        <v>0</v>
      </c>
      <c r="EF805" s="329">
        <f t="shared" si="1600"/>
        <v>0</v>
      </c>
      <c r="EG805" s="329">
        <f t="shared" si="1601"/>
        <v>0</v>
      </c>
      <c r="EH805" s="170">
        <f t="shared" si="1499"/>
        <v>0</v>
      </c>
      <c r="EI805" s="208">
        <f t="shared" si="1500"/>
        <v>0</v>
      </c>
      <c r="EJ805" s="328">
        <v>31.5</v>
      </c>
      <c r="EK805" s="328">
        <f t="shared" si="1602"/>
        <v>0</v>
      </c>
      <c r="EL805" s="329">
        <f t="shared" si="1603"/>
        <v>0</v>
      </c>
      <c r="EM805" s="329">
        <f t="shared" si="1604"/>
        <v>0</v>
      </c>
      <c r="EN805" s="329">
        <f t="shared" si="1605"/>
        <v>0</v>
      </c>
      <c r="EO805" s="329">
        <f t="shared" si="1606"/>
        <v>0</v>
      </c>
      <c r="EP805" s="329">
        <f t="shared" si="1607"/>
        <v>0</v>
      </c>
      <c r="EQ805" s="329">
        <f t="shared" si="1608"/>
        <v>0</v>
      </c>
      <c r="ER805" s="170">
        <f t="shared" si="1501"/>
        <v>0</v>
      </c>
      <c r="ES805" s="208">
        <f t="shared" si="1502"/>
        <v>0</v>
      </c>
      <c r="ET805" s="328">
        <v>31.5</v>
      </c>
      <c r="EU805" s="328">
        <f t="shared" si="1609"/>
        <v>0</v>
      </c>
      <c r="EV805" s="329">
        <f t="shared" si="1610"/>
        <v>0</v>
      </c>
      <c r="EW805" s="329">
        <f t="shared" si="1611"/>
        <v>0</v>
      </c>
      <c r="EX805" s="329">
        <f t="shared" si="1612"/>
        <v>0</v>
      </c>
      <c r="EY805" s="329">
        <f t="shared" si="1613"/>
        <v>0</v>
      </c>
      <c r="EZ805" s="329">
        <f t="shared" si="1614"/>
        <v>0</v>
      </c>
      <c r="FA805" s="329">
        <f t="shared" si="1615"/>
        <v>0</v>
      </c>
      <c r="FB805" s="170">
        <f t="shared" si="1503"/>
        <v>0</v>
      </c>
      <c r="FC805" s="208">
        <f t="shared" si="1504"/>
        <v>0</v>
      </c>
      <c r="FD805" s="328">
        <v>31.5</v>
      </c>
      <c r="FE805" s="328">
        <f t="shared" si="1616"/>
        <v>0</v>
      </c>
      <c r="FF805" s="329">
        <f t="shared" si="1617"/>
        <v>0</v>
      </c>
      <c r="FG805" s="329">
        <f t="shared" si="1618"/>
        <v>0</v>
      </c>
      <c r="FH805" s="329">
        <f t="shared" si="1619"/>
        <v>0</v>
      </c>
      <c r="FI805" s="329">
        <f t="shared" si="1620"/>
        <v>0</v>
      </c>
      <c r="FJ805" s="329">
        <f t="shared" si="1621"/>
        <v>0</v>
      </c>
      <c r="FK805" s="329">
        <f t="shared" si="1622"/>
        <v>0</v>
      </c>
      <c r="FL805" s="170">
        <f t="shared" si="1677"/>
        <v>0</v>
      </c>
      <c r="FM805" s="208">
        <f t="shared" si="1506"/>
        <v>0</v>
      </c>
      <c r="FN805" s="328">
        <v>31.5</v>
      </c>
      <c r="FO805" s="328">
        <f t="shared" si="1649"/>
        <v>0</v>
      </c>
      <c r="FP805" s="329">
        <f t="shared" si="1650"/>
        <v>0</v>
      </c>
      <c r="FQ805" s="329">
        <f t="shared" si="1651"/>
        <v>0</v>
      </c>
      <c r="FR805" s="329">
        <f t="shared" si="1652"/>
        <v>0</v>
      </c>
      <c r="FS805" s="329">
        <f t="shared" si="1653"/>
        <v>0</v>
      </c>
      <c r="FT805" s="329">
        <f t="shared" si="1654"/>
        <v>0</v>
      </c>
      <c r="FU805" s="329">
        <f t="shared" si="1655"/>
        <v>0</v>
      </c>
      <c r="FV805" s="170">
        <f t="shared" si="1678"/>
        <v>0</v>
      </c>
      <c r="FW805" s="208">
        <f t="shared" si="1508"/>
        <v>0</v>
      </c>
      <c r="FX805" s="328">
        <v>31.5</v>
      </c>
      <c r="FY805" s="328">
        <f t="shared" si="1656"/>
        <v>0</v>
      </c>
      <c r="FZ805" s="329">
        <f t="shared" si="1657"/>
        <v>0</v>
      </c>
      <c r="GA805" s="329">
        <f t="shared" si="1658"/>
        <v>0</v>
      </c>
      <c r="GB805" s="329">
        <f t="shared" si="1659"/>
        <v>0</v>
      </c>
      <c r="GC805" s="329">
        <f t="shared" si="1660"/>
        <v>0</v>
      </c>
      <c r="GD805" s="329">
        <f t="shared" si="1661"/>
        <v>0</v>
      </c>
      <c r="GE805" s="329">
        <f t="shared" si="1662"/>
        <v>0</v>
      </c>
      <c r="GF805" s="170">
        <f t="shared" si="1679"/>
        <v>0</v>
      </c>
      <c r="GG805" s="208">
        <f t="shared" si="1510"/>
        <v>0</v>
      </c>
      <c r="GH805" s="328">
        <v>31.5</v>
      </c>
      <c r="GI805" s="328">
        <f t="shared" si="1663"/>
        <v>0</v>
      </c>
      <c r="GJ805" s="329">
        <f t="shared" si="1664"/>
        <v>0</v>
      </c>
      <c r="GK805" s="329">
        <f t="shared" si="1665"/>
        <v>0</v>
      </c>
      <c r="GL805" s="329">
        <f t="shared" si="1666"/>
        <v>0</v>
      </c>
      <c r="GM805" s="329">
        <f t="shared" si="1667"/>
        <v>0</v>
      </c>
      <c r="GN805" s="329">
        <f t="shared" si="1668"/>
        <v>0</v>
      </c>
      <c r="GO805" s="329">
        <f t="shared" si="1669"/>
        <v>0</v>
      </c>
      <c r="GP805" s="170">
        <f t="shared" si="1680"/>
        <v>0</v>
      </c>
      <c r="GQ805" s="208">
        <f t="shared" si="1512"/>
        <v>0</v>
      </c>
      <c r="GR805" s="328">
        <v>31.5</v>
      </c>
      <c r="GS805" s="328">
        <f t="shared" si="1670"/>
        <v>0</v>
      </c>
      <c r="GT805" s="329">
        <f t="shared" si="1671"/>
        <v>0</v>
      </c>
      <c r="GU805" s="329">
        <f t="shared" si="1672"/>
        <v>0</v>
      </c>
      <c r="GV805" s="329">
        <f t="shared" si="1673"/>
        <v>0</v>
      </c>
      <c r="GW805" s="329">
        <f t="shared" si="1674"/>
        <v>0</v>
      </c>
      <c r="GX805" s="329">
        <f t="shared" si="1675"/>
        <v>0</v>
      </c>
      <c r="GY805" s="329">
        <f t="shared" si="1676"/>
        <v>0</v>
      </c>
      <c r="GZ805" s="170">
        <f t="shared" si="1681"/>
        <v>0</v>
      </c>
      <c r="HA805" s="208">
        <f t="shared" si="1514"/>
        <v>0</v>
      </c>
      <c r="HB805" s="328">
        <v>31.5</v>
      </c>
      <c r="HC805" s="328">
        <f t="shared" si="1515"/>
        <v>0</v>
      </c>
      <c r="HD805" s="329">
        <f t="shared" si="1623"/>
        <v>0</v>
      </c>
      <c r="HE805" s="329">
        <f t="shared" si="1624"/>
        <v>0</v>
      </c>
      <c r="HF805" s="329">
        <f t="shared" si="1625"/>
        <v>0</v>
      </c>
      <c r="HG805" s="329">
        <f t="shared" si="1626"/>
        <v>0</v>
      </c>
      <c r="HH805" s="329">
        <f t="shared" si="1627"/>
        <v>0</v>
      </c>
      <c r="HI805" s="329">
        <f t="shared" si="1628"/>
        <v>0</v>
      </c>
      <c r="HJ805" s="170">
        <f t="shared" si="1682"/>
        <v>0</v>
      </c>
      <c r="HK805" s="208">
        <f t="shared" si="1517"/>
        <v>0</v>
      </c>
      <c r="HL805" s="328">
        <v>31.5</v>
      </c>
      <c r="HM805" s="328">
        <f t="shared" si="1518"/>
        <v>0</v>
      </c>
      <c r="HN805" s="329">
        <f t="shared" si="1629"/>
        <v>0</v>
      </c>
      <c r="HO805" s="329">
        <f t="shared" si="1630"/>
        <v>0</v>
      </c>
      <c r="HP805" s="329">
        <f t="shared" si="1631"/>
        <v>0</v>
      </c>
      <c r="HQ805" s="329">
        <f t="shared" si="1632"/>
        <v>0</v>
      </c>
      <c r="HR805" s="329">
        <f t="shared" si="1633"/>
        <v>0</v>
      </c>
      <c r="HS805" s="329">
        <f t="shared" si="1634"/>
        <v>0</v>
      </c>
      <c r="HT805" s="170">
        <f t="shared" si="1519"/>
        <v>0</v>
      </c>
      <c r="HU805" s="208">
        <f t="shared" si="1520"/>
        <v>0</v>
      </c>
      <c r="HV805" s="328">
        <v>31.5</v>
      </c>
      <c r="HW805" s="328">
        <f t="shared" si="1635"/>
        <v>0</v>
      </c>
      <c r="HX805" s="329">
        <f t="shared" si="1636"/>
        <v>0</v>
      </c>
      <c r="HY805" s="329">
        <f t="shared" si="1637"/>
        <v>0</v>
      </c>
      <c r="HZ805" s="329">
        <f t="shared" si="1638"/>
        <v>0</v>
      </c>
      <c r="IA805" s="329">
        <f t="shared" si="1639"/>
        <v>0</v>
      </c>
      <c r="IB805" s="329">
        <f t="shared" si="1640"/>
        <v>0</v>
      </c>
      <c r="IC805" s="329">
        <f t="shared" si="1641"/>
        <v>0</v>
      </c>
      <c r="ID805" s="170">
        <f t="shared" si="1521"/>
        <v>0</v>
      </c>
      <c r="IE805" s="208">
        <f t="shared" si="1522"/>
        <v>0</v>
      </c>
      <c r="IF805" s="328">
        <v>31.5</v>
      </c>
      <c r="IG805" s="328">
        <f t="shared" si="1642"/>
        <v>0</v>
      </c>
      <c r="IH805" s="329">
        <f t="shared" si="1643"/>
        <v>0</v>
      </c>
      <c r="II805" s="329">
        <f t="shared" si="1644"/>
        <v>0</v>
      </c>
      <c r="IJ805" s="329">
        <f t="shared" si="1645"/>
        <v>0</v>
      </c>
      <c r="IK805" s="329">
        <f t="shared" si="1646"/>
        <v>0</v>
      </c>
      <c r="IL805" s="329">
        <f t="shared" si="1647"/>
        <v>0</v>
      </c>
      <c r="IM805" s="329">
        <f t="shared" si="1648"/>
        <v>0</v>
      </c>
      <c r="IN805" s="170">
        <f t="shared" si="1683"/>
        <v>0</v>
      </c>
    </row>
    <row r="806" spans="1:248">
      <c r="A806" s="318"/>
      <c r="B806" s="318"/>
      <c r="C806" s="318"/>
      <c r="D806" s="318"/>
      <c r="E806" s="318"/>
      <c r="F806" s="318"/>
      <c r="G806" s="318"/>
      <c r="H806" s="318"/>
      <c r="I806" s="318"/>
      <c r="K806" s="318"/>
      <c r="L806" s="318"/>
      <c r="M806" s="318"/>
      <c r="N806" s="318"/>
      <c r="O806" s="318"/>
      <c r="P806" s="318"/>
      <c r="Q806" s="318"/>
      <c r="R806" s="318"/>
      <c r="S806" s="208">
        <f t="shared" si="1524"/>
        <v>0</v>
      </c>
      <c r="T806" s="328">
        <v>31.6</v>
      </c>
      <c r="U806" s="328">
        <f t="shared" si="1525"/>
        <v>0</v>
      </c>
      <c r="V806" s="329">
        <f t="shared" si="1526"/>
        <v>0</v>
      </c>
      <c r="W806" s="329">
        <f t="shared" si="1527"/>
        <v>0</v>
      </c>
      <c r="X806" s="329">
        <f t="shared" si="1528"/>
        <v>0</v>
      </c>
      <c r="Y806" s="329">
        <f t="shared" si="1529"/>
        <v>0</v>
      </c>
      <c r="Z806" s="329">
        <f t="shared" si="1530"/>
        <v>0</v>
      </c>
      <c r="AA806" s="329">
        <f t="shared" si="1531"/>
        <v>0</v>
      </c>
      <c r="AB806" s="170">
        <f t="shared" si="1470"/>
        <v>0</v>
      </c>
      <c r="AC806" s="208">
        <f t="shared" si="1471"/>
        <v>0</v>
      </c>
      <c r="AD806" s="328">
        <v>31.6</v>
      </c>
      <c r="AE806" s="328">
        <f t="shared" si="1532"/>
        <v>0</v>
      </c>
      <c r="AF806" s="329">
        <f t="shared" si="1533"/>
        <v>0</v>
      </c>
      <c r="AG806" s="329">
        <f t="shared" si="1534"/>
        <v>0</v>
      </c>
      <c r="AH806" s="329">
        <f t="shared" si="1535"/>
        <v>0</v>
      </c>
      <c r="AI806" s="329">
        <f t="shared" si="1536"/>
        <v>0</v>
      </c>
      <c r="AJ806" s="329">
        <f t="shared" si="1537"/>
        <v>0</v>
      </c>
      <c r="AK806" s="329">
        <f t="shared" si="1538"/>
        <v>0</v>
      </c>
      <c r="AL806" s="170">
        <f t="shared" si="1472"/>
        <v>0</v>
      </c>
      <c r="AM806" s="208">
        <f t="shared" si="1473"/>
        <v>0</v>
      </c>
      <c r="AN806" s="328">
        <v>31.6</v>
      </c>
      <c r="AO806" s="328">
        <f t="shared" si="1539"/>
        <v>0</v>
      </c>
      <c r="AP806" s="329">
        <f t="shared" si="1540"/>
        <v>0</v>
      </c>
      <c r="AQ806" s="329">
        <f t="shared" si="1541"/>
        <v>0</v>
      </c>
      <c r="AR806" s="329">
        <f t="shared" si="1542"/>
        <v>0</v>
      </c>
      <c r="AS806" s="329">
        <f t="shared" si="1543"/>
        <v>0</v>
      </c>
      <c r="AT806" s="329">
        <f t="shared" si="1544"/>
        <v>0</v>
      </c>
      <c r="AU806" s="329">
        <f t="shared" si="1545"/>
        <v>0</v>
      </c>
      <c r="AV806" s="170">
        <f t="shared" si="1474"/>
        <v>0</v>
      </c>
      <c r="AW806" s="208">
        <f t="shared" si="1475"/>
        <v>0</v>
      </c>
      <c r="AX806" s="328">
        <v>31.6</v>
      </c>
      <c r="AY806" s="328">
        <f t="shared" si="1546"/>
        <v>0</v>
      </c>
      <c r="AZ806" s="329">
        <f t="shared" si="1547"/>
        <v>0</v>
      </c>
      <c r="BA806" s="329">
        <f t="shared" si="1548"/>
        <v>0</v>
      </c>
      <c r="BB806" s="329">
        <f t="shared" si="1549"/>
        <v>0</v>
      </c>
      <c r="BC806" s="329">
        <f t="shared" si="1550"/>
        <v>0</v>
      </c>
      <c r="BD806" s="329">
        <f t="shared" si="1551"/>
        <v>0</v>
      </c>
      <c r="BE806" s="329">
        <f t="shared" si="1552"/>
        <v>0</v>
      </c>
      <c r="BF806" s="170">
        <f t="shared" si="1476"/>
        <v>0</v>
      </c>
      <c r="BG806" s="208">
        <f t="shared" si="1477"/>
        <v>0</v>
      </c>
      <c r="BH806" s="328">
        <v>31.6</v>
      </c>
      <c r="BI806" s="328">
        <f t="shared" si="1478"/>
        <v>0</v>
      </c>
      <c r="BJ806" s="329">
        <f t="shared" si="1479"/>
        <v>0</v>
      </c>
      <c r="BK806" s="329">
        <f t="shared" si="1480"/>
        <v>0</v>
      </c>
      <c r="BL806" s="329">
        <f t="shared" si="1481"/>
        <v>0</v>
      </c>
      <c r="BM806" s="329">
        <f t="shared" si="1482"/>
        <v>0</v>
      </c>
      <c r="BN806" s="329">
        <f t="shared" si="1483"/>
        <v>0</v>
      </c>
      <c r="BO806" s="329">
        <f t="shared" si="1484"/>
        <v>0</v>
      </c>
      <c r="BP806" s="170">
        <f t="shared" si="1485"/>
        <v>0</v>
      </c>
      <c r="BQ806" s="208">
        <f t="shared" si="1486"/>
        <v>0</v>
      </c>
      <c r="BR806" s="328">
        <v>31.6</v>
      </c>
      <c r="BS806" s="328">
        <f t="shared" si="1553"/>
        <v>0</v>
      </c>
      <c r="BT806" s="329">
        <f t="shared" si="1554"/>
        <v>0</v>
      </c>
      <c r="BU806" s="329">
        <f t="shared" si="1555"/>
        <v>0</v>
      </c>
      <c r="BV806" s="329">
        <f t="shared" si="1556"/>
        <v>0</v>
      </c>
      <c r="BW806" s="329">
        <f t="shared" si="1557"/>
        <v>0</v>
      </c>
      <c r="BX806" s="329">
        <f t="shared" si="1558"/>
        <v>0</v>
      </c>
      <c r="BY806" s="329">
        <f t="shared" si="1559"/>
        <v>0</v>
      </c>
      <c r="BZ806" s="170">
        <f t="shared" si="1487"/>
        <v>0</v>
      </c>
      <c r="CA806" s="208">
        <f t="shared" si="1488"/>
        <v>0</v>
      </c>
      <c r="CB806" s="328">
        <v>31.6</v>
      </c>
      <c r="CC806" s="328">
        <f t="shared" si="1560"/>
        <v>0</v>
      </c>
      <c r="CD806" s="329">
        <f t="shared" si="1561"/>
        <v>0</v>
      </c>
      <c r="CE806" s="329">
        <f t="shared" si="1562"/>
        <v>0</v>
      </c>
      <c r="CF806" s="329">
        <f t="shared" si="1563"/>
        <v>0</v>
      </c>
      <c r="CG806" s="329">
        <f t="shared" si="1564"/>
        <v>0</v>
      </c>
      <c r="CH806" s="329">
        <f t="shared" si="1565"/>
        <v>0</v>
      </c>
      <c r="CI806" s="329">
        <f t="shared" si="1566"/>
        <v>0</v>
      </c>
      <c r="CJ806" s="170">
        <f t="shared" si="1489"/>
        <v>0</v>
      </c>
      <c r="CK806" s="208">
        <f t="shared" si="1490"/>
        <v>0</v>
      </c>
      <c r="CL806" s="328">
        <v>31.6</v>
      </c>
      <c r="CM806" s="328">
        <f t="shared" si="1567"/>
        <v>0</v>
      </c>
      <c r="CN806" s="329">
        <f t="shared" si="1568"/>
        <v>0</v>
      </c>
      <c r="CO806" s="329">
        <f t="shared" si="1569"/>
        <v>0</v>
      </c>
      <c r="CP806" s="329">
        <f t="shared" si="1570"/>
        <v>0</v>
      </c>
      <c r="CQ806" s="329">
        <f t="shared" si="1571"/>
        <v>0</v>
      </c>
      <c r="CR806" s="329">
        <f t="shared" si="1572"/>
        <v>0</v>
      </c>
      <c r="CS806" s="329">
        <f t="shared" si="1573"/>
        <v>0</v>
      </c>
      <c r="CT806" s="170">
        <f t="shared" si="1491"/>
        <v>0</v>
      </c>
      <c r="CU806" s="208">
        <f t="shared" si="1492"/>
        <v>0</v>
      </c>
      <c r="CV806" s="328">
        <v>31.6</v>
      </c>
      <c r="CW806" s="328">
        <f t="shared" si="1574"/>
        <v>0</v>
      </c>
      <c r="CX806" s="329">
        <f t="shared" si="1575"/>
        <v>0</v>
      </c>
      <c r="CY806" s="329">
        <f t="shared" si="1576"/>
        <v>0</v>
      </c>
      <c r="CZ806" s="329">
        <f t="shared" si="1577"/>
        <v>0</v>
      </c>
      <c r="DA806" s="329">
        <f t="shared" si="1578"/>
        <v>0</v>
      </c>
      <c r="DB806" s="329">
        <f t="shared" si="1579"/>
        <v>0</v>
      </c>
      <c r="DC806" s="329">
        <f t="shared" si="1580"/>
        <v>0</v>
      </c>
      <c r="DD806" s="170">
        <f t="shared" si="1493"/>
        <v>0</v>
      </c>
      <c r="DE806" s="208">
        <f t="shared" si="1494"/>
        <v>0</v>
      </c>
      <c r="DF806" s="328">
        <v>31.6</v>
      </c>
      <c r="DG806" s="328">
        <f t="shared" si="1581"/>
        <v>0</v>
      </c>
      <c r="DH806" s="329">
        <f t="shared" si="1582"/>
        <v>0</v>
      </c>
      <c r="DI806" s="329">
        <f t="shared" si="1583"/>
        <v>0</v>
      </c>
      <c r="DJ806" s="329">
        <f t="shared" si="1584"/>
        <v>0</v>
      </c>
      <c r="DK806" s="329">
        <f t="shared" si="1585"/>
        <v>0</v>
      </c>
      <c r="DL806" s="329">
        <f t="shared" si="1586"/>
        <v>0</v>
      </c>
      <c r="DM806" s="329">
        <f t="shared" si="1587"/>
        <v>0</v>
      </c>
      <c r="DN806" s="170">
        <f t="shared" si="1495"/>
        <v>0</v>
      </c>
      <c r="DO806" s="208">
        <f t="shared" si="1496"/>
        <v>0</v>
      </c>
      <c r="DP806" s="328">
        <v>31.6</v>
      </c>
      <c r="DQ806" s="328">
        <f t="shared" si="1588"/>
        <v>0</v>
      </c>
      <c r="DR806" s="329">
        <f t="shared" si="1589"/>
        <v>0</v>
      </c>
      <c r="DS806" s="329">
        <f t="shared" si="1590"/>
        <v>0</v>
      </c>
      <c r="DT806" s="329">
        <f t="shared" si="1591"/>
        <v>0</v>
      </c>
      <c r="DU806" s="329">
        <f t="shared" si="1592"/>
        <v>0</v>
      </c>
      <c r="DV806" s="329">
        <f t="shared" si="1593"/>
        <v>0</v>
      </c>
      <c r="DW806" s="329">
        <f t="shared" si="1594"/>
        <v>0</v>
      </c>
      <c r="DX806" s="170">
        <f t="shared" si="1497"/>
        <v>0</v>
      </c>
      <c r="DY806" s="208">
        <f t="shared" si="1498"/>
        <v>0</v>
      </c>
      <c r="DZ806" s="328">
        <v>31.6</v>
      </c>
      <c r="EA806" s="328">
        <f t="shared" si="1595"/>
        <v>0</v>
      </c>
      <c r="EB806" s="329">
        <f t="shared" si="1596"/>
        <v>0</v>
      </c>
      <c r="EC806" s="329">
        <f t="shared" si="1597"/>
        <v>0</v>
      </c>
      <c r="ED806" s="329">
        <f t="shared" si="1598"/>
        <v>0</v>
      </c>
      <c r="EE806" s="329">
        <f t="shared" si="1599"/>
        <v>0</v>
      </c>
      <c r="EF806" s="329">
        <f t="shared" si="1600"/>
        <v>0</v>
      </c>
      <c r="EG806" s="329">
        <f t="shared" si="1601"/>
        <v>0</v>
      </c>
      <c r="EH806" s="170">
        <f t="shared" si="1499"/>
        <v>0</v>
      </c>
      <c r="EI806" s="208">
        <f t="shared" si="1500"/>
        <v>0</v>
      </c>
      <c r="EJ806" s="328">
        <v>31.6</v>
      </c>
      <c r="EK806" s="328">
        <f t="shared" si="1602"/>
        <v>0</v>
      </c>
      <c r="EL806" s="329">
        <f t="shared" si="1603"/>
        <v>0</v>
      </c>
      <c r="EM806" s="329">
        <f t="shared" si="1604"/>
        <v>0</v>
      </c>
      <c r="EN806" s="329">
        <f t="shared" si="1605"/>
        <v>0</v>
      </c>
      <c r="EO806" s="329">
        <f t="shared" si="1606"/>
        <v>0</v>
      </c>
      <c r="EP806" s="329">
        <f t="shared" si="1607"/>
        <v>0</v>
      </c>
      <c r="EQ806" s="329">
        <f t="shared" si="1608"/>
        <v>0</v>
      </c>
      <c r="ER806" s="170">
        <f t="shared" si="1501"/>
        <v>0</v>
      </c>
      <c r="ES806" s="208">
        <f t="shared" si="1502"/>
        <v>0</v>
      </c>
      <c r="ET806" s="328">
        <v>31.6</v>
      </c>
      <c r="EU806" s="328">
        <f t="shared" si="1609"/>
        <v>0</v>
      </c>
      <c r="EV806" s="329">
        <f t="shared" si="1610"/>
        <v>0</v>
      </c>
      <c r="EW806" s="329">
        <f t="shared" si="1611"/>
        <v>0</v>
      </c>
      <c r="EX806" s="329">
        <f t="shared" si="1612"/>
        <v>0</v>
      </c>
      <c r="EY806" s="329">
        <f t="shared" si="1613"/>
        <v>0</v>
      </c>
      <c r="EZ806" s="329">
        <f t="shared" si="1614"/>
        <v>0</v>
      </c>
      <c r="FA806" s="329">
        <f t="shared" si="1615"/>
        <v>0</v>
      </c>
      <c r="FB806" s="170">
        <f t="shared" si="1503"/>
        <v>0</v>
      </c>
      <c r="FC806" s="208">
        <f t="shared" si="1504"/>
        <v>0</v>
      </c>
      <c r="FD806" s="328">
        <v>31.6</v>
      </c>
      <c r="FE806" s="328">
        <f t="shared" si="1616"/>
        <v>0</v>
      </c>
      <c r="FF806" s="329">
        <f t="shared" si="1617"/>
        <v>0</v>
      </c>
      <c r="FG806" s="329">
        <f t="shared" si="1618"/>
        <v>0</v>
      </c>
      <c r="FH806" s="329">
        <f t="shared" si="1619"/>
        <v>0</v>
      </c>
      <c r="FI806" s="329">
        <f t="shared" si="1620"/>
        <v>0</v>
      </c>
      <c r="FJ806" s="329">
        <f t="shared" si="1621"/>
        <v>0</v>
      </c>
      <c r="FK806" s="329">
        <f t="shared" si="1622"/>
        <v>0</v>
      </c>
      <c r="FL806" s="170">
        <f t="shared" si="1677"/>
        <v>0</v>
      </c>
      <c r="FM806" s="208">
        <f t="shared" si="1506"/>
        <v>0</v>
      </c>
      <c r="FN806" s="328">
        <v>31.6</v>
      </c>
      <c r="FO806" s="328">
        <f t="shared" si="1649"/>
        <v>0</v>
      </c>
      <c r="FP806" s="329">
        <f t="shared" si="1650"/>
        <v>0</v>
      </c>
      <c r="FQ806" s="329">
        <f t="shared" si="1651"/>
        <v>0</v>
      </c>
      <c r="FR806" s="329">
        <f t="shared" si="1652"/>
        <v>0</v>
      </c>
      <c r="FS806" s="329">
        <f t="shared" si="1653"/>
        <v>0</v>
      </c>
      <c r="FT806" s="329">
        <f t="shared" si="1654"/>
        <v>0</v>
      </c>
      <c r="FU806" s="329">
        <f t="shared" si="1655"/>
        <v>0</v>
      </c>
      <c r="FV806" s="170">
        <f t="shared" si="1678"/>
        <v>0</v>
      </c>
      <c r="FW806" s="208">
        <f t="shared" si="1508"/>
        <v>0</v>
      </c>
      <c r="FX806" s="328">
        <v>31.6</v>
      </c>
      <c r="FY806" s="328">
        <f t="shared" si="1656"/>
        <v>0</v>
      </c>
      <c r="FZ806" s="329">
        <f t="shared" si="1657"/>
        <v>0</v>
      </c>
      <c r="GA806" s="329">
        <f t="shared" si="1658"/>
        <v>0</v>
      </c>
      <c r="GB806" s="329">
        <f t="shared" si="1659"/>
        <v>0</v>
      </c>
      <c r="GC806" s="329">
        <f t="shared" si="1660"/>
        <v>0</v>
      </c>
      <c r="GD806" s="329">
        <f t="shared" si="1661"/>
        <v>0</v>
      </c>
      <c r="GE806" s="329">
        <f t="shared" si="1662"/>
        <v>0</v>
      </c>
      <c r="GF806" s="170">
        <f t="shared" si="1679"/>
        <v>0</v>
      </c>
      <c r="GG806" s="208">
        <f t="shared" si="1510"/>
        <v>0</v>
      </c>
      <c r="GH806" s="328">
        <v>31.6</v>
      </c>
      <c r="GI806" s="328">
        <f t="shared" si="1663"/>
        <v>0</v>
      </c>
      <c r="GJ806" s="329">
        <f t="shared" si="1664"/>
        <v>0</v>
      </c>
      <c r="GK806" s="329">
        <f t="shared" si="1665"/>
        <v>0</v>
      </c>
      <c r="GL806" s="329">
        <f t="shared" si="1666"/>
        <v>0</v>
      </c>
      <c r="GM806" s="329">
        <f t="shared" si="1667"/>
        <v>0</v>
      </c>
      <c r="GN806" s="329">
        <f t="shared" si="1668"/>
        <v>0</v>
      </c>
      <c r="GO806" s="329">
        <f t="shared" si="1669"/>
        <v>0</v>
      </c>
      <c r="GP806" s="170">
        <f t="shared" si="1680"/>
        <v>0</v>
      </c>
      <c r="GQ806" s="208">
        <f t="shared" si="1512"/>
        <v>0</v>
      </c>
      <c r="GR806" s="328">
        <v>31.6</v>
      </c>
      <c r="GS806" s="328">
        <f t="shared" si="1670"/>
        <v>0</v>
      </c>
      <c r="GT806" s="329">
        <f t="shared" si="1671"/>
        <v>0</v>
      </c>
      <c r="GU806" s="329">
        <f t="shared" si="1672"/>
        <v>0</v>
      </c>
      <c r="GV806" s="329">
        <f t="shared" si="1673"/>
        <v>0</v>
      </c>
      <c r="GW806" s="329">
        <f t="shared" si="1674"/>
        <v>0</v>
      </c>
      <c r="GX806" s="329">
        <f t="shared" si="1675"/>
        <v>0</v>
      </c>
      <c r="GY806" s="329">
        <f t="shared" si="1676"/>
        <v>0</v>
      </c>
      <c r="GZ806" s="170">
        <f t="shared" si="1681"/>
        <v>0</v>
      </c>
      <c r="HA806" s="208">
        <f t="shared" si="1514"/>
        <v>0</v>
      </c>
      <c r="HB806" s="328">
        <v>31.6</v>
      </c>
      <c r="HC806" s="328">
        <f t="shared" si="1515"/>
        <v>0</v>
      </c>
      <c r="HD806" s="329">
        <f t="shared" si="1623"/>
        <v>0</v>
      </c>
      <c r="HE806" s="329">
        <f t="shared" si="1624"/>
        <v>0</v>
      </c>
      <c r="HF806" s="329">
        <f t="shared" si="1625"/>
        <v>0</v>
      </c>
      <c r="HG806" s="329">
        <f t="shared" si="1626"/>
        <v>0</v>
      </c>
      <c r="HH806" s="329">
        <f t="shared" si="1627"/>
        <v>0</v>
      </c>
      <c r="HI806" s="329">
        <f t="shared" si="1628"/>
        <v>0</v>
      </c>
      <c r="HJ806" s="170">
        <f t="shared" si="1682"/>
        <v>0</v>
      </c>
      <c r="HK806" s="208">
        <f t="shared" si="1517"/>
        <v>0</v>
      </c>
      <c r="HL806" s="328">
        <v>31.6</v>
      </c>
      <c r="HM806" s="328">
        <f t="shared" si="1518"/>
        <v>0</v>
      </c>
      <c r="HN806" s="329">
        <f t="shared" si="1629"/>
        <v>0</v>
      </c>
      <c r="HO806" s="329">
        <f t="shared" si="1630"/>
        <v>0</v>
      </c>
      <c r="HP806" s="329">
        <f t="shared" si="1631"/>
        <v>0</v>
      </c>
      <c r="HQ806" s="329">
        <f t="shared" si="1632"/>
        <v>0</v>
      </c>
      <c r="HR806" s="329">
        <f t="shared" si="1633"/>
        <v>0</v>
      </c>
      <c r="HS806" s="329">
        <f t="shared" si="1634"/>
        <v>0</v>
      </c>
      <c r="HT806" s="170">
        <f t="shared" si="1519"/>
        <v>0</v>
      </c>
      <c r="HU806" s="208">
        <f t="shared" si="1520"/>
        <v>0</v>
      </c>
      <c r="HV806" s="328">
        <v>31.6</v>
      </c>
      <c r="HW806" s="328">
        <f t="shared" si="1635"/>
        <v>0</v>
      </c>
      <c r="HX806" s="329">
        <f t="shared" si="1636"/>
        <v>0</v>
      </c>
      <c r="HY806" s="329">
        <f t="shared" si="1637"/>
        <v>0</v>
      </c>
      <c r="HZ806" s="329">
        <f t="shared" si="1638"/>
        <v>0</v>
      </c>
      <c r="IA806" s="329">
        <f t="shared" si="1639"/>
        <v>0</v>
      </c>
      <c r="IB806" s="329">
        <f t="shared" si="1640"/>
        <v>0</v>
      </c>
      <c r="IC806" s="329">
        <f t="shared" si="1641"/>
        <v>0</v>
      </c>
      <c r="ID806" s="170">
        <f t="shared" si="1521"/>
        <v>0</v>
      </c>
      <c r="IE806" s="208">
        <f t="shared" si="1522"/>
        <v>0</v>
      </c>
      <c r="IF806" s="328">
        <v>31.6</v>
      </c>
      <c r="IG806" s="328">
        <f t="shared" si="1642"/>
        <v>0</v>
      </c>
      <c r="IH806" s="329">
        <f t="shared" si="1643"/>
        <v>0</v>
      </c>
      <c r="II806" s="329">
        <f t="shared" si="1644"/>
        <v>0</v>
      </c>
      <c r="IJ806" s="329">
        <f t="shared" si="1645"/>
        <v>0</v>
      </c>
      <c r="IK806" s="329">
        <f t="shared" si="1646"/>
        <v>0</v>
      </c>
      <c r="IL806" s="329">
        <f t="shared" si="1647"/>
        <v>0</v>
      </c>
      <c r="IM806" s="329">
        <f t="shared" si="1648"/>
        <v>0</v>
      </c>
      <c r="IN806" s="170">
        <f t="shared" si="1683"/>
        <v>0</v>
      </c>
    </row>
    <row r="807" spans="1:248">
      <c r="A807" s="318"/>
      <c r="B807" s="318"/>
      <c r="C807" s="318"/>
      <c r="D807" s="318"/>
      <c r="E807" s="318"/>
      <c r="F807" s="318"/>
      <c r="G807" s="318"/>
      <c r="H807" s="318"/>
      <c r="I807" s="318"/>
      <c r="K807" s="318"/>
      <c r="L807" s="318"/>
      <c r="M807" s="318"/>
      <c r="N807" s="318"/>
      <c r="O807" s="318"/>
      <c r="P807" s="318"/>
      <c r="Q807" s="318"/>
      <c r="R807" s="318"/>
      <c r="S807" s="208">
        <f t="shared" si="1524"/>
        <v>0</v>
      </c>
      <c r="T807" s="328">
        <v>31.7</v>
      </c>
      <c r="U807" s="328">
        <f t="shared" si="1525"/>
        <v>0</v>
      </c>
      <c r="V807" s="329">
        <f t="shared" si="1526"/>
        <v>0</v>
      </c>
      <c r="W807" s="329">
        <f t="shared" si="1527"/>
        <v>0</v>
      </c>
      <c r="X807" s="329">
        <f t="shared" si="1528"/>
        <v>0</v>
      </c>
      <c r="Y807" s="329">
        <f t="shared" si="1529"/>
        <v>0</v>
      </c>
      <c r="Z807" s="329">
        <f t="shared" si="1530"/>
        <v>0</v>
      </c>
      <c r="AA807" s="329">
        <f t="shared" si="1531"/>
        <v>0</v>
      </c>
      <c r="AB807" s="170">
        <f t="shared" si="1470"/>
        <v>0</v>
      </c>
      <c r="AC807" s="208">
        <f t="shared" si="1471"/>
        <v>0</v>
      </c>
      <c r="AD807" s="328">
        <v>31.7</v>
      </c>
      <c r="AE807" s="328">
        <f t="shared" si="1532"/>
        <v>0</v>
      </c>
      <c r="AF807" s="329">
        <f t="shared" si="1533"/>
        <v>0</v>
      </c>
      <c r="AG807" s="329">
        <f t="shared" si="1534"/>
        <v>0</v>
      </c>
      <c r="AH807" s="329">
        <f t="shared" si="1535"/>
        <v>0</v>
      </c>
      <c r="AI807" s="329">
        <f t="shared" si="1536"/>
        <v>0</v>
      </c>
      <c r="AJ807" s="329">
        <f t="shared" si="1537"/>
        <v>0</v>
      </c>
      <c r="AK807" s="329">
        <f t="shared" si="1538"/>
        <v>0</v>
      </c>
      <c r="AL807" s="170">
        <f t="shared" si="1472"/>
        <v>0</v>
      </c>
      <c r="AM807" s="208">
        <f t="shared" si="1473"/>
        <v>0</v>
      </c>
      <c r="AN807" s="328">
        <v>31.7</v>
      </c>
      <c r="AO807" s="328">
        <f t="shared" si="1539"/>
        <v>0</v>
      </c>
      <c r="AP807" s="329">
        <f t="shared" si="1540"/>
        <v>0</v>
      </c>
      <c r="AQ807" s="329">
        <f t="shared" si="1541"/>
        <v>0</v>
      </c>
      <c r="AR807" s="329">
        <f t="shared" si="1542"/>
        <v>0</v>
      </c>
      <c r="AS807" s="329">
        <f t="shared" si="1543"/>
        <v>0</v>
      </c>
      <c r="AT807" s="329">
        <f t="shared" si="1544"/>
        <v>0</v>
      </c>
      <c r="AU807" s="329">
        <f t="shared" si="1545"/>
        <v>0</v>
      </c>
      <c r="AV807" s="170">
        <f t="shared" si="1474"/>
        <v>0</v>
      </c>
      <c r="AW807" s="208">
        <f t="shared" si="1475"/>
        <v>0</v>
      </c>
      <c r="AX807" s="328">
        <v>31.7</v>
      </c>
      <c r="AY807" s="328">
        <f t="shared" si="1546"/>
        <v>0</v>
      </c>
      <c r="AZ807" s="329">
        <f t="shared" si="1547"/>
        <v>0</v>
      </c>
      <c r="BA807" s="329">
        <f t="shared" si="1548"/>
        <v>0</v>
      </c>
      <c r="BB807" s="329">
        <f t="shared" si="1549"/>
        <v>0</v>
      </c>
      <c r="BC807" s="329">
        <f t="shared" si="1550"/>
        <v>0</v>
      </c>
      <c r="BD807" s="329">
        <f t="shared" si="1551"/>
        <v>0</v>
      </c>
      <c r="BE807" s="329">
        <f t="shared" si="1552"/>
        <v>0</v>
      </c>
      <c r="BF807" s="170">
        <f t="shared" si="1476"/>
        <v>0</v>
      </c>
      <c r="BG807" s="208">
        <f t="shared" si="1477"/>
        <v>0</v>
      </c>
      <c r="BH807" s="328">
        <v>31.7</v>
      </c>
      <c r="BI807" s="328">
        <f t="shared" si="1478"/>
        <v>0</v>
      </c>
      <c r="BJ807" s="329">
        <f t="shared" si="1479"/>
        <v>0</v>
      </c>
      <c r="BK807" s="329">
        <f t="shared" si="1480"/>
        <v>0</v>
      </c>
      <c r="BL807" s="329">
        <f t="shared" si="1481"/>
        <v>0</v>
      </c>
      <c r="BM807" s="329">
        <f t="shared" si="1482"/>
        <v>0</v>
      </c>
      <c r="BN807" s="329">
        <f t="shared" si="1483"/>
        <v>0</v>
      </c>
      <c r="BO807" s="329">
        <f t="shared" si="1484"/>
        <v>0</v>
      </c>
      <c r="BP807" s="170">
        <f t="shared" si="1485"/>
        <v>0</v>
      </c>
      <c r="BQ807" s="208">
        <f t="shared" si="1486"/>
        <v>0</v>
      </c>
      <c r="BR807" s="328">
        <v>31.7</v>
      </c>
      <c r="BS807" s="328">
        <f t="shared" si="1553"/>
        <v>0</v>
      </c>
      <c r="BT807" s="329">
        <f t="shared" si="1554"/>
        <v>0</v>
      </c>
      <c r="BU807" s="329">
        <f t="shared" si="1555"/>
        <v>0</v>
      </c>
      <c r="BV807" s="329">
        <f t="shared" si="1556"/>
        <v>0</v>
      </c>
      <c r="BW807" s="329">
        <f t="shared" si="1557"/>
        <v>0</v>
      </c>
      <c r="BX807" s="329">
        <f t="shared" si="1558"/>
        <v>0</v>
      </c>
      <c r="BY807" s="329">
        <f t="shared" si="1559"/>
        <v>0</v>
      </c>
      <c r="BZ807" s="170">
        <f t="shared" si="1487"/>
        <v>0</v>
      </c>
      <c r="CA807" s="208">
        <f t="shared" si="1488"/>
        <v>0</v>
      </c>
      <c r="CB807" s="328">
        <v>31.7</v>
      </c>
      <c r="CC807" s="328">
        <f t="shared" si="1560"/>
        <v>0</v>
      </c>
      <c r="CD807" s="329">
        <f t="shared" si="1561"/>
        <v>0</v>
      </c>
      <c r="CE807" s="329">
        <f t="shared" si="1562"/>
        <v>0</v>
      </c>
      <c r="CF807" s="329">
        <f t="shared" si="1563"/>
        <v>0</v>
      </c>
      <c r="CG807" s="329">
        <f t="shared" si="1564"/>
        <v>0</v>
      </c>
      <c r="CH807" s="329">
        <f t="shared" si="1565"/>
        <v>0</v>
      </c>
      <c r="CI807" s="329">
        <f t="shared" si="1566"/>
        <v>0</v>
      </c>
      <c r="CJ807" s="170">
        <f t="shared" si="1489"/>
        <v>0</v>
      </c>
      <c r="CK807" s="208">
        <f t="shared" si="1490"/>
        <v>0</v>
      </c>
      <c r="CL807" s="328">
        <v>31.7</v>
      </c>
      <c r="CM807" s="328">
        <f t="shared" si="1567"/>
        <v>0</v>
      </c>
      <c r="CN807" s="329">
        <f t="shared" si="1568"/>
        <v>0</v>
      </c>
      <c r="CO807" s="329">
        <f t="shared" si="1569"/>
        <v>0</v>
      </c>
      <c r="CP807" s="329">
        <f t="shared" si="1570"/>
        <v>0</v>
      </c>
      <c r="CQ807" s="329">
        <f t="shared" si="1571"/>
        <v>0</v>
      </c>
      <c r="CR807" s="329">
        <f t="shared" si="1572"/>
        <v>0</v>
      </c>
      <c r="CS807" s="329">
        <f t="shared" si="1573"/>
        <v>0</v>
      </c>
      <c r="CT807" s="170">
        <f t="shared" si="1491"/>
        <v>0</v>
      </c>
      <c r="CU807" s="208">
        <f t="shared" si="1492"/>
        <v>0</v>
      </c>
      <c r="CV807" s="328">
        <v>31.7</v>
      </c>
      <c r="CW807" s="328">
        <f t="shared" si="1574"/>
        <v>0</v>
      </c>
      <c r="CX807" s="329">
        <f t="shared" si="1575"/>
        <v>0</v>
      </c>
      <c r="CY807" s="329">
        <f t="shared" si="1576"/>
        <v>0</v>
      </c>
      <c r="CZ807" s="329">
        <f t="shared" si="1577"/>
        <v>0</v>
      </c>
      <c r="DA807" s="329">
        <f t="shared" si="1578"/>
        <v>0</v>
      </c>
      <c r="DB807" s="329">
        <f t="shared" si="1579"/>
        <v>0</v>
      </c>
      <c r="DC807" s="329">
        <f t="shared" si="1580"/>
        <v>0</v>
      </c>
      <c r="DD807" s="170">
        <f t="shared" si="1493"/>
        <v>0</v>
      </c>
      <c r="DE807" s="208">
        <f t="shared" si="1494"/>
        <v>0</v>
      </c>
      <c r="DF807" s="328">
        <v>31.7</v>
      </c>
      <c r="DG807" s="328">
        <f t="shared" si="1581"/>
        <v>0</v>
      </c>
      <c r="DH807" s="329">
        <f t="shared" si="1582"/>
        <v>0</v>
      </c>
      <c r="DI807" s="329">
        <f t="shared" si="1583"/>
        <v>0</v>
      </c>
      <c r="DJ807" s="329">
        <f t="shared" si="1584"/>
        <v>0</v>
      </c>
      <c r="DK807" s="329">
        <f t="shared" si="1585"/>
        <v>0</v>
      </c>
      <c r="DL807" s="329">
        <f t="shared" si="1586"/>
        <v>0</v>
      </c>
      <c r="DM807" s="329">
        <f t="shared" si="1587"/>
        <v>0</v>
      </c>
      <c r="DN807" s="170">
        <f t="shared" si="1495"/>
        <v>0</v>
      </c>
      <c r="DO807" s="208">
        <f t="shared" si="1496"/>
        <v>0</v>
      </c>
      <c r="DP807" s="328">
        <v>31.7</v>
      </c>
      <c r="DQ807" s="328">
        <f t="shared" si="1588"/>
        <v>0</v>
      </c>
      <c r="DR807" s="329">
        <f t="shared" si="1589"/>
        <v>0</v>
      </c>
      <c r="DS807" s="329">
        <f t="shared" si="1590"/>
        <v>0</v>
      </c>
      <c r="DT807" s="329">
        <f t="shared" si="1591"/>
        <v>0</v>
      </c>
      <c r="DU807" s="329">
        <f t="shared" si="1592"/>
        <v>0</v>
      </c>
      <c r="DV807" s="329">
        <f t="shared" si="1593"/>
        <v>0</v>
      </c>
      <c r="DW807" s="329">
        <f t="shared" si="1594"/>
        <v>0</v>
      </c>
      <c r="DX807" s="170">
        <f t="shared" si="1497"/>
        <v>0</v>
      </c>
      <c r="DY807" s="208">
        <f t="shared" si="1498"/>
        <v>0</v>
      </c>
      <c r="DZ807" s="328">
        <v>31.7</v>
      </c>
      <c r="EA807" s="328">
        <f t="shared" si="1595"/>
        <v>0</v>
      </c>
      <c r="EB807" s="329">
        <f t="shared" si="1596"/>
        <v>0</v>
      </c>
      <c r="EC807" s="329">
        <f t="shared" si="1597"/>
        <v>0</v>
      </c>
      <c r="ED807" s="329">
        <f t="shared" si="1598"/>
        <v>0</v>
      </c>
      <c r="EE807" s="329">
        <f t="shared" si="1599"/>
        <v>0</v>
      </c>
      <c r="EF807" s="329">
        <f t="shared" si="1600"/>
        <v>0</v>
      </c>
      <c r="EG807" s="329">
        <f t="shared" si="1601"/>
        <v>0</v>
      </c>
      <c r="EH807" s="170">
        <f t="shared" si="1499"/>
        <v>0</v>
      </c>
      <c r="EI807" s="208">
        <f t="shared" si="1500"/>
        <v>0</v>
      </c>
      <c r="EJ807" s="328">
        <v>31.7</v>
      </c>
      <c r="EK807" s="328">
        <f t="shared" si="1602"/>
        <v>0</v>
      </c>
      <c r="EL807" s="329">
        <f t="shared" si="1603"/>
        <v>0</v>
      </c>
      <c r="EM807" s="329">
        <f t="shared" si="1604"/>
        <v>0</v>
      </c>
      <c r="EN807" s="329">
        <f t="shared" si="1605"/>
        <v>0</v>
      </c>
      <c r="EO807" s="329">
        <f t="shared" si="1606"/>
        <v>0</v>
      </c>
      <c r="EP807" s="329">
        <f t="shared" si="1607"/>
        <v>0</v>
      </c>
      <c r="EQ807" s="329">
        <f t="shared" si="1608"/>
        <v>0</v>
      </c>
      <c r="ER807" s="170">
        <f t="shared" si="1501"/>
        <v>0</v>
      </c>
      <c r="ES807" s="208">
        <f t="shared" si="1502"/>
        <v>0</v>
      </c>
      <c r="ET807" s="328">
        <v>31.7</v>
      </c>
      <c r="EU807" s="328">
        <f t="shared" si="1609"/>
        <v>0</v>
      </c>
      <c r="EV807" s="329">
        <f t="shared" si="1610"/>
        <v>0</v>
      </c>
      <c r="EW807" s="329">
        <f t="shared" si="1611"/>
        <v>0</v>
      </c>
      <c r="EX807" s="329">
        <f t="shared" si="1612"/>
        <v>0</v>
      </c>
      <c r="EY807" s="329">
        <f t="shared" si="1613"/>
        <v>0</v>
      </c>
      <c r="EZ807" s="329">
        <f t="shared" si="1614"/>
        <v>0</v>
      </c>
      <c r="FA807" s="329">
        <f t="shared" si="1615"/>
        <v>0</v>
      </c>
      <c r="FB807" s="170">
        <f t="shared" si="1503"/>
        <v>0</v>
      </c>
      <c r="FC807" s="208">
        <f t="shared" si="1504"/>
        <v>0</v>
      </c>
      <c r="FD807" s="328">
        <v>31.7</v>
      </c>
      <c r="FE807" s="328">
        <f t="shared" si="1616"/>
        <v>0</v>
      </c>
      <c r="FF807" s="329">
        <f t="shared" si="1617"/>
        <v>0</v>
      </c>
      <c r="FG807" s="329">
        <f t="shared" si="1618"/>
        <v>0</v>
      </c>
      <c r="FH807" s="329">
        <f t="shared" si="1619"/>
        <v>0</v>
      </c>
      <c r="FI807" s="329">
        <f t="shared" si="1620"/>
        <v>0</v>
      </c>
      <c r="FJ807" s="329">
        <f t="shared" si="1621"/>
        <v>0</v>
      </c>
      <c r="FK807" s="329">
        <f t="shared" si="1622"/>
        <v>0</v>
      </c>
      <c r="FL807" s="170">
        <f t="shared" si="1677"/>
        <v>0</v>
      </c>
      <c r="FM807" s="208">
        <f t="shared" si="1506"/>
        <v>0</v>
      </c>
      <c r="FN807" s="328">
        <v>31.7</v>
      </c>
      <c r="FO807" s="328">
        <f t="shared" si="1649"/>
        <v>0</v>
      </c>
      <c r="FP807" s="329">
        <f t="shared" si="1650"/>
        <v>0</v>
      </c>
      <c r="FQ807" s="329">
        <f t="shared" si="1651"/>
        <v>0</v>
      </c>
      <c r="FR807" s="329">
        <f t="shared" si="1652"/>
        <v>0</v>
      </c>
      <c r="FS807" s="329">
        <f t="shared" si="1653"/>
        <v>0</v>
      </c>
      <c r="FT807" s="329">
        <f t="shared" si="1654"/>
        <v>0</v>
      </c>
      <c r="FU807" s="329">
        <f t="shared" si="1655"/>
        <v>0</v>
      </c>
      <c r="FV807" s="170">
        <f t="shared" si="1678"/>
        <v>0</v>
      </c>
      <c r="FW807" s="208">
        <f t="shared" si="1508"/>
        <v>0</v>
      </c>
      <c r="FX807" s="328">
        <v>31.7</v>
      </c>
      <c r="FY807" s="328">
        <f t="shared" si="1656"/>
        <v>0</v>
      </c>
      <c r="FZ807" s="329">
        <f t="shared" si="1657"/>
        <v>0</v>
      </c>
      <c r="GA807" s="329">
        <f t="shared" si="1658"/>
        <v>0</v>
      </c>
      <c r="GB807" s="329">
        <f t="shared" si="1659"/>
        <v>0</v>
      </c>
      <c r="GC807" s="329">
        <f t="shared" si="1660"/>
        <v>0</v>
      </c>
      <c r="GD807" s="329">
        <f t="shared" si="1661"/>
        <v>0</v>
      </c>
      <c r="GE807" s="329">
        <f t="shared" si="1662"/>
        <v>0</v>
      </c>
      <c r="GF807" s="170">
        <f t="shared" si="1679"/>
        <v>0</v>
      </c>
      <c r="GG807" s="208">
        <f t="shared" si="1510"/>
        <v>0</v>
      </c>
      <c r="GH807" s="328">
        <v>31.7</v>
      </c>
      <c r="GI807" s="328">
        <f t="shared" si="1663"/>
        <v>0</v>
      </c>
      <c r="GJ807" s="329">
        <f t="shared" si="1664"/>
        <v>0</v>
      </c>
      <c r="GK807" s="329">
        <f t="shared" si="1665"/>
        <v>0</v>
      </c>
      <c r="GL807" s="329">
        <f t="shared" si="1666"/>
        <v>0</v>
      </c>
      <c r="GM807" s="329">
        <f t="shared" si="1667"/>
        <v>0</v>
      </c>
      <c r="GN807" s="329">
        <f t="shared" si="1668"/>
        <v>0</v>
      </c>
      <c r="GO807" s="329">
        <f t="shared" si="1669"/>
        <v>0</v>
      </c>
      <c r="GP807" s="170">
        <f t="shared" si="1680"/>
        <v>0</v>
      </c>
      <c r="GQ807" s="208">
        <f t="shared" si="1512"/>
        <v>0</v>
      </c>
      <c r="GR807" s="328">
        <v>31.7</v>
      </c>
      <c r="GS807" s="328">
        <f t="shared" si="1670"/>
        <v>0</v>
      </c>
      <c r="GT807" s="329">
        <f t="shared" si="1671"/>
        <v>0</v>
      </c>
      <c r="GU807" s="329">
        <f t="shared" si="1672"/>
        <v>0</v>
      </c>
      <c r="GV807" s="329">
        <f t="shared" si="1673"/>
        <v>0</v>
      </c>
      <c r="GW807" s="329">
        <f t="shared" si="1674"/>
        <v>0</v>
      </c>
      <c r="GX807" s="329">
        <f t="shared" si="1675"/>
        <v>0</v>
      </c>
      <c r="GY807" s="329">
        <f t="shared" si="1676"/>
        <v>0</v>
      </c>
      <c r="GZ807" s="170">
        <f t="shared" si="1681"/>
        <v>0</v>
      </c>
      <c r="HA807" s="208">
        <f t="shared" si="1514"/>
        <v>0</v>
      </c>
      <c r="HB807" s="328">
        <v>31.7</v>
      </c>
      <c r="HC807" s="328">
        <f t="shared" si="1515"/>
        <v>0</v>
      </c>
      <c r="HD807" s="329">
        <f t="shared" si="1623"/>
        <v>0</v>
      </c>
      <c r="HE807" s="329">
        <f t="shared" si="1624"/>
        <v>0</v>
      </c>
      <c r="HF807" s="329">
        <f t="shared" si="1625"/>
        <v>0</v>
      </c>
      <c r="HG807" s="329">
        <f t="shared" si="1626"/>
        <v>0</v>
      </c>
      <c r="HH807" s="329">
        <f t="shared" si="1627"/>
        <v>0</v>
      </c>
      <c r="HI807" s="329">
        <f t="shared" si="1628"/>
        <v>0</v>
      </c>
      <c r="HJ807" s="170">
        <f t="shared" si="1682"/>
        <v>0</v>
      </c>
      <c r="HK807" s="208">
        <f t="shared" si="1517"/>
        <v>0</v>
      </c>
      <c r="HL807" s="328">
        <v>31.7</v>
      </c>
      <c r="HM807" s="328">
        <f t="shared" si="1518"/>
        <v>0</v>
      </c>
      <c r="HN807" s="329">
        <f t="shared" si="1629"/>
        <v>0</v>
      </c>
      <c r="HO807" s="329">
        <f t="shared" si="1630"/>
        <v>0</v>
      </c>
      <c r="HP807" s="329">
        <f t="shared" si="1631"/>
        <v>0</v>
      </c>
      <c r="HQ807" s="329">
        <f t="shared" si="1632"/>
        <v>0</v>
      </c>
      <c r="HR807" s="329">
        <f t="shared" si="1633"/>
        <v>0</v>
      </c>
      <c r="HS807" s="329">
        <f t="shared" si="1634"/>
        <v>0</v>
      </c>
      <c r="HT807" s="170">
        <f t="shared" si="1519"/>
        <v>0</v>
      </c>
      <c r="HU807" s="208">
        <f t="shared" si="1520"/>
        <v>0</v>
      </c>
      <c r="HV807" s="328">
        <v>31.7</v>
      </c>
      <c r="HW807" s="328">
        <f t="shared" si="1635"/>
        <v>0</v>
      </c>
      <c r="HX807" s="329">
        <f t="shared" si="1636"/>
        <v>0</v>
      </c>
      <c r="HY807" s="329">
        <f t="shared" si="1637"/>
        <v>0</v>
      </c>
      <c r="HZ807" s="329">
        <f t="shared" si="1638"/>
        <v>0</v>
      </c>
      <c r="IA807" s="329">
        <f t="shared" si="1639"/>
        <v>0</v>
      </c>
      <c r="IB807" s="329">
        <f t="shared" si="1640"/>
        <v>0</v>
      </c>
      <c r="IC807" s="329">
        <f t="shared" si="1641"/>
        <v>0</v>
      </c>
      <c r="ID807" s="170">
        <f t="shared" si="1521"/>
        <v>0</v>
      </c>
      <c r="IE807" s="208">
        <f t="shared" si="1522"/>
        <v>0</v>
      </c>
      <c r="IF807" s="328">
        <v>31.7</v>
      </c>
      <c r="IG807" s="328">
        <f t="shared" si="1642"/>
        <v>0</v>
      </c>
      <c r="IH807" s="329">
        <f t="shared" si="1643"/>
        <v>0</v>
      </c>
      <c r="II807" s="329">
        <f t="shared" si="1644"/>
        <v>0</v>
      </c>
      <c r="IJ807" s="329">
        <f t="shared" si="1645"/>
        <v>0</v>
      </c>
      <c r="IK807" s="329">
        <f t="shared" si="1646"/>
        <v>0</v>
      </c>
      <c r="IL807" s="329">
        <f t="shared" si="1647"/>
        <v>0</v>
      </c>
      <c r="IM807" s="329">
        <f t="shared" si="1648"/>
        <v>0</v>
      </c>
      <c r="IN807" s="170">
        <f t="shared" si="1683"/>
        <v>0</v>
      </c>
    </row>
    <row r="808" spans="1:248">
      <c r="A808" s="318"/>
      <c r="B808" s="318"/>
      <c r="C808" s="318"/>
      <c r="D808" s="318"/>
      <c r="E808" s="318"/>
      <c r="F808" s="318"/>
      <c r="G808" s="318"/>
      <c r="H808" s="318"/>
      <c r="I808" s="318"/>
      <c r="K808" s="318"/>
      <c r="L808" s="318"/>
      <c r="M808" s="318"/>
      <c r="N808" s="318"/>
      <c r="O808" s="318"/>
      <c r="P808" s="318"/>
      <c r="Q808" s="318"/>
      <c r="R808" s="318"/>
      <c r="S808" s="208">
        <f t="shared" si="1524"/>
        <v>0</v>
      </c>
      <c r="T808" s="328">
        <v>31.8</v>
      </c>
      <c r="U808" s="328">
        <f t="shared" si="1525"/>
        <v>0</v>
      </c>
      <c r="V808" s="329">
        <f t="shared" si="1526"/>
        <v>0</v>
      </c>
      <c r="W808" s="329">
        <f t="shared" si="1527"/>
        <v>0</v>
      </c>
      <c r="X808" s="329">
        <f t="shared" si="1528"/>
        <v>0</v>
      </c>
      <c r="Y808" s="329">
        <f t="shared" si="1529"/>
        <v>0</v>
      </c>
      <c r="Z808" s="329">
        <f t="shared" si="1530"/>
        <v>0</v>
      </c>
      <c r="AA808" s="329">
        <f t="shared" si="1531"/>
        <v>0</v>
      </c>
      <c r="AB808" s="170">
        <f t="shared" si="1470"/>
        <v>0</v>
      </c>
      <c r="AC808" s="208">
        <f t="shared" si="1471"/>
        <v>0</v>
      </c>
      <c r="AD808" s="328">
        <v>31.8</v>
      </c>
      <c r="AE808" s="328">
        <f t="shared" si="1532"/>
        <v>0</v>
      </c>
      <c r="AF808" s="329">
        <f t="shared" si="1533"/>
        <v>0</v>
      </c>
      <c r="AG808" s="329">
        <f t="shared" si="1534"/>
        <v>0</v>
      </c>
      <c r="AH808" s="329">
        <f t="shared" si="1535"/>
        <v>0</v>
      </c>
      <c r="AI808" s="329">
        <f t="shared" si="1536"/>
        <v>0</v>
      </c>
      <c r="AJ808" s="329">
        <f t="shared" si="1537"/>
        <v>0</v>
      </c>
      <c r="AK808" s="329">
        <f t="shared" si="1538"/>
        <v>0</v>
      </c>
      <c r="AL808" s="170">
        <f t="shared" si="1472"/>
        <v>0</v>
      </c>
      <c r="AM808" s="208">
        <f t="shared" si="1473"/>
        <v>0</v>
      </c>
      <c r="AN808" s="328">
        <v>31.8</v>
      </c>
      <c r="AO808" s="328">
        <f t="shared" si="1539"/>
        <v>0</v>
      </c>
      <c r="AP808" s="329">
        <f t="shared" si="1540"/>
        <v>0</v>
      </c>
      <c r="AQ808" s="329">
        <f t="shared" si="1541"/>
        <v>0</v>
      </c>
      <c r="AR808" s="329">
        <f t="shared" si="1542"/>
        <v>0</v>
      </c>
      <c r="AS808" s="329">
        <f t="shared" si="1543"/>
        <v>0</v>
      </c>
      <c r="AT808" s="329">
        <f t="shared" si="1544"/>
        <v>0</v>
      </c>
      <c r="AU808" s="329">
        <f t="shared" si="1545"/>
        <v>0</v>
      </c>
      <c r="AV808" s="170">
        <f t="shared" si="1474"/>
        <v>0</v>
      </c>
      <c r="AW808" s="208">
        <f t="shared" si="1475"/>
        <v>0</v>
      </c>
      <c r="AX808" s="328">
        <v>31.8</v>
      </c>
      <c r="AY808" s="328">
        <f t="shared" si="1546"/>
        <v>0</v>
      </c>
      <c r="AZ808" s="329">
        <f t="shared" si="1547"/>
        <v>0</v>
      </c>
      <c r="BA808" s="329">
        <f t="shared" si="1548"/>
        <v>0</v>
      </c>
      <c r="BB808" s="329">
        <f t="shared" si="1549"/>
        <v>0</v>
      </c>
      <c r="BC808" s="329">
        <f t="shared" si="1550"/>
        <v>0</v>
      </c>
      <c r="BD808" s="329">
        <f t="shared" si="1551"/>
        <v>0</v>
      </c>
      <c r="BE808" s="329">
        <f t="shared" si="1552"/>
        <v>0</v>
      </c>
      <c r="BF808" s="170">
        <f t="shared" si="1476"/>
        <v>0</v>
      </c>
      <c r="BG808" s="208">
        <f t="shared" si="1477"/>
        <v>0</v>
      </c>
      <c r="BH808" s="328">
        <v>31.8</v>
      </c>
      <c r="BI808" s="328">
        <f t="shared" si="1478"/>
        <v>0</v>
      </c>
      <c r="BJ808" s="329">
        <f t="shared" si="1479"/>
        <v>0</v>
      </c>
      <c r="BK808" s="329">
        <f t="shared" si="1480"/>
        <v>0</v>
      </c>
      <c r="BL808" s="329">
        <f t="shared" si="1481"/>
        <v>0</v>
      </c>
      <c r="BM808" s="329">
        <f t="shared" si="1482"/>
        <v>0</v>
      </c>
      <c r="BN808" s="329">
        <f t="shared" si="1483"/>
        <v>0</v>
      </c>
      <c r="BO808" s="329">
        <f t="shared" si="1484"/>
        <v>0</v>
      </c>
      <c r="BP808" s="170">
        <f t="shared" si="1485"/>
        <v>0</v>
      </c>
      <c r="BQ808" s="208">
        <f t="shared" si="1486"/>
        <v>0</v>
      </c>
      <c r="BR808" s="328">
        <v>31.8</v>
      </c>
      <c r="BS808" s="328">
        <f t="shared" si="1553"/>
        <v>0</v>
      </c>
      <c r="BT808" s="329">
        <f t="shared" si="1554"/>
        <v>0</v>
      </c>
      <c r="BU808" s="329">
        <f t="shared" si="1555"/>
        <v>0</v>
      </c>
      <c r="BV808" s="329">
        <f t="shared" si="1556"/>
        <v>0</v>
      </c>
      <c r="BW808" s="329">
        <f t="shared" si="1557"/>
        <v>0</v>
      </c>
      <c r="BX808" s="329">
        <f t="shared" si="1558"/>
        <v>0</v>
      </c>
      <c r="BY808" s="329">
        <f t="shared" si="1559"/>
        <v>0</v>
      </c>
      <c r="BZ808" s="170">
        <f t="shared" si="1487"/>
        <v>0</v>
      </c>
      <c r="CA808" s="208">
        <f t="shared" si="1488"/>
        <v>0</v>
      </c>
      <c r="CB808" s="328">
        <v>31.8</v>
      </c>
      <c r="CC808" s="328">
        <f t="shared" si="1560"/>
        <v>0</v>
      </c>
      <c r="CD808" s="329">
        <f t="shared" si="1561"/>
        <v>0</v>
      </c>
      <c r="CE808" s="329">
        <f t="shared" si="1562"/>
        <v>0</v>
      </c>
      <c r="CF808" s="329">
        <f t="shared" si="1563"/>
        <v>0</v>
      </c>
      <c r="CG808" s="329">
        <f t="shared" si="1564"/>
        <v>0</v>
      </c>
      <c r="CH808" s="329">
        <f t="shared" si="1565"/>
        <v>0</v>
      </c>
      <c r="CI808" s="329">
        <f t="shared" si="1566"/>
        <v>0</v>
      </c>
      <c r="CJ808" s="170">
        <f t="shared" si="1489"/>
        <v>0</v>
      </c>
      <c r="CK808" s="208">
        <f t="shared" si="1490"/>
        <v>0</v>
      </c>
      <c r="CL808" s="328">
        <v>31.8</v>
      </c>
      <c r="CM808" s="328">
        <f t="shared" si="1567"/>
        <v>0</v>
      </c>
      <c r="CN808" s="329">
        <f t="shared" si="1568"/>
        <v>0</v>
      </c>
      <c r="CO808" s="329">
        <f t="shared" si="1569"/>
        <v>0</v>
      </c>
      <c r="CP808" s="329">
        <f t="shared" si="1570"/>
        <v>0</v>
      </c>
      <c r="CQ808" s="329">
        <f t="shared" si="1571"/>
        <v>0</v>
      </c>
      <c r="CR808" s="329">
        <f t="shared" si="1572"/>
        <v>0</v>
      </c>
      <c r="CS808" s="329">
        <f t="shared" si="1573"/>
        <v>0</v>
      </c>
      <c r="CT808" s="170">
        <f t="shared" si="1491"/>
        <v>0</v>
      </c>
      <c r="CU808" s="208">
        <f t="shared" si="1492"/>
        <v>0</v>
      </c>
      <c r="CV808" s="328">
        <v>31.8</v>
      </c>
      <c r="CW808" s="328">
        <f t="shared" si="1574"/>
        <v>0</v>
      </c>
      <c r="CX808" s="329">
        <f t="shared" si="1575"/>
        <v>0</v>
      </c>
      <c r="CY808" s="329">
        <f t="shared" si="1576"/>
        <v>0</v>
      </c>
      <c r="CZ808" s="329">
        <f t="shared" si="1577"/>
        <v>0</v>
      </c>
      <c r="DA808" s="329">
        <f t="shared" si="1578"/>
        <v>0</v>
      </c>
      <c r="DB808" s="329">
        <f t="shared" si="1579"/>
        <v>0</v>
      </c>
      <c r="DC808" s="329">
        <f t="shared" si="1580"/>
        <v>0</v>
      </c>
      <c r="DD808" s="170">
        <f t="shared" si="1493"/>
        <v>0</v>
      </c>
      <c r="DE808" s="208">
        <f t="shared" si="1494"/>
        <v>0</v>
      </c>
      <c r="DF808" s="328">
        <v>31.8</v>
      </c>
      <c r="DG808" s="328">
        <f t="shared" si="1581"/>
        <v>0</v>
      </c>
      <c r="DH808" s="329">
        <f t="shared" si="1582"/>
        <v>0</v>
      </c>
      <c r="DI808" s="329">
        <f t="shared" si="1583"/>
        <v>0</v>
      </c>
      <c r="DJ808" s="329">
        <f t="shared" si="1584"/>
        <v>0</v>
      </c>
      <c r="DK808" s="329">
        <f t="shared" si="1585"/>
        <v>0</v>
      </c>
      <c r="DL808" s="329">
        <f t="shared" si="1586"/>
        <v>0</v>
      </c>
      <c r="DM808" s="329">
        <f t="shared" si="1587"/>
        <v>0</v>
      </c>
      <c r="DN808" s="170">
        <f t="shared" si="1495"/>
        <v>0</v>
      </c>
      <c r="DO808" s="208">
        <f t="shared" si="1496"/>
        <v>0</v>
      </c>
      <c r="DP808" s="328">
        <v>31.8</v>
      </c>
      <c r="DQ808" s="328">
        <f t="shared" si="1588"/>
        <v>0</v>
      </c>
      <c r="DR808" s="329">
        <f t="shared" si="1589"/>
        <v>0</v>
      </c>
      <c r="DS808" s="329">
        <f t="shared" si="1590"/>
        <v>0</v>
      </c>
      <c r="DT808" s="329">
        <f t="shared" si="1591"/>
        <v>0</v>
      </c>
      <c r="DU808" s="329">
        <f t="shared" si="1592"/>
        <v>0</v>
      </c>
      <c r="DV808" s="329">
        <f t="shared" si="1593"/>
        <v>0</v>
      </c>
      <c r="DW808" s="329">
        <f t="shared" si="1594"/>
        <v>0</v>
      </c>
      <c r="DX808" s="170">
        <f t="shared" si="1497"/>
        <v>0</v>
      </c>
      <c r="DY808" s="208">
        <f t="shared" si="1498"/>
        <v>0</v>
      </c>
      <c r="DZ808" s="328">
        <v>31.8</v>
      </c>
      <c r="EA808" s="328">
        <f t="shared" si="1595"/>
        <v>0</v>
      </c>
      <c r="EB808" s="329">
        <f t="shared" si="1596"/>
        <v>0</v>
      </c>
      <c r="EC808" s="329">
        <f t="shared" si="1597"/>
        <v>0</v>
      </c>
      <c r="ED808" s="329">
        <f t="shared" si="1598"/>
        <v>0</v>
      </c>
      <c r="EE808" s="329">
        <f t="shared" si="1599"/>
        <v>0</v>
      </c>
      <c r="EF808" s="329">
        <f t="shared" si="1600"/>
        <v>0</v>
      </c>
      <c r="EG808" s="329">
        <f t="shared" si="1601"/>
        <v>0</v>
      </c>
      <c r="EH808" s="170">
        <f t="shared" si="1499"/>
        <v>0</v>
      </c>
      <c r="EI808" s="208">
        <f t="shared" si="1500"/>
        <v>0</v>
      </c>
      <c r="EJ808" s="328">
        <v>31.8</v>
      </c>
      <c r="EK808" s="328">
        <f t="shared" si="1602"/>
        <v>0</v>
      </c>
      <c r="EL808" s="329">
        <f t="shared" si="1603"/>
        <v>0</v>
      </c>
      <c r="EM808" s="329">
        <f t="shared" si="1604"/>
        <v>0</v>
      </c>
      <c r="EN808" s="329">
        <f t="shared" si="1605"/>
        <v>0</v>
      </c>
      <c r="EO808" s="329">
        <f t="shared" si="1606"/>
        <v>0</v>
      </c>
      <c r="EP808" s="329">
        <f t="shared" si="1607"/>
        <v>0</v>
      </c>
      <c r="EQ808" s="329">
        <f t="shared" si="1608"/>
        <v>0</v>
      </c>
      <c r="ER808" s="170">
        <f t="shared" si="1501"/>
        <v>0</v>
      </c>
      <c r="ES808" s="208">
        <f t="shared" si="1502"/>
        <v>0</v>
      </c>
      <c r="ET808" s="328">
        <v>31.8</v>
      </c>
      <c r="EU808" s="328">
        <f t="shared" si="1609"/>
        <v>0</v>
      </c>
      <c r="EV808" s="329">
        <f t="shared" si="1610"/>
        <v>0</v>
      </c>
      <c r="EW808" s="329">
        <f t="shared" si="1611"/>
        <v>0</v>
      </c>
      <c r="EX808" s="329">
        <f t="shared" si="1612"/>
        <v>0</v>
      </c>
      <c r="EY808" s="329">
        <f t="shared" si="1613"/>
        <v>0</v>
      </c>
      <c r="EZ808" s="329">
        <f t="shared" si="1614"/>
        <v>0</v>
      </c>
      <c r="FA808" s="329">
        <f t="shared" si="1615"/>
        <v>0</v>
      </c>
      <c r="FB808" s="170">
        <f t="shared" si="1503"/>
        <v>0</v>
      </c>
      <c r="FC808" s="208">
        <f t="shared" si="1504"/>
        <v>0</v>
      </c>
      <c r="FD808" s="328">
        <v>31.8</v>
      </c>
      <c r="FE808" s="328">
        <f t="shared" si="1616"/>
        <v>0</v>
      </c>
      <c r="FF808" s="329">
        <f t="shared" si="1617"/>
        <v>0</v>
      </c>
      <c r="FG808" s="329">
        <f t="shared" si="1618"/>
        <v>0</v>
      </c>
      <c r="FH808" s="329">
        <f t="shared" si="1619"/>
        <v>0</v>
      </c>
      <c r="FI808" s="329">
        <f t="shared" si="1620"/>
        <v>0</v>
      </c>
      <c r="FJ808" s="329">
        <f t="shared" si="1621"/>
        <v>0</v>
      </c>
      <c r="FK808" s="329">
        <f t="shared" si="1622"/>
        <v>0</v>
      </c>
      <c r="FL808" s="170">
        <f t="shared" si="1677"/>
        <v>0</v>
      </c>
      <c r="FM808" s="208">
        <f t="shared" si="1506"/>
        <v>0</v>
      </c>
      <c r="FN808" s="328">
        <v>31.8</v>
      </c>
      <c r="FO808" s="328">
        <f t="shared" si="1649"/>
        <v>0</v>
      </c>
      <c r="FP808" s="329">
        <f t="shared" si="1650"/>
        <v>0</v>
      </c>
      <c r="FQ808" s="329">
        <f t="shared" si="1651"/>
        <v>0</v>
      </c>
      <c r="FR808" s="329">
        <f t="shared" si="1652"/>
        <v>0</v>
      </c>
      <c r="FS808" s="329">
        <f t="shared" si="1653"/>
        <v>0</v>
      </c>
      <c r="FT808" s="329">
        <f t="shared" si="1654"/>
        <v>0</v>
      </c>
      <c r="FU808" s="329">
        <f t="shared" si="1655"/>
        <v>0</v>
      </c>
      <c r="FV808" s="170">
        <f t="shared" si="1678"/>
        <v>0</v>
      </c>
      <c r="FW808" s="208">
        <f t="shared" si="1508"/>
        <v>0</v>
      </c>
      <c r="FX808" s="328">
        <v>31.8</v>
      </c>
      <c r="FY808" s="328">
        <f t="shared" si="1656"/>
        <v>0</v>
      </c>
      <c r="FZ808" s="329">
        <f t="shared" si="1657"/>
        <v>0</v>
      </c>
      <c r="GA808" s="329">
        <f t="shared" si="1658"/>
        <v>0</v>
      </c>
      <c r="GB808" s="329">
        <f t="shared" si="1659"/>
        <v>0</v>
      </c>
      <c r="GC808" s="329">
        <f t="shared" si="1660"/>
        <v>0</v>
      </c>
      <c r="GD808" s="329">
        <f t="shared" si="1661"/>
        <v>0</v>
      </c>
      <c r="GE808" s="329">
        <f t="shared" si="1662"/>
        <v>0</v>
      </c>
      <c r="GF808" s="170">
        <f t="shared" si="1679"/>
        <v>0</v>
      </c>
      <c r="GG808" s="208">
        <f t="shared" si="1510"/>
        <v>0</v>
      </c>
      <c r="GH808" s="328">
        <v>31.8</v>
      </c>
      <c r="GI808" s="328">
        <f t="shared" si="1663"/>
        <v>0</v>
      </c>
      <c r="GJ808" s="329">
        <f t="shared" si="1664"/>
        <v>0</v>
      </c>
      <c r="GK808" s="329">
        <f t="shared" si="1665"/>
        <v>0</v>
      </c>
      <c r="GL808" s="329">
        <f t="shared" si="1666"/>
        <v>0</v>
      </c>
      <c r="GM808" s="329">
        <f t="shared" si="1667"/>
        <v>0</v>
      </c>
      <c r="GN808" s="329">
        <f t="shared" si="1668"/>
        <v>0</v>
      </c>
      <c r="GO808" s="329">
        <f t="shared" si="1669"/>
        <v>0</v>
      </c>
      <c r="GP808" s="170">
        <f t="shared" si="1680"/>
        <v>0</v>
      </c>
      <c r="GQ808" s="208">
        <f t="shared" si="1512"/>
        <v>0</v>
      </c>
      <c r="GR808" s="328">
        <v>31.8</v>
      </c>
      <c r="GS808" s="328">
        <f t="shared" si="1670"/>
        <v>0</v>
      </c>
      <c r="GT808" s="329">
        <f t="shared" si="1671"/>
        <v>0</v>
      </c>
      <c r="GU808" s="329">
        <f t="shared" si="1672"/>
        <v>0</v>
      </c>
      <c r="GV808" s="329">
        <f t="shared" si="1673"/>
        <v>0</v>
      </c>
      <c r="GW808" s="329">
        <f t="shared" si="1674"/>
        <v>0</v>
      </c>
      <c r="GX808" s="329">
        <f t="shared" si="1675"/>
        <v>0</v>
      </c>
      <c r="GY808" s="329">
        <f t="shared" si="1676"/>
        <v>0</v>
      </c>
      <c r="GZ808" s="170">
        <f t="shared" si="1681"/>
        <v>0</v>
      </c>
      <c r="HA808" s="208">
        <f t="shared" si="1514"/>
        <v>0</v>
      </c>
      <c r="HB808" s="328">
        <v>31.8</v>
      </c>
      <c r="HC808" s="328">
        <f t="shared" si="1515"/>
        <v>0</v>
      </c>
      <c r="HD808" s="329">
        <f t="shared" si="1623"/>
        <v>0</v>
      </c>
      <c r="HE808" s="329">
        <f t="shared" si="1624"/>
        <v>0</v>
      </c>
      <c r="HF808" s="329">
        <f t="shared" si="1625"/>
        <v>0</v>
      </c>
      <c r="HG808" s="329">
        <f t="shared" si="1626"/>
        <v>0</v>
      </c>
      <c r="HH808" s="329">
        <f t="shared" si="1627"/>
        <v>0</v>
      </c>
      <c r="HI808" s="329">
        <f t="shared" si="1628"/>
        <v>0</v>
      </c>
      <c r="HJ808" s="170">
        <f t="shared" si="1682"/>
        <v>0</v>
      </c>
      <c r="HK808" s="208">
        <f t="shared" si="1517"/>
        <v>0</v>
      </c>
      <c r="HL808" s="328">
        <v>31.8</v>
      </c>
      <c r="HM808" s="328">
        <f t="shared" si="1518"/>
        <v>0</v>
      </c>
      <c r="HN808" s="329">
        <f t="shared" si="1629"/>
        <v>0</v>
      </c>
      <c r="HO808" s="329">
        <f t="shared" si="1630"/>
        <v>0</v>
      </c>
      <c r="HP808" s="329">
        <f t="shared" si="1631"/>
        <v>0</v>
      </c>
      <c r="HQ808" s="329">
        <f t="shared" si="1632"/>
        <v>0</v>
      </c>
      <c r="HR808" s="329">
        <f t="shared" si="1633"/>
        <v>0</v>
      </c>
      <c r="HS808" s="329">
        <f t="shared" si="1634"/>
        <v>0</v>
      </c>
      <c r="HT808" s="170">
        <f t="shared" si="1519"/>
        <v>0</v>
      </c>
      <c r="HU808" s="208">
        <f t="shared" si="1520"/>
        <v>0</v>
      </c>
      <c r="HV808" s="328">
        <v>31.8</v>
      </c>
      <c r="HW808" s="328">
        <f t="shared" si="1635"/>
        <v>0</v>
      </c>
      <c r="HX808" s="329">
        <f t="shared" si="1636"/>
        <v>0</v>
      </c>
      <c r="HY808" s="329">
        <f t="shared" si="1637"/>
        <v>0</v>
      </c>
      <c r="HZ808" s="329">
        <f t="shared" si="1638"/>
        <v>0</v>
      </c>
      <c r="IA808" s="329">
        <f t="shared" si="1639"/>
        <v>0</v>
      </c>
      <c r="IB808" s="329">
        <f t="shared" si="1640"/>
        <v>0</v>
      </c>
      <c r="IC808" s="329">
        <f t="shared" si="1641"/>
        <v>0</v>
      </c>
      <c r="ID808" s="170">
        <f t="shared" si="1521"/>
        <v>0</v>
      </c>
      <c r="IE808" s="208">
        <f t="shared" si="1522"/>
        <v>0</v>
      </c>
      <c r="IF808" s="328">
        <v>31.8</v>
      </c>
      <c r="IG808" s="328">
        <f t="shared" si="1642"/>
        <v>0</v>
      </c>
      <c r="IH808" s="329">
        <f t="shared" si="1643"/>
        <v>0</v>
      </c>
      <c r="II808" s="329">
        <f t="shared" si="1644"/>
        <v>0</v>
      </c>
      <c r="IJ808" s="329">
        <f t="shared" si="1645"/>
        <v>0</v>
      </c>
      <c r="IK808" s="329">
        <f t="shared" si="1646"/>
        <v>0</v>
      </c>
      <c r="IL808" s="329">
        <f t="shared" si="1647"/>
        <v>0</v>
      </c>
      <c r="IM808" s="329">
        <f t="shared" si="1648"/>
        <v>0</v>
      </c>
      <c r="IN808" s="170">
        <f t="shared" si="1683"/>
        <v>0</v>
      </c>
    </row>
    <row r="809" spans="1:248">
      <c r="A809" s="318"/>
      <c r="B809" s="318"/>
      <c r="C809" s="318"/>
      <c r="D809" s="318"/>
      <c r="E809" s="318"/>
      <c r="F809" s="318"/>
      <c r="G809" s="318"/>
      <c r="H809" s="318"/>
      <c r="I809" s="318"/>
      <c r="K809" s="318"/>
      <c r="L809" s="318"/>
      <c r="M809" s="318"/>
      <c r="N809" s="318"/>
      <c r="O809" s="318"/>
      <c r="P809" s="318"/>
      <c r="Q809" s="318"/>
      <c r="R809" s="318"/>
      <c r="S809" s="208">
        <f t="shared" si="1524"/>
        <v>0</v>
      </c>
      <c r="T809" s="328">
        <v>31.9</v>
      </c>
      <c r="U809" s="328">
        <f t="shared" si="1525"/>
        <v>0</v>
      </c>
      <c r="V809" s="329">
        <f t="shared" si="1526"/>
        <v>0</v>
      </c>
      <c r="W809" s="329">
        <f t="shared" si="1527"/>
        <v>0</v>
      </c>
      <c r="X809" s="329">
        <f t="shared" si="1528"/>
        <v>0</v>
      </c>
      <c r="Y809" s="329">
        <f t="shared" si="1529"/>
        <v>0</v>
      </c>
      <c r="Z809" s="329">
        <f t="shared" si="1530"/>
        <v>0</v>
      </c>
      <c r="AA809" s="329">
        <f t="shared" si="1531"/>
        <v>0</v>
      </c>
      <c r="AB809" s="170">
        <f t="shared" si="1470"/>
        <v>0</v>
      </c>
      <c r="AC809" s="208">
        <f t="shared" si="1471"/>
        <v>0</v>
      </c>
      <c r="AD809" s="328">
        <v>31.9</v>
      </c>
      <c r="AE809" s="328">
        <f t="shared" si="1532"/>
        <v>0</v>
      </c>
      <c r="AF809" s="329">
        <f t="shared" si="1533"/>
        <v>0</v>
      </c>
      <c r="AG809" s="329">
        <f t="shared" si="1534"/>
        <v>0</v>
      </c>
      <c r="AH809" s="329">
        <f t="shared" si="1535"/>
        <v>0</v>
      </c>
      <c r="AI809" s="329">
        <f t="shared" si="1536"/>
        <v>0</v>
      </c>
      <c r="AJ809" s="329">
        <f t="shared" si="1537"/>
        <v>0</v>
      </c>
      <c r="AK809" s="329">
        <f t="shared" si="1538"/>
        <v>0</v>
      </c>
      <c r="AL809" s="170">
        <f t="shared" si="1472"/>
        <v>0</v>
      </c>
      <c r="AM809" s="208">
        <f t="shared" si="1473"/>
        <v>0</v>
      </c>
      <c r="AN809" s="328">
        <v>31.9</v>
      </c>
      <c r="AO809" s="328">
        <f t="shared" si="1539"/>
        <v>0</v>
      </c>
      <c r="AP809" s="329">
        <f t="shared" si="1540"/>
        <v>0</v>
      </c>
      <c r="AQ809" s="329">
        <f t="shared" si="1541"/>
        <v>0</v>
      </c>
      <c r="AR809" s="329">
        <f t="shared" si="1542"/>
        <v>0</v>
      </c>
      <c r="AS809" s="329">
        <f t="shared" si="1543"/>
        <v>0</v>
      </c>
      <c r="AT809" s="329">
        <f t="shared" si="1544"/>
        <v>0</v>
      </c>
      <c r="AU809" s="329">
        <f t="shared" si="1545"/>
        <v>0</v>
      </c>
      <c r="AV809" s="170">
        <f t="shared" si="1474"/>
        <v>0</v>
      </c>
      <c r="AW809" s="208">
        <f t="shared" si="1475"/>
        <v>0</v>
      </c>
      <c r="AX809" s="328">
        <v>31.9</v>
      </c>
      <c r="AY809" s="328">
        <f t="shared" si="1546"/>
        <v>0</v>
      </c>
      <c r="AZ809" s="329">
        <f t="shared" si="1547"/>
        <v>0</v>
      </c>
      <c r="BA809" s="329">
        <f t="shared" si="1548"/>
        <v>0</v>
      </c>
      <c r="BB809" s="329">
        <f t="shared" si="1549"/>
        <v>0</v>
      </c>
      <c r="BC809" s="329">
        <f t="shared" si="1550"/>
        <v>0</v>
      </c>
      <c r="BD809" s="329">
        <f t="shared" si="1551"/>
        <v>0</v>
      </c>
      <c r="BE809" s="329">
        <f t="shared" si="1552"/>
        <v>0</v>
      </c>
      <c r="BF809" s="170">
        <f t="shared" si="1476"/>
        <v>0</v>
      </c>
      <c r="BG809" s="208">
        <f t="shared" si="1477"/>
        <v>0</v>
      </c>
      <c r="BH809" s="328">
        <v>31.9</v>
      </c>
      <c r="BI809" s="328">
        <f t="shared" si="1478"/>
        <v>0</v>
      </c>
      <c r="BJ809" s="329">
        <f t="shared" si="1479"/>
        <v>0</v>
      </c>
      <c r="BK809" s="329">
        <f t="shared" si="1480"/>
        <v>0</v>
      </c>
      <c r="BL809" s="329">
        <f t="shared" si="1481"/>
        <v>0</v>
      </c>
      <c r="BM809" s="329">
        <f t="shared" si="1482"/>
        <v>0</v>
      </c>
      <c r="BN809" s="329">
        <f t="shared" si="1483"/>
        <v>0</v>
      </c>
      <c r="BO809" s="329">
        <f t="shared" si="1484"/>
        <v>0</v>
      </c>
      <c r="BP809" s="170">
        <f t="shared" si="1485"/>
        <v>0</v>
      </c>
      <c r="BQ809" s="208">
        <f t="shared" si="1486"/>
        <v>0</v>
      </c>
      <c r="BR809" s="328">
        <v>31.9</v>
      </c>
      <c r="BS809" s="328">
        <f t="shared" si="1553"/>
        <v>0</v>
      </c>
      <c r="BT809" s="329">
        <f t="shared" si="1554"/>
        <v>0</v>
      </c>
      <c r="BU809" s="329">
        <f t="shared" si="1555"/>
        <v>0</v>
      </c>
      <c r="BV809" s="329">
        <f t="shared" si="1556"/>
        <v>0</v>
      </c>
      <c r="BW809" s="329">
        <f t="shared" si="1557"/>
        <v>0</v>
      </c>
      <c r="BX809" s="329">
        <f t="shared" si="1558"/>
        <v>0</v>
      </c>
      <c r="BY809" s="329">
        <f t="shared" si="1559"/>
        <v>0</v>
      </c>
      <c r="BZ809" s="170">
        <f t="shared" si="1487"/>
        <v>0</v>
      </c>
      <c r="CA809" s="208">
        <f t="shared" si="1488"/>
        <v>0</v>
      </c>
      <c r="CB809" s="328">
        <v>31.9</v>
      </c>
      <c r="CC809" s="328">
        <f t="shared" si="1560"/>
        <v>0</v>
      </c>
      <c r="CD809" s="329">
        <f t="shared" si="1561"/>
        <v>0</v>
      </c>
      <c r="CE809" s="329">
        <f t="shared" si="1562"/>
        <v>0</v>
      </c>
      <c r="CF809" s="329">
        <f t="shared" si="1563"/>
        <v>0</v>
      </c>
      <c r="CG809" s="329">
        <f t="shared" si="1564"/>
        <v>0</v>
      </c>
      <c r="CH809" s="329">
        <f t="shared" si="1565"/>
        <v>0</v>
      </c>
      <c r="CI809" s="329">
        <f t="shared" si="1566"/>
        <v>0</v>
      </c>
      <c r="CJ809" s="170">
        <f t="shared" si="1489"/>
        <v>0</v>
      </c>
      <c r="CK809" s="208">
        <f t="shared" si="1490"/>
        <v>0</v>
      </c>
      <c r="CL809" s="328">
        <v>31.9</v>
      </c>
      <c r="CM809" s="328">
        <f t="shared" si="1567"/>
        <v>0</v>
      </c>
      <c r="CN809" s="329">
        <f t="shared" si="1568"/>
        <v>0</v>
      </c>
      <c r="CO809" s="329">
        <f t="shared" si="1569"/>
        <v>0</v>
      </c>
      <c r="CP809" s="329">
        <f t="shared" si="1570"/>
        <v>0</v>
      </c>
      <c r="CQ809" s="329">
        <f t="shared" si="1571"/>
        <v>0</v>
      </c>
      <c r="CR809" s="329">
        <f t="shared" si="1572"/>
        <v>0</v>
      </c>
      <c r="CS809" s="329">
        <f t="shared" si="1573"/>
        <v>0</v>
      </c>
      <c r="CT809" s="170">
        <f t="shared" si="1491"/>
        <v>0</v>
      </c>
      <c r="CU809" s="208">
        <f t="shared" si="1492"/>
        <v>0</v>
      </c>
      <c r="CV809" s="328">
        <v>31.9</v>
      </c>
      <c r="CW809" s="328">
        <f t="shared" si="1574"/>
        <v>0</v>
      </c>
      <c r="CX809" s="329">
        <f t="shared" si="1575"/>
        <v>0</v>
      </c>
      <c r="CY809" s="329">
        <f t="shared" si="1576"/>
        <v>0</v>
      </c>
      <c r="CZ809" s="329">
        <f t="shared" si="1577"/>
        <v>0</v>
      </c>
      <c r="DA809" s="329">
        <f t="shared" si="1578"/>
        <v>0</v>
      </c>
      <c r="DB809" s="329">
        <f t="shared" si="1579"/>
        <v>0</v>
      </c>
      <c r="DC809" s="329">
        <f t="shared" si="1580"/>
        <v>0</v>
      </c>
      <c r="DD809" s="170">
        <f t="shared" si="1493"/>
        <v>0</v>
      </c>
      <c r="DE809" s="208">
        <f t="shared" si="1494"/>
        <v>0</v>
      </c>
      <c r="DF809" s="328">
        <v>31.9</v>
      </c>
      <c r="DG809" s="328">
        <f t="shared" si="1581"/>
        <v>0</v>
      </c>
      <c r="DH809" s="329">
        <f t="shared" si="1582"/>
        <v>0</v>
      </c>
      <c r="DI809" s="329">
        <f t="shared" si="1583"/>
        <v>0</v>
      </c>
      <c r="DJ809" s="329">
        <f t="shared" si="1584"/>
        <v>0</v>
      </c>
      <c r="DK809" s="329">
        <f t="shared" si="1585"/>
        <v>0</v>
      </c>
      <c r="DL809" s="329">
        <f t="shared" si="1586"/>
        <v>0</v>
      </c>
      <c r="DM809" s="329">
        <f t="shared" si="1587"/>
        <v>0</v>
      </c>
      <c r="DN809" s="170">
        <f t="shared" si="1495"/>
        <v>0</v>
      </c>
      <c r="DO809" s="208">
        <f t="shared" si="1496"/>
        <v>0</v>
      </c>
      <c r="DP809" s="328">
        <v>31.9</v>
      </c>
      <c r="DQ809" s="328">
        <f t="shared" si="1588"/>
        <v>0</v>
      </c>
      <c r="DR809" s="329">
        <f t="shared" si="1589"/>
        <v>0</v>
      </c>
      <c r="DS809" s="329">
        <f t="shared" si="1590"/>
        <v>0</v>
      </c>
      <c r="DT809" s="329">
        <f t="shared" si="1591"/>
        <v>0</v>
      </c>
      <c r="DU809" s="329">
        <f t="shared" si="1592"/>
        <v>0</v>
      </c>
      <c r="DV809" s="329">
        <f t="shared" si="1593"/>
        <v>0</v>
      </c>
      <c r="DW809" s="329">
        <f t="shared" si="1594"/>
        <v>0</v>
      </c>
      <c r="DX809" s="170">
        <f t="shared" si="1497"/>
        <v>0</v>
      </c>
      <c r="DY809" s="208">
        <f t="shared" si="1498"/>
        <v>0</v>
      </c>
      <c r="DZ809" s="328">
        <v>31.9</v>
      </c>
      <c r="EA809" s="328">
        <f t="shared" si="1595"/>
        <v>0</v>
      </c>
      <c r="EB809" s="329">
        <f t="shared" si="1596"/>
        <v>0</v>
      </c>
      <c r="EC809" s="329">
        <f t="shared" si="1597"/>
        <v>0</v>
      </c>
      <c r="ED809" s="329">
        <f t="shared" si="1598"/>
        <v>0</v>
      </c>
      <c r="EE809" s="329">
        <f t="shared" si="1599"/>
        <v>0</v>
      </c>
      <c r="EF809" s="329">
        <f t="shared" si="1600"/>
        <v>0</v>
      </c>
      <c r="EG809" s="329">
        <f t="shared" si="1601"/>
        <v>0</v>
      </c>
      <c r="EH809" s="170">
        <f t="shared" si="1499"/>
        <v>0</v>
      </c>
      <c r="EI809" s="208">
        <f t="shared" si="1500"/>
        <v>0</v>
      </c>
      <c r="EJ809" s="328">
        <v>31.9</v>
      </c>
      <c r="EK809" s="328">
        <f t="shared" si="1602"/>
        <v>0</v>
      </c>
      <c r="EL809" s="329">
        <f t="shared" si="1603"/>
        <v>0</v>
      </c>
      <c r="EM809" s="329">
        <f t="shared" si="1604"/>
        <v>0</v>
      </c>
      <c r="EN809" s="329">
        <f t="shared" si="1605"/>
        <v>0</v>
      </c>
      <c r="EO809" s="329">
        <f t="shared" si="1606"/>
        <v>0</v>
      </c>
      <c r="EP809" s="329">
        <f t="shared" si="1607"/>
        <v>0</v>
      </c>
      <c r="EQ809" s="329">
        <f t="shared" si="1608"/>
        <v>0</v>
      </c>
      <c r="ER809" s="170">
        <f t="shared" si="1501"/>
        <v>0</v>
      </c>
      <c r="ES809" s="208">
        <f t="shared" si="1502"/>
        <v>0</v>
      </c>
      <c r="ET809" s="328">
        <v>31.9</v>
      </c>
      <c r="EU809" s="328">
        <f t="shared" si="1609"/>
        <v>0</v>
      </c>
      <c r="EV809" s="329">
        <f t="shared" si="1610"/>
        <v>0</v>
      </c>
      <c r="EW809" s="329">
        <f t="shared" si="1611"/>
        <v>0</v>
      </c>
      <c r="EX809" s="329">
        <f t="shared" si="1612"/>
        <v>0</v>
      </c>
      <c r="EY809" s="329">
        <f t="shared" si="1613"/>
        <v>0</v>
      </c>
      <c r="EZ809" s="329">
        <f t="shared" si="1614"/>
        <v>0</v>
      </c>
      <c r="FA809" s="329">
        <f t="shared" si="1615"/>
        <v>0</v>
      </c>
      <c r="FB809" s="170">
        <f t="shared" si="1503"/>
        <v>0</v>
      </c>
      <c r="FC809" s="208">
        <f t="shared" si="1504"/>
        <v>0</v>
      </c>
      <c r="FD809" s="328">
        <v>31.9</v>
      </c>
      <c r="FE809" s="328">
        <f t="shared" si="1616"/>
        <v>0</v>
      </c>
      <c r="FF809" s="329">
        <f t="shared" si="1617"/>
        <v>0</v>
      </c>
      <c r="FG809" s="329">
        <f t="shared" si="1618"/>
        <v>0</v>
      </c>
      <c r="FH809" s="329">
        <f t="shared" si="1619"/>
        <v>0</v>
      </c>
      <c r="FI809" s="329">
        <f t="shared" si="1620"/>
        <v>0</v>
      </c>
      <c r="FJ809" s="329">
        <f t="shared" si="1621"/>
        <v>0</v>
      </c>
      <c r="FK809" s="329">
        <f t="shared" si="1622"/>
        <v>0</v>
      </c>
      <c r="FL809" s="170">
        <f t="shared" si="1677"/>
        <v>0</v>
      </c>
      <c r="FM809" s="208">
        <f t="shared" si="1506"/>
        <v>0</v>
      </c>
      <c r="FN809" s="328">
        <v>31.9</v>
      </c>
      <c r="FO809" s="328">
        <f t="shared" si="1649"/>
        <v>0</v>
      </c>
      <c r="FP809" s="329">
        <f t="shared" si="1650"/>
        <v>0</v>
      </c>
      <c r="FQ809" s="329">
        <f t="shared" si="1651"/>
        <v>0</v>
      </c>
      <c r="FR809" s="329">
        <f t="shared" si="1652"/>
        <v>0</v>
      </c>
      <c r="FS809" s="329">
        <f t="shared" si="1653"/>
        <v>0</v>
      </c>
      <c r="FT809" s="329">
        <f t="shared" si="1654"/>
        <v>0</v>
      </c>
      <c r="FU809" s="329">
        <f t="shared" si="1655"/>
        <v>0</v>
      </c>
      <c r="FV809" s="170">
        <f t="shared" si="1678"/>
        <v>0</v>
      </c>
      <c r="FW809" s="208">
        <f t="shared" si="1508"/>
        <v>0</v>
      </c>
      <c r="FX809" s="328">
        <v>31.9</v>
      </c>
      <c r="FY809" s="328">
        <f t="shared" si="1656"/>
        <v>0</v>
      </c>
      <c r="FZ809" s="329">
        <f t="shared" si="1657"/>
        <v>0</v>
      </c>
      <c r="GA809" s="329">
        <f t="shared" si="1658"/>
        <v>0</v>
      </c>
      <c r="GB809" s="329">
        <f t="shared" si="1659"/>
        <v>0</v>
      </c>
      <c r="GC809" s="329">
        <f t="shared" si="1660"/>
        <v>0</v>
      </c>
      <c r="GD809" s="329">
        <f t="shared" si="1661"/>
        <v>0</v>
      </c>
      <c r="GE809" s="329">
        <f t="shared" si="1662"/>
        <v>0</v>
      </c>
      <c r="GF809" s="170">
        <f t="shared" si="1679"/>
        <v>0</v>
      </c>
      <c r="GG809" s="208">
        <f t="shared" si="1510"/>
        <v>0</v>
      </c>
      <c r="GH809" s="328">
        <v>31.9</v>
      </c>
      <c r="GI809" s="328">
        <f t="shared" si="1663"/>
        <v>0</v>
      </c>
      <c r="GJ809" s="329">
        <f t="shared" si="1664"/>
        <v>0</v>
      </c>
      <c r="GK809" s="329">
        <f t="shared" si="1665"/>
        <v>0</v>
      </c>
      <c r="GL809" s="329">
        <f t="shared" si="1666"/>
        <v>0</v>
      </c>
      <c r="GM809" s="329">
        <f t="shared" si="1667"/>
        <v>0</v>
      </c>
      <c r="GN809" s="329">
        <f t="shared" si="1668"/>
        <v>0</v>
      </c>
      <c r="GO809" s="329">
        <f t="shared" si="1669"/>
        <v>0</v>
      </c>
      <c r="GP809" s="170">
        <f t="shared" si="1680"/>
        <v>0</v>
      </c>
      <c r="GQ809" s="208">
        <f t="shared" si="1512"/>
        <v>0</v>
      </c>
      <c r="GR809" s="328">
        <v>31.9</v>
      </c>
      <c r="GS809" s="328">
        <f t="shared" si="1670"/>
        <v>0</v>
      </c>
      <c r="GT809" s="329">
        <f t="shared" si="1671"/>
        <v>0</v>
      </c>
      <c r="GU809" s="329">
        <f t="shared" si="1672"/>
        <v>0</v>
      </c>
      <c r="GV809" s="329">
        <f t="shared" si="1673"/>
        <v>0</v>
      </c>
      <c r="GW809" s="329">
        <f t="shared" si="1674"/>
        <v>0</v>
      </c>
      <c r="GX809" s="329">
        <f t="shared" si="1675"/>
        <v>0</v>
      </c>
      <c r="GY809" s="329">
        <f t="shared" si="1676"/>
        <v>0</v>
      </c>
      <c r="GZ809" s="170">
        <f t="shared" si="1681"/>
        <v>0</v>
      </c>
      <c r="HA809" s="208">
        <f t="shared" si="1514"/>
        <v>0</v>
      </c>
      <c r="HB809" s="328">
        <v>31.9</v>
      </c>
      <c r="HC809" s="328">
        <f t="shared" si="1515"/>
        <v>0</v>
      </c>
      <c r="HD809" s="329">
        <f t="shared" si="1623"/>
        <v>0</v>
      </c>
      <c r="HE809" s="329">
        <f t="shared" si="1624"/>
        <v>0</v>
      </c>
      <c r="HF809" s="329">
        <f t="shared" si="1625"/>
        <v>0</v>
      </c>
      <c r="HG809" s="329">
        <f t="shared" si="1626"/>
        <v>0</v>
      </c>
      <c r="HH809" s="329">
        <f t="shared" si="1627"/>
        <v>0</v>
      </c>
      <c r="HI809" s="329">
        <f t="shared" si="1628"/>
        <v>0</v>
      </c>
      <c r="HJ809" s="170">
        <f t="shared" si="1682"/>
        <v>0</v>
      </c>
      <c r="HK809" s="208">
        <f t="shared" si="1517"/>
        <v>0</v>
      </c>
      <c r="HL809" s="328">
        <v>31.9</v>
      </c>
      <c r="HM809" s="328">
        <f t="shared" si="1518"/>
        <v>0</v>
      </c>
      <c r="HN809" s="329">
        <f t="shared" si="1629"/>
        <v>0</v>
      </c>
      <c r="HO809" s="329">
        <f t="shared" si="1630"/>
        <v>0</v>
      </c>
      <c r="HP809" s="329">
        <f t="shared" si="1631"/>
        <v>0</v>
      </c>
      <c r="HQ809" s="329">
        <f t="shared" si="1632"/>
        <v>0</v>
      </c>
      <c r="HR809" s="329">
        <f t="shared" si="1633"/>
        <v>0</v>
      </c>
      <c r="HS809" s="329">
        <f t="shared" si="1634"/>
        <v>0</v>
      </c>
      <c r="HT809" s="170">
        <f t="shared" si="1519"/>
        <v>0</v>
      </c>
      <c r="HU809" s="208">
        <f t="shared" si="1520"/>
        <v>0</v>
      </c>
      <c r="HV809" s="328">
        <v>31.9</v>
      </c>
      <c r="HW809" s="328">
        <f t="shared" si="1635"/>
        <v>0</v>
      </c>
      <c r="HX809" s="329">
        <f t="shared" si="1636"/>
        <v>0</v>
      </c>
      <c r="HY809" s="329">
        <f t="shared" si="1637"/>
        <v>0</v>
      </c>
      <c r="HZ809" s="329">
        <f t="shared" si="1638"/>
        <v>0</v>
      </c>
      <c r="IA809" s="329">
        <f t="shared" si="1639"/>
        <v>0</v>
      </c>
      <c r="IB809" s="329">
        <f t="shared" si="1640"/>
        <v>0</v>
      </c>
      <c r="IC809" s="329">
        <f t="shared" si="1641"/>
        <v>0</v>
      </c>
      <c r="ID809" s="170">
        <f t="shared" si="1521"/>
        <v>0</v>
      </c>
      <c r="IE809" s="208">
        <f t="shared" si="1522"/>
        <v>0</v>
      </c>
      <c r="IF809" s="328">
        <v>31.9</v>
      </c>
      <c r="IG809" s="328">
        <f t="shared" si="1642"/>
        <v>0</v>
      </c>
      <c r="IH809" s="329">
        <f t="shared" si="1643"/>
        <v>0</v>
      </c>
      <c r="II809" s="329">
        <f t="shared" si="1644"/>
        <v>0</v>
      </c>
      <c r="IJ809" s="329">
        <f t="shared" si="1645"/>
        <v>0</v>
      </c>
      <c r="IK809" s="329">
        <f t="shared" si="1646"/>
        <v>0</v>
      </c>
      <c r="IL809" s="329">
        <f t="shared" si="1647"/>
        <v>0</v>
      </c>
      <c r="IM809" s="329">
        <f t="shared" si="1648"/>
        <v>0</v>
      </c>
      <c r="IN809" s="170">
        <f t="shared" si="1683"/>
        <v>0</v>
      </c>
    </row>
    <row r="810" spans="1:248">
      <c r="A810" s="318"/>
      <c r="B810" s="318"/>
      <c r="C810" s="318"/>
      <c r="D810" s="318"/>
      <c r="E810" s="318"/>
      <c r="F810" s="318"/>
      <c r="G810" s="318"/>
      <c r="H810" s="318"/>
      <c r="I810" s="318"/>
      <c r="K810" s="318"/>
      <c r="L810" s="318"/>
      <c r="M810" s="318"/>
      <c r="N810" s="318"/>
      <c r="O810" s="318"/>
      <c r="P810" s="318"/>
      <c r="Q810" s="318"/>
      <c r="R810" s="318"/>
      <c r="S810" s="208">
        <f t="shared" si="1524"/>
        <v>0</v>
      </c>
      <c r="T810" s="328">
        <v>32</v>
      </c>
      <c r="U810" s="328">
        <f t="shared" si="1525"/>
        <v>0</v>
      </c>
      <c r="V810" s="329">
        <f t="shared" si="1526"/>
        <v>0</v>
      </c>
      <c r="W810" s="329">
        <f t="shared" si="1527"/>
        <v>0</v>
      </c>
      <c r="X810" s="329">
        <f t="shared" si="1528"/>
        <v>0</v>
      </c>
      <c r="Y810" s="329">
        <f t="shared" si="1529"/>
        <v>0</v>
      </c>
      <c r="Z810" s="329">
        <f t="shared" si="1530"/>
        <v>0</v>
      </c>
      <c r="AA810" s="329">
        <f t="shared" si="1531"/>
        <v>0</v>
      </c>
      <c r="AB810" s="170">
        <f t="shared" ref="AB810:AB873" si="1684">IF(AND(U810&lt;((U$467)),U810&gt;=ROUND(Y$460*0.01,1)),S810,0)</f>
        <v>0</v>
      </c>
      <c r="AC810" s="208">
        <f t="shared" si="1471"/>
        <v>0</v>
      </c>
      <c r="AD810" s="328">
        <v>32</v>
      </c>
      <c r="AE810" s="328">
        <f t="shared" si="1532"/>
        <v>0</v>
      </c>
      <c r="AF810" s="329">
        <f t="shared" si="1533"/>
        <v>0</v>
      </c>
      <c r="AG810" s="329">
        <f t="shared" si="1534"/>
        <v>0</v>
      </c>
      <c r="AH810" s="329">
        <f t="shared" si="1535"/>
        <v>0</v>
      </c>
      <c r="AI810" s="329">
        <f t="shared" si="1536"/>
        <v>0</v>
      </c>
      <c r="AJ810" s="329">
        <f t="shared" si="1537"/>
        <v>0</v>
      </c>
      <c r="AK810" s="329">
        <f t="shared" si="1538"/>
        <v>0</v>
      </c>
      <c r="AL810" s="170">
        <f t="shared" si="1472"/>
        <v>0</v>
      </c>
      <c r="AM810" s="208">
        <f t="shared" si="1473"/>
        <v>0</v>
      </c>
      <c r="AN810" s="328">
        <v>32</v>
      </c>
      <c r="AO810" s="328">
        <f t="shared" si="1539"/>
        <v>0</v>
      </c>
      <c r="AP810" s="329">
        <f t="shared" si="1540"/>
        <v>0</v>
      </c>
      <c r="AQ810" s="329">
        <f t="shared" si="1541"/>
        <v>0</v>
      </c>
      <c r="AR810" s="329">
        <f t="shared" si="1542"/>
        <v>0</v>
      </c>
      <c r="AS810" s="329">
        <f t="shared" si="1543"/>
        <v>0</v>
      </c>
      <c r="AT810" s="329">
        <f t="shared" si="1544"/>
        <v>0</v>
      </c>
      <c r="AU810" s="329">
        <f t="shared" si="1545"/>
        <v>0</v>
      </c>
      <c r="AV810" s="170">
        <f t="shared" si="1474"/>
        <v>0</v>
      </c>
      <c r="AW810" s="208">
        <f t="shared" si="1475"/>
        <v>0</v>
      </c>
      <c r="AX810" s="328">
        <v>32</v>
      </c>
      <c r="AY810" s="328">
        <f t="shared" si="1546"/>
        <v>0</v>
      </c>
      <c r="AZ810" s="329">
        <f t="shared" si="1547"/>
        <v>0</v>
      </c>
      <c r="BA810" s="329">
        <f t="shared" si="1548"/>
        <v>0</v>
      </c>
      <c r="BB810" s="329">
        <f t="shared" si="1549"/>
        <v>0</v>
      </c>
      <c r="BC810" s="329">
        <f t="shared" si="1550"/>
        <v>0</v>
      </c>
      <c r="BD810" s="329">
        <f t="shared" si="1551"/>
        <v>0</v>
      </c>
      <c r="BE810" s="329">
        <f t="shared" si="1552"/>
        <v>0</v>
      </c>
      <c r="BF810" s="170">
        <f t="shared" si="1476"/>
        <v>0</v>
      </c>
      <c r="BG810" s="208">
        <f t="shared" si="1477"/>
        <v>0</v>
      </c>
      <c r="BH810" s="328">
        <v>32</v>
      </c>
      <c r="BI810" s="328">
        <f t="shared" si="1478"/>
        <v>0</v>
      </c>
      <c r="BJ810" s="329">
        <f t="shared" si="1479"/>
        <v>0</v>
      </c>
      <c r="BK810" s="329">
        <f t="shared" si="1480"/>
        <v>0</v>
      </c>
      <c r="BL810" s="329">
        <f t="shared" si="1481"/>
        <v>0</v>
      </c>
      <c r="BM810" s="329">
        <f t="shared" si="1482"/>
        <v>0</v>
      </c>
      <c r="BN810" s="329">
        <f t="shared" si="1483"/>
        <v>0</v>
      </c>
      <c r="BO810" s="329">
        <f t="shared" si="1484"/>
        <v>0</v>
      </c>
      <c r="BP810" s="170">
        <f t="shared" si="1485"/>
        <v>0</v>
      </c>
      <c r="BQ810" s="208">
        <f t="shared" si="1486"/>
        <v>0</v>
      </c>
      <c r="BR810" s="328">
        <v>32</v>
      </c>
      <c r="BS810" s="328">
        <f t="shared" si="1553"/>
        <v>0</v>
      </c>
      <c r="BT810" s="329">
        <f t="shared" si="1554"/>
        <v>0</v>
      </c>
      <c r="BU810" s="329">
        <f t="shared" si="1555"/>
        <v>0</v>
      </c>
      <c r="BV810" s="329">
        <f t="shared" si="1556"/>
        <v>0</v>
      </c>
      <c r="BW810" s="329">
        <f t="shared" si="1557"/>
        <v>0</v>
      </c>
      <c r="BX810" s="329">
        <f t="shared" si="1558"/>
        <v>0</v>
      </c>
      <c r="BY810" s="329">
        <f t="shared" si="1559"/>
        <v>0</v>
      </c>
      <c r="BZ810" s="170">
        <f t="shared" si="1487"/>
        <v>0</v>
      </c>
      <c r="CA810" s="208">
        <f t="shared" si="1488"/>
        <v>0</v>
      </c>
      <c r="CB810" s="328">
        <v>32</v>
      </c>
      <c r="CC810" s="328">
        <f t="shared" si="1560"/>
        <v>0</v>
      </c>
      <c r="CD810" s="329">
        <f t="shared" si="1561"/>
        <v>0</v>
      </c>
      <c r="CE810" s="329">
        <f t="shared" si="1562"/>
        <v>0</v>
      </c>
      <c r="CF810" s="329">
        <f t="shared" si="1563"/>
        <v>0</v>
      </c>
      <c r="CG810" s="329">
        <f t="shared" si="1564"/>
        <v>0</v>
      </c>
      <c r="CH810" s="329">
        <f t="shared" si="1565"/>
        <v>0</v>
      </c>
      <c r="CI810" s="329">
        <f t="shared" si="1566"/>
        <v>0</v>
      </c>
      <c r="CJ810" s="170">
        <f t="shared" si="1489"/>
        <v>0</v>
      </c>
      <c r="CK810" s="208">
        <f t="shared" si="1490"/>
        <v>0</v>
      </c>
      <c r="CL810" s="328">
        <v>32</v>
      </c>
      <c r="CM810" s="328">
        <f t="shared" si="1567"/>
        <v>0</v>
      </c>
      <c r="CN810" s="329">
        <f t="shared" si="1568"/>
        <v>0</v>
      </c>
      <c r="CO810" s="329">
        <f t="shared" si="1569"/>
        <v>0</v>
      </c>
      <c r="CP810" s="329">
        <f t="shared" si="1570"/>
        <v>0</v>
      </c>
      <c r="CQ810" s="329">
        <f t="shared" si="1571"/>
        <v>0</v>
      </c>
      <c r="CR810" s="329">
        <f t="shared" si="1572"/>
        <v>0</v>
      </c>
      <c r="CS810" s="329">
        <f t="shared" si="1573"/>
        <v>0</v>
      </c>
      <c r="CT810" s="170">
        <f t="shared" si="1491"/>
        <v>0</v>
      </c>
      <c r="CU810" s="208">
        <f t="shared" si="1492"/>
        <v>0</v>
      </c>
      <c r="CV810" s="328">
        <v>32</v>
      </c>
      <c r="CW810" s="328">
        <f t="shared" si="1574"/>
        <v>0</v>
      </c>
      <c r="CX810" s="329">
        <f t="shared" si="1575"/>
        <v>0</v>
      </c>
      <c r="CY810" s="329">
        <f t="shared" si="1576"/>
        <v>0</v>
      </c>
      <c r="CZ810" s="329">
        <f t="shared" si="1577"/>
        <v>0</v>
      </c>
      <c r="DA810" s="329">
        <f t="shared" si="1578"/>
        <v>0</v>
      </c>
      <c r="DB810" s="329">
        <f t="shared" si="1579"/>
        <v>0</v>
      </c>
      <c r="DC810" s="329">
        <f t="shared" si="1580"/>
        <v>0</v>
      </c>
      <c r="DD810" s="170">
        <f t="shared" si="1493"/>
        <v>0</v>
      </c>
      <c r="DE810" s="208">
        <f t="shared" si="1494"/>
        <v>0</v>
      </c>
      <c r="DF810" s="328">
        <v>32</v>
      </c>
      <c r="DG810" s="328">
        <f t="shared" si="1581"/>
        <v>0</v>
      </c>
      <c r="DH810" s="329">
        <f t="shared" si="1582"/>
        <v>0</v>
      </c>
      <c r="DI810" s="329">
        <f t="shared" si="1583"/>
        <v>0</v>
      </c>
      <c r="DJ810" s="329">
        <f t="shared" si="1584"/>
        <v>0</v>
      </c>
      <c r="DK810" s="329">
        <f t="shared" si="1585"/>
        <v>0</v>
      </c>
      <c r="DL810" s="329">
        <f t="shared" si="1586"/>
        <v>0</v>
      </c>
      <c r="DM810" s="329">
        <f t="shared" si="1587"/>
        <v>0</v>
      </c>
      <c r="DN810" s="170">
        <f t="shared" si="1495"/>
        <v>0</v>
      </c>
      <c r="DO810" s="208">
        <f t="shared" si="1496"/>
        <v>0</v>
      </c>
      <c r="DP810" s="328">
        <v>32</v>
      </c>
      <c r="DQ810" s="328">
        <f t="shared" si="1588"/>
        <v>0</v>
      </c>
      <c r="DR810" s="329">
        <f t="shared" si="1589"/>
        <v>0</v>
      </c>
      <c r="DS810" s="329">
        <f t="shared" si="1590"/>
        <v>0</v>
      </c>
      <c r="DT810" s="329">
        <f t="shared" si="1591"/>
        <v>0</v>
      </c>
      <c r="DU810" s="329">
        <f t="shared" si="1592"/>
        <v>0</v>
      </c>
      <c r="DV810" s="329">
        <f t="shared" si="1593"/>
        <v>0</v>
      </c>
      <c r="DW810" s="329">
        <f t="shared" si="1594"/>
        <v>0</v>
      </c>
      <c r="DX810" s="170">
        <f t="shared" si="1497"/>
        <v>0</v>
      </c>
      <c r="DY810" s="208">
        <f t="shared" si="1498"/>
        <v>0</v>
      </c>
      <c r="DZ810" s="328">
        <v>32</v>
      </c>
      <c r="EA810" s="328">
        <f t="shared" si="1595"/>
        <v>0</v>
      </c>
      <c r="EB810" s="329">
        <f t="shared" si="1596"/>
        <v>0</v>
      </c>
      <c r="EC810" s="329">
        <f t="shared" si="1597"/>
        <v>0</v>
      </c>
      <c r="ED810" s="329">
        <f t="shared" si="1598"/>
        <v>0</v>
      </c>
      <c r="EE810" s="329">
        <f t="shared" si="1599"/>
        <v>0</v>
      </c>
      <c r="EF810" s="329">
        <f t="shared" si="1600"/>
        <v>0</v>
      </c>
      <c r="EG810" s="329">
        <f t="shared" si="1601"/>
        <v>0</v>
      </c>
      <c r="EH810" s="170">
        <f t="shared" si="1499"/>
        <v>0</v>
      </c>
      <c r="EI810" s="208">
        <f t="shared" si="1500"/>
        <v>0</v>
      </c>
      <c r="EJ810" s="328">
        <v>32</v>
      </c>
      <c r="EK810" s="328">
        <f t="shared" si="1602"/>
        <v>0</v>
      </c>
      <c r="EL810" s="329">
        <f t="shared" si="1603"/>
        <v>0</v>
      </c>
      <c r="EM810" s="329">
        <f t="shared" si="1604"/>
        <v>0</v>
      </c>
      <c r="EN810" s="329">
        <f t="shared" si="1605"/>
        <v>0</v>
      </c>
      <c r="EO810" s="329">
        <f t="shared" si="1606"/>
        <v>0</v>
      </c>
      <c r="EP810" s="329">
        <f t="shared" si="1607"/>
        <v>0</v>
      </c>
      <c r="EQ810" s="329">
        <f t="shared" si="1608"/>
        <v>0</v>
      </c>
      <c r="ER810" s="170">
        <f t="shared" si="1501"/>
        <v>0</v>
      </c>
      <c r="ES810" s="208">
        <f t="shared" si="1502"/>
        <v>0</v>
      </c>
      <c r="ET810" s="328">
        <v>32</v>
      </c>
      <c r="EU810" s="328">
        <f t="shared" si="1609"/>
        <v>0</v>
      </c>
      <c r="EV810" s="329">
        <f t="shared" si="1610"/>
        <v>0</v>
      </c>
      <c r="EW810" s="329">
        <f t="shared" si="1611"/>
        <v>0</v>
      </c>
      <c r="EX810" s="329">
        <f t="shared" si="1612"/>
        <v>0</v>
      </c>
      <c r="EY810" s="329">
        <f t="shared" si="1613"/>
        <v>0</v>
      </c>
      <c r="EZ810" s="329">
        <f t="shared" si="1614"/>
        <v>0</v>
      </c>
      <c r="FA810" s="329">
        <f t="shared" si="1615"/>
        <v>0</v>
      </c>
      <c r="FB810" s="170">
        <f t="shared" si="1503"/>
        <v>0</v>
      </c>
      <c r="FC810" s="208">
        <f t="shared" si="1504"/>
        <v>0</v>
      </c>
      <c r="FD810" s="328">
        <v>32</v>
      </c>
      <c r="FE810" s="328">
        <f t="shared" si="1616"/>
        <v>0</v>
      </c>
      <c r="FF810" s="329">
        <f t="shared" si="1617"/>
        <v>0</v>
      </c>
      <c r="FG810" s="329">
        <f t="shared" si="1618"/>
        <v>0</v>
      </c>
      <c r="FH810" s="329">
        <f t="shared" si="1619"/>
        <v>0</v>
      </c>
      <c r="FI810" s="329">
        <f t="shared" si="1620"/>
        <v>0</v>
      </c>
      <c r="FJ810" s="329">
        <f t="shared" si="1621"/>
        <v>0</v>
      </c>
      <c r="FK810" s="329">
        <f t="shared" si="1622"/>
        <v>0</v>
      </c>
      <c r="FL810" s="170">
        <f t="shared" si="1677"/>
        <v>0</v>
      </c>
      <c r="FM810" s="208">
        <f t="shared" si="1506"/>
        <v>0</v>
      </c>
      <c r="FN810" s="328">
        <v>32</v>
      </c>
      <c r="FO810" s="328">
        <f t="shared" si="1649"/>
        <v>0</v>
      </c>
      <c r="FP810" s="329">
        <f t="shared" si="1650"/>
        <v>0</v>
      </c>
      <c r="FQ810" s="329">
        <f t="shared" si="1651"/>
        <v>0</v>
      </c>
      <c r="FR810" s="329">
        <f t="shared" si="1652"/>
        <v>0</v>
      </c>
      <c r="FS810" s="329">
        <f t="shared" si="1653"/>
        <v>0</v>
      </c>
      <c r="FT810" s="329">
        <f t="shared" si="1654"/>
        <v>0</v>
      </c>
      <c r="FU810" s="329">
        <f t="shared" si="1655"/>
        <v>0</v>
      </c>
      <c r="FV810" s="170">
        <f t="shared" si="1678"/>
        <v>0</v>
      </c>
      <c r="FW810" s="208">
        <f t="shared" si="1508"/>
        <v>0</v>
      </c>
      <c r="FX810" s="328">
        <v>32</v>
      </c>
      <c r="FY810" s="328">
        <f t="shared" si="1656"/>
        <v>0</v>
      </c>
      <c r="FZ810" s="329">
        <f t="shared" si="1657"/>
        <v>0</v>
      </c>
      <c r="GA810" s="329">
        <f t="shared" si="1658"/>
        <v>0</v>
      </c>
      <c r="GB810" s="329">
        <f t="shared" si="1659"/>
        <v>0</v>
      </c>
      <c r="GC810" s="329">
        <f t="shared" si="1660"/>
        <v>0</v>
      </c>
      <c r="GD810" s="329">
        <f t="shared" si="1661"/>
        <v>0</v>
      </c>
      <c r="GE810" s="329">
        <f t="shared" si="1662"/>
        <v>0</v>
      </c>
      <c r="GF810" s="170">
        <f t="shared" si="1679"/>
        <v>0</v>
      </c>
      <c r="GG810" s="208">
        <f t="shared" si="1510"/>
        <v>0</v>
      </c>
      <c r="GH810" s="328">
        <v>32</v>
      </c>
      <c r="GI810" s="328">
        <f t="shared" si="1663"/>
        <v>0</v>
      </c>
      <c r="GJ810" s="329">
        <f t="shared" si="1664"/>
        <v>0</v>
      </c>
      <c r="GK810" s="329">
        <f t="shared" si="1665"/>
        <v>0</v>
      </c>
      <c r="GL810" s="329">
        <f t="shared" si="1666"/>
        <v>0</v>
      </c>
      <c r="GM810" s="329">
        <f t="shared" si="1667"/>
        <v>0</v>
      </c>
      <c r="GN810" s="329">
        <f t="shared" si="1668"/>
        <v>0</v>
      </c>
      <c r="GO810" s="329">
        <f t="shared" si="1669"/>
        <v>0</v>
      </c>
      <c r="GP810" s="170">
        <f t="shared" si="1680"/>
        <v>0</v>
      </c>
      <c r="GQ810" s="208">
        <f t="shared" si="1512"/>
        <v>0</v>
      </c>
      <c r="GR810" s="328">
        <v>32</v>
      </c>
      <c r="GS810" s="328">
        <f t="shared" si="1670"/>
        <v>0</v>
      </c>
      <c r="GT810" s="329">
        <f t="shared" si="1671"/>
        <v>0</v>
      </c>
      <c r="GU810" s="329">
        <f t="shared" si="1672"/>
        <v>0</v>
      </c>
      <c r="GV810" s="329">
        <f t="shared" si="1673"/>
        <v>0</v>
      </c>
      <c r="GW810" s="329">
        <f t="shared" si="1674"/>
        <v>0</v>
      </c>
      <c r="GX810" s="329">
        <f t="shared" si="1675"/>
        <v>0</v>
      </c>
      <c r="GY810" s="329">
        <f t="shared" si="1676"/>
        <v>0</v>
      </c>
      <c r="GZ810" s="170">
        <f t="shared" si="1681"/>
        <v>0</v>
      </c>
      <c r="HA810" s="208">
        <f t="shared" si="1514"/>
        <v>0</v>
      </c>
      <c r="HB810" s="328">
        <v>32</v>
      </c>
      <c r="HC810" s="328">
        <f t="shared" si="1515"/>
        <v>0</v>
      </c>
      <c r="HD810" s="329">
        <f t="shared" si="1623"/>
        <v>0</v>
      </c>
      <c r="HE810" s="329">
        <f t="shared" si="1624"/>
        <v>0</v>
      </c>
      <c r="HF810" s="329">
        <f t="shared" si="1625"/>
        <v>0</v>
      </c>
      <c r="HG810" s="329">
        <f t="shared" si="1626"/>
        <v>0</v>
      </c>
      <c r="HH810" s="329">
        <f t="shared" si="1627"/>
        <v>0</v>
      </c>
      <c r="HI810" s="329">
        <f t="shared" si="1628"/>
        <v>0</v>
      </c>
      <c r="HJ810" s="170">
        <f t="shared" si="1682"/>
        <v>0</v>
      </c>
      <c r="HK810" s="208">
        <f t="shared" si="1517"/>
        <v>0</v>
      </c>
      <c r="HL810" s="328">
        <v>32</v>
      </c>
      <c r="HM810" s="328">
        <f t="shared" si="1518"/>
        <v>0</v>
      </c>
      <c r="HN810" s="329">
        <f t="shared" si="1629"/>
        <v>0</v>
      </c>
      <c r="HO810" s="329">
        <f t="shared" si="1630"/>
        <v>0</v>
      </c>
      <c r="HP810" s="329">
        <f t="shared" si="1631"/>
        <v>0</v>
      </c>
      <c r="HQ810" s="329">
        <f t="shared" si="1632"/>
        <v>0</v>
      </c>
      <c r="HR810" s="329">
        <f t="shared" si="1633"/>
        <v>0</v>
      </c>
      <c r="HS810" s="329">
        <f t="shared" si="1634"/>
        <v>0</v>
      </c>
      <c r="HT810" s="170">
        <f t="shared" si="1519"/>
        <v>0</v>
      </c>
      <c r="HU810" s="208">
        <f t="shared" si="1520"/>
        <v>0</v>
      </c>
      <c r="HV810" s="328">
        <v>32</v>
      </c>
      <c r="HW810" s="328">
        <f t="shared" si="1635"/>
        <v>0</v>
      </c>
      <c r="HX810" s="329">
        <f t="shared" si="1636"/>
        <v>0</v>
      </c>
      <c r="HY810" s="329">
        <f t="shared" si="1637"/>
        <v>0</v>
      </c>
      <c r="HZ810" s="329">
        <f t="shared" si="1638"/>
        <v>0</v>
      </c>
      <c r="IA810" s="329">
        <f t="shared" si="1639"/>
        <v>0</v>
      </c>
      <c r="IB810" s="329">
        <f t="shared" si="1640"/>
        <v>0</v>
      </c>
      <c r="IC810" s="329">
        <f t="shared" si="1641"/>
        <v>0</v>
      </c>
      <c r="ID810" s="170">
        <f t="shared" si="1521"/>
        <v>0</v>
      </c>
      <c r="IE810" s="208">
        <f t="shared" si="1522"/>
        <v>0</v>
      </c>
      <c r="IF810" s="328">
        <v>32</v>
      </c>
      <c r="IG810" s="328">
        <f t="shared" si="1642"/>
        <v>0</v>
      </c>
      <c r="IH810" s="329">
        <f t="shared" si="1643"/>
        <v>0</v>
      </c>
      <c r="II810" s="329">
        <f t="shared" si="1644"/>
        <v>0</v>
      </c>
      <c r="IJ810" s="329">
        <f t="shared" si="1645"/>
        <v>0</v>
      </c>
      <c r="IK810" s="329">
        <f t="shared" si="1646"/>
        <v>0</v>
      </c>
      <c r="IL810" s="329">
        <f t="shared" si="1647"/>
        <v>0</v>
      </c>
      <c r="IM810" s="329">
        <f t="shared" si="1648"/>
        <v>0</v>
      </c>
      <c r="IN810" s="170">
        <f t="shared" si="1683"/>
        <v>0</v>
      </c>
    </row>
    <row r="811" spans="1:248">
      <c r="A811" s="318"/>
      <c r="B811" s="318"/>
      <c r="C811" s="318"/>
      <c r="D811" s="318"/>
      <c r="E811" s="318"/>
      <c r="F811" s="318"/>
      <c r="G811" s="318"/>
      <c r="H811" s="318"/>
      <c r="I811" s="318"/>
      <c r="K811" s="318"/>
      <c r="L811" s="318"/>
      <c r="M811" s="318"/>
      <c r="N811" s="318"/>
      <c r="O811" s="318"/>
      <c r="P811" s="318"/>
      <c r="Q811" s="318"/>
      <c r="R811" s="318"/>
      <c r="S811" s="208">
        <f t="shared" si="1524"/>
        <v>0</v>
      </c>
      <c r="T811" s="328">
        <v>32.1</v>
      </c>
      <c r="U811" s="328">
        <f t="shared" si="1525"/>
        <v>0</v>
      </c>
      <c r="V811" s="329">
        <f t="shared" si="1526"/>
        <v>0</v>
      </c>
      <c r="W811" s="329">
        <f t="shared" si="1527"/>
        <v>0</v>
      </c>
      <c r="X811" s="329">
        <f t="shared" si="1528"/>
        <v>0</v>
      </c>
      <c r="Y811" s="329">
        <f t="shared" si="1529"/>
        <v>0</v>
      </c>
      <c r="Z811" s="329">
        <f t="shared" si="1530"/>
        <v>0</v>
      </c>
      <c r="AA811" s="329">
        <f t="shared" si="1531"/>
        <v>0</v>
      </c>
      <c r="AB811" s="170">
        <f t="shared" si="1684"/>
        <v>0</v>
      </c>
      <c r="AC811" s="208">
        <f t="shared" ref="AC811:AC874" si="1685">IF(AND(AE811&gt;=0,AE812&lt;=AI$468,AE812&gt;0),($L$18+(AE811/AI$460)*($M$18+(AE811/AI$460)*($N$18+(AE811/AI$460)*($O$18+(AE811/AI$460)*($P$18+(AE811/AI$460)*($Q$18+(AE811/AI$460)*$R$18))))))^2+4*($L$18+((0.05+AE811)/AI$460)*($M$18+((0.05+AE811)/AI$460)*($N$18+((0.05+AE811)/AI$460)*($O$18+((0.05+AE811)/AI$460)*($P$18+((0.05+AE811)/AI$460)*($Q$18+((0.05+AE811)/AI$460)*$R$18))))))^2+($L$18+(AE812/AI$460)*($M$18+(AE812/AI$460)*($N$18+(AE812/AI$460)*($O$18+(AE812/AI$460)*($P$18+(AE812/AI$460)*($Q$18+(AE812/AI$460)*$R$18))))))^2,0)</f>
        <v>0</v>
      </c>
      <c r="AD811" s="328">
        <v>32.1</v>
      </c>
      <c r="AE811" s="328">
        <f t="shared" si="1532"/>
        <v>0</v>
      </c>
      <c r="AF811" s="329">
        <f t="shared" si="1533"/>
        <v>0</v>
      </c>
      <c r="AG811" s="329">
        <f t="shared" si="1534"/>
        <v>0</v>
      </c>
      <c r="AH811" s="329">
        <f t="shared" si="1535"/>
        <v>0</v>
      </c>
      <c r="AI811" s="329">
        <f t="shared" si="1536"/>
        <v>0</v>
      </c>
      <c r="AJ811" s="329">
        <f t="shared" si="1537"/>
        <v>0</v>
      </c>
      <c r="AK811" s="329">
        <f t="shared" si="1538"/>
        <v>0</v>
      </c>
      <c r="AL811" s="170">
        <f t="shared" ref="AL811:AL874" si="1686">IF(AND(AE811&lt;((AE$467)),AE811&gt;=ROUND(AI$460*0.01,1)),AC811,0)</f>
        <v>0</v>
      </c>
      <c r="AM811" s="208">
        <f t="shared" ref="AM811:AM874" si="1687">IF(AND(AO811&gt;=0,AO812&lt;=AS$468,AO812&gt;0),($L$18+(AO811/AS$460)*($M$18+(AO811/AS$460)*($N$18+(AO811/AS$460)*($O$18+(AO811/AS$460)*($P$18+(AO811/AS$460)*($Q$18+(AO811/AS$460)*$R$18))))))^2+4*($L$18+((0.05+AO811)/AS$460)*($M$18+((0.05+AO811)/AS$460)*($N$18+((0.05+AO811)/AS$460)*($O$18+((0.05+AO811)/AS$460)*($P$18+((0.05+AO811)/AS$460)*($Q$18+((0.05+AO811)/AS$460)*$R$18))))))^2+($L$18+(AO812/AS$460)*($M$18+(AO812/AS$460)*($N$18+(AO812/AS$460)*($O$18+(AO812/AS$460)*($P$18+(AO812/AS$460)*($Q$18+(AO812/AS$460)*$R$18))))))^2,0)</f>
        <v>0</v>
      </c>
      <c r="AN811" s="328">
        <v>32.1</v>
      </c>
      <c r="AO811" s="328">
        <f t="shared" si="1539"/>
        <v>0</v>
      </c>
      <c r="AP811" s="329">
        <f t="shared" si="1540"/>
        <v>0</v>
      </c>
      <c r="AQ811" s="329">
        <f t="shared" si="1541"/>
        <v>0</v>
      </c>
      <c r="AR811" s="329">
        <f t="shared" si="1542"/>
        <v>0</v>
      </c>
      <c r="AS811" s="329">
        <f t="shared" si="1543"/>
        <v>0</v>
      </c>
      <c r="AT811" s="329">
        <f t="shared" si="1544"/>
        <v>0</v>
      </c>
      <c r="AU811" s="329">
        <f t="shared" si="1545"/>
        <v>0</v>
      </c>
      <c r="AV811" s="170">
        <f t="shared" ref="AV811:AV874" si="1688">IF(AND(AO811&lt;((AO$467)),AO811&gt;=ROUND(AS$460*0.01,1)),AM811,0)</f>
        <v>0</v>
      </c>
      <c r="AW811" s="208">
        <f t="shared" ref="AW811:AW874" si="1689">IF(AND(AY811&gt;=0,AY812&lt;=BC$468,AY812&gt;0),($L$18+(AY811/BC$460)*($M$18+(AY811/BC$460)*($N$18+(AY811/BC$460)*($O$18+(AY811/BC$460)*($P$18+(AY811/BC$460)*($Q$18+(AY811/BC$460)*$R$18))))))^2+4*($L$18+((0.05+AY811)/BC$460)*($M$18+((0.05+AY811)/BC$460)*($N$18+((0.05+AY811)/BC$460)*($O$18+((0.05+AY811)/BC$460)*($P$18+((0.05+AY811)/BC$460)*($Q$18+((0.05+AY811)/BC$460)*$R$18))))))^2+($L$18+(AY812/BC$460)*($M$18+(AY812/BC$460)*($N$18+(AY812/BC$460)*($O$18+(AY812/BC$460)*($P$18+(AY812/BC$460)*($Q$18+(AY812/BC$460)*$R$18))))))^2,0)</f>
        <v>0</v>
      </c>
      <c r="AX811" s="328">
        <v>32.1</v>
      </c>
      <c r="AY811" s="328">
        <f t="shared" si="1546"/>
        <v>0</v>
      </c>
      <c r="AZ811" s="329">
        <f t="shared" si="1547"/>
        <v>0</v>
      </c>
      <c r="BA811" s="329">
        <f t="shared" si="1548"/>
        <v>0</v>
      </c>
      <c r="BB811" s="329">
        <f t="shared" si="1549"/>
        <v>0</v>
      </c>
      <c r="BC811" s="329">
        <f t="shared" si="1550"/>
        <v>0</v>
      </c>
      <c r="BD811" s="329">
        <f t="shared" si="1551"/>
        <v>0</v>
      </c>
      <c r="BE811" s="329">
        <f t="shared" si="1552"/>
        <v>0</v>
      </c>
      <c r="BF811" s="170">
        <f t="shared" ref="BF811:BF874" si="1690">IF(AND(AY811&lt;((AY$467)),AY811&gt;=ROUND(BC$460*0.01,1)),AW811,0)</f>
        <v>0</v>
      </c>
      <c r="BG811" s="208">
        <f t="shared" ref="BG811:BG874" si="1691">IF(AND(BI811&gt;=0,BI812&lt;=BM$468,BI812&gt;0),($L$18+(BI811/BM$460)*($M$18+(BI811/BM$460)*($N$18+(BI811/BM$460)*($O$18+(BI811/BM$460)*($P$18+(BI811/BM$460)*($Q$18+(BI811/BM$460)*$R$18))))))^2+4*($L$18+((0.05+BI811)/BM$460)*($M$18+((0.05+BI811)/BM$460)*($N$18+((0.05+BI811)/BM$460)*($O$18+((0.05+BI811)/BM$460)*($P$18+((0.05+BI811)/BM$460)*($Q$18+((0.05+BI811)/BM$460)*$R$18))))))^2+($L$18+(BI812/BM$460)*($M$18+(BI812/BM$460)*($N$18+(BI812/BM$460)*($O$18+(BI812/BM$460)*($P$18+(BI812/BM$460)*($Q$18+(BI812/BM$460)*$R$18))))))^2,0)</f>
        <v>0</v>
      </c>
      <c r="BH811" s="328">
        <v>32.1</v>
      </c>
      <c r="BI811" s="328">
        <f t="shared" ref="BI811:BI874" si="1692">IF($T811&lt;=BM$5,$T811,0)</f>
        <v>0</v>
      </c>
      <c r="BJ811" s="329">
        <f t="shared" ref="BJ811:BJ874" si="1693">IF(AND(BI811&gt;=BI$467,BI812&lt;=BI$468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K811" s="329">
        <f t="shared" ref="BK811:BK874" si="1694">IF(AND(BI811&gt;=BJ$467,BI812&lt;=BJ$468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L811" s="329">
        <f t="shared" ref="BL811:BL874" si="1695">IF(AND(BI811&gt;=BK$467,BI812&lt;=BK$468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M811" s="329">
        <f t="shared" ref="BM811:BM874" si="1696">IF(AND(BI811&gt;=BL$467,BI812&lt;=BL$468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N811" s="329">
        <f t="shared" ref="BN811:BN874" si="1697">IF(AND(BI811&gt;=BM$467,BI812&lt;=BM$468,BI812&gt;0),($L$18+(BI811/BM$5)*($M$18+(BI811/BM$5)*($N$18+(BI811/BM$5)*($O$18+(BI811/BM$5)*($P$18+(BI811/BM$5)*($Q$18+(BI811/BM$5)*$R$18))))))^2+4*($L$18+((0.05+BI811)/BM$5)*($M$18+((0.05+BI811)/BM$5)*($N$18+((0.05+BI811)/BM$5)*($O$18+((0.05+BI811)/BM$5)*($P$18+((0.05+BI811)/BM$5)*($Q$18+((0.05+BI811)/BM$5)*$R$18))))))^2+($L$18+(BI812/BM$5)*($M$18+(BI812/BM$5)*($N$18+(BI812/BM$5)*($O$18+(BI812/BM$5)*($P$18+(BI812/BM$5)*($Q$18+(BI812/BM$5)*$R$18))))))^2,0)</f>
        <v>0</v>
      </c>
      <c r="BO811" s="329">
        <f t="shared" ref="BO811:BO874" si="1698">BJ811</f>
        <v>0</v>
      </c>
      <c r="BP811" s="170">
        <f t="shared" ref="BP811:BP874" si="1699">IF(AND(BI811&lt;((BI$467)),BI811&gt;=ROUND(BM$460*0.01,1)),BG811,0)</f>
        <v>0</v>
      </c>
      <c r="BQ811" s="208">
        <f t="shared" ref="BQ811:BQ874" si="1700">IF(AND(BS811&gt;=0,BS812&lt;=BW$468,BS812&gt;0),($L$18+(BS811/BW$460)*($M$18+(BS811/BW$460)*($N$18+(BS811/BW$460)*($O$18+(BS811/BW$460)*($P$18+(BS811/BW$460)*($Q$18+(BS811/BW$460)*$R$18))))))^2+4*($L$18+((0.05+BS811)/BW$460)*($M$18+((0.05+BS811)/BW$460)*($N$18+((0.05+BS811)/BW$460)*($O$18+((0.05+BS811)/BW$460)*($P$18+((0.05+BS811)/BW$460)*($Q$18+((0.05+BS811)/BW$460)*$R$18))))))^2+($L$18+(BS812/BW$460)*($M$18+(BS812/BW$460)*($N$18+(BS812/BW$460)*($O$18+(BS812/BW$460)*($P$18+(BS812/BW$460)*($Q$18+(BS812/BW$460)*$R$18))))))^2,0)</f>
        <v>0</v>
      </c>
      <c r="BR811" s="328">
        <v>32.1</v>
      </c>
      <c r="BS811" s="328">
        <f t="shared" si="1553"/>
        <v>0</v>
      </c>
      <c r="BT811" s="329">
        <f t="shared" si="1554"/>
        <v>0</v>
      </c>
      <c r="BU811" s="329">
        <f t="shared" si="1555"/>
        <v>0</v>
      </c>
      <c r="BV811" s="329">
        <f t="shared" si="1556"/>
        <v>0</v>
      </c>
      <c r="BW811" s="329">
        <f t="shared" si="1557"/>
        <v>0</v>
      </c>
      <c r="BX811" s="329">
        <f t="shared" si="1558"/>
        <v>0</v>
      </c>
      <c r="BY811" s="329">
        <f t="shared" si="1559"/>
        <v>0</v>
      </c>
      <c r="BZ811" s="170">
        <f t="shared" ref="BZ811:BZ874" si="1701">IF(AND(BS811&lt;((BS$467)),BS811&gt;=ROUND(BW$460*0.01,1)),BQ811,0)</f>
        <v>0</v>
      </c>
      <c r="CA811" s="208">
        <f t="shared" ref="CA811:CA874" si="1702">IF(AND(CC811&gt;=0,CC812&lt;=CG$468,CC812&gt;0),($L$18+(CC811/CG$460)*($M$18+(CC811/CG$460)*($N$18+(CC811/CG$460)*($O$18+(CC811/CG$460)*($P$18+(CC811/CG$460)*($Q$18+(CC811/CG$460)*$R$18))))))^2+4*($L$18+((0.05+CC811)/CG$460)*($M$18+((0.05+CC811)/CG$460)*($N$18+((0.05+CC811)/CG$460)*($O$18+((0.05+CC811)/CG$460)*($P$18+((0.05+CC811)/CG$460)*($Q$18+((0.05+CC811)/CG$460)*$R$18))))))^2+($L$18+(CC812/CG$460)*($M$18+(CC812/CG$460)*($N$18+(CC812/CG$460)*($O$18+(CC812/CG$460)*($P$18+(CC812/CG$460)*($Q$18+(CC812/CG$460)*$R$18))))))^2,0)</f>
        <v>0</v>
      </c>
      <c r="CB811" s="328">
        <v>32.1</v>
      </c>
      <c r="CC811" s="328">
        <f t="shared" si="1560"/>
        <v>0</v>
      </c>
      <c r="CD811" s="329">
        <f t="shared" si="1561"/>
        <v>0</v>
      </c>
      <c r="CE811" s="329">
        <f t="shared" si="1562"/>
        <v>0</v>
      </c>
      <c r="CF811" s="329">
        <f t="shared" si="1563"/>
        <v>0</v>
      </c>
      <c r="CG811" s="329">
        <f t="shared" si="1564"/>
        <v>0</v>
      </c>
      <c r="CH811" s="329">
        <f t="shared" si="1565"/>
        <v>0</v>
      </c>
      <c r="CI811" s="329">
        <f t="shared" si="1566"/>
        <v>0</v>
      </c>
      <c r="CJ811" s="170">
        <f t="shared" ref="CJ811:CJ874" si="1703">IF(AND(CC811&lt;((CC$467)),CC811&gt;=ROUND(CG$460*0.01,1)),CA811,0)</f>
        <v>0</v>
      </c>
      <c r="CK811" s="208">
        <f t="shared" ref="CK811:CK874" si="1704">IF(AND(CM811&gt;=0,CM812&lt;=CQ$468,CM812&gt;0),($L$18+(CM811/CQ$460)*($M$18+(CM811/CQ$460)*($N$18+(CM811/CQ$460)*($O$18+(CM811/CQ$460)*($P$18+(CM811/CQ$460)*($Q$18+(CM811/CQ$460)*$R$18))))))^2+4*($L$18+((0.05+CM811)/CQ$460)*($M$18+((0.05+CM811)/CQ$460)*($N$18+((0.05+CM811)/CQ$460)*($O$18+((0.05+CM811)/CQ$460)*($P$18+((0.05+CM811)/CQ$460)*($Q$18+((0.05+CM811)/CQ$460)*$R$18))))))^2+($L$18+(CM812/CQ$460)*($M$18+(CM812/CQ$460)*($N$18+(CM812/CQ$460)*($O$18+(CM812/CQ$460)*($P$18+(CM812/CQ$460)*($Q$18+(CM812/CQ$460)*$R$18))))))^2,0)</f>
        <v>0</v>
      </c>
      <c r="CL811" s="328">
        <v>32.1</v>
      </c>
      <c r="CM811" s="328">
        <f t="shared" si="1567"/>
        <v>0</v>
      </c>
      <c r="CN811" s="329">
        <f t="shared" si="1568"/>
        <v>0</v>
      </c>
      <c r="CO811" s="329">
        <f t="shared" si="1569"/>
        <v>0</v>
      </c>
      <c r="CP811" s="329">
        <f t="shared" si="1570"/>
        <v>0</v>
      </c>
      <c r="CQ811" s="329">
        <f t="shared" si="1571"/>
        <v>0</v>
      </c>
      <c r="CR811" s="329">
        <f t="shared" si="1572"/>
        <v>0</v>
      </c>
      <c r="CS811" s="329">
        <f t="shared" si="1573"/>
        <v>0</v>
      </c>
      <c r="CT811" s="170">
        <f t="shared" ref="CT811:CT874" si="1705">IF(AND(CM811&lt;((CM$467)),CM811&gt;=ROUND(CQ$460*0.01,1)),CK811,0)</f>
        <v>0</v>
      </c>
      <c r="CU811" s="208">
        <f t="shared" ref="CU811:CU874" si="1706">IF(AND(CW811&gt;=0,CW812&lt;=DA$468,CW812&gt;0),($L$18+(CW811/DA$460)*($M$18+(CW811/DA$460)*($N$18+(CW811/DA$460)*($O$18+(CW811/DA$460)*($P$18+(CW811/DA$460)*($Q$18+(CW811/DA$460)*$R$18))))))^2+4*($L$18+((0.05+CW811)/DA$460)*($M$18+((0.05+CW811)/DA$460)*($N$18+((0.05+CW811)/DA$460)*($O$18+((0.05+CW811)/DA$460)*($P$18+((0.05+CW811)/DA$460)*($Q$18+((0.05+CW811)/DA$460)*$R$18))))))^2+($L$18+(CW812/DA$460)*($M$18+(CW812/DA$460)*($N$18+(CW812/DA$460)*($O$18+(CW812/DA$460)*($P$18+(CW812/DA$460)*($Q$18+(CW812/DA$460)*$R$18))))))^2,0)</f>
        <v>0</v>
      </c>
      <c r="CV811" s="328">
        <v>32.1</v>
      </c>
      <c r="CW811" s="328">
        <f t="shared" si="1574"/>
        <v>0</v>
      </c>
      <c r="CX811" s="329">
        <f t="shared" si="1575"/>
        <v>0</v>
      </c>
      <c r="CY811" s="329">
        <f t="shared" si="1576"/>
        <v>0</v>
      </c>
      <c r="CZ811" s="329">
        <f t="shared" si="1577"/>
        <v>0</v>
      </c>
      <c r="DA811" s="329">
        <f t="shared" si="1578"/>
        <v>0</v>
      </c>
      <c r="DB811" s="329">
        <f t="shared" si="1579"/>
        <v>0</v>
      </c>
      <c r="DC811" s="329">
        <f t="shared" si="1580"/>
        <v>0</v>
      </c>
      <c r="DD811" s="170">
        <f t="shared" ref="DD811:DD874" si="1707">IF(AND(CW811&lt;((CW$467)),CW811&gt;=ROUND(DA$460*0.01,1)),CU811,0)</f>
        <v>0</v>
      </c>
      <c r="DE811" s="208">
        <f t="shared" ref="DE811:DE874" si="1708">IF(AND(DG811&gt;=0,DG812&lt;=DK$468,DG812&gt;0),($L$18+(DG811/DK$460)*($M$18+(DG811/DK$460)*($N$18+(DG811/DK$460)*($O$18+(DG811/DK$460)*($P$18+(DG811/DK$460)*($Q$18+(DG811/DK$460)*$R$18))))))^2+4*($L$18+((0.05+DG811)/DK$460)*($M$18+((0.05+DG811)/DK$460)*($N$18+((0.05+DG811)/DK$460)*($O$18+((0.05+DG811)/DK$460)*($P$18+((0.05+DG811)/DK$460)*($Q$18+((0.05+DG811)/DK$460)*$R$18))))))^2+($L$18+(DG812/DK$460)*($M$18+(DG812/DK$460)*($N$18+(DG812/DK$460)*($O$18+(DG812/DK$460)*($P$18+(DG812/DK$460)*($Q$18+(DG812/DK$460)*$R$18))))))^2,0)</f>
        <v>0</v>
      </c>
      <c r="DF811" s="328">
        <v>32.1</v>
      </c>
      <c r="DG811" s="328">
        <f t="shared" si="1581"/>
        <v>0</v>
      </c>
      <c r="DH811" s="329">
        <f t="shared" si="1582"/>
        <v>0</v>
      </c>
      <c r="DI811" s="329">
        <f t="shared" si="1583"/>
        <v>0</v>
      </c>
      <c r="DJ811" s="329">
        <f t="shared" si="1584"/>
        <v>0</v>
      </c>
      <c r="DK811" s="329">
        <f t="shared" si="1585"/>
        <v>0</v>
      </c>
      <c r="DL811" s="329">
        <f t="shared" si="1586"/>
        <v>0</v>
      </c>
      <c r="DM811" s="329">
        <f t="shared" si="1587"/>
        <v>0</v>
      </c>
      <c r="DN811" s="170">
        <f t="shared" ref="DN811:DN874" si="1709">IF(AND(DG811&lt;((DG$467)),DG811&gt;=ROUND(DK$460*0.01,1)),DE811,0)</f>
        <v>0</v>
      </c>
      <c r="DO811" s="208">
        <f t="shared" ref="DO811:DO874" si="1710">IF(AND(DQ811&gt;=0,DQ812&lt;=DU$468,DQ812&gt;0),($L$18+(DQ811/DU$460)*($M$18+(DQ811/DU$460)*($N$18+(DQ811/DU$460)*($O$18+(DQ811/DU$460)*($P$18+(DQ811/DU$460)*($Q$18+(DQ811/DU$460)*$R$18))))))^2+4*($L$18+((0.05+DQ811)/DU$460)*($M$18+((0.05+DQ811)/DU$460)*($N$18+((0.05+DQ811)/DU$460)*($O$18+((0.05+DQ811)/DU$460)*($P$18+((0.05+DQ811)/DU$460)*($Q$18+((0.05+DQ811)/DU$460)*$R$18))))))^2+($L$18+(DQ812/DU$460)*($M$18+(DQ812/DU$460)*($N$18+(DQ812/DU$460)*($O$18+(DQ812/DU$460)*($P$18+(DQ812/DU$460)*($Q$18+(DQ812/DU$460)*$R$18))))))^2,0)</f>
        <v>0</v>
      </c>
      <c r="DP811" s="328">
        <v>32.1</v>
      </c>
      <c r="DQ811" s="328">
        <f t="shared" si="1588"/>
        <v>0</v>
      </c>
      <c r="DR811" s="329">
        <f t="shared" si="1589"/>
        <v>0</v>
      </c>
      <c r="DS811" s="329">
        <f t="shared" si="1590"/>
        <v>0</v>
      </c>
      <c r="DT811" s="329">
        <f t="shared" si="1591"/>
        <v>0</v>
      </c>
      <c r="DU811" s="329">
        <f t="shared" si="1592"/>
        <v>0</v>
      </c>
      <c r="DV811" s="329">
        <f t="shared" si="1593"/>
        <v>0</v>
      </c>
      <c r="DW811" s="329">
        <f t="shared" si="1594"/>
        <v>0</v>
      </c>
      <c r="DX811" s="170">
        <f t="shared" ref="DX811:DX874" si="1711">IF(AND(DQ811&lt;((DQ$467)),DQ811&gt;=ROUND(DU$460*0.01,1)),DO811,0)</f>
        <v>0</v>
      </c>
      <c r="DY811" s="208">
        <f t="shared" ref="DY811:DY874" si="1712">IF(AND(EA811&gt;=0,EA812&lt;=EE$468,EA812&gt;0),($L$18+(EA811/EE$460)*($M$18+(EA811/EE$460)*($N$18+(EA811/EE$460)*($O$18+(EA811/EE$460)*($P$18+(EA811/EE$460)*($Q$18+(EA811/EE$460)*$R$18))))))^2+4*($L$18+((0.05+EA811)/EE$460)*($M$18+((0.05+EA811)/EE$460)*($N$18+((0.05+EA811)/EE$460)*($O$18+((0.05+EA811)/EE$460)*($P$18+((0.05+EA811)/EE$460)*($Q$18+((0.05+EA811)/EE$460)*$R$18))))))^2+($L$18+(EA812/EE$460)*($M$18+(EA812/EE$460)*($N$18+(EA812/EE$460)*($O$18+(EA812/EE$460)*($P$18+(EA812/EE$460)*($Q$18+(EA812/EE$460)*$R$18))))))^2,0)</f>
        <v>0</v>
      </c>
      <c r="DZ811" s="328">
        <v>32.1</v>
      </c>
      <c r="EA811" s="328">
        <f t="shared" si="1595"/>
        <v>0</v>
      </c>
      <c r="EB811" s="329">
        <f t="shared" si="1596"/>
        <v>0</v>
      </c>
      <c r="EC811" s="329">
        <f t="shared" si="1597"/>
        <v>0</v>
      </c>
      <c r="ED811" s="329">
        <f t="shared" si="1598"/>
        <v>0</v>
      </c>
      <c r="EE811" s="329">
        <f t="shared" si="1599"/>
        <v>0</v>
      </c>
      <c r="EF811" s="329">
        <f t="shared" si="1600"/>
        <v>0</v>
      </c>
      <c r="EG811" s="329">
        <f t="shared" si="1601"/>
        <v>0</v>
      </c>
      <c r="EH811" s="170">
        <f t="shared" ref="EH811:EH874" si="1713">IF(AND(EA811&lt;((EA$467)),EA811&gt;=ROUND(EE$460*0.01,1)),DY811,0)</f>
        <v>0</v>
      </c>
      <c r="EI811" s="208">
        <f t="shared" ref="EI811:EI874" si="1714">IF(AND(EK811&gt;=0,EK812&lt;=EO$468,EK812&gt;0),($L$18+(EK811/EO$460)*($M$18+(EK811/EO$460)*($N$18+(EK811/EO$460)*($O$18+(EK811/EO$460)*($P$18+(EK811/EO$460)*($Q$18+(EK811/EO$460)*$R$18))))))^2+4*($L$18+((0.05+EK811)/EO$460)*($M$18+((0.05+EK811)/EO$460)*($N$18+((0.05+EK811)/EO$460)*($O$18+((0.05+EK811)/EO$460)*($P$18+((0.05+EK811)/EO$460)*($Q$18+((0.05+EK811)/EO$460)*$R$18))))))^2+($L$18+(EK812/EO$460)*($M$18+(EK812/EO$460)*($N$18+(EK812/EO$460)*($O$18+(EK812/EO$460)*($P$18+(EK812/EO$460)*($Q$18+(EK812/EO$460)*$R$18))))))^2,0)</f>
        <v>0</v>
      </c>
      <c r="EJ811" s="328">
        <v>32.1</v>
      </c>
      <c r="EK811" s="328">
        <f t="shared" si="1602"/>
        <v>0</v>
      </c>
      <c r="EL811" s="329">
        <f t="shared" si="1603"/>
        <v>0</v>
      </c>
      <c r="EM811" s="329">
        <f t="shared" si="1604"/>
        <v>0</v>
      </c>
      <c r="EN811" s="329">
        <f t="shared" si="1605"/>
        <v>0</v>
      </c>
      <c r="EO811" s="329">
        <f t="shared" si="1606"/>
        <v>0</v>
      </c>
      <c r="EP811" s="329">
        <f t="shared" si="1607"/>
        <v>0</v>
      </c>
      <c r="EQ811" s="329">
        <f t="shared" si="1608"/>
        <v>0</v>
      </c>
      <c r="ER811" s="170">
        <f t="shared" ref="ER811:ER874" si="1715">IF(AND(EK811&lt;((EK$467)),EK811&gt;=ROUND(EO$460*0.01,1)),EI811,0)</f>
        <v>0</v>
      </c>
      <c r="ES811" s="208">
        <f t="shared" ref="ES811:ES874" si="1716">IF(AND(EU811&gt;=0,EU812&lt;=EY$468,EU812&gt;0),($L$18+(EU811/EY$460)*($M$18+(EU811/EY$460)*($N$18+(EU811/EY$460)*($O$18+(EU811/EY$460)*($P$18+(EU811/EY$460)*($Q$18+(EU811/EY$460)*$R$18))))))^2+4*($L$18+((0.05+EU811)/EY$460)*($M$18+((0.05+EU811)/EY$460)*($N$18+((0.05+EU811)/EY$460)*($O$18+((0.05+EU811)/EY$460)*($P$18+((0.05+EU811)/EY$460)*($Q$18+((0.05+EU811)/EY$460)*$R$18))))))^2+($L$18+(EU812/EY$460)*($M$18+(EU812/EY$460)*($N$18+(EU812/EY$460)*($O$18+(EU812/EY$460)*($P$18+(EU812/EY$460)*($Q$18+(EU812/EY$460)*$R$18))))))^2,0)</f>
        <v>0</v>
      </c>
      <c r="ET811" s="328">
        <v>32.1</v>
      </c>
      <c r="EU811" s="328">
        <f t="shared" si="1609"/>
        <v>0</v>
      </c>
      <c r="EV811" s="329">
        <f t="shared" si="1610"/>
        <v>0</v>
      </c>
      <c r="EW811" s="329">
        <f t="shared" si="1611"/>
        <v>0</v>
      </c>
      <c r="EX811" s="329">
        <f t="shared" si="1612"/>
        <v>0</v>
      </c>
      <c r="EY811" s="329">
        <f t="shared" si="1613"/>
        <v>0</v>
      </c>
      <c r="EZ811" s="329">
        <f t="shared" si="1614"/>
        <v>0</v>
      </c>
      <c r="FA811" s="329">
        <f t="shared" si="1615"/>
        <v>0</v>
      </c>
      <c r="FB811" s="170">
        <f t="shared" ref="FB811:FB874" si="1717">IF(AND(EU811&lt;((EU$467)),EU811&gt;=ROUND(EY$460*0.01,1)),ES811,0)</f>
        <v>0</v>
      </c>
      <c r="FC811" s="208">
        <f t="shared" ref="FC811:FC874" si="1718">IF(AND(FE811&gt;=0,FE812&lt;=FI$468,FE812&gt;0),($L$18+(FE811/FI$460)*($M$18+(FE811/FI$460)*($N$18+(FE811/FI$460)*($O$18+(FE811/FI$460)*($P$18+(FE811/FI$460)*($Q$18+(FE811/FI$460)*$R$18))))))^2+4*($L$18+((0.05+FE811)/FI$460)*($M$18+((0.05+FE811)/FI$460)*($N$18+((0.05+FE811)/FI$460)*($O$18+((0.05+FE811)/FI$460)*($P$18+((0.05+FE811)/FI$460)*($Q$18+((0.05+FE811)/FI$460)*$R$18))))))^2+($L$18+(FE812/FI$460)*($M$18+(FE812/FI$460)*($N$18+(FE812/FI$460)*($O$18+(FE812/FI$460)*($P$18+(FE812/FI$460)*($Q$18+(FE812/FI$460)*$R$18))))))^2,0)</f>
        <v>0</v>
      </c>
      <c r="FD811" s="328">
        <v>32.1</v>
      </c>
      <c r="FE811" s="328">
        <f t="shared" si="1616"/>
        <v>0</v>
      </c>
      <c r="FF811" s="329">
        <f t="shared" si="1617"/>
        <v>0</v>
      </c>
      <c r="FG811" s="329">
        <f t="shared" si="1618"/>
        <v>0</v>
      </c>
      <c r="FH811" s="329">
        <f t="shared" si="1619"/>
        <v>0</v>
      </c>
      <c r="FI811" s="329">
        <f t="shared" si="1620"/>
        <v>0</v>
      </c>
      <c r="FJ811" s="329">
        <f t="shared" si="1621"/>
        <v>0</v>
      </c>
      <c r="FK811" s="329">
        <f t="shared" si="1622"/>
        <v>0</v>
      </c>
      <c r="FL811" s="170">
        <f t="shared" si="1677"/>
        <v>0</v>
      </c>
      <c r="FM811" s="208">
        <f t="shared" ref="FM811:FM874" si="1719">IF(AND(FO811&gt;=0,FO812&lt;=FS$468,FO812&gt;0),($L$18+(FO811/FS$460)*($M$18+(FO811/FS$460)*($N$18+(FO811/FS$460)*($O$18+(FO811/FS$460)*($P$18+(FO811/FS$460)*($Q$18+(FO811/FS$460)*$R$18))))))^2+4*($L$18+((0.05+FO811)/FS$460)*($M$18+((0.05+FO811)/FS$460)*($N$18+((0.05+FO811)/FS$460)*($O$18+((0.05+FO811)/FS$460)*($P$18+((0.05+FO811)/FS$460)*($Q$18+((0.05+FO811)/FS$460)*$R$18))))))^2+($L$18+(FO812/FS$460)*($M$18+(FO812/FS$460)*($N$18+(FO812/FS$460)*($O$18+(FO812/FS$460)*($P$18+(FO812/FS$460)*($Q$18+(FO812/FS$460)*$R$18))))))^2,0)</f>
        <v>0</v>
      </c>
      <c r="FN811" s="328">
        <v>32.1</v>
      </c>
      <c r="FO811" s="328">
        <f t="shared" si="1649"/>
        <v>0</v>
      </c>
      <c r="FP811" s="329">
        <f t="shared" si="1650"/>
        <v>0</v>
      </c>
      <c r="FQ811" s="329">
        <f t="shared" si="1651"/>
        <v>0</v>
      </c>
      <c r="FR811" s="329">
        <f t="shared" si="1652"/>
        <v>0</v>
      </c>
      <c r="FS811" s="329">
        <f t="shared" si="1653"/>
        <v>0</v>
      </c>
      <c r="FT811" s="329">
        <f t="shared" si="1654"/>
        <v>0</v>
      </c>
      <c r="FU811" s="329">
        <f t="shared" si="1655"/>
        <v>0</v>
      </c>
      <c r="FV811" s="170">
        <f t="shared" si="1678"/>
        <v>0</v>
      </c>
      <c r="FW811" s="208">
        <f t="shared" ref="FW811:FW874" si="1720">IF(AND(FY811&gt;=0,FY812&lt;=GC$468,FY812&gt;0),($L$18+(FY811/GC$460)*($M$18+(FY811/GC$460)*($N$18+(FY811/GC$460)*($O$18+(FY811/GC$460)*($P$18+(FY811/GC$460)*($Q$18+(FY811/GC$460)*$R$18))))))^2+4*($L$18+((0.05+FY811)/GC$460)*($M$18+((0.05+FY811)/GC$460)*($N$18+((0.05+FY811)/GC$460)*($O$18+((0.05+FY811)/GC$460)*($P$18+((0.05+FY811)/GC$460)*($Q$18+((0.05+FY811)/GC$460)*$R$18))))))^2+($L$18+(FY812/GC$460)*($M$18+(FY812/GC$460)*($N$18+(FY812/GC$460)*($O$18+(FY812/GC$460)*($P$18+(FY812/GC$460)*($Q$18+(FY812/GC$460)*$R$18))))))^2,0)</f>
        <v>0</v>
      </c>
      <c r="FX811" s="328">
        <v>32.1</v>
      </c>
      <c r="FY811" s="328">
        <f t="shared" si="1656"/>
        <v>0</v>
      </c>
      <c r="FZ811" s="329">
        <f t="shared" si="1657"/>
        <v>0</v>
      </c>
      <c r="GA811" s="329">
        <f t="shared" si="1658"/>
        <v>0</v>
      </c>
      <c r="GB811" s="329">
        <f t="shared" si="1659"/>
        <v>0</v>
      </c>
      <c r="GC811" s="329">
        <f t="shared" si="1660"/>
        <v>0</v>
      </c>
      <c r="GD811" s="329">
        <f t="shared" si="1661"/>
        <v>0</v>
      </c>
      <c r="GE811" s="329">
        <f t="shared" si="1662"/>
        <v>0</v>
      </c>
      <c r="GF811" s="170">
        <f t="shared" si="1679"/>
        <v>0</v>
      </c>
      <c r="GG811" s="208">
        <f t="shared" ref="GG811:GG874" si="1721">IF(AND(GI811&gt;=0,GI812&lt;=GM$468,GI812&gt;0),($L$18+(GI811/GM$460)*($M$18+(GI811/GM$460)*($N$18+(GI811/GM$460)*($O$18+(GI811/GM$460)*($P$18+(GI811/GM$460)*($Q$18+(GI811/GM$460)*$R$18))))))^2+4*($L$18+((0.05+GI811)/GM$460)*($M$18+((0.05+GI811)/GM$460)*($N$18+((0.05+GI811)/GM$460)*($O$18+((0.05+GI811)/GM$460)*($P$18+((0.05+GI811)/GM$460)*($Q$18+((0.05+GI811)/GM$460)*$R$18))))))^2+($L$18+(GI812/GM$460)*($M$18+(GI812/GM$460)*($N$18+(GI812/GM$460)*($O$18+(GI812/GM$460)*($P$18+(GI812/GM$460)*($Q$18+(GI812/GM$460)*$R$18))))))^2,0)</f>
        <v>0</v>
      </c>
      <c r="GH811" s="328">
        <v>32.1</v>
      </c>
      <c r="GI811" s="328">
        <f t="shared" si="1663"/>
        <v>0</v>
      </c>
      <c r="GJ811" s="329">
        <f t="shared" si="1664"/>
        <v>0</v>
      </c>
      <c r="GK811" s="329">
        <f t="shared" si="1665"/>
        <v>0</v>
      </c>
      <c r="GL811" s="329">
        <f t="shared" si="1666"/>
        <v>0</v>
      </c>
      <c r="GM811" s="329">
        <f t="shared" si="1667"/>
        <v>0</v>
      </c>
      <c r="GN811" s="329">
        <f t="shared" si="1668"/>
        <v>0</v>
      </c>
      <c r="GO811" s="329">
        <f t="shared" si="1669"/>
        <v>0</v>
      </c>
      <c r="GP811" s="170">
        <f t="shared" si="1680"/>
        <v>0</v>
      </c>
      <c r="GQ811" s="208">
        <f t="shared" ref="GQ811:GQ874" si="1722">IF(AND(GS811&gt;=0,GS812&lt;=GW$468,GS812&gt;0),($L$18+(GS811/GW$460)*($M$18+(GS811/GW$460)*($N$18+(GS811/GW$460)*($O$18+(GS811/GW$460)*($P$18+(GS811/GW$460)*($Q$18+(GS811/GW$460)*$R$18))))))^2+4*($L$18+((0.05+GS811)/GW$460)*($M$18+((0.05+GS811)/GW$460)*($N$18+((0.05+GS811)/GW$460)*($O$18+((0.05+GS811)/GW$460)*($P$18+((0.05+GS811)/GW$460)*($Q$18+((0.05+GS811)/GW$460)*$R$18))))))^2+($L$18+(GS812/GW$460)*($M$18+(GS812/GW$460)*($N$18+(GS812/GW$460)*($O$18+(GS812/GW$460)*($P$18+(GS812/GW$460)*($Q$18+(GS812/GW$460)*$R$18))))))^2,0)</f>
        <v>0</v>
      </c>
      <c r="GR811" s="328">
        <v>32.1</v>
      </c>
      <c r="GS811" s="328">
        <f t="shared" si="1670"/>
        <v>0</v>
      </c>
      <c r="GT811" s="329">
        <f t="shared" si="1671"/>
        <v>0</v>
      </c>
      <c r="GU811" s="329">
        <f t="shared" si="1672"/>
        <v>0</v>
      </c>
      <c r="GV811" s="329">
        <f t="shared" si="1673"/>
        <v>0</v>
      </c>
      <c r="GW811" s="329">
        <f t="shared" si="1674"/>
        <v>0</v>
      </c>
      <c r="GX811" s="329">
        <f t="shared" si="1675"/>
        <v>0</v>
      </c>
      <c r="GY811" s="329">
        <f t="shared" si="1676"/>
        <v>0</v>
      </c>
      <c r="GZ811" s="170">
        <f t="shared" si="1681"/>
        <v>0</v>
      </c>
      <c r="HA811" s="208">
        <f t="shared" ref="HA811:HA874" si="1723">IF(AND(HC811&gt;=0,HC812&lt;=HG$468,HC812&gt;0),($L$18+(HC811/HG$460)*($M$18+(HC811/HG$460)*($N$18+(HC811/HG$460)*($O$18+(HC811/HG$460)*($P$18+(HC811/HG$460)*($Q$18+(HC811/HG$460)*$R$18))))))^2+4*($L$18+((0.05+HC811)/HG$460)*($M$18+((0.05+HC811)/HG$460)*($N$18+((0.05+HC811)/HG$460)*($O$18+((0.05+HC811)/HG$460)*($P$18+((0.05+HC811)/HG$460)*($Q$18+((0.05+HC811)/HG$460)*$R$18))))))^2+($L$18+(HC812/HG$460)*($M$18+(HC812/HG$460)*($N$18+(HC812/HG$460)*($O$18+(HC812/HG$460)*($P$18+(HC812/HG$460)*($Q$18+(HC812/HG$460)*$R$18))))))^2,0)</f>
        <v>0</v>
      </c>
      <c r="HB811" s="328">
        <v>32.1</v>
      </c>
      <c r="HC811" s="328">
        <f t="shared" ref="HC811:HC874" si="1724">IF($T811&lt;=HG$5,$T811,0)</f>
        <v>0</v>
      </c>
      <c r="HD811" s="329">
        <f t="shared" si="1623"/>
        <v>0</v>
      </c>
      <c r="HE811" s="329">
        <f t="shared" si="1624"/>
        <v>0</v>
      </c>
      <c r="HF811" s="329">
        <f t="shared" si="1625"/>
        <v>0</v>
      </c>
      <c r="HG811" s="329">
        <f t="shared" si="1626"/>
        <v>0</v>
      </c>
      <c r="HH811" s="329">
        <f t="shared" si="1627"/>
        <v>0</v>
      </c>
      <c r="HI811" s="329">
        <f t="shared" si="1628"/>
        <v>0</v>
      </c>
      <c r="HJ811" s="170">
        <f t="shared" si="1682"/>
        <v>0</v>
      </c>
      <c r="HK811" s="208">
        <f t="shared" ref="HK811:HK874" si="1725">IF(AND(HM811&gt;=0,HM812&lt;=HQ$468,HM812&gt;0),($L$18+(HM811/HQ$460)*($M$18+(HM811/HQ$460)*($N$18+(HM811/HQ$460)*($O$18+(HM811/HQ$460)*($P$18+(HM811/HQ$460)*($Q$18+(HM811/HQ$460)*$R$18))))))^2+4*($L$18+((0.05+HM811)/HQ$460)*($M$18+((0.05+HM811)/HQ$460)*($N$18+((0.05+HM811)/HQ$460)*($O$18+((0.05+HM811)/HQ$460)*($P$18+((0.05+HM811)/HQ$460)*($Q$18+((0.05+HM811)/HQ$460)*$R$18))))))^2+($L$18+(HM812/HQ$460)*($M$18+(HM812/HQ$460)*($N$18+(HM812/HQ$460)*($O$18+(HM812/HQ$460)*($P$18+(HM812/HQ$460)*($Q$18+(HM812/HQ$460)*$R$18))))))^2,0)</f>
        <v>0</v>
      </c>
      <c r="HL811" s="328">
        <v>32.1</v>
      </c>
      <c r="HM811" s="328">
        <f t="shared" ref="HM811:HM874" si="1726">IF($T811&lt;=HQ$5,$T811,0)</f>
        <v>0</v>
      </c>
      <c r="HN811" s="329">
        <f t="shared" si="1629"/>
        <v>0</v>
      </c>
      <c r="HO811" s="329">
        <f t="shared" si="1630"/>
        <v>0</v>
      </c>
      <c r="HP811" s="329">
        <f t="shared" si="1631"/>
        <v>0</v>
      </c>
      <c r="HQ811" s="329">
        <f t="shared" si="1632"/>
        <v>0</v>
      </c>
      <c r="HR811" s="329">
        <f t="shared" si="1633"/>
        <v>0</v>
      </c>
      <c r="HS811" s="329">
        <f t="shared" si="1634"/>
        <v>0</v>
      </c>
      <c r="HT811" s="170">
        <f t="shared" ref="HT811:HT874" si="1727">IF(AND(HM811&lt;((HM$467)),HM811&gt;=ROUND(HQ$460*0.01,1)),HK811,0)</f>
        <v>0</v>
      </c>
      <c r="HU811" s="208">
        <f t="shared" ref="HU811:HU874" si="1728">IF(AND(HW811&gt;=0,HW812&lt;=IA$468,HW812&gt;0),($L$18+(HW811/IA$460)*($M$18+(HW811/IA$460)*($N$18+(HW811/IA$460)*($O$18+(HW811/IA$460)*($P$18+(HW811/IA$460)*($Q$18+(HW811/IA$460)*$R$18))))))^2+4*($L$18+((0.05+HW811)/IA$460)*($M$18+((0.05+HW811)/IA$460)*($N$18+((0.05+HW811)/IA$460)*($O$18+((0.05+HW811)/IA$460)*($P$18+((0.05+HW811)/IA$460)*($Q$18+((0.05+HW811)/IA$460)*$R$18))))))^2+($L$18+(HW812/IA$460)*($M$18+(HW812/IA$460)*($N$18+(HW812/IA$460)*($O$18+(HW812/IA$460)*($P$18+(HW812/IA$460)*($Q$18+(HW812/IA$460)*$R$18))))))^2,0)</f>
        <v>0</v>
      </c>
      <c r="HV811" s="328">
        <v>32.1</v>
      </c>
      <c r="HW811" s="328">
        <f t="shared" si="1635"/>
        <v>0</v>
      </c>
      <c r="HX811" s="329">
        <f t="shared" si="1636"/>
        <v>0</v>
      </c>
      <c r="HY811" s="329">
        <f t="shared" si="1637"/>
        <v>0</v>
      </c>
      <c r="HZ811" s="329">
        <f t="shared" si="1638"/>
        <v>0</v>
      </c>
      <c r="IA811" s="329">
        <f t="shared" si="1639"/>
        <v>0</v>
      </c>
      <c r="IB811" s="329">
        <f t="shared" si="1640"/>
        <v>0</v>
      </c>
      <c r="IC811" s="329">
        <f t="shared" si="1641"/>
        <v>0</v>
      </c>
      <c r="ID811" s="170">
        <f t="shared" ref="ID811:ID874" si="1729">IF(AND(HW811&lt;((HW$467)),HW811&gt;=ROUND(IA$460*0.01,1)),HU811,0)</f>
        <v>0</v>
      </c>
      <c r="IE811" s="208">
        <f t="shared" ref="IE811:IE874" si="1730">IF(AND(IG811&gt;=0,IG812&lt;=IK$468,IG812&gt;0),($L$18+(IG811/IK$460)*($M$18+(IG811/IK$460)*($N$18+(IG811/IK$460)*($O$18+(IG811/IK$460)*($P$18+(IG811/IK$460)*($Q$18+(IG811/IK$460)*$R$18))))))^2+4*($L$18+((0.05+IG811)/IK$460)*($M$18+((0.05+IG811)/IK$460)*($N$18+((0.05+IG811)/IK$460)*($O$18+((0.05+IG811)/IK$460)*($P$18+((0.05+IG811)/IK$460)*($Q$18+((0.05+IG811)/IK$460)*$R$18))))))^2+($L$18+(IG812/IK$460)*($M$18+(IG812/IK$460)*($N$18+(IG812/IK$460)*($O$18+(IG812/IK$460)*($P$18+(IG812/IK$460)*($Q$18+(IG812/IK$460)*$R$18))))))^2,0)</f>
        <v>0</v>
      </c>
      <c r="IF811" s="328">
        <v>32.1</v>
      </c>
      <c r="IG811" s="328">
        <f t="shared" si="1642"/>
        <v>0</v>
      </c>
      <c r="IH811" s="329">
        <f t="shared" si="1643"/>
        <v>0</v>
      </c>
      <c r="II811" s="329">
        <f t="shared" si="1644"/>
        <v>0</v>
      </c>
      <c r="IJ811" s="329">
        <f t="shared" si="1645"/>
        <v>0</v>
      </c>
      <c r="IK811" s="329">
        <f t="shared" si="1646"/>
        <v>0</v>
      </c>
      <c r="IL811" s="329">
        <f t="shared" si="1647"/>
        <v>0</v>
      </c>
      <c r="IM811" s="329">
        <f t="shared" si="1648"/>
        <v>0</v>
      </c>
      <c r="IN811" s="170">
        <f t="shared" si="1683"/>
        <v>0</v>
      </c>
    </row>
    <row r="812" spans="1:248">
      <c r="A812" s="318"/>
      <c r="B812" s="318"/>
      <c r="C812" s="318"/>
      <c r="D812" s="318"/>
      <c r="E812" s="318"/>
      <c r="F812" s="318"/>
      <c r="G812" s="318"/>
      <c r="H812" s="318"/>
      <c r="I812" s="318"/>
      <c r="K812" s="318"/>
      <c r="L812" s="318"/>
      <c r="M812" s="318"/>
      <c r="N812" s="318"/>
      <c r="O812" s="318"/>
      <c r="P812" s="318"/>
      <c r="Q812" s="318"/>
      <c r="R812" s="318"/>
      <c r="S812" s="208">
        <f t="shared" ref="S812:S875" si="1731">IF(AND(U812&gt;=0,U813&lt;=Y$468,U813&gt;0),($L$18+(U812/Y$460)*($M$18+(U812/Y$460)*($N$18+(U812/Y$460)*($O$18+(U812/Y$460)*($P$18+(U812/Y$460)*($Q$18+(U812/Y$460)*$R$18))))))^2+4*($L$18+((0.05+U812)/Y$460)*($M$18+((0.05+U812)/Y$460)*($N$18+((0.05+U812)/Y$460)*($O$18+((0.05+U812)/Y$460)*($P$18+((0.05+U812)/Y$460)*($Q$18+((0.05+U812)/Y$460)*$R$18))))))^2+($L$18+(U813/Y$460)*($M$18+(U813/Y$460)*($N$18+(U813/Y$460)*($O$18+(U813/Y$460)*($P$18+(U813/Y$460)*($Q$18+(U813/Y$460)*$R$18))))))^2,0)</f>
        <v>0</v>
      </c>
      <c r="T812" s="328">
        <v>32.200000000000003</v>
      </c>
      <c r="U812" s="328">
        <f t="shared" ref="U812:U875" si="1732">IF($T812&lt;=Y$5,$T812,0)</f>
        <v>0</v>
      </c>
      <c r="V812" s="329">
        <f t="shared" ref="V812:V875" si="1733">IF(AND(U812&gt;=U$467,U813&lt;=U$468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W812" s="329">
        <f t="shared" ref="W812:W875" si="1734">IF(AND(U812&gt;=V$467,U813&lt;=V$468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X812" s="329">
        <f t="shared" ref="X812:X875" si="1735">IF(AND(U812&gt;=W$467,U813&lt;=W$468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Y812" s="329">
        <f t="shared" ref="Y812:Y875" si="1736">IF(AND(U812&gt;=X$467,U813&lt;=X$468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Z812" s="329">
        <f t="shared" ref="Z812:Z875" si="1737">IF(AND(U812&gt;=Y$467,U813&lt;=Y$468,U813&gt;0),($L$18+(U812/Y$5)*($M$18+(U812/Y$5)*($N$18+(U812/Y$5)*($O$18+(U812/Y$5)*($P$18+(U812/Y$5)*($Q$18+(U812/Y$5)*$R$18))))))^2+4*($L$18+((0.05+U812)/Y$5)*($M$18+((0.05+U812)/Y$5)*($N$18+((0.05+U812)/Y$5)*($O$18+((0.05+U812)/Y$5)*($P$18+((0.05+U812)/Y$5)*($Q$18+((0.05+U812)/Y$5)*$R$18))))))^2+($L$18+(U813/Y$5)*($M$18+(U813/Y$5)*($N$18+(U813/Y$5)*($O$18+(U813/Y$5)*($P$18+(U813/Y$5)*($Q$18+(U813/Y$5)*$R$18))))))^2,0)</f>
        <v>0</v>
      </c>
      <c r="AA812" s="329">
        <f t="shared" ref="AA812:AA875" si="1738">V812</f>
        <v>0</v>
      </c>
      <c r="AB812" s="170">
        <f t="shared" si="1684"/>
        <v>0</v>
      </c>
      <c r="AC812" s="208">
        <f t="shared" si="1685"/>
        <v>0</v>
      </c>
      <c r="AD812" s="328">
        <v>32.200000000000003</v>
      </c>
      <c r="AE812" s="328">
        <f t="shared" ref="AE812:AE875" si="1739">IF($T812&lt;=AI$5,$T812,0)</f>
        <v>0</v>
      </c>
      <c r="AF812" s="329">
        <f t="shared" ref="AF812:AF875" si="1740">IF(AND(AE812&gt;=AE$467,AE813&lt;=AE$468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G812" s="329">
        <f t="shared" ref="AG812:AG875" si="1741">IF(AND(AE812&gt;=AF$467,AE813&lt;=AF$468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H812" s="329">
        <f t="shared" ref="AH812:AH875" si="1742">IF(AND(AE812&gt;=AG$467,AE813&lt;=AG$468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I812" s="329">
        <f t="shared" ref="AI812:AI875" si="1743">IF(AND(AE812&gt;=AH$467,AE813&lt;=AH$468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J812" s="329">
        <f t="shared" ref="AJ812:AJ875" si="1744">IF(AND(AE812&gt;=AI$467,AE813&lt;=AI$468,AE813&gt;0),($L$18+(AE812/AI$5)*($M$18+(AE812/AI$5)*($N$18+(AE812/AI$5)*($O$18+(AE812/AI$5)*($P$18+(AE812/AI$5)*($Q$18+(AE812/AI$5)*$R$18))))))^2+4*($L$18+((0.05+AE812)/AI$5)*($M$18+((0.05+AE812)/AI$5)*($N$18+((0.05+AE812)/AI$5)*($O$18+((0.05+AE812)/AI$5)*($P$18+((0.05+AE812)/AI$5)*($Q$18+((0.05+AE812)/AI$5)*$R$18))))))^2+($L$18+(AE813/AI$5)*($M$18+(AE813/AI$5)*($N$18+(AE813/AI$5)*($O$18+(AE813/AI$5)*($P$18+(AE813/AI$5)*($Q$18+(AE813/AI$5)*$R$18))))))^2,0)</f>
        <v>0</v>
      </c>
      <c r="AK812" s="329">
        <f t="shared" ref="AK812:AK875" si="1745">AF812</f>
        <v>0</v>
      </c>
      <c r="AL812" s="170">
        <f t="shared" si="1686"/>
        <v>0</v>
      </c>
      <c r="AM812" s="208">
        <f t="shared" si="1687"/>
        <v>0</v>
      </c>
      <c r="AN812" s="328">
        <v>32.200000000000003</v>
      </c>
      <c r="AO812" s="328">
        <f t="shared" ref="AO812:AO875" si="1746">IF($T812&lt;=AS$5,$T812,0)</f>
        <v>0</v>
      </c>
      <c r="AP812" s="329">
        <f t="shared" ref="AP812:AP875" si="1747">IF(AND(AO812&gt;=AO$467,AO813&lt;=AO$468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Q812" s="329">
        <f t="shared" ref="AQ812:AQ875" si="1748">IF(AND(AO812&gt;=AP$467,AO813&lt;=AP$468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R812" s="329">
        <f t="shared" ref="AR812:AR875" si="1749">IF(AND(AO812&gt;=AQ$467,AO813&lt;=AQ$468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S812" s="329">
        <f t="shared" ref="AS812:AS875" si="1750">IF(AND(AO812&gt;=AR$467,AO813&lt;=AR$468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T812" s="329">
        <f t="shared" ref="AT812:AT875" si="1751">IF(AND(AO812&gt;=AS$467,AO813&lt;=AS$468,AO813&gt;0),($L$18+(AO812/AS$5)*($M$18+(AO812/AS$5)*($N$18+(AO812/AS$5)*($O$18+(AO812/AS$5)*($P$18+(AO812/AS$5)*($Q$18+(AO812/AS$5)*$R$18))))))^2+4*($L$18+((0.05+AO812)/AS$5)*($M$18+((0.05+AO812)/AS$5)*($N$18+((0.05+AO812)/AS$5)*($O$18+((0.05+AO812)/AS$5)*($P$18+((0.05+AO812)/AS$5)*($Q$18+((0.05+AO812)/AS$5)*$R$18))))))^2+($L$18+(AO813/AS$5)*($M$18+(AO813/AS$5)*($N$18+(AO813/AS$5)*($O$18+(AO813/AS$5)*($P$18+(AO813/AS$5)*($Q$18+(AO813/AS$5)*$R$18))))))^2,0)</f>
        <v>0</v>
      </c>
      <c r="AU812" s="329">
        <f t="shared" ref="AU812:AU875" si="1752">AP812</f>
        <v>0</v>
      </c>
      <c r="AV812" s="170">
        <f t="shared" si="1688"/>
        <v>0</v>
      </c>
      <c r="AW812" s="208">
        <f t="shared" si="1689"/>
        <v>0</v>
      </c>
      <c r="AX812" s="328">
        <v>32.200000000000003</v>
      </c>
      <c r="AY812" s="328">
        <f t="shared" ref="AY812:AY875" si="1753">IF($T812&lt;=BC$5,$T812,0)</f>
        <v>0</v>
      </c>
      <c r="AZ812" s="329">
        <f t="shared" ref="AZ812:AZ875" si="1754">IF(AND(AY812&gt;=AY$467,AY813&lt;=AY$468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A812" s="329">
        <f t="shared" ref="BA812:BA875" si="1755">IF(AND(AY812&gt;=AZ$467,AY813&lt;=AZ$468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B812" s="329">
        <f t="shared" ref="BB812:BB875" si="1756">IF(AND(AY812&gt;=BA$467,AY813&lt;=BA$468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C812" s="329">
        <f t="shared" ref="BC812:BC875" si="1757">IF(AND(AY812&gt;=BB$467,AY813&lt;=BB$468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D812" s="329">
        <f t="shared" ref="BD812:BD875" si="1758">IF(AND(AY812&gt;=BC$467,AY813&lt;=BC$468,AY813&gt;0),($L$18+(AY812/BC$5)*($M$18+(AY812/BC$5)*($N$18+(AY812/BC$5)*($O$18+(AY812/BC$5)*($P$18+(AY812/BC$5)*($Q$18+(AY812/BC$5)*$R$18))))))^2+4*($L$18+((0.05+AY812)/BC$5)*($M$18+((0.05+AY812)/BC$5)*($N$18+((0.05+AY812)/BC$5)*($O$18+((0.05+AY812)/BC$5)*($P$18+((0.05+AY812)/BC$5)*($Q$18+((0.05+AY812)/BC$5)*$R$18))))))^2+($L$18+(AY813/BC$5)*($M$18+(AY813/BC$5)*($N$18+(AY813/BC$5)*($O$18+(AY813/BC$5)*($P$18+(AY813/BC$5)*($Q$18+(AY813/BC$5)*$R$18))))))^2,0)</f>
        <v>0</v>
      </c>
      <c r="BE812" s="329">
        <f t="shared" ref="BE812:BE875" si="1759">AZ812</f>
        <v>0</v>
      </c>
      <c r="BF812" s="170">
        <f t="shared" si="1690"/>
        <v>0</v>
      </c>
      <c r="BG812" s="208">
        <f t="shared" si="1691"/>
        <v>0</v>
      </c>
      <c r="BH812" s="328">
        <v>32.200000000000003</v>
      </c>
      <c r="BI812" s="328">
        <f t="shared" si="1692"/>
        <v>0</v>
      </c>
      <c r="BJ812" s="329">
        <f t="shared" si="1693"/>
        <v>0</v>
      </c>
      <c r="BK812" s="329">
        <f t="shared" si="1694"/>
        <v>0</v>
      </c>
      <c r="BL812" s="329">
        <f t="shared" si="1695"/>
        <v>0</v>
      </c>
      <c r="BM812" s="329">
        <f t="shared" si="1696"/>
        <v>0</v>
      </c>
      <c r="BN812" s="329">
        <f t="shared" si="1697"/>
        <v>0</v>
      </c>
      <c r="BO812" s="329">
        <f t="shared" si="1698"/>
        <v>0</v>
      </c>
      <c r="BP812" s="170">
        <f t="shared" si="1699"/>
        <v>0</v>
      </c>
      <c r="BQ812" s="208">
        <f t="shared" si="1700"/>
        <v>0</v>
      </c>
      <c r="BR812" s="328">
        <v>32.200000000000003</v>
      </c>
      <c r="BS812" s="328">
        <f t="shared" ref="BS812:BS875" si="1760">IF($T812&lt;=BW$5,$T812,0)</f>
        <v>0</v>
      </c>
      <c r="BT812" s="329">
        <f t="shared" ref="BT812:BT875" si="1761">IF(AND(BS812&gt;=BS$467,BS813&lt;=BS$468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U812" s="329">
        <f t="shared" ref="BU812:BU875" si="1762">IF(AND(BS812&gt;=BT$467,BS813&lt;=BT$468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V812" s="329">
        <f t="shared" ref="BV812:BV875" si="1763">IF(AND(BS812&gt;=BU$467,BS813&lt;=BU$468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W812" s="329">
        <f t="shared" ref="BW812:BW875" si="1764">IF(AND(BS812&gt;=BV$467,BS813&lt;=BV$468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X812" s="329">
        <f t="shared" ref="BX812:BX875" si="1765">IF(AND(BS812&gt;=BW$467,BS813&lt;=BW$468,BS813&gt;0),($L$18+(BS812/BW$5)*($M$18+(BS812/BW$5)*($N$18+(BS812/BW$5)*($O$18+(BS812/BW$5)*($P$18+(BS812/BW$5)*($Q$18+(BS812/BW$5)*$R$18))))))^2+4*($L$18+((0.05+BS812)/BW$5)*($M$18+((0.05+BS812)/BW$5)*($N$18+((0.05+BS812)/BW$5)*($O$18+((0.05+BS812)/BW$5)*($P$18+((0.05+BS812)/BW$5)*($Q$18+((0.05+BS812)/BW$5)*$R$18))))))^2+($L$18+(BS813/BW$5)*($M$18+(BS813/BW$5)*($N$18+(BS813/BW$5)*($O$18+(BS813/BW$5)*($P$18+(BS813/BW$5)*($Q$18+(BS813/BW$5)*$R$18))))))^2,0)</f>
        <v>0</v>
      </c>
      <c r="BY812" s="329">
        <f t="shared" ref="BY812:BY875" si="1766">BT812</f>
        <v>0</v>
      </c>
      <c r="BZ812" s="170">
        <f t="shared" si="1701"/>
        <v>0</v>
      </c>
      <c r="CA812" s="208">
        <f t="shared" si="1702"/>
        <v>0</v>
      </c>
      <c r="CB812" s="328">
        <v>32.200000000000003</v>
      </c>
      <c r="CC812" s="328">
        <f t="shared" ref="CC812:CC875" si="1767">IF($T812&lt;=CG$5,$T812,0)</f>
        <v>0</v>
      </c>
      <c r="CD812" s="329">
        <f t="shared" ref="CD812:CD875" si="1768">IF(AND(CC812&gt;=CC$467,CC813&lt;=CC$468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E812" s="329">
        <f t="shared" ref="CE812:CE875" si="1769">IF(AND(CC812&gt;=CD$467,CC813&lt;=CD$468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F812" s="329">
        <f t="shared" ref="CF812:CF875" si="1770">IF(AND(CC812&gt;=CE$467,CC813&lt;=CE$468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G812" s="329">
        <f t="shared" ref="CG812:CG875" si="1771">IF(AND(CC812&gt;=CF$467,CC813&lt;=CF$468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H812" s="329">
        <f t="shared" ref="CH812:CH875" si="1772">IF(AND(CC812&gt;=CG$467,CC813&lt;=CG$468,CC813&gt;0),($L$18+(CC812/CG$5)*($M$18+(CC812/CG$5)*($N$18+(CC812/CG$5)*($O$18+(CC812/CG$5)*($P$18+(CC812/CG$5)*($Q$18+(CC812/CG$5)*$R$18))))))^2+4*($L$18+((0.05+CC812)/CG$5)*($M$18+((0.05+CC812)/CG$5)*($N$18+((0.05+CC812)/CG$5)*($O$18+((0.05+CC812)/CG$5)*($P$18+((0.05+CC812)/CG$5)*($Q$18+((0.05+CC812)/CG$5)*$R$18))))))^2+($L$18+(CC813/CG$5)*($M$18+(CC813/CG$5)*($N$18+(CC813/CG$5)*($O$18+(CC813/CG$5)*($P$18+(CC813/CG$5)*($Q$18+(CC813/CG$5)*$R$18))))))^2,0)</f>
        <v>0</v>
      </c>
      <c r="CI812" s="329">
        <f t="shared" ref="CI812:CI875" si="1773">CD812</f>
        <v>0</v>
      </c>
      <c r="CJ812" s="170">
        <f t="shared" si="1703"/>
        <v>0</v>
      </c>
      <c r="CK812" s="208">
        <f t="shared" si="1704"/>
        <v>0</v>
      </c>
      <c r="CL812" s="328">
        <v>32.200000000000003</v>
      </c>
      <c r="CM812" s="328">
        <f t="shared" ref="CM812:CM875" si="1774">IF($T812&lt;=CQ$5,$T812,0)</f>
        <v>0</v>
      </c>
      <c r="CN812" s="329">
        <f t="shared" ref="CN812:CN875" si="1775">IF(AND(CM812&gt;=CM$467,CM813&lt;=CM$468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O812" s="329">
        <f t="shared" ref="CO812:CO875" si="1776">IF(AND(CM812&gt;=CN$467,CM813&lt;=CN$468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P812" s="329">
        <f t="shared" ref="CP812:CP875" si="1777">IF(AND(CM812&gt;=CO$467,CM813&lt;=CO$468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Q812" s="329">
        <f t="shared" ref="CQ812:CQ875" si="1778">IF(AND(CM812&gt;=CP$467,CM813&lt;=CP$468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R812" s="329">
        <f t="shared" ref="CR812:CR875" si="1779">IF(AND(CM812&gt;=CQ$467,CM813&lt;=CQ$468,CM813&gt;0),($L$18+(CM812/CQ$5)*($M$18+(CM812/CQ$5)*($N$18+(CM812/CQ$5)*($O$18+(CM812/CQ$5)*($P$18+(CM812/CQ$5)*($Q$18+(CM812/CQ$5)*$R$18))))))^2+4*($L$18+((0.05+CM812)/CQ$5)*($M$18+((0.05+CM812)/CQ$5)*($N$18+((0.05+CM812)/CQ$5)*($O$18+((0.05+CM812)/CQ$5)*($P$18+((0.05+CM812)/CQ$5)*($Q$18+((0.05+CM812)/CQ$5)*$R$18))))))^2+($L$18+(CM813/CQ$5)*($M$18+(CM813/CQ$5)*($N$18+(CM813/CQ$5)*($O$18+(CM813/CQ$5)*($P$18+(CM813/CQ$5)*($Q$18+(CM813/CQ$5)*$R$18))))))^2,0)</f>
        <v>0</v>
      </c>
      <c r="CS812" s="329">
        <f t="shared" ref="CS812:CS875" si="1780">CN812</f>
        <v>0</v>
      </c>
      <c r="CT812" s="170">
        <f t="shared" si="1705"/>
        <v>0</v>
      </c>
      <c r="CU812" s="208">
        <f t="shared" si="1706"/>
        <v>0</v>
      </c>
      <c r="CV812" s="328">
        <v>32.200000000000003</v>
      </c>
      <c r="CW812" s="328">
        <f t="shared" ref="CW812:CW875" si="1781">IF($T812&lt;=DA$5,$T812,0)</f>
        <v>0</v>
      </c>
      <c r="CX812" s="329">
        <f t="shared" ref="CX812:CX875" si="1782">IF(AND(CW812&gt;=CW$467,CW813&lt;=CW$468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CY812" s="329">
        <f t="shared" ref="CY812:CY875" si="1783">IF(AND(CW812&gt;=CX$467,CW813&lt;=CX$468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CZ812" s="329">
        <f t="shared" ref="CZ812:CZ875" si="1784">IF(AND(CW812&gt;=CY$467,CW813&lt;=CY$468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DA812" s="329">
        <f t="shared" ref="DA812:DA875" si="1785">IF(AND(CW812&gt;=CZ$467,CW813&lt;=CZ$468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DB812" s="329">
        <f t="shared" ref="DB812:DB875" si="1786">IF(AND(CW812&gt;=DA$467,CW813&lt;=DA$468,CW813&gt;0),($L$18+(CW812/DA$5)*($M$18+(CW812/DA$5)*($N$18+(CW812/DA$5)*($O$18+(CW812/DA$5)*($P$18+(CW812/DA$5)*($Q$18+(CW812/DA$5)*$R$18))))))^2+4*($L$18+((0.05+CW812)/DA$5)*($M$18+((0.05+CW812)/DA$5)*($N$18+((0.05+CW812)/DA$5)*($O$18+((0.05+CW812)/DA$5)*($P$18+((0.05+CW812)/DA$5)*($Q$18+((0.05+CW812)/DA$5)*$R$18))))))^2+($L$18+(CW813/DA$5)*($M$18+(CW813/DA$5)*($N$18+(CW813/DA$5)*($O$18+(CW813/DA$5)*($P$18+(CW813/DA$5)*($Q$18+(CW813/DA$5)*$R$18))))))^2,0)</f>
        <v>0</v>
      </c>
      <c r="DC812" s="329">
        <f t="shared" ref="DC812:DC875" si="1787">CX812</f>
        <v>0</v>
      </c>
      <c r="DD812" s="170">
        <f t="shared" si="1707"/>
        <v>0</v>
      </c>
      <c r="DE812" s="208">
        <f t="shared" si="1708"/>
        <v>0</v>
      </c>
      <c r="DF812" s="328">
        <v>32.200000000000003</v>
      </c>
      <c r="DG812" s="328">
        <f t="shared" ref="DG812:DG875" si="1788">IF($T812&lt;=DK$5,$T812,0)</f>
        <v>0</v>
      </c>
      <c r="DH812" s="329">
        <f t="shared" ref="DH812:DH875" si="1789">IF(AND(DG812&gt;=DG$467,DG813&lt;=DG$468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I812" s="329">
        <f t="shared" ref="DI812:DI875" si="1790">IF(AND(DG812&gt;=DH$467,DG813&lt;=DH$468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J812" s="329">
        <f t="shared" ref="DJ812:DJ875" si="1791">IF(AND(DG812&gt;=DI$467,DG813&lt;=DI$468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K812" s="329">
        <f t="shared" ref="DK812:DK875" si="1792">IF(AND(DG812&gt;=DJ$467,DG813&lt;=DJ$468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L812" s="329">
        <f t="shared" ref="DL812:DL875" si="1793">IF(AND(DG812&gt;=DK$467,DG813&lt;=DK$468,DG813&gt;0),($L$18+(DG812/DK$5)*($M$18+(DG812/DK$5)*($N$18+(DG812/DK$5)*($O$18+(DG812/DK$5)*($P$18+(DG812/DK$5)*($Q$18+(DG812/DK$5)*$R$18))))))^2+4*($L$18+((0.05+DG812)/DK$5)*($M$18+((0.05+DG812)/DK$5)*($N$18+((0.05+DG812)/DK$5)*($O$18+((0.05+DG812)/DK$5)*($P$18+((0.05+DG812)/DK$5)*($Q$18+((0.05+DG812)/DK$5)*$R$18))))))^2+($L$18+(DG813/DK$5)*($M$18+(DG813/DK$5)*($N$18+(DG813/DK$5)*($O$18+(DG813/DK$5)*($P$18+(DG813/DK$5)*($Q$18+(DG813/DK$5)*$R$18))))))^2,0)</f>
        <v>0</v>
      </c>
      <c r="DM812" s="329">
        <f t="shared" ref="DM812:DM875" si="1794">DH812</f>
        <v>0</v>
      </c>
      <c r="DN812" s="170">
        <f t="shared" si="1709"/>
        <v>0</v>
      </c>
      <c r="DO812" s="208">
        <f t="shared" si="1710"/>
        <v>0</v>
      </c>
      <c r="DP812" s="328">
        <v>32.200000000000003</v>
      </c>
      <c r="DQ812" s="328">
        <f t="shared" ref="DQ812:DQ875" si="1795">IF($T812&lt;=DU$5,$T812,0)</f>
        <v>0</v>
      </c>
      <c r="DR812" s="329">
        <f t="shared" ref="DR812:DR875" si="1796">IF(AND(DQ812&gt;=DQ$467,DQ813&lt;=DQ$468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S812" s="329">
        <f t="shared" ref="DS812:DS875" si="1797">IF(AND(DQ812&gt;=DR$467,DQ813&lt;=DR$468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T812" s="329">
        <f t="shared" ref="DT812:DT875" si="1798">IF(AND(DQ812&gt;=DS$467,DQ813&lt;=DS$468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U812" s="329">
        <f t="shared" ref="DU812:DU875" si="1799">IF(AND(DQ812&gt;=DT$467,DQ813&lt;=DT$468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V812" s="329">
        <f t="shared" ref="DV812:DV875" si="1800">IF(AND(DQ812&gt;=DU$467,DQ813&lt;=DU$468,DQ813&gt;0),($L$18+(DQ812/DU$5)*($M$18+(DQ812/DU$5)*($N$18+(DQ812/DU$5)*($O$18+(DQ812/DU$5)*($P$18+(DQ812/DU$5)*($Q$18+(DQ812/DU$5)*$R$18))))))^2+4*($L$18+((0.05+DQ812)/DU$5)*($M$18+((0.05+DQ812)/DU$5)*($N$18+((0.05+DQ812)/DU$5)*($O$18+((0.05+DQ812)/DU$5)*($P$18+((0.05+DQ812)/DU$5)*($Q$18+((0.05+DQ812)/DU$5)*$R$18))))))^2+($L$18+(DQ813/DU$5)*($M$18+(DQ813/DU$5)*($N$18+(DQ813/DU$5)*($O$18+(DQ813/DU$5)*($P$18+(DQ813/DU$5)*($Q$18+(DQ813/DU$5)*$R$18))))))^2,0)</f>
        <v>0</v>
      </c>
      <c r="DW812" s="329">
        <f t="shared" ref="DW812:DW875" si="1801">DR812</f>
        <v>0</v>
      </c>
      <c r="DX812" s="170">
        <f t="shared" si="1711"/>
        <v>0</v>
      </c>
      <c r="DY812" s="208">
        <f t="shared" si="1712"/>
        <v>0</v>
      </c>
      <c r="DZ812" s="328">
        <v>32.200000000000003</v>
      </c>
      <c r="EA812" s="328">
        <f t="shared" ref="EA812:EA875" si="1802">IF($T812&lt;=EE$5,$T812,0)</f>
        <v>0</v>
      </c>
      <c r="EB812" s="329">
        <f t="shared" ref="EB812:EB875" si="1803">IF(AND(EA812&gt;=EA$467,EA813&lt;=EA$468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C812" s="329">
        <f t="shared" ref="EC812:EC875" si="1804">IF(AND(EA812&gt;=EB$467,EA813&lt;=EB$468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D812" s="329">
        <f t="shared" ref="ED812:ED875" si="1805">IF(AND(EA812&gt;=EC$467,EA813&lt;=EC$468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E812" s="329">
        <f t="shared" ref="EE812:EE875" si="1806">IF(AND(EA812&gt;=ED$467,EA813&lt;=ED$468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F812" s="329">
        <f t="shared" ref="EF812:EF875" si="1807">IF(AND(EA812&gt;=EE$467,EA813&lt;=EE$468,EA813&gt;0),($L$18+(EA812/EE$5)*($M$18+(EA812/EE$5)*($N$18+(EA812/EE$5)*($O$18+(EA812/EE$5)*($P$18+(EA812/EE$5)*($Q$18+(EA812/EE$5)*$R$18))))))^2+4*($L$18+((0.05+EA812)/EE$5)*($M$18+((0.05+EA812)/EE$5)*($N$18+((0.05+EA812)/EE$5)*($O$18+((0.05+EA812)/EE$5)*($P$18+((0.05+EA812)/EE$5)*($Q$18+((0.05+EA812)/EE$5)*$R$18))))))^2+($L$18+(EA813/EE$5)*($M$18+(EA813/EE$5)*($N$18+(EA813/EE$5)*($O$18+(EA813/EE$5)*($P$18+(EA813/EE$5)*($Q$18+(EA813/EE$5)*$R$18))))))^2,0)</f>
        <v>0</v>
      </c>
      <c r="EG812" s="329">
        <f t="shared" ref="EG812:EG875" si="1808">EB812</f>
        <v>0</v>
      </c>
      <c r="EH812" s="170">
        <f t="shared" si="1713"/>
        <v>0</v>
      </c>
      <c r="EI812" s="208">
        <f t="shared" si="1714"/>
        <v>0</v>
      </c>
      <c r="EJ812" s="328">
        <v>32.200000000000003</v>
      </c>
      <c r="EK812" s="328">
        <f t="shared" ref="EK812:EK875" si="1809">IF($T812&lt;=EO$5,$T812,0)</f>
        <v>0</v>
      </c>
      <c r="EL812" s="329">
        <f t="shared" ref="EL812:EL875" si="1810">IF(AND(EK812&gt;=EK$467,EK813&lt;=EK$468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M812" s="329">
        <f t="shared" ref="EM812:EM875" si="1811">IF(AND(EK812&gt;=EL$467,EK813&lt;=EL$468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N812" s="329">
        <f t="shared" ref="EN812:EN875" si="1812">IF(AND(EK812&gt;=EM$467,EK813&lt;=EM$468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O812" s="329">
        <f t="shared" ref="EO812:EO875" si="1813">IF(AND(EK812&gt;=EN$467,EK813&lt;=EN$468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P812" s="329">
        <f t="shared" ref="EP812:EP875" si="1814">IF(AND(EK812&gt;=EO$467,EK813&lt;=EO$468,EK813&gt;0),($L$18+(EK812/EO$5)*($M$18+(EK812/EO$5)*($N$18+(EK812/EO$5)*($O$18+(EK812/EO$5)*($P$18+(EK812/EO$5)*($Q$18+(EK812/EO$5)*$R$18))))))^2+4*($L$18+((0.05+EK812)/EO$5)*($M$18+((0.05+EK812)/EO$5)*($N$18+((0.05+EK812)/EO$5)*($O$18+((0.05+EK812)/EO$5)*($P$18+((0.05+EK812)/EO$5)*($Q$18+((0.05+EK812)/EO$5)*$R$18))))))^2+($L$18+(EK813/EO$5)*($M$18+(EK813/EO$5)*($N$18+(EK813/EO$5)*($O$18+(EK813/EO$5)*($P$18+(EK813/EO$5)*($Q$18+(EK813/EO$5)*$R$18))))))^2,0)</f>
        <v>0</v>
      </c>
      <c r="EQ812" s="329">
        <f t="shared" ref="EQ812:EQ875" si="1815">EL812</f>
        <v>0</v>
      </c>
      <c r="ER812" s="170">
        <f t="shared" si="1715"/>
        <v>0</v>
      </c>
      <c r="ES812" s="208">
        <f t="shared" si="1716"/>
        <v>0</v>
      </c>
      <c r="ET812" s="328">
        <v>32.200000000000003</v>
      </c>
      <c r="EU812" s="328">
        <f t="shared" ref="EU812:EU875" si="1816">IF($T812&lt;=EY$5,$T812,0)</f>
        <v>0</v>
      </c>
      <c r="EV812" s="329">
        <f t="shared" ref="EV812:EV875" si="1817">IF(AND(EU812&gt;=EU$467,EU813&lt;=EU$468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W812" s="329">
        <f t="shared" ref="EW812:EW875" si="1818">IF(AND(EU812&gt;=EV$467,EU813&lt;=EV$468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X812" s="329">
        <f t="shared" ref="EX812:EX875" si="1819">IF(AND(EU812&gt;=EW$467,EU813&lt;=EW$468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Y812" s="329">
        <f t="shared" ref="EY812:EY875" si="1820">IF(AND(EU812&gt;=EX$467,EU813&lt;=EX$468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Z812" s="329">
        <f t="shared" ref="EZ812:EZ875" si="1821">IF(AND(EU812&gt;=EY$467,EU813&lt;=EY$468,EU813&gt;0),($L$18+(EU812/EY$5)*($M$18+(EU812/EY$5)*($N$18+(EU812/EY$5)*($O$18+(EU812/EY$5)*($P$18+(EU812/EY$5)*($Q$18+(EU812/EY$5)*$R$18))))))^2+4*($L$18+((0.05+EU812)/EY$5)*($M$18+((0.05+EU812)/EY$5)*($N$18+((0.05+EU812)/EY$5)*($O$18+((0.05+EU812)/EY$5)*($P$18+((0.05+EU812)/EY$5)*($Q$18+((0.05+EU812)/EY$5)*$R$18))))))^2+($L$18+(EU813/EY$5)*($M$18+(EU813/EY$5)*($N$18+(EU813/EY$5)*($O$18+(EU813/EY$5)*($P$18+(EU813/EY$5)*($Q$18+(EU813/EY$5)*$R$18))))))^2,0)</f>
        <v>0</v>
      </c>
      <c r="FA812" s="329">
        <f t="shared" ref="FA812:FA875" si="1822">EV812</f>
        <v>0</v>
      </c>
      <c r="FB812" s="170">
        <f t="shared" si="1717"/>
        <v>0</v>
      </c>
      <c r="FC812" s="208">
        <f t="shared" si="1718"/>
        <v>0</v>
      </c>
      <c r="FD812" s="328">
        <v>32.200000000000003</v>
      </c>
      <c r="FE812" s="328">
        <f t="shared" ref="FE812:FE875" si="1823">IF($T812&lt;=FI$5,$T812,0)</f>
        <v>0</v>
      </c>
      <c r="FF812" s="329">
        <f t="shared" ref="FF812:FF875" si="1824">IF(AND(FE812&gt;=FE$467,FE813&lt;=FE$468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G812" s="329">
        <f t="shared" ref="FG812:FG875" si="1825">IF(AND(FE812&gt;=FF$467,FE813&lt;=FF$468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H812" s="329">
        <f t="shared" ref="FH812:FH875" si="1826">IF(AND(FE812&gt;=FG$467,FE813&lt;=FG$468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I812" s="329">
        <f t="shared" ref="FI812:FI875" si="1827">IF(AND(FE812&gt;=FH$467,FE813&lt;=FH$468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J812" s="329">
        <f t="shared" ref="FJ812:FJ875" si="1828">IF(AND(FE812&gt;=FI$467,FE813&lt;=FI$468,FE813&gt;0),($L$18+(FE812/FI$5)*($M$18+(FE812/FI$5)*($N$18+(FE812/FI$5)*($O$18+(FE812/FI$5)*($P$18+(FE812/FI$5)*($Q$18+(FE812/FI$5)*$R$18))))))^2+4*($L$18+((0.05+FE812)/FI$5)*($M$18+((0.05+FE812)/FI$5)*($N$18+((0.05+FE812)/FI$5)*($O$18+((0.05+FE812)/FI$5)*($P$18+((0.05+FE812)/FI$5)*($Q$18+((0.05+FE812)/FI$5)*$R$18))))))^2+($L$18+(FE813/FI$5)*($M$18+(FE813/FI$5)*($N$18+(FE813/FI$5)*($O$18+(FE813/FI$5)*($P$18+(FE813/FI$5)*($Q$18+(FE813/FI$5)*$R$18))))))^2,0)</f>
        <v>0</v>
      </c>
      <c r="FK812" s="329">
        <f t="shared" ref="FK812:FK875" si="1829">FF812</f>
        <v>0</v>
      </c>
      <c r="FL812" s="170">
        <f t="shared" si="1677"/>
        <v>0</v>
      </c>
      <c r="FM812" s="208">
        <f t="shared" si="1719"/>
        <v>0</v>
      </c>
      <c r="FN812" s="328">
        <v>32.200000000000003</v>
      </c>
      <c r="FO812" s="328">
        <f t="shared" si="1649"/>
        <v>0</v>
      </c>
      <c r="FP812" s="329">
        <f t="shared" si="1650"/>
        <v>0</v>
      </c>
      <c r="FQ812" s="329">
        <f t="shared" si="1651"/>
        <v>0</v>
      </c>
      <c r="FR812" s="329">
        <f t="shared" si="1652"/>
        <v>0</v>
      </c>
      <c r="FS812" s="329">
        <f t="shared" si="1653"/>
        <v>0</v>
      </c>
      <c r="FT812" s="329">
        <f t="shared" si="1654"/>
        <v>0</v>
      </c>
      <c r="FU812" s="329">
        <f t="shared" si="1655"/>
        <v>0</v>
      </c>
      <c r="FV812" s="170">
        <f t="shared" si="1678"/>
        <v>0</v>
      </c>
      <c r="FW812" s="208">
        <f t="shared" si="1720"/>
        <v>0</v>
      </c>
      <c r="FX812" s="328">
        <v>32.200000000000003</v>
      </c>
      <c r="FY812" s="328">
        <f t="shared" si="1656"/>
        <v>0</v>
      </c>
      <c r="FZ812" s="329">
        <f t="shared" si="1657"/>
        <v>0</v>
      </c>
      <c r="GA812" s="329">
        <f t="shared" si="1658"/>
        <v>0</v>
      </c>
      <c r="GB812" s="329">
        <f t="shared" si="1659"/>
        <v>0</v>
      </c>
      <c r="GC812" s="329">
        <f t="shared" si="1660"/>
        <v>0</v>
      </c>
      <c r="GD812" s="329">
        <f t="shared" si="1661"/>
        <v>0</v>
      </c>
      <c r="GE812" s="329">
        <f t="shared" si="1662"/>
        <v>0</v>
      </c>
      <c r="GF812" s="170">
        <f t="shared" si="1679"/>
        <v>0</v>
      </c>
      <c r="GG812" s="208">
        <f t="shared" si="1721"/>
        <v>0</v>
      </c>
      <c r="GH812" s="328">
        <v>32.200000000000003</v>
      </c>
      <c r="GI812" s="328">
        <f t="shared" si="1663"/>
        <v>0</v>
      </c>
      <c r="GJ812" s="329">
        <f t="shared" si="1664"/>
        <v>0</v>
      </c>
      <c r="GK812" s="329">
        <f t="shared" si="1665"/>
        <v>0</v>
      </c>
      <c r="GL812" s="329">
        <f t="shared" si="1666"/>
        <v>0</v>
      </c>
      <c r="GM812" s="329">
        <f t="shared" si="1667"/>
        <v>0</v>
      </c>
      <c r="GN812" s="329">
        <f t="shared" si="1668"/>
        <v>0</v>
      </c>
      <c r="GO812" s="329">
        <f t="shared" si="1669"/>
        <v>0</v>
      </c>
      <c r="GP812" s="170">
        <f t="shared" si="1680"/>
        <v>0</v>
      </c>
      <c r="GQ812" s="208">
        <f t="shared" si="1722"/>
        <v>0</v>
      </c>
      <c r="GR812" s="328">
        <v>32.200000000000003</v>
      </c>
      <c r="GS812" s="328">
        <f t="shared" si="1670"/>
        <v>0</v>
      </c>
      <c r="GT812" s="329">
        <f t="shared" si="1671"/>
        <v>0</v>
      </c>
      <c r="GU812" s="329">
        <f t="shared" si="1672"/>
        <v>0</v>
      </c>
      <c r="GV812" s="329">
        <f t="shared" si="1673"/>
        <v>0</v>
      </c>
      <c r="GW812" s="329">
        <f t="shared" si="1674"/>
        <v>0</v>
      </c>
      <c r="GX812" s="329">
        <f t="shared" si="1675"/>
        <v>0</v>
      </c>
      <c r="GY812" s="329">
        <f t="shared" si="1676"/>
        <v>0</v>
      </c>
      <c r="GZ812" s="170">
        <f t="shared" si="1681"/>
        <v>0</v>
      </c>
      <c r="HA812" s="208">
        <f t="shared" si="1723"/>
        <v>0</v>
      </c>
      <c r="HB812" s="328">
        <v>32.200000000000003</v>
      </c>
      <c r="HC812" s="328">
        <f t="shared" si="1724"/>
        <v>0</v>
      </c>
      <c r="HD812" s="329">
        <f t="shared" ref="HD812:HD875" si="1830">IF(AND(HC812&gt;=HC$467,HC813&lt;=HC$468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E812" s="329">
        <f t="shared" ref="HE812:HE875" si="1831">IF(AND(HC812&gt;=HD$467,HC813&lt;=HD$468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F812" s="329">
        <f t="shared" ref="HF812:HF875" si="1832">IF(AND(HC812&gt;=HE$467,HC813&lt;=HE$468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G812" s="329">
        <f t="shared" ref="HG812:HG875" si="1833">IF(AND(HC812&gt;=HF$467,HC813&lt;=HF$468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H812" s="329">
        <f t="shared" ref="HH812:HH875" si="1834">IF(AND(HC812&gt;=HG$467,HC813&lt;=HG$468,HC813&gt;0),($L$18+(HC812/HG$5)*($M$18+(HC812/HG$5)*($N$18+(HC812/HG$5)*($O$18+(HC812/HG$5)*($P$18+(HC812/HG$5)*($Q$18+(HC812/HG$5)*$R$18))))))^2+4*($L$18+((0.05+HC812)/HG$5)*($M$18+((0.05+HC812)/HG$5)*($N$18+((0.05+HC812)/HG$5)*($O$18+((0.05+HC812)/HG$5)*($P$18+((0.05+HC812)/HG$5)*($Q$18+((0.05+HC812)/HG$5)*$R$18))))))^2+($L$18+(HC813/HG$5)*($M$18+(HC813/HG$5)*($N$18+(HC813/HG$5)*($O$18+(HC813/HG$5)*($P$18+(HC813/HG$5)*($Q$18+(HC813/HG$5)*$R$18))))))^2,0)</f>
        <v>0</v>
      </c>
      <c r="HI812" s="329">
        <f t="shared" ref="HI812:HI875" si="1835">HD812</f>
        <v>0</v>
      </c>
      <c r="HJ812" s="170">
        <f t="shared" si="1682"/>
        <v>0</v>
      </c>
      <c r="HK812" s="208">
        <f t="shared" si="1725"/>
        <v>0</v>
      </c>
      <c r="HL812" s="328">
        <v>32.200000000000003</v>
      </c>
      <c r="HM812" s="328">
        <f t="shared" si="1726"/>
        <v>0</v>
      </c>
      <c r="HN812" s="329">
        <f t="shared" ref="HN812:HN875" si="1836">IF(AND(HM812&gt;=HM$467,HM813&lt;=HM$468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O812" s="329">
        <f t="shared" ref="HO812:HO875" si="1837">IF(AND(HM812&gt;=HN$467,HM813&lt;=HN$468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P812" s="329">
        <f t="shared" ref="HP812:HP875" si="1838">IF(AND(HM812&gt;=HO$467,HM813&lt;=HO$468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Q812" s="329">
        <f t="shared" ref="HQ812:HQ875" si="1839">IF(AND(HM812&gt;=HP$467,HM813&lt;=HP$468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R812" s="329">
        <f t="shared" ref="HR812:HR875" si="1840">IF(AND(HM812&gt;=HQ$467,HM813&lt;=HQ$468,HM813&gt;0),($L$18+(HM812/HQ$5)*($M$18+(HM812/HQ$5)*($N$18+(HM812/HQ$5)*($O$18+(HM812/HQ$5)*($P$18+(HM812/HQ$5)*($Q$18+(HM812/HQ$5)*$R$18))))))^2+4*($L$18+((0.05+HM812)/HQ$5)*($M$18+((0.05+HM812)/HQ$5)*($N$18+((0.05+HM812)/HQ$5)*($O$18+((0.05+HM812)/HQ$5)*($P$18+((0.05+HM812)/HQ$5)*($Q$18+((0.05+HM812)/HQ$5)*$R$18))))))^2+($L$18+(HM813/HQ$5)*($M$18+(HM813/HQ$5)*($N$18+(HM813/HQ$5)*($O$18+(HM813/HQ$5)*($P$18+(HM813/HQ$5)*($Q$18+(HM813/HQ$5)*$R$18))))))^2,0)</f>
        <v>0</v>
      </c>
      <c r="HS812" s="329">
        <f t="shared" ref="HS812:HS875" si="1841">HN812</f>
        <v>0</v>
      </c>
      <c r="HT812" s="170">
        <f t="shared" si="1727"/>
        <v>0</v>
      </c>
      <c r="HU812" s="208">
        <f t="shared" si="1728"/>
        <v>0</v>
      </c>
      <c r="HV812" s="328">
        <v>32.200000000000003</v>
      </c>
      <c r="HW812" s="328">
        <f t="shared" ref="HW812:HW875" si="1842">IF($T812&lt;=IA$5,$T812,0)</f>
        <v>0</v>
      </c>
      <c r="HX812" s="329">
        <f t="shared" ref="HX812:HX875" si="1843">IF(AND(HW812&gt;=HW$467,HW813&lt;=HW$468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HY812" s="329">
        <f t="shared" ref="HY812:HY875" si="1844">IF(AND(HW812&gt;=HX$467,HW813&lt;=HX$468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HZ812" s="329">
        <f t="shared" ref="HZ812:HZ875" si="1845">IF(AND(HW812&gt;=HY$467,HW813&lt;=HY$468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IA812" s="329">
        <f t="shared" ref="IA812:IA875" si="1846">IF(AND(HW812&gt;=HZ$467,HW813&lt;=HZ$468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IB812" s="329">
        <f t="shared" ref="IB812:IB875" si="1847">IF(AND(HW812&gt;=IA$467,HW813&lt;=IA$468,HW813&gt;0),($L$18+(HW812/IA$5)*($M$18+(HW812/IA$5)*($N$18+(HW812/IA$5)*($O$18+(HW812/IA$5)*($P$18+(HW812/IA$5)*($Q$18+(HW812/IA$5)*$R$18))))))^2+4*($L$18+((0.05+HW812)/IA$5)*($M$18+((0.05+HW812)/IA$5)*($N$18+((0.05+HW812)/IA$5)*($O$18+((0.05+HW812)/IA$5)*($P$18+((0.05+HW812)/IA$5)*($Q$18+((0.05+HW812)/IA$5)*$R$18))))))^2+($L$18+(HW813/IA$5)*($M$18+(HW813/IA$5)*($N$18+(HW813/IA$5)*($O$18+(HW813/IA$5)*($P$18+(HW813/IA$5)*($Q$18+(HW813/IA$5)*$R$18))))))^2,0)</f>
        <v>0</v>
      </c>
      <c r="IC812" s="329">
        <f t="shared" ref="IC812:IC875" si="1848">HX812</f>
        <v>0</v>
      </c>
      <c r="ID812" s="170">
        <f t="shared" si="1729"/>
        <v>0</v>
      </c>
      <c r="IE812" s="208">
        <f t="shared" si="1730"/>
        <v>0</v>
      </c>
      <c r="IF812" s="328">
        <v>32.200000000000003</v>
      </c>
      <c r="IG812" s="328">
        <f t="shared" ref="IG812:IG875" si="1849">IF($T812&lt;=IK$5,$T812,0)</f>
        <v>0</v>
      </c>
      <c r="IH812" s="329">
        <f t="shared" ref="IH812:IH875" si="1850">IF(AND(IG812&gt;=IG$467,IG813&lt;=IG$468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I812" s="329">
        <f t="shared" ref="II812:II875" si="1851">IF(AND(IG812&gt;=IH$467,IG813&lt;=IH$468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J812" s="329">
        <f t="shared" ref="IJ812:IJ875" si="1852">IF(AND(IG812&gt;=II$467,IG813&lt;=II$468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K812" s="329">
        <f t="shared" ref="IK812:IK875" si="1853">IF(AND(IG812&gt;=IJ$467,IG813&lt;=IJ$468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L812" s="329">
        <f t="shared" ref="IL812:IL875" si="1854">IF(AND(IG812&gt;=IK$467,IG813&lt;=IK$468,IG813&gt;0),($L$18+(IG812/IK$5)*($M$18+(IG812/IK$5)*($N$18+(IG812/IK$5)*($O$18+(IG812/IK$5)*($P$18+(IG812/IK$5)*($Q$18+(IG812/IK$5)*$R$18))))))^2+4*($L$18+((0.05+IG812)/IK$5)*($M$18+((0.05+IG812)/IK$5)*($N$18+((0.05+IG812)/IK$5)*($O$18+((0.05+IG812)/IK$5)*($P$18+((0.05+IG812)/IK$5)*($Q$18+((0.05+IG812)/IK$5)*$R$18))))))^2+($L$18+(IG813/IK$5)*($M$18+(IG813/IK$5)*($N$18+(IG813/IK$5)*($O$18+(IG813/IK$5)*($P$18+(IG813/IK$5)*($Q$18+(IG813/IK$5)*$R$18))))))^2,0)</f>
        <v>0</v>
      </c>
      <c r="IM812" s="329">
        <f t="shared" ref="IM812:IM875" si="1855">IH812</f>
        <v>0</v>
      </c>
      <c r="IN812" s="170">
        <f t="shared" si="1683"/>
        <v>0</v>
      </c>
    </row>
    <row r="813" spans="1:248">
      <c r="A813" s="318"/>
      <c r="B813" s="318"/>
      <c r="C813" s="318"/>
      <c r="D813" s="318"/>
      <c r="E813" s="318"/>
      <c r="F813" s="318"/>
      <c r="G813" s="318"/>
      <c r="H813" s="318"/>
      <c r="I813" s="318"/>
      <c r="K813" s="318"/>
      <c r="L813" s="318"/>
      <c r="M813" s="318"/>
      <c r="N813" s="318"/>
      <c r="O813" s="318"/>
      <c r="P813" s="318"/>
      <c r="Q813" s="318"/>
      <c r="R813" s="318"/>
      <c r="S813" s="208">
        <f t="shared" si="1731"/>
        <v>0</v>
      </c>
      <c r="T813" s="328">
        <v>32.299999999999997</v>
      </c>
      <c r="U813" s="328">
        <f t="shared" si="1732"/>
        <v>0</v>
      </c>
      <c r="V813" s="329">
        <f t="shared" si="1733"/>
        <v>0</v>
      </c>
      <c r="W813" s="329">
        <f t="shared" si="1734"/>
        <v>0</v>
      </c>
      <c r="X813" s="329">
        <f t="shared" si="1735"/>
        <v>0</v>
      </c>
      <c r="Y813" s="329">
        <f t="shared" si="1736"/>
        <v>0</v>
      </c>
      <c r="Z813" s="329">
        <f t="shared" si="1737"/>
        <v>0</v>
      </c>
      <c r="AA813" s="329">
        <f t="shared" si="1738"/>
        <v>0</v>
      </c>
      <c r="AB813" s="170">
        <f t="shared" si="1684"/>
        <v>0</v>
      </c>
      <c r="AC813" s="208">
        <f t="shared" si="1685"/>
        <v>0</v>
      </c>
      <c r="AD813" s="328">
        <v>32.299999999999997</v>
      </c>
      <c r="AE813" s="328">
        <f t="shared" si="1739"/>
        <v>0</v>
      </c>
      <c r="AF813" s="329">
        <f t="shared" si="1740"/>
        <v>0</v>
      </c>
      <c r="AG813" s="329">
        <f t="shared" si="1741"/>
        <v>0</v>
      </c>
      <c r="AH813" s="329">
        <f t="shared" si="1742"/>
        <v>0</v>
      </c>
      <c r="AI813" s="329">
        <f t="shared" si="1743"/>
        <v>0</v>
      </c>
      <c r="AJ813" s="329">
        <f t="shared" si="1744"/>
        <v>0</v>
      </c>
      <c r="AK813" s="329">
        <f t="shared" si="1745"/>
        <v>0</v>
      </c>
      <c r="AL813" s="170">
        <f t="shared" si="1686"/>
        <v>0</v>
      </c>
      <c r="AM813" s="208">
        <f t="shared" si="1687"/>
        <v>0</v>
      </c>
      <c r="AN813" s="328">
        <v>32.299999999999997</v>
      </c>
      <c r="AO813" s="328">
        <f t="shared" si="1746"/>
        <v>0</v>
      </c>
      <c r="AP813" s="329">
        <f t="shared" si="1747"/>
        <v>0</v>
      </c>
      <c r="AQ813" s="329">
        <f t="shared" si="1748"/>
        <v>0</v>
      </c>
      <c r="AR813" s="329">
        <f t="shared" si="1749"/>
        <v>0</v>
      </c>
      <c r="AS813" s="329">
        <f t="shared" si="1750"/>
        <v>0</v>
      </c>
      <c r="AT813" s="329">
        <f t="shared" si="1751"/>
        <v>0</v>
      </c>
      <c r="AU813" s="329">
        <f t="shared" si="1752"/>
        <v>0</v>
      </c>
      <c r="AV813" s="170">
        <f t="shared" si="1688"/>
        <v>0</v>
      </c>
      <c r="AW813" s="208">
        <f t="shared" si="1689"/>
        <v>0</v>
      </c>
      <c r="AX813" s="328">
        <v>32.299999999999997</v>
      </c>
      <c r="AY813" s="328">
        <f t="shared" si="1753"/>
        <v>0</v>
      </c>
      <c r="AZ813" s="329">
        <f t="shared" si="1754"/>
        <v>0</v>
      </c>
      <c r="BA813" s="329">
        <f t="shared" si="1755"/>
        <v>0</v>
      </c>
      <c r="BB813" s="329">
        <f t="shared" si="1756"/>
        <v>0</v>
      </c>
      <c r="BC813" s="329">
        <f t="shared" si="1757"/>
        <v>0</v>
      </c>
      <c r="BD813" s="329">
        <f t="shared" si="1758"/>
        <v>0</v>
      </c>
      <c r="BE813" s="329">
        <f t="shared" si="1759"/>
        <v>0</v>
      </c>
      <c r="BF813" s="170">
        <f t="shared" si="1690"/>
        <v>0</v>
      </c>
      <c r="BG813" s="208">
        <f t="shared" si="1691"/>
        <v>0</v>
      </c>
      <c r="BH813" s="328">
        <v>32.299999999999997</v>
      </c>
      <c r="BI813" s="328">
        <f t="shared" si="1692"/>
        <v>0</v>
      </c>
      <c r="BJ813" s="329">
        <f t="shared" si="1693"/>
        <v>0</v>
      </c>
      <c r="BK813" s="329">
        <f t="shared" si="1694"/>
        <v>0</v>
      </c>
      <c r="BL813" s="329">
        <f t="shared" si="1695"/>
        <v>0</v>
      </c>
      <c r="BM813" s="329">
        <f t="shared" si="1696"/>
        <v>0</v>
      </c>
      <c r="BN813" s="329">
        <f t="shared" si="1697"/>
        <v>0</v>
      </c>
      <c r="BO813" s="329">
        <f t="shared" si="1698"/>
        <v>0</v>
      </c>
      <c r="BP813" s="170">
        <f t="shared" si="1699"/>
        <v>0</v>
      </c>
      <c r="BQ813" s="208">
        <f t="shared" si="1700"/>
        <v>0</v>
      </c>
      <c r="BR813" s="328">
        <v>32.299999999999997</v>
      </c>
      <c r="BS813" s="328">
        <f t="shared" si="1760"/>
        <v>0</v>
      </c>
      <c r="BT813" s="329">
        <f t="shared" si="1761"/>
        <v>0</v>
      </c>
      <c r="BU813" s="329">
        <f t="shared" si="1762"/>
        <v>0</v>
      </c>
      <c r="BV813" s="329">
        <f t="shared" si="1763"/>
        <v>0</v>
      </c>
      <c r="BW813" s="329">
        <f t="shared" si="1764"/>
        <v>0</v>
      </c>
      <c r="BX813" s="329">
        <f t="shared" si="1765"/>
        <v>0</v>
      </c>
      <c r="BY813" s="329">
        <f t="shared" si="1766"/>
        <v>0</v>
      </c>
      <c r="BZ813" s="170">
        <f t="shared" si="1701"/>
        <v>0</v>
      </c>
      <c r="CA813" s="208">
        <f t="shared" si="1702"/>
        <v>0</v>
      </c>
      <c r="CB813" s="328">
        <v>32.299999999999997</v>
      </c>
      <c r="CC813" s="328">
        <f t="shared" si="1767"/>
        <v>0</v>
      </c>
      <c r="CD813" s="329">
        <f t="shared" si="1768"/>
        <v>0</v>
      </c>
      <c r="CE813" s="329">
        <f t="shared" si="1769"/>
        <v>0</v>
      </c>
      <c r="CF813" s="329">
        <f t="shared" si="1770"/>
        <v>0</v>
      </c>
      <c r="CG813" s="329">
        <f t="shared" si="1771"/>
        <v>0</v>
      </c>
      <c r="CH813" s="329">
        <f t="shared" si="1772"/>
        <v>0</v>
      </c>
      <c r="CI813" s="329">
        <f t="shared" si="1773"/>
        <v>0</v>
      </c>
      <c r="CJ813" s="170">
        <f t="shared" si="1703"/>
        <v>0</v>
      </c>
      <c r="CK813" s="208">
        <f t="shared" si="1704"/>
        <v>0</v>
      </c>
      <c r="CL813" s="328">
        <v>32.299999999999997</v>
      </c>
      <c r="CM813" s="328">
        <f t="shared" si="1774"/>
        <v>0</v>
      </c>
      <c r="CN813" s="329">
        <f t="shared" si="1775"/>
        <v>0</v>
      </c>
      <c r="CO813" s="329">
        <f t="shared" si="1776"/>
        <v>0</v>
      </c>
      <c r="CP813" s="329">
        <f t="shared" si="1777"/>
        <v>0</v>
      </c>
      <c r="CQ813" s="329">
        <f t="shared" si="1778"/>
        <v>0</v>
      </c>
      <c r="CR813" s="329">
        <f t="shared" si="1779"/>
        <v>0</v>
      </c>
      <c r="CS813" s="329">
        <f t="shared" si="1780"/>
        <v>0</v>
      </c>
      <c r="CT813" s="170">
        <f t="shared" si="1705"/>
        <v>0</v>
      </c>
      <c r="CU813" s="208">
        <f t="shared" si="1706"/>
        <v>0</v>
      </c>
      <c r="CV813" s="328">
        <v>32.299999999999997</v>
      </c>
      <c r="CW813" s="328">
        <f t="shared" si="1781"/>
        <v>0</v>
      </c>
      <c r="CX813" s="329">
        <f t="shared" si="1782"/>
        <v>0</v>
      </c>
      <c r="CY813" s="329">
        <f t="shared" si="1783"/>
        <v>0</v>
      </c>
      <c r="CZ813" s="329">
        <f t="shared" si="1784"/>
        <v>0</v>
      </c>
      <c r="DA813" s="329">
        <f t="shared" si="1785"/>
        <v>0</v>
      </c>
      <c r="DB813" s="329">
        <f t="shared" si="1786"/>
        <v>0</v>
      </c>
      <c r="DC813" s="329">
        <f t="shared" si="1787"/>
        <v>0</v>
      </c>
      <c r="DD813" s="170">
        <f t="shared" si="1707"/>
        <v>0</v>
      </c>
      <c r="DE813" s="208">
        <f t="shared" si="1708"/>
        <v>0</v>
      </c>
      <c r="DF813" s="328">
        <v>32.299999999999997</v>
      </c>
      <c r="DG813" s="328">
        <f t="shared" si="1788"/>
        <v>0</v>
      </c>
      <c r="DH813" s="329">
        <f t="shared" si="1789"/>
        <v>0</v>
      </c>
      <c r="DI813" s="329">
        <f t="shared" si="1790"/>
        <v>0</v>
      </c>
      <c r="DJ813" s="329">
        <f t="shared" si="1791"/>
        <v>0</v>
      </c>
      <c r="DK813" s="329">
        <f t="shared" si="1792"/>
        <v>0</v>
      </c>
      <c r="DL813" s="329">
        <f t="shared" si="1793"/>
        <v>0</v>
      </c>
      <c r="DM813" s="329">
        <f t="shared" si="1794"/>
        <v>0</v>
      </c>
      <c r="DN813" s="170">
        <f t="shared" si="1709"/>
        <v>0</v>
      </c>
      <c r="DO813" s="208">
        <f t="shared" si="1710"/>
        <v>0</v>
      </c>
      <c r="DP813" s="328">
        <v>32.299999999999997</v>
      </c>
      <c r="DQ813" s="328">
        <f t="shared" si="1795"/>
        <v>0</v>
      </c>
      <c r="DR813" s="329">
        <f t="shared" si="1796"/>
        <v>0</v>
      </c>
      <c r="DS813" s="329">
        <f t="shared" si="1797"/>
        <v>0</v>
      </c>
      <c r="DT813" s="329">
        <f t="shared" si="1798"/>
        <v>0</v>
      </c>
      <c r="DU813" s="329">
        <f t="shared" si="1799"/>
        <v>0</v>
      </c>
      <c r="DV813" s="329">
        <f t="shared" si="1800"/>
        <v>0</v>
      </c>
      <c r="DW813" s="329">
        <f t="shared" si="1801"/>
        <v>0</v>
      </c>
      <c r="DX813" s="170">
        <f t="shared" si="1711"/>
        <v>0</v>
      </c>
      <c r="DY813" s="208">
        <f t="shared" si="1712"/>
        <v>0</v>
      </c>
      <c r="DZ813" s="328">
        <v>32.299999999999997</v>
      </c>
      <c r="EA813" s="328">
        <f t="shared" si="1802"/>
        <v>0</v>
      </c>
      <c r="EB813" s="329">
        <f t="shared" si="1803"/>
        <v>0</v>
      </c>
      <c r="EC813" s="329">
        <f t="shared" si="1804"/>
        <v>0</v>
      </c>
      <c r="ED813" s="329">
        <f t="shared" si="1805"/>
        <v>0</v>
      </c>
      <c r="EE813" s="329">
        <f t="shared" si="1806"/>
        <v>0</v>
      </c>
      <c r="EF813" s="329">
        <f t="shared" si="1807"/>
        <v>0</v>
      </c>
      <c r="EG813" s="329">
        <f t="shared" si="1808"/>
        <v>0</v>
      </c>
      <c r="EH813" s="170">
        <f t="shared" si="1713"/>
        <v>0</v>
      </c>
      <c r="EI813" s="208">
        <f t="shared" si="1714"/>
        <v>0</v>
      </c>
      <c r="EJ813" s="328">
        <v>32.299999999999997</v>
      </c>
      <c r="EK813" s="328">
        <f t="shared" si="1809"/>
        <v>0</v>
      </c>
      <c r="EL813" s="329">
        <f t="shared" si="1810"/>
        <v>0</v>
      </c>
      <c r="EM813" s="329">
        <f t="shared" si="1811"/>
        <v>0</v>
      </c>
      <c r="EN813" s="329">
        <f t="shared" si="1812"/>
        <v>0</v>
      </c>
      <c r="EO813" s="329">
        <f t="shared" si="1813"/>
        <v>0</v>
      </c>
      <c r="EP813" s="329">
        <f t="shared" si="1814"/>
        <v>0</v>
      </c>
      <c r="EQ813" s="329">
        <f t="shared" si="1815"/>
        <v>0</v>
      </c>
      <c r="ER813" s="170">
        <f t="shared" si="1715"/>
        <v>0</v>
      </c>
      <c r="ES813" s="208">
        <f t="shared" si="1716"/>
        <v>0</v>
      </c>
      <c r="ET813" s="328">
        <v>32.299999999999997</v>
      </c>
      <c r="EU813" s="328">
        <f t="shared" si="1816"/>
        <v>0</v>
      </c>
      <c r="EV813" s="329">
        <f t="shared" si="1817"/>
        <v>0</v>
      </c>
      <c r="EW813" s="329">
        <f t="shared" si="1818"/>
        <v>0</v>
      </c>
      <c r="EX813" s="329">
        <f t="shared" si="1819"/>
        <v>0</v>
      </c>
      <c r="EY813" s="329">
        <f t="shared" si="1820"/>
        <v>0</v>
      </c>
      <c r="EZ813" s="329">
        <f t="shared" si="1821"/>
        <v>0</v>
      </c>
      <c r="FA813" s="329">
        <f t="shared" si="1822"/>
        <v>0</v>
      </c>
      <c r="FB813" s="170">
        <f t="shared" si="1717"/>
        <v>0</v>
      </c>
      <c r="FC813" s="208">
        <f t="shared" si="1718"/>
        <v>0</v>
      </c>
      <c r="FD813" s="328">
        <v>32.299999999999997</v>
      </c>
      <c r="FE813" s="328">
        <f t="shared" si="1823"/>
        <v>0</v>
      </c>
      <c r="FF813" s="329">
        <f t="shared" si="1824"/>
        <v>0</v>
      </c>
      <c r="FG813" s="329">
        <f t="shared" si="1825"/>
        <v>0</v>
      </c>
      <c r="FH813" s="329">
        <f t="shared" si="1826"/>
        <v>0</v>
      </c>
      <c r="FI813" s="329">
        <f t="shared" si="1827"/>
        <v>0</v>
      </c>
      <c r="FJ813" s="329">
        <f t="shared" si="1828"/>
        <v>0</v>
      </c>
      <c r="FK813" s="329">
        <f t="shared" si="1829"/>
        <v>0</v>
      </c>
      <c r="FL813" s="170">
        <f t="shared" si="1677"/>
        <v>0</v>
      </c>
      <c r="FM813" s="208">
        <f t="shared" si="1719"/>
        <v>0</v>
      </c>
      <c r="FN813" s="328">
        <v>32.299999999999997</v>
      </c>
      <c r="FO813" s="328">
        <f t="shared" ref="FO813:FO876" si="1856">IF($T813&lt;=FS$5,$T813,0)</f>
        <v>0</v>
      </c>
      <c r="FP813" s="329">
        <f t="shared" ref="FP813:FP876" si="1857">IF(AND(FO813&gt;=FO$467,FO814&lt;=FO$468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Q813" s="329">
        <f t="shared" ref="FQ813:FQ876" si="1858">IF(AND(FO813&gt;=FP$467,FO814&lt;=FP$468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R813" s="329">
        <f t="shared" ref="FR813:FR876" si="1859">IF(AND(FO813&gt;=FQ$467,FO814&lt;=FQ$468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S813" s="329">
        <f t="shared" ref="FS813:FS876" si="1860">IF(AND(FO813&gt;=FR$467,FO814&lt;=FR$468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T813" s="329">
        <f t="shared" ref="FT813:FT876" si="1861">IF(AND(FO813&gt;=FS$467,FO814&lt;=FS$468,FO814&gt;0),($L$18+(FO813/FS$5)*($M$18+(FO813/FS$5)*($N$18+(FO813/FS$5)*($O$18+(FO813/FS$5)*($P$18+(FO813/FS$5)*($Q$18+(FO813/FS$5)*$R$18))))))^2+4*($L$18+((0.05+FO813)/FS$5)*($M$18+((0.05+FO813)/FS$5)*($N$18+((0.05+FO813)/FS$5)*($O$18+((0.05+FO813)/FS$5)*($P$18+((0.05+FO813)/FS$5)*($Q$18+((0.05+FO813)/FS$5)*$R$18))))))^2+($L$18+(FO814/FS$5)*($M$18+(FO814/FS$5)*($N$18+(FO814/FS$5)*($O$18+(FO814/FS$5)*($P$18+(FO814/FS$5)*($Q$18+(FO814/FS$5)*$R$18))))))^2,0)</f>
        <v>0</v>
      </c>
      <c r="FU813" s="329">
        <f t="shared" ref="FU813:FU876" si="1862">FP813</f>
        <v>0</v>
      </c>
      <c r="FV813" s="170">
        <f t="shared" si="1678"/>
        <v>0</v>
      </c>
      <c r="FW813" s="208">
        <f t="shared" si="1720"/>
        <v>0</v>
      </c>
      <c r="FX813" s="328">
        <v>32.299999999999997</v>
      </c>
      <c r="FY813" s="328">
        <f t="shared" ref="FY813:FY876" si="1863">IF($T813&lt;=GC$5,$T813,0)</f>
        <v>0</v>
      </c>
      <c r="FZ813" s="329">
        <f t="shared" ref="FZ813:FZ876" si="1864">IF(AND(FY813&gt;=FY$467,FY814&lt;=FY$468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A813" s="329">
        <f t="shared" ref="GA813:GA876" si="1865">IF(AND(FY813&gt;=FZ$467,FY814&lt;=FZ$468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B813" s="329">
        <f t="shared" ref="GB813:GB876" si="1866">IF(AND(FY813&gt;=GA$467,FY814&lt;=GA$468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C813" s="329">
        <f t="shared" ref="GC813:GC876" si="1867">IF(AND(FY813&gt;=GB$467,FY814&lt;=GB$468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D813" s="329">
        <f t="shared" ref="GD813:GD876" si="1868">IF(AND(FY813&gt;=GC$467,FY814&lt;=GC$468,FY814&gt;0),($L$18+(FY813/GC$5)*($M$18+(FY813/GC$5)*($N$18+(FY813/GC$5)*($O$18+(FY813/GC$5)*($P$18+(FY813/GC$5)*($Q$18+(FY813/GC$5)*$R$18))))))^2+4*($L$18+((0.05+FY813)/GC$5)*($M$18+((0.05+FY813)/GC$5)*($N$18+((0.05+FY813)/GC$5)*($O$18+((0.05+FY813)/GC$5)*($P$18+((0.05+FY813)/GC$5)*($Q$18+((0.05+FY813)/GC$5)*$R$18))))))^2+($L$18+(FY814/GC$5)*($M$18+(FY814/GC$5)*($N$18+(FY814/GC$5)*($O$18+(FY814/GC$5)*($P$18+(FY814/GC$5)*($Q$18+(FY814/GC$5)*$R$18))))))^2,0)</f>
        <v>0</v>
      </c>
      <c r="GE813" s="329">
        <f t="shared" ref="GE813:GE876" si="1869">FZ813</f>
        <v>0</v>
      </c>
      <c r="GF813" s="170">
        <f t="shared" si="1679"/>
        <v>0</v>
      </c>
      <c r="GG813" s="208">
        <f t="shared" si="1721"/>
        <v>0</v>
      </c>
      <c r="GH813" s="328">
        <v>32.299999999999997</v>
      </c>
      <c r="GI813" s="328">
        <f t="shared" ref="GI813:GI876" si="1870">IF($T813&lt;=GM$5,$T813,0)</f>
        <v>0</v>
      </c>
      <c r="GJ813" s="329">
        <f t="shared" ref="GJ813:GJ876" si="1871">IF(AND(GI813&gt;=GI$467,GI814&lt;=GI$468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K813" s="329">
        <f t="shared" ref="GK813:GK876" si="1872">IF(AND(GI813&gt;=GJ$467,GI814&lt;=GJ$468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L813" s="329">
        <f t="shared" ref="GL813:GL876" si="1873">IF(AND(GI813&gt;=GK$467,GI814&lt;=GK$468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M813" s="329">
        <f t="shared" ref="GM813:GM876" si="1874">IF(AND(GI813&gt;=GL$467,GI814&lt;=GL$468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N813" s="329">
        <f t="shared" ref="GN813:GN876" si="1875">IF(AND(GI813&gt;=GM$467,GI814&lt;=GM$468,GI814&gt;0),($L$18+(GI813/GM$5)*($M$18+(GI813/GM$5)*($N$18+(GI813/GM$5)*($O$18+(GI813/GM$5)*($P$18+(GI813/GM$5)*($Q$18+(GI813/GM$5)*$R$18))))))^2+4*($L$18+((0.05+GI813)/GM$5)*($M$18+((0.05+GI813)/GM$5)*($N$18+((0.05+GI813)/GM$5)*($O$18+((0.05+GI813)/GM$5)*($P$18+((0.05+GI813)/GM$5)*($Q$18+((0.05+GI813)/GM$5)*$R$18))))))^2+($L$18+(GI814/GM$5)*($M$18+(GI814/GM$5)*($N$18+(GI814/GM$5)*($O$18+(GI814/GM$5)*($P$18+(GI814/GM$5)*($Q$18+(GI814/GM$5)*$R$18))))))^2,0)</f>
        <v>0</v>
      </c>
      <c r="GO813" s="329">
        <f t="shared" ref="GO813:GO876" si="1876">GJ813</f>
        <v>0</v>
      </c>
      <c r="GP813" s="170">
        <f t="shared" si="1680"/>
        <v>0</v>
      </c>
      <c r="GQ813" s="208">
        <f t="shared" si="1722"/>
        <v>0</v>
      </c>
      <c r="GR813" s="328">
        <v>32.299999999999997</v>
      </c>
      <c r="GS813" s="328">
        <f t="shared" ref="GS813:GS876" si="1877">IF($T813&lt;=GW$5,$T813,0)</f>
        <v>0</v>
      </c>
      <c r="GT813" s="329">
        <f t="shared" ref="GT813:GT876" si="1878">IF(AND(GS813&gt;=GS$467,GS814&lt;=GS$468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U813" s="329">
        <f t="shared" ref="GU813:GU876" si="1879">IF(AND(GS813&gt;=GT$467,GS814&lt;=GT$468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V813" s="329">
        <f t="shared" ref="GV813:GV876" si="1880">IF(AND(GS813&gt;=GU$467,GS814&lt;=GU$468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W813" s="329">
        <f t="shared" ref="GW813:GW876" si="1881">IF(AND(GS813&gt;=GV$467,GS814&lt;=GV$468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X813" s="329">
        <f t="shared" ref="GX813:GX876" si="1882">IF(AND(GS813&gt;=GW$467,GS814&lt;=GW$468,GS814&gt;0),($L$18+(GS813/GW$5)*($M$18+(GS813/GW$5)*($N$18+(GS813/GW$5)*($O$18+(GS813/GW$5)*($P$18+(GS813/GW$5)*($Q$18+(GS813/GW$5)*$R$18))))))^2+4*($L$18+((0.05+GS813)/GW$5)*($M$18+((0.05+GS813)/GW$5)*($N$18+((0.05+GS813)/GW$5)*($O$18+((0.05+GS813)/GW$5)*($P$18+((0.05+GS813)/GW$5)*($Q$18+((0.05+GS813)/GW$5)*$R$18))))))^2+($L$18+(GS814/GW$5)*($M$18+(GS814/GW$5)*($N$18+(GS814/GW$5)*($O$18+(GS814/GW$5)*($P$18+(GS814/GW$5)*($Q$18+(GS814/GW$5)*$R$18))))))^2,0)</f>
        <v>0</v>
      </c>
      <c r="GY813" s="329">
        <f t="shared" ref="GY813:GY876" si="1883">GT813</f>
        <v>0</v>
      </c>
      <c r="GZ813" s="170">
        <f t="shared" si="1681"/>
        <v>0</v>
      </c>
      <c r="HA813" s="208">
        <f t="shared" si="1723"/>
        <v>0</v>
      </c>
      <c r="HB813" s="328">
        <v>32.299999999999997</v>
      </c>
      <c r="HC813" s="328">
        <f t="shared" si="1724"/>
        <v>0</v>
      </c>
      <c r="HD813" s="329">
        <f t="shared" si="1830"/>
        <v>0</v>
      </c>
      <c r="HE813" s="329">
        <f t="shared" si="1831"/>
        <v>0</v>
      </c>
      <c r="HF813" s="329">
        <f t="shared" si="1832"/>
        <v>0</v>
      </c>
      <c r="HG813" s="329">
        <f t="shared" si="1833"/>
        <v>0</v>
      </c>
      <c r="HH813" s="329">
        <f t="shared" si="1834"/>
        <v>0</v>
      </c>
      <c r="HI813" s="329">
        <f t="shared" si="1835"/>
        <v>0</v>
      </c>
      <c r="HJ813" s="170">
        <f t="shared" si="1682"/>
        <v>0</v>
      </c>
      <c r="HK813" s="208">
        <f t="shared" si="1725"/>
        <v>0</v>
      </c>
      <c r="HL813" s="328">
        <v>32.299999999999997</v>
      </c>
      <c r="HM813" s="328">
        <f t="shared" si="1726"/>
        <v>0</v>
      </c>
      <c r="HN813" s="329">
        <f t="shared" si="1836"/>
        <v>0</v>
      </c>
      <c r="HO813" s="329">
        <f t="shared" si="1837"/>
        <v>0</v>
      </c>
      <c r="HP813" s="329">
        <f t="shared" si="1838"/>
        <v>0</v>
      </c>
      <c r="HQ813" s="329">
        <f t="shared" si="1839"/>
        <v>0</v>
      </c>
      <c r="HR813" s="329">
        <f t="shared" si="1840"/>
        <v>0</v>
      </c>
      <c r="HS813" s="329">
        <f t="shared" si="1841"/>
        <v>0</v>
      </c>
      <c r="HT813" s="170">
        <f t="shared" si="1727"/>
        <v>0</v>
      </c>
      <c r="HU813" s="208">
        <f t="shared" si="1728"/>
        <v>0</v>
      </c>
      <c r="HV813" s="328">
        <v>32.299999999999997</v>
      </c>
      <c r="HW813" s="328">
        <f t="shared" si="1842"/>
        <v>0</v>
      </c>
      <c r="HX813" s="329">
        <f t="shared" si="1843"/>
        <v>0</v>
      </c>
      <c r="HY813" s="329">
        <f t="shared" si="1844"/>
        <v>0</v>
      </c>
      <c r="HZ813" s="329">
        <f t="shared" si="1845"/>
        <v>0</v>
      </c>
      <c r="IA813" s="329">
        <f t="shared" si="1846"/>
        <v>0</v>
      </c>
      <c r="IB813" s="329">
        <f t="shared" si="1847"/>
        <v>0</v>
      </c>
      <c r="IC813" s="329">
        <f t="shared" si="1848"/>
        <v>0</v>
      </c>
      <c r="ID813" s="170">
        <f t="shared" si="1729"/>
        <v>0</v>
      </c>
      <c r="IE813" s="208">
        <f t="shared" si="1730"/>
        <v>0</v>
      </c>
      <c r="IF813" s="328">
        <v>32.299999999999997</v>
      </c>
      <c r="IG813" s="328">
        <f t="shared" si="1849"/>
        <v>0</v>
      </c>
      <c r="IH813" s="329">
        <f t="shared" si="1850"/>
        <v>0</v>
      </c>
      <c r="II813" s="329">
        <f t="shared" si="1851"/>
        <v>0</v>
      </c>
      <c r="IJ813" s="329">
        <f t="shared" si="1852"/>
        <v>0</v>
      </c>
      <c r="IK813" s="329">
        <f t="shared" si="1853"/>
        <v>0</v>
      </c>
      <c r="IL813" s="329">
        <f t="shared" si="1854"/>
        <v>0</v>
      </c>
      <c r="IM813" s="329">
        <f t="shared" si="1855"/>
        <v>0</v>
      </c>
      <c r="IN813" s="170">
        <f t="shared" si="1683"/>
        <v>0</v>
      </c>
    </row>
    <row r="814" spans="1:248">
      <c r="A814" s="318"/>
      <c r="B814" s="318"/>
      <c r="C814" s="318"/>
      <c r="D814" s="318"/>
      <c r="E814" s="318"/>
      <c r="F814" s="318"/>
      <c r="G814" s="318"/>
      <c r="H814" s="318"/>
      <c r="I814" s="318"/>
      <c r="K814" s="318"/>
      <c r="L814" s="318"/>
      <c r="M814" s="318"/>
      <c r="N814" s="318"/>
      <c r="O814" s="318"/>
      <c r="P814" s="318"/>
      <c r="Q814" s="318"/>
      <c r="R814" s="318"/>
      <c r="S814" s="208">
        <f t="shared" si="1731"/>
        <v>0</v>
      </c>
      <c r="T814" s="328">
        <v>32.4</v>
      </c>
      <c r="U814" s="328">
        <f t="shared" si="1732"/>
        <v>0</v>
      </c>
      <c r="V814" s="329">
        <f t="shared" si="1733"/>
        <v>0</v>
      </c>
      <c r="W814" s="329">
        <f t="shared" si="1734"/>
        <v>0</v>
      </c>
      <c r="X814" s="329">
        <f t="shared" si="1735"/>
        <v>0</v>
      </c>
      <c r="Y814" s="329">
        <f t="shared" si="1736"/>
        <v>0</v>
      </c>
      <c r="Z814" s="329">
        <f t="shared" si="1737"/>
        <v>0</v>
      </c>
      <c r="AA814" s="329">
        <f t="shared" si="1738"/>
        <v>0</v>
      </c>
      <c r="AB814" s="170">
        <f t="shared" si="1684"/>
        <v>0</v>
      </c>
      <c r="AC814" s="208">
        <f t="shared" si="1685"/>
        <v>0</v>
      </c>
      <c r="AD814" s="328">
        <v>32.4</v>
      </c>
      <c r="AE814" s="328">
        <f t="shared" si="1739"/>
        <v>0</v>
      </c>
      <c r="AF814" s="329">
        <f t="shared" si="1740"/>
        <v>0</v>
      </c>
      <c r="AG814" s="329">
        <f t="shared" si="1741"/>
        <v>0</v>
      </c>
      <c r="AH814" s="329">
        <f t="shared" si="1742"/>
        <v>0</v>
      </c>
      <c r="AI814" s="329">
        <f t="shared" si="1743"/>
        <v>0</v>
      </c>
      <c r="AJ814" s="329">
        <f t="shared" si="1744"/>
        <v>0</v>
      </c>
      <c r="AK814" s="329">
        <f t="shared" si="1745"/>
        <v>0</v>
      </c>
      <c r="AL814" s="170">
        <f t="shared" si="1686"/>
        <v>0</v>
      </c>
      <c r="AM814" s="208">
        <f t="shared" si="1687"/>
        <v>0</v>
      </c>
      <c r="AN814" s="328">
        <v>32.4</v>
      </c>
      <c r="AO814" s="328">
        <f t="shared" si="1746"/>
        <v>0</v>
      </c>
      <c r="AP814" s="329">
        <f t="shared" si="1747"/>
        <v>0</v>
      </c>
      <c r="AQ814" s="329">
        <f t="shared" si="1748"/>
        <v>0</v>
      </c>
      <c r="AR814" s="329">
        <f t="shared" si="1749"/>
        <v>0</v>
      </c>
      <c r="AS814" s="329">
        <f t="shared" si="1750"/>
        <v>0</v>
      </c>
      <c r="AT814" s="329">
        <f t="shared" si="1751"/>
        <v>0</v>
      </c>
      <c r="AU814" s="329">
        <f t="shared" si="1752"/>
        <v>0</v>
      </c>
      <c r="AV814" s="170">
        <f t="shared" si="1688"/>
        <v>0</v>
      </c>
      <c r="AW814" s="208">
        <f t="shared" si="1689"/>
        <v>0</v>
      </c>
      <c r="AX814" s="328">
        <v>32.4</v>
      </c>
      <c r="AY814" s="328">
        <f t="shared" si="1753"/>
        <v>0</v>
      </c>
      <c r="AZ814" s="329">
        <f t="shared" si="1754"/>
        <v>0</v>
      </c>
      <c r="BA814" s="329">
        <f t="shared" si="1755"/>
        <v>0</v>
      </c>
      <c r="BB814" s="329">
        <f t="shared" si="1756"/>
        <v>0</v>
      </c>
      <c r="BC814" s="329">
        <f t="shared" si="1757"/>
        <v>0</v>
      </c>
      <c r="BD814" s="329">
        <f t="shared" si="1758"/>
        <v>0</v>
      </c>
      <c r="BE814" s="329">
        <f t="shared" si="1759"/>
        <v>0</v>
      </c>
      <c r="BF814" s="170">
        <f t="shared" si="1690"/>
        <v>0</v>
      </c>
      <c r="BG814" s="208">
        <f t="shared" si="1691"/>
        <v>0</v>
      </c>
      <c r="BH814" s="328">
        <v>32.4</v>
      </c>
      <c r="BI814" s="328">
        <f t="shared" si="1692"/>
        <v>0</v>
      </c>
      <c r="BJ814" s="329">
        <f t="shared" si="1693"/>
        <v>0</v>
      </c>
      <c r="BK814" s="329">
        <f t="shared" si="1694"/>
        <v>0</v>
      </c>
      <c r="BL814" s="329">
        <f t="shared" si="1695"/>
        <v>0</v>
      </c>
      <c r="BM814" s="329">
        <f t="shared" si="1696"/>
        <v>0</v>
      </c>
      <c r="BN814" s="329">
        <f t="shared" si="1697"/>
        <v>0</v>
      </c>
      <c r="BO814" s="329">
        <f t="shared" si="1698"/>
        <v>0</v>
      </c>
      <c r="BP814" s="170">
        <f t="shared" si="1699"/>
        <v>0</v>
      </c>
      <c r="BQ814" s="208">
        <f t="shared" si="1700"/>
        <v>0</v>
      </c>
      <c r="BR814" s="328">
        <v>32.4</v>
      </c>
      <c r="BS814" s="328">
        <f t="shared" si="1760"/>
        <v>0</v>
      </c>
      <c r="BT814" s="329">
        <f t="shared" si="1761"/>
        <v>0</v>
      </c>
      <c r="BU814" s="329">
        <f t="shared" si="1762"/>
        <v>0</v>
      </c>
      <c r="BV814" s="329">
        <f t="shared" si="1763"/>
        <v>0</v>
      </c>
      <c r="BW814" s="329">
        <f t="shared" si="1764"/>
        <v>0</v>
      </c>
      <c r="BX814" s="329">
        <f t="shared" si="1765"/>
        <v>0</v>
      </c>
      <c r="BY814" s="329">
        <f t="shared" si="1766"/>
        <v>0</v>
      </c>
      <c r="BZ814" s="170">
        <f t="shared" si="1701"/>
        <v>0</v>
      </c>
      <c r="CA814" s="208">
        <f t="shared" si="1702"/>
        <v>0</v>
      </c>
      <c r="CB814" s="328">
        <v>32.4</v>
      </c>
      <c r="CC814" s="328">
        <f t="shared" si="1767"/>
        <v>0</v>
      </c>
      <c r="CD814" s="329">
        <f t="shared" si="1768"/>
        <v>0</v>
      </c>
      <c r="CE814" s="329">
        <f t="shared" si="1769"/>
        <v>0</v>
      </c>
      <c r="CF814" s="329">
        <f t="shared" si="1770"/>
        <v>0</v>
      </c>
      <c r="CG814" s="329">
        <f t="shared" si="1771"/>
        <v>0</v>
      </c>
      <c r="CH814" s="329">
        <f t="shared" si="1772"/>
        <v>0</v>
      </c>
      <c r="CI814" s="329">
        <f t="shared" si="1773"/>
        <v>0</v>
      </c>
      <c r="CJ814" s="170">
        <f t="shared" si="1703"/>
        <v>0</v>
      </c>
      <c r="CK814" s="208">
        <f t="shared" si="1704"/>
        <v>0</v>
      </c>
      <c r="CL814" s="328">
        <v>32.4</v>
      </c>
      <c r="CM814" s="328">
        <f t="shared" si="1774"/>
        <v>0</v>
      </c>
      <c r="CN814" s="329">
        <f t="shared" si="1775"/>
        <v>0</v>
      </c>
      <c r="CO814" s="329">
        <f t="shared" si="1776"/>
        <v>0</v>
      </c>
      <c r="CP814" s="329">
        <f t="shared" si="1777"/>
        <v>0</v>
      </c>
      <c r="CQ814" s="329">
        <f t="shared" si="1778"/>
        <v>0</v>
      </c>
      <c r="CR814" s="329">
        <f t="shared" si="1779"/>
        <v>0</v>
      </c>
      <c r="CS814" s="329">
        <f t="shared" si="1780"/>
        <v>0</v>
      </c>
      <c r="CT814" s="170">
        <f t="shared" si="1705"/>
        <v>0</v>
      </c>
      <c r="CU814" s="208">
        <f t="shared" si="1706"/>
        <v>0</v>
      </c>
      <c r="CV814" s="328">
        <v>32.4</v>
      </c>
      <c r="CW814" s="328">
        <f t="shared" si="1781"/>
        <v>0</v>
      </c>
      <c r="CX814" s="329">
        <f t="shared" si="1782"/>
        <v>0</v>
      </c>
      <c r="CY814" s="329">
        <f t="shared" si="1783"/>
        <v>0</v>
      </c>
      <c r="CZ814" s="329">
        <f t="shared" si="1784"/>
        <v>0</v>
      </c>
      <c r="DA814" s="329">
        <f t="shared" si="1785"/>
        <v>0</v>
      </c>
      <c r="DB814" s="329">
        <f t="shared" si="1786"/>
        <v>0</v>
      </c>
      <c r="DC814" s="329">
        <f t="shared" si="1787"/>
        <v>0</v>
      </c>
      <c r="DD814" s="170">
        <f t="shared" si="1707"/>
        <v>0</v>
      </c>
      <c r="DE814" s="208">
        <f t="shared" si="1708"/>
        <v>0</v>
      </c>
      <c r="DF814" s="328">
        <v>32.4</v>
      </c>
      <c r="DG814" s="328">
        <f t="shared" si="1788"/>
        <v>0</v>
      </c>
      <c r="DH814" s="329">
        <f t="shared" si="1789"/>
        <v>0</v>
      </c>
      <c r="DI814" s="329">
        <f t="shared" si="1790"/>
        <v>0</v>
      </c>
      <c r="DJ814" s="329">
        <f t="shared" si="1791"/>
        <v>0</v>
      </c>
      <c r="DK814" s="329">
        <f t="shared" si="1792"/>
        <v>0</v>
      </c>
      <c r="DL814" s="329">
        <f t="shared" si="1793"/>
        <v>0</v>
      </c>
      <c r="DM814" s="329">
        <f t="shared" si="1794"/>
        <v>0</v>
      </c>
      <c r="DN814" s="170">
        <f t="shared" si="1709"/>
        <v>0</v>
      </c>
      <c r="DO814" s="208">
        <f t="shared" si="1710"/>
        <v>0</v>
      </c>
      <c r="DP814" s="328">
        <v>32.4</v>
      </c>
      <c r="DQ814" s="328">
        <f t="shared" si="1795"/>
        <v>0</v>
      </c>
      <c r="DR814" s="329">
        <f t="shared" si="1796"/>
        <v>0</v>
      </c>
      <c r="DS814" s="329">
        <f t="shared" si="1797"/>
        <v>0</v>
      </c>
      <c r="DT814" s="329">
        <f t="shared" si="1798"/>
        <v>0</v>
      </c>
      <c r="DU814" s="329">
        <f t="shared" si="1799"/>
        <v>0</v>
      </c>
      <c r="DV814" s="329">
        <f t="shared" si="1800"/>
        <v>0</v>
      </c>
      <c r="DW814" s="329">
        <f t="shared" si="1801"/>
        <v>0</v>
      </c>
      <c r="DX814" s="170">
        <f t="shared" si="1711"/>
        <v>0</v>
      </c>
      <c r="DY814" s="208">
        <f t="shared" si="1712"/>
        <v>0</v>
      </c>
      <c r="DZ814" s="328">
        <v>32.4</v>
      </c>
      <c r="EA814" s="328">
        <f t="shared" si="1802"/>
        <v>0</v>
      </c>
      <c r="EB814" s="329">
        <f t="shared" si="1803"/>
        <v>0</v>
      </c>
      <c r="EC814" s="329">
        <f t="shared" si="1804"/>
        <v>0</v>
      </c>
      <c r="ED814" s="329">
        <f t="shared" si="1805"/>
        <v>0</v>
      </c>
      <c r="EE814" s="329">
        <f t="shared" si="1806"/>
        <v>0</v>
      </c>
      <c r="EF814" s="329">
        <f t="shared" si="1807"/>
        <v>0</v>
      </c>
      <c r="EG814" s="329">
        <f t="shared" si="1808"/>
        <v>0</v>
      </c>
      <c r="EH814" s="170">
        <f t="shared" si="1713"/>
        <v>0</v>
      </c>
      <c r="EI814" s="208">
        <f t="shared" si="1714"/>
        <v>0</v>
      </c>
      <c r="EJ814" s="328">
        <v>32.4</v>
      </c>
      <c r="EK814" s="328">
        <f t="shared" si="1809"/>
        <v>0</v>
      </c>
      <c r="EL814" s="329">
        <f t="shared" si="1810"/>
        <v>0</v>
      </c>
      <c r="EM814" s="329">
        <f t="shared" si="1811"/>
        <v>0</v>
      </c>
      <c r="EN814" s="329">
        <f t="shared" si="1812"/>
        <v>0</v>
      </c>
      <c r="EO814" s="329">
        <f t="shared" si="1813"/>
        <v>0</v>
      </c>
      <c r="EP814" s="329">
        <f t="shared" si="1814"/>
        <v>0</v>
      </c>
      <c r="EQ814" s="329">
        <f t="shared" si="1815"/>
        <v>0</v>
      </c>
      <c r="ER814" s="170">
        <f t="shared" si="1715"/>
        <v>0</v>
      </c>
      <c r="ES814" s="208">
        <f t="shared" si="1716"/>
        <v>0</v>
      </c>
      <c r="ET814" s="328">
        <v>32.4</v>
      </c>
      <c r="EU814" s="328">
        <f t="shared" si="1816"/>
        <v>0</v>
      </c>
      <c r="EV814" s="329">
        <f t="shared" si="1817"/>
        <v>0</v>
      </c>
      <c r="EW814" s="329">
        <f t="shared" si="1818"/>
        <v>0</v>
      </c>
      <c r="EX814" s="329">
        <f t="shared" si="1819"/>
        <v>0</v>
      </c>
      <c r="EY814" s="329">
        <f t="shared" si="1820"/>
        <v>0</v>
      </c>
      <c r="EZ814" s="329">
        <f t="shared" si="1821"/>
        <v>0</v>
      </c>
      <c r="FA814" s="329">
        <f t="shared" si="1822"/>
        <v>0</v>
      </c>
      <c r="FB814" s="170">
        <f t="shared" si="1717"/>
        <v>0</v>
      </c>
      <c r="FC814" s="208">
        <f t="shared" si="1718"/>
        <v>0</v>
      </c>
      <c r="FD814" s="328">
        <v>32.4</v>
      </c>
      <c r="FE814" s="328">
        <f t="shared" si="1823"/>
        <v>0</v>
      </c>
      <c r="FF814" s="329">
        <f t="shared" si="1824"/>
        <v>0</v>
      </c>
      <c r="FG814" s="329">
        <f t="shared" si="1825"/>
        <v>0</v>
      </c>
      <c r="FH814" s="329">
        <f t="shared" si="1826"/>
        <v>0</v>
      </c>
      <c r="FI814" s="329">
        <f t="shared" si="1827"/>
        <v>0</v>
      </c>
      <c r="FJ814" s="329">
        <f t="shared" si="1828"/>
        <v>0</v>
      </c>
      <c r="FK814" s="329">
        <f t="shared" si="1829"/>
        <v>0</v>
      </c>
      <c r="FL814" s="170">
        <f t="shared" si="1677"/>
        <v>0</v>
      </c>
      <c r="FM814" s="208">
        <f t="shared" si="1719"/>
        <v>0</v>
      </c>
      <c r="FN814" s="328">
        <v>32.4</v>
      </c>
      <c r="FO814" s="328">
        <f t="shared" si="1856"/>
        <v>0</v>
      </c>
      <c r="FP814" s="329">
        <f t="shared" si="1857"/>
        <v>0</v>
      </c>
      <c r="FQ814" s="329">
        <f t="shared" si="1858"/>
        <v>0</v>
      </c>
      <c r="FR814" s="329">
        <f t="shared" si="1859"/>
        <v>0</v>
      </c>
      <c r="FS814" s="329">
        <f t="shared" si="1860"/>
        <v>0</v>
      </c>
      <c r="FT814" s="329">
        <f t="shared" si="1861"/>
        <v>0</v>
      </c>
      <c r="FU814" s="329">
        <f t="shared" si="1862"/>
        <v>0</v>
      </c>
      <c r="FV814" s="170">
        <f t="shared" si="1678"/>
        <v>0</v>
      </c>
      <c r="FW814" s="208">
        <f t="shared" si="1720"/>
        <v>0</v>
      </c>
      <c r="FX814" s="328">
        <v>32.4</v>
      </c>
      <c r="FY814" s="328">
        <f t="shared" si="1863"/>
        <v>0</v>
      </c>
      <c r="FZ814" s="329">
        <f t="shared" si="1864"/>
        <v>0</v>
      </c>
      <c r="GA814" s="329">
        <f t="shared" si="1865"/>
        <v>0</v>
      </c>
      <c r="GB814" s="329">
        <f t="shared" si="1866"/>
        <v>0</v>
      </c>
      <c r="GC814" s="329">
        <f t="shared" si="1867"/>
        <v>0</v>
      </c>
      <c r="GD814" s="329">
        <f t="shared" si="1868"/>
        <v>0</v>
      </c>
      <c r="GE814" s="329">
        <f t="shared" si="1869"/>
        <v>0</v>
      </c>
      <c r="GF814" s="170">
        <f t="shared" si="1679"/>
        <v>0</v>
      </c>
      <c r="GG814" s="208">
        <f t="shared" si="1721"/>
        <v>0</v>
      </c>
      <c r="GH814" s="328">
        <v>32.4</v>
      </c>
      <c r="GI814" s="328">
        <f t="shared" si="1870"/>
        <v>0</v>
      </c>
      <c r="GJ814" s="329">
        <f t="shared" si="1871"/>
        <v>0</v>
      </c>
      <c r="GK814" s="329">
        <f t="shared" si="1872"/>
        <v>0</v>
      </c>
      <c r="GL814" s="329">
        <f t="shared" si="1873"/>
        <v>0</v>
      </c>
      <c r="GM814" s="329">
        <f t="shared" si="1874"/>
        <v>0</v>
      </c>
      <c r="GN814" s="329">
        <f t="shared" si="1875"/>
        <v>0</v>
      </c>
      <c r="GO814" s="329">
        <f t="shared" si="1876"/>
        <v>0</v>
      </c>
      <c r="GP814" s="170">
        <f t="shared" si="1680"/>
        <v>0</v>
      </c>
      <c r="GQ814" s="208">
        <f t="shared" si="1722"/>
        <v>0</v>
      </c>
      <c r="GR814" s="328">
        <v>32.4</v>
      </c>
      <c r="GS814" s="328">
        <f t="shared" si="1877"/>
        <v>0</v>
      </c>
      <c r="GT814" s="329">
        <f t="shared" si="1878"/>
        <v>0</v>
      </c>
      <c r="GU814" s="329">
        <f t="shared" si="1879"/>
        <v>0</v>
      </c>
      <c r="GV814" s="329">
        <f t="shared" si="1880"/>
        <v>0</v>
      </c>
      <c r="GW814" s="329">
        <f t="shared" si="1881"/>
        <v>0</v>
      </c>
      <c r="GX814" s="329">
        <f t="shared" si="1882"/>
        <v>0</v>
      </c>
      <c r="GY814" s="329">
        <f t="shared" si="1883"/>
        <v>0</v>
      </c>
      <c r="GZ814" s="170">
        <f t="shared" si="1681"/>
        <v>0</v>
      </c>
      <c r="HA814" s="208">
        <f t="shared" si="1723"/>
        <v>0</v>
      </c>
      <c r="HB814" s="328">
        <v>32.4</v>
      </c>
      <c r="HC814" s="328">
        <f t="shared" si="1724"/>
        <v>0</v>
      </c>
      <c r="HD814" s="329">
        <f t="shared" si="1830"/>
        <v>0</v>
      </c>
      <c r="HE814" s="329">
        <f t="shared" si="1831"/>
        <v>0</v>
      </c>
      <c r="HF814" s="329">
        <f t="shared" si="1832"/>
        <v>0</v>
      </c>
      <c r="HG814" s="329">
        <f t="shared" si="1833"/>
        <v>0</v>
      </c>
      <c r="HH814" s="329">
        <f t="shared" si="1834"/>
        <v>0</v>
      </c>
      <c r="HI814" s="329">
        <f t="shared" si="1835"/>
        <v>0</v>
      </c>
      <c r="HJ814" s="170">
        <f t="shared" si="1682"/>
        <v>0</v>
      </c>
      <c r="HK814" s="208">
        <f t="shared" si="1725"/>
        <v>0</v>
      </c>
      <c r="HL814" s="328">
        <v>32.4</v>
      </c>
      <c r="HM814" s="328">
        <f t="shared" si="1726"/>
        <v>0</v>
      </c>
      <c r="HN814" s="329">
        <f t="shared" si="1836"/>
        <v>0</v>
      </c>
      <c r="HO814" s="329">
        <f t="shared" si="1837"/>
        <v>0</v>
      </c>
      <c r="HP814" s="329">
        <f t="shared" si="1838"/>
        <v>0</v>
      </c>
      <c r="HQ814" s="329">
        <f t="shared" si="1839"/>
        <v>0</v>
      </c>
      <c r="HR814" s="329">
        <f t="shared" si="1840"/>
        <v>0</v>
      </c>
      <c r="HS814" s="329">
        <f t="shared" si="1841"/>
        <v>0</v>
      </c>
      <c r="HT814" s="170">
        <f t="shared" si="1727"/>
        <v>0</v>
      </c>
      <c r="HU814" s="208">
        <f t="shared" si="1728"/>
        <v>0</v>
      </c>
      <c r="HV814" s="328">
        <v>32.4</v>
      </c>
      <c r="HW814" s="328">
        <f t="shared" si="1842"/>
        <v>0</v>
      </c>
      <c r="HX814" s="329">
        <f t="shared" si="1843"/>
        <v>0</v>
      </c>
      <c r="HY814" s="329">
        <f t="shared" si="1844"/>
        <v>0</v>
      </c>
      <c r="HZ814" s="329">
        <f t="shared" si="1845"/>
        <v>0</v>
      </c>
      <c r="IA814" s="329">
        <f t="shared" si="1846"/>
        <v>0</v>
      </c>
      <c r="IB814" s="329">
        <f t="shared" si="1847"/>
        <v>0</v>
      </c>
      <c r="IC814" s="329">
        <f t="shared" si="1848"/>
        <v>0</v>
      </c>
      <c r="ID814" s="170">
        <f t="shared" si="1729"/>
        <v>0</v>
      </c>
      <c r="IE814" s="208">
        <f t="shared" si="1730"/>
        <v>0</v>
      </c>
      <c r="IF814" s="328">
        <v>32.4</v>
      </c>
      <c r="IG814" s="328">
        <f t="shared" si="1849"/>
        <v>0</v>
      </c>
      <c r="IH814" s="329">
        <f t="shared" si="1850"/>
        <v>0</v>
      </c>
      <c r="II814" s="329">
        <f t="shared" si="1851"/>
        <v>0</v>
      </c>
      <c r="IJ814" s="329">
        <f t="shared" si="1852"/>
        <v>0</v>
      </c>
      <c r="IK814" s="329">
        <f t="shared" si="1853"/>
        <v>0</v>
      </c>
      <c r="IL814" s="329">
        <f t="shared" si="1854"/>
        <v>0</v>
      </c>
      <c r="IM814" s="329">
        <f t="shared" si="1855"/>
        <v>0</v>
      </c>
      <c r="IN814" s="170">
        <f t="shared" si="1683"/>
        <v>0</v>
      </c>
    </row>
    <row r="815" spans="1:248">
      <c r="A815" s="318"/>
      <c r="B815" s="318"/>
      <c r="C815" s="318"/>
      <c r="D815" s="318"/>
      <c r="E815" s="318"/>
      <c r="F815" s="318"/>
      <c r="G815" s="318"/>
      <c r="H815" s="318"/>
      <c r="I815" s="318"/>
      <c r="K815" s="318"/>
      <c r="L815" s="318"/>
      <c r="M815" s="318"/>
      <c r="N815" s="318"/>
      <c r="O815" s="318"/>
      <c r="P815" s="318"/>
      <c r="Q815" s="318"/>
      <c r="R815" s="318"/>
      <c r="S815" s="208">
        <f t="shared" si="1731"/>
        <v>0</v>
      </c>
      <c r="T815" s="328">
        <v>32.5</v>
      </c>
      <c r="U815" s="328">
        <f t="shared" si="1732"/>
        <v>0</v>
      </c>
      <c r="V815" s="329">
        <f t="shared" si="1733"/>
        <v>0</v>
      </c>
      <c r="W815" s="329">
        <f t="shared" si="1734"/>
        <v>0</v>
      </c>
      <c r="X815" s="329">
        <f t="shared" si="1735"/>
        <v>0</v>
      </c>
      <c r="Y815" s="329">
        <f t="shared" si="1736"/>
        <v>0</v>
      </c>
      <c r="Z815" s="329">
        <f t="shared" si="1737"/>
        <v>0</v>
      </c>
      <c r="AA815" s="329">
        <f t="shared" si="1738"/>
        <v>0</v>
      </c>
      <c r="AB815" s="170">
        <f t="shared" si="1684"/>
        <v>0</v>
      </c>
      <c r="AC815" s="208">
        <f t="shared" si="1685"/>
        <v>0</v>
      </c>
      <c r="AD815" s="328">
        <v>32.5</v>
      </c>
      <c r="AE815" s="328">
        <f t="shared" si="1739"/>
        <v>0</v>
      </c>
      <c r="AF815" s="329">
        <f t="shared" si="1740"/>
        <v>0</v>
      </c>
      <c r="AG815" s="329">
        <f t="shared" si="1741"/>
        <v>0</v>
      </c>
      <c r="AH815" s="329">
        <f t="shared" si="1742"/>
        <v>0</v>
      </c>
      <c r="AI815" s="329">
        <f t="shared" si="1743"/>
        <v>0</v>
      </c>
      <c r="AJ815" s="329">
        <f t="shared" si="1744"/>
        <v>0</v>
      </c>
      <c r="AK815" s="329">
        <f t="shared" si="1745"/>
        <v>0</v>
      </c>
      <c r="AL815" s="170">
        <f t="shared" si="1686"/>
        <v>0</v>
      </c>
      <c r="AM815" s="208">
        <f t="shared" si="1687"/>
        <v>0</v>
      </c>
      <c r="AN815" s="328">
        <v>32.5</v>
      </c>
      <c r="AO815" s="328">
        <f t="shared" si="1746"/>
        <v>0</v>
      </c>
      <c r="AP815" s="329">
        <f t="shared" si="1747"/>
        <v>0</v>
      </c>
      <c r="AQ815" s="329">
        <f t="shared" si="1748"/>
        <v>0</v>
      </c>
      <c r="AR815" s="329">
        <f t="shared" si="1749"/>
        <v>0</v>
      </c>
      <c r="AS815" s="329">
        <f t="shared" si="1750"/>
        <v>0</v>
      </c>
      <c r="AT815" s="329">
        <f t="shared" si="1751"/>
        <v>0</v>
      </c>
      <c r="AU815" s="329">
        <f t="shared" si="1752"/>
        <v>0</v>
      </c>
      <c r="AV815" s="170">
        <f t="shared" si="1688"/>
        <v>0</v>
      </c>
      <c r="AW815" s="208">
        <f t="shared" si="1689"/>
        <v>0</v>
      </c>
      <c r="AX815" s="328">
        <v>32.5</v>
      </c>
      <c r="AY815" s="328">
        <f t="shared" si="1753"/>
        <v>0</v>
      </c>
      <c r="AZ815" s="329">
        <f t="shared" si="1754"/>
        <v>0</v>
      </c>
      <c r="BA815" s="329">
        <f t="shared" si="1755"/>
        <v>0</v>
      </c>
      <c r="BB815" s="329">
        <f t="shared" si="1756"/>
        <v>0</v>
      </c>
      <c r="BC815" s="329">
        <f t="shared" si="1757"/>
        <v>0</v>
      </c>
      <c r="BD815" s="329">
        <f t="shared" si="1758"/>
        <v>0</v>
      </c>
      <c r="BE815" s="329">
        <f t="shared" si="1759"/>
        <v>0</v>
      </c>
      <c r="BF815" s="170">
        <f t="shared" si="1690"/>
        <v>0</v>
      </c>
      <c r="BG815" s="208">
        <f t="shared" si="1691"/>
        <v>0</v>
      </c>
      <c r="BH815" s="328">
        <v>32.5</v>
      </c>
      <c r="BI815" s="328">
        <f t="shared" si="1692"/>
        <v>0</v>
      </c>
      <c r="BJ815" s="329">
        <f t="shared" si="1693"/>
        <v>0</v>
      </c>
      <c r="BK815" s="329">
        <f t="shared" si="1694"/>
        <v>0</v>
      </c>
      <c r="BL815" s="329">
        <f t="shared" si="1695"/>
        <v>0</v>
      </c>
      <c r="BM815" s="329">
        <f t="shared" si="1696"/>
        <v>0</v>
      </c>
      <c r="BN815" s="329">
        <f t="shared" si="1697"/>
        <v>0</v>
      </c>
      <c r="BO815" s="329">
        <f t="shared" si="1698"/>
        <v>0</v>
      </c>
      <c r="BP815" s="170">
        <f t="shared" si="1699"/>
        <v>0</v>
      </c>
      <c r="BQ815" s="208">
        <f t="shared" si="1700"/>
        <v>0</v>
      </c>
      <c r="BR815" s="328">
        <v>32.5</v>
      </c>
      <c r="BS815" s="328">
        <f t="shared" si="1760"/>
        <v>0</v>
      </c>
      <c r="BT815" s="329">
        <f t="shared" si="1761"/>
        <v>0</v>
      </c>
      <c r="BU815" s="329">
        <f t="shared" si="1762"/>
        <v>0</v>
      </c>
      <c r="BV815" s="329">
        <f t="shared" si="1763"/>
        <v>0</v>
      </c>
      <c r="BW815" s="329">
        <f t="shared" si="1764"/>
        <v>0</v>
      </c>
      <c r="BX815" s="329">
        <f t="shared" si="1765"/>
        <v>0</v>
      </c>
      <c r="BY815" s="329">
        <f t="shared" si="1766"/>
        <v>0</v>
      </c>
      <c r="BZ815" s="170">
        <f t="shared" si="1701"/>
        <v>0</v>
      </c>
      <c r="CA815" s="208">
        <f t="shared" si="1702"/>
        <v>0</v>
      </c>
      <c r="CB815" s="328">
        <v>32.5</v>
      </c>
      <c r="CC815" s="328">
        <f t="shared" si="1767"/>
        <v>0</v>
      </c>
      <c r="CD815" s="329">
        <f t="shared" si="1768"/>
        <v>0</v>
      </c>
      <c r="CE815" s="329">
        <f t="shared" si="1769"/>
        <v>0</v>
      </c>
      <c r="CF815" s="329">
        <f t="shared" si="1770"/>
        <v>0</v>
      </c>
      <c r="CG815" s="329">
        <f t="shared" si="1771"/>
        <v>0</v>
      </c>
      <c r="CH815" s="329">
        <f t="shared" si="1772"/>
        <v>0</v>
      </c>
      <c r="CI815" s="329">
        <f t="shared" si="1773"/>
        <v>0</v>
      </c>
      <c r="CJ815" s="170">
        <f t="shared" si="1703"/>
        <v>0</v>
      </c>
      <c r="CK815" s="208">
        <f t="shared" si="1704"/>
        <v>0</v>
      </c>
      <c r="CL815" s="328">
        <v>32.5</v>
      </c>
      <c r="CM815" s="328">
        <f t="shared" si="1774"/>
        <v>0</v>
      </c>
      <c r="CN815" s="329">
        <f t="shared" si="1775"/>
        <v>0</v>
      </c>
      <c r="CO815" s="329">
        <f t="shared" si="1776"/>
        <v>0</v>
      </c>
      <c r="CP815" s="329">
        <f t="shared" si="1777"/>
        <v>0</v>
      </c>
      <c r="CQ815" s="329">
        <f t="shared" si="1778"/>
        <v>0</v>
      </c>
      <c r="CR815" s="329">
        <f t="shared" si="1779"/>
        <v>0</v>
      </c>
      <c r="CS815" s="329">
        <f t="shared" si="1780"/>
        <v>0</v>
      </c>
      <c r="CT815" s="170">
        <f t="shared" si="1705"/>
        <v>0</v>
      </c>
      <c r="CU815" s="208">
        <f t="shared" si="1706"/>
        <v>0</v>
      </c>
      <c r="CV815" s="328">
        <v>32.5</v>
      </c>
      <c r="CW815" s="328">
        <f t="shared" si="1781"/>
        <v>0</v>
      </c>
      <c r="CX815" s="329">
        <f t="shared" si="1782"/>
        <v>0</v>
      </c>
      <c r="CY815" s="329">
        <f t="shared" si="1783"/>
        <v>0</v>
      </c>
      <c r="CZ815" s="329">
        <f t="shared" si="1784"/>
        <v>0</v>
      </c>
      <c r="DA815" s="329">
        <f t="shared" si="1785"/>
        <v>0</v>
      </c>
      <c r="DB815" s="329">
        <f t="shared" si="1786"/>
        <v>0</v>
      </c>
      <c r="DC815" s="329">
        <f t="shared" si="1787"/>
        <v>0</v>
      </c>
      <c r="DD815" s="170">
        <f t="shared" si="1707"/>
        <v>0</v>
      </c>
      <c r="DE815" s="208">
        <f t="shared" si="1708"/>
        <v>0</v>
      </c>
      <c r="DF815" s="328">
        <v>32.5</v>
      </c>
      <c r="DG815" s="328">
        <f t="shared" si="1788"/>
        <v>0</v>
      </c>
      <c r="DH815" s="329">
        <f t="shared" si="1789"/>
        <v>0</v>
      </c>
      <c r="DI815" s="329">
        <f t="shared" si="1790"/>
        <v>0</v>
      </c>
      <c r="DJ815" s="329">
        <f t="shared" si="1791"/>
        <v>0</v>
      </c>
      <c r="DK815" s="329">
        <f t="shared" si="1792"/>
        <v>0</v>
      </c>
      <c r="DL815" s="329">
        <f t="shared" si="1793"/>
        <v>0</v>
      </c>
      <c r="DM815" s="329">
        <f t="shared" si="1794"/>
        <v>0</v>
      </c>
      <c r="DN815" s="170">
        <f t="shared" si="1709"/>
        <v>0</v>
      </c>
      <c r="DO815" s="208">
        <f t="shared" si="1710"/>
        <v>0</v>
      </c>
      <c r="DP815" s="328">
        <v>32.5</v>
      </c>
      <c r="DQ815" s="328">
        <f t="shared" si="1795"/>
        <v>0</v>
      </c>
      <c r="DR815" s="329">
        <f t="shared" si="1796"/>
        <v>0</v>
      </c>
      <c r="DS815" s="329">
        <f t="shared" si="1797"/>
        <v>0</v>
      </c>
      <c r="DT815" s="329">
        <f t="shared" si="1798"/>
        <v>0</v>
      </c>
      <c r="DU815" s="329">
        <f t="shared" si="1799"/>
        <v>0</v>
      </c>
      <c r="DV815" s="329">
        <f t="shared" si="1800"/>
        <v>0</v>
      </c>
      <c r="DW815" s="329">
        <f t="shared" si="1801"/>
        <v>0</v>
      </c>
      <c r="DX815" s="170">
        <f t="shared" si="1711"/>
        <v>0</v>
      </c>
      <c r="DY815" s="208">
        <f t="shared" si="1712"/>
        <v>0</v>
      </c>
      <c r="DZ815" s="328">
        <v>32.5</v>
      </c>
      <c r="EA815" s="328">
        <f t="shared" si="1802"/>
        <v>0</v>
      </c>
      <c r="EB815" s="329">
        <f t="shared" si="1803"/>
        <v>0</v>
      </c>
      <c r="EC815" s="329">
        <f t="shared" si="1804"/>
        <v>0</v>
      </c>
      <c r="ED815" s="329">
        <f t="shared" si="1805"/>
        <v>0</v>
      </c>
      <c r="EE815" s="329">
        <f t="shared" si="1806"/>
        <v>0</v>
      </c>
      <c r="EF815" s="329">
        <f t="shared" si="1807"/>
        <v>0</v>
      </c>
      <c r="EG815" s="329">
        <f t="shared" si="1808"/>
        <v>0</v>
      </c>
      <c r="EH815" s="170">
        <f t="shared" si="1713"/>
        <v>0</v>
      </c>
      <c r="EI815" s="208">
        <f t="shared" si="1714"/>
        <v>0</v>
      </c>
      <c r="EJ815" s="328">
        <v>32.5</v>
      </c>
      <c r="EK815" s="328">
        <f t="shared" si="1809"/>
        <v>0</v>
      </c>
      <c r="EL815" s="329">
        <f t="shared" si="1810"/>
        <v>0</v>
      </c>
      <c r="EM815" s="329">
        <f t="shared" si="1811"/>
        <v>0</v>
      </c>
      <c r="EN815" s="329">
        <f t="shared" si="1812"/>
        <v>0</v>
      </c>
      <c r="EO815" s="329">
        <f t="shared" si="1813"/>
        <v>0</v>
      </c>
      <c r="EP815" s="329">
        <f t="shared" si="1814"/>
        <v>0</v>
      </c>
      <c r="EQ815" s="329">
        <f t="shared" si="1815"/>
        <v>0</v>
      </c>
      <c r="ER815" s="170">
        <f t="shared" si="1715"/>
        <v>0</v>
      </c>
      <c r="ES815" s="208">
        <f t="shared" si="1716"/>
        <v>0</v>
      </c>
      <c r="ET815" s="328">
        <v>32.5</v>
      </c>
      <c r="EU815" s="328">
        <f t="shared" si="1816"/>
        <v>0</v>
      </c>
      <c r="EV815" s="329">
        <f t="shared" si="1817"/>
        <v>0</v>
      </c>
      <c r="EW815" s="329">
        <f t="shared" si="1818"/>
        <v>0</v>
      </c>
      <c r="EX815" s="329">
        <f t="shared" si="1819"/>
        <v>0</v>
      </c>
      <c r="EY815" s="329">
        <f t="shared" si="1820"/>
        <v>0</v>
      </c>
      <c r="EZ815" s="329">
        <f t="shared" si="1821"/>
        <v>0</v>
      </c>
      <c r="FA815" s="329">
        <f t="shared" si="1822"/>
        <v>0</v>
      </c>
      <c r="FB815" s="170">
        <f t="shared" si="1717"/>
        <v>0</v>
      </c>
      <c r="FC815" s="208">
        <f t="shared" si="1718"/>
        <v>0</v>
      </c>
      <c r="FD815" s="328">
        <v>32.5</v>
      </c>
      <c r="FE815" s="328">
        <f t="shared" si="1823"/>
        <v>0</v>
      </c>
      <c r="FF815" s="329">
        <f t="shared" si="1824"/>
        <v>0</v>
      </c>
      <c r="FG815" s="329">
        <f t="shared" si="1825"/>
        <v>0</v>
      </c>
      <c r="FH815" s="329">
        <f t="shared" si="1826"/>
        <v>0</v>
      </c>
      <c r="FI815" s="329">
        <f t="shared" si="1827"/>
        <v>0</v>
      </c>
      <c r="FJ815" s="329">
        <f t="shared" si="1828"/>
        <v>0</v>
      </c>
      <c r="FK815" s="329">
        <f t="shared" si="1829"/>
        <v>0</v>
      </c>
      <c r="FL815" s="170">
        <f t="shared" si="1677"/>
        <v>0</v>
      </c>
      <c r="FM815" s="208">
        <f t="shared" si="1719"/>
        <v>0</v>
      </c>
      <c r="FN815" s="328">
        <v>32.5</v>
      </c>
      <c r="FO815" s="328">
        <f t="shared" si="1856"/>
        <v>0</v>
      </c>
      <c r="FP815" s="329">
        <f t="shared" si="1857"/>
        <v>0</v>
      </c>
      <c r="FQ815" s="329">
        <f t="shared" si="1858"/>
        <v>0</v>
      </c>
      <c r="FR815" s="329">
        <f t="shared" si="1859"/>
        <v>0</v>
      </c>
      <c r="FS815" s="329">
        <f t="shared" si="1860"/>
        <v>0</v>
      </c>
      <c r="FT815" s="329">
        <f t="shared" si="1861"/>
        <v>0</v>
      </c>
      <c r="FU815" s="329">
        <f t="shared" si="1862"/>
        <v>0</v>
      </c>
      <c r="FV815" s="170">
        <f t="shared" si="1678"/>
        <v>0</v>
      </c>
      <c r="FW815" s="208">
        <f t="shared" si="1720"/>
        <v>0</v>
      </c>
      <c r="FX815" s="328">
        <v>32.5</v>
      </c>
      <c r="FY815" s="328">
        <f t="shared" si="1863"/>
        <v>0</v>
      </c>
      <c r="FZ815" s="329">
        <f t="shared" si="1864"/>
        <v>0</v>
      </c>
      <c r="GA815" s="329">
        <f t="shared" si="1865"/>
        <v>0</v>
      </c>
      <c r="GB815" s="329">
        <f t="shared" si="1866"/>
        <v>0</v>
      </c>
      <c r="GC815" s="329">
        <f t="shared" si="1867"/>
        <v>0</v>
      </c>
      <c r="GD815" s="329">
        <f t="shared" si="1868"/>
        <v>0</v>
      </c>
      <c r="GE815" s="329">
        <f t="shared" si="1869"/>
        <v>0</v>
      </c>
      <c r="GF815" s="170">
        <f t="shared" si="1679"/>
        <v>0</v>
      </c>
      <c r="GG815" s="208">
        <f t="shared" si="1721"/>
        <v>0</v>
      </c>
      <c r="GH815" s="328">
        <v>32.5</v>
      </c>
      <c r="GI815" s="328">
        <f t="shared" si="1870"/>
        <v>0</v>
      </c>
      <c r="GJ815" s="329">
        <f t="shared" si="1871"/>
        <v>0</v>
      </c>
      <c r="GK815" s="329">
        <f t="shared" si="1872"/>
        <v>0</v>
      </c>
      <c r="GL815" s="329">
        <f t="shared" si="1873"/>
        <v>0</v>
      </c>
      <c r="GM815" s="329">
        <f t="shared" si="1874"/>
        <v>0</v>
      </c>
      <c r="GN815" s="329">
        <f t="shared" si="1875"/>
        <v>0</v>
      </c>
      <c r="GO815" s="329">
        <f t="shared" si="1876"/>
        <v>0</v>
      </c>
      <c r="GP815" s="170">
        <f t="shared" si="1680"/>
        <v>0</v>
      </c>
      <c r="GQ815" s="208">
        <f t="shared" si="1722"/>
        <v>0</v>
      </c>
      <c r="GR815" s="328">
        <v>32.5</v>
      </c>
      <c r="GS815" s="328">
        <f t="shared" si="1877"/>
        <v>0</v>
      </c>
      <c r="GT815" s="329">
        <f t="shared" si="1878"/>
        <v>0</v>
      </c>
      <c r="GU815" s="329">
        <f t="shared" si="1879"/>
        <v>0</v>
      </c>
      <c r="GV815" s="329">
        <f t="shared" si="1880"/>
        <v>0</v>
      </c>
      <c r="GW815" s="329">
        <f t="shared" si="1881"/>
        <v>0</v>
      </c>
      <c r="GX815" s="329">
        <f t="shared" si="1882"/>
        <v>0</v>
      </c>
      <c r="GY815" s="329">
        <f t="shared" si="1883"/>
        <v>0</v>
      </c>
      <c r="GZ815" s="170">
        <f t="shared" si="1681"/>
        <v>0</v>
      </c>
      <c r="HA815" s="208">
        <f t="shared" si="1723"/>
        <v>0</v>
      </c>
      <c r="HB815" s="328">
        <v>32.5</v>
      </c>
      <c r="HC815" s="328">
        <f t="shared" si="1724"/>
        <v>0</v>
      </c>
      <c r="HD815" s="329">
        <f t="shared" si="1830"/>
        <v>0</v>
      </c>
      <c r="HE815" s="329">
        <f t="shared" si="1831"/>
        <v>0</v>
      </c>
      <c r="HF815" s="329">
        <f t="shared" si="1832"/>
        <v>0</v>
      </c>
      <c r="HG815" s="329">
        <f t="shared" si="1833"/>
        <v>0</v>
      </c>
      <c r="HH815" s="329">
        <f t="shared" si="1834"/>
        <v>0</v>
      </c>
      <c r="HI815" s="329">
        <f t="shared" si="1835"/>
        <v>0</v>
      </c>
      <c r="HJ815" s="170">
        <f t="shared" si="1682"/>
        <v>0</v>
      </c>
      <c r="HK815" s="208">
        <f t="shared" si="1725"/>
        <v>0</v>
      </c>
      <c r="HL815" s="328">
        <v>32.5</v>
      </c>
      <c r="HM815" s="328">
        <f t="shared" si="1726"/>
        <v>0</v>
      </c>
      <c r="HN815" s="329">
        <f t="shared" si="1836"/>
        <v>0</v>
      </c>
      <c r="HO815" s="329">
        <f t="shared" si="1837"/>
        <v>0</v>
      </c>
      <c r="HP815" s="329">
        <f t="shared" si="1838"/>
        <v>0</v>
      </c>
      <c r="HQ815" s="329">
        <f t="shared" si="1839"/>
        <v>0</v>
      </c>
      <c r="HR815" s="329">
        <f t="shared" si="1840"/>
        <v>0</v>
      </c>
      <c r="HS815" s="329">
        <f t="shared" si="1841"/>
        <v>0</v>
      </c>
      <c r="HT815" s="170">
        <f t="shared" si="1727"/>
        <v>0</v>
      </c>
      <c r="HU815" s="208">
        <f t="shared" si="1728"/>
        <v>0</v>
      </c>
      <c r="HV815" s="328">
        <v>32.5</v>
      </c>
      <c r="HW815" s="328">
        <f t="shared" si="1842"/>
        <v>0</v>
      </c>
      <c r="HX815" s="329">
        <f t="shared" si="1843"/>
        <v>0</v>
      </c>
      <c r="HY815" s="329">
        <f t="shared" si="1844"/>
        <v>0</v>
      </c>
      <c r="HZ815" s="329">
        <f t="shared" si="1845"/>
        <v>0</v>
      </c>
      <c r="IA815" s="329">
        <f t="shared" si="1846"/>
        <v>0</v>
      </c>
      <c r="IB815" s="329">
        <f t="shared" si="1847"/>
        <v>0</v>
      </c>
      <c r="IC815" s="329">
        <f t="shared" si="1848"/>
        <v>0</v>
      </c>
      <c r="ID815" s="170">
        <f t="shared" si="1729"/>
        <v>0</v>
      </c>
      <c r="IE815" s="208">
        <f t="shared" si="1730"/>
        <v>0</v>
      </c>
      <c r="IF815" s="328">
        <v>32.5</v>
      </c>
      <c r="IG815" s="328">
        <f t="shared" si="1849"/>
        <v>0</v>
      </c>
      <c r="IH815" s="329">
        <f t="shared" si="1850"/>
        <v>0</v>
      </c>
      <c r="II815" s="329">
        <f t="shared" si="1851"/>
        <v>0</v>
      </c>
      <c r="IJ815" s="329">
        <f t="shared" si="1852"/>
        <v>0</v>
      </c>
      <c r="IK815" s="329">
        <f t="shared" si="1853"/>
        <v>0</v>
      </c>
      <c r="IL815" s="329">
        <f t="shared" si="1854"/>
        <v>0</v>
      </c>
      <c r="IM815" s="329">
        <f t="shared" si="1855"/>
        <v>0</v>
      </c>
      <c r="IN815" s="170">
        <f t="shared" si="1683"/>
        <v>0</v>
      </c>
    </row>
    <row r="816" spans="1:248">
      <c r="A816" s="318"/>
      <c r="B816" s="318"/>
      <c r="C816" s="318"/>
      <c r="D816" s="318"/>
      <c r="E816" s="318"/>
      <c r="F816" s="318"/>
      <c r="G816" s="318"/>
      <c r="H816" s="318"/>
      <c r="I816" s="318"/>
      <c r="K816" s="318"/>
      <c r="L816" s="318"/>
      <c r="M816" s="318"/>
      <c r="N816" s="318"/>
      <c r="O816" s="318"/>
      <c r="P816" s="318"/>
      <c r="Q816" s="318"/>
      <c r="R816" s="318"/>
      <c r="S816" s="208">
        <f t="shared" si="1731"/>
        <v>0</v>
      </c>
      <c r="T816" s="328">
        <v>32.6</v>
      </c>
      <c r="U816" s="328">
        <f t="shared" si="1732"/>
        <v>0</v>
      </c>
      <c r="V816" s="329">
        <f t="shared" si="1733"/>
        <v>0</v>
      </c>
      <c r="W816" s="329">
        <f t="shared" si="1734"/>
        <v>0</v>
      </c>
      <c r="X816" s="329">
        <f t="shared" si="1735"/>
        <v>0</v>
      </c>
      <c r="Y816" s="329">
        <f t="shared" si="1736"/>
        <v>0</v>
      </c>
      <c r="Z816" s="329">
        <f t="shared" si="1737"/>
        <v>0</v>
      </c>
      <c r="AA816" s="329">
        <f t="shared" si="1738"/>
        <v>0</v>
      </c>
      <c r="AB816" s="170">
        <f t="shared" si="1684"/>
        <v>0</v>
      </c>
      <c r="AC816" s="208">
        <f t="shared" si="1685"/>
        <v>0</v>
      </c>
      <c r="AD816" s="328">
        <v>32.6</v>
      </c>
      <c r="AE816" s="328">
        <f t="shared" si="1739"/>
        <v>0</v>
      </c>
      <c r="AF816" s="329">
        <f t="shared" si="1740"/>
        <v>0</v>
      </c>
      <c r="AG816" s="329">
        <f t="shared" si="1741"/>
        <v>0</v>
      </c>
      <c r="AH816" s="329">
        <f t="shared" si="1742"/>
        <v>0</v>
      </c>
      <c r="AI816" s="329">
        <f t="shared" si="1743"/>
        <v>0</v>
      </c>
      <c r="AJ816" s="329">
        <f t="shared" si="1744"/>
        <v>0</v>
      </c>
      <c r="AK816" s="329">
        <f t="shared" si="1745"/>
        <v>0</v>
      </c>
      <c r="AL816" s="170">
        <f t="shared" si="1686"/>
        <v>0</v>
      </c>
      <c r="AM816" s="208">
        <f t="shared" si="1687"/>
        <v>0</v>
      </c>
      <c r="AN816" s="328">
        <v>32.6</v>
      </c>
      <c r="AO816" s="328">
        <f t="shared" si="1746"/>
        <v>0</v>
      </c>
      <c r="AP816" s="329">
        <f t="shared" si="1747"/>
        <v>0</v>
      </c>
      <c r="AQ816" s="329">
        <f t="shared" si="1748"/>
        <v>0</v>
      </c>
      <c r="AR816" s="329">
        <f t="shared" si="1749"/>
        <v>0</v>
      </c>
      <c r="AS816" s="329">
        <f t="shared" si="1750"/>
        <v>0</v>
      </c>
      <c r="AT816" s="329">
        <f t="shared" si="1751"/>
        <v>0</v>
      </c>
      <c r="AU816" s="329">
        <f t="shared" si="1752"/>
        <v>0</v>
      </c>
      <c r="AV816" s="170">
        <f t="shared" si="1688"/>
        <v>0</v>
      </c>
      <c r="AW816" s="208">
        <f t="shared" si="1689"/>
        <v>0</v>
      </c>
      <c r="AX816" s="328">
        <v>32.6</v>
      </c>
      <c r="AY816" s="328">
        <f t="shared" si="1753"/>
        <v>0</v>
      </c>
      <c r="AZ816" s="329">
        <f t="shared" si="1754"/>
        <v>0</v>
      </c>
      <c r="BA816" s="329">
        <f t="shared" si="1755"/>
        <v>0</v>
      </c>
      <c r="BB816" s="329">
        <f t="shared" si="1756"/>
        <v>0</v>
      </c>
      <c r="BC816" s="329">
        <f t="shared" si="1757"/>
        <v>0</v>
      </c>
      <c r="BD816" s="329">
        <f t="shared" si="1758"/>
        <v>0</v>
      </c>
      <c r="BE816" s="329">
        <f t="shared" si="1759"/>
        <v>0</v>
      </c>
      <c r="BF816" s="170">
        <f t="shared" si="1690"/>
        <v>0</v>
      </c>
      <c r="BG816" s="208">
        <f t="shared" si="1691"/>
        <v>0</v>
      </c>
      <c r="BH816" s="328">
        <v>32.6</v>
      </c>
      <c r="BI816" s="328">
        <f t="shared" si="1692"/>
        <v>0</v>
      </c>
      <c r="BJ816" s="329">
        <f t="shared" si="1693"/>
        <v>0</v>
      </c>
      <c r="BK816" s="329">
        <f t="shared" si="1694"/>
        <v>0</v>
      </c>
      <c r="BL816" s="329">
        <f t="shared" si="1695"/>
        <v>0</v>
      </c>
      <c r="BM816" s="329">
        <f t="shared" si="1696"/>
        <v>0</v>
      </c>
      <c r="BN816" s="329">
        <f t="shared" si="1697"/>
        <v>0</v>
      </c>
      <c r="BO816" s="329">
        <f t="shared" si="1698"/>
        <v>0</v>
      </c>
      <c r="BP816" s="170">
        <f t="shared" si="1699"/>
        <v>0</v>
      </c>
      <c r="BQ816" s="208">
        <f t="shared" si="1700"/>
        <v>0</v>
      </c>
      <c r="BR816" s="328">
        <v>32.6</v>
      </c>
      <c r="BS816" s="328">
        <f t="shared" si="1760"/>
        <v>0</v>
      </c>
      <c r="BT816" s="329">
        <f t="shared" si="1761"/>
        <v>0</v>
      </c>
      <c r="BU816" s="329">
        <f t="shared" si="1762"/>
        <v>0</v>
      </c>
      <c r="BV816" s="329">
        <f t="shared" si="1763"/>
        <v>0</v>
      </c>
      <c r="BW816" s="329">
        <f t="shared" si="1764"/>
        <v>0</v>
      </c>
      <c r="BX816" s="329">
        <f t="shared" si="1765"/>
        <v>0</v>
      </c>
      <c r="BY816" s="329">
        <f t="shared" si="1766"/>
        <v>0</v>
      </c>
      <c r="BZ816" s="170">
        <f t="shared" si="1701"/>
        <v>0</v>
      </c>
      <c r="CA816" s="208">
        <f t="shared" si="1702"/>
        <v>0</v>
      </c>
      <c r="CB816" s="328">
        <v>32.6</v>
      </c>
      <c r="CC816" s="328">
        <f t="shared" si="1767"/>
        <v>0</v>
      </c>
      <c r="CD816" s="329">
        <f t="shared" si="1768"/>
        <v>0</v>
      </c>
      <c r="CE816" s="329">
        <f t="shared" si="1769"/>
        <v>0</v>
      </c>
      <c r="CF816" s="329">
        <f t="shared" si="1770"/>
        <v>0</v>
      </c>
      <c r="CG816" s="329">
        <f t="shared" si="1771"/>
        <v>0</v>
      </c>
      <c r="CH816" s="329">
        <f t="shared" si="1772"/>
        <v>0</v>
      </c>
      <c r="CI816" s="329">
        <f t="shared" si="1773"/>
        <v>0</v>
      </c>
      <c r="CJ816" s="170">
        <f t="shared" si="1703"/>
        <v>0</v>
      </c>
      <c r="CK816" s="208">
        <f t="shared" si="1704"/>
        <v>0</v>
      </c>
      <c r="CL816" s="328">
        <v>32.6</v>
      </c>
      <c r="CM816" s="328">
        <f t="shared" si="1774"/>
        <v>0</v>
      </c>
      <c r="CN816" s="329">
        <f t="shared" si="1775"/>
        <v>0</v>
      </c>
      <c r="CO816" s="329">
        <f t="shared" si="1776"/>
        <v>0</v>
      </c>
      <c r="CP816" s="329">
        <f t="shared" si="1777"/>
        <v>0</v>
      </c>
      <c r="CQ816" s="329">
        <f t="shared" si="1778"/>
        <v>0</v>
      </c>
      <c r="CR816" s="329">
        <f t="shared" si="1779"/>
        <v>0</v>
      </c>
      <c r="CS816" s="329">
        <f t="shared" si="1780"/>
        <v>0</v>
      </c>
      <c r="CT816" s="170">
        <f t="shared" si="1705"/>
        <v>0</v>
      </c>
      <c r="CU816" s="208">
        <f t="shared" si="1706"/>
        <v>0</v>
      </c>
      <c r="CV816" s="328">
        <v>32.6</v>
      </c>
      <c r="CW816" s="328">
        <f t="shared" si="1781"/>
        <v>0</v>
      </c>
      <c r="CX816" s="329">
        <f t="shared" si="1782"/>
        <v>0</v>
      </c>
      <c r="CY816" s="329">
        <f t="shared" si="1783"/>
        <v>0</v>
      </c>
      <c r="CZ816" s="329">
        <f t="shared" si="1784"/>
        <v>0</v>
      </c>
      <c r="DA816" s="329">
        <f t="shared" si="1785"/>
        <v>0</v>
      </c>
      <c r="DB816" s="329">
        <f t="shared" si="1786"/>
        <v>0</v>
      </c>
      <c r="DC816" s="329">
        <f t="shared" si="1787"/>
        <v>0</v>
      </c>
      <c r="DD816" s="170">
        <f t="shared" si="1707"/>
        <v>0</v>
      </c>
      <c r="DE816" s="208">
        <f t="shared" si="1708"/>
        <v>0</v>
      </c>
      <c r="DF816" s="328">
        <v>32.6</v>
      </c>
      <c r="DG816" s="328">
        <f t="shared" si="1788"/>
        <v>0</v>
      </c>
      <c r="DH816" s="329">
        <f t="shared" si="1789"/>
        <v>0</v>
      </c>
      <c r="DI816" s="329">
        <f t="shared" si="1790"/>
        <v>0</v>
      </c>
      <c r="DJ816" s="329">
        <f t="shared" si="1791"/>
        <v>0</v>
      </c>
      <c r="DK816" s="329">
        <f t="shared" si="1792"/>
        <v>0</v>
      </c>
      <c r="DL816" s="329">
        <f t="shared" si="1793"/>
        <v>0</v>
      </c>
      <c r="DM816" s="329">
        <f t="shared" si="1794"/>
        <v>0</v>
      </c>
      <c r="DN816" s="170">
        <f t="shared" si="1709"/>
        <v>0</v>
      </c>
      <c r="DO816" s="208">
        <f t="shared" si="1710"/>
        <v>0</v>
      </c>
      <c r="DP816" s="328">
        <v>32.6</v>
      </c>
      <c r="DQ816" s="328">
        <f t="shared" si="1795"/>
        <v>0</v>
      </c>
      <c r="DR816" s="329">
        <f t="shared" si="1796"/>
        <v>0</v>
      </c>
      <c r="DS816" s="329">
        <f t="shared" si="1797"/>
        <v>0</v>
      </c>
      <c r="DT816" s="329">
        <f t="shared" si="1798"/>
        <v>0</v>
      </c>
      <c r="DU816" s="329">
        <f t="shared" si="1799"/>
        <v>0</v>
      </c>
      <c r="DV816" s="329">
        <f t="shared" si="1800"/>
        <v>0</v>
      </c>
      <c r="DW816" s="329">
        <f t="shared" si="1801"/>
        <v>0</v>
      </c>
      <c r="DX816" s="170">
        <f t="shared" si="1711"/>
        <v>0</v>
      </c>
      <c r="DY816" s="208">
        <f t="shared" si="1712"/>
        <v>0</v>
      </c>
      <c r="DZ816" s="328">
        <v>32.6</v>
      </c>
      <c r="EA816" s="328">
        <f t="shared" si="1802"/>
        <v>0</v>
      </c>
      <c r="EB816" s="329">
        <f t="shared" si="1803"/>
        <v>0</v>
      </c>
      <c r="EC816" s="329">
        <f t="shared" si="1804"/>
        <v>0</v>
      </c>
      <c r="ED816" s="329">
        <f t="shared" si="1805"/>
        <v>0</v>
      </c>
      <c r="EE816" s="329">
        <f t="shared" si="1806"/>
        <v>0</v>
      </c>
      <c r="EF816" s="329">
        <f t="shared" si="1807"/>
        <v>0</v>
      </c>
      <c r="EG816" s="329">
        <f t="shared" si="1808"/>
        <v>0</v>
      </c>
      <c r="EH816" s="170">
        <f t="shared" si="1713"/>
        <v>0</v>
      </c>
      <c r="EI816" s="208">
        <f t="shared" si="1714"/>
        <v>0</v>
      </c>
      <c r="EJ816" s="328">
        <v>32.6</v>
      </c>
      <c r="EK816" s="328">
        <f t="shared" si="1809"/>
        <v>0</v>
      </c>
      <c r="EL816" s="329">
        <f t="shared" si="1810"/>
        <v>0</v>
      </c>
      <c r="EM816" s="329">
        <f t="shared" si="1811"/>
        <v>0</v>
      </c>
      <c r="EN816" s="329">
        <f t="shared" si="1812"/>
        <v>0</v>
      </c>
      <c r="EO816" s="329">
        <f t="shared" si="1813"/>
        <v>0</v>
      </c>
      <c r="EP816" s="329">
        <f t="shared" si="1814"/>
        <v>0</v>
      </c>
      <c r="EQ816" s="329">
        <f t="shared" si="1815"/>
        <v>0</v>
      </c>
      <c r="ER816" s="170">
        <f t="shared" si="1715"/>
        <v>0</v>
      </c>
      <c r="ES816" s="208">
        <f t="shared" si="1716"/>
        <v>0</v>
      </c>
      <c r="ET816" s="328">
        <v>32.6</v>
      </c>
      <c r="EU816" s="328">
        <f t="shared" si="1816"/>
        <v>0</v>
      </c>
      <c r="EV816" s="329">
        <f t="shared" si="1817"/>
        <v>0</v>
      </c>
      <c r="EW816" s="329">
        <f t="shared" si="1818"/>
        <v>0</v>
      </c>
      <c r="EX816" s="329">
        <f t="shared" si="1819"/>
        <v>0</v>
      </c>
      <c r="EY816" s="329">
        <f t="shared" si="1820"/>
        <v>0</v>
      </c>
      <c r="EZ816" s="329">
        <f t="shared" si="1821"/>
        <v>0</v>
      </c>
      <c r="FA816" s="329">
        <f t="shared" si="1822"/>
        <v>0</v>
      </c>
      <c r="FB816" s="170">
        <f t="shared" si="1717"/>
        <v>0</v>
      </c>
      <c r="FC816" s="208">
        <f t="shared" si="1718"/>
        <v>0</v>
      </c>
      <c r="FD816" s="328">
        <v>32.6</v>
      </c>
      <c r="FE816" s="328">
        <f t="shared" si="1823"/>
        <v>0</v>
      </c>
      <c r="FF816" s="329">
        <f t="shared" si="1824"/>
        <v>0</v>
      </c>
      <c r="FG816" s="329">
        <f t="shared" si="1825"/>
        <v>0</v>
      </c>
      <c r="FH816" s="329">
        <f t="shared" si="1826"/>
        <v>0</v>
      </c>
      <c r="FI816" s="329">
        <f t="shared" si="1827"/>
        <v>0</v>
      </c>
      <c r="FJ816" s="329">
        <f t="shared" si="1828"/>
        <v>0</v>
      </c>
      <c r="FK816" s="329">
        <f t="shared" si="1829"/>
        <v>0</v>
      </c>
      <c r="FL816" s="170">
        <f t="shared" si="1677"/>
        <v>0</v>
      </c>
      <c r="FM816" s="208">
        <f t="shared" si="1719"/>
        <v>0</v>
      </c>
      <c r="FN816" s="328">
        <v>32.6</v>
      </c>
      <c r="FO816" s="328">
        <f t="shared" si="1856"/>
        <v>0</v>
      </c>
      <c r="FP816" s="329">
        <f t="shared" si="1857"/>
        <v>0</v>
      </c>
      <c r="FQ816" s="329">
        <f t="shared" si="1858"/>
        <v>0</v>
      </c>
      <c r="FR816" s="329">
        <f t="shared" si="1859"/>
        <v>0</v>
      </c>
      <c r="FS816" s="329">
        <f t="shared" si="1860"/>
        <v>0</v>
      </c>
      <c r="FT816" s="329">
        <f t="shared" si="1861"/>
        <v>0</v>
      </c>
      <c r="FU816" s="329">
        <f t="shared" si="1862"/>
        <v>0</v>
      </c>
      <c r="FV816" s="170">
        <f t="shared" si="1678"/>
        <v>0</v>
      </c>
      <c r="FW816" s="208">
        <f t="shared" si="1720"/>
        <v>0</v>
      </c>
      <c r="FX816" s="328">
        <v>32.6</v>
      </c>
      <c r="FY816" s="328">
        <f t="shared" si="1863"/>
        <v>0</v>
      </c>
      <c r="FZ816" s="329">
        <f t="shared" si="1864"/>
        <v>0</v>
      </c>
      <c r="GA816" s="329">
        <f t="shared" si="1865"/>
        <v>0</v>
      </c>
      <c r="GB816" s="329">
        <f t="shared" si="1866"/>
        <v>0</v>
      </c>
      <c r="GC816" s="329">
        <f t="shared" si="1867"/>
        <v>0</v>
      </c>
      <c r="GD816" s="329">
        <f t="shared" si="1868"/>
        <v>0</v>
      </c>
      <c r="GE816" s="329">
        <f t="shared" si="1869"/>
        <v>0</v>
      </c>
      <c r="GF816" s="170">
        <f t="shared" si="1679"/>
        <v>0</v>
      </c>
      <c r="GG816" s="208">
        <f t="shared" si="1721"/>
        <v>0</v>
      </c>
      <c r="GH816" s="328">
        <v>32.6</v>
      </c>
      <c r="GI816" s="328">
        <f t="shared" si="1870"/>
        <v>0</v>
      </c>
      <c r="GJ816" s="329">
        <f t="shared" si="1871"/>
        <v>0</v>
      </c>
      <c r="GK816" s="329">
        <f t="shared" si="1872"/>
        <v>0</v>
      </c>
      <c r="GL816" s="329">
        <f t="shared" si="1873"/>
        <v>0</v>
      </c>
      <c r="GM816" s="329">
        <f t="shared" si="1874"/>
        <v>0</v>
      </c>
      <c r="GN816" s="329">
        <f t="shared" si="1875"/>
        <v>0</v>
      </c>
      <c r="GO816" s="329">
        <f t="shared" si="1876"/>
        <v>0</v>
      </c>
      <c r="GP816" s="170">
        <f t="shared" si="1680"/>
        <v>0</v>
      </c>
      <c r="GQ816" s="208">
        <f t="shared" si="1722"/>
        <v>0</v>
      </c>
      <c r="GR816" s="328">
        <v>32.6</v>
      </c>
      <c r="GS816" s="328">
        <f t="shared" si="1877"/>
        <v>0</v>
      </c>
      <c r="GT816" s="329">
        <f t="shared" si="1878"/>
        <v>0</v>
      </c>
      <c r="GU816" s="329">
        <f t="shared" si="1879"/>
        <v>0</v>
      </c>
      <c r="GV816" s="329">
        <f t="shared" si="1880"/>
        <v>0</v>
      </c>
      <c r="GW816" s="329">
        <f t="shared" si="1881"/>
        <v>0</v>
      </c>
      <c r="GX816" s="329">
        <f t="shared" si="1882"/>
        <v>0</v>
      </c>
      <c r="GY816" s="329">
        <f t="shared" si="1883"/>
        <v>0</v>
      </c>
      <c r="GZ816" s="170">
        <f t="shared" si="1681"/>
        <v>0</v>
      </c>
      <c r="HA816" s="208">
        <f t="shared" si="1723"/>
        <v>0</v>
      </c>
      <c r="HB816" s="328">
        <v>32.6</v>
      </c>
      <c r="HC816" s="328">
        <f t="shared" si="1724"/>
        <v>0</v>
      </c>
      <c r="HD816" s="329">
        <f t="shared" si="1830"/>
        <v>0</v>
      </c>
      <c r="HE816" s="329">
        <f t="shared" si="1831"/>
        <v>0</v>
      </c>
      <c r="HF816" s="329">
        <f t="shared" si="1832"/>
        <v>0</v>
      </c>
      <c r="HG816" s="329">
        <f t="shared" si="1833"/>
        <v>0</v>
      </c>
      <c r="HH816" s="329">
        <f t="shared" si="1834"/>
        <v>0</v>
      </c>
      <c r="HI816" s="329">
        <f t="shared" si="1835"/>
        <v>0</v>
      </c>
      <c r="HJ816" s="170">
        <f t="shared" si="1682"/>
        <v>0</v>
      </c>
      <c r="HK816" s="208">
        <f t="shared" si="1725"/>
        <v>0</v>
      </c>
      <c r="HL816" s="328">
        <v>32.6</v>
      </c>
      <c r="HM816" s="328">
        <f t="shared" si="1726"/>
        <v>0</v>
      </c>
      <c r="HN816" s="329">
        <f t="shared" si="1836"/>
        <v>0</v>
      </c>
      <c r="HO816" s="329">
        <f t="shared" si="1837"/>
        <v>0</v>
      </c>
      <c r="HP816" s="329">
        <f t="shared" si="1838"/>
        <v>0</v>
      </c>
      <c r="HQ816" s="329">
        <f t="shared" si="1839"/>
        <v>0</v>
      </c>
      <c r="HR816" s="329">
        <f t="shared" si="1840"/>
        <v>0</v>
      </c>
      <c r="HS816" s="329">
        <f t="shared" si="1841"/>
        <v>0</v>
      </c>
      <c r="HT816" s="170">
        <f t="shared" si="1727"/>
        <v>0</v>
      </c>
      <c r="HU816" s="208">
        <f t="shared" si="1728"/>
        <v>0</v>
      </c>
      <c r="HV816" s="328">
        <v>32.6</v>
      </c>
      <c r="HW816" s="328">
        <f t="shared" si="1842"/>
        <v>0</v>
      </c>
      <c r="HX816" s="329">
        <f t="shared" si="1843"/>
        <v>0</v>
      </c>
      <c r="HY816" s="329">
        <f t="shared" si="1844"/>
        <v>0</v>
      </c>
      <c r="HZ816" s="329">
        <f t="shared" si="1845"/>
        <v>0</v>
      </c>
      <c r="IA816" s="329">
        <f t="shared" si="1846"/>
        <v>0</v>
      </c>
      <c r="IB816" s="329">
        <f t="shared" si="1847"/>
        <v>0</v>
      </c>
      <c r="IC816" s="329">
        <f t="shared" si="1848"/>
        <v>0</v>
      </c>
      <c r="ID816" s="170">
        <f t="shared" si="1729"/>
        <v>0</v>
      </c>
      <c r="IE816" s="208">
        <f t="shared" si="1730"/>
        <v>0</v>
      </c>
      <c r="IF816" s="328">
        <v>32.6</v>
      </c>
      <c r="IG816" s="328">
        <f t="shared" si="1849"/>
        <v>0</v>
      </c>
      <c r="IH816" s="329">
        <f t="shared" si="1850"/>
        <v>0</v>
      </c>
      <c r="II816" s="329">
        <f t="shared" si="1851"/>
        <v>0</v>
      </c>
      <c r="IJ816" s="329">
        <f t="shared" si="1852"/>
        <v>0</v>
      </c>
      <c r="IK816" s="329">
        <f t="shared" si="1853"/>
        <v>0</v>
      </c>
      <c r="IL816" s="329">
        <f t="shared" si="1854"/>
        <v>0</v>
      </c>
      <c r="IM816" s="329">
        <f t="shared" si="1855"/>
        <v>0</v>
      </c>
      <c r="IN816" s="170">
        <f t="shared" si="1683"/>
        <v>0</v>
      </c>
    </row>
    <row r="817" spans="1:248">
      <c r="A817" s="318"/>
      <c r="B817" s="318"/>
      <c r="C817" s="318"/>
      <c r="D817" s="318"/>
      <c r="E817" s="318"/>
      <c r="F817" s="318"/>
      <c r="G817" s="318"/>
      <c r="H817" s="318"/>
      <c r="I817" s="318"/>
      <c r="K817" s="318"/>
      <c r="L817" s="318"/>
      <c r="M817" s="318"/>
      <c r="N817" s="318"/>
      <c r="O817" s="318"/>
      <c r="P817" s="318"/>
      <c r="Q817" s="318"/>
      <c r="R817" s="318"/>
      <c r="S817" s="208">
        <f t="shared" si="1731"/>
        <v>0</v>
      </c>
      <c r="T817" s="328">
        <v>32.700000000000003</v>
      </c>
      <c r="U817" s="328">
        <f t="shared" si="1732"/>
        <v>0</v>
      </c>
      <c r="V817" s="329">
        <f t="shared" si="1733"/>
        <v>0</v>
      </c>
      <c r="W817" s="329">
        <f t="shared" si="1734"/>
        <v>0</v>
      </c>
      <c r="X817" s="329">
        <f t="shared" si="1735"/>
        <v>0</v>
      </c>
      <c r="Y817" s="329">
        <f t="shared" si="1736"/>
        <v>0</v>
      </c>
      <c r="Z817" s="329">
        <f t="shared" si="1737"/>
        <v>0</v>
      </c>
      <c r="AA817" s="329">
        <f t="shared" si="1738"/>
        <v>0</v>
      </c>
      <c r="AB817" s="170">
        <f t="shared" si="1684"/>
        <v>0</v>
      </c>
      <c r="AC817" s="208">
        <f t="shared" si="1685"/>
        <v>0</v>
      </c>
      <c r="AD817" s="328">
        <v>32.700000000000003</v>
      </c>
      <c r="AE817" s="328">
        <f t="shared" si="1739"/>
        <v>0</v>
      </c>
      <c r="AF817" s="329">
        <f t="shared" si="1740"/>
        <v>0</v>
      </c>
      <c r="AG817" s="329">
        <f t="shared" si="1741"/>
        <v>0</v>
      </c>
      <c r="AH817" s="329">
        <f t="shared" si="1742"/>
        <v>0</v>
      </c>
      <c r="AI817" s="329">
        <f t="shared" si="1743"/>
        <v>0</v>
      </c>
      <c r="AJ817" s="329">
        <f t="shared" si="1744"/>
        <v>0</v>
      </c>
      <c r="AK817" s="329">
        <f t="shared" si="1745"/>
        <v>0</v>
      </c>
      <c r="AL817" s="170">
        <f t="shared" si="1686"/>
        <v>0</v>
      </c>
      <c r="AM817" s="208">
        <f t="shared" si="1687"/>
        <v>0</v>
      </c>
      <c r="AN817" s="328">
        <v>32.700000000000003</v>
      </c>
      <c r="AO817" s="328">
        <f t="shared" si="1746"/>
        <v>0</v>
      </c>
      <c r="AP817" s="329">
        <f t="shared" si="1747"/>
        <v>0</v>
      </c>
      <c r="AQ817" s="329">
        <f t="shared" si="1748"/>
        <v>0</v>
      </c>
      <c r="AR817" s="329">
        <f t="shared" si="1749"/>
        <v>0</v>
      </c>
      <c r="AS817" s="329">
        <f t="shared" si="1750"/>
        <v>0</v>
      </c>
      <c r="AT817" s="329">
        <f t="shared" si="1751"/>
        <v>0</v>
      </c>
      <c r="AU817" s="329">
        <f t="shared" si="1752"/>
        <v>0</v>
      </c>
      <c r="AV817" s="170">
        <f t="shared" si="1688"/>
        <v>0</v>
      </c>
      <c r="AW817" s="208">
        <f t="shared" si="1689"/>
        <v>0</v>
      </c>
      <c r="AX817" s="328">
        <v>32.700000000000003</v>
      </c>
      <c r="AY817" s="328">
        <f t="shared" si="1753"/>
        <v>0</v>
      </c>
      <c r="AZ817" s="329">
        <f t="shared" si="1754"/>
        <v>0</v>
      </c>
      <c r="BA817" s="329">
        <f t="shared" si="1755"/>
        <v>0</v>
      </c>
      <c r="BB817" s="329">
        <f t="shared" si="1756"/>
        <v>0</v>
      </c>
      <c r="BC817" s="329">
        <f t="shared" si="1757"/>
        <v>0</v>
      </c>
      <c r="BD817" s="329">
        <f t="shared" si="1758"/>
        <v>0</v>
      </c>
      <c r="BE817" s="329">
        <f t="shared" si="1759"/>
        <v>0</v>
      </c>
      <c r="BF817" s="170">
        <f t="shared" si="1690"/>
        <v>0</v>
      </c>
      <c r="BG817" s="208">
        <f t="shared" si="1691"/>
        <v>0</v>
      </c>
      <c r="BH817" s="328">
        <v>32.700000000000003</v>
      </c>
      <c r="BI817" s="328">
        <f t="shared" si="1692"/>
        <v>0</v>
      </c>
      <c r="BJ817" s="329">
        <f t="shared" si="1693"/>
        <v>0</v>
      </c>
      <c r="BK817" s="329">
        <f t="shared" si="1694"/>
        <v>0</v>
      </c>
      <c r="BL817" s="329">
        <f t="shared" si="1695"/>
        <v>0</v>
      </c>
      <c r="BM817" s="329">
        <f t="shared" si="1696"/>
        <v>0</v>
      </c>
      <c r="BN817" s="329">
        <f t="shared" si="1697"/>
        <v>0</v>
      </c>
      <c r="BO817" s="329">
        <f t="shared" si="1698"/>
        <v>0</v>
      </c>
      <c r="BP817" s="170">
        <f t="shared" si="1699"/>
        <v>0</v>
      </c>
      <c r="BQ817" s="208">
        <f t="shared" si="1700"/>
        <v>0</v>
      </c>
      <c r="BR817" s="328">
        <v>32.700000000000003</v>
      </c>
      <c r="BS817" s="328">
        <f t="shared" si="1760"/>
        <v>0</v>
      </c>
      <c r="BT817" s="329">
        <f t="shared" si="1761"/>
        <v>0</v>
      </c>
      <c r="BU817" s="329">
        <f t="shared" si="1762"/>
        <v>0</v>
      </c>
      <c r="BV817" s="329">
        <f t="shared" si="1763"/>
        <v>0</v>
      </c>
      <c r="BW817" s="329">
        <f t="shared" si="1764"/>
        <v>0</v>
      </c>
      <c r="BX817" s="329">
        <f t="shared" si="1765"/>
        <v>0</v>
      </c>
      <c r="BY817" s="329">
        <f t="shared" si="1766"/>
        <v>0</v>
      </c>
      <c r="BZ817" s="170">
        <f t="shared" si="1701"/>
        <v>0</v>
      </c>
      <c r="CA817" s="208">
        <f t="shared" si="1702"/>
        <v>0</v>
      </c>
      <c r="CB817" s="328">
        <v>32.700000000000003</v>
      </c>
      <c r="CC817" s="328">
        <f t="shared" si="1767"/>
        <v>0</v>
      </c>
      <c r="CD817" s="329">
        <f t="shared" si="1768"/>
        <v>0</v>
      </c>
      <c r="CE817" s="329">
        <f t="shared" si="1769"/>
        <v>0</v>
      </c>
      <c r="CF817" s="329">
        <f t="shared" si="1770"/>
        <v>0</v>
      </c>
      <c r="CG817" s="329">
        <f t="shared" si="1771"/>
        <v>0</v>
      </c>
      <c r="CH817" s="329">
        <f t="shared" si="1772"/>
        <v>0</v>
      </c>
      <c r="CI817" s="329">
        <f t="shared" si="1773"/>
        <v>0</v>
      </c>
      <c r="CJ817" s="170">
        <f t="shared" si="1703"/>
        <v>0</v>
      </c>
      <c r="CK817" s="208">
        <f t="shared" si="1704"/>
        <v>0</v>
      </c>
      <c r="CL817" s="328">
        <v>32.700000000000003</v>
      </c>
      <c r="CM817" s="328">
        <f t="shared" si="1774"/>
        <v>0</v>
      </c>
      <c r="CN817" s="329">
        <f t="shared" si="1775"/>
        <v>0</v>
      </c>
      <c r="CO817" s="329">
        <f t="shared" si="1776"/>
        <v>0</v>
      </c>
      <c r="CP817" s="329">
        <f t="shared" si="1777"/>
        <v>0</v>
      </c>
      <c r="CQ817" s="329">
        <f t="shared" si="1778"/>
        <v>0</v>
      </c>
      <c r="CR817" s="329">
        <f t="shared" si="1779"/>
        <v>0</v>
      </c>
      <c r="CS817" s="329">
        <f t="shared" si="1780"/>
        <v>0</v>
      </c>
      <c r="CT817" s="170">
        <f t="shared" si="1705"/>
        <v>0</v>
      </c>
      <c r="CU817" s="208">
        <f t="shared" si="1706"/>
        <v>0</v>
      </c>
      <c r="CV817" s="328">
        <v>32.700000000000003</v>
      </c>
      <c r="CW817" s="328">
        <f t="shared" si="1781"/>
        <v>0</v>
      </c>
      <c r="CX817" s="329">
        <f t="shared" si="1782"/>
        <v>0</v>
      </c>
      <c r="CY817" s="329">
        <f t="shared" si="1783"/>
        <v>0</v>
      </c>
      <c r="CZ817" s="329">
        <f t="shared" si="1784"/>
        <v>0</v>
      </c>
      <c r="DA817" s="329">
        <f t="shared" si="1785"/>
        <v>0</v>
      </c>
      <c r="DB817" s="329">
        <f t="shared" si="1786"/>
        <v>0</v>
      </c>
      <c r="DC817" s="329">
        <f t="shared" si="1787"/>
        <v>0</v>
      </c>
      <c r="DD817" s="170">
        <f t="shared" si="1707"/>
        <v>0</v>
      </c>
      <c r="DE817" s="208">
        <f t="shared" si="1708"/>
        <v>0</v>
      </c>
      <c r="DF817" s="328">
        <v>32.700000000000003</v>
      </c>
      <c r="DG817" s="328">
        <f t="shared" si="1788"/>
        <v>0</v>
      </c>
      <c r="DH817" s="329">
        <f t="shared" si="1789"/>
        <v>0</v>
      </c>
      <c r="DI817" s="329">
        <f t="shared" si="1790"/>
        <v>0</v>
      </c>
      <c r="DJ817" s="329">
        <f t="shared" si="1791"/>
        <v>0</v>
      </c>
      <c r="DK817" s="329">
        <f t="shared" si="1792"/>
        <v>0</v>
      </c>
      <c r="DL817" s="329">
        <f t="shared" si="1793"/>
        <v>0</v>
      </c>
      <c r="DM817" s="329">
        <f t="shared" si="1794"/>
        <v>0</v>
      </c>
      <c r="DN817" s="170">
        <f t="shared" si="1709"/>
        <v>0</v>
      </c>
      <c r="DO817" s="208">
        <f t="shared" si="1710"/>
        <v>0</v>
      </c>
      <c r="DP817" s="328">
        <v>32.700000000000003</v>
      </c>
      <c r="DQ817" s="328">
        <f t="shared" si="1795"/>
        <v>0</v>
      </c>
      <c r="DR817" s="329">
        <f t="shared" si="1796"/>
        <v>0</v>
      </c>
      <c r="DS817" s="329">
        <f t="shared" si="1797"/>
        <v>0</v>
      </c>
      <c r="DT817" s="329">
        <f t="shared" si="1798"/>
        <v>0</v>
      </c>
      <c r="DU817" s="329">
        <f t="shared" si="1799"/>
        <v>0</v>
      </c>
      <c r="DV817" s="329">
        <f t="shared" si="1800"/>
        <v>0</v>
      </c>
      <c r="DW817" s="329">
        <f t="shared" si="1801"/>
        <v>0</v>
      </c>
      <c r="DX817" s="170">
        <f t="shared" si="1711"/>
        <v>0</v>
      </c>
      <c r="DY817" s="208">
        <f t="shared" si="1712"/>
        <v>0</v>
      </c>
      <c r="DZ817" s="328">
        <v>32.700000000000003</v>
      </c>
      <c r="EA817" s="328">
        <f t="shared" si="1802"/>
        <v>0</v>
      </c>
      <c r="EB817" s="329">
        <f t="shared" si="1803"/>
        <v>0</v>
      </c>
      <c r="EC817" s="329">
        <f t="shared" si="1804"/>
        <v>0</v>
      </c>
      <c r="ED817" s="329">
        <f t="shared" si="1805"/>
        <v>0</v>
      </c>
      <c r="EE817" s="329">
        <f t="shared" si="1806"/>
        <v>0</v>
      </c>
      <c r="EF817" s="329">
        <f t="shared" si="1807"/>
        <v>0</v>
      </c>
      <c r="EG817" s="329">
        <f t="shared" si="1808"/>
        <v>0</v>
      </c>
      <c r="EH817" s="170">
        <f t="shared" si="1713"/>
        <v>0</v>
      </c>
      <c r="EI817" s="208">
        <f t="shared" si="1714"/>
        <v>0</v>
      </c>
      <c r="EJ817" s="328">
        <v>32.700000000000003</v>
      </c>
      <c r="EK817" s="328">
        <f t="shared" si="1809"/>
        <v>0</v>
      </c>
      <c r="EL817" s="329">
        <f t="shared" si="1810"/>
        <v>0</v>
      </c>
      <c r="EM817" s="329">
        <f t="shared" si="1811"/>
        <v>0</v>
      </c>
      <c r="EN817" s="329">
        <f t="shared" si="1812"/>
        <v>0</v>
      </c>
      <c r="EO817" s="329">
        <f t="shared" si="1813"/>
        <v>0</v>
      </c>
      <c r="EP817" s="329">
        <f t="shared" si="1814"/>
        <v>0</v>
      </c>
      <c r="EQ817" s="329">
        <f t="shared" si="1815"/>
        <v>0</v>
      </c>
      <c r="ER817" s="170">
        <f t="shared" si="1715"/>
        <v>0</v>
      </c>
      <c r="ES817" s="208">
        <f t="shared" si="1716"/>
        <v>0</v>
      </c>
      <c r="ET817" s="328">
        <v>32.700000000000003</v>
      </c>
      <c r="EU817" s="328">
        <f t="shared" si="1816"/>
        <v>0</v>
      </c>
      <c r="EV817" s="329">
        <f t="shared" si="1817"/>
        <v>0</v>
      </c>
      <c r="EW817" s="329">
        <f t="shared" si="1818"/>
        <v>0</v>
      </c>
      <c r="EX817" s="329">
        <f t="shared" si="1819"/>
        <v>0</v>
      </c>
      <c r="EY817" s="329">
        <f t="shared" si="1820"/>
        <v>0</v>
      </c>
      <c r="EZ817" s="329">
        <f t="shared" si="1821"/>
        <v>0</v>
      </c>
      <c r="FA817" s="329">
        <f t="shared" si="1822"/>
        <v>0</v>
      </c>
      <c r="FB817" s="170">
        <f t="shared" si="1717"/>
        <v>0</v>
      </c>
      <c r="FC817" s="208">
        <f t="shared" si="1718"/>
        <v>0</v>
      </c>
      <c r="FD817" s="328">
        <v>32.700000000000003</v>
      </c>
      <c r="FE817" s="328">
        <f t="shared" si="1823"/>
        <v>0</v>
      </c>
      <c r="FF817" s="329">
        <f t="shared" si="1824"/>
        <v>0</v>
      </c>
      <c r="FG817" s="329">
        <f t="shared" si="1825"/>
        <v>0</v>
      </c>
      <c r="FH817" s="329">
        <f t="shared" si="1826"/>
        <v>0</v>
      </c>
      <c r="FI817" s="329">
        <f t="shared" si="1827"/>
        <v>0</v>
      </c>
      <c r="FJ817" s="329">
        <f t="shared" si="1828"/>
        <v>0</v>
      </c>
      <c r="FK817" s="329">
        <f t="shared" si="1829"/>
        <v>0</v>
      </c>
      <c r="FL817" s="170">
        <f t="shared" si="1677"/>
        <v>0</v>
      </c>
      <c r="FM817" s="208">
        <f t="shared" si="1719"/>
        <v>0</v>
      </c>
      <c r="FN817" s="328">
        <v>32.700000000000003</v>
      </c>
      <c r="FO817" s="328">
        <f t="shared" si="1856"/>
        <v>0</v>
      </c>
      <c r="FP817" s="329">
        <f t="shared" si="1857"/>
        <v>0</v>
      </c>
      <c r="FQ817" s="329">
        <f t="shared" si="1858"/>
        <v>0</v>
      </c>
      <c r="FR817" s="329">
        <f t="shared" si="1859"/>
        <v>0</v>
      </c>
      <c r="FS817" s="329">
        <f t="shared" si="1860"/>
        <v>0</v>
      </c>
      <c r="FT817" s="329">
        <f t="shared" si="1861"/>
        <v>0</v>
      </c>
      <c r="FU817" s="329">
        <f t="shared" si="1862"/>
        <v>0</v>
      </c>
      <c r="FV817" s="170">
        <f t="shared" si="1678"/>
        <v>0</v>
      </c>
      <c r="FW817" s="208">
        <f t="shared" si="1720"/>
        <v>0</v>
      </c>
      <c r="FX817" s="328">
        <v>32.700000000000003</v>
      </c>
      <c r="FY817" s="328">
        <f t="shared" si="1863"/>
        <v>0</v>
      </c>
      <c r="FZ817" s="329">
        <f t="shared" si="1864"/>
        <v>0</v>
      </c>
      <c r="GA817" s="329">
        <f t="shared" si="1865"/>
        <v>0</v>
      </c>
      <c r="GB817" s="329">
        <f t="shared" si="1866"/>
        <v>0</v>
      </c>
      <c r="GC817" s="329">
        <f t="shared" si="1867"/>
        <v>0</v>
      </c>
      <c r="GD817" s="329">
        <f t="shared" si="1868"/>
        <v>0</v>
      </c>
      <c r="GE817" s="329">
        <f t="shared" si="1869"/>
        <v>0</v>
      </c>
      <c r="GF817" s="170">
        <f t="shared" si="1679"/>
        <v>0</v>
      </c>
      <c r="GG817" s="208">
        <f t="shared" si="1721"/>
        <v>0</v>
      </c>
      <c r="GH817" s="328">
        <v>32.700000000000003</v>
      </c>
      <c r="GI817" s="328">
        <f t="shared" si="1870"/>
        <v>0</v>
      </c>
      <c r="GJ817" s="329">
        <f t="shared" si="1871"/>
        <v>0</v>
      </c>
      <c r="GK817" s="329">
        <f t="shared" si="1872"/>
        <v>0</v>
      </c>
      <c r="GL817" s="329">
        <f t="shared" si="1873"/>
        <v>0</v>
      </c>
      <c r="GM817" s="329">
        <f t="shared" si="1874"/>
        <v>0</v>
      </c>
      <c r="GN817" s="329">
        <f t="shared" si="1875"/>
        <v>0</v>
      </c>
      <c r="GO817" s="329">
        <f t="shared" si="1876"/>
        <v>0</v>
      </c>
      <c r="GP817" s="170">
        <f t="shared" si="1680"/>
        <v>0</v>
      </c>
      <c r="GQ817" s="208">
        <f t="shared" si="1722"/>
        <v>0</v>
      </c>
      <c r="GR817" s="328">
        <v>32.700000000000003</v>
      </c>
      <c r="GS817" s="328">
        <f t="shared" si="1877"/>
        <v>0</v>
      </c>
      <c r="GT817" s="329">
        <f t="shared" si="1878"/>
        <v>0</v>
      </c>
      <c r="GU817" s="329">
        <f t="shared" si="1879"/>
        <v>0</v>
      </c>
      <c r="GV817" s="329">
        <f t="shared" si="1880"/>
        <v>0</v>
      </c>
      <c r="GW817" s="329">
        <f t="shared" si="1881"/>
        <v>0</v>
      </c>
      <c r="GX817" s="329">
        <f t="shared" si="1882"/>
        <v>0</v>
      </c>
      <c r="GY817" s="329">
        <f t="shared" si="1883"/>
        <v>0</v>
      </c>
      <c r="GZ817" s="170">
        <f t="shared" si="1681"/>
        <v>0</v>
      </c>
      <c r="HA817" s="208">
        <f t="shared" si="1723"/>
        <v>0</v>
      </c>
      <c r="HB817" s="328">
        <v>32.700000000000003</v>
      </c>
      <c r="HC817" s="328">
        <f t="shared" si="1724"/>
        <v>0</v>
      </c>
      <c r="HD817" s="329">
        <f t="shared" si="1830"/>
        <v>0</v>
      </c>
      <c r="HE817" s="329">
        <f t="shared" si="1831"/>
        <v>0</v>
      </c>
      <c r="HF817" s="329">
        <f t="shared" si="1832"/>
        <v>0</v>
      </c>
      <c r="HG817" s="329">
        <f t="shared" si="1833"/>
        <v>0</v>
      </c>
      <c r="HH817" s="329">
        <f t="shared" si="1834"/>
        <v>0</v>
      </c>
      <c r="HI817" s="329">
        <f t="shared" si="1835"/>
        <v>0</v>
      </c>
      <c r="HJ817" s="170">
        <f t="shared" si="1682"/>
        <v>0</v>
      </c>
      <c r="HK817" s="208">
        <f t="shared" si="1725"/>
        <v>0</v>
      </c>
      <c r="HL817" s="328">
        <v>32.700000000000003</v>
      </c>
      <c r="HM817" s="328">
        <f t="shared" si="1726"/>
        <v>0</v>
      </c>
      <c r="HN817" s="329">
        <f t="shared" si="1836"/>
        <v>0</v>
      </c>
      <c r="HO817" s="329">
        <f t="shared" si="1837"/>
        <v>0</v>
      </c>
      <c r="HP817" s="329">
        <f t="shared" si="1838"/>
        <v>0</v>
      </c>
      <c r="HQ817" s="329">
        <f t="shared" si="1839"/>
        <v>0</v>
      </c>
      <c r="HR817" s="329">
        <f t="shared" si="1840"/>
        <v>0</v>
      </c>
      <c r="HS817" s="329">
        <f t="shared" si="1841"/>
        <v>0</v>
      </c>
      <c r="HT817" s="170">
        <f t="shared" si="1727"/>
        <v>0</v>
      </c>
      <c r="HU817" s="208">
        <f t="shared" si="1728"/>
        <v>0</v>
      </c>
      <c r="HV817" s="328">
        <v>32.700000000000003</v>
      </c>
      <c r="HW817" s="328">
        <f t="shared" si="1842"/>
        <v>0</v>
      </c>
      <c r="HX817" s="329">
        <f t="shared" si="1843"/>
        <v>0</v>
      </c>
      <c r="HY817" s="329">
        <f t="shared" si="1844"/>
        <v>0</v>
      </c>
      <c r="HZ817" s="329">
        <f t="shared" si="1845"/>
        <v>0</v>
      </c>
      <c r="IA817" s="329">
        <f t="shared" si="1846"/>
        <v>0</v>
      </c>
      <c r="IB817" s="329">
        <f t="shared" si="1847"/>
        <v>0</v>
      </c>
      <c r="IC817" s="329">
        <f t="shared" si="1848"/>
        <v>0</v>
      </c>
      <c r="ID817" s="170">
        <f t="shared" si="1729"/>
        <v>0</v>
      </c>
      <c r="IE817" s="208">
        <f t="shared" si="1730"/>
        <v>0</v>
      </c>
      <c r="IF817" s="328">
        <v>32.700000000000003</v>
      </c>
      <c r="IG817" s="328">
        <f t="shared" si="1849"/>
        <v>0</v>
      </c>
      <c r="IH817" s="329">
        <f t="shared" si="1850"/>
        <v>0</v>
      </c>
      <c r="II817" s="329">
        <f t="shared" si="1851"/>
        <v>0</v>
      </c>
      <c r="IJ817" s="329">
        <f t="shared" si="1852"/>
        <v>0</v>
      </c>
      <c r="IK817" s="329">
        <f t="shared" si="1853"/>
        <v>0</v>
      </c>
      <c r="IL817" s="329">
        <f t="shared" si="1854"/>
        <v>0</v>
      </c>
      <c r="IM817" s="329">
        <f t="shared" si="1855"/>
        <v>0</v>
      </c>
      <c r="IN817" s="170">
        <f t="shared" si="1683"/>
        <v>0</v>
      </c>
    </row>
    <row r="818" spans="1:248">
      <c r="A818" s="318"/>
      <c r="B818" s="318"/>
      <c r="C818" s="318"/>
      <c r="D818" s="318"/>
      <c r="E818" s="318"/>
      <c r="F818" s="318"/>
      <c r="G818" s="318"/>
      <c r="H818" s="318"/>
      <c r="I818" s="318"/>
      <c r="K818" s="318"/>
      <c r="L818" s="318"/>
      <c r="M818" s="318"/>
      <c r="N818" s="318"/>
      <c r="O818" s="318"/>
      <c r="P818" s="318"/>
      <c r="Q818" s="318"/>
      <c r="R818" s="318"/>
      <c r="S818" s="208">
        <f t="shared" si="1731"/>
        <v>0</v>
      </c>
      <c r="T818" s="328">
        <v>32.799999999999997</v>
      </c>
      <c r="U818" s="328">
        <f t="shared" si="1732"/>
        <v>0</v>
      </c>
      <c r="V818" s="329">
        <f t="shared" si="1733"/>
        <v>0</v>
      </c>
      <c r="W818" s="329">
        <f t="shared" si="1734"/>
        <v>0</v>
      </c>
      <c r="X818" s="329">
        <f t="shared" si="1735"/>
        <v>0</v>
      </c>
      <c r="Y818" s="329">
        <f t="shared" si="1736"/>
        <v>0</v>
      </c>
      <c r="Z818" s="329">
        <f t="shared" si="1737"/>
        <v>0</v>
      </c>
      <c r="AA818" s="329">
        <f t="shared" si="1738"/>
        <v>0</v>
      </c>
      <c r="AB818" s="170">
        <f t="shared" si="1684"/>
        <v>0</v>
      </c>
      <c r="AC818" s="208">
        <f t="shared" si="1685"/>
        <v>0</v>
      </c>
      <c r="AD818" s="328">
        <v>32.799999999999997</v>
      </c>
      <c r="AE818" s="328">
        <f t="shared" si="1739"/>
        <v>0</v>
      </c>
      <c r="AF818" s="329">
        <f t="shared" si="1740"/>
        <v>0</v>
      </c>
      <c r="AG818" s="329">
        <f t="shared" si="1741"/>
        <v>0</v>
      </c>
      <c r="AH818" s="329">
        <f t="shared" si="1742"/>
        <v>0</v>
      </c>
      <c r="AI818" s="329">
        <f t="shared" si="1743"/>
        <v>0</v>
      </c>
      <c r="AJ818" s="329">
        <f t="shared" si="1744"/>
        <v>0</v>
      </c>
      <c r="AK818" s="329">
        <f t="shared" si="1745"/>
        <v>0</v>
      </c>
      <c r="AL818" s="170">
        <f t="shared" si="1686"/>
        <v>0</v>
      </c>
      <c r="AM818" s="208">
        <f t="shared" si="1687"/>
        <v>0</v>
      </c>
      <c r="AN818" s="328">
        <v>32.799999999999997</v>
      </c>
      <c r="AO818" s="328">
        <f t="shared" si="1746"/>
        <v>0</v>
      </c>
      <c r="AP818" s="329">
        <f t="shared" si="1747"/>
        <v>0</v>
      </c>
      <c r="AQ818" s="329">
        <f t="shared" si="1748"/>
        <v>0</v>
      </c>
      <c r="AR818" s="329">
        <f t="shared" si="1749"/>
        <v>0</v>
      </c>
      <c r="AS818" s="329">
        <f t="shared" si="1750"/>
        <v>0</v>
      </c>
      <c r="AT818" s="329">
        <f t="shared" si="1751"/>
        <v>0</v>
      </c>
      <c r="AU818" s="329">
        <f t="shared" si="1752"/>
        <v>0</v>
      </c>
      <c r="AV818" s="170">
        <f t="shared" si="1688"/>
        <v>0</v>
      </c>
      <c r="AW818" s="208">
        <f t="shared" si="1689"/>
        <v>0</v>
      </c>
      <c r="AX818" s="328">
        <v>32.799999999999997</v>
      </c>
      <c r="AY818" s="328">
        <f t="shared" si="1753"/>
        <v>0</v>
      </c>
      <c r="AZ818" s="329">
        <f t="shared" si="1754"/>
        <v>0</v>
      </c>
      <c r="BA818" s="329">
        <f t="shared" si="1755"/>
        <v>0</v>
      </c>
      <c r="BB818" s="329">
        <f t="shared" si="1756"/>
        <v>0</v>
      </c>
      <c r="BC818" s="329">
        <f t="shared" si="1757"/>
        <v>0</v>
      </c>
      <c r="BD818" s="329">
        <f t="shared" si="1758"/>
        <v>0</v>
      </c>
      <c r="BE818" s="329">
        <f t="shared" si="1759"/>
        <v>0</v>
      </c>
      <c r="BF818" s="170">
        <f t="shared" si="1690"/>
        <v>0</v>
      </c>
      <c r="BG818" s="208">
        <f t="shared" si="1691"/>
        <v>0</v>
      </c>
      <c r="BH818" s="328">
        <v>32.799999999999997</v>
      </c>
      <c r="BI818" s="328">
        <f t="shared" si="1692"/>
        <v>0</v>
      </c>
      <c r="BJ818" s="329">
        <f t="shared" si="1693"/>
        <v>0</v>
      </c>
      <c r="BK818" s="329">
        <f t="shared" si="1694"/>
        <v>0</v>
      </c>
      <c r="BL818" s="329">
        <f t="shared" si="1695"/>
        <v>0</v>
      </c>
      <c r="BM818" s="329">
        <f t="shared" si="1696"/>
        <v>0</v>
      </c>
      <c r="BN818" s="329">
        <f t="shared" si="1697"/>
        <v>0</v>
      </c>
      <c r="BO818" s="329">
        <f t="shared" si="1698"/>
        <v>0</v>
      </c>
      <c r="BP818" s="170">
        <f t="shared" si="1699"/>
        <v>0</v>
      </c>
      <c r="BQ818" s="208">
        <f t="shared" si="1700"/>
        <v>0</v>
      </c>
      <c r="BR818" s="328">
        <v>32.799999999999997</v>
      </c>
      <c r="BS818" s="328">
        <f t="shared" si="1760"/>
        <v>0</v>
      </c>
      <c r="BT818" s="329">
        <f t="shared" si="1761"/>
        <v>0</v>
      </c>
      <c r="BU818" s="329">
        <f t="shared" si="1762"/>
        <v>0</v>
      </c>
      <c r="BV818" s="329">
        <f t="shared" si="1763"/>
        <v>0</v>
      </c>
      <c r="BW818" s="329">
        <f t="shared" si="1764"/>
        <v>0</v>
      </c>
      <c r="BX818" s="329">
        <f t="shared" si="1765"/>
        <v>0</v>
      </c>
      <c r="BY818" s="329">
        <f t="shared" si="1766"/>
        <v>0</v>
      </c>
      <c r="BZ818" s="170">
        <f t="shared" si="1701"/>
        <v>0</v>
      </c>
      <c r="CA818" s="208">
        <f t="shared" si="1702"/>
        <v>0</v>
      </c>
      <c r="CB818" s="328">
        <v>32.799999999999997</v>
      </c>
      <c r="CC818" s="328">
        <f t="shared" si="1767"/>
        <v>0</v>
      </c>
      <c r="CD818" s="329">
        <f t="shared" si="1768"/>
        <v>0</v>
      </c>
      <c r="CE818" s="329">
        <f t="shared" si="1769"/>
        <v>0</v>
      </c>
      <c r="CF818" s="329">
        <f t="shared" si="1770"/>
        <v>0</v>
      </c>
      <c r="CG818" s="329">
        <f t="shared" si="1771"/>
        <v>0</v>
      </c>
      <c r="CH818" s="329">
        <f t="shared" si="1772"/>
        <v>0</v>
      </c>
      <c r="CI818" s="329">
        <f t="shared" si="1773"/>
        <v>0</v>
      </c>
      <c r="CJ818" s="170">
        <f t="shared" si="1703"/>
        <v>0</v>
      </c>
      <c r="CK818" s="208">
        <f t="shared" si="1704"/>
        <v>0</v>
      </c>
      <c r="CL818" s="328">
        <v>32.799999999999997</v>
      </c>
      <c r="CM818" s="328">
        <f t="shared" si="1774"/>
        <v>0</v>
      </c>
      <c r="CN818" s="329">
        <f t="shared" si="1775"/>
        <v>0</v>
      </c>
      <c r="CO818" s="329">
        <f t="shared" si="1776"/>
        <v>0</v>
      </c>
      <c r="CP818" s="329">
        <f t="shared" si="1777"/>
        <v>0</v>
      </c>
      <c r="CQ818" s="329">
        <f t="shared" si="1778"/>
        <v>0</v>
      </c>
      <c r="CR818" s="329">
        <f t="shared" si="1779"/>
        <v>0</v>
      </c>
      <c r="CS818" s="329">
        <f t="shared" si="1780"/>
        <v>0</v>
      </c>
      <c r="CT818" s="170">
        <f t="shared" si="1705"/>
        <v>0</v>
      </c>
      <c r="CU818" s="208">
        <f t="shared" si="1706"/>
        <v>0</v>
      </c>
      <c r="CV818" s="328">
        <v>32.799999999999997</v>
      </c>
      <c r="CW818" s="328">
        <f t="shared" si="1781"/>
        <v>0</v>
      </c>
      <c r="CX818" s="329">
        <f t="shared" si="1782"/>
        <v>0</v>
      </c>
      <c r="CY818" s="329">
        <f t="shared" si="1783"/>
        <v>0</v>
      </c>
      <c r="CZ818" s="329">
        <f t="shared" si="1784"/>
        <v>0</v>
      </c>
      <c r="DA818" s="329">
        <f t="shared" si="1785"/>
        <v>0</v>
      </c>
      <c r="DB818" s="329">
        <f t="shared" si="1786"/>
        <v>0</v>
      </c>
      <c r="DC818" s="329">
        <f t="shared" si="1787"/>
        <v>0</v>
      </c>
      <c r="DD818" s="170">
        <f t="shared" si="1707"/>
        <v>0</v>
      </c>
      <c r="DE818" s="208">
        <f t="shared" si="1708"/>
        <v>0</v>
      </c>
      <c r="DF818" s="328">
        <v>32.799999999999997</v>
      </c>
      <c r="DG818" s="328">
        <f t="shared" si="1788"/>
        <v>0</v>
      </c>
      <c r="DH818" s="329">
        <f t="shared" si="1789"/>
        <v>0</v>
      </c>
      <c r="DI818" s="329">
        <f t="shared" si="1790"/>
        <v>0</v>
      </c>
      <c r="DJ818" s="329">
        <f t="shared" si="1791"/>
        <v>0</v>
      </c>
      <c r="DK818" s="329">
        <f t="shared" si="1792"/>
        <v>0</v>
      </c>
      <c r="DL818" s="329">
        <f t="shared" si="1793"/>
        <v>0</v>
      </c>
      <c r="DM818" s="329">
        <f t="shared" si="1794"/>
        <v>0</v>
      </c>
      <c r="DN818" s="170">
        <f t="shared" si="1709"/>
        <v>0</v>
      </c>
      <c r="DO818" s="208">
        <f t="shared" si="1710"/>
        <v>0</v>
      </c>
      <c r="DP818" s="328">
        <v>32.799999999999997</v>
      </c>
      <c r="DQ818" s="328">
        <f t="shared" si="1795"/>
        <v>0</v>
      </c>
      <c r="DR818" s="329">
        <f t="shared" si="1796"/>
        <v>0</v>
      </c>
      <c r="DS818" s="329">
        <f t="shared" si="1797"/>
        <v>0</v>
      </c>
      <c r="DT818" s="329">
        <f t="shared" si="1798"/>
        <v>0</v>
      </c>
      <c r="DU818" s="329">
        <f t="shared" si="1799"/>
        <v>0</v>
      </c>
      <c r="DV818" s="329">
        <f t="shared" si="1800"/>
        <v>0</v>
      </c>
      <c r="DW818" s="329">
        <f t="shared" si="1801"/>
        <v>0</v>
      </c>
      <c r="DX818" s="170">
        <f t="shared" si="1711"/>
        <v>0</v>
      </c>
      <c r="DY818" s="208">
        <f t="shared" si="1712"/>
        <v>0</v>
      </c>
      <c r="DZ818" s="328">
        <v>32.799999999999997</v>
      </c>
      <c r="EA818" s="328">
        <f t="shared" si="1802"/>
        <v>0</v>
      </c>
      <c r="EB818" s="329">
        <f t="shared" si="1803"/>
        <v>0</v>
      </c>
      <c r="EC818" s="329">
        <f t="shared" si="1804"/>
        <v>0</v>
      </c>
      <c r="ED818" s="329">
        <f t="shared" si="1805"/>
        <v>0</v>
      </c>
      <c r="EE818" s="329">
        <f t="shared" si="1806"/>
        <v>0</v>
      </c>
      <c r="EF818" s="329">
        <f t="shared" si="1807"/>
        <v>0</v>
      </c>
      <c r="EG818" s="329">
        <f t="shared" si="1808"/>
        <v>0</v>
      </c>
      <c r="EH818" s="170">
        <f t="shared" si="1713"/>
        <v>0</v>
      </c>
      <c r="EI818" s="208">
        <f t="shared" si="1714"/>
        <v>0</v>
      </c>
      <c r="EJ818" s="328">
        <v>32.799999999999997</v>
      </c>
      <c r="EK818" s="328">
        <f t="shared" si="1809"/>
        <v>0</v>
      </c>
      <c r="EL818" s="329">
        <f t="shared" si="1810"/>
        <v>0</v>
      </c>
      <c r="EM818" s="329">
        <f t="shared" si="1811"/>
        <v>0</v>
      </c>
      <c r="EN818" s="329">
        <f t="shared" si="1812"/>
        <v>0</v>
      </c>
      <c r="EO818" s="329">
        <f t="shared" si="1813"/>
        <v>0</v>
      </c>
      <c r="EP818" s="329">
        <f t="shared" si="1814"/>
        <v>0</v>
      </c>
      <c r="EQ818" s="329">
        <f t="shared" si="1815"/>
        <v>0</v>
      </c>
      <c r="ER818" s="170">
        <f t="shared" si="1715"/>
        <v>0</v>
      </c>
      <c r="ES818" s="208">
        <f t="shared" si="1716"/>
        <v>0</v>
      </c>
      <c r="ET818" s="328">
        <v>32.799999999999997</v>
      </c>
      <c r="EU818" s="328">
        <f t="shared" si="1816"/>
        <v>0</v>
      </c>
      <c r="EV818" s="329">
        <f t="shared" si="1817"/>
        <v>0</v>
      </c>
      <c r="EW818" s="329">
        <f t="shared" si="1818"/>
        <v>0</v>
      </c>
      <c r="EX818" s="329">
        <f t="shared" si="1819"/>
        <v>0</v>
      </c>
      <c r="EY818" s="329">
        <f t="shared" si="1820"/>
        <v>0</v>
      </c>
      <c r="EZ818" s="329">
        <f t="shared" si="1821"/>
        <v>0</v>
      </c>
      <c r="FA818" s="329">
        <f t="shared" si="1822"/>
        <v>0</v>
      </c>
      <c r="FB818" s="170">
        <f t="shared" si="1717"/>
        <v>0</v>
      </c>
      <c r="FC818" s="208">
        <f t="shared" si="1718"/>
        <v>0</v>
      </c>
      <c r="FD818" s="328">
        <v>32.799999999999997</v>
      </c>
      <c r="FE818" s="328">
        <f t="shared" si="1823"/>
        <v>0</v>
      </c>
      <c r="FF818" s="329">
        <f t="shared" si="1824"/>
        <v>0</v>
      </c>
      <c r="FG818" s="329">
        <f t="shared" si="1825"/>
        <v>0</v>
      </c>
      <c r="FH818" s="329">
        <f t="shared" si="1826"/>
        <v>0</v>
      </c>
      <c r="FI818" s="329">
        <f t="shared" si="1827"/>
        <v>0</v>
      </c>
      <c r="FJ818" s="329">
        <f t="shared" si="1828"/>
        <v>0</v>
      </c>
      <c r="FK818" s="329">
        <f t="shared" si="1829"/>
        <v>0</v>
      </c>
      <c r="FL818" s="170">
        <f t="shared" si="1677"/>
        <v>0</v>
      </c>
      <c r="FM818" s="208">
        <f t="shared" si="1719"/>
        <v>0</v>
      </c>
      <c r="FN818" s="328">
        <v>32.799999999999997</v>
      </c>
      <c r="FO818" s="328">
        <f t="shared" si="1856"/>
        <v>0</v>
      </c>
      <c r="FP818" s="329">
        <f t="shared" si="1857"/>
        <v>0</v>
      </c>
      <c r="FQ818" s="329">
        <f t="shared" si="1858"/>
        <v>0</v>
      </c>
      <c r="FR818" s="329">
        <f t="shared" si="1859"/>
        <v>0</v>
      </c>
      <c r="FS818" s="329">
        <f t="shared" si="1860"/>
        <v>0</v>
      </c>
      <c r="FT818" s="329">
        <f t="shared" si="1861"/>
        <v>0</v>
      </c>
      <c r="FU818" s="329">
        <f t="shared" si="1862"/>
        <v>0</v>
      </c>
      <c r="FV818" s="170">
        <f t="shared" si="1678"/>
        <v>0</v>
      </c>
      <c r="FW818" s="208">
        <f t="shared" si="1720"/>
        <v>0</v>
      </c>
      <c r="FX818" s="328">
        <v>32.799999999999997</v>
      </c>
      <c r="FY818" s="328">
        <f t="shared" si="1863"/>
        <v>0</v>
      </c>
      <c r="FZ818" s="329">
        <f t="shared" si="1864"/>
        <v>0</v>
      </c>
      <c r="GA818" s="329">
        <f t="shared" si="1865"/>
        <v>0</v>
      </c>
      <c r="GB818" s="329">
        <f t="shared" si="1866"/>
        <v>0</v>
      </c>
      <c r="GC818" s="329">
        <f t="shared" si="1867"/>
        <v>0</v>
      </c>
      <c r="GD818" s="329">
        <f t="shared" si="1868"/>
        <v>0</v>
      </c>
      <c r="GE818" s="329">
        <f t="shared" si="1869"/>
        <v>0</v>
      </c>
      <c r="GF818" s="170">
        <f t="shared" si="1679"/>
        <v>0</v>
      </c>
      <c r="GG818" s="208">
        <f t="shared" si="1721"/>
        <v>0</v>
      </c>
      <c r="GH818" s="328">
        <v>32.799999999999997</v>
      </c>
      <c r="GI818" s="328">
        <f t="shared" si="1870"/>
        <v>0</v>
      </c>
      <c r="GJ818" s="329">
        <f t="shared" si="1871"/>
        <v>0</v>
      </c>
      <c r="GK818" s="329">
        <f t="shared" si="1872"/>
        <v>0</v>
      </c>
      <c r="GL818" s="329">
        <f t="shared" si="1873"/>
        <v>0</v>
      </c>
      <c r="GM818" s="329">
        <f t="shared" si="1874"/>
        <v>0</v>
      </c>
      <c r="GN818" s="329">
        <f t="shared" si="1875"/>
        <v>0</v>
      </c>
      <c r="GO818" s="329">
        <f t="shared" si="1876"/>
        <v>0</v>
      </c>
      <c r="GP818" s="170">
        <f t="shared" si="1680"/>
        <v>0</v>
      </c>
      <c r="GQ818" s="208">
        <f t="shared" si="1722"/>
        <v>0</v>
      </c>
      <c r="GR818" s="328">
        <v>32.799999999999997</v>
      </c>
      <c r="GS818" s="328">
        <f t="shared" si="1877"/>
        <v>0</v>
      </c>
      <c r="GT818" s="329">
        <f t="shared" si="1878"/>
        <v>0</v>
      </c>
      <c r="GU818" s="329">
        <f t="shared" si="1879"/>
        <v>0</v>
      </c>
      <c r="GV818" s="329">
        <f t="shared" si="1880"/>
        <v>0</v>
      </c>
      <c r="GW818" s="329">
        <f t="shared" si="1881"/>
        <v>0</v>
      </c>
      <c r="GX818" s="329">
        <f t="shared" si="1882"/>
        <v>0</v>
      </c>
      <c r="GY818" s="329">
        <f t="shared" si="1883"/>
        <v>0</v>
      </c>
      <c r="GZ818" s="170">
        <f t="shared" si="1681"/>
        <v>0</v>
      </c>
      <c r="HA818" s="208">
        <f t="shared" si="1723"/>
        <v>0</v>
      </c>
      <c r="HB818" s="328">
        <v>32.799999999999997</v>
      </c>
      <c r="HC818" s="328">
        <f t="shared" si="1724"/>
        <v>0</v>
      </c>
      <c r="HD818" s="329">
        <f t="shared" si="1830"/>
        <v>0</v>
      </c>
      <c r="HE818" s="329">
        <f t="shared" si="1831"/>
        <v>0</v>
      </c>
      <c r="HF818" s="329">
        <f t="shared" si="1832"/>
        <v>0</v>
      </c>
      <c r="HG818" s="329">
        <f t="shared" si="1833"/>
        <v>0</v>
      </c>
      <c r="HH818" s="329">
        <f t="shared" si="1834"/>
        <v>0</v>
      </c>
      <c r="HI818" s="329">
        <f t="shared" si="1835"/>
        <v>0</v>
      </c>
      <c r="HJ818" s="170">
        <f t="shared" si="1682"/>
        <v>0</v>
      </c>
      <c r="HK818" s="208">
        <f t="shared" si="1725"/>
        <v>0</v>
      </c>
      <c r="HL818" s="328">
        <v>32.799999999999997</v>
      </c>
      <c r="HM818" s="328">
        <f t="shared" si="1726"/>
        <v>0</v>
      </c>
      <c r="HN818" s="329">
        <f t="shared" si="1836"/>
        <v>0</v>
      </c>
      <c r="HO818" s="329">
        <f t="shared" si="1837"/>
        <v>0</v>
      </c>
      <c r="HP818" s="329">
        <f t="shared" si="1838"/>
        <v>0</v>
      </c>
      <c r="HQ818" s="329">
        <f t="shared" si="1839"/>
        <v>0</v>
      </c>
      <c r="HR818" s="329">
        <f t="shared" si="1840"/>
        <v>0</v>
      </c>
      <c r="HS818" s="329">
        <f t="shared" si="1841"/>
        <v>0</v>
      </c>
      <c r="HT818" s="170">
        <f t="shared" si="1727"/>
        <v>0</v>
      </c>
      <c r="HU818" s="208">
        <f t="shared" si="1728"/>
        <v>0</v>
      </c>
      <c r="HV818" s="328">
        <v>32.799999999999997</v>
      </c>
      <c r="HW818" s="328">
        <f t="shared" si="1842"/>
        <v>0</v>
      </c>
      <c r="HX818" s="329">
        <f t="shared" si="1843"/>
        <v>0</v>
      </c>
      <c r="HY818" s="329">
        <f t="shared" si="1844"/>
        <v>0</v>
      </c>
      <c r="HZ818" s="329">
        <f t="shared" si="1845"/>
        <v>0</v>
      </c>
      <c r="IA818" s="329">
        <f t="shared" si="1846"/>
        <v>0</v>
      </c>
      <c r="IB818" s="329">
        <f t="shared" si="1847"/>
        <v>0</v>
      </c>
      <c r="IC818" s="329">
        <f t="shared" si="1848"/>
        <v>0</v>
      </c>
      <c r="ID818" s="170">
        <f t="shared" si="1729"/>
        <v>0</v>
      </c>
      <c r="IE818" s="208">
        <f t="shared" si="1730"/>
        <v>0</v>
      </c>
      <c r="IF818" s="328">
        <v>32.799999999999997</v>
      </c>
      <c r="IG818" s="328">
        <f t="shared" si="1849"/>
        <v>0</v>
      </c>
      <c r="IH818" s="329">
        <f t="shared" si="1850"/>
        <v>0</v>
      </c>
      <c r="II818" s="329">
        <f t="shared" si="1851"/>
        <v>0</v>
      </c>
      <c r="IJ818" s="329">
        <f t="shared" si="1852"/>
        <v>0</v>
      </c>
      <c r="IK818" s="329">
        <f t="shared" si="1853"/>
        <v>0</v>
      </c>
      <c r="IL818" s="329">
        <f t="shared" si="1854"/>
        <v>0</v>
      </c>
      <c r="IM818" s="329">
        <f t="shared" si="1855"/>
        <v>0</v>
      </c>
      <c r="IN818" s="170">
        <f t="shared" si="1683"/>
        <v>0</v>
      </c>
    </row>
    <row r="819" spans="1:248">
      <c r="A819" s="318"/>
      <c r="B819" s="318"/>
      <c r="C819" s="318"/>
      <c r="D819" s="318"/>
      <c r="E819" s="318"/>
      <c r="F819" s="318"/>
      <c r="G819" s="318"/>
      <c r="H819" s="318"/>
      <c r="I819" s="318"/>
      <c r="K819" s="318"/>
      <c r="L819" s="318"/>
      <c r="M819" s="318"/>
      <c r="N819" s="318"/>
      <c r="O819" s="318"/>
      <c r="P819" s="318"/>
      <c r="Q819" s="318"/>
      <c r="R819" s="318"/>
      <c r="S819" s="208">
        <f t="shared" si="1731"/>
        <v>0</v>
      </c>
      <c r="T819" s="328">
        <v>32.9</v>
      </c>
      <c r="U819" s="328">
        <f t="shared" si="1732"/>
        <v>0</v>
      </c>
      <c r="V819" s="329">
        <f t="shared" si="1733"/>
        <v>0</v>
      </c>
      <c r="W819" s="329">
        <f t="shared" si="1734"/>
        <v>0</v>
      </c>
      <c r="X819" s="329">
        <f t="shared" si="1735"/>
        <v>0</v>
      </c>
      <c r="Y819" s="329">
        <f t="shared" si="1736"/>
        <v>0</v>
      </c>
      <c r="Z819" s="329">
        <f t="shared" si="1737"/>
        <v>0</v>
      </c>
      <c r="AA819" s="329">
        <f t="shared" si="1738"/>
        <v>0</v>
      </c>
      <c r="AB819" s="170">
        <f t="shared" si="1684"/>
        <v>0</v>
      </c>
      <c r="AC819" s="208">
        <f t="shared" si="1685"/>
        <v>0</v>
      </c>
      <c r="AD819" s="328">
        <v>32.9</v>
      </c>
      <c r="AE819" s="328">
        <f t="shared" si="1739"/>
        <v>0</v>
      </c>
      <c r="AF819" s="329">
        <f t="shared" si="1740"/>
        <v>0</v>
      </c>
      <c r="AG819" s="329">
        <f t="shared" si="1741"/>
        <v>0</v>
      </c>
      <c r="AH819" s="329">
        <f t="shared" si="1742"/>
        <v>0</v>
      </c>
      <c r="AI819" s="329">
        <f t="shared" si="1743"/>
        <v>0</v>
      </c>
      <c r="AJ819" s="329">
        <f t="shared" si="1744"/>
        <v>0</v>
      </c>
      <c r="AK819" s="329">
        <f t="shared" si="1745"/>
        <v>0</v>
      </c>
      <c r="AL819" s="170">
        <f t="shared" si="1686"/>
        <v>0</v>
      </c>
      <c r="AM819" s="208">
        <f t="shared" si="1687"/>
        <v>0</v>
      </c>
      <c r="AN819" s="328">
        <v>32.9</v>
      </c>
      <c r="AO819" s="328">
        <f t="shared" si="1746"/>
        <v>0</v>
      </c>
      <c r="AP819" s="329">
        <f t="shared" si="1747"/>
        <v>0</v>
      </c>
      <c r="AQ819" s="329">
        <f t="shared" si="1748"/>
        <v>0</v>
      </c>
      <c r="AR819" s="329">
        <f t="shared" si="1749"/>
        <v>0</v>
      </c>
      <c r="AS819" s="329">
        <f t="shared" si="1750"/>
        <v>0</v>
      </c>
      <c r="AT819" s="329">
        <f t="shared" si="1751"/>
        <v>0</v>
      </c>
      <c r="AU819" s="329">
        <f t="shared" si="1752"/>
        <v>0</v>
      </c>
      <c r="AV819" s="170">
        <f t="shared" si="1688"/>
        <v>0</v>
      </c>
      <c r="AW819" s="208">
        <f t="shared" si="1689"/>
        <v>0</v>
      </c>
      <c r="AX819" s="328">
        <v>32.9</v>
      </c>
      <c r="AY819" s="328">
        <f t="shared" si="1753"/>
        <v>0</v>
      </c>
      <c r="AZ819" s="329">
        <f t="shared" si="1754"/>
        <v>0</v>
      </c>
      <c r="BA819" s="329">
        <f t="shared" si="1755"/>
        <v>0</v>
      </c>
      <c r="BB819" s="329">
        <f t="shared" si="1756"/>
        <v>0</v>
      </c>
      <c r="BC819" s="329">
        <f t="shared" si="1757"/>
        <v>0</v>
      </c>
      <c r="BD819" s="329">
        <f t="shared" si="1758"/>
        <v>0</v>
      </c>
      <c r="BE819" s="329">
        <f t="shared" si="1759"/>
        <v>0</v>
      </c>
      <c r="BF819" s="170">
        <f t="shared" si="1690"/>
        <v>0</v>
      </c>
      <c r="BG819" s="208">
        <f t="shared" si="1691"/>
        <v>0</v>
      </c>
      <c r="BH819" s="328">
        <v>32.9</v>
      </c>
      <c r="BI819" s="328">
        <f t="shared" si="1692"/>
        <v>0</v>
      </c>
      <c r="BJ819" s="329">
        <f t="shared" si="1693"/>
        <v>0</v>
      </c>
      <c r="BK819" s="329">
        <f t="shared" si="1694"/>
        <v>0</v>
      </c>
      <c r="BL819" s="329">
        <f t="shared" si="1695"/>
        <v>0</v>
      </c>
      <c r="BM819" s="329">
        <f t="shared" si="1696"/>
        <v>0</v>
      </c>
      <c r="BN819" s="329">
        <f t="shared" si="1697"/>
        <v>0</v>
      </c>
      <c r="BO819" s="329">
        <f t="shared" si="1698"/>
        <v>0</v>
      </c>
      <c r="BP819" s="170">
        <f t="shared" si="1699"/>
        <v>0</v>
      </c>
      <c r="BQ819" s="208">
        <f t="shared" si="1700"/>
        <v>0</v>
      </c>
      <c r="BR819" s="328">
        <v>32.9</v>
      </c>
      <c r="BS819" s="328">
        <f t="shared" si="1760"/>
        <v>0</v>
      </c>
      <c r="BT819" s="329">
        <f t="shared" si="1761"/>
        <v>0</v>
      </c>
      <c r="BU819" s="329">
        <f t="shared" si="1762"/>
        <v>0</v>
      </c>
      <c r="BV819" s="329">
        <f t="shared" si="1763"/>
        <v>0</v>
      </c>
      <c r="BW819" s="329">
        <f t="shared" si="1764"/>
        <v>0</v>
      </c>
      <c r="BX819" s="329">
        <f t="shared" si="1765"/>
        <v>0</v>
      </c>
      <c r="BY819" s="329">
        <f t="shared" si="1766"/>
        <v>0</v>
      </c>
      <c r="BZ819" s="170">
        <f t="shared" si="1701"/>
        <v>0</v>
      </c>
      <c r="CA819" s="208">
        <f t="shared" si="1702"/>
        <v>0</v>
      </c>
      <c r="CB819" s="328">
        <v>32.9</v>
      </c>
      <c r="CC819" s="328">
        <f t="shared" si="1767"/>
        <v>0</v>
      </c>
      <c r="CD819" s="329">
        <f t="shared" si="1768"/>
        <v>0</v>
      </c>
      <c r="CE819" s="329">
        <f t="shared" si="1769"/>
        <v>0</v>
      </c>
      <c r="CF819" s="329">
        <f t="shared" si="1770"/>
        <v>0</v>
      </c>
      <c r="CG819" s="329">
        <f t="shared" si="1771"/>
        <v>0</v>
      </c>
      <c r="CH819" s="329">
        <f t="shared" si="1772"/>
        <v>0</v>
      </c>
      <c r="CI819" s="329">
        <f t="shared" si="1773"/>
        <v>0</v>
      </c>
      <c r="CJ819" s="170">
        <f t="shared" si="1703"/>
        <v>0</v>
      </c>
      <c r="CK819" s="208">
        <f t="shared" si="1704"/>
        <v>0</v>
      </c>
      <c r="CL819" s="328">
        <v>32.9</v>
      </c>
      <c r="CM819" s="328">
        <f t="shared" si="1774"/>
        <v>0</v>
      </c>
      <c r="CN819" s="329">
        <f t="shared" si="1775"/>
        <v>0</v>
      </c>
      <c r="CO819" s="329">
        <f t="shared" si="1776"/>
        <v>0</v>
      </c>
      <c r="CP819" s="329">
        <f t="shared" si="1777"/>
        <v>0</v>
      </c>
      <c r="CQ819" s="329">
        <f t="shared" si="1778"/>
        <v>0</v>
      </c>
      <c r="CR819" s="329">
        <f t="shared" si="1779"/>
        <v>0</v>
      </c>
      <c r="CS819" s="329">
        <f t="shared" si="1780"/>
        <v>0</v>
      </c>
      <c r="CT819" s="170">
        <f t="shared" si="1705"/>
        <v>0</v>
      </c>
      <c r="CU819" s="208">
        <f t="shared" si="1706"/>
        <v>0</v>
      </c>
      <c r="CV819" s="328">
        <v>32.9</v>
      </c>
      <c r="CW819" s="328">
        <f t="shared" si="1781"/>
        <v>0</v>
      </c>
      <c r="CX819" s="329">
        <f t="shared" si="1782"/>
        <v>0</v>
      </c>
      <c r="CY819" s="329">
        <f t="shared" si="1783"/>
        <v>0</v>
      </c>
      <c r="CZ819" s="329">
        <f t="shared" si="1784"/>
        <v>0</v>
      </c>
      <c r="DA819" s="329">
        <f t="shared" si="1785"/>
        <v>0</v>
      </c>
      <c r="DB819" s="329">
        <f t="shared" si="1786"/>
        <v>0</v>
      </c>
      <c r="DC819" s="329">
        <f t="shared" si="1787"/>
        <v>0</v>
      </c>
      <c r="DD819" s="170">
        <f t="shared" si="1707"/>
        <v>0</v>
      </c>
      <c r="DE819" s="208">
        <f t="shared" si="1708"/>
        <v>0</v>
      </c>
      <c r="DF819" s="328">
        <v>32.9</v>
      </c>
      <c r="DG819" s="328">
        <f t="shared" si="1788"/>
        <v>0</v>
      </c>
      <c r="DH819" s="329">
        <f t="shared" si="1789"/>
        <v>0</v>
      </c>
      <c r="DI819" s="329">
        <f t="shared" si="1790"/>
        <v>0</v>
      </c>
      <c r="DJ819" s="329">
        <f t="shared" si="1791"/>
        <v>0</v>
      </c>
      <c r="DK819" s="329">
        <f t="shared" si="1792"/>
        <v>0</v>
      </c>
      <c r="DL819" s="329">
        <f t="shared" si="1793"/>
        <v>0</v>
      </c>
      <c r="DM819" s="329">
        <f t="shared" si="1794"/>
        <v>0</v>
      </c>
      <c r="DN819" s="170">
        <f t="shared" si="1709"/>
        <v>0</v>
      </c>
      <c r="DO819" s="208">
        <f t="shared" si="1710"/>
        <v>0</v>
      </c>
      <c r="DP819" s="328">
        <v>32.9</v>
      </c>
      <c r="DQ819" s="328">
        <f t="shared" si="1795"/>
        <v>0</v>
      </c>
      <c r="DR819" s="329">
        <f t="shared" si="1796"/>
        <v>0</v>
      </c>
      <c r="DS819" s="329">
        <f t="shared" si="1797"/>
        <v>0</v>
      </c>
      <c r="DT819" s="329">
        <f t="shared" si="1798"/>
        <v>0</v>
      </c>
      <c r="DU819" s="329">
        <f t="shared" si="1799"/>
        <v>0</v>
      </c>
      <c r="DV819" s="329">
        <f t="shared" si="1800"/>
        <v>0</v>
      </c>
      <c r="DW819" s="329">
        <f t="shared" si="1801"/>
        <v>0</v>
      </c>
      <c r="DX819" s="170">
        <f t="shared" si="1711"/>
        <v>0</v>
      </c>
      <c r="DY819" s="208">
        <f t="shared" si="1712"/>
        <v>0</v>
      </c>
      <c r="DZ819" s="328">
        <v>32.9</v>
      </c>
      <c r="EA819" s="328">
        <f t="shared" si="1802"/>
        <v>0</v>
      </c>
      <c r="EB819" s="329">
        <f t="shared" si="1803"/>
        <v>0</v>
      </c>
      <c r="EC819" s="329">
        <f t="shared" si="1804"/>
        <v>0</v>
      </c>
      <c r="ED819" s="329">
        <f t="shared" si="1805"/>
        <v>0</v>
      </c>
      <c r="EE819" s="329">
        <f t="shared" si="1806"/>
        <v>0</v>
      </c>
      <c r="EF819" s="329">
        <f t="shared" si="1807"/>
        <v>0</v>
      </c>
      <c r="EG819" s="329">
        <f t="shared" si="1808"/>
        <v>0</v>
      </c>
      <c r="EH819" s="170">
        <f t="shared" si="1713"/>
        <v>0</v>
      </c>
      <c r="EI819" s="208">
        <f t="shared" si="1714"/>
        <v>0</v>
      </c>
      <c r="EJ819" s="328">
        <v>32.9</v>
      </c>
      <c r="EK819" s="328">
        <f t="shared" si="1809"/>
        <v>0</v>
      </c>
      <c r="EL819" s="329">
        <f t="shared" si="1810"/>
        <v>0</v>
      </c>
      <c r="EM819" s="329">
        <f t="shared" si="1811"/>
        <v>0</v>
      </c>
      <c r="EN819" s="329">
        <f t="shared" si="1812"/>
        <v>0</v>
      </c>
      <c r="EO819" s="329">
        <f t="shared" si="1813"/>
        <v>0</v>
      </c>
      <c r="EP819" s="329">
        <f t="shared" si="1814"/>
        <v>0</v>
      </c>
      <c r="EQ819" s="329">
        <f t="shared" si="1815"/>
        <v>0</v>
      </c>
      <c r="ER819" s="170">
        <f t="shared" si="1715"/>
        <v>0</v>
      </c>
      <c r="ES819" s="208">
        <f t="shared" si="1716"/>
        <v>0</v>
      </c>
      <c r="ET819" s="328">
        <v>32.9</v>
      </c>
      <c r="EU819" s="328">
        <f t="shared" si="1816"/>
        <v>0</v>
      </c>
      <c r="EV819" s="329">
        <f t="shared" si="1817"/>
        <v>0</v>
      </c>
      <c r="EW819" s="329">
        <f t="shared" si="1818"/>
        <v>0</v>
      </c>
      <c r="EX819" s="329">
        <f t="shared" si="1819"/>
        <v>0</v>
      </c>
      <c r="EY819" s="329">
        <f t="shared" si="1820"/>
        <v>0</v>
      </c>
      <c r="EZ819" s="329">
        <f t="shared" si="1821"/>
        <v>0</v>
      </c>
      <c r="FA819" s="329">
        <f t="shared" si="1822"/>
        <v>0</v>
      </c>
      <c r="FB819" s="170">
        <f t="shared" si="1717"/>
        <v>0</v>
      </c>
      <c r="FC819" s="208">
        <f t="shared" si="1718"/>
        <v>0</v>
      </c>
      <c r="FD819" s="328">
        <v>32.9</v>
      </c>
      <c r="FE819" s="328">
        <f t="shared" si="1823"/>
        <v>0</v>
      </c>
      <c r="FF819" s="329">
        <f t="shared" si="1824"/>
        <v>0</v>
      </c>
      <c r="FG819" s="329">
        <f t="shared" si="1825"/>
        <v>0</v>
      </c>
      <c r="FH819" s="329">
        <f t="shared" si="1826"/>
        <v>0</v>
      </c>
      <c r="FI819" s="329">
        <f t="shared" si="1827"/>
        <v>0</v>
      </c>
      <c r="FJ819" s="329">
        <f t="shared" si="1828"/>
        <v>0</v>
      </c>
      <c r="FK819" s="329">
        <f t="shared" si="1829"/>
        <v>0</v>
      </c>
      <c r="FL819" s="170">
        <f t="shared" si="1677"/>
        <v>0</v>
      </c>
      <c r="FM819" s="208">
        <f t="shared" si="1719"/>
        <v>0</v>
      </c>
      <c r="FN819" s="328">
        <v>32.9</v>
      </c>
      <c r="FO819" s="328">
        <f t="shared" si="1856"/>
        <v>0</v>
      </c>
      <c r="FP819" s="329">
        <f t="shared" si="1857"/>
        <v>0</v>
      </c>
      <c r="FQ819" s="329">
        <f t="shared" si="1858"/>
        <v>0</v>
      </c>
      <c r="FR819" s="329">
        <f t="shared" si="1859"/>
        <v>0</v>
      </c>
      <c r="FS819" s="329">
        <f t="shared" si="1860"/>
        <v>0</v>
      </c>
      <c r="FT819" s="329">
        <f t="shared" si="1861"/>
        <v>0</v>
      </c>
      <c r="FU819" s="329">
        <f t="shared" si="1862"/>
        <v>0</v>
      </c>
      <c r="FV819" s="170">
        <f t="shared" si="1678"/>
        <v>0</v>
      </c>
      <c r="FW819" s="208">
        <f t="shared" si="1720"/>
        <v>0</v>
      </c>
      <c r="FX819" s="328">
        <v>32.9</v>
      </c>
      <c r="FY819" s="328">
        <f t="shared" si="1863"/>
        <v>0</v>
      </c>
      <c r="FZ819" s="329">
        <f t="shared" si="1864"/>
        <v>0</v>
      </c>
      <c r="GA819" s="329">
        <f t="shared" si="1865"/>
        <v>0</v>
      </c>
      <c r="GB819" s="329">
        <f t="shared" si="1866"/>
        <v>0</v>
      </c>
      <c r="GC819" s="329">
        <f t="shared" si="1867"/>
        <v>0</v>
      </c>
      <c r="GD819" s="329">
        <f t="shared" si="1868"/>
        <v>0</v>
      </c>
      <c r="GE819" s="329">
        <f t="shared" si="1869"/>
        <v>0</v>
      </c>
      <c r="GF819" s="170">
        <f t="shared" si="1679"/>
        <v>0</v>
      </c>
      <c r="GG819" s="208">
        <f t="shared" si="1721"/>
        <v>0</v>
      </c>
      <c r="GH819" s="328">
        <v>32.9</v>
      </c>
      <c r="GI819" s="328">
        <f t="shared" si="1870"/>
        <v>0</v>
      </c>
      <c r="GJ819" s="329">
        <f t="shared" si="1871"/>
        <v>0</v>
      </c>
      <c r="GK819" s="329">
        <f t="shared" si="1872"/>
        <v>0</v>
      </c>
      <c r="GL819" s="329">
        <f t="shared" si="1873"/>
        <v>0</v>
      </c>
      <c r="GM819" s="329">
        <f t="shared" si="1874"/>
        <v>0</v>
      </c>
      <c r="GN819" s="329">
        <f t="shared" si="1875"/>
        <v>0</v>
      </c>
      <c r="GO819" s="329">
        <f t="shared" si="1876"/>
        <v>0</v>
      </c>
      <c r="GP819" s="170">
        <f t="shared" si="1680"/>
        <v>0</v>
      </c>
      <c r="GQ819" s="208">
        <f t="shared" si="1722"/>
        <v>0</v>
      </c>
      <c r="GR819" s="328">
        <v>32.9</v>
      </c>
      <c r="GS819" s="328">
        <f t="shared" si="1877"/>
        <v>0</v>
      </c>
      <c r="GT819" s="329">
        <f t="shared" si="1878"/>
        <v>0</v>
      </c>
      <c r="GU819" s="329">
        <f t="shared" si="1879"/>
        <v>0</v>
      </c>
      <c r="GV819" s="329">
        <f t="shared" si="1880"/>
        <v>0</v>
      </c>
      <c r="GW819" s="329">
        <f t="shared" si="1881"/>
        <v>0</v>
      </c>
      <c r="GX819" s="329">
        <f t="shared" si="1882"/>
        <v>0</v>
      </c>
      <c r="GY819" s="329">
        <f t="shared" si="1883"/>
        <v>0</v>
      </c>
      <c r="GZ819" s="170">
        <f t="shared" si="1681"/>
        <v>0</v>
      </c>
      <c r="HA819" s="208">
        <f t="shared" si="1723"/>
        <v>0</v>
      </c>
      <c r="HB819" s="328">
        <v>32.9</v>
      </c>
      <c r="HC819" s="328">
        <f t="shared" si="1724"/>
        <v>0</v>
      </c>
      <c r="HD819" s="329">
        <f t="shared" si="1830"/>
        <v>0</v>
      </c>
      <c r="HE819" s="329">
        <f t="shared" si="1831"/>
        <v>0</v>
      </c>
      <c r="HF819" s="329">
        <f t="shared" si="1832"/>
        <v>0</v>
      </c>
      <c r="HG819" s="329">
        <f t="shared" si="1833"/>
        <v>0</v>
      </c>
      <c r="HH819" s="329">
        <f t="shared" si="1834"/>
        <v>0</v>
      </c>
      <c r="HI819" s="329">
        <f t="shared" si="1835"/>
        <v>0</v>
      </c>
      <c r="HJ819" s="170">
        <f t="shared" si="1682"/>
        <v>0</v>
      </c>
      <c r="HK819" s="208">
        <f t="shared" si="1725"/>
        <v>0</v>
      </c>
      <c r="HL819" s="328">
        <v>32.9</v>
      </c>
      <c r="HM819" s="328">
        <f t="shared" si="1726"/>
        <v>0</v>
      </c>
      <c r="HN819" s="329">
        <f t="shared" si="1836"/>
        <v>0</v>
      </c>
      <c r="HO819" s="329">
        <f t="shared" si="1837"/>
        <v>0</v>
      </c>
      <c r="HP819" s="329">
        <f t="shared" si="1838"/>
        <v>0</v>
      </c>
      <c r="HQ819" s="329">
        <f t="shared" si="1839"/>
        <v>0</v>
      </c>
      <c r="HR819" s="329">
        <f t="shared" si="1840"/>
        <v>0</v>
      </c>
      <c r="HS819" s="329">
        <f t="shared" si="1841"/>
        <v>0</v>
      </c>
      <c r="HT819" s="170">
        <f t="shared" si="1727"/>
        <v>0</v>
      </c>
      <c r="HU819" s="208">
        <f t="shared" si="1728"/>
        <v>0</v>
      </c>
      <c r="HV819" s="328">
        <v>32.9</v>
      </c>
      <c r="HW819" s="328">
        <f t="shared" si="1842"/>
        <v>0</v>
      </c>
      <c r="HX819" s="329">
        <f t="shared" si="1843"/>
        <v>0</v>
      </c>
      <c r="HY819" s="329">
        <f t="shared" si="1844"/>
        <v>0</v>
      </c>
      <c r="HZ819" s="329">
        <f t="shared" si="1845"/>
        <v>0</v>
      </c>
      <c r="IA819" s="329">
        <f t="shared" si="1846"/>
        <v>0</v>
      </c>
      <c r="IB819" s="329">
        <f t="shared" si="1847"/>
        <v>0</v>
      </c>
      <c r="IC819" s="329">
        <f t="shared" si="1848"/>
        <v>0</v>
      </c>
      <c r="ID819" s="170">
        <f t="shared" si="1729"/>
        <v>0</v>
      </c>
      <c r="IE819" s="208">
        <f t="shared" si="1730"/>
        <v>0</v>
      </c>
      <c r="IF819" s="328">
        <v>32.9</v>
      </c>
      <c r="IG819" s="328">
        <f t="shared" si="1849"/>
        <v>0</v>
      </c>
      <c r="IH819" s="329">
        <f t="shared" si="1850"/>
        <v>0</v>
      </c>
      <c r="II819" s="329">
        <f t="shared" si="1851"/>
        <v>0</v>
      </c>
      <c r="IJ819" s="329">
        <f t="shared" si="1852"/>
        <v>0</v>
      </c>
      <c r="IK819" s="329">
        <f t="shared" si="1853"/>
        <v>0</v>
      </c>
      <c r="IL819" s="329">
        <f t="shared" si="1854"/>
        <v>0</v>
      </c>
      <c r="IM819" s="329">
        <f t="shared" si="1855"/>
        <v>0</v>
      </c>
      <c r="IN819" s="170">
        <f t="shared" si="1683"/>
        <v>0</v>
      </c>
    </row>
    <row r="820" spans="1:248">
      <c r="A820" s="318"/>
      <c r="B820" s="318"/>
      <c r="C820" s="318"/>
      <c r="D820" s="318"/>
      <c r="E820" s="318"/>
      <c r="F820" s="318"/>
      <c r="G820" s="318"/>
      <c r="H820" s="318"/>
      <c r="I820" s="318"/>
      <c r="K820" s="318"/>
      <c r="L820" s="318"/>
      <c r="M820" s="318"/>
      <c r="N820" s="318"/>
      <c r="O820" s="318"/>
      <c r="P820" s="318"/>
      <c r="Q820" s="318"/>
      <c r="R820" s="318"/>
      <c r="S820" s="208">
        <f t="shared" si="1731"/>
        <v>0</v>
      </c>
      <c r="T820" s="328">
        <v>33</v>
      </c>
      <c r="U820" s="328">
        <f t="shared" si="1732"/>
        <v>0</v>
      </c>
      <c r="V820" s="329">
        <f t="shared" si="1733"/>
        <v>0</v>
      </c>
      <c r="W820" s="329">
        <f t="shared" si="1734"/>
        <v>0</v>
      </c>
      <c r="X820" s="329">
        <f t="shared" si="1735"/>
        <v>0</v>
      </c>
      <c r="Y820" s="329">
        <f t="shared" si="1736"/>
        <v>0</v>
      </c>
      <c r="Z820" s="329">
        <f t="shared" si="1737"/>
        <v>0</v>
      </c>
      <c r="AA820" s="329">
        <f t="shared" si="1738"/>
        <v>0</v>
      </c>
      <c r="AB820" s="170">
        <f t="shared" si="1684"/>
        <v>0</v>
      </c>
      <c r="AC820" s="208">
        <f t="shared" si="1685"/>
        <v>0</v>
      </c>
      <c r="AD820" s="328">
        <v>33</v>
      </c>
      <c r="AE820" s="328">
        <f t="shared" si="1739"/>
        <v>0</v>
      </c>
      <c r="AF820" s="329">
        <f t="shared" si="1740"/>
        <v>0</v>
      </c>
      <c r="AG820" s="329">
        <f t="shared" si="1741"/>
        <v>0</v>
      </c>
      <c r="AH820" s="329">
        <f t="shared" si="1742"/>
        <v>0</v>
      </c>
      <c r="AI820" s="329">
        <f t="shared" si="1743"/>
        <v>0</v>
      </c>
      <c r="AJ820" s="329">
        <f t="shared" si="1744"/>
        <v>0</v>
      </c>
      <c r="AK820" s="329">
        <f t="shared" si="1745"/>
        <v>0</v>
      </c>
      <c r="AL820" s="170">
        <f t="shared" si="1686"/>
        <v>0</v>
      </c>
      <c r="AM820" s="208">
        <f t="shared" si="1687"/>
        <v>0</v>
      </c>
      <c r="AN820" s="328">
        <v>33</v>
      </c>
      <c r="AO820" s="328">
        <f t="shared" si="1746"/>
        <v>0</v>
      </c>
      <c r="AP820" s="329">
        <f t="shared" si="1747"/>
        <v>0</v>
      </c>
      <c r="AQ820" s="329">
        <f t="shared" si="1748"/>
        <v>0</v>
      </c>
      <c r="AR820" s="329">
        <f t="shared" si="1749"/>
        <v>0</v>
      </c>
      <c r="AS820" s="329">
        <f t="shared" si="1750"/>
        <v>0</v>
      </c>
      <c r="AT820" s="329">
        <f t="shared" si="1751"/>
        <v>0</v>
      </c>
      <c r="AU820" s="329">
        <f t="shared" si="1752"/>
        <v>0</v>
      </c>
      <c r="AV820" s="170">
        <f t="shared" si="1688"/>
        <v>0</v>
      </c>
      <c r="AW820" s="208">
        <f t="shared" si="1689"/>
        <v>0</v>
      </c>
      <c r="AX820" s="328">
        <v>33</v>
      </c>
      <c r="AY820" s="328">
        <f t="shared" si="1753"/>
        <v>0</v>
      </c>
      <c r="AZ820" s="329">
        <f t="shared" si="1754"/>
        <v>0</v>
      </c>
      <c r="BA820" s="329">
        <f t="shared" si="1755"/>
        <v>0</v>
      </c>
      <c r="BB820" s="329">
        <f t="shared" si="1756"/>
        <v>0</v>
      </c>
      <c r="BC820" s="329">
        <f t="shared" si="1757"/>
        <v>0</v>
      </c>
      <c r="BD820" s="329">
        <f t="shared" si="1758"/>
        <v>0</v>
      </c>
      <c r="BE820" s="329">
        <f t="shared" si="1759"/>
        <v>0</v>
      </c>
      <c r="BF820" s="170">
        <f t="shared" si="1690"/>
        <v>0</v>
      </c>
      <c r="BG820" s="208">
        <f t="shared" si="1691"/>
        <v>0</v>
      </c>
      <c r="BH820" s="328">
        <v>33</v>
      </c>
      <c r="BI820" s="328">
        <f t="shared" si="1692"/>
        <v>0</v>
      </c>
      <c r="BJ820" s="329">
        <f t="shared" si="1693"/>
        <v>0</v>
      </c>
      <c r="BK820" s="329">
        <f t="shared" si="1694"/>
        <v>0</v>
      </c>
      <c r="BL820" s="329">
        <f t="shared" si="1695"/>
        <v>0</v>
      </c>
      <c r="BM820" s="329">
        <f t="shared" si="1696"/>
        <v>0</v>
      </c>
      <c r="BN820" s="329">
        <f t="shared" si="1697"/>
        <v>0</v>
      </c>
      <c r="BO820" s="329">
        <f t="shared" si="1698"/>
        <v>0</v>
      </c>
      <c r="BP820" s="170">
        <f t="shared" si="1699"/>
        <v>0</v>
      </c>
      <c r="BQ820" s="208">
        <f t="shared" si="1700"/>
        <v>0</v>
      </c>
      <c r="BR820" s="328">
        <v>33</v>
      </c>
      <c r="BS820" s="328">
        <f t="shared" si="1760"/>
        <v>0</v>
      </c>
      <c r="BT820" s="329">
        <f t="shared" si="1761"/>
        <v>0</v>
      </c>
      <c r="BU820" s="329">
        <f t="shared" si="1762"/>
        <v>0</v>
      </c>
      <c r="BV820" s="329">
        <f t="shared" si="1763"/>
        <v>0</v>
      </c>
      <c r="BW820" s="329">
        <f t="shared" si="1764"/>
        <v>0</v>
      </c>
      <c r="BX820" s="329">
        <f t="shared" si="1765"/>
        <v>0</v>
      </c>
      <c r="BY820" s="329">
        <f t="shared" si="1766"/>
        <v>0</v>
      </c>
      <c r="BZ820" s="170">
        <f t="shared" si="1701"/>
        <v>0</v>
      </c>
      <c r="CA820" s="208">
        <f t="shared" si="1702"/>
        <v>0</v>
      </c>
      <c r="CB820" s="328">
        <v>33</v>
      </c>
      <c r="CC820" s="328">
        <f t="shared" si="1767"/>
        <v>0</v>
      </c>
      <c r="CD820" s="329">
        <f t="shared" si="1768"/>
        <v>0</v>
      </c>
      <c r="CE820" s="329">
        <f t="shared" si="1769"/>
        <v>0</v>
      </c>
      <c r="CF820" s="329">
        <f t="shared" si="1770"/>
        <v>0</v>
      </c>
      <c r="CG820" s="329">
        <f t="shared" si="1771"/>
        <v>0</v>
      </c>
      <c r="CH820" s="329">
        <f t="shared" si="1772"/>
        <v>0</v>
      </c>
      <c r="CI820" s="329">
        <f t="shared" si="1773"/>
        <v>0</v>
      </c>
      <c r="CJ820" s="170">
        <f t="shared" si="1703"/>
        <v>0</v>
      </c>
      <c r="CK820" s="208">
        <f t="shared" si="1704"/>
        <v>0</v>
      </c>
      <c r="CL820" s="328">
        <v>33</v>
      </c>
      <c r="CM820" s="328">
        <f t="shared" si="1774"/>
        <v>0</v>
      </c>
      <c r="CN820" s="329">
        <f t="shared" si="1775"/>
        <v>0</v>
      </c>
      <c r="CO820" s="329">
        <f t="shared" si="1776"/>
        <v>0</v>
      </c>
      <c r="CP820" s="329">
        <f t="shared" si="1777"/>
        <v>0</v>
      </c>
      <c r="CQ820" s="329">
        <f t="shared" si="1778"/>
        <v>0</v>
      </c>
      <c r="CR820" s="329">
        <f t="shared" si="1779"/>
        <v>0</v>
      </c>
      <c r="CS820" s="329">
        <f t="shared" si="1780"/>
        <v>0</v>
      </c>
      <c r="CT820" s="170">
        <f t="shared" si="1705"/>
        <v>0</v>
      </c>
      <c r="CU820" s="208">
        <f t="shared" si="1706"/>
        <v>0</v>
      </c>
      <c r="CV820" s="328">
        <v>33</v>
      </c>
      <c r="CW820" s="328">
        <f t="shared" si="1781"/>
        <v>0</v>
      </c>
      <c r="CX820" s="329">
        <f t="shared" si="1782"/>
        <v>0</v>
      </c>
      <c r="CY820" s="329">
        <f t="shared" si="1783"/>
        <v>0</v>
      </c>
      <c r="CZ820" s="329">
        <f t="shared" si="1784"/>
        <v>0</v>
      </c>
      <c r="DA820" s="329">
        <f t="shared" si="1785"/>
        <v>0</v>
      </c>
      <c r="DB820" s="329">
        <f t="shared" si="1786"/>
        <v>0</v>
      </c>
      <c r="DC820" s="329">
        <f t="shared" si="1787"/>
        <v>0</v>
      </c>
      <c r="DD820" s="170">
        <f t="shared" si="1707"/>
        <v>0</v>
      </c>
      <c r="DE820" s="208">
        <f t="shared" si="1708"/>
        <v>0</v>
      </c>
      <c r="DF820" s="328">
        <v>33</v>
      </c>
      <c r="DG820" s="328">
        <f t="shared" si="1788"/>
        <v>0</v>
      </c>
      <c r="DH820" s="329">
        <f t="shared" si="1789"/>
        <v>0</v>
      </c>
      <c r="DI820" s="329">
        <f t="shared" si="1790"/>
        <v>0</v>
      </c>
      <c r="DJ820" s="329">
        <f t="shared" si="1791"/>
        <v>0</v>
      </c>
      <c r="DK820" s="329">
        <f t="shared" si="1792"/>
        <v>0</v>
      </c>
      <c r="DL820" s="329">
        <f t="shared" si="1793"/>
        <v>0</v>
      </c>
      <c r="DM820" s="329">
        <f t="shared" si="1794"/>
        <v>0</v>
      </c>
      <c r="DN820" s="170">
        <f t="shared" si="1709"/>
        <v>0</v>
      </c>
      <c r="DO820" s="208">
        <f t="shared" si="1710"/>
        <v>0</v>
      </c>
      <c r="DP820" s="328">
        <v>33</v>
      </c>
      <c r="DQ820" s="328">
        <f t="shared" si="1795"/>
        <v>0</v>
      </c>
      <c r="DR820" s="329">
        <f t="shared" si="1796"/>
        <v>0</v>
      </c>
      <c r="DS820" s="329">
        <f t="shared" si="1797"/>
        <v>0</v>
      </c>
      <c r="DT820" s="329">
        <f t="shared" si="1798"/>
        <v>0</v>
      </c>
      <c r="DU820" s="329">
        <f t="shared" si="1799"/>
        <v>0</v>
      </c>
      <c r="DV820" s="329">
        <f t="shared" si="1800"/>
        <v>0</v>
      </c>
      <c r="DW820" s="329">
        <f t="shared" si="1801"/>
        <v>0</v>
      </c>
      <c r="DX820" s="170">
        <f t="shared" si="1711"/>
        <v>0</v>
      </c>
      <c r="DY820" s="208">
        <f t="shared" si="1712"/>
        <v>0</v>
      </c>
      <c r="DZ820" s="328">
        <v>33</v>
      </c>
      <c r="EA820" s="328">
        <f t="shared" si="1802"/>
        <v>0</v>
      </c>
      <c r="EB820" s="329">
        <f t="shared" si="1803"/>
        <v>0</v>
      </c>
      <c r="EC820" s="329">
        <f t="shared" si="1804"/>
        <v>0</v>
      </c>
      <c r="ED820" s="329">
        <f t="shared" si="1805"/>
        <v>0</v>
      </c>
      <c r="EE820" s="329">
        <f t="shared" si="1806"/>
        <v>0</v>
      </c>
      <c r="EF820" s="329">
        <f t="shared" si="1807"/>
        <v>0</v>
      </c>
      <c r="EG820" s="329">
        <f t="shared" si="1808"/>
        <v>0</v>
      </c>
      <c r="EH820" s="170">
        <f t="shared" si="1713"/>
        <v>0</v>
      </c>
      <c r="EI820" s="208">
        <f t="shared" si="1714"/>
        <v>0</v>
      </c>
      <c r="EJ820" s="328">
        <v>33</v>
      </c>
      <c r="EK820" s="328">
        <f t="shared" si="1809"/>
        <v>0</v>
      </c>
      <c r="EL820" s="329">
        <f t="shared" si="1810"/>
        <v>0</v>
      </c>
      <c r="EM820" s="329">
        <f t="shared" si="1811"/>
        <v>0</v>
      </c>
      <c r="EN820" s="329">
        <f t="shared" si="1812"/>
        <v>0</v>
      </c>
      <c r="EO820" s="329">
        <f t="shared" si="1813"/>
        <v>0</v>
      </c>
      <c r="EP820" s="329">
        <f t="shared" si="1814"/>
        <v>0</v>
      </c>
      <c r="EQ820" s="329">
        <f t="shared" si="1815"/>
        <v>0</v>
      </c>
      <c r="ER820" s="170">
        <f t="shared" si="1715"/>
        <v>0</v>
      </c>
      <c r="ES820" s="208">
        <f t="shared" si="1716"/>
        <v>0</v>
      </c>
      <c r="ET820" s="328">
        <v>33</v>
      </c>
      <c r="EU820" s="328">
        <f t="shared" si="1816"/>
        <v>0</v>
      </c>
      <c r="EV820" s="329">
        <f t="shared" si="1817"/>
        <v>0</v>
      </c>
      <c r="EW820" s="329">
        <f t="shared" si="1818"/>
        <v>0</v>
      </c>
      <c r="EX820" s="329">
        <f t="shared" si="1819"/>
        <v>0</v>
      </c>
      <c r="EY820" s="329">
        <f t="shared" si="1820"/>
        <v>0</v>
      </c>
      <c r="EZ820" s="329">
        <f t="shared" si="1821"/>
        <v>0</v>
      </c>
      <c r="FA820" s="329">
        <f t="shared" si="1822"/>
        <v>0</v>
      </c>
      <c r="FB820" s="170">
        <f t="shared" si="1717"/>
        <v>0</v>
      </c>
      <c r="FC820" s="208">
        <f t="shared" si="1718"/>
        <v>0</v>
      </c>
      <c r="FD820" s="328">
        <v>33</v>
      </c>
      <c r="FE820" s="328">
        <f t="shared" si="1823"/>
        <v>0</v>
      </c>
      <c r="FF820" s="329">
        <f t="shared" si="1824"/>
        <v>0</v>
      </c>
      <c r="FG820" s="329">
        <f t="shared" si="1825"/>
        <v>0</v>
      </c>
      <c r="FH820" s="329">
        <f t="shared" si="1826"/>
        <v>0</v>
      </c>
      <c r="FI820" s="329">
        <f t="shared" si="1827"/>
        <v>0</v>
      </c>
      <c r="FJ820" s="329">
        <f t="shared" si="1828"/>
        <v>0</v>
      </c>
      <c r="FK820" s="329">
        <f t="shared" si="1829"/>
        <v>0</v>
      </c>
      <c r="FL820" s="170">
        <f t="shared" si="1677"/>
        <v>0</v>
      </c>
      <c r="FM820" s="208">
        <f t="shared" si="1719"/>
        <v>0</v>
      </c>
      <c r="FN820" s="328">
        <v>33</v>
      </c>
      <c r="FO820" s="328">
        <f t="shared" si="1856"/>
        <v>0</v>
      </c>
      <c r="FP820" s="329">
        <f t="shared" si="1857"/>
        <v>0</v>
      </c>
      <c r="FQ820" s="329">
        <f t="shared" si="1858"/>
        <v>0</v>
      </c>
      <c r="FR820" s="329">
        <f t="shared" si="1859"/>
        <v>0</v>
      </c>
      <c r="FS820" s="329">
        <f t="shared" si="1860"/>
        <v>0</v>
      </c>
      <c r="FT820" s="329">
        <f t="shared" si="1861"/>
        <v>0</v>
      </c>
      <c r="FU820" s="329">
        <f t="shared" si="1862"/>
        <v>0</v>
      </c>
      <c r="FV820" s="170">
        <f t="shared" si="1678"/>
        <v>0</v>
      </c>
      <c r="FW820" s="208">
        <f t="shared" si="1720"/>
        <v>0</v>
      </c>
      <c r="FX820" s="328">
        <v>33</v>
      </c>
      <c r="FY820" s="328">
        <f t="shared" si="1863"/>
        <v>0</v>
      </c>
      <c r="FZ820" s="329">
        <f t="shared" si="1864"/>
        <v>0</v>
      </c>
      <c r="GA820" s="329">
        <f t="shared" si="1865"/>
        <v>0</v>
      </c>
      <c r="GB820" s="329">
        <f t="shared" si="1866"/>
        <v>0</v>
      </c>
      <c r="GC820" s="329">
        <f t="shared" si="1867"/>
        <v>0</v>
      </c>
      <c r="GD820" s="329">
        <f t="shared" si="1868"/>
        <v>0</v>
      </c>
      <c r="GE820" s="329">
        <f t="shared" si="1869"/>
        <v>0</v>
      </c>
      <c r="GF820" s="170">
        <f t="shared" si="1679"/>
        <v>0</v>
      </c>
      <c r="GG820" s="208">
        <f t="shared" si="1721"/>
        <v>0</v>
      </c>
      <c r="GH820" s="328">
        <v>33</v>
      </c>
      <c r="GI820" s="328">
        <f t="shared" si="1870"/>
        <v>0</v>
      </c>
      <c r="GJ820" s="329">
        <f t="shared" si="1871"/>
        <v>0</v>
      </c>
      <c r="GK820" s="329">
        <f t="shared" si="1872"/>
        <v>0</v>
      </c>
      <c r="GL820" s="329">
        <f t="shared" si="1873"/>
        <v>0</v>
      </c>
      <c r="GM820" s="329">
        <f t="shared" si="1874"/>
        <v>0</v>
      </c>
      <c r="GN820" s="329">
        <f t="shared" si="1875"/>
        <v>0</v>
      </c>
      <c r="GO820" s="329">
        <f t="shared" si="1876"/>
        <v>0</v>
      </c>
      <c r="GP820" s="170">
        <f t="shared" si="1680"/>
        <v>0</v>
      </c>
      <c r="GQ820" s="208">
        <f t="shared" si="1722"/>
        <v>0</v>
      </c>
      <c r="GR820" s="328">
        <v>33</v>
      </c>
      <c r="GS820" s="328">
        <f t="shared" si="1877"/>
        <v>0</v>
      </c>
      <c r="GT820" s="329">
        <f t="shared" si="1878"/>
        <v>0</v>
      </c>
      <c r="GU820" s="329">
        <f t="shared" si="1879"/>
        <v>0</v>
      </c>
      <c r="GV820" s="329">
        <f t="shared" si="1880"/>
        <v>0</v>
      </c>
      <c r="GW820" s="329">
        <f t="shared" si="1881"/>
        <v>0</v>
      </c>
      <c r="GX820" s="329">
        <f t="shared" si="1882"/>
        <v>0</v>
      </c>
      <c r="GY820" s="329">
        <f t="shared" si="1883"/>
        <v>0</v>
      </c>
      <c r="GZ820" s="170">
        <f t="shared" si="1681"/>
        <v>0</v>
      </c>
      <c r="HA820" s="208">
        <f t="shared" si="1723"/>
        <v>0</v>
      </c>
      <c r="HB820" s="328">
        <v>33</v>
      </c>
      <c r="HC820" s="328">
        <f t="shared" si="1724"/>
        <v>0</v>
      </c>
      <c r="HD820" s="329">
        <f t="shared" si="1830"/>
        <v>0</v>
      </c>
      <c r="HE820" s="329">
        <f t="shared" si="1831"/>
        <v>0</v>
      </c>
      <c r="HF820" s="329">
        <f t="shared" si="1832"/>
        <v>0</v>
      </c>
      <c r="HG820" s="329">
        <f t="shared" si="1833"/>
        <v>0</v>
      </c>
      <c r="HH820" s="329">
        <f t="shared" si="1834"/>
        <v>0</v>
      </c>
      <c r="HI820" s="329">
        <f t="shared" si="1835"/>
        <v>0</v>
      </c>
      <c r="HJ820" s="170">
        <f t="shared" si="1682"/>
        <v>0</v>
      </c>
      <c r="HK820" s="208">
        <f t="shared" si="1725"/>
        <v>0</v>
      </c>
      <c r="HL820" s="328">
        <v>33</v>
      </c>
      <c r="HM820" s="328">
        <f t="shared" si="1726"/>
        <v>0</v>
      </c>
      <c r="HN820" s="329">
        <f t="shared" si="1836"/>
        <v>0</v>
      </c>
      <c r="HO820" s="329">
        <f t="shared" si="1837"/>
        <v>0</v>
      </c>
      <c r="HP820" s="329">
        <f t="shared" si="1838"/>
        <v>0</v>
      </c>
      <c r="HQ820" s="329">
        <f t="shared" si="1839"/>
        <v>0</v>
      </c>
      <c r="HR820" s="329">
        <f t="shared" si="1840"/>
        <v>0</v>
      </c>
      <c r="HS820" s="329">
        <f t="shared" si="1841"/>
        <v>0</v>
      </c>
      <c r="HT820" s="170">
        <f t="shared" si="1727"/>
        <v>0</v>
      </c>
      <c r="HU820" s="208">
        <f t="shared" si="1728"/>
        <v>0</v>
      </c>
      <c r="HV820" s="328">
        <v>33</v>
      </c>
      <c r="HW820" s="328">
        <f t="shared" si="1842"/>
        <v>0</v>
      </c>
      <c r="HX820" s="329">
        <f t="shared" si="1843"/>
        <v>0</v>
      </c>
      <c r="HY820" s="329">
        <f t="shared" si="1844"/>
        <v>0</v>
      </c>
      <c r="HZ820" s="329">
        <f t="shared" si="1845"/>
        <v>0</v>
      </c>
      <c r="IA820" s="329">
        <f t="shared" si="1846"/>
        <v>0</v>
      </c>
      <c r="IB820" s="329">
        <f t="shared" si="1847"/>
        <v>0</v>
      </c>
      <c r="IC820" s="329">
        <f t="shared" si="1848"/>
        <v>0</v>
      </c>
      <c r="ID820" s="170">
        <f t="shared" si="1729"/>
        <v>0</v>
      </c>
      <c r="IE820" s="208">
        <f t="shared" si="1730"/>
        <v>0</v>
      </c>
      <c r="IF820" s="328">
        <v>33</v>
      </c>
      <c r="IG820" s="328">
        <f t="shared" si="1849"/>
        <v>0</v>
      </c>
      <c r="IH820" s="329">
        <f t="shared" si="1850"/>
        <v>0</v>
      </c>
      <c r="II820" s="329">
        <f t="shared" si="1851"/>
        <v>0</v>
      </c>
      <c r="IJ820" s="329">
        <f t="shared" si="1852"/>
        <v>0</v>
      </c>
      <c r="IK820" s="329">
        <f t="shared" si="1853"/>
        <v>0</v>
      </c>
      <c r="IL820" s="329">
        <f t="shared" si="1854"/>
        <v>0</v>
      </c>
      <c r="IM820" s="329">
        <f t="shared" si="1855"/>
        <v>0</v>
      </c>
      <c r="IN820" s="170">
        <f t="shared" si="1683"/>
        <v>0</v>
      </c>
    </row>
    <row r="821" spans="1:248">
      <c r="A821" s="318"/>
      <c r="B821" s="318"/>
      <c r="C821" s="318"/>
      <c r="D821" s="318"/>
      <c r="E821" s="318"/>
      <c r="F821" s="318"/>
      <c r="G821" s="318"/>
      <c r="H821" s="318"/>
      <c r="I821" s="318"/>
      <c r="K821" s="318"/>
      <c r="L821" s="318"/>
      <c r="M821" s="318"/>
      <c r="N821" s="318"/>
      <c r="O821" s="318"/>
      <c r="P821" s="318"/>
      <c r="Q821" s="318"/>
      <c r="R821" s="318"/>
      <c r="S821" s="208">
        <f t="shared" si="1731"/>
        <v>0</v>
      </c>
      <c r="T821" s="328">
        <v>33.1</v>
      </c>
      <c r="U821" s="328">
        <f t="shared" si="1732"/>
        <v>0</v>
      </c>
      <c r="V821" s="329">
        <f t="shared" si="1733"/>
        <v>0</v>
      </c>
      <c r="W821" s="329">
        <f t="shared" si="1734"/>
        <v>0</v>
      </c>
      <c r="X821" s="329">
        <f t="shared" si="1735"/>
        <v>0</v>
      </c>
      <c r="Y821" s="329">
        <f t="shared" si="1736"/>
        <v>0</v>
      </c>
      <c r="Z821" s="329">
        <f t="shared" si="1737"/>
        <v>0</v>
      </c>
      <c r="AA821" s="329">
        <f t="shared" si="1738"/>
        <v>0</v>
      </c>
      <c r="AB821" s="170">
        <f t="shared" si="1684"/>
        <v>0</v>
      </c>
      <c r="AC821" s="208">
        <f t="shared" si="1685"/>
        <v>0</v>
      </c>
      <c r="AD821" s="328">
        <v>33.1</v>
      </c>
      <c r="AE821" s="328">
        <f t="shared" si="1739"/>
        <v>0</v>
      </c>
      <c r="AF821" s="329">
        <f t="shared" si="1740"/>
        <v>0</v>
      </c>
      <c r="AG821" s="329">
        <f t="shared" si="1741"/>
        <v>0</v>
      </c>
      <c r="AH821" s="329">
        <f t="shared" si="1742"/>
        <v>0</v>
      </c>
      <c r="AI821" s="329">
        <f t="shared" si="1743"/>
        <v>0</v>
      </c>
      <c r="AJ821" s="329">
        <f t="shared" si="1744"/>
        <v>0</v>
      </c>
      <c r="AK821" s="329">
        <f t="shared" si="1745"/>
        <v>0</v>
      </c>
      <c r="AL821" s="170">
        <f t="shared" si="1686"/>
        <v>0</v>
      </c>
      <c r="AM821" s="208">
        <f t="shared" si="1687"/>
        <v>0</v>
      </c>
      <c r="AN821" s="328">
        <v>33.1</v>
      </c>
      <c r="AO821" s="328">
        <f t="shared" si="1746"/>
        <v>0</v>
      </c>
      <c r="AP821" s="329">
        <f t="shared" si="1747"/>
        <v>0</v>
      </c>
      <c r="AQ821" s="329">
        <f t="shared" si="1748"/>
        <v>0</v>
      </c>
      <c r="AR821" s="329">
        <f t="shared" si="1749"/>
        <v>0</v>
      </c>
      <c r="AS821" s="329">
        <f t="shared" si="1750"/>
        <v>0</v>
      </c>
      <c r="AT821" s="329">
        <f t="shared" si="1751"/>
        <v>0</v>
      </c>
      <c r="AU821" s="329">
        <f t="shared" si="1752"/>
        <v>0</v>
      </c>
      <c r="AV821" s="170">
        <f t="shared" si="1688"/>
        <v>0</v>
      </c>
      <c r="AW821" s="208">
        <f t="shared" si="1689"/>
        <v>0</v>
      </c>
      <c r="AX821" s="328">
        <v>33.1</v>
      </c>
      <c r="AY821" s="328">
        <f t="shared" si="1753"/>
        <v>0</v>
      </c>
      <c r="AZ821" s="329">
        <f t="shared" si="1754"/>
        <v>0</v>
      </c>
      <c r="BA821" s="329">
        <f t="shared" si="1755"/>
        <v>0</v>
      </c>
      <c r="BB821" s="329">
        <f t="shared" si="1756"/>
        <v>0</v>
      </c>
      <c r="BC821" s="329">
        <f t="shared" si="1757"/>
        <v>0</v>
      </c>
      <c r="BD821" s="329">
        <f t="shared" si="1758"/>
        <v>0</v>
      </c>
      <c r="BE821" s="329">
        <f t="shared" si="1759"/>
        <v>0</v>
      </c>
      <c r="BF821" s="170">
        <f t="shared" si="1690"/>
        <v>0</v>
      </c>
      <c r="BG821" s="208">
        <f t="shared" si="1691"/>
        <v>0</v>
      </c>
      <c r="BH821" s="328">
        <v>33.1</v>
      </c>
      <c r="BI821" s="328">
        <f t="shared" si="1692"/>
        <v>0</v>
      </c>
      <c r="BJ821" s="329">
        <f t="shared" si="1693"/>
        <v>0</v>
      </c>
      <c r="BK821" s="329">
        <f t="shared" si="1694"/>
        <v>0</v>
      </c>
      <c r="BL821" s="329">
        <f t="shared" si="1695"/>
        <v>0</v>
      </c>
      <c r="BM821" s="329">
        <f t="shared" si="1696"/>
        <v>0</v>
      </c>
      <c r="BN821" s="329">
        <f t="shared" si="1697"/>
        <v>0</v>
      </c>
      <c r="BO821" s="329">
        <f t="shared" si="1698"/>
        <v>0</v>
      </c>
      <c r="BP821" s="170">
        <f t="shared" si="1699"/>
        <v>0</v>
      </c>
      <c r="BQ821" s="208">
        <f t="shared" si="1700"/>
        <v>0</v>
      </c>
      <c r="BR821" s="328">
        <v>33.1</v>
      </c>
      <c r="BS821" s="328">
        <f t="shared" si="1760"/>
        <v>0</v>
      </c>
      <c r="BT821" s="329">
        <f t="shared" si="1761"/>
        <v>0</v>
      </c>
      <c r="BU821" s="329">
        <f t="shared" si="1762"/>
        <v>0</v>
      </c>
      <c r="BV821" s="329">
        <f t="shared" si="1763"/>
        <v>0</v>
      </c>
      <c r="BW821" s="329">
        <f t="shared" si="1764"/>
        <v>0</v>
      </c>
      <c r="BX821" s="329">
        <f t="shared" si="1765"/>
        <v>0</v>
      </c>
      <c r="BY821" s="329">
        <f t="shared" si="1766"/>
        <v>0</v>
      </c>
      <c r="BZ821" s="170">
        <f t="shared" si="1701"/>
        <v>0</v>
      </c>
      <c r="CA821" s="208">
        <f t="shared" si="1702"/>
        <v>0</v>
      </c>
      <c r="CB821" s="328">
        <v>33.1</v>
      </c>
      <c r="CC821" s="328">
        <f t="shared" si="1767"/>
        <v>0</v>
      </c>
      <c r="CD821" s="329">
        <f t="shared" si="1768"/>
        <v>0</v>
      </c>
      <c r="CE821" s="329">
        <f t="shared" si="1769"/>
        <v>0</v>
      </c>
      <c r="CF821" s="329">
        <f t="shared" si="1770"/>
        <v>0</v>
      </c>
      <c r="CG821" s="329">
        <f t="shared" si="1771"/>
        <v>0</v>
      </c>
      <c r="CH821" s="329">
        <f t="shared" si="1772"/>
        <v>0</v>
      </c>
      <c r="CI821" s="329">
        <f t="shared" si="1773"/>
        <v>0</v>
      </c>
      <c r="CJ821" s="170">
        <f t="shared" si="1703"/>
        <v>0</v>
      </c>
      <c r="CK821" s="208">
        <f t="shared" si="1704"/>
        <v>0</v>
      </c>
      <c r="CL821" s="328">
        <v>33.1</v>
      </c>
      <c r="CM821" s="328">
        <f t="shared" si="1774"/>
        <v>0</v>
      </c>
      <c r="CN821" s="329">
        <f t="shared" si="1775"/>
        <v>0</v>
      </c>
      <c r="CO821" s="329">
        <f t="shared" si="1776"/>
        <v>0</v>
      </c>
      <c r="CP821" s="329">
        <f t="shared" si="1777"/>
        <v>0</v>
      </c>
      <c r="CQ821" s="329">
        <f t="shared" si="1778"/>
        <v>0</v>
      </c>
      <c r="CR821" s="329">
        <f t="shared" si="1779"/>
        <v>0</v>
      </c>
      <c r="CS821" s="329">
        <f t="shared" si="1780"/>
        <v>0</v>
      </c>
      <c r="CT821" s="170">
        <f t="shared" si="1705"/>
        <v>0</v>
      </c>
      <c r="CU821" s="208">
        <f t="shared" si="1706"/>
        <v>0</v>
      </c>
      <c r="CV821" s="328">
        <v>33.1</v>
      </c>
      <c r="CW821" s="328">
        <f t="shared" si="1781"/>
        <v>0</v>
      </c>
      <c r="CX821" s="329">
        <f t="shared" si="1782"/>
        <v>0</v>
      </c>
      <c r="CY821" s="329">
        <f t="shared" si="1783"/>
        <v>0</v>
      </c>
      <c r="CZ821" s="329">
        <f t="shared" si="1784"/>
        <v>0</v>
      </c>
      <c r="DA821" s="329">
        <f t="shared" si="1785"/>
        <v>0</v>
      </c>
      <c r="DB821" s="329">
        <f t="shared" si="1786"/>
        <v>0</v>
      </c>
      <c r="DC821" s="329">
        <f t="shared" si="1787"/>
        <v>0</v>
      </c>
      <c r="DD821" s="170">
        <f t="shared" si="1707"/>
        <v>0</v>
      </c>
      <c r="DE821" s="208">
        <f t="shared" si="1708"/>
        <v>0</v>
      </c>
      <c r="DF821" s="328">
        <v>33.1</v>
      </c>
      <c r="DG821" s="328">
        <f t="shared" si="1788"/>
        <v>0</v>
      </c>
      <c r="DH821" s="329">
        <f t="shared" si="1789"/>
        <v>0</v>
      </c>
      <c r="DI821" s="329">
        <f t="shared" si="1790"/>
        <v>0</v>
      </c>
      <c r="DJ821" s="329">
        <f t="shared" si="1791"/>
        <v>0</v>
      </c>
      <c r="DK821" s="329">
        <f t="shared" si="1792"/>
        <v>0</v>
      </c>
      <c r="DL821" s="329">
        <f t="shared" si="1793"/>
        <v>0</v>
      </c>
      <c r="DM821" s="329">
        <f t="shared" si="1794"/>
        <v>0</v>
      </c>
      <c r="DN821" s="170">
        <f t="shared" si="1709"/>
        <v>0</v>
      </c>
      <c r="DO821" s="208">
        <f t="shared" si="1710"/>
        <v>0</v>
      </c>
      <c r="DP821" s="328">
        <v>33.1</v>
      </c>
      <c r="DQ821" s="328">
        <f t="shared" si="1795"/>
        <v>0</v>
      </c>
      <c r="DR821" s="329">
        <f t="shared" si="1796"/>
        <v>0</v>
      </c>
      <c r="DS821" s="329">
        <f t="shared" si="1797"/>
        <v>0</v>
      </c>
      <c r="DT821" s="329">
        <f t="shared" si="1798"/>
        <v>0</v>
      </c>
      <c r="DU821" s="329">
        <f t="shared" si="1799"/>
        <v>0</v>
      </c>
      <c r="DV821" s="329">
        <f t="shared" si="1800"/>
        <v>0</v>
      </c>
      <c r="DW821" s="329">
        <f t="shared" si="1801"/>
        <v>0</v>
      </c>
      <c r="DX821" s="170">
        <f t="shared" si="1711"/>
        <v>0</v>
      </c>
      <c r="DY821" s="208">
        <f t="shared" si="1712"/>
        <v>0</v>
      </c>
      <c r="DZ821" s="328">
        <v>33.1</v>
      </c>
      <c r="EA821" s="328">
        <f t="shared" si="1802"/>
        <v>0</v>
      </c>
      <c r="EB821" s="329">
        <f t="shared" si="1803"/>
        <v>0</v>
      </c>
      <c r="EC821" s="329">
        <f t="shared" si="1804"/>
        <v>0</v>
      </c>
      <c r="ED821" s="329">
        <f t="shared" si="1805"/>
        <v>0</v>
      </c>
      <c r="EE821" s="329">
        <f t="shared" si="1806"/>
        <v>0</v>
      </c>
      <c r="EF821" s="329">
        <f t="shared" si="1807"/>
        <v>0</v>
      </c>
      <c r="EG821" s="329">
        <f t="shared" si="1808"/>
        <v>0</v>
      </c>
      <c r="EH821" s="170">
        <f t="shared" si="1713"/>
        <v>0</v>
      </c>
      <c r="EI821" s="208">
        <f t="shared" si="1714"/>
        <v>0</v>
      </c>
      <c r="EJ821" s="328">
        <v>33.1</v>
      </c>
      <c r="EK821" s="328">
        <f t="shared" si="1809"/>
        <v>0</v>
      </c>
      <c r="EL821" s="329">
        <f t="shared" si="1810"/>
        <v>0</v>
      </c>
      <c r="EM821" s="329">
        <f t="shared" si="1811"/>
        <v>0</v>
      </c>
      <c r="EN821" s="329">
        <f t="shared" si="1812"/>
        <v>0</v>
      </c>
      <c r="EO821" s="329">
        <f t="shared" si="1813"/>
        <v>0</v>
      </c>
      <c r="EP821" s="329">
        <f t="shared" si="1814"/>
        <v>0</v>
      </c>
      <c r="EQ821" s="329">
        <f t="shared" si="1815"/>
        <v>0</v>
      </c>
      <c r="ER821" s="170">
        <f t="shared" si="1715"/>
        <v>0</v>
      </c>
      <c r="ES821" s="208">
        <f t="shared" si="1716"/>
        <v>0</v>
      </c>
      <c r="ET821" s="328">
        <v>33.1</v>
      </c>
      <c r="EU821" s="328">
        <f t="shared" si="1816"/>
        <v>0</v>
      </c>
      <c r="EV821" s="329">
        <f t="shared" si="1817"/>
        <v>0</v>
      </c>
      <c r="EW821" s="329">
        <f t="shared" si="1818"/>
        <v>0</v>
      </c>
      <c r="EX821" s="329">
        <f t="shared" si="1819"/>
        <v>0</v>
      </c>
      <c r="EY821" s="329">
        <f t="shared" si="1820"/>
        <v>0</v>
      </c>
      <c r="EZ821" s="329">
        <f t="shared" si="1821"/>
        <v>0</v>
      </c>
      <c r="FA821" s="329">
        <f t="shared" si="1822"/>
        <v>0</v>
      </c>
      <c r="FB821" s="170">
        <f t="shared" si="1717"/>
        <v>0</v>
      </c>
      <c r="FC821" s="208">
        <f t="shared" si="1718"/>
        <v>0</v>
      </c>
      <c r="FD821" s="328">
        <v>33.1</v>
      </c>
      <c r="FE821" s="328">
        <f t="shared" si="1823"/>
        <v>0</v>
      </c>
      <c r="FF821" s="329">
        <f t="shared" si="1824"/>
        <v>0</v>
      </c>
      <c r="FG821" s="329">
        <f t="shared" si="1825"/>
        <v>0</v>
      </c>
      <c r="FH821" s="329">
        <f t="shared" si="1826"/>
        <v>0</v>
      </c>
      <c r="FI821" s="329">
        <f t="shared" si="1827"/>
        <v>0</v>
      </c>
      <c r="FJ821" s="329">
        <f t="shared" si="1828"/>
        <v>0</v>
      </c>
      <c r="FK821" s="329">
        <f t="shared" si="1829"/>
        <v>0</v>
      </c>
      <c r="FL821" s="170">
        <f t="shared" si="1677"/>
        <v>0</v>
      </c>
      <c r="FM821" s="208">
        <f t="shared" si="1719"/>
        <v>0</v>
      </c>
      <c r="FN821" s="328">
        <v>33.1</v>
      </c>
      <c r="FO821" s="328">
        <f t="shared" si="1856"/>
        <v>0</v>
      </c>
      <c r="FP821" s="329">
        <f t="shared" si="1857"/>
        <v>0</v>
      </c>
      <c r="FQ821" s="329">
        <f t="shared" si="1858"/>
        <v>0</v>
      </c>
      <c r="FR821" s="329">
        <f t="shared" si="1859"/>
        <v>0</v>
      </c>
      <c r="FS821" s="329">
        <f t="shared" si="1860"/>
        <v>0</v>
      </c>
      <c r="FT821" s="329">
        <f t="shared" si="1861"/>
        <v>0</v>
      </c>
      <c r="FU821" s="329">
        <f t="shared" si="1862"/>
        <v>0</v>
      </c>
      <c r="FV821" s="170">
        <f t="shared" si="1678"/>
        <v>0</v>
      </c>
      <c r="FW821" s="208">
        <f t="shared" si="1720"/>
        <v>0</v>
      </c>
      <c r="FX821" s="328">
        <v>33.1</v>
      </c>
      <c r="FY821" s="328">
        <f t="shared" si="1863"/>
        <v>0</v>
      </c>
      <c r="FZ821" s="329">
        <f t="shared" si="1864"/>
        <v>0</v>
      </c>
      <c r="GA821" s="329">
        <f t="shared" si="1865"/>
        <v>0</v>
      </c>
      <c r="GB821" s="329">
        <f t="shared" si="1866"/>
        <v>0</v>
      </c>
      <c r="GC821" s="329">
        <f t="shared" si="1867"/>
        <v>0</v>
      </c>
      <c r="GD821" s="329">
        <f t="shared" si="1868"/>
        <v>0</v>
      </c>
      <c r="GE821" s="329">
        <f t="shared" si="1869"/>
        <v>0</v>
      </c>
      <c r="GF821" s="170">
        <f t="shared" si="1679"/>
        <v>0</v>
      </c>
      <c r="GG821" s="208">
        <f t="shared" si="1721"/>
        <v>0</v>
      </c>
      <c r="GH821" s="328">
        <v>33.1</v>
      </c>
      <c r="GI821" s="328">
        <f t="shared" si="1870"/>
        <v>0</v>
      </c>
      <c r="GJ821" s="329">
        <f t="shared" si="1871"/>
        <v>0</v>
      </c>
      <c r="GK821" s="329">
        <f t="shared" si="1872"/>
        <v>0</v>
      </c>
      <c r="GL821" s="329">
        <f t="shared" si="1873"/>
        <v>0</v>
      </c>
      <c r="GM821" s="329">
        <f t="shared" si="1874"/>
        <v>0</v>
      </c>
      <c r="GN821" s="329">
        <f t="shared" si="1875"/>
        <v>0</v>
      </c>
      <c r="GO821" s="329">
        <f t="shared" si="1876"/>
        <v>0</v>
      </c>
      <c r="GP821" s="170">
        <f t="shared" si="1680"/>
        <v>0</v>
      </c>
      <c r="GQ821" s="208">
        <f t="shared" si="1722"/>
        <v>0</v>
      </c>
      <c r="GR821" s="328">
        <v>33.1</v>
      </c>
      <c r="GS821" s="328">
        <f t="shared" si="1877"/>
        <v>0</v>
      </c>
      <c r="GT821" s="329">
        <f t="shared" si="1878"/>
        <v>0</v>
      </c>
      <c r="GU821" s="329">
        <f t="shared" si="1879"/>
        <v>0</v>
      </c>
      <c r="GV821" s="329">
        <f t="shared" si="1880"/>
        <v>0</v>
      </c>
      <c r="GW821" s="329">
        <f t="shared" si="1881"/>
        <v>0</v>
      </c>
      <c r="GX821" s="329">
        <f t="shared" si="1882"/>
        <v>0</v>
      </c>
      <c r="GY821" s="329">
        <f t="shared" si="1883"/>
        <v>0</v>
      </c>
      <c r="GZ821" s="170">
        <f t="shared" si="1681"/>
        <v>0</v>
      </c>
      <c r="HA821" s="208">
        <f t="shared" si="1723"/>
        <v>0</v>
      </c>
      <c r="HB821" s="328">
        <v>33.1</v>
      </c>
      <c r="HC821" s="328">
        <f t="shared" si="1724"/>
        <v>0</v>
      </c>
      <c r="HD821" s="329">
        <f t="shared" si="1830"/>
        <v>0</v>
      </c>
      <c r="HE821" s="329">
        <f t="shared" si="1831"/>
        <v>0</v>
      </c>
      <c r="HF821" s="329">
        <f t="shared" si="1832"/>
        <v>0</v>
      </c>
      <c r="HG821" s="329">
        <f t="shared" si="1833"/>
        <v>0</v>
      </c>
      <c r="HH821" s="329">
        <f t="shared" si="1834"/>
        <v>0</v>
      </c>
      <c r="HI821" s="329">
        <f t="shared" si="1835"/>
        <v>0</v>
      </c>
      <c r="HJ821" s="170">
        <f t="shared" si="1682"/>
        <v>0</v>
      </c>
      <c r="HK821" s="208">
        <f t="shared" si="1725"/>
        <v>0</v>
      </c>
      <c r="HL821" s="328">
        <v>33.1</v>
      </c>
      <c r="HM821" s="328">
        <f t="shared" si="1726"/>
        <v>0</v>
      </c>
      <c r="HN821" s="329">
        <f t="shared" si="1836"/>
        <v>0</v>
      </c>
      <c r="HO821" s="329">
        <f t="shared" si="1837"/>
        <v>0</v>
      </c>
      <c r="HP821" s="329">
        <f t="shared" si="1838"/>
        <v>0</v>
      </c>
      <c r="HQ821" s="329">
        <f t="shared" si="1839"/>
        <v>0</v>
      </c>
      <c r="HR821" s="329">
        <f t="shared" si="1840"/>
        <v>0</v>
      </c>
      <c r="HS821" s="329">
        <f t="shared" si="1841"/>
        <v>0</v>
      </c>
      <c r="HT821" s="170">
        <f t="shared" si="1727"/>
        <v>0</v>
      </c>
      <c r="HU821" s="208">
        <f t="shared" si="1728"/>
        <v>0</v>
      </c>
      <c r="HV821" s="328">
        <v>33.1</v>
      </c>
      <c r="HW821" s="328">
        <f t="shared" si="1842"/>
        <v>0</v>
      </c>
      <c r="HX821" s="329">
        <f t="shared" si="1843"/>
        <v>0</v>
      </c>
      <c r="HY821" s="329">
        <f t="shared" si="1844"/>
        <v>0</v>
      </c>
      <c r="HZ821" s="329">
        <f t="shared" si="1845"/>
        <v>0</v>
      </c>
      <c r="IA821" s="329">
        <f t="shared" si="1846"/>
        <v>0</v>
      </c>
      <c r="IB821" s="329">
        <f t="shared" si="1847"/>
        <v>0</v>
      </c>
      <c r="IC821" s="329">
        <f t="shared" si="1848"/>
        <v>0</v>
      </c>
      <c r="ID821" s="170">
        <f t="shared" si="1729"/>
        <v>0</v>
      </c>
      <c r="IE821" s="208">
        <f t="shared" si="1730"/>
        <v>0</v>
      </c>
      <c r="IF821" s="328">
        <v>33.1</v>
      </c>
      <c r="IG821" s="328">
        <f t="shared" si="1849"/>
        <v>0</v>
      </c>
      <c r="IH821" s="329">
        <f t="shared" si="1850"/>
        <v>0</v>
      </c>
      <c r="II821" s="329">
        <f t="shared" si="1851"/>
        <v>0</v>
      </c>
      <c r="IJ821" s="329">
        <f t="shared" si="1852"/>
        <v>0</v>
      </c>
      <c r="IK821" s="329">
        <f t="shared" si="1853"/>
        <v>0</v>
      </c>
      <c r="IL821" s="329">
        <f t="shared" si="1854"/>
        <v>0</v>
      </c>
      <c r="IM821" s="329">
        <f t="shared" si="1855"/>
        <v>0</v>
      </c>
      <c r="IN821" s="170">
        <f t="shared" si="1683"/>
        <v>0</v>
      </c>
    </row>
    <row r="822" spans="1:248">
      <c r="A822" s="318"/>
      <c r="B822" s="318"/>
      <c r="C822" s="318"/>
      <c r="D822" s="318"/>
      <c r="E822" s="318"/>
      <c r="F822" s="318"/>
      <c r="G822" s="318"/>
      <c r="H822" s="318"/>
      <c r="I822" s="318"/>
      <c r="K822" s="318"/>
      <c r="L822" s="318"/>
      <c r="M822" s="318"/>
      <c r="N822" s="318"/>
      <c r="O822" s="318"/>
      <c r="P822" s="318"/>
      <c r="Q822" s="318"/>
      <c r="R822" s="318"/>
      <c r="S822" s="208">
        <f t="shared" si="1731"/>
        <v>0</v>
      </c>
      <c r="T822" s="328">
        <v>33.200000000000003</v>
      </c>
      <c r="U822" s="328">
        <f t="shared" si="1732"/>
        <v>0</v>
      </c>
      <c r="V822" s="329">
        <f t="shared" si="1733"/>
        <v>0</v>
      </c>
      <c r="W822" s="329">
        <f t="shared" si="1734"/>
        <v>0</v>
      </c>
      <c r="X822" s="329">
        <f t="shared" si="1735"/>
        <v>0</v>
      </c>
      <c r="Y822" s="329">
        <f t="shared" si="1736"/>
        <v>0</v>
      </c>
      <c r="Z822" s="329">
        <f t="shared" si="1737"/>
        <v>0</v>
      </c>
      <c r="AA822" s="329">
        <f t="shared" si="1738"/>
        <v>0</v>
      </c>
      <c r="AB822" s="170">
        <f t="shared" si="1684"/>
        <v>0</v>
      </c>
      <c r="AC822" s="208">
        <f t="shared" si="1685"/>
        <v>0</v>
      </c>
      <c r="AD822" s="328">
        <v>33.200000000000003</v>
      </c>
      <c r="AE822" s="328">
        <f t="shared" si="1739"/>
        <v>0</v>
      </c>
      <c r="AF822" s="329">
        <f t="shared" si="1740"/>
        <v>0</v>
      </c>
      <c r="AG822" s="329">
        <f t="shared" si="1741"/>
        <v>0</v>
      </c>
      <c r="AH822" s="329">
        <f t="shared" si="1742"/>
        <v>0</v>
      </c>
      <c r="AI822" s="329">
        <f t="shared" si="1743"/>
        <v>0</v>
      </c>
      <c r="AJ822" s="329">
        <f t="shared" si="1744"/>
        <v>0</v>
      </c>
      <c r="AK822" s="329">
        <f t="shared" si="1745"/>
        <v>0</v>
      </c>
      <c r="AL822" s="170">
        <f t="shared" si="1686"/>
        <v>0</v>
      </c>
      <c r="AM822" s="208">
        <f t="shared" si="1687"/>
        <v>0</v>
      </c>
      <c r="AN822" s="328">
        <v>33.200000000000003</v>
      </c>
      <c r="AO822" s="328">
        <f t="shared" si="1746"/>
        <v>0</v>
      </c>
      <c r="AP822" s="329">
        <f t="shared" si="1747"/>
        <v>0</v>
      </c>
      <c r="AQ822" s="329">
        <f t="shared" si="1748"/>
        <v>0</v>
      </c>
      <c r="AR822" s="329">
        <f t="shared" si="1749"/>
        <v>0</v>
      </c>
      <c r="AS822" s="329">
        <f t="shared" si="1750"/>
        <v>0</v>
      </c>
      <c r="AT822" s="329">
        <f t="shared" si="1751"/>
        <v>0</v>
      </c>
      <c r="AU822" s="329">
        <f t="shared" si="1752"/>
        <v>0</v>
      </c>
      <c r="AV822" s="170">
        <f t="shared" si="1688"/>
        <v>0</v>
      </c>
      <c r="AW822" s="208">
        <f t="shared" si="1689"/>
        <v>0</v>
      </c>
      <c r="AX822" s="328">
        <v>33.200000000000003</v>
      </c>
      <c r="AY822" s="328">
        <f t="shared" si="1753"/>
        <v>0</v>
      </c>
      <c r="AZ822" s="329">
        <f t="shared" si="1754"/>
        <v>0</v>
      </c>
      <c r="BA822" s="329">
        <f t="shared" si="1755"/>
        <v>0</v>
      </c>
      <c r="BB822" s="329">
        <f t="shared" si="1756"/>
        <v>0</v>
      </c>
      <c r="BC822" s="329">
        <f t="shared" si="1757"/>
        <v>0</v>
      </c>
      <c r="BD822" s="329">
        <f t="shared" si="1758"/>
        <v>0</v>
      </c>
      <c r="BE822" s="329">
        <f t="shared" si="1759"/>
        <v>0</v>
      </c>
      <c r="BF822" s="170">
        <f t="shared" si="1690"/>
        <v>0</v>
      </c>
      <c r="BG822" s="208">
        <f t="shared" si="1691"/>
        <v>0</v>
      </c>
      <c r="BH822" s="328">
        <v>33.200000000000003</v>
      </c>
      <c r="BI822" s="328">
        <f t="shared" si="1692"/>
        <v>0</v>
      </c>
      <c r="BJ822" s="329">
        <f t="shared" si="1693"/>
        <v>0</v>
      </c>
      <c r="BK822" s="329">
        <f t="shared" si="1694"/>
        <v>0</v>
      </c>
      <c r="BL822" s="329">
        <f t="shared" si="1695"/>
        <v>0</v>
      </c>
      <c r="BM822" s="329">
        <f t="shared" si="1696"/>
        <v>0</v>
      </c>
      <c r="BN822" s="329">
        <f t="shared" si="1697"/>
        <v>0</v>
      </c>
      <c r="BO822" s="329">
        <f t="shared" si="1698"/>
        <v>0</v>
      </c>
      <c r="BP822" s="170">
        <f t="shared" si="1699"/>
        <v>0</v>
      </c>
      <c r="BQ822" s="208">
        <f t="shared" si="1700"/>
        <v>0</v>
      </c>
      <c r="BR822" s="328">
        <v>33.200000000000003</v>
      </c>
      <c r="BS822" s="328">
        <f t="shared" si="1760"/>
        <v>0</v>
      </c>
      <c r="BT822" s="329">
        <f t="shared" si="1761"/>
        <v>0</v>
      </c>
      <c r="BU822" s="329">
        <f t="shared" si="1762"/>
        <v>0</v>
      </c>
      <c r="BV822" s="329">
        <f t="shared" si="1763"/>
        <v>0</v>
      </c>
      <c r="BW822" s="329">
        <f t="shared" si="1764"/>
        <v>0</v>
      </c>
      <c r="BX822" s="329">
        <f t="shared" si="1765"/>
        <v>0</v>
      </c>
      <c r="BY822" s="329">
        <f t="shared" si="1766"/>
        <v>0</v>
      </c>
      <c r="BZ822" s="170">
        <f t="shared" si="1701"/>
        <v>0</v>
      </c>
      <c r="CA822" s="208">
        <f t="shared" si="1702"/>
        <v>0</v>
      </c>
      <c r="CB822" s="328">
        <v>33.200000000000003</v>
      </c>
      <c r="CC822" s="328">
        <f t="shared" si="1767"/>
        <v>0</v>
      </c>
      <c r="CD822" s="329">
        <f t="shared" si="1768"/>
        <v>0</v>
      </c>
      <c r="CE822" s="329">
        <f t="shared" si="1769"/>
        <v>0</v>
      </c>
      <c r="CF822" s="329">
        <f t="shared" si="1770"/>
        <v>0</v>
      </c>
      <c r="CG822" s="329">
        <f t="shared" si="1771"/>
        <v>0</v>
      </c>
      <c r="CH822" s="329">
        <f t="shared" si="1772"/>
        <v>0</v>
      </c>
      <c r="CI822" s="329">
        <f t="shared" si="1773"/>
        <v>0</v>
      </c>
      <c r="CJ822" s="170">
        <f t="shared" si="1703"/>
        <v>0</v>
      </c>
      <c r="CK822" s="208">
        <f t="shared" si="1704"/>
        <v>0</v>
      </c>
      <c r="CL822" s="328">
        <v>33.200000000000003</v>
      </c>
      <c r="CM822" s="328">
        <f t="shared" si="1774"/>
        <v>0</v>
      </c>
      <c r="CN822" s="329">
        <f t="shared" si="1775"/>
        <v>0</v>
      </c>
      <c r="CO822" s="329">
        <f t="shared" si="1776"/>
        <v>0</v>
      </c>
      <c r="CP822" s="329">
        <f t="shared" si="1777"/>
        <v>0</v>
      </c>
      <c r="CQ822" s="329">
        <f t="shared" si="1778"/>
        <v>0</v>
      </c>
      <c r="CR822" s="329">
        <f t="shared" si="1779"/>
        <v>0</v>
      </c>
      <c r="CS822" s="329">
        <f t="shared" si="1780"/>
        <v>0</v>
      </c>
      <c r="CT822" s="170">
        <f t="shared" si="1705"/>
        <v>0</v>
      </c>
      <c r="CU822" s="208">
        <f t="shared" si="1706"/>
        <v>0</v>
      </c>
      <c r="CV822" s="328">
        <v>33.200000000000003</v>
      </c>
      <c r="CW822" s="328">
        <f t="shared" si="1781"/>
        <v>0</v>
      </c>
      <c r="CX822" s="329">
        <f t="shared" si="1782"/>
        <v>0</v>
      </c>
      <c r="CY822" s="329">
        <f t="shared" si="1783"/>
        <v>0</v>
      </c>
      <c r="CZ822" s="329">
        <f t="shared" si="1784"/>
        <v>0</v>
      </c>
      <c r="DA822" s="329">
        <f t="shared" si="1785"/>
        <v>0</v>
      </c>
      <c r="DB822" s="329">
        <f t="shared" si="1786"/>
        <v>0</v>
      </c>
      <c r="DC822" s="329">
        <f t="shared" si="1787"/>
        <v>0</v>
      </c>
      <c r="DD822" s="170">
        <f t="shared" si="1707"/>
        <v>0</v>
      </c>
      <c r="DE822" s="208">
        <f t="shared" si="1708"/>
        <v>0</v>
      </c>
      <c r="DF822" s="328">
        <v>33.200000000000003</v>
      </c>
      <c r="DG822" s="328">
        <f t="shared" si="1788"/>
        <v>0</v>
      </c>
      <c r="DH822" s="329">
        <f t="shared" si="1789"/>
        <v>0</v>
      </c>
      <c r="DI822" s="329">
        <f t="shared" si="1790"/>
        <v>0</v>
      </c>
      <c r="DJ822" s="329">
        <f t="shared" si="1791"/>
        <v>0</v>
      </c>
      <c r="DK822" s="329">
        <f t="shared" si="1792"/>
        <v>0</v>
      </c>
      <c r="DL822" s="329">
        <f t="shared" si="1793"/>
        <v>0</v>
      </c>
      <c r="DM822" s="329">
        <f t="shared" si="1794"/>
        <v>0</v>
      </c>
      <c r="DN822" s="170">
        <f t="shared" si="1709"/>
        <v>0</v>
      </c>
      <c r="DO822" s="208">
        <f t="shared" si="1710"/>
        <v>0</v>
      </c>
      <c r="DP822" s="328">
        <v>33.200000000000003</v>
      </c>
      <c r="DQ822" s="328">
        <f t="shared" si="1795"/>
        <v>0</v>
      </c>
      <c r="DR822" s="329">
        <f t="shared" si="1796"/>
        <v>0</v>
      </c>
      <c r="DS822" s="329">
        <f t="shared" si="1797"/>
        <v>0</v>
      </c>
      <c r="DT822" s="329">
        <f t="shared" si="1798"/>
        <v>0</v>
      </c>
      <c r="DU822" s="329">
        <f t="shared" si="1799"/>
        <v>0</v>
      </c>
      <c r="DV822" s="329">
        <f t="shared" si="1800"/>
        <v>0</v>
      </c>
      <c r="DW822" s="329">
        <f t="shared" si="1801"/>
        <v>0</v>
      </c>
      <c r="DX822" s="170">
        <f t="shared" si="1711"/>
        <v>0</v>
      </c>
      <c r="DY822" s="208">
        <f t="shared" si="1712"/>
        <v>0</v>
      </c>
      <c r="DZ822" s="328">
        <v>33.200000000000003</v>
      </c>
      <c r="EA822" s="328">
        <f t="shared" si="1802"/>
        <v>0</v>
      </c>
      <c r="EB822" s="329">
        <f t="shared" si="1803"/>
        <v>0</v>
      </c>
      <c r="EC822" s="329">
        <f t="shared" si="1804"/>
        <v>0</v>
      </c>
      <c r="ED822" s="329">
        <f t="shared" si="1805"/>
        <v>0</v>
      </c>
      <c r="EE822" s="329">
        <f t="shared" si="1806"/>
        <v>0</v>
      </c>
      <c r="EF822" s="329">
        <f t="shared" si="1807"/>
        <v>0</v>
      </c>
      <c r="EG822" s="329">
        <f t="shared" si="1808"/>
        <v>0</v>
      </c>
      <c r="EH822" s="170">
        <f t="shared" si="1713"/>
        <v>0</v>
      </c>
      <c r="EI822" s="208">
        <f t="shared" si="1714"/>
        <v>0</v>
      </c>
      <c r="EJ822" s="328">
        <v>33.200000000000003</v>
      </c>
      <c r="EK822" s="328">
        <f t="shared" si="1809"/>
        <v>0</v>
      </c>
      <c r="EL822" s="329">
        <f t="shared" si="1810"/>
        <v>0</v>
      </c>
      <c r="EM822" s="329">
        <f t="shared" si="1811"/>
        <v>0</v>
      </c>
      <c r="EN822" s="329">
        <f t="shared" si="1812"/>
        <v>0</v>
      </c>
      <c r="EO822" s="329">
        <f t="shared" si="1813"/>
        <v>0</v>
      </c>
      <c r="EP822" s="329">
        <f t="shared" si="1814"/>
        <v>0</v>
      </c>
      <c r="EQ822" s="329">
        <f t="shared" si="1815"/>
        <v>0</v>
      </c>
      <c r="ER822" s="170">
        <f t="shared" si="1715"/>
        <v>0</v>
      </c>
      <c r="ES822" s="208">
        <f t="shared" si="1716"/>
        <v>0</v>
      </c>
      <c r="ET822" s="328">
        <v>33.200000000000003</v>
      </c>
      <c r="EU822" s="328">
        <f t="shared" si="1816"/>
        <v>0</v>
      </c>
      <c r="EV822" s="329">
        <f t="shared" si="1817"/>
        <v>0</v>
      </c>
      <c r="EW822" s="329">
        <f t="shared" si="1818"/>
        <v>0</v>
      </c>
      <c r="EX822" s="329">
        <f t="shared" si="1819"/>
        <v>0</v>
      </c>
      <c r="EY822" s="329">
        <f t="shared" si="1820"/>
        <v>0</v>
      </c>
      <c r="EZ822" s="329">
        <f t="shared" si="1821"/>
        <v>0</v>
      </c>
      <c r="FA822" s="329">
        <f t="shared" si="1822"/>
        <v>0</v>
      </c>
      <c r="FB822" s="170">
        <f t="shared" si="1717"/>
        <v>0</v>
      </c>
      <c r="FC822" s="208">
        <f t="shared" si="1718"/>
        <v>0</v>
      </c>
      <c r="FD822" s="328">
        <v>33.200000000000003</v>
      </c>
      <c r="FE822" s="328">
        <f t="shared" si="1823"/>
        <v>0</v>
      </c>
      <c r="FF822" s="329">
        <f t="shared" si="1824"/>
        <v>0</v>
      </c>
      <c r="FG822" s="329">
        <f t="shared" si="1825"/>
        <v>0</v>
      </c>
      <c r="FH822" s="329">
        <f t="shared" si="1826"/>
        <v>0</v>
      </c>
      <c r="FI822" s="329">
        <f t="shared" si="1827"/>
        <v>0</v>
      </c>
      <c r="FJ822" s="329">
        <f t="shared" si="1828"/>
        <v>0</v>
      </c>
      <c r="FK822" s="329">
        <f t="shared" si="1829"/>
        <v>0</v>
      </c>
      <c r="FL822" s="170">
        <f t="shared" si="1677"/>
        <v>0</v>
      </c>
      <c r="FM822" s="208">
        <f t="shared" si="1719"/>
        <v>0</v>
      </c>
      <c r="FN822" s="328">
        <v>33.200000000000003</v>
      </c>
      <c r="FO822" s="328">
        <f t="shared" si="1856"/>
        <v>0</v>
      </c>
      <c r="FP822" s="329">
        <f t="shared" si="1857"/>
        <v>0</v>
      </c>
      <c r="FQ822" s="329">
        <f t="shared" si="1858"/>
        <v>0</v>
      </c>
      <c r="FR822" s="329">
        <f t="shared" si="1859"/>
        <v>0</v>
      </c>
      <c r="FS822" s="329">
        <f t="shared" si="1860"/>
        <v>0</v>
      </c>
      <c r="FT822" s="329">
        <f t="shared" si="1861"/>
        <v>0</v>
      </c>
      <c r="FU822" s="329">
        <f t="shared" si="1862"/>
        <v>0</v>
      </c>
      <c r="FV822" s="170">
        <f t="shared" si="1678"/>
        <v>0</v>
      </c>
      <c r="FW822" s="208">
        <f t="shared" si="1720"/>
        <v>0</v>
      </c>
      <c r="FX822" s="328">
        <v>33.200000000000003</v>
      </c>
      <c r="FY822" s="328">
        <f t="shared" si="1863"/>
        <v>0</v>
      </c>
      <c r="FZ822" s="329">
        <f t="shared" si="1864"/>
        <v>0</v>
      </c>
      <c r="GA822" s="329">
        <f t="shared" si="1865"/>
        <v>0</v>
      </c>
      <c r="GB822" s="329">
        <f t="shared" si="1866"/>
        <v>0</v>
      </c>
      <c r="GC822" s="329">
        <f t="shared" si="1867"/>
        <v>0</v>
      </c>
      <c r="GD822" s="329">
        <f t="shared" si="1868"/>
        <v>0</v>
      </c>
      <c r="GE822" s="329">
        <f t="shared" si="1869"/>
        <v>0</v>
      </c>
      <c r="GF822" s="170">
        <f t="shared" si="1679"/>
        <v>0</v>
      </c>
      <c r="GG822" s="208">
        <f t="shared" si="1721"/>
        <v>0</v>
      </c>
      <c r="GH822" s="328">
        <v>33.200000000000003</v>
      </c>
      <c r="GI822" s="328">
        <f t="shared" si="1870"/>
        <v>0</v>
      </c>
      <c r="GJ822" s="329">
        <f t="shared" si="1871"/>
        <v>0</v>
      </c>
      <c r="GK822" s="329">
        <f t="shared" si="1872"/>
        <v>0</v>
      </c>
      <c r="GL822" s="329">
        <f t="shared" si="1873"/>
        <v>0</v>
      </c>
      <c r="GM822" s="329">
        <f t="shared" si="1874"/>
        <v>0</v>
      </c>
      <c r="GN822" s="329">
        <f t="shared" si="1875"/>
        <v>0</v>
      </c>
      <c r="GO822" s="329">
        <f t="shared" si="1876"/>
        <v>0</v>
      </c>
      <c r="GP822" s="170">
        <f t="shared" si="1680"/>
        <v>0</v>
      </c>
      <c r="GQ822" s="208">
        <f t="shared" si="1722"/>
        <v>0</v>
      </c>
      <c r="GR822" s="328">
        <v>33.200000000000003</v>
      </c>
      <c r="GS822" s="328">
        <f t="shared" si="1877"/>
        <v>0</v>
      </c>
      <c r="GT822" s="329">
        <f t="shared" si="1878"/>
        <v>0</v>
      </c>
      <c r="GU822" s="329">
        <f t="shared" si="1879"/>
        <v>0</v>
      </c>
      <c r="GV822" s="329">
        <f t="shared" si="1880"/>
        <v>0</v>
      </c>
      <c r="GW822" s="329">
        <f t="shared" si="1881"/>
        <v>0</v>
      </c>
      <c r="GX822" s="329">
        <f t="shared" si="1882"/>
        <v>0</v>
      </c>
      <c r="GY822" s="329">
        <f t="shared" si="1883"/>
        <v>0</v>
      </c>
      <c r="GZ822" s="170">
        <f t="shared" si="1681"/>
        <v>0</v>
      </c>
      <c r="HA822" s="208">
        <f t="shared" si="1723"/>
        <v>0</v>
      </c>
      <c r="HB822" s="328">
        <v>33.200000000000003</v>
      </c>
      <c r="HC822" s="328">
        <f t="shared" si="1724"/>
        <v>0</v>
      </c>
      <c r="HD822" s="329">
        <f t="shared" si="1830"/>
        <v>0</v>
      </c>
      <c r="HE822" s="329">
        <f t="shared" si="1831"/>
        <v>0</v>
      </c>
      <c r="HF822" s="329">
        <f t="shared" si="1832"/>
        <v>0</v>
      </c>
      <c r="HG822" s="329">
        <f t="shared" si="1833"/>
        <v>0</v>
      </c>
      <c r="HH822" s="329">
        <f t="shared" si="1834"/>
        <v>0</v>
      </c>
      <c r="HI822" s="329">
        <f t="shared" si="1835"/>
        <v>0</v>
      </c>
      <c r="HJ822" s="170">
        <f t="shared" si="1682"/>
        <v>0</v>
      </c>
      <c r="HK822" s="208">
        <f t="shared" si="1725"/>
        <v>0</v>
      </c>
      <c r="HL822" s="328">
        <v>33.200000000000003</v>
      </c>
      <c r="HM822" s="328">
        <f t="shared" si="1726"/>
        <v>0</v>
      </c>
      <c r="HN822" s="329">
        <f t="shared" si="1836"/>
        <v>0</v>
      </c>
      <c r="HO822" s="329">
        <f t="shared" si="1837"/>
        <v>0</v>
      </c>
      <c r="HP822" s="329">
        <f t="shared" si="1838"/>
        <v>0</v>
      </c>
      <c r="HQ822" s="329">
        <f t="shared" si="1839"/>
        <v>0</v>
      </c>
      <c r="HR822" s="329">
        <f t="shared" si="1840"/>
        <v>0</v>
      </c>
      <c r="HS822" s="329">
        <f t="shared" si="1841"/>
        <v>0</v>
      </c>
      <c r="HT822" s="170">
        <f t="shared" si="1727"/>
        <v>0</v>
      </c>
      <c r="HU822" s="208">
        <f t="shared" si="1728"/>
        <v>0</v>
      </c>
      <c r="HV822" s="328">
        <v>33.200000000000003</v>
      </c>
      <c r="HW822" s="328">
        <f t="shared" si="1842"/>
        <v>0</v>
      </c>
      <c r="HX822" s="329">
        <f t="shared" si="1843"/>
        <v>0</v>
      </c>
      <c r="HY822" s="329">
        <f t="shared" si="1844"/>
        <v>0</v>
      </c>
      <c r="HZ822" s="329">
        <f t="shared" si="1845"/>
        <v>0</v>
      </c>
      <c r="IA822" s="329">
        <f t="shared" si="1846"/>
        <v>0</v>
      </c>
      <c r="IB822" s="329">
        <f t="shared" si="1847"/>
        <v>0</v>
      </c>
      <c r="IC822" s="329">
        <f t="shared" si="1848"/>
        <v>0</v>
      </c>
      <c r="ID822" s="170">
        <f t="shared" si="1729"/>
        <v>0</v>
      </c>
      <c r="IE822" s="208">
        <f t="shared" si="1730"/>
        <v>0</v>
      </c>
      <c r="IF822" s="328">
        <v>33.200000000000003</v>
      </c>
      <c r="IG822" s="328">
        <f t="shared" si="1849"/>
        <v>0</v>
      </c>
      <c r="IH822" s="329">
        <f t="shared" si="1850"/>
        <v>0</v>
      </c>
      <c r="II822" s="329">
        <f t="shared" si="1851"/>
        <v>0</v>
      </c>
      <c r="IJ822" s="329">
        <f t="shared" si="1852"/>
        <v>0</v>
      </c>
      <c r="IK822" s="329">
        <f t="shared" si="1853"/>
        <v>0</v>
      </c>
      <c r="IL822" s="329">
        <f t="shared" si="1854"/>
        <v>0</v>
      </c>
      <c r="IM822" s="329">
        <f t="shared" si="1855"/>
        <v>0</v>
      </c>
      <c r="IN822" s="170">
        <f t="shared" si="1683"/>
        <v>0</v>
      </c>
    </row>
    <row r="823" spans="1:248">
      <c r="A823" s="318"/>
      <c r="B823" s="318"/>
      <c r="C823" s="318"/>
      <c r="D823" s="318"/>
      <c r="E823" s="318"/>
      <c r="F823" s="318"/>
      <c r="G823" s="318"/>
      <c r="H823" s="318"/>
      <c r="I823" s="318"/>
      <c r="K823" s="318"/>
      <c r="L823" s="318"/>
      <c r="M823" s="318"/>
      <c r="N823" s="318"/>
      <c r="O823" s="318"/>
      <c r="P823" s="318"/>
      <c r="Q823" s="318"/>
      <c r="R823" s="318"/>
      <c r="S823" s="208">
        <f t="shared" si="1731"/>
        <v>0</v>
      </c>
      <c r="T823" s="328">
        <v>33.299999999999997</v>
      </c>
      <c r="U823" s="328">
        <f t="shared" si="1732"/>
        <v>0</v>
      </c>
      <c r="V823" s="329">
        <f t="shared" si="1733"/>
        <v>0</v>
      </c>
      <c r="W823" s="329">
        <f t="shared" si="1734"/>
        <v>0</v>
      </c>
      <c r="X823" s="329">
        <f t="shared" si="1735"/>
        <v>0</v>
      </c>
      <c r="Y823" s="329">
        <f t="shared" si="1736"/>
        <v>0</v>
      </c>
      <c r="Z823" s="329">
        <f t="shared" si="1737"/>
        <v>0</v>
      </c>
      <c r="AA823" s="329">
        <f t="shared" si="1738"/>
        <v>0</v>
      </c>
      <c r="AB823" s="170">
        <f t="shared" si="1684"/>
        <v>0</v>
      </c>
      <c r="AC823" s="208">
        <f t="shared" si="1685"/>
        <v>0</v>
      </c>
      <c r="AD823" s="328">
        <v>33.299999999999997</v>
      </c>
      <c r="AE823" s="328">
        <f t="shared" si="1739"/>
        <v>0</v>
      </c>
      <c r="AF823" s="329">
        <f t="shared" si="1740"/>
        <v>0</v>
      </c>
      <c r="AG823" s="329">
        <f t="shared" si="1741"/>
        <v>0</v>
      </c>
      <c r="AH823" s="329">
        <f t="shared" si="1742"/>
        <v>0</v>
      </c>
      <c r="AI823" s="329">
        <f t="shared" si="1743"/>
        <v>0</v>
      </c>
      <c r="AJ823" s="329">
        <f t="shared" si="1744"/>
        <v>0</v>
      </c>
      <c r="AK823" s="329">
        <f t="shared" si="1745"/>
        <v>0</v>
      </c>
      <c r="AL823" s="170">
        <f t="shared" si="1686"/>
        <v>0</v>
      </c>
      <c r="AM823" s="208">
        <f t="shared" si="1687"/>
        <v>0</v>
      </c>
      <c r="AN823" s="328">
        <v>33.299999999999997</v>
      </c>
      <c r="AO823" s="328">
        <f t="shared" si="1746"/>
        <v>0</v>
      </c>
      <c r="AP823" s="329">
        <f t="shared" si="1747"/>
        <v>0</v>
      </c>
      <c r="AQ823" s="329">
        <f t="shared" si="1748"/>
        <v>0</v>
      </c>
      <c r="AR823" s="329">
        <f t="shared" si="1749"/>
        <v>0</v>
      </c>
      <c r="AS823" s="329">
        <f t="shared" si="1750"/>
        <v>0</v>
      </c>
      <c r="AT823" s="329">
        <f t="shared" si="1751"/>
        <v>0</v>
      </c>
      <c r="AU823" s="329">
        <f t="shared" si="1752"/>
        <v>0</v>
      </c>
      <c r="AV823" s="170">
        <f t="shared" si="1688"/>
        <v>0</v>
      </c>
      <c r="AW823" s="208">
        <f t="shared" si="1689"/>
        <v>0</v>
      </c>
      <c r="AX823" s="328">
        <v>33.299999999999997</v>
      </c>
      <c r="AY823" s="328">
        <f t="shared" si="1753"/>
        <v>0</v>
      </c>
      <c r="AZ823" s="329">
        <f t="shared" si="1754"/>
        <v>0</v>
      </c>
      <c r="BA823" s="329">
        <f t="shared" si="1755"/>
        <v>0</v>
      </c>
      <c r="BB823" s="329">
        <f t="shared" si="1756"/>
        <v>0</v>
      </c>
      <c r="BC823" s="329">
        <f t="shared" si="1757"/>
        <v>0</v>
      </c>
      <c r="BD823" s="329">
        <f t="shared" si="1758"/>
        <v>0</v>
      </c>
      <c r="BE823" s="329">
        <f t="shared" si="1759"/>
        <v>0</v>
      </c>
      <c r="BF823" s="170">
        <f t="shared" si="1690"/>
        <v>0</v>
      </c>
      <c r="BG823" s="208">
        <f t="shared" si="1691"/>
        <v>0</v>
      </c>
      <c r="BH823" s="328">
        <v>33.299999999999997</v>
      </c>
      <c r="BI823" s="328">
        <f t="shared" si="1692"/>
        <v>0</v>
      </c>
      <c r="BJ823" s="329">
        <f t="shared" si="1693"/>
        <v>0</v>
      </c>
      <c r="BK823" s="329">
        <f t="shared" si="1694"/>
        <v>0</v>
      </c>
      <c r="BL823" s="329">
        <f t="shared" si="1695"/>
        <v>0</v>
      </c>
      <c r="BM823" s="329">
        <f t="shared" si="1696"/>
        <v>0</v>
      </c>
      <c r="BN823" s="329">
        <f t="shared" si="1697"/>
        <v>0</v>
      </c>
      <c r="BO823" s="329">
        <f t="shared" si="1698"/>
        <v>0</v>
      </c>
      <c r="BP823" s="170">
        <f t="shared" si="1699"/>
        <v>0</v>
      </c>
      <c r="BQ823" s="208">
        <f t="shared" si="1700"/>
        <v>0</v>
      </c>
      <c r="BR823" s="328">
        <v>33.299999999999997</v>
      </c>
      <c r="BS823" s="328">
        <f t="shared" si="1760"/>
        <v>0</v>
      </c>
      <c r="BT823" s="329">
        <f t="shared" si="1761"/>
        <v>0</v>
      </c>
      <c r="BU823" s="329">
        <f t="shared" si="1762"/>
        <v>0</v>
      </c>
      <c r="BV823" s="329">
        <f t="shared" si="1763"/>
        <v>0</v>
      </c>
      <c r="BW823" s="329">
        <f t="shared" si="1764"/>
        <v>0</v>
      </c>
      <c r="BX823" s="329">
        <f t="shared" si="1765"/>
        <v>0</v>
      </c>
      <c r="BY823" s="329">
        <f t="shared" si="1766"/>
        <v>0</v>
      </c>
      <c r="BZ823" s="170">
        <f t="shared" si="1701"/>
        <v>0</v>
      </c>
      <c r="CA823" s="208">
        <f t="shared" si="1702"/>
        <v>0</v>
      </c>
      <c r="CB823" s="328">
        <v>33.299999999999997</v>
      </c>
      <c r="CC823" s="328">
        <f t="shared" si="1767"/>
        <v>0</v>
      </c>
      <c r="CD823" s="329">
        <f t="shared" si="1768"/>
        <v>0</v>
      </c>
      <c r="CE823" s="329">
        <f t="shared" si="1769"/>
        <v>0</v>
      </c>
      <c r="CF823" s="329">
        <f t="shared" si="1770"/>
        <v>0</v>
      </c>
      <c r="CG823" s="329">
        <f t="shared" si="1771"/>
        <v>0</v>
      </c>
      <c r="CH823" s="329">
        <f t="shared" si="1772"/>
        <v>0</v>
      </c>
      <c r="CI823" s="329">
        <f t="shared" si="1773"/>
        <v>0</v>
      </c>
      <c r="CJ823" s="170">
        <f t="shared" si="1703"/>
        <v>0</v>
      </c>
      <c r="CK823" s="208">
        <f t="shared" si="1704"/>
        <v>0</v>
      </c>
      <c r="CL823" s="328">
        <v>33.299999999999997</v>
      </c>
      <c r="CM823" s="328">
        <f t="shared" si="1774"/>
        <v>0</v>
      </c>
      <c r="CN823" s="329">
        <f t="shared" si="1775"/>
        <v>0</v>
      </c>
      <c r="CO823" s="329">
        <f t="shared" si="1776"/>
        <v>0</v>
      </c>
      <c r="CP823" s="329">
        <f t="shared" si="1777"/>
        <v>0</v>
      </c>
      <c r="CQ823" s="329">
        <f t="shared" si="1778"/>
        <v>0</v>
      </c>
      <c r="CR823" s="329">
        <f t="shared" si="1779"/>
        <v>0</v>
      </c>
      <c r="CS823" s="329">
        <f t="shared" si="1780"/>
        <v>0</v>
      </c>
      <c r="CT823" s="170">
        <f t="shared" si="1705"/>
        <v>0</v>
      </c>
      <c r="CU823" s="208">
        <f t="shared" si="1706"/>
        <v>0</v>
      </c>
      <c r="CV823" s="328">
        <v>33.299999999999997</v>
      </c>
      <c r="CW823" s="328">
        <f t="shared" si="1781"/>
        <v>0</v>
      </c>
      <c r="CX823" s="329">
        <f t="shared" si="1782"/>
        <v>0</v>
      </c>
      <c r="CY823" s="329">
        <f t="shared" si="1783"/>
        <v>0</v>
      </c>
      <c r="CZ823" s="329">
        <f t="shared" si="1784"/>
        <v>0</v>
      </c>
      <c r="DA823" s="329">
        <f t="shared" si="1785"/>
        <v>0</v>
      </c>
      <c r="DB823" s="329">
        <f t="shared" si="1786"/>
        <v>0</v>
      </c>
      <c r="DC823" s="329">
        <f t="shared" si="1787"/>
        <v>0</v>
      </c>
      <c r="DD823" s="170">
        <f t="shared" si="1707"/>
        <v>0</v>
      </c>
      <c r="DE823" s="208">
        <f t="shared" si="1708"/>
        <v>0</v>
      </c>
      <c r="DF823" s="328">
        <v>33.299999999999997</v>
      </c>
      <c r="DG823" s="328">
        <f t="shared" si="1788"/>
        <v>0</v>
      </c>
      <c r="DH823" s="329">
        <f t="shared" si="1789"/>
        <v>0</v>
      </c>
      <c r="DI823" s="329">
        <f t="shared" si="1790"/>
        <v>0</v>
      </c>
      <c r="DJ823" s="329">
        <f t="shared" si="1791"/>
        <v>0</v>
      </c>
      <c r="DK823" s="329">
        <f t="shared" si="1792"/>
        <v>0</v>
      </c>
      <c r="DL823" s="329">
        <f t="shared" si="1793"/>
        <v>0</v>
      </c>
      <c r="DM823" s="329">
        <f t="shared" si="1794"/>
        <v>0</v>
      </c>
      <c r="DN823" s="170">
        <f t="shared" si="1709"/>
        <v>0</v>
      </c>
      <c r="DO823" s="208">
        <f t="shared" si="1710"/>
        <v>0</v>
      </c>
      <c r="DP823" s="328">
        <v>33.299999999999997</v>
      </c>
      <c r="DQ823" s="328">
        <f t="shared" si="1795"/>
        <v>0</v>
      </c>
      <c r="DR823" s="329">
        <f t="shared" si="1796"/>
        <v>0</v>
      </c>
      <c r="DS823" s="329">
        <f t="shared" si="1797"/>
        <v>0</v>
      </c>
      <c r="DT823" s="329">
        <f t="shared" si="1798"/>
        <v>0</v>
      </c>
      <c r="DU823" s="329">
        <f t="shared" si="1799"/>
        <v>0</v>
      </c>
      <c r="DV823" s="329">
        <f t="shared" si="1800"/>
        <v>0</v>
      </c>
      <c r="DW823" s="329">
        <f t="shared" si="1801"/>
        <v>0</v>
      </c>
      <c r="DX823" s="170">
        <f t="shared" si="1711"/>
        <v>0</v>
      </c>
      <c r="DY823" s="208">
        <f t="shared" si="1712"/>
        <v>0</v>
      </c>
      <c r="DZ823" s="328">
        <v>33.299999999999997</v>
      </c>
      <c r="EA823" s="328">
        <f t="shared" si="1802"/>
        <v>0</v>
      </c>
      <c r="EB823" s="329">
        <f t="shared" si="1803"/>
        <v>0</v>
      </c>
      <c r="EC823" s="329">
        <f t="shared" si="1804"/>
        <v>0</v>
      </c>
      <c r="ED823" s="329">
        <f t="shared" si="1805"/>
        <v>0</v>
      </c>
      <c r="EE823" s="329">
        <f t="shared" si="1806"/>
        <v>0</v>
      </c>
      <c r="EF823" s="329">
        <f t="shared" si="1807"/>
        <v>0</v>
      </c>
      <c r="EG823" s="329">
        <f t="shared" si="1808"/>
        <v>0</v>
      </c>
      <c r="EH823" s="170">
        <f t="shared" si="1713"/>
        <v>0</v>
      </c>
      <c r="EI823" s="208">
        <f t="shared" si="1714"/>
        <v>0</v>
      </c>
      <c r="EJ823" s="328">
        <v>33.299999999999997</v>
      </c>
      <c r="EK823" s="328">
        <f t="shared" si="1809"/>
        <v>0</v>
      </c>
      <c r="EL823" s="329">
        <f t="shared" si="1810"/>
        <v>0</v>
      </c>
      <c r="EM823" s="329">
        <f t="shared" si="1811"/>
        <v>0</v>
      </c>
      <c r="EN823" s="329">
        <f t="shared" si="1812"/>
        <v>0</v>
      </c>
      <c r="EO823" s="329">
        <f t="shared" si="1813"/>
        <v>0</v>
      </c>
      <c r="EP823" s="329">
        <f t="shared" si="1814"/>
        <v>0</v>
      </c>
      <c r="EQ823" s="329">
        <f t="shared" si="1815"/>
        <v>0</v>
      </c>
      <c r="ER823" s="170">
        <f t="shared" si="1715"/>
        <v>0</v>
      </c>
      <c r="ES823" s="208">
        <f t="shared" si="1716"/>
        <v>0</v>
      </c>
      <c r="ET823" s="328">
        <v>33.299999999999997</v>
      </c>
      <c r="EU823" s="328">
        <f t="shared" si="1816"/>
        <v>0</v>
      </c>
      <c r="EV823" s="329">
        <f t="shared" si="1817"/>
        <v>0</v>
      </c>
      <c r="EW823" s="329">
        <f t="shared" si="1818"/>
        <v>0</v>
      </c>
      <c r="EX823" s="329">
        <f t="shared" si="1819"/>
        <v>0</v>
      </c>
      <c r="EY823" s="329">
        <f t="shared" si="1820"/>
        <v>0</v>
      </c>
      <c r="EZ823" s="329">
        <f t="shared" si="1821"/>
        <v>0</v>
      </c>
      <c r="FA823" s="329">
        <f t="shared" si="1822"/>
        <v>0</v>
      </c>
      <c r="FB823" s="170">
        <f t="shared" si="1717"/>
        <v>0</v>
      </c>
      <c r="FC823" s="208">
        <f t="shared" si="1718"/>
        <v>0</v>
      </c>
      <c r="FD823" s="328">
        <v>33.299999999999997</v>
      </c>
      <c r="FE823" s="328">
        <f t="shared" si="1823"/>
        <v>0</v>
      </c>
      <c r="FF823" s="329">
        <f t="shared" si="1824"/>
        <v>0</v>
      </c>
      <c r="FG823" s="329">
        <f t="shared" si="1825"/>
        <v>0</v>
      </c>
      <c r="FH823" s="329">
        <f t="shared" si="1826"/>
        <v>0</v>
      </c>
      <c r="FI823" s="329">
        <f t="shared" si="1827"/>
        <v>0</v>
      </c>
      <c r="FJ823" s="329">
        <f t="shared" si="1828"/>
        <v>0</v>
      </c>
      <c r="FK823" s="329">
        <f t="shared" si="1829"/>
        <v>0</v>
      </c>
      <c r="FL823" s="170">
        <f t="shared" si="1677"/>
        <v>0</v>
      </c>
      <c r="FM823" s="208">
        <f t="shared" si="1719"/>
        <v>0</v>
      </c>
      <c r="FN823" s="328">
        <v>33.299999999999997</v>
      </c>
      <c r="FO823" s="328">
        <f t="shared" si="1856"/>
        <v>0</v>
      </c>
      <c r="FP823" s="329">
        <f t="shared" si="1857"/>
        <v>0</v>
      </c>
      <c r="FQ823" s="329">
        <f t="shared" si="1858"/>
        <v>0</v>
      </c>
      <c r="FR823" s="329">
        <f t="shared" si="1859"/>
        <v>0</v>
      </c>
      <c r="FS823" s="329">
        <f t="shared" si="1860"/>
        <v>0</v>
      </c>
      <c r="FT823" s="329">
        <f t="shared" si="1861"/>
        <v>0</v>
      </c>
      <c r="FU823" s="329">
        <f t="shared" si="1862"/>
        <v>0</v>
      </c>
      <c r="FV823" s="170">
        <f t="shared" si="1678"/>
        <v>0</v>
      </c>
      <c r="FW823" s="208">
        <f t="shared" si="1720"/>
        <v>0</v>
      </c>
      <c r="FX823" s="328">
        <v>33.299999999999997</v>
      </c>
      <c r="FY823" s="328">
        <f t="shared" si="1863"/>
        <v>0</v>
      </c>
      <c r="FZ823" s="329">
        <f t="shared" si="1864"/>
        <v>0</v>
      </c>
      <c r="GA823" s="329">
        <f t="shared" si="1865"/>
        <v>0</v>
      </c>
      <c r="GB823" s="329">
        <f t="shared" si="1866"/>
        <v>0</v>
      </c>
      <c r="GC823" s="329">
        <f t="shared" si="1867"/>
        <v>0</v>
      </c>
      <c r="GD823" s="329">
        <f t="shared" si="1868"/>
        <v>0</v>
      </c>
      <c r="GE823" s="329">
        <f t="shared" si="1869"/>
        <v>0</v>
      </c>
      <c r="GF823" s="170">
        <f t="shared" si="1679"/>
        <v>0</v>
      </c>
      <c r="GG823" s="208">
        <f t="shared" si="1721"/>
        <v>0</v>
      </c>
      <c r="GH823" s="328">
        <v>33.299999999999997</v>
      </c>
      <c r="GI823" s="328">
        <f t="shared" si="1870"/>
        <v>0</v>
      </c>
      <c r="GJ823" s="329">
        <f t="shared" si="1871"/>
        <v>0</v>
      </c>
      <c r="GK823" s="329">
        <f t="shared" si="1872"/>
        <v>0</v>
      </c>
      <c r="GL823" s="329">
        <f t="shared" si="1873"/>
        <v>0</v>
      </c>
      <c r="GM823" s="329">
        <f t="shared" si="1874"/>
        <v>0</v>
      </c>
      <c r="GN823" s="329">
        <f t="shared" si="1875"/>
        <v>0</v>
      </c>
      <c r="GO823" s="329">
        <f t="shared" si="1876"/>
        <v>0</v>
      </c>
      <c r="GP823" s="170">
        <f t="shared" si="1680"/>
        <v>0</v>
      </c>
      <c r="GQ823" s="208">
        <f t="shared" si="1722"/>
        <v>0</v>
      </c>
      <c r="GR823" s="328">
        <v>33.299999999999997</v>
      </c>
      <c r="GS823" s="328">
        <f t="shared" si="1877"/>
        <v>0</v>
      </c>
      <c r="GT823" s="329">
        <f t="shared" si="1878"/>
        <v>0</v>
      </c>
      <c r="GU823" s="329">
        <f t="shared" si="1879"/>
        <v>0</v>
      </c>
      <c r="GV823" s="329">
        <f t="shared" si="1880"/>
        <v>0</v>
      </c>
      <c r="GW823" s="329">
        <f t="shared" si="1881"/>
        <v>0</v>
      </c>
      <c r="GX823" s="329">
        <f t="shared" si="1882"/>
        <v>0</v>
      </c>
      <c r="GY823" s="329">
        <f t="shared" si="1883"/>
        <v>0</v>
      </c>
      <c r="GZ823" s="170">
        <f t="shared" si="1681"/>
        <v>0</v>
      </c>
      <c r="HA823" s="208">
        <f t="shared" si="1723"/>
        <v>0</v>
      </c>
      <c r="HB823" s="328">
        <v>33.299999999999997</v>
      </c>
      <c r="HC823" s="328">
        <f t="shared" si="1724"/>
        <v>0</v>
      </c>
      <c r="HD823" s="329">
        <f t="shared" si="1830"/>
        <v>0</v>
      </c>
      <c r="HE823" s="329">
        <f t="shared" si="1831"/>
        <v>0</v>
      </c>
      <c r="HF823" s="329">
        <f t="shared" si="1832"/>
        <v>0</v>
      </c>
      <c r="HG823" s="329">
        <f t="shared" si="1833"/>
        <v>0</v>
      </c>
      <c r="HH823" s="329">
        <f t="shared" si="1834"/>
        <v>0</v>
      </c>
      <c r="HI823" s="329">
        <f t="shared" si="1835"/>
        <v>0</v>
      </c>
      <c r="HJ823" s="170">
        <f t="shared" si="1682"/>
        <v>0</v>
      </c>
      <c r="HK823" s="208">
        <f t="shared" si="1725"/>
        <v>0</v>
      </c>
      <c r="HL823" s="328">
        <v>33.299999999999997</v>
      </c>
      <c r="HM823" s="328">
        <f t="shared" si="1726"/>
        <v>0</v>
      </c>
      <c r="HN823" s="329">
        <f t="shared" si="1836"/>
        <v>0</v>
      </c>
      <c r="HO823" s="329">
        <f t="shared" si="1837"/>
        <v>0</v>
      </c>
      <c r="HP823" s="329">
        <f t="shared" si="1838"/>
        <v>0</v>
      </c>
      <c r="HQ823" s="329">
        <f t="shared" si="1839"/>
        <v>0</v>
      </c>
      <c r="HR823" s="329">
        <f t="shared" si="1840"/>
        <v>0</v>
      </c>
      <c r="HS823" s="329">
        <f t="shared" si="1841"/>
        <v>0</v>
      </c>
      <c r="HT823" s="170">
        <f t="shared" si="1727"/>
        <v>0</v>
      </c>
      <c r="HU823" s="208">
        <f t="shared" si="1728"/>
        <v>0</v>
      </c>
      <c r="HV823" s="328">
        <v>33.299999999999997</v>
      </c>
      <c r="HW823" s="328">
        <f t="shared" si="1842"/>
        <v>0</v>
      </c>
      <c r="HX823" s="329">
        <f t="shared" si="1843"/>
        <v>0</v>
      </c>
      <c r="HY823" s="329">
        <f t="shared" si="1844"/>
        <v>0</v>
      </c>
      <c r="HZ823" s="329">
        <f t="shared" si="1845"/>
        <v>0</v>
      </c>
      <c r="IA823" s="329">
        <f t="shared" si="1846"/>
        <v>0</v>
      </c>
      <c r="IB823" s="329">
        <f t="shared" si="1847"/>
        <v>0</v>
      </c>
      <c r="IC823" s="329">
        <f t="shared" si="1848"/>
        <v>0</v>
      </c>
      <c r="ID823" s="170">
        <f t="shared" si="1729"/>
        <v>0</v>
      </c>
      <c r="IE823" s="208">
        <f t="shared" si="1730"/>
        <v>0</v>
      </c>
      <c r="IF823" s="328">
        <v>33.299999999999997</v>
      </c>
      <c r="IG823" s="328">
        <f t="shared" si="1849"/>
        <v>0</v>
      </c>
      <c r="IH823" s="329">
        <f t="shared" si="1850"/>
        <v>0</v>
      </c>
      <c r="II823" s="329">
        <f t="shared" si="1851"/>
        <v>0</v>
      </c>
      <c r="IJ823" s="329">
        <f t="shared" si="1852"/>
        <v>0</v>
      </c>
      <c r="IK823" s="329">
        <f t="shared" si="1853"/>
        <v>0</v>
      </c>
      <c r="IL823" s="329">
        <f t="shared" si="1854"/>
        <v>0</v>
      </c>
      <c r="IM823" s="329">
        <f t="shared" si="1855"/>
        <v>0</v>
      </c>
      <c r="IN823" s="170">
        <f t="shared" si="1683"/>
        <v>0</v>
      </c>
    </row>
    <row r="824" spans="1:248">
      <c r="A824" s="318"/>
      <c r="B824" s="318"/>
      <c r="C824" s="318"/>
      <c r="D824" s="318"/>
      <c r="E824" s="318"/>
      <c r="F824" s="318"/>
      <c r="G824" s="318"/>
      <c r="H824" s="318"/>
      <c r="I824" s="318"/>
      <c r="K824" s="318"/>
      <c r="L824" s="318"/>
      <c r="M824" s="318"/>
      <c r="N824" s="318"/>
      <c r="O824" s="318"/>
      <c r="P824" s="318"/>
      <c r="Q824" s="318"/>
      <c r="R824" s="318"/>
      <c r="S824" s="208">
        <f t="shared" si="1731"/>
        <v>0</v>
      </c>
      <c r="T824" s="328">
        <v>33.4</v>
      </c>
      <c r="U824" s="328">
        <f t="shared" si="1732"/>
        <v>0</v>
      </c>
      <c r="V824" s="329">
        <f t="shared" si="1733"/>
        <v>0</v>
      </c>
      <c r="W824" s="329">
        <f t="shared" si="1734"/>
        <v>0</v>
      </c>
      <c r="X824" s="329">
        <f t="shared" si="1735"/>
        <v>0</v>
      </c>
      <c r="Y824" s="329">
        <f t="shared" si="1736"/>
        <v>0</v>
      </c>
      <c r="Z824" s="329">
        <f t="shared" si="1737"/>
        <v>0</v>
      </c>
      <c r="AA824" s="329">
        <f t="shared" si="1738"/>
        <v>0</v>
      </c>
      <c r="AB824" s="170">
        <f t="shared" si="1684"/>
        <v>0</v>
      </c>
      <c r="AC824" s="208">
        <f t="shared" si="1685"/>
        <v>0</v>
      </c>
      <c r="AD824" s="328">
        <v>33.4</v>
      </c>
      <c r="AE824" s="328">
        <f t="shared" si="1739"/>
        <v>0</v>
      </c>
      <c r="AF824" s="329">
        <f t="shared" si="1740"/>
        <v>0</v>
      </c>
      <c r="AG824" s="329">
        <f t="shared" si="1741"/>
        <v>0</v>
      </c>
      <c r="AH824" s="329">
        <f t="shared" si="1742"/>
        <v>0</v>
      </c>
      <c r="AI824" s="329">
        <f t="shared" si="1743"/>
        <v>0</v>
      </c>
      <c r="AJ824" s="329">
        <f t="shared" si="1744"/>
        <v>0</v>
      </c>
      <c r="AK824" s="329">
        <f t="shared" si="1745"/>
        <v>0</v>
      </c>
      <c r="AL824" s="170">
        <f t="shared" si="1686"/>
        <v>0</v>
      </c>
      <c r="AM824" s="208">
        <f t="shared" si="1687"/>
        <v>0</v>
      </c>
      <c r="AN824" s="328">
        <v>33.4</v>
      </c>
      <c r="AO824" s="328">
        <f t="shared" si="1746"/>
        <v>0</v>
      </c>
      <c r="AP824" s="329">
        <f t="shared" si="1747"/>
        <v>0</v>
      </c>
      <c r="AQ824" s="329">
        <f t="shared" si="1748"/>
        <v>0</v>
      </c>
      <c r="AR824" s="329">
        <f t="shared" si="1749"/>
        <v>0</v>
      </c>
      <c r="AS824" s="329">
        <f t="shared" si="1750"/>
        <v>0</v>
      </c>
      <c r="AT824" s="329">
        <f t="shared" si="1751"/>
        <v>0</v>
      </c>
      <c r="AU824" s="329">
        <f t="shared" si="1752"/>
        <v>0</v>
      </c>
      <c r="AV824" s="170">
        <f t="shared" si="1688"/>
        <v>0</v>
      </c>
      <c r="AW824" s="208">
        <f t="shared" si="1689"/>
        <v>0</v>
      </c>
      <c r="AX824" s="328">
        <v>33.4</v>
      </c>
      <c r="AY824" s="328">
        <f t="shared" si="1753"/>
        <v>0</v>
      </c>
      <c r="AZ824" s="329">
        <f t="shared" si="1754"/>
        <v>0</v>
      </c>
      <c r="BA824" s="329">
        <f t="shared" si="1755"/>
        <v>0</v>
      </c>
      <c r="BB824" s="329">
        <f t="shared" si="1756"/>
        <v>0</v>
      </c>
      <c r="BC824" s="329">
        <f t="shared" si="1757"/>
        <v>0</v>
      </c>
      <c r="BD824" s="329">
        <f t="shared" si="1758"/>
        <v>0</v>
      </c>
      <c r="BE824" s="329">
        <f t="shared" si="1759"/>
        <v>0</v>
      </c>
      <c r="BF824" s="170">
        <f t="shared" si="1690"/>
        <v>0</v>
      </c>
      <c r="BG824" s="208">
        <f t="shared" si="1691"/>
        <v>0</v>
      </c>
      <c r="BH824" s="328">
        <v>33.4</v>
      </c>
      <c r="BI824" s="328">
        <f t="shared" si="1692"/>
        <v>0</v>
      </c>
      <c r="BJ824" s="329">
        <f t="shared" si="1693"/>
        <v>0</v>
      </c>
      <c r="BK824" s="329">
        <f t="shared" si="1694"/>
        <v>0</v>
      </c>
      <c r="BL824" s="329">
        <f t="shared" si="1695"/>
        <v>0</v>
      </c>
      <c r="BM824" s="329">
        <f t="shared" si="1696"/>
        <v>0</v>
      </c>
      <c r="BN824" s="329">
        <f t="shared" si="1697"/>
        <v>0</v>
      </c>
      <c r="BO824" s="329">
        <f t="shared" si="1698"/>
        <v>0</v>
      </c>
      <c r="BP824" s="170">
        <f t="shared" si="1699"/>
        <v>0</v>
      </c>
      <c r="BQ824" s="208">
        <f t="shared" si="1700"/>
        <v>0</v>
      </c>
      <c r="BR824" s="328">
        <v>33.4</v>
      </c>
      <c r="BS824" s="328">
        <f t="shared" si="1760"/>
        <v>0</v>
      </c>
      <c r="BT824" s="329">
        <f t="shared" si="1761"/>
        <v>0</v>
      </c>
      <c r="BU824" s="329">
        <f t="shared" si="1762"/>
        <v>0</v>
      </c>
      <c r="BV824" s="329">
        <f t="shared" si="1763"/>
        <v>0</v>
      </c>
      <c r="BW824" s="329">
        <f t="shared" si="1764"/>
        <v>0</v>
      </c>
      <c r="BX824" s="329">
        <f t="shared" si="1765"/>
        <v>0</v>
      </c>
      <c r="BY824" s="329">
        <f t="shared" si="1766"/>
        <v>0</v>
      </c>
      <c r="BZ824" s="170">
        <f t="shared" si="1701"/>
        <v>0</v>
      </c>
      <c r="CA824" s="208">
        <f t="shared" si="1702"/>
        <v>0</v>
      </c>
      <c r="CB824" s="328">
        <v>33.4</v>
      </c>
      <c r="CC824" s="328">
        <f t="shared" si="1767"/>
        <v>0</v>
      </c>
      <c r="CD824" s="329">
        <f t="shared" si="1768"/>
        <v>0</v>
      </c>
      <c r="CE824" s="329">
        <f t="shared" si="1769"/>
        <v>0</v>
      </c>
      <c r="CF824" s="329">
        <f t="shared" si="1770"/>
        <v>0</v>
      </c>
      <c r="CG824" s="329">
        <f t="shared" si="1771"/>
        <v>0</v>
      </c>
      <c r="CH824" s="329">
        <f t="shared" si="1772"/>
        <v>0</v>
      </c>
      <c r="CI824" s="329">
        <f t="shared" si="1773"/>
        <v>0</v>
      </c>
      <c r="CJ824" s="170">
        <f t="shared" si="1703"/>
        <v>0</v>
      </c>
      <c r="CK824" s="208">
        <f t="shared" si="1704"/>
        <v>0</v>
      </c>
      <c r="CL824" s="328">
        <v>33.4</v>
      </c>
      <c r="CM824" s="328">
        <f t="shared" si="1774"/>
        <v>0</v>
      </c>
      <c r="CN824" s="329">
        <f t="shared" si="1775"/>
        <v>0</v>
      </c>
      <c r="CO824" s="329">
        <f t="shared" si="1776"/>
        <v>0</v>
      </c>
      <c r="CP824" s="329">
        <f t="shared" si="1777"/>
        <v>0</v>
      </c>
      <c r="CQ824" s="329">
        <f t="shared" si="1778"/>
        <v>0</v>
      </c>
      <c r="CR824" s="329">
        <f t="shared" si="1779"/>
        <v>0</v>
      </c>
      <c r="CS824" s="329">
        <f t="shared" si="1780"/>
        <v>0</v>
      </c>
      <c r="CT824" s="170">
        <f t="shared" si="1705"/>
        <v>0</v>
      </c>
      <c r="CU824" s="208">
        <f t="shared" si="1706"/>
        <v>0</v>
      </c>
      <c r="CV824" s="328">
        <v>33.4</v>
      </c>
      <c r="CW824" s="328">
        <f t="shared" si="1781"/>
        <v>0</v>
      </c>
      <c r="CX824" s="329">
        <f t="shared" si="1782"/>
        <v>0</v>
      </c>
      <c r="CY824" s="329">
        <f t="shared" si="1783"/>
        <v>0</v>
      </c>
      <c r="CZ824" s="329">
        <f t="shared" si="1784"/>
        <v>0</v>
      </c>
      <c r="DA824" s="329">
        <f t="shared" si="1785"/>
        <v>0</v>
      </c>
      <c r="DB824" s="329">
        <f t="shared" si="1786"/>
        <v>0</v>
      </c>
      <c r="DC824" s="329">
        <f t="shared" si="1787"/>
        <v>0</v>
      </c>
      <c r="DD824" s="170">
        <f t="shared" si="1707"/>
        <v>0</v>
      </c>
      <c r="DE824" s="208">
        <f t="shared" si="1708"/>
        <v>0</v>
      </c>
      <c r="DF824" s="328">
        <v>33.4</v>
      </c>
      <c r="DG824" s="328">
        <f t="shared" si="1788"/>
        <v>0</v>
      </c>
      <c r="DH824" s="329">
        <f t="shared" si="1789"/>
        <v>0</v>
      </c>
      <c r="DI824" s="329">
        <f t="shared" si="1790"/>
        <v>0</v>
      </c>
      <c r="DJ824" s="329">
        <f t="shared" si="1791"/>
        <v>0</v>
      </c>
      <c r="DK824" s="329">
        <f t="shared" si="1792"/>
        <v>0</v>
      </c>
      <c r="DL824" s="329">
        <f t="shared" si="1793"/>
        <v>0</v>
      </c>
      <c r="DM824" s="329">
        <f t="shared" si="1794"/>
        <v>0</v>
      </c>
      <c r="DN824" s="170">
        <f t="shared" si="1709"/>
        <v>0</v>
      </c>
      <c r="DO824" s="208">
        <f t="shared" si="1710"/>
        <v>0</v>
      </c>
      <c r="DP824" s="328">
        <v>33.4</v>
      </c>
      <c r="DQ824" s="328">
        <f t="shared" si="1795"/>
        <v>0</v>
      </c>
      <c r="DR824" s="329">
        <f t="shared" si="1796"/>
        <v>0</v>
      </c>
      <c r="DS824" s="329">
        <f t="shared" si="1797"/>
        <v>0</v>
      </c>
      <c r="DT824" s="329">
        <f t="shared" si="1798"/>
        <v>0</v>
      </c>
      <c r="DU824" s="329">
        <f t="shared" si="1799"/>
        <v>0</v>
      </c>
      <c r="DV824" s="329">
        <f t="shared" si="1800"/>
        <v>0</v>
      </c>
      <c r="DW824" s="329">
        <f t="shared" si="1801"/>
        <v>0</v>
      </c>
      <c r="DX824" s="170">
        <f t="shared" si="1711"/>
        <v>0</v>
      </c>
      <c r="DY824" s="208">
        <f t="shared" si="1712"/>
        <v>0</v>
      </c>
      <c r="DZ824" s="328">
        <v>33.4</v>
      </c>
      <c r="EA824" s="328">
        <f t="shared" si="1802"/>
        <v>0</v>
      </c>
      <c r="EB824" s="329">
        <f t="shared" si="1803"/>
        <v>0</v>
      </c>
      <c r="EC824" s="329">
        <f t="shared" si="1804"/>
        <v>0</v>
      </c>
      <c r="ED824" s="329">
        <f t="shared" si="1805"/>
        <v>0</v>
      </c>
      <c r="EE824" s="329">
        <f t="shared" si="1806"/>
        <v>0</v>
      </c>
      <c r="EF824" s="329">
        <f t="shared" si="1807"/>
        <v>0</v>
      </c>
      <c r="EG824" s="329">
        <f t="shared" si="1808"/>
        <v>0</v>
      </c>
      <c r="EH824" s="170">
        <f t="shared" si="1713"/>
        <v>0</v>
      </c>
      <c r="EI824" s="208">
        <f t="shared" si="1714"/>
        <v>0</v>
      </c>
      <c r="EJ824" s="328">
        <v>33.4</v>
      </c>
      <c r="EK824" s="328">
        <f t="shared" si="1809"/>
        <v>0</v>
      </c>
      <c r="EL824" s="329">
        <f t="shared" si="1810"/>
        <v>0</v>
      </c>
      <c r="EM824" s="329">
        <f t="shared" si="1811"/>
        <v>0</v>
      </c>
      <c r="EN824" s="329">
        <f t="shared" si="1812"/>
        <v>0</v>
      </c>
      <c r="EO824" s="329">
        <f t="shared" si="1813"/>
        <v>0</v>
      </c>
      <c r="EP824" s="329">
        <f t="shared" si="1814"/>
        <v>0</v>
      </c>
      <c r="EQ824" s="329">
        <f t="shared" si="1815"/>
        <v>0</v>
      </c>
      <c r="ER824" s="170">
        <f t="shared" si="1715"/>
        <v>0</v>
      </c>
      <c r="ES824" s="208">
        <f t="shared" si="1716"/>
        <v>0</v>
      </c>
      <c r="ET824" s="328">
        <v>33.4</v>
      </c>
      <c r="EU824" s="328">
        <f t="shared" si="1816"/>
        <v>0</v>
      </c>
      <c r="EV824" s="329">
        <f t="shared" si="1817"/>
        <v>0</v>
      </c>
      <c r="EW824" s="329">
        <f t="shared" si="1818"/>
        <v>0</v>
      </c>
      <c r="EX824" s="329">
        <f t="shared" si="1819"/>
        <v>0</v>
      </c>
      <c r="EY824" s="329">
        <f t="shared" si="1820"/>
        <v>0</v>
      </c>
      <c r="EZ824" s="329">
        <f t="shared" si="1821"/>
        <v>0</v>
      </c>
      <c r="FA824" s="329">
        <f t="shared" si="1822"/>
        <v>0</v>
      </c>
      <c r="FB824" s="170">
        <f t="shared" si="1717"/>
        <v>0</v>
      </c>
      <c r="FC824" s="208">
        <f t="shared" si="1718"/>
        <v>0</v>
      </c>
      <c r="FD824" s="328">
        <v>33.4</v>
      </c>
      <c r="FE824" s="328">
        <f t="shared" si="1823"/>
        <v>0</v>
      </c>
      <c r="FF824" s="329">
        <f t="shared" si="1824"/>
        <v>0</v>
      </c>
      <c r="FG824" s="329">
        <f t="shared" si="1825"/>
        <v>0</v>
      </c>
      <c r="FH824" s="329">
        <f t="shared" si="1826"/>
        <v>0</v>
      </c>
      <c r="FI824" s="329">
        <f t="shared" si="1827"/>
        <v>0</v>
      </c>
      <c r="FJ824" s="329">
        <f t="shared" si="1828"/>
        <v>0</v>
      </c>
      <c r="FK824" s="329">
        <f t="shared" si="1829"/>
        <v>0</v>
      </c>
      <c r="FL824" s="170">
        <f t="shared" si="1677"/>
        <v>0</v>
      </c>
      <c r="FM824" s="208">
        <f t="shared" si="1719"/>
        <v>0</v>
      </c>
      <c r="FN824" s="328">
        <v>33.4</v>
      </c>
      <c r="FO824" s="328">
        <f t="shared" si="1856"/>
        <v>0</v>
      </c>
      <c r="FP824" s="329">
        <f t="shared" si="1857"/>
        <v>0</v>
      </c>
      <c r="FQ824" s="329">
        <f t="shared" si="1858"/>
        <v>0</v>
      </c>
      <c r="FR824" s="329">
        <f t="shared" si="1859"/>
        <v>0</v>
      </c>
      <c r="FS824" s="329">
        <f t="shared" si="1860"/>
        <v>0</v>
      </c>
      <c r="FT824" s="329">
        <f t="shared" si="1861"/>
        <v>0</v>
      </c>
      <c r="FU824" s="329">
        <f t="shared" si="1862"/>
        <v>0</v>
      </c>
      <c r="FV824" s="170">
        <f t="shared" si="1678"/>
        <v>0</v>
      </c>
      <c r="FW824" s="208">
        <f t="shared" si="1720"/>
        <v>0</v>
      </c>
      <c r="FX824" s="328">
        <v>33.4</v>
      </c>
      <c r="FY824" s="328">
        <f t="shared" si="1863"/>
        <v>0</v>
      </c>
      <c r="FZ824" s="329">
        <f t="shared" si="1864"/>
        <v>0</v>
      </c>
      <c r="GA824" s="329">
        <f t="shared" si="1865"/>
        <v>0</v>
      </c>
      <c r="GB824" s="329">
        <f t="shared" si="1866"/>
        <v>0</v>
      </c>
      <c r="GC824" s="329">
        <f t="shared" si="1867"/>
        <v>0</v>
      </c>
      <c r="GD824" s="329">
        <f t="shared" si="1868"/>
        <v>0</v>
      </c>
      <c r="GE824" s="329">
        <f t="shared" si="1869"/>
        <v>0</v>
      </c>
      <c r="GF824" s="170">
        <f t="shared" si="1679"/>
        <v>0</v>
      </c>
      <c r="GG824" s="208">
        <f t="shared" si="1721"/>
        <v>0</v>
      </c>
      <c r="GH824" s="328">
        <v>33.4</v>
      </c>
      <c r="GI824" s="328">
        <f t="shared" si="1870"/>
        <v>0</v>
      </c>
      <c r="GJ824" s="329">
        <f t="shared" si="1871"/>
        <v>0</v>
      </c>
      <c r="GK824" s="329">
        <f t="shared" si="1872"/>
        <v>0</v>
      </c>
      <c r="GL824" s="329">
        <f t="shared" si="1873"/>
        <v>0</v>
      </c>
      <c r="GM824" s="329">
        <f t="shared" si="1874"/>
        <v>0</v>
      </c>
      <c r="GN824" s="329">
        <f t="shared" si="1875"/>
        <v>0</v>
      </c>
      <c r="GO824" s="329">
        <f t="shared" si="1876"/>
        <v>0</v>
      </c>
      <c r="GP824" s="170">
        <f t="shared" si="1680"/>
        <v>0</v>
      </c>
      <c r="GQ824" s="208">
        <f t="shared" si="1722"/>
        <v>0</v>
      </c>
      <c r="GR824" s="328">
        <v>33.4</v>
      </c>
      <c r="GS824" s="328">
        <f t="shared" si="1877"/>
        <v>0</v>
      </c>
      <c r="GT824" s="329">
        <f t="shared" si="1878"/>
        <v>0</v>
      </c>
      <c r="GU824" s="329">
        <f t="shared" si="1879"/>
        <v>0</v>
      </c>
      <c r="GV824" s="329">
        <f t="shared" si="1880"/>
        <v>0</v>
      </c>
      <c r="GW824" s="329">
        <f t="shared" si="1881"/>
        <v>0</v>
      </c>
      <c r="GX824" s="329">
        <f t="shared" si="1882"/>
        <v>0</v>
      </c>
      <c r="GY824" s="329">
        <f t="shared" si="1883"/>
        <v>0</v>
      </c>
      <c r="GZ824" s="170">
        <f t="shared" si="1681"/>
        <v>0</v>
      </c>
      <c r="HA824" s="208">
        <f t="shared" si="1723"/>
        <v>0</v>
      </c>
      <c r="HB824" s="328">
        <v>33.4</v>
      </c>
      <c r="HC824" s="328">
        <f t="shared" si="1724"/>
        <v>0</v>
      </c>
      <c r="HD824" s="329">
        <f t="shared" si="1830"/>
        <v>0</v>
      </c>
      <c r="HE824" s="329">
        <f t="shared" si="1831"/>
        <v>0</v>
      </c>
      <c r="HF824" s="329">
        <f t="shared" si="1832"/>
        <v>0</v>
      </c>
      <c r="HG824" s="329">
        <f t="shared" si="1833"/>
        <v>0</v>
      </c>
      <c r="HH824" s="329">
        <f t="shared" si="1834"/>
        <v>0</v>
      </c>
      <c r="HI824" s="329">
        <f t="shared" si="1835"/>
        <v>0</v>
      </c>
      <c r="HJ824" s="170">
        <f t="shared" si="1682"/>
        <v>0</v>
      </c>
      <c r="HK824" s="208">
        <f t="shared" si="1725"/>
        <v>0</v>
      </c>
      <c r="HL824" s="328">
        <v>33.4</v>
      </c>
      <c r="HM824" s="328">
        <f t="shared" si="1726"/>
        <v>0</v>
      </c>
      <c r="HN824" s="329">
        <f t="shared" si="1836"/>
        <v>0</v>
      </c>
      <c r="HO824" s="329">
        <f t="shared" si="1837"/>
        <v>0</v>
      </c>
      <c r="HP824" s="329">
        <f t="shared" si="1838"/>
        <v>0</v>
      </c>
      <c r="HQ824" s="329">
        <f t="shared" si="1839"/>
        <v>0</v>
      </c>
      <c r="HR824" s="329">
        <f t="shared" si="1840"/>
        <v>0</v>
      </c>
      <c r="HS824" s="329">
        <f t="shared" si="1841"/>
        <v>0</v>
      </c>
      <c r="HT824" s="170">
        <f t="shared" si="1727"/>
        <v>0</v>
      </c>
      <c r="HU824" s="208">
        <f t="shared" si="1728"/>
        <v>0</v>
      </c>
      <c r="HV824" s="328">
        <v>33.4</v>
      </c>
      <c r="HW824" s="328">
        <f t="shared" si="1842"/>
        <v>0</v>
      </c>
      <c r="HX824" s="329">
        <f t="shared" si="1843"/>
        <v>0</v>
      </c>
      <c r="HY824" s="329">
        <f t="shared" si="1844"/>
        <v>0</v>
      </c>
      <c r="HZ824" s="329">
        <f t="shared" si="1845"/>
        <v>0</v>
      </c>
      <c r="IA824" s="329">
        <f t="shared" si="1846"/>
        <v>0</v>
      </c>
      <c r="IB824" s="329">
        <f t="shared" si="1847"/>
        <v>0</v>
      </c>
      <c r="IC824" s="329">
        <f t="shared" si="1848"/>
        <v>0</v>
      </c>
      <c r="ID824" s="170">
        <f t="shared" si="1729"/>
        <v>0</v>
      </c>
      <c r="IE824" s="208">
        <f t="shared" si="1730"/>
        <v>0</v>
      </c>
      <c r="IF824" s="328">
        <v>33.4</v>
      </c>
      <c r="IG824" s="328">
        <f t="shared" si="1849"/>
        <v>0</v>
      </c>
      <c r="IH824" s="329">
        <f t="shared" si="1850"/>
        <v>0</v>
      </c>
      <c r="II824" s="329">
        <f t="shared" si="1851"/>
        <v>0</v>
      </c>
      <c r="IJ824" s="329">
        <f t="shared" si="1852"/>
        <v>0</v>
      </c>
      <c r="IK824" s="329">
        <f t="shared" si="1853"/>
        <v>0</v>
      </c>
      <c r="IL824" s="329">
        <f t="shared" si="1854"/>
        <v>0</v>
      </c>
      <c r="IM824" s="329">
        <f t="shared" si="1855"/>
        <v>0</v>
      </c>
      <c r="IN824" s="170">
        <f t="shared" si="1683"/>
        <v>0</v>
      </c>
    </row>
    <row r="825" spans="1:248">
      <c r="A825" s="318"/>
      <c r="B825" s="318"/>
      <c r="C825" s="318"/>
      <c r="D825" s="318"/>
      <c r="E825" s="318"/>
      <c r="F825" s="318"/>
      <c r="G825" s="318"/>
      <c r="H825" s="318"/>
      <c r="I825" s="318"/>
      <c r="K825" s="318"/>
      <c r="L825" s="318"/>
      <c r="M825" s="318"/>
      <c r="N825" s="318"/>
      <c r="O825" s="318"/>
      <c r="P825" s="318"/>
      <c r="Q825" s="318"/>
      <c r="R825" s="318"/>
      <c r="S825" s="208">
        <f t="shared" si="1731"/>
        <v>0</v>
      </c>
      <c r="T825" s="328">
        <v>33.5</v>
      </c>
      <c r="U825" s="328">
        <f t="shared" si="1732"/>
        <v>0</v>
      </c>
      <c r="V825" s="329">
        <f t="shared" si="1733"/>
        <v>0</v>
      </c>
      <c r="W825" s="329">
        <f t="shared" si="1734"/>
        <v>0</v>
      </c>
      <c r="X825" s="329">
        <f t="shared" si="1735"/>
        <v>0</v>
      </c>
      <c r="Y825" s="329">
        <f t="shared" si="1736"/>
        <v>0</v>
      </c>
      <c r="Z825" s="329">
        <f t="shared" si="1737"/>
        <v>0</v>
      </c>
      <c r="AA825" s="329">
        <f t="shared" si="1738"/>
        <v>0</v>
      </c>
      <c r="AB825" s="170">
        <f t="shared" si="1684"/>
        <v>0</v>
      </c>
      <c r="AC825" s="208">
        <f t="shared" si="1685"/>
        <v>0</v>
      </c>
      <c r="AD825" s="328">
        <v>33.5</v>
      </c>
      <c r="AE825" s="328">
        <f t="shared" si="1739"/>
        <v>0</v>
      </c>
      <c r="AF825" s="329">
        <f t="shared" si="1740"/>
        <v>0</v>
      </c>
      <c r="AG825" s="329">
        <f t="shared" si="1741"/>
        <v>0</v>
      </c>
      <c r="AH825" s="329">
        <f t="shared" si="1742"/>
        <v>0</v>
      </c>
      <c r="AI825" s="329">
        <f t="shared" si="1743"/>
        <v>0</v>
      </c>
      <c r="AJ825" s="329">
        <f t="shared" si="1744"/>
        <v>0</v>
      </c>
      <c r="AK825" s="329">
        <f t="shared" si="1745"/>
        <v>0</v>
      </c>
      <c r="AL825" s="170">
        <f t="shared" si="1686"/>
        <v>0</v>
      </c>
      <c r="AM825" s="208">
        <f t="shared" si="1687"/>
        <v>0</v>
      </c>
      <c r="AN825" s="328">
        <v>33.5</v>
      </c>
      <c r="AO825" s="328">
        <f t="shared" si="1746"/>
        <v>0</v>
      </c>
      <c r="AP825" s="329">
        <f t="shared" si="1747"/>
        <v>0</v>
      </c>
      <c r="AQ825" s="329">
        <f t="shared" si="1748"/>
        <v>0</v>
      </c>
      <c r="AR825" s="329">
        <f t="shared" si="1749"/>
        <v>0</v>
      </c>
      <c r="AS825" s="329">
        <f t="shared" si="1750"/>
        <v>0</v>
      </c>
      <c r="AT825" s="329">
        <f t="shared" si="1751"/>
        <v>0</v>
      </c>
      <c r="AU825" s="329">
        <f t="shared" si="1752"/>
        <v>0</v>
      </c>
      <c r="AV825" s="170">
        <f t="shared" si="1688"/>
        <v>0</v>
      </c>
      <c r="AW825" s="208">
        <f t="shared" si="1689"/>
        <v>0</v>
      </c>
      <c r="AX825" s="328">
        <v>33.5</v>
      </c>
      <c r="AY825" s="328">
        <f t="shared" si="1753"/>
        <v>0</v>
      </c>
      <c r="AZ825" s="329">
        <f t="shared" si="1754"/>
        <v>0</v>
      </c>
      <c r="BA825" s="329">
        <f t="shared" si="1755"/>
        <v>0</v>
      </c>
      <c r="BB825" s="329">
        <f t="shared" si="1756"/>
        <v>0</v>
      </c>
      <c r="BC825" s="329">
        <f t="shared" si="1757"/>
        <v>0</v>
      </c>
      <c r="BD825" s="329">
        <f t="shared" si="1758"/>
        <v>0</v>
      </c>
      <c r="BE825" s="329">
        <f t="shared" si="1759"/>
        <v>0</v>
      </c>
      <c r="BF825" s="170">
        <f t="shared" si="1690"/>
        <v>0</v>
      </c>
      <c r="BG825" s="208">
        <f t="shared" si="1691"/>
        <v>0</v>
      </c>
      <c r="BH825" s="328">
        <v>33.5</v>
      </c>
      <c r="BI825" s="328">
        <f t="shared" si="1692"/>
        <v>0</v>
      </c>
      <c r="BJ825" s="329">
        <f t="shared" si="1693"/>
        <v>0</v>
      </c>
      <c r="BK825" s="329">
        <f t="shared" si="1694"/>
        <v>0</v>
      </c>
      <c r="BL825" s="329">
        <f t="shared" si="1695"/>
        <v>0</v>
      </c>
      <c r="BM825" s="329">
        <f t="shared" si="1696"/>
        <v>0</v>
      </c>
      <c r="BN825" s="329">
        <f t="shared" si="1697"/>
        <v>0</v>
      </c>
      <c r="BO825" s="329">
        <f t="shared" si="1698"/>
        <v>0</v>
      </c>
      <c r="BP825" s="170">
        <f t="shared" si="1699"/>
        <v>0</v>
      </c>
      <c r="BQ825" s="208">
        <f t="shared" si="1700"/>
        <v>0</v>
      </c>
      <c r="BR825" s="328">
        <v>33.5</v>
      </c>
      <c r="BS825" s="328">
        <f t="shared" si="1760"/>
        <v>0</v>
      </c>
      <c r="BT825" s="329">
        <f t="shared" si="1761"/>
        <v>0</v>
      </c>
      <c r="BU825" s="329">
        <f t="shared" si="1762"/>
        <v>0</v>
      </c>
      <c r="BV825" s="329">
        <f t="shared" si="1763"/>
        <v>0</v>
      </c>
      <c r="BW825" s="329">
        <f t="shared" si="1764"/>
        <v>0</v>
      </c>
      <c r="BX825" s="329">
        <f t="shared" si="1765"/>
        <v>0</v>
      </c>
      <c r="BY825" s="329">
        <f t="shared" si="1766"/>
        <v>0</v>
      </c>
      <c r="BZ825" s="170">
        <f t="shared" si="1701"/>
        <v>0</v>
      </c>
      <c r="CA825" s="208">
        <f t="shared" si="1702"/>
        <v>0</v>
      </c>
      <c r="CB825" s="328">
        <v>33.5</v>
      </c>
      <c r="CC825" s="328">
        <f t="shared" si="1767"/>
        <v>0</v>
      </c>
      <c r="CD825" s="329">
        <f t="shared" si="1768"/>
        <v>0</v>
      </c>
      <c r="CE825" s="329">
        <f t="shared" si="1769"/>
        <v>0</v>
      </c>
      <c r="CF825" s="329">
        <f t="shared" si="1770"/>
        <v>0</v>
      </c>
      <c r="CG825" s="329">
        <f t="shared" si="1771"/>
        <v>0</v>
      </c>
      <c r="CH825" s="329">
        <f t="shared" si="1772"/>
        <v>0</v>
      </c>
      <c r="CI825" s="329">
        <f t="shared" si="1773"/>
        <v>0</v>
      </c>
      <c r="CJ825" s="170">
        <f t="shared" si="1703"/>
        <v>0</v>
      </c>
      <c r="CK825" s="208">
        <f t="shared" si="1704"/>
        <v>0</v>
      </c>
      <c r="CL825" s="328">
        <v>33.5</v>
      </c>
      <c r="CM825" s="328">
        <f t="shared" si="1774"/>
        <v>0</v>
      </c>
      <c r="CN825" s="329">
        <f t="shared" si="1775"/>
        <v>0</v>
      </c>
      <c r="CO825" s="329">
        <f t="shared" si="1776"/>
        <v>0</v>
      </c>
      <c r="CP825" s="329">
        <f t="shared" si="1777"/>
        <v>0</v>
      </c>
      <c r="CQ825" s="329">
        <f t="shared" si="1778"/>
        <v>0</v>
      </c>
      <c r="CR825" s="329">
        <f t="shared" si="1779"/>
        <v>0</v>
      </c>
      <c r="CS825" s="329">
        <f t="shared" si="1780"/>
        <v>0</v>
      </c>
      <c r="CT825" s="170">
        <f t="shared" si="1705"/>
        <v>0</v>
      </c>
      <c r="CU825" s="208">
        <f t="shared" si="1706"/>
        <v>0</v>
      </c>
      <c r="CV825" s="328">
        <v>33.5</v>
      </c>
      <c r="CW825" s="328">
        <f t="shared" si="1781"/>
        <v>0</v>
      </c>
      <c r="CX825" s="329">
        <f t="shared" si="1782"/>
        <v>0</v>
      </c>
      <c r="CY825" s="329">
        <f t="shared" si="1783"/>
        <v>0</v>
      </c>
      <c r="CZ825" s="329">
        <f t="shared" si="1784"/>
        <v>0</v>
      </c>
      <c r="DA825" s="329">
        <f t="shared" si="1785"/>
        <v>0</v>
      </c>
      <c r="DB825" s="329">
        <f t="shared" si="1786"/>
        <v>0</v>
      </c>
      <c r="DC825" s="329">
        <f t="shared" si="1787"/>
        <v>0</v>
      </c>
      <c r="DD825" s="170">
        <f t="shared" si="1707"/>
        <v>0</v>
      </c>
      <c r="DE825" s="208">
        <f t="shared" si="1708"/>
        <v>0</v>
      </c>
      <c r="DF825" s="328">
        <v>33.5</v>
      </c>
      <c r="DG825" s="328">
        <f t="shared" si="1788"/>
        <v>0</v>
      </c>
      <c r="DH825" s="329">
        <f t="shared" si="1789"/>
        <v>0</v>
      </c>
      <c r="DI825" s="329">
        <f t="shared" si="1790"/>
        <v>0</v>
      </c>
      <c r="DJ825" s="329">
        <f t="shared" si="1791"/>
        <v>0</v>
      </c>
      <c r="DK825" s="329">
        <f t="shared" si="1792"/>
        <v>0</v>
      </c>
      <c r="DL825" s="329">
        <f t="shared" si="1793"/>
        <v>0</v>
      </c>
      <c r="DM825" s="329">
        <f t="shared" si="1794"/>
        <v>0</v>
      </c>
      <c r="DN825" s="170">
        <f t="shared" si="1709"/>
        <v>0</v>
      </c>
      <c r="DO825" s="208">
        <f t="shared" si="1710"/>
        <v>0</v>
      </c>
      <c r="DP825" s="328">
        <v>33.5</v>
      </c>
      <c r="DQ825" s="328">
        <f t="shared" si="1795"/>
        <v>0</v>
      </c>
      <c r="DR825" s="329">
        <f t="shared" si="1796"/>
        <v>0</v>
      </c>
      <c r="DS825" s="329">
        <f t="shared" si="1797"/>
        <v>0</v>
      </c>
      <c r="DT825" s="329">
        <f t="shared" si="1798"/>
        <v>0</v>
      </c>
      <c r="DU825" s="329">
        <f t="shared" si="1799"/>
        <v>0</v>
      </c>
      <c r="DV825" s="329">
        <f t="shared" si="1800"/>
        <v>0</v>
      </c>
      <c r="DW825" s="329">
        <f t="shared" si="1801"/>
        <v>0</v>
      </c>
      <c r="DX825" s="170">
        <f t="shared" si="1711"/>
        <v>0</v>
      </c>
      <c r="DY825" s="208">
        <f t="shared" si="1712"/>
        <v>0</v>
      </c>
      <c r="DZ825" s="328">
        <v>33.5</v>
      </c>
      <c r="EA825" s="328">
        <f t="shared" si="1802"/>
        <v>0</v>
      </c>
      <c r="EB825" s="329">
        <f t="shared" si="1803"/>
        <v>0</v>
      </c>
      <c r="EC825" s="329">
        <f t="shared" si="1804"/>
        <v>0</v>
      </c>
      <c r="ED825" s="329">
        <f t="shared" si="1805"/>
        <v>0</v>
      </c>
      <c r="EE825" s="329">
        <f t="shared" si="1806"/>
        <v>0</v>
      </c>
      <c r="EF825" s="329">
        <f t="shared" si="1807"/>
        <v>0</v>
      </c>
      <c r="EG825" s="329">
        <f t="shared" si="1808"/>
        <v>0</v>
      </c>
      <c r="EH825" s="170">
        <f t="shared" si="1713"/>
        <v>0</v>
      </c>
      <c r="EI825" s="208">
        <f t="shared" si="1714"/>
        <v>0</v>
      </c>
      <c r="EJ825" s="328">
        <v>33.5</v>
      </c>
      <c r="EK825" s="328">
        <f t="shared" si="1809"/>
        <v>0</v>
      </c>
      <c r="EL825" s="329">
        <f t="shared" si="1810"/>
        <v>0</v>
      </c>
      <c r="EM825" s="329">
        <f t="shared" si="1811"/>
        <v>0</v>
      </c>
      <c r="EN825" s="329">
        <f t="shared" si="1812"/>
        <v>0</v>
      </c>
      <c r="EO825" s="329">
        <f t="shared" si="1813"/>
        <v>0</v>
      </c>
      <c r="EP825" s="329">
        <f t="shared" si="1814"/>
        <v>0</v>
      </c>
      <c r="EQ825" s="329">
        <f t="shared" si="1815"/>
        <v>0</v>
      </c>
      <c r="ER825" s="170">
        <f t="shared" si="1715"/>
        <v>0</v>
      </c>
      <c r="ES825" s="208">
        <f t="shared" si="1716"/>
        <v>0</v>
      </c>
      <c r="ET825" s="328">
        <v>33.5</v>
      </c>
      <c r="EU825" s="328">
        <f t="shared" si="1816"/>
        <v>0</v>
      </c>
      <c r="EV825" s="329">
        <f t="shared" si="1817"/>
        <v>0</v>
      </c>
      <c r="EW825" s="329">
        <f t="shared" si="1818"/>
        <v>0</v>
      </c>
      <c r="EX825" s="329">
        <f t="shared" si="1819"/>
        <v>0</v>
      </c>
      <c r="EY825" s="329">
        <f t="shared" si="1820"/>
        <v>0</v>
      </c>
      <c r="EZ825" s="329">
        <f t="shared" si="1821"/>
        <v>0</v>
      </c>
      <c r="FA825" s="329">
        <f t="shared" si="1822"/>
        <v>0</v>
      </c>
      <c r="FB825" s="170">
        <f t="shared" si="1717"/>
        <v>0</v>
      </c>
      <c r="FC825" s="208">
        <f t="shared" si="1718"/>
        <v>0</v>
      </c>
      <c r="FD825" s="328">
        <v>33.5</v>
      </c>
      <c r="FE825" s="328">
        <f t="shared" si="1823"/>
        <v>0</v>
      </c>
      <c r="FF825" s="329">
        <f t="shared" si="1824"/>
        <v>0</v>
      </c>
      <c r="FG825" s="329">
        <f t="shared" si="1825"/>
        <v>0</v>
      </c>
      <c r="FH825" s="329">
        <f t="shared" si="1826"/>
        <v>0</v>
      </c>
      <c r="FI825" s="329">
        <f t="shared" si="1827"/>
        <v>0</v>
      </c>
      <c r="FJ825" s="329">
        <f t="shared" si="1828"/>
        <v>0</v>
      </c>
      <c r="FK825" s="329">
        <f t="shared" si="1829"/>
        <v>0</v>
      </c>
      <c r="FL825" s="170">
        <f t="shared" si="1677"/>
        <v>0</v>
      </c>
      <c r="FM825" s="208">
        <f t="shared" si="1719"/>
        <v>0</v>
      </c>
      <c r="FN825" s="328">
        <v>33.5</v>
      </c>
      <c r="FO825" s="328">
        <f t="shared" si="1856"/>
        <v>0</v>
      </c>
      <c r="FP825" s="329">
        <f t="shared" si="1857"/>
        <v>0</v>
      </c>
      <c r="FQ825" s="329">
        <f t="shared" si="1858"/>
        <v>0</v>
      </c>
      <c r="FR825" s="329">
        <f t="shared" si="1859"/>
        <v>0</v>
      </c>
      <c r="FS825" s="329">
        <f t="shared" si="1860"/>
        <v>0</v>
      </c>
      <c r="FT825" s="329">
        <f t="shared" si="1861"/>
        <v>0</v>
      </c>
      <c r="FU825" s="329">
        <f t="shared" si="1862"/>
        <v>0</v>
      </c>
      <c r="FV825" s="170">
        <f t="shared" si="1678"/>
        <v>0</v>
      </c>
      <c r="FW825" s="208">
        <f t="shared" si="1720"/>
        <v>0</v>
      </c>
      <c r="FX825" s="328">
        <v>33.5</v>
      </c>
      <c r="FY825" s="328">
        <f t="shared" si="1863"/>
        <v>0</v>
      </c>
      <c r="FZ825" s="329">
        <f t="shared" si="1864"/>
        <v>0</v>
      </c>
      <c r="GA825" s="329">
        <f t="shared" si="1865"/>
        <v>0</v>
      </c>
      <c r="GB825" s="329">
        <f t="shared" si="1866"/>
        <v>0</v>
      </c>
      <c r="GC825" s="329">
        <f t="shared" si="1867"/>
        <v>0</v>
      </c>
      <c r="GD825" s="329">
        <f t="shared" si="1868"/>
        <v>0</v>
      </c>
      <c r="GE825" s="329">
        <f t="shared" si="1869"/>
        <v>0</v>
      </c>
      <c r="GF825" s="170">
        <f t="shared" si="1679"/>
        <v>0</v>
      </c>
      <c r="GG825" s="208">
        <f t="shared" si="1721"/>
        <v>0</v>
      </c>
      <c r="GH825" s="328">
        <v>33.5</v>
      </c>
      <c r="GI825" s="328">
        <f t="shared" si="1870"/>
        <v>0</v>
      </c>
      <c r="GJ825" s="329">
        <f t="shared" si="1871"/>
        <v>0</v>
      </c>
      <c r="GK825" s="329">
        <f t="shared" si="1872"/>
        <v>0</v>
      </c>
      <c r="GL825" s="329">
        <f t="shared" si="1873"/>
        <v>0</v>
      </c>
      <c r="GM825" s="329">
        <f t="shared" si="1874"/>
        <v>0</v>
      </c>
      <c r="GN825" s="329">
        <f t="shared" si="1875"/>
        <v>0</v>
      </c>
      <c r="GO825" s="329">
        <f t="shared" si="1876"/>
        <v>0</v>
      </c>
      <c r="GP825" s="170">
        <f t="shared" si="1680"/>
        <v>0</v>
      </c>
      <c r="GQ825" s="208">
        <f t="shared" si="1722"/>
        <v>0</v>
      </c>
      <c r="GR825" s="328">
        <v>33.5</v>
      </c>
      <c r="GS825" s="328">
        <f t="shared" si="1877"/>
        <v>0</v>
      </c>
      <c r="GT825" s="329">
        <f t="shared" si="1878"/>
        <v>0</v>
      </c>
      <c r="GU825" s="329">
        <f t="shared" si="1879"/>
        <v>0</v>
      </c>
      <c r="GV825" s="329">
        <f t="shared" si="1880"/>
        <v>0</v>
      </c>
      <c r="GW825" s="329">
        <f t="shared" si="1881"/>
        <v>0</v>
      </c>
      <c r="GX825" s="329">
        <f t="shared" si="1882"/>
        <v>0</v>
      </c>
      <c r="GY825" s="329">
        <f t="shared" si="1883"/>
        <v>0</v>
      </c>
      <c r="GZ825" s="170">
        <f t="shared" si="1681"/>
        <v>0</v>
      </c>
      <c r="HA825" s="208">
        <f t="shared" si="1723"/>
        <v>0</v>
      </c>
      <c r="HB825" s="328">
        <v>33.5</v>
      </c>
      <c r="HC825" s="328">
        <f t="shared" si="1724"/>
        <v>0</v>
      </c>
      <c r="HD825" s="329">
        <f t="shared" si="1830"/>
        <v>0</v>
      </c>
      <c r="HE825" s="329">
        <f t="shared" si="1831"/>
        <v>0</v>
      </c>
      <c r="HF825" s="329">
        <f t="shared" si="1832"/>
        <v>0</v>
      </c>
      <c r="HG825" s="329">
        <f t="shared" si="1833"/>
        <v>0</v>
      </c>
      <c r="HH825" s="329">
        <f t="shared" si="1834"/>
        <v>0</v>
      </c>
      <c r="HI825" s="329">
        <f t="shared" si="1835"/>
        <v>0</v>
      </c>
      <c r="HJ825" s="170">
        <f t="shared" si="1682"/>
        <v>0</v>
      </c>
      <c r="HK825" s="208">
        <f t="shared" si="1725"/>
        <v>0</v>
      </c>
      <c r="HL825" s="328">
        <v>33.5</v>
      </c>
      <c r="HM825" s="328">
        <f t="shared" si="1726"/>
        <v>0</v>
      </c>
      <c r="HN825" s="329">
        <f t="shared" si="1836"/>
        <v>0</v>
      </c>
      <c r="HO825" s="329">
        <f t="shared" si="1837"/>
        <v>0</v>
      </c>
      <c r="HP825" s="329">
        <f t="shared" si="1838"/>
        <v>0</v>
      </c>
      <c r="HQ825" s="329">
        <f t="shared" si="1839"/>
        <v>0</v>
      </c>
      <c r="HR825" s="329">
        <f t="shared" si="1840"/>
        <v>0</v>
      </c>
      <c r="HS825" s="329">
        <f t="shared" si="1841"/>
        <v>0</v>
      </c>
      <c r="HT825" s="170">
        <f t="shared" si="1727"/>
        <v>0</v>
      </c>
      <c r="HU825" s="208">
        <f t="shared" si="1728"/>
        <v>0</v>
      </c>
      <c r="HV825" s="328">
        <v>33.5</v>
      </c>
      <c r="HW825" s="328">
        <f t="shared" si="1842"/>
        <v>0</v>
      </c>
      <c r="HX825" s="329">
        <f t="shared" si="1843"/>
        <v>0</v>
      </c>
      <c r="HY825" s="329">
        <f t="shared" si="1844"/>
        <v>0</v>
      </c>
      <c r="HZ825" s="329">
        <f t="shared" si="1845"/>
        <v>0</v>
      </c>
      <c r="IA825" s="329">
        <f t="shared" si="1846"/>
        <v>0</v>
      </c>
      <c r="IB825" s="329">
        <f t="shared" si="1847"/>
        <v>0</v>
      </c>
      <c r="IC825" s="329">
        <f t="shared" si="1848"/>
        <v>0</v>
      </c>
      <c r="ID825" s="170">
        <f t="shared" si="1729"/>
        <v>0</v>
      </c>
      <c r="IE825" s="208">
        <f t="shared" si="1730"/>
        <v>0</v>
      </c>
      <c r="IF825" s="328">
        <v>33.5</v>
      </c>
      <c r="IG825" s="328">
        <f t="shared" si="1849"/>
        <v>0</v>
      </c>
      <c r="IH825" s="329">
        <f t="shared" si="1850"/>
        <v>0</v>
      </c>
      <c r="II825" s="329">
        <f t="shared" si="1851"/>
        <v>0</v>
      </c>
      <c r="IJ825" s="329">
        <f t="shared" si="1852"/>
        <v>0</v>
      </c>
      <c r="IK825" s="329">
        <f t="shared" si="1853"/>
        <v>0</v>
      </c>
      <c r="IL825" s="329">
        <f t="shared" si="1854"/>
        <v>0</v>
      </c>
      <c r="IM825" s="329">
        <f t="shared" si="1855"/>
        <v>0</v>
      </c>
      <c r="IN825" s="170">
        <f t="shared" si="1683"/>
        <v>0</v>
      </c>
    </row>
    <row r="826" spans="1:248">
      <c r="A826" s="318"/>
      <c r="B826" s="318"/>
      <c r="C826" s="318"/>
      <c r="D826" s="318"/>
      <c r="E826" s="318"/>
      <c r="F826" s="318"/>
      <c r="G826" s="318"/>
      <c r="H826" s="318"/>
      <c r="I826" s="318"/>
      <c r="K826" s="318"/>
      <c r="L826" s="318"/>
      <c r="M826" s="318"/>
      <c r="N826" s="318"/>
      <c r="O826" s="318"/>
      <c r="P826" s="318"/>
      <c r="Q826" s="318"/>
      <c r="R826" s="318"/>
      <c r="S826" s="208">
        <f t="shared" si="1731"/>
        <v>0</v>
      </c>
      <c r="T826" s="328">
        <v>33.6</v>
      </c>
      <c r="U826" s="328">
        <f t="shared" si="1732"/>
        <v>0</v>
      </c>
      <c r="V826" s="329">
        <f t="shared" si="1733"/>
        <v>0</v>
      </c>
      <c r="W826" s="329">
        <f t="shared" si="1734"/>
        <v>0</v>
      </c>
      <c r="X826" s="329">
        <f t="shared" si="1735"/>
        <v>0</v>
      </c>
      <c r="Y826" s="329">
        <f t="shared" si="1736"/>
        <v>0</v>
      </c>
      <c r="Z826" s="329">
        <f t="shared" si="1737"/>
        <v>0</v>
      </c>
      <c r="AA826" s="329">
        <f t="shared" si="1738"/>
        <v>0</v>
      </c>
      <c r="AB826" s="170">
        <f t="shared" si="1684"/>
        <v>0</v>
      </c>
      <c r="AC826" s="208">
        <f t="shared" si="1685"/>
        <v>0</v>
      </c>
      <c r="AD826" s="328">
        <v>33.6</v>
      </c>
      <c r="AE826" s="328">
        <f t="shared" si="1739"/>
        <v>0</v>
      </c>
      <c r="AF826" s="329">
        <f t="shared" si="1740"/>
        <v>0</v>
      </c>
      <c r="AG826" s="329">
        <f t="shared" si="1741"/>
        <v>0</v>
      </c>
      <c r="AH826" s="329">
        <f t="shared" si="1742"/>
        <v>0</v>
      </c>
      <c r="AI826" s="329">
        <f t="shared" si="1743"/>
        <v>0</v>
      </c>
      <c r="AJ826" s="329">
        <f t="shared" si="1744"/>
        <v>0</v>
      </c>
      <c r="AK826" s="329">
        <f t="shared" si="1745"/>
        <v>0</v>
      </c>
      <c r="AL826" s="170">
        <f t="shared" si="1686"/>
        <v>0</v>
      </c>
      <c r="AM826" s="208">
        <f t="shared" si="1687"/>
        <v>0</v>
      </c>
      <c r="AN826" s="328">
        <v>33.6</v>
      </c>
      <c r="AO826" s="328">
        <f t="shared" si="1746"/>
        <v>0</v>
      </c>
      <c r="AP826" s="329">
        <f t="shared" si="1747"/>
        <v>0</v>
      </c>
      <c r="AQ826" s="329">
        <f t="shared" si="1748"/>
        <v>0</v>
      </c>
      <c r="AR826" s="329">
        <f t="shared" si="1749"/>
        <v>0</v>
      </c>
      <c r="AS826" s="329">
        <f t="shared" si="1750"/>
        <v>0</v>
      </c>
      <c r="AT826" s="329">
        <f t="shared" si="1751"/>
        <v>0</v>
      </c>
      <c r="AU826" s="329">
        <f t="shared" si="1752"/>
        <v>0</v>
      </c>
      <c r="AV826" s="170">
        <f t="shared" si="1688"/>
        <v>0</v>
      </c>
      <c r="AW826" s="208">
        <f t="shared" si="1689"/>
        <v>0</v>
      </c>
      <c r="AX826" s="328">
        <v>33.6</v>
      </c>
      <c r="AY826" s="328">
        <f t="shared" si="1753"/>
        <v>0</v>
      </c>
      <c r="AZ826" s="329">
        <f t="shared" si="1754"/>
        <v>0</v>
      </c>
      <c r="BA826" s="329">
        <f t="shared" si="1755"/>
        <v>0</v>
      </c>
      <c r="BB826" s="329">
        <f t="shared" si="1756"/>
        <v>0</v>
      </c>
      <c r="BC826" s="329">
        <f t="shared" si="1757"/>
        <v>0</v>
      </c>
      <c r="BD826" s="329">
        <f t="shared" si="1758"/>
        <v>0</v>
      </c>
      <c r="BE826" s="329">
        <f t="shared" si="1759"/>
        <v>0</v>
      </c>
      <c r="BF826" s="170">
        <f t="shared" si="1690"/>
        <v>0</v>
      </c>
      <c r="BG826" s="208">
        <f t="shared" si="1691"/>
        <v>0</v>
      </c>
      <c r="BH826" s="328">
        <v>33.6</v>
      </c>
      <c r="BI826" s="328">
        <f t="shared" si="1692"/>
        <v>0</v>
      </c>
      <c r="BJ826" s="329">
        <f t="shared" si="1693"/>
        <v>0</v>
      </c>
      <c r="BK826" s="329">
        <f t="shared" si="1694"/>
        <v>0</v>
      </c>
      <c r="BL826" s="329">
        <f t="shared" si="1695"/>
        <v>0</v>
      </c>
      <c r="BM826" s="329">
        <f t="shared" si="1696"/>
        <v>0</v>
      </c>
      <c r="BN826" s="329">
        <f t="shared" si="1697"/>
        <v>0</v>
      </c>
      <c r="BO826" s="329">
        <f t="shared" si="1698"/>
        <v>0</v>
      </c>
      <c r="BP826" s="170">
        <f t="shared" si="1699"/>
        <v>0</v>
      </c>
      <c r="BQ826" s="208">
        <f t="shared" si="1700"/>
        <v>0</v>
      </c>
      <c r="BR826" s="328">
        <v>33.6</v>
      </c>
      <c r="BS826" s="328">
        <f t="shared" si="1760"/>
        <v>0</v>
      </c>
      <c r="BT826" s="329">
        <f t="shared" si="1761"/>
        <v>0</v>
      </c>
      <c r="BU826" s="329">
        <f t="shared" si="1762"/>
        <v>0</v>
      </c>
      <c r="BV826" s="329">
        <f t="shared" si="1763"/>
        <v>0</v>
      </c>
      <c r="BW826" s="329">
        <f t="shared" si="1764"/>
        <v>0</v>
      </c>
      <c r="BX826" s="329">
        <f t="shared" si="1765"/>
        <v>0</v>
      </c>
      <c r="BY826" s="329">
        <f t="shared" si="1766"/>
        <v>0</v>
      </c>
      <c r="BZ826" s="170">
        <f t="shared" si="1701"/>
        <v>0</v>
      </c>
      <c r="CA826" s="208">
        <f t="shared" si="1702"/>
        <v>0</v>
      </c>
      <c r="CB826" s="328">
        <v>33.6</v>
      </c>
      <c r="CC826" s="328">
        <f t="shared" si="1767"/>
        <v>0</v>
      </c>
      <c r="CD826" s="329">
        <f t="shared" si="1768"/>
        <v>0</v>
      </c>
      <c r="CE826" s="329">
        <f t="shared" si="1769"/>
        <v>0</v>
      </c>
      <c r="CF826" s="329">
        <f t="shared" si="1770"/>
        <v>0</v>
      </c>
      <c r="CG826" s="329">
        <f t="shared" si="1771"/>
        <v>0</v>
      </c>
      <c r="CH826" s="329">
        <f t="shared" si="1772"/>
        <v>0</v>
      </c>
      <c r="CI826" s="329">
        <f t="shared" si="1773"/>
        <v>0</v>
      </c>
      <c r="CJ826" s="170">
        <f t="shared" si="1703"/>
        <v>0</v>
      </c>
      <c r="CK826" s="208">
        <f t="shared" si="1704"/>
        <v>0</v>
      </c>
      <c r="CL826" s="328">
        <v>33.6</v>
      </c>
      <c r="CM826" s="328">
        <f t="shared" si="1774"/>
        <v>0</v>
      </c>
      <c r="CN826" s="329">
        <f t="shared" si="1775"/>
        <v>0</v>
      </c>
      <c r="CO826" s="329">
        <f t="shared" si="1776"/>
        <v>0</v>
      </c>
      <c r="CP826" s="329">
        <f t="shared" si="1777"/>
        <v>0</v>
      </c>
      <c r="CQ826" s="329">
        <f t="shared" si="1778"/>
        <v>0</v>
      </c>
      <c r="CR826" s="329">
        <f t="shared" si="1779"/>
        <v>0</v>
      </c>
      <c r="CS826" s="329">
        <f t="shared" si="1780"/>
        <v>0</v>
      </c>
      <c r="CT826" s="170">
        <f t="shared" si="1705"/>
        <v>0</v>
      </c>
      <c r="CU826" s="208">
        <f t="shared" si="1706"/>
        <v>0</v>
      </c>
      <c r="CV826" s="328">
        <v>33.6</v>
      </c>
      <c r="CW826" s="328">
        <f t="shared" si="1781"/>
        <v>0</v>
      </c>
      <c r="CX826" s="329">
        <f t="shared" si="1782"/>
        <v>0</v>
      </c>
      <c r="CY826" s="329">
        <f t="shared" si="1783"/>
        <v>0</v>
      </c>
      <c r="CZ826" s="329">
        <f t="shared" si="1784"/>
        <v>0</v>
      </c>
      <c r="DA826" s="329">
        <f t="shared" si="1785"/>
        <v>0</v>
      </c>
      <c r="DB826" s="329">
        <f t="shared" si="1786"/>
        <v>0</v>
      </c>
      <c r="DC826" s="329">
        <f t="shared" si="1787"/>
        <v>0</v>
      </c>
      <c r="DD826" s="170">
        <f t="shared" si="1707"/>
        <v>0</v>
      </c>
      <c r="DE826" s="208">
        <f t="shared" si="1708"/>
        <v>0</v>
      </c>
      <c r="DF826" s="328">
        <v>33.6</v>
      </c>
      <c r="DG826" s="328">
        <f t="shared" si="1788"/>
        <v>0</v>
      </c>
      <c r="DH826" s="329">
        <f t="shared" si="1789"/>
        <v>0</v>
      </c>
      <c r="DI826" s="329">
        <f t="shared" si="1790"/>
        <v>0</v>
      </c>
      <c r="DJ826" s="329">
        <f t="shared" si="1791"/>
        <v>0</v>
      </c>
      <c r="DK826" s="329">
        <f t="shared" si="1792"/>
        <v>0</v>
      </c>
      <c r="DL826" s="329">
        <f t="shared" si="1793"/>
        <v>0</v>
      </c>
      <c r="DM826" s="329">
        <f t="shared" si="1794"/>
        <v>0</v>
      </c>
      <c r="DN826" s="170">
        <f t="shared" si="1709"/>
        <v>0</v>
      </c>
      <c r="DO826" s="208">
        <f t="shared" si="1710"/>
        <v>0</v>
      </c>
      <c r="DP826" s="328">
        <v>33.6</v>
      </c>
      <c r="DQ826" s="328">
        <f t="shared" si="1795"/>
        <v>0</v>
      </c>
      <c r="DR826" s="329">
        <f t="shared" si="1796"/>
        <v>0</v>
      </c>
      <c r="DS826" s="329">
        <f t="shared" si="1797"/>
        <v>0</v>
      </c>
      <c r="DT826" s="329">
        <f t="shared" si="1798"/>
        <v>0</v>
      </c>
      <c r="DU826" s="329">
        <f t="shared" si="1799"/>
        <v>0</v>
      </c>
      <c r="DV826" s="329">
        <f t="shared" si="1800"/>
        <v>0</v>
      </c>
      <c r="DW826" s="329">
        <f t="shared" si="1801"/>
        <v>0</v>
      </c>
      <c r="DX826" s="170">
        <f t="shared" si="1711"/>
        <v>0</v>
      </c>
      <c r="DY826" s="208">
        <f t="shared" si="1712"/>
        <v>0</v>
      </c>
      <c r="DZ826" s="328">
        <v>33.6</v>
      </c>
      <c r="EA826" s="328">
        <f t="shared" si="1802"/>
        <v>0</v>
      </c>
      <c r="EB826" s="329">
        <f t="shared" si="1803"/>
        <v>0</v>
      </c>
      <c r="EC826" s="329">
        <f t="shared" si="1804"/>
        <v>0</v>
      </c>
      <c r="ED826" s="329">
        <f t="shared" si="1805"/>
        <v>0</v>
      </c>
      <c r="EE826" s="329">
        <f t="shared" si="1806"/>
        <v>0</v>
      </c>
      <c r="EF826" s="329">
        <f t="shared" si="1807"/>
        <v>0</v>
      </c>
      <c r="EG826" s="329">
        <f t="shared" si="1808"/>
        <v>0</v>
      </c>
      <c r="EH826" s="170">
        <f t="shared" si="1713"/>
        <v>0</v>
      </c>
      <c r="EI826" s="208">
        <f t="shared" si="1714"/>
        <v>0</v>
      </c>
      <c r="EJ826" s="328">
        <v>33.6</v>
      </c>
      <c r="EK826" s="328">
        <f t="shared" si="1809"/>
        <v>0</v>
      </c>
      <c r="EL826" s="329">
        <f t="shared" si="1810"/>
        <v>0</v>
      </c>
      <c r="EM826" s="329">
        <f t="shared" si="1811"/>
        <v>0</v>
      </c>
      <c r="EN826" s="329">
        <f t="shared" si="1812"/>
        <v>0</v>
      </c>
      <c r="EO826" s="329">
        <f t="shared" si="1813"/>
        <v>0</v>
      </c>
      <c r="EP826" s="329">
        <f t="shared" si="1814"/>
        <v>0</v>
      </c>
      <c r="EQ826" s="329">
        <f t="shared" si="1815"/>
        <v>0</v>
      </c>
      <c r="ER826" s="170">
        <f t="shared" si="1715"/>
        <v>0</v>
      </c>
      <c r="ES826" s="208">
        <f t="shared" si="1716"/>
        <v>0</v>
      </c>
      <c r="ET826" s="328">
        <v>33.6</v>
      </c>
      <c r="EU826" s="328">
        <f t="shared" si="1816"/>
        <v>0</v>
      </c>
      <c r="EV826" s="329">
        <f t="shared" si="1817"/>
        <v>0</v>
      </c>
      <c r="EW826" s="329">
        <f t="shared" si="1818"/>
        <v>0</v>
      </c>
      <c r="EX826" s="329">
        <f t="shared" si="1819"/>
        <v>0</v>
      </c>
      <c r="EY826" s="329">
        <f t="shared" si="1820"/>
        <v>0</v>
      </c>
      <c r="EZ826" s="329">
        <f t="shared" si="1821"/>
        <v>0</v>
      </c>
      <c r="FA826" s="329">
        <f t="shared" si="1822"/>
        <v>0</v>
      </c>
      <c r="FB826" s="170">
        <f t="shared" si="1717"/>
        <v>0</v>
      </c>
      <c r="FC826" s="208">
        <f t="shared" si="1718"/>
        <v>0</v>
      </c>
      <c r="FD826" s="328">
        <v>33.6</v>
      </c>
      <c r="FE826" s="328">
        <f t="shared" si="1823"/>
        <v>0</v>
      </c>
      <c r="FF826" s="329">
        <f t="shared" si="1824"/>
        <v>0</v>
      </c>
      <c r="FG826" s="329">
        <f t="shared" si="1825"/>
        <v>0</v>
      </c>
      <c r="FH826" s="329">
        <f t="shared" si="1826"/>
        <v>0</v>
      </c>
      <c r="FI826" s="329">
        <f t="shared" si="1827"/>
        <v>0</v>
      </c>
      <c r="FJ826" s="329">
        <f t="shared" si="1828"/>
        <v>0</v>
      </c>
      <c r="FK826" s="329">
        <f t="shared" si="1829"/>
        <v>0</v>
      </c>
      <c r="FL826" s="170">
        <f t="shared" si="1677"/>
        <v>0</v>
      </c>
      <c r="FM826" s="208">
        <f t="shared" si="1719"/>
        <v>0</v>
      </c>
      <c r="FN826" s="328">
        <v>33.6</v>
      </c>
      <c r="FO826" s="328">
        <f t="shared" si="1856"/>
        <v>0</v>
      </c>
      <c r="FP826" s="329">
        <f t="shared" si="1857"/>
        <v>0</v>
      </c>
      <c r="FQ826" s="329">
        <f t="shared" si="1858"/>
        <v>0</v>
      </c>
      <c r="FR826" s="329">
        <f t="shared" si="1859"/>
        <v>0</v>
      </c>
      <c r="FS826" s="329">
        <f t="shared" si="1860"/>
        <v>0</v>
      </c>
      <c r="FT826" s="329">
        <f t="shared" si="1861"/>
        <v>0</v>
      </c>
      <c r="FU826" s="329">
        <f t="shared" si="1862"/>
        <v>0</v>
      </c>
      <c r="FV826" s="170">
        <f t="shared" si="1678"/>
        <v>0</v>
      </c>
      <c r="FW826" s="208">
        <f t="shared" si="1720"/>
        <v>0</v>
      </c>
      <c r="FX826" s="328">
        <v>33.6</v>
      </c>
      <c r="FY826" s="328">
        <f t="shared" si="1863"/>
        <v>0</v>
      </c>
      <c r="FZ826" s="329">
        <f t="shared" si="1864"/>
        <v>0</v>
      </c>
      <c r="GA826" s="329">
        <f t="shared" si="1865"/>
        <v>0</v>
      </c>
      <c r="GB826" s="329">
        <f t="shared" si="1866"/>
        <v>0</v>
      </c>
      <c r="GC826" s="329">
        <f t="shared" si="1867"/>
        <v>0</v>
      </c>
      <c r="GD826" s="329">
        <f t="shared" si="1868"/>
        <v>0</v>
      </c>
      <c r="GE826" s="329">
        <f t="shared" si="1869"/>
        <v>0</v>
      </c>
      <c r="GF826" s="170">
        <f t="shared" si="1679"/>
        <v>0</v>
      </c>
      <c r="GG826" s="208">
        <f t="shared" si="1721"/>
        <v>0</v>
      </c>
      <c r="GH826" s="328">
        <v>33.6</v>
      </c>
      <c r="GI826" s="328">
        <f t="shared" si="1870"/>
        <v>0</v>
      </c>
      <c r="GJ826" s="329">
        <f t="shared" si="1871"/>
        <v>0</v>
      </c>
      <c r="GK826" s="329">
        <f t="shared" si="1872"/>
        <v>0</v>
      </c>
      <c r="GL826" s="329">
        <f t="shared" si="1873"/>
        <v>0</v>
      </c>
      <c r="GM826" s="329">
        <f t="shared" si="1874"/>
        <v>0</v>
      </c>
      <c r="GN826" s="329">
        <f t="shared" si="1875"/>
        <v>0</v>
      </c>
      <c r="GO826" s="329">
        <f t="shared" si="1876"/>
        <v>0</v>
      </c>
      <c r="GP826" s="170">
        <f t="shared" si="1680"/>
        <v>0</v>
      </c>
      <c r="GQ826" s="208">
        <f t="shared" si="1722"/>
        <v>0</v>
      </c>
      <c r="GR826" s="328">
        <v>33.6</v>
      </c>
      <c r="GS826" s="328">
        <f t="shared" si="1877"/>
        <v>0</v>
      </c>
      <c r="GT826" s="329">
        <f t="shared" si="1878"/>
        <v>0</v>
      </c>
      <c r="GU826" s="329">
        <f t="shared" si="1879"/>
        <v>0</v>
      </c>
      <c r="GV826" s="329">
        <f t="shared" si="1880"/>
        <v>0</v>
      </c>
      <c r="GW826" s="329">
        <f t="shared" si="1881"/>
        <v>0</v>
      </c>
      <c r="GX826" s="329">
        <f t="shared" si="1882"/>
        <v>0</v>
      </c>
      <c r="GY826" s="329">
        <f t="shared" si="1883"/>
        <v>0</v>
      </c>
      <c r="GZ826" s="170">
        <f t="shared" si="1681"/>
        <v>0</v>
      </c>
      <c r="HA826" s="208">
        <f t="shared" si="1723"/>
        <v>0</v>
      </c>
      <c r="HB826" s="328">
        <v>33.6</v>
      </c>
      <c r="HC826" s="328">
        <f t="shared" si="1724"/>
        <v>0</v>
      </c>
      <c r="HD826" s="329">
        <f t="shared" si="1830"/>
        <v>0</v>
      </c>
      <c r="HE826" s="329">
        <f t="shared" si="1831"/>
        <v>0</v>
      </c>
      <c r="HF826" s="329">
        <f t="shared" si="1832"/>
        <v>0</v>
      </c>
      <c r="HG826" s="329">
        <f t="shared" si="1833"/>
        <v>0</v>
      </c>
      <c r="HH826" s="329">
        <f t="shared" si="1834"/>
        <v>0</v>
      </c>
      <c r="HI826" s="329">
        <f t="shared" si="1835"/>
        <v>0</v>
      </c>
      <c r="HJ826" s="170">
        <f t="shared" si="1682"/>
        <v>0</v>
      </c>
      <c r="HK826" s="208">
        <f t="shared" si="1725"/>
        <v>0</v>
      </c>
      <c r="HL826" s="328">
        <v>33.6</v>
      </c>
      <c r="HM826" s="328">
        <f t="shared" si="1726"/>
        <v>0</v>
      </c>
      <c r="HN826" s="329">
        <f t="shared" si="1836"/>
        <v>0</v>
      </c>
      <c r="HO826" s="329">
        <f t="shared" si="1837"/>
        <v>0</v>
      </c>
      <c r="HP826" s="329">
        <f t="shared" si="1838"/>
        <v>0</v>
      </c>
      <c r="HQ826" s="329">
        <f t="shared" si="1839"/>
        <v>0</v>
      </c>
      <c r="HR826" s="329">
        <f t="shared" si="1840"/>
        <v>0</v>
      </c>
      <c r="HS826" s="329">
        <f t="shared" si="1841"/>
        <v>0</v>
      </c>
      <c r="HT826" s="170">
        <f t="shared" si="1727"/>
        <v>0</v>
      </c>
      <c r="HU826" s="208">
        <f t="shared" si="1728"/>
        <v>0</v>
      </c>
      <c r="HV826" s="328">
        <v>33.6</v>
      </c>
      <c r="HW826" s="328">
        <f t="shared" si="1842"/>
        <v>0</v>
      </c>
      <c r="HX826" s="329">
        <f t="shared" si="1843"/>
        <v>0</v>
      </c>
      <c r="HY826" s="329">
        <f t="shared" si="1844"/>
        <v>0</v>
      </c>
      <c r="HZ826" s="329">
        <f t="shared" si="1845"/>
        <v>0</v>
      </c>
      <c r="IA826" s="329">
        <f t="shared" si="1846"/>
        <v>0</v>
      </c>
      <c r="IB826" s="329">
        <f t="shared" si="1847"/>
        <v>0</v>
      </c>
      <c r="IC826" s="329">
        <f t="shared" si="1848"/>
        <v>0</v>
      </c>
      <c r="ID826" s="170">
        <f t="shared" si="1729"/>
        <v>0</v>
      </c>
      <c r="IE826" s="208">
        <f t="shared" si="1730"/>
        <v>0</v>
      </c>
      <c r="IF826" s="328">
        <v>33.6</v>
      </c>
      <c r="IG826" s="328">
        <f t="shared" si="1849"/>
        <v>0</v>
      </c>
      <c r="IH826" s="329">
        <f t="shared" si="1850"/>
        <v>0</v>
      </c>
      <c r="II826" s="329">
        <f t="shared" si="1851"/>
        <v>0</v>
      </c>
      <c r="IJ826" s="329">
        <f t="shared" si="1852"/>
        <v>0</v>
      </c>
      <c r="IK826" s="329">
        <f t="shared" si="1853"/>
        <v>0</v>
      </c>
      <c r="IL826" s="329">
        <f t="shared" si="1854"/>
        <v>0</v>
      </c>
      <c r="IM826" s="329">
        <f t="shared" si="1855"/>
        <v>0</v>
      </c>
      <c r="IN826" s="170">
        <f t="shared" si="1683"/>
        <v>0</v>
      </c>
    </row>
    <row r="827" spans="1:248">
      <c r="A827" s="318"/>
      <c r="B827" s="318"/>
      <c r="C827" s="318"/>
      <c r="D827" s="318"/>
      <c r="E827" s="318"/>
      <c r="F827" s="318"/>
      <c r="G827" s="318"/>
      <c r="H827" s="318"/>
      <c r="I827" s="318"/>
      <c r="K827" s="318"/>
      <c r="L827" s="318"/>
      <c r="M827" s="318"/>
      <c r="N827" s="318"/>
      <c r="O827" s="318"/>
      <c r="P827" s="318"/>
      <c r="Q827" s="318"/>
      <c r="R827" s="318"/>
      <c r="S827" s="208">
        <f t="shared" si="1731"/>
        <v>0</v>
      </c>
      <c r="T827" s="328">
        <v>33.700000000000003</v>
      </c>
      <c r="U827" s="328">
        <f t="shared" si="1732"/>
        <v>0</v>
      </c>
      <c r="V827" s="329">
        <f t="shared" si="1733"/>
        <v>0</v>
      </c>
      <c r="W827" s="329">
        <f t="shared" si="1734"/>
        <v>0</v>
      </c>
      <c r="X827" s="329">
        <f t="shared" si="1735"/>
        <v>0</v>
      </c>
      <c r="Y827" s="329">
        <f t="shared" si="1736"/>
        <v>0</v>
      </c>
      <c r="Z827" s="329">
        <f t="shared" si="1737"/>
        <v>0</v>
      </c>
      <c r="AA827" s="329">
        <f t="shared" si="1738"/>
        <v>0</v>
      </c>
      <c r="AB827" s="170">
        <f t="shared" si="1684"/>
        <v>0</v>
      </c>
      <c r="AC827" s="208">
        <f t="shared" si="1685"/>
        <v>0</v>
      </c>
      <c r="AD827" s="328">
        <v>33.700000000000003</v>
      </c>
      <c r="AE827" s="328">
        <f t="shared" si="1739"/>
        <v>0</v>
      </c>
      <c r="AF827" s="329">
        <f t="shared" si="1740"/>
        <v>0</v>
      </c>
      <c r="AG827" s="329">
        <f t="shared" si="1741"/>
        <v>0</v>
      </c>
      <c r="AH827" s="329">
        <f t="shared" si="1742"/>
        <v>0</v>
      </c>
      <c r="AI827" s="329">
        <f t="shared" si="1743"/>
        <v>0</v>
      </c>
      <c r="AJ827" s="329">
        <f t="shared" si="1744"/>
        <v>0</v>
      </c>
      <c r="AK827" s="329">
        <f t="shared" si="1745"/>
        <v>0</v>
      </c>
      <c r="AL827" s="170">
        <f t="shared" si="1686"/>
        <v>0</v>
      </c>
      <c r="AM827" s="208">
        <f t="shared" si="1687"/>
        <v>0</v>
      </c>
      <c r="AN827" s="328">
        <v>33.700000000000003</v>
      </c>
      <c r="AO827" s="328">
        <f t="shared" si="1746"/>
        <v>0</v>
      </c>
      <c r="AP827" s="329">
        <f t="shared" si="1747"/>
        <v>0</v>
      </c>
      <c r="AQ827" s="329">
        <f t="shared" si="1748"/>
        <v>0</v>
      </c>
      <c r="AR827" s="329">
        <f t="shared" si="1749"/>
        <v>0</v>
      </c>
      <c r="AS827" s="329">
        <f t="shared" si="1750"/>
        <v>0</v>
      </c>
      <c r="AT827" s="329">
        <f t="shared" si="1751"/>
        <v>0</v>
      </c>
      <c r="AU827" s="329">
        <f t="shared" si="1752"/>
        <v>0</v>
      </c>
      <c r="AV827" s="170">
        <f t="shared" si="1688"/>
        <v>0</v>
      </c>
      <c r="AW827" s="208">
        <f t="shared" si="1689"/>
        <v>0</v>
      </c>
      <c r="AX827" s="328">
        <v>33.700000000000003</v>
      </c>
      <c r="AY827" s="328">
        <f t="shared" si="1753"/>
        <v>0</v>
      </c>
      <c r="AZ827" s="329">
        <f t="shared" si="1754"/>
        <v>0</v>
      </c>
      <c r="BA827" s="329">
        <f t="shared" si="1755"/>
        <v>0</v>
      </c>
      <c r="BB827" s="329">
        <f t="shared" si="1756"/>
        <v>0</v>
      </c>
      <c r="BC827" s="329">
        <f t="shared" si="1757"/>
        <v>0</v>
      </c>
      <c r="BD827" s="329">
        <f t="shared" si="1758"/>
        <v>0</v>
      </c>
      <c r="BE827" s="329">
        <f t="shared" si="1759"/>
        <v>0</v>
      </c>
      <c r="BF827" s="170">
        <f t="shared" si="1690"/>
        <v>0</v>
      </c>
      <c r="BG827" s="208">
        <f t="shared" si="1691"/>
        <v>0</v>
      </c>
      <c r="BH827" s="328">
        <v>33.700000000000003</v>
      </c>
      <c r="BI827" s="328">
        <f t="shared" si="1692"/>
        <v>0</v>
      </c>
      <c r="BJ827" s="329">
        <f t="shared" si="1693"/>
        <v>0</v>
      </c>
      <c r="BK827" s="329">
        <f t="shared" si="1694"/>
        <v>0</v>
      </c>
      <c r="BL827" s="329">
        <f t="shared" si="1695"/>
        <v>0</v>
      </c>
      <c r="BM827" s="329">
        <f t="shared" si="1696"/>
        <v>0</v>
      </c>
      <c r="BN827" s="329">
        <f t="shared" si="1697"/>
        <v>0</v>
      </c>
      <c r="BO827" s="329">
        <f t="shared" si="1698"/>
        <v>0</v>
      </c>
      <c r="BP827" s="170">
        <f t="shared" si="1699"/>
        <v>0</v>
      </c>
      <c r="BQ827" s="208">
        <f t="shared" si="1700"/>
        <v>0</v>
      </c>
      <c r="BR827" s="328">
        <v>33.700000000000003</v>
      </c>
      <c r="BS827" s="328">
        <f t="shared" si="1760"/>
        <v>0</v>
      </c>
      <c r="BT827" s="329">
        <f t="shared" si="1761"/>
        <v>0</v>
      </c>
      <c r="BU827" s="329">
        <f t="shared" si="1762"/>
        <v>0</v>
      </c>
      <c r="BV827" s="329">
        <f t="shared" si="1763"/>
        <v>0</v>
      </c>
      <c r="BW827" s="329">
        <f t="shared" si="1764"/>
        <v>0</v>
      </c>
      <c r="BX827" s="329">
        <f t="shared" si="1765"/>
        <v>0</v>
      </c>
      <c r="BY827" s="329">
        <f t="shared" si="1766"/>
        <v>0</v>
      </c>
      <c r="BZ827" s="170">
        <f t="shared" si="1701"/>
        <v>0</v>
      </c>
      <c r="CA827" s="208">
        <f t="shared" si="1702"/>
        <v>0</v>
      </c>
      <c r="CB827" s="328">
        <v>33.700000000000003</v>
      </c>
      <c r="CC827" s="328">
        <f t="shared" si="1767"/>
        <v>0</v>
      </c>
      <c r="CD827" s="329">
        <f t="shared" si="1768"/>
        <v>0</v>
      </c>
      <c r="CE827" s="329">
        <f t="shared" si="1769"/>
        <v>0</v>
      </c>
      <c r="CF827" s="329">
        <f t="shared" si="1770"/>
        <v>0</v>
      </c>
      <c r="CG827" s="329">
        <f t="shared" si="1771"/>
        <v>0</v>
      </c>
      <c r="CH827" s="329">
        <f t="shared" si="1772"/>
        <v>0</v>
      </c>
      <c r="CI827" s="329">
        <f t="shared" si="1773"/>
        <v>0</v>
      </c>
      <c r="CJ827" s="170">
        <f t="shared" si="1703"/>
        <v>0</v>
      </c>
      <c r="CK827" s="208">
        <f t="shared" si="1704"/>
        <v>0</v>
      </c>
      <c r="CL827" s="328">
        <v>33.700000000000003</v>
      </c>
      <c r="CM827" s="328">
        <f t="shared" si="1774"/>
        <v>0</v>
      </c>
      <c r="CN827" s="329">
        <f t="shared" si="1775"/>
        <v>0</v>
      </c>
      <c r="CO827" s="329">
        <f t="shared" si="1776"/>
        <v>0</v>
      </c>
      <c r="CP827" s="329">
        <f t="shared" si="1777"/>
        <v>0</v>
      </c>
      <c r="CQ827" s="329">
        <f t="shared" si="1778"/>
        <v>0</v>
      </c>
      <c r="CR827" s="329">
        <f t="shared" si="1779"/>
        <v>0</v>
      </c>
      <c r="CS827" s="329">
        <f t="shared" si="1780"/>
        <v>0</v>
      </c>
      <c r="CT827" s="170">
        <f t="shared" si="1705"/>
        <v>0</v>
      </c>
      <c r="CU827" s="208">
        <f t="shared" si="1706"/>
        <v>0</v>
      </c>
      <c r="CV827" s="328">
        <v>33.700000000000003</v>
      </c>
      <c r="CW827" s="328">
        <f t="shared" si="1781"/>
        <v>0</v>
      </c>
      <c r="CX827" s="329">
        <f t="shared" si="1782"/>
        <v>0</v>
      </c>
      <c r="CY827" s="329">
        <f t="shared" si="1783"/>
        <v>0</v>
      </c>
      <c r="CZ827" s="329">
        <f t="shared" si="1784"/>
        <v>0</v>
      </c>
      <c r="DA827" s="329">
        <f t="shared" si="1785"/>
        <v>0</v>
      </c>
      <c r="DB827" s="329">
        <f t="shared" si="1786"/>
        <v>0</v>
      </c>
      <c r="DC827" s="329">
        <f t="shared" si="1787"/>
        <v>0</v>
      </c>
      <c r="DD827" s="170">
        <f t="shared" si="1707"/>
        <v>0</v>
      </c>
      <c r="DE827" s="208">
        <f t="shared" si="1708"/>
        <v>0</v>
      </c>
      <c r="DF827" s="328">
        <v>33.700000000000003</v>
      </c>
      <c r="DG827" s="328">
        <f t="shared" si="1788"/>
        <v>0</v>
      </c>
      <c r="DH827" s="329">
        <f t="shared" si="1789"/>
        <v>0</v>
      </c>
      <c r="DI827" s="329">
        <f t="shared" si="1790"/>
        <v>0</v>
      </c>
      <c r="DJ827" s="329">
        <f t="shared" si="1791"/>
        <v>0</v>
      </c>
      <c r="DK827" s="329">
        <f t="shared" si="1792"/>
        <v>0</v>
      </c>
      <c r="DL827" s="329">
        <f t="shared" si="1793"/>
        <v>0</v>
      </c>
      <c r="DM827" s="329">
        <f t="shared" si="1794"/>
        <v>0</v>
      </c>
      <c r="DN827" s="170">
        <f t="shared" si="1709"/>
        <v>0</v>
      </c>
      <c r="DO827" s="208">
        <f t="shared" si="1710"/>
        <v>0</v>
      </c>
      <c r="DP827" s="328">
        <v>33.700000000000003</v>
      </c>
      <c r="DQ827" s="328">
        <f t="shared" si="1795"/>
        <v>0</v>
      </c>
      <c r="DR827" s="329">
        <f t="shared" si="1796"/>
        <v>0</v>
      </c>
      <c r="DS827" s="329">
        <f t="shared" si="1797"/>
        <v>0</v>
      </c>
      <c r="DT827" s="329">
        <f t="shared" si="1798"/>
        <v>0</v>
      </c>
      <c r="DU827" s="329">
        <f t="shared" si="1799"/>
        <v>0</v>
      </c>
      <c r="DV827" s="329">
        <f t="shared" si="1800"/>
        <v>0</v>
      </c>
      <c r="DW827" s="329">
        <f t="shared" si="1801"/>
        <v>0</v>
      </c>
      <c r="DX827" s="170">
        <f t="shared" si="1711"/>
        <v>0</v>
      </c>
      <c r="DY827" s="208">
        <f t="shared" si="1712"/>
        <v>0</v>
      </c>
      <c r="DZ827" s="328">
        <v>33.700000000000003</v>
      </c>
      <c r="EA827" s="328">
        <f t="shared" si="1802"/>
        <v>0</v>
      </c>
      <c r="EB827" s="329">
        <f t="shared" si="1803"/>
        <v>0</v>
      </c>
      <c r="EC827" s="329">
        <f t="shared" si="1804"/>
        <v>0</v>
      </c>
      <c r="ED827" s="329">
        <f t="shared" si="1805"/>
        <v>0</v>
      </c>
      <c r="EE827" s="329">
        <f t="shared" si="1806"/>
        <v>0</v>
      </c>
      <c r="EF827" s="329">
        <f t="shared" si="1807"/>
        <v>0</v>
      </c>
      <c r="EG827" s="329">
        <f t="shared" si="1808"/>
        <v>0</v>
      </c>
      <c r="EH827" s="170">
        <f t="shared" si="1713"/>
        <v>0</v>
      </c>
      <c r="EI827" s="208">
        <f t="shared" si="1714"/>
        <v>0</v>
      </c>
      <c r="EJ827" s="328">
        <v>33.700000000000003</v>
      </c>
      <c r="EK827" s="328">
        <f t="shared" si="1809"/>
        <v>0</v>
      </c>
      <c r="EL827" s="329">
        <f t="shared" si="1810"/>
        <v>0</v>
      </c>
      <c r="EM827" s="329">
        <f t="shared" si="1811"/>
        <v>0</v>
      </c>
      <c r="EN827" s="329">
        <f t="shared" si="1812"/>
        <v>0</v>
      </c>
      <c r="EO827" s="329">
        <f t="shared" si="1813"/>
        <v>0</v>
      </c>
      <c r="EP827" s="329">
        <f t="shared" si="1814"/>
        <v>0</v>
      </c>
      <c r="EQ827" s="329">
        <f t="shared" si="1815"/>
        <v>0</v>
      </c>
      <c r="ER827" s="170">
        <f t="shared" si="1715"/>
        <v>0</v>
      </c>
      <c r="ES827" s="208">
        <f t="shared" si="1716"/>
        <v>0</v>
      </c>
      <c r="ET827" s="328">
        <v>33.700000000000003</v>
      </c>
      <c r="EU827" s="328">
        <f t="shared" si="1816"/>
        <v>0</v>
      </c>
      <c r="EV827" s="329">
        <f t="shared" si="1817"/>
        <v>0</v>
      </c>
      <c r="EW827" s="329">
        <f t="shared" si="1818"/>
        <v>0</v>
      </c>
      <c r="EX827" s="329">
        <f t="shared" si="1819"/>
        <v>0</v>
      </c>
      <c r="EY827" s="329">
        <f t="shared" si="1820"/>
        <v>0</v>
      </c>
      <c r="EZ827" s="329">
        <f t="shared" si="1821"/>
        <v>0</v>
      </c>
      <c r="FA827" s="329">
        <f t="shared" si="1822"/>
        <v>0</v>
      </c>
      <c r="FB827" s="170">
        <f t="shared" si="1717"/>
        <v>0</v>
      </c>
      <c r="FC827" s="208">
        <f t="shared" si="1718"/>
        <v>0</v>
      </c>
      <c r="FD827" s="328">
        <v>33.700000000000003</v>
      </c>
      <c r="FE827" s="328">
        <f t="shared" si="1823"/>
        <v>0</v>
      </c>
      <c r="FF827" s="329">
        <f t="shared" si="1824"/>
        <v>0</v>
      </c>
      <c r="FG827" s="329">
        <f t="shared" si="1825"/>
        <v>0</v>
      </c>
      <c r="FH827" s="329">
        <f t="shared" si="1826"/>
        <v>0</v>
      </c>
      <c r="FI827" s="329">
        <f t="shared" si="1827"/>
        <v>0</v>
      </c>
      <c r="FJ827" s="329">
        <f t="shared" si="1828"/>
        <v>0</v>
      </c>
      <c r="FK827" s="329">
        <f t="shared" si="1829"/>
        <v>0</v>
      </c>
      <c r="FL827" s="170">
        <f t="shared" ref="FL827:FL839" si="1884">IF(AND(FE827&lt;((FE$467)),FE827&gt;=ROUND(FI$460*0.01,1)),FC827,0)</f>
        <v>0</v>
      </c>
      <c r="FM827" s="208">
        <f t="shared" si="1719"/>
        <v>0</v>
      </c>
      <c r="FN827" s="328">
        <v>33.700000000000003</v>
      </c>
      <c r="FO827" s="328">
        <f t="shared" si="1856"/>
        <v>0</v>
      </c>
      <c r="FP827" s="329">
        <f t="shared" si="1857"/>
        <v>0</v>
      </c>
      <c r="FQ827" s="329">
        <f t="shared" si="1858"/>
        <v>0</v>
      </c>
      <c r="FR827" s="329">
        <f t="shared" si="1859"/>
        <v>0</v>
      </c>
      <c r="FS827" s="329">
        <f t="shared" si="1860"/>
        <v>0</v>
      </c>
      <c r="FT827" s="329">
        <f t="shared" si="1861"/>
        <v>0</v>
      </c>
      <c r="FU827" s="329">
        <f t="shared" si="1862"/>
        <v>0</v>
      </c>
      <c r="FV827" s="170">
        <f t="shared" ref="FV827:FV839" si="1885">IF(AND(FO827&lt;((FO$467)),FO827&gt;=ROUND(FS$460*0.01,1)),FM827,0)</f>
        <v>0</v>
      </c>
      <c r="FW827" s="208">
        <f t="shared" si="1720"/>
        <v>0</v>
      </c>
      <c r="FX827" s="328">
        <v>33.700000000000003</v>
      </c>
      <c r="FY827" s="328">
        <f t="shared" si="1863"/>
        <v>0</v>
      </c>
      <c r="FZ827" s="329">
        <f t="shared" si="1864"/>
        <v>0</v>
      </c>
      <c r="GA827" s="329">
        <f t="shared" si="1865"/>
        <v>0</v>
      </c>
      <c r="GB827" s="329">
        <f t="shared" si="1866"/>
        <v>0</v>
      </c>
      <c r="GC827" s="329">
        <f t="shared" si="1867"/>
        <v>0</v>
      </c>
      <c r="GD827" s="329">
        <f t="shared" si="1868"/>
        <v>0</v>
      </c>
      <c r="GE827" s="329">
        <f t="shared" si="1869"/>
        <v>0</v>
      </c>
      <c r="GF827" s="170">
        <f t="shared" ref="GF827:GF839" si="1886">IF(AND(FY827&lt;((FY$467)),FY827&gt;=ROUND(GC$460*0.01,1)),FW827,0)</f>
        <v>0</v>
      </c>
      <c r="GG827" s="208">
        <f t="shared" si="1721"/>
        <v>0</v>
      </c>
      <c r="GH827" s="328">
        <v>33.700000000000003</v>
      </c>
      <c r="GI827" s="328">
        <f t="shared" si="1870"/>
        <v>0</v>
      </c>
      <c r="GJ827" s="329">
        <f t="shared" si="1871"/>
        <v>0</v>
      </c>
      <c r="GK827" s="329">
        <f t="shared" si="1872"/>
        <v>0</v>
      </c>
      <c r="GL827" s="329">
        <f t="shared" si="1873"/>
        <v>0</v>
      </c>
      <c r="GM827" s="329">
        <f t="shared" si="1874"/>
        <v>0</v>
      </c>
      <c r="GN827" s="329">
        <f t="shared" si="1875"/>
        <v>0</v>
      </c>
      <c r="GO827" s="329">
        <f t="shared" si="1876"/>
        <v>0</v>
      </c>
      <c r="GP827" s="170">
        <f t="shared" ref="GP827:GP839" si="1887">IF(AND(GI827&lt;((GI$467)),GI827&gt;=ROUND(GM$460*0.01,1)),GG827,0)</f>
        <v>0</v>
      </c>
      <c r="GQ827" s="208">
        <f t="shared" si="1722"/>
        <v>0</v>
      </c>
      <c r="GR827" s="328">
        <v>33.700000000000003</v>
      </c>
      <c r="GS827" s="328">
        <f t="shared" si="1877"/>
        <v>0</v>
      </c>
      <c r="GT827" s="329">
        <f t="shared" si="1878"/>
        <v>0</v>
      </c>
      <c r="GU827" s="329">
        <f t="shared" si="1879"/>
        <v>0</v>
      </c>
      <c r="GV827" s="329">
        <f t="shared" si="1880"/>
        <v>0</v>
      </c>
      <c r="GW827" s="329">
        <f t="shared" si="1881"/>
        <v>0</v>
      </c>
      <c r="GX827" s="329">
        <f t="shared" si="1882"/>
        <v>0</v>
      </c>
      <c r="GY827" s="329">
        <f t="shared" si="1883"/>
        <v>0</v>
      </c>
      <c r="GZ827" s="170">
        <f t="shared" ref="GZ827:GZ839" si="1888">IF(AND(GS827&lt;((GS$467)),GS827&gt;=ROUND(GW$460*0.01,1)),GQ827,0)</f>
        <v>0</v>
      </c>
      <c r="HA827" s="208">
        <f t="shared" si="1723"/>
        <v>0</v>
      </c>
      <c r="HB827" s="328">
        <v>33.700000000000003</v>
      </c>
      <c r="HC827" s="328">
        <f t="shared" si="1724"/>
        <v>0</v>
      </c>
      <c r="HD827" s="329">
        <f t="shared" si="1830"/>
        <v>0</v>
      </c>
      <c r="HE827" s="329">
        <f t="shared" si="1831"/>
        <v>0</v>
      </c>
      <c r="HF827" s="329">
        <f t="shared" si="1832"/>
        <v>0</v>
      </c>
      <c r="HG827" s="329">
        <f t="shared" si="1833"/>
        <v>0</v>
      </c>
      <c r="HH827" s="329">
        <f t="shared" si="1834"/>
        <v>0</v>
      </c>
      <c r="HI827" s="329">
        <f t="shared" si="1835"/>
        <v>0</v>
      </c>
      <c r="HJ827" s="170">
        <f t="shared" ref="HJ827:HJ839" si="1889">IF(AND(HC827&lt;((HC$467)),HC827&gt;=ROUND(HG$460*0.01,1)),HA827,0)</f>
        <v>0</v>
      </c>
      <c r="HK827" s="208">
        <f t="shared" si="1725"/>
        <v>0</v>
      </c>
      <c r="HL827" s="328">
        <v>33.700000000000003</v>
      </c>
      <c r="HM827" s="328">
        <f t="shared" si="1726"/>
        <v>0</v>
      </c>
      <c r="HN827" s="329">
        <f t="shared" si="1836"/>
        <v>0</v>
      </c>
      <c r="HO827" s="329">
        <f t="shared" si="1837"/>
        <v>0</v>
      </c>
      <c r="HP827" s="329">
        <f t="shared" si="1838"/>
        <v>0</v>
      </c>
      <c r="HQ827" s="329">
        <f t="shared" si="1839"/>
        <v>0</v>
      </c>
      <c r="HR827" s="329">
        <f t="shared" si="1840"/>
        <v>0</v>
      </c>
      <c r="HS827" s="329">
        <f t="shared" si="1841"/>
        <v>0</v>
      </c>
      <c r="HT827" s="170">
        <f t="shared" si="1727"/>
        <v>0</v>
      </c>
      <c r="HU827" s="208">
        <f t="shared" si="1728"/>
        <v>0</v>
      </c>
      <c r="HV827" s="328">
        <v>33.700000000000003</v>
      </c>
      <c r="HW827" s="328">
        <f t="shared" si="1842"/>
        <v>0</v>
      </c>
      <c r="HX827" s="329">
        <f t="shared" si="1843"/>
        <v>0</v>
      </c>
      <c r="HY827" s="329">
        <f t="shared" si="1844"/>
        <v>0</v>
      </c>
      <c r="HZ827" s="329">
        <f t="shared" si="1845"/>
        <v>0</v>
      </c>
      <c r="IA827" s="329">
        <f t="shared" si="1846"/>
        <v>0</v>
      </c>
      <c r="IB827" s="329">
        <f t="shared" si="1847"/>
        <v>0</v>
      </c>
      <c r="IC827" s="329">
        <f t="shared" si="1848"/>
        <v>0</v>
      </c>
      <c r="ID827" s="170">
        <f t="shared" si="1729"/>
        <v>0</v>
      </c>
      <c r="IE827" s="208">
        <f t="shared" si="1730"/>
        <v>0</v>
      </c>
      <c r="IF827" s="328">
        <v>33.700000000000003</v>
      </c>
      <c r="IG827" s="328">
        <f t="shared" si="1849"/>
        <v>0</v>
      </c>
      <c r="IH827" s="329">
        <f t="shared" si="1850"/>
        <v>0</v>
      </c>
      <c r="II827" s="329">
        <f t="shared" si="1851"/>
        <v>0</v>
      </c>
      <c r="IJ827" s="329">
        <f t="shared" si="1852"/>
        <v>0</v>
      </c>
      <c r="IK827" s="329">
        <f t="shared" si="1853"/>
        <v>0</v>
      </c>
      <c r="IL827" s="329">
        <f t="shared" si="1854"/>
        <v>0</v>
      </c>
      <c r="IM827" s="329">
        <f t="shared" si="1855"/>
        <v>0</v>
      </c>
      <c r="IN827" s="170">
        <f t="shared" ref="IN827:IN839" si="1890">IF(AND(IG827&lt;((IG$467)),IG827&gt;=ROUND(IK$460*0.01,1)),IE827,0)</f>
        <v>0</v>
      </c>
    </row>
    <row r="828" spans="1:248">
      <c r="A828" s="318"/>
      <c r="B828" s="318"/>
      <c r="C828" s="318"/>
      <c r="D828" s="318"/>
      <c r="E828" s="318"/>
      <c r="F828" s="318"/>
      <c r="G828" s="318"/>
      <c r="H828" s="318"/>
      <c r="I828" s="318"/>
      <c r="K828" s="318"/>
      <c r="L828" s="318"/>
      <c r="M828" s="318"/>
      <c r="N828" s="318"/>
      <c r="O828" s="318"/>
      <c r="P828" s="318"/>
      <c r="Q828" s="318"/>
      <c r="R828" s="318"/>
      <c r="S828" s="208">
        <f t="shared" si="1731"/>
        <v>0</v>
      </c>
      <c r="T828" s="328">
        <v>33.799999999999997</v>
      </c>
      <c r="U828" s="328">
        <f t="shared" si="1732"/>
        <v>0</v>
      </c>
      <c r="V828" s="329">
        <f t="shared" si="1733"/>
        <v>0</v>
      </c>
      <c r="W828" s="329">
        <f t="shared" si="1734"/>
        <v>0</v>
      </c>
      <c r="X828" s="329">
        <f t="shared" si="1735"/>
        <v>0</v>
      </c>
      <c r="Y828" s="329">
        <f t="shared" si="1736"/>
        <v>0</v>
      </c>
      <c r="Z828" s="329">
        <f t="shared" si="1737"/>
        <v>0</v>
      </c>
      <c r="AA828" s="329">
        <f t="shared" si="1738"/>
        <v>0</v>
      </c>
      <c r="AB828" s="170">
        <f t="shared" si="1684"/>
        <v>0</v>
      </c>
      <c r="AC828" s="208">
        <f t="shared" si="1685"/>
        <v>0</v>
      </c>
      <c r="AD828" s="328">
        <v>33.799999999999997</v>
      </c>
      <c r="AE828" s="328">
        <f t="shared" si="1739"/>
        <v>0</v>
      </c>
      <c r="AF828" s="329">
        <f t="shared" si="1740"/>
        <v>0</v>
      </c>
      <c r="AG828" s="329">
        <f t="shared" si="1741"/>
        <v>0</v>
      </c>
      <c r="AH828" s="329">
        <f t="shared" si="1742"/>
        <v>0</v>
      </c>
      <c r="AI828" s="329">
        <f t="shared" si="1743"/>
        <v>0</v>
      </c>
      <c r="AJ828" s="329">
        <f t="shared" si="1744"/>
        <v>0</v>
      </c>
      <c r="AK828" s="329">
        <f t="shared" si="1745"/>
        <v>0</v>
      </c>
      <c r="AL828" s="170">
        <f t="shared" si="1686"/>
        <v>0</v>
      </c>
      <c r="AM828" s="208">
        <f t="shared" si="1687"/>
        <v>0</v>
      </c>
      <c r="AN828" s="328">
        <v>33.799999999999997</v>
      </c>
      <c r="AO828" s="328">
        <f t="shared" si="1746"/>
        <v>0</v>
      </c>
      <c r="AP828" s="329">
        <f t="shared" si="1747"/>
        <v>0</v>
      </c>
      <c r="AQ828" s="329">
        <f t="shared" si="1748"/>
        <v>0</v>
      </c>
      <c r="AR828" s="329">
        <f t="shared" si="1749"/>
        <v>0</v>
      </c>
      <c r="AS828" s="329">
        <f t="shared" si="1750"/>
        <v>0</v>
      </c>
      <c r="AT828" s="329">
        <f t="shared" si="1751"/>
        <v>0</v>
      </c>
      <c r="AU828" s="329">
        <f t="shared" si="1752"/>
        <v>0</v>
      </c>
      <c r="AV828" s="170">
        <f t="shared" si="1688"/>
        <v>0</v>
      </c>
      <c r="AW828" s="208">
        <f t="shared" si="1689"/>
        <v>0</v>
      </c>
      <c r="AX828" s="328">
        <v>33.799999999999997</v>
      </c>
      <c r="AY828" s="328">
        <f t="shared" si="1753"/>
        <v>0</v>
      </c>
      <c r="AZ828" s="329">
        <f t="shared" si="1754"/>
        <v>0</v>
      </c>
      <c r="BA828" s="329">
        <f t="shared" si="1755"/>
        <v>0</v>
      </c>
      <c r="BB828" s="329">
        <f t="shared" si="1756"/>
        <v>0</v>
      </c>
      <c r="BC828" s="329">
        <f t="shared" si="1757"/>
        <v>0</v>
      </c>
      <c r="BD828" s="329">
        <f t="shared" si="1758"/>
        <v>0</v>
      </c>
      <c r="BE828" s="329">
        <f t="shared" si="1759"/>
        <v>0</v>
      </c>
      <c r="BF828" s="170">
        <f t="shared" si="1690"/>
        <v>0</v>
      </c>
      <c r="BG828" s="208">
        <f t="shared" si="1691"/>
        <v>0</v>
      </c>
      <c r="BH828" s="328">
        <v>33.799999999999997</v>
      </c>
      <c r="BI828" s="328">
        <f t="shared" si="1692"/>
        <v>0</v>
      </c>
      <c r="BJ828" s="329">
        <f t="shared" si="1693"/>
        <v>0</v>
      </c>
      <c r="BK828" s="329">
        <f t="shared" si="1694"/>
        <v>0</v>
      </c>
      <c r="BL828" s="329">
        <f t="shared" si="1695"/>
        <v>0</v>
      </c>
      <c r="BM828" s="329">
        <f t="shared" si="1696"/>
        <v>0</v>
      </c>
      <c r="BN828" s="329">
        <f t="shared" si="1697"/>
        <v>0</v>
      </c>
      <c r="BO828" s="329">
        <f t="shared" si="1698"/>
        <v>0</v>
      </c>
      <c r="BP828" s="170">
        <f t="shared" si="1699"/>
        <v>0</v>
      </c>
      <c r="BQ828" s="208">
        <f t="shared" si="1700"/>
        <v>0</v>
      </c>
      <c r="BR828" s="328">
        <v>33.799999999999997</v>
      </c>
      <c r="BS828" s="328">
        <f t="shared" si="1760"/>
        <v>0</v>
      </c>
      <c r="BT828" s="329">
        <f t="shared" si="1761"/>
        <v>0</v>
      </c>
      <c r="BU828" s="329">
        <f t="shared" si="1762"/>
        <v>0</v>
      </c>
      <c r="BV828" s="329">
        <f t="shared" si="1763"/>
        <v>0</v>
      </c>
      <c r="BW828" s="329">
        <f t="shared" si="1764"/>
        <v>0</v>
      </c>
      <c r="BX828" s="329">
        <f t="shared" si="1765"/>
        <v>0</v>
      </c>
      <c r="BY828" s="329">
        <f t="shared" si="1766"/>
        <v>0</v>
      </c>
      <c r="BZ828" s="170">
        <f t="shared" si="1701"/>
        <v>0</v>
      </c>
      <c r="CA828" s="208">
        <f t="shared" si="1702"/>
        <v>0</v>
      </c>
      <c r="CB828" s="328">
        <v>33.799999999999997</v>
      </c>
      <c r="CC828" s="328">
        <f t="shared" si="1767"/>
        <v>0</v>
      </c>
      <c r="CD828" s="329">
        <f t="shared" si="1768"/>
        <v>0</v>
      </c>
      <c r="CE828" s="329">
        <f t="shared" si="1769"/>
        <v>0</v>
      </c>
      <c r="CF828" s="329">
        <f t="shared" si="1770"/>
        <v>0</v>
      </c>
      <c r="CG828" s="329">
        <f t="shared" si="1771"/>
        <v>0</v>
      </c>
      <c r="CH828" s="329">
        <f t="shared" si="1772"/>
        <v>0</v>
      </c>
      <c r="CI828" s="329">
        <f t="shared" si="1773"/>
        <v>0</v>
      </c>
      <c r="CJ828" s="170">
        <f t="shared" si="1703"/>
        <v>0</v>
      </c>
      <c r="CK828" s="208">
        <f t="shared" si="1704"/>
        <v>0</v>
      </c>
      <c r="CL828" s="328">
        <v>33.799999999999997</v>
      </c>
      <c r="CM828" s="328">
        <f t="shared" si="1774"/>
        <v>0</v>
      </c>
      <c r="CN828" s="329">
        <f t="shared" si="1775"/>
        <v>0</v>
      </c>
      <c r="CO828" s="329">
        <f t="shared" si="1776"/>
        <v>0</v>
      </c>
      <c r="CP828" s="329">
        <f t="shared" si="1777"/>
        <v>0</v>
      </c>
      <c r="CQ828" s="329">
        <f t="shared" si="1778"/>
        <v>0</v>
      </c>
      <c r="CR828" s="329">
        <f t="shared" si="1779"/>
        <v>0</v>
      </c>
      <c r="CS828" s="329">
        <f t="shared" si="1780"/>
        <v>0</v>
      </c>
      <c r="CT828" s="170">
        <f t="shared" si="1705"/>
        <v>0</v>
      </c>
      <c r="CU828" s="208">
        <f t="shared" si="1706"/>
        <v>0</v>
      </c>
      <c r="CV828" s="328">
        <v>33.799999999999997</v>
      </c>
      <c r="CW828" s="328">
        <f t="shared" si="1781"/>
        <v>0</v>
      </c>
      <c r="CX828" s="329">
        <f t="shared" si="1782"/>
        <v>0</v>
      </c>
      <c r="CY828" s="329">
        <f t="shared" si="1783"/>
        <v>0</v>
      </c>
      <c r="CZ828" s="329">
        <f t="shared" si="1784"/>
        <v>0</v>
      </c>
      <c r="DA828" s="329">
        <f t="shared" si="1785"/>
        <v>0</v>
      </c>
      <c r="DB828" s="329">
        <f t="shared" si="1786"/>
        <v>0</v>
      </c>
      <c r="DC828" s="329">
        <f t="shared" si="1787"/>
        <v>0</v>
      </c>
      <c r="DD828" s="170">
        <f t="shared" si="1707"/>
        <v>0</v>
      </c>
      <c r="DE828" s="208">
        <f t="shared" si="1708"/>
        <v>0</v>
      </c>
      <c r="DF828" s="328">
        <v>33.799999999999997</v>
      </c>
      <c r="DG828" s="328">
        <f t="shared" si="1788"/>
        <v>0</v>
      </c>
      <c r="DH828" s="329">
        <f t="shared" si="1789"/>
        <v>0</v>
      </c>
      <c r="DI828" s="329">
        <f t="shared" si="1790"/>
        <v>0</v>
      </c>
      <c r="DJ828" s="329">
        <f t="shared" si="1791"/>
        <v>0</v>
      </c>
      <c r="DK828" s="329">
        <f t="shared" si="1792"/>
        <v>0</v>
      </c>
      <c r="DL828" s="329">
        <f t="shared" si="1793"/>
        <v>0</v>
      </c>
      <c r="DM828" s="329">
        <f t="shared" si="1794"/>
        <v>0</v>
      </c>
      <c r="DN828" s="170">
        <f t="shared" si="1709"/>
        <v>0</v>
      </c>
      <c r="DO828" s="208">
        <f t="shared" si="1710"/>
        <v>0</v>
      </c>
      <c r="DP828" s="328">
        <v>33.799999999999997</v>
      </c>
      <c r="DQ828" s="328">
        <f t="shared" si="1795"/>
        <v>0</v>
      </c>
      <c r="DR828" s="329">
        <f t="shared" si="1796"/>
        <v>0</v>
      </c>
      <c r="DS828" s="329">
        <f t="shared" si="1797"/>
        <v>0</v>
      </c>
      <c r="DT828" s="329">
        <f t="shared" si="1798"/>
        <v>0</v>
      </c>
      <c r="DU828" s="329">
        <f t="shared" si="1799"/>
        <v>0</v>
      </c>
      <c r="DV828" s="329">
        <f t="shared" si="1800"/>
        <v>0</v>
      </c>
      <c r="DW828" s="329">
        <f t="shared" si="1801"/>
        <v>0</v>
      </c>
      <c r="DX828" s="170">
        <f t="shared" si="1711"/>
        <v>0</v>
      </c>
      <c r="DY828" s="208">
        <f t="shared" si="1712"/>
        <v>0</v>
      </c>
      <c r="DZ828" s="328">
        <v>33.799999999999997</v>
      </c>
      <c r="EA828" s="328">
        <f t="shared" si="1802"/>
        <v>0</v>
      </c>
      <c r="EB828" s="329">
        <f t="shared" si="1803"/>
        <v>0</v>
      </c>
      <c r="EC828" s="329">
        <f t="shared" si="1804"/>
        <v>0</v>
      </c>
      <c r="ED828" s="329">
        <f t="shared" si="1805"/>
        <v>0</v>
      </c>
      <c r="EE828" s="329">
        <f t="shared" si="1806"/>
        <v>0</v>
      </c>
      <c r="EF828" s="329">
        <f t="shared" si="1807"/>
        <v>0</v>
      </c>
      <c r="EG828" s="329">
        <f t="shared" si="1808"/>
        <v>0</v>
      </c>
      <c r="EH828" s="170">
        <f t="shared" si="1713"/>
        <v>0</v>
      </c>
      <c r="EI828" s="208">
        <f t="shared" si="1714"/>
        <v>0</v>
      </c>
      <c r="EJ828" s="328">
        <v>33.799999999999997</v>
      </c>
      <c r="EK828" s="328">
        <f t="shared" si="1809"/>
        <v>0</v>
      </c>
      <c r="EL828" s="329">
        <f t="shared" si="1810"/>
        <v>0</v>
      </c>
      <c r="EM828" s="329">
        <f t="shared" si="1811"/>
        <v>0</v>
      </c>
      <c r="EN828" s="329">
        <f t="shared" si="1812"/>
        <v>0</v>
      </c>
      <c r="EO828" s="329">
        <f t="shared" si="1813"/>
        <v>0</v>
      </c>
      <c r="EP828" s="329">
        <f t="shared" si="1814"/>
        <v>0</v>
      </c>
      <c r="EQ828" s="329">
        <f t="shared" si="1815"/>
        <v>0</v>
      </c>
      <c r="ER828" s="170">
        <f t="shared" si="1715"/>
        <v>0</v>
      </c>
      <c r="ES828" s="208">
        <f t="shared" si="1716"/>
        <v>0</v>
      </c>
      <c r="ET828" s="328">
        <v>33.799999999999997</v>
      </c>
      <c r="EU828" s="328">
        <f t="shared" si="1816"/>
        <v>0</v>
      </c>
      <c r="EV828" s="329">
        <f t="shared" si="1817"/>
        <v>0</v>
      </c>
      <c r="EW828" s="329">
        <f t="shared" si="1818"/>
        <v>0</v>
      </c>
      <c r="EX828" s="329">
        <f t="shared" si="1819"/>
        <v>0</v>
      </c>
      <c r="EY828" s="329">
        <f t="shared" si="1820"/>
        <v>0</v>
      </c>
      <c r="EZ828" s="329">
        <f t="shared" si="1821"/>
        <v>0</v>
      </c>
      <c r="FA828" s="329">
        <f t="shared" si="1822"/>
        <v>0</v>
      </c>
      <c r="FB828" s="170">
        <f t="shared" si="1717"/>
        <v>0</v>
      </c>
      <c r="FC828" s="208">
        <f t="shared" si="1718"/>
        <v>0</v>
      </c>
      <c r="FD828" s="328">
        <v>33.799999999999997</v>
      </c>
      <c r="FE828" s="328">
        <f t="shared" si="1823"/>
        <v>0</v>
      </c>
      <c r="FF828" s="329">
        <f t="shared" si="1824"/>
        <v>0</v>
      </c>
      <c r="FG828" s="329">
        <f t="shared" si="1825"/>
        <v>0</v>
      </c>
      <c r="FH828" s="329">
        <f t="shared" si="1826"/>
        <v>0</v>
      </c>
      <c r="FI828" s="329">
        <f t="shared" si="1827"/>
        <v>0</v>
      </c>
      <c r="FJ828" s="329">
        <f t="shared" si="1828"/>
        <v>0</v>
      </c>
      <c r="FK828" s="329">
        <f t="shared" si="1829"/>
        <v>0</v>
      </c>
      <c r="FL828" s="170">
        <f t="shared" si="1884"/>
        <v>0</v>
      </c>
      <c r="FM828" s="208">
        <f t="shared" si="1719"/>
        <v>0</v>
      </c>
      <c r="FN828" s="328">
        <v>33.799999999999997</v>
      </c>
      <c r="FO828" s="328">
        <f t="shared" si="1856"/>
        <v>0</v>
      </c>
      <c r="FP828" s="329">
        <f t="shared" si="1857"/>
        <v>0</v>
      </c>
      <c r="FQ828" s="329">
        <f t="shared" si="1858"/>
        <v>0</v>
      </c>
      <c r="FR828" s="329">
        <f t="shared" si="1859"/>
        <v>0</v>
      </c>
      <c r="FS828" s="329">
        <f t="shared" si="1860"/>
        <v>0</v>
      </c>
      <c r="FT828" s="329">
        <f t="shared" si="1861"/>
        <v>0</v>
      </c>
      <c r="FU828" s="329">
        <f t="shared" si="1862"/>
        <v>0</v>
      </c>
      <c r="FV828" s="170">
        <f t="shared" si="1885"/>
        <v>0</v>
      </c>
      <c r="FW828" s="208">
        <f t="shared" si="1720"/>
        <v>0</v>
      </c>
      <c r="FX828" s="328">
        <v>33.799999999999997</v>
      </c>
      <c r="FY828" s="328">
        <f t="shared" si="1863"/>
        <v>0</v>
      </c>
      <c r="FZ828" s="329">
        <f t="shared" si="1864"/>
        <v>0</v>
      </c>
      <c r="GA828" s="329">
        <f t="shared" si="1865"/>
        <v>0</v>
      </c>
      <c r="GB828" s="329">
        <f t="shared" si="1866"/>
        <v>0</v>
      </c>
      <c r="GC828" s="329">
        <f t="shared" si="1867"/>
        <v>0</v>
      </c>
      <c r="GD828" s="329">
        <f t="shared" si="1868"/>
        <v>0</v>
      </c>
      <c r="GE828" s="329">
        <f t="shared" si="1869"/>
        <v>0</v>
      </c>
      <c r="GF828" s="170">
        <f t="shared" si="1886"/>
        <v>0</v>
      </c>
      <c r="GG828" s="208">
        <f t="shared" si="1721"/>
        <v>0</v>
      </c>
      <c r="GH828" s="328">
        <v>33.799999999999997</v>
      </c>
      <c r="GI828" s="328">
        <f t="shared" si="1870"/>
        <v>0</v>
      </c>
      <c r="GJ828" s="329">
        <f t="shared" si="1871"/>
        <v>0</v>
      </c>
      <c r="GK828" s="329">
        <f t="shared" si="1872"/>
        <v>0</v>
      </c>
      <c r="GL828" s="329">
        <f t="shared" si="1873"/>
        <v>0</v>
      </c>
      <c r="GM828" s="329">
        <f t="shared" si="1874"/>
        <v>0</v>
      </c>
      <c r="GN828" s="329">
        <f t="shared" si="1875"/>
        <v>0</v>
      </c>
      <c r="GO828" s="329">
        <f t="shared" si="1876"/>
        <v>0</v>
      </c>
      <c r="GP828" s="170">
        <f t="shared" si="1887"/>
        <v>0</v>
      </c>
      <c r="GQ828" s="208">
        <f t="shared" si="1722"/>
        <v>0</v>
      </c>
      <c r="GR828" s="328">
        <v>33.799999999999997</v>
      </c>
      <c r="GS828" s="328">
        <f t="shared" si="1877"/>
        <v>0</v>
      </c>
      <c r="GT828" s="329">
        <f t="shared" si="1878"/>
        <v>0</v>
      </c>
      <c r="GU828" s="329">
        <f t="shared" si="1879"/>
        <v>0</v>
      </c>
      <c r="GV828" s="329">
        <f t="shared" si="1880"/>
        <v>0</v>
      </c>
      <c r="GW828" s="329">
        <f t="shared" si="1881"/>
        <v>0</v>
      </c>
      <c r="GX828" s="329">
        <f t="shared" si="1882"/>
        <v>0</v>
      </c>
      <c r="GY828" s="329">
        <f t="shared" si="1883"/>
        <v>0</v>
      </c>
      <c r="GZ828" s="170">
        <f t="shared" si="1888"/>
        <v>0</v>
      </c>
      <c r="HA828" s="208">
        <f t="shared" si="1723"/>
        <v>0</v>
      </c>
      <c r="HB828" s="328">
        <v>33.799999999999997</v>
      </c>
      <c r="HC828" s="328">
        <f t="shared" si="1724"/>
        <v>0</v>
      </c>
      <c r="HD828" s="329">
        <f t="shared" si="1830"/>
        <v>0</v>
      </c>
      <c r="HE828" s="329">
        <f t="shared" si="1831"/>
        <v>0</v>
      </c>
      <c r="HF828" s="329">
        <f t="shared" si="1832"/>
        <v>0</v>
      </c>
      <c r="HG828" s="329">
        <f t="shared" si="1833"/>
        <v>0</v>
      </c>
      <c r="HH828" s="329">
        <f t="shared" si="1834"/>
        <v>0</v>
      </c>
      <c r="HI828" s="329">
        <f t="shared" si="1835"/>
        <v>0</v>
      </c>
      <c r="HJ828" s="170">
        <f t="shared" si="1889"/>
        <v>0</v>
      </c>
      <c r="HK828" s="208">
        <f t="shared" si="1725"/>
        <v>0</v>
      </c>
      <c r="HL828" s="328">
        <v>33.799999999999997</v>
      </c>
      <c r="HM828" s="328">
        <f t="shared" si="1726"/>
        <v>0</v>
      </c>
      <c r="HN828" s="329">
        <f t="shared" si="1836"/>
        <v>0</v>
      </c>
      <c r="HO828" s="329">
        <f t="shared" si="1837"/>
        <v>0</v>
      </c>
      <c r="HP828" s="329">
        <f t="shared" si="1838"/>
        <v>0</v>
      </c>
      <c r="HQ828" s="329">
        <f t="shared" si="1839"/>
        <v>0</v>
      </c>
      <c r="HR828" s="329">
        <f t="shared" si="1840"/>
        <v>0</v>
      </c>
      <c r="HS828" s="329">
        <f t="shared" si="1841"/>
        <v>0</v>
      </c>
      <c r="HT828" s="170">
        <f t="shared" si="1727"/>
        <v>0</v>
      </c>
      <c r="HU828" s="208">
        <f t="shared" si="1728"/>
        <v>0</v>
      </c>
      <c r="HV828" s="328">
        <v>33.799999999999997</v>
      </c>
      <c r="HW828" s="328">
        <f t="shared" si="1842"/>
        <v>0</v>
      </c>
      <c r="HX828" s="329">
        <f t="shared" si="1843"/>
        <v>0</v>
      </c>
      <c r="HY828" s="329">
        <f t="shared" si="1844"/>
        <v>0</v>
      </c>
      <c r="HZ828" s="329">
        <f t="shared" si="1845"/>
        <v>0</v>
      </c>
      <c r="IA828" s="329">
        <f t="shared" si="1846"/>
        <v>0</v>
      </c>
      <c r="IB828" s="329">
        <f t="shared" si="1847"/>
        <v>0</v>
      </c>
      <c r="IC828" s="329">
        <f t="shared" si="1848"/>
        <v>0</v>
      </c>
      <c r="ID828" s="170">
        <f t="shared" si="1729"/>
        <v>0</v>
      </c>
      <c r="IE828" s="208">
        <f t="shared" si="1730"/>
        <v>0</v>
      </c>
      <c r="IF828" s="328">
        <v>33.799999999999997</v>
      </c>
      <c r="IG828" s="328">
        <f t="shared" si="1849"/>
        <v>0</v>
      </c>
      <c r="IH828" s="329">
        <f t="shared" si="1850"/>
        <v>0</v>
      </c>
      <c r="II828" s="329">
        <f t="shared" si="1851"/>
        <v>0</v>
      </c>
      <c r="IJ828" s="329">
        <f t="shared" si="1852"/>
        <v>0</v>
      </c>
      <c r="IK828" s="329">
        <f t="shared" si="1853"/>
        <v>0</v>
      </c>
      <c r="IL828" s="329">
        <f t="shared" si="1854"/>
        <v>0</v>
      </c>
      <c r="IM828" s="329">
        <f t="shared" si="1855"/>
        <v>0</v>
      </c>
      <c r="IN828" s="170">
        <f t="shared" si="1890"/>
        <v>0</v>
      </c>
    </row>
    <row r="829" spans="1:248">
      <c r="A829" s="318"/>
      <c r="B829" s="318"/>
      <c r="C829" s="318"/>
      <c r="D829" s="318"/>
      <c r="E829" s="318"/>
      <c r="F829" s="318"/>
      <c r="G829" s="318"/>
      <c r="H829" s="318"/>
      <c r="I829" s="318"/>
      <c r="K829" s="318"/>
      <c r="L829" s="318"/>
      <c r="M829" s="318"/>
      <c r="N829" s="318"/>
      <c r="O829" s="318"/>
      <c r="P829" s="318"/>
      <c r="Q829" s="318"/>
      <c r="R829" s="318"/>
      <c r="S829" s="208">
        <f t="shared" si="1731"/>
        <v>0</v>
      </c>
      <c r="T829" s="328">
        <v>33.9</v>
      </c>
      <c r="U829" s="328">
        <f t="shared" si="1732"/>
        <v>0</v>
      </c>
      <c r="V829" s="329">
        <f t="shared" si="1733"/>
        <v>0</v>
      </c>
      <c r="W829" s="329">
        <f t="shared" si="1734"/>
        <v>0</v>
      </c>
      <c r="X829" s="329">
        <f t="shared" si="1735"/>
        <v>0</v>
      </c>
      <c r="Y829" s="329">
        <f t="shared" si="1736"/>
        <v>0</v>
      </c>
      <c r="Z829" s="329">
        <f t="shared" si="1737"/>
        <v>0</v>
      </c>
      <c r="AA829" s="329">
        <f t="shared" si="1738"/>
        <v>0</v>
      </c>
      <c r="AB829" s="170">
        <f t="shared" si="1684"/>
        <v>0</v>
      </c>
      <c r="AC829" s="208">
        <f t="shared" si="1685"/>
        <v>0</v>
      </c>
      <c r="AD829" s="328">
        <v>33.9</v>
      </c>
      <c r="AE829" s="328">
        <f t="shared" si="1739"/>
        <v>0</v>
      </c>
      <c r="AF829" s="329">
        <f t="shared" si="1740"/>
        <v>0</v>
      </c>
      <c r="AG829" s="329">
        <f t="shared" si="1741"/>
        <v>0</v>
      </c>
      <c r="AH829" s="329">
        <f t="shared" si="1742"/>
        <v>0</v>
      </c>
      <c r="AI829" s="329">
        <f t="shared" si="1743"/>
        <v>0</v>
      </c>
      <c r="AJ829" s="329">
        <f t="shared" si="1744"/>
        <v>0</v>
      </c>
      <c r="AK829" s="329">
        <f t="shared" si="1745"/>
        <v>0</v>
      </c>
      <c r="AL829" s="170">
        <f t="shared" si="1686"/>
        <v>0</v>
      </c>
      <c r="AM829" s="208">
        <f t="shared" si="1687"/>
        <v>0</v>
      </c>
      <c r="AN829" s="328">
        <v>33.9</v>
      </c>
      <c r="AO829" s="328">
        <f t="shared" si="1746"/>
        <v>0</v>
      </c>
      <c r="AP829" s="329">
        <f t="shared" si="1747"/>
        <v>0</v>
      </c>
      <c r="AQ829" s="329">
        <f t="shared" si="1748"/>
        <v>0</v>
      </c>
      <c r="AR829" s="329">
        <f t="shared" si="1749"/>
        <v>0</v>
      </c>
      <c r="AS829" s="329">
        <f t="shared" si="1750"/>
        <v>0</v>
      </c>
      <c r="AT829" s="329">
        <f t="shared" si="1751"/>
        <v>0</v>
      </c>
      <c r="AU829" s="329">
        <f t="shared" si="1752"/>
        <v>0</v>
      </c>
      <c r="AV829" s="170">
        <f t="shared" si="1688"/>
        <v>0</v>
      </c>
      <c r="AW829" s="208">
        <f t="shared" si="1689"/>
        <v>0</v>
      </c>
      <c r="AX829" s="328">
        <v>33.9</v>
      </c>
      <c r="AY829" s="328">
        <f t="shared" si="1753"/>
        <v>0</v>
      </c>
      <c r="AZ829" s="329">
        <f t="shared" si="1754"/>
        <v>0</v>
      </c>
      <c r="BA829" s="329">
        <f t="shared" si="1755"/>
        <v>0</v>
      </c>
      <c r="BB829" s="329">
        <f t="shared" si="1756"/>
        <v>0</v>
      </c>
      <c r="BC829" s="329">
        <f t="shared" si="1757"/>
        <v>0</v>
      </c>
      <c r="BD829" s="329">
        <f t="shared" si="1758"/>
        <v>0</v>
      </c>
      <c r="BE829" s="329">
        <f t="shared" si="1759"/>
        <v>0</v>
      </c>
      <c r="BF829" s="170">
        <f t="shared" si="1690"/>
        <v>0</v>
      </c>
      <c r="BG829" s="208">
        <f t="shared" si="1691"/>
        <v>0</v>
      </c>
      <c r="BH829" s="328">
        <v>33.9</v>
      </c>
      <c r="BI829" s="328">
        <f t="shared" si="1692"/>
        <v>0</v>
      </c>
      <c r="BJ829" s="329">
        <f t="shared" si="1693"/>
        <v>0</v>
      </c>
      <c r="BK829" s="329">
        <f t="shared" si="1694"/>
        <v>0</v>
      </c>
      <c r="BL829" s="329">
        <f t="shared" si="1695"/>
        <v>0</v>
      </c>
      <c r="BM829" s="329">
        <f t="shared" si="1696"/>
        <v>0</v>
      </c>
      <c r="BN829" s="329">
        <f t="shared" si="1697"/>
        <v>0</v>
      </c>
      <c r="BO829" s="329">
        <f t="shared" si="1698"/>
        <v>0</v>
      </c>
      <c r="BP829" s="170">
        <f t="shared" si="1699"/>
        <v>0</v>
      </c>
      <c r="BQ829" s="208">
        <f t="shared" si="1700"/>
        <v>0</v>
      </c>
      <c r="BR829" s="328">
        <v>33.9</v>
      </c>
      <c r="BS829" s="328">
        <f t="shared" si="1760"/>
        <v>0</v>
      </c>
      <c r="BT829" s="329">
        <f t="shared" si="1761"/>
        <v>0</v>
      </c>
      <c r="BU829" s="329">
        <f t="shared" si="1762"/>
        <v>0</v>
      </c>
      <c r="BV829" s="329">
        <f t="shared" si="1763"/>
        <v>0</v>
      </c>
      <c r="BW829" s="329">
        <f t="shared" si="1764"/>
        <v>0</v>
      </c>
      <c r="BX829" s="329">
        <f t="shared" si="1765"/>
        <v>0</v>
      </c>
      <c r="BY829" s="329">
        <f t="shared" si="1766"/>
        <v>0</v>
      </c>
      <c r="BZ829" s="170">
        <f t="shared" si="1701"/>
        <v>0</v>
      </c>
      <c r="CA829" s="208">
        <f t="shared" si="1702"/>
        <v>0</v>
      </c>
      <c r="CB829" s="328">
        <v>33.9</v>
      </c>
      <c r="CC829" s="328">
        <f t="shared" si="1767"/>
        <v>0</v>
      </c>
      <c r="CD829" s="329">
        <f t="shared" si="1768"/>
        <v>0</v>
      </c>
      <c r="CE829" s="329">
        <f t="shared" si="1769"/>
        <v>0</v>
      </c>
      <c r="CF829" s="329">
        <f t="shared" si="1770"/>
        <v>0</v>
      </c>
      <c r="CG829" s="329">
        <f t="shared" si="1771"/>
        <v>0</v>
      </c>
      <c r="CH829" s="329">
        <f t="shared" si="1772"/>
        <v>0</v>
      </c>
      <c r="CI829" s="329">
        <f t="shared" si="1773"/>
        <v>0</v>
      </c>
      <c r="CJ829" s="170">
        <f t="shared" si="1703"/>
        <v>0</v>
      </c>
      <c r="CK829" s="208">
        <f t="shared" si="1704"/>
        <v>0</v>
      </c>
      <c r="CL829" s="328">
        <v>33.9</v>
      </c>
      <c r="CM829" s="328">
        <f t="shared" si="1774"/>
        <v>0</v>
      </c>
      <c r="CN829" s="329">
        <f t="shared" si="1775"/>
        <v>0</v>
      </c>
      <c r="CO829" s="329">
        <f t="shared" si="1776"/>
        <v>0</v>
      </c>
      <c r="CP829" s="329">
        <f t="shared" si="1777"/>
        <v>0</v>
      </c>
      <c r="CQ829" s="329">
        <f t="shared" si="1778"/>
        <v>0</v>
      </c>
      <c r="CR829" s="329">
        <f t="shared" si="1779"/>
        <v>0</v>
      </c>
      <c r="CS829" s="329">
        <f t="shared" si="1780"/>
        <v>0</v>
      </c>
      <c r="CT829" s="170">
        <f t="shared" si="1705"/>
        <v>0</v>
      </c>
      <c r="CU829" s="208">
        <f t="shared" si="1706"/>
        <v>0</v>
      </c>
      <c r="CV829" s="328">
        <v>33.9</v>
      </c>
      <c r="CW829" s="328">
        <f t="shared" si="1781"/>
        <v>0</v>
      </c>
      <c r="CX829" s="329">
        <f t="shared" si="1782"/>
        <v>0</v>
      </c>
      <c r="CY829" s="329">
        <f t="shared" si="1783"/>
        <v>0</v>
      </c>
      <c r="CZ829" s="329">
        <f t="shared" si="1784"/>
        <v>0</v>
      </c>
      <c r="DA829" s="329">
        <f t="shared" si="1785"/>
        <v>0</v>
      </c>
      <c r="DB829" s="329">
        <f t="shared" si="1786"/>
        <v>0</v>
      </c>
      <c r="DC829" s="329">
        <f t="shared" si="1787"/>
        <v>0</v>
      </c>
      <c r="DD829" s="170">
        <f t="shared" si="1707"/>
        <v>0</v>
      </c>
      <c r="DE829" s="208">
        <f t="shared" si="1708"/>
        <v>0</v>
      </c>
      <c r="DF829" s="328">
        <v>33.9</v>
      </c>
      <c r="DG829" s="328">
        <f t="shared" si="1788"/>
        <v>0</v>
      </c>
      <c r="DH829" s="329">
        <f t="shared" si="1789"/>
        <v>0</v>
      </c>
      <c r="DI829" s="329">
        <f t="shared" si="1790"/>
        <v>0</v>
      </c>
      <c r="DJ829" s="329">
        <f t="shared" si="1791"/>
        <v>0</v>
      </c>
      <c r="DK829" s="329">
        <f t="shared" si="1792"/>
        <v>0</v>
      </c>
      <c r="DL829" s="329">
        <f t="shared" si="1793"/>
        <v>0</v>
      </c>
      <c r="DM829" s="329">
        <f t="shared" si="1794"/>
        <v>0</v>
      </c>
      <c r="DN829" s="170">
        <f t="shared" si="1709"/>
        <v>0</v>
      </c>
      <c r="DO829" s="208">
        <f t="shared" si="1710"/>
        <v>0</v>
      </c>
      <c r="DP829" s="328">
        <v>33.9</v>
      </c>
      <c r="DQ829" s="328">
        <f t="shared" si="1795"/>
        <v>0</v>
      </c>
      <c r="DR829" s="329">
        <f t="shared" si="1796"/>
        <v>0</v>
      </c>
      <c r="DS829" s="329">
        <f t="shared" si="1797"/>
        <v>0</v>
      </c>
      <c r="DT829" s="329">
        <f t="shared" si="1798"/>
        <v>0</v>
      </c>
      <c r="DU829" s="329">
        <f t="shared" si="1799"/>
        <v>0</v>
      </c>
      <c r="DV829" s="329">
        <f t="shared" si="1800"/>
        <v>0</v>
      </c>
      <c r="DW829" s="329">
        <f t="shared" si="1801"/>
        <v>0</v>
      </c>
      <c r="DX829" s="170">
        <f t="shared" si="1711"/>
        <v>0</v>
      </c>
      <c r="DY829" s="208">
        <f t="shared" si="1712"/>
        <v>0</v>
      </c>
      <c r="DZ829" s="328">
        <v>33.9</v>
      </c>
      <c r="EA829" s="328">
        <f t="shared" si="1802"/>
        <v>0</v>
      </c>
      <c r="EB829" s="329">
        <f t="shared" si="1803"/>
        <v>0</v>
      </c>
      <c r="EC829" s="329">
        <f t="shared" si="1804"/>
        <v>0</v>
      </c>
      <c r="ED829" s="329">
        <f t="shared" si="1805"/>
        <v>0</v>
      </c>
      <c r="EE829" s="329">
        <f t="shared" si="1806"/>
        <v>0</v>
      </c>
      <c r="EF829" s="329">
        <f t="shared" si="1807"/>
        <v>0</v>
      </c>
      <c r="EG829" s="329">
        <f t="shared" si="1808"/>
        <v>0</v>
      </c>
      <c r="EH829" s="170">
        <f t="shared" si="1713"/>
        <v>0</v>
      </c>
      <c r="EI829" s="208">
        <f t="shared" si="1714"/>
        <v>0</v>
      </c>
      <c r="EJ829" s="328">
        <v>33.9</v>
      </c>
      <c r="EK829" s="328">
        <f t="shared" si="1809"/>
        <v>0</v>
      </c>
      <c r="EL829" s="329">
        <f t="shared" si="1810"/>
        <v>0</v>
      </c>
      <c r="EM829" s="329">
        <f t="shared" si="1811"/>
        <v>0</v>
      </c>
      <c r="EN829" s="329">
        <f t="shared" si="1812"/>
        <v>0</v>
      </c>
      <c r="EO829" s="329">
        <f t="shared" si="1813"/>
        <v>0</v>
      </c>
      <c r="EP829" s="329">
        <f t="shared" si="1814"/>
        <v>0</v>
      </c>
      <c r="EQ829" s="329">
        <f t="shared" si="1815"/>
        <v>0</v>
      </c>
      <c r="ER829" s="170">
        <f t="shared" si="1715"/>
        <v>0</v>
      </c>
      <c r="ES829" s="208">
        <f t="shared" si="1716"/>
        <v>0</v>
      </c>
      <c r="ET829" s="328">
        <v>33.9</v>
      </c>
      <c r="EU829" s="328">
        <f t="shared" si="1816"/>
        <v>0</v>
      </c>
      <c r="EV829" s="329">
        <f t="shared" si="1817"/>
        <v>0</v>
      </c>
      <c r="EW829" s="329">
        <f t="shared" si="1818"/>
        <v>0</v>
      </c>
      <c r="EX829" s="329">
        <f t="shared" si="1819"/>
        <v>0</v>
      </c>
      <c r="EY829" s="329">
        <f t="shared" si="1820"/>
        <v>0</v>
      </c>
      <c r="EZ829" s="329">
        <f t="shared" si="1821"/>
        <v>0</v>
      </c>
      <c r="FA829" s="329">
        <f t="shared" si="1822"/>
        <v>0</v>
      </c>
      <c r="FB829" s="170">
        <f t="shared" si="1717"/>
        <v>0</v>
      </c>
      <c r="FC829" s="208">
        <f t="shared" si="1718"/>
        <v>0</v>
      </c>
      <c r="FD829" s="328">
        <v>33.9</v>
      </c>
      <c r="FE829" s="328">
        <f t="shared" si="1823"/>
        <v>0</v>
      </c>
      <c r="FF829" s="329">
        <f t="shared" si="1824"/>
        <v>0</v>
      </c>
      <c r="FG829" s="329">
        <f t="shared" si="1825"/>
        <v>0</v>
      </c>
      <c r="FH829" s="329">
        <f t="shared" si="1826"/>
        <v>0</v>
      </c>
      <c r="FI829" s="329">
        <f t="shared" si="1827"/>
        <v>0</v>
      </c>
      <c r="FJ829" s="329">
        <f t="shared" si="1828"/>
        <v>0</v>
      </c>
      <c r="FK829" s="329">
        <f t="shared" si="1829"/>
        <v>0</v>
      </c>
      <c r="FL829" s="170">
        <f t="shared" si="1884"/>
        <v>0</v>
      </c>
      <c r="FM829" s="208">
        <f t="shared" si="1719"/>
        <v>0</v>
      </c>
      <c r="FN829" s="328">
        <v>33.9</v>
      </c>
      <c r="FO829" s="328">
        <f t="shared" si="1856"/>
        <v>0</v>
      </c>
      <c r="FP829" s="329">
        <f t="shared" si="1857"/>
        <v>0</v>
      </c>
      <c r="FQ829" s="329">
        <f t="shared" si="1858"/>
        <v>0</v>
      </c>
      <c r="FR829" s="329">
        <f t="shared" si="1859"/>
        <v>0</v>
      </c>
      <c r="FS829" s="329">
        <f t="shared" si="1860"/>
        <v>0</v>
      </c>
      <c r="FT829" s="329">
        <f t="shared" si="1861"/>
        <v>0</v>
      </c>
      <c r="FU829" s="329">
        <f t="shared" si="1862"/>
        <v>0</v>
      </c>
      <c r="FV829" s="170">
        <f t="shared" si="1885"/>
        <v>0</v>
      </c>
      <c r="FW829" s="208">
        <f t="shared" si="1720"/>
        <v>0</v>
      </c>
      <c r="FX829" s="328">
        <v>33.9</v>
      </c>
      <c r="FY829" s="328">
        <f t="shared" si="1863"/>
        <v>0</v>
      </c>
      <c r="FZ829" s="329">
        <f t="shared" si="1864"/>
        <v>0</v>
      </c>
      <c r="GA829" s="329">
        <f t="shared" si="1865"/>
        <v>0</v>
      </c>
      <c r="GB829" s="329">
        <f t="shared" si="1866"/>
        <v>0</v>
      </c>
      <c r="GC829" s="329">
        <f t="shared" si="1867"/>
        <v>0</v>
      </c>
      <c r="GD829" s="329">
        <f t="shared" si="1868"/>
        <v>0</v>
      </c>
      <c r="GE829" s="329">
        <f t="shared" si="1869"/>
        <v>0</v>
      </c>
      <c r="GF829" s="170">
        <f t="shared" si="1886"/>
        <v>0</v>
      </c>
      <c r="GG829" s="208">
        <f t="shared" si="1721"/>
        <v>0</v>
      </c>
      <c r="GH829" s="328">
        <v>33.9</v>
      </c>
      <c r="GI829" s="328">
        <f t="shared" si="1870"/>
        <v>0</v>
      </c>
      <c r="GJ829" s="329">
        <f t="shared" si="1871"/>
        <v>0</v>
      </c>
      <c r="GK829" s="329">
        <f t="shared" si="1872"/>
        <v>0</v>
      </c>
      <c r="GL829" s="329">
        <f t="shared" si="1873"/>
        <v>0</v>
      </c>
      <c r="GM829" s="329">
        <f t="shared" si="1874"/>
        <v>0</v>
      </c>
      <c r="GN829" s="329">
        <f t="shared" si="1875"/>
        <v>0</v>
      </c>
      <c r="GO829" s="329">
        <f t="shared" si="1876"/>
        <v>0</v>
      </c>
      <c r="GP829" s="170">
        <f t="shared" si="1887"/>
        <v>0</v>
      </c>
      <c r="GQ829" s="208">
        <f t="shared" si="1722"/>
        <v>0</v>
      </c>
      <c r="GR829" s="328">
        <v>33.9</v>
      </c>
      <c r="GS829" s="328">
        <f t="shared" si="1877"/>
        <v>0</v>
      </c>
      <c r="GT829" s="329">
        <f t="shared" si="1878"/>
        <v>0</v>
      </c>
      <c r="GU829" s="329">
        <f t="shared" si="1879"/>
        <v>0</v>
      </c>
      <c r="GV829" s="329">
        <f t="shared" si="1880"/>
        <v>0</v>
      </c>
      <c r="GW829" s="329">
        <f t="shared" si="1881"/>
        <v>0</v>
      </c>
      <c r="GX829" s="329">
        <f t="shared" si="1882"/>
        <v>0</v>
      </c>
      <c r="GY829" s="329">
        <f t="shared" si="1883"/>
        <v>0</v>
      </c>
      <c r="GZ829" s="170">
        <f t="shared" si="1888"/>
        <v>0</v>
      </c>
      <c r="HA829" s="208">
        <f t="shared" si="1723"/>
        <v>0</v>
      </c>
      <c r="HB829" s="328">
        <v>33.9</v>
      </c>
      <c r="HC829" s="328">
        <f t="shared" si="1724"/>
        <v>0</v>
      </c>
      <c r="HD829" s="329">
        <f t="shared" si="1830"/>
        <v>0</v>
      </c>
      <c r="HE829" s="329">
        <f t="shared" si="1831"/>
        <v>0</v>
      </c>
      <c r="HF829" s="329">
        <f t="shared" si="1832"/>
        <v>0</v>
      </c>
      <c r="HG829" s="329">
        <f t="shared" si="1833"/>
        <v>0</v>
      </c>
      <c r="HH829" s="329">
        <f t="shared" si="1834"/>
        <v>0</v>
      </c>
      <c r="HI829" s="329">
        <f t="shared" si="1835"/>
        <v>0</v>
      </c>
      <c r="HJ829" s="170">
        <f t="shared" si="1889"/>
        <v>0</v>
      </c>
      <c r="HK829" s="208">
        <f t="shared" si="1725"/>
        <v>0</v>
      </c>
      <c r="HL829" s="328">
        <v>33.9</v>
      </c>
      <c r="HM829" s="328">
        <f t="shared" si="1726"/>
        <v>0</v>
      </c>
      <c r="HN829" s="329">
        <f t="shared" si="1836"/>
        <v>0</v>
      </c>
      <c r="HO829" s="329">
        <f t="shared" si="1837"/>
        <v>0</v>
      </c>
      <c r="HP829" s="329">
        <f t="shared" si="1838"/>
        <v>0</v>
      </c>
      <c r="HQ829" s="329">
        <f t="shared" si="1839"/>
        <v>0</v>
      </c>
      <c r="HR829" s="329">
        <f t="shared" si="1840"/>
        <v>0</v>
      </c>
      <c r="HS829" s="329">
        <f t="shared" si="1841"/>
        <v>0</v>
      </c>
      <c r="HT829" s="170">
        <f t="shared" si="1727"/>
        <v>0</v>
      </c>
      <c r="HU829" s="208">
        <f t="shared" si="1728"/>
        <v>0</v>
      </c>
      <c r="HV829" s="328">
        <v>33.9</v>
      </c>
      <c r="HW829" s="328">
        <f t="shared" si="1842"/>
        <v>0</v>
      </c>
      <c r="HX829" s="329">
        <f t="shared" si="1843"/>
        <v>0</v>
      </c>
      <c r="HY829" s="329">
        <f t="shared" si="1844"/>
        <v>0</v>
      </c>
      <c r="HZ829" s="329">
        <f t="shared" si="1845"/>
        <v>0</v>
      </c>
      <c r="IA829" s="329">
        <f t="shared" si="1846"/>
        <v>0</v>
      </c>
      <c r="IB829" s="329">
        <f t="shared" si="1847"/>
        <v>0</v>
      </c>
      <c r="IC829" s="329">
        <f t="shared" si="1848"/>
        <v>0</v>
      </c>
      <c r="ID829" s="170">
        <f t="shared" si="1729"/>
        <v>0</v>
      </c>
      <c r="IE829" s="208">
        <f t="shared" si="1730"/>
        <v>0</v>
      </c>
      <c r="IF829" s="328">
        <v>33.9</v>
      </c>
      <c r="IG829" s="328">
        <f t="shared" si="1849"/>
        <v>0</v>
      </c>
      <c r="IH829" s="329">
        <f t="shared" si="1850"/>
        <v>0</v>
      </c>
      <c r="II829" s="329">
        <f t="shared" si="1851"/>
        <v>0</v>
      </c>
      <c r="IJ829" s="329">
        <f t="shared" si="1852"/>
        <v>0</v>
      </c>
      <c r="IK829" s="329">
        <f t="shared" si="1853"/>
        <v>0</v>
      </c>
      <c r="IL829" s="329">
        <f t="shared" si="1854"/>
        <v>0</v>
      </c>
      <c r="IM829" s="329">
        <f t="shared" si="1855"/>
        <v>0</v>
      </c>
      <c r="IN829" s="170">
        <f t="shared" si="1890"/>
        <v>0</v>
      </c>
    </row>
    <row r="830" spans="1:248">
      <c r="A830" s="318"/>
      <c r="B830" s="318"/>
      <c r="C830" s="318"/>
      <c r="D830" s="318"/>
      <c r="E830" s="318"/>
      <c r="F830" s="318"/>
      <c r="G830" s="318"/>
      <c r="H830" s="318"/>
      <c r="I830" s="318"/>
      <c r="K830" s="318"/>
      <c r="L830" s="318"/>
      <c r="M830" s="318"/>
      <c r="N830" s="318"/>
      <c r="O830" s="318"/>
      <c r="P830" s="318"/>
      <c r="Q830" s="318"/>
      <c r="R830" s="318"/>
      <c r="S830" s="208">
        <f t="shared" si="1731"/>
        <v>0</v>
      </c>
      <c r="T830" s="328">
        <v>34</v>
      </c>
      <c r="U830" s="328">
        <f t="shared" si="1732"/>
        <v>0</v>
      </c>
      <c r="V830" s="329">
        <f t="shared" si="1733"/>
        <v>0</v>
      </c>
      <c r="W830" s="329">
        <f t="shared" si="1734"/>
        <v>0</v>
      </c>
      <c r="X830" s="329">
        <f t="shared" si="1735"/>
        <v>0</v>
      </c>
      <c r="Y830" s="329">
        <f t="shared" si="1736"/>
        <v>0</v>
      </c>
      <c r="Z830" s="329">
        <f t="shared" si="1737"/>
        <v>0</v>
      </c>
      <c r="AA830" s="329">
        <f t="shared" si="1738"/>
        <v>0</v>
      </c>
      <c r="AB830" s="170">
        <f t="shared" si="1684"/>
        <v>0</v>
      </c>
      <c r="AC830" s="208">
        <f t="shared" si="1685"/>
        <v>0</v>
      </c>
      <c r="AD830" s="328">
        <v>34</v>
      </c>
      <c r="AE830" s="328">
        <f t="shared" si="1739"/>
        <v>0</v>
      </c>
      <c r="AF830" s="329">
        <f t="shared" si="1740"/>
        <v>0</v>
      </c>
      <c r="AG830" s="329">
        <f t="shared" si="1741"/>
        <v>0</v>
      </c>
      <c r="AH830" s="329">
        <f t="shared" si="1742"/>
        <v>0</v>
      </c>
      <c r="AI830" s="329">
        <f t="shared" si="1743"/>
        <v>0</v>
      </c>
      <c r="AJ830" s="329">
        <f t="shared" si="1744"/>
        <v>0</v>
      </c>
      <c r="AK830" s="329">
        <f t="shared" si="1745"/>
        <v>0</v>
      </c>
      <c r="AL830" s="170">
        <f t="shared" si="1686"/>
        <v>0</v>
      </c>
      <c r="AM830" s="208">
        <f t="shared" si="1687"/>
        <v>0</v>
      </c>
      <c r="AN830" s="328">
        <v>34</v>
      </c>
      <c r="AO830" s="328">
        <f t="shared" si="1746"/>
        <v>0</v>
      </c>
      <c r="AP830" s="329">
        <f t="shared" si="1747"/>
        <v>0</v>
      </c>
      <c r="AQ830" s="329">
        <f t="shared" si="1748"/>
        <v>0</v>
      </c>
      <c r="AR830" s="329">
        <f t="shared" si="1749"/>
        <v>0</v>
      </c>
      <c r="AS830" s="329">
        <f t="shared" si="1750"/>
        <v>0</v>
      </c>
      <c r="AT830" s="329">
        <f t="shared" si="1751"/>
        <v>0</v>
      </c>
      <c r="AU830" s="329">
        <f t="shared" si="1752"/>
        <v>0</v>
      </c>
      <c r="AV830" s="170">
        <f t="shared" si="1688"/>
        <v>0</v>
      </c>
      <c r="AW830" s="208">
        <f t="shared" si="1689"/>
        <v>0</v>
      </c>
      <c r="AX830" s="328">
        <v>34</v>
      </c>
      <c r="AY830" s="328">
        <f t="shared" si="1753"/>
        <v>0</v>
      </c>
      <c r="AZ830" s="329">
        <f t="shared" si="1754"/>
        <v>0</v>
      </c>
      <c r="BA830" s="329">
        <f t="shared" si="1755"/>
        <v>0</v>
      </c>
      <c r="BB830" s="329">
        <f t="shared" si="1756"/>
        <v>0</v>
      </c>
      <c r="BC830" s="329">
        <f t="shared" si="1757"/>
        <v>0</v>
      </c>
      <c r="BD830" s="329">
        <f t="shared" si="1758"/>
        <v>0</v>
      </c>
      <c r="BE830" s="329">
        <f t="shared" si="1759"/>
        <v>0</v>
      </c>
      <c r="BF830" s="170">
        <f t="shared" si="1690"/>
        <v>0</v>
      </c>
      <c r="BG830" s="208">
        <f t="shared" si="1691"/>
        <v>0</v>
      </c>
      <c r="BH830" s="328">
        <v>34</v>
      </c>
      <c r="BI830" s="328">
        <f t="shared" si="1692"/>
        <v>0</v>
      </c>
      <c r="BJ830" s="329">
        <f t="shared" si="1693"/>
        <v>0</v>
      </c>
      <c r="BK830" s="329">
        <f t="shared" si="1694"/>
        <v>0</v>
      </c>
      <c r="BL830" s="329">
        <f t="shared" si="1695"/>
        <v>0</v>
      </c>
      <c r="BM830" s="329">
        <f t="shared" si="1696"/>
        <v>0</v>
      </c>
      <c r="BN830" s="329">
        <f t="shared" si="1697"/>
        <v>0</v>
      </c>
      <c r="BO830" s="329">
        <f t="shared" si="1698"/>
        <v>0</v>
      </c>
      <c r="BP830" s="170">
        <f t="shared" si="1699"/>
        <v>0</v>
      </c>
      <c r="BQ830" s="208">
        <f t="shared" si="1700"/>
        <v>0</v>
      </c>
      <c r="BR830" s="328">
        <v>34</v>
      </c>
      <c r="BS830" s="328">
        <f t="shared" si="1760"/>
        <v>0</v>
      </c>
      <c r="BT830" s="329">
        <f t="shared" si="1761"/>
        <v>0</v>
      </c>
      <c r="BU830" s="329">
        <f t="shared" si="1762"/>
        <v>0</v>
      </c>
      <c r="BV830" s="329">
        <f t="shared" si="1763"/>
        <v>0</v>
      </c>
      <c r="BW830" s="329">
        <f t="shared" si="1764"/>
        <v>0</v>
      </c>
      <c r="BX830" s="329">
        <f t="shared" si="1765"/>
        <v>0</v>
      </c>
      <c r="BY830" s="329">
        <f t="shared" si="1766"/>
        <v>0</v>
      </c>
      <c r="BZ830" s="170">
        <f t="shared" si="1701"/>
        <v>0</v>
      </c>
      <c r="CA830" s="208">
        <f t="shared" si="1702"/>
        <v>0</v>
      </c>
      <c r="CB830" s="328">
        <v>34</v>
      </c>
      <c r="CC830" s="328">
        <f t="shared" si="1767"/>
        <v>0</v>
      </c>
      <c r="CD830" s="329">
        <f t="shared" si="1768"/>
        <v>0</v>
      </c>
      <c r="CE830" s="329">
        <f t="shared" si="1769"/>
        <v>0</v>
      </c>
      <c r="CF830" s="329">
        <f t="shared" si="1770"/>
        <v>0</v>
      </c>
      <c r="CG830" s="329">
        <f t="shared" si="1771"/>
        <v>0</v>
      </c>
      <c r="CH830" s="329">
        <f t="shared" si="1772"/>
        <v>0</v>
      </c>
      <c r="CI830" s="329">
        <f t="shared" si="1773"/>
        <v>0</v>
      </c>
      <c r="CJ830" s="170">
        <f t="shared" si="1703"/>
        <v>0</v>
      </c>
      <c r="CK830" s="208">
        <f t="shared" si="1704"/>
        <v>0</v>
      </c>
      <c r="CL830" s="328">
        <v>34</v>
      </c>
      <c r="CM830" s="328">
        <f t="shared" si="1774"/>
        <v>0</v>
      </c>
      <c r="CN830" s="329">
        <f t="shared" si="1775"/>
        <v>0</v>
      </c>
      <c r="CO830" s="329">
        <f t="shared" si="1776"/>
        <v>0</v>
      </c>
      <c r="CP830" s="329">
        <f t="shared" si="1777"/>
        <v>0</v>
      </c>
      <c r="CQ830" s="329">
        <f t="shared" si="1778"/>
        <v>0</v>
      </c>
      <c r="CR830" s="329">
        <f t="shared" si="1779"/>
        <v>0</v>
      </c>
      <c r="CS830" s="329">
        <f t="shared" si="1780"/>
        <v>0</v>
      </c>
      <c r="CT830" s="170">
        <f t="shared" si="1705"/>
        <v>0</v>
      </c>
      <c r="CU830" s="208">
        <f t="shared" si="1706"/>
        <v>0</v>
      </c>
      <c r="CV830" s="328">
        <v>34</v>
      </c>
      <c r="CW830" s="328">
        <f t="shared" si="1781"/>
        <v>0</v>
      </c>
      <c r="CX830" s="329">
        <f t="shared" si="1782"/>
        <v>0</v>
      </c>
      <c r="CY830" s="329">
        <f t="shared" si="1783"/>
        <v>0</v>
      </c>
      <c r="CZ830" s="329">
        <f t="shared" si="1784"/>
        <v>0</v>
      </c>
      <c r="DA830" s="329">
        <f t="shared" si="1785"/>
        <v>0</v>
      </c>
      <c r="DB830" s="329">
        <f t="shared" si="1786"/>
        <v>0</v>
      </c>
      <c r="DC830" s="329">
        <f t="shared" si="1787"/>
        <v>0</v>
      </c>
      <c r="DD830" s="170">
        <f t="shared" si="1707"/>
        <v>0</v>
      </c>
      <c r="DE830" s="208">
        <f t="shared" si="1708"/>
        <v>0</v>
      </c>
      <c r="DF830" s="328">
        <v>34</v>
      </c>
      <c r="DG830" s="328">
        <f t="shared" si="1788"/>
        <v>0</v>
      </c>
      <c r="DH830" s="329">
        <f t="shared" si="1789"/>
        <v>0</v>
      </c>
      <c r="DI830" s="329">
        <f t="shared" si="1790"/>
        <v>0</v>
      </c>
      <c r="DJ830" s="329">
        <f t="shared" si="1791"/>
        <v>0</v>
      </c>
      <c r="DK830" s="329">
        <f t="shared" si="1792"/>
        <v>0</v>
      </c>
      <c r="DL830" s="329">
        <f t="shared" si="1793"/>
        <v>0</v>
      </c>
      <c r="DM830" s="329">
        <f t="shared" si="1794"/>
        <v>0</v>
      </c>
      <c r="DN830" s="170">
        <f t="shared" si="1709"/>
        <v>0</v>
      </c>
      <c r="DO830" s="208">
        <f t="shared" si="1710"/>
        <v>0</v>
      </c>
      <c r="DP830" s="328">
        <v>34</v>
      </c>
      <c r="DQ830" s="328">
        <f t="shared" si="1795"/>
        <v>0</v>
      </c>
      <c r="DR830" s="329">
        <f t="shared" si="1796"/>
        <v>0</v>
      </c>
      <c r="DS830" s="329">
        <f t="shared" si="1797"/>
        <v>0</v>
      </c>
      <c r="DT830" s="329">
        <f t="shared" si="1798"/>
        <v>0</v>
      </c>
      <c r="DU830" s="329">
        <f t="shared" si="1799"/>
        <v>0</v>
      </c>
      <c r="DV830" s="329">
        <f t="shared" si="1800"/>
        <v>0</v>
      </c>
      <c r="DW830" s="329">
        <f t="shared" si="1801"/>
        <v>0</v>
      </c>
      <c r="DX830" s="170">
        <f t="shared" si="1711"/>
        <v>0</v>
      </c>
      <c r="DY830" s="208">
        <f t="shared" si="1712"/>
        <v>0</v>
      </c>
      <c r="DZ830" s="328">
        <v>34</v>
      </c>
      <c r="EA830" s="328">
        <f t="shared" si="1802"/>
        <v>0</v>
      </c>
      <c r="EB830" s="329">
        <f t="shared" si="1803"/>
        <v>0</v>
      </c>
      <c r="EC830" s="329">
        <f t="shared" si="1804"/>
        <v>0</v>
      </c>
      <c r="ED830" s="329">
        <f t="shared" si="1805"/>
        <v>0</v>
      </c>
      <c r="EE830" s="329">
        <f t="shared" si="1806"/>
        <v>0</v>
      </c>
      <c r="EF830" s="329">
        <f t="shared" si="1807"/>
        <v>0</v>
      </c>
      <c r="EG830" s="329">
        <f t="shared" si="1808"/>
        <v>0</v>
      </c>
      <c r="EH830" s="170">
        <f t="shared" si="1713"/>
        <v>0</v>
      </c>
      <c r="EI830" s="208">
        <f t="shared" si="1714"/>
        <v>0</v>
      </c>
      <c r="EJ830" s="328">
        <v>34</v>
      </c>
      <c r="EK830" s="328">
        <f t="shared" si="1809"/>
        <v>0</v>
      </c>
      <c r="EL830" s="329">
        <f t="shared" si="1810"/>
        <v>0</v>
      </c>
      <c r="EM830" s="329">
        <f t="shared" si="1811"/>
        <v>0</v>
      </c>
      <c r="EN830" s="329">
        <f t="shared" si="1812"/>
        <v>0</v>
      </c>
      <c r="EO830" s="329">
        <f t="shared" si="1813"/>
        <v>0</v>
      </c>
      <c r="EP830" s="329">
        <f t="shared" si="1814"/>
        <v>0</v>
      </c>
      <c r="EQ830" s="329">
        <f t="shared" si="1815"/>
        <v>0</v>
      </c>
      <c r="ER830" s="170">
        <f t="shared" si="1715"/>
        <v>0</v>
      </c>
      <c r="ES830" s="208">
        <f t="shared" si="1716"/>
        <v>0</v>
      </c>
      <c r="ET830" s="328">
        <v>34</v>
      </c>
      <c r="EU830" s="328">
        <f t="shared" si="1816"/>
        <v>0</v>
      </c>
      <c r="EV830" s="329">
        <f t="shared" si="1817"/>
        <v>0</v>
      </c>
      <c r="EW830" s="329">
        <f t="shared" si="1818"/>
        <v>0</v>
      </c>
      <c r="EX830" s="329">
        <f t="shared" si="1819"/>
        <v>0</v>
      </c>
      <c r="EY830" s="329">
        <f t="shared" si="1820"/>
        <v>0</v>
      </c>
      <c r="EZ830" s="329">
        <f t="shared" si="1821"/>
        <v>0</v>
      </c>
      <c r="FA830" s="329">
        <f t="shared" si="1822"/>
        <v>0</v>
      </c>
      <c r="FB830" s="170">
        <f t="shared" si="1717"/>
        <v>0</v>
      </c>
      <c r="FC830" s="208">
        <f t="shared" si="1718"/>
        <v>0</v>
      </c>
      <c r="FD830" s="328">
        <v>34</v>
      </c>
      <c r="FE830" s="328">
        <f t="shared" si="1823"/>
        <v>0</v>
      </c>
      <c r="FF830" s="329">
        <f t="shared" si="1824"/>
        <v>0</v>
      </c>
      <c r="FG830" s="329">
        <f t="shared" si="1825"/>
        <v>0</v>
      </c>
      <c r="FH830" s="329">
        <f t="shared" si="1826"/>
        <v>0</v>
      </c>
      <c r="FI830" s="329">
        <f t="shared" si="1827"/>
        <v>0</v>
      </c>
      <c r="FJ830" s="329">
        <f t="shared" si="1828"/>
        <v>0</v>
      </c>
      <c r="FK830" s="329">
        <f t="shared" si="1829"/>
        <v>0</v>
      </c>
      <c r="FL830" s="170">
        <f t="shared" si="1884"/>
        <v>0</v>
      </c>
      <c r="FM830" s="208">
        <f t="shared" si="1719"/>
        <v>0</v>
      </c>
      <c r="FN830" s="328">
        <v>34</v>
      </c>
      <c r="FO830" s="328">
        <f t="shared" si="1856"/>
        <v>0</v>
      </c>
      <c r="FP830" s="329">
        <f t="shared" si="1857"/>
        <v>0</v>
      </c>
      <c r="FQ830" s="329">
        <f t="shared" si="1858"/>
        <v>0</v>
      </c>
      <c r="FR830" s="329">
        <f t="shared" si="1859"/>
        <v>0</v>
      </c>
      <c r="FS830" s="329">
        <f t="shared" si="1860"/>
        <v>0</v>
      </c>
      <c r="FT830" s="329">
        <f t="shared" si="1861"/>
        <v>0</v>
      </c>
      <c r="FU830" s="329">
        <f t="shared" si="1862"/>
        <v>0</v>
      </c>
      <c r="FV830" s="170">
        <f t="shared" si="1885"/>
        <v>0</v>
      </c>
      <c r="FW830" s="208">
        <f t="shared" si="1720"/>
        <v>0</v>
      </c>
      <c r="FX830" s="328">
        <v>34</v>
      </c>
      <c r="FY830" s="328">
        <f t="shared" si="1863"/>
        <v>0</v>
      </c>
      <c r="FZ830" s="329">
        <f t="shared" si="1864"/>
        <v>0</v>
      </c>
      <c r="GA830" s="329">
        <f t="shared" si="1865"/>
        <v>0</v>
      </c>
      <c r="GB830" s="329">
        <f t="shared" si="1866"/>
        <v>0</v>
      </c>
      <c r="GC830" s="329">
        <f t="shared" si="1867"/>
        <v>0</v>
      </c>
      <c r="GD830" s="329">
        <f t="shared" si="1868"/>
        <v>0</v>
      </c>
      <c r="GE830" s="329">
        <f t="shared" si="1869"/>
        <v>0</v>
      </c>
      <c r="GF830" s="170">
        <f t="shared" si="1886"/>
        <v>0</v>
      </c>
      <c r="GG830" s="208">
        <f t="shared" si="1721"/>
        <v>0</v>
      </c>
      <c r="GH830" s="328">
        <v>34</v>
      </c>
      <c r="GI830" s="328">
        <f t="shared" si="1870"/>
        <v>0</v>
      </c>
      <c r="GJ830" s="329">
        <f t="shared" si="1871"/>
        <v>0</v>
      </c>
      <c r="GK830" s="329">
        <f t="shared" si="1872"/>
        <v>0</v>
      </c>
      <c r="GL830" s="329">
        <f t="shared" si="1873"/>
        <v>0</v>
      </c>
      <c r="GM830" s="329">
        <f t="shared" si="1874"/>
        <v>0</v>
      </c>
      <c r="GN830" s="329">
        <f t="shared" si="1875"/>
        <v>0</v>
      </c>
      <c r="GO830" s="329">
        <f t="shared" si="1876"/>
        <v>0</v>
      </c>
      <c r="GP830" s="170">
        <f t="shared" si="1887"/>
        <v>0</v>
      </c>
      <c r="GQ830" s="208">
        <f t="shared" si="1722"/>
        <v>0</v>
      </c>
      <c r="GR830" s="328">
        <v>34</v>
      </c>
      <c r="GS830" s="328">
        <f t="shared" si="1877"/>
        <v>0</v>
      </c>
      <c r="GT830" s="329">
        <f t="shared" si="1878"/>
        <v>0</v>
      </c>
      <c r="GU830" s="329">
        <f t="shared" si="1879"/>
        <v>0</v>
      </c>
      <c r="GV830" s="329">
        <f t="shared" si="1880"/>
        <v>0</v>
      </c>
      <c r="GW830" s="329">
        <f t="shared" si="1881"/>
        <v>0</v>
      </c>
      <c r="GX830" s="329">
        <f t="shared" si="1882"/>
        <v>0</v>
      </c>
      <c r="GY830" s="329">
        <f t="shared" si="1883"/>
        <v>0</v>
      </c>
      <c r="GZ830" s="170">
        <f t="shared" si="1888"/>
        <v>0</v>
      </c>
      <c r="HA830" s="208">
        <f t="shared" si="1723"/>
        <v>0</v>
      </c>
      <c r="HB830" s="328">
        <v>34</v>
      </c>
      <c r="HC830" s="328">
        <f t="shared" si="1724"/>
        <v>0</v>
      </c>
      <c r="HD830" s="329">
        <f t="shared" si="1830"/>
        <v>0</v>
      </c>
      <c r="HE830" s="329">
        <f t="shared" si="1831"/>
        <v>0</v>
      </c>
      <c r="HF830" s="329">
        <f t="shared" si="1832"/>
        <v>0</v>
      </c>
      <c r="HG830" s="329">
        <f t="shared" si="1833"/>
        <v>0</v>
      </c>
      <c r="HH830" s="329">
        <f t="shared" si="1834"/>
        <v>0</v>
      </c>
      <c r="HI830" s="329">
        <f t="shared" si="1835"/>
        <v>0</v>
      </c>
      <c r="HJ830" s="170">
        <f t="shared" si="1889"/>
        <v>0</v>
      </c>
      <c r="HK830" s="208">
        <f t="shared" si="1725"/>
        <v>0</v>
      </c>
      <c r="HL830" s="328">
        <v>34</v>
      </c>
      <c r="HM830" s="328">
        <f t="shared" si="1726"/>
        <v>0</v>
      </c>
      <c r="HN830" s="329">
        <f t="shared" si="1836"/>
        <v>0</v>
      </c>
      <c r="HO830" s="329">
        <f t="shared" si="1837"/>
        <v>0</v>
      </c>
      <c r="HP830" s="329">
        <f t="shared" si="1838"/>
        <v>0</v>
      </c>
      <c r="HQ830" s="329">
        <f t="shared" si="1839"/>
        <v>0</v>
      </c>
      <c r="HR830" s="329">
        <f t="shared" si="1840"/>
        <v>0</v>
      </c>
      <c r="HS830" s="329">
        <f t="shared" si="1841"/>
        <v>0</v>
      </c>
      <c r="HT830" s="170">
        <f t="shared" si="1727"/>
        <v>0</v>
      </c>
      <c r="HU830" s="208">
        <f t="shared" si="1728"/>
        <v>0</v>
      </c>
      <c r="HV830" s="328">
        <v>34</v>
      </c>
      <c r="HW830" s="328">
        <f t="shared" si="1842"/>
        <v>0</v>
      </c>
      <c r="HX830" s="329">
        <f t="shared" si="1843"/>
        <v>0</v>
      </c>
      <c r="HY830" s="329">
        <f t="shared" si="1844"/>
        <v>0</v>
      </c>
      <c r="HZ830" s="329">
        <f t="shared" si="1845"/>
        <v>0</v>
      </c>
      <c r="IA830" s="329">
        <f t="shared" si="1846"/>
        <v>0</v>
      </c>
      <c r="IB830" s="329">
        <f t="shared" si="1847"/>
        <v>0</v>
      </c>
      <c r="IC830" s="329">
        <f t="shared" si="1848"/>
        <v>0</v>
      </c>
      <c r="ID830" s="170">
        <f t="shared" si="1729"/>
        <v>0</v>
      </c>
      <c r="IE830" s="208">
        <f t="shared" si="1730"/>
        <v>0</v>
      </c>
      <c r="IF830" s="328">
        <v>34</v>
      </c>
      <c r="IG830" s="328">
        <f t="shared" si="1849"/>
        <v>0</v>
      </c>
      <c r="IH830" s="329">
        <f t="shared" si="1850"/>
        <v>0</v>
      </c>
      <c r="II830" s="329">
        <f t="shared" si="1851"/>
        <v>0</v>
      </c>
      <c r="IJ830" s="329">
        <f t="shared" si="1852"/>
        <v>0</v>
      </c>
      <c r="IK830" s="329">
        <f t="shared" si="1853"/>
        <v>0</v>
      </c>
      <c r="IL830" s="329">
        <f t="shared" si="1854"/>
        <v>0</v>
      </c>
      <c r="IM830" s="329">
        <f t="shared" si="1855"/>
        <v>0</v>
      </c>
      <c r="IN830" s="170">
        <f t="shared" si="1890"/>
        <v>0</v>
      </c>
    </row>
    <row r="831" spans="1:248">
      <c r="A831" s="318"/>
      <c r="B831" s="318"/>
      <c r="C831" s="318"/>
      <c r="D831" s="318"/>
      <c r="E831" s="318"/>
      <c r="F831" s="318"/>
      <c r="G831" s="318"/>
      <c r="H831" s="318"/>
      <c r="I831" s="318"/>
      <c r="K831" s="318"/>
      <c r="L831" s="318"/>
      <c r="M831" s="318"/>
      <c r="N831" s="318"/>
      <c r="O831" s="318"/>
      <c r="P831" s="318"/>
      <c r="Q831" s="318"/>
      <c r="R831" s="318"/>
      <c r="S831" s="208">
        <f t="shared" si="1731"/>
        <v>0</v>
      </c>
      <c r="T831" s="328">
        <v>34.1</v>
      </c>
      <c r="U831" s="328">
        <f t="shared" si="1732"/>
        <v>0</v>
      </c>
      <c r="V831" s="329">
        <f t="shared" si="1733"/>
        <v>0</v>
      </c>
      <c r="W831" s="329">
        <f t="shared" si="1734"/>
        <v>0</v>
      </c>
      <c r="X831" s="329">
        <f t="shared" si="1735"/>
        <v>0</v>
      </c>
      <c r="Y831" s="329">
        <f t="shared" si="1736"/>
        <v>0</v>
      </c>
      <c r="Z831" s="329">
        <f t="shared" si="1737"/>
        <v>0</v>
      </c>
      <c r="AA831" s="329">
        <f t="shared" si="1738"/>
        <v>0</v>
      </c>
      <c r="AB831" s="170">
        <f t="shared" si="1684"/>
        <v>0</v>
      </c>
      <c r="AC831" s="208">
        <f t="shared" si="1685"/>
        <v>0</v>
      </c>
      <c r="AD831" s="328">
        <v>34.1</v>
      </c>
      <c r="AE831" s="328">
        <f t="shared" si="1739"/>
        <v>0</v>
      </c>
      <c r="AF831" s="329">
        <f t="shared" si="1740"/>
        <v>0</v>
      </c>
      <c r="AG831" s="329">
        <f t="shared" si="1741"/>
        <v>0</v>
      </c>
      <c r="AH831" s="329">
        <f t="shared" si="1742"/>
        <v>0</v>
      </c>
      <c r="AI831" s="329">
        <f t="shared" si="1743"/>
        <v>0</v>
      </c>
      <c r="AJ831" s="329">
        <f t="shared" si="1744"/>
        <v>0</v>
      </c>
      <c r="AK831" s="329">
        <f t="shared" si="1745"/>
        <v>0</v>
      </c>
      <c r="AL831" s="170">
        <f t="shared" si="1686"/>
        <v>0</v>
      </c>
      <c r="AM831" s="208">
        <f t="shared" si="1687"/>
        <v>0</v>
      </c>
      <c r="AN831" s="328">
        <v>34.1</v>
      </c>
      <c r="AO831" s="328">
        <f t="shared" si="1746"/>
        <v>0</v>
      </c>
      <c r="AP831" s="329">
        <f t="shared" si="1747"/>
        <v>0</v>
      </c>
      <c r="AQ831" s="329">
        <f t="shared" si="1748"/>
        <v>0</v>
      </c>
      <c r="AR831" s="329">
        <f t="shared" si="1749"/>
        <v>0</v>
      </c>
      <c r="AS831" s="329">
        <f t="shared" si="1750"/>
        <v>0</v>
      </c>
      <c r="AT831" s="329">
        <f t="shared" si="1751"/>
        <v>0</v>
      </c>
      <c r="AU831" s="329">
        <f t="shared" si="1752"/>
        <v>0</v>
      </c>
      <c r="AV831" s="170">
        <f t="shared" si="1688"/>
        <v>0</v>
      </c>
      <c r="AW831" s="208">
        <f t="shared" si="1689"/>
        <v>0</v>
      </c>
      <c r="AX831" s="328">
        <v>34.1</v>
      </c>
      <c r="AY831" s="328">
        <f t="shared" si="1753"/>
        <v>0</v>
      </c>
      <c r="AZ831" s="329">
        <f t="shared" si="1754"/>
        <v>0</v>
      </c>
      <c r="BA831" s="329">
        <f t="shared" si="1755"/>
        <v>0</v>
      </c>
      <c r="BB831" s="329">
        <f t="shared" si="1756"/>
        <v>0</v>
      </c>
      <c r="BC831" s="329">
        <f t="shared" si="1757"/>
        <v>0</v>
      </c>
      <c r="BD831" s="329">
        <f t="shared" si="1758"/>
        <v>0</v>
      </c>
      <c r="BE831" s="329">
        <f t="shared" si="1759"/>
        <v>0</v>
      </c>
      <c r="BF831" s="170">
        <f t="shared" si="1690"/>
        <v>0</v>
      </c>
      <c r="BG831" s="208">
        <f t="shared" si="1691"/>
        <v>0</v>
      </c>
      <c r="BH831" s="328">
        <v>34.1</v>
      </c>
      <c r="BI831" s="328">
        <f t="shared" si="1692"/>
        <v>0</v>
      </c>
      <c r="BJ831" s="329">
        <f t="shared" si="1693"/>
        <v>0</v>
      </c>
      <c r="BK831" s="329">
        <f t="shared" si="1694"/>
        <v>0</v>
      </c>
      <c r="BL831" s="329">
        <f t="shared" si="1695"/>
        <v>0</v>
      </c>
      <c r="BM831" s="329">
        <f t="shared" si="1696"/>
        <v>0</v>
      </c>
      <c r="BN831" s="329">
        <f t="shared" si="1697"/>
        <v>0</v>
      </c>
      <c r="BO831" s="329">
        <f t="shared" si="1698"/>
        <v>0</v>
      </c>
      <c r="BP831" s="170">
        <f t="shared" si="1699"/>
        <v>0</v>
      </c>
      <c r="BQ831" s="208">
        <f t="shared" si="1700"/>
        <v>0</v>
      </c>
      <c r="BR831" s="328">
        <v>34.1</v>
      </c>
      <c r="BS831" s="328">
        <f t="shared" si="1760"/>
        <v>0</v>
      </c>
      <c r="BT831" s="329">
        <f t="shared" si="1761"/>
        <v>0</v>
      </c>
      <c r="BU831" s="329">
        <f t="shared" si="1762"/>
        <v>0</v>
      </c>
      <c r="BV831" s="329">
        <f t="shared" si="1763"/>
        <v>0</v>
      </c>
      <c r="BW831" s="329">
        <f t="shared" si="1764"/>
        <v>0</v>
      </c>
      <c r="BX831" s="329">
        <f t="shared" si="1765"/>
        <v>0</v>
      </c>
      <c r="BY831" s="329">
        <f t="shared" si="1766"/>
        <v>0</v>
      </c>
      <c r="BZ831" s="170">
        <f t="shared" si="1701"/>
        <v>0</v>
      </c>
      <c r="CA831" s="208">
        <f t="shared" si="1702"/>
        <v>0</v>
      </c>
      <c r="CB831" s="328">
        <v>34.1</v>
      </c>
      <c r="CC831" s="328">
        <f t="shared" si="1767"/>
        <v>0</v>
      </c>
      <c r="CD831" s="329">
        <f t="shared" si="1768"/>
        <v>0</v>
      </c>
      <c r="CE831" s="329">
        <f t="shared" si="1769"/>
        <v>0</v>
      </c>
      <c r="CF831" s="329">
        <f t="shared" si="1770"/>
        <v>0</v>
      </c>
      <c r="CG831" s="329">
        <f t="shared" si="1771"/>
        <v>0</v>
      </c>
      <c r="CH831" s="329">
        <f t="shared" si="1772"/>
        <v>0</v>
      </c>
      <c r="CI831" s="329">
        <f t="shared" si="1773"/>
        <v>0</v>
      </c>
      <c r="CJ831" s="170">
        <f t="shared" si="1703"/>
        <v>0</v>
      </c>
      <c r="CK831" s="208">
        <f t="shared" si="1704"/>
        <v>0</v>
      </c>
      <c r="CL831" s="328">
        <v>34.1</v>
      </c>
      <c r="CM831" s="328">
        <f t="shared" si="1774"/>
        <v>0</v>
      </c>
      <c r="CN831" s="329">
        <f t="shared" si="1775"/>
        <v>0</v>
      </c>
      <c r="CO831" s="329">
        <f t="shared" si="1776"/>
        <v>0</v>
      </c>
      <c r="CP831" s="329">
        <f t="shared" si="1777"/>
        <v>0</v>
      </c>
      <c r="CQ831" s="329">
        <f t="shared" si="1778"/>
        <v>0</v>
      </c>
      <c r="CR831" s="329">
        <f t="shared" si="1779"/>
        <v>0</v>
      </c>
      <c r="CS831" s="329">
        <f t="shared" si="1780"/>
        <v>0</v>
      </c>
      <c r="CT831" s="170">
        <f t="shared" si="1705"/>
        <v>0</v>
      </c>
      <c r="CU831" s="208">
        <f t="shared" si="1706"/>
        <v>0</v>
      </c>
      <c r="CV831" s="328">
        <v>34.1</v>
      </c>
      <c r="CW831" s="328">
        <f t="shared" si="1781"/>
        <v>0</v>
      </c>
      <c r="CX831" s="329">
        <f t="shared" si="1782"/>
        <v>0</v>
      </c>
      <c r="CY831" s="329">
        <f t="shared" si="1783"/>
        <v>0</v>
      </c>
      <c r="CZ831" s="329">
        <f t="shared" si="1784"/>
        <v>0</v>
      </c>
      <c r="DA831" s="329">
        <f t="shared" si="1785"/>
        <v>0</v>
      </c>
      <c r="DB831" s="329">
        <f t="shared" si="1786"/>
        <v>0</v>
      </c>
      <c r="DC831" s="329">
        <f t="shared" si="1787"/>
        <v>0</v>
      </c>
      <c r="DD831" s="170">
        <f t="shared" si="1707"/>
        <v>0</v>
      </c>
      <c r="DE831" s="208">
        <f t="shared" si="1708"/>
        <v>0</v>
      </c>
      <c r="DF831" s="328">
        <v>34.1</v>
      </c>
      <c r="DG831" s="328">
        <f t="shared" si="1788"/>
        <v>0</v>
      </c>
      <c r="DH831" s="329">
        <f t="shared" si="1789"/>
        <v>0</v>
      </c>
      <c r="DI831" s="329">
        <f t="shared" si="1790"/>
        <v>0</v>
      </c>
      <c r="DJ831" s="329">
        <f t="shared" si="1791"/>
        <v>0</v>
      </c>
      <c r="DK831" s="329">
        <f t="shared" si="1792"/>
        <v>0</v>
      </c>
      <c r="DL831" s="329">
        <f t="shared" si="1793"/>
        <v>0</v>
      </c>
      <c r="DM831" s="329">
        <f t="shared" si="1794"/>
        <v>0</v>
      </c>
      <c r="DN831" s="170">
        <f t="shared" si="1709"/>
        <v>0</v>
      </c>
      <c r="DO831" s="208">
        <f t="shared" si="1710"/>
        <v>0</v>
      </c>
      <c r="DP831" s="328">
        <v>34.1</v>
      </c>
      <c r="DQ831" s="328">
        <f t="shared" si="1795"/>
        <v>0</v>
      </c>
      <c r="DR831" s="329">
        <f t="shared" si="1796"/>
        <v>0</v>
      </c>
      <c r="DS831" s="329">
        <f t="shared" si="1797"/>
        <v>0</v>
      </c>
      <c r="DT831" s="329">
        <f t="shared" si="1798"/>
        <v>0</v>
      </c>
      <c r="DU831" s="329">
        <f t="shared" si="1799"/>
        <v>0</v>
      </c>
      <c r="DV831" s="329">
        <f t="shared" si="1800"/>
        <v>0</v>
      </c>
      <c r="DW831" s="329">
        <f t="shared" si="1801"/>
        <v>0</v>
      </c>
      <c r="DX831" s="170">
        <f t="shared" si="1711"/>
        <v>0</v>
      </c>
      <c r="DY831" s="208">
        <f t="shared" si="1712"/>
        <v>0</v>
      </c>
      <c r="DZ831" s="328">
        <v>34.1</v>
      </c>
      <c r="EA831" s="328">
        <f t="shared" si="1802"/>
        <v>0</v>
      </c>
      <c r="EB831" s="329">
        <f t="shared" si="1803"/>
        <v>0</v>
      </c>
      <c r="EC831" s="329">
        <f t="shared" si="1804"/>
        <v>0</v>
      </c>
      <c r="ED831" s="329">
        <f t="shared" si="1805"/>
        <v>0</v>
      </c>
      <c r="EE831" s="329">
        <f t="shared" si="1806"/>
        <v>0</v>
      </c>
      <c r="EF831" s="329">
        <f t="shared" si="1807"/>
        <v>0</v>
      </c>
      <c r="EG831" s="329">
        <f t="shared" si="1808"/>
        <v>0</v>
      </c>
      <c r="EH831" s="170">
        <f t="shared" si="1713"/>
        <v>0</v>
      </c>
      <c r="EI831" s="208">
        <f t="shared" si="1714"/>
        <v>0</v>
      </c>
      <c r="EJ831" s="328">
        <v>34.1</v>
      </c>
      <c r="EK831" s="328">
        <f t="shared" si="1809"/>
        <v>0</v>
      </c>
      <c r="EL831" s="329">
        <f t="shared" si="1810"/>
        <v>0</v>
      </c>
      <c r="EM831" s="329">
        <f t="shared" si="1811"/>
        <v>0</v>
      </c>
      <c r="EN831" s="329">
        <f t="shared" si="1812"/>
        <v>0</v>
      </c>
      <c r="EO831" s="329">
        <f t="shared" si="1813"/>
        <v>0</v>
      </c>
      <c r="EP831" s="329">
        <f t="shared" si="1814"/>
        <v>0</v>
      </c>
      <c r="EQ831" s="329">
        <f t="shared" si="1815"/>
        <v>0</v>
      </c>
      <c r="ER831" s="170">
        <f t="shared" si="1715"/>
        <v>0</v>
      </c>
      <c r="ES831" s="208">
        <f t="shared" si="1716"/>
        <v>0</v>
      </c>
      <c r="ET831" s="328">
        <v>34.1</v>
      </c>
      <c r="EU831" s="328">
        <f t="shared" si="1816"/>
        <v>0</v>
      </c>
      <c r="EV831" s="329">
        <f t="shared" si="1817"/>
        <v>0</v>
      </c>
      <c r="EW831" s="329">
        <f t="shared" si="1818"/>
        <v>0</v>
      </c>
      <c r="EX831" s="329">
        <f t="shared" si="1819"/>
        <v>0</v>
      </c>
      <c r="EY831" s="329">
        <f t="shared" si="1820"/>
        <v>0</v>
      </c>
      <c r="EZ831" s="329">
        <f t="shared" si="1821"/>
        <v>0</v>
      </c>
      <c r="FA831" s="329">
        <f t="shared" si="1822"/>
        <v>0</v>
      </c>
      <c r="FB831" s="170">
        <f t="shared" si="1717"/>
        <v>0</v>
      </c>
      <c r="FC831" s="208">
        <f t="shared" si="1718"/>
        <v>0</v>
      </c>
      <c r="FD831" s="328">
        <v>34.1</v>
      </c>
      <c r="FE831" s="328">
        <f t="shared" si="1823"/>
        <v>0</v>
      </c>
      <c r="FF831" s="329">
        <f t="shared" si="1824"/>
        <v>0</v>
      </c>
      <c r="FG831" s="329">
        <f t="shared" si="1825"/>
        <v>0</v>
      </c>
      <c r="FH831" s="329">
        <f t="shared" si="1826"/>
        <v>0</v>
      </c>
      <c r="FI831" s="329">
        <f t="shared" si="1827"/>
        <v>0</v>
      </c>
      <c r="FJ831" s="329">
        <f t="shared" si="1828"/>
        <v>0</v>
      </c>
      <c r="FK831" s="329">
        <f t="shared" si="1829"/>
        <v>0</v>
      </c>
      <c r="FL831" s="170">
        <f t="shared" si="1884"/>
        <v>0</v>
      </c>
      <c r="FM831" s="208">
        <f t="shared" si="1719"/>
        <v>0</v>
      </c>
      <c r="FN831" s="328">
        <v>34.1</v>
      </c>
      <c r="FO831" s="328">
        <f t="shared" si="1856"/>
        <v>0</v>
      </c>
      <c r="FP831" s="329">
        <f t="shared" si="1857"/>
        <v>0</v>
      </c>
      <c r="FQ831" s="329">
        <f t="shared" si="1858"/>
        <v>0</v>
      </c>
      <c r="FR831" s="329">
        <f t="shared" si="1859"/>
        <v>0</v>
      </c>
      <c r="FS831" s="329">
        <f t="shared" si="1860"/>
        <v>0</v>
      </c>
      <c r="FT831" s="329">
        <f t="shared" si="1861"/>
        <v>0</v>
      </c>
      <c r="FU831" s="329">
        <f t="shared" si="1862"/>
        <v>0</v>
      </c>
      <c r="FV831" s="170">
        <f t="shared" si="1885"/>
        <v>0</v>
      </c>
      <c r="FW831" s="208">
        <f t="shared" si="1720"/>
        <v>0</v>
      </c>
      <c r="FX831" s="328">
        <v>34.1</v>
      </c>
      <c r="FY831" s="328">
        <f t="shared" si="1863"/>
        <v>0</v>
      </c>
      <c r="FZ831" s="329">
        <f t="shared" si="1864"/>
        <v>0</v>
      </c>
      <c r="GA831" s="329">
        <f t="shared" si="1865"/>
        <v>0</v>
      </c>
      <c r="GB831" s="329">
        <f t="shared" si="1866"/>
        <v>0</v>
      </c>
      <c r="GC831" s="329">
        <f t="shared" si="1867"/>
        <v>0</v>
      </c>
      <c r="GD831" s="329">
        <f t="shared" si="1868"/>
        <v>0</v>
      </c>
      <c r="GE831" s="329">
        <f t="shared" si="1869"/>
        <v>0</v>
      </c>
      <c r="GF831" s="170">
        <f t="shared" si="1886"/>
        <v>0</v>
      </c>
      <c r="GG831" s="208">
        <f t="shared" si="1721"/>
        <v>0</v>
      </c>
      <c r="GH831" s="328">
        <v>34.1</v>
      </c>
      <c r="GI831" s="328">
        <f t="shared" si="1870"/>
        <v>0</v>
      </c>
      <c r="GJ831" s="329">
        <f t="shared" si="1871"/>
        <v>0</v>
      </c>
      <c r="GK831" s="329">
        <f t="shared" si="1872"/>
        <v>0</v>
      </c>
      <c r="GL831" s="329">
        <f t="shared" si="1873"/>
        <v>0</v>
      </c>
      <c r="GM831" s="329">
        <f t="shared" si="1874"/>
        <v>0</v>
      </c>
      <c r="GN831" s="329">
        <f t="shared" si="1875"/>
        <v>0</v>
      </c>
      <c r="GO831" s="329">
        <f t="shared" si="1876"/>
        <v>0</v>
      </c>
      <c r="GP831" s="170">
        <f t="shared" si="1887"/>
        <v>0</v>
      </c>
      <c r="GQ831" s="208">
        <f t="shared" si="1722"/>
        <v>0</v>
      </c>
      <c r="GR831" s="328">
        <v>34.1</v>
      </c>
      <c r="GS831" s="328">
        <f t="shared" si="1877"/>
        <v>0</v>
      </c>
      <c r="GT831" s="329">
        <f t="shared" si="1878"/>
        <v>0</v>
      </c>
      <c r="GU831" s="329">
        <f t="shared" si="1879"/>
        <v>0</v>
      </c>
      <c r="GV831" s="329">
        <f t="shared" si="1880"/>
        <v>0</v>
      </c>
      <c r="GW831" s="329">
        <f t="shared" si="1881"/>
        <v>0</v>
      </c>
      <c r="GX831" s="329">
        <f t="shared" si="1882"/>
        <v>0</v>
      </c>
      <c r="GY831" s="329">
        <f t="shared" si="1883"/>
        <v>0</v>
      </c>
      <c r="GZ831" s="170">
        <f t="shared" si="1888"/>
        <v>0</v>
      </c>
      <c r="HA831" s="208">
        <f t="shared" si="1723"/>
        <v>0</v>
      </c>
      <c r="HB831" s="328">
        <v>34.1</v>
      </c>
      <c r="HC831" s="328">
        <f t="shared" si="1724"/>
        <v>0</v>
      </c>
      <c r="HD831" s="329">
        <f t="shared" si="1830"/>
        <v>0</v>
      </c>
      <c r="HE831" s="329">
        <f t="shared" si="1831"/>
        <v>0</v>
      </c>
      <c r="HF831" s="329">
        <f t="shared" si="1832"/>
        <v>0</v>
      </c>
      <c r="HG831" s="329">
        <f t="shared" si="1833"/>
        <v>0</v>
      </c>
      <c r="HH831" s="329">
        <f t="shared" si="1834"/>
        <v>0</v>
      </c>
      <c r="HI831" s="329">
        <f t="shared" si="1835"/>
        <v>0</v>
      </c>
      <c r="HJ831" s="170">
        <f t="shared" si="1889"/>
        <v>0</v>
      </c>
      <c r="HK831" s="208">
        <f t="shared" si="1725"/>
        <v>0</v>
      </c>
      <c r="HL831" s="328">
        <v>34.1</v>
      </c>
      <c r="HM831" s="328">
        <f t="shared" si="1726"/>
        <v>0</v>
      </c>
      <c r="HN831" s="329">
        <f t="shared" si="1836"/>
        <v>0</v>
      </c>
      <c r="HO831" s="329">
        <f t="shared" si="1837"/>
        <v>0</v>
      </c>
      <c r="HP831" s="329">
        <f t="shared" si="1838"/>
        <v>0</v>
      </c>
      <c r="HQ831" s="329">
        <f t="shared" si="1839"/>
        <v>0</v>
      </c>
      <c r="HR831" s="329">
        <f t="shared" si="1840"/>
        <v>0</v>
      </c>
      <c r="HS831" s="329">
        <f t="shared" si="1841"/>
        <v>0</v>
      </c>
      <c r="HT831" s="170">
        <f t="shared" si="1727"/>
        <v>0</v>
      </c>
      <c r="HU831" s="208">
        <f t="shared" si="1728"/>
        <v>0</v>
      </c>
      <c r="HV831" s="328">
        <v>34.1</v>
      </c>
      <c r="HW831" s="328">
        <f t="shared" si="1842"/>
        <v>0</v>
      </c>
      <c r="HX831" s="329">
        <f t="shared" si="1843"/>
        <v>0</v>
      </c>
      <c r="HY831" s="329">
        <f t="shared" si="1844"/>
        <v>0</v>
      </c>
      <c r="HZ831" s="329">
        <f t="shared" si="1845"/>
        <v>0</v>
      </c>
      <c r="IA831" s="329">
        <f t="shared" si="1846"/>
        <v>0</v>
      </c>
      <c r="IB831" s="329">
        <f t="shared" si="1847"/>
        <v>0</v>
      </c>
      <c r="IC831" s="329">
        <f t="shared" si="1848"/>
        <v>0</v>
      </c>
      <c r="ID831" s="170">
        <f t="shared" si="1729"/>
        <v>0</v>
      </c>
      <c r="IE831" s="208">
        <f t="shared" si="1730"/>
        <v>0</v>
      </c>
      <c r="IF831" s="328">
        <v>34.1</v>
      </c>
      <c r="IG831" s="328">
        <f t="shared" si="1849"/>
        <v>0</v>
      </c>
      <c r="IH831" s="329">
        <f t="shared" si="1850"/>
        <v>0</v>
      </c>
      <c r="II831" s="329">
        <f t="shared" si="1851"/>
        <v>0</v>
      </c>
      <c r="IJ831" s="329">
        <f t="shared" si="1852"/>
        <v>0</v>
      </c>
      <c r="IK831" s="329">
        <f t="shared" si="1853"/>
        <v>0</v>
      </c>
      <c r="IL831" s="329">
        <f t="shared" si="1854"/>
        <v>0</v>
      </c>
      <c r="IM831" s="329">
        <f t="shared" si="1855"/>
        <v>0</v>
      </c>
      <c r="IN831" s="170">
        <f t="shared" si="1890"/>
        <v>0</v>
      </c>
    </row>
    <row r="832" spans="1:248">
      <c r="A832" s="318"/>
      <c r="B832" s="318"/>
      <c r="C832" s="318"/>
      <c r="D832" s="318"/>
      <c r="E832" s="318"/>
      <c r="F832" s="318"/>
      <c r="G832" s="318"/>
      <c r="H832" s="318"/>
      <c r="I832" s="318"/>
      <c r="K832" s="318"/>
      <c r="L832" s="318"/>
      <c r="M832" s="318"/>
      <c r="N832" s="318"/>
      <c r="O832" s="318"/>
      <c r="P832" s="318"/>
      <c r="Q832" s="318"/>
      <c r="R832" s="318"/>
      <c r="S832" s="208">
        <f t="shared" si="1731"/>
        <v>0</v>
      </c>
      <c r="T832" s="328">
        <v>34.200000000000003</v>
      </c>
      <c r="U832" s="328">
        <f t="shared" si="1732"/>
        <v>0</v>
      </c>
      <c r="V832" s="329">
        <f t="shared" si="1733"/>
        <v>0</v>
      </c>
      <c r="W832" s="329">
        <f t="shared" si="1734"/>
        <v>0</v>
      </c>
      <c r="X832" s="329">
        <f t="shared" si="1735"/>
        <v>0</v>
      </c>
      <c r="Y832" s="329">
        <f t="shared" si="1736"/>
        <v>0</v>
      </c>
      <c r="Z832" s="329">
        <f t="shared" si="1737"/>
        <v>0</v>
      </c>
      <c r="AA832" s="329">
        <f t="shared" si="1738"/>
        <v>0</v>
      </c>
      <c r="AB832" s="170">
        <f t="shared" si="1684"/>
        <v>0</v>
      </c>
      <c r="AC832" s="208">
        <f t="shared" si="1685"/>
        <v>0</v>
      </c>
      <c r="AD832" s="328">
        <v>34.200000000000003</v>
      </c>
      <c r="AE832" s="328">
        <f t="shared" si="1739"/>
        <v>0</v>
      </c>
      <c r="AF832" s="329">
        <f t="shared" si="1740"/>
        <v>0</v>
      </c>
      <c r="AG832" s="329">
        <f t="shared" si="1741"/>
        <v>0</v>
      </c>
      <c r="AH832" s="329">
        <f t="shared" si="1742"/>
        <v>0</v>
      </c>
      <c r="AI832" s="329">
        <f t="shared" si="1743"/>
        <v>0</v>
      </c>
      <c r="AJ832" s="329">
        <f t="shared" si="1744"/>
        <v>0</v>
      </c>
      <c r="AK832" s="329">
        <f t="shared" si="1745"/>
        <v>0</v>
      </c>
      <c r="AL832" s="170">
        <f t="shared" si="1686"/>
        <v>0</v>
      </c>
      <c r="AM832" s="208">
        <f t="shared" si="1687"/>
        <v>0</v>
      </c>
      <c r="AN832" s="328">
        <v>34.200000000000003</v>
      </c>
      <c r="AO832" s="328">
        <f t="shared" si="1746"/>
        <v>0</v>
      </c>
      <c r="AP832" s="329">
        <f t="shared" si="1747"/>
        <v>0</v>
      </c>
      <c r="AQ832" s="329">
        <f t="shared" si="1748"/>
        <v>0</v>
      </c>
      <c r="AR832" s="329">
        <f t="shared" si="1749"/>
        <v>0</v>
      </c>
      <c r="AS832" s="329">
        <f t="shared" si="1750"/>
        <v>0</v>
      </c>
      <c r="AT832" s="329">
        <f t="shared" si="1751"/>
        <v>0</v>
      </c>
      <c r="AU832" s="329">
        <f t="shared" si="1752"/>
        <v>0</v>
      </c>
      <c r="AV832" s="170">
        <f t="shared" si="1688"/>
        <v>0</v>
      </c>
      <c r="AW832" s="208">
        <f t="shared" si="1689"/>
        <v>0</v>
      </c>
      <c r="AX832" s="328">
        <v>34.200000000000003</v>
      </c>
      <c r="AY832" s="328">
        <f t="shared" si="1753"/>
        <v>0</v>
      </c>
      <c r="AZ832" s="329">
        <f t="shared" si="1754"/>
        <v>0</v>
      </c>
      <c r="BA832" s="329">
        <f t="shared" si="1755"/>
        <v>0</v>
      </c>
      <c r="BB832" s="329">
        <f t="shared" si="1756"/>
        <v>0</v>
      </c>
      <c r="BC832" s="329">
        <f t="shared" si="1757"/>
        <v>0</v>
      </c>
      <c r="BD832" s="329">
        <f t="shared" si="1758"/>
        <v>0</v>
      </c>
      <c r="BE832" s="329">
        <f t="shared" si="1759"/>
        <v>0</v>
      </c>
      <c r="BF832" s="170">
        <f t="shared" si="1690"/>
        <v>0</v>
      </c>
      <c r="BG832" s="208">
        <f t="shared" si="1691"/>
        <v>0</v>
      </c>
      <c r="BH832" s="328">
        <v>34.200000000000003</v>
      </c>
      <c r="BI832" s="328">
        <f t="shared" si="1692"/>
        <v>0</v>
      </c>
      <c r="BJ832" s="329">
        <f t="shared" si="1693"/>
        <v>0</v>
      </c>
      <c r="BK832" s="329">
        <f t="shared" si="1694"/>
        <v>0</v>
      </c>
      <c r="BL832" s="329">
        <f t="shared" si="1695"/>
        <v>0</v>
      </c>
      <c r="BM832" s="329">
        <f t="shared" si="1696"/>
        <v>0</v>
      </c>
      <c r="BN832" s="329">
        <f t="shared" si="1697"/>
        <v>0</v>
      </c>
      <c r="BO832" s="329">
        <f t="shared" si="1698"/>
        <v>0</v>
      </c>
      <c r="BP832" s="170">
        <f t="shared" si="1699"/>
        <v>0</v>
      </c>
      <c r="BQ832" s="208">
        <f t="shared" si="1700"/>
        <v>0</v>
      </c>
      <c r="BR832" s="328">
        <v>34.200000000000003</v>
      </c>
      <c r="BS832" s="328">
        <f t="shared" si="1760"/>
        <v>0</v>
      </c>
      <c r="BT832" s="329">
        <f t="shared" si="1761"/>
        <v>0</v>
      </c>
      <c r="BU832" s="329">
        <f t="shared" si="1762"/>
        <v>0</v>
      </c>
      <c r="BV832" s="329">
        <f t="shared" si="1763"/>
        <v>0</v>
      </c>
      <c r="BW832" s="329">
        <f t="shared" si="1764"/>
        <v>0</v>
      </c>
      <c r="BX832" s="329">
        <f t="shared" si="1765"/>
        <v>0</v>
      </c>
      <c r="BY832" s="329">
        <f t="shared" si="1766"/>
        <v>0</v>
      </c>
      <c r="BZ832" s="170">
        <f t="shared" si="1701"/>
        <v>0</v>
      </c>
      <c r="CA832" s="208">
        <f t="shared" si="1702"/>
        <v>0</v>
      </c>
      <c r="CB832" s="328">
        <v>34.200000000000003</v>
      </c>
      <c r="CC832" s="328">
        <f t="shared" si="1767"/>
        <v>0</v>
      </c>
      <c r="CD832" s="329">
        <f t="shared" si="1768"/>
        <v>0</v>
      </c>
      <c r="CE832" s="329">
        <f t="shared" si="1769"/>
        <v>0</v>
      </c>
      <c r="CF832" s="329">
        <f t="shared" si="1770"/>
        <v>0</v>
      </c>
      <c r="CG832" s="329">
        <f t="shared" si="1771"/>
        <v>0</v>
      </c>
      <c r="CH832" s="329">
        <f t="shared" si="1772"/>
        <v>0</v>
      </c>
      <c r="CI832" s="329">
        <f t="shared" si="1773"/>
        <v>0</v>
      </c>
      <c r="CJ832" s="170">
        <f t="shared" si="1703"/>
        <v>0</v>
      </c>
      <c r="CK832" s="208">
        <f t="shared" si="1704"/>
        <v>0</v>
      </c>
      <c r="CL832" s="328">
        <v>34.200000000000003</v>
      </c>
      <c r="CM832" s="328">
        <f t="shared" si="1774"/>
        <v>0</v>
      </c>
      <c r="CN832" s="329">
        <f t="shared" si="1775"/>
        <v>0</v>
      </c>
      <c r="CO832" s="329">
        <f t="shared" si="1776"/>
        <v>0</v>
      </c>
      <c r="CP832" s="329">
        <f t="shared" si="1777"/>
        <v>0</v>
      </c>
      <c r="CQ832" s="329">
        <f t="shared" si="1778"/>
        <v>0</v>
      </c>
      <c r="CR832" s="329">
        <f t="shared" si="1779"/>
        <v>0</v>
      </c>
      <c r="CS832" s="329">
        <f t="shared" si="1780"/>
        <v>0</v>
      </c>
      <c r="CT832" s="170">
        <f t="shared" si="1705"/>
        <v>0</v>
      </c>
      <c r="CU832" s="208">
        <f t="shared" si="1706"/>
        <v>0</v>
      </c>
      <c r="CV832" s="328">
        <v>34.200000000000003</v>
      </c>
      <c r="CW832" s="328">
        <f t="shared" si="1781"/>
        <v>0</v>
      </c>
      <c r="CX832" s="329">
        <f t="shared" si="1782"/>
        <v>0</v>
      </c>
      <c r="CY832" s="329">
        <f t="shared" si="1783"/>
        <v>0</v>
      </c>
      <c r="CZ832" s="329">
        <f t="shared" si="1784"/>
        <v>0</v>
      </c>
      <c r="DA832" s="329">
        <f t="shared" si="1785"/>
        <v>0</v>
      </c>
      <c r="DB832" s="329">
        <f t="shared" si="1786"/>
        <v>0</v>
      </c>
      <c r="DC832" s="329">
        <f t="shared" si="1787"/>
        <v>0</v>
      </c>
      <c r="DD832" s="170">
        <f t="shared" si="1707"/>
        <v>0</v>
      </c>
      <c r="DE832" s="208">
        <f t="shared" si="1708"/>
        <v>0</v>
      </c>
      <c r="DF832" s="328">
        <v>34.200000000000003</v>
      </c>
      <c r="DG832" s="328">
        <f t="shared" si="1788"/>
        <v>0</v>
      </c>
      <c r="DH832" s="329">
        <f t="shared" si="1789"/>
        <v>0</v>
      </c>
      <c r="DI832" s="329">
        <f t="shared" si="1790"/>
        <v>0</v>
      </c>
      <c r="DJ832" s="329">
        <f t="shared" si="1791"/>
        <v>0</v>
      </c>
      <c r="DK832" s="329">
        <f t="shared" si="1792"/>
        <v>0</v>
      </c>
      <c r="DL832" s="329">
        <f t="shared" si="1793"/>
        <v>0</v>
      </c>
      <c r="DM832" s="329">
        <f t="shared" si="1794"/>
        <v>0</v>
      </c>
      <c r="DN832" s="170">
        <f t="shared" si="1709"/>
        <v>0</v>
      </c>
      <c r="DO832" s="208">
        <f t="shared" si="1710"/>
        <v>0</v>
      </c>
      <c r="DP832" s="328">
        <v>34.200000000000003</v>
      </c>
      <c r="DQ832" s="328">
        <f t="shared" si="1795"/>
        <v>0</v>
      </c>
      <c r="DR832" s="329">
        <f t="shared" si="1796"/>
        <v>0</v>
      </c>
      <c r="DS832" s="329">
        <f t="shared" si="1797"/>
        <v>0</v>
      </c>
      <c r="DT832" s="329">
        <f t="shared" si="1798"/>
        <v>0</v>
      </c>
      <c r="DU832" s="329">
        <f t="shared" si="1799"/>
        <v>0</v>
      </c>
      <c r="DV832" s="329">
        <f t="shared" si="1800"/>
        <v>0</v>
      </c>
      <c r="DW832" s="329">
        <f t="shared" si="1801"/>
        <v>0</v>
      </c>
      <c r="DX832" s="170">
        <f t="shared" si="1711"/>
        <v>0</v>
      </c>
      <c r="DY832" s="208">
        <f t="shared" si="1712"/>
        <v>0</v>
      </c>
      <c r="DZ832" s="328">
        <v>34.200000000000003</v>
      </c>
      <c r="EA832" s="328">
        <f t="shared" si="1802"/>
        <v>0</v>
      </c>
      <c r="EB832" s="329">
        <f t="shared" si="1803"/>
        <v>0</v>
      </c>
      <c r="EC832" s="329">
        <f t="shared" si="1804"/>
        <v>0</v>
      </c>
      <c r="ED832" s="329">
        <f t="shared" si="1805"/>
        <v>0</v>
      </c>
      <c r="EE832" s="329">
        <f t="shared" si="1806"/>
        <v>0</v>
      </c>
      <c r="EF832" s="329">
        <f t="shared" si="1807"/>
        <v>0</v>
      </c>
      <c r="EG832" s="329">
        <f t="shared" si="1808"/>
        <v>0</v>
      </c>
      <c r="EH832" s="170">
        <f t="shared" si="1713"/>
        <v>0</v>
      </c>
      <c r="EI832" s="208">
        <f t="shared" si="1714"/>
        <v>0</v>
      </c>
      <c r="EJ832" s="328">
        <v>34.200000000000003</v>
      </c>
      <c r="EK832" s="328">
        <f t="shared" si="1809"/>
        <v>0</v>
      </c>
      <c r="EL832" s="329">
        <f t="shared" si="1810"/>
        <v>0</v>
      </c>
      <c r="EM832" s="329">
        <f t="shared" si="1811"/>
        <v>0</v>
      </c>
      <c r="EN832" s="329">
        <f t="shared" si="1812"/>
        <v>0</v>
      </c>
      <c r="EO832" s="329">
        <f t="shared" si="1813"/>
        <v>0</v>
      </c>
      <c r="EP832" s="329">
        <f t="shared" si="1814"/>
        <v>0</v>
      </c>
      <c r="EQ832" s="329">
        <f t="shared" si="1815"/>
        <v>0</v>
      </c>
      <c r="ER832" s="170">
        <f t="shared" si="1715"/>
        <v>0</v>
      </c>
      <c r="ES832" s="208">
        <f t="shared" si="1716"/>
        <v>0</v>
      </c>
      <c r="ET832" s="328">
        <v>34.200000000000003</v>
      </c>
      <c r="EU832" s="328">
        <f t="shared" si="1816"/>
        <v>0</v>
      </c>
      <c r="EV832" s="329">
        <f t="shared" si="1817"/>
        <v>0</v>
      </c>
      <c r="EW832" s="329">
        <f t="shared" si="1818"/>
        <v>0</v>
      </c>
      <c r="EX832" s="329">
        <f t="shared" si="1819"/>
        <v>0</v>
      </c>
      <c r="EY832" s="329">
        <f t="shared" si="1820"/>
        <v>0</v>
      </c>
      <c r="EZ832" s="329">
        <f t="shared" si="1821"/>
        <v>0</v>
      </c>
      <c r="FA832" s="329">
        <f t="shared" si="1822"/>
        <v>0</v>
      </c>
      <c r="FB832" s="170">
        <f t="shared" si="1717"/>
        <v>0</v>
      </c>
      <c r="FC832" s="208">
        <f t="shared" si="1718"/>
        <v>0</v>
      </c>
      <c r="FD832" s="328">
        <v>34.200000000000003</v>
      </c>
      <c r="FE832" s="328">
        <f t="shared" si="1823"/>
        <v>0</v>
      </c>
      <c r="FF832" s="329">
        <f t="shared" si="1824"/>
        <v>0</v>
      </c>
      <c r="FG832" s="329">
        <f t="shared" si="1825"/>
        <v>0</v>
      </c>
      <c r="FH832" s="329">
        <f t="shared" si="1826"/>
        <v>0</v>
      </c>
      <c r="FI832" s="329">
        <f t="shared" si="1827"/>
        <v>0</v>
      </c>
      <c r="FJ832" s="329">
        <f t="shared" si="1828"/>
        <v>0</v>
      </c>
      <c r="FK832" s="329">
        <f t="shared" si="1829"/>
        <v>0</v>
      </c>
      <c r="FL832" s="170">
        <f t="shared" si="1884"/>
        <v>0</v>
      </c>
      <c r="FM832" s="208">
        <f t="shared" si="1719"/>
        <v>0</v>
      </c>
      <c r="FN832" s="328">
        <v>34.200000000000003</v>
      </c>
      <c r="FO832" s="328">
        <f t="shared" si="1856"/>
        <v>0</v>
      </c>
      <c r="FP832" s="329">
        <f t="shared" si="1857"/>
        <v>0</v>
      </c>
      <c r="FQ832" s="329">
        <f t="shared" si="1858"/>
        <v>0</v>
      </c>
      <c r="FR832" s="329">
        <f t="shared" si="1859"/>
        <v>0</v>
      </c>
      <c r="FS832" s="329">
        <f t="shared" si="1860"/>
        <v>0</v>
      </c>
      <c r="FT832" s="329">
        <f t="shared" si="1861"/>
        <v>0</v>
      </c>
      <c r="FU832" s="329">
        <f t="shared" si="1862"/>
        <v>0</v>
      </c>
      <c r="FV832" s="170">
        <f t="shared" si="1885"/>
        <v>0</v>
      </c>
      <c r="FW832" s="208">
        <f t="shared" si="1720"/>
        <v>0</v>
      </c>
      <c r="FX832" s="328">
        <v>34.200000000000003</v>
      </c>
      <c r="FY832" s="328">
        <f t="shared" si="1863"/>
        <v>0</v>
      </c>
      <c r="FZ832" s="329">
        <f t="shared" si="1864"/>
        <v>0</v>
      </c>
      <c r="GA832" s="329">
        <f t="shared" si="1865"/>
        <v>0</v>
      </c>
      <c r="GB832" s="329">
        <f t="shared" si="1866"/>
        <v>0</v>
      </c>
      <c r="GC832" s="329">
        <f t="shared" si="1867"/>
        <v>0</v>
      </c>
      <c r="GD832" s="329">
        <f t="shared" si="1868"/>
        <v>0</v>
      </c>
      <c r="GE832" s="329">
        <f t="shared" si="1869"/>
        <v>0</v>
      </c>
      <c r="GF832" s="170">
        <f t="shared" si="1886"/>
        <v>0</v>
      </c>
      <c r="GG832" s="208">
        <f t="shared" si="1721"/>
        <v>0</v>
      </c>
      <c r="GH832" s="328">
        <v>34.200000000000003</v>
      </c>
      <c r="GI832" s="328">
        <f t="shared" si="1870"/>
        <v>0</v>
      </c>
      <c r="GJ832" s="329">
        <f t="shared" si="1871"/>
        <v>0</v>
      </c>
      <c r="GK832" s="329">
        <f t="shared" si="1872"/>
        <v>0</v>
      </c>
      <c r="GL832" s="329">
        <f t="shared" si="1873"/>
        <v>0</v>
      </c>
      <c r="GM832" s="329">
        <f t="shared" si="1874"/>
        <v>0</v>
      </c>
      <c r="GN832" s="329">
        <f t="shared" si="1875"/>
        <v>0</v>
      </c>
      <c r="GO832" s="329">
        <f t="shared" si="1876"/>
        <v>0</v>
      </c>
      <c r="GP832" s="170">
        <f t="shared" si="1887"/>
        <v>0</v>
      </c>
      <c r="GQ832" s="208">
        <f t="shared" si="1722"/>
        <v>0</v>
      </c>
      <c r="GR832" s="328">
        <v>34.200000000000003</v>
      </c>
      <c r="GS832" s="328">
        <f t="shared" si="1877"/>
        <v>0</v>
      </c>
      <c r="GT832" s="329">
        <f t="shared" si="1878"/>
        <v>0</v>
      </c>
      <c r="GU832" s="329">
        <f t="shared" si="1879"/>
        <v>0</v>
      </c>
      <c r="GV832" s="329">
        <f t="shared" si="1880"/>
        <v>0</v>
      </c>
      <c r="GW832" s="329">
        <f t="shared" si="1881"/>
        <v>0</v>
      </c>
      <c r="GX832" s="329">
        <f t="shared" si="1882"/>
        <v>0</v>
      </c>
      <c r="GY832" s="329">
        <f t="shared" si="1883"/>
        <v>0</v>
      </c>
      <c r="GZ832" s="170">
        <f t="shared" si="1888"/>
        <v>0</v>
      </c>
      <c r="HA832" s="208">
        <f t="shared" si="1723"/>
        <v>0</v>
      </c>
      <c r="HB832" s="328">
        <v>34.200000000000003</v>
      </c>
      <c r="HC832" s="328">
        <f t="shared" si="1724"/>
        <v>0</v>
      </c>
      <c r="HD832" s="329">
        <f t="shared" si="1830"/>
        <v>0</v>
      </c>
      <c r="HE832" s="329">
        <f t="shared" si="1831"/>
        <v>0</v>
      </c>
      <c r="HF832" s="329">
        <f t="shared" si="1832"/>
        <v>0</v>
      </c>
      <c r="HG832" s="329">
        <f t="shared" si="1833"/>
        <v>0</v>
      </c>
      <c r="HH832" s="329">
        <f t="shared" si="1834"/>
        <v>0</v>
      </c>
      <c r="HI832" s="329">
        <f t="shared" si="1835"/>
        <v>0</v>
      </c>
      <c r="HJ832" s="170">
        <f t="shared" si="1889"/>
        <v>0</v>
      </c>
      <c r="HK832" s="208">
        <f t="shared" si="1725"/>
        <v>0</v>
      </c>
      <c r="HL832" s="328">
        <v>34.200000000000003</v>
      </c>
      <c r="HM832" s="328">
        <f t="shared" si="1726"/>
        <v>0</v>
      </c>
      <c r="HN832" s="329">
        <f t="shared" si="1836"/>
        <v>0</v>
      </c>
      <c r="HO832" s="329">
        <f t="shared" si="1837"/>
        <v>0</v>
      </c>
      <c r="HP832" s="329">
        <f t="shared" si="1838"/>
        <v>0</v>
      </c>
      <c r="HQ832" s="329">
        <f t="shared" si="1839"/>
        <v>0</v>
      </c>
      <c r="HR832" s="329">
        <f t="shared" si="1840"/>
        <v>0</v>
      </c>
      <c r="HS832" s="329">
        <f t="shared" si="1841"/>
        <v>0</v>
      </c>
      <c r="HT832" s="170">
        <f t="shared" si="1727"/>
        <v>0</v>
      </c>
      <c r="HU832" s="208">
        <f t="shared" si="1728"/>
        <v>0</v>
      </c>
      <c r="HV832" s="328">
        <v>34.200000000000003</v>
      </c>
      <c r="HW832" s="328">
        <f t="shared" si="1842"/>
        <v>0</v>
      </c>
      <c r="HX832" s="329">
        <f t="shared" si="1843"/>
        <v>0</v>
      </c>
      <c r="HY832" s="329">
        <f t="shared" si="1844"/>
        <v>0</v>
      </c>
      <c r="HZ832" s="329">
        <f t="shared" si="1845"/>
        <v>0</v>
      </c>
      <c r="IA832" s="329">
        <f t="shared" si="1846"/>
        <v>0</v>
      </c>
      <c r="IB832" s="329">
        <f t="shared" si="1847"/>
        <v>0</v>
      </c>
      <c r="IC832" s="329">
        <f t="shared" si="1848"/>
        <v>0</v>
      </c>
      <c r="ID832" s="170">
        <f t="shared" si="1729"/>
        <v>0</v>
      </c>
      <c r="IE832" s="208">
        <f t="shared" si="1730"/>
        <v>0</v>
      </c>
      <c r="IF832" s="328">
        <v>34.200000000000003</v>
      </c>
      <c r="IG832" s="328">
        <f t="shared" si="1849"/>
        <v>0</v>
      </c>
      <c r="IH832" s="329">
        <f t="shared" si="1850"/>
        <v>0</v>
      </c>
      <c r="II832" s="329">
        <f t="shared" si="1851"/>
        <v>0</v>
      </c>
      <c r="IJ832" s="329">
        <f t="shared" si="1852"/>
        <v>0</v>
      </c>
      <c r="IK832" s="329">
        <f t="shared" si="1853"/>
        <v>0</v>
      </c>
      <c r="IL832" s="329">
        <f t="shared" si="1854"/>
        <v>0</v>
      </c>
      <c r="IM832" s="329">
        <f t="shared" si="1855"/>
        <v>0</v>
      </c>
      <c r="IN832" s="170">
        <f t="shared" si="1890"/>
        <v>0</v>
      </c>
    </row>
    <row r="833" spans="1:248">
      <c r="A833" s="318"/>
      <c r="B833" s="318"/>
      <c r="C833" s="318"/>
      <c r="D833" s="318"/>
      <c r="E833" s="318"/>
      <c r="F833" s="318"/>
      <c r="G833" s="318"/>
      <c r="H833" s="318"/>
      <c r="I833" s="318"/>
      <c r="K833" s="318"/>
      <c r="L833" s="318"/>
      <c r="M833" s="318"/>
      <c r="N833" s="318"/>
      <c r="O833" s="318"/>
      <c r="P833" s="318"/>
      <c r="Q833" s="318"/>
      <c r="R833" s="318"/>
      <c r="S833" s="208">
        <f t="shared" si="1731"/>
        <v>0</v>
      </c>
      <c r="T833" s="328">
        <v>34.299999999999997</v>
      </c>
      <c r="U833" s="328">
        <f t="shared" si="1732"/>
        <v>0</v>
      </c>
      <c r="V833" s="329">
        <f t="shared" si="1733"/>
        <v>0</v>
      </c>
      <c r="W833" s="329">
        <f t="shared" si="1734"/>
        <v>0</v>
      </c>
      <c r="X833" s="329">
        <f t="shared" si="1735"/>
        <v>0</v>
      </c>
      <c r="Y833" s="329">
        <f t="shared" si="1736"/>
        <v>0</v>
      </c>
      <c r="Z833" s="329">
        <f t="shared" si="1737"/>
        <v>0</v>
      </c>
      <c r="AA833" s="329">
        <f t="shared" si="1738"/>
        <v>0</v>
      </c>
      <c r="AB833" s="170">
        <f t="shared" si="1684"/>
        <v>0</v>
      </c>
      <c r="AC833" s="208">
        <f t="shared" si="1685"/>
        <v>0</v>
      </c>
      <c r="AD833" s="328">
        <v>34.299999999999997</v>
      </c>
      <c r="AE833" s="328">
        <f t="shared" si="1739"/>
        <v>0</v>
      </c>
      <c r="AF833" s="329">
        <f t="shared" si="1740"/>
        <v>0</v>
      </c>
      <c r="AG833" s="329">
        <f t="shared" si="1741"/>
        <v>0</v>
      </c>
      <c r="AH833" s="329">
        <f t="shared" si="1742"/>
        <v>0</v>
      </c>
      <c r="AI833" s="329">
        <f t="shared" si="1743"/>
        <v>0</v>
      </c>
      <c r="AJ833" s="329">
        <f t="shared" si="1744"/>
        <v>0</v>
      </c>
      <c r="AK833" s="329">
        <f t="shared" si="1745"/>
        <v>0</v>
      </c>
      <c r="AL833" s="170">
        <f t="shared" si="1686"/>
        <v>0</v>
      </c>
      <c r="AM833" s="208">
        <f t="shared" si="1687"/>
        <v>0</v>
      </c>
      <c r="AN833" s="328">
        <v>34.299999999999997</v>
      </c>
      <c r="AO833" s="328">
        <f t="shared" si="1746"/>
        <v>0</v>
      </c>
      <c r="AP833" s="329">
        <f t="shared" si="1747"/>
        <v>0</v>
      </c>
      <c r="AQ833" s="329">
        <f t="shared" si="1748"/>
        <v>0</v>
      </c>
      <c r="AR833" s="329">
        <f t="shared" si="1749"/>
        <v>0</v>
      </c>
      <c r="AS833" s="329">
        <f t="shared" si="1750"/>
        <v>0</v>
      </c>
      <c r="AT833" s="329">
        <f t="shared" si="1751"/>
        <v>0</v>
      </c>
      <c r="AU833" s="329">
        <f t="shared" si="1752"/>
        <v>0</v>
      </c>
      <c r="AV833" s="170">
        <f t="shared" si="1688"/>
        <v>0</v>
      </c>
      <c r="AW833" s="208">
        <f t="shared" si="1689"/>
        <v>0</v>
      </c>
      <c r="AX833" s="328">
        <v>34.299999999999997</v>
      </c>
      <c r="AY833" s="328">
        <f t="shared" si="1753"/>
        <v>0</v>
      </c>
      <c r="AZ833" s="329">
        <f t="shared" si="1754"/>
        <v>0</v>
      </c>
      <c r="BA833" s="329">
        <f t="shared" si="1755"/>
        <v>0</v>
      </c>
      <c r="BB833" s="329">
        <f t="shared" si="1756"/>
        <v>0</v>
      </c>
      <c r="BC833" s="329">
        <f t="shared" si="1757"/>
        <v>0</v>
      </c>
      <c r="BD833" s="329">
        <f t="shared" si="1758"/>
        <v>0</v>
      </c>
      <c r="BE833" s="329">
        <f t="shared" si="1759"/>
        <v>0</v>
      </c>
      <c r="BF833" s="170">
        <f t="shared" si="1690"/>
        <v>0</v>
      </c>
      <c r="BG833" s="208">
        <f t="shared" si="1691"/>
        <v>0</v>
      </c>
      <c r="BH833" s="328">
        <v>34.299999999999997</v>
      </c>
      <c r="BI833" s="328">
        <f t="shared" si="1692"/>
        <v>0</v>
      </c>
      <c r="BJ833" s="329">
        <f t="shared" si="1693"/>
        <v>0</v>
      </c>
      <c r="BK833" s="329">
        <f t="shared" si="1694"/>
        <v>0</v>
      </c>
      <c r="BL833" s="329">
        <f t="shared" si="1695"/>
        <v>0</v>
      </c>
      <c r="BM833" s="329">
        <f t="shared" si="1696"/>
        <v>0</v>
      </c>
      <c r="BN833" s="329">
        <f t="shared" si="1697"/>
        <v>0</v>
      </c>
      <c r="BO833" s="329">
        <f t="shared" si="1698"/>
        <v>0</v>
      </c>
      <c r="BP833" s="170">
        <f t="shared" si="1699"/>
        <v>0</v>
      </c>
      <c r="BQ833" s="208">
        <f t="shared" si="1700"/>
        <v>0</v>
      </c>
      <c r="BR833" s="328">
        <v>34.299999999999997</v>
      </c>
      <c r="BS833" s="328">
        <f t="shared" si="1760"/>
        <v>0</v>
      </c>
      <c r="BT833" s="329">
        <f t="shared" si="1761"/>
        <v>0</v>
      </c>
      <c r="BU833" s="329">
        <f t="shared" si="1762"/>
        <v>0</v>
      </c>
      <c r="BV833" s="329">
        <f t="shared" si="1763"/>
        <v>0</v>
      </c>
      <c r="BW833" s="329">
        <f t="shared" si="1764"/>
        <v>0</v>
      </c>
      <c r="BX833" s="329">
        <f t="shared" si="1765"/>
        <v>0</v>
      </c>
      <c r="BY833" s="329">
        <f t="shared" si="1766"/>
        <v>0</v>
      </c>
      <c r="BZ833" s="170">
        <f t="shared" si="1701"/>
        <v>0</v>
      </c>
      <c r="CA833" s="208">
        <f t="shared" si="1702"/>
        <v>0</v>
      </c>
      <c r="CB833" s="328">
        <v>34.299999999999997</v>
      </c>
      <c r="CC833" s="328">
        <f t="shared" si="1767"/>
        <v>0</v>
      </c>
      <c r="CD833" s="329">
        <f t="shared" si="1768"/>
        <v>0</v>
      </c>
      <c r="CE833" s="329">
        <f t="shared" si="1769"/>
        <v>0</v>
      </c>
      <c r="CF833" s="329">
        <f t="shared" si="1770"/>
        <v>0</v>
      </c>
      <c r="CG833" s="329">
        <f t="shared" si="1771"/>
        <v>0</v>
      </c>
      <c r="CH833" s="329">
        <f t="shared" si="1772"/>
        <v>0</v>
      </c>
      <c r="CI833" s="329">
        <f t="shared" si="1773"/>
        <v>0</v>
      </c>
      <c r="CJ833" s="170">
        <f t="shared" si="1703"/>
        <v>0</v>
      </c>
      <c r="CK833" s="208">
        <f t="shared" si="1704"/>
        <v>0</v>
      </c>
      <c r="CL833" s="328">
        <v>34.299999999999997</v>
      </c>
      <c r="CM833" s="328">
        <f t="shared" si="1774"/>
        <v>0</v>
      </c>
      <c r="CN833" s="329">
        <f t="shared" si="1775"/>
        <v>0</v>
      </c>
      <c r="CO833" s="329">
        <f t="shared" si="1776"/>
        <v>0</v>
      </c>
      <c r="CP833" s="329">
        <f t="shared" si="1777"/>
        <v>0</v>
      </c>
      <c r="CQ833" s="329">
        <f t="shared" si="1778"/>
        <v>0</v>
      </c>
      <c r="CR833" s="329">
        <f t="shared" si="1779"/>
        <v>0</v>
      </c>
      <c r="CS833" s="329">
        <f t="shared" si="1780"/>
        <v>0</v>
      </c>
      <c r="CT833" s="170">
        <f t="shared" si="1705"/>
        <v>0</v>
      </c>
      <c r="CU833" s="208">
        <f t="shared" si="1706"/>
        <v>0</v>
      </c>
      <c r="CV833" s="328">
        <v>34.299999999999997</v>
      </c>
      <c r="CW833" s="328">
        <f t="shared" si="1781"/>
        <v>0</v>
      </c>
      <c r="CX833" s="329">
        <f t="shared" si="1782"/>
        <v>0</v>
      </c>
      <c r="CY833" s="329">
        <f t="shared" si="1783"/>
        <v>0</v>
      </c>
      <c r="CZ833" s="329">
        <f t="shared" si="1784"/>
        <v>0</v>
      </c>
      <c r="DA833" s="329">
        <f t="shared" si="1785"/>
        <v>0</v>
      </c>
      <c r="DB833" s="329">
        <f t="shared" si="1786"/>
        <v>0</v>
      </c>
      <c r="DC833" s="329">
        <f t="shared" si="1787"/>
        <v>0</v>
      </c>
      <c r="DD833" s="170">
        <f t="shared" si="1707"/>
        <v>0</v>
      </c>
      <c r="DE833" s="208">
        <f t="shared" si="1708"/>
        <v>0</v>
      </c>
      <c r="DF833" s="328">
        <v>34.299999999999997</v>
      </c>
      <c r="DG833" s="328">
        <f t="shared" si="1788"/>
        <v>0</v>
      </c>
      <c r="DH833" s="329">
        <f t="shared" si="1789"/>
        <v>0</v>
      </c>
      <c r="DI833" s="329">
        <f t="shared" si="1790"/>
        <v>0</v>
      </c>
      <c r="DJ833" s="329">
        <f t="shared" si="1791"/>
        <v>0</v>
      </c>
      <c r="DK833" s="329">
        <f t="shared" si="1792"/>
        <v>0</v>
      </c>
      <c r="DL833" s="329">
        <f t="shared" si="1793"/>
        <v>0</v>
      </c>
      <c r="DM833" s="329">
        <f t="shared" si="1794"/>
        <v>0</v>
      </c>
      <c r="DN833" s="170">
        <f t="shared" si="1709"/>
        <v>0</v>
      </c>
      <c r="DO833" s="208">
        <f t="shared" si="1710"/>
        <v>0</v>
      </c>
      <c r="DP833" s="328">
        <v>34.299999999999997</v>
      </c>
      <c r="DQ833" s="328">
        <f t="shared" si="1795"/>
        <v>0</v>
      </c>
      <c r="DR833" s="329">
        <f t="shared" si="1796"/>
        <v>0</v>
      </c>
      <c r="DS833" s="329">
        <f t="shared" si="1797"/>
        <v>0</v>
      </c>
      <c r="DT833" s="329">
        <f t="shared" si="1798"/>
        <v>0</v>
      </c>
      <c r="DU833" s="329">
        <f t="shared" si="1799"/>
        <v>0</v>
      </c>
      <c r="DV833" s="329">
        <f t="shared" si="1800"/>
        <v>0</v>
      </c>
      <c r="DW833" s="329">
        <f t="shared" si="1801"/>
        <v>0</v>
      </c>
      <c r="DX833" s="170">
        <f t="shared" si="1711"/>
        <v>0</v>
      </c>
      <c r="DY833" s="208">
        <f t="shared" si="1712"/>
        <v>0</v>
      </c>
      <c r="DZ833" s="328">
        <v>34.299999999999997</v>
      </c>
      <c r="EA833" s="328">
        <f t="shared" si="1802"/>
        <v>0</v>
      </c>
      <c r="EB833" s="329">
        <f t="shared" si="1803"/>
        <v>0</v>
      </c>
      <c r="EC833" s="329">
        <f t="shared" si="1804"/>
        <v>0</v>
      </c>
      <c r="ED833" s="329">
        <f t="shared" si="1805"/>
        <v>0</v>
      </c>
      <c r="EE833" s="329">
        <f t="shared" si="1806"/>
        <v>0</v>
      </c>
      <c r="EF833" s="329">
        <f t="shared" si="1807"/>
        <v>0</v>
      </c>
      <c r="EG833" s="329">
        <f t="shared" si="1808"/>
        <v>0</v>
      </c>
      <c r="EH833" s="170">
        <f t="shared" si="1713"/>
        <v>0</v>
      </c>
      <c r="EI833" s="208">
        <f t="shared" si="1714"/>
        <v>0</v>
      </c>
      <c r="EJ833" s="328">
        <v>34.299999999999997</v>
      </c>
      <c r="EK833" s="328">
        <f t="shared" si="1809"/>
        <v>0</v>
      </c>
      <c r="EL833" s="329">
        <f t="shared" si="1810"/>
        <v>0</v>
      </c>
      <c r="EM833" s="329">
        <f t="shared" si="1811"/>
        <v>0</v>
      </c>
      <c r="EN833" s="329">
        <f t="shared" si="1812"/>
        <v>0</v>
      </c>
      <c r="EO833" s="329">
        <f t="shared" si="1813"/>
        <v>0</v>
      </c>
      <c r="EP833" s="329">
        <f t="shared" si="1814"/>
        <v>0</v>
      </c>
      <c r="EQ833" s="329">
        <f t="shared" si="1815"/>
        <v>0</v>
      </c>
      <c r="ER833" s="170">
        <f t="shared" si="1715"/>
        <v>0</v>
      </c>
      <c r="ES833" s="208">
        <f t="shared" si="1716"/>
        <v>0</v>
      </c>
      <c r="ET833" s="328">
        <v>34.299999999999997</v>
      </c>
      <c r="EU833" s="328">
        <f t="shared" si="1816"/>
        <v>0</v>
      </c>
      <c r="EV833" s="329">
        <f t="shared" si="1817"/>
        <v>0</v>
      </c>
      <c r="EW833" s="329">
        <f t="shared" si="1818"/>
        <v>0</v>
      </c>
      <c r="EX833" s="329">
        <f t="shared" si="1819"/>
        <v>0</v>
      </c>
      <c r="EY833" s="329">
        <f t="shared" si="1820"/>
        <v>0</v>
      </c>
      <c r="EZ833" s="329">
        <f t="shared" si="1821"/>
        <v>0</v>
      </c>
      <c r="FA833" s="329">
        <f t="shared" si="1822"/>
        <v>0</v>
      </c>
      <c r="FB833" s="170">
        <f t="shared" si="1717"/>
        <v>0</v>
      </c>
      <c r="FC833" s="208">
        <f t="shared" si="1718"/>
        <v>0</v>
      </c>
      <c r="FD833" s="328">
        <v>34.299999999999997</v>
      </c>
      <c r="FE833" s="328">
        <f t="shared" si="1823"/>
        <v>0</v>
      </c>
      <c r="FF833" s="329">
        <f t="shared" si="1824"/>
        <v>0</v>
      </c>
      <c r="FG833" s="329">
        <f t="shared" si="1825"/>
        <v>0</v>
      </c>
      <c r="FH833" s="329">
        <f t="shared" si="1826"/>
        <v>0</v>
      </c>
      <c r="FI833" s="329">
        <f t="shared" si="1827"/>
        <v>0</v>
      </c>
      <c r="FJ833" s="329">
        <f t="shared" si="1828"/>
        <v>0</v>
      </c>
      <c r="FK833" s="329">
        <f t="shared" si="1829"/>
        <v>0</v>
      </c>
      <c r="FL833" s="170">
        <f t="shared" si="1884"/>
        <v>0</v>
      </c>
      <c r="FM833" s="208">
        <f t="shared" si="1719"/>
        <v>0</v>
      </c>
      <c r="FN833" s="328">
        <v>34.299999999999997</v>
      </c>
      <c r="FO833" s="328">
        <f t="shared" si="1856"/>
        <v>0</v>
      </c>
      <c r="FP833" s="329">
        <f t="shared" si="1857"/>
        <v>0</v>
      </c>
      <c r="FQ833" s="329">
        <f t="shared" si="1858"/>
        <v>0</v>
      </c>
      <c r="FR833" s="329">
        <f t="shared" si="1859"/>
        <v>0</v>
      </c>
      <c r="FS833" s="329">
        <f t="shared" si="1860"/>
        <v>0</v>
      </c>
      <c r="FT833" s="329">
        <f t="shared" si="1861"/>
        <v>0</v>
      </c>
      <c r="FU833" s="329">
        <f t="shared" si="1862"/>
        <v>0</v>
      </c>
      <c r="FV833" s="170">
        <f t="shared" si="1885"/>
        <v>0</v>
      </c>
      <c r="FW833" s="208">
        <f t="shared" si="1720"/>
        <v>0</v>
      </c>
      <c r="FX833" s="328">
        <v>34.299999999999997</v>
      </c>
      <c r="FY833" s="328">
        <f t="shared" si="1863"/>
        <v>0</v>
      </c>
      <c r="FZ833" s="329">
        <f t="shared" si="1864"/>
        <v>0</v>
      </c>
      <c r="GA833" s="329">
        <f t="shared" si="1865"/>
        <v>0</v>
      </c>
      <c r="GB833" s="329">
        <f t="shared" si="1866"/>
        <v>0</v>
      </c>
      <c r="GC833" s="329">
        <f t="shared" si="1867"/>
        <v>0</v>
      </c>
      <c r="GD833" s="329">
        <f t="shared" si="1868"/>
        <v>0</v>
      </c>
      <c r="GE833" s="329">
        <f t="shared" si="1869"/>
        <v>0</v>
      </c>
      <c r="GF833" s="170">
        <f t="shared" si="1886"/>
        <v>0</v>
      </c>
      <c r="GG833" s="208">
        <f t="shared" si="1721"/>
        <v>0</v>
      </c>
      <c r="GH833" s="328">
        <v>34.299999999999997</v>
      </c>
      <c r="GI833" s="328">
        <f t="shared" si="1870"/>
        <v>0</v>
      </c>
      <c r="GJ833" s="329">
        <f t="shared" si="1871"/>
        <v>0</v>
      </c>
      <c r="GK833" s="329">
        <f t="shared" si="1872"/>
        <v>0</v>
      </c>
      <c r="GL833" s="329">
        <f t="shared" si="1873"/>
        <v>0</v>
      </c>
      <c r="GM833" s="329">
        <f t="shared" si="1874"/>
        <v>0</v>
      </c>
      <c r="GN833" s="329">
        <f t="shared" si="1875"/>
        <v>0</v>
      </c>
      <c r="GO833" s="329">
        <f t="shared" si="1876"/>
        <v>0</v>
      </c>
      <c r="GP833" s="170">
        <f t="shared" si="1887"/>
        <v>0</v>
      </c>
      <c r="GQ833" s="208">
        <f t="shared" si="1722"/>
        <v>0</v>
      </c>
      <c r="GR833" s="328">
        <v>34.299999999999997</v>
      </c>
      <c r="GS833" s="328">
        <f t="shared" si="1877"/>
        <v>0</v>
      </c>
      <c r="GT833" s="329">
        <f t="shared" si="1878"/>
        <v>0</v>
      </c>
      <c r="GU833" s="329">
        <f t="shared" si="1879"/>
        <v>0</v>
      </c>
      <c r="GV833" s="329">
        <f t="shared" si="1880"/>
        <v>0</v>
      </c>
      <c r="GW833" s="329">
        <f t="shared" si="1881"/>
        <v>0</v>
      </c>
      <c r="GX833" s="329">
        <f t="shared" si="1882"/>
        <v>0</v>
      </c>
      <c r="GY833" s="329">
        <f t="shared" si="1883"/>
        <v>0</v>
      </c>
      <c r="GZ833" s="170">
        <f t="shared" si="1888"/>
        <v>0</v>
      </c>
      <c r="HA833" s="208">
        <f t="shared" si="1723"/>
        <v>0</v>
      </c>
      <c r="HB833" s="328">
        <v>34.299999999999997</v>
      </c>
      <c r="HC833" s="328">
        <f t="shared" si="1724"/>
        <v>0</v>
      </c>
      <c r="HD833" s="329">
        <f t="shared" si="1830"/>
        <v>0</v>
      </c>
      <c r="HE833" s="329">
        <f t="shared" si="1831"/>
        <v>0</v>
      </c>
      <c r="HF833" s="329">
        <f t="shared" si="1832"/>
        <v>0</v>
      </c>
      <c r="HG833" s="329">
        <f t="shared" si="1833"/>
        <v>0</v>
      </c>
      <c r="HH833" s="329">
        <f t="shared" si="1834"/>
        <v>0</v>
      </c>
      <c r="HI833" s="329">
        <f t="shared" si="1835"/>
        <v>0</v>
      </c>
      <c r="HJ833" s="170">
        <f t="shared" si="1889"/>
        <v>0</v>
      </c>
      <c r="HK833" s="208">
        <f t="shared" si="1725"/>
        <v>0</v>
      </c>
      <c r="HL833" s="328">
        <v>34.299999999999997</v>
      </c>
      <c r="HM833" s="328">
        <f t="shared" si="1726"/>
        <v>0</v>
      </c>
      <c r="HN833" s="329">
        <f t="shared" si="1836"/>
        <v>0</v>
      </c>
      <c r="HO833" s="329">
        <f t="shared" si="1837"/>
        <v>0</v>
      </c>
      <c r="HP833" s="329">
        <f t="shared" si="1838"/>
        <v>0</v>
      </c>
      <c r="HQ833" s="329">
        <f t="shared" si="1839"/>
        <v>0</v>
      </c>
      <c r="HR833" s="329">
        <f t="shared" si="1840"/>
        <v>0</v>
      </c>
      <c r="HS833" s="329">
        <f t="shared" si="1841"/>
        <v>0</v>
      </c>
      <c r="HT833" s="170">
        <f t="shared" si="1727"/>
        <v>0</v>
      </c>
      <c r="HU833" s="208">
        <f t="shared" si="1728"/>
        <v>0</v>
      </c>
      <c r="HV833" s="328">
        <v>34.299999999999997</v>
      </c>
      <c r="HW833" s="328">
        <f t="shared" si="1842"/>
        <v>0</v>
      </c>
      <c r="HX833" s="329">
        <f t="shared" si="1843"/>
        <v>0</v>
      </c>
      <c r="HY833" s="329">
        <f t="shared" si="1844"/>
        <v>0</v>
      </c>
      <c r="HZ833" s="329">
        <f t="shared" si="1845"/>
        <v>0</v>
      </c>
      <c r="IA833" s="329">
        <f t="shared" si="1846"/>
        <v>0</v>
      </c>
      <c r="IB833" s="329">
        <f t="shared" si="1847"/>
        <v>0</v>
      </c>
      <c r="IC833" s="329">
        <f t="shared" si="1848"/>
        <v>0</v>
      </c>
      <c r="ID833" s="170">
        <f t="shared" si="1729"/>
        <v>0</v>
      </c>
      <c r="IE833" s="208">
        <f t="shared" si="1730"/>
        <v>0</v>
      </c>
      <c r="IF833" s="328">
        <v>34.299999999999997</v>
      </c>
      <c r="IG833" s="328">
        <f t="shared" si="1849"/>
        <v>0</v>
      </c>
      <c r="IH833" s="329">
        <f t="shared" si="1850"/>
        <v>0</v>
      </c>
      <c r="II833" s="329">
        <f t="shared" si="1851"/>
        <v>0</v>
      </c>
      <c r="IJ833" s="329">
        <f t="shared" si="1852"/>
        <v>0</v>
      </c>
      <c r="IK833" s="329">
        <f t="shared" si="1853"/>
        <v>0</v>
      </c>
      <c r="IL833" s="329">
        <f t="shared" si="1854"/>
        <v>0</v>
      </c>
      <c r="IM833" s="329">
        <f t="shared" si="1855"/>
        <v>0</v>
      </c>
      <c r="IN833" s="170">
        <f t="shared" si="1890"/>
        <v>0</v>
      </c>
    </row>
    <row r="834" spans="1:248">
      <c r="A834" s="318"/>
      <c r="B834" s="318"/>
      <c r="C834" s="318"/>
      <c r="D834" s="318"/>
      <c r="E834" s="318"/>
      <c r="F834" s="318"/>
      <c r="G834" s="318"/>
      <c r="H834" s="318"/>
      <c r="I834" s="318"/>
      <c r="K834" s="318"/>
      <c r="L834" s="318"/>
      <c r="M834" s="318"/>
      <c r="N834" s="318"/>
      <c r="O834" s="318"/>
      <c r="P834" s="318"/>
      <c r="Q834" s="318"/>
      <c r="R834" s="318"/>
      <c r="S834" s="208">
        <f t="shared" si="1731"/>
        <v>0</v>
      </c>
      <c r="T834" s="328">
        <v>34.4</v>
      </c>
      <c r="U834" s="328">
        <f t="shared" si="1732"/>
        <v>0</v>
      </c>
      <c r="V834" s="329">
        <f t="shared" si="1733"/>
        <v>0</v>
      </c>
      <c r="W834" s="329">
        <f t="shared" si="1734"/>
        <v>0</v>
      </c>
      <c r="X834" s="329">
        <f t="shared" si="1735"/>
        <v>0</v>
      </c>
      <c r="Y834" s="329">
        <f t="shared" si="1736"/>
        <v>0</v>
      </c>
      <c r="Z834" s="329">
        <f t="shared" si="1737"/>
        <v>0</v>
      </c>
      <c r="AA834" s="329">
        <f t="shared" si="1738"/>
        <v>0</v>
      </c>
      <c r="AB834" s="170">
        <f t="shared" si="1684"/>
        <v>0</v>
      </c>
      <c r="AC834" s="208">
        <f t="shared" si="1685"/>
        <v>0</v>
      </c>
      <c r="AD834" s="328">
        <v>34.4</v>
      </c>
      <c r="AE834" s="328">
        <f t="shared" si="1739"/>
        <v>0</v>
      </c>
      <c r="AF834" s="329">
        <f t="shared" si="1740"/>
        <v>0</v>
      </c>
      <c r="AG834" s="329">
        <f t="shared" si="1741"/>
        <v>0</v>
      </c>
      <c r="AH834" s="329">
        <f t="shared" si="1742"/>
        <v>0</v>
      </c>
      <c r="AI834" s="329">
        <f t="shared" si="1743"/>
        <v>0</v>
      </c>
      <c r="AJ834" s="329">
        <f t="shared" si="1744"/>
        <v>0</v>
      </c>
      <c r="AK834" s="329">
        <f t="shared" si="1745"/>
        <v>0</v>
      </c>
      <c r="AL834" s="170">
        <f t="shared" si="1686"/>
        <v>0</v>
      </c>
      <c r="AM834" s="208">
        <f t="shared" si="1687"/>
        <v>0</v>
      </c>
      <c r="AN834" s="328">
        <v>34.4</v>
      </c>
      <c r="AO834" s="328">
        <f t="shared" si="1746"/>
        <v>0</v>
      </c>
      <c r="AP834" s="329">
        <f t="shared" si="1747"/>
        <v>0</v>
      </c>
      <c r="AQ834" s="329">
        <f t="shared" si="1748"/>
        <v>0</v>
      </c>
      <c r="AR834" s="329">
        <f t="shared" si="1749"/>
        <v>0</v>
      </c>
      <c r="AS834" s="329">
        <f t="shared" si="1750"/>
        <v>0</v>
      </c>
      <c r="AT834" s="329">
        <f t="shared" si="1751"/>
        <v>0</v>
      </c>
      <c r="AU834" s="329">
        <f t="shared" si="1752"/>
        <v>0</v>
      </c>
      <c r="AV834" s="170">
        <f t="shared" si="1688"/>
        <v>0</v>
      </c>
      <c r="AW834" s="208">
        <f t="shared" si="1689"/>
        <v>0</v>
      </c>
      <c r="AX834" s="328">
        <v>34.4</v>
      </c>
      <c r="AY834" s="328">
        <f t="shared" si="1753"/>
        <v>0</v>
      </c>
      <c r="AZ834" s="329">
        <f t="shared" si="1754"/>
        <v>0</v>
      </c>
      <c r="BA834" s="329">
        <f t="shared" si="1755"/>
        <v>0</v>
      </c>
      <c r="BB834" s="329">
        <f t="shared" si="1756"/>
        <v>0</v>
      </c>
      <c r="BC834" s="329">
        <f t="shared" si="1757"/>
        <v>0</v>
      </c>
      <c r="BD834" s="329">
        <f t="shared" si="1758"/>
        <v>0</v>
      </c>
      <c r="BE834" s="329">
        <f t="shared" si="1759"/>
        <v>0</v>
      </c>
      <c r="BF834" s="170">
        <f t="shared" si="1690"/>
        <v>0</v>
      </c>
      <c r="BG834" s="208">
        <f t="shared" si="1691"/>
        <v>0</v>
      </c>
      <c r="BH834" s="328">
        <v>34.4</v>
      </c>
      <c r="BI834" s="328">
        <f t="shared" si="1692"/>
        <v>0</v>
      </c>
      <c r="BJ834" s="329">
        <f t="shared" si="1693"/>
        <v>0</v>
      </c>
      <c r="BK834" s="329">
        <f t="shared" si="1694"/>
        <v>0</v>
      </c>
      <c r="BL834" s="329">
        <f t="shared" si="1695"/>
        <v>0</v>
      </c>
      <c r="BM834" s="329">
        <f t="shared" si="1696"/>
        <v>0</v>
      </c>
      <c r="BN834" s="329">
        <f t="shared" si="1697"/>
        <v>0</v>
      </c>
      <c r="BO834" s="329">
        <f t="shared" si="1698"/>
        <v>0</v>
      </c>
      <c r="BP834" s="170">
        <f t="shared" si="1699"/>
        <v>0</v>
      </c>
      <c r="BQ834" s="208">
        <f t="shared" si="1700"/>
        <v>0</v>
      </c>
      <c r="BR834" s="328">
        <v>34.4</v>
      </c>
      <c r="BS834" s="328">
        <f t="shared" si="1760"/>
        <v>0</v>
      </c>
      <c r="BT834" s="329">
        <f t="shared" si="1761"/>
        <v>0</v>
      </c>
      <c r="BU834" s="329">
        <f t="shared" si="1762"/>
        <v>0</v>
      </c>
      <c r="BV834" s="329">
        <f t="shared" si="1763"/>
        <v>0</v>
      </c>
      <c r="BW834" s="329">
        <f t="shared" si="1764"/>
        <v>0</v>
      </c>
      <c r="BX834" s="329">
        <f t="shared" si="1765"/>
        <v>0</v>
      </c>
      <c r="BY834" s="329">
        <f t="shared" si="1766"/>
        <v>0</v>
      </c>
      <c r="BZ834" s="170">
        <f t="shared" si="1701"/>
        <v>0</v>
      </c>
      <c r="CA834" s="208">
        <f t="shared" si="1702"/>
        <v>0</v>
      </c>
      <c r="CB834" s="328">
        <v>34.4</v>
      </c>
      <c r="CC834" s="328">
        <f t="shared" si="1767"/>
        <v>0</v>
      </c>
      <c r="CD834" s="329">
        <f t="shared" si="1768"/>
        <v>0</v>
      </c>
      <c r="CE834" s="329">
        <f t="shared" si="1769"/>
        <v>0</v>
      </c>
      <c r="CF834" s="329">
        <f t="shared" si="1770"/>
        <v>0</v>
      </c>
      <c r="CG834" s="329">
        <f t="shared" si="1771"/>
        <v>0</v>
      </c>
      <c r="CH834" s="329">
        <f t="shared" si="1772"/>
        <v>0</v>
      </c>
      <c r="CI834" s="329">
        <f t="shared" si="1773"/>
        <v>0</v>
      </c>
      <c r="CJ834" s="170">
        <f t="shared" si="1703"/>
        <v>0</v>
      </c>
      <c r="CK834" s="208">
        <f t="shared" si="1704"/>
        <v>0</v>
      </c>
      <c r="CL834" s="328">
        <v>34.4</v>
      </c>
      <c r="CM834" s="328">
        <f t="shared" si="1774"/>
        <v>0</v>
      </c>
      <c r="CN834" s="329">
        <f t="shared" si="1775"/>
        <v>0</v>
      </c>
      <c r="CO834" s="329">
        <f t="shared" si="1776"/>
        <v>0</v>
      </c>
      <c r="CP834" s="329">
        <f t="shared" si="1777"/>
        <v>0</v>
      </c>
      <c r="CQ834" s="329">
        <f t="shared" si="1778"/>
        <v>0</v>
      </c>
      <c r="CR834" s="329">
        <f t="shared" si="1779"/>
        <v>0</v>
      </c>
      <c r="CS834" s="329">
        <f t="shared" si="1780"/>
        <v>0</v>
      </c>
      <c r="CT834" s="170">
        <f t="shared" si="1705"/>
        <v>0</v>
      </c>
      <c r="CU834" s="208">
        <f t="shared" si="1706"/>
        <v>0</v>
      </c>
      <c r="CV834" s="328">
        <v>34.4</v>
      </c>
      <c r="CW834" s="328">
        <f t="shared" si="1781"/>
        <v>0</v>
      </c>
      <c r="CX834" s="329">
        <f t="shared" si="1782"/>
        <v>0</v>
      </c>
      <c r="CY834" s="329">
        <f t="shared" si="1783"/>
        <v>0</v>
      </c>
      <c r="CZ834" s="329">
        <f t="shared" si="1784"/>
        <v>0</v>
      </c>
      <c r="DA834" s="329">
        <f t="shared" si="1785"/>
        <v>0</v>
      </c>
      <c r="DB834" s="329">
        <f t="shared" si="1786"/>
        <v>0</v>
      </c>
      <c r="DC834" s="329">
        <f t="shared" si="1787"/>
        <v>0</v>
      </c>
      <c r="DD834" s="170">
        <f t="shared" si="1707"/>
        <v>0</v>
      </c>
      <c r="DE834" s="208">
        <f t="shared" si="1708"/>
        <v>0</v>
      </c>
      <c r="DF834" s="328">
        <v>34.4</v>
      </c>
      <c r="DG834" s="328">
        <f t="shared" si="1788"/>
        <v>0</v>
      </c>
      <c r="DH834" s="329">
        <f t="shared" si="1789"/>
        <v>0</v>
      </c>
      <c r="DI834" s="329">
        <f t="shared" si="1790"/>
        <v>0</v>
      </c>
      <c r="DJ834" s="329">
        <f t="shared" si="1791"/>
        <v>0</v>
      </c>
      <c r="DK834" s="329">
        <f t="shared" si="1792"/>
        <v>0</v>
      </c>
      <c r="DL834" s="329">
        <f t="shared" si="1793"/>
        <v>0</v>
      </c>
      <c r="DM834" s="329">
        <f t="shared" si="1794"/>
        <v>0</v>
      </c>
      <c r="DN834" s="170">
        <f t="shared" si="1709"/>
        <v>0</v>
      </c>
      <c r="DO834" s="208">
        <f t="shared" si="1710"/>
        <v>0</v>
      </c>
      <c r="DP834" s="328">
        <v>34.4</v>
      </c>
      <c r="DQ834" s="328">
        <f t="shared" si="1795"/>
        <v>0</v>
      </c>
      <c r="DR834" s="329">
        <f t="shared" si="1796"/>
        <v>0</v>
      </c>
      <c r="DS834" s="329">
        <f t="shared" si="1797"/>
        <v>0</v>
      </c>
      <c r="DT834" s="329">
        <f t="shared" si="1798"/>
        <v>0</v>
      </c>
      <c r="DU834" s="329">
        <f t="shared" si="1799"/>
        <v>0</v>
      </c>
      <c r="DV834" s="329">
        <f t="shared" si="1800"/>
        <v>0</v>
      </c>
      <c r="DW834" s="329">
        <f t="shared" si="1801"/>
        <v>0</v>
      </c>
      <c r="DX834" s="170">
        <f t="shared" si="1711"/>
        <v>0</v>
      </c>
      <c r="DY834" s="208">
        <f t="shared" si="1712"/>
        <v>0</v>
      </c>
      <c r="DZ834" s="328">
        <v>34.4</v>
      </c>
      <c r="EA834" s="328">
        <f t="shared" si="1802"/>
        <v>0</v>
      </c>
      <c r="EB834" s="329">
        <f t="shared" si="1803"/>
        <v>0</v>
      </c>
      <c r="EC834" s="329">
        <f t="shared" si="1804"/>
        <v>0</v>
      </c>
      <c r="ED834" s="329">
        <f t="shared" si="1805"/>
        <v>0</v>
      </c>
      <c r="EE834" s="329">
        <f t="shared" si="1806"/>
        <v>0</v>
      </c>
      <c r="EF834" s="329">
        <f t="shared" si="1807"/>
        <v>0</v>
      </c>
      <c r="EG834" s="329">
        <f t="shared" si="1808"/>
        <v>0</v>
      </c>
      <c r="EH834" s="170">
        <f t="shared" si="1713"/>
        <v>0</v>
      </c>
      <c r="EI834" s="208">
        <f t="shared" si="1714"/>
        <v>0</v>
      </c>
      <c r="EJ834" s="328">
        <v>34.4</v>
      </c>
      <c r="EK834" s="328">
        <f t="shared" si="1809"/>
        <v>0</v>
      </c>
      <c r="EL834" s="329">
        <f t="shared" si="1810"/>
        <v>0</v>
      </c>
      <c r="EM834" s="329">
        <f t="shared" si="1811"/>
        <v>0</v>
      </c>
      <c r="EN834" s="329">
        <f t="shared" si="1812"/>
        <v>0</v>
      </c>
      <c r="EO834" s="329">
        <f t="shared" si="1813"/>
        <v>0</v>
      </c>
      <c r="EP834" s="329">
        <f t="shared" si="1814"/>
        <v>0</v>
      </c>
      <c r="EQ834" s="329">
        <f t="shared" si="1815"/>
        <v>0</v>
      </c>
      <c r="ER834" s="170">
        <f t="shared" si="1715"/>
        <v>0</v>
      </c>
      <c r="ES834" s="208">
        <f t="shared" si="1716"/>
        <v>0</v>
      </c>
      <c r="ET834" s="328">
        <v>34.4</v>
      </c>
      <c r="EU834" s="328">
        <f t="shared" si="1816"/>
        <v>0</v>
      </c>
      <c r="EV834" s="329">
        <f t="shared" si="1817"/>
        <v>0</v>
      </c>
      <c r="EW834" s="329">
        <f t="shared" si="1818"/>
        <v>0</v>
      </c>
      <c r="EX834" s="329">
        <f t="shared" si="1819"/>
        <v>0</v>
      </c>
      <c r="EY834" s="329">
        <f t="shared" si="1820"/>
        <v>0</v>
      </c>
      <c r="EZ834" s="329">
        <f t="shared" si="1821"/>
        <v>0</v>
      </c>
      <c r="FA834" s="329">
        <f t="shared" si="1822"/>
        <v>0</v>
      </c>
      <c r="FB834" s="170">
        <f t="shared" si="1717"/>
        <v>0</v>
      </c>
      <c r="FC834" s="208">
        <f t="shared" si="1718"/>
        <v>0</v>
      </c>
      <c r="FD834" s="328">
        <v>34.4</v>
      </c>
      <c r="FE834" s="328">
        <f t="shared" si="1823"/>
        <v>0</v>
      </c>
      <c r="FF834" s="329">
        <f t="shared" si="1824"/>
        <v>0</v>
      </c>
      <c r="FG834" s="329">
        <f t="shared" si="1825"/>
        <v>0</v>
      </c>
      <c r="FH834" s="329">
        <f t="shared" si="1826"/>
        <v>0</v>
      </c>
      <c r="FI834" s="329">
        <f t="shared" si="1827"/>
        <v>0</v>
      </c>
      <c r="FJ834" s="329">
        <f t="shared" si="1828"/>
        <v>0</v>
      </c>
      <c r="FK834" s="329">
        <f t="shared" si="1829"/>
        <v>0</v>
      </c>
      <c r="FL834" s="170">
        <f t="shared" si="1884"/>
        <v>0</v>
      </c>
      <c r="FM834" s="208">
        <f t="shared" si="1719"/>
        <v>0</v>
      </c>
      <c r="FN834" s="328">
        <v>34.4</v>
      </c>
      <c r="FO834" s="328">
        <f t="shared" si="1856"/>
        <v>0</v>
      </c>
      <c r="FP834" s="329">
        <f t="shared" si="1857"/>
        <v>0</v>
      </c>
      <c r="FQ834" s="329">
        <f t="shared" si="1858"/>
        <v>0</v>
      </c>
      <c r="FR834" s="329">
        <f t="shared" si="1859"/>
        <v>0</v>
      </c>
      <c r="FS834" s="329">
        <f t="shared" si="1860"/>
        <v>0</v>
      </c>
      <c r="FT834" s="329">
        <f t="shared" si="1861"/>
        <v>0</v>
      </c>
      <c r="FU834" s="329">
        <f t="shared" si="1862"/>
        <v>0</v>
      </c>
      <c r="FV834" s="170">
        <f t="shared" si="1885"/>
        <v>0</v>
      </c>
      <c r="FW834" s="208">
        <f t="shared" si="1720"/>
        <v>0</v>
      </c>
      <c r="FX834" s="328">
        <v>34.4</v>
      </c>
      <c r="FY834" s="328">
        <f t="shared" si="1863"/>
        <v>0</v>
      </c>
      <c r="FZ834" s="329">
        <f t="shared" si="1864"/>
        <v>0</v>
      </c>
      <c r="GA834" s="329">
        <f t="shared" si="1865"/>
        <v>0</v>
      </c>
      <c r="GB834" s="329">
        <f t="shared" si="1866"/>
        <v>0</v>
      </c>
      <c r="GC834" s="329">
        <f t="shared" si="1867"/>
        <v>0</v>
      </c>
      <c r="GD834" s="329">
        <f t="shared" si="1868"/>
        <v>0</v>
      </c>
      <c r="GE834" s="329">
        <f t="shared" si="1869"/>
        <v>0</v>
      </c>
      <c r="GF834" s="170">
        <f t="shared" si="1886"/>
        <v>0</v>
      </c>
      <c r="GG834" s="208">
        <f t="shared" si="1721"/>
        <v>0</v>
      </c>
      <c r="GH834" s="328">
        <v>34.4</v>
      </c>
      <c r="GI834" s="328">
        <f t="shared" si="1870"/>
        <v>0</v>
      </c>
      <c r="GJ834" s="329">
        <f t="shared" si="1871"/>
        <v>0</v>
      </c>
      <c r="GK834" s="329">
        <f t="shared" si="1872"/>
        <v>0</v>
      </c>
      <c r="GL834" s="329">
        <f t="shared" si="1873"/>
        <v>0</v>
      </c>
      <c r="GM834" s="329">
        <f t="shared" si="1874"/>
        <v>0</v>
      </c>
      <c r="GN834" s="329">
        <f t="shared" si="1875"/>
        <v>0</v>
      </c>
      <c r="GO834" s="329">
        <f t="shared" si="1876"/>
        <v>0</v>
      </c>
      <c r="GP834" s="170">
        <f t="shared" si="1887"/>
        <v>0</v>
      </c>
      <c r="GQ834" s="208">
        <f t="shared" si="1722"/>
        <v>0</v>
      </c>
      <c r="GR834" s="328">
        <v>34.4</v>
      </c>
      <c r="GS834" s="328">
        <f t="shared" si="1877"/>
        <v>0</v>
      </c>
      <c r="GT834" s="329">
        <f t="shared" si="1878"/>
        <v>0</v>
      </c>
      <c r="GU834" s="329">
        <f t="shared" si="1879"/>
        <v>0</v>
      </c>
      <c r="GV834" s="329">
        <f t="shared" si="1880"/>
        <v>0</v>
      </c>
      <c r="GW834" s="329">
        <f t="shared" si="1881"/>
        <v>0</v>
      </c>
      <c r="GX834" s="329">
        <f t="shared" si="1882"/>
        <v>0</v>
      </c>
      <c r="GY834" s="329">
        <f t="shared" si="1883"/>
        <v>0</v>
      </c>
      <c r="GZ834" s="170">
        <f t="shared" si="1888"/>
        <v>0</v>
      </c>
      <c r="HA834" s="208">
        <f t="shared" si="1723"/>
        <v>0</v>
      </c>
      <c r="HB834" s="328">
        <v>34.4</v>
      </c>
      <c r="HC834" s="328">
        <f t="shared" si="1724"/>
        <v>0</v>
      </c>
      <c r="HD834" s="329">
        <f t="shared" si="1830"/>
        <v>0</v>
      </c>
      <c r="HE834" s="329">
        <f t="shared" si="1831"/>
        <v>0</v>
      </c>
      <c r="HF834" s="329">
        <f t="shared" si="1832"/>
        <v>0</v>
      </c>
      <c r="HG834" s="329">
        <f t="shared" si="1833"/>
        <v>0</v>
      </c>
      <c r="HH834" s="329">
        <f t="shared" si="1834"/>
        <v>0</v>
      </c>
      <c r="HI834" s="329">
        <f t="shared" si="1835"/>
        <v>0</v>
      </c>
      <c r="HJ834" s="170">
        <f t="shared" si="1889"/>
        <v>0</v>
      </c>
      <c r="HK834" s="208">
        <f t="shared" si="1725"/>
        <v>0</v>
      </c>
      <c r="HL834" s="328">
        <v>34.4</v>
      </c>
      <c r="HM834" s="328">
        <f t="shared" si="1726"/>
        <v>0</v>
      </c>
      <c r="HN834" s="329">
        <f t="shared" si="1836"/>
        <v>0</v>
      </c>
      <c r="HO834" s="329">
        <f t="shared" si="1837"/>
        <v>0</v>
      </c>
      <c r="HP834" s="329">
        <f t="shared" si="1838"/>
        <v>0</v>
      </c>
      <c r="HQ834" s="329">
        <f t="shared" si="1839"/>
        <v>0</v>
      </c>
      <c r="HR834" s="329">
        <f t="shared" si="1840"/>
        <v>0</v>
      </c>
      <c r="HS834" s="329">
        <f t="shared" si="1841"/>
        <v>0</v>
      </c>
      <c r="HT834" s="170">
        <f t="shared" si="1727"/>
        <v>0</v>
      </c>
      <c r="HU834" s="208">
        <f t="shared" si="1728"/>
        <v>0</v>
      </c>
      <c r="HV834" s="328">
        <v>34.4</v>
      </c>
      <c r="HW834" s="328">
        <f t="shared" si="1842"/>
        <v>0</v>
      </c>
      <c r="HX834" s="329">
        <f t="shared" si="1843"/>
        <v>0</v>
      </c>
      <c r="HY834" s="329">
        <f t="shared" si="1844"/>
        <v>0</v>
      </c>
      <c r="HZ834" s="329">
        <f t="shared" si="1845"/>
        <v>0</v>
      </c>
      <c r="IA834" s="329">
        <f t="shared" si="1846"/>
        <v>0</v>
      </c>
      <c r="IB834" s="329">
        <f t="shared" si="1847"/>
        <v>0</v>
      </c>
      <c r="IC834" s="329">
        <f t="shared" si="1848"/>
        <v>0</v>
      </c>
      <c r="ID834" s="170">
        <f t="shared" si="1729"/>
        <v>0</v>
      </c>
      <c r="IE834" s="208">
        <f t="shared" si="1730"/>
        <v>0</v>
      </c>
      <c r="IF834" s="328">
        <v>34.4</v>
      </c>
      <c r="IG834" s="328">
        <f t="shared" si="1849"/>
        <v>0</v>
      </c>
      <c r="IH834" s="329">
        <f t="shared" si="1850"/>
        <v>0</v>
      </c>
      <c r="II834" s="329">
        <f t="shared" si="1851"/>
        <v>0</v>
      </c>
      <c r="IJ834" s="329">
        <f t="shared" si="1852"/>
        <v>0</v>
      </c>
      <c r="IK834" s="329">
        <f t="shared" si="1853"/>
        <v>0</v>
      </c>
      <c r="IL834" s="329">
        <f t="shared" si="1854"/>
        <v>0</v>
      </c>
      <c r="IM834" s="329">
        <f t="shared" si="1855"/>
        <v>0</v>
      </c>
      <c r="IN834" s="170">
        <f t="shared" si="1890"/>
        <v>0</v>
      </c>
    </row>
    <row r="835" spans="1:248">
      <c r="A835" s="318"/>
      <c r="B835" s="318"/>
      <c r="C835" s="318"/>
      <c r="D835" s="318"/>
      <c r="E835" s="318"/>
      <c r="F835" s="318"/>
      <c r="G835" s="318"/>
      <c r="H835" s="318"/>
      <c r="I835" s="318"/>
      <c r="K835" s="318"/>
      <c r="L835" s="318"/>
      <c r="M835" s="318"/>
      <c r="N835" s="318"/>
      <c r="O835" s="318"/>
      <c r="P835" s="318"/>
      <c r="Q835" s="318"/>
      <c r="R835" s="318"/>
      <c r="S835" s="208">
        <f t="shared" si="1731"/>
        <v>0</v>
      </c>
      <c r="T835" s="328">
        <v>34.5</v>
      </c>
      <c r="U835" s="328">
        <f t="shared" si="1732"/>
        <v>0</v>
      </c>
      <c r="V835" s="329">
        <f t="shared" si="1733"/>
        <v>0</v>
      </c>
      <c r="W835" s="329">
        <f t="shared" si="1734"/>
        <v>0</v>
      </c>
      <c r="X835" s="329">
        <f t="shared" si="1735"/>
        <v>0</v>
      </c>
      <c r="Y835" s="329">
        <f t="shared" si="1736"/>
        <v>0</v>
      </c>
      <c r="Z835" s="329">
        <f t="shared" si="1737"/>
        <v>0</v>
      </c>
      <c r="AA835" s="329">
        <f t="shared" si="1738"/>
        <v>0</v>
      </c>
      <c r="AB835" s="170">
        <f t="shared" si="1684"/>
        <v>0</v>
      </c>
      <c r="AC835" s="208">
        <f t="shared" si="1685"/>
        <v>0</v>
      </c>
      <c r="AD835" s="328">
        <v>34.5</v>
      </c>
      <c r="AE835" s="328">
        <f t="shared" si="1739"/>
        <v>0</v>
      </c>
      <c r="AF835" s="329">
        <f t="shared" si="1740"/>
        <v>0</v>
      </c>
      <c r="AG835" s="329">
        <f t="shared" si="1741"/>
        <v>0</v>
      </c>
      <c r="AH835" s="329">
        <f t="shared" si="1742"/>
        <v>0</v>
      </c>
      <c r="AI835" s="329">
        <f t="shared" si="1743"/>
        <v>0</v>
      </c>
      <c r="AJ835" s="329">
        <f t="shared" si="1744"/>
        <v>0</v>
      </c>
      <c r="AK835" s="329">
        <f t="shared" si="1745"/>
        <v>0</v>
      </c>
      <c r="AL835" s="170">
        <f t="shared" si="1686"/>
        <v>0</v>
      </c>
      <c r="AM835" s="208">
        <f t="shared" si="1687"/>
        <v>0</v>
      </c>
      <c r="AN835" s="328">
        <v>34.5</v>
      </c>
      <c r="AO835" s="328">
        <f t="shared" si="1746"/>
        <v>0</v>
      </c>
      <c r="AP835" s="329">
        <f t="shared" si="1747"/>
        <v>0</v>
      </c>
      <c r="AQ835" s="329">
        <f t="shared" si="1748"/>
        <v>0</v>
      </c>
      <c r="AR835" s="329">
        <f t="shared" si="1749"/>
        <v>0</v>
      </c>
      <c r="AS835" s="329">
        <f t="shared" si="1750"/>
        <v>0</v>
      </c>
      <c r="AT835" s="329">
        <f t="shared" si="1751"/>
        <v>0</v>
      </c>
      <c r="AU835" s="329">
        <f t="shared" si="1752"/>
        <v>0</v>
      </c>
      <c r="AV835" s="170">
        <f t="shared" si="1688"/>
        <v>0</v>
      </c>
      <c r="AW835" s="208">
        <f t="shared" si="1689"/>
        <v>0</v>
      </c>
      <c r="AX835" s="328">
        <v>34.5</v>
      </c>
      <c r="AY835" s="328">
        <f t="shared" si="1753"/>
        <v>0</v>
      </c>
      <c r="AZ835" s="329">
        <f t="shared" si="1754"/>
        <v>0</v>
      </c>
      <c r="BA835" s="329">
        <f t="shared" si="1755"/>
        <v>0</v>
      </c>
      <c r="BB835" s="329">
        <f t="shared" si="1756"/>
        <v>0</v>
      </c>
      <c r="BC835" s="329">
        <f t="shared" si="1757"/>
        <v>0</v>
      </c>
      <c r="BD835" s="329">
        <f t="shared" si="1758"/>
        <v>0</v>
      </c>
      <c r="BE835" s="329">
        <f t="shared" si="1759"/>
        <v>0</v>
      </c>
      <c r="BF835" s="170">
        <f t="shared" si="1690"/>
        <v>0</v>
      </c>
      <c r="BG835" s="208">
        <f t="shared" si="1691"/>
        <v>0</v>
      </c>
      <c r="BH835" s="328">
        <v>34.5</v>
      </c>
      <c r="BI835" s="328">
        <f t="shared" si="1692"/>
        <v>0</v>
      </c>
      <c r="BJ835" s="329">
        <f t="shared" si="1693"/>
        <v>0</v>
      </c>
      <c r="BK835" s="329">
        <f t="shared" si="1694"/>
        <v>0</v>
      </c>
      <c r="BL835" s="329">
        <f t="shared" si="1695"/>
        <v>0</v>
      </c>
      <c r="BM835" s="329">
        <f t="shared" si="1696"/>
        <v>0</v>
      </c>
      <c r="BN835" s="329">
        <f t="shared" si="1697"/>
        <v>0</v>
      </c>
      <c r="BO835" s="329">
        <f t="shared" si="1698"/>
        <v>0</v>
      </c>
      <c r="BP835" s="170">
        <f t="shared" si="1699"/>
        <v>0</v>
      </c>
      <c r="BQ835" s="208">
        <f t="shared" si="1700"/>
        <v>0</v>
      </c>
      <c r="BR835" s="328">
        <v>34.5</v>
      </c>
      <c r="BS835" s="328">
        <f t="shared" si="1760"/>
        <v>0</v>
      </c>
      <c r="BT835" s="329">
        <f t="shared" si="1761"/>
        <v>0</v>
      </c>
      <c r="BU835" s="329">
        <f t="shared" si="1762"/>
        <v>0</v>
      </c>
      <c r="BV835" s="329">
        <f t="shared" si="1763"/>
        <v>0</v>
      </c>
      <c r="BW835" s="329">
        <f t="shared" si="1764"/>
        <v>0</v>
      </c>
      <c r="BX835" s="329">
        <f t="shared" si="1765"/>
        <v>0</v>
      </c>
      <c r="BY835" s="329">
        <f t="shared" si="1766"/>
        <v>0</v>
      </c>
      <c r="BZ835" s="170">
        <f t="shared" si="1701"/>
        <v>0</v>
      </c>
      <c r="CA835" s="208">
        <f t="shared" si="1702"/>
        <v>0</v>
      </c>
      <c r="CB835" s="328">
        <v>34.5</v>
      </c>
      <c r="CC835" s="328">
        <f t="shared" si="1767"/>
        <v>0</v>
      </c>
      <c r="CD835" s="329">
        <f t="shared" si="1768"/>
        <v>0</v>
      </c>
      <c r="CE835" s="329">
        <f t="shared" si="1769"/>
        <v>0</v>
      </c>
      <c r="CF835" s="329">
        <f t="shared" si="1770"/>
        <v>0</v>
      </c>
      <c r="CG835" s="329">
        <f t="shared" si="1771"/>
        <v>0</v>
      </c>
      <c r="CH835" s="329">
        <f t="shared" si="1772"/>
        <v>0</v>
      </c>
      <c r="CI835" s="329">
        <f t="shared" si="1773"/>
        <v>0</v>
      </c>
      <c r="CJ835" s="170">
        <f t="shared" si="1703"/>
        <v>0</v>
      </c>
      <c r="CK835" s="208">
        <f t="shared" si="1704"/>
        <v>0</v>
      </c>
      <c r="CL835" s="328">
        <v>34.5</v>
      </c>
      <c r="CM835" s="328">
        <f t="shared" si="1774"/>
        <v>0</v>
      </c>
      <c r="CN835" s="329">
        <f t="shared" si="1775"/>
        <v>0</v>
      </c>
      <c r="CO835" s="329">
        <f t="shared" si="1776"/>
        <v>0</v>
      </c>
      <c r="CP835" s="329">
        <f t="shared" si="1777"/>
        <v>0</v>
      </c>
      <c r="CQ835" s="329">
        <f t="shared" si="1778"/>
        <v>0</v>
      </c>
      <c r="CR835" s="329">
        <f t="shared" si="1779"/>
        <v>0</v>
      </c>
      <c r="CS835" s="329">
        <f t="shared" si="1780"/>
        <v>0</v>
      </c>
      <c r="CT835" s="170">
        <f t="shared" si="1705"/>
        <v>0</v>
      </c>
      <c r="CU835" s="208">
        <f t="shared" si="1706"/>
        <v>0</v>
      </c>
      <c r="CV835" s="328">
        <v>34.5</v>
      </c>
      <c r="CW835" s="328">
        <f t="shared" si="1781"/>
        <v>0</v>
      </c>
      <c r="CX835" s="329">
        <f t="shared" si="1782"/>
        <v>0</v>
      </c>
      <c r="CY835" s="329">
        <f t="shared" si="1783"/>
        <v>0</v>
      </c>
      <c r="CZ835" s="329">
        <f t="shared" si="1784"/>
        <v>0</v>
      </c>
      <c r="DA835" s="329">
        <f t="shared" si="1785"/>
        <v>0</v>
      </c>
      <c r="DB835" s="329">
        <f t="shared" si="1786"/>
        <v>0</v>
      </c>
      <c r="DC835" s="329">
        <f t="shared" si="1787"/>
        <v>0</v>
      </c>
      <c r="DD835" s="170">
        <f t="shared" si="1707"/>
        <v>0</v>
      </c>
      <c r="DE835" s="208">
        <f t="shared" si="1708"/>
        <v>0</v>
      </c>
      <c r="DF835" s="328">
        <v>34.5</v>
      </c>
      <c r="DG835" s="328">
        <f t="shared" si="1788"/>
        <v>0</v>
      </c>
      <c r="DH835" s="329">
        <f t="shared" si="1789"/>
        <v>0</v>
      </c>
      <c r="DI835" s="329">
        <f t="shared" si="1790"/>
        <v>0</v>
      </c>
      <c r="DJ835" s="329">
        <f t="shared" si="1791"/>
        <v>0</v>
      </c>
      <c r="DK835" s="329">
        <f t="shared" si="1792"/>
        <v>0</v>
      </c>
      <c r="DL835" s="329">
        <f t="shared" si="1793"/>
        <v>0</v>
      </c>
      <c r="DM835" s="329">
        <f t="shared" si="1794"/>
        <v>0</v>
      </c>
      <c r="DN835" s="170">
        <f t="shared" si="1709"/>
        <v>0</v>
      </c>
      <c r="DO835" s="208">
        <f t="shared" si="1710"/>
        <v>0</v>
      </c>
      <c r="DP835" s="328">
        <v>34.5</v>
      </c>
      <c r="DQ835" s="328">
        <f t="shared" si="1795"/>
        <v>0</v>
      </c>
      <c r="DR835" s="329">
        <f t="shared" si="1796"/>
        <v>0</v>
      </c>
      <c r="DS835" s="329">
        <f t="shared" si="1797"/>
        <v>0</v>
      </c>
      <c r="DT835" s="329">
        <f t="shared" si="1798"/>
        <v>0</v>
      </c>
      <c r="DU835" s="329">
        <f t="shared" si="1799"/>
        <v>0</v>
      </c>
      <c r="DV835" s="329">
        <f t="shared" si="1800"/>
        <v>0</v>
      </c>
      <c r="DW835" s="329">
        <f t="shared" si="1801"/>
        <v>0</v>
      </c>
      <c r="DX835" s="170">
        <f t="shared" si="1711"/>
        <v>0</v>
      </c>
      <c r="DY835" s="208">
        <f t="shared" si="1712"/>
        <v>0</v>
      </c>
      <c r="DZ835" s="328">
        <v>34.5</v>
      </c>
      <c r="EA835" s="328">
        <f t="shared" si="1802"/>
        <v>0</v>
      </c>
      <c r="EB835" s="329">
        <f t="shared" si="1803"/>
        <v>0</v>
      </c>
      <c r="EC835" s="329">
        <f t="shared" si="1804"/>
        <v>0</v>
      </c>
      <c r="ED835" s="329">
        <f t="shared" si="1805"/>
        <v>0</v>
      </c>
      <c r="EE835" s="329">
        <f t="shared" si="1806"/>
        <v>0</v>
      </c>
      <c r="EF835" s="329">
        <f t="shared" si="1807"/>
        <v>0</v>
      </c>
      <c r="EG835" s="329">
        <f t="shared" si="1808"/>
        <v>0</v>
      </c>
      <c r="EH835" s="170">
        <f t="shared" si="1713"/>
        <v>0</v>
      </c>
      <c r="EI835" s="208">
        <f t="shared" si="1714"/>
        <v>0</v>
      </c>
      <c r="EJ835" s="328">
        <v>34.5</v>
      </c>
      <c r="EK835" s="328">
        <f t="shared" si="1809"/>
        <v>0</v>
      </c>
      <c r="EL835" s="329">
        <f t="shared" si="1810"/>
        <v>0</v>
      </c>
      <c r="EM835" s="329">
        <f t="shared" si="1811"/>
        <v>0</v>
      </c>
      <c r="EN835" s="329">
        <f t="shared" si="1812"/>
        <v>0</v>
      </c>
      <c r="EO835" s="329">
        <f t="shared" si="1813"/>
        <v>0</v>
      </c>
      <c r="EP835" s="329">
        <f t="shared" si="1814"/>
        <v>0</v>
      </c>
      <c r="EQ835" s="329">
        <f t="shared" si="1815"/>
        <v>0</v>
      </c>
      <c r="ER835" s="170">
        <f t="shared" si="1715"/>
        <v>0</v>
      </c>
      <c r="ES835" s="208">
        <f t="shared" si="1716"/>
        <v>0</v>
      </c>
      <c r="ET835" s="328">
        <v>34.5</v>
      </c>
      <c r="EU835" s="328">
        <f t="shared" si="1816"/>
        <v>0</v>
      </c>
      <c r="EV835" s="329">
        <f t="shared" si="1817"/>
        <v>0</v>
      </c>
      <c r="EW835" s="329">
        <f t="shared" si="1818"/>
        <v>0</v>
      </c>
      <c r="EX835" s="329">
        <f t="shared" si="1819"/>
        <v>0</v>
      </c>
      <c r="EY835" s="329">
        <f t="shared" si="1820"/>
        <v>0</v>
      </c>
      <c r="EZ835" s="329">
        <f t="shared" si="1821"/>
        <v>0</v>
      </c>
      <c r="FA835" s="329">
        <f t="shared" si="1822"/>
        <v>0</v>
      </c>
      <c r="FB835" s="170">
        <f t="shared" si="1717"/>
        <v>0</v>
      </c>
      <c r="FC835" s="208">
        <f t="shared" si="1718"/>
        <v>0</v>
      </c>
      <c r="FD835" s="328">
        <v>34.5</v>
      </c>
      <c r="FE835" s="328">
        <f t="shared" si="1823"/>
        <v>0</v>
      </c>
      <c r="FF835" s="329">
        <f t="shared" si="1824"/>
        <v>0</v>
      </c>
      <c r="FG835" s="329">
        <f t="shared" si="1825"/>
        <v>0</v>
      </c>
      <c r="FH835" s="329">
        <f t="shared" si="1826"/>
        <v>0</v>
      </c>
      <c r="FI835" s="329">
        <f t="shared" si="1827"/>
        <v>0</v>
      </c>
      <c r="FJ835" s="329">
        <f t="shared" si="1828"/>
        <v>0</v>
      </c>
      <c r="FK835" s="329">
        <f t="shared" si="1829"/>
        <v>0</v>
      </c>
      <c r="FL835" s="170">
        <f t="shared" si="1884"/>
        <v>0</v>
      </c>
      <c r="FM835" s="208">
        <f t="shared" si="1719"/>
        <v>0</v>
      </c>
      <c r="FN835" s="328">
        <v>34.5</v>
      </c>
      <c r="FO835" s="328">
        <f t="shared" si="1856"/>
        <v>0</v>
      </c>
      <c r="FP835" s="329">
        <f t="shared" si="1857"/>
        <v>0</v>
      </c>
      <c r="FQ835" s="329">
        <f t="shared" si="1858"/>
        <v>0</v>
      </c>
      <c r="FR835" s="329">
        <f t="shared" si="1859"/>
        <v>0</v>
      </c>
      <c r="FS835" s="329">
        <f t="shared" si="1860"/>
        <v>0</v>
      </c>
      <c r="FT835" s="329">
        <f t="shared" si="1861"/>
        <v>0</v>
      </c>
      <c r="FU835" s="329">
        <f t="shared" si="1862"/>
        <v>0</v>
      </c>
      <c r="FV835" s="170">
        <f t="shared" si="1885"/>
        <v>0</v>
      </c>
      <c r="FW835" s="208">
        <f t="shared" si="1720"/>
        <v>0</v>
      </c>
      <c r="FX835" s="328">
        <v>34.5</v>
      </c>
      <c r="FY835" s="328">
        <f t="shared" si="1863"/>
        <v>0</v>
      </c>
      <c r="FZ835" s="329">
        <f t="shared" si="1864"/>
        <v>0</v>
      </c>
      <c r="GA835" s="329">
        <f t="shared" si="1865"/>
        <v>0</v>
      </c>
      <c r="GB835" s="329">
        <f t="shared" si="1866"/>
        <v>0</v>
      </c>
      <c r="GC835" s="329">
        <f t="shared" si="1867"/>
        <v>0</v>
      </c>
      <c r="GD835" s="329">
        <f t="shared" si="1868"/>
        <v>0</v>
      </c>
      <c r="GE835" s="329">
        <f t="shared" si="1869"/>
        <v>0</v>
      </c>
      <c r="GF835" s="170">
        <f t="shared" si="1886"/>
        <v>0</v>
      </c>
      <c r="GG835" s="208">
        <f t="shared" si="1721"/>
        <v>0</v>
      </c>
      <c r="GH835" s="328">
        <v>34.5</v>
      </c>
      <c r="GI835" s="328">
        <f t="shared" si="1870"/>
        <v>0</v>
      </c>
      <c r="GJ835" s="329">
        <f t="shared" si="1871"/>
        <v>0</v>
      </c>
      <c r="GK835" s="329">
        <f t="shared" si="1872"/>
        <v>0</v>
      </c>
      <c r="GL835" s="329">
        <f t="shared" si="1873"/>
        <v>0</v>
      </c>
      <c r="GM835" s="329">
        <f t="shared" si="1874"/>
        <v>0</v>
      </c>
      <c r="GN835" s="329">
        <f t="shared" si="1875"/>
        <v>0</v>
      </c>
      <c r="GO835" s="329">
        <f t="shared" si="1876"/>
        <v>0</v>
      </c>
      <c r="GP835" s="170">
        <f t="shared" si="1887"/>
        <v>0</v>
      </c>
      <c r="GQ835" s="208">
        <f t="shared" si="1722"/>
        <v>0</v>
      </c>
      <c r="GR835" s="328">
        <v>34.5</v>
      </c>
      <c r="GS835" s="328">
        <f t="shared" si="1877"/>
        <v>0</v>
      </c>
      <c r="GT835" s="329">
        <f t="shared" si="1878"/>
        <v>0</v>
      </c>
      <c r="GU835" s="329">
        <f t="shared" si="1879"/>
        <v>0</v>
      </c>
      <c r="GV835" s="329">
        <f t="shared" si="1880"/>
        <v>0</v>
      </c>
      <c r="GW835" s="329">
        <f t="shared" si="1881"/>
        <v>0</v>
      </c>
      <c r="GX835" s="329">
        <f t="shared" si="1882"/>
        <v>0</v>
      </c>
      <c r="GY835" s="329">
        <f t="shared" si="1883"/>
        <v>0</v>
      </c>
      <c r="GZ835" s="170">
        <f t="shared" si="1888"/>
        <v>0</v>
      </c>
      <c r="HA835" s="208">
        <f t="shared" si="1723"/>
        <v>0</v>
      </c>
      <c r="HB835" s="328">
        <v>34.5</v>
      </c>
      <c r="HC835" s="328">
        <f t="shared" si="1724"/>
        <v>0</v>
      </c>
      <c r="HD835" s="329">
        <f t="shared" si="1830"/>
        <v>0</v>
      </c>
      <c r="HE835" s="329">
        <f t="shared" si="1831"/>
        <v>0</v>
      </c>
      <c r="HF835" s="329">
        <f t="shared" si="1832"/>
        <v>0</v>
      </c>
      <c r="HG835" s="329">
        <f t="shared" si="1833"/>
        <v>0</v>
      </c>
      <c r="HH835" s="329">
        <f t="shared" si="1834"/>
        <v>0</v>
      </c>
      <c r="HI835" s="329">
        <f t="shared" si="1835"/>
        <v>0</v>
      </c>
      <c r="HJ835" s="170">
        <f t="shared" si="1889"/>
        <v>0</v>
      </c>
      <c r="HK835" s="208">
        <f t="shared" si="1725"/>
        <v>0</v>
      </c>
      <c r="HL835" s="328">
        <v>34.5</v>
      </c>
      <c r="HM835" s="328">
        <f t="shared" si="1726"/>
        <v>0</v>
      </c>
      <c r="HN835" s="329">
        <f t="shared" si="1836"/>
        <v>0</v>
      </c>
      <c r="HO835" s="329">
        <f t="shared" si="1837"/>
        <v>0</v>
      </c>
      <c r="HP835" s="329">
        <f t="shared" si="1838"/>
        <v>0</v>
      </c>
      <c r="HQ835" s="329">
        <f t="shared" si="1839"/>
        <v>0</v>
      </c>
      <c r="HR835" s="329">
        <f t="shared" si="1840"/>
        <v>0</v>
      </c>
      <c r="HS835" s="329">
        <f t="shared" si="1841"/>
        <v>0</v>
      </c>
      <c r="HT835" s="170">
        <f t="shared" si="1727"/>
        <v>0</v>
      </c>
      <c r="HU835" s="208">
        <f t="shared" si="1728"/>
        <v>0</v>
      </c>
      <c r="HV835" s="328">
        <v>34.5</v>
      </c>
      <c r="HW835" s="328">
        <f t="shared" si="1842"/>
        <v>0</v>
      </c>
      <c r="HX835" s="329">
        <f t="shared" si="1843"/>
        <v>0</v>
      </c>
      <c r="HY835" s="329">
        <f t="shared" si="1844"/>
        <v>0</v>
      </c>
      <c r="HZ835" s="329">
        <f t="shared" si="1845"/>
        <v>0</v>
      </c>
      <c r="IA835" s="329">
        <f t="shared" si="1846"/>
        <v>0</v>
      </c>
      <c r="IB835" s="329">
        <f t="shared" si="1847"/>
        <v>0</v>
      </c>
      <c r="IC835" s="329">
        <f t="shared" si="1848"/>
        <v>0</v>
      </c>
      <c r="ID835" s="170">
        <f t="shared" si="1729"/>
        <v>0</v>
      </c>
      <c r="IE835" s="208">
        <f t="shared" si="1730"/>
        <v>0</v>
      </c>
      <c r="IF835" s="328">
        <v>34.5</v>
      </c>
      <c r="IG835" s="328">
        <f t="shared" si="1849"/>
        <v>0</v>
      </c>
      <c r="IH835" s="329">
        <f t="shared" si="1850"/>
        <v>0</v>
      </c>
      <c r="II835" s="329">
        <f t="shared" si="1851"/>
        <v>0</v>
      </c>
      <c r="IJ835" s="329">
        <f t="shared" si="1852"/>
        <v>0</v>
      </c>
      <c r="IK835" s="329">
        <f t="shared" si="1853"/>
        <v>0</v>
      </c>
      <c r="IL835" s="329">
        <f t="shared" si="1854"/>
        <v>0</v>
      </c>
      <c r="IM835" s="329">
        <f t="shared" si="1855"/>
        <v>0</v>
      </c>
      <c r="IN835" s="170">
        <f t="shared" si="1890"/>
        <v>0</v>
      </c>
    </row>
    <row r="836" spans="1:248">
      <c r="A836" s="318"/>
      <c r="B836" s="318"/>
      <c r="C836" s="318"/>
      <c r="D836" s="318"/>
      <c r="E836" s="318"/>
      <c r="F836" s="318"/>
      <c r="G836" s="318"/>
      <c r="H836" s="318"/>
      <c r="I836" s="318"/>
      <c r="K836" s="318"/>
      <c r="L836" s="318"/>
      <c r="M836" s="318"/>
      <c r="N836" s="318"/>
      <c r="O836" s="318"/>
      <c r="P836" s="318"/>
      <c r="Q836" s="318"/>
      <c r="R836" s="318"/>
      <c r="S836" s="208">
        <f t="shared" si="1731"/>
        <v>0</v>
      </c>
      <c r="T836" s="328">
        <v>34.6</v>
      </c>
      <c r="U836" s="328">
        <f t="shared" si="1732"/>
        <v>0</v>
      </c>
      <c r="V836" s="329">
        <f t="shared" si="1733"/>
        <v>0</v>
      </c>
      <c r="W836" s="329">
        <f t="shared" si="1734"/>
        <v>0</v>
      </c>
      <c r="X836" s="329">
        <f t="shared" si="1735"/>
        <v>0</v>
      </c>
      <c r="Y836" s="329">
        <f t="shared" si="1736"/>
        <v>0</v>
      </c>
      <c r="Z836" s="329">
        <f t="shared" si="1737"/>
        <v>0</v>
      </c>
      <c r="AA836" s="329">
        <f t="shared" si="1738"/>
        <v>0</v>
      </c>
      <c r="AB836" s="170">
        <f t="shared" si="1684"/>
        <v>0</v>
      </c>
      <c r="AC836" s="208">
        <f t="shared" si="1685"/>
        <v>0</v>
      </c>
      <c r="AD836" s="328">
        <v>34.6</v>
      </c>
      <c r="AE836" s="328">
        <f t="shared" si="1739"/>
        <v>0</v>
      </c>
      <c r="AF836" s="329">
        <f t="shared" si="1740"/>
        <v>0</v>
      </c>
      <c r="AG836" s="329">
        <f t="shared" si="1741"/>
        <v>0</v>
      </c>
      <c r="AH836" s="329">
        <f t="shared" si="1742"/>
        <v>0</v>
      </c>
      <c r="AI836" s="329">
        <f t="shared" si="1743"/>
        <v>0</v>
      </c>
      <c r="AJ836" s="329">
        <f t="shared" si="1744"/>
        <v>0</v>
      </c>
      <c r="AK836" s="329">
        <f t="shared" si="1745"/>
        <v>0</v>
      </c>
      <c r="AL836" s="170">
        <f t="shared" si="1686"/>
        <v>0</v>
      </c>
      <c r="AM836" s="208">
        <f t="shared" si="1687"/>
        <v>0</v>
      </c>
      <c r="AN836" s="328">
        <v>34.6</v>
      </c>
      <c r="AO836" s="328">
        <f t="shared" si="1746"/>
        <v>0</v>
      </c>
      <c r="AP836" s="329">
        <f t="shared" si="1747"/>
        <v>0</v>
      </c>
      <c r="AQ836" s="329">
        <f t="shared" si="1748"/>
        <v>0</v>
      </c>
      <c r="AR836" s="329">
        <f t="shared" si="1749"/>
        <v>0</v>
      </c>
      <c r="AS836" s="329">
        <f t="shared" si="1750"/>
        <v>0</v>
      </c>
      <c r="AT836" s="329">
        <f t="shared" si="1751"/>
        <v>0</v>
      </c>
      <c r="AU836" s="329">
        <f t="shared" si="1752"/>
        <v>0</v>
      </c>
      <c r="AV836" s="170">
        <f t="shared" si="1688"/>
        <v>0</v>
      </c>
      <c r="AW836" s="208">
        <f t="shared" si="1689"/>
        <v>0</v>
      </c>
      <c r="AX836" s="328">
        <v>34.6</v>
      </c>
      <c r="AY836" s="328">
        <f t="shared" si="1753"/>
        <v>0</v>
      </c>
      <c r="AZ836" s="329">
        <f t="shared" si="1754"/>
        <v>0</v>
      </c>
      <c r="BA836" s="329">
        <f t="shared" si="1755"/>
        <v>0</v>
      </c>
      <c r="BB836" s="329">
        <f t="shared" si="1756"/>
        <v>0</v>
      </c>
      <c r="BC836" s="329">
        <f t="shared" si="1757"/>
        <v>0</v>
      </c>
      <c r="BD836" s="329">
        <f t="shared" si="1758"/>
        <v>0</v>
      </c>
      <c r="BE836" s="329">
        <f t="shared" si="1759"/>
        <v>0</v>
      </c>
      <c r="BF836" s="170">
        <f t="shared" si="1690"/>
        <v>0</v>
      </c>
      <c r="BG836" s="208">
        <f t="shared" si="1691"/>
        <v>0</v>
      </c>
      <c r="BH836" s="328">
        <v>34.6</v>
      </c>
      <c r="BI836" s="328">
        <f t="shared" si="1692"/>
        <v>0</v>
      </c>
      <c r="BJ836" s="329">
        <f t="shared" si="1693"/>
        <v>0</v>
      </c>
      <c r="BK836" s="329">
        <f t="shared" si="1694"/>
        <v>0</v>
      </c>
      <c r="BL836" s="329">
        <f t="shared" si="1695"/>
        <v>0</v>
      </c>
      <c r="BM836" s="329">
        <f t="shared" si="1696"/>
        <v>0</v>
      </c>
      <c r="BN836" s="329">
        <f t="shared" si="1697"/>
        <v>0</v>
      </c>
      <c r="BO836" s="329">
        <f t="shared" si="1698"/>
        <v>0</v>
      </c>
      <c r="BP836" s="170">
        <f t="shared" si="1699"/>
        <v>0</v>
      </c>
      <c r="BQ836" s="208">
        <f t="shared" si="1700"/>
        <v>0</v>
      </c>
      <c r="BR836" s="328">
        <v>34.6</v>
      </c>
      <c r="BS836" s="328">
        <f t="shared" si="1760"/>
        <v>0</v>
      </c>
      <c r="BT836" s="329">
        <f t="shared" si="1761"/>
        <v>0</v>
      </c>
      <c r="BU836" s="329">
        <f t="shared" si="1762"/>
        <v>0</v>
      </c>
      <c r="BV836" s="329">
        <f t="shared" si="1763"/>
        <v>0</v>
      </c>
      <c r="BW836" s="329">
        <f t="shared" si="1764"/>
        <v>0</v>
      </c>
      <c r="BX836" s="329">
        <f t="shared" si="1765"/>
        <v>0</v>
      </c>
      <c r="BY836" s="329">
        <f t="shared" si="1766"/>
        <v>0</v>
      </c>
      <c r="BZ836" s="170">
        <f t="shared" si="1701"/>
        <v>0</v>
      </c>
      <c r="CA836" s="208">
        <f t="shared" si="1702"/>
        <v>0</v>
      </c>
      <c r="CB836" s="328">
        <v>34.6</v>
      </c>
      <c r="CC836" s="328">
        <f t="shared" si="1767"/>
        <v>0</v>
      </c>
      <c r="CD836" s="329">
        <f t="shared" si="1768"/>
        <v>0</v>
      </c>
      <c r="CE836" s="329">
        <f t="shared" si="1769"/>
        <v>0</v>
      </c>
      <c r="CF836" s="329">
        <f t="shared" si="1770"/>
        <v>0</v>
      </c>
      <c r="CG836" s="329">
        <f t="shared" si="1771"/>
        <v>0</v>
      </c>
      <c r="CH836" s="329">
        <f t="shared" si="1772"/>
        <v>0</v>
      </c>
      <c r="CI836" s="329">
        <f t="shared" si="1773"/>
        <v>0</v>
      </c>
      <c r="CJ836" s="170">
        <f t="shared" si="1703"/>
        <v>0</v>
      </c>
      <c r="CK836" s="208">
        <f t="shared" si="1704"/>
        <v>0</v>
      </c>
      <c r="CL836" s="328">
        <v>34.6</v>
      </c>
      <c r="CM836" s="328">
        <f t="shared" si="1774"/>
        <v>0</v>
      </c>
      <c r="CN836" s="329">
        <f t="shared" si="1775"/>
        <v>0</v>
      </c>
      <c r="CO836" s="329">
        <f t="shared" si="1776"/>
        <v>0</v>
      </c>
      <c r="CP836" s="329">
        <f t="shared" si="1777"/>
        <v>0</v>
      </c>
      <c r="CQ836" s="329">
        <f t="shared" si="1778"/>
        <v>0</v>
      </c>
      <c r="CR836" s="329">
        <f t="shared" si="1779"/>
        <v>0</v>
      </c>
      <c r="CS836" s="329">
        <f t="shared" si="1780"/>
        <v>0</v>
      </c>
      <c r="CT836" s="170">
        <f t="shared" si="1705"/>
        <v>0</v>
      </c>
      <c r="CU836" s="208">
        <f t="shared" si="1706"/>
        <v>0</v>
      </c>
      <c r="CV836" s="328">
        <v>34.6</v>
      </c>
      <c r="CW836" s="328">
        <f t="shared" si="1781"/>
        <v>0</v>
      </c>
      <c r="CX836" s="329">
        <f t="shared" si="1782"/>
        <v>0</v>
      </c>
      <c r="CY836" s="329">
        <f t="shared" si="1783"/>
        <v>0</v>
      </c>
      <c r="CZ836" s="329">
        <f t="shared" si="1784"/>
        <v>0</v>
      </c>
      <c r="DA836" s="329">
        <f t="shared" si="1785"/>
        <v>0</v>
      </c>
      <c r="DB836" s="329">
        <f t="shared" si="1786"/>
        <v>0</v>
      </c>
      <c r="DC836" s="329">
        <f t="shared" si="1787"/>
        <v>0</v>
      </c>
      <c r="DD836" s="170">
        <f t="shared" si="1707"/>
        <v>0</v>
      </c>
      <c r="DE836" s="208">
        <f t="shared" si="1708"/>
        <v>0</v>
      </c>
      <c r="DF836" s="328">
        <v>34.6</v>
      </c>
      <c r="DG836" s="328">
        <f t="shared" si="1788"/>
        <v>0</v>
      </c>
      <c r="DH836" s="329">
        <f t="shared" si="1789"/>
        <v>0</v>
      </c>
      <c r="DI836" s="329">
        <f t="shared" si="1790"/>
        <v>0</v>
      </c>
      <c r="DJ836" s="329">
        <f t="shared" si="1791"/>
        <v>0</v>
      </c>
      <c r="DK836" s="329">
        <f t="shared" si="1792"/>
        <v>0</v>
      </c>
      <c r="DL836" s="329">
        <f t="shared" si="1793"/>
        <v>0</v>
      </c>
      <c r="DM836" s="329">
        <f t="shared" si="1794"/>
        <v>0</v>
      </c>
      <c r="DN836" s="170">
        <f t="shared" si="1709"/>
        <v>0</v>
      </c>
      <c r="DO836" s="208">
        <f t="shared" si="1710"/>
        <v>0</v>
      </c>
      <c r="DP836" s="328">
        <v>34.6</v>
      </c>
      <c r="DQ836" s="328">
        <f t="shared" si="1795"/>
        <v>0</v>
      </c>
      <c r="DR836" s="329">
        <f t="shared" si="1796"/>
        <v>0</v>
      </c>
      <c r="DS836" s="329">
        <f t="shared" si="1797"/>
        <v>0</v>
      </c>
      <c r="DT836" s="329">
        <f t="shared" si="1798"/>
        <v>0</v>
      </c>
      <c r="DU836" s="329">
        <f t="shared" si="1799"/>
        <v>0</v>
      </c>
      <c r="DV836" s="329">
        <f t="shared" si="1800"/>
        <v>0</v>
      </c>
      <c r="DW836" s="329">
        <f t="shared" si="1801"/>
        <v>0</v>
      </c>
      <c r="DX836" s="170">
        <f t="shared" si="1711"/>
        <v>0</v>
      </c>
      <c r="DY836" s="208">
        <f t="shared" si="1712"/>
        <v>0</v>
      </c>
      <c r="DZ836" s="328">
        <v>34.6</v>
      </c>
      <c r="EA836" s="328">
        <f t="shared" si="1802"/>
        <v>0</v>
      </c>
      <c r="EB836" s="329">
        <f t="shared" si="1803"/>
        <v>0</v>
      </c>
      <c r="EC836" s="329">
        <f t="shared" si="1804"/>
        <v>0</v>
      </c>
      <c r="ED836" s="329">
        <f t="shared" si="1805"/>
        <v>0</v>
      </c>
      <c r="EE836" s="329">
        <f t="shared" si="1806"/>
        <v>0</v>
      </c>
      <c r="EF836" s="329">
        <f t="shared" si="1807"/>
        <v>0</v>
      </c>
      <c r="EG836" s="329">
        <f t="shared" si="1808"/>
        <v>0</v>
      </c>
      <c r="EH836" s="170">
        <f t="shared" si="1713"/>
        <v>0</v>
      </c>
      <c r="EI836" s="208">
        <f t="shared" si="1714"/>
        <v>0</v>
      </c>
      <c r="EJ836" s="328">
        <v>34.6</v>
      </c>
      <c r="EK836" s="328">
        <f t="shared" si="1809"/>
        <v>0</v>
      </c>
      <c r="EL836" s="329">
        <f t="shared" si="1810"/>
        <v>0</v>
      </c>
      <c r="EM836" s="329">
        <f t="shared" si="1811"/>
        <v>0</v>
      </c>
      <c r="EN836" s="329">
        <f t="shared" si="1812"/>
        <v>0</v>
      </c>
      <c r="EO836" s="329">
        <f t="shared" si="1813"/>
        <v>0</v>
      </c>
      <c r="EP836" s="329">
        <f t="shared" si="1814"/>
        <v>0</v>
      </c>
      <c r="EQ836" s="329">
        <f t="shared" si="1815"/>
        <v>0</v>
      </c>
      <c r="ER836" s="170">
        <f t="shared" si="1715"/>
        <v>0</v>
      </c>
      <c r="ES836" s="208">
        <f t="shared" si="1716"/>
        <v>0</v>
      </c>
      <c r="ET836" s="328">
        <v>34.6</v>
      </c>
      <c r="EU836" s="328">
        <f t="shared" si="1816"/>
        <v>0</v>
      </c>
      <c r="EV836" s="329">
        <f t="shared" si="1817"/>
        <v>0</v>
      </c>
      <c r="EW836" s="329">
        <f t="shared" si="1818"/>
        <v>0</v>
      </c>
      <c r="EX836" s="329">
        <f t="shared" si="1819"/>
        <v>0</v>
      </c>
      <c r="EY836" s="329">
        <f t="shared" si="1820"/>
        <v>0</v>
      </c>
      <c r="EZ836" s="329">
        <f t="shared" si="1821"/>
        <v>0</v>
      </c>
      <c r="FA836" s="329">
        <f t="shared" si="1822"/>
        <v>0</v>
      </c>
      <c r="FB836" s="170">
        <f t="shared" si="1717"/>
        <v>0</v>
      </c>
      <c r="FC836" s="208">
        <f t="shared" si="1718"/>
        <v>0</v>
      </c>
      <c r="FD836" s="328">
        <v>34.6</v>
      </c>
      <c r="FE836" s="328">
        <f t="shared" si="1823"/>
        <v>0</v>
      </c>
      <c r="FF836" s="329">
        <f t="shared" si="1824"/>
        <v>0</v>
      </c>
      <c r="FG836" s="329">
        <f t="shared" si="1825"/>
        <v>0</v>
      </c>
      <c r="FH836" s="329">
        <f t="shared" si="1826"/>
        <v>0</v>
      </c>
      <c r="FI836" s="329">
        <f t="shared" si="1827"/>
        <v>0</v>
      </c>
      <c r="FJ836" s="329">
        <f t="shared" si="1828"/>
        <v>0</v>
      </c>
      <c r="FK836" s="329">
        <f t="shared" si="1829"/>
        <v>0</v>
      </c>
      <c r="FL836" s="170">
        <f t="shared" si="1884"/>
        <v>0</v>
      </c>
      <c r="FM836" s="208">
        <f t="shared" si="1719"/>
        <v>0</v>
      </c>
      <c r="FN836" s="328">
        <v>34.6</v>
      </c>
      <c r="FO836" s="328">
        <f t="shared" si="1856"/>
        <v>0</v>
      </c>
      <c r="FP836" s="329">
        <f t="shared" si="1857"/>
        <v>0</v>
      </c>
      <c r="FQ836" s="329">
        <f t="shared" si="1858"/>
        <v>0</v>
      </c>
      <c r="FR836" s="329">
        <f t="shared" si="1859"/>
        <v>0</v>
      </c>
      <c r="FS836" s="329">
        <f t="shared" si="1860"/>
        <v>0</v>
      </c>
      <c r="FT836" s="329">
        <f t="shared" si="1861"/>
        <v>0</v>
      </c>
      <c r="FU836" s="329">
        <f t="shared" si="1862"/>
        <v>0</v>
      </c>
      <c r="FV836" s="170">
        <f t="shared" si="1885"/>
        <v>0</v>
      </c>
      <c r="FW836" s="208">
        <f t="shared" si="1720"/>
        <v>0</v>
      </c>
      <c r="FX836" s="328">
        <v>34.6</v>
      </c>
      <c r="FY836" s="328">
        <f t="shared" si="1863"/>
        <v>0</v>
      </c>
      <c r="FZ836" s="329">
        <f t="shared" si="1864"/>
        <v>0</v>
      </c>
      <c r="GA836" s="329">
        <f t="shared" si="1865"/>
        <v>0</v>
      </c>
      <c r="GB836" s="329">
        <f t="shared" si="1866"/>
        <v>0</v>
      </c>
      <c r="GC836" s="329">
        <f t="shared" si="1867"/>
        <v>0</v>
      </c>
      <c r="GD836" s="329">
        <f t="shared" si="1868"/>
        <v>0</v>
      </c>
      <c r="GE836" s="329">
        <f t="shared" si="1869"/>
        <v>0</v>
      </c>
      <c r="GF836" s="170">
        <f t="shared" si="1886"/>
        <v>0</v>
      </c>
      <c r="GG836" s="208">
        <f t="shared" si="1721"/>
        <v>0</v>
      </c>
      <c r="GH836" s="328">
        <v>34.6</v>
      </c>
      <c r="GI836" s="328">
        <f t="shared" si="1870"/>
        <v>0</v>
      </c>
      <c r="GJ836" s="329">
        <f t="shared" si="1871"/>
        <v>0</v>
      </c>
      <c r="GK836" s="329">
        <f t="shared" si="1872"/>
        <v>0</v>
      </c>
      <c r="GL836" s="329">
        <f t="shared" si="1873"/>
        <v>0</v>
      </c>
      <c r="GM836" s="329">
        <f t="shared" si="1874"/>
        <v>0</v>
      </c>
      <c r="GN836" s="329">
        <f t="shared" si="1875"/>
        <v>0</v>
      </c>
      <c r="GO836" s="329">
        <f t="shared" si="1876"/>
        <v>0</v>
      </c>
      <c r="GP836" s="170">
        <f t="shared" si="1887"/>
        <v>0</v>
      </c>
      <c r="GQ836" s="208">
        <f t="shared" si="1722"/>
        <v>0</v>
      </c>
      <c r="GR836" s="328">
        <v>34.6</v>
      </c>
      <c r="GS836" s="328">
        <f t="shared" si="1877"/>
        <v>0</v>
      </c>
      <c r="GT836" s="329">
        <f t="shared" si="1878"/>
        <v>0</v>
      </c>
      <c r="GU836" s="329">
        <f t="shared" si="1879"/>
        <v>0</v>
      </c>
      <c r="GV836" s="329">
        <f t="shared" si="1880"/>
        <v>0</v>
      </c>
      <c r="GW836" s="329">
        <f t="shared" si="1881"/>
        <v>0</v>
      </c>
      <c r="GX836" s="329">
        <f t="shared" si="1882"/>
        <v>0</v>
      </c>
      <c r="GY836" s="329">
        <f t="shared" si="1883"/>
        <v>0</v>
      </c>
      <c r="GZ836" s="170">
        <f t="shared" si="1888"/>
        <v>0</v>
      </c>
      <c r="HA836" s="208">
        <f t="shared" si="1723"/>
        <v>0</v>
      </c>
      <c r="HB836" s="328">
        <v>34.6</v>
      </c>
      <c r="HC836" s="328">
        <f t="shared" si="1724"/>
        <v>0</v>
      </c>
      <c r="HD836" s="329">
        <f t="shared" si="1830"/>
        <v>0</v>
      </c>
      <c r="HE836" s="329">
        <f t="shared" si="1831"/>
        <v>0</v>
      </c>
      <c r="HF836" s="329">
        <f t="shared" si="1832"/>
        <v>0</v>
      </c>
      <c r="HG836" s="329">
        <f t="shared" si="1833"/>
        <v>0</v>
      </c>
      <c r="HH836" s="329">
        <f t="shared" si="1834"/>
        <v>0</v>
      </c>
      <c r="HI836" s="329">
        <f t="shared" si="1835"/>
        <v>0</v>
      </c>
      <c r="HJ836" s="170">
        <f t="shared" si="1889"/>
        <v>0</v>
      </c>
      <c r="HK836" s="208">
        <f t="shared" si="1725"/>
        <v>0</v>
      </c>
      <c r="HL836" s="328">
        <v>34.6</v>
      </c>
      <c r="HM836" s="328">
        <f t="shared" si="1726"/>
        <v>0</v>
      </c>
      <c r="HN836" s="329">
        <f t="shared" si="1836"/>
        <v>0</v>
      </c>
      <c r="HO836" s="329">
        <f t="shared" si="1837"/>
        <v>0</v>
      </c>
      <c r="HP836" s="329">
        <f t="shared" si="1838"/>
        <v>0</v>
      </c>
      <c r="HQ836" s="329">
        <f t="shared" si="1839"/>
        <v>0</v>
      </c>
      <c r="HR836" s="329">
        <f t="shared" si="1840"/>
        <v>0</v>
      </c>
      <c r="HS836" s="329">
        <f t="shared" si="1841"/>
        <v>0</v>
      </c>
      <c r="HT836" s="170">
        <f t="shared" si="1727"/>
        <v>0</v>
      </c>
      <c r="HU836" s="208">
        <f t="shared" si="1728"/>
        <v>0</v>
      </c>
      <c r="HV836" s="328">
        <v>34.6</v>
      </c>
      <c r="HW836" s="328">
        <f t="shared" si="1842"/>
        <v>0</v>
      </c>
      <c r="HX836" s="329">
        <f t="shared" si="1843"/>
        <v>0</v>
      </c>
      <c r="HY836" s="329">
        <f t="shared" si="1844"/>
        <v>0</v>
      </c>
      <c r="HZ836" s="329">
        <f t="shared" si="1845"/>
        <v>0</v>
      </c>
      <c r="IA836" s="329">
        <f t="shared" si="1846"/>
        <v>0</v>
      </c>
      <c r="IB836" s="329">
        <f t="shared" si="1847"/>
        <v>0</v>
      </c>
      <c r="IC836" s="329">
        <f t="shared" si="1848"/>
        <v>0</v>
      </c>
      <c r="ID836" s="170">
        <f t="shared" si="1729"/>
        <v>0</v>
      </c>
      <c r="IE836" s="208">
        <f t="shared" si="1730"/>
        <v>0</v>
      </c>
      <c r="IF836" s="328">
        <v>34.6</v>
      </c>
      <c r="IG836" s="328">
        <f t="shared" si="1849"/>
        <v>0</v>
      </c>
      <c r="IH836" s="329">
        <f t="shared" si="1850"/>
        <v>0</v>
      </c>
      <c r="II836" s="329">
        <f t="shared" si="1851"/>
        <v>0</v>
      </c>
      <c r="IJ836" s="329">
        <f t="shared" si="1852"/>
        <v>0</v>
      </c>
      <c r="IK836" s="329">
        <f t="shared" si="1853"/>
        <v>0</v>
      </c>
      <c r="IL836" s="329">
        <f t="shared" si="1854"/>
        <v>0</v>
      </c>
      <c r="IM836" s="329">
        <f t="shared" si="1855"/>
        <v>0</v>
      </c>
      <c r="IN836" s="170">
        <f t="shared" si="1890"/>
        <v>0</v>
      </c>
    </row>
    <row r="837" spans="1:248">
      <c r="A837" s="318"/>
      <c r="B837" s="318"/>
      <c r="C837" s="318"/>
      <c r="D837" s="318"/>
      <c r="E837" s="318"/>
      <c r="F837" s="318"/>
      <c r="G837" s="318"/>
      <c r="H837" s="318"/>
      <c r="I837" s="318"/>
      <c r="K837" s="318"/>
      <c r="L837" s="318"/>
      <c r="M837" s="318"/>
      <c r="N837" s="318"/>
      <c r="O837" s="318"/>
      <c r="P837" s="318"/>
      <c r="Q837" s="318"/>
      <c r="R837" s="318"/>
      <c r="S837" s="208">
        <f t="shared" si="1731"/>
        <v>0</v>
      </c>
      <c r="T837" s="328">
        <v>34.700000000000003</v>
      </c>
      <c r="U837" s="328">
        <f t="shared" si="1732"/>
        <v>0</v>
      </c>
      <c r="V837" s="329">
        <f t="shared" si="1733"/>
        <v>0</v>
      </c>
      <c r="W837" s="329">
        <f t="shared" si="1734"/>
        <v>0</v>
      </c>
      <c r="X837" s="329">
        <f t="shared" si="1735"/>
        <v>0</v>
      </c>
      <c r="Y837" s="329">
        <f t="shared" si="1736"/>
        <v>0</v>
      </c>
      <c r="Z837" s="329">
        <f t="shared" si="1737"/>
        <v>0</v>
      </c>
      <c r="AA837" s="329">
        <f t="shared" si="1738"/>
        <v>0</v>
      </c>
      <c r="AB837" s="170">
        <f t="shared" si="1684"/>
        <v>0</v>
      </c>
      <c r="AC837" s="208">
        <f t="shared" si="1685"/>
        <v>0</v>
      </c>
      <c r="AD837" s="328">
        <v>34.700000000000003</v>
      </c>
      <c r="AE837" s="328">
        <f t="shared" si="1739"/>
        <v>0</v>
      </c>
      <c r="AF837" s="329">
        <f t="shared" si="1740"/>
        <v>0</v>
      </c>
      <c r="AG837" s="329">
        <f t="shared" si="1741"/>
        <v>0</v>
      </c>
      <c r="AH837" s="329">
        <f t="shared" si="1742"/>
        <v>0</v>
      </c>
      <c r="AI837" s="329">
        <f t="shared" si="1743"/>
        <v>0</v>
      </c>
      <c r="AJ837" s="329">
        <f t="shared" si="1744"/>
        <v>0</v>
      </c>
      <c r="AK837" s="329">
        <f t="shared" si="1745"/>
        <v>0</v>
      </c>
      <c r="AL837" s="170">
        <f t="shared" si="1686"/>
        <v>0</v>
      </c>
      <c r="AM837" s="208">
        <f t="shared" si="1687"/>
        <v>0</v>
      </c>
      <c r="AN837" s="328">
        <v>34.700000000000003</v>
      </c>
      <c r="AO837" s="328">
        <f t="shared" si="1746"/>
        <v>0</v>
      </c>
      <c r="AP837" s="329">
        <f t="shared" si="1747"/>
        <v>0</v>
      </c>
      <c r="AQ837" s="329">
        <f t="shared" si="1748"/>
        <v>0</v>
      </c>
      <c r="AR837" s="329">
        <f t="shared" si="1749"/>
        <v>0</v>
      </c>
      <c r="AS837" s="329">
        <f t="shared" si="1750"/>
        <v>0</v>
      </c>
      <c r="AT837" s="329">
        <f t="shared" si="1751"/>
        <v>0</v>
      </c>
      <c r="AU837" s="329">
        <f t="shared" si="1752"/>
        <v>0</v>
      </c>
      <c r="AV837" s="170">
        <f t="shared" si="1688"/>
        <v>0</v>
      </c>
      <c r="AW837" s="208">
        <f t="shared" si="1689"/>
        <v>0</v>
      </c>
      <c r="AX837" s="328">
        <v>34.700000000000003</v>
      </c>
      <c r="AY837" s="328">
        <f t="shared" si="1753"/>
        <v>0</v>
      </c>
      <c r="AZ837" s="329">
        <f t="shared" si="1754"/>
        <v>0</v>
      </c>
      <c r="BA837" s="329">
        <f t="shared" si="1755"/>
        <v>0</v>
      </c>
      <c r="BB837" s="329">
        <f t="shared" si="1756"/>
        <v>0</v>
      </c>
      <c r="BC837" s="329">
        <f t="shared" si="1757"/>
        <v>0</v>
      </c>
      <c r="BD837" s="329">
        <f t="shared" si="1758"/>
        <v>0</v>
      </c>
      <c r="BE837" s="329">
        <f t="shared" si="1759"/>
        <v>0</v>
      </c>
      <c r="BF837" s="170">
        <f t="shared" si="1690"/>
        <v>0</v>
      </c>
      <c r="BG837" s="208">
        <f t="shared" si="1691"/>
        <v>0</v>
      </c>
      <c r="BH837" s="328">
        <v>34.700000000000003</v>
      </c>
      <c r="BI837" s="328">
        <f t="shared" si="1692"/>
        <v>0</v>
      </c>
      <c r="BJ837" s="329">
        <f t="shared" si="1693"/>
        <v>0</v>
      </c>
      <c r="BK837" s="329">
        <f t="shared" si="1694"/>
        <v>0</v>
      </c>
      <c r="BL837" s="329">
        <f t="shared" si="1695"/>
        <v>0</v>
      </c>
      <c r="BM837" s="329">
        <f t="shared" si="1696"/>
        <v>0</v>
      </c>
      <c r="BN837" s="329">
        <f t="shared" si="1697"/>
        <v>0</v>
      </c>
      <c r="BO837" s="329">
        <f t="shared" si="1698"/>
        <v>0</v>
      </c>
      <c r="BP837" s="170">
        <f t="shared" si="1699"/>
        <v>0</v>
      </c>
      <c r="BQ837" s="208">
        <f t="shared" si="1700"/>
        <v>0</v>
      </c>
      <c r="BR837" s="328">
        <v>34.700000000000003</v>
      </c>
      <c r="BS837" s="328">
        <f t="shared" si="1760"/>
        <v>0</v>
      </c>
      <c r="BT837" s="329">
        <f t="shared" si="1761"/>
        <v>0</v>
      </c>
      <c r="BU837" s="329">
        <f t="shared" si="1762"/>
        <v>0</v>
      </c>
      <c r="BV837" s="329">
        <f t="shared" si="1763"/>
        <v>0</v>
      </c>
      <c r="BW837" s="329">
        <f t="shared" si="1764"/>
        <v>0</v>
      </c>
      <c r="BX837" s="329">
        <f t="shared" si="1765"/>
        <v>0</v>
      </c>
      <c r="BY837" s="329">
        <f t="shared" si="1766"/>
        <v>0</v>
      </c>
      <c r="BZ837" s="170">
        <f t="shared" si="1701"/>
        <v>0</v>
      </c>
      <c r="CA837" s="208">
        <f t="shared" si="1702"/>
        <v>0</v>
      </c>
      <c r="CB837" s="328">
        <v>34.700000000000003</v>
      </c>
      <c r="CC837" s="328">
        <f t="shared" si="1767"/>
        <v>0</v>
      </c>
      <c r="CD837" s="329">
        <f t="shared" si="1768"/>
        <v>0</v>
      </c>
      <c r="CE837" s="329">
        <f t="shared" si="1769"/>
        <v>0</v>
      </c>
      <c r="CF837" s="329">
        <f t="shared" si="1770"/>
        <v>0</v>
      </c>
      <c r="CG837" s="329">
        <f t="shared" si="1771"/>
        <v>0</v>
      </c>
      <c r="CH837" s="329">
        <f t="shared" si="1772"/>
        <v>0</v>
      </c>
      <c r="CI837" s="329">
        <f t="shared" si="1773"/>
        <v>0</v>
      </c>
      <c r="CJ837" s="170">
        <f t="shared" si="1703"/>
        <v>0</v>
      </c>
      <c r="CK837" s="208">
        <f t="shared" si="1704"/>
        <v>0</v>
      </c>
      <c r="CL837" s="328">
        <v>34.700000000000003</v>
      </c>
      <c r="CM837" s="328">
        <f t="shared" si="1774"/>
        <v>0</v>
      </c>
      <c r="CN837" s="329">
        <f t="shared" si="1775"/>
        <v>0</v>
      </c>
      <c r="CO837" s="329">
        <f t="shared" si="1776"/>
        <v>0</v>
      </c>
      <c r="CP837" s="329">
        <f t="shared" si="1777"/>
        <v>0</v>
      </c>
      <c r="CQ837" s="329">
        <f t="shared" si="1778"/>
        <v>0</v>
      </c>
      <c r="CR837" s="329">
        <f t="shared" si="1779"/>
        <v>0</v>
      </c>
      <c r="CS837" s="329">
        <f t="shared" si="1780"/>
        <v>0</v>
      </c>
      <c r="CT837" s="170">
        <f t="shared" si="1705"/>
        <v>0</v>
      </c>
      <c r="CU837" s="208">
        <f t="shared" si="1706"/>
        <v>0</v>
      </c>
      <c r="CV837" s="328">
        <v>34.700000000000003</v>
      </c>
      <c r="CW837" s="328">
        <f t="shared" si="1781"/>
        <v>0</v>
      </c>
      <c r="CX837" s="329">
        <f t="shared" si="1782"/>
        <v>0</v>
      </c>
      <c r="CY837" s="329">
        <f t="shared" si="1783"/>
        <v>0</v>
      </c>
      <c r="CZ837" s="329">
        <f t="shared" si="1784"/>
        <v>0</v>
      </c>
      <c r="DA837" s="329">
        <f t="shared" si="1785"/>
        <v>0</v>
      </c>
      <c r="DB837" s="329">
        <f t="shared" si="1786"/>
        <v>0</v>
      </c>
      <c r="DC837" s="329">
        <f t="shared" si="1787"/>
        <v>0</v>
      </c>
      <c r="DD837" s="170">
        <f t="shared" si="1707"/>
        <v>0</v>
      </c>
      <c r="DE837" s="208">
        <f t="shared" si="1708"/>
        <v>0</v>
      </c>
      <c r="DF837" s="328">
        <v>34.700000000000003</v>
      </c>
      <c r="DG837" s="328">
        <f t="shared" si="1788"/>
        <v>0</v>
      </c>
      <c r="DH837" s="329">
        <f t="shared" si="1789"/>
        <v>0</v>
      </c>
      <c r="DI837" s="329">
        <f t="shared" si="1790"/>
        <v>0</v>
      </c>
      <c r="DJ837" s="329">
        <f t="shared" si="1791"/>
        <v>0</v>
      </c>
      <c r="DK837" s="329">
        <f t="shared" si="1792"/>
        <v>0</v>
      </c>
      <c r="DL837" s="329">
        <f t="shared" si="1793"/>
        <v>0</v>
      </c>
      <c r="DM837" s="329">
        <f t="shared" si="1794"/>
        <v>0</v>
      </c>
      <c r="DN837" s="170">
        <f t="shared" si="1709"/>
        <v>0</v>
      </c>
      <c r="DO837" s="208">
        <f t="shared" si="1710"/>
        <v>0</v>
      </c>
      <c r="DP837" s="328">
        <v>34.700000000000003</v>
      </c>
      <c r="DQ837" s="328">
        <f t="shared" si="1795"/>
        <v>0</v>
      </c>
      <c r="DR837" s="329">
        <f t="shared" si="1796"/>
        <v>0</v>
      </c>
      <c r="DS837" s="329">
        <f t="shared" si="1797"/>
        <v>0</v>
      </c>
      <c r="DT837" s="329">
        <f t="shared" si="1798"/>
        <v>0</v>
      </c>
      <c r="DU837" s="329">
        <f t="shared" si="1799"/>
        <v>0</v>
      </c>
      <c r="DV837" s="329">
        <f t="shared" si="1800"/>
        <v>0</v>
      </c>
      <c r="DW837" s="329">
        <f t="shared" si="1801"/>
        <v>0</v>
      </c>
      <c r="DX837" s="170">
        <f t="shared" si="1711"/>
        <v>0</v>
      </c>
      <c r="DY837" s="208">
        <f t="shared" si="1712"/>
        <v>0</v>
      </c>
      <c r="DZ837" s="328">
        <v>34.700000000000003</v>
      </c>
      <c r="EA837" s="328">
        <f t="shared" si="1802"/>
        <v>0</v>
      </c>
      <c r="EB837" s="329">
        <f t="shared" si="1803"/>
        <v>0</v>
      </c>
      <c r="EC837" s="329">
        <f t="shared" si="1804"/>
        <v>0</v>
      </c>
      <c r="ED837" s="329">
        <f t="shared" si="1805"/>
        <v>0</v>
      </c>
      <c r="EE837" s="329">
        <f t="shared" si="1806"/>
        <v>0</v>
      </c>
      <c r="EF837" s="329">
        <f t="shared" si="1807"/>
        <v>0</v>
      </c>
      <c r="EG837" s="329">
        <f t="shared" si="1808"/>
        <v>0</v>
      </c>
      <c r="EH837" s="170">
        <f t="shared" si="1713"/>
        <v>0</v>
      </c>
      <c r="EI837" s="208">
        <f t="shared" si="1714"/>
        <v>0</v>
      </c>
      <c r="EJ837" s="328">
        <v>34.700000000000003</v>
      </c>
      <c r="EK837" s="328">
        <f t="shared" si="1809"/>
        <v>0</v>
      </c>
      <c r="EL837" s="329">
        <f t="shared" si="1810"/>
        <v>0</v>
      </c>
      <c r="EM837" s="329">
        <f t="shared" si="1811"/>
        <v>0</v>
      </c>
      <c r="EN837" s="329">
        <f t="shared" si="1812"/>
        <v>0</v>
      </c>
      <c r="EO837" s="329">
        <f t="shared" si="1813"/>
        <v>0</v>
      </c>
      <c r="EP837" s="329">
        <f t="shared" si="1814"/>
        <v>0</v>
      </c>
      <c r="EQ837" s="329">
        <f t="shared" si="1815"/>
        <v>0</v>
      </c>
      <c r="ER837" s="170">
        <f t="shared" si="1715"/>
        <v>0</v>
      </c>
      <c r="ES837" s="208">
        <f t="shared" si="1716"/>
        <v>0</v>
      </c>
      <c r="ET837" s="328">
        <v>34.700000000000003</v>
      </c>
      <c r="EU837" s="328">
        <f t="shared" si="1816"/>
        <v>0</v>
      </c>
      <c r="EV837" s="329">
        <f t="shared" si="1817"/>
        <v>0</v>
      </c>
      <c r="EW837" s="329">
        <f t="shared" si="1818"/>
        <v>0</v>
      </c>
      <c r="EX837" s="329">
        <f t="shared" si="1819"/>
        <v>0</v>
      </c>
      <c r="EY837" s="329">
        <f t="shared" si="1820"/>
        <v>0</v>
      </c>
      <c r="EZ837" s="329">
        <f t="shared" si="1821"/>
        <v>0</v>
      </c>
      <c r="FA837" s="329">
        <f t="shared" si="1822"/>
        <v>0</v>
      </c>
      <c r="FB837" s="170">
        <f t="shared" si="1717"/>
        <v>0</v>
      </c>
      <c r="FC837" s="208">
        <f t="shared" si="1718"/>
        <v>0</v>
      </c>
      <c r="FD837" s="328">
        <v>34.700000000000003</v>
      </c>
      <c r="FE837" s="328">
        <f t="shared" si="1823"/>
        <v>0</v>
      </c>
      <c r="FF837" s="329">
        <f t="shared" si="1824"/>
        <v>0</v>
      </c>
      <c r="FG837" s="329">
        <f t="shared" si="1825"/>
        <v>0</v>
      </c>
      <c r="FH837" s="329">
        <f t="shared" si="1826"/>
        <v>0</v>
      </c>
      <c r="FI837" s="329">
        <f t="shared" si="1827"/>
        <v>0</v>
      </c>
      <c r="FJ837" s="329">
        <f t="shared" si="1828"/>
        <v>0</v>
      </c>
      <c r="FK837" s="329">
        <f t="shared" si="1829"/>
        <v>0</v>
      </c>
      <c r="FL837" s="170">
        <f t="shared" si="1884"/>
        <v>0</v>
      </c>
      <c r="FM837" s="208">
        <f t="shared" si="1719"/>
        <v>0</v>
      </c>
      <c r="FN837" s="328">
        <v>34.700000000000003</v>
      </c>
      <c r="FO837" s="328">
        <f t="shared" si="1856"/>
        <v>0</v>
      </c>
      <c r="FP837" s="329">
        <f t="shared" si="1857"/>
        <v>0</v>
      </c>
      <c r="FQ837" s="329">
        <f t="shared" si="1858"/>
        <v>0</v>
      </c>
      <c r="FR837" s="329">
        <f t="shared" si="1859"/>
        <v>0</v>
      </c>
      <c r="FS837" s="329">
        <f t="shared" si="1860"/>
        <v>0</v>
      </c>
      <c r="FT837" s="329">
        <f t="shared" si="1861"/>
        <v>0</v>
      </c>
      <c r="FU837" s="329">
        <f t="shared" si="1862"/>
        <v>0</v>
      </c>
      <c r="FV837" s="170">
        <f t="shared" si="1885"/>
        <v>0</v>
      </c>
      <c r="FW837" s="208">
        <f t="shared" si="1720"/>
        <v>0</v>
      </c>
      <c r="FX837" s="328">
        <v>34.700000000000003</v>
      </c>
      <c r="FY837" s="328">
        <f t="shared" si="1863"/>
        <v>0</v>
      </c>
      <c r="FZ837" s="329">
        <f t="shared" si="1864"/>
        <v>0</v>
      </c>
      <c r="GA837" s="329">
        <f t="shared" si="1865"/>
        <v>0</v>
      </c>
      <c r="GB837" s="329">
        <f t="shared" si="1866"/>
        <v>0</v>
      </c>
      <c r="GC837" s="329">
        <f t="shared" si="1867"/>
        <v>0</v>
      </c>
      <c r="GD837" s="329">
        <f t="shared" si="1868"/>
        <v>0</v>
      </c>
      <c r="GE837" s="329">
        <f t="shared" si="1869"/>
        <v>0</v>
      </c>
      <c r="GF837" s="170">
        <f t="shared" si="1886"/>
        <v>0</v>
      </c>
      <c r="GG837" s="208">
        <f t="shared" si="1721"/>
        <v>0</v>
      </c>
      <c r="GH837" s="328">
        <v>34.700000000000003</v>
      </c>
      <c r="GI837" s="328">
        <f t="shared" si="1870"/>
        <v>0</v>
      </c>
      <c r="GJ837" s="329">
        <f t="shared" si="1871"/>
        <v>0</v>
      </c>
      <c r="GK837" s="329">
        <f t="shared" si="1872"/>
        <v>0</v>
      </c>
      <c r="GL837" s="329">
        <f t="shared" si="1873"/>
        <v>0</v>
      </c>
      <c r="GM837" s="329">
        <f t="shared" si="1874"/>
        <v>0</v>
      </c>
      <c r="GN837" s="329">
        <f t="shared" si="1875"/>
        <v>0</v>
      </c>
      <c r="GO837" s="329">
        <f t="shared" si="1876"/>
        <v>0</v>
      </c>
      <c r="GP837" s="170">
        <f t="shared" si="1887"/>
        <v>0</v>
      </c>
      <c r="GQ837" s="208">
        <f t="shared" si="1722"/>
        <v>0</v>
      </c>
      <c r="GR837" s="328">
        <v>34.700000000000003</v>
      </c>
      <c r="GS837" s="328">
        <f t="shared" si="1877"/>
        <v>0</v>
      </c>
      <c r="GT837" s="329">
        <f t="shared" si="1878"/>
        <v>0</v>
      </c>
      <c r="GU837" s="329">
        <f t="shared" si="1879"/>
        <v>0</v>
      </c>
      <c r="GV837" s="329">
        <f t="shared" si="1880"/>
        <v>0</v>
      </c>
      <c r="GW837" s="329">
        <f t="shared" si="1881"/>
        <v>0</v>
      </c>
      <c r="GX837" s="329">
        <f t="shared" si="1882"/>
        <v>0</v>
      </c>
      <c r="GY837" s="329">
        <f t="shared" si="1883"/>
        <v>0</v>
      </c>
      <c r="GZ837" s="170">
        <f t="shared" si="1888"/>
        <v>0</v>
      </c>
      <c r="HA837" s="208">
        <f t="shared" si="1723"/>
        <v>0</v>
      </c>
      <c r="HB837" s="328">
        <v>34.700000000000003</v>
      </c>
      <c r="HC837" s="328">
        <f t="shared" si="1724"/>
        <v>0</v>
      </c>
      <c r="HD837" s="329">
        <f t="shared" si="1830"/>
        <v>0</v>
      </c>
      <c r="HE837" s="329">
        <f t="shared" si="1831"/>
        <v>0</v>
      </c>
      <c r="HF837" s="329">
        <f t="shared" si="1832"/>
        <v>0</v>
      </c>
      <c r="HG837" s="329">
        <f t="shared" si="1833"/>
        <v>0</v>
      </c>
      <c r="HH837" s="329">
        <f t="shared" si="1834"/>
        <v>0</v>
      </c>
      <c r="HI837" s="329">
        <f t="shared" si="1835"/>
        <v>0</v>
      </c>
      <c r="HJ837" s="170">
        <f t="shared" si="1889"/>
        <v>0</v>
      </c>
      <c r="HK837" s="208">
        <f t="shared" si="1725"/>
        <v>0</v>
      </c>
      <c r="HL837" s="328">
        <v>34.700000000000003</v>
      </c>
      <c r="HM837" s="328">
        <f t="shared" si="1726"/>
        <v>0</v>
      </c>
      <c r="HN837" s="329">
        <f t="shared" si="1836"/>
        <v>0</v>
      </c>
      <c r="HO837" s="329">
        <f t="shared" si="1837"/>
        <v>0</v>
      </c>
      <c r="HP837" s="329">
        <f t="shared" si="1838"/>
        <v>0</v>
      </c>
      <c r="HQ837" s="329">
        <f t="shared" si="1839"/>
        <v>0</v>
      </c>
      <c r="HR837" s="329">
        <f t="shared" si="1840"/>
        <v>0</v>
      </c>
      <c r="HS837" s="329">
        <f t="shared" si="1841"/>
        <v>0</v>
      </c>
      <c r="HT837" s="170">
        <f t="shared" si="1727"/>
        <v>0</v>
      </c>
      <c r="HU837" s="208">
        <f t="shared" si="1728"/>
        <v>0</v>
      </c>
      <c r="HV837" s="328">
        <v>34.700000000000003</v>
      </c>
      <c r="HW837" s="328">
        <f t="shared" si="1842"/>
        <v>0</v>
      </c>
      <c r="HX837" s="329">
        <f t="shared" si="1843"/>
        <v>0</v>
      </c>
      <c r="HY837" s="329">
        <f t="shared" si="1844"/>
        <v>0</v>
      </c>
      <c r="HZ837" s="329">
        <f t="shared" si="1845"/>
        <v>0</v>
      </c>
      <c r="IA837" s="329">
        <f t="shared" si="1846"/>
        <v>0</v>
      </c>
      <c r="IB837" s="329">
        <f t="shared" si="1847"/>
        <v>0</v>
      </c>
      <c r="IC837" s="329">
        <f t="shared" si="1848"/>
        <v>0</v>
      </c>
      <c r="ID837" s="170">
        <f t="shared" si="1729"/>
        <v>0</v>
      </c>
      <c r="IE837" s="208">
        <f t="shared" si="1730"/>
        <v>0</v>
      </c>
      <c r="IF837" s="328">
        <v>34.700000000000003</v>
      </c>
      <c r="IG837" s="328">
        <f t="shared" si="1849"/>
        <v>0</v>
      </c>
      <c r="IH837" s="329">
        <f t="shared" si="1850"/>
        <v>0</v>
      </c>
      <c r="II837" s="329">
        <f t="shared" si="1851"/>
        <v>0</v>
      </c>
      <c r="IJ837" s="329">
        <f t="shared" si="1852"/>
        <v>0</v>
      </c>
      <c r="IK837" s="329">
        <f t="shared" si="1853"/>
        <v>0</v>
      </c>
      <c r="IL837" s="329">
        <f t="shared" si="1854"/>
        <v>0</v>
      </c>
      <c r="IM837" s="329">
        <f t="shared" si="1855"/>
        <v>0</v>
      </c>
      <c r="IN837" s="170">
        <f t="shared" si="1890"/>
        <v>0</v>
      </c>
    </row>
    <row r="838" spans="1:248">
      <c r="A838" s="318"/>
      <c r="B838" s="318"/>
      <c r="C838" s="318"/>
      <c r="D838" s="318"/>
      <c r="E838" s="318"/>
      <c r="F838" s="318"/>
      <c r="G838" s="318"/>
      <c r="H838" s="318"/>
      <c r="I838" s="318"/>
      <c r="K838" s="318"/>
      <c r="L838" s="318"/>
      <c r="M838" s="318"/>
      <c r="N838" s="318"/>
      <c r="O838" s="318"/>
      <c r="P838" s="318"/>
      <c r="Q838" s="318"/>
      <c r="R838" s="318"/>
      <c r="S838" s="208">
        <f t="shared" si="1731"/>
        <v>0</v>
      </c>
      <c r="T838" s="328">
        <v>34.799999999999997</v>
      </c>
      <c r="U838" s="328">
        <f t="shared" si="1732"/>
        <v>0</v>
      </c>
      <c r="V838" s="329">
        <f t="shared" si="1733"/>
        <v>0</v>
      </c>
      <c r="W838" s="329">
        <f t="shared" si="1734"/>
        <v>0</v>
      </c>
      <c r="X838" s="329">
        <f t="shared" si="1735"/>
        <v>0</v>
      </c>
      <c r="Y838" s="329">
        <f t="shared" si="1736"/>
        <v>0</v>
      </c>
      <c r="Z838" s="329">
        <f t="shared" si="1737"/>
        <v>0</v>
      </c>
      <c r="AA838" s="329">
        <f t="shared" si="1738"/>
        <v>0</v>
      </c>
      <c r="AB838" s="170">
        <f t="shared" si="1684"/>
        <v>0</v>
      </c>
      <c r="AC838" s="208">
        <f t="shared" si="1685"/>
        <v>0</v>
      </c>
      <c r="AD838" s="328">
        <v>34.799999999999997</v>
      </c>
      <c r="AE838" s="328">
        <f t="shared" si="1739"/>
        <v>0</v>
      </c>
      <c r="AF838" s="329">
        <f t="shared" si="1740"/>
        <v>0</v>
      </c>
      <c r="AG838" s="329">
        <f t="shared" si="1741"/>
        <v>0</v>
      </c>
      <c r="AH838" s="329">
        <f t="shared" si="1742"/>
        <v>0</v>
      </c>
      <c r="AI838" s="329">
        <f t="shared" si="1743"/>
        <v>0</v>
      </c>
      <c r="AJ838" s="329">
        <f t="shared" si="1744"/>
        <v>0</v>
      </c>
      <c r="AK838" s="329">
        <f t="shared" si="1745"/>
        <v>0</v>
      </c>
      <c r="AL838" s="170">
        <f t="shared" si="1686"/>
        <v>0</v>
      </c>
      <c r="AM838" s="208">
        <f t="shared" si="1687"/>
        <v>0</v>
      </c>
      <c r="AN838" s="328">
        <v>34.799999999999997</v>
      </c>
      <c r="AO838" s="328">
        <f t="shared" si="1746"/>
        <v>0</v>
      </c>
      <c r="AP838" s="329">
        <f t="shared" si="1747"/>
        <v>0</v>
      </c>
      <c r="AQ838" s="329">
        <f t="shared" si="1748"/>
        <v>0</v>
      </c>
      <c r="AR838" s="329">
        <f t="shared" si="1749"/>
        <v>0</v>
      </c>
      <c r="AS838" s="329">
        <f t="shared" si="1750"/>
        <v>0</v>
      </c>
      <c r="AT838" s="329">
        <f t="shared" si="1751"/>
        <v>0</v>
      </c>
      <c r="AU838" s="329">
        <f t="shared" si="1752"/>
        <v>0</v>
      </c>
      <c r="AV838" s="170">
        <f t="shared" si="1688"/>
        <v>0</v>
      </c>
      <c r="AW838" s="208">
        <f t="shared" si="1689"/>
        <v>0</v>
      </c>
      <c r="AX838" s="328">
        <v>34.799999999999997</v>
      </c>
      <c r="AY838" s="328">
        <f t="shared" si="1753"/>
        <v>0</v>
      </c>
      <c r="AZ838" s="329">
        <f t="shared" si="1754"/>
        <v>0</v>
      </c>
      <c r="BA838" s="329">
        <f t="shared" si="1755"/>
        <v>0</v>
      </c>
      <c r="BB838" s="329">
        <f t="shared" si="1756"/>
        <v>0</v>
      </c>
      <c r="BC838" s="329">
        <f t="shared" si="1757"/>
        <v>0</v>
      </c>
      <c r="BD838" s="329">
        <f t="shared" si="1758"/>
        <v>0</v>
      </c>
      <c r="BE838" s="329">
        <f t="shared" si="1759"/>
        <v>0</v>
      </c>
      <c r="BF838" s="170">
        <f t="shared" si="1690"/>
        <v>0</v>
      </c>
      <c r="BG838" s="208">
        <f t="shared" si="1691"/>
        <v>0</v>
      </c>
      <c r="BH838" s="328">
        <v>34.799999999999997</v>
      </c>
      <c r="BI838" s="328">
        <f t="shared" si="1692"/>
        <v>0</v>
      </c>
      <c r="BJ838" s="329">
        <f t="shared" si="1693"/>
        <v>0</v>
      </c>
      <c r="BK838" s="329">
        <f t="shared" si="1694"/>
        <v>0</v>
      </c>
      <c r="BL838" s="329">
        <f t="shared" si="1695"/>
        <v>0</v>
      </c>
      <c r="BM838" s="329">
        <f t="shared" si="1696"/>
        <v>0</v>
      </c>
      <c r="BN838" s="329">
        <f t="shared" si="1697"/>
        <v>0</v>
      </c>
      <c r="BO838" s="329">
        <f t="shared" si="1698"/>
        <v>0</v>
      </c>
      <c r="BP838" s="170">
        <f t="shared" si="1699"/>
        <v>0</v>
      </c>
      <c r="BQ838" s="208">
        <f t="shared" si="1700"/>
        <v>0</v>
      </c>
      <c r="BR838" s="328">
        <v>34.799999999999997</v>
      </c>
      <c r="BS838" s="328">
        <f t="shared" si="1760"/>
        <v>0</v>
      </c>
      <c r="BT838" s="329">
        <f t="shared" si="1761"/>
        <v>0</v>
      </c>
      <c r="BU838" s="329">
        <f t="shared" si="1762"/>
        <v>0</v>
      </c>
      <c r="BV838" s="329">
        <f t="shared" si="1763"/>
        <v>0</v>
      </c>
      <c r="BW838" s="329">
        <f t="shared" si="1764"/>
        <v>0</v>
      </c>
      <c r="BX838" s="329">
        <f t="shared" si="1765"/>
        <v>0</v>
      </c>
      <c r="BY838" s="329">
        <f t="shared" si="1766"/>
        <v>0</v>
      </c>
      <c r="BZ838" s="170">
        <f t="shared" si="1701"/>
        <v>0</v>
      </c>
      <c r="CA838" s="208">
        <f t="shared" si="1702"/>
        <v>0</v>
      </c>
      <c r="CB838" s="328">
        <v>34.799999999999997</v>
      </c>
      <c r="CC838" s="328">
        <f t="shared" si="1767"/>
        <v>0</v>
      </c>
      <c r="CD838" s="329">
        <f t="shared" si="1768"/>
        <v>0</v>
      </c>
      <c r="CE838" s="329">
        <f t="shared" si="1769"/>
        <v>0</v>
      </c>
      <c r="CF838" s="329">
        <f t="shared" si="1770"/>
        <v>0</v>
      </c>
      <c r="CG838" s="329">
        <f t="shared" si="1771"/>
        <v>0</v>
      </c>
      <c r="CH838" s="329">
        <f t="shared" si="1772"/>
        <v>0</v>
      </c>
      <c r="CI838" s="329">
        <f t="shared" si="1773"/>
        <v>0</v>
      </c>
      <c r="CJ838" s="170">
        <f t="shared" si="1703"/>
        <v>0</v>
      </c>
      <c r="CK838" s="208">
        <f t="shared" si="1704"/>
        <v>0</v>
      </c>
      <c r="CL838" s="328">
        <v>34.799999999999997</v>
      </c>
      <c r="CM838" s="328">
        <f t="shared" si="1774"/>
        <v>0</v>
      </c>
      <c r="CN838" s="329">
        <f t="shared" si="1775"/>
        <v>0</v>
      </c>
      <c r="CO838" s="329">
        <f t="shared" si="1776"/>
        <v>0</v>
      </c>
      <c r="CP838" s="329">
        <f t="shared" si="1777"/>
        <v>0</v>
      </c>
      <c r="CQ838" s="329">
        <f t="shared" si="1778"/>
        <v>0</v>
      </c>
      <c r="CR838" s="329">
        <f t="shared" si="1779"/>
        <v>0</v>
      </c>
      <c r="CS838" s="329">
        <f t="shared" si="1780"/>
        <v>0</v>
      </c>
      <c r="CT838" s="170">
        <f t="shared" si="1705"/>
        <v>0</v>
      </c>
      <c r="CU838" s="208">
        <f t="shared" si="1706"/>
        <v>0</v>
      </c>
      <c r="CV838" s="328">
        <v>34.799999999999997</v>
      </c>
      <c r="CW838" s="328">
        <f t="shared" si="1781"/>
        <v>0</v>
      </c>
      <c r="CX838" s="329">
        <f t="shared" si="1782"/>
        <v>0</v>
      </c>
      <c r="CY838" s="329">
        <f t="shared" si="1783"/>
        <v>0</v>
      </c>
      <c r="CZ838" s="329">
        <f t="shared" si="1784"/>
        <v>0</v>
      </c>
      <c r="DA838" s="329">
        <f t="shared" si="1785"/>
        <v>0</v>
      </c>
      <c r="DB838" s="329">
        <f t="shared" si="1786"/>
        <v>0</v>
      </c>
      <c r="DC838" s="329">
        <f t="shared" si="1787"/>
        <v>0</v>
      </c>
      <c r="DD838" s="170">
        <f t="shared" si="1707"/>
        <v>0</v>
      </c>
      <c r="DE838" s="208">
        <f t="shared" si="1708"/>
        <v>0</v>
      </c>
      <c r="DF838" s="328">
        <v>34.799999999999997</v>
      </c>
      <c r="DG838" s="328">
        <f t="shared" si="1788"/>
        <v>0</v>
      </c>
      <c r="DH838" s="329">
        <f t="shared" si="1789"/>
        <v>0</v>
      </c>
      <c r="DI838" s="329">
        <f t="shared" si="1790"/>
        <v>0</v>
      </c>
      <c r="DJ838" s="329">
        <f t="shared" si="1791"/>
        <v>0</v>
      </c>
      <c r="DK838" s="329">
        <f t="shared" si="1792"/>
        <v>0</v>
      </c>
      <c r="DL838" s="329">
        <f t="shared" si="1793"/>
        <v>0</v>
      </c>
      <c r="DM838" s="329">
        <f t="shared" si="1794"/>
        <v>0</v>
      </c>
      <c r="DN838" s="170">
        <f t="shared" si="1709"/>
        <v>0</v>
      </c>
      <c r="DO838" s="208">
        <f t="shared" si="1710"/>
        <v>0</v>
      </c>
      <c r="DP838" s="328">
        <v>34.799999999999997</v>
      </c>
      <c r="DQ838" s="328">
        <f t="shared" si="1795"/>
        <v>0</v>
      </c>
      <c r="DR838" s="329">
        <f t="shared" si="1796"/>
        <v>0</v>
      </c>
      <c r="DS838" s="329">
        <f t="shared" si="1797"/>
        <v>0</v>
      </c>
      <c r="DT838" s="329">
        <f t="shared" si="1798"/>
        <v>0</v>
      </c>
      <c r="DU838" s="329">
        <f t="shared" si="1799"/>
        <v>0</v>
      </c>
      <c r="DV838" s="329">
        <f t="shared" si="1800"/>
        <v>0</v>
      </c>
      <c r="DW838" s="329">
        <f t="shared" si="1801"/>
        <v>0</v>
      </c>
      <c r="DX838" s="170">
        <f t="shared" si="1711"/>
        <v>0</v>
      </c>
      <c r="DY838" s="208">
        <f t="shared" si="1712"/>
        <v>0</v>
      </c>
      <c r="DZ838" s="328">
        <v>34.799999999999997</v>
      </c>
      <c r="EA838" s="328">
        <f t="shared" si="1802"/>
        <v>0</v>
      </c>
      <c r="EB838" s="329">
        <f t="shared" si="1803"/>
        <v>0</v>
      </c>
      <c r="EC838" s="329">
        <f t="shared" si="1804"/>
        <v>0</v>
      </c>
      <c r="ED838" s="329">
        <f t="shared" si="1805"/>
        <v>0</v>
      </c>
      <c r="EE838" s="329">
        <f t="shared" si="1806"/>
        <v>0</v>
      </c>
      <c r="EF838" s="329">
        <f t="shared" si="1807"/>
        <v>0</v>
      </c>
      <c r="EG838" s="329">
        <f t="shared" si="1808"/>
        <v>0</v>
      </c>
      <c r="EH838" s="170">
        <f t="shared" si="1713"/>
        <v>0</v>
      </c>
      <c r="EI838" s="208">
        <f t="shared" si="1714"/>
        <v>0</v>
      </c>
      <c r="EJ838" s="328">
        <v>34.799999999999997</v>
      </c>
      <c r="EK838" s="328">
        <f t="shared" si="1809"/>
        <v>0</v>
      </c>
      <c r="EL838" s="329">
        <f t="shared" si="1810"/>
        <v>0</v>
      </c>
      <c r="EM838" s="329">
        <f t="shared" si="1811"/>
        <v>0</v>
      </c>
      <c r="EN838" s="329">
        <f t="shared" si="1812"/>
        <v>0</v>
      </c>
      <c r="EO838" s="329">
        <f t="shared" si="1813"/>
        <v>0</v>
      </c>
      <c r="EP838" s="329">
        <f t="shared" si="1814"/>
        <v>0</v>
      </c>
      <c r="EQ838" s="329">
        <f t="shared" si="1815"/>
        <v>0</v>
      </c>
      <c r="ER838" s="170">
        <f t="shared" si="1715"/>
        <v>0</v>
      </c>
      <c r="ES838" s="208">
        <f t="shared" si="1716"/>
        <v>0</v>
      </c>
      <c r="ET838" s="328">
        <v>34.799999999999997</v>
      </c>
      <c r="EU838" s="328">
        <f t="shared" si="1816"/>
        <v>0</v>
      </c>
      <c r="EV838" s="329">
        <f t="shared" si="1817"/>
        <v>0</v>
      </c>
      <c r="EW838" s="329">
        <f t="shared" si="1818"/>
        <v>0</v>
      </c>
      <c r="EX838" s="329">
        <f t="shared" si="1819"/>
        <v>0</v>
      </c>
      <c r="EY838" s="329">
        <f t="shared" si="1820"/>
        <v>0</v>
      </c>
      <c r="EZ838" s="329">
        <f t="shared" si="1821"/>
        <v>0</v>
      </c>
      <c r="FA838" s="329">
        <f t="shared" si="1822"/>
        <v>0</v>
      </c>
      <c r="FB838" s="170">
        <f t="shared" si="1717"/>
        <v>0</v>
      </c>
      <c r="FC838" s="208">
        <f t="shared" si="1718"/>
        <v>0</v>
      </c>
      <c r="FD838" s="328">
        <v>34.799999999999997</v>
      </c>
      <c r="FE838" s="328">
        <f t="shared" si="1823"/>
        <v>0</v>
      </c>
      <c r="FF838" s="329">
        <f t="shared" si="1824"/>
        <v>0</v>
      </c>
      <c r="FG838" s="329">
        <f t="shared" si="1825"/>
        <v>0</v>
      </c>
      <c r="FH838" s="329">
        <f t="shared" si="1826"/>
        <v>0</v>
      </c>
      <c r="FI838" s="329">
        <f t="shared" si="1827"/>
        <v>0</v>
      </c>
      <c r="FJ838" s="329">
        <f t="shared" si="1828"/>
        <v>0</v>
      </c>
      <c r="FK838" s="329">
        <f t="shared" si="1829"/>
        <v>0</v>
      </c>
      <c r="FL838" s="170">
        <f t="shared" si="1884"/>
        <v>0</v>
      </c>
      <c r="FM838" s="208">
        <f t="shared" si="1719"/>
        <v>0</v>
      </c>
      <c r="FN838" s="328">
        <v>34.799999999999997</v>
      </c>
      <c r="FO838" s="328">
        <f t="shared" si="1856"/>
        <v>0</v>
      </c>
      <c r="FP838" s="329">
        <f t="shared" si="1857"/>
        <v>0</v>
      </c>
      <c r="FQ838" s="329">
        <f t="shared" si="1858"/>
        <v>0</v>
      </c>
      <c r="FR838" s="329">
        <f t="shared" si="1859"/>
        <v>0</v>
      </c>
      <c r="FS838" s="329">
        <f t="shared" si="1860"/>
        <v>0</v>
      </c>
      <c r="FT838" s="329">
        <f t="shared" si="1861"/>
        <v>0</v>
      </c>
      <c r="FU838" s="329">
        <f t="shared" si="1862"/>
        <v>0</v>
      </c>
      <c r="FV838" s="170">
        <f t="shared" si="1885"/>
        <v>0</v>
      </c>
      <c r="FW838" s="208">
        <f t="shared" si="1720"/>
        <v>0</v>
      </c>
      <c r="FX838" s="328">
        <v>34.799999999999997</v>
      </c>
      <c r="FY838" s="328">
        <f t="shared" si="1863"/>
        <v>0</v>
      </c>
      <c r="FZ838" s="329">
        <f t="shared" si="1864"/>
        <v>0</v>
      </c>
      <c r="GA838" s="329">
        <f t="shared" si="1865"/>
        <v>0</v>
      </c>
      <c r="GB838" s="329">
        <f t="shared" si="1866"/>
        <v>0</v>
      </c>
      <c r="GC838" s="329">
        <f t="shared" si="1867"/>
        <v>0</v>
      </c>
      <c r="GD838" s="329">
        <f t="shared" si="1868"/>
        <v>0</v>
      </c>
      <c r="GE838" s="329">
        <f t="shared" si="1869"/>
        <v>0</v>
      </c>
      <c r="GF838" s="170">
        <f t="shared" si="1886"/>
        <v>0</v>
      </c>
      <c r="GG838" s="208">
        <f t="shared" si="1721"/>
        <v>0</v>
      </c>
      <c r="GH838" s="328">
        <v>34.799999999999997</v>
      </c>
      <c r="GI838" s="328">
        <f t="shared" si="1870"/>
        <v>0</v>
      </c>
      <c r="GJ838" s="329">
        <f t="shared" si="1871"/>
        <v>0</v>
      </c>
      <c r="GK838" s="329">
        <f t="shared" si="1872"/>
        <v>0</v>
      </c>
      <c r="GL838" s="329">
        <f t="shared" si="1873"/>
        <v>0</v>
      </c>
      <c r="GM838" s="329">
        <f t="shared" si="1874"/>
        <v>0</v>
      </c>
      <c r="GN838" s="329">
        <f t="shared" si="1875"/>
        <v>0</v>
      </c>
      <c r="GO838" s="329">
        <f t="shared" si="1876"/>
        <v>0</v>
      </c>
      <c r="GP838" s="170">
        <f t="shared" si="1887"/>
        <v>0</v>
      </c>
      <c r="GQ838" s="208">
        <f t="shared" si="1722"/>
        <v>0</v>
      </c>
      <c r="GR838" s="328">
        <v>34.799999999999997</v>
      </c>
      <c r="GS838" s="328">
        <f t="shared" si="1877"/>
        <v>0</v>
      </c>
      <c r="GT838" s="329">
        <f t="shared" si="1878"/>
        <v>0</v>
      </c>
      <c r="GU838" s="329">
        <f t="shared" si="1879"/>
        <v>0</v>
      </c>
      <c r="GV838" s="329">
        <f t="shared" si="1880"/>
        <v>0</v>
      </c>
      <c r="GW838" s="329">
        <f t="shared" si="1881"/>
        <v>0</v>
      </c>
      <c r="GX838" s="329">
        <f t="shared" si="1882"/>
        <v>0</v>
      </c>
      <c r="GY838" s="329">
        <f t="shared" si="1883"/>
        <v>0</v>
      </c>
      <c r="GZ838" s="170">
        <f t="shared" si="1888"/>
        <v>0</v>
      </c>
      <c r="HA838" s="208">
        <f t="shared" si="1723"/>
        <v>0</v>
      </c>
      <c r="HB838" s="328">
        <v>34.799999999999997</v>
      </c>
      <c r="HC838" s="328">
        <f t="shared" si="1724"/>
        <v>0</v>
      </c>
      <c r="HD838" s="329">
        <f t="shared" si="1830"/>
        <v>0</v>
      </c>
      <c r="HE838" s="329">
        <f t="shared" si="1831"/>
        <v>0</v>
      </c>
      <c r="HF838" s="329">
        <f t="shared" si="1832"/>
        <v>0</v>
      </c>
      <c r="HG838" s="329">
        <f t="shared" si="1833"/>
        <v>0</v>
      </c>
      <c r="HH838" s="329">
        <f t="shared" si="1834"/>
        <v>0</v>
      </c>
      <c r="HI838" s="329">
        <f t="shared" si="1835"/>
        <v>0</v>
      </c>
      <c r="HJ838" s="170">
        <f t="shared" si="1889"/>
        <v>0</v>
      </c>
      <c r="HK838" s="208">
        <f t="shared" si="1725"/>
        <v>0</v>
      </c>
      <c r="HL838" s="328">
        <v>34.799999999999997</v>
      </c>
      <c r="HM838" s="328">
        <f t="shared" si="1726"/>
        <v>0</v>
      </c>
      <c r="HN838" s="329">
        <f t="shared" si="1836"/>
        <v>0</v>
      </c>
      <c r="HO838" s="329">
        <f t="shared" si="1837"/>
        <v>0</v>
      </c>
      <c r="HP838" s="329">
        <f t="shared" si="1838"/>
        <v>0</v>
      </c>
      <c r="HQ838" s="329">
        <f t="shared" si="1839"/>
        <v>0</v>
      </c>
      <c r="HR838" s="329">
        <f t="shared" si="1840"/>
        <v>0</v>
      </c>
      <c r="HS838" s="329">
        <f t="shared" si="1841"/>
        <v>0</v>
      </c>
      <c r="HT838" s="170">
        <f t="shared" si="1727"/>
        <v>0</v>
      </c>
      <c r="HU838" s="208">
        <f t="shared" si="1728"/>
        <v>0</v>
      </c>
      <c r="HV838" s="328">
        <v>34.799999999999997</v>
      </c>
      <c r="HW838" s="328">
        <f t="shared" si="1842"/>
        <v>0</v>
      </c>
      <c r="HX838" s="329">
        <f t="shared" si="1843"/>
        <v>0</v>
      </c>
      <c r="HY838" s="329">
        <f t="shared" si="1844"/>
        <v>0</v>
      </c>
      <c r="HZ838" s="329">
        <f t="shared" si="1845"/>
        <v>0</v>
      </c>
      <c r="IA838" s="329">
        <f t="shared" si="1846"/>
        <v>0</v>
      </c>
      <c r="IB838" s="329">
        <f t="shared" si="1847"/>
        <v>0</v>
      </c>
      <c r="IC838" s="329">
        <f t="shared" si="1848"/>
        <v>0</v>
      </c>
      <c r="ID838" s="170">
        <f t="shared" si="1729"/>
        <v>0</v>
      </c>
      <c r="IE838" s="208">
        <f t="shared" si="1730"/>
        <v>0</v>
      </c>
      <c r="IF838" s="328">
        <v>34.799999999999997</v>
      </c>
      <c r="IG838" s="328">
        <f t="shared" si="1849"/>
        <v>0</v>
      </c>
      <c r="IH838" s="329">
        <f t="shared" si="1850"/>
        <v>0</v>
      </c>
      <c r="II838" s="329">
        <f t="shared" si="1851"/>
        <v>0</v>
      </c>
      <c r="IJ838" s="329">
        <f t="shared" si="1852"/>
        <v>0</v>
      </c>
      <c r="IK838" s="329">
        <f t="shared" si="1853"/>
        <v>0</v>
      </c>
      <c r="IL838" s="329">
        <f t="shared" si="1854"/>
        <v>0</v>
      </c>
      <c r="IM838" s="329">
        <f t="shared" si="1855"/>
        <v>0</v>
      </c>
      <c r="IN838" s="170">
        <f t="shared" si="1890"/>
        <v>0</v>
      </c>
    </row>
    <row r="839" spans="1:248">
      <c r="A839" s="318"/>
      <c r="B839" s="318"/>
      <c r="C839" s="318"/>
      <c r="D839" s="318"/>
      <c r="E839" s="318"/>
      <c r="F839" s="318"/>
      <c r="G839" s="318"/>
      <c r="H839" s="318"/>
      <c r="I839" s="318"/>
      <c r="K839" s="318"/>
      <c r="L839" s="318"/>
      <c r="M839" s="318"/>
      <c r="N839" s="318"/>
      <c r="O839" s="318"/>
      <c r="P839" s="318"/>
      <c r="Q839" s="318"/>
      <c r="R839" s="318"/>
      <c r="S839" s="208">
        <f t="shared" si="1731"/>
        <v>0</v>
      </c>
      <c r="T839" s="328">
        <v>34.9</v>
      </c>
      <c r="U839" s="328">
        <f t="shared" si="1732"/>
        <v>0</v>
      </c>
      <c r="V839" s="329">
        <f t="shared" si="1733"/>
        <v>0</v>
      </c>
      <c r="W839" s="329">
        <f t="shared" si="1734"/>
        <v>0</v>
      </c>
      <c r="X839" s="329">
        <f t="shared" si="1735"/>
        <v>0</v>
      </c>
      <c r="Y839" s="329">
        <f t="shared" si="1736"/>
        <v>0</v>
      </c>
      <c r="Z839" s="329">
        <f t="shared" si="1737"/>
        <v>0</v>
      </c>
      <c r="AA839" s="329">
        <f t="shared" si="1738"/>
        <v>0</v>
      </c>
      <c r="AB839" s="170">
        <f t="shared" si="1684"/>
        <v>0</v>
      </c>
      <c r="AC839" s="208">
        <f t="shared" si="1685"/>
        <v>0</v>
      </c>
      <c r="AD839" s="328">
        <v>34.9</v>
      </c>
      <c r="AE839" s="328">
        <f t="shared" si="1739"/>
        <v>0</v>
      </c>
      <c r="AF839" s="329">
        <f t="shared" si="1740"/>
        <v>0</v>
      </c>
      <c r="AG839" s="329">
        <f t="shared" si="1741"/>
        <v>0</v>
      </c>
      <c r="AH839" s="329">
        <f t="shared" si="1742"/>
        <v>0</v>
      </c>
      <c r="AI839" s="329">
        <f t="shared" si="1743"/>
        <v>0</v>
      </c>
      <c r="AJ839" s="329">
        <f t="shared" si="1744"/>
        <v>0</v>
      </c>
      <c r="AK839" s="329">
        <f t="shared" si="1745"/>
        <v>0</v>
      </c>
      <c r="AL839" s="170">
        <f t="shared" si="1686"/>
        <v>0</v>
      </c>
      <c r="AM839" s="208">
        <f t="shared" si="1687"/>
        <v>0</v>
      </c>
      <c r="AN839" s="328">
        <v>34.9</v>
      </c>
      <c r="AO839" s="328">
        <f t="shared" si="1746"/>
        <v>0</v>
      </c>
      <c r="AP839" s="329">
        <f t="shared" si="1747"/>
        <v>0</v>
      </c>
      <c r="AQ839" s="329">
        <f t="shared" si="1748"/>
        <v>0</v>
      </c>
      <c r="AR839" s="329">
        <f t="shared" si="1749"/>
        <v>0</v>
      </c>
      <c r="AS839" s="329">
        <f t="shared" si="1750"/>
        <v>0</v>
      </c>
      <c r="AT839" s="329">
        <f t="shared" si="1751"/>
        <v>0</v>
      </c>
      <c r="AU839" s="329">
        <f t="shared" si="1752"/>
        <v>0</v>
      </c>
      <c r="AV839" s="170">
        <f t="shared" si="1688"/>
        <v>0</v>
      </c>
      <c r="AW839" s="208">
        <f t="shared" si="1689"/>
        <v>0</v>
      </c>
      <c r="AX839" s="328">
        <v>34.9</v>
      </c>
      <c r="AY839" s="328">
        <f t="shared" si="1753"/>
        <v>0</v>
      </c>
      <c r="AZ839" s="329">
        <f t="shared" si="1754"/>
        <v>0</v>
      </c>
      <c r="BA839" s="329">
        <f t="shared" si="1755"/>
        <v>0</v>
      </c>
      <c r="BB839" s="329">
        <f t="shared" si="1756"/>
        <v>0</v>
      </c>
      <c r="BC839" s="329">
        <f t="shared" si="1757"/>
        <v>0</v>
      </c>
      <c r="BD839" s="329">
        <f t="shared" si="1758"/>
        <v>0</v>
      </c>
      <c r="BE839" s="329">
        <f t="shared" si="1759"/>
        <v>0</v>
      </c>
      <c r="BF839" s="170">
        <f t="shared" si="1690"/>
        <v>0</v>
      </c>
      <c r="BG839" s="208">
        <f t="shared" si="1691"/>
        <v>0</v>
      </c>
      <c r="BH839" s="328">
        <v>34.9</v>
      </c>
      <c r="BI839" s="328">
        <f t="shared" si="1692"/>
        <v>0</v>
      </c>
      <c r="BJ839" s="329">
        <f t="shared" si="1693"/>
        <v>0</v>
      </c>
      <c r="BK839" s="329">
        <f t="shared" si="1694"/>
        <v>0</v>
      </c>
      <c r="BL839" s="329">
        <f t="shared" si="1695"/>
        <v>0</v>
      </c>
      <c r="BM839" s="329">
        <f t="shared" si="1696"/>
        <v>0</v>
      </c>
      <c r="BN839" s="329">
        <f t="shared" si="1697"/>
        <v>0</v>
      </c>
      <c r="BO839" s="329">
        <f t="shared" si="1698"/>
        <v>0</v>
      </c>
      <c r="BP839" s="170">
        <f t="shared" si="1699"/>
        <v>0</v>
      </c>
      <c r="BQ839" s="208">
        <f t="shared" si="1700"/>
        <v>0</v>
      </c>
      <c r="BR839" s="328">
        <v>34.9</v>
      </c>
      <c r="BS839" s="328">
        <f t="shared" si="1760"/>
        <v>0</v>
      </c>
      <c r="BT839" s="329">
        <f t="shared" si="1761"/>
        <v>0</v>
      </c>
      <c r="BU839" s="329">
        <f t="shared" si="1762"/>
        <v>0</v>
      </c>
      <c r="BV839" s="329">
        <f t="shared" si="1763"/>
        <v>0</v>
      </c>
      <c r="BW839" s="329">
        <f t="shared" si="1764"/>
        <v>0</v>
      </c>
      <c r="BX839" s="329">
        <f t="shared" si="1765"/>
        <v>0</v>
      </c>
      <c r="BY839" s="329">
        <f t="shared" si="1766"/>
        <v>0</v>
      </c>
      <c r="BZ839" s="170">
        <f t="shared" si="1701"/>
        <v>0</v>
      </c>
      <c r="CA839" s="208">
        <f t="shared" si="1702"/>
        <v>0</v>
      </c>
      <c r="CB839" s="328">
        <v>34.9</v>
      </c>
      <c r="CC839" s="328">
        <f t="shared" si="1767"/>
        <v>0</v>
      </c>
      <c r="CD839" s="329">
        <f t="shared" si="1768"/>
        <v>0</v>
      </c>
      <c r="CE839" s="329">
        <f t="shared" si="1769"/>
        <v>0</v>
      </c>
      <c r="CF839" s="329">
        <f t="shared" si="1770"/>
        <v>0</v>
      </c>
      <c r="CG839" s="329">
        <f t="shared" si="1771"/>
        <v>0</v>
      </c>
      <c r="CH839" s="329">
        <f t="shared" si="1772"/>
        <v>0</v>
      </c>
      <c r="CI839" s="329">
        <f t="shared" si="1773"/>
        <v>0</v>
      </c>
      <c r="CJ839" s="170">
        <f t="shared" si="1703"/>
        <v>0</v>
      </c>
      <c r="CK839" s="208">
        <f t="shared" si="1704"/>
        <v>0</v>
      </c>
      <c r="CL839" s="328">
        <v>34.9</v>
      </c>
      <c r="CM839" s="328">
        <f t="shared" si="1774"/>
        <v>0</v>
      </c>
      <c r="CN839" s="329">
        <f t="shared" si="1775"/>
        <v>0</v>
      </c>
      <c r="CO839" s="329">
        <f t="shared" si="1776"/>
        <v>0</v>
      </c>
      <c r="CP839" s="329">
        <f t="shared" si="1777"/>
        <v>0</v>
      </c>
      <c r="CQ839" s="329">
        <f t="shared" si="1778"/>
        <v>0</v>
      </c>
      <c r="CR839" s="329">
        <f t="shared" si="1779"/>
        <v>0</v>
      </c>
      <c r="CS839" s="329">
        <f t="shared" si="1780"/>
        <v>0</v>
      </c>
      <c r="CT839" s="170">
        <f t="shared" si="1705"/>
        <v>0</v>
      </c>
      <c r="CU839" s="208">
        <f t="shared" si="1706"/>
        <v>0</v>
      </c>
      <c r="CV839" s="328">
        <v>34.9</v>
      </c>
      <c r="CW839" s="328">
        <f t="shared" si="1781"/>
        <v>0</v>
      </c>
      <c r="CX839" s="329">
        <f t="shared" si="1782"/>
        <v>0</v>
      </c>
      <c r="CY839" s="329">
        <f t="shared" si="1783"/>
        <v>0</v>
      </c>
      <c r="CZ839" s="329">
        <f t="shared" si="1784"/>
        <v>0</v>
      </c>
      <c r="DA839" s="329">
        <f t="shared" si="1785"/>
        <v>0</v>
      </c>
      <c r="DB839" s="329">
        <f t="shared" si="1786"/>
        <v>0</v>
      </c>
      <c r="DC839" s="329">
        <f t="shared" si="1787"/>
        <v>0</v>
      </c>
      <c r="DD839" s="170">
        <f t="shared" si="1707"/>
        <v>0</v>
      </c>
      <c r="DE839" s="208">
        <f t="shared" si="1708"/>
        <v>0</v>
      </c>
      <c r="DF839" s="328">
        <v>34.9</v>
      </c>
      <c r="DG839" s="328">
        <f t="shared" si="1788"/>
        <v>0</v>
      </c>
      <c r="DH839" s="329">
        <f t="shared" si="1789"/>
        <v>0</v>
      </c>
      <c r="DI839" s="329">
        <f t="shared" si="1790"/>
        <v>0</v>
      </c>
      <c r="DJ839" s="329">
        <f t="shared" si="1791"/>
        <v>0</v>
      </c>
      <c r="DK839" s="329">
        <f t="shared" si="1792"/>
        <v>0</v>
      </c>
      <c r="DL839" s="329">
        <f t="shared" si="1793"/>
        <v>0</v>
      </c>
      <c r="DM839" s="329">
        <f t="shared" si="1794"/>
        <v>0</v>
      </c>
      <c r="DN839" s="170">
        <f t="shared" si="1709"/>
        <v>0</v>
      </c>
      <c r="DO839" s="208">
        <f t="shared" si="1710"/>
        <v>0</v>
      </c>
      <c r="DP839" s="328">
        <v>34.9</v>
      </c>
      <c r="DQ839" s="328">
        <f t="shared" si="1795"/>
        <v>0</v>
      </c>
      <c r="DR839" s="329">
        <f t="shared" si="1796"/>
        <v>0</v>
      </c>
      <c r="DS839" s="329">
        <f t="shared" si="1797"/>
        <v>0</v>
      </c>
      <c r="DT839" s="329">
        <f t="shared" si="1798"/>
        <v>0</v>
      </c>
      <c r="DU839" s="329">
        <f t="shared" si="1799"/>
        <v>0</v>
      </c>
      <c r="DV839" s="329">
        <f t="shared" si="1800"/>
        <v>0</v>
      </c>
      <c r="DW839" s="329">
        <f t="shared" si="1801"/>
        <v>0</v>
      </c>
      <c r="DX839" s="170">
        <f t="shared" si="1711"/>
        <v>0</v>
      </c>
      <c r="DY839" s="208">
        <f t="shared" si="1712"/>
        <v>0</v>
      </c>
      <c r="DZ839" s="328">
        <v>34.9</v>
      </c>
      <c r="EA839" s="328">
        <f t="shared" si="1802"/>
        <v>0</v>
      </c>
      <c r="EB839" s="329">
        <f t="shared" si="1803"/>
        <v>0</v>
      </c>
      <c r="EC839" s="329">
        <f t="shared" si="1804"/>
        <v>0</v>
      </c>
      <c r="ED839" s="329">
        <f t="shared" si="1805"/>
        <v>0</v>
      </c>
      <c r="EE839" s="329">
        <f t="shared" si="1806"/>
        <v>0</v>
      </c>
      <c r="EF839" s="329">
        <f t="shared" si="1807"/>
        <v>0</v>
      </c>
      <c r="EG839" s="329">
        <f t="shared" si="1808"/>
        <v>0</v>
      </c>
      <c r="EH839" s="170">
        <f t="shared" si="1713"/>
        <v>0</v>
      </c>
      <c r="EI839" s="208">
        <f t="shared" si="1714"/>
        <v>0</v>
      </c>
      <c r="EJ839" s="328">
        <v>34.9</v>
      </c>
      <c r="EK839" s="328">
        <f t="shared" si="1809"/>
        <v>0</v>
      </c>
      <c r="EL839" s="329">
        <f t="shared" si="1810"/>
        <v>0</v>
      </c>
      <c r="EM839" s="329">
        <f t="shared" si="1811"/>
        <v>0</v>
      </c>
      <c r="EN839" s="329">
        <f t="shared" si="1812"/>
        <v>0</v>
      </c>
      <c r="EO839" s="329">
        <f t="shared" si="1813"/>
        <v>0</v>
      </c>
      <c r="EP839" s="329">
        <f t="shared" si="1814"/>
        <v>0</v>
      </c>
      <c r="EQ839" s="329">
        <f t="shared" si="1815"/>
        <v>0</v>
      </c>
      <c r="ER839" s="170">
        <f t="shared" si="1715"/>
        <v>0</v>
      </c>
      <c r="ES839" s="208">
        <f t="shared" si="1716"/>
        <v>0</v>
      </c>
      <c r="ET839" s="328">
        <v>34.9</v>
      </c>
      <c r="EU839" s="328">
        <f t="shared" si="1816"/>
        <v>0</v>
      </c>
      <c r="EV839" s="329">
        <f t="shared" si="1817"/>
        <v>0</v>
      </c>
      <c r="EW839" s="329">
        <f t="shared" si="1818"/>
        <v>0</v>
      </c>
      <c r="EX839" s="329">
        <f t="shared" si="1819"/>
        <v>0</v>
      </c>
      <c r="EY839" s="329">
        <f t="shared" si="1820"/>
        <v>0</v>
      </c>
      <c r="EZ839" s="329">
        <f t="shared" si="1821"/>
        <v>0</v>
      </c>
      <c r="FA839" s="329">
        <f t="shared" si="1822"/>
        <v>0</v>
      </c>
      <c r="FB839" s="170">
        <f t="shared" si="1717"/>
        <v>0</v>
      </c>
      <c r="FC839" s="208">
        <f t="shared" si="1718"/>
        <v>0</v>
      </c>
      <c r="FD839" s="328">
        <v>34.9</v>
      </c>
      <c r="FE839" s="328">
        <f t="shared" si="1823"/>
        <v>0</v>
      </c>
      <c r="FF839" s="329">
        <f t="shared" si="1824"/>
        <v>0</v>
      </c>
      <c r="FG839" s="329">
        <f t="shared" si="1825"/>
        <v>0</v>
      </c>
      <c r="FH839" s="329">
        <f t="shared" si="1826"/>
        <v>0</v>
      </c>
      <c r="FI839" s="329">
        <f t="shared" si="1827"/>
        <v>0</v>
      </c>
      <c r="FJ839" s="329">
        <f t="shared" si="1828"/>
        <v>0</v>
      </c>
      <c r="FK839" s="329">
        <f t="shared" si="1829"/>
        <v>0</v>
      </c>
      <c r="FL839" s="170">
        <f t="shared" si="1884"/>
        <v>0</v>
      </c>
      <c r="FM839" s="208">
        <f t="shared" si="1719"/>
        <v>0</v>
      </c>
      <c r="FN839" s="328">
        <v>34.9</v>
      </c>
      <c r="FO839" s="328">
        <f t="shared" si="1856"/>
        <v>0</v>
      </c>
      <c r="FP839" s="329">
        <f t="shared" si="1857"/>
        <v>0</v>
      </c>
      <c r="FQ839" s="329">
        <f t="shared" si="1858"/>
        <v>0</v>
      </c>
      <c r="FR839" s="329">
        <f t="shared" si="1859"/>
        <v>0</v>
      </c>
      <c r="FS839" s="329">
        <f t="shared" si="1860"/>
        <v>0</v>
      </c>
      <c r="FT839" s="329">
        <f t="shared" si="1861"/>
        <v>0</v>
      </c>
      <c r="FU839" s="329">
        <f t="shared" si="1862"/>
        <v>0</v>
      </c>
      <c r="FV839" s="170">
        <f t="shared" si="1885"/>
        <v>0</v>
      </c>
      <c r="FW839" s="208">
        <f t="shared" si="1720"/>
        <v>0</v>
      </c>
      <c r="FX839" s="328">
        <v>34.9</v>
      </c>
      <c r="FY839" s="328">
        <f t="shared" si="1863"/>
        <v>0</v>
      </c>
      <c r="FZ839" s="329">
        <f t="shared" si="1864"/>
        <v>0</v>
      </c>
      <c r="GA839" s="329">
        <f t="shared" si="1865"/>
        <v>0</v>
      </c>
      <c r="GB839" s="329">
        <f t="shared" si="1866"/>
        <v>0</v>
      </c>
      <c r="GC839" s="329">
        <f t="shared" si="1867"/>
        <v>0</v>
      </c>
      <c r="GD839" s="329">
        <f t="shared" si="1868"/>
        <v>0</v>
      </c>
      <c r="GE839" s="329">
        <f t="shared" si="1869"/>
        <v>0</v>
      </c>
      <c r="GF839" s="170">
        <f t="shared" si="1886"/>
        <v>0</v>
      </c>
      <c r="GG839" s="208">
        <f t="shared" si="1721"/>
        <v>0</v>
      </c>
      <c r="GH839" s="328">
        <v>34.9</v>
      </c>
      <c r="GI839" s="328">
        <f t="shared" si="1870"/>
        <v>0</v>
      </c>
      <c r="GJ839" s="329">
        <f t="shared" si="1871"/>
        <v>0</v>
      </c>
      <c r="GK839" s="329">
        <f t="shared" si="1872"/>
        <v>0</v>
      </c>
      <c r="GL839" s="329">
        <f t="shared" si="1873"/>
        <v>0</v>
      </c>
      <c r="GM839" s="329">
        <f t="shared" si="1874"/>
        <v>0</v>
      </c>
      <c r="GN839" s="329">
        <f t="shared" si="1875"/>
        <v>0</v>
      </c>
      <c r="GO839" s="329">
        <f t="shared" si="1876"/>
        <v>0</v>
      </c>
      <c r="GP839" s="170">
        <f t="shared" si="1887"/>
        <v>0</v>
      </c>
      <c r="GQ839" s="208">
        <f t="shared" si="1722"/>
        <v>0</v>
      </c>
      <c r="GR839" s="328">
        <v>34.9</v>
      </c>
      <c r="GS839" s="328">
        <f t="shared" si="1877"/>
        <v>0</v>
      </c>
      <c r="GT839" s="329">
        <f t="shared" si="1878"/>
        <v>0</v>
      </c>
      <c r="GU839" s="329">
        <f t="shared" si="1879"/>
        <v>0</v>
      </c>
      <c r="GV839" s="329">
        <f t="shared" si="1880"/>
        <v>0</v>
      </c>
      <c r="GW839" s="329">
        <f t="shared" si="1881"/>
        <v>0</v>
      </c>
      <c r="GX839" s="329">
        <f t="shared" si="1882"/>
        <v>0</v>
      </c>
      <c r="GY839" s="329">
        <f t="shared" si="1883"/>
        <v>0</v>
      </c>
      <c r="GZ839" s="170">
        <f t="shared" si="1888"/>
        <v>0</v>
      </c>
      <c r="HA839" s="208">
        <f t="shared" si="1723"/>
        <v>0</v>
      </c>
      <c r="HB839" s="328">
        <v>34.9</v>
      </c>
      <c r="HC839" s="328">
        <f t="shared" si="1724"/>
        <v>0</v>
      </c>
      <c r="HD839" s="329">
        <f t="shared" si="1830"/>
        <v>0</v>
      </c>
      <c r="HE839" s="329">
        <f t="shared" si="1831"/>
        <v>0</v>
      </c>
      <c r="HF839" s="329">
        <f t="shared" si="1832"/>
        <v>0</v>
      </c>
      <c r="HG839" s="329">
        <f t="shared" si="1833"/>
        <v>0</v>
      </c>
      <c r="HH839" s="329">
        <f t="shared" si="1834"/>
        <v>0</v>
      </c>
      <c r="HI839" s="329">
        <f t="shared" si="1835"/>
        <v>0</v>
      </c>
      <c r="HJ839" s="170">
        <f t="shared" si="1889"/>
        <v>0</v>
      </c>
      <c r="HK839" s="208">
        <f t="shared" si="1725"/>
        <v>0</v>
      </c>
      <c r="HL839" s="328">
        <v>34.9</v>
      </c>
      <c r="HM839" s="328">
        <f t="shared" si="1726"/>
        <v>0</v>
      </c>
      <c r="HN839" s="329">
        <f t="shared" si="1836"/>
        <v>0</v>
      </c>
      <c r="HO839" s="329">
        <f t="shared" si="1837"/>
        <v>0</v>
      </c>
      <c r="HP839" s="329">
        <f t="shared" si="1838"/>
        <v>0</v>
      </c>
      <c r="HQ839" s="329">
        <f t="shared" si="1839"/>
        <v>0</v>
      </c>
      <c r="HR839" s="329">
        <f t="shared" si="1840"/>
        <v>0</v>
      </c>
      <c r="HS839" s="329">
        <f t="shared" si="1841"/>
        <v>0</v>
      </c>
      <c r="HT839" s="170">
        <f t="shared" si="1727"/>
        <v>0</v>
      </c>
      <c r="HU839" s="208">
        <f t="shared" si="1728"/>
        <v>0</v>
      </c>
      <c r="HV839" s="328">
        <v>34.9</v>
      </c>
      <c r="HW839" s="328">
        <f t="shared" si="1842"/>
        <v>0</v>
      </c>
      <c r="HX839" s="329">
        <f t="shared" si="1843"/>
        <v>0</v>
      </c>
      <c r="HY839" s="329">
        <f t="shared" si="1844"/>
        <v>0</v>
      </c>
      <c r="HZ839" s="329">
        <f t="shared" si="1845"/>
        <v>0</v>
      </c>
      <c r="IA839" s="329">
        <f t="shared" si="1846"/>
        <v>0</v>
      </c>
      <c r="IB839" s="329">
        <f t="shared" si="1847"/>
        <v>0</v>
      </c>
      <c r="IC839" s="329">
        <f t="shared" si="1848"/>
        <v>0</v>
      </c>
      <c r="ID839" s="170">
        <f t="shared" si="1729"/>
        <v>0</v>
      </c>
      <c r="IE839" s="208">
        <f t="shared" si="1730"/>
        <v>0</v>
      </c>
      <c r="IF839" s="328">
        <v>34.9</v>
      </c>
      <c r="IG839" s="328">
        <f t="shared" si="1849"/>
        <v>0</v>
      </c>
      <c r="IH839" s="329">
        <f t="shared" si="1850"/>
        <v>0</v>
      </c>
      <c r="II839" s="329">
        <f t="shared" si="1851"/>
        <v>0</v>
      </c>
      <c r="IJ839" s="329">
        <f t="shared" si="1852"/>
        <v>0</v>
      </c>
      <c r="IK839" s="329">
        <f t="shared" si="1853"/>
        <v>0</v>
      </c>
      <c r="IL839" s="329">
        <f t="shared" si="1854"/>
        <v>0</v>
      </c>
      <c r="IM839" s="329">
        <f t="shared" si="1855"/>
        <v>0</v>
      </c>
      <c r="IN839" s="170">
        <f t="shared" si="1890"/>
        <v>0</v>
      </c>
    </row>
    <row r="840" spans="1:248">
      <c r="A840" s="318"/>
      <c r="B840" s="318"/>
      <c r="C840" s="318"/>
      <c r="D840" s="318"/>
      <c r="E840" s="318"/>
      <c r="F840" s="318"/>
      <c r="G840" s="318"/>
      <c r="H840" s="318"/>
      <c r="I840" s="318"/>
      <c r="K840" s="318"/>
      <c r="L840" s="318"/>
      <c r="M840" s="318"/>
      <c r="N840" s="318"/>
      <c r="O840" s="318"/>
      <c r="P840" s="318"/>
      <c r="Q840" s="318"/>
      <c r="R840" s="318"/>
      <c r="S840" s="208">
        <f t="shared" si="1731"/>
        <v>0</v>
      </c>
      <c r="T840" s="328">
        <v>35</v>
      </c>
      <c r="U840" s="328">
        <f t="shared" si="1732"/>
        <v>0</v>
      </c>
      <c r="V840" s="329">
        <f t="shared" si="1733"/>
        <v>0</v>
      </c>
      <c r="W840" s="329">
        <f t="shared" si="1734"/>
        <v>0</v>
      </c>
      <c r="X840" s="329">
        <f t="shared" si="1735"/>
        <v>0</v>
      </c>
      <c r="Y840" s="329">
        <f t="shared" si="1736"/>
        <v>0</v>
      </c>
      <c r="Z840" s="329">
        <f t="shared" si="1737"/>
        <v>0</v>
      </c>
      <c r="AA840" s="329">
        <f t="shared" si="1738"/>
        <v>0</v>
      </c>
      <c r="AB840" s="170">
        <f t="shared" si="1684"/>
        <v>0</v>
      </c>
      <c r="AC840" s="208">
        <f t="shared" si="1685"/>
        <v>0</v>
      </c>
      <c r="AD840" s="328">
        <v>35</v>
      </c>
      <c r="AE840" s="328">
        <f t="shared" si="1739"/>
        <v>0</v>
      </c>
      <c r="AF840" s="329">
        <f t="shared" si="1740"/>
        <v>0</v>
      </c>
      <c r="AG840" s="329">
        <f t="shared" si="1741"/>
        <v>0</v>
      </c>
      <c r="AH840" s="329">
        <f t="shared" si="1742"/>
        <v>0</v>
      </c>
      <c r="AI840" s="329">
        <f t="shared" si="1743"/>
        <v>0</v>
      </c>
      <c r="AJ840" s="329">
        <f t="shared" si="1744"/>
        <v>0</v>
      </c>
      <c r="AK840" s="329">
        <f t="shared" si="1745"/>
        <v>0</v>
      </c>
      <c r="AL840" s="170">
        <f t="shared" si="1686"/>
        <v>0</v>
      </c>
      <c r="AM840" s="208">
        <f t="shared" si="1687"/>
        <v>0</v>
      </c>
      <c r="AN840" s="328">
        <v>35</v>
      </c>
      <c r="AO840" s="328">
        <f t="shared" si="1746"/>
        <v>0</v>
      </c>
      <c r="AP840" s="329">
        <f t="shared" si="1747"/>
        <v>0</v>
      </c>
      <c r="AQ840" s="329">
        <f t="shared" si="1748"/>
        <v>0</v>
      </c>
      <c r="AR840" s="329">
        <f t="shared" si="1749"/>
        <v>0</v>
      </c>
      <c r="AS840" s="329">
        <f t="shared" si="1750"/>
        <v>0</v>
      </c>
      <c r="AT840" s="329">
        <f t="shared" si="1751"/>
        <v>0</v>
      </c>
      <c r="AU840" s="329">
        <f t="shared" si="1752"/>
        <v>0</v>
      </c>
      <c r="AV840" s="170">
        <f t="shared" si="1688"/>
        <v>0</v>
      </c>
      <c r="AW840" s="208">
        <f t="shared" si="1689"/>
        <v>0</v>
      </c>
      <c r="AX840" s="328">
        <v>35</v>
      </c>
      <c r="AY840" s="328">
        <f t="shared" si="1753"/>
        <v>0</v>
      </c>
      <c r="AZ840" s="329">
        <f t="shared" si="1754"/>
        <v>0</v>
      </c>
      <c r="BA840" s="329">
        <f t="shared" si="1755"/>
        <v>0</v>
      </c>
      <c r="BB840" s="329">
        <f t="shared" si="1756"/>
        <v>0</v>
      </c>
      <c r="BC840" s="329">
        <f t="shared" si="1757"/>
        <v>0</v>
      </c>
      <c r="BD840" s="329">
        <f t="shared" si="1758"/>
        <v>0</v>
      </c>
      <c r="BE840" s="329">
        <f t="shared" si="1759"/>
        <v>0</v>
      </c>
      <c r="BF840" s="170">
        <f t="shared" si="1690"/>
        <v>0</v>
      </c>
      <c r="BG840" s="208">
        <f t="shared" si="1691"/>
        <v>0</v>
      </c>
      <c r="BH840" s="328">
        <v>35</v>
      </c>
      <c r="BI840" s="328">
        <f t="shared" si="1692"/>
        <v>0</v>
      </c>
      <c r="BJ840" s="329">
        <f t="shared" si="1693"/>
        <v>0</v>
      </c>
      <c r="BK840" s="329">
        <f t="shared" si="1694"/>
        <v>0</v>
      </c>
      <c r="BL840" s="329">
        <f t="shared" si="1695"/>
        <v>0</v>
      </c>
      <c r="BM840" s="329">
        <f t="shared" si="1696"/>
        <v>0</v>
      </c>
      <c r="BN840" s="329">
        <f t="shared" si="1697"/>
        <v>0</v>
      </c>
      <c r="BO840" s="329">
        <f t="shared" si="1698"/>
        <v>0</v>
      </c>
      <c r="BP840" s="170">
        <f t="shared" si="1699"/>
        <v>0</v>
      </c>
      <c r="BQ840" s="208">
        <f t="shared" si="1700"/>
        <v>0</v>
      </c>
      <c r="BR840" s="328">
        <v>35</v>
      </c>
      <c r="BS840" s="328">
        <f t="shared" si="1760"/>
        <v>0</v>
      </c>
      <c r="BT840" s="329">
        <f t="shared" si="1761"/>
        <v>0</v>
      </c>
      <c r="BU840" s="329">
        <f t="shared" si="1762"/>
        <v>0</v>
      </c>
      <c r="BV840" s="329">
        <f t="shared" si="1763"/>
        <v>0</v>
      </c>
      <c r="BW840" s="329">
        <f t="shared" si="1764"/>
        <v>0</v>
      </c>
      <c r="BX840" s="329">
        <f t="shared" si="1765"/>
        <v>0</v>
      </c>
      <c r="BY840" s="329">
        <f t="shared" si="1766"/>
        <v>0</v>
      </c>
      <c r="BZ840" s="170">
        <f t="shared" si="1701"/>
        <v>0</v>
      </c>
      <c r="CA840" s="208">
        <f t="shared" si="1702"/>
        <v>0</v>
      </c>
      <c r="CB840" s="328">
        <v>35</v>
      </c>
      <c r="CC840" s="328">
        <f t="shared" si="1767"/>
        <v>0</v>
      </c>
      <c r="CD840" s="329">
        <f t="shared" si="1768"/>
        <v>0</v>
      </c>
      <c r="CE840" s="329">
        <f t="shared" si="1769"/>
        <v>0</v>
      </c>
      <c r="CF840" s="329">
        <f t="shared" si="1770"/>
        <v>0</v>
      </c>
      <c r="CG840" s="329">
        <f t="shared" si="1771"/>
        <v>0</v>
      </c>
      <c r="CH840" s="329">
        <f t="shared" si="1772"/>
        <v>0</v>
      </c>
      <c r="CI840" s="329">
        <f t="shared" si="1773"/>
        <v>0</v>
      </c>
      <c r="CJ840" s="170">
        <f t="shared" si="1703"/>
        <v>0</v>
      </c>
      <c r="CK840" s="208">
        <f t="shared" si="1704"/>
        <v>0</v>
      </c>
      <c r="CL840" s="328">
        <v>35</v>
      </c>
      <c r="CM840" s="328">
        <f t="shared" si="1774"/>
        <v>0</v>
      </c>
      <c r="CN840" s="329">
        <f t="shared" si="1775"/>
        <v>0</v>
      </c>
      <c r="CO840" s="329">
        <f t="shared" si="1776"/>
        <v>0</v>
      </c>
      <c r="CP840" s="329">
        <f t="shared" si="1777"/>
        <v>0</v>
      </c>
      <c r="CQ840" s="329">
        <f t="shared" si="1778"/>
        <v>0</v>
      </c>
      <c r="CR840" s="329">
        <f t="shared" si="1779"/>
        <v>0</v>
      </c>
      <c r="CS840" s="329">
        <f t="shared" si="1780"/>
        <v>0</v>
      </c>
      <c r="CT840" s="170">
        <f t="shared" si="1705"/>
        <v>0</v>
      </c>
      <c r="CU840" s="208">
        <f t="shared" si="1706"/>
        <v>0</v>
      </c>
      <c r="CV840" s="328">
        <v>35</v>
      </c>
      <c r="CW840" s="328">
        <f t="shared" si="1781"/>
        <v>0</v>
      </c>
      <c r="CX840" s="329">
        <f t="shared" si="1782"/>
        <v>0</v>
      </c>
      <c r="CY840" s="329">
        <f t="shared" si="1783"/>
        <v>0</v>
      </c>
      <c r="CZ840" s="329">
        <f t="shared" si="1784"/>
        <v>0</v>
      </c>
      <c r="DA840" s="329">
        <f t="shared" si="1785"/>
        <v>0</v>
      </c>
      <c r="DB840" s="329">
        <f t="shared" si="1786"/>
        <v>0</v>
      </c>
      <c r="DC840" s="329">
        <f t="shared" si="1787"/>
        <v>0</v>
      </c>
      <c r="DD840" s="170">
        <f t="shared" si="1707"/>
        <v>0</v>
      </c>
      <c r="DE840" s="208">
        <f t="shared" si="1708"/>
        <v>0</v>
      </c>
      <c r="DF840" s="328">
        <v>35</v>
      </c>
      <c r="DG840" s="328">
        <f t="shared" si="1788"/>
        <v>0</v>
      </c>
      <c r="DH840" s="329">
        <f t="shared" si="1789"/>
        <v>0</v>
      </c>
      <c r="DI840" s="329">
        <f t="shared" si="1790"/>
        <v>0</v>
      </c>
      <c r="DJ840" s="329">
        <f t="shared" si="1791"/>
        <v>0</v>
      </c>
      <c r="DK840" s="329">
        <f t="shared" si="1792"/>
        <v>0</v>
      </c>
      <c r="DL840" s="329">
        <f t="shared" si="1793"/>
        <v>0</v>
      </c>
      <c r="DM840" s="329">
        <f t="shared" si="1794"/>
        <v>0</v>
      </c>
      <c r="DN840" s="170">
        <f t="shared" si="1709"/>
        <v>0</v>
      </c>
      <c r="DO840" s="208">
        <f t="shared" si="1710"/>
        <v>0</v>
      </c>
      <c r="DP840" s="328">
        <v>35</v>
      </c>
      <c r="DQ840" s="328">
        <f t="shared" si="1795"/>
        <v>0</v>
      </c>
      <c r="DR840" s="329">
        <f t="shared" si="1796"/>
        <v>0</v>
      </c>
      <c r="DS840" s="329">
        <f t="shared" si="1797"/>
        <v>0</v>
      </c>
      <c r="DT840" s="329">
        <f t="shared" si="1798"/>
        <v>0</v>
      </c>
      <c r="DU840" s="329">
        <f t="shared" si="1799"/>
        <v>0</v>
      </c>
      <c r="DV840" s="329">
        <f t="shared" si="1800"/>
        <v>0</v>
      </c>
      <c r="DW840" s="329">
        <f t="shared" si="1801"/>
        <v>0</v>
      </c>
      <c r="DX840" s="170">
        <f t="shared" si="1711"/>
        <v>0</v>
      </c>
      <c r="DY840" s="208">
        <f t="shared" si="1712"/>
        <v>0</v>
      </c>
      <c r="DZ840" s="328">
        <v>35</v>
      </c>
      <c r="EA840" s="328">
        <f t="shared" si="1802"/>
        <v>0</v>
      </c>
      <c r="EB840" s="329">
        <f t="shared" si="1803"/>
        <v>0</v>
      </c>
      <c r="EC840" s="329">
        <f t="shared" si="1804"/>
        <v>0</v>
      </c>
      <c r="ED840" s="329">
        <f t="shared" si="1805"/>
        <v>0</v>
      </c>
      <c r="EE840" s="329">
        <f t="shared" si="1806"/>
        <v>0</v>
      </c>
      <c r="EF840" s="329">
        <f t="shared" si="1807"/>
        <v>0</v>
      </c>
      <c r="EG840" s="329">
        <f t="shared" si="1808"/>
        <v>0</v>
      </c>
      <c r="EH840" s="170">
        <f t="shared" si="1713"/>
        <v>0</v>
      </c>
      <c r="EI840" s="208">
        <f t="shared" si="1714"/>
        <v>0</v>
      </c>
      <c r="EJ840" s="328">
        <v>35</v>
      </c>
      <c r="EK840" s="328">
        <f t="shared" si="1809"/>
        <v>0</v>
      </c>
      <c r="EL840" s="329">
        <f t="shared" si="1810"/>
        <v>0</v>
      </c>
      <c r="EM840" s="329">
        <f t="shared" si="1811"/>
        <v>0</v>
      </c>
      <c r="EN840" s="329">
        <f t="shared" si="1812"/>
        <v>0</v>
      </c>
      <c r="EO840" s="329">
        <f t="shared" si="1813"/>
        <v>0</v>
      </c>
      <c r="EP840" s="329">
        <f t="shared" si="1814"/>
        <v>0</v>
      </c>
      <c r="EQ840" s="329">
        <f t="shared" si="1815"/>
        <v>0</v>
      </c>
      <c r="ER840" s="170">
        <f t="shared" si="1715"/>
        <v>0</v>
      </c>
      <c r="ES840" s="208">
        <f t="shared" si="1716"/>
        <v>0</v>
      </c>
      <c r="ET840" s="328">
        <v>35</v>
      </c>
      <c r="EU840" s="328">
        <f t="shared" si="1816"/>
        <v>0</v>
      </c>
      <c r="EV840" s="329">
        <f t="shared" si="1817"/>
        <v>0</v>
      </c>
      <c r="EW840" s="329">
        <f t="shared" si="1818"/>
        <v>0</v>
      </c>
      <c r="EX840" s="329">
        <f t="shared" si="1819"/>
        <v>0</v>
      </c>
      <c r="EY840" s="329">
        <f t="shared" si="1820"/>
        <v>0</v>
      </c>
      <c r="EZ840" s="329">
        <f t="shared" si="1821"/>
        <v>0</v>
      </c>
      <c r="FA840" s="329">
        <f t="shared" si="1822"/>
        <v>0</v>
      </c>
      <c r="FB840" s="170">
        <f t="shared" si="1717"/>
        <v>0</v>
      </c>
      <c r="FC840" s="208">
        <f t="shared" si="1718"/>
        <v>0</v>
      </c>
      <c r="FD840" s="328">
        <v>35</v>
      </c>
      <c r="FE840" s="328">
        <f t="shared" si="1823"/>
        <v>0</v>
      </c>
      <c r="FF840" s="329">
        <f t="shared" si="1824"/>
        <v>0</v>
      </c>
      <c r="FG840" s="329">
        <f t="shared" si="1825"/>
        <v>0</v>
      </c>
      <c r="FH840" s="329">
        <f t="shared" si="1826"/>
        <v>0</v>
      </c>
      <c r="FI840" s="329">
        <f t="shared" si="1827"/>
        <v>0</v>
      </c>
      <c r="FJ840" s="329">
        <f t="shared" si="1828"/>
        <v>0</v>
      </c>
      <c r="FK840" s="329">
        <f t="shared" si="1829"/>
        <v>0</v>
      </c>
      <c r="FL840" s="170">
        <f>IF(AND(FE840&lt;((FE$467)),FE840&gt;=ROUND(FI$460*0.01,1)),FC840,0)</f>
        <v>0</v>
      </c>
      <c r="FM840" s="208">
        <f t="shared" si="1719"/>
        <v>0</v>
      </c>
      <c r="FN840" s="328">
        <v>35</v>
      </c>
      <c r="FO840" s="328">
        <f t="shared" si="1856"/>
        <v>0</v>
      </c>
      <c r="FP840" s="329">
        <f t="shared" si="1857"/>
        <v>0</v>
      </c>
      <c r="FQ840" s="329">
        <f t="shared" si="1858"/>
        <v>0</v>
      </c>
      <c r="FR840" s="329">
        <f t="shared" si="1859"/>
        <v>0</v>
      </c>
      <c r="FS840" s="329">
        <f t="shared" si="1860"/>
        <v>0</v>
      </c>
      <c r="FT840" s="329">
        <f t="shared" si="1861"/>
        <v>0</v>
      </c>
      <c r="FU840" s="329">
        <f t="shared" si="1862"/>
        <v>0</v>
      </c>
      <c r="FV840" s="170">
        <f>IF(AND(FO840&lt;((FO$467)),FO840&gt;=ROUND(FS$460*0.01,1)),FM840,0)</f>
        <v>0</v>
      </c>
      <c r="FW840" s="208">
        <f t="shared" si="1720"/>
        <v>0</v>
      </c>
      <c r="FX840" s="328">
        <v>35</v>
      </c>
      <c r="FY840" s="328">
        <f t="shared" si="1863"/>
        <v>0</v>
      </c>
      <c r="FZ840" s="329">
        <f t="shared" si="1864"/>
        <v>0</v>
      </c>
      <c r="GA840" s="329">
        <f t="shared" si="1865"/>
        <v>0</v>
      </c>
      <c r="GB840" s="329">
        <f t="shared" si="1866"/>
        <v>0</v>
      </c>
      <c r="GC840" s="329">
        <f t="shared" si="1867"/>
        <v>0</v>
      </c>
      <c r="GD840" s="329">
        <f t="shared" si="1868"/>
        <v>0</v>
      </c>
      <c r="GE840" s="329">
        <f t="shared" si="1869"/>
        <v>0</v>
      </c>
      <c r="GF840" s="170">
        <f>IF(AND(FY840&lt;((FY$467)),FY840&gt;=ROUND(GC$460*0.01,1)),FW840,0)</f>
        <v>0</v>
      </c>
      <c r="GG840" s="208">
        <f t="shared" si="1721"/>
        <v>0</v>
      </c>
      <c r="GH840" s="328">
        <v>35</v>
      </c>
      <c r="GI840" s="328">
        <f t="shared" si="1870"/>
        <v>0</v>
      </c>
      <c r="GJ840" s="329">
        <f t="shared" si="1871"/>
        <v>0</v>
      </c>
      <c r="GK840" s="329">
        <f t="shared" si="1872"/>
        <v>0</v>
      </c>
      <c r="GL840" s="329">
        <f t="shared" si="1873"/>
        <v>0</v>
      </c>
      <c r="GM840" s="329">
        <f t="shared" si="1874"/>
        <v>0</v>
      </c>
      <c r="GN840" s="329">
        <f t="shared" si="1875"/>
        <v>0</v>
      </c>
      <c r="GO840" s="329">
        <f t="shared" si="1876"/>
        <v>0</v>
      </c>
      <c r="GP840" s="170">
        <f>IF(AND(GI840&lt;((GI$467)),GI840&gt;=ROUND(GM$460*0.01,1)),GG840,0)</f>
        <v>0</v>
      </c>
      <c r="GQ840" s="208">
        <f t="shared" si="1722"/>
        <v>0</v>
      </c>
      <c r="GR840" s="328">
        <v>35</v>
      </c>
      <c r="GS840" s="328">
        <f t="shared" si="1877"/>
        <v>0</v>
      </c>
      <c r="GT840" s="329">
        <f t="shared" si="1878"/>
        <v>0</v>
      </c>
      <c r="GU840" s="329">
        <f t="shared" si="1879"/>
        <v>0</v>
      </c>
      <c r="GV840" s="329">
        <f t="shared" si="1880"/>
        <v>0</v>
      </c>
      <c r="GW840" s="329">
        <f t="shared" si="1881"/>
        <v>0</v>
      </c>
      <c r="GX840" s="329">
        <f t="shared" si="1882"/>
        <v>0</v>
      </c>
      <c r="GY840" s="329">
        <f t="shared" si="1883"/>
        <v>0</v>
      </c>
      <c r="GZ840" s="170">
        <f>IF(AND(GS840&lt;((GS$467)),GS840&gt;=ROUND(GW$460*0.01,1)),GQ840,0)</f>
        <v>0</v>
      </c>
      <c r="HA840" s="208">
        <f t="shared" si="1723"/>
        <v>0</v>
      </c>
      <c r="HB840" s="328">
        <v>35</v>
      </c>
      <c r="HC840" s="328">
        <f t="shared" si="1724"/>
        <v>0</v>
      </c>
      <c r="HD840" s="329">
        <f t="shared" si="1830"/>
        <v>0</v>
      </c>
      <c r="HE840" s="329">
        <f t="shared" si="1831"/>
        <v>0</v>
      </c>
      <c r="HF840" s="329">
        <f t="shared" si="1832"/>
        <v>0</v>
      </c>
      <c r="HG840" s="329">
        <f t="shared" si="1833"/>
        <v>0</v>
      </c>
      <c r="HH840" s="329">
        <f t="shared" si="1834"/>
        <v>0</v>
      </c>
      <c r="HI840" s="329">
        <f t="shared" si="1835"/>
        <v>0</v>
      </c>
      <c r="HJ840" s="170">
        <f>IF(AND(HC840&lt;((HC$467)),HC840&gt;=ROUND(HG$460*0.01,1)),HA840,0)</f>
        <v>0</v>
      </c>
      <c r="HK840" s="208">
        <f t="shared" si="1725"/>
        <v>0</v>
      </c>
      <c r="HL840" s="328">
        <v>35</v>
      </c>
      <c r="HM840" s="328">
        <f t="shared" si="1726"/>
        <v>0</v>
      </c>
      <c r="HN840" s="329">
        <f t="shared" si="1836"/>
        <v>0</v>
      </c>
      <c r="HO840" s="329">
        <f t="shared" si="1837"/>
        <v>0</v>
      </c>
      <c r="HP840" s="329">
        <f t="shared" si="1838"/>
        <v>0</v>
      </c>
      <c r="HQ840" s="329">
        <f t="shared" si="1839"/>
        <v>0</v>
      </c>
      <c r="HR840" s="329">
        <f t="shared" si="1840"/>
        <v>0</v>
      </c>
      <c r="HS840" s="329">
        <f t="shared" si="1841"/>
        <v>0</v>
      </c>
      <c r="HT840" s="170">
        <f t="shared" si="1727"/>
        <v>0</v>
      </c>
      <c r="HU840" s="208">
        <f t="shared" si="1728"/>
        <v>0</v>
      </c>
      <c r="HV840" s="328">
        <v>35</v>
      </c>
      <c r="HW840" s="328">
        <f t="shared" si="1842"/>
        <v>0</v>
      </c>
      <c r="HX840" s="329">
        <f t="shared" si="1843"/>
        <v>0</v>
      </c>
      <c r="HY840" s="329">
        <f t="shared" si="1844"/>
        <v>0</v>
      </c>
      <c r="HZ840" s="329">
        <f t="shared" si="1845"/>
        <v>0</v>
      </c>
      <c r="IA840" s="329">
        <f t="shared" si="1846"/>
        <v>0</v>
      </c>
      <c r="IB840" s="329">
        <f t="shared" si="1847"/>
        <v>0</v>
      </c>
      <c r="IC840" s="329">
        <f t="shared" si="1848"/>
        <v>0</v>
      </c>
      <c r="ID840" s="170">
        <f t="shared" si="1729"/>
        <v>0</v>
      </c>
      <c r="IE840" s="208">
        <f t="shared" si="1730"/>
        <v>0</v>
      </c>
      <c r="IF840" s="328">
        <v>35</v>
      </c>
      <c r="IG840" s="328">
        <f t="shared" si="1849"/>
        <v>0</v>
      </c>
      <c r="IH840" s="329">
        <f t="shared" si="1850"/>
        <v>0</v>
      </c>
      <c r="II840" s="329">
        <f t="shared" si="1851"/>
        <v>0</v>
      </c>
      <c r="IJ840" s="329">
        <f t="shared" si="1852"/>
        <v>0</v>
      </c>
      <c r="IK840" s="329">
        <f t="shared" si="1853"/>
        <v>0</v>
      </c>
      <c r="IL840" s="329">
        <f t="shared" si="1854"/>
        <v>0</v>
      </c>
      <c r="IM840" s="329">
        <f t="shared" si="1855"/>
        <v>0</v>
      </c>
      <c r="IN840" s="170">
        <f>IF(AND(IG840&lt;((IG$467)),IG840&gt;=ROUND(IK$460*0.01,1)),IE840,0)</f>
        <v>0</v>
      </c>
    </row>
    <row r="841" spans="1:248">
      <c r="A841" s="318"/>
      <c r="B841" s="318"/>
      <c r="C841" s="318"/>
      <c r="D841" s="318"/>
      <c r="E841" s="318"/>
      <c r="F841" s="318"/>
      <c r="G841" s="318"/>
      <c r="H841" s="318"/>
      <c r="I841" s="318"/>
      <c r="K841" s="318"/>
      <c r="L841" s="318"/>
      <c r="M841" s="318"/>
      <c r="N841" s="318"/>
      <c r="O841" s="318"/>
      <c r="P841" s="318"/>
      <c r="Q841" s="318"/>
      <c r="R841" s="318"/>
      <c r="S841" s="208">
        <f t="shared" si="1731"/>
        <v>0</v>
      </c>
      <c r="T841" s="328">
        <v>35.1</v>
      </c>
      <c r="U841" s="328">
        <f t="shared" si="1732"/>
        <v>0</v>
      </c>
      <c r="V841" s="329">
        <f t="shared" si="1733"/>
        <v>0</v>
      </c>
      <c r="W841" s="329">
        <f t="shared" si="1734"/>
        <v>0</v>
      </c>
      <c r="X841" s="329">
        <f t="shared" si="1735"/>
        <v>0</v>
      </c>
      <c r="Y841" s="329">
        <f t="shared" si="1736"/>
        <v>0</v>
      </c>
      <c r="Z841" s="329">
        <f t="shared" si="1737"/>
        <v>0</v>
      </c>
      <c r="AA841" s="329">
        <f t="shared" si="1738"/>
        <v>0</v>
      </c>
      <c r="AB841" s="170">
        <f t="shared" si="1684"/>
        <v>0</v>
      </c>
      <c r="AC841" s="208">
        <f t="shared" si="1685"/>
        <v>0</v>
      </c>
      <c r="AD841" s="328">
        <v>35.1</v>
      </c>
      <c r="AE841" s="328">
        <f t="shared" si="1739"/>
        <v>0</v>
      </c>
      <c r="AF841" s="329">
        <f t="shared" si="1740"/>
        <v>0</v>
      </c>
      <c r="AG841" s="329">
        <f t="shared" si="1741"/>
        <v>0</v>
      </c>
      <c r="AH841" s="329">
        <f t="shared" si="1742"/>
        <v>0</v>
      </c>
      <c r="AI841" s="329">
        <f t="shared" si="1743"/>
        <v>0</v>
      </c>
      <c r="AJ841" s="329">
        <f t="shared" si="1744"/>
        <v>0</v>
      </c>
      <c r="AK841" s="329">
        <f t="shared" si="1745"/>
        <v>0</v>
      </c>
      <c r="AL841" s="170">
        <f t="shared" si="1686"/>
        <v>0</v>
      </c>
      <c r="AM841" s="208">
        <f t="shared" si="1687"/>
        <v>0</v>
      </c>
      <c r="AN841" s="328">
        <v>35.1</v>
      </c>
      <c r="AO841" s="328">
        <f t="shared" si="1746"/>
        <v>0</v>
      </c>
      <c r="AP841" s="329">
        <f t="shared" si="1747"/>
        <v>0</v>
      </c>
      <c r="AQ841" s="329">
        <f t="shared" si="1748"/>
        <v>0</v>
      </c>
      <c r="AR841" s="329">
        <f t="shared" si="1749"/>
        <v>0</v>
      </c>
      <c r="AS841" s="329">
        <f t="shared" si="1750"/>
        <v>0</v>
      </c>
      <c r="AT841" s="329">
        <f t="shared" si="1751"/>
        <v>0</v>
      </c>
      <c r="AU841" s="329">
        <f t="shared" si="1752"/>
        <v>0</v>
      </c>
      <c r="AV841" s="170">
        <f t="shared" si="1688"/>
        <v>0</v>
      </c>
      <c r="AW841" s="208">
        <f t="shared" si="1689"/>
        <v>0</v>
      </c>
      <c r="AX841" s="328">
        <v>35.1</v>
      </c>
      <c r="AY841" s="328">
        <f t="shared" si="1753"/>
        <v>0</v>
      </c>
      <c r="AZ841" s="329">
        <f t="shared" si="1754"/>
        <v>0</v>
      </c>
      <c r="BA841" s="329">
        <f t="shared" si="1755"/>
        <v>0</v>
      </c>
      <c r="BB841" s="329">
        <f t="shared" si="1756"/>
        <v>0</v>
      </c>
      <c r="BC841" s="329">
        <f t="shared" si="1757"/>
        <v>0</v>
      </c>
      <c r="BD841" s="329">
        <f t="shared" si="1758"/>
        <v>0</v>
      </c>
      <c r="BE841" s="329">
        <f t="shared" si="1759"/>
        <v>0</v>
      </c>
      <c r="BF841" s="170">
        <f t="shared" si="1690"/>
        <v>0</v>
      </c>
      <c r="BG841" s="208">
        <f t="shared" si="1691"/>
        <v>0</v>
      </c>
      <c r="BH841" s="328">
        <v>35.1</v>
      </c>
      <c r="BI841" s="328">
        <f t="shared" si="1692"/>
        <v>0</v>
      </c>
      <c r="BJ841" s="329">
        <f t="shared" si="1693"/>
        <v>0</v>
      </c>
      <c r="BK841" s="329">
        <f t="shared" si="1694"/>
        <v>0</v>
      </c>
      <c r="BL841" s="329">
        <f t="shared" si="1695"/>
        <v>0</v>
      </c>
      <c r="BM841" s="329">
        <f t="shared" si="1696"/>
        <v>0</v>
      </c>
      <c r="BN841" s="329">
        <f t="shared" si="1697"/>
        <v>0</v>
      </c>
      <c r="BO841" s="329">
        <f t="shared" si="1698"/>
        <v>0</v>
      </c>
      <c r="BP841" s="170">
        <f t="shared" si="1699"/>
        <v>0</v>
      </c>
      <c r="BQ841" s="208">
        <f t="shared" si="1700"/>
        <v>0</v>
      </c>
      <c r="BR841" s="328">
        <v>35.1</v>
      </c>
      <c r="BS841" s="328">
        <f t="shared" si="1760"/>
        <v>0</v>
      </c>
      <c r="BT841" s="329">
        <f t="shared" si="1761"/>
        <v>0</v>
      </c>
      <c r="BU841" s="329">
        <f t="shared" si="1762"/>
        <v>0</v>
      </c>
      <c r="BV841" s="329">
        <f t="shared" si="1763"/>
        <v>0</v>
      </c>
      <c r="BW841" s="329">
        <f t="shared" si="1764"/>
        <v>0</v>
      </c>
      <c r="BX841" s="329">
        <f t="shared" si="1765"/>
        <v>0</v>
      </c>
      <c r="BY841" s="329">
        <f t="shared" si="1766"/>
        <v>0</v>
      </c>
      <c r="BZ841" s="170">
        <f t="shared" si="1701"/>
        <v>0</v>
      </c>
      <c r="CA841" s="208">
        <f t="shared" si="1702"/>
        <v>0</v>
      </c>
      <c r="CB841" s="328">
        <v>35.1</v>
      </c>
      <c r="CC841" s="328">
        <f t="shared" si="1767"/>
        <v>0</v>
      </c>
      <c r="CD841" s="329">
        <f t="shared" si="1768"/>
        <v>0</v>
      </c>
      <c r="CE841" s="329">
        <f t="shared" si="1769"/>
        <v>0</v>
      </c>
      <c r="CF841" s="329">
        <f t="shared" si="1770"/>
        <v>0</v>
      </c>
      <c r="CG841" s="329">
        <f t="shared" si="1771"/>
        <v>0</v>
      </c>
      <c r="CH841" s="329">
        <f t="shared" si="1772"/>
        <v>0</v>
      </c>
      <c r="CI841" s="329">
        <f t="shared" si="1773"/>
        <v>0</v>
      </c>
      <c r="CJ841" s="170">
        <f t="shared" si="1703"/>
        <v>0</v>
      </c>
      <c r="CK841" s="208">
        <f t="shared" si="1704"/>
        <v>0</v>
      </c>
      <c r="CL841" s="328">
        <v>35.1</v>
      </c>
      <c r="CM841" s="328">
        <f t="shared" si="1774"/>
        <v>0</v>
      </c>
      <c r="CN841" s="329">
        <f t="shared" si="1775"/>
        <v>0</v>
      </c>
      <c r="CO841" s="329">
        <f t="shared" si="1776"/>
        <v>0</v>
      </c>
      <c r="CP841" s="329">
        <f t="shared" si="1777"/>
        <v>0</v>
      </c>
      <c r="CQ841" s="329">
        <f t="shared" si="1778"/>
        <v>0</v>
      </c>
      <c r="CR841" s="329">
        <f t="shared" si="1779"/>
        <v>0</v>
      </c>
      <c r="CS841" s="329">
        <f t="shared" si="1780"/>
        <v>0</v>
      </c>
      <c r="CT841" s="170">
        <f t="shared" si="1705"/>
        <v>0</v>
      </c>
      <c r="CU841" s="208">
        <f t="shared" si="1706"/>
        <v>0</v>
      </c>
      <c r="CV841" s="328">
        <v>35.1</v>
      </c>
      <c r="CW841" s="328">
        <f t="shared" si="1781"/>
        <v>0</v>
      </c>
      <c r="CX841" s="329">
        <f t="shared" si="1782"/>
        <v>0</v>
      </c>
      <c r="CY841" s="329">
        <f t="shared" si="1783"/>
        <v>0</v>
      </c>
      <c r="CZ841" s="329">
        <f t="shared" si="1784"/>
        <v>0</v>
      </c>
      <c r="DA841" s="329">
        <f t="shared" si="1785"/>
        <v>0</v>
      </c>
      <c r="DB841" s="329">
        <f t="shared" si="1786"/>
        <v>0</v>
      </c>
      <c r="DC841" s="329">
        <f t="shared" si="1787"/>
        <v>0</v>
      </c>
      <c r="DD841" s="170">
        <f t="shared" si="1707"/>
        <v>0</v>
      </c>
      <c r="DE841" s="208">
        <f t="shared" si="1708"/>
        <v>0</v>
      </c>
      <c r="DF841" s="328">
        <v>35.1</v>
      </c>
      <c r="DG841" s="328">
        <f t="shared" si="1788"/>
        <v>0</v>
      </c>
      <c r="DH841" s="329">
        <f t="shared" si="1789"/>
        <v>0</v>
      </c>
      <c r="DI841" s="329">
        <f t="shared" si="1790"/>
        <v>0</v>
      </c>
      <c r="DJ841" s="329">
        <f t="shared" si="1791"/>
        <v>0</v>
      </c>
      <c r="DK841" s="329">
        <f t="shared" si="1792"/>
        <v>0</v>
      </c>
      <c r="DL841" s="329">
        <f t="shared" si="1793"/>
        <v>0</v>
      </c>
      <c r="DM841" s="329">
        <f t="shared" si="1794"/>
        <v>0</v>
      </c>
      <c r="DN841" s="170">
        <f t="shared" si="1709"/>
        <v>0</v>
      </c>
      <c r="DO841" s="208">
        <f t="shared" si="1710"/>
        <v>0</v>
      </c>
      <c r="DP841" s="328">
        <v>35.1</v>
      </c>
      <c r="DQ841" s="328">
        <f t="shared" si="1795"/>
        <v>0</v>
      </c>
      <c r="DR841" s="329">
        <f t="shared" si="1796"/>
        <v>0</v>
      </c>
      <c r="DS841" s="329">
        <f t="shared" si="1797"/>
        <v>0</v>
      </c>
      <c r="DT841" s="329">
        <f t="shared" si="1798"/>
        <v>0</v>
      </c>
      <c r="DU841" s="329">
        <f t="shared" si="1799"/>
        <v>0</v>
      </c>
      <c r="DV841" s="329">
        <f t="shared" si="1800"/>
        <v>0</v>
      </c>
      <c r="DW841" s="329">
        <f t="shared" si="1801"/>
        <v>0</v>
      </c>
      <c r="DX841" s="170">
        <f t="shared" si="1711"/>
        <v>0</v>
      </c>
      <c r="DY841" s="208">
        <f t="shared" si="1712"/>
        <v>0</v>
      </c>
      <c r="DZ841" s="328">
        <v>35.1</v>
      </c>
      <c r="EA841" s="328">
        <f t="shared" si="1802"/>
        <v>0</v>
      </c>
      <c r="EB841" s="329">
        <f t="shared" si="1803"/>
        <v>0</v>
      </c>
      <c r="EC841" s="329">
        <f t="shared" si="1804"/>
        <v>0</v>
      </c>
      <c r="ED841" s="329">
        <f t="shared" si="1805"/>
        <v>0</v>
      </c>
      <c r="EE841" s="329">
        <f t="shared" si="1806"/>
        <v>0</v>
      </c>
      <c r="EF841" s="329">
        <f t="shared" si="1807"/>
        <v>0</v>
      </c>
      <c r="EG841" s="329">
        <f t="shared" si="1808"/>
        <v>0</v>
      </c>
      <c r="EH841" s="170">
        <f t="shared" si="1713"/>
        <v>0</v>
      </c>
      <c r="EI841" s="208">
        <f t="shared" si="1714"/>
        <v>0</v>
      </c>
      <c r="EJ841" s="328">
        <v>35.1</v>
      </c>
      <c r="EK841" s="328">
        <f t="shared" si="1809"/>
        <v>0</v>
      </c>
      <c r="EL841" s="329">
        <f t="shared" si="1810"/>
        <v>0</v>
      </c>
      <c r="EM841" s="329">
        <f t="shared" si="1811"/>
        <v>0</v>
      </c>
      <c r="EN841" s="329">
        <f t="shared" si="1812"/>
        <v>0</v>
      </c>
      <c r="EO841" s="329">
        <f t="shared" si="1813"/>
        <v>0</v>
      </c>
      <c r="EP841" s="329">
        <f t="shared" si="1814"/>
        <v>0</v>
      </c>
      <c r="EQ841" s="329">
        <f t="shared" si="1815"/>
        <v>0</v>
      </c>
      <c r="ER841" s="170">
        <f t="shared" si="1715"/>
        <v>0</v>
      </c>
      <c r="ES841" s="208">
        <f t="shared" si="1716"/>
        <v>0</v>
      </c>
      <c r="ET841" s="328">
        <v>35.1</v>
      </c>
      <c r="EU841" s="328">
        <f t="shared" si="1816"/>
        <v>0</v>
      </c>
      <c r="EV841" s="329">
        <f t="shared" si="1817"/>
        <v>0</v>
      </c>
      <c r="EW841" s="329">
        <f t="shared" si="1818"/>
        <v>0</v>
      </c>
      <c r="EX841" s="329">
        <f t="shared" si="1819"/>
        <v>0</v>
      </c>
      <c r="EY841" s="329">
        <f t="shared" si="1820"/>
        <v>0</v>
      </c>
      <c r="EZ841" s="329">
        <f t="shared" si="1821"/>
        <v>0</v>
      </c>
      <c r="FA841" s="329">
        <f t="shared" si="1822"/>
        <v>0</v>
      </c>
      <c r="FB841" s="170">
        <f t="shared" si="1717"/>
        <v>0</v>
      </c>
      <c r="FC841" s="208">
        <f t="shared" si="1718"/>
        <v>0</v>
      </c>
      <c r="FD841" s="328">
        <v>35.1</v>
      </c>
      <c r="FE841" s="328">
        <f t="shared" si="1823"/>
        <v>0</v>
      </c>
      <c r="FF841" s="329">
        <f t="shared" si="1824"/>
        <v>0</v>
      </c>
      <c r="FG841" s="329">
        <f t="shared" si="1825"/>
        <v>0</v>
      </c>
      <c r="FH841" s="329">
        <f t="shared" si="1826"/>
        <v>0</v>
      </c>
      <c r="FI841" s="329">
        <f t="shared" si="1827"/>
        <v>0</v>
      </c>
      <c r="FJ841" s="329">
        <f t="shared" si="1828"/>
        <v>0</v>
      </c>
      <c r="FK841" s="329">
        <f t="shared" si="1829"/>
        <v>0</v>
      </c>
      <c r="FL841" s="170">
        <f t="shared" ref="FL841:FL904" si="1891">IF(AND(FE841&lt;((FE$467)),FE841&gt;=ROUND(FI$460*0.01,1)),FC841,0)</f>
        <v>0</v>
      </c>
      <c r="FM841" s="208">
        <f t="shared" si="1719"/>
        <v>0</v>
      </c>
      <c r="FN841" s="328">
        <v>35.1</v>
      </c>
      <c r="FO841" s="328">
        <f t="shared" si="1856"/>
        <v>0</v>
      </c>
      <c r="FP841" s="329">
        <f t="shared" si="1857"/>
        <v>0</v>
      </c>
      <c r="FQ841" s="329">
        <f t="shared" si="1858"/>
        <v>0</v>
      </c>
      <c r="FR841" s="329">
        <f t="shared" si="1859"/>
        <v>0</v>
      </c>
      <c r="FS841" s="329">
        <f t="shared" si="1860"/>
        <v>0</v>
      </c>
      <c r="FT841" s="329">
        <f t="shared" si="1861"/>
        <v>0</v>
      </c>
      <c r="FU841" s="329">
        <f t="shared" si="1862"/>
        <v>0</v>
      </c>
      <c r="FV841" s="170">
        <f t="shared" ref="FV841:FV904" si="1892">IF(AND(FO841&lt;((FO$467)),FO841&gt;=ROUND(FS$460*0.01,1)),FM841,0)</f>
        <v>0</v>
      </c>
      <c r="FW841" s="208">
        <f t="shared" si="1720"/>
        <v>0</v>
      </c>
      <c r="FX841" s="328">
        <v>35.1</v>
      </c>
      <c r="FY841" s="328">
        <f t="shared" si="1863"/>
        <v>0</v>
      </c>
      <c r="FZ841" s="329">
        <f t="shared" si="1864"/>
        <v>0</v>
      </c>
      <c r="GA841" s="329">
        <f t="shared" si="1865"/>
        <v>0</v>
      </c>
      <c r="GB841" s="329">
        <f t="shared" si="1866"/>
        <v>0</v>
      </c>
      <c r="GC841" s="329">
        <f t="shared" si="1867"/>
        <v>0</v>
      </c>
      <c r="GD841" s="329">
        <f t="shared" si="1868"/>
        <v>0</v>
      </c>
      <c r="GE841" s="329">
        <f t="shared" si="1869"/>
        <v>0</v>
      </c>
      <c r="GF841" s="170">
        <f t="shared" ref="GF841:GF904" si="1893">IF(AND(FY841&lt;((FY$467)),FY841&gt;=ROUND(GC$460*0.01,1)),FW841,0)</f>
        <v>0</v>
      </c>
      <c r="GG841" s="208">
        <f t="shared" si="1721"/>
        <v>0</v>
      </c>
      <c r="GH841" s="328">
        <v>35.1</v>
      </c>
      <c r="GI841" s="328">
        <f t="shared" si="1870"/>
        <v>0</v>
      </c>
      <c r="GJ841" s="329">
        <f t="shared" si="1871"/>
        <v>0</v>
      </c>
      <c r="GK841" s="329">
        <f t="shared" si="1872"/>
        <v>0</v>
      </c>
      <c r="GL841" s="329">
        <f t="shared" si="1873"/>
        <v>0</v>
      </c>
      <c r="GM841" s="329">
        <f t="shared" si="1874"/>
        <v>0</v>
      </c>
      <c r="GN841" s="329">
        <f t="shared" si="1875"/>
        <v>0</v>
      </c>
      <c r="GO841" s="329">
        <f t="shared" si="1876"/>
        <v>0</v>
      </c>
      <c r="GP841" s="170">
        <f t="shared" ref="GP841:GP904" si="1894">IF(AND(GI841&lt;((GI$467)),GI841&gt;=ROUND(GM$460*0.01,1)),GG841,0)</f>
        <v>0</v>
      </c>
      <c r="GQ841" s="208">
        <f t="shared" si="1722"/>
        <v>0</v>
      </c>
      <c r="GR841" s="328">
        <v>35.1</v>
      </c>
      <c r="GS841" s="328">
        <f t="shared" si="1877"/>
        <v>0</v>
      </c>
      <c r="GT841" s="329">
        <f t="shared" si="1878"/>
        <v>0</v>
      </c>
      <c r="GU841" s="329">
        <f t="shared" si="1879"/>
        <v>0</v>
      </c>
      <c r="GV841" s="329">
        <f t="shared" si="1880"/>
        <v>0</v>
      </c>
      <c r="GW841" s="329">
        <f t="shared" si="1881"/>
        <v>0</v>
      </c>
      <c r="GX841" s="329">
        <f t="shared" si="1882"/>
        <v>0</v>
      </c>
      <c r="GY841" s="329">
        <f t="shared" si="1883"/>
        <v>0</v>
      </c>
      <c r="GZ841" s="170">
        <f t="shared" ref="GZ841:GZ904" si="1895">IF(AND(GS841&lt;((GS$467)),GS841&gt;=ROUND(GW$460*0.01,1)),GQ841,0)</f>
        <v>0</v>
      </c>
      <c r="HA841" s="208">
        <f t="shared" si="1723"/>
        <v>0</v>
      </c>
      <c r="HB841" s="328">
        <v>35.1</v>
      </c>
      <c r="HC841" s="328">
        <f t="shared" si="1724"/>
        <v>0</v>
      </c>
      <c r="HD841" s="329">
        <f t="shared" si="1830"/>
        <v>0</v>
      </c>
      <c r="HE841" s="329">
        <f t="shared" si="1831"/>
        <v>0</v>
      </c>
      <c r="HF841" s="329">
        <f t="shared" si="1832"/>
        <v>0</v>
      </c>
      <c r="HG841" s="329">
        <f t="shared" si="1833"/>
        <v>0</v>
      </c>
      <c r="HH841" s="329">
        <f t="shared" si="1834"/>
        <v>0</v>
      </c>
      <c r="HI841" s="329">
        <f t="shared" si="1835"/>
        <v>0</v>
      </c>
      <c r="HJ841" s="170">
        <f t="shared" ref="HJ841:HJ904" si="1896">IF(AND(HC841&lt;((HC$467)),HC841&gt;=ROUND(HG$460*0.01,1)),HA841,0)</f>
        <v>0</v>
      </c>
      <c r="HK841" s="208">
        <f t="shared" si="1725"/>
        <v>0</v>
      </c>
      <c r="HL841" s="328">
        <v>35.1</v>
      </c>
      <c r="HM841" s="328">
        <f t="shared" si="1726"/>
        <v>0</v>
      </c>
      <c r="HN841" s="329">
        <f t="shared" si="1836"/>
        <v>0</v>
      </c>
      <c r="HO841" s="329">
        <f t="shared" si="1837"/>
        <v>0</v>
      </c>
      <c r="HP841" s="329">
        <f t="shared" si="1838"/>
        <v>0</v>
      </c>
      <c r="HQ841" s="329">
        <f t="shared" si="1839"/>
        <v>0</v>
      </c>
      <c r="HR841" s="329">
        <f t="shared" si="1840"/>
        <v>0</v>
      </c>
      <c r="HS841" s="329">
        <f t="shared" si="1841"/>
        <v>0</v>
      </c>
      <c r="HT841" s="170">
        <f t="shared" si="1727"/>
        <v>0</v>
      </c>
      <c r="HU841" s="208">
        <f t="shared" si="1728"/>
        <v>0</v>
      </c>
      <c r="HV841" s="328">
        <v>35.1</v>
      </c>
      <c r="HW841" s="328">
        <f t="shared" si="1842"/>
        <v>0</v>
      </c>
      <c r="HX841" s="329">
        <f t="shared" si="1843"/>
        <v>0</v>
      </c>
      <c r="HY841" s="329">
        <f t="shared" si="1844"/>
        <v>0</v>
      </c>
      <c r="HZ841" s="329">
        <f t="shared" si="1845"/>
        <v>0</v>
      </c>
      <c r="IA841" s="329">
        <f t="shared" si="1846"/>
        <v>0</v>
      </c>
      <c r="IB841" s="329">
        <f t="shared" si="1847"/>
        <v>0</v>
      </c>
      <c r="IC841" s="329">
        <f t="shared" si="1848"/>
        <v>0</v>
      </c>
      <c r="ID841" s="170">
        <f t="shared" si="1729"/>
        <v>0</v>
      </c>
      <c r="IE841" s="208">
        <f t="shared" si="1730"/>
        <v>0</v>
      </c>
      <c r="IF841" s="328">
        <v>35.1</v>
      </c>
      <c r="IG841" s="328">
        <f t="shared" si="1849"/>
        <v>0</v>
      </c>
      <c r="IH841" s="329">
        <f t="shared" si="1850"/>
        <v>0</v>
      </c>
      <c r="II841" s="329">
        <f t="shared" si="1851"/>
        <v>0</v>
      </c>
      <c r="IJ841" s="329">
        <f t="shared" si="1852"/>
        <v>0</v>
      </c>
      <c r="IK841" s="329">
        <f t="shared" si="1853"/>
        <v>0</v>
      </c>
      <c r="IL841" s="329">
        <f t="shared" si="1854"/>
        <v>0</v>
      </c>
      <c r="IM841" s="329">
        <f t="shared" si="1855"/>
        <v>0</v>
      </c>
      <c r="IN841" s="170">
        <f t="shared" ref="IN841:IN904" si="1897">IF(AND(IG841&lt;((IG$467)),IG841&gt;=ROUND(IK$460*0.01,1)),IE841,0)</f>
        <v>0</v>
      </c>
    </row>
    <row r="842" spans="1:248">
      <c r="A842" s="318"/>
      <c r="B842" s="318"/>
      <c r="C842" s="318"/>
      <c r="D842" s="318"/>
      <c r="E842" s="318"/>
      <c r="F842" s="318"/>
      <c r="G842" s="318"/>
      <c r="H842" s="318"/>
      <c r="I842" s="318"/>
      <c r="K842" s="318"/>
      <c r="L842" s="318"/>
      <c r="M842" s="318"/>
      <c r="N842" s="318"/>
      <c r="O842" s="318"/>
      <c r="P842" s="318"/>
      <c r="Q842" s="318"/>
      <c r="R842" s="318"/>
      <c r="S842" s="208">
        <f t="shared" si="1731"/>
        <v>0</v>
      </c>
      <c r="T842" s="328">
        <v>35.200000000000003</v>
      </c>
      <c r="U842" s="328">
        <f t="shared" si="1732"/>
        <v>0</v>
      </c>
      <c r="V842" s="329">
        <f t="shared" si="1733"/>
        <v>0</v>
      </c>
      <c r="W842" s="329">
        <f t="shared" si="1734"/>
        <v>0</v>
      </c>
      <c r="X842" s="329">
        <f t="shared" si="1735"/>
        <v>0</v>
      </c>
      <c r="Y842" s="329">
        <f t="shared" si="1736"/>
        <v>0</v>
      </c>
      <c r="Z842" s="329">
        <f t="shared" si="1737"/>
        <v>0</v>
      </c>
      <c r="AA842" s="329">
        <f t="shared" si="1738"/>
        <v>0</v>
      </c>
      <c r="AB842" s="170">
        <f t="shared" si="1684"/>
        <v>0</v>
      </c>
      <c r="AC842" s="208">
        <f t="shared" si="1685"/>
        <v>0</v>
      </c>
      <c r="AD842" s="328">
        <v>35.200000000000003</v>
      </c>
      <c r="AE842" s="328">
        <f t="shared" si="1739"/>
        <v>0</v>
      </c>
      <c r="AF842" s="329">
        <f t="shared" si="1740"/>
        <v>0</v>
      </c>
      <c r="AG842" s="329">
        <f t="shared" si="1741"/>
        <v>0</v>
      </c>
      <c r="AH842" s="329">
        <f t="shared" si="1742"/>
        <v>0</v>
      </c>
      <c r="AI842" s="329">
        <f t="shared" si="1743"/>
        <v>0</v>
      </c>
      <c r="AJ842" s="329">
        <f t="shared" si="1744"/>
        <v>0</v>
      </c>
      <c r="AK842" s="329">
        <f t="shared" si="1745"/>
        <v>0</v>
      </c>
      <c r="AL842" s="170">
        <f t="shared" si="1686"/>
        <v>0</v>
      </c>
      <c r="AM842" s="208">
        <f t="shared" si="1687"/>
        <v>0</v>
      </c>
      <c r="AN842" s="328">
        <v>35.200000000000003</v>
      </c>
      <c r="AO842" s="328">
        <f t="shared" si="1746"/>
        <v>0</v>
      </c>
      <c r="AP842" s="329">
        <f t="shared" si="1747"/>
        <v>0</v>
      </c>
      <c r="AQ842" s="329">
        <f t="shared" si="1748"/>
        <v>0</v>
      </c>
      <c r="AR842" s="329">
        <f t="shared" si="1749"/>
        <v>0</v>
      </c>
      <c r="AS842" s="329">
        <f t="shared" si="1750"/>
        <v>0</v>
      </c>
      <c r="AT842" s="329">
        <f t="shared" si="1751"/>
        <v>0</v>
      </c>
      <c r="AU842" s="329">
        <f t="shared" si="1752"/>
        <v>0</v>
      </c>
      <c r="AV842" s="170">
        <f t="shared" si="1688"/>
        <v>0</v>
      </c>
      <c r="AW842" s="208">
        <f t="shared" si="1689"/>
        <v>0</v>
      </c>
      <c r="AX842" s="328">
        <v>35.200000000000003</v>
      </c>
      <c r="AY842" s="328">
        <f t="shared" si="1753"/>
        <v>0</v>
      </c>
      <c r="AZ842" s="329">
        <f t="shared" si="1754"/>
        <v>0</v>
      </c>
      <c r="BA842" s="329">
        <f t="shared" si="1755"/>
        <v>0</v>
      </c>
      <c r="BB842" s="329">
        <f t="shared" si="1756"/>
        <v>0</v>
      </c>
      <c r="BC842" s="329">
        <f t="shared" si="1757"/>
        <v>0</v>
      </c>
      <c r="BD842" s="329">
        <f t="shared" si="1758"/>
        <v>0</v>
      </c>
      <c r="BE842" s="329">
        <f t="shared" si="1759"/>
        <v>0</v>
      </c>
      <c r="BF842" s="170">
        <f t="shared" si="1690"/>
        <v>0</v>
      </c>
      <c r="BG842" s="208">
        <f t="shared" si="1691"/>
        <v>0</v>
      </c>
      <c r="BH842" s="328">
        <v>35.200000000000003</v>
      </c>
      <c r="BI842" s="328">
        <f t="shared" si="1692"/>
        <v>0</v>
      </c>
      <c r="BJ842" s="329">
        <f t="shared" si="1693"/>
        <v>0</v>
      </c>
      <c r="BK842" s="329">
        <f t="shared" si="1694"/>
        <v>0</v>
      </c>
      <c r="BL842" s="329">
        <f t="shared" si="1695"/>
        <v>0</v>
      </c>
      <c r="BM842" s="329">
        <f t="shared" si="1696"/>
        <v>0</v>
      </c>
      <c r="BN842" s="329">
        <f t="shared" si="1697"/>
        <v>0</v>
      </c>
      <c r="BO842" s="329">
        <f t="shared" si="1698"/>
        <v>0</v>
      </c>
      <c r="BP842" s="170">
        <f t="shared" si="1699"/>
        <v>0</v>
      </c>
      <c r="BQ842" s="208">
        <f t="shared" si="1700"/>
        <v>0</v>
      </c>
      <c r="BR842" s="328">
        <v>35.200000000000003</v>
      </c>
      <c r="BS842" s="328">
        <f t="shared" si="1760"/>
        <v>0</v>
      </c>
      <c r="BT842" s="329">
        <f t="shared" si="1761"/>
        <v>0</v>
      </c>
      <c r="BU842" s="329">
        <f t="shared" si="1762"/>
        <v>0</v>
      </c>
      <c r="BV842" s="329">
        <f t="shared" si="1763"/>
        <v>0</v>
      </c>
      <c r="BW842" s="329">
        <f t="shared" si="1764"/>
        <v>0</v>
      </c>
      <c r="BX842" s="329">
        <f t="shared" si="1765"/>
        <v>0</v>
      </c>
      <c r="BY842" s="329">
        <f t="shared" si="1766"/>
        <v>0</v>
      </c>
      <c r="BZ842" s="170">
        <f t="shared" si="1701"/>
        <v>0</v>
      </c>
      <c r="CA842" s="208">
        <f t="shared" si="1702"/>
        <v>0</v>
      </c>
      <c r="CB842" s="328">
        <v>35.200000000000003</v>
      </c>
      <c r="CC842" s="328">
        <f t="shared" si="1767"/>
        <v>0</v>
      </c>
      <c r="CD842" s="329">
        <f t="shared" si="1768"/>
        <v>0</v>
      </c>
      <c r="CE842" s="329">
        <f t="shared" si="1769"/>
        <v>0</v>
      </c>
      <c r="CF842" s="329">
        <f t="shared" si="1770"/>
        <v>0</v>
      </c>
      <c r="CG842" s="329">
        <f t="shared" si="1771"/>
        <v>0</v>
      </c>
      <c r="CH842" s="329">
        <f t="shared" si="1772"/>
        <v>0</v>
      </c>
      <c r="CI842" s="329">
        <f t="shared" si="1773"/>
        <v>0</v>
      </c>
      <c r="CJ842" s="170">
        <f t="shared" si="1703"/>
        <v>0</v>
      </c>
      <c r="CK842" s="208">
        <f t="shared" si="1704"/>
        <v>0</v>
      </c>
      <c r="CL842" s="328">
        <v>35.200000000000003</v>
      </c>
      <c r="CM842" s="328">
        <f t="shared" si="1774"/>
        <v>0</v>
      </c>
      <c r="CN842" s="329">
        <f t="shared" si="1775"/>
        <v>0</v>
      </c>
      <c r="CO842" s="329">
        <f t="shared" si="1776"/>
        <v>0</v>
      </c>
      <c r="CP842" s="329">
        <f t="shared" si="1777"/>
        <v>0</v>
      </c>
      <c r="CQ842" s="329">
        <f t="shared" si="1778"/>
        <v>0</v>
      </c>
      <c r="CR842" s="329">
        <f t="shared" si="1779"/>
        <v>0</v>
      </c>
      <c r="CS842" s="329">
        <f t="shared" si="1780"/>
        <v>0</v>
      </c>
      <c r="CT842" s="170">
        <f t="shared" si="1705"/>
        <v>0</v>
      </c>
      <c r="CU842" s="208">
        <f t="shared" si="1706"/>
        <v>0</v>
      </c>
      <c r="CV842" s="328">
        <v>35.200000000000003</v>
      </c>
      <c r="CW842" s="328">
        <f t="shared" si="1781"/>
        <v>0</v>
      </c>
      <c r="CX842" s="329">
        <f t="shared" si="1782"/>
        <v>0</v>
      </c>
      <c r="CY842" s="329">
        <f t="shared" si="1783"/>
        <v>0</v>
      </c>
      <c r="CZ842" s="329">
        <f t="shared" si="1784"/>
        <v>0</v>
      </c>
      <c r="DA842" s="329">
        <f t="shared" si="1785"/>
        <v>0</v>
      </c>
      <c r="DB842" s="329">
        <f t="shared" si="1786"/>
        <v>0</v>
      </c>
      <c r="DC842" s="329">
        <f t="shared" si="1787"/>
        <v>0</v>
      </c>
      <c r="DD842" s="170">
        <f t="shared" si="1707"/>
        <v>0</v>
      </c>
      <c r="DE842" s="208">
        <f t="shared" si="1708"/>
        <v>0</v>
      </c>
      <c r="DF842" s="328">
        <v>35.200000000000003</v>
      </c>
      <c r="DG842" s="328">
        <f t="shared" si="1788"/>
        <v>0</v>
      </c>
      <c r="DH842" s="329">
        <f t="shared" si="1789"/>
        <v>0</v>
      </c>
      <c r="DI842" s="329">
        <f t="shared" si="1790"/>
        <v>0</v>
      </c>
      <c r="DJ842" s="329">
        <f t="shared" si="1791"/>
        <v>0</v>
      </c>
      <c r="DK842" s="329">
        <f t="shared" si="1792"/>
        <v>0</v>
      </c>
      <c r="DL842" s="329">
        <f t="shared" si="1793"/>
        <v>0</v>
      </c>
      <c r="DM842" s="329">
        <f t="shared" si="1794"/>
        <v>0</v>
      </c>
      <c r="DN842" s="170">
        <f t="shared" si="1709"/>
        <v>0</v>
      </c>
      <c r="DO842" s="208">
        <f t="shared" si="1710"/>
        <v>0</v>
      </c>
      <c r="DP842" s="328">
        <v>35.200000000000003</v>
      </c>
      <c r="DQ842" s="328">
        <f t="shared" si="1795"/>
        <v>0</v>
      </c>
      <c r="DR842" s="329">
        <f t="shared" si="1796"/>
        <v>0</v>
      </c>
      <c r="DS842" s="329">
        <f t="shared" si="1797"/>
        <v>0</v>
      </c>
      <c r="DT842" s="329">
        <f t="shared" si="1798"/>
        <v>0</v>
      </c>
      <c r="DU842" s="329">
        <f t="shared" si="1799"/>
        <v>0</v>
      </c>
      <c r="DV842" s="329">
        <f t="shared" si="1800"/>
        <v>0</v>
      </c>
      <c r="DW842" s="329">
        <f t="shared" si="1801"/>
        <v>0</v>
      </c>
      <c r="DX842" s="170">
        <f t="shared" si="1711"/>
        <v>0</v>
      </c>
      <c r="DY842" s="208">
        <f t="shared" si="1712"/>
        <v>0</v>
      </c>
      <c r="DZ842" s="328">
        <v>35.200000000000003</v>
      </c>
      <c r="EA842" s="328">
        <f t="shared" si="1802"/>
        <v>0</v>
      </c>
      <c r="EB842" s="329">
        <f t="shared" si="1803"/>
        <v>0</v>
      </c>
      <c r="EC842" s="329">
        <f t="shared" si="1804"/>
        <v>0</v>
      </c>
      <c r="ED842" s="329">
        <f t="shared" si="1805"/>
        <v>0</v>
      </c>
      <c r="EE842" s="329">
        <f t="shared" si="1806"/>
        <v>0</v>
      </c>
      <c r="EF842" s="329">
        <f t="shared" si="1807"/>
        <v>0</v>
      </c>
      <c r="EG842" s="329">
        <f t="shared" si="1808"/>
        <v>0</v>
      </c>
      <c r="EH842" s="170">
        <f t="shared" si="1713"/>
        <v>0</v>
      </c>
      <c r="EI842" s="208">
        <f t="shared" si="1714"/>
        <v>0</v>
      </c>
      <c r="EJ842" s="328">
        <v>35.200000000000003</v>
      </c>
      <c r="EK842" s="328">
        <f t="shared" si="1809"/>
        <v>0</v>
      </c>
      <c r="EL842" s="329">
        <f t="shared" si="1810"/>
        <v>0</v>
      </c>
      <c r="EM842" s="329">
        <f t="shared" si="1811"/>
        <v>0</v>
      </c>
      <c r="EN842" s="329">
        <f t="shared" si="1812"/>
        <v>0</v>
      </c>
      <c r="EO842" s="329">
        <f t="shared" si="1813"/>
        <v>0</v>
      </c>
      <c r="EP842" s="329">
        <f t="shared" si="1814"/>
        <v>0</v>
      </c>
      <c r="EQ842" s="329">
        <f t="shared" si="1815"/>
        <v>0</v>
      </c>
      <c r="ER842" s="170">
        <f t="shared" si="1715"/>
        <v>0</v>
      </c>
      <c r="ES842" s="208">
        <f t="shared" si="1716"/>
        <v>0</v>
      </c>
      <c r="ET842" s="328">
        <v>35.200000000000003</v>
      </c>
      <c r="EU842" s="328">
        <f t="shared" si="1816"/>
        <v>0</v>
      </c>
      <c r="EV842" s="329">
        <f t="shared" si="1817"/>
        <v>0</v>
      </c>
      <c r="EW842" s="329">
        <f t="shared" si="1818"/>
        <v>0</v>
      </c>
      <c r="EX842" s="329">
        <f t="shared" si="1819"/>
        <v>0</v>
      </c>
      <c r="EY842" s="329">
        <f t="shared" si="1820"/>
        <v>0</v>
      </c>
      <c r="EZ842" s="329">
        <f t="shared" si="1821"/>
        <v>0</v>
      </c>
      <c r="FA842" s="329">
        <f t="shared" si="1822"/>
        <v>0</v>
      </c>
      <c r="FB842" s="170">
        <f t="shared" si="1717"/>
        <v>0</v>
      </c>
      <c r="FC842" s="208">
        <f t="shared" si="1718"/>
        <v>0</v>
      </c>
      <c r="FD842" s="328">
        <v>35.200000000000003</v>
      </c>
      <c r="FE842" s="328">
        <f t="shared" si="1823"/>
        <v>0</v>
      </c>
      <c r="FF842" s="329">
        <f t="shared" si="1824"/>
        <v>0</v>
      </c>
      <c r="FG842" s="329">
        <f t="shared" si="1825"/>
        <v>0</v>
      </c>
      <c r="FH842" s="329">
        <f t="shared" si="1826"/>
        <v>0</v>
      </c>
      <c r="FI842" s="329">
        <f t="shared" si="1827"/>
        <v>0</v>
      </c>
      <c r="FJ842" s="329">
        <f t="shared" si="1828"/>
        <v>0</v>
      </c>
      <c r="FK842" s="329">
        <f t="shared" si="1829"/>
        <v>0</v>
      </c>
      <c r="FL842" s="170">
        <f t="shared" si="1891"/>
        <v>0</v>
      </c>
      <c r="FM842" s="208">
        <f t="shared" si="1719"/>
        <v>0</v>
      </c>
      <c r="FN842" s="328">
        <v>35.200000000000003</v>
      </c>
      <c r="FO842" s="328">
        <f t="shared" si="1856"/>
        <v>0</v>
      </c>
      <c r="FP842" s="329">
        <f t="shared" si="1857"/>
        <v>0</v>
      </c>
      <c r="FQ842" s="329">
        <f t="shared" si="1858"/>
        <v>0</v>
      </c>
      <c r="FR842" s="329">
        <f t="shared" si="1859"/>
        <v>0</v>
      </c>
      <c r="FS842" s="329">
        <f t="shared" si="1860"/>
        <v>0</v>
      </c>
      <c r="FT842" s="329">
        <f t="shared" si="1861"/>
        <v>0</v>
      </c>
      <c r="FU842" s="329">
        <f t="shared" si="1862"/>
        <v>0</v>
      </c>
      <c r="FV842" s="170">
        <f t="shared" si="1892"/>
        <v>0</v>
      </c>
      <c r="FW842" s="208">
        <f t="shared" si="1720"/>
        <v>0</v>
      </c>
      <c r="FX842" s="328">
        <v>35.200000000000003</v>
      </c>
      <c r="FY842" s="328">
        <f t="shared" si="1863"/>
        <v>0</v>
      </c>
      <c r="FZ842" s="329">
        <f t="shared" si="1864"/>
        <v>0</v>
      </c>
      <c r="GA842" s="329">
        <f t="shared" si="1865"/>
        <v>0</v>
      </c>
      <c r="GB842" s="329">
        <f t="shared" si="1866"/>
        <v>0</v>
      </c>
      <c r="GC842" s="329">
        <f t="shared" si="1867"/>
        <v>0</v>
      </c>
      <c r="GD842" s="329">
        <f t="shared" si="1868"/>
        <v>0</v>
      </c>
      <c r="GE842" s="329">
        <f t="shared" si="1869"/>
        <v>0</v>
      </c>
      <c r="GF842" s="170">
        <f t="shared" si="1893"/>
        <v>0</v>
      </c>
      <c r="GG842" s="208">
        <f t="shared" si="1721"/>
        <v>0</v>
      </c>
      <c r="GH842" s="328">
        <v>35.200000000000003</v>
      </c>
      <c r="GI842" s="328">
        <f t="shared" si="1870"/>
        <v>0</v>
      </c>
      <c r="GJ842" s="329">
        <f t="shared" si="1871"/>
        <v>0</v>
      </c>
      <c r="GK842" s="329">
        <f t="shared" si="1872"/>
        <v>0</v>
      </c>
      <c r="GL842" s="329">
        <f t="shared" si="1873"/>
        <v>0</v>
      </c>
      <c r="GM842" s="329">
        <f t="shared" si="1874"/>
        <v>0</v>
      </c>
      <c r="GN842" s="329">
        <f t="shared" si="1875"/>
        <v>0</v>
      </c>
      <c r="GO842" s="329">
        <f t="shared" si="1876"/>
        <v>0</v>
      </c>
      <c r="GP842" s="170">
        <f t="shared" si="1894"/>
        <v>0</v>
      </c>
      <c r="GQ842" s="208">
        <f t="shared" si="1722"/>
        <v>0</v>
      </c>
      <c r="GR842" s="328">
        <v>35.200000000000003</v>
      </c>
      <c r="GS842" s="328">
        <f t="shared" si="1877"/>
        <v>0</v>
      </c>
      <c r="GT842" s="329">
        <f t="shared" si="1878"/>
        <v>0</v>
      </c>
      <c r="GU842" s="329">
        <f t="shared" si="1879"/>
        <v>0</v>
      </c>
      <c r="GV842" s="329">
        <f t="shared" si="1880"/>
        <v>0</v>
      </c>
      <c r="GW842" s="329">
        <f t="shared" si="1881"/>
        <v>0</v>
      </c>
      <c r="GX842" s="329">
        <f t="shared" si="1882"/>
        <v>0</v>
      </c>
      <c r="GY842" s="329">
        <f t="shared" si="1883"/>
        <v>0</v>
      </c>
      <c r="GZ842" s="170">
        <f t="shared" si="1895"/>
        <v>0</v>
      </c>
      <c r="HA842" s="208">
        <f t="shared" si="1723"/>
        <v>0</v>
      </c>
      <c r="HB842" s="328">
        <v>35.200000000000003</v>
      </c>
      <c r="HC842" s="328">
        <f t="shared" si="1724"/>
        <v>0</v>
      </c>
      <c r="HD842" s="329">
        <f t="shared" si="1830"/>
        <v>0</v>
      </c>
      <c r="HE842" s="329">
        <f t="shared" si="1831"/>
        <v>0</v>
      </c>
      <c r="HF842" s="329">
        <f t="shared" si="1832"/>
        <v>0</v>
      </c>
      <c r="HG842" s="329">
        <f t="shared" si="1833"/>
        <v>0</v>
      </c>
      <c r="HH842" s="329">
        <f t="shared" si="1834"/>
        <v>0</v>
      </c>
      <c r="HI842" s="329">
        <f t="shared" si="1835"/>
        <v>0</v>
      </c>
      <c r="HJ842" s="170">
        <f t="shared" si="1896"/>
        <v>0</v>
      </c>
      <c r="HK842" s="208">
        <f t="shared" si="1725"/>
        <v>0</v>
      </c>
      <c r="HL842" s="328">
        <v>35.200000000000003</v>
      </c>
      <c r="HM842" s="328">
        <f t="shared" si="1726"/>
        <v>0</v>
      </c>
      <c r="HN842" s="329">
        <f t="shared" si="1836"/>
        <v>0</v>
      </c>
      <c r="HO842" s="329">
        <f t="shared" si="1837"/>
        <v>0</v>
      </c>
      <c r="HP842" s="329">
        <f t="shared" si="1838"/>
        <v>0</v>
      </c>
      <c r="HQ842" s="329">
        <f t="shared" si="1839"/>
        <v>0</v>
      </c>
      <c r="HR842" s="329">
        <f t="shared" si="1840"/>
        <v>0</v>
      </c>
      <c r="HS842" s="329">
        <f t="shared" si="1841"/>
        <v>0</v>
      </c>
      <c r="HT842" s="170">
        <f t="shared" si="1727"/>
        <v>0</v>
      </c>
      <c r="HU842" s="208">
        <f t="shared" si="1728"/>
        <v>0</v>
      </c>
      <c r="HV842" s="328">
        <v>35.200000000000003</v>
      </c>
      <c r="HW842" s="328">
        <f t="shared" si="1842"/>
        <v>0</v>
      </c>
      <c r="HX842" s="329">
        <f t="shared" si="1843"/>
        <v>0</v>
      </c>
      <c r="HY842" s="329">
        <f t="shared" si="1844"/>
        <v>0</v>
      </c>
      <c r="HZ842" s="329">
        <f t="shared" si="1845"/>
        <v>0</v>
      </c>
      <c r="IA842" s="329">
        <f t="shared" si="1846"/>
        <v>0</v>
      </c>
      <c r="IB842" s="329">
        <f t="shared" si="1847"/>
        <v>0</v>
      </c>
      <c r="IC842" s="329">
        <f t="shared" si="1848"/>
        <v>0</v>
      </c>
      <c r="ID842" s="170">
        <f t="shared" si="1729"/>
        <v>0</v>
      </c>
      <c r="IE842" s="208">
        <f t="shared" si="1730"/>
        <v>0</v>
      </c>
      <c r="IF842" s="328">
        <v>35.200000000000003</v>
      </c>
      <c r="IG842" s="328">
        <f t="shared" si="1849"/>
        <v>0</v>
      </c>
      <c r="IH842" s="329">
        <f t="shared" si="1850"/>
        <v>0</v>
      </c>
      <c r="II842" s="329">
        <f t="shared" si="1851"/>
        <v>0</v>
      </c>
      <c r="IJ842" s="329">
        <f t="shared" si="1852"/>
        <v>0</v>
      </c>
      <c r="IK842" s="329">
        <f t="shared" si="1853"/>
        <v>0</v>
      </c>
      <c r="IL842" s="329">
        <f t="shared" si="1854"/>
        <v>0</v>
      </c>
      <c r="IM842" s="329">
        <f t="shared" si="1855"/>
        <v>0</v>
      </c>
      <c r="IN842" s="170">
        <f t="shared" si="1897"/>
        <v>0</v>
      </c>
    </row>
    <row r="843" spans="1:248">
      <c r="A843" s="318"/>
      <c r="B843" s="318"/>
      <c r="C843" s="318"/>
      <c r="D843" s="318"/>
      <c r="E843" s="318"/>
      <c r="F843" s="318"/>
      <c r="G843" s="318"/>
      <c r="H843" s="318"/>
      <c r="I843" s="318"/>
      <c r="K843" s="318"/>
      <c r="L843" s="318"/>
      <c r="M843" s="318"/>
      <c r="N843" s="318"/>
      <c r="O843" s="318"/>
      <c r="P843" s="318"/>
      <c r="Q843" s="318"/>
      <c r="R843" s="318"/>
      <c r="S843" s="208">
        <f t="shared" si="1731"/>
        <v>0</v>
      </c>
      <c r="T843" s="328">
        <v>35.299999999999997</v>
      </c>
      <c r="U843" s="328">
        <f t="shared" si="1732"/>
        <v>0</v>
      </c>
      <c r="V843" s="329">
        <f t="shared" si="1733"/>
        <v>0</v>
      </c>
      <c r="W843" s="329">
        <f t="shared" si="1734"/>
        <v>0</v>
      </c>
      <c r="X843" s="329">
        <f t="shared" si="1735"/>
        <v>0</v>
      </c>
      <c r="Y843" s="329">
        <f t="shared" si="1736"/>
        <v>0</v>
      </c>
      <c r="Z843" s="329">
        <f t="shared" si="1737"/>
        <v>0</v>
      </c>
      <c r="AA843" s="329">
        <f t="shared" si="1738"/>
        <v>0</v>
      </c>
      <c r="AB843" s="170">
        <f t="shared" si="1684"/>
        <v>0</v>
      </c>
      <c r="AC843" s="208">
        <f t="shared" si="1685"/>
        <v>0</v>
      </c>
      <c r="AD843" s="328">
        <v>35.299999999999997</v>
      </c>
      <c r="AE843" s="328">
        <f t="shared" si="1739"/>
        <v>0</v>
      </c>
      <c r="AF843" s="329">
        <f t="shared" si="1740"/>
        <v>0</v>
      </c>
      <c r="AG843" s="329">
        <f t="shared" si="1741"/>
        <v>0</v>
      </c>
      <c r="AH843" s="329">
        <f t="shared" si="1742"/>
        <v>0</v>
      </c>
      <c r="AI843" s="329">
        <f t="shared" si="1743"/>
        <v>0</v>
      </c>
      <c r="AJ843" s="329">
        <f t="shared" si="1744"/>
        <v>0</v>
      </c>
      <c r="AK843" s="329">
        <f t="shared" si="1745"/>
        <v>0</v>
      </c>
      <c r="AL843" s="170">
        <f t="shared" si="1686"/>
        <v>0</v>
      </c>
      <c r="AM843" s="208">
        <f t="shared" si="1687"/>
        <v>0</v>
      </c>
      <c r="AN843" s="328">
        <v>35.299999999999997</v>
      </c>
      <c r="AO843" s="328">
        <f t="shared" si="1746"/>
        <v>0</v>
      </c>
      <c r="AP843" s="329">
        <f t="shared" si="1747"/>
        <v>0</v>
      </c>
      <c r="AQ843" s="329">
        <f t="shared" si="1748"/>
        <v>0</v>
      </c>
      <c r="AR843" s="329">
        <f t="shared" si="1749"/>
        <v>0</v>
      </c>
      <c r="AS843" s="329">
        <f t="shared" si="1750"/>
        <v>0</v>
      </c>
      <c r="AT843" s="329">
        <f t="shared" si="1751"/>
        <v>0</v>
      </c>
      <c r="AU843" s="329">
        <f t="shared" si="1752"/>
        <v>0</v>
      </c>
      <c r="AV843" s="170">
        <f t="shared" si="1688"/>
        <v>0</v>
      </c>
      <c r="AW843" s="208">
        <f t="shared" si="1689"/>
        <v>0</v>
      </c>
      <c r="AX843" s="328">
        <v>35.299999999999997</v>
      </c>
      <c r="AY843" s="328">
        <f t="shared" si="1753"/>
        <v>0</v>
      </c>
      <c r="AZ843" s="329">
        <f t="shared" si="1754"/>
        <v>0</v>
      </c>
      <c r="BA843" s="329">
        <f t="shared" si="1755"/>
        <v>0</v>
      </c>
      <c r="BB843" s="329">
        <f t="shared" si="1756"/>
        <v>0</v>
      </c>
      <c r="BC843" s="329">
        <f t="shared" si="1757"/>
        <v>0</v>
      </c>
      <c r="BD843" s="329">
        <f t="shared" si="1758"/>
        <v>0</v>
      </c>
      <c r="BE843" s="329">
        <f t="shared" si="1759"/>
        <v>0</v>
      </c>
      <c r="BF843" s="170">
        <f t="shared" si="1690"/>
        <v>0</v>
      </c>
      <c r="BG843" s="208">
        <f t="shared" si="1691"/>
        <v>0</v>
      </c>
      <c r="BH843" s="328">
        <v>35.299999999999997</v>
      </c>
      <c r="BI843" s="328">
        <f t="shared" si="1692"/>
        <v>0</v>
      </c>
      <c r="BJ843" s="329">
        <f t="shared" si="1693"/>
        <v>0</v>
      </c>
      <c r="BK843" s="329">
        <f t="shared" si="1694"/>
        <v>0</v>
      </c>
      <c r="BL843" s="329">
        <f t="shared" si="1695"/>
        <v>0</v>
      </c>
      <c r="BM843" s="329">
        <f t="shared" si="1696"/>
        <v>0</v>
      </c>
      <c r="BN843" s="329">
        <f t="shared" si="1697"/>
        <v>0</v>
      </c>
      <c r="BO843" s="329">
        <f t="shared" si="1698"/>
        <v>0</v>
      </c>
      <c r="BP843" s="170">
        <f t="shared" si="1699"/>
        <v>0</v>
      </c>
      <c r="BQ843" s="208">
        <f t="shared" si="1700"/>
        <v>0</v>
      </c>
      <c r="BR843" s="328">
        <v>35.299999999999997</v>
      </c>
      <c r="BS843" s="328">
        <f t="shared" si="1760"/>
        <v>0</v>
      </c>
      <c r="BT843" s="329">
        <f t="shared" si="1761"/>
        <v>0</v>
      </c>
      <c r="BU843" s="329">
        <f t="shared" si="1762"/>
        <v>0</v>
      </c>
      <c r="BV843" s="329">
        <f t="shared" si="1763"/>
        <v>0</v>
      </c>
      <c r="BW843" s="329">
        <f t="shared" si="1764"/>
        <v>0</v>
      </c>
      <c r="BX843" s="329">
        <f t="shared" si="1765"/>
        <v>0</v>
      </c>
      <c r="BY843" s="329">
        <f t="shared" si="1766"/>
        <v>0</v>
      </c>
      <c r="BZ843" s="170">
        <f t="shared" si="1701"/>
        <v>0</v>
      </c>
      <c r="CA843" s="208">
        <f t="shared" si="1702"/>
        <v>0</v>
      </c>
      <c r="CB843" s="328">
        <v>35.299999999999997</v>
      </c>
      <c r="CC843" s="328">
        <f t="shared" si="1767"/>
        <v>0</v>
      </c>
      <c r="CD843" s="329">
        <f t="shared" si="1768"/>
        <v>0</v>
      </c>
      <c r="CE843" s="329">
        <f t="shared" si="1769"/>
        <v>0</v>
      </c>
      <c r="CF843" s="329">
        <f t="shared" si="1770"/>
        <v>0</v>
      </c>
      <c r="CG843" s="329">
        <f t="shared" si="1771"/>
        <v>0</v>
      </c>
      <c r="CH843" s="329">
        <f t="shared" si="1772"/>
        <v>0</v>
      </c>
      <c r="CI843" s="329">
        <f t="shared" si="1773"/>
        <v>0</v>
      </c>
      <c r="CJ843" s="170">
        <f t="shared" si="1703"/>
        <v>0</v>
      </c>
      <c r="CK843" s="208">
        <f t="shared" si="1704"/>
        <v>0</v>
      </c>
      <c r="CL843" s="328">
        <v>35.299999999999997</v>
      </c>
      <c r="CM843" s="328">
        <f t="shared" si="1774"/>
        <v>0</v>
      </c>
      <c r="CN843" s="329">
        <f t="shared" si="1775"/>
        <v>0</v>
      </c>
      <c r="CO843" s="329">
        <f t="shared" si="1776"/>
        <v>0</v>
      </c>
      <c r="CP843" s="329">
        <f t="shared" si="1777"/>
        <v>0</v>
      </c>
      <c r="CQ843" s="329">
        <f t="shared" si="1778"/>
        <v>0</v>
      </c>
      <c r="CR843" s="329">
        <f t="shared" si="1779"/>
        <v>0</v>
      </c>
      <c r="CS843" s="329">
        <f t="shared" si="1780"/>
        <v>0</v>
      </c>
      <c r="CT843" s="170">
        <f t="shared" si="1705"/>
        <v>0</v>
      </c>
      <c r="CU843" s="208">
        <f t="shared" si="1706"/>
        <v>0</v>
      </c>
      <c r="CV843" s="328">
        <v>35.299999999999997</v>
      </c>
      <c r="CW843" s="328">
        <f t="shared" si="1781"/>
        <v>0</v>
      </c>
      <c r="CX843" s="329">
        <f t="shared" si="1782"/>
        <v>0</v>
      </c>
      <c r="CY843" s="329">
        <f t="shared" si="1783"/>
        <v>0</v>
      </c>
      <c r="CZ843" s="329">
        <f t="shared" si="1784"/>
        <v>0</v>
      </c>
      <c r="DA843" s="329">
        <f t="shared" si="1785"/>
        <v>0</v>
      </c>
      <c r="DB843" s="329">
        <f t="shared" si="1786"/>
        <v>0</v>
      </c>
      <c r="DC843" s="329">
        <f t="shared" si="1787"/>
        <v>0</v>
      </c>
      <c r="DD843" s="170">
        <f t="shared" si="1707"/>
        <v>0</v>
      </c>
      <c r="DE843" s="208">
        <f t="shared" si="1708"/>
        <v>0</v>
      </c>
      <c r="DF843" s="328">
        <v>35.299999999999997</v>
      </c>
      <c r="DG843" s="328">
        <f t="shared" si="1788"/>
        <v>0</v>
      </c>
      <c r="DH843" s="329">
        <f t="shared" si="1789"/>
        <v>0</v>
      </c>
      <c r="DI843" s="329">
        <f t="shared" si="1790"/>
        <v>0</v>
      </c>
      <c r="DJ843" s="329">
        <f t="shared" si="1791"/>
        <v>0</v>
      </c>
      <c r="DK843" s="329">
        <f t="shared" si="1792"/>
        <v>0</v>
      </c>
      <c r="DL843" s="329">
        <f t="shared" si="1793"/>
        <v>0</v>
      </c>
      <c r="DM843" s="329">
        <f t="shared" si="1794"/>
        <v>0</v>
      </c>
      <c r="DN843" s="170">
        <f t="shared" si="1709"/>
        <v>0</v>
      </c>
      <c r="DO843" s="208">
        <f t="shared" si="1710"/>
        <v>0</v>
      </c>
      <c r="DP843" s="328">
        <v>35.299999999999997</v>
      </c>
      <c r="DQ843" s="328">
        <f t="shared" si="1795"/>
        <v>0</v>
      </c>
      <c r="DR843" s="329">
        <f t="shared" si="1796"/>
        <v>0</v>
      </c>
      <c r="DS843" s="329">
        <f t="shared" si="1797"/>
        <v>0</v>
      </c>
      <c r="DT843" s="329">
        <f t="shared" si="1798"/>
        <v>0</v>
      </c>
      <c r="DU843" s="329">
        <f t="shared" si="1799"/>
        <v>0</v>
      </c>
      <c r="DV843" s="329">
        <f t="shared" si="1800"/>
        <v>0</v>
      </c>
      <c r="DW843" s="329">
        <f t="shared" si="1801"/>
        <v>0</v>
      </c>
      <c r="DX843" s="170">
        <f t="shared" si="1711"/>
        <v>0</v>
      </c>
      <c r="DY843" s="208">
        <f t="shared" si="1712"/>
        <v>0</v>
      </c>
      <c r="DZ843" s="328">
        <v>35.299999999999997</v>
      </c>
      <c r="EA843" s="328">
        <f t="shared" si="1802"/>
        <v>0</v>
      </c>
      <c r="EB843" s="329">
        <f t="shared" si="1803"/>
        <v>0</v>
      </c>
      <c r="EC843" s="329">
        <f t="shared" si="1804"/>
        <v>0</v>
      </c>
      <c r="ED843" s="329">
        <f t="shared" si="1805"/>
        <v>0</v>
      </c>
      <c r="EE843" s="329">
        <f t="shared" si="1806"/>
        <v>0</v>
      </c>
      <c r="EF843" s="329">
        <f t="shared" si="1807"/>
        <v>0</v>
      </c>
      <c r="EG843" s="329">
        <f t="shared" si="1808"/>
        <v>0</v>
      </c>
      <c r="EH843" s="170">
        <f t="shared" si="1713"/>
        <v>0</v>
      </c>
      <c r="EI843" s="208">
        <f t="shared" si="1714"/>
        <v>0</v>
      </c>
      <c r="EJ843" s="328">
        <v>35.299999999999997</v>
      </c>
      <c r="EK843" s="328">
        <f t="shared" si="1809"/>
        <v>0</v>
      </c>
      <c r="EL843" s="329">
        <f t="shared" si="1810"/>
        <v>0</v>
      </c>
      <c r="EM843" s="329">
        <f t="shared" si="1811"/>
        <v>0</v>
      </c>
      <c r="EN843" s="329">
        <f t="shared" si="1812"/>
        <v>0</v>
      </c>
      <c r="EO843" s="329">
        <f t="shared" si="1813"/>
        <v>0</v>
      </c>
      <c r="EP843" s="329">
        <f t="shared" si="1814"/>
        <v>0</v>
      </c>
      <c r="EQ843" s="329">
        <f t="shared" si="1815"/>
        <v>0</v>
      </c>
      <c r="ER843" s="170">
        <f t="shared" si="1715"/>
        <v>0</v>
      </c>
      <c r="ES843" s="208">
        <f t="shared" si="1716"/>
        <v>0</v>
      </c>
      <c r="ET843" s="328">
        <v>35.299999999999997</v>
      </c>
      <c r="EU843" s="328">
        <f t="shared" si="1816"/>
        <v>0</v>
      </c>
      <c r="EV843" s="329">
        <f t="shared" si="1817"/>
        <v>0</v>
      </c>
      <c r="EW843" s="329">
        <f t="shared" si="1818"/>
        <v>0</v>
      </c>
      <c r="EX843" s="329">
        <f t="shared" si="1819"/>
        <v>0</v>
      </c>
      <c r="EY843" s="329">
        <f t="shared" si="1820"/>
        <v>0</v>
      </c>
      <c r="EZ843" s="329">
        <f t="shared" si="1821"/>
        <v>0</v>
      </c>
      <c r="FA843" s="329">
        <f t="shared" si="1822"/>
        <v>0</v>
      </c>
      <c r="FB843" s="170">
        <f t="shared" si="1717"/>
        <v>0</v>
      </c>
      <c r="FC843" s="208">
        <f t="shared" si="1718"/>
        <v>0</v>
      </c>
      <c r="FD843" s="328">
        <v>35.299999999999997</v>
      </c>
      <c r="FE843" s="328">
        <f t="shared" si="1823"/>
        <v>0</v>
      </c>
      <c r="FF843" s="329">
        <f t="shared" si="1824"/>
        <v>0</v>
      </c>
      <c r="FG843" s="329">
        <f t="shared" si="1825"/>
        <v>0</v>
      </c>
      <c r="FH843" s="329">
        <f t="shared" si="1826"/>
        <v>0</v>
      </c>
      <c r="FI843" s="329">
        <f t="shared" si="1827"/>
        <v>0</v>
      </c>
      <c r="FJ843" s="329">
        <f t="shared" si="1828"/>
        <v>0</v>
      </c>
      <c r="FK843" s="329">
        <f t="shared" si="1829"/>
        <v>0</v>
      </c>
      <c r="FL843" s="170">
        <f t="shared" si="1891"/>
        <v>0</v>
      </c>
      <c r="FM843" s="208">
        <f t="shared" si="1719"/>
        <v>0</v>
      </c>
      <c r="FN843" s="328">
        <v>35.299999999999997</v>
      </c>
      <c r="FO843" s="328">
        <f t="shared" si="1856"/>
        <v>0</v>
      </c>
      <c r="FP843" s="329">
        <f t="shared" si="1857"/>
        <v>0</v>
      </c>
      <c r="FQ843" s="329">
        <f t="shared" si="1858"/>
        <v>0</v>
      </c>
      <c r="FR843" s="329">
        <f t="shared" si="1859"/>
        <v>0</v>
      </c>
      <c r="FS843" s="329">
        <f t="shared" si="1860"/>
        <v>0</v>
      </c>
      <c r="FT843" s="329">
        <f t="shared" si="1861"/>
        <v>0</v>
      </c>
      <c r="FU843" s="329">
        <f t="shared" si="1862"/>
        <v>0</v>
      </c>
      <c r="FV843" s="170">
        <f t="shared" si="1892"/>
        <v>0</v>
      </c>
      <c r="FW843" s="208">
        <f t="shared" si="1720"/>
        <v>0</v>
      </c>
      <c r="FX843" s="328">
        <v>35.299999999999997</v>
      </c>
      <c r="FY843" s="328">
        <f t="shared" si="1863"/>
        <v>0</v>
      </c>
      <c r="FZ843" s="329">
        <f t="shared" si="1864"/>
        <v>0</v>
      </c>
      <c r="GA843" s="329">
        <f t="shared" si="1865"/>
        <v>0</v>
      </c>
      <c r="GB843" s="329">
        <f t="shared" si="1866"/>
        <v>0</v>
      </c>
      <c r="GC843" s="329">
        <f t="shared" si="1867"/>
        <v>0</v>
      </c>
      <c r="GD843" s="329">
        <f t="shared" si="1868"/>
        <v>0</v>
      </c>
      <c r="GE843" s="329">
        <f t="shared" si="1869"/>
        <v>0</v>
      </c>
      <c r="GF843" s="170">
        <f t="shared" si="1893"/>
        <v>0</v>
      </c>
      <c r="GG843" s="208">
        <f t="shared" si="1721"/>
        <v>0</v>
      </c>
      <c r="GH843" s="328">
        <v>35.299999999999997</v>
      </c>
      <c r="GI843" s="328">
        <f t="shared" si="1870"/>
        <v>0</v>
      </c>
      <c r="GJ843" s="329">
        <f t="shared" si="1871"/>
        <v>0</v>
      </c>
      <c r="GK843" s="329">
        <f t="shared" si="1872"/>
        <v>0</v>
      </c>
      <c r="GL843" s="329">
        <f t="shared" si="1873"/>
        <v>0</v>
      </c>
      <c r="GM843" s="329">
        <f t="shared" si="1874"/>
        <v>0</v>
      </c>
      <c r="GN843" s="329">
        <f t="shared" si="1875"/>
        <v>0</v>
      </c>
      <c r="GO843" s="329">
        <f t="shared" si="1876"/>
        <v>0</v>
      </c>
      <c r="GP843" s="170">
        <f t="shared" si="1894"/>
        <v>0</v>
      </c>
      <c r="GQ843" s="208">
        <f t="shared" si="1722"/>
        <v>0</v>
      </c>
      <c r="GR843" s="328">
        <v>35.299999999999997</v>
      </c>
      <c r="GS843" s="328">
        <f t="shared" si="1877"/>
        <v>0</v>
      </c>
      <c r="GT843" s="329">
        <f t="shared" si="1878"/>
        <v>0</v>
      </c>
      <c r="GU843" s="329">
        <f t="shared" si="1879"/>
        <v>0</v>
      </c>
      <c r="GV843" s="329">
        <f t="shared" si="1880"/>
        <v>0</v>
      </c>
      <c r="GW843" s="329">
        <f t="shared" si="1881"/>
        <v>0</v>
      </c>
      <c r="GX843" s="329">
        <f t="shared" si="1882"/>
        <v>0</v>
      </c>
      <c r="GY843" s="329">
        <f t="shared" si="1883"/>
        <v>0</v>
      </c>
      <c r="GZ843" s="170">
        <f t="shared" si="1895"/>
        <v>0</v>
      </c>
      <c r="HA843" s="208">
        <f t="shared" si="1723"/>
        <v>0</v>
      </c>
      <c r="HB843" s="328">
        <v>35.299999999999997</v>
      </c>
      <c r="HC843" s="328">
        <f t="shared" si="1724"/>
        <v>0</v>
      </c>
      <c r="HD843" s="329">
        <f t="shared" si="1830"/>
        <v>0</v>
      </c>
      <c r="HE843" s="329">
        <f t="shared" si="1831"/>
        <v>0</v>
      </c>
      <c r="HF843" s="329">
        <f t="shared" si="1832"/>
        <v>0</v>
      </c>
      <c r="HG843" s="329">
        <f t="shared" si="1833"/>
        <v>0</v>
      </c>
      <c r="HH843" s="329">
        <f t="shared" si="1834"/>
        <v>0</v>
      </c>
      <c r="HI843" s="329">
        <f t="shared" si="1835"/>
        <v>0</v>
      </c>
      <c r="HJ843" s="170">
        <f t="shared" si="1896"/>
        <v>0</v>
      </c>
      <c r="HK843" s="208">
        <f t="shared" si="1725"/>
        <v>0</v>
      </c>
      <c r="HL843" s="328">
        <v>35.299999999999997</v>
      </c>
      <c r="HM843" s="328">
        <f t="shared" si="1726"/>
        <v>0</v>
      </c>
      <c r="HN843" s="329">
        <f t="shared" si="1836"/>
        <v>0</v>
      </c>
      <c r="HO843" s="329">
        <f t="shared" si="1837"/>
        <v>0</v>
      </c>
      <c r="HP843" s="329">
        <f t="shared" si="1838"/>
        <v>0</v>
      </c>
      <c r="HQ843" s="329">
        <f t="shared" si="1839"/>
        <v>0</v>
      </c>
      <c r="HR843" s="329">
        <f t="shared" si="1840"/>
        <v>0</v>
      </c>
      <c r="HS843" s="329">
        <f t="shared" si="1841"/>
        <v>0</v>
      </c>
      <c r="HT843" s="170">
        <f t="shared" si="1727"/>
        <v>0</v>
      </c>
      <c r="HU843" s="208">
        <f t="shared" si="1728"/>
        <v>0</v>
      </c>
      <c r="HV843" s="328">
        <v>35.299999999999997</v>
      </c>
      <c r="HW843" s="328">
        <f t="shared" si="1842"/>
        <v>0</v>
      </c>
      <c r="HX843" s="329">
        <f t="shared" si="1843"/>
        <v>0</v>
      </c>
      <c r="HY843" s="329">
        <f t="shared" si="1844"/>
        <v>0</v>
      </c>
      <c r="HZ843" s="329">
        <f t="shared" si="1845"/>
        <v>0</v>
      </c>
      <c r="IA843" s="329">
        <f t="shared" si="1846"/>
        <v>0</v>
      </c>
      <c r="IB843" s="329">
        <f t="shared" si="1847"/>
        <v>0</v>
      </c>
      <c r="IC843" s="329">
        <f t="shared" si="1848"/>
        <v>0</v>
      </c>
      <c r="ID843" s="170">
        <f t="shared" si="1729"/>
        <v>0</v>
      </c>
      <c r="IE843" s="208">
        <f t="shared" si="1730"/>
        <v>0</v>
      </c>
      <c r="IF843" s="328">
        <v>35.299999999999997</v>
      </c>
      <c r="IG843" s="328">
        <f t="shared" si="1849"/>
        <v>0</v>
      </c>
      <c r="IH843" s="329">
        <f t="shared" si="1850"/>
        <v>0</v>
      </c>
      <c r="II843" s="329">
        <f t="shared" si="1851"/>
        <v>0</v>
      </c>
      <c r="IJ843" s="329">
        <f t="shared" si="1852"/>
        <v>0</v>
      </c>
      <c r="IK843" s="329">
        <f t="shared" si="1853"/>
        <v>0</v>
      </c>
      <c r="IL843" s="329">
        <f t="shared" si="1854"/>
        <v>0</v>
      </c>
      <c r="IM843" s="329">
        <f t="shared" si="1855"/>
        <v>0</v>
      </c>
      <c r="IN843" s="170">
        <f t="shared" si="1897"/>
        <v>0</v>
      </c>
    </row>
    <row r="844" spans="1:248">
      <c r="A844" s="318"/>
      <c r="B844" s="318"/>
      <c r="C844" s="318"/>
      <c r="D844" s="318"/>
      <c r="E844" s="318"/>
      <c r="F844" s="318"/>
      <c r="G844" s="318"/>
      <c r="H844" s="318"/>
      <c r="I844" s="318"/>
      <c r="K844" s="318"/>
      <c r="L844" s="318"/>
      <c r="M844" s="318"/>
      <c r="N844" s="318"/>
      <c r="O844" s="318"/>
      <c r="P844" s="318"/>
      <c r="Q844" s="318"/>
      <c r="R844" s="318"/>
      <c r="S844" s="208">
        <f t="shared" si="1731"/>
        <v>0</v>
      </c>
      <c r="T844" s="328">
        <v>35.4</v>
      </c>
      <c r="U844" s="328">
        <f t="shared" si="1732"/>
        <v>0</v>
      </c>
      <c r="V844" s="329">
        <f t="shared" si="1733"/>
        <v>0</v>
      </c>
      <c r="W844" s="329">
        <f t="shared" si="1734"/>
        <v>0</v>
      </c>
      <c r="X844" s="329">
        <f t="shared" si="1735"/>
        <v>0</v>
      </c>
      <c r="Y844" s="329">
        <f t="shared" si="1736"/>
        <v>0</v>
      </c>
      <c r="Z844" s="329">
        <f t="shared" si="1737"/>
        <v>0</v>
      </c>
      <c r="AA844" s="329">
        <f t="shared" si="1738"/>
        <v>0</v>
      </c>
      <c r="AB844" s="170">
        <f t="shared" si="1684"/>
        <v>0</v>
      </c>
      <c r="AC844" s="208">
        <f t="shared" si="1685"/>
        <v>0</v>
      </c>
      <c r="AD844" s="328">
        <v>35.4</v>
      </c>
      <c r="AE844" s="328">
        <f t="shared" si="1739"/>
        <v>0</v>
      </c>
      <c r="AF844" s="329">
        <f t="shared" si="1740"/>
        <v>0</v>
      </c>
      <c r="AG844" s="329">
        <f t="shared" si="1741"/>
        <v>0</v>
      </c>
      <c r="AH844" s="329">
        <f t="shared" si="1742"/>
        <v>0</v>
      </c>
      <c r="AI844" s="329">
        <f t="shared" si="1743"/>
        <v>0</v>
      </c>
      <c r="AJ844" s="329">
        <f t="shared" si="1744"/>
        <v>0</v>
      </c>
      <c r="AK844" s="329">
        <f t="shared" si="1745"/>
        <v>0</v>
      </c>
      <c r="AL844" s="170">
        <f t="shared" si="1686"/>
        <v>0</v>
      </c>
      <c r="AM844" s="208">
        <f t="shared" si="1687"/>
        <v>0</v>
      </c>
      <c r="AN844" s="328">
        <v>35.4</v>
      </c>
      <c r="AO844" s="328">
        <f t="shared" si="1746"/>
        <v>0</v>
      </c>
      <c r="AP844" s="329">
        <f t="shared" si="1747"/>
        <v>0</v>
      </c>
      <c r="AQ844" s="329">
        <f t="shared" si="1748"/>
        <v>0</v>
      </c>
      <c r="AR844" s="329">
        <f t="shared" si="1749"/>
        <v>0</v>
      </c>
      <c r="AS844" s="329">
        <f t="shared" si="1750"/>
        <v>0</v>
      </c>
      <c r="AT844" s="329">
        <f t="shared" si="1751"/>
        <v>0</v>
      </c>
      <c r="AU844" s="329">
        <f t="shared" si="1752"/>
        <v>0</v>
      </c>
      <c r="AV844" s="170">
        <f t="shared" si="1688"/>
        <v>0</v>
      </c>
      <c r="AW844" s="208">
        <f t="shared" si="1689"/>
        <v>0</v>
      </c>
      <c r="AX844" s="328">
        <v>35.4</v>
      </c>
      <c r="AY844" s="328">
        <f t="shared" si="1753"/>
        <v>0</v>
      </c>
      <c r="AZ844" s="329">
        <f t="shared" si="1754"/>
        <v>0</v>
      </c>
      <c r="BA844" s="329">
        <f t="shared" si="1755"/>
        <v>0</v>
      </c>
      <c r="BB844" s="329">
        <f t="shared" si="1756"/>
        <v>0</v>
      </c>
      <c r="BC844" s="329">
        <f t="shared" si="1757"/>
        <v>0</v>
      </c>
      <c r="BD844" s="329">
        <f t="shared" si="1758"/>
        <v>0</v>
      </c>
      <c r="BE844" s="329">
        <f t="shared" si="1759"/>
        <v>0</v>
      </c>
      <c r="BF844" s="170">
        <f t="shared" si="1690"/>
        <v>0</v>
      </c>
      <c r="BG844" s="208">
        <f t="shared" si="1691"/>
        <v>0</v>
      </c>
      <c r="BH844" s="328">
        <v>35.4</v>
      </c>
      <c r="BI844" s="328">
        <f t="shared" si="1692"/>
        <v>0</v>
      </c>
      <c r="BJ844" s="329">
        <f t="shared" si="1693"/>
        <v>0</v>
      </c>
      <c r="BK844" s="329">
        <f t="shared" si="1694"/>
        <v>0</v>
      </c>
      <c r="BL844" s="329">
        <f t="shared" si="1695"/>
        <v>0</v>
      </c>
      <c r="BM844" s="329">
        <f t="shared" si="1696"/>
        <v>0</v>
      </c>
      <c r="BN844" s="329">
        <f t="shared" si="1697"/>
        <v>0</v>
      </c>
      <c r="BO844" s="329">
        <f t="shared" si="1698"/>
        <v>0</v>
      </c>
      <c r="BP844" s="170">
        <f t="shared" si="1699"/>
        <v>0</v>
      </c>
      <c r="BQ844" s="208">
        <f t="shared" si="1700"/>
        <v>0</v>
      </c>
      <c r="BR844" s="328">
        <v>35.4</v>
      </c>
      <c r="BS844" s="328">
        <f t="shared" si="1760"/>
        <v>0</v>
      </c>
      <c r="BT844" s="329">
        <f t="shared" si="1761"/>
        <v>0</v>
      </c>
      <c r="BU844" s="329">
        <f t="shared" si="1762"/>
        <v>0</v>
      </c>
      <c r="BV844" s="329">
        <f t="shared" si="1763"/>
        <v>0</v>
      </c>
      <c r="BW844" s="329">
        <f t="shared" si="1764"/>
        <v>0</v>
      </c>
      <c r="BX844" s="329">
        <f t="shared" si="1765"/>
        <v>0</v>
      </c>
      <c r="BY844" s="329">
        <f t="shared" si="1766"/>
        <v>0</v>
      </c>
      <c r="BZ844" s="170">
        <f t="shared" si="1701"/>
        <v>0</v>
      </c>
      <c r="CA844" s="208">
        <f t="shared" si="1702"/>
        <v>0</v>
      </c>
      <c r="CB844" s="328">
        <v>35.4</v>
      </c>
      <c r="CC844" s="328">
        <f t="shared" si="1767"/>
        <v>0</v>
      </c>
      <c r="CD844" s="329">
        <f t="shared" si="1768"/>
        <v>0</v>
      </c>
      <c r="CE844" s="329">
        <f t="shared" si="1769"/>
        <v>0</v>
      </c>
      <c r="CF844" s="329">
        <f t="shared" si="1770"/>
        <v>0</v>
      </c>
      <c r="CG844" s="329">
        <f t="shared" si="1771"/>
        <v>0</v>
      </c>
      <c r="CH844" s="329">
        <f t="shared" si="1772"/>
        <v>0</v>
      </c>
      <c r="CI844" s="329">
        <f t="shared" si="1773"/>
        <v>0</v>
      </c>
      <c r="CJ844" s="170">
        <f t="shared" si="1703"/>
        <v>0</v>
      </c>
      <c r="CK844" s="208">
        <f t="shared" si="1704"/>
        <v>0</v>
      </c>
      <c r="CL844" s="328">
        <v>35.4</v>
      </c>
      <c r="CM844" s="328">
        <f t="shared" si="1774"/>
        <v>0</v>
      </c>
      <c r="CN844" s="329">
        <f t="shared" si="1775"/>
        <v>0</v>
      </c>
      <c r="CO844" s="329">
        <f t="shared" si="1776"/>
        <v>0</v>
      </c>
      <c r="CP844" s="329">
        <f t="shared" si="1777"/>
        <v>0</v>
      </c>
      <c r="CQ844" s="329">
        <f t="shared" si="1778"/>
        <v>0</v>
      </c>
      <c r="CR844" s="329">
        <f t="shared" si="1779"/>
        <v>0</v>
      </c>
      <c r="CS844" s="329">
        <f t="shared" si="1780"/>
        <v>0</v>
      </c>
      <c r="CT844" s="170">
        <f t="shared" si="1705"/>
        <v>0</v>
      </c>
      <c r="CU844" s="208">
        <f t="shared" si="1706"/>
        <v>0</v>
      </c>
      <c r="CV844" s="328">
        <v>35.4</v>
      </c>
      <c r="CW844" s="328">
        <f t="shared" si="1781"/>
        <v>0</v>
      </c>
      <c r="CX844" s="329">
        <f t="shared" si="1782"/>
        <v>0</v>
      </c>
      <c r="CY844" s="329">
        <f t="shared" si="1783"/>
        <v>0</v>
      </c>
      <c r="CZ844" s="329">
        <f t="shared" si="1784"/>
        <v>0</v>
      </c>
      <c r="DA844" s="329">
        <f t="shared" si="1785"/>
        <v>0</v>
      </c>
      <c r="DB844" s="329">
        <f t="shared" si="1786"/>
        <v>0</v>
      </c>
      <c r="DC844" s="329">
        <f t="shared" si="1787"/>
        <v>0</v>
      </c>
      <c r="DD844" s="170">
        <f t="shared" si="1707"/>
        <v>0</v>
      </c>
      <c r="DE844" s="208">
        <f t="shared" si="1708"/>
        <v>0</v>
      </c>
      <c r="DF844" s="328">
        <v>35.4</v>
      </c>
      <c r="DG844" s="328">
        <f t="shared" si="1788"/>
        <v>0</v>
      </c>
      <c r="DH844" s="329">
        <f t="shared" si="1789"/>
        <v>0</v>
      </c>
      <c r="DI844" s="329">
        <f t="shared" si="1790"/>
        <v>0</v>
      </c>
      <c r="DJ844" s="329">
        <f t="shared" si="1791"/>
        <v>0</v>
      </c>
      <c r="DK844" s="329">
        <f t="shared" si="1792"/>
        <v>0</v>
      </c>
      <c r="DL844" s="329">
        <f t="shared" si="1793"/>
        <v>0</v>
      </c>
      <c r="DM844" s="329">
        <f t="shared" si="1794"/>
        <v>0</v>
      </c>
      <c r="DN844" s="170">
        <f t="shared" si="1709"/>
        <v>0</v>
      </c>
      <c r="DO844" s="208">
        <f t="shared" si="1710"/>
        <v>0</v>
      </c>
      <c r="DP844" s="328">
        <v>35.4</v>
      </c>
      <c r="DQ844" s="328">
        <f t="shared" si="1795"/>
        <v>0</v>
      </c>
      <c r="DR844" s="329">
        <f t="shared" si="1796"/>
        <v>0</v>
      </c>
      <c r="DS844" s="329">
        <f t="shared" si="1797"/>
        <v>0</v>
      </c>
      <c r="DT844" s="329">
        <f t="shared" si="1798"/>
        <v>0</v>
      </c>
      <c r="DU844" s="329">
        <f t="shared" si="1799"/>
        <v>0</v>
      </c>
      <c r="DV844" s="329">
        <f t="shared" si="1800"/>
        <v>0</v>
      </c>
      <c r="DW844" s="329">
        <f t="shared" si="1801"/>
        <v>0</v>
      </c>
      <c r="DX844" s="170">
        <f t="shared" si="1711"/>
        <v>0</v>
      </c>
      <c r="DY844" s="208">
        <f t="shared" si="1712"/>
        <v>0</v>
      </c>
      <c r="DZ844" s="328">
        <v>35.4</v>
      </c>
      <c r="EA844" s="328">
        <f t="shared" si="1802"/>
        <v>0</v>
      </c>
      <c r="EB844" s="329">
        <f t="shared" si="1803"/>
        <v>0</v>
      </c>
      <c r="EC844" s="329">
        <f t="shared" si="1804"/>
        <v>0</v>
      </c>
      <c r="ED844" s="329">
        <f t="shared" si="1805"/>
        <v>0</v>
      </c>
      <c r="EE844" s="329">
        <f t="shared" si="1806"/>
        <v>0</v>
      </c>
      <c r="EF844" s="329">
        <f t="shared" si="1807"/>
        <v>0</v>
      </c>
      <c r="EG844" s="329">
        <f t="shared" si="1808"/>
        <v>0</v>
      </c>
      <c r="EH844" s="170">
        <f t="shared" si="1713"/>
        <v>0</v>
      </c>
      <c r="EI844" s="208">
        <f t="shared" si="1714"/>
        <v>0</v>
      </c>
      <c r="EJ844" s="328">
        <v>35.4</v>
      </c>
      <c r="EK844" s="328">
        <f t="shared" si="1809"/>
        <v>0</v>
      </c>
      <c r="EL844" s="329">
        <f t="shared" si="1810"/>
        <v>0</v>
      </c>
      <c r="EM844" s="329">
        <f t="shared" si="1811"/>
        <v>0</v>
      </c>
      <c r="EN844" s="329">
        <f t="shared" si="1812"/>
        <v>0</v>
      </c>
      <c r="EO844" s="329">
        <f t="shared" si="1813"/>
        <v>0</v>
      </c>
      <c r="EP844" s="329">
        <f t="shared" si="1814"/>
        <v>0</v>
      </c>
      <c r="EQ844" s="329">
        <f t="shared" si="1815"/>
        <v>0</v>
      </c>
      <c r="ER844" s="170">
        <f t="shared" si="1715"/>
        <v>0</v>
      </c>
      <c r="ES844" s="208">
        <f t="shared" si="1716"/>
        <v>0</v>
      </c>
      <c r="ET844" s="328">
        <v>35.4</v>
      </c>
      <c r="EU844" s="328">
        <f t="shared" si="1816"/>
        <v>0</v>
      </c>
      <c r="EV844" s="329">
        <f t="shared" si="1817"/>
        <v>0</v>
      </c>
      <c r="EW844" s="329">
        <f t="shared" si="1818"/>
        <v>0</v>
      </c>
      <c r="EX844" s="329">
        <f t="shared" si="1819"/>
        <v>0</v>
      </c>
      <c r="EY844" s="329">
        <f t="shared" si="1820"/>
        <v>0</v>
      </c>
      <c r="EZ844" s="329">
        <f t="shared" si="1821"/>
        <v>0</v>
      </c>
      <c r="FA844" s="329">
        <f t="shared" si="1822"/>
        <v>0</v>
      </c>
      <c r="FB844" s="170">
        <f t="shared" si="1717"/>
        <v>0</v>
      </c>
      <c r="FC844" s="208">
        <f t="shared" si="1718"/>
        <v>0</v>
      </c>
      <c r="FD844" s="328">
        <v>35.4</v>
      </c>
      <c r="FE844" s="328">
        <f t="shared" si="1823"/>
        <v>0</v>
      </c>
      <c r="FF844" s="329">
        <f t="shared" si="1824"/>
        <v>0</v>
      </c>
      <c r="FG844" s="329">
        <f t="shared" si="1825"/>
        <v>0</v>
      </c>
      <c r="FH844" s="329">
        <f t="shared" si="1826"/>
        <v>0</v>
      </c>
      <c r="FI844" s="329">
        <f t="shared" si="1827"/>
        <v>0</v>
      </c>
      <c r="FJ844" s="329">
        <f t="shared" si="1828"/>
        <v>0</v>
      </c>
      <c r="FK844" s="329">
        <f t="shared" si="1829"/>
        <v>0</v>
      </c>
      <c r="FL844" s="170">
        <f t="shared" si="1891"/>
        <v>0</v>
      </c>
      <c r="FM844" s="208">
        <f t="shared" si="1719"/>
        <v>0</v>
      </c>
      <c r="FN844" s="328">
        <v>35.4</v>
      </c>
      <c r="FO844" s="328">
        <f t="shared" si="1856"/>
        <v>0</v>
      </c>
      <c r="FP844" s="329">
        <f t="shared" si="1857"/>
        <v>0</v>
      </c>
      <c r="FQ844" s="329">
        <f t="shared" si="1858"/>
        <v>0</v>
      </c>
      <c r="FR844" s="329">
        <f t="shared" si="1859"/>
        <v>0</v>
      </c>
      <c r="FS844" s="329">
        <f t="shared" si="1860"/>
        <v>0</v>
      </c>
      <c r="FT844" s="329">
        <f t="shared" si="1861"/>
        <v>0</v>
      </c>
      <c r="FU844" s="329">
        <f t="shared" si="1862"/>
        <v>0</v>
      </c>
      <c r="FV844" s="170">
        <f t="shared" si="1892"/>
        <v>0</v>
      </c>
      <c r="FW844" s="208">
        <f t="shared" si="1720"/>
        <v>0</v>
      </c>
      <c r="FX844" s="328">
        <v>35.4</v>
      </c>
      <c r="FY844" s="328">
        <f t="shared" si="1863"/>
        <v>0</v>
      </c>
      <c r="FZ844" s="329">
        <f t="shared" si="1864"/>
        <v>0</v>
      </c>
      <c r="GA844" s="329">
        <f t="shared" si="1865"/>
        <v>0</v>
      </c>
      <c r="GB844" s="329">
        <f t="shared" si="1866"/>
        <v>0</v>
      </c>
      <c r="GC844" s="329">
        <f t="shared" si="1867"/>
        <v>0</v>
      </c>
      <c r="GD844" s="329">
        <f t="shared" si="1868"/>
        <v>0</v>
      </c>
      <c r="GE844" s="329">
        <f t="shared" si="1869"/>
        <v>0</v>
      </c>
      <c r="GF844" s="170">
        <f t="shared" si="1893"/>
        <v>0</v>
      </c>
      <c r="GG844" s="208">
        <f t="shared" si="1721"/>
        <v>0</v>
      </c>
      <c r="GH844" s="328">
        <v>35.4</v>
      </c>
      <c r="GI844" s="328">
        <f t="shared" si="1870"/>
        <v>0</v>
      </c>
      <c r="GJ844" s="329">
        <f t="shared" si="1871"/>
        <v>0</v>
      </c>
      <c r="GK844" s="329">
        <f t="shared" si="1872"/>
        <v>0</v>
      </c>
      <c r="GL844" s="329">
        <f t="shared" si="1873"/>
        <v>0</v>
      </c>
      <c r="GM844" s="329">
        <f t="shared" si="1874"/>
        <v>0</v>
      </c>
      <c r="GN844" s="329">
        <f t="shared" si="1875"/>
        <v>0</v>
      </c>
      <c r="GO844" s="329">
        <f t="shared" si="1876"/>
        <v>0</v>
      </c>
      <c r="GP844" s="170">
        <f t="shared" si="1894"/>
        <v>0</v>
      </c>
      <c r="GQ844" s="208">
        <f t="shared" si="1722"/>
        <v>0</v>
      </c>
      <c r="GR844" s="328">
        <v>35.4</v>
      </c>
      <c r="GS844" s="328">
        <f t="shared" si="1877"/>
        <v>0</v>
      </c>
      <c r="GT844" s="329">
        <f t="shared" si="1878"/>
        <v>0</v>
      </c>
      <c r="GU844" s="329">
        <f t="shared" si="1879"/>
        <v>0</v>
      </c>
      <c r="GV844" s="329">
        <f t="shared" si="1880"/>
        <v>0</v>
      </c>
      <c r="GW844" s="329">
        <f t="shared" si="1881"/>
        <v>0</v>
      </c>
      <c r="GX844" s="329">
        <f t="shared" si="1882"/>
        <v>0</v>
      </c>
      <c r="GY844" s="329">
        <f t="shared" si="1883"/>
        <v>0</v>
      </c>
      <c r="GZ844" s="170">
        <f t="shared" si="1895"/>
        <v>0</v>
      </c>
      <c r="HA844" s="208">
        <f t="shared" si="1723"/>
        <v>0</v>
      </c>
      <c r="HB844" s="328">
        <v>35.4</v>
      </c>
      <c r="HC844" s="328">
        <f t="shared" si="1724"/>
        <v>0</v>
      </c>
      <c r="HD844" s="329">
        <f t="shared" si="1830"/>
        <v>0</v>
      </c>
      <c r="HE844" s="329">
        <f t="shared" si="1831"/>
        <v>0</v>
      </c>
      <c r="HF844" s="329">
        <f t="shared" si="1832"/>
        <v>0</v>
      </c>
      <c r="HG844" s="329">
        <f t="shared" si="1833"/>
        <v>0</v>
      </c>
      <c r="HH844" s="329">
        <f t="shared" si="1834"/>
        <v>0</v>
      </c>
      <c r="HI844" s="329">
        <f t="shared" si="1835"/>
        <v>0</v>
      </c>
      <c r="HJ844" s="170">
        <f t="shared" si="1896"/>
        <v>0</v>
      </c>
      <c r="HK844" s="208">
        <f t="shared" si="1725"/>
        <v>0</v>
      </c>
      <c r="HL844" s="328">
        <v>35.4</v>
      </c>
      <c r="HM844" s="328">
        <f t="shared" si="1726"/>
        <v>0</v>
      </c>
      <c r="HN844" s="329">
        <f t="shared" si="1836"/>
        <v>0</v>
      </c>
      <c r="HO844" s="329">
        <f t="shared" si="1837"/>
        <v>0</v>
      </c>
      <c r="HP844" s="329">
        <f t="shared" si="1838"/>
        <v>0</v>
      </c>
      <c r="HQ844" s="329">
        <f t="shared" si="1839"/>
        <v>0</v>
      </c>
      <c r="HR844" s="329">
        <f t="shared" si="1840"/>
        <v>0</v>
      </c>
      <c r="HS844" s="329">
        <f t="shared" si="1841"/>
        <v>0</v>
      </c>
      <c r="HT844" s="170">
        <f t="shared" si="1727"/>
        <v>0</v>
      </c>
      <c r="HU844" s="208">
        <f t="shared" si="1728"/>
        <v>0</v>
      </c>
      <c r="HV844" s="328">
        <v>35.4</v>
      </c>
      <c r="HW844" s="328">
        <f t="shared" si="1842"/>
        <v>0</v>
      </c>
      <c r="HX844" s="329">
        <f t="shared" si="1843"/>
        <v>0</v>
      </c>
      <c r="HY844" s="329">
        <f t="shared" si="1844"/>
        <v>0</v>
      </c>
      <c r="HZ844" s="329">
        <f t="shared" si="1845"/>
        <v>0</v>
      </c>
      <c r="IA844" s="329">
        <f t="shared" si="1846"/>
        <v>0</v>
      </c>
      <c r="IB844" s="329">
        <f t="shared" si="1847"/>
        <v>0</v>
      </c>
      <c r="IC844" s="329">
        <f t="shared" si="1848"/>
        <v>0</v>
      </c>
      <c r="ID844" s="170">
        <f t="shared" si="1729"/>
        <v>0</v>
      </c>
      <c r="IE844" s="208">
        <f t="shared" si="1730"/>
        <v>0</v>
      </c>
      <c r="IF844" s="328">
        <v>35.4</v>
      </c>
      <c r="IG844" s="328">
        <f t="shared" si="1849"/>
        <v>0</v>
      </c>
      <c r="IH844" s="329">
        <f t="shared" si="1850"/>
        <v>0</v>
      </c>
      <c r="II844" s="329">
        <f t="shared" si="1851"/>
        <v>0</v>
      </c>
      <c r="IJ844" s="329">
        <f t="shared" si="1852"/>
        <v>0</v>
      </c>
      <c r="IK844" s="329">
        <f t="shared" si="1853"/>
        <v>0</v>
      </c>
      <c r="IL844" s="329">
        <f t="shared" si="1854"/>
        <v>0</v>
      </c>
      <c r="IM844" s="329">
        <f t="shared" si="1855"/>
        <v>0</v>
      </c>
      <c r="IN844" s="170">
        <f t="shared" si="1897"/>
        <v>0</v>
      </c>
    </row>
    <row r="845" spans="1:248">
      <c r="A845" s="318"/>
      <c r="B845" s="318"/>
      <c r="C845" s="318"/>
      <c r="D845" s="318"/>
      <c r="E845" s="318"/>
      <c r="F845" s="318"/>
      <c r="G845" s="318"/>
      <c r="H845" s="318"/>
      <c r="I845" s="318"/>
      <c r="K845" s="318"/>
      <c r="L845" s="318"/>
      <c r="M845" s="318"/>
      <c r="N845" s="318"/>
      <c r="O845" s="318"/>
      <c r="P845" s="318"/>
      <c r="Q845" s="318"/>
      <c r="R845" s="318"/>
      <c r="S845" s="208">
        <f t="shared" si="1731"/>
        <v>0</v>
      </c>
      <c r="T845" s="328">
        <v>35.5</v>
      </c>
      <c r="U845" s="328">
        <f t="shared" si="1732"/>
        <v>0</v>
      </c>
      <c r="V845" s="329">
        <f t="shared" si="1733"/>
        <v>0</v>
      </c>
      <c r="W845" s="329">
        <f t="shared" si="1734"/>
        <v>0</v>
      </c>
      <c r="X845" s="329">
        <f t="shared" si="1735"/>
        <v>0</v>
      </c>
      <c r="Y845" s="329">
        <f t="shared" si="1736"/>
        <v>0</v>
      </c>
      <c r="Z845" s="329">
        <f t="shared" si="1737"/>
        <v>0</v>
      </c>
      <c r="AA845" s="329">
        <f t="shared" si="1738"/>
        <v>0</v>
      </c>
      <c r="AB845" s="170">
        <f t="shared" si="1684"/>
        <v>0</v>
      </c>
      <c r="AC845" s="208">
        <f t="shared" si="1685"/>
        <v>0</v>
      </c>
      <c r="AD845" s="328">
        <v>35.5</v>
      </c>
      <c r="AE845" s="328">
        <f t="shared" si="1739"/>
        <v>0</v>
      </c>
      <c r="AF845" s="329">
        <f t="shared" si="1740"/>
        <v>0</v>
      </c>
      <c r="AG845" s="329">
        <f t="shared" si="1741"/>
        <v>0</v>
      </c>
      <c r="AH845" s="329">
        <f t="shared" si="1742"/>
        <v>0</v>
      </c>
      <c r="AI845" s="329">
        <f t="shared" si="1743"/>
        <v>0</v>
      </c>
      <c r="AJ845" s="329">
        <f t="shared" si="1744"/>
        <v>0</v>
      </c>
      <c r="AK845" s="329">
        <f t="shared" si="1745"/>
        <v>0</v>
      </c>
      <c r="AL845" s="170">
        <f t="shared" si="1686"/>
        <v>0</v>
      </c>
      <c r="AM845" s="208">
        <f t="shared" si="1687"/>
        <v>0</v>
      </c>
      <c r="AN845" s="328">
        <v>35.5</v>
      </c>
      <c r="AO845" s="328">
        <f t="shared" si="1746"/>
        <v>0</v>
      </c>
      <c r="AP845" s="329">
        <f t="shared" si="1747"/>
        <v>0</v>
      </c>
      <c r="AQ845" s="329">
        <f t="shared" si="1748"/>
        <v>0</v>
      </c>
      <c r="AR845" s="329">
        <f t="shared" si="1749"/>
        <v>0</v>
      </c>
      <c r="AS845" s="329">
        <f t="shared" si="1750"/>
        <v>0</v>
      </c>
      <c r="AT845" s="329">
        <f t="shared" si="1751"/>
        <v>0</v>
      </c>
      <c r="AU845" s="329">
        <f t="shared" si="1752"/>
        <v>0</v>
      </c>
      <c r="AV845" s="170">
        <f t="shared" si="1688"/>
        <v>0</v>
      </c>
      <c r="AW845" s="208">
        <f t="shared" si="1689"/>
        <v>0</v>
      </c>
      <c r="AX845" s="328">
        <v>35.5</v>
      </c>
      <c r="AY845" s="328">
        <f t="shared" si="1753"/>
        <v>0</v>
      </c>
      <c r="AZ845" s="329">
        <f t="shared" si="1754"/>
        <v>0</v>
      </c>
      <c r="BA845" s="329">
        <f t="shared" si="1755"/>
        <v>0</v>
      </c>
      <c r="BB845" s="329">
        <f t="shared" si="1756"/>
        <v>0</v>
      </c>
      <c r="BC845" s="329">
        <f t="shared" si="1757"/>
        <v>0</v>
      </c>
      <c r="BD845" s="329">
        <f t="shared" si="1758"/>
        <v>0</v>
      </c>
      <c r="BE845" s="329">
        <f t="shared" si="1759"/>
        <v>0</v>
      </c>
      <c r="BF845" s="170">
        <f t="shared" si="1690"/>
        <v>0</v>
      </c>
      <c r="BG845" s="208">
        <f t="shared" si="1691"/>
        <v>0</v>
      </c>
      <c r="BH845" s="328">
        <v>35.5</v>
      </c>
      <c r="BI845" s="328">
        <f t="shared" si="1692"/>
        <v>0</v>
      </c>
      <c r="BJ845" s="329">
        <f t="shared" si="1693"/>
        <v>0</v>
      </c>
      <c r="BK845" s="329">
        <f t="shared" si="1694"/>
        <v>0</v>
      </c>
      <c r="BL845" s="329">
        <f t="shared" si="1695"/>
        <v>0</v>
      </c>
      <c r="BM845" s="329">
        <f t="shared" si="1696"/>
        <v>0</v>
      </c>
      <c r="BN845" s="329">
        <f t="shared" si="1697"/>
        <v>0</v>
      </c>
      <c r="BO845" s="329">
        <f t="shared" si="1698"/>
        <v>0</v>
      </c>
      <c r="BP845" s="170">
        <f t="shared" si="1699"/>
        <v>0</v>
      </c>
      <c r="BQ845" s="208">
        <f t="shared" si="1700"/>
        <v>0</v>
      </c>
      <c r="BR845" s="328">
        <v>35.5</v>
      </c>
      <c r="BS845" s="328">
        <f t="shared" si="1760"/>
        <v>0</v>
      </c>
      <c r="BT845" s="329">
        <f t="shared" si="1761"/>
        <v>0</v>
      </c>
      <c r="BU845" s="329">
        <f t="shared" si="1762"/>
        <v>0</v>
      </c>
      <c r="BV845" s="329">
        <f t="shared" si="1763"/>
        <v>0</v>
      </c>
      <c r="BW845" s="329">
        <f t="shared" si="1764"/>
        <v>0</v>
      </c>
      <c r="BX845" s="329">
        <f t="shared" si="1765"/>
        <v>0</v>
      </c>
      <c r="BY845" s="329">
        <f t="shared" si="1766"/>
        <v>0</v>
      </c>
      <c r="BZ845" s="170">
        <f t="shared" si="1701"/>
        <v>0</v>
      </c>
      <c r="CA845" s="208">
        <f t="shared" si="1702"/>
        <v>0</v>
      </c>
      <c r="CB845" s="328">
        <v>35.5</v>
      </c>
      <c r="CC845" s="328">
        <f t="shared" si="1767"/>
        <v>0</v>
      </c>
      <c r="CD845" s="329">
        <f t="shared" si="1768"/>
        <v>0</v>
      </c>
      <c r="CE845" s="329">
        <f t="shared" si="1769"/>
        <v>0</v>
      </c>
      <c r="CF845" s="329">
        <f t="shared" si="1770"/>
        <v>0</v>
      </c>
      <c r="CG845" s="329">
        <f t="shared" si="1771"/>
        <v>0</v>
      </c>
      <c r="CH845" s="329">
        <f t="shared" si="1772"/>
        <v>0</v>
      </c>
      <c r="CI845" s="329">
        <f t="shared" si="1773"/>
        <v>0</v>
      </c>
      <c r="CJ845" s="170">
        <f t="shared" si="1703"/>
        <v>0</v>
      </c>
      <c r="CK845" s="208">
        <f t="shared" si="1704"/>
        <v>0</v>
      </c>
      <c r="CL845" s="328">
        <v>35.5</v>
      </c>
      <c r="CM845" s="328">
        <f t="shared" si="1774"/>
        <v>0</v>
      </c>
      <c r="CN845" s="329">
        <f t="shared" si="1775"/>
        <v>0</v>
      </c>
      <c r="CO845" s="329">
        <f t="shared" si="1776"/>
        <v>0</v>
      </c>
      <c r="CP845" s="329">
        <f t="shared" si="1777"/>
        <v>0</v>
      </c>
      <c r="CQ845" s="329">
        <f t="shared" si="1778"/>
        <v>0</v>
      </c>
      <c r="CR845" s="329">
        <f t="shared" si="1779"/>
        <v>0</v>
      </c>
      <c r="CS845" s="329">
        <f t="shared" si="1780"/>
        <v>0</v>
      </c>
      <c r="CT845" s="170">
        <f t="shared" si="1705"/>
        <v>0</v>
      </c>
      <c r="CU845" s="208">
        <f t="shared" si="1706"/>
        <v>0</v>
      </c>
      <c r="CV845" s="328">
        <v>35.5</v>
      </c>
      <c r="CW845" s="328">
        <f t="shared" si="1781"/>
        <v>0</v>
      </c>
      <c r="CX845" s="329">
        <f t="shared" si="1782"/>
        <v>0</v>
      </c>
      <c r="CY845" s="329">
        <f t="shared" si="1783"/>
        <v>0</v>
      </c>
      <c r="CZ845" s="329">
        <f t="shared" si="1784"/>
        <v>0</v>
      </c>
      <c r="DA845" s="329">
        <f t="shared" si="1785"/>
        <v>0</v>
      </c>
      <c r="DB845" s="329">
        <f t="shared" si="1786"/>
        <v>0</v>
      </c>
      <c r="DC845" s="329">
        <f t="shared" si="1787"/>
        <v>0</v>
      </c>
      <c r="DD845" s="170">
        <f t="shared" si="1707"/>
        <v>0</v>
      </c>
      <c r="DE845" s="208">
        <f t="shared" si="1708"/>
        <v>0</v>
      </c>
      <c r="DF845" s="328">
        <v>35.5</v>
      </c>
      <c r="DG845" s="328">
        <f t="shared" si="1788"/>
        <v>0</v>
      </c>
      <c r="DH845" s="329">
        <f t="shared" si="1789"/>
        <v>0</v>
      </c>
      <c r="DI845" s="329">
        <f t="shared" si="1790"/>
        <v>0</v>
      </c>
      <c r="DJ845" s="329">
        <f t="shared" si="1791"/>
        <v>0</v>
      </c>
      <c r="DK845" s="329">
        <f t="shared" si="1792"/>
        <v>0</v>
      </c>
      <c r="DL845" s="329">
        <f t="shared" si="1793"/>
        <v>0</v>
      </c>
      <c r="DM845" s="329">
        <f t="shared" si="1794"/>
        <v>0</v>
      </c>
      <c r="DN845" s="170">
        <f t="shared" si="1709"/>
        <v>0</v>
      </c>
      <c r="DO845" s="208">
        <f t="shared" si="1710"/>
        <v>0</v>
      </c>
      <c r="DP845" s="328">
        <v>35.5</v>
      </c>
      <c r="DQ845" s="328">
        <f t="shared" si="1795"/>
        <v>0</v>
      </c>
      <c r="DR845" s="329">
        <f t="shared" si="1796"/>
        <v>0</v>
      </c>
      <c r="DS845" s="329">
        <f t="shared" si="1797"/>
        <v>0</v>
      </c>
      <c r="DT845" s="329">
        <f t="shared" si="1798"/>
        <v>0</v>
      </c>
      <c r="DU845" s="329">
        <f t="shared" si="1799"/>
        <v>0</v>
      </c>
      <c r="DV845" s="329">
        <f t="shared" si="1800"/>
        <v>0</v>
      </c>
      <c r="DW845" s="329">
        <f t="shared" si="1801"/>
        <v>0</v>
      </c>
      <c r="DX845" s="170">
        <f t="shared" si="1711"/>
        <v>0</v>
      </c>
      <c r="DY845" s="208">
        <f t="shared" si="1712"/>
        <v>0</v>
      </c>
      <c r="DZ845" s="328">
        <v>35.5</v>
      </c>
      <c r="EA845" s="328">
        <f t="shared" si="1802"/>
        <v>0</v>
      </c>
      <c r="EB845" s="329">
        <f t="shared" si="1803"/>
        <v>0</v>
      </c>
      <c r="EC845" s="329">
        <f t="shared" si="1804"/>
        <v>0</v>
      </c>
      <c r="ED845" s="329">
        <f t="shared" si="1805"/>
        <v>0</v>
      </c>
      <c r="EE845" s="329">
        <f t="shared" si="1806"/>
        <v>0</v>
      </c>
      <c r="EF845" s="329">
        <f t="shared" si="1807"/>
        <v>0</v>
      </c>
      <c r="EG845" s="329">
        <f t="shared" si="1808"/>
        <v>0</v>
      </c>
      <c r="EH845" s="170">
        <f t="shared" si="1713"/>
        <v>0</v>
      </c>
      <c r="EI845" s="208">
        <f t="shared" si="1714"/>
        <v>0</v>
      </c>
      <c r="EJ845" s="328">
        <v>35.5</v>
      </c>
      <c r="EK845" s="328">
        <f t="shared" si="1809"/>
        <v>0</v>
      </c>
      <c r="EL845" s="329">
        <f t="shared" si="1810"/>
        <v>0</v>
      </c>
      <c r="EM845" s="329">
        <f t="shared" si="1811"/>
        <v>0</v>
      </c>
      <c r="EN845" s="329">
        <f t="shared" si="1812"/>
        <v>0</v>
      </c>
      <c r="EO845" s="329">
        <f t="shared" si="1813"/>
        <v>0</v>
      </c>
      <c r="EP845" s="329">
        <f t="shared" si="1814"/>
        <v>0</v>
      </c>
      <c r="EQ845" s="329">
        <f t="shared" si="1815"/>
        <v>0</v>
      </c>
      <c r="ER845" s="170">
        <f t="shared" si="1715"/>
        <v>0</v>
      </c>
      <c r="ES845" s="208">
        <f t="shared" si="1716"/>
        <v>0</v>
      </c>
      <c r="ET845" s="328">
        <v>35.5</v>
      </c>
      <c r="EU845" s="328">
        <f t="shared" si="1816"/>
        <v>0</v>
      </c>
      <c r="EV845" s="329">
        <f t="shared" si="1817"/>
        <v>0</v>
      </c>
      <c r="EW845" s="329">
        <f t="shared" si="1818"/>
        <v>0</v>
      </c>
      <c r="EX845" s="329">
        <f t="shared" si="1819"/>
        <v>0</v>
      </c>
      <c r="EY845" s="329">
        <f t="shared" si="1820"/>
        <v>0</v>
      </c>
      <c r="EZ845" s="329">
        <f t="shared" si="1821"/>
        <v>0</v>
      </c>
      <c r="FA845" s="329">
        <f t="shared" si="1822"/>
        <v>0</v>
      </c>
      <c r="FB845" s="170">
        <f t="shared" si="1717"/>
        <v>0</v>
      </c>
      <c r="FC845" s="208">
        <f t="shared" si="1718"/>
        <v>0</v>
      </c>
      <c r="FD845" s="328">
        <v>35.5</v>
      </c>
      <c r="FE845" s="328">
        <f t="shared" si="1823"/>
        <v>0</v>
      </c>
      <c r="FF845" s="329">
        <f t="shared" si="1824"/>
        <v>0</v>
      </c>
      <c r="FG845" s="329">
        <f t="shared" si="1825"/>
        <v>0</v>
      </c>
      <c r="FH845" s="329">
        <f t="shared" si="1826"/>
        <v>0</v>
      </c>
      <c r="FI845" s="329">
        <f t="shared" si="1827"/>
        <v>0</v>
      </c>
      <c r="FJ845" s="329">
        <f t="shared" si="1828"/>
        <v>0</v>
      </c>
      <c r="FK845" s="329">
        <f t="shared" si="1829"/>
        <v>0</v>
      </c>
      <c r="FL845" s="170">
        <f t="shared" si="1891"/>
        <v>0</v>
      </c>
      <c r="FM845" s="208">
        <f t="shared" si="1719"/>
        <v>0</v>
      </c>
      <c r="FN845" s="328">
        <v>35.5</v>
      </c>
      <c r="FO845" s="328">
        <f t="shared" si="1856"/>
        <v>0</v>
      </c>
      <c r="FP845" s="329">
        <f t="shared" si="1857"/>
        <v>0</v>
      </c>
      <c r="FQ845" s="329">
        <f t="shared" si="1858"/>
        <v>0</v>
      </c>
      <c r="FR845" s="329">
        <f t="shared" si="1859"/>
        <v>0</v>
      </c>
      <c r="FS845" s="329">
        <f t="shared" si="1860"/>
        <v>0</v>
      </c>
      <c r="FT845" s="329">
        <f t="shared" si="1861"/>
        <v>0</v>
      </c>
      <c r="FU845" s="329">
        <f t="shared" si="1862"/>
        <v>0</v>
      </c>
      <c r="FV845" s="170">
        <f t="shared" si="1892"/>
        <v>0</v>
      </c>
      <c r="FW845" s="208">
        <f t="shared" si="1720"/>
        <v>0</v>
      </c>
      <c r="FX845" s="328">
        <v>35.5</v>
      </c>
      <c r="FY845" s="328">
        <f t="shared" si="1863"/>
        <v>0</v>
      </c>
      <c r="FZ845" s="329">
        <f t="shared" si="1864"/>
        <v>0</v>
      </c>
      <c r="GA845" s="329">
        <f t="shared" si="1865"/>
        <v>0</v>
      </c>
      <c r="GB845" s="329">
        <f t="shared" si="1866"/>
        <v>0</v>
      </c>
      <c r="GC845" s="329">
        <f t="shared" si="1867"/>
        <v>0</v>
      </c>
      <c r="GD845" s="329">
        <f t="shared" si="1868"/>
        <v>0</v>
      </c>
      <c r="GE845" s="329">
        <f t="shared" si="1869"/>
        <v>0</v>
      </c>
      <c r="GF845" s="170">
        <f t="shared" si="1893"/>
        <v>0</v>
      </c>
      <c r="GG845" s="208">
        <f t="shared" si="1721"/>
        <v>0</v>
      </c>
      <c r="GH845" s="328">
        <v>35.5</v>
      </c>
      <c r="GI845" s="328">
        <f t="shared" si="1870"/>
        <v>0</v>
      </c>
      <c r="GJ845" s="329">
        <f t="shared" si="1871"/>
        <v>0</v>
      </c>
      <c r="GK845" s="329">
        <f t="shared" si="1872"/>
        <v>0</v>
      </c>
      <c r="GL845" s="329">
        <f t="shared" si="1873"/>
        <v>0</v>
      </c>
      <c r="GM845" s="329">
        <f t="shared" si="1874"/>
        <v>0</v>
      </c>
      <c r="GN845" s="329">
        <f t="shared" si="1875"/>
        <v>0</v>
      </c>
      <c r="GO845" s="329">
        <f t="shared" si="1876"/>
        <v>0</v>
      </c>
      <c r="GP845" s="170">
        <f t="shared" si="1894"/>
        <v>0</v>
      </c>
      <c r="GQ845" s="208">
        <f t="shared" si="1722"/>
        <v>0</v>
      </c>
      <c r="GR845" s="328">
        <v>35.5</v>
      </c>
      <c r="GS845" s="328">
        <f t="shared" si="1877"/>
        <v>0</v>
      </c>
      <c r="GT845" s="329">
        <f t="shared" si="1878"/>
        <v>0</v>
      </c>
      <c r="GU845" s="329">
        <f t="shared" si="1879"/>
        <v>0</v>
      </c>
      <c r="GV845" s="329">
        <f t="shared" si="1880"/>
        <v>0</v>
      </c>
      <c r="GW845" s="329">
        <f t="shared" si="1881"/>
        <v>0</v>
      </c>
      <c r="GX845" s="329">
        <f t="shared" si="1882"/>
        <v>0</v>
      </c>
      <c r="GY845" s="329">
        <f t="shared" si="1883"/>
        <v>0</v>
      </c>
      <c r="GZ845" s="170">
        <f t="shared" si="1895"/>
        <v>0</v>
      </c>
      <c r="HA845" s="208">
        <f t="shared" si="1723"/>
        <v>0</v>
      </c>
      <c r="HB845" s="328">
        <v>35.5</v>
      </c>
      <c r="HC845" s="328">
        <f t="shared" si="1724"/>
        <v>0</v>
      </c>
      <c r="HD845" s="329">
        <f t="shared" si="1830"/>
        <v>0</v>
      </c>
      <c r="HE845" s="329">
        <f t="shared" si="1831"/>
        <v>0</v>
      </c>
      <c r="HF845" s="329">
        <f t="shared" si="1832"/>
        <v>0</v>
      </c>
      <c r="HG845" s="329">
        <f t="shared" si="1833"/>
        <v>0</v>
      </c>
      <c r="HH845" s="329">
        <f t="shared" si="1834"/>
        <v>0</v>
      </c>
      <c r="HI845" s="329">
        <f t="shared" si="1835"/>
        <v>0</v>
      </c>
      <c r="HJ845" s="170">
        <f t="shared" si="1896"/>
        <v>0</v>
      </c>
      <c r="HK845" s="208">
        <f t="shared" si="1725"/>
        <v>0</v>
      </c>
      <c r="HL845" s="328">
        <v>35.5</v>
      </c>
      <c r="HM845" s="328">
        <f t="shared" si="1726"/>
        <v>0</v>
      </c>
      <c r="HN845" s="329">
        <f t="shared" si="1836"/>
        <v>0</v>
      </c>
      <c r="HO845" s="329">
        <f t="shared" si="1837"/>
        <v>0</v>
      </c>
      <c r="HP845" s="329">
        <f t="shared" si="1838"/>
        <v>0</v>
      </c>
      <c r="HQ845" s="329">
        <f t="shared" si="1839"/>
        <v>0</v>
      </c>
      <c r="HR845" s="329">
        <f t="shared" si="1840"/>
        <v>0</v>
      </c>
      <c r="HS845" s="329">
        <f t="shared" si="1841"/>
        <v>0</v>
      </c>
      <c r="HT845" s="170">
        <f t="shared" si="1727"/>
        <v>0</v>
      </c>
      <c r="HU845" s="208">
        <f t="shared" si="1728"/>
        <v>0</v>
      </c>
      <c r="HV845" s="328">
        <v>35.5</v>
      </c>
      <c r="HW845" s="328">
        <f t="shared" si="1842"/>
        <v>0</v>
      </c>
      <c r="HX845" s="329">
        <f t="shared" si="1843"/>
        <v>0</v>
      </c>
      <c r="HY845" s="329">
        <f t="shared" si="1844"/>
        <v>0</v>
      </c>
      <c r="HZ845" s="329">
        <f t="shared" si="1845"/>
        <v>0</v>
      </c>
      <c r="IA845" s="329">
        <f t="shared" si="1846"/>
        <v>0</v>
      </c>
      <c r="IB845" s="329">
        <f t="shared" si="1847"/>
        <v>0</v>
      </c>
      <c r="IC845" s="329">
        <f t="shared" si="1848"/>
        <v>0</v>
      </c>
      <c r="ID845" s="170">
        <f t="shared" si="1729"/>
        <v>0</v>
      </c>
      <c r="IE845" s="208">
        <f t="shared" si="1730"/>
        <v>0</v>
      </c>
      <c r="IF845" s="328">
        <v>35.5</v>
      </c>
      <c r="IG845" s="328">
        <f t="shared" si="1849"/>
        <v>0</v>
      </c>
      <c r="IH845" s="329">
        <f t="shared" si="1850"/>
        <v>0</v>
      </c>
      <c r="II845" s="329">
        <f t="shared" si="1851"/>
        <v>0</v>
      </c>
      <c r="IJ845" s="329">
        <f t="shared" si="1852"/>
        <v>0</v>
      </c>
      <c r="IK845" s="329">
        <f t="shared" si="1853"/>
        <v>0</v>
      </c>
      <c r="IL845" s="329">
        <f t="shared" si="1854"/>
        <v>0</v>
      </c>
      <c r="IM845" s="329">
        <f t="shared" si="1855"/>
        <v>0</v>
      </c>
      <c r="IN845" s="170">
        <f t="shared" si="1897"/>
        <v>0</v>
      </c>
    </row>
    <row r="846" spans="1:248">
      <c r="A846" s="318"/>
      <c r="B846" s="318"/>
      <c r="C846" s="318"/>
      <c r="D846" s="318"/>
      <c r="E846" s="318"/>
      <c r="F846" s="318"/>
      <c r="G846" s="318"/>
      <c r="H846" s="318"/>
      <c r="I846" s="318"/>
      <c r="K846" s="318"/>
      <c r="L846" s="318"/>
      <c r="M846" s="318"/>
      <c r="N846" s="318"/>
      <c r="O846" s="318"/>
      <c r="P846" s="318"/>
      <c r="Q846" s="318"/>
      <c r="R846" s="318"/>
      <c r="S846" s="208">
        <f t="shared" si="1731"/>
        <v>0</v>
      </c>
      <c r="T846" s="328">
        <v>35.6</v>
      </c>
      <c r="U846" s="328">
        <f t="shared" si="1732"/>
        <v>0</v>
      </c>
      <c r="V846" s="329">
        <f t="shared" si="1733"/>
        <v>0</v>
      </c>
      <c r="W846" s="329">
        <f t="shared" si="1734"/>
        <v>0</v>
      </c>
      <c r="X846" s="329">
        <f t="shared" si="1735"/>
        <v>0</v>
      </c>
      <c r="Y846" s="329">
        <f t="shared" si="1736"/>
        <v>0</v>
      </c>
      <c r="Z846" s="329">
        <f t="shared" si="1737"/>
        <v>0</v>
      </c>
      <c r="AA846" s="329">
        <f t="shared" si="1738"/>
        <v>0</v>
      </c>
      <c r="AB846" s="170">
        <f t="shared" si="1684"/>
        <v>0</v>
      </c>
      <c r="AC846" s="208">
        <f t="shared" si="1685"/>
        <v>0</v>
      </c>
      <c r="AD846" s="328">
        <v>35.6</v>
      </c>
      <c r="AE846" s="328">
        <f t="shared" si="1739"/>
        <v>0</v>
      </c>
      <c r="AF846" s="329">
        <f t="shared" si="1740"/>
        <v>0</v>
      </c>
      <c r="AG846" s="329">
        <f t="shared" si="1741"/>
        <v>0</v>
      </c>
      <c r="AH846" s="329">
        <f t="shared" si="1742"/>
        <v>0</v>
      </c>
      <c r="AI846" s="329">
        <f t="shared" si="1743"/>
        <v>0</v>
      </c>
      <c r="AJ846" s="329">
        <f t="shared" si="1744"/>
        <v>0</v>
      </c>
      <c r="AK846" s="329">
        <f t="shared" si="1745"/>
        <v>0</v>
      </c>
      <c r="AL846" s="170">
        <f t="shared" si="1686"/>
        <v>0</v>
      </c>
      <c r="AM846" s="208">
        <f t="shared" si="1687"/>
        <v>0</v>
      </c>
      <c r="AN846" s="328">
        <v>35.6</v>
      </c>
      <c r="AO846" s="328">
        <f t="shared" si="1746"/>
        <v>0</v>
      </c>
      <c r="AP846" s="329">
        <f t="shared" si="1747"/>
        <v>0</v>
      </c>
      <c r="AQ846" s="329">
        <f t="shared" si="1748"/>
        <v>0</v>
      </c>
      <c r="AR846" s="329">
        <f t="shared" si="1749"/>
        <v>0</v>
      </c>
      <c r="AS846" s="329">
        <f t="shared" si="1750"/>
        <v>0</v>
      </c>
      <c r="AT846" s="329">
        <f t="shared" si="1751"/>
        <v>0</v>
      </c>
      <c r="AU846" s="329">
        <f t="shared" si="1752"/>
        <v>0</v>
      </c>
      <c r="AV846" s="170">
        <f t="shared" si="1688"/>
        <v>0</v>
      </c>
      <c r="AW846" s="208">
        <f t="shared" si="1689"/>
        <v>0</v>
      </c>
      <c r="AX846" s="328">
        <v>35.6</v>
      </c>
      <c r="AY846" s="328">
        <f t="shared" si="1753"/>
        <v>0</v>
      </c>
      <c r="AZ846" s="329">
        <f t="shared" si="1754"/>
        <v>0</v>
      </c>
      <c r="BA846" s="329">
        <f t="shared" si="1755"/>
        <v>0</v>
      </c>
      <c r="BB846" s="329">
        <f t="shared" si="1756"/>
        <v>0</v>
      </c>
      <c r="BC846" s="329">
        <f t="shared" si="1757"/>
        <v>0</v>
      </c>
      <c r="BD846" s="329">
        <f t="shared" si="1758"/>
        <v>0</v>
      </c>
      <c r="BE846" s="329">
        <f t="shared" si="1759"/>
        <v>0</v>
      </c>
      <c r="BF846" s="170">
        <f t="shared" si="1690"/>
        <v>0</v>
      </c>
      <c r="BG846" s="208">
        <f t="shared" si="1691"/>
        <v>0</v>
      </c>
      <c r="BH846" s="328">
        <v>35.6</v>
      </c>
      <c r="BI846" s="328">
        <f t="shared" si="1692"/>
        <v>0</v>
      </c>
      <c r="BJ846" s="329">
        <f t="shared" si="1693"/>
        <v>0</v>
      </c>
      <c r="BK846" s="329">
        <f t="shared" si="1694"/>
        <v>0</v>
      </c>
      <c r="BL846" s="329">
        <f t="shared" si="1695"/>
        <v>0</v>
      </c>
      <c r="BM846" s="329">
        <f t="shared" si="1696"/>
        <v>0</v>
      </c>
      <c r="BN846" s="329">
        <f t="shared" si="1697"/>
        <v>0</v>
      </c>
      <c r="BO846" s="329">
        <f t="shared" si="1698"/>
        <v>0</v>
      </c>
      <c r="BP846" s="170">
        <f t="shared" si="1699"/>
        <v>0</v>
      </c>
      <c r="BQ846" s="208">
        <f t="shared" si="1700"/>
        <v>0</v>
      </c>
      <c r="BR846" s="328">
        <v>35.6</v>
      </c>
      <c r="BS846" s="328">
        <f t="shared" si="1760"/>
        <v>0</v>
      </c>
      <c r="BT846" s="329">
        <f t="shared" si="1761"/>
        <v>0</v>
      </c>
      <c r="BU846" s="329">
        <f t="shared" si="1762"/>
        <v>0</v>
      </c>
      <c r="BV846" s="329">
        <f t="shared" si="1763"/>
        <v>0</v>
      </c>
      <c r="BW846" s="329">
        <f t="shared" si="1764"/>
        <v>0</v>
      </c>
      <c r="BX846" s="329">
        <f t="shared" si="1765"/>
        <v>0</v>
      </c>
      <c r="BY846" s="329">
        <f t="shared" si="1766"/>
        <v>0</v>
      </c>
      <c r="BZ846" s="170">
        <f t="shared" si="1701"/>
        <v>0</v>
      </c>
      <c r="CA846" s="208">
        <f t="shared" si="1702"/>
        <v>0</v>
      </c>
      <c r="CB846" s="328">
        <v>35.6</v>
      </c>
      <c r="CC846" s="328">
        <f t="shared" si="1767"/>
        <v>0</v>
      </c>
      <c r="CD846" s="329">
        <f t="shared" si="1768"/>
        <v>0</v>
      </c>
      <c r="CE846" s="329">
        <f t="shared" si="1769"/>
        <v>0</v>
      </c>
      <c r="CF846" s="329">
        <f t="shared" si="1770"/>
        <v>0</v>
      </c>
      <c r="CG846" s="329">
        <f t="shared" si="1771"/>
        <v>0</v>
      </c>
      <c r="CH846" s="329">
        <f t="shared" si="1772"/>
        <v>0</v>
      </c>
      <c r="CI846" s="329">
        <f t="shared" si="1773"/>
        <v>0</v>
      </c>
      <c r="CJ846" s="170">
        <f t="shared" si="1703"/>
        <v>0</v>
      </c>
      <c r="CK846" s="208">
        <f t="shared" si="1704"/>
        <v>0</v>
      </c>
      <c r="CL846" s="328">
        <v>35.6</v>
      </c>
      <c r="CM846" s="328">
        <f t="shared" si="1774"/>
        <v>0</v>
      </c>
      <c r="CN846" s="329">
        <f t="shared" si="1775"/>
        <v>0</v>
      </c>
      <c r="CO846" s="329">
        <f t="shared" si="1776"/>
        <v>0</v>
      </c>
      <c r="CP846" s="329">
        <f t="shared" si="1777"/>
        <v>0</v>
      </c>
      <c r="CQ846" s="329">
        <f t="shared" si="1778"/>
        <v>0</v>
      </c>
      <c r="CR846" s="329">
        <f t="shared" si="1779"/>
        <v>0</v>
      </c>
      <c r="CS846" s="329">
        <f t="shared" si="1780"/>
        <v>0</v>
      </c>
      <c r="CT846" s="170">
        <f t="shared" si="1705"/>
        <v>0</v>
      </c>
      <c r="CU846" s="208">
        <f t="shared" si="1706"/>
        <v>0</v>
      </c>
      <c r="CV846" s="328">
        <v>35.6</v>
      </c>
      <c r="CW846" s="328">
        <f t="shared" si="1781"/>
        <v>0</v>
      </c>
      <c r="CX846" s="329">
        <f t="shared" si="1782"/>
        <v>0</v>
      </c>
      <c r="CY846" s="329">
        <f t="shared" si="1783"/>
        <v>0</v>
      </c>
      <c r="CZ846" s="329">
        <f t="shared" si="1784"/>
        <v>0</v>
      </c>
      <c r="DA846" s="329">
        <f t="shared" si="1785"/>
        <v>0</v>
      </c>
      <c r="DB846" s="329">
        <f t="shared" si="1786"/>
        <v>0</v>
      </c>
      <c r="DC846" s="329">
        <f t="shared" si="1787"/>
        <v>0</v>
      </c>
      <c r="DD846" s="170">
        <f t="shared" si="1707"/>
        <v>0</v>
      </c>
      <c r="DE846" s="208">
        <f t="shared" si="1708"/>
        <v>0</v>
      </c>
      <c r="DF846" s="328">
        <v>35.6</v>
      </c>
      <c r="DG846" s="328">
        <f t="shared" si="1788"/>
        <v>0</v>
      </c>
      <c r="DH846" s="329">
        <f t="shared" si="1789"/>
        <v>0</v>
      </c>
      <c r="DI846" s="329">
        <f t="shared" si="1790"/>
        <v>0</v>
      </c>
      <c r="DJ846" s="329">
        <f t="shared" si="1791"/>
        <v>0</v>
      </c>
      <c r="DK846" s="329">
        <f t="shared" si="1792"/>
        <v>0</v>
      </c>
      <c r="DL846" s="329">
        <f t="shared" si="1793"/>
        <v>0</v>
      </c>
      <c r="DM846" s="329">
        <f t="shared" si="1794"/>
        <v>0</v>
      </c>
      <c r="DN846" s="170">
        <f t="shared" si="1709"/>
        <v>0</v>
      </c>
      <c r="DO846" s="208">
        <f t="shared" si="1710"/>
        <v>0</v>
      </c>
      <c r="DP846" s="328">
        <v>35.6</v>
      </c>
      <c r="DQ846" s="328">
        <f t="shared" si="1795"/>
        <v>0</v>
      </c>
      <c r="DR846" s="329">
        <f t="shared" si="1796"/>
        <v>0</v>
      </c>
      <c r="DS846" s="329">
        <f t="shared" si="1797"/>
        <v>0</v>
      </c>
      <c r="DT846" s="329">
        <f t="shared" si="1798"/>
        <v>0</v>
      </c>
      <c r="DU846" s="329">
        <f t="shared" si="1799"/>
        <v>0</v>
      </c>
      <c r="DV846" s="329">
        <f t="shared" si="1800"/>
        <v>0</v>
      </c>
      <c r="DW846" s="329">
        <f t="shared" si="1801"/>
        <v>0</v>
      </c>
      <c r="DX846" s="170">
        <f t="shared" si="1711"/>
        <v>0</v>
      </c>
      <c r="DY846" s="208">
        <f t="shared" si="1712"/>
        <v>0</v>
      </c>
      <c r="DZ846" s="328">
        <v>35.6</v>
      </c>
      <c r="EA846" s="328">
        <f t="shared" si="1802"/>
        <v>0</v>
      </c>
      <c r="EB846" s="329">
        <f t="shared" si="1803"/>
        <v>0</v>
      </c>
      <c r="EC846" s="329">
        <f t="shared" si="1804"/>
        <v>0</v>
      </c>
      <c r="ED846" s="329">
        <f t="shared" si="1805"/>
        <v>0</v>
      </c>
      <c r="EE846" s="329">
        <f t="shared" si="1806"/>
        <v>0</v>
      </c>
      <c r="EF846" s="329">
        <f t="shared" si="1807"/>
        <v>0</v>
      </c>
      <c r="EG846" s="329">
        <f t="shared" si="1808"/>
        <v>0</v>
      </c>
      <c r="EH846" s="170">
        <f t="shared" si="1713"/>
        <v>0</v>
      </c>
      <c r="EI846" s="208">
        <f t="shared" si="1714"/>
        <v>0</v>
      </c>
      <c r="EJ846" s="328">
        <v>35.6</v>
      </c>
      <c r="EK846" s="328">
        <f t="shared" si="1809"/>
        <v>0</v>
      </c>
      <c r="EL846" s="329">
        <f t="shared" si="1810"/>
        <v>0</v>
      </c>
      <c r="EM846" s="329">
        <f t="shared" si="1811"/>
        <v>0</v>
      </c>
      <c r="EN846" s="329">
        <f t="shared" si="1812"/>
        <v>0</v>
      </c>
      <c r="EO846" s="329">
        <f t="shared" si="1813"/>
        <v>0</v>
      </c>
      <c r="EP846" s="329">
        <f t="shared" si="1814"/>
        <v>0</v>
      </c>
      <c r="EQ846" s="329">
        <f t="shared" si="1815"/>
        <v>0</v>
      </c>
      <c r="ER846" s="170">
        <f t="shared" si="1715"/>
        <v>0</v>
      </c>
      <c r="ES846" s="208">
        <f t="shared" si="1716"/>
        <v>0</v>
      </c>
      <c r="ET846" s="328">
        <v>35.6</v>
      </c>
      <c r="EU846" s="328">
        <f t="shared" si="1816"/>
        <v>0</v>
      </c>
      <c r="EV846" s="329">
        <f t="shared" si="1817"/>
        <v>0</v>
      </c>
      <c r="EW846" s="329">
        <f t="shared" si="1818"/>
        <v>0</v>
      </c>
      <c r="EX846" s="329">
        <f t="shared" si="1819"/>
        <v>0</v>
      </c>
      <c r="EY846" s="329">
        <f t="shared" si="1820"/>
        <v>0</v>
      </c>
      <c r="EZ846" s="329">
        <f t="shared" si="1821"/>
        <v>0</v>
      </c>
      <c r="FA846" s="329">
        <f t="shared" si="1822"/>
        <v>0</v>
      </c>
      <c r="FB846" s="170">
        <f t="shared" si="1717"/>
        <v>0</v>
      </c>
      <c r="FC846" s="208">
        <f t="shared" si="1718"/>
        <v>0</v>
      </c>
      <c r="FD846" s="328">
        <v>35.6</v>
      </c>
      <c r="FE846" s="328">
        <f t="shared" si="1823"/>
        <v>0</v>
      </c>
      <c r="FF846" s="329">
        <f t="shared" si="1824"/>
        <v>0</v>
      </c>
      <c r="FG846" s="329">
        <f t="shared" si="1825"/>
        <v>0</v>
      </c>
      <c r="FH846" s="329">
        <f t="shared" si="1826"/>
        <v>0</v>
      </c>
      <c r="FI846" s="329">
        <f t="shared" si="1827"/>
        <v>0</v>
      </c>
      <c r="FJ846" s="329">
        <f t="shared" si="1828"/>
        <v>0</v>
      </c>
      <c r="FK846" s="329">
        <f t="shared" si="1829"/>
        <v>0</v>
      </c>
      <c r="FL846" s="170">
        <f t="shared" si="1891"/>
        <v>0</v>
      </c>
      <c r="FM846" s="208">
        <f t="shared" si="1719"/>
        <v>0</v>
      </c>
      <c r="FN846" s="328">
        <v>35.6</v>
      </c>
      <c r="FO846" s="328">
        <f t="shared" si="1856"/>
        <v>0</v>
      </c>
      <c r="FP846" s="329">
        <f t="shared" si="1857"/>
        <v>0</v>
      </c>
      <c r="FQ846" s="329">
        <f t="shared" si="1858"/>
        <v>0</v>
      </c>
      <c r="FR846" s="329">
        <f t="shared" si="1859"/>
        <v>0</v>
      </c>
      <c r="FS846" s="329">
        <f t="shared" si="1860"/>
        <v>0</v>
      </c>
      <c r="FT846" s="329">
        <f t="shared" si="1861"/>
        <v>0</v>
      </c>
      <c r="FU846" s="329">
        <f t="shared" si="1862"/>
        <v>0</v>
      </c>
      <c r="FV846" s="170">
        <f t="shared" si="1892"/>
        <v>0</v>
      </c>
      <c r="FW846" s="208">
        <f t="shared" si="1720"/>
        <v>0</v>
      </c>
      <c r="FX846" s="328">
        <v>35.6</v>
      </c>
      <c r="FY846" s="328">
        <f t="shared" si="1863"/>
        <v>0</v>
      </c>
      <c r="FZ846" s="329">
        <f t="shared" si="1864"/>
        <v>0</v>
      </c>
      <c r="GA846" s="329">
        <f t="shared" si="1865"/>
        <v>0</v>
      </c>
      <c r="GB846" s="329">
        <f t="shared" si="1866"/>
        <v>0</v>
      </c>
      <c r="GC846" s="329">
        <f t="shared" si="1867"/>
        <v>0</v>
      </c>
      <c r="GD846" s="329">
        <f t="shared" si="1868"/>
        <v>0</v>
      </c>
      <c r="GE846" s="329">
        <f t="shared" si="1869"/>
        <v>0</v>
      </c>
      <c r="GF846" s="170">
        <f t="shared" si="1893"/>
        <v>0</v>
      </c>
      <c r="GG846" s="208">
        <f t="shared" si="1721"/>
        <v>0</v>
      </c>
      <c r="GH846" s="328">
        <v>35.6</v>
      </c>
      <c r="GI846" s="328">
        <f t="shared" si="1870"/>
        <v>0</v>
      </c>
      <c r="GJ846" s="329">
        <f t="shared" si="1871"/>
        <v>0</v>
      </c>
      <c r="GK846" s="329">
        <f t="shared" si="1872"/>
        <v>0</v>
      </c>
      <c r="GL846" s="329">
        <f t="shared" si="1873"/>
        <v>0</v>
      </c>
      <c r="GM846" s="329">
        <f t="shared" si="1874"/>
        <v>0</v>
      </c>
      <c r="GN846" s="329">
        <f t="shared" si="1875"/>
        <v>0</v>
      </c>
      <c r="GO846" s="329">
        <f t="shared" si="1876"/>
        <v>0</v>
      </c>
      <c r="GP846" s="170">
        <f t="shared" si="1894"/>
        <v>0</v>
      </c>
      <c r="GQ846" s="208">
        <f t="shared" si="1722"/>
        <v>0</v>
      </c>
      <c r="GR846" s="328">
        <v>35.6</v>
      </c>
      <c r="GS846" s="328">
        <f t="shared" si="1877"/>
        <v>0</v>
      </c>
      <c r="GT846" s="329">
        <f t="shared" si="1878"/>
        <v>0</v>
      </c>
      <c r="GU846" s="329">
        <f t="shared" si="1879"/>
        <v>0</v>
      </c>
      <c r="GV846" s="329">
        <f t="shared" si="1880"/>
        <v>0</v>
      </c>
      <c r="GW846" s="329">
        <f t="shared" si="1881"/>
        <v>0</v>
      </c>
      <c r="GX846" s="329">
        <f t="shared" si="1882"/>
        <v>0</v>
      </c>
      <c r="GY846" s="329">
        <f t="shared" si="1883"/>
        <v>0</v>
      </c>
      <c r="GZ846" s="170">
        <f t="shared" si="1895"/>
        <v>0</v>
      </c>
      <c r="HA846" s="208">
        <f t="shared" si="1723"/>
        <v>0</v>
      </c>
      <c r="HB846" s="328">
        <v>35.6</v>
      </c>
      <c r="HC846" s="328">
        <f t="shared" si="1724"/>
        <v>0</v>
      </c>
      <c r="HD846" s="329">
        <f t="shared" si="1830"/>
        <v>0</v>
      </c>
      <c r="HE846" s="329">
        <f t="shared" si="1831"/>
        <v>0</v>
      </c>
      <c r="HF846" s="329">
        <f t="shared" si="1832"/>
        <v>0</v>
      </c>
      <c r="HG846" s="329">
        <f t="shared" si="1833"/>
        <v>0</v>
      </c>
      <c r="HH846" s="329">
        <f t="shared" si="1834"/>
        <v>0</v>
      </c>
      <c r="HI846" s="329">
        <f t="shared" si="1835"/>
        <v>0</v>
      </c>
      <c r="HJ846" s="170">
        <f t="shared" si="1896"/>
        <v>0</v>
      </c>
      <c r="HK846" s="208">
        <f t="shared" si="1725"/>
        <v>0</v>
      </c>
      <c r="HL846" s="328">
        <v>35.6</v>
      </c>
      <c r="HM846" s="328">
        <f t="shared" si="1726"/>
        <v>0</v>
      </c>
      <c r="HN846" s="329">
        <f t="shared" si="1836"/>
        <v>0</v>
      </c>
      <c r="HO846" s="329">
        <f t="shared" si="1837"/>
        <v>0</v>
      </c>
      <c r="HP846" s="329">
        <f t="shared" si="1838"/>
        <v>0</v>
      </c>
      <c r="HQ846" s="329">
        <f t="shared" si="1839"/>
        <v>0</v>
      </c>
      <c r="HR846" s="329">
        <f t="shared" si="1840"/>
        <v>0</v>
      </c>
      <c r="HS846" s="329">
        <f t="shared" si="1841"/>
        <v>0</v>
      </c>
      <c r="HT846" s="170">
        <f t="shared" si="1727"/>
        <v>0</v>
      </c>
      <c r="HU846" s="208">
        <f t="shared" si="1728"/>
        <v>0</v>
      </c>
      <c r="HV846" s="328">
        <v>35.6</v>
      </c>
      <c r="HW846" s="328">
        <f t="shared" si="1842"/>
        <v>0</v>
      </c>
      <c r="HX846" s="329">
        <f t="shared" si="1843"/>
        <v>0</v>
      </c>
      <c r="HY846" s="329">
        <f t="shared" si="1844"/>
        <v>0</v>
      </c>
      <c r="HZ846" s="329">
        <f t="shared" si="1845"/>
        <v>0</v>
      </c>
      <c r="IA846" s="329">
        <f t="shared" si="1846"/>
        <v>0</v>
      </c>
      <c r="IB846" s="329">
        <f t="shared" si="1847"/>
        <v>0</v>
      </c>
      <c r="IC846" s="329">
        <f t="shared" si="1848"/>
        <v>0</v>
      </c>
      <c r="ID846" s="170">
        <f t="shared" si="1729"/>
        <v>0</v>
      </c>
      <c r="IE846" s="208">
        <f t="shared" si="1730"/>
        <v>0</v>
      </c>
      <c r="IF846" s="328">
        <v>35.6</v>
      </c>
      <c r="IG846" s="328">
        <f t="shared" si="1849"/>
        <v>0</v>
      </c>
      <c r="IH846" s="329">
        <f t="shared" si="1850"/>
        <v>0</v>
      </c>
      <c r="II846" s="329">
        <f t="shared" si="1851"/>
        <v>0</v>
      </c>
      <c r="IJ846" s="329">
        <f t="shared" si="1852"/>
        <v>0</v>
      </c>
      <c r="IK846" s="329">
        <f t="shared" si="1853"/>
        <v>0</v>
      </c>
      <c r="IL846" s="329">
        <f t="shared" si="1854"/>
        <v>0</v>
      </c>
      <c r="IM846" s="329">
        <f t="shared" si="1855"/>
        <v>0</v>
      </c>
      <c r="IN846" s="170">
        <f t="shared" si="1897"/>
        <v>0</v>
      </c>
    </row>
    <row r="847" spans="1:248">
      <c r="A847" s="318"/>
      <c r="B847" s="318"/>
      <c r="C847" s="318"/>
      <c r="D847" s="318"/>
      <c r="E847" s="318"/>
      <c r="F847" s="318"/>
      <c r="G847" s="318"/>
      <c r="H847" s="318"/>
      <c r="I847" s="318"/>
      <c r="K847" s="318"/>
      <c r="L847" s="318"/>
      <c r="M847" s="318"/>
      <c r="N847" s="318"/>
      <c r="O847" s="318"/>
      <c r="P847" s="318"/>
      <c r="Q847" s="318"/>
      <c r="R847" s="318"/>
      <c r="S847" s="208">
        <f t="shared" si="1731"/>
        <v>0</v>
      </c>
      <c r="T847" s="328">
        <v>35.700000000000003</v>
      </c>
      <c r="U847" s="328">
        <f t="shared" si="1732"/>
        <v>0</v>
      </c>
      <c r="V847" s="329">
        <f t="shared" si="1733"/>
        <v>0</v>
      </c>
      <c r="W847" s="329">
        <f t="shared" si="1734"/>
        <v>0</v>
      </c>
      <c r="X847" s="329">
        <f t="shared" si="1735"/>
        <v>0</v>
      </c>
      <c r="Y847" s="329">
        <f t="shared" si="1736"/>
        <v>0</v>
      </c>
      <c r="Z847" s="329">
        <f t="shared" si="1737"/>
        <v>0</v>
      </c>
      <c r="AA847" s="329">
        <f t="shared" si="1738"/>
        <v>0</v>
      </c>
      <c r="AB847" s="170">
        <f t="shared" si="1684"/>
        <v>0</v>
      </c>
      <c r="AC847" s="208">
        <f t="shared" si="1685"/>
        <v>0</v>
      </c>
      <c r="AD847" s="328">
        <v>35.700000000000003</v>
      </c>
      <c r="AE847" s="328">
        <f t="shared" si="1739"/>
        <v>0</v>
      </c>
      <c r="AF847" s="329">
        <f t="shared" si="1740"/>
        <v>0</v>
      </c>
      <c r="AG847" s="329">
        <f t="shared" si="1741"/>
        <v>0</v>
      </c>
      <c r="AH847" s="329">
        <f t="shared" si="1742"/>
        <v>0</v>
      </c>
      <c r="AI847" s="329">
        <f t="shared" si="1743"/>
        <v>0</v>
      </c>
      <c r="AJ847" s="329">
        <f t="shared" si="1744"/>
        <v>0</v>
      </c>
      <c r="AK847" s="329">
        <f t="shared" si="1745"/>
        <v>0</v>
      </c>
      <c r="AL847" s="170">
        <f t="shared" si="1686"/>
        <v>0</v>
      </c>
      <c r="AM847" s="208">
        <f t="shared" si="1687"/>
        <v>0</v>
      </c>
      <c r="AN847" s="328">
        <v>35.700000000000003</v>
      </c>
      <c r="AO847" s="328">
        <f t="shared" si="1746"/>
        <v>0</v>
      </c>
      <c r="AP847" s="329">
        <f t="shared" si="1747"/>
        <v>0</v>
      </c>
      <c r="AQ847" s="329">
        <f t="shared" si="1748"/>
        <v>0</v>
      </c>
      <c r="AR847" s="329">
        <f t="shared" si="1749"/>
        <v>0</v>
      </c>
      <c r="AS847" s="329">
        <f t="shared" si="1750"/>
        <v>0</v>
      </c>
      <c r="AT847" s="329">
        <f t="shared" si="1751"/>
        <v>0</v>
      </c>
      <c r="AU847" s="329">
        <f t="shared" si="1752"/>
        <v>0</v>
      </c>
      <c r="AV847" s="170">
        <f t="shared" si="1688"/>
        <v>0</v>
      </c>
      <c r="AW847" s="208">
        <f t="shared" si="1689"/>
        <v>0</v>
      </c>
      <c r="AX847" s="328">
        <v>35.700000000000003</v>
      </c>
      <c r="AY847" s="328">
        <f t="shared" si="1753"/>
        <v>0</v>
      </c>
      <c r="AZ847" s="329">
        <f t="shared" si="1754"/>
        <v>0</v>
      </c>
      <c r="BA847" s="329">
        <f t="shared" si="1755"/>
        <v>0</v>
      </c>
      <c r="BB847" s="329">
        <f t="shared" si="1756"/>
        <v>0</v>
      </c>
      <c r="BC847" s="329">
        <f t="shared" si="1757"/>
        <v>0</v>
      </c>
      <c r="BD847" s="329">
        <f t="shared" si="1758"/>
        <v>0</v>
      </c>
      <c r="BE847" s="329">
        <f t="shared" si="1759"/>
        <v>0</v>
      </c>
      <c r="BF847" s="170">
        <f t="shared" si="1690"/>
        <v>0</v>
      </c>
      <c r="BG847" s="208">
        <f t="shared" si="1691"/>
        <v>0</v>
      </c>
      <c r="BH847" s="328">
        <v>35.700000000000003</v>
      </c>
      <c r="BI847" s="328">
        <f t="shared" si="1692"/>
        <v>0</v>
      </c>
      <c r="BJ847" s="329">
        <f t="shared" si="1693"/>
        <v>0</v>
      </c>
      <c r="BK847" s="329">
        <f t="shared" si="1694"/>
        <v>0</v>
      </c>
      <c r="BL847" s="329">
        <f t="shared" si="1695"/>
        <v>0</v>
      </c>
      <c r="BM847" s="329">
        <f t="shared" si="1696"/>
        <v>0</v>
      </c>
      <c r="BN847" s="329">
        <f t="shared" si="1697"/>
        <v>0</v>
      </c>
      <c r="BO847" s="329">
        <f t="shared" si="1698"/>
        <v>0</v>
      </c>
      <c r="BP847" s="170">
        <f t="shared" si="1699"/>
        <v>0</v>
      </c>
      <c r="BQ847" s="208">
        <f t="shared" si="1700"/>
        <v>0</v>
      </c>
      <c r="BR847" s="328">
        <v>35.700000000000003</v>
      </c>
      <c r="BS847" s="328">
        <f t="shared" si="1760"/>
        <v>0</v>
      </c>
      <c r="BT847" s="329">
        <f t="shared" si="1761"/>
        <v>0</v>
      </c>
      <c r="BU847" s="329">
        <f t="shared" si="1762"/>
        <v>0</v>
      </c>
      <c r="BV847" s="329">
        <f t="shared" si="1763"/>
        <v>0</v>
      </c>
      <c r="BW847" s="329">
        <f t="shared" si="1764"/>
        <v>0</v>
      </c>
      <c r="BX847" s="329">
        <f t="shared" si="1765"/>
        <v>0</v>
      </c>
      <c r="BY847" s="329">
        <f t="shared" si="1766"/>
        <v>0</v>
      </c>
      <c r="BZ847" s="170">
        <f t="shared" si="1701"/>
        <v>0</v>
      </c>
      <c r="CA847" s="208">
        <f t="shared" si="1702"/>
        <v>0</v>
      </c>
      <c r="CB847" s="328">
        <v>35.700000000000003</v>
      </c>
      <c r="CC847" s="328">
        <f t="shared" si="1767"/>
        <v>0</v>
      </c>
      <c r="CD847" s="329">
        <f t="shared" si="1768"/>
        <v>0</v>
      </c>
      <c r="CE847" s="329">
        <f t="shared" si="1769"/>
        <v>0</v>
      </c>
      <c r="CF847" s="329">
        <f t="shared" si="1770"/>
        <v>0</v>
      </c>
      <c r="CG847" s="329">
        <f t="shared" si="1771"/>
        <v>0</v>
      </c>
      <c r="CH847" s="329">
        <f t="shared" si="1772"/>
        <v>0</v>
      </c>
      <c r="CI847" s="329">
        <f t="shared" si="1773"/>
        <v>0</v>
      </c>
      <c r="CJ847" s="170">
        <f t="shared" si="1703"/>
        <v>0</v>
      </c>
      <c r="CK847" s="208">
        <f t="shared" si="1704"/>
        <v>0</v>
      </c>
      <c r="CL847" s="328">
        <v>35.700000000000003</v>
      </c>
      <c r="CM847" s="328">
        <f t="shared" si="1774"/>
        <v>0</v>
      </c>
      <c r="CN847" s="329">
        <f t="shared" si="1775"/>
        <v>0</v>
      </c>
      <c r="CO847" s="329">
        <f t="shared" si="1776"/>
        <v>0</v>
      </c>
      <c r="CP847" s="329">
        <f t="shared" si="1777"/>
        <v>0</v>
      </c>
      <c r="CQ847" s="329">
        <f t="shared" si="1778"/>
        <v>0</v>
      </c>
      <c r="CR847" s="329">
        <f t="shared" si="1779"/>
        <v>0</v>
      </c>
      <c r="CS847" s="329">
        <f t="shared" si="1780"/>
        <v>0</v>
      </c>
      <c r="CT847" s="170">
        <f t="shared" si="1705"/>
        <v>0</v>
      </c>
      <c r="CU847" s="208">
        <f t="shared" si="1706"/>
        <v>0</v>
      </c>
      <c r="CV847" s="328">
        <v>35.700000000000003</v>
      </c>
      <c r="CW847" s="328">
        <f t="shared" si="1781"/>
        <v>0</v>
      </c>
      <c r="CX847" s="329">
        <f t="shared" si="1782"/>
        <v>0</v>
      </c>
      <c r="CY847" s="329">
        <f t="shared" si="1783"/>
        <v>0</v>
      </c>
      <c r="CZ847" s="329">
        <f t="shared" si="1784"/>
        <v>0</v>
      </c>
      <c r="DA847" s="329">
        <f t="shared" si="1785"/>
        <v>0</v>
      </c>
      <c r="DB847" s="329">
        <f t="shared" si="1786"/>
        <v>0</v>
      </c>
      <c r="DC847" s="329">
        <f t="shared" si="1787"/>
        <v>0</v>
      </c>
      <c r="DD847" s="170">
        <f t="shared" si="1707"/>
        <v>0</v>
      </c>
      <c r="DE847" s="208">
        <f t="shared" si="1708"/>
        <v>0</v>
      </c>
      <c r="DF847" s="328">
        <v>35.700000000000003</v>
      </c>
      <c r="DG847" s="328">
        <f t="shared" si="1788"/>
        <v>0</v>
      </c>
      <c r="DH847" s="329">
        <f t="shared" si="1789"/>
        <v>0</v>
      </c>
      <c r="DI847" s="329">
        <f t="shared" si="1790"/>
        <v>0</v>
      </c>
      <c r="DJ847" s="329">
        <f t="shared" si="1791"/>
        <v>0</v>
      </c>
      <c r="DK847" s="329">
        <f t="shared" si="1792"/>
        <v>0</v>
      </c>
      <c r="DL847" s="329">
        <f t="shared" si="1793"/>
        <v>0</v>
      </c>
      <c r="DM847" s="329">
        <f t="shared" si="1794"/>
        <v>0</v>
      </c>
      <c r="DN847" s="170">
        <f t="shared" si="1709"/>
        <v>0</v>
      </c>
      <c r="DO847" s="208">
        <f t="shared" si="1710"/>
        <v>0</v>
      </c>
      <c r="DP847" s="328">
        <v>35.700000000000003</v>
      </c>
      <c r="DQ847" s="328">
        <f t="shared" si="1795"/>
        <v>0</v>
      </c>
      <c r="DR847" s="329">
        <f t="shared" si="1796"/>
        <v>0</v>
      </c>
      <c r="DS847" s="329">
        <f t="shared" si="1797"/>
        <v>0</v>
      </c>
      <c r="DT847" s="329">
        <f t="shared" si="1798"/>
        <v>0</v>
      </c>
      <c r="DU847" s="329">
        <f t="shared" si="1799"/>
        <v>0</v>
      </c>
      <c r="DV847" s="329">
        <f t="shared" si="1800"/>
        <v>0</v>
      </c>
      <c r="DW847" s="329">
        <f t="shared" si="1801"/>
        <v>0</v>
      </c>
      <c r="DX847" s="170">
        <f t="shared" si="1711"/>
        <v>0</v>
      </c>
      <c r="DY847" s="208">
        <f t="shared" si="1712"/>
        <v>0</v>
      </c>
      <c r="DZ847" s="328">
        <v>35.700000000000003</v>
      </c>
      <c r="EA847" s="328">
        <f t="shared" si="1802"/>
        <v>0</v>
      </c>
      <c r="EB847" s="329">
        <f t="shared" si="1803"/>
        <v>0</v>
      </c>
      <c r="EC847" s="329">
        <f t="shared" si="1804"/>
        <v>0</v>
      </c>
      <c r="ED847" s="329">
        <f t="shared" si="1805"/>
        <v>0</v>
      </c>
      <c r="EE847" s="329">
        <f t="shared" si="1806"/>
        <v>0</v>
      </c>
      <c r="EF847" s="329">
        <f t="shared" si="1807"/>
        <v>0</v>
      </c>
      <c r="EG847" s="329">
        <f t="shared" si="1808"/>
        <v>0</v>
      </c>
      <c r="EH847" s="170">
        <f t="shared" si="1713"/>
        <v>0</v>
      </c>
      <c r="EI847" s="208">
        <f t="shared" si="1714"/>
        <v>0</v>
      </c>
      <c r="EJ847" s="328">
        <v>35.700000000000003</v>
      </c>
      <c r="EK847" s="328">
        <f t="shared" si="1809"/>
        <v>0</v>
      </c>
      <c r="EL847" s="329">
        <f t="shared" si="1810"/>
        <v>0</v>
      </c>
      <c r="EM847" s="329">
        <f t="shared" si="1811"/>
        <v>0</v>
      </c>
      <c r="EN847" s="329">
        <f t="shared" si="1812"/>
        <v>0</v>
      </c>
      <c r="EO847" s="329">
        <f t="shared" si="1813"/>
        <v>0</v>
      </c>
      <c r="EP847" s="329">
        <f t="shared" si="1814"/>
        <v>0</v>
      </c>
      <c r="EQ847" s="329">
        <f t="shared" si="1815"/>
        <v>0</v>
      </c>
      <c r="ER847" s="170">
        <f t="shared" si="1715"/>
        <v>0</v>
      </c>
      <c r="ES847" s="208">
        <f t="shared" si="1716"/>
        <v>0</v>
      </c>
      <c r="ET847" s="328">
        <v>35.700000000000003</v>
      </c>
      <c r="EU847" s="328">
        <f t="shared" si="1816"/>
        <v>0</v>
      </c>
      <c r="EV847" s="329">
        <f t="shared" si="1817"/>
        <v>0</v>
      </c>
      <c r="EW847" s="329">
        <f t="shared" si="1818"/>
        <v>0</v>
      </c>
      <c r="EX847" s="329">
        <f t="shared" si="1819"/>
        <v>0</v>
      </c>
      <c r="EY847" s="329">
        <f t="shared" si="1820"/>
        <v>0</v>
      </c>
      <c r="EZ847" s="329">
        <f t="shared" si="1821"/>
        <v>0</v>
      </c>
      <c r="FA847" s="329">
        <f t="shared" si="1822"/>
        <v>0</v>
      </c>
      <c r="FB847" s="170">
        <f t="shared" si="1717"/>
        <v>0</v>
      </c>
      <c r="FC847" s="208">
        <f t="shared" si="1718"/>
        <v>0</v>
      </c>
      <c r="FD847" s="328">
        <v>35.700000000000003</v>
      </c>
      <c r="FE847" s="328">
        <f t="shared" si="1823"/>
        <v>0</v>
      </c>
      <c r="FF847" s="329">
        <f t="shared" si="1824"/>
        <v>0</v>
      </c>
      <c r="FG847" s="329">
        <f t="shared" si="1825"/>
        <v>0</v>
      </c>
      <c r="FH847" s="329">
        <f t="shared" si="1826"/>
        <v>0</v>
      </c>
      <c r="FI847" s="329">
        <f t="shared" si="1827"/>
        <v>0</v>
      </c>
      <c r="FJ847" s="329">
        <f t="shared" si="1828"/>
        <v>0</v>
      </c>
      <c r="FK847" s="329">
        <f t="shared" si="1829"/>
        <v>0</v>
      </c>
      <c r="FL847" s="170">
        <f t="shared" si="1891"/>
        <v>0</v>
      </c>
      <c r="FM847" s="208">
        <f t="shared" si="1719"/>
        <v>0</v>
      </c>
      <c r="FN847" s="328">
        <v>35.700000000000003</v>
      </c>
      <c r="FO847" s="328">
        <f t="shared" si="1856"/>
        <v>0</v>
      </c>
      <c r="FP847" s="329">
        <f t="shared" si="1857"/>
        <v>0</v>
      </c>
      <c r="FQ847" s="329">
        <f t="shared" si="1858"/>
        <v>0</v>
      </c>
      <c r="FR847" s="329">
        <f t="shared" si="1859"/>
        <v>0</v>
      </c>
      <c r="FS847" s="329">
        <f t="shared" si="1860"/>
        <v>0</v>
      </c>
      <c r="FT847" s="329">
        <f t="shared" si="1861"/>
        <v>0</v>
      </c>
      <c r="FU847" s="329">
        <f t="shared" si="1862"/>
        <v>0</v>
      </c>
      <c r="FV847" s="170">
        <f t="shared" si="1892"/>
        <v>0</v>
      </c>
      <c r="FW847" s="208">
        <f t="shared" si="1720"/>
        <v>0</v>
      </c>
      <c r="FX847" s="328">
        <v>35.700000000000003</v>
      </c>
      <c r="FY847" s="328">
        <f t="shared" si="1863"/>
        <v>0</v>
      </c>
      <c r="FZ847" s="329">
        <f t="shared" si="1864"/>
        <v>0</v>
      </c>
      <c r="GA847" s="329">
        <f t="shared" si="1865"/>
        <v>0</v>
      </c>
      <c r="GB847" s="329">
        <f t="shared" si="1866"/>
        <v>0</v>
      </c>
      <c r="GC847" s="329">
        <f t="shared" si="1867"/>
        <v>0</v>
      </c>
      <c r="GD847" s="329">
        <f t="shared" si="1868"/>
        <v>0</v>
      </c>
      <c r="GE847" s="329">
        <f t="shared" si="1869"/>
        <v>0</v>
      </c>
      <c r="GF847" s="170">
        <f t="shared" si="1893"/>
        <v>0</v>
      </c>
      <c r="GG847" s="208">
        <f t="shared" si="1721"/>
        <v>0</v>
      </c>
      <c r="GH847" s="328">
        <v>35.700000000000003</v>
      </c>
      <c r="GI847" s="328">
        <f t="shared" si="1870"/>
        <v>0</v>
      </c>
      <c r="GJ847" s="329">
        <f t="shared" si="1871"/>
        <v>0</v>
      </c>
      <c r="GK847" s="329">
        <f t="shared" si="1872"/>
        <v>0</v>
      </c>
      <c r="GL847" s="329">
        <f t="shared" si="1873"/>
        <v>0</v>
      </c>
      <c r="GM847" s="329">
        <f t="shared" si="1874"/>
        <v>0</v>
      </c>
      <c r="GN847" s="329">
        <f t="shared" si="1875"/>
        <v>0</v>
      </c>
      <c r="GO847" s="329">
        <f t="shared" si="1876"/>
        <v>0</v>
      </c>
      <c r="GP847" s="170">
        <f t="shared" si="1894"/>
        <v>0</v>
      </c>
      <c r="GQ847" s="208">
        <f t="shared" si="1722"/>
        <v>0</v>
      </c>
      <c r="GR847" s="328">
        <v>35.700000000000003</v>
      </c>
      <c r="GS847" s="328">
        <f t="shared" si="1877"/>
        <v>0</v>
      </c>
      <c r="GT847" s="329">
        <f t="shared" si="1878"/>
        <v>0</v>
      </c>
      <c r="GU847" s="329">
        <f t="shared" si="1879"/>
        <v>0</v>
      </c>
      <c r="GV847" s="329">
        <f t="shared" si="1880"/>
        <v>0</v>
      </c>
      <c r="GW847" s="329">
        <f t="shared" si="1881"/>
        <v>0</v>
      </c>
      <c r="GX847" s="329">
        <f t="shared" si="1882"/>
        <v>0</v>
      </c>
      <c r="GY847" s="329">
        <f t="shared" si="1883"/>
        <v>0</v>
      </c>
      <c r="GZ847" s="170">
        <f t="shared" si="1895"/>
        <v>0</v>
      </c>
      <c r="HA847" s="208">
        <f t="shared" si="1723"/>
        <v>0</v>
      </c>
      <c r="HB847" s="328">
        <v>35.700000000000003</v>
      </c>
      <c r="HC847" s="328">
        <f t="shared" si="1724"/>
        <v>0</v>
      </c>
      <c r="HD847" s="329">
        <f t="shared" si="1830"/>
        <v>0</v>
      </c>
      <c r="HE847" s="329">
        <f t="shared" si="1831"/>
        <v>0</v>
      </c>
      <c r="HF847" s="329">
        <f t="shared" si="1832"/>
        <v>0</v>
      </c>
      <c r="HG847" s="329">
        <f t="shared" si="1833"/>
        <v>0</v>
      </c>
      <c r="HH847" s="329">
        <f t="shared" si="1834"/>
        <v>0</v>
      </c>
      <c r="HI847" s="329">
        <f t="shared" si="1835"/>
        <v>0</v>
      </c>
      <c r="HJ847" s="170">
        <f t="shared" si="1896"/>
        <v>0</v>
      </c>
      <c r="HK847" s="208">
        <f t="shared" si="1725"/>
        <v>0</v>
      </c>
      <c r="HL847" s="328">
        <v>35.700000000000003</v>
      </c>
      <c r="HM847" s="328">
        <f t="shared" si="1726"/>
        <v>0</v>
      </c>
      <c r="HN847" s="329">
        <f t="shared" si="1836"/>
        <v>0</v>
      </c>
      <c r="HO847" s="329">
        <f t="shared" si="1837"/>
        <v>0</v>
      </c>
      <c r="HP847" s="329">
        <f t="shared" si="1838"/>
        <v>0</v>
      </c>
      <c r="HQ847" s="329">
        <f t="shared" si="1839"/>
        <v>0</v>
      </c>
      <c r="HR847" s="329">
        <f t="shared" si="1840"/>
        <v>0</v>
      </c>
      <c r="HS847" s="329">
        <f t="shared" si="1841"/>
        <v>0</v>
      </c>
      <c r="HT847" s="170">
        <f t="shared" si="1727"/>
        <v>0</v>
      </c>
      <c r="HU847" s="208">
        <f t="shared" si="1728"/>
        <v>0</v>
      </c>
      <c r="HV847" s="328">
        <v>35.700000000000003</v>
      </c>
      <c r="HW847" s="328">
        <f t="shared" si="1842"/>
        <v>0</v>
      </c>
      <c r="HX847" s="329">
        <f t="shared" si="1843"/>
        <v>0</v>
      </c>
      <c r="HY847" s="329">
        <f t="shared" si="1844"/>
        <v>0</v>
      </c>
      <c r="HZ847" s="329">
        <f t="shared" si="1845"/>
        <v>0</v>
      </c>
      <c r="IA847" s="329">
        <f t="shared" si="1846"/>
        <v>0</v>
      </c>
      <c r="IB847" s="329">
        <f t="shared" si="1847"/>
        <v>0</v>
      </c>
      <c r="IC847" s="329">
        <f t="shared" si="1848"/>
        <v>0</v>
      </c>
      <c r="ID847" s="170">
        <f t="shared" si="1729"/>
        <v>0</v>
      </c>
      <c r="IE847" s="208">
        <f t="shared" si="1730"/>
        <v>0</v>
      </c>
      <c r="IF847" s="328">
        <v>35.700000000000003</v>
      </c>
      <c r="IG847" s="328">
        <f t="shared" si="1849"/>
        <v>0</v>
      </c>
      <c r="IH847" s="329">
        <f t="shared" si="1850"/>
        <v>0</v>
      </c>
      <c r="II847" s="329">
        <f t="shared" si="1851"/>
        <v>0</v>
      </c>
      <c r="IJ847" s="329">
        <f t="shared" si="1852"/>
        <v>0</v>
      </c>
      <c r="IK847" s="329">
        <f t="shared" si="1853"/>
        <v>0</v>
      </c>
      <c r="IL847" s="329">
        <f t="shared" si="1854"/>
        <v>0</v>
      </c>
      <c r="IM847" s="329">
        <f t="shared" si="1855"/>
        <v>0</v>
      </c>
      <c r="IN847" s="170">
        <f t="shared" si="1897"/>
        <v>0</v>
      </c>
    </row>
    <row r="848" spans="1:248">
      <c r="A848" s="318"/>
      <c r="B848" s="318"/>
      <c r="C848" s="318"/>
      <c r="D848" s="318"/>
      <c r="E848" s="318"/>
      <c r="F848" s="318"/>
      <c r="G848" s="318"/>
      <c r="H848" s="318"/>
      <c r="I848" s="318"/>
      <c r="K848" s="318"/>
      <c r="L848" s="318"/>
      <c r="M848" s="318"/>
      <c r="N848" s="318"/>
      <c r="O848" s="318"/>
      <c r="P848" s="318"/>
      <c r="Q848" s="318"/>
      <c r="R848" s="318"/>
      <c r="S848" s="208">
        <f t="shared" si="1731"/>
        <v>0</v>
      </c>
      <c r="T848" s="328">
        <v>35.799999999999997</v>
      </c>
      <c r="U848" s="328">
        <f t="shared" si="1732"/>
        <v>0</v>
      </c>
      <c r="V848" s="329">
        <f t="shared" si="1733"/>
        <v>0</v>
      </c>
      <c r="W848" s="329">
        <f t="shared" si="1734"/>
        <v>0</v>
      </c>
      <c r="X848" s="329">
        <f t="shared" si="1735"/>
        <v>0</v>
      </c>
      <c r="Y848" s="329">
        <f t="shared" si="1736"/>
        <v>0</v>
      </c>
      <c r="Z848" s="329">
        <f t="shared" si="1737"/>
        <v>0</v>
      </c>
      <c r="AA848" s="329">
        <f t="shared" si="1738"/>
        <v>0</v>
      </c>
      <c r="AB848" s="170">
        <f t="shared" si="1684"/>
        <v>0</v>
      </c>
      <c r="AC848" s="208">
        <f t="shared" si="1685"/>
        <v>0</v>
      </c>
      <c r="AD848" s="328">
        <v>35.799999999999997</v>
      </c>
      <c r="AE848" s="328">
        <f t="shared" si="1739"/>
        <v>0</v>
      </c>
      <c r="AF848" s="329">
        <f t="shared" si="1740"/>
        <v>0</v>
      </c>
      <c r="AG848" s="329">
        <f t="shared" si="1741"/>
        <v>0</v>
      </c>
      <c r="AH848" s="329">
        <f t="shared" si="1742"/>
        <v>0</v>
      </c>
      <c r="AI848" s="329">
        <f t="shared" si="1743"/>
        <v>0</v>
      </c>
      <c r="AJ848" s="329">
        <f t="shared" si="1744"/>
        <v>0</v>
      </c>
      <c r="AK848" s="329">
        <f t="shared" si="1745"/>
        <v>0</v>
      </c>
      <c r="AL848" s="170">
        <f t="shared" si="1686"/>
        <v>0</v>
      </c>
      <c r="AM848" s="208">
        <f t="shared" si="1687"/>
        <v>0</v>
      </c>
      <c r="AN848" s="328">
        <v>35.799999999999997</v>
      </c>
      <c r="AO848" s="328">
        <f t="shared" si="1746"/>
        <v>0</v>
      </c>
      <c r="AP848" s="329">
        <f t="shared" si="1747"/>
        <v>0</v>
      </c>
      <c r="AQ848" s="329">
        <f t="shared" si="1748"/>
        <v>0</v>
      </c>
      <c r="AR848" s="329">
        <f t="shared" si="1749"/>
        <v>0</v>
      </c>
      <c r="AS848" s="329">
        <f t="shared" si="1750"/>
        <v>0</v>
      </c>
      <c r="AT848" s="329">
        <f t="shared" si="1751"/>
        <v>0</v>
      </c>
      <c r="AU848" s="329">
        <f t="shared" si="1752"/>
        <v>0</v>
      </c>
      <c r="AV848" s="170">
        <f t="shared" si="1688"/>
        <v>0</v>
      </c>
      <c r="AW848" s="208">
        <f t="shared" si="1689"/>
        <v>0</v>
      </c>
      <c r="AX848" s="328">
        <v>35.799999999999997</v>
      </c>
      <c r="AY848" s="328">
        <f t="shared" si="1753"/>
        <v>0</v>
      </c>
      <c r="AZ848" s="329">
        <f t="shared" si="1754"/>
        <v>0</v>
      </c>
      <c r="BA848" s="329">
        <f t="shared" si="1755"/>
        <v>0</v>
      </c>
      <c r="BB848" s="329">
        <f t="shared" si="1756"/>
        <v>0</v>
      </c>
      <c r="BC848" s="329">
        <f t="shared" si="1757"/>
        <v>0</v>
      </c>
      <c r="BD848" s="329">
        <f t="shared" si="1758"/>
        <v>0</v>
      </c>
      <c r="BE848" s="329">
        <f t="shared" si="1759"/>
        <v>0</v>
      </c>
      <c r="BF848" s="170">
        <f t="shared" si="1690"/>
        <v>0</v>
      </c>
      <c r="BG848" s="208">
        <f t="shared" si="1691"/>
        <v>0</v>
      </c>
      <c r="BH848" s="328">
        <v>35.799999999999997</v>
      </c>
      <c r="BI848" s="328">
        <f t="shared" si="1692"/>
        <v>0</v>
      </c>
      <c r="BJ848" s="329">
        <f t="shared" si="1693"/>
        <v>0</v>
      </c>
      <c r="BK848" s="329">
        <f t="shared" si="1694"/>
        <v>0</v>
      </c>
      <c r="BL848" s="329">
        <f t="shared" si="1695"/>
        <v>0</v>
      </c>
      <c r="BM848" s="329">
        <f t="shared" si="1696"/>
        <v>0</v>
      </c>
      <c r="BN848" s="329">
        <f t="shared" si="1697"/>
        <v>0</v>
      </c>
      <c r="BO848" s="329">
        <f t="shared" si="1698"/>
        <v>0</v>
      </c>
      <c r="BP848" s="170">
        <f t="shared" si="1699"/>
        <v>0</v>
      </c>
      <c r="BQ848" s="208">
        <f t="shared" si="1700"/>
        <v>0</v>
      </c>
      <c r="BR848" s="328">
        <v>35.799999999999997</v>
      </c>
      <c r="BS848" s="328">
        <f t="shared" si="1760"/>
        <v>0</v>
      </c>
      <c r="BT848" s="329">
        <f t="shared" si="1761"/>
        <v>0</v>
      </c>
      <c r="BU848" s="329">
        <f t="shared" si="1762"/>
        <v>0</v>
      </c>
      <c r="BV848" s="329">
        <f t="shared" si="1763"/>
        <v>0</v>
      </c>
      <c r="BW848" s="329">
        <f t="shared" si="1764"/>
        <v>0</v>
      </c>
      <c r="BX848" s="329">
        <f t="shared" si="1765"/>
        <v>0</v>
      </c>
      <c r="BY848" s="329">
        <f t="shared" si="1766"/>
        <v>0</v>
      </c>
      <c r="BZ848" s="170">
        <f t="shared" si="1701"/>
        <v>0</v>
      </c>
      <c r="CA848" s="208">
        <f t="shared" si="1702"/>
        <v>0</v>
      </c>
      <c r="CB848" s="328">
        <v>35.799999999999997</v>
      </c>
      <c r="CC848" s="328">
        <f t="shared" si="1767"/>
        <v>0</v>
      </c>
      <c r="CD848" s="329">
        <f t="shared" si="1768"/>
        <v>0</v>
      </c>
      <c r="CE848" s="329">
        <f t="shared" si="1769"/>
        <v>0</v>
      </c>
      <c r="CF848" s="329">
        <f t="shared" si="1770"/>
        <v>0</v>
      </c>
      <c r="CG848" s="329">
        <f t="shared" si="1771"/>
        <v>0</v>
      </c>
      <c r="CH848" s="329">
        <f t="shared" si="1772"/>
        <v>0</v>
      </c>
      <c r="CI848" s="329">
        <f t="shared" si="1773"/>
        <v>0</v>
      </c>
      <c r="CJ848" s="170">
        <f t="shared" si="1703"/>
        <v>0</v>
      </c>
      <c r="CK848" s="208">
        <f t="shared" si="1704"/>
        <v>0</v>
      </c>
      <c r="CL848" s="328">
        <v>35.799999999999997</v>
      </c>
      <c r="CM848" s="328">
        <f t="shared" si="1774"/>
        <v>0</v>
      </c>
      <c r="CN848" s="329">
        <f t="shared" si="1775"/>
        <v>0</v>
      </c>
      <c r="CO848" s="329">
        <f t="shared" si="1776"/>
        <v>0</v>
      </c>
      <c r="CP848" s="329">
        <f t="shared" si="1777"/>
        <v>0</v>
      </c>
      <c r="CQ848" s="329">
        <f t="shared" si="1778"/>
        <v>0</v>
      </c>
      <c r="CR848" s="329">
        <f t="shared" si="1779"/>
        <v>0</v>
      </c>
      <c r="CS848" s="329">
        <f t="shared" si="1780"/>
        <v>0</v>
      </c>
      <c r="CT848" s="170">
        <f t="shared" si="1705"/>
        <v>0</v>
      </c>
      <c r="CU848" s="208">
        <f t="shared" si="1706"/>
        <v>0</v>
      </c>
      <c r="CV848" s="328">
        <v>35.799999999999997</v>
      </c>
      <c r="CW848" s="328">
        <f t="shared" si="1781"/>
        <v>0</v>
      </c>
      <c r="CX848" s="329">
        <f t="shared" si="1782"/>
        <v>0</v>
      </c>
      <c r="CY848" s="329">
        <f t="shared" si="1783"/>
        <v>0</v>
      </c>
      <c r="CZ848" s="329">
        <f t="shared" si="1784"/>
        <v>0</v>
      </c>
      <c r="DA848" s="329">
        <f t="shared" si="1785"/>
        <v>0</v>
      </c>
      <c r="DB848" s="329">
        <f t="shared" si="1786"/>
        <v>0</v>
      </c>
      <c r="DC848" s="329">
        <f t="shared" si="1787"/>
        <v>0</v>
      </c>
      <c r="DD848" s="170">
        <f t="shared" si="1707"/>
        <v>0</v>
      </c>
      <c r="DE848" s="208">
        <f t="shared" si="1708"/>
        <v>0</v>
      </c>
      <c r="DF848" s="328">
        <v>35.799999999999997</v>
      </c>
      <c r="DG848" s="328">
        <f t="shared" si="1788"/>
        <v>0</v>
      </c>
      <c r="DH848" s="329">
        <f t="shared" si="1789"/>
        <v>0</v>
      </c>
      <c r="DI848" s="329">
        <f t="shared" si="1790"/>
        <v>0</v>
      </c>
      <c r="DJ848" s="329">
        <f t="shared" si="1791"/>
        <v>0</v>
      </c>
      <c r="DK848" s="329">
        <f t="shared" si="1792"/>
        <v>0</v>
      </c>
      <c r="DL848" s="329">
        <f t="shared" si="1793"/>
        <v>0</v>
      </c>
      <c r="DM848" s="329">
        <f t="shared" si="1794"/>
        <v>0</v>
      </c>
      <c r="DN848" s="170">
        <f t="shared" si="1709"/>
        <v>0</v>
      </c>
      <c r="DO848" s="208">
        <f t="shared" si="1710"/>
        <v>0</v>
      </c>
      <c r="DP848" s="328">
        <v>35.799999999999997</v>
      </c>
      <c r="DQ848" s="328">
        <f t="shared" si="1795"/>
        <v>0</v>
      </c>
      <c r="DR848" s="329">
        <f t="shared" si="1796"/>
        <v>0</v>
      </c>
      <c r="DS848" s="329">
        <f t="shared" si="1797"/>
        <v>0</v>
      </c>
      <c r="DT848" s="329">
        <f t="shared" si="1798"/>
        <v>0</v>
      </c>
      <c r="DU848" s="329">
        <f t="shared" si="1799"/>
        <v>0</v>
      </c>
      <c r="DV848" s="329">
        <f t="shared" si="1800"/>
        <v>0</v>
      </c>
      <c r="DW848" s="329">
        <f t="shared" si="1801"/>
        <v>0</v>
      </c>
      <c r="DX848" s="170">
        <f t="shared" si="1711"/>
        <v>0</v>
      </c>
      <c r="DY848" s="208">
        <f t="shared" si="1712"/>
        <v>0</v>
      </c>
      <c r="DZ848" s="328">
        <v>35.799999999999997</v>
      </c>
      <c r="EA848" s="328">
        <f t="shared" si="1802"/>
        <v>0</v>
      </c>
      <c r="EB848" s="329">
        <f t="shared" si="1803"/>
        <v>0</v>
      </c>
      <c r="EC848" s="329">
        <f t="shared" si="1804"/>
        <v>0</v>
      </c>
      <c r="ED848" s="329">
        <f t="shared" si="1805"/>
        <v>0</v>
      </c>
      <c r="EE848" s="329">
        <f t="shared" si="1806"/>
        <v>0</v>
      </c>
      <c r="EF848" s="329">
        <f t="shared" si="1807"/>
        <v>0</v>
      </c>
      <c r="EG848" s="329">
        <f t="shared" si="1808"/>
        <v>0</v>
      </c>
      <c r="EH848" s="170">
        <f t="shared" si="1713"/>
        <v>0</v>
      </c>
      <c r="EI848" s="208">
        <f t="shared" si="1714"/>
        <v>0</v>
      </c>
      <c r="EJ848" s="328">
        <v>35.799999999999997</v>
      </c>
      <c r="EK848" s="328">
        <f t="shared" si="1809"/>
        <v>0</v>
      </c>
      <c r="EL848" s="329">
        <f t="shared" si="1810"/>
        <v>0</v>
      </c>
      <c r="EM848" s="329">
        <f t="shared" si="1811"/>
        <v>0</v>
      </c>
      <c r="EN848" s="329">
        <f t="shared" si="1812"/>
        <v>0</v>
      </c>
      <c r="EO848" s="329">
        <f t="shared" si="1813"/>
        <v>0</v>
      </c>
      <c r="EP848" s="329">
        <f t="shared" si="1814"/>
        <v>0</v>
      </c>
      <c r="EQ848" s="329">
        <f t="shared" si="1815"/>
        <v>0</v>
      </c>
      <c r="ER848" s="170">
        <f t="shared" si="1715"/>
        <v>0</v>
      </c>
      <c r="ES848" s="208">
        <f t="shared" si="1716"/>
        <v>0</v>
      </c>
      <c r="ET848" s="328">
        <v>35.799999999999997</v>
      </c>
      <c r="EU848" s="328">
        <f t="shared" si="1816"/>
        <v>0</v>
      </c>
      <c r="EV848" s="329">
        <f t="shared" si="1817"/>
        <v>0</v>
      </c>
      <c r="EW848" s="329">
        <f t="shared" si="1818"/>
        <v>0</v>
      </c>
      <c r="EX848" s="329">
        <f t="shared" si="1819"/>
        <v>0</v>
      </c>
      <c r="EY848" s="329">
        <f t="shared" si="1820"/>
        <v>0</v>
      </c>
      <c r="EZ848" s="329">
        <f t="shared" si="1821"/>
        <v>0</v>
      </c>
      <c r="FA848" s="329">
        <f t="shared" si="1822"/>
        <v>0</v>
      </c>
      <c r="FB848" s="170">
        <f t="shared" si="1717"/>
        <v>0</v>
      </c>
      <c r="FC848" s="208">
        <f t="shared" si="1718"/>
        <v>0</v>
      </c>
      <c r="FD848" s="328">
        <v>35.799999999999997</v>
      </c>
      <c r="FE848" s="328">
        <f t="shared" si="1823"/>
        <v>0</v>
      </c>
      <c r="FF848" s="329">
        <f t="shared" si="1824"/>
        <v>0</v>
      </c>
      <c r="FG848" s="329">
        <f t="shared" si="1825"/>
        <v>0</v>
      </c>
      <c r="FH848" s="329">
        <f t="shared" si="1826"/>
        <v>0</v>
      </c>
      <c r="FI848" s="329">
        <f t="shared" si="1827"/>
        <v>0</v>
      </c>
      <c r="FJ848" s="329">
        <f t="shared" si="1828"/>
        <v>0</v>
      </c>
      <c r="FK848" s="329">
        <f t="shared" si="1829"/>
        <v>0</v>
      </c>
      <c r="FL848" s="170">
        <f t="shared" si="1891"/>
        <v>0</v>
      </c>
      <c r="FM848" s="208">
        <f t="shared" si="1719"/>
        <v>0</v>
      </c>
      <c r="FN848" s="328">
        <v>35.799999999999997</v>
      </c>
      <c r="FO848" s="328">
        <f t="shared" si="1856"/>
        <v>0</v>
      </c>
      <c r="FP848" s="329">
        <f t="shared" si="1857"/>
        <v>0</v>
      </c>
      <c r="FQ848" s="329">
        <f t="shared" si="1858"/>
        <v>0</v>
      </c>
      <c r="FR848" s="329">
        <f t="shared" si="1859"/>
        <v>0</v>
      </c>
      <c r="FS848" s="329">
        <f t="shared" si="1860"/>
        <v>0</v>
      </c>
      <c r="FT848" s="329">
        <f t="shared" si="1861"/>
        <v>0</v>
      </c>
      <c r="FU848" s="329">
        <f t="shared" si="1862"/>
        <v>0</v>
      </c>
      <c r="FV848" s="170">
        <f t="shared" si="1892"/>
        <v>0</v>
      </c>
      <c r="FW848" s="208">
        <f t="shared" si="1720"/>
        <v>0</v>
      </c>
      <c r="FX848" s="328">
        <v>35.799999999999997</v>
      </c>
      <c r="FY848" s="328">
        <f t="shared" si="1863"/>
        <v>0</v>
      </c>
      <c r="FZ848" s="329">
        <f t="shared" si="1864"/>
        <v>0</v>
      </c>
      <c r="GA848" s="329">
        <f t="shared" si="1865"/>
        <v>0</v>
      </c>
      <c r="GB848" s="329">
        <f t="shared" si="1866"/>
        <v>0</v>
      </c>
      <c r="GC848" s="329">
        <f t="shared" si="1867"/>
        <v>0</v>
      </c>
      <c r="GD848" s="329">
        <f t="shared" si="1868"/>
        <v>0</v>
      </c>
      <c r="GE848" s="329">
        <f t="shared" si="1869"/>
        <v>0</v>
      </c>
      <c r="GF848" s="170">
        <f t="shared" si="1893"/>
        <v>0</v>
      </c>
      <c r="GG848" s="208">
        <f t="shared" si="1721"/>
        <v>0</v>
      </c>
      <c r="GH848" s="328">
        <v>35.799999999999997</v>
      </c>
      <c r="GI848" s="328">
        <f t="shared" si="1870"/>
        <v>0</v>
      </c>
      <c r="GJ848" s="329">
        <f t="shared" si="1871"/>
        <v>0</v>
      </c>
      <c r="GK848" s="329">
        <f t="shared" si="1872"/>
        <v>0</v>
      </c>
      <c r="GL848" s="329">
        <f t="shared" si="1873"/>
        <v>0</v>
      </c>
      <c r="GM848" s="329">
        <f t="shared" si="1874"/>
        <v>0</v>
      </c>
      <c r="GN848" s="329">
        <f t="shared" si="1875"/>
        <v>0</v>
      </c>
      <c r="GO848" s="329">
        <f t="shared" si="1876"/>
        <v>0</v>
      </c>
      <c r="GP848" s="170">
        <f t="shared" si="1894"/>
        <v>0</v>
      </c>
      <c r="GQ848" s="208">
        <f t="shared" si="1722"/>
        <v>0</v>
      </c>
      <c r="GR848" s="328">
        <v>35.799999999999997</v>
      </c>
      <c r="GS848" s="328">
        <f t="shared" si="1877"/>
        <v>0</v>
      </c>
      <c r="GT848" s="329">
        <f t="shared" si="1878"/>
        <v>0</v>
      </c>
      <c r="GU848" s="329">
        <f t="shared" si="1879"/>
        <v>0</v>
      </c>
      <c r="GV848" s="329">
        <f t="shared" si="1880"/>
        <v>0</v>
      </c>
      <c r="GW848" s="329">
        <f t="shared" si="1881"/>
        <v>0</v>
      </c>
      <c r="GX848" s="329">
        <f t="shared" si="1882"/>
        <v>0</v>
      </c>
      <c r="GY848" s="329">
        <f t="shared" si="1883"/>
        <v>0</v>
      </c>
      <c r="GZ848" s="170">
        <f t="shared" si="1895"/>
        <v>0</v>
      </c>
      <c r="HA848" s="208">
        <f t="shared" si="1723"/>
        <v>0</v>
      </c>
      <c r="HB848" s="328">
        <v>35.799999999999997</v>
      </c>
      <c r="HC848" s="328">
        <f t="shared" si="1724"/>
        <v>0</v>
      </c>
      <c r="HD848" s="329">
        <f t="shared" si="1830"/>
        <v>0</v>
      </c>
      <c r="HE848" s="329">
        <f t="shared" si="1831"/>
        <v>0</v>
      </c>
      <c r="HF848" s="329">
        <f t="shared" si="1832"/>
        <v>0</v>
      </c>
      <c r="HG848" s="329">
        <f t="shared" si="1833"/>
        <v>0</v>
      </c>
      <c r="HH848" s="329">
        <f t="shared" si="1834"/>
        <v>0</v>
      </c>
      <c r="HI848" s="329">
        <f t="shared" si="1835"/>
        <v>0</v>
      </c>
      <c r="HJ848" s="170">
        <f t="shared" si="1896"/>
        <v>0</v>
      </c>
      <c r="HK848" s="208">
        <f t="shared" si="1725"/>
        <v>0</v>
      </c>
      <c r="HL848" s="328">
        <v>35.799999999999997</v>
      </c>
      <c r="HM848" s="328">
        <f t="shared" si="1726"/>
        <v>0</v>
      </c>
      <c r="HN848" s="329">
        <f t="shared" si="1836"/>
        <v>0</v>
      </c>
      <c r="HO848" s="329">
        <f t="shared" si="1837"/>
        <v>0</v>
      </c>
      <c r="HP848" s="329">
        <f t="shared" si="1838"/>
        <v>0</v>
      </c>
      <c r="HQ848" s="329">
        <f t="shared" si="1839"/>
        <v>0</v>
      </c>
      <c r="HR848" s="329">
        <f t="shared" si="1840"/>
        <v>0</v>
      </c>
      <c r="HS848" s="329">
        <f t="shared" si="1841"/>
        <v>0</v>
      </c>
      <c r="HT848" s="170">
        <f t="shared" si="1727"/>
        <v>0</v>
      </c>
      <c r="HU848" s="208">
        <f t="shared" si="1728"/>
        <v>0</v>
      </c>
      <c r="HV848" s="328">
        <v>35.799999999999997</v>
      </c>
      <c r="HW848" s="328">
        <f t="shared" si="1842"/>
        <v>0</v>
      </c>
      <c r="HX848" s="329">
        <f t="shared" si="1843"/>
        <v>0</v>
      </c>
      <c r="HY848" s="329">
        <f t="shared" si="1844"/>
        <v>0</v>
      </c>
      <c r="HZ848" s="329">
        <f t="shared" si="1845"/>
        <v>0</v>
      </c>
      <c r="IA848" s="329">
        <f t="shared" si="1846"/>
        <v>0</v>
      </c>
      <c r="IB848" s="329">
        <f t="shared" si="1847"/>
        <v>0</v>
      </c>
      <c r="IC848" s="329">
        <f t="shared" si="1848"/>
        <v>0</v>
      </c>
      <c r="ID848" s="170">
        <f t="shared" si="1729"/>
        <v>0</v>
      </c>
      <c r="IE848" s="208">
        <f t="shared" si="1730"/>
        <v>0</v>
      </c>
      <c r="IF848" s="328">
        <v>35.799999999999997</v>
      </c>
      <c r="IG848" s="328">
        <f t="shared" si="1849"/>
        <v>0</v>
      </c>
      <c r="IH848" s="329">
        <f t="shared" si="1850"/>
        <v>0</v>
      </c>
      <c r="II848" s="329">
        <f t="shared" si="1851"/>
        <v>0</v>
      </c>
      <c r="IJ848" s="329">
        <f t="shared" si="1852"/>
        <v>0</v>
      </c>
      <c r="IK848" s="329">
        <f t="shared" si="1853"/>
        <v>0</v>
      </c>
      <c r="IL848" s="329">
        <f t="shared" si="1854"/>
        <v>0</v>
      </c>
      <c r="IM848" s="329">
        <f t="shared" si="1855"/>
        <v>0</v>
      </c>
      <c r="IN848" s="170">
        <f t="shared" si="1897"/>
        <v>0</v>
      </c>
    </row>
    <row r="849" spans="1:248">
      <c r="A849" s="318"/>
      <c r="B849" s="318"/>
      <c r="C849" s="318"/>
      <c r="D849" s="318"/>
      <c r="E849" s="318"/>
      <c r="F849" s="318"/>
      <c r="G849" s="318"/>
      <c r="H849" s="318"/>
      <c r="I849" s="318"/>
      <c r="K849" s="318"/>
      <c r="L849" s="318"/>
      <c r="M849" s="318"/>
      <c r="N849" s="318"/>
      <c r="O849" s="318"/>
      <c r="P849" s="318"/>
      <c r="Q849" s="318"/>
      <c r="R849" s="318"/>
      <c r="S849" s="208">
        <f t="shared" si="1731"/>
        <v>0</v>
      </c>
      <c r="T849" s="328">
        <v>35.9</v>
      </c>
      <c r="U849" s="328">
        <f t="shared" si="1732"/>
        <v>0</v>
      </c>
      <c r="V849" s="329">
        <f t="shared" si="1733"/>
        <v>0</v>
      </c>
      <c r="W849" s="329">
        <f t="shared" si="1734"/>
        <v>0</v>
      </c>
      <c r="X849" s="329">
        <f t="shared" si="1735"/>
        <v>0</v>
      </c>
      <c r="Y849" s="329">
        <f t="shared" si="1736"/>
        <v>0</v>
      </c>
      <c r="Z849" s="329">
        <f t="shared" si="1737"/>
        <v>0</v>
      </c>
      <c r="AA849" s="329">
        <f t="shared" si="1738"/>
        <v>0</v>
      </c>
      <c r="AB849" s="170">
        <f t="shared" si="1684"/>
        <v>0</v>
      </c>
      <c r="AC849" s="208">
        <f t="shared" si="1685"/>
        <v>0</v>
      </c>
      <c r="AD849" s="328">
        <v>35.9</v>
      </c>
      <c r="AE849" s="328">
        <f t="shared" si="1739"/>
        <v>0</v>
      </c>
      <c r="AF849" s="329">
        <f t="shared" si="1740"/>
        <v>0</v>
      </c>
      <c r="AG849" s="329">
        <f t="shared" si="1741"/>
        <v>0</v>
      </c>
      <c r="AH849" s="329">
        <f t="shared" si="1742"/>
        <v>0</v>
      </c>
      <c r="AI849" s="329">
        <f t="shared" si="1743"/>
        <v>0</v>
      </c>
      <c r="AJ849" s="329">
        <f t="shared" si="1744"/>
        <v>0</v>
      </c>
      <c r="AK849" s="329">
        <f t="shared" si="1745"/>
        <v>0</v>
      </c>
      <c r="AL849" s="170">
        <f t="shared" si="1686"/>
        <v>0</v>
      </c>
      <c r="AM849" s="208">
        <f t="shared" si="1687"/>
        <v>0</v>
      </c>
      <c r="AN849" s="328">
        <v>35.9</v>
      </c>
      <c r="AO849" s="328">
        <f t="shared" si="1746"/>
        <v>0</v>
      </c>
      <c r="AP849" s="329">
        <f t="shared" si="1747"/>
        <v>0</v>
      </c>
      <c r="AQ849" s="329">
        <f t="shared" si="1748"/>
        <v>0</v>
      </c>
      <c r="AR849" s="329">
        <f t="shared" si="1749"/>
        <v>0</v>
      </c>
      <c r="AS849" s="329">
        <f t="shared" si="1750"/>
        <v>0</v>
      </c>
      <c r="AT849" s="329">
        <f t="shared" si="1751"/>
        <v>0</v>
      </c>
      <c r="AU849" s="329">
        <f t="shared" si="1752"/>
        <v>0</v>
      </c>
      <c r="AV849" s="170">
        <f t="shared" si="1688"/>
        <v>0</v>
      </c>
      <c r="AW849" s="208">
        <f t="shared" si="1689"/>
        <v>0</v>
      </c>
      <c r="AX849" s="328">
        <v>35.9</v>
      </c>
      <c r="AY849" s="328">
        <f t="shared" si="1753"/>
        <v>0</v>
      </c>
      <c r="AZ849" s="329">
        <f t="shared" si="1754"/>
        <v>0</v>
      </c>
      <c r="BA849" s="329">
        <f t="shared" si="1755"/>
        <v>0</v>
      </c>
      <c r="BB849" s="329">
        <f t="shared" si="1756"/>
        <v>0</v>
      </c>
      <c r="BC849" s="329">
        <f t="shared" si="1757"/>
        <v>0</v>
      </c>
      <c r="BD849" s="329">
        <f t="shared" si="1758"/>
        <v>0</v>
      </c>
      <c r="BE849" s="329">
        <f t="shared" si="1759"/>
        <v>0</v>
      </c>
      <c r="BF849" s="170">
        <f t="shared" si="1690"/>
        <v>0</v>
      </c>
      <c r="BG849" s="208">
        <f t="shared" si="1691"/>
        <v>0</v>
      </c>
      <c r="BH849" s="328">
        <v>35.9</v>
      </c>
      <c r="BI849" s="328">
        <f t="shared" si="1692"/>
        <v>0</v>
      </c>
      <c r="BJ849" s="329">
        <f t="shared" si="1693"/>
        <v>0</v>
      </c>
      <c r="BK849" s="329">
        <f t="shared" si="1694"/>
        <v>0</v>
      </c>
      <c r="BL849" s="329">
        <f t="shared" si="1695"/>
        <v>0</v>
      </c>
      <c r="BM849" s="329">
        <f t="shared" si="1696"/>
        <v>0</v>
      </c>
      <c r="BN849" s="329">
        <f t="shared" si="1697"/>
        <v>0</v>
      </c>
      <c r="BO849" s="329">
        <f t="shared" si="1698"/>
        <v>0</v>
      </c>
      <c r="BP849" s="170">
        <f t="shared" si="1699"/>
        <v>0</v>
      </c>
      <c r="BQ849" s="208">
        <f t="shared" si="1700"/>
        <v>0</v>
      </c>
      <c r="BR849" s="328">
        <v>35.9</v>
      </c>
      <c r="BS849" s="328">
        <f t="shared" si="1760"/>
        <v>0</v>
      </c>
      <c r="BT849" s="329">
        <f t="shared" si="1761"/>
        <v>0</v>
      </c>
      <c r="BU849" s="329">
        <f t="shared" si="1762"/>
        <v>0</v>
      </c>
      <c r="BV849" s="329">
        <f t="shared" si="1763"/>
        <v>0</v>
      </c>
      <c r="BW849" s="329">
        <f t="shared" si="1764"/>
        <v>0</v>
      </c>
      <c r="BX849" s="329">
        <f t="shared" si="1765"/>
        <v>0</v>
      </c>
      <c r="BY849" s="329">
        <f t="shared" si="1766"/>
        <v>0</v>
      </c>
      <c r="BZ849" s="170">
        <f t="shared" si="1701"/>
        <v>0</v>
      </c>
      <c r="CA849" s="208">
        <f t="shared" si="1702"/>
        <v>0</v>
      </c>
      <c r="CB849" s="328">
        <v>35.9</v>
      </c>
      <c r="CC849" s="328">
        <f t="shared" si="1767"/>
        <v>0</v>
      </c>
      <c r="CD849" s="329">
        <f t="shared" si="1768"/>
        <v>0</v>
      </c>
      <c r="CE849" s="329">
        <f t="shared" si="1769"/>
        <v>0</v>
      </c>
      <c r="CF849" s="329">
        <f t="shared" si="1770"/>
        <v>0</v>
      </c>
      <c r="CG849" s="329">
        <f t="shared" si="1771"/>
        <v>0</v>
      </c>
      <c r="CH849" s="329">
        <f t="shared" si="1772"/>
        <v>0</v>
      </c>
      <c r="CI849" s="329">
        <f t="shared" si="1773"/>
        <v>0</v>
      </c>
      <c r="CJ849" s="170">
        <f t="shared" si="1703"/>
        <v>0</v>
      </c>
      <c r="CK849" s="208">
        <f t="shared" si="1704"/>
        <v>0</v>
      </c>
      <c r="CL849" s="328">
        <v>35.9</v>
      </c>
      <c r="CM849" s="328">
        <f t="shared" si="1774"/>
        <v>0</v>
      </c>
      <c r="CN849" s="329">
        <f t="shared" si="1775"/>
        <v>0</v>
      </c>
      <c r="CO849" s="329">
        <f t="shared" si="1776"/>
        <v>0</v>
      </c>
      <c r="CP849" s="329">
        <f t="shared" si="1777"/>
        <v>0</v>
      </c>
      <c r="CQ849" s="329">
        <f t="shared" si="1778"/>
        <v>0</v>
      </c>
      <c r="CR849" s="329">
        <f t="shared" si="1779"/>
        <v>0</v>
      </c>
      <c r="CS849" s="329">
        <f t="shared" si="1780"/>
        <v>0</v>
      </c>
      <c r="CT849" s="170">
        <f t="shared" si="1705"/>
        <v>0</v>
      </c>
      <c r="CU849" s="208">
        <f t="shared" si="1706"/>
        <v>0</v>
      </c>
      <c r="CV849" s="328">
        <v>35.9</v>
      </c>
      <c r="CW849" s="328">
        <f t="shared" si="1781"/>
        <v>0</v>
      </c>
      <c r="CX849" s="329">
        <f t="shared" si="1782"/>
        <v>0</v>
      </c>
      <c r="CY849" s="329">
        <f t="shared" si="1783"/>
        <v>0</v>
      </c>
      <c r="CZ849" s="329">
        <f t="shared" si="1784"/>
        <v>0</v>
      </c>
      <c r="DA849" s="329">
        <f t="shared" si="1785"/>
        <v>0</v>
      </c>
      <c r="DB849" s="329">
        <f t="shared" si="1786"/>
        <v>0</v>
      </c>
      <c r="DC849" s="329">
        <f t="shared" si="1787"/>
        <v>0</v>
      </c>
      <c r="DD849" s="170">
        <f t="shared" si="1707"/>
        <v>0</v>
      </c>
      <c r="DE849" s="208">
        <f t="shared" si="1708"/>
        <v>0</v>
      </c>
      <c r="DF849" s="328">
        <v>35.9</v>
      </c>
      <c r="DG849" s="328">
        <f t="shared" si="1788"/>
        <v>0</v>
      </c>
      <c r="DH849" s="329">
        <f t="shared" si="1789"/>
        <v>0</v>
      </c>
      <c r="DI849" s="329">
        <f t="shared" si="1790"/>
        <v>0</v>
      </c>
      <c r="DJ849" s="329">
        <f t="shared" si="1791"/>
        <v>0</v>
      </c>
      <c r="DK849" s="329">
        <f t="shared" si="1792"/>
        <v>0</v>
      </c>
      <c r="DL849" s="329">
        <f t="shared" si="1793"/>
        <v>0</v>
      </c>
      <c r="DM849" s="329">
        <f t="shared" si="1794"/>
        <v>0</v>
      </c>
      <c r="DN849" s="170">
        <f t="shared" si="1709"/>
        <v>0</v>
      </c>
      <c r="DO849" s="208">
        <f t="shared" si="1710"/>
        <v>0</v>
      </c>
      <c r="DP849" s="328">
        <v>35.9</v>
      </c>
      <c r="DQ849" s="328">
        <f t="shared" si="1795"/>
        <v>0</v>
      </c>
      <c r="DR849" s="329">
        <f t="shared" si="1796"/>
        <v>0</v>
      </c>
      <c r="DS849" s="329">
        <f t="shared" si="1797"/>
        <v>0</v>
      </c>
      <c r="DT849" s="329">
        <f t="shared" si="1798"/>
        <v>0</v>
      </c>
      <c r="DU849" s="329">
        <f t="shared" si="1799"/>
        <v>0</v>
      </c>
      <c r="DV849" s="329">
        <f t="shared" si="1800"/>
        <v>0</v>
      </c>
      <c r="DW849" s="329">
        <f t="shared" si="1801"/>
        <v>0</v>
      </c>
      <c r="DX849" s="170">
        <f t="shared" si="1711"/>
        <v>0</v>
      </c>
      <c r="DY849" s="208">
        <f t="shared" si="1712"/>
        <v>0</v>
      </c>
      <c r="DZ849" s="328">
        <v>35.9</v>
      </c>
      <c r="EA849" s="328">
        <f t="shared" si="1802"/>
        <v>0</v>
      </c>
      <c r="EB849" s="329">
        <f t="shared" si="1803"/>
        <v>0</v>
      </c>
      <c r="EC849" s="329">
        <f t="shared" si="1804"/>
        <v>0</v>
      </c>
      <c r="ED849" s="329">
        <f t="shared" si="1805"/>
        <v>0</v>
      </c>
      <c r="EE849" s="329">
        <f t="shared" si="1806"/>
        <v>0</v>
      </c>
      <c r="EF849" s="329">
        <f t="shared" si="1807"/>
        <v>0</v>
      </c>
      <c r="EG849" s="329">
        <f t="shared" si="1808"/>
        <v>0</v>
      </c>
      <c r="EH849" s="170">
        <f t="shared" si="1713"/>
        <v>0</v>
      </c>
      <c r="EI849" s="208">
        <f t="shared" si="1714"/>
        <v>0</v>
      </c>
      <c r="EJ849" s="328">
        <v>35.9</v>
      </c>
      <c r="EK849" s="328">
        <f t="shared" si="1809"/>
        <v>0</v>
      </c>
      <c r="EL849" s="329">
        <f t="shared" si="1810"/>
        <v>0</v>
      </c>
      <c r="EM849" s="329">
        <f t="shared" si="1811"/>
        <v>0</v>
      </c>
      <c r="EN849" s="329">
        <f t="shared" si="1812"/>
        <v>0</v>
      </c>
      <c r="EO849" s="329">
        <f t="shared" si="1813"/>
        <v>0</v>
      </c>
      <c r="EP849" s="329">
        <f t="shared" si="1814"/>
        <v>0</v>
      </c>
      <c r="EQ849" s="329">
        <f t="shared" si="1815"/>
        <v>0</v>
      </c>
      <c r="ER849" s="170">
        <f t="shared" si="1715"/>
        <v>0</v>
      </c>
      <c r="ES849" s="208">
        <f t="shared" si="1716"/>
        <v>0</v>
      </c>
      <c r="ET849" s="328">
        <v>35.9</v>
      </c>
      <c r="EU849" s="328">
        <f t="shared" si="1816"/>
        <v>0</v>
      </c>
      <c r="EV849" s="329">
        <f t="shared" si="1817"/>
        <v>0</v>
      </c>
      <c r="EW849" s="329">
        <f t="shared" si="1818"/>
        <v>0</v>
      </c>
      <c r="EX849" s="329">
        <f t="shared" si="1819"/>
        <v>0</v>
      </c>
      <c r="EY849" s="329">
        <f t="shared" si="1820"/>
        <v>0</v>
      </c>
      <c r="EZ849" s="329">
        <f t="shared" si="1821"/>
        <v>0</v>
      </c>
      <c r="FA849" s="329">
        <f t="shared" si="1822"/>
        <v>0</v>
      </c>
      <c r="FB849" s="170">
        <f t="shared" si="1717"/>
        <v>0</v>
      </c>
      <c r="FC849" s="208">
        <f t="shared" si="1718"/>
        <v>0</v>
      </c>
      <c r="FD849" s="328">
        <v>35.9</v>
      </c>
      <c r="FE849" s="328">
        <f t="shared" si="1823"/>
        <v>0</v>
      </c>
      <c r="FF849" s="329">
        <f t="shared" si="1824"/>
        <v>0</v>
      </c>
      <c r="FG849" s="329">
        <f t="shared" si="1825"/>
        <v>0</v>
      </c>
      <c r="FH849" s="329">
        <f t="shared" si="1826"/>
        <v>0</v>
      </c>
      <c r="FI849" s="329">
        <f t="shared" si="1827"/>
        <v>0</v>
      </c>
      <c r="FJ849" s="329">
        <f t="shared" si="1828"/>
        <v>0</v>
      </c>
      <c r="FK849" s="329">
        <f t="shared" si="1829"/>
        <v>0</v>
      </c>
      <c r="FL849" s="170">
        <f t="shared" si="1891"/>
        <v>0</v>
      </c>
      <c r="FM849" s="208">
        <f t="shared" si="1719"/>
        <v>0</v>
      </c>
      <c r="FN849" s="328">
        <v>35.9</v>
      </c>
      <c r="FO849" s="328">
        <f t="shared" si="1856"/>
        <v>0</v>
      </c>
      <c r="FP849" s="329">
        <f t="shared" si="1857"/>
        <v>0</v>
      </c>
      <c r="FQ849" s="329">
        <f t="shared" si="1858"/>
        <v>0</v>
      </c>
      <c r="FR849" s="329">
        <f t="shared" si="1859"/>
        <v>0</v>
      </c>
      <c r="FS849" s="329">
        <f t="shared" si="1860"/>
        <v>0</v>
      </c>
      <c r="FT849" s="329">
        <f t="shared" si="1861"/>
        <v>0</v>
      </c>
      <c r="FU849" s="329">
        <f t="shared" si="1862"/>
        <v>0</v>
      </c>
      <c r="FV849" s="170">
        <f t="shared" si="1892"/>
        <v>0</v>
      </c>
      <c r="FW849" s="208">
        <f t="shared" si="1720"/>
        <v>0</v>
      </c>
      <c r="FX849" s="328">
        <v>35.9</v>
      </c>
      <c r="FY849" s="328">
        <f t="shared" si="1863"/>
        <v>0</v>
      </c>
      <c r="FZ849" s="329">
        <f t="shared" si="1864"/>
        <v>0</v>
      </c>
      <c r="GA849" s="329">
        <f t="shared" si="1865"/>
        <v>0</v>
      </c>
      <c r="GB849" s="329">
        <f t="shared" si="1866"/>
        <v>0</v>
      </c>
      <c r="GC849" s="329">
        <f t="shared" si="1867"/>
        <v>0</v>
      </c>
      <c r="GD849" s="329">
        <f t="shared" si="1868"/>
        <v>0</v>
      </c>
      <c r="GE849" s="329">
        <f t="shared" si="1869"/>
        <v>0</v>
      </c>
      <c r="GF849" s="170">
        <f t="shared" si="1893"/>
        <v>0</v>
      </c>
      <c r="GG849" s="208">
        <f t="shared" si="1721"/>
        <v>0</v>
      </c>
      <c r="GH849" s="328">
        <v>35.9</v>
      </c>
      <c r="GI849" s="328">
        <f t="shared" si="1870"/>
        <v>0</v>
      </c>
      <c r="GJ849" s="329">
        <f t="shared" si="1871"/>
        <v>0</v>
      </c>
      <c r="GK849" s="329">
        <f t="shared" si="1872"/>
        <v>0</v>
      </c>
      <c r="GL849" s="329">
        <f t="shared" si="1873"/>
        <v>0</v>
      </c>
      <c r="GM849" s="329">
        <f t="shared" si="1874"/>
        <v>0</v>
      </c>
      <c r="GN849" s="329">
        <f t="shared" si="1875"/>
        <v>0</v>
      </c>
      <c r="GO849" s="329">
        <f t="shared" si="1876"/>
        <v>0</v>
      </c>
      <c r="GP849" s="170">
        <f t="shared" si="1894"/>
        <v>0</v>
      </c>
      <c r="GQ849" s="208">
        <f t="shared" si="1722"/>
        <v>0</v>
      </c>
      <c r="GR849" s="328">
        <v>35.9</v>
      </c>
      <c r="GS849" s="328">
        <f t="shared" si="1877"/>
        <v>0</v>
      </c>
      <c r="GT849" s="329">
        <f t="shared" si="1878"/>
        <v>0</v>
      </c>
      <c r="GU849" s="329">
        <f t="shared" si="1879"/>
        <v>0</v>
      </c>
      <c r="GV849" s="329">
        <f t="shared" si="1880"/>
        <v>0</v>
      </c>
      <c r="GW849" s="329">
        <f t="shared" si="1881"/>
        <v>0</v>
      </c>
      <c r="GX849" s="329">
        <f t="shared" si="1882"/>
        <v>0</v>
      </c>
      <c r="GY849" s="329">
        <f t="shared" si="1883"/>
        <v>0</v>
      </c>
      <c r="GZ849" s="170">
        <f t="shared" si="1895"/>
        <v>0</v>
      </c>
      <c r="HA849" s="208">
        <f t="shared" si="1723"/>
        <v>0</v>
      </c>
      <c r="HB849" s="328">
        <v>35.9</v>
      </c>
      <c r="HC849" s="328">
        <f t="shared" si="1724"/>
        <v>0</v>
      </c>
      <c r="HD849" s="329">
        <f t="shared" si="1830"/>
        <v>0</v>
      </c>
      <c r="HE849" s="329">
        <f t="shared" si="1831"/>
        <v>0</v>
      </c>
      <c r="HF849" s="329">
        <f t="shared" si="1832"/>
        <v>0</v>
      </c>
      <c r="HG849" s="329">
        <f t="shared" si="1833"/>
        <v>0</v>
      </c>
      <c r="HH849" s="329">
        <f t="shared" si="1834"/>
        <v>0</v>
      </c>
      <c r="HI849" s="329">
        <f t="shared" si="1835"/>
        <v>0</v>
      </c>
      <c r="HJ849" s="170">
        <f t="shared" si="1896"/>
        <v>0</v>
      </c>
      <c r="HK849" s="208">
        <f t="shared" si="1725"/>
        <v>0</v>
      </c>
      <c r="HL849" s="328">
        <v>35.9</v>
      </c>
      <c r="HM849" s="328">
        <f t="shared" si="1726"/>
        <v>0</v>
      </c>
      <c r="HN849" s="329">
        <f t="shared" si="1836"/>
        <v>0</v>
      </c>
      <c r="HO849" s="329">
        <f t="shared" si="1837"/>
        <v>0</v>
      </c>
      <c r="HP849" s="329">
        <f t="shared" si="1838"/>
        <v>0</v>
      </c>
      <c r="HQ849" s="329">
        <f t="shared" si="1839"/>
        <v>0</v>
      </c>
      <c r="HR849" s="329">
        <f t="shared" si="1840"/>
        <v>0</v>
      </c>
      <c r="HS849" s="329">
        <f t="shared" si="1841"/>
        <v>0</v>
      </c>
      <c r="HT849" s="170">
        <f t="shared" si="1727"/>
        <v>0</v>
      </c>
      <c r="HU849" s="208">
        <f t="shared" si="1728"/>
        <v>0</v>
      </c>
      <c r="HV849" s="328">
        <v>35.9</v>
      </c>
      <c r="HW849" s="328">
        <f t="shared" si="1842"/>
        <v>0</v>
      </c>
      <c r="HX849" s="329">
        <f t="shared" si="1843"/>
        <v>0</v>
      </c>
      <c r="HY849" s="329">
        <f t="shared" si="1844"/>
        <v>0</v>
      </c>
      <c r="HZ849" s="329">
        <f t="shared" si="1845"/>
        <v>0</v>
      </c>
      <c r="IA849" s="329">
        <f t="shared" si="1846"/>
        <v>0</v>
      </c>
      <c r="IB849" s="329">
        <f t="shared" si="1847"/>
        <v>0</v>
      </c>
      <c r="IC849" s="329">
        <f t="shared" si="1848"/>
        <v>0</v>
      </c>
      <c r="ID849" s="170">
        <f t="shared" si="1729"/>
        <v>0</v>
      </c>
      <c r="IE849" s="208">
        <f t="shared" si="1730"/>
        <v>0</v>
      </c>
      <c r="IF849" s="328">
        <v>35.9</v>
      </c>
      <c r="IG849" s="328">
        <f t="shared" si="1849"/>
        <v>0</v>
      </c>
      <c r="IH849" s="329">
        <f t="shared" si="1850"/>
        <v>0</v>
      </c>
      <c r="II849" s="329">
        <f t="shared" si="1851"/>
        <v>0</v>
      </c>
      <c r="IJ849" s="329">
        <f t="shared" si="1852"/>
        <v>0</v>
      </c>
      <c r="IK849" s="329">
        <f t="shared" si="1853"/>
        <v>0</v>
      </c>
      <c r="IL849" s="329">
        <f t="shared" si="1854"/>
        <v>0</v>
      </c>
      <c r="IM849" s="329">
        <f t="shared" si="1855"/>
        <v>0</v>
      </c>
      <c r="IN849" s="170">
        <f t="shared" si="1897"/>
        <v>0</v>
      </c>
    </row>
    <row r="850" spans="1:248">
      <c r="A850" s="318"/>
      <c r="B850" s="318"/>
      <c r="C850" s="318"/>
      <c r="D850" s="318"/>
      <c r="E850" s="318"/>
      <c r="F850" s="318"/>
      <c r="G850" s="318"/>
      <c r="H850" s="318"/>
      <c r="I850" s="318"/>
      <c r="K850" s="318"/>
      <c r="L850" s="318"/>
      <c r="M850" s="318"/>
      <c r="N850" s="318"/>
      <c r="O850" s="318"/>
      <c r="P850" s="318"/>
      <c r="Q850" s="318"/>
      <c r="R850" s="318"/>
      <c r="S850" s="208">
        <f t="shared" si="1731"/>
        <v>0</v>
      </c>
      <c r="T850" s="328">
        <v>36</v>
      </c>
      <c r="U850" s="328">
        <f t="shared" si="1732"/>
        <v>0</v>
      </c>
      <c r="V850" s="329">
        <f t="shared" si="1733"/>
        <v>0</v>
      </c>
      <c r="W850" s="329">
        <f t="shared" si="1734"/>
        <v>0</v>
      </c>
      <c r="X850" s="329">
        <f t="shared" si="1735"/>
        <v>0</v>
      </c>
      <c r="Y850" s="329">
        <f t="shared" si="1736"/>
        <v>0</v>
      </c>
      <c r="Z850" s="329">
        <f t="shared" si="1737"/>
        <v>0</v>
      </c>
      <c r="AA850" s="329">
        <f t="shared" si="1738"/>
        <v>0</v>
      </c>
      <c r="AB850" s="170">
        <f t="shared" si="1684"/>
        <v>0</v>
      </c>
      <c r="AC850" s="208">
        <f t="shared" si="1685"/>
        <v>0</v>
      </c>
      <c r="AD850" s="328">
        <v>36</v>
      </c>
      <c r="AE850" s="328">
        <f t="shared" si="1739"/>
        <v>0</v>
      </c>
      <c r="AF850" s="329">
        <f t="shared" si="1740"/>
        <v>0</v>
      </c>
      <c r="AG850" s="329">
        <f t="shared" si="1741"/>
        <v>0</v>
      </c>
      <c r="AH850" s="329">
        <f t="shared" si="1742"/>
        <v>0</v>
      </c>
      <c r="AI850" s="329">
        <f t="shared" si="1743"/>
        <v>0</v>
      </c>
      <c r="AJ850" s="329">
        <f t="shared" si="1744"/>
        <v>0</v>
      </c>
      <c r="AK850" s="329">
        <f t="shared" si="1745"/>
        <v>0</v>
      </c>
      <c r="AL850" s="170">
        <f t="shared" si="1686"/>
        <v>0</v>
      </c>
      <c r="AM850" s="208">
        <f t="shared" si="1687"/>
        <v>0</v>
      </c>
      <c r="AN850" s="328">
        <v>36</v>
      </c>
      <c r="AO850" s="328">
        <f t="shared" si="1746"/>
        <v>0</v>
      </c>
      <c r="AP850" s="329">
        <f t="shared" si="1747"/>
        <v>0</v>
      </c>
      <c r="AQ850" s="329">
        <f t="shared" si="1748"/>
        <v>0</v>
      </c>
      <c r="AR850" s="329">
        <f t="shared" si="1749"/>
        <v>0</v>
      </c>
      <c r="AS850" s="329">
        <f t="shared" si="1750"/>
        <v>0</v>
      </c>
      <c r="AT850" s="329">
        <f t="shared" si="1751"/>
        <v>0</v>
      </c>
      <c r="AU850" s="329">
        <f t="shared" si="1752"/>
        <v>0</v>
      </c>
      <c r="AV850" s="170">
        <f t="shared" si="1688"/>
        <v>0</v>
      </c>
      <c r="AW850" s="208">
        <f t="shared" si="1689"/>
        <v>0</v>
      </c>
      <c r="AX850" s="328">
        <v>36</v>
      </c>
      <c r="AY850" s="328">
        <f t="shared" si="1753"/>
        <v>0</v>
      </c>
      <c r="AZ850" s="329">
        <f t="shared" si="1754"/>
        <v>0</v>
      </c>
      <c r="BA850" s="329">
        <f t="shared" si="1755"/>
        <v>0</v>
      </c>
      <c r="BB850" s="329">
        <f t="shared" si="1756"/>
        <v>0</v>
      </c>
      <c r="BC850" s="329">
        <f t="shared" si="1757"/>
        <v>0</v>
      </c>
      <c r="BD850" s="329">
        <f t="shared" si="1758"/>
        <v>0</v>
      </c>
      <c r="BE850" s="329">
        <f t="shared" si="1759"/>
        <v>0</v>
      </c>
      <c r="BF850" s="170">
        <f t="shared" si="1690"/>
        <v>0</v>
      </c>
      <c r="BG850" s="208">
        <f t="shared" si="1691"/>
        <v>0</v>
      </c>
      <c r="BH850" s="328">
        <v>36</v>
      </c>
      <c r="BI850" s="328">
        <f t="shared" si="1692"/>
        <v>0</v>
      </c>
      <c r="BJ850" s="329">
        <f t="shared" si="1693"/>
        <v>0</v>
      </c>
      <c r="BK850" s="329">
        <f t="shared" si="1694"/>
        <v>0</v>
      </c>
      <c r="BL850" s="329">
        <f t="shared" si="1695"/>
        <v>0</v>
      </c>
      <c r="BM850" s="329">
        <f t="shared" si="1696"/>
        <v>0</v>
      </c>
      <c r="BN850" s="329">
        <f t="shared" si="1697"/>
        <v>0</v>
      </c>
      <c r="BO850" s="329">
        <f t="shared" si="1698"/>
        <v>0</v>
      </c>
      <c r="BP850" s="170">
        <f t="shared" si="1699"/>
        <v>0</v>
      </c>
      <c r="BQ850" s="208">
        <f t="shared" si="1700"/>
        <v>0</v>
      </c>
      <c r="BR850" s="328">
        <v>36</v>
      </c>
      <c r="BS850" s="328">
        <f t="shared" si="1760"/>
        <v>0</v>
      </c>
      <c r="BT850" s="329">
        <f t="shared" si="1761"/>
        <v>0</v>
      </c>
      <c r="BU850" s="329">
        <f t="shared" si="1762"/>
        <v>0</v>
      </c>
      <c r="BV850" s="329">
        <f t="shared" si="1763"/>
        <v>0</v>
      </c>
      <c r="BW850" s="329">
        <f t="shared" si="1764"/>
        <v>0</v>
      </c>
      <c r="BX850" s="329">
        <f t="shared" si="1765"/>
        <v>0</v>
      </c>
      <c r="BY850" s="329">
        <f t="shared" si="1766"/>
        <v>0</v>
      </c>
      <c r="BZ850" s="170">
        <f t="shared" si="1701"/>
        <v>0</v>
      </c>
      <c r="CA850" s="208">
        <f t="shared" si="1702"/>
        <v>0</v>
      </c>
      <c r="CB850" s="328">
        <v>36</v>
      </c>
      <c r="CC850" s="328">
        <f t="shared" si="1767"/>
        <v>0</v>
      </c>
      <c r="CD850" s="329">
        <f t="shared" si="1768"/>
        <v>0</v>
      </c>
      <c r="CE850" s="329">
        <f t="shared" si="1769"/>
        <v>0</v>
      </c>
      <c r="CF850" s="329">
        <f t="shared" si="1770"/>
        <v>0</v>
      </c>
      <c r="CG850" s="329">
        <f t="shared" si="1771"/>
        <v>0</v>
      </c>
      <c r="CH850" s="329">
        <f t="shared" si="1772"/>
        <v>0</v>
      </c>
      <c r="CI850" s="329">
        <f t="shared" si="1773"/>
        <v>0</v>
      </c>
      <c r="CJ850" s="170">
        <f t="shared" si="1703"/>
        <v>0</v>
      </c>
      <c r="CK850" s="208">
        <f t="shared" si="1704"/>
        <v>0</v>
      </c>
      <c r="CL850" s="328">
        <v>36</v>
      </c>
      <c r="CM850" s="328">
        <f t="shared" si="1774"/>
        <v>0</v>
      </c>
      <c r="CN850" s="329">
        <f t="shared" si="1775"/>
        <v>0</v>
      </c>
      <c r="CO850" s="329">
        <f t="shared" si="1776"/>
        <v>0</v>
      </c>
      <c r="CP850" s="329">
        <f t="shared" si="1777"/>
        <v>0</v>
      </c>
      <c r="CQ850" s="329">
        <f t="shared" si="1778"/>
        <v>0</v>
      </c>
      <c r="CR850" s="329">
        <f t="shared" si="1779"/>
        <v>0</v>
      </c>
      <c r="CS850" s="329">
        <f t="shared" si="1780"/>
        <v>0</v>
      </c>
      <c r="CT850" s="170">
        <f t="shared" si="1705"/>
        <v>0</v>
      </c>
      <c r="CU850" s="208">
        <f t="shared" si="1706"/>
        <v>0</v>
      </c>
      <c r="CV850" s="328">
        <v>36</v>
      </c>
      <c r="CW850" s="328">
        <f t="shared" si="1781"/>
        <v>0</v>
      </c>
      <c r="CX850" s="329">
        <f t="shared" si="1782"/>
        <v>0</v>
      </c>
      <c r="CY850" s="329">
        <f t="shared" si="1783"/>
        <v>0</v>
      </c>
      <c r="CZ850" s="329">
        <f t="shared" si="1784"/>
        <v>0</v>
      </c>
      <c r="DA850" s="329">
        <f t="shared" si="1785"/>
        <v>0</v>
      </c>
      <c r="DB850" s="329">
        <f t="shared" si="1786"/>
        <v>0</v>
      </c>
      <c r="DC850" s="329">
        <f t="shared" si="1787"/>
        <v>0</v>
      </c>
      <c r="DD850" s="170">
        <f t="shared" si="1707"/>
        <v>0</v>
      </c>
      <c r="DE850" s="208">
        <f t="shared" si="1708"/>
        <v>0</v>
      </c>
      <c r="DF850" s="328">
        <v>36</v>
      </c>
      <c r="DG850" s="328">
        <f t="shared" si="1788"/>
        <v>0</v>
      </c>
      <c r="DH850" s="329">
        <f t="shared" si="1789"/>
        <v>0</v>
      </c>
      <c r="DI850" s="329">
        <f t="shared" si="1790"/>
        <v>0</v>
      </c>
      <c r="DJ850" s="329">
        <f t="shared" si="1791"/>
        <v>0</v>
      </c>
      <c r="DK850" s="329">
        <f t="shared" si="1792"/>
        <v>0</v>
      </c>
      <c r="DL850" s="329">
        <f t="shared" si="1793"/>
        <v>0</v>
      </c>
      <c r="DM850" s="329">
        <f t="shared" si="1794"/>
        <v>0</v>
      </c>
      <c r="DN850" s="170">
        <f t="shared" si="1709"/>
        <v>0</v>
      </c>
      <c r="DO850" s="208">
        <f t="shared" si="1710"/>
        <v>0</v>
      </c>
      <c r="DP850" s="328">
        <v>36</v>
      </c>
      <c r="DQ850" s="328">
        <f t="shared" si="1795"/>
        <v>0</v>
      </c>
      <c r="DR850" s="329">
        <f t="shared" si="1796"/>
        <v>0</v>
      </c>
      <c r="DS850" s="329">
        <f t="shared" si="1797"/>
        <v>0</v>
      </c>
      <c r="DT850" s="329">
        <f t="shared" si="1798"/>
        <v>0</v>
      </c>
      <c r="DU850" s="329">
        <f t="shared" si="1799"/>
        <v>0</v>
      </c>
      <c r="DV850" s="329">
        <f t="shared" si="1800"/>
        <v>0</v>
      </c>
      <c r="DW850" s="329">
        <f t="shared" si="1801"/>
        <v>0</v>
      </c>
      <c r="DX850" s="170">
        <f t="shared" si="1711"/>
        <v>0</v>
      </c>
      <c r="DY850" s="208">
        <f t="shared" si="1712"/>
        <v>0</v>
      </c>
      <c r="DZ850" s="328">
        <v>36</v>
      </c>
      <c r="EA850" s="328">
        <f t="shared" si="1802"/>
        <v>0</v>
      </c>
      <c r="EB850" s="329">
        <f t="shared" si="1803"/>
        <v>0</v>
      </c>
      <c r="EC850" s="329">
        <f t="shared" si="1804"/>
        <v>0</v>
      </c>
      <c r="ED850" s="329">
        <f t="shared" si="1805"/>
        <v>0</v>
      </c>
      <c r="EE850" s="329">
        <f t="shared" si="1806"/>
        <v>0</v>
      </c>
      <c r="EF850" s="329">
        <f t="shared" si="1807"/>
        <v>0</v>
      </c>
      <c r="EG850" s="329">
        <f t="shared" si="1808"/>
        <v>0</v>
      </c>
      <c r="EH850" s="170">
        <f t="shared" si="1713"/>
        <v>0</v>
      </c>
      <c r="EI850" s="208">
        <f t="shared" si="1714"/>
        <v>0</v>
      </c>
      <c r="EJ850" s="328">
        <v>36</v>
      </c>
      <c r="EK850" s="328">
        <f t="shared" si="1809"/>
        <v>0</v>
      </c>
      <c r="EL850" s="329">
        <f t="shared" si="1810"/>
        <v>0</v>
      </c>
      <c r="EM850" s="329">
        <f t="shared" si="1811"/>
        <v>0</v>
      </c>
      <c r="EN850" s="329">
        <f t="shared" si="1812"/>
        <v>0</v>
      </c>
      <c r="EO850" s="329">
        <f t="shared" si="1813"/>
        <v>0</v>
      </c>
      <c r="EP850" s="329">
        <f t="shared" si="1814"/>
        <v>0</v>
      </c>
      <c r="EQ850" s="329">
        <f t="shared" si="1815"/>
        <v>0</v>
      </c>
      <c r="ER850" s="170">
        <f t="shared" si="1715"/>
        <v>0</v>
      </c>
      <c r="ES850" s="208">
        <f t="shared" si="1716"/>
        <v>0</v>
      </c>
      <c r="ET850" s="328">
        <v>36</v>
      </c>
      <c r="EU850" s="328">
        <f t="shared" si="1816"/>
        <v>0</v>
      </c>
      <c r="EV850" s="329">
        <f t="shared" si="1817"/>
        <v>0</v>
      </c>
      <c r="EW850" s="329">
        <f t="shared" si="1818"/>
        <v>0</v>
      </c>
      <c r="EX850" s="329">
        <f t="shared" si="1819"/>
        <v>0</v>
      </c>
      <c r="EY850" s="329">
        <f t="shared" si="1820"/>
        <v>0</v>
      </c>
      <c r="EZ850" s="329">
        <f t="shared" si="1821"/>
        <v>0</v>
      </c>
      <c r="FA850" s="329">
        <f t="shared" si="1822"/>
        <v>0</v>
      </c>
      <c r="FB850" s="170">
        <f t="shared" si="1717"/>
        <v>0</v>
      </c>
      <c r="FC850" s="208">
        <f t="shared" si="1718"/>
        <v>0</v>
      </c>
      <c r="FD850" s="328">
        <v>36</v>
      </c>
      <c r="FE850" s="328">
        <f t="shared" si="1823"/>
        <v>0</v>
      </c>
      <c r="FF850" s="329">
        <f t="shared" si="1824"/>
        <v>0</v>
      </c>
      <c r="FG850" s="329">
        <f t="shared" si="1825"/>
        <v>0</v>
      </c>
      <c r="FH850" s="329">
        <f t="shared" si="1826"/>
        <v>0</v>
      </c>
      <c r="FI850" s="329">
        <f t="shared" si="1827"/>
        <v>0</v>
      </c>
      <c r="FJ850" s="329">
        <f t="shared" si="1828"/>
        <v>0</v>
      </c>
      <c r="FK850" s="329">
        <f t="shared" si="1829"/>
        <v>0</v>
      </c>
      <c r="FL850" s="170">
        <f t="shared" si="1891"/>
        <v>0</v>
      </c>
      <c r="FM850" s="208">
        <f t="shared" si="1719"/>
        <v>0</v>
      </c>
      <c r="FN850" s="328">
        <v>36</v>
      </c>
      <c r="FO850" s="328">
        <f t="shared" si="1856"/>
        <v>0</v>
      </c>
      <c r="FP850" s="329">
        <f t="shared" si="1857"/>
        <v>0</v>
      </c>
      <c r="FQ850" s="329">
        <f t="shared" si="1858"/>
        <v>0</v>
      </c>
      <c r="FR850" s="329">
        <f t="shared" si="1859"/>
        <v>0</v>
      </c>
      <c r="FS850" s="329">
        <f t="shared" si="1860"/>
        <v>0</v>
      </c>
      <c r="FT850" s="329">
        <f t="shared" si="1861"/>
        <v>0</v>
      </c>
      <c r="FU850" s="329">
        <f t="shared" si="1862"/>
        <v>0</v>
      </c>
      <c r="FV850" s="170">
        <f t="shared" si="1892"/>
        <v>0</v>
      </c>
      <c r="FW850" s="208">
        <f t="shared" si="1720"/>
        <v>0</v>
      </c>
      <c r="FX850" s="328">
        <v>36</v>
      </c>
      <c r="FY850" s="328">
        <f t="shared" si="1863"/>
        <v>0</v>
      </c>
      <c r="FZ850" s="329">
        <f t="shared" si="1864"/>
        <v>0</v>
      </c>
      <c r="GA850" s="329">
        <f t="shared" si="1865"/>
        <v>0</v>
      </c>
      <c r="GB850" s="329">
        <f t="shared" si="1866"/>
        <v>0</v>
      </c>
      <c r="GC850" s="329">
        <f t="shared" si="1867"/>
        <v>0</v>
      </c>
      <c r="GD850" s="329">
        <f t="shared" si="1868"/>
        <v>0</v>
      </c>
      <c r="GE850" s="329">
        <f t="shared" si="1869"/>
        <v>0</v>
      </c>
      <c r="GF850" s="170">
        <f t="shared" si="1893"/>
        <v>0</v>
      </c>
      <c r="GG850" s="208">
        <f t="shared" si="1721"/>
        <v>0</v>
      </c>
      <c r="GH850" s="328">
        <v>36</v>
      </c>
      <c r="GI850" s="328">
        <f t="shared" si="1870"/>
        <v>0</v>
      </c>
      <c r="GJ850" s="329">
        <f t="shared" si="1871"/>
        <v>0</v>
      </c>
      <c r="GK850" s="329">
        <f t="shared" si="1872"/>
        <v>0</v>
      </c>
      <c r="GL850" s="329">
        <f t="shared" si="1873"/>
        <v>0</v>
      </c>
      <c r="GM850" s="329">
        <f t="shared" si="1874"/>
        <v>0</v>
      </c>
      <c r="GN850" s="329">
        <f t="shared" si="1875"/>
        <v>0</v>
      </c>
      <c r="GO850" s="329">
        <f t="shared" si="1876"/>
        <v>0</v>
      </c>
      <c r="GP850" s="170">
        <f t="shared" si="1894"/>
        <v>0</v>
      </c>
      <c r="GQ850" s="208">
        <f t="shared" si="1722"/>
        <v>0</v>
      </c>
      <c r="GR850" s="328">
        <v>36</v>
      </c>
      <c r="GS850" s="328">
        <f t="shared" si="1877"/>
        <v>0</v>
      </c>
      <c r="GT850" s="329">
        <f t="shared" si="1878"/>
        <v>0</v>
      </c>
      <c r="GU850" s="329">
        <f t="shared" si="1879"/>
        <v>0</v>
      </c>
      <c r="GV850" s="329">
        <f t="shared" si="1880"/>
        <v>0</v>
      </c>
      <c r="GW850" s="329">
        <f t="shared" si="1881"/>
        <v>0</v>
      </c>
      <c r="GX850" s="329">
        <f t="shared" si="1882"/>
        <v>0</v>
      </c>
      <c r="GY850" s="329">
        <f t="shared" si="1883"/>
        <v>0</v>
      </c>
      <c r="GZ850" s="170">
        <f t="shared" si="1895"/>
        <v>0</v>
      </c>
      <c r="HA850" s="208">
        <f t="shared" si="1723"/>
        <v>0</v>
      </c>
      <c r="HB850" s="328">
        <v>36</v>
      </c>
      <c r="HC850" s="328">
        <f t="shared" si="1724"/>
        <v>0</v>
      </c>
      <c r="HD850" s="329">
        <f t="shared" si="1830"/>
        <v>0</v>
      </c>
      <c r="HE850" s="329">
        <f t="shared" si="1831"/>
        <v>0</v>
      </c>
      <c r="HF850" s="329">
        <f t="shared" si="1832"/>
        <v>0</v>
      </c>
      <c r="HG850" s="329">
        <f t="shared" si="1833"/>
        <v>0</v>
      </c>
      <c r="HH850" s="329">
        <f t="shared" si="1834"/>
        <v>0</v>
      </c>
      <c r="HI850" s="329">
        <f t="shared" si="1835"/>
        <v>0</v>
      </c>
      <c r="HJ850" s="170">
        <f t="shared" si="1896"/>
        <v>0</v>
      </c>
      <c r="HK850" s="208">
        <f t="shared" si="1725"/>
        <v>0</v>
      </c>
      <c r="HL850" s="328">
        <v>36</v>
      </c>
      <c r="HM850" s="328">
        <f t="shared" si="1726"/>
        <v>0</v>
      </c>
      <c r="HN850" s="329">
        <f t="shared" si="1836"/>
        <v>0</v>
      </c>
      <c r="HO850" s="329">
        <f t="shared" si="1837"/>
        <v>0</v>
      </c>
      <c r="HP850" s="329">
        <f t="shared" si="1838"/>
        <v>0</v>
      </c>
      <c r="HQ850" s="329">
        <f t="shared" si="1839"/>
        <v>0</v>
      </c>
      <c r="HR850" s="329">
        <f t="shared" si="1840"/>
        <v>0</v>
      </c>
      <c r="HS850" s="329">
        <f t="shared" si="1841"/>
        <v>0</v>
      </c>
      <c r="HT850" s="170">
        <f t="shared" si="1727"/>
        <v>0</v>
      </c>
      <c r="HU850" s="208">
        <f t="shared" si="1728"/>
        <v>0</v>
      </c>
      <c r="HV850" s="328">
        <v>36</v>
      </c>
      <c r="HW850" s="328">
        <f t="shared" si="1842"/>
        <v>0</v>
      </c>
      <c r="HX850" s="329">
        <f t="shared" si="1843"/>
        <v>0</v>
      </c>
      <c r="HY850" s="329">
        <f t="shared" si="1844"/>
        <v>0</v>
      </c>
      <c r="HZ850" s="329">
        <f t="shared" si="1845"/>
        <v>0</v>
      </c>
      <c r="IA850" s="329">
        <f t="shared" si="1846"/>
        <v>0</v>
      </c>
      <c r="IB850" s="329">
        <f t="shared" si="1847"/>
        <v>0</v>
      </c>
      <c r="IC850" s="329">
        <f t="shared" si="1848"/>
        <v>0</v>
      </c>
      <c r="ID850" s="170">
        <f t="shared" si="1729"/>
        <v>0</v>
      </c>
      <c r="IE850" s="208">
        <f t="shared" si="1730"/>
        <v>0</v>
      </c>
      <c r="IF850" s="328">
        <v>36</v>
      </c>
      <c r="IG850" s="328">
        <f t="shared" si="1849"/>
        <v>0</v>
      </c>
      <c r="IH850" s="329">
        <f t="shared" si="1850"/>
        <v>0</v>
      </c>
      <c r="II850" s="329">
        <f t="shared" si="1851"/>
        <v>0</v>
      </c>
      <c r="IJ850" s="329">
        <f t="shared" si="1852"/>
        <v>0</v>
      </c>
      <c r="IK850" s="329">
        <f t="shared" si="1853"/>
        <v>0</v>
      </c>
      <c r="IL850" s="329">
        <f t="shared" si="1854"/>
        <v>0</v>
      </c>
      <c r="IM850" s="329">
        <f t="shared" si="1855"/>
        <v>0</v>
      </c>
      <c r="IN850" s="170">
        <f t="shared" si="1897"/>
        <v>0</v>
      </c>
    </row>
    <row r="851" spans="1:248">
      <c r="A851" s="318"/>
      <c r="B851" s="318"/>
      <c r="C851" s="318"/>
      <c r="D851" s="318"/>
      <c r="E851" s="318"/>
      <c r="F851" s="318"/>
      <c r="G851" s="318"/>
      <c r="H851" s="318"/>
      <c r="I851" s="318"/>
      <c r="K851" s="318"/>
      <c r="L851" s="318"/>
      <c r="M851" s="318"/>
      <c r="N851" s="318"/>
      <c r="O851" s="318"/>
      <c r="P851" s="318"/>
      <c r="Q851" s="318"/>
      <c r="R851" s="318"/>
      <c r="S851" s="208">
        <f t="shared" si="1731"/>
        <v>0</v>
      </c>
      <c r="T851" s="328">
        <v>36.1</v>
      </c>
      <c r="U851" s="328">
        <f t="shared" si="1732"/>
        <v>0</v>
      </c>
      <c r="V851" s="329">
        <f t="shared" si="1733"/>
        <v>0</v>
      </c>
      <c r="W851" s="329">
        <f t="shared" si="1734"/>
        <v>0</v>
      </c>
      <c r="X851" s="329">
        <f t="shared" si="1735"/>
        <v>0</v>
      </c>
      <c r="Y851" s="329">
        <f t="shared" si="1736"/>
        <v>0</v>
      </c>
      <c r="Z851" s="329">
        <f t="shared" si="1737"/>
        <v>0</v>
      </c>
      <c r="AA851" s="329">
        <f t="shared" si="1738"/>
        <v>0</v>
      </c>
      <c r="AB851" s="170">
        <f t="shared" si="1684"/>
        <v>0</v>
      </c>
      <c r="AC851" s="208">
        <f t="shared" si="1685"/>
        <v>0</v>
      </c>
      <c r="AD851" s="328">
        <v>36.1</v>
      </c>
      <c r="AE851" s="328">
        <f t="shared" si="1739"/>
        <v>0</v>
      </c>
      <c r="AF851" s="329">
        <f t="shared" si="1740"/>
        <v>0</v>
      </c>
      <c r="AG851" s="329">
        <f t="shared" si="1741"/>
        <v>0</v>
      </c>
      <c r="AH851" s="329">
        <f t="shared" si="1742"/>
        <v>0</v>
      </c>
      <c r="AI851" s="329">
        <f t="shared" si="1743"/>
        <v>0</v>
      </c>
      <c r="AJ851" s="329">
        <f t="shared" si="1744"/>
        <v>0</v>
      </c>
      <c r="AK851" s="329">
        <f t="shared" si="1745"/>
        <v>0</v>
      </c>
      <c r="AL851" s="170">
        <f t="shared" si="1686"/>
        <v>0</v>
      </c>
      <c r="AM851" s="208">
        <f t="shared" si="1687"/>
        <v>0</v>
      </c>
      <c r="AN851" s="328">
        <v>36.1</v>
      </c>
      <c r="AO851" s="328">
        <f t="shared" si="1746"/>
        <v>0</v>
      </c>
      <c r="AP851" s="329">
        <f t="shared" si="1747"/>
        <v>0</v>
      </c>
      <c r="AQ851" s="329">
        <f t="shared" si="1748"/>
        <v>0</v>
      </c>
      <c r="AR851" s="329">
        <f t="shared" si="1749"/>
        <v>0</v>
      </c>
      <c r="AS851" s="329">
        <f t="shared" si="1750"/>
        <v>0</v>
      </c>
      <c r="AT851" s="329">
        <f t="shared" si="1751"/>
        <v>0</v>
      </c>
      <c r="AU851" s="329">
        <f t="shared" si="1752"/>
        <v>0</v>
      </c>
      <c r="AV851" s="170">
        <f t="shared" si="1688"/>
        <v>0</v>
      </c>
      <c r="AW851" s="208">
        <f t="shared" si="1689"/>
        <v>0</v>
      </c>
      <c r="AX851" s="328">
        <v>36.1</v>
      </c>
      <c r="AY851" s="328">
        <f t="shared" si="1753"/>
        <v>0</v>
      </c>
      <c r="AZ851" s="329">
        <f t="shared" si="1754"/>
        <v>0</v>
      </c>
      <c r="BA851" s="329">
        <f t="shared" si="1755"/>
        <v>0</v>
      </c>
      <c r="BB851" s="329">
        <f t="shared" si="1756"/>
        <v>0</v>
      </c>
      <c r="BC851" s="329">
        <f t="shared" si="1757"/>
        <v>0</v>
      </c>
      <c r="BD851" s="329">
        <f t="shared" si="1758"/>
        <v>0</v>
      </c>
      <c r="BE851" s="329">
        <f t="shared" si="1759"/>
        <v>0</v>
      </c>
      <c r="BF851" s="170">
        <f t="shared" si="1690"/>
        <v>0</v>
      </c>
      <c r="BG851" s="208">
        <f t="shared" si="1691"/>
        <v>0</v>
      </c>
      <c r="BH851" s="328">
        <v>36.1</v>
      </c>
      <c r="BI851" s="328">
        <f t="shared" si="1692"/>
        <v>0</v>
      </c>
      <c r="BJ851" s="329">
        <f t="shared" si="1693"/>
        <v>0</v>
      </c>
      <c r="BK851" s="329">
        <f t="shared" si="1694"/>
        <v>0</v>
      </c>
      <c r="BL851" s="329">
        <f t="shared" si="1695"/>
        <v>0</v>
      </c>
      <c r="BM851" s="329">
        <f t="shared" si="1696"/>
        <v>0</v>
      </c>
      <c r="BN851" s="329">
        <f t="shared" si="1697"/>
        <v>0</v>
      </c>
      <c r="BO851" s="329">
        <f t="shared" si="1698"/>
        <v>0</v>
      </c>
      <c r="BP851" s="170">
        <f t="shared" si="1699"/>
        <v>0</v>
      </c>
      <c r="BQ851" s="208">
        <f t="shared" si="1700"/>
        <v>0</v>
      </c>
      <c r="BR851" s="328">
        <v>36.1</v>
      </c>
      <c r="BS851" s="328">
        <f t="shared" si="1760"/>
        <v>0</v>
      </c>
      <c r="BT851" s="329">
        <f t="shared" si="1761"/>
        <v>0</v>
      </c>
      <c r="BU851" s="329">
        <f t="shared" si="1762"/>
        <v>0</v>
      </c>
      <c r="BV851" s="329">
        <f t="shared" si="1763"/>
        <v>0</v>
      </c>
      <c r="BW851" s="329">
        <f t="shared" si="1764"/>
        <v>0</v>
      </c>
      <c r="BX851" s="329">
        <f t="shared" si="1765"/>
        <v>0</v>
      </c>
      <c r="BY851" s="329">
        <f t="shared" si="1766"/>
        <v>0</v>
      </c>
      <c r="BZ851" s="170">
        <f t="shared" si="1701"/>
        <v>0</v>
      </c>
      <c r="CA851" s="208">
        <f t="shared" si="1702"/>
        <v>0</v>
      </c>
      <c r="CB851" s="328">
        <v>36.1</v>
      </c>
      <c r="CC851" s="328">
        <f t="shared" si="1767"/>
        <v>0</v>
      </c>
      <c r="CD851" s="329">
        <f t="shared" si="1768"/>
        <v>0</v>
      </c>
      <c r="CE851" s="329">
        <f t="shared" si="1769"/>
        <v>0</v>
      </c>
      <c r="CF851" s="329">
        <f t="shared" si="1770"/>
        <v>0</v>
      </c>
      <c r="CG851" s="329">
        <f t="shared" si="1771"/>
        <v>0</v>
      </c>
      <c r="CH851" s="329">
        <f t="shared" si="1772"/>
        <v>0</v>
      </c>
      <c r="CI851" s="329">
        <f t="shared" si="1773"/>
        <v>0</v>
      </c>
      <c r="CJ851" s="170">
        <f t="shared" si="1703"/>
        <v>0</v>
      </c>
      <c r="CK851" s="208">
        <f t="shared" si="1704"/>
        <v>0</v>
      </c>
      <c r="CL851" s="328">
        <v>36.1</v>
      </c>
      <c r="CM851" s="328">
        <f t="shared" si="1774"/>
        <v>0</v>
      </c>
      <c r="CN851" s="329">
        <f t="shared" si="1775"/>
        <v>0</v>
      </c>
      <c r="CO851" s="329">
        <f t="shared" si="1776"/>
        <v>0</v>
      </c>
      <c r="CP851" s="329">
        <f t="shared" si="1777"/>
        <v>0</v>
      </c>
      <c r="CQ851" s="329">
        <f t="shared" si="1778"/>
        <v>0</v>
      </c>
      <c r="CR851" s="329">
        <f t="shared" si="1779"/>
        <v>0</v>
      </c>
      <c r="CS851" s="329">
        <f t="shared" si="1780"/>
        <v>0</v>
      </c>
      <c r="CT851" s="170">
        <f t="shared" si="1705"/>
        <v>0</v>
      </c>
      <c r="CU851" s="208">
        <f t="shared" si="1706"/>
        <v>0</v>
      </c>
      <c r="CV851" s="328">
        <v>36.1</v>
      </c>
      <c r="CW851" s="328">
        <f t="shared" si="1781"/>
        <v>0</v>
      </c>
      <c r="CX851" s="329">
        <f t="shared" si="1782"/>
        <v>0</v>
      </c>
      <c r="CY851" s="329">
        <f t="shared" si="1783"/>
        <v>0</v>
      </c>
      <c r="CZ851" s="329">
        <f t="shared" si="1784"/>
        <v>0</v>
      </c>
      <c r="DA851" s="329">
        <f t="shared" si="1785"/>
        <v>0</v>
      </c>
      <c r="DB851" s="329">
        <f t="shared" si="1786"/>
        <v>0</v>
      </c>
      <c r="DC851" s="329">
        <f t="shared" si="1787"/>
        <v>0</v>
      </c>
      <c r="DD851" s="170">
        <f t="shared" si="1707"/>
        <v>0</v>
      </c>
      <c r="DE851" s="208">
        <f t="shared" si="1708"/>
        <v>0</v>
      </c>
      <c r="DF851" s="328">
        <v>36.1</v>
      </c>
      <c r="DG851" s="328">
        <f t="shared" si="1788"/>
        <v>0</v>
      </c>
      <c r="DH851" s="329">
        <f t="shared" si="1789"/>
        <v>0</v>
      </c>
      <c r="DI851" s="329">
        <f t="shared" si="1790"/>
        <v>0</v>
      </c>
      <c r="DJ851" s="329">
        <f t="shared" si="1791"/>
        <v>0</v>
      </c>
      <c r="DK851" s="329">
        <f t="shared" si="1792"/>
        <v>0</v>
      </c>
      <c r="DL851" s="329">
        <f t="shared" si="1793"/>
        <v>0</v>
      </c>
      <c r="DM851" s="329">
        <f t="shared" si="1794"/>
        <v>0</v>
      </c>
      <c r="DN851" s="170">
        <f t="shared" si="1709"/>
        <v>0</v>
      </c>
      <c r="DO851" s="208">
        <f t="shared" si="1710"/>
        <v>0</v>
      </c>
      <c r="DP851" s="328">
        <v>36.1</v>
      </c>
      <c r="DQ851" s="328">
        <f t="shared" si="1795"/>
        <v>0</v>
      </c>
      <c r="DR851" s="329">
        <f t="shared" si="1796"/>
        <v>0</v>
      </c>
      <c r="DS851" s="329">
        <f t="shared" si="1797"/>
        <v>0</v>
      </c>
      <c r="DT851" s="329">
        <f t="shared" si="1798"/>
        <v>0</v>
      </c>
      <c r="DU851" s="329">
        <f t="shared" si="1799"/>
        <v>0</v>
      </c>
      <c r="DV851" s="329">
        <f t="shared" si="1800"/>
        <v>0</v>
      </c>
      <c r="DW851" s="329">
        <f t="shared" si="1801"/>
        <v>0</v>
      </c>
      <c r="DX851" s="170">
        <f t="shared" si="1711"/>
        <v>0</v>
      </c>
      <c r="DY851" s="208">
        <f t="shared" si="1712"/>
        <v>0</v>
      </c>
      <c r="DZ851" s="328">
        <v>36.1</v>
      </c>
      <c r="EA851" s="328">
        <f t="shared" si="1802"/>
        <v>0</v>
      </c>
      <c r="EB851" s="329">
        <f t="shared" si="1803"/>
        <v>0</v>
      </c>
      <c r="EC851" s="329">
        <f t="shared" si="1804"/>
        <v>0</v>
      </c>
      <c r="ED851" s="329">
        <f t="shared" si="1805"/>
        <v>0</v>
      </c>
      <c r="EE851" s="329">
        <f t="shared" si="1806"/>
        <v>0</v>
      </c>
      <c r="EF851" s="329">
        <f t="shared" si="1807"/>
        <v>0</v>
      </c>
      <c r="EG851" s="329">
        <f t="shared" si="1808"/>
        <v>0</v>
      </c>
      <c r="EH851" s="170">
        <f t="shared" si="1713"/>
        <v>0</v>
      </c>
      <c r="EI851" s="208">
        <f t="shared" si="1714"/>
        <v>0</v>
      </c>
      <c r="EJ851" s="328">
        <v>36.1</v>
      </c>
      <c r="EK851" s="328">
        <f t="shared" si="1809"/>
        <v>0</v>
      </c>
      <c r="EL851" s="329">
        <f t="shared" si="1810"/>
        <v>0</v>
      </c>
      <c r="EM851" s="329">
        <f t="shared" si="1811"/>
        <v>0</v>
      </c>
      <c r="EN851" s="329">
        <f t="shared" si="1812"/>
        <v>0</v>
      </c>
      <c r="EO851" s="329">
        <f t="shared" si="1813"/>
        <v>0</v>
      </c>
      <c r="EP851" s="329">
        <f t="shared" si="1814"/>
        <v>0</v>
      </c>
      <c r="EQ851" s="329">
        <f t="shared" si="1815"/>
        <v>0</v>
      </c>
      <c r="ER851" s="170">
        <f t="shared" si="1715"/>
        <v>0</v>
      </c>
      <c r="ES851" s="208">
        <f t="shared" si="1716"/>
        <v>0</v>
      </c>
      <c r="ET851" s="328">
        <v>36.1</v>
      </c>
      <c r="EU851" s="328">
        <f t="shared" si="1816"/>
        <v>0</v>
      </c>
      <c r="EV851" s="329">
        <f t="shared" si="1817"/>
        <v>0</v>
      </c>
      <c r="EW851" s="329">
        <f t="shared" si="1818"/>
        <v>0</v>
      </c>
      <c r="EX851" s="329">
        <f t="shared" si="1819"/>
        <v>0</v>
      </c>
      <c r="EY851" s="329">
        <f t="shared" si="1820"/>
        <v>0</v>
      </c>
      <c r="EZ851" s="329">
        <f t="shared" si="1821"/>
        <v>0</v>
      </c>
      <c r="FA851" s="329">
        <f t="shared" si="1822"/>
        <v>0</v>
      </c>
      <c r="FB851" s="170">
        <f t="shared" si="1717"/>
        <v>0</v>
      </c>
      <c r="FC851" s="208">
        <f t="shared" si="1718"/>
        <v>0</v>
      </c>
      <c r="FD851" s="328">
        <v>36.1</v>
      </c>
      <c r="FE851" s="328">
        <f t="shared" si="1823"/>
        <v>0</v>
      </c>
      <c r="FF851" s="329">
        <f t="shared" si="1824"/>
        <v>0</v>
      </c>
      <c r="FG851" s="329">
        <f t="shared" si="1825"/>
        <v>0</v>
      </c>
      <c r="FH851" s="329">
        <f t="shared" si="1826"/>
        <v>0</v>
      </c>
      <c r="FI851" s="329">
        <f t="shared" si="1827"/>
        <v>0</v>
      </c>
      <c r="FJ851" s="329">
        <f t="shared" si="1828"/>
        <v>0</v>
      </c>
      <c r="FK851" s="329">
        <f t="shared" si="1829"/>
        <v>0</v>
      </c>
      <c r="FL851" s="170">
        <f t="shared" si="1891"/>
        <v>0</v>
      </c>
      <c r="FM851" s="208">
        <f t="shared" si="1719"/>
        <v>0</v>
      </c>
      <c r="FN851" s="328">
        <v>36.1</v>
      </c>
      <c r="FO851" s="328">
        <f t="shared" si="1856"/>
        <v>0</v>
      </c>
      <c r="FP851" s="329">
        <f t="shared" si="1857"/>
        <v>0</v>
      </c>
      <c r="FQ851" s="329">
        <f t="shared" si="1858"/>
        <v>0</v>
      </c>
      <c r="FR851" s="329">
        <f t="shared" si="1859"/>
        <v>0</v>
      </c>
      <c r="FS851" s="329">
        <f t="shared" si="1860"/>
        <v>0</v>
      </c>
      <c r="FT851" s="329">
        <f t="shared" si="1861"/>
        <v>0</v>
      </c>
      <c r="FU851" s="329">
        <f t="shared" si="1862"/>
        <v>0</v>
      </c>
      <c r="FV851" s="170">
        <f t="shared" si="1892"/>
        <v>0</v>
      </c>
      <c r="FW851" s="208">
        <f t="shared" si="1720"/>
        <v>0</v>
      </c>
      <c r="FX851" s="328">
        <v>36.1</v>
      </c>
      <c r="FY851" s="328">
        <f t="shared" si="1863"/>
        <v>0</v>
      </c>
      <c r="FZ851" s="329">
        <f t="shared" si="1864"/>
        <v>0</v>
      </c>
      <c r="GA851" s="329">
        <f t="shared" si="1865"/>
        <v>0</v>
      </c>
      <c r="GB851" s="329">
        <f t="shared" si="1866"/>
        <v>0</v>
      </c>
      <c r="GC851" s="329">
        <f t="shared" si="1867"/>
        <v>0</v>
      </c>
      <c r="GD851" s="329">
        <f t="shared" si="1868"/>
        <v>0</v>
      </c>
      <c r="GE851" s="329">
        <f t="shared" si="1869"/>
        <v>0</v>
      </c>
      <c r="GF851" s="170">
        <f t="shared" si="1893"/>
        <v>0</v>
      </c>
      <c r="GG851" s="208">
        <f t="shared" si="1721"/>
        <v>0</v>
      </c>
      <c r="GH851" s="328">
        <v>36.1</v>
      </c>
      <c r="GI851" s="328">
        <f t="shared" si="1870"/>
        <v>0</v>
      </c>
      <c r="GJ851" s="329">
        <f t="shared" si="1871"/>
        <v>0</v>
      </c>
      <c r="GK851" s="329">
        <f t="shared" si="1872"/>
        <v>0</v>
      </c>
      <c r="GL851" s="329">
        <f t="shared" si="1873"/>
        <v>0</v>
      </c>
      <c r="GM851" s="329">
        <f t="shared" si="1874"/>
        <v>0</v>
      </c>
      <c r="GN851" s="329">
        <f t="shared" si="1875"/>
        <v>0</v>
      </c>
      <c r="GO851" s="329">
        <f t="shared" si="1876"/>
        <v>0</v>
      </c>
      <c r="GP851" s="170">
        <f t="shared" si="1894"/>
        <v>0</v>
      </c>
      <c r="GQ851" s="208">
        <f t="shared" si="1722"/>
        <v>0</v>
      </c>
      <c r="GR851" s="328">
        <v>36.1</v>
      </c>
      <c r="GS851" s="328">
        <f t="shared" si="1877"/>
        <v>0</v>
      </c>
      <c r="GT851" s="329">
        <f t="shared" si="1878"/>
        <v>0</v>
      </c>
      <c r="GU851" s="329">
        <f t="shared" si="1879"/>
        <v>0</v>
      </c>
      <c r="GV851" s="329">
        <f t="shared" si="1880"/>
        <v>0</v>
      </c>
      <c r="GW851" s="329">
        <f t="shared" si="1881"/>
        <v>0</v>
      </c>
      <c r="GX851" s="329">
        <f t="shared" si="1882"/>
        <v>0</v>
      </c>
      <c r="GY851" s="329">
        <f t="shared" si="1883"/>
        <v>0</v>
      </c>
      <c r="GZ851" s="170">
        <f t="shared" si="1895"/>
        <v>0</v>
      </c>
      <c r="HA851" s="208">
        <f t="shared" si="1723"/>
        <v>0</v>
      </c>
      <c r="HB851" s="328">
        <v>36.1</v>
      </c>
      <c r="HC851" s="328">
        <f t="shared" si="1724"/>
        <v>0</v>
      </c>
      <c r="HD851" s="329">
        <f t="shared" si="1830"/>
        <v>0</v>
      </c>
      <c r="HE851" s="329">
        <f t="shared" si="1831"/>
        <v>0</v>
      </c>
      <c r="HF851" s="329">
        <f t="shared" si="1832"/>
        <v>0</v>
      </c>
      <c r="HG851" s="329">
        <f t="shared" si="1833"/>
        <v>0</v>
      </c>
      <c r="HH851" s="329">
        <f t="shared" si="1834"/>
        <v>0</v>
      </c>
      <c r="HI851" s="329">
        <f t="shared" si="1835"/>
        <v>0</v>
      </c>
      <c r="HJ851" s="170">
        <f t="shared" si="1896"/>
        <v>0</v>
      </c>
      <c r="HK851" s="208">
        <f t="shared" si="1725"/>
        <v>0</v>
      </c>
      <c r="HL851" s="328">
        <v>36.1</v>
      </c>
      <c r="HM851" s="328">
        <f t="shared" si="1726"/>
        <v>0</v>
      </c>
      <c r="HN851" s="329">
        <f t="shared" si="1836"/>
        <v>0</v>
      </c>
      <c r="HO851" s="329">
        <f t="shared" si="1837"/>
        <v>0</v>
      </c>
      <c r="HP851" s="329">
        <f t="shared" si="1838"/>
        <v>0</v>
      </c>
      <c r="HQ851" s="329">
        <f t="shared" si="1839"/>
        <v>0</v>
      </c>
      <c r="HR851" s="329">
        <f t="shared" si="1840"/>
        <v>0</v>
      </c>
      <c r="HS851" s="329">
        <f t="shared" si="1841"/>
        <v>0</v>
      </c>
      <c r="HT851" s="170">
        <f t="shared" si="1727"/>
        <v>0</v>
      </c>
      <c r="HU851" s="208">
        <f t="shared" si="1728"/>
        <v>0</v>
      </c>
      <c r="HV851" s="328">
        <v>36.1</v>
      </c>
      <c r="HW851" s="328">
        <f t="shared" si="1842"/>
        <v>0</v>
      </c>
      <c r="HX851" s="329">
        <f t="shared" si="1843"/>
        <v>0</v>
      </c>
      <c r="HY851" s="329">
        <f t="shared" si="1844"/>
        <v>0</v>
      </c>
      <c r="HZ851" s="329">
        <f t="shared" si="1845"/>
        <v>0</v>
      </c>
      <c r="IA851" s="329">
        <f t="shared" si="1846"/>
        <v>0</v>
      </c>
      <c r="IB851" s="329">
        <f t="shared" si="1847"/>
        <v>0</v>
      </c>
      <c r="IC851" s="329">
        <f t="shared" si="1848"/>
        <v>0</v>
      </c>
      <c r="ID851" s="170">
        <f t="shared" si="1729"/>
        <v>0</v>
      </c>
      <c r="IE851" s="208">
        <f t="shared" si="1730"/>
        <v>0</v>
      </c>
      <c r="IF851" s="328">
        <v>36.1</v>
      </c>
      <c r="IG851" s="328">
        <f t="shared" si="1849"/>
        <v>0</v>
      </c>
      <c r="IH851" s="329">
        <f t="shared" si="1850"/>
        <v>0</v>
      </c>
      <c r="II851" s="329">
        <f t="shared" si="1851"/>
        <v>0</v>
      </c>
      <c r="IJ851" s="329">
        <f t="shared" si="1852"/>
        <v>0</v>
      </c>
      <c r="IK851" s="329">
        <f t="shared" si="1853"/>
        <v>0</v>
      </c>
      <c r="IL851" s="329">
        <f t="shared" si="1854"/>
        <v>0</v>
      </c>
      <c r="IM851" s="329">
        <f t="shared" si="1855"/>
        <v>0</v>
      </c>
      <c r="IN851" s="170">
        <f t="shared" si="1897"/>
        <v>0</v>
      </c>
    </row>
    <row r="852" spans="1:248">
      <c r="A852" s="318"/>
      <c r="B852" s="318"/>
      <c r="C852" s="318"/>
      <c r="D852" s="318"/>
      <c r="E852" s="318"/>
      <c r="F852" s="318"/>
      <c r="G852" s="318"/>
      <c r="H852" s="318"/>
      <c r="I852" s="318"/>
      <c r="K852" s="318"/>
      <c r="L852" s="318"/>
      <c r="M852" s="318"/>
      <c r="N852" s="318"/>
      <c r="O852" s="318"/>
      <c r="P852" s="318"/>
      <c r="Q852" s="318"/>
      <c r="R852" s="318"/>
      <c r="S852" s="208">
        <f t="shared" si="1731"/>
        <v>0</v>
      </c>
      <c r="T852" s="328">
        <v>36.200000000000003</v>
      </c>
      <c r="U852" s="328">
        <f t="shared" si="1732"/>
        <v>0</v>
      </c>
      <c r="V852" s="329">
        <f t="shared" si="1733"/>
        <v>0</v>
      </c>
      <c r="W852" s="329">
        <f t="shared" si="1734"/>
        <v>0</v>
      </c>
      <c r="X852" s="329">
        <f t="shared" si="1735"/>
        <v>0</v>
      </c>
      <c r="Y852" s="329">
        <f t="shared" si="1736"/>
        <v>0</v>
      </c>
      <c r="Z852" s="329">
        <f t="shared" si="1737"/>
        <v>0</v>
      </c>
      <c r="AA852" s="329">
        <f t="shared" si="1738"/>
        <v>0</v>
      </c>
      <c r="AB852" s="170">
        <f t="shared" si="1684"/>
        <v>0</v>
      </c>
      <c r="AC852" s="208">
        <f t="shared" si="1685"/>
        <v>0</v>
      </c>
      <c r="AD852" s="328">
        <v>36.200000000000003</v>
      </c>
      <c r="AE852" s="328">
        <f t="shared" si="1739"/>
        <v>0</v>
      </c>
      <c r="AF852" s="329">
        <f t="shared" si="1740"/>
        <v>0</v>
      </c>
      <c r="AG852" s="329">
        <f t="shared" si="1741"/>
        <v>0</v>
      </c>
      <c r="AH852" s="329">
        <f t="shared" si="1742"/>
        <v>0</v>
      </c>
      <c r="AI852" s="329">
        <f t="shared" si="1743"/>
        <v>0</v>
      </c>
      <c r="AJ852" s="329">
        <f t="shared" si="1744"/>
        <v>0</v>
      </c>
      <c r="AK852" s="329">
        <f t="shared" si="1745"/>
        <v>0</v>
      </c>
      <c r="AL852" s="170">
        <f t="shared" si="1686"/>
        <v>0</v>
      </c>
      <c r="AM852" s="208">
        <f t="shared" si="1687"/>
        <v>0</v>
      </c>
      <c r="AN852" s="328">
        <v>36.200000000000003</v>
      </c>
      <c r="AO852" s="328">
        <f t="shared" si="1746"/>
        <v>0</v>
      </c>
      <c r="AP852" s="329">
        <f t="shared" si="1747"/>
        <v>0</v>
      </c>
      <c r="AQ852" s="329">
        <f t="shared" si="1748"/>
        <v>0</v>
      </c>
      <c r="AR852" s="329">
        <f t="shared" si="1749"/>
        <v>0</v>
      </c>
      <c r="AS852" s="329">
        <f t="shared" si="1750"/>
        <v>0</v>
      </c>
      <c r="AT852" s="329">
        <f t="shared" si="1751"/>
        <v>0</v>
      </c>
      <c r="AU852" s="329">
        <f t="shared" si="1752"/>
        <v>0</v>
      </c>
      <c r="AV852" s="170">
        <f t="shared" si="1688"/>
        <v>0</v>
      </c>
      <c r="AW852" s="208">
        <f t="shared" si="1689"/>
        <v>0</v>
      </c>
      <c r="AX852" s="328">
        <v>36.200000000000003</v>
      </c>
      <c r="AY852" s="328">
        <f t="shared" si="1753"/>
        <v>0</v>
      </c>
      <c r="AZ852" s="329">
        <f t="shared" si="1754"/>
        <v>0</v>
      </c>
      <c r="BA852" s="329">
        <f t="shared" si="1755"/>
        <v>0</v>
      </c>
      <c r="BB852" s="329">
        <f t="shared" si="1756"/>
        <v>0</v>
      </c>
      <c r="BC852" s="329">
        <f t="shared" si="1757"/>
        <v>0</v>
      </c>
      <c r="BD852" s="329">
        <f t="shared" si="1758"/>
        <v>0</v>
      </c>
      <c r="BE852" s="329">
        <f t="shared" si="1759"/>
        <v>0</v>
      </c>
      <c r="BF852" s="170">
        <f t="shared" si="1690"/>
        <v>0</v>
      </c>
      <c r="BG852" s="208">
        <f t="shared" si="1691"/>
        <v>0</v>
      </c>
      <c r="BH852" s="328">
        <v>36.200000000000003</v>
      </c>
      <c r="BI852" s="328">
        <f t="shared" si="1692"/>
        <v>0</v>
      </c>
      <c r="BJ852" s="329">
        <f t="shared" si="1693"/>
        <v>0</v>
      </c>
      <c r="BK852" s="329">
        <f t="shared" si="1694"/>
        <v>0</v>
      </c>
      <c r="BL852" s="329">
        <f t="shared" si="1695"/>
        <v>0</v>
      </c>
      <c r="BM852" s="329">
        <f t="shared" si="1696"/>
        <v>0</v>
      </c>
      <c r="BN852" s="329">
        <f t="shared" si="1697"/>
        <v>0</v>
      </c>
      <c r="BO852" s="329">
        <f t="shared" si="1698"/>
        <v>0</v>
      </c>
      <c r="BP852" s="170">
        <f t="shared" si="1699"/>
        <v>0</v>
      </c>
      <c r="BQ852" s="208">
        <f t="shared" si="1700"/>
        <v>0</v>
      </c>
      <c r="BR852" s="328">
        <v>36.200000000000003</v>
      </c>
      <c r="BS852" s="328">
        <f t="shared" si="1760"/>
        <v>0</v>
      </c>
      <c r="BT852" s="329">
        <f t="shared" si="1761"/>
        <v>0</v>
      </c>
      <c r="BU852" s="329">
        <f t="shared" si="1762"/>
        <v>0</v>
      </c>
      <c r="BV852" s="329">
        <f t="shared" si="1763"/>
        <v>0</v>
      </c>
      <c r="BW852" s="329">
        <f t="shared" si="1764"/>
        <v>0</v>
      </c>
      <c r="BX852" s="329">
        <f t="shared" si="1765"/>
        <v>0</v>
      </c>
      <c r="BY852" s="329">
        <f t="shared" si="1766"/>
        <v>0</v>
      </c>
      <c r="BZ852" s="170">
        <f t="shared" si="1701"/>
        <v>0</v>
      </c>
      <c r="CA852" s="208">
        <f t="shared" si="1702"/>
        <v>0</v>
      </c>
      <c r="CB852" s="328">
        <v>36.200000000000003</v>
      </c>
      <c r="CC852" s="328">
        <f t="shared" si="1767"/>
        <v>0</v>
      </c>
      <c r="CD852" s="329">
        <f t="shared" si="1768"/>
        <v>0</v>
      </c>
      <c r="CE852" s="329">
        <f t="shared" si="1769"/>
        <v>0</v>
      </c>
      <c r="CF852" s="329">
        <f t="shared" si="1770"/>
        <v>0</v>
      </c>
      <c r="CG852" s="329">
        <f t="shared" si="1771"/>
        <v>0</v>
      </c>
      <c r="CH852" s="329">
        <f t="shared" si="1772"/>
        <v>0</v>
      </c>
      <c r="CI852" s="329">
        <f t="shared" si="1773"/>
        <v>0</v>
      </c>
      <c r="CJ852" s="170">
        <f t="shared" si="1703"/>
        <v>0</v>
      </c>
      <c r="CK852" s="208">
        <f t="shared" si="1704"/>
        <v>0</v>
      </c>
      <c r="CL852" s="328">
        <v>36.200000000000003</v>
      </c>
      <c r="CM852" s="328">
        <f t="shared" si="1774"/>
        <v>0</v>
      </c>
      <c r="CN852" s="329">
        <f t="shared" si="1775"/>
        <v>0</v>
      </c>
      <c r="CO852" s="329">
        <f t="shared" si="1776"/>
        <v>0</v>
      </c>
      <c r="CP852" s="329">
        <f t="shared" si="1777"/>
        <v>0</v>
      </c>
      <c r="CQ852" s="329">
        <f t="shared" si="1778"/>
        <v>0</v>
      </c>
      <c r="CR852" s="329">
        <f t="shared" si="1779"/>
        <v>0</v>
      </c>
      <c r="CS852" s="329">
        <f t="shared" si="1780"/>
        <v>0</v>
      </c>
      <c r="CT852" s="170">
        <f t="shared" si="1705"/>
        <v>0</v>
      </c>
      <c r="CU852" s="208">
        <f t="shared" si="1706"/>
        <v>0</v>
      </c>
      <c r="CV852" s="328">
        <v>36.200000000000003</v>
      </c>
      <c r="CW852" s="328">
        <f t="shared" si="1781"/>
        <v>0</v>
      </c>
      <c r="CX852" s="329">
        <f t="shared" si="1782"/>
        <v>0</v>
      </c>
      <c r="CY852" s="329">
        <f t="shared" si="1783"/>
        <v>0</v>
      </c>
      <c r="CZ852" s="329">
        <f t="shared" si="1784"/>
        <v>0</v>
      </c>
      <c r="DA852" s="329">
        <f t="shared" si="1785"/>
        <v>0</v>
      </c>
      <c r="DB852" s="329">
        <f t="shared" si="1786"/>
        <v>0</v>
      </c>
      <c r="DC852" s="329">
        <f t="shared" si="1787"/>
        <v>0</v>
      </c>
      <c r="DD852" s="170">
        <f t="shared" si="1707"/>
        <v>0</v>
      </c>
      <c r="DE852" s="208">
        <f t="shared" si="1708"/>
        <v>0</v>
      </c>
      <c r="DF852" s="328">
        <v>36.200000000000003</v>
      </c>
      <c r="DG852" s="328">
        <f t="shared" si="1788"/>
        <v>0</v>
      </c>
      <c r="DH852" s="329">
        <f t="shared" si="1789"/>
        <v>0</v>
      </c>
      <c r="DI852" s="329">
        <f t="shared" si="1790"/>
        <v>0</v>
      </c>
      <c r="DJ852" s="329">
        <f t="shared" si="1791"/>
        <v>0</v>
      </c>
      <c r="DK852" s="329">
        <f t="shared" si="1792"/>
        <v>0</v>
      </c>
      <c r="DL852" s="329">
        <f t="shared" si="1793"/>
        <v>0</v>
      </c>
      <c r="DM852" s="329">
        <f t="shared" si="1794"/>
        <v>0</v>
      </c>
      <c r="DN852" s="170">
        <f t="shared" si="1709"/>
        <v>0</v>
      </c>
      <c r="DO852" s="208">
        <f t="shared" si="1710"/>
        <v>0</v>
      </c>
      <c r="DP852" s="328">
        <v>36.200000000000003</v>
      </c>
      <c r="DQ852" s="328">
        <f t="shared" si="1795"/>
        <v>0</v>
      </c>
      <c r="DR852" s="329">
        <f t="shared" si="1796"/>
        <v>0</v>
      </c>
      <c r="DS852" s="329">
        <f t="shared" si="1797"/>
        <v>0</v>
      </c>
      <c r="DT852" s="329">
        <f t="shared" si="1798"/>
        <v>0</v>
      </c>
      <c r="DU852" s="329">
        <f t="shared" si="1799"/>
        <v>0</v>
      </c>
      <c r="DV852" s="329">
        <f t="shared" si="1800"/>
        <v>0</v>
      </c>
      <c r="DW852" s="329">
        <f t="shared" si="1801"/>
        <v>0</v>
      </c>
      <c r="DX852" s="170">
        <f t="shared" si="1711"/>
        <v>0</v>
      </c>
      <c r="DY852" s="208">
        <f t="shared" si="1712"/>
        <v>0</v>
      </c>
      <c r="DZ852" s="328">
        <v>36.200000000000003</v>
      </c>
      <c r="EA852" s="328">
        <f t="shared" si="1802"/>
        <v>0</v>
      </c>
      <c r="EB852" s="329">
        <f t="shared" si="1803"/>
        <v>0</v>
      </c>
      <c r="EC852" s="329">
        <f t="shared" si="1804"/>
        <v>0</v>
      </c>
      <c r="ED852" s="329">
        <f t="shared" si="1805"/>
        <v>0</v>
      </c>
      <c r="EE852" s="329">
        <f t="shared" si="1806"/>
        <v>0</v>
      </c>
      <c r="EF852" s="329">
        <f t="shared" si="1807"/>
        <v>0</v>
      </c>
      <c r="EG852" s="329">
        <f t="shared" si="1808"/>
        <v>0</v>
      </c>
      <c r="EH852" s="170">
        <f t="shared" si="1713"/>
        <v>0</v>
      </c>
      <c r="EI852" s="208">
        <f t="shared" si="1714"/>
        <v>0</v>
      </c>
      <c r="EJ852" s="328">
        <v>36.200000000000003</v>
      </c>
      <c r="EK852" s="328">
        <f t="shared" si="1809"/>
        <v>0</v>
      </c>
      <c r="EL852" s="329">
        <f t="shared" si="1810"/>
        <v>0</v>
      </c>
      <c r="EM852" s="329">
        <f t="shared" si="1811"/>
        <v>0</v>
      </c>
      <c r="EN852" s="329">
        <f t="shared" si="1812"/>
        <v>0</v>
      </c>
      <c r="EO852" s="329">
        <f t="shared" si="1813"/>
        <v>0</v>
      </c>
      <c r="EP852" s="329">
        <f t="shared" si="1814"/>
        <v>0</v>
      </c>
      <c r="EQ852" s="329">
        <f t="shared" si="1815"/>
        <v>0</v>
      </c>
      <c r="ER852" s="170">
        <f t="shared" si="1715"/>
        <v>0</v>
      </c>
      <c r="ES852" s="208">
        <f t="shared" si="1716"/>
        <v>0</v>
      </c>
      <c r="ET852" s="328">
        <v>36.200000000000003</v>
      </c>
      <c r="EU852" s="328">
        <f t="shared" si="1816"/>
        <v>0</v>
      </c>
      <c r="EV852" s="329">
        <f t="shared" si="1817"/>
        <v>0</v>
      </c>
      <c r="EW852" s="329">
        <f t="shared" si="1818"/>
        <v>0</v>
      </c>
      <c r="EX852" s="329">
        <f t="shared" si="1819"/>
        <v>0</v>
      </c>
      <c r="EY852" s="329">
        <f t="shared" si="1820"/>
        <v>0</v>
      </c>
      <c r="EZ852" s="329">
        <f t="shared" si="1821"/>
        <v>0</v>
      </c>
      <c r="FA852" s="329">
        <f t="shared" si="1822"/>
        <v>0</v>
      </c>
      <c r="FB852" s="170">
        <f t="shared" si="1717"/>
        <v>0</v>
      </c>
      <c r="FC852" s="208">
        <f t="shared" si="1718"/>
        <v>0</v>
      </c>
      <c r="FD852" s="328">
        <v>36.200000000000003</v>
      </c>
      <c r="FE852" s="328">
        <f t="shared" si="1823"/>
        <v>0</v>
      </c>
      <c r="FF852" s="329">
        <f t="shared" si="1824"/>
        <v>0</v>
      </c>
      <c r="FG852" s="329">
        <f t="shared" si="1825"/>
        <v>0</v>
      </c>
      <c r="FH852" s="329">
        <f t="shared" si="1826"/>
        <v>0</v>
      </c>
      <c r="FI852" s="329">
        <f t="shared" si="1827"/>
        <v>0</v>
      </c>
      <c r="FJ852" s="329">
        <f t="shared" si="1828"/>
        <v>0</v>
      </c>
      <c r="FK852" s="329">
        <f t="shared" si="1829"/>
        <v>0</v>
      </c>
      <c r="FL852" s="170">
        <f t="shared" si="1891"/>
        <v>0</v>
      </c>
      <c r="FM852" s="208">
        <f t="shared" si="1719"/>
        <v>0</v>
      </c>
      <c r="FN852" s="328">
        <v>36.200000000000003</v>
      </c>
      <c r="FO852" s="328">
        <f t="shared" si="1856"/>
        <v>0</v>
      </c>
      <c r="FP852" s="329">
        <f t="shared" si="1857"/>
        <v>0</v>
      </c>
      <c r="FQ852" s="329">
        <f t="shared" si="1858"/>
        <v>0</v>
      </c>
      <c r="FR852" s="329">
        <f t="shared" si="1859"/>
        <v>0</v>
      </c>
      <c r="FS852" s="329">
        <f t="shared" si="1860"/>
        <v>0</v>
      </c>
      <c r="FT852" s="329">
        <f t="shared" si="1861"/>
        <v>0</v>
      </c>
      <c r="FU852" s="329">
        <f t="shared" si="1862"/>
        <v>0</v>
      </c>
      <c r="FV852" s="170">
        <f t="shared" si="1892"/>
        <v>0</v>
      </c>
      <c r="FW852" s="208">
        <f t="shared" si="1720"/>
        <v>0</v>
      </c>
      <c r="FX852" s="328">
        <v>36.200000000000003</v>
      </c>
      <c r="FY852" s="328">
        <f t="shared" si="1863"/>
        <v>0</v>
      </c>
      <c r="FZ852" s="329">
        <f t="shared" si="1864"/>
        <v>0</v>
      </c>
      <c r="GA852" s="329">
        <f t="shared" si="1865"/>
        <v>0</v>
      </c>
      <c r="GB852" s="329">
        <f t="shared" si="1866"/>
        <v>0</v>
      </c>
      <c r="GC852" s="329">
        <f t="shared" si="1867"/>
        <v>0</v>
      </c>
      <c r="GD852" s="329">
        <f t="shared" si="1868"/>
        <v>0</v>
      </c>
      <c r="GE852" s="329">
        <f t="shared" si="1869"/>
        <v>0</v>
      </c>
      <c r="GF852" s="170">
        <f t="shared" si="1893"/>
        <v>0</v>
      </c>
      <c r="GG852" s="208">
        <f t="shared" si="1721"/>
        <v>0</v>
      </c>
      <c r="GH852" s="328">
        <v>36.200000000000003</v>
      </c>
      <c r="GI852" s="328">
        <f t="shared" si="1870"/>
        <v>0</v>
      </c>
      <c r="GJ852" s="329">
        <f t="shared" si="1871"/>
        <v>0</v>
      </c>
      <c r="GK852" s="329">
        <f t="shared" si="1872"/>
        <v>0</v>
      </c>
      <c r="GL852" s="329">
        <f t="shared" si="1873"/>
        <v>0</v>
      </c>
      <c r="GM852" s="329">
        <f t="shared" si="1874"/>
        <v>0</v>
      </c>
      <c r="GN852" s="329">
        <f t="shared" si="1875"/>
        <v>0</v>
      </c>
      <c r="GO852" s="329">
        <f t="shared" si="1876"/>
        <v>0</v>
      </c>
      <c r="GP852" s="170">
        <f t="shared" si="1894"/>
        <v>0</v>
      </c>
      <c r="GQ852" s="208">
        <f t="shared" si="1722"/>
        <v>0</v>
      </c>
      <c r="GR852" s="328">
        <v>36.200000000000003</v>
      </c>
      <c r="GS852" s="328">
        <f t="shared" si="1877"/>
        <v>0</v>
      </c>
      <c r="GT852" s="329">
        <f t="shared" si="1878"/>
        <v>0</v>
      </c>
      <c r="GU852" s="329">
        <f t="shared" si="1879"/>
        <v>0</v>
      </c>
      <c r="GV852" s="329">
        <f t="shared" si="1880"/>
        <v>0</v>
      </c>
      <c r="GW852" s="329">
        <f t="shared" si="1881"/>
        <v>0</v>
      </c>
      <c r="GX852" s="329">
        <f t="shared" si="1882"/>
        <v>0</v>
      </c>
      <c r="GY852" s="329">
        <f t="shared" si="1883"/>
        <v>0</v>
      </c>
      <c r="GZ852" s="170">
        <f t="shared" si="1895"/>
        <v>0</v>
      </c>
      <c r="HA852" s="208">
        <f t="shared" si="1723"/>
        <v>0</v>
      </c>
      <c r="HB852" s="328">
        <v>36.200000000000003</v>
      </c>
      <c r="HC852" s="328">
        <f t="shared" si="1724"/>
        <v>0</v>
      </c>
      <c r="HD852" s="329">
        <f t="shared" si="1830"/>
        <v>0</v>
      </c>
      <c r="HE852" s="329">
        <f t="shared" si="1831"/>
        <v>0</v>
      </c>
      <c r="HF852" s="329">
        <f t="shared" si="1832"/>
        <v>0</v>
      </c>
      <c r="HG852" s="329">
        <f t="shared" si="1833"/>
        <v>0</v>
      </c>
      <c r="HH852" s="329">
        <f t="shared" si="1834"/>
        <v>0</v>
      </c>
      <c r="HI852" s="329">
        <f t="shared" si="1835"/>
        <v>0</v>
      </c>
      <c r="HJ852" s="170">
        <f t="shared" si="1896"/>
        <v>0</v>
      </c>
      <c r="HK852" s="208">
        <f t="shared" si="1725"/>
        <v>0</v>
      </c>
      <c r="HL852" s="328">
        <v>36.200000000000003</v>
      </c>
      <c r="HM852" s="328">
        <f t="shared" si="1726"/>
        <v>0</v>
      </c>
      <c r="HN852" s="329">
        <f t="shared" si="1836"/>
        <v>0</v>
      </c>
      <c r="HO852" s="329">
        <f t="shared" si="1837"/>
        <v>0</v>
      </c>
      <c r="HP852" s="329">
        <f t="shared" si="1838"/>
        <v>0</v>
      </c>
      <c r="HQ852" s="329">
        <f t="shared" si="1839"/>
        <v>0</v>
      </c>
      <c r="HR852" s="329">
        <f t="shared" si="1840"/>
        <v>0</v>
      </c>
      <c r="HS852" s="329">
        <f t="shared" si="1841"/>
        <v>0</v>
      </c>
      <c r="HT852" s="170">
        <f t="shared" si="1727"/>
        <v>0</v>
      </c>
      <c r="HU852" s="208">
        <f t="shared" si="1728"/>
        <v>0</v>
      </c>
      <c r="HV852" s="328">
        <v>36.200000000000003</v>
      </c>
      <c r="HW852" s="328">
        <f t="shared" si="1842"/>
        <v>0</v>
      </c>
      <c r="HX852" s="329">
        <f t="shared" si="1843"/>
        <v>0</v>
      </c>
      <c r="HY852" s="329">
        <f t="shared" si="1844"/>
        <v>0</v>
      </c>
      <c r="HZ852" s="329">
        <f t="shared" si="1845"/>
        <v>0</v>
      </c>
      <c r="IA852" s="329">
        <f t="shared" si="1846"/>
        <v>0</v>
      </c>
      <c r="IB852" s="329">
        <f t="shared" si="1847"/>
        <v>0</v>
      </c>
      <c r="IC852" s="329">
        <f t="shared" si="1848"/>
        <v>0</v>
      </c>
      <c r="ID852" s="170">
        <f t="shared" si="1729"/>
        <v>0</v>
      </c>
      <c r="IE852" s="208">
        <f t="shared" si="1730"/>
        <v>0</v>
      </c>
      <c r="IF852" s="328">
        <v>36.200000000000003</v>
      </c>
      <c r="IG852" s="328">
        <f t="shared" si="1849"/>
        <v>0</v>
      </c>
      <c r="IH852" s="329">
        <f t="shared" si="1850"/>
        <v>0</v>
      </c>
      <c r="II852" s="329">
        <f t="shared" si="1851"/>
        <v>0</v>
      </c>
      <c r="IJ852" s="329">
        <f t="shared" si="1852"/>
        <v>0</v>
      </c>
      <c r="IK852" s="329">
        <f t="shared" si="1853"/>
        <v>0</v>
      </c>
      <c r="IL852" s="329">
        <f t="shared" si="1854"/>
        <v>0</v>
      </c>
      <c r="IM852" s="329">
        <f t="shared" si="1855"/>
        <v>0</v>
      </c>
      <c r="IN852" s="170">
        <f t="shared" si="1897"/>
        <v>0</v>
      </c>
    </row>
    <row r="853" spans="1:248">
      <c r="A853" s="318"/>
      <c r="B853" s="318"/>
      <c r="C853" s="318"/>
      <c r="D853" s="318"/>
      <c r="E853" s="318"/>
      <c r="F853" s="318"/>
      <c r="G853" s="318"/>
      <c r="H853" s="318"/>
      <c r="I853" s="318"/>
      <c r="K853" s="318"/>
      <c r="L853" s="318"/>
      <c r="M853" s="318"/>
      <c r="N853" s="318"/>
      <c r="O853" s="318"/>
      <c r="P853" s="318"/>
      <c r="Q853" s="318"/>
      <c r="R853" s="318"/>
      <c r="S853" s="208">
        <f t="shared" si="1731"/>
        <v>0</v>
      </c>
      <c r="T853" s="328">
        <v>36.299999999999997</v>
      </c>
      <c r="U853" s="328">
        <f t="shared" si="1732"/>
        <v>0</v>
      </c>
      <c r="V853" s="329">
        <f t="shared" si="1733"/>
        <v>0</v>
      </c>
      <c r="W853" s="329">
        <f t="shared" si="1734"/>
        <v>0</v>
      </c>
      <c r="X853" s="329">
        <f t="shared" si="1735"/>
        <v>0</v>
      </c>
      <c r="Y853" s="329">
        <f t="shared" si="1736"/>
        <v>0</v>
      </c>
      <c r="Z853" s="329">
        <f t="shared" si="1737"/>
        <v>0</v>
      </c>
      <c r="AA853" s="329">
        <f t="shared" si="1738"/>
        <v>0</v>
      </c>
      <c r="AB853" s="170">
        <f t="shared" si="1684"/>
        <v>0</v>
      </c>
      <c r="AC853" s="208">
        <f t="shared" si="1685"/>
        <v>0</v>
      </c>
      <c r="AD853" s="328">
        <v>36.299999999999997</v>
      </c>
      <c r="AE853" s="328">
        <f t="shared" si="1739"/>
        <v>0</v>
      </c>
      <c r="AF853" s="329">
        <f t="shared" si="1740"/>
        <v>0</v>
      </c>
      <c r="AG853" s="329">
        <f t="shared" si="1741"/>
        <v>0</v>
      </c>
      <c r="AH853" s="329">
        <f t="shared" si="1742"/>
        <v>0</v>
      </c>
      <c r="AI853" s="329">
        <f t="shared" si="1743"/>
        <v>0</v>
      </c>
      <c r="AJ853" s="329">
        <f t="shared" si="1744"/>
        <v>0</v>
      </c>
      <c r="AK853" s="329">
        <f t="shared" si="1745"/>
        <v>0</v>
      </c>
      <c r="AL853" s="170">
        <f t="shared" si="1686"/>
        <v>0</v>
      </c>
      <c r="AM853" s="208">
        <f t="shared" si="1687"/>
        <v>0</v>
      </c>
      <c r="AN853" s="328">
        <v>36.299999999999997</v>
      </c>
      <c r="AO853" s="328">
        <f t="shared" si="1746"/>
        <v>0</v>
      </c>
      <c r="AP853" s="329">
        <f t="shared" si="1747"/>
        <v>0</v>
      </c>
      <c r="AQ853" s="329">
        <f t="shared" si="1748"/>
        <v>0</v>
      </c>
      <c r="AR853" s="329">
        <f t="shared" si="1749"/>
        <v>0</v>
      </c>
      <c r="AS853" s="329">
        <f t="shared" si="1750"/>
        <v>0</v>
      </c>
      <c r="AT853" s="329">
        <f t="shared" si="1751"/>
        <v>0</v>
      </c>
      <c r="AU853" s="329">
        <f t="shared" si="1752"/>
        <v>0</v>
      </c>
      <c r="AV853" s="170">
        <f t="shared" si="1688"/>
        <v>0</v>
      </c>
      <c r="AW853" s="208">
        <f t="shared" si="1689"/>
        <v>0</v>
      </c>
      <c r="AX853" s="328">
        <v>36.299999999999997</v>
      </c>
      <c r="AY853" s="328">
        <f t="shared" si="1753"/>
        <v>0</v>
      </c>
      <c r="AZ853" s="329">
        <f t="shared" si="1754"/>
        <v>0</v>
      </c>
      <c r="BA853" s="329">
        <f t="shared" si="1755"/>
        <v>0</v>
      </c>
      <c r="BB853" s="329">
        <f t="shared" si="1756"/>
        <v>0</v>
      </c>
      <c r="BC853" s="329">
        <f t="shared" si="1757"/>
        <v>0</v>
      </c>
      <c r="BD853" s="329">
        <f t="shared" si="1758"/>
        <v>0</v>
      </c>
      <c r="BE853" s="329">
        <f t="shared" si="1759"/>
        <v>0</v>
      </c>
      <c r="BF853" s="170">
        <f t="shared" si="1690"/>
        <v>0</v>
      </c>
      <c r="BG853" s="208">
        <f t="shared" si="1691"/>
        <v>0</v>
      </c>
      <c r="BH853" s="328">
        <v>36.299999999999997</v>
      </c>
      <c r="BI853" s="328">
        <f t="shared" si="1692"/>
        <v>0</v>
      </c>
      <c r="BJ853" s="329">
        <f t="shared" si="1693"/>
        <v>0</v>
      </c>
      <c r="BK853" s="329">
        <f t="shared" si="1694"/>
        <v>0</v>
      </c>
      <c r="BL853" s="329">
        <f t="shared" si="1695"/>
        <v>0</v>
      </c>
      <c r="BM853" s="329">
        <f t="shared" si="1696"/>
        <v>0</v>
      </c>
      <c r="BN853" s="329">
        <f t="shared" si="1697"/>
        <v>0</v>
      </c>
      <c r="BO853" s="329">
        <f t="shared" si="1698"/>
        <v>0</v>
      </c>
      <c r="BP853" s="170">
        <f t="shared" si="1699"/>
        <v>0</v>
      </c>
      <c r="BQ853" s="208">
        <f t="shared" si="1700"/>
        <v>0</v>
      </c>
      <c r="BR853" s="328">
        <v>36.299999999999997</v>
      </c>
      <c r="BS853" s="328">
        <f t="shared" si="1760"/>
        <v>0</v>
      </c>
      <c r="BT853" s="329">
        <f t="shared" si="1761"/>
        <v>0</v>
      </c>
      <c r="BU853" s="329">
        <f t="shared" si="1762"/>
        <v>0</v>
      </c>
      <c r="BV853" s="329">
        <f t="shared" si="1763"/>
        <v>0</v>
      </c>
      <c r="BW853" s="329">
        <f t="shared" si="1764"/>
        <v>0</v>
      </c>
      <c r="BX853" s="329">
        <f t="shared" si="1765"/>
        <v>0</v>
      </c>
      <c r="BY853" s="329">
        <f t="shared" si="1766"/>
        <v>0</v>
      </c>
      <c r="BZ853" s="170">
        <f t="shared" si="1701"/>
        <v>0</v>
      </c>
      <c r="CA853" s="208">
        <f t="shared" si="1702"/>
        <v>0</v>
      </c>
      <c r="CB853" s="328">
        <v>36.299999999999997</v>
      </c>
      <c r="CC853" s="328">
        <f t="shared" si="1767"/>
        <v>0</v>
      </c>
      <c r="CD853" s="329">
        <f t="shared" si="1768"/>
        <v>0</v>
      </c>
      <c r="CE853" s="329">
        <f t="shared" si="1769"/>
        <v>0</v>
      </c>
      <c r="CF853" s="329">
        <f t="shared" si="1770"/>
        <v>0</v>
      </c>
      <c r="CG853" s="329">
        <f t="shared" si="1771"/>
        <v>0</v>
      </c>
      <c r="CH853" s="329">
        <f t="shared" si="1772"/>
        <v>0</v>
      </c>
      <c r="CI853" s="329">
        <f t="shared" si="1773"/>
        <v>0</v>
      </c>
      <c r="CJ853" s="170">
        <f t="shared" si="1703"/>
        <v>0</v>
      </c>
      <c r="CK853" s="208">
        <f t="shared" si="1704"/>
        <v>0</v>
      </c>
      <c r="CL853" s="328">
        <v>36.299999999999997</v>
      </c>
      <c r="CM853" s="328">
        <f t="shared" si="1774"/>
        <v>0</v>
      </c>
      <c r="CN853" s="329">
        <f t="shared" si="1775"/>
        <v>0</v>
      </c>
      <c r="CO853" s="329">
        <f t="shared" si="1776"/>
        <v>0</v>
      </c>
      <c r="CP853" s="329">
        <f t="shared" si="1777"/>
        <v>0</v>
      </c>
      <c r="CQ853" s="329">
        <f t="shared" si="1778"/>
        <v>0</v>
      </c>
      <c r="CR853" s="329">
        <f t="shared" si="1779"/>
        <v>0</v>
      </c>
      <c r="CS853" s="329">
        <f t="shared" si="1780"/>
        <v>0</v>
      </c>
      <c r="CT853" s="170">
        <f t="shared" si="1705"/>
        <v>0</v>
      </c>
      <c r="CU853" s="208">
        <f t="shared" si="1706"/>
        <v>0</v>
      </c>
      <c r="CV853" s="328">
        <v>36.299999999999997</v>
      </c>
      <c r="CW853" s="328">
        <f t="shared" si="1781"/>
        <v>0</v>
      </c>
      <c r="CX853" s="329">
        <f t="shared" si="1782"/>
        <v>0</v>
      </c>
      <c r="CY853" s="329">
        <f t="shared" si="1783"/>
        <v>0</v>
      </c>
      <c r="CZ853" s="329">
        <f t="shared" si="1784"/>
        <v>0</v>
      </c>
      <c r="DA853" s="329">
        <f t="shared" si="1785"/>
        <v>0</v>
      </c>
      <c r="DB853" s="329">
        <f t="shared" si="1786"/>
        <v>0</v>
      </c>
      <c r="DC853" s="329">
        <f t="shared" si="1787"/>
        <v>0</v>
      </c>
      <c r="DD853" s="170">
        <f t="shared" si="1707"/>
        <v>0</v>
      </c>
      <c r="DE853" s="208">
        <f t="shared" si="1708"/>
        <v>0</v>
      </c>
      <c r="DF853" s="328">
        <v>36.299999999999997</v>
      </c>
      <c r="DG853" s="328">
        <f t="shared" si="1788"/>
        <v>0</v>
      </c>
      <c r="DH853" s="329">
        <f t="shared" si="1789"/>
        <v>0</v>
      </c>
      <c r="DI853" s="329">
        <f t="shared" si="1790"/>
        <v>0</v>
      </c>
      <c r="DJ853" s="329">
        <f t="shared" si="1791"/>
        <v>0</v>
      </c>
      <c r="DK853" s="329">
        <f t="shared" si="1792"/>
        <v>0</v>
      </c>
      <c r="DL853" s="329">
        <f t="shared" si="1793"/>
        <v>0</v>
      </c>
      <c r="DM853" s="329">
        <f t="shared" si="1794"/>
        <v>0</v>
      </c>
      <c r="DN853" s="170">
        <f t="shared" si="1709"/>
        <v>0</v>
      </c>
      <c r="DO853" s="208">
        <f t="shared" si="1710"/>
        <v>0</v>
      </c>
      <c r="DP853" s="328">
        <v>36.299999999999997</v>
      </c>
      <c r="DQ853" s="328">
        <f t="shared" si="1795"/>
        <v>0</v>
      </c>
      <c r="DR853" s="329">
        <f t="shared" si="1796"/>
        <v>0</v>
      </c>
      <c r="DS853" s="329">
        <f t="shared" si="1797"/>
        <v>0</v>
      </c>
      <c r="DT853" s="329">
        <f t="shared" si="1798"/>
        <v>0</v>
      </c>
      <c r="DU853" s="329">
        <f t="shared" si="1799"/>
        <v>0</v>
      </c>
      <c r="DV853" s="329">
        <f t="shared" si="1800"/>
        <v>0</v>
      </c>
      <c r="DW853" s="329">
        <f t="shared" si="1801"/>
        <v>0</v>
      </c>
      <c r="DX853" s="170">
        <f t="shared" si="1711"/>
        <v>0</v>
      </c>
      <c r="DY853" s="208">
        <f t="shared" si="1712"/>
        <v>0</v>
      </c>
      <c r="DZ853" s="328">
        <v>36.299999999999997</v>
      </c>
      <c r="EA853" s="328">
        <f t="shared" si="1802"/>
        <v>0</v>
      </c>
      <c r="EB853" s="329">
        <f t="shared" si="1803"/>
        <v>0</v>
      </c>
      <c r="EC853" s="329">
        <f t="shared" si="1804"/>
        <v>0</v>
      </c>
      <c r="ED853" s="329">
        <f t="shared" si="1805"/>
        <v>0</v>
      </c>
      <c r="EE853" s="329">
        <f t="shared" si="1806"/>
        <v>0</v>
      </c>
      <c r="EF853" s="329">
        <f t="shared" si="1807"/>
        <v>0</v>
      </c>
      <c r="EG853" s="329">
        <f t="shared" si="1808"/>
        <v>0</v>
      </c>
      <c r="EH853" s="170">
        <f t="shared" si="1713"/>
        <v>0</v>
      </c>
      <c r="EI853" s="208">
        <f t="shared" si="1714"/>
        <v>0</v>
      </c>
      <c r="EJ853" s="328">
        <v>36.299999999999997</v>
      </c>
      <c r="EK853" s="328">
        <f t="shared" si="1809"/>
        <v>0</v>
      </c>
      <c r="EL853" s="329">
        <f t="shared" si="1810"/>
        <v>0</v>
      </c>
      <c r="EM853" s="329">
        <f t="shared" si="1811"/>
        <v>0</v>
      </c>
      <c r="EN853" s="329">
        <f t="shared" si="1812"/>
        <v>0</v>
      </c>
      <c r="EO853" s="329">
        <f t="shared" si="1813"/>
        <v>0</v>
      </c>
      <c r="EP853" s="329">
        <f t="shared" si="1814"/>
        <v>0</v>
      </c>
      <c r="EQ853" s="329">
        <f t="shared" si="1815"/>
        <v>0</v>
      </c>
      <c r="ER853" s="170">
        <f t="shared" si="1715"/>
        <v>0</v>
      </c>
      <c r="ES853" s="208">
        <f t="shared" si="1716"/>
        <v>0</v>
      </c>
      <c r="ET853" s="328">
        <v>36.299999999999997</v>
      </c>
      <c r="EU853" s="328">
        <f t="shared" si="1816"/>
        <v>0</v>
      </c>
      <c r="EV853" s="329">
        <f t="shared" si="1817"/>
        <v>0</v>
      </c>
      <c r="EW853" s="329">
        <f t="shared" si="1818"/>
        <v>0</v>
      </c>
      <c r="EX853" s="329">
        <f t="shared" si="1819"/>
        <v>0</v>
      </c>
      <c r="EY853" s="329">
        <f t="shared" si="1820"/>
        <v>0</v>
      </c>
      <c r="EZ853" s="329">
        <f t="shared" si="1821"/>
        <v>0</v>
      </c>
      <c r="FA853" s="329">
        <f t="shared" si="1822"/>
        <v>0</v>
      </c>
      <c r="FB853" s="170">
        <f t="shared" si="1717"/>
        <v>0</v>
      </c>
      <c r="FC853" s="208">
        <f t="shared" si="1718"/>
        <v>0</v>
      </c>
      <c r="FD853" s="328">
        <v>36.299999999999997</v>
      </c>
      <c r="FE853" s="328">
        <f t="shared" si="1823"/>
        <v>0</v>
      </c>
      <c r="FF853" s="329">
        <f t="shared" si="1824"/>
        <v>0</v>
      </c>
      <c r="FG853" s="329">
        <f t="shared" si="1825"/>
        <v>0</v>
      </c>
      <c r="FH853" s="329">
        <f t="shared" si="1826"/>
        <v>0</v>
      </c>
      <c r="FI853" s="329">
        <f t="shared" si="1827"/>
        <v>0</v>
      </c>
      <c r="FJ853" s="329">
        <f t="shared" si="1828"/>
        <v>0</v>
      </c>
      <c r="FK853" s="329">
        <f t="shared" si="1829"/>
        <v>0</v>
      </c>
      <c r="FL853" s="170">
        <f t="shared" si="1891"/>
        <v>0</v>
      </c>
      <c r="FM853" s="208">
        <f t="shared" si="1719"/>
        <v>0</v>
      </c>
      <c r="FN853" s="328">
        <v>36.299999999999997</v>
      </c>
      <c r="FO853" s="328">
        <f t="shared" si="1856"/>
        <v>0</v>
      </c>
      <c r="FP853" s="329">
        <f t="shared" si="1857"/>
        <v>0</v>
      </c>
      <c r="FQ853" s="329">
        <f t="shared" si="1858"/>
        <v>0</v>
      </c>
      <c r="FR853" s="329">
        <f t="shared" si="1859"/>
        <v>0</v>
      </c>
      <c r="FS853" s="329">
        <f t="shared" si="1860"/>
        <v>0</v>
      </c>
      <c r="FT853" s="329">
        <f t="shared" si="1861"/>
        <v>0</v>
      </c>
      <c r="FU853" s="329">
        <f t="shared" si="1862"/>
        <v>0</v>
      </c>
      <c r="FV853" s="170">
        <f t="shared" si="1892"/>
        <v>0</v>
      </c>
      <c r="FW853" s="208">
        <f t="shared" si="1720"/>
        <v>0</v>
      </c>
      <c r="FX853" s="328">
        <v>36.299999999999997</v>
      </c>
      <c r="FY853" s="328">
        <f t="shared" si="1863"/>
        <v>0</v>
      </c>
      <c r="FZ853" s="329">
        <f t="shared" si="1864"/>
        <v>0</v>
      </c>
      <c r="GA853" s="329">
        <f t="shared" si="1865"/>
        <v>0</v>
      </c>
      <c r="GB853" s="329">
        <f t="shared" si="1866"/>
        <v>0</v>
      </c>
      <c r="GC853" s="329">
        <f t="shared" si="1867"/>
        <v>0</v>
      </c>
      <c r="GD853" s="329">
        <f t="shared" si="1868"/>
        <v>0</v>
      </c>
      <c r="GE853" s="329">
        <f t="shared" si="1869"/>
        <v>0</v>
      </c>
      <c r="GF853" s="170">
        <f t="shared" si="1893"/>
        <v>0</v>
      </c>
      <c r="GG853" s="208">
        <f t="shared" si="1721"/>
        <v>0</v>
      </c>
      <c r="GH853" s="328">
        <v>36.299999999999997</v>
      </c>
      <c r="GI853" s="328">
        <f t="shared" si="1870"/>
        <v>0</v>
      </c>
      <c r="GJ853" s="329">
        <f t="shared" si="1871"/>
        <v>0</v>
      </c>
      <c r="GK853" s="329">
        <f t="shared" si="1872"/>
        <v>0</v>
      </c>
      <c r="GL853" s="329">
        <f t="shared" si="1873"/>
        <v>0</v>
      </c>
      <c r="GM853" s="329">
        <f t="shared" si="1874"/>
        <v>0</v>
      </c>
      <c r="GN853" s="329">
        <f t="shared" si="1875"/>
        <v>0</v>
      </c>
      <c r="GO853" s="329">
        <f t="shared" si="1876"/>
        <v>0</v>
      </c>
      <c r="GP853" s="170">
        <f t="shared" si="1894"/>
        <v>0</v>
      </c>
      <c r="GQ853" s="208">
        <f t="shared" si="1722"/>
        <v>0</v>
      </c>
      <c r="GR853" s="328">
        <v>36.299999999999997</v>
      </c>
      <c r="GS853" s="328">
        <f t="shared" si="1877"/>
        <v>0</v>
      </c>
      <c r="GT853" s="329">
        <f t="shared" si="1878"/>
        <v>0</v>
      </c>
      <c r="GU853" s="329">
        <f t="shared" si="1879"/>
        <v>0</v>
      </c>
      <c r="GV853" s="329">
        <f t="shared" si="1880"/>
        <v>0</v>
      </c>
      <c r="GW853" s="329">
        <f t="shared" si="1881"/>
        <v>0</v>
      </c>
      <c r="GX853" s="329">
        <f t="shared" si="1882"/>
        <v>0</v>
      </c>
      <c r="GY853" s="329">
        <f t="shared" si="1883"/>
        <v>0</v>
      </c>
      <c r="GZ853" s="170">
        <f t="shared" si="1895"/>
        <v>0</v>
      </c>
      <c r="HA853" s="208">
        <f t="shared" si="1723"/>
        <v>0</v>
      </c>
      <c r="HB853" s="328">
        <v>36.299999999999997</v>
      </c>
      <c r="HC853" s="328">
        <f t="shared" si="1724"/>
        <v>0</v>
      </c>
      <c r="HD853" s="329">
        <f t="shared" si="1830"/>
        <v>0</v>
      </c>
      <c r="HE853" s="329">
        <f t="shared" si="1831"/>
        <v>0</v>
      </c>
      <c r="HF853" s="329">
        <f t="shared" si="1832"/>
        <v>0</v>
      </c>
      <c r="HG853" s="329">
        <f t="shared" si="1833"/>
        <v>0</v>
      </c>
      <c r="HH853" s="329">
        <f t="shared" si="1834"/>
        <v>0</v>
      </c>
      <c r="HI853" s="329">
        <f t="shared" si="1835"/>
        <v>0</v>
      </c>
      <c r="HJ853" s="170">
        <f t="shared" si="1896"/>
        <v>0</v>
      </c>
      <c r="HK853" s="208">
        <f t="shared" si="1725"/>
        <v>0</v>
      </c>
      <c r="HL853" s="328">
        <v>36.299999999999997</v>
      </c>
      <c r="HM853" s="328">
        <f t="shared" si="1726"/>
        <v>0</v>
      </c>
      <c r="HN853" s="329">
        <f t="shared" si="1836"/>
        <v>0</v>
      </c>
      <c r="HO853" s="329">
        <f t="shared" si="1837"/>
        <v>0</v>
      </c>
      <c r="HP853" s="329">
        <f t="shared" si="1838"/>
        <v>0</v>
      </c>
      <c r="HQ853" s="329">
        <f t="shared" si="1839"/>
        <v>0</v>
      </c>
      <c r="HR853" s="329">
        <f t="shared" si="1840"/>
        <v>0</v>
      </c>
      <c r="HS853" s="329">
        <f t="shared" si="1841"/>
        <v>0</v>
      </c>
      <c r="HT853" s="170">
        <f t="shared" si="1727"/>
        <v>0</v>
      </c>
      <c r="HU853" s="208">
        <f t="shared" si="1728"/>
        <v>0</v>
      </c>
      <c r="HV853" s="328">
        <v>36.299999999999997</v>
      </c>
      <c r="HW853" s="328">
        <f t="shared" si="1842"/>
        <v>0</v>
      </c>
      <c r="HX853" s="329">
        <f t="shared" si="1843"/>
        <v>0</v>
      </c>
      <c r="HY853" s="329">
        <f t="shared" si="1844"/>
        <v>0</v>
      </c>
      <c r="HZ853" s="329">
        <f t="shared" si="1845"/>
        <v>0</v>
      </c>
      <c r="IA853" s="329">
        <f t="shared" si="1846"/>
        <v>0</v>
      </c>
      <c r="IB853" s="329">
        <f t="shared" si="1847"/>
        <v>0</v>
      </c>
      <c r="IC853" s="329">
        <f t="shared" si="1848"/>
        <v>0</v>
      </c>
      <c r="ID853" s="170">
        <f t="shared" si="1729"/>
        <v>0</v>
      </c>
      <c r="IE853" s="208">
        <f t="shared" si="1730"/>
        <v>0</v>
      </c>
      <c r="IF853" s="328">
        <v>36.299999999999997</v>
      </c>
      <c r="IG853" s="328">
        <f t="shared" si="1849"/>
        <v>0</v>
      </c>
      <c r="IH853" s="329">
        <f t="shared" si="1850"/>
        <v>0</v>
      </c>
      <c r="II853" s="329">
        <f t="shared" si="1851"/>
        <v>0</v>
      </c>
      <c r="IJ853" s="329">
        <f t="shared" si="1852"/>
        <v>0</v>
      </c>
      <c r="IK853" s="329">
        <f t="shared" si="1853"/>
        <v>0</v>
      </c>
      <c r="IL853" s="329">
        <f t="shared" si="1854"/>
        <v>0</v>
      </c>
      <c r="IM853" s="329">
        <f t="shared" si="1855"/>
        <v>0</v>
      </c>
      <c r="IN853" s="170">
        <f t="shared" si="1897"/>
        <v>0</v>
      </c>
    </row>
    <row r="854" spans="1:248">
      <c r="A854" s="318"/>
      <c r="B854" s="318"/>
      <c r="C854" s="318"/>
      <c r="D854" s="318"/>
      <c r="E854" s="318"/>
      <c r="F854" s="318"/>
      <c r="G854" s="318"/>
      <c r="H854" s="318"/>
      <c r="I854" s="318"/>
      <c r="K854" s="318"/>
      <c r="L854" s="318"/>
      <c r="M854" s="318"/>
      <c r="N854" s="318"/>
      <c r="O854" s="318"/>
      <c r="P854" s="318"/>
      <c r="Q854" s="318"/>
      <c r="R854" s="318"/>
      <c r="S854" s="208">
        <f t="shared" si="1731"/>
        <v>0</v>
      </c>
      <c r="T854" s="328">
        <v>36.4</v>
      </c>
      <c r="U854" s="328">
        <f t="shared" si="1732"/>
        <v>0</v>
      </c>
      <c r="V854" s="329">
        <f t="shared" si="1733"/>
        <v>0</v>
      </c>
      <c r="W854" s="329">
        <f t="shared" si="1734"/>
        <v>0</v>
      </c>
      <c r="X854" s="329">
        <f t="shared" si="1735"/>
        <v>0</v>
      </c>
      <c r="Y854" s="329">
        <f t="shared" si="1736"/>
        <v>0</v>
      </c>
      <c r="Z854" s="329">
        <f t="shared" si="1737"/>
        <v>0</v>
      </c>
      <c r="AA854" s="329">
        <f t="shared" si="1738"/>
        <v>0</v>
      </c>
      <c r="AB854" s="170">
        <f t="shared" si="1684"/>
        <v>0</v>
      </c>
      <c r="AC854" s="208">
        <f t="shared" si="1685"/>
        <v>0</v>
      </c>
      <c r="AD854" s="328">
        <v>36.4</v>
      </c>
      <c r="AE854" s="328">
        <f t="shared" si="1739"/>
        <v>0</v>
      </c>
      <c r="AF854" s="329">
        <f t="shared" si="1740"/>
        <v>0</v>
      </c>
      <c r="AG854" s="329">
        <f t="shared" si="1741"/>
        <v>0</v>
      </c>
      <c r="AH854" s="329">
        <f t="shared" si="1742"/>
        <v>0</v>
      </c>
      <c r="AI854" s="329">
        <f t="shared" si="1743"/>
        <v>0</v>
      </c>
      <c r="AJ854" s="329">
        <f t="shared" si="1744"/>
        <v>0</v>
      </c>
      <c r="AK854" s="329">
        <f t="shared" si="1745"/>
        <v>0</v>
      </c>
      <c r="AL854" s="170">
        <f t="shared" si="1686"/>
        <v>0</v>
      </c>
      <c r="AM854" s="208">
        <f t="shared" si="1687"/>
        <v>0</v>
      </c>
      <c r="AN854" s="328">
        <v>36.4</v>
      </c>
      <c r="AO854" s="328">
        <f t="shared" si="1746"/>
        <v>0</v>
      </c>
      <c r="AP854" s="329">
        <f t="shared" si="1747"/>
        <v>0</v>
      </c>
      <c r="AQ854" s="329">
        <f t="shared" si="1748"/>
        <v>0</v>
      </c>
      <c r="AR854" s="329">
        <f t="shared" si="1749"/>
        <v>0</v>
      </c>
      <c r="AS854" s="329">
        <f t="shared" si="1750"/>
        <v>0</v>
      </c>
      <c r="AT854" s="329">
        <f t="shared" si="1751"/>
        <v>0</v>
      </c>
      <c r="AU854" s="329">
        <f t="shared" si="1752"/>
        <v>0</v>
      </c>
      <c r="AV854" s="170">
        <f t="shared" si="1688"/>
        <v>0</v>
      </c>
      <c r="AW854" s="208">
        <f t="shared" si="1689"/>
        <v>0</v>
      </c>
      <c r="AX854" s="328">
        <v>36.4</v>
      </c>
      <c r="AY854" s="328">
        <f t="shared" si="1753"/>
        <v>0</v>
      </c>
      <c r="AZ854" s="329">
        <f t="shared" si="1754"/>
        <v>0</v>
      </c>
      <c r="BA854" s="329">
        <f t="shared" si="1755"/>
        <v>0</v>
      </c>
      <c r="BB854" s="329">
        <f t="shared" si="1756"/>
        <v>0</v>
      </c>
      <c r="BC854" s="329">
        <f t="shared" si="1757"/>
        <v>0</v>
      </c>
      <c r="BD854" s="329">
        <f t="shared" si="1758"/>
        <v>0</v>
      </c>
      <c r="BE854" s="329">
        <f t="shared" si="1759"/>
        <v>0</v>
      </c>
      <c r="BF854" s="170">
        <f t="shared" si="1690"/>
        <v>0</v>
      </c>
      <c r="BG854" s="208">
        <f t="shared" si="1691"/>
        <v>0</v>
      </c>
      <c r="BH854" s="328">
        <v>36.4</v>
      </c>
      <c r="BI854" s="328">
        <f t="shared" si="1692"/>
        <v>0</v>
      </c>
      <c r="BJ854" s="329">
        <f t="shared" si="1693"/>
        <v>0</v>
      </c>
      <c r="BK854" s="329">
        <f t="shared" si="1694"/>
        <v>0</v>
      </c>
      <c r="BL854" s="329">
        <f t="shared" si="1695"/>
        <v>0</v>
      </c>
      <c r="BM854" s="329">
        <f t="shared" si="1696"/>
        <v>0</v>
      </c>
      <c r="BN854" s="329">
        <f t="shared" si="1697"/>
        <v>0</v>
      </c>
      <c r="BO854" s="329">
        <f t="shared" si="1698"/>
        <v>0</v>
      </c>
      <c r="BP854" s="170">
        <f t="shared" si="1699"/>
        <v>0</v>
      </c>
      <c r="BQ854" s="208">
        <f t="shared" si="1700"/>
        <v>0</v>
      </c>
      <c r="BR854" s="328">
        <v>36.4</v>
      </c>
      <c r="BS854" s="328">
        <f t="shared" si="1760"/>
        <v>0</v>
      </c>
      <c r="BT854" s="329">
        <f t="shared" si="1761"/>
        <v>0</v>
      </c>
      <c r="BU854" s="329">
        <f t="shared" si="1762"/>
        <v>0</v>
      </c>
      <c r="BV854" s="329">
        <f t="shared" si="1763"/>
        <v>0</v>
      </c>
      <c r="BW854" s="329">
        <f t="shared" si="1764"/>
        <v>0</v>
      </c>
      <c r="BX854" s="329">
        <f t="shared" si="1765"/>
        <v>0</v>
      </c>
      <c r="BY854" s="329">
        <f t="shared" si="1766"/>
        <v>0</v>
      </c>
      <c r="BZ854" s="170">
        <f t="shared" si="1701"/>
        <v>0</v>
      </c>
      <c r="CA854" s="208">
        <f t="shared" si="1702"/>
        <v>0</v>
      </c>
      <c r="CB854" s="328">
        <v>36.4</v>
      </c>
      <c r="CC854" s="328">
        <f t="shared" si="1767"/>
        <v>0</v>
      </c>
      <c r="CD854" s="329">
        <f t="shared" si="1768"/>
        <v>0</v>
      </c>
      <c r="CE854" s="329">
        <f t="shared" si="1769"/>
        <v>0</v>
      </c>
      <c r="CF854" s="329">
        <f t="shared" si="1770"/>
        <v>0</v>
      </c>
      <c r="CG854" s="329">
        <f t="shared" si="1771"/>
        <v>0</v>
      </c>
      <c r="CH854" s="329">
        <f t="shared" si="1772"/>
        <v>0</v>
      </c>
      <c r="CI854" s="329">
        <f t="shared" si="1773"/>
        <v>0</v>
      </c>
      <c r="CJ854" s="170">
        <f t="shared" si="1703"/>
        <v>0</v>
      </c>
      <c r="CK854" s="208">
        <f t="shared" si="1704"/>
        <v>0</v>
      </c>
      <c r="CL854" s="328">
        <v>36.4</v>
      </c>
      <c r="CM854" s="328">
        <f t="shared" si="1774"/>
        <v>0</v>
      </c>
      <c r="CN854" s="329">
        <f t="shared" si="1775"/>
        <v>0</v>
      </c>
      <c r="CO854" s="329">
        <f t="shared" si="1776"/>
        <v>0</v>
      </c>
      <c r="CP854" s="329">
        <f t="shared" si="1777"/>
        <v>0</v>
      </c>
      <c r="CQ854" s="329">
        <f t="shared" si="1778"/>
        <v>0</v>
      </c>
      <c r="CR854" s="329">
        <f t="shared" si="1779"/>
        <v>0</v>
      </c>
      <c r="CS854" s="329">
        <f t="shared" si="1780"/>
        <v>0</v>
      </c>
      <c r="CT854" s="170">
        <f t="shared" si="1705"/>
        <v>0</v>
      </c>
      <c r="CU854" s="208">
        <f t="shared" si="1706"/>
        <v>0</v>
      </c>
      <c r="CV854" s="328">
        <v>36.4</v>
      </c>
      <c r="CW854" s="328">
        <f t="shared" si="1781"/>
        <v>0</v>
      </c>
      <c r="CX854" s="329">
        <f t="shared" si="1782"/>
        <v>0</v>
      </c>
      <c r="CY854" s="329">
        <f t="shared" si="1783"/>
        <v>0</v>
      </c>
      <c r="CZ854" s="329">
        <f t="shared" si="1784"/>
        <v>0</v>
      </c>
      <c r="DA854" s="329">
        <f t="shared" si="1785"/>
        <v>0</v>
      </c>
      <c r="DB854" s="329">
        <f t="shared" si="1786"/>
        <v>0</v>
      </c>
      <c r="DC854" s="329">
        <f t="shared" si="1787"/>
        <v>0</v>
      </c>
      <c r="DD854" s="170">
        <f t="shared" si="1707"/>
        <v>0</v>
      </c>
      <c r="DE854" s="208">
        <f t="shared" si="1708"/>
        <v>0</v>
      </c>
      <c r="DF854" s="328">
        <v>36.4</v>
      </c>
      <c r="DG854" s="328">
        <f t="shared" si="1788"/>
        <v>0</v>
      </c>
      <c r="DH854" s="329">
        <f t="shared" si="1789"/>
        <v>0</v>
      </c>
      <c r="DI854" s="329">
        <f t="shared" si="1790"/>
        <v>0</v>
      </c>
      <c r="DJ854" s="329">
        <f t="shared" si="1791"/>
        <v>0</v>
      </c>
      <c r="DK854" s="329">
        <f t="shared" si="1792"/>
        <v>0</v>
      </c>
      <c r="DL854" s="329">
        <f t="shared" si="1793"/>
        <v>0</v>
      </c>
      <c r="DM854" s="329">
        <f t="shared" si="1794"/>
        <v>0</v>
      </c>
      <c r="DN854" s="170">
        <f t="shared" si="1709"/>
        <v>0</v>
      </c>
      <c r="DO854" s="208">
        <f t="shared" si="1710"/>
        <v>0</v>
      </c>
      <c r="DP854" s="328">
        <v>36.4</v>
      </c>
      <c r="DQ854" s="328">
        <f t="shared" si="1795"/>
        <v>0</v>
      </c>
      <c r="DR854" s="329">
        <f t="shared" si="1796"/>
        <v>0</v>
      </c>
      <c r="DS854" s="329">
        <f t="shared" si="1797"/>
        <v>0</v>
      </c>
      <c r="DT854" s="329">
        <f t="shared" si="1798"/>
        <v>0</v>
      </c>
      <c r="DU854" s="329">
        <f t="shared" si="1799"/>
        <v>0</v>
      </c>
      <c r="DV854" s="329">
        <f t="shared" si="1800"/>
        <v>0</v>
      </c>
      <c r="DW854" s="329">
        <f t="shared" si="1801"/>
        <v>0</v>
      </c>
      <c r="DX854" s="170">
        <f t="shared" si="1711"/>
        <v>0</v>
      </c>
      <c r="DY854" s="208">
        <f t="shared" si="1712"/>
        <v>0</v>
      </c>
      <c r="DZ854" s="328">
        <v>36.4</v>
      </c>
      <c r="EA854" s="328">
        <f t="shared" si="1802"/>
        <v>0</v>
      </c>
      <c r="EB854" s="329">
        <f t="shared" si="1803"/>
        <v>0</v>
      </c>
      <c r="EC854" s="329">
        <f t="shared" si="1804"/>
        <v>0</v>
      </c>
      <c r="ED854" s="329">
        <f t="shared" si="1805"/>
        <v>0</v>
      </c>
      <c r="EE854" s="329">
        <f t="shared" si="1806"/>
        <v>0</v>
      </c>
      <c r="EF854" s="329">
        <f t="shared" si="1807"/>
        <v>0</v>
      </c>
      <c r="EG854" s="329">
        <f t="shared" si="1808"/>
        <v>0</v>
      </c>
      <c r="EH854" s="170">
        <f t="shared" si="1713"/>
        <v>0</v>
      </c>
      <c r="EI854" s="208">
        <f t="shared" si="1714"/>
        <v>0</v>
      </c>
      <c r="EJ854" s="328">
        <v>36.4</v>
      </c>
      <c r="EK854" s="328">
        <f t="shared" si="1809"/>
        <v>0</v>
      </c>
      <c r="EL854" s="329">
        <f t="shared" si="1810"/>
        <v>0</v>
      </c>
      <c r="EM854" s="329">
        <f t="shared" si="1811"/>
        <v>0</v>
      </c>
      <c r="EN854" s="329">
        <f t="shared" si="1812"/>
        <v>0</v>
      </c>
      <c r="EO854" s="329">
        <f t="shared" si="1813"/>
        <v>0</v>
      </c>
      <c r="EP854" s="329">
        <f t="shared" si="1814"/>
        <v>0</v>
      </c>
      <c r="EQ854" s="329">
        <f t="shared" si="1815"/>
        <v>0</v>
      </c>
      <c r="ER854" s="170">
        <f t="shared" si="1715"/>
        <v>0</v>
      </c>
      <c r="ES854" s="208">
        <f t="shared" si="1716"/>
        <v>0</v>
      </c>
      <c r="ET854" s="328">
        <v>36.4</v>
      </c>
      <c r="EU854" s="328">
        <f t="shared" si="1816"/>
        <v>0</v>
      </c>
      <c r="EV854" s="329">
        <f t="shared" si="1817"/>
        <v>0</v>
      </c>
      <c r="EW854" s="329">
        <f t="shared" si="1818"/>
        <v>0</v>
      </c>
      <c r="EX854" s="329">
        <f t="shared" si="1819"/>
        <v>0</v>
      </c>
      <c r="EY854" s="329">
        <f t="shared" si="1820"/>
        <v>0</v>
      </c>
      <c r="EZ854" s="329">
        <f t="shared" si="1821"/>
        <v>0</v>
      </c>
      <c r="FA854" s="329">
        <f t="shared" si="1822"/>
        <v>0</v>
      </c>
      <c r="FB854" s="170">
        <f t="shared" si="1717"/>
        <v>0</v>
      </c>
      <c r="FC854" s="208">
        <f t="shared" si="1718"/>
        <v>0</v>
      </c>
      <c r="FD854" s="328">
        <v>36.4</v>
      </c>
      <c r="FE854" s="328">
        <f t="shared" si="1823"/>
        <v>0</v>
      </c>
      <c r="FF854" s="329">
        <f t="shared" si="1824"/>
        <v>0</v>
      </c>
      <c r="FG854" s="329">
        <f t="shared" si="1825"/>
        <v>0</v>
      </c>
      <c r="FH854" s="329">
        <f t="shared" si="1826"/>
        <v>0</v>
      </c>
      <c r="FI854" s="329">
        <f t="shared" si="1827"/>
        <v>0</v>
      </c>
      <c r="FJ854" s="329">
        <f t="shared" si="1828"/>
        <v>0</v>
      </c>
      <c r="FK854" s="329">
        <f t="shared" si="1829"/>
        <v>0</v>
      </c>
      <c r="FL854" s="170">
        <f t="shared" si="1891"/>
        <v>0</v>
      </c>
      <c r="FM854" s="208">
        <f t="shared" si="1719"/>
        <v>0</v>
      </c>
      <c r="FN854" s="328">
        <v>36.4</v>
      </c>
      <c r="FO854" s="328">
        <f t="shared" si="1856"/>
        <v>0</v>
      </c>
      <c r="FP854" s="329">
        <f t="shared" si="1857"/>
        <v>0</v>
      </c>
      <c r="FQ854" s="329">
        <f t="shared" si="1858"/>
        <v>0</v>
      </c>
      <c r="FR854" s="329">
        <f t="shared" si="1859"/>
        <v>0</v>
      </c>
      <c r="FS854" s="329">
        <f t="shared" si="1860"/>
        <v>0</v>
      </c>
      <c r="FT854" s="329">
        <f t="shared" si="1861"/>
        <v>0</v>
      </c>
      <c r="FU854" s="329">
        <f t="shared" si="1862"/>
        <v>0</v>
      </c>
      <c r="FV854" s="170">
        <f t="shared" si="1892"/>
        <v>0</v>
      </c>
      <c r="FW854" s="208">
        <f t="shared" si="1720"/>
        <v>0</v>
      </c>
      <c r="FX854" s="328">
        <v>36.4</v>
      </c>
      <c r="FY854" s="328">
        <f t="shared" si="1863"/>
        <v>0</v>
      </c>
      <c r="FZ854" s="329">
        <f t="shared" si="1864"/>
        <v>0</v>
      </c>
      <c r="GA854" s="329">
        <f t="shared" si="1865"/>
        <v>0</v>
      </c>
      <c r="GB854" s="329">
        <f t="shared" si="1866"/>
        <v>0</v>
      </c>
      <c r="GC854" s="329">
        <f t="shared" si="1867"/>
        <v>0</v>
      </c>
      <c r="GD854" s="329">
        <f t="shared" si="1868"/>
        <v>0</v>
      </c>
      <c r="GE854" s="329">
        <f t="shared" si="1869"/>
        <v>0</v>
      </c>
      <c r="GF854" s="170">
        <f t="shared" si="1893"/>
        <v>0</v>
      </c>
      <c r="GG854" s="208">
        <f t="shared" si="1721"/>
        <v>0</v>
      </c>
      <c r="GH854" s="328">
        <v>36.4</v>
      </c>
      <c r="GI854" s="328">
        <f t="shared" si="1870"/>
        <v>0</v>
      </c>
      <c r="GJ854" s="329">
        <f t="shared" si="1871"/>
        <v>0</v>
      </c>
      <c r="GK854" s="329">
        <f t="shared" si="1872"/>
        <v>0</v>
      </c>
      <c r="GL854" s="329">
        <f t="shared" si="1873"/>
        <v>0</v>
      </c>
      <c r="GM854" s="329">
        <f t="shared" si="1874"/>
        <v>0</v>
      </c>
      <c r="GN854" s="329">
        <f t="shared" si="1875"/>
        <v>0</v>
      </c>
      <c r="GO854" s="329">
        <f t="shared" si="1876"/>
        <v>0</v>
      </c>
      <c r="GP854" s="170">
        <f t="shared" si="1894"/>
        <v>0</v>
      </c>
      <c r="GQ854" s="208">
        <f t="shared" si="1722"/>
        <v>0</v>
      </c>
      <c r="GR854" s="328">
        <v>36.4</v>
      </c>
      <c r="GS854" s="328">
        <f t="shared" si="1877"/>
        <v>0</v>
      </c>
      <c r="GT854" s="329">
        <f t="shared" si="1878"/>
        <v>0</v>
      </c>
      <c r="GU854" s="329">
        <f t="shared" si="1879"/>
        <v>0</v>
      </c>
      <c r="GV854" s="329">
        <f t="shared" si="1880"/>
        <v>0</v>
      </c>
      <c r="GW854" s="329">
        <f t="shared" si="1881"/>
        <v>0</v>
      </c>
      <c r="GX854" s="329">
        <f t="shared" si="1882"/>
        <v>0</v>
      </c>
      <c r="GY854" s="329">
        <f t="shared" si="1883"/>
        <v>0</v>
      </c>
      <c r="GZ854" s="170">
        <f t="shared" si="1895"/>
        <v>0</v>
      </c>
      <c r="HA854" s="208">
        <f t="shared" si="1723"/>
        <v>0</v>
      </c>
      <c r="HB854" s="328">
        <v>36.4</v>
      </c>
      <c r="HC854" s="328">
        <f t="shared" si="1724"/>
        <v>0</v>
      </c>
      <c r="HD854" s="329">
        <f t="shared" si="1830"/>
        <v>0</v>
      </c>
      <c r="HE854" s="329">
        <f t="shared" si="1831"/>
        <v>0</v>
      </c>
      <c r="HF854" s="329">
        <f t="shared" si="1832"/>
        <v>0</v>
      </c>
      <c r="HG854" s="329">
        <f t="shared" si="1833"/>
        <v>0</v>
      </c>
      <c r="HH854" s="329">
        <f t="shared" si="1834"/>
        <v>0</v>
      </c>
      <c r="HI854" s="329">
        <f t="shared" si="1835"/>
        <v>0</v>
      </c>
      <c r="HJ854" s="170">
        <f t="shared" si="1896"/>
        <v>0</v>
      </c>
      <c r="HK854" s="208">
        <f t="shared" si="1725"/>
        <v>0</v>
      </c>
      <c r="HL854" s="328">
        <v>36.4</v>
      </c>
      <c r="HM854" s="328">
        <f t="shared" si="1726"/>
        <v>0</v>
      </c>
      <c r="HN854" s="329">
        <f t="shared" si="1836"/>
        <v>0</v>
      </c>
      <c r="HO854" s="329">
        <f t="shared" si="1837"/>
        <v>0</v>
      </c>
      <c r="HP854" s="329">
        <f t="shared" si="1838"/>
        <v>0</v>
      </c>
      <c r="HQ854" s="329">
        <f t="shared" si="1839"/>
        <v>0</v>
      </c>
      <c r="HR854" s="329">
        <f t="shared" si="1840"/>
        <v>0</v>
      </c>
      <c r="HS854" s="329">
        <f t="shared" si="1841"/>
        <v>0</v>
      </c>
      <c r="HT854" s="170">
        <f t="shared" si="1727"/>
        <v>0</v>
      </c>
      <c r="HU854" s="208">
        <f t="shared" si="1728"/>
        <v>0</v>
      </c>
      <c r="HV854" s="328">
        <v>36.4</v>
      </c>
      <c r="HW854" s="328">
        <f t="shared" si="1842"/>
        <v>0</v>
      </c>
      <c r="HX854" s="329">
        <f t="shared" si="1843"/>
        <v>0</v>
      </c>
      <c r="HY854" s="329">
        <f t="shared" si="1844"/>
        <v>0</v>
      </c>
      <c r="HZ854" s="329">
        <f t="shared" si="1845"/>
        <v>0</v>
      </c>
      <c r="IA854" s="329">
        <f t="shared" si="1846"/>
        <v>0</v>
      </c>
      <c r="IB854" s="329">
        <f t="shared" si="1847"/>
        <v>0</v>
      </c>
      <c r="IC854" s="329">
        <f t="shared" si="1848"/>
        <v>0</v>
      </c>
      <c r="ID854" s="170">
        <f t="shared" si="1729"/>
        <v>0</v>
      </c>
      <c r="IE854" s="208">
        <f t="shared" si="1730"/>
        <v>0</v>
      </c>
      <c r="IF854" s="328">
        <v>36.4</v>
      </c>
      <c r="IG854" s="328">
        <f t="shared" si="1849"/>
        <v>0</v>
      </c>
      <c r="IH854" s="329">
        <f t="shared" si="1850"/>
        <v>0</v>
      </c>
      <c r="II854" s="329">
        <f t="shared" si="1851"/>
        <v>0</v>
      </c>
      <c r="IJ854" s="329">
        <f t="shared" si="1852"/>
        <v>0</v>
      </c>
      <c r="IK854" s="329">
        <f t="shared" si="1853"/>
        <v>0</v>
      </c>
      <c r="IL854" s="329">
        <f t="shared" si="1854"/>
        <v>0</v>
      </c>
      <c r="IM854" s="329">
        <f t="shared" si="1855"/>
        <v>0</v>
      </c>
      <c r="IN854" s="170">
        <f t="shared" si="1897"/>
        <v>0</v>
      </c>
    </row>
    <row r="855" spans="1:248">
      <c r="A855" s="318"/>
      <c r="B855" s="318"/>
      <c r="C855" s="318"/>
      <c r="D855" s="318"/>
      <c r="E855" s="318"/>
      <c r="F855" s="318"/>
      <c r="G855" s="318"/>
      <c r="H855" s="318"/>
      <c r="I855" s="318"/>
      <c r="K855" s="318"/>
      <c r="L855" s="318"/>
      <c r="M855" s="318"/>
      <c r="N855" s="318"/>
      <c r="O855" s="318"/>
      <c r="P855" s="318"/>
      <c r="Q855" s="318"/>
      <c r="R855" s="318"/>
      <c r="S855" s="208">
        <f t="shared" si="1731"/>
        <v>0</v>
      </c>
      <c r="T855" s="328">
        <v>36.5</v>
      </c>
      <c r="U855" s="328">
        <f t="shared" si="1732"/>
        <v>0</v>
      </c>
      <c r="V855" s="329">
        <f t="shared" si="1733"/>
        <v>0</v>
      </c>
      <c r="W855" s="329">
        <f t="shared" si="1734"/>
        <v>0</v>
      </c>
      <c r="X855" s="329">
        <f t="shared" si="1735"/>
        <v>0</v>
      </c>
      <c r="Y855" s="329">
        <f t="shared" si="1736"/>
        <v>0</v>
      </c>
      <c r="Z855" s="329">
        <f t="shared" si="1737"/>
        <v>0</v>
      </c>
      <c r="AA855" s="329">
        <f t="shared" si="1738"/>
        <v>0</v>
      </c>
      <c r="AB855" s="170">
        <f t="shared" si="1684"/>
        <v>0</v>
      </c>
      <c r="AC855" s="208">
        <f t="shared" si="1685"/>
        <v>0</v>
      </c>
      <c r="AD855" s="328">
        <v>36.5</v>
      </c>
      <c r="AE855" s="328">
        <f t="shared" si="1739"/>
        <v>0</v>
      </c>
      <c r="AF855" s="329">
        <f t="shared" si="1740"/>
        <v>0</v>
      </c>
      <c r="AG855" s="329">
        <f t="shared" si="1741"/>
        <v>0</v>
      </c>
      <c r="AH855" s="329">
        <f t="shared" si="1742"/>
        <v>0</v>
      </c>
      <c r="AI855" s="329">
        <f t="shared" si="1743"/>
        <v>0</v>
      </c>
      <c r="AJ855" s="329">
        <f t="shared" si="1744"/>
        <v>0</v>
      </c>
      <c r="AK855" s="329">
        <f t="shared" si="1745"/>
        <v>0</v>
      </c>
      <c r="AL855" s="170">
        <f t="shared" si="1686"/>
        <v>0</v>
      </c>
      <c r="AM855" s="208">
        <f t="shared" si="1687"/>
        <v>0</v>
      </c>
      <c r="AN855" s="328">
        <v>36.5</v>
      </c>
      <c r="AO855" s="328">
        <f t="shared" si="1746"/>
        <v>0</v>
      </c>
      <c r="AP855" s="329">
        <f t="shared" si="1747"/>
        <v>0</v>
      </c>
      <c r="AQ855" s="329">
        <f t="shared" si="1748"/>
        <v>0</v>
      </c>
      <c r="AR855" s="329">
        <f t="shared" si="1749"/>
        <v>0</v>
      </c>
      <c r="AS855" s="329">
        <f t="shared" si="1750"/>
        <v>0</v>
      </c>
      <c r="AT855" s="329">
        <f t="shared" si="1751"/>
        <v>0</v>
      </c>
      <c r="AU855" s="329">
        <f t="shared" si="1752"/>
        <v>0</v>
      </c>
      <c r="AV855" s="170">
        <f t="shared" si="1688"/>
        <v>0</v>
      </c>
      <c r="AW855" s="208">
        <f t="shared" si="1689"/>
        <v>0</v>
      </c>
      <c r="AX855" s="328">
        <v>36.5</v>
      </c>
      <c r="AY855" s="328">
        <f t="shared" si="1753"/>
        <v>0</v>
      </c>
      <c r="AZ855" s="329">
        <f t="shared" si="1754"/>
        <v>0</v>
      </c>
      <c r="BA855" s="329">
        <f t="shared" si="1755"/>
        <v>0</v>
      </c>
      <c r="BB855" s="329">
        <f t="shared" si="1756"/>
        <v>0</v>
      </c>
      <c r="BC855" s="329">
        <f t="shared" si="1757"/>
        <v>0</v>
      </c>
      <c r="BD855" s="329">
        <f t="shared" si="1758"/>
        <v>0</v>
      </c>
      <c r="BE855" s="329">
        <f t="shared" si="1759"/>
        <v>0</v>
      </c>
      <c r="BF855" s="170">
        <f t="shared" si="1690"/>
        <v>0</v>
      </c>
      <c r="BG855" s="208">
        <f t="shared" si="1691"/>
        <v>0</v>
      </c>
      <c r="BH855" s="328">
        <v>36.5</v>
      </c>
      <c r="BI855" s="328">
        <f t="shared" si="1692"/>
        <v>0</v>
      </c>
      <c r="BJ855" s="329">
        <f t="shared" si="1693"/>
        <v>0</v>
      </c>
      <c r="BK855" s="329">
        <f t="shared" si="1694"/>
        <v>0</v>
      </c>
      <c r="BL855" s="329">
        <f t="shared" si="1695"/>
        <v>0</v>
      </c>
      <c r="BM855" s="329">
        <f t="shared" si="1696"/>
        <v>0</v>
      </c>
      <c r="BN855" s="329">
        <f t="shared" si="1697"/>
        <v>0</v>
      </c>
      <c r="BO855" s="329">
        <f t="shared" si="1698"/>
        <v>0</v>
      </c>
      <c r="BP855" s="170">
        <f t="shared" si="1699"/>
        <v>0</v>
      </c>
      <c r="BQ855" s="208">
        <f t="shared" si="1700"/>
        <v>0</v>
      </c>
      <c r="BR855" s="328">
        <v>36.5</v>
      </c>
      <c r="BS855" s="328">
        <f t="shared" si="1760"/>
        <v>0</v>
      </c>
      <c r="BT855" s="329">
        <f t="shared" si="1761"/>
        <v>0</v>
      </c>
      <c r="BU855" s="329">
        <f t="shared" si="1762"/>
        <v>0</v>
      </c>
      <c r="BV855" s="329">
        <f t="shared" si="1763"/>
        <v>0</v>
      </c>
      <c r="BW855" s="329">
        <f t="shared" si="1764"/>
        <v>0</v>
      </c>
      <c r="BX855" s="329">
        <f t="shared" si="1765"/>
        <v>0</v>
      </c>
      <c r="BY855" s="329">
        <f t="shared" si="1766"/>
        <v>0</v>
      </c>
      <c r="BZ855" s="170">
        <f t="shared" si="1701"/>
        <v>0</v>
      </c>
      <c r="CA855" s="208">
        <f t="shared" si="1702"/>
        <v>0</v>
      </c>
      <c r="CB855" s="328">
        <v>36.5</v>
      </c>
      <c r="CC855" s="328">
        <f t="shared" si="1767"/>
        <v>0</v>
      </c>
      <c r="CD855" s="329">
        <f t="shared" si="1768"/>
        <v>0</v>
      </c>
      <c r="CE855" s="329">
        <f t="shared" si="1769"/>
        <v>0</v>
      </c>
      <c r="CF855" s="329">
        <f t="shared" si="1770"/>
        <v>0</v>
      </c>
      <c r="CG855" s="329">
        <f t="shared" si="1771"/>
        <v>0</v>
      </c>
      <c r="CH855" s="329">
        <f t="shared" si="1772"/>
        <v>0</v>
      </c>
      <c r="CI855" s="329">
        <f t="shared" si="1773"/>
        <v>0</v>
      </c>
      <c r="CJ855" s="170">
        <f t="shared" si="1703"/>
        <v>0</v>
      </c>
      <c r="CK855" s="208">
        <f t="shared" si="1704"/>
        <v>0</v>
      </c>
      <c r="CL855" s="328">
        <v>36.5</v>
      </c>
      <c r="CM855" s="328">
        <f t="shared" si="1774"/>
        <v>0</v>
      </c>
      <c r="CN855" s="329">
        <f t="shared" si="1775"/>
        <v>0</v>
      </c>
      <c r="CO855" s="329">
        <f t="shared" si="1776"/>
        <v>0</v>
      </c>
      <c r="CP855" s="329">
        <f t="shared" si="1777"/>
        <v>0</v>
      </c>
      <c r="CQ855" s="329">
        <f t="shared" si="1778"/>
        <v>0</v>
      </c>
      <c r="CR855" s="329">
        <f t="shared" si="1779"/>
        <v>0</v>
      </c>
      <c r="CS855" s="329">
        <f t="shared" si="1780"/>
        <v>0</v>
      </c>
      <c r="CT855" s="170">
        <f t="shared" si="1705"/>
        <v>0</v>
      </c>
      <c r="CU855" s="208">
        <f t="shared" si="1706"/>
        <v>0</v>
      </c>
      <c r="CV855" s="328">
        <v>36.5</v>
      </c>
      <c r="CW855" s="328">
        <f t="shared" si="1781"/>
        <v>0</v>
      </c>
      <c r="CX855" s="329">
        <f t="shared" si="1782"/>
        <v>0</v>
      </c>
      <c r="CY855" s="329">
        <f t="shared" si="1783"/>
        <v>0</v>
      </c>
      <c r="CZ855" s="329">
        <f t="shared" si="1784"/>
        <v>0</v>
      </c>
      <c r="DA855" s="329">
        <f t="shared" si="1785"/>
        <v>0</v>
      </c>
      <c r="DB855" s="329">
        <f t="shared" si="1786"/>
        <v>0</v>
      </c>
      <c r="DC855" s="329">
        <f t="shared" si="1787"/>
        <v>0</v>
      </c>
      <c r="DD855" s="170">
        <f t="shared" si="1707"/>
        <v>0</v>
      </c>
      <c r="DE855" s="208">
        <f t="shared" si="1708"/>
        <v>0</v>
      </c>
      <c r="DF855" s="328">
        <v>36.5</v>
      </c>
      <c r="DG855" s="328">
        <f t="shared" si="1788"/>
        <v>0</v>
      </c>
      <c r="DH855" s="329">
        <f t="shared" si="1789"/>
        <v>0</v>
      </c>
      <c r="DI855" s="329">
        <f t="shared" si="1790"/>
        <v>0</v>
      </c>
      <c r="DJ855" s="329">
        <f t="shared" si="1791"/>
        <v>0</v>
      </c>
      <c r="DK855" s="329">
        <f t="shared" si="1792"/>
        <v>0</v>
      </c>
      <c r="DL855" s="329">
        <f t="shared" si="1793"/>
        <v>0</v>
      </c>
      <c r="DM855" s="329">
        <f t="shared" si="1794"/>
        <v>0</v>
      </c>
      <c r="DN855" s="170">
        <f t="shared" si="1709"/>
        <v>0</v>
      </c>
      <c r="DO855" s="208">
        <f t="shared" si="1710"/>
        <v>0</v>
      </c>
      <c r="DP855" s="328">
        <v>36.5</v>
      </c>
      <c r="DQ855" s="328">
        <f t="shared" si="1795"/>
        <v>0</v>
      </c>
      <c r="DR855" s="329">
        <f t="shared" si="1796"/>
        <v>0</v>
      </c>
      <c r="DS855" s="329">
        <f t="shared" si="1797"/>
        <v>0</v>
      </c>
      <c r="DT855" s="329">
        <f t="shared" si="1798"/>
        <v>0</v>
      </c>
      <c r="DU855" s="329">
        <f t="shared" si="1799"/>
        <v>0</v>
      </c>
      <c r="DV855" s="329">
        <f t="shared" si="1800"/>
        <v>0</v>
      </c>
      <c r="DW855" s="329">
        <f t="shared" si="1801"/>
        <v>0</v>
      </c>
      <c r="DX855" s="170">
        <f t="shared" si="1711"/>
        <v>0</v>
      </c>
      <c r="DY855" s="208">
        <f t="shared" si="1712"/>
        <v>0</v>
      </c>
      <c r="DZ855" s="328">
        <v>36.5</v>
      </c>
      <c r="EA855" s="328">
        <f t="shared" si="1802"/>
        <v>0</v>
      </c>
      <c r="EB855" s="329">
        <f t="shared" si="1803"/>
        <v>0</v>
      </c>
      <c r="EC855" s="329">
        <f t="shared" si="1804"/>
        <v>0</v>
      </c>
      <c r="ED855" s="329">
        <f t="shared" si="1805"/>
        <v>0</v>
      </c>
      <c r="EE855" s="329">
        <f t="shared" si="1806"/>
        <v>0</v>
      </c>
      <c r="EF855" s="329">
        <f t="shared" si="1807"/>
        <v>0</v>
      </c>
      <c r="EG855" s="329">
        <f t="shared" si="1808"/>
        <v>0</v>
      </c>
      <c r="EH855" s="170">
        <f t="shared" si="1713"/>
        <v>0</v>
      </c>
      <c r="EI855" s="208">
        <f t="shared" si="1714"/>
        <v>0</v>
      </c>
      <c r="EJ855" s="328">
        <v>36.5</v>
      </c>
      <c r="EK855" s="328">
        <f t="shared" si="1809"/>
        <v>0</v>
      </c>
      <c r="EL855" s="329">
        <f t="shared" si="1810"/>
        <v>0</v>
      </c>
      <c r="EM855" s="329">
        <f t="shared" si="1811"/>
        <v>0</v>
      </c>
      <c r="EN855" s="329">
        <f t="shared" si="1812"/>
        <v>0</v>
      </c>
      <c r="EO855" s="329">
        <f t="shared" si="1813"/>
        <v>0</v>
      </c>
      <c r="EP855" s="329">
        <f t="shared" si="1814"/>
        <v>0</v>
      </c>
      <c r="EQ855" s="329">
        <f t="shared" si="1815"/>
        <v>0</v>
      </c>
      <c r="ER855" s="170">
        <f t="shared" si="1715"/>
        <v>0</v>
      </c>
      <c r="ES855" s="208">
        <f t="shared" si="1716"/>
        <v>0</v>
      </c>
      <c r="ET855" s="328">
        <v>36.5</v>
      </c>
      <c r="EU855" s="328">
        <f t="shared" si="1816"/>
        <v>0</v>
      </c>
      <c r="EV855" s="329">
        <f t="shared" si="1817"/>
        <v>0</v>
      </c>
      <c r="EW855" s="329">
        <f t="shared" si="1818"/>
        <v>0</v>
      </c>
      <c r="EX855" s="329">
        <f t="shared" si="1819"/>
        <v>0</v>
      </c>
      <c r="EY855" s="329">
        <f t="shared" si="1820"/>
        <v>0</v>
      </c>
      <c r="EZ855" s="329">
        <f t="shared" si="1821"/>
        <v>0</v>
      </c>
      <c r="FA855" s="329">
        <f t="shared" si="1822"/>
        <v>0</v>
      </c>
      <c r="FB855" s="170">
        <f t="shared" si="1717"/>
        <v>0</v>
      </c>
      <c r="FC855" s="208">
        <f t="shared" si="1718"/>
        <v>0</v>
      </c>
      <c r="FD855" s="328">
        <v>36.5</v>
      </c>
      <c r="FE855" s="328">
        <f t="shared" si="1823"/>
        <v>0</v>
      </c>
      <c r="FF855" s="329">
        <f t="shared" si="1824"/>
        <v>0</v>
      </c>
      <c r="FG855" s="329">
        <f t="shared" si="1825"/>
        <v>0</v>
      </c>
      <c r="FH855" s="329">
        <f t="shared" si="1826"/>
        <v>0</v>
      </c>
      <c r="FI855" s="329">
        <f t="shared" si="1827"/>
        <v>0</v>
      </c>
      <c r="FJ855" s="329">
        <f t="shared" si="1828"/>
        <v>0</v>
      </c>
      <c r="FK855" s="329">
        <f t="shared" si="1829"/>
        <v>0</v>
      </c>
      <c r="FL855" s="170">
        <f t="shared" si="1891"/>
        <v>0</v>
      </c>
      <c r="FM855" s="208">
        <f t="shared" si="1719"/>
        <v>0</v>
      </c>
      <c r="FN855" s="328">
        <v>36.5</v>
      </c>
      <c r="FO855" s="328">
        <f t="shared" si="1856"/>
        <v>0</v>
      </c>
      <c r="FP855" s="329">
        <f t="shared" si="1857"/>
        <v>0</v>
      </c>
      <c r="FQ855" s="329">
        <f t="shared" si="1858"/>
        <v>0</v>
      </c>
      <c r="FR855" s="329">
        <f t="shared" si="1859"/>
        <v>0</v>
      </c>
      <c r="FS855" s="329">
        <f t="shared" si="1860"/>
        <v>0</v>
      </c>
      <c r="FT855" s="329">
        <f t="shared" si="1861"/>
        <v>0</v>
      </c>
      <c r="FU855" s="329">
        <f t="shared" si="1862"/>
        <v>0</v>
      </c>
      <c r="FV855" s="170">
        <f t="shared" si="1892"/>
        <v>0</v>
      </c>
      <c r="FW855" s="208">
        <f t="shared" si="1720"/>
        <v>0</v>
      </c>
      <c r="FX855" s="328">
        <v>36.5</v>
      </c>
      <c r="FY855" s="328">
        <f t="shared" si="1863"/>
        <v>0</v>
      </c>
      <c r="FZ855" s="329">
        <f t="shared" si="1864"/>
        <v>0</v>
      </c>
      <c r="GA855" s="329">
        <f t="shared" si="1865"/>
        <v>0</v>
      </c>
      <c r="GB855" s="329">
        <f t="shared" si="1866"/>
        <v>0</v>
      </c>
      <c r="GC855" s="329">
        <f t="shared" si="1867"/>
        <v>0</v>
      </c>
      <c r="GD855" s="329">
        <f t="shared" si="1868"/>
        <v>0</v>
      </c>
      <c r="GE855" s="329">
        <f t="shared" si="1869"/>
        <v>0</v>
      </c>
      <c r="GF855" s="170">
        <f t="shared" si="1893"/>
        <v>0</v>
      </c>
      <c r="GG855" s="208">
        <f t="shared" si="1721"/>
        <v>0</v>
      </c>
      <c r="GH855" s="328">
        <v>36.5</v>
      </c>
      <c r="GI855" s="328">
        <f t="shared" si="1870"/>
        <v>0</v>
      </c>
      <c r="GJ855" s="329">
        <f t="shared" si="1871"/>
        <v>0</v>
      </c>
      <c r="GK855" s="329">
        <f t="shared" si="1872"/>
        <v>0</v>
      </c>
      <c r="GL855" s="329">
        <f t="shared" si="1873"/>
        <v>0</v>
      </c>
      <c r="GM855" s="329">
        <f t="shared" si="1874"/>
        <v>0</v>
      </c>
      <c r="GN855" s="329">
        <f t="shared" si="1875"/>
        <v>0</v>
      </c>
      <c r="GO855" s="329">
        <f t="shared" si="1876"/>
        <v>0</v>
      </c>
      <c r="GP855" s="170">
        <f t="shared" si="1894"/>
        <v>0</v>
      </c>
      <c r="GQ855" s="208">
        <f t="shared" si="1722"/>
        <v>0</v>
      </c>
      <c r="GR855" s="328">
        <v>36.5</v>
      </c>
      <c r="GS855" s="328">
        <f t="shared" si="1877"/>
        <v>0</v>
      </c>
      <c r="GT855" s="329">
        <f t="shared" si="1878"/>
        <v>0</v>
      </c>
      <c r="GU855" s="329">
        <f t="shared" si="1879"/>
        <v>0</v>
      </c>
      <c r="GV855" s="329">
        <f t="shared" si="1880"/>
        <v>0</v>
      </c>
      <c r="GW855" s="329">
        <f t="shared" si="1881"/>
        <v>0</v>
      </c>
      <c r="GX855" s="329">
        <f t="shared" si="1882"/>
        <v>0</v>
      </c>
      <c r="GY855" s="329">
        <f t="shared" si="1883"/>
        <v>0</v>
      </c>
      <c r="GZ855" s="170">
        <f t="shared" si="1895"/>
        <v>0</v>
      </c>
      <c r="HA855" s="208">
        <f t="shared" si="1723"/>
        <v>0</v>
      </c>
      <c r="HB855" s="328">
        <v>36.5</v>
      </c>
      <c r="HC855" s="328">
        <f t="shared" si="1724"/>
        <v>0</v>
      </c>
      <c r="HD855" s="329">
        <f t="shared" si="1830"/>
        <v>0</v>
      </c>
      <c r="HE855" s="329">
        <f t="shared" si="1831"/>
        <v>0</v>
      </c>
      <c r="HF855" s="329">
        <f t="shared" si="1832"/>
        <v>0</v>
      </c>
      <c r="HG855" s="329">
        <f t="shared" si="1833"/>
        <v>0</v>
      </c>
      <c r="HH855" s="329">
        <f t="shared" si="1834"/>
        <v>0</v>
      </c>
      <c r="HI855" s="329">
        <f t="shared" si="1835"/>
        <v>0</v>
      </c>
      <c r="HJ855" s="170">
        <f t="shared" si="1896"/>
        <v>0</v>
      </c>
      <c r="HK855" s="208">
        <f t="shared" si="1725"/>
        <v>0</v>
      </c>
      <c r="HL855" s="328">
        <v>36.5</v>
      </c>
      <c r="HM855" s="328">
        <f t="shared" si="1726"/>
        <v>0</v>
      </c>
      <c r="HN855" s="329">
        <f t="shared" si="1836"/>
        <v>0</v>
      </c>
      <c r="HO855" s="329">
        <f t="shared" si="1837"/>
        <v>0</v>
      </c>
      <c r="HP855" s="329">
        <f t="shared" si="1838"/>
        <v>0</v>
      </c>
      <c r="HQ855" s="329">
        <f t="shared" si="1839"/>
        <v>0</v>
      </c>
      <c r="HR855" s="329">
        <f t="shared" si="1840"/>
        <v>0</v>
      </c>
      <c r="HS855" s="329">
        <f t="shared" si="1841"/>
        <v>0</v>
      </c>
      <c r="HT855" s="170">
        <f t="shared" si="1727"/>
        <v>0</v>
      </c>
      <c r="HU855" s="208">
        <f t="shared" si="1728"/>
        <v>0</v>
      </c>
      <c r="HV855" s="328">
        <v>36.5</v>
      </c>
      <c r="HW855" s="328">
        <f t="shared" si="1842"/>
        <v>0</v>
      </c>
      <c r="HX855" s="329">
        <f t="shared" si="1843"/>
        <v>0</v>
      </c>
      <c r="HY855" s="329">
        <f t="shared" si="1844"/>
        <v>0</v>
      </c>
      <c r="HZ855" s="329">
        <f t="shared" si="1845"/>
        <v>0</v>
      </c>
      <c r="IA855" s="329">
        <f t="shared" si="1846"/>
        <v>0</v>
      </c>
      <c r="IB855" s="329">
        <f t="shared" si="1847"/>
        <v>0</v>
      </c>
      <c r="IC855" s="329">
        <f t="shared" si="1848"/>
        <v>0</v>
      </c>
      <c r="ID855" s="170">
        <f t="shared" si="1729"/>
        <v>0</v>
      </c>
      <c r="IE855" s="208">
        <f t="shared" si="1730"/>
        <v>0</v>
      </c>
      <c r="IF855" s="328">
        <v>36.5</v>
      </c>
      <c r="IG855" s="328">
        <f t="shared" si="1849"/>
        <v>0</v>
      </c>
      <c r="IH855" s="329">
        <f t="shared" si="1850"/>
        <v>0</v>
      </c>
      <c r="II855" s="329">
        <f t="shared" si="1851"/>
        <v>0</v>
      </c>
      <c r="IJ855" s="329">
        <f t="shared" si="1852"/>
        <v>0</v>
      </c>
      <c r="IK855" s="329">
        <f t="shared" si="1853"/>
        <v>0</v>
      </c>
      <c r="IL855" s="329">
        <f t="shared" si="1854"/>
        <v>0</v>
      </c>
      <c r="IM855" s="329">
        <f t="shared" si="1855"/>
        <v>0</v>
      </c>
      <c r="IN855" s="170">
        <f t="shared" si="1897"/>
        <v>0</v>
      </c>
    </row>
    <row r="856" spans="1:248">
      <c r="A856" s="318"/>
      <c r="B856" s="318"/>
      <c r="C856" s="318"/>
      <c r="D856" s="318"/>
      <c r="E856" s="318"/>
      <c r="F856" s="318"/>
      <c r="G856" s="318"/>
      <c r="H856" s="318"/>
      <c r="I856" s="318"/>
      <c r="K856" s="318"/>
      <c r="L856" s="318"/>
      <c r="M856" s="318"/>
      <c r="N856" s="318"/>
      <c r="O856" s="318"/>
      <c r="P856" s="318"/>
      <c r="Q856" s="318"/>
      <c r="R856" s="318"/>
      <c r="S856" s="208">
        <f t="shared" si="1731"/>
        <v>0</v>
      </c>
      <c r="T856" s="328">
        <v>36.6</v>
      </c>
      <c r="U856" s="328">
        <f t="shared" si="1732"/>
        <v>0</v>
      </c>
      <c r="V856" s="329">
        <f t="shared" si="1733"/>
        <v>0</v>
      </c>
      <c r="W856" s="329">
        <f t="shared" si="1734"/>
        <v>0</v>
      </c>
      <c r="X856" s="329">
        <f t="shared" si="1735"/>
        <v>0</v>
      </c>
      <c r="Y856" s="329">
        <f t="shared" si="1736"/>
        <v>0</v>
      </c>
      <c r="Z856" s="329">
        <f t="shared" si="1737"/>
        <v>0</v>
      </c>
      <c r="AA856" s="329">
        <f t="shared" si="1738"/>
        <v>0</v>
      </c>
      <c r="AB856" s="170">
        <f t="shared" si="1684"/>
        <v>0</v>
      </c>
      <c r="AC856" s="208">
        <f t="shared" si="1685"/>
        <v>0</v>
      </c>
      <c r="AD856" s="328">
        <v>36.6</v>
      </c>
      <c r="AE856" s="328">
        <f t="shared" si="1739"/>
        <v>0</v>
      </c>
      <c r="AF856" s="329">
        <f t="shared" si="1740"/>
        <v>0</v>
      </c>
      <c r="AG856" s="329">
        <f t="shared" si="1741"/>
        <v>0</v>
      </c>
      <c r="AH856" s="329">
        <f t="shared" si="1742"/>
        <v>0</v>
      </c>
      <c r="AI856" s="329">
        <f t="shared" si="1743"/>
        <v>0</v>
      </c>
      <c r="AJ856" s="329">
        <f t="shared" si="1744"/>
        <v>0</v>
      </c>
      <c r="AK856" s="329">
        <f t="shared" si="1745"/>
        <v>0</v>
      </c>
      <c r="AL856" s="170">
        <f t="shared" si="1686"/>
        <v>0</v>
      </c>
      <c r="AM856" s="208">
        <f t="shared" si="1687"/>
        <v>0</v>
      </c>
      <c r="AN856" s="328">
        <v>36.6</v>
      </c>
      <c r="AO856" s="328">
        <f t="shared" si="1746"/>
        <v>0</v>
      </c>
      <c r="AP856" s="329">
        <f t="shared" si="1747"/>
        <v>0</v>
      </c>
      <c r="AQ856" s="329">
        <f t="shared" si="1748"/>
        <v>0</v>
      </c>
      <c r="AR856" s="329">
        <f t="shared" si="1749"/>
        <v>0</v>
      </c>
      <c r="AS856" s="329">
        <f t="shared" si="1750"/>
        <v>0</v>
      </c>
      <c r="AT856" s="329">
        <f t="shared" si="1751"/>
        <v>0</v>
      </c>
      <c r="AU856" s="329">
        <f t="shared" si="1752"/>
        <v>0</v>
      </c>
      <c r="AV856" s="170">
        <f t="shared" si="1688"/>
        <v>0</v>
      </c>
      <c r="AW856" s="208">
        <f t="shared" si="1689"/>
        <v>0</v>
      </c>
      <c r="AX856" s="328">
        <v>36.6</v>
      </c>
      <c r="AY856" s="328">
        <f t="shared" si="1753"/>
        <v>0</v>
      </c>
      <c r="AZ856" s="329">
        <f t="shared" si="1754"/>
        <v>0</v>
      </c>
      <c r="BA856" s="329">
        <f t="shared" si="1755"/>
        <v>0</v>
      </c>
      <c r="BB856" s="329">
        <f t="shared" si="1756"/>
        <v>0</v>
      </c>
      <c r="BC856" s="329">
        <f t="shared" si="1757"/>
        <v>0</v>
      </c>
      <c r="BD856" s="329">
        <f t="shared" si="1758"/>
        <v>0</v>
      </c>
      <c r="BE856" s="329">
        <f t="shared" si="1759"/>
        <v>0</v>
      </c>
      <c r="BF856" s="170">
        <f t="shared" si="1690"/>
        <v>0</v>
      </c>
      <c r="BG856" s="208">
        <f t="shared" si="1691"/>
        <v>0</v>
      </c>
      <c r="BH856" s="328">
        <v>36.6</v>
      </c>
      <c r="BI856" s="328">
        <f t="shared" si="1692"/>
        <v>0</v>
      </c>
      <c r="BJ856" s="329">
        <f t="shared" si="1693"/>
        <v>0</v>
      </c>
      <c r="BK856" s="329">
        <f t="shared" si="1694"/>
        <v>0</v>
      </c>
      <c r="BL856" s="329">
        <f t="shared" si="1695"/>
        <v>0</v>
      </c>
      <c r="BM856" s="329">
        <f t="shared" si="1696"/>
        <v>0</v>
      </c>
      <c r="BN856" s="329">
        <f t="shared" si="1697"/>
        <v>0</v>
      </c>
      <c r="BO856" s="329">
        <f t="shared" si="1698"/>
        <v>0</v>
      </c>
      <c r="BP856" s="170">
        <f t="shared" si="1699"/>
        <v>0</v>
      </c>
      <c r="BQ856" s="208">
        <f t="shared" si="1700"/>
        <v>0</v>
      </c>
      <c r="BR856" s="328">
        <v>36.6</v>
      </c>
      <c r="BS856" s="328">
        <f t="shared" si="1760"/>
        <v>0</v>
      </c>
      <c r="BT856" s="329">
        <f t="shared" si="1761"/>
        <v>0</v>
      </c>
      <c r="BU856" s="329">
        <f t="shared" si="1762"/>
        <v>0</v>
      </c>
      <c r="BV856" s="329">
        <f t="shared" si="1763"/>
        <v>0</v>
      </c>
      <c r="BW856" s="329">
        <f t="shared" si="1764"/>
        <v>0</v>
      </c>
      <c r="BX856" s="329">
        <f t="shared" si="1765"/>
        <v>0</v>
      </c>
      <c r="BY856" s="329">
        <f t="shared" si="1766"/>
        <v>0</v>
      </c>
      <c r="BZ856" s="170">
        <f t="shared" si="1701"/>
        <v>0</v>
      </c>
      <c r="CA856" s="208">
        <f t="shared" si="1702"/>
        <v>0</v>
      </c>
      <c r="CB856" s="328">
        <v>36.6</v>
      </c>
      <c r="CC856" s="328">
        <f t="shared" si="1767"/>
        <v>0</v>
      </c>
      <c r="CD856" s="329">
        <f t="shared" si="1768"/>
        <v>0</v>
      </c>
      <c r="CE856" s="329">
        <f t="shared" si="1769"/>
        <v>0</v>
      </c>
      <c r="CF856" s="329">
        <f t="shared" si="1770"/>
        <v>0</v>
      </c>
      <c r="CG856" s="329">
        <f t="shared" si="1771"/>
        <v>0</v>
      </c>
      <c r="CH856" s="329">
        <f t="shared" si="1772"/>
        <v>0</v>
      </c>
      <c r="CI856" s="329">
        <f t="shared" si="1773"/>
        <v>0</v>
      </c>
      <c r="CJ856" s="170">
        <f t="shared" si="1703"/>
        <v>0</v>
      </c>
      <c r="CK856" s="208">
        <f t="shared" si="1704"/>
        <v>0</v>
      </c>
      <c r="CL856" s="328">
        <v>36.6</v>
      </c>
      <c r="CM856" s="328">
        <f t="shared" si="1774"/>
        <v>0</v>
      </c>
      <c r="CN856" s="329">
        <f t="shared" si="1775"/>
        <v>0</v>
      </c>
      <c r="CO856" s="329">
        <f t="shared" si="1776"/>
        <v>0</v>
      </c>
      <c r="CP856" s="329">
        <f t="shared" si="1777"/>
        <v>0</v>
      </c>
      <c r="CQ856" s="329">
        <f t="shared" si="1778"/>
        <v>0</v>
      </c>
      <c r="CR856" s="329">
        <f t="shared" si="1779"/>
        <v>0</v>
      </c>
      <c r="CS856" s="329">
        <f t="shared" si="1780"/>
        <v>0</v>
      </c>
      <c r="CT856" s="170">
        <f t="shared" si="1705"/>
        <v>0</v>
      </c>
      <c r="CU856" s="208">
        <f t="shared" si="1706"/>
        <v>0</v>
      </c>
      <c r="CV856" s="328">
        <v>36.6</v>
      </c>
      <c r="CW856" s="328">
        <f t="shared" si="1781"/>
        <v>0</v>
      </c>
      <c r="CX856" s="329">
        <f t="shared" si="1782"/>
        <v>0</v>
      </c>
      <c r="CY856" s="329">
        <f t="shared" si="1783"/>
        <v>0</v>
      </c>
      <c r="CZ856" s="329">
        <f t="shared" si="1784"/>
        <v>0</v>
      </c>
      <c r="DA856" s="329">
        <f t="shared" si="1785"/>
        <v>0</v>
      </c>
      <c r="DB856" s="329">
        <f t="shared" si="1786"/>
        <v>0</v>
      </c>
      <c r="DC856" s="329">
        <f t="shared" si="1787"/>
        <v>0</v>
      </c>
      <c r="DD856" s="170">
        <f t="shared" si="1707"/>
        <v>0</v>
      </c>
      <c r="DE856" s="208">
        <f t="shared" si="1708"/>
        <v>0</v>
      </c>
      <c r="DF856" s="328">
        <v>36.6</v>
      </c>
      <c r="DG856" s="328">
        <f t="shared" si="1788"/>
        <v>0</v>
      </c>
      <c r="DH856" s="329">
        <f t="shared" si="1789"/>
        <v>0</v>
      </c>
      <c r="DI856" s="329">
        <f t="shared" si="1790"/>
        <v>0</v>
      </c>
      <c r="DJ856" s="329">
        <f t="shared" si="1791"/>
        <v>0</v>
      </c>
      <c r="DK856" s="329">
        <f t="shared" si="1792"/>
        <v>0</v>
      </c>
      <c r="DL856" s="329">
        <f t="shared" si="1793"/>
        <v>0</v>
      </c>
      <c r="DM856" s="329">
        <f t="shared" si="1794"/>
        <v>0</v>
      </c>
      <c r="DN856" s="170">
        <f t="shared" si="1709"/>
        <v>0</v>
      </c>
      <c r="DO856" s="208">
        <f t="shared" si="1710"/>
        <v>0</v>
      </c>
      <c r="DP856" s="328">
        <v>36.6</v>
      </c>
      <c r="DQ856" s="328">
        <f t="shared" si="1795"/>
        <v>0</v>
      </c>
      <c r="DR856" s="329">
        <f t="shared" si="1796"/>
        <v>0</v>
      </c>
      <c r="DS856" s="329">
        <f t="shared" si="1797"/>
        <v>0</v>
      </c>
      <c r="DT856" s="329">
        <f t="shared" si="1798"/>
        <v>0</v>
      </c>
      <c r="DU856" s="329">
        <f t="shared" si="1799"/>
        <v>0</v>
      </c>
      <c r="DV856" s="329">
        <f t="shared" si="1800"/>
        <v>0</v>
      </c>
      <c r="DW856" s="329">
        <f t="shared" si="1801"/>
        <v>0</v>
      </c>
      <c r="DX856" s="170">
        <f t="shared" si="1711"/>
        <v>0</v>
      </c>
      <c r="DY856" s="208">
        <f t="shared" si="1712"/>
        <v>0</v>
      </c>
      <c r="DZ856" s="328">
        <v>36.6</v>
      </c>
      <c r="EA856" s="328">
        <f t="shared" si="1802"/>
        <v>0</v>
      </c>
      <c r="EB856" s="329">
        <f t="shared" si="1803"/>
        <v>0</v>
      </c>
      <c r="EC856" s="329">
        <f t="shared" si="1804"/>
        <v>0</v>
      </c>
      <c r="ED856" s="329">
        <f t="shared" si="1805"/>
        <v>0</v>
      </c>
      <c r="EE856" s="329">
        <f t="shared" si="1806"/>
        <v>0</v>
      </c>
      <c r="EF856" s="329">
        <f t="shared" si="1807"/>
        <v>0</v>
      </c>
      <c r="EG856" s="329">
        <f t="shared" si="1808"/>
        <v>0</v>
      </c>
      <c r="EH856" s="170">
        <f t="shared" si="1713"/>
        <v>0</v>
      </c>
      <c r="EI856" s="208">
        <f t="shared" si="1714"/>
        <v>0</v>
      </c>
      <c r="EJ856" s="328">
        <v>36.6</v>
      </c>
      <c r="EK856" s="328">
        <f t="shared" si="1809"/>
        <v>0</v>
      </c>
      <c r="EL856" s="329">
        <f t="shared" si="1810"/>
        <v>0</v>
      </c>
      <c r="EM856" s="329">
        <f t="shared" si="1811"/>
        <v>0</v>
      </c>
      <c r="EN856" s="329">
        <f t="shared" si="1812"/>
        <v>0</v>
      </c>
      <c r="EO856" s="329">
        <f t="shared" si="1813"/>
        <v>0</v>
      </c>
      <c r="EP856" s="329">
        <f t="shared" si="1814"/>
        <v>0</v>
      </c>
      <c r="EQ856" s="329">
        <f t="shared" si="1815"/>
        <v>0</v>
      </c>
      <c r="ER856" s="170">
        <f t="shared" si="1715"/>
        <v>0</v>
      </c>
      <c r="ES856" s="208">
        <f t="shared" si="1716"/>
        <v>0</v>
      </c>
      <c r="ET856" s="328">
        <v>36.6</v>
      </c>
      <c r="EU856" s="328">
        <f t="shared" si="1816"/>
        <v>0</v>
      </c>
      <c r="EV856" s="329">
        <f t="shared" si="1817"/>
        <v>0</v>
      </c>
      <c r="EW856" s="329">
        <f t="shared" si="1818"/>
        <v>0</v>
      </c>
      <c r="EX856" s="329">
        <f t="shared" si="1819"/>
        <v>0</v>
      </c>
      <c r="EY856" s="329">
        <f t="shared" si="1820"/>
        <v>0</v>
      </c>
      <c r="EZ856" s="329">
        <f t="shared" si="1821"/>
        <v>0</v>
      </c>
      <c r="FA856" s="329">
        <f t="shared" si="1822"/>
        <v>0</v>
      </c>
      <c r="FB856" s="170">
        <f t="shared" si="1717"/>
        <v>0</v>
      </c>
      <c r="FC856" s="208">
        <f t="shared" si="1718"/>
        <v>0</v>
      </c>
      <c r="FD856" s="328">
        <v>36.6</v>
      </c>
      <c r="FE856" s="328">
        <f t="shared" si="1823"/>
        <v>0</v>
      </c>
      <c r="FF856" s="329">
        <f t="shared" si="1824"/>
        <v>0</v>
      </c>
      <c r="FG856" s="329">
        <f t="shared" si="1825"/>
        <v>0</v>
      </c>
      <c r="FH856" s="329">
        <f t="shared" si="1826"/>
        <v>0</v>
      </c>
      <c r="FI856" s="329">
        <f t="shared" si="1827"/>
        <v>0</v>
      </c>
      <c r="FJ856" s="329">
        <f t="shared" si="1828"/>
        <v>0</v>
      </c>
      <c r="FK856" s="329">
        <f t="shared" si="1829"/>
        <v>0</v>
      </c>
      <c r="FL856" s="170">
        <f t="shared" si="1891"/>
        <v>0</v>
      </c>
      <c r="FM856" s="208">
        <f t="shared" si="1719"/>
        <v>0</v>
      </c>
      <c r="FN856" s="328">
        <v>36.6</v>
      </c>
      <c r="FO856" s="328">
        <f t="shared" si="1856"/>
        <v>0</v>
      </c>
      <c r="FP856" s="329">
        <f t="shared" si="1857"/>
        <v>0</v>
      </c>
      <c r="FQ856" s="329">
        <f t="shared" si="1858"/>
        <v>0</v>
      </c>
      <c r="FR856" s="329">
        <f t="shared" si="1859"/>
        <v>0</v>
      </c>
      <c r="FS856" s="329">
        <f t="shared" si="1860"/>
        <v>0</v>
      </c>
      <c r="FT856" s="329">
        <f t="shared" si="1861"/>
        <v>0</v>
      </c>
      <c r="FU856" s="329">
        <f t="shared" si="1862"/>
        <v>0</v>
      </c>
      <c r="FV856" s="170">
        <f t="shared" si="1892"/>
        <v>0</v>
      </c>
      <c r="FW856" s="208">
        <f t="shared" si="1720"/>
        <v>0</v>
      </c>
      <c r="FX856" s="328">
        <v>36.6</v>
      </c>
      <c r="FY856" s="328">
        <f t="shared" si="1863"/>
        <v>0</v>
      </c>
      <c r="FZ856" s="329">
        <f t="shared" si="1864"/>
        <v>0</v>
      </c>
      <c r="GA856" s="329">
        <f t="shared" si="1865"/>
        <v>0</v>
      </c>
      <c r="GB856" s="329">
        <f t="shared" si="1866"/>
        <v>0</v>
      </c>
      <c r="GC856" s="329">
        <f t="shared" si="1867"/>
        <v>0</v>
      </c>
      <c r="GD856" s="329">
        <f t="shared" si="1868"/>
        <v>0</v>
      </c>
      <c r="GE856" s="329">
        <f t="shared" si="1869"/>
        <v>0</v>
      </c>
      <c r="GF856" s="170">
        <f t="shared" si="1893"/>
        <v>0</v>
      </c>
      <c r="GG856" s="208">
        <f t="shared" si="1721"/>
        <v>0</v>
      </c>
      <c r="GH856" s="328">
        <v>36.6</v>
      </c>
      <c r="GI856" s="328">
        <f t="shared" si="1870"/>
        <v>0</v>
      </c>
      <c r="GJ856" s="329">
        <f t="shared" si="1871"/>
        <v>0</v>
      </c>
      <c r="GK856" s="329">
        <f t="shared" si="1872"/>
        <v>0</v>
      </c>
      <c r="GL856" s="329">
        <f t="shared" si="1873"/>
        <v>0</v>
      </c>
      <c r="GM856" s="329">
        <f t="shared" si="1874"/>
        <v>0</v>
      </c>
      <c r="GN856" s="329">
        <f t="shared" si="1875"/>
        <v>0</v>
      </c>
      <c r="GO856" s="329">
        <f t="shared" si="1876"/>
        <v>0</v>
      </c>
      <c r="GP856" s="170">
        <f t="shared" si="1894"/>
        <v>0</v>
      </c>
      <c r="GQ856" s="208">
        <f t="shared" si="1722"/>
        <v>0</v>
      </c>
      <c r="GR856" s="328">
        <v>36.6</v>
      </c>
      <c r="GS856" s="328">
        <f t="shared" si="1877"/>
        <v>0</v>
      </c>
      <c r="GT856" s="329">
        <f t="shared" si="1878"/>
        <v>0</v>
      </c>
      <c r="GU856" s="329">
        <f t="shared" si="1879"/>
        <v>0</v>
      </c>
      <c r="GV856" s="329">
        <f t="shared" si="1880"/>
        <v>0</v>
      </c>
      <c r="GW856" s="329">
        <f t="shared" si="1881"/>
        <v>0</v>
      </c>
      <c r="GX856" s="329">
        <f t="shared" si="1882"/>
        <v>0</v>
      </c>
      <c r="GY856" s="329">
        <f t="shared" si="1883"/>
        <v>0</v>
      </c>
      <c r="GZ856" s="170">
        <f t="shared" si="1895"/>
        <v>0</v>
      </c>
      <c r="HA856" s="208">
        <f t="shared" si="1723"/>
        <v>0</v>
      </c>
      <c r="HB856" s="328">
        <v>36.6</v>
      </c>
      <c r="HC856" s="328">
        <f t="shared" si="1724"/>
        <v>0</v>
      </c>
      <c r="HD856" s="329">
        <f t="shared" si="1830"/>
        <v>0</v>
      </c>
      <c r="HE856" s="329">
        <f t="shared" si="1831"/>
        <v>0</v>
      </c>
      <c r="HF856" s="329">
        <f t="shared" si="1832"/>
        <v>0</v>
      </c>
      <c r="HG856" s="329">
        <f t="shared" si="1833"/>
        <v>0</v>
      </c>
      <c r="HH856" s="329">
        <f t="shared" si="1834"/>
        <v>0</v>
      </c>
      <c r="HI856" s="329">
        <f t="shared" si="1835"/>
        <v>0</v>
      </c>
      <c r="HJ856" s="170">
        <f t="shared" si="1896"/>
        <v>0</v>
      </c>
      <c r="HK856" s="208">
        <f t="shared" si="1725"/>
        <v>0</v>
      </c>
      <c r="HL856" s="328">
        <v>36.6</v>
      </c>
      <c r="HM856" s="328">
        <f t="shared" si="1726"/>
        <v>0</v>
      </c>
      <c r="HN856" s="329">
        <f t="shared" si="1836"/>
        <v>0</v>
      </c>
      <c r="HO856" s="329">
        <f t="shared" si="1837"/>
        <v>0</v>
      </c>
      <c r="HP856" s="329">
        <f t="shared" si="1838"/>
        <v>0</v>
      </c>
      <c r="HQ856" s="329">
        <f t="shared" si="1839"/>
        <v>0</v>
      </c>
      <c r="HR856" s="329">
        <f t="shared" si="1840"/>
        <v>0</v>
      </c>
      <c r="HS856" s="329">
        <f t="shared" si="1841"/>
        <v>0</v>
      </c>
      <c r="HT856" s="170">
        <f t="shared" si="1727"/>
        <v>0</v>
      </c>
      <c r="HU856" s="208">
        <f t="shared" si="1728"/>
        <v>0</v>
      </c>
      <c r="HV856" s="328">
        <v>36.6</v>
      </c>
      <c r="HW856" s="328">
        <f t="shared" si="1842"/>
        <v>0</v>
      </c>
      <c r="HX856" s="329">
        <f t="shared" si="1843"/>
        <v>0</v>
      </c>
      <c r="HY856" s="329">
        <f t="shared" si="1844"/>
        <v>0</v>
      </c>
      <c r="HZ856" s="329">
        <f t="shared" si="1845"/>
        <v>0</v>
      </c>
      <c r="IA856" s="329">
        <f t="shared" si="1846"/>
        <v>0</v>
      </c>
      <c r="IB856" s="329">
        <f t="shared" si="1847"/>
        <v>0</v>
      </c>
      <c r="IC856" s="329">
        <f t="shared" si="1848"/>
        <v>0</v>
      </c>
      <c r="ID856" s="170">
        <f t="shared" si="1729"/>
        <v>0</v>
      </c>
      <c r="IE856" s="208">
        <f t="shared" si="1730"/>
        <v>0</v>
      </c>
      <c r="IF856" s="328">
        <v>36.6</v>
      </c>
      <c r="IG856" s="328">
        <f t="shared" si="1849"/>
        <v>0</v>
      </c>
      <c r="IH856" s="329">
        <f t="shared" si="1850"/>
        <v>0</v>
      </c>
      <c r="II856" s="329">
        <f t="shared" si="1851"/>
        <v>0</v>
      </c>
      <c r="IJ856" s="329">
        <f t="shared" si="1852"/>
        <v>0</v>
      </c>
      <c r="IK856" s="329">
        <f t="shared" si="1853"/>
        <v>0</v>
      </c>
      <c r="IL856" s="329">
        <f t="shared" si="1854"/>
        <v>0</v>
      </c>
      <c r="IM856" s="329">
        <f t="shared" si="1855"/>
        <v>0</v>
      </c>
      <c r="IN856" s="170">
        <f t="shared" si="1897"/>
        <v>0</v>
      </c>
    </row>
    <row r="857" spans="1:248">
      <c r="A857" s="318"/>
      <c r="B857" s="318"/>
      <c r="C857" s="318"/>
      <c r="D857" s="318"/>
      <c r="E857" s="318"/>
      <c r="F857" s="318"/>
      <c r="G857" s="318"/>
      <c r="H857" s="318"/>
      <c r="I857" s="318"/>
      <c r="K857" s="318"/>
      <c r="L857" s="318"/>
      <c r="M857" s="318"/>
      <c r="N857" s="318"/>
      <c r="O857" s="318"/>
      <c r="P857" s="318"/>
      <c r="Q857" s="318"/>
      <c r="R857" s="318"/>
      <c r="S857" s="208">
        <f t="shared" si="1731"/>
        <v>0</v>
      </c>
      <c r="T857" s="328">
        <v>36.700000000000003</v>
      </c>
      <c r="U857" s="328">
        <f t="shared" si="1732"/>
        <v>0</v>
      </c>
      <c r="V857" s="329">
        <f t="shared" si="1733"/>
        <v>0</v>
      </c>
      <c r="W857" s="329">
        <f t="shared" si="1734"/>
        <v>0</v>
      </c>
      <c r="X857" s="329">
        <f t="shared" si="1735"/>
        <v>0</v>
      </c>
      <c r="Y857" s="329">
        <f t="shared" si="1736"/>
        <v>0</v>
      </c>
      <c r="Z857" s="329">
        <f t="shared" si="1737"/>
        <v>0</v>
      </c>
      <c r="AA857" s="329">
        <f t="shared" si="1738"/>
        <v>0</v>
      </c>
      <c r="AB857" s="170">
        <f t="shared" si="1684"/>
        <v>0</v>
      </c>
      <c r="AC857" s="208">
        <f t="shared" si="1685"/>
        <v>0</v>
      </c>
      <c r="AD857" s="328">
        <v>36.700000000000003</v>
      </c>
      <c r="AE857" s="328">
        <f t="shared" si="1739"/>
        <v>0</v>
      </c>
      <c r="AF857" s="329">
        <f t="shared" si="1740"/>
        <v>0</v>
      </c>
      <c r="AG857" s="329">
        <f t="shared" si="1741"/>
        <v>0</v>
      </c>
      <c r="AH857" s="329">
        <f t="shared" si="1742"/>
        <v>0</v>
      </c>
      <c r="AI857" s="329">
        <f t="shared" si="1743"/>
        <v>0</v>
      </c>
      <c r="AJ857" s="329">
        <f t="shared" si="1744"/>
        <v>0</v>
      </c>
      <c r="AK857" s="329">
        <f t="shared" si="1745"/>
        <v>0</v>
      </c>
      <c r="AL857" s="170">
        <f t="shared" si="1686"/>
        <v>0</v>
      </c>
      <c r="AM857" s="208">
        <f t="shared" si="1687"/>
        <v>0</v>
      </c>
      <c r="AN857" s="328">
        <v>36.700000000000003</v>
      </c>
      <c r="AO857" s="328">
        <f t="shared" si="1746"/>
        <v>0</v>
      </c>
      <c r="AP857" s="329">
        <f t="shared" si="1747"/>
        <v>0</v>
      </c>
      <c r="AQ857" s="329">
        <f t="shared" si="1748"/>
        <v>0</v>
      </c>
      <c r="AR857" s="329">
        <f t="shared" si="1749"/>
        <v>0</v>
      </c>
      <c r="AS857" s="329">
        <f t="shared" si="1750"/>
        <v>0</v>
      </c>
      <c r="AT857" s="329">
        <f t="shared" si="1751"/>
        <v>0</v>
      </c>
      <c r="AU857" s="329">
        <f t="shared" si="1752"/>
        <v>0</v>
      </c>
      <c r="AV857" s="170">
        <f t="shared" si="1688"/>
        <v>0</v>
      </c>
      <c r="AW857" s="208">
        <f t="shared" si="1689"/>
        <v>0</v>
      </c>
      <c r="AX857" s="328">
        <v>36.700000000000003</v>
      </c>
      <c r="AY857" s="328">
        <f t="shared" si="1753"/>
        <v>0</v>
      </c>
      <c r="AZ857" s="329">
        <f t="shared" si="1754"/>
        <v>0</v>
      </c>
      <c r="BA857" s="329">
        <f t="shared" si="1755"/>
        <v>0</v>
      </c>
      <c r="BB857" s="329">
        <f t="shared" si="1756"/>
        <v>0</v>
      </c>
      <c r="BC857" s="329">
        <f t="shared" si="1757"/>
        <v>0</v>
      </c>
      <c r="BD857" s="329">
        <f t="shared" si="1758"/>
        <v>0</v>
      </c>
      <c r="BE857" s="329">
        <f t="shared" si="1759"/>
        <v>0</v>
      </c>
      <c r="BF857" s="170">
        <f t="shared" si="1690"/>
        <v>0</v>
      </c>
      <c r="BG857" s="208">
        <f t="shared" si="1691"/>
        <v>0</v>
      </c>
      <c r="BH857" s="328">
        <v>36.700000000000003</v>
      </c>
      <c r="BI857" s="328">
        <f t="shared" si="1692"/>
        <v>0</v>
      </c>
      <c r="BJ857" s="329">
        <f t="shared" si="1693"/>
        <v>0</v>
      </c>
      <c r="BK857" s="329">
        <f t="shared" si="1694"/>
        <v>0</v>
      </c>
      <c r="BL857" s="329">
        <f t="shared" si="1695"/>
        <v>0</v>
      </c>
      <c r="BM857" s="329">
        <f t="shared" si="1696"/>
        <v>0</v>
      </c>
      <c r="BN857" s="329">
        <f t="shared" si="1697"/>
        <v>0</v>
      </c>
      <c r="BO857" s="329">
        <f t="shared" si="1698"/>
        <v>0</v>
      </c>
      <c r="BP857" s="170">
        <f t="shared" si="1699"/>
        <v>0</v>
      </c>
      <c r="BQ857" s="208">
        <f t="shared" si="1700"/>
        <v>0</v>
      </c>
      <c r="BR857" s="328">
        <v>36.700000000000003</v>
      </c>
      <c r="BS857" s="328">
        <f t="shared" si="1760"/>
        <v>0</v>
      </c>
      <c r="BT857" s="329">
        <f t="shared" si="1761"/>
        <v>0</v>
      </c>
      <c r="BU857" s="329">
        <f t="shared" si="1762"/>
        <v>0</v>
      </c>
      <c r="BV857" s="329">
        <f t="shared" si="1763"/>
        <v>0</v>
      </c>
      <c r="BW857" s="329">
        <f t="shared" si="1764"/>
        <v>0</v>
      </c>
      <c r="BX857" s="329">
        <f t="shared" si="1765"/>
        <v>0</v>
      </c>
      <c r="BY857" s="329">
        <f t="shared" si="1766"/>
        <v>0</v>
      </c>
      <c r="BZ857" s="170">
        <f t="shared" si="1701"/>
        <v>0</v>
      </c>
      <c r="CA857" s="208">
        <f t="shared" si="1702"/>
        <v>0</v>
      </c>
      <c r="CB857" s="328">
        <v>36.700000000000003</v>
      </c>
      <c r="CC857" s="328">
        <f t="shared" si="1767"/>
        <v>0</v>
      </c>
      <c r="CD857" s="329">
        <f t="shared" si="1768"/>
        <v>0</v>
      </c>
      <c r="CE857" s="329">
        <f t="shared" si="1769"/>
        <v>0</v>
      </c>
      <c r="CF857" s="329">
        <f t="shared" si="1770"/>
        <v>0</v>
      </c>
      <c r="CG857" s="329">
        <f t="shared" si="1771"/>
        <v>0</v>
      </c>
      <c r="CH857" s="329">
        <f t="shared" si="1772"/>
        <v>0</v>
      </c>
      <c r="CI857" s="329">
        <f t="shared" si="1773"/>
        <v>0</v>
      </c>
      <c r="CJ857" s="170">
        <f t="shared" si="1703"/>
        <v>0</v>
      </c>
      <c r="CK857" s="208">
        <f t="shared" si="1704"/>
        <v>0</v>
      </c>
      <c r="CL857" s="328">
        <v>36.700000000000003</v>
      </c>
      <c r="CM857" s="328">
        <f t="shared" si="1774"/>
        <v>0</v>
      </c>
      <c r="CN857" s="329">
        <f t="shared" si="1775"/>
        <v>0</v>
      </c>
      <c r="CO857" s="329">
        <f t="shared" si="1776"/>
        <v>0</v>
      </c>
      <c r="CP857" s="329">
        <f t="shared" si="1777"/>
        <v>0</v>
      </c>
      <c r="CQ857" s="329">
        <f t="shared" si="1778"/>
        <v>0</v>
      </c>
      <c r="CR857" s="329">
        <f t="shared" si="1779"/>
        <v>0</v>
      </c>
      <c r="CS857" s="329">
        <f t="shared" si="1780"/>
        <v>0</v>
      </c>
      <c r="CT857" s="170">
        <f t="shared" si="1705"/>
        <v>0</v>
      </c>
      <c r="CU857" s="208">
        <f t="shared" si="1706"/>
        <v>0</v>
      </c>
      <c r="CV857" s="328">
        <v>36.700000000000003</v>
      </c>
      <c r="CW857" s="328">
        <f t="shared" si="1781"/>
        <v>0</v>
      </c>
      <c r="CX857" s="329">
        <f t="shared" si="1782"/>
        <v>0</v>
      </c>
      <c r="CY857" s="329">
        <f t="shared" si="1783"/>
        <v>0</v>
      </c>
      <c r="CZ857" s="329">
        <f t="shared" si="1784"/>
        <v>0</v>
      </c>
      <c r="DA857" s="329">
        <f t="shared" si="1785"/>
        <v>0</v>
      </c>
      <c r="DB857" s="329">
        <f t="shared" si="1786"/>
        <v>0</v>
      </c>
      <c r="DC857" s="329">
        <f t="shared" si="1787"/>
        <v>0</v>
      </c>
      <c r="DD857" s="170">
        <f t="shared" si="1707"/>
        <v>0</v>
      </c>
      <c r="DE857" s="208">
        <f t="shared" si="1708"/>
        <v>0</v>
      </c>
      <c r="DF857" s="328">
        <v>36.700000000000003</v>
      </c>
      <c r="DG857" s="328">
        <f t="shared" si="1788"/>
        <v>0</v>
      </c>
      <c r="DH857" s="329">
        <f t="shared" si="1789"/>
        <v>0</v>
      </c>
      <c r="DI857" s="329">
        <f t="shared" si="1790"/>
        <v>0</v>
      </c>
      <c r="DJ857" s="329">
        <f t="shared" si="1791"/>
        <v>0</v>
      </c>
      <c r="DK857" s="329">
        <f t="shared" si="1792"/>
        <v>0</v>
      </c>
      <c r="DL857" s="329">
        <f t="shared" si="1793"/>
        <v>0</v>
      </c>
      <c r="DM857" s="329">
        <f t="shared" si="1794"/>
        <v>0</v>
      </c>
      <c r="DN857" s="170">
        <f t="shared" si="1709"/>
        <v>0</v>
      </c>
      <c r="DO857" s="208">
        <f t="shared" si="1710"/>
        <v>0</v>
      </c>
      <c r="DP857" s="328">
        <v>36.700000000000003</v>
      </c>
      <c r="DQ857" s="328">
        <f t="shared" si="1795"/>
        <v>0</v>
      </c>
      <c r="DR857" s="329">
        <f t="shared" si="1796"/>
        <v>0</v>
      </c>
      <c r="DS857" s="329">
        <f t="shared" si="1797"/>
        <v>0</v>
      </c>
      <c r="DT857" s="329">
        <f t="shared" si="1798"/>
        <v>0</v>
      </c>
      <c r="DU857" s="329">
        <f t="shared" si="1799"/>
        <v>0</v>
      </c>
      <c r="DV857" s="329">
        <f t="shared" si="1800"/>
        <v>0</v>
      </c>
      <c r="DW857" s="329">
        <f t="shared" si="1801"/>
        <v>0</v>
      </c>
      <c r="DX857" s="170">
        <f t="shared" si="1711"/>
        <v>0</v>
      </c>
      <c r="DY857" s="208">
        <f t="shared" si="1712"/>
        <v>0</v>
      </c>
      <c r="DZ857" s="328">
        <v>36.700000000000003</v>
      </c>
      <c r="EA857" s="328">
        <f t="shared" si="1802"/>
        <v>0</v>
      </c>
      <c r="EB857" s="329">
        <f t="shared" si="1803"/>
        <v>0</v>
      </c>
      <c r="EC857" s="329">
        <f t="shared" si="1804"/>
        <v>0</v>
      </c>
      <c r="ED857" s="329">
        <f t="shared" si="1805"/>
        <v>0</v>
      </c>
      <c r="EE857" s="329">
        <f t="shared" si="1806"/>
        <v>0</v>
      </c>
      <c r="EF857" s="329">
        <f t="shared" si="1807"/>
        <v>0</v>
      </c>
      <c r="EG857" s="329">
        <f t="shared" si="1808"/>
        <v>0</v>
      </c>
      <c r="EH857" s="170">
        <f t="shared" si="1713"/>
        <v>0</v>
      </c>
      <c r="EI857" s="208">
        <f t="shared" si="1714"/>
        <v>0</v>
      </c>
      <c r="EJ857" s="328">
        <v>36.700000000000003</v>
      </c>
      <c r="EK857" s="328">
        <f t="shared" si="1809"/>
        <v>0</v>
      </c>
      <c r="EL857" s="329">
        <f t="shared" si="1810"/>
        <v>0</v>
      </c>
      <c r="EM857" s="329">
        <f t="shared" si="1811"/>
        <v>0</v>
      </c>
      <c r="EN857" s="329">
        <f t="shared" si="1812"/>
        <v>0</v>
      </c>
      <c r="EO857" s="329">
        <f t="shared" si="1813"/>
        <v>0</v>
      </c>
      <c r="EP857" s="329">
        <f t="shared" si="1814"/>
        <v>0</v>
      </c>
      <c r="EQ857" s="329">
        <f t="shared" si="1815"/>
        <v>0</v>
      </c>
      <c r="ER857" s="170">
        <f t="shared" si="1715"/>
        <v>0</v>
      </c>
      <c r="ES857" s="208">
        <f t="shared" si="1716"/>
        <v>0</v>
      </c>
      <c r="ET857" s="328">
        <v>36.700000000000003</v>
      </c>
      <c r="EU857" s="328">
        <f t="shared" si="1816"/>
        <v>0</v>
      </c>
      <c r="EV857" s="329">
        <f t="shared" si="1817"/>
        <v>0</v>
      </c>
      <c r="EW857" s="329">
        <f t="shared" si="1818"/>
        <v>0</v>
      </c>
      <c r="EX857" s="329">
        <f t="shared" si="1819"/>
        <v>0</v>
      </c>
      <c r="EY857" s="329">
        <f t="shared" si="1820"/>
        <v>0</v>
      </c>
      <c r="EZ857" s="329">
        <f t="shared" si="1821"/>
        <v>0</v>
      </c>
      <c r="FA857" s="329">
        <f t="shared" si="1822"/>
        <v>0</v>
      </c>
      <c r="FB857" s="170">
        <f t="shared" si="1717"/>
        <v>0</v>
      </c>
      <c r="FC857" s="208">
        <f t="shared" si="1718"/>
        <v>0</v>
      </c>
      <c r="FD857" s="328">
        <v>36.700000000000003</v>
      </c>
      <c r="FE857" s="328">
        <f t="shared" si="1823"/>
        <v>0</v>
      </c>
      <c r="FF857" s="329">
        <f t="shared" si="1824"/>
        <v>0</v>
      </c>
      <c r="FG857" s="329">
        <f t="shared" si="1825"/>
        <v>0</v>
      </c>
      <c r="FH857" s="329">
        <f t="shared" si="1826"/>
        <v>0</v>
      </c>
      <c r="FI857" s="329">
        <f t="shared" si="1827"/>
        <v>0</v>
      </c>
      <c r="FJ857" s="329">
        <f t="shared" si="1828"/>
        <v>0</v>
      </c>
      <c r="FK857" s="329">
        <f t="shared" si="1829"/>
        <v>0</v>
      </c>
      <c r="FL857" s="170">
        <f t="shared" si="1891"/>
        <v>0</v>
      </c>
      <c r="FM857" s="208">
        <f t="shared" si="1719"/>
        <v>0</v>
      </c>
      <c r="FN857" s="328">
        <v>36.700000000000003</v>
      </c>
      <c r="FO857" s="328">
        <f t="shared" si="1856"/>
        <v>0</v>
      </c>
      <c r="FP857" s="329">
        <f t="shared" si="1857"/>
        <v>0</v>
      </c>
      <c r="FQ857" s="329">
        <f t="shared" si="1858"/>
        <v>0</v>
      </c>
      <c r="FR857" s="329">
        <f t="shared" si="1859"/>
        <v>0</v>
      </c>
      <c r="FS857" s="329">
        <f t="shared" si="1860"/>
        <v>0</v>
      </c>
      <c r="FT857" s="329">
        <f t="shared" si="1861"/>
        <v>0</v>
      </c>
      <c r="FU857" s="329">
        <f t="shared" si="1862"/>
        <v>0</v>
      </c>
      <c r="FV857" s="170">
        <f t="shared" si="1892"/>
        <v>0</v>
      </c>
      <c r="FW857" s="208">
        <f t="shared" si="1720"/>
        <v>0</v>
      </c>
      <c r="FX857" s="328">
        <v>36.700000000000003</v>
      </c>
      <c r="FY857" s="328">
        <f t="shared" si="1863"/>
        <v>0</v>
      </c>
      <c r="FZ857" s="329">
        <f t="shared" si="1864"/>
        <v>0</v>
      </c>
      <c r="GA857" s="329">
        <f t="shared" si="1865"/>
        <v>0</v>
      </c>
      <c r="GB857" s="329">
        <f t="shared" si="1866"/>
        <v>0</v>
      </c>
      <c r="GC857" s="329">
        <f t="shared" si="1867"/>
        <v>0</v>
      </c>
      <c r="GD857" s="329">
        <f t="shared" si="1868"/>
        <v>0</v>
      </c>
      <c r="GE857" s="329">
        <f t="shared" si="1869"/>
        <v>0</v>
      </c>
      <c r="GF857" s="170">
        <f t="shared" si="1893"/>
        <v>0</v>
      </c>
      <c r="GG857" s="208">
        <f t="shared" si="1721"/>
        <v>0</v>
      </c>
      <c r="GH857" s="328">
        <v>36.700000000000003</v>
      </c>
      <c r="GI857" s="328">
        <f t="shared" si="1870"/>
        <v>0</v>
      </c>
      <c r="GJ857" s="329">
        <f t="shared" si="1871"/>
        <v>0</v>
      </c>
      <c r="GK857" s="329">
        <f t="shared" si="1872"/>
        <v>0</v>
      </c>
      <c r="GL857" s="329">
        <f t="shared" si="1873"/>
        <v>0</v>
      </c>
      <c r="GM857" s="329">
        <f t="shared" si="1874"/>
        <v>0</v>
      </c>
      <c r="GN857" s="329">
        <f t="shared" si="1875"/>
        <v>0</v>
      </c>
      <c r="GO857" s="329">
        <f t="shared" si="1876"/>
        <v>0</v>
      </c>
      <c r="GP857" s="170">
        <f t="shared" si="1894"/>
        <v>0</v>
      </c>
      <c r="GQ857" s="208">
        <f t="shared" si="1722"/>
        <v>0</v>
      </c>
      <c r="GR857" s="328">
        <v>36.700000000000003</v>
      </c>
      <c r="GS857" s="328">
        <f t="shared" si="1877"/>
        <v>0</v>
      </c>
      <c r="GT857" s="329">
        <f t="shared" si="1878"/>
        <v>0</v>
      </c>
      <c r="GU857" s="329">
        <f t="shared" si="1879"/>
        <v>0</v>
      </c>
      <c r="GV857" s="329">
        <f t="shared" si="1880"/>
        <v>0</v>
      </c>
      <c r="GW857" s="329">
        <f t="shared" si="1881"/>
        <v>0</v>
      </c>
      <c r="GX857" s="329">
        <f t="shared" si="1882"/>
        <v>0</v>
      </c>
      <c r="GY857" s="329">
        <f t="shared" si="1883"/>
        <v>0</v>
      </c>
      <c r="GZ857" s="170">
        <f t="shared" si="1895"/>
        <v>0</v>
      </c>
      <c r="HA857" s="208">
        <f t="shared" si="1723"/>
        <v>0</v>
      </c>
      <c r="HB857" s="328">
        <v>36.700000000000003</v>
      </c>
      <c r="HC857" s="328">
        <f t="shared" si="1724"/>
        <v>0</v>
      </c>
      <c r="HD857" s="329">
        <f t="shared" si="1830"/>
        <v>0</v>
      </c>
      <c r="HE857" s="329">
        <f t="shared" si="1831"/>
        <v>0</v>
      </c>
      <c r="HF857" s="329">
        <f t="shared" si="1832"/>
        <v>0</v>
      </c>
      <c r="HG857" s="329">
        <f t="shared" si="1833"/>
        <v>0</v>
      </c>
      <c r="HH857" s="329">
        <f t="shared" si="1834"/>
        <v>0</v>
      </c>
      <c r="HI857" s="329">
        <f t="shared" si="1835"/>
        <v>0</v>
      </c>
      <c r="HJ857" s="170">
        <f t="shared" si="1896"/>
        <v>0</v>
      </c>
      <c r="HK857" s="208">
        <f t="shared" si="1725"/>
        <v>0</v>
      </c>
      <c r="HL857" s="328">
        <v>36.700000000000003</v>
      </c>
      <c r="HM857" s="328">
        <f t="shared" si="1726"/>
        <v>0</v>
      </c>
      <c r="HN857" s="329">
        <f t="shared" si="1836"/>
        <v>0</v>
      </c>
      <c r="HO857" s="329">
        <f t="shared" si="1837"/>
        <v>0</v>
      </c>
      <c r="HP857" s="329">
        <f t="shared" si="1838"/>
        <v>0</v>
      </c>
      <c r="HQ857" s="329">
        <f t="shared" si="1839"/>
        <v>0</v>
      </c>
      <c r="HR857" s="329">
        <f t="shared" si="1840"/>
        <v>0</v>
      </c>
      <c r="HS857" s="329">
        <f t="shared" si="1841"/>
        <v>0</v>
      </c>
      <c r="HT857" s="170">
        <f t="shared" si="1727"/>
        <v>0</v>
      </c>
      <c r="HU857" s="208">
        <f t="shared" si="1728"/>
        <v>0</v>
      </c>
      <c r="HV857" s="328">
        <v>36.700000000000003</v>
      </c>
      <c r="HW857" s="328">
        <f t="shared" si="1842"/>
        <v>0</v>
      </c>
      <c r="HX857" s="329">
        <f t="shared" si="1843"/>
        <v>0</v>
      </c>
      <c r="HY857" s="329">
        <f t="shared" si="1844"/>
        <v>0</v>
      </c>
      <c r="HZ857" s="329">
        <f t="shared" si="1845"/>
        <v>0</v>
      </c>
      <c r="IA857" s="329">
        <f t="shared" si="1846"/>
        <v>0</v>
      </c>
      <c r="IB857" s="329">
        <f t="shared" si="1847"/>
        <v>0</v>
      </c>
      <c r="IC857" s="329">
        <f t="shared" si="1848"/>
        <v>0</v>
      </c>
      <c r="ID857" s="170">
        <f t="shared" si="1729"/>
        <v>0</v>
      </c>
      <c r="IE857" s="208">
        <f t="shared" si="1730"/>
        <v>0</v>
      </c>
      <c r="IF857" s="328">
        <v>36.700000000000003</v>
      </c>
      <c r="IG857" s="328">
        <f t="shared" si="1849"/>
        <v>0</v>
      </c>
      <c r="IH857" s="329">
        <f t="shared" si="1850"/>
        <v>0</v>
      </c>
      <c r="II857" s="329">
        <f t="shared" si="1851"/>
        <v>0</v>
      </c>
      <c r="IJ857" s="329">
        <f t="shared" si="1852"/>
        <v>0</v>
      </c>
      <c r="IK857" s="329">
        <f t="shared" si="1853"/>
        <v>0</v>
      </c>
      <c r="IL857" s="329">
        <f t="shared" si="1854"/>
        <v>0</v>
      </c>
      <c r="IM857" s="329">
        <f t="shared" si="1855"/>
        <v>0</v>
      </c>
      <c r="IN857" s="170">
        <f t="shared" si="1897"/>
        <v>0</v>
      </c>
    </row>
    <row r="858" spans="1:248">
      <c r="A858" s="318"/>
      <c r="B858" s="318"/>
      <c r="C858" s="318"/>
      <c r="D858" s="318"/>
      <c r="E858" s="318"/>
      <c r="F858" s="318"/>
      <c r="G858" s="318"/>
      <c r="H858" s="318"/>
      <c r="I858" s="318"/>
      <c r="K858" s="318"/>
      <c r="L858" s="318"/>
      <c r="M858" s="318"/>
      <c r="N858" s="318"/>
      <c r="O858" s="318"/>
      <c r="P858" s="318"/>
      <c r="Q858" s="318"/>
      <c r="R858" s="318"/>
      <c r="S858" s="208">
        <f t="shared" si="1731"/>
        <v>0</v>
      </c>
      <c r="T858" s="328">
        <v>36.799999999999997</v>
      </c>
      <c r="U858" s="328">
        <f t="shared" si="1732"/>
        <v>0</v>
      </c>
      <c r="V858" s="329">
        <f t="shared" si="1733"/>
        <v>0</v>
      </c>
      <c r="W858" s="329">
        <f t="shared" si="1734"/>
        <v>0</v>
      </c>
      <c r="X858" s="329">
        <f t="shared" si="1735"/>
        <v>0</v>
      </c>
      <c r="Y858" s="329">
        <f t="shared" si="1736"/>
        <v>0</v>
      </c>
      <c r="Z858" s="329">
        <f t="shared" si="1737"/>
        <v>0</v>
      </c>
      <c r="AA858" s="329">
        <f t="shared" si="1738"/>
        <v>0</v>
      </c>
      <c r="AB858" s="170">
        <f t="shared" si="1684"/>
        <v>0</v>
      </c>
      <c r="AC858" s="208">
        <f t="shared" si="1685"/>
        <v>0</v>
      </c>
      <c r="AD858" s="328">
        <v>36.799999999999997</v>
      </c>
      <c r="AE858" s="328">
        <f t="shared" si="1739"/>
        <v>0</v>
      </c>
      <c r="AF858" s="329">
        <f t="shared" si="1740"/>
        <v>0</v>
      </c>
      <c r="AG858" s="329">
        <f t="shared" si="1741"/>
        <v>0</v>
      </c>
      <c r="AH858" s="329">
        <f t="shared" si="1742"/>
        <v>0</v>
      </c>
      <c r="AI858" s="329">
        <f t="shared" si="1743"/>
        <v>0</v>
      </c>
      <c r="AJ858" s="329">
        <f t="shared" si="1744"/>
        <v>0</v>
      </c>
      <c r="AK858" s="329">
        <f t="shared" si="1745"/>
        <v>0</v>
      </c>
      <c r="AL858" s="170">
        <f t="shared" si="1686"/>
        <v>0</v>
      </c>
      <c r="AM858" s="208">
        <f t="shared" si="1687"/>
        <v>0</v>
      </c>
      <c r="AN858" s="328">
        <v>36.799999999999997</v>
      </c>
      <c r="AO858" s="328">
        <f t="shared" si="1746"/>
        <v>0</v>
      </c>
      <c r="AP858" s="329">
        <f t="shared" si="1747"/>
        <v>0</v>
      </c>
      <c r="AQ858" s="329">
        <f t="shared" si="1748"/>
        <v>0</v>
      </c>
      <c r="AR858" s="329">
        <f t="shared" si="1749"/>
        <v>0</v>
      </c>
      <c r="AS858" s="329">
        <f t="shared" si="1750"/>
        <v>0</v>
      </c>
      <c r="AT858" s="329">
        <f t="shared" si="1751"/>
        <v>0</v>
      </c>
      <c r="AU858" s="329">
        <f t="shared" si="1752"/>
        <v>0</v>
      </c>
      <c r="AV858" s="170">
        <f t="shared" si="1688"/>
        <v>0</v>
      </c>
      <c r="AW858" s="208">
        <f t="shared" si="1689"/>
        <v>0</v>
      </c>
      <c r="AX858" s="328">
        <v>36.799999999999997</v>
      </c>
      <c r="AY858" s="328">
        <f t="shared" si="1753"/>
        <v>0</v>
      </c>
      <c r="AZ858" s="329">
        <f t="shared" si="1754"/>
        <v>0</v>
      </c>
      <c r="BA858" s="329">
        <f t="shared" si="1755"/>
        <v>0</v>
      </c>
      <c r="BB858" s="329">
        <f t="shared" si="1756"/>
        <v>0</v>
      </c>
      <c r="BC858" s="329">
        <f t="shared" si="1757"/>
        <v>0</v>
      </c>
      <c r="BD858" s="329">
        <f t="shared" si="1758"/>
        <v>0</v>
      </c>
      <c r="BE858" s="329">
        <f t="shared" si="1759"/>
        <v>0</v>
      </c>
      <c r="BF858" s="170">
        <f t="shared" si="1690"/>
        <v>0</v>
      </c>
      <c r="BG858" s="208">
        <f t="shared" si="1691"/>
        <v>0</v>
      </c>
      <c r="BH858" s="328">
        <v>36.799999999999997</v>
      </c>
      <c r="BI858" s="328">
        <f t="shared" si="1692"/>
        <v>0</v>
      </c>
      <c r="BJ858" s="329">
        <f t="shared" si="1693"/>
        <v>0</v>
      </c>
      <c r="BK858" s="329">
        <f t="shared" si="1694"/>
        <v>0</v>
      </c>
      <c r="BL858" s="329">
        <f t="shared" si="1695"/>
        <v>0</v>
      </c>
      <c r="BM858" s="329">
        <f t="shared" si="1696"/>
        <v>0</v>
      </c>
      <c r="BN858" s="329">
        <f t="shared" si="1697"/>
        <v>0</v>
      </c>
      <c r="BO858" s="329">
        <f t="shared" si="1698"/>
        <v>0</v>
      </c>
      <c r="BP858" s="170">
        <f t="shared" si="1699"/>
        <v>0</v>
      </c>
      <c r="BQ858" s="208">
        <f t="shared" si="1700"/>
        <v>0</v>
      </c>
      <c r="BR858" s="328">
        <v>36.799999999999997</v>
      </c>
      <c r="BS858" s="328">
        <f t="shared" si="1760"/>
        <v>0</v>
      </c>
      <c r="BT858" s="329">
        <f t="shared" si="1761"/>
        <v>0</v>
      </c>
      <c r="BU858" s="329">
        <f t="shared" si="1762"/>
        <v>0</v>
      </c>
      <c r="BV858" s="329">
        <f t="shared" si="1763"/>
        <v>0</v>
      </c>
      <c r="BW858" s="329">
        <f t="shared" si="1764"/>
        <v>0</v>
      </c>
      <c r="BX858" s="329">
        <f t="shared" si="1765"/>
        <v>0</v>
      </c>
      <c r="BY858" s="329">
        <f t="shared" si="1766"/>
        <v>0</v>
      </c>
      <c r="BZ858" s="170">
        <f t="shared" si="1701"/>
        <v>0</v>
      </c>
      <c r="CA858" s="208">
        <f t="shared" si="1702"/>
        <v>0</v>
      </c>
      <c r="CB858" s="328">
        <v>36.799999999999997</v>
      </c>
      <c r="CC858" s="328">
        <f t="shared" si="1767"/>
        <v>0</v>
      </c>
      <c r="CD858" s="329">
        <f t="shared" si="1768"/>
        <v>0</v>
      </c>
      <c r="CE858" s="329">
        <f t="shared" si="1769"/>
        <v>0</v>
      </c>
      <c r="CF858" s="329">
        <f t="shared" si="1770"/>
        <v>0</v>
      </c>
      <c r="CG858" s="329">
        <f t="shared" si="1771"/>
        <v>0</v>
      </c>
      <c r="CH858" s="329">
        <f t="shared" si="1772"/>
        <v>0</v>
      </c>
      <c r="CI858" s="329">
        <f t="shared" si="1773"/>
        <v>0</v>
      </c>
      <c r="CJ858" s="170">
        <f t="shared" si="1703"/>
        <v>0</v>
      </c>
      <c r="CK858" s="208">
        <f t="shared" si="1704"/>
        <v>0</v>
      </c>
      <c r="CL858" s="328">
        <v>36.799999999999997</v>
      </c>
      <c r="CM858" s="328">
        <f t="shared" si="1774"/>
        <v>0</v>
      </c>
      <c r="CN858" s="329">
        <f t="shared" si="1775"/>
        <v>0</v>
      </c>
      <c r="CO858" s="329">
        <f t="shared" si="1776"/>
        <v>0</v>
      </c>
      <c r="CP858" s="329">
        <f t="shared" si="1777"/>
        <v>0</v>
      </c>
      <c r="CQ858" s="329">
        <f t="shared" si="1778"/>
        <v>0</v>
      </c>
      <c r="CR858" s="329">
        <f t="shared" si="1779"/>
        <v>0</v>
      </c>
      <c r="CS858" s="329">
        <f t="shared" si="1780"/>
        <v>0</v>
      </c>
      <c r="CT858" s="170">
        <f t="shared" si="1705"/>
        <v>0</v>
      </c>
      <c r="CU858" s="208">
        <f t="shared" si="1706"/>
        <v>0</v>
      </c>
      <c r="CV858" s="328">
        <v>36.799999999999997</v>
      </c>
      <c r="CW858" s="328">
        <f t="shared" si="1781"/>
        <v>0</v>
      </c>
      <c r="CX858" s="329">
        <f t="shared" si="1782"/>
        <v>0</v>
      </c>
      <c r="CY858" s="329">
        <f t="shared" si="1783"/>
        <v>0</v>
      </c>
      <c r="CZ858" s="329">
        <f t="shared" si="1784"/>
        <v>0</v>
      </c>
      <c r="DA858" s="329">
        <f t="shared" si="1785"/>
        <v>0</v>
      </c>
      <c r="DB858" s="329">
        <f t="shared" si="1786"/>
        <v>0</v>
      </c>
      <c r="DC858" s="329">
        <f t="shared" si="1787"/>
        <v>0</v>
      </c>
      <c r="DD858" s="170">
        <f t="shared" si="1707"/>
        <v>0</v>
      </c>
      <c r="DE858" s="208">
        <f t="shared" si="1708"/>
        <v>0</v>
      </c>
      <c r="DF858" s="328">
        <v>36.799999999999997</v>
      </c>
      <c r="DG858" s="328">
        <f t="shared" si="1788"/>
        <v>0</v>
      </c>
      <c r="DH858" s="329">
        <f t="shared" si="1789"/>
        <v>0</v>
      </c>
      <c r="DI858" s="329">
        <f t="shared" si="1790"/>
        <v>0</v>
      </c>
      <c r="DJ858" s="329">
        <f t="shared" si="1791"/>
        <v>0</v>
      </c>
      <c r="DK858" s="329">
        <f t="shared" si="1792"/>
        <v>0</v>
      </c>
      <c r="DL858" s="329">
        <f t="shared" si="1793"/>
        <v>0</v>
      </c>
      <c r="DM858" s="329">
        <f t="shared" si="1794"/>
        <v>0</v>
      </c>
      <c r="DN858" s="170">
        <f t="shared" si="1709"/>
        <v>0</v>
      </c>
      <c r="DO858" s="208">
        <f t="shared" si="1710"/>
        <v>0</v>
      </c>
      <c r="DP858" s="328">
        <v>36.799999999999997</v>
      </c>
      <c r="DQ858" s="328">
        <f t="shared" si="1795"/>
        <v>0</v>
      </c>
      <c r="DR858" s="329">
        <f t="shared" si="1796"/>
        <v>0</v>
      </c>
      <c r="DS858" s="329">
        <f t="shared" si="1797"/>
        <v>0</v>
      </c>
      <c r="DT858" s="329">
        <f t="shared" si="1798"/>
        <v>0</v>
      </c>
      <c r="DU858" s="329">
        <f t="shared" si="1799"/>
        <v>0</v>
      </c>
      <c r="DV858" s="329">
        <f t="shared" si="1800"/>
        <v>0</v>
      </c>
      <c r="DW858" s="329">
        <f t="shared" si="1801"/>
        <v>0</v>
      </c>
      <c r="DX858" s="170">
        <f t="shared" si="1711"/>
        <v>0</v>
      </c>
      <c r="DY858" s="208">
        <f t="shared" si="1712"/>
        <v>0</v>
      </c>
      <c r="DZ858" s="328">
        <v>36.799999999999997</v>
      </c>
      <c r="EA858" s="328">
        <f t="shared" si="1802"/>
        <v>0</v>
      </c>
      <c r="EB858" s="329">
        <f t="shared" si="1803"/>
        <v>0</v>
      </c>
      <c r="EC858" s="329">
        <f t="shared" si="1804"/>
        <v>0</v>
      </c>
      <c r="ED858" s="329">
        <f t="shared" si="1805"/>
        <v>0</v>
      </c>
      <c r="EE858" s="329">
        <f t="shared" si="1806"/>
        <v>0</v>
      </c>
      <c r="EF858" s="329">
        <f t="shared" si="1807"/>
        <v>0</v>
      </c>
      <c r="EG858" s="329">
        <f t="shared" si="1808"/>
        <v>0</v>
      </c>
      <c r="EH858" s="170">
        <f t="shared" si="1713"/>
        <v>0</v>
      </c>
      <c r="EI858" s="208">
        <f t="shared" si="1714"/>
        <v>0</v>
      </c>
      <c r="EJ858" s="328">
        <v>36.799999999999997</v>
      </c>
      <c r="EK858" s="328">
        <f t="shared" si="1809"/>
        <v>0</v>
      </c>
      <c r="EL858" s="329">
        <f t="shared" si="1810"/>
        <v>0</v>
      </c>
      <c r="EM858" s="329">
        <f t="shared" si="1811"/>
        <v>0</v>
      </c>
      <c r="EN858" s="329">
        <f t="shared" si="1812"/>
        <v>0</v>
      </c>
      <c r="EO858" s="329">
        <f t="shared" si="1813"/>
        <v>0</v>
      </c>
      <c r="EP858" s="329">
        <f t="shared" si="1814"/>
        <v>0</v>
      </c>
      <c r="EQ858" s="329">
        <f t="shared" si="1815"/>
        <v>0</v>
      </c>
      <c r="ER858" s="170">
        <f t="shared" si="1715"/>
        <v>0</v>
      </c>
      <c r="ES858" s="208">
        <f t="shared" si="1716"/>
        <v>0</v>
      </c>
      <c r="ET858" s="328">
        <v>36.799999999999997</v>
      </c>
      <c r="EU858" s="328">
        <f t="shared" si="1816"/>
        <v>0</v>
      </c>
      <c r="EV858" s="329">
        <f t="shared" si="1817"/>
        <v>0</v>
      </c>
      <c r="EW858" s="329">
        <f t="shared" si="1818"/>
        <v>0</v>
      </c>
      <c r="EX858" s="329">
        <f t="shared" si="1819"/>
        <v>0</v>
      </c>
      <c r="EY858" s="329">
        <f t="shared" si="1820"/>
        <v>0</v>
      </c>
      <c r="EZ858" s="329">
        <f t="shared" si="1821"/>
        <v>0</v>
      </c>
      <c r="FA858" s="329">
        <f t="shared" si="1822"/>
        <v>0</v>
      </c>
      <c r="FB858" s="170">
        <f t="shared" si="1717"/>
        <v>0</v>
      </c>
      <c r="FC858" s="208">
        <f t="shared" si="1718"/>
        <v>0</v>
      </c>
      <c r="FD858" s="328">
        <v>36.799999999999997</v>
      </c>
      <c r="FE858" s="328">
        <f t="shared" si="1823"/>
        <v>0</v>
      </c>
      <c r="FF858" s="329">
        <f t="shared" si="1824"/>
        <v>0</v>
      </c>
      <c r="FG858" s="329">
        <f t="shared" si="1825"/>
        <v>0</v>
      </c>
      <c r="FH858" s="329">
        <f t="shared" si="1826"/>
        <v>0</v>
      </c>
      <c r="FI858" s="329">
        <f t="shared" si="1827"/>
        <v>0</v>
      </c>
      <c r="FJ858" s="329">
        <f t="shared" si="1828"/>
        <v>0</v>
      </c>
      <c r="FK858" s="329">
        <f t="shared" si="1829"/>
        <v>0</v>
      </c>
      <c r="FL858" s="170">
        <f t="shared" si="1891"/>
        <v>0</v>
      </c>
      <c r="FM858" s="208">
        <f t="shared" si="1719"/>
        <v>0</v>
      </c>
      <c r="FN858" s="328">
        <v>36.799999999999997</v>
      </c>
      <c r="FO858" s="328">
        <f t="shared" si="1856"/>
        <v>0</v>
      </c>
      <c r="FP858" s="329">
        <f t="shared" si="1857"/>
        <v>0</v>
      </c>
      <c r="FQ858" s="329">
        <f t="shared" si="1858"/>
        <v>0</v>
      </c>
      <c r="FR858" s="329">
        <f t="shared" si="1859"/>
        <v>0</v>
      </c>
      <c r="FS858" s="329">
        <f t="shared" si="1860"/>
        <v>0</v>
      </c>
      <c r="FT858" s="329">
        <f t="shared" si="1861"/>
        <v>0</v>
      </c>
      <c r="FU858" s="329">
        <f t="shared" si="1862"/>
        <v>0</v>
      </c>
      <c r="FV858" s="170">
        <f t="shared" si="1892"/>
        <v>0</v>
      </c>
      <c r="FW858" s="208">
        <f t="shared" si="1720"/>
        <v>0</v>
      </c>
      <c r="FX858" s="328">
        <v>36.799999999999997</v>
      </c>
      <c r="FY858" s="328">
        <f t="shared" si="1863"/>
        <v>0</v>
      </c>
      <c r="FZ858" s="329">
        <f t="shared" si="1864"/>
        <v>0</v>
      </c>
      <c r="GA858" s="329">
        <f t="shared" si="1865"/>
        <v>0</v>
      </c>
      <c r="GB858" s="329">
        <f t="shared" si="1866"/>
        <v>0</v>
      </c>
      <c r="GC858" s="329">
        <f t="shared" si="1867"/>
        <v>0</v>
      </c>
      <c r="GD858" s="329">
        <f t="shared" si="1868"/>
        <v>0</v>
      </c>
      <c r="GE858" s="329">
        <f t="shared" si="1869"/>
        <v>0</v>
      </c>
      <c r="GF858" s="170">
        <f t="shared" si="1893"/>
        <v>0</v>
      </c>
      <c r="GG858" s="208">
        <f t="shared" si="1721"/>
        <v>0</v>
      </c>
      <c r="GH858" s="328">
        <v>36.799999999999997</v>
      </c>
      <c r="GI858" s="328">
        <f t="shared" si="1870"/>
        <v>0</v>
      </c>
      <c r="GJ858" s="329">
        <f t="shared" si="1871"/>
        <v>0</v>
      </c>
      <c r="GK858" s="329">
        <f t="shared" si="1872"/>
        <v>0</v>
      </c>
      <c r="GL858" s="329">
        <f t="shared" si="1873"/>
        <v>0</v>
      </c>
      <c r="GM858" s="329">
        <f t="shared" si="1874"/>
        <v>0</v>
      </c>
      <c r="GN858" s="329">
        <f t="shared" si="1875"/>
        <v>0</v>
      </c>
      <c r="GO858" s="329">
        <f t="shared" si="1876"/>
        <v>0</v>
      </c>
      <c r="GP858" s="170">
        <f t="shared" si="1894"/>
        <v>0</v>
      </c>
      <c r="GQ858" s="208">
        <f t="shared" si="1722"/>
        <v>0</v>
      </c>
      <c r="GR858" s="328">
        <v>36.799999999999997</v>
      </c>
      <c r="GS858" s="328">
        <f t="shared" si="1877"/>
        <v>0</v>
      </c>
      <c r="GT858" s="329">
        <f t="shared" si="1878"/>
        <v>0</v>
      </c>
      <c r="GU858" s="329">
        <f t="shared" si="1879"/>
        <v>0</v>
      </c>
      <c r="GV858" s="329">
        <f t="shared" si="1880"/>
        <v>0</v>
      </c>
      <c r="GW858" s="329">
        <f t="shared" si="1881"/>
        <v>0</v>
      </c>
      <c r="GX858" s="329">
        <f t="shared" si="1882"/>
        <v>0</v>
      </c>
      <c r="GY858" s="329">
        <f t="shared" si="1883"/>
        <v>0</v>
      </c>
      <c r="GZ858" s="170">
        <f t="shared" si="1895"/>
        <v>0</v>
      </c>
      <c r="HA858" s="208">
        <f t="shared" si="1723"/>
        <v>0</v>
      </c>
      <c r="HB858" s="328">
        <v>36.799999999999997</v>
      </c>
      <c r="HC858" s="328">
        <f t="shared" si="1724"/>
        <v>0</v>
      </c>
      <c r="HD858" s="329">
        <f t="shared" si="1830"/>
        <v>0</v>
      </c>
      <c r="HE858" s="329">
        <f t="shared" si="1831"/>
        <v>0</v>
      </c>
      <c r="HF858" s="329">
        <f t="shared" si="1832"/>
        <v>0</v>
      </c>
      <c r="HG858" s="329">
        <f t="shared" si="1833"/>
        <v>0</v>
      </c>
      <c r="HH858" s="329">
        <f t="shared" si="1834"/>
        <v>0</v>
      </c>
      <c r="HI858" s="329">
        <f t="shared" si="1835"/>
        <v>0</v>
      </c>
      <c r="HJ858" s="170">
        <f t="shared" si="1896"/>
        <v>0</v>
      </c>
      <c r="HK858" s="208">
        <f t="shared" si="1725"/>
        <v>0</v>
      </c>
      <c r="HL858" s="328">
        <v>36.799999999999997</v>
      </c>
      <c r="HM858" s="328">
        <f t="shared" si="1726"/>
        <v>0</v>
      </c>
      <c r="HN858" s="329">
        <f t="shared" si="1836"/>
        <v>0</v>
      </c>
      <c r="HO858" s="329">
        <f t="shared" si="1837"/>
        <v>0</v>
      </c>
      <c r="HP858" s="329">
        <f t="shared" si="1838"/>
        <v>0</v>
      </c>
      <c r="HQ858" s="329">
        <f t="shared" si="1839"/>
        <v>0</v>
      </c>
      <c r="HR858" s="329">
        <f t="shared" si="1840"/>
        <v>0</v>
      </c>
      <c r="HS858" s="329">
        <f t="shared" si="1841"/>
        <v>0</v>
      </c>
      <c r="HT858" s="170">
        <f t="shared" si="1727"/>
        <v>0</v>
      </c>
      <c r="HU858" s="208">
        <f t="shared" si="1728"/>
        <v>0</v>
      </c>
      <c r="HV858" s="328">
        <v>36.799999999999997</v>
      </c>
      <c r="HW858" s="328">
        <f t="shared" si="1842"/>
        <v>0</v>
      </c>
      <c r="HX858" s="329">
        <f t="shared" si="1843"/>
        <v>0</v>
      </c>
      <c r="HY858" s="329">
        <f t="shared" si="1844"/>
        <v>0</v>
      </c>
      <c r="HZ858" s="329">
        <f t="shared" si="1845"/>
        <v>0</v>
      </c>
      <c r="IA858" s="329">
        <f t="shared" si="1846"/>
        <v>0</v>
      </c>
      <c r="IB858" s="329">
        <f t="shared" si="1847"/>
        <v>0</v>
      </c>
      <c r="IC858" s="329">
        <f t="shared" si="1848"/>
        <v>0</v>
      </c>
      <c r="ID858" s="170">
        <f t="shared" si="1729"/>
        <v>0</v>
      </c>
      <c r="IE858" s="208">
        <f t="shared" si="1730"/>
        <v>0</v>
      </c>
      <c r="IF858" s="328">
        <v>36.799999999999997</v>
      </c>
      <c r="IG858" s="328">
        <f t="shared" si="1849"/>
        <v>0</v>
      </c>
      <c r="IH858" s="329">
        <f t="shared" si="1850"/>
        <v>0</v>
      </c>
      <c r="II858" s="329">
        <f t="shared" si="1851"/>
        <v>0</v>
      </c>
      <c r="IJ858" s="329">
        <f t="shared" si="1852"/>
        <v>0</v>
      </c>
      <c r="IK858" s="329">
        <f t="shared" si="1853"/>
        <v>0</v>
      </c>
      <c r="IL858" s="329">
        <f t="shared" si="1854"/>
        <v>0</v>
      </c>
      <c r="IM858" s="329">
        <f t="shared" si="1855"/>
        <v>0</v>
      </c>
      <c r="IN858" s="170">
        <f t="shared" si="1897"/>
        <v>0</v>
      </c>
    </row>
    <row r="859" spans="1:248">
      <c r="A859" s="318"/>
      <c r="B859" s="318"/>
      <c r="C859" s="318"/>
      <c r="D859" s="318"/>
      <c r="E859" s="318"/>
      <c r="F859" s="318"/>
      <c r="G859" s="318"/>
      <c r="H859" s="318"/>
      <c r="I859" s="318"/>
      <c r="K859" s="318"/>
      <c r="L859" s="318"/>
      <c r="M859" s="318"/>
      <c r="N859" s="318"/>
      <c r="O859" s="318"/>
      <c r="P859" s="318"/>
      <c r="Q859" s="318"/>
      <c r="R859" s="318"/>
      <c r="S859" s="208">
        <f t="shared" si="1731"/>
        <v>0</v>
      </c>
      <c r="T859" s="328">
        <v>36.9</v>
      </c>
      <c r="U859" s="328">
        <f t="shared" si="1732"/>
        <v>0</v>
      </c>
      <c r="V859" s="329">
        <f t="shared" si="1733"/>
        <v>0</v>
      </c>
      <c r="W859" s="329">
        <f t="shared" si="1734"/>
        <v>0</v>
      </c>
      <c r="X859" s="329">
        <f t="shared" si="1735"/>
        <v>0</v>
      </c>
      <c r="Y859" s="329">
        <f t="shared" si="1736"/>
        <v>0</v>
      </c>
      <c r="Z859" s="329">
        <f t="shared" si="1737"/>
        <v>0</v>
      </c>
      <c r="AA859" s="329">
        <f t="shared" si="1738"/>
        <v>0</v>
      </c>
      <c r="AB859" s="170">
        <f t="shared" si="1684"/>
        <v>0</v>
      </c>
      <c r="AC859" s="208">
        <f t="shared" si="1685"/>
        <v>0</v>
      </c>
      <c r="AD859" s="328">
        <v>36.9</v>
      </c>
      <c r="AE859" s="328">
        <f t="shared" si="1739"/>
        <v>0</v>
      </c>
      <c r="AF859" s="329">
        <f t="shared" si="1740"/>
        <v>0</v>
      </c>
      <c r="AG859" s="329">
        <f t="shared" si="1741"/>
        <v>0</v>
      </c>
      <c r="AH859" s="329">
        <f t="shared" si="1742"/>
        <v>0</v>
      </c>
      <c r="AI859" s="329">
        <f t="shared" si="1743"/>
        <v>0</v>
      </c>
      <c r="AJ859" s="329">
        <f t="shared" si="1744"/>
        <v>0</v>
      </c>
      <c r="AK859" s="329">
        <f t="shared" si="1745"/>
        <v>0</v>
      </c>
      <c r="AL859" s="170">
        <f t="shared" si="1686"/>
        <v>0</v>
      </c>
      <c r="AM859" s="208">
        <f t="shared" si="1687"/>
        <v>0</v>
      </c>
      <c r="AN859" s="328">
        <v>36.9</v>
      </c>
      <c r="AO859" s="328">
        <f t="shared" si="1746"/>
        <v>0</v>
      </c>
      <c r="AP859" s="329">
        <f t="shared" si="1747"/>
        <v>0</v>
      </c>
      <c r="AQ859" s="329">
        <f t="shared" si="1748"/>
        <v>0</v>
      </c>
      <c r="AR859" s="329">
        <f t="shared" si="1749"/>
        <v>0</v>
      </c>
      <c r="AS859" s="329">
        <f t="shared" si="1750"/>
        <v>0</v>
      </c>
      <c r="AT859" s="329">
        <f t="shared" si="1751"/>
        <v>0</v>
      </c>
      <c r="AU859" s="329">
        <f t="shared" si="1752"/>
        <v>0</v>
      </c>
      <c r="AV859" s="170">
        <f t="shared" si="1688"/>
        <v>0</v>
      </c>
      <c r="AW859" s="208">
        <f t="shared" si="1689"/>
        <v>0</v>
      </c>
      <c r="AX859" s="328">
        <v>36.9</v>
      </c>
      <c r="AY859" s="328">
        <f t="shared" si="1753"/>
        <v>0</v>
      </c>
      <c r="AZ859" s="329">
        <f t="shared" si="1754"/>
        <v>0</v>
      </c>
      <c r="BA859" s="329">
        <f t="shared" si="1755"/>
        <v>0</v>
      </c>
      <c r="BB859" s="329">
        <f t="shared" si="1756"/>
        <v>0</v>
      </c>
      <c r="BC859" s="329">
        <f t="shared" si="1757"/>
        <v>0</v>
      </c>
      <c r="BD859" s="329">
        <f t="shared" si="1758"/>
        <v>0</v>
      </c>
      <c r="BE859" s="329">
        <f t="shared" si="1759"/>
        <v>0</v>
      </c>
      <c r="BF859" s="170">
        <f t="shared" si="1690"/>
        <v>0</v>
      </c>
      <c r="BG859" s="208">
        <f t="shared" si="1691"/>
        <v>0</v>
      </c>
      <c r="BH859" s="328">
        <v>36.9</v>
      </c>
      <c r="BI859" s="328">
        <f t="shared" si="1692"/>
        <v>0</v>
      </c>
      <c r="BJ859" s="329">
        <f t="shared" si="1693"/>
        <v>0</v>
      </c>
      <c r="BK859" s="329">
        <f t="shared" si="1694"/>
        <v>0</v>
      </c>
      <c r="BL859" s="329">
        <f t="shared" si="1695"/>
        <v>0</v>
      </c>
      <c r="BM859" s="329">
        <f t="shared" si="1696"/>
        <v>0</v>
      </c>
      <c r="BN859" s="329">
        <f t="shared" si="1697"/>
        <v>0</v>
      </c>
      <c r="BO859" s="329">
        <f t="shared" si="1698"/>
        <v>0</v>
      </c>
      <c r="BP859" s="170">
        <f t="shared" si="1699"/>
        <v>0</v>
      </c>
      <c r="BQ859" s="208">
        <f t="shared" si="1700"/>
        <v>0</v>
      </c>
      <c r="BR859" s="328">
        <v>36.9</v>
      </c>
      <c r="BS859" s="328">
        <f t="shared" si="1760"/>
        <v>0</v>
      </c>
      <c r="BT859" s="329">
        <f t="shared" si="1761"/>
        <v>0</v>
      </c>
      <c r="BU859" s="329">
        <f t="shared" si="1762"/>
        <v>0</v>
      </c>
      <c r="BV859" s="329">
        <f t="shared" si="1763"/>
        <v>0</v>
      </c>
      <c r="BW859" s="329">
        <f t="shared" si="1764"/>
        <v>0</v>
      </c>
      <c r="BX859" s="329">
        <f t="shared" si="1765"/>
        <v>0</v>
      </c>
      <c r="BY859" s="329">
        <f t="shared" si="1766"/>
        <v>0</v>
      </c>
      <c r="BZ859" s="170">
        <f t="shared" si="1701"/>
        <v>0</v>
      </c>
      <c r="CA859" s="208">
        <f t="shared" si="1702"/>
        <v>0</v>
      </c>
      <c r="CB859" s="328">
        <v>36.9</v>
      </c>
      <c r="CC859" s="328">
        <f t="shared" si="1767"/>
        <v>0</v>
      </c>
      <c r="CD859" s="329">
        <f t="shared" si="1768"/>
        <v>0</v>
      </c>
      <c r="CE859" s="329">
        <f t="shared" si="1769"/>
        <v>0</v>
      </c>
      <c r="CF859" s="329">
        <f t="shared" si="1770"/>
        <v>0</v>
      </c>
      <c r="CG859" s="329">
        <f t="shared" si="1771"/>
        <v>0</v>
      </c>
      <c r="CH859" s="329">
        <f t="shared" si="1772"/>
        <v>0</v>
      </c>
      <c r="CI859" s="329">
        <f t="shared" si="1773"/>
        <v>0</v>
      </c>
      <c r="CJ859" s="170">
        <f t="shared" si="1703"/>
        <v>0</v>
      </c>
      <c r="CK859" s="208">
        <f t="shared" si="1704"/>
        <v>0</v>
      </c>
      <c r="CL859" s="328">
        <v>36.9</v>
      </c>
      <c r="CM859" s="328">
        <f t="shared" si="1774"/>
        <v>0</v>
      </c>
      <c r="CN859" s="329">
        <f t="shared" si="1775"/>
        <v>0</v>
      </c>
      <c r="CO859" s="329">
        <f t="shared" si="1776"/>
        <v>0</v>
      </c>
      <c r="CP859" s="329">
        <f t="shared" si="1777"/>
        <v>0</v>
      </c>
      <c r="CQ859" s="329">
        <f t="shared" si="1778"/>
        <v>0</v>
      </c>
      <c r="CR859" s="329">
        <f t="shared" si="1779"/>
        <v>0</v>
      </c>
      <c r="CS859" s="329">
        <f t="shared" si="1780"/>
        <v>0</v>
      </c>
      <c r="CT859" s="170">
        <f t="shared" si="1705"/>
        <v>0</v>
      </c>
      <c r="CU859" s="208">
        <f t="shared" si="1706"/>
        <v>0</v>
      </c>
      <c r="CV859" s="328">
        <v>36.9</v>
      </c>
      <c r="CW859" s="328">
        <f t="shared" si="1781"/>
        <v>0</v>
      </c>
      <c r="CX859" s="329">
        <f t="shared" si="1782"/>
        <v>0</v>
      </c>
      <c r="CY859" s="329">
        <f t="shared" si="1783"/>
        <v>0</v>
      </c>
      <c r="CZ859" s="329">
        <f t="shared" si="1784"/>
        <v>0</v>
      </c>
      <c r="DA859" s="329">
        <f t="shared" si="1785"/>
        <v>0</v>
      </c>
      <c r="DB859" s="329">
        <f t="shared" si="1786"/>
        <v>0</v>
      </c>
      <c r="DC859" s="329">
        <f t="shared" si="1787"/>
        <v>0</v>
      </c>
      <c r="DD859" s="170">
        <f t="shared" si="1707"/>
        <v>0</v>
      </c>
      <c r="DE859" s="208">
        <f t="shared" si="1708"/>
        <v>0</v>
      </c>
      <c r="DF859" s="328">
        <v>36.9</v>
      </c>
      <c r="DG859" s="328">
        <f t="shared" si="1788"/>
        <v>0</v>
      </c>
      <c r="DH859" s="329">
        <f t="shared" si="1789"/>
        <v>0</v>
      </c>
      <c r="DI859" s="329">
        <f t="shared" si="1790"/>
        <v>0</v>
      </c>
      <c r="DJ859" s="329">
        <f t="shared" si="1791"/>
        <v>0</v>
      </c>
      <c r="DK859" s="329">
        <f t="shared" si="1792"/>
        <v>0</v>
      </c>
      <c r="DL859" s="329">
        <f t="shared" si="1793"/>
        <v>0</v>
      </c>
      <c r="DM859" s="329">
        <f t="shared" si="1794"/>
        <v>0</v>
      </c>
      <c r="DN859" s="170">
        <f t="shared" si="1709"/>
        <v>0</v>
      </c>
      <c r="DO859" s="208">
        <f t="shared" si="1710"/>
        <v>0</v>
      </c>
      <c r="DP859" s="328">
        <v>36.9</v>
      </c>
      <c r="DQ859" s="328">
        <f t="shared" si="1795"/>
        <v>0</v>
      </c>
      <c r="DR859" s="329">
        <f t="shared" si="1796"/>
        <v>0</v>
      </c>
      <c r="DS859" s="329">
        <f t="shared" si="1797"/>
        <v>0</v>
      </c>
      <c r="DT859" s="329">
        <f t="shared" si="1798"/>
        <v>0</v>
      </c>
      <c r="DU859" s="329">
        <f t="shared" si="1799"/>
        <v>0</v>
      </c>
      <c r="DV859" s="329">
        <f t="shared" si="1800"/>
        <v>0</v>
      </c>
      <c r="DW859" s="329">
        <f t="shared" si="1801"/>
        <v>0</v>
      </c>
      <c r="DX859" s="170">
        <f t="shared" si="1711"/>
        <v>0</v>
      </c>
      <c r="DY859" s="208">
        <f t="shared" si="1712"/>
        <v>0</v>
      </c>
      <c r="DZ859" s="328">
        <v>36.9</v>
      </c>
      <c r="EA859" s="328">
        <f t="shared" si="1802"/>
        <v>0</v>
      </c>
      <c r="EB859" s="329">
        <f t="shared" si="1803"/>
        <v>0</v>
      </c>
      <c r="EC859" s="329">
        <f t="shared" si="1804"/>
        <v>0</v>
      </c>
      <c r="ED859" s="329">
        <f t="shared" si="1805"/>
        <v>0</v>
      </c>
      <c r="EE859" s="329">
        <f t="shared" si="1806"/>
        <v>0</v>
      </c>
      <c r="EF859" s="329">
        <f t="shared" si="1807"/>
        <v>0</v>
      </c>
      <c r="EG859" s="329">
        <f t="shared" si="1808"/>
        <v>0</v>
      </c>
      <c r="EH859" s="170">
        <f t="shared" si="1713"/>
        <v>0</v>
      </c>
      <c r="EI859" s="208">
        <f t="shared" si="1714"/>
        <v>0</v>
      </c>
      <c r="EJ859" s="328">
        <v>36.9</v>
      </c>
      <c r="EK859" s="328">
        <f t="shared" si="1809"/>
        <v>0</v>
      </c>
      <c r="EL859" s="329">
        <f t="shared" si="1810"/>
        <v>0</v>
      </c>
      <c r="EM859" s="329">
        <f t="shared" si="1811"/>
        <v>0</v>
      </c>
      <c r="EN859" s="329">
        <f t="shared" si="1812"/>
        <v>0</v>
      </c>
      <c r="EO859" s="329">
        <f t="shared" si="1813"/>
        <v>0</v>
      </c>
      <c r="EP859" s="329">
        <f t="shared" si="1814"/>
        <v>0</v>
      </c>
      <c r="EQ859" s="329">
        <f t="shared" si="1815"/>
        <v>0</v>
      </c>
      <c r="ER859" s="170">
        <f t="shared" si="1715"/>
        <v>0</v>
      </c>
      <c r="ES859" s="208">
        <f t="shared" si="1716"/>
        <v>0</v>
      </c>
      <c r="ET859" s="328">
        <v>36.9</v>
      </c>
      <c r="EU859" s="328">
        <f t="shared" si="1816"/>
        <v>0</v>
      </c>
      <c r="EV859" s="329">
        <f t="shared" si="1817"/>
        <v>0</v>
      </c>
      <c r="EW859" s="329">
        <f t="shared" si="1818"/>
        <v>0</v>
      </c>
      <c r="EX859" s="329">
        <f t="shared" si="1819"/>
        <v>0</v>
      </c>
      <c r="EY859" s="329">
        <f t="shared" si="1820"/>
        <v>0</v>
      </c>
      <c r="EZ859" s="329">
        <f t="shared" si="1821"/>
        <v>0</v>
      </c>
      <c r="FA859" s="329">
        <f t="shared" si="1822"/>
        <v>0</v>
      </c>
      <c r="FB859" s="170">
        <f t="shared" si="1717"/>
        <v>0</v>
      </c>
      <c r="FC859" s="208">
        <f t="shared" si="1718"/>
        <v>0</v>
      </c>
      <c r="FD859" s="328">
        <v>36.9</v>
      </c>
      <c r="FE859" s="328">
        <f t="shared" si="1823"/>
        <v>0</v>
      </c>
      <c r="FF859" s="329">
        <f t="shared" si="1824"/>
        <v>0</v>
      </c>
      <c r="FG859" s="329">
        <f t="shared" si="1825"/>
        <v>0</v>
      </c>
      <c r="FH859" s="329">
        <f t="shared" si="1826"/>
        <v>0</v>
      </c>
      <c r="FI859" s="329">
        <f t="shared" si="1827"/>
        <v>0</v>
      </c>
      <c r="FJ859" s="329">
        <f t="shared" si="1828"/>
        <v>0</v>
      </c>
      <c r="FK859" s="329">
        <f t="shared" si="1829"/>
        <v>0</v>
      </c>
      <c r="FL859" s="170">
        <f t="shared" si="1891"/>
        <v>0</v>
      </c>
      <c r="FM859" s="208">
        <f t="shared" si="1719"/>
        <v>0</v>
      </c>
      <c r="FN859" s="328">
        <v>36.9</v>
      </c>
      <c r="FO859" s="328">
        <f t="shared" si="1856"/>
        <v>0</v>
      </c>
      <c r="FP859" s="329">
        <f t="shared" si="1857"/>
        <v>0</v>
      </c>
      <c r="FQ859" s="329">
        <f t="shared" si="1858"/>
        <v>0</v>
      </c>
      <c r="FR859" s="329">
        <f t="shared" si="1859"/>
        <v>0</v>
      </c>
      <c r="FS859" s="329">
        <f t="shared" si="1860"/>
        <v>0</v>
      </c>
      <c r="FT859" s="329">
        <f t="shared" si="1861"/>
        <v>0</v>
      </c>
      <c r="FU859" s="329">
        <f t="shared" si="1862"/>
        <v>0</v>
      </c>
      <c r="FV859" s="170">
        <f t="shared" si="1892"/>
        <v>0</v>
      </c>
      <c r="FW859" s="208">
        <f t="shared" si="1720"/>
        <v>0</v>
      </c>
      <c r="FX859" s="328">
        <v>36.9</v>
      </c>
      <c r="FY859" s="328">
        <f t="shared" si="1863"/>
        <v>0</v>
      </c>
      <c r="FZ859" s="329">
        <f t="shared" si="1864"/>
        <v>0</v>
      </c>
      <c r="GA859" s="329">
        <f t="shared" si="1865"/>
        <v>0</v>
      </c>
      <c r="GB859" s="329">
        <f t="shared" si="1866"/>
        <v>0</v>
      </c>
      <c r="GC859" s="329">
        <f t="shared" si="1867"/>
        <v>0</v>
      </c>
      <c r="GD859" s="329">
        <f t="shared" si="1868"/>
        <v>0</v>
      </c>
      <c r="GE859" s="329">
        <f t="shared" si="1869"/>
        <v>0</v>
      </c>
      <c r="GF859" s="170">
        <f t="shared" si="1893"/>
        <v>0</v>
      </c>
      <c r="GG859" s="208">
        <f t="shared" si="1721"/>
        <v>0</v>
      </c>
      <c r="GH859" s="328">
        <v>36.9</v>
      </c>
      <c r="GI859" s="328">
        <f t="shared" si="1870"/>
        <v>0</v>
      </c>
      <c r="GJ859" s="329">
        <f t="shared" si="1871"/>
        <v>0</v>
      </c>
      <c r="GK859" s="329">
        <f t="shared" si="1872"/>
        <v>0</v>
      </c>
      <c r="GL859" s="329">
        <f t="shared" si="1873"/>
        <v>0</v>
      </c>
      <c r="GM859" s="329">
        <f t="shared" si="1874"/>
        <v>0</v>
      </c>
      <c r="GN859" s="329">
        <f t="shared" si="1875"/>
        <v>0</v>
      </c>
      <c r="GO859" s="329">
        <f t="shared" si="1876"/>
        <v>0</v>
      </c>
      <c r="GP859" s="170">
        <f t="shared" si="1894"/>
        <v>0</v>
      </c>
      <c r="GQ859" s="208">
        <f t="shared" si="1722"/>
        <v>0</v>
      </c>
      <c r="GR859" s="328">
        <v>36.9</v>
      </c>
      <c r="GS859" s="328">
        <f t="shared" si="1877"/>
        <v>0</v>
      </c>
      <c r="GT859" s="329">
        <f t="shared" si="1878"/>
        <v>0</v>
      </c>
      <c r="GU859" s="329">
        <f t="shared" si="1879"/>
        <v>0</v>
      </c>
      <c r="GV859" s="329">
        <f t="shared" si="1880"/>
        <v>0</v>
      </c>
      <c r="GW859" s="329">
        <f t="shared" si="1881"/>
        <v>0</v>
      </c>
      <c r="GX859" s="329">
        <f t="shared" si="1882"/>
        <v>0</v>
      </c>
      <c r="GY859" s="329">
        <f t="shared" si="1883"/>
        <v>0</v>
      </c>
      <c r="GZ859" s="170">
        <f t="shared" si="1895"/>
        <v>0</v>
      </c>
      <c r="HA859" s="208">
        <f t="shared" si="1723"/>
        <v>0</v>
      </c>
      <c r="HB859" s="328">
        <v>36.9</v>
      </c>
      <c r="HC859" s="328">
        <f t="shared" si="1724"/>
        <v>0</v>
      </c>
      <c r="HD859" s="329">
        <f t="shared" si="1830"/>
        <v>0</v>
      </c>
      <c r="HE859" s="329">
        <f t="shared" si="1831"/>
        <v>0</v>
      </c>
      <c r="HF859" s="329">
        <f t="shared" si="1832"/>
        <v>0</v>
      </c>
      <c r="HG859" s="329">
        <f t="shared" si="1833"/>
        <v>0</v>
      </c>
      <c r="HH859" s="329">
        <f t="shared" si="1834"/>
        <v>0</v>
      </c>
      <c r="HI859" s="329">
        <f t="shared" si="1835"/>
        <v>0</v>
      </c>
      <c r="HJ859" s="170">
        <f t="shared" si="1896"/>
        <v>0</v>
      </c>
      <c r="HK859" s="208">
        <f t="shared" si="1725"/>
        <v>0</v>
      </c>
      <c r="HL859" s="328">
        <v>36.9</v>
      </c>
      <c r="HM859" s="328">
        <f t="shared" si="1726"/>
        <v>0</v>
      </c>
      <c r="HN859" s="329">
        <f t="shared" si="1836"/>
        <v>0</v>
      </c>
      <c r="HO859" s="329">
        <f t="shared" si="1837"/>
        <v>0</v>
      </c>
      <c r="HP859" s="329">
        <f t="shared" si="1838"/>
        <v>0</v>
      </c>
      <c r="HQ859" s="329">
        <f t="shared" si="1839"/>
        <v>0</v>
      </c>
      <c r="HR859" s="329">
        <f t="shared" si="1840"/>
        <v>0</v>
      </c>
      <c r="HS859" s="329">
        <f t="shared" si="1841"/>
        <v>0</v>
      </c>
      <c r="HT859" s="170">
        <f t="shared" si="1727"/>
        <v>0</v>
      </c>
      <c r="HU859" s="208">
        <f t="shared" si="1728"/>
        <v>0</v>
      </c>
      <c r="HV859" s="328">
        <v>36.9</v>
      </c>
      <c r="HW859" s="328">
        <f t="shared" si="1842"/>
        <v>0</v>
      </c>
      <c r="HX859" s="329">
        <f t="shared" si="1843"/>
        <v>0</v>
      </c>
      <c r="HY859" s="329">
        <f t="shared" si="1844"/>
        <v>0</v>
      </c>
      <c r="HZ859" s="329">
        <f t="shared" si="1845"/>
        <v>0</v>
      </c>
      <c r="IA859" s="329">
        <f t="shared" si="1846"/>
        <v>0</v>
      </c>
      <c r="IB859" s="329">
        <f t="shared" si="1847"/>
        <v>0</v>
      </c>
      <c r="IC859" s="329">
        <f t="shared" si="1848"/>
        <v>0</v>
      </c>
      <c r="ID859" s="170">
        <f t="shared" si="1729"/>
        <v>0</v>
      </c>
      <c r="IE859" s="208">
        <f t="shared" si="1730"/>
        <v>0</v>
      </c>
      <c r="IF859" s="328">
        <v>36.9</v>
      </c>
      <c r="IG859" s="328">
        <f t="shared" si="1849"/>
        <v>0</v>
      </c>
      <c r="IH859" s="329">
        <f t="shared" si="1850"/>
        <v>0</v>
      </c>
      <c r="II859" s="329">
        <f t="shared" si="1851"/>
        <v>0</v>
      </c>
      <c r="IJ859" s="329">
        <f t="shared" si="1852"/>
        <v>0</v>
      </c>
      <c r="IK859" s="329">
        <f t="shared" si="1853"/>
        <v>0</v>
      </c>
      <c r="IL859" s="329">
        <f t="shared" si="1854"/>
        <v>0</v>
      </c>
      <c r="IM859" s="329">
        <f t="shared" si="1855"/>
        <v>0</v>
      </c>
      <c r="IN859" s="170">
        <f t="shared" si="1897"/>
        <v>0</v>
      </c>
    </row>
    <row r="860" spans="1:248">
      <c r="A860" s="318"/>
      <c r="B860" s="318"/>
      <c r="C860" s="318"/>
      <c r="D860" s="318"/>
      <c r="E860" s="318"/>
      <c r="F860" s="318"/>
      <c r="G860" s="318"/>
      <c r="H860" s="318"/>
      <c r="I860" s="318"/>
      <c r="K860" s="318"/>
      <c r="L860" s="318"/>
      <c r="M860" s="318"/>
      <c r="N860" s="318"/>
      <c r="O860" s="318"/>
      <c r="P860" s="318"/>
      <c r="Q860" s="318"/>
      <c r="R860" s="318"/>
      <c r="S860" s="208">
        <f t="shared" si="1731"/>
        <v>0</v>
      </c>
      <c r="T860" s="328">
        <v>37</v>
      </c>
      <c r="U860" s="328">
        <f t="shared" si="1732"/>
        <v>0</v>
      </c>
      <c r="V860" s="329">
        <f t="shared" si="1733"/>
        <v>0</v>
      </c>
      <c r="W860" s="329">
        <f t="shared" si="1734"/>
        <v>0</v>
      </c>
      <c r="X860" s="329">
        <f t="shared" si="1735"/>
        <v>0</v>
      </c>
      <c r="Y860" s="329">
        <f t="shared" si="1736"/>
        <v>0</v>
      </c>
      <c r="Z860" s="329">
        <f t="shared" si="1737"/>
        <v>0</v>
      </c>
      <c r="AA860" s="329">
        <f t="shared" si="1738"/>
        <v>0</v>
      </c>
      <c r="AB860" s="170">
        <f t="shared" si="1684"/>
        <v>0</v>
      </c>
      <c r="AC860" s="208">
        <f t="shared" si="1685"/>
        <v>0</v>
      </c>
      <c r="AD860" s="328">
        <v>37</v>
      </c>
      <c r="AE860" s="328">
        <f t="shared" si="1739"/>
        <v>0</v>
      </c>
      <c r="AF860" s="329">
        <f t="shared" si="1740"/>
        <v>0</v>
      </c>
      <c r="AG860" s="329">
        <f t="shared" si="1741"/>
        <v>0</v>
      </c>
      <c r="AH860" s="329">
        <f t="shared" si="1742"/>
        <v>0</v>
      </c>
      <c r="AI860" s="329">
        <f t="shared" si="1743"/>
        <v>0</v>
      </c>
      <c r="AJ860" s="329">
        <f t="shared" si="1744"/>
        <v>0</v>
      </c>
      <c r="AK860" s="329">
        <f t="shared" si="1745"/>
        <v>0</v>
      </c>
      <c r="AL860" s="170">
        <f t="shared" si="1686"/>
        <v>0</v>
      </c>
      <c r="AM860" s="208">
        <f t="shared" si="1687"/>
        <v>0</v>
      </c>
      <c r="AN860" s="328">
        <v>37</v>
      </c>
      <c r="AO860" s="328">
        <f t="shared" si="1746"/>
        <v>0</v>
      </c>
      <c r="AP860" s="329">
        <f t="shared" si="1747"/>
        <v>0</v>
      </c>
      <c r="AQ860" s="329">
        <f t="shared" si="1748"/>
        <v>0</v>
      </c>
      <c r="AR860" s="329">
        <f t="shared" si="1749"/>
        <v>0</v>
      </c>
      <c r="AS860" s="329">
        <f t="shared" si="1750"/>
        <v>0</v>
      </c>
      <c r="AT860" s="329">
        <f t="shared" si="1751"/>
        <v>0</v>
      </c>
      <c r="AU860" s="329">
        <f t="shared" si="1752"/>
        <v>0</v>
      </c>
      <c r="AV860" s="170">
        <f t="shared" si="1688"/>
        <v>0</v>
      </c>
      <c r="AW860" s="208">
        <f t="shared" si="1689"/>
        <v>0</v>
      </c>
      <c r="AX860" s="328">
        <v>37</v>
      </c>
      <c r="AY860" s="328">
        <f t="shared" si="1753"/>
        <v>0</v>
      </c>
      <c r="AZ860" s="329">
        <f t="shared" si="1754"/>
        <v>0</v>
      </c>
      <c r="BA860" s="329">
        <f t="shared" si="1755"/>
        <v>0</v>
      </c>
      <c r="BB860" s="329">
        <f t="shared" si="1756"/>
        <v>0</v>
      </c>
      <c r="BC860" s="329">
        <f t="shared" si="1757"/>
        <v>0</v>
      </c>
      <c r="BD860" s="329">
        <f t="shared" si="1758"/>
        <v>0</v>
      </c>
      <c r="BE860" s="329">
        <f t="shared" si="1759"/>
        <v>0</v>
      </c>
      <c r="BF860" s="170">
        <f t="shared" si="1690"/>
        <v>0</v>
      </c>
      <c r="BG860" s="208">
        <f t="shared" si="1691"/>
        <v>0</v>
      </c>
      <c r="BH860" s="328">
        <v>37</v>
      </c>
      <c r="BI860" s="328">
        <f t="shared" si="1692"/>
        <v>0</v>
      </c>
      <c r="BJ860" s="329">
        <f t="shared" si="1693"/>
        <v>0</v>
      </c>
      <c r="BK860" s="329">
        <f t="shared" si="1694"/>
        <v>0</v>
      </c>
      <c r="BL860" s="329">
        <f t="shared" si="1695"/>
        <v>0</v>
      </c>
      <c r="BM860" s="329">
        <f t="shared" si="1696"/>
        <v>0</v>
      </c>
      <c r="BN860" s="329">
        <f t="shared" si="1697"/>
        <v>0</v>
      </c>
      <c r="BO860" s="329">
        <f t="shared" si="1698"/>
        <v>0</v>
      </c>
      <c r="BP860" s="170">
        <f t="shared" si="1699"/>
        <v>0</v>
      </c>
      <c r="BQ860" s="208">
        <f t="shared" si="1700"/>
        <v>0</v>
      </c>
      <c r="BR860" s="328">
        <v>37</v>
      </c>
      <c r="BS860" s="328">
        <f t="shared" si="1760"/>
        <v>0</v>
      </c>
      <c r="BT860" s="329">
        <f t="shared" si="1761"/>
        <v>0</v>
      </c>
      <c r="BU860" s="329">
        <f t="shared" si="1762"/>
        <v>0</v>
      </c>
      <c r="BV860" s="329">
        <f t="shared" si="1763"/>
        <v>0</v>
      </c>
      <c r="BW860" s="329">
        <f t="shared" si="1764"/>
        <v>0</v>
      </c>
      <c r="BX860" s="329">
        <f t="shared" si="1765"/>
        <v>0</v>
      </c>
      <c r="BY860" s="329">
        <f t="shared" si="1766"/>
        <v>0</v>
      </c>
      <c r="BZ860" s="170">
        <f t="shared" si="1701"/>
        <v>0</v>
      </c>
      <c r="CA860" s="208">
        <f t="shared" si="1702"/>
        <v>0</v>
      </c>
      <c r="CB860" s="328">
        <v>37</v>
      </c>
      <c r="CC860" s="328">
        <f t="shared" si="1767"/>
        <v>0</v>
      </c>
      <c r="CD860" s="329">
        <f t="shared" si="1768"/>
        <v>0</v>
      </c>
      <c r="CE860" s="329">
        <f t="shared" si="1769"/>
        <v>0</v>
      </c>
      <c r="CF860" s="329">
        <f t="shared" si="1770"/>
        <v>0</v>
      </c>
      <c r="CG860" s="329">
        <f t="shared" si="1771"/>
        <v>0</v>
      </c>
      <c r="CH860" s="329">
        <f t="shared" si="1772"/>
        <v>0</v>
      </c>
      <c r="CI860" s="329">
        <f t="shared" si="1773"/>
        <v>0</v>
      </c>
      <c r="CJ860" s="170">
        <f t="shared" si="1703"/>
        <v>0</v>
      </c>
      <c r="CK860" s="208">
        <f t="shared" si="1704"/>
        <v>0</v>
      </c>
      <c r="CL860" s="328">
        <v>37</v>
      </c>
      <c r="CM860" s="328">
        <f t="shared" si="1774"/>
        <v>0</v>
      </c>
      <c r="CN860" s="329">
        <f t="shared" si="1775"/>
        <v>0</v>
      </c>
      <c r="CO860" s="329">
        <f t="shared" si="1776"/>
        <v>0</v>
      </c>
      <c r="CP860" s="329">
        <f t="shared" si="1777"/>
        <v>0</v>
      </c>
      <c r="CQ860" s="329">
        <f t="shared" si="1778"/>
        <v>0</v>
      </c>
      <c r="CR860" s="329">
        <f t="shared" si="1779"/>
        <v>0</v>
      </c>
      <c r="CS860" s="329">
        <f t="shared" si="1780"/>
        <v>0</v>
      </c>
      <c r="CT860" s="170">
        <f t="shared" si="1705"/>
        <v>0</v>
      </c>
      <c r="CU860" s="208">
        <f t="shared" si="1706"/>
        <v>0</v>
      </c>
      <c r="CV860" s="328">
        <v>37</v>
      </c>
      <c r="CW860" s="328">
        <f t="shared" si="1781"/>
        <v>0</v>
      </c>
      <c r="CX860" s="329">
        <f t="shared" si="1782"/>
        <v>0</v>
      </c>
      <c r="CY860" s="329">
        <f t="shared" si="1783"/>
        <v>0</v>
      </c>
      <c r="CZ860" s="329">
        <f t="shared" si="1784"/>
        <v>0</v>
      </c>
      <c r="DA860" s="329">
        <f t="shared" si="1785"/>
        <v>0</v>
      </c>
      <c r="DB860" s="329">
        <f t="shared" si="1786"/>
        <v>0</v>
      </c>
      <c r="DC860" s="329">
        <f t="shared" si="1787"/>
        <v>0</v>
      </c>
      <c r="DD860" s="170">
        <f t="shared" si="1707"/>
        <v>0</v>
      </c>
      <c r="DE860" s="208">
        <f t="shared" si="1708"/>
        <v>0</v>
      </c>
      <c r="DF860" s="328">
        <v>37</v>
      </c>
      <c r="DG860" s="328">
        <f t="shared" si="1788"/>
        <v>0</v>
      </c>
      <c r="DH860" s="329">
        <f t="shared" si="1789"/>
        <v>0</v>
      </c>
      <c r="DI860" s="329">
        <f t="shared" si="1790"/>
        <v>0</v>
      </c>
      <c r="DJ860" s="329">
        <f t="shared" si="1791"/>
        <v>0</v>
      </c>
      <c r="DK860" s="329">
        <f t="shared" si="1792"/>
        <v>0</v>
      </c>
      <c r="DL860" s="329">
        <f t="shared" si="1793"/>
        <v>0</v>
      </c>
      <c r="DM860" s="329">
        <f t="shared" si="1794"/>
        <v>0</v>
      </c>
      <c r="DN860" s="170">
        <f t="shared" si="1709"/>
        <v>0</v>
      </c>
      <c r="DO860" s="208">
        <f t="shared" si="1710"/>
        <v>0</v>
      </c>
      <c r="DP860" s="328">
        <v>37</v>
      </c>
      <c r="DQ860" s="328">
        <f t="shared" si="1795"/>
        <v>0</v>
      </c>
      <c r="DR860" s="329">
        <f t="shared" si="1796"/>
        <v>0</v>
      </c>
      <c r="DS860" s="329">
        <f t="shared" si="1797"/>
        <v>0</v>
      </c>
      <c r="DT860" s="329">
        <f t="shared" si="1798"/>
        <v>0</v>
      </c>
      <c r="DU860" s="329">
        <f t="shared" si="1799"/>
        <v>0</v>
      </c>
      <c r="DV860" s="329">
        <f t="shared" si="1800"/>
        <v>0</v>
      </c>
      <c r="DW860" s="329">
        <f t="shared" si="1801"/>
        <v>0</v>
      </c>
      <c r="DX860" s="170">
        <f t="shared" si="1711"/>
        <v>0</v>
      </c>
      <c r="DY860" s="208">
        <f t="shared" si="1712"/>
        <v>0</v>
      </c>
      <c r="DZ860" s="328">
        <v>37</v>
      </c>
      <c r="EA860" s="328">
        <f t="shared" si="1802"/>
        <v>0</v>
      </c>
      <c r="EB860" s="329">
        <f t="shared" si="1803"/>
        <v>0</v>
      </c>
      <c r="EC860" s="329">
        <f t="shared" si="1804"/>
        <v>0</v>
      </c>
      <c r="ED860" s="329">
        <f t="shared" si="1805"/>
        <v>0</v>
      </c>
      <c r="EE860" s="329">
        <f t="shared" si="1806"/>
        <v>0</v>
      </c>
      <c r="EF860" s="329">
        <f t="shared" si="1807"/>
        <v>0</v>
      </c>
      <c r="EG860" s="329">
        <f t="shared" si="1808"/>
        <v>0</v>
      </c>
      <c r="EH860" s="170">
        <f t="shared" si="1713"/>
        <v>0</v>
      </c>
      <c r="EI860" s="208">
        <f t="shared" si="1714"/>
        <v>0</v>
      </c>
      <c r="EJ860" s="328">
        <v>37</v>
      </c>
      <c r="EK860" s="328">
        <f t="shared" si="1809"/>
        <v>0</v>
      </c>
      <c r="EL860" s="329">
        <f t="shared" si="1810"/>
        <v>0</v>
      </c>
      <c r="EM860" s="329">
        <f t="shared" si="1811"/>
        <v>0</v>
      </c>
      <c r="EN860" s="329">
        <f t="shared" si="1812"/>
        <v>0</v>
      </c>
      <c r="EO860" s="329">
        <f t="shared" si="1813"/>
        <v>0</v>
      </c>
      <c r="EP860" s="329">
        <f t="shared" si="1814"/>
        <v>0</v>
      </c>
      <c r="EQ860" s="329">
        <f t="shared" si="1815"/>
        <v>0</v>
      </c>
      <c r="ER860" s="170">
        <f t="shared" si="1715"/>
        <v>0</v>
      </c>
      <c r="ES860" s="208">
        <f t="shared" si="1716"/>
        <v>0</v>
      </c>
      <c r="ET860" s="328">
        <v>37</v>
      </c>
      <c r="EU860" s="328">
        <f t="shared" si="1816"/>
        <v>0</v>
      </c>
      <c r="EV860" s="329">
        <f t="shared" si="1817"/>
        <v>0</v>
      </c>
      <c r="EW860" s="329">
        <f t="shared" si="1818"/>
        <v>0</v>
      </c>
      <c r="EX860" s="329">
        <f t="shared" si="1819"/>
        <v>0</v>
      </c>
      <c r="EY860" s="329">
        <f t="shared" si="1820"/>
        <v>0</v>
      </c>
      <c r="EZ860" s="329">
        <f t="shared" si="1821"/>
        <v>0</v>
      </c>
      <c r="FA860" s="329">
        <f t="shared" si="1822"/>
        <v>0</v>
      </c>
      <c r="FB860" s="170">
        <f t="shared" si="1717"/>
        <v>0</v>
      </c>
      <c r="FC860" s="208">
        <f t="shared" si="1718"/>
        <v>0</v>
      </c>
      <c r="FD860" s="328">
        <v>37</v>
      </c>
      <c r="FE860" s="328">
        <f t="shared" si="1823"/>
        <v>0</v>
      </c>
      <c r="FF860" s="329">
        <f t="shared" si="1824"/>
        <v>0</v>
      </c>
      <c r="FG860" s="329">
        <f t="shared" si="1825"/>
        <v>0</v>
      </c>
      <c r="FH860" s="329">
        <f t="shared" si="1826"/>
        <v>0</v>
      </c>
      <c r="FI860" s="329">
        <f t="shared" si="1827"/>
        <v>0</v>
      </c>
      <c r="FJ860" s="329">
        <f t="shared" si="1828"/>
        <v>0</v>
      </c>
      <c r="FK860" s="329">
        <f t="shared" si="1829"/>
        <v>0</v>
      </c>
      <c r="FL860" s="170">
        <f t="shared" si="1891"/>
        <v>0</v>
      </c>
      <c r="FM860" s="208">
        <f t="shared" si="1719"/>
        <v>0</v>
      </c>
      <c r="FN860" s="328">
        <v>37</v>
      </c>
      <c r="FO860" s="328">
        <f t="shared" si="1856"/>
        <v>0</v>
      </c>
      <c r="FP860" s="329">
        <f t="shared" si="1857"/>
        <v>0</v>
      </c>
      <c r="FQ860" s="329">
        <f t="shared" si="1858"/>
        <v>0</v>
      </c>
      <c r="FR860" s="329">
        <f t="shared" si="1859"/>
        <v>0</v>
      </c>
      <c r="FS860" s="329">
        <f t="shared" si="1860"/>
        <v>0</v>
      </c>
      <c r="FT860" s="329">
        <f t="shared" si="1861"/>
        <v>0</v>
      </c>
      <c r="FU860" s="329">
        <f t="shared" si="1862"/>
        <v>0</v>
      </c>
      <c r="FV860" s="170">
        <f t="shared" si="1892"/>
        <v>0</v>
      </c>
      <c r="FW860" s="208">
        <f t="shared" si="1720"/>
        <v>0</v>
      </c>
      <c r="FX860" s="328">
        <v>37</v>
      </c>
      <c r="FY860" s="328">
        <f t="shared" si="1863"/>
        <v>0</v>
      </c>
      <c r="FZ860" s="329">
        <f t="shared" si="1864"/>
        <v>0</v>
      </c>
      <c r="GA860" s="329">
        <f t="shared" si="1865"/>
        <v>0</v>
      </c>
      <c r="GB860" s="329">
        <f t="shared" si="1866"/>
        <v>0</v>
      </c>
      <c r="GC860" s="329">
        <f t="shared" si="1867"/>
        <v>0</v>
      </c>
      <c r="GD860" s="329">
        <f t="shared" si="1868"/>
        <v>0</v>
      </c>
      <c r="GE860" s="329">
        <f t="shared" si="1869"/>
        <v>0</v>
      </c>
      <c r="GF860" s="170">
        <f t="shared" si="1893"/>
        <v>0</v>
      </c>
      <c r="GG860" s="208">
        <f t="shared" si="1721"/>
        <v>0</v>
      </c>
      <c r="GH860" s="328">
        <v>37</v>
      </c>
      <c r="GI860" s="328">
        <f t="shared" si="1870"/>
        <v>0</v>
      </c>
      <c r="GJ860" s="329">
        <f t="shared" si="1871"/>
        <v>0</v>
      </c>
      <c r="GK860" s="329">
        <f t="shared" si="1872"/>
        <v>0</v>
      </c>
      <c r="GL860" s="329">
        <f t="shared" si="1873"/>
        <v>0</v>
      </c>
      <c r="GM860" s="329">
        <f t="shared" si="1874"/>
        <v>0</v>
      </c>
      <c r="GN860" s="329">
        <f t="shared" si="1875"/>
        <v>0</v>
      </c>
      <c r="GO860" s="329">
        <f t="shared" si="1876"/>
        <v>0</v>
      </c>
      <c r="GP860" s="170">
        <f t="shared" si="1894"/>
        <v>0</v>
      </c>
      <c r="GQ860" s="208">
        <f t="shared" si="1722"/>
        <v>0</v>
      </c>
      <c r="GR860" s="328">
        <v>37</v>
      </c>
      <c r="GS860" s="328">
        <f t="shared" si="1877"/>
        <v>0</v>
      </c>
      <c r="GT860" s="329">
        <f t="shared" si="1878"/>
        <v>0</v>
      </c>
      <c r="GU860" s="329">
        <f t="shared" si="1879"/>
        <v>0</v>
      </c>
      <c r="GV860" s="329">
        <f t="shared" si="1880"/>
        <v>0</v>
      </c>
      <c r="GW860" s="329">
        <f t="shared" si="1881"/>
        <v>0</v>
      </c>
      <c r="GX860" s="329">
        <f t="shared" si="1882"/>
        <v>0</v>
      </c>
      <c r="GY860" s="329">
        <f t="shared" si="1883"/>
        <v>0</v>
      </c>
      <c r="GZ860" s="170">
        <f t="shared" si="1895"/>
        <v>0</v>
      </c>
      <c r="HA860" s="208">
        <f t="shared" si="1723"/>
        <v>0</v>
      </c>
      <c r="HB860" s="328">
        <v>37</v>
      </c>
      <c r="HC860" s="328">
        <f t="shared" si="1724"/>
        <v>0</v>
      </c>
      <c r="HD860" s="329">
        <f t="shared" si="1830"/>
        <v>0</v>
      </c>
      <c r="HE860" s="329">
        <f t="shared" si="1831"/>
        <v>0</v>
      </c>
      <c r="HF860" s="329">
        <f t="shared" si="1832"/>
        <v>0</v>
      </c>
      <c r="HG860" s="329">
        <f t="shared" si="1833"/>
        <v>0</v>
      </c>
      <c r="HH860" s="329">
        <f t="shared" si="1834"/>
        <v>0</v>
      </c>
      <c r="HI860" s="329">
        <f t="shared" si="1835"/>
        <v>0</v>
      </c>
      <c r="HJ860" s="170">
        <f t="shared" si="1896"/>
        <v>0</v>
      </c>
      <c r="HK860" s="208">
        <f t="shared" si="1725"/>
        <v>0</v>
      </c>
      <c r="HL860" s="328">
        <v>37</v>
      </c>
      <c r="HM860" s="328">
        <f t="shared" si="1726"/>
        <v>0</v>
      </c>
      <c r="HN860" s="329">
        <f t="shared" si="1836"/>
        <v>0</v>
      </c>
      <c r="HO860" s="329">
        <f t="shared" si="1837"/>
        <v>0</v>
      </c>
      <c r="HP860" s="329">
        <f t="shared" si="1838"/>
        <v>0</v>
      </c>
      <c r="HQ860" s="329">
        <f t="shared" si="1839"/>
        <v>0</v>
      </c>
      <c r="HR860" s="329">
        <f t="shared" si="1840"/>
        <v>0</v>
      </c>
      <c r="HS860" s="329">
        <f t="shared" si="1841"/>
        <v>0</v>
      </c>
      <c r="HT860" s="170">
        <f t="shared" si="1727"/>
        <v>0</v>
      </c>
      <c r="HU860" s="208">
        <f t="shared" si="1728"/>
        <v>0</v>
      </c>
      <c r="HV860" s="328">
        <v>37</v>
      </c>
      <c r="HW860" s="328">
        <f t="shared" si="1842"/>
        <v>0</v>
      </c>
      <c r="HX860" s="329">
        <f t="shared" si="1843"/>
        <v>0</v>
      </c>
      <c r="HY860" s="329">
        <f t="shared" si="1844"/>
        <v>0</v>
      </c>
      <c r="HZ860" s="329">
        <f t="shared" si="1845"/>
        <v>0</v>
      </c>
      <c r="IA860" s="329">
        <f t="shared" si="1846"/>
        <v>0</v>
      </c>
      <c r="IB860" s="329">
        <f t="shared" si="1847"/>
        <v>0</v>
      </c>
      <c r="IC860" s="329">
        <f t="shared" si="1848"/>
        <v>0</v>
      </c>
      <c r="ID860" s="170">
        <f t="shared" si="1729"/>
        <v>0</v>
      </c>
      <c r="IE860" s="208">
        <f t="shared" si="1730"/>
        <v>0</v>
      </c>
      <c r="IF860" s="328">
        <v>37</v>
      </c>
      <c r="IG860" s="328">
        <f t="shared" si="1849"/>
        <v>0</v>
      </c>
      <c r="IH860" s="329">
        <f t="shared" si="1850"/>
        <v>0</v>
      </c>
      <c r="II860" s="329">
        <f t="shared" si="1851"/>
        <v>0</v>
      </c>
      <c r="IJ860" s="329">
        <f t="shared" si="1852"/>
        <v>0</v>
      </c>
      <c r="IK860" s="329">
        <f t="shared" si="1853"/>
        <v>0</v>
      </c>
      <c r="IL860" s="329">
        <f t="shared" si="1854"/>
        <v>0</v>
      </c>
      <c r="IM860" s="329">
        <f t="shared" si="1855"/>
        <v>0</v>
      </c>
      <c r="IN860" s="170">
        <f t="shared" si="1897"/>
        <v>0</v>
      </c>
    </row>
    <row r="861" spans="1:248">
      <c r="A861" s="318"/>
      <c r="B861" s="318"/>
      <c r="C861" s="318"/>
      <c r="D861" s="318"/>
      <c r="E861" s="318"/>
      <c r="F861" s="318"/>
      <c r="G861" s="318"/>
      <c r="H861" s="318"/>
      <c r="I861" s="318"/>
      <c r="K861" s="318"/>
      <c r="L861" s="318"/>
      <c r="M861" s="318"/>
      <c r="N861" s="318"/>
      <c r="O861" s="318"/>
      <c r="P861" s="318"/>
      <c r="Q861" s="318"/>
      <c r="R861" s="318"/>
      <c r="S861" s="208">
        <f t="shared" si="1731"/>
        <v>0</v>
      </c>
      <c r="T861" s="328">
        <v>37.1</v>
      </c>
      <c r="U861" s="328">
        <f t="shared" si="1732"/>
        <v>0</v>
      </c>
      <c r="V861" s="329">
        <f t="shared" si="1733"/>
        <v>0</v>
      </c>
      <c r="W861" s="329">
        <f t="shared" si="1734"/>
        <v>0</v>
      </c>
      <c r="X861" s="329">
        <f t="shared" si="1735"/>
        <v>0</v>
      </c>
      <c r="Y861" s="329">
        <f t="shared" si="1736"/>
        <v>0</v>
      </c>
      <c r="Z861" s="329">
        <f t="shared" si="1737"/>
        <v>0</v>
      </c>
      <c r="AA861" s="329">
        <f t="shared" si="1738"/>
        <v>0</v>
      </c>
      <c r="AB861" s="170">
        <f t="shared" si="1684"/>
        <v>0</v>
      </c>
      <c r="AC861" s="208">
        <f t="shared" si="1685"/>
        <v>0</v>
      </c>
      <c r="AD861" s="328">
        <v>37.1</v>
      </c>
      <c r="AE861" s="328">
        <f t="shared" si="1739"/>
        <v>0</v>
      </c>
      <c r="AF861" s="329">
        <f t="shared" si="1740"/>
        <v>0</v>
      </c>
      <c r="AG861" s="329">
        <f t="shared" si="1741"/>
        <v>0</v>
      </c>
      <c r="AH861" s="329">
        <f t="shared" si="1742"/>
        <v>0</v>
      </c>
      <c r="AI861" s="329">
        <f t="shared" si="1743"/>
        <v>0</v>
      </c>
      <c r="AJ861" s="329">
        <f t="shared" si="1744"/>
        <v>0</v>
      </c>
      <c r="AK861" s="329">
        <f t="shared" si="1745"/>
        <v>0</v>
      </c>
      <c r="AL861" s="170">
        <f t="shared" si="1686"/>
        <v>0</v>
      </c>
      <c r="AM861" s="208">
        <f t="shared" si="1687"/>
        <v>0</v>
      </c>
      <c r="AN861" s="328">
        <v>37.1</v>
      </c>
      <c r="AO861" s="328">
        <f t="shared" si="1746"/>
        <v>0</v>
      </c>
      <c r="AP861" s="329">
        <f t="shared" si="1747"/>
        <v>0</v>
      </c>
      <c r="AQ861" s="329">
        <f t="shared" si="1748"/>
        <v>0</v>
      </c>
      <c r="AR861" s="329">
        <f t="shared" si="1749"/>
        <v>0</v>
      </c>
      <c r="AS861" s="329">
        <f t="shared" si="1750"/>
        <v>0</v>
      </c>
      <c r="AT861" s="329">
        <f t="shared" si="1751"/>
        <v>0</v>
      </c>
      <c r="AU861" s="329">
        <f t="shared" si="1752"/>
        <v>0</v>
      </c>
      <c r="AV861" s="170">
        <f t="shared" si="1688"/>
        <v>0</v>
      </c>
      <c r="AW861" s="208">
        <f t="shared" si="1689"/>
        <v>0</v>
      </c>
      <c r="AX861" s="328">
        <v>37.1</v>
      </c>
      <c r="AY861" s="328">
        <f t="shared" si="1753"/>
        <v>0</v>
      </c>
      <c r="AZ861" s="329">
        <f t="shared" si="1754"/>
        <v>0</v>
      </c>
      <c r="BA861" s="329">
        <f t="shared" si="1755"/>
        <v>0</v>
      </c>
      <c r="BB861" s="329">
        <f t="shared" si="1756"/>
        <v>0</v>
      </c>
      <c r="BC861" s="329">
        <f t="shared" si="1757"/>
        <v>0</v>
      </c>
      <c r="BD861" s="329">
        <f t="shared" si="1758"/>
        <v>0</v>
      </c>
      <c r="BE861" s="329">
        <f t="shared" si="1759"/>
        <v>0</v>
      </c>
      <c r="BF861" s="170">
        <f t="shared" si="1690"/>
        <v>0</v>
      </c>
      <c r="BG861" s="208">
        <f t="shared" si="1691"/>
        <v>0</v>
      </c>
      <c r="BH861" s="328">
        <v>37.1</v>
      </c>
      <c r="BI861" s="328">
        <f t="shared" si="1692"/>
        <v>0</v>
      </c>
      <c r="BJ861" s="329">
        <f t="shared" si="1693"/>
        <v>0</v>
      </c>
      <c r="BK861" s="329">
        <f t="shared" si="1694"/>
        <v>0</v>
      </c>
      <c r="BL861" s="329">
        <f t="shared" si="1695"/>
        <v>0</v>
      </c>
      <c r="BM861" s="329">
        <f t="shared" si="1696"/>
        <v>0</v>
      </c>
      <c r="BN861" s="329">
        <f t="shared" si="1697"/>
        <v>0</v>
      </c>
      <c r="BO861" s="329">
        <f t="shared" si="1698"/>
        <v>0</v>
      </c>
      <c r="BP861" s="170">
        <f t="shared" si="1699"/>
        <v>0</v>
      </c>
      <c r="BQ861" s="208">
        <f t="shared" si="1700"/>
        <v>0</v>
      </c>
      <c r="BR861" s="328">
        <v>37.1</v>
      </c>
      <c r="BS861" s="328">
        <f t="shared" si="1760"/>
        <v>0</v>
      </c>
      <c r="BT861" s="329">
        <f t="shared" si="1761"/>
        <v>0</v>
      </c>
      <c r="BU861" s="329">
        <f t="shared" si="1762"/>
        <v>0</v>
      </c>
      <c r="BV861" s="329">
        <f t="shared" si="1763"/>
        <v>0</v>
      </c>
      <c r="BW861" s="329">
        <f t="shared" si="1764"/>
        <v>0</v>
      </c>
      <c r="BX861" s="329">
        <f t="shared" si="1765"/>
        <v>0</v>
      </c>
      <c r="BY861" s="329">
        <f t="shared" si="1766"/>
        <v>0</v>
      </c>
      <c r="BZ861" s="170">
        <f t="shared" si="1701"/>
        <v>0</v>
      </c>
      <c r="CA861" s="208">
        <f t="shared" si="1702"/>
        <v>0</v>
      </c>
      <c r="CB861" s="328">
        <v>37.1</v>
      </c>
      <c r="CC861" s="328">
        <f t="shared" si="1767"/>
        <v>0</v>
      </c>
      <c r="CD861" s="329">
        <f t="shared" si="1768"/>
        <v>0</v>
      </c>
      <c r="CE861" s="329">
        <f t="shared" si="1769"/>
        <v>0</v>
      </c>
      <c r="CF861" s="329">
        <f t="shared" si="1770"/>
        <v>0</v>
      </c>
      <c r="CG861" s="329">
        <f t="shared" si="1771"/>
        <v>0</v>
      </c>
      <c r="CH861" s="329">
        <f t="shared" si="1772"/>
        <v>0</v>
      </c>
      <c r="CI861" s="329">
        <f t="shared" si="1773"/>
        <v>0</v>
      </c>
      <c r="CJ861" s="170">
        <f t="shared" si="1703"/>
        <v>0</v>
      </c>
      <c r="CK861" s="208">
        <f t="shared" si="1704"/>
        <v>0</v>
      </c>
      <c r="CL861" s="328">
        <v>37.1</v>
      </c>
      <c r="CM861" s="328">
        <f t="shared" si="1774"/>
        <v>0</v>
      </c>
      <c r="CN861" s="329">
        <f t="shared" si="1775"/>
        <v>0</v>
      </c>
      <c r="CO861" s="329">
        <f t="shared" si="1776"/>
        <v>0</v>
      </c>
      <c r="CP861" s="329">
        <f t="shared" si="1777"/>
        <v>0</v>
      </c>
      <c r="CQ861" s="329">
        <f t="shared" si="1778"/>
        <v>0</v>
      </c>
      <c r="CR861" s="329">
        <f t="shared" si="1779"/>
        <v>0</v>
      </c>
      <c r="CS861" s="329">
        <f t="shared" si="1780"/>
        <v>0</v>
      </c>
      <c r="CT861" s="170">
        <f t="shared" si="1705"/>
        <v>0</v>
      </c>
      <c r="CU861" s="208">
        <f t="shared" si="1706"/>
        <v>0</v>
      </c>
      <c r="CV861" s="328">
        <v>37.1</v>
      </c>
      <c r="CW861" s="328">
        <f t="shared" si="1781"/>
        <v>0</v>
      </c>
      <c r="CX861" s="329">
        <f t="shared" si="1782"/>
        <v>0</v>
      </c>
      <c r="CY861" s="329">
        <f t="shared" si="1783"/>
        <v>0</v>
      </c>
      <c r="CZ861" s="329">
        <f t="shared" si="1784"/>
        <v>0</v>
      </c>
      <c r="DA861" s="329">
        <f t="shared" si="1785"/>
        <v>0</v>
      </c>
      <c r="DB861" s="329">
        <f t="shared" si="1786"/>
        <v>0</v>
      </c>
      <c r="DC861" s="329">
        <f t="shared" si="1787"/>
        <v>0</v>
      </c>
      <c r="DD861" s="170">
        <f t="shared" si="1707"/>
        <v>0</v>
      </c>
      <c r="DE861" s="208">
        <f t="shared" si="1708"/>
        <v>0</v>
      </c>
      <c r="DF861" s="328">
        <v>37.1</v>
      </c>
      <c r="DG861" s="328">
        <f t="shared" si="1788"/>
        <v>0</v>
      </c>
      <c r="DH861" s="329">
        <f t="shared" si="1789"/>
        <v>0</v>
      </c>
      <c r="DI861" s="329">
        <f t="shared" si="1790"/>
        <v>0</v>
      </c>
      <c r="DJ861" s="329">
        <f t="shared" si="1791"/>
        <v>0</v>
      </c>
      <c r="DK861" s="329">
        <f t="shared" si="1792"/>
        <v>0</v>
      </c>
      <c r="DL861" s="329">
        <f t="shared" si="1793"/>
        <v>0</v>
      </c>
      <c r="DM861" s="329">
        <f t="shared" si="1794"/>
        <v>0</v>
      </c>
      <c r="DN861" s="170">
        <f t="shared" si="1709"/>
        <v>0</v>
      </c>
      <c r="DO861" s="208">
        <f t="shared" si="1710"/>
        <v>0</v>
      </c>
      <c r="DP861" s="328">
        <v>37.1</v>
      </c>
      <c r="DQ861" s="328">
        <f t="shared" si="1795"/>
        <v>0</v>
      </c>
      <c r="DR861" s="329">
        <f t="shared" si="1796"/>
        <v>0</v>
      </c>
      <c r="DS861" s="329">
        <f t="shared" si="1797"/>
        <v>0</v>
      </c>
      <c r="DT861" s="329">
        <f t="shared" si="1798"/>
        <v>0</v>
      </c>
      <c r="DU861" s="329">
        <f t="shared" si="1799"/>
        <v>0</v>
      </c>
      <c r="DV861" s="329">
        <f t="shared" si="1800"/>
        <v>0</v>
      </c>
      <c r="DW861" s="329">
        <f t="shared" si="1801"/>
        <v>0</v>
      </c>
      <c r="DX861" s="170">
        <f t="shared" si="1711"/>
        <v>0</v>
      </c>
      <c r="DY861" s="208">
        <f t="shared" si="1712"/>
        <v>0</v>
      </c>
      <c r="DZ861" s="328">
        <v>37.1</v>
      </c>
      <c r="EA861" s="328">
        <f t="shared" si="1802"/>
        <v>0</v>
      </c>
      <c r="EB861" s="329">
        <f t="shared" si="1803"/>
        <v>0</v>
      </c>
      <c r="EC861" s="329">
        <f t="shared" si="1804"/>
        <v>0</v>
      </c>
      <c r="ED861" s="329">
        <f t="shared" si="1805"/>
        <v>0</v>
      </c>
      <c r="EE861" s="329">
        <f t="shared" si="1806"/>
        <v>0</v>
      </c>
      <c r="EF861" s="329">
        <f t="shared" si="1807"/>
        <v>0</v>
      </c>
      <c r="EG861" s="329">
        <f t="shared" si="1808"/>
        <v>0</v>
      </c>
      <c r="EH861" s="170">
        <f t="shared" si="1713"/>
        <v>0</v>
      </c>
      <c r="EI861" s="208">
        <f t="shared" si="1714"/>
        <v>0</v>
      </c>
      <c r="EJ861" s="328">
        <v>37.1</v>
      </c>
      <c r="EK861" s="328">
        <f t="shared" si="1809"/>
        <v>0</v>
      </c>
      <c r="EL861" s="329">
        <f t="shared" si="1810"/>
        <v>0</v>
      </c>
      <c r="EM861" s="329">
        <f t="shared" si="1811"/>
        <v>0</v>
      </c>
      <c r="EN861" s="329">
        <f t="shared" si="1812"/>
        <v>0</v>
      </c>
      <c r="EO861" s="329">
        <f t="shared" si="1813"/>
        <v>0</v>
      </c>
      <c r="EP861" s="329">
        <f t="shared" si="1814"/>
        <v>0</v>
      </c>
      <c r="EQ861" s="329">
        <f t="shared" si="1815"/>
        <v>0</v>
      </c>
      <c r="ER861" s="170">
        <f t="shared" si="1715"/>
        <v>0</v>
      </c>
      <c r="ES861" s="208">
        <f t="shared" si="1716"/>
        <v>0</v>
      </c>
      <c r="ET861" s="328">
        <v>37.1</v>
      </c>
      <c r="EU861" s="328">
        <f t="shared" si="1816"/>
        <v>0</v>
      </c>
      <c r="EV861" s="329">
        <f t="shared" si="1817"/>
        <v>0</v>
      </c>
      <c r="EW861" s="329">
        <f t="shared" si="1818"/>
        <v>0</v>
      </c>
      <c r="EX861" s="329">
        <f t="shared" si="1819"/>
        <v>0</v>
      </c>
      <c r="EY861" s="329">
        <f t="shared" si="1820"/>
        <v>0</v>
      </c>
      <c r="EZ861" s="329">
        <f t="shared" si="1821"/>
        <v>0</v>
      </c>
      <c r="FA861" s="329">
        <f t="shared" si="1822"/>
        <v>0</v>
      </c>
      <c r="FB861" s="170">
        <f t="shared" si="1717"/>
        <v>0</v>
      </c>
      <c r="FC861" s="208">
        <f t="shared" si="1718"/>
        <v>0</v>
      </c>
      <c r="FD861" s="328">
        <v>37.1</v>
      </c>
      <c r="FE861" s="328">
        <f t="shared" si="1823"/>
        <v>0</v>
      </c>
      <c r="FF861" s="329">
        <f t="shared" si="1824"/>
        <v>0</v>
      </c>
      <c r="FG861" s="329">
        <f t="shared" si="1825"/>
        <v>0</v>
      </c>
      <c r="FH861" s="329">
        <f t="shared" si="1826"/>
        <v>0</v>
      </c>
      <c r="FI861" s="329">
        <f t="shared" si="1827"/>
        <v>0</v>
      </c>
      <c r="FJ861" s="329">
        <f t="shared" si="1828"/>
        <v>0</v>
      </c>
      <c r="FK861" s="329">
        <f t="shared" si="1829"/>
        <v>0</v>
      </c>
      <c r="FL861" s="170">
        <f t="shared" si="1891"/>
        <v>0</v>
      </c>
      <c r="FM861" s="208">
        <f t="shared" si="1719"/>
        <v>0</v>
      </c>
      <c r="FN861" s="328">
        <v>37.1</v>
      </c>
      <c r="FO861" s="328">
        <f t="shared" si="1856"/>
        <v>0</v>
      </c>
      <c r="FP861" s="329">
        <f t="shared" si="1857"/>
        <v>0</v>
      </c>
      <c r="FQ861" s="329">
        <f t="shared" si="1858"/>
        <v>0</v>
      </c>
      <c r="FR861" s="329">
        <f t="shared" si="1859"/>
        <v>0</v>
      </c>
      <c r="FS861" s="329">
        <f t="shared" si="1860"/>
        <v>0</v>
      </c>
      <c r="FT861" s="329">
        <f t="shared" si="1861"/>
        <v>0</v>
      </c>
      <c r="FU861" s="329">
        <f t="shared" si="1862"/>
        <v>0</v>
      </c>
      <c r="FV861" s="170">
        <f t="shared" si="1892"/>
        <v>0</v>
      </c>
      <c r="FW861" s="208">
        <f t="shared" si="1720"/>
        <v>0</v>
      </c>
      <c r="FX861" s="328">
        <v>37.1</v>
      </c>
      <c r="FY861" s="328">
        <f t="shared" si="1863"/>
        <v>0</v>
      </c>
      <c r="FZ861" s="329">
        <f t="shared" si="1864"/>
        <v>0</v>
      </c>
      <c r="GA861" s="329">
        <f t="shared" si="1865"/>
        <v>0</v>
      </c>
      <c r="GB861" s="329">
        <f t="shared" si="1866"/>
        <v>0</v>
      </c>
      <c r="GC861" s="329">
        <f t="shared" si="1867"/>
        <v>0</v>
      </c>
      <c r="GD861" s="329">
        <f t="shared" si="1868"/>
        <v>0</v>
      </c>
      <c r="GE861" s="329">
        <f t="shared" si="1869"/>
        <v>0</v>
      </c>
      <c r="GF861" s="170">
        <f t="shared" si="1893"/>
        <v>0</v>
      </c>
      <c r="GG861" s="208">
        <f t="shared" si="1721"/>
        <v>0</v>
      </c>
      <c r="GH861" s="328">
        <v>37.1</v>
      </c>
      <c r="GI861" s="328">
        <f t="shared" si="1870"/>
        <v>0</v>
      </c>
      <c r="GJ861" s="329">
        <f t="shared" si="1871"/>
        <v>0</v>
      </c>
      <c r="GK861" s="329">
        <f t="shared" si="1872"/>
        <v>0</v>
      </c>
      <c r="GL861" s="329">
        <f t="shared" si="1873"/>
        <v>0</v>
      </c>
      <c r="GM861" s="329">
        <f t="shared" si="1874"/>
        <v>0</v>
      </c>
      <c r="GN861" s="329">
        <f t="shared" si="1875"/>
        <v>0</v>
      </c>
      <c r="GO861" s="329">
        <f t="shared" si="1876"/>
        <v>0</v>
      </c>
      <c r="GP861" s="170">
        <f t="shared" si="1894"/>
        <v>0</v>
      </c>
      <c r="GQ861" s="208">
        <f t="shared" si="1722"/>
        <v>0</v>
      </c>
      <c r="GR861" s="328">
        <v>37.1</v>
      </c>
      <c r="GS861" s="328">
        <f t="shared" si="1877"/>
        <v>0</v>
      </c>
      <c r="GT861" s="329">
        <f t="shared" si="1878"/>
        <v>0</v>
      </c>
      <c r="GU861" s="329">
        <f t="shared" si="1879"/>
        <v>0</v>
      </c>
      <c r="GV861" s="329">
        <f t="shared" si="1880"/>
        <v>0</v>
      </c>
      <c r="GW861" s="329">
        <f t="shared" si="1881"/>
        <v>0</v>
      </c>
      <c r="GX861" s="329">
        <f t="shared" si="1882"/>
        <v>0</v>
      </c>
      <c r="GY861" s="329">
        <f t="shared" si="1883"/>
        <v>0</v>
      </c>
      <c r="GZ861" s="170">
        <f t="shared" si="1895"/>
        <v>0</v>
      </c>
      <c r="HA861" s="208">
        <f t="shared" si="1723"/>
        <v>0</v>
      </c>
      <c r="HB861" s="328">
        <v>37.1</v>
      </c>
      <c r="HC861" s="328">
        <f t="shared" si="1724"/>
        <v>0</v>
      </c>
      <c r="HD861" s="329">
        <f t="shared" si="1830"/>
        <v>0</v>
      </c>
      <c r="HE861" s="329">
        <f t="shared" si="1831"/>
        <v>0</v>
      </c>
      <c r="HF861" s="329">
        <f t="shared" si="1832"/>
        <v>0</v>
      </c>
      <c r="HG861" s="329">
        <f t="shared" si="1833"/>
        <v>0</v>
      </c>
      <c r="HH861" s="329">
        <f t="shared" si="1834"/>
        <v>0</v>
      </c>
      <c r="HI861" s="329">
        <f t="shared" si="1835"/>
        <v>0</v>
      </c>
      <c r="HJ861" s="170">
        <f t="shared" si="1896"/>
        <v>0</v>
      </c>
      <c r="HK861" s="208">
        <f t="shared" si="1725"/>
        <v>0</v>
      </c>
      <c r="HL861" s="328">
        <v>37.1</v>
      </c>
      <c r="HM861" s="328">
        <f t="shared" si="1726"/>
        <v>0</v>
      </c>
      <c r="HN861" s="329">
        <f t="shared" si="1836"/>
        <v>0</v>
      </c>
      <c r="HO861" s="329">
        <f t="shared" si="1837"/>
        <v>0</v>
      </c>
      <c r="HP861" s="329">
        <f t="shared" si="1838"/>
        <v>0</v>
      </c>
      <c r="HQ861" s="329">
        <f t="shared" si="1839"/>
        <v>0</v>
      </c>
      <c r="HR861" s="329">
        <f t="shared" si="1840"/>
        <v>0</v>
      </c>
      <c r="HS861" s="329">
        <f t="shared" si="1841"/>
        <v>0</v>
      </c>
      <c r="HT861" s="170">
        <f t="shared" si="1727"/>
        <v>0</v>
      </c>
      <c r="HU861" s="208">
        <f t="shared" si="1728"/>
        <v>0</v>
      </c>
      <c r="HV861" s="328">
        <v>37.1</v>
      </c>
      <c r="HW861" s="328">
        <f t="shared" si="1842"/>
        <v>0</v>
      </c>
      <c r="HX861" s="329">
        <f t="shared" si="1843"/>
        <v>0</v>
      </c>
      <c r="HY861" s="329">
        <f t="shared" si="1844"/>
        <v>0</v>
      </c>
      <c r="HZ861" s="329">
        <f t="shared" si="1845"/>
        <v>0</v>
      </c>
      <c r="IA861" s="329">
        <f t="shared" si="1846"/>
        <v>0</v>
      </c>
      <c r="IB861" s="329">
        <f t="shared" si="1847"/>
        <v>0</v>
      </c>
      <c r="IC861" s="329">
        <f t="shared" si="1848"/>
        <v>0</v>
      </c>
      <c r="ID861" s="170">
        <f t="shared" si="1729"/>
        <v>0</v>
      </c>
      <c r="IE861" s="208">
        <f t="shared" si="1730"/>
        <v>0</v>
      </c>
      <c r="IF861" s="328">
        <v>37.1</v>
      </c>
      <c r="IG861" s="328">
        <f t="shared" si="1849"/>
        <v>0</v>
      </c>
      <c r="IH861" s="329">
        <f t="shared" si="1850"/>
        <v>0</v>
      </c>
      <c r="II861" s="329">
        <f t="shared" si="1851"/>
        <v>0</v>
      </c>
      <c r="IJ861" s="329">
        <f t="shared" si="1852"/>
        <v>0</v>
      </c>
      <c r="IK861" s="329">
        <f t="shared" si="1853"/>
        <v>0</v>
      </c>
      <c r="IL861" s="329">
        <f t="shared" si="1854"/>
        <v>0</v>
      </c>
      <c r="IM861" s="329">
        <f t="shared" si="1855"/>
        <v>0</v>
      </c>
      <c r="IN861" s="170">
        <f t="shared" si="1897"/>
        <v>0</v>
      </c>
    </row>
    <row r="862" spans="1:248">
      <c r="A862" s="318"/>
      <c r="B862" s="318"/>
      <c r="C862" s="318"/>
      <c r="D862" s="318"/>
      <c r="E862" s="318"/>
      <c r="F862" s="318"/>
      <c r="G862" s="318"/>
      <c r="H862" s="318"/>
      <c r="I862" s="318"/>
      <c r="K862" s="318"/>
      <c r="L862" s="318"/>
      <c r="M862" s="318"/>
      <c r="N862" s="318"/>
      <c r="O862" s="318"/>
      <c r="P862" s="318"/>
      <c r="Q862" s="318"/>
      <c r="R862" s="318"/>
      <c r="S862" s="208">
        <f t="shared" si="1731"/>
        <v>0</v>
      </c>
      <c r="T862" s="328">
        <v>37.200000000000003</v>
      </c>
      <c r="U862" s="328">
        <f t="shared" si="1732"/>
        <v>0</v>
      </c>
      <c r="V862" s="329">
        <f t="shared" si="1733"/>
        <v>0</v>
      </c>
      <c r="W862" s="329">
        <f t="shared" si="1734"/>
        <v>0</v>
      </c>
      <c r="X862" s="329">
        <f t="shared" si="1735"/>
        <v>0</v>
      </c>
      <c r="Y862" s="329">
        <f t="shared" si="1736"/>
        <v>0</v>
      </c>
      <c r="Z862" s="329">
        <f t="shared" si="1737"/>
        <v>0</v>
      </c>
      <c r="AA862" s="329">
        <f t="shared" si="1738"/>
        <v>0</v>
      </c>
      <c r="AB862" s="170">
        <f t="shared" si="1684"/>
        <v>0</v>
      </c>
      <c r="AC862" s="208">
        <f t="shared" si="1685"/>
        <v>0</v>
      </c>
      <c r="AD862" s="328">
        <v>37.200000000000003</v>
      </c>
      <c r="AE862" s="328">
        <f t="shared" si="1739"/>
        <v>0</v>
      </c>
      <c r="AF862" s="329">
        <f t="shared" si="1740"/>
        <v>0</v>
      </c>
      <c r="AG862" s="329">
        <f t="shared" si="1741"/>
        <v>0</v>
      </c>
      <c r="AH862" s="329">
        <f t="shared" si="1742"/>
        <v>0</v>
      </c>
      <c r="AI862" s="329">
        <f t="shared" si="1743"/>
        <v>0</v>
      </c>
      <c r="AJ862" s="329">
        <f t="shared" si="1744"/>
        <v>0</v>
      </c>
      <c r="AK862" s="329">
        <f t="shared" si="1745"/>
        <v>0</v>
      </c>
      <c r="AL862" s="170">
        <f t="shared" si="1686"/>
        <v>0</v>
      </c>
      <c r="AM862" s="208">
        <f t="shared" si="1687"/>
        <v>0</v>
      </c>
      <c r="AN862" s="328">
        <v>37.200000000000003</v>
      </c>
      <c r="AO862" s="328">
        <f t="shared" si="1746"/>
        <v>0</v>
      </c>
      <c r="AP862" s="329">
        <f t="shared" si="1747"/>
        <v>0</v>
      </c>
      <c r="AQ862" s="329">
        <f t="shared" si="1748"/>
        <v>0</v>
      </c>
      <c r="AR862" s="329">
        <f t="shared" si="1749"/>
        <v>0</v>
      </c>
      <c r="AS862" s="329">
        <f t="shared" si="1750"/>
        <v>0</v>
      </c>
      <c r="AT862" s="329">
        <f t="shared" si="1751"/>
        <v>0</v>
      </c>
      <c r="AU862" s="329">
        <f t="shared" si="1752"/>
        <v>0</v>
      </c>
      <c r="AV862" s="170">
        <f t="shared" si="1688"/>
        <v>0</v>
      </c>
      <c r="AW862" s="208">
        <f t="shared" si="1689"/>
        <v>0</v>
      </c>
      <c r="AX862" s="328">
        <v>37.200000000000003</v>
      </c>
      <c r="AY862" s="328">
        <f t="shared" si="1753"/>
        <v>0</v>
      </c>
      <c r="AZ862" s="329">
        <f t="shared" si="1754"/>
        <v>0</v>
      </c>
      <c r="BA862" s="329">
        <f t="shared" si="1755"/>
        <v>0</v>
      </c>
      <c r="BB862" s="329">
        <f t="shared" si="1756"/>
        <v>0</v>
      </c>
      <c r="BC862" s="329">
        <f t="shared" si="1757"/>
        <v>0</v>
      </c>
      <c r="BD862" s="329">
        <f t="shared" si="1758"/>
        <v>0</v>
      </c>
      <c r="BE862" s="329">
        <f t="shared" si="1759"/>
        <v>0</v>
      </c>
      <c r="BF862" s="170">
        <f t="shared" si="1690"/>
        <v>0</v>
      </c>
      <c r="BG862" s="208">
        <f t="shared" si="1691"/>
        <v>0</v>
      </c>
      <c r="BH862" s="328">
        <v>37.200000000000003</v>
      </c>
      <c r="BI862" s="328">
        <f t="shared" si="1692"/>
        <v>0</v>
      </c>
      <c r="BJ862" s="329">
        <f t="shared" si="1693"/>
        <v>0</v>
      </c>
      <c r="BK862" s="329">
        <f t="shared" si="1694"/>
        <v>0</v>
      </c>
      <c r="BL862" s="329">
        <f t="shared" si="1695"/>
        <v>0</v>
      </c>
      <c r="BM862" s="329">
        <f t="shared" si="1696"/>
        <v>0</v>
      </c>
      <c r="BN862" s="329">
        <f t="shared" si="1697"/>
        <v>0</v>
      </c>
      <c r="BO862" s="329">
        <f t="shared" si="1698"/>
        <v>0</v>
      </c>
      <c r="BP862" s="170">
        <f t="shared" si="1699"/>
        <v>0</v>
      </c>
      <c r="BQ862" s="208">
        <f t="shared" si="1700"/>
        <v>0</v>
      </c>
      <c r="BR862" s="328">
        <v>37.200000000000003</v>
      </c>
      <c r="BS862" s="328">
        <f t="shared" si="1760"/>
        <v>0</v>
      </c>
      <c r="BT862" s="329">
        <f t="shared" si="1761"/>
        <v>0</v>
      </c>
      <c r="BU862" s="329">
        <f t="shared" si="1762"/>
        <v>0</v>
      </c>
      <c r="BV862" s="329">
        <f t="shared" si="1763"/>
        <v>0</v>
      </c>
      <c r="BW862" s="329">
        <f t="shared" si="1764"/>
        <v>0</v>
      </c>
      <c r="BX862" s="329">
        <f t="shared" si="1765"/>
        <v>0</v>
      </c>
      <c r="BY862" s="329">
        <f t="shared" si="1766"/>
        <v>0</v>
      </c>
      <c r="BZ862" s="170">
        <f t="shared" si="1701"/>
        <v>0</v>
      </c>
      <c r="CA862" s="208">
        <f t="shared" si="1702"/>
        <v>0</v>
      </c>
      <c r="CB862" s="328">
        <v>37.200000000000003</v>
      </c>
      <c r="CC862" s="328">
        <f t="shared" si="1767"/>
        <v>0</v>
      </c>
      <c r="CD862" s="329">
        <f t="shared" si="1768"/>
        <v>0</v>
      </c>
      <c r="CE862" s="329">
        <f t="shared" si="1769"/>
        <v>0</v>
      </c>
      <c r="CF862" s="329">
        <f t="shared" si="1770"/>
        <v>0</v>
      </c>
      <c r="CG862" s="329">
        <f t="shared" si="1771"/>
        <v>0</v>
      </c>
      <c r="CH862" s="329">
        <f t="shared" si="1772"/>
        <v>0</v>
      </c>
      <c r="CI862" s="329">
        <f t="shared" si="1773"/>
        <v>0</v>
      </c>
      <c r="CJ862" s="170">
        <f t="shared" si="1703"/>
        <v>0</v>
      </c>
      <c r="CK862" s="208">
        <f t="shared" si="1704"/>
        <v>0</v>
      </c>
      <c r="CL862" s="328">
        <v>37.200000000000003</v>
      </c>
      <c r="CM862" s="328">
        <f t="shared" si="1774"/>
        <v>0</v>
      </c>
      <c r="CN862" s="329">
        <f t="shared" si="1775"/>
        <v>0</v>
      </c>
      <c r="CO862" s="329">
        <f t="shared" si="1776"/>
        <v>0</v>
      </c>
      <c r="CP862" s="329">
        <f t="shared" si="1777"/>
        <v>0</v>
      </c>
      <c r="CQ862" s="329">
        <f t="shared" si="1778"/>
        <v>0</v>
      </c>
      <c r="CR862" s="329">
        <f t="shared" si="1779"/>
        <v>0</v>
      </c>
      <c r="CS862" s="329">
        <f t="shared" si="1780"/>
        <v>0</v>
      </c>
      <c r="CT862" s="170">
        <f t="shared" si="1705"/>
        <v>0</v>
      </c>
      <c r="CU862" s="208">
        <f t="shared" si="1706"/>
        <v>0</v>
      </c>
      <c r="CV862" s="328">
        <v>37.200000000000003</v>
      </c>
      <c r="CW862" s="328">
        <f t="shared" si="1781"/>
        <v>0</v>
      </c>
      <c r="CX862" s="329">
        <f t="shared" si="1782"/>
        <v>0</v>
      </c>
      <c r="CY862" s="329">
        <f t="shared" si="1783"/>
        <v>0</v>
      </c>
      <c r="CZ862" s="329">
        <f t="shared" si="1784"/>
        <v>0</v>
      </c>
      <c r="DA862" s="329">
        <f t="shared" si="1785"/>
        <v>0</v>
      </c>
      <c r="DB862" s="329">
        <f t="shared" si="1786"/>
        <v>0</v>
      </c>
      <c r="DC862" s="329">
        <f t="shared" si="1787"/>
        <v>0</v>
      </c>
      <c r="DD862" s="170">
        <f t="shared" si="1707"/>
        <v>0</v>
      </c>
      <c r="DE862" s="208">
        <f t="shared" si="1708"/>
        <v>0</v>
      </c>
      <c r="DF862" s="328">
        <v>37.200000000000003</v>
      </c>
      <c r="DG862" s="328">
        <f t="shared" si="1788"/>
        <v>0</v>
      </c>
      <c r="DH862" s="329">
        <f t="shared" si="1789"/>
        <v>0</v>
      </c>
      <c r="DI862" s="329">
        <f t="shared" si="1790"/>
        <v>0</v>
      </c>
      <c r="DJ862" s="329">
        <f t="shared" si="1791"/>
        <v>0</v>
      </c>
      <c r="DK862" s="329">
        <f t="shared" si="1792"/>
        <v>0</v>
      </c>
      <c r="DL862" s="329">
        <f t="shared" si="1793"/>
        <v>0</v>
      </c>
      <c r="DM862" s="329">
        <f t="shared" si="1794"/>
        <v>0</v>
      </c>
      <c r="DN862" s="170">
        <f t="shared" si="1709"/>
        <v>0</v>
      </c>
      <c r="DO862" s="208">
        <f t="shared" si="1710"/>
        <v>0</v>
      </c>
      <c r="DP862" s="328">
        <v>37.200000000000003</v>
      </c>
      <c r="DQ862" s="328">
        <f t="shared" si="1795"/>
        <v>0</v>
      </c>
      <c r="DR862" s="329">
        <f t="shared" si="1796"/>
        <v>0</v>
      </c>
      <c r="DS862" s="329">
        <f t="shared" si="1797"/>
        <v>0</v>
      </c>
      <c r="DT862" s="329">
        <f t="shared" si="1798"/>
        <v>0</v>
      </c>
      <c r="DU862" s="329">
        <f t="shared" si="1799"/>
        <v>0</v>
      </c>
      <c r="DV862" s="329">
        <f t="shared" si="1800"/>
        <v>0</v>
      </c>
      <c r="DW862" s="329">
        <f t="shared" si="1801"/>
        <v>0</v>
      </c>
      <c r="DX862" s="170">
        <f t="shared" si="1711"/>
        <v>0</v>
      </c>
      <c r="DY862" s="208">
        <f t="shared" si="1712"/>
        <v>0</v>
      </c>
      <c r="DZ862" s="328">
        <v>37.200000000000003</v>
      </c>
      <c r="EA862" s="328">
        <f t="shared" si="1802"/>
        <v>0</v>
      </c>
      <c r="EB862" s="329">
        <f t="shared" si="1803"/>
        <v>0</v>
      </c>
      <c r="EC862" s="329">
        <f t="shared" si="1804"/>
        <v>0</v>
      </c>
      <c r="ED862" s="329">
        <f t="shared" si="1805"/>
        <v>0</v>
      </c>
      <c r="EE862" s="329">
        <f t="shared" si="1806"/>
        <v>0</v>
      </c>
      <c r="EF862" s="329">
        <f t="shared" si="1807"/>
        <v>0</v>
      </c>
      <c r="EG862" s="329">
        <f t="shared" si="1808"/>
        <v>0</v>
      </c>
      <c r="EH862" s="170">
        <f t="shared" si="1713"/>
        <v>0</v>
      </c>
      <c r="EI862" s="208">
        <f t="shared" si="1714"/>
        <v>0</v>
      </c>
      <c r="EJ862" s="328">
        <v>37.200000000000003</v>
      </c>
      <c r="EK862" s="328">
        <f t="shared" si="1809"/>
        <v>0</v>
      </c>
      <c r="EL862" s="329">
        <f t="shared" si="1810"/>
        <v>0</v>
      </c>
      <c r="EM862" s="329">
        <f t="shared" si="1811"/>
        <v>0</v>
      </c>
      <c r="EN862" s="329">
        <f t="shared" si="1812"/>
        <v>0</v>
      </c>
      <c r="EO862" s="329">
        <f t="shared" si="1813"/>
        <v>0</v>
      </c>
      <c r="EP862" s="329">
        <f t="shared" si="1814"/>
        <v>0</v>
      </c>
      <c r="EQ862" s="329">
        <f t="shared" si="1815"/>
        <v>0</v>
      </c>
      <c r="ER862" s="170">
        <f t="shared" si="1715"/>
        <v>0</v>
      </c>
      <c r="ES862" s="208">
        <f t="shared" si="1716"/>
        <v>0</v>
      </c>
      <c r="ET862" s="328">
        <v>37.200000000000003</v>
      </c>
      <c r="EU862" s="328">
        <f t="shared" si="1816"/>
        <v>0</v>
      </c>
      <c r="EV862" s="329">
        <f t="shared" si="1817"/>
        <v>0</v>
      </c>
      <c r="EW862" s="329">
        <f t="shared" si="1818"/>
        <v>0</v>
      </c>
      <c r="EX862" s="329">
        <f t="shared" si="1819"/>
        <v>0</v>
      </c>
      <c r="EY862" s="329">
        <f t="shared" si="1820"/>
        <v>0</v>
      </c>
      <c r="EZ862" s="329">
        <f t="shared" si="1821"/>
        <v>0</v>
      </c>
      <c r="FA862" s="329">
        <f t="shared" si="1822"/>
        <v>0</v>
      </c>
      <c r="FB862" s="170">
        <f t="shared" si="1717"/>
        <v>0</v>
      </c>
      <c r="FC862" s="208">
        <f t="shared" si="1718"/>
        <v>0</v>
      </c>
      <c r="FD862" s="328">
        <v>37.200000000000003</v>
      </c>
      <c r="FE862" s="328">
        <f t="shared" si="1823"/>
        <v>0</v>
      </c>
      <c r="FF862" s="329">
        <f t="shared" si="1824"/>
        <v>0</v>
      </c>
      <c r="FG862" s="329">
        <f t="shared" si="1825"/>
        <v>0</v>
      </c>
      <c r="FH862" s="329">
        <f t="shared" si="1826"/>
        <v>0</v>
      </c>
      <c r="FI862" s="329">
        <f t="shared" si="1827"/>
        <v>0</v>
      </c>
      <c r="FJ862" s="329">
        <f t="shared" si="1828"/>
        <v>0</v>
      </c>
      <c r="FK862" s="329">
        <f t="shared" si="1829"/>
        <v>0</v>
      </c>
      <c r="FL862" s="170">
        <f t="shared" si="1891"/>
        <v>0</v>
      </c>
      <c r="FM862" s="208">
        <f t="shared" si="1719"/>
        <v>0</v>
      </c>
      <c r="FN862" s="328">
        <v>37.200000000000003</v>
      </c>
      <c r="FO862" s="328">
        <f t="shared" si="1856"/>
        <v>0</v>
      </c>
      <c r="FP862" s="329">
        <f t="shared" si="1857"/>
        <v>0</v>
      </c>
      <c r="FQ862" s="329">
        <f t="shared" si="1858"/>
        <v>0</v>
      </c>
      <c r="FR862" s="329">
        <f t="shared" si="1859"/>
        <v>0</v>
      </c>
      <c r="FS862" s="329">
        <f t="shared" si="1860"/>
        <v>0</v>
      </c>
      <c r="FT862" s="329">
        <f t="shared" si="1861"/>
        <v>0</v>
      </c>
      <c r="FU862" s="329">
        <f t="shared" si="1862"/>
        <v>0</v>
      </c>
      <c r="FV862" s="170">
        <f t="shared" si="1892"/>
        <v>0</v>
      </c>
      <c r="FW862" s="208">
        <f t="shared" si="1720"/>
        <v>0</v>
      </c>
      <c r="FX862" s="328">
        <v>37.200000000000003</v>
      </c>
      <c r="FY862" s="328">
        <f t="shared" si="1863"/>
        <v>0</v>
      </c>
      <c r="FZ862" s="329">
        <f t="shared" si="1864"/>
        <v>0</v>
      </c>
      <c r="GA862" s="329">
        <f t="shared" si="1865"/>
        <v>0</v>
      </c>
      <c r="GB862" s="329">
        <f t="shared" si="1866"/>
        <v>0</v>
      </c>
      <c r="GC862" s="329">
        <f t="shared" si="1867"/>
        <v>0</v>
      </c>
      <c r="GD862" s="329">
        <f t="shared" si="1868"/>
        <v>0</v>
      </c>
      <c r="GE862" s="329">
        <f t="shared" si="1869"/>
        <v>0</v>
      </c>
      <c r="GF862" s="170">
        <f t="shared" si="1893"/>
        <v>0</v>
      </c>
      <c r="GG862" s="208">
        <f t="shared" si="1721"/>
        <v>0</v>
      </c>
      <c r="GH862" s="328">
        <v>37.200000000000003</v>
      </c>
      <c r="GI862" s="328">
        <f t="shared" si="1870"/>
        <v>0</v>
      </c>
      <c r="GJ862" s="329">
        <f t="shared" si="1871"/>
        <v>0</v>
      </c>
      <c r="GK862" s="329">
        <f t="shared" si="1872"/>
        <v>0</v>
      </c>
      <c r="GL862" s="329">
        <f t="shared" si="1873"/>
        <v>0</v>
      </c>
      <c r="GM862" s="329">
        <f t="shared" si="1874"/>
        <v>0</v>
      </c>
      <c r="GN862" s="329">
        <f t="shared" si="1875"/>
        <v>0</v>
      </c>
      <c r="GO862" s="329">
        <f t="shared" si="1876"/>
        <v>0</v>
      </c>
      <c r="GP862" s="170">
        <f t="shared" si="1894"/>
        <v>0</v>
      </c>
      <c r="GQ862" s="208">
        <f t="shared" si="1722"/>
        <v>0</v>
      </c>
      <c r="GR862" s="328">
        <v>37.200000000000003</v>
      </c>
      <c r="GS862" s="328">
        <f t="shared" si="1877"/>
        <v>0</v>
      </c>
      <c r="GT862" s="329">
        <f t="shared" si="1878"/>
        <v>0</v>
      </c>
      <c r="GU862" s="329">
        <f t="shared" si="1879"/>
        <v>0</v>
      </c>
      <c r="GV862" s="329">
        <f t="shared" si="1880"/>
        <v>0</v>
      </c>
      <c r="GW862" s="329">
        <f t="shared" si="1881"/>
        <v>0</v>
      </c>
      <c r="GX862" s="329">
        <f t="shared" si="1882"/>
        <v>0</v>
      </c>
      <c r="GY862" s="329">
        <f t="shared" si="1883"/>
        <v>0</v>
      </c>
      <c r="GZ862" s="170">
        <f t="shared" si="1895"/>
        <v>0</v>
      </c>
      <c r="HA862" s="208">
        <f t="shared" si="1723"/>
        <v>0</v>
      </c>
      <c r="HB862" s="328">
        <v>37.200000000000003</v>
      </c>
      <c r="HC862" s="328">
        <f t="shared" si="1724"/>
        <v>0</v>
      </c>
      <c r="HD862" s="329">
        <f t="shared" si="1830"/>
        <v>0</v>
      </c>
      <c r="HE862" s="329">
        <f t="shared" si="1831"/>
        <v>0</v>
      </c>
      <c r="HF862" s="329">
        <f t="shared" si="1832"/>
        <v>0</v>
      </c>
      <c r="HG862" s="329">
        <f t="shared" si="1833"/>
        <v>0</v>
      </c>
      <c r="HH862" s="329">
        <f t="shared" si="1834"/>
        <v>0</v>
      </c>
      <c r="HI862" s="329">
        <f t="shared" si="1835"/>
        <v>0</v>
      </c>
      <c r="HJ862" s="170">
        <f t="shared" si="1896"/>
        <v>0</v>
      </c>
      <c r="HK862" s="208">
        <f t="shared" si="1725"/>
        <v>0</v>
      </c>
      <c r="HL862" s="328">
        <v>37.200000000000003</v>
      </c>
      <c r="HM862" s="328">
        <f t="shared" si="1726"/>
        <v>0</v>
      </c>
      <c r="HN862" s="329">
        <f t="shared" si="1836"/>
        <v>0</v>
      </c>
      <c r="HO862" s="329">
        <f t="shared" si="1837"/>
        <v>0</v>
      </c>
      <c r="HP862" s="329">
        <f t="shared" si="1838"/>
        <v>0</v>
      </c>
      <c r="HQ862" s="329">
        <f t="shared" si="1839"/>
        <v>0</v>
      </c>
      <c r="HR862" s="329">
        <f t="shared" si="1840"/>
        <v>0</v>
      </c>
      <c r="HS862" s="329">
        <f t="shared" si="1841"/>
        <v>0</v>
      </c>
      <c r="HT862" s="170">
        <f t="shared" si="1727"/>
        <v>0</v>
      </c>
      <c r="HU862" s="208">
        <f t="shared" si="1728"/>
        <v>0</v>
      </c>
      <c r="HV862" s="328">
        <v>37.200000000000003</v>
      </c>
      <c r="HW862" s="328">
        <f t="shared" si="1842"/>
        <v>0</v>
      </c>
      <c r="HX862" s="329">
        <f t="shared" si="1843"/>
        <v>0</v>
      </c>
      <c r="HY862" s="329">
        <f t="shared" si="1844"/>
        <v>0</v>
      </c>
      <c r="HZ862" s="329">
        <f t="shared" si="1845"/>
        <v>0</v>
      </c>
      <c r="IA862" s="329">
        <f t="shared" si="1846"/>
        <v>0</v>
      </c>
      <c r="IB862" s="329">
        <f t="shared" si="1847"/>
        <v>0</v>
      </c>
      <c r="IC862" s="329">
        <f t="shared" si="1848"/>
        <v>0</v>
      </c>
      <c r="ID862" s="170">
        <f t="shared" si="1729"/>
        <v>0</v>
      </c>
      <c r="IE862" s="208">
        <f t="shared" si="1730"/>
        <v>0</v>
      </c>
      <c r="IF862" s="328">
        <v>37.200000000000003</v>
      </c>
      <c r="IG862" s="328">
        <f t="shared" si="1849"/>
        <v>0</v>
      </c>
      <c r="IH862" s="329">
        <f t="shared" si="1850"/>
        <v>0</v>
      </c>
      <c r="II862" s="329">
        <f t="shared" si="1851"/>
        <v>0</v>
      </c>
      <c r="IJ862" s="329">
        <f t="shared" si="1852"/>
        <v>0</v>
      </c>
      <c r="IK862" s="329">
        <f t="shared" si="1853"/>
        <v>0</v>
      </c>
      <c r="IL862" s="329">
        <f t="shared" si="1854"/>
        <v>0</v>
      </c>
      <c r="IM862" s="329">
        <f t="shared" si="1855"/>
        <v>0</v>
      </c>
      <c r="IN862" s="170">
        <f t="shared" si="1897"/>
        <v>0</v>
      </c>
    </row>
    <row r="863" spans="1:248">
      <c r="A863" s="318"/>
      <c r="B863" s="318"/>
      <c r="C863" s="318"/>
      <c r="D863" s="318"/>
      <c r="E863" s="318"/>
      <c r="F863" s="318"/>
      <c r="G863" s="318"/>
      <c r="H863" s="318"/>
      <c r="I863" s="318"/>
      <c r="K863" s="318"/>
      <c r="L863" s="318"/>
      <c r="M863" s="318"/>
      <c r="N863" s="318"/>
      <c r="O863" s="318"/>
      <c r="P863" s="318"/>
      <c r="Q863" s="318"/>
      <c r="R863" s="318"/>
      <c r="S863" s="208">
        <f t="shared" si="1731"/>
        <v>0</v>
      </c>
      <c r="T863" s="328">
        <v>37.299999999999997</v>
      </c>
      <c r="U863" s="328">
        <f t="shared" si="1732"/>
        <v>0</v>
      </c>
      <c r="V863" s="329">
        <f t="shared" si="1733"/>
        <v>0</v>
      </c>
      <c r="W863" s="329">
        <f t="shared" si="1734"/>
        <v>0</v>
      </c>
      <c r="X863" s="329">
        <f t="shared" si="1735"/>
        <v>0</v>
      </c>
      <c r="Y863" s="329">
        <f t="shared" si="1736"/>
        <v>0</v>
      </c>
      <c r="Z863" s="329">
        <f t="shared" si="1737"/>
        <v>0</v>
      </c>
      <c r="AA863" s="329">
        <f t="shared" si="1738"/>
        <v>0</v>
      </c>
      <c r="AB863" s="170">
        <f t="shared" si="1684"/>
        <v>0</v>
      </c>
      <c r="AC863" s="208">
        <f t="shared" si="1685"/>
        <v>0</v>
      </c>
      <c r="AD863" s="328">
        <v>37.299999999999997</v>
      </c>
      <c r="AE863" s="328">
        <f t="shared" si="1739"/>
        <v>0</v>
      </c>
      <c r="AF863" s="329">
        <f t="shared" si="1740"/>
        <v>0</v>
      </c>
      <c r="AG863" s="329">
        <f t="shared" si="1741"/>
        <v>0</v>
      </c>
      <c r="AH863" s="329">
        <f t="shared" si="1742"/>
        <v>0</v>
      </c>
      <c r="AI863" s="329">
        <f t="shared" si="1743"/>
        <v>0</v>
      </c>
      <c r="AJ863" s="329">
        <f t="shared" si="1744"/>
        <v>0</v>
      </c>
      <c r="AK863" s="329">
        <f t="shared" si="1745"/>
        <v>0</v>
      </c>
      <c r="AL863" s="170">
        <f t="shared" si="1686"/>
        <v>0</v>
      </c>
      <c r="AM863" s="208">
        <f t="shared" si="1687"/>
        <v>0</v>
      </c>
      <c r="AN863" s="328">
        <v>37.299999999999997</v>
      </c>
      <c r="AO863" s="328">
        <f t="shared" si="1746"/>
        <v>0</v>
      </c>
      <c r="AP863" s="329">
        <f t="shared" si="1747"/>
        <v>0</v>
      </c>
      <c r="AQ863" s="329">
        <f t="shared" si="1748"/>
        <v>0</v>
      </c>
      <c r="AR863" s="329">
        <f t="shared" si="1749"/>
        <v>0</v>
      </c>
      <c r="AS863" s="329">
        <f t="shared" si="1750"/>
        <v>0</v>
      </c>
      <c r="AT863" s="329">
        <f t="shared" si="1751"/>
        <v>0</v>
      </c>
      <c r="AU863" s="329">
        <f t="shared" si="1752"/>
        <v>0</v>
      </c>
      <c r="AV863" s="170">
        <f t="shared" si="1688"/>
        <v>0</v>
      </c>
      <c r="AW863" s="208">
        <f t="shared" si="1689"/>
        <v>0</v>
      </c>
      <c r="AX863" s="328">
        <v>37.299999999999997</v>
      </c>
      <c r="AY863" s="328">
        <f t="shared" si="1753"/>
        <v>0</v>
      </c>
      <c r="AZ863" s="329">
        <f t="shared" si="1754"/>
        <v>0</v>
      </c>
      <c r="BA863" s="329">
        <f t="shared" si="1755"/>
        <v>0</v>
      </c>
      <c r="BB863" s="329">
        <f t="shared" si="1756"/>
        <v>0</v>
      </c>
      <c r="BC863" s="329">
        <f t="shared" si="1757"/>
        <v>0</v>
      </c>
      <c r="BD863" s="329">
        <f t="shared" si="1758"/>
        <v>0</v>
      </c>
      <c r="BE863" s="329">
        <f t="shared" si="1759"/>
        <v>0</v>
      </c>
      <c r="BF863" s="170">
        <f t="shared" si="1690"/>
        <v>0</v>
      </c>
      <c r="BG863" s="208">
        <f t="shared" si="1691"/>
        <v>0</v>
      </c>
      <c r="BH863" s="328">
        <v>37.299999999999997</v>
      </c>
      <c r="BI863" s="328">
        <f t="shared" si="1692"/>
        <v>0</v>
      </c>
      <c r="BJ863" s="329">
        <f t="shared" si="1693"/>
        <v>0</v>
      </c>
      <c r="BK863" s="329">
        <f t="shared" si="1694"/>
        <v>0</v>
      </c>
      <c r="BL863" s="329">
        <f t="shared" si="1695"/>
        <v>0</v>
      </c>
      <c r="BM863" s="329">
        <f t="shared" si="1696"/>
        <v>0</v>
      </c>
      <c r="BN863" s="329">
        <f t="shared" si="1697"/>
        <v>0</v>
      </c>
      <c r="BO863" s="329">
        <f t="shared" si="1698"/>
        <v>0</v>
      </c>
      <c r="BP863" s="170">
        <f t="shared" si="1699"/>
        <v>0</v>
      </c>
      <c r="BQ863" s="208">
        <f t="shared" si="1700"/>
        <v>0</v>
      </c>
      <c r="BR863" s="328">
        <v>37.299999999999997</v>
      </c>
      <c r="BS863" s="328">
        <f t="shared" si="1760"/>
        <v>0</v>
      </c>
      <c r="BT863" s="329">
        <f t="shared" si="1761"/>
        <v>0</v>
      </c>
      <c r="BU863" s="329">
        <f t="shared" si="1762"/>
        <v>0</v>
      </c>
      <c r="BV863" s="329">
        <f t="shared" si="1763"/>
        <v>0</v>
      </c>
      <c r="BW863" s="329">
        <f t="shared" si="1764"/>
        <v>0</v>
      </c>
      <c r="BX863" s="329">
        <f t="shared" si="1765"/>
        <v>0</v>
      </c>
      <c r="BY863" s="329">
        <f t="shared" si="1766"/>
        <v>0</v>
      </c>
      <c r="BZ863" s="170">
        <f t="shared" si="1701"/>
        <v>0</v>
      </c>
      <c r="CA863" s="208">
        <f t="shared" si="1702"/>
        <v>0</v>
      </c>
      <c r="CB863" s="328">
        <v>37.299999999999997</v>
      </c>
      <c r="CC863" s="328">
        <f t="shared" si="1767"/>
        <v>0</v>
      </c>
      <c r="CD863" s="329">
        <f t="shared" si="1768"/>
        <v>0</v>
      </c>
      <c r="CE863" s="329">
        <f t="shared" si="1769"/>
        <v>0</v>
      </c>
      <c r="CF863" s="329">
        <f t="shared" si="1770"/>
        <v>0</v>
      </c>
      <c r="CG863" s="329">
        <f t="shared" si="1771"/>
        <v>0</v>
      </c>
      <c r="CH863" s="329">
        <f t="shared" si="1772"/>
        <v>0</v>
      </c>
      <c r="CI863" s="329">
        <f t="shared" si="1773"/>
        <v>0</v>
      </c>
      <c r="CJ863" s="170">
        <f t="shared" si="1703"/>
        <v>0</v>
      </c>
      <c r="CK863" s="208">
        <f t="shared" si="1704"/>
        <v>0</v>
      </c>
      <c r="CL863" s="328">
        <v>37.299999999999997</v>
      </c>
      <c r="CM863" s="328">
        <f t="shared" si="1774"/>
        <v>0</v>
      </c>
      <c r="CN863" s="329">
        <f t="shared" si="1775"/>
        <v>0</v>
      </c>
      <c r="CO863" s="329">
        <f t="shared" si="1776"/>
        <v>0</v>
      </c>
      <c r="CP863" s="329">
        <f t="shared" si="1777"/>
        <v>0</v>
      </c>
      <c r="CQ863" s="329">
        <f t="shared" si="1778"/>
        <v>0</v>
      </c>
      <c r="CR863" s="329">
        <f t="shared" si="1779"/>
        <v>0</v>
      </c>
      <c r="CS863" s="329">
        <f t="shared" si="1780"/>
        <v>0</v>
      </c>
      <c r="CT863" s="170">
        <f t="shared" si="1705"/>
        <v>0</v>
      </c>
      <c r="CU863" s="208">
        <f t="shared" si="1706"/>
        <v>0</v>
      </c>
      <c r="CV863" s="328">
        <v>37.299999999999997</v>
      </c>
      <c r="CW863" s="328">
        <f t="shared" si="1781"/>
        <v>0</v>
      </c>
      <c r="CX863" s="329">
        <f t="shared" si="1782"/>
        <v>0</v>
      </c>
      <c r="CY863" s="329">
        <f t="shared" si="1783"/>
        <v>0</v>
      </c>
      <c r="CZ863" s="329">
        <f t="shared" si="1784"/>
        <v>0</v>
      </c>
      <c r="DA863" s="329">
        <f t="shared" si="1785"/>
        <v>0</v>
      </c>
      <c r="DB863" s="329">
        <f t="shared" si="1786"/>
        <v>0</v>
      </c>
      <c r="DC863" s="329">
        <f t="shared" si="1787"/>
        <v>0</v>
      </c>
      <c r="DD863" s="170">
        <f t="shared" si="1707"/>
        <v>0</v>
      </c>
      <c r="DE863" s="208">
        <f t="shared" si="1708"/>
        <v>0</v>
      </c>
      <c r="DF863" s="328">
        <v>37.299999999999997</v>
      </c>
      <c r="DG863" s="328">
        <f t="shared" si="1788"/>
        <v>0</v>
      </c>
      <c r="DH863" s="329">
        <f t="shared" si="1789"/>
        <v>0</v>
      </c>
      <c r="DI863" s="329">
        <f t="shared" si="1790"/>
        <v>0</v>
      </c>
      <c r="DJ863" s="329">
        <f t="shared" si="1791"/>
        <v>0</v>
      </c>
      <c r="DK863" s="329">
        <f t="shared" si="1792"/>
        <v>0</v>
      </c>
      <c r="DL863" s="329">
        <f t="shared" si="1793"/>
        <v>0</v>
      </c>
      <c r="DM863" s="329">
        <f t="shared" si="1794"/>
        <v>0</v>
      </c>
      <c r="DN863" s="170">
        <f t="shared" si="1709"/>
        <v>0</v>
      </c>
      <c r="DO863" s="208">
        <f t="shared" si="1710"/>
        <v>0</v>
      </c>
      <c r="DP863" s="328">
        <v>37.299999999999997</v>
      </c>
      <c r="DQ863" s="328">
        <f t="shared" si="1795"/>
        <v>0</v>
      </c>
      <c r="DR863" s="329">
        <f t="shared" si="1796"/>
        <v>0</v>
      </c>
      <c r="DS863" s="329">
        <f t="shared" si="1797"/>
        <v>0</v>
      </c>
      <c r="DT863" s="329">
        <f t="shared" si="1798"/>
        <v>0</v>
      </c>
      <c r="DU863" s="329">
        <f t="shared" si="1799"/>
        <v>0</v>
      </c>
      <c r="DV863" s="329">
        <f t="shared" si="1800"/>
        <v>0</v>
      </c>
      <c r="DW863" s="329">
        <f t="shared" si="1801"/>
        <v>0</v>
      </c>
      <c r="DX863" s="170">
        <f t="shared" si="1711"/>
        <v>0</v>
      </c>
      <c r="DY863" s="208">
        <f t="shared" si="1712"/>
        <v>0</v>
      </c>
      <c r="DZ863" s="328">
        <v>37.299999999999997</v>
      </c>
      <c r="EA863" s="328">
        <f t="shared" si="1802"/>
        <v>0</v>
      </c>
      <c r="EB863" s="329">
        <f t="shared" si="1803"/>
        <v>0</v>
      </c>
      <c r="EC863" s="329">
        <f t="shared" si="1804"/>
        <v>0</v>
      </c>
      <c r="ED863" s="329">
        <f t="shared" si="1805"/>
        <v>0</v>
      </c>
      <c r="EE863" s="329">
        <f t="shared" si="1806"/>
        <v>0</v>
      </c>
      <c r="EF863" s="329">
        <f t="shared" si="1807"/>
        <v>0</v>
      </c>
      <c r="EG863" s="329">
        <f t="shared" si="1808"/>
        <v>0</v>
      </c>
      <c r="EH863" s="170">
        <f t="shared" si="1713"/>
        <v>0</v>
      </c>
      <c r="EI863" s="208">
        <f t="shared" si="1714"/>
        <v>0</v>
      </c>
      <c r="EJ863" s="328">
        <v>37.299999999999997</v>
      </c>
      <c r="EK863" s="328">
        <f t="shared" si="1809"/>
        <v>0</v>
      </c>
      <c r="EL863" s="329">
        <f t="shared" si="1810"/>
        <v>0</v>
      </c>
      <c r="EM863" s="329">
        <f t="shared" si="1811"/>
        <v>0</v>
      </c>
      <c r="EN863" s="329">
        <f t="shared" si="1812"/>
        <v>0</v>
      </c>
      <c r="EO863" s="329">
        <f t="shared" si="1813"/>
        <v>0</v>
      </c>
      <c r="EP863" s="329">
        <f t="shared" si="1814"/>
        <v>0</v>
      </c>
      <c r="EQ863" s="329">
        <f t="shared" si="1815"/>
        <v>0</v>
      </c>
      <c r="ER863" s="170">
        <f t="shared" si="1715"/>
        <v>0</v>
      </c>
      <c r="ES863" s="208">
        <f t="shared" si="1716"/>
        <v>0</v>
      </c>
      <c r="ET863" s="328">
        <v>37.299999999999997</v>
      </c>
      <c r="EU863" s="328">
        <f t="shared" si="1816"/>
        <v>0</v>
      </c>
      <c r="EV863" s="329">
        <f t="shared" si="1817"/>
        <v>0</v>
      </c>
      <c r="EW863" s="329">
        <f t="shared" si="1818"/>
        <v>0</v>
      </c>
      <c r="EX863" s="329">
        <f t="shared" si="1819"/>
        <v>0</v>
      </c>
      <c r="EY863" s="329">
        <f t="shared" si="1820"/>
        <v>0</v>
      </c>
      <c r="EZ863" s="329">
        <f t="shared" si="1821"/>
        <v>0</v>
      </c>
      <c r="FA863" s="329">
        <f t="shared" si="1822"/>
        <v>0</v>
      </c>
      <c r="FB863" s="170">
        <f t="shared" si="1717"/>
        <v>0</v>
      </c>
      <c r="FC863" s="208">
        <f t="shared" si="1718"/>
        <v>0</v>
      </c>
      <c r="FD863" s="328">
        <v>37.299999999999997</v>
      </c>
      <c r="FE863" s="328">
        <f t="shared" si="1823"/>
        <v>0</v>
      </c>
      <c r="FF863" s="329">
        <f t="shared" si="1824"/>
        <v>0</v>
      </c>
      <c r="FG863" s="329">
        <f t="shared" si="1825"/>
        <v>0</v>
      </c>
      <c r="FH863" s="329">
        <f t="shared" si="1826"/>
        <v>0</v>
      </c>
      <c r="FI863" s="329">
        <f t="shared" si="1827"/>
        <v>0</v>
      </c>
      <c r="FJ863" s="329">
        <f t="shared" si="1828"/>
        <v>0</v>
      </c>
      <c r="FK863" s="329">
        <f t="shared" si="1829"/>
        <v>0</v>
      </c>
      <c r="FL863" s="170">
        <f t="shared" si="1891"/>
        <v>0</v>
      </c>
      <c r="FM863" s="208">
        <f t="shared" si="1719"/>
        <v>0</v>
      </c>
      <c r="FN863" s="328">
        <v>37.299999999999997</v>
      </c>
      <c r="FO863" s="328">
        <f t="shared" si="1856"/>
        <v>0</v>
      </c>
      <c r="FP863" s="329">
        <f t="shared" si="1857"/>
        <v>0</v>
      </c>
      <c r="FQ863" s="329">
        <f t="shared" si="1858"/>
        <v>0</v>
      </c>
      <c r="FR863" s="329">
        <f t="shared" si="1859"/>
        <v>0</v>
      </c>
      <c r="FS863" s="329">
        <f t="shared" si="1860"/>
        <v>0</v>
      </c>
      <c r="FT863" s="329">
        <f t="shared" si="1861"/>
        <v>0</v>
      </c>
      <c r="FU863" s="329">
        <f t="shared" si="1862"/>
        <v>0</v>
      </c>
      <c r="FV863" s="170">
        <f t="shared" si="1892"/>
        <v>0</v>
      </c>
      <c r="FW863" s="208">
        <f t="shared" si="1720"/>
        <v>0</v>
      </c>
      <c r="FX863" s="328">
        <v>37.299999999999997</v>
      </c>
      <c r="FY863" s="328">
        <f t="shared" si="1863"/>
        <v>0</v>
      </c>
      <c r="FZ863" s="329">
        <f t="shared" si="1864"/>
        <v>0</v>
      </c>
      <c r="GA863" s="329">
        <f t="shared" si="1865"/>
        <v>0</v>
      </c>
      <c r="GB863" s="329">
        <f t="shared" si="1866"/>
        <v>0</v>
      </c>
      <c r="GC863" s="329">
        <f t="shared" si="1867"/>
        <v>0</v>
      </c>
      <c r="GD863" s="329">
        <f t="shared" si="1868"/>
        <v>0</v>
      </c>
      <c r="GE863" s="329">
        <f t="shared" si="1869"/>
        <v>0</v>
      </c>
      <c r="GF863" s="170">
        <f t="shared" si="1893"/>
        <v>0</v>
      </c>
      <c r="GG863" s="208">
        <f t="shared" si="1721"/>
        <v>0</v>
      </c>
      <c r="GH863" s="328">
        <v>37.299999999999997</v>
      </c>
      <c r="GI863" s="328">
        <f t="shared" si="1870"/>
        <v>0</v>
      </c>
      <c r="GJ863" s="329">
        <f t="shared" si="1871"/>
        <v>0</v>
      </c>
      <c r="GK863" s="329">
        <f t="shared" si="1872"/>
        <v>0</v>
      </c>
      <c r="GL863" s="329">
        <f t="shared" si="1873"/>
        <v>0</v>
      </c>
      <c r="GM863" s="329">
        <f t="shared" si="1874"/>
        <v>0</v>
      </c>
      <c r="GN863" s="329">
        <f t="shared" si="1875"/>
        <v>0</v>
      </c>
      <c r="GO863" s="329">
        <f t="shared" si="1876"/>
        <v>0</v>
      </c>
      <c r="GP863" s="170">
        <f t="shared" si="1894"/>
        <v>0</v>
      </c>
      <c r="GQ863" s="208">
        <f t="shared" si="1722"/>
        <v>0</v>
      </c>
      <c r="GR863" s="328">
        <v>37.299999999999997</v>
      </c>
      <c r="GS863" s="328">
        <f t="shared" si="1877"/>
        <v>0</v>
      </c>
      <c r="GT863" s="329">
        <f t="shared" si="1878"/>
        <v>0</v>
      </c>
      <c r="GU863" s="329">
        <f t="shared" si="1879"/>
        <v>0</v>
      </c>
      <c r="GV863" s="329">
        <f t="shared" si="1880"/>
        <v>0</v>
      </c>
      <c r="GW863" s="329">
        <f t="shared" si="1881"/>
        <v>0</v>
      </c>
      <c r="GX863" s="329">
        <f t="shared" si="1882"/>
        <v>0</v>
      </c>
      <c r="GY863" s="329">
        <f t="shared" si="1883"/>
        <v>0</v>
      </c>
      <c r="GZ863" s="170">
        <f t="shared" si="1895"/>
        <v>0</v>
      </c>
      <c r="HA863" s="208">
        <f t="shared" si="1723"/>
        <v>0</v>
      </c>
      <c r="HB863" s="328">
        <v>37.299999999999997</v>
      </c>
      <c r="HC863" s="328">
        <f t="shared" si="1724"/>
        <v>0</v>
      </c>
      <c r="HD863" s="329">
        <f t="shared" si="1830"/>
        <v>0</v>
      </c>
      <c r="HE863" s="329">
        <f t="shared" si="1831"/>
        <v>0</v>
      </c>
      <c r="HF863" s="329">
        <f t="shared" si="1832"/>
        <v>0</v>
      </c>
      <c r="HG863" s="329">
        <f t="shared" si="1833"/>
        <v>0</v>
      </c>
      <c r="HH863" s="329">
        <f t="shared" si="1834"/>
        <v>0</v>
      </c>
      <c r="HI863" s="329">
        <f t="shared" si="1835"/>
        <v>0</v>
      </c>
      <c r="HJ863" s="170">
        <f t="shared" si="1896"/>
        <v>0</v>
      </c>
      <c r="HK863" s="208">
        <f t="shared" si="1725"/>
        <v>0</v>
      </c>
      <c r="HL863" s="328">
        <v>37.299999999999997</v>
      </c>
      <c r="HM863" s="328">
        <f t="shared" si="1726"/>
        <v>0</v>
      </c>
      <c r="HN863" s="329">
        <f t="shared" si="1836"/>
        <v>0</v>
      </c>
      <c r="HO863" s="329">
        <f t="shared" si="1837"/>
        <v>0</v>
      </c>
      <c r="HP863" s="329">
        <f t="shared" si="1838"/>
        <v>0</v>
      </c>
      <c r="HQ863" s="329">
        <f t="shared" si="1839"/>
        <v>0</v>
      </c>
      <c r="HR863" s="329">
        <f t="shared" si="1840"/>
        <v>0</v>
      </c>
      <c r="HS863" s="329">
        <f t="shared" si="1841"/>
        <v>0</v>
      </c>
      <c r="HT863" s="170">
        <f t="shared" si="1727"/>
        <v>0</v>
      </c>
      <c r="HU863" s="208">
        <f t="shared" si="1728"/>
        <v>0</v>
      </c>
      <c r="HV863" s="328">
        <v>37.299999999999997</v>
      </c>
      <c r="HW863" s="328">
        <f t="shared" si="1842"/>
        <v>0</v>
      </c>
      <c r="HX863" s="329">
        <f t="shared" si="1843"/>
        <v>0</v>
      </c>
      <c r="HY863" s="329">
        <f t="shared" si="1844"/>
        <v>0</v>
      </c>
      <c r="HZ863" s="329">
        <f t="shared" si="1845"/>
        <v>0</v>
      </c>
      <c r="IA863" s="329">
        <f t="shared" si="1846"/>
        <v>0</v>
      </c>
      <c r="IB863" s="329">
        <f t="shared" si="1847"/>
        <v>0</v>
      </c>
      <c r="IC863" s="329">
        <f t="shared" si="1848"/>
        <v>0</v>
      </c>
      <c r="ID863" s="170">
        <f t="shared" si="1729"/>
        <v>0</v>
      </c>
      <c r="IE863" s="208">
        <f t="shared" si="1730"/>
        <v>0</v>
      </c>
      <c r="IF863" s="328">
        <v>37.299999999999997</v>
      </c>
      <c r="IG863" s="328">
        <f t="shared" si="1849"/>
        <v>0</v>
      </c>
      <c r="IH863" s="329">
        <f t="shared" si="1850"/>
        <v>0</v>
      </c>
      <c r="II863" s="329">
        <f t="shared" si="1851"/>
        <v>0</v>
      </c>
      <c r="IJ863" s="329">
        <f t="shared" si="1852"/>
        <v>0</v>
      </c>
      <c r="IK863" s="329">
        <f t="shared" si="1853"/>
        <v>0</v>
      </c>
      <c r="IL863" s="329">
        <f t="shared" si="1854"/>
        <v>0</v>
      </c>
      <c r="IM863" s="329">
        <f t="shared" si="1855"/>
        <v>0</v>
      </c>
      <c r="IN863" s="170">
        <f t="shared" si="1897"/>
        <v>0</v>
      </c>
    </row>
    <row r="864" spans="1:248">
      <c r="A864" s="318"/>
      <c r="B864" s="318"/>
      <c r="C864" s="318"/>
      <c r="D864" s="318"/>
      <c r="E864" s="318"/>
      <c r="F864" s="318"/>
      <c r="G864" s="318"/>
      <c r="H864" s="318"/>
      <c r="I864" s="318"/>
      <c r="K864" s="318"/>
      <c r="L864" s="318"/>
      <c r="M864" s="318"/>
      <c r="N864" s="318"/>
      <c r="O864" s="318"/>
      <c r="P864" s="318"/>
      <c r="Q864" s="318"/>
      <c r="R864" s="318"/>
      <c r="S864" s="208">
        <f t="shared" si="1731"/>
        <v>0</v>
      </c>
      <c r="T864" s="328">
        <v>37.4</v>
      </c>
      <c r="U864" s="328">
        <f t="shared" si="1732"/>
        <v>0</v>
      </c>
      <c r="V864" s="329">
        <f t="shared" si="1733"/>
        <v>0</v>
      </c>
      <c r="W864" s="329">
        <f t="shared" si="1734"/>
        <v>0</v>
      </c>
      <c r="X864" s="329">
        <f t="shared" si="1735"/>
        <v>0</v>
      </c>
      <c r="Y864" s="329">
        <f t="shared" si="1736"/>
        <v>0</v>
      </c>
      <c r="Z864" s="329">
        <f t="shared" si="1737"/>
        <v>0</v>
      </c>
      <c r="AA864" s="329">
        <f t="shared" si="1738"/>
        <v>0</v>
      </c>
      <c r="AB864" s="170">
        <f t="shared" si="1684"/>
        <v>0</v>
      </c>
      <c r="AC864" s="208">
        <f t="shared" si="1685"/>
        <v>0</v>
      </c>
      <c r="AD864" s="328">
        <v>37.4</v>
      </c>
      <c r="AE864" s="328">
        <f t="shared" si="1739"/>
        <v>0</v>
      </c>
      <c r="AF864" s="329">
        <f t="shared" si="1740"/>
        <v>0</v>
      </c>
      <c r="AG864" s="329">
        <f t="shared" si="1741"/>
        <v>0</v>
      </c>
      <c r="AH864" s="329">
        <f t="shared" si="1742"/>
        <v>0</v>
      </c>
      <c r="AI864" s="329">
        <f t="shared" si="1743"/>
        <v>0</v>
      </c>
      <c r="AJ864" s="329">
        <f t="shared" si="1744"/>
        <v>0</v>
      </c>
      <c r="AK864" s="329">
        <f t="shared" si="1745"/>
        <v>0</v>
      </c>
      <c r="AL864" s="170">
        <f t="shared" si="1686"/>
        <v>0</v>
      </c>
      <c r="AM864" s="208">
        <f t="shared" si="1687"/>
        <v>0</v>
      </c>
      <c r="AN864" s="328">
        <v>37.4</v>
      </c>
      <c r="AO864" s="328">
        <f t="shared" si="1746"/>
        <v>0</v>
      </c>
      <c r="AP864" s="329">
        <f t="shared" si="1747"/>
        <v>0</v>
      </c>
      <c r="AQ864" s="329">
        <f t="shared" si="1748"/>
        <v>0</v>
      </c>
      <c r="AR864" s="329">
        <f t="shared" si="1749"/>
        <v>0</v>
      </c>
      <c r="AS864" s="329">
        <f t="shared" si="1750"/>
        <v>0</v>
      </c>
      <c r="AT864" s="329">
        <f t="shared" si="1751"/>
        <v>0</v>
      </c>
      <c r="AU864" s="329">
        <f t="shared" si="1752"/>
        <v>0</v>
      </c>
      <c r="AV864" s="170">
        <f t="shared" si="1688"/>
        <v>0</v>
      </c>
      <c r="AW864" s="208">
        <f t="shared" si="1689"/>
        <v>0</v>
      </c>
      <c r="AX864" s="328">
        <v>37.4</v>
      </c>
      <c r="AY864" s="328">
        <f t="shared" si="1753"/>
        <v>0</v>
      </c>
      <c r="AZ864" s="329">
        <f t="shared" si="1754"/>
        <v>0</v>
      </c>
      <c r="BA864" s="329">
        <f t="shared" si="1755"/>
        <v>0</v>
      </c>
      <c r="BB864" s="329">
        <f t="shared" si="1756"/>
        <v>0</v>
      </c>
      <c r="BC864" s="329">
        <f t="shared" si="1757"/>
        <v>0</v>
      </c>
      <c r="BD864" s="329">
        <f t="shared" si="1758"/>
        <v>0</v>
      </c>
      <c r="BE864" s="329">
        <f t="shared" si="1759"/>
        <v>0</v>
      </c>
      <c r="BF864" s="170">
        <f t="shared" si="1690"/>
        <v>0</v>
      </c>
      <c r="BG864" s="208">
        <f t="shared" si="1691"/>
        <v>0</v>
      </c>
      <c r="BH864" s="328">
        <v>37.4</v>
      </c>
      <c r="BI864" s="328">
        <f t="shared" si="1692"/>
        <v>0</v>
      </c>
      <c r="BJ864" s="329">
        <f t="shared" si="1693"/>
        <v>0</v>
      </c>
      <c r="BK864" s="329">
        <f t="shared" si="1694"/>
        <v>0</v>
      </c>
      <c r="BL864" s="329">
        <f t="shared" si="1695"/>
        <v>0</v>
      </c>
      <c r="BM864" s="329">
        <f t="shared" si="1696"/>
        <v>0</v>
      </c>
      <c r="BN864" s="329">
        <f t="shared" si="1697"/>
        <v>0</v>
      </c>
      <c r="BO864" s="329">
        <f t="shared" si="1698"/>
        <v>0</v>
      </c>
      <c r="BP864" s="170">
        <f t="shared" si="1699"/>
        <v>0</v>
      </c>
      <c r="BQ864" s="208">
        <f t="shared" si="1700"/>
        <v>0</v>
      </c>
      <c r="BR864" s="328">
        <v>37.4</v>
      </c>
      <c r="BS864" s="328">
        <f t="shared" si="1760"/>
        <v>0</v>
      </c>
      <c r="BT864" s="329">
        <f t="shared" si="1761"/>
        <v>0</v>
      </c>
      <c r="BU864" s="329">
        <f t="shared" si="1762"/>
        <v>0</v>
      </c>
      <c r="BV864" s="329">
        <f t="shared" si="1763"/>
        <v>0</v>
      </c>
      <c r="BW864" s="329">
        <f t="shared" si="1764"/>
        <v>0</v>
      </c>
      <c r="BX864" s="329">
        <f t="shared" si="1765"/>
        <v>0</v>
      </c>
      <c r="BY864" s="329">
        <f t="shared" si="1766"/>
        <v>0</v>
      </c>
      <c r="BZ864" s="170">
        <f t="shared" si="1701"/>
        <v>0</v>
      </c>
      <c r="CA864" s="208">
        <f t="shared" si="1702"/>
        <v>0</v>
      </c>
      <c r="CB864" s="328">
        <v>37.4</v>
      </c>
      <c r="CC864" s="328">
        <f t="shared" si="1767"/>
        <v>0</v>
      </c>
      <c r="CD864" s="329">
        <f t="shared" si="1768"/>
        <v>0</v>
      </c>
      <c r="CE864" s="329">
        <f t="shared" si="1769"/>
        <v>0</v>
      </c>
      <c r="CF864" s="329">
        <f t="shared" si="1770"/>
        <v>0</v>
      </c>
      <c r="CG864" s="329">
        <f t="shared" si="1771"/>
        <v>0</v>
      </c>
      <c r="CH864" s="329">
        <f t="shared" si="1772"/>
        <v>0</v>
      </c>
      <c r="CI864" s="329">
        <f t="shared" si="1773"/>
        <v>0</v>
      </c>
      <c r="CJ864" s="170">
        <f t="shared" si="1703"/>
        <v>0</v>
      </c>
      <c r="CK864" s="208">
        <f t="shared" si="1704"/>
        <v>0</v>
      </c>
      <c r="CL864" s="328">
        <v>37.4</v>
      </c>
      <c r="CM864" s="328">
        <f t="shared" si="1774"/>
        <v>0</v>
      </c>
      <c r="CN864" s="329">
        <f t="shared" si="1775"/>
        <v>0</v>
      </c>
      <c r="CO864" s="329">
        <f t="shared" si="1776"/>
        <v>0</v>
      </c>
      <c r="CP864" s="329">
        <f t="shared" si="1777"/>
        <v>0</v>
      </c>
      <c r="CQ864" s="329">
        <f t="shared" si="1778"/>
        <v>0</v>
      </c>
      <c r="CR864" s="329">
        <f t="shared" si="1779"/>
        <v>0</v>
      </c>
      <c r="CS864" s="329">
        <f t="shared" si="1780"/>
        <v>0</v>
      </c>
      <c r="CT864" s="170">
        <f t="shared" si="1705"/>
        <v>0</v>
      </c>
      <c r="CU864" s="208">
        <f t="shared" si="1706"/>
        <v>0</v>
      </c>
      <c r="CV864" s="328">
        <v>37.4</v>
      </c>
      <c r="CW864" s="328">
        <f t="shared" si="1781"/>
        <v>0</v>
      </c>
      <c r="CX864" s="329">
        <f t="shared" si="1782"/>
        <v>0</v>
      </c>
      <c r="CY864" s="329">
        <f t="shared" si="1783"/>
        <v>0</v>
      </c>
      <c r="CZ864" s="329">
        <f t="shared" si="1784"/>
        <v>0</v>
      </c>
      <c r="DA864" s="329">
        <f t="shared" si="1785"/>
        <v>0</v>
      </c>
      <c r="DB864" s="329">
        <f t="shared" si="1786"/>
        <v>0</v>
      </c>
      <c r="DC864" s="329">
        <f t="shared" si="1787"/>
        <v>0</v>
      </c>
      <c r="DD864" s="170">
        <f t="shared" si="1707"/>
        <v>0</v>
      </c>
      <c r="DE864" s="208">
        <f t="shared" si="1708"/>
        <v>0</v>
      </c>
      <c r="DF864" s="328">
        <v>37.4</v>
      </c>
      <c r="DG864" s="328">
        <f t="shared" si="1788"/>
        <v>0</v>
      </c>
      <c r="DH864" s="329">
        <f t="shared" si="1789"/>
        <v>0</v>
      </c>
      <c r="DI864" s="329">
        <f t="shared" si="1790"/>
        <v>0</v>
      </c>
      <c r="DJ864" s="329">
        <f t="shared" si="1791"/>
        <v>0</v>
      </c>
      <c r="DK864" s="329">
        <f t="shared" si="1792"/>
        <v>0</v>
      </c>
      <c r="DL864" s="329">
        <f t="shared" si="1793"/>
        <v>0</v>
      </c>
      <c r="DM864" s="329">
        <f t="shared" si="1794"/>
        <v>0</v>
      </c>
      <c r="DN864" s="170">
        <f t="shared" si="1709"/>
        <v>0</v>
      </c>
      <c r="DO864" s="208">
        <f t="shared" si="1710"/>
        <v>0</v>
      </c>
      <c r="DP864" s="328">
        <v>37.4</v>
      </c>
      <c r="DQ864" s="328">
        <f t="shared" si="1795"/>
        <v>0</v>
      </c>
      <c r="DR864" s="329">
        <f t="shared" si="1796"/>
        <v>0</v>
      </c>
      <c r="DS864" s="329">
        <f t="shared" si="1797"/>
        <v>0</v>
      </c>
      <c r="DT864" s="329">
        <f t="shared" si="1798"/>
        <v>0</v>
      </c>
      <c r="DU864" s="329">
        <f t="shared" si="1799"/>
        <v>0</v>
      </c>
      <c r="DV864" s="329">
        <f t="shared" si="1800"/>
        <v>0</v>
      </c>
      <c r="DW864" s="329">
        <f t="shared" si="1801"/>
        <v>0</v>
      </c>
      <c r="DX864" s="170">
        <f t="shared" si="1711"/>
        <v>0</v>
      </c>
      <c r="DY864" s="208">
        <f t="shared" si="1712"/>
        <v>0</v>
      </c>
      <c r="DZ864" s="328">
        <v>37.4</v>
      </c>
      <c r="EA864" s="328">
        <f t="shared" si="1802"/>
        <v>0</v>
      </c>
      <c r="EB864" s="329">
        <f t="shared" si="1803"/>
        <v>0</v>
      </c>
      <c r="EC864" s="329">
        <f t="shared" si="1804"/>
        <v>0</v>
      </c>
      <c r="ED864" s="329">
        <f t="shared" si="1805"/>
        <v>0</v>
      </c>
      <c r="EE864" s="329">
        <f t="shared" si="1806"/>
        <v>0</v>
      </c>
      <c r="EF864" s="329">
        <f t="shared" si="1807"/>
        <v>0</v>
      </c>
      <c r="EG864" s="329">
        <f t="shared" si="1808"/>
        <v>0</v>
      </c>
      <c r="EH864" s="170">
        <f t="shared" si="1713"/>
        <v>0</v>
      </c>
      <c r="EI864" s="208">
        <f t="shared" si="1714"/>
        <v>0</v>
      </c>
      <c r="EJ864" s="328">
        <v>37.4</v>
      </c>
      <c r="EK864" s="328">
        <f t="shared" si="1809"/>
        <v>0</v>
      </c>
      <c r="EL864" s="329">
        <f t="shared" si="1810"/>
        <v>0</v>
      </c>
      <c r="EM864" s="329">
        <f t="shared" si="1811"/>
        <v>0</v>
      </c>
      <c r="EN864" s="329">
        <f t="shared" si="1812"/>
        <v>0</v>
      </c>
      <c r="EO864" s="329">
        <f t="shared" si="1813"/>
        <v>0</v>
      </c>
      <c r="EP864" s="329">
        <f t="shared" si="1814"/>
        <v>0</v>
      </c>
      <c r="EQ864" s="329">
        <f t="shared" si="1815"/>
        <v>0</v>
      </c>
      <c r="ER864" s="170">
        <f t="shared" si="1715"/>
        <v>0</v>
      </c>
      <c r="ES864" s="208">
        <f t="shared" si="1716"/>
        <v>0</v>
      </c>
      <c r="ET864" s="328">
        <v>37.4</v>
      </c>
      <c r="EU864" s="328">
        <f t="shared" si="1816"/>
        <v>0</v>
      </c>
      <c r="EV864" s="329">
        <f t="shared" si="1817"/>
        <v>0</v>
      </c>
      <c r="EW864" s="329">
        <f t="shared" si="1818"/>
        <v>0</v>
      </c>
      <c r="EX864" s="329">
        <f t="shared" si="1819"/>
        <v>0</v>
      </c>
      <c r="EY864" s="329">
        <f t="shared" si="1820"/>
        <v>0</v>
      </c>
      <c r="EZ864" s="329">
        <f t="shared" si="1821"/>
        <v>0</v>
      </c>
      <c r="FA864" s="329">
        <f t="shared" si="1822"/>
        <v>0</v>
      </c>
      <c r="FB864" s="170">
        <f t="shared" si="1717"/>
        <v>0</v>
      </c>
      <c r="FC864" s="208">
        <f t="shared" si="1718"/>
        <v>0</v>
      </c>
      <c r="FD864" s="328">
        <v>37.4</v>
      </c>
      <c r="FE864" s="328">
        <f t="shared" si="1823"/>
        <v>0</v>
      </c>
      <c r="FF864" s="329">
        <f t="shared" si="1824"/>
        <v>0</v>
      </c>
      <c r="FG864" s="329">
        <f t="shared" si="1825"/>
        <v>0</v>
      </c>
      <c r="FH864" s="329">
        <f t="shared" si="1826"/>
        <v>0</v>
      </c>
      <c r="FI864" s="329">
        <f t="shared" si="1827"/>
        <v>0</v>
      </c>
      <c r="FJ864" s="329">
        <f t="shared" si="1828"/>
        <v>0</v>
      </c>
      <c r="FK864" s="329">
        <f t="shared" si="1829"/>
        <v>0</v>
      </c>
      <c r="FL864" s="170">
        <f t="shared" si="1891"/>
        <v>0</v>
      </c>
      <c r="FM864" s="208">
        <f t="shared" si="1719"/>
        <v>0</v>
      </c>
      <c r="FN864" s="328">
        <v>37.4</v>
      </c>
      <c r="FO864" s="328">
        <f t="shared" si="1856"/>
        <v>0</v>
      </c>
      <c r="FP864" s="329">
        <f t="shared" si="1857"/>
        <v>0</v>
      </c>
      <c r="FQ864" s="329">
        <f t="shared" si="1858"/>
        <v>0</v>
      </c>
      <c r="FR864" s="329">
        <f t="shared" si="1859"/>
        <v>0</v>
      </c>
      <c r="FS864" s="329">
        <f t="shared" si="1860"/>
        <v>0</v>
      </c>
      <c r="FT864" s="329">
        <f t="shared" si="1861"/>
        <v>0</v>
      </c>
      <c r="FU864" s="329">
        <f t="shared" si="1862"/>
        <v>0</v>
      </c>
      <c r="FV864" s="170">
        <f t="shared" si="1892"/>
        <v>0</v>
      </c>
      <c r="FW864" s="208">
        <f t="shared" si="1720"/>
        <v>0</v>
      </c>
      <c r="FX864" s="328">
        <v>37.4</v>
      </c>
      <c r="FY864" s="328">
        <f t="shared" si="1863"/>
        <v>0</v>
      </c>
      <c r="FZ864" s="329">
        <f t="shared" si="1864"/>
        <v>0</v>
      </c>
      <c r="GA864" s="329">
        <f t="shared" si="1865"/>
        <v>0</v>
      </c>
      <c r="GB864" s="329">
        <f t="shared" si="1866"/>
        <v>0</v>
      </c>
      <c r="GC864" s="329">
        <f t="shared" si="1867"/>
        <v>0</v>
      </c>
      <c r="GD864" s="329">
        <f t="shared" si="1868"/>
        <v>0</v>
      </c>
      <c r="GE864" s="329">
        <f t="shared" si="1869"/>
        <v>0</v>
      </c>
      <c r="GF864" s="170">
        <f t="shared" si="1893"/>
        <v>0</v>
      </c>
      <c r="GG864" s="208">
        <f t="shared" si="1721"/>
        <v>0</v>
      </c>
      <c r="GH864" s="328">
        <v>37.4</v>
      </c>
      <c r="GI864" s="328">
        <f t="shared" si="1870"/>
        <v>0</v>
      </c>
      <c r="GJ864" s="329">
        <f t="shared" si="1871"/>
        <v>0</v>
      </c>
      <c r="GK864" s="329">
        <f t="shared" si="1872"/>
        <v>0</v>
      </c>
      <c r="GL864" s="329">
        <f t="shared" si="1873"/>
        <v>0</v>
      </c>
      <c r="GM864" s="329">
        <f t="shared" si="1874"/>
        <v>0</v>
      </c>
      <c r="GN864" s="329">
        <f t="shared" si="1875"/>
        <v>0</v>
      </c>
      <c r="GO864" s="329">
        <f t="shared" si="1876"/>
        <v>0</v>
      </c>
      <c r="GP864" s="170">
        <f t="shared" si="1894"/>
        <v>0</v>
      </c>
      <c r="GQ864" s="208">
        <f t="shared" si="1722"/>
        <v>0</v>
      </c>
      <c r="GR864" s="328">
        <v>37.4</v>
      </c>
      <c r="GS864" s="328">
        <f t="shared" si="1877"/>
        <v>0</v>
      </c>
      <c r="GT864" s="329">
        <f t="shared" si="1878"/>
        <v>0</v>
      </c>
      <c r="GU864" s="329">
        <f t="shared" si="1879"/>
        <v>0</v>
      </c>
      <c r="GV864" s="329">
        <f t="shared" si="1880"/>
        <v>0</v>
      </c>
      <c r="GW864" s="329">
        <f t="shared" si="1881"/>
        <v>0</v>
      </c>
      <c r="GX864" s="329">
        <f t="shared" si="1882"/>
        <v>0</v>
      </c>
      <c r="GY864" s="329">
        <f t="shared" si="1883"/>
        <v>0</v>
      </c>
      <c r="GZ864" s="170">
        <f t="shared" si="1895"/>
        <v>0</v>
      </c>
      <c r="HA864" s="208">
        <f t="shared" si="1723"/>
        <v>0</v>
      </c>
      <c r="HB864" s="328">
        <v>37.4</v>
      </c>
      <c r="HC864" s="328">
        <f t="shared" si="1724"/>
        <v>0</v>
      </c>
      <c r="HD864" s="329">
        <f t="shared" si="1830"/>
        <v>0</v>
      </c>
      <c r="HE864" s="329">
        <f t="shared" si="1831"/>
        <v>0</v>
      </c>
      <c r="HF864" s="329">
        <f t="shared" si="1832"/>
        <v>0</v>
      </c>
      <c r="HG864" s="329">
        <f t="shared" si="1833"/>
        <v>0</v>
      </c>
      <c r="HH864" s="329">
        <f t="shared" si="1834"/>
        <v>0</v>
      </c>
      <c r="HI864" s="329">
        <f t="shared" si="1835"/>
        <v>0</v>
      </c>
      <c r="HJ864" s="170">
        <f t="shared" si="1896"/>
        <v>0</v>
      </c>
      <c r="HK864" s="208">
        <f t="shared" si="1725"/>
        <v>0</v>
      </c>
      <c r="HL864" s="328">
        <v>37.4</v>
      </c>
      <c r="HM864" s="328">
        <f t="shared" si="1726"/>
        <v>0</v>
      </c>
      <c r="HN864" s="329">
        <f t="shared" si="1836"/>
        <v>0</v>
      </c>
      <c r="HO864" s="329">
        <f t="shared" si="1837"/>
        <v>0</v>
      </c>
      <c r="HP864" s="329">
        <f t="shared" si="1838"/>
        <v>0</v>
      </c>
      <c r="HQ864" s="329">
        <f t="shared" si="1839"/>
        <v>0</v>
      </c>
      <c r="HR864" s="329">
        <f t="shared" si="1840"/>
        <v>0</v>
      </c>
      <c r="HS864" s="329">
        <f t="shared" si="1841"/>
        <v>0</v>
      </c>
      <c r="HT864" s="170">
        <f t="shared" si="1727"/>
        <v>0</v>
      </c>
      <c r="HU864" s="208">
        <f t="shared" si="1728"/>
        <v>0</v>
      </c>
      <c r="HV864" s="328">
        <v>37.4</v>
      </c>
      <c r="HW864" s="328">
        <f t="shared" si="1842"/>
        <v>0</v>
      </c>
      <c r="HX864" s="329">
        <f t="shared" si="1843"/>
        <v>0</v>
      </c>
      <c r="HY864" s="329">
        <f t="shared" si="1844"/>
        <v>0</v>
      </c>
      <c r="HZ864" s="329">
        <f t="shared" si="1845"/>
        <v>0</v>
      </c>
      <c r="IA864" s="329">
        <f t="shared" si="1846"/>
        <v>0</v>
      </c>
      <c r="IB864" s="329">
        <f t="shared" si="1847"/>
        <v>0</v>
      </c>
      <c r="IC864" s="329">
        <f t="shared" si="1848"/>
        <v>0</v>
      </c>
      <c r="ID864" s="170">
        <f t="shared" si="1729"/>
        <v>0</v>
      </c>
      <c r="IE864" s="208">
        <f t="shared" si="1730"/>
        <v>0</v>
      </c>
      <c r="IF864" s="328">
        <v>37.4</v>
      </c>
      <c r="IG864" s="328">
        <f t="shared" si="1849"/>
        <v>0</v>
      </c>
      <c r="IH864" s="329">
        <f t="shared" si="1850"/>
        <v>0</v>
      </c>
      <c r="II864" s="329">
        <f t="shared" si="1851"/>
        <v>0</v>
      </c>
      <c r="IJ864" s="329">
        <f t="shared" si="1852"/>
        <v>0</v>
      </c>
      <c r="IK864" s="329">
        <f t="shared" si="1853"/>
        <v>0</v>
      </c>
      <c r="IL864" s="329">
        <f t="shared" si="1854"/>
        <v>0</v>
      </c>
      <c r="IM864" s="329">
        <f t="shared" si="1855"/>
        <v>0</v>
      </c>
      <c r="IN864" s="170">
        <f t="shared" si="1897"/>
        <v>0</v>
      </c>
    </row>
    <row r="865" spans="1:248">
      <c r="A865" s="318"/>
      <c r="B865" s="318"/>
      <c r="C865" s="318"/>
      <c r="D865" s="318"/>
      <c r="E865" s="318"/>
      <c r="F865" s="318"/>
      <c r="G865" s="318"/>
      <c r="H865" s="318"/>
      <c r="I865" s="318"/>
      <c r="K865" s="318"/>
      <c r="L865" s="318"/>
      <c r="M865" s="318"/>
      <c r="N865" s="318"/>
      <c r="O865" s="318"/>
      <c r="P865" s="318"/>
      <c r="Q865" s="318"/>
      <c r="R865" s="318"/>
      <c r="S865" s="208">
        <f t="shared" si="1731"/>
        <v>0</v>
      </c>
      <c r="T865" s="328">
        <v>37.5</v>
      </c>
      <c r="U865" s="328">
        <f t="shared" si="1732"/>
        <v>0</v>
      </c>
      <c r="V865" s="329">
        <f t="shared" si="1733"/>
        <v>0</v>
      </c>
      <c r="W865" s="329">
        <f t="shared" si="1734"/>
        <v>0</v>
      </c>
      <c r="X865" s="329">
        <f t="shared" si="1735"/>
        <v>0</v>
      </c>
      <c r="Y865" s="329">
        <f t="shared" si="1736"/>
        <v>0</v>
      </c>
      <c r="Z865" s="329">
        <f t="shared" si="1737"/>
        <v>0</v>
      </c>
      <c r="AA865" s="329">
        <f t="shared" si="1738"/>
        <v>0</v>
      </c>
      <c r="AB865" s="170">
        <f t="shared" si="1684"/>
        <v>0</v>
      </c>
      <c r="AC865" s="208">
        <f t="shared" si="1685"/>
        <v>0</v>
      </c>
      <c r="AD865" s="328">
        <v>37.5</v>
      </c>
      <c r="AE865" s="328">
        <f t="shared" si="1739"/>
        <v>0</v>
      </c>
      <c r="AF865" s="329">
        <f t="shared" si="1740"/>
        <v>0</v>
      </c>
      <c r="AG865" s="329">
        <f t="shared" si="1741"/>
        <v>0</v>
      </c>
      <c r="AH865" s="329">
        <f t="shared" si="1742"/>
        <v>0</v>
      </c>
      <c r="AI865" s="329">
        <f t="shared" si="1743"/>
        <v>0</v>
      </c>
      <c r="AJ865" s="329">
        <f t="shared" si="1744"/>
        <v>0</v>
      </c>
      <c r="AK865" s="329">
        <f t="shared" si="1745"/>
        <v>0</v>
      </c>
      <c r="AL865" s="170">
        <f t="shared" si="1686"/>
        <v>0</v>
      </c>
      <c r="AM865" s="208">
        <f t="shared" si="1687"/>
        <v>0</v>
      </c>
      <c r="AN865" s="328">
        <v>37.5</v>
      </c>
      <c r="AO865" s="328">
        <f t="shared" si="1746"/>
        <v>0</v>
      </c>
      <c r="AP865" s="329">
        <f t="shared" si="1747"/>
        <v>0</v>
      </c>
      <c r="AQ865" s="329">
        <f t="shared" si="1748"/>
        <v>0</v>
      </c>
      <c r="AR865" s="329">
        <f t="shared" si="1749"/>
        <v>0</v>
      </c>
      <c r="AS865" s="329">
        <f t="shared" si="1750"/>
        <v>0</v>
      </c>
      <c r="AT865" s="329">
        <f t="shared" si="1751"/>
        <v>0</v>
      </c>
      <c r="AU865" s="329">
        <f t="shared" si="1752"/>
        <v>0</v>
      </c>
      <c r="AV865" s="170">
        <f t="shared" si="1688"/>
        <v>0</v>
      </c>
      <c r="AW865" s="208">
        <f t="shared" si="1689"/>
        <v>0</v>
      </c>
      <c r="AX865" s="328">
        <v>37.5</v>
      </c>
      <c r="AY865" s="328">
        <f t="shared" si="1753"/>
        <v>0</v>
      </c>
      <c r="AZ865" s="329">
        <f t="shared" si="1754"/>
        <v>0</v>
      </c>
      <c r="BA865" s="329">
        <f t="shared" si="1755"/>
        <v>0</v>
      </c>
      <c r="BB865" s="329">
        <f t="shared" si="1756"/>
        <v>0</v>
      </c>
      <c r="BC865" s="329">
        <f t="shared" si="1757"/>
        <v>0</v>
      </c>
      <c r="BD865" s="329">
        <f t="shared" si="1758"/>
        <v>0</v>
      </c>
      <c r="BE865" s="329">
        <f t="shared" si="1759"/>
        <v>0</v>
      </c>
      <c r="BF865" s="170">
        <f t="shared" si="1690"/>
        <v>0</v>
      </c>
      <c r="BG865" s="208">
        <f t="shared" si="1691"/>
        <v>0</v>
      </c>
      <c r="BH865" s="328">
        <v>37.5</v>
      </c>
      <c r="BI865" s="328">
        <f t="shared" si="1692"/>
        <v>0</v>
      </c>
      <c r="BJ865" s="329">
        <f t="shared" si="1693"/>
        <v>0</v>
      </c>
      <c r="BK865" s="329">
        <f t="shared" si="1694"/>
        <v>0</v>
      </c>
      <c r="BL865" s="329">
        <f t="shared" si="1695"/>
        <v>0</v>
      </c>
      <c r="BM865" s="329">
        <f t="shared" si="1696"/>
        <v>0</v>
      </c>
      <c r="BN865" s="329">
        <f t="shared" si="1697"/>
        <v>0</v>
      </c>
      <c r="BO865" s="329">
        <f t="shared" si="1698"/>
        <v>0</v>
      </c>
      <c r="BP865" s="170">
        <f t="shared" si="1699"/>
        <v>0</v>
      </c>
      <c r="BQ865" s="208">
        <f t="shared" si="1700"/>
        <v>0</v>
      </c>
      <c r="BR865" s="328">
        <v>37.5</v>
      </c>
      <c r="BS865" s="328">
        <f t="shared" si="1760"/>
        <v>0</v>
      </c>
      <c r="BT865" s="329">
        <f t="shared" si="1761"/>
        <v>0</v>
      </c>
      <c r="BU865" s="329">
        <f t="shared" si="1762"/>
        <v>0</v>
      </c>
      <c r="BV865" s="329">
        <f t="shared" si="1763"/>
        <v>0</v>
      </c>
      <c r="BW865" s="329">
        <f t="shared" si="1764"/>
        <v>0</v>
      </c>
      <c r="BX865" s="329">
        <f t="shared" si="1765"/>
        <v>0</v>
      </c>
      <c r="BY865" s="329">
        <f t="shared" si="1766"/>
        <v>0</v>
      </c>
      <c r="BZ865" s="170">
        <f t="shared" si="1701"/>
        <v>0</v>
      </c>
      <c r="CA865" s="208">
        <f t="shared" si="1702"/>
        <v>0</v>
      </c>
      <c r="CB865" s="328">
        <v>37.5</v>
      </c>
      <c r="CC865" s="328">
        <f t="shared" si="1767"/>
        <v>0</v>
      </c>
      <c r="CD865" s="329">
        <f t="shared" si="1768"/>
        <v>0</v>
      </c>
      <c r="CE865" s="329">
        <f t="shared" si="1769"/>
        <v>0</v>
      </c>
      <c r="CF865" s="329">
        <f t="shared" si="1770"/>
        <v>0</v>
      </c>
      <c r="CG865" s="329">
        <f t="shared" si="1771"/>
        <v>0</v>
      </c>
      <c r="CH865" s="329">
        <f t="shared" si="1772"/>
        <v>0</v>
      </c>
      <c r="CI865" s="329">
        <f t="shared" si="1773"/>
        <v>0</v>
      </c>
      <c r="CJ865" s="170">
        <f t="shared" si="1703"/>
        <v>0</v>
      </c>
      <c r="CK865" s="208">
        <f t="shared" si="1704"/>
        <v>0</v>
      </c>
      <c r="CL865" s="328">
        <v>37.5</v>
      </c>
      <c r="CM865" s="328">
        <f t="shared" si="1774"/>
        <v>0</v>
      </c>
      <c r="CN865" s="329">
        <f t="shared" si="1775"/>
        <v>0</v>
      </c>
      <c r="CO865" s="329">
        <f t="shared" si="1776"/>
        <v>0</v>
      </c>
      <c r="CP865" s="329">
        <f t="shared" si="1777"/>
        <v>0</v>
      </c>
      <c r="CQ865" s="329">
        <f t="shared" si="1778"/>
        <v>0</v>
      </c>
      <c r="CR865" s="329">
        <f t="shared" si="1779"/>
        <v>0</v>
      </c>
      <c r="CS865" s="329">
        <f t="shared" si="1780"/>
        <v>0</v>
      </c>
      <c r="CT865" s="170">
        <f t="shared" si="1705"/>
        <v>0</v>
      </c>
      <c r="CU865" s="208">
        <f t="shared" si="1706"/>
        <v>0</v>
      </c>
      <c r="CV865" s="328">
        <v>37.5</v>
      </c>
      <c r="CW865" s="328">
        <f t="shared" si="1781"/>
        <v>0</v>
      </c>
      <c r="CX865" s="329">
        <f t="shared" si="1782"/>
        <v>0</v>
      </c>
      <c r="CY865" s="329">
        <f t="shared" si="1783"/>
        <v>0</v>
      </c>
      <c r="CZ865" s="329">
        <f t="shared" si="1784"/>
        <v>0</v>
      </c>
      <c r="DA865" s="329">
        <f t="shared" si="1785"/>
        <v>0</v>
      </c>
      <c r="DB865" s="329">
        <f t="shared" si="1786"/>
        <v>0</v>
      </c>
      <c r="DC865" s="329">
        <f t="shared" si="1787"/>
        <v>0</v>
      </c>
      <c r="DD865" s="170">
        <f t="shared" si="1707"/>
        <v>0</v>
      </c>
      <c r="DE865" s="208">
        <f t="shared" si="1708"/>
        <v>0</v>
      </c>
      <c r="DF865" s="328">
        <v>37.5</v>
      </c>
      <c r="DG865" s="328">
        <f t="shared" si="1788"/>
        <v>0</v>
      </c>
      <c r="DH865" s="329">
        <f t="shared" si="1789"/>
        <v>0</v>
      </c>
      <c r="DI865" s="329">
        <f t="shared" si="1790"/>
        <v>0</v>
      </c>
      <c r="DJ865" s="329">
        <f t="shared" si="1791"/>
        <v>0</v>
      </c>
      <c r="DK865" s="329">
        <f t="shared" si="1792"/>
        <v>0</v>
      </c>
      <c r="DL865" s="329">
        <f t="shared" si="1793"/>
        <v>0</v>
      </c>
      <c r="DM865" s="329">
        <f t="shared" si="1794"/>
        <v>0</v>
      </c>
      <c r="DN865" s="170">
        <f t="shared" si="1709"/>
        <v>0</v>
      </c>
      <c r="DO865" s="208">
        <f t="shared" si="1710"/>
        <v>0</v>
      </c>
      <c r="DP865" s="328">
        <v>37.5</v>
      </c>
      <c r="DQ865" s="328">
        <f t="shared" si="1795"/>
        <v>0</v>
      </c>
      <c r="DR865" s="329">
        <f t="shared" si="1796"/>
        <v>0</v>
      </c>
      <c r="DS865" s="329">
        <f t="shared" si="1797"/>
        <v>0</v>
      </c>
      <c r="DT865" s="329">
        <f t="shared" si="1798"/>
        <v>0</v>
      </c>
      <c r="DU865" s="329">
        <f t="shared" si="1799"/>
        <v>0</v>
      </c>
      <c r="DV865" s="329">
        <f t="shared" si="1800"/>
        <v>0</v>
      </c>
      <c r="DW865" s="329">
        <f t="shared" si="1801"/>
        <v>0</v>
      </c>
      <c r="DX865" s="170">
        <f t="shared" si="1711"/>
        <v>0</v>
      </c>
      <c r="DY865" s="208">
        <f t="shared" si="1712"/>
        <v>0</v>
      </c>
      <c r="DZ865" s="328">
        <v>37.5</v>
      </c>
      <c r="EA865" s="328">
        <f t="shared" si="1802"/>
        <v>0</v>
      </c>
      <c r="EB865" s="329">
        <f t="shared" si="1803"/>
        <v>0</v>
      </c>
      <c r="EC865" s="329">
        <f t="shared" si="1804"/>
        <v>0</v>
      </c>
      <c r="ED865" s="329">
        <f t="shared" si="1805"/>
        <v>0</v>
      </c>
      <c r="EE865" s="329">
        <f t="shared" si="1806"/>
        <v>0</v>
      </c>
      <c r="EF865" s="329">
        <f t="shared" si="1807"/>
        <v>0</v>
      </c>
      <c r="EG865" s="329">
        <f t="shared" si="1808"/>
        <v>0</v>
      </c>
      <c r="EH865" s="170">
        <f t="shared" si="1713"/>
        <v>0</v>
      </c>
      <c r="EI865" s="208">
        <f t="shared" si="1714"/>
        <v>0</v>
      </c>
      <c r="EJ865" s="328">
        <v>37.5</v>
      </c>
      <c r="EK865" s="328">
        <f t="shared" si="1809"/>
        <v>0</v>
      </c>
      <c r="EL865" s="329">
        <f t="shared" si="1810"/>
        <v>0</v>
      </c>
      <c r="EM865" s="329">
        <f t="shared" si="1811"/>
        <v>0</v>
      </c>
      <c r="EN865" s="329">
        <f t="shared" si="1812"/>
        <v>0</v>
      </c>
      <c r="EO865" s="329">
        <f t="shared" si="1813"/>
        <v>0</v>
      </c>
      <c r="EP865" s="329">
        <f t="shared" si="1814"/>
        <v>0</v>
      </c>
      <c r="EQ865" s="329">
        <f t="shared" si="1815"/>
        <v>0</v>
      </c>
      <c r="ER865" s="170">
        <f t="shared" si="1715"/>
        <v>0</v>
      </c>
      <c r="ES865" s="208">
        <f t="shared" si="1716"/>
        <v>0</v>
      </c>
      <c r="ET865" s="328">
        <v>37.5</v>
      </c>
      <c r="EU865" s="328">
        <f t="shared" si="1816"/>
        <v>0</v>
      </c>
      <c r="EV865" s="329">
        <f t="shared" si="1817"/>
        <v>0</v>
      </c>
      <c r="EW865" s="329">
        <f t="shared" si="1818"/>
        <v>0</v>
      </c>
      <c r="EX865" s="329">
        <f t="shared" si="1819"/>
        <v>0</v>
      </c>
      <c r="EY865" s="329">
        <f t="shared" si="1820"/>
        <v>0</v>
      </c>
      <c r="EZ865" s="329">
        <f t="shared" si="1821"/>
        <v>0</v>
      </c>
      <c r="FA865" s="329">
        <f t="shared" si="1822"/>
        <v>0</v>
      </c>
      <c r="FB865" s="170">
        <f t="shared" si="1717"/>
        <v>0</v>
      </c>
      <c r="FC865" s="208">
        <f t="shared" si="1718"/>
        <v>0</v>
      </c>
      <c r="FD865" s="328">
        <v>37.5</v>
      </c>
      <c r="FE865" s="328">
        <f t="shared" si="1823"/>
        <v>0</v>
      </c>
      <c r="FF865" s="329">
        <f t="shared" si="1824"/>
        <v>0</v>
      </c>
      <c r="FG865" s="329">
        <f t="shared" si="1825"/>
        <v>0</v>
      </c>
      <c r="FH865" s="329">
        <f t="shared" si="1826"/>
        <v>0</v>
      </c>
      <c r="FI865" s="329">
        <f t="shared" si="1827"/>
        <v>0</v>
      </c>
      <c r="FJ865" s="329">
        <f t="shared" si="1828"/>
        <v>0</v>
      </c>
      <c r="FK865" s="329">
        <f t="shared" si="1829"/>
        <v>0</v>
      </c>
      <c r="FL865" s="170">
        <f t="shared" si="1891"/>
        <v>0</v>
      </c>
      <c r="FM865" s="208">
        <f t="shared" si="1719"/>
        <v>0</v>
      </c>
      <c r="FN865" s="328">
        <v>37.5</v>
      </c>
      <c r="FO865" s="328">
        <f t="shared" si="1856"/>
        <v>0</v>
      </c>
      <c r="FP865" s="329">
        <f t="shared" si="1857"/>
        <v>0</v>
      </c>
      <c r="FQ865" s="329">
        <f t="shared" si="1858"/>
        <v>0</v>
      </c>
      <c r="FR865" s="329">
        <f t="shared" si="1859"/>
        <v>0</v>
      </c>
      <c r="FS865" s="329">
        <f t="shared" si="1860"/>
        <v>0</v>
      </c>
      <c r="FT865" s="329">
        <f t="shared" si="1861"/>
        <v>0</v>
      </c>
      <c r="FU865" s="329">
        <f t="shared" si="1862"/>
        <v>0</v>
      </c>
      <c r="FV865" s="170">
        <f t="shared" si="1892"/>
        <v>0</v>
      </c>
      <c r="FW865" s="208">
        <f t="shared" si="1720"/>
        <v>0</v>
      </c>
      <c r="FX865" s="328">
        <v>37.5</v>
      </c>
      <c r="FY865" s="328">
        <f t="shared" si="1863"/>
        <v>0</v>
      </c>
      <c r="FZ865" s="329">
        <f t="shared" si="1864"/>
        <v>0</v>
      </c>
      <c r="GA865" s="329">
        <f t="shared" si="1865"/>
        <v>0</v>
      </c>
      <c r="GB865" s="329">
        <f t="shared" si="1866"/>
        <v>0</v>
      </c>
      <c r="GC865" s="329">
        <f t="shared" si="1867"/>
        <v>0</v>
      </c>
      <c r="GD865" s="329">
        <f t="shared" si="1868"/>
        <v>0</v>
      </c>
      <c r="GE865" s="329">
        <f t="shared" si="1869"/>
        <v>0</v>
      </c>
      <c r="GF865" s="170">
        <f t="shared" si="1893"/>
        <v>0</v>
      </c>
      <c r="GG865" s="208">
        <f t="shared" si="1721"/>
        <v>0</v>
      </c>
      <c r="GH865" s="328">
        <v>37.5</v>
      </c>
      <c r="GI865" s="328">
        <f t="shared" si="1870"/>
        <v>0</v>
      </c>
      <c r="GJ865" s="329">
        <f t="shared" si="1871"/>
        <v>0</v>
      </c>
      <c r="GK865" s="329">
        <f t="shared" si="1872"/>
        <v>0</v>
      </c>
      <c r="GL865" s="329">
        <f t="shared" si="1873"/>
        <v>0</v>
      </c>
      <c r="GM865" s="329">
        <f t="shared" si="1874"/>
        <v>0</v>
      </c>
      <c r="GN865" s="329">
        <f t="shared" si="1875"/>
        <v>0</v>
      </c>
      <c r="GO865" s="329">
        <f t="shared" si="1876"/>
        <v>0</v>
      </c>
      <c r="GP865" s="170">
        <f t="shared" si="1894"/>
        <v>0</v>
      </c>
      <c r="GQ865" s="208">
        <f t="shared" si="1722"/>
        <v>0</v>
      </c>
      <c r="GR865" s="328">
        <v>37.5</v>
      </c>
      <c r="GS865" s="328">
        <f t="shared" si="1877"/>
        <v>0</v>
      </c>
      <c r="GT865" s="329">
        <f t="shared" si="1878"/>
        <v>0</v>
      </c>
      <c r="GU865" s="329">
        <f t="shared" si="1879"/>
        <v>0</v>
      </c>
      <c r="GV865" s="329">
        <f t="shared" si="1880"/>
        <v>0</v>
      </c>
      <c r="GW865" s="329">
        <f t="shared" si="1881"/>
        <v>0</v>
      </c>
      <c r="GX865" s="329">
        <f t="shared" si="1882"/>
        <v>0</v>
      </c>
      <c r="GY865" s="329">
        <f t="shared" si="1883"/>
        <v>0</v>
      </c>
      <c r="GZ865" s="170">
        <f t="shared" si="1895"/>
        <v>0</v>
      </c>
      <c r="HA865" s="208">
        <f t="shared" si="1723"/>
        <v>0</v>
      </c>
      <c r="HB865" s="328">
        <v>37.5</v>
      </c>
      <c r="HC865" s="328">
        <f t="shared" si="1724"/>
        <v>0</v>
      </c>
      <c r="HD865" s="329">
        <f t="shared" si="1830"/>
        <v>0</v>
      </c>
      <c r="HE865" s="329">
        <f t="shared" si="1831"/>
        <v>0</v>
      </c>
      <c r="HF865" s="329">
        <f t="shared" si="1832"/>
        <v>0</v>
      </c>
      <c r="HG865" s="329">
        <f t="shared" si="1833"/>
        <v>0</v>
      </c>
      <c r="HH865" s="329">
        <f t="shared" si="1834"/>
        <v>0</v>
      </c>
      <c r="HI865" s="329">
        <f t="shared" si="1835"/>
        <v>0</v>
      </c>
      <c r="HJ865" s="170">
        <f t="shared" si="1896"/>
        <v>0</v>
      </c>
      <c r="HK865" s="208">
        <f t="shared" si="1725"/>
        <v>0</v>
      </c>
      <c r="HL865" s="328">
        <v>37.5</v>
      </c>
      <c r="HM865" s="328">
        <f t="shared" si="1726"/>
        <v>0</v>
      </c>
      <c r="HN865" s="329">
        <f t="shared" si="1836"/>
        <v>0</v>
      </c>
      <c r="HO865" s="329">
        <f t="shared" si="1837"/>
        <v>0</v>
      </c>
      <c r="HP865" s="329">
        <f t="shared" si="1838"/>
        <v>0</v>
      </c>
      <c r="HQ865" s="329">
        <f t="shared" si="1839"/>
        <v>0</v>
      </c>
      <c r="HR865" s="329">
        <f t="shared" si="1840"/>
        <v>0</v>
      </c>
      <c r="HS865" s="329">
        <f t="shared" si="1841"/>
        <v>0</v>
      </c>
      <c r="HT865" s="170">
        <f t="shared" si="1727"/>
        <v>0</v>
      </c>
      <c r="HU865" s="208">
        <f t="shared" si="1728"/>
        <v>0</v>
      </c>
      <c r="HV865" s="328">
        <v>37.5</v>
      </c>
      <c r="HW865" s="328">
        <f t="shared" si="1842"/>
        <v>0</v>
      </c>
      <c r="HX865" s="329">
        <f t="shared" si="1843"/>
        <v>0</v>
      </c>
      <c r="HY865" s="329">
        <f t="shared" si="1844"/>
        <v>0</v>
      </c>
      <c r="HZ865" s="329">
        <f t="shared" si="1845"/>
        <v>0</v>
      </c>
      <c r="IA865" s="329">
        <f t="shared" si="1846"/>
        <v>0</v>
      </c>
      <c r="IB865" s="329">
        <f t="shared" si="1847"/>
        <v>0</v>
      </c>
      <c r="IC865" s="329">
        <f t="shared" si="1848"/>
        <v>0</v>
      </c>
      <c r="ID865" s="170">
        <f t="shared" si="1729"/>
        <v>0</v>
      </c>
      <c r="IE865" s="208">
        <f t="shared" si="1730"/>
        <v>0</v>
      </c>
      <c r="IF865" s="328">
        <v>37.5</v>
      </c>
      <c r="IG865" s="328">
        <f t="shared" si="1849"/>
        <v>0</v>
      </c>
      <c r="IH865" s="329">
        <f t="shared" si="1850"/>
        <v>0</v>
      </c>
      <c r="II865" s="329">
        <f t="shared" si="1851"/>
        <v>0</v>
      </c>
      <c r="IJ865" s="329">
        <f t="shared" si="1852"/>
        <v>0</v>
      </c>
      <c r="IK865" s="329">
        <f t="shared" si="1853"/>
        <v>0</v>
      </c>
      <c r="IL865" s="329">
        <f t="shared" si="1854"/>
        <v>0</v>
      </c>
      <c r="IM865" s="329">
        <f t="shared" si="1855"/>
        <v>0</v>
      </c>
      <c r="IN865" s="170">
        <f t="shared" si="1897"/>
        <v>0</v>
      </c>
    </row>
    <row r="866" spans="1:248">
      <c r="A866" s="318"/>
      <c r="B866" s="318"/>
      <c r="C866" s="318"/>
      <c r="D866" s="318"/>
      <c r="E866" s="318"/>
      <c r="F866" s="318"/>
      <c r="G866" s="318"/>
      <c r="H866" s="318"/>
      <c r="I866" s="318"/>
      <c r="K866" s="318"/>
      <c r="L866" s="318"/>
      <c r="M866" s="318"/>
      <c r="N866" s="318"/>
      <c r="O866" s="318"/>
      <c r="P866" s="318"/>
      <c r="Q866" s="318"/>
      <c r="R866" s="318"/>
      <c r="S866" s="208">
        <f t="shared" si="1731"/>
        <v>0</v>
      </c>
      <c r="T866" s="328">
        <v>37.6</v>
      </c>
      <c r="U866" s="328">
        <f t="shared" si="1732"/>
        <v>0</v>
      </c>
      <c r="V866" s="329">
        <f t="shared" si="1733"/>
        <v>0</v>
      </c>
      <c r="W866" s="329">
        <f t="shared" si="1734"/>
        <v>0</v>
      </c>
      <c r="X866" s="329">
        <f t="shared" si="1735"/>
        <v>0</v>
      </c>
      <c r="Y866" s="329">
        <f t="shared" si="1736"/>
        <v>0</v>
      </c>
      <c r="Z866" s="329">
        <f t="shared" si="1737"/>
        <v>0</v>
      </c>
      <c r="AA866" s="329">
        <f t="shared" si="1738"/>
        <v>0</v>
      </c>
      <c r="AB866" s="170">
        <f t="shared" si="1684"/>
        <v>0</v>
      </c>
      <c r="AC866" s="208">
        <f t="shared" si="1685"/>
        <v>0</v>
      </c>
      <c r="AD866" s="328">
        <v>37.6</v>
      </c>
      <c r="AE866" s="328">
        <f t="shared" si="1739"/>
        <v>0</v>
      </c>
      <c r="AF866" s="329">
        <f t="shared" si="1740"/>
        <v>0</v>
      </c>
      <c r="AG866" s="329">
        <f t="shared" si="1741"/>
        <v>0</v>
      </c>
      <c r="AH866" s="329">
        <f t="shared" si="1742"/>
        <v>0</v>
      </c>
      <c r="AI866" s="329">
        <f t="shared" si="1743"/>
        <v>0</v>
      </c>
      <c r="AJ866" s="329">
        <f t="shared" si="1744"/>
        <v>0</v>
      </c>
      <c r="AK866" s="329">
        <f t="shared" si="1745"/>
        <v>0</v>
      </c>
      <c r="AL866" s="170">
        <f t="shared" si="1686"/>
        <v>0</v>
      </c>
      <c r="AM866" s="208">
        <f t="shared" si="1687"/>
        <v>0</v>
      </c>
      <c r="AN866" s="328">
        <v>37.6</v>
      </c>
      <c r="AO866" s="328">
        <f t="shared" si="1746"/>
        <v>0</v>
      </c>
      <c r="AP866" s="329">
        <f t="shared" si="1747"/>
        <v>0</v>
      </c>
      <c r="AQ866" s="329">
        <f t="shared" si="1748"/>
        <v>0</v>
      </c>
      <c r="AR866" s="329">
        <f t="shared" si="1749"/>
        <v>0</v>
      </c>
      <c r="AS866" s="329">
        <f t="shared" si="1750"/>
        <v>0</v>
      </c>
      <c r="AT866" s="329">
        <f t="shared" si="1751"/>
        <v>0</v>
      </c>
      <c r="AU866" s="329">
        <f t="shared" si="1752"/>
        <v>0</v>
      </c>
      <c r="AV866" s="170">
        <f t="shared" si="1688"/>
        <v>0</v>
      </c>
      <c r="AW866" s="208">
        <f t="shared" si="1689"/>
        <v>0</v>
      </c>
      <c r="AX866" s="328">
        <v>37.6</v>
      </c>
      <c r="AY866" s="328">
        <f t="shared" si="1753"/>
        <v>0</v>
      </c>
      <c r="AZ866" s="329">
        <f t="shared" si="1754"/>
        <v>0</v>
      </c>
      <c r="BA866" s="329">
        <f t="shared" si="1755"/>
        <v>0</v>
      </c>
      <c r="BB866" s="329">
        <f t="shared" si="1756"/>
        <v>0</v>
      </c>
      <c r="BC866" s="329">
        <f t="shared" si="1757"/>
        <v>0</v>
      </c>
      <c r="BD866" s="329">
        <f t="shared" si="1758"/>
        <v>0</v>
      </c>
      <c r="BE866" s="329">
        <f t="shared" si="1759"/>
        <v>0</v>
      </c>
      <c r="BF866" s="170">
        <f t="shared" si="1690"/>
        <v>0</v>
      </c>
      <c r="BG866" s="208">
        <f t="shared" si="1691"/>
        <v>0</v>
      </c>
      <c r="BH866" s="328">
        <v>37.6</v>
      </c>
      <c r="BI866" s="328">
        <f t="shared" si="1692"/>
        <v>0</v>
      </c>
      <c r="BJ866" s="329">
        <f t="shared" si="1693"/>
        <v>0</v>
      </c>
      <c r="BK866" s="329">
        <f t="shared" si="1694"/>
        <v>0</v>
      </c>
      <c r="BL866" s="329">
        <f t="shared" si="1695"/>
        <v>0</v>
      </c>
      <c r="BM866" s="329">
        <f t="shared" si="1696"/>
        <v>0</v>
      </c>
      <c r="BN866" s="329">
        <f t="shared" si="1697"/>
        <v>0</v>
      </c>
      <c r="BO866" s="329">
        <f t="shared" si="1698"/>
        <v>0</v>
      </c>
      <c r="BP866" s="170">
        <f t="shared" si="1699"/>
        <v>0</v>
      </c>
      <c r="BQ866" s="208">
        <f t="shared" si="1700"/>
        <v>0</v>
      </c>
      <c r="BR866" s="328">
        <v>37.6</v>
      </c>
      <c r="BS866" s="328">
        <f t="shared" si="1760"/>
        <v>0</v>
      </c>
      <c r="BT866" s="329">
        <f t="shared" si="1761"/>
        <v>0</v>
      </c>
      <c r="BU866" s="329">
        <f t="shared" si="1762"/>
        <v>0</v>
      </c>
      <c r="BV866" s="329">
        <f t="shared" si="1763"/>
        <v>0</v>
      </c>
      <c r="BW866" s="329">
        <f t="shared" si="1764"/>
        <v>0</v>
      </c>
      <c r="BX866" s="329">
        <f t="shared" si="1765"/>
        <v>0</v>
      </c>
      <c r="BY866" s="329">
        <f t="shared" si="1766"/>
        <v>0</v>
      </c>
      <c r="BZ866" s="170">
        <f t="shared" si="1701"/>
        <v>0</v>
      </c>
      <c r="CA866" s="208">
        <f t="shared" si="1702"/>
        <v>0</v>
      </c>
      <c r="CB866" s="328">
        <v>37.6</v>
      </c>
      <c r="CC866" s="328">
        <f t="shared" si="1767"/>
        <v>0</v>
      </c>
      <c r="CD866" s="329">
        <f t="shared" si="1768"/>
        <v>0</v>
      </c>
      <c r="CE866" s="329">
        <f t="shared" si="1769"/>
        <v>0</v>
      </c>
      <c r="CF866" s="329">
        <f t="shared" si="1770"/>
        <v>0</v>
      </c>
      <c r="CG866" s="329">
        <f t="shared" si="1771"/>
        <v>0</v>
      </c>
      <c r="CH866" s="329">
        <f t="shared" si="1772"/>
        <v>0</v>
      </c>
      <c r="CI866" s="329">
        <f t="shared" si="1773"/>
        <v>0</v>
      </c>
      <c r="CJ866" s="170">
        <f t="shared" si="1703"/>
        <v>0</v>
      </c>
      <c r="CK866" s="208">
        <f t="shared" si="1704"/>
        <v>0</v>
      </c>
      <c r="CL866" s="328">
        <v>37.6</v>
      </c>
      <c r="CM866" s="328">
        <f t="shared" si="1774"/>
        <v>0</v>
      </c>
      <c r="CN866" s="329">
        <f t="shared" si="1775"/>
        <v>0</v>
      </c>
      <c r="CO866" s="329">
        <f t="shared" si="1776"/>
        <v>0</v>
      </c>
      <c r="CP866" s="329">
        <f t="shared" si="1777"/>
        <v>0</v>
      </c>
      <c r="CQ866" s="329">
        <f t="shared" si="1778"/>
        <v>0</v>
      </c>
      <c r="CR866" s="329">
        <f t="shared" si="1779"/>
        <v>0</v>
      </c>
      <c r="CS866" s="329">
        <f t="shared" si="1780"/>
        <v>0</v>
      </c>
      <c r="CT866" s="170">
        <f t="shared" si="1705"/>
        <v>0</v>
      </c>
      <c r="CU866" s="208">
        <f t="shared" si="1706"/>
        <v>0</v>
      </c>
      <c r="CV866" s="328">
        <v>37.6</v>
      </c>
      <c r="CW866" s="328">
        <f t="shared" si="1781"/>
        <v>0</v>
      </c>
      <c r="CX866" s="329">
        <f t="shared" si="1782"/>
        <v>0</v>
      </c>
      <c r="CY866" s="329">
        <f t="shared" si="1783"/>
        <v>0</v>
      </c>
      <c r="CZ866" s="329">
        <f t="shared" si="1784"/>
        <v>0</v>
      </c>
      <c r="DA866" s="329">
        <f t="shared" si="1785"/>
        <v>0</v>
      </c>
      <c r="DB866" s="329">
        <f t="shared" si="1786"/>
        <v>0</v>
      </c>
      <c r="DC866" s="329">
        <f t="shared" si="1787"/>
        <v>0</v>
      </c>
      <c r="DD866" s="170">
        <f t="shared" si="1707"/>
        <v>0</v>
      </c>
      <c r="DE866" s="208">
        <f t="shared" si="1708"/>
        <v>0</v>
      </c>
      <c r="DF866" s="328">
        <v>37.6</v>
      </c>
      <c r="DG866" s="328">
        <f t="shared" si="1788"/>
        <v>0</v>
      </c>
      <c r="DH866" s="329">
        <f t="shared" si="1789"/>
        <v>0</v>
      </c>
      <c r="DI866" s="329">
        <f t="shared" si="1790"/>
        <v>0</v>
      </c>
      <c r="DJ866" s="329">
        <f t="shared" si="1791"/>
        <v>0</v>
      </c>
      <c r="DK866" s="329">
        <f t="shared" si="1792"/>
        <v>0</v>
      </c>
      <c r="DL866" s="329">
        <f t="shared" si="1793"/>
        <v>0</v>
      </c>
      <c r="DM866" s="329">
        <f t="shared" si="1794"/>
        <v>0</v>
      </c>
      <c r="DN866" s="170">
        <f t="shared" si="1709"/>
        <v>0</v>
      </c>
      <c r="DO866" s="208">
        <f t="shared" si="1710"/>
        <v>0</v>
      </c>
      <c r="DP866" s="328">
        <v>37.6</v>
      </c>
      <c r="DQ866" s="328">
        <f t="shared" si="1795"/>
        <v>0</v>
      </c>
      <c r="DR866" s="329">
        <f t="shared" si="1796"/>
        <v>0</v>
      </c>
      <c r="DS866" s="329">
        <f t="shared" si="1797"/>
        <v>0</v>
      </c>
      <c r="DT866" s="329">
        <f t="shared" si="1798"/>
        <v>0</v>
      </c>
      <c r="DU866" s="329">
        <f t="shared" si="1799"/>
        <v>0</v>
      </c>
      <c r="DV866" s="329">
        <f t="shared" si="1800"/>
        <v>0</v>
      </c>
      <c r="DW866" s="329">
        <f t="shared" si="1801"/>
        <v>0</v>
      </c>
      <c r="DX866" s="170">
        <f t="shared" si="1711"/>
        <v>0</v>
      </c>
      <c r="DY866" s="208">
        <f t="shared" si="1712"/>
        <v>0</v>
      </c>
      <c r="DZ866" s="328">
        <v>37.6</v>
      </c>
      <c r="EA866" s="328">
        <f t="shared" si="1802"/>
        <v>0</v>
      </c>
      <c r="EB866" s="329">
        <f t="shared" si="1803"/>
        <v>0</v>
      </c>
      <c r="EC866" s="329">
        <f t="shared" si="1804"/>
        <v>0</v>
      </c>
      <c r="ED866" s="329">
        <f t="shared" si="1805"/>
        <v>0</v>
      </c>
      <c r="EE866" s="329">
        <f t="shared" si="1806"/>
        <v>0</v>
      </c>
      <c r="EF866" s="329">
        <f t="shared" si="1807"/>
        <v>0</v>
      </c>
      <c r="EG866" s="329">
        <f t="shared" si="1808"/>
        <v>0</v>
      </c>
      <c r="EH866" s="170">
        <f t="shared" si="1713"/>
        <v>0</v>
      </c>
      <c r="EI866" s="208">
        <f t="shared" si="1714"/>
        <v>0</v>
      </c>
      <c r="EJ866" s="328">
        <v>37.6</v>
      </c>
      <c r="EK866" s="328">
        <f t="shared" si="1809"/>
        <v>0</v>
      </c>
      <c r="EL866" s="329">
        <f t="shared" si="1810"/>
        <v>0</v>
      </c>
      <c r="EM866" s="329">
        <f t="shared" si="1811"/>
        <v>0</v>
      </c>
      <c r="EN866" s="329">
        <f t="shared" si="1812"/>
        <v>0</v>
      </c>
      <c r="EO866" s="329">
        <f t="shared" si="1813"/>
        <v>0</v>
      </c>
      <c r="EP866" s="329">
        <f t="shared" si="1814"/>
        <v>0</v>
      </c>
      <c r="EQ866" s="329">
        <f t="shared" si="1815"/>
        <v>0</v>
      </c>
      <c r="ER866" s="170">
        <f t="shared" si="1715"/>
        <v>0</v>
      </c>
      <c r="ES866" s="208">
        <f t="shared" si="1716"/>
        <v>0</v>
      </c>
      <c r="ET866" s="328">
        <v>37.6</v>
      </c>
      <c r="EU866" s="328">
        <f t="shared" si="1816"/>
        <v>0</v>
      </c>
      <c r="EV866" s="329">
        <f t="shared" si="1817"/>
        <v>0</v>
      </c>
      <c r="EW866" s="329">
        <f t="shared" si="1818"/>
        <v>0</v>
      </c>
      <c r="EX866" s="329">
        <f t="shared" si="1819"/>
        <v>0</v>
      </c>
      <c r="EY866" s="329">
        <f t="shared" si="1820"/>
        <v>0</v>
      </c>
      <c r="EZ866" s="329">
        <f t="shared" si="1821"/>
        <v>0</v>
      </c>
      <c r="FA866" s="329">
        <f t="shared" si="1822"/>
        <v>0</v>
      </c>
      <c r="FB866" s="170">
        <f t="shared" si="1717"/>
        <v>0</v>
      </c>
      <c r="FC866" s="208">
        <f t="shared" si="1718"/>
        <v>0</v>
      </c>
      <c r="FD866" s="328">
        <v>37.6</v>
      </c>
      <c r="FE866" s="328">
        <f t="shared" si="1823"/>
        <v>0</v>
      </c>
      <c r="FF866" s="329">
        <f t="shared" si="1824"/>
        <v>0</v>
      </c>
      <c r="FG866" s="329">
        <f t="shared" si="1825"/>
        <v>0</v>
      </c>
      <c r="FH866" s="329">
        <f t="shared" si="1826"/>
        <v>0</v>
      </c>
      <c r="FI866" s="329">
        <f t="shared" si="1827"/>
        <v>0</v>
      </c>
      <c r="FJ866" s="329">
        <f t="shared" si="1828"/>
        <v>0</v>
      </c>
      <c r="FK866" s="329">
        <f t="shared" si="1829"/>
        <v>0</v>
      </c>
      <c r="FL866" s="170">
        <f t="shared" si="1891"/>
        <v>0</v>
      </c>
      <c r="FM866" s="208">
        <f t="shared" si="1719"/>
        <v>0</v>
      </c>
      <c r="FN866" s="328">
        <v>37.6</v>
      </c>
      <c r="FO866" s="328">
        <f t="shared" si="1856"/>
        <v>0</v>
      </c>
      <c r="FP866" s="329">
        <f t="shared" si="1857"/>
        <v>0</v>
      </c>
      <c r="FQ866" s="329">
        <f t="shared" si="1858"/>
        <v>0</v>
      </c>
      <c r="FR866" s="329">
        <f t="shared" si="1859"/>
        <v>0</v>
      </c>
      <c r="FS866" s="329">
        <f t="shared" si="1860"/>
        <v>0</v>
      </c>
      <c r="FT866" s="329">
        <f t="shared" si="1861"/>
        <v>0</v>
      </c>
      <c r="FU866" s="329">
        <f t="shared" si="1862"/>
        <v>0</v>
      </c>
      <c r="FV866" s="170">
        <f t="shared" si="1892"/>
        <v>0</v>
      </c>
      <c r="FW866" s="208">
        <f t="shared" si="1720"/>
        <v>0</v>
      </c>
      <c r="FX866" s="328">
        <v>37.6</v>
      </c>
      <c r="FY866" s="328">
        <f t="shared" si="1863"/>
        <v>0</v>
      </c>
      <c r="FZ866" s="329">
        <f t="shared" si="1864"/>
        <v>0</v>
      </c>
      <c r="GA866" s="329">
        <f t="shared" si="1865"/>
        <v>0</v>
      </c>
      <c r="GB866" s="329">
        <f t="shared" si="1866"/>
        <v>0</v>
      </c>
      <c r="GC866" s="329">
        <f t="shared" si="1867"/>
        <v>0</v>
      </c>
      <c r="GD866" s="329">
        <f t="shared" si="1868"/>
        <v>0</v>
      </c>
      <c r="GE866" s="329">
        <f t="shared" si="1869"/>
        <v>0</v>
      </c>
      <c r="GF866" s="170">
        <f t="shared" si="1893"/>
        <v>0</v>
      </c>
      <c r="GG866" s="208">
        <f t="shared" si="1721"/>
        <v>0</v>
      </c>
      <c r="GH866" s="328">
        <v>37.6</v>
      </c>
      <c r="GI866" s="328">
        <f t="shared" si="1870"/>
        <v>0</v>
      </c>
      <c r="GJ866" s="329">
        <f t="shared" si="1871"/>
        <v>0</v>
      </c>
      <c r="GK866" s="329">
        <f t="shared" si="1872"/>
        <v>0</v>
      </c>
      <c r="GL866" s="329">
        <f t="shared" si="1873"/>
        <v>0</v>
      </c>
      <c r="GM866" s="329">
        <f t="shared" si="1874"/>
        <v>0</v>
      </c>
      <c r="GN866" s="329">
        <f t="shared" si="1875"/>
        <v>0</v>
      </c>
      <c r="GO866" s="329">
        <f t="shared" si="1876"/>
        <v>0</v>
      </c>
      <c r="GP866" s="170">
        <f t="shared" si="1894"/>
        <v>0</v>
      </c>
      <c r="GQ866" s="208">
        <f t="shared" si="1722"/>
        <v>0</v>
      </c>
      <c r="GR866" s="328">
        <v>37.6</v>
      </c>
      <c r="GS866" s="328">
        <f t="shared" si="1877"/>
        <v>0</v>
      </c>
      <c r="GT866" s="329">
        <f t="shared" si="1878"/>
        <v>0</v>
      </c>
      <c r="GU866" s="329">
        <f t="shared" si="1879"/>
        <v>0</v>
      </c>
      <c r="GV866" s="329">
        <f t="shared" si="1880"/>
        <v>0</v>
      </c>
      <c r="GW866" s="329">
        <f t="shared" si="1881"/>
        <v>0</v>
      </c>
      <c r="GX866" s="329">
        <f t="shared" si="1882"/>
        <v>0</v>
      </c>
      <c r="GY866" s="329">
        <f t="shared" si="1883"/>
        <v>0</v>
      </c>
      <c r="GZ866" s="170">
        <f t="shared" si="1895"/>
        <v>0</v>
      </c>
      <c r="HA866" s="208">
        <f t="shared" si="1723"/>
        <v>0</v>
      </c>
      <c r="HB866" s="328">
        <v>37.6</v>
      </c>
      <c r="HC866" s="328">
        <f t="shared" si="1724"/>
        <v>0</v>
      </c>
      <c r="HD866" s="329">
        <f t="shared" si="1830"/>
        <v>0</v>
      </c>
      <c r="HE866" s="329">
        <f t="shared" si="1831"/>
        <v>0</v>
      </c>
      <c r="HF866" s="329">
        <f t="shared" si="1832"/>
        <v>0</v>
      </c>
      <c r="HG866" s="329">
        <f t="shared" si="1833"/>
        <v>0</v>
      </c>
      <c r="HH866" s="329">
        <f t="shared" si="1834"/>
        <v>0</v>
      </c>
      <c r="HI866" s="329">
        <f t="shared" si="1835"/>
        <v>0</v>
      </c>
      <c r="HJ866" s="170">
        <f t="shared" si="1896"/>
        <v>0</v>
      </c>
      <c r="HK866" s="208">
        <f t="shared" si="1725"/>
        <v>0</v>
      </c>
      <c r="HL866" s="328">
        <v>37.6</v>
      </c>
      <c r="HM866" s="328">
        <f t="shared" si="1726"/>
        <v>0</v>
      </c>
      <c r="HN866" s="329">
        <f t="shared" si="1836"/>
        <v>0</v>
      </c>
      <c r="HO866" s="329">
        <f t="shared" si="1837"/>
        <v>0</v>
      </c>
      <c r="HP866" s="329">
        <f t="shared" si="1838"/>
        <v>0</v>
      </c>
      <c r="HQ866" s="329">
        <f t="shared" si="1839"/>
        <v>0</v>
      </c>
      <c r="HR866" s="329">
        <f t="shared" si="1840"/>
        <v>0</v>
      </c>
      <c r="HS866" s="329">
        <f t="shared" si="1841"/>
        <v>0</v>
      </c>
      <c r="HT866" s="170">
        <f t="shared" si="1727"/>
        <v>0</v>
      </c>
      <c r="HU866" s="208">
        <f t="shared" si="1728"/>
        <v>0</v>
      </c>
      <c r="HV866" s="328">
        <v>37.6</v>
      </c>
      <c r="HW866" s="328">
        <f t="shared" si="1842"/>
        <v>0</v>
      </c>
      <c r="HX866" s="329">
        <f t="shared" si="1843"/>
        <v>0</v>
      </c>
      <c r="HY866" s="329">
        <f t="shared" si="1844"/>
        <v>0</v>
      </c>
      <c r="HZ866" s="329">
        <f t="shared" si="1845"/>
        <v>0</v>
      </c>
      <c r="IA866" s="329">
        <f t="shared" si="1846"/>
        <v>0</v>
      </c>
      <c r="IB866" s="329">
        <f t="shared" si="1847"/>
        <v>0</v>
      </c>
      <c r="IC866" s="329">
        <f t="shared" si="1848"/>
        <v>0</v>
      </c>
      <c r="ID866" s="170">
        <f t="shared" si="1729"/>
        <v>0</v>
      </c>
      <c r="IE866" s="208">
        <f t="shared" si="1730"/>
        <v>0</v>
      </c>
      <c r="IF866" s="328">
        <v>37.6</v>
      </c>
      <c r="IG866" s="328">
        <f t="shared" si="1849"/>
        <v>0</v>
      </c>
      <c r="IH866" s="329">
        <f t="shared" si="1850"/>
        <v>0</v>
      </c>
      <c r="II866" s="329">
        <f t="shared" si="1851"/>
        <v>0</v>
      </c>
      <c r="IJ866" s="329">
        <f t="shared" si="1852"/>
        <v>0</v>
      </c>
      <c r="IK866" s="329">
        <f t="shared" si="1853"/>
        <v>0</v>
      </c>
      <c r="IL866" s="329">
        <f t="shared" si="1854"/>
        <v>0</v>
      </c>
      <c r="IM866" s="329">
        <f t="shared" si="1855"/>
        <v>0</v>
      </c>
      <c r="IN866" s="170">
        <f t="shared" si="1897"/>
        <v>0</v>
      </c>
    </row>
    <row r="867" spans="1:248">
      <c r="A867" s="318"/>
      <c r="B867" s="318"/>
      <c r="C867" s="318"/>
      <c r="D867" s="318"/>
      <c r="E867" s="318"/>
      <c r="F867" s="318"/>
      <c r="G867" s="318"/>
      <c r="H867" s="318"/>
      <c r="I867" s="318"/>
      <c r="K867" s="318"/>
      <c r="L867" s="318"/>
      <c r="M867" s="318"/>
      <c r="N867" s="318"/>
      <c r="O867" s="318"/>
      <c r="P867" s="318"/>
      <c r="Q867" s="318"/>
      <c r="R867" s="318"/>
      <c r="S867" s="208">
        <f t="shared" si="1731"/>
        <v>0</v>
      </c>
      <c r="T867" s="328">
        <v>37.700000000000003</v>
      </c>
      <c r="U867" s="328">
        <f t="shared" si="1732"/>
        <v>0</v>
      </c>
      <c r="V867" s="329">
        <f t="shared" si="1733"/>
        <v>0</v>
      </c>
      <c r="W867" s="329">
        <f t="shared" si="1734"/>
        <v>0</v>
      </c>
      <c r="X867" s="329">
        <f t="shared" si="1735"/>
        <v>0</v>
      </c>
      <c r="Y867" s="329">
        <f t="shared" si="1736"/>
        <v>0</v>
      </c>
      <c r="Z867" s="329">
        <f t="shared" si="1737"/>
        <v>0</v>
      </c>
      <c r="AA867" s="329">
        <f t="shared" si="1738"/>
        <v>0</v>
      </c>
      <c r="AB867" s="170">
        <f t="shared" si="1684"/>
        <v>0</v>
      </c>
      <c r="AC867" s="208">
        <f t="shared" si="1685"/>
        <v>0</v>
      </c>
      <c r="AD867" s="328">
        <v>37.700000000000003</v>
      </c>
      <c r="AE867" s="328">
        <f t="shared" si="1739"/>
        <v>0</v>
      </c>
      <c r="AF867" s="329">
        <f t="shared" si="1740"/>
        <v>0</v>
      </c>
      <c r="AG867" s="329">
        <f t="shared" si="1741"/>
        <v>0</v>
      </c>
      <c r="AH867" s="329">
        <f t="shared" si="1742"/>
        <v>0</v>
      </c>
      <c r="AI867" s="329">
        <f t="shared" si="1743"/>
        <v>0</v>
      </c>
      <c r="AJ867" s="329">
        <f t="shared" si="1744"/>
        <v>0</v>
      </c>
      <c r="AK867" s="329">
        <f t="shared" si="1745"/>
        <v>0</v>
      </c>
      <c r="AL867" s="170">
        <f t="shared" si="1686"/>
        <v>0</v>
      </c>
      <c r="AM867" s="208">
        <f t="shared" si="1687"/>
        <v>0</v>
      </c>
      <c r="AN867" s="328">
        <v>37.700000000000003</v>
      </c>
      <c r="AO867" s="328">
        <f t="shared" si="1746"/>
        <v>0</v>
      </c>
      <c r="AP867" s="329">
        <f t="shared" si="1747"/>
        <v>0</v>
      </c>
      <c r="AQ867" s="329">
        <f t="shared" si="1748"/>
        <v>0</v>
      </c>
      <c r="AR867" s="329">
        <f t="shared" si="1749"/>
        <v>0</v>
      </c>
      <c r="AS867" s="329">
        <f t="shared" si="1750"/>
        <v>0</v>
      </c>
      <c r="AT867" s="329">
        <f t="shared" si="1751"/>
        <v>0</v>
      </c>
      <c r="AU867" s="329">
        <f t="shared" si="1752"/>
        <v>0</v>
      </c>
      <c r="AV867" s="170">
        <f t="shared" si="1688"/>
        <v>0</v>
      </c>
      <c r="AW867" s="208">
        <f t="shared" si="1689"/>
        <v>0</v>
      </c>
      <c r="AX867" s="328">
        <v>37.700000000000003</v>
      </c>
      <c r="AY867" s="328">
        <f t="shared" si="1753"/>
        <v>0</v>
      </c>
      <c r="AZ867" s="329">
        <f t="shared" si="1754"/>
        <v>0</v>
      </c>
      <c r="BA867" s="329">
        <f t="shared" si="1755"/>
        <v>0</v>
      </c>
      <c r="BB867" s="329">
        <f t="shared" si="1756"/>
        <v>0</v>
      </c>
      <c r="BC867" s="329">
        <f t="shared" si="1757"/>
        <v>0</v>
      </c>
      <c r="BD867" s="329">
        <f t="shared" si="1758"/>
        <v>0</v>
      </c>
      <c r="BE867" s="329">
        <f t="shared" si="1759"/>
        <v>0</v>
      </c>
      <c r="BF867" s="170">
        <f t="shared" si="1690"/>
        <v>0</v>
      </c>
      <c r="BG867" s="208">
        <f t="shared" si="1691"/>
        <v>0</v>
      </c>
      <c r="BH867" s="328">
        <v>37.700000000000003</v>
      </c>
      <c r="BI867" s="328">
        <f t="shared" si="1692"/>
        <v>0</v>
      </c>
      <c r="BJ867" s="329">
        <f t="shared" si="1693"/>
        <v>0</v>
      </c>
      <c r="BK867" s="329">
        <f t="shared" si="1694"/>
        <v>0</v>
      </c>
      <c r="BL867" s="329">
        <f t="shared" si="1695"/>
        <v>0</v>
      </c>
      <c r="BM867" s="329">
        <f t="shared" si="1696"/>
        <v>0</v>
      </c>
      <c r="BN867" s="329">
        <f t="shared" si="1697"/>
        <v>0</v>
      </c>
      <c r="BO867" s="329">
        <f t="shared" si="1698"/>
        <v>0</v>
      </c>
      <c r="BP867" s="170">
        <f t="shared" si="1699"/>
        <v>0</v>
      </c>
      <c r="BQ867" s="208">
        <f t="shared" si="1700"/>
        <v>0</v>
      </c>
      <c r="BR867" s="328">
        <v>37.700000000000003</v>
      </c>
      <c r="BS867" s="328">
        <f t="shared" si="1760"/>
        <v>0</v>
      </c>
      <c r="BT867" s="329">
        <f t="shared" si="1761"/>
        <v>0</v>
      </c>
      <c r="BU867" s="329">
        <f t="shared" si="1762"/>
        <v>0</v>
      </c>
      <c r="BV867" s="329">
        <f t="shared" si="1763"/>
        <v>0</v>
      </c>
      <c r="BW867" s="329">
        <f t="shared" si="1764"/>
        <v>0</v>
      </c>
      <c r="BX867" s="329">
        <f t="shared" si="1765"/>
        <v>0</v>
      </c>
      <c r="BY867" s="329">
        <f t="shared" si="1766"/>
        <v>0</v>
      </c>
      <c r="BZ867" s="170">
        <f t="shared" si="1701"/>
        <v>0</v>
      </c>
      <c r="CA867" s="208">
        <f t="shared" si="1702"/>
        <v>0</v>
      </c>
      <c r="CB867" s="328">
        <v>37.700000000000003</v>
      </c>
      <c r="CC867" s="328">
        <f t="shared" si="1767"/>
        <v>0</v>
      </c>
      <c r="CD867" s="329">
        <f t="shared" si="1768"/>
        <v>0</v>
      </c>
      <c r="CE867" s="329">
        <f t="shared" si="1769"/>
        <v>0</v>
      </c>
      <c r="CF867" s="329">
        <f t="shared" si="1770"/>
        <v>0</v>
      </c>
      <c r="CG867" s="329">
        <f t="shared" si="1771"/>
        <v>0</v>
      </c>
      <c r="CH867" s="329">
        <f t="shared" si="1772"/>
        <v>0</v>
      </c>
      <c r="CI867" s="329">
        <f t="shared" si="1773"/>
        <v>0</v>
      </c>
      <c r="CJ867" s="170">
        <f t="shared" si="1703"/>
        <v>0</v>
      </c>
      <c r="CK867" s="208">
        <f t="shared" si="1704"/>
        <v>0</v>
      </c>
      <c r="CL867" s="328">
        <v>37.700000000000003</v>
      </c>
      <c r="CM867" s="328">
        <f t="shared" si="1774"/>
        <v>0</v>
      </c>
      <c r="CN867" s="329">
        <f t="shared" si="1775"/>
        <v>0</v>
      </c>
      <c r="CO867" s="329">
        <f t="shared" si="1776"/>
        <v>0</v>
      </c>
      <c r="CP867" s="329">
        <f t="shared" si="1777"/>
        <v>0</v>
      </c>
      <c r="CQ867" s="329">
        <f t="shared" si="1778"/>
        <v>0</v>
      </c>
      <c r="CR867" s="329">
        <f t="shared" si="1779"/>
        <v>0</v>
      </c>
      <c r="CS867" s="329">
        <f t="shared" si="1780"/>
        <v>0</v>
      </c>
      <c r="CT867" s="170">
        <f t="shared" si="1705"/>
        <v>0</v>
      </c>
      <c r="CU867" s="208">
        <f t="shared" si="1706"/>
        <v>0</v>
      </c>
      <c r="CV867" s="328">
        <v>37.700000000000003</v>
      </c>
      <c r="CW867" s="328">
        <f t="shared" si="1781"/>
        <v>0</v>
      </c>
      <c r="CX867" s="329">
        <f t="shared" si="1782"/>
        <v>0</v>
      </c>
      <c r="CY867" s="329">
        <f t="shared" si="1783"/>
        <v>0</v>
      </c>
      <c r="CZ867" s="329">
        <f t="shared" si="1784"/>
        <v>0</v>
      </c>
      <c r="DA867" s="329">
        <f t="shared" si="1785"/>
        <v>0</v>
      </c>
      <c r="DB867" s="329">
        <f t="shared" si="1786"/>
        <v>0</v>
      </c>
      <c r="DC867" s="329">
        <f t="shared" si="1787"/>
        <v>0</v>
      </c>
      <c r="DD867" s="170">
        <f t="shared" si="1707"/>
        <v>0</v>
      </c>
      <c r="DE867" s="208">
        <f t="shared" si="1708"/>
        <v>0</v>
      </c>
      <c r="DF867" s="328">
        <v>37.700000000000003</v>
      </c>
      <c r="DG867" s="328">
        <f t="shared" si="1788"/>
        <v>0</v>
      </c>
      <c r="DH867" s="329">
        <f t="shared" si="1789"/>
        <v>0</v>
      </c>
      <c r="DI867" s="329">
        <f t="shared" si="1790"/>
        <v>0</v>
      </c>
      <c r="DJ867" s="329">
        <f t="shared" si="1791"/>
        <v>0</v>
      </c>
      <c r="DK867" s="329">
        <f t="shared" si="1792"/>
        <v>0</v>
      </c>
      <c r="DL867" s="329">
        <f t="shared" si="1793"/>
        <v>0</v>
      </c>
      <c r="DM867" s="329">
        <f t="shared" si="1794"/>
        <v>0</v>
      </c>
      <c r="DN867" s="170">
        <f t="shared" si="1709"/>
        <v>0</v>
      </c>
      <c r="DO867" s="208">
        <f t="shared" si="1710"/>
        <v>0</v>
      </c>
      <c r="DP867" s="328">
        <v>37.700000000000003</v>
      </c>
      <c r="DQ867" s="328">
        <f t="shared" si="1795"/>
        <v>0</v>
      </c>
      <c r="DR867" s="329">
        <f t="shared" si="1796"/>
        <v>0</v>
      </c>
      <c r="DS867" s="329">
        <f t="shared" si="1797"/>
        <v>0</v>
      </c>
      <c r="DT867" s="329">
        <f t="shared" si="1798"/>
        <v>0</v>
      </c>
      <c r="DU867" s="329">
        <f t="shared" si="1799"/>
        <v>0</v>
      </c>
      <c r="DV867" s="329">
        <f t="shared" si="1800"/>
        <v>0</v>
      </c>
      <c r="DW867" s="329">
        <f t="shared" si="1801"/>
        <v>0</v>
      </c>
      <c r="DX867" s="170">
        <f t="shared" si="1711"/>
        <v>0</v>
      </c>
      <c r="DY867" s="208">
        <f t="shared" si="1712"/>
        <v>0</v>
      </c>
      <c r="DZ867" s="328">
        <v>37.700000000000003</v>
      </c>
      <c r="EA867" s="328">
        <f t="shared" si="1802"/>
        <v>0</v>
      </c>
      <c r="EB867" s="329">
        <f t="shared" si="1803"/>
        <v>0</v>
      </c>
      <c r="EC867" s="329">
        <f t="shared" si="1804"/>
        <v>0</v>
      </c>
      <c r="ED867" s="329">
        <f t="shared" si="1805"/>
        <v>0</v>
      </c>
      <c r="EE867" s="329">
        <f t="shared" si="1806"/>
        <v>0</v>
      </c>
      <c r="EF867" s="329">
        <f t="shared" si="1807"/>
        <v>0</v>
      </c>
      <c r="EG867" s="329">
        <f t="shared" si="1808"/>
        <v>0</v>
      </c>
      <c r="EH867" s="170">
        <f t="shared" si="1713"/>
        <v>0</v>
      </c>
      <c r="EI867" s="208">
        <f t="shared" si="1714"/>
        <v>0</v>
      </c>
      <c r="EJ867" s="328">
        <v>37.700000000000003</v>
      </c>
      <c r="EK867" s="328">
        <f t="shared" si="1809"/>
        <v>0</v>
      </c>
      <c r="EL867" s="329">
        <f t="shared" si="1810"/>
        <v>0</v>
      </c>
      <c r="EM867" s="329">
        <f t="shared" si="1811"/>
        <v>0</v>
      </c>
      <c r="EN867" s="329">
        <f t="shared" si="1812"/>
        <v>0</v>
      </c>
      <c r="EO867" s="329">
        <f t="shared" si="1813"/>
        <v>0</v>
      </c>
      <c r="EP867" s="329">
        <f t="shared" si="1814"/>
        <v>0</v>
      </c>
      <c r="EQ867" s="329">
        <f t="shared" si="1815"/>
        <v>0</v>
      </c>
      <c r="ER867" s="170">
        <f t="shared" si="1715"/>
        <v>0</v>
      </c>
      <c r="ES867" s="208">
        <f t="shared" si="1716"/>
        <v>0</v>
      </c>
      <c r="ET867" s="328">
        <v>37.700000000000003</v>
      </c>
      <c r="EU867" s="328">
        <f t="shared" si="1816"/>
        <v>0</v>
      </c>
      <c r="EV867" s="329">
        <f t="shared" si="1817"/>
        <v>0</v>
      </c>
      <c r="EW867" s="329">
        <f t="shared" si="1818"/>
        <v>0</v>
      </c>
      <c r="EX867" s="329">
        <f t="shared" si="1819"/>
        <v>0</v>
      </c>
      <c r="EY867" s="329">
        <f t="shared" si="1820"/>
        <v>0</v>
      </c>
      <c r="EZ867" s="329">
        <f t="shared" si="1821"/>
        <v>0</v>
      </c>
      <c r="FA867" s="329">
        <f t="shared" si="1822"/>
        <v>0</v>
      </c>
      <c r="FB867" s="170">
        <f t="shared" si="1717"/>
        <v>0</v>
      </c>
      <c r="FC867" s="208">
        <f t="shared" si="1718"/>
        <v>0</v>
      </c>
      <c r="FD867" s="328">
        <v>37.700000000000003</v>
      </c>
      <c r="FE867" s="328">
        <f t="shared" si="1823"/>
        <v>0</v>
      </c>
      <c r="FF867" s="329">
        <f t="shared" si="1824"/>
        <v>0</v>
      </c>
      <c r="FG867" s="329">
        <f t="shared" si="1825"/>
        <v>0</v>
      </c>
      <c r="FH867" s="329">
        <f t="shared" si="1826"/>
        <v>0</v>
      </c>
      <c r="FI867" s="329">
        <f t="shared" si="1827"/>
        <v>0</v>
      </c>
      <c r="FJ867" s="329">
        <f t="shared" si="1828"/>
        <v>0</v>
      </c>
      <c r="FK867" s="329">
        <f t="shared" si="1829"/>
        <v>0</v>
      </c>
      <c r="FL867" s="170">
        <f t="shared" si="1891"/>
        <v>0</v>
      </c>
      <c r="FM867" s="208">
        <f t="shared" si="1719"/>
        <v>0</v>
      </c>
      <c r="FN867" s="328">
        <v>37.700000000000003</v>
      </c>
      <c r="FO867" s="328">
        <f t="shared" si="1856"/>
        <v>0</v>
      </c>
      <c r="FP867" s="329">
        <f t="shared" si="1857"/>
        <v>0</v>
      </c>
      <c r="FQ867" s="329">
        <f t="shared" si="1858"/>
        <v>0</v>
      </c>
      <c r="FR867" s="329">
        <f t="shared" si="1859"/>
        <v>0</v>
      </c>
      <c r="FS867" s="329">
        <f t="shared" si="1860"/>
        <v>0</v>
      </c>
      <c r="FT867" s="329">
        <f t="shared" si="1861"/>
        <v>0</v>
      </c>
      <c r="FU867" s="329">
        <f t="shared" si="1862"/>
        <v>0</v>
      </c>
      <c r="FV867" s="170">
        <f t="shared" si="1892"/>
        <v>0</v>
      </c>
      <c r="FW867" s="208">
        <f t="shared" si="1720"/>
        <v>0</v>
      </c>
      <c r="FX867" s="328">
        <v>37.700000000000003</v>
      </c>
      <c r="FY867" s="328">
        <f t="shared" si="1863"/>
        <v>0</v>
      </c>
      <c r="FZ867" s="329">
        <f t="shared" si="1864"/>
        <v>0</v>
      </c>
      <c r="GA867" s="329">
        <f t="shared" si="1865"/>
        <v>0</v>
      </c>
      <c r="GB867" s="329">
        <f t="shared" si="1866"/>
        <v>0</v>
      </c>
      <c r="GC867" s="329">
        <f t="shared" si="1867"/>
        <v>0</v>
      </c>
      <c r="GD867" s="329">
        <f t="shared" si="1868"/>
        <v>0</v>
      </c>
      <c r="GE867" s="329">
        <f t="shared" si="1869"/>
        <v>0</v>
      </c>
      <c r="GF867" s="170">
        <f t="shared" si="1893"/>
        <v>0</v>
      </c>
      <c r="GG867" s="208">
        <f t="shared" si="1721"/>
        <v>0</v>
      </c>
      <c r="GH867" s="328">
        <v>37.700000000000003</v>
      </c>
      <c r="GI867" s="328">
        <f t="shared" si="1870"/>
        <v>0</v>
      </c>
      <c r="GJ867" s="329">
        <f t="shared" si="1871"/>
        <v>0</v>
      </c>
      <c r="GK867" s="329">
        <f t="shared" si="1872"/>
        <v>0</v>
      </c>
      <c r="GL867" s="329">
        <f t="shared" si="1873"/>
        <v>0</v>
      </c>
      <c r="GM867" s="329">
        <f t="shared" si="1874"/>
        <v>0</v>
      </c>
      <c r="GN867" s="329">
        <f t="shared" si="1875"/>
        <v>0</v>
      </c>
      <c r="GO867" s="329">
        <f t="shared" si="1876"/>
        <v>0</v>
      </c>
      <c r="GP867" s="170">
        <f t="shared" si="1894"/>
        <v>0</v>
      </c>
      <c r="GQ867" s="208">
        <f t="shared" si="1722"/>
        <v>0</v>
      </c>
      <c r="GR867" s="328">
        <v>37.700000000000003</v>
      </c>
      <c r="GS867" s="328">
        <f t="shared" si="1877"/>
        <v>0</v>
      </c>
      <c r="GT867" s="329">
        <f t="shared" si="1878"/>
        <v>0</v>
      </c>
      <c r="GU867" s="329">
        <f t="shared" si="1879"/>
        <v>0</v>
      </c>
      <c r="GV867" s="329">
        <f t="shared" si="1880"/>
        <v>0</v>
      </c>
      <c r="GW867" s="329">
        <f t="shared" si="1881"/>
        <v>0</v>
      </c>
      <c r="GX867" s="329">
        <f t="shared" si="1882"/>
        <v>0</v>
      </c>
      <c r="GY867" s="329">
        <f t="shared" si="1883"/>
        <v>0</v>
      </c>
      <c r="GZ867" s="170">
        <f t="shared" si="1895"/>
        <v>0</v>
      </c>
      <c r="HA867" s="208">
        <f t="shared" si="1723"/>
        <v>0</v>
      </c>
      <c r="HB867" s="328">
        <v>37.700000000000003</v>
      </c>
      <c r="HC867" s="328">
        <f t="shared" si="1724"/>
        <v>0</v>
      </c>
      <c r="HD867" s="329">
        <f t="shared" si="1830"/>
        <v>0</v>
      </c>
      <c r="HE867" s="329">
        <f t="shared" si="1831"/>
        <v>0</v>
      </c>
      <c r="HF867" s="329">
        <f t="shared" si="1832"/>
        <v>0</v>
      </c>
      <c r="HG867" s="329">
        <f t="shared" si="1833"/>
        <v>0</v>
      </c>
      <c r="HH867" s="329">
        <f t="shared" si="1834"/>
        <v>0</v>
      </c>
      <c r="HI867" s="329">
        <f t="shared" si="1835"/>
        <v>0</v>
      </c>
      <c r="HJ867" s="170">
        <f t="shared" si="1896"/>
        <v>0</v>
      </c>
      <c r="HK867" s="208">
        <f t="shared" si="1725"/>
        <v>0</v>
      </c>
      <c r="HL867" s="328">
        <v>37.700000000000003</v>
      </c>
      <c r="HM867" s="328">
        <f t="shared" si="1726"/>
        <v>0</v>
      </c>
      <c r="HN867" s="329">
        <f t="shared" si="1836"/>
        <v>0</v>
      </c>
      <c r="HO867" s="329">
        <f t="shared" si="1837"/>
        <v>0</v>
      </c>
      <c r="HP867" s="329">
        <f t="shared" si="1838"/>
        <v>0</v>
      </c>
      <c r="HQ867" s="329">
        <f t="shared" si="1839"/>
        <v>0</v>
      </c>
      <c r="HR867" s="329">
        <f t="shared" si="1840"/>
        <v>0</v>
      </c>
      <c r="HS867" s="329">
        <f t="shared" si="1841"/>
        <v>0</v>
      </c>
      <c r="HT867" s="170">
        <f t="shared" si="1727"/>
        <v>0</v>
      </c>
      <c r="HU867" s="208">
        <f t="shared" si="1728"/>
        <v>0</v>
      </c>
      <c r="HV867" s="328">
        <v>37.700000000000003</v>
      </c>
      <c r="HW867" s="328">
        <f t="shared" si="1842"/>
        <v>0</v>
      </c>
      <c r="HX867" s="329">
        <f t="shared" si="1843"/>
        <v>0</v>
      </c>
      <c r="HY867" s="329">
        <f t="shared" si="1844"/>
        <v>0</v>
      </c>
      <c r="HZ867" s="329">
        <f t="shared" si="1845"/>
        <v>0</v>
      </c>
      <c r="IA867" s="329">
        <f t="shared" si="1846"/>
        <v>0</v>
      </c>
      <c r="IB867" s="329">
        <f t="shared" si="1847"/>
        <v>0</v>
      </c>
      <c r="IC867" s="329">
        <f t="shared" si="1848"/>
        <v>0</v>
      </c>
      <c r="ID867" s="170">
        <f t="shared" si="1729"/>
        <v>0</v>
      </c>
      <c r="IE867" s="208">
        <f t="shared" si="1730"/>
        <v>0</v>
      </c>
      <c r="IF867" s="328">
        <v>37.700000000000003</v>
      </c>
      <c r="IG867" s="328">
        <f t="shared" si="1849"/>
        <v>0</v>
      </c>
      <c r="IH867" s="329">
        <f t="shared" si="1850"/>
        <v>0</v>
      </c>
      <c r="II867" s="329">
        <f t="shared" si="1851"/>
        <v>0</v>
      </c>
      <c r="IJ867" s="329">
        <f t="shared" si="1852"/>
        <v>0</v>
      </c>
      <c r="IK867" s="329">
        <f t="shared" si="1853"/>
        <v>0</v>
      </c>
      <c r="IL867" s="329">
        <f t="shared" si="1854"/>
        <v>0</v>
      </c>
      <c r="IM867" s="329">
        <f t="shared" si="1855"/>
        <v>0</v>
      </c>
      <c r="IN867" s="170">
        <f t="shared" si="1897"/>
        <v>0</v>
      </c>
    </row>
    <row r="868" spans="1:248">
      <c r="A868" s="318"/>
      <c r="B868" s="318"/>
      <c r="C868" s="318"/>
      <c r="D868" s="318"/>
      <c r="E868" s="318"/>
      <c r="F868" s="318"/>
      <c r="G868" s="318"/>
      <c r="H868" s="318"/>
      <c r="I868" s="318"/>
      <c r="K868" s="318"/>
      <c r="L868" s="318"/>
      <c r="M868" s="318"/>
      <c r="N868" s="318"/>
      <c r="O868" s="318"/>
      <c r="P868" s="318"/>
      <c r="Q868" s="318"/>
      <c r="R868" s="318"/>
      <c r="S868" s="208">
        <f t="shared" si="1731"/>
        <v>0</v>
      </c>
      <c r="T868" s="328">
        <v>37.799999999999997</v>
      </c>
      <c r="U868" s="328">
        <f t="shared" si="1732"/>
        <v>0</v>
      </c>
      <c r="V868" s="329">
        <f t="shared" si="1733"/>
        <v>0</v>
      </c>
      <c r="W868" s="329">
        <f t="shared" si="1734"/>
        <v>0</v>
      </c>
      <c r="X868" s="329">
        <f t="shared" si="1735"/>
        <v>0</v>
      </c>
      <c r="Y868" s="329">
        <f t="shared" si="1736"/>
        <v>0</v>
      </c>
      <c r="Z868" s="329">
        <f t="shared" si="1737"/>
        <v>0</v>
      </c>
      <c r="AA868" s="329">
        <f t="shared" si="1738"/>
        <v>0</v>
      </c>
      <c r="AB868" s="170">
        <f t="shared" si="1684"/>
        <v>0</v>
      </c>
      <c r="AC868" s="208">
        <f t="shared" si="1685"/>
        <v>0</v>
      </c>
      <c r="AD868" s="328">
        <v>37.799999999999997</v>
      </c>
      <c r="AE868" s="328">
        <f t="shared" si="1739"/>
        <v>0</v>
      </c>
      <c r="AF868" s="329">
        <f t="shared" si="1740"/>
        <v>0</v>
      </c>
      <c r="AG868" s="329">
        <f t="shared" si="1741"/>
        <v>0</v>
      </c>
      <c r="AH868" s="329">
        <f t="shared" si="1742"/>
        <v>0</v>
      </c>
      <c r="AI868" s="329">
        <f t="shared" si="1743"/>
        <v>0</v>
      </c>
      <c r="AJ868" s="329">
        <f t="shared" si="1744"/>
        <v>0</v>
      </c>
      <c r="AK868" s="329">
        <f t="shared" si="1745"/>
        <v>0</v>
      </c>
      <c r="AL868" s="170">
        <f t="shared" si="1686"/>
        <v>0</v>
      </c>
      <c r="AM868" s="208">
        <f t="shared" si="1687"/>
        <v>0</v>
      </c>
      <c r="AN868" s="328">
        <v>37.799999999999997</v>
      </c>
      <c r="AO868" s="328">
        <f t="shared" si="1746"/>
        <v>0</v>
      </c>
      <c r="AP868" s="329">
        <f t="shared" si="1747"/>
        <v>0</v>
      </c>
      <c r="AQ868" s="329">
        <f t="shared" si="1748"/>
        <v>0</v>
      </c>
      <c r="AR868" s="329">
        <f t="shared" si="1749"/>
        <v>0</v>
      </c>
      <c r="AS868" s="329">
        <f t="shared" si="1750"/>
        <v>0</v>
      </c>
      <c r="AT868" s="329">
        <f t="shared" si="1751"/>
        <v>0</v>
      </c>
      <c r="AU868" s="329">
        <f t="shared" si="1752"/>
        <v>0</v>
      </c>
      <c r="AV868" s="170">
        <f t="shared" si="1688"/>
        <v>0</v>
      </c>
      <c r="AW868" s="208">
        <f t="shared" si="1689"/>
        <v>0</v>
      </c>
      <c r="AX868" s="328">
        <v>37.799999999999997</v>
      </c>
      <c r="AY868" s="328">
        <f t="shared" si="1753"/>
        <v>0</v>
      </c>
      <c r="AZ868" s="329">
        <f t="shared" si="1754"/>
        <v>0</v>
      </c>
      <c r="BA868" s="329">
        <f t="shared" si="1755"/>
        <v>0</v>
      </c>
      <c r="BB868" s="329">
        <f t="shared" si="1756"/>
        <v>0</v>
      </c>
      <c r="BC868" s="329">
        <f t="shared" si="1757"/>
        <v>0</v>
      </c>
      <c r="BD868" s="329">
        <f t="shared" si="1758"/>
        <v>0</v>
      </c>
      <c r="BE868" s="329">
        <f t="shared" si="1759"/>
        <v>0</v>
      </c>
      <c r="BF868" s="170">
        <f t="shared" si="1690"/>
        <v>0</v>
      </c>
      <c r="BG868" s="208">
        <f t="shared" si="1691"/>
        <v>0</v>
      </c>
      <c r="BH868" s="328">
        <v>37.799999999999997</v>
      </c>
      <c r="BI868" s="328">
        <f t="shared" si="1692"/>
        <v>0</v>
      </c>
      <c r="BJ868" s="329">
        <f t="shared" si="1693"/>
        <v>0</v>
      </c>
      <c r="BK868" s="329">
        <f t="shared" si="1694"/>
        <v>0</v>
      </c>
      <c r="BL868" s="329">
        <f t="shared" si="1695"/>
        <v>0</v>
      </c>
      <c r="BM868" s="329">
        <f t="shared" si="1696"/>
        <v>0</v>
      </c>
      <c r="BN868" s="329">
        <f t="shared" si="1697"/>
        <v>0</v>
      </c>
      <c r="BO868" s="329">
        <f t="shared" si="1698"/>
        <v>0</v>
      </c>
      <c r="BP868" s="170">
        <f t="shared" si="1699"/>
        <v>0</v>
      </c>
      <c r="BQ868" s="208">
        <f t="shared" si="1700"/>
        <v>0</v>
      </c>
      <c r="BR868" s="328">
        <v>37.799999999999997</v>
      </c>
      <c r="BS868" s="328">
        <f t="shared" si="1760"/>
        <v>0</v>
      </c>
      <c r="BT868" s="329">
        <f t="shared" si="1761"/>
        <v>0</v>
      </c>
      <c r="BU868" s="329">
        <f t="shared" si="1762"/>
        <v>0</v>
      </c>
      <c r="BV868" s="329">
        <f t="shared" si="1763"/>
        <v>0</v>
      </c>
      <c r="BW868" s="329">
        <f t="shared" si="1764"/>
        <v>0</v>
      </c>
      <c r="BX868" s="329">
        <f t="shared" si="1765"/>
        <v>0</v>
      </c>
      <c r="BY868" s="329">
        <f t="shared" si="1766"/>
        <v>0</v>
      </c>
      <c r="BZ868" s="170">
        <f t="shared" si="1701"/>
        <v>0</v>
      </c>
      <c r="CA868" s="208">
        <f t="shared" si="1702"/>
        <v>0</v>
      </c>
      <c r="CB868" s="328">
        <v>37.799999999999997</v>
      </c>
      <c r="CC868" s="328">
        <f t="shared" si="1767"/>
        <v>0</v>
      </c>
      <c r="CD868" s="329">
        <f t="shared" si="1768"/>
        <v>0</v>
      </c>
      <c r="CE868" s="329">
        <f t="shared" si="1769"/>
        <v>0</v>
      </c>
      <c r="CF868" s="329">
        <f t="shared" si="1770"/>
        <v>0</v>
      </c>
      <c r="CG868" s="329">
        <f t="shared" si="1771"/>
        <v>0</v>
      </c>
      <c r="CH868" s="329">
        <f t="shared" si="1772"/>
        <v>0</v>
      </c>
      <c r="CI868" s="329">
        <f t="shared" si="1773"/>
        <v>0</v>
      </c>
      <c r="CJ868" s="170">
        <f t="shared" si="1703"/>
        <v>0</v>
      </c>
      <c r="CK868" s="208">
        <f t="shared" si="1704"/>
        <v>0</v>
      </c>
      <c r="CL868" s="328">
        <v>37.799999999999997</v>
      </c>
      <c r="CM868" s="328">
        <f t="shared" si="1774"/>
        <v>0</v>
      </c>
      <c r="CN868" s="329">
        <f t="shared" si="1775"/>
        <v>0</v>
      </c>
      <c r="CO868" s="329">
        <f t="shared" si="1776"/>
        <v>0</v>
      </c>
      <c r="CP868" s="329">
        <f t="shared" si="1777"/>
        <v>0</v>
      </c>
      <c r="CQ868" s="329">
        <f t="shared" si="1778"/>
        <v>0</v>
      </c>
      <c r="CR868" s="329">
        <f t="shared" si="1779"/>
        <v>0</v>
      </c>
      <c r="CS868" s="329">
        <f t="shared" si="1780"/>
        <v>0</v>
      </c>
      <c r="CT868" s="170">
        <f t="shared" si="1705"/>
        <v>0</v>
      </c>
      <c r="CU868" s="208">
        <f t="shared" si="1706"/>
        <v>0</v>
      </c>
      <c r="CV868" s="328">
        <v>37.799999999999997</v>
      </c>
      <c r="CW868" s="328">
        <f t="shared" si="1781"/>
        <v>0</v>
      </c>
      <c r="CX868" s="329">
        <f t="shared" si="1782"/>
        <v>0</v>
      </c>
      <c r="CY868" s="329">
        <f t="shared" si="1783"/>
        <v>0</v>
      </c>
      <c r="CZ868" s="329">
        <f t="shared" si="1784"/>
        <v>0</v>
      </c>
      <c r="DA868" s="329">
        <f t="shared" si="1785"/>
        <v>0</v>
      </c>
      <c r="DB868" s="329">
        <f t="shared" si="1786"/>
        <v>0</v>
      </c>
      <c r="DC868" s="329">
        <f t="shared" si="1787"/>
        <v>0</v>
      </c>
      <c r="DD868" s="170">
        <f t="shared" si="1707"/>
        <v>0</v>
      </c>
      <c r="DE868" s="208">
        <f t="shared" si="1708"/>
        <v>0</v>
      </c>
      <c r="DF868" s="328">
        <v>37.799999999999997</v>
      </c>
      <c r="DG868" s="328">
        <f t="shared" si="1788"/>
        <v>0</v>
      </c>
      <c r="DH868" s="329">
        <f t="shared" si="1789"/>
        <v>0</v>
      </c>
      <c r="DI868" s="329">
        <f t="shared" si="1790"/>
        <v>0</v>
      </c>
      <c r="DJ868" s="329">
        <f t="shared" si="1791"/>
        <v>0</v>
      </c>
      <c r="DK868" s="329">
        <f t="shared" si="1792"/>
        <v>0</v>
      </c>
      <c r="DL868" s="329">
        <f t="shared" si="1793"/>
        <v>0</v>
      </c>
      <c r="DM868" s="329">
        <f t="shared" si="1794"/>
        <v>0</v>
      </c>
      <c r="DN868" s="170">
        <f t="shared" si="1709"/>
        <v>0</v>
      </c>
      <c r="DO868" s="208">
        <f t="shared" si="1710"/>
        <v>0</v>
      </c>
      <c r="DP868" s="328">
        <v>37.799999999999997</v>
      </c>
      <c r="DQ868" s="328">
        <f t="shared" si="1795"/>
        <v>0</v>
      </c>
      <c r="DR868" s="329">
        <f t="shared" si="1796"/>
        <v>0</v>
      </c>
      <c r="DS868" s="329">
        <f t="shared" si="1797"/>
        <v>0</v>
      </c>
      <c r="DT868" s="329">
        <f t="shared" si="1798"/>
        <v>0</v>
      </c>
      <c r="DU868" s="329">
        <f t="shared" si="1799"/>
        <v>0</v>
      </c>
      <c r="DV868" s="329">
        <f t="shared" si="1800"/>
        <v>0</v>
      </c>
      <c r="DW868" s="329">
        <f t="shared" si="1801"/>
        <v>0</v>
      </c>
      <c r="DX868" s="170">
        <f t="shared" si="1711"/>
        <v>0</v>
      </c>
      <c r="DY868" s="208">
        <f t="shared" si="1712"/>
        <v>0</v>
      </c>
      <c r="DZ868" s="328">
        <v>37.799999999999997</v>
      </c>
      <c r="EA868" s="328">
        <f t="shared" si="1802"/>
        <v>0</v>
      </c>
      <c r="EB868" s="329">
        <f t="shared" si="1803"/>
        <v>0</v>
      </c>
      <c r="EC868" s="329">
        <f t="shared" si="1804"/>
        <v>0</v>
      </c>
      <c r="ED868" s="329">
        <f t="shared" si="1805"/>
        <v>0</v>
      </c>
      <c r="EE868" s="329">
        <f t="shared" si="1806"/>
        <v>0</v>
      </c>
      <c r="EF868" s="329">
        <f t="shared" si="1807"/>
        <v>0</v>
      </c>
      <c r="EG868" s="329">
        <f t="shared" si="1808"/>
        <v>0</v>
      </c>
      <c r="EH868" s="170">
        <f t="shared" si="1713"/>
        <v>0</v>
      </c>
      <c r="EI868" s="208">
        <f t="shared" si="1714"/>
        <v>0</v>
      </c>
      <c r="EJ868" s="328">
        <v>37.799999999999997</v>
      </c>
      <c r="EK868" s="328">
        <f t="shared" si="1809"/>
        <v>0</v>
      </c>
      <c r="EL868" s="329">
        <f t="shared" si="1810"/>
        <v>0</v>
      </c>
      <c r="EM868" s="329">
        <f t="shared" si="1811"/>
        <v>0</v>
      </c>
      <c r="EN868" s="329">
        <f t="shared" si="1812"/>
        <v>0</v>
      </c>
      <c r="EO868" s="329">
        <f t="shared" si="1813"/>
        <v>0</v>
      </c>
      <c r="EP868" s="329">
        <f t="shared" si="1814"/>
        <v>0</v>
      </c>
      <c r="EQ868" s="329">
        <f t="shared" si="1815"/>
        <v>0</v>
      </c>
      <c r="ER868" s="170">
        <f t="shared" si="1715"/>
        <v>0</v>
      </c>
      <c r="ES868" s="208">
        <f t="shared" si="1716"/>
        <v>0</v>
      </c>
      <c r="ET868" s="328">
        <v>37.799999999999997</v>
      </c>
      <c r="EU868" s="328">
        <f t="shared" si="1816"/>
        <v>0</v>
      </c>
      <c r="EV868" s="329">
        <f t="shared" si="1817"/>
        <v>0</v>
      </c>
      <c r="EW868" s="329">
        <f t="shared" si="1818"/>
        <v>0</v>
      </c>
      <c r="EX868" s="329">
        <f t="shared" si="1819"/>
        <v>0</v>
      </c>
      <c r="EY868" s="329">
        <f t="shared" si="1820"/>
        <v>0</v>
      </c>
      <c r="EZ868" s="329">
        <f t="shared" si="1821"/>
        <v>0</v>
      </c>
      <c r="FA868" s="329">
        <f t="shared" si="1822"/>
        <v>0</v>
      </c>
      <c r="FB868" s="170">
        <f t="shared" si="1717"/>
        <v>0</v>
      </c>
      <c r="FC868" s="208">
        <f t="shared" si="1718"/>
        <v>0</v>
      </c>
      <c r="FD868" s="328">
        <v>37.799999999999997</v>
      </c>
      <c r="FE868" s="328">
        <f t="shared" si="1823"/>
        <v>0</v>
      </c>
      <c r="FF868" s="329">
        <f t="shared" si="1824"/>
        <v>0</v>
      </c>
      <c r="FG868" s="329">
        <f t="shared" si="1825"/>
        <v>0</v>
      </c>
      <c r="FH868" s="329">
        <f t="shared" si="1826"/>
        <v>0</v>
      </c>
      <c r="FI868" s="329">
        <f t="shared" si="1827"/>
        <v>0</v>
      </c>
      <c r="FJ868" s="329">
        <f t="shared" si="1828"/>
        <v>0</v>
      </c>
      <c r="FK868" s="329">
        <f t="shared" si="1829"/>
        <v>0</v>
      </c>
      <c r="FL868" s="170">
        <f t="shared" si="1891"/>
        <v>0</v>
      </c>
      <c r="FM868" s="208">
        <f t="shared" si="1719"/>
        <v>0</v>
      </c>
      <c r="FN868" s="328">
        <v>37.799999999999997</v>
      </c>
      <c r="FO868" s="328">
        <f t="shared" si="1856"/>
        <v>0</v>
      </c>
      <c r="FP868" s="329">
        <f t="shared" si="1857"/>
        <v>0</v>
      </c>
      <c r="FQ868" s="329">
        <f t="shared" si="1858"/>
        <v>0</v>
      </c>
      <c r="FR868" s="329">
        <f t="shared" si="1859"/>
        <v>0</v>
      </c>
      <c r="FS868" s="329">
        <f t="shared" si="1860"/>
        <v>0</v>
      </c>
      <c r="FT868" s="329">
        <f t="shared" si="1861"/>
        <v>0</v>
      </c>
      <c r="FU868" s="329">
        <f t="shared" si="1862"/>
        <v>0</v>
      </c>
      <c r="FV868" s="170">
        <f t="shared" si="1892"/>
        <v>0</v>
      </c>
      <c r="FW868" s="208">
        <f t="shared" si="1720"/>
        <v>0</v>
      </c>
      <c r="FX868" s="328">
        <v>37.799999999999997</v>
      </c>
      <c r="FY868" s="328">
        <f t="shared" si="1863"/>
        <v>0</v>
      </c>
      <c r="FZ868" s="329">
        <f t="shared" si="1864"/>
        <v>0</v>
      </c>
      <c r="GA868" s="329">
        <f t="shared" si="1865"/>
        <v>0</v>
      </c>
      <c r="GB868" s="329">
        <f t="shared" si="1866"/>
        <v>0</v>
      </c>
      <c r="GC868" s="329">
        <f t="shared" si="1867"/>
        <v>0</v>
      </c>
      <c r="GD868" s="329">
        <f t="shared" si="1868"/>
        <v>0</v>
      </c>
      <c r="GE868" s="329">
        <f t="shared" si="1869"/>
        <v>0</v>
      </c>
      <c r="GF868" s="170">
        <f t="shared" si="1893"/>
        <v>0</v>
      </c>
      <c r="GG868" s="208">
        <f t="shared" si="1721"/>
        <v>0</v>
      </c>
      <c r="GH868" s="328">
        <v>37.799999999999997</v>
      </c>
      <c r="GI868" s="328">
        <f t="shared" si="1870"/>
        <v>0</v>
      </c>
      <c r="GJ868" s="329">
        <f t="shared" si="1871"/>
        <v>0</v>
      </c>
      <c r="GK868" s="329">
        <f t="shared" si="1872"/>
        <v>0</v>
      </c>
      <c r="GL868" s="329">
        <f t="shared" si="1873"/>
        <v>0</v>
      </c>
      <c r="GM868" s="329">
        <f t="shared" si="1874"/>
        <v>0</v>
      </c>
      <c r="GN868" s="329">
        <f t="shared" si="1875"/>
        <v>0</v>
      </c>
      <c r="GO868" s="329">
        <f t="shared" si="1876"/>
        <v>0</v>
      </c>
      <c r="GP868" s="170">
        <f t="shared" si="1894"/>
        <v>0</v>
      </c>
      <c r="GQ868" s="208">
        <f t="shared" si="1722"/>
        <v>0</v>
      </c>
      <c r="GR868" s="328">
        <v>37.799999999999997</v>
      </c>
      <c r="GS868" s="328">
        <f t="shared" si="1877"/>
        <v>0</v>
      </c>
      <c r="GT868" s="329">
        <f t="shared" si="1878"/>
        <v>0</v>
      </c>
      <c r="GU868" s="329">
        <f t="shared" si="1879"/>
        <v>0</v>
      </c>
      <c r="GV868" s="329">
        <f t="shared" si="1880"/>
        <v>0</v>
      </c>
      <c r="GW868" s="329">
        <f t="shared" si="1881"/>
        <v>0</v>
      </c>
      <c r="GX868" s="329">
        <f t="shared" si="1882"/>
        <v>0</v>
      </c>
      <c r="GY868" s="329">
        <f t="shared" si="1883"/>
        <v>0</v>
      </c>
      <c r="GZ868" s="170">
        <f t="shared" si="1895"/>
        <v>0</v>
      </c>
      <c r="HA868" s="208">
        <f t="shared" si="1723"/>
        <v>0</v>
      </c>
      <c r="HB868" s="328">
        <v>37.799999999999997</v>
      </c>
      <c r="HC868" s="328">
        <f t="shared" si="1724"/>
        <v>0</v>
      </c>
      <c r="HD868" s="329">
        <f t="shared" si="1830"/>
        <v>0</v>
      </c>
      <c r="HE868" s="329">
        <f t="shared" si="1831"/>
        <v>0</v>
      </c>
      <c r="HF868" s="329">
        <f t="shared" si="1832"/>
        <v>0</v>
      </c>
      <c r="HG868" s="329">
        <f t="shared" si="1833"/>
        <v>0</v>
      </c>
      <c r="HH868" s="329">
        <f t="shared" si="1834"/>
        <v>0</v>
      </c>
      <c r="HI868" s="329">
        <f t="shared" si="1835"/>
        <v>0</v>
      </c>
      <c r="HJ868" s="170">
        <f t="shared" si="1896"/>
        <v>0</v>
      </c>
      <c r="HK868" s="208">
        <f t="shared" si="1725"/>
        <v>0</v>
      </c>
      <c r="HL868" s="328">
        <v>37.799999999999997</v>
      </c>
      <c r="HM868" s="328">
        <f t="shared" si="1726"/>
        <v>0</v>
      </c>
      <c r="HN868" s="329">
        <f t="shared" si="1836"/>
        <v>0</v>
      </c>
      <c r="HO868" s="329">
        <f t="shared" si="1837"/>
        <v>0</v>
      </c>
      <c r="HP868" s="329">
        <f t="shared" si="1838"/>
        <v>0</v>
      </c>
      <c r="HQ868" s="329">
        <f t="shared" si="1839"/>
        <v>0</v>
      </c>
      <c r="HR868" s="329">
        <f t="shared" si="1840"/>
        <v>0</v>
      </c>
      <c r="HS868" s="329">
        <f t="shared" si="1841"/>
        <v>0</v>
      </c>
      <c r="HT868" s="170">
        <f t="shared" si="1727"/>
        <v>0</v>
      </c>
      <c r="HU868" s="208">
        <f t="shared" si="1728"/>
        <v>0</v>
      </c>
      <c r="HV868" s="328">
        <v>37.799999999999997</v>
      </c>
      <c r="HW868" s="328">
        <f t="shared" si="1842"/>
        <v>0</v>
      </c>
      <c r="HX868" s="329">
        <f t="shared" si="1843"/>
        <v>0</v>
      </c>
      <c r="HY868" s="329">
        <f t="shared" si="1844"/>
        <v>0</v>
      </c>
      <c r="HZ868" s="329">
        <f t="shared" si="1845"/>
        <v>0</v>
      </c>
      <c r="IA868" s="329">
        <f t="shared" si="1846"/>
        <v>0</v>
      </c>
      <c r="IB868" s="329">
        <f t="shared" si="1847"/>
        <v>0</v>
      </c>
      <c r="IC868" s="329">
        <f t="shared" si="1848"/>
        <v>0</v>
      </c>
      <c r="ID868" s="170">
        <f t="shared" si="1729"/>
        <v>0</v>
      </c>
      <c r="IE868" s="208">
        <f t="shared" si="1730"/>
        <v>0</v>
      </c>
      <c r="IF868" s="328">
        <v>37.799999999999997</v>
      </c>
      <c r="IG868" s="328">
        <f t="shared" si="1849"/>
        <v>0</v>
      </c>
      <c r="IH868" s="329">
        <f t="shared" si="1850"/>
        <v>0</v>
      </c>
      <c r="II868" s="329">
        <f t="shared" si="1851"/>
        <v>0</v>
      </c>
      <c r="IJ868" s="329">
        <f t="shared" si="1852"/>
        <v>0</v>
      </c>
      <c r="IK868" s="329">
        <f t="shared" si="1853"/>
        <v>0</v>
      </c>
      <c r="IL868" s="329">
        <f t="shared" si="1854"/>
        <v>0</v>
      </c>
      <c r="IM868" s="329">
        <f t="shared" si="1855"/>
        <v>0</v>
      </c>
      <c r="IN868" s="170">
        <f t="shared" si="1897"/>
        <v>0</v>
      </c>
    </row>
    <row r="869" spans="1:248">
      <c r="A869" s="318"/>
      <c r="B869" s="318"/>
      <c r="C869" s="318"/>
      <c r="D869" s="318"/>
      <c r="E869" s="318"/>
      <c r="F869" s="318"/>
      <c r="G869" s="318"/>
      <c r="H869" s="318"/>
      <c r="I869" s="318"/>
      <c r="K869" s="318"/>
      <c r="L869" s="318"/>
      <c r="M869" s="318"/>
      <c r="N869" s="318"/>
      <c r="O869" s="318"/>
      <c r="P869" s="318"/>
      <c r="Q869" s="318"/>
      <c r="R869" s="318"/>
      <c r="S869" s="208">
        <f t="shared" si="1731"/>
        <v>0</v>
      </c>
      <c r="T869" s="328">
        <v>37.9</v>
      </c>
      <c r="U869" s="328">
        <f t="shared" si="1732"/>
        <v>0</v>
      </c>
      <c r="V869" s="329">
        <f t="shared" si="1733"/>
        <v>0</v>
      </c>
      <c r="W869" s="329">
        <f t="shared" si="1734"/>
        <v>0</v>
      </c>
      <c r="X869" s="329">
        <f t="shared" si="1735"/>
        <v>0</v>
      </c>
      <c r="Y869" s="329">
        <f t="shared" si="1736"/>
        <v>0</v>
      </c>
      <c r="Z869" s="329">
        <f t="shared" si="1737"/>
        <v>0</v>
      </c>
      <c r="AA869" s="329">
        <f t="shared" si="1738"/>
        <v>0</v>
      </c>
      <c r="AB869" s="170">
        <f t="shared" si="1684"/>
        <v>0</v>
      </c>
      <c r="AC869" s="208">
        <f t="shared" si="1685"/>
        <v>0</v>
      </c>
      <c r="AD869" s="328">
        <v>37.9</v>
      </c>
      <c r="AE869" s="328">
        <f t="shared" si="1739"/>
        <v>0</v>
      </c>
      <c r="AF869" s="329">
        <f t="shared" si="1740"/>
        <v>0</v>
      </c>
      <c r="AG869" s="329">
        <f t="shared" si="1741"/>
        <v>0</v>
      </c>
      <c r="AH869" s="329">
        <f t="shared" si="1742"/>
        <v>0</v>
      </c>
      <c r="AI869" s="329">
        <f t="shared" si="1743"/>
        <v>0</v>
      </c>
      <c r="AJ869" s="329">
        <f t="shared" si="1744"/>
        <v>0</v>
      </c>
      <c r="AK869" s="329">
        <f t="shared" si="1745"/>
        <v>0</v>
      </c>
      <c r="AL869" s="170">
        <f t="shared" si="1686"/>
        <v>0</v>
      </c>
      <c r="AM869" s="208">
        <f t="shared" si="1687"/>
        <v>0</v>
      </c>
      <c r="AN869" s="328">
        <v>37.9</v>
      </c>
      <c r="AO869" s="328">
        <f t="shared" si="1746"/>
        <v>0</v>
      </c>
      <c r="AP869" s="329">
        <f t="shared" si="1747"/>
        <v>0</v>
      </c>
      <c r="AQ869" s="329">
        <f t="shared" si="1748"/>
        <v>0</v>
      </c>
      <c r="AR869" s="329">
        <f t="shared" si="1749"/>
        <v>0</v>
      </c>
      <c r="AS869" s="329">
        <f t="shared" si="1750"/>
        <v>0</v>
      </c>
      <c r="AT869" s="329">
        <f t="shared" si="1751"/>
        <v>0</v>
      </c>
      <c r="AU869" s="329">
        <f t="shared" si="1752"/>
        <v>0</v>
      </c>
      <c r="AV869" s="170">
        <f t="shared" si="1688"/>
        <v>0</v>
      </c>
      <c r="AW869" s="208">
        <f t="shared" si="1689"/>
        <v>0</v>
      </c>
      <c r="AX869" s="328">
        <v>37.9</v>
      </c>
      <c r="AY869" s="328">
        <f t="shared" si="1753"/>
        <v>0</v>
      </c>
      <c r="AZ869" s="329">
        <f t="shared" si="1754"/>
        <v>0</v>
      </c>
      <c r="BA869" s="329">
        <f t="shared" si="1755"/>
        <v>0</v>
      </c>
      <c r="BB869" s="329">
        <f t="shared" si="1756"/>
        <v>0</v>
      </c>
      <c r="BC869" s="329">
        <f t="shared" si="1757"/>
        <v>0</v>
      </c>
      <c r="BD869" s="329">
        <f t="shared" si="1758"/>
        <v>0</v>
      </c>
      <c r="BE869" s="329">
        <f t="shared" si="1759"/>
        <v>0</v>
      </c>
      <c r="BF869" s="170">
        <f t="shared" si="1690"/>
        <v>0</v>
      </c>
      <c r="BG869" s="208">
        <f t="shared" si="1691"/>
        <v>0</v>
      </c>
      <c r="BH869" s="328">
        <v>37.9</v>
      </c>
      <c r="BI869" s="328">
        <f t="shared" si="1692"/>
        <v>0</v>
      </c>
      <c r="BJ869" s="329">
        <f t="shared" si="1693"/>
        <v>0</v>
      </c>
      <c r="BK869" s="329">
        <f t="shared" si="1694"/>
        <v>0</v>
      </c>
      <c r="BL869" s="329">
        <f t="shared" si="1695"/>
        <v>0</v>
      </c>
      <c r="BM869" s="329">
        <f t="shared" si="1696"/>
        <v>0</v>
      </c>
      <c r="BN869" s="329">
        <f t="shared" si="1697"/>
        <v>0</v>
      </c>
      <c r="BO869" s="329">
        <f t="shared" si="1698"/>
        <v>0</v>
      </c>
      <c r="BP869" s="170">
        <f t="shared" si="1699"/>
        <v>0</v>
      </c>
      <c r="BQ869" s="208">
        <f t="shared" si="1700"/>
        <v>0</v>
      </c>
      <c r="BR869" s="328">
        <v>37.9</v>
      </c>
      <c r="BS869" s="328">
        <f t="shared" si="1760"/>
        <v>0</v>
      </c>
      <c r="BT869" s="329">
        <f t="shared" si="1761"/>
        <v>0</v>
      </c>
      <c r="BU869" s="329">
        <f t="shared" si="1762"/>
        <v>0</v>
      </c>
      <c r="BV869" s="329">
        <f t="shared" si="1763"/>
        <v>0</v>
      </c>
      <c r="BW869" s="329">
        <f t="shared" si="1764"/>
        <v>0</v>
      </c>
      <c r="BX869" s="329">
        <f t="shared" si="1765"/>
        <v>0</v>
      </c>
      <c r="BY869" s="329">
        <f t="shared" si="1766"/>
        <v>0</v>
      </c>
      <c r="BZ869" s="170">
        <f t="shared" si="1701"/>
        <v>0</v>
      </c>
      <c r="CA869" s="208">
        <f t="shared" si="1702"/>
        <v>0</v>
      </c>
      <c r="CB869" s="328">
        <v>37.9</v>
      </c>
      <c r="CC869" s="328">
        <f t="shared" si="1767"/>
        <v>0</v>
      </c>
      <c r="CD869" s="329">
        <f t="shared" si="1768"/>
        <v>0</v>
      </c>
      <c r="CE869" s="329">
        <f t="shared" si="1769"/>
        <v>0</v>
      </c>
      <c r="CF869" s="329">
        <f t="shared" si="1770"/>
        <v>0</v>
      </c>
      <c r="CG869" s="329">
        <f t="shared" si="1771"/>
        <v>0</v>
      </c>
      <c r="CH869" s="329">
        <f t="shared" si="1772"/>
        <v>0</v>
      </c>
      <c r="CI869" s="329">
        <f t="shared" si="1773"/>
        <v>0</v>
      </c>
      <c r="CJ869" s="170">
        <f t="shared" si="1703"/>
        <v>0</v>
      </c>
      <c r="CK869" s="208">
        <f t="shared" si="1704"/>
        <v>0</v>
      </c>
      <c r="CL869" s="328">
        <v>37.9</v>
      </c>
      <c r="CM869" s="328">
        <f t="shared" si="1774"/>
        <v>0</v>
      </c>
      <c r="CN869" s="329">
        <f t="shared" si="1775"/>
        <v>0</v>
      </c>
      <c r="CO869" s="329">
        <f t="shared" si="1776"/>
        <v>0</v>
      </c>
      <c r="CP869" s="329">
        <f t="shared" si="1777"/>
        <v>0</v>
      </c>
      <c r="CQ869" s="329">
        <f t="shared" si="1778"/>
        <v>0</v>
      </c>
      <c r="CR869" s="329">
        <f t="shared" si="1779"/>
        <v>0</v>
      </c>
      <c r="CS869" s="329">
        <f t="shared" si="1780"/>
        <v>0</v>
      </c>
      <c r="CT869" s="170">
        <f t="shared" si="1705"/>
        <v>0</v>
      </c>
      <c r="CU869" s="208">
        <f t="shared" si="1706"/>
        <v>0</v>
      </c>
      <c r="CV869" s="328">
        <v>37.9</v>
      </c>
      <c r="CW869" s="328">
        <f t="shared" si="1781"/>
        <v>0</v>
      </c>
      <c r="CX869" s="329">
        <f t="shared" si="1782"/>
        <v>0</v>
      </c>
      <c r="CY869" s="329">
        <f t="shared" si="1783"/>
        <v>0</v>
      </c>
      <c r="CZ869" s="329">
        <f t="shared" si="1784"/>
        <v>0</v>
      </c>
      <c r="DA869" s="329">
        <f t="shared" si="1785"/>
        <v>0</v>
      </c>
      <c r="DB869" s="329">
        <f t="shared" si="1786"/>
        <v>0</v>
      </c>
      <c r="DC869" s="329">
        <f t="shared" si="1787"/>
        <v>0</v>
      </c>
      <c r="DD869" s="170">
        <f t="shared" si="1707"/>
        <v>0</v>
      </c>
      <c r="DE869" s="208">
        <f t="shared" si="1708"/>
        <v>0</v>
      </c>
      <c r="DF869" s="328">
        <v>37.9</v>
      </c>
      <c r="DG869" s="328">
        <f t="shared" si="1788"/>
        <v>0</v>
      </c>
      <c r="DH869" s="329">
        <f t="shared" si="1789"/>
        <v>0</v>
      </c>
      <c r="DI869" s="329">
        <f t="shared" si="1790"/>
        <v>0</v>
      </c>
      <c r="DJ869" s="329">
        <f t="shared" si="1791"/>
        <v>0</v>
      </c>
      <c r="DK869" s="329">
        <f t="shared" si="1792"/>
        <v>0</v>
      </c>
      <c r="DL869" s="329">
        <f t="shared" si="1793"/>
        <v>0</v>
      </c>
      <c r="DM869" s="329">
        <f t="shared" si="1794"/>
        <v>0</v>
      </c>
      <c r="DN869" s="170">
        <f t="shared" si="1709"/>
        <v>0</v>
      </c>
      <c r="DO869" s="208">
        <f t="shared" si="1710"/>
        <v>0</v>
      </c>
      <c r="DP869" s="328">
        <v>37.9</v>
      </c>
      <c r="DQ869" s="328">
        <f t="shared" si="1795"/>
        <v>0</v>
      </c>
      <c r="DR869" s="329">
        <f t="shared" si="1796"/>
        <v>0</v>
      </c>
      <c r="DS869" s="329">
        <f t="shared" si="1797"/>
        <v>0</v>
      </c>
      <c r="DT869" s="329">
        <f t="shared" si="1798"/>
        <v>0</v>
      </c>
      <c r="DU869" s="329">
        <f t="shared" si="1799"/>
        <v>0</v>
      </c>
      <c r="DV869" s="329">
        <f t="shared" si="1800"/>
        <v>0</v>
      </c>
      <c r="DW869" s="329">
        <f t="shared" si="1801"/>
        <v>0</v>
      </c>
      <c r="DX869" s="170">
        <f t="shared" si="1711"/>
        <v>0</v>
      </c>
      <c r="DY869" s="208">
        <f t="shared" si="1712"/>
        <v>0</v>
      </c>
      <c r="DZ869" s="328">
        <v>37.9</v>
      </c>
      <c r="EA869" s="328">
        <f t="shared" si="1802"/>
        <v>0</v>
      </c>
      <c r="EB869" s="329">
        <f t="shared" si="1803"/>
        <v>0</v>
      </c>
      <c r="EC869" s="329">
        <f t="shared" si="1804"/>
        <v>0</v>
      </c>
      <c r="ED869" s="329">
        <f t="shared" si="1805"/>
        <v>0</v>
      </c>
      <c r="EE869" s="329">
        <f t="shared" si="1806"/>
        <v>0</v>
      </c>
      <c r="EF869" s="329">
        <f t="shared" si="1807"/>
        <v>0</v>
      </c>
      <c r="EG869" s="329">
        <f t="shared" si="1808"/>
        <v>0</v>
      </c>
      <c r="EH869" s="170">
        <f t="shared" si="1713"/>
        <v>0</v>
      </c>
      <c r="EI869" s="208">
        <f t="shared" si="1714"/>
        <v>0</v>
      </c>
      <c r="EJ869" s="328">
        <v>37.9</v>
      </c>
      <c r="EK869" s="328">
        <f t="shared" si="1809"/>
        <v>0</v>
      </c>
      <c r="EL869" s="329">
        <f t="shared" si="1810"/>
        <v>0</v>
      </c>
      <c r="EM869" s="329">
        <f t="shared" si="1811"/>
        <v>0</v>
      </c>
      <c r="EN869" s="329">
        <f t="shared" si="1812"/>
        <v>0</v>
      </c>
      <c r="EO869" s="329">
        <f t="shared" si="1813"/>
        <v>0</v>
      </c>
      <c r="EP869" s="329">
        <f t="shared" si="1814"/>
        <v>0</v>
      </c>
      <c r="EQ869" s="329">
        <f t="shared" si="1815"/>
        <v>0</v>
      </c>
      <c r="ER869" s="170">
        <f t="shared" si="1715"/>
        <v>0</v>
      </c>
      <c r="ES869" s="208">
        <f t="shared" si="1716"/>
        <v>0</v>
      </c>
      <c r="ET869" s="328">
        <v>37.9</v>
      </c>
      <c r="EU869" s="328">
        <f t="shared" si="1816"/>
        <v>0</v>
      </c>
      <c r="EV869" s="329">
        <f t="shared" si="1817"/>
        <v>0</v>
      </c>
      <c r="EW869" s="329">
        <f t="shared" si="1818"/>
        <v>0</v>
      </c>
      <c r="EX869" s="329">
        <f t="shared" si="1819"/>
        <v>0</v>
      </c>
      <c r="EY869" s="329">
        <f t="shared" si="1820"/>
        <v>0</v>
      </c>
      <c r="EZ869" s="329">
        <f t="shared" si="1821"/>
        <v>0</v>
      </c>
      <c r="FA869" s="329">
        <f t="shared" si="1822"/>
        <v>0</v>
      </c>
      <c r="FB869" s="170">
        <f t="shared" si="1717"/>
        <v>0</v>
      </c>
      <c r="FC869" s="208">
        <f t="shared" si="1718"/>
        <v>0</v>
      </c>
      <c r="FD869" s="328">
        <v>37.9</v>
      </c>
      <c r="FE869" s="328">
        <f t="shared" si="1823"/>
        <v>0</v>
      </c>
      <c r="FF869" s="329">
        <f t="shared" si="1824"/>
        <v>0</v>
      </c>
      <c r="FG869" s="329">
        <f t="shared" si="1825"/>
        <v>0</v>
      </c>
      <c r="FH869" s="329">
        <f t="shared" si="1826"/>
        <v>0</v>
      </c>
      <c r="FI869" s="329">
        <f t="shared" si="1827"/>
        <v>0</v>
      </c>
      <c r="FJ869" s="329">
        <f t="shared" si="1828"/>
        <v>0</v>
      </c>
      <c r="FK869" s="329">
        <f t="shared" si="1829"/>
        <v>0</v>
      </c>
      <c r="FL869" s="170">
        <f t="shared" si="1891"/>
        <v>0</v>
      </c>
      <c r="FM869" s="208">
        <f t="shared" si="1719"/>
        <v>0</v>
      </c>
      <c r="FN869" s="328">
        <v>37.9</v>
      </c>
      <c r="FO869" s="328">
        <f t="shared" si="1856"/>
        <v>0</v>
      </c>
      <c r="FP869" s="329">
        <f t="shared" si="1857"/>
        <v>0</v>
      </c>
      <c r="FQ869" s="329">
        <f t="shared" si="1858"/>
        <v>0</v>
      </c>
      <c r="FR869" s="329">
        <f t="shared" si="1859"/>
        <v>0</v>
      </c>
      <c r="FS869" s="329">
        <f t="shared" si="1860"/>
        <v>0</v>
      </c>
      <c r="FT869" s="329">
        <f t="shared" si="1861"/>
        <v>0</v>
      </c>
      <c r="FU869" s="329">
        <f t="shared" si="1862"/>
        <v>0</v>
      </c>
      <c r="FV869" s="170">
        <f t="shared" si="1892"/>
        <v>0</v>
      </c>
      <c r="FW869" s="208">
        <f t="shared" si="1720"/>
        <v>0</v>
      </c>
      <c r="FX869" s="328">
        <v>37.9</v>
      </c>
      <c r="FY869" s="328">
        <f t="shared" si="1863"/>
        <v>0</v>
      </c>
      <c r="FZ869" s="329">
        <f t="shared" si="1864"/>
        <v>0</v>
      </c>
      <c r="GA869" s="329">
        <f t="shared" si="1865"/>
        <v>0</v>
      </c>
      <c r="GB869" s="329">
        <f t="shared" si="1866"/>
        <v>0</v>
      </c>
      <c r="GC869" s="329">
        <f t="shared" si="1867"/>
        <v>0</v>
      </c>
      <c r="GD869" s="329">
        <f t="shared" si="1868"/>
        <v>0</v>
      </c>
      <c r="GE869" s="329">
        <f t="shared" si="1869"/>
        <v>0</v>
      </c>
      <c r="GF869" s="170">
        <f t="shared" si="1893"/>
        <v>0</v>
      </c>
      <c r="GG869" s="208">
        <f t="shared" si="1721"/>
        <v>0</v>
      </c>
      <c r="GH869" s="328">
        <v>37.9</v>
      </c>
      <c r="GI869" s="328">
        <f t="shared" si="1870"/>
        <v>0</v>
      </c>
      <c r="GJ869" s="329">
        <f t="shared" si="1871"/>
        <v>0</v>
      </c>
      <c r="GK869" s="329">
        <f t="shared" si="1872"/>
        <v>0</v>
      </c>
      <c r="GL869" s="329">
        <f t="shared" si="1873"/>
        <v>0</v>
      </c>
      <c r="GM869" s="329">
        <f t="shared" si="1874"/>
        <v>0</v>
      </c>
      <c r="GN869" s="329">
        <f t="shared" si="1875"/>
        <v>0</v>
      </c>
      <c r="GO869" s="329">
        <f t="shared" si="1876"/>
        <v>0</v>
      </c>
      <c r="GP869" s="170">
        <f t="shared" si="1894"/>
        <v>0</v>
      </c>
      <c r="GQ869" s="208">
        <f t="shared" si="1722"/>
        <v>0</v>
      </c>
      <c r="GR869" s="328">
        <v>37.9</v>
      </c>
      <c r="GS869" s="328">
        <f t="shared" si="1877"/>
        <v>0</v>
      </c>
      <c r="GT869" s="329">
        <f t="shared" si="1878"/>
        <v>0</v>
      </c>
      <c r="GU869" s="329">
        <f t="shared" si="1879"/>
        <v>0</v>
      </c>
      <c r="GV869" s="329">
        <f t="shared" si="1880"/>
        <v>0</v>
      </c>
      <c r="GW869" s="329">
        <f t="shared" si="1881"/>
        <v>0</v>
      </c>
      <c r="GX869" s="329">
        <f t="shared" si="1882"/>
        <v>0</v>
      </c>
      <c r="GY869" s="329">
        <f t="shared" si="1883"/>
        <v>0</v>
      </c>
      <c r="GZ869" s="170">
        <f t="shared" si="1895"/>
        <v>0</v>
      </c>
      <c r="HA869" s="208">
        <f t="shared" si="1723"/>
        <v>0</v>
      </c>
      <c r="HB869" s="328">
        <v>37.9</v>
      </c>
      <c r="HC869" s="328">
        <f t="shared" si="1724"/>
        <v>0</v>
      </c>
      <c r="HD869" s="329">
        <f t="shared" si="1830"/>
        <v>0</v>
      </c>
      <c r="HE869" s="329">
        <f t="shared" si="1831"/>
        <v>0</v>
      </c>
      <c r="HF869" s="329">
        <f t="shared" si="1832"/>
        <v>0</v>
      </c>
      <c r="HG869" s="329">
        <f t="shared" si="1833"/>
        <v>0</v>
      </c>
      <c r="HH869" s="329">
        <f t="shared" si="1834"/>
        <v>0</v>
      </c>
      <c r="HI869" s="329">
        <f t="shared" si="1835"/>
        <v>0</v>
      </c>
      <c r="HJ869" s="170">
        <f t="shared" si="1896"/>
        <v>0</v>
      </c>
      <c r="HK869" s="208">
        <f t="shared" si="1725"/>
        <v>0</v>
      </c>
      <c r="HL869" s="328">
        <v>37.9</v>
      </c>
      <c r="HM869" s="328">
        <f t="shared" si="1726"/>
        <v>0</v>
      </c>
      <c r="HN869" s="329">
        <f t="shared" si="1836"/>
        <v>0</v>
      </c>
      <c r="HO869" s="329">
        <f t="shared" si="1837"/>
        <v>0</v>
      </c>
      <c r="HP869" s="329">
        <f t="shared" si="1838"/>
        <v>0</v>
      </c>
      <c r="HQ869" s="329">
        <f t="shared" si="1839"/>
        <v>0</v>
      </c>
      <c r="HR869" s="329">
        <f t="shared" si="1840"/>
        <v>0</v>
      </c>
      <c r="HS869" s="329">
        <f t="shared" si="1841"/>
        <v>0</v>
      </c>
      <c r="HT869" s="170">
        <f t="shared" si="1727"/>
        <v>0</v>
      </c>
      <c r="HU869" s="208">
        <f t="shared" si="1728"/>
        <v>0</v>
      </c>
      <c r="HV869" s="328">
        <v>37.9</v>
      </c>
      <c r="HW869" s="328">
        <f t="shared" si="1842"/>
        <v>0</v>
      </c>
      <c r="HX869" s="329">
        <f t="shared" si="1843"/>
        <v>0</v>
      </c>
      <c r="HY869" s="329">
        <f t="shared" si="1844"/>
        <v>0</v>
      </c>
      <c r="HZ869" s="329">
        <f t="shared" si="1845"/>
        <v>0</v>
      </c>
      <c r="IA869" s="329">
        <f t="shared" si="1846"/>
        <v>0</v>
      </c>
      <c r="IB869" s="329">
        <f t="shared" si="1847"/>
        <v>0</v>
      </c>
      <c r="IC869" s="329">
        <f t="shared" si="1848"/>
        <v>0</v>
      </c>
      <c r="ID869" s="170">
        <f t="shared" si="1729"/>
        <v>0</v>
      </c>
      <c r="IE869" s="208">
        <f t="shared" si="1730"/>
        <v>0</v>
      </c>
      <c r="IF869" s="328">
        <v>37.9</v>
      </c>
      <c r="IG869" s="328">
        <f t="shared" si="1849"/>
        <v>0</v>
      </c>
      <c r="IH869" s="329">
        <f t="shared" si="1850"/>
        <v>0</v>
      </c>
      <c r="II869" s="329">
        <f t="shared" si="1851"/>
        <v>0</v>
      </c>
      <c r="IJ869" s="329">
        <f t="shared" si="1852"/>
        <v>0</v>
      </c>
      <c r="IK869" s="329">
        <f t="shared" si="1853"/>
        <v>0</v>
      </c>
      <c r="IL869" s="329">
        <f t="shared" si="1854"/>
        <v>0</v>
      </c>
      <c r="IM869" s="329">
        <f t="shared" si="1855"/>
        <v>0</v>
      </c>
      <c r="IN869" s="170">
        <f t="shared" si="1897"/>
        <v>0</v>
      </c>
    </row>
    <row r="870" spans="1:248">
      <c r="A870" s="318"/>
      <c r="B870" s="318"/>
      <c r="C870" s="318"/>
      <c r="D870" s="318"/>
      <c r="E870" s="318"/>
      <c r="F870" s="318"/>
      <c r="G870" s="318"/>
      <c r="H870" s="318"/>
      <c r="I870" s="318"/>
      <c r="K870" s="318"/>
      <c r="L870" s="318"/>
      <c r="M870" s="318"/>
      <c r="N870" s="318"/>
      <c r="O870" s="318"/>
      <c r="P870" s="318"/>
      <c r="Q870" s="318"/>
      <c r="R870" s="318"/>
      <c r="S870" s="208">
        <f t="shared" si="1731"/>
        <v>0</v>
      </c>
      <c r="T870" s="328">
        <v>38</v>
      </c>
      <c r="U870" s="328">
        <f t="shared" si="1732"/>
        <v>0</v>
      </c>
      <c r="V870" s="329">
        <f t="shared" si="1733"/>
        <v>0</v>
      </c>
      <c r="W870" s="329">
        <f t="shared" si="1734"/>
        <v>0</v>
      </c>
      <c r="X870" s="329">
        <f t="shared" si="1735"/>
        <v>0</v>
      </c>
      <c r="Y870" s="329">
        <f t="shared" si="1736"/>
        <v>0</v>
      </c>
      <c r="Z870" s="329">
        <f t="shared" si="1737"/>
        <v>0</v>
      </c>
      <c r="AA870" s="329">
        <f t="shared" si="1738"/>
        <v>0</v>
      </c>
      <c r="AB870" s="170">
        <f t="shared" si="1684"/>
        <v>0</v>
      </c>
      <c r="AC870" s="208">
        <f t="shared" si="1685"/>
        <v>0</v>
      </c>
      <c r="AD870" s="328">
        <v>38</v>
      </c>
      <c r="AE870" s="328">
        <f t="shared" si="1739"/>
        <v>0</v>
      </c>
      <c r="AF870" s="329">
        <f t="shared" si="1740"/>
        <v>0</v>
      </c>
      <c r="AG870" s="329">
        <f t="shared" si="1741"/>
        <v>0</v>
      </c>
      <c r="AH870" s="329">
        <f t="shared" si="1742"/>
        <v>0</v>
      </c>
      <c r="AI870" s="329">
        <f t="shared" si="1743"/>
        <v>0</v>
      </c>
      <c r="AJ870" s="329">
        <f t="shared" si="1744"/>
        <v>0</v>
      </c>
      <c r="AK870" s="329">
        <f t="shared" si="1745"/>
        <v>0</v>
      </c>
      <c r="AL870" s="170">
        <f t="shared" si="1686"/>
        <v>0</v>
      </c>
      <c r="AM870" s="208">
        <f t="shared" si="1687"/>
        <v>0</v>
      </c>
      <c r="AN870" s="328">
        <v>38</v>
      </c>
      <c r="AO870" s="328">
        <f t="shared" si="1746"/>
        <v>0</v>
      </c>
      <c r="AP870" s="329">
        <f t="shared" si="1747"/>
        <v>0</v>
      </c>
      <c r="AQ870" s="329">
        <f t="shared" si="1748"/>
        <v>0</v>
      </c>
      <c r="AR870" s="329">
        <f t="shared" si="1749"/>
        <v>0</v>
      </c>
      <c r="AS870" s="329">
        <f t="shared" si="1750"/>
        <v>0</v>
      </c>
      <c r="AT870" s="329">
        <f t="shared" si="1751"/>
        <v>0</v>
      </c>
      <c r="AU870" s="329">
        <f t="shared" si="1752"/>
        <v>0</v>
      </c>
      <c r="AV870" s="170">
        <f t="shared" si="1688"/>
        <v>0</v>
      </c>
      <c r="AW870" s="208">
        <f t="shared" si="1689"/>
        <v>0</v>
      </c>
      <c r="AX870" s="328">
        <v>38</v>
      </c>
      <c r="AY870" s="328">
        <f t="shared" si="1753"/>
        <v>0</v>
      </c>
      <c r="AZ870" s="329">
        <f t="shared" si="1754"/>
        <v>0</v>
      </c>
      <c r="BA870" s="329">
        <f t="shared" si="1755"/>
        <v>0</v>
      </c>
      <c r="BB870" s="329">
        <f t="shared" si="1756"/>
        <v>0</v>
      </c>
      <c r="BC870" s="329">
        <f t="shared" si="1757"/>
        <v>0</v>
      </c>
      <c r="BD870" s="329">
        <f t="shared" si="1758"/>
        <v>0</v>
      </c>
      <c r="BE870" s="329">
        <f t="shared" si="1759"/>
        <v>0</v>
      </c>
      <c r="BF870" s="170">
        <f t="shared" si="1690"/>
        <v>0</v>
      </c>
      <c r="BG870" s="208">
        <f t="shared" si="1691"/>
        <v>0</v>
      </c>
      <c r="BH870" s="328">
        <v>38</v>
      </c>
      <c r="BI870" s="328">
        <f t="shared" si="1692"/>
        <v>0</v>
      </c>
      <c r="BJ870" s="329">
        <f t="shared" si="1693"/>
        <v>0</v>
      </c>
      <c r="BK870" s="329">
        <f t="shared" si="1694"/>
        <v>0</v>
      </c>
      <c r="BL870" s="329">
        <f t="shared" si="1695"/>
        <v>0</v>
      </c>
      <c r="BM870" s="329">
        <f t="shared" si="1696"/>
        <v>0</v>
      </c>
      <c r="BN870" s="329">
        <f t="shared" si="1697"/>
        <v>0</v>
      </c>
      <c r="BO870" s="329">
        <f t="shared" si="1698"/>
        <v>0</v>
      </c>
      <c r="BP870" s="170">
        <f t="shared" si="1699"/>
        <v>0</v>
      </c>
      <c r="BQ870" s="208">
        <f t="shared" si="1700"/>
        <v>0</v>
      </c>
      <c r="BR870" s="328">
        <v>38</v>
      </c>
      <c r="BS870" s="328">
        <f t="shared" si="1760"/>
        <v>0</v>
      </c>
      <c r="BT870" s="329">
        <f t="shared" si="1761"/>
        <v>0</v>
      </c>
      <c r="BU870" s="329">
        <f t="shared" si="1762"/>
        <v>0</v>
      </c>
      <c r="BV870" s="329">
        <f t="shared" si="1763"/>
        <v>0</v>
      </c>
      <c r="BW870" s="329">
        <f t="shared" si="1764"/>
        <v>0</v>
      </c>
      <c r="BX870" s="329">
        <f t="shared" si="1765"/>
        <v>0</v>
      </c>
      <c r="BY870" s="329">
        <f t="shared" si="1766"/>
        <v>0</v>
      </c>
      <c r="BZ870" s="170">
        <f t="shared" si="1701"/>
        <v>0</v>
      </c>
      <c r="CA870" s="208">
        <f t="shared" si="1702"/>
        <v>0</v>
      </c>
      <c r="CB870" s="328">
        <v>38</v>
      </c>
      <c r="CC870" s="328">
        <f t="shared" si="1767"/>
        <v>0</v>
      </c>
      <c r="CD870" s="329">
        <f t="shared" si="1768"/>
        <v>0</v>
      </c>
      <c r="CE870" s="329">
        <f t="shared" si="1769"/>
        <v>0</v>
      </c>
      <c r="CF870" s="329">
        <f t="shared" si="1770"/>
        <v>0</v>
      </c>
      <c r="CG870" s="329">
        <f t="shared" si="1771"/>
        <v>0</v>
      </c>
      <c r="CH870" s="329">
        <f t="shared" si="1772"/>
        <v>0</v>
      </c>
      <c r="CI870" s="329">
        <f t="shared" si="1773"/>
        <v>0</v>
      </c>
      <c r="CJ870" s="170">
        <f t="shared" si="1703"/>
        <v>0</v>
      </c>
      <c r="CK870" s="208">
        <f t="shared" si="1704"/>
        <v>0</v>
      </c>
      <c r="CL870" s="328">
        <v>38</v>
      </c>
      <c r="CM870" s="328">
        <f t="shared" si="1774"/>
        <v>0</v>
      </c>
      <c r="CN870" s="329">
        <f t="shared" si="1775"/>
        <v>0</v>
      </c>
      <c r="CO870" s="329">
        <f t="shared" si="1776"/>
        <v>0</v>
      </c>
      <c r="CP870" s="329">
        <f t="shared" si="1777"/>
        <v>0</v>
      </c>
      <c r="CQ870" s="329">
        <f t="shared" si="1778"/>
        <v>0</v>
      </c>
      <c r="CR870" s="329">
        <f t="shared" si="1779"/>
        <v>0</v>
      </c>
      <c r="CS870" s="329">
        <f t="shared" si="1780"/>
        <v>0</v>
      </c>
      <c r="CT870" s="170">
        <f t="shared" si="1705"/>
        <v>0</v>
      </c>
      <c r="CU870" s="208">
        <f t="shared" si="1706"/>
        <v>0</v>
      </c>
      <c r="CV870" s="328">
        <v>38</v>
      </c>
      <c r="CW870" s="328">
        <f t="shared" si="1781"/>
        <v>0</v>
      </c>
      <c r="CX870" s="329">
        <f t="shared" si="1782"/>
        <v>0</v>
      </c>
      <c r="CY870" s="329">
        <f t="shared" si="1783"/>
        <v>0</v>
      </c>
      <c r="CZ870" s="329">
        <f t="shared" si="1784"/>
        <v>0</v>
      </c>
      <c r="DA870" s="329">
        <f t="shared" si="1785"/>
        <v>0</v>
      </c>
      <c r="DB870" s="329">
        <f t="shared" si="1786"/>
        <v>0</v>
      </c>
      <c r="DC870" s="329">
        <f t="shared" si="1787"/>
        <v>0</v>
      </c>
      <c r="DD870" s="170">
        <f t="shared" si="1707"/>
        <v>0</v>
      </c>
      <c r="DE870" s="208">
        <f t="shared" si="1708"/>
        <v>0</v>
      </c>
      <c r="DF870" s="328">
        <v>38</v>
      </c>
      <c r="DG870" s="328">
        <f t="shared" si="1788"/>
        <v>0</v>
      </c>
      <c r="DH870" s="329">
        <f t="shared" si="1789"/>
        <v>0</v>
      </c>
      <c r="DI870" s="329">
        <f t="shared" si="1790"/>
        <v>0</v>
      </c>
      <c r="DJ870" s="329">
        <f t="shared" si="1791"/>
        <v>0</v>
      </c>
      <c r="DK870" s="329">
        <f t="shared" si="1792"/>
        <v>0</v>
      </c>
      <c r="DL870" s="329">
        <f t="shared" si="1793"/>
        <v>0</v>
      </c>
      <c r="DM870" s="329">
        <f t="shared" si="1794"/>
        <v>0</v>
      </c>
      <c r="DN870" s="170">
        <f t="shared" si="1709"/>
        <v>0</v>
      </c>
      <c r="DO870" s="208">
        <f t="shared" si="1710"/>
        <v>0</v>
      </c>
      <c r="DP870" s="328">
        <v>38</v>
      </c>
      <c r="DQ870" s="328">
        <f t="shared" si="1795"/>
        <v>0</v>
      </c>
      <c r="DR870" s="329">
        <f t="shared" si="1796"/>
        <v>0</v>
      </c>
      <c r="DS870" s="329">
        <f t="shared" si="1797"/>
        <v>0</v>
      </c>
      <c r="DT870" s="329">
        <f t="shared" si="1798"/>
        <v>0</v>
      </c>
      <c r="DU870" s="329">
        <f t="shared" si="1799"/>
        <v>0</v>
      </c>
      <c r="DV870" s="329">
        <f t="shared" si="1800"/>
        <v>0</v>
      </c>
      <c r="DW870" s="329">
        <f t="shared" si="1801"/>
        <v>0</v>
      </c>
      <c r="DX870" s="170">
        <f t="shared" si="1711"/>
        <v>0</v>
      </c>
      <c r="DY870" s="208">
        <f t="shared" si="1712"/>
        <v>0</v>
      </c>
      <c r="DZ870" s="328">
        <v>38</v>
      </c>
      <c r="EA870" s="328">
        <f t="shared" si="1802"/>
        <v>0</v>
      </c>
      <c r="EB870" s="329">
        <f t="shared" si="1803"/>
        <v>0</v>
      </c>
      <c r="EC870" s="329">
        <f t="shared" si="1804"/>
        <v>0</v>
      </c>
      <c r="ED870" s="329">
        <f t="shared" si="1805"/>
        <v>0</v>
      </c>
      <c r="EE870" s="329">
        <f t="shared" si="1806"/>
        <v>0</v>
      </c>
      <c r="EF870" s="329">
        <f t="shared" si="1807"/>
        <v>0</v>
      </c>
      <c r="EG870" s="329">
        <f t="shared" si="1808"/>
        <v>0</v>
      </c>
      <c r="EH870" s="170">
        <f t="shared" si="1713"/>
        <v>0</v>
      </c>
      <c r="EI870" s="208">
        <f t="shared" si="1714"/>
        <v>0</v>
      </c>
      <c r="EJ870" s="328">
        <v>38</v>
      </c>
      <c r="EK870" s="328">
        <f t="shared" si="1809"/>
        <v>0</v>
      </c>
      <c r="EL870" s="329">
        <f t="shared" si="1810"/>
        <v>0</v>
      </c>
      <c r="EM870" s="329">
        <f t="shared" si="1811"/>
        <v>0</v>
      </c>
      <c r="EN870" s="329">
        <f t="shared" si="1812"/>
        <v>0</v>
      </c>
      <c r="EO870" s="329">
        <f t="shared" si="1813"/>
        <v>0</v>
      </c>
      <c r="EP870" s="329">
        <f t="shared" si="1814"/>
        <v>0</v>
      </c>
      <c r="EQ870" s="329">
        <f t="shared" si="1815"/>
        <v>0</v>
      </c>
      <c r="ER870" s="170">
        <f t="shared" si="1715"/>
        <v>0</v>
      </c>
      <c r="ES870" s="208">
        <f t="shared" si="1716"/>
        <v>0</v>
      </c>
      <c r="ET870" s="328">
        <v>38</v>
      </c>
      <c r="EU870" s="328">
        <f t="shared" si="1816"/>
        <v>0</v>
      </c>
      <c r="EV870" s="329">
        <f t="shared" si="1817"/>
        <v>0</v>
      </c>
      <c r="EW870" s="329">
        <f t="shared" si="1818"/>
        <v>0</v>
      </c>
      <c r="EX870" s="329">
        <f t="shared" si="1819"/>
        <v>0</v>
      </c>
      <c r="EY870" s="329">
        <f t="shared" si="1820"/>
        <v>0</v>
      </c>
      <c r="EZ870" s="329">
        <f t="shared" si="1821"/>
        <v>0</v>
      </c>
      <c r="FA870" s="329">
        <f t="shared" si="1822"/>
        <v>0</v>
      </c>
      <c r="FB870" s="170">
        <f t="shared" si="1717"/>
        <v>0</v>
      </c>
      <c r="FC870" s="208">
        <f t="shared" si="1718"/>
        <v>0</v>
      </c>
      <c r="FD870" s="328">
        <v>38</v>
      </c>
      <c r="FE870" s="328">
        <f t="shared" si="1823"/>
        <v>0</v>
      </c>
      <c r="FF870" s="329">
        <f t="shared" si="1824"/>
        <v>0</v>
      </c>
      <c r="FG870" s="329">
        <f t="shared" si="1825"/>
        <v>0</v>
      </c>
      <c r="FH870" s="329">
        <f t="shared" si="1826"/>
        <v>0</v>
      </c>
      <c r="FI870" s="329">
        <f t="shared" si="1827"/>
        <v>0</v>
      </c>
      <c r="FJ870" s="329">
        <f t="shared" si="1828"/>
        <v>0</v>
      </c>
      <c r="FK870" s="329">
        <f t="shared" si="1829"/>
        <v>0</v>
      </c>
      <c r="FL870" s="170">
        <f t="shared" si="1891"/>
        <v>0</v>
      </c>
      <c r="FM870" s="208">
        <f t="shared" si="1719"/>
        <v>0</v>
      </c>
      <c r="FN870" s="328">
        <v>38</v>
      </c>
      <c r="FO870" s="328">
        <f t="shared" si="1856"/>
        <v>0</v>
      </c>
      <c r="FP870" s="329">
        <f t="shared" si="1857"/>
        <v>0</v>
      </c>
      <c r="FQ870" s="329">
        <f t="shared" si="1858"/>
        <v>0</v>
      </c>
      <c r="FR870" s="329">
        <f t="shared" si="1859"/>
        <v>0</v>
      </c>
      <c r="FS870" s="329">
        <f t="shared" si="1860"/>
        <v>0</v>
      </c>
      <c r="FT870" s="329">
        <f t="shared" si="1861"/>
        <v>0</v>
      </c>
      <c r="FU870" s="329">
        <f t="shared" si="1862"/>
        <v>0</v>
      </c>
      <c r="FV870" s="170">
        <f t="shared" si="1892"/>
        <v>0</v>
      </c>
      <c r="FW870" s="208">
        <f t="shared" si="1720"/>
        <v>0</v>
      </c>
      <c r="FX870" s="328">
        <v>38</v>
      </c>
      <c r="FY870" s="328">
        <f t="shared" si="1863"/>
        <v>0</v>
      </c>
      <c r="FZ870" s="329">
        <f t="shared" si="1864"/>
        <v>0</v>
      </c>
      <c r="GA870" s="329">
        <f t="shared" si="1865"/>
        <v>0</v>
      </c>
      <c r="GB870" s="329">
        <f t="shared" si="1866"/>
        <v>0</v>
      </c>
      <c r="GC870" s="329">
        <f t="shared" si="1867"/>
        <v>0</v>
      </c>
      <c r="GD870" s="329">
        <f t="shared" si="1868"/>
        <v>0</v>
      </c>
      <c r="GE870" s="329">
        <f t="shared" si="1869"/>
        <v>0</v>
      </c>
      <c r="GF870" s="170">
        <f t="shared" si="1893"/>
        <v>0</v>
      </c>
      <c r="GG870" s="208">
        <f t="shared" si="1721"/>
        <v>0</v>
      </c>
      <c r="GH870" s="328">
        <v>38</v>
      </c>
      <c r="GI870" s="328">
        <f t="shared" si="1870"/>
        <v>0</v>
      </c>
      <c r="GJ870" s="329">
        <f t="shared" si="1871"/>
        <v>0</v>
      </c>
      <c r="GK870" s="329">
        <f t="shared" si="1872"/>
        <v>0</v>
      </c>
      <c r="GL870" s="329">
        <f t="shared" si="1873"/>
        <v>0</v>
      </c>
      <c r="GM870" s="329">
        <f t="shared" si="1874"/>
        <v>0</v>
      </c>
      <c r="GN870" s="329">
        <f t="shared" si="1875"/>
        <v>0</v>
      </c>
      <c r="GO870" s="329">
        <f t="shared" si="1876"/>
        <v>0</v>
      </c>
      <c r="GP870" s="170">
        <f t="shared" si="1894"/>
        <v>0</v>
      </c>
      <c r="GQ870" s="208">
        <f t="shared" si="1722"/>
        <v>0</v>
      </c>
      <c r="GR870" s="328">
        <v>38</v>
      </c>
      <c r="GS870" s="328">
        <f t="shared" si="1877"/>
        <v>0</v>
      </c>
      <c r="GT870" s="329">
        <f t="shared" si="1878"/>
        <v>0</v>
      </c>
      <c r="GU870" s="329">
        <f t="shared" si="1879"/>
        <v>0</v>
      </c>
      <c r="GV870" s="329">
        <f t="shared" si="1880"/>
        <v>0</v>
      </c>
      <c r="GW870" s="329">
        <f t="shared" si="1881"/>
        <v>0</v>
      </c>
      <c r="GX870" s="329">
        <f t="shared" si="1882"/>
        <v>0</v>
      </c>
      <c r="GY870" s="329">
        <f t="shared" si="1883"/>
        <v>0</v>
      </c>
      <c r="GZ870" s="170">
        <f t="shared" si="1895"/>
        <v>0</v>
      </c>
      <c r="HA870" s="208">
        <f t="shared" si="1723"/>
        <v>0</v>
      </c>
      <c r="HB870" s="328">
        <v>38</v>
      </c>
      <c r="HC870" s="328">
        <f t="shared" si="1724"/>
        <v>0</v>
      </c>
      <c r="HD870" s="329">
        <f t="shared" si="1830"/>
        <v>0</v>
      </c>
      <c r="HE870" s="329">
        <f t="shared" si="1831"/>
        <v>0</v>
      </c>
      <c r="HF870" s="329">
        <f t="shared" si="1832"/>
        <v>0</v>
      </c>
      <c r="HG870" s="329">
        <f t="shared" si="1833"/>
        <v>0</v>
      </c>
      <c r="HH870" s="329">
        <f t="shared" si="1834"/>
        <v>0</v>
      </c>
      <c r="HI870" s="329">
        <f t="shared" si="1835"/>
        <v>0</v>
      </c>
      <c r="HJ870" s="170">
        <f t="shared" si="1896"/>
        <v>0</v>
      </c>
      <c r="HK870" s="208">
        <f t="shared" si="1725"/>
        <v>0</v>
      </c>
      <c r="HL870" s="328">
        <v>38</v>
      </c>
      <c r="HM870" s="328">
        <f t="shared" si="1726"/>
        <v>0</v>
      </c>
      <c r="HN870" s="329">
        <f t="shared" si="1836"/>
        <v>0</v>
      </c>
      <c r="HO870" s="329">
        <f t="shared" si="1837"/>
        <v>0</v>
      </c>
      <c r="HP870" s="329">
        <f t="shared" si="1838"/>
        <v>0</v>
      </c>
      <c r="HQ870" s="329">
        <f t="shared" si="1839"/>
        <v>0</v>
      </c>
      <c r="HR870" s="329">
        <f t="shared" si="1840"/>
        <v>0</v>
      </c>
      <c r="HS870" s="329">
        <f t="shared" si="1841"/>
        <v>0</v>
      </c>
      <c r="HT870" s="170">
        <f t="shared" si="1727"/>
        <v>0</v>
      </c>
      <c r="HU870" s="208">
        <f t="shared" si="1728"/>
        <v>0</v>
      </c>
      <c r="HV870" s="328">
        <v>38</v>
      </c>
      <c r="HW870" s="328">
        <f t="shared" si="1842"/>
        <v>0</v>
      </c>
      <c r="HX870" s="329">
        <f t="shared" si="1843"/>
        <v>0</v>
      </c>
      <c r="HY870" s="329">
        <f t="shared" si="1844"/>
        <v>0</v>
      </c>
      <c r="HZ870" s="329">
        <f t="shared" si="1845"/>
        <v>0</v>
      </c>
      <c r="IA870" s="329">
        <f t="shared" si="1846"/>
        <v>0</v>
      </c>
      <c r="IB870" s="329">
        <f t="shared" si="1847"/>
        <v>0</v>
      </c>
      <c r="IC870" s="329">
        <f t="shared" si="1848"/>
        <v>0</v>
      </c>
      <c r="ID870" s="170">
        <f t="shared" si="1729"/>
        <v>0</v>
      </c>
      <c r="IE870" s="208">
        <f t="shared" si="1730"/>
        <v>0</v>
      </c>
      <c r="IF870" s="328">
        <v>38</v>
      </c>
      <c r="IG870" s="328">
        <f t="shared" si="1849"/>
        <v>0</v>
      </c>
      <c r="IH870" s="329">
        <f t="shared" si="1850"/>
        <v>0</v>
      </c>
      <c r="II870" s="329">
        <f t="shared" si="1851"/>
        <v>0</v>
      </c>
      <c r="IJ870" s="329">
        <f t="shared" si="1852"/>
        <v>0</v>
      </c>
      <c r="IK870" s="329">
        <f t="shared" si="1853"/>
        <v>0</v>
      </c>
      <c r="IL870" s="329">
        <f t="shared" si="1854"/>
        <v>0</v>
      </c>
      <c r="IM870" s="329">
        <f t="shared" si="1855"/>
        <v>0</v>
      </c>
      <c r="IN870" s="170">
        <f t="shared" si="1897"/>
        <v>0</v>
      </c>
    </row>
    <row r="871" spans="1:248">
      <c r="A871" s="318"/>
      <c r="B871" s="318"/>
      <c r="C871" s="318"/>
      <c r="D871" s="318"/>
      <c r="E871" s="318"/>
      <c r="F871" s="318"/>
      <c r="G871" s="318"/>
      <c r="H871" s="318"/>
      <c r="I871" s="318"/>
      <c r="K871" s="318"/>
      <c r="L871" s="318"/>
      <c r="M871" s="318"/>
      <c r="N871" s="318"/>
      <c r="O871" s="318"/>
      <c r="P871" s="318"/>
      <c r="Q871" s="318"/>
      <c r="R871" s="318"/>
      <c r="S871" s="208">
        <f t="shared" si="1731"/>
        <v>0</v>
      </c>
      <c r="T871" s="328">
        <v>38.1</v>
      </c>
      <c r="U871" s="328">
        <f t="shared" si="1732"/>
        <v>0</v>
      </c>
      <c r="V871" s="329">
        <f t="shared" si="1733"/>
        <v>0</v>
      </c>
      <c r="W871" s="329">
        <f t="shared" si="1734"/>
        <v>0</v>
      </c>
      <c r="X871" s="329">
        <f t="shared" si="1735"/>
        <v>0</v>
      </c>
      <c r="Y871" s="329">
        <f t="shared" si="1736"/>
        <v>0</v>
      </c>
      <c r="Z871" s="329">
        <f t="shared" si="1737"/>
        <v>0</v>
      </c>
      <c r="AA871" s="329">
        <f t="shared" si="1738"/>
        <v>0</v>
      </c>
      <c r="AB871" s="170">
        <f t="shared" si="1684"/>
        <v>0</v>
      </c>
      <c r="AC871" s="208">
        <f t="shared" si="1685"/>
        <v>0</v>
      </c>
      <c r="AD871" s="328">
        <v>38.1</v>
      </c>
      <c r="AE871" s="328">
        <f t="shared" si="1739"/>
        <v>0</v>
      </c>
      <c r="AF871" s="329">
        <f t="shared" si="1740"/>
        <v>0</v>
      </c>
      <c r="AG871" s="329">
        <f t="shared" si="1741"/>
        <v>0</v>
      </c>
      <c r="AH871" s="329">
        <f t="shared" si="1742"/>
        <v>0</v>
      </c>
      <c r="AI871" s="329">
        <f t="shared" si="1743"/>
        <v>0</v>
      </c>
      <c r="AJ871" s="329">
        <f t="shared" si="1744"/>
        <v>0</v>
      </c>
      <c r="AK871" s="329">
        <f t="shared" si="1745"/>
        <v>0</v>
      </c>
      <c r="AL871" s="170">
        <f t="shared" si="1686"/>
        <v>0</v>
      </c>
      <c r="AM871" s="208">
        <f t="shared" si="1687"/>
        <v>0</v>
      </c>
      <c r="AN871" s="328">
        <v>38.1</v>
      </c>
      <c r="AO871" s="328">
        <f t="shared" si="1746"/>
        <v>0</v>
      </c>
      <c r="AP871" s="329">
        <f t="shared" si="1747"/>
        <v>0</v>
      </c>
      <c r="AQ871" s="329">
        <f t="shared" si="1748"/>
        <v>0</v>
      </c>
      <c r="AR871" s="329">
        <f t="shared" si="1749"/>
        <v>0</v>
      </c>
      <c r="AS871" s="329">
        <f t="shared" si="1750"/>
        <v>0</v>
      </c>
      <c r="AT871" s="329">
        <f t="shared" si="1751"/>
        <v>0</v>
      </c>
      <c r="AU871" s="329">
        <f t="shared" si="1752"/>
        <v>0</v>
      </c>
      <c r="AV871" s="170">
        <f t="shared" si="1688"/>
        <v>0</v>
      </c>
      <c r="AW871" s="208">
        <f t="shared" si="1689"/>
        <v>0</v>
      </c>
      <c r="AX871" s="328">
        <v>38.1</v>
      </c>
      <c r="AY871" s="328">
        <f t="shared" si="1753"/>
        <v>0</v>
      </c>
      <c r="AZ871" s="329">
        <f t="shared" si="1754"/>
        <v>0</v>
      </c>
      <c r="BA871" s="329">
        <f t="shared" si="1755"/>
        <v>0</v>
      </c>
      <c r="BB871" s="329">
        <f t="shared" si="1756"/>
        <v>0</v>
      </c>
      <c r="BC871" s="329">
        <f t="shared" si="1757"/>
        <v>0</v>
      </c>
      <c r="BD871" s="329">
        <f t="shared" si="1758"/>
        <v>0</v>
      </c>
      <c r="BE871" s="329">
        <f t="shared" si="1759"/>
        <v>0</v>
      </c>
      <c r="BF871" s="170">
        <f t="shared" si="1690"/>
        <v>0</v>
      </c>
      <c r="BG871" s="208">
        <f t="shared" si="1691"/>
        <v>0</v>
      </c>
      <c r="BH871" s="328">
        <v>38.1</v>
      </c>
      <c r="BI871" s="328">
        <f t="shared" si="1692"/>
        <v>0</v>
      </c>
      <c r="BJ871" s="329">
        <f t="shared" si="1693"/>
        <v>0</v>
      </c>
      <c r="BK871" s="329">
        <f t="shared" si="1694"/>
        <v>0</v>
      </c>
      <c r="BL871" s="329">
        <f t="shared" si="1695"/>
        <v>0</v>
      </c>
      <c r="BM871" s="329">
        <f t="shared" si="1696"/>
        <v>0</v>
      </c>
      <c r="BN871" s="329">
        <f t="shared" si="1697"/>
        <v>0</v>
      </c>
      <c r="BO871" s="329">
        <f t="shared" si="1698"/>
        <v>0</v>
      </c>
      <c r="BP871" s="170">
        <f t="shared" si="1699"/>
        <v>0</v>
      </c>
      <c r="BQ871" s="208">
        <f t="shared" si="1700"/>
        <v>0</v>
      </c>
      <c r="BR871" s="328">
        <v>38.1</v>
      </c>
      <c r="BS871" s="328">
        <f t="shared" si="1760"/>
        <v>0</v>
      </c>
      <c r="BT871" s="329">
        <f t="shared" si="1761"/>
        <v>0</v>
      </c>
      <c r="BU871" s="329">
        <f t="shared" si="1762"/>
        <v>0</v>
      </c>
      <c r="BV871" s="329">
        <f t="shared" si="1763"/>
        <v>0</v>
      </c>
      <c r="BW871" s="329">
        <f t="shared" si="1764"/>
        <v>0</v>
      </c>
      <c r="BX871" s="329">
        <f t="shared" si="1765"/>
        <v>0</v>
      </c>
      <c r="BY871" s="329">
        <f t="shared" si="1766"/>
        <v>0</v>
      </c>
      <c r="BZ871" s="170">
        <f t="shared" si="1701"/>
        <v>0</v>
      </c>
      <c r="CA871" s="208">
        <f t="shared" si="1702"/>
        <v>0</v>
      </c>
      <c r="CB871" s="328">
        <v>38.1</v>
      </c>
      <c r="CC871" s="328">
        <f t="shared" si="1767"/>
        <v>0</v>
      </c>
      <c r="CD871" s="329">
        <f t="shared" si="1768"/>
        <v>0</v>
      </c>
      <c r="CE871" s="329">
        <f t="shared" si="1769"/>
        <v>0</v>
      </c>
      <c r="CF871" s="329">
        <f t="shared" si="1770"/>
        <v>0</v>
      </c>
      <c r="CG871" s="329">
        <f t="shared" si="1771"/>
        <v>0</v>
      </c>
      <c r="CH871" s="329">
        <f t="shared" si="1772"/>
        <v>0</v>
      </c>
      <c r="CI871" s="329">
        <f t="shared" si="1773"/>
        <v>0</v>
      </c>
      <c r="CJ871" s="170">
        <f t="shared" si="1703"/>
        <v>0</v>
      </c>
      <c r="CK871" s="208">
        <f t="shared" si="1704"/>
        <v>0</v>
      </c>
      <c r="CL871" s="328">
        <v>38.1</v>
      </c>
      <c r="CM871" s="328">
        <f t="shared" si="1774"/>
        <v>0</v>
      </c>
      <c r="CN871" s="329">
        <f t="shared" si="1775"/>
        <v>0</v>
      </c>
      <c r="CO871" s="329">
        <f t="shared" si="1776"/>
        <v>0</v>
      </c>
      <c r="CP871" s="329">
        <f t="shared" si="1777"/>
        <v>0</v>
      </c>
      <c r="CQ871" s="329">
        <f t="shared" si="1778"/>
        <v>0</v>
      </c>
      <c r="CR871" s="329">
        <f t="shared" si="1779"/>
        <v>0</v>
      </c>
      <c r="CS871" s="329">
        <f t="shared" si="1780"/>
        <v>0</v>
      </c>
      <c r="CT871" s="170">
        <f t="shared" si="1705"/>
        <v>0</v>
      </c>
      <c r="CU871" s="208">
        <f t="shared" si="1706"/>
        <v>0</v>
      </c>
      <c r="CV871" s="328">
        <v>38.1</v>
      </c>
      <c r="CW871" s="328">
        <f t="shared" si="1781"/>
        <v>0</v>
      </c>
      <c r="CX871" s="329">
        <f t="shared" si="1782"/>
        <v>0</v>
      </c>
      <c r="CY871" s="329">
        <f t="shared" si="1783"/>
        <v>0</v>
      </c>
      <c r="CZ871" s="329">
        <f t="shared" si="1784"/>
        <v>0</v>
      </c>
      <c r="DA871" s="329">
        <f t="shared" si="1785"/>
        <v>0</v>
      </c>
      <c r="DB871" s="329">
        <f t="shared" si="1786"/>
        <v>0</v>
      </c>
      <c r="DC871" s="329">
        <f t="shared" si="1787"/>
        <v>0</v>
      </c>
      <c r="DD871" s="170">
        <f t="shared" si="1707"/>
        <v>0</v>
      </c>
      <c r="DE871" s="208">
        <f t="shared" si="1708"/>
        <v>0</v>
      </c>
      <c r="DF871" s="328">
        <v>38.1</v>
      </c>
      <c r="DG871" s="328">
        <f t="shared" si="1788"/>
        <v>0</v>
      </c>
      <c r="DH871" s="329">
        <f t="shared" si="1789"/>
        <v>0</v>
      </c>
      <c r="DI871" s="329">
        <f t="shared" si="1790"/>
        <v>0</v>
      </c>
      <c r="DJ871" s="329">
        <f t="shared" si="1791"/>
        <v>0</v>
      </c>
      <c r="DK871" s="329">
        <f t="shared" si="1792"/>
        <v>0</v>
      </c>
      <c r="DL871" s="329">
        <f t="shared" si="1793"/>
        <v>0</v>
      </c>
      <c r="DM871" s="329">
        <f t="shared" si="1794"/>
        <v>0</v>
      </c>
      <c r="DN871" s="170">
        <f t="shared" si="1709"/>
        <v>0</v>
      </c>
      <c r="DO871" s="208">
        <f t="shared" si="1710"/>
        <v>0</v>
      </c>
      <c r="DP871" s="328">
        <v>38.1</v>
      </c>
      <c r="DQ871" s="328">
        <f t="shared" si="1795"/>
        <v>0</v>
      </c>
      <c r="DR871" s="329">
        <f t="shared" si="1796"/>
        <v>0</v>
      </c>
      <c r="DS871" s="329">
        <f t="shared" si="1797"/>
        <v>0</v>
      </c>
      <c r="DT871" s="329">
        <f t="shared" si="1798"/>
        <v>0</v>
      </c>
      <c r="DU871" s="329">
        <f t="shared" si="1799"/>
        <v>0</v>
      </c>
      <c r="DV871" s="329">
        <f t="shared" si="1800"/>
        <v>0</v>
      </c>
      <c r="DW871" s="329">
        <f t="shared" si="1801"/>
        <v>0</v>
      </c>
      <c r="DX871" s="170">
        <f t="shared" si="1711"/>
        <v>0</v>
      </c>
      <c r="DY871" s="208">
        <f t="shared" si="1712"/>
        <v>0</v>
      </c>
      <c r="DZ871" s="328">
        <v>38.1</v>
      </c>
      <c r="EA871" s="328">
        <f t="shared" si="1802"/>
        <v>0</v>
      </c>
      <c r="EB871" s="329">
        <f t="shared" si="1803"/>
        <v>0</v>
      </c>
      <c r="EC871" s="329">
        <f t="shared" si="1804"/>
        <v>0</v>
      </c>
      <c r="ED871" s="329">
        <f t="shared" si="1805"/>
        <v>0</v>
      </c>
      <c r="EE871" s="329">
        <f t="shared" si="1806"/>
        <v>0</v>
      </c>
      <c r="EF871" s="329">
        <f t="shared" si="1807"/>
        <v>0</v>
      </c>
      <c r="EG871" s="329">
        <f t="shared" si="1808"/>
        <v>0</v>
      </c>
      <c r="EH871" s="170">
        <f t="shared" si="1713"/>
        <v>0</v>
      </c>
      <c r="EI871" s="208">
        <f t="shared" si="1714"/>
        <v>0</v>
      </c>
      <c r="EJ871" s="328">
        <v>38.1</v>
      </c>
      <c r="EK871" s="328">
        <f t="shared" si="1809"/>
        <v>0</v>
      </c>
      <c r="EL871" s="329">
        <f t="shared" si="1810"/>
        <v>0</v>
      </c>
      <c r="EM871" s="329">
        <f t="shared" si="1811"/>
        <v>0</v>
      </c>
      <c r="EN871" s="329">
        <f t="shared" si="1812"/>
        <v>0</v>
      </c>
      <c r="EO871" s="329">
        <f t="shared" si="1813"/>
        <v>0</v>
      </c>
      <c r="EP871" s="329">
        <f t="shared" si="1814"/>
        <v>0</v>
      </c>
      <c r="EQ871" s="329">
        <f t="shared" si="1815"/>
        <v>0</v>
      </c>
      <c r="ER871" s="170">
        <f t="shared" si="1715"/>
        <v>0</v>
      </c>
      <c r="ES871" s="208">
        <f t="shared" si="1716"/>
        <v>0</v>
      </c>
      <c r="ET871" s="328">
        <v>38.1</v>
      </c>
      <c r="EU871" s="328">
        <f t="shared" si="1816"/>
        <v>0</v>
      </c>
      <c r="EV871" s="329">
        <f t="shared" si="1817"/>
        <v>0</v>
      </c>
      <c r="EW871" s="329">
        <f t="shared" si="1818"/>
        <v>0</v>
      </c>
      <c r="EX871" s="329">
        <f t="shared" si="1819"/>
        <v>0</v>
      </c>
      <c r="EY871" s="329">
        <f t="shared" si="1820"/>
        <v>0</v>
      </c>
      <c r="EZ871" s="329">
        <f t="shared" si="1821"/>
        <v>0</v>
      </c>
      <c r="FA871" s="329">
        <f t="shared" si="1822"/>
        <v>0</v>
      </c>
      <c r="FB871" s="170">
        <f t="shared" si="1717"/>
        <v>0</v>
      </c>
      <c r="FC871" s="208">
        <f t="shared" si="1718"/>
        <v>0</v>
      </c>
      <c r="FD871" s="328">
        <v>38.1</v>
      </c>
      <c r="FE871" s="328">
        <f t="shared" si="1823"/>
        <v>0</v>
      </c>
      <c r="FF871" s="329">
        <f t="shared" si="1824"/>
        <v>0</v>
      </c>
      <c r="FG871" s="329">
        <f t="shared" si="1825"/>
        <v>0</v>
      </c>
      <c r="FH871" s="329">
        <f t="shared" si="1826"/>
        <v>0</v>
      </c>
      <c r="FI871" s="329">
        <f t="shared" si="1827"/>
        <v>0</v>
      </c>
      <c r="FJ871" s="329">
        <f t="shared" si="1828"/>
        <v>0</v>
      </c>
      <c r="FK871" s="329">
        <f t="shared" si="1829"/>
        <v>0</v>
      </c>
      <c r="FL871" s="170">
        <f t="shared" si="1891"/>
        <v>0</v>
      </c>
      <c r="FM871" s="208">
        <f t="shared" si="1719"/>
        <v>0</v>
      </c>
      <c r="FN871" s="328">
        <v>38.1</v>
      </c>
      <c r="FO871" s="328">
        <f t="shared" si="1856"/>
        <v>0</v>
      </c>
      <c r="FP871" s="329">
        <f t="shared" si="1857"/>
        <v>0</v>
      </c>
      <c r="FQ871" s="329">
        <f t="shared" si="1858"/>
        <v>0</v>
      </c>
      <c r="FR871" s="329">
        <f t="shared" si="1859"/>
        <v>0</v>
      </c>
      <c r="FS871" s="329">
        <f t="shared" si="1860"/>
        <v>0</v>
      </c>
      <c r="FT871" s="329">
        <f t="shared" si="1861"/>
        <v>0</v>
      </c>
      <c r="FU871" s="329">
        <f t="shared" si="1862"/>
        <v>0</v>
      </c>
      <c r="FV871" s="170">
        <f t="shared" si="1892"/>
        <v>0</v>
      </c>
      <c r="FW871" s="208">
        <f t="shared" si="1720"/>
        <v>0</v>
      </c>
      <c r="FX871" s="328">
        <v>38.1</v>
      </c>
      <c r="FY871" s="328">
        <f t="shared" si="1863"/>
        <v>0</v>
      </c>
      <c r="FZ871" s="329">
        <f t="shared" si="1864"/>
        <v>0</v>
      </c>
      <c r="GA871" s="329">
        <f t="shared" si="1865"/>
        <v>0</v>
      </c>
      <c r="GB871" s="329">
        <f t="shared" si="1866"/>
        <v>0</v>
      </c>
      <c r="GC871" s="329">
        <f t="shared" si="1867"/>
        <v>0</v>
      </c>
      <c r="GD871" s="329">
        <f t="shared" si="1868"/>
        <v>0</v>
      </c>
      <c r="GE871" s="329">
        <f t="shared" si="1869"/>
        <v>0</v>
      </c>
      <c r="GF871" s="170">
        <f t="shared" si="1893"/>
        <v>0</v>
      </c>
      <c r="GG871" s="208">
        <f t="shared" si="1721"/>
        <v>0</v>
      </c>
      <c r="GH871" s="328">
        <v>38.1</v>
      </c>
      <c r="GI871" s="328">
        <f t="shared" si="1870"/>
        <v>0</v>
      </c>
      <c r="GJ871" s="329">
        <f t="shared" si="1871"/>
        <v>0</v>
      </c>
      <c r="GK871" s="329">
        <f t="shared" si="1872"/>
        <v>0</v>
      </c>
      <c r="GL871" s="329">
        <f t="shared" si="1873"/>
        <v>0</v>
      </c>
      <c r="GM871" s="329">
        <f t="shared" si="1874"/>
        <v>0</v>
      </c>
      <c r="GN871" s="329">
        <f t="shared" si="1875"/>
        <v>0</v>
      </c>
      <c r="GO871" s="329">
        <f t="shared" si="1876"/>
        <v>0</v>
      </c>
      <c r="GP871" s="170">
        <f t="shared" si="1894"/>
        <v>0</v>
      </c>
      <c r="GQ871" s="208">
        <f t="shared" si="1722"/>
        <v>0</v>
      </c>
      <c r="GR871" s="328">
        <v>38.1</v>
      </c>
      <c r="GS871" s="328">
        <f t="shared" si="1877"/>
        <v>0</v>
      </c>
      <c r="GT871" s="329">
        <f t="shared" si="1878"/>
        <v>0</v>
      </c>
      <c r="GU871" s="329">
        <f t="shared" si="1879"/>
        <v>0</v>
      </c>
      <c r="GV871" s="329">
        <f t="shared" si="1880"/>
        <v>0</v>
      </c>
      <c r="GW871" s="329">
        <f t="shared" si="1881"/>
        <v>0</v>
      </c>
      <c r="GX871" s="329">
        <f t="shared" si="1882"/>
        <v>0</v>
      </c>
      <c r="GY871" s="329">
        <f t="shared" si="1883"/>
        <v>0</v>
      </c>
      <c r="GZ871" s="170">
        <f t="shared" si="1895"/>
        <v>0</v>
      </c>
      <c r="HA871" s="208">
        <f t="shared" si="1723"/>
        <v>0</v>
      </c>
      <c r="HB871" s="328">
        <v>38.1</v>
      </c>
      <c r="HC871" s="328">
        <f t="shared" si="1724"/>
        <v>0</v>
      </c>
      <c r="HD871" s="329">
        <f t="shared" si="1830"/>
        <v>0</v>
      </c>
      <c r="HE871" s="329">
        <f t="shared" si="1831"/>
        <v>0</v>
      </c>
      <c r="HF871" s="329">
        <f t="shared" si="1832"/>
        <v>0</v>
      </c>
      <c r="HG871" s="329">
        <f t="shared" si="1833"/>
        <v>0</v>
      </c>
      <c r="HH871" s="329">
        <f t="shared" si="1834"/>
        <v>0</v>
      </c>
      <c r="HI871" s="329">
        <f t="shared" si="1835"/>
        <v>0</v>
      </c>
      <c r="HJ871" s="170">
        <f t="shared" si="1896"/>
        <v>0</v>
      </c>
      <c r="HK871" s="208">
        <f t="shared" si="1725"/>
        <v>0</v>
      </c>
      <c r="HL871" s="328">
        <v>38.1</v>
      </c>
      <c r="HM871" s="328">
        <f t="shared" si="1726"/>
        <v>0</v>
      </c>
      <c r="HN871" s="329">
        <f t="shared" si="1836"/>
        <v>0</v>
      </c>
      <c r="HO871" s="329">
        <f t="shared" si="1837"/>
        <v>0</v>
      </c>
      <c r="HP871" s="329">
        <f t="shared" si="1838"/>
        <v>0</v>
      </c>
      <c r="HQ871" s="329">
        <f t="shared" si="1839"/>
        <v>0</v>
      </c>
      <c r="HR871" s="329">
        <f t="shared" si="1840"/>
        <v>0</v>
      </c>
      <c r="HS871" s="329">
        <f t="shared" si="1841"/>
        <v>0</v>
      </c>
      <c r="HT871" s="170">
        <f t="shared" si="1727"/>
        <v>0</v>
      </c>
      <c r="HU871" s="208">
        <f t="shared" si="1728"/>
        <v>0</v>
      </c>
      <c r="HV871" s="328">
        <v>38.1</v>
      </c>
      <c r="HW871" s="328">
        <f t="shared" si="1842"/>
        <v>0</v>
      </c>
      <c r="HX871" s="329">
        <f t="shared" si="1843"/>
        <v>0</v>
      </c>
      <c r="HY871" s="329">
        <f t="shared" si="1844"/>
        <v>0</v>
      </c>
      <c r="HZ871" s="329">
        <f t="shared" si="1845"/>
        <v>0</v>
      </c>
      <c r="IA871" s="329">
        <f t="shared" si="1846"/>
        <v>0</v>
      </c>
      <c r="IB871" s="329">
        <f t="shared" si="1847"/>
        <v>0</v>
      </c>
      <c r="IC871" s="329">
        <f t="shared" si="1848"/>
        <v>0</v>
      </c>
      <c r="ID871" s="170">
        <f t="shared" si="1729"/>
        <v>0</v>
      </c>
      <c r="IE871" s="208">
        <f t="shared" si="1730"/>
        <v>0</v>
      </c>
      <c r="IF871" s="328">
        <v>38.1</v>
      </c>
      <c r="IG871" s="328">
        <f t="shared" si="1849"/>
        <v>0</v>
      </c>
      <c r="IH871" s="329">
        <f t="shared" si="1850"/>
        <v>0</v>
      </c>
      <c r="II871" s="329">
        <f t="shared" si="1851"/>
        <v>0</v>
      </c>
      <c r="IJ871" s="329">
        <f t="shared" si="1852"/>
        <v>0</v>
      </c>
      <c r="IK871" s="329">
        <f t="shared" si="1853"/>
        <v>0</v>
      </c>
      <c r="IL871" s="329">
        <f t="shared" si="1854"/>
        <v>0</v>
      </c>
      <c r="IM871" s="329">
        <f t="shared" si="1855"/>
        <v>0</v>
      </c>
      <c r="IN871" s="170">
        <f t="shared" si="1897"/>
        <v>0</v>
      </c>
    </row>
    <row r="872" spans="1:248">
      <c r="A872" s="318"/>
      <c r="B872" s="318"/>
      <c r="C872" s="318"/>
      <c r="D872" s="318"/>
      <c r="E872" s="318"/>
      <c r="F872" s="318"/>
      <c r="G872" s="318"/>
      <c r="H872" s="318"/>
      <c r="I872" s="318"/>
      <c r="K872" s="318"/>
      <c r="L872" s="318"/>
      <c r="M872" s="318"/>
      <c r="N872" s="318"/>
      <c r="O872" s="318"/>
      <c r="P872" s="318"/>
      <c r="Q872" s="318"/>
      <c r="R872" s="318"/>
      <c r="S872" s="208">
        <f t="shared" si="1731"/>
        <v>0</v>
      </c>
      <c r="T872" s="328">
        <v>38.200000000000003</v>
      </c>
      <c r="U872" s="328">
        <f t="shared" si="1732"/>
        <v>0</v>
      </c>
      <c r="V872" s="329">
        <f t="shared" si="1733"/>
        <v>0</v>
      </c>
      <c r="W872" s="329">
        <f t="shared" si="1734"/>
        <v>0</v>
      </c>
      <c r="X872" s="329">
        <f t="shared" si="1735"/>
        <v>0</v>
      </c>
      <c r="Y872" s="329">
        <f t="shared" si="1736"/>
        <v>0</v>
      </c>
      <c r="Z872" s="329">
        <f t="shared" si="1737"/>
        <v>0</v>
      </c>
      <c r="AA872" s="329">
        <f t="shared" si="1738"/>
        <v>0</v>
      </c>
      <c r="AB872" s="170">
        <f t="shared" si="1684"/>
        <v>0</v>
      </c>
      <c r="AC872" s="208">
        <f t="shared" si="1685"/>
        <v>0</v>
      </c>
      <c r="AD872" s="328">
        <v>38.200000000000003</v>
      </c>
      <c r="AE872" s="328">
        <f t="shared" si="1739"/>
        <v>0</v>
      </c>
      <c r="AF872" s="329">
        <f t="shared" si="1740"/>
        <v>0</v>
      </c>
      <c r="AG872" s="329">
        <f t="shared" si="1741"/>
        <v>0</v>
      </c>
      <c r="AH872" s="329">
        <f t="shared" si="1742"/>
        <v>0</v>
      </c>
      <c r="AI872" s="329">
        <f t="shared" si="1743"/>
        <v>0</v>
      </c>
      <c r="AJ872" s="329">
        <f t="shared" si="1744"/>
        <v>0</v>
      </c>
      <c r="AK872" s="329">
        <f t="shared" si="1745"/>
        <v>0</v>
      </c>
      <c r="AL872" s="170">
        <f t="shared" si="1686"/>
        <v>0</v>
      </c>
      <c r="AM872" s="208">
        <f t="shared" si="1687"/>
        <v>0</v>
      </c>
      <c r="AN872" s="328">
        <v>38.200000000000003</v>
      </c>
      <c r="AO872" s="328">
        <f t="shared" si="1746"/>
        <v>0</v>
      </c>
      <c r="AP872" s="329">
        <f t="shared" si="1747"/>
        <v>0</v>
      </c>
      <c r="AQ872" s="329">
        <f t="shared" si="1748"/>
        <v>0</v>
      </c>
      <c r="AR872" s="329">
        <f t="shared" si="1749"/>
        <v>0</v>
      </c>
      <c r="AS872" s="329">
        <f t="shared" si="1750"/>
        <v>0</v>
      </c>
      <c r="AT872" s="329">
        <f t="shared" si="1751"/>
        <v>0</v>
      </c>
      <c r="AU872" s="329">
        <f t="shared" si="1752"/>
        <v>0</v>
      </c>
      <c r="AV872" s="170">
        <f t="shared" si="1688"/>
        <v>0</v>
      </c>
      <c r="AW872" s="208">
        <f t="shared" si="1689"/>
        <v>0</v>
      </c>
      <c r="AX872" s="328">
        <v>38.200000000000003</v>
      </c>
      <c r="AY872" s="328">
        <f t="shared" si="1753"/>
        <v>0</v>
      </c>
      <c r="AZ872" s="329">
        <f t="shared" si="1754"/>
        <v>0</v>
      </c>
      <c r="BA872" s="329">
        <f t="shared" si="1755"/>
        <v>0</v>
      </c>
      <c r="BB872" s="329">
        <f t="shared" si="1756"/>
        <v>0</v>
      </c>
      <c r="BC872" s="329">
        <f t="shared" si="1757"/>
        <v>0</v>
      </c>
      <c r="BD872" s="329">
        <f t="shared" si="1758"/>
        <v>0</v>
      </c>
      <c r="BE872" s="329">
        <f t="shared" si="1759"/>
        <v>0</v>
      </c>
      <c r="BF872" s="170">
        <f t="shared" si="1690"/>
        <v>0</v>
      </c>
      <c r="BG872" s="208">
        <f t="shared" si="1691"/>
        <v>0</v>
      </c>
      <c r="BH872" s="328">
        <v>38.200000000000003</v>
      </c>
      <c r="BI872" s="328">
        <f t="shared" si="1692"/>
        <v>0</v>
      </c>
      <c r="BJ872" s="329">
        <f t="shared" si="1693"/>
        <v>0</v>
      </c>
      <c r="BK872" s="329">
        <f t="shared" si="1694"/>
        <v>0</v>
      </c>
      <c r="BL872" s="329">
        <f t="shared" si="1695"/>
        <v>0</v>
      </c>
      <c r="BM872" s="329">
        <f t="shared" si="1696"/>
        <v>0</v>
      </c>
      <c r="BN872" s="329">
        <f t="shared" si="1697"/>
        <v>0</v>
      </c>
      <c r="BO872" s="329">
        <f t="shared" si="1698"/>
        <v>0</v>
      </c>
      <c r="BP872" s="170">
        <f t="shared" si="1699"/>
        <v>0</v>
      </c>
      <c r="BQ872" s="208">
        <f t="shared" si="1700"/>
        <v>0</v>
      </c>
      <c r="BR872" s="328">
        <v>38.200000000000003</v>
      </c>
      <c r="BS872" s="328">
        <f t="shared" si="1760"/>
        <v>0</v>
      </c>
      <c r="BT872" s="329">
        <f t="shared" si="1761"/>
        <v>0</v>
      </c>
      <c r="BU872" s="329">
        <f t="shared" si="1762"/>
        <v>0</v>
      </c>
      <c r="BV872" s="329">
        <f t="shared" si="1763"/>
        <v>0</v>
      </c>
      <c r="BW872" s="329">
        <f t="shared" si="1764"/>
        <v>0</v>
      </c>
      <c r="BX872" s="329">
        <f t="shared" si="1765"/>
        <v>0</v>
      </c>
      <c r="BY872" s="329">
        <f t="shared" si="1766"/>
        <v>0</v>
      </c>
      <c r="BZ872" s="170">
        <f t="shared" si="1701"/>
        <v>0</v>
      </c>
      <c r="CA872" s="208">
        <f t="shared" si="1702"/>
        <v>0</v>
      </c>
      <c r="CB872" s="328">
        <v>38.200000000000003</v>
      </c>
      <c r="CC872" s="328">
        <f t="shared" si="1767"/>
        <v>0</v>
      </c>
      <c r="CD872" s="329">
        <f t="shared" si="1768"/>
        <v>0</v>
      </c>
      <c r="CE872" s="329">
        <f t="shared" si="1769"/>
        <v>0</v>
      </c>
      <c r="CF872" s="329">
        <f t="shared" si="1770"/>
        <v>0</v>
      </c>
      <c r="CG872" s="329">
        <f t="shared" si="1771"/>
        <v>0</v>
      </c>
      <c r="CH872" s="329">
        <f t="shared" si="1772"/>
        <v>0</v>
      </c>
      <c r="CI872" s="329">
        <f t="shared" si="1773"/>
        <v>0</v>
      </c>
      <c r="CJ872" s="170">
        <f t="shared" si="1703"/>
        <v>0</v>
      </c>
      <c r="CK872" s="208">
        <f t="shared" si="1704"/>
        <v>0</v>
      </c>
      <c r="CL872" s="328">
        <v>38.200000000000003</v>
      </c>
      <c r="CM872" s="328">
        <f t="shared" si="1774"/>
        <v>0</v>
      </c>
      <c r="CN872" s="329">
        <f t="shared" si="1775"/>
        <v>0</v>
      </c>
      <c r="CO872" s="329">
        <f t="shared" si="1776"/>
        <v>0</v>
      </c>
      <c r="CP872" s="329">
        <f t="shared" si="1777"/>
        <v>0</v>
      </c>
      <c r="CQ872" s="329">
        <f t="shared" si="1778"/>
        <v>0</v>
      </c>
      <c r="CR872" s="329">
        <f t="shared" si="1779"/>
        <v>0</v>
      </c>
      <c r="CS872" s="329">
        <f t="shared" si="1780"/>
        <v>0</v>
      </c>
      <c r="CT872" s="170">
        <f t="shared" si="1705"/>
        <v>0</v>
      </c>
      <c r="CU872" s="208">
        <f t="shared" si="1706"/>
        <v>0</v>
      </c>
      <c r="CV872" s="328">
        <v>38.200000000000003</v>
      </c>
      <c r="CW872" s="328">
        <f t="shared" si="1781"/>
        <v>0</v>
      </c>
      <c r="CX872" s="329">
        <f t="shared" si="1782"/>
        <v>0</v>
      </c>
      <c r="CY872" s="329">
        <f t="shared" si="1783"/>
        <v>0</v>
      </c>
      <c r="CZ872" s="329">
        <f t="shared" si="1784"/>
        <v>0</v>
      </c>
      <c r="DA872" s="329">
        <f t="shared" si="1785"/>
        <v>0</v>
      </c>
      <c r="DB872" s="329">
        <f t="shared" si="1786"/>
        <v>0</v>
      </c>
      <c r="DC872" s="329">
        <f t="shared" si="1787"/>
        <v>0</v>
      </c>
      <c r="DD872" s="170">
        <f t="shared" si="1707"/>
        <v>0</v>
      </c>
      <c r="DE872" s="208">
        <f t="shared" si="1708"/>
        <v>0</v>
      </c>
      <c r="DF872" s="328">
        <v>38.200000000000003</v>
      </c>
      <c r="DG872" s="328">
        <f t="shared" si="1788"/>
        <v>0</v>
      </c>
      <c r="DH872" s="329">
        <f t="shared" si="1789"/>
        <v>0</v>
      </c>
      <c r="DI872" s="329">
        <f t="shared" si="1790"/>
        <v>0</v>
      </c>
      <c r="DJ872" s="329">
        <f t="shared" si="1791"/>
        <v>0</v>
      </c>
      <c r="DK872" s="329">
        <f t="shared" si="1792"/>
        <v>0</v>
      </c>
      <c r="DL872" s="329">
        <f t="shared" si="1793"/>
        <v>0</v>
      </c>
      <c r="DM872" s="329">
        <f t="shared" si="1794"/>
        <v>0</v>
      </c>
      <c r="DN872" s="170">
        <f t="shared" si="1709"/>
        <v>0</v>
      </c>
      <c r="DO872" s="208">
        <f t="shared" si="1710"/>
        <v>0</v>
      </c>
      <c r="DP872" s="328">
        <v>38.200000000000003</v>
      </c>
      <c r="DQ872" s="328">
        <f t="shared" si="1795"/>
        <v>0</v>
      </c>
      <c r="DR872" s="329">
        <f t="shared" si="1796"/>
        <v>0</v>
      </c>
      <c r="DS872" s="329">
        <f t="shared" si="1797"/>
        <v>0</v>
      </c>
      <c r="DT872" s="329">
        <f t="shared" si="1798"/>
        <v>0</v>
      </c>
      <c r="DU872" s="329">
        <f t="shared" si="1799"/>
        <v>0</v>
      </c>
      <c r="DV872" s="329">
        <f t="shared" si="1800"/>
        <v>0</v>
      </c>
      <c r="DW872" s="329">
        <f t="shared" si="1801"/>
        <v>0</v>
      </c>
      <c r="DX872" s="170">
        <f t="shared" si="1711"/>
        <v>0</v>
      </c>
      <c r="DY872" s="208">
        <f t="shared" si="1712"/>
        <v>0</v>
      </c>
      <c r="DZ872" s="328">
        <v>38.200000000000003</v>
      </c>
      <c r="EA872" s="328">
        <f t="shared" si="1802"/>
        <v>0</v>
      </c>
      <c r="EB872" s="329">
        <f t="shared" si="1803"/>
        <v>0</v>
      </c>
      <c r="EC872" s="329">
        <f t="shared" si="1804"/>
        <v>0</v>
      </c>
      <c r="ED872" s="329">
        <f t="shared" si="1805"/>
        <v>0</v>
      </c>
      <c r="EE872" s="329">
        <f t="shared" si="1806"/>
        <v>0</v>
      </c>
      <c r="EF872" s="329">
        <f t="shared" si="1807"/>
        <v>0</v>
      </c>
      <c r="EG872" s="329">
        <f t="shared" si="1808"/>
        <v>0</v>
      </c>
      <c r="EH872" s="170">
        <f t="shared" si="1713"/>
        <v>0</v>
      </c>
      <c r="EI872" s="208">
        <f t="shared" si="1714"/>
        <v>0</v>
      </c>
      <c r="EJ872" s="328">
        <v>38.200000000000003</v>
      </c>
      <c r="EK872" s="328">
        <f t="shared" si="1809"/>
        <v>0</v>
      </c>
      <c r="EL872" s="329">
        <f t="shared" si="1810"/>
        <v>0</v>
      </c>
      <c r="EM872" s="329">
        <f t="shared" si="1811"/>
        <v>0</v>
      </c>
      <c r="EN872" s="329">
        <f t="shared" si="1812"/>
        <v>0</v>
      </c>
      <c r="EO872" s="329">
        <f t="shared" si="1813"/>
        <v>0</v>
      </c>
      <c r="EP872" s="329">
        <f t="shared" si="1814"/>
        <v>0</v>
      </c>
      <c r="EQ872" s="329">
        <f t="shared" si="1815"/>
        <v>0</v>
      </c>
      <c r="ER872" s="170">
        <f t="shared" si="1715"/>
        <v>0</v>
      </c>
      <c r="ES872" s="208">
        <f t="shared" si="1716"/>
        <v>0</v>
      </c>
      <c r="ET872" s="328">
        <v>38.200000000000003</v>
      </c>
      <c r="EU872" s="328">
        <f t="shared" si="1816"/>
        <v>0</v>
      </c>
      <c r="EV872" s="329">
        <f t="shared" si="1817"/>
        <v>0</v>
      </c>
      <c r="EW872" s="329">
        <f t="shared" si="1818"/>
        <v>0</v>
      </c>
      <c r="EX872" s="329">
        <f t="shared" si="1819"/>
        <v>0</v>
      </c>
      <c r="EY872" s="329">
        <f t="shared" si="1820"/>
        <v>0</v>
      </c>
      <c r="EZ872" s="329">
        <f t="shared" si="1821"/>
        <v>0</v>
      </c>
      <c r="FA872" s="329">
        <f t="shared" si="1822"/>
        <v>0</v>
      </c>
      <c r="FB872" s="170">
        <f t="shared" si="1717"/>
        <v>0</v>
      </c>
      <c r="FC872" s="208">
        <f t="shared" si="1718"/>
        <v>0</v>
      </c>
      <c r="FD872" s="328">
        <v>38.200000000000003</v>
      </c>
      <c r="FE872" s="328">
        <f t="shared" si="1823"/>
        <v>0</v>
      </c>
      <c r="FF872" s="329">
        <f t="shared" si="1824"/>
        <v>0</v>
      </c>
      <c r="FG872" s="329">
        <f t="shared" si="1825"/>
        <v>0</v>
      </c>
      <c r="FH872" s="329">
        <f t="shared" si="1826"/>
        <v>0</v>
      </c>
      <c r="FI872" s="329">
        <f t="shared" si="1827"/>
        <v>0</v>
      </c>
      <c r="FJ872" s="329">
        <f t="shared" si="1828"/>
        <v>0</v>
      </c>
      <c r="FK872" s="329">
        <f t="shared" si="1829"/>
        <v>0</v>
      </c>
      <c r="FL872" s="170">
        <f t="shared" si="1891"/>
        <v>0</v>
      </c>
      <c r="FM872" s="208">
        <f t="shared" si="1719"/>
        <v>0</v>
      </c>
      <c r="FN872" s="328">
        <v>38.200000000000003</v>
      </c>
      <c r="FO872" s="328">
        <f t="shared" si="1856"/>
        <v>0</v>
      </c>
      <c r="FP872" s="329">
        <f t="shared" si="1857"/>
        <v>0</v>
      </c>
      <c r="FQ872" s="329">
        <f t="shared" si="1858"/>
        <v>0</v>
      </c>
      <c r="FR872" s="329">
        <f t="shared" si="1859"/>
        <v>0</v>
      </c>
      <c r="FS872" s="329">
        <f t="shared" si="1860"/>
        <v>0</v>
      </c>
      <c r="FT872" s="329">
        <f t="shared" si="1861"/>
        <v>0</v>
      </c>
      <c r="FU872" s="329">
        <f t="shared" si="1862"/>
        <v>0</v>
      </c>
      <c r="FV872" s="170">
        <f t="shared" si="1892"/>
        <v>0</v>
      </c>
      <c r="FW872" s="208">
        <f t="shared" si="1720"/>
        <v>0</v>
      </c>
      <c r="FX872" s="328">
        <v>38.200000000000003</v>
      </c>
      <c r="FY872" s="328">
        <f t="shared" si="1863"/>
        <v>0</v>
      </c>
      <c r="FZ872" s="329">
        <f t="shared" si="1864"/>
        <v>0</v>
      </c>
      <c r="GA872" s="329">
        <f t="shared" si="1865"/>
        <v>0</v>
      </c>
      <c r="GB872" s="329">
        <f t="shared" si="1866"/>
        <v>0</v>
      </c>
      <c r="GC872" s="329">
        <f t="shared" si="1867"/>
        <v>0</v>
      </c>
      <c r="GD872" s="329">
        <f t="shared" si="1868"/>
        <v>0</v>
      </c>
      <c r="GE872" s="329">
        <f t="shared" si="1869"/>
        <v>0</v>
      </c>
      <c r="GF872" s="170">
        <f t="shared" si="1893"/>
        <v>0</v>
      </c>
      <c r="GG872" s="208">
        <f t="shared" si="1721"/>
        <v>0</v>
      </c>
      <c r="GH872" s="328">
        <v>38.200000000000003</v>
      </c>
      <c r="GI872" s="328">
        <f t="shared" si="1870"/>
        <v>0</v>
      </c>
      <c r="GJ872" s="329">
        <f t="shared" si="1871"/>
        <v>0</v>
      </c>
      <c r="GK872" s="329">
        <f t="shared" si="1872"/>
        <v>0</v>
      </c>
      <c r="GL872" s="329">
        <f t="shared" si="1873"/>
        <v>0</v>
      </c>
      <c r="GM872" s="329">
        <f t="shared" si="1874"/>
        <v>0</v>
      </c>
      <c r="GN872" s="329">
        <f t="shared" si="1875"/>
        <v>0</v>
      </c>
      <c r="GO872" s="329">
        <f t="shared" si="1876"/>
        <v>0</v>
      </c>
      <c r="GP872" s="170">
        <f t="shared" si="1894"/>
        <v>0</v>
      </c>
      <c r="GQ872" s="208">
        <f t="shared" si="1722"/>
        <v>0</v>
      </c>
      <c r="GR872" s="328">
        <v>38.200000000000003</v>
      </c>
      <c r="GS872" s="328">
        <f t="shared" si="1877"/>
        <v>0</v>
      </c>
      <c r="GT872" s="329">
        <f t="shared" si="1878"/>
        <v>0</v>
      </c>
      <c r="GU872" s="329">
        <f t="shared" si="1879"/>
        <v>0</v>
      </c>
      <c r="GV872" s="329">
        <f t="shared" si="1880"/>
        <v>0</v>
      </c>
      <c r="GW872" s="329">
        <f t="shared" si="1881"/>
        <v>0</v>
      </c>
      <c r="GX872" s="329">
        <f t="shared" si="1882"/>
        <v>0</v>
      </c>
      <c r="GY872" s="329">
        <f t="shared" si="1883"/>
        <v>0</v>
      </c>
      <c r="GZ872" s="170">
        <f t="shared" si="1895"/>
        <v>0</v>
      </c>
      <c r="HA872" s="208">
        <f t="shared" si="1723"/>
        <v>0</v>
      </c>
      <c r="HB872" s="328">
        <v>38.200000000000003</v>
      </c>
      <c r="HC872" s="328">
        <f t="shared" si="1724"/>
        <v>0</v>
      </c>
      <c r="HD872" s="329">
        <f t="shared" si="1830"/>
        <v>0</v>
      </c>
      <c r="HE872" s="329">
        <f t="shared" si="1831"/>
        <v>0</v>
      </c>
      <c r="HF872" s="329">
        <f t="shared" si="1832"/>
        <v>0</v>
      </c>
      <c r="HG872" s="329">
        <f t="shared" si="1833"/>
        <v>0</v>
      </c>
      <c r="HH872" s="329">
        <f t="shared" si="1834"/>
        <v>0</v>
      </c>
      <c r="HI872" s="329">
        <f t="shared" si="1835"/>
        <v>0</v>
      </c>
      <c r="HJ872" s="170">
        <f t="shared" si="1896"/>
        <v>0</v>
      </c>
      <c r="HK872" s="208">
        <f t="shared" si="1725"/>
        <v>0</v>
      </c>
      <c r="HL872" s="328">
        <v>38.200000000000003</v>
      </c>
      <c r="HM872" s="328">
        <f t="shared" si="1726"/>
        <v>0</v>
      </c>
      <c r="HN872" s="329">
        <f t="shared" si="1836"/>
        <v>0</v>
      </c>
      <c r="HO872" s="329">
        <f t="shared" si="1837"/>
        <v>0</v>
      </c>
      <c r="HP872" s="329">
        <f t="shared" si="1838"/>
        <v>0</v>
      </c>
      <c r="HQ872" s="329">
        <f t="shared" si="1839"/>
        <v>0</v>
      </c>
      <c r="HR872" s="329">
        <f t="shared" si="1840"/>
        <v>0</v>
      </c>
      <c r="HS872" s="329">
        <f t="shared" si="1841"/>
        <v>0</v>
      </c>
      <c r="HT872" s="170">
        <f t="shared" si="1727"/>
        <v>0</v>
      </c>
      <c r="HU872" s="208">
        <f t="shared" si="1728"/>
        <v>0</v>
      </c>
      <c r="HV872" s="328">
        <v>38.200000000000003</v>
      </c>
      <c r="HW872" s="328">
        <f t="shared" si="1842"/>
        <v>0</v>
      </c>
      <c r="HX872" s="329">
        <f t="shared" si="1843"/>
        <v>0</v>
      </c>
      <c r="HY872" s="329">
        <f t="shared" si="1844"/>
        <v>0</v>
      </c>
      <c r="HZ872" s="329">
        <f t="shared" si="1845"/>
        <v>0</v>
      </c>
      <c r="IA872" s="329">
        <f t="shared" si="1846"/>
        <v>0</v>
      </c>
      <c r="IB872" s="329">
        <f t="shared" si="1847"/>
        <v>0</v>
      </c>
      <c r="IC872" s="329">
        <f t="shared" si="1848"/>
        <v>0</v>
      </c>
      <c r="ID872" s="170">
        <f t="shared" si="1729"/>
        <v>0</v>
      </c>
      <c r="IE872" s="208">
        <f t="shared" si="1730"/>
        <v>0</v>
      </c>
      <c r="IF872" s="328">
        <v>38.200000000000003</v>
      </c>
      <c r="IG872" s="328">
        <f t="shared" si="1849"/>
        <v>0</v>
      </c>
      <c r="IH872" s="329">
        <f t="shared" si="1850"/>
        <v>0</v>
      </c>
      <c r="II872" s="329">
        <f t="shared" si="1851"/>
        <v>0</v>
      </c>
      <c r="IJ872" s="329">
        <f t="shared" si="1852"/>
        <v>0</v>
      </c>
      <c r="IK872" s="329">
        <f t="shared" si="1853"/>
        <v>0</v>
      </c>
      <c r="IL872" s="329">
        <f t="shared" si="1854"/>
        <v>0</v>
      </c>
      <c r="IM872" s="329">
        <f t="shared" si="1855"/>
        <v>0</v>
      </c>
      <c r="IN872" s="170">
        <f t="shared" si="1897"/>
        <v>0</v>
      </c>
    </row>
    <row r="873" spans="1:248">
      <c r="A873" s="318"/>
      <c r="B873" s="318"/>
      <c r="C873" s="318"/>
      <c r="D873" s="318"/>
      <c r="E873" s="318"/>
      <c r="F873" s="318"/>
      <c r="G873" s="318"/>
      <c r="H873" s="318"/>
      <c r="I873" s="318"/>
      <c r="K873" s="318"/>
      <c r="L873" s="318"/>
      <c r="M873" s="318"/>
      <c r="N873" s="318"/>
      <c r="O873" s="318"/>
      <c r="P873" s="318"/>
      <c r="Q873" s="318"/>
      <c r="R873" s="318"/>
      <c r="S873" s="208">
        <f t="shared" si="1731"/>
        <v>0</v>
      </c>
      <c r="T873" s="328">
        <v>38.299999999999997</v>
      </c>
      <c r="U873" s="328">
        <f t="shared" si="1732"/>
        <v>0</v>
      </c>
      <c r="V873" s="329">
        <f t="shared" si="1733"/>
        <v>0</v>
      </c>
      <c r="W873" s="329">
        <f t="shared" si="1734"/>
        <v>0</v>
      </c>
      <c r="X873" s="329">
        <f t="shared" si="1735"/>
        <v>0</v>
      </c>
      <c r="Y873" s="329">
        <f t="shared" si="1736"/>
        <v>0</v>
      </c>
      <c r="Z873" s="329">
        <f t="shared" si="1737"/>
        <v>0</v>
      </c>
      <c r="AA873" s="329">
        <f t="shared" si="1738"/>
        <v>0</v>
      </c>
      <c r="AB873" s="170">
        <f t="shared" si="1684"/>
        <v>0</v>
      </c>
      <c r="AC873" s="208">
        <f t="shared" si="1685"/>
        <v>0</v>
      </c>
      <c r="AD873" s="328">
        <v>38.299999999999997</v>
      </c>
      <c r="AE873" s="328">
        <f t="shared" si="1739"/>
        <v>0</v>
      </c>
      <c r="AF873" s="329">
        <f t="shared" si="1740"/>
        <v>0</v>
      </c>
      <c r="AG873" s="329">
        <f t="shared" si="1741"/>
        <v>0</v>
      </c>
      <c r="AH873" s="329">
        <f t="shared" si="1742"/>
        <v>0</v>
      </c>
      <c r="AI873" s="329">
        <f t="shared" si="1743"/>
        <v>0</v>
      </c>
      <c r="AJ873" s="329">
        <f t="shared" si="1744"/>
        <v>0</v>
      </c>
      <c r="AK873" s="329">
        <f t="shared" si="1745"/>
        <v>0</v>
      </c>
      <c r="AL873" s="170">
        <f t="shared" si="1686"/>
        <v>0</v>
      </c>
      <c r="AM873" s="208">
        <f t="shared" si="1687"/>
        <v>0</v>
      </c>
      <c r="AN873" s="328">
        <v>38.299999999999997</v>
      </c>
      <c r="AO873" s="328">
        <f t="shared" si="1746"/>
        <v>0</v>
      </c>
      <c r="AP873" s="329">
        <f t="shared" si="1747"/>
        <v>0</v>
      </c>
      <c r="AQ873" s="329">
        <f t="shared" si="1748"/>
        <v>0</v>
      </c>
      <c r="AR873" s="329">
        <f t="shared" si="1749"/>
        <v>0</v>
      </c>
      <c r="AS873" s="329">
        <f t="shared" si="1750"/>
        <v>0</v>
      </c>
      <c r="AT873" s="329">
        <f t="shared" si="1751"/>
        <v>0</v>
      </c>
      <c r="AU873" s="329">
        <f t="shared" si="1752"/>
        <v>0</v>
      </c>
      <c r="AV873" s="170">
        <f t="shared" si="1688"/>
        <v>0</v>
      </c>
      <c r="AW873" s="208">
        <f t="shared" si="1689"/>
        <v>0</v>
      </c>
      <c r="AX873" s="328">
        <v>38.299999999999997</v>
      </c>
      <c r="AY873" s="328">
        <f t="shared" si="1753"/>
        <v>0</v>
      </c>
      <c r="AZ873" s="329">
        <f t="shared" si="1754"/>
        <v>0</v>
      </c>
      <c r="BA873" s="329">
        <f t="shared" si="1755"/>
        <v>0</v>
      </c>
      <c r="BB873" s="329">
        <f t="shared" si="1756"/>
        <v>0</v>
      </c>
      <c r="BC873" s="329">
        <f t="shared" si="1757"/>
        <v>0</v>
      </c>
      <c r="BD873" s="329">
        <f t="shared" si="1758"/>
        <v>0</v>
      </c>
      <c r="BE873" s="329">
        <f t="shared" si="1759"/>
        <v>0</v>
      </c>
      <c r="BF873" s="170">
        <f t="shared" si="1690"/>
        <v>0</v>
      </c>
      <c r="BG873" s="208">
        <f t="shared" si="1691"/>
        <v>0</v>
      </c>
      <c r="BH873" s="328">
        <v>38.299999999999997</v>
      </c>
      <c r="BI873" s="328">
        <f t="shared" si="1692"/>
        <v>0</v>
      </c>
      <c r="BJ873" s="329">
        <f t="shared" si="1693"/>
        <v>0</v>
      </c>
      <c r="BK873" s="329">
        <f t="shared" si="1694"/>
        <v>0</v>
      </c>
      <c r="BL873" s="329">
        <f t="shared" si="1695"/>
        <v>0</v>
      </c>
      <c r="BM873" s="329">
        <f t="shared" si="1696"/>
        <v>0</v>
      </c>
      <c r="BN873" s="329">
        <f t="shared" si="1697"/>
        <v>0</v>
      </c>
      <c r="BO873" s="329">
        <f t="shared" si="1698"/>
        <v>0</v>
      </c>
      <c r="BP873" s="170">
        <f t="shared" si="1699"/>
        <v>0</v>
      </c>
      <c r="BQ873" s="208">
        <f t="shared" si="1700"/>
        <v>0</v>
      </c>
      <c r="BR873" s="328">
        <v>38.299999999999997</v>
      </c>
      <c r="BS873" s="328">
        <f t="shared" si="1760"/>
        <v>0</v>
      </c>
      <c r="BT873" s="329">
        <f t="shared" si="1761"/>
        <v>0</v>
      </c>
      <c r="BU873" s="329">
        <f t="shared" si="1762"/>
        <v>0</v>
      </c>
      <c r="BV873" s="329">
        <f t="shared" si="1763"/>
        <v>0</v>
      </c>
      <c r="BW873" s="329">
        <f t="shared" si="1764"/>
        <v>0</v>
      </c>
      <c r="BX873" s="329">
        <f t="shared" si="1765"/>
        <v>0</v>
      </c>
      <c r="BY873" s="329">
        <f t="shared" si="1766"/>
        <v>0</v>
      </c>
      <c r="BZ873" s="170">
        <f t="shared" si="1701"/>
        <v>0</v>
      </c>
      <c r="CA873" s="208">
        <f t="shared" si="1702"/>
        <v>0</v>
      </c>
      <c r="CB873" s="328">
        <v>38.299999999999997</v>
      </c>
      <c r="CC873" s="328">
        <f t="shared" si="1767"/>
        <v>0</v>
      </c>
      <c r="CD873" s="329">
        <f t="shared" si="1768"/>
        <v>0</v>
      </c>
      <c r="CE873" s="329">
        <f t="shared" si="1769"/>
        <v>0</v>
      </c>
      <c r="CF873" s="329">
        <f t="shared" si="1770"/>
        <v>0</v>
      </c>
      <c r="CG873" s="329">
        <f t="shared" si="1771"/>
        <v>0</v>
      </c>
      <c r="CH873" s="329">
        <f t="shared" si="1772"/>
        <v>0</v>
      </c>
      <c r="CI873" s="329">
        <f t="shared" si="1773"/>
        <v>0</v>
      </c>
      <c r="CJ873" s="170">
        <f t="shared" si="1703"/>
        <v>0</v>
      </c>
      <c r="CK873" s="208">
        <f t="shared" si="1704"/>
        <v>0</v>
      </c>
      <c r="CL873" s="328">
        <v>38.299999999999997</v>
      </c>
      <c r="CM873" s="328">
        <f t="shared" si="1774"/>
        <v>0</v>
      </c>
      <c r="CN873" s="329">
        <f t="shared" si="1775"/>
        <v>0</v>
      </c>
      <c r="CO873" s="329">
        <f t="shared" si="1776"/>
        <v>0</v>
      </c>
      <c r="CP873" s="329">
        <f t="shared" si="1777"/>
        <v>0</v>
      </c>
      <c r="CQ873" s="329">
        <f t="shared" si="1778"/>
        <v>0</v>
      </c>
      <c r="CR873" s="329">
        <f t="shared" si="1779"/>
        <v>0</v>
      </c>
      <c r="CS873" s="329">
        <f t="shared" si="1780"/>
        <v>0</v>
      </c>
      <c r="CT873" s="170">
        <f t="shared" si="1705"/>
        <v>0</v>
      </c>
      <c r="CU873" s="208">
        <f t="shared" si="1706"/>
        <v>0</v>
      </c>
      <c r="CV873" s="328">
        <v>38.299999999999997</v>
      </c>
      <c r="CW873" s="328">
        <f t="shared" si="1781"/>
        <v>0</v>
      </c>
      <c r="CX873" s="329">
        <f t="shared" si="1782"/>
        <v>0</v>
      </c>
      <c r="CY873" s="329">
        <f t="shared" si="1783"/>
        <v>0</v>
      </c>
      <c r="CZ873" s="329">
        <f t="shared" si="1784"/>
        <v>0</v>
      </c>
      <c r="DA873" s="329">
        <f t="shared" si="1785"/>
        <v>0</v>
      </c>
      <c r="DB873" s="329">
        <f t="shared" si="1786"/>
        <v>0</v>
      </c>
      <c r="DC873" s="329">
        <f t="shared" si="1787"/>
        <v>0</v>
      </c>
      <c r="DD873" s="170">
        <f t="shared" si="1707"/>
        <v>0</v>
      </c>
      <c r="DE873" s="208">
        <f t="shared" si="1708"/>
        <v>0</v>
      </c>
      <c r="DF873" s="328">
        <v>38.299999999999997</v>
      </c>
      <c r="DG873" s="328">
        <f t="shared" si="1788"/>
        <v>0</v>
      </c>
      <c r="DH873" s="329">
        <f t="shared" si="1789"/>
        <v>0</v>
      </c>
      <c r="DI873" s="329">
        <f t="shared" si="1790"/>
        <v>0</v>
      </c>
      <c r="DJ873" s="329">
        <f t="shared" si="1791"/>
        <v>0</v>
      </c>
      <c r="DK873" s="329">
        <f t="shared" si="1792"/>
        <v>0</v>
      </c>
      <c r="DL873" s="329">
        <f t="shared" si="1793"/>
        <v>0</v>
      </c>
      <c r="DM873" s="329">
        <f t="shared" si="1794"/>
        <v>0</v>
      </c>
      <c r="DN873" s="170">
        <f t="shared" si="1709"/>
        <v>0</v>
      </c>
      <c r="DO873" s="208">
        <f t="shared" si="1710"/>
        <v>0</v>
      </c>
      <c r="DP873" s="328">
        <v>38.299999999999997</v>
      </c>
      <c r="DQ873" s="328">
        <f t="shared" si="1795"/>
        <v>0</v>
      </c>
      <c r="DR873" s="329">
        <f t="shared" si="1796"/>
        <v>0</v>
      </c>
      <c r="DS873" s="329">
        <f t="shared" si="1797"/>
        <v>0</v>
      </c>
      <c r="DT873" s="329">
        <f t="shared" si="1798"/>
        <v>0</v>
      </c>
      <c r="DU873" s="329">
        <f t="shared" si="1799"/>
        <v>0</v>
      </c>
      <c r="DV873" s="329">
        <f t="shared" si="1800"/>
        <v>0</v>
      </c>
      <c r="DW873" s="329">
        <f t="shared" si="1801"/>
        <v>0</v>
      </c>
      <c r="DX873" s="170">
        <f t="shared" si="1711"/>
        <v>0</v>
      </c>
      <c r="DY873" s="208">
        <f t="shared" si="1712"/>
        <v>0</v>
      </c>
      <c r="DZ873" s="328">
        <v>38.299999999999997</v>
      </c>
      <c r="EA873" s="328">
        <f t="shared" si="1802"/>
        <v>0</v>
      </c>
      <c r="EB873" s="329">
        <f t="shared" si="1803"/>
        <v>0</v>
      </c>
      <c r="EC873" s="329">
        <f t="shared" si="1804"/>
        <v>0</v>
      </c>
      <c r="ED873" s="329">
        <f t="shared" si="1805"/>
        <v>0</v>
      </c>
      <c r="EE873" s="329">
        <f t="shared" si="1806"/>
        <v>0</v>
      </c>
      <c r="EF873" s="329">
        <f t="shared" si="1807"/>
        <v>0</v>
      </c>
      <c r="EG873" s="329">
        <f t="shared" si="1808"/>
        <v>0</v>
      </c>
      <c r="EH873" s="170">
        <f t="shared" si="1713"/>
        <v>0</v>
      </c>
      <c r="EI873" s="208">
        <f t="shared" si="1714"/>
        <v>0</v>
      </c>
      <c r="EJ873" s="328">
        <v>38.299999999999997</v>
      </c>
      <c r="EK873" s="328">
        <f t="shared" si="1809"/>
        <v>0</v>
      </c>
      <c r="EL873" s="329">
        <f t="shared" si="1810"/>
        <v>0</v>
      </c>
      <c r="EM873" s="329">
        <f t="shared" si="1811"/>
        <v>0</v>
      </c>
      <c r="EN873" s="329">
        <f t="shared" si="1812"/>
        <v>0</v>
      </c>
      <c r="EO873" s="329">
        <f t="shared" si="1813"/>
        <v>0</v>
      </c>
      <c r="EP873" s="329">
        <f t="shared" si="1814"/>
        <v>0</v>
      </c>
      <c r="EQ873" s="329">
        <f t="shared" si="1815"/>
        <v>0</v>
      </c>
      <c r="ER873" s="170">
        <f t="shared" si="1715"/>
        <v>0</v>
      </c>
      <c r="ES873" s="208">
        <f t="shared" si="1716"/>
        <v>0</v>
      </c>
      <c r="ET873" s="328">
        <v>38.299999999999997</v>
      </c>
      <c r="EU873" s="328">
        <f t="shared" si="1816"/>
        <v>0</v>
      </c>
      <c r="EV873" s="329">
        <f t="shared" si="1817"/>
        <v>0</v>
      </c>
      <c r="EW873" s="329">
        <f t="shared" si="1818"/>
        <v>0</v>
      </c>
      <c r="EX873" s="329">
        <f t="shared" si="1819"/>
        <v>0</v>
      </c>
      <c r="EY873" s="329">
        <f t="shared" si="1820"/>
        <v>0</v>
      </c>
      <c r="EZ873" s="329">
        <f t="shared" si="1821"/>
        <v>0</v>
      </c>
      <c r="FA873" s="329">
        <f t="shared" si="1822"/>
        <v>0</v>
      </c>
      <c r="FB873" s="170">
        <f t="shared" si="1717"/>
        <v>0</v>
      </c>
      <c r="FC873" s="208">
        <f t="shared" si="1718"/>
        <v>0</v>
      </c>
      <c r="FD873" s="328">
        <v>38.299999999999997</v>
      </c>
      <c r="FE873" s="328">
        <f t="shared" si="1823"/>
        <v>0</v>
      </c>
      <c r="FF873" s="329">
        <f t="shared" si="1824"/>
        <v>0</v>
      </c>
      <c r="FG873" s="329">
        <f t="shared" si="1825"/>
        <v>0</v>
      </c>
      <c r="FH873" s="329">
        <f t="shared" si="1826"/>
        <v>0</v>
      </c>
      <c r="FI873" s="329">
        <f t="shared" si="1827"/>
        <v>0</v>
      </c>
      <c r="FJ873" s="329">
        <f t="shared" si="1828"/>
        <v>0</v>
      </c>
      <c r="FK873" s="329">
        <f t="shared" si="1829"/>
        <v>0</v>
      </c>
      <c r="FL873" s="170">
        <f t="shared" si="1891"/>
        <v>0</v>
      </c>
      <c r="FM873" s="208">
        <f t="shared" si="1719"/>
        <v>0</v>
      </c>
      <c r="FN873" s="328">
        <v>38.299999999999997</v>
      </c>
      <c r="FO873" s="328">
        <f t="shared" si="1856"/>
        <v>0</v>
      </c>
      <c r="FP873" s="329">
        <f t="shared" si="1857"/>
        <v>0</v>
      </c>
      <c r="FQ873" s="329">
        <f t="shared" si="1858"/>
        <v>0</v>
      </c>
      <c r="FR873" s="329">
        <f t="shared" si="1859"/>
        <v>0</v>
      </c>
      <c r="FS873" s="329">
        <f t="shared" si="1860"/>
        <v>0</v>
      </c>
      <c r="FT873" s="329">
        <f t="shared" si="1861"/>
        <v>0</v>
      </c>
      <c r="FU873" s="329">
        <f t="shared" si="1862"/>
        <v>0</v>
      </c>
      <c r="FV873" s="170">
        <f t="shared" si="1892"/>
        <v>0</v>
      </c>
      <c r="FW873" s="208">
        <f t="shared" si="1720"/>
        <v>0</v>
      </c>
      <c r="FX873" s="328">
        <v>38.299999999999997</v>
      </c>
      <c r="FY873" s="328">
        <f t="shared" si="1863"/>
        <v>0</v>
      </c>
      <c r="FZ873" s="329">
        <f t="shared" si="1864"/>
        <v>0</v>
      </c>
      <c r="GA873" s="329">
        <f t="shared" si="1865"/>
        <v>0</v>
      </c>
      <c r="GB873" s="329">
        <f t="shared" si="1866"/>
        <v>0</v>
      </c>
      <c r="GC873" s="329">
        <f t="shared" si="1867"/>
        <v>0</v>
      </c>
      <c r="GD873" s="329">
        <f t="shared" si="1868"/>
        <v>0</v>
      </c>
      <c r="GE873" s="329">
        <f t="shared" si="1869"/>
        <v>0</v>
      </c>
      <c r="GF873" s="170">
        <f t="shared" si="1893"/>
        <v>0</v>
      </c>
      <c r="GG873" s="208">
        <f t="shared" si="1721"/>
        <v>0</v>
      </c>
      <c r="GH873" s="328">
        <v>38.299999999999997</v>
      </c>
      <c r="GI873" s="328">
        <f t="shared" si="1870"/>
        <v>0</v>
      </c>
      <c r="GJ873" s="329">
        <f t="shared" si="1871"/>
        <v>0</v>
      </c>
      <c r="GK873" s="329">
        <f t="shared" si="1872"/>
        <v>0</v>
      </c>
      <c r="GL873" s="329">
        <f t="shared" si="1873"/>
        <v>0</v>
      </c>
      <c r="GM873" s="329">
        <f t="shared" si="1874"/>
        <v>0</v>
      </c>
      <c r="GN873" s="329">
        <f t="shared" si="1875"/>
        <v>0</v>
      </c>
      <c r="GO873" s="329">
        <f t="shared" si="1876"/>
        <v>0</v>
      </c>
      <c r="GP873" s="170">
        <f t="shared" si="1894"/>
        <v>0</v>
      </c>
      <c r="GQ873" s="208">
        <f t="shared" si="1722"/>
        <v>0</v>
      </c>
      <c r="GR873" s="328">
        <v>38.299999999999997</v>
      </c>
      <c r="GS873" s="328">
        <f t="shared" si="1877"/>
        <v>0</v>
      </c>
      <c r="GT873" s="329">
        <f t="shared" si="1878"/>
        <v>0</v>
      </c>
      <c r="GU873" s="329">
        <f t="shared" si="1879"/>
        <v>0</v>
      </c>
      <c r="GV873" s="329">
        <f t="shared" si="1880"/>
        <v>0</v>
      </c>
      <c r="GW873" s="329">
        <f t="shared" si="1881"/>
        <v>0</v>
      </c>
      <c r="GX873" s="329">
        <f t="shared" si="1882"/>
        <v>0</v>
      </c>
      <c r="GY873" s="329">
        <f t="shared" si="1883"/>
        <v>0</v>
      </c>
      <c r="GZ873" s="170">
        <f t="shared" si="1895"/>
        <v>0</v>
      </c>
      <c r="HA873" s="208">
        <f t="shared" si="1723"/>
        <v>0</v>
      </c>
      <c r="HB873" s="328">
        <v>38.299999999999997</v>
      </c>
      <c r="HC873" s="328">
        <f t="shared" si="1724"/>
        <v>0</v>
      </c>
      <c r="HD873" s="329">
        <f t="shared" si="1830"/>
        <v>0</v>
      </c>
      <c r="HE873" s="329">
        <f t="shared" si="1831"/>
        <v>0</v>
      </c>
      <c r="HF873" s="329">
        <f t="shared" si="1832"/>
        <v>0</v>
      </c>
      <c r="HG873" s="329">
        <f t="shared" si="1833"/>
        <v>0</v>
      </c>
      <c r="HH873" s="329">
        <f t="shared" si="1834"/>
        <v>0</v>
      </c>
      <c r="HI873" s="329">
        <f t="shared" si="1835"/>
        <v>0</v>
      </c>
      <c r="HJ873" s="170">
        <f t="shared" si="1896"/>
        <v>0</v>
      </c>
      <c r="HK873" s="208">
        <f t="shared" si="1725"/>
        <v>0</v>
      </c>
      <c r="HL873" s="328">
        <v>38.299999999999997</v>
      </c>
      <c r="HM873" s="328">
        <f t="shared" si="1726"/>
        <v>0</v>
      </c>
      <c r="HN873" s="329">
        <f t="shared" si="1836"/>
        <v>0</v>
      </c>
      <c r="HO873" s="329">
        <f t="shared" si="1837"/>
        <v>0</v>
      </c>
      <c r="HP873" s="329">
        <f t="shared" si="1838"/>
        <v>0</v>
      </c>
      <c r="HQ873" s="329">
        <f t="shared" si="1839"/>
        <v>0</v>
      </c>
      <c r="HR873" s="329">
        <f t="shared" si="1840"/>
        <v>0</v>
      </c>
      <c r="HS873" s="329">
        <f t="shared" si="1841"/>
        <v>0</v>
      </c>
      <c r="HT873" s="170">
        <f t="shared" si="1727"/>
        <v>0</v>
      </c>
      <c r="HU873" s="208">
        <f t="shared" si="1728"/>
        <v>0</v>
      </c>
      <c r="HV873" s="328">
        <v>38.299999999999997</v>
      </c>
      <c r="HW873" s="328">
        <f t="shared" si="1842"/>
        <v>0</v>
      </c>
      <c r="HX873" s="329">
        <f t="shared" si="1843"/>
        <v>0</v>
      </c>
      <c r="HY873" s="329">
        <f t="shared" si="1844"/>
        <v>0</v>
      </c>
      <c r="HZ873" s="329">
        <f t="shared" si="1845"/>
        <v>0</v>
      </c>
      <c r="IA873" s="329">
        <f t="shared" si="1846"/>
        <v>0</v>
      </c>
      <c r="IB873" s="329">
        <f t="shared" si="1847"/>
        <v>0</v>
      </c>
      <c r="IC873" s="329">
        <f t="shared" si="1848"/>
        <v>0</v>
      </c>
      <c r="ID873" s="170">
        <f t="shared" si="1729"/>
        <v>0</v>
      </c>
      <c r="IE873" s="208">
        <f t="shared" si="1730"/>
        <v>0</v>
      </c>
      <c r="IF873" s="328">
        <v>38.299999999999997</v>
      </c>
      <c r="IG873" s="328">
        <f t="shared" si="1849"/>
        <v>0</v>
      </c>
      <c r="IH873" s="329">
        <f t="shared" si="1850"/>
        <v>0</v>
      </c>
      <c r="II873" s="329">
        <f t="shared" si="1851"/>
        <v>0</v>
      </c>
      <c r="IJ873" s="329">
        <f t="shared" si="1852"/>
        <v>0</v>
      </c>
      <c r="IK873" s="329">
        <f t="shared" si="1853"/>
        <v>0</v>
      </c>
      <c r="IL873" s="329">
        <f t="shared" si="1854"/>
        <v>0</v>
      </c>
      <c r="IM873" s="329">
        <f t="shared" si="1855"/>
        <v>0</v>
      </c>
      <c r="IN873" s="170">
        <f t="shared" si="1897"/>
        <v>0</v>
      </c>
    </row>
    <row r="874" spans="1:248">
      <c r="A874" s="318"/>
      <c r="B874" s="318"/>
      <c r="C874" s="318"/>
      <c r="D874" s="318"/>
      <c r="E874" s="318"/>
      <c r="F874" s="318"/>
      <c r="G874" s="318"/>
      <c r="H874" s="318"/>
      <c r="I874" s="318"/>
      <c r="K874" s="318"/>
      <c r="L874" s="318"/>
      <c r="M874" s="318"/>
      <c r="N874" s="318"/>
      <c r="O874" s="318"/>
      <c r="P874" s="318"/>
      <c r="Q874" s="318"/>
      <c r="R874" s="318"/>
      <c r="S874" s="208">
        <f t="shared" si="1731"/>
        <v>0</v>
      </c>
      <c r="T874" s="328">
        <v>38.4</v>
      </c>
      <c r="U874" s="328">
        <f t="shared" si="1732"/>
        <v>0</v>
      </c>
      <c r="V874" s="329">
        <f t="shared" si="1733"/>
        <v>0</v>
      </c>
      <c r="W874" s="329">
        <f t="shared" si="1734"/>
        <v>0</v>
      </c>
      <c r="X874" s="329">
        <f t="shared" si="1735"/>
        <v>0</v>
      </c>
      <c r="Y874" s="329">
        <f t="shared" si="1736"/>
        <v>0</v>
      </c>
      <c r="Z874" s="329">
        <f t="shared" si="1737"/>
        <v>0</v>
      </c>
      <c r="AA874" s="329">
        <f t="shared" si="1738"/>
        <v>0</v>
      </c>
      <c r="AB874" s="170">
        <f t="shared" ref="AB874:AB918" si="1898">IF(AND(U874&lt;((U$467)),U874&gt;=ROUND(Y$460*0.01,1)),S874,0)</f>
        <v>0</v>
      </c>
      <c r="AC874" s="208">
        <f t="shared" si="1685"/>
        <v>0</v>
      </c>
      <c r="AD874" s="328">
        <v>38.4</v>
      </c>
      <c r="AE874" s="328">
        <f t="shared" si="1739"/>
        <v>0</v>
      </c>
      <c r="AF874" s="329">
        <f t="shared" si="1740"/>
        <v>0</v>
      </c>
      <c r="AG874" s="329">
        <f t="shared" si="1741"/>
        <v>0</v>
      </c>
      <c r="AH874" s="329">
        <f t="shared" si="1742"/>
        <v>0</v>
      </c>
      <c r="AI874" s="329">
        <f t="shared" si="1743"/>
        <v>0</v>
      </c>
      <c r="AJ874" s="329">
        <f t="shared" si="1744"/>
        <v>0</v>
      </c>
      <c r="AK874" s="329">
        <f t="shared" si="1745"/>
        <v>0</v>
      </c>
      <c r="AL874" s="170">
        <f t="shared" si="1686"/>
        <v>0</v>
      </c>
      <c r="AM874" s="208">
        <f t="shared" si="1687"/>
        <v>0</v>
      </c>
      <c r="AN874" s="328">
        <v>38.4</v>
      </c>
      <c r="AO874" s="328">
        <f t="shared" si="1746"/>
        <v>0</v>
      </c>
      <c r="AP874" s="329">
        <f t="shared" si="1747"/>
        <v>0</v>
      </c>
      <c r="AQ874" s="329">
        <f t="shared" si="1748"/>
        <v>0</v>
      </c>
      <c r="AR874" s="329">
        <f t="shared" si="1749"/>
        <v>0</v>
      </c>
      <c r="AS874" s="329">
        <f t="shared" si="1750"/>
        <v>0</v>
      </c>
      <c r="AT874" s="329">
        <f t="shared" si="1751"/>
        <v>0</v>
      </c>
      <c r="AU874" s="329">
        <f t="shared" si="1752"/>
        <v>0</v>
      </c>
      <c r="AV874" s="170">
        <f t="shared" si="1688"/>
        <v>0</v>
      </c>
      <c r="AW874" s="208">
        <f t="shared" si="1689"/>
        <v>0</v>
      </c>
      <c r="AX874" s="328">
        <v>38.4</v>
      </c>
      <c r="AY874" s="328">
        <f t="shared" si="1753"/>
        <v>0</v>
      </c>
      <c r="AZ874" s="329">
        <f t="shared" si="1754"/>
        <v>0</v>
      </c>
      <c r="BA874" s="329">
        <f t="shared" si="1755"/>
        <v>0</v>
      </c>
      <c r="BB874" s="329">
        <f t="shared" si="1756"/>
        <v>0</v>
      </c>
      <c r="BC874" s="329">
        <f t="shared" si="1757"/>
        <v>0</v>
      </c>
      <c r="BD874" s="329">
        <f t="shared" si="1758"/>
        <v>0</v>
      </c>
      <c r="BE874" s="329">
        <f t="shared" si="1759"/>
        <v>0</v>
      </c>
      <c r="BF874" s="170">
        <f t="shared" si="1690"/>
        <v>0</v>
      </c>
      <c r="BG874" s="208">
        <f t="shared" si="1691"/>
        <v>0</v>
      </c>
      <c r="BH874" s="328">
        <v>38.4</v>
      </c>
      <c r="BI874" s="328">
        <f t="shared" si="1692"/>
        <v>0</v>
      </c>
      <c r="BJ874" s="329">
        <f t="shared" si="1693"/>
        <v>0</v>
      </c>
      <c r="BK874" s="329">
        <f t="shared" si="1694"/>
        <v>0</v>
      </c>
      <c r="BL874" s="329">
        <f t="shared" si="1695"/>
        <v>0</v>
      </c>
      <c r="BM874" s="329">
        <f t="shared" si="1696"/>
        <v>0</v>
      </c>
      <c r="BN874" s="329">
        <f t="shared" si="1697"/>
        <v>0</v>
      </c>
      <c r="BO874" s="329">
        <f t="shared" si="1698"/>
        <v>0</v>
      </c>
      <c r="BP874" s="170">
        <f t="shared" si="1699"/>
        <v>0</v>
      </c>
      <c r="BQ874" s="208">
        <f t="shared" si="1700"/>
        <v>0</v>
      </c>
      <c r="BR874" s="328">
        <v>38.4</v>
      </c>
      <c r="BS874" s="328">
        <f t="shared" si="1760"/>
        <v>0</v>
      </c>
      <c r="BT874" s="329">
        <f t="shared" si="1761"/>
        <v>0</v>
      </c>
      <c r="BU874" s="329">
        <f t="shared" si="1762"/>
        <v>0</v>
      </c>
      <c r="BV874" s="329">
        <f t="shared" si="1763"/>
        <v>0</v>
      </c>
      <c r="BW874" s="329">
        <f t="shared" si="1764"/>
        <v>0</v>
      </c>
      <c r="BX874" s="329">
        <f t="shared" si="1765"/>
        <v>0</v>
      </c>
      <c r="BY874" s="329">
        <f t="shared" si="1766"/>
        <v>0</v>
      </c>
      <c r="BZ874" s="170">
        <f t="shared" si="1701"/>
        <v>0</v>
      </c>
      <c r="CA874" s="208">
        <f t="shared" si="1702"/>
        <v>0</v>
      </c>
      <c r="CB874" s="328">
        <v>38.4</v>
      </c>
      <c r="CC874" s="328">
        <f t="shared" si="1767"/>
        <v>0</v>
      </c>
      <c r="CD874" s="329">
        <f t="shared" si="1768"/>
        <v>0</v>
      </c>
      <c r="CE874" s="329">
        <f t="shared" si="1769"/>
        <v>0</v>
      </c>
      <c r="CF874" s="329">
        <f t="shared" si="1770"/>
        <v>0</v>
      </c>
      <c r="CG874" s="329">
        <f t="shared" si="1771"/>
        <v>0</v>
      </c>
      <c r="CH874" s="329">
        <f t="shared" si="1772"/>
        <v>0</v>
      </c>
      <c r="CI874" s="329">
        <f t="shared" si="1773"/>
        <v>0</v>
      </c>
      <c r="CJ874" s="170">
        <f t="shared" si="1703"/>
        <v>0</v>
      </c>
      <c r="CK874" s="208">
        <f t="shared" si="1704"/>
        <v>0</v>
      </c>
      <c r="CL874" s="328">
        <v>38.4</v>
      </c>
      <c r="CM874" s="328">
        <f t="shared" si="1774"/>
        <v>0</v>
      </c>
      <c r="CN874" s="329">
        <f t="shared" si="1775"/>
        <v>0</v>
      </c>
      <c r="CO874" s="329">
        <f t="shared" si="1776"/>
        <v>0</v>
      </c>
      <c r="CP874" s="329">
        <f t="shared" si="1777"/>
        <v>0</v>
      </c>
      <c r="CQ874" s="329">
        <f t="shared" si="1778"/>
        <v>0</v>
      </c>
      <c r="CR874" s="329">
        <f t="shared" si="1779"/>
        <v>0</v>
      </c>
      <c r="CS874" s="329">
        <f t="shared" si="1780"/>
        <v>0</v>
      </c>
      <c r="CT874" s="170">
        <f t="shared" si="1705"/>
        <v>0</v>
      </c>
      <c r="CU874" s="208">
        <f t="shared" si="1706"/>
        <v>0</v>
      </c>
      <c r="CV874" s="328">
        <v>38.4</v>
      </c>
      <c r="CW874" s="328">
        <f t="shared" si="1781"/>
        <v>0</v>
      </c>
      <c r="CX874" s="329">
        <f t="shared" si="1782"/>
        <v>0</v>
      </c>
      <c r="CY874" s="329">
        <f t="shared" si="1783"/>
        <v>0</v>
      </c>
      <c r="CZ874" s="329">
        <f t="shared" si="1784"/>
        <v>0</v>
      </c>
      <c r="DA874" s="329">
        <f t="shared" si="1785"/>
        <v>0</v>
      </c>
      <c r="DB874" s="329">
        <f t="shared" si="1786"/>
        <v>0</v>
      </c>
      <c r="DC874" s="329">
        <f t="shared" si="1787"/>
        <v>0</v>
      </c>
      <c r="DD874" s="170">
        <f t="shared" si="1707"/>
        <v>0</v>
      </c>
      <c r="DE874" s="208">
        <f t="shared" si="1708"/>
        <v>0</v>
      </c>
      <c r="DF874" s="328">
        <v>38.4</v>
      </c>
      <c r="DG874" s="328">
        <f t="shared" si="1788"/>
        <v>0</v>
      </c>
      <c r="DH874" s="329">
        <f t="shared" si="1789"/>
        <v>0</v>
      </c>
      <c r="DI874" s="329">
        <f t="shared" si="1790"/>
        <v>0</v>
      </c>
      <c r="DJ874" s="329">
        <f t="shared" si="1791"/>
        <v>0</v>
      </c>
      <c r="DK874" s="329">
        <f t="shared" si="1792"/>
        <v>0</v>
      </c>
      <c r="DL874" s="329">
        <f t="shared" si="1793"/>
        <v>0</v>
      </c>
      <c r="DM874" s="329">
        <f t="shared" si="1794"/>
        <v>0</v>
      </c>
      <c r="DN874" s="170">
        <f t="shared" si="1709"/>
        <v>0</v>
      </c>
      <c r="DO874" s="208">
        <f t="shared" si="1710"/>
        <v>0</v>
      </c>
      <c r="DP874" s="328">
        <v>38.4</v>
      </c>
      <c r="DQ874" s="328">
        <f t="shared" si="1795"/>
        <v>0</v>
      </c>
      <c r="DR874" s="329">
        <f t="shared" si="1796"/>
        <v>0</v>
      </c>
      <c r="DS874" s="329">
        <f t="shared" si="1797"/>
        <v>0</v>
      </c>
      <c r="DT874" s="329">
        <f t="shared" si="1798"/>
        <v>0</v>
      </c>
      <c r="DU874" s="329">
        <f t="shared" si="1799"/>
        <v>0</v>
      </c>
      <c r="DV874" s="329">
        <f t="shared" si="1800"/>
        <v>0</v>
      </c>
      <c r="DW874" s="329">
        <f t="shared" si="1801"/>
        <v>0</v>
      </c>
      <c r="DX874" s="170">
        <f t="shared" si="1711"/>
        <v>0</v>
      </c>
      <c r="DY874" s="208">
        <f t="shared" si="1712"/>
        <v>0</v>
      </c>
      <c r="DZ874" s="328">
        <v>38.4</v>
      </c>
      <c r="EA874" s="328">
        <f t="shared" si="1802"/>
        <v>0</v>
      </c>
      <c r="EB874" s="329">
        <f t="shared" si="1803"/>
        <v>0</v>
      </c>
      <c r="EC874" s="329">
        <f t="shared" si="1804"/>
        <v>0</v>
      </c>
      <c r="ED874" s="329">
        <f t="shared" si="1805"/>
        <v>0</v>
      </c>
      <c r="EE874" s="329">
        <f t="shared" si="1806"/>
        <v>0</v>
      </c>
      <c r="EF874" s="329">
        <f t="shared" si="1807"/>
        <v>0</v>
      </c>
      <c r="EG874" s="329">
        <f t="shared" si="1808"/>
        <v>0</v>
      </c>
      <c r="EH874" s="170">
        <f t="shared" si="1713"/>
        <v>0</v>
      </c>
      <c r="EI874" s="208">
        <f t="shared" si="1714"/>
        <v>0</v>
      </c>
      <c r="EJ874" s="328">
        <v>38.4</v>
      </c>
      <c r="EK874" s="328">
        <f t="shared" si="1809"/>
        <v>0</v>
      </c>
      <c r="EL874" s="329">
        <f t="shared" si="1810"/>
        <v>0</v>
      </c>
      <c r="EM874" s="329">
        <f t="shared" si="1811"/>
        <v>0</v>
      </c>
      <c r="EN874" s="329">
        <f t="shared" si="1812"/>
        <v>0</v>
      </c>
      <c r="EO874" s="329">
        <f t="shared" si="1813"/>
        <v>0</v>
      </c>
      <c r="EP874" s="329">
        <f t="shared" si="1814"/>
        <v>0</v>
      </c>
      <c r="EQ874" s="329">
        <f t="shared" si="1815"/>
        <v>0</v>
      </c>
      <c r="ER874" s="170">
        <f t="shared" si="1715"/>
        <v>0</v>
      </c>
      <c r="ES874" s="208">
        <f t="shared" si="1716"/>
        <v>0</v>
      </c>
      <c r="ET874" s="328">
        <v>38.4</v>
      </c>
      <c r="EU874" s="328">
        <f t="shared" si="1816"/>
        <v>0</v>
      </c>
      <c r="EV874" s="329">
        <f t="shared" si="1817"/>
        <v>0</v>
      </c>
      <c r="EW874" s="329">
        <f t="shared" si="1818"/>
        <v>0</v>
      </c>
      <c r="EX874" s="329">
        <f t="shared" si="1819"/>
        <v>0</v>
      </c>
      <c r="EY874" s="329">
        <f t="shared" si="1820"/>
        <v>0</v>
      </c>
      <c r="EZ874" s="329">
        <f t="shared" si="1821"/>
        <v>0</v>
      </c>
      <c r="FA874" s="329">
        <f t="shared" si="1822"/>
        <v>0</v>
      </c>
      <c r="FB874" s="170">
        <f t="shared" si="1717"/>
        <v>0</v>
      </c>
      <c r="FC874" s="208">
        <f t="shared" si="1718"/>
        <v>0</v>
      </c>
      <c r="FD874" s="328">
        <v>38.4</v>
      </c>
      <c r="FE874" s="328">
        <f t="shared" si="1823"/>
        <v>0</v>
      </c>
      <c r="FF874" s="329">
        <f t="shared" si="1824"/>
        <v>0</v>
      </c>
      <c r="FG874" s="329">
        <f t="shared" si="1825"/>
        <v>0</v>
      </c>
      <c r="FH874" s="329">
        <f t="shared" si="1826"/>
        <v>0</v>
      </c>
      <c r="FI874" s="329">
        <f t="shared" si="1827"/>
        <v>0</v>
      </c>
      <c r="FJ874" s="329">
        <f t="shared" si="1828"/>
        <v>0</v>
      </c>
      <c r="FK874" s="329">
        <f t="shared" si="1829"/>
        <v>0</v>
      </c>
      <c r="FL874" s="170">
        <f t="shared" si="1891"/>
        <v>0</v>
      </c>
      <c r="FM874" s="208">
        <f t="shared" si="1719"/>
        <v>0</v>
      </c>
      <c r="FN874" s="328">
        <v>38.4</v>
      </c>
      <c r="FO874" s="328">
        <f t="shared" si="1856"/>
        <v>0</v>
      </c>
      <c r="FP874" s="329">
        <f t="shared" si="1857"/>
        <v>0</v>
      </c>
      <c r="FQ874" s="329">
        <f t="shared" si="1858"/>
        <v>0</v>
      </c>
      <c r="FR874" s="329">
        <f t="shared" si="1859"/>
        <v>0</v>
      </c>
      <c r="FS874" s="329">
        <f t="shared" si="1860"/>
        <v>0</v>
      </c>
      <c r="FT874" s="329">
        <f t="shared" si="1861"/>
        <v>0</v>
      </c>
      <c r="FU874" s="329">
        <f t="shared" si="1862"/>
        <v>0</v>
      </c>
      <c r="FV874" s="170">
        <f t="shared" si="1892"/>
        <v>0</v>
      </c>
      <c r="FW874" s="208">
        <f t="shared" si="1720"/>
        <v>0</v>
      </c>
      <c r="FX874" s="328">
        <v>38.4</v>
      </c>
      <c r="FY874" s="328">
        <f t="shared" si="1863"/>
        <v>0</v>
      </c>
      <c r="FZ874" s="329">
        <f t="shared" si="1864"/>
        <v>0</v>
      </c>
      <c r="GA874" s="329">
        <f t="shared" si="1865"/>
        <v>0</v>
      </c>
      <c r="GB874" s="329">
        <f t="shared" si="1866"/>
        <v>0</v>
      </c>
      <c r="GC874" s="329">
        <f t="shared" si="1867"/>
        <v>0</v>
      </c>
      <c r="GD874" s="329">
        <f t="shared" si="1868"/>
        <v>0</v>
      </c>
      <c r="GE874" s="329">
        <f t="shared" si="1869"/>
        <v>0</v>
      </c>
      <c r="GF874" s="170">
        <f t="shared" si="1893"/>
        <v>0</v>
      </c>
      <c r="GG874" s="208">
        <f t="shared" si="1721"/>
        <v>0</v>
      </c>
      <c r="GH874" s="328">
        <v>38.4</v>
      </c>
      <c r="GI874" s="328">
        <f t="shared" si="1870"/>
        <v>0</v>
      </c>
      <c r="GJ874" s="329">
        <f t="shared" si="1871"/>
        <v>0</v>
      </c>
      <c r="GK874" s="329">
        <f t="shared" si="1872"/>
        <v>0</v>
      </c>
      <c r="GL874" s="329">
        <f t="shared" si="1873"/>
        <v>0</v>
      </c>
      <c r="GM874" s="329">
        <f t="shared" si="1874"/>
        <v>0</v>
      </c>
      <c r="GN874" s="329">
        <f t="shared" si="1875"/>
        <v>0</v>
      </c>
      <c r="GO874" s="329">
        <f t="shared" si="1876"/>
        <v>0</v>
      </c>
      <c r="GP874" s="170">
        <f t="shared" si="1894"/>
        <v>0</v>
      </c>
      <c r="GQ874" s="208">
        <f t="shared" si="1722"/>
        <v>0</v>
      </c>
      <c r="GR874" s="328">
        <v>38.4</v>
      </c>
      <c r="GS874" s="328">
        <f t="shared" si="1877"/>
        <v>0</v>
      </c>
      <c r="GT874" s="329">
        <f t="shared" si="1878"/>
        <v>0</v>
      </c>
      <c r="GU874" s="329">
        <f t="shared" si="1879"/>
        <v>0</v>
      </c>
      <c r="GV874" s="329">
        <f t="shared" si="1880"/>
        <v>0</v>
      </c>
      <c r="GW874" s="329">
        <f t="shared" si="1881"/>
        <v>0</v>
      </c>
      <c r="GX874" s="329">
        <f t="shared" si="1882"/>
        <v>0</v>
      </c>
      <c r="GY874" s="329">
        <f t="shared" si="1883"/>
        <v>0</v>
      </c>
      <c r="GZ874" s="170">
        <f t="shared" si="1895"/>
        <v>0</v>
      </c>
      <c r="HA874" s="208">
        <f t="shared" si="1723"/>
        <v>0</v>
      </c>
      <c r="HB874" s="328">
        <v>38.4</v>
      </c>
      <c r="HC874" s="328">
        <f t="shared" si="1724"/>
        <v>0</v>
      </c>
      <c r="HD874" s="329">
        <f t="shared" si="1830"/>
        <v>0</v>
      </c>
      <c r="HE874" s="329">
        <f t="shared" si="1831"/>
        <v>0</v>
      </c>
      <c r="HF874" s="329">
        <f t="shared" si="1832"/>
        <v>0</v>
      </c>
      <c r="HG874" s="329">
        <f t="shared" si="1833"/>
        <v>0</v>
      </c>
      <c r="HH874" s="329">
        <f t="shared" si="1834"/>
        <v>0</v>
      </c>
      <c r="HI874" s="329">
        <f t="shared" si="1835"/>
        <v>0</v>
      </c>
      <c r="HJ874" s="170">
        <f t="shared" si="1896"/>
        <v>0</v>
      </c>
      <c r="HK874" s="208">
        <f t="shared" si="1725"/>
        <v>0</v>
      </c>
      <c r="HL874" s="328">
        <v>38.4</v>
      </c>
      <c r="HM874" s="328">
        <f t="shared" si="1726"/>
        <v>0</v>
      </c>
      <c r="HN874" s="329">
        <f t="shared" si="1836"/>
        <v>0</v>
      </c>
      <c r="HO874" s="329">
        <f t="shared" si="1837"/>
        <v>0</v>
      </c>
      <c r="HP874" s="329">
        <f t="shared" si="1838"/>
        <v>0</v>
      </c>
      <c r="HQ874" s="329">
        <f t="shared" si="1839"/>
        <v>0</v>
      </c>
      <c r="HR874" s="329">
        <f t="shared" si="1840"/>
        <v>0</v>
      </c>
      <c r="HS874" s="329">
        <f t="shared" si="1841"/>
        <v>0</v>
      </c>
      <c r="HT874" s="170">
        <f t="shared" si="1727"/>
        <v>0</v>
      </c>
      <c r="HU874" s="208">
        <f t="shared" si="1728"/>
        <v>0</v>
      </c>
      <c r="HV874" s="328">
        <v>38.4</v>
      </c>
      <c r="HW874" s="328">
        <f t="shared" si="1842"/>
        <v>0</v>
      </c>
      <c r="HX874" s="329">
        <f t="shared" si="1843"/>
        <v>0</v>
      </c>
      <c r="HY874" s="329">
        <f t="shared" si="1844"/>
        <v>0</v>
      </c>
      <c r="HZ874" s="329">
        <f t="shared" si="1845"/>
        <v>0</v>
      </c>
      <c r="IA874" s="329">
        <f t="shared" si="1846"/>
        <v>0</v>
      </c>
      <c r="IB874" s="329">
        <f t="shared" si="1847"/>
        <v>0</v>
      </c>
      <c r="IC874" s="329">
        <f t="shared" si="1848"/>
        <v>0</v>
      </c>
      <c r="ID874" s="170">
        <f t="shared" si="1729"/>
        <v>0</v>
      </c>
      <c r="IE874" s="208">
        <f t="shared" si="1730"/>
        <v>0</v>
      </c>
      <c r="IF874" s="328">
        <v>38.4</v>
      </c>
      <c r="IG874" s="328">
        <f t="shared" si="1849"/>
        <v>0</v>
      </c>
      <c r="IH874" s="329">
        <f t="shared" si="1850"/>
        <v>0</v>
      </c>
      <c r="II874" s="329">
        <f t="shared" si="1851"/>
        <v>0</v>
      </c>
      <c r="IJ874" s="329">
        <f t="shared" si="1852"/>
        <v>0</v>
      </c>
      <c r="IK874" s="329">
        <f t="shared" si="1853"/>
        <v>0</v>
      </c>
      <c r="IL874" s="329">
        <f t="shared" si="1854"/>
        <v>0</v>
      </c>
      <c r="IM874" s="329">
        <f t="shared" si="1855"/>
        <v>0</v>
      </c>
      <c r="IN874" s="170">
        <f t="shared" si="1897"/>
        <v>0</v>
      </c>
    </row>
    <row r="875" spans="1:248">
      <c r="A875" s="318"/>
      <c r="B875" s="318"/>
      <c r="C875" s="318"/>
      <c r="D875" s="318"/>
      <c r="E875" s="318"/>
      <c r="F875" s="318"/>
      <c r="G875" s="318"/>
      <c r="H875" s="318"/>
      <c r="I875" s="318"/>
      <c r="K875" s="318"/>
      <c r="L875" s="318"/>
      <c r="M875" s="318"/>
      <c r="N875" s="318"/>
      <c r="O875" s="318"/>
      <c r="P875" s="318"/>
      <c r="Q875" s="318"/>
      <c r="R875" s="318"/>
      <c r="S875" s="208">
        <f t="shared" si="1731"/>
        <v>0</v>
      </c>
      <c r="T875" s="328">
        <v>38.5</v>
      </c>
      <c r="U875" s="328">
        <f t="shared" si="1732"/>
        <v>0</v>
      </c>
      <c r="V875" s="329">
        <f t="shared" si="1733"/>
        <v>0</v>
      </c>
      <c r="W875" s="329">
        <f t="shared" si="1734"/>
        <v>0</v>
      </c>
      <c r="X875" s="329">
        <f t="shared" si="1735"/>
        <v>0</v>
      </c>
      <c r="Y875" s="329">
        <f t="shared" si="1736"/>
        <v>0</v>
      </c>
      <c r="Z875" s="329">
        <f t="shared" si="1737"/>
        <v>0</v>
      </c>
      <c r="AA875" s="329">
        <f t="shared" si="1738"/>
        <v>0</v>
      </c>
      <c r="AB875" s="170">
        <f t="shared" si="1898"/>
        <v>0</v>
      </c>
      <c r="AC875" s="208">
        <f t="shared" ref="AC875:AC918" si="1899">IF(AND(AE875&gt;=0,AE876&lt;=AI$468,AE876&gt;0),($L$18+(AE875/AI$460)*($M$18+(AE875/AI$460)*($N$18+(AE875/AI$460)*($O$18+(AE875/AI$460)*($P$18+(AE875/AI$460)*($Q$18+(AE875/AI$460)*$R$18))))))^2+4*($L$18+((0.05+AE875)/AI$460)*($M$18+((0.05+AE875)/AI$460)*($N$18+((0.05+AE875)/AI$460)*($O$18+((0.05+AE875)/AI$460)*($P$18+((0.05+AE875)/AI$460)*($Q$18+((0.05+AE875)/AI$460)*$R$18))))))^2+($L$18+(AE876/AI$460)*($M$18+(AE876/AI$460)*($N$18+(AE876/AI$460)*($O$18+(AE876/AI$460)*($P$18+(AE876/AI$460)*($Q$18+(AE876/AI$460)*$R$18))))))^2,0)</f>
        <v>0</v>
      </c>
      <c r="AD875" s="328">
        <v>38.5</v>
      </c>
      <c r="AE875" s="328">
        <f t="shared" si="1739"/>
        <v>0</v>
      </c>
      <c r="AF875" s="329">
        <f t="shared" si="1740"/>
        <v>0</v>
      </c>
      <c r="AG875" s="329">
        <f t="shared" si="1741"/>
        <v>0</v>
      </c>
      <c r="AH875" s="329">
        <f t="shared" si="1742"/>
        <v>0</v>
      </c>
      <c r="AI875" s="329">
        <f t="shared" si="1743"/>
        <v>0</v>
      </c>
      <c r="AJ875" s="329">
        <f t="shared" si="1744"/>
        <v>0</v>
      </c>
      <c r="AK875" s="329">
        <f t="shared" si="1745"/>
        <v>0</v>
      </c>
      <c r="AL875" s="170">
        <f t="shared" ref="AL875:AL918" si="1900">IF(AND(AE875&lt;((AE$467)),AE875&gt;=ROUND(AI$460*0.01,1)),AC875,0)</f>
        <v>0</v>
      </c>
      <c r="AM875" s="208">
        <f t="shared" ref="AM875:AM918" si="1901">IF(AND(AO875&gt;=0,AO876&lt;=AS$468,AO876&gt;0),($L$18+(AO875/AS$460)*($M$18+(AO875/AS$460)*($N$18+(AO875/AS$460)*($O$18+(AO875/AS$460)*($P$18+(AO875/AS$460)*($Q$18+(AO875/AS$460)*$R$18))))))^2+4*($L$18+((0.05+AO875)/AS$460)*($M$18+((0.05+AO875)/AS$460)*($N$18+((0.05+AO875)/AS$460)*($O$18+((0.05+AO875)/AS$460)*($P$18+((0.05+AO875)/AS$460)*($Q$18+((0.05+AO875)/AS$460)*$R$18))))))^2+($L$18+(AO876/AS$460)*($M$18+(AO876/AS$460)*($N$18+(AO876/AS$460)*($O$18+(AO876/AS$460)*($P$18+(AO876/AS$460)*($Q$18+(AO876/AS$460)*$R$18))))))^2,0)</f>
        <v>0</v>
      </c>
      <c r="AN875" s="328">
        <v>38.5</v>
      </c>
      <c r="AO875" s="328">
        <f t="shared" si="1746"/>
        <v>0</v>
      </c>
      <c r="AP875" s="329">
        <f t="shared" si="1747"/>
        <v>0</v>
      </c>
      <c r="AQ875" s="329">
        <f t="shared" si="1748"/>
        <v>0</v>
      </c>
      <c r="AR875" s="329">
        <f t="shared" si="1749"/>
        <v>0</v>
      </c>
      <c r="AS875" s="329">
        <f t="shared" si="1750"/>
        <v>0</v>
      </c>
      <c r="AT875" s="329">
        <f t="shared" si="1751"/>
        <v>0</v>
      </c>
      <c r="AU875" s="329">
        <f t="shared" si="1752"/>
        <v>0</v>
      </c>
      <c r="AV875" s="170">
        <f t="shared" ref="AV875:AV918" si="1902">IF(AND(AO875&lt;((AO$467)),AO875&gt;=ROUND(AS$460*0.01,1)),AM875,0)</f>
        <v>0</v>
      </c>
      <c r="AW875" s="208">
        <f t="shared" ref="AW875:AW918" si="1903">IF(AND(AY875&gt;=0,AY876&lt;=BC$468,AY876&gt;0),($L$18+(AY875/BC$460)*($M$18+(AY875/BC$460)*($N$18+(AY875/BC$460)*($O$18+(AY875/BC$460)*($P$18+(AY875/BC$460)*($Q$18+(AY875/BC$460)*$R$18))))))^2+4*($L$18+((0.05+AY875)/BC$460)*($M$18+((0.05+AY875)/BC$460)*($N$18+((0.05+AY875)/BC$460)*($O$18+((0.05+AY875)/BC$460)*($P$18+((0.05+AY875)/BC$460)*($Q$18+((0.05+AY875)/BC$460)*$R$18))))))^2+($L$18+(AY876/BC$460)*($M$18+(AY876/BC$460)*($N$18+(AY876/BC$460)*($O$18+(AY876/BC$460)*($P$18+(AY876/BC$460)*($Q$18+(AY876/BC$460)*$R$18))))))^2,0)</f>
        <v>0</v>
      </c>
      <c r="AX875" s="328">
        <v>38.5</v>
      </c>
      <c r="AY875" s="328">
        <f t="shared" si="1753"/>
        <v>0</v>
      </c>
      <c r="AZ875" s="329">
        <f t="shared" si="1754"/>
        <v>0</v>
      </c>
      <c r="BA875" s="329">
        <f t="shared" si="1755"/>
        <v>0</v>
      </c>
      <c r="BB875" s="329">
        <f t="shared" si="1756"/>
        <v>0</v>
      </c>
      <c r="BC875" s="329">
        <f t="shared" si="1757"/>
        <v>0</v>
      </c>
      <c r="BD875" s="329">
        <f t="shared" si="1758"/>
        <v>0</v>
      </c>
      <c r="BE875" s="329">
        <f t="shared" si="1759"/>
        <v>0</v>
      </c>
      <c r="BF875" s="170">
        <f t="shared" ref="BF875:BF918" si="1904">IF(AND(AY875&lt;((AY$467)),AY875&gt;=ROUND(BC$460*0.01,1)),AW875,0)</f>
        <v>0</v>
      </c>
      <c r="BG875" s="208">
        <f t="shared" ref="BG875:BG918" si="1905">IF(AND(BI875&gt;=0,BI876&lt;=BM$468,BI876&gt;0),($L$18+(BI875/BM$460)*($M$18+(BI875/BM$460)*($N$18+(BI875/BM$460)*($O$18+(BI875/BM$460)*($P$18+(BI875/BM$460)*($Q$18+(BI875/BM$460)*$R$18))))))^2+4*($L$18+((0.05+BI875)/BM$460)*($M$18+((0.05+BI875)/BM$460)*($N$18+((0.05+BI875)/BM$460)*($O$18+((0.05+BI875)/BM$460)*($P$18+((0.05+BI875)/BM$460)*($Q$18+((0.05+BI875)/BM$460)*$R$18))))))^2+($L$18+(BI876/BM$460)*($M$18+(BI876/BM$460)*($N$18+(BI876/BM$460)*($O$18+(BI876/BM$460)*($P$18+(BI876/BM$460)*($Q$18+(BI876/BM$460)*$R$18))))))^2,0)</f>
        <v>0</v>
      </c>
      <c r="BH875" s="328">
        <v>38.5</v>
      </c>
      <c r="BI875" s="328">
        <f t="shared" ref="BI875:BI918" si="1906">IF($T875&lt;=BM$5,$T875,0)</f>
        <v>0</v>
      </c>
      <c r="BJ875" s="329">
        <f t="shared" ref="BJ875:BJ918" si="1907">IF(AND(BI875&gt;=BI$467,BI876&lt;=BI$468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K875" s="329">
        <f t="shared" ref="BK875:BK918" si="1908">IF(AND(BI875&gt;=BJ$467,BI876&lt;=BJ$468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L875" s="329">
        <f t="shared" ref="BL875:BL918" si="1909">IF(AND(BI875&gt;=BK$467,BI876&lt;=BK$468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M875" s="329">
        <f t="shared" ref="BM875:BM918" si="1910">IF(AND(BI875&gt;=BL$467,BI876&lt;=BL$468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N875" s="329">
        <f t="shared" ref="BN875:BN918" si="1911">IF(AND(BI875&gt;=BM$467,BI876&lt;=BM$468,BI876&gt;0),($L$18+(BI875/BM$5)*($M$18+(BI875/BM$5)*($N$18+(BI875/BM$5)*($O$18+(BI875/BM$5)*($P$18+(BI875/BM$5)*($Q$18+(BI875/BM$5)*$R$18))))))^2+4*($L$18+((0.05+BI875)/BM$5)*($M$18+((0.05+BI875)/BM$5)*($N$18+((0.05+BI875)/BM$5)*($O$18+((0.05+BI875)/BM$5)*($P$18+((0.05+BI875)/BM$5)*($Q$18+((0.05+BI875)/BM$5)*$R$18))))))^2+($L$18+(BI876/BM$5)*($M$18+(BI876/BM$5)*($N$18+(BI876/BM$5)*($O$18+(BI876/BM$5)*($P$18+(BI876/BM$5)*($Q$18+(BI876/BM$5)*$R$18))))))^2,0)</f>
        <v>0</v>
      </c>
      <c r="BO875" s="329">
        <f t="shared" ref="BO875:BO918" si="1912">BJ875</f>
        <v>0</v>
      </c>
      <c r="BP875" s="170">
        <f t="shared" ref="BP875:BP918" si="1913">IF(AND(BI875&lt;((BI$467)),BI875&gt;=ROUND(BM$460*0.01,1)),BG875,0)</f>
        <v>0</v>
      </c>
      <c r="BQ875" s="208">
        <f t="shared" ref="BQ875:BQ918" si="1914">IF(AND(BS875&gt;=0,BS876&lt;=BW$468,BS876&gt;0),($L$18+(BS875/BW$460)*($M$18+(BS875/BW$460)*($N$18+(BS875/BW$460)*($O$18+(BS875/BW$460)*($P$18+(BS875/BW$460)*($Q$18+(BS875/BW$460)*$R$18))))))^2+4*($L$18+((0.05+BS875)/BW$460)*($M$18+((0.05+BS875)/BW$460)*($N$18+((0.05+BS875)/BW$460)*($O$18+((0.05+BS875)/BW$460)*($P$18+((0.05+BS875)/BW$460)*($Q$18+((0.05+BS875)/BW$460)*$R$18))))))^2+($L$18+(BS876/BW$460)*($M$18+(BS876/BW$460)*($N$18+(BS876/BW$460)*($O$18+(BS876/BW$460)*($P$18+(BS876/BW$460)*($Q$18+(BS876/BW$460)*$R$18))))))^2,0)</f>
        <v>0</v>
      </c>
      <c r="BR875" s="328">
        <v>38.5</v>
      </c>
      <c r="BS875" s="328">
        <f t="shared" si="1760"/>
        <v>0</v>
      </c>
      <c r="BT875" s="329">
        <f t="shared" si="1761"/>
        <v>0</v>
      </c>
      <c r="BU875" s="329">
        <f t="shared" si="1762"/>
        <v>0</v>
      </c>
      <c r="BV875" s="329">
        <f t="shared" si="1763"/>
        <v>0</v>
      </c>
      <c r="BW875" s="329">
        <f t="shared" si="1764"/>
        <v>0</v>
      </c>
      <c r="BX875" s="329">
        <f t="shared" si="1765"/>
        <v>0</v>
      </c>
      <c r="BY875" s="329">
        <f t="shared" si="1766"/>
        <v>0</v>
      </c>
      <c r="BZ875" s="170">
        <f t="shared" ref="BZ875:BZ918" si="1915">IF(AND(BS875&lt;((BS$467)),BS875&gt;=ROUND(BW$460*0.01,1)),BQ875,0)</f>
        <v>0</v>
      </c>
      <c r="CA875" s="208">
        <f t="shared" ref="CA875:CA918" si="1916">IF(AND(CC875&gt;=0,CC876&lt;=CG$468,CC876&gt;0),($L$18+(CC875/CG$460)*($M$18+(CC875/CG$460)*($N$18+(CC875/CG$460)*($O$18+(CC875/CG$460)*($P$18+(CC875/CG$460)*($Q$18+(CC875/CG$460)*$R$18))))))^2+4*($L$18+((0.05+CC875)/CG$460)*($M$18+((0.05+CC875)/CG$460)*($N$18+((0.05+CC875)/CG$460)*($O$18+((0.05+CC875)/CG$460)*($P$18+((0.05+CC875)/CG$460)*($Q$18+((0.05+CC875)/CG$460)*$R$18))))))^2+($L$18+(CC876/CG$460)*($M$18+(CC876/CG$460)*($N$18+(CC876/CG$460)*($O$18+(CC876/CG$460)*($P$18+(CC876/CG$460)*($Q$18+(CC876/CG$460)*$R$18))))))^2,0)</f>
        <v>0</v>
      </c>
      <c r="CB875" s="328">
        <v>38.5</v>
      </c>
      <c r="CC875" s="328">
        <f t="shared" si="1767"/>
        <v>0</v>
      </c>
      <c r="CD875" s="329">
        <f t="shared" si="1768"/>
        <v>0</v>
      </c>
      <c r="CE875" s="329">
        <f t="shared" si="1769"/>
        <v>0</v>
      </c>
      <c r="CF875" s="329">
        <f t="shared" si="1770"/>
        <v>0</v>
      </c>
      <c r="CG875" s="329">
        <f t="shared" si="1771"/>
        <v>0</v>
      </c>
      <c r="CH875" s="329">
        <f t="shared" si="1772"/>
        <v>0</v>
      </c>
      <c r="CI875" s="329">
        <f t="shared" si="1773"/>
        <v>0</v>
      </c>
      <c r="CJ875" s="170">
        <f t="shared" ref="CJ875:CJ918" si="1917">IF(AND(CC875&lt;((CC$467)),CC875&gt;=ROUND(CG$460*0.01,1)),CA875,0)</f>
        <v>0</v>
      </c>
      <c r="CK875" s="208">
        <f t="shared" ref="CK875:CK918" si="1918">IF(AND(CM875&gt;=0,CM876&lt;=CQ$468,CM876&gt;0),($L$18+(CM875/CQ$460)*($M$18+(CM875/CQ$460)*($N$18+(CM875/CQ$460)*($O$18+(CM875/CQ$460)*($P$18+(CM875/CQ$460)*($Q$18+(CM875/CQ$460)*$R$18))))))^2+4*($L$18+((0.05+CM875)/CQ$460)*($M$18+((0.05+CM875)/CQ$460)*($N$18+((0.05+CM875)/CQ$460)*($O$18+((0.05+CM875)/CQ$460)*($P$18+((0.05+CM875)/CQ$460)*($Q$18+((0.05+CM875)/CQ$460)*$R$18))))))^2+($L$18+(CM876/CQ$460)*($M$18+(CM876/CQ$460)*($N$18+(CM876/CQ$460)*($O$18+(CM876/CQ$460)*($P$18+(CM876/CQ$460)*($Q$18+(CM876/CQ$460)*$R$18))))))^2,0)</f>
        <v>0</v>
      </c>
      <c r="CL875" s="328">
        <v>38.5</v>
      </c>
      <c r="CM875" s="328">
        <f t="shared" si="1774"/>
        <v>0</v>
      </c>
      <c r="CN875" s="329">
        <f t="shared" si="1775"/>
        <v>0</v>
      </c>
      <c r="CO875" s="329">
        <f t="shared" si="1776"/>
        <v>0</v>
      </c>
      <c r="CP875" s="329">
        <f t="shared" si="1777"/>
        <v>0</v>
      </c>
      <c r="CQ875" s="329">
        <f t="shared" si="1778"/>
        <v>0</v>
      </c>
      <c r="CR875" s="329">
        <f t="shared" si="1779"/>
        <v>0</v>
      </c>
      <c r="CS875" s="329">
        <f t="shared" si="1780"/>
        <v>0</v>
      </c>
      <c r="CT875" s="170">
        <f t="shared" ref="CT875:CT918" si="1919">IF(AND(CM875&lt;((CM$467)),CM875&gt;=ROUND(CQ$460*0.01,1)),CK875,0)</f>
        <v>0</v>
      </c>
      <c r="CU875" s="208">
        <f t="shared" ref="CU875:CU918" si="1920">IF(AND(CW875&gt;=0,CW876&lt;=DA$468,CW876&gt;0),($L$18+(CW875/DA$460)*($M$18+(CW875/DA$460)*($N$18+(CW875/DA$460)*($O$18+(CW875/DA$460)*($P$18+(CW875/DA$460)*($Q$18+(CW875/DA$460)*$R$18))))))^2+4*($L$18+((0.05+CW875)/DA$460)*($M$18+((0.05+CW875)/DA$460)*($N$18+((0.05+CW875)/DA$460)*($O$18+((0.05+CW875)/DA$460)*($P$18+((0.05+CW875)/DA$460)*($Q$18+((0.05+CW875)/DA$460)*$R$18))))))^2+($L$18+(CW876/DA$460)*($M$18+(CW876/DA$460)*($N$18+(CW876/DA$460)*($O$18+(CW876/DA$460)*($P$18+(CW876/DA$460)*($Q$18+(CW876/DA$460)*$R$18))))))^2,0)</f>
        <v>0</v>
      </c>
      <c r="CV875" s="328">
        <v>38.5</v>
      </c>
      <c r="CW875" s="328">
        <f t="shared" si="1781"/>
        <v>0</v>
      </c>
      <c r="CX875" s="329">
        <f t="shared" si="1782"/>
        <v>0</v>
      </c>
      <c r="CY875" s="329">
        <f t="shared" si="1783"/>
        <v>0</v>
      </c>
      <c r="CZ875" s="329">
        <f t="shared" si="1784"/>
        <v>0</v>
      </c>
      <c r="DA875" s="329">
        <f t="shared" si="1785"/>
        <v>0</v>
      </c>
      <c r="DB875" s="329">
        <f t="shared" si="1786"/>
        <v>0</v>
      </c>
      <c r="DC875" s="329">
        <f t="shared" si="1787"/>
        <v>0</v>
      </c>
      <c r="DD875" s="170">
        <f t="shared" ref="DD875:DD918" si="1921">IF(AND(CW875&lt;((CW$467)),CW875&gt;=ROUND(DA$460*0.01,1)),CU875,0)</f>
        <v>0</v>
      </c>
      <c r="DE875" s="208">
        <f t="shared" ref="DE875:DE918" si="1922">IF(AND(DG875&gt;=0,DG876&lt;=DK$468,DG876&gt;0),($L$18+(DG875/DK$460)*($M$18+(DG875/DK$460)*($N$18+(DG875/DK$460)*($O$18+(DG875/DK$460)*($P$18+(DG875/DK$460)*($Q$18+(DG875/DK$460)*$R$18))))))^2+4*($L$18+((0.05+DG875)/DK$460)*($M$18+((0.05+DG875)/DK$460)*($N$18+((0.05+DG875)/DK$460)*($O$18+((0.05+DG875)/DK$460)*($P$18+((0.05+DG875)/DK$460)*($Q$18+((0.05+DG875)/DK$460)*$R$18))))))^2+($L$18+(DG876/DK$460)*($M$18+(DG876/DK$460)*($N$18+(DG876/DK$460)*($O$18+(DG876/DK$460)*($P$18+(DG876/DK$460)*($Q$18+(DG876/DK$460)*$R$18))))))^2,0)</f>
        <v>0</v>
      </c>
      <c r="DF875" s="328">
        <v>38.5</v>
      </c>
      <c r="DG875" s="328">
        <f t="shared" si="1788"/>
        <v>0</v>
      </c>
      <c r="DH875" s="329">
        <f t="shared" si="1789"/>
        <v>0</v>
      </c>
      <c r="DI875" s="329">
        <f t="shared" si="1790"/>
        <v>0</v>
      </c>
      <c r="DJ875" s="329">
        <f t="shared" si="1791"/>
        <v>0</v>
      </c>
      <c r="DK875" s="329">
        <f t="shared" si="1792"/>
        <v>0</v>
      </c>
      <c r="DL875" s="329">
        <f t="shared" si="1793"/>
        <v>0</v>
      </c>
      <c r="DM875" s="329">
        <f t="shared" si="1794"/>
        <v>0</v>
      </c>
      <c r="DN875" s="170">
        <f t="shared" ref="DN875:DN918" si="1923">IF(AND(DG875&lt;((DG$467)),DG875&gt;=ROUND(DK$460*0.01,1)),DE875,0)</f>
        <v>0</v>
      </c>
      <c r="DO875" s="208">
        <f t="shared" ref="DO875:DO918" si="1924">IF(AND(DQ875&gt;=0,DQ876&lt;=DU$468,DQ876&gt;0),($L$18+(DQ875/DU$460)*($M$18+(DQ875/DU$460)*($N$18+(DQ875/DU$460)*($O$18+(DQ875/DU$460)*($P$18+(DQ875/DU$460)*($Q$18+(DQ875/DU$460)*$R$18))))))^2+4*($L$18+((0.05+DQ875)/DU$460)*($M$18+((0.05+DQ875)/DU$460)*($N$18+((0.05+DQ875)/DU$460)*($O$18+((0.05+DQ875)/DU$460)*($P$18+((0.05+DQ875)/DU$460)*($Q$18+((0.05+DQ875)/DU$460)*$R$18))))))^2+($L$18+(DQ876/DU$460)*($M$18+(DQ876/DU$460)*($N$18+(DQ876/DU$460)*($O$18+(DQ876/DU$460)*($P$18+(DQ876/DU$460)*($Q$18+(DQ876/DU$460)*$R$18))))))^2,0)</f>
        <v>0</v>
      </c>
      <c r="DP875" s="328">
        <v>38.5</v>
      </c>
      <c r="DQ875" s="328">
        <f t="shared" si="1795"/>
        <v>0</v>
      </c>
      <c r="DR875" s="329">
        <f t="shared" si="1796"/>
        <v>0</v>
      </c>
      <c r="DS875" s="329">
        <f t="shared" si="1797"/>
        <v>0</v>
      </c>
      <c r="DT875" s="329">
        <f t="shared" si="1798"/>
        <v>0</v>
      </c>
      <c r="DU875" s="329">
        <f t="shared" si="1799"/>
        <v>0</v>
      </c>
      <c r="DV875" s="329">
        <f t="shared" si="1800"/>
        <v>0</v>
      </c>
      <c r="DW875" s="329">
        <f t="shared" si="1801"/>
        <v>0</v>
      </c>
      <c r="DX875" s="170">
        <f t="shared" ref="DX875:DX918" si="1925">IF(AND(DQ875&lt;((DQ$467)),DQ875&gt;=ROUND(DU$460*0.01,1)),DO875,0)</f>
        <v>0</v>
      </c>
      <c r="DY875" s="208">
        <f t="shared" ref="DY875:DY918" si="1926">IF(AND(EA875&gt;=0,EA876&lt;=EE$468,EA876&gt;0),($L$18+(EA875/EE$460)*($M$18+(EA875/EE$460)*($N$18+(EA875/EE$460)*($O$18+(EA875/EE$460)*($P$18+(EA875/EE$460)*($Q$18+(EA875/EE$460)*$R$18))))))^2+4*($L$18+((0.05+EA875)/EE$460)*($M$18+((0.05+EA875)/EE$460)*($N$18+((0.05+EA875)/EE$460)*($O$18+((0.05+EA875)/EE$460)*($P$18+((0.05+EA875)/EE$460)*($Q$18+((0.05+EA875)/EE$460)*$R$18))))))^2+($L$18+(EA876/EE$460)*($M$18+(EA876/EE$460)*($N$18+(EA876/EE$460)*($O$18+(EA876/EE$460)*($P$18+(EA876/EE$460)*($Q$18+(EA876/EE$460)*$R$18))))))^2,0)</f>
        <v>0</v>
      </c>
      <c r="DZ875" s="328">
        <v>38.5</v>
      </c>
      <c r="EA875" s="328">
        <f t="shared" si="1802"/>
        <v>0</v>
      </c>
      <c r="EB875" s="329">
        <f t="shared" si="1803"/>
        <v>0</v>
      </c>
      <c r="EC875" s="329">
        <f t="shared" si="1804"/>
        <v>0</v>
      </c>
      <c r="ED875" s="329">
        <f t="shared" si="1805"/>
        <v>0</v>
      </c>
      <c r="EE875" s="329">
        <f t="shared" si="1806"/>
        <v>0</v>
      </c>
      <c r="EF875" s="329">
        <f t="shared" si="1807"/>
        <v>0</v>
      </c>
      <c r="EG875" s="329">
        <f t="shared" si="1808"/>
        <v>0</v>
      </c>
      <c r="EH875" s="170">
        <f t="shared" ref="EH875:EH918" si="1927">IF(AND(EA875&lt;((EA$467)),EA875&gt;=ROUND(EE$460*0.01,1)),DY875,0)</f>
        <v>0</v>
      </c>
      <c r="EI875" s="208">
        <f t="shared" ref="EI875:EI918" si="1928">IF(AND(EK875&gt;=0,EK876&lt;=EO$468,EK876&gt;0),($L$18+(EK875/EO$460)*($M$18+(EK875/EO$460)*($N$18+(EK875/EO$460)*($O$18+(EK875/EO$460)*($P$18+(EK875/EO$460)*($Q$18+(EK875/EO$460)*$R$18))))))^2+4*($L$18+((0.05+EK875)/EO$460)*($M$18+((0.05+EK875)/EO$460)*($N$18+((0.05+EK875)/EO$460)*($O$18+((0.05+EK875)/EO$460)*($P$18+((0.05+EK875)/EO$460)*($Q$18+((0.05+EK875)/EO$460)*$R$18))))))^2+($L$18+(EK876/EO$460)*($M$18+(EK876/EO$460)*($N$18+(EK876/EO$460)*($O$18+(EK876/EO$460)*($P$18+(EK876/EO$460)*($Q$18+(EK876/EO$460)*$R$18))))))^2,0)</f>
        <v>0</v>
      </c>
      <c r="EJ875" s="328">
        <v>38.5</v>
      </c>
      <c r="EK875" s="328">
        <f t="shared" si="1809"/>
        <v>0</v>
      </c>
      <c r="EL875" s="329">
        <f t="shared" si="1810"/>
        <v>0</v>
      </c>
      <c r="EM875" s="329">
        <f t="shared" si="1811"/>
        <v>0</v>
      </c>
      <c r="EN875" s="329">
        <f t="shared" si="1812"/>
        <v>0</v>
      </c>
      <c r="EO875" s="329">
        <f t="shared" si="1813"/>
        <v>0</v>
      </c>
      <c r="EP875" s="329">
        <f t="shared" si="1814"/>
        <v>0</v>
      </c>
      <c r="EQ875" s="329">
        <f t="shared" si="1815"/>
        <v>0</v>
      </c>
      <c r="ER875" s="170">
        <f t="shared" ref="ER875:ER918" si="1929">IF(AND(EK875&lt;((EK$467)),EK875&gt;=ROUND(EO$460*0.01,1)),EI875,0)</f>
        <v>0</v>
      </c>
      <c r="ES875" s="208">
        <f t="shared" ref="ES875:ES918" si="1930">IF(AND(EU875&gt;=0,EU876&lt;=EY$468,EU876&gt;0),($L$18+(EU875/EY$460)*($M$18+(EU875/EY$460)*($N$18+(EU875/EY$460)*($O$18+(EU875/EY$460)*($P$18+(EU875/EY$460)*($Q$18+(EU875/EY$460)*$R$18))))))^2+4*($L$18+((0.05+EU875)/EY$460)*($M$18+((0.05+EU875)/EY$460)*($N$18+((0.05+EU875)/EY$460)*($O$18+((0.05+EU875)/EY$460)*($P$18+((0.05+EU875)/EY$460)*($Q$18+((0.05+EU875)/EY$460)*$R$18))))))^2+($L$18+(EU876/EY$460)*($M$18+(EU876/EY$460)*($N$18+(EU876/EY$460)*($O$18+(EU876/EY$460)*($P$18+(EU876/EY$460)*($Q$18+(EU876/EY$460)*$R$18))))))^2,0)</f>
        <v>0</v>
      </c>
      <c r="ET875" s="328">
        <v>38.5</v>
      </c>
      <c r="EU875" s="328">
        <f t="shared" si="1816"/>
        <v>0</v>
      </c>
      <c r="EV875" s="329">
        <f t="shared" si="1817"/>
        <v>0</v>
      </c>
      <c r="EW875" s="329">
        <f t="shared" si="1818"/>
        <v>0</v>
      </c>
      <c r="EX875" s="329">
        <f t="shared" si="1819"/>
        <v>0</v>
      </c>
      <c r="EY875" s="329">
        <f t="shared" si="1820"/>
        <v>0</v>
      </c>
      <c r="EZ875" s="329">
        <f t="shared" si="1821"/>
        <v>0</v>
      </c>
      <c r="FA875" s="329">
        <f t="shared" si="1822"/>
        <v>0</v>
      </c>
      <c r="FB875" s="170">
        <f t="shared" ref="FB875:FB918" si="1931">IF(AND(EU875&lt;((EU$467)),EU875&gt;=ROUND(EY$460*0.01,1)),ES875,0)</f>
        <v>0</v>
      </c>
      <c r="FC875" s="208">
        <f t="shared" ref="FC875:FC918" si="1932">IF(AND(FE875&gt;=0,FE876&lt;=FI$468,FE876&gt;0),($L$18+(FE875/FI$460)*($M$18+(FE875/FI$460)*($N$18+(FE875/FI$460)*($O$18+(FE875/FI$460)*($P$18+(FE875/FI$460)*($Q$18+(FE875/FI$460)*$R$18))))))^2+4*($L$18+((0.05+FE875)/FI$460)*($M$18+((0.05+FE875)/FI$460)*($N$18+((0.05+FE875)/FI$460)*($O$18+((0.05+FE875)/FI$460)*($P$18+((0.05+FE875)/FI$460)*($Q$18+((0.05+FE875)/FI$460)*$R$18))))))^2+($L$18+(FE876/FI$460)*($M$18+(FE876/FI$460)*($N$18+(FE876/FI$460)*($O$18+(FE876/FI$460)*($P$18+(FE876/FI$460)*($Q$18+(FE876/FI$460)*$R$18))))))^2,0)</f>
        <v>0</v>
      </c>
      <c r="FD875" s="328">
        <v>38.5</v>
      </c>
      <c r="FE875" s="328">
        <f t="shared" si="1823"/>
        <v>0</v>
      </c>
      <c r="FF875" s="329">
        <f t="shared" si="1824"/>
        <v>0</v>
      </c>
      <c r="FG875" s="329">
        <f t="shared" si="1825"/>
        <v>0</v>
      </c>
      <c r="FH875" s="329">
        <f t="shared" si="1826"/>
        <v>0</v>
      </c>
      <c r="FI875" s="329">
        <f t="shared" si="1827"/>
        <v>0</v>
      </c>
      <c r="FJ875" s="329">
        <f t="shared" si="1828"/>
        <v>0</v>
      </c>
      <c r="FK875" s="329">
        <f t="shared" si="1829"/>
        <v>0</v>
      </c>
      <c r="FL875" s="170">
        <f t="shared" si="1891"/>
        <v>0</v>
      </c>
      <c r="FM875" s="208">
        <f t="shared" ref="FM875:FM918" si="1933">IF(AND(FO875&gt;=0,FO876&lt;=FS$468,FO876&gt;0),($L$18+(FO875/FS$460)*($M$18+(FO875/FS$460)*($N$18+(FO875/FS$460)*($O$18+(FO875/FS$460)*($P$18+(FO875/FS$460)*($Q$18+(FO875/FS$460)*$R$18))))))^2+4*($L$18+((0.05+FO875)/FS$460)*($M$18+((0.05+FO875)/FS$460)*($N$18+((0.05+FO875)/FS$460)*($O$18+((0.05+FO875)/FS$460)*($P$18+((0.05+FO875)/FS$460)*($Q$18+((0.05+FO875)/FS$460)*$R$18))))))^2+($L$18+(FO876/FS$460)*($M$18+(FO876/FS$460)*($N$18+(FO876/FS$460)*($O$18+(FO876/FS$460)*($P$18+(FO876/FS$460)*($Q$18+(FO876/FS$460)*$R$18))))))^2,0)</f>
        <v>0</v>
      </c>
      <c r="FN875" s="328">
        <v>38.5</v>
      </c>
      <c r="FO875" s="328">
        <f t="shared" si="1856"/>
        <v>0</v>
      </c>
      <c r="FP875" s="329">
        <f t="shared" si="1857"/>
        <v>0</v>
      </c>
      <c r="FQ875" s="329">
        <f t="shared" si="1858"/>
        <v>0</v>
      </c>
      <c r="FR875" s="329">
        <f t="shared" si="1859"/>
        <v>0</v>
      </c>
      <c r="FS875" s="329">
        <f t="shared" si="1860"/>
        <v>0</v>
      </c>
      <c r="FT875" s="329">
        <f t="shared" si="1861"/>
        <v>0</v>
      </c>
      <c r="FU875" s="329">
        <f t="shared" si="1862"/>
        <v>0</v>
      </c>
      <c r="FV875" s="170">
        <f t="shared" si="1892"/>
        <v>0</v>
      </c>
      <c r="FW875" s="208">
        <f t="shared" ref="FW875:FW918" si="1934">IF(AND(FY875&gt;=0,FY876&lt;=GC$468,FY876&gt;0),($L$18+(FY875/GC$460)*($M$18+(FY875/GC$460)*($N$18+(FY875/GC$460)*($O$18+(FY875/GC$460)*($P$18+(FY875/GC$460)*($Q$18+(FY875/GC$460)*$R$18))))))^2+4*($L$18+((0.05+FY875)/GC$460)*($M$18+((0.05+FY875)/GC$460)*($N$18+((0.05+FY875)/GC$460)*($O$18+((0.05+FY875)/GC$460)*($P$18+((0.05+FY875)/GC$460)*($Q$18+((0.05+FY875)/GC$460)*$R$18))))))^2+($L$18+(FY876/GC$460)*($M$18+(FY876/GC$460)*($N$18+(FY876/GC$460)*($O$18+(FY876/GC$460)*($P$18+(FY876/GC$460)*($Q$18+(FY876/GC$460)*$R$18))))))^2,0)</f>
        <v>0</v>
      </c>
      <c r="FX875" s="328">
        <v>38.5</v>
      </c>
      <c r="FY875" s="328">
        <f t="shared" si="1863"/>
        <v>0</v>
      </c>
      <c r="FZ875" s="329">
        <f t="shared" si="1864"/>
        <v>0</v>
      </c>
      <c r="GA875" s="329">
        <f t="shared" si="1865"/>
        <v>0</v>
      </c>
      <c r="GB875" s="329">
        <f t="shared" si="1866"/>
        <v>0</v>
      </c>
      <c r="GC875" s="329">
        <f t="shared" si="1867"/>
        <v>0</v>
      </c>
      <c r="GD875" s="329">
        <f t="shared" si="1868"/>
        <v>0</v>
      </c>
      <c r="GE875" s="329">
        <f t="shared" si="1869"/>
        <v>0</v>
      </c>
      <c r="GF875" s="170">
        <f t="shared" si="1893"/>
        <v>0</v>
      </c>
      <c r="GG875" s="208">
        <f t="shared" ref="GG875:GG918" si="1935">IF(AND(GI875&gt;=0,GI876&lt;=GM$468,GI876&gt;0),($L$18+(GI875/GM$460)*($M$18+(GI875/GM$460)*($N$18+(GI875/GM$460)*($O$18+(GI875/GM$460)*($P$18+(GI875/GM$460)*($Q$18+(GI875/GM$460)*$R$18))))))^2+4*($L$18+((0.05+GI875)/GM$460)*($M$18+((0.05+GI875)/GM$460)*($N$18+((0.05+GI875)/GM$460)*($O$18+((0.05+GI875)/GM$460)*($P$18+((0.05+GI875)/GM$460)*($Q$18+((0.05+GI875)/GM$460)*$R$18))))))^2+($L$18+(GI876/GM$460)*($M$18+(GI876/GM$460)*($N$18+(GI876/GM$460)*($O$18+(GI876/GM$460)*($P$18+(GI876/GM$460)*($Q$18+(GI876/GM$460)*$R$18))))))^2,0)</f>
        <v>0</v>
      </c>
      <c r="GH875" s="328">
        <v>38.5</v>
      </c>
      <c r="GI875" s="328">
        <f t="shared" si="1870"/>
        <v>0</v>
      </c>
      <c r="GJ875" s="329">
        <f t="shared" si="1871"/>
        <v>0</v>
      </c>
      <c r="GK875" s="329">
        <f t="shared" si="1872"/>
        <v>0</v>
      </c>
      <c r="GL875" s="329">
        <f t="shared" si="1873"/>
        <v>0</v>
      </c>
      <c r="GM875" s="329">
        <f t="shared" si="1874"/>
        <v>0</v>
      </c>
      <c r="GN875" s="329">
        <f t="shared" si="1875"/>
        <v>0</v>
      </c>
      <c r="GO875" s="329">
        <f t="shared" si="1876"/>
        <v>0</v>
      </c>
      <c r="GP875" s="170">
        <f t="shared" si="1894"/>
        <v>0</v>
      </c>
      <c r="GQ875" s="208">
        <f t="shared" ref="GQ875:GQ918" si="1936">IF(AND(GS875&gt;=0,GS876&lt;=GW$468,GS876&gt;0),($L$18+(GS875/GW$460)*($M$18+(GS875/GW$460)*($N$18+(GS875/GW$460)*($O$18+(GS875/GW$460)*($P$18+(GS875/GW$460)*($Q$18+(GS875/GW$460)*$R$18))))))^2+4*($L$18+((0.05+GS875)/GW$460)*($M$18+((0.05+GS875)/GW$460)*($N$18+((0.05+GS875)/GW$460)*($O$18+((0.05+GS875)/GW$460)*($P$18+((0.05+GS875)/GW$460)*($Q$18+((0.05+GS875)/GW$460)*$R$18))))))^2+($L$18+(GS876/GW$460)*($M$18+(GS876/GW$460)*($N$18+(GS876/GW$460)*($O$18+(GS876/GW$460)*($P$18+(GS876/GW$460)*($Q$18+(GS876/GW$460)*$R$18))))))^2,0)</f>
        <v>0</v>
      </c>
      <c r="GR875" s="328">
        <v>38.5</v>
      </c>
      <c r="GS875" s="328">
        <f t="shared" si="1877"/>
        <v>0</v>
      </c>
      <c r="GT875" s="329">
        <f t="shared" si="1878"/>
        <v>0</v>
      </c>
      <c r="GU875" s="329">
        <f t="shared" si="1879"/>
        <v>0</v>
      </c>
      <c r="GV875" s="329">
        <f t="shared" si="1880"/>
        <v>0</v>
      </c>
      <c r="GW875" s="329">
        <f t="shared" si="1881"/>
        <v>0</v>
      </c>
      <c r="GX875" s="329">
        <f t="shared" si="1882"/>
        <v>0</v>
      </c>
      <c r="GY875" s="329">
        <f t="shared" si="1883"/>
        <v>0</v>
      </c>
      <c r="GZ875" s="170">
        <f t="shared" si="1895"/>
        <v>0</v>
      </c>
      <c r="HA875" s="208">
        <f t="shared" ref="HA875:HA918" si="1937">IF(AND(HC875&gt;=0,HC876&lt;=HG$468,HC876&gt;0),($L$18+(HC875/HG$460)*($M$18+(HC875/HG$460)*($N$18+(HC875/HG$460)*($O$18+(HC875/HG$460)*($P$18+(HC875/HG$460)*($Q$18+(HC875/HG$460)*$R$18))))))^2+4*($L$18+((0.05+HC875)/HG$460)*($M$18+((0.05+HC875)/HG$460)*($N$18+((0.05+HC875)/HG$460)*($O$18+((0.05+HC875)/HG$460)*($P$18+((0.05+HC875)/HG$460)*($Q$18+((0.05+HC875)/HG$460)*$R$18))))))^2+($L$18+(HC876/HG$460)*($M$18+(HC876/HG$460)*($N$18+(HC876/HG$460)*($O$18+(HC876/HG$460)*($P$18+(HC876/HG$460)*($Q$18+(HC876/HG$460)*$R$18))))))^2,0)</f>
        <v>0</v>
      </c>
      <c r="HB875" s="328">
        <v>38.5</v>
      </c>
      <c r="HC875" s="328">
        <f t="shared" ref="HC875:HC918" si="1938">IF($T875&lt;=HG$5,$T875,0)</f>
        <v>0</v>
      </c>
      <c r="HD875" s="329">
        <f t="shared" si="1830"/>
        <v>0</v>
      </c>
      <c r="HE875" s="329">
        <f t="shared" si="1831"/>
        <v>0</v>
      </c>
      <c r="HF875" s="329">
        <f t="shared" si="1832"/>
        <v>0</v>
      </c>
      <c r="HG875" s="329">
        <f t="shared" si="1833"/>
        <v>0</v>
      </c>
      <c r="HH875" s="329">
        <f t="shared" si="1834"/>
        <v>0</v>
      </c>
      <c r="HI875" s="329">
        <f t="shared" si="1835"/>
        <v>0</v>
      </c>
      <c r="HJ875" s="170">
        <f t="shared" si="1896"/>
        <v>0</v>
      </c>
      <c r="HK875" s="208">
        <f t="shared" ref="HK875:HK918" si="1939">IF(AND(HM875&gt;=0,HM876&lt;=HQ$468,HM876&gt;0),($L$18+(HM875/HQ$460)*($M$18+(HM875/HQ$460)*($N$18+(HM875/HQ$460)*($O$18+(HM875/HQ$460)*($P$18+(HM875/HQ$460)*($Q$18+(HM875/HQ$460)*$R$18))))))^2+4*($L$18+((0.05+HM875)/HQ$460)*($M$18+((0.05+HM875)/HQ$460)*($N$18+((0.05+HM875)/HQ$460)*($O$18+((0.05+HM875)/HQ$460)*($P$18+((0.05+HM875)/HQ$460)*($Q$18+((0.05+HM875)/HQ$460)*$R$18))))))^2+($L$18+(HM876/HQ$460)*($M$18+(HM876/HQ$460)*($N$18+(HM876/HQ$460)*($O$18+(HM876/HQ$460)*($P$18+(HM876/HQ$460)*($Q$18+(HM876/HQ$460)*$R$18))))))^2,0)</f>
        <v>0</v>
      </c>
      <c r="HL875" s="328">
        <v>38.5</v>
      </c>
      <c r="HM875" s="328">
        <f t="shared" ref="HM875:HM918" si="1940">IF($T875&lt;=HQ$5,$T875,0)</f>
        <v>0</v>
      </c>
      <c r="HN875" s="329">
        <f t="shared" si="1836"/>
        <v>0</v>
      </c>
      <c r="HO875" s="329">
        <f t="shared" si="1837"/>
        <v>0</v>
      </c>
      <c r="HP875" s="329">
        <f t="shared" si="1838"/>
        <v>0</v>
      </c>
      <c r="HQ875" s="329">
        <f t="shared" si="1839"/>
        <v>0</v>
      </c>
      <c r="HR875" s="329">
        <f t="shared" si="1840"/>
        <v>0</v>
      </c>
      <c r="HS875" s="329">
        <f t="shared" si="1841"/>
        <v>0</v>
      </c>
      <c r="HT875" s="170">
        <f t="shared" ref="HT875:HT918" si="1941">IF(AND(HM875&lt;((HM$467)),HM875&gt;=ROUND(HQ$460*0.01,1)),HK875,0)</f>
        <v>0</v>
      </c>
      <c r="HU875" s="208">
        <f t="shared" ref="HU875:HU918" si="1942">IF(AND(HW875&gt;=0,HW876&lt;=IA$468,HW876&gt;0),($L$18+(HW875/IA$460)*($M$18+(HW875/IA$460)*($N$18+(HW875/IA$460)*($O$18+(HW875/IA$460)*($P$18+(HW875/IA$460)*($Q$18+(HW875/IA$460)*$R$18))))))^2+4*($L$18+((0.05+HW875)/IA$460)*($M$18+((0.05+HW875)/IA$460)*($N$18+((0.05+HW875)/IA$460)*($O$18+((0.05+HW875)/IA$460)*($P$18+((0.05+HW875)/IA$460)*($Q$18+((0.05+HW875)/IA$460)*$R$18))))))^2+($L$18+(HW876/IA$460)*($M$18+(HW876/IA$460)*($N$18+(HW876/IA$460)*($O$18+(HW876/IA$460)*($P$18+(HW876/IA$460)*($Q$18+(HW876/IA$460)*$R$18))))))^2,0)</f>
        <v>0</v>
      </c>
      <c r="HV875" s="328">
        <v>38.5</v>
      </c>
      <c r="HW875" s="328">
        <f t="shared" si="1842"/>
        <v>0</v>
      </c>
      <c r="HX875" s="329">
        <f t="shared" si="1843"/>
        <v>0</v>
      </c>
      <c r="HY875" s="329">
        <f t="shared" si="1844"/>
        <v>0</v>
      </c>
      <c r="HZ875" s="329">
        <f t="shared" si="1845"/>
        <v>0</v>
      </c>
      <c r="IA875" s="329">
        <f t="shared" si="1846"/>
        <v>0</v>
      </c>
      <c r="IB875" s="329">
        <f t="shared" si="1847"/>
        <v>0</v>
      </c>
      <c r="IC875" s="329">
        <f t="shared" si="1848"/>
        <v>0</v>
      </c>
      <c r="ID875" s="170">
        <f t="shared" ref="ID875:ID918" si="1943">IF(AND(HW875&lt;((HW$467)),HW875&gt;=ROUND(IA$460*0.01,1)),HU875,0)</f>
        <v>0</v>
      </c>
      <c r="IE875" s="208">
        <f t="shared" ref="IE875:IE918" si="1944">IF(AND(IG875&gt;=0,IG876&lt;=IK$468,IG876&gt;0),($L$18+(IG875/IK$460)*($M$18+(IG875/IK$460)*($N$18+(IG875/IK$460)*($O$18+(IG875/IK$460)*($P$18+(IG875/IK$460)*($Q$18+(IG875/IK$460)*$R$18))))))^2+4*($L$18+((0.05+IG875)/IK$460)*($M$18+((0.05+IG875)/IK$460)*($N$18+((0.05+IG875)/IK$460)*($O$18+((0.05+IG875)/IK$460)*($P$18+((0.05+IG875)/IK$460)*($Q$18+((0.05+IG875)/IK$460)*$R$18))))))^2+($L$18+(IG876/IK$460)*($M$18+(IG876/IK$460)*($N$18+(IG876/IK$460)*($O$18+(IG876/IK$460)*($P$18+(IG876/IK$460)*($Q$18+(IG876/IK$460)*$R$18))))))^2,0)</f>
        <v>0</v>
      </c>
      <c r="IF875" s="328">
        <v>38.5</v>
      </c>
      <c r="IG875" s="328">
        <f t="shared" si="1849"/>
        <v>0</v>
      </c>
      <c r="IH875" s="329">
        <f t="shared" si="1850"/>
        <v>0</v>
      </c>
      <c r="II875" s="329">
        <f t="shared" si="1851"/>
        <v>0</v>
      </c>
      <c r="IJ875" s="329">
        <f t="shared" si="1852"/>
        <v>0</v>
      </c>
      <c r="IK875" s="329">
        <f t="shared" si="1853"/>
        <v>0</v>
      </c>
      <c r="IL875" s="329">
        <f t="shared" si="1854"/>
        <v>0</v>
      </c>
      <c r="IM875" s="329">
        <f t="shared" si="1855"/>
        <v>0</v>
      </c>
      <c r="IN875" s="170">
        <f t="shared" si="1897"/>
        <v>0</v>
      </c>
    </row>
    <row r="876" spans="1:248">
      <c r="A876" s="318"/>
      <c r="B876" s="318"/>
      <c r="C876" s="318"/>
      <c r="D876" s="318"/>
      <c r="E876" s="318"/>
      <c r="F876" s="318"/>
      <c r="G876" s="318"/>
      <c r="H876" s="318"/>
      <c r="I876" s="318"/>
      <c r="K876" s="318"/>
      <c r="L876" s="318"/>
      <c r="M876" s="318"/>
      <c r="N876" s="318"/>
      <c r="O876" s="318"/>
      <c r="P876" s="318"/>
      <c r="Q876" s="318"/>
      <c r="R876" s="318"/>
      <c r="S876" s="208">
        <f t="shared" ref="S876:S918" si="1945">IF(AND(U876&gt;=0,U877&lt;=Y$468,U877&gt;0),($L$18+(U876/Y$460)*($M$18+(U876/Y$460)*($N$18+(U876/Y$460)*($O$18+(U876/Y$460)*($P$18+(U876/Y$460)*($Q$18+(U876/Y$460)*$R$18))))))^2+4*($L$18+((0.05+U876)/Y$460)*($M$18+((0.05+U876)/Y$460)*($N$18+((0.05+U876)/Y$460)*($O$18+((0.05+U876)/Y$460)*($P$18+((0.05+U876)/Y$460)*($Q$18+((0.05+U876)/Y$460)*$R$18))))))^2+($L$18+(U877/Y$460)*($M$18+(U877/Y$460)*($N$18+(U877/Y$460)*($O$18+(U877/Y$460)*($P$18+(U877/Y$460)*($Q$18+(U877/Y$460)*$R$18))))))^2,0)</f>
        <v>0</v>
      </c>
      <c r="T876" s="328">
        <v>38.6</v>
      </c>
      <c r="U876" s="328">
        <f t="shared" ref="U876:U918" si="1946">IF($T876&lt;=Y$5,$T876,0)</f>
        <v>0</v>
      </c>
      <c r="V876" s="329">
        <f t="shared" ref="V876:V918" si="1947">IF(AND(U876&gt;=U$467,U877&lt;=U$468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W876" s="329">
        <f t="shared" ref="W876:W918" si="1948">IF(AND(U876&gt;=V$467,U877&lt;=V$468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X876" s="329">
        <f t="shared" ref="X876:X918" si="1949">IF(AND(U876&gt;=W$467,U877&lt;=W$468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Y876" s="329">
        <f t="shared" ref="Y876:Y918" si="1950">IF(AND(U876&gt;=X$467,U877&lt;=X$468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Z876" s="329">
        <f t="shared" ref="Z876:Z918" si="1951">IF(AND(U876&gt;=Y$467,U877&lt;=Y$468,U877&gt;0),($L$18+(U876/Y$5)*($M$18+(U876/Y$5)*($N$18+(U876/Y$5)*($O$18+(U876/Y$5)*($P$18+(U876/Y$5)*($Q$18+(U876/Y$5)*$R$18))))))^2+4*($L$18+((0.05+U876)/Y$5)*($M$18+((0.05+U876)/Y$5)*($N$18+((0.05+U876)/Y$5)*($O$18+((0.05+U876)/Y$5)*($P$18+((0.05+U876)/Y$5)*($Q$18+((0.05+U876)/Y$5)*$R$18))))))^2+($L$18+(U877/Y$5)*($M$18+(U877/Y$5)*($N$18+(U877/Y$5)*($O$18+(U877/Y$5)*($P$18+(U877/Y$5)*($Q$18+(U877/Y$5)*$R$18))))))^2,0)</f>
        <v>0</v>
      </c>
      <c r="AA876" s="329">
        <f t="shared" ref="AA876:AA918" si="1952">V876</f>
        <v>0</v>
      </c>
      <c r="AB876" s="170">
        <f t="shared" si="1898"/>
        <v>0</v>
      </c>
      <c r="AC876" s="208">
        <f t="shared" si="1899"/>
        <v>0</v>
      </c>
      <c r="AD876" s="328">
        <v>38.6</v>
      </c>
      <c r="AE876" s="328">
        <f t="shared" ref="AE876:AE918" si="1953">IF($T876&lt;=AI$5,$T876,0)</f>
        <v>0</v>
      </c>
      <c r="AF876" s="329">
        <f t="shared" ref="AF876:AF918" si="1954">IF(AND(AE876&gt;=AE$467,AE877&lt;=AE$468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G876" s="329">
        <f t="shared" ref="AG876:AG918" si="1955">IF(AND(AE876&gt;=AF$467,AE877&lt;=AF$468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H876" s="329">
        <f t="shared" ref="AH876:AH918" si="1956">IF(AND(AE876&gt;=AG$467,AE877&lt;=AG$468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I876" s="329">
        <f t="shared" ref="AI876:AI918" si="1957">IF(AND(AE876&gt;=AH$467,AE877&lt;=AH$468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J876" s="329">
        <f t="shared" ref="AJ876:AJ918" si="1958">IF(AND(AE876&gt;=AI$467,AE877&lt;=AI$468,AE877&gt;0),($L$18+(AE876/AI$5)*($M$18+(AE876/AI$5)*($N$18+(AE876/AI$5)*($O$18+(AE876/AI$5)*($P$18+(AE876/AI$5)*($Q$18+(AE876/AI$5)*$R$18))))))^2+4*($L$18+((0.05+AE876)/AI$5)*($M$18+((0.05+AE876)/AI$5)*($N$18+((0.05+AE876)/AI$5)*($O$18+((0.05+AE876)/AI$5)*($P$18+((0.05+AE876)/AI$5)*($Q$18+((0.05+AE876)/AI$5)*$R$18))))))^2+($L$18+(AE877/AI$5)*($M$18+(AE877/AI$5)*($N$18+(AE877/AI$5)*($O$18+(AE877/AI$5)*($P$18+(AE877/AI$5)*($Q$18+(AE877/AI$5)*$R$18))))))^2,0)</f>
        <v>0</v>
      </c>
      <c r="AK876" s="329">
        <f t="shared" ref="AK876:AK918" si="1959">AF876</f>
        <v>0</v>
      </c>
      <c r="AL876" s="170">
        <f t="shared" si="1900"/>
        <v>0</v>
      </c>
      <c r="AM876" s="208">
        <f t="shared" si="1901"/>
        <v>0</v>
      </c>
      <c r="AN876" s="328">
        <v>38.6</v>
      </c>
      <c r="AO876" s="328">
        <f t="shared" ref="AO876:AO918" si="1960">IF($T876&lt;=AS$5,$T876,0)</f>
        <v>0</v>
      </c>
      <c r="AP876" s="329">
        <f t="shared" ref="AP876:AP918" si="1961">IF(AND(AO876&gt;=AO$467,AO877&lt;=AO$468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Q876" s="329">
        <f t="shared" ref="AQ876:AQ918" si="1962">IF(AND(AO876&gt;=AP$467,AO877&lt;=AP$468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R876" s="329">
        <f t="shared" ref="AR876:AR918" si="1963">IF(AND(AO876&gt;=AQ$467,AO877&lt;=AQ$468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S876" s="329">
        <f t="shared" ref="AS876:AS918" si="1964">IF(AND(AO876&gt;=AR$467,AO877&lt;=AR$468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T876" s="329">
        <f t="shared" ref="AT876:AT918" si="1965">IF(AND(AO876&gt;=AS$467,AO877&lt;=AS$468,AO877&gt;0),($L$18+(AO876/AS$5)*($M$18+(AO876/AS$5)*($N$18+(AO876/AS$5)*($O$18+(AO876/AS$5)*($P$18+(AO876/AS$5)*($Q$18+(AO876/AS$5)*$R$18))))))^2+4*($L$18+((0.05+AO876)/AS$5)*($M$18+((0.05+AO876)/AS$5)*($N$18+((0.05+AO876)/AS$5)*($O$18+((0.05+AO876)/AS$5)*($P$18+((0.05+AO876)/AS$5)*($Q$18+((0.05+AO876)/AS$5)*$R$18))))))^2+($L$18+(AO877/AS$5)*($M$18+(AO877/AS$5)*($N$18+(AO877/AS$5)*($O$18+(AO877/AS$5)*($P$18+(AO877/AS$5)*($Q$18+(AO877/AS$5)*$R$18))))))^2,0)</f>
        <v>0</v>
      </c>
      <c r="AU876" s="329">
        <f t="shared" ref="AU876:AU918" si="1966">AP876</f>
        <v>0</v>
      </c>
      <c r="AV876" s="170">
        <f t="shared" si="1902"/>
        <v>0</v>
      </c>
      <c r="AW876" s="208">
        <f t="shared" si="1903"/>
        <v>0</v>
      </c>
      <c r="AX876" s="328">
        <v>38.6</v>
      </c>
      <c r="AY876" s="328">
        <f t="shared" ref="AY876:AY918" si="1967">IF($T876&lt;=BC$5,$T876,0)</f>
        <v>0</v>
      </c>
      <c r="AZ876" s="329">
        <f t="shared" ref="AZ876:AZ918" si="1968">IF(AND(AY876&gt;=AY$467,AY877&lt;=AY$468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A876" s="329">
        <f t="shared" ref="BA876:BA918" si="1969">IF(AND(AY876&gt;=AZ$467,AY877&lt;=AZ$468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B876" s="329">
        <f t="shared" ref="BB876:BB918" si="1970">IF(AND(AY876&gt;=BA$467,AY877&lt;=BA$468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C876" s="329">
        <f t="shared" ref="BC876:BC918" si="1971">IF(AND(AY876&gt;=BB$467,AY877&lt;=BB$468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D876" s="329">
        <f t="shared" ref="BD876:BD918" si="1972">IF(AND(AY876&gt;=BC$467,AY877&lt;=BC$468,AY877&gt;0),($L$18+(AY876/BC$5)*($M$18+(AY876/BC$5)*($N$18+(AY876/BC$5)*($O$18+(AY876/BC$5)*($P$18+(AY876/BC$5)*($Q$18+(AY876/BC$5)*$R$18))))))^2+4*($L$18+((0.05+AY876)/BC$5)*($M$18+((0.05+AY876)/BC$5)*($N$18+((0.05+AY876)/BC$5)*($O$18+((0.05+AY876)/BC$5)*($P$18+((0.05+AY876)/BC$5)*($Q$18+((0.05+AY876)/BC$5)*$R$18))))))^2+($L$18+(AY877/BC$5)*($M$18+(AY877/BC$5)*($N$18+(AY877/BC$5)*($O$18+(AY877/BC$5)*($P$18+(AY877/BC$5)*($Q$18+(AY877/BC$5)*$R$18))))))^2,0)</f>
        <v>0</v>
      </c>
      <c r="BE876" s="329">
        <f t="shared" ref="BE876:BE918" si="1973">AZ876</f>
        <v>0</v>
      </c>
      <c r="BF876" s="170">
        <f t="shared" si="1904"/>
        <v>0</v>
      </c>
      <c r="BG876" s="208">
        <f t="shared" si="1905"/>
        <v>0</v>
      </c>
      <c r="BH876" s="328">
        <v>38.6</v>
      </c>
      <c r="BI876" s="328">
        <f t="shared" si="1906"/>
        <v>0</v>
      </c>
      <c r="BJ876" s="329">
        <f t="shared" si="1907"/>
        <v>0</v>
      </c>
      <c r="BK876" s="329">
        <f t="shared" si="1908"/>
        <v>0</v>
      </c>
      <c r="BL876" s="329">
        <f t="shared" si="1909"/>
        <v>0</v>
      </c>
      <c r="BM876" s="329">
        <f t="shared" si="1910"/>
        <v>0</v>
      </c>
      <c r="BN876" s="329">
        <f t="shared" si="1911"/>
        <v>0</v>
      </c>
      <c r="BO876" s="329">
        <f t="shared" si="1912"/>
        <v>0</v>
      </c>
      <c r="BP876" s="170">
        <f t="shared" si="1913"/>
        <v>0</v>
      </c>
      <c r="BQ876" s="208">
        <f t="shared" si="1914"/>
        <v>0</v>
      </c>
      <c r="BR876" s="328">
        <v>38.6</v>
      </c>
      <c r="BS876" s="328">
        <f t="shared" ref="BS876:BS918" si="1974">IF($T876&lt;=BW$5,$T876,0)</f>
        <v>0</v>
      </c>
      <c r="BT876" s="329">
        <f t="shared" ref="BT876:BT918" si="1975">IF(AND(BS876&gt;=BS$467,BS877&lt;=BS$468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U876" s="329">
        <f t="shared" ref="BU876:BU918" si="1976">IF(AND(BS876&gt;=BT$467,BS877&lt;=BT$468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V876" s="329">
        <f t="shared" ref="BV876:BV918" si="1977">IF(AND(BS876&gt;=BU$467,BS877&lt;=BU$468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W876" s="329">
        <f t="shared" ref="BW876:BW918" si="1978">IF(AND(BS876&gt;=BV$467,BS877&lt;=BV$468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X876" s="329">
        <f t="shared" ref="BX876:BX918" si="1979">IF(AND(BS876&gt;=BW$467,BS877&lt;=BW$468,BS877&gt;0),($L$18+(BS876/BW$5)*($M$18+(BS876/BW$5)*($N$18+(BS876/BW$5)*($O$18+(BS876/BW$5)*($P$18+(BS876/BW$5)*($Q$18+(BS876/BW$5)*$R$18))))))^2+4*($L$18+((0.05+BS876)/BW$5)*($M$18+((0.05+BS876)/BW$5)*($N$18+((0.05+BS876)/BW$5)*($O$18+((0.05+BS876)/BW$5)*($P$18+((0.05+BS876)/BW$5)*($Q$18+((0.05+BS876)/BW$5)*$R$18))))))^2+($L$18+(BS877/BW$5)*($M$18+(BS877/BW$5)*($N$18+(BS877/BW$5)*($O$18+(BS877/BW$5)*($P$18+(BS877/BW$5)*($Q$18+(BS877/BW$5)*$R$18))))))^2,0)</f>
        <v>0</v>
      </c>
      <c r="BY876" s="329">
        <f t="shared" ref="BY876:BY918" si="1980">BT876</f>
        <v>0</v>
      </c>
      <c r="BZ876" s="170">
        <f t="shared" si="1915"/>
        <v>0</v>
      </c>
      <c r="CA876" s="208">
        <f t="shared" si="1916"/>
        <v>0</v>
      </c>
      <c r="CB876" s="328">
        <v>38.6</v>
      </c>
      <c r="CC876" s="328">
        <f t="shared" ref="CC876:CC918" si="1981">IF($T876&lt;=CG$5,$T876,0)</f>
        <v>0</v>
      </c>
      <c r="CD876" s="329">
        <f t="shared" ref="CD876:CD918" si="1982">IF(AND(CC876&gt;=CC$467,CC877&lt;=CC$468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E876" s="329">
        <f t="shared" ref="CE876:CE918" si="1983">IF(AND(CC876&gt;=CD$467,CC877&lt;=CD$468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F876" s="329">
        <f t="shared" ref="CF876:CF918" si="1984">IF(AND(CC876&gt;=CE$467,CC877&lt;=CE$468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G876" s="329">
        <f t="shared" ref="CG876:CG918" si="1985">IF(AND(CC876&gt;=CF$467,CC877&lt;=CF$468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H876" s="329">
        <f t="shared" ref="CH876:CH918" si="1986">IF(AND(CC876&gt;=CG$467,CC877&lt;=CG$468,CC877&gt;0),($L$18+(CC876/CG$5)*($M$18+(CC876/CG$5)*($N$18+(CC876/CG$5)*($O$18+(CC876/CG$5)*($P$18+(CC876/CG$5)*($Q$18+(CC876/CG$5)*$R$18))))))^2+4*($L$18+((0.05+CC876)/CG$5)*($M$18+((0.05+CC876)/CG$5)*($N$18+((0.05+CC876)/CG$5)*($O$18+((0.05+CC876)/CG$5)*($P$18+((0.05+CC876)/CG$5)*($Q$18+((0.05+CC876)/CG$5)*$R$18))))))^2+($L$18+(CC877/CG$5)*($M$18+(CC877/CG$5)*($N$18+(CC877/CG$5)*($O$18+(CC877/CG$5)*($P$18+(CC877/CG$5)*($Q$18+(CC877/CG$5)*$R$18))))))^2,0)</f>
        <v>0</v>
      </c>
      <c r="CI876" s="329">
        <f t="shared" ref="CI876:CI918" si="1987">CD876</f>
        <v>0</v>
      </c>
      <c r="CJ876" s="170">
        <f t="shared" si="1917"/>
        <v>0</v>
      </c>
      <c r="CK876" s="208">
        <f t="shared" si="1918"/>
        <v>0</v>
      </c>
      <c r="CL876" s="328">
        <v>38.6</v>
      </c>
      <c r="CM876" s="328">
        <f t="shared" ref="CM876:CM918" si="1988">IF($T876&lt;=CQ$5,$T876,0)</f>
        <v>0</v>
      </c>
      <c r="CN876" s="329">
        <f t="shared" ref="CN876:CN918" si="1989">IF(AND(CM876&gt;=CM$467,CM877&lt;=CM$468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O876" s="329">
        <f t="shared" ref="CO876:CO918" si="1990">IF(AND(CM876&gt;=CN$467,CM877&lt;=CN$468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P876" s="329">
        <f t="shared" ref="CP876:CP918" si="1991">IF(AND(CM876&gt;=CO$467,CM877&lt;=CO$468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Q876" s="329">
        <f t="shared" ref="CQ876:CQ918" si="1992">IF(AND(CM876&gt;=CP$467,CM877&lt;=CP$468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R876" s="329">
        <f t="shared" ref="CR876:CR918" si="1993">IF(AND(CM876&gt;=CQ$467,CM877&lt;=CQ$468,CM877&gt;0),($L$18+(CM876/CQ$5)*($M$18+(CM876/CQ$5)*($N$18+(CM876/CQ$5)*($O$18+(CM876/CQ$5)*($P$18+(CM876/CQ$5)*($Q$18+(CM876/CQ$5)*$R$18))))))^2+4*($L$18+((0.05+CM876)/CQ$5)*($M$18+((0.05+CM876)/CQ$5)*($N$18+((0.05+CM876)/CQ$5)*($O$18+((0.05+CM876)/CQ$5)*($P$18+((0.05+CM876)/CQ$5)*($Q$18+((0.05+CM876)/CQ$5)*$R$18))))))^2+($L$18+(CM877/CQ$5)*($M$18+(CM877/CQ$5)*($N$18+(CM877/CQ$5)*($O$18+(CM877/CQ$5)*($P$18+(CM877/CQ$5)*($Q$18+(CM877/CQ$5)*$R$18))))))^2,0)</f>
        <v>0</v>
      </c>
      <c r="CS876" s="329">
        <f t="shared" ref="CS876:CS918" si="1994">CN876</f>
        <v>0</v>
      </c>
      <c r="CT876" s="170">
        <f t="shared" si="1919"/>
        <v>0</v>
      </c>
      <c r="CU876" s="208">
        <f t="shared" si="1920"/>
        <v>0</v>
      </c>
      <c r="CV876" s="328">
        <v>38.6</v>
      </c>
      <c r="CW876" s="328">
        <f t="shared" ref="CW876:CW918" si="1995">IF($T876&lt;=DA$5,$T876,0)</f>
        <v>0</v>
      </c>
      <c r="CX876" s="329">
        <f t="shared" ref="CX876:CX918" si="1996">IF(AND(CW876&gt;=CW$467,CW877&lt;=CW$468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CY876" s="329">
        <f t="shared" ref="CY876:CY918" si="1997">IF(AND(CW876&gt;=CX$467,CW877&lt;=CX$468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CZ876" s="329">
        <f t="shared" ref="CZ876:CZ918" si="1998">IF(AND(CW876&gt;=CY$467,CW877&lt;=CY$468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DA876" s="329">
        <f t="shared" ref="DA876:DA918" si="1999">IF(AND(CW876&gt;=CZ$467,CW877&lt;=CZ$468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DB876" s="329">
        <f t="shared" ref="DB876:DB918" si="2000">IF(AND(CW876&gt;=DA$467,CW877&lt;=DA$468,CW877&gt;0),($L$18+(CW876/DA$5)*($M$18+(CW876/DA$5)*($N$18+(CW876/DA$5)*($O$18+(CW876/DA$5)*($P$18+(CW876/DA$5)*($Q$18+(CW876/DA$5)*$R$18))))))^2+4*($L$18+((0.05+CW876)/DA$5)*($M$18+((0.05+CW876)/DA$5)*($N$18+((0.05+CW876)/DA$5)*($O$18+((0.05+CW876)/DA$5)*($P$18+((0.05+CW876)/DA$5)*($Q$18+((0.05+CW876)/DA$5)*$R$18))))))^2+($L$18+(CW877/DA$5)*($M$18+(CW877/DA$5)*($N$18+(CW877/DA$5)*($O$18+(CW877/DA$5)*($P$18+(CW877/DA$5)*($Q$18+(CW877/DA$5)*$R$18))))))^2,0)</f>
        <v>0</v>
      </c>
      <c r="DC876" s="329">
        <f t="shared" ref="DC876:DC918" si="2001">CX876</f>
        <v>0</v>
      </c>
      <c r="DD876" s="170">
        <f t="shared" si="1921"/>
        <v>0</v>
      </c>
      <c r="DE876" s="208">
        <f t="shared" si="1922"/>
        <v>0</v>
      </c>
      <c r="DF876" s="328">
        <v>38.6</v>
      </c>
      <c r="DG876" s="328">
        <f t="shared" ref="DG876:DG918" si="2002">IF($T876&lt;=DK$5,$T876,0)</f>
        <v>0</v>
      </c>
      <c r="DH876" s="329">
        <f t="shared" ref="DH876:DH918" si="2003">IF(AND(DG876&gt;=DG$467,DG877&lt;=DG$468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I876" s="329">
        <f t="shared" ref="DI876:DI918" si="2004">IF(AND(DG876&gt;=DH$467,DG877&lt;=DH$468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J876" s="329">
        <f t="shared" ref="DJ876:DJ918" si="2005">IF(AND(DG876&gt;=DI$467,DG877&lt;=DI$468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K876" s="329">
        <f t="shared" ref="DK876:DK918" si="2006">IF(AND(DG876&gt;=DJ$467,DG877&lt;=DJ$468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L876" s="329">
        <f t="shared" ref="DL876:DL918" si="2007">IF(AND(DG876&gt;=DK$467,DG877&lt;=DK$468,DG877&gt;0),($L$18+(DG876/DK$5)*($M$18+(DG876/DK$5)*($N$18+(DG876/DK$5)*($O$18+(DG876/DK$5)*($P$18+(DG876/DK$5)*($Q$18+(DG876/DK$5)*$R$18))))))^2+4*($L$18+((0.05+DG876)/DK$5)*($M$18+((0.05+DG876)/DK$5)*($N$18+((0.05+DG876)/DK$5)*($O$18+((0.05+DG876)/DK$5)*($P$18+((0.05+DG876)/DK$5)*($Q$18+((0.05+DG876)/DK$5)*$R$18))))))^2+($L$18+(DG877/DK$5)*($M$18+(DG877/DK$5)*($N$18+(DG877/DK$5)*($O$18+(DG877/DK$5)*($P$18+(DG877/DK$5)*($Q$18+(DG877/DK$5)*$R$18))))))^2,0)</f>
        <v>0</v>
      </c>
      <c r="DM876" s="329">
        <f t="shared" ref="DM876:DM918" si="2008">DH876</f>
        <v>0</v>
      </c>
      <c r="DN876" s="170">
        <f t="shared" si="1923"/>
        <v>0</v>
      </c>
      <c r="DO876" s="208">
        <f t="shared" si="1924"/>
        <v>0</v>
      </c>
      <c r="DP876" s="328">
        <v>38.6</v>
      </c>
      <c r="DQ876" s="328">
        <f t="shared" ref="DQ876:DQ918" si="2009">IF($T876&lt;=DU$5,$T876,0)</f>
        <v>0</v>
      </c>
      <c r="DR876" s="329">
        <f t="shared" ref="DR876:DR918" si="2010">IF(AND(DQ876&gt;=DQ$467,DQ877&lt;=DQ$468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S876" s="329">
        <f t="shared" ref="DS876:DS918" si="2011">IF(AND(DQ876&gt;=DR$467,DQ877&lt;=DR$468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T876" s="329">
        <f t="shared" ref="DT876:DT918" si="2012">IF(AND(DQ876&gt;=DS$467,DQ877&lt;=DS$468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U876" s="329">
        <f t="shared" ref="DU876:DU918" si="2013">IF(AND(DQ876&gt;=DT$467,DQ877&lt;=DT$468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V876" s="329">
        <f t="shared" ref="DV876:DV918" si="2014">IF(AND(DQ876&gt;=DU$467,DQ877&lt;=DU$468,DQ877&gt;0),($L$18+(DQ876/DU$5)*($M$18+(DQ876/DU$5)*($N$18+(DQ876/DU$5)*($O$18+(DQ876/DU$5)*($P$18+(DQ876/DU$5)*($Q$18+(DQ876/DU$5)*$R$18))))))^2+4*($L$18+((0.05+DQ876)/DU$5)*($M$18+((0.05+DQ876)/DU$5)*($N$18+((0.05+DQ876)/DU$5)*($O$18+((0.05+DQ876)/DU$5)*($P$18+((0.05+DQ876)/DU$5)*($Q$18+((0.05+DQ876)/DU$5)*$R$18))))))^2+($L$18+(DQ877/DU$5)*($M$18+(DQ877/DU$5)*($N$18+(DQ877/DU$5)*($O$18+(DQ877/DU$5)*($P$18+(DQ877/DU$5)*($Q$18+(DQ877/DU$5)*$R$18))))))^2,0)</f>
        <v>0</v>
      </c>
      <c r="DW876" s="329">
        <f t="shared" ref="DW876:DW918" si="2015">DR876</f>
        <v>0</v>
      </c>
      <c r="DX876" s="170">
        <f t="shared" si="1925"/>
        <v>0</v>
      </c>
      <c r="DY876" s="208">
        <f t="shared" si="1926"/>
        <v>0</v>
      </c>
      <c r="DZ876" s="328">
        <v>38.6</v>
      </c>
      <c r="EA876" s="328">
        <f t="shared" ref="EA876:EA918" si="2016">IF($T876&lt;=EE$5,$T876,0)</f>
        <v>0</v>
      </c>
      <c r="EB876" s="329">
        <f t="shared" ref="EB876:EB918" si="2017">IF(AND(EA876&gt;=EA$467,EA877&lt;=EA$468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C876" s="329">
        <f t="shared" ref="EC876:EC918" si="2018">IF(AND(EA876&gt;=EB$467,EA877&lt;=EB$468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D876" s="329">
        <f t="shared" ref="ED876:ED918" si="2019">IF(AND(EA876&gt;=EC$467,EA877&lt;=EC$468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E876" s="329">
        <f t="shared" ref="EE876:EE918" si="2020">IF(AND(EA876&gt;=ED$467,EA877&lt;=ED$468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F876" s="329">
        <f t="shared" ref="EF876:EF918" si="2021">IF(AND(EA876&gt;=EE$467,EA877&lt;=EE$468,EA877&gt;0),($L$18+(EA876/EE$5)*($M$18+(EA876/EE$5)*($N$18+(EA876/EE$5)*($O$18+(EA876/EE$5)*($P$18+(EA876/EE$5)*($Q$18+(EA876/EE$5)*$R$18))))))^2+4*($L$18+((0.05+EA876)/EE$5)*($M$18+((0.05+EA876)/EE$5)*($N$18+((0.05+EA876)/EE$5)*($O$18+((0.05+EA876)/EE$5)*($P$18+((0.05+EA876)/EE$5)*($Q$18+((0.05+EA876)/EE$5)*$R$18))))))^2+($L$18+(EA877/EE$5)*($M$18+(EA877/EE$5)*($N$18+(EA877/EE$5)*($O$18+(EA877/EE$5)*($P$18+(EA877/EE$5)*($Q$18+(EA877/EE$5)*$R$18))))))^2,0)</f>
        <v>0</v>
      </c>
      <c r="EG876" s="329">
        <f t="shared" ref="EG876:EG918" si="2022">EB876</f>
        <v>0</v>
      </c>
      <c r="EH876" s="170">
        <f t="shared" si="1927"/>
        <v>0</v>
      </c>
      <c r="EI876" s="208">
        <f t="shared" si="1928"/>
        <v>0</v>
      </c>
      <c r="EJ876" s="328">
        <v>38.6</v>
      </c>
      <c r="EK876" s="328">
        <f t="shared" ref="EK876:EK918" si="2023">IF($T876&lt;=EO$5,$T876,0)</f>
        <v>0</v>
      </c>
      <c r="EL876" s="329">
        <f t="shared" ref="EL876:EL918" si="2024">IF(AND(EK876&gt;=EK$467,EK877&lt;=EK$468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M876" s="329">
        <f t="shared" ref="EM876:EM918" si="2025">IF(AND(EK876&gt;=EL$467,EK877&lt;=EL$468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N876" s="329">
        <f t="shared" ref="EN876:EN918" si="2026">IF(AND(EK876&gt;=EM$467,EK877&lt;=EM$468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O876" s="329">
        <f t="shared" ref="EO876:EO918" si="2027">IF(AND(EK876&gt;=EN$467,EK877&lt;=EN$468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P876" s="329">
        <f t="shared" ref="EP876:EP918" si="2028">IF(AND(EK876&gt;=EO$467,EK877&lt;=EO$468,EK877&gt;0),($L$18+(EK876/EO$5)*($M$18+(EK876/EO$5)*($N$18+(EK876/EO$5)*($O$18+(EK876/EO$5)*($P$18+(EK876/EO$5)*($Q$18+(EK876/EO$5)*$R$18))))))^2+4*($L$18+((0.05+EK876)/EO$5)*($M$18+((0.05+EK876)/EO$5)*($N$18+((0.05+EK876)/EO$5)*($O$18+((0.05+EK876)/EO$5)*($P$18+((0.05+EK876)/EO$5)*($Q$18+((0.05+EK876)/EO$5)*$R$18))))))^2+($L$18+(EK877/EO$5)*($M$18+(EK877/EO$5)*($N$18+(EK877/EO$5)*($O$18+(EK877/EO$5)*($P$18+(EK877/EO$5)*($Q$18+(EK877/EO$5)*$R$18))))))^2,0)</f>
        <v>0</v>
      </c>
      <c r="EQ876" s="329">
        <f t="shared" ref="EQ876:EQ918" si="2029">EL876</f>
        <v>0</v>
      </c>
      <c r="ER876" s="170">
        <f t="shared" si="1929"/>
        <v>0</v>
      </c>
      <c r="ES876" s="208">
        <f t="shared" si="1930"/>
        <v>0</v>
      </c>
      <c r="ET876" s="328">
        <v>38.6</v>
      </c>
      <c r="EU876" s="328">
        <f t="shared" ref="EU876:EU918" si="2030">IF($T876&lt;=EY$5,$T876,0)</f>
        <v>0</v>
      </c>
      <c r="EV876" s="329">
        <f t="shared" ref="EV876:EV918" si="2031">IF(AND(EU876&gt;=EU$467,EU877&lt;=EU$468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W876" s="329">
        <f t="shared" ref="EW876:EW918" si="2032">IF(AND(EU876&gt;=EV$467,EU877&lt;=EV$468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X876" s="329">
        <f t="shared" ref="EX876:EX918" si="2033">IF(AND(EU876&gt;=EW$467,EU877&lt;=EW$468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Y876" s="329">
        <f t="shared" ref="EY876:EY918" si="2034">IF(AND(EU876&gt;=EX$467,EU877&lt;=EX$468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Z876" s="329">
        <f t="shared" ref="EZ876:EZ918" si="2035">IF(AND(EU876&gt;=EY$467,EU877&lt;=EY$468,EU877&gt;0),($L$18+(EU876/EY$5)*($M$18+(EU876/EY$5)*($N$18+(EU876/EY$5)*($O$18+(EU876/EY$5)*($P$18+(EU876/EY$5)*($Q$18+(EU876/EY$5)*$R$18))))))^2+4*($L$18+((0.05+EU876)/EY$5)*($M$18+((0.05+EU876)/EY$5)*($N$18+((0.05+EU876)/EY$5)*($O$18+((0.05+EU876)/EY$5)*($P$18+((0.05+EU876)/EY$5)*($Q$18+((0.05+EU876)/EY$5)*$R$18))))))^2+($L$18+(EU877/EY$5)*($M$18+(EU877/EY$5)*($N$18+(EU877/EY$5)*($O$18+(EU877/EY$5)*($P$18+(EU877/EY$5)*($Q$18+(EU877/EY$5)*$R$18))))))^2,0)</f>
        <v>0</v>
      </c>
      <c r="FA876" s="329">
        <f t="shared" ref="FA876:FA918" si="2036">EV876</f>
        <v>0</v>
      </c>
      <c r="FB876" s="170">
        <f t="shared" si="1931"/>
        <v>0</v>
      </c>
      <c r="FC876" s="208">
        <f t="shared" si="1932"/>
        <v>0</v>
      </c>
      <c r="FD876" s="328">
        <v>38.6</v>
      </c>
      <c r="FE876" s="328">
        <f t="shared" ref="FE876:FE918" si="2037">IF($T876&lt;=FI$5,$T876,0)</f>
        <v>0</v>
      </c>
      <c r="FF876" s="329">
        <f t="shared" ref="FF876:FF918" si="2038">IF(AND(FE876&gt;=FE$467,FE877&lt;=FE$468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G876" s="329">
        <f t="shared" ref="FG876:FG918" si="2039">IF(AND(FE876&gt;=FF$467,FE877&lt;=FF$468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H876" s="329">
        <f t="shared" ref="FH876:FH918" si="2040">IF(AND(FE876&gt;=FG$467,FE877&lt;=FG$468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I876" s="329">
        <f t="shared" ref="FI876:FI918" si="2041">IF(AND(FE876&gt;=FH$467,FE877&lt;=FH$468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J876" s="329">
        <f t="shared" ref="FJ876:FJ918" si="2042">IF(AND(FE876&gt;=FI$467,FE877&lt;=FI$468,FE877&gt;0),($L$18+(FE876/FI$5)*($M$18+(FE876/FI$5)*($N$18+(FE876/FI$5)*($O$18+(FE876/FI$5)*($P$18+(FE876/FI$5)*($Q$18+(FE876/FI$5)*$R$18))))))^2+4*($L$18+((0.05+FE876)/FI$5)*($M$18+((0.05+FE876)/FI$5)*($N$18+((0.05+FE876)/FI$5)*($O$18+((0.05+FE876)/FI$5)*($P$18+((0.05+FE876)/FI$5)*($Q$18+((0.05+FE876)/FI$5)*$R$18))))))^2+($L$18+(FE877/FI$5)*($M$18+(FE877/FI$5)*($N$18+(FE877/FI$5)*($O$18+(FE877/FI$5)*($P$18+(FE877/FI$5)*($Q$18+(FE877/FI$5)*$R$18))))))^2,0)</f>
        <v>0</v>
      </c>
      <c r="FK876" s="329">
        <f t="shared" ref="FK876:FK918" si="2043">FF876</f>
        <v>0</v>
      </c>
      <c r="FL876" s="170">
        <f t="shared" si="1891"/>
        <v>0</v>
      </c>
      <c r="FM876" s="208">
        <f t="shared" si="1933"/>
        <v>0</v>
      </c>
      <c r="FN876" s="328">
        <v>38.6</v>
      </c>
      <c r="FO876" s="328">
        <f t="shared" si="1856"/>
        <v>0</v>
      </c>
      <c r="FP876" s="329">
        <f t="shared" si="1857"/>
        <v>0</v>
      </c>
      <c r="FQ876" s="329">
        <f t="shared" si="1858"/>
        <v>0</v>
      </c>
      <c r="FR876" s="329">
        <f t="shared" si="1859"/>
        <v>0</v>
      </c>
      <c r="FS876" s="329">
        <f t="shared" si="1860"/>
        <v>0</v>
      </c>
      <c r="FT876" s="329">
        <f t="shared" si="1861"/>
        <v>0</v>
      </c>
      <c r="FU876" s="329">
        <f t="shared" si="1862"/>
        <v>0</v>
      </c>
      <c r="FV876" s="170">
        <f t="shared" si="1892"/>
        <v>0</v>
      </c>
      <c r="FW876" s="208">
        <f t="shared" si="1934"/>
        <v>0</v>
      </c>
      <c r="FX876" s="328">
        <v>38.6</v>
      </c>
      <c r="FY876" s="328">
        <f t="shared" si="1863"/>
        <v>0</v>
      </c>
      <c r="FZ876" s="329">
        <f t="shared" si="1864"/>
        <v>0</v>
      </c>
      <c r="GA876" s="329">
        <f t="shared" si="1865"/>
        <v>0</v>
      </c>
      <c r="GB876" s="329">
        <f t="shared" si="1866"/>
        <v>0</v>
      </c>
      <c r="GC876" s="329">
        <f t="shared" si="1867"/>
        <v>0</v>
      </c>
      <c r="GD876" s="329">
        <f t="shared" si="1868"/>
        <v>0</v>
      </c>
      <c r="GE876" s="329">
        <f t="shared" si="1869"/>
        <v>0</v>
      </c>
      <c r="GF876" s="170">
        <f t="shared" si="1893"/>
        <v>0</v>
      </c>
      <c r="GG876" s="208">
        <f t="shared" si="1935"/>
        <v>0</v>
      </c>
      <c r="GH876" s="328">
        <v>38.6</v>
      </c>
      <c r="GI876" s="328">
        <f t="shared" si="1870"/>
        <v>0</v>
      </c>
      <c r="GJ876" s="329">
        <f t="shared" si="1871"/>
        <v>0</v>
      </c>
      <c r="GK876" s="329">
        <f t="shared" si="1872"/>
        <v>0</v>
      </c>
      <c r="GL876" s="329">
        <f t="shared" si="1873"/>
        <v>0</v>
      </c>
      <c r="GM876" s="329">
        <f t="shared" si="1874"/>
        <v>0</v>
      </c>
      <c r="GN876" s="329">
        <f t="shared" si="1875"/>
        <v>0</v>
      </c>
      <c r="GO876" s="329">
        <f t="shared" si="1876"/>
        <v>0</v>
      </c>
      <c r="GP876" s="170">
        <f t="shared" si="1894"/>
        <v>0</v>
      </c>
      <c r="GQ876" s="208">
        <f t="shared" si="1936"/>
        <v>0</v>
      </c>
      <c r="GR876" s="328">
        <v>38.6</v>
      </c>
      <c r="GS876" s="328">
        <f t="shared" si="1877"/>
        <v>0</v>
      </c>
      <c r="GT876" s="329">
        <f t="shared" si="1878"/>
        <v>0</v>
      </c>
      <c r="GU876" s="329">
        <f t="shared" si="1879"/>
        <v>0</v>
      </c>
      <c r="GV876" s="329">
        <f t="shared" si="1880"/>
        <v>0</v>
      </c>
      <c r="GW876" s="329">
        <f t="shared" si="1881"/>
        <v>0</v>
      </c>
      <c r="GX876" s="329">
        <f t="shared" si="1882"/>
        <v>0</v>
      </c>
      <c r="GY876" s="329">
        <f t="shared" si="1883"/>
        <v>0</v>
      </c>
      <c r="GZ876" s="170">
        <f t="shared" si="1895"/>
        <v>0</v>
      </c>
      <c r="HA876" s="208">
        <f t="shared" si="1937"/>
        <v>0</v>
      </c>
      <c r="HB876" s="328">
        <v>38.6</v>
      </c>
      <c r="HC876" s="328">
        <f t="shared" si="1938"/>
        <v>0</v>
      </c>
      <c r="HD876" s="329">
        <f t="shared" ref="HD876:HD918" si="2044">IF(AND(HC876&gt;=HC$467,HC877&lt;=HC$468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E876" s="329">
        <f t="shared" ref="HE876:HE918" si="2045">IF(AND(HC876&gt;=HD$467,HC877&lt;=HD$468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F876" s="329">
        <f t="shared" ref="HF876:HF918" si="2046">IF(AND(HC876&gt;=HE$467,HC877&lt;=HE$468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G876" s="329">
        <f t="shared" ref="HG876:HG918" si="2047">IF(AND(HC876&gt;=HF$467,HC877&lt;=HF$468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H876" s="329">
        <f t="shared" ref="HH876:HH918" si="2048">IF(AND(HC876&gt;=HG$467,HC877&lt;=HG$468,HC877&gt;0),($L$18+(HC876/HG$5)*($M$18+(HC876/HG$5)*($N$18+(HC876/HG$5)*($O$18+(HC876/HG$5)*($P$18+(HC876/HG$5)*($Q$18+(HC876/HG$5)*$R$18))))))^2+4*($L$18+((0.05+HC876)/HG$5)*($M$18+((0.05+HC876)/HG$5)*($N$18+((0.05+HC876)/HG$5)*($O$18+((0.05+HC876)/HG$5)*($P$18+((0.05+HC876)/HG$5)*($Q$18+((0.05+HC876)/HG$5)*$R$18))))))^2+($L$18+(HC877/HG$5)*($M$18+(HC877/HG$5)*($N$18+(HC877/HG$5)*($O$18+(HC877/HG$5)*($P$18+(HC877/HG$5)*($Q$18+(HC877/HG$5)*$R$18))))))^2,0)</f>
        <v>0</v>
      </c>
      <c r="HI876" s="329">
        <f t="shared" ref="HI876:HI918" si="2049">HD876</f>
        <v>0</v>
      </c>
      <c r="HJ876" s="170">
        <f t="shared" si="1896"/>
        <v>0</v>
      </c>
      <c r="HK876" s="208">
        <f t="shared" si="1939"/>
        <v>0</v>
      </c>
      <c r="HL876" s="328">
        <v>38.6</v>
      </c>
      <c r="HM876" s="328">
        <f t="shared" si="1940"/>
        <v>0</v>
      </c>
      <c r="HN876" s="329">
        <f t="shared" ref="HN876:HN918" si="2050">IF(AND(HM876&gt;=HM$467,HM877&lt;=HM$468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O876" s="329">
        <f t="shared" ref="HO876:HO918" si="2051">IF(AND(HM876&gt;=HN$467,HM877&lt;=HN$468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P876" s="329">
        <f t="shared" ref="HP876:HP918" si="2052">IF(AND(HM876&gt;=HO$467,HM877&lt;=HO$468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Q876" s="329">
        <f t="shared" ref="HQ876:HQ918" si="2053">IF(AND(HM876&gt;=HP$467,HM877&lt;=HP$468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R876" s="329">
        <f t="shared" ref="HR876:HR918" si="2054">IF(AND(HM876&gt;=HQ$467,HM877&lt;=HQ$468,HM877&gt;0),($L$18+(HM876/HQ$5)*($M$18+(HM876/HQ$5)*($N$18+(HM876/HQ$5)*($O$18+(HM876/HQ$5)*($P$18+(HM876/HQ$5)*($Q$18+(HM876/HQ$5)*$R$18))))))^2+4*($L$18+((0.05+HM876)/HQ$5)*($M$18+((0.05+HM876)/HQ$5)*($N$18+((0.05+HM876)/HQ$5)*($O$18+((0.05+HM876)/HQ$5)*($P$18+((0.05+HM876)/HQ$5)*($Q$18+((0.05+HM876)/HQ$5)*$R$18))))))^2+($L$18+(HM877/HQ$5)*($M$18+(HM877/HQ$5)*($N$18+(HM877/HQ$5)*($O$18+(HM877/HQ$5)*($P$18+(HM877/HQ$5)*($Q$18+(HM877/HQ$5)*$R$18))))))^2,0)</f>
        <v>0</v>
      </c>
      <c r="HS876" s="329">
        <f t="shared" ref="HS876:HS918" si="2055">HN876</f>
        <v>0</v>
      </c>
      <c r="HT876" s="170">
        <f t="shared" si="1941"/>
        <v>0</v>
      </c>
      <c r="HU876" s="208">
        <f t="shared" si="1942"/>
        <v>0</v>
      </c>
      <c r="HV876" s="328">
        <v>38.6</v>
      </c>
      <c r="HW876" s="328">
        <f t="shared" ref="HW876:HW918" si="2056">IF($T876&lt;=IA$5,$T876,0)</f>
        <v>0</v>
      </c>
      <c r="HX876" s="329">
        <f t="shared" ref="HX876:HX918" si="2057">IF(AND(HW876&gt;=HW$467,HW877&lt;=HW$468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HY876" s="329">
        <f t="shared" ref="HY876:HY918" si="2058">IF(AND(HW876&gt;=HX$467,HW877&lt;=HX$468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HZ876" s="329">
        <f t="shared" ref="HZ876:HZ918" si="2059">IF(AND(HW876&gt;=HY$467,HW877&lt;=HY$468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IA876" s="329">
        <f t="shared" ref="IA876:IA918" si="2060">IF(AND(HW876&gt;=HZ$467,HW877&lt;=HZ$468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IB876" s="329">
        <f t="shared" ref="IB876:IB918" si="2061">IF(AND(HW876&gt;=IA$467,HW877&lt;=IA$468,HW877&gt;0),($L$18+(HW876/IA$5)*($M$18+(HW876/IA$5)*($N$18+(HW876/IA$5)*($O$18+(HW876/IA$5)*($P$18+(HW876/IA$5)*($Q$18+(HW876/IA$5)*$R$18))))))^2+4*($L$18+((0.05+HW876)/IA$5)*($M$18+((0.05+HW876)/IA$5)*($N$18+((0.05+HW876)/IA$5)*($O$18+((0.05+HW876)/IA$5)*($P$18+((0.05+HW876)/IA$5)*($Q$18+((0.05+HW876)/IA$5)*$R$18))))))^2+($L$18+(HW877/IA$5)*($M$18+(HW877/IA$5)*($N$18+(HW877/IA$5)*($O$18+(HW877/IA$5)*($P$18+(HW877/IA$5)*($Q$18+(HW877/IA$5)*$R$18))))))^2,0)</f>
        <v>0</v>
      </c>
      <c r="IC876" s="329">
        <f t="shared" ref="IC876:IC918" si="2062">HX876</f>
        <v>0</v>
      </c>
      <c r="ID876" s="170">
        <f t="shared" si="1943"/>
        <v>0</v>
      </c>
      <c r="IE876" s="208">
        <f t="shared" si="1944"/>
        <v>0</v>
      </c>
      <c r="IF876" s="328">
        <v>38.6</v>
      </c>
      <c r="IG876" s="328">
        <f t="shared" ref="IG876:IG918" si="2063">IF($T876&lt;=IK$5,$T876,0)</f>
        <v>0</v>
      </c>
      <c r="IH876" s="329">
        <f t="shared" ref="IH876:IH918" si="2064">IF(AND(IG876&gt;=IG$467,IG877&lt;=IG$468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I876" s="329">
        <f t="shared" ref="II876:II918" si="2065">IF(AND(IG876&gt;=IH$467,IG877&lt;=IH$468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J876" s="329">
        <f t="shared" ref="IJ876:IJ918" si="2066">IF(AND(IG876&gt;=II$467,IG877&lt;=II$468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K876" s="329">
        <f t="shared" ref="IK876:IK918" si="2067">IF(AND(IG876&gt;=IJ$467,IG877&lt;=IJ$468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L876" s="329">
        <f t="shared" ref="IL876:IL918" si="2068">IF(AND(IG876&gt;=IK$467,IG877&lt;=IK$468,IG877&gt;0),($L$18+(IG876/IK$5)*($M$18+(IG876/IK$5)*($N$18+(IG876/IK$5)*($O$18+(IG876/IK$5)*($P$18+(IG876/IK$5)*($Q$18+(IG876/IK$5)*$R$18))))))^2+4*($L$18+((0.05+IG876)/IK$5)*($M$18+((0.05+IG876)/IK$5)*($N$18+((0.05+IG876)/IK$5)*($O$18+((0.05+IG876)/IK$5)*($P$18+((0.05+IG876)/IK$5)*($Q$18+((0.05+IG876)/IK$5)*$R$18))))))^2+($L$18+(IG877/IK$5)*($M$18+(IG877/IK$5)*($N$18+(IG877/IK$5)*($O$18+(IG877/IK$5)*($P$18+(IG877/IK$5)*($Q$18+(IG877/IK$5)*$R$18))))))^2,0)</f>
        <v>0</v>
      </c>
      <c r="IM876" s="329">
        <f t="shared" ref="IM876:IM918" si="2069">IH876</f>
        <v>0</v>
      </c>
      <c r="IN876" s="170">
        <f t="shared" si="1897"/>
        <v>0</v>
      </c>
    </row>
    <row r="877" spans="1:248">
      <c r="A877" s="318"/>
      <c r="B877" s="318"/>
      <c r="C877" s="318"/>
      <c r="D877" s="318"/>
      <c r="E877" s="318"/>
      <c r="F877" s="318"/>
      <c r="G877" s="318"/>
      <c r="H877" s="318"/>
      <c r="I877" s="318"/>
      <c r="K877" s="318"/>
      <c r="L877" s="318"/>
      <c r="M877" s="318"/>
      <c r="N877" s="318"/>
      <c r="O877" s="318"/>
      <c r="P877" s="318"/>
      <c r="Q877" s="318"/>
      <c r="R877" s="318"/>
      <c r="S877" s="208">
        <f t="shared" si="1945"/>
        <v>0</v>
      </c>
      <c r="T877" s="328">
        <v>38.700000000000003</v>
      </c>
      <c r="U877" s="328">
        <f t="shared" si="1946"/>
        <v>0</v>
      </c>
      <c r="V877" s="329">
        <f t="shared" si="1947"/>
        <v>0</v>
      </c>
      <c r="W877" s="329">
        <f t="shared" si="1948"/>
        <v>0</v>
      </c>
      <c r="X877" s="329">
        <f t="shared" si="1949"/>
        <v>0</v>
      </c>
      <c r="Y877" s="329">
        <f t="shared" si="1950"/>
        <v>0</v>
      </c>
      <c r="Z877" s="329">
        <f t="shared" si="1951"/>
        <v>0</v>
      </c>
      <c r="AA877" s="329">
        <f t="shared" si="1952"/>
        <v>0</v>
      </c>
      <c r="AB877" s="170">
        <f t="shared" si="1898"/>
        <v>0</v>
      </c>
      <c r="AC877" s="208">
        <f t="shared" si="1899"/>
        <v>0</v>
      </c>
      <c r="AD877" s="328">
        <v>38.700000000000003</v>
      </c>
      <c r="AE877" s="328">
        <f t="shared" si="1953"/>
        <v>0</v>
      </c>
      <c r="AF877" s="329">
        <f t="shared" si="1954"/>
        <v>0</v>
      </c>
      <c r="AG877" s="329">
        <f t="shared" si="1955"/>
        <v>0</v>
      </c>
      <c r="AH877" s="329">
        <f t="shared" si="1956"/>
        <v>0</v>
      </c>
      <c r="AI877" s="329">
        <f t="shared" si="1957"/>
        <v>0</v>
      </c>
      <c r="AJ877" s="329">
        <f t="shared" si="1958"/>
        <v>0</v>
      </c>
      <c r="AK877" s="329">
        <f t="shared" si="1959"/>
        <v>0</v>
      </c>
      <c r="AL877" s="170">
        <f t="shared" si="1900"/>
        <v>0</v>
      </c>
      <c r="AM877" s="208">
        <f t="shared" si="1901"/>
        <v>0</v>
      </c>
      <c r="AN877" s="328">
        <v>38.700000000000003</v>
      </c>
      <c r="AO877" s="328">
        <f t="shared" si="1960"/>
        <v>0</v>
      </c>
      <c r="AP877" s="329">
        <f t="shared" si="1961"/>
        <v>0</v>
      </c>
      <c r="AQ877" s="329">
        <f t="shared" si="1962"/>
        <v>0</v>
      </c>
      <c r="AR877" s="329">
        <f t="shared" si="1963"/>
        <v>0</v>
      </c>
      <c r="AS877" s="329">
        <f t="shared" si="1964"/>
        <v>0</v>
      </c>
      <c r="AT877" s="329">
        <f t="shared" si="1965"/>
        <v>0</v>
      </c>
      <c r="AU877" s="329">
        <f t="shared" si="1966"/>
        <v>0</v>
      </c>
      <c r="AV877" s="170">
        <f t="shared" si="1902"/>
        <v>0</v>
      </c>
      <c r="AW877" s="208">
        <f t="shared" si="1903"/>
        <v>0</v>
      </c>
      <c r="AX877" s="328">
        <v>38.700000000000003</v>
      </c>
      <c r="AY877" s="328">
        <f t="shared" si="1967"/>
        <v>0</v>
      </c>
      <c r="AZ877" s="329">
        <f t="shared" si="1968"/>
        <v>0</v>
      </c>
      <c r="BA877" s="329">
        <f t="shared" si="1969"/>
        <v>0</v>
      </c>
      <c r="BB877" s="329">
        <f t="shared" si="1970"/>
        <v>0</v>
      </c>
      <c r="BC877" s="329">
        <f t="shared" si="1971"/>
        <v>0</v>
      </c>
      <c r="BD877" s="329">
        <f t="shared" si="1972"/>
        <v>0</v>
      </c>
      <c r="BE877" s="329">
        <f t="shared" si="1973"/>
        <v>0</v>
      </c>
      <c r="BF877" s="170">
        <f t="shared" si="1904"/>
        <v>0</v>
      </c>
      <c r="BG877" s="208">
        <f t="shared" si="1905"/>
        <v>0</v>
      </c>
      <c r="BH877" s="328">
        <v>38.700000000000003</v>
      </c>
      <c r="BI877" s="328">
        <f t="shared" si="1906"/>
        <v>0</v>
      </c>
      <c r="BJ877" s="329">
        <f t="shared" si="1907"/>
        <v>0</v>
      </c>
      <c r="BK877" s="329">
        <f t="shared" si="1908"/>
        <v>0</v>
      </c>
      <c r="BL877" s="329">
        <f t="shared" si="1909"/>
        <v>0</v>
      </c>
      <c r="BM877" s="329">
        <f t="shared" si="1910"/>
        <v>0</v>
      </c>
      <c r="BN877" s="329">
        <f t="shared" si="1911"/>
        <v>0</v>
      </c>
      <c r="BO877" s="329">
        <f t="shared" si="1912"/>
        <v>0</v>
      </c>
      <c r="BP877" s="170">
        <f t="shared" si="1913"/>
        <v>0</v>
      </c>
      <c r="BQ877" s="208">
        <f t="shared" si="1914"/>
        <v>0</v>
      </c>
      <c r="BR877" s="328">
        <v>38.700000000000003</v>
      </c>
      <c r="BS877" s="328">
        <f t="shared" si="1974"/>
        <v>0</v>
      </c>
      <c r="BT877" s="329">
        <f t="shared" si="1975"/>
        <v>0</v>
      </c>
      <c r="BU877" s="329">
        <f t="shared" si="1976"/>
        <v>0</v>
      </c>
      <c r="BV877" s="329">
        <f t="shared" si="1977"/>
        <v>0</v>
      </c>
      <c r="BW877" s="329">
        <f t="shared" si="1978"/>
        <v>0</v>
      </c>
      <c r="BX877" s="329">
        <f t="shared" si="1979"/>
        <v>0</v>
      </c>
      <c r="BY877" s="329">
        <f t="shared" si="1980"/>
        <v>0</v>
      </c>
      <c r="BZ877" s="170">
        <f t="shared" si="1915"/>
        <v>0</v>
      </c>
      <c r="CA877" s="208">
        <f t="shared" si="1916"/>
        <v>0</v>
      </c>
      <c r="CB877" s="328">
        <v>38.700000000000003</v>
      </c>
      <c r="CC877" s="328">
        <f t="shared" si="1981"/>
        <v>0</v>
      </c>
      <c r="CD877" s="329">
        <f t="shared" si="1982"/>
        <v>0</v>
      </c>
      <c r="CE877" s="329">
        <f t="shared" si="1983"/>
        <v>0</v>
      </c>
      <c r="CF877" s="329">
        <f t="shared" si="1984"/>
        <v>0</v>
      </c>
      <c r="CG877" s="329">
        <f t="shared" si="1985"/>
        <v>0</v>
      </c>
      <c r="CH877" s="329">
        <f t="shared" si="1986"/>
        <v>0</v>
      </c>
      <c r="CI877" s="329">
        <f t="shared" si="1987"/>
        <v>0</v>
      </c>
      <c r="CJ877" s="170">
        <f t="shared" si="1917"/>
        <v>0</v>
      </c>
      <c r="CK877" s="208">
        <f t="shared" si="1918"/>
        <v>0</v>
      </c>
      <c r="CL877" s="328">
        <v>38.700000000000003</v>
      </c>
      <c r="CM877" s="328">
        <f t="shared" si="1988"/>
        <v>0</v>
      </c>
      <c r="CN877" s="329">
        <f t="shared" si="1989"/>
        <v>0</v>
      </c>
      <c r="CO877" s="329">
        <f t="shared" si="1990"/>
        <v>0</v>
      </c>
      <c r="CP877" s="329">
        <f t="shared" si="1991"/>
        <v>0</v>
      </c>
      <c r="CQ877" s="329">
        <f t="shared" si="1992"/>
        <v>0</v>
      </c>
      <c r="CR877" s="329">
        <f t="shared" si="1993"/>
        <v>0</v>
      </c>
      <c r="CS877" s="329">
        <f t="shared" si="1994"/>
        <v>0</v>
      </c>
      <c r="CT877" s="170">
        <f t="shared" si="1919"/>
        <v>0</v>
      </c>
      <c r="CU877" s="208">
        <f t="shared" si="1920"/>
        <v>0</v>
      </c>
      <c r="CV877" s="328">
        <v>38.700000000000003</v>
      </c>
      <c r="CW877" s="328">
        <f t="shared" si="1995"/>
        <v>0</v>
      </c>
      <c r="CX877" s="329">
        <f t="shared" si="1996"/>
        <v>0</v>
      </c>
      <c r="CY877" s="329">
        <f t="shared" si="1997"/>
        <v>0</v>
      </c>
      <c r="CZ877" s="329">
        <f t="shared" si="1998"/>
        <v>0</v>
      </c>
      <c r="DA877" s="329">
        <f t="shared" si="1999"/>
        <v>0</v>
      </c>
      <c r="DB877" s="329">
        <f t="shared" si="2000"/>
        <v>0</v>
      </c>
      <c r="DC877" s="329">
        <f t="shared" si="2001"/>
        <v>0</v>
      </c>
      <c r="DD877" s="170">
        <f t="shared" si="1921"/>
        <v>0</v>
      </c>
      <c r="DE877" s="208">
        <f t="shared" si="1922"/>
        <v>0</v>
      </c>
      <c r="DF877" s="328">
        <v>38.700000000000003</v>
      </c>
      <c r="DG877" s="328">
        <f t="shared" si="2002"/>
        <v>0</v>
      </c>
      <c r="DH877" s="329">
        <f t="shared" si="2003"/>
        <v>0</v>
      </c>
      <c r="DI877" s="329">
        <f t="shared" si="2004"/>
        <v>0</v>
      </c>
      <c r="DJ877" s="329">
        <f t="shared" si="2005"/>
        <v>0</v>
      </c>
      <c r="DK877" s="329">
        <f t="shared" si="2006"/>
        <v>0</v>
      </c>
      <c r="DL877" s="329">
        <f t="shared" si="2007"/>
        <v>0</v>
      </c>
      <c r="DM877" s="329">
        <f t="shared" si="2008"/>
        <v>0</v>
      </c>
      <c r="DN877" s="170">
        <f t="shared" si="1923"/>
        <v>0</v>
      </c>
      <c r="DO877" s="208">
        <f t="shared" si="1924"/>
        <v>0</v>
      </c>
      <c r="DP877" s="328">
        <v>38.700000000000003</v>
      </c>
      <c r="DQ877" s="328">
        <f t="shared" si="2009"/>
        <v>0</v>
      </c>
      <c r="DR877" s="329">
        <f t="shared" si="2010"/>
        <v>0</v>
      </c>
      <c r="DS877" s="329">
        <f t="shared" si="2011"/>
        <v>0</v>
      </c>
      <c r="DT877" s="329">
        <f t="shared" si="2012"/>
        <v>0</v>
      </c>
      <c r="DU877" s="329">
        <f t="shared" si="2013"/>
        <v>0</v>
      </c>
      <c r="DV877" s="329">
        <f t="shared" si="2014"/>
        <v>0</v>
      </c>
      <c r="DW877" s="329">
        <f t="shared" si="2015"/>
        <v>0</v>
      </c>
      <c r="DX877" s="170">
        <f t="shared" si="1925"/>
        <v>0</v>
      </c>
      <c r="DY877" s="208">
        <f t="shared" si="1926"/>
        <v>0</v>
      </c>
      <c r="DZ877" s="328">
        <v>38.700000000000003</v>
      </c>
      <c r="EA877" s="328">
        <f t="shared" si="2016"/>
        <v>0</v>
      </c>
      <c r="EB877" s="329">
        <f t="shared" si="2017"/>
        <v>0</v>
      </c>
      <c r="EC877" s="329">
        <f t="shared" si="2018"/>
        <v>0</v>
      </c>
      <c r="ED877" s="329">
        <f t="shared" si="2019"/>
        <v>0</v>
      </c>
      <c r="EE877" s="329">
        <f t="shared" si="2020"/>
        <v>0</v>
      </c>
      <c r="EF877" s="329">
        <f t="shared" si="2021"/>
        <v>0</v>
      </c>
      <c r="EG877" s="329">
        <f t="shared" si="2022"/>
        <v>0</v>
      </c>
      <c r="EH877" s="170">
        <f t="shared" si="1927"/>
        <v>0</v>
      </c>
      <c r="EI877" s="208">
        <f t="shared" si="1928"/>
        <v>0</v>
      </c>
      <c r="EJ877" s="328">
        <v>38.700000000000003</v>
      </c>
      <c r="EK877" s="328">
        <f t="shared" si="2023"/>
        <v>0</v>
      </c>
      <c r="EL877" s="329">
        <f t="shared" si="2024"/>
        <v>0</v>
      </c>
      <c r="EM877" s="329">
        <f t="shared" si="2025"/>
        <v>0</v>
      </c>
      <c r="EN877" s="329">
        <f t="shared" si="2026"/>
        <v>0</v>
      </c>
      <c r="EO877" s="329">
        <f t="shared" si="2027"/>
        <v>0</v>
      </c>
      <c r="EP877" s="329">
        <f t="shared" si="2028"/>
        <v>0</v>
      </c>
      <c r="EQ877" s="329">
        <f t="shared" si="2029"/>
        <v>0</v>
      </c>
      <c r="ER877" s="170">
        <f t="shared" si="1929"/>
        <v>0</v>
      </c>
      <c r="ES877" s="208">
        <f t="shared" si="1930"/>
        <v>0</v>
      </c>
      <c r="ET877" s="328">
        <v>38.700000000000003</v>
      </c>
      <c r="EU877" s="328">
        <f t="shared" si="2030"/>
        <v>0</v>
      </c>
      <c r="EV877" s="329">
        <f t="shared" si="2031"/>
        <v>0</v>
      </c>
      <c r="EW877" s="329">
        <f t="shared" si="2032"/>
        <v>0</v>
      </c>
      <c r="EX877" s="329">
        <f t="shared" si="2033"/>
        <v>0</v>
      </c>
      <c r="EY877" s="329">
        <f t="shared" si="2034"/>
        <v>0</v>
      </c>
      <c r="EZ877" s="329">
        <f t="shared" si="2035"/>
        <v>0</v>
      </c>
      <c r="FA877" s="329">
        <f t="shared" si="2036"/>
        <v>0</v>
      </c>
      <c r="FB877" s="170">
        <f t="shared" si="1931"/>
        <v>0</v>
      </c>
      <c r="FC877" s="208">
        <f t="shared" si="1932"/>
        <v>0</v>
      </c>
      <c r="FD877" s="328">
        <v>38.700000000000003</v>
      </c>
      <c r="FE877" s="328">
        <f t="shared" si="2037"/>
        <v>0</v>
      </c>
      <c r="FF877" s="329">
        <f t="shared" si="2038"/>
        <v>0</v>
      </c>
      <c r="FG877" s="329">
        <f t="shared" si="2039"/>
        <v>0</v>
      </c>
      <c r="FH877" s="329">
        <f t="shared" si="2040"/>
        <v>0</v>
      </c>
      <c r="FI877" s="329">
        <f t="shared" si="2041"/>
        <v>0</v>
      </c>
      <c r="FJ877" s="329">
        <f t="shared" si="2042"/>
        <v>0</v>
      </c>
      <c r="FK877" s="329">
        <f t="shared" si="2043"/>
        <v>0</v>
      </c>
      <c r="FL877" s="170">
        <f t="shared" si="1891"/>
        <v>0</v>
      </c>
      <c r="FM877" s="208">
        <f t="shared" si="1933"/>
        <v>0</v>
      </c>
      <c r="FN877" s="328">
        <v>38.700000000000003</v>
      </c>
      <c r="FO877" s="328">
        <f t="shared" ref="FO877:FO918" si="2070">IF($T877&lt;=FS$5,$T877,0)</f>
        <v>0</v>
      </c>
      <c r="FP877" s="329">
        <f t="shared" ref="FP877:FP918" si="2071">IF(AND(FO877&gt;=FO$467,FO878&lt;=FO$468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Q877" s="329">
        <f t="shared" ref="FQ877:FQ918" si="2072">IF(AND(FO877&gt;=FP$467,FO878&lt;=FP$468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R877" s="329">
        <f t="shared" ref="FR877:FR918" si="2073">IF(AND(FO877&gt;=FQ$467,FO878&lt;=FQ$468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S877" s="329">
        <f t="shared" ref="FS877:FS918" si="2074">IF(AND(FO877&gt;=FR$467,FO878&lt;=FR$468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T877" s="329">
        <f t="shared" ref="FT877:FT918" si="2075">IF(AND(FO877&gt;=FS$467,FO878&lt;=FS$468,FO878&gt;0),($L$18+(FO877/FS$5)*($M$18+(FO877/FS$5)*($N$18+(FO877/FS$5)*($O$18+(FO877/FS$5)*($P$18+(FO877/FS$5)*($Q$18+(FO877/FS$5)*$R$18))))))^2+4*($L$18+((0.05+FO877)/FS$5)*($M$18+((0.05+FO877)/FS$5)*($N$18+((0.05+FO877)/FS$5)*($O$18+((0.05+FO877)/FS$5)*($P$18+((0.05+FO877)/FS$5)*($Q$18+((0.05+FO877)/FS$5)*$R$18))))))^2+($L$18+(FO878/FS$5)*($M$18+(FO878/FS$5)*($N$18+(FO878/FS$5)*($O$18+(FO878/FS$5)*($P$18+(FO878/FS$5)*($Q$18+(FO878/FS$5)*$R$18))))))^2,0)</f>
        <v>0</v>
      </c>
      <c r="FU877" s="329">
        <f t="shared" ref="FU877:FU918" si="2076">FP877</f>
        <v>0</v>
      </c>
      <c r="FV877" s="170">
        <f t="shared" si="1892"/>
        <v>0</v>
      </c>
      <c r="FW877" s="208">
        <f t="shared" si="1934"/>
        <v>0</v>
      </c>
      <c r="FX877" s="328">
        <v>38.700000000000003</v>
      </c>
      <c r="FY877" s="328">
        <f t="shared" ref="FY877:FY918" si="2077">IF($T877&lt;=GC$5,$T877,0)</f>
        <v>0</v>
      </c>
      <c r="FZ877" s="329">
        <f t="shared" ref="FZ877:FZ918" si="2078">IF(AND(FY877&gt;=FY$467,FY878&lt;=FY$468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A877" s="329">
        <f t="shared" ref="GA877:GA918" si="2079">IF(AND(FY877&gt;=FZ$467,FY878&lt;=FZ$468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B877" s="329">
        <f t="shared" ref="GB877:GB918" si="2080">IF(AND(FY877&gt;=GA$467,FY878&lt;=GA$468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C877" s="329">
        <f t="shared" ref="GC877:GC918" si="2081">IF(AND(FY877&gt;=GB$467,FY878&lt;=GB$468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D877" s="329">
        <f t="shared" ref="GD877:GD918" si="2082">IF(AND(FY877&gt;=GC$467,FY878&lt;=GC$468,FY878&gt;0),($L$18+(FY877/GC$5)*($M$18+(FY877/GC$5)*($N$18+(FY877/GC$5)*($O$18+(FY877/GC$5)*($P$18+(FY877/GC$5)*($Q$18+(FY877/GC$5)*$R$18))))))^2+4*($L$18+((0.05+FY877)/GC$5)*($M$18+((0.05+FY877)/GC$5)*($N$18+((0.05+FY877)/GC$5)*($O$18+((0.05+FY877)/GC$5)*($P$18+((0.05+FY877)/GC$5)*($Q$18+((0.05+FY877)/GC$5)*$R$18))))))^2+($L$18+(FY878/GC$5)*($M$18+(FY878/GC$5)*($N$18+(FY878/GC$5)*($O$18+(FY878/GC$5)*($P$18+(FY878/GC$5)*($Q$18+(FY878/GC$5)*$R$18))))))^2,0)</f>
        <v>0</v>
      </c>
      <c r="GE877" s="329">
        <f t="shared" ref="GE877:GE918" si="2083">FZ877</f>
        <v>0</v>
      </c>
      <c r="GF877" s="170">
        <f t="shared" si="1893"/>
        <v>0</v>
      </c>
      <c r="GG877" s="208">
        <f t="shared" si="1935"/>
        <v>0</v>
      </c>
      <c r="GH877" s="328">
        <v>38.700000000000003</v>
      </c>
      <c r="GI877" s="328">
        <f t="shared" ref="GI877:GI918" si="2084">IF($T877&lt;=GM$5,$T877,0)</f>
        <v>0</v>
      </c>
      <c r="GJ877" s="329">
        <f t="shared" ref="GJ877:GJ918" si="2085">IF(AND(GI877&gt;=GI$467,GI878&lt;=GI$468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K877" s="329">
        <f t="shared" ref="GK877:GK918" si="2086">IF(AND(GI877&gt;=GJ$467,GI878&lt;=GJ$468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L877" s="329">
        <f t="shared" ref="GL877:GL918" si="2087">IF(AND(GI877&gt;=GK$467,GI878&lt;=GK$468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M877" s="329">
        <f t="shared" ref="GM877:GM918" si="2088">IF(AND(GI877&gt;=GL$467,GI878&lt;=GL$468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N877" s="329">
        <f t="shared" ref="GN877:GN918" si="2089">IF(AND(GI877&gt;=GM$467,GI878&lt;=GM$468,GI878&gt;0),($L$18+(GI877/GM$5)*($M$18+(GI877/GM$5)*($N$18+(GI877/GM$5)*($O$18+(GI877/GM$5)*($P$18+(GI877/GM$5)*($Q$18+(GI877/GM$5)*$R$18))))))^2+4*($L$18+((0.05+GI877)/GM$5)*($M$18+((0.05+GI877)/GM$5)*($N$18+((0.05+GI877)/GM$5)*($O$18+((0.05+GI877)/GM$5)*($P$18+((0.05+GI877)/GM$5)*($Q$18+((0.05+GI877)/GM$5)*$R$18))))))^2+($L$18+(GI878/GM$5)*($M$18+(GI878/GM$5)*($N$18+(GI878/GM$5)*($O$18+(GI878/GM$5)*($P$18+(GI878/GM$5)*($Q$18+(GI878/GM$5)*$R$18))))))^2,0)</f>
        <v>0</v>
      </c>
      <c r="GO877" s="329">
        <f t="shared" ref="GO877:GO918" si="2090">GJ877</f>
        <v>0</v>
      </c>
      <c r="GP877" s="170">
        <f t="shared" si="1894"/>
        <v>0</v>
      </c>
      <c r="GQ877" s="208">
        <f t="shared" si="1936"/>
        <v>0</v>
      </c>
      <c r="GR877" s="328">
        <v>38.700000000000003</v>
      </c>
      <c r="GS877" s="328">
        <f t="shared" ref="GS877:GS918" si="2091">IF($T877&lt;=GW$5,$T877,0)</f>
        <v>0</v>
      </c>
      <c r="GT877" s="329">
        <f t="shared" ref="GT877:GT918" si="2092">IF(AND(GS877&gt;=GS$467,GS878&lt;=GS$468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U877" s="329">
        <f t="shared" ref="GU877:GU918" si="2093">IF(AND(GS877&gt;=GT$467,GS878&lt;=GT$468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V877" s="329">
        <f t="shared" ref="GV877:GV918" si="2094">IF(AND(GS877&gt;=GU$467,GS878&lt;=GU$468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W877" s="329">
        <f t="shared" ref="GW877:GW918" si="2095">IF(AND(GS877&gt;=GV$467,GS878&lt;=GV$468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X877" s="329">
        <f t="shared" ref="GX877:GX918" si="2096">IF(AND(GS877&gt;=GW$467,GS878&lt;=GW$468,GS878&gt;0),($L$18+(GS877/GW$5)*($M$18+(GS877/GW$5)*($N$18+(GS877/GW$5)*($O$18+(GS877/GW$5)*($P$18+(GS877/GW$5)*($Q$18+(GS877/GW$5)*$R$18))))))^2+4*($L$18+((0.05+GS877)/GW$5)*($M$18+((0.05+GS877)/GW$5)*($N$18+((0.05+GS877)/GW$5)*($O$18+((0.05+GS877)/GW$5)*($P$18+((0.05+GS877)/GW$5)*($Q$18+((0.05+GS877)/GW$5)*$R$18))))))^2+($L$18+(GS878/GW$5)*($M$18+(GS878/GW$5)*($N$18+(GS878/GW$5)*($O$18+(GS878/GW$5)*($P$18+(GS878/GW$5)*($Q$18+(GS878/GW$5)*$R$18))))))^2,0)</f>
        <v>0</v>
      </c>
      <c r="GY877" s="329">
        <f t="shared" ref="GY877:GY918" si="2097">GT877</f>
        <v>0</v>
      </c>
      <c r="GZ877" s="170">
        <f t="shared" si="1895"/>
        <v>0</v>
      </c>
      <c r="HA877" s="208">
        <f t="shared" si="1937"/>
        <v>0</v>
      </c>
      <c r="HB877" s="328">
        <v>38.700000000000003</v>
      </c>
      <c r="HC877" s="328">
        <f t="shared" si="1938"/>
        <v>0</v>
      </c>
      <c r="HD877" s="329">
        <f t="shared" si="2044"/>
        <v>0</v>
      </c>
      <c r="HE877" s="329">
        <f t="shared" si="2045"/>
        <v>0</v>
      </c>
      <c r="HF877" s="329">
        <f t="shared" si="2046"/>
        <v>0</v>
      </c>
      <c r="HG877" s="329">
        <f t="shared" si="2047"/>
        <v>0</v>
      </c>
      <c r="HH877" s="329">
        <f t="shared" si="2048"/>
        <v>0</v>
      </c>
      <c r="HI877" s="329">
        <f t="shared" si="2049"/>
        <v>0</v>
      </c>
      <c r="HJ877" s="170">
        <f t="shared" si="1896"/>
        <v>0</v>
      </c>
      <c r="HK877" s="208">
        <f t="shared" si="1939"/>
        <v>0</v>
      </c>
      <c r="HL877" s="328">
        <v>38.700000000000003</v>
      </c>
      <c r="HM877" s="328">
        <f t="shared" si="1940"/>
        <v>0</v>
      </c>
      <c r="HN877" s="329">
        <f t="shared" si="2050"/>
        <v>0</v>
      </c>
      <c r="HO877" s="329">
        <f t="shared" si="2051"/>
        <v>0</v>
      </c>
      <c r="HP877" s="329">
        <f t="shared" si="2052"/>
        <v>0</v>
      </c>
      <c r="HQ877" s="329">
        <f t="shared" si="2053"/>
        <v>0</v>
      </c>
      <c r="HR877" s="329">
        <f t="shared" si="2054"/>
        <v>0</v>
      </c>
      <c r="HS877" s="329">
        <f t="shared" si="2055"/>
        <v>0</v>
      </c>
      <c r="HT877" s="170">
        <f t="shared" si="1941"/>
        <v>0</v>
      </c>
      <c r="HU877" s="208">
        <f t="shared" si="1942"/>
        <v>0</v>
      </c>
      <c r="HV877" s="328">
        <v>38.700000000000003</v>
      </c>
      <c r="HW877" s="328">
        <f t="shared" si="2056"/>
        <v>0</v>
      </c>
      <c r="HX877" s="329">
        <f t="shared" si="2057"/>
        <v>0</v>
      </c>
      <c r="HY877" s="329">
        <f t="shared" si="2058"/>
        <v>0</v>
      </c>
      <c r="HZ877" s="329">
        <f t="shared" si="2059"/>
        <v>0</v>
      </c>
      <c r="IA877" s="329">
        <f t="shared" si="2060"/>
        <v>0</v>
      </c>
      <c r="IB877" s="329">
        <f t="shared" si="2061"/>
        <v>0</v>
      </c>
      <c r="IC877" s="329">
        <f t="shared" si="2062"/>
        <v>0</v>
      </c>
      <c r="ID877" s="170">
        <f t="shared" si="1943"/>
        <v>0</v>
      </c>
      <c r="IE877" s="208">
        <f t="shared" si="1944"/>
        <v>0</v>
      </c>
      <c r="IF877" s="328">
        <v>38.700000000000003</v>
      </c>
      <c r="IG877" s="328">
        <f t="shared" si="2063"/>
        <v>0</v>
      </c>
      <c r="IH877" s="329">
        <f t="shared" si="2064"/>
        <v>0</v>
      </c>
      <c r="II877" s="329">
        <f t="shared" si="2065"/>
        <v>0</v>
      </c>
      <c r="IJ877" s="329">
        <f t="shared" si="2066"/>
        <v>0</v>
      </c>
      <c r="IK877" s="329">
        <f t="shared" si="2067"/>
        <v>0</v>
      </c>
      <c r="IL877" s="329">
        <f t="shared" si="2068"/>
        <v>0</v>
      </c>
      <c r="IM877" s="329">
        <f t="shared" si="2069"/>
        <v>0</v>
      </c>
      <c r="IN877" s="170">
        <f t="shared" si="1897"/>
        <v>0</v>
      </c>
    </row>
    <row r="878" spans="1:248">
      <c r="A878" s="318"/>
      <c r="B878" s="318"/>
      <c r="C878" s="318"/>
      <c r="D878" s="318"/>
      <c r="E878" s="318"/>
      <c r="F878" s="318"/>
      <c r="G878" s="318"/>
      <c r="H878" s="318"/>
      <c r="I878" s="318"/>
      <c r="K878" s="318"/>
      <c r="L878" s="318"/>
      <c r="M878" s="318"/>
      <c r="N878" s="318"/>
      <c r="O878" s="318"/>
      <c r="P878" s="318"/>
      <c r="Q878" s="318"/>
      <c r="R878" s="318"/>
      <c r="S878" s="208">
        <f t="shared" si="1945"/>
        <v>0</v>
      </c>
      <c r="T878" s="328">
        <v>38.799999999999997</v>
      </c>
      <c r="U878" s="328">
        <f t="shared" si="1946"/>
        <v>0</v>
      </c>
      <c r="V878" s="329">
        <f t="shared" si="1947"/>
        <v>0</v>
      </c>
      <c r="W878" s="329">
        <f t="shared" si="1948"/>
        <v>0</v>
      </c>
      <c r="X878" s="329">
        <f t="shared" si="1949"/>
        <v>0</v>
      </c>
      <c r="Y878" s="329">
        <f t="shared" si="1950"/>
        <v>0</v>
      </c>
      <c r="Z878" s="329">
        <f t="shared" si="1951"/>
        <v>0</v>
      </c>
      <c r="AA878" s="329">
        <f t="shared" si="1952"/>
        <v>0</v>
      </c>
      <c r="AB878" s="170">
        <f t="shared" si="1898"/>
        <v>0</v>
      </c>
      <c r="AC878" s="208">
        <f t="shared" si="1899"/>
        <v>0</v>
      </c>
      <c r="AD878" s="328">
        <v>38.799999999999997</v>
      </c>
      <c r="AE878" s="328">
        <f t="shared" si="1953"/>
        <v>0</v>
      </c>
      <c r="AF878" s="329">
        <f t="shared" si="1954"/>
        <v>0</v>
      </c>
      <c r="AG878" s="329">
        <f t="shared" si="1955"/>
        <v>0</v>
      </c>
      <c r="AH878" s="329">
        <f t="shared" si="1956"/>
        <v>0</v>
      </c>
      <c r="AI878" s="329">
        <f t="shared" si="1957"/>
        <v>0</v>
      </c>
      <c r="AJ878" s="329">
        <f t="shared" si="1958"/>
        <v>0</v>
      </c>
      <c r="AK878" s="329">
        <f t="shared" si="1959"/>
        <v>0</v>
      </c>
      <c r="AL878" s="170">
        <f t="shared" si="1900"/>
        <v>0</v>
      </c>
      <c r="AM878" s="208">
        <f t="shared" si="1901"/>
        <v>0</v>
      </c>
      <c r="AN878" s="328">
        <v>38.799999999999997</v>
      </c>
      <c r="AO878" s="328">
        <f t="shared" si="1960"/>
        <v>0</v>
      </c>
      <c r="AP878" s="329">
        <f t="shared" si="1961"/>
        <v>0</v>
      </c>
      <c r="AQ878" s="329">
        <f t="shared" si="1962"/>
        <v>0</v>
      </c>
      <c r="AR878" s="329">
        <f t="shared" si="1963"/>
        <v>0</v>
      </c>
      <c r="AS878" s="329">
        <f t="shared" si="1964"/>
        <v>0</v>
      </c>
      <c r="AT878" s="329">
        <f t="shared" si="1965"/>
        <v>0</v>
      </c>
      <c r="AU878" s="329">
        <f t="shared" si="1966"/>
        <v>0</v>
      </c>
      <c r="AV878" s="170">
        <f t="shared" si="1902"/>
        <v>0</v>
      </c>
      <c r="AW878" s="208">
        <f t="shared" si="1903"/>
        <v>0</v>
      </c>
      <c r="AX878" s="328">
        <v>38.799999999999997</v>
      </c>
      <c r="AY878" s="328">
        <f t="shared" si="1967"/>
        <v>0</v>
      </c>
      <c r="AZ878" s="329">
        <f t="shared" si="1968"/>
        <v>0</v>
      </c>
      <c r="BA878" s="329">
        <f t="shared" si="1969"/>
        <v>0</v>
      </c>
      <c r="BB878" s="329">
        <f t="shared" si="1970"/>
        <v>0</v>
      </c>
      <c r="BC878" s="329">
        <f t="shared" si="1971"/>
        <v>0</v>
      </c>
      <c r="BD878" s="329">
        <f t="shared" si="1972"/>
        <v>0</v>
      </c>
      <c r="BE878" s="329">
        <f t="shared" si="1973"/>
        <v>0</v>
      </c>
      <c r="BF878" s="170">
        <f t="shared" si="1904"/>
        <v>0</v>
      </c>
      <c r="BG878" s="208">
        <f t="shared" si="1905"/>
        <v>0</v>
      </c>
      <c r="BH878" s="328">
        <v>38.799999999999997</v>
      </c>
      <c r="BI878" s="328">
        <f t="shared" si="1906"/>
        <v>0</v>
      </c>
      <c r="BJ878" s="329">
        <f t="shared" si="1907"/>
        <v>0</v>
      </c>
      <c r="BK878" s="329">
        <f t="shared" si="1908"/>
        <v>0</v>
      </c>
      <c r="BL878" s="329">
        <f t="shared" si="1909"/>
        <v>0</v>
      </c>
      <c r="BM878" s="329">
        <f t="shared" si="1910"/>
        <v>0</v>
      </c>
      <c r="BN878" s="329">
        <f t="shared" si="1911"/>
        <v>0</v>
      </c>
      <c r="BO878" s="329">
        <f t="shared" si="1912"/>
        <v>0</v>
      </c>
      <c r="BP878" s="170">
        <f t="shared" si="1913"/>
        <v>0</v>
      </c>
      <c r="BQ878" s="208">
        <f t="shared" si="1914"/>
        <v>0</v>
      </c>
      <c r="BR878" s="328">
        <v>38.799999999999997</v>
      </c>
      <c r="BS878" s="328">
        <f t="shared" si="1974"/>
        <v>0</v>
      </c>
      <c r="BT878" s="329">
        <f t="shared" si="1975"/>
        <v>0</v>
      </c>
      <c r="BU878" s="329">
        <f t="shared" si="1976"/>
        <v>0</v>
      </c>
      <c r="BV878" s="329">
        <f t="shared" si="1977"/>
        <v>0</v>
      </c>
      <c r="BW878" s="329">
        <f t="shared" si="1978"/>
        <v>0</v>
      </c>
      <c r="BX878" s="329">
        <f t="shared" si="1979"/>
        <v>0</v>
      </c>
      <c r="BY878" s="329">
        <f t="shared" si="1980"/>
        <v>0</v>
      </c>
      <c r="BZ878" s="170">
        <f t="shared" si="1915"/>
        <v>0</v>
      </c>
      <c r="CA878" s="208">
        <f t="shared" si="1916"/>
        <v>0</v>
      </c>
      <c r="CB878" s="328">
        <v>38.799999999999997</v>
      </c>
      <c r="CC878" s="328">
        <f t="shared" si="1981"/>
        <v>0</v>
      </c>
      <c r="CD878" s="329">
        <f t="shared" si="1982"/>
        <v>0</v>
      </c>
      <c r="CE878" s="329">
        <f t="shared" si="1983"/>
        <v>0</v>
      </c>
      <c r="CF878" s="329">
        <f t="shared" si="1984"/>
        <v>0</v>
      </c>
      <c r="CG878" s="329">
        <f t="shared" si="1985"/>
        <v>0</v>
      </c>
      <c r="CH878" s="329">
        <f t="shared" si="1986"/>
        <v>0</v>
      </c>
      <c r="CI878" s="329">
        <f t="shared" si="1987"/>
        <v>0</v>
      </c>
      <c r="CJ878" s="170">
        <f t="shared" si="1917"/>
        <v>0</v>
      </c>
      <c r="CK878" s="208">
        <f t="shared" si="1918"/>
        <v>0</v>
      </c>
      <c r="CL878" s="328">
        <v>38.799999999999997</v>
      </c>
      <c r="CM878" s="328">
        <f t="shared" si="1988"/>
        <v>0</v>
      </c>
      <c r="CN878" s="329">
        <f t="shared" si="1989"/>
        <v>0</v>
      </c>
      <c r="CO878" s="329">
        <f t="shared" si="1990"/>
        <v>0</v>
      </c>
      <c r="CP878" s="329">
        <f t="shared" si="1991"/>
        <v>0</v>
      </c>
      <c r="CQ878" s="329">
        <f t="shared" si="1992"/>
        <v>0</v>
      </c>
      <c r="CR878" s="329">
        <f t="shared" si="1993"/>
        <v>0</v>
      </c>
      <c r="CS878" s="329">
        <f t="shared" si="1994"/>
        <v>0</v>
      </c>
      <c r="CT878" s="170">
        <f t="shared" si="1919"/>
        <v>0</v>
      </c>
      <c r="CU878" s="208">
        <f t="shared" si="1920"/>
        <v>0</v>
      </c>
      <c r="CV878" s="328">
        <v>38.799999999999997</v>
      </c>
      <c r="CW878" s="328">
        <f t="shared" si="1995"/>
        <v>0</v>
      </c>
      <c r="CX878" s="329">
        <f t="shared" si="1996"/>
        <v>0</v>
      </c>
      <c r="CY878" s="329">
        <f t="shared" si="1997"/>
        <v>0</v>
      </c>
      <c r="CZ878" s="329">
        <f t="shared" si="1998"/>
        <v>0</v>
      </c>
      <c r="DA878" s="329">
        <f t="shared" si="1999"/>
        <v>0</v>
      </c>
      <c r="DB878" s="329">
        <f t="shared" si="2000"/>
        <v>0</v>
      </c>
      <c r="DC878" s="329">
        <f t="shared" si="2001"/>
        <v>0</v>
      </c>
      <c r="DD878" s="170">
        <f t="shared" si="1921"/>
        <v>0</v>
      </c>
      <c r="DE878" s="208">
        <f t="shared" si="1922"/>
        <v>0</v>
      </c>
      <c r="DF878" s="328">
        <v>38.799999999999997</v>
      </c>
      <c r="DG878" s="328">
        <f t="shared" si="2002"/>
        <v>0</v>
      </c>
      <c r="DH878" s="329">
        <f t="shared" si="2003"/>
        <v>0</v>
      </c>
      <c r="DI878" s="329">
        <f t="shared" si="2004"/>
        <v>0</v>
      </c>
      <c r="DJ878" s="329">
        <f t="shared" si="2005"/>
        <v>0</v>
      </c>
      <c r="DK878" s="329">
        <f t="shared" si="2006"/>
        <v>0</v>
      </c>
      <c r="DL878" s="329">
        <f t="shared" si="2007"/>
        <v>0</v>
      </c>
      <c r="DM878" s="329">
        <f t="shared" si="2008"/>
        <v>0</v>
      </c>
      <c r="DN878" s="170">
        <f t="shared" si="1923"/>
        <v>0</v>
      </c>
      <c r="DO878" s="208">
        <f t="shared" si="1924"/>
        <v>0</v>
      </c>
      <c r="DP878" s="328">
        <v>38.799999999999997</v>
      </c>
      <c r="DQ878" s="328">
        <f t="shared" si="2009"/>
        <v>0</v>
      </c>
      <c r="DR878" s="329">
        <f t="shared" si="2010"/>
        <v>0</v>
      </c>
      <c r="DS878" s="329">
        <f t="shared" si="2011"/>
        <v>0</v>
      </c>
      <c r="DT878" s="329">
        <f t="shared" si="2012"/>
        <v>0</v>
      </c>
      <c r="DU878" s="329">
        <f t="shared" si="2013"/>
        <v>0</v>
      </c>
      <c r="DV878" s="329">
        <f t="shared" si="2014"/>
        <v>0</v>
      </c>
      <c r="DW878" s="329">
        <f t="shared" si="2015"/>
        <v>0</v>
      </c>
      <c r="DX878" s="170">
        <f t="shared" si="1925"/>
        <v>0</v>
      </c>
      <c r="DY878" s="208">
        <f t="shared" si="1926"/>
        <v>0</v>
      </c>
      <c r="DZ878" s="328">
        <v>38.799999999999997</v>
      </c>
      <c r="EA878" s="328">
        <f t="shared" si="2016"/>
        <v>0</v>
      </c>
      <c r="EB878" s="329">
        <f t="shared" si="2017"/>
        <v>0</v>
      </c>
      <c r="EC878" s="329">
        <f t="shared" si="2018"/>
        <v>0</v>
      </c>
      <c r="ED878" s="329">
        <f t="shared" si="2019"/>
        <v>0</v>
      </c>
      <c r="EE878" s="329">
        <f t="shared" si="2020"/>
        <v>0</v>
      </c>
      <c r="EF878" s="329">
        <f t="shared" si="2021"/>
        <v>0</v>
      </c>
      <c r="EG878" s="329">
        <f t="shared" si="2022"/>
        <v>0</v>
      </c>
      <c r="EH878" s="170">
        <f t="shared" si="1927"/>
        <v>0</v>
      </c>
      <c r="EI878" s="208">
        <f t="shared" si="1928"/>
        <v>0</v>
      </c>
      <c r="EJ878" s="328">
        <v>38.799999999999997</v>
      </c>
      <c r="EK878" s="328">
        <f t="shared" si="2023"/>
        <v>0</v>
      </c>
      <c r="EL878" s="329">
        <f t="shared" si="2024"/>
        <v>0</v>
      </c>
      <c r="EM878" s="329">
        <f t="shared" si="2025"/>
        <v>0</v>
      </c>
      <c r="EN878" s="329">
        <f t="shared" si="2026"/>
        <v>0</v>
      </c>
      <c r="EO878" s="329">
        <f t="shared" si="2027"/>
        <v>0</v>
      </c>
      <c r="EP878" s="329">
        <f t="shared" si="2028"/>
        <v>0</v>
      </c>
      <c r="EQ878" s="329">
        <f t="shared" si="2029"/>
        <v>0</v>
      </c>
      <c r="ER878" s="170">
        <f t="shared" si="1929"/>
        <v>0</v>
      </c>
      <c r="ES878" s="208">
        <f t="shared" si="1930"/>
        <v>0</v>
      </c>
      <c r="ET878" s="328">
        <v>38.799999999999997</v>
      </c>
      <c r="EU878" s="328">
        <f t="shared" si="2030"/>
        <v>0</v>
      </c>
      <c r="EV878" s="329">
        <f t="shared" si="2031"/>
        <v>0</v>
      </c>
      <c r="EW878" s="329">
        <f t="shared" si="2032"/>
        <v>0</v>
      </c>
      <c r="EX878" s="329">
        <f t="shared" si="2033"/>
        <v>0</v>
      </c>
      <c r="EY878" s="329">
        <f t="shared" si="2034"/>
        <v>0</v>
      </c>
      <c r="EZ878" s="329">
        <f t="shared" si="2035"/>
        <v>0</v>
      </c>
      <c r="FA878" s="329">
        <f t="shared" si="2036"/>
        <v>0</v>
      </c>
      <c r="FB878" s="170">
        <f t="shared" si="1931"/>
        <v>0</v>
      </c>
      <c r="FC878" s="208">
        <f t="shared" si="1932"/>
        <v>0</v>
      </c>
      <c r="FD878" s="328">
        <v>38.799999999999997</v>
      </c>
      <c r="FE878" s="328">
        <f t="shared" si="2037"/>
        <v>0</v>
      </c>
      <c r="FF878" s="329">
        <f t="shared" si="2038"/>
        <v>0</v>
      </c>
      <c r="FG878" s="329">
        <f t="shared" si="2039"/>
        <v>0</v>
      </c>
      <c r="FH878" s="329">
        <f t="shared" si="2040"/>
        <v>0</v>
      </c>
      <c r="FI878" s="329">
        <f t="shared" si="2041"/>
        <v>0</v>
      </c>
      <c r="FJ878" s="329">
        <f t="shared" si="2042"/>
        <v>0</v>
      </c>
      <c r="FK878" s="329">
        <f t="shared" si="2043"/>
        <v>0</v>
      </c>
      <c r="FL878" s="170">
        <f t="shared" si="1891"/>
        <v>0</v>
      </c>
      <c r="FM878" s="208">
        <f t="shared" si="1933"/>
        <v>0</v>
      </c>
      <c r="FN878" s="328">
        <v>38.799999999999997</v>
      </c>
      <c r="FO878" s="328">
        <f t="shared" si="2070"/>
        <v>0</v>
      </c>
      <c r="FP878" s="329">
        <f t="shared" si="2071"/>
        <v>0</v>
      </c>
      <c r="FQ878" s="329">
        <f t="shared" si="2072"/>
        <v>0</v>
      </c>
      <c r="FR878" s="329">
        <f t="shared" si="2073"/>
        <v>0</v>
      </c>
      <c r="FS878" s="329">
        <f t="shared" si="2074"/>
        <v>0</v>
      </c>
      <c r="FT878" s="329">
        <f t="shared" si="2075"/>
        <v>0</v>
      </c>
      <c r="FU878" s="329">
        <f t="shared" si="2076"/>
        <v>0</v>
      </c>
      <c r="FV878" s="170">
        <f t="shared" si="1892"/>
        <v>0</v>
      </c>
      <c r="FW878" s="208">
        <f t="shared" si="1934"/>
        <v>0</v>
      </c>
      <c r="FX878" s="328">
        <v>38.799999999999997</v>
      </c>
      <c r="FY878" s="328">
        <f t="shared" si="2077"/>
        <v>0</v>
      </c>
      <c r="FZ878" s="329">
        <f t="shared" si="2078"/>
        <v>0</v>
      </c>
      <c r="GA878" s="329">
        <f t="shared" si="2079"/>
        <v>0</v>
      </c>
      <c r="GB878" s="329">
        <f t="shared" si="2080"/>
        <v>0</v>
      </c>
      <c r="GC878" s="329">
        <f t="shared" si="2081"/>
        <v>0</v>
      </c>
      <c r="GD878" s="329">
        <f t="shared" si="2082"/>
        <v>0</v>
      </c>
      <c r="GE878" s="329">
        <f t="shared" si="2083"/>
        <v>0</v>
      </c>
      <c r="GF878" s="170">
        <f t="shared" si="1893"/>
        <v>0</v>
      </c>
      <c r="GG878" s="208">
        <f t="shared" si="1935"/>
        <v>0</v>
      </c>
      <c r="GH878" s="328">
        <v>38.799999999999997</v>
      </c>
      <c r="GI878" s="328">
        <f t="shared" si="2084"/>
        <v>0</v>
      </c>
      <c r="GJ878" s="329">
        <f t="shared" si="2085"/>
        <v>0</v>
      </c>
      <c r="GK878" s="329">
        <f t="shared" si="2086"/>
        <v>0</v>
      </c>
      <c r="GL878" s="329">
        <f t="shared" si="2087"/>
        <v>0</v>
      </c>
      <c r="GM878" s="329">
        <f t="shared" si="2088"/>
        <v>0</v>
      </c>
      <c r="GN878" s="329">
        <f t="shared" si="2089"/>
        <v>0</v>
      </c>
      <c r="GO878" s="329">
        <f t="shared" si="2090"/>
        <v>0</v>
      </c>
      <c r="GP878" s="170">
        <f t="shared" si="1894"/>
        <v>0</v>
      </c>
      <c r="GQ878" s="208">
        <f t="shared" si="1936"/>
        <v>0</v>
      </c>
      <c r="GR878" s="328">
        <v>38.799999999999997</v>
      </c>
      <c r="GS878" s="328">
        <f t="shared" si="2091"/>
        <v>0</v>
      </c>
      <c r="GT878" s="329">
        <f t="shared" si="2092"/>
        <v>0</v>
      </c>
      <c r="GU878" s="329">
        <f t="shared" si="2093"/>
        <v>0</v>
      </c>
      <c r="GV878" s="329">
        <f t="shared" si="2094"/>
        <v>0</v>
      </c>
      <c r="GW878" s="329">
        <f t="shared" si="2095"/>
        <v>0</v>
      </c>
      <c r="GX878" s="329">
        <f t="shared" si="2096"/>
        <v>0</v>
      </c>
      <c r="GY878" s="329">
        <f t="shared" si="2097"/>
        <v>0</v>
      </c>
      <c r="GZ878" s="170">
        <f t="shared" si="1895"/>
        <v>0</v>
      </c>
      <c r="HA878" s="208">
        <f t="shared" si="1937"/>
        <v>0</v>
      </c>
      <c r="HB878" s="328">
        <v>38.799999999999997</v>
      </c>
      <c r="HC878" s="328">
        <f t="shared" si="1938"/>
        <v>0</v>
      </c>
      <c r="HD878" s="329">
        <f t="shared" si="2044"/>
        <v>0</v>
      </c>
      <c r="HE878" s="329">
        <f t="shared" si="2045"/>
        <v>0</v>
      </c>
      <c r="HF878" s="329">
        <f t="shared" si="2046"/>
        <v>0</v>
      </c>
      <c r="HG878" s="329">
        <f t="shared" si="2047"/>
        <v>0</v>
      </c>
      <c r="HH878" s="329">
        <f t="shared" si="2048"/>
        <v>0</v>
      </c>
      <c r="HI878" s="329">
        <f t="shared" si="2049"/>
        <v>0</v>
      </c>
      <c r="HJ878" s="170">
        <f t="shared" si="1896"/>
        <v>0</v>
      </c>
      <c r="HK878" s="208">
        <f t="shared" si="1939"/>
        <v>0</v>
      </c>
      <c r="HL878" s="328">
        <v>38.799999999999997</v>
      </c>
      <c r="HM878" s="328">
        <f t="shared" si="1940"/>
        <v>0</v>
      </c>
      <c r="HN878" s="329">
        <f t="shared" si="2050"/>
        <v>0</v>
      </c>
      <c r="HO878" s="329">
        <f t="shared" si="2051"/>
        <v>0</v>
      </c>
      <c r="HP878" s="329">
        <f t="shared" si="2052"/>
        <v>0</v>
      </c>
      <c r="HQ878" s="329">
        <f t="shared" si="2053"/>
        <v>0</v>
      </c>
      <c r="HR878" s="329">
        <f t="shared" si="2054"/>
        <v>0</v>
      </c>
      <c r="HS878" s="329">
        <f t="shared" si="2055"/>
        <v>0</v>
      </c>
      <c r="HT878" s="170">
        <f t="shared" si="1941"/>
        <v>0</v>
      </c>
      <c r="HU878" s="208">
        <f t="shared" si="1942"/>
        <v>0</v>
      </c>
      <c r="HV878" s="328">
        <v>38.799999999999997</v>
      </c>
      <c r="HW878" s="328">
        <f t="shared" si="2056"/>
        <v>0</v>
      </c>
      <c r="HX878" s="329">
        <f t="shared" si="2057"/>
        <v>0</v>
      </c>
      <c r="HY878" s="329">
        <f t="shared" si="2058"/>
        <v>0</v>
      </c>
      <c r="HZ878" s="329">
        <f t="shared" si="2059"/>
        <v>0</v>
      </c>
      <c r="IA878" s="329">
        <f t="shared" si="2060"/>
        <v>0</v>
      </c>
      <c r="IB878" s="329">
        <f t="shared" si="2061"/>
        <v>0</v>
      </c>
      <c r="IC878" s="329">
        <f t="shared" si="2062"/>
        <v>0</v>
      </c>
      <c r="ID878" s="170">
        <f t="shared" si="1943"/>
        <v>0</v>
      </c>
      <c r="IE878" s="208">
        <f t="shared" si="1944"/>
        <v>0</v>
      </c>
      <c r="IF878" s="328">
        <v>38.799999999999997</v>
      </c>
      <c r="IG878" s="328">
        <f t="shared" si="2063"/>
        <v>0</v>
      </c>
      <c r="IH878" s="329">
        <f t="shared" si="2064"/>
        <v>0</v>
      </c>
      <c r="II878" s="329">
        <f t="shared" si="2065"/>
        <v>0</v>
      </c>
      <c r="IJ878" s="329">
        <f t="shared" si="2066"/>
        <v>0</v>
      </c>
      <c r="IK878" s="329">
        <f t="shared" si="2067"/>
        <v>0</v>
      </c>
      <c r="IL878" s="329">
        <f t="shared" si="2068"/>
        <v>0</v>
      </c>
      <c r="IM878" s="329">
        <f t="shared" si="2069"/>
        <v>0</v>
      </c>
      <c r="IN878" s="170">
        <f t="shared" si="1897"/>
        <v>0</v>
      </c>
    </row>
    <row r="879" spans="1:248">
      <c r="A879" s="318"/>
      <c r="B879" s="318"/>
      <c r="C879" s="318"/>
      <c r="D879" s="318"/>
      <c r="E879" s="318"/>
      <c r="F879" s="318"/>
      <c r="G879" s="318"/>
      <c r="H879" s="318"/>
      <c r="I879" s="318"/>
      <c r="K879" s="318"/>
      <c r="L879" s="318"/>
      <c r="M879" s="318"/>
      <c r="N879" s="318"/>
      <c r="O879" s="318"/>
      <c r="P879" s="318"/>
      <c r="Q879" s="318"/>
      <c r="R879" s="318"/>
      <c r="S879" s="208">
        <f t="shared" si="1945"/>
        <v>0</v>
      </c>
      <c r="T879" s="328">
        <v>38.9</v>
      </c>
      <c r="U879" s="328">
        <f t="shared" si="1946"/>
        <v>0</v>
      </c>
      <c r="V879" s="329">
        <f t="shared" si="1947"/>
        <v>0</v>
      </c>
      <c r="W879" s="329">
        <f t="shared" si="1948"/>
        <v>0</v>
      </c>
      <c r="X879" s="329">
        <f t="shared" si="1949"/>
        <v>0</v>
      </c>
      <c r="Y879" s="329">
        <f t="shared" si="1950"/>
        <v>0</v>
      </c>
      <c r="Z879" s="329">
        <f t="shared" si="1951"/>
        <v>0</v>
      </c>
      <c r="AA879" s="329">
        <f t="shared" si="1952"/>
        <v>0</v>
      </c>
      <c r="AB879" s="170">
        <f t="shared" si="1898"/>
        <v>0</v>
      </c>
      <c r="AC879" s="208">
        <f t="shared" si="1899"/>
        <v>0</v>
      </c>
      <c r="AD879" s="328">
        <v>38.9</v>
      </c>
      <c r="AE879" s="328">
        <f t="shared" si="1953"/>
        <v>0</v>
      </c>
      <c r="AF879" s="329">
        <f t="shared" si="1954"/>
        <v>0</v>
      </c>
      <c r="AG879" s="329">
        <f t="shared" si="1955"/>
        <v>0</v>
      </c>
      <c r="AH879" s="329">
        <f t="shared" si="1956"/>
        <v>0</v>
      </c>
      <c r="AI879" s="329">
        <f t="shared" si="1957"/>
        <v>0</v>
      </c>
      <c r="AJ879" s="329">
        <f t="shared" si="1958"/>
        <v>0</v>
      </c>
      <c r="AK879" s="329">
        <f t="shared" si="1959"/>
        <v>0</v>
      </c>
      <c r="AL879" s="170">
        <f t="shared" si="1900"/>
        <v>0</v>
      </c>
      <c r="AM879" s="208">
        <f t="shared" si="1901"/>
        <v>0</v>
      </c>
      <c r="AN879" s="328">
        <v>38.9</v>
      </c>
      <c r="AO879" s="328">
        <f t="shared" si="1960"/>
        <v>0</v>
      </c>
      <c r="AP879" s="329">
        <f t="shared" si="1961"/>
        <v>0</v>
      </c>
      <c r="AQ879" s="329">
        <f t="shared" si="1962"/>
        <v>0</v>
      </c>
      <c r="AR879" s="329">
        <f t="shared" si="1963"/>
        <v>0</v>
      </c>
      <c r="AS879" s="329">
        <f t="shared" si="1964"/>
        <v>0</v>
      </c>
      <c r="AT879" s="329">
        <f t="shared" si="1965"/>
        <v>0</v>
      </c>
      <c r="AU879" s="329">
        <f t="shared" si="1966"/>
        <v>0</v>
      </c>
      <c r="AV879" s="170">
        <f t="shared" si="1902"/>
        <v>0</v>
      </c>
      <c r="AW879" s="208">
        <f t="shared" si="1903"/>
        <v>0</v>
      </c>
      <c r="AX879" s="328">
        <v>38.9</v>
      </c>
      <c r="AY879" s="328">
        <f t="shared" si="1967"/>
        <v>0</v>
      </c>
      <c r="AZ879" s="329">
        <f t="shared" si="1968"/>
        <v>0</v>
      </c>
      <c r="BA879" s="329">
        <f t="shared" si="1969"/>
        <v>0</v>
      </c>
      <c r="BB879" s="329">
        <f t="shared" si="1970"/>
        <v>0</v>
      </c>
      <c r="BC879" s="329">
        <f t="shared" si="1971"/>
        <v>0</v>
      </c>
      <c r="BD879" s="329">
        <f t="shared" si="1972"/>
        <v>0</v>
      </c>
      <c r="BE879" s="329">
        <f t="shared" si="1973"/>
        <v>0</v>
      </c>
      <c r="BF879" s="170">
        <f t="shared" si="1904"/>
        <v>0</v>
      </c>
      <c r="BG879" s="208">
        <f t="shared" si="1905"/>
        <v>0</v>
      </c>
      <c r="BH879" s="328">
        <v>38.9</v>
      </c>
      <c r="BI879" s="328">
        <f t="shared" si="1906"/>
        <v>0</v>
      </c>
      <c r="BJ879" s="329">
        <f t="shared" si="1907"/>
        <v>0</v>
      </c>
      <c r="BK879" s="329">
        <f t="shared" si="1908"/>
        <v>0</v>
      </c>
      <c r="BL879" s="329">
        <f t="shared" si="1909"/>
        <v>0</v>
      </c>
      <c r="BM879" s="329">
        <f t="shared" si="1910"/>
        <v>0</v>
      </c>
      <c r="BN879" s="329">
        <f t="shared" si="1911"/>
        <v>0</v>
      </c>
      <c r="BO879" s="329">
        <f t="shared" si="1912"/>
        <v>0</v>
      </c>
      <c r="BP879" s="170">
        <f t="shared" si="1913"/>
        <v>0</v>
      </c>
      <c r="BQ879" s="208">
        <f t="shared" si="1914"/>
        <v>0</v>
      </c>
      <c r="BR879" s="328">
        <v>38.9</v>
      </c>
      <c r="BS879" s="328">
        <f t="shared" si="1974"/>
        <v>0</v>
      </c>
      <c r="BT879" s="329">
        <f t="shared" si="1975"/>
        <v>0</v>
      </c>
      <c r="BU879" s="329">
        <f t="shared" si="1976"/>
        <v>0</v>
      </c>
      <c r="BV879" s="329">
        <f t="shared" si="1977"/>
        <v>0</v>
      </c>
      <c r="BW879" s="329">
        <f t="shared" si="1978"/>
        <v>0</v>
      </c>
      <c r="BX879" s="329">
        <f t="shared" si="1979"/>
        <v>0</v>
      </c>
      <c r="BY879" s="329">
        <f t="shared" si="1980"/>
        <v>0</v>
      </c>
      <c r="BZ879" s="170">
        <f t="shared" si="1915"/>
        <v>0</v>
      </c>
      <c r="CA879" s="208">
        <f t="shared" si="1916"/>
        <v>0</v>
      </c>
      <c r="CB879" s="328">
        <v>38.9</v>
      </c>
      <c r="CC879" s="328">
        <f t="shared" si="1981"/>
        <v>0</v>
      </c>
      <c r="CD879" s="329">
        <f t="shared" si="1982"/>
        <v>0</v>
      </c>
      <c r="CE879" s="329">
        <f t="shared" si="1983"/>
        <v>0</v>
      </c>
      <c r="CF879" s="329">
        <f t="shared" si="1984"/>
        <v>0</v>
      </c>
      <c r="CG879" s="329">
        <f t="shared" si="1985"/>
        <v>0</v>
      </c>
      <c r="CH879" s="329">
        <f t="shared" si="1986"/>
        <v>0</v>
      </c>
      <c r="CI879" s="329">
        <f t="shared" si="1987"/>
        <v>0</v>
      </c>
      <c r="CJ879" s="170">
        <f t="shared" si="1917"/>
        <v>0</v>
      </c>
      <c r="CK879" s="208">
        <f t="shared" si="1918"/>
        <v>0</v>
      </c>
      <c r="CL879" s="328">
        <v>38.9</v>
      </c>
      <c r="CM879" s="328">
        <f t="shared" si="1988"/>
        <v>0</v>
      </c>
      <c r="CN879" s="329">
        <f t="shared" si="1989"/>
        <v>0</v>
      </c>
      <c r="CO879" s="329">
        <f t="shared" si="1990"/>
        <v>0</v>
      </c>
      <c r="CP879" s="329">
        <f t="shared" si="1991"/>
        <v>0</v>
      </c>
      <c r="CQ879" s="329">
        <f t="shared" si="1992"/>
        <v>0</v>
      </c>
      <c r="CR879" s="329">
        <f t="shared" si="1993"/>
        <v>0</v>
      </c>
      <c r="CS879" s="329">
        <f t="shared" si="1994"/>
        <v>0</v>
      </c>
      <c r="CT879" s="170">
        <f t="shared" si="1919"/>
        <v>0</v>
      </c>
      <c r="CU879" s="208">
        <f t="shared" si="1920"/>
        <v>0</v>
      </c>
      <c r="CV879" s="328">
        <v>38.9</v>
      </c>
      <c r="CW879" s="328">
        <f t="shared" si="1995"/>
        <v>0</v>
      </c>
      <c r="CX879" s="329">
        <f t="shared" si="1996"/>
        <v>0</v>
      </c>
      <c r="CY879" s="329">
        <f t="shared" si="1997"/>
        <v>0</v>
      </c>
      <c r="CZ879" s="329">
        <f t="shared" si="1998"/>
        <v>0</v>
      </c>
      <c r="DA879" s="329">
        <f t="shared" si="1999"/>
        <v>0</v>
      </c>
      <c r="DB879" s="329">
        <f t="shared" si="2000"/>
        <v>0</v>
      </c>
      <c r="DC879" s="329">
        <f t="shared" si="2001"/>
        <v>0</v>
      </c>
      <c r="DD879" s="170">
        <f t="shared" si="1921"/>
        <v>0</v>
      </c>
      <c r="DE879" s="208">
        <f t="shared" si="1922"/>
        <v>0</v>
      </c>
      <c r="DF879" s="328">
        <v>38.9</v>
      </c>
      <c r="DG879" s="328">
        <f t="shared" si="2002"/>
        <v>0</v>
      </c>
      <c r="DH879" s="329">
        <f t="shared" si="2003"/>
        <v>0</v>
      </c>
      <c r="DI879" s="329">
        <f t="shared" si="2004"/>
        <v>0</v>
      </c>
      <c r="DJ879" s="329">
        <f t="shared" si="2005"/>
        <v>0</v>
      </c>
      <c r="DK879" s="329">
        <f t="shared" si="2006"/>
        <v>0</v>
      </c>
      <c r="DL879" s="329">
        <f t="shared" si="2007"/>
        <v>0</v>
      </c>
      <c r="DM879" s="329">
        <f t="shared" si="2008"/>
        <v>0</v>
      </c>
      <c r="DN879" s="170">
        <f t="shared" si="1923"/>
        <v>0</v>
      </c>
      <c r="DO879" s="208">
        <f t="shared" si="1924"/>
        <v>0</v>
      </c>
      <c r="DP879" s="328">
        <v>38.9</v>
      </c>
      <c r="DQ879" s="328">
        <f t="shared" si="2009"/>
        <v>0</v>
      </c>
      <c r="DR879" s="329">
        <f t="shared" si="2010"/>
        <v>0</v>
      </c>
      <c r="DS879" s="329">
        <f t="shared" si="2011"/>
        <v>0</v>
      </c>
      <c r="DT879" s="329">
        <f t="shared" si="2012"/>
        <v>0</v>
      </c>
      <c r="DU879" s="329">
        <f t="shared" si="2013"/>
        <v>0</v>
      </c>
      <c r="DV879" s="329">
        <f t="shared" si="2014"/>
        <v>0</v>
      </c>
      <c r="DW879" s="329">
        <f t="shared" si="2015"/>
        <v>0</v>
      </c>
      <c r="DX879" s="170">
        <f t="shared" si="1925"/>
        <v>0</v>
      </c>
      <c r="DY879" s="208">
        <f t="shared" si="1926"/>
        <v>0</v>
      </c>
      <c r="DZ879" s="328">
        <v>38.9</v>
      </c>
      <c r="EA879" s="328">
        <f t="shared" si="2016"/>
        <v>0</v>
      </c>
      <c r="EB879" s="329">
        <f t="shared" si="2017"/>
        <v>0</v>
      </c>
      <c r="EC879" s="329">
        <f t="shared" si="2018"/>
        <v>0</v>
      </c>
      <c r="ED879" s="329">
        <f t="shared" si="2019"/>
        <v>0</v>
      </c>
      <c r="EE879" s="329">
        <f t="shared" si="2020"/>
        <v>0</v>
      </c>
      <c r="EF879" s="329">
        <f t="shared" si="2021"/>
        <v>0</v>
      </c>
      <c r="EG879" s="329">
        <f t="shared" si="2022"/>
        <v>0</v>
      </c>
      <c r="EH879" s="170">
        <f t="shared" si="1927"/>
        <v>0</v>
      </c>
      <c r="EI879" s="208">
        <f t="shared" si="1928"/>
        <v>0</v>
      </c>
      <c r="EJ879" s="328">
        <v>38.9</v>
      </c>
      <c r="EK879" s="328">
        <f t="shared" si="2023"/>
        <v>0</v>
      </c>
      <c r="EL879" s="329">
        <f t="shared" si="2024"/>
        <v>0</v>
      </c>
      <c r="EM879" s="329">
        <f t="shared" si="2025"/>
        <v>0</v>
      </c>
      <c r="EN879" s="329">
        <f t="shared" si="2026"/>
        <v>0</v>
      </c>
      <c r="EO879" s="329">
        <f t="shared" si="2027"/>
        <v>0</v>
      </c>
      <c r="EP879" s="329">
        <f t="shared" si="2028"/>
        <v>0</v>
      </c>
      <c r="EQ879" s="329">
        <f t="shared" si="2029"/>
        <v>0</v>
      </c>
      <c r="ER879" s="170">
        <f t="shared" si="1929"/>
        <v>0</v>
      </c>
      <c r="ES879" s="208">
        <f t="shared" si="1930"/>
        <v>0</v>
      </c>
      <c r="ET879" s="328">
        <v>38.9</v>
      </c>
      <c r="EU879" s="328">
        <f t="shared" si="2030"/>
        <v>0</v>
      </c>
      <c r="EV879" s="329">
        <f t="shared" si="2031"/>
        <v>0</v>
      </c>
      <c r="EW879" s="329">
        <f t="shared" si="2032"/>
        <v>0</v>
      </c>
      <c r="EX879" s="329">
        <f t="shared" si="2033"/>
        <v>0</v>
      </c>
      <c r="EY879" s="329">
        <f t="shared" si="2034"/>
        <v>0</v>
      </c>
      <c r="EZ879" s="329">
        <f t="shared" si="2035"/>
        <v>0</v>
      </c>
      <c r="FA879" s="329">
        <f t="shared" si="2036"/>
        <v>0</v>
      </c>
      <c r="FB879" s="170">
        <f t="shared" si="1931"/>
        <v>0</v>
      </c>
      <c r="FC879" s="208">
        <f t="shared" si="1932"/>
        <v>0</v>
      </c>
      <c r="FD879" s="328">
        <v>38.9</v>
      </c>
      <c r="FE879" s="328">
        <f t="shared" si="2037"/>
        <v>0</v>
      </c>
      <c r="FF879" s="329">
        <f t="shared" si="2038"/>
        <v>0</v>
      </c>
      <c r="FG879" s="329">
        <f t="shared" si="2039"/>
        <v>0</v>
      </c>
      <c r="FH879" s="329">
        <f t="shared" si="2040"/>
        <v>0</v>
      </c>
      <c r="FI879" s="329">
        <f t="shared" si="2041"/>
        <v>0</v>
      </c>
      <c r="FJ879" s="329">
        <f t="shared" si="2042"/>
        <v>0</v>
      </c>
      <c r="FK879" s="329">
        <f t="shared" si="2043"/>
        <v>0</v>
      </c>
      <c r="FL879" s="170">
        <f t="shared" si="1891"/>
        <v>0</v>
      </c>
      <c r="FM879" s="208">
        <f t="shared" si="1933"/>
        <v>0</v>
      </c>
      <c r="FN879" s="328">
        <v>38.9</v>
      </c>
      <c r="FO879" s="328">
        <f t="shared" si="2070"/>
        <v>0</v>
      </c>
      <c r="FP879" s="329">
        <f t="shared" si="2071"/>
        <v>0</v>
      </c>
      <c r="FQ879" s="329">
        <f t="shared" si="2072"/>
        <v>0</v>
      </c>
      <c r="FR879" s="329">
        <f t="shared" si="2073"/>
        <v>0</v>
      </c>
      <c r="FS879" s="329">
        <f t="shared" si="2074"/>
        <v>0</v>
      </c>
      <c r="FT879" s="329">
        <f t="shared" si="2075"/>
        <v>0</v>
      </c>
      <c r="FU879" s="329">
        <f t="shared" si="2076"/>
        <v>0</v>
      </c>
      <c r="FV879" s="170">
        <f t="shared" si="1892"/>
        <v>0</v>
      </c>
      <c r="FW879" s="208">
        <f t="shared" si="1934"/>
        <v>0</v>
      </c>
      <c r="FX879" s="328">
        <v>38.9</v>
      </c>
      <c r="FY879" s="328">
        <f t="shared" si="2077"/>
        <v>0</v>
      </c>
      <c r="FZ879" s="329">
        <f t="shared" si="2078"/>
        <v>0</v>
      </c>
      <c r="GA879" s="329">
        <f t="shared" si="2079"/>
        <v>0</v>
      </c>
      <c r="GB879" s="329">
        <f t="shared" si="2080"/>
        <v>0</v>
      </c>
      <c r="GC879" s="329">
        <f t="shared" si="2081"/>
        <v>0</v>
      </c>
      <c r="GD879" s="329">
        <f t="shared" si="2082"/>
        <v>0</v>
      </c>
      <c r="GE879" s="329">
        <f t="shared" si="2083"/>
        <v>0</v>
      </c>
      <c r="GF879" s="170">
        <f t="shared" si="1893"/>
        <v>0</v>
      </c>
      <c r="GG879" s="208">
        <f t="shared" si="1935"/>
        <v>0</v>
      </c>
      <c r="GH879" s="328">
        <v>38.9</v>
      </c>
      <c r="GI879" s="328">
        <f t="shared" si="2084"/>
        <v>0</v>
      </c>
      <c r="GJ879" s="329">
        <f t="shared" si="2085"/>
        <v>0</v>
      </c>
      <c r="GK879" s="329">
        <f t="shared" si="2086"/>
        <v>0</v>
      </c>
      <c r="GL879" s="329">
        <f t="shared" si="2087"/>
        <v>0</v>
      </c>
      <c r="GM879" s="329">
        <f t="shared" si="2088"/>
        <v>0</v>
      </c>
      <c r="GN879" s="329">
        <f t="shared" si="2089"/>
        <v>0</v>
      </c>
      <c r="GO879" s="329">
        <f t="shared" si="2090"/>
        <v>0</v>
      </c>
      <c r="GP879" s="170">
        <f t="shared" si="1894"/>
        <v>0</v>
      </c>
      <c r="GQ879" s="208">
        <f t="shared" si="1936"/>
        <v>0</v>
      </c>
      <c r="GR879" s="328">
        <v>38.9</v>
      </c>
      <c r="GS879" s="328">
        <f t="shared" si="2091"/>
        <v>0</v>
      </c>
      <c r="GT879" s="329">
        <f t="shared" si="2092"/>
        <v>0</v>
      </c>
      <c r="GU879" s="329">
        <f t="shared" si="2093"/>
        <v>0</v>
      </c>
      <c r="GV879" s="329">
        <f t="shared" si="2094"/>
        <v>0</v>
      </c>
      <c r="GW879" s="329">
        <f t="shared" si="2095"/>
        <v>0</v>
      </c>
      <c r="GX879" s="329">
        <f t="shared" si="2096"/>
        <v>0</v>
      </c>
      <c r="GY879" s="329">
        <f t="shared" si="2097"/>
        <v>0</v>
      </c>
      <c r="GZ879" s="170">
        <f t="shared" si="1895"/>
        <v>0</v>
      </c>
      <c r="HA879" s="208">
        <f t="shared" si="1937"/>
        <v>0</v>
      </c>
      <c r="HB879" s="328">
        <v>38.9</v>
      </c>
      <c r="HC879" s="328">
        <f t="shared" si="1938"/>
        <v>0</v>
      </c>
      <c r="HD879" s="329">
        <f t="shared" si="2044"/>
        <v>0</v>
      </c>
      <c r="HE879" s="329">
        <f t="shared" si="2045"/>
        <v>0</v>
      </c>
      <c r="HF879" s="329">
        <f t="shared" si="2046"/>
        <v>0</v>
      </c>
      <c r="HG879" s="329">
        <f t="shared" si="2047"/>
        <v>0</v>
      </c>
      <c r="HH879" s="329">
        <f t="shared" si="2048"/>
        <v>0</v>
      </c>
      <c r="HI879" s="329">
        <f t="shared" si="2049"/>
        <v>0</v>
      </c>
      <c r="HJ879" s="170">
        <f t="shared" si="1896"/>
        <v>0</v>
      </c>
      <c r="HK879" s="208">
        <f t="shared" si="1939"/>
        <v>0</v>
      </c>
      <c r="HL879" s="328">
        <v>38.9</v>
      </c>
      <c r="HM879" s="328">
        <f t="shared" si="1940"/>
        <v>0</v>
      </c>
      <c r="HN879" s="329">
        <f t="shared" si="2050"/>
        <v>0</v>
      </c>
      <c r="HO879" s="329">
        <f t="shared" si="2051"/>
        <v>0</v>
      </c>
      <c r="HP879" s="329">
        <f t="shared" si="2052"/>
        <v>0</v>
      </c>
      <c r="HQ879" s="329">
        <f t="shared" si="2053"/>
        <v>0</v>
      </c>
      <c r="HR879" s="329">
        <f t="shared" si="2054"/>
        <v>0</v>
      </c>
      <c r="HS879" s="329">
        <f t="shared" si="2055"/>
        <v>0</v>
      </c>
      <c r="HT879" s="170">
        <f t="shared" si="1941"/>
        <v>0</v>
      </c>
      <c r="HU879" s="208">
        <f t="shared" si="1942"/>
        <v>0</v>
      </c>
      <c r="HV879" s="328">
        <v>38.9</v>
      </c>
      <c r="HW879" s="328">
        <f t="shared" si="2056"/>
        <v>0</v>
      </c>
      <c r="HX879" s="329">
        <f t="shared" si="2057"/>
        <v>0</v>
      </c>
      <c r="HY879" s="329">
        <f t="shared" si="2058"/>
        <v>0</v>
      </c>
      <c r="HZ879" s="329">
        <f t="shared" si="2059"/>
        <v>0</v>
      </c>
      <c r="IA879" s="329">
        <f t="shared" si="2060"/>
        <v>0</v>
      </c>
      <c r="IB879" s="329">
        <f t="shared" si="2061"/>
        <v>0</v>
      </c>
      <c r="IC879" s="329">
        <f t="shared" si="2062"/>
        <v>0</v>
      </c>
      <c r="ID879" s="170">
        <f t="shared" si="1943"/>
        <v>0</v>
      </c>
      <c r="IE879" s="208">
        <f t="shared" si="1944"/>
        <v>0</v>
      </c>
      <c r="IF879" s="328">
        <v>38.9</v>
      </c>
      <c r="IG879" s="328">
        <f t="shared" si="2063"/>
        <v>0</v>
      </c>
      <c r="IH879" s="329">
        <f t="shared" si="2064"/>
        <v>0</v>
      </c>
      <c r="II879" s="329">
        <f t="shared" si="2065"/>
        <v>0</v>
      </c>
      <c r="IJ879" s="329">
        <f t="shared" si="2066"/>
        <v>0</v>
      </c>
      <c r="IK879" s="329">
        <f t="shared" si="2067"/>
        <v>0</v>
      </c>
      <c r="IL879" s="329">
        <f t="shared" si="2068"/>
        <v>0</v>
      </c>
      <c r="IM879" s="329">
        <f t="shared" si="2069"/>
        <v>0</v>
      </c>
      <c r="IN879" s="170">
        <f t="shared" si="1897"/>
        <v>0</v>
      </c>
    </row>
    <row r="880" spans="1:248">
      <c r="A880" s="318"/>
      <c r="B880" s="318"/>
      <c r="C880" s="318"/>
      <c r="D880" s="318"/>
      <c r="E880" s="318"/>
      <c r="F880" s="318"/>
      <c r="G880" s="318"/>
      <c r="H880" s="318"/>
      <c r="I880" s="318"/>
      <c r="K880" s="318"/>
      <c r="L880" s="318"/>
      <c r="M880" s="318"/>
      <c r="N880" s="318"/>
      <c r="O880" s="318"/>
      <c r="P880" s="318"/>
      <c r="Q880" s="318"/>
      <c r="R880" s="318"/>
      <c r="S880" s="208">
        <f t="shared" si="1945"/>
        <v>0</v>
      </c>
      <c r="T880" s="328">
        <v>39</v>
      </c>
      <c r="U880" s="328">
        <f t="shared" si="1946"/>
        <v>0</v>
      </c>
      <c r="V880" s="329">
        <f t="shared" si="1947"/>
        <v>0</v>
      </c>
      <c r="W880" s="329">
        <f t="shared" si="1948"/>
        <v>0</v>
      </c>
      <c r="X880" s="329">
        <f t="shared" si="1949"/>
        <v>0</v>
      </c>
      <c r="Y880" s="329">
        <f t="shared" si="1950"/>
        <v>0</v>
      </c>
      <c r="Z880" s="329">
        <f t="shared" si="1951"/>
        <v>0</v>
      </c>
      <c r="AA880" s="329">
        <f t="shared" si="1952"/>
        <v>0</v>
      </c>
      <c r="AB880" s="170">
        <f t="shared" si="1898"/>
        <v>0</v>
      </c>
      <c r="AC880" s="208">
        <f t="shared" si="1899"/>
        <v>0</v>
      </c>
      <c r="AD880" s="328">
        <v>39</v>
      </c>
      <c r="AE880" s="328">
        <f t="shared" si="1953"/>
        <v>0</v>
      </c>
      <c r="AF880" s="329">
        <f t="shared" si="1954"/>
        <v>0</v>
      </c>
      <c r="AG880" s="329">
        <f t="shared" si="1955"/>
        <v>0</v>
      </c>
      <c r="AH880" s="329">
        <f t="shared" si="1956"/>
        <v>0</v>
      </c>
      <c r="AI880" s="329">
        <f t="shared" si="1957"/>
        <v>0</v>
      </c>
      <c r="AJ880" s="329">
        <f t="shared" si="1958"/>
        <v>0</v>
      </c>
      <c r="AK880" s="329">
        <f t="shared" si="1959"/>
        <v>0</v>
      </c>
      <c r="AL880" s="170">
        <f t="shared" si="1900"/>
        <v>0</v>
      </c>
      <c r="AM880" s="208">
        <f t="shared" si="1901"/>
        <v>0</v>
      </c>
      <c r="AN880" s="328">
        <v>39</v>
      </c>
      <c r="AO880" s="328">
        <f t="shared" si="1960"/>
        <v>0</v>
      </c>
      <c r="AP880" s="329">
        <f t="shared" si="1961"/>
        <v>0</v>
      </c>
      <c r="AQ880" s="329">
        <f t="shared" si="1962"/>
        <v>0</v>
      </c>
      <c r="AR880" s="329">
        <f t="shared" si="1963"/>
        <v>0</v>
      </c>
      <c r="AS880" s="329">
        <f t="shared" si="1964"/>
        <v>0</v>
      </c>
      <c r="AT880" s="329">
        <f t="shared" si="1965"/>
        <v>0</v>
      </c>
      <c r="AU880" s="329">
        <f t="shared" si="1966"/>
        <v>0</v>
      </c>
      <c r="AV880" s="170">
        <f t="shared" si="1902"/>
        <v>0</v>
      </c>
      <c r="AW880" s="208">
        <f t="shared" si="1903"/>
        <v>0</v>
      </c>
      <c r="AX880" s="328">
        <v>39</v>
      </c>
      <c r="AY880" s="328">
        <f t="shared" si="1967"/>
        <v>0</v>
      </c>
      <c r="AZ880" s="329">
        <f t="shared" si="1968"/>
        <v>0</v>
      </c>
      <c r="BA880" s="329">
        <f t="shared" si="1969"/>
        <v>0</v>
      </c>
      <c r="BB880" s="329">
        <f t="shared" si="1970"/>
        <v>0</v>
      </c>
      <c r="BC880" s="329">
        <f t="shared" si="1971"/>
        <v>0</v>
      </c>
      <c r="BD880" s="329">
        <f t="shared" si="1972"/>
        <v>0</v>
      </c>
      <c r="BE880" s="329">
        <f t="shared" si="1973"/>
        <v>0</v>
      </c>
      <c r="BF880" s="170">
        <f t="shared" si="1904"/>
        <v>0</v>
      </c>
      <c r="BG880" s="208">
        <f t="shared" si="1905"/>
        <v>0</v>
      </c>
      <c r="BH880" s="328">
        <v>39</v>
      </c>
      <c r="BI880" s="328">
        <f t="shared" si="1906"/>
        <v>0</v>
      </c>
      <c r="BJ880" s="329">
        <f t="shared" si="1907"/>
        <v>0</v>
      </c>
      <c r="BK880" s="329">
        <f t="shared" si="1908"/>
        <v>0</v>
      </c>
      <c r="BL880" s="329">
        <f t="shared" si="1909"/>
        <v>0</v>
      </c>
      <c r="BM880" s="329">
        <f t="shared" si="1910"/>
        <v>0</v>
      </c>
      <c r="BN880" s="329">
        <f t="shared" si="1911"/>
        <v>0</v>
      </c>
      <c r="BO880" s="329">
        <f t="shared" si="1912"/>
        <v>0</v>
      </c>
      <c r="BP880" s="170">
        <f t="shared" si="1913"/>
        <v>0</v>
      </c>
      <c r="BQ880" s="208">
        <f t="shared" si="1914"/>
        <v>0</v>
      </c>
      <c r="BR880" s="328">
        <v>39</v>
      </c>
      <c r="BS880" s="328">
        <f t="shared" si="1974"/>
        <v>0</v>
      </c>
      <c r="BT880" s="329">
        <f t="shared" si="1975"/>
        <v>0</v>
      </c>
      <c r="BU880" s="329">
        <f t="shared" si="1976"/>
        <v>0</v>
      </c>
      <c r="BV880" s="329">
        <f t="shared" si="1977"/>
        <v>0</v>
      </c>
      <c r="BW880" s="329">
        <f t="shared" si="1978"/>
        <v>0</v>
      </c>
      <c r="BX880" s="329">
        <f t="shared" si="1979"/>
        <v>0</v>
      </c>
      <c r="BY880" s="329">
        <f t="shared" si="1980"/>
        <v>0</v>
      </c>
      <c r="BZ880" s="170">
        <f t="shared" si="1915"/>
        <v>0</v>
      </c>
      <c r="CA880" s="208">
        <f t="shared" si="1916"/>
        <v>0</v>
      </c>
      <c r="CB880" s="328">
        <v>39</v>
      </c>
      <c r="CC880" s="328">
        <f t="shared" si="1981"/>
        <v>0</v>
      </c>
      <c r="CD880" s="329">
        <f t="shared" si="1982"/>
        <v>0</v>
      </c>
      <c r="CE880" s="329">
        <f t="shared" si="1983"/>
        <v>0</v>
      </c>
      <c r="CF880" s="329">
        <f t="shared" si="1984"/>
        <v>0</v>
      </c>
      <c r="CG880" s="329">
        <f t="shared" si="1985"/>
        <v>0</v>
      </c>
      <c r="CH880" s="329">
        <f t="shared" si="1986"/>
        <v>0</v>
      </c>
      <c r="CI880" s="329">
        <f t="shared" si="1987"/>
        <v>0</v>
      </c>
      <c r="CJ880" s="170">
        <f t="shared" si="1917"/>
        <v>0</v>
      </c>
      <c r="CK880" s="208">
        <f t="shared" si="1918"/>
        <v>0</v>
      </c>
      <c r="CL880" s="328">
        <v>39</v>
      </c>
      <c r="CM880" s="328">
        <f t="shared" si="1988"/>
        <v>0</v>
      </c>
      <c r="CN880" s="329">
        <f t="shared" si="1989"/>
        <v>0</v>
      </c>
      <c r="CO880" s="329">
        <f t="shared" si="1990"/>
        <v>0</v>
      </c>
      <c r="CP880" s="329">
        <f t="shared" si="1991"/>
        <v>0</v>
      </c>
      <c r="CQ880" s="329">
        <f t="shared" si="1992"/>
        <v>0</v>
      </c>
      <c r="CR880" s="329">
        <f t="shared" si="1993"/>
        <v>0</v>
      </c>
      <c r="CS880" s="329">
        <f t="shared" si="1994"/>
        <v>0</v>
      </c>
      <c r="CT880" s="170">
        <f t="shared" si="1919"/>
        <v>0</v>
      </c>
      <c r="CU880" s="208">
        <f t="shared" si="1920"/>
        <v>0</v>
      </c>
      <c r="CV880" s="328">
        <v>39</v>
      </c>
      <c r="CW880" s="328">
        <f t="shared" si="1995"/>
        <v>0</v>
      </c>
      <c r="CX880" s="329">
        <f t="shared" si="1996"/>
        <v>0</v>
      </c>
      <c r="CY880" s="329">
        <f t="shared" si="1997"/>
        <v>0</v>
      </c>
      <c r="CZ880" s="329">
        <f t="shared" si="1998"/>
        <v>0</v>
      </c>
      <c r="DA880" s="329">
        <f t="shared" si="1999"/>
        <v>0</v>
      </c>
      <c r="DB880" s="329">
        <f t="shared" si="2000"/>
        <v>0</v>
      </c>
      <c r="DC880" s="329">
        <f t="shared" si="2001"/>
        <v>0</v>
      </c>
      <c r="DD880" s="170">
        <f t="shared" si="1921"/>
        <v>0</v>
      </c>
      <c r="DE880" s="208">
        <f t="shared" si="1922"/>
        <v>0</v>
      </c>
      <c r="DF880" s="328">
        <v>39</v>
      </c>
      <c r="DG880" s="328">
        <f t="shared" si="2002"/>
        <v>0</v>
      </c>
      <c r="DH880" s="329">
        <f t="shared" si="2003"/>
        <v>0</v>
      </c>
      <c r="DI880" s="329">
        <f t="shared" si="2004"/>
        <v>0</v>
      </c>
      <c r="DJ880" s="329">
        <f t="shared" si="2005"/>
        <v>0</v>
      </c>
      <c r="DK880" s="329">
        <f t="shared" si="2006"/>
        <v>0</v>
      </c>
      <c r="DL880" s="329">
        <f t="shared" si="2007"/>
        <v>0</v>
      </c>
      <c r="DM880" s="329">
        <f t="shared" si="2008"/>
        <v>0</v>
      </c>
      <c r="DN880" s="170">
        <f t="shared" si="1923"/>
        <v>0</v>
      </c>
      <c r="DO880" s="208">
        <f t="shared" si="1924"/>
        <v>0</v>
      </c>
      <c r="DP880" s="328">
        <v>39</v>
      </c>
      <c r="DQ880" s="328">
        <f t="shared" si="2009"/>
        <v>0</v>
      </c>
      <c r="DR880" s="329">
        <f t="shared" si="2010"/>
        <v>0</v>
      </c>
      <c r="DS880" s="329">
        <f t="shared" si="2011"/>
        <v>0</v>
      </c>
      <c r="DT880" s="329">
        <f t="shared" si="2012"/>
        <v>0</v>
      </c>
      <c r="DU880" s="329">
        <f t="shared" si="2013"/>
        <v>0</v>
      </c>
      <c r="DV880" s="329">
        <f t="shared" si="2014"/>
        <v>0</v>
      </c>
      <c r="DW880" s="329">
        <f t="shared" si="2015"/>
        <v>0</v>
      </c>
      <c r="DX880" s="170">
        <f t="shared" si="1925"/>
        <v>0</v>
      </c>
      <c r="DY880" s="208">
        <f t="shared" si="1926"/>
        <v>0</v>
      </c>
      <c r="DZ880" s="328">
        <v>39</v>
      </c>
      <c r="EA880" s="328">
        <f t="shared" si="2016"/>
        <v>0</v>
      </c>
      <c r="EB880" s="329">
        <f t="shared" si="2017"/>
        <v>0</v>
      </c>
      <c r="EC880" s="329">
        <f t="shared" si="2018"/>
        <v>0</v>
      </c>
      <c r="ED880" s="329">
        <f t="shared" si="2019"/>
        <v>0</v>
      </c>
      <c r="EE880" s="329">
        <f t="shared" si="2020"/>
        <v>0</v>
      </c>
      <c r="EF880" s="329">
        <f t="shared" si="2021"/>
        <v>0</v>
      </c>
      <c r="EG880" s="329">
        <f t="shared" si="2022"/>
        <v>0</v>
      </c>
      <c r="EH880" s="170">
        <f t="shared" si="1927"/>
        <v>0</v>
      </c>
      <c r="EI880" s="208">
        <f t="shared" si="1928"/>
        <v>0</v>
      </c>
      <c r="EJ880" s="328">
        <v>39</v>
      </c>
      <c r="EK880" s="328">
        <f t="shared" si="2023"/>
        <v>0</v>
      </c>
      <c r="EL880" s="329">
        <f t="shared" si="2024"/>
        <v>0</v>
      </c>
      <c r="EM880" s="329">
        <f t="shared" si="2025"/>
        <v>0</v>
      </c>
      <c r="EN880" s="329">
        <f t="shared" si="2026"/>
        <v>0</v>
      </c>
      <c r="EO880" s="329">
        <f t="shared" si="2027"/>
        <v>0</v>
      </c>
      <c r="EP880" s="329">
        <f t="shared" si="2028"/>
        <v>0</v>
      </c>
      <c r="EQ880" s="329">
        <f t="shared" si="2029"/>
        <v>0</v>
      </c>
      <c r="ER880" s="170">
        <f t="shared" si="1929"/>
        <v>0</v>
      </c>
      <c r="ES880" s="208">
        <f t="shared" si="1930"/>
        <v>0</v>
      </c>
      <c r="ET880" s="328">
        <v>39</v>
      </c>
      <c r="EU880" s="328">
        <f t="shared" si="2030"/>
        <v>0</v>
      </c>
      <c r="EV880" s="329">
        <f t="shared" si="2031"/>
        <v>0</v>
      </c>
      <c r="EW880" s="329">
        <f t="shared" si="2032"/>
        <v>0</v>
      </c>
      <c r="EX880" s="329">
        <f t="shared" si="2033"/>
        <v>0</v>
      </c>
      <c r="EY880" s="329">
        <f t="shared" si="2034"/>
        <v>0</v>
      </c>
      <c r="EZ880" s="329">
        <f t="shared" si="2035"/>
        <v>0</v>
      </c>
      <c r="FA880" s="329">
        <f t="shared" si="2036"/>
        <v>0</v>
      </c>
      <c r="FB880" s="170">
        <f t="shared" si="1931"/>
        <v>0</v>
      </c>
      <c r="FC880" s="208">
        <f t="shared" si="1932"/>
        <v>0</v>
      </c>
      <c r="FD880" s="328">
        <v>39</v>
      </c>
      <c r="FE880" s="328">
        <f t="shared" si="2037"/>
        <v>0</v>
      </c>
      <c r="FF880" s="329">
        <f t="shared" si="2038"/>
        <v>0</v>
      </c>
      <c r="FG880" s="329">
        <f t="shared" si="2039"/>
        <v>0</v>
      </c>
      <c r="FH880" s="329">
        <f t="shared" si="2040"/>
        <v>0</v>
      </c>
      <c r="FI880" s="329">
        <f t="shared" si="2041"/>
        <v>0</v>
      </c>
      <c r="FJ880" s="329">
        <f t="shared" si="2042"/>
        <v>0</v>
      </c>
      <c r="FK880" s="329">
        <f t="shared" si="2043"/>
        <v>0</v>
      </c>
      <c r="FL880" s="170">
        <f t="shared" si="1891"/>
        <v>0</v>
      </c>
      <c r="FM880" s="208">
        <f t="shared" si="1933"/>
        <v>0</v>
      </c>
      <c r="FN880" s="328">
        <v>39</v>
      </c>
      <c r="FO880" s="328">
        <f t="shared" si="2070"/>
        <v>0</v>
      </c>
      <c r="FP880" s="329">
        <f t="shared" si="2071"/>
        <v>0</v>
      </c>
      <c r="FQ880" s="329">
        <f t="shared" si="2072"/>
        <v>0</v>
      </c>
      <c r="FR880" s="329">
        <f t="shared" si="2073"/>
        <v>0</v>
      </c>
      <c r="FS880" s="329">
        <f t="shared" si="2074"/>
        <v>0</v>
      </c>
      <c r="FT880" s="329">
        <f t="shared" si="2075"/>
        <v>0</v>
      </c>
      <c r="FU880" s="329">
        <f t="shared" si="2076"/>
        <v>0</v>
      </c>
      <c r="FV880" s="170">
        <f t="shared" si="1892"/>
        <v>0</v>
      </c>
      <c r="FW880" s="208">
        <f t="shared" si="1934"/>
        <v>0</v>
      </c>
      <c r="FX880" s="328">
        <v>39</v>
      </c>
      <c r="FY880" s="328">
        <f t="shared" si="2077"/>
        <v>0</v>
      </c>
      <c r="FZ880" s="329">
        <f t="shared" si="2078"/>
        <v>0</v>
      </c>
      <c r="GA880" s="329">
        <f t="shared" si="2079"/>
        <v>0</v>
      </c>
      <c r="GB880" s="329">
        <f t="shared" si="2080"/>
        <v>0</v>
      </c>
      <c r="GC880" s="329">
        <f t="shared" si="2081"/>
        <v>0</v>
      </c>
      <c r="GD880" s="329">
        <f t="shared" si="2082"/>
        <v>0</v>
      </c>
      <c r="GE880" s="329">
        <f t="shared" si="2083"/>
        <v>0</v>
      </c>
      <c r="GF880" s="170">
        <f t="shared" si="1893"/>
        <v>0</v>
      </c>
      <c r="GG880" s="208">
        <f t="shared" si="1935"/>
        <v>0</v>
      </c>
      <c r="GH880" s="328">
        <v>39</v>
      </c>
      <c r="GI880" s="328">
        <f t="shared" si="2084"/>
        <v>0</v>
      </c>
      <c r="GJ880" s="329">
        <f t="shared" si="2085"/>
        <v>0</v>
      </c>
      <c r="GK880" s="329">
        <f t="shared" si="2086"/>
        <v>0</v>
      </c>
      <c r="GL880" s="329">
        <f t="shared" si="2087"/>
        <v>0</v>
      </c>
      <c r="GM880" s="329">
        <f t="shared" si="2088"/>
        <v>0</v>
      </c>
      <c r="GN880" s="329">
        <f t="shared" si="2089"/>
        <v>0</v>
      </c>
      <c r="GO880" s="329">
        <f t="shared" si="2090"/>
        <v>0</v>
      </c>
      <c r="GP880" s="170">
        <f t="shared" si="1894"/>
        <v>0</v>
      </c>
      <c r="GQ880" s="208">
        <f t="shared" si="1936"/>
        <v>0</v>
      </c>
      <c r="GR880" s="328">
        <v>39</v>
      </c>
      <c r="GS880" s="328">
        <f t="shared" si="2091"/>
        <v>0</v>
      </c>
      <c r="GT880" s="329">
        <f t="shared" si="2092"/>
        <v>0</v>
      </c>
      <c r="GU880" s="329">
        <f t="shared" si="2093"/>
        <v>0</v>
      </c>
      <c r="GV880" s="329">
        <f t="shared" si="2094"/>
        <v>0</v>
      </c>
      <c r="GW880" s="329">
        <f t="shared" si="2095"/>
        <v>0</v>
      </c>
      <c r="GX880" s="329">
        <f t="shared" si="2096"/>
        <v>0</v>
      </c>
      <c r="GY880" s="329">
        <f t="shared" si="2097"/>
        <v>0</v>
      </c>
      <c r="GZ880" s="170">
        <f t="shared" si="1895"/>
        <v>0</v>
      </c>
      <c r="HA880" s="208">
        <f t="shared" si="1937"/>
        <v>0</v>
      </c>
      <c r="HB880" s="328">
        <v>39</v>
      </c>
      <c r="HC880" s="328">
        <f t="shared" si="1938"/>
        <v>0</v>
      </c>
      <c r="HD880" s="329">
        <f t="shared" si="2044"/>
        <v>0</v>
      </c>
      <c r="HE880" s="329">
        <f t="shared" si="2045"/>
        <v>0</v>
      </c>
      <c r="HF880" s="329">
        <f t="shared" si="2046"/>
        <v>0</v>
      </c>
      <c r="HG880" s="329">
        <f t="shared" si="2047"/>
        <v>0</v>
      </c>
      <c r="HH880" s="329">
        <f t="shared" si="2048"/>
        <v>0</v>
      </c>
      <c r="HI880" s="329">
        <f t="shared" si="2049"/>
        <v>0</v>
      </c>
      <c r="HJ880" s="170">
        <f t="shared" si="1896"/>
        <v>0</v>
      </c>
      <c r="HK880" s="208">
        <f t="shared" si="1939"/>
        <v>0</v>
      </c>
      <c r="HL880" s="328">
        <v>39</v>
      </c>
      <c r="HM880" s="328">
        <f t="shared" si="1940"/>
        <v>0</v>
      </c>
      <c r="HN880" s="329">
        <f t="shared" si="2050"/>
        <v>0</v>
      </c>
      <c r="HO880" s="329">
        <f t="shared" si="2051"/>
        <v>0</v>
      </c>
      <c r="HP880" s="329">
        <f t="shared" si="2052"/>
        <v>0</v>
      </c>
      <c r="HQ880" s="329">
        <f t="shared" si="2053"/>
        <v>0</v>
      </c>
      <c r="HR880" s="329">
        <f t="shared" si="2054"/>
        <v>0</v>
      </c>
      <c r="HS880" s="329">
        <f t="shared" si="2055"/>
        <v>0</v>
      </c>
      <c r="HT880" s="170">
        <f t="shared" si="1941"/>
        <v>0</v>
      </c>
      <c r="HU880" s="208">
        <f t="shared" si="1942"/>
        <v>0</v>
      </c>
      <c r="HV880" s="328">
        <v>39</v>
      </c>
      <c r="HW880" s="328">
        <f t="shared" si="2056"/>
        <v>0</v>
      </c>
      <c r="HX880" s="329">
        <f t="shared" si="2057"/>
        <v>0</v>
      </c>
      <c r="HY880" s="329">
        <f t="shared" si="2058"/>
        <v>0</v>
      </c>
      <c r="HZ880" s="329">
        <f t="shared" si="2059"/>
        <v>0</v>
      </c>
      <c r="IA880" s="329">
        <f t="shared" si="2060"/>
        <v>0</v>
      </c>
      <c r="IB880" s="329">
        <f t="shared" si="2061"/>
        <v>0</v>
      </c>
      <c r="IC880" s="329">
        <f t="shared" si="2062"/>
        <v>0</v>
      </c>
      <c r="ID880" s="170">
        <f t="shared" si="1943"/>
        <v>0</v>
      </c>
      <c r="IE880" s="208">
        <f t="shared" si="1944"/>
        <v>0</v>
      </c>
      <c r="IF880" s="328">
        <v>39</v>
      </c>
      <c r="IG880" s="328">
        <f t="shared" si="2063"/>
        <v>0</v>
      </c>
      <c r="IH880" s="329">
        <f t="shared" si="2064"/>
        <v>0</v>
      </c>
      <c r="II880" s="329">
        <f t="shared" si="2065"/>
        <v>0</v>
      </c>
      <c r="IJ880" s="329">
        <f t="shared" si="2066"/>
        <v>0</v>
      </c>
      <c r="IK880" s="329">
        <f t="shared" si="2067"/>
        <v>0</v>
      </c>
      <c r="IL880" s="329">
        <f t="shared" si="2068"/>
        <v>0</v>
      </c>
      <c r="IM880" s="329">
        <f t="shared" si="2069"/>
        <v>0</v>
      </c>
      <c r="IN880" s="170">
        <f t="shared" si="1897"/>
        <v>0</v>
      </c>
    </row>
    <row r="881" spans="1:248">
      <c r="A881" s="318"/>
      <c r="B881" s="318"/>
      <c r="C881" s="318"/>
      <c r="D881" s="318"/>
      <c r="E881" s="318"/>
      <c r="F881" s="318"/>
      <c r="G881" s="318"/>
      <c r="H881" s="318"/>
      <c r="I881" s="318"/>
      <c r="K881" s="318"/>
      <c r="L881" s="318"/>
      <c r="M881" s="318"/>
      <c r="N881" s="318"/>
      <c r="O881" s="318"/>
      <c r="P881" s="318"/>
      <c r="Q881" s="318"/>
      <c r="R881" s="318"/>
      <c r="S881" s="208">
        <f t="shared" si="1945"/>
        <v>0</v>
      </c>
      <c r="T881" s="328">
        <v>39.1</v>
      </c>
      <c r="U881" s="328">
        <f t="shared" si="1946"/>
        <v>0</v>
      </c>
      <c r="V881" s="329">
        <f t="shared" si="1947"/>
        <v>0</v>
      </c>
      <c r="W881" s="329">
        <f t="shared" si="1948"/>
        <v>0</v>
      </c>
      <c r="X881" s="329">
        <f t="shared" si="1949"/>
        <v>0</v>
      </c>
      <c r="Y881" s="329">
        <f t="shared" si="1950"/>
        <v>0</v>
      </c>
      <c r="Z881" s="329">
        <f t="shared" si="1951"/>
        <v>0</v>
      </c>
      <c r="AA881" s="329">
        <f t="shared" si="1952"/>
        <v>0</v>
      </c>
      <c r="AB881" s="170">
        <f t="shared" si="1898"/>
        <v>0</v>
      </c>
      <c r="AC881" s="208">
        <f t="shared" si="1899"/>
        <v>0</v>
      </c>
      <c r="AD881" s="328">
        <v>39.1</v>
      </c>
      <c r="AE881" s="328">
        <f t="shared" si="1953"/>
        <v>0</v>
      </c>
      <c r="AF881" s="329">
        <f t="shared" si="1954"/>
        <v>0</v>
      </c>
      <c r="AG881" s="329">
        <f t="shared" si="1955"/>
        <v>0</v>
      </c>
      <c r="AH881" s="329">
        <f t="shared" si="1956"/>
        <v>0</v>
      </c>
      <c r="AI881" s="329">
        <f t="shared" si="1957"/>
        <v>0</v>
      </c>
      <c r="AJ881" s="329">
        <f t="shared" si="1958"/>
        <v>0</v>
      </c>
      <c r="AK881" s="329">
        <f t="shared" si="1959"/>
        <v>0</v>
      </c>
      <c r="AL881" s="170">
        <f t="shared" si="1900"/>
        <v>0</v>
      </c>
      <c r="AM881" s="208">
        <f t="shared" si="1901"/>
        <v>0</v>
      </c>
      <c r="AN881" s="328">
        <v>39.1</v>
      </c>
      <c r="AO881" s="328">
        <f t="shared" si="1960"/>
        <v>0</v>
      </c>
      <c r="AP881" s="329">
        <f t="shared" si="1961"/>
        <v>0</v>
      </c>
      <c r="AQ881" s="329">
        <f t="shared" si="1962"/>
        <v>0</v>
      </c>
      <c r="AR881" s="329">
        <f t="shared" si="1963"/>
        <v>0</v>
      </c>
      <c r="AS881" s="329">
        <f t="shared" si="1964"/>
        <v>0</v>
      </c>
      <c r="AT881" s="329">
        <f t="shared" si="1965"/>
        <v>0</v>
      </c>
      <c r="AU881" s="329">
        <f t="shared" si="1966"/>
        <v>0</v>
      </c>
      <c r="AV881" s="170">
        <f t="shared" si="1902"/>
        <v>0</v>
      </c>
      <c r="AW881" s="208">
        <f t="shared" si="1903"/>
        <v>0</v>
      </c>
      <c r="AX881" s="328">
        <v>39.1</v>
      </c>
      <c r="AY881" s="328">
        <f t="shared" si="1967"/>
        <v>0</v>
      </c>
      <c r="AZ881" s="329">
        <f t="shared" si="1968"/>
        <v>0</v>
      </c>
      <c r="BA881" s="329">
        <f t="shared" si="1969"/>
        <v>0</v>
      </c>
      <c r="BB881" s="329">
        <f t="shared" si="1970"/>
        <v>0</v>
      </c>
      <c r="BC881" s="329">
        <f t="shared" si="1971"/>
        <v>0</v>
      </c>
      <c r="BD881" s="329">
        <f t="shared" si="1972"/>
        <v>0</v>
      </c>
      <c r="BE881" s="329">
        <f t="shared" si="1973"/>
        <v>0</v>
      </c>
      <c r="BF881" s="170">
        <f t="shared" si="1904"/>
        <v>0</v>
      </c>
      <c r="BG881" s="208">
        <f t="shared" si="1905"/>
        <v>0</v>
      </c>
      <c r="BH881" s="328">
        <v>39.1</v>
      </c>
      <c r="BI881" s="328">
        <f t="shared" si="1906"/>
        <v>0</v>
      </c>
      <c r="BJ881" s="329">
        <f t="shared" si="1907"/>
        <v>0</v>
      </c>
      <c r="BK881" s="329">
        <f t="shared" si="1908"/>
        <v>0</v>
      </c>
      <c r="BL881" s="329">
        <f t="shared" si="1909"/>
        <v>0</v>
      </c>
      <c r="BM881" s="329">
        <f t="shared" si="1910"/>
        <v>0</v>
      </c>
      <c r="BN881" s="329">
        <f t="shared" si="1911"/>
        <v>0</v>
      </c>
      <c r="BO881" s="329">
        <f t="shared" si="1912"/>
        <v>0</v>
      </c>
      <c r="BP881" s="170">
        <f t="shared" si="1913"/>
        <v>0</v>
      </c>
      <c r="BQ881" s="208">
        <f t="shared" si="1914"/>
        <v>0</v>
      </c>
      <c r="BR881" s="328">
        <v>39.1</v>
      </c>
      <c r="BS881" s="328">
        <f t="shared" si="1974"/>
        <v>0</v>
      </c>
      <c r="BT881" s="329">
        <f t="shared" si="1975"/>
        <v>0</v>
      </c>
      <c r="BU881" s="329">
        <f t="shared" si="1976"/>
        <v>0</v>
      </c>
      <c r="BV881" s="329">
        <f t="shared" si="1977"/>
        <v>0</v>
      </c>
      <c r="BW881" s="329">
        <f t="shared" si="1978"/>
        <v>0</v>
      </c>
      <c r="BX881" s="329">
        <f t="shared" si="1979"/>
        <v>0</v>
      </c>
      <c r="BY881" s="329">
        <f t="shared" si="1980"/>
        <v>0</v>
      </c>
      <c r="BZ881" s="170">
        <f t="shared" si="1915"/>
        <v>0</v>
      </c>
      <c r="CA881" s="208">
        <f t="shared" si="1916"/>
        <v>0</v>
      </c>
      <c r="CB881" s="328">
        <v>39.1</v>
      </c>
      <c r="CC881" s="328">
        <f t="shared" si="1981"/>
        <v>0</v>
      </c>
      <c r="CD881" s="329">
        <f t="shared" si="1982"/>
        <v>0</v>
      </c>
      <c r="CE881" s="329">
        <f t="shared" si="1983"/>
        <v>0</v>
      </c>
      <c r="CF881" s="329">
        <f t="shared" si="1984"/>
        <v>0</v>
      </c>
      <c r="CG881" s="329">
        <f t="shared" si="1985"/>
        <v>0</v>
      </c>
      <c r="CH881" s="329">
        <f t="shared" si="1986"/>
        <v>0</v>
      </c>
      <c r="CI881" s="329">
        <f t="shared" si="1987"/>
        <v>0</v>
      </c>
      <c r="CJ881" s="170">
        <f t="shared" si="1917"/>
        <v>0</v>
      </c>
      <c r="CK881" s="208">
        <f t="shared" si="1918"/>
        <v>0</v>
      </c>
      <c r="CL881" s="328">
        <v>39.1</v>
      </c>
      <c r="CM881" s="328">
        <f t="shared" si="1988"/>
        <v>0</v>
      </c>
      <c r="CN881" s="329">
        <f t="shared" si="1989"/>
        <v>0</v>
      </c>
      <c r="CO881" s="329">
        <f t="shared" si="1990"/>
        <v>0</v>
      </c>
      <c r="CP881" s="329">
        <f t="shared" si="1991"/>
        <v>0</v>
      </c>
      <c r="CQ881" s="329">
        <f t="shared" si="1992"/>
        <v>0</v>
      </c>
      <c r="CR881" s="329">
        <f t="shared" si="1993"/>
        <v>0</v>
      </c>
      <c r="CS881" s="329">
        <f t="shared" si="1994"/>
        <v>0</v>
      </c>
      <c r="CT881" s="170">
        <f t="shared" si="1919"/>
        <v>0</v>
      </c>
      <c r="CU881" s="208">
        <f t="shared" si="1920"/>
        <v>0</v>
      </c>
      <c r="CV881" s="328">
        <v>39.1</v>
      </c>
      <c r="CW881" s="328">
        <f t="shared" si="1995"/>
        <v>0</v>
      </c>
      <c r="CX881" s="329">
        <f t="shared" si="1996"/>
        <v>0</v>
      </c>
      <c r="CY881" s="329">
        <f t="shared" si="1997"/>
        <v>0</v>
      </c>
      <c r="CZ881" s="329">
        <f t="shared" si="1998"/>
        <v>0</v>
      </c>
      <c r="DA881" s="329">
        <f t="shared" si="1999"/>
        <v>0</v>
      </c>
      <c r="DB881" s="329">
        <f t="shared" si="2000"/>
        <v>0</v>
      </c>
      <c r="DC881" s="329">
        <f t="shared" si="2001"/>
        <v>0</v>
      </c>
      <c r="DD881" s="170">
        <f t="shared" si="1921"/>
        <v>0</v>
      </c>
      <c r="DE881" s="208">
        <f t="shared" si="1922"/>
        <v>0</v>
      </c>
      <c r="DF881" s="328">
        <v>39.1</v>
      </c>
      <c r="DG881" s="328">
        <f t="shared" si="2002"/>
        <v>0</v>
      </c>
      <c r="DH881" s="329">
        <f t="shared" si="2003"/>
        <v>0</v>
      </c>
      <c r="DI881" s="329">
        <f t="shared" si="2004"/>
        <v>0</v>
      </c>
      <c r="DJ881" s="329">
        <f t="shared" si="2005"/>
        <v>0</v>
      </c>
      <c r="DK881" s="329">
        <f t="shared" si="2006"/>
        <v>0</v>
      </c>
      <c r="DL881" s="329">
        <f t="shared" si="2007"/>
        <v>0</v>
      </c>
      <c r="DM881" s="329">
        <f t="shared" si="2008"/>
        <v>0</v>
      </c>
      <c r="DN881" s="170">
        <f t="shared" si="1923"/>
        <v>0</v>
      </c>
      <c r="DO881" s="208">
        <f t="shared" si="1924"/>
        <v>0</v>
      </c>
      <c r="DP881" s="328">
        <v>39.1</v>
      </c>
      <c r="DQ881" s="328">
        <f t="shared" si="2009"/>
        <v>0</v>
      </c>
      <c r="DR881" s="329">
        <f t="shared" si="2010"/>
        <v>0</v>
      </c>
      <c r="DS881" s="329">
        <f t="shared" si="2011"/>
        <v>0</v>
      </c>
      <c r="DT881" s="329">
        <f t="shared" si="2012"/>
        <v>0</v>
      </c>
      <c r="DU881" s="329">
        <f t="shared" si="2013"/>
        <v>0</v>
      </c>
      <c r="DV881" s="329">
        <f t="shared" si="2014"/>
        <v>0</v>
      </c>
      <c r="DW881" s="329">
        <f t="shared" si="2015"/>
        <v>0</v>
      </c>
      <c r="DX881" s="170">
        <f t="shared" si="1925"/>
        <v>0</v>
      </c>
      <c r="DY881" s="208">
        <f t="shared" si="1926"/>
        <v>0</v>
      </c>
      <c r="DZ881" s="328">
        <v>39.1</v>
      </c>
      <c r="EA881" s="328">
        <f t="shared" si="2016"/>
        <v>0</v>
      </c>
      <c r="EB881" s="329">
        <f t="shared" si="2017"/>
        <v>0</v>
      </c>
      <c r="EC881" s="329">
        <f t="shared" si="2018"/>
        <v>0</v>
      </c>
      <c r="ED881" s="329">
        <f t="shared" si="2019"/>
        <v>0</v>
      </c>
      <c r="EE881" s="329">
        <f t="shared" si="2020"/>
        <v>0</v>
      </c>
      <c r="EF881" s="329">
        <f t="shared" si="2021"/>
        <v>0</v>
      </c>
      <c r="EG881" s="329">
        <f t="shared" si="2022"/>
        <v>0</v>
      </c>
      <c r="EH881" s="170">
        <f t="shared" si="1927"/>
        <v>0</v>
      </c>
      <c r="EI881" s="208">
        <f t="shared" si="1928"/>
        <v>0</v>
      </c>
      <c r="EJ881" s="328">
        <v>39.1</v>
      </c>
      <c r="EK881" s="328">
        <f t="shared" si="2023"/>
        <v>0</v>
      </c>
      <c r="EL881" s="329">
        <f t="shared" si="2024"/>
        <v>0</v>
      </c>
      <c r="EM881" s="329">
        <f t="shared" si="2025"/>
        <v>0</v>
      </c>
      <c r="EN881" s="329">
        <f t="shared" si="2026"/>
        <v>0</v>
      </c>
      <c r="EO881" s="329">
        <f t="shared" si="2027"/>
        <v>0</v>
      </c>
      <c r="EP881" s="329">
        <f t="shared" si="2028"/>
        <v>0</v>
      </c>
      <c r="EQ881" s="329">
        <f t="shared" si="2029"/>
        <v>0</v>
      </c>
      <c r="ER881" s="170">
        <f t="shared" si="1929"/>
        <v>0</v>
      </c>
      <c r="ES881" s="208">
        <f t="shared" si="1930"/>
        <v>0</v>
      </c>
      <c r="ET881" s="328">
        <v>39.1</v>
      </c>
      <c r="EU881" s="328">
        <f t="shared" si="2030"/>
        <v>0</v>
      </c>
      <c r="EV881" s="329">
        <f t="shared" si="2031"/>
        <v>0</v>
      </c>
      <c r="EW881" s="329">
        <f t="shared" si="2032"/>
        <v>0</v>
      </c>
      <c r="EX881" s="329">
        <f t="shared" si="2033"/>
        <v>0</v>
      </c>
      <c r="EY881" s="329">
        <f t="shared" si="2034"/>
        <v>0</v>
      </c>
      <c r="EZ881" s="329">
        <f t="shared" si="2035"/>
        <v>0</v>
      </c>
      <c r="FA881" s="329">
        <f t="shared" si="2036"/>
        <v>0</v>
      </c>
      <c r="FB881" s="170">
        <f t="shared" si="1931"/>
        <v>0</v>
      </c>
      <c r="FC881" s="208">
        <f t="shared" si="1932"/>
        <v>0</v>
      </c>
      <c r="FD881" s="328">
        <v>39.1</v>
      </c>
      <c r="FE881" s="328">
        <f t="shared" si="2037"/>
        <v>0</v>
      </c>
      <c r="FF881" s="329">
        <f t="shared" si="2038"/>
        <v>0</v>
      </c>
      <c r="FG881" s="329">
        <f t="shared" si="2039"/>
        <v>0</v>
      </c>
      <c r="FH881" s="329">
        <f t="shared" si="2040"/>
        <v>0</v>
      </c>
      <c r="FI881" s="329">
        <f t="shared" si="2041"/>
        <v>0</v>
      </c>
      <c r="FJ881" s="329">
        <f t="shared" si="2042"/>
        <v>0</v>
      </c>
      <c r="FK881" s="329">
        <f t="shared" si="2043"/>
        <v>0</v>
      </c>
      <c r="FL881" s="170">
        <f t="shared" si="1891"/>
        <v>0</v>
      </c>
      <c r="FM881" s="208">
        <f t="shared" si="1933"/>
        <v>0</v>
      </c>
      <c r="FN881" s="328">
        <v>39.1</v>
      </c>
      <c r="FO881" s="328">
        <f t="shared" si="2070"/>
        <v>0</v>
      </c>
      <c r="FP881" s="329">
        <f t="shared" si="2071"/>
        <v>0</v>
      </c>
      <c r="FQ881" s="329">
        <f t="shared" si="2072"/>
        <v>0</v>
      </c>
      <c r="FR881" s="329">
        <f t="shared" si="2073"/>
        <v>0</v>
      </c>
      <c r="FS881" s="329">
        <f t="shared" si="2074"/>
        <v>0</v>
      </c>
      <c r="FT881" s="329">
        <f t="shared" si="2075"/>
        <v>0</v>
      </c>
      <c r="FU881" s="329">
        <f t="shared" si="2076"/>
        <v>0</v>
      </c>
      <c r="FV881" s="170">
        <f t="shared" si="1892"/>
        <v>0</v>
      </c>
      <c r="FW881" s="208">
        <f t="shared" si="1934"/>
        <v>0</v>
      </c>
      <c r="FX881" s="328">
        <v>39.1</v>
      </c>
      <c r="FY881" s="328">
        <f t="shared" si="2077"/>
        <v>0</v>
      </c>
      <c r="FZ881" s="329">
        <f t="shared" si="2078"/>
        <v>0</v>
      </c>
      <c r="GA881" s="329">
        <f t="shared" si="2079"/>
        <v>0</v>
      </c>
      <c r="GB881" s="329">
        <f t="shared" si="2080"/>
        <v>0</v>
      </c>
      <c r="GC881" s="329">
        <f t="shared" si="2081"/>
        <v>0</v>
      </c>
      <c r="GD881" s="329">
        <f t="shared" si="2082"/>
        <v>0</v>
      </c>
      <c r="GE881" s="329">
        <f t="shared" si="2083"/>
        <v>0</v>
      </c>
      <c r="GF881" s="170">
        <f t="shared" si="1893"/>
        <v>0</v>
      </c>
      <c r="GG881" s="208">
        <f t="shared" si="1935"/>
        <v>0</v>
      </c>
      <c r="GH881" s="328">
        <v>39.1</v>
      </c>
      <c r="GI881" s="328">
        <f t="shared" si="2084"/>
        <v>0</v>
      </c>
      <c r="GJ881" s="329">
        <f t="shared" si="2085"/>
        <v>0</v>
      </c>
      <c r="GK881" s="329">
        <f t="shared" si="2086"/>
        <v>0</v>
      </c>
      <c r="GL881" s="329">
        <f t="shared" si="2087"/>
        <v>0</v>
      </c>
      <c r="GM881" s="329">
        <f t="shared" si="2088"/>
        <v>0</v>
      </c>
      <c r="GN881" s="329">
        <f t="shared" si="2089"/>
        <v>0</v>
      </c>
      <c r="GO881" s="329">
        <f t="shared" si="2090"/>
        <v>0</v>
      </c>
      <c r="GP881" s="170">
        <f t="shared" si="1894"/>
        <v>0</v>
      </c>
      <c r="GQ881" s="208">
        <f t="shared" si="1936"/>
        <v>0</v>
      </c>
      <c r="GR881" s="328">
        <v>39.1</v>
      </c>
      <c r="GS881" s="328">
        <f t="shared" si="2091"/>
        <v>0</v>
      </c>
      <c r="GT881" s="329">
        <f t="shared" si="2092"/>
        <v>0</v>
      </c>
      <c r="GU881" s="329">
        <f t="shared" si="2093"/>
        <v>0</v>
      </c>
      <c r="GV881" s="329">
        <f t="shared" si="2094"/>
        <v>0</v>
      </c>
      <c r="GW881" s="329">
        <f t="shared" si="2095"/>
        <v>0</v>
      </c>
      <c r="GX881" s="329">
        <f t="shared" si="2096"/>
        <v>0</v>
      </c>
      <c r="GY881" s="329">
        <f t="shared" si="2097"/>
        <v>0</v>
      </c>
      <c r="GZ881" s="170">
        <f t="shared" si="1895"/>
        <v>0</v>
      </c>
      <c r="HA881" s="208">
        <f t="shared" si="1937"/>
        <v>0</v>
      </c>
      <c r="HB881" s="328">
        <v>39.1</v>
      </c>
      <c r="HC881" s="328">
        <f t="shared" si="1938"/>
        <v>0</v>
      </c>
      <c r="HD881" s="329">
        <f t="shared" si="2044"/>
        <v>0</v>
      </c>
      <c r="HE881" s="329">
        <f t="shared" si="2045"/>
        <v>0</v>
      </c>
      <c r="HF881" s="329">
        <f t="shared" si="2046"/>
        <v>0</v>
      </c>
      <c r="HG881" s="329">
        <f t="shared" si="2047"/>
        <v>0</v>
      </c>
      <c r="HH881" s="329">
        <f t="shared" si="2048"/>
        <v>0</v>
      </c>
      <c r="HI881" s="329">
        <f t="shared" si="2049"/>
        <v>0</v>
      </c>
      <c r="HJ881" s="170">
        <f t="shared" si="1896"/>
        <v>0</v>
      </c>
      <c r="HK881" s="208">
        <f t="shared" si="1939"/>
        <v>0</v>
      </c>
      <c r="HL881" s="328">
        <v>39.1</v>
      </c>
      <c r="HM881" s="328">
        <f t="shared" si="1940"/>
        <v>0</v>
      </c>
      <c r="HN881" s="329">
        <f t="shared" si="2050"/>
        <v>0</v>
      </c>
      <c r="HO881" s="329">
        <f t="shared" si="2051"/>
        <v>0</v>
      </c>
      <c r="HP881" s="329">
        <f t="shared" si="2052"/>
        <v>0</v>
      </c>
      <c r="HQ881" s="329">
        <f t="shared" si="2053"/>
        <v>0</v>
      </c>
      <c r="HR881" s="329">
        <f t="shared" si="2054"/>
        <v>0</v>
      </c>
      <c r="HS881" s="329">
        <f t="shared" si="2055"/>
        <v>0</v>
      </c>
      <c r="HT881" s="170">
        <f t="shared" si="1941"/>
        <v>0</v>
      </c>
      <c r="HU881" s="208">
        <f t="shared" si="1942"/>
        <v>0</v>
      </c>
      <c r="HV881" s="328">
        <v>39.1</v>
      </c>
      <c r="HW881" s="328">
        <f t="shared" si="2056"/>
        <v>0</v>
      </c>
      <c r="HX881" s="329">
        <f t="shared" si="2057"/>
        <v>0</v>
      </c>
      <c r="HY881" s="329">
        <f t="shared" si="2058"/>
        <v>0</v>
      </c>
      <c r="HZ881" s="329">
        <f t="shared" si="2059"/>
        <v>0</v>
      </c>
      <c r="IA881" s="329">
        <f t="shared" si="2060"/>
        <v>0</v>
      </c>
      <c r="IB881" s="329">
        <f t="shared" si="2061"/>
        <v>0</v>
      </c>
      <c r="IC881" s="329">
        <f t="shared" si="2062"/>
        <v>0</v>
      </c>
      <c r="ID881" s="170">
        <f t="shared" si="1943"/>
        <v>0</v>
      </c>
      <c r="IE881" s="208">
        <f t="shared" si="1944"/>
        <v>0</v>
      </c>
      <c r="IF881" s="328">
        <v>39.1</v>
      </c>
      <c r="IG881" s="328">
        <f t="shared" si="2063"/>
        <v>0</v>
      </c>
      <c r="IH881" s="329">
        <f t="shared" si="2064"/>
        <v>0</v>
      </c>
      <c r="II881" s="329">
        <f t="shared" si="2065"/>
        <v>0</v>
      </c>
      <c r="IJ881" s="329">
        <f t="shared" si="2066"/>
        <v>0</v>
      </c>
      <c r="IK881" s="329">
        <f t="shared" si="2067"/>
        <v>0</v>
      </c>
      <c r="IL881" s="329">
        <f t="shared" si="2068"/>
        <v>0</v>
      </c>
      <c r="IM881" s="329">
        <f t="shared" si="2069"/>
        <v>0</v>
      </c>
      <c r="IN881" s="170">
        <f t="shared" si="1897"/>
        <v>0</v>
      </c>
    </row>
    <row r="882" spans="1:248">
      <c r="A882" s="318"/>
      <c r="B882" s="318"/>
      <c r="C882" s="318"/>
      <c r="D882" s="318"/>
      <c r="E882" s="318"/>
      <c r="F882" s="318"/>
      <c r="G882" s="318"/>
      <c r="H882" s="318"/>
      <c r="I882" s="318"/>
      <c r="K882" s="318"/>
      <c r="L882" s="318"/>
      <c r="M882" s="318"/>
      <c r="N882" s="318"/>
      <c r="O882" s="318"/>
      <c r="P882" s="318"/>
      <c r="Q882" s="318"/>
      <c r="R882" s="318"/>
      <c r="S882" s="208">
        <f t="shared" si="1945"/>
        <v>0</v>
      </c>
      <c r="T882" s="328">
        <v>39.200000000000003</v>
      </c>
      <c r="U882" s="328">
        <f t="shared" si="1946"/>
        <v>0</v>
      </c>
      <c r="V882" s="329">
        <f t="shared" si="1947"/>
        <v>0</v>
      </c>
      <c r="W882" s="329">
        <f t="shared" si="1948"/>
        <v>0</v>
      </c>
      <c r="X882" s="329">
        <f t="shared" si="1949"/>
        <v>0</v>
      </c>
      <c r="Y882" s="329">
        <f t="shared" si="1950"/>
        <v>0</v>
      </c>
      <c r="Z882" s="329">
        <f t="shared" si="1951"/>
        <v>0</v>
      </c>
      <c r="AA882" s="329">
        <f t="shared" si="1952"/>
        <v>0</v>
      </c>
      <c r="AB882" s="170">
        <f t="shared" si="1898"/>
        <v>0</v>
      </c>
      <c r="AC882" s="208">
        <f t="shared" si="1899"/>
        <v>0</v>
      </c>
      <c r="AD882" s="328">
        <v>39.200000000000003</v>
      </c>
      <c r="AE882" s="328">
        <f t="shared" si="1953"/>
        <v>0</v>
      </c>
      <c r="AF882" s="329">
        <f t="shared" si="1954"/>
        <v>0</v>
      </c>
      <c r="AG882" s="329">
        <f t="shared" si="1955"/>
        <v>0</v>
      </c>
      <c r="AH882" s="329">
        <f t="shared" si="1956"/>
        <v>0</v>
      </c>
      <c r="AI882" s="329">
        <f t="shared" si="1957"/>
        <v>0</v>
      </c>
      <c r="AJ882" s="329">
        <f t="shared" si="1958"/>
        <v>0</v>
      </c>
      <c r="AK882" s="329">
        <f t="shared" si="1959"/>
        <v>0</v>
      </c>
      <c r="AL882" s="170">
        <f t="shared" si="1900"/>
        <v>0</v>
      </c>
      <c r="AM882" s="208">
        <f t="shared" si="1901"/>
        <v>0</v>
      </c>
      <c r="AN882" s="328">
        <v>39.200000000000003</v>
      </c>
      <c r="AO882" s="328">
        <f t="shared" si="1960"/>
        <v>0</v>
      </c>
      <c r="AP882" s="329">
        <f t="shared" si="1961"/>
        <v>0</v>
      </c>
      <c r="AQ882" s="329">
        <f t="shared" si="1962"/>
        <v>0</v>
      </c>
      <c r="AR882" s="329">
        <f t="shared" si="1963"/>
        <v>0</v>
      </c>
      <c r="AS882" s="329">
        <f t="shared" si="1964"/>
        <v>0</v>
      </c>
      <c r="AT882" s="329">
        <f t="shared" si="1965"/>
        <v>0</v>
      </c>
      <c r="AU882" s="329">
        <f t="shared" si="1966"/>
        <v>0</v>
      </c>
      <c r="AV882" s="170">
        <f t="shared" si="1902"/>
        <v>0</v>
      </c>
      <c r="AW882" s="208">
        <f t="shared" si="1903"/>
        <v>0</v>
      </c>
      <c r="AX882" s="328">
        <v>39.200000000000003</v>
      </c>
      <c r="AY882" s="328">
        <f t="shared" si="1967"/>
        <v>0</v>
      </c>
      <c r="AZ882" s="329">
        <f t="shared" si="1968"/>
        <v>0</v>
      </c>
      <c r="BA882" s="329">
        <f t="shared" si="1969"/>
        <v>0</v>
      </c>
      <c r="BB882" s="329">
        <f t="shared" si="1970"/>
        <v>0</v>
      </c>
      <c r="BC882" s="329">
        <f t="shared" si="1971"/>
        <v>0</v>
      </c>
      <c r="BD882" s="329">
        <f t="shared" si="1972"/>
        <v>0</v>
      </c>
      <c r="BE882" s="329">
        <f t="shared" si="1973"/>
        <v>0</v>
      </c>
      <c r="BF882" s="170">
        <f t="shared" si="1904"/>
        <v>0</v>
      </c>
      <c r="BG882" s="208">
        <f t="shared" si="1905"/>
        <v>0</v>
      </c>
      <c r="BH882" s="328">
        <v>39.200000000000003</v>
      </c>
      <c r="BI882" s="328">
        <f t="shared" si="1906"/>
        <v>0</v>
      </c>
      <c r="BJ882" s="329">
        <f t="shared" si="1907"/>
        <v>0</v>
      </c>
      <c r="BK882" s="329">
        <f t="shared" si="1908"/>
        <v>0</v>
      </c>
      <c r="BL882" s="329">
        <f t="shared" si="1909"/>
        <v>0</v>
      </c>
      <c r="BM882" s="329">
        <f t="shared" si="1910"/>
        <v>0</v>
      </c>
      <c r="BN882" s="329">
        <f t="shared" si="1911"/>
        <v>0</v>
      </c>
      <c r="BO882" s="329">
        <f t="shared" si="1912"/>
        <v>0</v>
      </c>
      <c r="BP882" s="170">
        <f t="shared" si="1913"/>
        <v>0</v>
      </c>
      <c r="BQ882" s="208">
        <f t="shared" si="1914"/>
        <v>0</v>
      </c>
      <c r="BR882" s="328">
        <v>39.200000000000003</v>
      </c>
      <c r="BS882" s="328">
        <f t="shared" si="1974"/>
        <v>0</v>
      </c>
      <c r="BT882" s="329">
        <f t="shared" si="1975"/>
        <v>0</v>
      </c>
      <c r="BU882" s="329">
        <f t="shared" si="1976"/>
        <v>0</v>
      </c>
      <c r="BV882" s="329">
        <f t="shared" si="1977"/>
        <v>0</v>
      </c>
      <c r="BW882" s="329">
        <f t="shared" si="1978"/>
        <v>0</v>
      </c>
      <c r="BX882" s="329">
        <f t="shared" si="1979"/>
        <v>0</v>
      </c>
      <c r="BY882" s="329">
        <f t="shared" si="1980"/>
        <v>0</v>
      </c>
      <c r="BZ882" s="170">
        <f t="shared" si="1915"/>
        <v>0</v>
      </c>
      <c r="CA882" s="208">
        <f t="shared" si="1916"/>
        <v>0</v>
      </c>
      <c r="CB882" s="328">
        <v>39.200000000000003</v>
      </c>
      <c r="CC882" s="328">
        <f t="shared" si="1981"/>
        <v>0</v>
      </c>
      <c r="CD882" s="329">
        <f t="shared" si="1982"/>
        <v>0</v>
      </c>
      <c r="CE882" s="329">
        <f t="shared" si="1983"/>
        <v>0</v>
      </c>
      <c r="CF882" s="329">
        <f t="shared" si="1984"/>
        <v>0</v>
      </c>
      <c r="CG882" s="329">
        <f t="shared" si="1985"/>
        <v>0</v>
      </c>
      <c r="CH882" s="329">
        <f t="shared" si="1986"/>
        <v>0</v>
      </c>
      <c r="CI882" s="329">
        <f t="shared" si="1987"/>
        <v>0</v>
      </c>
      <c r="CJ882" s="170">
        <f t="shared" si="1917"/>
        <v>0</v>
      </c>
      <c r="CK882" s="208">
        <f t="shared" si="1918"/>
        <v>0</v>
      </c>
      <c r="CL882" s="328">
        <v>39.200000000000003</v>
      </c>
      <c r="CM882" s="328">
        <f t="shared" si="1988"/>
        <v>0</v>
      </c>
      <c r="CN882" s="329">
        <f t="shared" si="1989"/>
        <v>0</v>
      </c>
      <c r="CO882" s="329">
        <f t="shared" si="1990"/>
        <v>0</v>
      </c>
      <c r="CP882" s="329">
        <f t="shared" si="1991"/>
        <v>0</v>
      </c>
      <c r="CQ882" s="329">
        <f t="shared" si="1992"/>
        <v>0</v>
      </c>
      <c r="CR882" s="329">
        <f t="shared" si="1993"/>
        <v>0</v>
      </c>
      <c r="CS882" s="329">
        <f t="shared" si="1994"/>
        <v>0</v>
      </c>
      <c r="CT882" s="170">
        <f t="shared" si="1919"/>
        <v>0</v>
      </c>
      <c r="CU882" s="208">
        <f t="shared" si="1920"/>
        <v>0</v>
      </c>
      <c r="CV882" s="328">
        <v>39.200000000000003</v>
      </c>
      <c r="CW882" s="328">
        <f t="shared" si="1995"/>
        <v>0</v>
      </c>
      <c r="CX882" s="329">
        <f t="shared" si="1996"/>
        <v>0</v>
      </c>
      <c r="CY882" s="329">
        <f t="shared" si="1997"/>
        <v>0</v>
      </c>
      <c r="CZ882" s="329">
        <f t="shared" si="1998"/>
        <v>0</v>
      </c>
      <c r="DA882" s="329">
        <f t="shared" si="1999"/>
        <v>0</v>
      </c>
      <c r="DB882" s="329">
        <f t="shared" si="2000"/>
        <v>0</v>
      </c>
      <c r="DC882" s="329">
        <f t="shared" si="2001"/>
        <v>0</v>
      </c>
      <c r="DD882" s="170">
        <f t="shared" si="1921"/>
        <v>0</v>
      </c>
      <c r="DE882" s="208">
        <f t="shared" si="1922"/>
        <v>0</v>
      </c>
      <c r="DF882" s="328">
        <v>39.200000000000003</v>
      </c>
      <c r="DG882" s="328">
        <f t="shared" si="2002"/>
        <v>0</v>
      </c>
      <c r="DH882" s="329">
        <f t="shared" si="2003"/>
        <v>0</v>
      </c>
      <c r="DI882" s="329">
        <f t="shared" si="2004"/>
        <v>0</v>
      </c>
      <c r="DJ882" s="329">
        <f t="shared" si="2005"/>
        <v>0</v>
      </c>
      <c r="DK882" s="329">
        <f t="shared" si="2006"/>
        <v>0</v>
      </c>
      <c r="DL882" s="329">
        <f t="shared" si="2007"/>
        <v>0</v>
      </c>
      <c r="DM882" s="329">
        <f t="shared" si="2008"/>
        <v>0</v>
      </c>
      <c r="DN882" s="170">
        <f t="shared" si="1923"/>
        <v>0</v>
      </c>
      <c r="DO882" s="208">
        <f t="shared" si="1924"/>
        <v>0</v>
      </c>
      <c r="DP882" s="328">
        <v>39.200000000000003</v>
      </c>
      <c r="DQ882" s="328">
        <f t="shared" si="2009"/>
        <v>0</v>
      </c>
      <c r="DR882" s="329">
        <f t="shared" si="2010"/>
        <v>0</v>
      </c>
      <c r="DS882" s="329">
        <f t="shared" si="2011"/>
        <v>0</v>
      </c>
      <c r="DT882" s="329">
        <f t="shared" si="2012"/>
        <v>0</v>
      </c>
      <c r="DU882" s="329">
        <f t="shared" si="2013"/>
        <v>0</v>
      </c>
      <c r="DV882" s="329">
        <f t="shared" si="2014"/>
        <v>0</v>
      </c>
      <c r="DW882" s="329">
        <f t="shared" si="2015"/>
        <v>0</v>
      </c>
      <c r="DX882" s="170">
        <f t="shared" si="1925"/>
        <v>0</v>
      </c>
      <c r="DY882" s="208">
        <f t="shared" si="1926"/>
        <v>0</v>
      </c>
      <c r="DZ882" s="328">
        <v>39.200000000000003</v>
      </c>
      <c r="EA882" s="328">
        <f t="shared" si="2016"/>
        <v>0</v>
      </c>
      <c r="EB882" s="329">
        <f t="shared" si="2017"/>
        <v>0</v>
      </c>
      <c r="EC882" s="329">
        <f t="shared" si="2018"/>
        <v>0</v>
      </c>
      <c r="ED882" s="329">
        <f t="shared" si="2019"/>
        <v>0</v>
      </c>
      <c r="EE882" s="329">
        <f t="shared" si="2020"/>
        <v>0</v>
      </c>
      <c r="EF882" s="329">
        <f t="shared" si="2021"/>
        <v>0</v>
      </c>
      <c r="EG882" s="329">
        <f t="shared" si="2022"/>
        <v>0</v>
      </c>
      <c r="EH882" s="170">
        <f t="shared" si="1927"/>
        <v>0</v>
      </c>
      <c r="EI882" s="208">
        <f t="shared" si="1928"/>
        <v>0</v>
      </c>
      <c r="EJ882" s="328">
        <v>39.200000000000003</v>
      </c>
      <c r="EK882" s="328">
        <f t="shared" si="2023"/>
        <v>0</v>
      </c>
      <c r="EL882" s="329">
        <f t="shared" si="2024"/>
        <v>0</v>
      </c>
      <c r="EM882" s="329">
        <f t="shared" si="2025"/>
        <v>0</v>
      </c>
      <c r="EN882" s="329">
        <f t="shared" si="2026"/>
        <v>0</v>
      </c>
      <c r="EO882" s="329">
        <f t="shared" si="2027"/>
        <v>0</v>
      </c>
      <c r="EP882" s="329">
        <f t="shared" si="2028"/>
        <v>0</v>
      </c>
      <c r="EQ882" s="329">
        <f t="shared" si="2029"/>
        <v>0</v>
      </c>
      <c r="ER882" s="170">
        <f t="shared" si="1929"/>
        <v>0</v>
      </c>
      <c r="ES882" s="208">
        <f t="shared" si="1930"/>
        <v>0</v>
      </c>
      <c r="ET882" s="328">
        <v>39.200000000000003</v>
      </c>
      <c r="EU882" s="328">
        <f t="shared" si="2030"/>
        <v>0</v>
      </c>
      <c r="EV882" s="329">
        <f t="shared" si="2031"/>
        <v>0</v>
      </c>
      <c r="EW882" s="329">
        <f t="shared" si="2032"/>
        <v>0</v>
      </c>
      <c r="EX882" s="329">
        <f t="shared" si="2033"/>
        <v>0</v>
      </c>
      <c r="EY882" s="329">
        <f t="shared" si="2034"/>
        <v>0</v>
      </c>
      <c r="EZ882" s="329">
        <f t="shared" si="2035"/>
        <v>0</v>
      </c>
      <c r="FA882" s="329">
        <f t="shared" si="2036"/>
        <v>0</v>
      </c>
      <c r="FB882" s="170">
        <f t="shared" si="1931"/>
        <v>0</v>
      </c>
      <c r="FC882" s="208">
        <f t="shared" si="1932"/>
        <v>0</v>
      </c>
      <c r="FD882" s="328">
        <v>39.200000000000003</v>
      </c>
      <c r="FE882" s="328">
        <f t="shared" si="2037"/>
        <v>0</v>
      </c>
      <c r="FF882" s="329">
        <f t="shared" si="2038"/>
        <v>0</v>
      </c>
      <c r="FG882" s="329">
        <f t="shared" si="2039"/>
        <v>0</v>
      </c>
      <c r="FH882" s="329">
        <f t="shared" si="2040"/>
        <v>0</v>
      </c>
      <c r="FI882" s="329">
        <f t="shared" si="2041"/>
        <v>0</v>
      </c>
      <c r="FJ882" s="329">
        <f t="shared" si="2042"/>
        <v>0</v>
      </c>
      <c r="FK882" s="329">
        <f t="shared" si="2043"/>
        <v>0</v>
      </c>
      <c r="FL882" s="170">
        <f t="shared" si="1891"/>
        <v>0</v>
      </c>
      <c r="FM882" s="208">
        <f t="shared" si="1933"/>
        <v>0</v>
      </c>
      <c r="FN882" s="328">
        <v>39.200000000000003</v>
      </c>
      <c r="FO882" s="328">
        <f t="shared" si="2070"/>
        <v>0</v>
      </c>
      <c r="FP882" s="329">
        <f t="shared" si="2071"/>
        <v>0</v>
      </c>
      <c r="FQ882" s="329">
        <f t="shared" si="2072"/>
        <v>0</v>
      </c>
      <c r="FR882" s="329">
        <f t="shared" si="2073"/>
        <v>0</v>
      </c>
      <c r="FS882" s="329">
        <f t="shared" si="2074"/>
        <v>0</v>
      </c>
      <c r="FT882" s="329">
        <f t="shared" si="2075"/>
        <v>0</v>
      </c>
      <c r="FU882" s="329">
        <f t="shared" si="2076"/>
        <v>0</v>
      </c>
      <c r="FV882" s="170">
        <f t="shared" si="1892"/>
        <v>0</v>
      </c>
      <c r="FW882" s="208">
        <f t="shared" si="1934"/>
        <v>0</v>
      </c>
      <c r="FX882" s="328">
        <v>39.200000000000003</v>
      </c>
      <c r="FY882" s="328">
        <f t="shared" si="2077"/>
        <v>0</v>
      </c>
      <c r="FZ882" s="329">
        <f t="shared" si="2078"/>
        <v>0</v>
      </c>
      <c r="GA882" s="329">
        <f t="shared" si="2079"/>
        <v>0</v>
      </c>
      <c r="GB882" s="329">
        <f t="shared" si="2080"/>
        <v>0</v>
      </c>
      <c r="GC882" s="329">
        <f t="shared" si="2081"/>
        <v>0</v>
      </c>
      <c r="GD882" s="329">
        <f t="shared" si="2082"/>
        <v>0</v>
      </c>
      <c r="GE882" s="329">
        <f t="shared" si="2083"/>
        <v>0</v>
      </c>
      <c r="GF882" s="170">
        <f t="shared" si="1893"/>
        <v>0</v>
      </c>
      <c r="GG882" s="208">
        <f t="shared" si="1935"/>
        <v>0</v>
      </c>
      <c r="GH882" s="328">
        <v>39.200000000000003</v>
      </c>
      <c r="GI882" s="328">
        <f t="shared" si="2084"/>
        <v>0</v>
      </c>
      <c r="GJ882" s="329">
        <f t="shared" si="2085"/>
        <v>0</v>
      </c>
      <c r="GK882" s="329">
        <f t="shared" si="2086"/>
        <v>0</v>
      </c>
      <c r="GL882" s="329">
        <f t="shared" si="2087"/>
        <v>0</v>
      </c>
      <c r="GM882" s="329">
        <f t="shared" si="2088"/>
        <v>0</v>
      </c>
      <c r="GN882" s="329">
        <f t="shared" si="2089"/>
        <v>0</v>
      </c>
      <c r="GO882" s="329">
        <f t="shared" si="2090"/>
        <v>0</v>
      </c>
      <c r="GP882" s="170">
        <f t="shared" si="1894"/>
        <v>0</v>
      </c>
      <c r="GQ882" s="208">
        <f t="shared" si="1936"/>
        <v>0</v>
      </c>
      <c r="GR882" s="328">
        <v>39.200000000000003</v>
      </c>
      <c r="GS882" s="328">
        <f t="shared" si="2091"/>
        <v>0</v>
      </c>
      <c r="GT882" s="329">
        <f t="shared" si="2092"/>
        <v>0</v>
      </c>
      <c r="GU882" s="329">
        <f t="shared" si="2093"/>
        <v>0</v>
      </c>
      <c r="GV882" s="329">
        <f t="shared" si="2094"/>
        <v>0</v>
      </c>
      <c r="GW882" s="329">
        <f t="shared" si="2095"/>
        <v>0</v>
      </c>
      <c r="GX882" s="329">
        <f t="shared" si="2096"/>
        <v>0</v>
      </c>
      <c r="GY882" s="329">
        <f t="shared" si="2097"/>
        <v>0</v>
      </c>
      <c r="GZ882" s="170">
        <f t="shared" si="1895"/>
        <v>0</v>
      </c>
      <c r="HA882" s="208">
        <f t="shared" si="1937"/>
        <v>0</v>
      </c>
      <c r="HB882" s="328">
        <v>39.200000000000003</v>
      </c>
      <c r="HC882" s="328">
        <f t="shared" si="1938"/>
        <v>0</v>
      </c>
      <c r="HD882" s="329">
        <f t="shared" si="2044"/>
        <v>0</v>
      </c>
      <c r="HE882" s="329">
        <f t="shared" si="2045"/>
        <v>0</v>
      </c>
      <c r="HF882" s="329">
        <f t="shared" si="2046"/>
        <v>0</v>
      </c>
      <c r="HG882" s="329">
        <f t="shared" si="2047"/>
        <v>0</v>
      </c>
      <c r="HH882" s="329">
        <f t="shared" si="2048"/>
        <v>0</v>
      </c>
      <c r="HI882" s="329">
        <f t="shared" si="2049"/>
        <v>0</v>
      </c>
      <c r="HJ882" s="170">
        <f t="shared" si="1896"/>
        <v>0</v>
      </c>
      <c r="HK882" s="208">
        <f t="shared" si="1939"/>
        <v>0</v>
      </c>
      <c r="HL882" s="328">
        <v>39.200000000000003</v>
      </c>
      <c r="HM882" s="328">
        <f t="shared" si="1940"/>
        <v>0</v>
      </c>
      <c r="HN882" s="329">
        <f t="shared" si="2050"/>
        <v>0</v>
      </c>
      <c r="HO882" s="329">
        <f t="shared" si="2051"/>
        <v>0</v>
      </c>
      <c r="HP882" s="329">
        <f t="shared" si="2052"/>
        <v>0</v>
      </c>
      <c r="HQ882" s="329">
        <f t="shared" si="2053"/>
        <v>0</v>
      </c>
      <c r="HR882" s="329">
        <f t="shared" si="2054"/>
        <v>0</v>
      </c>
      <c r="HS882" s="329">
        <f t="shared" si="2055"/>
        <v>0</v>
      </c>
      <c r="HT882" s="170">
        <f t="shared" si="1941"/>
        <v>0</v>
      </c>
      <c r="HU882" s="208">
        <f t="shared" si="1942"/>
        <v>0</v>
      </c>
      <c r="HV882" s="328">
        <v>39.200000000000003</v>
      </c>
      <c r="HW882" s="328">
        <f t="shared" si="2056"/>
        <v>0</v>
      </c>
      <c r="HX882" s="329">
        <f t="shared" si="2057"/>
        <v>0</v>
      </c>
      <c r="HY882" s="329">
        <f t="shared" si="2058"/>
        <v>0</v>
      </c>
      <c r="HZ882" s="329">
        <f t="shared" si="2059"/>
        <v>0</v>
      </c>
      <c r="IA882" s="329">
        <f t="shared" si="2060"/>
        <v>0</v>
      </c>
      <c r="IB882" s="329">
        <f t="shared" si="2061"/>
        <v>0</v>
      </c>
      <c r="IC882" s="329">
        <f t="shared" si="2062"/>
        <v>0</v>
      </c>
      <c r="ID882" s="170">
        <f t="shared" si="1943"/>
        <v>0</v>
      </c>
      <c r="IE882" s="208">
        <f t="shared" si="1944"/>
        <v>0</v>
      </c>
      <c r="IF882" s="328">
        <v>39.200000000000003</v>
      </c>
      <c r="IG882" s="328">
        <f t="shared" si="2063"/>
        <v>0</v>
      </c>
      <c r="IH882" s="329">
        <f t="shared" si="2064"/>
        <v>0</v>
      </c>
      <c r="II882" s="329">
        <f t="shared" si="2065"/>
        <v>0</v>
      </c>
      <c r="IJ882" s="329">
        <f t="shared" si="2066"/>
        <v>0</v>
      </c>
      <c r="IK882" s="329">
        <f t="shared" si="2067"/>
        <v>0</v>
      </c>
      <c r="IL882" s="329">
        <f t="shared" si="2068"/>
        <v>0</v>
      </c>
      <c r="IM882" s="329">
        <f t="shared" si="2069"/>
        <v>0</v>
      </c>
      <c r="IN882" s="170">
        <f t="shared" si="1897"/>
        <v>0</v>
      </c>
    </row>
    <row r="883" spans="1:248">
      <c r="A883" s="318"/>
      <c r="B883" s="318"/>
      <c r="C883" s="318"/>
      <c r="D883" s="318"/>
      <c r="E883" s="318"/>
      <c r="F883" s="318"/>
      <c r="G883" s="318"/>
      <c r="H883" s="318"/>
      <c r="I883" s="318"/>
      <c r="K883" s="318"/>
      <c r="L883" s="318"/>
      <c r="M883" s="318"/>
      <c r="N883" s="318"/>
      <c r="O883" s="318"/>
      <c r="P883" s="318"/>
      <c r="Q883" s="318"/>
      <c r="R883" s="318"/>
      <c r="S883" s="208">
        <f t="shared" si="1945"/>
        <v>0</v>
      </c>
      <c r="T883" s="328">
        <v>39.299999999999997</v>
      </c>
      <c r="U883" s="328">
        <f t="shared" si="1946"/>
        <v>0</v>
      </c>
      <c r="V883" s="329">
        <f t="shared" si="1947"/>
        <v>0</v>
      </c>
      <c r="W883" s="329">
        <f t="shared" si="1948"/>
        <v>0</v>
      </c>
      <c r="X883" s="329">
        <f t="shared" si="1949"/>
        <v>0</v>
      </c>
      <c r="Y883" s="329">
        <f t="shared" si="1950"/>
        <v>0</v>
      </c>
      <c r="Z883" s="329">
        <f t="shared" si="1951"/>
        <v>0</v>
      </c>
      <c r="AA883" s="329">
        <f t="shared" si="1952"/>
        <v>0</v>
      </c>
      <c r="AB883" s="170">
        <f t="shared" si="1898"/>
        <v>0</v>
      </c>
      <c r="AC883" s="208">
        <f t="shared" si="1899"/>
        <v>0</v>
      </c>
      <c r="AD883" s="328">
        <v>39.299999999999997</v>
      </c>
      <c r="AE883" s="328">
        <f t="shared" si="1953"/>
        <v>0</v>
      </c>
      <c r="AF883" s="329">
        <f t="shared" si="1954"/>
        <v>0</v>
      </c>
      <c r="AG883" s="329">
        <f t="shared" si="1955"/>
        <v>0</v>
      </c>
      <c r="AH883" s="329">
        <f t="shared" si="1956"/>
        <v>0</v>
      </c>
      <c r="AI883" s="329">
        <f t="shared" si="1957"/>
        <v>0</v>
      </c>
      <c r="AJ883" s="329">
        <f t="shared" si="1958"/>
        <v>0</v>
      </c>
      <c r="AK883" s="329">
        <f t="shared" si="1959"/>
        <v>0</v>
      </c>
      <c r="AL883" s="170">
        <f t="shared" si="1900"/>
        <v>0</v>
      </c>
      <c r="AM883" s="208">
        <f t="shared" si="1901"/>
        <v>0</v>
      </c>
      <c r="AN883" s="328">
        <v>39.299999999999997</v>
      </c>
      <c r="AO883" s="328">
        <f t="shared" si="1960"/>
        <v>0</v>
      </c>
      <c r="AP883" s="329">
        <f t="shared" si="1961"/>
        <v>0</v>
      </c>
      <c r="AQ883" s="329">
        <f t="shared" si="1962"/>
        <v>0</v>
      </c>
      <c r="AR883" s="329">
        <f t="shared" si="1963"/>
        <v>0</v>
      </c>
      <c r="AS883" s="329">
        <f t="shared" si="1964"/>
        <v>0</v>
      </c>
      <c r="AT883" s="329">
        <f t="shared" si="1965"/>
        <v>0</v>
      </c>
      <c r="AU883" s="329">
        <f t="shared" si="1966"/>
        <v>0</v>
      </c>
      <c r="AV883" s="170">
        <f t="shared" si="1902"/>
        <v>0</v>
      </c>
      <c r="AW883" s="208">
        <f t="shared" si="1903"/>
        <v>0</v>
      </c>
      <c r="AX883" s="328">
        <v>39.299999999999997</v>
      </c>
      <c r="AY883" s="328">
        <f t="shared" si="1967"/>
        <v>0</v>
      </c>
      <c r="AZ883" s="329">
        <f t="shared" si="1968"/>
        <v>0</v>
      </c>
      <c r="BA883" s="329">
        <f t="shared" si="1969"/>
        <v>0</v>
      </c>
      <c r="BB883" s="329">
        <f t="shared" si="1970"/>
        <v>0</v>
      </c>
      <c r="BC883" s="329">
        <f t="shared" si="1971"/>
        <v>0</v>
      </c>
      <c r="BD883" s="329">
        <f t="shared" si="1972"/>
        <v>0</v>
      </c>
      <c r="BE883" s="329">
        <f t="shared" si="1973"/>
        <v>0</v>
      </c>
      <c r="BF883" s="170">
        <f t="shared" si="1904"/>
        <v>0</v>
      </c>
      <c r="BG883" s="208">
        <f t="shared" si="1905"/>
        <v>0</v>
      </c>
      <c r="BH883" s="328">
        <v>39.299999999999997</v>
      </c>
      <c r="BI883" s="328">
        <f t="shared" si="1906"/>
        <v>0</v>
      </c>
      <c r="BJ883" s="329">
        <f t="shared" si="1907"/>
        <v>0</v>
      </c>
      <c r="BK883" s="329">
        <f t="shared" si="1908"/>
        <v>0</v>
      </c>
      <c r="BL883" s="329">
        <f t="shared" si="1909"/>
        <v>0</v>
      </c>
      <c r="BM883" s="329">
        <f t="shared" si="1910"/>
        <v>0</v>
      </c>
      <c r="BN883" s="329">
        <f t="shared" si="1911"/>
        <v>0</v>
      </c>
      <c r="BO883" s="329">
        <f t="shared" si="1912"/>
        <v>0</v>
      </c>
      <c r="BP883" s="170">
        <f t="shared" si="1913"/>
        <v>0</v>
      </c>
      <c r="BQ883" s="208">
        <f t="shared" si="1914"/>
        <v>0</v>
      </c>
      <c r="BR883" s="328">
        <v>39.299999999999997</v>
      </c>
      <c r="BS883" s="328">
        <f t="shared" si="1974"/>
        <v>0</v>
      </c>
      <c r="BT883" s="329">
        <f t="shared" si="1975"/>
        <v>0</v>
      </c>
      <c r="BU883" s="329">
        <f t="shared" si="1976"/>
        <v>0</v>
      </c>
      <c r="BV883" s="329">
        <f t="shared" si="1977"/>
        <v>0</v>
      </c>
      <c r="BW883" s="329">
        <f t="shared" si="1978"/>
        <v>0</v>
      </c>
      <c r="BX883" s="329">
        <f t="shared" si="1979"/>
        <v>0</v>
      </c>
      <c r="BY883" s="329">
        <f t="shared" si="1980"/>
        <v>0</v>
      </c>
      <c r="BZ883" s="170">
        <f t="shared" si="1915"/>
        <v>0</v>
      </c>
      <c r="CA883" s="208">
        <f t="shared" si="1916"/>
        <v>0</v>
      </c>
      <c r="CB883" s="328">
        <v>39.299999999999997</v>
      </c>
      <c r="CC883" s="328">
        <f t="shared" si="1981"/>
        <v>0</v>
      </c>
      <c r="CD883" s="329">
        <f t="shared" si="1982"/>
        <v>0</v>
      </c>
      <c r="CE883" s="329">
        <f t="shared" si="1983"/>
        <v>0</v>
      </c>
      <c r="CF883" s="329">
        <f t="shared" si="1984"/>
        <v>0</v>
      </c>
      <c r="CG883" s="329">
        <f t="shared" si="1985"/>
        <v>0</v>
      </c>
      <c r="CH883" s="329">
        <f t="shared" si="1986"/>
        <v>0</v>
      </c>
      <c r="CI883" s="329">
        <f t="shared" si="1987"/>
        <v>0</v>
      </c>
      <c r="CJ883" s="170">
        <f t="shared" si="1917"/>
        <v>0</v>
      </c>
      <c r="CK883" s="208">
        <f t="shared" si="1918"/>
        <v>0</v>
      </c>
      <c r="CL883" s="328">
        <v>39.299999999999997</v>
      </c>
      <c r="CM883" s="328">
        <f t="shared" si="1988"/>
        <v>0</v>
      </c>
      <c r="CN883" s="329">
        <f t="shared" si="1989"/>
        <v>0</v>
      </c>
      <c r="CO883" s="329">
        <f t="shared" si="1990"/>
        <v>0</v>
      </c>
      <c r="CP883" s="329">
        <f t="shared" si="1991"/>
        <v>0</v>
      </c>
      <c r="CQ883" s="329">
        <f t="shared" si="1992"/>
        <v>0</v>
      </c>
      <c r="CR883" s="329">
        <f t="shared" si="1993"/>
        <v>0</v>
      </c>
      <c r="CS883" s="329">
        <f t="shared" si="1994"/>
        <v>0</v>
      </c>
      <c r="CT883" s="170">
        <f t="shared" si="1919"/>
        <v>0</v>
      </c>
      <c r="CU883" s="208">
        <f t="shared" si="1920"/>
        <v>0</v>
      </c>
      <c r="CV883" s="328">
        <v>39.299999999999997</v>
      </c>
      <c r="CW883" s="328">
        <f t="shared" si="1995"/>
        <v>0</v>
      </c>
      <c r="CX883" s="329">
        <f t="shared" si="1996"/>
        <v>0</v>
      </c>
      <c r="CY883" s="329">
        <f t="shared" si="1997"/>
        <v>0</v>
      </c>
      <c r="CZ883" s="329">
        <f t="shared" si="1998"/>
        <v>0</v>
      </c>
      <c r="DA883" s="329">
        <f t="shared" si="1999"/>
        <v>0</v>
      </c>
      <c r="DB883" s="329">
        <f t="shared" si="2000"/>
        <v>0</v>
      </c>
      <c r="DC883" s="329">
        <f t="shared" si="2001"/>
        <v>0</v>
      </c>
      <c r="DD883" s="170">
        <f t="shared" si="1921"/>
        <v>0</v>
      </c>
      <c r="DE883" s="208">
        <f t="shared" si="1922"/>
        <v>0</v>
      </c>
      <c r="DF883" s="328">
        <v>39.299999999999997</v>
      </c>
      <c r="DG883" s="328">
        <f t="shared" si="2002"/>
        <v>0</v>
      </c>
      <c r="DH883" s="329">
        <f t="shared" si="2003"/>
        <v>0</v>
      </c>
      <c r="DI883" s="329">
        <f t="shared" si="2004"/>
        <v>0</v>
      </c>
      <c r="DJ883" s="329">
        <f t="shared" si="2005"/>
        <v>0</v>
      </c>
      <c r="DK883" s="329">
        <f t="shared" si="2006"/>
        <v>0</v>
      </c>
      <c r="DL883" s="329">
        <f t="shared" si="2007"/>
        <v>0</v>
      </c>
      <c r="DM883" s="329">
        <f t="shared" si="2008"/>
        <v>0</v>
      </c>
      <c r="DN883" s="170">
        <f t="shared" si="1923"/>
        <v>0</v>
      </c>
      <c r="DO883" s="208">
        <f t="shared" si="1924"/>
        <v>0</v>
      </c>
      <c r="DP883" s="328">
        <v>39.299999999999997</v>
      </c>
      <c r="DQ883" s="328">
        <f t="shared" si="2009"/>
        <v>0</v>
      </c>
      <c r="DR883" s="329">
        <f t="shared" si="2010"/>
        <v>0</v>
      </c>
      <c r="DS883" s="329">
        <f t="shared" si="2011"/>
        <v>0</v>
      </c>
      <c r="DT883" s="329">
        <f t="shared" si="2012"/>
        <v>0</v>
      </c>
      <c r="DU883" s="329">
        <f t="shared" si="2013"/>
        <v>0</v>
      </c>
      <c r="DV883" s="329">
        <f t="shared" si="2014"/>
        <v>0</v>
      </c>
      <c r="DW883" s="329">
        <f t="shared" si="2015"/>
        <v>0</v>
      </c>
      <c r="DX883" s="170">
        <f t="shared" si="1925"/>
        <v>0</v>
      </c>
      <c r="DY883" s="208">
        <f t="shared" si="1926"/>
        <v>0</v>
      </c>
      <c r="DZ883" s="328">
        <v>39.299999999999997</v>
      </c>
      <c r="EA883" s="328">
        <f t="shared" si="2016"/>
        <v>0</v>
      </c>
      <c r="EB883" s="329">
        <f t="shared" si="2017"/>
        <v>0</v>
      </c>
      <c r="EC883" s="329">
        <f t="shared" si="2018"/>
        <v>0</v>
      </c>
      <c r="ED883" s="329">
        <f t="shared" si="2019"/>
        <v>0</v>
      </c>
      <c r="EE883" s="329">
        <f t="shared" si="2020"/>
        <v>0</v>
      </c>
      <c r="EF883" s="329">
        <f t="shared" si="2021"/>
        <v>0</v>
      </c>
      <c r="EG883" s="329">
        <f t="shared" si="2022"/>
        <v>0</v>
      </c>
      <c r="EH883" s="170">
        <f t="shared" si="1927"/>
        <v>0</v>
      </c>
      <c r="EI883" s="208">
        <f t="shared" si="1928"/>
        <v>0</v>
      </c>
      <c r="EJ883" s="328">
        <v>39.299999999999997</v>
      </c>
      <c r="EK883" s="328">
        <f t="shared" si="2023"/>
        <v>0</v>
      </c>
      <c r="EL883" s="329">
        <f t="shared" si="2024"/>
        <v>0</v>
      </c>
      <c r="EM883" s="329">
        <f t="shared" si="2025"/>
        <v>0</v>
      </c>
      <c r="EN883" s="329">
        <f t="shared" si="2026"/>
        <v>0</v>
      </c>
      <c r="EO883" s="329">
        <f t="shared" si="2027"/>
        <v>0</v>
      </c>
      <c r="EP883" s="329">
        <f t="shared" si="2028"/>
        <v>0</v>
      </c>
      <c r="EQ883" s="329">
        <f t="shared" si="2029"/>
        <v>0</v>
      </c>
      <c r="ER883" s="170">
        <f t="shared" si="1929"/>
        <v>0</v>
      </c>
      <c r="ES883" s="208">
        <f t="shared" si="1930"/>
        <v>0</v>
      </c>
      <c r="ET883" s="328">
        <v>39.299999999999997</v>
      </c>
      <c r="EU883" s="328">
        <f t="shared" si="2030"/>
        <v>0</v>
      </c>
      <c r="EV883" s="329">
        <f t="shared" si="2031"/>
        <v>0</v>
      </c>
      <c r="EW883" s="329">
        <f t="shared" si="2032"/>
        <v>0</v>
      </c>
      <c r="EX883" s="329">
        <f t="shared" si="2033"/>
        <v>0</v>
      </c>
      <c r="EY883" s="329">
        <f t="shared" si="2034"/>
        <v>0</v>
      </c>
      <c r="EZ883" s="329">
        <f t="shared" si="2035"/>
        <v>0</v>
      </c>
      <c r="FA883" s="329">
        <f t="shared" si="2036"/>
        <v>0</v>
      </c>
      <c r="FB883" s="170">
        <f t="shared" si="1931"/>
        <v>0</v>
      </c>
      <c r="FC883" s="208">
        <f t="shared" si="1932"/>
        <v>0</v>
      </c>
      <c r="FD883" s="328">
        <v>39.299999999999997</v>
      </c>
      <c r="FE883" s="328">
        <f t="shared" si="2037"/>
        <v>0</v>
      </c>
      <c r="FF883" s="329">
        <f t="shared" si="2038"/>
        <v>0</v>
      </c>
      <c r="FG883" s="329">
        <f t="shared" si="2039"/>
        <v>0</v>
      </c>
      <c r="FH883" s="329">
        <f t="shared" si="2040"/>
        <v>0</v>
      </c>
      <c r="FI883" s="329">
        <f t="shared" si="2041"/>
        <v>0</v>
      </c>
      <c r="FJ883" s="329">
        <f t="shared" si="2042"/>
        <v>0</v>
      </c>
      <c r="FK883" s="329">
        <f t="shared" si="2043"/>
        <v>0</v>
      </c>
      <c r="FL883" s="170">
        <f t="shared" si="1891"/>
        <v>0</v>
      </c>
      <c r="FM883" s="208">
        <f t="shared" si="1933"/>
        <v>0</v>
      </c>
      <c r="FN883" s="328">
        <v>39.299999999999997</v>
      </c>
      <c r="FO883" s="328">
        <f t="shared" si="2070"/>
        <v>0</v>
      </c>
      <c r="FP883" s="329">
        <f t="shared" si="2071"/>
        <v>0</v>
      </c>
      <c r="FQ883" s="329">
        <f t="shared" si="2072"/>
        <v>0</v>
      </c>
      <c r="FR883" s="329">
        <f t="shared" si="2073"/>
        <v>0</v>
      </c>
      <c r="FS883" s="329">
        <f t="shared" si="2074"/>
        <v>0</v>
      </c>
      <c r="FT883" s="329">
        <f t="shared" si="2075"/>
        <v>0</v>
      </c>
      <c r="FU883" s="329">
        <f t="shared" si="2076"/>
        <v>0</v>
      </c>
      <c r="FV883" s="170">
        <f t="shared" si="1892"/>
        <v>0</v>
      </c>
      <c r="FW883" s="208">
        <f t="shared" si="1934"/>
        <v>0</v>
      </c>
      <c r="FX883" s="328">
        <v>39.299999999999997</v>
      </c>
      <c r="FY883" s="328">
        <f t="shared" si="2077"/>
        <v>0</v>
      </c>
      <c r="FZ883" s="329">
        <f t="shared" si="2078"/>
        <v>0</v>
      </c>
      <c r="GA883" s="329">
        <f t="shared" si="2079"/>
        <v>0</v>
      </c>
      <c r="GB883" s="329">
        <f t="shared" si="2080"/>
        <v>0</v>
      </c>
      <c r="GC883" s="329">
        <f t="shared" si="2081"/>
        <v>0</v>
      </c>
      <c r="GD883" s="329">
        <f t="shared" si="2082"/>
        <v>0</v>
      </c>
      <c r="GE883" s="329">
        <f t="shared" si="2083"/>
        <v>0</v>
      </c>
      <c r="GF883" s="170">
        <f t="shared" si="1893"/>
        <v>0</v>
      </c>
      <c r="GG883" s="208">
        <f t="shared" si="1935"/>
        <v>0</v>
      </c>
      <c r="GH883" s="328">
        <v>39.299999999999997</v>
      </c>
      <c r="GI883" s="328">
        <f t="shared" si="2084"/>
        <v>0</v>
      </c>
      <c r="GJ883" s="329">
        <f t="shared" si="2085"/>
        <v>0</v>
      </c>
      <c r="GK883" s="329">
        <f t="shared" si="2086"/>
        <v>0</v>
      </c>
      <c r="GL883" s="329">
        <f t="shared" si="2087"/>
        <v>0</v>
      </c>
      <c r="GM883" s="329">
        <f t="shared" si="2088"/>
        <v>0</v>
      </c>
      <c r="GN883" s="329">
        <f t="shared" si="2089"/>
        <v>0</v>
      </c>
      <c r="GO883" s="329">
        <f t="shared" si="2090"/>
        <v>0</v>
      </c>
      <c r="GP883" s="170">
        <f t="shared" si="1894"/>
        <v>0</v>
      </c>
      <c r="GQ883" s="208">
        <f t="shared" si="1936"/>
        <v>0</v>
      </c>
      <c r="GR883" s="328">
        <v>39.299999999999997</v>
      </c>
      <c r="GS883" s="328">
        <f t="shared" si="2091"/>
        <v>0</v>
      </c>
      <c r="GT883" s="329">
        <f t="shared" si="2092"/>
        <v>0</v>
      </c>
      <c r="GU883" s="329">
        <f t="shared" si="2093"/>
        <v>0</v>
      </c>
      <c r="GV883" s="329">
        <f t="shared" si="2094"/>
        <v>0</v>
      </c>
      <c r="GW883" s="329">
        <f t="shared" si="2095"/>
        <v>0</v>
      </c>
      <c r="GX883" s="329">
        <f t="shared" si="2096"/>
        <v>0</v>
      </c>
      <c r="GY883" s="329">
        <f t="shared" si="2097"/>
        <v>0</v>
      </c>
      <c r="GZ883" s="170">
        <f t="shared" si="1895"/>
        <v>0</v>
      </c>
      <c r="HA883" s="208">
        <f t="shared" si="1937"/>
        <v>0</v>
      </c>
      <c r="HB883" s="328">
        <v>39.299999999999997</v>
      </c>
      <c r="HC883" s="328">
        <f t="shared" si="1938"/>
        <v>0</v>
      </c>
      <c r="HD883" s="329">
        <f t="shared" si="2044"/>
        <v>0</v>
      </c>
      <c r="HE883" s="329">
        <f t="shared" si="2045"/>
        <v>0</v>
      </c>
      <c r="HF883" s="329">
        <f t="shared" si="2046"/>
        <v>0</v>
      </c>
      <c r="HG883" s="329">
        <f t="shared" si="2047"/>
        <v>0</v>
      </c>
      <c r="HH883" s="329">
        <f t="shared" si="2048"/>
        <v>0</v>
      </c>
      <c r="HI883" s="329">
        <f t="shared" si="2049"/>
        <v>0</v>
      </c>
      <c r="HJ883" s="170">
        <f t="shared" si="1896"/>
        <v>0</v>
      </c>
      <c r="HK883" s="208">
        <f t="shared" si="1939"/>
        <v>0</v>
      </c>
      <c r="HL883" s="328">
        <v>39.299999999999997</v>
      </c>
      <c r="HM883" s="328">
        <f t="shared" si="1940"/>
        <v>0</v>
      </c>
      <c r="HN883" s="329">
        <f t="shared" si="2050"/>
        <v>0</v>
      </c>
      <c r="HO883" s="329">
        <f t="shared" si="2051"/>
        <v>0</v>
      </c>
      <c r="HP883" s="329">
        <f t="shared" si="2052"/>
        <v>0</v>
      </c>
      <c r="HQ883" s="329">
        <f t="shared" si="2053"/>
        <v>0</v>
      </c>
      <c r="HR883" s="329">
        <f t="shared" si="2054"/>
        <v>0</v>
      </c>
      <c r="HS883" s="329">
        <f t="shared" si="2055"/>
        <v>0</v>
      </c>
      <c r="HT883" s="170">
        <f t="shared" si="1941"/>
        <v>0</v>
      </c>
      <c r="HU883" s="208">
        <f t="shared" si="1942"/>
        <v>0</v>
      </c>
      <c r="HV883" s="328">
        <v>39.299999999999997</v>
      </c>
      <c r="HW883" s="328">
        <f t="shared" si="2056"/>
        <v>0</v>
      </c>
      <c r="HX883" s="329">
        <f t="shared" si="2057"/>
        <v>0</v>
      </c>
      <c r="HY883" s="329">
        <f t="shared" si="2058"/>
        <v>0</v>
      </c>
      <c r="HZ883" s="329">
        <f t="shared" si="2059"/>
        <v>0</v>
      </c>
      <c r="IA883" s="329">
        <f t="shared" si="2060"/>
        <v>0</v>
      </c>
      <c r="IB883" s="329">
        <f t="shared" si="2061"/>
        <v>0</v>
      </c>
      <c r="IC883" s="329">
        <f t="shared" si="2062"/>
        <v>0</v>
      </c>
      <c r="ID883" s="170">
        <f t="shared" si="1943"/>
        <v>0</v>
      </c>
      <c r="IE883" s="208">
        <f t="shared" si="1944"/>
        <v>0</v>
      </c>
      <c r="IF883" s="328">
        <v>39.299999999999997</v>
      </c>
      <c r="IG883" s="328">
        <f t="shared" si="2063"/>
        <v>0</v>
      </c>
      <c r="IH883" s="329">
        <f t="shared" si="2064"/>
        <v>0</v>
      </c>
      <c r="II883" s="329">
        <f t="shared" si="2065"/>
        <v>0</v>
      </c>
      <c r="IJ883" s="329">
        <f t="shared" si="2066"/>
        <v>0</v>
      </c>
      <c r="IK883" s="329">
        <f t="shared" si="2067"/>
        <v>0</v>
      </c>
      <c r="IL883" s="329">
        <f t="shared" si="2068"/>
        <v>0</v>
      </c>
      <c r="IM883" s="329">
        <f t="shared" si="2069"/>
        <v>0</v>
      </c>
      <c r="IN883" s="170">
        <f t="shared" si="1897"/>
        <v>0</v>
      </c>
    </row>
    <row r="884" spans="1:248">
      <c r="A884" s="318"/>
      <c r="B884" s="318"/>
      <c r="C884" s="318"/>
      <c r="D884" s="318"/>
      <c r="E884" s="318"/>
      <c r="F884" s="318"/>
      <c r="G884" s="318"/>
      <c r="H884" s="318"/>
      <c r="I884" s="318"/>
      <c r="K884" s="318"/>
      <c r="L884" s="318"/>
      <c r="M884" s="318"/>
      <c r="N884" s="318"/>
      <c r="O884" s="318"/>
      <c r="P884" s="318"/>
      <c r="Q884" s="318"/>
      <c r="R884" s="318"/>
      <c r="S884" s="208">
        <f t="shared" si="1945"/>
        <v>0</v>
      </c>
      <c r="T884" s="328">
        <v>39.4</v>
      </c>
      <c r="U884" s="328">
        <f t="shared" si="1946"/>
        <v>0</v>
      </c>
      <c r="V884" s="329">
        <f t="shared" si="1947"/>
        <v>0</v>
      </c>
      <c r="W884" s="329">
        <f t="shared" si="1948"/>
        <v>0</v>
      </c>
      <c r="X884" s="329">
        <f t="shared" si="1949"/>
        <v>0</v>
      </c>
      <c r="Y884" s="329">
        <f t="shared" si="1950"/>
        <v>0</v>
      </c>
      <c r="Z884" s="329">
        <f t="shared" si="1951"/>
        <v>0</v>
      </c>
      <c r="AA884" s="329">
        <f t="shared" si="1952"/>
        <v>0</v>
      </c>
      <c r="AB884" s="170">
        <f t="shared" si="1898"/>
        <v>0</v>
      </c>
      <c r="AC884" s="208">
        <f t="shared" si="1899"/>
        <v>0</v>
      </c>
      <c r="AD884" s="328">
        <v>39.4</v>
      </c>
      <c r="AE884" s="328">
        <f t="shared" si="1953"/>
        <v>0</v>
      </c>
      <c r="AF884" s="329">
        <f t="shared" si="1954"/>
        <v>0</v>
      </c>
      <c r="AG884" s="329">
        <f t="shared" si="1955"/>
        <v>0</v>
      </c>
      <c r="AH884" s="329">
        <f t="shared" si="1956"/>
        <v>0</v>
      </c>
      <c r="AI884" s="329">
        <f t="shared" si="1957"/>
        <v>0</v>
      </c>
      <c r="AJ884" s="329">
        <f t="shared" si="1958"/>
        <v>0</v>
      </c>
      <c r="AK884" s="329">
        <f t="shared" si="1959"/>
        <v>0</v>
      </c>
      <c r="AL884" s="170">
        <f t="shared" si="1900"/>
        <v>0</v>
      </c>
      <c r="AM884" s="208">
        <f t="shared" si="1901"/>
        <v>0</v>
      </c>
      <c r="AN884" s="328">
        <v>39.4</v>
      </c>
      <c r="AO884" s="328">
        <f t="shared" si="1960"/>
        <v>0</v>
      </c>
      <c r="AP884" s="329">
        <f t="shared" si="1961"/>
        <v>0</v>
      </c>
      <c r="AQ884" s="329">
        <f t="shared" si="1962"/>
        <v>0</v>
      </c>
      <c r="AR884" s="329">
        <f t="shared" si="1963"/>
        <v>0</v>
      </c>
      <c r="AS884" s="329">
        <f t="shared" si="1964"/>
        <v>0</v>
      </c>
      <c r="AT884" s="329">
        <f t="shared" si="1965"/>
        <v>0</v>
      </c>
      <c r="AU884" s="329">
        <f t="shared" si="1966"/>
        <v>0</v>
      </c>
      <c r="AV884" s="170">
        <f t="shared" si="1902"/>
        <v>0</v>
      </c>
      <c r="AW884" s="208">
        <f t="shared" si="1903"/>
        <v>0</v>
      </c>
      <c r="AX884" s="328">
        <v>39.4</v>
      </c>
      <c r="AY884" s="328">
        <f t="shared" si="1967"/>
        <v>0</v>
      </c>
      <c r="AZ884" s="329">
        <f t="shared" si="1968"/>
        <v>0</v>
      </c>
      <c r="BA884" s="329">
        <f t="shared" si="1969"/>
        <v>0</v>
      </c>
      <c r="BB884" s="329">
        <f t="shared" si="1970"/>
        <v>0</v>
      </c>
      <c r="BC884" s="329">
        <f t="shared" si="1971"/>
        <v>0</v>
      </c>
      <c r="BD884" s="329">
        <f t="shared" si="1972"/>
        <v>0</v>
      </c>
      <c r="BE884" s="329">
        <f t="shared" si="1973"/>
        <v>0</v>
      </c>
      <c r="BF884" s="170">
        <f t="shared" si="1904"/>
        <v>0</v>
      </c>
      <c r="BG884" s="208">
        <f t="shared" si="1905"/>
        <v>0</v>
      </c>
      <c r="BH884" s="328">
        <v>39.4</v>
      </c>
      <c r="BI884" s="328">
        <f t="shared" si="1906"/>
        <v>0</v>
      </c>
      <c r="BJ884" s="329">
        <f t="shared" si="1907"/>
        <v>0</v>
      </c>
      <c r="BK884" s="329">
        <f t="shared" si="1908"/>
        <v>0</v>
      </c>
      <c r="BL884" s="329">
        <f t="shared" si="1909"/>
        <v>0</v>
      </c>
      <c r="BM884" s="329">
        <f t="shared" si="1910"/>
        <v>0</v>
      </c>
      <c r="BN884" s="329">
        <f t="shared" si="1911"/>
        <v>0</v>
      </c>
      <c r="BO884" s="329">
        <f t="shared" si="1912"/>
        <v>0</v>
      </c>
      <c r="BP884" s="170">
        <f t="shared" si="1913"/>
        <v>0</v>
      </c>
      <c r="BQ884" s="208">
        <f t="shared" si="1914"/>
        <v>0</v>
      </c>
      <c r="BR884" s="328">
        <v>39.4</v>
      </c>
      <c r="BS884" s="328">
        <f t="shared" si="1974"/>
        <v>0</v>
      </c>
      <c r="BT884" s="329">
        <f t="shared" si="1975"/>
        <v>0</v>
      </c>
      <c r="BU884" s="329">
        <f t="shared" si="1976"/>
        <v>0</v>
      </c>
      <c r="BV884" s="329">
        <f t="shared" si="1977"/>
        <v>0</v>
      </c>
      <c r="BW884" s="329">
        <f t="shared" si="1978"/>
        <v>0</v>
      </c>
      <c r="BX884" s="329">
        <f t="shared" si="1979"/>
        <v>0</v>
      </c>
      <c r="BY884" s="329">
        <f t="shared" si="1980"/>
        <v>0</v>
      </c>
      <c r="BZ884" s="170">
        <f t="shared" si="1915"/>
        <v>0</v>
      </c>
      <c r="CA884" s="208">
        <f t="shared" si="1916"/>
        <v>0</v>
      </c>
      <c r="CB884" s="328">
        <v>39.4</v>
      </c>
      <c r="CC884" s="328">
        <f t="shared" si="1981"/>
        <v>0</v>
      </c>
      <c r="CD884" s="329">
        <f t="shared" si="1982"/>
        <v>0</v>
      </c>
      <c r="CE884" s="329">
        <f t="shared" si="1983"/>
        <v>0</v>
      </c>
      <c r="CF884" s="329">
        <f t="shared" si="1984"/>
        <v>0</v>
      </c>
      <c r="CG884" s="329">
        <f t="shared" si="1985"/>
        <v>0</v>
      </c>
      <c r="CH884" s="329">
        <f t="shared" si="1986"/>
        <v>0</v>
      </c>
      <c r="CI884" s="329">
        <f t="shared" si="1987"/>
        <v>0</v>
      </c>
      <c r="CJ884" s="170">
        <f t="shared" si="1917"/>
        <v>0</v>
      </c>
      <c r="CK884" s="208">
        <f t="shared" si="1918"/>
        <v>0</v>
      </c>
      <c r="CL884" s="328">
        <v>39.4</v>
      </c>
      <c r="CM884" s="328">
        <f t="shared" si="1988"/>
        <v>0</v>
      </c>
      <c r="CN884" s="329">
        <f t="shared" si="1989"/>
        <v>0</v>
      </c>
      <c r="CO884" s="329">
        <f t="shared" si="1990"/>
        <v>0</v>
      </c>
      <c r="CP884" s="329">
        <f t="shared" si="1991"/>
        <v>0</v>
      </c>
      <c r="CQ884" s="329">
        <f t="shared" si="1992"/>
        <v>0</v>
      </c>
      <c r="CR884" s="329">
        <f t="shared" si="1993"/>
        <v>0</v>
      </c>
      <c r="CS884" s="329">
        <f t="shared" si="1994"/>
        <v>0</v>
      </c>
      <c r="CT884" s="170">
        <f t="shared" si="1919"/>
        <v>0</v>
      </c>
      <c r="CU884" s="208">
        <f t="shared" si="1920"/>
        <v>0</v>
      </c>
      <c r="CV884" s="328">
        <v>39.4</v>
      </c>
      <c r="CW884" s="328">
        <f t="shared" si="1995"/>
        <v>0</v>
      </c>
      <c r="CX884" s="329">
        <f t="shared" si="1996"/>
        <v>0</v>
      </c>
      <c r="CY884" s="329">
        <f t="shared" si="1997"/>
        <v>0</v>
      </c>
      <c r="CZ884" s="329">
        <f t="shared" si="1998"/>
        <v>0</v>
      </c>
      <c r="DA884" s="329">
        <f t="shared" si="1999"/>
        <v>0</v>
      </c>
      <c r="DB884" s="329">
        <f t="shared" si="2000"/>
        <v>0</v>
      </c>
      <c r="DC884" s="329">
        <f t="shared" si="2001"/>
        <v>0</v>
      </c>
      <c r="DD884" s="170">
        <f t="shared" si="1921"/>
        <v>0</v>
      </c>
      <c r="DE884" s="208">
        <f t="shared" si="1922"/>
        <v>0</v>
      </c>
      <c r="DF884" s="328">
        <v>39.4</v>
      </c>
      <c r="DG884" s="328">
        <f t="shared" si="2002"/>
        <v>0</v>
      </c>
      <c r="DH884" s="329">
        <f t="shared" si="2003"/>
        <v>0</v>
      </c>
      <c r="DI884" s="329">
        <f t="shared" si="2004"/>
        <v>0</v>
      </c>
      <c r="DJ884" s="329">
        <f t="shared" si="2005"/>
        <v>0</v>
      </c>
      <c r="DK884" s="329">
        <f t="shared" si="2006"/>
        <v>0</v>
      </c>
      <c r="DL884" s="329">
        <f t="shared" si="2007"/>
        <v>0</v>
      </c>
      <c r="DM884" s="329">
        <f t="shared" si="2008"/>
        <v>0</v>
      </c>
      <c r="DN884" s="170">
        <f t="shared" si="1923"/>
        <v>0</v>
      </c>
      <c r="DO884" s="208">
        <f t="shared" si="1924"/>
        <v>0</v>
      </c>
      <c r="DP884" s="328">
        <v>39.4</v>
      </c>
      <c r="DQ884" s="328">
        <f t="shared" si="2009"/>
        <v>0</v>
      </c>
      <c r="DR884" s="329">
        <f t="shared" si="2010"/>
        <v>0</v>
      </c>
      <c r="DS884" s="329">
        <f t="shared" si="2011"/>
        <v>0</v>
      </c>
      <c r="DT884" s="329">
        <f t="shared" si="2012"/>
        <v>0</v>
      </c>
      <c r="DU884" s="329">
        <f t="shared" si="2013"/>
        <v>0</v>
      </c>
      <c r="DV884" s="329">
        <f t="shared" si="2014"/>
        <v>0</v>
      </c>
      <c r="DW884" s="329">
        <f t="shared" si="2015"/>
        <v>0</v>
      </c>
      <c r="DX884" s="170">
        <f t="shared" si="1925"/>
        <v>0</v>
      </c>
      <c r="DY884" s="208">
        <f t="shared" si="1926"/>
        <v>0</v>
      </c>
      <c r="DZ884" s="328">
        <v>39.4</v>
      </c>
      <c r="EA884" s="328">
        <f t="shared" si="2016"/>
        <v>0</v>
      </c>
      <c r="EB884" s="329">
        <f t="shared" si="2017"/>
        <v>0</v>
      </c>
      <c r="EC884" s="329">
        <f t="shared" si="2018"/>
        <v>0</v>
      </c>
      <c r="ED884" s="329">
        <f t="shared" si="2019"/>
        <v>0</v>
      </c>
      <c r="EE884" s="329">
        <f t="shared" si="2020"/>
        <v>0</v>
      </c>
      <c r="EF884" s="329">
        <f t="shared" si="2021"/>
        <v>0</v>
      </c>
      <c r="EG884" s="329">
        <f t="shared" si="2022"/>
        <v>0</v>
      </c>
      <c r="EH884" s="170">
        <f t="shared" si="1927"/>
        <v>0</v>
      </c>
      <c r="EI884" s="208">
        <f t="shared" si="1928"/>
        <v>0</v>
      </c>
      <c r="EJ884" s="328">
        <v>39.4</v>
      </c>
      <c r="EK884" s="328">
        <f t="shared" si="2023"/>
        <v>0</v>
      </c>
      <c r="EL884" s="329">
        <f t="shared" si="2024"/>
        <v>0</v>
      </c>
      <c r="EM884" s="329">
        <f t="shared" si="2025"/>
        <v>0</v>
      </c>
      <c r="EN884" s="329">
        <f t="shared" si="2026"/>
        <v>0</v>
      </c>
      <c r="EO884" s="329">
        <f t="shared" si="2027"/>
        <v>0</v>
      </c>
      <c r="EP884" s="329">
        <f t="shared" si="2028"/>
        <v>0</v>
      </c>
      <c r="EQ884" s="329">
        <f t="shared" si="2029"/>
        <v>0</v>
      </c>
      <c r="ER884" s="170">
        <f t="shared" si="1929"/>
        <v>0</v>
      </c>
      <c r="ES884" s="208">
        <f t="shared" si="1930"/>
        <v>0</v>
      </c>
      <c r="ET884" s="328">
        <v>39.4</v>
      </c>
      <c r="EU884" s="328">
        <f t="shared" si="2030"/>
        <v>0</v>
      </c>
      <c r="EV884" s="329">
        <f t="shared" si="2031"/>
        <v>0</v>
      </c>
      <c r="EW884" s="329">
        <f t="shared" si="2032"/>
        <v>0</v>
      </c>
      <c r="EX884" s="329">
        <f t="shared" si="2033"/>
        <v>0</v>
      </c>
      <c r="EY884" s="329">
        <f t="shared" si="2034"/>
        <v>0</v>
      </c>
      <c r="EZ884" s="329">
        <f t="shared" si="2035"/>
        <v>0</v>
      </c>
      <c r="FA884" s="329">
        <f t="shared" si="2036"/>
        <v>0</v>
      </c>
      <c r="FB884" s="170">
        <f t="shared" si="1931"/>
        <v>0</v>
      </c>
      <c r="FC884" s="208">
        <f t="shared" si="1932"/>
        <v>0</v>
      </c>
      <c r="FD884" s="328">
        <v>39.4</v>
      </c>
      <c r="FE884" s="328">
        <f t="shared" si="2037"/>
        <v>0</v>
      </c>
      <c r="FF884" s="329">
        <f t="shared" si="2038"/>
        <v>0</v>
      </c>
      <c r="FG884" s="329">
        <f t="shared" si="2039"/>
        <v>0</v>
      </c>
      <c r="FH884" s="329">
        <f t="shared" si="2040"/>
        <v>0</v>
      </c>
      <c r="FI884" s="329">
        <f t="shared" si="2041"/>
        <v>0</v>
      </c>
      <c r="FJ884" s="329">
        <f t="shared" si="2042"/>
        <v>0</v>
      </c>
      <c r="FK884" s="329">
        <f t="shared" si="2043"/>
        <v>0</v>
      </c>
      <c r="FL884" s="170">
        <f t="shared" si="1891"/>
        <v>0</v>
      </c>
      <c r="FM884" s="208">
        <f t="shared" si="1933"/>
        <v>0</v>
      </c>
      <c r="FN884" s="328">
        <v>39.4</v>
      </c>
      <c r="FO884" s="328">
        <f t="shared" si="2070"/>
        <v>0</v>
      </c>
      <c r="FP884" s="329">
        <f t="shared" si="2071"/>
        <v>0</v>
      </c>
      <c r="FQ884" s="329">
        <f t="shared" si="2072"/>
        <v>0</v>
      </c>
      <c r="FR884" s="329">
        <f t="shared" si="2073"/>
        <v>0</v>
      </c>
      <c r="FS884" s="329">
        <f t="shared" si="2074"/>
        <v>0</v>
      </c>
      <c r="FT884" s="329">
        <f t="shared" si="2075"/>
        <v>0</v>
      </c>
      <c r="FU884" s="329">
        <f t="shared" si="2076"/>
        <v>0</v>
      </c>
      <c r="FV884" s="170">
        <f t="shared" si="1892"/>
        <v>0</v>
      </c>
      <c r="FW884" s="208">
        <f t="shared" si="1934"/>
        <v>0</v>
      </c>
      <c r="FX884" s="328">
        <v>39.4</v>
      </c>
      <c r="FY884" s="328">
        <f t="shared" si="2077"/>
        <v>0</v>
      </c>
      <c r="FZ884" s="329">
        <f t="shared" si="2078"/>
        <v>0</v>
      </c>
      <c r="GA884" s="329">
        <f t="shared" si="2079"/>
        <v>0</v>
      </c>
      <c r="GB884" s="329">
        <f t="shared" si="2080"/>
        <v>0</v>
      </c>
      <c r="GC884" s="329">
        <f t="shared" si="2081"/>
        <v>0</v>
      </c>
      <c r="GD884" s="329">
        <f t="shared" si="2082"/>
        <v>0</v>
      </c>
      <c r="GE884" s="329">
        <f t="shared" si="2083"/>
        <v>0</v>
      </c>
      <c r="GF884" s="170">
        <f t="shared" si="1893"/>
        <v>0</v>
      </c>
      <c r="GG884" s="208">
        <f t="shared" si="1935"/>
        <v>0</v>
      </c>
      <c r="GH884" s="328">
        <v>39.4</v>
      </c>
      <c r="GI884" s="328">
        <f t="shared" si="2084"/>
        <v>0</v>
      </c>
      <c r="GJ884" s="329">
        <f t="shared" si="2085"/>
        <v>0</v>
      </c>
      <c r="GK884" s="329">
        <f t="shared" si="2086"/>
        <v>0</v>
      </c>
      <c r="GL884" s="329">
        <f t="shared" si="2087"/>
        <v>0</v>
      </c>
      <c r="GM884" s="329">
        <f t="shared" si="2088"/>
        <v>0</v>
      </c>
      <c r="GN884" s="329">
        <f t="shared" si="2089"/>
        <v>0</v>
      </c>
      <c r="GO884" s="329">
        <f t="shared" si="2090"/>
        <v>0</v>
      </c>
      <c r="GP884" s="170">
        <f t="shared" si="1894"/>
        <v>0</v>
      </c>
      <c r="GQ884" s="208">
        <f t="shared" si="1936"/>
        <v>0</v>
      </c>
      <c r="GR884" s="328">
        <v>39.4</v>
      </c>
      <c r="GS884" s="328">
        <f t="shared" si="2091"/>
        <v>0</v>
      </c>
      <c r="GT884" s="329">
        <f t="shared" si="2092"/>
        <v>0</v>
      </c>
      <c r="GU884" s="329">
        <f t="shared" si="2093"/>
        <v>0</v>
      </c>
      <c r="GV884" s="329">
        <f t="shared" si="2094"/>
        <v>0</v>
      </c>
      <c r="GW884" s="329">
        <f t="shared" si="2095"/>
        <v>0</v>
      </c>
      <c r="GX884" s="329">
        <f t="shared" si="2096"/>
        <v>0</v>
      </c>
      <c r="GY884" s="329">
        <f t="shared" si="2097"/>
        <v>0</v>
      </c>
      <c r="GZ884" s="170">
        <f t="shared" si="1895"/>
        <v>0</v>
      </c>
      <c r="HA884" s="208">
        <f t="shared" si="1937"/>
        <v>0</v>
      </c>
      <c r="HB884" s="328">
        <v>39.4</v>
      </c>
      <c r="HC884" s="328">
        <f t="shared" si="1938"/>
        <v>0</v>
      </c>
      <c r="HD884" s="329">
        <f t="shared" si="2044"/>
        <v>0</v>
      </c>
      <c r="HE884" s="329">
        <f t="shared" si="2045"/>
        <v>0</v>
      </c>
      <c r="HF884" s="329">
        <f t="shared" si="2046"/>
        <v>0</v>
      </c>
      <c r="HG884" s="329">
        <f t="shared" si="2047"/>
        <v>0</v>
      </c>
      <c r="HH884" s="329">
        <f t="shared" si="2048"/>
        <v>0</v>
      </c>
      <c r="HI884" s="329">
        <f t="shared" si="2049"/>
        <v>0</v>
      </c>
      <c r="HJ884" s="170">
        <f t="shared" si="1896"/>
        <v>0</v>
      </c>
      <c r="HK884" s="208">
        <f t="shared" si="1939"/>
        <v>0</v>
      </c>
      <c r="HL884" s="328">
        <v>39.4</v>
      </c>
      <c r="HM884" s="328">
        <f t="shared" si="1940"/>
        <v>0</v>
      </c>
      <c r="HN884" s="329">
        <f t="shared" si="2050"/>
        <v>0</v>
      </c>
      <c r="HO884" s="329">
        <f t="shared" si="2051"/>
        <v>0</v>
      </c>
      <c r="HP884" s="329">
        <f t="shared" si="2052"/>
        <v>0</v>
      </c>
      <c r="HQ884" s="329">
        <f t="shared" si="2053"/>
        <v>0</v>
      </c>
      <c r="HR884" s="329">
        <f t="shared" si="2054"/>
        <v>0</v>
      </c>
      <c r="HS884" s="329">
        <f t="shared" si="2055"/>
        <v>0</v>
      </c>
      <c r="HT884" s="170">
        <f t="shared" si="1941"/>
        <v>0</v>
      </c>
      <c r="HU884" s="208">
        <f t="shared" si="1942"/>
        <v>0</v>
      </c>
      <c r="HV884" s="328">
        <v>39.4</v>
      </c>
      <c r="HW884" s="328">
        <f t="shared" si="2056"/>
        <v>0</v>
      </c>
      <c r="HX884" s="329">
        <f t="shared" si="2057"/>
        <v>0</v>
      </c>
      <c r="HY884" s="329">
        <f t="shared" si="2058"/>
        <v>0</v>
      </c>
      <c r="HZ884" s="329">
        <f t="shared" si="2059"/>
        <v>0</v>
      </c>
      <c r="IA884" s="329">
        <f t="shared" si="2060"/>
        <v>0</v>
      </c>
      <c r="IB884" s="329">
        <f t="shared" si="2061"/>
        <v>0</v>
      </c>
      <c r="IC884" s="329">
        <f t="shared" si="2062"/>
        <v>0</v>
      </c>
      <c r="ID884" s="170">
        <f t="shared" si="1943"/>
        <v>0</v>
      </c>
      <c r="IE884" s="208">
        <f t="shared" si="1944"/>
        <v>0</v>
      </c>
      <c r="IF884" s="328">
        <v>39.4</v>
      </c>
      <c r="IG884" s="328">
        <f t="shared" si="2063"/>
        <v>0</v>
      </c>
      <c r="IH884" s="329">
        <f t="shared" si="2064"/>
        <v>0</v>
      </c>
      <c r="II884" s="329">
        <f t="shared" si="2065"/>
        <v>0</v>
      </c>
      <c r="IJ884" s="329">
        <f t="shared" si="2066"/>
        <v>0</v>
      </c>
      <c r="IK884" s="329">
        <f t="shared" si="2067"/>
        <v>0</v>
      </c>
      <c r="IL884" s="329">
        <f t="shared" si="2068"/>
        <v>0</v>
      </c>
      <c r="IM884" s="329">
        <f t="shared" si="2069"/>
        <v>0</v>
      </c>
      <c r="IN884" s="170">
        <f t="shared" si="1897"/>
        <v>0</v>
      </c>
    </row>
    <row r="885" spans="1:248">
      <c r="A885" s="318"/>
      <c r="B885" s="318"/>
      <c r="C885" s="318"/>
      <c r="D885" s="318"/>
      <c r="E885" s="318"/>
      <c r="F885" s="318"/>
      <c r="G885" s="318"/>
      <c r="H885" s="318"/>
      <c r="I885" s="318"/>
      <c r="K885" s="318"/>
      <c r="L885" s="318"/>
      <c r="M885" s="318"/>
      <c r="N885" s="318"/>
      <c r="O885" s="318"/>
      <c r="P885" s="318"/>
      <c r="Q885" s="318"/>
      <c r="R885" s="318"/>
      <c r="S885" s="208">
        <f t="shared" si="1945"/>
        <v>0</v>
      </c>
      <c r="T885" s="328">
        <v>39.5</v>
      </c>
      <c r="U885" s="328">
        <f t="shared" si="1946"/>
        <v>0</v>
      </c>
      <c r="V885" s="329">
        <f t="shared" si="1947"/>
        <v>0</v>
      </c>
      <c r="W885" s="329">
        <f t="shared" si="1948"/>
        <v>0</v>
      </c>
      <c r="X885" s="329">
        <f t="shared" si="1949"/>
        <v>0</v>
      </c>
      <c r="Y885" s="329">
        <f t="shared" si="1950"/>
        <v>0</v>
      </c>
      <c r="Z885" s="329">
        <f t="shared" si="1951"/>
        <v>0</v>
      </c>
      <c r="AA885" s="329">
        <f t="shared" si="1952"/>
        <v>0</v>
      </c>
      <c r="AB885" s="170">
        <f t="shared" si="1898"/>
        <v>0</v>
      </c>
      <c r="AC885" s="208">
        <f t="shared" si="1899"/>
        <v>0</v>
      </c>
      <c r="AD885" s="328">
        <v>39.5</v>
      </c>
      <c r="AE885" s="328">
        <f t="shared" si="1953"/>
        <v>0</v>
      </c>
      <c r="AF885" s="329">
        <f t="shared" si="1954"/>
        <v>0</v>
      </c>
      <c r="AG885" s="329">
        <f t="shared" si="1955"/>
        <v>0</v>
      </c>
      <c r="AH885" s="329">
        <f t="shared" si="1956"/>
        <v>0</v>
      </c>
      <c r="AI885" s="329">
        <f t="shared" si="1957"/>
        <v>0</v>
      </c>
      <c r="AJ885" s="329">
        <f t="shared" si="1958"/>
        <v>0</v>
      </c>
      <c r="AK885" s="329">
        <f t="shared" si="1959"/>
        <v>0</v>
      </c>
      <c r="AL885" s="170">
        <f t="shared" si="1900"/>
        <v>0</v>
      </c>
      <c r="AM885" s="208">
        <f t="shared" si="1901"/>
        <v>0</v>
      </c>
      <c r="AN885" s="328">
        <v>39.5</v>
      </c>
      <c r="AO885" s="328">
        <f t="shared" si="1960"/>
        <v>0</v>
      </c>
      <c r="AP885" s="329">
        <f t="shared" si="1961"/>
        <v>0</v>
      </c>
      <c r="AQ885" s="329">
        <f t="shared" si="1962"/>
        <v>0</v>
      </c>
      <c r="AR885" s="329">
        <f t="shared" si="1963"/>
        <v>0</v>
      </c>
      <c r="AS885" s="329">
        <f t="shared" si="1964"/>
        <v>0</v>
      </c>
      <c r="AT885" s="329">
        <f t="shared" si="1965"/>
        <v>0</v>
      </c>
      <c r="AU885" s="329">
        <f t="shared" si="1966"/>
        <v>0</v>
      </c>
      <c r="AV885" s="170">
        <f t="shared" si="1902"/>
        <v>0</v>
      </c>
      <c r="AW885" s="208">
        <f t="shared" si="1903"/>
        <v>0</v>
      </c>
      <c r="AX885" s="328">
        <v>39.5</v>
      </c>
      <c r="AY885" s="328">
        <f t="shared" si="1967"/>
        <v>0</v>
      </c>
      <c r="AZ885" s="329">
        <f t="shared" si="1968"/>
        <v>0</v>
      </c>
      <c r="BA885" s="329">
        <f t="shared" si="1969"/>
        <v>0</v>
      </c>
      <c r="BB885" s="329">
        <f t="shared" si="1970"/>
        <v>0</v>
      </c>
      <c r="BC885" s="329">
        <f t="shared" si="1971"/>
        <v>0</v>
      </c>
      <c r="BD885" s="329">
        <f t="shared" si="1972"/>
        <v>0</v>
      </c>
      <c r="BE885" s="329">
        <f t="shared" si="1973"/>
        <v>0</v>
      </c>
      <c r="BF885" s="170">
        <f t="shared" si="1904"/>
        <v>0</v>
      </c>
      <c r="BG885" s="208">
        <f t="shared" si="1905"/>
        <v>0</v>
      </c>
      <c r="BH885" s="328">
        <v>39.5</v>
      </c>
      <c r="BI885" s="328">
        <f t="shared" si="1906"/>
        <v>0</v>
      </c>
      <c r="BJ885" s="329">
        <f t="shared" si="1907"/>
        <v>0</v>
      </c>
      <c r="BK885" s="329">
        <f t="shared" si="1908"/>
        <v>0</v>
      </c>
      <c r="BL885" s="329">
        <f t="shared" si="1909"/>
        <v>0</v>
      </c>
      <c r="BM885" s="329">
        <f t="shared" si="1910"/>
        <v>0</v>
      </c>
      <c r="BN885" s="329">
        <f t="shared" si="1911"/>
        <v>0</v>
      </c>
      <c r="BO885" s="329">
        <f t="shared" si="1912"/>
        <v>0</v>
      </c>
      <c r="BP885" s="170">
        <f t="shared" si="1913"/>
        <v>0</v>
      </c>
      <c r="BQ885" s="208">
        <f t="shared" si="1914"/>
        <v>0</v>
      </c>
      <c r="BR885" s="328">
        <v>39.5</v>
      </c>
      <c r="BS885" s="328">
        <f t="shared" si="1974"/>
        <v>0</v>
      </c>
      <c r="BT885" s="329">
        <f t="shared" si="1975"/>
        <v>0</v>
      </c>
      <c r="BU885" s="329">
        <f t="shared" si="1976"/>
        <v>0</v>
      </c>
      <c r="BV885" s="329">
        <f t="shared" si="1977"/>
        <v>0</v>
      </c>
      <c r="BW885" s="329">
        <f t="shared" si="1978"/>
        <v>0</v>
      </c>
      <c r="BX885" s="329">
        <f t="shared" si="1979"/>
        <v>0</v>
      </c>
      <c r="BY885" s="329">
        <f t="shared" si="1980"/>
        <v>0</v>
      </c>
      <c r="BZ885" s="170">
        <f t="shared" si="1915"/>
        <v>0</v>
      </c>
      <c r="CA885" s="208">
        <f t="shared" si="1916"/>
        <v>0</v>
      </c>
      <c r="CB885" s="328">
        <v>39.5</v>
      </c>
      <c r="CC885" s="328">
        <f t="shared" si="1981"/>
        <v>0</v>
      </c>
      <c r="CD885" s="329">
        <f t="shared" si="1982"/>
        <v>0</v>
      </c>
      <c r="CE885" s="329">
        <f t="shared" si="1983"/>
        <v>0</v>
      </c>
      <c r="CF885" s="329">
        <f t="shared" si="1984"/>
        <v>0</v>
      </c>
      <c r="CG885" s="329">
        <f t="shared" si="1985"/>
        <v>0</v>
      </c>
      <c r="CH885" s="329">
        <f t="shared" si="1986"/>
        <v>0</v>
      </c>
      <c r="CI885" s="329">
        <f t="shared" si="1987"/>
        <v>0</v>
      </c>
      <c r="CJ885" s="170">
        <f t="shared" si="1917"/>
        <v>0</v>
      </c>
      <c r="CK885" s="208">
        <f t="shared" si="1918"/>
        <v>0</v>
      </c>
      <c r="CL885" s="328">
        <v>39.5</v>
      </c>
      <c r="CM885" s="328">
        <f t="shared" si="1988"/>
        <v>0</v>
      </c>
      <c r="CN885" s="329">
        <f t="shared" si="1989"/>
        <v>0</v>
      </c>
      <c r="CO885" s="329">
        <f t="shared" si="1990"/>
        <v>0</v>
      </c>
      <c r="CP885" s="329">
        <f t="shared" si="1991"/>
        <v>0</v>
      </c>
      <c r="CQ885" s="329">
        <f t="shared" si="1992"/>
        <v>0</v>
      </c>
      <c r="CR885" s="329">
        <f t="shared" si="1993"/>
        <v>0</v>
      </c>
      <c r="CS885" s="329">
        <f t="shared" si="1994"/>
        <v>0</v>
      </c>
      <c r="CT885" s="170">
        <f t="shared" si="1919"/>
        <v>0</v>
      </c>
      <c r="CU885" s="208">
        <f t="shared" si="1920"/>
        <v>0</v>
      </c>
      <c r="CV885" s="328">
        <v>39.5</v>
      </c>
      <c r="CW885" s="328">
        <f t="shared" si="1995"/>
        <v>0</v>
      </c>
      <c r="CX885" s="329">
        <f t="shared" si="1996"/>
        <v>0</v>
      </c>
      <c r="CY885" s="329">
        <f t="shared" si="1997"/>
        <v>0</v>
      </c>
      <c r="CZ885" s="329">
        <f t="shared" si="1998"/>
        <v>0</v>
      </c>
      <c r="DA885" s="329">
        <f t="shared" si="1999"/>
        <v>0</v>
      </c>
      <c r="DB885" s="329">
        <f t="shared" si="2000"/>
        <v>0</v>
      </c>
      <c r="DC885" s="329">
        <f t="shared" si="2001"/>
        <v>0</v>
      </c>
      <c r="DD885" s="170">
        <f t="shared" si="1921"/>
        <v>0</v>
      </c>
      <c r="DE885" s="208">
        <f t="shared" si="1922"/>
        <v>0</v>
      </c>
      <c r="DF885" s="328">
        <v>39.5</v>
      </c>
      <c r="DG885" s="328">
        <f t="shared" si="2002"/>
        <v>0</v>
      </c>
      <c r="DH885" s="329">
        <f t="shared" si="2003"/>
        <v>0</v>
      </c>
      <c r="DI885" s="329">
        <f t="shared" si="2004"/>
        <v>0</v>
      </c>
      <c r="DJ885" s="329">
        <f t="shared" si="2005"/>
        <v>0</v>
      </c>
      <c r="DK885" s="329">
        <f t="shared" si="2006"/>
        <v>0</v>
      </c>
      <c r="DL885" s="329">
        <f t="shared" si="2007"/>
        <v>0</v>
      </c>
      <c r="DM885" s="329">
        <f t="shared" si="2008"/>
        <v>0</v>
      </c>
      <c r="DN885" s="170">
        <f t="shared" si="1923"/>
        <v>0</v>
      </c>
      <c r="DO885" s="208">
        <f t="shared" si="1924"/>
        <v>0</v>
      </c>
      <c r="DP885" s="328">
        <v>39.5</v>
      </c>
      <c r="DQ885" s="328">
        <f t="shared" si="2009"/>
        <v>0</v>
      </c>
      <c r="DR885" s="329">
        <f t="shared" si="2010"/>
        <v>0</v>
      </c>
      <c r="DS885" s="329">
        <f t="shared" si="2011"/>
        <v>0</v>
      </c>
      <c r="DT885" s="329">
        <f t="shared" si="2012"/>
        <v>0</v>
      </c>
      <c r="DU885" s="329">
        <f t="shared" si="2013"/>
        <v>0</v>
      </c>
      <c r="DV885" s="329">
        <f t="shared" si="2014"/>
        <v>0</v>
      </c>
      <c r="DW885" s="329">
        <f t="shared" si="2015"/>
        <v>0</v>
      </c>
      <c r="DX885" s="170">
        <f t="shared" si="1925"/>
        <v>0</v>
      </c>
      <c r="DY885" s="208">
        <f t="shared" si="1926"/>
        <v>0</v>
      </c>
      <c r="DZ885" s="328">
        <v>39.5</v>
      </c>
      <c r="EA885" s="328">
        <f t="shared" si="2016"/>
        <v>0</v>
      </c>
      <c r="EB885" s="329">
        <f t="shared" si="2017"/>
        <v>0</v>
      </c>
      <c r="EC885" s="329">
        <f t="shared" si="2018"/>
        <v>0</v>
      </c>
      <c r="ED885" s="329">
        <f t="shared" si="2019"/>
        <v>0</v>
      </c>
      <c r="EE885" s="329">
        <f t="shared" si="2020"/>
        <v>0</v>
      </c>
      <c r="EF885" s="329">
        <f t="shared" si="2021"/>
        <v>0</v>
      </c>
      <c r="EG885" s="329">
        <f t="shared" si="2022"/>
        <v>0</v>
      </c>
      <c r="EH885" s="170">
        <f t="shared" si="1927"/>
        <v>0</v>
      </c>
      <c r="EI885" s="208">
        <f t="shared" si="1928"/>
        <v>0</v>
      </c>
      <c r="EJ885" s="328">
        <v>39.5</v>
      </c>
      <c r="EK885" s="328">
        <f t="shared" si="2023"/>
        <v>0</v>
      </c>
      <c r="EL885" s="329">
        <f t="shared" si="2024"/>
        <v>0</v>
      </c>
      <c r="EM885" s="329">
        <f t="shared" si="2025"/>
        <v>0</v>
      </c>
      <c r="EN885" s="329">
        <f t="shared" si="2026"/>
        <v>0</v>
      </c>
      <c r="EO885" s="329">
        <f t="shared" si="2027"/>
        <v>0</v>
      </c>
      <c r="EP885" s="329">
        <f t="shared" si="2028"/>
        <v>0</v>
      </c>
      <c r="EQ885" s="329">
        <f t="shared" si="2029"/>
        <v>0</v>
      </c>
      <c r="ER885" s="170">
        <f t="shared" si="1929"/>
        <v>0</v>
      </c>
      <c r="ES885" s="208">
        <f t="shared" si="1930"/>
        <v>0</v>
      </c>
      <c r="ET885" s="328">
        <v>39.5</v>
      </c>
      <c r="EU885" s="328">
        <f t="shared" si="2030"/>
        <v>0</v>
      </c>
      <c r="EV885" s="329">
        <f t="shared" si="2031"/>
        <v>0</v>
      </c>
      <c r="EW885" s="329">
        <f t="shared" si="2032"/>
        <v>0</v>
      </c>
      <c r="EX885" s="329">
        <f t="shared" si="2033"/>
        <v>0</v>
      </c>
      <c r="EY885" s="329">
        <f t="shared" si="2034"/>
        <v>0</v>
      </c>
      <c r="EZ885" s="329">
        <f t="shared" si="2035"/>
        <v>0</v>
      </c>
      <c r="FA885" s="329">
        <f t="shared" si="2036"/>
        <v>0</v>
      </c>
      <c r="FB885" s="170">
        <f t="shared" si="1931"/>
        <v>0</v>
      </c>
      <c r="FC885" s="208">
        <f t="shared" si="1932"/>
        <v>0</v>
      </c>
      <c r="FD885" s="328">
        <v>39.5</v>
      </c>
      <c r="FE885" s="328">
        <f t="shared" si="2037"/>
        <v>0</v>
      </c>
      <c r="FF885" s="329">
        <f t="shared" si="2038"/>
        <v>0</v>
      </c>
      <c r="FG885" s="329">
        <f t="shared" si="2039"/>
        <v>0</v>
      </c>
      <c r="FH885" s="329">
        <f t="shared" si="2040"/>
        <v>0</v>
      </c>
      <c r="FI885" s="329">
        <f t="shared" si="2041"/>
        <v>0</v>
      </c>
      <c r="FJ885" s="329">
        <f t="shared" si="2042"/>
        <v>0</v>
      </c>
      <c r="FK885" s="329">
        <f t="shared" si="2043"/>
        <v>0</v>
      </c>
      <c r="FL885" s="170">
        <f t="shared" si="1891"/>
        <v>0</v>
      </c>
      <c r="FM885" s="208">
        <f t="shared" si="1933"/>
        <v>0</v>
      </c>
      <c r="FN885" s="328">
        <v>39.5</v>
      </c>
      <c r="FO885" s="328">
        <f t="shared" si="2070"/>
        <v>0</v>
      </c>
      <c r="FP885" s="329">
        <f t="shared" si="2071"/>
        <v>0</v>
      </c>
      <c r="FQ885" s="329">
        <f t="shared" si="2072"/>
        <v>0</v>
      </c>
      <c r="FR885" s="329">
        <f t="shared" si="2073"/>
        <v>0</v>
      </c>
      <c r="FS885" s="329">
        <f t="shared" si="2074"/>
        <v>0</v>
      </c>
      <c r="FT885" s="329">
        <f t="shared" si="2075"/>
        <v>0</v>
      </c>
      <c r="FU885" s="329">
        <f t="shared" si="2076"/>
        <v>0</v>
      </c>
      <c r="FV885" s="170">
        <f t="shared" si="1892"/>
        <v>0</v>
      </c>
      <c r="FW885" s="208">
        <f t="shared" si="1934"/>
        <v>0</v>
      </c>
      <c r="FX885" s="328">
        <v>39.5</v>
      </c>
      <c r="FY885" s="328">
        <f t="shared" si="2077"/>
        <v>0</v>
      </c>
      <c r="FZ885" s="329">
        <f t="shared" si="2078"/>
        <v>0</v>
      </c>
      <c r="GA885" s="329">
        <f t="shared" si="2079"/>
        <v>0</v>
      </c>
      <c r="GB885" s="329">
        <f t="shared" si="2080"/>
        <v>0</v>
      </c>
      <c r="GC885" s="329">
        <f t="shared" si="2081"/>
        <v>0</v>
      </c>
      <c r="GD885" s="329">
        <f t="shared" si="2082"/>
        <v>0</v>
      </c>
      <c r="GE885" s="329">
        <f t="shared" si="2083"/>
        <v>0</v>
      </c>
      <c r="GF885" s="170">
        <f t="shared" si="1893"/>
        <v>0</v>
      </c>
      <c r="GG885" s="208">
        <f t="shared" si="1935"/>
        <v>0</v>
      </c>
      <c r="GH885" s="328">
        <v>39.5</v>
      </c>
      <c r="GI885" s="328">
        <f t="shared" si="2084"/>
        <v>0</v>
      </c>
      <c r="GJ885" s="329">
        <f t="shared" si="2085"/>
        <v>0</v>
      </c>
      <c r="GK885" s="329">
        <f t="shared" si="2086"/>
        <v>0</v>
      </c>
      <c r="GL885" s="329">
        <f t="shared" si="2087"/>
        <v>0</v>
      </c>
      <c r="GM885" s="329">
        <f t="shared" si="2088"/>
        <v>0</v>
      </c>
      <c r="GN885" s="329">
        <f t="shared" si="2089"/>
        <v>0</v>
      </c>
      <c r="GO885" s="329">
        <f t="shared" si="2090"/>
        <v>0</v>
      </c>
      <c r="GP885" s="170">
        <f t="shared" si="1894"/>
        <v>0</v>
      </c>
      <c r="GQ885" s="208">
        <f t="shared" si="1936"/>
        <v>0</v>
      </c>
      <c r="GR885" s="328">
        <v>39.5</v>
      </c>
      <c r="GS885" s="328">
        <f t="shared" si="2091"/>
        <v>0</v>
      </c>
      <c r="GT885" s="329">
        <f t="shared" si="2092"/>
        <v>0</v>
      </c>
      <c r="GU885" s="329">
        <f t="shared" si="2093"/>
        <v>0</v>
      </c>
      <c r="GV885" s="329">
        <f t="shared" si="2094"/>
        <v>0</v>
      </c>
      <c r="GW885" s="329">
        <f t="shared" si="2095"/>
        <v>0</v>
      </c>
      <c r="GX885" s="329">
        <f t="shared" si="2096"/>
        <v>0</v>
      </c>
      <c r="GY885" s="329">
        <f t="shared" si="2097"/>
        <v>0</v>
      </c>
      <c r="GZ885" s="170">
        <f t="shared" si="1895"/>
        <v>0</v>
      </c>
      <c r="HA885" s="208">
        <f t="shared" si="1937"/>
        <v>0</v>
      </c>
      <c r="HB885" s="328">
        <v>39.5</v>
      </c>
      <c r="HC885" s="328">
        <f t="shared" si="1938"/>
        <v>0</v>
      </c>
      <c r="HD885" s="329">
        <f t="shared" si="2044"/>
        <v>0</v>
      </c>
      <c r="HE885" s="329">
        <f t="shared" si="2045"/>
        <v>0</v>
      </c>
      <c r="HF885" s="329">
        <f t="shared" si="2046"/>
        <v>0</v>
      </c>
      <c r="HG885" s="329">
        <f t="shared" si="2047"/>
        <v>0</v>
      </c>
      <c r="HH885" s="329">
        <f t="shared" si="2048"/>
        <v>0</v>
      </c>
      <c r="HI885" s="329">
        <f t="shared" si="2049"/>
        <v>0</v>
      </c>
      <c r="HJ885" s="170">
        <f t="shared" si="1896"/>
        <v>0</v>
      </c>
      <c r="HK885" s="208">
        <f t="shared" si="1939"/>
        <v>0</v>
      </c>
      <c r="HL885" s="328">
        <v>39.5</v>
      </c>
      <c r="HM885" s="328">
        <f t="shared" si="1940"/>
        <v>0</v>
      </c>
      <c r="HN885" s="329">
        <f t="shared" si="2050"/>
        <v>0</v>
      </c>
      <c r="HO885" s="329">
        <f t="shared" si="2051"/>
        <v>0</v>
      </c>
      <c r="HP885" s="329">
        <f t="shared" si="2052"/>
        <v>0</v>
      </c>
      <c r="HQ885" s="329">
        <f t="shared" si="2053"/>
        <v>0</v>
      </c>
      <c r="HR885" s="329">
        <f t="shared" si="2054"/>
        <v>0</v>
      </c>
      <c r="HS885" s="329">
        <f t="shared" si="2055"/>
        <v>0</v>
      </c>
      <c r="HT885" s="170">
        <f t="shared" si="1941"/>
        <v>0</v>
      </c>
      <c r="HU885" s="208">
        <f t="shared" si="1942"/>
        <v>0</v>
      </c>
      <c r="HV885" s="328">
        <v>39.5</v>
      </c>
      <c r="HW885" s="328">
        <f t="shared" si="2056"/>
        <v>0</v>
      </c>
      <c r="HX885" s="329">
        <f t="shared" si="2057"/>
        <v>0</v>
      </c>
      <c r="HY885" s="329">
        <f t="shared" si="2058"/>
        <v>0</v>
      </c>
      <c r="HZ885" s="329">
        <f t="shared" si="2059"/>
        <v>0</v>
      </c>
      <c r="IA885" s="329">
        <f t="shared" si="2060"/>
        <v>0</v>
      </c>
      <c r="IB885" s="329">
        <f t="shared" si="2061"/>
        <v>0</v>
      </c>
      <c r="IC885" s="329">
        <f t="shared" si="2062"/>
        <v>0</v>
      </c>
      <c r="ID885" s="170">
        <f t="shared" si="1943"/>
        <v>0</v>
      </c>
      <c r="IE885" s="208">
        <f t="shared" si="1944"/>
        <v>0</v>
      </c>
      <c r="IF885" s="328">
        <v>39.5</v>
      </c>
      <c r="IG885" s="328">
        <f t="shared" si="2063"/>
        <v>0</v>
      </c>
      <c r="IH885" s="329">
        <f t="shared" si="2064"/>
        <v>0</v>
      </c>
      <c r="II885" s="329">
        <f t="shared" si="2065"/>
        <v>0</v>
      </c>
      <c r="IJ885" s="329">
        <f t="shared" si="2066"/>
        <v>0</v>
      </c>
      <c r="IK885" s="329">
        <f t="shared" si="2067"/>
        <v>0</v>
      </c>
      <c r="IL885" s="329">
        <f t="shared" si="2068"/>
        <v>0</v>
      </c>
      <c r="IM885" s="329">
        <f t="shared" si="2069"/>
        <v>0</v>
      </c>
      <c r="IN885" s="170">
        <f t="shared" si="1897"/>
        <v>0</v>
      </c>
    </row>
    <row r="886" spans="1:248">
      <c r="A886" s="318"/>
      <c r="B886" s="318"/>
      <c r="C886" s="318"/>
      <c r="D886" s="318"/>
      <c r="E886" s="318"/>
      <c r="F886" s="318"/>
      <c r="G886" s="318"/>
      <c r="H886" s="318"/>
      <c r="I886" s="318"/>
      <c r="K886" s="318"/>
      <c r="L886" s="318"/>
      <c r="M886" s="318"/>
      <c r="N886" s="318"/>
      <c r="O886" s="318"/>
      <c r="P886" s="318"/>
      <c r="Q886" s="318"/>
      <c r="R886" s="318"/>
      <c r="S886" s="208">
        <f t="shared" si="1945"/>
        <v>0</v>
      </c>
      <c r="T886" s="328">
        <v>39.6</v>
      </c>
      <c r="U886" s="328">
        <f t="shared" si="1946"/>
        <v>0</v>
      </c>
      <c r="V886" s="329">
        <f t="shared" si="1947"/>
        <v>0</v>
      </c>
      <c r="W886" s="329">
        <f t="shared" si="1948"/>
        <v>0</v>
      </c>
      <c r="X886" s="329">
        <f t="shared" si="1949"/>
        <v>0</v>
      </c>
      <c r="Y886" s="329">
        <f t="shared" si="1950"/>
        <v>0</v>
      </c>
      <c r="Z886" s="329">
        <f t="shared" si="1951"/>
        <v>0</v>
      </c>
      <c r="AA886" s="329">
        <f t="shared" si="1952"/>
        <v>0</v>
      </c>
      <c r="AB886" s="170">
        <f t="shared" si="1898"/>
        <v>0</v>
      </c>
      <c r="AC886" s="208">
        <f t="shared" si="1899"/>
        <v>0</v>
      </c>
      <c r="AD886" s="328">
        <v>39.6</v>
      </c>
      <c r="AE886" s="328">
        <f t="shared" si="1953"/>
        <v>0</v>
      </c>
      <c r="AF886" s="329">
        <f t="shared" si="1954"/>
        <v>0</v>
      </c>
      <c r="AG886" s="329">
        <f t="shared" si="1955"/>
        <v>0</v>
      </c>
      <c r="AH886" s="329">
        <f t="shared" si="1956"/>
        <v>0</v>
      </c>
      <c r="AI886" s="329">
        <f t="shared" si="1957"/>
        <v>0</v>
      </c>
      <c r="AJ886" s="329">
        <f t="shared" si="1958"/>
        <v>0</v>
      </c>
      <c r="AK886" s="329">
        <f t="shared" si="1959"/>
        <v>0</v>
      </c>
      <c r="AL886" s="170">
        <f t="shared" si="1900"/>
        <v>0</v>
      </c>
      <c r="AM886" s="208">
        <f t="shared" si="1901"/>
        <v>0</v>
      </c>
      <c r="AN886" s="328">
        <v>39.6</v>
      </c>
      <c r="AO886" s="328">
        <f t="shared" si="1960"/>
        <v>0</v>
      </c>
      <c r="AP886" s="329">
        <f t="shared" si="1961"/>
        <v>0</v>
      </c>
      <c r="AQ886" s="329">
        <f t="shared" si="1962"/>
        <v>0</v>
      </c>
      <c r="AR886" s="329">
        <f t="shared" si="1963"/>
        <v>0</v>
      </c>
      <c r="AS886" s="329">
        <f t="shared" si="1964"/>
        <v>0</v>
      </c>
      <c r="AT886" s="329">
        <f t="shared" si="1965"/>
        <v>0</v>
      </c>
      <c r="AU886" s="329">
        <f t="shared" si="1966"/>
        <v>0</v>
      </c>
      <c r="AV886" s="170">
        <f t="shared" si="1902"/>
        <v>0</v>
      </c>
      <c r="AW886" s="208">
        <f t="shared" si="1903"/>
        <v>0</v>
      </c>
      <c r="AX886" s="328">
        <v>39.6</v>
      </c>
      <c r="AY886" s="328">
        <f t="shared" si="1967"/>
        <v>0</v>
      </c>
      <c r="AZ886" s="329">
        <f t="shared" si="1968"/>
        <v>0</v>
      </c>
      <c r="BA886" s="329">
        <f t="shared" si="1969"/>
        <v>0</v>
      </c>
      <c r="BB886" s="329">
        <f t="shared" si="1970"/>
        <v>0</v>
      </c>
      <c r="BC886" s="329">
        <f t="shared" si="1971"/>
        <v>0</v>
      </c>
      <c r="BD886" s="329">
        <f t="shared" si="1972"/>
        <v>0</v>
      </c>
      <c r="BE886" s="329">
        <f t="shared" si="1973"/>
        <v>0</v>
      </c>
      <c r="BF886" s="170">
        <f t="shared" si="1904"/>
        <v>0</v>
      </c>
      <c r="BG886" s="208">
        <f t="shared" si="1905"/>
        <v>0</v>
      </c>
      <c r="BH886" s="328">
        <v>39.6</v>
      </c>
      <c r="BI886" s="328">
        <f t="shared" si="1906"/>
        <v>0</v>
      </c>
      <c r="BJ886" s="329">
        <f t="shared" si="1907"/>
        <v>0</v>
      </c>
      <c r="BK886" s="329">
        <f t="shared" si="1908"/>
        <v>0</v>
      </c>
      <c r="BL886" s="329">
        <f t="shared" si="1909"/>
        <v>0</v>
      </c>
      <c r="BM886" s="329">
        <f t="shared" si="1910"/>
        <v>0</v>
      </c>
      <c r="BN886" s="329">
        <f t="shared" si="1911"/>
        <v>0</v>
      </c>
      <c r="BO886" s="329">
        <f t="shared" si="1912"/>
        <v>0</v>
      </c>
      <c r="BP886" s="170">
        <f t="shared" si="1913"/>
        <v>0</v>
      </c>
      <c r="BQ886" s="208">
        <f t="shared" si="1914"/>
        <v>0</v>
      </c>
      <c r="BR886" s="328">
        <v>39.6</v>
      </c>
      <c r="BS886" s="328">
        <f t="shared" si="1974"/>
        <v>0</v>
      </c>
      <c r="BT886" s="329">
        <f t="shared" si="1975"/>
        <v>0</v>
      </c>
      <c r="BU886" s="329">
        <f t="shared" si="1976"/>
        <v>0</v>
      </c>
      <c r="BV886" s="329">
        <f t="shared" si="1977"/>
        <v>0</v>
      </c>
      <c r="BW886" s="329">
        <f t="shared" si="1978"/>
        <v>0</v>
      </c>
      <c r="BX886" s="329">
        <f t="shared" si="1979"/>
        <v>0</v>
      </c>
      <c r="BY886" s="329">
        <f t="shared" si="1980"/>
        <v>0</v>
      </c>
      <c r="BZ886" s="170">
        <f t="shared" si="1915"/>
        <v>0</v>
      </c>
      <c r="CA886" s="208">
        <f t="shared" si="1916"/>
        <v>0</v>
      </c>
      <c r="CB886" s="328">
        <v>39.6</v>
      </c>
      <c r="CC886" s="328">
        <f t="shared" si="1981"/>
        <v>0</v>
      </c>
      <c r="CD886" s="329">
        <f t="shared" si="1982"/>
        <v>0</v>
      </c>
      <c r="CE886" s="329">
        <f t="shared" si="1983"/>
        <v>0</v>
      </c>
      <c r="CF886" s="329">
        <f t="shared" si="1984"/>
        <v>0</v>
      </c>
      <c r="CG886" s="329">
        <f t="shared" si="1985"/>
        <v>0</v>
      </c>
      <c r="CH886" s="329">
        <f t="shared" si="1986"/>
        <v>0</v>
      </c>
      <c r="CI886" s="329">
        <f t="shared" si="1987"/>
        <v>0</v>
      </c>
      <c r="CJ886" s="170">
        <f t="shared" si="1917"/>
        <v>0</v>
      </c>
      <c r="CK886" s="208">
        <f t="shared" si="1918"/>
        <v>0</v>
      </c>
      <c r="CL886" s="328">
        <v>39.6</v>
      </c>
      <c r="CM886" s="328">
        <f t="shared" si="1988"/>
        <v>0</v>
      </c>
      <c r="CN886" s="329">
        <f t="shared" si="1989"/>
        <v>0</v>
      </c>
      <c r="CO886" s="329">
        <f t="shared" si="1990"/>
        <v>0</v>
      </c>
      <c r="CP886" s="329">
        <f t="shared" si="1991"/>
        <v>0</v>
      </c>
      <c r="CQ886" s="329">
        <f t="shared" si="1992"/>
        <v>0</v>
      </c>
      <c r="CR886" s="329">
        <f t="shared" si="1993"/>
        <v>0</v>
      </c>
      <c r="CS886" s="329">
        <f t="shared" si="1994"/>
        <v>0</v>
      </c>
      <c r="CT886" s="170">
        <f t="shared" si="1919"/>
        <v>0</v>
      </c>
      <c r="CU886" s="208">
        <f t="shared" si="1920"/>
        <v>0</v>
      </c>
      <c r="CV886" s="328">
        <v>39.6</v>
      </c>
      <c r="CW886" s="328">
        <f t="shared" si="1995"/>
        <v>0</v>
      </c>
      <c r="CX886" s="329">
        <f t="shared" si="1996"/>
        <v>0</v>
      </c>
      <c r="CY886" s="329">
        <f t="shared" si="1997"/>
        <v>0</v>
      </c>
      <c r="CZ886" s="329">
        <f t="shared" si="1998"/>
        <v>0</v>
      </c>
      <c r="DA886" s="329">
        <f t="shared" si="1999"/>
        <v>0</v>
      </c>
      <c r="DB886" s="329">
        <f t="shared" si="2000"/>
        <v>0</v>
      </c>
      <c r="DC886" s="329">
        <f t="shared" si="2001"/>
        <v>0</v>
      </c>
      <c r="DD886" s="170">
        <f t="shared" si="1921"/>
        <v>0</v>
      </c>
      <c r="DE886" s="208">
        <f t="shared" si="1922"/>
        <v>0</v>
      </c>
      <c r="DF886" s="328">
        <v>39.6</v>
      </c>
      <c r="DG886" s="328">
        <f t="shared" si="2002"/>
        <v>0</v>
      </c>
      <c r="DH886" s="329">
        <f t="shared" si="2003"/>
        <v>0</v>
      </c>
      <c r="DI886" s="329">
        <f t="shared" si="2004"/>
        <v>0</v>
      </c>
      <c r="DJ886" s="329">
        <f t="shared" si="2005"/>
        <v>0</v>
      </c>
      <c r="DK886" s="329">
        <f t="shared" si="2006"/>
        <v>0</v>
      </c>
      <c r="DL886" s="329">
        <f t="shared" si="2007"/>
        <v>0</v>
      </c>
      <c r="DM886" s="329">
        <f t="shared" si="2008"/>
        <v>0</v>
      </c>
      <c r="DN886" s="170">
        <f t="shared" si="1923"/>
        <v>0</v>
      </c>
      <c r="DO886" s="208">
        <f t="shared" si="1924"/>
        <v>0</v>
      </c>
      <c r="DP886" s="328">
        <v>39.6</v>
      </c>
      <c r="DQ886" s="328">
        <f t="shared" si="2009"/>
        <v>0</v>
      </c>
      <c r="DR886" s="329">
        <f t="shared" si="2010"/>
        <v>0</v>
      </c>
      <c r="DS886" s="329">
        <f t="shared" si="2011"/>
        <v>0</v>
      </c>
      <c r="DT886" s="329">
        <f t="shared" si="2012"/>
        <v>0</v>
      </c>
      <c r="DU886" s="329">
        <f t="shared" si="2013"/>
        <v>0</v>
      </c>
      <c r="DV886" s="329">
        <f t="shared" si="2014"/>
        <v>0</v>
      </c>
      <c r="DW886" s="329">
        <f t="shared" si="2015"/>
        <v>0</v>
      </c>
      <c r="DX886" s="170">
        <f t="shared" si="1925"/>
        <v>0</v>
      </c>
      <c r="DY886" s="208">
        <f t="shared" si="1926"/>
        <v>0</v>
      </c>
      <c r="DZ886" s="328">
        <v>39.6</v>
      </c>
      <c r="EA886" s="328">
        <f t="shared" si="2016"/>
        <v>0</v>
      </c>
      <c r="EB886" s="329">
        <f t="shared" si="2017"/>
        <v>0</v>
      </c>
      <c r="EC886" s="329">
        <f t="shared" si="2018"/>
        <v>0</v>
      </c>
      <c r="ED886" s="329">
        <f t="shared" si="2019"/>
        <v>0</v>
      </c>
      <c r="EE886" s="329">
        <f t="shared" si="2020"/>
        <v>0</v>
      </c>
      <c r="EF886" s="329">
        <f t="shared" si="2021"/>
        <v>0</v>
      </c>
      <c r="EG886" s="329">
        <f t="shared" si="2022"/>
        <v>0</v>
      </c>
      <c r="EH886" s="170">
        <f t="shared" si="1927"/>
        <v>0</v>
      </c>
      <c r="EI886" s="208">
        <f t="shared" si="1928"/>
        <v>0</v>
      </c>
      <c r="EJ886" s="328">
        <v>39.6</v>
      </c>
      <c r="EK886" s="328">
        <f t="shared" si="2023"/>
        <v>0</v>
      </c>
      <c r="EL886" s="329">
        <f t="shared" si="2024"/>
        <v>0</v>
      </c>
      <c r="EM886" s="329">
        <f t="shared" si="2025"/>
        <v>0</v>
      </c>
      <c r="EN886" s="329">
        <f t="shared" si="2026"/>
        <v>0</v>
      </c>
      <c r="EO886" s="329">
        <f t="shared" si="2027"/>
        <v>0</v>
      </c>
      <c r="EP886" s="329">
        <f t="shared" si="2028"/>
        <v>0</v>
      </c>
      <c r="EQ886" s="329">
        <f t="shared" si="2029"/>
        <v>0</v>
      </c>
      <c r="ER886" s="170">
        <f t="shared" si="1929"/>
        <v>0</v>
      </c>
      <c r="ES886" s="208">
        <f t="shared" si="1930"/>
        <v>0</v>
      </c>
      <c r="ET886" s="328">
        <v>39.6</v>
      </c>
      <c r="EU886" s="328">
        <f t="shared" si="2030"/>
        <v>0</v>
      </c>
      <c r="EV886" s="329">
        <f t="shared" si="2031"/>
        <v>0</v>
      </c>
      <c r="EW886" s="329">
        <f t="shared" si="2032"/>
        <v>0</v>
      </c>
      <c r="EX886" s="329">
        <f t="shared" si="2033"/>
        <v>0</v>
      </c>
      <c r="EY886" s="329">
        <f t="shared" si="2034"/>
        <v>0</v>
      </c>
      <c r="EZ886" s="329">
        <f t="shared" si="2035"/>
        <v>0</v>
      </c>
      <c r="FA886" s="329">
        <f t="shared" si="2036"/>
        <v>0</v>
      </c>
      <c r="FB886" s="170">
        <f t="shared" si="1931"/>
        <v>0</v>
      </c>
      <c r="FC886" s="208">
        <f t="shared" si="1932"/>
        <v>0</v>
      </c>
      <c r="FD886" s="328">
        <v>39.6</v>
      </c>
      <c r="FE886" s="328">
        <f t="shared" si="2037"/>
        <v>0</v>
      </c>
      <c r="FF886" s="329">
        <f t="shared" si="2038"/>
        <v>0</v>
      </c>
      <c r="FG886" s="329">
        <f t="shared" si="2039"/>
        <v>0</v>
      </c>
      <c r="FH886" s="329">
        <f t="shared" si="2040"/>
        <v>0</v>
      </c>
      <c r="FI886" s="329">
        <f t="shared" si="2041"/>
        <v>0</v>
      </c>
      <c r="FJ886" s="329">
        <f t="shared" si="2042"/>
        <v>0</v>
      </c>
      <c r="FK886" s="329">
        <f t="shared" si="2043"/>
        <v>0</v>
      </c>
      <c r="FL886" s="170">
        <f t="shared" si="1891"/>
        <v>0</v>
      </c>
      <c r="FM886" s="208">
        <f t="shared" si="1933"/>
        <v>0</v>
      </c>
      <c r="FN886" s="328">
        <v>39.6</v>
      </c>
      <c r="FO886" s="328">
        <f t="shared" si="2070"/>
        <v>0</v>
      </c>
      <c r="FP886" s="329">
        <f t="shared" si="2071"/>
        <v>0</v>
      </c>
      <c r="FQ886" s="329">
        <f t="shared" si="2072"/>
        <v>0</v>
      </c>
      <c r="FR886" s="329">
        <f t="shared" si="2073"/>
        <v>0</v>
      </c>
      <c r="FS886" s="329">
        <f t="shared" si="2074"/>
        <v>0</v>
      </c>
      <c r="FT886" s="329">
        <f t="shared" si="2075"/>
        <v>0</v>
      </c>
      <c r="FU886" s="329">
        <f t="shared" si="2076"/>
        <v>0</v>
      </c>
      <c r="FV886" s="170">
        <f t="shared" si="1892"/>
        <v>0</v>
      </c>
      <c r="FW886" s="208">
        <f t="shared" si="1934"/>
        <v>0</v>
      </c>
      <c r="FX886" s="328">
        <v>39.6</v>
      </c>
      <c r="FY886" s="328">
        <f t="shared" si="2077"/>
        <v>0</v>
      </c>
      <c r="FZ886" s="329">
        <f t="shared" si="2078"/>
        <v>0</v>
      </c>
      <c r="GA886" s="329">
        <f t="shared" si="2079"/>
        <v>0</v>
      </c>
      <c r="GB886" s="329">
        <f t="shared" si="2080"/>
        <v>0</v>
      </c>
      <c r="GC886" s="329">
        <f t="shared" si="2081"/>
        <v>0</v>
      </c>
      <c r="GD886" s="329">
        <f t="shared" si="2082"/>
        <v>0</v>
      </c>
      <c r="GE886" s="329">
        <f t="shared" si="2083"/>
        <v>0</v>
      </c>
      <c r="GF886" s="170">
        <f t="shared" si="1893"/>
        <v>0</v>
      </c>
      <c r="GG886" s="208">
        <f t="shared" si="1935"/>
        <v>0</v>
      </c>
      <c r="GH886" s="328">
        <v>39.6</v>
      </c>
      <c r="GI886" s="328">
        <f t="shared" si="2084"/>
        <v>0</v>
      </c>
      <c r="GJ886" s="329">
        <f t="shared" si="2085"/>
        <v>0</v>
      </c>
      <c r="GK886" s="329">
        <f t="shared" si="2086"/>
        <v>0</v>
      </c>
      <c r="GL886" s="329">
        <f t="shared" si="2087"/>
        <v>0</v>
      </c>
      <c r="GM886" s="329">
        <f t="shared" si="2088"/>
        <v>0</v>
      </c>
      <c r="GN886" s="329">
        <f t="shared" si="2089"/>
        <v>0</v>
      </c>
      <c r="GO886" s="329">
        <f t="shared" si="2090"/>
        <v>0</v>
      </c>
      <c r="GP886" s="170">
        <f t="shared" si="1894"/>
        <v>0</v>
      </c>
      <c r="GQ886" s="208">
        <f t="shared" si="1936"/>
        <v>0</v>
      </c>
      <c r="GR886" s="328">
        <v>39.6</v>
      </c>
      <c r="GS886" s="328">
        <f t="shared" si="2091"/>
        <v>0</v>
      </c>
      <c r="GT886" s="329">
        <f t="shared" si="2092"/>
        <v>0</v>
      </c>
      <c r="GU886" s="329">
        <f t="shared" si="2093"/>
        <v>0</v>
      </c>
      <c r="GV886" s="329">
        <f t="shared" si="2094"/>
        <v>0</v>
      </c>
      <c r="GW886" s="329">
        <f t="shared" si="2095"/>
        <v>0</v>
      </c>
      <c r="GX886" s="329">
        <f t="shared" si="2096"/>
        <v>0</v>
      </c>
      <c r="GY886" s="329">
        <f t="shared" si="2097"/>
        <v>0</v>
      </c>
      <c r="GZ886" s="170">
        <f t="shared" si="1895"/>
        <v>0</v>
      </c>
      <c r="HA886" s="208">
        <f t="shared" si="1937"/>
        <v>0</v>
      </c>
      <c r="HB886" s="328">
        <v>39.6</v>
      </c>
      <c r="HC886" s="328">
        <f t="shared" si="1938"/>
        <v>0</v>
      </c>
      <c r="HD886" s="329">
        <f t="shared" si="2044"/>
        <v>0</v>
      </c>
      <c r="HE886" s="329">
        <f t="shared" si="2045"/>
        <v>0</v>
      </c>
      <c r="HF886" s="329">
        <f t="shared" si="2046"/>
        <v>0</v>
      </c>
      <c r="HG886" s="329">
        <f t="shared" si="2047"/>
        <v>0</v>
      </c>
      <c r="HH886" s="329">
        <f t="shared" si="2048"/>
        <v>0</v>
      </c>
      <c r="HI886" s="329">
        <f t="shared" si="2049"/>
        <v>0</v>
      </c>
      <c r="HJ886" s="170">
        <f t="shared" si="1896"/>
        <v>0</v>
      </c>
      <c r="HK886" s="208">
        <f t="shared" si="1939"/>
        <v>0</v>
      </c>
      <c r="HL886" s="328">
        <v>39.6</v>
      </c>
      <c r="HM886" s="328">
        <f t="shared" si="1940"/>
        <v>0</v>
      </c>
      <c r="HN886" s="329">
        <f t="shared" si="2050"/>
        <v>0</v>
      </c>
      <c r="HO886" s="329">
        <f t="shared" si="2051"/>
        <v>0</v>
      </c>
      <c r="HP886" s="329">
        <f t="shared" si="2052"/>
        <v>0</v>
      </c>
      <c r="HQ886" s="329">
        <f t="shared" si="2053"/>
        <v>0</v>
      </c>
      <c r="HR886" s="329">
        <f t="shared" si="2054"/>
        <v>0</v>
      </c>
      <c r="HS886" s="329">
        <f t="shared" si="2055"/>
        <v>0</v>
      </c>
      <c r="HT886" s="170">
        <f t="shared" si="1941"/>
        <v>0</v>
      </c>
      <c r="HU886" s="208">
        <f t="shared" si="1942"/>
        <v>0</v>
      </c>
      <c r="HV886" s="328">
        <v>39.6</v>
      </c>
      <c r="HW886" s="328">
        <f t="shared" si="2056"/>
        <v>0</v>
      </c>
      <c r="HX886" s="329">
        <f t="shared" si="2057"/>
        <v>0</v>
      </c>
      <c r="HY886" s="329">
        <f t="shared" si="2058"/>
        <v>0</v>
      </c>
      <c r="HZ886" s="329">
        <f t="shared" si="2059"/>
        <v>0</v>
      </c>
      <c r="IA886" s="329">
        <f t="shared" si="2060"/>
        <v>0</v>
      </c>
      <c r="IB886" s="329">
        <f t="shared" si="2061"/>
        <v>0</v>
      </c>
      <c r="IC886" s="329">
        <f t="shared" si="2062"/>
        <v>0</v>
      </c>
      <c r="ID886" s="170">
        <f t="shared" si="1943"/>
        <v>0</v>
      </c>
      <c r="IE886" s="208">
        <f t="shared" si="1944"/>
        <v>0</v>
      </c>
      <c r="IF886" s="328">
        <v>39.6</v>
      </c>
      <c r="IG886" s="328">
        <f t="shared" si="2063"/>
        <v>0</v>
      </c>
      <c r="IH886" s="329">
        <f t="shared" si="2064"/>
        <v>0</v>
      </c>
      <c r="II886" s="329">
        <f t="shared" si="2065"/>
        <v>0</v>
      </c>
      <c r="IJ886" s="329">
        <f t="shared" si="2066"/>
        <v>0</v>
      </c>
      <c r="IK886" s="329">
        <f t="shared" si="2067"/>
        <v>0</v>
      </c>
      <c r="IL886" s="329">
        <f t="shared" si="2068"/>
        <v>0</v>
      </c>
      <c r="IM886" s="329">
        <f t="shared" si="2069"/>
        <v>0</v>
      </c>
      <c r="IN886" s="170">
        <f t="shared" si="1897"/>
        <v>0</v>
      </c>
    </row>
    <row r="887" spans="1:248">
      <c r="A887" s="318"/>
      <c r="B887" s="318"/>
      <c r="C887" s="318"/>
      <c r="D887" s="318"/>
      <c r="E887" s="318"/>
      <c r="F887" s="318"/>
      <c r="G887" s="318"/>
      <c r="H887" s="318"/>
      <c r="I887" s="318"/>
      <c r="K887" s="318"/>
      <c r="L887" s="318"/>
      <c r="M887" s="318"/>
      <c r="N887" s="318"/>
      <c r="O887" s="318"/>
      <c r="P887" s="318"/>
      <c r="Q887" s="318"/>
      <c r="R887" s="318"/>
      <c r="S887" s="208">
        <f t="shared" si="1945"/>
        <v>0</v>
      </c>
      <c r="T887" s="328">
        <v>39.700000000000003</v>
      </c>
      <c r="U887" s="328">
        <f t="shared" si="1946"/>
        <v>0</v>
      </c>
      <c r="V887" s="329">
        <f t="shared" si="1947"/>
        <v>0</v>
      </c>
      <c r="W887" s="329">
        <f t="shared" si="1948"/>
        <v>0</v>
      </c>
      <c r="X887" s="329">
        <f t="shared" si="1949"/>
        <v>0</v>
      </c>
      <c r="Y887" s="329">
        <f t="shared" si="1950"/>
        <v>0</v>
      </c>
      <c r="Z887" s="329">
        <f t="shared" si="1951"/>
        <v>0</v>
      </c>
      <c r="AA887" s="329">
        <f t="shared" si="1952"/>
        <v>0</v>
      </c>
      <c r="AB887" s="170">
        <f t="shared" si="1898"/>
        <v>0</v>
      </c>
      <c r="AC887" s="208">
        <f t="shared" si="1899"/>
        <v>0</v>
      </c>
      <c r="AD887" s="328">
        <v>39.700000000000003</v>
      </c>
      <c r="AE887" s="328">
        <f t="shared" si="1953"/>
        <v>0</v>
      </c>
      <c r="AF887" s="329">
        <f t="shared" si="1954"/>
        <v>0</v>
      </c>
      <c r="AG887" s="329">
        <f t="shared" si="1955"/>
        <v>0</v>
      </c>
      <c r="AH887" s="329">
        <f t="shared" si="1956"/>
        <v>0</v>
      </c>
      <c r="AI887" s="329">
        <f t="shared" si="1957"/>
        <v>0</v>
      </c>
      <c r="AJ887" s="329">
        <f t="shared" si="1958"/>
        <v>0</v>
      </c>
      <c r="AK887" s="329">
        <f t="shared" si="1959"/>
        <v>0</v>
      </c>
      <c r="AL887" s="170">
        <f t="shared" si="1900"/>
        <v>0</v>
      </c>
      <c r="AM887" s="208">
        <f t="shared" si="1901"/>
        <v>0</v>
      </c>
      <c r="AN887" s="328">
        <v>39.700000000000003</v>
      </c>
      <c r="AO887" s="328">
        <f t="shared" si="1960"/>
        <v>0</v>
      </c>
      <c r="AP887" s="329">
        <f t="shared" si="1961"/>
        <v>0</v>
      </c>
      <c r="AQ887" s="329">
        <f t="shared" si="1962"/>
        <v>0</v>
      </c>
      <c r="AR887" s="329">
        <f t="shared" si="1963"/>
        <v>0</v>
      </c>
      <c r="AS887" s="329">
        <f t="shared" si="1964"/>
        <v>0</v>
      </c>
      <c r="AT887" s="329">
        <f t="shared" si="1965"/>
        <v>0</v>
      </c>
      <c r="AU887" s="329">
        <f t="shared" si="1966"/>
        <v>0</v>
      </c>
      <c r="AV887" s="170">
        <f t="shared" si="1902"/>
        <v>0</v>
      </c>
      <c r="AW887" s="208">
        <f t="shared" si="1903"/>
        <v>0</v>
      </c>
      <c r="AX887" s="328">
        <v>39.700000000000003</v>
      </c>
      <c r="AY887" s="328">
        <f t="shared" si="1967"/>
        <v>0</v>
      </c>
      <c r="AZ887" s="329">
        <f t="shared" si="1968"/>
        <v>0</v>
      </c>
      <c r="BA887" s="329">
        <f t="shared" si="1969"/>
        <v>0</v>
      </c>
      <c r="BB887" s="329">
        <f t="shared" si="1970"/>
        <v>0</v>
      </c>
      <c r="BC887" s="329">
        <f t="shared" si="1971"/>
        <v>0</v>
      </c>
      <c r="BD887" s="329">
        <f t="shared" si="1972"/>
        <v>0</v>
      </c>
      <c r="BE887" s="329">
        <f t="shared" si="1973"/>
        <v>0</v>
      </c>
      <c r="BF887" s="170">
        <f t="shared" si="1904"/>
        <v>0</v>
      </c>
      <c r="BG887" s="208">
        <f t="shared" si="1905"/>
        <v>0</v>
      </c>
      <c r="BH887" s="328">
        <v>39.700000000000003</v>
      </c>
      <c r="BI887" s="328">
        <f t="shared" si="1906"/>
        <v>0</v>
      </c>
      <c r="BJ887" s="329">
        <f t="shared" si="1907"/>
        <v>0</v>
      </c>
      <c r="BK887" s="329">
        <f t="shared" si="1908"/>
        <v>0</v>
      </c>
      <c r="BL887" s="329">
        <f t="shared" si="1909"/>
        <v>0</v>
      </c>
      <c r="BM887" s="329">
        <f t="shared" si="1910"/>
        <v>0</v>
      </c>
      <c r="BN887" s="329">
        <f t="shared" si="1911"/>
        <v>0</v>
      </c>
      <c r="BO887" s="329">
        <f t="shared" si="1912"/>
        <v>0</v>
      </c>
      <c r="BP887" s="170">
        <f t="shared" si="1913"/>
        <v>0</v>
      </c>
      <c r="BQ887" s="208">
        <f t="shared" si="1914"/>
        <v>0</v>
      </c>
      <c r="BR887" s="328">
        <v>39.700000000000003</v>
      </c>
      <c r="BS887" s="328">
        <f t="shared" si="1974"/>
        <v>0</v>
      </c>
      <c r="BT887" s="329">
        <f t="shared" si="1975"/>
        <v>0</v>
      </c>
      <c r="BU887" s="329">
        <f t="shared" si="1976"/>
        <v>0</v>
      </c>
      <c r="BV887" s="329">
        <f t="shared" si="1977"/>
        <v>0</v>
      </c>
      <c r="BW887" s="329">
        <f t="shared" si="1978"/>
        <v>0</v>
      </c>
      <c r="BX887" s="329">
        <f t="shared" si="1979"/>
        <v>0</v>
      </c>
      <c r="BY887" s="329">
        <f t="shared" si="1980"/>
        <v>0</v>
      </c>
      <c r="BZ887" s="170">
        <f t="shared" si="1915"/>
        <v>0</v>
      </c>
      <c r="CA887" s="208">
        <f t="shared" si="1916"/>
        <v>0</v>
      </c>
      <c r="CB887" s="328">
        <v>39.700000000000003</v>
      </c>
      <c r="CC887" s="328">
        <f t="shared" si="1981"/>
        <v>0</v>
      </c>
      <c r="CD887" s="329">
        <f t="shared" si="1982"/>
        <v>0</v>
      </c>
      <c r="CE887" s="329">
        <f t="shared" si="1983"/>
        <v>0</v>
      </c>
      <c r="CF887" s="329">
        <f t="shared" si="1984"/>
        <v>0</v>
      </c>
      <c r="CG887" s="329">
        <f t="shared" si="1985"/>
        <v>0</v>
      </c>
      <c r="CH887" s="329">
        <f t="shared" si="1986"/>
        <v>0</v>
      </c>
      <c r="CI887" s="329">
        <f t="shared" si="1987"/>
        <v>0</v>
      </c>
      <c r="CJ887" s="170">
        <f t="shared" si="1917"/>
        <v>0</v>
      </c>
      <c r="CK887" s="208">
        <f t="shared" si="1918"/>
        <v>0</v>
      </c>
      <c r="CL887" s="328">
        <v>39.700000000000003</v>
      </c>
      <c r="CM887" s="328">
        <f t="shared" si="1988"/>
        <v>0</v>
      </c>
      <c r="CN887" s="329">
        <f t="shared" si="1989"/>
        <v>0</v>
      </c>
      <c r="CO887" s="329">
        <f t="shared" si="1990"/>
        <v>0</v>
      </c>
      <c r="CP887" s="329">
        <f t="shared" si="1991"/>
        <v>0</v>
      </c>
      <c r="CQ887" s="329">
        <f t="shared" si="1992"/>
        <v>0</v>
      </c>
      <c r="CR887" s="329">
        <f t="shared" si="1993"/>
        <v>0</v>
      </c>
      <c r="CS887" s="329">
        <f t="shared" si="1994"/>
        <v>0</v>
      </c>
      <c r="CT887" s="170">
        <f t="shared" si="1919"/>
        <v>0</v>
      </c>
      <c r="CU887" s="208">
        <f t="shared" si="1920"/>
        <v>0</v>
      </c>
      <c r="CV887" s="328">
        <v>39.700000000000003</v>
      </c>
      <c r="CW887" s="328">
        <f t="shared" si="1995"/>
        <v>0</v>
      </c>
      <c r="CX887" s="329">
        <f t="shared" si="1996"/>
        <v>0</v>
      </c>
      <c r="CY887" s="329">
        <f t="shared" si="1997"/>
        <v>0</v>
      </c>
      <c r="CZ887" s="329">
        <f t="shared" si="1998"/>
        <v>0</v>
      </c>
      <c r="DA887" s="329">
        <f t="shared" si="1999"/>
        <v>0</v>
      </c>
      <c r="DB887" s="329">
        <f t="shared" si="2000"/>
        <v>0</v>
      </c>
      <c r="DC887" s="329">
        <f t="shared" si="2001"/>
        <v>0</v>
      </c>
      <c r="DD887" s="170">
        <f t="shared" si="1921"/>
        <v>0</v>
      </c>
      <c r="DE887" s="208">
        <f t="shared" si="1922"/>
        <v>0</v>
      </c>
      <c r="DF887" s="328">
        <v>39.700000000000003</v>
      </c>
      <c r="DG887" s="328">
        <f t="shared" si="2002"/>
        <v>0</v>
      </c>
      <c r="DH887" s="329">
        <f t="shared" si="2003"/>
        <v>0</v>
      </c>
      <c r="DI887" s="329">
        <f t="shared" si="2004"/>
        <v>0</v>
      </c>
      <c r="DJ887" s="329">
        <f t="shared" si="2005"/>
        <v>0</v>
      </c>
      <c r="DK887" s="329">
        <f t="shared" si="2006"/>
        <v>0</v>
      </c>
      <c r="DL887" s="329">
        <f t="shared" si="2007"/>
        <v>0</v>
      </c>
      <c r="DM887" s="329">
        <f t="shared" si="2008"/>
        <v>0</v>
      </c>
      <c r="DN887" s="170">
        <f t="shared" si="1923"/>
        <v>0</v>
      </c>
      <c r="DO887" s="208">
        <f t="shared" si="1924"/>
        <v>0</v>
      </c>
      <c r="DP887" s="328">
        <v>39.700000000000003</v>
      </c>
      <c r="DQ887" s="328">
        <f t="shared" si="2009"/>
        <v>0</v>
      </c>
      <c r="DR887" s="329">
        <f t="shared" si="2010"/>
        <v>0</v>
      </c>
      <c r="DS887" s="329">
        <f t="shared" si="2011"/>
        <v>0</v>
      </c>
      <c r="DT887" s="329">
        <f t="shared" si="2012"/>
        <v>0</v>
      </c>
      <c r="DU887" s="329">
        <f t="shared" si="2013"/>
        <v>0</v>
      </c>
      <c r="DV887" s="329">
        <f t="shared" si="2014"/>
        <v>0</v>
      </c>
      <c r="DW887" s="329">
        <f t="shared" si="2015"/>
        <v>0</v>
      </c>
      <c r="DX887" s="170">
        <f t="shared" si="1925"/>
        <v>0</v>
      </c>
      <c r="DY887" s="208">
        <f t="shared" si="1926"/>
        <v>0</v>
      </c>
      <c r="DZ887" s="328">
        <v>39.700000000000003</v>
      </c>
      <c r="EA887" s="328">
        <f t="shared" si="2016"/>
        <v>0</v>
      </c>
      <c r="EB887" s="329">
        <f t="shared" si="2017"/>
        <v>0</v>
      </c>
      <c r="EC887" s="329">
        <f t="shared" si="2018"/>
        <v>0</v>
      </c>
      <c r="ED887" s="329">
        <f t="shared" si="2019"/>
        <v>0</v>
      </c>
      <c r="EE887" s="329">
        <f t="shared" si="2020"/>
        <v>0</v>
      </c>
      <c r="EF887" s="329">
        <f t="shared" si="2021"/>
        <v>0</v>
      </c>
      <c r="EG887" s="329">
        <f t="shared" si="2022"/>
        <v>0</v>
      </c>
      <c r="EH887" s="170">
        <f t="shared" si="1927"/>
        <v>0</v>
      </c>
      <c r="EI887" s="208">
        <f t="shared" si="1928"/>
        <v>0</v>
      </c>
      <c r="EJ887" s="328">
        <v>39.700000000000003</v>
      </c>
      <c r="EK887" s="328">
        <f t="shared" si="2023"/>
        <v>0</v>
      </c>
      <c r="EL887" s="329">
        <f t="shared" si="2024"/>
        <v>0</v>
      </c>
      <c r="EM887" s="329">
        <f t="shared" si="2025"/>
        <v>0</v>
      </c>
      <c r="EN887" s="329">
        <f t="shared" si="2026"/>
        <v>0</v>
      </c>
      <c r="EO887" s="329">
        <f t="shared" si="2027"/>
        <v>0</v>
      </c>
      <c r="EP887" s="329">
        <f t="shared" si="2028"/>
        <v>0</v>
      </c>
      <c r="EQ887" s="329">
        <f t="shared" si="2029"/>
        <v>0</v>
      </c>
      <c r="ER887" s="170">
        <f t="shared" si="1929"/>
        <v>0</v>
      </c>
      <c r="ES887" s="208">
        <f t="shared" si="1930"/>
        <v>0</v>
      </c>
      <c r="ET887" s="328">
        <v>39.700000000000003</v>
      </c>
      <c r="EU887" s="328">
        <f t="shared" si="2030"/>
        <v>0</v>
      </c>
      <c r="EV887" s="329">
        <f t="shared" si="2031"/>
        <v>0</v>
      </c>
      <c r="EW887" s="329">
        <f t="shared" si="2032"/>
        <v>0</v>
      </c>
      <c r="EX887" s="329">
        <f t="shared" si="2033"/>
        <v>0</v>
      </c>
      <c r="EY887" s="329">
        <f t="shared" si="2034"/>
        <v>0</v>
      </c>
      <c r="EZ887" s="329">
        <f t="shared" si="2035"/>
        <v>0</v>
      </c>
      <c r="FA887" s="329">
        <f t="shared" si="2036"/>
        <v>0</v>
      </c>
      <c r="FB887" s="170">
        <f t="shared" si="1931"/>
        <v>0</v>
      </c>
      <c r="FC887" s="208">
        <f t="shared" si="1932"/>
        <v>0</v>
      </c>
      <c r="FD887" s="328">
        <v>39.700000000000003</v>
      </c>
      <c r="FE887" s="328">
        <f t="shared" si="2037"/>
        <v>0</v>
      </c>
      <c r="FF887" s="329">
        <f t="shared" si="2038"/>
        <v>0</v>
      </c>
      <c r="FG887" s="329">
        <f t="shared" si="2039"/>
        <v>0</v>
      </c>
      <c r="FH887" s="329">
        <f t="shared" si="2040"/>
        <v>0</v>
      </c>
      <c r="FI887" s="329">
        <f t="shared" si="2041"/>
        <v>0</v>
      </c>
      <c r="FJ887" s="329">
        <f t="shared" si="2042"/>
        <v>0</v>
      </c>
      <c r="FK887" s="329">
        <f t="shared" si="2043"/>
        <v>0</v>
      </c>
      <c r="FL887" s="170">
        <f t="shared" si="1891"/>
        <v>0</v>
      </c>
      <c r="FM887" s="208">
        <f t="shared" si="1933"/>
        <v>0</v>
      </c>
      <c r="FN887" s="328">
        <v>39.700000000000003</v>
      </c>
      <c r="FO887" s="328">
        <f t="shared" si="2070"/>
        <v>0</v>
      </c>
      <c r="FP887" s="329">
        <f t="shared" si="2071"/>
        <v>0</v>
      </c>
      <c r="FQ887" s="329">
        <f t="shared" si="2072"/>
        <v>0</v>
      </c>
      <c r="FR887" s="329">
        <f t="shared" si="2073"/>
        <v>0</v>
      </c>
      <c r="FS887" s="329">
        <f t="shared" si="2074"/>
        <v>0</v>
      </c>
      <c r="FT887" s="329">
        <f t="shared" si="2075"/>
        <v>0</v>
      </c>
      <c r="FU887" s="329">
        <f t="shared" si="2076"/>
        <v>0</v>
      </c>
      <c r="FV887" s="170">
        <f t="shared" si="1892"/>
        <v>0</v>
      </c>
      <c r="FW887" s="208">
        <f t="shared" si="1934"/>
        <v>0</v>
      </c>
      <c r="FX887" s="328">
        <v>39.700000000000003</v>
      </c>
      <c r="FY887" s="328">
        <f t="shared" si="2077"/>
        <v>0</v>
      </c>
      <c r="FZ887" s="329">
        <f t="shared" si="2078"/>
        <v>0</v>
      </c>
      <c r="GA887" s="329">
        <f t="shared" si="2079"/>
        <v>0</v>
      </c>
      <c r="GB887" s="329">
        <f t="shared" si="2080"/>
        <v>0</v>
      </c>
      <c r="GC887" s="329">
        <f t="shared" si="2081"/>
        <v>0</v>
      </c>
      <c r="GD887" s="329">
        <f t="shared" si="2082"/>
        <v>0</v>
      </c>
      <c r="GE887" s="329">
        <f t="shared" si="2083"/>
        <v>0</v>
      </c>
      <c r="GF887" s="170">
        <f t="shared" si="1893"/>
        <v>0</v>
      </c>
      <c r="GG887" s="208">
        <f t="shared" si="1935"/>
        <v>0</v>
      </c>
      <c r="GH887" s="328">
        <v>39.700000000000003</v>
      </c>
      <c r="GI887" s="328">
        <f t="shared" si="2084"/>
        <v>0</v>
      </c>
      <c r="GJ887" s="329">
        <f t="shared" si="2085"/>
        <v>0</v>
      </c>
      <c r="GK887" s="329">
        <f t="shared" si="2086"/>
        <v>0</v>
      </c>
      <c r="GL887" s="329">
        <f t="shared" si="2087"/>
        <v>0</v>
      </c>
      <c r="GM887" s="329">
        <f t="shared" si="2088"/>
        <v>0</v>
      </c>
      <c r="GN887" s="329">
        <f t="shared" si="2089"/>
        <v>0</v>
      </c>
      <c r="GO887" s="329">
        <f t="shared" si="2090"/>
        <v>0</v>
      </c>
      <c r="GP887" s="170">
        <f t="shared" si="1894"/>
        <v>0</v>
      </c>
      <c r="GQ887" s="208">
        <f t="shared" si="1936"/>
        <v>0</v>
      </c>
      <c r="GR887" s="328">
        <v>39.700000000000003</v>
      </c>
      <c r="GS887" s="328">
        <f t="shared" si="2091"/>
        <v>0</v>
      </c>
      <c r="GT887" s="329">
        <f t="shared" si="2092"/>
        <v>0</v>
      </c>
      <c r="GU887" s="329">
        <f t="shared" si="2093"/>
        <v>0</v>
      </c>
      <c r="GV887" s="329">
        <f t="shared" si="2094"/>
        <v>0</v>
      </c>
      <c r="GW887" s="329">
        <f t="shared" si="2095"/>
        <v>0</v>
      </c>
      <c r="GX887" s="329">
        <f t="shared" si="2096"/>
        <v>0</v>
      </c>
      <c r="GY887" s="329">
        <f t="shared" si="2097"/>
        <v>0</v>
      </c>
      <c r="GZ887" s="170">
        <f t="shared" si="1895"/>
        <v>0</v>
      </c>
      <c r="HA887" s="208">
        <f t="shared" si="1937"/>
        <v>0</v>
      </c>
      <c r="HB887" s="328">
        <v>39.700000000000003</v>
      </c>
      <c r="HC887" s="328">
        <f t="shared" si="1938"/>
        <v>0</v>
      </c>
      <c r="HD887" s="329">
        <f t="shared" si="2044"/>
        <v>0</v>
      </c>
      <c r="HE887" s="329">
        <f t="shared" si="2045"/>
        <v>0</v>
      </c>
      <c r="HF887" s="329">
        <f t="shared" si="2046"/>
        <v>0</v>
      </c>
      <c r="HG887" s="329">
        <f t="shared" si="2047"/>
        <v>0</v>
      </c>
      <c r="HH887" s="329">
        <f t="shared" si="2048"/>
        <v>0</v>
      </c>
      <c r="HI887" s="329">
        <f t="shared" si="2049"/>
        <v>0</v>
      </c>
      <c r="HJ887" s="170">
        <f t="shared" si="1896"/>
        <v>0</v>
      </c>
      <c r="HK887" s="208">
        <f t="shared" si="1939"/>
        <v>0</v>
      </c>
      <c r="HL887" s="328">
        <v>39.700000000000003</v>
      </c>
      <c r="HM887" s="328">
        <f t="shared" si="1940"/>
        <v>0</v>
      </c>
      <c r="HN887" s="329">
        <f t="shared" si="2050"/>
        <v>0</v>
      </c>
      <c r="HO887" s="329">
        <f t="shared" si="2051"/>
        <v>0</v>
      </c>
      <c r="HP887" s="329">
        <f t="shared" si="2052"/>
        <v>0</v>
      </c>
      <c r="HQ887" s="329">
        <f t="shared" si="2053"/>
        <v>0</v>
      </c>
      <c r="HR887" s="329">
        <f t="shared" si="2054"/>
        <v>0</v>
      </c>
      <c r="HS887" s="329">
        <f t="shared" si="2055"/>
        <v>0</v>
      </c>
      <c r="HT887" s="170">
        <f t="shared" si="1941"/>
        <v>0</v>
      </c>
      <c r="HU887" s="208">
        <f t="shared" si="1942"/>
        <v>0</v>
      </c>
      <c r="HV887" s="328">
        <v>39.700000000000003</v>
      </c>
      <c r="HW887" s="328">
        <f t="shared" si="2056"/>
        <v>0</v>
      </c>
      <c r="HX887" s="329">
        <f t="shared" si="2057"/>
        <v>0</v>
      </c>
      <c r="HY887" s="329">
        <f t="shared" si="2058"/>
        <v>0</v>
      </c>
      <c r="HZ887" s="329">
        <f t="shared" si="2059"/>
        <v>0</v>
      </c>
      <c r="IA887" s="329">
        <f t="shared" si="2060"/>
        <v>0</v>
      </c>
      <c r="IB887" s="329">
        <f t="shared" si="2061"/>
        <v>0</v>
      </c>
      <c r="IC887" s="329">
        <f t="shared" si="2062"/>
        <v>0</v>
      </c>
      <c r="ID887" s="170">
        <f t="shared" si="1943"/>
        <v>0</v>
      </c>
      <c r="IE887" s="208">
        <f t="shared" si="1944"/>
        <v>0</v>
      </c>
      <c r="IF887" s="328">
        <v>39.700000000000003</v>
      </c>
      <c r="IG887" s="328">
        <f t="shared" si="2063"/>
        <v>0</v>
      </c>
      <c r="IH887" s="329">
        <f t="shared" si="2064"/>
        <v>0</v>
      </c>
      <c r="II887" s="329">
        <f t="shared" si="2065"/>
        <v>0</v>
      </c>
      <c r="IJ887" s="329">
        <f t="shared" si="2066"/>
        <v>0</v>
      </c>
      <c r="IK887" s="329">
        <f t="shared" si="2067"/>
        <v>0</v>
      </c>
      <c r="IL887" s="329">
        <f t="shared" si="2068"/>
        <v>0</v>
      </c>
      <c r="IM887" s="329">
        <f t="shared" si="2069"/>
        <v>0</v>
      </c>
      <c r="IN887" s="170">
        <f t="shared" si="1897"/>
        <v>0</v>
      </c>
    </row>
    <row r="888" spans="1:248">
      <c r="A888" s="318"/>
      <c r="B888" s="318"/>
      <c r="C888" s="318"/>
      <c r="D888" s="318"/>
      <c r="E888" s="318"/>
      <c r="F888" s="318"/>
      <c r="G888" s="318"/>
      <c r="H888" s="318"/>
      <c r="I888" s="318"/>
      <c r="K888" s="318"/>
      <c r="L888" s="318"/>
      <c r="M888" s="318"/>
      <c r="N888" s="318"/>
      <c r="O888" s="318"/>
      <c r="P888" s="318"/>
      <c r="Q888" s="318"/>
      <c r="R888" s="318"/>
      <c r="S888" s="208">
        <f t="shared" si="1945"/>
        <v>0</v>
      </c>
      <c r="T888" s="328">
        <v>39.799999999999997</v>
      </c>
      <c r="U888" s="328">
        <f t="shared" si="1946"/>
        <v>0</v>
      </c>
      <c r="V888" s="329">
        <f t="shared" si="1947"/>
        <v>0</v>
      </c>
      <c r="W888" s="329">
        <f t="shared" si="1948"/>
        <v>0</v>
      </c>
      <c r="X888" s="329">
        <f t="shared" si="1949"/>
        <v>0</v>
      </c>
      <c r="Y888" s="329">
        <f t="shared" si="1950"/>
        <v>0</v>
      </c>
      <c r="Z888" s="329">
        <f t="shared" si="1951"/>
        <v>0</v>
      </c>
      <c r="AA888" s="329">
        <f t="shared" si="1952"/>
        <v>0</v>
      </c>
      <c r="AB888" s="170">
        <f t="shared" si="1898"/>
        <v>0</v>
      </c>
      <c r="AC888" s="208">
        <f t="shared" si="1899"/>
        <v>0</v>
      </c>
      <c r="AD888" s="328">
        <v>39.799999999999997</v>
      </c>
      <c r="AE888" s="328">
        <f t="shared" si="1953"/>
        <v>0</v>
      </c>
      <c r="AF888" s="329">
        <f t="shared" si="1954"/>
        <v>0</v>
      </c>
      <c r="AG888" s="329">
        <f t="shared" si="1955"/>
        <v>0</v>
      </c>
      <c r="AH888" s="329">
        <f t="shared" si="1956"/>
        <v>0</v>
      </c>
      <c r="AI888" s="329">
        <f t="shared" si="1957"/>
        <v>0</v>
      </c>
      <c r="AJ888" s="329">
        <f t="shared" si="1958"/>
        <v>0</v>
      </c>
      <c r="AK888" s="329">
        <f t="shared" si="1959"/>
        <v>0</v>
      </c>
      <c r="AL888" s="170">
        <f t="shared" si="1900"/>
        <v>0</v>
      </c>
      <c r="AM888" s="208">
        <f t="shared" si="1901"/>
        <v>0</v>
      </c>
      <c r="AN888" s="328">
        <v>39.799999999999997</v>
      </c>
      <c r="AO888" s="328">
        <f t="shared" si="1960"/>
        <v>0</v>
      </c>
      <c r="AP888" s="329">
        <f t="shared" si="1961"/>
        <v>0</v>
      </c>
      <c r="AQ888" s="329">
        <f t="shared" si="1962"/>
        <v>0</v>
      </c>
      <c r="AR888" s="329">
        <f t="shared" si="1963"/>
        <v>0</v>
      </c>
      <c r="AS888" s="329">
        <f t="shared" si="1964"/>
        <v>0</v>
      </c>
      <c r="AT888" s="329">
        <f t="shared" si="1965"/>
        <v>0</v>
      </c>
      <c r="AU888" s="329">
        <f t="shared" si="1966"/>
        <v>0</v>
      </c>
      <c r="AV888" s="170">
        <f t="shared" si="1902"/>
        <v>0</v>
      </c>
      <c r="AW888" s="208">
        <f t="shared" si="1903"/>
        <v>0</v>
      </c>
      <c r="AX888" s="328">
        <v>39.799999999999997</v>
      </c>
      <c r="AY888" s="328">
        <f t="shared" si="1967"/>
        <v>0</v>
      </c>
      <c r="AZ888" s="329">
        <f t="shared" si="1968"/>
        <v>0</v>
      </c>
      <c r="BA888" s="329">
        <f t="shared" si="1969"/>
        <v>0</v>
      </c>
      <c r="BB888" s="329">
        <f t="shared" si="1970"/>
        <v>0</v>
      </c>
      <c r="BC888" s="329">
        <f t="shared" si="1971"/>
        <v>0</v>
      </c>
      <c r="BD888" s="329">
        <f t="shared" si="1972"/>
        <v>0</v>
      </c>
      <c r="BE888" s="329">
        <f t="shared" si="1973"/>
        <v>0</v>
      </c>
      <c r="BF888" s="170">
        <f t="shared" si="1904"/>
        <v>0</v>
      </c>
      <c r="BG888" s="208">
        <f t="shared" si="1905"/>
        <v>0</v>
      </c>
      <c r="BH888" s="328">
        <v>39.799999999999997</v>
      </c>
      <c r="BI888" s="328">
        <f t="shared" si="1906"/>
        <v>0</v>
      </c>
      <c r="BJ888" s="329">
        <f t="shared" si="1907"/>
        <v>0</v>
      </c>
      <c r="BK888" s="329">
        <f t="shared" si="1908"/>
        <v>0</v>
      </c>
      <c r="BL888" s="329">
        <f t="shared" si="1909"/>
        <v>0</v>
      </c>
      <c r="BM888" s="329">
        <f t="shared" si="1910"/>
        <v>0</v>
      </c>
      <c r="BN888" s="329">
        <f t="shared" si="1911"/>
        <v>0</v>
      </c>
      <c r="BO888" s="329">
        <f t="shared" si="1912"/>
        <v>0</v>
      </c>
      <c r="BP888" s="170">
        <f t="shared" si="1913"/>
        <v>0</v>
      </c>
      <c r="BQ888" s="208">
        <f t="shared" si="1914"/>
        <v>0</v>
      </c>
      <c r="BR888" s="328">
        <v>39.799999999999997</v>
      </c>
      <c r="BS888" s="328">
        <f t="shared" si="1974"/>
        <v>0</v>
      </c>
      <c r="BT888" s="329">
        <f t="shared" si="1975"/>
        <v>0</v>
      </c>
      <c r="BU888" s="329">
        <f t="shared" si="1976"/>
        <v>0</v>
      </c>
      <c r="BV888" s="329">
        <f t="shared" si="1977"/>
        <v>0</v>
      </c>
      <c r="BW888" s="329">
        <f t="shared" si="1978"/>
        <v>0</v>
      </c>
      <c r="BX888" s="329">
        <f t="shared" si="1979"/>
        <v>0</v>
      </c>
      <c r="BY888" s="329">
        <f t="shared" si="1980"/>
        <v>0</v>
      </c>
      <c r="BZ888" s="170">
        <f t="shared" si="1915"/>
        <v>0</v>
      </c>
      <c r="CA888" s="208">
        <f t="shared" si="1916"/>
        <v>0</v>
      </c>
      <c r="CB888" s="328">
        <v>39.799999999999997</v>
      </c>
      <c r="CC888" s="328">
        <f t="shared" si="1981"/>
        <v>0</v>
      </c>
      <c r="CD888" s="329">
        <f t="shared" si="1982"/>
        <v>0</v>
      </c>
      <c r="CE888" s="329">
        <f t="shared" si="1983"/>
        <v>0</v>
      </c>
      <c r="CF888" s="329">
        <f t="shared" si="1984"/>
        <v>0</v>
      </c>
      <c r="CG888" s="329">
        <f t="shared" si="1985"/>
        <v>0</v>
      </c>
      <c r="CH888" s="329">
        <f t="shared" si="1986"/>
        <v>0</v>
      </c>
      <c r="CI888" s="329">
        <f t="shared" si="1987"/>
        <v>0</v>
      </c>
      <c r="CJ888" s="170">
        <f t="shared" si="1917"/>
        <v>0</v>
      </c>
      <c r="CK888" s="208">
        <f t="shared" si="1918"/>
        <v>0</v>
      </c>
      <c r="CL888" s="328">
        <v>39.799999999999997</v>
      </c>
      <c r="CM888" s="328">
        <f t="shared" si="1988"/>
        <v>0</v>
      </c>
      <c r="CN888" s="329">
        <f t="shared" si="1989"/>
        <v>0</v>
      </c>
      <c r="CO888" s="329">
        <f t="shared" si="1990"/>
        <v>0</v>
      </c>
      <c r="CP888" s="329">
        <f t="shared" si="1991"/>
        <v>0</v>
      </c>
      <c r="CQ888" s="329">
        <f t="shared" si="1992"/>
        <v>0</v>
      </c>
      <c r="CR888" s="329">
        <f t="shared" si="1993"/>
        <v>0</v>
      </c>
      <c r="CS888" s="329">
        <f t="shared" si="1994"/>
        <v>0</v>
      </c>
      <c r="CT888" s="170">
        <f t="shared" si="1919"/>
        <v>0</v>
      </c>
      <c r="CU888" s="208">
        <f t="shared" si="1920"/>
        <v>0</v>
      </c>
      <c r="CV888" s="328">
        <v>39.799999999999997</v>
      </c>
      <c r="CW888" s="328">
        <f t="shared" si="1995"/>
        <v>0</v>
      </c>
      <c r="CX888" s="329">
        <f t="shared" si="1996"/>
        <v>0</v>
      </c>
      <c r="CY888" s="329">
        <f t="shared" si="1997"/>
        <v>0</v>
      </c>
      <c r="CZ888" s="329">
        <f t="shared" si="1998"/>
        <v>0</v>
      </c>
      <c r="DA888" s="329">
        <f t="shared" si="1999"/>
        <v>0</v>
      </c>
      <c r="DB888" s="329">
        <f t="shared" si="2000"/>
        <v>0</v>
      </c>
      <c r="DC888" s="329">
        <f t="shared" si="2001"/>
        <v>0</v>
      </c>
      <c r="DD888" s="170">
        <f t="shared" si="1921"/>
        <v>0</v>
      </c>
      <c r="DE888" s="208">
        <f t="shared" si="1922"/>
        <v>0</v>
      </c>
      <c r="DF888" s="328">
        <v>39.799999999999997</v>
      </c>
      <c r="DG888" s="328">
        <f t="shared" si="2002"/>
        <v>0</v>
      </c>
      <c r="DH888" s="329">
        <f t="shared" si="2003"/>
        <v>0</v>
      </c>
      <c r="DI888" s="329">
        <f t="shared" si="2004"/>
        <v>0</v>
      </c>
      <c r="DJ888" s="329">
        <f t="shared" si="2005"/>
        <v>0</v>
      </c>
      <c r="DK888" s="329">
        <f t="shared" si="2006"/>
        <v>0</v>
      </c>
      <c r="DL888" s="329">
        <f t="shared" si="2007"/>
        <v>0</v>
      </c>
      <c r="DM888" s="329">
        <f t="shared" si="2008"/>
        <v>0</v>
      </c>
      <c r="DN888" s="170">
        <f t="shared" si="1923"/>
        <v>0</v>
      </c>
      <c r="DO888" s="208">
        <f t="shared" si="1924"/>
        <v>0</v>
      </c>
      <c r="DP888" s="328">
        <v>39.799999999999997</v>
      </c>
      <c r="DQ888" s="328">
        <f t="shared" si="2009"/>
        <v>0</v>
      </c>
      <c r="DR888" s="329">
        <f t="shared" si="2010"/>
        <v>0</v>
      </c>
      <c r="DS888" s="329">
        <f t="shared" si="2011"/>
        <v>0</v>
      </c>
      <c r="DT888" s="329">
        <f t="shared" si="2012"/>
        <v>0</v>
      </c>
      <c r="DU888" s="329">
        <f t="shared" si="2013"/>
        <v>0</v>
      </c>
      <c r="DV888" s="329">
        <f t="shared" si="2014"/>
        <v>0</v>
      </c>
      <c r="DW888" s="329">
        <f t="shared" si="2015"/>
        <v>0</v>
      </c>
      <c r="DX888" s="170">
        <f t="shared" si="1925"/>
        <v>0</v>
      </c>
      <c r="DY888" s="208">
        <f t="shared" si="1926"/>
        <v>0</v>
      </c>
      <c r="DZ888" s="328">
        <v>39.799999999999997</v>
      </c>
      <c r="EA888" s="328">
        <f t="shared" si="2016"/>
        <v>0</v>
      </c>
      <c r="EB888" s="329">
        <f t="shared" si="2017"/>
        <v>0</v>
      </c>
      <c r="EC888" s="329">
        <f t="shared" si="2018"/>
        <v>0</v>
      </c>
      <c r="ED888" s="329">
        <f t="shared" si="2019"/>
        <v>0</v>
      </c>
      <c r="EE888" s="329">
        <f t="shared" si="2020"/>
        <v>0</v>
      </c>
      <c r="EF888" s="329">
        <f t="shared" si="2021"/>
        <v>0</v>
      </c>
      <c r="EG888" s="329">
        <f t="shared" si="2022"/>
        <v>0</v>
      </c>
      <c r="EH888" s="170">
        <f t="shared" si="1927"/>
        <v>0</v>
      </c>
      <c r="EI888" s="208">
        <f t="shared" si="1928"/>
        <v>0</v>
      </c>
      <c r="EJ888" s="328">
        <v>39.799999999999997</v>
      </c>
      <c r="EK888" s="328">
        <f t="shared" si="2023"/>
        <v>0</v>
      </c>
      <c r="EL888" s="329">
        <f t="shared" si="2024"/>
        <v>0</v>
      </c>
      <c r="EM888" s="329">
        <f t="shared" si="2025"/>
        <v>0</v>
      </c>
      <c r="EN888" s="329">
        <f t="shared" si="2026"/>
        <v>0</v>
      </c>
      <c r="EO888" s="329">
        <f t="shared" si="2027"/>
        <v>0</v>
      </c>
      <c r="EP888" s="329">
        <f t="shared" si="2028"/>
        <v>0</v>
      </c>
      <c r="EQ888" s="329">
        <f t="shared" si="2029"/>
        <v>0</v>
      </c>
      <c r="ER888" s="170">
        <f t="shared" si="1929"/>
        <v>0</v>
      </c>
      <c r="ES888" s="208">
        <f t="shared" si="1930"/>
        <v>0</v>
      </c>
      <c r="ET888" s="328">
        <v>39.799999999999997</v>
      </c>
      <c r="EU888" s="328">
        <f t="shared" si="2030"/>
        <v>0</v>
      </c>
      <c r="EV888" s="329">
        <f t="shared" si="2031"/>
        <v>0</v>
      </c>
      <c r="EW888" s="329">
        <f t="shared" si="2032"/>
        <v>0</v>
      </c>
      <c r="EX888" s="329">
        <f t="shared" si="2033"/>
        <v>0</v>
      </c>
      <c r="EY888" s="329">
        <f t="shared" si="2034"/>
        <v>0</v>
      </c>
      <c r="EZ888" s="329">
        <f t="shared" si="2035"/>
        <v>0</v>
      </c>
      <c r="FA888" s="329">
        <f t="shared" si="2036"/>
        <v>0</v>
      </c>
      <c r="FB888" s="170">
        <f t="shared" si="1931"/>
        <v>0</v>
      </c>
      <c r="FC888" s="208">
        <f t="shared" si="1932"/>
        <v>0</v>
      </c>
      <c r="FD888" s="328">
        <v>39.799999999999997</v>
      </c>
      <c r="FE888" s="328">
        <f t="shared" si="2037"/>
        <v>0</v>
      </c>
      <c r="FF888" s="329">
        <f t="shared" si="2038"/>
        <v>0</v>
      </c>
      <c r="FG888" s="329">
        <f t="shared" si="2039"/>
        <v>0</v>
      </c>
      <c r="FH888" s="329">
        <f t="shared" si="2040"/>
        <v>0</v>
      </c>
      <c r="FI888" s="329">
        <f t="shared" si="2041"/>
        <v>0</v>
      </c>
      <c r="FJ888" s="329">
        <f t="shared" si="2042"/>
        <v>0</v>
      </c>
      <c r="FK888" s="329">
        <f t="shared" si="2043"/>
        <v>0</v>
      </c>
      <c r="FL888" s="170">
        <f t="shared" si="1891"/>
        <v>0</v>
      </c>
      <c r="FM888" s="208">
        <f t="shared" si="1933"/>
        <v>0</v>
      </c>
      <c r="FN888" s="328">
        <v>39.799999999999997</v>
      </c>
      <c r="FO888" s="328">
        <f t="shared" si="2070"/>
        <v>0</v>
      </c>
      <c r="FP888" s="329">
        <f t="shared" si="2071"/>
        <v>0</v>
      </c>
      <c r="FQ888" s="329">
        <f t="shared" si="2072"/>
        <v>0</v>
      </c>
      <c r="FR888" s="329">
        <f t="shared" si="2073"/>
        <v>0</v>
      </c>
      <c r="FS888" s="329">
        <f t="shared" si="2074"/>
        <v>0</v>
      </c>
      <c r="FT888" s="329">
        <f t="shared" si="2075"/>
        <v>0</v>
      </c>
      <c r="FU888" s="329">
        <f t="shared" si="2076"/>
        <v>0</v>
      </c>
      <c r="FV888" s="170">
        <f t="shared" si="1892"/>
        <v>0</v>
      </c>
      <c r="FW888" s="208">
        <f t="shared" si="1934"/>
        <v>0</v>
      </c>
      <c r="FX888" s="328">
        <v>39.799999999999997</v>
      </c>
      <c r="FY888" s="328">
        <f t="shared" si="2077"/>
        <v>0</v>
      </c>
      <c r="FZ888" s="329">
        <f t="shared" si="2078"/>
        <v>0</v>
      </c>
      <c r="GA888" s="329">
        <f t="shared" si="2079"/>
        <v>0</v>
      </c>
      <c r="GB888" s="329">
        <f t="shared" si="2080"/>
        <v>0</v>
      </c>
      <c r="GC888" s="329">
        <f t="shared" si="2081"/>
        <v>0</v>
      </c>
      <c r="GD888" s="329">
        <f t="shared" si="2082"/>
        <v>0</v>
      </c>
      <c r="GE888" s="329">
        <f t="shared" si="2083"/>
        <v>0</v>
      </c>
      <c r="GF888" s="170">
        <f t="shared" si="1893"/>
        <v>0</v>
      </c>
      <c r="GG888" s="208">
        <f t="shared" si="1935"/>
        <v>0</v>
      </c>
      <c r="GH888" s="328">
        <v>39.799999999999997</v>
      </c>
      <c r="GI888" s="328">
        <f t="shared" si="2084"/>
        <v>0</v>
      </c>
      <c r="GJ888" s="329">
        <f t="shared" si="2085"/>
        <v>0</v>
      </c>
      <c r="GK888" s="329">
        <f t="shared" si="2086"/>
        <v>0</v>
      </c>
      <c r="GL888" s="329">
        <f t="shared" si="2087"/>
        <v>0</v>
      </c>
      <c r="GM888" s="329">
        <f t="shared" si="2088"/>
        <v>0</v>
      </c>
      <c r="GN888" s="329">
        <f t="shared" si="2089"/>
        <v>0</v>
      </c>
      <c r="GO888" s="329">
        <f t="shared" si="2090"/>
        <v>0</v>
      </c>
      <c r="GP888" s="170">
        <f t="shared" si="1894"/>
        <v>0</v>
      </c>
      <c r="GQ888" s="208">
        <f t="shared" si="1936"/>
        <v>0</v>
      </c>
      <c r="GR888" s="328">
        <v>39.799999999999997</v>
      </c>
      <c r="GS888" s="328">
        <f t="shared" si="2091"/>
        <v>0</v>
      </c>
      <c r="GT888" s="329">
        <f t="shared" si="2092"/>
        <v>0</v>
      </c>
      <c r="GU888" s="329">
        <f t="shared" si="2093"/>
        <v>0</v>
      </c>
      <c r="GV888" s="329">
        <f t="shared" si="2094"/>
        <v>0</v>
      </c>
      <c r="GW888" s="329">
        <f t="shared" si="2095"/>
        <v>0</v>
      </c>
      <c r="GX888" s="329">
        <f t="shared" si="2096"/>
        <v>0</v>
      </c>
      <c r="GY888" s="329">
        <f t="shared" si="2097"/>
        <v>0</v>
      </c>
      <c r="GZ888" s="170">
        <f t="shared" si="1895"/>
        <v>0</v>
      </c>
      <c r="HA888" s="208">
        <f t="shared" si="1937"/>
        <v>0</v>
      </c>
      <c r="HB888" s="328">
        <v>39.799999999999997</v>
      </c>
      <c r="HC888" s="328">
        <f t="shared" si="1938"/>
        <v>0</v>
      </c>
      <c r="HD888" s="329">
        <f t="shared" si="2044"/>
        <v>0</v>
      </c>
      <c r="HE888" s="329">
        <f t="shared" si="2045"/>
        <v>0</v>
      </c>
      <c r="HF888" s="329">
        <f t="shared" si="2046"/>
        <v>0</v>
      </c>
      <c r="HG888" s="329">
        <f t="shared" si="2047"/>
        <v>0</v>
      </c>
      <c r="HH888" s="329">
        <f t="shared" si="2048"/>
        <v>0</v>
      </c>
      <c r="HI888" s="329">
        <f t="shared" si="2049"/>
        <v>0</v>
      </c>
      <c r="HJ888" s="170">
        <f t="shared" si="1896"/>
        <v>0</v>
      </c>
      <c r="HK888" s="208">
        <f t="shared" si="1939"/>
        <v>0</v>
      </c>
      <c r="HL888" s="328">
        <v>39.799999999999997</v>
      </c>
      <c r="HM888" s="328">
        <f t="shared" si="1940"/>
        <v>0</v>
      </c>
      <c r="HN888" s="329">
        <f t="shared" si="2050"/>
        <v>0</v>
      </c>
      <c r="HO888" s="329">
        <f t="shared" si="2051"/>
        <v>0</v>
      </c>
      <c r="HP888" s="329">
        <f t="shared" si="2052"/>
        <v>0</v>
      </c>
      <c r="HQ888" s="329">
        <f t="shared" si="2053"/>
        <v>0</v>
      </c>
      <c r="HR888" s="329">
        <f t="shared" si="2054"/>
        <v>0</v>
      </c>
      <c r="HS888" s="329">
        <f t="shared" si="2055"/>
        <v>0</v>
      </c>
      <c r="HT888" s="170">
        <f t="shared" si="1941"/>
        <v>0</v>
      </c>
      <c r="HU888" s="208">
        <f t="shared" si="1942"/>
        <v>0</v>
      </c>
      <c r="HV888" s="328">
        <v>39.799999999999997</v>
      </c>
      <c r="HW888" s="328">
        <f t="shared" si="2056"/>
        <v>0</v>
      </c>
      <c r="HX888" s="329">
        <f t="shared" si="2057"/>
        <v>0</v>
      </c>
      <c r="HY888" s="329">
        <f t="shared" si="2058"/>
        <v>0</v>
      </c>
      <c r="HZ888" s="329">
        <f t="shared" si="2059"/>
        <v>0</v>
      </c>
      <c r="IA888" s="329">
        <f t="shared" si="2060"/>
        <v>0</v>
      </c>
      <c r="IB888" s="329">
        <f t="shared" si="2061"/>
        <v>0</v>
      </c>
      <c r="IC888" s="329">
        <f t="shared" si="2062"/>
        <v>0</v>
      </c>
      <c r="ID888" s="170">
        <f t="shared" si="1943"/>
        <v>0</v>
      </c>
      <c r="IE888" s="208">
        <f t="shared" si="1944"/>
        <v>0</v>
      </c>
      <c r="IF888" s="328">
        <v>39.799999999999997</v>
      </c>
      <c r="IG888" s="328">
        <f t="shared" si="2063"/>
        <v>0</v>
      </c>
      <c r="IH888" s="329">
        <f t="shared" si="2064"/>
        <v>0</v>
      </c>
      <c r="II888" s="329">
        <f t="shared" si="2065"/>
        <v>0</v>
      </c>
      <c r="IJ888" s="329">
        <f t="shared" si="2066"/>
        <v>0</v>
      </c>
      <c r="IK888" s="329">
        <f t="shared" si="2067"/>
        <v>0</v>
      </c>
      <c r="IL888" s="329">
        <f t="shared" si="2068"/>
        <v>0</v>
      </c>
      <c r="IM888" s="329">
        <f t="shared" si="2069"/>
        <v>0</v>
      </c>
      <c r="IN888" s="170">
        <f t="shared" si="1897"/>
        <v>0</v>
      </c>
    </row>
    <row r="889" spans="1:248">
      <c r="A889" s="318"/>
      <c r="B889" s="318"/>
      <c r="C889" s="318"/>
      <c r="D889" s="318"/>
      <c r="E889" s="318"/>
      <c r="F889" s="318"/>
      <c r="G889" s="318"/>
      <c r="H889" s="318"/>
      <c r="I889" s="318"/>
      <c r="K889" s="318"/>
      <c r="L889" s="318"/>
      <c r="M889" s="318"/>
      <c r="N889" s="318"/>
      <c r="O889" s="318"/>
      <c r="P889" s="318"/>
      <c r="Q889" s="318"/>
      <c r="R889" s="318"/>
      <c r="S889" s="208">
        <f t="shared" si="1945"/>
        <v>0</v>
      </c>
      <c r="T889" s="328">
        <v>39.9</v>
      </c>
      <c r="U889" s="328">
        <f t="shared" si="1946"/>
        <v>0</v>
      </c>
      <c r="V889" s="329">
        <f t="shared" si="1947"/>
        <v>0</v>
      </c>
      <c r="W889" s="329">
        <f t="shared" si="1948"/>
        <v>0</v>
      </c>
      <c r="X889" s="329">
        <f t="shared" si="1949"/>
        <v>0</v>
      </c>
      <c r="Y889" s="329">
        <f t="shared" si="1950"/>
        <v>0</v>
      </c>
      <c r="Z889" s="329">
        <f t="shared" si="1951"/>
        <v>0</v>
      </c>
      <c r="AA889" s="329">
        <f t="shared" si="1952"/>
        <v>0</v>
      </c>
      <c r="AB889" s="170">
        <f t="shared" si="1898"/>
        <v>0</v>
      </c>
      <c r="AC889" s="208">
        <f t="shared" si="1899"/>
        <v>0</v>
      </c>
      <c r="AD889" s="328">
        <v>39.9</v>
      </c>
      <c r="AE889" s="328">
        <f t="shared" si="1953"/>
        <v>0</v>
      </c>
      <c r="AF889" s="329">
        <f t="shared" si="1954"/>
        <v>0</v>
      </c>
      <c r="AG889" s="329">
        <f t="shared" si="1955"/>
        <v>0</v>
      </c>
      <c r="AH889" s="329">
        <f t="shared" si="1956"/>
        <v>0</v>
      </c>
      <c r="AI889" s="329">
        <f t="shared" si="1957"/>
        <v>0</v>
      </c>
      <c r="AJ889" s="329">
        <f t="shared" si="1958"/>
        <v>0</v>
      </c>
      <c r="AK889" s="329">
        <f t="shared" si="1959"/>
        <v>0</v>
      </c>
      <c r="AL889" s="170">
        <f t="shared" si="1900"/>
        <v>0</v>
      </c>
      <c r="AM889" s="208">
        <f t="shared" si="1901"/>
        <v>0</v>
      </c>
      <c r="AN889" s="328">
        <v>39.9</v>
      </c>
      <c r="AO889" s="328">
        <f t="shared" si="1960"/>
        <v>0</v>
      </c>
      <c r="AP889" s="329">
        <f t="shared" si="1961"/>
        <v>0</v>
      </c>
      <c r="AQ889" s="329">
        <f t="shared" si="1962"/>
        <v>0</v>
      </c>
      <c r="AR889" s="329">
        <f t="shared" si="1963"/>
        <v>0</v>
      </c>
      <c r="AS889" s="329">
        <f t="shared" si="1964"/>
        <v>0</v>
      </c>
      <c r="AT889" s="329">
        <f t="shared" si="1965"/>
        <v>0</v>
      </c>
      <c r="AU889" s="329">
        <f t="shared" si="1966"/>
        <v>0</v>
      </c>
      <c r="AV889" s="170">
        <f t="shared" si="1902"/>
        <v>0</v>
      </c>
      <c r="AW889" s="208">
        <f t="shared" si="1903"/>
        <v>0</v>
      </c>
      <c r="AX889" s="328">
        <v>39.9</v>
      </c>
      <c r="AY889" s="328">
        <f t="shared" si="1967"/>
        <v>0</v>
      </c>
      <c r="AZ889" s="329">
        <f t="shared" si="1968"/>
        <v>0</v>
      </c>
      <c r="BA889" s="329">
        <f t="shared" si="1969"/>
        <v>0</v>
      </c>
      <c r="BB889" s="329">
        <f t="shared" si="1970"/>
        <v>0</v>
      </c>
      <c r="BC889" s="329">
        <f t="shared" si="1971"/>
        <v>0</v>
      </c>
      <c r="BD889" s="329">
        <f t="shared" si="1972"/>
        <v>0</v>
      </c>
      <c r="BE889" s="329">
        <f t="shared" si="1973"/>
        <v>0</v>
      </c>
      <c r="BF889" s="170">
        <f t="shared" si="1904"/>
        <v>0</v>
      </c>
      <c r="BG889" s="208">
        <f t="shared" si="1905"/>
        <v>0</v>
      </c>
      <c r="BH889" s="328">
        <v>39.9</v>
      </c>
      <c r="BI889" s="328">
        <f t="shared" si="1906"/>
        <v>0</v>
      </c>
      <c r="BJ889" s="329">
        <f t="shared" si="1907"/>
        <v>0</v>
      </c>
      <c r="BK889" s="329">
        <f t="shared" si="1908"/>
        <v>0</v>
      </c>
      <c r="BL889" s="329">
        <f t="shared" si="1909"/>
        <v>0</v>
      </c>
      <c r="BM889" s="329">
        <f t="shared" si="1910"/>
        <v>0</v>
      </c>
      <c r="BN889" s="329">
        <f t="shared" si="1911"/>
        <v>0</v>
      </c>
      <c r="BO889" s="329">
        <f t="shared" si="1912"/>
        <v>0</v>
      </c>
      <c r="BP889" s="170">
        <f t="shared" si="1913"/>
        <v>0</v>
      </c>
      <c r="BQ889" s="208">
        <f t="shared" si="1914"/>
        <v>0</v>
      </c>
      <c r="BR889" s="328">
        <v>39.9</v>
      </c>
      <c r="BS889" s="328">
        <f t="shared" si="1974"/>
        <v>0</v>
      </c>
      <c r="BT889" s="329">
        <f t="shared" si="1975"/>
        <v>0</v>
      </c>
      <c r="BU889" s="329">
        <f t="shared" si="1976"/>
        <v>0</v>
      </c>
      <c r="BV889" s="329">
        <f t="shared" si="1977"/>
        <v>0</v>
      </c>
      <c r="BW889" s="329">
        <f t="shared" si="1978"/>
        <v>0</v>
      </c>
      <c r="BX889" s="329">
        <f t="shared" si="1979"/>
        <v>0</v>
      </c>
      <c r="BY889" s="329">
        <f t="shared" si="1980"/>
        <v>0</v>
      </c>
      <c r="BZ889" s="170">
        <f t="shared" si="1915"/>
        <v>0</v>
      </c>
      <c r="CA889" s="208">
        <f t="shared" si="1916"/>
        <v>0</v>
      </c>
      <c r="CB889" s="328">
        <v>39.9</v>
      </c>
      <c r="CC889" s="328">
        <f t="shared" si="1981"/>
        <v>0</v>
      </c>
      <c r="CD889" s="329">
        <f t="shared" si="1982"/>
        <v>0</v>
      </c>
      <c r="CE889" s="329">
        <f t="shared" si="1983"/>
        <v>0</v>
      </c>
      <c r="CF889" s="329">
        <f t="shared" si="1984"/>
        <v>0</v>
      </c>
      <c r="CG889" s="329">
        <f t="shared" si="1985"/>
        <v>0</v>
      </c>
      <c r="CH889" s="329">
        <f t="shared" si="1986"/>
        <v>0</v>
      </c>
      <c r="CI889" s="329">
        <f t="shared" si="1987"/>
        <v>0</v>
      </c>
      <c r="CJ889" s="170">
        <f t="shared" si="1917"/>
        <v>0</v>
      </c>
      <c r="CK889" s="208">
        <f t="shared" si="1918"/>
        <v>0</v>
      </c>
      <c r="CL889" s="328">
        <v>39.9</v>
      </c>
      <c r="CM889" s="328">
        <f t="shared" si="1988"/>
        <v>0</v>
      </c>
      <c r="CN889" s="329">
        <f t="shared" si="1989"/>
        <v>0</v>
      </c>
      <c r="CO889" s="329">
        <f t="shared" si="1990"/>
        <v>0</v>
      </c>
      <c r="CP889" s="329">
        <f t="shared" si="1991"/>
        <v>0</v>
      </c>
      <c r="CQ889" s="329">
        <f t="shared" si="1992"/>
        <v>0</v>
      </c>
      <c r="CR889" s="329">
        <f t="shared" si="1993"/>
        <v>0</v>
      </c>
      <c r="CS889" s="329">
        <f t="shared" si="1994"/>
        <v>0</v>
      </c>
      <c r="CT889" s="170">
        <f t="shared" si="1919"/>
        <v>0</v>
      </c>
      <c r="CU889" s="208">
        <f t="shared" si="1920"/>
        <v>0</v>
      </c>
      <c r="CV889" s="328">
        <v>39.9</v>
      </c>
      <c r="CW889" s="328">
        <f t="shared" si="1995"/>
        <v>0</v>
      </c>
      <c r="CX889" s="329">
        <f t="shared" si="1996"/>
        <v>0</v>
      </c>
      <c r="CY889" s="329">
        <f t="shared" si="1997"/>
        <v>0</v>
      </c>
      <c r="CZ889" s="329">
        <f t="shared" si="1998"/>
        <v>0</v>
      </c>
      <c r="DA889" s="329">
        <f t="shared" si="1999"/>
        <v>0</v>
      </c>
      <c r="DB889" s="329">
        <f t="shared" si="2000"/>
        <v>0</v>
      </c>
      <c r="DC889" s="329">
        <f t="shared" si="2001"/>
        <v>0</v>
      </c>
      <c r="DD889" s="170">
        <f t="shared" si="1921"/>
        <v>0</v>
      </c>
      <c r="DE889" s="208">
        <f t="shared" si="1922"/>
        <v>0</v>
      </c>
      <c r="DF889" s="328">
        <v>39.9</v>
      </c>
      <c r="DG889" s="328">
        <f t="shared" si="2002"/>
        <v>0</v>
      </c>
      <c r="DH889" s="329">
        <f t="shared" si="2003"/>
        <v>0</v>
      </c>
      <c r="DI889" s="329">
        <f t="shared" si="2004"/>
        <v>0</v>
      </c>
      <c r="DJ889" s="329">
        <f t="shared" si="2005"/>
        <v>0</v>
      </c>
      <c r="DK889" s="329">
        <f t="shared" si="2006"/>
        <v>0</v>
      </c>
      <c r="DL889" s="329">
        <f t="shared" si="2007"/>
        <v>0</v>
      </c>
      <c r="DM889" s="329">
        <f t="shared" si="2008"/>
        <v>0</v>
      </c>
      <c r="DN889" s="170">
        <f t="shared" si="1923"/>
        <v>0</v>
      </c>
      <c r="DO889" s="208">
        <f t="shared" si="1924"/>
        <v>0</v>
      </c>
      <c r="DP889" s="328">
        <v>39.9</v>
      </c>
      <c r="DQ889" s="328">
        <f t="shared" si="2009"/>
        <v>0</v>
      </c>
      <c r="DR889" s="329">
        <f t="shared" si="2010"/>
        <v>0</v>
      </c>
      <c r="DS889" s="329">
        <f t="shared" si="2011"/>
        <v>0</v>
      </c>
      <c r="DT889" s="329">
        <f t="shared" si="2012"/>
        <v>0</v>
      </c>
      <c r="DU889" s="329">
        <f t="shared" si="2013"/>
        <v>0</v>
      </c>
      <c r="DV889" s="329">
        <f t="shared" si="2014"/>
        <v>0</v>
      </c>
      <c r="DW889" s="329">
        <f t="shared" si="2015"/>
        <v>0</v>
      </c>
      <c r="DX889" s="170">
        <f t="shared" si="1925"/>
        <v>0</v>
      </c>
      <c r="DY889" s="208">
        <f t="shared" si="1926"/>
        <v>0</v>
      </c>
      <c r="DZ889" s="328">
        <v>39.9</v>
      </c>
      <c r="EA889" s="328">
        <f t="shared" si="2016"/>
        <v>0</v>
      </c>
      <c r="EB889" s="329">
        <f t="shared" si="2017"/>
        <v>0</v>
      </c>
      <c r="EC889" s="329">
        <f t="shared" si="2018"/>
        <v>0</v>
      </c>
      <c r="ED889" s="329">
        <f t="shared" si="2019"/>
        <v>0</v>
      </c>
      <c r="EE889" s="329">
        <f t="shared" si="2020"/>
        <v>0</v>
      </c>
      <c r="EF889" s="329">
        <f t="shared" si="2021"/>
        <v>0</v>
      </c>
      <c r="EG889" s="329">
        <f t="shared" si="2022"/>
        <v>0</v>
      </c>
      <c r="EH889" s="170">
        <f t="shared" si="1927"/>
        <v>0</v>
      </c>
      <c r="EI889" s="208">
        <f t="shared" si="1928"/>
        <v>0</v>
      </c>
      <c r="EJ889" s="328">
        <v>39.9</v>
      </c>
      <c r="EK889" s="328">
        <f t="shared" si="2023"/>
        <v>0</v>
      </c>
      <c r="EL889" s="329">
        <f t="shared" si="2024"/>
        <v>0</v>
      </c>
      <c r="EM889" s="329">
        <f t="shared" si="2025"/>
        <v>0</v>
      </c>
      <c r="EN889" s="329">
        <f t="shared" si="2026"/>
        <v>0</v>
      </c>
      <c r="EO889" s="329">
        <f t="shared" si="2027"/>
        <v>0</v>
      </c>
      <c r="EP889" s="329">
        <f t="shared" si="2028"/>
        <v>0</v>
      </c>
      <c r="EQ889" s="329">
        <f t="shared" si="2029"/>
        <v>0</v>
      </c>
      <c r="ER889" s="170">
        <f t="shared" si="1929"/>
        <v>0</v>
      </c>
      <c r="ES889" s="208">
        <f t="shared" si="1930"/>
        <v>0</v>
      </c>
      <c r="ET889" s="328">
        <v>39.9</v>
      </c>
      <c r="EU889" s="328">
        <f t="shared" si="2030"/>
        <v>0</v>
      </c>
      <c r="EV889" s="329">
        <f t="shared" si="2031"/>
        <v>0</v>
      </c>
      <c r="EW889" s="329">
        <f t="shared" si="2032"/>
        <v>0</v>
      </c>
      <c r="EX889" s="329">
        <f t="shared" si="2033"/>
        <v>0</v>
      </c>
      <c r="EY889" s="329">
        <f t="shared" si="2034"/>
        <v>0</v>
      </c>
      <c r="EZ889" s="329">
        <f t="shared" si="2035"/>
        <v>0</v>
      </c>
      <c r="FA889" s="329">
        <f t="shared" si="2036"/>
        <v>0</v>
      </c>
      <c r="FB889" s="170">
        <f t="shared" si="1931"/>
        <v>0</v>
      </c>
      <c r="FC889" s="208">
        <f t="shared" si="1932"/>
        <v>0</v>
      </c>
      <c r="FD889" s="328">
        <v>39.9</v>
      </c>
      <c r="FE889" s="328">
        <f t="shared" si="2037"/>
        <v>0</v>
      </c>
      <c r="FF889" s="329">
        <f t="shared" si="2038"/>
        <v>0</v>
      </c>
      <c r="FG889" s="329">
        <f t="shared" si="2039"/>
        <v>0</v>
      </c>
      <c r="FH889" s="329">
        <f t="shared" si="2040"/>
        <v>0</v>
      </c>
      <c r="FI889" s="329">
        <f t="shared" si="2041"/>
        <v>0</v>
      </c>
      <c r="FJ889" s="329">
        <f t="shared" si="2042"/>
        <v>0</v>
      </c>
      <c r="FK889" s="329">
        <f t="shared" si="2043"/>
        <v>0</v>
      </c>
      <c r="FL889" s="170">
        <f t="shared" si="1891"/>
        <v>0</v>
      </c>
      <c r="FM889" s="208">
        <f t="shared" si="1933"/>
        <v>0</v>
      </c>
      <c r="FN889" s="328">
        <v>39.9</v>
      </c>
      <c r="FO889" s="328">
        <f t="shared" si="2070"/>
        <v>0</v>
      </c>
      <c r="FP889" s="329">
        <f t="shared" si="2071"/>
        <v>0</v>
      </c>
      <c r="FQ889" s="329">
        <f t="shared" si="2072"/>
        <v>0</v>
      </c>
      <c r="FR889" s="329">
        <f t="shared" si="2073"/>
        <v>0</v>
      </c>
      <c r="FS889" s="329">
        <f t="shared" si="2074"/>
        <v>0</v>
      </c>
      <c r="FT889" s="329">
        <f t="shared" si="2075"/>
        <v>0</v>
      </c>
      <c r="FU889" s="329">
        <f t="shared" si="2076"/>
        <v>0</v>
      </c>
      <c r="FV889" s="170">
        <f t="shared" si="1892"/>
        <v>0</v>
      </c>
      <c r="FW889" s="208">
        <f t="shared" si="1934"/>
        <v>0</v>
      </c>
      <c r="FX889" s="328">
        <v>39.9</v>
      </c>
      <c r="FY889" s="328">
        <f t="shared" si="2077"/>
        <v>0</v>
      </c>
      <c r="FZ889" s="329">
        <f t="shared" si="2078"/>
        <v>0</v>
      </c>
      <c r="GA889" s="329">
        <f t="shared" si="2079"/>
        <v>0</v>
      </c>
      <c r="GB889" s="329">
        <f t="shared" si="2080"/>
        <v>0</v>
      </c>
      <c r="GC889" s="329">
        <f t="shared" si="2081"/>
        <v>0</v>
      </c>
      <c r="GD889" s="329">
        <f t="shared" si="2082"/>
        <v>0</v>
      </c>
      <c r="GE889" s="329">
        <f t="shared" si="2083"/>
        <v>0</v>
      </c>
      <c r="GF889" s="170">
        <f t="shared" si="1893"/>
        <v>0</v>
      </c>
      <c r="GG889" s="208">
        <f t="shared" si="1935"/>
        <v>0</v>
      </c>
      <c r="GH889" s="328">
        <v>39.9</v>
      </c>
      <c r="GI889" s="328">
        <f t="shared" si="2084"/>
        <v>0</v>
      </c>
      <c r="GJ889" s="329">
        <f t="shared" si="2085"/>
        <v>0</v>
      </c>
      <c r="GK889" s="329">
        <f t="shared" si="2086"/>
        <v>0</v>
      </c>
      <c r="GL889" s="329">
        <f t="shared" si="2087"/>
        <v>0</v>
      </c>
      <c r="GM889" s="329">
        <f t="shared" si="2088"/>
        <v>0</v>
      </c>
      <c r="GN889" s="329">
        <f t="shared" si="2089"/>
        <v>0</v>
      </c>
      <c r="GO889" s="329">
        <f t="shared" si="2090"/>
        <v>0</v>
      </c>
      <c r="GP889" s="170">
        <f t="shared" si="1894"/>
        <v>0</v>
      </c>
      <c r="GQ889" s="208">
        <f t="shared" si="1936"/>
        <v>0</v>
      </c>
      <c r="GR889" s="328">
        <v>39.9</v>
      </c>
      <c r="GS889" s="328">
        <f t="shared" si="2091"/>
        <v>0</v>
      </c>
      <c r="GT889" s="329">
        <f t="shared" si="2092"/>
        <v>0</v>
      </c>
      <c r="GU889" s="329">
        <f t="shared" si="2093"/>
        <v>0</v>
      </c>
      <c r="GV889" s="329">
        <f t="shared" si="2094"/>
        <v>0</v>
      </c>
      <c r="GW889" s="329">
        <f t="shared" si="2095"/>
        <v>0</v>
      </c>
      <c r="GX889" s="329">
        <f t="shared" si="2096"/>
        <v>0</v>
      </c>
      <c r="GY889" s="329">
        <f t="shared" si="2097"/>
        <v>0</v>
      </c>
      <c r="GZ889" s="170">
        <f t="shared" si="1895"/>
        <v>0</v>
      </c>
      <c r="HA889" s="208">
        <f t="shared" si="1937"/>
        <v>0</v>
      </c>
      <c r="HB889" s="328">
        <v>39.9</v>
      </c>
      <c r="HC889" s="328">
        <f t="shared" si="1938"/>
        <v>0</v>
      </c>
      <c r="HD889" s="329">
        <f t="shared" si="2044"/>
        <v>0</v>
      </c>
      <c r="HE889" s="329">
        <f t="shared" si="2045"/>
        <v>0</v>
      </c>
      <c r="HF889" s="329">
        <f t="shared" si="2046"/>
        <v>0</v>
      </c>
      <c r="HG889" s="329">
        <f t="shared" si="2047"/>
        <v>0</v>
      </c>
      <c r="HH889" s="329">
        <f t="shared" si="2048"/>
        <v>0</v>
      </c>
      <c r="HI889" s="329">
        <f t="shared" si="2049"/>
        <v>0</v>
      </c>
      <c r="HJ889" s="170">
        <f t="shared" si="1896"/>
        <v>0</v>
      </c>
      <c r="HK889" s="208">
        <f t="shared" si="1939"/>
        <v>0</v>
      </c>
      <c r="HL889" s="328">
        <v>39.9</v>
      </c>
      <c r="HM889" s="328">
        <f t="shared" si="1940"/>
        <v>0</v>
      </c>
      <c r="HN889" s="329">
        <f t="shared" si="2050"/>
        <v>0</v>
      </c>
      <c r="HO889" s="329">
        <f t="shared" si="2051"/>
        <v>0</v>
      </c>
      <c r="HP889" s="329">
        <f t="shared" si="2052"/>
        <v>0</v>
      </c>
      <c r="HQ889" s="329">
        <f t="shared" si="2053"/>
        <v>0</v>
      </c>
      <c r="HR889" s="329">
        <f t="shared" si="2054"/>
        <v>0</v>
      </c>
      <c r="HS889" s="329">
        <f t="shared" si="2055"/>
        <v>0</v>
      </c>
      <c r="HT889" s="170">
        <f t="shared" si="1941"/>
        <v>0</v>
      </c>
      <c r="HU889" s="208">
        <f t="shared" si="1942"/>
        <v>0</v>
      </c>
      <c r="HV889" s="328">
        <v>39.9</v>
      </c>
      <c r="HW889" s="328">
        <f t="shared" si="2056"/>
        <v>0</v>
      </c>
      <c r="HX889" s="329">
        <f t="shared" si="2057"/>
        <v>0</v>
      </c>
      <c r="HY889" s="329">
        <f t="shared" si="2058"/>
        <v>0</v>
      </c>
      <c r="HZ889" s="329">
        <f t="shared" si="2059"/>
        <v>0</v>
      </c>
      <c r="IA889" s="329">
        <f t="shared" si="2060"/>
        <v>0</v>
      </c>
      <c r="IB889" s="329">
        <f t="shared" si="2061"/>
        <v>0</v>
      </c>
      <c r="IC889" s="329">
        <f t="shared" si="2062"/>
        <v>0</v>
      </c>
      <c r="ID889" s="170">
        <f t="shared" si="1943"/>
        <v>0</v>
      </c>
      <c r="IE889" s="208">
        <f t="shared" si="1944"/>
        <v>0</v>
      </c>
      <c r="IF889" s="328">
        <v>39.9</v>
      </c>
      <c r="IG889" s="328">
        <f t="shared" si="2063"/>
        <v>0</v>
      </c>
      <c r="IH889" s="329">
        <f t="shared" si="2064"/>
        <v>0</v>
      </c>
      <c r="II889" s="329">
        <f t="shared" si="2065"/>
        <v>0</v>
      </c>
      <c r="IJ889" s="329">
        <f t="shared" si="2066"/>
        <v>0</v>
      </c>
      <c r="IK889" s="329">
        <f t="shared" si="2067"/>
        <v>0</v>
      </c>
      <c r="IL889" s="329">
        <f t="shared" si="2068"/>
        <v>0</v>
      </c>
      <c r="IM889" s="329">
        <f t="shared" si="2069"/>
        <v>0</v>
      </c>
      <c r="IN889" s="170">
        <f t="shared" si="1897"/>
        <v>0</v>
      </c>
    </row>
    <row r="890" spans="1:248">
      <c r="A890" s="318"/>
      <c r="B890" s="318"/>
      <c r="C890" s="318"/>
      <c r="D890" s="318"/>
      <c r="E890" s="318"/>
      <c r="F890" s="318"/>
      <c r="G890" s="318"/>
      <c r="H890" s="318"/>
      <c r="I890" s="318"/>
      <c r="K890" s="318"/>
      <c r="L890" s="318"/>
      <c r="M890" s="318"/>
      <c r="N890" s="318"/>
      <c r="O890" s="318"/>
      <c r="P890" s="318"/>
      <c r="Q890" s="318"/>
      <c r="R890" s="318"/>
      <c r="S890" s="208">
        <f t="shared" si="1945"/>
        <v>0</v>
      </c>
      <c r="T890" s="328">
        <v>40</v>
      </c>
      <c r="U890" s="328">
        <f t="shared" si="1946"/>
        <v>0</v>
      </c>
      <c r="V890" s="329">
        <f t="shared" si="1947"/>
        <v>0</v>
      </c>
      <c r="W890" s="329">
        <f t="shared" si="1948"/>
        <v>0</v>
      </c>
      <c r="X890" s="329">
        <f t="shared" si="1949"/>
        <v>0</v>
      </c>
      <c r="Y890" s="329">
        <f t="shared" si="1950"/>
        <v>0</v>
      </c>
      <c r="Z890" s="329">
        <f t="shared" si="1951"/>
        <v>0</v>
      </c>
      <c r="AA890" s="329">
        <f t="shared" si="1952"/>
        <v>0</v>
      </c>
      <c r="AB890" s="170">
        <f t="shared" si="1898"/>
        <v>0</v>
      </c>
      <c r="AC890" s="208">
        <f t="shared" si="1899"/>
        <v>0</v>
      </c>
      <c r="AD890" s="328">
        <v>40</v>
      </c>
      <c r="AE890" s="328">
        <f t="shared" si="1953"/>
        <v>0</v>
      </c>
      <c r="AF890" s="329">
        <f t="shared" si="1954"/>
        <v>0</v>
      </c>
      <c r="AG890" s="329">
        <f t="shared" si="1955"/>
        <v>0</v>
      </c>
      <c r="AH890" s="329">
        <f t="shared" si="1956"/>
        <v>0</v>
      </c>
      <c r="AI890" s="329">
        <f t="shared" si="1957"/>
        <v>0</v>
      </c>
      <c r="AJ890" s="329">
        <f t="shared" si="1958"/>
        <v>0</v>
      </c>
      <c r="AK890" s="329">
        <f t="shared" si="1959"/>
        <v>0</v>
      </c>
      <c r="AL890" s="170">
        <f t="shared" si="1900"/>
        <v>0</v>
      </c>
      <c r="AM890" s="208">
        <f t="shared" si="1901"/>
        <v>0</v>
      </c>
      <c r="AN890" s="328">
        <v>40</v>
      </c>
      <c r="AO890" s="328">
        <f t="shared" si="1960"/>
        <v>0</v>
      </c>
      <c r="AP890" s="329">
        <f t="shared" si="1961"/>
        <v>0</v>
      </c>
      <c r="AQ890" s="329">
        <f t="shared" si="1962"/>
        <v>0</v>
      </c>
      <c r="AR890" s="329">
        <f t="shared" si="1963"/>
        <v>0</v>
      </c>
      <c r="AS890" s="329">
        <f t="shared" si="1964"/>
        <v>0</v>
      </c>
      <c r="AT890" s="329">
        <f t="shared" si="1965"/>
        <v>0</v>
      </c>
      <c r="AU890" s="329">
        <f t="shared" si="1966"/>
        <v>0</v>
      </c>
      <c r="AV890" s="170">
        <f t="shared" si="1902"/>
        <v>0</v>
      </c>
      <c r="AW890" s="208">
        <f t="shared" si="1903"/>
        <v>0</v>
      </c>
      <c r="AX890" s="328">
        <v>40</v>
      </c>
      <c r="AY890" s="328">
        <f t="shared" si="1967"/>
        <v>0</v>
      </c>
      <c r="AZ890" s="329">
        <f t="shared" si="1968"/>
        <v>0</v>
      </c>
      <c r="BA890" s="329">
        <f t="shared" si="1969"/>
        <v>0</v>
      </c>
      <c r="BB890" s="329">
        <f t="shared" si="1970"/>
        <v>0</v>
      </c>
      <c r="BC890" s="329">
        <f t="shared" si="1971"/>
        <v>0</v>
      </c>
      <c r="BD890" s="329">
        <f t="shared" si="1972"/>
        <v>0</v>
      </c>
      <c r="BE890" s="329">
        <f t="shared" si="1973"/>
        <v>0</v>
      </c>
      <c r="BF890" s="170">
        <f t="shared" si="1904"/>
        <v>0</v>
      </c>
      <c r="BG890" s="208">
        <f t="shared" si="1905"/>
        <v>0</v>
      </c>
      <c r="BH890" s="328">
        <v>40</v>
      </c>
      <c r="BI890" s="328">
        <f t="shared" si="1906"/>
        <v>0</v>
      </c>
      <c r="BJ890" s="329">
        <f t="shared" si="1907"/>
        <v>0</v>
      </c>
      <c r="BK890" s="329">
        <f t="shared" si="1908"/>
        <v>0</v>
      </c>
      <c r="BL890" s="329">
        <f t="shared" si="1909"/>
        <v>0</v>
      </c>
      <c r="BM890" s="329">
        <f t="shared" si="1910"/>
        <v>0</v>
      </c>
      <c r="BN890" s="329">
        <f t="shared" si="1911"/>
        <v>0</v>
      </c>
      <c r="BO890" s="329">
        <f t="shared" si="1912"/>
        <v>0</v>
      </c>
      <c r="BP890" s="170">
        <f t="shared" si="1913"/>
        <v>0</v>
      </c>
      <c r="BQ890" s="208">
        <f t="shared" si="1914"/>
        <v>0</v>
      </c>
      <c r="BR890" s="328">
        <v>40</v>
      </c>
      <c r="BS890" s="328">
        <f t="shared" si="1974"/>
        <v>0</v>
      </c>
      <c r="BT890" s="329">
        <f t="shared" si="1975"/>
        <v>0</v>
      </c>
      <c r="BU890" s="329">
        <f t="shared" si="1976"/>
        <v>0</v>
      </c>
      <c r="BV890" s="329">
        <f t="shared" si="1977"/>
        <v>0</v>
      </c>
      <c r="BW890" s="329">
        <f t="shared" si="1978"/>
        <v>0</v>
      </c>
      <c r="BX890" s="329">
        <f t="shared" si="1979"/>
        <v>0</v>
      </c>
      <c r="BY890" s="329">
        <f t="shared" si="1980"/>
        <v>0</v>
      </c>
      <c r="BZ890" s="170">
        <f t="shared" si="1915"/>
        <v>0</v>
      </c>
      <c r="CA890" s="208">
        <f t="shared" si="1916"/>
        <v>0</v>
      </c>
      <c r="CB890" s="328">
        <v>40</v>
      </c>
      <c r="CC890" s="328">
        <f t="shared" si="1981"/>
        <v>0</v>
      </c>
      <c r="CD890" s="329">
        <f t="shared" si="1982"/>
        <v>0</v>
      </c>
      <c r="CE890" s="329">
        <f t="shared" si="1983"/>
        <v>0</v>
      </c>
      <c r="CF890" s="329">
        <f t="shared" si="1984"/>
        <v>0</v>
      </c>
      <c r="CG890" s="329">
        <f t="shared" si="1985"/>
        <v>0</v>
      </c>
      <c r="CH890" s="329">
        <f t="shared" si="1986"/>
        <v>0</v>
      </c>
      <c r="CI890" s="329">
        <f t="shared" si="1987"/>
        <v>0</v>
      </c>
      <c r="CJ890" s="170">
        <f t="shared" si="1917"/>
        <v>0</v>
      </c>
      <c r="CK890" s="208">
        <f t="shared" si="1918"/>
        <v>0</v>
      </c>
      <c r="CL890" s="328">
        <v>40</v>
      </c>
      <c r="CM890" s="328">
        <f t="shared" si="1988"/>
        <v>0</v>
      </c>
      <c r="CN890" s="329">
        <f t="shared" si="1989"/>
        <v>0</v>
      </c>
      <c r="CO890" s="329">
        <f t="shared" si="1990"/>
        <v>0</v>
      </c>
      <c r="CP890" s="329">
        <f t="shared" si="1991"/>
        <v>0</v>
      </c>
      <c r="CQ890" s="329">
        <f t="shared" si="1992"/>
        <v>0</v>
      </c>
      <c r="CR890" s="329">
        <f t="shared" si="1993"/>
        <v>0</v>
      </c>
      <c r="CS890" s="329">
        <f t="shared" si="1994"/>
        <v>0</v>
      </c>
      <c r="CT890" s="170">
        <f t="shared" si="1919"/>
        <v>0</v>
      </c>
      <c r="CU890" s="208">
        <f t="shared" si="1920"/>
        <v>0</v>
      </c>
      <c r="CV890" s="328">
        <v>40</v>
      </c>
      <c r="CW890" s="328">
        <f t="shared" si="1995"/>
        <v>0</v>
      </c>
      <c r="CX890" s="329">
        <f t="shared" si="1996"/>
        <v>0</v>
      </c>
      <c r="CY890" s="329">
        <f t="shared" si="1997"/>
        <v>0</v>
      </c>
      <c r="CZ890" s="329">
        <f t="shared" si="1998"/>
        <v>0</v>
      </c>
      <c r="DA890" s="329">
        <f t="shared" si="1999"/>
        <v>0</v>
      </c>
      <c r="DB890" s="329">
        <f t="shared" si="2000"/>
        <v>0</v>
      </c>
      <c r="DC890" s="329">
        <f t="shared" si="2001"/>
        <v>0</v>
      </c>
      <c r="DD890" s="170">
        <f t="shared" si="1921"/>
        <v>0</v>
      </c>
      <c r="DE890" s="208">
        <f t="shared" si="1922"/>
        <v>0</v>
      </c>
      <c r="DF890" s="328">
        <v>40</v>
      </c>
      <c r="DG890" s="328">
        <f t="shared" si="2002"/>
        <v>0</v>
      </c>
      <c r="DH890" s="329">
        <f t="shared" si="2003"/>
        <v>0</v>
      </c>
      <c r="DI890" s="329">
        <f t="shared" si="2004"/>
        <v>0</v>
      </c>
      <c r="DJ890" s="329">
        <f t="shared" si="2005"/>
        <v>0</v>
      </c>
      <c r="DK890" s="329">
        <f t="shared" si="2006"/>
        <v>0</v>
      </c>
      <c r="DL890" s="329">
        <f t="shared" si="2007"/>
        <v>0</v>
      </c>
      <c r="DM890" s="329">
        <f t="shared" si="2008"/>
        <v>0</v>
      </c>
      <c r="DN890" s="170">
        <f t="shared" si="1923"/>
        <v>0</v>
      </c>
      <c r="DO890" s="208">
        <f t="shared" si="1924"/>
        <v>0</v>
      </c>
      <c r="DP890" s="328">
        <v>40</v>
      </c>
      <c r="DQ890" s="328">
        <f t="shared" si="2009"/>
        <v>0</v>
      </c>
      <c r="DR890" s="329">
        <f t="shared" si="2010"/>
        <v>0</v>
      </c>
      <c r="DS890" s="329">
        <f t="shared" si="2011"/>
        <v>0</v>
      </c>
      <c r="DT890" s="329">
        <f t="shared" si="2012"/>
        <v>0</v>
      </c>
      <c r="DU890" s="329">
        <f t="shared" si="2013"/>
        <v>0</v>
      </c>
      <c r="DV890" s="329">
        <f t="shared" si="2014"/>
        <v>0</v>
      </c>
      <c r="DW890" s="329">
        <f t="shared" si="2015"/>
        <v>0</v>
      </c>
      <c r="DX890" s="170">
        <f t="shared" si="1925"/>
        <v>0</v>
      </c>
      <c r="DY890" s="208">
        <f t="shared" si="1926"/>
        <v>0</v>
      </c>
      <c r="DZ890" s="328">
        <v>40</v>
      </c>
      <c r="EA890" s="328">
        <f t="shared" si="2016"/>
        <v>0</v>
      </c>
      <c r="EB890" s="329">
        <f t="shared" si="2017"/>
        <v>0</v>
      </c>
      <c r="EC890" s="329">
        <f t="shared" si="2018"/>
        <v>0</v>
      </c>
      <c r="ED890" s="329">
        <f t="shared" si="2019"/>
        <v>0</v>
      </c>
      <c r="EE890" s="329">
        <f t="shared" si="2020"/>
        <v>0</v>
      </c>
      <c r="EF890" s="329">
        <f t="shared" si="2021"/>
        <v>0</v>
      </c>
      <c r="EG890" s="329">
        <f t="shared" si="2022"/>
        <v>0</v>
      </c>
      <c r="EH890" s="170">
        <f t="shared" si="1927"/>
        <v>0</v>
      </c>
      <c r="EI890" s="208">
        <f t="shared" si="1928"/>
        <v>0</v>
      </c>
      <c r="EJ890" s="328">
        <v>40</v>
      </c>
      <c r="EK890" s="328">
        <f t="shared" si="2023"/>
        <v>0</v>
      </c>
      <c r="EL890" s="329">
        <f t="shared" si="2024"/>
        <v>0</v>
      </c>
      <c r="EM890" s="329">
        <f t="shared" si="2025"/>
        <v>0</v>
      </c>
      <c r="EN890" s="329">
        <f t="shared" si="2026"/>
        <v>0</v>
      </c>
      <c r="EO890" s="329">
        <f t="shared" si="2027"/>
        <v>0</v>
      </c>
      <c r="EP890" s="329">
        <f t="shared" si="2028"/>
        <v>0</v>
      </c>
      <c r="EQ890" s="329">
        <f t="shared" si="2029"/>
        <v>0</v>
      </c>
      <c r="ER890" s="170">
        <f t="shared" si="1929"/>
        <v>0</v>
      </c>
      <c r="ES890" s="208">
        <f t="shared" si="1930"/>
        <v>0</v>
      </c>
      <c r="ET890" s="328">
        <v>40</v>
      </c>
      <c r="EU890" s="328">
        <f t="shared" si="2030"/>
        <v>0</v>
      </c>
      <c r="EV890" s="329">
        <f t="shared" si="2031"/>
        <v>0</v>
      </c>
      <c r="EW890" s="329">
        <f t="shared" si="2032"/>
        <v>0</v>
      </c>
      <c r="EX890" s="329">
        <f t="shared" si="2033"/>
        <v>0</v>
      </c>
      <c r="EY890" s="329">
        <f t="shared" si="2034"/>
        <v>0</v>
      </c>
      <c r="EZ890" s="329">
        <f t="shared" si="2035"/>
        <v>0</v>
      </c>
      <c r="FA890" s="329">
        <f t="shared" si="2036"/>
        <v>0</v>
      </c>
      <c r="FB890" s="170">
        <f t="shared" si="1931"/>
        <v>0</v>
      </c>
      <c r="FC890" s="208">
        <f t="shared" si="1932"/>
        <v>0</v>
      </c>
      <c r="FD890" s="328">
        <v>40</v>
      </c>
      <c r="FE890" s="328">
        <f t="shared" si="2037"/>
        <v>0</v>
      </c>
      <c r="FF890" s="329">
        <f t="shared" si="2038"/>
        <v>0</v>
      </c>
      <c r="FG890" s="329">
        <f t="shared" si="2039"/>
        <v>0</v>
      </c>
      <c r="FH890" s="329">
        <f t="shared" si="2040"/>
        <v>0</v>
      </c>
      <c r="FI890" s="329">
        <f t="shared" si="2041"/>
        <v>0</v>
      </c>
      <c r="FJ890" s="329">
        <f t="shared" si="2042"/>
        <v>0</v>
      </c>
      <c r="FK890" s="329">
        <f t="shared" si="2043"/>
        <v>0</v>
      </c>
      <c r="FL890" s="170">
        <f t="shared" si="1891"/>
        <v>0</v>
      </c>
      <c r="FM890" s="208">
        <f t="shared" si="1933"/>
        <v>0</v>
      </c>
      <c r="FN890" s="328">
        <v>40</v>
      </c>
      <c r="FO890" s="328">
        <f t="shared" si="2070"/>
        <v>0</v>
      </c>
      <c r="FP890" s="329">
        <f t="shared" si="2071"/>
        <v>0</v>
      </c>
      <c r="FQ890" s="329">
        <f t="shared" si="2072"/>
        <v>0</v>
      </c>
      <c r="FR890" s="329">
        <f t="shared" si="2073"/>
        <v>0</v>
      </c>
      <c r="FS890" s="329">
        <f t="shared" si="2074"/>
        <v>0</v>
      </c>
      <c r="FT890" s="329">
        <f t="shared" si="2075"/>
        <v>0</v>
      </c>
      <c r="FU890" s="329">
        <f t="shared" si="2076"/>
        <v>0</v>
      </c>
      <c r="FV890" s="170">
        <f t="shared" si="1892"/>
        <v>0</v>
      </c>
      <c r="FW890" s="208">
        <f t="shared" si="1934"/>
        <v>0</v>
      </c>
      <c r="FX890" s="328">
        <v>40</v>
      </c>
      <c r="FY890" s="328">
        <f t="shared" si="2077"/>
        <v>0</v>
      </c>
      <c r="FZ890" s="329">
        <f t="shared" si="2078"/>
        <v>0</v>
      </c>
      <c r="GA890" s="329">
        <f t="shared" si="2079"/>
        <v>0</v>
      </c>
      <c r="GB890" s="329">
        <f t="shared" si="2080"/>
        <v>0</v>
      </c>
      <c r="GC890" s="329">
        <f t="shared" si="2081"/>
        <v>0</v>
      </c>
      <c r="GD890" s="329">
        <f t="shared" si="2082"/>
        <v>0</v>
      </c>
      <c r="GE890" s="329">
        <f t="shared" si="2083"/>
        <v>0</v>
      </c>
      <c r="GF890" s="170">
        <f t="shared" si="1893"/>
        <v>0</v>
      </c>
      <c r="GG890" s="208">
        <f t="shared" si="1935"/>
        <v>0</v>
      </c>
      <c r="GH890" s="328">
        <v>40</v>
      </c>
      <c r="GI890" s="328">
        <f t="shared" si="2084"/>
        <v>0</v>
      </c>
      <c r="GJ890" s="329">
        <f t="shared" si="2085"/>
        <v>0</v>
      </c>
      <c r="GK890" s="329">
        <f t="shared" si="2086"/>
        <v>0</v>
      </c>
      <c r="GL890" s="329">
        <f t="shared" si="2087"/>
        <v>0</v>
      </c>
      <c r="GM890" s="329">
        <f t="shared" si="2088"/>
        <v>0</v>
      </c>
      <c r="GN890" s="329">
        <f t="shared" si="2089"/>
        <v>0</v>
      </c>
      <c r="GO890" s="329">
        <f t="shared" si="2090"/>
        <v>0</v>
      </c>
      <c r="GP890" s="170">
        <f t="shared" si="1894"/>
        <v>0</v>
      </c>
      <c r="GQ890" s="208">
        <f t="shared" si="1936"/>
        <v>0</v>
      </c>
      <c r="GR890" s="328">
        <v>40</v>
      </c>
      <c r="GS890" s="328">
        <f t="shared" si="2091"/>
        <v>0</v>
      </c>
      <c r="GT890" s="329">
        <f t="shared" si="2092"/>
        <v>0</v>
      </c>
      <c r="GU890" s="329">
        <f t="shared" si="2093"/>
        <v>0</v>
      </c>
      <c r="GV890" s="329">
        <f t="shared" si="2094"/>
        <v>0</v>
      </c>
      <c r="GW890" s="329">
        <f t="shared" si="2095"/>
        <v>0</v>
      </c>
      <c r="GX890" s="329">
        <f t="shared" si="2096"/>
        <v>0</v>
      </c>
      <c r="GY890" s="329">
        <f t="shared" si="2097"/>
        <v>0</v>
      </c>
      <c r="GZ890" s="170">
        <f t="shared" si="1895"/>
        <v>0</v>
      </c>
      <c r="HA890" s="208">
        <f t="shared" si="1937"/>
        <v>0</v>
      </c>
      <c r="HB890" s="328">
        <v>40</v>
      </c>
      <c r="HC890" s="328">
        <f t="shared" si="1938"/>
        <v>0</v>
      </c>
      <c r="HD890" s="329">
        <f t="shared" si="2044"/>
        <v>0</v>
      </c>
      <c r="HE890" s="329">
        <f t="shared" si="2045"/>
        <v>0</v>
      </c>
      <c r="HF890" s="329">
        <f t="shared" si="2046"/>
        <v>0</v>
      </c>
      <c r="HG890" s="329">
        <f t="shared" si="2047"/>
        <v>0</v>
      </c>
      <c r="HH890" s="329">
        <f t="shared" si="2048"/>
        <v>0</v>
      </c>
      <c r="HI890" s="329">
        <f t="shared" si="2049"/>
        <v>0</v>
      </c>
      <c r="HJ890" s="170">
        <f t="shared" si="1896"/>
        <v>0</v>
      </c>
      <c r="HK890" s="208">
        <f t="shared" si="1939"/>
        <v>0</v>
      </c>
      <c r="HL890" s="328">
        <v>40</v>
      </c>
      <c r="HM890" s="328">
        <f t="shared" si="1940"/>
        <v>0</v>
      </c>
      <c r="HN890" s="329">
        <f t="shared" si="2050"/>
        <v>0</v>
      </c>
      <c r="HO890" s="329">
        <f t="shared" si="2051"/>
        <v>0</v>
      </c>
      <c r="HP890" s="329">
        <f t="shared" si="2052"/>
        <v>0</v>
      </c>
      <c r="HQ890" s="329">
        <f t="shared" si="2053"/>
        <v>0</v>
      </c>
      <c r="HR890" s="329">
        <f t="shared" si="2054"/>
        <v>0</v>
      </c>
      <c r="HS890" s="329">
        <f t="shared" si="2055"/>
        <v>0</v>
      </c>
      <c r="HT890" s="170">
        <f t="shared" si="1941"/>
        <v>0</v>
      </c>
      <c r="HU890" s="208">
        <f t="shared" si="1942"/>
        <v>0</v>
      </c>
      <c r="HV890" s="328">
        <v>40</v>
      </c>
      <c r="HW890" s="328">
        <f t="shared" si="2056"/>
        <v>0</v>
      </c>
      <c r="HX890" s="329">
        <f t="shared" si="2057"/>
        <v>0</v>
      </c>
      <c r="HY890" s="329">
        <f t="shared" si="2058"/>
        <v>0</v>
      </c>
      <c r="HZ890" s="329">
        <f t="shared" si="2059"/>
        <v>0</v>
      </c>
      <c r="IA890" s="329">
        <f t="shared" si="2060"/>
        <v>0</v>
      </c>
      <c r="IB890" s="329">
        <f t="shared" si="2061"/>
        <v>0</v>
      </c>
      <c r="IC890" s="329">
        <f t="shared" si="2062"/>
        <v>0</v>
      </c>
      <c r="ID890" s="170">
        <f t="shared" si="1943"/>
        <v>0</v>
      </c>
      <c r="IE890" s="208">
        <f t="shared" si="1944"/>
        <v>0</v>
      </c>
      <c r="IF890" s="328">
        <v>40</v>
      </c>
      <c r="IG890" s="328">
        <f t="shared" si="2063"/>
        <v>0</v>
      </c>
      <c r="IH890" s="329">
        <f t="shared" si="2064"/>
        <v>0</v>
      </c>
      <c r="II890" s="329">
        <f t="shared" si="2065"/>
        <v>0</v>
      </c>
      <c r="IJ890" s="329">
        <f t="shared" si="2066"/>
        <v>0</v>
      </c>
      <c r="IK890" s="329">
        <f t="shared" si="2067"/>
        <v>0</v>
      </c>
      <c r="IL890" s="329">
        <f t="shared" si="2068"/>
        <v>0</v>
      </c>
      <c r="IM890" s="329">
        <f t="shared" si="2069"/>
        <v>0</v>
      </c>
      <c r="IN890" s="170">
        <f t="shared" si="1897"/>
        <v>0</v>
      </c>
    </row>
    <row r="891" spans="1:248">
      <c r="A891" s="318"/>
      <c r="B891" s="318"/>
      <c r="C891" s="318"/>
      <c r="D891" s="318"/>
      <c r="E891" s="318"/>
      <c r="F891" s="318"/>
      <c r="G891" s="318"/>
      <c r="H891" s="318"/>
      <c r="I891" s="318"/>
      <c r="K891" s="318"/>
      <c r="L891" s="318"/>
      <c r="M891" s="318"/>
      <c r="N891" s="318"/>
      <c r="O891" s="318"/>
      <c r="P891" s="318"/>
      <c r="Q891" s="318"/>
      <c r="R891" s="318"/>
      <c r="S891" s="208">
        <f t="shared" si="1945"/>
        <v>0</v>
      </c>
      <c r="T891" s="328">
        <v>40.1</v>
      </c>
      <c r="U891" s="328">
        <f t="shared" si="1946"/>
        <v>0</v>
      </c>
      <c r="V891" s="329">
        <f t="shared" si="1947"/>
        <v>0</v>
      </c>
      <c r="W891" s="329">
        <f t="shared" si="1948"/>
        <v>0</v>
      </c>
      <c r="X891" s="329">
        <f t="shared" si="1949"/>
        <v>0</v>
      </c>
      <c r="Y891" s="329">
        <f t="shared" si="1950"/>
        <v>0</v>
      </c>
      <c r="Z891" s="329">
        <f t="shared" si="1951"/>
        <v>0</v>
      </c>
      <c r="AA891" s="329">
        <f t="shared" si="1952"/>
        <v>0</v>
      </c>
      <c r="AB891" s="170">
        <f t="shared" si="1898"/>
        <v>0</v>
      </c>
      <c r="AC891" s="208">
        <f t="shared" si="1899"/>
        <v>0</v>
      </c>
      <c r="AD891" s="328">
        <v>40.1</v>
      </c>
      <c r="AE891" s="328">
        <f t="shared" si="1953"/>
        <v>0</v>
      </c>
      <c r="AF891" s="329">
        <f t="shared" si="1954"/>
        <v>0</v>
      </c>
      <c r="AG891" s="329">
        <f t="shared" si="1955"/>
        <v>0</v>
      </c>
      <c r="AH891" s="329">
        <f t="shared" si="1956"/>
        <v>0</v>
      </c>
      <c r="AI891" s="329">
        <f t="shared" si="1957"/>
        <v>0</v>
      </c>
      <c r="AJ891" s="329">
        <f t="shared" si="1958"/>
        <v>0</v>
      </c>
      <c r="AK891" s="329">
        <f t="shared" si="1959"/>
        <v>0</v>
      </c>
      <c r="AL891" s="170">
        <f t="shared" si="1900"/>
        <v>0</v>
      </c>
      <c r="AM891" s="208">
        <f t="shared" si="1901"/>
        <v>0</v>
      </c>
      <c r="AN891" s="328">
        <v>40.1</v>
      </c>
      <c r="AO891" s="328">
        <f t="shared" si="1960"/>
        <v>0</v>
      </c>
      <c r="AP891" s="329">
        <f t="shared" si="1961"/>
        <v>0</v>
      </c>
      <c r="AQ891" s="329">
        <f t="shared" si="1962"/>
        <v>0</v>
      </c>
      <c r="AR891" s="329">
        <f t="shared" si="1963"/>
        <v>0</v>
      </c>
      <c r="AS891" s="329">
        <f t="shared" si="1964"/>
        <v>0</v>
      </c>
      <c r="AT891" s="329">
        <f t="shared" si="1965"/>
        <v>0</v>
      </c>
      <c r="AU891" s="329">
        <f t="shared" si="1966"/>
        <v>0</v>
      </c>
      <c r="AV891" s="170">
        <f t="shared" si="1902"/>
        <v>0</v>
      </c>
      <c r="AW891" s="208">
        <f t="shared" si="1903"/>
        <v>0</v>
      </c>
      <c r="AX891" s="328">
        <v>40.1</v>
      </c>
      <c r="AY891" s="328">
        <f t="shared" si="1967"/>
        <v>0</v>
      </c>
      <c r="AZ891" s="329">
        <f t="shared" si="1968"/>
        <v>0</v>
      </c>
      <c r="BA891" s="329">
        <f t="shared" si="1969"/>
        <v>0</v>
      </c>
      <c r="BB891" s="329">
        <f t="shared" si="1970"/>
        <v>0</v>
      </c>
      <c r="BC891" s="329">
        <f t="shared" si="1971"/>
        <v>0</v>
      </c>
      <c r="BD891" s="329">
        <f t="shared" si="1972"/>
        <v>0</v>
      </c>
      <c r="BE891" s="329">
        <f t="shared" si="1973"/>
        <v>0</v>
      </c>
      <c r="BF891" s="170">
        <f t="shared" si="1904"/>
        <v>0</v>
      </c>
      <c r="BG891" s="208">
        <f t="shared" si="1905"/>
        <v>0</v>
      </c>
      <c r="BH891" s="328">
        <v>40.1</v>
      </c>
      <c r="BI891" s="328">
        <f t="shared" si="1906"/>
        <v>0</v>
      </c>
      <c r="BJ891" s="329">
        <f t="shared" si="1907"/>
        <v>0</v>
      </c>
      <c r="BK891" s="329">
        <f t="shared" si="1908"/>
        <v>0</v>
      </c>
      <c r="BL891" s="329">
        <f t="shared" si="1909"/>
        <v>0</v>
      </c>
      <c r="BM891" s="329">
        <f t="shared" si="1910"/>
        <v>0</v>
      </c>
      <c r="BN891" s="329">
        <f t="shared" si="1911"/>
        <v>0</v>
      </c>
      <c r="BO891" s="329">
        <f t="shared" si="1912"/>
        <v>0</v>
      </c>
      <c r="BP891" s="170">
        <f t="shared" si="1913"/>
        <v>0</v>
      </c>
      <c r="BQ891" s="208">
        <f t="shared" si="1914"/>
        <v>0</v>
      </c>
      <c r="BR891" s="328">
        <v>40.1</v>
      </c>
      <c r="BS891" s="328">
        <f t="shared" si="1974"/>
        <v>0</v>
      </c>
      <c r="BT891" s="329">
        <f t="shared" si="1975"/>
        <v>0</v>
      </c>
      <c r="BU891" s="329">
        <f t="shared" si="1976"/>
        <v>0</v>
      </c>
      <c r="BV891" s="329">
        <f t="shared" si="1977"/>
        <v>0</v>
      </c>
      <c r="BW891" s="329">
        <f t="shared" si="1978"/>
        <v>0</v>
      </c>
      <c r="BX891" s="329">
        <f t="shared" si="1979"/>
        <v>0</v>
      </c>
      <c r="BY891" s="329">
        <f t="shared" si="1980"/>
        <v>0</v>
      </c>
      <c r="BZ891" s="170">
        <f t="shared" si="1915"/>
        <v>0</v>
      </c>
      <c r="CA891" s="208">
        <f t="shared" si="1916"/>
        <v>0</v>
      </c>
      <c r="CB891" s="328">
        <v>40.1</v>
      </c>
      <c r="CC891" s="328">
        <f t="shared" si="1981"/>
        <v>0</v>
      </c>
      <c r="CD891" s="329">
        <f t="shared" si="1982"/>
        <v>0</v>
      </c>
      <c r="CE891" s="329">
        <f t="shared" si="1983"/>
        <v>0</v>
      </c>
      <c r="CF891" s="329">
        <f t="shared" si="1984"/>
        <v>0</v>
      </c>
      <c r="CG891" s="329">
        <f t="shared" si="1985"/>
        <v>0</v>
      </c>
      <c r="CH891" s="329">
        <f t="shared" si="1986"/>
        <v>0</v>
      </c>
      <c r="CI891" s="329">
        <f t="shared" si="1987"/>
        <v>0</v>
      </c>
      <c r="CJ891" s="170">
        <f t="shared" si="1917"/>
        <v>0</v>
      </c>
      <c r="CK891" s="208">
        <f t="shared" si="1918"/>
        <v>0</v>
      </c>
      <c r="CL891" s="328">
        <v>40.1</v>
      </c>
      <c r="CM891" s="328">
        <f t="shared" si="1988"/>
        <v>0</v>
      </c>
      <c r="CN891" s="329">
        <f t="shared" si="1989"/>
        <v>0</v>
      </c>
      <c r="CO891" s="329">
        <f t="shared" si="1990"/>
        <v>0</v>
      </c>
      <c r="CP891" s="329">
        <f t="shared" si="1991"/>
        <v>0</v>
      </c>
      <c r="CQ891" s="329">
        <f t="shared" si="1992"/>
        <v>0</v>
      </c>
      <c r="CR891" s="329">
        <f t="shared" si="1993"/>
        <v>0</v>
      </c>
      <c r="CS891" s="329">
        <f t="shared" si="1994"/>
        <v>0</v>
      </c>
      <c r="CT891" s="170">
        <f t="shared" si="1919"/>
        <v>0</v>
      </c>
      <c r="CU891" s="208">
        <f t="shared" si="1920"/>
        <v>0</v>
      </c>
      <c r="CV891" s="328">
        <v>40.1</v>
      </c>
      <c r="CW891" s="328">
        <f t="shared" si="1995"/>
        <v>0</v>
      </c>
      <c r="CX891" s="329">
        <f t="shared" si="1996"/>
        <v>0</v>
      </c>
      <c r="CY891" s="329">
        <f t="shared" si="1997"/>
        <v>0</v>
      </c>
      <c r="CZ891" s="329">
        <f t="shared" si="1998"/>
        <v>0</v>
      </c>
      <c r="DA891" s="329">
        <f t="shared" si="1999"/>
        <v>0</v>
      </c>
      <c r="DB891" s="329">
        <f t="shared" si="2000"/>
        <v>0</v>
      </c>
      <c r="DC891" s="329">
        <f t="shared" si="2001"/>
        <v>0</v>
      </c>
      <c r="DD891" s="170">
        <f t="shared" si="1921"/>
        <v>0</v>
      </c>
      <c r="DE891" s="208">
        <f t="shared" si="1922"/>
        <v>0</v>
      </c>
      <c r="DF891" s="328">
        <v>40.1</v>
      </c>
      <c r="DG891" s="328">
        <f t="shared" si="2002"/>
        <v>0</v>
      </c>
      <c r="DH891" s="329">
        <f t="shared" si="2003"/>
        <v>0</v>
      </c>
      <c r="DI891" s="329">
        <f t="shared" si="2004"/>
        <v>0</v>
      </c>
      <c r="DJ891" s="329">
        <f t="shared" si="2005"/>
        <v>0</v>
      </c>
      <c r="DK891" s="329">
        <f t="shared" si="2006"/>
        <v>0</v>
      </c>
      <c r="DL891" s="329">
        <f t="shared" si="2007"/>
        <v>0</v>
      </c>
      <c r="DM891" s="329">
        <f t="shared" si="2008"/>
        <v>0</v>
      </c>
      <c r="DN891" s="170">
        <f t="shared" si="1923"/>
        <v>0</v>
      </c>
      <c r="DO891" s="208">
        <f t="shared" si="1924"/>
        <v>0</v>
      </c>
      <c r="DP891" s="328">
        <v>40.1</v>
      </c>
      <c r="DQ891" s="328">
        <f t="shared" si="2009"/>
        <v>0</v>
      </c>
      <c r="DR891" s="329">
        <f t="shared" si="2010"/>
        <v>0</v>
      </c>
      <c r="DS891" s="329">
        <f t="shared" si="2011"/>
        <v>0</v>
      </c>
      <c r="DT891" s="329">
        <f t="shared" si="2012"/>
        <v>0</v>
      </c>
      <c r="DU891" s="329">
        <f t="shared" si="2013"/>
        <v>0</v>
      </c>
      <c r="DV891" s="329">
        <f t="shared" si="2014"/>
        <v>0</v>
      </c>
      <c r="DW891" s="329">
        <f t="shared" si="2015"/>
        <v>0</v>
      </c>
      <c r="DX891" s="170">
        <f t="shared" si="1925"/>
        <v>0</v>
      </c>
      <c r="DY891" s="208">
        <f t="shared" si="1926"/>
        <v>0</v>
      </c>
      <c r="DZ891" s="328">
        <v>40.1</v>
      </c>
      <c r="EA891" s="328">
        <f t="shared" si="2016"/>
        <v>0</v>
      </c>
      <c r="EB891" s="329">
        <f t="shared" si="2017"/>
        <v>0</v>
      </c>
      <c r="EC891" s="329">
        <f t="shared" si="2018"/>
        <v>0</v>
      </c>
      <c r="ED891" s="329">
        <f t="shared" si="2019"/>
        <v>0</v>
      </c>
      <c r="EE891" s="329">
        <f t="shared" si="2020"/>
        <v>0</v>
      </c>
      <c r="EF891" s="329">
        <f t="shared" si="2021"/>
        <v>0</v>
      </c>
      <c r="EG891" s="329">
        <f t="shared" si="2022"/>
        <v>0</v>
      </c>
      <c r="EH891" s="170">
        <f t="shared" si="1927"/>
        <v>0</v>
      </c>
      <c r="EI891" s="208">
        <f t="shared" si="1928"/>
        <v>0</v>
      </c>
      <c r="EJ891" s="328">
        <v>40.1</v>
      </c>
      <c r="EK891" s="328">
        <f t="shared" si="2023"/>
        <v>0</v>
      </c>
      <c r="EL891" s="329">
        <f t="shared" si="2024"/>
        <v>0</v>
      </c>
      <c r="EM891" s="329">
        <f t="shared" si="2025"/>
        <v>0</v>
      </c>
      <c r="EN891" s="329">
        <f t="shared" si="2026"/>
        <v>0</v>
      </c>
      <c r="EO891" s="329">
        <f t="shared" si="2027"/>
        <v>0</v>
      </c>
      <c r="EP891" s="329">
        <f t="shared" si="2028"/>
        <v>0</v>
      </c>
      <c r="EQ891" s="329">
        <f t="shared" si="2029"/>
        <v>0</v>
      </c>
      <c r="ER891" s="170">
        <f t="shared" si="1929"/>
        <v>0</v>
      </c>
      <c r="ES891" s="208">
        <f t="shared" si="1930"/>
        <v>0</v>
      </c>
      <c r="ET891" s="328">
        <v>40.1</v>
      </c>
      <c r="EU891" s="328">
        <f t="shared" si="2030"/>
        <v>0</v>
      </c>
      <c r="EV891" s="329">
        <f t="shared" si="2031"/>
        <v>0</v>
      </c>
      <c r="EW891" s="329">
        <f t="shared" si="2032"/>
        <v>0</v>
      </c>
      <c r="EX891" s="329">
        <f t="shared" si="2033"/>
        <v>0</v>
      </c>
      <c r="EY891" s="329">
        <f t="shared" si="2034"/>
        <v>0</v>
      </c>
      <c r="EZ891" s="329">
        <f t="shared" si="2035"/>
        <v>0</v>
      </c>
      <c r="FA891" s="329">
        <f t="shared" si="2036"/>
        <v>0</v>
      </c>
      <c r="FB891" s="170">
        <f t="shared" si="1931"/>
        <v>0</v>
      </c>
      <c r="FC891" s="208">
        <f t="shared" si="1932"/>
        <v>0</v>
      </c>
      <c r="FD891" s="328">
        <v>40.1</v>
      </c>
      <c r="FE891" s="328">
        <f t="shared" si="2037"/>
        <v>0</v>
      </c>
      <c r="FF891" s="329">
        <f t="shared" si="2038"/>
        <v>0</v>
      </c>
      <c r="FG891" s="329">
        <f t="shared" si="2039"/>
        <v>0</v>
      </c>
      <c r="FH891" s="329">
        <f t="shared" si="2040"/>
        <v>0</v>
      </c>
      <c r="FI891" s="329">
        <f t="shared" si="2041"/>
        <v>0</v>
      </c>
      <c r="FJ891" s="329">
        <f t="shared" si="2042"/>
        <v>0</v>
      </c>
      <c r="FK891" s="329">
        <f t="shared" si="2043"/>
        <v>0</v>
      </c>
      <c r="FL891" s="170">
        <f t="shared" si="1891"/>
        <v>0</v>
      </c>
      <c r="FM891" s="208">
        <f t="shared" si="1933"/>
        <v>0</v>
      </c>
      <c r="FN891" s="328">
        <v>40.1</v>
      </c>
      <c r="FO891" s="328">
        <f t="shared" si="2070"/>
        <v>0</v>
      </c>
      <c r="FP891" s="329">
        <f t="shared" si="2071"/>
        <v>0</v>
      </c>
      <c r="FQ891" s="329">
        <f t="shared" si="2072"/>
        <v>0</v>
      </c>
      <c r="FR891" s="329">
        <f t="shared" si="2073"/>
        <v>0</v>
      </c>
      <c r="FS891" s="329">
        <f t="shared" si="2074"/>
        <v>0</v>
      </c>
      <c r="FT891" s="329">
        <f t="shared" si="2075"/>
        <v>0</v>
      </c>
      <c r="FU891" s="329">
        <f t="shared" si="2076"/>
        <v>0</v>
      </c>
      <c r="FV891" s="170">
        <f t="shared" si="1892"/>
        <v>0</v>
      </c>
      <c r="FW891" s="208">
        <f t="shared" si="1934"/>
        <v>0</v>
      </c>
      <c r="FX891" s="328">
        <v>40.1</v>
      </c>
      <c r="FY891" s="328">
        <f t="shared" si="2077"/>
        <v>0</v>
      </c>
      <c r="FZ891" s="329">
        <f t="shared" si="2078"/>
        <v>0</v>
      </c>
      <c r="GA891" s="329">
        <f t="shared" si="2079"/>
        <v>0</v>
      </c>
      <c r="GB891" s="329">
        <f t="shared" si="2080"/>
        <v>0</v>
      </c>
      <c r="GC891" s="329">
        <f t="shared" si="2081"/>
        <v>0</v>
      </c>
      <c r="GD891" s="329">
        <f t="shared" si="2082"/>
        <v>0</v>
      </c>
      <c r="GE891" s="329">
        <f t="shared" si="2083"/>
        <v>0</v>
      </c>
      <c r="GF891" s="170">
        <f t="shared" si="1893"/>
        <v>0</v>
      </c>
      <c r="GG891" s="208">
        <f t="shared" si="1935"/>
        <v>0</v>
      </c>
      <c r="GH891" s="328">
        <v>40.1</v>
      </c>
      <c r="GI891" s="328">
        <f t="shared" si="2084"/>
        <v>0</v>
      </c>
      <c r="GJ891" s="329">
        <f t="shared" si="2085"/>
        <v>0</v>
      </c>
      <c r="GK891" s="329">
        <f t="shared" si="2086"/>
        <v>0</v>
      </c>
      <c r="GL891" s="329">
        <f t="shared" si="2087"/>
        <v>0</v>
      </c>
      <c r="GM891" s="329">
        <f t="shared" si="2088"/>
        <v>0</v>
      </c>
      <c r="GN891" s="329">
        <f t="shared" si="2089"/>
        <v>0</v>
      </c>
      <c r="GO891" s="329">
        <f t="shared" si="2090"/>
        <v>0</v>
      </c>
      <c r="GP891" s="170">
        <f t="shared" si="1894"/>
        <v>0</v>
      </c>
      <c r="GQ891" s="208">
        <f t="shared" si="1936"/>
        <v>0</v>
      </c>
      <c r="GR891" s="328">
        <v>40.1</v>
      </c>
      <c r="GS891" s="328">
        <f t="shared" si="2091"/>
        <v>0</v>
      </c>
      <c r="GT891" s="329">
        <f t="shared" si="2092"/>
        <v>0</v>
      </c>
      <c r="GU891" s="329">
        <f t="shared" si="2093"/>
        <v>0</v>
      </c>
      <c r="GV891" s="329">
        <f t="shared" si="2094"/>
        <v>0</v>
      </c>
      <c r="GW891" s="329">
        <f t="shared" si="2095"/>
        <v>0</v>
      </c>
      <c r="GX891" s="329">
        <f t="shared" si="2096"/>
        <v>0</v>
      </c>
      <c r="GY891" s="329">
        <f t="shared" si="2097"/>
        <v>0</v>
      </c>
      <c r="GZ891" s="170">
        <f t="shared" si="1895"/>
        <v>0</v>
      </c>
      <c r="HA891" s="208">
        <f t="shared" si="1937"/>
        <v>0</v>
      </c>
      <c r="HB891" s="328">
        <v>40.1</v>
      </c>
      <c r="HC891" s="328">
        <f t="shared" si="1938"/>
        <v>0</v>
      </c>
      <c r="HD891" s="329">
        <f t="shared" si="2044"/>
        <v>0</v>
      </c>
      <c r="HE891" s="329">
        <f t="shared" si="2045"/>
        <v>0</v>
      </c>
      <c r="HF891" s="329">
        <f t="shared" si="2046"/>
        <v>0</v>
      </c>
      <c r="HG891" s="329">
        <f t="shared" si="2047"/>
        <v>0</v>
      </c>
      <c r="HH891" s="329">
        <f t="shared" si="2048"/>
        <v>0</v>
      </c>
      <c r="HI891" s="329">
        <f t="shared" si="2049"/>
        <v>0</v>
      </c>
      <c r="HJ891" s="170">
        <f t="shared" si="1896"/>
        <v>0</v>
      </c>
      <c r="HK891" s="208">
        <f t="shared" si="1939"/>
        <v>0</v>
      </c>
      <c r="HL891" s="328">
        <v>40.1</v>
      </c>
      <c r="HM891" s="328">
        <f t="shared" si="1940"/>
        <v>0</v>
      </c>
      <c r="HN891" s="329">
        <f t="shared" si="2050"/>
        <v>0</v>
      </c>
      <c r="HO891" s="329">
        <f t="shared" si="2051"/>
        <v>0</v>
      </c>
      <c r="HP891" s="329">
        <f t="shared" si="2052"/>
        <v>0</v>
      </c>
      <c r="HQ891" s="329">
        <f t="shared" si="2053"/>
        <v>0</v>
      </c>
      <c r="HR891" s="329">
        <f t="shared" si="2054"/>
        <v>0</v>
      </c>
      <c r="HS891" s="329">
        <f t="shared" si="2055"/>
        <v>0</v>
      </c>
      <c r="HT891" s="170">
        <f t="shared" si="1941"/>
        <v>0</v>
      </c>
      <c r="HU891" s="208">
        <f t="shared" si="1942"/>
        <v>0</v>
      </c>
      <c r="HV891" s="328">
        <v>40.1</v>
      </c>
      <c r="HW891" s="328">
        <f t="shared" si="2056"/>
        <v>0</v>
      </c>
      <c r="HX891" s="329">
        <f t="shared" si="2057"/>
        <v>0</v>
      </c>
      <c r="HY891" s="329">
        <f t="shared" si="2058"/>
        <v>0</v>
      </c>
      <c r="HZ891" s="329">
        <f t="shared" si="2059"/>
        <v>0</v>
      </c>
      <c r="IA891" s="329">
        <f t="shared" si="2060"/>
        <v>0</v>
      </c>
      <c r="IB891" s="329">
        <f t="shared" si="2061"/>
        <v>0</v>
      </c>
      <c r="IC891" s="329">
        <f t="shared" si="2062"/>
        <v>0</v>
      </c>
      <c r="ID891" s="170">
        <f t="shared" si="1943"/>
        <v>0</v>
      </c>
      <c r="IE891" s="208">
        <f t="shared" si="1944"/>
        <v>0</v>
      </c>
      <c r="IF891" s="328">
        <v>40.1</v>
      </c>
      <c r="IG891" s="328">
        <f t="shared" si="2063"/>
        <v>0</v>
      </c>
      <c r="IH891" s="329">
        <f t="shared" si="2064"/>
        <v>0</v>
      </c>
      <c r="II891" s="329">
        <f t="shared" si="2065"/>
        <v>0</v>
      </c>
      <c r="IJ891" s="329">
        <f t="shared" si="2066"/>
        <v>0</v>
      </c>
      <c r="IK891" s="329">
        <f t="shared" si="2067"/>
        <v>0</v>
      </c>
      <c r="IL891" s="329">
        <f t="shared" si="2068"/>
        <v>0</v>
      </c>
      <c r="IM891" s="329">
        <f t="shared" si="2069"/>
        <v>0</v>
      </c>
      <c r="IN891" s="170">
        <f t="shared" si="1897"/>
        <v>0</v>
      </c>
    </row>
    <row r="892" spans="1:248">
      <c r="A892" s="318"/>
      <c r="B892" s="318"/>
      <c r="C892" s="318"/>
      <c r="D892" s="318"/>
      <c r="E892" s="318"/>
      <c r="F892" s="318"/>
      <c r="G892" s="318"/>
      <c r="H892" s="318"/>
      <c r="I892" s="318"/>
      <c r="K892" s="318"/>
      <c r="L892" s="318"/>
      <c r="M892" s="318"/>
      <c r="N892" s="318"/>
      <c r="O892" s="318"/>
      <c r="P892" s="318"/>
      <c r="Q892" s="318"/>
      <c r="R892" s="318"/>
      <c r="S892" s="208">
        <f t="shared" si="1945"/>
        <v>0</v>
      </c>
      <c r="T892" s="328">
        <v>40.200000000000003</v>
      </c>
      <c r="U892" s="328">
        <f t="shared" si="1946"/>
        <v>0</v>
      </c>
      <c r="V892" s="329">
        <f t="shared" si="1947"/>
        <v>0</v>
      </c>
      <c r="W892" s="329">
        <f t="shared" si="1948"/>
        <v>0</v>
      </c>
      <c r="X892" s="329">
        <f t="shared" si="1949"/>
        <v>0</v>
      </c>
      <c r="Y892" s="329">
        <f t="shared" si="1950"/>
        <v>0</v>
      </c>
      <c r="Z892" s="329">
        <f t="shared" si="1951"/>
        <v>0</v>
      </c>
      <c r="AA892" s="329">
        <f t="shared" si="1952"/>
        <v>0</v>
      </c>
      <c r="AB892" s="170">
        <f t="shared" si="1898"/>
        <v>0</v>
      </c>
      <c r="AC892" s="208">
        <f t="shared" si="1899"/>
        <v>0</v>
      </c>
      <c r="AD892" s="328">
        <v>40.200000000000003</v>
      </c>
      <c r="AE892" s="328">
        <f t="shared" si="1953"/>
        <v>0</v>
      </c>
      <c r="AF892" s="329">
        <f t="shared" si="1954"/>
        <v>0</v>
      </c>
      <c r="AG892" s="329">
        <f t="shared" si="1955"/>
        <v>0</v>
      </c>
      <c r="AH892" s="329">
        <f t="shared" si="1956"/>
        <v>0</v>
      </c>
      <c r="AI892" s="329">
        <f t="shared" si="1957"/>
        <v>0</v>
      </c>
      <c r="AJ892" s="329">
        <f t="shared" si="1958"/>
        <v>0</v>
      </c>
      <c r="AK892" s="329">
        <f t="shared" si="1959"/>
        <v>0</v>
      </c>
      <c r="AL892" s="170">
        <f t="shared" si="1900"/>
        <v>0</v>
      </c>
      <c r="AM892" s="208">
        <f t="shared" si="1901"/>
        <v>0</v>
      </c>
      <c r="AN892" s="328">
        <v>40.200000000000003</v>
      </c>
      <c r="AO892" s="328">
        <f t="shared" si="1960"/>
        <v>0</v>
      </c>
      <c r="AP892" s="329">
        <f t="shared" si="1961"/>
        <v>0</v>
      </c>
      <c r="AQ892" s="329">
        <f t="shared" si="1962"/>
        <v>0</v>
      </c>
      <c r="AR892" s="329">
        <f t="shared" si="1963"/>
        <v>0</v>
      </c>
      <c r="AS892" s="329">
        <f t="shared" si="1964"/>
        <v>0</v>
      </c>
      <c r="AT892" s="329">
        <f t="shared" si="1965"/>
        <v>0</v>
      </c>
      <c r="AU892" s="329">
        <f t="shared" si="1966"/>
        <v>0</v>
      </c>
      <c r="AV892" s="170">
        <f t="shared" si="1902"/>
        <v>0</v>
      </c>
      <c r="AW892" s="208">
        <f t="shared" si="1903"/>
        <v>0</v>
      </c>
      <c r="AX892" s="328">
        <v>40.200000000000003</v>
      </c>
      <c r="AY892" s="328">
        <f t="shared" si="1967"/>
        <v>0</v>
      </c>
      <c r="AZ892" s="329">
        <f t="shared" si="1968"/>
        <v>0</v>
      </c>
      <c r="BA892" s="329">
        <f t="shared" si="1969"/>
        <v>0</v>
      </c>
      <c r="BB892" s="329">
        <f t="shared" si="1970"/>
        <v>0</v>
      </c>
      <c r="BC892" s="329">
        <f t="shared" si="1971"/>
        <v>0</v>
      </c>
      <c r="BD892" s="329">
        <f t="shared" si="1972"/>
        <v>0</v>
      </c>
      <c r="BE892" s="329">
        <f t="shared" si="1973"/>
        <v>0</v>
      </c>
      <c r="BF892" s="170">
        <f t="shared" si="1904"/>
        <v>0</v>
      </c>
      <c r="BG892" s="208">
        <f t="shared" si="1905"/>
        <v>0</v>
      </c>
      <c r="BH892" s="328">
        <v>40.200000000000003</v>
      </c>
      <c r="BI892" s="328">
        <f t="shared" si="1906"/>
        <v>0</v>
      </c>
      <c r="BJ892" s="329">
        <f t="shared" si="1907"/>
        <v>0</v>
      </c>
      <c r="BK892" s="329">
        <f t="shared" si="1908"/>
        <v>0</v>
      </c>
      <c r="BL892" s="329">
        <f t="shared" si="1909"/>
        <v>0</v>
      </c>
      <c r="BM892" s="329">
        <f t="shared" si="1910"/>
        <v>0</v>
      </c>
      <c r="BN892" s="329">
        <f t="shared" si="1911"/>
        <v>0</v>
      </c>
      <c r="BO892" s="329">
        <f t="shared" si="1912"/>
        <v>0</v>
      </c>
      <c r="BP892" s="170">
        <f t="shared" si="1913"/>
        <v>0</v>
      </c>
      <c r="BQ892" s="208">
        <f t="shared" si="1914"/>
        <v>0</v>
      </c>
      <c r="BR892" s="328">
        <v>40.200000000000003</v>
      </c>
      <c r="BS892" s="328">
        <f t="shared" si="1974"/>
        <v>0</v>
      </c>
      <c r="BT892" s="329">
        <f t="shared" si="1975"/>
        <v>0</v>
      </c>
      <c r="BU892" s="329">
        <f t="shared" si="1976"/>
        <v>0</v>
      </c>
      <c r="BV892" s="329">
        <f t="shared" si="1977"/>
        <v>0</v>
      </c>
      <c r="BW892" s="329">
        <f t="shared" si="1978"/>
        <v>0</v>
      </c>
      <c r="BX892" s="329">
        <f t="shared" si="1979"/>
        <v>0</v>
      </c>
      <c r="BY892" s="329">
        <f t="shared" si="1980"/>
        <v>0</v>
      </c>
      <c r="BZ892" s="170">
        <f t="shared" si="1915"/>
        <v>0</v>
      </c>
      <c r="CA892" s="208">
        <f t="shared" si="1916"/>
        <v>0</v>
      </c>
      <c r="CB892" s="328">
        <v>40.200000000000003</v>
      </c>
      <c r="CC892" s="328">
        <f t="shared" si="1981"/>
        <v>0</v>
      </c>
      <c r="CD892" s="329">
        <f t="shared" si="1982"/>
        <v>0</v>
      </c>
      <c r="CE892" s="329">
        <f t="shared" si="1983"/>
        <v>0</v>
      </c>
      <c r="CF892" s="329">
        <f t="shared" si="1984"/>
        <v>0</v>
      </c>
      <c r="CG892" s="329">
        <f t="shared" si="1985"/>
        <v>0</v>
      </c>
      <c r="CH892" s="329">
        <f t="shared" si="1986"/>
        <v>0</v>
      </c>
      <c r="CI892" s="329">
        <f t="shared" si="1987"/>
        <v>0</v>
      </c>
      <c r="CJ892" s="170">
        <f t="shared" si="1917"/>
        <v>0</v>
      </c>
      <c r="CK892" s="208">
        <f t="shared" si="1918"/>
        <v>0</v>
      </c>
      <c r="CL892" s="328">
        <v>40.200000000000003</v>
      </c>
      <c r="CM892" s="328">
        <f t="shared" si="1988"/>
        <v>0</v>
      </c>
      <c r="CN892" s="329">
        <f t="shared" si="1989"/>
        <v>0</v>
      </c>
      <c r="CO892" s="329">
        <f t="shared" si="1990"/>
        <v>0</v>
      </c>
      <c r="CP892" s="329">
        <f t="shared" si="1991"/>
        <v>0</v>
      </c>
      <c r="CQ892" s="329">
        <f t="shared" si="1992"/>
        <v>0</v>
      </c>
      <c r="CR892" s="329">
        <f t="shared" si="1993"/>
        <v>0</v>
      </c>
      <c r="CS892" s="329">
        <f t="shared" si="1994"/>
        <v>0</v>
      </c>
      <c r="CT892" s="170">
        <f t="shared" si="1919"/>
        <v>0</v>
      </c>
      <c r="CU892" s="208">
        <f t="shared" si="1920"/>
        <v>0</v>
      </c>
      <c r="CV892" s="328">
        <v>40.200000000000003</v>
      </c>
      <c r="CW892" s="328">
        <f t="shared" si="1995"/>
        <v>0</v>
      </c>
      <c r="CX892" s="329">
        <f t="shared" si="1996"/>
        <v>0</v>
      </c>
      <c r="CY892" s="329">
        <f t="shared" si="1997"/>
        <v>0</v>
      </c>
      <c r="CZ892" s="329">
        <f t="shared" si="1998"/>
        <v>0</v>
      </c>
      <c r="DA892" s="329">
        <f t="shared" si="1999"/>
        <v>0</v>
      </c>
      <c r="DB892" s="329">
        <f t="shared" si="2000"/>
        <v>0</v>
      </c>
      <c r="DC892" s="329">
        <f t="shared" si="2001"/>
        <v>0</v>
      </c>
      <c r="DD892" s="170">
        <f t="shared" si="1921"/>
        <v>0</v>
      </c>
      <c r="DE892" s="208">
        <f t="shared" si="1922"/>
        <v>0</v>
      </c>
      <c r="DF892" s="328">
        <v>40.200000000000003</v>
      </c>
      <c r="DG892" s="328">
        <f t="shared" si="2002"/>
        <v>0</v>
      </c>
      <c r="DH892" s="329">
        <f t="shared" si="2003"/>
        <v>0</v>
      </c>
      <c r="DI892" s="329">
        <f t="shared" si="2004"/>
        <v>0</v>
      </c>
      <c r="DJ892" s="329">
        <f t="shared" si="2005"/>
        <v>0</v>
      </c>
      <c r="DK892" s="329">
        <f t="shared" si="2006"/>
        <v>0</v>
      </c>
      <c r="DL892" s="329">
        <f t="shared" si="2007"/>
        <v>0</v>
      </c>
      <c r="DM892" s="329">
        <f t="shared" si="2008"/>
        <v>0</v>
      </c>
      <c r="DN892" s="170">
        <f t="shared" si="1923"/>
        <v>0</v>
      </c>
      <c r="DO892" s="208">
        <f t="shared" si="1924"/>
        <v>0</v>
      </c>
      <c r="DP892" s="328">
        <v>40.200000000000003</v>
      </c>
      <c r="DQ892" s="328">
        <f t="shared" si="2009"/>
        <v>0</v>
      </c>
      <c r="DR892" s="329">
        <f t="shared" si="2010"/>
        <v>0</v>
      </c>
      <c r="DS892" s="329">
        <f t="shared" si="2011"/>
        <v>0</v>
      </c>
      <c r="DT892" s="329">
        <f t="shared" si="2012"/>
        <v>0</v>
      </c>
      <c r="DU892" s="329">
        <f t="shared" si="2013"/>
        <v>0</v>
      </c>
      <c r="DV892" s="329">
        <f t="shared" si="2014"/>
        <v>0</v>
      </c>
      <c r="DW892" s="329">
        <f t="shared" si="2015"/>
        <v>0</v>
      </c>
      <c r="DX892" s="170">
        <f t="shared" si="1925"/>
        <v>0</v>
      </c>
      <c r="DY892" s="208">
        <f t="shared" si="1926"/>
        <v>0</v>
      </c>
      <c r="DZ892" s="328">
        <v>40.200000000000003</v>
      </c>
      <c r="EA892" s="328">
        <f t="shared" si="2016"/>
        <v>0</v>
      </c>
      <c r="EB892" s="329">
        <f t="shared" si="2017"/>
        <v>0</v>
      </c>
      <c r="EC892" s="329">
        <f t="shared" si="2018"/>
        <v>0</v>
      </c>
      <c r="ED892" s="329">
        <f t="shared" si="2019"/>
        <v>0</v>
      </c>
      <c r="EE892" s="329">
        <f t="shared" si="2020"/>
        <v>0</v>
      </c>
      <c r="EF892" s="329">
        <f t="shared" si="2021"/>
        <v>0</v>
      </c>
      <c r="EG892" s="329">
        <f t="shared" si="2022"/>
        <v>0</v>
      </c>
      <c r="EH892" s="170">
        <f t="shared" si="1927"/>
        <v>0</v>
      </c>
      <c r="EI892" s="208">
        <f t="shared" si="1928"/>
        <v>0</v>
      </c>
      <c r="EJ892" s="328">
        <v>40.200000000000003</v>
      </c>
      <c r="EK892" s="328">
        <f t="shared" si="2023"/>
        <v>0</v>
      </c>
      <c r="EL892" s="329">
        <f t="shared" si="2024"/>
        <v>0</v>
      </c>
      <c r="EM892" s="329">
        <f t="shared" si="2025"/>
        <v>0</v>
      </c>
      <c r="EN892" s="329">
        <f t="shared" si="2026"/>
        <v>0</v>
      </c>
      <c r="EO892" s="329">
        <f t="shared" si="2027"/>
        <v>0</v>
      </c>
      <c r="EP892" s="329">
        <f t="shared" si="2028"/>
        <v>0</v>
      </c>
      <c r="EQ892" s="329">
        <f t="shared" si="2029"/>
        <v>0</v>
      </c>
      <c r="ER892" s="170">
        <f t="shared" si="1929"/>
        <v>0</v>
      </c>
      <c r="ES892" s="208">
        <f t="shared" si="1930"/>
        <v>0</v>
      </c>
      <c r="ET892" s="328">
        <v>40.200000000000003</v>
      </c>
      <c r="EU892" s="328">
        <f t="shared" si="2030"/>
        <v>0</v>
      </c>
      <c r="EV892" s="329">
        <f t="shared" si="2031"/>
        <v>0</v>
      </c>
      <c r="EW892" s="329">
        <f t="shared" si="2032"/>
        <v>0</v>
      </c>
      <c r="EX892" s="329">
        <f t="shared" si="2033"/>
        <v>0</v>
      </c>
      <c r="EY892" s="329">
        <f t="shared" si="2034"/>
        <v>0</v>
      </c>
      <c r="EZ892" s="329">
        <f t="shared" si="2035"/>
        <v>0</v>
      </c>
      <c r="FA892" s="329">
        <f t="shared" si="2036"/>
        <v>0</v>
      </c>
      <c r="FB892" s="170">
        <f t="shared" si="1931"/>
        <v>0</v>
      </c>
      <c r="FC892" s="208">
        <f t="shared" si="1932"/>
        <v>0</v>
      </c>
      <c r="FD892" s="328">
        <v>40.200000000000003</v>
      </c>
      <c r="FE892" s="328">
        <f t="shared" si="2037"/>
        <v>0</v>
      </c>
      <c r="FF892" s="329">
        <f t="shared" si="2038"/>
        <v>0</v>
      </c>
      <c r="FG892" s="329">
        <f t="shared" si="2039"/>
        <v>0</v>
      </c>
      <c r="FH892" s="329">
        <f t="shared" si="2040"/>
        <v>0</v>
      </c>
      <c r="FI892" s="329">
        <f t="shared" si="2041"/>
        <v>0</v>
      </c>
      <c r="FJ892" s="329">
        <f t="shared" si="2042"/>
        <v>0</v>
      </c>
      <c r="FK892" s="329">
        <f t="shared" si="2043"/>
        <v>0</v>
      </c>
      <c r="FL892" s="170">
        <f t="shared" si="1891"/>
        <v>0</v>
      </c>
      <c r="FM892" s="208">
        <f t="shared" si="1933"/>
        <v>0</v>
      </c>
      <c r="FN892" s="328">
        <v>40.200000000000003</v>
      </c>
      <c r="FO892" s="328">
        <f t="shared" si="2070"/>
        <v>0</v>
      </c>
      <c r="FP892" s="329">
        <f t="shared" si="2071"/>
        <v>0</v>
      </c>
      <c r="FQ892" s="329">
        <f t="shared" si="2072"/>
        <v>0</v>
      </c>
      <c r="FR892" s="329">
        <f t="shared" si="2073"/>
        <v>0</v>
      </c>
      <c r="FS892" s="329">
        <f t="shared" si="2074"/>
        <v>0</v>
      </c>
      <c r="FT892" s="329">
        <f t="shared" si="2075"/>
        <v>0</v>
      </c>
      <c r="FU892" s="329">
        <f t="shared" si="2076"/>
        <v>0</v>
      </c>
      <c r="FV892" s="170">
        <f t="shared" si="1892"/>
        <v>0</v>
      </c>
      <c r="FW892" s="208">
        <f t="shared" si="1934"/>
        <v>0</v>
      </c>
      <c r="FX892" s="328">
        <v>40.200000000000003</v>
      </c>
      <c r="FY892" s="328">
        <f t="shared" si="2077"/>
        <v>0</v>
      </c>
      <c r="FZ892" s="329">
        <f t="shared" si="2078"/>
        <v>0</v>
      </c>
      <c r="GA892" s="329">
        <f t="shared" si="2079"/>
        <v>0</v>
      </c>
      <c r="GB892" s="329">
        <f t="shared" si="2080"/>
        <v>0</v>
      </c>
      <c r="GC892" s="329">
        <f t="shared" si="2081"/>
        <v>0</v>
      </c>
      <c r="GD892" s="329">
        <f t="shared" si="2082"/>
        <v>0</v>
      </c>
      <c r="GE892" s="329">
        <f t="shared" si="2083"/>
        <v>0</v>
      </c>
      <c r="GF892" s="170">
        <f t="shared" si="1893"/>
        <v>0</v>
      </c>
      <c r="GG892" s="208">
        <f t="shared" si="1935"/>
        <v>0</v>
      </c>
      <c r="GH892" s="328">
        <v>40.200000000000003</v>
      </c>
      <c r="GI892" s="328">
        <f t="shared" si="2084"/>
        <v>0</v>
      </c>
      <c r="GJ892" s="329">
        <f t="shared" si="2085"/>
        <v>0</v>
      </c>
      <c r="GK892" s="329">
        <f t="shared" si="2086"/>
        <v>0</v>
      </c>
      <c r="GL892" s="329">
        <f t="shared" si="2087"/>
        <v>0</v>
      </c>
      <c r="GM892" s="329">
        <f t="shared" si="2088"/>
        <v>0</v>
      </c>
      <c r="GN892" s="329">
        <f t="shared" si="2089"/>
        <v>0</v>
      </c>
      <c r="GO892" s="329">
        <f t="shared" si="2090"/>
        <v>0</v>
      </c>
      <c r="GP892" s="170">
        <f t="shared" si="1894"/>
        <v>0</v>
      </c>
      <c r="GQ892" s="208">
        <f t="shared" si="1936"/>
        <v>0</v>
      </c>
      <c r="GR892" s="328">
        <v>40.200000000000003</v>
      </c>
      <c r="GS892" s="328">
        <f t="shared" si="2091"/>
        <v>0</v>
      </c>
      <c r="GT892" s="329">
        <f t="shared" si="2092"/>
        <v>0</v>
      </c>
      <c r="GU892" s="329">
        <f t="shared" si="2093"/>
        <v>0</v>
      </c>
      <c r="GV892" s="329">
        <f t="shared" si="2094"/>
        <v>0</v>
      </c>
      <c r="GW892" s="329">
        <f t="shared" si="2095"/>
        <v>0</v>
      </c>
      <c r="GX892" s="329">
        <f t="shared" si="2096"/>
        <v>0</v>
      </c>
      <c r="GY892" s="329">
        <f t="shared" si="2097"/>
        <v>0</v>
      </c>
      <c r="GZ892" s="170">
        <f t="shared" si="1895"/>
        <v>0</v>
      </c>
      <c r="HA892" s="208">
        <f t="shared" si="1937"/>
        <v>0</v>
      </c>
      <c r="HB892" s="328">
        <v>40.200000000000003</v>
      </c>
      <c r="HC892" s="328">
        <f t="shared" si="1938"/>
        <v>0</v>
      </c>
      <c r="HD892" s="329">
        <f t="shared" si="2044"/>
        <v>0</v>
      </c>
      <c r="HE892" s="329">
        <f t="shared" si="2045"/>
        <v>0</v>
      </c>
      <c r="HF892" s="329">
        <f t="shared" si="2046"/>
        <v>0</v>
      </c>
      <c r="HG892" s="329">
        <f t="shared" si="2047"/>
        <v>0</v>
      </c>
      <c r="HH892" s="329">
        <f t="shared" si="2048"/>
        <v>0</v>
      </c>
      <c r="HI892" s="329">
        <f t="shared" si="2049"/>
        <v>0</v>
      </c>
      <c r="HJ892" s="170">
        <f t="shared" si="1896"/>
        <v>0</v>
      </c>
      <c r="HK892" s="208">
        <f t="shared" si="1939"/>
        <v>0</v>
      </c>
      <c r="HL892" s="328">
        <v>40.200000000000003</v>
      </c>
      <c r="HM892" s="328">
        <f t="shared" si="1940"/>
        <v>0</v>
      </c>
      <c r="HN892" s="329">
        <f t="shared" si="2050"/>
        <v>0</v>
      </c>
      <c r="HO892" s="329">
        <f t="shared" si="2051"/>
        <v>0</v>
      </c>
      <c r="HP892" s="329">
        <f t="shared" si="2052"/>
        <v>0</v>
      </c>
      <c r="HQ892" s="329">
        <f t="shared" si="2053"/>
        <v>0</v>
      </c>
      <c r="HR892" s="329">
        <f t="shared" si="2054"/>
        <v>0</v>
      </c>
      <c r="HS892" s="329">
        <f t="shared" si="2055"/>
        <v>0</v>
      </c>
      <c r="HT892" s="170">
        <f t="shared" si="1941"/>
        <v>0</v>
      </c>
      <c r="HU892" s="208">
        <f t="shared" si="1942"/>
        <v>0</v>
      </c>
      <c r="HV892" s="328">
        <v>40.200000000000003</v>
      </c>
      <c r="HW892" s="328">
        <f t="shared" si="2056"/>
        <v>0</v>
      </c>
      <c r="HX892" s="329">
        <f t="shared" si="2057"/>
        <v>0</v>
      </c>
      <c r="HY892" s="329">
        <f t="shared" si="2058"/>
        <v>0</v>
      </c>
      <c r="HZ892" s="329">
        <f t="shared" si="2059"/>
        <v>0</v>
      </c>
      <c r="IA892" s="329">
        <f t="shared" si="2060"/>
        <v>0</v>
      </c>
      <c r="IB892" s="329">
        <f t="shared" si="2061"/>
        <v>0</v>
      </c>
      <c r="IC892" s="329">
        <f t="shared" si="2062"/>
        <v>0</v>
      </c>
      <c r="ID892" s="170">
        <f t="shared" si="1943"/>
        <v>0</v>
      </c>
      <c r="IE892" s="208">
        <f t="shared" si="1944"/>
        <v>0</v>
      </c>
      <c r="IF892" s="328">
        <v>40.200000000000003</v>
      </c>
      <c r="IG892" s="328">
        <f t="shared" si="2063"/>
        <v>0</v>
      </c>
      <c r="IH892" s="329">
        <f t="shared" si="2064"/>
        <v>0</v>
      </c>
      <c r="II892" s="329">
        <f t="shared" si="2065"/>
        <v>0</v>
      </c>
      <c r="IJ892" s="329">
        <f t="shared" si="2066"/>
        <v>0</v>
      </c>
      <c r="IK892" s="329">
        <f t="shared" si="2067"/>
        <v>0</v>
      </c>
      <c r="IL892" s="329">
        <f t="shared" si="2068"/>
        <v>0</v>
      </c>
      <c r="IM892" s="329">
        <f t="shared" si="2069"/>
        <v>0</v>
      </c>
      <c r="IN892" s="170">
        <f t="shared" si="1897"/>
        <v>0</v>
      </c>
    </row>
    <row r="893" spans="1:248">
      <c r="A893" s="318"/>
      <c r="B893" s="318"/>
      <c r="C893" s="318"/>
      <c r="D893" s="318"/>
      <c r="E893" s="318"/>
      <c r="F893" s="318"/>
      <c r="G893" s="318"/>
      <c r="H893" s="318"/>
      <c r="I893" s="318"/>
      <c r="K893" s="318"/>
      <c r="L893" s="318"/>
      <c r="M893" s="318"/>
      <c r="N893" s="318"/>
      <c r="O893" s="318"/>
      <c r="P893" s="318"/>
      <c r="Q893" s="318"/>
      <c r="R893" s="318"/>
      <c r="S893" s="208">
        <f t="shared" si="1945"/>
        <v>0</v>
      </c>
      <c r="T893" s="328">
        <v>40.299999999999997</v>
      </c>
      <c r="U893" s="328">
        <f t="shared" si="1946"/>
        <v>0</v>
      </c>
      <c r="V893" s="329">
        <f t="shared" si="1947"/>
        <v>0</v>
      </c>
      <c r="W893" s="329">
        <f t="shared" si="1948"/>
        <v>0</v>
      </c>
      <c r="X893" s="329">
        <f t="shared" si="1949"/>
        <v>0</v>
      </c>
      <c r="Y893" s="329">
        <f t="shared" si="1950"/>
        <v>0</v>
      </c>
      <c r="Z893" s="329">
        <f t="shared" si="1951"/>
        <v>0</v>
      </c>
      <c r="AA893" s="329">
        <f t="shared" si="1952"/>
        <v>0</v>
      </c>
      <c r="AB893" s="170">
        <f t="shared" si="1898"/>
        <v>0</v>
      </c>
      <c r="AC893" s="208">
        <f t="shared" si="1899"/>
        <v>0</v>
      </c>
      <c r="AD893" s="328">
        <v>40.299999999999997</v>
      </c>
      <c r="AE893" s="328">
        <f t="shared" si="1953"/>
        <v>0</v>
      </c>
      <c r="AF893" s="329">
        <f t="shared" si="1954"/>
        <v>0</v>
      </c>
      <c r="AG893" s="329">
        <f t="shared" si="1955"/>
        <v>0</v>
      </c>
      <c r="AH893" s="329">
        <f t="shared" si="1956"/>
        <v>0</v>
      </c>
      <c r="AI893" s="329">
        <f t="shared" si="1957"/>
        <v>0</v>
      </c>
      <c r="AJ893" s="329">
        <f t="shared" si="1958"/>
        <v>0</v>
      </c>
      <c r="AK893" s="329">
        <f t="shared" si="1959"/>
        <v>0</v>
      </c>
      <c r="AL893" s="170">
        <f t="shared" si="1900"/>
        <v>0</v>
      </c>
      <c r="AM893" s="208">
        <f t="shared" si="1901"/>
        <v>0</v>
      </c>
      <c r="AN893" s="328">
        <v>40.299999999999997</v>
      </c>
      <c r="AO893" s="328">
        <f t="shared" si="1960"/>
        <v>0</v>
      </c>
      <c r="AP893" s="329">
        <f t="shared" si="1961"/>
        <v>0</v>
      </c>
      <c r="AQ893" s="329">
        <f t="shared" si="1962"/>
        <v>0</v>
      </c>
      <c r="AR893" s="329">
        <f t="shared" si="1963"/>
        <v>0</v>
      </c>
      <c r="AS893" s="329">
        <f t="shared" si="1964"/>
        <v>0</v>
      </c>
      <c r="AT893" s="329">
        <f t="shared" si="1965"/>
        <v>0</v>
      </c>
      <c r="AU893" s="329">
        <f t="shared" si="1966"/>
        <v>0</v>
      </c>
      <c r="AV893" s="170">
        <f t="shared" si="1902"/>
        <v>0</v>
      </c>
      <c r="AW893" s="208">
        <f t="shared" si="1903"/>
        <v>0</v>
      </c>
      <c r="AX893" s="328">
        <v>40.299999999999997</v>
      </c>
      <c r="AY893" s="328">
        <f t="shared" si="1967"/>
        <v>0</v>
      </c>
      <c r="AZ893" s="329">
        <f t="shared" si="1968"/>
        <v>0</v>
      </c>
      <c r="BA893" s="329">
        <f t="shared" si="1969"/>
        <v>0</v>
      </c>
      <c r="BB893" s="329">
        <f t="shared" si="1970"/>
        <v>0</v>
      </c>
      <c r="BC893" s="329">
        <f t="shared" si="1971"/>
        <v>0</v>
      </c>
      <c r="BD893" s="329">
        <f t="shared" si="1972"/>
        <v>0</v>
      </c>
      <c r="BE893" s="329">
        <f t="shared" si="1973"/>
        <v>0</v>
      </c>
      <c r="BF893" s="170">
        <f t="shared" si="1904"/>
        <v>0</v>
      </c>
      <c r="BG893" s="208">
        <f t="shared" si="1905"/>
        <v>0</v>
      </c>
      <c r="BH893" s="328">
        <v>40.299999999999997</v>
      </c>
      <c r="BI893" s="328">
        <f t="shared" si="1906"/>
        <v>0</v>
      </c>
      <c r="BJ893" s="329">
        <f t="shared" si="1907"/>
        <v>0</v>
      </c>
      <c r="BK893" s="329">
        <f t="shared" si="1908"/>
        <v>0</v>
      </c>
      <c r="BL893" s="329">
        <f t="shared" si="1909"/>
        <v>0</v>
      </c>
      <c r="BM893" s="329">
        <f t="shared" si="1910"/>
        <v>0</v>
      </c>
      <c r="BN893" s="329">
        <f t="shared" si="1911"/>
        <v>0</v>
      </c>
      <c r="BO893" s="329">
        <f t="shared" si="1912"/>
        <v>0</v>
      </c>
      <c r="BP893" s="170">
        <f t="shared" si="1913"/>
        <v>0</v>
      </c>
      <c r="BQ893" s="208">
        <f t="shared" si="1914"/>
        <v>0</v>
      </c>
      <c r="BR893" s="328">
        <v>40.299999999999997</v>
      </c>
      <c r="BS893" s="328">
        <f t="shared" si="1974"/>
        <v>0</v>
      </c>
      <c r="BT893" s="329">
        <f t="shared" si="1975"/>
        <v>0</v>
      </c>
      <c r="BU893" s="329">
        <f t="shared" si="1976"/>
        <v>0</v>
      </c>
      <c r="BV893" s="329">
        <f t="shared" si="1977"/>
        <v>0</v>
      </c>
      <c r="BW893" s="329">
        <f t="shared" si="1978"/>
        <v>0</v>
      </c>
      <c r="BX893" s="329">
        <f t="shared" si="1979"/>
        <v>0</v>
      </c>
      <c r="BY893" s="329">
        <f t="shared" si="1980"/>
        <v>0</v>
      </c>
      <c r="BZ893" s="170">
        <f t="shared" si="1915"/>
        <v>0</v>
      </c>
      <c r="CA893" s="208">
        <f t="shared" si="1916"/>
        <v>0</v>
      </c>
      <c r="CB893" s="328">
        <v>40.299999999999997</v>
      </c>
      <c r="CC893" s="328">
        <f t="shared" si="1981"/>
        <v>0</v>
      </c>
      <c r="CD893" s="329">
        <f t="shared" si="1982"/>
        <v>0</v>
      </c>
      <c r="CE893" s="329">
        <f t="shared" si="1983"/>
        <v>0</v>
      </c>
      <c r="CF893" s="329">
        <f t="shared" si="1984"/>
        <v>0</v>
      </c>
      <c r="CG893" s="329">
        <f t="shared" si="1985"/>
        <v>0</v>
      </c>
      <c r="CH893" s="329">
        <f t="shared" si="1986"/>
        <v>0</v>
      </c>
      <c r="CI893" s="329">
        <f t="shared" si="1987"/>
        <v>0</v>
      </c>
      <c r="CJ893" s="170">
        <f t="shared" si="1917"/>
        <v>0</v>
      </c>
      <c r="CK893" s="208">
        <f t="shared" si="1918"/>
        <v>0</v>
      </c>
      <c r="CL893" s="328">
        <v>40.299999999999997</v>
      </c>
      <c r="CM893" s="328">
        <f t="shared" si="1988"/>
        <v>0</v>
      </c>
      <c r="CN893" s="329">
        <f t="shared" si="1989"/>
        <v>0</v>
      </c>
      <c r="CO893" s="329">
        <f t="shared" si="1990"/>
        <v>0</v>
      </c>
      <c r="CP893" s="329">
        <f t="shared" si="1991"/>
        <v>0</v>
      </c>
      <c r="CQ893" s="329">
        <f t="shared" si="1992"/>
        <v>0</v>
      </c>
      <c r="CR893" s="329">
        <f t="shared" si="1993"/>
        <v>0</v>
      </c>
      <c r="CS893" s="329">
        <f t="shared" si="1994"/>
        <v>0</v>
      </c>
      <c r="CT893" s="170">
        <f t="shared" si="1919"/>
        <v>0</v>
      </c>
      <c r="CU893" s="208">
        <f t="shared" si="1920"/>
        <v>0</v>
      </c>
      <c r="CV893" s="328">
        <v>40.299999999999997</v>
      </c>
      <c r="CW893" s="328">
        <f t="shared" si="1995"/>
        <v>0</v>
      </c>
      <c r="CX893" s="329">
        <f t="shared" si="1996"/>
        <v>0</v>
      </c>
      <c r="CY893" s="329">
        <f t="shared" si="1997"/>
        <v>0</v>
      </c>
      <c r="CZ893" s="329">
        <f t="shared" si="1998"/>
        <v>0</v>
      </c>
      <c r="DA893" s="329">
        <f t="shared" si="1999"/>
        <v>0</v>
      </c>
      <c r="DB893" s="329">
        <f t="shared" si="2000"/>
        <v>0</v>
      </c>
      <c r="DC893" s="329">
        <f t="shared" si="2001"/>
        <v>0</v>
      </c>
      <c r="DD893" s="170">
        <f t="shared" si="1921"/>
        <v>0</v>
      </c>
      <c r="DE893" s="208">
        <f t="shared" si="1922"/>
        <v>0</v>
      </c>
      <c r="DF893" s="328">
        <v>40.299999999999997</v>
      </c>
      <c r="DG893" s="328">
        <f t="shared" si="2002"/>
        <v>0</v>
      </c>
      <c r="DH893" s="329">
        <f t="shared" si="2003"/>
        <v>0</v>
      </c>
      <c r="DI893" s="329">
        <f t="shared" si="2004"/>
        <v>0</v>
      </c>
      <c r="DJ893" s="329">
        <f t="shared" si="2005"/>
        <v>0</v>
      </c>
      <c r="DK893" s="329">
        <f t="shared" si="2006"/>
        <v>0</v>
      </c>
      <c r="DL893" s="329">
        <f t="shared" si="2007"/>
        <v>0</v>
      </c>
      <c r="DM893" s="329">
        <f t="shared" si="2008"/>
        <v>0</v>
      </c>
      <c r="DN893" s="170">
        <f t="shared" si="1923"/>
        <v>0</v>
      </c>
      <c r="DO893" s="208">
        <f t="shared" si="1924"/>
        <v>0</v>
      </c>
      <c r="DP893" s="328">
        <v>40.299999999999997</v>
      </c>
      <c r="DQ893" s="328">
        <f t="shared" si="2009"/>
        <v>0</v>
      </c>
      <c r="DR893" s="329">
        <f t="shared" si="2010"/>
        <v>0</v>
      </c>
      <c r="DS893" s="329">
        <f t="shared" si="2011"/>
        <v>0</v>
      </c>
      <c r="DT893" s="329">
        <f t="shared" si="2012"/>
        <v>0</v>
      </c>
      <c r="DU893" s="329">
        <f t="shared" si="2013"/>
        <v>0</v>
      </c>
      <c r="DV893" s="329">
        <f t="shared" si="2014"/>
        <v>0</v>
      </c>
      <c r="DW893" s="329">
        <f t="shared" si="2015"/>
        <v>0</v>
      </c>
      <c r="DX893" s="170">
        <f t="shared" si="1925"/>
        <v>0</v>
      </c>
      <c r="DY893" s="208">
        <f t="shared" si="1926"/>
        <v>0</v>
      </c>
      <c r="DZ893" s="328">
        <v>40.299999999999997</v>
      </c>
      <c r="EA893" s="328">
        <f t="shared" si="2016"/>
        <v>0</v>
      </c>
      <c r="EB893" s="329">
        <f t="shared" si="2017"/>
        <v>0</v>
      </c>
      <c r="EC893" s="329">
        <f t="shared" si="2018"/>
        <v>0</v>
      </c>
      <c r="ED893" s="329">
        <f t="shared" si="2019"/>
        <v>0</v>
      </c>
      <c r="EE893" s="329">
        <f t="shared" si="2020"/>
        <v>0</v>
      </c>
      <c r="EF893" s="329">
        <f t="shared" si="2021"/>
        <v>0</v>
      </c>
      <c r="EG893" s="329">
        <f t="shared" si="2022"/>
        <v>0</v>
      </c>
      <c r="EH893" s="170">
        <f t="shared" si="1927"/>
        <v>0</v>
      </c>
      <c r="EI893" s="208">
        <f t="shared" si="1928"/>
        <v>0</v>
      </c>
      <c r="EJ893" s="328">
        <v>40.299999999999997</v>
      </c>
      <c r="EK893" s="328">
        <f t="shared" si="2023"/>
        <v>0</v>
      </c>
      <c r="EL893" s="329">
        <f t="shared" si="2024"/>
        <v>0</v>
      </c>
      <c r="EM893" s="329">
        <f t="shared" si="2025"/>
        <v>0</v>
      </c>
      <c r="EN893" s="329">
        <f t="shared" si="2026"/>
        <v>0</v>
      </c>
      <c r="EO893" s="329">
        <f t="shared" si="2027"/>
        <v>0</v>
      </c>
      <c r="EP893" s="329">
        <f t="shared" si="2028"/>
        <v>0</v>
      </c>
      <c r="EQ893" s="329">
        <f t="shared" si="2029"/>
        <v>0</v>
      </c>
      <c r="ER893" s="170">
        <f t="shared" si="1929"/>
        <v>0</v>
      </c>
      <c r="ES893" s="208">
        <f t="shared" si="1930"/>
        <v>0</v>
      </c>
      <c r="ET893" s="328">
        <v>40.299999999999997</v>
      </c>
      <c r="EU893" s="328">
        <f t="shared" si="2030"/>
        <v>0</v>
      </c>
      <c r="EV893" s="329">
        <f t="shared" si="2031"/>
        <v>0</v>
      </c>
      <c r="EW893" s="329">
        <f t="shared" si="2032"/>
        <v>0</v>
      </c>
      <c r="EX893" s="329">
        <f t="shared" si="2033"/>
        <v>0</v>
      </c>
      <c r="EY893" s="329">
        <f t="shared" si="2034"/>
        <v>0</v>
      </c>
      <c r="EZ893" s="329">
        <f t="shared" si="2035"/>
        <v>0</v>
      </c>
      <c r="FA893" s="329">
        <f t="shared" si="2036"/>
        <v>0</v>
      </c>
      <c r="FB893" s="170">
        <f t="shared" si="1931"/>
        <v>0</v>
      </c>
      <c r="FC893" s="208">
        <f t="shared" si="1932"/>
        <v>0</v>
      </c>
      <c r="FD893" s="328">
        <v>40.299999999999997</v>
      </c>
      <c r="FE893" s="328">
        <f t="shared" si="2037"/>
        <v>0</v>
      </c>
      <c r="FF893" s="329">
        <f t="shared" si="2038"/>
        <v>0</v>
      </c>
      <c r="FG893" s="329">
        <f t="shared" si="2039"/>
        <v>0</v>
      </c>
      <c r="FH893" s="329">
        <f t="shared" si="2040"/>
        <v>0</v>
      </c>
      <c r="FI893" s="329">
        <f t="shared" si="2041"/>
        <v>0</v>
      </c>
      <c r="FJ893" s="329">
        <f t="shared" si="2042"/>
        <v>0</v>
      </c>
      <c r="FK893" s="329">
        <f t="shared" si="2043"/>
        <v>0</v>
      </c>
      <c r="FL893" s="170">
        <f t="shared" si="1891"/>
        <v>0</v>
      </c>
      <c r="FM893" s="208">
        <f t="shared" si="1933"/>
        <v>0</v>
      </c>
      <c r="FN893" s="328">
        <v>40.299999999999997</v>
      </c>
      <c r="FO893" s="328">
        <f t="shared" si="2070"/>
        <v>0</v>
      </c>
      <c r="FP893" s="329">
        <f t="shared" si="2071"/>
        <v>0</v>
      </c>
      <c r="FQ893" s="329">
        <f t="shared" si="2072"/>
        <v>0</v>
      </c>
      <c r="FR893" s="329">
        <f t="shared" si="2073"/>
        <v>0</v>
      </c>
      <c r="FS893" s="329">
        <f t="shared" si="2074"/>
        <v>0</v>
      </c>
      <c r="FT893" s="329">
        <f t="shared" si="2075"/>
        <v>0</v>
      </c>
      <c r="FU893" s="329">
        <f t="shared" si="2076"/>
        <v>0</v>
      </c>
      <c r="FV893" s="170">
        <f t="shared" si="1892"/>
        <v>0</v>
      </c>
      <c r="FW893" s="208">
        <f t="shared" si="1934"/>
        <v>0</v>
      </c>
      <c r="FX893" s="328">
        <v>40.299999999999997</v>
      </c>
      <c r="FY893" s="328">
        <f t="shared" si="2077"/>
        <v>0</v>
      </c>
      <c r="FZ893" s="329">
        <f t="shared" si="2078"/>
        <v>0</v>
      </c>
      <c r="GA893" s="329">
        <f t="shared" si="2079"/>
        <v>0</v>
      </c>
      <c r="GB893" s="329">
        <f t="shared" si="2080"/>
        <v>0</v>
      </c>
      <c r="GC893" s="329">
        <f t="shared" si="2081"/>
        <v>0</v>
      </c>
      <c r="GD893" s="329">
        <f t="shared" si="2082"/>
        <v>0</v>
      </c>
      <c r="GE893" s="329">
        <f t="shared" si="2083"/>
        <v>0</v>
      </c>
      <c r="GF893" s="170">
        <f t="shared" si="1893"/>
        <v>0</v>
      </c>
      <c r="GG893" s="208">
        <f t="shared" si="1935"/>
        <v>0</v>
      </c>
      <c r="GH893" s="328">
        <v>40.299999999999997</v>
      </c>
      <c r="GI893" s="328">
        <f t="shared" si="2084"/>
        <v>0</v>
      </c>
      <c r="GJ893" s="329">
        <f t="shared" si="2085"/>
        <v>0</v>
      </c>
      <c r="GK893" s="329">
        <f t="shared" si="2086"/>
        <v>0</v>
      </c>
      <c r="GL893" s="329">
        <f t="shared" si="2087"/>
        <v>0</v>
      </c>
      <c r="GM893" s="329">
        <f t="shared" si="2088"/>
        <v>0</v>
      </c>
      <c r="GN893" s="329">
        <f t="shared" si="2089"/>
        <v>0</v>
      </c>
      <c r="GO893" s="329">
        <f t="shared" si="2090"/>
        <v>0</v>
      </c>
      <c r="GP893" s="170">
        <f t="shared" si="1894"/>
        <v>0</v>
      </c>
      <c r="GQ893" s="208">
        <f t="shared" si="1936"/>
        <v>0</v>
      </c>
      <c r="GR893" s="328">
        <v>40.299999999999997</v>
      </c>
      <c r="GS893" s="328">
        <f t="shared" si="2091"/>
        <v>0</v>
      </c>
      <c r="GT893" s="329">
        <f t="shared" si="2092"/>
        <v>0</v>
      </c>
      <c r="GU893" s="329">
        <f t="shared" si="2093"/>
        <v>0</v>
      </c>
      <c r="GV893" s="329">
        <f t="shared" si="2094"/>
        <v>0</v>
      </c>
      <c r="GW893" s="329">
        <f t="shared" si="2095"/>
        <v>0</v>
      </c>
      <c r="GX893" s="329">
        <f t="shared" si="2096"/>
        <v>0</v>
      </c>
      <c r="GY893" s="329">
        <f t="shared" si="2097"/>
        <v>0</v>
      </c>
      <c r="GZ893" s="170">
        <f t="shared" si="1895"/>
        <v>0</v>
      </c>
      <c r="HA893" s="208">
        <f t="shared" si="1937"/>
        <v>0</v>
      </c>
      <c r="HB893" s="328">
        <v>40.299999999999997</v>
      </c>
      <c r="HC893" s="328">
        <f t="shared" si="1938"/>
        <v>0</v>
      </c>
      <c r="HD893" s="329">
        <f t="shared" si="2044"/>
        <v>0</v>
      </c>
      <c r="HE893" s="329">
        <f t="shared" si="2045"/>
        <v>0</v>
      </c>
      <c r="HF893" s="329">
        <f t="shared" si="2046"/>
        <v>0</v>
      </c>
      <c r="HG893" s="329">
        <f t="shared" si="2047"/>
        <v>0</v>
      </c>
      <c r="HH893" s="329">
        <f t="shared" si="2048"/>
        <v>0</v>
      </c>
      <c r="HI893" s="329">
        <f t="shared" si="2049"/>
        <v>0</v>
      </c>
      <c r="HJ893" s="170">
        <f t="shared" si="1896"/>
        <v>0</v>
      </c>
      <c r="HK893" s="208">
        <f t="shared" si="1939"/>
        <v>0</v>
      </c>
      <c r="HL893" s="328">
        <v>40.299999999999997</v>
      </c>
      <c r="HM893" s="328">
        <f t="shared" si="1940"/>
        <v>0</v>
      </c>
      <c r="HN893" s="329">
        <f t="shared" si="2050"/>
        <v>0</v>
      </c>
      <c r="HO893" s="329">
        <f t="shared" si="2051"/>
        <v>0</v>
      </c>
      <c r="HP893" s="329">
        <f t="shared" si="2052"/>
        <v>0</v>
      </c>
      <c r="HQ893" s="329">
        <f t="shared" si="2053"/>
        <v>0</v>
      </c>
      <c r="HR893" s="329">
        <f t="shared" si="2054"/>
        <v>0</v>
      </c>
      <c r="HS893" s="329">
        <f t="shared" si="2055"/>
        <v>0</v>
      </c>
      <c r="HT893" s="170">
        <f t="shared" si="1941"/>
        <v>0</v>
      </c>
      <c r="HU893" s="208">
        <f t="shared" si="1942"/>
        <v>0</v>
      </c>
      <c r="HV893" s="328">
        <v>40.299999999999997</v>
      </c>
      <c r="HW893" s="328">
        <f t="shared" si="2056"/>
        <v>0</v>
      </c>
      <c r="HX893" s="329">
        <f t="shared" si="2057"/>
        <v>0</v>
      </c>
      <c r="HY893" s="329">
        <f t="shared" si="2058"/>
        <v>0</v>
      </c>
      <c r="HZ893" s="329">
        <f t="shared" si="2059"/>
        <v>0</v>
      </c>
      <c r="IA893" s="329">
        <f t="shared" si="2060"/>
        <v>0</v>
      </c>
      <c r="IB893" s="329">
        <f t="shared" si="2061"/>
        <v>0</v>
      </c>
      <c r="IC893" s="329">
        <f t="shared" si="2062"/>
        <v>0</v>
      </c>
      <c r="ID893" s="170">
        <f t="shared" si="1943"/>
        <v>0</v>
      </c>
      <c r="IE893" s="208">
        <f t="shared" si="1944"/>
        <v>0</v>
      </c>
      <c r="IF893" s="328">
        <v>40.299999999999997</v>
      </c>
      <c r="IG893" s="328">
        <f t="shared" si="2063"/>
        <v>0</v>
      </c>
      <c r="IH893" s="329">
        <f t="shared" si="2064"/>
        <v>0</v>
      </c>
      <c r="II893" s="329">
        <f t="shared" si="2065"/>
        <v>0</v>
      </c>
      <c r="IJ893" s="329">
        <f t="shared" si="2066"/>
        <v>0</v>
      </c>
      <c r="IK893" s="329">
        <f t="shared" si="2067"/>
        <v>0</v>
      </c>
      <c r="IL893" s="329">
        <f t="shared" si="2068"/>
        <v>0</v>
      </c>
      <c r="IM893" s="329">
        <f t="shared" si="2069"/>
        <v>0</v>
      </c>
      <c r="IN893" s="170">
        <f t="shared" si="1897"/>
        <v>0</v>
      </c>
    </row>
    <row r="894" spans="1:248">
      <c r="A894" s="318"/>
      <c r="B894" s="318"/>
      <c r="C894" s="318"/>
      <c r="D894" s="318"/>
      <c r="E894" s="318"/>
      <c r="F894" s="318"/>
      <c r="G894" s="318"/>
      <c r="H894" s="318"/>
      <c r="I894" s="318"/>
      <c r="K894" s="318"/>
      <c r="L894" s="318"/>
      <c r="M894" s="318"/>
      <c r="N894" s="318"/>
      <c r="O894" s="318"/>
      <c r="P894" s="318"/>
      <c r="Q894" s="318"/>
      <c r="R894" s="318"/>
      <c r="S894" s="208">
        <f t="shared" si="1945"/>
        <v>0</v>
      </c>
      <c r="T894" s="328">
        <v>40.4</v>
      </c>
      <c r="U894" s="328">
        <f t="shared" si="1946"/>
        <v>0</v>
      </c>
      <c r="V894" s="329">
        <f t="shared" si="1947"/>
        <v>0</v>
      </c>
      <c r="W894" s="329">
        <f t="shared" si="1948"/>
        <v>0</v>
      </c>
      <c r="X894" s="329">
        <f t="shared" si="1949"/>
        <v>0</v>
      </c>
      <c r="Y894" s="329">
        <f t="shared" si="1950"/>
        <v>0</v>
      </c>
      <c r="Z894" s="329">
        <f t="shared" si="1951"/>
        <v>0</v>
      </c>
      <c r="AA894" s="329">
        <f t="shared" si="1952"/>
        <v>0</v>
      </c>
      <c r="AB894" s="170">
        <f t="shared" si="1898"/>
        <v>0</v>
      </c>
      <c r="AC894" s="208">
        <f t="shared" si="1899"/>
        <v>0</v>
      </c>
      <c r="AD894" s="328">
        <v>40.4</v>
      </c>
      <c r="AE894" s="328">
        <f t="shared" si="1953"/>
        <v>0</v>
      </c>
      <c r="AF894" s="329">
        <f t="shared" si="1954"/>
        <v>0</v>
      </c>
      <c r="AG894" s="329">
        <f t="shared" si="1955"/>
        <v>0</v>
      </c>
      <c r="AH894" s="329">
        <f t="shared" si="1956"/>
        <v>0</v>
      </c>
      <c r="AI894" s="329">
        <f t="shared" si="1957"/>
        <v>0</v>
      </c>
      <c r="AJ894" s="329">
        <f t="shared" si="1958"/>
        <v>0</v>
      </c>
      <c r="AK894" s="329">
        <f t="shared" si="1959"/>
        <v>0</v>
      </c>
      <c r="AL894" s="170">
        <f t="shared" si="1900"/>
        <v>0</v>
      </c>
      <c r="AM894" s="208">
        <f t="shared" si="1901"/>
        <v>0</v>
      </c>
      <c r="AN894" s="328">
        <v>40.4</v>
      </c>
      <c r="AO894" s="328">
        <f t="shared" si="1960"/>
        <v>0</v>
      </c>
      <c r="AP894" s="329">
        <f t="shared" si="1961"/>
        <v>0</v>
      </c>
      <c r="AQ894" s="329">
        <f t="shared" si="1962"/>
        <v>0</v>
      </c>
      <c r="AR894" s="329">
        <f t="shared" si="1963"/>
        <v>0</v>
      </c>
      <c r="AS894" s="329">
        <f t="shared" si="1964"/>
        <v>0</v>
      </c>
      <c r="AT894" s="329">
        <f t="shared" si="1965"/>
        <v>0</v>
      </c>
      <c r="AU894" s="329">
        <f t="shared" si="1966"/>
        <v>0</v>
      </c>
      <c r="AV894" s="170">
        <f t="shared" si="1902"/>
        <v>0</v>
      </c>
      <c r="AW894" s="208">
        <f t="shared" si="1903"/>
        <v>0</v>
      </c>
      <c r="AX894" s="328">
        <v>40.4</v>
      </c>
      <c r="AY894" s="328">
        <f t="shared" si="1967"/>
        <v>0</v>
      </c>
      <c r="AZ894" s="329">
        <f t="shared" si="1968"/>
        <v>0</v>
      </c>
      <c r="BA894" s="329">
        <f t="shared" si="1969"/>
        <v>0</v>
      </c>
      <c r="BB894" s="329">
        <f t="shared" si="1970"/>
        <v>0</v>
      </c>
      <c r="BC894" s="329">
        <f t="shared" si="1971"/>
        <v>0</v>
      </c>
      <c r="BD894" s="329">
        <f t="shared" si="1972"/>
        <v>0</v>
      </c>
      <c r="BE894" s="329">
        <f t="shared" si="1973"/>
        <v>0</v>
      </c>
      <c r="BF894" s="170">
        <f t="shared" si="1904"/>
        <v>0</v>
      </c>
      <c r="BG894" s="208">
        <f t="shared" si="1905"/>
        <v>0</v>
      </c>
      <c r="BH894" s="328">
        <v>40.4</v>
      </c>
      <c r="BI894" s="328">
        <f t="shared" si="1906"/>
        <v>0</v>
      </c>
      <c r="BJ894" s="329">
        <f t="shared" si="1907"/>
        <v>0</v>
      </c>
      <c r="BK894" s="329">
        <f t="shared" si="1908"/>
        <v>0</v>
      </c>
      <c r="BL894" s="329">
        <f t="shared" si="1909"/>
        <v>0</v>
      </c>
      <c r="BM894" s="329">
        <f t="shared" si="1910"/>
        <v>0</v>
      </c>
      <c r="BN894" s="329">
        <f t="shared" si="1911"/>
        <v>0</v>
      </c>
      <c r="BO894" s="329">
        <f t="shared" si="1912"/>
        <v>0</v>
      </c>
      <c r="BP894" s="170">
        <f t="shared" si="1913"/>
        <v>0</v>
      </c>
      <c r="BQ894" s="208">
        <f t="shared" si="1914"/>
        <v>0</v>
      </c>
      <c r="BR894" s="328">
        <v>40.4</v>
      </c>
      <c r="BS894" s="328">
        <f t="shared" si="1974"/>
        <v>0</v>
      </c>
      <c r="BT894" s="329">
        <f t="shared" si="1975"/>
        <v>0</v>
      </c>
      <c r="BU894" s="329">
        <f t="shared" si="1976"/>
        <v>0</v>
      </c>
      <c r="BV894" s="329">
        <f t="shared" si="1977"/>
        <v>0</v>
      </c>
      <c r="BW894" s="329">
        <f t="shared" si="1978"/>
        <v>0</v>
      </c>
      <c r="BX894" s="329">
        <f t="shared" si="1979"/>
        <v>0</v>
      </c>
      <c r="BY894" s="329">
        <f t="shared" si="1980"/>
        <v>0</v>
      </c>
      <c r="BZ894" s="170">
        <f t="shared" si="1915"/>
        <v>0</v>
      </c>
      <c r="CA894" s="208">
        <f t="shared" si="1916"/>
        <v>0</v>
      </c>
      <c r="CB894" s="328">
        <v>40.4</v>
      </c>
      <c r="CC894" s="328">
        <f t="shared" si="1981"/>
        <v>0</v>
      </c>
      <c r="CD894" s="329">
        <f t="shared" si="1982"/>
        <v>0</v>
      </c>
      <c r="CE894" s="329">
        <f t="shared" si="1983"/>
        <v>0</v>
      </c>
      <c r="CF894" s="329">
        <f t="shared" si="1984"/>
        <v>0</v>
      </c>
      <c r="CG894" s="329">
        <f t="shared" si="1985"/>
        <v>0</v>
      </c>
      <c r="CH894" s="329">
        <f t="shared" si="1986"/>
        <v>0</v>
      </c>
      <c r="CI894" s="329">
        <f t="shared" si="1987"/>
        <v>0</v>
      </c>
      <c r="CJ894" s="170">
        <f t="shared" si="1917"/>
        <v>0</v>
      </c>
      <c r="CK894" s="208">
        <f t="shared" si="1918"/>
        <v>0</v>
      </c>
      <c r="CL894" s="328">
        <v>40.4</v>
      </c>
      <c r="CM894" s="328">
        <f t="shared" si="1988"/>
        <v>0</v>
      </c>
      <c r="CN894" s="329">
        <f t="shared" si="1989"/>
        <v>0</v>
      </c>
      <c r="CO894" s="329">
        <f t="shared" si="1990"/>
        <v>0</v>
      </c>
      <c r="CP894" s="329">
        <f t="shared" si="1991"/>
        <v>0</v>
      </c>
      <c r="CQ894" s="329">
        <f t="shared" si="1992"/>
        <v>0</v>
      </c>
      <c r="CR894" s="329">
        <f t="shared" si="1993"/>
        <v>0</v>
      </c>
      <c r="CS894" s="329">
        <f t="shared" si="1994"/>
        <v>0</v>
      </c>
      <c r="CT894" s="170">
        <f t="shared" si="1919"/>
        <v>0</v>
      </c>
      <c r="CU894" s="208">
        <f t="shared" si="1920"/>
        <v>0</v>
      </c>
      <c r="CV894" s="328">
        <v>40.4</v>
      </c>
      <c r="CW894" s="328">
        <f t="shared" si="1995"/>
        <v>0</v>
      </c>
      <c r="CX894" s="329">
        <f t="shared" si="1996"/>
        <v>0</v>
      </c>
      <c r="CY894" s="329">
        <f t="shared" si="1997"/>
        <v>0</v>
      </c>
      <c r="CZ894" s="329">
        <f t="shared" si="1998"/>
        <v>0</v>
      </c>
      <c r="DA894" s="329">
        <f t="shared" si="1999"/>
        <v>0</v>
      </c>
      <c r="DB894" s="329">
        <f t="shared" si="2000"/>
        <v>0</v>
      </c>
      <c r="DC894" s="329">
        <f t="shared" si="2001"/>
        <v>0</v>
      </c>
      <c r="DD894" s="170">
        <f t="shared" si="1921"/>
        <v>0</v>
      </c>
      <c r="DE894" s="208">
        <f t="shared" si="1922"/>
        <v>0</v>
      </c>
      <c r="DF894" s="328">
        <v>40.4</v>
      </c>
      <c r="DG894" s="328">
        <f t="shared" si="2002"/>
        <v>0</v>
      </c>
      <c r="DH894" s="329">
        <f t="shared" si="2003"/>
        <v>0</v>
      </c>
      <c r="DI894" s="329">
        <f t="shared" si="2004"/>
        <v>0</v>
      </c>
      <c r="DJ894" s="329">
        <f t="shared" si="2005"/>
        <v>0</v>
      </c>
      <c r="DK894" s="329">
        <f t="shared" si="2006"/>
        <v>0</v>
      </c>
      <c r="DL894" s="329">
        <f t="shared" si="2007"/>
        <v>0</v>
      </c>
      <c r="DM894" s="329">
        <f t="shared" si="2008"/>
        <v>0</v>
      </c>
      <c r="DN894" s="170">
        <f t="shared" si="1923"/>
        <v>0</v>
      </c>
      <c r="DO894" s="208">
        <f t="shared" si="1924"/>
        <v>0</v>
      </c>
      <c r="DP894" s="328">
        <v>40.4</v>
      </c>
      <c r="DQ894" s="328">
        <f t="shared" si="2009"/>
        <v>0</v>
      </c>
      <c r="DR894" s="329">
        <f t="shared" si="2010"/>
        <v>0</v>
      </c>
      <c r="DS894" s="329">
        <f t="shared" si="2011"/>
        <v>0</v>
      </c>
      <c r="DT894" s="329">
        <f t="shared" si="2012"/>
        <v>0</v>
      </c>
      <c r="DU894" s="329">
        <f t="shared" si="2013"/>
        <v>0</v>
      </c>
      <c r="DV894" s="329">
        <f t="shared" si="2014"/>
        <v>0</v>
      </c>
      <c r="DW894" s="329">
        <f t="shared" si="2015"/>
        <v>0</v>
      </c>
      <c r="DX894" s="170">
        <f t="shared" si="1925"/>
        <v>0</v>
      </c>
      <c r="DY894" s="208">
        <f t="shared" si="1926"/>
        <v>0</v>
      </c>
      <c r="DZ894" s="328">
        <v>40.4</v>
      </c>
      <c r="EA894" s="328">
        <f t="shared" si="2016"/>
        <v>0</v>
      </c>
      <c r="EB894" s="329">
        <f t="shared" si="2017"/>
        <v>0</v>
      </c>
      <c r="EC894" s="329">
        <f t="shared" si="2018"/>
        <v>0</v>
      </c>
      <c r="ED894" s="329">
        <f t="shared" si="2019"/>
        <v>0</v>
      </c>
      <c r="EE894" s="329">
        <f t="shared" si="2020"/>
        <v>0</v>
      </c>
      <c r="EF894" s="329">
        <f t="shared" si="2021"/>
        <v>0</v>
      </c>
      <c r="EG894" s="329">
        <f t="shared" si="2022"/>
        <v>0</v>
      </c>
      <c r="EH894" s="170">
        <f t="shared" si="1927"/>
        <v>0</v>
      </c>
      <c r="EI894" s="208">
        <f t="shared" si="1928"/>
        <v>0</v>
      </c>
      <c r="EJ894" s="328">
        <v>40.4</v>
      </c>
      <c r="EK894" s="328">
        <f t="shared" si="2023"/>
        <v>0</v>
      </c>
      <c r="EL894" s="329">
        <f t="shared" si="2024"/>
        <v>0</v>
      </c>
      <c r="EM894" s="329">
        <f t="shared" si="2025"/>
        <v>0</v>
      </c>
      <c r="EN894" s="329">
        <f t="shared" si="2026"/>
        <v>0</v>
      </c>
      <c r="EO894" s="329">
        <f t="shared" si="2027"/>
        <v>0</v>
      </c>
      <c r="EP894" s="329">
        <f t="shared" si="2028"/>
        <v>0</v>
      </c>
      <c r="EQ894" s="329">
        <f t="shared" si="2029"/>
        <v>0</v>
      </c>
      <c r="ER894" s="170">
        <f t="shared" si="1929"/>
        <v>0</v>
      </c>
      <c r="ES894" s="208">
        <f t="shared" si="1930"/>
        <v>0</v>
      </c>
      <c r="ET894" s="328">
        <v>40.4</v>
      </c>
      <c r="EU894" s="328">
        <f t="shared" si="2030"/>
        <v>0</v>
      </c>
      <c r="EV894" s="329">
        <f t="shared" si="2031"/>
        <v>0</v>
      </c>
      <c r="EW894" s="329">
        <f t="shared" si="2032"/>
        <v>0</v>
      </c>
      <c r="EX894" s="329">
        <f t="shared" si="2033"/>
        <v>0</v>
      </c>
      <c r="EY894" s="329">
        <f t="shared" si="2034"/>
        <v>0</v>
      </c>
      <c r="EZ894" s="329">
        <f t="shared" si="2035"/>
        <v>0</v>
      </c>
      <c r="FA894" s="329">
        <f t="shared" si="2036"/>
        <v>0</v>
      </c>
      <c r="FB894" s="170">
        <f t="shared" si="1931"/>
        <v>0</v>
      </c>
      <c r="FC894" s="208">
        <f t="shared" si="1932"/>
        <v>0</v>
      </c>
      <c r="FD894" s="328">
        <v>40.4</v>
      </c>
      <c r="FE894" s="328">
        <f t="shared" si="2037"/>
        <v>0</v>
      </c>
      <c r="FF894" s="329">
        <f t="shared" si="2038"/>
        <v>0</v>
      </c>
      <c r="FG894" s="329">
        <f t="shared" si="2039"/>
        <v>0</v>
      </c>
      <c r="FH894" s="329">
        <f t="shared" si="2040"/>
        <v>0</v>
      </c>
      <c r="FI894" s="329">
        <f t="shared" si="2041"/>
        <v>0</v>
      </c>
      <c r="FJ894" s="329">
        <f t="shared" si="2042"/>
        <v>0</v>
      </c>
      <c r="FK894" s="329">
        <f t="shared" si="2043"/>
        <v>0</v>
      </c>
      <c r="FL894" s="170">
        <f t="shared" si="1891"/>
        <v>0</v>
      </c>
      <c r="FM894" s="208">
        <f t="shared" si="1933"/>
        <v>0</v>
      </c>
      <c r="FN894" s="328">
        <v>40.4</v>
      </c>
      <c r="FO894" s="328">
        <f t="shared" si="2070"/>
        <v>0</v>
      </c>
      <c r="FP894" s="329">
        <f t="shared" si="2071"/>
        <v>0</v>
      </c>
      <c r="FQ894" s="329">
        <f t="shared" si="2072"/>
        <v>0</v>
      </c>
      <c r="FR894" s="329">
        <f t="shared" si="2073"/>
        <v>0</v>
      </c>
      <c r="FS894" s="329">
        <f t="shared" si="2074"/>
        <v>0</v>
      </c>
      <c r="FT894" s="329">
        <f t="shared" si="2075"/>
        <v>0</v>
      </c>
      <c r="FU894" s="329">
        <f t="shared" si="2076"/>
        <v>0</v>
      </c>
      <c r="FV894" s="170">
        <f t="shared" si="1892"/>
        <v>0</v>
      </c>
      <c r="FW894" s="208">
        <f t="shared" si="1934"/>
        <v>0</v>
      </c>
      <c r="FX894" s="328">
        <v>40.4</v>
      </c>
      <c r="FY894" s="328">
        <f t="shared" si="2077"/>
        <v>0</v>
      </c>
      <c r="FZ894" s="329">
        <f t="shared" si="2078"/>
        <v>0</v>
      </c>
      <c r="GA894" s="329">
        <f t="shared" si="2079"/>
        <v>0</v>
      </c>
      <c r="GB894" s="329">
        <f t="shared" si="2080"/>
        <v>0</v>
      </c>
      <c r="GC894" s="329">
        <f t="shared" si="2081"/>
        <v>0</v>
      </c>
      <c r="GD894" s="329">
        <f t="shared" si="2082"/>
        <v>0</v>
      </c>
      <c r="GE894" s="329">
        <f t="shared" si="2083"/>
        <v>0</v>
      </c>
      <c r="GF894" s="170">
        <f t="shared" si="1893"/>
        <v>0</v>
      </c>
      <c r="GG894" s="208">
        <f t="shared" si="1935"/>
        <v>0</v>
      </c>
      <c r="GH894" s="328">
        <v>40.4</v>
      </c>
      <c r="GI894" s="328">
        <f t="shared" si="2084"/>
        <v>0</v>
      </c>
      <c r="GJ894" s="329">
        <f t="shared" si="2085"/>
        <v>0</v>
      </c>
      <c r="GK894" s="329">
        <f t="shared" si="2086"/>
        <v>0</v>
      </c>
      <c r="GL894" s="329">
        <f t="shared" si="2087"/>
        <v>0</v>
      </c>
      <c r="GM894" s="329">
        <f t="shared" si="2088"/>
        <v>0</v>
      </c>
      <c r="GN894" s="329">
        <f t="shared" si="2089"/>
        <v>0</v>
      </c>
      <c r="GO894" s="329">
        <f t="shared" si="2090"/>
        <v>0</v>
      </c>
      <c r="GP894" s="170">
        <f t="shared" si="1894"/>
        <v>0</v>
      </c>
      <c r="GQ894" s="208">
        <f t="shared" si="1936"/>
        <v>0</v>
      </c>
      <c r="GR894" s="328">
        <v>40.4</v>
      </c>
      <c r="GS894" s="328">
        <f t="shared" si="2091"/>
        <v>0</v>
      </c>
      <c r="GT894" s="329">
        <f t="shared" si="2092"/>
        <v>0</v>
      </c>
      <c r="GU894" s="329">
        <f t="shared" si="2093"/>
        <v>0</v>
      </c>
      <c r="GV894" s="329">
        <f t="shared" si="2094"/>
        <v>0</v>
      </c>
      <c r="GW894" s="329">
        <f t="shared" si="2095"/>
        <v>0</v>
      </c>
      <c r="GX894" s="329">
        <f t="shared" si="2096"/>
        <v>0</v>
      </c>
      <c r="GY894" s="329">
        <f t="shared" si="2097"/>
        <v>0</v>
      </c>
      <c r="GZ894" s="170">
        <f t="shared" si="1895"/>
        <v>0</v>
      </c>
      <c r="HA894" s="208">
        <f t="shared" si="1937"/>
        <v>0</v>
      </c>
      <c r="HB894" s="328">
        <v>40.4</v>
      </c>
      <c r="HC894" s="328">
        <f t="shared" si="1938"/>
        <v>0</v>
      </c>
      <c r="HD894" s="329">
        <f t="shared" si="2044"/>
        <v>0</v>
      </c>
      <c r="HE894" s="329">
        <f t="shared" si="2045"/>
        <v>0</v>
      </c>
      <c r="HF894" s="329">
        <f t="shared" si="2046"/>
        <v>0</v>
      </c>
      <c r="HG894" s="329">
        <f t="shared" si="2047"/>
        <v>0</v>
      </c>
      <c r="HH894" s="329">
        <f t="shared" si="2048"/>
        <v>0</v>
      </c>
      <c r="HI894" s="329">
        <f t="shared" si="2049"/>
        <v>0</v>
      </c>
      <c r="HJ894" s="170">
        <f t="shared" si="1896"/>
        <v>0</v>
      </c>
      <c r="HK894" s="208">
        <f t="shared" si="1939"/>
        <v>0</v>
      </c>
      <c r="HL894" s="328">
        <v>40.4</v>
      </c>
      <c r="HM894" s="328">
        <f t="shared" si="1940"/>
        <v>0</v>
      </c>
      <c r="HN894" s="329">
        <f t="shared" si="2050"/>
        <v>0</v>
      </c>
      <c r="HO894" s="329">
        <f t="shared" si="2051"/>
        <v>0</v>
      </c>
      <c r="HP894" s="329">
        <f t="shared" si="2052"/>
        <v>0</v>
      </c>
      <c r="HQ894" s="329">
        <f t="shared" si="2053"/>
        <v>0</v>
      </c>
      <c r="HR894" s="329">
        <f t="shared" si="2054"/>
        <v>0</v>
      </c>
      <c r="HS894" s="329">
        <f t="shared" si="2055"/>
        <v>0</v>
      </c>
      <c r="HT894" s="170">
        <f t="shared" si="1941"/>
        <v>0</v>
      </c>
      <c r="HU894" s="208">
        <f t="shared" si="1942"/>
        <v>0</v>
      </c>
      <c r="HV894" s="328">
        <v>40.4</v>
      </c>
      <c r="HW894" s="328">
        <f t="shared" si="2056"/>
        <v>0</v>
      </c>
      <c r="HX894" s="329">
        <f t="shared" si="2057"/>
        <v>0</v>
      </c>
      <c r="HY894" s="329">
        <f t="shared" si="2058"/>
        <v>0</v>
      </c>
      <c r="HZ894" s="329">
        <f t="shared" si="2059"/>
        <v>0</v>
      </c>
      <c r="IA894" s="329">
        <f t="shared" si="2060"/>
        <v>0</v>
      </c>
      <c r="IB894" s="329">
        <f t="shared" si="2061"/>
        <v>0</v>
      </c>
      <c r="IC894" s="329">
        <f t="shared" si="2062"/>
        <v>0</v>
      </c>
      <c r="ID894" s="170">
        <f t="shared" si="1943"/>
        <v>0</v>
      </c>
      <c r="IE894" s="208">
        <f t="shared" si="1944"/>
        <v>0</v>
      </c>
      <c r="IF894" s="328">
        <v>40.4</v>
      </c>
      <c r="IG894" s="328">
        <f t="shared" si="2063"/>
        <v>0</v>
      </c>
      <c r="IH894" s="329">
        <f t="shared" si="2064"/>
        <v>0</v>
      </c>
      <c r="II894" s="329">
        <f t="shared" si="2065"/>
        <v>0</v>
      </c>
      <c r="IJ894" s="329">
        <f t="shared" si="2066"/>
        <v>0</v>
      </c>
      <c r="IK894" s="329">
        <f t="shared" si="2067"/>
        <v>0</v>
      </c>
      <c r="IL894" s="329">
        <f t="shared" si="2068"/>
        <v>0</v>
      </c>
      <c r="IM894" s="329">
        <f t="shared" si="2069"/>
        <v>0</v>
      </c>
      <c r="IN894" s="170">
        <f t="shared" si="1897"/>
        <v>0</v>
      </c>
    </row>
    <row r="895" spans="1:248">
      <c r="A895" s="318"/>
      <c r="B895" s="318"/>
      <c r="C895" s="318"/>
      <c r="D895" s="318"/>
      <c r="E895" s="318"/>
      <c r="F895" s="318"/>
      <c r="G895" s="318"/>
      <c r="H895" s="318"/>
      <c r="I895" s="318"/>
      <c r="K895" s="318"/>
      <c r="L895" s="318"/>
      <c r="M895" s="318"/>
      <c r="N895" s="318"/>
      <c r="O895" s="318"/>
      <c r="P895" s="318"/>
      <c r="Q895" s="318"/>
      <c r="R895" s="318"/>
      <c r="S895" s="208">
        <f t="shared" si="1945"/>
        <v>0</v>
      </c>
      <c r="T895" s="328">
        <v>40.5</v>
      </c>
      <c r="U895" s="328">
        <f t="shared" si="1946"/>
        <v>0</v>
      </c>
      <c r="V895" s="329">
        <f t="shared" si="1947"/>
        <v>0</v>
      </c>
      <c r="W895" s="329">
        <f t="shared" si="1948"/>
        <v>0</v>
      </c>
      <c r="X895" s="329">
        <f t="shared" si="1949"/>
        <v>0</v>
      </c>
      <c r="Y895" s="329">
        <f t="shared" si="1950"/>
        <v>0</v>
      </c>
      <c r="Z895" s="329">
        <f t="shared" si="1951"/>
        <v>0</v>
      </c>
      <c r="AA895" s="329">
        <f t="shared" si="1952"/>
        <v>0</v>
      </c>
      <c r="AB895" s="170">
        <f t="shared" si="1898"/>
        <v>0</v>
      </c>
      <c r="AC895" s="208">
        <f t="shared" si="1899"/>
        <v>0</v>
      </c>
      <c r="AD895" s="328">
        <v>40.5</v>
      </c>
      <c r="AE895" s="328">
        <f t="shared" si="1953"/>
        <v>0</v>
      </c>
      <c r="AF895" s="329">
        <f t="shared" si="1954"/>
        <v>0</v>
      </c>
      <c r="AG895" s="329">
        <f t="shared" si="1955"/>
        <v>0</v>
      </c>
      <c r="AH895" s="329">
        <f t="shared" si="1956"/>
        <v>0</v>
      </c>
      <c r="AI895" s="329">
        <f t="shared" si="1957"/>
        <v>0</v>
      </c>
      <c r="AJ895" s="329">
        <f t="shared" si="1958"/>
        <v>0</v>
      </c>
      <c r="AK895" s="329">
        <f t="shared" si="1959"/>
        <v>0</v>
      </c>
      <c r="AL895" s="170">
        <f t="shared" si="1900"/>
        <v>0</v>
      </c>
      <c r="AM895" s="208">
        <f t="shared" si="1901"/>
        <v>0</v>
      </c>
      <c r="AN895" s="328">
        <v>40.5</v>
      </c>
      <c r="AO895" s="328">
        <f t="shared" si="1960"/>
        <v>0</v>
      </c>
      <c r="AP895" s="329">
        <f t="shared" si="1961"/>
        <v>0</v>
      </c>
      <c r="AQ895" s="329">
        <f t="shared" si="1962"/>
        <v>0</v>
      </c>
      <c r="AR895" s="329">
        <f t="shared" si="1963"/>
        <v>0</v>
      </c>
      <c r="AS895" s="329">
        <f t="shared" si="1964"/>
        <v>0</v>
      </c>
      <c r="AT895" s="329">
        <f t="shared" si="1965"/>
        <v>0</v>
      </c>
      <c r="AU895" s="329">
        <f t="shared" si="1966"/>
        <v>0</v>
      </c>
      <c r="AV895" s="170">
        <f t="shared" si="1902"/>
        <v>0</v>
      </c>
      <c r="AW895" s="208">
        <f t="shared" si="1903"/>
        <v>0</v>
      </c>
      <c r="AX895" s="328">
        <v>40.5</v>
      </c>
      <c r="AY895" s="328">
        <f t="shared" si="1967"/>
        <v>0</v>
      </c>
      <c r="AZ895" s="329">
        <f t="shared" si="1968"/>
        <v>0</v>
      </c>
      <c r="BA895" s="329">
        <f t="shared" si="1969"/>
        <v>0</v>
      </c>
      <c r="BB895" s="329">
        <f t="shared" si="1970"/>
        <v>0</v>
      </c>
      <c r="BC895" s="329">
        <f t="shared" si="1971"/>
        <v>0</v>
      </c>
      <c r="BD895" s="329">
        <f t="shared" si="1972"/>
        <v>0</v>
      </c>
      <c r="BE895" s="329">
        <f t="shared" si="1973"/>
        <v>0</v>
      </c>
      <c r="BF895" s="170">
        <f t="shared" si="1904"/>
        <v>0</v>
      </c>
      <c r="BG895" s="208">
        <f t="shared" si="1905"/>
        <v>0</v>
      </c>
      <c r="BH895" s="328">
        <v>40.5</v>
      </c>
      <c r="BI895" s="328">
        <f t="shared" si="1906"/>
        <v>0</v>
      </c>
      <c r="BJ895" s="329">
        <f t="shared" si="1907"/>
        <v>0</v>
      </c>
      <c r="BK895" s="329">
        <f t="shared" si="1908"/>
        <v>0</v>
      </c>
      <c r="BL895" s="329">
        <f t="shared" si="1909"/>
        <v>0</v>
      </c>
      <c r="BM895" s="329">
        <f t="shared" si="1910"/>
        <v>0</v>
      </c>
      <c r="BN895" s="329">
        <f t="shared" si="1911"/>
        <v>0</v>
      </c>
      <c r="BO895" s="329">
        <f t="shared" si="1912"/>
        <v>0</v>
      </c>
      <c r="BP895" s="170">
        <f t="shared" si="1913"/>
        <v>0</v>
      </c>
      <c r="BQ895" s="208">
        <f t="shared" si="1914"/>
        <v>0</v>
      </c>
      <c r="BR895" s="328">
        <v>40.5</v>
      </c>
      <c r="BS895" s="328">
        <f t="shared" si="1974"/>
        <v>0</v>
      </c>
      <c r="BT895" s="329">
        <f t="shared" si="1975"/>
        <v>0</v>
      </c>
      <c r="BU895" s="329">
        <f t="shared" si="1976"/>
        <v>0</v>
      </c>
      <c r="BV895" s="329">
        <f t="shared" si="1977"/>
        <v>0</v>
      </c>
      <c r="BW895" s="329">
        <f t="shared" si="1978"/>
        <v>0</v>
      </c>
      <c r="BX895" s="329">
        <f t="shared" si="1979"/>
        <v>0</v>
      </c>
      <c r="BY895" s="329">
        <f t="shared" si="1980"/>
        <v>0</v>
      </c>
      <c r="BZ895" s="170">
        <f t="shared" si="1915"/>
        <v>0</v>
      </c>
      <c r="CA895" s="208">
        <f t="shared" si="1916"/>
        <v>0</v>
      </c>
      <c r="CB895" s="328">
        <v>40.5</v>
      </c>
      <c r="CC895" s="328">
        <f t="shared" si="1981"/>
        <v>0</v>
      </c>
      <c r="CD895" s="329">
        <f t="shared" si="1982"/>
        <v>0</v>
      </c>
      <c r="CE895" s="329">
        <f t="shared" si="1983"/>
        <v>0</v>
      </c>
      <c r="CF895" s="329">
        <f t="shared" si="1984"/>
        <v>0</v>
      </c>
      <c r="CG895" s="329">
        <f t="shared" si="1985"/>
        <v>0</v>
      </c>
      <c r="CH895" s="329">
        <f t="shared" si="1986"/>
        <v>0</v>
      </c>
      <c r="CI895" s="329">
        <f t="shared" si="1987"/>
        <v>0</v>
      </c>
      <c r="CJ895" s="170">
        <f t="shared" si="1917"/>
        <v>0</v>
      </c>
      <c r="CK895" s="208">
        <f t="shared" si="1918"/>
        <v>0</v>
      </c>
      <c r="CL895" s="328">
        <v>40.5</v>
      </c>
      <c r="CM895" s="328">
        <f t="shared" si="1988"/>
        <v>0</v>
      </c>
      <c r="CN895" s="329">
        <f t="shared" si="1989"/>
        <v>0</v>
      </c>
      <c r="CO895" s="329">
        <f t="shared" si="1990"/>
        <v>0</v>
      </c>
      <c r="CP895" s="329">
        <f t="shared" si="1991"/>
        <v>0</v>
      </c>
      <c r="CQ895" s="329">
        <f t="shared" si="1992"/>
        <v>0</v>
      </c>
      <c r="CR895" s="329">
        <f t="shared" si="1993"/>
        <v>0</v>
      </c>
      <c r="CS895" s="329">
        <f t="shared" si="1994"/>
        <v>0</v>
      </c>
      <c r="CT895" s="170">
        <f t="shared" si="1919"/>
        <v>0</v>
      </c>
      <c r="CU895" s="208">
        <f t="shared" si="1920"/>
        <v>0</v>
      </c>
      <c r="CV895" s="328">
        <v>40.5</v>
      </c>
      <c r="CW895" s="328">
        <f t="shared" si="1995"/>
        <v>0</v>
      </c>
      <c r="CX895" s="329">
        <f t="shared" si="1996"/>
        <v>0</v>
      </c>
      <c r="CY895" s="329">
        <f t="shared" si="1997"/>
        <v>0</v>
      </c>
      <c r="CZ895" s="329">
        <f t="shared" si="1998"/>
        <v>0</v>
      </c>
      <c r="DA895" s="329">
        <f t="shared" si="1999"/>
        <v>0</v>
      </c>
      <c r="DB895" s="329">
        <f t="shared" si="2000"/>
        <v>0</v>
      </c>
      <c r="DC895" s="329">
        <f t="shared" si="2001"/>
        <v>0</v>
      </c>
      <c r="DD895" s="170">
        <f t="shared" si="1921"/>
        <v>0</v>
      </c>
      <c r="DE895" s="208">
        <f t="shared" si="1922"/>
        <v>0</v>
      </c>
      <c r="DF895" s="328">
        <v>40.5</v>
      </c>
      <c r="DG895" s="328">
        <f t="shared" si="2002"/>
        <v>0</v>
      </c>
      <c r="DH895" s="329">
        <f t="shared" si="2003"/>
        <v>0</v>
      </c>
      <c r="DI895" s="329">
        <f t="shared" si="2004"/>
        <v>0</v>
      </c>
      <c r="DJ895" s="329">
        <f t="shared" si="2005"/>
        <v>0</v>
      </c>
      <c r="DK895" s="329">
        <f t="shared" si="2006"/>
        <v>0</v>
      </c>
      <c r="DL895" s="329">
        <f t="shared" si="2007"/>
        <v>0</v>
      </c>
      <c r="DM895" s="329">
        <f t="shared" si="2008"/>
        <v>0</v>
      </c>
      <c r="DN895" s="170">
        <f t="shared" si="1923"/>
        <v>0</v>
      </c>
      <c r="DO895" s="208">
        <f t="shared" si="1924"/>
        <v>0</v>
      </c>
      <c r="DP895" s="328">
        <v>40.5</v>
      </c>
      <c r="DQ895" s="328">
        <f t="shared" si="2009"/>
        <v>0</v>
      </c>
      <c r="DR895" s="329">
        <f t="shared" si="2010"/>
        <v>0</v>
      </c>
      <c r="DS895" s="329">
        <f t="shared" si="2011"/>
        <v>0</v>
      </c>
      <c r="DT895" s="329">
        <f t="shared" si="2012"/>
        <v>0</v>
      </c>
      <c r="DU895" s="329">
        <f t="shared" si="2013"/>
        <v>0</v>
      </c>
      <c r="DV895" s="329">
        <f t="shared" si="2014"/>
        <v>0</v>
      </c>
      <c r="DW895" s="329">
        <f t="shared" si="2015"/>
        <v>0</v>
      </c>
      <c r="DX895" s="170">
        <f t="shared" si="1925"/>
        <v>0</v>
      </c>
      <c r="DY895" s="208">
        <f t="shared" si="1926"/>
        <v>0</v>
      </c>
      <c r="DZ895" s="328">
        <v>40.5</v>
      </c>
      <c r="EA895" s="328">
        <f t="shared" si="2016"/>
        <v>0</v>
      </c>
      <c r="EB895" s="329">
        <f t="shared" si="2017"/>
        <v>0</v>
      </c>
      <c r="EC895" s="329">
        <f t="shared" si="2018"/>
        <v>0</v>
      </c>
      <c r="ED895" s="329">
        <f t="shared" si="2019"/>
        <v>0</v>
      </c>
      <c r="EE895" s="329">
        <f t="shared" si="2020"/>
        <v>0</v>
      </c>
      <c r="EF895" s="329">
        <f t="shared" si="2021"/>
        <v>0</v>
      </c>
      <c r="EG895" s="329">
        <f t="shared" si="2022"/>
        <v>0</v>
      </c>
      <c r="EH895" s="170">
        <f t="shared" si="1927"/>
        <v>0</v>
      </c>
      <c r="EI895" s="208">
        <f t="shared" si="1928"/>
        <v>0</v>
      </c>
      <c r="EJ895" s="328">
        <v>40.5</v>
      </c>
      <c r="EK895" s="328">
        <f t="shared" si="2023"/>
        <v>0</v>
      </c>
      <c r="EL895" s="329">
        <f t="shared" si="2024"/>
        <v>0</v>
      </c>
      <c r="EM895" s="329">
        <f t="shared" si="2025"/>
        <v>0</v>
      </c>
      <c r="EN895" s="329">
        <f t="shared" si="2026"/>
        <v>0</v>
      </c>
      <c r="EO895" s="329">
        <f t="shared" si="2027"/>
        <v>0</v>
      </c>
      <c r="EP895" s="329">
        <f t="shared" si="2028"/>
        <v>0</v>
      </c>
      <c r="EQ895" s="329">
        <f t="shared" si="2029"/>
        <v>0</v>
      </c>
      <c r="ER895" s="170">
        <f t="shared" si="1929"/>
        <v>0</v>
      </c>
      <c r="ES895" s="208">
        <f t="shared" si="1930"/>
        <v>0</v>
      </c>
      <c r="ET895" s="328">
        <v>40.5</v>
      </c>
      <c r="EU895" s="328">
        <f t="shared" si="2030"/>
        <v>0</v>
      </c>
      <c r="EV895" s="329">
        <f t="shared" si="2031"/>
        <v>0</v>
      </c>
      <c r="EW895" s="329">
        <f t="shared" si="2032"/>
        <v>0</v>
      </c>
      <c r="EX895" s="329">
        <f t="shared" si="2033"/>
        <v>0</v>
      </c>
      <c r="EY895" s="329">
        <f t="shared" si="2034"/>
        <v>0</v>
      </c>
      <c r="EZ895" s="329">
        <f t="shared" si="2035"/>
        <v>0</v>
      </c>
      <c r="FA895" s="329">
        <f t="shared" si="2036"/>
        <v>0</v>
      </c>
      <c r="FB895" s="170">
        <f t="shared" si="1931"/>
        <v>0</v>
      </c>
      <c r="FC895" s="208">
        <f t="shared" si="1932"/>
        <v>0</v>
      </c>
      <c r="FD895" s="328">
        <v>40.5</v>
      </c>
      <c r="FE895" s="328">
        <f t="shared" si="2037"/>
        <v>0</v>
      </c>
      <c r="FF895" s="329">
        <f t="shared" si="2038"/>
        <v>0</v>
      </c>
      <c r="FG895" s="329">
        <f t="shared" si="2039"/>
        <v>0</v>
      </c>
      <c r="FH895" s="329">
        <f t="shared" si="2040"/>
        <v>0</v>
      </c>
      <c r="FI895" s="329">
        <f t="shared" si="2041"/>
        <v>0</v>
      </c>
      <c r="FJ895" s="329">
        <f t="shared" si="2042"/>
        <v>0</v>
      </c>
      <c r="FK895" s="329">
        <f t="shared" si="2043"/>
        <v>0</v>
      </c>
      <c r="FL895" s="170">
        <f t="shared" si="1891"/>
        <v>0</v>
      </c>
      <c r="FM895" s="208">
        <f t="shared" si="1933"/>
        <v>0</v>
      </c>
      <c r="FN895" s="328">
        <v>40.5</v>
      </c>
      <c r="FO895" s="328">
        <f t="shared" si="2070"/>
        <v>0</v>
      </c>
      <c r="FP895" s="329">
        <f t="shared" si="2071"/>
        <v>0</v>
      </c>
      <c r="FQ895" s="329">
        <f t="shared" si="2072"/>
        <v>0</v>
      </c>
      <c r="FR895" s="329">
        <f t="shared" si="2073"/>
        <v>0</v>
      </c>
      <c r="FS895" s="329">
        <f t="shared" si="2074"/>
        <v>0</v>
      </c>
      <c r="FT895" s="329">
        <f t="shared" si="2075"/>
        <v>0</v>
      </c>
      <c r="FU895" s="329">
        <f t="shared" si="2076"/>
        <v>0</v>
      </c>
      <c r="FV895" s="170">
        <f t="shared" si="1892"/>
        <v>0</v>
      </c>
      <c r="FW895" s="208">
        <f t="shared" si="1934"/>
        <v>0</v>
      </c>
      <c r="FX895" s="328">
        <v>40.5</v>
      </c>
      <c r="FY895" s="328">
        <f t="shared" si="2077"/>
        <v>0</v>
      </c>
      <c r="FZ895" s="329">
        <f t="shared" si="2078"/>
        <v>0</v>
      </c>
      <c r="GA895" s="329">
        <f t="shared" si="2079"/>
        <v>0</v>
      </c>
      <c r="GB895" s="329">
        <f t="shared" si="2080"/>
        <v>0</v>
      </c>
      <c r="GC895" s="329">
        <f t="shared" si="2081"/>
        <v>0</v>
      </c>
      <c r="GD895" s="329">
        <f t="shared" si="2082"/>
        <v>0</v>
      </c>
      <c r="GE895" s="329">
        <f t="shared" si="2083"/>
        <v>0</v>
      </c>
      <c r="GF895" s="170">
        <f t="shared" si="1893"/>
        <v>0</v>
      </c>
      <c r="GG895" s="208">
        <f t="shared" si="1935"/>
        <v>0</v>
      </c>
      <c r="GH895" s="328">
        <v>40.5</v>
      </c>
      <c r="GI895" s="328">
        <f t="shared" si="2084"/>
        <v>0</v>
      </c>
      <c r="GJ895" s="329">
        <f t="shared" si="2085"/>
        <v>0</v>
      </c>
      <c r="GK895" s="329">
        <f t="shared" si="2086"/>
        <v>0</v>
      </c>
      <c r="GL895" s="329">
        <f t="shared" si="2087"/>
        <v>0</v>
      </c>
      <c r="GM895" s="329">
        <f t="shared" si="2088"/>
        <v>0</v>
      </c>
      <c r="GN895" s="329">
        <f t="shared" si="2089"/>
        <v>0</v>
      </c>
      <c r="GO895" s="329">
        <f t="shared" si="2090"/>
        <v>0</v>
      </c>
      <c r="GP895" s="170">
        <f t="shared" si="1894"/>
        <v>0</v>
      </c>
      <c r="GQ895" s="208">
        <f t="shared" si="1936"/>
        <v>0</v>
      </c>
      <c r="GR895" s="328">
        <v>40.5</v>
      </c>
      <c r="GS895" s="328">
        <f t="shared" si="2091"/>
        <v>0</v>
      </c>
      <c r="GT895" s="329">
        <f t="shared" si="2092"/>
        <v>0</v>
      </c>
      <c r="GU895" s="329">
        <f t="shared" si="2093"/>
        <v>0</v>
      </c>
      <c r="GV895" s="329">
        <f t="shared" si="2094"/>
        <v>0</v>
      </c>
      <c r="GW895" s="329">
        <f t="shared" si="2095"/>
        <v>0</v>
      </c>
      <c r="GX895" s="329">
        <f t="shared" si="2096"/>
        <v>0</v>
      </c>
      <c r="GY895" s="329">
        <f t="shared" si="2097"/>
        <v>0</v>
      </c>
      <c r="GZ895" s="170">
        <f t="shared" si="1895"/>
        <v>0</v>
      </c>
      <c r="HA895" s="208">
        <f t="shared" si="1937"/>
        <v>0</v>
      </c>
      <c r="HB895" s="328">
        <v>40.5</v>
      </c>
      <c r="HC895" s="328">
        <f t="shared" si="1938"/>
        <v>0</v>
      </c>
      <c r="HD895" s="329">
        <f t="shared" si="2044"/>
        <v>0</v>
      </c>
      <c r="HE895" s="329">
        <f t="shared" si="2045"/>
        <v>0</v>
      </c>
      <c r="HF895" s="329">
        <f t="shared" si="2046"/>
        <v>0</v>
      </c>
      <c r="HG895" s="329">
        <f t="shared" si="2047"/>
        <v>0</v>
      </c>
      <c r="HH895" s="329">
        <f t="shared" si="2048"/>
        <v>0</v>
      </c>
      <c r="HI895" s="329">
        <f t="shared" si="2049"/>
        <v>0</v>
      </c>
      <c r="HJ895" s="170">
        <f t="shared" si="1896"/>
        <v>0</v>
      </c>
      <c r="HK895" s="208">
        <f t="shared" si="1939"/>
        <v>0</v>
      </c>
      <c r="HL895" s="328">
        <v>40.5</v>
      </c>
      <c r="HM895" s="328">
        <f t="shared" si="1940"/>
        <v>0</v>
      </c>
      <c r="HN895" s="329">
        <f t="shared" si="2050"/>
        <v>0</v>
      </c>
      <c r="HO895" s="329">
        <f t="shared" si="2051"/>
        <v>0</v>
      </c>
      <c r="HP895" s="329">
        <f t="shared" si="2052"/>
        <v>0</v>
      </c>
      <c r="HQ895" s="329">
        <f t="shared" si="2053"/>
        <v>0</v>
      </c>
      <c r="HR895" s="329">
        <f t="shared" si="2054"/>
        <v>0</v>
      </c>
      <c r="HS895" s="329">
        <f t="shared" si="2055"/>
        <v>0</v>
      </c>
      <c r="HT895" s="170">
        <f t="shared" si="1941"/>
        <v>0</v>
      </c>
      <c r="HU895" s="208">
        <f t="shared" si="1942"/>
        <v>0</v>
      </c>
      <c r="HV895" s="328">
        <v>40.5</v>
      </c>
      <c r="HW895" s="328">
        <f t="shared" si="2056"/>
        <v>0</v>
      </c>
      <c r="HX895" s="329">
        <f t="shared" si="2057"/>
        <v>0</v>
      </c>
      <c r="HY895" s="329">
        <f t="shared" si="2058"/>
        <v>0</v>
      </c>
      <c r="HZ895" s="329">
        <f t="shared" si="2059"/>
        <v>0</v>
      </c>
      <c r="IA895" s="329">
        <f t="shared" si="2060"/>
        <v>0</v>
      </c>
      <c r="IB895" s="329">
        <f t="shared" si="2061"/>
        <v>0</v>
      </c>
      <c r="IC895" s="329">
        <f t="shared" si="2062"/>
        <v>0</v>
      </c>
      <c r="ID895" s="170">
        <f t="shared" si="1943"/>
        <v>0</v>
      </c>
      <c r="IE895" s="208">
        <f t="shared" si="1944"/>
        <v>0</v>
      </c>
      <c r="IF895" s="328">
        <v>40.5</v>
      </c>
      <c r="IG895" s="328">
        <f t="shared" si="2063"/>
        <v>0</v>
      </c>
      <c r="IH895" s="329">
        <f t="shared" si="2064"/>
        <v>0</v>
      </c>
      <c r="II895" s="329">
        <f t="shared" si="2065"/>
        <v>0</v>
      </c>
      <c r="IJ895" s="329">
        <f t="shared" si="2066"/>
        <v>0</v>
      </c>
      <c r="IK895" s="329">
        <f t="shared" si="2067"/>
        <v>0</v>
      </c>
      <c r="IL895" s="329">
        <f t="shared" si="2068"/>
        <v>0</v>
      </c>
      <c r="IM895" s="329">
        <f t="shared" si="2069"/>
        <v>0</v>
      </c>
      <c r="IN895" s="170">
        <f t="shared" si="1897"/>
        <v>0</v>
      </c>
    </row>
    <row r="896" spans="1:248">
      <c r="A896" s="318"/>
      <c r="B896" s="318"/>
      <c r="C896" s="318"/>
      <c r="D896" s="318"/>
      <c r="E896" s="318"/>
      <c r="F896" s="318"/>
      <c r="G896" s="318"/>
      <c r="H896" s="318"/>
      <c r="I896" s="318"/>
      <c r="K896" s="318"/>
      <c r="L896" s="318"/>
      <c r="M896" s="318"/>
      <c r="N896" s="318"/>
      <c r="O896" s="318"/>
      <c r="P896" s="318"/>
      <c r="Q896" s="318"/>
      <c r="R896" s="318"/>
      <c r="S896" s="208">
        <f t="shared" si="1945"/>
        <v>0</v>
      </c>
      <c r="T896" s="328">
        <v>40.6</v>
      </c>
      <c r="U896" s="328">
        <f t="shared" si="1946"/>
        <v>0</v>
      </c>
      <c r="V896" s="329">
        <f t="shared" si="1947"/>
        <v>0</v>
      </c>
      <c r="W896" s="329">
        <f t="shared" si="1948"/>
        <v>0</v>
      </c>
      <c r="X896" s="329">
        <f t="shared" si="1949"/>
        <v>0</v>
      </c>
      <c r="Y896" s="329">
        <f t="shared" si="1950"/>
        <v>0</v>
      </c>
      <c r="Z896" s="329">
        <f t="shared" si="1951"/>
        <v>0</v>
      </c>
      <c r="AA896" s="329">
        <f t="shared" si="1952"/>
        <v>0</v>
      </c>
      <c r="AB896" s="170">
        <f t="shared" si="1898"/>
        <v>0</v>
      </c>
      <c r="AC896" s="208">
        <f t="shared" si="1899"/>
        <v>0</v>
      </c>
      <c r="AD896" s="328">
        <v>40.6</v>
      </c>
      <c r="AE896" s="328">
        <f t="shared" si="1953"/>
        <v>0</v>
      </c>
      <c r="AF896" s="329">
        <f t="shared" si="1954"/>
        <v>0</v>
      </c>
      <c r="AG896" s="329">
        <f t="shared" si="1955"/>
        <v>0</v>
      </c>
      <c r="AH896" s="329">
        <f t="shared" si="1956"/>
        <v>0</v>
      </c>
      <c r="AI896" s="329">
        <f t="shared" si="1957"/>
        <v>0</v>
      </c>
      <c r="AJ896" s="329">
        <f t="shared" si="1958"/>
        <v>0</v>
      </c>
      <c r="AK896" s="329">
        <f t="shared" si="1959"/>
        <v>0</v>
      </c>
      <c r="AL896" s="170">
        <f t="shared" si="1900"/>
        <v>0</v>
      </c>
      <c r="AM896" s="208">
        <f t="shared" si="1901"/>
        <v>0</v>
      </c>
      <c r="AN896" s="328">
        <v>40.6</v>
      </c>
      <c r="AO896" s="328">
        <f t="shared" si="1960"/>
        <v>0</v>
      </c>
      <c r="AP896" s="329">
        <f t="shared" si="1961"/>
        <v>0</v>
      </c>
      <c r="AQ896" s="329">
        <f t="shared" si="1962"/>
        <v>0</v>
      </c>
      <c r="AR896" s="329">
        <f t="shared" si="1963"/>
        <v>0</v>
      </c>
      <c r="AS896" s="329">
        <f t="shared" si="1964"/>
        <v>0</v>
      </c>
      <c r="AT896" s="329">
        <f t="shared" si="1965"/>
        <v>0</v>
      </c>
      <c r="AU896" s="329">
        <f t="shared" si="1966"/>
        <v>0</v>
      </c>
      <c r="AV896" s="170">
        <f t="shared" si="1902"/>
        <v>0</v>
      </c>
      <c r="AW896" s="208">
        <f t="shared" si="1903"/>
        <v>0</v>
      </c>
      <c r="AX896" s="328">
        <v>40.6</v>
      </c>
      <c r="AY896" s="328">
        <f t="shared" si="1967"/>
        <v>0</v>
      </c>
      <c r="AZ896" s="329">
        <f t="shared" si="1968"/>
        <v>0</v>
      </c>
      <c r="BA896" s="329">
        <f t="shared" si="1969"/>
        <v>0</v>
      </c>
      <c r="BB896" s="329">
        <f t="shared" si="1970"/>
        <v>0</v>
      </c>
      <c r="BC896" s="329">
        <f t="shared" si="1971"/>
        <v>0</v>
      </c>
      <c r="BD896" s="329">
        <f t="shared" si="1972"/>
        <v>0</v>
      </c>
      <c r="BE896" s="329">
        <f t="shared" si="1973"/>
        <v>0</v>
      </c>
      <c r="BF896" s="170">
        <f t="shared" si="1904"/>
        <v>0</v>
      </c>
      <c r="BG896" s="208">
        <f t="shared" si="1905"/>
        <v>0</v>
      </c>
      <c r="BH896" s="328">
        <v>40.6</v>
      </c>
      <c r="BI896" s="328">
        <f t="shared" si="1906"/>
        <v>0</v>
      </c>
      <c r="BJ896" s="329">
        <f t="shared" si="1907"/>
        <v>0</v>
      </c>
      <c r="BK896" s="329">
        <f t="shared" si="1908"/>
        <v>0</v>
      </c>
      <c r="BL896" s="329">
        <f t="shared" si="1909"/>
        <v>0</v>
      </c>
      <c r="BM896" s="329">
        <f t="shared" si="1910"/>
        <v>0</v>
      </c>
      <c r="BN896" s="329">
        <f t="shared" si="1911"/>
        <v>0</v>
      </c>
      <c r="BO896" s="329">
        <f t="shared" si="1912"/>
        <v>0</v>
      </c>
      <c r="BP896" s="170">
        <f t="shared" si="1913"/>
        <v>0</v>
      </c>
      <c r="BQ896" s="208">
        <f t="shared" si="1914"/>
        <v>0</v>
      </c>
      <c r="BR896" s="328">
        <v>40.6</v>
      </c>
      <c r="BS896" s="328">
        <f t="shared" si="1974"/>
        <v>0</v>
      </c>
      <c r="BT896" s="329">
        <f t="shared" si="1975"/>
        <v>0</v>
      </c>
      <c r="BU896" s="329">
        <f t="shared" si="1976"/>
        <v>0</v>
      </c>
      <c r="BV896" s="329">
        <f t="shared" si="1977"/>
        <v>0</v>
      </c>
      <c r="BW896" s="329">
        <f t="shared" si="1978"/>
        <v>0</v>
      </c>
      <c r="BX896" s="329">
        <f t="shared" si="1979"/>
        <v>0</v>
      </c>
      <c r="BY896" s="329">
        <f t="shared" si="1980"/>
        <v>0</v>
      </c>
      <c r="BZ896" s="170">
        <f t="shared" si="1915"/>
        <v>0</v>
      </c>
      <c r="CA896" s="208">
        <f t="shared" si="1916"/>
        <v>0</v>
      </c>
      <c r="CB896" s="328">
        <v>40.6</v>
      </c>
      <c r="CC896" s="328">
        <f t="shared" si="1981"/>
        <v>0</v>
      </c>
      <c r="CD896" s="329">
        <f t="shared" si="1982"/>
        <v>0</v>
      </c>
      <c r="CE896" s="329">
        <f t="shared" si="1983"/>
        <v>0</v>
      </c>
      <c r="CF896" s="329">
        <f t="shared" si="1984"/>
        <v>0</v>
      </c>
      <c r="CG896" s="329">
        <f t="shared" si="1985"/>
        <v>0</v>
      </c>
      <c r="CH896" s="329">
        <f t="shared" si="1986"/>
        <v>0</v>
      </c>
      <c r="CI896" s="329">
        <f t="shared" si="1987"/>
        <v>0</v>
      </c>
      <c r="CJ896" s="170">
        <f t="shared" si="1917"/>
        <v>0</v>
      </c>
      <c r="CK896" s="208">
        <f t="shared" si="1918"/>
        <v>0</v>
      </c>
      <c r="CL896" s="328">
        <v>40.6</v>
      </c>
      <c r="CM896" s="328">
        <f t="shared" si="1988"/>
        <v>0</v>
      </c>
      <c r="CN896" s="329">
        <f t="shared" si="1989"/>
        <v>0</v>
      </c>
      <c r="CO896" s="329">
        <f t="shared" si="1990"/>
        <v>0</v>
      </c>
      <c r="CP896" s="329">
        <f t="shared" si="1991"/>
        <v>0</v>
      </c>
      <c r="CQ896" s="329">
        <f t="shared" si="1992"/>
        <v>0</v>
      </c>
      <c r="CR896" s="329">
        <f t="shared" si="1993"/>
        <v>0</v>
      </c>
      <c r="CS896" s="329">
        <f t="shared" si="1994"/>
        <v>0</v>
      </c>
      <c r="CT896" s="170">
        <f t="shared" si="1919"/>
        <v>0</v>
      </c>
      <c r="CU896" s="208">
        <f t="shared" si="1920"/>
        <v>0</v>
      </c>
      <c r="CV896" s="328">
        <v>40.6</v>
      </c>
      <c r="CW896" s="328">
        <f t="shared" si="1995"/>
        <v>0</v>
      </c>
      <c r="CX896" s="329">
        <f t="shared" si="1996"/>
        <v>0</v>
      </c>
      <c r="CY896" s="329">
        <f t="shared" si="1997"/>
        <v>0</v>
      </c>
      <c r="CZ896" s="329">
        <f t="shared" si="1998"/>
        <v>0</v>
      </c>
      <c r="DA896" s="329">
        <f t="shared" si="1999"/>
        <v>0</v>
      </c>
      <c r="DB896" s="329">
        <f t="shared" si="2000"/>
        <v>0</v>
      </c>
      <c r="DC896" s="329">
        <f t="shared" si="2001"/>
        <v>0</v>
      </c>
      <c r="DD896" s="170">
        <f t="shared" si="1921"/>
        <v>0</v>
      </c>
      <c r="DE896" s="208">
        <f t="shared" si="1922"/>
        <v>0</v>
      </c>
      <c r="DF896" s="328">
        <v>40.6</v>
      </c>
      <c r="DG896" s="328">
        <f t="shared" si="2002"/>
        <v>0</v>
      </c>
      <c r="DH896" s="329">
        <f t="shared" si="2003"/>
        <v>0</v>
      </c>
      <c r="DI896" s="329">
        <f t="shared" si="2004"/>
        <v>0</v>
      </c>
      <c r="DJ896" s="329">
        <f t="shared" si="2005"/>
        <v>0</v>
      </c>
      <c r="DK896" s="329">
        <f t="shared" si="2006"/>
        <v>0</v>
      </c>
      <c r="DL896" s="329">
        <f t="shared" si="2007"/>
        <v>0</v>
      </c>
      <c r="DM896" s="329">
        <f t="shared" si="2008"/>
        <v>0</v>
      </c>
      <c r="DN896" s="170">
        <f t="shared" si="1923"/>
        <v>0</v>
      </c>
      <c r="DO896" s="208">
        <f t="shared" si="1924"/>
        <v>0</v>
      </c>
      <c r="DP896" s="328">
        <v>40.6</v>
      </c>
      <c r="DQ896" s="328">
        <f t="shared" si="2009"/>
        <v>0</v>
      </c>
      <c r="DR896" s="329">
        <f t="shared" si="2010"/>
        <v>0</v>
      </c>
      <c r="DS896" s="329">
        <f t="shared" si="2011"/>
        <v>0</v>
      </c>
      <c r="DT896" s="329">
        <f t="shared" si="2012"/>
        <v>0</v>
      </c>
      <c r="DU896" s="329">
        <f t="shared" si="2013"/>
        <v>0</v>
      </c>
      <c r="DV896" s="329">
        <f t="shared" si="2014"/>
        <v>0</v>
      </c>
      <c r="DW896" s="329">
        <f t="shared" si="2015"/>
        <v>0</v>
      </c>
      <c r="DX896" s="170">
        <f t="shared" si="1925"/>
        <v>0</v>
      </c>
      <c r="DY896" s="208">
        <f t="shared" si="1926"/>
        <v>0</v>
      </c>
      <c r="DZ896" s="328">
        <v>40.6</v>
      </c>
      <c r="EA896" s="328">
        <f t="shared" si="2016"/>
        <v>0</v>
      </c>
      <c r="EB896" s="329">
        <f t="shared" si="2017"/>
        <v>0</v>
      </c>
      <c r="EC896" s="329">
        <f t="shared" si="2018"/>
        <v>0</v>
      </c>
      <c r="ED896" s="329">
        <f t="shared" si="2019"/>
        <v>0</v>
      </c>
      <c r="EE896" s="329">
        <f t="shared" si="2020"/>
        <v>0</v>
      </c>
      <c r="EF896" s="329">
        <f t="shared" si="2021"/>
        <v>0</v>
      </c>
      <c r="EG896" s="329">
        <f t="shared" si="2022"/>
        <v>0</v>
      </c>
      <c r="EH896" s="170">
        <f t="shared" si="1927"/>
        <v>0</v>
      </c>
      <c r="EI896" s="208">
        <f t="shared" si="1928"/>
        <v>0</v>
      </c>
      <c r="EJ896" s="328">
        <v>40.6</v>
      </c>
      <c r="EK896" s="328">
        <f t="shared" si="2023"/>
        <v>0</v>
      </c>
      <c r="EL896" s="329">
        <f t="shared" si="2024"/>
        <v>0</v>
      </c>
      <c r="EM896" s="329">
        <f t="shared" si="2025"/>
        <v>0</v>
      </c>
      <c r="EN896" s="329">
        <f t="shared" si="2026"/>
        <v>0</v>
      </c>
      <c r="EO896" s="329">
        <f t="shared" si="2027"/>
        <v>0</v>
      </c>
      <c r="EP896" s="329">
        <f t="shared" si="2028"/>
        <v>0</v>
      </c>
      <c r="EQ896" s="329">
        <f t="shared" si="2029"/>
        <v>0</v>
      </c>
      <c r="ER896" s="170">
        <f t="shared" si="1929"/>
        <v>0</v>
      </c>
      <c r="ES896" s="208">
        <f t="shared" si="1930"/>
        <v>0</v>
      </c>
      <c r="ET896" s="328">
        <v>40.6</v>
      </c>
      <c r="EU896" s="328">
        <f t="shared" si="2030"/>
        <v>0</v>
      </c>
      <c r="EV896" s="329">
        <f t="shared" si="2031"/>
        <v>0</v>
      </c>
      <c r="EW896" s="329">
        <f t="shared" si="2032"/>
        <v>0</v>
      </c>
      <c r="EX896" s="329">
        <f t="shared" si="2033"/>
        <v>0</v>
      </c>
      <c r="EY896" s="329">
        <f t="shared" si="2034"/>
        <v>0</v>
      </c>
      <c r="EZ896" s="329">
        <f t="shared" si="2035"/>
        <v>0</v>
      </c>
      <c r="FA896" s="329">
        <f t="shared" si="2036"/>
        <v>0</v>
      </c>
      <c r="FB896" s="170">
        <f t="shared" si="1931"/>
        <v>0</v>
      </c>
      <c r="FC896" s="208">
        <f t="shared" si="1932"/>
        <v>0</v>
      </c>
      <c r="FD896" s="328">
        <v>40.6</v>
      </c>
      <c r="FE896" s="328">
        <f t="shared" si="2037"/>
        <v>0</v>
      </c>
      <c r="FF896" s="329">
        <f t="shared" si="2038"/>
        <v>0</v>
      </c>
      <c r="FG896" s="329">
        <f t="shared" si="2039"/>
        <v>0</v>
      </c>
      <c r="FH896" s="329">
        <f t="shared" si="2040"/>
        <v>0</v>
      </c>
      <c r="FI896" s="329">
        <f t="shared" si="2041"/>
        <v>0</v>
      </c>
      <c r="FJ896" s="329">
        <f t="shared" si="2042"/>
        <v>0</v>
      </c>
      <c r="FK896" s="329">
        <f t="shared" si="2043"/>
        <v>0</v>
      </c>
      <c r="FL896" s="170">
        <f t="shared" si="1891"/>
        <v>0</v>
      </c>
      <c r="FM896" s="208">
        <f t="shared" si="1933"/>
        <v>0</v>
      </c>
      <c r="FN896" s="328">
        <v>40.6</v>
      </c>
      <c r="FO896" s="328">
        <f t="shared" si="2070"/>
        <v>0</v>
      </c>
      <c r="FP896" s="329">
        <f t="shared" si="2071"/>
        <v>0</v>
      </c>
      <c r="FQ896" s="329">
        <f t="shared" si="2072"/>
        <v>0</v>
      </c>
      <c r="FR896" s="329">
        <f t="shared" si="2073"/>
        <v>0</v>
      </c>
      <c r="FS896" s="329">
        <f t="shared" si="2074"/>
        <v>0</v>
      </c>
      <c r="FT896" s="329">
        <f t="shared" si="2075"/>
        <v>0</v>
      </c>
      <c r="FU896" s="329">
        <f t="shared" si="2076"/>
        <v>0</v>
      </c>
      <c r="FV896" s="170">
        <f t="shared" si="1892"/>
        <v>0</v>
      </c>
      <c r="FW896" s="208">
        <f t="shared" si="1934"/>
        <v>0</v>
      </c>
      <c r="FX896" s="328">
        <v>40.6</v>
      </c>
      <c r="FY896" s="328">
        <f t="shared" si="2077"/>
        <v>0</v>
      </c>
      <c r="FZ896" s="329">
        <f t="shared" si="2078"/>
        <v>0</v>
      </c>
      <c r="GA896" s="329">
        <f t="shared" si="2079"/>
        <v>0</v>
      </c>
      <c r="GB896" s="329">
        <f t="shared" si="2080"/>
        <v>0</v>
      </c>
      <c r="GC896" s="329">
        <f t="shared" si="2081"/>
        <v>0</v>
      </c>
      <c r="GD896" s="329">
        <f t="shared" si="2082"/>
        <v>0</v>
      </c>
      <c r="GE896" s="329">
        <f t="shared" si="2083"/>
        <v>0</v>
      </c>
      <c r="GF896" s="170">
        <f t="shared" si="1893"/>
        <v>0</v>
      </c>
      <c r="GG896" s="208">
        <f t="shared" si="1935"/>
        <v>0</v>
      </c>
      <c r="GH896" s="328">
        <v>40.6</v>
      </c>
      <c r="GI896" s="328">
        <f t="shared" si="2084"/>
        <v>0</v>
      </c>
      <c r="GJ896" s="329">
        <f t="shared" si="2085"/>
        <v>0</v>
      </c>
      <c r="GK896" s="329">
        <f t="shared" si="2086"/>
        <v>0</v>
      </c>
      <c r="GL896" s="329">
        <f t="shared" si="2087"/>
        <v>0</v>
      </c>
      <c r="GM896" s="329">
        <f t="shared" si="2088"/>
        <v>0</v>
      </c>
      <c r="GN896" s="329">
        <f t="shared" si="2089"/>
        <v>0</v>
      </c>
      <c r="GO896" s="329">
        <f t="shared" si="2090"/>
        <v>0</v>
      </c>
      <c r="GP896" s="170">
        <f t="shared" si="1894"/>
        <v>0</v>
      </c>
      <c r="GQ896" s="208">
        <f t="shared" si="1936"/>
        <v>0</v>
      </c>
      <c r="GR896" s="328">
        <v>40.6</v>
      </c>
      <c r="GS896" s="328">
        <f t="shared" si="2091"/>
        <v>0</v>
      </c>
      <c r="GT896" s="329">
        <f t="shared" si="2092"/>
        <v>0</v>
      </c>
      <c r="GU896" s="329">
        <f t="shared" si="2093"/>
        <v>0</v>
      </c>
      <c r="GV896" s="329">
        <f t="shared" si="2094"/>
        <v>0</v>
      </c>
      <c r="GW896" s="329">
        <f t="shared" si="2095"/>
        <v>0</v>
      </c>
      <c r="GX896" s="329">
        <f t="shared" si="2096"/>
        <v>0</v>
      </c>
      <c r="GY896" s="329">
        <f t="shared" si="2097"/>
        <v>0</v>
      </c>
      <c r="GZ896" s="170">
        <f t="shared" si="1895"/>
        <v>0</v>
      </c>
      <c r="HA896" s="208">
        <f t="shared" si="1937"/>
        <v>0</v>
      </c>
      <c r="HB896" s="328">
        <v>40.6</v>
      </c>
      <c r="HC896" s="328">
        <f t="shared" si="1938"/>
        <v>0</v>
      </c>
      <c r="HD896" s="329">
        <f t="shared" si="2044"/>
        <v>0</v>
      </c>
      <c r="HE896" s="329">
        <f t="shared" si="2045"/>
        <v>0</v>
      </c>
      <c r="HF896" s="329">
        <f t="shared" si="2046"/>
        <v>0</v>
      </c>
      <c r="HG896" s="329">
        <f t="shared" si="2047"/>
        <v>0</v>
      </c>
      <c r="HH896" s="329">
        <f t="shared" si="2048"/>
        <v>0</v>
      </c>
      <c r="HI896" s="329">
        <f t="shared" si="2049"/>
        <v>0</v>
      </c>
      <c r="HJ896" s="170">
        <f t="shared" si="1896"/>
        <v>0</v>
      </c>
      <c r="HK896" s="208">
        <f t="shared" si="1939"/>
        <v>0</v>
      </c>
      <c r="HL896" s="328">
        <v>40.6</v>
      </c>
      <c r="HM896" s="328">
        <f t="shared" si="1940"/>
        <v>0</v>
      </c>
      <c r="HN896" s="329">
        <f t="shared" si="2050"/>
        <v>0</v>
      </c>
      <c r="HO896" s="329">
        <f t="shared" si="2051"/>
        <v>0</v>
      </c>
      <c r="HP896" s="329">
        <f t="shared" si="2052"/>
        <v>0</v>
      </c>
      <c r="HQ896" s="329">
        <f t="shared" si="2053"/>
        <v>0</v>
      </c>
      <c r="HR896" s="329">
        <f t="shared" si="2054"/>
        <v>0</v>
      </c>
      <c r="HS896" s="329">
        <f t="shared" si="2055"/>
        <v>0</v>
      </c>
      <c r="HT896" s="170">
        <f t="shared" si="1941"/>
        <v>0</v>
      </c>
      <c r="HU896" s="208">
        <f t="shared" si="1942"/>
        <v>0</v>
      </c>
      <c r="HV896" s="328">
        <v>40.6</v>
      </c>
      <c r="HW896" s="328">
        <f t="shared" si="2056"/>
        <v>0</v>
      </c>
      <c r="HX896" s="329">
        <f t="shared" si="2057"/>
        <v>0</v>
      </c>
      <c r="HY896" s="329">
        <f t="shared" si="2058"/>
        <v>0</v>
      </c>
      <c r="HZ896" s="329">
        <f t="shared" si="2059"/>
        <v>0</v>
      </c>
      <c r="IA896" s="329">
        <f t="shared" si="2060"/>
        <v>0</v>
      </c>
      <c r="IB896" s="329">
        <f t="shared" si="2061"/>
        <v>0</v>
      </c>
      <c r="IC896" s="329">
        <f t="shared" si="2062"/>
        <v>0</v>
      </c>
      <c r="ID896" s="170">
        <f t="shared" si="1943"/>
        <v>0</v>
      </c>
      <c r="IE896" s="208">
        <f t="shared" si="1944"/>
        <v>0</v>
      </c>
      <c r="IF896" s="328">
        <v>40.6</v>
      </c>
      <c r="IG896" s="328">
        <f t="shared" si="2063"/>
        <v>0</v>
      </c>
      <c r="IH896" s="329">
        <f t="shared" si="2064"/>
        <v>0</v>
      </c>
      <c r="II896" s="329">
        <f t="shared" si="2065"/>
        <v>0</v>
      </c>
      <c r="IJ896" s="329">
        <f t="shared" si="2066"/>
        <v>0</v>
      </c>
      <c r="IK896" s="329">
        <f t="shared" si="2067"/>
        <v>0</v>
      </c>
      <c r="IL896" s="329">
        <f t="shared" si="2068"/>
        <v>0</v>
      </c>
      <c r="IM896" s="329">
        <f t="shared" si="2069"/>
        <v>0</v>
      </c>
      <c r="IN896" s="170">
        <f t="shared" si="1897"/>
        <v>0</v>
      </c>
    </row>
    <row r="897" spans="1:248">
      <c r="A897" s="318"/>
      <c r="B897" s="318"/>
      <c r="C897" s="318"/>
      <c r="D897" s="318"/>
      <c r="E897" s="318"/>
      <c r="F897" s="318"/>
      <c r="G897" s="318"/>
      <c r="H897" s="318"/>
      <c r="I897" s="318"/>
      <c r="K897" s="318"/>
      <c r="L897" s="318"/>
      <c r="M897" s="318"/>
      <c r="N897" s="318"/>
      <c r="O897" s="318"/>
      <c r="P897" s="318"/>
      <c r="Q897" s="318"/>
      <c r="R897" s="318"/>
      <c r="S897" s="208">
        <f t="shared" si="1945"/>
        <v>0</v>
      </c>
      <c r="T897" s="328">
        <v>40.700000000000003</v>
      </c>
      <c r="U897" s="328">
        <f t="shared" si="1946"/>
        <v>0</v>
      </c>
      <c r="V897" s="329">
        <f t="shared" si="1947"/>
        <v>0</v>
      </c>
      <c r="W897" s="329">
        <f t="shared" si="1948"/>
        <v>0</v>
      </c>
      <c r="X897" s="329">
        <f t="shared" si="1949"/>
        <v>0</v>
      </c>
      <c r="Y897" s="329">
        <f t="shared" si="1950"/>
        <v>0</v>
      </c>
      <c r="Z897" s="329">
        <f t="shared" si="1951"/>
        <v>0</v>
      </c>
      <c r="AA897" s="329">
        <f t="shared" si="1952"/>
        <v>0</v>
      </c>
      <c r="AB897" s="170">
        <f t="shared" si="1898"/>
        <v>0</v>
      </c>
      <c r="AC897" s="208">
        <f t="shared" si="1899"/>
        <v>0</v>
      </c>
      <c r="AD897" s="328">
        <v>40.700000000000003</v>
      </c>
      <c r="AE897" s="328">
        <f t="shared" si="1953"/>
        <v>0</v>
      </c>
      <c r="AF897" s="329">
        <f t="shared" si="1954"/>
        <v>0</v>
      </c>
      <c r="AG897" s="329">
        <f t="shared" si="1955"/>
        <v>0</v>
      </c>
      <c r="AH897" s="329">
        <f t="shared" si="1956"/>
        <v>0</v>
      </c>
      <c r="AI897" s="329">
        <f t="shared" si="1957"/>
        <v>0</v>
      </c>
      <c r="AJ897" s="329">
        <f t="shared" si="1958"/>
        <v>0</v>
      </c>
      <c r="AK897" s="329">
        <f t="shared" si="1959"/>
        <v>0</v>
      </c>
      <c r="AL897" s="170">
        <f t="shared" si="1900"/>
        <v>0</v>
      </c>
      <c r="AM897" s="208">
        <f t="shared" si="1901"/>
        <v>0</v>
      </c>
      <c r="AN897" s="328">
        <v>40.700000000000003</v>
      </c>
      <c r="AO897" s="328">
        <f t="shared" si="1960"/>
        <v>0</v>
      </c>
      <c r="AP897" s="329">
        <f t="shared" si="1961"/>
        <v>0</v>
      </c>
      <c r="AQ897" s="329">
        <f t="shared" si="1962"/>
        <v>0</v>
      </c>
      <c r="AR897" s="329">
        <f t="shared" si="1963"/>
        <v>0</v>
      </c>
      <c r="AS897" s="329">
        <f t="shared" si="1964"/>
        <v>0</v>
      </c>
      <c r="AT897" s="329">
        <f t="shared" si="1965"/>
        <v>0</v>
      </c>
      <c r="AU897" s="329">
        <f t="shared" si="1966"/>
        <v>0</v>
      </c>
      <c r="AV897" s="170">
        <f t="shared" si="1902"/>
        <v>0</v>
      </c>
      <c r="AW897" s="208">
        <f t="shared" si="1903"/>
        <v>0</v>
      </c>
      <c r="AX897" s="328">
        <v>40.700000000000003</v>
      </c>
      <c r="AY897" s="328">
        <f t="shared" si="1967"/>
        <v>0</v>
      </c>
      <c r="AZ897" s="329">
        <f t="shared" si="1968"/>
        <v>0</v>
      </c>
      <c r="BA897" s="329">
        <f t="shared" si="1969"/>
        <v>0</v>
      </c>
      <c r="BB897" s="329">
        <f t="shared" si="1970"/>
        <v>0</v>
      </c>
      <c r="BC897" s="329">
        <f t="shared" si="1971"/>
        <v>0</v>
      </c>
      <c r="BD897" s="329">
        <f t="shared" si="1972"/>
        <v>0</v>
      </c>
      <c r="BE897" s="329">
        <f t="shared" si="1973"/>
        <v>0</v>
      </c>
      <c r="BF897" s="170">
        <f t="shared" si="1904"/>
        <v>0</v>
      </c>
      <c r="BG897" s="208">
        <f t="shared" si="1905"/>
        <v>0</v>
      </c>
      <c r="BH897" s="328">
        <v>40.700000000000003</v>
      </c>
      <c r="BI897" s="328">
        <f t="shared" si="1906"/>
        <v>0</v>
      </c>
      <c r="BJ897" s="329">
        <f t="shared" si="1907"/>
        <v>0</v>
      </c>
      <c r="BK897" s="329">
        <f t="shared" si="1908"/>
        <v>0</v>
      </c>
      <c r="BL897" s="329">
        <f t="shared" si="1909"/>
        <v>0</v>
      </c>
      <c r="BM897" s="329">
        <f t="shared" si="1910"/>
        <v>0</v>
      </c>
      <c r="BN897" s="329">
        <f t="shared" si="1911"/>
        <v>0</v>
      </c>
      <c r="BO897" s="329">
        <f t="shared" si="1912"/>
        <v>0</v>
      </c>
      <c r="BP897" s="170">
        <f t="shared" si="1913"/>
        <v>0</v>
      </c>
      <c r="BQ897" s="208">
        <f t="shared" si="1914"/>
        <v>0</v>
      </c>
      <c r="BR897" s="328">
        <v>40.700000000000003</v>
      </c>
      <c r="BS897" s="328">
        <f t="shared" si="1974"/>
        <v>0</v>
      </c>
      <c r="BT897" s="329">
        <f t="shared" si="1975"/>
        <v>0</v>
      </c>
      <c r="BU897" s="329">
        <f t="shared" si="1976"/>
        <v>0</v>
      </c>
      <c r="BV897" s="329">
        <f t="shared" si="1977"/>
        <v>0</v>
      </c>
      <c r="BW897" s="329">
        <f t="shared" si="1978"/>
        <v>0</v>
      </c>
      <c r="BX897" s="329">
        <f t="shared" si="1979"/>
        <v>0</v>
      </c>
      <c r="BY897" s="329">
        <f t="shared" si="1980"/>
        <v>0</v>
      </c>
      <c r="BZ897" s="170">
        <f t="shared" si="1915"/>
        <v>0</v>
      </c>
      <c r="CA897" s="208">
        <f t="shared" si="1916"/>
        <v>0</v>
      </c>
      <c r="CB897" s="328">
        <v>40.700000000000003</v>
      </c>
      <c r="CC897" s="328">
        <f t="shared" si="1981"/>
        <v>0</v>
      </c>
      <c r="CD897" s="329">
        <f t="shared" si="1982"/>
        <v>0</v>
      </c>
      <c r="CE897" s="329">
        <f t="shared" si="1983"/>
        <v>0</v>
      </c>
      <c r="CF897" s="329">
        <f t="shared" si="1984"/>
        <v>0</v>
      </c>
      <c r="CG897" s="329">
        <f t="shared" si="1985"/>
        <v>0</v>
      </c>
      <c r="CH897" s="329">
        <f t="shared" si="1986"/>
        <v>0</v>
      </c>
      <c r="CI897" s="329">
        <f t="shared" si="1987"/>
        <v>0</v>
      </c>
      <c r="CJ897" s="170">
        <f t="shared" si="1917"/>
        <v>0</v>
      </c>
      <c r="CK897" s="208">
        <f t="shared" si="1918"/>
        <v>0</v>
      </c>
      <c r="CL897" s="328">
        <v>40.700000000000003</v>
      </c>
      <c r="CM897" s="328">
        <f t="shared" si="1988"/>
        <v>0</v>
      </c>
      <c r="CN897" s="329">
        <f t="shared" si="1989"/>
        <v>0</v>
      </c>
      <c r="CO897" s="329">
        <f t="shared" si="1990"/>
        <v>0</v>
      </c>
      <c r="CP897" s="329">
        <f t="shared" si="1991"/>
        <v>0</v>
      </c>
      <c r="CQ897" s="329">
        <f t="shared" si="1992"/>
        <v>0</v>
      </c>
      <c r="CR897" s="329">
        <f t="shared" si="1993"/>
        <v>0</v>
      </c>
      <c r="CS897" s="329">
        <f t="shared" si="1994"/>
        <v>0</v>
      </c>
      <c r="CT897" s="170">
        <f t="shared" si="1919"/>
        <v>0</v>
      </c>
      <c r="CU897" s="208">
        <f t="shared" si="1920"/>
        <v>0</v>
      </c>
      <c r="CV897" s="328">
        <v>40.700000000000003</v>
      </c>
      <c r="CW897" s="328">
        <f t="shared" si="1995"/>
        <v>0</v>
      </c>
      <c r="CX897" s="329">
        <f t="shared" si="1996"/>
        <v>0</v>
      </c>
      <c r="CY897" s="329">
        <f t="shared" si="1997"/>
        <v>0</v>
      </c>
      <c r="CZ897" s="329">
        <f t="shared" si="1998"/>
        <v>0</v>
      </c>
      <c r="DA897" s="329">
        <f t="shared" si="1999"/>
        <v>0</v>
      </c>
      <c r="DB897" s="329">
        <f t="shared" si="2000"/>
        <v>0</v>
      </c>
      <c r="DC897" s="329">
        <f t="shared" si="2001"/>
        <v>0</v>
      </c>
      <c r="DD897" s="170">
        <f t="shared" si="1921"/>
        <v>0</v>
      </c>
      <c r="DE897" s="208">
        <f t="shared" si="1922"/>
        <v>0</v>
      </c>
      <c r="DF897" s="328">
        <v>40.700000000000003</v>
      </c>
      <c r="DG897" s="328">
        <f t="shared" si="2002"/>
        <v>0</v>
      </c>
      <c r="DH897" s="329">
        <f t="shared" si="2003"/>
        <v>0</v>
      </c>
      <c r="DI897" s="329">
        <f t="shared" si="2004"/>
        <v>0</v>
      </c>
      <c r="DJ897" s="329">
        <f t="shared" si="2005"/>
        <v>0</v>
      </c>
      <c r="DK897" s="329">
        <f t="shared" si="2006"/>
        <v>0</v>
      </c>
      <c r="DL897" s="329">
        <f t="shared" si="2007"/>
        <v>0</v>
      </c>
      <c r="DM897" s="329">
        <f t="shared" si="2008"/>
        <v>0</v>
      </c>
      <c r="DN897" s="170">
        <f t="shared" si="1923"/>
        <v>0</v>
      </c>
      <c r="DO897" s="208">
        <f t="shared" si="1924"/>
        <v>0</v>
      </c>
      <c r="DP897" s="328">
        <v>40.700000000000003</v>
      </c>
      <c r="DQ897" s="328">
        <f t="shared" si="2009"/>
        <v>0</v>
      </c>
      <c r="DR897" s="329">
        <f t="shared" si="2010"/>
        <v>0</v>
      </c>
      <c r="DS897" s="329">
        <f t="shared" si="2011"/>
        <v>0</v>
      </c>
      <c r="DT897" s="329">
        <f t="shared" si="2012"/>
        <v>0</v>
      </c>
      <c r="DU897" s="329">
        <f t="shared" si="2013"/>
        <v>0</v>
      </c>
      <c r="DV897" s="329">
        <f t="shared" si="2014"/>
        <v>0</v>
      </c>
      <c r="DW897" s="329">
        <f t="shared" si="2015"/>
        <v>0</v>
      </c>
      <c r="DX897" s="170">
        <f t="shared" si="1925"/>
        <v>0</v>
      </c>
      <c r="DY897" s="208">
        <f t="shared" si="1926"/>
        <v>0</v>
      </c>
      <c r="DZ897" s="328">
        <v>40.700000000000003</v>
      </c>
      <c r="EA897" s="328">
        <f t="shared" si="2016"/>
        <v>0</v>
      </c>
      <c r="EB897" s="329">
        <f t="shared" si="2017"/>
        <v>0</v>
      </c>
      <c r="EC897" s="329">
        <f t="shared" si="2018"/>
        <v>0</v>
      </c>
      <c r="ED897" s="329">
        <f t="shared" si="2019"/>
        <v>0</v>
      </c>
      <c r="EE897" s="329">
        <f t="shared" si="2020"/>
        <v>0</v>
      </c>
      <c r="EF897" s="329">
        <f t="shared" si="2021"/>
        <v>0</v>
      </c>
      <c r="EG897" s="329">
        <f t="shared" si="2022"/>
        <v>0</v>
      </c>
      <c r="EH897" s="170">
        <f t="shared" si="1927"/>
        <v>0</v>
      </c>
      <c r="EI897" s="208">
        <f t="shared" si="1928"/>
        <v>0</v>
      </c>
      <c r="EJ897" s="328">
        <v>40.700000000000003</v>
      </c>
      <c r="EK897" s="328">
        <f t="shared" si="2023"/>
        <v>0</v>
      </c>
      <c r="EL897" s="329">
        <f t="shared" si="2024"/>
        <v>0</v>
      </c>
      <c r="EM897" s="329">
        <f t="shared" si="2025"/>
        <v>0</v>
      </c>
      <c r="EN897" s="329">
        <f t="shared" si="2026"/>
        <v>0</v>
      </c>
      <c r="EO897" s="329">
        <f t="shared" si="2027"/>
        <v>0</v>
      </c>
      <c r="EP897" s="329">
        <f t="shared" si="2028"/>
        <v>0</v>
      </c>
      <c r="EQ897" s="329">
        <f t="shared" si="2029"/>
        <v>0</v>
      </c>
      <c r="ER897" s="170">
        <f t="shared" si="1929"/>
        <v>0</v>
      </c>
      <c r="ES897" s="208">
        <f t="shared" si="1930"/>
        <v>0</v>
      </c>
      <c r="ET897" s="328">
        <v>40.700000000000003</v>
      </c>
      <c r="EU897" s="328">
        <f t="shared" si="2030"/>
        <v>0</v>
      </c>
      <c r="EV897" s="329">
        <f t="shared" si="2031"/>
        <v>0</v>
      </c>
      <c r="EW897" s="329">
        <f t="shared" si="2032"/>
        <v>0</v>
      </c>
      <c r="EX897" s="329">
        <f t="shared" si="2033"/>
        <v>0</v>
      </c>
      <c r="EY897" s="329">
        <f t="shared" si="2034"/>
        <v>0</v>
      </c>
      <c r="EZ897" s="329">
        <f t="shared" si="2035"/>
        <v>0</v>
      </c>
      <c r="FA897" s="329">
        <f t="shared" si="2036"/>
        <v>0</v>
      </c>
      <c r="FB897" s="170">
        <f t="shared" si="1931"/>
        <v>0</v>
      </c>
      <c r="FC897" s="208">
        <f t="shared" si="1932"/>
        <v>0</v>
      </c>
      <c r="FD897" s="328">
        <v>40.700000000000003</v>
      </c>
      <c r="FE897" s="328">
        <f t="shared" si="2037"/>
        <v>0</v>
      </c>
      <c r="FF897" s="329">
        <f t="shared" si="2038"/>
        <v>0</v>
      </c>
      <c r="FG897" s="329">
        <f t="shared" si="2039"/>
        <v>0</v>
      </c>
      <c r="FH897" s="329">
        <f t="shared" si="2040"/>
        <v>0</v>
      </c>
      <c r="FI897" s="329">
        <f t="shared" si="2041"/>
        <v>0</v>
      </c>
      <c r="FJ897" s="329">
        <f t="shared" si="2042"/>
        <v>0</v>
      </c>
      <c r="FK897" s="329">
        <f t="shared" si="2043"/>
        <v>0</v>
      </c>
      <c r="FL897" s="170">
        <f t="shared" si="1891"/>
        <v>0</v>
      </c>
      <c r="FM897" s="208">
        <f t="shared" si="1933"/>
        <v>0</v>
      </c>
      <c r="FN897" s="328">
        <v>40.700000000000003</v>
      </c>
      <c r="FO897" s="328">
        <f t="shared" si="2070"/>
        <v>0</v>
      </c>
      <c r="FP897" s="329">
        <f t="shared" si="2071"/>
        <v>0</v>
      </c>
      <c r="FQ897" s="329">
        <f t="shared" si="2072"/>
        <v>0</v>
      </c>
      <c r="FR897" s="329">
        <f t="shared" si="2073"/>
        <v>0</v>
      </c>
      <c r="FS897" s="329">
        <f t="shared" si="2074"/>
        <v>0</v>
      </c>
      <c r="FT897" s="329">
        <f t="shared" si="2075"/>
        <v>0</v>
      </c>
      <c r="FU897" s="329">
        <f t="shared" si="2076"/>
        <v>0</v>
      </c>
      <c r="FV897" s="170">
        <f t="shared" si="1892"/>
        <v>0</v>
      </c>
      <c r="FW897" s="208">
        <f t="shared" si="1934"/>
        <v>0</v>
      </c>
      <c r="FX897" s="328">
        <v>40.700000000000003</v>
      </c>
      <c r="FY897" s="328">
        <f t="shared" si="2077"/>
        <v>0</v>
      </c>
      <c r="FZ897" s="329">
        <f t="shared" si="2078"/>
        <v>0</v>
      </c>
      <c r="GA897" s="329">
        <f t="shared" si="2079"/>
        <v>0</v>
      </c>
      <c r="GB897" s="329">
        <f t="shared" si="2080"/>
        <v>0</v>
      </c>
      <c r="GC897" s="329">
        <f t="shared" si="2081"/>
        <v>0</v>
      </c>
      <c r="GD897" s="329">
        <f t="shared" si="2082"/>
        <v>0</v>
      </c>
      <c r="GE897" s="329">
        <f t="shared" si="2083"/>
        <v>0</v>
      </c>
      <c r="GF897" s="170">
        <f t="shared" si="1893"/>
        <v>0</v>
      </c>
      <c r="GG897" s="208">
        <f t="shared" si="1935"/>
        <v>0</v>
      </c>
      <c r="GH897" s="328">
        <v>40.700000000000003</v>
      </c>
      <c r="GI897" s="328">
        <f t="shared" si="2084"/>
        <v>0</v>
      </c>
      <c r="GJ897" s="329">
        <f t="shared" si="2085"/>
        <v>0</v>
      </c>
      <c r="GK897" s="329">
        <f t="shared" si="2086"/>
        <v>0</v>
      </c>
      <c r="GL897" s="329">
        <f t="shared" si="2087"/>
        <v>0</v>
      </c>
      <c r="GM897" s="329">
        <f t="shared" si="2088"/>
        <v>0</v>
      </c>
      <c r="GN897" s="329">
        <f t="shared" si="2089"/>
        <v>0</v>
      </c>
      <c r="GO897" s="329">
        <f t="shared" si="2090"/>
        <v>0</v>
      </c>
      <c r="GP897" s="170">
        <f t="shared" si="1894"/>
        <v>0</v>
      </c>
      <c r="GQ897" s="208">
        <f t="shared" si="1936"/>
        <v>0</v>
      </c>
      <c r="GR897" s="328">
        <v>40.700000000000003</v>
      </c>
      <c r="GS897" s="328">
        <f t="shared" si="2091"/>
        <v>0</v>
      </c>
      <c r="GT897" s="329">
        <f t="shared" si="2092"/>
        <v>0</v>
      </c>
      <c r="GU897" s="329">
        <f t="shared" si="2093"/>
        <v>0</v>
      </c>
      <c r="GV897" s="329">
        <f t="shared" si="2094"/>
        <v>0</v>
      </c>
      <c r="GW897" s="329">
        <f t="shared" si="2095"/>
        <v>0</v>
      </c>
      <c r="GX897" s="329">
        <f t="shared" si="2096"/>
        <v>0</v>
      </c>
      <c r="GY897" s="329">
        <f t="shared" si="2097"/>
        <v>0</v>
      </c>
      <c r="GZ897" s="170">
        <f t="shared" si="1895"/>
        <v>0</v>
      </c>
      <c r="HA897" s="208">
        <f t="shared" si="1937"/>
        <v>0</v>
      </c>
      <c r="HB897" s="328">
        <v>40.700000000000003</v>
      </c>
      <c r="HC897" s="328">
        <f t="shared" si="1938"/>
        <v>0</v>
      </c>
      <c r="HD897" s="329">
        <f t="shared" si="2044"/>
        <v>0</v>
      </c>
      <c r="HE897" s="329">
        <f t="shared" si="2045"/>
        <v>0</v>
      </c>
      <c r="HF897" s="329">
        <f t="shared" si="2046"/>
        <v>0</v>
      </c>
      <c r="HG897" s="329">
        <f t="shared" si="2047"/>
        <v>0</v>
      </c>
      <c r="HH897" s="329">
        <f t="shared" si="2048"/>
        <v>0</v>
      </c>
      <c r="HI897" s="329">
        <f t="shared" si="2049"/>
        <v>0</v>
      </c>
      <c r="HJ897" s="170">
        <f t="shared" si="1896"/>
        <v>0</v>
      </c>
      <c r="HK897" s="208">
        <f t="shared" si="1939"/>
        <v>0</v>
      </c>
      <c r="HL897" s="328">
        <v>40.700000000000003</v>
      </c>
      <c r="HM897" s="328">
        <f t="shared" si="1940"/>
        <v>0</v>
      </c>
      <c r="HN897" s="329">
        <f t="shared" si="2050"/>
        <v>0</v>
      </c>
      <c r="HO897" s="329">
        <f t="shared" si="2051"/>
        <v>0</v>
      </c>
      <c r="HP897" s="329">
        <f t="shared" si="2052"/>
        <v>0</v>
      </c>
      <c r="HQ897" s="329">
        <f t="shared" si="2053"/>
        <v>0</v>
      </c>
      <c r="HR897" s="329">
        <f t="shared" si="2054"/>
        <v>0</v>
      </c>
      <c r="HS897" s="329">
        <f t="shared" si="2055"/>
        <v>0</v>
      </c>
      <c r="HT897" s="170">
        <f t="shared" si="1941"/>
        <v>0</v>
      </c>
      <c r="HU897" s="208">
        <f t="shared" si="1942"/>
        <v>0</v>
      </c>
      <c r="HV897" s="328">
        <v>40.700000000000003</v>
      </c>
      <c r="HW897" s="328">
        <f t="shared" si="2056"/>
        <v>0</v>
      </c>
      <c r="HX897" s="329">
        <f t="shared" si="2057"/>
        <v>0</v>
      </c>
      <c r="HY897" s="329">
        <f t="shared" si="2058"/>
        <v>0</v>
      </c>
      <c r="HZ897" s="329">
        <f t="shared" si="2059"/>
        <v>0</v>
      </c>
      <c r="IA897" s="329">
        <f t="shared" si="2060"/>
        <v>0</v>
      </c>
      <c r="IB897" s="329">
        <f t="shared" si="2061"/>
        <v>0</v>
      </c>
      <c r="IC897" s="329">
        <f t="shared" si="2062"/>
        <v>0</v>
      </c>
      <c r="ID897" s="170">
        <f t="shared" si="1943"/>
        <v>0</v>
      </c>
      <c r="IE897" s="208">
        <f t="shared" si="1944"/>
        <v>0</v>
      </c>
      <c r="IF897" s="328">
        <v>40.700000000000003</v>
      </c>
      <c r="IG897" s="328">
        <f t="shared" si="2063"/>
        <v>0</v>
      </c>
      <c r="IH897" s="329">
        <f t="shared" si="2064"/>
        <v>0</v>
      </c>
      <c r="II897" s="329">
        <f t="shared" si="2065"/>
        <v>0</v>
      </c>
      <c r="IJ897" s="329">
        <f t="shared" si="2066"/>
        <v>0</v>
      </c>
      <c r="IK897" s="329">
        <f t="shared" si="2067"/>
        <v>0</v>
      </c>
      <c r="IL897" s="329">
        <f t="shared" si="2068"/>
        <v>0</v>
      </c>
      <c r="IM897" s="329">
        <f t="shared" si="2069"/>
        <v>0</v>
      </c>
      <c r="IN897" s="170">
        <f t="shared" si="1897"/>
        <v>0</v>
      </c>
    </row>
    <row r="898" spans="1:248">
      <c r="A898" s="318"/>
      <c r="B898" s="318"/>
      <c r="C898" s="318"/>
      <c r="D898" s="318"/>
      <c r="E898" s="318"/>
      <c r="F898" s="318"/>
      <c r="G898" s="318"/>
      <c r="H898" s="318"/>
      <c r="I898" s="318"/>
      <c r="K898" s="318"/>
      <c r="L898" s="318"/>
      <c r="M898" s="318"/>
      <c r="N898" s="318"/>
      <c r="O898" s="318"/>
      <c r="P898" s="318"/>
      <c r="Q898" s="318"/>
      <c r="R898" s="318"/>
      <c r="S898" s="208">
        <f t="shared" si="1945"/>
        <v>0</v>
      </c>
      <c r="T898" s="328">
        <v>40.799999999999997</v>
      </c>
      <c r="U898" s="328">
        <f t="shared" si="1946"/>
        <v>0</v>
      </c>
      <c r="V898" s="329">
        <f t="shared" si="1947"/>
        <v>0</v>
      </c>
      <c r="W898" s="329">
        <f t="shared" si="1948"/>
        <v>0</v>
      </c>
      <c r="X898" s="329">
        <f t="shared" si="1949"/>
        <v>0</v>
      </c>
      <c r="Y898" s="329">
        <f t="shared" si="1950"/>
        <v>0</v>
      </c>
      <c r="Z898" s="329">
        <f t="shared" si="1951"/>
        <v>0</v>
      </c>
      <c r="AA898" s="329">
        <f t="shared" si="1952"/>
        <v>0</v>
      </c>
      <c r="AB898" s="170">
        <f t="shared" si="1898"/>
        <v>0</v>
      </c>
      <c r="AC898" s="208">
        <f t="shared" si="1899"/>
        <v>0</v>
      </c>
      <c r="AD898" s="328">
        <v>40.799999999999997</v>
      </c>
      <c r="AE898" s="328">
        <f t="shared" si="1953"/>
        <v>0</v>
      </c>
      <c r="AF898" s="329">
        <f t="shared" si="1954"/>
        <v>0</v>
      </c>
      <c r="AG898" s="329">
        <f t="shared" si="1955"/>
        <v>0</v>
      </c>
      <c r="AH898" s="329">
        <f t="shared" si="1956"/>
        <v>0</v>
      </c>
      <c r="AI898" s="329">
        <f t="shared" si="1957"/>
        <v>0</v>
      </c>
      <c r="AJ898" s="329">
        <f t="shared" si="1958"/>
        <v>0</v>
      </c>
      <c r="AK898" s="329">
        <f t="shared" si="1959"/>
        <v>0</v>
      </c>
      <c r="AL898" s="170">
        <f t="shared" si="1900"/>
        <v>0</v>
      </c>
      <c r="AM898" s="208">
        <f t="shared" si="1901"/>
        <v>0</v>
      </c>
      <c r="AN898" s="328">
        <v>40.799999999999997</v>
      </c>
      <c r="AO898" s="328">
        <f t="shared" si="1960"/>
        <v>0</v>
      </c>
      <c r="AP898" s="329">
        <f t="shared" si="1961"/>
        <v>0</v>
      </c>
      <c r="AQ898" s="329">
        <f t="shared" si="1962"/>
        <v>0</v>
      </c>
      <c r="AR898" s="329">
        <f t="shared" si="1963"/>
        <v>0</v>
      </c>
      <c r="AS898" s="329">
        <f t="shared" si="1964"/>
        <v>0</v>
      </c>
      <c r="AT898" s="329">
        <f t="shared" si="1965"/>
        <v>0</v>
      </c>
      <c r="AU898" s="329">
        <f t="shared" si="1966"/>
        <v>0</v>
      </c>
      <c r="AV898" s="170">
        <f t="shared" si="1902"/>
        <v>0</v>
      </c>
      <c r="AW898" s="208">
        <f t="shared" si="1903"/>
        <v>0</v>
      </c>
      <c r="AX898" s="328">
        <v>40.799999999999997</v>
      </c>
      <c r="AY898" s="328">
        <f t="shared" si="1967"/>
        <v>0</v>
      </c>
      <c r="AZ898" s="329">
        <f t="shared" si="1968"/>
        <v>0</v>
      </c>
      <c r="BA898" s="329">
        <f t="shared" si="1969"/>
        <v>0</v>
      </c>
      <c r="BB898" s="329">
        <f t="shared" si="1970"/>
        <v>0</v>
      </c>
      <c r="BC898" s="329">
        <f t="shared" si="1971"/>
        <v>0</v>
      </c>
      <c r="BD898" s="329">
        <f t="shared" si="1972"/>
        <v>0</v>
      </c>
      <c r="BE898" s="329">
        <f t="shared" si="1973"/>
        <v>0</v>
      </c>
      <c r="BF898" s="170">
        <f t="shared" si="1904"/>
        <v>0</v>
      </c>
      <c r="BG898" s="208">
        <f t="shared" si="1905"/>
        <v>0</v>
      </c>
      <c r="BH898" s="328">
        <v>40.799999999999997</v>
      </c>
      <c r="BI898" s="328">
        <f t="shared" si="1906"/>
        <v>0</v>
      </c>
      <c r="BJ898" s="329">
        <f t="shared" si="1907"/>
        <v>0</v>
      </c>
      <c r="BK898" s="329">
        <f t="shared" si="1908"/>
        <v>0</v>
      </c>
      <c r="BL898" s="329">
        <f t="shared" si="1909"/>
        <v>0</v>
      </c>
      <c r="BM898" s="329">
        <f t="shared" si="1910"/>
        <v>0</v>
      </c>
      <c r="BN898" s="329">
        <f t="shared" si="1911"/>
        <v>0</v>
      </c>
      <c r="BO898" s="329">
        <f t="shared" si="1912"/>
        <v>0</v>
      </c>
      <c r="BP898" s="170">
        <f t="shared" si="1913"/>
        <v>0</v>
      </c>
      <c r="BQ898" s="208">
        <f t="shared" si="1914"/>
        <v>0</v>
      </c>
      <c r="BR898" s="328">
        <v>40.799999999999997</v>
      </c>
      <c r="BS898" s="328">
        <f t="shared" si="1974"/>
        <v>0</v>
      </c>
      <c r="BT898" s="329">
        <f t="shared" si="1975"/>
        <v>0</v>
      </c>
      <c r="BU898" s="329">
        <f t="shared" si="1976"/>
        <v>0</v>
      </c>
      <c r="BV898" s="329">
        <f t="shared" si="1977"/>
        <v>0</v>
      </c>
      <c r="BW898" s="329">
        <f t="shared" si="1978"/>
        <v>0</v>
      </c>
      <c r="BX898" s="329">
        <f t="shared" si="1979"/>
        <v>0</v>
      </c>
      <c r="BY898" s="329">
        <f t="shared" si="1980"/>
        <v>0</v>
      </c>
      <c r="BZ898" s="170">
        <f t="shared" si="1915"/>
        <v>0</v>
      </c>
      <c r="CA898" s="208">
        <f t="shared" si="1916"/>
        <v>0</v>
      </c>
      <c r="CB898" s="328">
        <v>40.799999999999997</v>
      </c>
      <c r="CC898" s="328">
        <f t="shared" si="1981"/>
        <v>0</v>
      </c>
      <c r="CD898" s="329">
        <f t="shared" si="1982"/>
        <v>0</v>
      </c>
      <c r="CE898" s="329">
        <f t="shared" si="1983"/>
        <v>0</v>
      </c>
      <c r="CF898" s="329">
        <f t="shared" si="1984"/>
        <v>0</v>
      </c>
      <c r="CG898" s="329">
        <f t="shared" si="1985"/>
        <v>0</v>
      </c>
      <c r="CH898" s="329">
        <f t="shared" si="1986"/>
        <v>0</v>
      </c>
      <c r="CI898" s="329">
        <f t="shared" si="1987"/>
        <v>0</v>
      </c>
      <c r="CJ898" s="170">
        <f t="shared" si="1917"/>
        <v>0</v>
      </c>
      <c r="CK898" s="208">
        <f t="shared" si="1918"/>
        <v>0</v>
      </c>
      <c r="CL898" s="328">
        <v>40.799999999999997</v>
      </c>
      <c r="CM898" s="328">
        <f t="shared" si="1988"/>
        <v>0</v>
      </c>
      <c r="CN898" s="329">
        <f t="shared" si="1989"/>
        <v>0</v>
      </c>
      <c r="CO898" s="329">
        <f t="shared" si="1990"/>
        <v>0</v>
      </c>
      <c r="CP898" s="329">
        <f t="shared" si="1991"/>
        <v>0</v>
      </c>
      <c r="CQ898" s="329">
        <f t="shared" si="1992"/>
        <v>0</v>
      </c>
      <c r="CR898" s="329">
        <f t="shared" si="1993"/>
        <v>0</v>
      </c>
      <c r="CS898" s="329">
        <f t="shared" si="1994"/>
        <v>0</v>
      </c>
      <c r="CT898" s="170">
        <f t="shared" si="1919"/>
        <v>0</v>
      </c>
      <c r="CU898" s="208">
        <f t="shared" si="1920"/>
        <v>0</v>
      </c>
      <c r="CV898" s="328">
        <v>40.799999999999997</v>
      </c>
      <c r="CW898" s="328">
        <f t="shared" si="1995"/>
        <v>0</v>
      </c>
      <c r="CX898" s="329">
        <f t="shared" si="1996"/>
        <v>0</v>
      </c>
      <c r="CY898" s="329">
        <f t="shared" si="1997"/>
        <v>0</v>
      </c>
      <c r="CZ898" s="329">
        <f t="shared" si="1998"/>
        <v>0</v>
      </c>
      <c r="DA898" s="329">
        <f t="shared" si="1999"/>
        <v>0</v>
      </c>
      <c r="DB898" s="329">
        <f t="shared" si="2000"/>
        <v>0</v>
      </c>
      <c r="DC898" s="329">
        <f t="shared" si="2001"/>
        <v>0</v>
      </c>
      <c r="DD898" s="170">
        <f t="shared" si="1921"/>
        <v>0</v>
      </c>
      <c r="DE898" s="208">
        <f t="shared" si="1922"/>
        <v>0</v>
      </c>
      <c r="DF898" s="328">
        <v>40.799999999999997</v>
      </c>
      <c r="DG898" s="328">
        <f t="shared" si="2002"/>
        <v>0</v>
      </c>
      <c r="DH898" s="329">
        <f t="shared" si="2003"/>
        <v>0</v>
      </c>
      <c r="DI898" s="329">
        <f t="shared" si="2004"/>
        <v>0</v>
      </c>
      <c r="DJ898" s="329">
        <f t="shared" si="2005"/>
        <v>0</v>
      </c>
      <c r="DK898" s="329">
        <f t="shared" si="2006"/>
        <v>0</v>
      </c>
      <c r="DL898" s="329">
        <f t="shared" si="2007"/>
        <v>0</v>
      </c>
      <c r="DM898" s="329">
        <f t="shared" si="2008"/>
        <v>0</v>
      </c>
      <c r="DN898" s="170">
        <f t="shared" si="1923"/>
        <v>0</v>
      </c>
      <c r="DO898" s="208">
        <f t="shared" si="1924"/>
        <v>0</v>
      </c>
      <c r="DP898" s="328">
        <v>40.799999999999997</v>
      </c>
      <c r="DQ898" s="328">
        <f t="shared" si="2009"/>
        <v>0</v>
      </c>
      <c r="DR898" s="329">
        <f t="shared" si="2010"/>
        <v>0</v>
      </c>
      <c r="DS898" s="329">
        <f t="shared" si="2011"/>
        <v>0</v>
      </c>
      <c r="DT898" s="329">
        <f t="shared" si="2012"/>
        <v>0</v>
      </c>
      <c r="DU898" s="329">
        <f t="shared" si="2013"/>
        <v>0</v>
      </c>
      <c r="DV898" s="329">
        <f t="shared" si="2014"/>
        <v>0</v>
      </c>
      <c r="DW898" s="329">
        <f t="shared" si="2015"/>
        <v>0</v>
      </c>
      <c r="DX898" s="170">
        <f t="shared" si="1925"/>
        <v>0</v>
      </c>
      <c r="DY898" s="208">
        <f t="shared" si="1926"/>
        <v>0</v>
      </c>
      <c r="DZ898" s="328">
        <v>40.799999999999997</v>
      </c>
      <c r="EA898" s="328">
        <f t="shared" si="2016"/>
        <v>0</v>
      </c>
      <c r="EB898" s="329">
        <f t="shared" si="2017"/>
        <v>0</v>
      </c>
      <c r="EC898" s="329">
        <f t="shared" si="2018"/>
        <v>0</v>
      </c>
      <c r="ED898" s="329">
        <f t="shared" si="2019"/>
        <v>0</v>
      </c>
      <c r="EE898" s="329">
        <f t="shared" si="2020"/>
        <v>0</v>
      </c>
      <c r="EF898" s="329">
        <f t="shared" si="2021"/>
        <v>0</v>
      </c>
      <c r="EG898" s="329">
        <f t="shared" si="2022"/>
        <v>0</v>
      </c>
      <c r="EH898" s="170">
        <f t="shared" si="1927"/>
        <v>0</v>
      </c>
      <c r="EI898" s="208">
        <f t="shared" si="1928"/>
        <v>0</v>
      </c>
      <c r="EJ898" s="328">
        <v>40.799999999999997</v>
      </c>
      <c r="EK898" s="328">
        <f t="shared" si="2023"/>
        <v>0</v>
      </c>
      <c r="EL898" s="329">
        <f t="shared" si="2024"/>
        <v>0</v>
      </c>
      <c r="EM898" s="329">
        <f t="shared" si="2025"/>
        <v>0</v>
      </c>
      <c r="EN898" s="329">
        <f t="shared" si="2026"/>
        <v>0</v>
      </c>
      <c r="EO898" s="329">
        <f t="shared" si="2027"/>
        <v>0</v>
      </c>
      <c r="EP898" s="329">
        <f t="shared" si="2028"/>
        <v>0</v>
      </c>
      <c r="EQ898" s="329">
        <f t="shared" si="2029"/>
        <v>0</v>
      </c>
      <c r="ER898" s="170">
        <f t="shared" si="1929"/>
        <v>0</v>
      </c>
      <c r="ES898" s="208">
        <f t="shared" si="1930"/>
        <v>0</v>
      </c>
      <c r="ET898" s="328">
        <v>40.799999999999997</v>
      </c>
      <c r="EU898" s="328">
        <f t="shared" si="2030"/>
        <v>0</v>
      </c>
      <c r="EV898" s="329">
        <f t="shared" si="2031"/>
        <v>0</v>
      </c>
      <c r="EW898" s="329">
        <f t="shared" si="2032"/>
        <v>0</v>
      </c>
      <c r="EX898" s="329">
        <f t="shared" si="2033"/>
        <v>0</v>
      </c>
      <c r="EY898" s="329">
        <f t="shared" si="2034"/>
        <v>0</v>
      </c>
      <c r="EZ898" s="329">
        <f t="shared" si="2035"/>
        <v>0</v>
      </c>
      <c r="FA898" s="329">
        <f t="shared" si="2036"/>
        <v>0</v>
      </c>
      <c r="FB898" s="170">
        <f t="shared" si="1931"/>
        <v>0</v>
      </c>
      <c r="FC898" s="208">
        <f t="shared" si="1932"/>
        <v>0</v>
      </c>
      <c r="FD898" s="328">
        <v>40.799999999999997</v>
      </c>
      <c r="FE898" s="328">
        <f t="shared" si="2037"/>
        <v>0</v>
      </c>
      <c r="FF898" s="329">
        <f t="shared" si="2038"/>
        <v>0</v>
      </c>
      <c r="FG898" s="329">
        <f t="shared" si="2039"/>
        <v>0</v>
      </c>
      <c r="FH898" s="329">
        <f t="shared" si="2040"/>
        <v>0</v>
      </c>
      <c r="FI898" s="329">
        <f t="shared" si="2041"/>
        <v>0</v>
      </c>
      <c r="FJ898" s="329">
        <f t="shared" si="2042"/>
        <v>0</v>
      </c>
      <c r="FK898" s="329">
        <f t="shared" si="2043"/>
        <v>0</v>
      </c>
      <c r="FL898" s="170">
        <f t="shared" si="1891"/>
        <v>0</v>
      </c>
      <c r="FM898" s="208">
        <f t="shared" si="1933"/>
        <v>0</v>
      </c>
      <c r="FN898" s="328">
        <v>40.799999999999997</v>
      </c>
      <c r="FO898" s="328">
        <f t="shared" si="2070"/>
        <v>0</v>
      </c>
      <c r="FP898" s="329">
        <f t="shared" si="2071"/>
        <v>0</v>
      </c>
      <c r="FQ898" s="329">
        <f t="shared" si="2072"/>
        <v>0</v>
      </c>
      <c r="FR898" s="329">
        <f t="shared" si="2073"/>
        <v>0</v>
      </c>
      <c r="FS898" s="329">
        <f t="shared" si="2074"/>
        <v>0</v>
      </c>
      <c r="FT898" s="329">
        <f t="shared" si="2075"/>
        <v>0</v>
      </c>
      <c r="FU898" s="329">
        <f t="shared" si="2076"/>
        <v>0</v>
      </c>
      <c r="FV898" s="170">
        <f t="shared" si="1892"/>
        <v>0</v>
      </c>
      <c r="FW898" s="208">
        <f t="shared" si="1934"/>
        <v>0</v>
      </c>
      <c r="FX898" s="328">
        <v>40.799999999999997</v>
      </c>
      <c r="FY898" s="328">
        <f t="shared" si="2077"/>
        <v>0</v>
      </c>
      <c r="FZ898" s="329">
        <f t="shared" si="2078"/>
        <v>0</v>
      </c>
      <c r="GA898" s="329">
        <f t="shared" si="2079"/>
        <v>0</v>
      </c>
      <c r="GB898" s="329">
        <f t="shared" si="2080"/>
        <v>0</v>
      </c>
      <c r="GC898" s="329">
        <f t="shared" si="2081"/>
        <v>0</v>
      </c>
      <c r="GD898" s="329">
        <f t="shared" si="2082"/>
        <v>0</v>
      </c>
      <c r="GE898" s="329">
        <f t="shared" si="2083"/>
        <v>0</v>
      </c>
      <c r="GF898" s="170">
        <f t="shared" si="1893"/>
        <v>0</v>
      </c>
      <c r="GG898" s="208">
        <f t="shared" si="1935"/>
        <v>0</v>
      </c>
      <c r="GH898" s="328">
        <v>40.799999999999997</v>
      </c>
      <c r="GI898" s="328">
        <f t="shared" si="2084"/>
        <v>0</v>
      </c>
      <c r="GJ898" s="329">
        <f t="shared" si="2085"/>
        <v>0</v>
      </c>
      <c r="GK898" s="329">
        <f t="shared" si="2086"/>
        <v>0</v>
      </c>
      <c r="GL898" s="329">
        <f t="shared" si="2087"/>
        <v>0</v>
      </c>
      <c r="GM898" s="329">
        <f t="shared" si="2088"/>
        <v>0</v>
      </c>
      <c r="GN898" s="329">
        <f t="shared" si="2089"/>
        <v>0</v>
      </c>
      <c r="GO898" s="329">
        <f t="shared" si="2090"/>
        <v>0</v>
      </c>
      <c r="GP898" s="170">
        <f t="shared" si="1894"/>
        <v>0</v>
      </c>
      <c r="GQ898" s="208">
        <f t="shared" si="1936"/>
        <v>0</v>
      </c>
      <c r="GR898" s="328">
        <v>40.799999999999997</v>
      </c>
      <c r="GS898" s="328">
        <f t="shared" si="2091"/>
        <v>0</v>
      </c>
      <c r="GT898" s="329">
        <f t="shared" si="2092"/>
        <v>0</v>
      </c>
      <c r="GU898" s="329">
        <f t="shared" si="2093"/>
        <v>0</v>
      </c>
      <c r="GV898" s="329">
        <f t="shared" si="2094"/>
        <v>0</v>
      </c>
      <c r="GW898" s="329">
        <f t="shared" si="2095"/>
        <v>0</v>
      </c>
      <c r="GX898" s="329">
        <f t="shared" si="2096"/>
        <v>0</v>
      </c>
      <c r="GY898" s="329">
        <f t="shared" si="2097"/>
        <v>0</v>
      </c>
      <c r="GZ898" s="170">
        <f t="shared" si="1895"/>
        <v>0</v>
      </c>
      <c r="HA898" s="208">
        <f t="shared" si="1937"/>
        <v>0</v>
      </c>
      <c r="HB898" s="328">
        <v>40.799999999999997</v>
      </c>
      <c r="HC898" s="328">
        <f t="shared" si="1938"/>
        <v>0</v>
      </c>
      <c r="HD898" s="329">
        <f t="shared" si="2044"/>
        <v>0</v>
      </c>
      <c r="HE898" s="329">
        <f t="shared" si="2045"/>
        <v>0</v>
      </c>
      <c r="HF898" s="329">
        <f t="shared" si="2046"/>
        <v>0</v>
      </c>
      <c r="HG898" s="329">
        <f t="shared" si="2047"/>
        <v>0</v>
      </c>
      <c r="HH898" s="329">
        <f t="shared" si="2048"/>
        <v>0</v>
      </c>
      <c r="HI898" s="329">
        <f t="shared" si="2049"/>
        <v>0</v>
      </c>
      <c r="HJ898" s="170">
        <f t="shared" si="1896"/>
        <v>0</v>
      </c>
      <c r="HK898" s="208">
        <f t="shared" si="1939"/>
        <v>0</v>
      </c>
      <c r="HL898" s="328">
        <v>40.799999999999997</v>
      </c>
      <c r="HM898" s="328">
        <f t="shared" si="1940"/>
        <v>0</v>
      </c>
      <c r="HN898" s="329">
        <f t="shared" si="2050"/>
        <v>0</v>
      </c>
      <c r="HO898" s="329">
        <f t="shared" si="2051"/>
        <v>0</v>
      </c>
      <c r="HP898" s="329">
        <f t="shared" si="2052"/>
        <v>0</v>
      </c>
      <c r="HQ898" s="329">
        <f t="shared" si="2053"/>
        <v>0</v>
      </c>
      <c r="HR898" s="329">
        <f t="shared" si="2054"/>
        <v>0</v>
      </c>
      <c r="HS898" s="329">
        <f t="shared" si="2055"/>
        <v>0</v>
      </c>
      <c r="HT898" s="170">
        <f t="shared" si="1941"/>
        <v>0</v>
      </c>
      <c r="HU898" s="208">
        <f t="shared" si="1942"/>
        <v>0</v>
      </c>
      <c r="HV898" s="328">
        <v>40.799999999999997</v>
      </c>
      <c r="HW898" s="328">
        <f t="shared" si="2056"/>
        <v>0</v>
      </c>
      <c r="HX898" s="329">
        <f t="shared" si="2057"/>
        <v>0</v>
      </c>
      <c r="HY898" s="329">
        <f t="shared" si="2058"/>
        <v>0</v>
      </c>
      <c r="HZ898" s="329">
        <f t="shared" si="2059"/>
        <v>0</v>
      </c>
      <c r="IA898" s="329">
        <f t="shared" si="2060"/>
        <v>0</v>
      </c>
      <c r="IB898" s="329">
        <f t="shared" si="2061"/>
        <v>0</v>
      </c>
      <c r="IC898" s="329">
        <f t="shared" si="2062"/>
        <v>0</v>
      </c>
      <c r="ID898" s="170">
        <f t="shared" si="1943"/>
        <v>0</v>
      </c>
      <c r="IE898" s="208">
        <f t="shared" si="1944"/>
        <v>0</v>
      </c>
      <c r="IF898" s="328">
        <v>40.799999999999997</v>
      </c>
      <c r="IG898" s="328">
        <f t="shared" si="2063"/>
        <v>0</v>
      </c>
      <c r="IH898" s="329">
        <f t="shared" si="2064"/>
        <v>0</v>
      </c>
      <c r="II898" s="329">
        <f t="shared" si="2065"/>
        <v>0</v>
      </c>
      <c r="IJ898" s="329">
        <f t="shared" si="2066"/>
        <v>0</v>
      </c>
      <c r="IK898" s="329">
        <f t="shared" si="2067"/>
        <v>0</v>
      </c>
      <c r="IL898" s="329">
        <f t="shared" si="2068"/>
        <v>0</v>
      </c>
      <c r="IM898" s="329">
        <f t="shared" si="2069"/>
        <v>0</v>
      </c>
      <c r="IN898" s="170">
        <f t="shared" si="1897"/>
        <v>0</v>
      </c>
    </row>
    <row r="899" spans="1:248">
      <c r="A899" s="318"/>
      <c r="B899" s="318"/>
      <c r="C899" s="318"/>
      <c r="D899" s="318"/>
      <c r="E899" s="318"/>
      <c r="F899" s="318"/>
      <c r="G899" s="318"/>
      <c r="H899" s="318"/>
      <c r="I899" s="318"/>
      <c r="K899" s="318"/>
      <c r="L899" s="318"/>
      <c r="M899" s="318"/>
      <c r="N899" s="318"/>
      <c r="O899" s="318"/>
      <c r="P899" s="318"/>
      <c r="Q899" s="318"/>
      <c r="R899" s="318"/>
      <c r="S899" s="208">
        <f t="shared" si="1945"/>
        <v>0</v>
      </c>
      <c r="T899" s="328">
        <v>40.9</v>
      </c>
      <c r="U899" s="328">
        <f t="shared" si="1946"/>
        <v>0</v>
      </c>
      <c r="V899" s="329">
        <f t="shared" si="1947"/>
        <v>0</v>
      </c>
      <c r="W899" s="329">
        <f t="shared" si="1948"/>
        <v>0</v>
      </c>
      <c r="X899" s="329">
        <f t="shared" si="1949"/>
        <v>0</v>
      </c>
      <c r="Y899" s="329">
        <f t="shared" si="1950"/>
        <v>0</v>
      </c>
      <c r="Z899" s="329">
        <f t="shared" si="1951"/>
        <v>0</v>
      </c>
      <c r="AA899" s="329">
        <f t="shared" si="1952"/>
        <v>0</v>
      </c>
      <c r="AB899" s="170">
        <f t="shared" si="1898"/>
        <v>0</v>
      </c>
      <c r="AC899" s="208">
        <f t="shared" si="1899"/>
        <v>0</v>
      </c>
      <c r="AD899" s="328">
        <v>40.9</v>
      </c>
      <c r="AE899" s="328">
        <f t="shared" si="1953"/>
        <v>0</v>
      </c>
      <c r="AF899" s="329">
        <f t="shared" si="1954"/>
        <v>0</v>
      </c>
      <c r="AG899" s="329">
        <f t="shared" si="1955"/>
        <v>0</v>
      </c>
      <c r="AH899" s="329">
        <f t="shared" si="1956"/>
        <v>0</v>
      </c>
      <c r="AI899" s="329">
        <f t="shared" si="1957"/>
        <v>0</v>
      </c>
      <c r="AJ899" s="329">
        <f t="shared" si="1958"/>
        <v>0</v>
      </c>
      <c r="AK899" s="329">
        <f t="shared" si="1959"/>
        <v>0</v>
      </c>
      <c r="AL899" s="170">
        <f t="shared" si="1900"/>
        <v>0</v>
      </c>
      <c r="AM899" s="208">
        <f t="shared" si="1901"/>
        <v>0</v>
      </c>
      <c r="AN899" s="328">
        <v>40.9</v>
      </c>
      <c r="AO899" s="328">
        <f t="shared" si="1960"/>
        <v>0</v>
      </c>
      <c r="AP899" s="329">
        <f t="shared" si="1961"/>
        <v>0</v>
      </c>
      <c r="AQ899" s="329">
        <f t="shared" si="1962"/>
        <v>0</v>
      </c>
      <c r="AR899" s="329">
        <f t="shared" si="1963"/>
        <v>0</v>
      </c>
      <c r="AS899" s="329">
        <f t="shared" si="1964"/>
        <v>0</v>
      </c>
      <c r="AT899" s="329">
        <f t="shared" si="1965"/>
        <v>0</v>
      </c>
      <c r="AU899" s="329">
        <f t="shared" si="1966"/>
        <v>0</v>
      </c>
      <c r="AV899" s="170">
        <f t="shared" si="1902"/>
        <v>0</v>
      </c>
      <c r="AW899" s="208">
        <f t="shared" si="1903"/>
        <v>0</v>
      </c>
      <c r="AX899" s="328">
        <v>40.9</v>
      </c>
      <c r="AY899" s="328">
        <f t="shared" si="1967"/>
        <v>0</v>
      </c>
      <c r="AZ899" s="329">
        <f t="shared" si="1968"/>
        <v>0</v>
      </c>
      <c r="BA899" s="329">
        <f t="shared" si="1969"/>
        <v>0</v>
      </c>
      <c r="BB899" s="329">
        <f t="shared" si="1970"/>
        <v>0</v>
      </c>
      <c r="BC899" s="329">
        <f t="shared" si="1971"/>
        <v>0</v>
      </c>
      <c r="BD899" s="329">
        <f t="shared" si="1972"/>
        <v>0</v>
      </c>
      <c r="BE899" s="329">
        <f t="shared" si="1973"/>
        <v>0</v>
      </c>
      <c r="BF899" s="170">
        <f t="shared" si="1904"/>
        <v>0</v>
      </c>
      <c r="BG899" s="208">
        <f t="shared" si="1905"/>
        <v>0</v>
      </c>
      <c r="BH899" s="328">
        <v>40.9</v>
      </c>
      <c r="BI899" s="328">
        <f t="shared" si="1906"/>
        <v>0</v>
      </c>
      <c r="BJ899" s="329">
        <f t="shared" si="1907"/>
        <v>0</v>
      </c>
      <c r="BK899" s="329">
        <f t="shared" si="1908"/>
        <v>0</v>
      </c>
      <c r="BL899" s="329">
        <f t="shared" si="1909"/>
        <v>0</v>
      </c>
      <c r="BM899" s="329">
        <f t="shared" si="1910"/>
        <v>0</v>
      </c>
      <c r="BN899" s="329">
        <f t="shared" si="1911"/>
        <v>0</v>
      </c>
      <c r="BO899" s="329">
        <f t="shared" si="1912"/>
        <v>0</v>
      </c>
      <c r="BP899" s="170">
        <f t="shared" si="1913"/>
        <v>0</v>
      </c>
      <c r="BQ899" s="208">
        <f t="shared" si="1914"/>
        <v>0</v>
      </c>
      <c r="BR899" s="328">
        <v>40.9</v>
      </c>
      <c r="BS899" s="328">
        <f t="shared" si="1974"/>
        <v>0</v>
      </c>
      <c r="BT899" s="329">
        <f t="shared" si="1975"/>
        <v>0</v>
      </c>
      <c r="BU899" s="329">
        <f t="shared" si="1976"/>
        <v>0</v>
      </c>
      <c r="BV899" s="329">
        <f t="shared" si="1977"/>
        <v>0</v>
      </c>
      <c r="BW899" s="329">
        <f t="shared" si="1978"/>
        <v>0</v>
      </c>
      <c r="BX899" s="329">
        <f t="shared" si="1979"/>
        <v>0</v>
      </c>
      <c r="BY899" s="329">
        <f t="shared" si="1980"/>
        <v>0</v>
      </c>
      <c r="BZ899" s="170">
        <f t="shared" si="1915"/>
        <v>0</v>
      </c>
      <c r="CA899" s="208">
        <f t="shared" si="1916"/>
        <v>0</v>
      </c>
      <c r="CB899" s="328">
        <v>40.9</v>
      </c>
      <c r="CC899" s="328">
        <f t="shared" si="1981"/>
        <v>0</v>
      </c>
      <c r="CD899" s="329">
        <f t="shared" si="1982"/>
        <v>0</v>
      </c>
      <c r="CE899" s="329">
        <f t="shared" si="1983"/>
        <v>0</v>
      </c>
      <c r="CF899" s="329">
        <f t="shared" si="1984"/>
        <v>0</v>
      </c>
      <c r="CG899" s="329">
        <f t="shared" si="1985"/>
        <v>0</v>
      </c>
      <c r="CH899" s="329">
        <f t="shared" si="1986"/>
        <v>0</v>
      </c>
      <c r="CI899" s="329">
        <f t="shared" si="1987"/>
        <v>0</v>
      </c>
      <c r="CJ899" s="170">
        <f t="shared" si="1917"/>
        <v>0</v>
      </c>
      <c r="CK899" s="208">
        <f t="shared" si="1918"/>
        <v>0</v>
      </c>
      <c r="CL899" s="328">
        <v>40.9</v>
      </c>
      <c r="CM899" s="328">
        <f t="shared" si="1988"/>
        <v>0</v>
      </c>
      <c r="CN899" s="329">
        <f t="shared" si="1989"/>
        <v>0</v>
      </c>
      <c r="CO899" s="329">
        <f t="shared" si="1990"/>
        <v>0</v>
      </c>
      <c r="CP899" s="329">
        <f t="shared" si="1991"/>
        <v>0</v>
      </c>
      <c r="CQ899" s="329">
        <f t="shared" si="1992"/>
        <v>0</v>
      </c>
      <c r="CR899" s="329">
        <f t="shared" si="1993"/>
        <v>0</v>
      </c>
      <c r="CS899" s="329">
        <f t="shared" si="1994"/>
        <v>0</v>
      </c>
      <c r="CT899" s="170">
        <f t="shared" si="1919"/>
        <v>0</v>
      </c>
      <c r="CU899" s="208">
        <f t="shared" si="1920"/>
        <v>0</v>
      </c>
      <c r="CV899" s="328">
        <v>40.9</v>
      </c>
      <c r="CW899" s="328">
        <f t="shared" si="1995"/>
        <v>0</v>
      </c>
      <c r="CX899" s="329">
        <f t="shared" si="1996"/>
        <v>0</v>
      </c>
      <c r="CY899" s="329">
        <f t="shared" si="1997"/>
        <v>0</v>
      </c>
      <c r="CZ899" s="329">
        <f t="shared" si="1998"/>
        <v>0</v>
      </c>
      <c r="DA899" s="329">
        <f t="shared" si="1999"/>
        <v>0</v>
      </c>
      <c r="DB899" s="329">
        <f t="shared" si="2000"/>
        <v>0</v>
      </c>
      <c r="DC899" s="329">
        <f t="shared" si="2001"/>
        <v>0</v>
      </c>
      <c r="DD899" s="170">
        <f t="shared" si="1921"/>
        <v>0</v>
      </c>
      <c r="DE899" s="208">
        <f t="shared" si="1922"/>
        <v>0</v>
      </c>
      <c r="DF899" s="328">
        <v>40.9</v>
      </c>
      <c r="DG899" s="328">
        <f t="shared" si="2002"/>
        <v>0</v>
      </c>
      <c r="DH899" s="329">
        <f t="shared" si="2003"/>
        <v>0</v>
      </c>
      <c r="DI899" s="329">
        <f t="shared" si="2004"/>
        <v>0</v>
      </c>
      <c r="DJ899" s="329">
        <f t="shared" si="2005"/>
        <v>0</v>
      </c>
      <c r="DK899" s="329">
        <f t="shared" si="2006"/>
        <v>0</v>
      </c>
      <c r="DL899" s="329">
        <f t="shared" si="2007"/>
        <v>0</v>
      </c>
      <c r="DM899" s="329">
        <f t="shared" si="2008"/>
        <v>0</v>
      </c>
      <c r="DN899" s="170">
        <f t="shared" si="1923"/>
        <v>0</v>
      </c>
      <c r="DO899" s="208">
        <f t="shared" si="1924"/>
        <v>0</v>
      </c>
      <c r="DP899" s="328">
        <v>40.9</v>
      </c>
      <c r="DQ899" s="328">
        <f t="shared" si="2009"/>
        <v>0</v>
      </c>
      <c r="DR899" s="329">
        <f t="shared" si="2010"/>
        <v>0</v>
      </c>
      <c r="DS899" s="329">
        <f t="shared" si="2011"/>
        <v>0</v>
      </c>
      <c r="DT899" s="329">
        <f t="shared" si="2012"/>
        <v>0</v>
      </c>
      <c r="DU899" s="329">
        <f t="shared" si="2013"/>
        <v>0</v>
      </c>
      <c r="DV899" s="329">
        <f t="shared" si="2014"/>
        <v>0</v>
      </c>
      <c r="DW899" s="329">
        <f t="shared" si="2015"/>
        <v>0</v>
      </c>
      <c r="DX899" s="170">
        <f t="shared" si="1925"/>
        <v>0</v>
      </c>
      <c r="DY899" s="208">
        <f t="shared" si="1926"/>
        <v>0</v>
      </c>
      <c r="DZ899" s="328">
        <v>40.9</v>
      </c>
      <c r="EA899" s="328">
        <f t="shared" si="2016"/>
        <v>0</v>
      </c>
      <c r="EB899" s="329">
        <f t="shared" si="2017"/>
        <v>0</v>
      </c>
      <c r="EC899" s="329">
        <f t="shared" si="2018"/>
        <v>0</v>
      </c>
      <c r="ED899" s="329">
        <f t="shared" si="2019"/>
        <v>0</v>
      </c>
      <c r="EE899" s="329">
        <f t="shared" si="2020"/>
        <v>0</v>
      </c>
      <c r="EF899" s="329">
        <f t="shared" si="2021"/>
        <v>0</v>
      </c>
      <c r="EG899" s="329">
        <f t="shared" si="2022"/>
        <v>0</v>
      </c>
      <c r="EH899" s="170">
        <f t="shared" si="1927"/>
        <v>0</v>
      </c>
      <c r="EI899" s="208">
        <f t="shared" si="1928"/>
        <v>0</v>
      </c>
      <c r="EJ899" s="328">
        <v>40.9</v>
      </c>
      <c r="EK899" s="328">
        <f t="shared" si="2023"/>
        <v>0</v>
      </c>
      <c r="EL899" s="329">
        <f t="shared" si="2024"/>
        <v>0</v>
      </c>
      <c r="EM899" s="329">
        <f t="shared" si="2025"/>
        <v>0</v>
      </c>
      <c r="EN899" s="329">
        <f t="shared" si="2026"/>
        <v>0</v>
      </c>
      <c r="EO899" s="329">
        <f t="shared" si="2027"/>
        <v>0</v>
      </c>
      <c r="EP899" s="329">
        <f t="shared" si="2028"/>
        <v>0</v>
      </c>
      <c r="EQ899" s="329">
        <f t="shared" si="2029"/>
        <v>0</v>
      </c>
      <c r="ER899" s="170">
        <f t="shared" si="1929"/>
        <v>0</v>
      </c>
      <c r="ES899" s="208">
        <f t="shared" si="1930"/>
        <v>0</v>
      </c>
      <c r="ET899" s="328">
        <v>40.9</v>
      </c>
      <c r="EU899" s="328">
        <f t="shared" si="2030"/>
        <v>0</v>
      </c>
      <c r="EV899" s="329">
        <f t="shared" si="2031"/>
        <v>0</v>
      </c>
      <c r="EW899" s="329">
        <f t="shared" si="2032"/>
        <v>0</v>
      </c>
      <c r="EX899" s="329">
        <f t="shared" si="2033"/>
        <v>0</v>
      </c>
      <c r="EY899" s="329">
        <f t="shared" si="2034"/>
        <v>0</v>
      </c>
      <c r="EZ899" s="329">
        <f t="shared" si="2035"/>
        <v>0</v>
      </c>
      <c r="FA899" s="329">
        <f t="shared" si="2036"/>
        <v>0</v>
      </c>
      <c r="FB899" s="170">
        <f t="shared" si="1931"/>
        <v>0</v>
      </c>
      <c r="FC899" s="208">
        <f t="shared" si="1932"/>
        <v>0</v>
      </c>
      <c r="FD899" s="328">
        <v>40.9</v>
      </c>
      <c r="FE899" s="328">
        <f t="shared" si="2037"/>
        <v>0</v>
      </c>
      <c r="FF899" s="329">
        <f t="shared" si="2038"/>
        <v>0</v>
      </c>
      <c r="FG899" s="329">
        <f t="shared" si="2039"/>
        <v>0</v>
      </c>
      <c r="FH899" s="329">
        <f t="shared" si="2040"/>
        <v>0</v>
      </c>
      <c r="FI899" s="329">
        <f t="shared" si="2041"/>
        <v>0</v>
      </c>
      <c r="FJ899" s="329">
        <f t="shared" si="2042"/>
        <v>0</v>
      </c>
      <c r="FK899" s="329">
        <f t="shared" si="2043"/>
        <v>0</v>
      </c>
      <c r="FL899" s="170">
        <f t="shared" si="1891"/>
        <v>0</v>
      </c>
      <c r="FM899" s="208">
        <f t="shared" si="1933"/>
        <v>0</v>
      </c>
      <c r="FN899" s="328">
        <v>40.9</v>
      </c>
      <c r="FO899" s="328">
        <f t="shared" si="2070"/>
        <v>0</v>
      </c>
      <c r="FP899" s="329">
        <f t="shared" si="2071"/>
        <v>0</v>
      </c>
      <c r="FQ899" s="329">
        <f t="shared" si="2072"/>
        <v>0</v>
      </c>
      <c r="FR899" s="329">
        <f t="shared" si="2073"/>
        <v>0</v>
      </c>
      <c r="FS899" s="329">
        <f t="shared" si="2074"/>
        <v>0</v>
      </c>
      <c r="FT899" s="329">
        <f t="shared" si="2075"/>
        <v>0</v>
      </c>
      <c r="FU899" s="329">
        <f t="shared" si="2076"/>
        <v>0</v>
      </c>
      <c r="FV899" s="170">
        <f t="shared" si="1892"/>
        <v>0</v>
      </c>
      <c r="FW899" s="208">
        <f t="shared" si="1934"/>
        <v>0</v>
      </c>
      <c r="FX899" s="328">
        <v>40.9</v>
      </c>
      <c r="FY899" s="328">
        <f t="shared" si="2077"/>
        <v>0</v>
      </c>
      <c r="FZ899" s="329">
        <f t="shared" si="2078"/>
        <v>0</v>
      </c>
      <c r="GA899" s="329">
        <f t="shared" si="2079"/>
        <v>0</v>
      </c>
      <c r="GB899" s="329">
        <f t="shared" si="2080"/>
        <v>0</v>
      </c>
      <c r="GC899" s="329">
        <f t="shared" si="2081"/>
        <v>0</v>
      </c>
      <c r="GD899" s="329">
        <f t="shared" si="2082"/>
        <v>0</v>
      </c>
      <c r="GE899" s="329">
        <f t="shared" si="2083"/>
        <v>0</v>
      </c>
      <c r="GF899" s="170">
        <f t="shared" si="1893"/>
        <v>0</v>
      </c>
      <c r="GG899" s="208">
        <f t="shared" si="1935"/>
        <v>0</v>
      </c>
      <c r="GH899" s="328">
        <v>40.9</v>
      </c>
      <c r="GI899" s="328">
        <f t="shared" si="2084"/>
        <v>0</v>
      </c>
      <c r="GJ899" s="329">
        <f t="shared" si="2085"/>
        <v>0</v>
      </c>
      <c r="GK899" s="329">
        <f t="shared" si="2086"/>
        <v>0</v>
      </c>
      <c r="GL899" s="329">
        <f t="shared" si="2087"/>
        <v>0</v>
      </c>
      <c r="GM899" s="329">
        <f t="shared" si="2088"/>
        <v>0</v>
      </c>
      <c r="GN899" s="329">
        <f t="shared" si="2089"/>
        <v>0</v>
      </c>
      <c r="GO899" s="329">
        <f t="shared" si="2090"/>
        <v>0</v>
      </c>
      <c r="GP899" s="170">
        <f t="shared" si="1894"/>
        <v>0</v>
      </c>
      <c r="GQ899" s="208">
        <f t="shared" si="1936"/>
        <v>0</v>
      </c>
      <c r="GR899" s="328">
        <v>40.9</v>
      </c>
      <c r="GS899" s="328">
        <f t="shared" si="2091"/>
        <v>0</v>
      </c>
      <c r="GT899" s="329">
        <f t="shared" si="2092"/>
        <v>0</v>
      </c>
      <c r="GU899" s="329">
        <f t="shared" si="2093"/>
        <v>0</v>
      </c>
      <c r="GV899" s="329">
        <f t="shared" si="2094"/>
        <v>0</v>
      </c>
      <c r="GW899" s="329">
        <f t="shared" si="2095"/>
        <v>0</v>
      </c>
      <c r="GX899" s="329">
        <f t="shared" si="2096"/>
        <v>0</v>
      </c>
      <c r="GY899" s="329">
        <f t="shared" si="2097"/>
        <v>0</v>
      </c>
      <c r="GZ899" s="170">
        <f t="shared" si="1895"/>
        <v>0</v>
      </c>
      <c r="HA899" s="208">
        <f t="shared" si="1937"/>
        <v>0</v>
      </c>
      <c r="HB899" s="328">
        <v>40.9</v>
      </c>
      <c r="HC899" s="328">
        <f t="shared" si="1938"/>
        <v>0</v>
      </c>
      <c r="HD899" s="329">
        <f t="shared" si="2044"/>
        <v>0</v>
      </c>
      <c r="HE899" s="329">
        <f t="shared" si="2045"/>
        <v>0</v>
      </c>
      <c r="HF899" s="329">
        <f t="shared" si="2046"/>
        <v>0</v>
      </c>
      <c r="HG899" s="329">
        <f t="shared" si="2047"/>
        <v>0</v>
      </c>
      <c r="HH899" s="329">
        <f t="shared" si="2048"/>
        <v>0</v>
      </c>
      <c r="HI899" s="329">
        <f t="shared" si="2049"/>
        <v>0</v>
      </c>
      <c r="HJ899" s="170">
        <f t="shared" si="1896"/>
        <v>0</v>
      </c>
      <c r="HK899" s="208">
        <f t="shared" si="1939"/>
        <v>0</v>
      </c>
      <c r="HL899" s="328">
        <v>40.9</v>
      </c>
      <c r="HM899" s="328">
        <f t="shared" si="1940"/>
        <v>0</v>
      </c>
      <c r="HN899" s="329">
        <f t="shared" si="2050"/>
        <v>0</v>
      </c>
      <c r="HO899" s="329">
        <f t="shared" si="2051"/>
        <v>0</v>
      </c>
      <c r="HP899" s="329">
        <f t="shared" si="2052"/>
        <v>0</v>
      </c>
      <c r="HQ899" s="329">
        <f t="shared" si="2053"/>
        <v>0</v>
      </c>
      <c r="HR899" s="329">
        <f t="shared" si="2054"/>
        <v>0</v>
      </c>
      <c r="HS899" s="329">
        <f t="shared" si="2055"/>
        <v>0</v>
      </c>
      <c r="HT899" s="170">
        <f t="shared" si="1941"/>
        <v>0</v>
      </c>
      <c r="HU899" s="208">
        <f t="shared" si="1942"/>
        <v>0</v>
      </c>
      <c r="HV899" s="328">
        <v>40.9</v>
      </c>
      <c r="HW899" s="328">
        <f t="shared" si="2056"/>
        <v>0</v>
      </c>
      <c r="HX899" s="329">
        <f t="shared" si="2057"/>
        <v>0</v>
      </c>
      <c r="HY899" s="329">
        <f t="shared" si="2058"/>
        <v>0</v>
      </c>
      <c r="HZ899" s="329">
        <f t="shared" si="2059"/>
        <v>0</v>
      </c>
      <c r="IA899" s="329">
        <f t="shared" si="2060"/>
        <v>0</v>
      </c>
      <c r="IB899" s="329">
        <f t="shared" si="2061"/>
        <v>0</v>
      </c>
      <c r="IC899" s="329">
        <f t="shared" si="2062"/>
        <v>0</v>
      </c>
      <c r="ID899" s="170">
        <f t="shared" si="1943"/>
        <v>0</v>
      </c>
      <c r="IE899" s="208">
        <f t="shared" si="1944"/>
        <v>0</v>
      </c>
      <c r="IF899" s="328">
        <v>40.9</v>
      </c>
      <c r="IG899" s="328">
        <f t="shared" si="2063"/>
        <v>0</v>
      </c>
      <c r="IH899" s="329">
        <f t="shared" si="2064"/>
        <v>0</v>
      </c>
      <c r="II899" s="329">
        <f t="shared" si="2065"/>
        <v>0</v>
      </c>
      <c r="IJ899" s="329">
        <f t="shared" si="2066"/>
        <v>0</v>
      </c>
      <c r="IK899" s="329">
        <f t="shared" si="2067"/>
        <v>0</v>
      </c>
      <c r="IL899" s="329">
        <f t="shared" si="2068"/>
        <v>0</v>
      </c>
      <c r="IM899" s="329">
        <f t="shared" si="2069"/>
        <v>0</v>
      </c>
      <c r="IN899" s="170">
        <f t="shared" si="1897"/>
        <v>0</v>
      </c>
    </row>
    <row r="900" spans="1:248">
      <c r="A900" s="318"/>
      <c r="B900" s="318"/>
      <c r="C900" s="318"/>
      <c r="D900" s="318"/>
      <c r="E900" s="318"/>
      <c r="F900" s="318"/>
      <c r="G900" s="318"/>
      <c r="H900" s="318"/>
      <c r="I900" s="318"/>
      <c r="K900" s="318"/>
      <c r="L900" s="318"/>
      <c r="M900" s="318"/>
      <c r="N900" s="318"/>
      <c r="O900" s="318"/>
      <c r="P900" s="318"/>
      <c r="Q900" s="318"/>
      <c r="R900" s="318"/>
      <c r="S900" s="208">
        <f t="shared" si="1945"/>
        <v>0</v>
      </c>
      <c r="T900" s="328">
        <v>41</v>
      </c>
      <c r="U900" s="328">
        <f t="shared" si="1946"/>
        <v>0</v>
      </c>
      <c r="V900" s="329">
        <f t="shared" si="1947"/>
        <v>0</v>
      </c>
      <c r="W900" s="329">
        <f t="shared" si="1948"/>
        <v>0</v>
      </c>
      <c r="X900" s="329">
        <f t="shared" si="1949"/>
        <v>0</v>
      </c>
      <c r="Y900" s="329">
        <f t="shared" si="1950"/>
        <v>0</v>
      </c>
      <c r="Z900" s="329">
        <f t="shared" si="1951"/>
        <v>0</v>
      </c>
      <c r="AA900" s="329">
        <f t="shared" si="1952"/>
        <v>0</v>
      </c>
      <c r="AB900" s="170">
        <f t="shared" si="1898"/>
        <v>0</v>
      </c>
      <c r="AC900" s="208">
        <f t="shared" si="1899"/>
        <v>0</v>
      </c>
      <c r="AD900" s="328">
        <v>41</v>
      </c>
      <c r="AE900" s="328">
        <f t="shared" si="1953"/>
        <v>0</v>
      </c>
      <c r="AF900" s="329">
        <f t="shared" si="1954"/>
        <v>0</v>
      </c>
      <c r="AG900" s="329">
        <f t="shared" si="1955"/>
        <v>0</v>
      </c>
      <c r="AH900" s="329">
        <f t="shared" si="1956"/>
        <v>0</v>
      </c>
      <c r="AI900" s="329">
        <f t="shared" si="1957"/>
        <v>0</v>
      </c>
      <c r="AJ900" s="329">
        <f t="shared" si="1958"/>
        <v>0</v>
      </c>
      <c r="AK900" s="329">
        <f t="shared" si="1959"/>
        <v>0</v>
      </c>
      <c r="AL900" s="170">
        <f t="shared" si="1900"/>
        <v>0</v>
      </c>
      <c r="AM900" s="208">
        <f t="shared" si="1901"/>
        <v>0</v>
      </c>
      <c r="AN900" s="328">
        <v>41</v>
      </c>
      <c r="AO900" s="328">
        <f t="shared" si="1960"/>
        <v>0</v>
      </c>
      <c r="AP900" s="329">
        <f t="shared" si="1961"/>
        <v>0</v>
      </c>
      <c r="AQ900" s="329">
        <f t="shared" si="1962"/>
        <v>0</v>
      </c>
      <c r="AR900" s="329">
        <f t="shared" si="1963"/>
        <v>0</v>
      </c>
      <c r="AS900" s="329">
        <f t="shared" si="1964"/>
        <v>0</v>
      </c>
      <c r="AT900" s="329">
        <f t="shared" si="1965"/>
        <v>0</v>
      </c>
      <c r="AU900" s="329">
        <f t="shared" si="1966"/>
        <v>0</v>
      </c>
      <c r="AV900" s="170">
        <f t="shared" si="1902"/>
        <v>0</v>
      </c>
      <c r="AW900" s="208">
        <f t="shared" si="1903"/>
        <v>0</v>
      </c>
      <c r="AX900" s="328">
        <v>41</v>
      </c>
      <c r="AY900" s="328">
        <f t="shared" si="1967"/>
        <v>0</v>
      </c>
      <c r="AZ900" s="329">
        <f t="shared" si="1968"/>
        <v>0</v>
      </c>
      <c r="BA900" s="329">
        <f t="shared" si="1969"/>
        <v>0</v>
      </c>
      <c r="BB900" s="329">
        <f t="shared" si="1970"/>
        <v>0</v>
      </c>
      <c r="BC900" s="329">
        <f t="shared" si="1971"/>
        <v>0</v>
      </c>
      <c r="BD900" s="329">
        <f t="shared" si="1972"/>
        <v>0</v>
      </c>
      <c r="BE900" s="329">
        <f t="shared" si="1973"/>
        <v>0</v>
      </c>
      <c r="BF900" s="170">
        <f t="shared" si="1904"/>
        <v>0</v>
      </c>
      <c r="BG900" s="208">
        <f t="shared" si="1905"/>
        <v>0</v>
      </c>
      <c r="BH900" s="328">
        <v>41</v>
      </c>
      <c r="BI900" s="328">
        <f t="shared" si="1906"/>
        <v>0</v>
      </c>
      <c r="BJ900" s="329">
        <f t="shared" si="1907"/>
        <v>0</v>
      </c>
      <c r="BK900" s="329">
        <f t="shared" si="1908"/>
        <v>0</v>
      </c>
      <c r="BL900" s="329">
        <f t="shared" si="1909"/>
        <v>0</v>
      </c>
      <c r="BM900" s="329">
        <f t="shared" si="1910"/>
        <v>0</v>
      </c>
      <c r="BN900" s="329">
        <f t="shared" si="1911"/>
        <v>0</v>
      </c>
      <c r="BO900" s="329">
        <f t="shared" si="1912"/>
        <v>0</v>
      </c>
      <c r="BP900" s="170">
        <f t="shared" si="1913"/>
        <v>0</v>
      </c>
      <c r="BQ900" s="208">
        <f t="shared" si="1914"/>
        <v>0</v>
      </c>
      <c r="BR900" s="328">
        <v>41</v>
      </c>
      <c r="BS900" s="328">
        <f t="shared" si="1974"/>
        <v>0</v>
      </c>
      <c r="BT900" s="329">
        <f t="shared" si="1975"/>
        <v>0</v>
      </c>
      <c r="BU900" s="329">
        <f t="shared" si="1976"/>
        <v>0</v>
      </c>
      <c r="BV900" s="329">
        <f t="shared" si="1977"/>
        <v>0</v>
      </c>
      <c r="BW900" s="329">
        <f t="shared" si="1978"/>
        <v>0</v>
      </c>
      <c r="BX900" s="329">
        <f t="shared" si="1979"/>
        <v>0</v>
      </c>
      <c r="BY900" s="329">
        <f t="shared" si="1980"/>
        <v>0</v>
      </c>
      <c r="BZ900" s="170">
        <f t="shared" si="1915"/>
        <v>0</v>
      </c>
      <c r="CA900" s="208">
        <f t="shared" si="1916"/>
        <v>0</v>
      </c>
      <c r="CB900" s="328">
        <v>41</v>
      </c>
      <c r="CC900" s="328">
        <f t="shared" si="1981"/>
        <v>0</v>
      </c>
      <c r="CD900" s="329">
        <f t="shared" si="1982"/>
        <v>0</v>
      </c>
      <c r="CE900" s="329">
        <f t="shared" si="1983"/>
        <v>0</v>
      </c>
      <c r="CF900" s="329">
        <f t="shared" si="1984"/>
        <v>0</v>
      </c>
      <c r="CG900" s="329">
        <f t="shared" si="1985"/>
        <v>0</v>
      </c>
      <c r="CH900" s="329">
        <f t="shared" si="1986"/>
        <v>0</v>
      </c>
      <c r="CI900" s="329">
        <f t="shared" si="1987"/>
        <v>0</v>
      </c>
      <c r="CJ900" s="170">
        <f t="shared" si="1917"/>
        <v>0</v>
      </c>
      <c r="CK900" s="208">
        <f t="shared" si="1918"/>
        <v>0</v>
      </c>
      <c r="CL900" s="328">
        <v>41</v>
      </c>
      <c r="CM900" s="328">
        <f t="shared" si="1988"/>
        <v>0</v>
      </c>
      <c r="CN900" s="329">
        <f t="shared" si="1989"/>
        <v>0</v>
      </c>
      <c r="CO900" s="329">
        <f t="shared" si="1990"/>
        <v>0</v>
      </c>
      <c r="CP900" s="329">
        <f t="shared" si="1991"/>
        <v>0</v>
      </c>
      <c r="CQ900" s="329">
        <f t="shared" si="1992"/>
        <v>0</v>
      </c>
      <c r="CR900" s="329">
        <f t="shared" si="1993"/>
        <v>0</v>
      </c>
      <c r="CS900" s="329">
        <f t="shared" si="1994"/>
        <v>0</v>
      </c>
      <c r="CT900" s="170">
        <f t="shared" si="1919"/>
        <v>0</v>
      </c>
      <c r="CU900" s="208">
        <f t="shared" si="1920"/>
        <v>0</v>
      </c>
      <c r="CV900" s="328">
        <v>41</v>
      </c>
      <c r="CW900" s="328">
        <f t="shared" si="1995"/>
        <v>0</v>
      </c>
      <c r="CX900" s="329">
        <f t="shared" si="1996"/>
        <v>0</v>
      </c>
      <c r="CY900" s="329">
        <f t="shared" si="1997"/>
        <v>0</v>
      </c>
      <c r="CZ900" s="329">
        <f t="shared" si="1998"/>
        <v>0</v>
      </c>
      <c r="DA900" s="329">
        <f t="shared" si="1999"/>
        <v>0</v>
      </c>
      <c r="DB900" s="329">
        <f t="shared" si="2000"/>
        <v>0</v>
      </c>
      <c r="DC900" s="329">
        <f t="shared" si="2001"/>
        <v>0</v>
      </c>
      <c r="DD900" s="170">
        <f t="shared" si="1921"/>
        <v>0</v>
      </c>
      <c r="DE900" s="208">
        <f t="shared" si="1922"/>
        <v>0</v>
      </c>
      <c r="DF900" s="328">
        <v>41</v>
      </c>
      <c r="DG900" s="328">
        <f t="shared" si="2002"/>
        <v>0</v>
      </c>
      <c r="DH900" s="329">
        <f t="shared" si="2003"/>
        <v>0</v>
      </c>
      <c r="DI900" s="329">
        <f t="shared" si="2004"/>
        <v>0</v>
      </c>
      <c r="DJ900" s="329">
        <f t="shared" si="2005"/>
        <v>0</v>
      </c>
      <c r="DK900" s="329">
        <f t="shared" si="2006"/>
        <v>0</v>
      </c>
      <c r="DL900" s="329">
        <f t="shared" si="2007"/>
        <v>0</v>
      </c>
      <c r="DM900" s="329">
        <f t="shared" si="2008"/>
        <v>0</v>
      </c>
      <c r="DN900" s="170">
        <f t="shared" si="1923"/>
        <v>0</v>
      </c>
      <c r="DO900" s="208">
        <f t="shared" si="1924"/>
        <v>0</v>
      </c>
      <c r="DP900" s="328">
        <v>41</v>
      </c>
      <c r="DQ900" s="328">
        <f t="shared" si="2009"/>
        <v>0</v>
      </c>
      <c r="DR900" s="329">
        <f t="shared" si="2010"/>
        <v>0</v>
      </c>
      <c r="DS900" s="329">
        <f t="shared" si="2011"/>
        <v>0</v>
      </c>
      <c r="DT900" s="329">
        <f t="shared" si="2012"/>
        <v>0</v>
      </c>
      <c r="DU900" s="329">
        <f t="shared" si="2013"/>
        <v>0</v>
      </c>
      <c r="DV900" s="329">
        <f t="shared" si="2014"/>
        <v>0</v>
      </c>
      <c r="DW900" s="329">
        <f t="shared" si="2015"/>
        <v>0</v>
      </c>
      <c r="DX900" s="170">
        <f t="shared" si="1925"/>
        <v>0</v>
      </c>
      <c r="DY900" s="208">
        <f t="shared" si="1926"/>
        <v>0</v>
      </c>
      <c r="DZ900" s="328">
        <v>41</v>
      </c>
      <c r="EA900" s="328">
        <f t="shared" si="2016"/>
        <v>0</v>
      </c>
      <c r="EB900" s="329">
        <f t="shared" si="2017"/>
        <v>0</v>
      </c>
      <c r="EC900" s="329">
        <f t="shared" si="2018"/>
        <v>0</v>
      </c>
      <c r="ED900" s="329">
        <f t="shared" si="2019"/>
        <v>0</v>
      </c>
      <c r="EE900" s="329">
        <f t="shared" si="2020"/>
        <v>0</v>
      </c>
      <c r="EF900" s="329">
        <f t="shared" si="2021"/>
        <v>0</v>
      </c>
      <c r="EG900" s="329">
        <f t="shared" si="2022"/>
        <v>0</v>
      </c>
      <c r="EH900" s="170">
        <f t="shared" si="1927"/>
        <v>0</v>
      </c>
      <c r="EI900" s="208">
        <f t="shared" si="1928"/>
        <v>0</v>
      </c>
      <c r="EJ900" s="328">
        <v>41</v>
      </c>
      <c r="EK900" s="328">
        <f t="shared" si="2023"/>
        <v>0</v>
      </c>
      <c r="EL900" s="329">
        <f t="shared" si="2024"/>
        <v>0</v>
      </c>
      <c r="EM900" s="329">
        <f t="shared" si="2025"/>
        <v>0</v>
      </c>
      <c r="EN900" s="329">
        <f t="shared" si="2026"/>
        <v>0</v>
      </c>
      <c r="EO900" s="329">
        <f t="shared" si="2027"/>
        <v>0</v>
      </c>
      <c r="EP900" s="329">
        <f t="shared" si="2028"/>
        <v>0</v>
      </c>
      <c r="EQ900" s="329">
        <f t="shared" si="2029"/>
        <v>0</v>
      </c>
      <c r="ER900" s="170">
        <f t="shared" si="1929"/>
        <v>0</v>
      </c>
      <c r="ES900" s="208">
        <f t="shared" si="1930"/>
        <v>0</v>
      </c>
      <c r="ET900" s="328">
        <v>41</v>
      </c>
      <c r="EU900" s="328">
        <f t="shared" si="2030"/>
        <v>0</v>
      </c>
      <c r="EV900" s="329">
        <f t="shared" si="2031"/>
        <v>0</v>
      </c>
      <c r="EW900" s="329">
        <f t="shared" si="2032"/>
        <v>0</v>
      </c>
      <c r="EX900" s="329">
        <f t="shared" si="2033"/>
        <v>0</v>
      </c>
      <c r="EY900" s="329">
        <f t="shared" si="2034"/>
        <v>0</v>
      </c>
      <c r="EZ900" s="329">
        <f t="shared" si="2035"/>
        <v>0</v>
      </c>
      <c r="FA900" s="329">
        <f t="shared" si="2036"/>
        <v>0</v>
      </c>
      <c r="FB900" s="170">
        <f t="shared" si="1931"/>
        <v>0</v>
      </c>
      <c r="FC900" s="208">
        <f t="shared" si="1932"/>
        <v>0</v>
      </c>
      <c r="FD900" s="328">
        <v>41</v>
      </c>
      <c r="FE900" s="328">
        <f t="shared" si="2037"/>
        <v>0</v>
      </c>
      <c r="FF900" s="329">
        <f t="shared" si="2038"/>
        <v>0</v>
      </c>
      <c r="FG900" s="329">
        <f t="shared" si="2039"/>
        <v>0</v>
      </c>
      <c r="FH900" s="329">
        <f t="shared" si="2040"/>
        <v>0</v>
      </c>
      <c r="FI900" s="329">
        <f t="shared" si="2041"/>
        <v>0</v>
      </c>
      <c r="FJ900" s="329">
        <f t="shared" si="2042"/>
        <v>0</v>
      </c>
      <c r="FK900" s="329">
        <f t="shared" si="2043"/>
        <v>0</v>
      </c>
      <c r="FL900" s="170">
        <f t="shared" si="1891"/>
        <v>0</v>
      </c>
      <c r="FM900" s="208">
        <f t="shared" si="1933"/>
        <v>0</v>
      </c>
      <c r="FN900" s="328">
        <v>41</v>
      </c>
      <c r="FO900" s="328">
        <f t="shared" si="2070"/>
        <v>0</v>
      </c>
      <c r="FP900" s="329">
        <f t="shared" si="2071"/>
        <v>0</v>
      </c>
      <c r="FQ900" s="329">
        <f t="shared" si="2072"/>
        <v>0</v>
      </c>
      <c r="FR900" s="329">
        <f t="shared" si="2073"/>
        <v>0</v>
      </c>
      <c r="FS900" s="329">
        <f t="shared" si="2074"/>
        <v>0</v>
      </c>
      <c r="FT900" s="329">
        <f t="shared" si="2075"/>
        <v>0</v>
      </c>
      <c r="FU900" s="329">
        <f t="shared" si="2076"/>
        <v>0</v>
      </c>
      <c r="FV900" s="170">
        <f t="shared" si="1892"/>
        <v>0</v>
      </c>
      <c r="FW900" s="208">
        <f t="shared" si="1934"/>
        <v>0</v>
      </c>
      <c r="FX900" s="328">
        <v>41</v>
      </c>
      <c r="FY900" s="328">
        <f t="shared" si="2077"/>
        <v>0</v>
      </c>
      <c r="FZ900" s="329">
        <f t="shared" si="2078"/>
        <v>0</v>
      </c>
      <c r="GA900" s="329">
        <f t="shared" si="2079"/>
        <v>0</v>
      </c>
      <c r="GB900" s="329">
        <f t="shared" si="2080"/>
        <v>0</v>
      </c>
      <c r="GC900" s="329">
        <f t="shared" si="2081"/>
        <v>0</v>
      </c>
      <c r="GD900" s="329">
        <f t="shared" si="2082"/>
        <v>0</v>
      </c>
      <c r="GE900" s="329">
        <f t="shared" si="2083"/>
        <v>0</v>
      </c>
      <c r="GF900" s="170">
        <f t="shared" si="1893"/>
        <v>0</v>
      </c>
      <c r="GG900" s="208">
        <f t="shared" si="1935"/>
        <v>0</v>
      </c>
      <c r="GH900" s="328">
        <v>41</v>
      </c>
      <c r="GI900" s="328">
        <f t="shared" si="2084"/>
        <v>0</v>
      </c>
      <c r="GJ900" s="329">
        <f t="shared" si="2085"/>
        <v>0</v>
      </c>
      <c r="GK900" s="329">
        <f t="shared" si="2086"/>
        <v>0</v>
      </c>
      <c r="GL900" s="329">
        <f t="shared" si="2087"/>
        <v>0</v>
      </c>
      <c r="GM900" s="329">
        <f t="shared" si="2088"/>
        <v>0</v>
      </c>
      <c r="GN900" s="329">
        <f t="shared" si="2089"/>
        <v>0</v>
      </c>
      <c r="GO900" s="329">
        <f t="shared" si="2090"/>
        <v>0</v>
      </c>
      <c r="GP900" s="170">
        <f t="shared" si="1894"/>
        <v>0</v>
      </c>
      <c r="GQ900" s="208">
        <f t="shared" si="1936"/>
        <v>0</v>
      </c>
      <c r="GR900" s="328">
        <v>41</v>
      </c>
      <c r="GS900" s="328">
        <f t="shared" si="2091"/>
        <v>0</v>
      </c>
      <c r="GT900" s="329">
        <f t="shared" si="2092"/>
        <v>0</v>
      </c>
      <c r="GU900" s="329">
        <f t="shared" si="2093"/>
        <v>0</v>
      </c>
      <c r="GV900" s="329">
        <f t="shared" si="2094"/>
        <v>0</v>
      </c>
      <c r="GW900" s="329">
        <f t="shared" si="2095"/>
        <v>0</v>
      </c>
      <c r="GX900" s="329">
        <f t="shared" si="2096"/>
        <v>0</v>
      </c>
      <c r="GY900" s="329">
        <f t="shared" si="2097"/>
        <v>0</v>
      </c>
      <c r="GZ900" s="170">
        <f t="shared" si="1895"/>
        <v>0</v>
      </c>
      <c r="HA900" s="208">
        <f t="shared" si="1937"/>
        <v>0</v>
      </c>
      <c r="HB900" s="328">
        <v>41</v>
      </c>
      <c r="HC900" s="328">
        <f t="shared" si="1938"/>
        <v>0</v>
      </c>
      <c r="HD900" s="329">
        <f t="shared" si="2044"/>
        <v>0</v>
      </c>
      <c r="HE900" s="329">
        <f t="shared" si="2045"/>
        <v>0</v>
      </c>
      <c r="HF900" s="329">
        <f t="shared" si="2046"/>
        <v>0</v>
      </c>
      <c r="HG900" s="329">
        <f t="shared" si="2047"/>
        <v>0</v>
      </c>
      <c r="HH900" s="329">
        <f t="shared" si="2048"/>
        <v>0</v>
      </c>
      <c r="HI900" s="329">
        <f t="shared" si="2049"/>
        <v>0</v>
      </c>
      <c r="HJ900" s="170">
        <f t="shared" si="1896"/>
        <v>0</v>
      </c>
      <c r="HK900" s="208">
        <f t="shared" si="1939"/>
        <v>0</v>
      </c>
      <c r="HL900" s="328">
        <v>41</v>
      </c>
      <c r="HM900" s="328">
        <f t="shared" si="1940"/>
        <v>0</v>
      </c>
      <c r="HN900" s="329">
        <f t="shared" si="2050"/>
        <v>0</v>
      </c>
      <c r="HO900" s="329">
        <f t="shared" si="2051"/>
        <v>0</v>
      </c>
      <c r="HP900" s="329">
        <f t="shared" si="2052"/>
        <v>0</v>
      </c>
      <c r="HQ900" s="329">
        <f t="shared" si="2053"/>
        <v>0</v>
      </c>
      <c r="HR900" s="329">
        <f t="shared" si="2054"/>
        <v>0</v>
      </c>
      <c r="HS900" s="329">
        <f t="shared" si="2055"/>
        <v>0</v>
      </c>
      <c r="HT900" s="170">
        <f t="shared" si="1941"/>
        <v>0</v>
      </c>
      <c r="HU900" s="208">
        <f t="shared" si="1942"/>
        <v>0</v>
      </c>
      <c r="HV900" s="328">
        <v>41</v>
      </c>
      <c r="HW900" s="328">
        <f t="shared" si="2056"/>
        <v>0</v>
      </c>
      <c r="HX900" s="329">
        <f t="shared" si="2057"/>
        <v>0</v>
      </c>
      <c r="HY900" s="329">
        <f t="shared" si="2058"/>
        <v>0</v>
      </c>
      <c r="HZ900" s="329">
        <f t="shared" si="2059"/>
        <v>0</v>
      </c>
      <c r="IA900" s="329">
        <f t="shared" si="2060"/>
        <v>0</v>
      </c>
      <c r="IB900" s="329">
        <f t="shared" si="2061"/>
        <v>0</v>
      </c>
      <c r="IC900" s="329">
        <f t="shared" si="2062"/>
        <v>0</v>
      </c>
      <c r="ID900" s="170">
        <f t="shared" si="1943"/>
        <v>0</v>
      </c>
      <c r="IE900" s="208">
        <f t="shared" si="1944"/>
        <v>0</v>
      </c>
      <c r="IF900" s="328">
        <v>41</v>
      </c>
      <c r="IG900" s="328">
        <f t="shared" si="2063"/>
        <v>0</v>
      </c>
      <c r="IH900" s="329">
        <f t="shared" si="2064"/>
        <v>0</v>
      </c>
      <c r="II900" s="329">
        <f t="shared" si="2065"/>
        <v>0</v>
      </c>
      <c r="IJ900" s="329">
        <f t="shared" si="2066"/>
        <v>0</v>
      </c>
      <c r="IK900" s="329">
        <f t="shared" si="2067"/>
        <v>0</v>
      </c>
      <c r="IL900" s="329">
        <f t="shared" si="2068"/>
        <v>0</v>
      </c>
      <c r="IM900" s="329">
        <f t="shared" si="2069"/>
        <v>0</v>
      </c>
      <c r="IN900" s="170">
        <f t="shared" si="1897"/>
        <v>0</v>
      </c>
    </row>
    <row r="901" spans="1:248">
      <c r="A901" s="318"/>
      <c r="B901" s="318"/>
      <c r="C901" s="318"/>
      <c r="D901" s="318"/>
      <c r="E901" s="318"/>
      <c r="F901" s="318"/>
      <c r="G901" s="318"/>
      <c r="H901" s="318"/>
      <c r="I901" s="318"/>
      <c r="K901" s="318"/>
      <c r="L901" s="318"/>
      <c r="M901" s="318"/>
      <c r="N901" s="318"/>
      <c r="O901" s="318"/>
      <c r="P901" s="318"/>
      <c r="Q901" s="318"/>
      <c r="R901" s="318"/>
      <c r="S901" s="208">
        <f t="shared" si="1945"/>
        <v>0</v>
      </c>
      <c r="T901" s="328">
        <v>41.1</v>
      </c>
      <c r="U901" s="328">
        <f t="shared" si="1946"/>
        <v>0</v>
      </c>
      <c r="V901" s="329">
        <f t="shared" si="1947"/>
        <v>0</v>
      </c>
      <c r="W901" s="329">
        <f t="shared" si="1948"/>
        <v>0</v>
      </c>
      <c r="X901" s="329">
        <f t="shared" si="1949"/>
        <v>0</v>
      </c>
      <c r="Y901" s="329">
        <f t="shared" si="1950"/>
        <v>0</v>
      </c>
      <c r="Z901" s="329">
        <f t="shared" si="1951"/>
        <v>0</v>
      </c>
      <c r="AA901" s="329">
        <f t="shared" si="1952"/>
        <v>0</v>
      </c>
      <c r="AB901" s="170">
        <f t="shared" si="1898"/>
        <v>0</v>
      </c>
      <c r="AC901" s="208">
        <f t="shared" si="1899"/>
        <v>0</v>
      </c>
      <c r="AD901" s="328">
        <v>41.1</v>
      </c>
      <c r="AE901" s="328">
        <f t="shared" si="1953"/>
        <v>0</v>
      </c>
      <c r="AF901" s="329">
        <f t="shared" si="1954"/>
        <v>0</v>
      </c>
      <c r="AG901" s="329">
        <f t="shared" si="1955"/>
        <v>0</v>
      </c>
      <c r="AH901" s="329">
        <f t="shared" si="1956"/>
        <v>0</v>
      </c>
      <c r="AI901" s="329">
        <f t="shared" si="1957"/>
        <v>0</v>
      </c>
      <c r="AJ901" s="329">
        <f t="shared" si="1958"/>
        <v>0</v>
      </c>
      <c r="AK901" s="329">
        <f t="shared" si="1959"/>
        <v>0</v>
      </c>
      <c r="AL901" s="170">
        <f t="shared" si="1900"/>
        <v>0</v>
      </c>
      <c r="AM901" s="208">
        <f t="shared" si="1901"/>
        <v>0</v>
      </c>
      <c r="AN901" s="328">
        <v>41.1</v>
      </c>
      <c r="AO901" s="328">
        <f t="shared" si="1960"/>
        <v>0</v>
      </c>
      <c r="AP901" s="329">
        <f t="shared" si="1961"/>
        <v>0</v>
      </c>
      <c r="AQ901" s="329">
        <f t="shared" si="1962"/>
        <v>0</v>
      </c>
      <c r="AR901" s="329">
        <f t="shared" si="1963"/>
        <v>0</v>
      </c>
      <c r="AS901" s="329">
        <f t="shared" si="1964"/>
        <v>0</v>
      </c>
      <c r="AT901" s="329">
        <f t="shared" si="1965"/>
        <v>0</v>
      </c>
      <c r="AU901" s="329">
        <f t="shared" si="1966"/>
        <v>0</v>
      </c>
      <c r="AV901" s="170">
        <f t="shared" si="1902"/>
        <v>0</v>
      </c>
      <c r="AW901" s="208">
        <f t="shared" si="1903"/>
        <v>0</v>
      </c>
      <c r="AX901" s="328">
        <v>41.1</v>
      </c>
      <c r="AY901" s="328">
        <f t="shared" si="1967"/>
        <v>0</v>
      </c>
      <c r="AZ901" s="329">
        <f t="shared" si="1968"/>
        <v>0</v>
      </c>
      <c r="BA901" s="329">
        <f t="shared" si="1969"/>
        <v>0</v>
      </c>
      <c r="BB901" s="329">
        <f t="shared" si="1970"/>
        <v>0</v>
      </c>
      <c r="BC901" s="329">
        <f t="shared" si="1971"/>
        <v>0</v>
      </c>
      <c r="BD901" s="329">
        <f t="shared" si="1972"/>
        <v>0</v>
      </c>
      <c r="BE901" s="329">
        <f t="shared" si="1973"/>
        <v>0</v>
      </c>
      <c r="BF901" s="170">
        <f t="shared" si="1904"/>
        <v>0</v>
      </c>
      <c r="BG901" s="208">
        <f t="shared" si="1905"/>
        <v>0</v>
      </c>
      <c r="BH901" s="328">
        <v>41.1</v>
      </c>
      <c r="BI901" s="328">
        <f t="shared" si="1906"/>
        <v>0</v>
      </c>
      <c r="BJ901" s="329">
        <f t="shared" si="1907"/>
        <v>0</v>
      </c>
      <c r="BK901" s="329">
        <f t="shared" si="1908"/>
        <v>0</v>
      </c>
      <c r="BL901" s="329">
        <f t="shared" si="1909"/>
        <v>0</v>
      </c>
      <c r="BM901" s="329">
        <f t="shared" si="1910"/>
        <v>0</v>
      </c>
      <c r="BN901" s="329">
        <f t="shared" si="1911"/>
        <v>0</v>
      </c>
      <c r="BO901" s="329">
        <f t="shared" si="1912"/>
        <v>0</v>
      </c>
      <c r="BP901" s="170">
        <f t="shared" si="1913"/>
        <v>0</v>
      </c>
      <c r="BQ901" s="208">
        <f t="shared" si="1914"/>
        <v>0</v>
      </c>
      <c r="BR901" s="328">
        <v>41.1</v>
      </c>
      <c r="BS901" s="328">
        <f t="shared" si="1974"/>
        <v>0</v>
      </c>
      <c r="BT901" s="329">
        <f t="shared" si="1975"/>
        <v>0</v>
      </c>
      <c r="BU901" s="329">
        <f t="shared" si="1976"/>
        <v>0</v>
      </c>
      <c r="BV901" s="329">
        <f t="shared" si="1977"/>
        <v>0</v>
      </c>
      <c r="BW901" s="329">
        <f t="shared" si="1978"/>
        <v>0</v>
      </c>
      <c r="BX901" s="329">
        <f t="shared" si="1979"/>
        <v>0</v>
      </c>
      <c r="BY901" s="329">
        <f t="shared" si="1980"/>
        <v>0</v>
      </c>
      <c r="BZ901" s="170">
        <f t="shared" si="1915"/>
        <v>0</v>
      </c>
      <c r="CA901" s="208">
        <f t="shared" si="1916"/>
        <v>0</v>
      </c>
      <c r="CB901" s="328">
        <v>41.1</v>
      </c>
      <c r="CC901" s="328">
        <f t="shared" si="1981"/>
        <v>0</v>
      </c>
      <c r="CD901" s="329">
        <f t="shared" si="1982"/>
        <v>0</v>
      </c>
      <c r="CE901" s="329">
        <f t="shared" si="1983"/>
        <v>0</v>
      </c>
      <c r="CF901" s="329">
        <f t="shared" si="1984"/>
        <v>0</v>
      </c>
      <c r="CG901" s="329">
        <f t="shared" si="1985"/>
        <v>0</v>
      </c>
      <c r="CH901" s="329">
        <f t="shared" si="1986"/>
        <v>0</v>
      </c>
      <c r="CI901" s="329">
        <f t="shared" si="1987"/>
        <v>0</v>
      </c>
      <c r="CJ901" s="170">
        <f t="shared" si="1917"/>
        <v>0</v>
      </c>
      <c r="CK901" s="208">
        <f t="shared" si="1918"/>
        <v>0</v>
      </c>
      <c r="CL901" s="328">
        <v>41.1</v>
      </c>
      <c r="CM901" s="328">
        <f t="shared" si="1988"/>
        <v>0</v>
      </c>
      <c r="CN901" s="329">
        <f t="shared" si="1989"/>
        <v>0</v>
      </c>
      <c r="CO901" s="329">
        <f t="shared" si="1990"/>
        <v>0</v>
      </c>
      <c r="CP901" s="329">
        <f t="shared" si="1991"/>
        <v>0</v>
      </c>
      <c r="CQ901" s="329">
        <f t="shared" si="1992"/>
        <v>0</v>
      </c>
      <c r="CR901" s="329">
        <f t="shared" si="1993"/>
        <v>0</v>
      </c>
      <c r="CS901" s="329">
        <f t="shared" si="1994"/>
        <v>0</v>
      </c>
      <c r="CT901" s="170">
        <f t="shared" si="1919"/>
        <v>0</v>
      </c>
      <c r="CU901" s="208">
        <f t="shared" si="1920"/>
        <v>0</v>
      </c>
      <c r="CV901" s="328">
        <v>41.1</v>
      </c>
      <c r="CW901" s="328">
        <f t="shared" si="1995"/>
        <v>0</v>
      </c>
      <c r="CX901" s="329">
        <f t="shared" si="1996"/>
        <v>0</v>
      </c>
      <c r="CY901" s="329">
        <f t="shared" si="1997"/>
        <v>0</v>
      </c>
      <c r="CZ901" s="329">
        <f t="shared" si="1998"/>
        <v>0</v>
      </c>
      <c r="DA901" s="329">
        <f t="shared" si="1999"/>
        <v>0</v>
      </c>
      <c r="DB901" s="329">
        <f t="shared" si="2000"/>
        <v>0</v>
      </c>
      <c r="DC901" s="329">
        <f t="shared" si="2001"/>
        <v>0</v>
      </c>
      <c r="DD901" s="170">
        <f t="shared" si="1921"/>
        <v>0</v>
      </c>
      <c r="DE901" s="208">
        <f t="shared" si="1922"/>
        <v>0</v>
      </c>
      <c r="DF901" s="328">
        <v>41.1</v>
      </c>
      <c r="DG901" s="328">
        <f t="shared" si="2002"/>
        <v>0</v>
      </c>
      <c r="DH901" s="329">
        <f t="shared" si="2003"/>
        <v>0</v>
      </c>
      <c r="DI901" s="329">
        <f t="shared" si="2004"/>
        <v>0</v>
      </c>
      <c r="DJ901" s="329">
        <f t="shared" si="2005"/>
        <v>0</v>
      </c>
      <c r="DK901" s="329">
        <f t="shared" si="2006"/>
        <v>0</v>
      </c>
      <c r="DL901" s="329">
        <f t="shared" si="2007"/>
        <v>0</v>
      </c>
      <c r="DM901" s="329">
        <f t="shared" si="2008"/>
        <v>0</v>
      </c>
      <c r="DN901" s="170">
        <f t="shared" si="1923"/>
        <v>0</v>
      </c>
      <c r="DO901" s="208">
        <f t="shared" si="1924"/>
        <v>0</v>
      </c>
      <c r="DP901" s="328">
        <v>41.1</v>
      </c>
      <c r="DQ901" s="328">
        <f t="shared" si="2009"/>
        <v>0</v>
      </c>
      <c r="DR901" s="329">
        <f t="shared" si="2010"/>
        <v>0</v>
      </c>
      <c r="DS901" s="329">
        <f t="shared" si="2011"/>
        <v>0</v>
      </c>
      <c r="DT901" s="329">
        <f t="shared" si="2012"/>
        <v>0</v>
      </c>
      <c r="DU901" s="329">
        <f t="shared" si="2013"/>
        <v>0</v>
      </c>
      <c r="DV901" s="329">
        <f t="shared" si="2014"/>
        <v>0</v>
      </c>
      <c r="DW901" s="329">
        <f t="shared" si="2015"/>
        <v>0</v>
      </c>
      <c r="DX901" s="170">
        <f t="shared" si="1925"/>
        <v>0</v>
      </c>
      <c r="DY901" s="208">
        <f t="shared" si="1926"/>
        <v>0</v>
      </c>
      <c r="DZ901" s="328">
        <v>41.1</v>
      </c>
      <c r="EA901" s="328">
        <f t="shared" si="2016"/>
        <v>0</v>
      </c>
      <c r="EB901" s="329">
        <f t="shared" si="2017"/>
        <v>0</v>
      </c>
      <c r="EC901" s="329">
        <f t="shared" si="2018"/>
        <v>0</v>
      </c>
      <c r="ED901" s="329">
        <f t="shared" si="2019"/>
        <v>0</v>
      </c>
      <c r="EE901" s="329">
        <f t="shared" si="2020"/>
        <v>0</v>
      </c>
      <c r="EF901" s="329">
        <f t="shared" si="2021"/>
        <v>0</v>
      </c>
      <c r="EG901" s="329">
        <f t="shared" si="2022"/>
        <v>0</v>
      </c>
      <c r="EH901" s="170">
        <f t="shared" si="1927"/>
        <v>0</v>
      </c>
      <c r="EI901" s="208">
        <f t="shared" si="1928"/>
        <v>0</v>
      </c>
      <c r="EJ901" s="328">
        <v>41.1</v>
      </c>
      <c r="EK901" s="328">
        <f t="shared" si="2023"/>
        <v>0</v>
      </c>
      <c r="EL901" s="329">
        <f t="shared" si="2024"/>
        <v>0</v>
      </c>
      <c r="EM901" s="329">
        <f t="shared" si="2025"/>
        <v>0</v>
      </c>
      <c r="EN901" s="329">
        <f t="shared" si="2026"/>
        <v>0</v>
      </c>
      <c r="EO901" s="329">
        <f t="shared" si="2027"/>
        <v>0</v>
      </c>
      <c r="EP901" s="329">
        <f t="shared" si="2028"/>
        <v>0</v>
      </c>
      <c r="EQ901" s="329">
        <f t="shared" si="2029"/>
        <v>0</v>
      </c>
      <c r="ER901" s="170">
        <f t="shared" si="1929"/>
        <v>0</v>
      </c>
      <c r="ES901" s="208">
        <f t="shared" si="1930"/>
        <v>0</v>
      </c>
      <c r="ET901" s="328">
        <v>41.1</v>
      </c>
      <c r="EU901" s="328">
        <f t="shared" si="2030"/>
        <v>0</v>
      </c>
      <c r="EV901" s="329">
        <f t="shared" si="2031"/>
        <v>0</v>
      </c>
      <c r="EW901" s="329">
        <f t="shared" si="2032"/>
        <v>0</v>
      </c>
      <c r="EX901" s="329">
        <f t="shared" si="2033"/>
        <v>0</v>
      </c>
      <c r="EY901" s="329">
        <f t="shared" si="2034"/>
        <v>0</v>
      </c>
      <c r="EZ901" s="329">
        <f t="shared" si="2035"/>
        <v>0</v>
      </c>
      <c r="FA901" s="329">
        <f t="shared" si="2036"/>
        <v>0</v>
      </c>
      <c r="FB901" s="170">
        <f t="shared" si="1931"/>
        <v>0</v>
      </c>
      <c r="FC901" s="208">
        <f t="shared" si="1932"/>
        <v>0</v>
      </c>
      <c r="FD901" s="328">
        <v>41.1</v>
      </c>
      <c r="FE901" s="328">
        <f t="shared" si="2037"/>
        <v>0</v>
      </c>
      <c r="FF901" s="329">
        <f t="shared" si="2038"/>
        <v>0</v>
      </c>
      <c r="FG901" s="329">
        <f t="shared" si="2039"/>
        <v>0</v>
      </c>
      <c r="FH901" s="329">
        <f t="shared" si="2040"/>
        <v>0</v>
      </c>
      <c r="FI901" s="329">
        <f t="shared" si="2041"/>
        <v>0</v>
      </c>
      <c r="FJ901" s="329">
        <f t="shared" si="2042"/>
        <v>0</v>
      </c>
      <c r="FK901" s="329">
        <f t="shared" si="2043"/>
        <v>0</v>
      </c>
      <c r="FL901" s="170">
        <f t="shared" si="1891"/>
        <v>0</v>
      </c>
      <c r="FM901" s="208">
        <f t="shared" si="1933"/>
        <v>0</v>
      </c>
      <c r="FN901" s="328">
        <v>41.1</v>
      </c>
      <c r="FO901" s="328">
        <f t="shared" si="2070"/>
        <v>0</v>
      </c>
      <c r="FP901" s="329">
        <f t="shared" si="2071"/>
        <v>0</v>
      </c>
      <c r="FQ901" s="329">
        <f t="shared" si="2072"/>
        <v>0</v>
      </c>
      <c r="FR901" s="329">
        <f t="shared" si="2073"/>
        <v>0</v>
      </c>
      <c r="FS901" s="329">
        <f t="shared" si="2074"/>
        <v>0</v>
      </c>
      <c r="FT901" s="329">
        <f t="shared" si="2075"/>
        <v>0</v>
      </c>
      <c r="FU901" s="329">
        <f t="shared" si="2076"/>
        <v>0</v>
      </c>
      <c r="FV901" s="170">
        <f t="shared" si="1892"/>
        <v>0</v>
      </c>
      <c r="FW901" s="208">
        <f t="shared" si="1934"/>
        <v>0</v>
      </c>
      <c r="FX901" s="328">
        <v>41.1</v>
      </c>
      <c r="FY901" s="328">
        <f t="shared" si="2077"/>
        <v>0</v>
      </c>
      <c r="FZ901" s="329">
        <f t="shared" si="2078"/>
        <v>0</v>
      </c>
      <c r="GA901" s="329">
        <f t="shared" si="2079"/>
        <v>0</v>
      </c>
      <c r="GB901" s="329">
        <f t="shared" si="2080"/>
        <v>0</v>
      </c>
      <c r="GC901" s="329">
        <f t="shared" si="2081"/>
        <v>0</v>
      </c>
      <c r="GD901" s="329">
        <f t="shared" si="2082"/>
        <v>0</v>
      </c>
      <c r="GE901" s="329">
        <f t="shared" si="2083"/>
        <v>0</v>
      </c>
      <c r="GF901" s="170">
        <f t="shared" si="1893"/>
        <v>0</v>
      </c>
      <c r="GG901" s="208">
        <f t="shared" si="1935"/>
        <v>0</v>
      </c>
      <c r="GH901" s="328">
        <v>41.1</v>
      </c>
      <c r="GI901" s="328">
        <f t="shared" si="2084"/>
        <v>0</v>
      </c>
      <c r="GJ901" s="329">
        <f t="shared" si="2085"/>
        <v>0</v>
      </c>
      <c r="GK901" s="329">
        <f t="shared" si="2086"/>
        <v>0</v>
      </c>
      <c r="GL901" s="329">
        <f t="shared" si="2087"/>
        <v>0</v>
      </c>
      <c r="GM901" s="329">
        <f t="shared" si="2088"/>
        <v>0</v>
      </c>
      <c r="GN901" s="329">
        <f t="shared" si="2089"/>
        <v>0</v>
      </c>
      <c r="GO901" s="329">
        <f t="shared" si="2090"/>
        <v>0</v>
      </c>
      <c r="GP901" s="170">
        <f t="shared" si="1894"/>
        <v>0</v>
      </c>
      <c r="GQ901" s="208">
        <f t="shared" si="1936"/>
        <v>0</v>
      </c>
      <c r="GR901" s="328">
        <v>41.1</v>
      </c>
      <c r="GS901" s="328">
        <f t="shared" si="2091"/>
        <v>0</v>
      </c>
      <c r="GT901" s="329">
        <f t="shared" si="2092"/>
        <v>0</v>
      </c>
      <c r="GU901" s="329">
        <f t="shared" si="2093"/>
        <v>0</v>
      </c>
      <c r="GV901" s="329">
        <f t="shared" si="2094"/>
        <v>0</v>
      </c>
      <c r="GW901" s="329">
        <f t="shared" si="2095"/>
        <v>0</v>
      </c>
      <c r="GX901" s="329">
        <f t="shared" si="2096"/>
        <v>0</v>
      </c>
      <c r="GY901" s="329">
        <f t="shared" si="2097"/>
        <v>0</v>
      </c>
      <c r="GZ901" s="170">
        <f t="shared" si="1895"/>
        <v>0</v>
      </c>
      <c r="HA901" s="208">
        <f t="shared" si="1937"/>
        <v>0</v>
      </c>
      <c r="HB901" s="328">
        <v>41.1</v>
      </c>
      <c r="HC901" s="328">
        <f t="shared" si="1938"/>
        <v>0</v>
      </c>
      <c r="HD901" s="329">
        <f t="shared" si="2044"/>
        <v>0</v>
      </c>
      <c r="HE901" s="329">
        <f t="shared" si="2045"/>
        <v>0</v>
      </c>
      <c r="HF901" s="329">
        <f t="shared" si="2046"/>
        <v>0</v>
      </c>
      <c r="HG901" s="329">
        <f t="shared" si="2047"/>
        <v>0</v>
      </c>
      <c r="HH901" s="329">
        <f t="shared" si="2048"/>
        <v>0</v>
      </c>
      <c r="HI901" s="329">
        <f t="shared" si="2049"/>
        <v>0</v>
      </c>
      <c r="HJ901" s="170">
        <f t="shared" si="1896"/>
        <v>0</v>
      </c>
      <c r="HK901" s="208">
        <f t="shared" si="1939"/>
        <v>0</v>
      </c>
      <c r="HL901" s="328">
        <v>41.1</v>
      </c>
      <c r="HM901" s="328">
        <f t="shared" si="1940"/>
        <v>0</v>
      </c>
      <c r="HN901" s="329">
        <f t="shared" si="2050"/>
        <v>0</v>
      </c>
      <c r="HO901" s="329">
        <f t="shared" si="2051"/>
        <v>0</v>
      </c>
      <c r="HP901" s="329">
        <f t="shared" si="2052"/>
        <v>0</v>
      </c>
      <c r="HQ901" s="329">
        <f t="shared" si="2053"/>
        <v>0</v>
      </c>
      <c r="HR901" s="329">
        <f t="shared" si="2054"/>
        <v>0</v>
      </c>
      <c r="HS901" s="329">
        <f t="shared" si="2055"/>
        <v>0</v>
      </c>
      <c r="HT901" s="170">
        <f t="shared" si="1941"/>
        <v>0</v>
      </c>
      <c r="HU901" s="208">
        <f t="shared" si="1942"/>
        <v>0</v>
      </c>
      <c r="HV901" s="328">
        <v>41.1</v>
      </c>
      <c r="HW901" s="328">
        <f t="shared" si="2056"/>
        <v>0</v>
      </c>
      <c r="HX901" s="329">
        <f t="shared" si="2057"/>
        <v>0</v>
      </c>
      <c r="HY901" s="329">
        <f t="shared" si="2058"/>
        <v>0</v>
      </c>
      <c r="HZ901" s="329">
        <f t="shared" si="2059"/>
        <v>0</v>
      </c>
      <c r="IA901" s="329">
        <f t="shared" si="2060"/>
        <v>0</v>
      </c>
      <c r="IB901" s="329">
        <f t="shared" si="2061"/>
        <v>0</v>
      </c>
      <c r="IC901" s="329">
        <f t="shared" si="2062"/>
        <v>0</v>
      </c>
      <c r="ID901" s="170">
        <f t="shared" si="1943"/>
        <v>0</v>
      </c>
      <c r="IE901" s="208">
        <f t="shared" si="1944"/>
        <v>0</v>
      </c>
      <c r="IF901" s="328">
        <v>41.1</v>
      </c>
      <c r="IG901" s="328">
        <f t="shared" si="2063"/>
        <v>0</v>
      </c>
      <c r="IH901" s="329">
        <f t="shared" si="2064"/>
        <v>0</v>
      </c>
      <c r="II901" s="329">
        <f t="shared" si="2065"/>
        <v>0</v>
      </c>
      <c r="IJ901" s="329">
        <f t="shared" si="2066"/>
        <v>0</v>
      </c>
      <c r="IK901" s="329">
        <f t="shared" si="2067"/>
        <v>0</v>
      </c>
      <c r="IL901" s="329">
        <f t="shared" si="2068"/>
        <v>0</v>
      </c>
      <c r="IM901" s="329">
        <f t="shared" si="2069"/>
        <v>0</v>
      </c>
      <c r="IN901" s="170">
        <f t="shared" si="1897"/>
        <v>0</v>
      </c>
    </row>
    <row r="902" spans="1:248">
      <c r="A902" s="318"/>
      <c r="B902" s="318"/>
      <c r="C902" s="318"/>
      <c r="D902" s="318"/>
      <c r="E902" s="318"/>
      <c r="F902" s="318"/>
      <c r="G902" s="318"/>
      <c r="H902" s="318"/>
      <c r="I902" s="318"/>
      <c r="K902" s="318"/>
      <c r="L902" s="318"/>
      <c r="M902" s="318"/>
      <c r="N902" s="318"/>
      <c r="O902" s="318"/>
      <c r="P902" s="318"/>
      <c r="Q902" s="318"/>
      <c r="R902" s="318"/>
      <c r="S902" s="208">
        <f t="shared" si="1945"/>
        <v>0</v>
      </c>
      <c r="T902" s="328">
        <v>41.2</v>
      </c>
      <c r="U902" s="328">
        <f t="shared" si="1946"/>
        <v>0</v>
      </c>
      <c r="V902" s="329">
        <f t="shared" si="1947"/>
        <v>0</v>
      </c>
      <c r="W902" s="329">
        <f t="shared" si="1948"/>
        <v>0</v>
      </c>
      <c r="X902" s="329">
        <f t="shared" si="1949"/>
        <v>0</v>
      </c>
      <c r="Y902" s="329">
        <f t="shared" si="1950"/>
        <v>0</v>
      </c>
      <c r="Z902" s="329">
        <f t="shared" si="1951"/>
        <v>0</v>
      </c>
      <c r="AA902" s="329">
        <f t="shared" si="1952"/>
        <v>0</v>
      </c>
      <c r="AB902" s="170">
        <f t="shared" si="1898"/>
        <v>0</v>
      </c>
      <c r="AC902" s="208">
        <f t="shared" si="1899"/>
        <v>0</v>
      </c>
      <c r="AD902" s="328">
        <v>41.2</v>
      </c>
      <c r="AE902" s="328">
        <f t="shared" si="1953"/>
        <v>0</v>
      </c>
      <c r="AF902" s="329">
        <f t="shared" si="1954"/>
        <v>0</v>
      </c>
      <c r="AG902" s="329">
        <f t="shared" si="1955"/>
        <v>0</v>
      </c>
      <c r="AH902" s="329">
        <f t="shared" si="1956"/>
        <v>0</v>
      </c>
      <c r="AI902" s="329">
        <f t="shared" si="1957"/>
        <v>0</v>
      </c>
      <c r="AJ902" s="329">
        <f t="shared" si="1958"/>
        <v>0</v>
      </c>
      <c r="AK902" s="329">
        <f t="shared" si="1959"/>
        <v>0</v>
      </c>
      <c r="AL902" s="170">
        <f t="shared" si="1900"/>
        <v>0</v>
      </c>
      <c r="AM902" s="208">
        <f t="shared" si="1901"/>
        <v>0</v>
      </c>
      <c r="AN902" s="328">
        <v>41.2</v>
      </c>
      <c r="AO902" s="328">
        <f t="shared" si="1960"/>
        <v>0</v>
      </c>
      <c r="AP902" s="329">
        <f t="shared" si="1961"/>
        <v>0</v>
      </c>
      <c r="AQ902" s="329">
        <f t="shared" si="1962"/>
        <v>0</v>
      </c>
      <c r="AR902" s="329">
        <f t="shared" si="1963"/>
        <v>0</v>
      </c>
      <c r="AS902" s="329">
        <f t="shared" si="1964"/>
        <v>0</v>
      </c>
      <c r="AT902" s="329">
        <f t="shared" si="1965"/>
        <v>0</v>
      </c>
      <c r="AU902" s="329">
        <f t="shared" si="1966"/>
        <v>0</v>
      </c>
      <c r="AV902" s="170">
        <f t="shared" si="1902"/>
        <v>0</v>
      </c>
      <c r="AW902" s="208">
        <f t="shared" si="1903"/>
        <v>0</v>
      </c>
      <c r="AX902" s="328">
        <v>41.2</v>
      </c>
      <c r="AY902" s="328">
        <f t="shared" si="1967"/>
        <v>0</v>
      </c>
      <c r="AZ902" s="329">
        <f t="shared" si="1968"/>
        <v>0</v>
      </c>
      <c r="BA902" s="329">
        <f t="shared" si="1969"/>
        <v>0</v>
      </c>
      <c r="BB902" s="329">
        <f t="shared" si="1970"/>
        <v>0</v>
      </c>
      <c r="BC902" s="329">
        <f t="shared" si="1971"/>
        <v>0</v>
      </c>
      <c r="BD902" s="329">
        <f t="shared" si="1972"/>
        <v>0</v>
      </c>
      <c r="BE902" s="329">
        <f t="shared" si="1973"/>
        <v>0</v>
      </c>
      <c r="BF902" s="170">
        <f t="shared" si="1904"/>
        <v>0</v>
      </c>
      <c r="BG902" s="208">
        <f t="shared" si="1905"/>
        <v>0</v>
      </c>
      <c r="BH902" s="328">
        <v>41.2</v>
      </c>
      <c r="BI902" s="328">
        <f t="shared" si="1906"/>
        <v>0</v>
      </c>
      <c r="BJ902" s="329">
        <f t="shared" si="1907"/>
        <v>0</v>
      </c>
      <c r="BK902" s="329">
        <f t="shared" si="1908"/>
        <v>0</v>
      </c>
      <c r="BL902" s="329">
        <f t="shared" si="1909"/>
        <v>0</v>
      </c>
      <c r="BM902" s="329">
        <f t="shared" si="1910"/>
        <v>0</v>
      </c>
      <c r="BN902" s="329">
        <f t="shared" si="1911"/>
        <v>0</v>
      </c>
      <c r="BO902" s="329">
        <f t="shared" si="1912"/>
        <v>0</v>
      </c>
      <c r="BP902" s="170">
        <f t="shared" si="1913"/>
        <v>0</v>
      </c>
      <c r="BQ902" s="208">
        <f t="shared" si="1914"/>
        <v>0</v>
      </c>
      <c r="BR902" s="328">
        <v>41.2</v>
      </c>
      <c r="BS902" s="328">
        <f t="shared" si="1974"/>
        <v>0</v>
      </c>
      <c r="BT902" s="329">
        <f t="shared" si="1975"/>
        <v>0</v>
      </c>
      <c r="BU902" s="329">
        <f t="shared" si="1976"/>
        <v>0</v>
      </c>
      <c r="BV902" s="329">
        <f t="shared" si="1977"/>
        <v>0</v>
      </c>
      <c r="BW902" s="329">
        <f t="shared" si="1978"/>
        <v>0</v>
      </c>
      <c r="BX902" s="329">
        <f t="shared" si="1979"/>
        <v>0</v>
      </c>
      <c r="BY902" s="329">
        <f t="shared" si="1980"/>
        <v>0</v>
      </c>
      <c r="BZ902" s="170">
        <f t="shared" si="1915"/>
        <v>0</v>
      </c>
      <c r="CA902" s="208">
        <f t="shared" si="1916"/>
        <v>0</v>
      </c>
      <c r="CB902" s="328">
        <v>41.2</v>
      </c>
      <c r="CC902" s="328">
        <f t="shared" si="1981"/>
        <v>0</v>
      </c>
      <c r="CD902" s="329">
        <f t="shared" si="1982"/>
        <v>0</v>
      </c>
      <c r="CE902" s="329">
        <f t="shared" si="1983"/>
        <v>0</v>
      </c>
      <c r="CF902" s="329">
        <f t="shared" si="1984"/>
        <v>0</v>
      </c>
      <c r="CG902" s="329">
        <f t="shared" si="1985"/>
        <v>0</v>
      </c>
      <c r="CH902" s="329">
        <f t="shared" si="1986"/>
        <v>0</v>
      </c>
      <c r="CI902" s="329">
        <f t="shared" si="1987"/>
        <v>0</v>
      </c>
      <c r="CJ902" s="170">
        <f t="shared" si="1917"/>
        <v>0</v>
      </c>
      <c r="CK902" s="208">
        <f t="shared" si="1918"/>
        <v>0</v>
      </c>
      <c r="CL902" s="328">
        <v>41.2</v>
      </c>
      <c r="CM902" s="328">
        <f t="shared" si="1988"/>
        <v>0</v>
      </c>
      <c r="CN902" s="329">
        <f t="shared" si="1989"/>
        <v>0</v>
      </c>
      <c r="CO902" s="329">
        <f t="shared" si="1990"/>
        <v>0</v>
      </c>
      <c r="CP902" s="329">
        <f t="shared" si="1991"/>
        <v>0</v>
      </c>
      <c r="CQ902" s="329">
        <f t="shared" si="1992"/>
        <v>0</v>
      </c>
      <c r="CR902" s="329">
        <f t="shared" si="1993"/>
        <v>0</v>
      </c>
      <c r="CS902" s="329">
        <f t="shared" si="1994"/>
        <v>0</v>
      </c>
      <c r="CT902" s="170">
        <f t="shared" si="1919"/>
        <v>0</v>
      </c>
      <c r="CU902" s="208">
        <f t="shared" si="1920"/>
        <v>0</v>
      </c>
      <c r="CV902" s="328">
        <v>41.2</v>
      </c>
      <c r="CW902" s="328">
        <f t="shared" si="1995"/>
        <v>0</v>
      </c>
      <c r="CX902" s="329">
        <f t="shared" si="1996"/>
        <v>0</v>
      </c>
      <c r="CY902" s="329">
        <f t="shared" si="1997"/>
        <v>0</v>
      </c>
      <c r="CZ902" s="329">
        <f t="shared" si="1998"/>
        <v>0</v>
      </c>
      <c r="DA902" s="329">
        <f t="shared" si="1999"/>
        <v>0</v>
      </c>
      <c r="DB902" s="329">
        <f t="shared" si="2000"/>
        <v>0</v>
      </c>
      <c r="DC902" s="329">
        <f t="shared" si="2001"/>
        <v>0</v>
      </c>
      <c r="DD902" s="170">
        <f t="shared" si="1921"/>
        <v>0</v>
      </c>
      <c r="DE902" s="208">
        <f t="shared" si="1922"/>
        <v>0</v>
      </c>
      <c r="DF902" s="328">
        <v>41.2</v>
      </c>
      <c r="DG902" s="328">
        <f t="shared" si="2002"/>
        <v>0</v>
      </c>
      <c r="DH902" s="329">
        <f t="shared" si="2003"/>
        <v>0</v>
      </c>
      <c r="DI902" s="329">
        <f t="shared" si="2004"/>
        <v>0</v>
      </c>
      <c r="DJ902" s="329">
        <f t="shared" si="2005"/>
        <v>0</v>
      </c>
      <c r="DK902" s="329">
        <f t="shared" si="2006"/>
        <v>0</v>
      </c>
      <c r="DL902" s="329">
        <f t="shared" si="2007"/>
        <v>0</v>
      </c>
      <c r="DM902" s="329">
        <f t="shared" si="2008"/>
        <v>0</v>
      </c>
      <c r="DN902" s="170">
        <f t="shared" si="1923"/>
        <v>0</v>
      </c>
      <c r="DO902" s="208">
        <f t="shared" si="1924"/>
        <v>0</v>
      </c>
      <c r="DP902" s="328">
        <v>41.2</v>
      </c>
      <c r="DQ902" s="328">
        <f t="shared" si="2009"/>
        <v>0</v>
      </c>
      <c r="DR902" s="329">
        <f t="shared" si="2010"/>
        <v>0</v>
      </c>
      <c r="DS902" s="329">
        <f t="shared" si="2011"/>
        <v>0</v>
      </c>
      <c r="DT902" s="329">
        <f t="shared" si="2012"/>
        <v>0</v>
      </c>
      <c r="DU902" s="329">
        <f t="shared" si="2013"/>
        <v>0</v>
      </c>
      <c r="DV902" s="329">
        <f t="shared" si="2014"/>
        <v>0</v>
      </c>
      <c r="DW902" s="329">
        <f t="shared" si="2015"/>
        <v>0</v>
      </c>
      <c r="DX902" s="170">
        <f t="shared" si="1925"/>
        <v>0</v>
      </c>
      <c r="DY902" s="208">
        <f t="shared" si="1926"/>
        <v>0</v>
      </c>
      <c r="DZ902" s="328">
        <v>41.2</v>
      </c>
      <c r="EA902" s="328">
        <f t="shared" si="2016"/>
        <v>0</v>
      </c>
      <c r="EB902" s="329">
        <f t="shared" si="2017"/>
        <v>0</v>
      </c>
      <c r="EC902" s="329">
        <f t="shared" si="2018"/>
        <v>0</v>
      </c>
      <c r="ED902" s="329">
        <f t="shared" si="2019"/>
        <v>0</v>
      </c>
      <c r="EE902" s="329">
        <f t="shared" si="2020"/>
        <v>0</v>
      </c>
      <c r="EF902" s="329">
        <f t="shared" si="2021"/>
        <v>0</v>
      </c>
      <c r="EG902" s="329">
        <f t="shared" si="2022"/>
        <v>0</v>
      </c>
      <c r="EH902" s="170">
        <f t="shared" si="1927"/>
        <v>0</v>
      </c>
      <c r="EI902" s="208">
        <f t="shared" si="1928"/>
        <v>0</v>
      </c>
      <c r="EJ902" s="328">
        <v>41.2</v>
      </c>
      <c r="EK902" s="328">
        <f t="shared" si="2023"/>
        <v>0</v>
      </c>
      <c r="EL902" s="329">
        <f t="shared" si="2024"/>
        <v>0</v>
      </c>
      <c r="EM902" s="329">
        <f t="shared" si="2025"/>
        <v>0</v>
      </c>
      <c r="EN902" s="329">
        <f t="shared" si="2026"/>
        <v>0</v>
      </c>
      <c r="EO902" s="329">
        <f t="shared" si="2027"/>
        <v>0</v>
      </c>
      <c r="EP902" s="329">
        <f t="shared" si="2028"/>
        <v>0</v>
      </c>
      <c r="EQ902" s="329">
        <f t="shared" si="2029"/>
        <v>0</v>
      </c>
      <c r="ER902" s="170">
        <f t="shared" si="1929"/>
        <v>0</v>
      </c>
      <c r="ES902" s="208">
        <f t="shared" si="1930"/>
        <v>0</v>
      </c>
      <c r="ET902" s="328">
        <v>41.2</v>
      </c>
      <c r="EU902" s="328">
        <f t="shared" si="2030"/>
        <v>0</v>
      </c>
      <c r="EV902" s="329">
        <f t="shared" si="2031"/>
        <v>0</v>
      </c>
      <c r="EW902" s="329">
        <f t="shared" si="2032"/>
        <v>0</v>
      </c>
      <c r="EX902" s="329">
        <f t="shared" si="2033"/>
        <v>0</v>
      </c>
      <c r="EY902" s="329">
        <f t="shared" si="2034"/>
        <v>0</v>
      </c>
      <c r="EZ902" s="329">
        <f t="shared" si="2035"/>
        <v>0</v>
      </c>
      <c r="FA902" s="329">
        <f t="shared" si="2036"/>
        <v>0</v>
      </c>
      <c r="FB902" s="170">
        <f t="shared" si="1931"/>
        <v>0</v>
      </c>
      <c r="FC902" s="208">
        <f t="shared" si="1932"/>
        <v>0</v>
      </c>
      <c r="FD902" s="328">
        <v>41.2</v>
      </c>
      <c r="FE902" s="328">
        <f t="shared" si="2037"/>
        <v>0</v>
      </c>
      <c r="FF902" s="329">
        <f t="shared" si="2038"/>
        <v>0</v>
      </c>
      <c r="FG902" s="329">
        <f t="shared" si="2039"/>
        <v>0</v>
      </c>
      <c r="FH902" s="329">
        <f t="shared" si="2040"/>
        <v>0</v>
      </c>
      <c r="FI902" s="329">
        <f t="shared" si="2041"/>
        <v>0</v>
      </c>
      <c r="FJ902" s="329">
        <f t="shared" si="2042"/>
        <v>0</v>
      </c>
      <c r="FK902" s="329">
        <f t="shared" si="2043"/>
        <v>0</v>
      </c>
      <c r="FL902" s="170">
        <f t="shared" si="1891"/>
        <v>0</v>
      </c>
      <c r="FM902" s="208">
        <f t="shared" si="1933"/>
        <v>0</v>
      </c>
      <c r="FN902" s="328">
        <v>41.2</v>
      </c>
      <c r="FO902" s="328">
        <f t="shared" si="2070"/>
        <v>0</v>
      </c>
      <c r="FP902" s="329">
        <f t="shared" si="2071"/>
        <v>0</v>
      </c>
      <c r="FQ902" s="329">
        <f t="shared" si="2072"/>
        <v>0</v>
      </c>
      <c r="FR902" s="329">
        <f t="shared" si="2073"/>
        <v>0</v>
      </c>
      <c r="FS902" s="329">
        <f t="shared" si="2074"/>
        <v>0</v>
      </c>
      <c r="FT902" s="329">
        <f t="shared" si="2075"/>
        <v>0</v>
      </c>
      <c r="FU902" s="329">
        <f t="shared" si="2076"/>
        <v>0</v>
      </c>
      <c r="FV902" s="170">
        <f t="shared" si="1892"/>
        <v>0</v>
      </c>
      <c r="FW902" s="208">
        <f t="shared" si="1934"/>
        <v>0</v>
      </c>
      <c r="FX902" s="328">
        <v>41.2</v>
      </c>
      <c r="FY902" s="328">
        <f t="shared" si="2077"/>
        <v>0</v>
      </c>
      <c r="FZ902" s="329">
        <f t="shared" si="2078"/>
        <v>0</v>
      </c>
      <c r="GA902" s="329">
        <f t="shared" si="2079"/>
        <v>0</v>
      </c>
      <c r="GB902" s="329">
        <f t="shared" si="2080"/>
        <v>0</v>
      </c>
      <c r="GC902" s="329">
        <f t="shared" si="2081"/>
        <v>0</v>
      </c>
      <c r="GD902" s="329">
        <f t="shared" si="2082"/>
        <v>0</v>
      </c>
      <c r="GE902" s="329">
        <f t="shared" si="2083"/>
        <v>0</v>
      </c>
      <c r="GF902" s="170">
        <f t="shared" si="1893"/>
        <v>0</v>
      </c>
      <c r="GG902" s="208">
        <f t="shared" si="1935"/>
        <v>0</v>
      </c>
      <c r="GH902" s="328">
        <v>41.2</v>
      </c>
      <c r="GI902" s="328">
        <f t="shared" si="2084"/>
        <v>0</v>
      </c>
      <c r="GJ902" s="329">
        <f t="shared" si="2085"/>
        <v>0</v>
      </c>
      <c r="GK902" s="329">
        <f t="shared" si="2086"/>
        <v>0</v>
      </c>
      <c r="GL902" s="329">
        <f t="shared" si="2087"/>
        <v>0</v>
      </c>
      <c r="GM902" s="329">
        <f t="shared" si="2088"/>
        <v>0</v>
      </c>
      <c r="GN902" s="329">
        <f t="shared" si="2089"/>
        <v>0</v>
      </c>
      <c r="GO902" s="329">
        <f t="shared" si="2090"/>
        <v>0</v>
      </c>
      <c r="GP902" s="170">
        <f t="shared" si="1894"/>
        <v>0</v>
      </c>
      <c r="GQ902" s="208">
        <f t="shared" si="1936"/>
        <v>0</v>
      </c>
      <c r="GR902" s="328">
        <v>41.2</v>
      </c>
      <c r="GS902" s="328">
        <f t="shared" si="2091"/>
        <v>0</v>
      </c>
      <c r="GT902" s="329">
        <f t="shared" si="2092"/>
        <v>0</v>
      </c>
      <c r="GU902" s="329">
        <f t="shared" si="2093"/>
        <v>0</v>
      </c>
      <c r="GV902" s="329">
        <f t="shared" si="2094"/>
        <v>0</v>
      </c>
      <c r="GW902" s="329">
        <f t="shared" si="2095"/>
        <v>0</v>
      </c>
      <c r="GX902" s="329">
        <f t="shared" si="2096"/>
        <v>0</v>
      </c>
      <c r="GY902" s="329">
        <f t="shared" si="2097"/>
        <v>0</v>
      </c>
      <c r="GZ902" s="170">
        <f t="shared" si="1895"/>
        <v>0</v>
      </c>
      <c r="HA902" s="208">
        <f t="shared" si="1937"/>
        <v>0</v>
      </c>
      <c r="HB902" s="328">
        <v>41.2</v>
      </c>
      <c r="HC902" s="328">
        <f t="shared" si="1938"/>
        <v>0</v>
      </c>
      <c r="HD902" s="329">
        <f t="shared" si="2044"/>
        <v>0</v>
      </c>
      <c r="HE902" s="329">
        <f t="shared" si="2045"/>
        <v>0</v>
      </c>
      <c r="HF902" s="329">
        <f t="shared" si="2046"/>
        <v>0</v>
      </c>
      <c r="HG902" s="329">
        <f t="shared" si="2047"/>
        <v>0</v>
      </c>
      <c r="HH902" s="329">
        <f t="shared" si="2048"/>
        <v>0</v>
      </c>
      <c r="HI902" s="329">
        <f t="shared" si="2049"/>
        <v>0</v>
      </c>
      <c r="HJ902" s="170">
        <f t="shared" si="1896"/>
        <v>0</v>
      </c>
      <c r="HK902" s="208">
        <f t="shared" si="1939"/>
        <v>0</v>
      </c>
      <c r="HL902" s="328">
        <v>41.2</v>
      </c>
      <c r="HM902" s="328">
        <f t="shared" si="1940"/>
        <v>0</v>
      </c>
      <c r="HN902" s="329">
        <f t="shared" si="2050"/>
        <v>0</v>
      </c>
      <c r="HO902" s="329">
        <f t="shared" si="2051"/>
        <v>0</v>
      </c>
      <c r="HP902" s="329">
        <f t="shared" si="2052"/>
        <v>0</v>
      </c>
      <c r="HQ902" s="329">
        <f t="shared" si="2053"/>
        <v>0</v>
      </c>
      <c r="HR902" s="329">
        <f t="shared" si="2054"/>
        <v>0</v>
      </c>
      <c r="HS902" s="329">
        <f t="shared" si="2055"/>
        <v>0</v>
      </c>
      <c r="HT902" s="170">
        <f t="shared" si="1941"/>
        <v>0</v>
      </c>
      <c r="HU902" s="208">
        <f t="shared" si="1942"/>
        <v>0</v>
      </c>
      <c r="HV902" s="328">
        <v>41.2</v>
      </c>
      <c r="HW902" s="328">
        <f t="shared" si="2056"/>
        <v>0</v>
      </c>
      <c r="HX902" s="329">
        <f t="shared" si="2057"/>
        <v>0</v>
      </c>
      <c r="HY902" s="329">
        <f t="shared" si="2058"/>
        <v>0</v>
      </c>
      <c r="HZ902" s="329">
        <f t="shared" si="2059"/>
        <v>0</v>
      </c>
      <c r="IA902" s="329">
        <f t="shared" si="2060"/>
        <v>0</v>
      </c>
      <c r="IB902" s="329">
        <f t="shared" si="2061"/>
        <v>0</v>
      </c>
      <c r="IC902" s="329">
        <f t="shared" si="2062"/>
        <v>0</v>
      </c>
      <c r="ID902" s="170">
        <f t="shared" si="1943"/>
        <v>0</v>
      </c>
      <c r="IE902" s="208">
        <f t="shared" si="1944"/>
        <v>0</v>
      </c>
      <c r="IF902" s="328">
        <v>41.2</v>
      </c>
      <c r="IG902" s="328">
        <f t="shared" si="2063"/>
        <v>0</v>
      </c>
      <c r="IH902" s="329">
        <f t="shared" si="2064"/>
        <v>0</v>
      </c>
      <c r="II902" s="329">
        <f t="shared" si="2065"/>
        <v>0</v>
      </c>
      <c r="IJ902" s="329">
        <f t="shared" si="2066"/>
        <v>0</v>
      </c>
      <c r="IK902" s="329">
        <f t="shared" si="2067"/>
        <v>0</v>
      </c>
      <c r="IL902" s="329">
        <f t="shared" si="2068"/>
        <v>0</v>
      </c>
      <c r="IM902" s="329">
        <f t="shared" si="2069"/>
        <v>0</v>
      </c>
      <c r="IN902" s="170">
        <f t="shared" si="1897"/>
        <v>0</v>
      </c>
    </row>
    <row r="903" spans="1:248">
      <c r="A903" s="318"/>
      <c r="B903" s="318"/>
      <c r="C903" s="318"/>
      <c r="D903" s="318"/>
      <c r="E903" s="318"/>
      <c r="F903" s="318"/>
      <c r="G903" s="318"/>
      <c r="H903" s="318"/>
      <c r="I903" s="318"/>
      <c r="K903" s="318"/>
      <c r="L903" s="318"/>
      <c r="M903" s="318"/>
      <c r="N903" s="318"/>
      <c r="O903" s="318"/>
      <c r="P903" s="318"/>
      <c r="Q903" s="318"/>
      <c r="R903" s="318"/>
      <c r="S903" s="208">
        <f t="shared" si="1945"/>
        <v>0</v>
      </c>
      <c r="T903" s="328">
        <v>41.3</v>
      </c>
      <c r="U903" s="328">
        <f t="shared" si="1946"/>
        <v>0</v>
      </c>
      <c r="V903" s="329">
        <f t="shared" si="1947"/>
        <v>0</v>
      </c>
      <c r="W903" s="329">
        <f t="shared" si="1948"/>
        <v>0</v>
      </c>
      <c r="X903" s="329">
        <f t="shared" si="1949"/>
        <v>0</v>
      </c>
      <c r="Y903" s="329">
        <f t="shared" si="1950"/>
        <v>0</v>
      </c>
      <c r="Z903" s="329">
        <f t="shared" si="1951"/>
        <v>0</v>
      </c>
      <c r="AA903" s="329">
        <f t="shared" si="1952"/>
        <v>0</v>
      </c>
      <c r="AB903" s="170">
        <f t="shared" si="1898"/>
        <v>0</v>
      </c>
      <c r="AC903" s="208">
        <f t="shared" si="1899"/>
        <v>0</v>
      </c>
      <c r="AD903" s="328">
        <v>41.3</v>
      </c>
      <c r="AE903" s="328">
        <f t="shared" si="1953"/>
        <v>0</v>
      </c>
      <c r="AF903" s="329">
        <f t="shared" si="1954"/>
        <v>0</v>
      </c>
      <c r="AG903" s="329">
        <f t="shared" si="1955"/>
        <v>0</v>
      </c>
      <c r="AH903" s="329">
        <f t="shared" si="1956"/>
        <v>0</v>
      </c>
      <c r="AI903" s="329">
        <f t="shared" si="1957"/>
        <v>0</v>
      </c>
      <c r="AJ903" s="329">
        <f t="shared" si="1958"/>
        <v>0</v>
      </c>
      <c r="AK903" s="329">
        <f t="shared" si="1959"/>
        <v>0</v>
      </c>
      <c r="AL903" s="170">
        <f t="shared" si="1900"/>
        <v>0</v>
      </c>
      <c r="AM903" s="208">
        <f t="shared" si="1901"/>
        <v>0</v>
      </c>
      <c r="AN903" s="328">
        <v>41.3</v>
      </c>
      <c r="AO903" s="328">
        <f t="shared" si="1960"/>
        <v>0</v>
      </c>
      <c r="AP903" s="329">
        <f t="shared" si="1961"/>
        <v>0</v>
      </c>
      <c r="AQ903" s="329">
        <f t="shared" si="1962"/>
        <v>0</v>
      </c>
      <c r="AR903" s="329">
        <f t="shared" si="1963"/>
        <v>0</v>
      </c>
      <c r="AS903" s="329">
        <f t="shared" si="1964"/>
        <v>0</v>
      </c>
      <c r="AT903" s="329">
        <f t="shared" si="1965"/>
        <v>0</v>
      </c>
      <c r="AU903" s="329">
        <f t="shared" si="1966"/>
        <v>0</v>
      </c>
      <c r="AV903" s="170">
        <f t="shared" si="1902"/>
        <v>0</v>
      </c>
      <c r="AW903" s="208">
        <f t="shared" si="1903"/>
        <v>0</v>
      </c>
      <c r="AX903" s="328">
        <v>41.3</v>
      </c>
      <c r="AY903" s="328">
        <f t="shared" si="1967"/>
        <v>0</v>
      </c>
      <c r="AZ903" s="329">
        <f t="shared" si="1968"/>
        <v>0</v>
      </c>
      <c r="BA903" s="329">
        <f t="shared" si="1969"/>
        <v>0</v>
      </c>
      <c r="BB903" s="329">
        <f t="shared" si="1970"/>
        <v>0</v>
      </c>
      <c r="BC903" s="329">
        <f t="shared" si="1971"/>
        <v>0</v>
      </c>
      <c r="BD903" s="329">
        <f t="shared" si="1972"/>
        <v>0</v>
      </c>
      <c r="BE903" s="329">
        <f t="shared" si="1973"/>
        <v>0</v>
      </c>
      <c r="BF903" s="170">
        <f t="shared" si="1904"/>
        <v>0</v>
      </c>
      <c r="BG903" s="208">
        <f t="shared" si="1905"/>
        <v>0</v>
      </c>
      <c r="BH903" s="328">
        <v>41.3</v>
      </c>
      <c r="BI903" s="328">
        <f t="shared" si="1906"/>
        <v>0</v>
      </c>
      <c r="BJ903" s="329">
        <f t="shared" si="1907"/>
        <v>0</v>
      </c>
      <c r="BK903" s="329">
        <f t="shared" si="1908"/>
        <v>0</v>
      </c>
      <c r="BL903" s="329">
        <f t="shared" si="1909"/>
        <v>0</v>
      </c>
      <c r="BM903" s="329">
        <f t="shared" si="1910"/>
        <v>0</v>
      </c>
      <c r="BN903" s="329">
        <f t="shared" si="1911"/>
        <v>0</v>
      </c>
      <c r="BO903" s="329">
        <f t="shared" si="1912"/>
        <v>0</v>
      </c>
      <c r="BP903" s="170">
        <f t="shared" si="1913"/>
        <v>0</v>
      </c>
      <c r="BQ903" s="208">
        <f t="shared" si="1914"/>
        <v>0</v>
      </c>
      <c r="BR903" s="328">
        <v>41.3</v>
      </c>
      <c r="BS903" s="328">
        <f t="shared" si="1974"/>
        <v>0</v>
      </c>
      <c r="BT903" s="329">
        <f t="shared" si="1975"/>
        <v>0</v>
      </c>
      <c r="BU903" s="329">
        <f t="shared" si="1976"/>
        <v>0</v>
      </c>
      <c r="BV903" s="329">
        <f t="shared" si="1977"/>
        <v>0</v>
      </c>
      <c r="BW903" s="329">
        <f t="shared" si="1978"/>
        <v>0</v>
      </c>
      <c r="BX903" s="329">
        <f t="shared" si="1979"/>
        <v>0</v>
      </c>
      <c r="BY903" s="329">
        <f t="shared" si="1980"/>
        <v>0</v>
      </c>
      <c r="BZ903" s="170">
        <f t="shared" si="1915"/>
        <v>0</v>
      </c>
      <c r="CA903" s="208">
        <f t="shared" si="1916"/>
        <v>0</v>
      </c>
      <c r="CB903" s="328">
        <v>41.3</v>
      </c>
      <c r="CC903" s="328">
        <f t="shared" si="1981"/>
        <v>0</v>
      </c>
      <c r="CD903" s="329">
        <f t="shared" si="1982"/>
        <v>0</v>
      </c>
      <c r="CE903" s="329">
        <f t="shared" si="1983"/>
        <v>0</v>
      </c>
      <c r="CF903" s="329">
        <f t="shared" si="1984"/>
        <v>0</v>
      </c>
      <c r="CG903" s="329">
        <f t="shared" si="1985"/>
        <v>0</v>
      </c>
      <c r="CH903" s="329">
        <f t="shared" si="1986"/>
        <v>0</v>
      </c>
      <c r="CI903" s="329">
        <f t="shared" si="1987"/>
        <v>0</v>
      </c>
      <c r="CJ903" s="170">
        <f t="shared" si="1917"/>
        <v>0</v>
      </c>
      <c r="CK903" s="208">
        <f t="shared" si="1918"/>
        <v>0</v>
      </c>
      <c r="CL903" s="328">
        <v>41.3</v>
      </c>
      <c r="CM903" s="328">
        <f t="shared" si="1988"/>
        <v>0</v>
      </c>
      <c r="CN903" s="329">
        <f t="shared" si="1989"/>
        <v>0</v>
      </c>
      <c r="CO903" s="329">
        <f t="shared" si="1990"/>
        <v>0</v>
      </c>
      <c r="CP903" s="329">
        <f t="shared" si="1991"/>
        <v>0</v>
      </c>
      <c r="CQ903" s="329">
        <f t="shared" si="1992"/>
        <v>0</v>
      </c>
      <c r="CR903" s="329">
        <f t="shared" si="1993"/>
        <v>0</v>
      </c>
      <c r="CS903" s="329">
        <f t="shared" si="1994"/>
        <v>0</v>
      </c>
      <c r="CT903" s="170">
        <f t="shared" si="1919"/>
        <v>0</v>
      </c>
      <c r="CU903" s="208">
        <f t="shared" si="1920"/>
        <v>0</v>
      </c>
      <c r="CV903" s="328">
        <v>41.3</v>
      </c>
      <c r="CW903" s="328">
        <f t="shared" si="1995"/>
        <v>0</v>
      </c>
      <c r="CX903" s="329">
        <f t="shared" si="1996"/>
        <v>0</v>
      </c>
      <c r="CY903" s="329">
        <f t="shared" si="1997"/>
        <v>0</v>
      </c>
      <c r="CZ903" s="329">
        <f t="shared" si="1998"/>
        <v>0</v>
      </c>
      <c r="DA903" s="329">
        <f t="shared" si="1999"/>
        <v>0</v>
      </c>
      <c r="DB903" s="329">
        <f t="shared" si="2000"/>
        <v>0</v>
      </c>
      <c r="DC903" s="329">
        <f t="shared" si="2001"/>
        <v>0</v>
      </c>
      <c r="DD903" s="170">
        <f t="shared" si="1921"/>
        <v>0</v>
      </c>
      <c r="DE903" s="208">
        <f t="shared" si="1922"/>
        <v>0</v>
      </c>
      <c r="DF903" s="328">
        <v>41.3</v>
      </c>
      <c r="DG903" s="328">
        <f t="shared" si="2002"/>
        <v>0</v>
      </c>
      <c r="DH903" s="329">
        <f t="shared" si="2003"/>
        <v>0</v>
      </c>
      <c r="DI903" s="329">
        <f t="shared" si="2004"/>
        <v>0</v>
      </c>
      <c r="DJ903" s="329">
        <f t="shared" si="2005"/>
        <v>0</v>
      </c>
      <c r="DK903" s="329">
        <f t="shared" si="2006"/>
        <v>0</v>
      </c>
      <c r="DL903" s="329">
        <f t="shared" si="2007"/>
        <v>0</v>
      </c>
      <c r="DM903" s="329">
        <f t="shared" si="2008"/>
        <v>0</v>
      </c>
      <c r="DN903" s="170">
        <f t="shared" si="1923"/>
        <v>0</v>
      </c>
      <c r="DO903" s="208">
        <f t="shared" si="1924"/>
        <v>0</v>
      </c>
      <c r="DP903" s="328">
        <v>41.3</v>
      </c>
      <c r="DQ903" s="328">
        <f t="shared" si="2009"/>
        <v>0</v>
      </c>
      <c r="DR903" s="329">
        <f t="shared" si="2010"/>
        <v>0</v>
      </c>
      <c r="DS903" s="329">
        <f t="shared" si="2011"/>
        <v>0</v>
      </c>
      <c r="DT903" s="329">
        <f t="shared" si="2012"/>
        <v>0</v>
      </c>
      <c r="DU903" s="329">
        <f t="shared" si="2013"/>
        <v>0</v>
      </c>
      <c r="DV903" s="329">
        <f t="shared" si="2014"/>
        <v>0</v>
      </c>
      <c r="DW903" s="329">
        <f t="shared" si="2015"/>
        <v>0</v>
      </c>
      <c r="DX903" s="170">
        <f t="shared" si="1925"/>
        <v>0</v>
      </c>
      <c r="DY903" s="208">
        <f t="shared" si="1926"/>
        <v>0</v>
      </c>
      <c r="DZ903" s="328">
        <v>41.3</v>
      </c>
      <c r="EA903" s="328">
        <f t="shared" si="2016"/>
        <v>0</v>
      </c>
      <c r="EB903" s="329">
        <f t="shared" si="2017"/>
        <v>0</v>
      </c>
      <c r="EC903" s="329">
        <f t="shared" si="2018"/>
        <v>0</v>
      </c>
      <c r="ED903" s="329">
        <f t="shared" si="2019"/>
        <v>0</v>
      </c>
      <c r="EE903" s="329">
        <f t="shared" si="2020"/>
        <v>0</v>
      </c>
      <c r="EF903" s="329">
        <f t="shared" si="2021"/>
        <v>0</v>
      </c>
      <c r="EG903" s="329">
        <f t="shared" si="2022"/>
        <v>0</v>
      </c>
      <c r="EH903" s="170">
        <f t="shared" si="1927"/>
        <v>0</v>
      </c>
      <c r="EI903" s="208">
        <f t="shared" si="1928"/>
        <v>0</v>
      </c>
      <c r="EJ903" s="328">
        <v>41.3</v>
      </c>
      <c r="EK903" s="328">
        <f t="shared" si="2023"/>
        <v>0</v>
      </c>
      <c r="EL903" s="329">
        <f t="shared" si="2024"/>
        <v>0</v>
      </c>
      <c r="EM903" s="329">
        <f t="shared" si="2025"/>
        <v>0</v>
      </c>
      <c r="EN903" s="329">
        <f t="shared" si="2026"/>
        <v>0</v>
      </c>
      <c r="EO903" s="329">
        <f t="shared" si="2027"/>
        <v>0</v>
      </c>
      <c r="EP903" s="329">
        <f t="shared" si="2028"/>
        <v>0</v>
      </c>
      <c r="EQ903" s="329">
        <f t="shared" si="2029"/>
        <v>0</v>
      </c>
      <c r="ER903" s="170">
        <f t="shared" si="1929"/>
        <v>0</v>
      </c>
      <c r="ES903" s="208">
        <f t="shared" si="1930"/>
        <v>0</v>
      </c>
      <c r="ET903" s="328">
        <v>41.3</v>
      </c>
      <c r="EU903" s="328">
        <f t="shared" si="2030"/>
        <v>0</v>
      </c>
      <c r="EV903" s="329">
        <f t="shared" si="2031"/>
        <v>0</v>
      </c>
      <c r="EW903" s="329">
        <f t="shared" si="2032"/>
        <v>0</v>
      </c>
      <c r="EX903" s="329">
        <f t="shared" si="2033"/>
        <v>0</v>
      </c>
      <c r="EY903" s="329">
        <f t="shared" si="2034"/>
        <v>0</v>
      </c>
      <c r="EZ903" s="329">
        <f t="shared" si="2035"/>
        <v>0</v>
      </c>
      <c r="FA903" s="329">
        <f t="shared" si="2036"/>
        <v>0</v>
      </c>
      <c r="FB903" s="170">
        <f t="shared" si="1931"/>
        <v>0</v>
      </c>
      <c r="FC903" s="208">
        <f t="shared" si="1932"/>
        <v>0</v>
      </c>
      <c r="FD903" s="328">
        <v>41.3</v>
      </c>
      <c r="FE903" s="328">
        <f t="shared" si="2037"/>
        <v>0</v>
      </c>
      <c r="FF903" s="329">
        <f t="shared" si="2038"/>
        <v>0</v>
      </c>
      <c r="FG903" s="329">
        <f t="shared" si="2039"/>
        <v>0</v>
      </c>
      <c r="FH903" s="329">
        <f t="shared" si="2040"/>
        <v>0</v>
      </c>
      <c r="FI903" s="329">
        <f t="shared" si="2041"/>
        <v>0</v>
      </c>
      <c r="FJ903" s="329">
        <f t="shared" si="2042"/>
        <v>0</v>
      </c>
      <c r="FK903" s="329">
        <f t="shared" si="2043"/>
        <v>0</v>
      </c>
      <c r="FL903" s="170">
        <f t="shared" si="1891"/>
        <v>0</v>
      </c>
      <c r="FM903" s="208">
        <f t="shared" si="1933"/>
        <v>0</v>
      </c>
      <c r="FN903" s="328">
        <v>41.3</v>
      </c>
      <c r="FO903" s="328">
        <f t="shared" si="2070"/>
        <v>0</v>
      </c>
      <c r="FP903" s="329">
        <f t="shared" si="2071"/>
        <v>0</v>
      </c>
      <c r="FQ903" s="329">
        <f t="shared" si="2072"/>
        <v>0</v>
      </c>
      <c r="FR903" s="329">
        <f t="shared" si="2073"/>
        <v>0</v>
      </c>
      <c r="FS903" s="329">
        <f t="shared" si="2074"/>
        <v>0</v>
      </c>
      <c r="FT903" s="329">
        <f t="shared" si="2075"/>
        <v>0</v>
      </c>
      <c r="FU903" s="329">
        <f t="shared" si="2076"/>
        <v>0</v>
      </c>
      <c r="FV903" s="170">
        <f t="shared" si="1892"/>
        <v>0</v>
      </c>
      <c r="FW903" s="208">
        <f t="shared" si="1934"/>
        <v>0</v>
      </c>
      <c r="FX903" s="328">
        <v>41.3</v>
      </c>
      <c r="FY903" s="328">
        <f t="shared" si="2077"/>
        <v>0</v>
      </c>
      <c r="FZ903" s="329">
        <f t="shared" si="2078"/>
        <v>0</v>
      </c>
      <c r="GA903" s="329">
        <f t="shared" si="2079"/>
        <v>0</v>
      </c>
      <c r="GB903" s="329">
        <f t="shared" si="2080"/>
        <v>0</v>
      </c>
      <c r="GC903" s="329">
        <f t="shared" si="2081"/>
        <v>0</v>
      </c>
      <c r="GD903" s="329">
        <f t="shared" si="2082"/>
        <v>0</v>
      </c>
      <c r="GE903" s="329">
        <f t="shared" si="2083"/>
        <v>0</v>
      </c>
      <c r="GF903" s="170">
        <f t="shared" si="1893"/>
        <v>0</v>
      </c>
      <c r="GG903" s="208">
        <f t="shared" si="1935"/>
        <v>0</v>
      </c>
      <c r="GH903" s="328">
        <v>41.3</v>
      </c>
      <c r="GI903" s="328">
        <f t="shared" si="2084"/>
        <v>0</v>
      </c>
      <c r="GJ903" s="329">
        <f t="shared" si="2085"/>
        <v>0</v>
      </c>
      <c r="GK903" s="329">
        <f t="shared" si="2086"/>
        <v>0</v>
      </c>
      <c r="GL903" s="329">
        <f t="shared" si="2087"/>
        <v>0</v>
      </c>
      <c r="GM903" s="329">
        <f t="shared" si="2088"/>
        <v>0</v>
      </c>
      <c r="GN903" s="329">
        <f t="shared" si="2089"/>
        <v>0</v>
      </c>
      <c r="GO903" s="329">
        <f t="shared" si="2090"/>
        <v>0</v>
      </c>
      <c r="GP903" s="170">
        <f t="shared" si="1894"/>
        <v>0</v>
      </c>
      <c r="GQ903" s="208">
        <f t="shared" si="1936"/>
        <v>0</v>
      </c>
      <c r="GR903" s="328">
        <v>41.3</v>
      </c>
      <c r="GS903" s="328">
        <f t="shared" si="2091"/>
        <v>0</v>
      </c>
      <c r="GT903" s="329">
        <f t="shared" si="2092"/>
        <v>0</v>
      </c>
      <c r="GU903" s="329">
        <f t="shared" si="2093"/>
        <v>0</v>
      </c>
      <c r="GV903" s="329">
        <f t="shared" si="2094"/>
        <v>0</v>
      </c>
      <c r="GW903" s="329">
        <f t="shared" si="2095"/>
        <v>0</v>
      </c>
      <c r="GX903" s="329">
        <f t="shared" si="2096"/>
        <v>0</v>
      </c>
      <c r="GY903" s="329">
        <f t="shared" si="2097"/>
        <v>0</v>
      </c>
      <c r="GZ903" s="170">
        <f t="shared" si="1895"/>
        <v>0</v>
      </c>
      <c r="HA903" s="208">
        <f t="shared" si="1937"/>
        <v>0</v>
      </c>
      <c r="HB903" s="328">
        <v>41.3</v>
      </c>
      <c r="HC903" s="328">
        <f t="shared" si="1938"/>
        <v>0</v>
      </c>
      <c r="HD903" s="329">
        <f t="shared" si="2044"/>
        <v>0</v>
      </c>
      <c r="HE903" s="329">
        <f t="shared" si="2045"/>
        <v>0</v>
      </c>
      <c r="HF903" s="329">
        <f t="shared" si="2046"/>
        <v>0</v>
      </c>
      <c r="HG903" s="329">
        <f t="shared" si="2047"/>
        <v>0</v>
      </c>
      <c r="HH903" s="329">
        <f t="shared" si="2048"/>
        <v>0</v>
      </c>
      <c r="HI903" s="329">
        <f t="shared" si="2049"/>
        <v>0</v>
      </c>
      <c r="HJ903" s="170">
        <f t="shared" si="1896"/>
        <v>0</v>
      </c>
      <c r="HK903" s="208">
        <f t="shared" si="1939"/>
        <v>0</v>
      </c>
      <c r="HL903" s="328">
        <v>41.3</v>
      </c>
      <c r="HM903" s="328">
        <f t="shared" si="1940"/>
        <v>0</v>
      </c>
      <c r="HN903" s="329">
        <f t="shared" si="2050"/>
        <v>0</v>
      </c>
      <c r="HO903" s="329">
        <f t="shared" si="2051"/>
        <v>0</v>
      </c>
      <c r="HP903" s="329">
        <f t="shared" si="2052"/>
        <v>0</v>
      </c>
      <c r="HQ903" s="329">
        <f t="shared" si="2053"/>
        <v>0</v>
      </c>
      <c r="HR903" s="329">
        <f t="shared" si="2054"/>
        <v>0</v>
      </c>
      <c r="HS903" s="329">
        <f t="shared" si="2055"/>
        <v>0</v>
      </c>
      <c r="HT903" s="170">
        <f t="shared" si="1941"/>
        <v>0</v>
      </c>
      <c r="HU903" s="208">
        <f t="shared" si="1942"/>
        <v>0</v>
      </c>
      <c r="HV903" s="328">
        <v>41.3</v>
      </c>
      <c r="HW903" s="328">
        <f t="shared" si="2056"/>
        <v>0</v>
      </c>
      <c r="HX903" s="329">
        <f t="shared" si="2057"/>
        <v>0</v>
      </c>
      <c r="HY903" s="329">
        <f t="shared" si="2058"/>
        <v>0</v>
      </c>
      <c r="HZ903" s="329">
        <f t="shared" si="2059"/>
        <v>0</v>
      </c>
      <c r="IA903" s="329">
        <f t="shared" si="2060"/>
        <v>0</v>
      </c>
      <c r="IB903" s="329">
        <f t="shared" si="2061"/>
        <v>0</v>
      </c>
      <c r="IC903" s="329">
        <f t="shared" si="2062"/>
        <v>0</v>
      </c>
      <c r="ID903" s="170">
        <f t="shared" si="1943"/>
        <v>0</v>
      </c>
      <c r="IE903" s="208">
        <f t="shared" si="1944"/>
        <v>0</v>
      </c>
      <c r="IF903" s="328">
        <v>41.3</v>
      </c>
      <c r="IG903" s="328">
        <f t="shared" si="2063"/>
        <v>0</v>
      </c>
      <c r="IH903" s="329">
        <f t="shared" si="2064"/>
        <v>0</v>
      </c>
      <c r="II903" s="329">
        <f t="shared" si="2065"/>
        <v>0</v>
      </c>
      <c r="IJ903" s="329">
        <f t="shared" si="2066"/>
        <v>0</v>
      </c>
      <c r="IK903" s="329">
        <f t="shared" si="2067"/>
        <v>0</v>
      </c>
      <c r="IL903" s="329">
        <f t="shared" si="2068"/>
        <v>0</v>
      </c>
      <c r="IM903" s="329">
        <f t="shared" si="2069"/>
        <v>0</v>
      </c>
      <c r="IN903" s="170">
        <f t="shared" si="1897"/>
        <v>0</v>
      </c>
    </row>
    <row r="904" spans="1:248">
      <c r="A904" s="318"/>
      <c r="B904" s="318"/>
      <c r="C904" s="318"/>
      <c r="D904" s="318"/>
      <c r="E904" s="318"/>
      <c r="F904" s="318"/>
      <c r="G904" s="318"/>
      <c r="H904" s="318"/>
      <c r="I904" s="318"/>
      <c r="K904" s="318"/>
      <c r="L904" s="318"/>
      <c r="M904" s="318"/>
      <c r="N904" s="318"/>
      <c r="O904" s="318"/>
      <c r="P904" s="318"/>
      <c r="Q904" s="318"/>
      <c r="R904" s="318"/>
      <c r="S904" s="208">
        <f t="shared" si="1945"/>
        <v>0</v>
      </c>
      <c r="T904" s="328">
        <v>41.4</v>
      </c>
      <c r="U904" s="328">
        <f t="shared" si="1946"/>
        <v>0</v>
      </c>
      <c r="V904" s="329">
        <f t="shared" si="1947"/>
        <v>0</v>
      </c>
      <c r="W904" s="329">
        <f t="shared" si="1948"/>
        <v>0</v>
      </c>
      <c r="X904" s="329">
        <f t="shared" si="1949"/>
        <v>0</v>
      </c>
      <c r="Y904" s="329">
        <f t="shared" si="1950"/>
        <v>0</v>
      </c>
      <c r="Z904" s="329">
        <f t="shared" si="1951"/>
        <v>0</v>
      </c>
      <c r="AA904" s="329">
        <f t="shared" si="1952"/>
        <v>0</v>
      </c>
      <c r="AB904" s="170">
        <f t="shared" si="1898"/>
        <v>0</v>
      </c>
      <c r="AC904" s="208">
        <f t="shared" si="1899"/>
        <v>0</v>
      </c>
      <c r="AD904" s="328">
        <v>41.4</v>
      </c>
      <c r="AE904" s="328">
        <f t="shared" si="1953"/>
        <v>0</v>
      </c>
      <c r="AF904" s="329">
        <f t="shared" si="1954"/>
        <v>0</v>
      </c>
      <c r="AG904" s="329">
        <f t="shared" si="1955"/>
        <v>0</v>
      </c>
      <c r="AH904" s="329">
        <f t="shared" si="1956"/>
        <v>0</v>
      </c>
      <c r="AI904" s="329">
        <f t="shared" si="1957"/>
        <v>0</v>
      </c>
      <c r="AJ904" s="329">
        <f t="shared" si="1958"/>
        <v>0</v>
      </c>
      <c r="AK904" s="329">
        <f t="shared" si="1959"/>
        <v>0</v>
      </c>
      <c r="AL904" s="170">
        <f t="shared" si="1900"/>
        <v>0</v>
      </c>
      <c r="AM904" s="208">
        <f t="shared" si="1901"/>
        <v>0</v>
      </c>
      <c r="AN904" s="328">
        <v>41.4</v>
      </c>
      <c r="AO904" s="328">
        <f t="shared" si="1960"/>
        <v>0</v>
      </c>
      <c r="AP904" s="329">
        <f t="shared" si="1961"/>
        <v>0</v>
      </c>
      <c r="AQ904" s="329">
        <f t="shared" si="1962"/>
        <v>0</v>
      </c>
      <c r="AR904" s="329">
        <f t="shared" si="1963"/>
        <v>0</v>
      </c>
      <c r="AS904" s="329">
        <f t="shared" si="1964"/>
        <v>0</v>
      </c>
      <c r="AT904" s="329">
        <f t="shared" si="1965"/>
        <v>0</v>
      </c>
      <c r="AU904" s="329">
        <f t="shared" si="1966"/>
        <v>0</v>
      </c>
      <c r="AV904" s="170">
        <f t="shared" si="1902"/>
        <v>0</v>
      </c>
      <c r="AW904" s="208">
        <f t="shared" si="1903"/>
        <v>0</v>
      </c>
      <c r="AX904" s="328">
        <v>41.4</v>
      </c>
      <c r="AY904" s="328">
        <f t="shared" si="1967"/>
        <v>0</v>
      </c>
      <c r="AZ904" s="329">
        <f t="shared" si="1968"/>
        <v>0</v>
      </c>
      <c r="BA904" s="329">
        <f t="shared" si="1969"/>
        <v>0</v>
      </c>
      <c r="BB904" s="329">
        <f t="shared" si="1970"/>
        <v>0</v>
      </c>
      <c r="BC904" s="329">
        <f t="shared" si="1971"/>
        <v>0</v>
      </c>
      <c r="BD904" s="329">
        <f t="shared" si="1972"/>
        <v>0</v>
      </c>
      <c r="BE904" s="329">
        <f t="shared" si="1973"/>
        <v>0</v>
      </c>
      <c r="BF904" s="170">
        <f t="shared" si="1904"/>
        <v>0</v>
      </c>
      <c r="BG904" s="208">
        <f t="shared" si="1905"/>
        <v>0</v>
      </c>
      <c r="BH904" s="328">
        <v>41.4</v>
      </c>
      <c r="BI904" s="328">
        <f t="shared" si="1906"/>
        <v>0</v>
      </c>
      <c r="BJ904" s="329">
        <f t="shared" si="1907"/>
        <v>0</v>
      </c>
      <c r="BK904" s="329">
        <f t="shared" si="1908"/>
        <v>0</v>
      </c>
      <c r="BL904" s="329">
        <f t="shared" si="1909"/>
        <v>0</v>
      </c>
      <c r="BM904" s="329">
        <f t="shared" si="1910"/>
        <v>0</v>
      </c>
      <c r="BN904" s="329">
        <f t="shared" si="1911"/>
        <v>0</v>
      </c>
      <c r="BO904" s="329">
        <f t="shared" si="1912"/>
        <v>0</v>
      </c>
      <c r="BP904" s="170">
        <f t="shared" si="1913"/>
        <v>0</v>
      </c>
      <c r="BQ904" s="208">
        <f t="shared" si="1914"/>
        <v>0</v>
      </c>
      <c r="BR904" s="328">
        <v>41.4</v>
      </c>
      <c r="BS904" s="328">
        <f t="shared" si="1974"/>
        <v>0</v>
      </c>
      <c r="BT904" s="329">
        <f t="shared" si="1975"/>
        <v>0</v>
      </c>
      <c r="BU904" s="329">
        <f t="shared" si="1976"/>
        <v>0</v>
      </c>
      <c r="BV904" s="329">
        <f t="shared" si="1977"/>
        <v>0</v>
      </c>
      <c r="BW904" s="329">
        <f t="shared" si="1978"/>
        <v>0</v>
      </c>
      <c r="BX904" s="329">
        <f t="shared" si="1979"/>
        <v>0</v>
      </c>
      <c r="BY904" s="329">
        <f t="shared" si="1980"/>
        <v>0</v>
      </c>
      <c r="BZ904" s="170">
        <f t="shared" si="1915"/>
        <v>0</v>
      </c>
      <c r="CA904" s="208">
        <f t="shared" si="1916"/>
        <v>0</v>
      </c>
      <c r="CB904" s="328">
        <v>41.4</v>
      </c>
      <c r="CC904" s="328">
        <f t="shared" si="1981"/>
        <v>0</v>
      </c>
      <c r="CD904" s="329">
        <f t="shared" si="1982"/>
        <v>0</v>
      </c>
      <c r="CE904" s="329">
        <f t="shared" si="1983"/>
        <v>0</v>
      </c>
      <c r="CF904" s="329">
        <f t="shared" si="1984"/>
        <v>0</v>
      </c>
      <c r="CG904" s="329">
        <f t="shared" si="1985"/>
        <v>0</v>
      </c>
      <c r="CH904" s="329">
        <f t="shared" si="1986"/>
        <v>0</v>
      </c>
      <c r="CI904" s="329">
        <f t="shared" si="1987"/>
        <v>0</v>
      </c>
      <c r="CJ904" s="170">
        <f t="shared" si="1917"/>
        <v>0</v>
      </c>
      <c r="CK904" s="208">
        <f t="shared" si="1918"/>
        <v>0</v>
      </c>
      <c r="CL904" s="328">
        <v>41.4</v>
      </c>
      <c r="CM904" s="328">
        <f t="shared" si="1988"/>
        <v>0</v>
      </c>
      <c r="CN904" s="329">
        <f t="shared" si="1989"/>
        <v>0</v>
      </c>
      <c r="CO904" s="329">
        <f t="shared" si="1990"/>
        <v>0</v>
      </c>
      <c r="CP904" s="329">
        <f t="shared" si="1991"/>
        <v>0</v>
      </c>
      <c r="CQ904" s="329">
        <f t="shared" si="1992"/>
        <v>0</v>
      </c>
      <c r="CR904" s="329">
        <f t="shared" si="1993"/>
        <v>0</v>
      </c>
      <c r="CS904" s="329">
        <f t="shared" si="1994"/>
        <v>0</v>
      </c>
      <c r="CT904" s="170">
        <f t="shared" si="1919"/>
        <v>0</v>
      </c>
      <c r="CU904" s="208">
        <f t="shared" si="1920"/>
        <v>0</v>
      </c>
      <c r="CV904" s="328">
        <v>41.4</v>
      </c>
      <c r="CW904" s="328">
        <f t="shared" si="1995"/>
        <v>0</v>
      </c>
      <c r="CX904" s="329">
        <f t="shared" si="1996"/>
        <v>0</v>
      </c>
      <c r="CY904" s="329">
        <f t="shared" si="1997"/>
        <v>0</v>
      </c>
      <c r="CZ904" s="329">
        <f t="shared" si="1998"/>
        <v>0</v>
      </c>
      <c r="DA904" s="329">
        <f t="shared" si="1999"/>
        <v>0</v>
      </c>
      <c r="DB904" s="329">
        <f t="shared" si="2000"/>
        <v>0</v>
      </c>
      <c r="DC904" s="329">
        <f t="shared" si="2001"/>
        <v>0</v>
      </c>
      <c r="DD904" s="170">
        <f t="shared" si="1921"/>
        <v>0</v>
      </c>
      <c r="DE904" s="208">
        <f t="shared" si="1922"/>
        <v>0</v>
      </c>
      <c r="DF904" s="328">
        <v>41.4</v>
      </c>
      <c r="DG904" s="328">
        <f t="shared" si="2002"/>
        <v>0</v>
      </c>
      <c r="DH904" s="329">
        <f t="shared" si="2003"/>
        <v>0</v>
      </c>
      <c r="DI904" s="329">
        <f t="shared" si="2004"/>
        <v>0</v>
      </c>
      <c r="DJ904" s="329">
        <f t="shared" si="2005"/>
        <v>0</v>
      </c>
      <c r="DK904" s="329">
        <f t="shared" si="2006"/>
        <v>0</v>
      </c>
      <c r="DL904" s="329">
        <f t="shared" si="2007"/>
        <v>0</v>
      </c>
      <c r="DM904" s="329">
        <f t="shared" si="2008"/>
        <v>0</v>
      </c>
      <c r="DN904" s="170">
        <f t="shared" si="1923"/>
        <v>0</v>
      </c>
      <c r="DO904" s="208">
        <f t="shared" si="1924"/>
        <v>0</v>
      </c>
      <c r="DP904" s="328">
        <v>41.4</v>
      </c>
      <c r="DQ904" s="328">
        <f t="shared" si="2009"/>
        <v>0</v>
      </c>
      <c r="DR904" s="329">
        <f t="shared" si="2010"/>
        <v>0</v>
      </c>
      <c r="DS904" s="329">
        <f t="shared" si="2011"/>
        <v>0</v>
      </c>
      <c r="DT904" s="329">
        <f t="shared" si="2012"/>
        <v>0</v>
      </c>
      <c r="DU904" s="329">
        <f t="shared" si="2013"/>
        <v>0</v>
      </c>
      <c r="DV904" s="329">
        <f t="shared" si="2014"/>
        <v>0</v>
      </c>
      <c r="DW904" s="329">
        <f t="shared" si="2015"/>
        <v>0</v>
      </c>
      <c r="DX904" s="170">
        <f t="shared" si="1925"/>
        <v>0</v>
      </c>
      <c r="DY904" s="208">
        <f t="shared" si="1926"/>
        <v>0</v>
      </c>
      <c r="DZ904" s="328">
        <v>41.4</v>
      </c>
      <c r="EA904" s="328">
        <f t="shared" si="2016"/>
        <v>0</v>
      </c>
      <c r="EB904" s="329">
        <f t="shared" si="2017"/>
        <v>0</v>
      </c>
      <c r="EC904" s="329">
        <f t="shared" si="2018"/>
        <v>0</v>
      </c>
      <c r="ED904" s="329">
        <f t="shared" si="2019"/>
        <v>0</v>
      </c>
      <c r="EE904" s="329">
        <f t="shared" si="2020"/>
        <v>0</v>
      </c>
      <c r="EF904" s="329">
        <f t="shared" si="2021"/>
        <v>0</v>
      </c>
      <c r="EG904" s="329">
        <f t="shared" si="2022"/>
        <v>0</v>
      </c>
      <c r="EH904" s="170">
        <f t="shared" si="1927"/>
        <v>0</v>
      </c>
      <c r="EI904" s="208">
        <f t="shared" si="1928"/>
        <v>0</v>
      </c>
      <c r="EJ904" s="328">
        <v>41.4</v>
      </c>
      <c r="EK904" s="328">
        <f t="shared" si="2023"/>
        <v>0</v>
      </c>
      <c r="EL904" s="329">
        <f t="shared" si="2024"/>
        <v>0</v>
      </c>
      <c r="EM904" s="329">
        <f t="shared" si="2025"/>
        <v>0</v>
      </c>
      <c r="EN904" s="329">
        <f t="shared" si="2026"/>
        <v>0</v>
      </c>
      <c r="EO904" s="329">
        <f t="shared" si="2027"/>
        <v>0</v>
      </c>
      <c r="EP904" s="329">
        <f t="shared" si="2028"/>
        <v>0</v>
      </c>
      <c r="EQ904" s="329">
        <f t="shared" si="2029"/>
        <v>0</v>
      </c>
      <c r="ER904" s="170">
        <f t="shared" si="1929"/>
        <v>0</v>
      </c>
      <c r="ES904" s="208">
        <f t="shared" si="1930"/>
        <v>0</v>
      </c>
      <c r="ET904" s="328">
        <v>41.4</v>
      </c>
      <c r="EU904" s="328">
        <f t="shared" si="2030"/>
        <v>0</v>
      </c>
      <c r="EV904" s="329">
        <f t="shared" si="2031"/>
        <v>0</v>
      </c>
      <c r="EW904" s="329">
        <f t="shared" si="2032"/>
        <v>0</v>
      </c>
      <c r="EX904" s="329">
        <f t="shared" si="2033"/>
        <v>0</v>
      </c>
      <c r="EY904" s="329">
        <f t="shared" si="2034"/>
        <v>0</v>
      </c>
      <c r="EZ904" s="329">
        <f t="shared" si="2035"/>
        <v>0</v>
      </c>
      <c r="FA904" s="329">
        <f t="shared" si="2036"/>
        <v>0</v>
      </c>
      <c r="FB904" s="170">
        <f t="shared" si="1931"/>
        <v>0</v>
      </c>
      <c r="FC904" s="208">
        <f t="shared" si="1932"/>
        <v>0</v>
      </c>
      <c r="FD904" s="328">
        <v>41.4</v>
      </c>
      <c r="FE904" s="328">
        <f t="shared" si="2037"/>
        <v>0</v>
      </c>
      <c r="FF904" s="329">
        <f t="shared" si="2038"/>
        <v>0</v>
      </c>
      <c r="FG904" s="329">
        <f t="shared" si="2039"/>
        <v>0</v>
      </c>
      <c r="FH904" s="329">
        <f t="shared" si="2040"/>
        <v>0</v>
      </c>
      <c r="FI904" s="329">
        <f t="shared" si="2041"/>
        <v>0</v>
      </c>
      <c r="FJ904" s="329">
        <f t="shared" si="2042"/>
        <v>0</v>
      </c>
      <c r="FK904" s="329">
        <f t="shared" si="2043"/>
        <v>0</v>
      </c>
      <c r="FL904" s="170">
        <f t="shared" si="1891"/>
        <v>0</v>
      </c>
      <c r="FM904" s="208">
        <f t="shared" si="1933"/>
        <v>0</v>
      </c>
      <c r="FN904" s="328">
        <v>41.4</v>
      </c>
      <c r="FO904" s="328">
        <f t="shared" si="2070"/>
        <v>0</v>
      </c>
      <c r="FP904" s="329">
        <f t="shared" si="2071"/>
        <v>0</v>
      </c>
      <c r="FQ904" s="329">
        <f t="shared" si="2072"/>
        <v>0</v>
      </c>
      <c r="FR904" s="329">
        <f t="shared" si="2073"/>
        <v>0</v>
      </c>
      <c r="FS904" s="329">
        <f t="shared" si="2074"/>
        <v>0</v>
      </c>
      <c r="FT904" s="329">
        <f t="shared" si="2075"/>
        <v>0</v>
      </c>
      <c r="FU904" s="329">
        <f t="shared" si="2076"/>
        <v>0</v>
      </c>
      <c r="FV904" s="170">
        <f t="shared" si="1892"/>
        <v>0</v>
      </c>
      <c r="FW904" s="208">
        <f t="shared" si="1934"/>
        <v>0</v>
      </c>
      <c r="FX904" s="328">
        <v>41.4</v>
      </c>
      <c r="FY904" s="328">
        <f t="shared" si="2077"/>
        <v>0</v>
      </c>
      <c r="FZ904" s="329">
        <f t="shared" si="2078"/>
        <v>0</v>
      </c>
      <c r="GA904" s="329">
        <f t="shared" si="2079"/>
        <v>0</v>
      </c>
      <c r="GB904" s="329">
        <f t="shared" si="2080"/>
        <v>0</v>
      </c>
      <c r="GC904" s="329">
        <f t="shared" si="2081"/>
        <v>0</v>
      </c>
      <c r="GD904" s="329">
        <f t="shared" si="2082"/>
        <v>0</v>
      </c>
      <c r="GE904" s="329">
        <f t="shared" si="2083"/>
        <v>0</v>
      </c>
      <c r="GF904" s="170">
        <f t="shared" si="1893"/>
        <v>0</v>
      </c>
      <c r="GG904" s="208">
        <f t="shared" si="1935"/>
        <v>0</v>
      </c>
      <c r="GH904" s="328">
        <v>41.4</v>
      </c>
      <c r="GI904" s="328">
        <f t="shared" si="2084"/>
        <v>0</v>
      </c>
      <c r="GJ904" s="329">
        <f t="shared" si="2085"/>
        <v>0</v>
      </c>
      <c r="GK904" s="329">
        <f t="shared" si="2086"/>
        <v>0</v>
      </c>
      <c r="GL904" s="329">
        <f t="shared" si="2087"/>
        <v>0</v>
      </c>
      <c r="GM904" s="329">
        <f t="shared" si="2088"/>
        <v>0</v>
      </c>
      <c r="GN904" s="329">
        <f t="shared" si="2089"/>
        <v>0</v>
      </c>
      <c r="GO904" s="329">
        <f t="shared" si="2090"/>
        <v>0</v>
      </c>
      <c r="GP904" s="170">
        <f t="shared" si="1894"/>
        <v>0</v>
      </c>
      <c r="GQ904" s="208">
        <f t="shared" si="1936"/>
        <v>0</v>
      </c>
      <c r="GR904" s="328">
        <v>41.4</v>
      </c>
      <c r="GS904" s="328">
        <f t="shared" si="2091"/>
        <v>0</v>
      </c>
      <c r="GT904" s="329">
        <f t="shared" si="2092"/>
        <v>0</v>
      </c>
      <c r="GU904" s="329">
        <f t="shared" si="2093"/>
        <v>0</v>
      </c>
      <c r="GV904" s="329">
        <f t="shared" si="2094"/>
        <v>0</v>
      </c>
      <c r="GW904" s="329">
        <f t="shared" si="2095"/>
        <v>0</v>
      </c>
      <c r="GX904" s="329">
        <f t="shared" si="2096"/>
        <v>0</v>
      </c>
      <c r="GY904" s="329">
        <f t="shared" si="2097"/>
        <v>0</v>
      </c>
      <c r="GZ904" s="170">
        <f t="shared" si="1895"/>
        <v>0</v>
      </c>
      <c r="HA904" s="208">
        <f t="shared" si="1937"/>
        <v>0</v>
      </c>
      <c r="HB904" s="328">
        <v>41.4</v>
      </c>
      <c r="HC904" s="328">
        <f t="shared" si="1938"/>
        <v>0</v>
      </c>
      <c r="HD904" s="329">
        <f t="shared" si="2044"/>
        <v>0</v>
      </c>
      <c r="HE904" s="329">
        <f t="shared" si="2045"/>
        <v>0</v>
      </c>
      <c r="HF904" s="329">
        <f t="shared" si="2046"/>
        <v>0</v>
      </c>
      <c r="HG904" s="329">
        <f t="shared" si="2047"/>
        <v>0</v>
      </c>
      <c r="HH904" s="329">
        <f t="shared" si="2048"/>
        <v>0</v>
      </c>
      <c r="HI904" s="329">
        <f t="shared" si="2049"/>
        <v>0</v>
      </c>
      <c r="HJ904" s="170">
        <f t="shared" si="1896"/>
        <v>0</v>
      </c>
      <c r="HK904" s="208">
        <f t="shared" si="1939"/>
        <v>0</v>
      </c>
      <c r="HL904" s="328">
        <v>41.4</v>
      </c>
      <c r="HM904" s="328">
        <f t="shared" si="1940"/>
        <v>0</v>
      </c>
      <c r="HN904" s="329">
        <f t="shared" si="2050"/>
        <v>0</v>
      </c>
      <c r="HO904" s="329">
        <f t="shared" si="2051"/>
        <v>0</v>
      </c>
      <c r="HP904" s="329">
        <f t="shared" si="2052"/>
        <v>0</v>
      </c>
      <c r="HQ904" s="329">
        <f t="shared" si="2053"/>
        <v>0</v>
      </c>
      <c r="HR904" s="329">
        <f t="shared" si="2054"/>
        <v>0</v>
      </c>
      <c r="HS904" s="329">
        <f t="shared" si="2055"/>
        <v>0</v>
      </c>
      <c r="HT904" s="170">
        <f t="shared" si="1941"/>
        <v>0</v>
      </c>
      <c r="HU904" s="208">
        <f t="shared" si="1942"/>
        <v>0</v>
      </c>
      <c r="HV904" s="328">
        <v>41.4</v>
      </c>
      <c r="HW904" s="328">
        <f t="shared" si="2056"/>
        <v>0</v>
      </c>
      <c r="HX904" s="329">
        <f t="shared" si="2057"/>
        <v>0</v>
      </c>
      <c r="HY904" s="329">
        <f t="shared" si="2058"/>
        <v>0</v>
      </c>
      <c r="HZ904" s="329">
        <f t="shared" si="2059"/>
        <v>0</v>
      </c>
      <c r="IA904" s="329">
        <f t="shared" si="2060"/>
        <v>0</v>
      </c>
      <c r="IB904" s="329">
        <f t="shared" si="2061"/>
        <v>0</v>
      </c>
      <c r="IC904" s="329">
        <f t="shared" si="2062"/>
        <v>0</v>
      </c>
      <c r="ID904" s="170">
        <f t="shared" si="1943"/>
        <v>0</v>
      </c>
      <c r="IE904" s="208">
        <f t="shared" si="1944"/>
        <v>0</v>
      </c>
      <c r="IF904" s="328">
        <v>41.4</v>
      </c>
      <c r="IG904" s="328">
        <f t="shared" si="2063"/>
        <v>0</v>
      </c>
      <c r="IH904" s="329">
        <f t="shared" si="2064"/>
        <v>0</v>
      </c>
      <c r="II904" s="329">
        <f t="shared" si="2065"/>
        <v>0</v>
      </c>
      <c r="IJ904" s="329">
        <f t="shared" si="2066"/>
        <v>0</v>
      </c>
      <c r="IK904" s="329">
        <f t="shared" si="2067"/>
        <v>0</v>
      </c>
      <c r="IL904" s="329">
        <f t="shared" si="2068"/>
        <v>0</v>
      </c>
      <c r="IM904" s="329">
        <f t="shared" si="2069"/>
        <v>0</v>
      </c>
      <c r="IN904" s="170">
        <f t="shared" si="1897"/>
        <v>0</v>
      </c>
    </row>
    <row r="905" spans="1:248">
      <c r="A905" s="318"/>
      <c r="B905" s="318"/>
      <c r="C905" s="318"/>
      <c r="D905" s="318"/>
      <c r="E905" s="318"/>
      <c r="F905" s="318"/>
      <c r="G905" s="318"/>
      <c r="H905" s="318"/>
      <c r="I905" s="318"/>
      <c r="K905" s="318"/>
      <c r="L905" s="318"/>
      <c r="M905" s="318"/>
      <c r="N905" s="318"/>
      <c r="O905" s="318"/>
      <c r="P905" s="318"/>
      <c r="Q905" s="318"/>
      <c r="R905" s="318"/>
      <c r="S905" s="208">
        <f t="shared" si="1945"/>
        <v>0</v>
      </c>
      <c r="T905" s="328">
        <v>41.5</v>
      </c>
      <c r="U905" s="328">
        <f t="shared" si="1946"/>
        <v>0</v>
      </c>
      <c r="V905" s="329">
        <f t="shared" si="1947"/>
        <v>0</v>
      </c>
      <c r="W905" s="329">
        <f t="shared" si="1948"/>
        <v>0</v>
      </c>
      <c r="X905" s="329">
        <f t="shared" si="1949"/>
        <v>0</v>
      </c>
      <c r="Y905" s="329">
        <f t="shared" si="1950"/>
        <v>0</v>
      </c>
      <c r="Z905" s="329">
        <f t="shared" si="1951"/>
        <v>0</v>
      </c>
      <c r="AA905" s="329">
        <f t="shared" si="1952"/>
        <v>0</v>
      </c>
      <c r="AB905" s="170">
        <f t="shared" si="1898"/>
        <v>0</v>
      </c>
      <c r="AC905" s="208">
        <f t="shared" si="1899"/>
        <v>0</v>
      </c>
      <c r="AD905" s="328">
        <v>41.5</v>
      </c>
      <c r="AE905" s="328">
        <f t="shared" si="1953"/>
        <v>0</v>
      </c>
      <c r="AF905" s="329">
        <f t="shared" si="1954"/>
        <v>0</v>
      </c>
      <c r="AG905" s="329">
        <f t="shared" si="1955"/>
        <v>0</v>
      </c>
      <c r="AH905" s="329">
        <f t="shared" si="1956"/>
        <v>0</v>
      </c>
      <c r="AI905" s="329">
        <f t="shared" si="1957"/>
        <v>0</v>
      </c>
      <c r="AJ905" s="329">
        <f t="shared" si="1958"/>
        <v>0</v>
      </c>
      <c r="AK905" s="329">
        <f t="shared" si="1959"/>
        <v>0</v>
      </c>
      <c r="AL905" s="170">
        <f t="shared" si="1900"/>
        <v>0</v>
      </c>
      <c r="AM905" s="208">
        <f t="shared" si="1901"/>
        <v>0</v>
      </c>
      <c r="AN905" s="328">
        <v>41.5</v>
      </c>
      <c r="AO905" s="328">
        <f t="shared" si="1960"/>
        <v>0</v>
      </c>
      <c r="AP905" s="329">
        <f t="shared" si="1961"/>
        <v>0</v>
      </c>
      <c r="AQ905" s="329">
        <f t="shared" si="1962"/>
        <v>0</v>
      </c>
      <c r="AR905" s="329">
        <f t="shared" si="1963"/>
        <v>0</v>
      </c>
      <c r="AS905" s="329">
        <f t="shared" si="1964"/>
        <v>0</v>
      </c>
      <c r="AT905" s="329">
        <f t="shared" si="1965"/>
        <v>0</v>
      </c>
      <c r="AU905" s="329">
        <f t="shared" si="1966"/>
        <v>0</v>
      </c>
      <c r="AV905" s="170">
        <f t="shared" si="1902"/>
        <v>0</v>
      </c>
      <c r="AW905" s="208">
        <f t="shared" si="1903"/>
        <v>0</v>
      </c>
      <c r="AX905" s="328">
        <v>41.5</v>
      </c>
      <c r="AY905" s="328">
        <f t="shared" si="1967"/>
        <v>0</v>
      </c>
      <c r="AZ905" s="329">
        <f t="shared" si="1968"/>
        <v>0</v>
      </c>
      <c r="BA905" s="329">
        <f t="shared" si="1969"/>
        <v>0</v>
      </c>
      <c r="BB905" s="329">
        <f t="shared" si="1970"/>
        <v>0</v>
      </c>
      <c r="BC905" s="329">
        <f t="shared" si="1971"/>
        <v>0</v>
      </c>
      <c r="BD905" s="329">
        <f t="shared" si="1972"/>
        <v>0</v>
      </c>
      <c r="BE905" s="329">
        <f t="shared" si="1973"/>
        <v>0</v>
      </c>
      <c r="BF905" s="170">
        <f t="shared" si="1904"/>
        <v>0</v>
      </c>
      <c r="BG905" s="208">
        <f t="shared" si="1905"/>
        <v>0</v>
      </c>
      <c r="BH905" s="328">
        <v>41.5</v>
      </c>
      <c r="BI905" s="328">
        <f t="shared" si="1906"/>
        <v>0</v>
      </c>
      <c r="BJ905" s="329">
        <f t="shared" si="1907"/>
        <v>0</v>
      </c>
      <c r="BK905" s="329">
        <f t="shared" si="1908"/>
        <v>0</v>
      </c>
      <c r="BL905" s="329">
        <f t="shared" si="1909"/>
        <v>0</v>
      </c>
      <c r="BM905" s="329">
        <f t="shared" si="1910"/>
        <v>0</v>
      </c>
      <c r="BN905" s="329">
        <f t="shared" si="1911"/>
        <v>0</v>
      </c>
      <c r="BO905" s="329">
        <f t="shared" si="1912"/>
        <v>0</v>
      </c>
      <c r="BP905" s="170">
        <f t="shared" si="1913"/>
        <v>0</v>
      </c>
      <c r="BQ905" s="208">
        <f t="shared" si="1914"/>
        <v>0</v>
      </c>
      <c r="BR905" s="328">
        <v>41.5</v>
      </c>
      <c r="BS905" s="328">
        <f t="shared" si="1974"/>
        <v>0</v>
      </c>
      <c r="BT905" s="329">
        <f t="shared" si="1975"/>
        <v>0</v>
      </c>
      <c r="BU905" s="329">
        <f t="shared" si="1976"/>
        <v>0</v>
      </c>
      <c r="BV905" s="329">
        <f t="shared" si="1977"/>
        <v>0</v>
      </c>
      <c r="BW905" s="329">
        <f t="shared" si="1978"/>
        <v>0</v>
      </c>
      <c r="BX905" s="329">
        <f t="shared" si="1979"/>
        <v>0</v>
      </c>
      <c r="BY905" s="329">
        <f t="shared" si="1980"/>
        <v>0</v>
      </c>
      <c r="BZ905" s="170">
        <f t="shared" si="1915"/>
        <v>0</v>
      </c>
      <c r="CA905" s="208">
        <f t="shared" si="1916"/>
        <v>0</v>
      </c>
      <c r="CB905" s="328">
        <v>41.5</v>
      </c>
      <c r="CC905" s="328">
        <f t="shared" si="1981"/>
        <v>0</v>
      </c>
      <c r="CD905" s="329">
        <f t="shared" si="1982"/>
        <v>0</v>
      </c>
      <c r="CE905" s="329">
        <f t="shared" si="1983"/>
        <v>0</v>
      </c>
      <c r="CF905" s="329">
        <f t="shared" si="1984"/>
        <v>0</v>
      </c>
      <c r="CG905" s="329">
        <f t="shared" si="1985"/>
        <v>0</v>
      </c>
      <c r="CH905" s="329">
        <f t="shared" si="1986"/>
        <v>0</v>
      </c>
      <c r="CI905" s="329">
        <f t="shared" si="1987"/>
        <v>0</v>
      </c>
      <c r="CJ905" s="170">
        <f t="shared" si="1917"/>
        <v>0</v>
      </c>
      <c r="CK905" s="208">
        <f t="shared" si="1918"/>
        <v>0</v>
      </c>
      <c r="CL905" s="328">
        <v>41.5</v>
      </c>
      <c r="CM905" s="328">
        <f t="shared" si="1988"/>
        <v>0</v>
      </c>
      <c r="CN905" s="329">
        <f t="shared" si="1989"/>
        <v>0</v>
      </c>
      <c r="CO905" s="329">
        <f t="shared" si="1990"/>
        <v>0</v>
      </c>
      <c r="CP905" s="329">
        <f t="shared" si="1991"/>
        <v>0</v>
      </c>
      <c r="CQ905" s="329">
        <f t="shared" si="1992"/>
        <v>0</v>
      </c>
      <c r="CR905" s="329">
        <f t="shared" si="1993"/>
        <v>0</v>
      </c>
      <c r="CS905" s="329">
        <f t="shared" si="1994"/>
        <v>0</v>
      </c>
      <c r="CT905" s="170">
        <f t="shared" si="1919"/>
        <v>0</v>
      </c>
      <c r="CU905" s="208">
        <f t="shared" si="1920"/>
        <v>0</v>
      </c>
      <c r="CV905" s="328">
        <v>41.5</v>
      </c>
      <c r="CW905" s="328">
        <f t="shared" si="1995"/>
        <v>0</v>
      </c>
      <c r="CX905" s="329">
        <f t="shared" si="1996"/>
        <v>0</v>
      </c>
      <c r="CY905" s="329">
        <f t="shared" si="1997"/>
        <v>0</v>
      </c>
      <c r="CZ905" s="329">
        <f t="shared" si="1998"/>
        <v>0</v>
      </c>
      <c r="DA905" s="329">
        <f t="shared" si="1999"/>
        <v>0</v>
      </c>
      <c r="DB905" s="329">
        <f t="shared" si="2000"/>
        <v>0</v>
      </c>
      <c r="DC905" s="329">
        <f t="shared" si="2001"/>
        <v>0</v>
      </c>
      <c r="DD905" s="170">
        <f t="shared" si="1921"/>
        <v>0</v>
      </c>
      <c r="DE905" s="208">
        <f t="shared" si="1922"/>
        <v>0</v>
      </c>
      <c r="DF905" s="328">
        <v>41.5</v>
      </c>
      <c r="DG905" s="328">
        <f t="shared" si="2002"/>
        <v>0</v>
      </c>
      <c r="DH905" s="329">
        <f t="shared" si="2003"/>
        <v>0</v>
      </c>
      <c r="DI905" s="329">
        <f t="shared" si="2004"/>
        <v>0</v>
      </c>
      <c r="DJ905" s="329">
        <f t="shared" si="2005"/>
        <v>0</v>
      </c>
      <c r="DK905" s="329">
        <f t="shared" si="2006"/>
        <v>0</v>
      </c>
      <c r="DL905" s="329">
        <f t="shared" si="2007"/>
        <v>0</v>
      </c>
      <c r="DM905" s="329">
        <f t="shared" si="2008"/>
        <v>0</v>
      </c>
      <c r="DN905" s="170">
        <f t="shared" si="1923"/>
        <v>0</v>
      </c>
      <c r="DO905" s="208">
        <f t="shared" si="1924"/>
        <v>0</v>
      </c>
      <c r="DP905" s="328">
        <v>41.5</v>
      </c>
      <c r="DQ905" s="328">
        <f t="shared" si="2009"/>
        <v>0</v>
      </c>
      <c r="DR905" s="329">
        <f t="shared" si="2010"/>
        <v>0</v>
      </c>
      <c r="DS905" s="329">
        <f t="shared" si="2011"/>
        <v>0</v>
      </c>
      <c r="DT905" s="329">
        <f t="shared" si="2012"/>
        <v>0</v>
      </c>
      <c r="DU905" s="329">
        <f t="shared" si="2013"/>
        <v>0</v>
      </c>
      <c r="DV905" s="329">
        <f t="shared" si="2014"/>
        <v>0</v>
      </c>
      <c r="DW905" s="329">
        <f t="shared" si="2015"/>
        <v>0</v>
      </c>
      <c r="DX905" s="170">
        <f t="shared" si="1925"/>
        <v>0</v>
      </c>
      <c r="DY905" s="208">
        <f t="shared" si="1926"/>
        <v>0</v>
      </c>
      <c r="DZ905" s="328">
        <v>41.5</v>
      </c>
      <c r="EA905" s="328">
        <f t="shared" si="2016"/>
        <v>0</v>
      </c>
      <c r="EB905" s="329">
        <f t="shared" si="2017"/>
        <v>0</v>
      </c>
      <c r="EC905" s="329">
        <f t="shared" si="2018"/>
        <v>0</v>
      </c>
      <c r="ED905" s="329">
        <f t="shared" si="2019"/>
        <v>0</v>
      </c>
      <c r="EE905" s="329">
        <f t="shared" si="2020"/>
        <v>0</v>
      </c>
      <c r="EF905" s="329">
        <f t="shared" si="2021"/>
        <v>0</v>
      </c>
      <c r="EG905" s="329">
        <f t="shared" si="2022"/>
        <v>0</v>
      </c>
      <c r="EH905" s="170">
        <f t="shared" si="1927"/>
        <v>0</v>
      </c>
      <c r="EI905" s="208">
        <f t="shared" si="1928"/>
        <v>0</v>
      </c>
      <c r="EJ905" s="328">
        <v>41.5</v>
      </c>
      <c r="EK905" s="328">
        <f t="shared" si="2023"/>
        <v>0</v>
      </c>
      <c r="EL905" s="329">
        <f t="shared" si="2024"/>
        <v>0</v>
      </c>
      <c r="EM905" s="329">
        <f t="shared" si="2025"/>
        <v>0</v>
      </c>
      <c r="EN905" s="329">
        <f t="shared" si="2026"/>
        <v>0</v>
      </c>
      <c r="EO905" s="329">
        <f t="shared" si="2027"/>
        <v>0</v>
      </c>
      <c r="EP905" s="329">
        <f t="shared" si="2028"/>
        <v>0</v>
      </c>
      <c r="EQ905" s="329">
        <f t="shared" si="2029"/>
        <v>0</v>
      </c>
      <c r="ER905" s="170">
        <f t="shared" si="1929"/>
        <v>0</v>
      </c>
      <c r="ES905" s="208">
        <f t="shared" si="1930"/>
        <v>0</v>
      </c>
      <c r="ET905" s="328">
        <v>41.5</v>
      </c>
      <c r="EU905" s="328">
        <f t="shared" si="2030"/>
        <v>0</v>
      </c>
      <c r="EV905" s="329">
        <f t="shared" si="2031"/>
        <v>0</v>
      </c>
      <c r="EW905" s="329">
        <f t="shared" si="2032"/>
        <v>0</v>
      </c>
      <c r="EX905" s="329">
        <f t="shared" si="2033"/>
        <v>0</v>
      </c>
      <c r="EY905" s="329">
        <f t="shared" si="2034"/>
        <v>0</v>
      </c>
      <c r="EZ905" s="329">
        <f t="shared" si="2035"/>
        <v>0</v>
      </c>
      <c r="FA905" s="329">
        <f t="shared" si="2036"/>
        <v>0</v>
      </c>
      <c r="FB905" s="170">
        <f t="shared" si="1931"/>
        <v>0</v>
      </c>
      <c r="FC905" s="208">
        <f t="shared" si="1932"/>
        <v>0</v>
      </c>
      <c r="FD905" s="328">
        <v>41.5</v>
      </c>
      <c r="FE905" s="328">
        <f t="shared" si="2037"/>
        <v>0</v>
      </c>
      <c r="FF905" s="329">
        <f t="shared" si="2038"/>
        <v>0</v>
      </c>
      <c r="FG905" s="329">
        <f t="shared" si="2039"/>
        <v>0</v>
      </c>
      <c r="FH905" s="329">
        <f t="shared" si="2040"/>
        <v>0</v>
      </c>
      <c r="FI905" s="329">
        <f t="shared" si="2041"/>
        <v>0</v>
      </c>
      <c r="FJ905" s="329">
        <f t="shared" si="2042"/>
        <v>0</v>
      </c>
      <c r="FK905" s="329">
        <f t="shared" si="2043"/>
        <v>0</v>
      </c>
      <c r="FL905" s="170">
        <f t="shared" ref="FL905:FL918" si="2098">IF(AND(FE905&lt;((FE$467)),FE905&gt;=ROUND(FI$460*0.01,1)),FC905,0)</f>
        <v>0</v>
      </c>
      <c r="FM905" s="208">
        <f t="shared" si="1933"/>
        <v>0</v>
      </c>
      <c r="FN905" s="328">
        <v>41.5</v>
      </c>
      <c r="FO905" s="328">
        <f t="shared" si="2070"/>
        <v>0</v>
      </c>
      <c r="FP905" s="329">
        <f t="shared" si="2071"/>
        <v>0</v>
      </c>
      <c r="FQ905" s="329">
        <f t="shared" si="2072"/>
        <v>0</v>
      </c>
      <c r="FR905" s="329">
        <f t="shared" si="2073"/>
        <v>0</v>
      </c>
      <c r="FS905" s="329">
        <f t="shared" si="2074"/>
        <v>0</v>
      </c>
      <c r="FT905" s="329">
        <f t="shared" si="2075"/>
        <v>0</v>
      </c>
      <c r="FU905" s="329">
        <f t="shared" si="2076"/>
        <v>0</v>
      </c>
      <c r="FV905" s="170">
        <f t="shared" ref="FV905:FV918" si="2099">IF(AND(FO905&lt;((FO$467)),FO905&gt;=ROUND(FS$460*0.01,1)),FM905,0)</f>
        <v>0</v>
      </c>
      <c r="FW905" s="208">
        <f t="shared" si="1934"/>
        <v>0</v>
      </c>
      <c r="FX905" s="328">
        <v>41.5</v>
      </c>
      <c r="FY905" s="328">
        <f t="shared" si="2077"/>
        <v>0</v>
      </c>
      <c r="FZ905" s="329">
        <f t="shared" si="2078"/>
        <v>0</v>
      </c>
      <c r="GA905" s="329">
        <f t="shared" si="2079"/>
        <v>0</v>
      </c>
      <c r="GB905" s="329">
        <f t="shared" si="2080"/>
        <v>0</v>
      </c>
      <c r="GC905" s="329">
        <f t="shared" si="2081"/>
        <v>0</v>
      </c>
      <c r="GD905" s="329">
        <f t="shared" si="2082"/>
        <v>0</v>
      </c>
      <c r="GE905" s="329">
        <f t="shared" si="2083"/>
        <v>0</v>
      </c>
      <c r="GF905" s="170">
        <f t="shared" ref="GF905:GF918" si="2100">IF(AND(FY905&lt;((FY$467)),FY905&gt;=ROUND(GC$460*0.01,1)),FW905,0)</f>
        <v>0</v>
      </c>
      <c r="GG905" s="208">
        <f t="shared" si="1935"/>
        <v>0</v>
      </c>
      <c r="GH905" s="328">
        <v>41.5</v>
      </c>
      <c r="GI905" s="328">
        <f t="shared" si="2084"/>
        <v>0</v>
      </c>
      <c r="GJ905" s="329">
        <f t="shared" si="2085"/>
        <v>0</v>
      </c>
      <c r="GK905" s="329">
        <f t="shared" si="2086"/>
        <v>0</v>
      </c>
      <c r="GL905" s="329">
        <f t="shared" si="2087"/>
        <v>0</v>
      </c>
      <c r="GM905" s="329">
        <f t="shared" si="2088"/>
        <v>0</v>
      </c>
      <c r="GN905" s="329">
        <f t="shared" si="2089"/>
        <v>0</v>
      </c>
      <c r="GO905" s="329">
        <f t="shared" si="2090"/>
        <v>0</v>
      </c>
      <c r="GP905" s="170">
        <f t="shared" ref="GP905:GP918" si="2101">IF(AND(GI905&lt;((GI$467)),GI905&gt;=ROUND(GM$460*0.01,1)),GG905,0)</f>
        <v>0</v>
      </c>
      <c r="GQ905" s="208">
        <f t="shared" si="1936"/>
        <v>0</v>
      </c>
      <c r="GR905" s="328">
        <v>41.5</v>
      </c>
      <c r="GS905" s="328">
        <f t="shared" si="2091"/>
        <v>0</v>
      </c>
      <c r="GT905" s="329">
        <f t="shared" si="2092"/>
        <v>0</v>
      </c>
      <c r="GU905" s="329">
        <f t="shared" si="2093"/>
        <v>0</v>
      </c>
      <c r="GV905" s="329">
        <f t="shared" si="2094"/>
        <v>0</v>
      </c>
      <c r="GW905" s="329">
        <f t="shared" si="2095"/>
        <v>0</v>
      </c>
      <c r="GX905" s="329">
        <f t="shared" si="2096"/>
        <v>0</v>
      </c>
      <c r="GY905" s="329">
        <f t="shared" si="2097"/>
        <v>0</v>
      </c>
      <c r="GZ905" s="170">
        <f t="shared" ref="GZ905:GZ918" si="2102">IF(AND(GS905&lt;((GS$467)),GS905&gt;=ROUND(GW$460*0.01,1)),GQ905,0)</f>
        <v>0</v>
      </c>
      <c r="HA905" s="208">
        <f t="shared" si="1937"/>
        <v>0</v>
      </c>
      <c r="HB905" s="328">
        <v>41.5</v>
      </c>
      <c r="HC905" s="328">
        <f t="shared" si="1938"/>
        <v>0</v>
      </c>
      <c r="HD905" s="329">
        <f t="shared" si="2044"/>
        <v>0</v>
      </c>
      <c r="HE905" s="329">
        <f t="shared" si="2045"/>
        <v>0</v>
      </c>
      <c r="HF905" s="329">
        <f t="shared" si="2046"/>
        <v>0</v>
      </c>
      <c r="HG905" s="329">
        <f t="shared" si="2047"/>
        <v>0</v>
      </c>
      <c r="HH905" s="329">
        <f t="shared" si="2048"/>
        <v>0</v>
      </c>
      <c r="HI905" s="329">
        <f t="shared" si="2049"/>
        <v>0</v>
      </c>
      <c r="HJ905" s="170">
        <f t="shared" ref="HJ905:HJ918" si="2103">IF(AND(HC905&lt;((HC$467)),HC905&gt;=ROUND(HG$460*0.01,1)),HA905,0)</f>
        <v>0</v>
      </c>
      <c r="HK905" s="208">
        <f t="shared" si="1939"/>
        <v>0</v>
      </c>
      <c r="HL905" s="328">
        <v>41.5</v>
      </c>
      <c r="HM905" s="328">
        <f t="shared" si="1940"/>
        <v>0</v>
      </c>
      <c r="HN905" s="329">
        <f t="shared" si="2050"/>
        <v>0</v>
      </c>
      <c r="HO905" s="329">
        <f t="shared" si="2051"/>
        <v>0</v>
      </c>
      <c r="HP905" s="329">
        <f t="shared" si="2052"/>
        <v>0</v>
      </c>
      <c r="HQ905" s="329">
        <f t="shared" si="2053"/>
        <v>0</v>
      </c>
      <c r="HR905" s="329">
        <f t="shared" si="2054"/>
        <v>0</v>
      </c>
      <c r="HS905" s="329">
        <f t="shared" si="2055"/>
        <v>0</v>
      </c>
      <c r="HT905" s="170">
        <f t="shared" si="1941"/>
        <v>0</v>
      </c>
      <c r="HU905" s="208">
        <f t="shared" si="1942"/>
        <v>0</v>
      </c>
      <c r="HV905" s="328">
        <v>41.5</v>
      </c>
      <c r="HW905" s="328">
        <f t="shared" si="2056"/>
        <v>0</v>
      </c>
      <c r="HX905" s="329">
        <f t="shared" si="2057"/>
        <v>0</v>
      </c>
      <c r="HY905" s="329">
        <f t="shared" si="2058"/>
        <v>0</v>
      </c>
      <c r="HZ905" s="329">
        <f t="shared" si="2059"/>
        <v>0</v>
      </c>
      <c r="IA905" s="329">
        <f t="shared" si="2060"/>
        <v>0</v>
      </c>
      <c r="IB905" s="329">
        <f t="shared" si="2061"/>
        <v>0</v>
      </c>
      <c r="IC905" s="329">
        <f t="shared" si="2062"/>
        <v>0</v>
      </c>
      <c r="ID905" s="170">
        <f t="shared" si="1943"/>
        <v>0</v>
      </c>
      <c r="IE905" s="208">
        <f t="shared" si="1944"/>
        <v>0</v>
      </c>
      <c r="IF905" s="328">
        <v>41.5</v>
      </c>
      <c r="IG905" s="328">
        <f t="shared" si="2063"/>
        <v>0</v>
      </c>
      <c r="IH905" s="329">
        <f t="shared" si="2064"/>
        <v>0</v>
      </c>
      <c r="II905" s="329">
        <f t="shared" si="2065"/>
        <v>0</v>
      </c>
      <c r="IJ905" s="329">
        <f t="shared" si="2066"/>
        <v>0</v>
      </c>
      <c r="IK905" s="329">
        <f t="shared" si="2067"/>
        <v>0</v>
      </c>
      <c r="IL905" s="329">
        <f t="shared" si="2068"/>
        <v>0</v>
      </c>
      <c r="IM905" s="329">
        <f t="shared" si="2069"/>
        <v>0</v>
      </c>
      <c r="IN905" s="170">
        <f t="shared" ref="IN905:IN918" si="2104">IF(AND(IG905&lt;((IG$467)),IG905&gt;=ROUND(IK$460*0.01,1)),IE905,0)</f>
        <v>0</v>
      </c>
    </row>
    <row r="906" spans="1:248">
      <c r="A906" s="318"/>
      <c r="B906" s="318"/>
      <c r="C906" s="318"/>
      <c r="D906" s="318"/>
      <c r="E906" s="318"/>
      <c r="F906" s="318"/>
      <c r="G906" s="318"/>
      <c r="H906" s="318"/>
      <c r="I906" s="318"/>
      <c r="K906" s="318"/>
      <c r="L906" s="318"/>
      <c r="M906" s="318"/>
      <c r="N906" s="318"/>
      <c r="O906" s="318"/>
      <c r="P906" s="318"/>
      <c r="Q906" s="318"/>
      <c r="R906" s="318"/>
      <c r="S906" s="208">
        <f t="shared" si="1945"/>
        <v>0</v>
      </c>
      <c r="T906" s="328">
        <v>41.6</v>
      </c>
      <c r="U906" s="328">
        <f t="shared" si="1946"/>
        <v>0</v>
      </c>
      <c r="V906" s="329">
        <f t="shared" si="1947"/>
        <v>0</v>
      </c>
      <c r="W906" s="329">
        <f t="shared" si="1948"/>
        <v>0</v>
      </c>
      <c r="X906" s="329">
        <f t="shared" si="1949"/>
        <v>0</v>
      </c>
      <c r="Y906" s="329">
        <f t="shared" si="1950"/>
        <v>0</v>
      </c>
      <c r="Z906" s="329">
        <f t="shared" si="1951"/>
        <v>0</v>
      </c>
      <c r="AA906" s="329">
        <f t="shared" si="1952"/>
        <v>0</v>
      </c>
      <c r="AB906" s="170">
        <f t="shared" si="1898"/>
        <v>0</v>
      </c>
      <c r="AC906" s="208">
        <f t="shared" si="1899"/>
        <v>0</v>
      </c>
      <c r="AD906" s="328">
        <v>41.6</v>
      </c>
      <c r="AE906" s="328">
        <f t="shared" si="1953"/>
        <v>0</v>
      </c>
      <c r="AF906" s="329">
        <f t="shared" si="1954"/>
        <v>0</v>
      </c>
      <c r="AG906" s="329">
        <f t="shared" si="1955"/>
        <v>0</v>
      </c>
      <c r="AH906" s="329">
        <f t="shared" si="1956"/>
        <v>0</v>
      </c>
      <c r="AI906" s="329">
        <f t="shared" si="1957"/>
        <v>0</v>
      </c>
      <c r="AJ906" s="329">
        <f t="shared" si="1958"/>
        <v>0</v>
      </c>
      <c r="AK906" s="329">
        <f t="shared" si="1959"/>
        <v>0</v>
      </c>
      <c r="AL906" s="170">
        <f t="shared" si="1900"/>
        <v>0</v>
      </c>
      <c r="AM906" s="208">
        <f t="shared" si="1901"/>
        <v>0</v>
      </c>
      <c r="AN906" s="328">
        <v>41.6</v>
      </c>
      <c r="AO906" s="328">
        <f t="shared" si="1960"/>
        <v>0</v>
      </c>
      <c r="AP906" s="329">
        <f t="shared" si="1961"/>
        <v>0</v>
      </c>
      <c r="AQ906" s="329">
        <f t="shared" si="1962"/>
        <v>0</v>
      </c>
      <c r="AR906" s="329">
        <f t="shared" si="1963"/>
        <v>0</v>
      </c>
      <c r="AS906" s="329">
        <f t="shared" si="1964"/>
        <v>0</v>
      </c>
      <c r="AT906" s="329">
        <f t="shared" si="1965"/>
        <v>0</v>
      </c>
      <c r="AU906" s="329">
        <f t="shared" si="1966"/>
        <v>0</v>
      </c>
      <c r="AV906" s="170">
        <f t="shared" si="1902"/>
        <v>0</v>
      </c>
      <c r="AW906" s="208">
        <f t="shared" si="1903"/>
        <v>0</v>
      </c>
      <c r="AX906" s="328">
        <v>41.6</v>
      </c>
      <c r="AY906" s="328">
        <f t="shared" si="1967"/>
        <v>0</v>
      </c>
      <c r="AZ906" s="329">
        <f t="shared" si="1968"/>
        <v>0</v>
      </c>
      <c r="BA906" s="329">
        <f t="shared" si="1969"/>
        <v>0</v>
      </c>
      <c r="BB906" s="329">
        <f t="shared" si="1970"/>
        <v>0</v>
      </c>
      <c r="BC906" s="329">
        <f t="shared" si="1971"/>
        <v>0</v>
      </c>
      <c r="BD906" s="329">
        <f t="shared" si="1972"/>
        <v>0</v>
      </c>
      <c r="BE906" s="329">
        <f t="shared" si="1973"/>
        <v>0</v>
      </c>
      <c r="BF906" s="170">
        <f t="shared" si="1904"/>
        <v>0</v>
      </c>
      <c r="BG906" s="208">
        <f t="shared" si="1905"/>
        <v>0</v>
      </c>
      <c r="BH906" s="328">
        <v>41.6</v>
      </c>
      <c r="BI906" s="328">
        <f t="shared" si="1906"/>
        <v>0</v>
      </c>
      <c r="BJ906" s="329">
        <f t="shared" si="1907"/>
        <v>0</v>
      </c>
      <c r="BK906" s="329">
        <f t="shared" si="1908"/>
        <v>0</v>
      </c>
      <c r="BL906" s="329">
        <f t="shared" si="1909"/>
        <v>0</v>
      </c>
      <c r="BM906" s="329">
        <f t="shared" si="1910"/>
        <v>0</v>
      </c>
      <c r="BN906" s="329">
        <f t="shared" si="1911"/>
        <v>0</v>
      </c>
      <c r="BO906" s="329">
        <f t="shared" si="1912"/>
        <v>0</v>
      </c>
      <c r="BP906" s="170">
        <f t="shared" si="1913"/>
        <v>0</v>
      </c>
      <c r="BQ906" s="208">
        <f t="shared" si="1914"/>
        <v>0</v>
      </c>
      <c r="BR906" s="328">
        <v>41.6</v>
      </c>
      <c r="BS906" s="328">
        <f t="shared" si="1974"/>
        <v>0</v>
      </c>
      <c r="BT906" s="329">
        <f t="shared" si="1975"/>
        <v>0</v>
      </c>
      <c r="BU906" s="329">
        <f t="shared" si="1976"/>
        <v>0</v>
      </c>
      <c r="BV906" s="329">
        <f t="shared" si="1977"/>
        <v>0</v>
      </c>
      <c r="BW906" s="329">
        <f t="shared" si="1978"/>
        <v>0</v>
      </c>
      <c r="BX906" s="329">
        <f t="shared" si="1979"/>
        <v>0</v>
      </c>
      <c r="BY906" s="329">
        <f t="shared" si="1980"/>
        <v>0</v>
      </c>
      <c r="BZ906" s="170">
        <f t="shared" si="1915"/>
        <v>0</v>
      </c>
      <c r="CA906" s="208">
        <f t="shared" si="1916"/>
        <v>0</v>
      </c>
      <c r="CB906" s="328">
        <v>41.6</v>
      </c>
      <c r="CC906" s="328">
        <f t="shared" si="1981"/>
        <v>0</v>
      </c>
      <c r="CD906" s="329">
        <f t="shared" si="1982"/>
        <v>0</v>
      </c>
      <c r="CE906" s="329">
        <f t="shared" si="1983"/>
        <v>0</v>
      </c>
      <c r="CF906" s="329">
        <f t="shared" si="1984"/>
        <v>0</v>
      </c>
      <c r="CG906" s="329">
        <f t="shared" si="1985"/>
        <v>0</v>
      </c>
      <c r="CH906" s="329">
        <f t="shared" si="1986"/>
        <v>0</v>
      </c>
      <c r="CI906" s="329">
        <f t="shared" si="1987"/>
        <v>0</v>
      </c>
      <c r="CJ906" s="170">
        <f t="shared" si="1917"/>
        <v>0</v>
      </c>
      <c r="CK906" s="208">
        <f t="shared" si="1918"/>
        <v>0</v>
      </c>
      <c r="CL906" s="328">
        <v>41.6</v>
      </c>
      <c r="CM906" s="328">
        <f t="shared" si="1988"/>
        <v>0</v>
      </c>
      <c r="CN906" s="329">
        <f t="shared" si="1989"/>
        <v>0</v>
      </c>
      <c r="CO906" s="329">
        <f t="shared" si="1990"/>
        <v>0</v>
      </c>
      <c r="CP906" s="329">
        <f t="shared" si="1991"/>
        <v>0</v>
      </c>
      <c r="CQ906" s="329">
        <f t="shared" si="1992"/>
        <v>0</v>
      </c>
      <c r="CR906" s="329">
        <f t="shared" si="1993"/>
        <v>0</v>
      </c>
      <c r="CS906" s="329">
        <f t="shared" si="1994"/>
        <v>0</v>
      </c>
      <c r="CT906" s="170">
        <f t="shared" si="1919"/>
        <v>0</v>
      </c>
      <c r="CU906" s="208">
        <f t="shared" si="1920"/>
        <v>0</v>
      </c>
      <c r="CV906" s="328">
        <v>41.6</v>
      </c>
      <c r="CW906" s="328">
        <f t="shared" si="1995"/>
        <v>0</v>
      </c>
      <c r="CX906" s="329">
        <f t="shared" si="1996"/>
        <v>0</v>
      </c>
      <c r="CY906" s="329">
        <f t="shared" si="1997"/>
        <v>0</v>
      </c>
      <c r="CZ906" s="329">
        <f t="shared" si="1998"/>
        <v>0</v>
      </c>
      <c r="DA906" s="329">
        <f t="shared" si="1999"/>
        <v>0</v>
      </c>
      <c r="DB906" s="329">
        <f t="shared" si="2000"/>
        <v>0</v>
      </c>
      <c r="DC906" s="329">
        <f t="shared" si="2001"/>
        <v>0</v>
      </c>
      <c r="DD906" s="170">
        <f t="shared" si="1921"/>
        <v>0</v>
      </c>
      <c r="DE906" s="208">
        <f t="shared" si="1922"/>
        <v>0</v>
      </c>
      <c r="DF906" s="328">
        <v>41.6</v>
      </c>
      <c r="DG906" s="328">
        <f t="shared" si="2002"/>
        <v>0</v>
      </c>
      <c r="DH906" s="329">
        <f t="shared" si="2003"/>
        <v>0</v>
      </c>
      <c r="DI906" s="329">
        <f t="shared" si="2004"/>
        <v>0</v>
      </c>
      <c r="DJ906" s="329">
        <f t="shared" si="2005"/>
        <v>0</v>
      </c>
      <c r="DK906" s="329">
        <f t="shared" si="2006"/>
        <v>0</v>
      </c>
      <c r="DL906" s="329">
        <f t="shared" si="2007"/>
        <v>0</v>
      </c>
      <c r="DM906" s="329">
        <f t="shared" si="2008"/>
        <v>0</v>
      </c>
      <c r="DN906" s="170">
        <f t="shared" si="1923"/>
        <v>0</v>
      </c>
      <c r="DO906" s="208">
        <f t="shared" si="1924"/>
        <v>0</v>
      </c>
      <c r="DP906" s="328">
        <v>41.6</v>
      </c>
      <c r="DQ906" s="328">
        <f t="shared" si="2009"/>
        <v>0</v>
      </c>
      <c r="DR906" s="329">
        <f t="shared" si="2010"/>
        <v>0</v>
      </c>
      <c r="DS906" s="329">
        <f t="shared" si="2011"/>
        <v>0</v>
      </c>
      <c r="DT906" s="329">
        <f t="shared" si="2012"/>
        <v>0</v>
      </c>
      <c r="DU906" s="329">
        <f t="shared" si="2013"/>
        <v>0</v>
      </c>
      <c r="DV906" s="329">
        <f t="shared" si="2014"/>
        <v>0</v>
      </c>
      <c r="DW906" s="329">
        <f t="shared" si="2015"/>
        <v>0</v>
      </c>
      <c r="DX906" s="170">
        <f t="shared" si="1925"/>
        <v>0</v>
      </c>
      <c r="DY906" s="208">
        <f t="shared" si="1926"/>
        <v>0</v>
      </c>
      <c r="DZ906" s="328">
        <v>41.6</v>
      </c>
      <c r="EA906" s="328">
        <f t="shared" si="2016"/>
        <v>0</v>
      </c>
      <c r="EB906" s="329">
        <f t="shared" si="2017"/>
        <v>0</v>
      </c>
      <c r="EC906" s="329">
        <f t="shared" si="2018"/>
        <v>0</v>
      </c>
      <c r="ED906" s="329">
        <f t="shared" si="2019"/>
        <v>0</v>
      </c>
      <c r="EE906" s="329">
        <f t="shared" si="2020"/>
        <v>0</v>
      </c>
      <c r="EF906" s="329">
        <f t="shared" si="2021"/>
        <v>0</v>
      </c>
      <c r="EG906" s="329">
        <f t="shared" si="2022"/>
        <v>0</v>
      </c>
      <c r="EH906" s="170">
        <f t="shared" si="1927"/>
        <v>0</v>
      </c>
      <c r="EI906" s="208">
        <f t="shared" si="1928"/>
        <v>0</v>
      </c>
      <c r="EJ906" s="328">
        <v>41.6</v>
      </c>
      <c r="EK906" s="328">
        <f t="shared" si="2023"/>
        <v>0</v>
      </c>
      <c r="EL906" s="329">
        <f t="shared" si="2024"/>
        <v>0</v>
      </c>
      <c r="EM906" s="329">
        <f t="shared" si="2025"/>
        <v>0</v>
      </c>
      <c r="EN906" s="329">
        <f t="shared" si="2026"/>
        <v>0</v>
      </c>
      <c r="EO906" s="329">
        <f t="shared" si="2027"/>
        <v>0</v>
      </c>
      <c r="EP906" s="329">
        <f t="shared" si="2028"/>
        <v>0</v>
      </c>
      <c r="EQ906" s="329">
        <f t="shared" si="2029"/>
        <v>0</v>
      </c>
      <c r="ER906" s="170">
        <f t="shared" si="1929"/>
        <v>0</v>
      </c>
      <c r="ES906" s="208">
        <f t="shared" si="1930"/>
        <v>0</v>
      </c>
      <c r="ET906" s="328">
        <v>41.6</v>
      </c>
      <c r="EU906" s="328">
        <f t="shared" si="2030"/>
        <v>0</v>
      </c>
      <c r="EV906" s="329">
        <f t="shared" si="2031"/>
        <v>0</v>
      </c>
      <c r="EW906" s="329">
        <f t="shared" si="2032"/>
        <v>0</v>
      </c>
      <c r="EX906" s="329">
        <f t="shared" si="2033"/>
        <v>0</v>
      </c>
      <c r="EY906" s="329">
        <f t="shared" si="2034"/>
        <v>0</v>
      </c>
      <c r="EZ906" s="329">
        <f t="shared" si="2035"/>
        <v>0</v>
      </c>
      <c r="FA906" s="329">
        <f t="shared" si="2036"/>
        <v>0</v>
      </c>
      <c r="FB906" s="170">
        <f t="shared" si="1931"/>
        <v>0</v>
      </c>
      <c r="FC906" s="208">
        <f t="shared" si="1932"/>
        <v>0</v>
      </c>
      <c r="FD906" s="328">
        <v>41.6</v>
      </c>
      <c r="FE906" s="328">
        <f t="shared" si="2037"/>
        <v>0</v>
      </c>
      <c r="FF906" s="329">
        <f t="shared" si="2038"/>
        <v>0</v>
      </c>
      <c r="FG906" s="329">
        <f t="shared" si="2039"/>
        <v>0</v>
      </c>
      <c r="FH906" s="329">
        <f t="shared" si="2040"/>
        <v>0</v>
      </c>
      <c r="FI906" s="329">
        <f t="shared" si="2041"/>
        <v>0</v>
      </c>
      <c r="FJ906" s="329">
        <f t="shared" si="2042"/>
        <v>0</v>
      </c>
      <c r="FK906" s="329">
        <f t="shared" si="2043"/>
        <v>0</v>
      </c>
      <c r="FL906" s="170">
        <f t="shared" si="2098"/>
        <v>0</v>
      </c>
      <c r="FM906" s="208">
        <f t="shared" si="1933"/>
        <v>0</v>
      </c>
      <c r="FN906" s="328">
        <v>41.6</v>
      </c>
      <c r="FO906" s="328">
        <f t="shared" si="2070"/>
        <v>0</v>
      </c>
      <c r="FP906" s="329">
        <f t="shared" si="2071"/>
        <v>0</v>
      </c>
      <c r="FQ906" s="329">
        <f t="shared" si="2072"/>
        <v>0</v>
      </c>
      <c r="FR906" s="329">
        <f t="shared" si="2073"/>
        <v>0</v>
      </c>
      <c r="FS906" s="329">
        <f t="shared" si="2074"/>
        <v>0</v>
      </c>
      <c r="FT906" s="329">
        <f t="shared" si="2075"/>
        <v>0</v>
      </c>
      <c r="FU906" s="329">
        <f t="shared" si="2076"/>
        <v>0</v>
      </c>
      <c r="FV906" s="170">
        <f t="shared" si="2099"/>
        <v>0</v>
      </c>
      <c r="FW906" s="208">
        <f t="shared" si="1934"/>
        <v>0</v>
      </c>
      <c r="FX906" s="328">
        <v>41.6</v>
      </c>
      <c r="FY906" s="328">
        <f t="shared" si="2077"/>
        <v>0</v>
      </c>
      <c r="FZ906" s="329">
        <f t="shared" si="2078"/>
        <v>0</v>
      </c>
      <c r="GA906" s="329">
        <f t="shared" si="2079"/>
        <v>0</v>
      </c>
      <c r="GB906" s="329">
        <f t="shared" si="2080"/>
        <v>0</v>
      </c>
      <c r="GC906" s="329">
        <f t="shared" si="2081"/>
        <v>0</v>
      </c>
      <c r="GD906" s="329">
        <f t="shared" si="2082"/>
        <v>0</v>
      </c>
      <c r="GE906" s="329">
        <f t="shared" si="2083"/>
        <v>0</v>
      </c>
      <c r="GF906" s="170">
        <f t="shared" si="2100"/>
        <v>0</v>
      </c>
      <c r="GG906" s="208">
        <f t="shared" si="1935"/>
        <v>0</v>
      </c>
      <c r="GH906" s="328">
        <v>41.6</v>
      </c>
      <c r="GI906" s="328">
        <f t="shared" si="2084"/>
        <v>0</v>
      </c>
      <c r="GJ906" s="329">
        <f t="shared" si="2085"/>
        <v>0</v>
      </c>
      <c r="GK906" s="329">
        <f t="shared" si="2086"/>
        <v>0</v>
      </c>
      <c r="GL906" s="329">
        <f t="shared" si="2087"/>
        <v>0</v>
      </c>
      <c r="GM906" s="329">
        <f t="shared" si="2088"/>
        <v>0</v>
      </c>
      <c r="GN906" s="329">
        <f t="shared" si="2089"/>
        <v>0</v>
      </c>
      <c r="GO906" s="329">
        <f t="shared" si="2090"/>
        <v>0</v>
      </c>
      <c r="GP906" s="170">
        <f t="shared" si="2101"/>
        <v>0</v>
      </c>
      <c r="GQ906" s="208">
        <f t="shared" si="1936"/>
        <v>0</v>
      </c>
      <c r="GR906" s="328">
        <v>41.6</v>
      </c>
      <c r="GS906" s="328">
        <f t="shared" si="2091"/>
        <v>0</v>
      </c>
      <c r="GT906" s="329">
        <f t="shared" si="2092"/>
        <v>0</v>
      </c>
      <c r="GU906" s="329">
        <f t="shared" si="2093"/>
        <v>0</v>
      </c>
      <c r="GV906" s="329">
        <f t="shared" si="2094"/>
        <v>0</v>
      </c>
      <c r="GW906" s="329">
        <f t="shared" si="2095"/>
        <v>0</v>
      </c>
      <c r="GX906" s="329">
        <f t="shared" si="2096"/>
        <v>0</v>
      </c>
      <c r="GY906" s="329">
        <f t="shared" si="2097"/>
        <v>0</v>
      </c>
      <c r="GZ906" s="170">
        <f t="shared" si="2102"/>
        <v>0</v>
      </c>
      <c r="HA906" s="208">
        <f t="shared" si="1937"/>
        <v>0</v>
      </c>
      <c r="HB906" s="328">
        <v>41.6</v>
      </c>
      <c r="HC906" s="328">
        <f t="shared" si="1938"/>
        <v>0</v>
      </c>
      <c r="HD906" s="329">
        <f t="shared" si="2044"/>
        <v>0</v>
      </c>
      <c r="HE906" s="329">
        <f t="shared" si="2045"/>
        <v>0</v>
      </c>
      <c r="HF906" s="329">
        <f t="shared" si="2046"/>
        <v>0</v>
      </c>
      <c r="HG906" s="329">
        <f t="shared" si="2047"/>
        <v>0</v>
      </c>
      <c r="HH906" s="329">
        <f t="shared" si="2048"/>
        <v>0</v>
      </c>
      <c r="HI906" s="329">
        <f t="shared" si="2049"/>
        <v>0</v>
      </c>
      <c r="HJ906" s="170">
        <f t="shared" si="2103"/>
        <v>0</v>
      </c>
      <c r="HK906" s="208">
        <f t="shared" si="1939"/>
        <v>0</v>
      </c>
      <c r="HL906" s="328">
        <v>41.6</v>
      </c>
      <c r="HM906" s="328">
        <f t="shared" si="1940"/>
        <v>0</v>
      </c>
      <c r="HN906" s="329">
        <f t="shared" si="2050"/>
        <v>0</v>
      </c>
      <c r="HO906" s="329">
        <f t="shared" si="2051"/>
        <v>0</v>
      </c>
      <c r="HP906" s="329">
        <f t="shared" si="2052"/>
        <v>0</v>
      </c>
      <c r="HQ906" s="329">
        <f t="shared" si="2053"/>
        <v>0</v>
      </c>
      <c r="HR906" s="329">
        <f t="shared" si="2054"/>
        <v>0</v>
      </c>
      <c r="HS906" s="329">
        <f t="shared" si="2055"/>
        <v>0</v>
      </c>
      <c r="HT906" s="170">
        <f t="shared" si="1941"/>
        <v>0</v>
      </c>
      <c r="HU906" s="208">
        <f t="shared" si="1942"/>
        <v>0</v>
      </c>
      <c r="HV906" s="328">
        <v>41.6</v>
      </c>
      <c r="HW906" s="328">
        <f t="shared" si="2056"/>
        <v>0</v>
      </c>
      <c r="HX906" s="329">
        <f t="shared" si="2057"/>
        <v>0</v>
      </c>
      <c r="HY906" s="329">
        <f t="shared" si="2058"/>
        <v>0</v>
      </c>
      <c r="HZ906" s="329">
        <f t="shared" si="2059"/>
        <v>0</v>
      </c>
      <c r="IA906" s="329">
        <f t="shared" si="2060"/>
        <v>0</v>
      </c>
      <c r="IB906" s="329">
        <f t="shared" si="2061"/>
        <v>0</v>
      </c>
      <c r="IC906" s="329">
        <f t="shared" si="2062"/>
        <v>0</v>
      </c>
      <c r="ID906" s="170">
        <f t="shared" si="1943"/>
        <v>0</v>
      </c>
      <c r="IE906" s="208">
        <f t="shared" si="1944"/>
        <v>0</v>
      </c>
      <c r="IF906" s="328">
        <v>41.6</v>
      </c>
      <c r="IG906" s="328">
        <f t="shared" si="2063"/>
        <v>0</v>
      </c>
      <c r="IH906" s="329">
        <f t="shared" si="2064"/>
        <v>0</v>
      </c>
      <c r="II906" s="329">
        <f t="shared" si="2065"/>
        <v>0</v>
      </c>
      <c r="IJ906" s="329">
        <f t="shared" si="2066"/>
        <v>0</v>
      </c>
      <c r="IK906" s="329">
        <f t="shared" si="2067"/>
        <v>0</v>
      </c>
      <c r="IL906" s="329">
        <f t="shared" si="2068"/>
        <v>0</v>
      </c>
      <c r="IM906" s="329">
        <f t="shared" si="2069"/>
        <v>0</v>
      </c>
      <c r="IN906" s="170">
        <f t="shared" si="2104"/>
        <v>0</v>
      </c>
    </row>
    <row r="907" spans="1:248">
      <c r="A907" s="318"/>
      <c r="B907" s="318"/>
      <c r="C907" s="318"/>
      <c r="D907" s="318"/>
      <c r="E907" s="318"/>
      <c r="F907" s="318"/>
      <c r="G907" s="318"/>
      <c r="H907" s="318"/>
      <c r="I907" s="318"/>
      <c r="K907" s="318"/>
      <c r="L907" s="318"/>
      <c r="M907" s="318"/>
      <c r="N907" s="318"/>
      <c r="O907" s="318"/>
      <c r="P907" s="318"/>
      <c r="Q907" s="318"/>
      <c r="R907" s="318"/>
      <c r="S907" s="208">
        <f t="shared" si="1945"/>
        <v>0</v>
      </c>
      <c r="T907" s="328">
        <v>41.7</v>
      </c>
      <c r="U907" s="328">
        <f t="shared" si="1946"/>
        <v>0</v>
      </c>
      <c r="V907" s="329">
        <f t="shared" si="1947"/>
        <v>0</v>
      </c>
      <c r="W907" s="329">
        <f t="shared" si="1948"/>
        <v>0</v>
      </c>
      <c r="X907" s="329">
        <f t="shared" si="1949"/>
        <v>0</v>
      </c>
      <c r="Y907" s="329">
        <f t="shared" si="1950"/>
        <v>0</v>
      </c>
      <c r="Z907" s="329">
        <f t="shared" si="1951"/>
        <v>0</v>
      </c>
      <c r="AA907" s="329">
        <f t="shared" si="1952"/>
        <v>0</v>
      </c>
      <c r="AB907" s="170">
        <f t="shared" si="1898"/>
        <v>0</v>
      </c>
      <c r="AC907" s="208">
        <f t="shared" si="1899"/>
        <v>0</v>
      </c>
      <c r="AD907" s="328">
        <v>41.7</v>
      </c>
      <c r="AE907" s="328">
        <f t="shared" si="1953"/>
        <v>0</v>
      </c>
      <c r="AF907" s="329">
        <f t="shared" si="1954"/>
        <v>0</v>
      </c>
      <c r="AG907" s="329">
        <f t="shared" si="1955"/>
        <v>0</v>
      </c>
      <c r="AH907" s="329">
        <f t="shared" si="1956"/>
        <v>0</v>
      </c>
      <c r="AI907" s="329">
        <f t="shared" si="1957"/>
        <v>0</v>
      </c>
      <c r="AJ907" s="329">
        <f t="shared" si="1958"/>
        <v>0</v>
      </c>
      <c r="AK907" s="329">
        <f t="shared" si="1959"/>
        <v>0</v>
      </c>
      <c r="AL907" s="170">
        <f t="shared" si="1900"/>
        <v>0</v>
      </c>
      <c r="AM907" s="208">
        <f t="shared" si="1901"/>
        <v>0</v>
      </c>
      <c r="AN907" s="328">
        <v>41.7</v>
      </c>
      <c r="AO907" s="328">
        <f t="shared" si="1960"/>
        <v>0</v>
      </c>
      <c r="AP907" s="329">
        <f t="shared" si="1961"/>
        <v>0</v>
      </c>
      <c r="AQ907" s="329">
        <f t="shared" si="1962"/>
        <v>0</v>
      </c>
      <c r="AR907" s="329">
        <f t="shared" si="1963"/>
        <v>0</v>
      </c>
      <c r="AS907" s="329">
        <f t="shared" si="1964"/>
        <v>0</v>
      </c>
      <c r="AT907" s="329">
        <f t="shared" si="1965"/>
        <v>0</v>
      </c>
      <c r="AU907" s="329">
        <f t="shared" si="1966"/>
        <v>0</v>
      </c>
      <c r="AV907" s="170">
        <f t="shared" si="1902"/>
        <v>0</v>
      </c>
      <c r="AW907" s="208">
        <f t="shared" si="1903"/>
        <v>0</v>
      </c>
      <c r="AX907" s="328">
        <v>41.7</v>
      </c>
      <c r="AY907" s="328">
        <f t="shared" si="1967"/>
        <v>0</v>
      </c>
      <c r="AZ907" s="329">
        <f t="shared" si="1968"/>
        <v>0</v>
      </c>
      <c r="BA907" s="329">
        <f t="shared" si="1969"/>
        <v>0</v>
      </c>
      <c r="BB907" s="329">
        <f t="shared" si="1970"/>
        <v>0</v>
      </c>
      <c r="BC907" s="329">
        <f t="shared" si="1971"/>
        <v>0</v>
      </c>
      <c r="BD907" s="329">
        <f t="shared" si="1972"/>
        <v>0</v>
      </c>
      <c r="BE907" s="329">
        <f t="shared" si="1973"/>
        <v>0</v>
      </c>
      <c r="BF907" s="170">
        <f t="shared" si="1904"/>
        <v>0</v>
      </c>
      <c r="BG907" s="208">
        <f t="shared" si="1905"/>
        <v>0</v>
      </c>
      <c r="BH907" s="328">
        <v>41.7</v>
      </c>
      <c r="BI907" s="328">
        <f t="shared" si="1906"/>
        <v>0</v>
      </c>
      <c r="BJ907" s="329">
        <f t="shared" si="1907"/>
        <v>0</v>
      </c>
      <c r="BK907" s="329">
        <f t="shared" si="1908"/>
        <v>0</v>
      </c>
      <c r="BL907" s="329">
        <f t="shared" si="1909"/>
        <v>0</v>
      </c>
      <c r="BM907" s="329">
        <f t="shared" si="1910"/>
        <v>0</v>
      </c>
      <c r="BN907" s="329">
        <f t="shared" si="1911"/>
        <v>0</v>
      </c>
      <c r="BO907" s="329">
        <f t="shared" si="1912"/>
        <v>0</v>
      </c>
      <c r="BP907" s="170">
        <f t="shared" si="1913"/>
        <v>0</v>
      </c>
      <c r="BQ907" s="208">
        <f t="shared" si="1914"/>
        <v>0</v>
      </c>
      <c r="BR907" s="328">
        <v>41.7</v>
      </c>
      <c r="BS907" s="328">
        <f t="shared" si="1974"/>
        <v>0</v>
      </c>
      <c r="BT907" s="329">
        <f t="shared" si="1975"/>
        <v>0</v>
      </c>
      <c r="BU907" s="329">
        <f t="shared" si="1976"/>
        <v>0</v>
      </c>
      <c r="BV907" s="329">
        <f t="shared" si="1977"/>
        <v>0</v>
      </c>
      <c r="BW907" s="329">
        <f t="shared" si="1978"/>
        <v>0</v>
      </c>
      <c r="BX907" s="329">
        <f t="shared" si="1979"/>
        <v>0</v>
      </c>
      <c r="BY907" s="329">
        <f t="shared" si="1980"/>
        <v>0</v>
      </c>
      <c r="BZ907" s="170">
        <f t="shared" si="1915"/>
        <v>0</v>
      </c>
      <c r="CA907" s="208">
        <f t="shared" si="1916"/>
        <v>0</v>
      </c>
      <c r="CB907" s="328">
        <v>41.7</v>
      </c>
      <c r="CC907" s="328">
        <f t="shared" si="1981"/>
        <v>0</v>
      </c>
      <c r="CD907" s="329">
        <f t="shared" si="1982"/>
        <v>0</v>
      </c>
      <c r="CE907" s="329">
        <f t="shared" si="1983"/>
        <v>0</v>
      </c>
      <c r="CF907" s="329">
        <f t="shared" si="1984"/>
        <v>0</v>
      </c>
      <c r="CG907" s="329">
        <f t="shared" si="1985"/>
        <v>0</v>
      </c>
      <c r="CH907" s="329">
        <f t="shared" si="1986"/>
        <v>0</v>
      </c>
      <c r="CI907" s="329">
        <f t="shared" si="1987"/>
        <v>0</v>
      </c>
      <c r="CJ907" s="170">
        <f t="shared" si="1917"/>
        <v>0</v>
      </c>
      <c r="CK907" s="208">
        <f t="shared" si="1918"/>
        <v>0</v>
      </c>
      <c r="CL907" s="328">
        <v>41.7</v>
      </c>
      <c r="CM907" s="328">
        <f t="shared" si="1988"/>
        <v>0</v>
      </c>
      <c r="CN907" s="329">
        <f t="shared" si="1989"/>
        <v>0</v>
      </c>
      <c r="CO907" s="329">
        <f t="shared" si="1990"/>
        <v>0</v>
      </c>
      <c r="CP907" s="329">
        <f t="shared" si="1991"/>
        <v>0</v>
      </c>
      <c r="CQ907" s="329">
        <f t="shared" si="1992"/>
        <v>0</v>
      </c>
      <c r="CR907" s="329">
        <f t="shared" si="1993"/>
        <v>0</v>
      </c>
      <c r="CS907" s="329">
        <f t="shared" si="1994"/>
        <v>0</v>
      </c>
      <c r="CT907" s="170">
        <f t="shared" si="1919"/>
        <v>0</v>
      </c>
      <c r="CU907" s="208">
        <f t="shared" si="1920"/>
        <v>0</v>
      </c>
      <c r="CV907" s="328">
        <v>41.7</v>
      </c>
      <c r="CW907" s="328">
        <f t="shared" si="1995"/>
        <v>0</v>
      </c>
      <c r="CX907" s="329">
        <f t="shared" si="1996"/>
        <v>0</v>
      </c>
      <c r="CY907" s="329">
        <f t="shared" si="1997"/>
        <v>0</v>
      </c>
      <c r="CZ907" s="329">
        <f t="shared" si="1998"/>
        <v>0</v>
      </c>
      <c r="DA907" s="329">
        <f t="shared" si="1999"/>
        <v>0</v>
      </c>
      <c r="DB907" s="329">
        <f t="shared" si="2000"/>
        <v>0</v>
      </c>
      <c r="DC907" s="329">
        <f t="shared" si="2001"/>
        <v>0</v>
      </c>
      <c r="DD907" s="170">
        <f t="shared" si="1921"/>
        <v>0</v>
      </c>
      <c r="DE907" s="208">
        <f t="shared" si="1922"/>
        <v>0</v>
      </c>
      <c r="DF907" s="328">
        <v>41.7</v>
      </c>
      <c r="DG907" s="328">
        <f t="shared" si="2002"/>
        <v>0</v>
      </c>
      <c r="DH907" s="329">
        <f t="shared" si="2003"/>
        <v>0</v>
      </c>
      <c r="DI907" s="329">
        <f t="shared" si="2004"/>
        <v>0</v>
      </c>
      <c r="DJ907" s="329">
        <f t="shared" si="2005"/>
        <v>0</v>
      </c>
      <c r="DK907" s="329">
        <f t="shared" si="2006"/>
        <v>0</v>
      </c>
      <c r="DL907" s="329">
        <f t="shared" si="2007"/>
        <v>0</v>
      </c>
      <c r="DM907" s="329">
        <f t="shared" si="2008"/>
        <v>0</v>
      </c>
      <c r="DN907" s="170">
        <f t="shared" si="1923"/>
        <v>0</v>
      </c>
      <c r="DO907" s="208">
        <f t="shared" si="1924"/>
        <v>0</v>
      </c>
      <c r="DP907" s="328">
        <v>41.7</v>
      </c>
      <c r="DQ907" s="328">
        <f t="shared" si="2009"/>
        <v>0</v>
      </c>
      <c r="DR907" s="329">
        <f t="shared" si="2010"/>
        <v>0</v>
      </c>
      <c r="DS907" s="329">
        <f t="shared" si="2011"/>
        <v>0</v>
      </c>
      <c r="DT907" s="329">
        <f t="shared" si="2012"/>
        <v>0</v>
      </c>
      <c r="DU907" s="329">
        <f t="shared" si="2013"/>
        <v>0</v>
      </c>
      <c r="DV907" s="329">
        <f t="shared" si="2014"/>
        <v>0</v>
      </c>
      <c r="DW907" s="329">
        <f t="shared" si="2015"/>
        <v>0</v>
      </c>
      <c r="DX907" s="170">
        <f t="shared" si="1925"/>
        <v>0</v>
      </c>
      <c r="DY907" s="208">
        <f t="shared" si="1926"/>
        <v>0</v>
      </c>
      <c r="DZ907" s="328">
        <v>41.7</v>
      </c>
      <c r="EA907" s="328">
        <f t="shared" si="2016"/>
        <v>0</v>
      </c>
      <c r="EB907" s="329">
        <f t="shared" si="2017"/>
        <v>0</v>
      </c>
      <c r="EC907" s="329">
        <f t="shared" si="2018"/>
        <v>0</v>
      </c>
      <c r="ED907" s="329">
        <f t="shared" si="2019"/>
        <v>0</v>
      </c>
      <c r="EE907" s="329">
        <f t="shared" si="2020"/>
        <v>0</v>
      </c>
      <c r="EF907" s="329">
        <f t="shared" si="2021"/>
        <v>0</v>
      </c>
      <c r="EG907" s="329">
        <f t="shared" si="2022"/>
        <v>0</v>
      </c>
      <c r="EH907" s="170">
        <f t="shared" si="1927"/>
        <v>0</v>
      </c>
      <c r="EI907" s="208">
        <f t="shared" si="1928"/>
        <v>0</v>
      </c>
      <c r="EJ907" s="328">
        <v>41.7</v>
      </c>
      <c r="EK907" s="328">
        <f t="shared" si="2023"/>
        <v>0</v>
      </c>
      <c r="EL907" s="329">
        <f t="shared" si="2024"/>
        <v>0</v>
      </c>
      <c r="EM907" s="329">
        <f t="shared" si="2025"/>
        <v>0</v>
      </c>
      <c r="EN907" s="329">
        <f t="shared" si="2026"/>
        <v>0</v>
      </c>
      <c r="EO907" s="329">
        <f t="shared" si="2027"/>
        <v>0</v>
      </c>
      <c r="EP907" s="329">
        <f t="shared" si="2028"/>
        <v>0</v>
      </c>
      <c r="EQ907" s="329">
        <f t="shared" si="2029"/>
        <v>0</v>
      </c>
      <c r="ER907" s="170">
        <f t="shared" si="1929"/>
        <v>0</v>
      </c>
      <c r="ES907" s="208">
        <f t="shared" si="1930"/>
        <v>0</v>
      </c>
      <c r="ET907" s="328">
        <v>41.7</v>
      </c>
      <c r="EU907" s="328">
        <f t="shared" si="2030"/>
        <v>0</v>
      </c>
      <c r="EV907" s="329">
        <f t="shared" si="2031"/>
        <v>0</v>
      </c>
      <c r="EW907" s="329">
        <f t="shared" si="2032"/>
        <v>0</v>
      </c>
      <c r="EX907" s="329">
        <f t="shared" si="2033"/>
        <v>0</v>
      </c>
      <c r="EY907" s="329">
        <f t="shared" si="2034"/>
        <v>0</v>
      </c>
      <c r="EZ907" s="329">
        <f t="shared" si="2035"/>
        <v>0</v>
      </c>
      <c r="FA907" s="329">
        <f t="shared" si="2036"/>
        <v>0</v>
      </c>
      <c r="FB907" s="170">
        <f t="shared" si="1931"/>
        <v>0</v>
      </c>
      <c r="FC907" s="208">
        <f t="shared" si="1932"/>
        <v>0</v>
      </c>
      <c r="FD907" s="328">
        <v>41.7</v>
      </c>
      <c r="FE907" s="328">
        <f t="shared" si="2037"/>
        <v>0</v>
      </c>
      <c r="FF907" s="329">
        <f t="shared" si="2038"/>
        <v>0</v>
      </c>
      <c r="FG907" s="329">
        <f t="shared" si="2039"/>
        <v>0</v>
      </c>
      <c r="FH907" s="329">
        <f t="shared" si="2040"/>
        <v>0</v>
      </c>
      <c r="FI907" s="329">
        <f t="shared" si="2041"/>
        <v>0</v>
      </c>
      <c r="FJ907" s="329">
        <f t="shared" si="2042"/>
        <v>0</v>
      </c>
      <c r="FK907" s="329">
        <f t="shared" si="2043"/>
        <v>0</v>
      </c>
      <c r="FL907" s="170">
        <f t="shared" si="2098"/>
        <v>0</v>
      </c>
      <c r="FM907" s="208">
        <f t="shared" si="1933"/>
        <v>0</v>
      </c>
      <c r="FN907" s="328">
        <v>41.7</v>
      </c>
      <c r="FO907" s="328">
        <f t="shared" si="2070"/>
        <v>0</v>
      </c>
      <c r="FP907" s="329">
        <f t="shared" si="2071"/>
        <v>0</v>
      </c>
      <c r="FQ907" s="329">
        <f t="shared" si="2072"/>
        <v>0</v>
      </c>
      <c r="FR907" s="329">
        <f t="shared" si="2073"/>
        <v>0</v>
      </c>
      <c r="FS907" s="329">
        <f t="shared" si="2074"/>
        <v>0</v>
      </c>
      <c r="FT907" s="329">
        <f t="shared" si="2075"/>
        <v>0</v>
      </c>
      <c r="FU907" s="329">
        <f t="shared" si="2076"/>
        <v>0</v>
      </c>
      <c r="FV907" s="170">
        <f t="shared" si="2099"/>
        <v>0</v>
      </c>
      <c r="FW907" s="208">
        <f t="shared" si="1934"/>
        <v>0</v>
      </c>
      <c r="FX907" s="328">
        <v>41.7</v>
      </c>
      <c r="FY907" s="328">
        <f t="shared" si="2077"/>
        <v>0</v>
      </c>
      <c r="FZ907" s="329">
        <f t="shared" si="2078"/>
        <v>0</v>
      </c>
      <c r="GA907" s="329">
        <f t="shared" si="2079"/>
        <v>0</v>
      </c>
      <c r="GB907" s="329">
        <f t="shared" si="2080"/>
        <v>0</v>
      </c>
      <c r="GC907" s="329">
        <f t="shared" si="2081"/>
        <v>0</v>
      </c>
      <c r="GD907" s="329">
        <f t="shared" si="2082"/>
        <v>0</v>
      </c>
      <c r="GE907" s="329">
        <f t="shared" si="2083"/>
        <v>0</v>
      </c>
      <c r="GF907" s="170">
        <f t="shared" si="2100"/>
        <v>0</v>
      </c>
      <c r="GG907" s="208">
        <f t="shared" si="1935"/>
        <v>0</v>
      </c>
      <c r="GH907" s="328">
        <v>41.7</v>
      </c>
      <c r="GI907" s="328">
        <f t="shared" si="2084"/>
        <v>0</v>
      </c>
      <c r="GJ907" s="329">
        <f t="shared" si="2085"/>
        <v>0</v>
      </c>
      <c r="GK907" s="329">
        <f t="shared" si="2086"/>
        <v>0</v>
      </c>
      <c r="GL907" s="329">
        <f t="shared" si="2087"/>
        <v>0</v>
      </c>
      <c r="GM907" s="329">
        <f t="shared" si="2088"/>
        <v>0</v>
      </c>
      <c r="GN907" s="329">
        <f t="shared" si="2089"/>
        <v>0</v>
      </c>
      <c r="GO907" s="329">
        <f t="shared" si="2090"/>
        <v>0</v>
      </c>
      <c r="GP907" s="170">
        <f t="shared" si="2101"/>
        <v>0</v>
      </c>
      <c r="GQ907" s="208">
        <f t="shared" si="1936"/>
        <v>0</v>
      </c>
      <c r="GR907" s="328">
        <v>41.7</v>
      </c>
      <c r="GS907" s="328">
        <f t="shared" si="2091"/>
        <v>0</v>
      </c>
      <c r="GT907" s="329">
        <f t="shared" si="2092"/>
        <v>0</v>
      </c>
      <c r="GU907" s="329">
        <f t="shared" si="2093"/>
        <v>0</v>
      </c>
      <c r="GV907" s="329">
        <f t="shared" si="2094"/>
        <v>0</v>
      </c>
      <c r="GW907" s="329">
        <f t="shared" si="2095"/>
        <v>0</v>
      </c>
      <c r="GX907" s="329">
        <f t="shared" si="2096"/>
        <v>0</v>
      </c>
      <c r="GY907" s="329">
        <f t="shared" si="2097"/>
        <v>0</v>
      </c>
      <c r="GZ907" s="170">
        <f t="shared" si="2102"/>
        <v>0</v>
      </c>
      <c r="HA907" s="208">
        <f t="shared" si="1937"/>
        <v>0</v>
      </c>
      <c r="HB907" s="328">
        <v>41.7</v>
      </c>
      <c r="HC907" s="328">
        <f t="shared" si="1938"/>
        <v>0</v>
      </c>
      <c r="HD907" s="329">
        <f t="shared" si="2044"/>
        <v>0</v>
      </c>
      <c r="HE907" s="329">
        <f t="shared" si="2045"/>
        <v>0</v>
      </c>
      <c r="HF907" s="329">
        <f t="shared" si="2046"/>
        <v>0</v>
      </c>
      <c r="HG907" s="329">
        <f t="shared" si="2047"/>
        <v>0</v>
      </c>
      <c r="HH907" s="329">
        <f t="shared" si="2048"/>
        <v>0</v>
      </c>
      <c r="HI907" s="329">
        <f t="shared" si="2049"/>
        <v>0</v>
      </c>
      <c r="HJ907" s="170">
        <f t="shared" si="2103"/>
        <v>0</v>
      </c>
      <c r="HK907" s="208">
        <f t="shared" si="1939"/>
        <v>0</v>
      </c>
      <c r="HL907" s="328">
        <v>41.7</v>
      </c>
      <c r="HM907" s="328">
        <f t="shared" si="1940"/>
        <v>0</v>
      </c>
      <c r="HN907" s="329">
        <f t="shared" si="2050"/>
        <v>0</v>
      </c>
      <c r="HO907" s="329">
        <f t="shared" si="2051"/>
        <v>0</v>
      </c>
      <c r="HP907" s="329">
        <f t="shared" si="2052"/>
        <v>0</v>
      </c>
      <c r="HQ907" s="329">
        <f t="shared" si="2053"/>
        <v>0</v>
      </c>
      <c r="HR907" s="329">
        <f t="shared" si="2054"/>
        <v>0</v>
      </c>
      <c r="HS907" s="329">
        <f t="shared" si="2055"/>
        <v>0</v>
      </c>
      <c r="HT907" s="170">
        <f t="shared" si="1941"/>
        <v>0</v>
      </c>
      <c r="HU907" s="208">
        <f t="shared" si="1942"/>
        <v>0</v>
      </c>
      <c r="HV907" s="328">
        <v>41.7</v>
      </c>
      <c r="HW907" s="328">
        <f t="shared" si="2056"/>
        <v>0</v>
      </c>
      <c r="HX907" s="329">
        <f t="shared" si="2057"/>
        <v>0</v>
      </c>
      <c r="HY907" s="329">
        <f t="shared" si="2058"/>
        <v>0</v>
      </c>
      <c r="HZ907" s="329">
        <f t="shared" si="2059"/>
        <v>0</v>
      </c>
      <c r="IA907" s="329">
        <f t="shared" si="2060"/>
        <v>0</v>
      </c>
      <c r="IB907" s="329">
        <f t="shared" si="2061"/>
        <v>0</v>
      </c>
      <c r="IC907" s="329">
        <f t="shared" si="2062"/>
        <v>0</v>
      </c>
      <c r="ID907" s="170">
        <f t="shared" si="1943"/>
        <v>0</v>
      </c>
      <c r="IE907" s="208">
        <f t="shared" si="1944"/>
        <v>0</v>
      </c>
      <c r="IF907" s="328">
        <v>41.7</v>
      </c>
      <c r="IG907" s="328">
        <f t="shared" si="2063"/>
        <v>0</v>
      </c>
      <c r="IH907" s="329">
        <f t="shared" si="2064"/>
        <v>0</v>
      </c>
      <c r="II907" s="329">
        <f t="shared" si="2065"/>
        <v>0</v>
      </c>
      <c r="IJ907" s="329">
        <f t="shared" si="2066"/>
        <v>0</v>
      </c>
      <c r="IK907" s="329">
        <f t="shared" si="2067"/>
        <v>0</v>
      </c>
      <c r="IL907" s="329">
        <f t="shared" si="2068"/>
        <v>0</v>
      </c>
      <c r="IM907" s="329">
        <f t="shared" si="2069"/>
        <v>0</v>
      </c>
      <c r="IN907" s="170">
        <f t="shared" si="2104"/>
        <v>0</v>
      </c>
    </row>
    <row r="908" spans="1:248">
      <c r="A908" s="318"/>
      <c r="B908" s="318"/>
      <c r="C908" s="318"/>
      <c r="D908" s="318"/>
      <c r="E908" s="318"/>
      <c r="F908" s="318"/>
      <c r="G908" s="318"/>
      <c r="H908" s="318"/>
      <c r="I908" s="318"/>
      <c r="K908" s="318"/>
      <c r="L908" s="318"/>
      <c r="M908" s="318"/>
      <c r="N908" s="318"/>
      <c r="O908" s="318"/>
      <c r="P908" s="318"/>
      <c r="Q908" s="318"/>
      <c r="R908" s="318"/>
      <c r="S908" s="208">
        <f t="shared" si="1945"/>
        <v>0</v>
      </c>
      <c r="T908" s="328">
        <v>41.8</v>
      </c>
      <c r="U908" s="328">
        <f t="shared" si="1946"/>
        <v>0</v>
      </c>
      <c r="V908" s="329">
        <f t="shared" si="1947"/>
        <v>0</v>
      </c>
      <c r="W908" s="329">
        <f t="shared" si="1948"/>
        <v>0</v>
      </c>
      <c r="X908" s="329">
        <f t="shared" si="1949"/>
        <v>0</v>
      </c>
      <c r="Y908" s="329">
        <f t="shared" si="1950"/>
        <v>0</v>
      </c>
      <c r="Z908" s="329">
        <f t="shared" si="1951"/>
        <v>0</v>
      </c>
      <c r="AA908" s="329">
        <f t="shared" si="1952"/>
        <v>0</v>
      </c>
      <c r="AB908" s="170">
        <f t="shared" si="1898"/>
        <v>0</v>
      </c>
      <c r="AC908" s="208">
        <f t="shared" si="1899"/>
        <v>0</v>
      </c>
      <c r="AD908" s="328">
        <v>41.8</v>
      </c>
      <c r="AE908" s="328">
        <f t="shared" si="1953"/>
        <v>0</v>
      </c>
      <c r="AF908" s="329">
        <f t="shared" si="1954"/>
        <v>0</v>
      </c>
      <c r="AG908" s="329">
        <f t="shared" si="1955"/>
        <v>0</v>
      </c>
      <c r="AH908" s="329">
        <f t="shared" si="1956"/>
        <v>0</v>
      </c>
      <c r="AI908" s="329">
        <f t="shared" si="1957"/>
        <v>0</v>
      </c>
      <c r="AJ908" s="329">
        <f t="shared" si="1958"/>
        <v>0</v>
      </c>
      <c r="AK908" s="329">
        <f t="shared" si="1959"/>
        <v>0</v>
      </c>
      <c r="AL908" s="170">
        <f t="shared" si="1900"/>
        <v>0</v>
      </c>
      <c r="AM908" s="208">
        <f t="shared" si="1901"/>
        <v>0</v>
      </c>
      <c r="AN908" s="328">
        <v>41.8</v>
      </c>
      <c r="AO908" s="328">
        <f t="shared" si="1960"/>
        <v>0</v>
      </c>
      <c r="AP908" s="329">
        <f t="shared" si="1961"/>
        <v>0</v>
      </c>
      <c r="AQ908" s="329">
        <f t="shared" si="1962"/>
        <v>0</v>
      </c>
      <c r="AR908" s="329">
        <f t="shared" si="1963"/>
        <v>0</v>
      </c>
      <c r="AS908" s="329">
        <f t="shared" si="1964"/>
        <v>0</v>
      </c>
      <c r="AT908" s="329">
        <f t="shared" si="1965"/>
        <v>0</v>
      </c>
      <c r="AU908" s="329">
        <f t="shared" si="1966"/>
        <v>0</v>
      </c>
      <c r="AV908" s="170">
        <f t="shared" si="1902"/>
        <v>0</v>
      </c>
      <c r="AW908" s="208">
        <f t="shared" si="1903"/>
        <v>0</v>
      </c>
      <c r="AX908" s="328">
        <v>41.8</v>
      </c>
      <c r="AY908" s="328">
        <f t="shared" si="1967"/>
        <v>0</v>
      </c>
      <c r="AZ908" s="329">
        <f t="shared" si="1968"/>
        <v>0</v>
      </c>
      <c r="BA908" s="329">
        <f t="shared" si="1969"/>
        <v>0</v>
      </c>
      <c r="BB908" s="329">
        <f t="shared" si="1970"/>
        <v>0</v>
      </c>
      <c r="BC908" s="329">
        <f t="shared" si="1971"/>
        <v>0</v>
      </c>
      <c r="BD908" s="329">
        <f t="shared" si="1972"/>
        <v>0</v>
      </c>
      <c r="BE908" s="329">
        <f t="shared" si="1973"/>
        <v>0</v>
      </c>
      <c r="BF908" s="170">
        <f t="shared" si="1904"/>
        <v>0</v>
      </c>
      <c r="BG908" s="208">
        <f t="shared" si="1905"/>
        <v>0</v>
      </c>
      <c r="BH908" s="328">
        <v>41.8</v>
      </c>
      <c r="BI908" s="328">
        <f t="shared" si="1906"/>
        <v>0</v>
      </c>
      <c r="BJ908" s="329">
        <f t="shared" si="1907"/>
        <v>0</v>
      </c>
      <c r="BK908" s="329">
        <f t="shared" si="1908"/>
        <v>0</v>
      </c>
      <c r="BL908" s="329">
        <f t="shared" si="1909"/>
        <v>0</v>
      </c>
      <c r="BM908" s="329">
        <f t="shared" si="1910"/>
        <v>0</v>
      </c>
      <c r="BN908" s="329">
        <f t="shared" si="1911"/>
        <v>0</v>
      </c>
      <c r="BO908" s="329">
        <f t="shared" si="1912"/>
        <v>0</v>
      </c>
      <c r="BP908" s="170">
        <f t="shared" si="1913"/>
        <v>0</v>
      </c>
      <c r="BQ908" s="208">
        <f t="shared" si="1914"/>
        <v>0</v>
      </c>
      <c r="BR908" s="328">
        <v>41.8</v>
      </c>
      <c r="BS908" s="328">
        <f t="shared" si="1974"/>
        <v>0</v>
      </c>
      <c r="BT908" s="329">
        <f t="shared" si="1975"/>
        <v>0</v>
      </c>
      <c r="BU908" s="329">
        <f t="shared" si="1976"/>
        <v>0</v>
      </c>
      <c r="BV908" s="329">
        <f t="shared" si="1977"/>
        <v>0</v>
      </c>
      <c r="BW908" s="329">
        <f t="shared" si="1978"/>
        <v>0</v>
      </c>
      <c r="BX908" s="329">
        <f t="shared" si="1979"/>
        <v>0</v>
      </c>
      <c r="BY908" s="329">
        <f t="shared" si="1980"/>
        <v>0</v>
      </c>
      <c r="BZ908" s="170">
        <f t="shared" si="1915"/>
        <v>0</v>
      </c>
      <c r="CA908" s="208">
        <f t="shared" si="1916"/>
        <v>0</v>
      </c>
      <c r="CB908" s="328">
        <v>41.8</v>
      </c>
      <c r="CC908" s="328">
        <f t="shared" si="1981"/>
        <v>0</v>
      </c>
      <c r="CD908" s="329">
        <f t="shared" si="1982"/>
        <v>0</v>
      </c>
      <c r="CE908" s="329">
        <f t="shared" si="1983"/>
        <v>0</v>
      </c>
      <c r="CF908" s="329">
        <f t="shared" si="1984"/>
        <v>0</v>
      </c>
      <c r="CG908" s="329">
        <f t="shared" si="1985"/>
        <v>0</v>
      </c>
      <c r="CH908" s="329">
        <f t="shared" si="1986"/>
        <v>0</v>
      </c>
      <c r="CI908" s="329">
        <f t="shared" si="1987"/>
        <v>0</v>
      </c>
      <c r="CJ908" s="170">
        <f t="shared" si="1917"/>
        <v>0</v>
      </c>
      <c r="CK908" s="208">
        <f t="shared" si="1918"/>
        <v>0</v>
      </c>
      <c r="CL908" s="328">
        <v>41.8</v>
      </c>
      <c r="CM908" s="328">
        <f t="shared" si="1988"/>
        <v>0</v>
      </c>
      <c r="CN908" s="329">
        <f t="shared" si="1989"/>
        <v>0</v>
      </c>
      <c r="CO908" s="329">
        <f t="shared" si="1990"/>
        <v>0</v>
      </c>
      <c r="CP908" s="329">
        <f t="shared" si="1991"/>
        <v>0</v>
      </c>
      <c r="CQ908" s="329">
        <f t="shared" si="1992"/>
        <v>0</v>
      </c>
      <c r="CR908" s="329">
        <f t="shared" si="1993"/>
        <v>0</v>
      </c>
      <c r="CS908" s="329">
        <f t="shared" si="1994"/>
        <v>0</v>
      </c>
      <c r="CT908" s="170">
        <f t="shared" si="1919"/>
        <v>0</v>
      </c>
      <c r="CU908" s="208">
        <f t="shared" si="1920"/>
        <v>0</v>
      </c>
      <c r="CV908" s="328">
        <v>41.8</v>
      </c>
      <c r="CW908" s="328">
        <f t="shared" si="1995"/>
        <v>0</v>
      </c>
      <c r="CX908" s="329">
        <f t="shared" si="1996"/>
        <v>0</v>
      </c>
      <c r="CY908" s="329">
        <f t="shared" si="1997"/>
        <v>0</v>
      </c>
      <c r="CZ908" s="329">
        <f t="shared" si="1998"/>
        <v>0</v>
      </c>
      <c r="DA908" s="329">
        <f t="shared" si="1999"/>
        <v>0</v>
      </c>
      <c r="DB908" s="329">
        <f t="shared" si="2000"/>
        <v>0</v>
      </c>
      <c r="DC908" s="329">
        <f t="shared" si="2001"/>
        <v>0</v>
      </c>
      <c r="DD908" s="170">
        <f t="shared" si="1921"/>
        <v>0</v>
      </c>
      <c r="DE908" s="208">
        <f t="shared" si="1922"/>
        <v>0</v>
      </c>
      <c r="DF908" s="328">
        <v>41.8</v>
      </c>
      <c r="DG908" s="328">
        <f t="shared" si="2002"/>
        <v>0</v>
      </c>
      <c r="DH908" s="329">
        <f t="shared" si="2003"/>
        <v>0</v>
      </c>
      <c r="DI908" s="329">
        <f t="shared" si="2004"/>
        <v>0</v>
      </c>
      <c r="DJ908" s="329">
        <f t="shared" si="2005"/>
        <v>0</v>
      </c>
      <c r="DK908" s="329">
        <f t="shared" si="2006"/>
        <v>0</v>
      </c>
      <c r="DL908" s="329">
        <f t="shared" si="2007"/>
        <v>0</v>
      </c>
      <c r="DM908" s="329">
        <f t="shared" si="2008"/>
        <v>0</v>
      </c>
      <c r="DN908" s="170">
        <f t="shared" si="1923"/>
        <v>0</v>
      </c>
      <c r="DO908" s="208">
        <f t="shared" si="1924"/>
        <v>0</v>
      </c>
      <c r="DP908" s="328">
        <v>41.8</v>
      </c>
      <c r="DQ908" s="328">
        <f t="shared" si="2009"/>
        <v>0</v>
      </c>
      <c r="DR908" s="329">
        <f t="shared" si="2010"/>
        <v>0</v>
      </c>
      <c r="DS908" s="329">
        <f t="shared" si="2011"/>
        <v>0</v>
      </c>
      <c r="DT908" s="329">
        <f t="shared" si="2012"/>
        <v>0</v>
      </c>
      <c r="DU908" s="329">
        <f t="shared" si="2013"/>
        <v>0</v>
      </c>
      <c r="DV908" s="329">
        <f t="shared" si="2014"/>
        <v>0</v>
      </c>
      <c r="DW908" s="329">
        <f t="shared" si="2015"/>
        <v>0</v>
      </c>
      <c r="DX908" s="170">
        <f t="shared" si="1925"/>
        <v>0</v>
      </c>
      <c r="DY908" s="208">
        <f t="shared" si="1926"/>
        <v>0</v>
      </c>
      <c r="DZ908" s="328">
        <v>41.8</v>
      </c>
      <c r="EA908" s="328">
        <f t="shared" si="2016"/>
        <v>0</v>
      </c>
      <c r="EB908" s="329">
        <f t="shared" si="2017"/>
        <v>0</v>
      </c>
      <c r="EC908" s="329">
        <f t="shared" si="2018"/>
        <v>0</v>
      </c>
      <c r="ED908" s="329">
        <f t="shared" si="2019"/>
        <v>0</v>
      </c>
      <c r="EE908" s="329">
        <f t="shared" si="2020"/>
        <v>0</v>
      </c>
      <c r="EF908" s="329">
        <f t="shared" si="2021"/>
        <v>0</v>
      </c>
      <c r="EG908" s="329">
        <f t="shared" si="2022"/>
        <v>0</v>
      </c>
      <c r="EH908" s="170">
        <f t="shared" si="1927"/>
        <v>0</v>
      </c>
      <c r="EI908" s="208">
        <f t="shared" si="1928"/>
        <v>0</v>
      </c>
      <c r="EJ908" s="328">
        <v>41.8</v>
      </c>
      <c r="EK908" s="328">
        <f t="shared" si="2023"/>
        <v>0</v>
      </c>
      <c r="EL908" s="329">
        <f t="shared" si="2024"/>
        <v>0</v>
      </c>
      <c r="EM908" s="329">
        <f t="shared" si="2025"/>
        <v>0</v>
      </c>
      <c r="EN908" s="329">
        <f t="shared" si="2026"/>
        <v>0</v>
      </c>
      <c r="EO908" s="329">
        <f t="shared" si="2027"/>
        <v>0</v>
      </c>
      <c r="EP908" s="329">
        <f t="shared" si="2028"/>
        <v>0</v>
      </c>
      <c r="EQ908" s="329">
        <f t="shared" si="2029"/>
        <v>0</v>
      </c>
      <c r="ER908" s="170">
        <f t="shared" si="1929"/>
        <v>0</v>
      </c>
      <c r="ES908" s="208">
        <f t="shared" si="1930"/>
        <v>0</v>
      </c>
      <c r="ET908" s="328">
        <v>41.8</v>
      </c>
      <c r="EU908" s="328">
        <f t="shared" si="2030"/>
        <v>0</v>
      </c>
      <c r="EV908" s="329">
        <f t="shared" si="2031"/>
        <v>0</v>
      </c>
      <c r="EW908" s="329">
        <f t="shared" si="2032"/>
        <v>0</v>
      </c>
      <c r="EX908" s="329">
        <f t="shared" si="2033"/>
        <v>0</v>
      </c>
      <c r="EY908" s="329">
        <f t="shared" si="2034"/>
        <v>0</v>
      </c>
      <c r="EZ908" s="329">
        <f t="shared" si="2035"/>
        <v>0</v>
      </c>
      <c r="FA908" s="329">
        <f t="shared" si="2036"/>
        <v>0</v>
      </c>
      <c r="FB908" s="170">
        <f t="shared" si="1931"/>
        <v>0</v>
      </c>
      <c r="FC908" s="208">
        <f t="shared" si="1932"/>
        <v>0</v>
      </c>
      <c r="FD908" s="328">
        <v>41.8</v>
      </c>
      <c r="FE908" s="328">
        <f t="shared" si="2037"/>
        <v>0</v>
      </c>
      <c r="FF908" s="329">
        <f t="shared" si="2038"/>
        <v>0</v>
      </c>
      <c r="FG908" s="329">
        <f t="shared" si="2039"/>
        <v>0</v>
      </c>
      <c r="FH908" s="329">
        <f t="shared" si="2040"/>
        <v>0</v>
      </c>
      <c r="FI908" s="329">
        <f t="shared" si="2041"/>
        <v>0</v>
      </c>
      <c r="FJ908" s="329">
        <f t="shared" si="2042"/>
        <v>0</v>
      </c>
      <c r="FK908" s="329">
        <f t="shared" si="2043"/>
        <v>0</v>
      </c>
      <c r="FL908" s="170">
        <f t="shared" si="2098"/>
        <v>0</v>
      </c>
      <c r="FM908" s="208">
        <f t="shared" si="1933"/>
        <v>0</v>
      </c>
      <c r="FN908" s="328">
        <v>41.8</v>
      </c>
      <c r="FO908" s="328">
        <f t="shared" si="2070"/>
        <v>0</v>
      </c>
      <c r="FP908" s="329">
        <f t="shared" si="2071"/>
        <v>0</v>
      </c>
      <c r="FQ908" s="329">
        <f t="shared" si="2072"/>
        <v>0</v>
      </c>
      <c r="FR908" s="329">
        <f t="shared" si="2073"/>
        <v>0</v>
      </c>
      <c r="FS908" s="329">
        <f t="shared" si="2074"/>
        <v>0</v>
      </c>
      <c r="FT908" s="329">
        <f t="shared" si="2075"/>
        <v>0</v>
      </c>
      <c r="FU908" s="329">
        <f t="shared" si="2076"/>
        <v>0</v>
      </c>
      <c r="FV908" s="170">
        <f t="shared" si="2099"/>
        <v>0</v>
      </c>
      <c r="FW908" s="208">
        <f t="shared" si="1934"/>
        <v>0</v>
      </c>
      <c r="FX908" s="328">
        <v>41.8</v>
      </c>
      <c r="FY908" s="328">
        <f t="shared" si="2077"/>
        <v>0</v>
      </c>
      <c r="FZ908" s="329">
        <f t="shared" si="2078"/>
        <v>0</v>
      </c>
      <c r="GA908" s="329">
        <f t="shared" si="2079"/>
        <v>0</v>
      </c>
      <c r="GB908" s="329">
        <f t="shared" si="2080"/>
        <v>0</v>
      </c>
      <c r="GC908" s="329">
        <f t="shared" si="2081"/>
        <v>0</v>
      </c>
      <c r="GD908" s="329">
        <f t="shared" si="2082"/>
        <v>0</v>
      </c>
      <c r="GE908" s="329">
        <f t="shared" si="2083"/>
        <v>0</v>
      </c>
      <c r="GF908" s="170">
        <f t="shared" si="2100"/>
        <v>0</v>
      </c>
      <c r="GG908" s="208">
        <f t="shared" si="1935"/>
        <v>0</v>
      </c>
      <c r="GH908" s="328">
        <v>41.8</v>
      </c>
      <c r="GI908" s="328">
        <f t="shared" si="2084"/>
        <v>0</v>
      </c>
      <c r="GJ908" s="329">
        <f t="shared" si="2085"/>
        <v>0</v>
      </c>
      <c r="GK908" s="329">
        <f t="shared" si="2086"/>
        <v>0</v>
      </c>
      <c r="GL908" s="329">
        <f t="shared" si="2087"/>
        <v>0</v>
      </c>
      <c r="GM908" s="329">
        <f t="shared" si="2088"/>
        <v>0</v>
      </c>
      <c r="GN908" s="329">
        <f t="shared" si="2089"/>
        <v>0</v>
      </c>
      <c r="GO908" s="329">
        <f t="shared" si="2090"/>
        <v>0</v>
      </c>
      <c r="GP908" s="170">
        <f t="shared" si="2101"/>
        <v>0</v>
      </c>
      <c r="GQ908" s="208">
        <f t="shared" si="1936"/>
        <v>0</v>
      </c>
      <c r="GR908" s="328">
        <v>41.8</v>
      </c>
      <c r="GS908" s="328">
        <f t="shared" si="2091"/>
        <v>0</v>
      </c>
      <c r="GT908" s="329">
        <f t="shared" si="2092"/>
        <v>0</v>
      </c>
      <c r="GU908" s="329">
        <f t="shared" si="2093"/>
        <v>0</v>
      </c>
      <c r="GV908" s="329">
        <f t="shared" si="2094"/>
        <v>0</v>
      </c>
      <c r="GW908" s="329">
        <f t="shared" si="2095"/>
        <v>0</v>
      </c>
      <c r="GX908" s="329">
        <f t="shared" si="2096"/>
        <v>0</v>
      </c>
      <c r="GY908" s="329">
        <f t="shared" si="2097"/>
        <v>0</v>
      </c>
      <c r="GZ908" s="170">
        <f t="shared" si="2102"/>
        <v>0</v>
      </c>
      <c r="HA908" s="208">
        <f t="shared" si="1937"/>
        <v>0</v>
      </c>
      <c r="HB908" s="328">
        <v>41.8</v>
      </c>
      <c r="HC908" s="328">
        <f t="shared" si="1938"/>
        <v>0</v>
      </c>
      <c r="HD908" s="329">
        <f t="shared" si="2044"/>
        <v>0</v>
      </c>
      <c r="HE908" s="329">
        <f t="shared" si="2045"/>
        <v>0</v>
      </c>
      <c r="HF908" s="329">
        <f t="shared" si="2046"/>
        <v>0</v>
      </c>
      <c r="HG908" s="329">
        <f t="shared" si="2047"/>
        <v>0</v>
      </c>
      <c r="HH908" s="329">
        <f t="shared" si="2048"/>
        <v>0</v>
      </c>
      <c r="HI908" s="329">
        <f t="shared" si="2049"/>
        <v>0</v>
      </c>
      <c r="HJ908" s="170">
        <f t="shared" si="2103"/>
        <v>0</v>
      </c>
      <c r="HK908" s="208">
        <f t="shared" si="1939"/>
        <v>0</v>
      </c>
      <c r="HL908" s="328">
        <v>41.8</v>
      </c>
      <c r="HM908" s="328">
        <f t="shared" si="1940"/>
        <v>0</v>
      </c>
      <c r="HN908" s="329">
        <f t="shared" si="2050"/>
        <v>0</v>
      </c>
      <c r="HO908" s="329">
        <f t="shared" si="2051"/>
        <v>0</v>
      </c>
      <c r="HP908" s="329">
        <f t="shared" si="2052"/>
        <v>0</v>
      </c>
      <c r="HQ908" s="329">
        <f t="shared" si="2053"/>
        <v>0</v>
      </c>
      <c r="HR908" s="329">
        <f t="shared" si="2054"/>
        <v>0</v>
      </c>
      <c r="HS908" s="329">
        <f t="shared" si="2055"/>
        <v>0</v>
      </c>
      <c r="HT908" s="170">
        <f t="shared" si="1941"/>
        <v>0</v>
      </c>
      <c r="HU908" s="208">
        <f t="shared" si="1942"/>
        <v>0</v>
      </c>
      <c r="HV908" s="328">
        <v>41.8</v>
      </c>
      <c r="HW908" s="328">
        <f t="shared" si="2056"/>
        <v>0</v>
      </c>
      <c r="HX908" s="329">
        <f t="shared" si="2057"/>
        <v>0</v>
      </c>
      <c r="HY908" s="329">
        <f t="shared" si="2058"/>
        <v>0</v>
      </c>
      <c r="HZ908" s="329">
        <f t="shared" si="2059"/>
        <v>0</v>
      </c>
      <c r="IA908" s="329">
        <f t="shared" si="2060"/>
        <v>0</v>
      </c>
      <c r="IB908" s="329">
        <f t="shared" si="2061"/>
        <v>0</v>
      </c>
      <c r="IC908" s="329">
        <f t="shared" si="2062"/>
        <v>0</v>
      </c>
      <c r="ID908" s="170">
        <f t="shared" si="1943"/>
        <v>0</v>
      </c>
      <c r="IE908" s="208">
        <f t="shared" si="1944"/>
        <v>0</v>
      </c>
      <c r="IF908" s="328">
        <v>41.8</v>
      </c>
      <c r="IG908" s="328">
        <f t="shared" si="2063"/>
        <v>0</v>
      </c>
      <c r="IH908" s="329">
        <f t="shared" si="2064"/>
        <v>0</v>
      </c>
      <c r="II908" s="329">
        <f t="shared" si="2065"/>
        <v>0</v>
      </c>
      <c r="IJ908" s="329">
        <f t="shared" si="2066"/>
        <v>0</v>
      </c>
      <c r="IK908" s="329">
        <f t="shared" si="2067"/>
        <v>0</v>
      </c>
      <c r="IL908" s="329">
        <f t="shared" si="2068"/>
        <v>0</v>
      </c>
      <c r="IM908" s="329">
        <f t="shared" si="2069"/>
        <v>0</v>
      </c>
      <c r="IN908" s="170">
        <f t="shared" si="2104"/>
        <v>0</v>
      </c>
    </row>
    <row r="909" spans="1:248">
      <c r="A909" s="318"/>
      <c r="B909" s="318"/>
      <c r="C909" s="318"/>
      <c r="D909" s="318"/>
      <c r="E909" s="318"/>
      <c r="F909" s="318"/>
      <c r="G909" s="318"/>
      <c r="H909" s="318"/>
      <c r="I909" s="318"/>
      <c r="K909" s="318"/>
      <c r="L909" s="318"/>
      <c r="M909" s="318"/>
      <c r="N909" s="318"/>
      <c r="O909" s="318"/>
      <c r="P909" s="318"/>
      <c r="Q909" s="318"/>
      <c r="R909" s="318"/>
      <c r="S909" s="208">
        <f t="shared" si="1945"/>
        <v>0</v>
      </c>
      <c r="T909" s="328">
        <v>41.9</v>
      </c>
      <c r="U909" s="328">
        <f t="shared" si="1946"/>
        <v>0</v>
      </c>
      <c r="V909" s="329">
        <f t="shared" si="1947"/>
        <v>0</v>
      </c>
      <c r="W909" s="329">
        <f t="shared" si="1948"/>
        <v>0</v>
      </c>
      <c r="X909" s="329">
        <f t="shared" si="1949"/>
        <v>0</v>
      </c>
      <c r="Y909" s="329">
        <f t="shared" si="1950"/>
        <v>0</v>
      </c>
      <c r="Z909" s="329">
        <f t="shared" si="1951"/>
        <v>0</v>
      </c>
      <c r="AA909" s="329">
        <f t="shared" si="1952"/>
        <v>0</v>
      </c>
      <c r="AB909" s="170">
        <f t="shared" si="1898"/>
        <v>0</v>
      </c>
      <c r="AC909" s="208">
        <f t="shared" si="1899"/>
        <v>0</v>
      </c>
      <c r="AD909" s="328">
        <v>41.9</v>
      </c>
      <c r="AE909" s="328">
        <f t="shared" si="1953"/>
        <v>0</v>
      </c>
      <c r="AF909" s="329">
        <f t="shared" si="1954"/>
        <v>0</v>
      </c>
      <c r="AG909" s="329">
        <f t="shared" si="1955"/>
        <v>0</v>
      </c>
      <c r="AH909" s="329">
        <f t="shared" si="1956"/>
        <v>0</v>
      </c>
      <c r="AI909" s="329">
        <f t="shared" si="1957"/>
        <v>0</v>
      </c>
      <c r="AJ909" s="329">
        <f t="shared" si="1958"/>
        <v>0</v>
      </c>
      <c r="AK909" s="329">
        <f t="shared" si="1959"/>
        <v>0</v>
      </c>
      <c r="AL909" s="170">
        <f t="shared" si="1900"/>
        <v>0</v>
      </c>
      <c r="AM909" s="208">
        <f t="shared" si="1901"/>
        <v>0</v>
      </c>
      <c r="AN909" s="328">
        <v>41.9</v>
      </c>
      <c r="AO909" s="328">
        <f t="shared" si="1960"/>
        <v>0</v>
      </c>
      <c r="AP909" s="329">
        <f t="shared" si="1961"/>
        <v>0</v>
      </c>
      <c r="AQ909" s="329">
        <f t="shared" si="1962"/>
        <v>0</v>
      </c>
      <c r="AR909" s="329">
        <f t="shared" si="1963"/>
        <v>0</v>
      </c>
      <c r="AS909" s="329">
        <f t="shared" si="1964"/>
        <v>0</v>
      </c>
      <c r="AT909" s="329">
        <f t="shared" si="1965"/>
        <v>0</v>
      </c>
      <c r="AU909" s="329">
        <f t="shared" si="1966"/>
        <v>0</v>
      </c>
      <c r="AV909" s="170">
        <f t="shared" si="1902"/>
        <v>0</v>
      </c>
      <c r="AW909" s="208">
        <f t="shared" si="1903"/>
        <v>0</v>
      </c>
      <c r="AX909" s="328">
        <v>41.9</v>
      </c>
      <c r="AY909" s="328">
        <f t="shared" si="1967"/>
        <v>0</v>
      </c>
      <c r="AZ909" s="329">
        <f t="shared" si="1968"/>
        <v>0</v>
      </c>
      <c r="BA909" s="329">
        <f t="shared" si="1969"/>
        <v>0</v>
      </c>
      <c r="BB909" s="329">
        <f t="shared" si="1970"/>
        <v>0</v>
      </c>
      <c r="BC909" s="329">
        <f t="shared" si="1971"/>
        <v>0</v>
      </c>
      <c r="BD909" s="329">
        <f t="shared" si="1972"/>
        <v>0</v>
      </c>
      <c r="BE909" s="329">
        <f t="shared" si="1973"/>
        <v>0</v>
      </c>
      <c r="BF909" s="170">
        <f t="shared" si="1904"/>
        <v>0</v>
      </c>
      <c r="BG909" s="208">
        <f t="shared" si="1905"/>
        <v>0</v>
      </c>
      <c r="BH909" s="328">
        <v>41.9</v>
      </c>
      <c r="BI909" s="328">
        <f t="shared" si="1906"/>
        <v>0</v>
      </c>
      <c r="BJ909" s="329">
        <f t="shared" si="1907"/>
        <v>0</v>
      </c>
      <c r="BK909" s="329">
        <f t="shared" si="1908"/>
        <v>0</v>
      </c>
      <c r="BL909" s="329">
        <f t="shared" si="1909"/>
        <v>0</v>
      </c>
      <c r="BM909" s="329">
        <f t="shared" si="1910"/>
        <v>0</v>
      </c>
      <c r="BN909" s="329">
        <f t="shared" si="1911"/>
        <v>0</v>
      </c>
      <c r="BO909" s="329">
        <f t="shared" si="1912"/>
        <v>0</v>
      </c>
      <c r="BP909" s="170">
        <f t="shared" si="1913"/>
        <v>0</v>
      </c>
      <c r="BQ909" s="208">
        <f t="shared" si="1914"/>
        <v>0</v>
      </c>
      <c r="BR909" s="328">
        <v>41.9</v>
      </c>
      <c r="BS909" s="328">
        <f t="shared" si="1974"/>
        <v>0</v>
      </c>
      <c r="BT909" s="329">
        <f t="shared" si="1975"/>
        <v>0</v>
      </c>
      <c r="BU909" s="329">
        <f t="shared" si="1976"/>
        <v>0</v>
      </c>
      <c r="BV909" s="329">
        <f t="shared" si="1977"/>
        <v>0</v>
      </c>
      <c r="BW909" s="329">
        <f t="shared" si="1978"/>
        <v>0</v>
      </c>
      <c r="BX909" s="329">
        <f t="shared" si="1979"/>
        <v>0</v>
      </c>
      <c r="BY909" s="329">
        <f t="shared" si="1980"/>
        <v>0</v>
      </c>
      <c r="BZ909" s="170">
        <f t="shared" si="1915"/>
        <v>0</v>
      </c>
      <c r="CA909" s="208">
        <f t="shared" si="1916"/>
        <v>0</v>
      </c>
      <c r="CB909" s="328">
        <v>41.9</v>
      </c>
      <c r="CC909" s="328">
        <f t="shared" si="1981"/>
        <v>0</v>
      </c>
      <c r="CD909" s="329">
        <f t="shared" si="1982"/>
        <v>0</v>
      </c>
      <c r="CE909" s="329">
        <f t="shared" si="1983"/>
        <v>0</v>
      </c>
      <c r="CF909" s="329">
        <f t="shared" si="1984"/>
        <v>0</v>
      </c>
      <c r="CG909" s="329">
        <f t="shared" si="1985"/>
        <v>0</v>
      </c>
      <c r="CH909" s="329">
        <f t="shared" si="1986"/>
        <v>0</v>
      </c>
      <c r="CI909" s="329">
        <f t="shared" si="1987"/>
        <v>0</v>
      </c>
      <c r="CJ909" s="170">
        <f t="shared" si="1917"/>
        <v>0</v>
      </c>
      <c r="CK909" s="208">
        <f t="shared" si="1918"/>
        <v>0</v>
      </c>
      <c r="CL909" s="328">
        <v>41.9</v>
      </c>
      <c r="CM909" s="328">
        <f t="shared" si="1988"/>
        <v>0</v>
      </c>
      <c r="CN909" s="329">
        <f t="shared" si="1989"/>
        <v>0</v>
      </c>
      <c r="CO909" s="329">
        <f t="shared" si="1990"/>
        <v>0</v>
      </c>
      <c r="CP909" s="329">
        <f t="shared" si="1991"/>
        <v>0</v>
      </c>
      <c r="CQ909" s="329">
        <f t="shared" si="1992"/>
        <v>0</v>
      </c>
      <c r="CR909" s="329">
        <f t="shared" si="1993"/>
        <v>0</v>
      </c>
      <c r="CS909" s="329">
        <f t="shared" si="1994"/>
        <v>0</v>
      </c>
      <c r="CT909" s="170">
        <f t="shared" si="1919"/>
        <v>0</v>
      </c>
      <c r="CU909" s="208">
        <f t="shared" si="1920"/>
        <v>0</v>
      </c>
      <c r="CV909" s="328">
        <v>41.9</v>
      </c>
      <c r="CW909" s="328">
        <f t="shared" si="1995"/>
        <v>0</v>
      </c>
      <c r="CX909" s="329">
        <f t="shared" si="1996"/>
        <v>0</v>
      </c>
      <c r="CY909" s="329">
        <f t="shared" si="1997"/>
        <v>0</v>
      </c>
      <c r="CZ909" s="329">
        <f t="shared" si="1998"/>
        <v>0</v>
      </c>
      <c r="DA909" s="329">
        <f t="shared" si="1999"/>
        <v>0</v>
      </c>
      <c r="DB909" s="329">
        <f t="shared" si="2000"/>
        <v>0</v>
      </c>
      <c r="DC909" s="329">
        <f t="shared" si="2001"/>
        <v>0</v>
      </c>
      <c r="DD909" s="170">
        <f t="shared" si="1921"/>
        <v>0</v>
      </c>
      <c r="DE909" s="208">
        <f t="shared" si="1922"/>
        <v>0</v>
      </c>
      <c r="DF909" s="328">
        <v>41.9</v>
      </c>
      <c r="DG909" s="328">
        <f t="shared" si="2002"/>
        <v>0</v>
      </c>
      <c r="DH909" s="329">
        <f t="shared" si="2003"/>
        <v>0</v>
      </c>
      <c r="DI909" s="329">
        <f t="shared" si="2004"/>
        <v>0</v>
      </c>
      <c r="DJ909" s="329">
        <f t="shared" si="2005"/>
        <v>0</v>
      </c>
      <c r="DK909" s="329">
        <f t="shared" si="2006"/>
        <v>0</v>
      </c>
      <c r="DL909" s="329">
        <f t="shared" si="2007"/>
        <v>0</v>
      </c>
      <c r="DM909" s="329">
        <f t="shared" si="2008"/>
        <v>0</v>
      </c>
      <c r="DN909" s="170">
        <f t="shared" si="1923"/>
        <v>0</v>
      </c>
      <c r="DO909" s="208">
        <f t="shared" si="1924"/>
        <v>0</v>
      </c>
      <c r="DP909" s="328">
        <v>41.9</v>
      </c>
      <c r="DQ909" s="328">
        <f t="shared" si="2009"/>
        <v>0</v>
      </c>
      <c r="DR909" s="329">
        <f t="shared" si="2010"/>
        <v>0</v>
      </c>
      <c r="DS909" s="329">
        <f t="shared" si="2011"/>
        <v>0</v>
      </c>
      <c r="DT909" s="329">
        <f t="shared" si="2012"/>
        <v>0</v>
      </c>
      <c r="DU909" s="329">
        <f t="shared" si="2013"/>
        <v>0</v>
      </c>
      <c r="DV909" s="329">
        <f t="shared" si="2014"/>
        <v>0</v>
      </c>
      <c r="DW909" s="329">
        <f t="shared" si="2015"/>
        <v>0</v>
      </c>
      <c r="DX909" s="170">
        <f t="shared" si="1925"/>
        <v>0</v>
      </c>
      <c r="DY909" s="208">
        <f t="shared" si="1926"/>
        <v>0</v>
      </c>
      <c r="DZ909" s="328">
        <v>41.9</v>
      </c>
      <c r="EA909" s="328">
        <f t="shared" si="2016"/>
        <v>0</v>
      </c>
      <c r="EB909" s="329">
        <f t="shared" si="2017"/>
        <v>0</v>
      </c>
      <c r="EC909" s="329">
        <f t="shared" si="2018"/>
        <v>0</v>
      </c>
      <c r="ED909" s="329">
        <f t="shared" si="2019"/>
        <v>0</v>
      </c>
      <c r="EE909" s="329">
        <f t="shared" si="2020"/>
        <v>0</v>
      </c>
      <c r="EF909" s="329">
        <f t="shared" si="2021"/>
        <v>0</v>
      </c>
      <c r="EG909" s="329">
        <f t="shared" si="2022"/>
        <v>0</v>
      </c>
      <c r="EH909" s="170">
        <f t="shared" si="1927"/>
        <v>0</v>
      </c>
      <c r="EI909" s="208">
        <f t="shared" si="1928"/>
        <v>0</v>
      </c>
      <c r="EJ909" s="328">
        <v>41.9</v>
      </c>
      <c r="EK909" s="328">
        <f t="shared" si="2023"/>
        <v>0</v>
      </c>
      <c r="EL909" s="329">
        <f t="shared" si="2024"/>
        <v>0</v>
      </c>
      <c r="EM909" s="329">
        <f t="shared" si="2025"/>
        <v>0</v>
      </c>
      <c r="EN909" s="329">
        <f t="shared" si="2026"/>
        <v>0</v>
      </c>
      <c r="EO909" s="329">
        <f t="shared" si="2027"/>
        <v>0</v>
      </c>
      <c r="EP909" s="329">
        <f t="shared" si="2028"/>
        <v>0</v>
      </c>
      <c r="EQ909" s="329">
        <f t="shared" si="2029"/>
        <v>0</v>
      </c>
      <c r="ER909" s="170">
        <f t="shared" si="1929"/>
        <v>0</v>
      </c>
      <c r="ES909" s="208">
        <f t="shared" si="1930"/>
        <v>0</v>
      </c>
      <c r="ET909" s="328">
        <v>41.9</v>
      </c>
      <c r="EU909" s="328">
        <f t="shared" si="2030"/>
        <v>0</v>
      </c>
      <c r="EV909" s="329">
        <f t="shared" si="2031"/>
        <v>0</v>
      </c>
      <c r="EW909" s="329">
        <f t="shared" si="2032"/>
        <v>0</v>
      </c>
      <c r="EX909" s="329">
        <f t="shared" si="2033"/>
        <v>0</v>
      </c>
      <c r="EY909" s="329">
        <f t="shared" si="2034"/>
        <v>0</v>
      </c>
      <c r="EZ909" s="329">
        <f t="shared" si="2035"/>
        <v>0</v>
      </c>
      <c r="FA909" s="329">
        <f t="shared" si="2036"/>
        <v>0</v>
      </c>
      <c r="FB909" s="170">
        <f t="shared" si="1931"/>
        <v>0</v>
      </c>
      <c r="FC909" s="208">
        <f t="shared" si="1932"/>
        <v>0</v>
      </c>
      <c r="FD909" s="328">
        <v>41.9</v>
      </c>
      <c r="FE909" s="328">
        <f t="shared" si="2037"/>
        <v>0</v>
      </c>
      <c r="FF909" s="329">
        <f t="shared" si="2038"/>
        <v>0</v>
      </c>
      <c r="FG909" s="329">
        <f t="shared" si="2039"/>
        <v>0</v>
      </c>
      <c r="FH909" s="329">
        <f t="shared" si="2040"/>
        <v>0</v>
      </c>
      <c r="FI909" s="329">
        <f t="shared" si="2041"/>
        <v>0</v>
      </c>
      <c r="FJ909" s="329">
        <f t="shared" si="2042"/>
        <v>0</v>
      </c>
      <c r="FK909" s="329">
        <f t="shared" si="2043"/>
        <v>0</v>
      </c>
      <c r="FL909" s="170">
        <f t="shared" si="2098"/>
        <v>0</v>
      </c>
      <c r="FM909" s="208">
        <f t="shared" si="1933"/>
        <v>0</v>
      </c>
      <c r="FN909" s="328">
        <v>41.9</v>
      </c>
      <c r="FO909" s="328">
        <f t="shared" si="2070"/>
        <v>0</v>
      </c>
      <c r="FP909" s="329">
        <f t="shared" si="2071"/>
        <v>0</v>
      </c>
      <c r="FQ909" s="329">
        <f t="shared" si="2072"/>
        <v>0</v>
      </c>
      <c r="FR909" s="329">
        <f t="shared" si="2073"/>
        <v>0</v>
      </c>
      <c r="FS909" s="329">
        <f t="shared" si="2074"/>
        <v>0</v>
      </c>
      <c r="FT909" s="329">
        <f t="shared" si="2075"/>
        <v>0</v>
      </c>
      <c r="FU909" s="329">
        <f t="shared" si="2076"/>
        <v>0</v>
      </c>
      <c r="FV909" s="170">
        <f t="shared" si="2099"/>
        <v>0</v>
      </c>
      <c r="FW909" s="208">
        <f t="shared" si="1934"/>
        <v>0</v>
      </c>
      <c r="FX909" s="328">
        <v>41.9</v>
      </c>
      <c r="FY909" s="328">
        <f t="shared" si="2077"/>
        <v>0</v>
      </c>
      <c r="FZ909" s="329">
        <f t="shared" si="2078"/>
        <v>0</v>
      </c>
      <c r="GA909" s="329">
        <f t="shared" si="2079"/>
        <v>0</v>
      </c>
      <c r="GB909" s="329">
        <f t="shared" si="2080"/>
        <v>0</v>
      </c>
      <c r="GC909" s="329">
        <f t="shared" si="2081"/>
        <v>0</v>
      </c>
      <c r="GD909" s="329">
        <f t="shared" si="2082"/>
        <v>0</v>
      </c>
      <c r="GE909" s="329">
        <f t="shared" si="2083"/>
        <v>0</v>
      </c>
      <c r="GF909" s="170">
        <f t="shared" si="2100"/>
        <v>0</v>
      </c>
      <c r="GG909" s="208">
        <f t="shared" si="1935"/>
        <v>0</v>
      </c>
      <c r="GH909" s="328">
        <v>41.9</v>
      </c>
      <c r="GI909" s="328">
        <f t="shared" si="2084"/>
        <v>0</v>
      </c>
      <c r="GJ909" s="329">
        <f t="shared" si="2085"/>
        <v>0</v>
      </c>
      <c r="GK909" s="329">
        <f t="shared" si="2086"/>
        <v>0</v>
      </c>
      <c r="GL909" s="329">
        <f t="shared" si="2087"/>
        <v>0</v>
      </c>
      <c r="GM909" s="329">
        <f t="shared" si="2088"/>
        <v>0</v>
      </c>
      <c r="GN909" s="329">
        <f t="shared" si="2089"/>
        <v>0</v>
      </c>
      <c r="GO909" s="329">
        <f t="shared" si="2090"/>
        <v>0</v>
      </c>
      <c r="GP909" s="170">
        <f t="shared" si="2101"/>
        <v>0</v>
      </c>
      <c r="GQ909" s="208">
        <f t="shared" si="1936"/>
        <v>0</v>
      </c>
      <c r="GR909" s="328">
        <v>41.9</v>
      </c>
      <c r="GS909" s="328">
        <f t="shared" si="2091"/>
        <v>0</v>
      </c>
      <c r="GT909" s="329">
        <f t="shared" si="2092"/>
        <v>0</v>
      </c>
      <c r="GU909" s="329">
        <f t="shared" si="2093"/>
        <v>0</v>
      </c>
      <c r="GV909" s="329">
        <f t="shared" si="2094"/>
        <v>0</v>
      </c>
      <c r="GW909" s="329">
        <f t="shared" si="2095"/>
        <v>0</v>
      </c>
      <c r="GX909" s="329">
        <f t="shared" si="2096"/>
        <v>0</v>
      </c>
      <c r="GY909" s="329">
        <f t="shared" si="2097"/>
        <v>0</v>
      </c>
      <c r="GZ909" s="170">
        <f t="shared" si="2102"/>
        <v>0</v>
      </c>
      <c r="HA909" s="208">
        <f t="shared" si="1937"/>
        <v>0</v>
      </c>
      <c r="HB909" s="328">
        <v>41.9</v>
      </c>
      <c r="HC909" s="328">
        <f t="shared" si="1938"/>
        <v>0</v>
      </c>
      <c r="HD909" s="329">
        <f t="shared" si="2044"/>
        <v>0</v>
      </c>
      <c r="HE909" s="329">
        <f t="shared" si="2045"/>
        <v>0</v>
      </c>
      <c r="HF909" s="329">
        <f t="shared" si="2046"/>
        <v>0</v>
      </c>
      <c r="HG909" s="329">
        <f t="shared" si="2047"/>
        <v>0</v>
      </c>
      <c r="HH909" s="329">
        <f t="shared" si="2048"/>
        <v>0</v>
      </c>
      <c r="HI909" s="329">
        <f t="shared" si="2049"/>
        <v>0</v>
      </c>
      <c r="HJ909" s="170">
        <f t="shared" si="2103"/>
        <v>0</v>
      </c>
      <c r="HK909" s="208">
        <f t="shared" si="1939"/>
        <v>0</v>
      </c>
      <c r="HL909" s="328">
        <v>41.9</v>
      </c>
      <c r="HM909" s="328">
        <f t="shared" si="1940"/>
        <v>0</v>
      </c>
      <c r="HN909" s="329">
        <f t="shared" si="2050"/>
        <v>0</v>
      </c>
      <c r="HO909" s="329">
        <f t="shared" si="2051"/>
        <v>0</v>
      </c>
      <c r="HP909" s="329">
        <f t="shared" si="2052"/>
        <v>0</v>
      </c>
      <c r="HQ909" s="329">
        <f t="shared" si="2053"/>
        <v>0</v>
      </c>
      <c r="HR909" s="329">
        <f t="shared" si="2054"/>
        <v>0</v>
      </c>
      <c r="HS909" s="329">
        <f t="shared" si="2055"/>
        <v>0</v>
      </c>
      <c r="HT909" s="170">
        <f t="shared" si="1941"/>
        <v>0</v>
      </c>
      <c r="HU909" s="208">
        <f t="shared" si="1942"/>
        <v>0</v>
      </c>
      <c r="HV909" s="328">
        <v>41.9</v>
      </c>
      <c r="HW909" s="328">
        <f t="shared" si="2056"/>
        <v>0</v>
      </c>
      <c r="HX909" s="329">
        <f t="shared" si="2057"/>
        <v>0</v>
      </c>
      <c r="HY909" s="329">
        <f t="shared" si="2058"/>
        <v>0</v>
      </c>
      <c r="HZ909" s="329">
        <f t="shared" si="2059"/>
        <v>0</v>
      </c>
      <c r="IA909" s="329">
        <f t="shared" si="2060"/>
        <v>0</v>
      </c>
      <c r="IB909" s="329">
        <f t="shared" si="2061"/>
        <v>0</v>
      </c>
      <c r="IC909" s="329">
        <f t="shared" si="2062"/>
        <v>0</v>
      </c>
      <c r="ID909" s="170">
        <f t="shared" si="1943"/>
        <v>0</v>
      </c>
      <c r="IE909" s="208">
        <f t="shared" si="1944"/>
        <v>0</v>
      </c>
      <c r="IF909" s="328">
        <v>41.9</v>
      </c>
      <c r="IG909" s="328">
        <f t="shared" si="2063"/>
        <v>0</v>
      </c>
      <c r="IH909" s="329">
        <f t="shared" si="2064"/>
        <v>0</v>
      </c>
      <c r="II909" s="329">
        <f t="shared" si="2065"/>
        <v>0</v>
      </c>
      <c r="IJ909" s="329">
        <f t="shared" si="2066"/>
        <v>0</v>
      </c>
      <c r="IK909" s="329">
        <f t="shared" si="2067"/>
        <v>0</v>
      </c>
      <c r="IL909" s="329">
        <f t="shared" si="2068"/>
        <v>0</v>
      </c>
      <c r="IM909" s="329">
        <f t="shared" si="2069"/>
        <v>0</v>
      </c>
      <c r="IN909" s="170">
        <f t="shared" si="2104"/>
        <v>0</v>
      </c>
    </row>
    <row r="910" spans="1:248">
      <c r="A910" s="318"/>
      <c r="B910" s="318"/>
      <c r="C910" s="318"/>
      <c r="D910" s="318"/>
      <c r="E910" s="318"/>
      <c r="F910" s="318"/>
      <c r="G910" s="318"/>
      <c r="H910" s="318"/>
      <c r="I910" s="318"/>
      <c r="K910" s="318"/>
      <c r="L910" s="318"/>
      <c r="M910" s="318"/>
      <c r="N910" s="318"/>
      <c r="O910" s="318"/>
      <c r="P910" s="318"/>
      <c r="Q910" s="318"/>
      <c r="R910" s="318"/>
      <c r="S910" s="208">
        <f t="shared" si="1945"/>
        <v>0</v>
      </c>
      <c r="T910" s="328">
        <v>42</v>
      </c>
      <c r="U910" s="328">
        <f t="shared" si="1946"/>
        <v>0</v>
      </c>
      <c r="V910" s="329">
        <f t="shared" si="1947"/>
        <v>0</v>
      </c>
      <c r="W910" s="329">
        <f t="shared" si="1948"/>
        <v>0</v>
      </c>
      <c r="X910" s="329">
        <f t="shared" si="1949"/>
        <v>0</v>
      </c>
      <c r="Y910" s="329">
        <f t="shared" si="1950"/>
        <v>0</v>
      </c>
      <c r="Z910" s="329">
        <f t="shared" si="1951"/>
        <v>0</v>
      </c>
      <c r="AA910" s="329">
        <f t="shared" si="1952"/>
        <v>0</v>
      </c>
      <c r="AB910" s="170">
        <f t="shared" si="1898"/>
        <v>0</v>
      </c>
      <c r="AC910" s="208">
        <f t="shared" si="1899"/>
        <v>0</v>
      </c>
      <c r="AD910" s="328">
        <v>42</v>
      </c>
      <c r="AE910" s="328">
        <f t="shared" si="1953"/>
        <v>0</v>
      </c>
      <c r="AF910" s="329">
        <f t="shared" si="1954"/>
        <v>0</v>
      </c>
      <c r="AG910" s="329">
        <f t="shared" si="1955"/>
        <v>0</v>
      </c>
      <c r="AH910" s="329">
        <f t="shared" si="1956"/>
        <v>0</v>
      </c>
      <c r="AI910" s="329">
        <f t="shared" si="1957"/>
        <v>0</v>
      </c>
      <c r="AJ910" s="329">
        <f t="shared" si="1958"/>
        <v>0</v>
      </c>
      <c r="AK910" s="329">
        <f t="shared" si="1959"/>
        <v>0</v>
      </c>
      <c r="AL910" s="170">
        <f t="shared" si="1900"/>
        <v>0</v>
      </c>
      <c r="AM910" s="208">
        <f t="shared" si="1901"/>
        <v>0</v>
      </c>
      <c r="AN910" s="328">
        <v>42</v>
      </c>
      <c r="AO910" s="328">
        <f t="shared" si="1960"/>
        <v>0</v>
      </c>
      <c r="AP910" s="329">
        <f t="shared" si="1961"/>
        <v>0</v>
      </c>
      <c r="AQ910" s="329">
        <f t="shared" si="1962"/>
        <v>0</v>
      </c>
      <c r="AR910" s="329">
        <f t="shared" si="1963"/>
        <v>0</v>
      </c>
      <c r="AS910" s="329">
        <f t="shared" si="1964"/>
        <v>0</v>
      </c>
      <c r="AT910" s="329">
        <f t="shared" si="1965"/>
        <v>0</v>
      </c>
      <c r="AU910" s="329">
        <f t="shared" si="1966"/>
        <v>0</v>
      </c>
      <c r="AV910" s="170">
        <f t="shared" si="1902"/>
        <v>0</v>
      </c>
      <c r="AW910" s="208">
        <f t="shared" si="1903"/>
        <v>0</v>
      </c>
      <c r="AX910" s="328">
        <v>42</v>
      </c>
      <c r="AY910" s="328">
        <f t="shared" si="1967"/>
        <v>0</v>
      </c>
      <c r="AZ910" s="329">
        <f t="shared" si="1968"/>
        <v>0</v>
      </c>
      <c r="BA910" s="329">
        <f t="shared" si="1969"/>
        <v>0</v>
      </c>
      <c r="BB910" s="329">
        <f t="shared" si="1970"/>
        <v>0</v>
      </c>
      <c r="BC910" s="329">
        <f t="shared" si="1971"/>
        <v>0</v>
      </c>
      <c r="BD910" s="329">
        <f t="shared" si="1972"/>
        <v>0</v>
      </c>
      <c r="BE910" s="329">
        <f t="shared" si="1973"/>
        <v>0</v>
      </c>
      <c r="BF910" s="170">
        <f t="shared" si="1904"/>
        <v>0</v>
      </c>
      <c r="BG910" s="208">
        <f t="shared" si="1905"/>
        <v>0</v>
      </c>
      <c r="BH910" s="328">
        <v>42</v>
      </c>
      <c r="BI910" s="328">
        <f t="shared" si="1906"/>
        <v>0</v>
      </c>
      <c r="BJ910" s="329">
        <f t="shared" si="1907"/>
        <v>0</v>
      </c>
      <c r="BK910" s="329">
        <f t="shared" si="1908"/>
        <v>0</v>
      </c>
      <c r="BL910" s="329">
        <f t="shared" si="1909"/>
        <v>0</v>
      </c>
      <c r="BM910" s="329">
        <f t="shared" si="1910"/>
        <v>0</v>
      </c>
      <c r="BN910" s="329">
        <f t="shared" si="1911"/>
        <v>0</v>
      </c>
      <c r="BO910" s="329">
        <f t="shared" si="1912"/>
        <v>0</v>
      </c>
      <c r="BP910" s="170">
        <f t="shared" si="1913"/>
        <v>0</v>
      </c>
      <c r="BQ910" s="208">
        <f t="shared" si="1914"/>
        <v>0</v>
      </c>
      <c r="BR910" s="328">
        <v>42</v>
      </c>
      <c r="BS910" s="328">
        <f t="shared" si="1974"/>
        <v>0</v>
      </c>
      <c r="BT910" s="329">
        <f t="shared" si="1975"/>
        <v>0</v>
      </c>
      <c r="BU910" s="329">
        <f t="shared" si="1976"/>
        <v>0</v>
      </c>
      <c r="BV910" s="329">
        <f t="shared" si="1977"/>
        <v>0</v>
      </c>
      <c r="BW910" s="329">
        <f t="shared" si="1978"/>
        <v>0</v>
      </c>
      <c r="BX910" s="329">
        <f t="shared" si="1979"/>
        <v>0</v>
      </c>
      <c r="BY910" s="329">
        <f t="shared" si="1980"/>
        <v>0</v>
      </c>
      <c r="BZ910" s="170">
        <f t="shared" si="1915"/>
        <v>0</v>
      </c>
      <c r="CA910" s="208">
        <f t="shared" si="1916"/>
        <v>0</v>
      </c>
      <c r="CB910" s="328">
        <v>42</v>
      </c>
      <c r="CC910" s="328">
        <f t="shared" si="1981"/>
        <v>0</v>
      </c>
      <c r="CD910" s="329">
        <f t="shared" si="1982"/>
        <v>0</v>
      </c>
      <c r="CE910" s="329">
        <f t="shared" si="1983"/>
        <v>0</v>
      </c>
      <c r="CF910" s="329">
        <f t="shared" si="1984"/>
        <v>0</v>
      </c>
      <c r="CG910" s="329">
        <f t="shared" si="1985"/>
        <v>0</v>
      </c>
      <c r="CH910" s="329">
        <f t="shared" si="1986"/>
        <v>0</v>
      </c>
      <c r="CI910" s="329">
        <f t="shared" si="1987"/>
        <v>0</v>
      </c>
      <c r="CJ910" s="170">
        <f t="shared" si="1917"/>
        <v>0</v>
      </c>
      <c r="CK910" s="208">
        <f t="shared" si="1918"/>
        <v>0</v>
      </c>
      <c r="CL910" s="328">
        <v>42</v>
      </c>
      <c r="CM910" s="328">
        <f t="shared" si="1988"/>
        <v>0</v>
      </c>
      <c r="CN910" s="329">
        <f t="shared" si="1989"/>
        <v>0</v>
      </c>
      <c r="CO910" s="329">
        <f t="shared" si="1990"/>
        <v>0</v>
      </c>
      <c r="CP910" s="329">
        <f t="shared" si="1991"/>
        <v>0</v>
      </c>
      <c r="CQ910" s="329">
        <f t="shared" si="1992"/>
        <v>0</v>
      </c>
      <c r="CR910" s="329">
        <f t="shared" si="1993"/>
        <v>0</v>
      </c>
      <c r="CS910" s="329">
        <f t="shared" si="1994"/>
        <v>0</v>
      </c>
      <c r="CT910" s="170">
        <f t="shared" si="1919"/>
        <v>0</v>
      </c>
      <c r="CU910" s="208">
        <f t="shared" si="1920"/>
        <v>0</v>
      </c>
      <c r="CV910" s="328">
        <v>42</v>
      </c>
      <c r="CW910" s="328">
        <f t="shared" si="1995"/>
        <v>0</v>
      </c>
      <c r="CX910" s="329">
        <f t="shared" si="1996"/>
        <v>0</v>
      </c>
      <c r="CY910" s="329">
        <f t="shared" si="1997"/>
        <v>0</v>
      </c>
      <c r="CZ910" s="329">
        <f t="shared" si="1998"/>
        <v>0</v>
      </c>
      <c r="DA910" s="329">
        <f t="shared" si="1999"/>
        <v>0</v>
      </c>
      <c r="DB910" s="329">
        <f t="shared" si="2000"/>
        <v>0</v>
      </c>
      <c r="DC910" s="329">
        <f t="shared" si="2001"/>
        <v>0</v>
      </c>
      <c r="DD910" s="170">
        <f t="shared" si="1921"/>
        <v>0</v>
      </c>
      <c r="DE910" s="208">
        <f t="shared" si="1922"/>
        <v>0</v>
      </c>
      <c r="DF910" s="328">
        <v>42</v>
      </c>
      <c r="DG910" s="328">
        <f t="shared" si="2002"/>
        <v>0</v>
      </c>
      <c r="DH910" s="329">
        <f t="shared" si="2003"/>
        <v>0</v>
      </c>
      <c r="DI910" s="329">
        <f t="shared" si="2004"/>
        <v>0</v>
      </c>
      <c r="DJ910" s="329">
        <f t="shared" si="2005"/>
        <v>0</v>
      </c>
      <c r="DK910" s="329">
        <f t="shared" si="2006"/>
        <v>0</v>
      </c>
      <c r="DL910" s="329">
        <f t="shared" si="2007"/>
        <v>0</v>
      </c>
      <c r="DM910" s="329">
        <f t="shared" si="2008"/>
        <v>0</v>
      </c>
      <c r="DN910" s="170">
        <f t="shared" si="1923"/>
        <v>0</v>
      </c>
      <c r="DO910" s="208">
        <f t="shared" si="1924"/>
        <v>0</v>
      </c>
      <c r="DP910" s="328">
        <v>42</v>
      </c>
      <c r="DQ910" s="328">
        <f t="shared" si="2009"/>
        <v>0</v>
      </c>
      <c r="DR910" s="329">
        <f t="shared" si="2010"/>
        <v>0</v>
      </c>
      <c r="DS910" s="329">
        <f t="shared" si="2011"/>
        <v>0</v>
      </c>
      <c r="DT910" s="329">
        <f t="shared" si="2012"/>
        <v>0</v>
      </c>
      <c r="DU910" s="329">
        <f t="shared" si="2013"/>
        <v>0</v>
      </c>
      <c r="DV910" s="329">
        <f t="shared" si="2014"/>
        <v>0</v>
      </c>
      <c r="DW910" s="329">
        <f t="shared" si="2015"/>
        <v>0</v>
      </c>
      <c r="DX910" s="170">
        <f t="shared" si="1925"/>
        <v>0</v>
      </c>
      <c r="DY910" s="208">
        <f t="shared" si="1926"/>
        <v>0</v>
      </c>
      <c r="DZ910" s="328">
        <v>42</v>
      </c>
      <c r="EA910" s="328">
        <f t="shared" si="2016"/>
        <v>0</v>
      </c>
      <c r="EB910" s="329">
        <f t="shared" si="2017"/>
        <v>0</v>
      </c>
      <c r="EC910" s="329">
        <f t="shared" si="2018"/>
        <v>0</v>
      </c>
      <c r="ED910" s="329">
        <f t="shared" si="2019"/>
        <v>0</v>
      </c>
      <c r="EE910" s="329">
        <f t="shared" si="2020"/>
        <v>0</v>
      </c>
      <c r="EF910" s="329">
        <f t="shared" si="2021"/>
        <v>0</v>
      </c>
      <c r="EG910" s="329">
        <f t="shared" si="2022"/>
        <v>0</v>
      </c>
      <c r="EH910" s="170">
        <f t="shared" si="1927"/>
        <v>0</v>
      </c>
      <c r="EI910" s="208">
        <f t="shared" si="1928"/>
        <v>0</v>
      </c>
      <c r="EJ910" s="328">
        <v>42</v>
      </c>
      <c r="EK910" s="328">
        <f t="shared" si="2023"/>
        <v>0</v>
      </c>
      <c r="EL910" s="329">
        <f t="shared" si="2024"/>
        <v>0</v>
      </c>
      <c r="EM910" s="329">
        <f t="shared" si="2025"/>
        <v>0</v>
      </c>
      <c r="EN910" s="329">
        <f t="shared" si="2026"/>
        <v>0</v>
      </c>
      <c r="EO910" s="329">
        <f t="shared" si="2027"/>
        <v>0</v>
      </c>
      <c r="EP910" s="329">
        <f t="shared" si="2028"/>
        <v>0</v>
      </c>
      <c r="EQ910" s="329">
        <f t="shared" si="2029"/>
        <v>0</v>
      </c>
      <c r="ER910" s="170">
        <f t="shared" si="1929"/>
        <v>0</v>
      </c>
      <c r="ES910" s="208">
        <f t="shared" si="1930"/>
        <v>0</v>
      </c>
      <c r="ET910" s="328">
        <v>42</v>
      </c>
      <c r="EU910" s="328">
        <f t="shared" si="2030"/>
        <v>0</v>
      </c>
      <c r="EV910" s="329">
        <f t="shared" si="2031"/>
        <v>0</v>
      </c>
      <c r="EW910" s="329">
        <f t="shared" si="2032"/>
        <v>0</v>
      </c>
      <c r="EX910" s="329">
        <f t="shared" si="2033"/>
        <v>0</v>
      </c>
      <c r="EY910" s="329">
        <f t="shared" si="2034"/>
        <v>0</v>
      </c>
      <c r="EZ910" s="329">
        <f t="shared" si="2035"/>
        <v>0</v>
      </c>
      <c r="FA910" s="329">
        <f t="shared" si="2036"/>
        <v>0</v>
      </c>
      <c r="FB910" s="170">
        <f t="shared" si="1931"/>
        <v>0</v>
      </c>
      <c r="FC910" s="208">
        <f t="shared" si="1932"/>
        <v>0</v>
      </c>
      <c r="FD910" s="328">
        <v>42</v>
      </c>
      <c r="FE910" s="328">
        <f t="shared" si="2037"/>
        <v>0</v>
      </c>
      <c r="FF910" s="329">
        <f t="shared" si="2038"/>
        <v>0</v>
      </c>
      <c r="FG910" s="329">
        <f t="shared" si="2039"/>
        <v>0</v>
      </c>
      <c r="FH910" s="329">
        <f t="shared" si="2040"/>
        <v>0</v>
      </c>
      <c r="FI910" s="329">
        <f t="shared" si="2041"/>
        <v>0</v>
      </c>
      <c r="FJ910" s="329">
        <f t="shared" si="2042"/>
        <v>0</v>
      </c>
      <c r="FK910" s="329">
        <f t="shared" si="2043"/>
        <v>0</v>
      </c>
      <c r="FL910" s="170">
        <f t="shared" si="2098"/>
        <v>0</v>
      </c>
      <c r="FM910" s="208">
        <f t="shared" si="1933"/>
        <v>0</v>
      </c>
      <c r="FN910" s="328">
        <v>42</v>
      </c>
      <c r="FO910" s="328">
        <f t="shared" si="2070"/>
        <v>0</v>
      </c>
      <c r="FP910" s="329">
        <f t="shared" si="2071"/>
        <v>0</v>
      </c>
      <c r="FQ910" s="329">
        <f t="shared" si="2072"/>
        <v>0</v>
      </c>
      <c r="FR910" s="329">
        <f t="shared" si="2073"/>
        <v>0</v>
      </c>
      <c r="FS910" s="329">
        <f t="shared" si="2074"/>
        <v>0</v>
      </c>
      <c r="FT910" s="329">
        <f t="shared" si="2075"/>
        <v>0</v>
      </c>
      <c r="FU910" s="329">
        <f t="shared" si="2076"/>
        <v>0</v>
      </c>
      <c r="FV910" s="170">
        <f t="shared" si="2099"/>
        <v>0</v>
      </c>
      <c r="FW910" s="208">
        <f t="shared" si="1934"/>
        <v>0</v>
      </c>
      <c r="FX910" s="328">
        <v>42</v>
      </c>
      <c r="FY910" s="328">
        <f t="shared" si="2077"/>
        <v>0</v>
      </c>
      <c r="FZ910" s="329">
        <f t="shared" si="2078"/>
        <v>0</v>
      </c>
      <c r="GA910" s="329">
        <f t="shared" si="2079"/>
        <v>0</v>
      </c>
      <c r="GB910" s="329">
        <f t="shared" si="2080"/>
        <v>0</v>
      </c>
      <c r="GC910" s="329">
        <f t="shared" si="2081"/>
        <v>0</v>
      </c>
      <c r="GD910" s="329">
        <f t="shared" si="2082"/>
        <v>0</v>
      </c>
      <c r="GE910" s="329">
        <f t="shared" si="2083"/>
        <v>0</v>
      </c>
      <c r="GF910" s="170">
        <f t="shared" si="2100"/>
        <v>0</v>
      </c>
      <c r="GG910" s="208">
        <f t="shared" si="1935"/>
        <v>0</v>
      </c>
      <c r="GH910" s="328">
        <v>42</v>
      </c>
      <c r="GI910" s="328">
        <f t="shared" si="2084"/>
        <v>0</v>
      </c>
      <c r="GJ910" s="329">
        <f t="shared" si="2085"/>
        <v>0</v>
      </c>
      <c r="GK910" s="329">
        <f t="shared" si="2086"/>
        <v>0</v>
      </c>
      <c r="GL910" s="329">
        <f t="shared" si="2087"/>
        <v>0</v>
      </c>
      <c r="GM910" s="329">
        <f t="shared" si="2088"/>
        <v>0</v>
      </c>
      <c r="GN910" s="329">
        <f t="shared" si="2089"/>
        <v>0</v>
      </c>
      <c r="GO910" s="329">
        <f t="shared" si="2090"/>
        <v>0</v>
      </c>
      <c r="GP910" s="170">
        <f t="shared" si="2101"/>
        <v>0</v>
      </c>
      <c r="GQ910" s="208">
        <f t="shared" si="1936"/>
        <v>0</v>
      </c>
      <c r="GR910" s="328">
        <v>42</v>
      </c>
      <c r="GS910" s="328">
        <f t="shared" si="2091"/>
        <v>0</v>
      </c>
      <c r="GT910" s="329">
        <f t="shared" si="2092"/>
        <v>0</v>
      </c>
      <c r="GU910" s="329">
        <f t="shared" si="2093"/>
        <v>0</v>
      </c>
      <c r="GV910" s="329">
        <f t="shared" si="2094"/>
        <v>0</v>
      </c>
      <c r="GW910" s="329">
        <f t="shared" si="2095"/>
        <v>0</v>
      </c>
      <c r="GX910" s="329">
        <f t="shared" si="2096"/>
        <v>0</v>
      </c>
      <c r="GY910" s="329">
        <f t="shared" si="2097"/>
        <v>0</v>
      </c>
      <c r="GZ910" s="170">
        <f t="shared" si="2102"/>
        <v>0</v>
      </c>
      <c r="HA910" s="208">
        <f t="shared" si="1937"/>
        <v>0</v>
      </c>
      <c r="HB910" s="328">
        <v>42</v>
      </c>
      <c r="HC910" s="328">
        <f t="shared" si="1938"/>
        <v>0</v>
      </c>
      <c r="HD910" s="329">
        <f t="shared" si="2044"/>
        <v>0</v>
      </c>
      <c r="HE910" s="329">
        <f t="shared" si="2045"/>
        <v>0</v>
      </c>
      <c r="HF910" s="329">
        <f t="shared" si="2046"/>
        <v>0</v>
      </c>
      <c r="HG910" s="329">
        <f t="shared" si="2047"/>
        <v>0</v>
      </c>
      <c r="HH910" s="329">
        <f t="shared" si="2048"/>
        <v>0</v>
      </c>
      <c r="HI910" s="329">
        <f t="shared" si="2049"/>
        <v>0</v>
      </c>
      <c r="HJ910" s="170">
        <f t="shared" si="2103"/>
        <v>0</v>
      </c>
      <c r="HK910" s="208">
        <f t="shared" si="1939"/>
        <v>0</v>
      </c>
      <c r="HL910" s="328">
        <v>42</v>
      </c>
      <c r="HM910" s="328">
        <f t="shared" si="1940"/>
        <v>0</v>
      </c>
      <c r="HN910" s="329">
        <f t="shared" si="2050"/>
        <v>0</v>
      </c>
      <c r="HO910" s="329">
        <f t="shared" si="2051"/>
        <v>0</v>
      </c>
      <c r="HP910" s="329">
        <f t="shared" si="2052"/>
        <v>0</v>
      </c>
      <c r="HQ910" s="329">
        <f t="shared" si="2053"/>
        <v>0</v>
      </c>
      <c r="HR910" s="329">
        <f t="shared" si="2054"/>
        <v>0</v>
      </c>
      <c r="HS910" s="329">
        <f t="shared" si="2055"/>
        <v>0</v>
      </c>
      <c r="HT910" s="170">
        <f t="shared" si="1941"/>
        <v>0</v>
      </c>
      <c r="HU910" s="208">
        <f t="shared" si="1942"/>
        <v>0</v>
      </c>
      <c r="HV910" s="328">
        <v>42</v>
      </c>
      <c r="HW910" s="328">
        <f t="shared" si="2056"/>
        <v>0</v>
      </c>
      <c r="HX910" s="329">
        <f t="shared" si="2057"/>
        <v>0</v>
      </c>
      <c r="HY910" s="329">
        <f t="shared" si="2058"/>
        <v>0</v>
      </c>
      <c r="HZ910" s="329">
        <f t="shared" si="2059"/>
        <v>0</v>
      </c>
      <c r="IA910" s="329">
        <f t="shared" si="2060"/>
        <v>0</v>
      </c>
      <c r="IB910" s="329">
        <f t="shared" si="2061"/>
        <v>0</v>
      </c>
      <c r="IC910" s="329">
        <f t="shared" si="2062"/>
        <v>0</v>
      </c>
      <c r="ID910" s="170">
        <f t="shared" si="1943"/>
        <v>0</v>
      </c>
      <c r="IE910" s="208">
        <f t="shared" si="1944"/>
        <v>0</v>
      </c>
      <c r="IF910" s="328">
        <v>42</v>
      </c>
      <c r="IG910" s="328">
        <f t="shared" si="2063"/>
        <v>0</v>
      </c>
      <c r="IH910" s="329">
        <f t="shared" si="2064"/>
        <v>0</v>
      </c>
      <c r="II910" s="329">
        <f t="shared" si="2065"/>
        <v>0</v>
      </c>
      <c r="IJ910" s="329">
        <f t="shared" si="2066"/>
        <v>0</v>
      </c>
      <c r="IK910" s="329">
        <f t="shared" si="2067"/>
        <v>0</v>
      </c>
      <c r="IL910" s="329">
        <f t="shared" si="2068"/>
        <v>0</v>
      </c>
      <c r="IM910" s="329">
        <f t="shared" si="2069"/>
        <v>0</v>
      </c>
      <c r="IN910" s="170">
        <f t="shared" si="2104"/>
        <v>0</v>
      </c>
    </row>
    <row r="911" spans="1:248">
      <c r="A911" s="318"/>
      <c r="B911" s="318"/>
      <c r="C911" s="318"/>
      <c r="D911" s="318"/>
      <c r="E911" s="318"/>
      <c r="F911" s="318"/>
      <c r="G911" s="318"/>
      <c r="H911" s="318"/>
      <c r="I911" s="318"/>
      <c r="K911" s="318"/>
      <c r="L911" s="318"/>
      <c r="M911" s="318"/>
      <c r="N911" s="318"/>
      <c r="O911" s="318"/>
      <c r="P911" s="318"/>
      <c r="Q911" s="318"/>
      <c r="R911" s="318"/>
      <c r="S911" s="208">
        <f t="shared" si="1945"/>
        <v>0</v>
      </c>
      <c r="T911" s="328">
        <v>42.1</v>
      </c>
      <c r="U911" s="328">
        <f t="shared" si="1946"/>
        <v>0</v>
      </c>
      <c r="V911" s="329">
        <f t="shared" si="1947"/>
        <v>0</v>
      </c>
      <c r="W911" s="329">
        <f t="shared" si="1948"/>
        <v>0</v>
      </c>
      <c r="X911" s="329">
        <f t="shared" si="1949"/>
        <v>0</v>
      </c>
      <c r="Y911" s="329">
        <f t="shared" si="1950"/>
        <v>0</v>
      </c>
      <c r="Z911" s="329">
        <f t="shared" si="1951"/>
        <v>0</v>
      </c>
      <c r="AA911" s="329">
        <f t="shared" si="1952"/>
        <v>0</v>
      </c>
      <c r="AB911" s="170">
        <f t="shared" si="1898"/>
        <v>0</v>
      </c>
      <c r="AC911" s="208">
        <f t="shared" si="1899"/>
        <v>0</v>
      </c>
      <c r="AD911" s="328">
        <v>42.1</v>
      </c>
      <c r="AE911" s="328">
        <f t="shared" si="1953"/>
        <v>0</v>
      </c>
      <c r="AF911" s="329">
        <f t="shared" si="1954"/>
        <v>0</v>
      </c>
      <c r="AG911" s="329">
        <f t="shared" si="1955"/>
        <v>0</v>
      </c>
      <c r="AH911" s="329">
        <f t="shared" si="1956"/>
        <v>0</v>
      </c>
      <c r="AI911" s="329">
        <f t="shared" si="1957"/>
        <v>0</v>
      </c>
      <c r="AJ911" s="329">
        <f t="shared" si="1958"/>
        <v>0</v>
      </c>
      <c r="AK911" s="329">
        <f t="shared" si="1959"/>
        <v>0</v>
      </c>
      <c r="AL911" s="170">
        <f t="shared" si="1900"/>
        <v>0</v>
      </c>
      <c r="AM911" s="208">
        <f t="shared" si="1901"/>
        <v>0</v>
      </c>
      <c r="AN911" s="328">
        <v>42.1</v>
      </c>
      <c r="AO911" s="328">
        <f t="shared" si="1960"/>
        <v>0</v>
      </c>
      <c r="AP911" s="329">
        <f t="shared" si="1961"/>
        <v>0</v>
      </c>
      <c r="AQ911" s="329">
        <f t="shared" si="1962"/>
        <v>0</v>
      </c>
      <c r="AR911" s="329">
        <f t="shared" si="1963"/>
        <v>0</v>
      </c>
      <c r="AS911" s="329">
        <f t="shared" si="1964"/>
        <v>0</v>
      </c>
      <c r="AT911" s="329">
        <f t="shared" si="1965"/>
        <v>0</v>
      </c>
      <c r="AU911" s="329">
        <f t="shared" si="1966"/>
        <v>0</v>
      </c>
      <c r="AV911" s="170">
        <f t="shared" si="1902"/>
        <v>0</v>
      </c>
      <c r="AW911" s="208">
        <f t="shared" si="1903"/>
        <v>0</v>
      </c>
      <c r="AX911" s="328">
        <v>42.1</v>
      </c>
      <c r="AY911" s="328">
        <f t="shared" si="1967"/>
        <v>0</v>
      </c>
      <c r="AZ911" s="329">
        <f t="shared" si="1968"/>
        <v>0</v>
      </c>
      <c r="BA911" s="329">
        <f t="shared" si="1969"/>
        <v>0</v>
      </c>
      <c r="BB911" s="329">
        <f t="shared" si="1970"/>
        <v>0</v>
      </c>
      <c r="BC911" s="329">
        <f t="shared" si="1971"/>
        <v>0</v>
      </c>
      <c r="BD911" s="329">
        <f t="shared" si="1972"/>
        <v>0</v>
      </c>
      <c r="BE911" s="329">
        <f t="shared" si="1973"/>
        <v>0</v>
      </c>
      <c r="BF911" s="170">
        <f t="shared" si="1904"/>
        <v>0</v>
      </c>
      <c r="BG911" s="208">
        <f t="shared" si="1905"/>
        <v>0</v>
      </c>
      <c r="BH911" s="328">
        <v>42.1</v>
      </c>
      <c r="BI911" s="328">
        <f t="shared" si="1906"/>
        <v>0</v>
      </c>
      <c r="BJ911" s="329">
        <f t="shared" si="1907"/>
        <v>0</v>
      </c>
      <c r="BK911" s="329">
        <f t="shared" si="1908"/>
        <v>0</v>
      </c>
      <c r="BL911" s="329">
        <f t="shared" si="1909"/>
        <v>0</v>
      </c>
      <c r="BM911" s="329">
        <f t="shared" si="1910"/>
        <v>0</v>
      </c>
      <c r="BN911" s="329">
        <f t="shared" si="1911"/>
        <v>0</v>
      </c>
      <c r="BO911" s="329">
        <f t="shared" si="1912"/>
        <v>0</v>
      </c>
      <c r="BP911" s="170">
        <f t="shared" si="1913"/>
        <v>0</v>
      </c>
      <c r="BQ911" s="208">
        <f t="shared" si="1914"/>
        <v>0</v>
      </c>
      <c r="BR911" s="328">
        <v>42.1</v>
      </c>
      <c r="BS911" s="328">
        <f t="shared" si="1974"/>
        <v>0</v>
      </c>
      <c r="BT911" s="329">
        <f t="shared" si="1975"/>
        <v>0</v>
      </c>
      <c r="BU911" s="329">
        <f t="shared" si="1976"/>
        <v>0</v>
      </c>
      <c r="BV911" s="329">
        <f t="shared" si="1977"/>
        <v>0</v>
      </c>
      <c r="BW911" s="329">
        <f t="shared" si="1978"/>
        <v>0</v>
      </c>
      <c r="BX911" s="329">
        <f t="shared" si="1979"/>
        <v>0</v>
      </c>
      <c r="BY911" s="329">
        <f t="shared" si="1980"/>
        <v>0</v>
      </c>
      <c r="BZ911" s="170">
        <f t="shared" si="1915"/>
        <v>0</v>
      </c>
      <c r="CA911" s="208">
        <f t="shared" si="1916"/>
        <v>0</v>
      </c>
      <c r="CB911" s="328">
        <v>42.1</v>
      </c>
      <c r="CC911" s="328">
        <f t="shared" si="1981"/>
        <v>0</v>
      </c>
      <c r="CD911" s="329">
        <f t="shared" si="1982"/>
        <v>0</v>
      </c>
      <c r="CE911" s="329">
        <f t="shared" si="1983"/>
        <v>0</v>
      </c>
      <c r="CF911" s="329">
        <f t="shared" si="1984"/>
        <v>0</v>
      </c>
      <c r="CG911" s="329">
        <f t="shared" si="1985"/>
        <v>0</v>
      </c>
      <c r="CH911" s="329">
        <f t="shared" si="1986"/>
        <v>0</v>
      </c>
      <c r="CI911" s="329">
        <f t="shared" si="1987"/>
        <v>0</v>
      </c>
      <c r="CJ911" s="170">
        <f t="shared" si="1917"/>
        <v>0</v>
      </c>
      <c r="CK911" s="208">
        <f t="shared" si="1918"/>
        <v>0</v>
      </c>
      <c r="CL911" s="328">
        <v>42.1</v>
      </c>
      <c r="CM911" s="328">
        <f t="shared" si="1988"/>
        <v>0</v>
      </c>
      <c r="CN911" s="329">
        <f t="shared" si="1989"/>
        <v>0</v>
      </c>
      <c r="CO911" s="329">
        <f t="shared" si="1990"/>
        <v>0</v>
      </c>
      <c r="CP911" s="329">
        <f t="shared" si="1991"/>
        <v>0</v>
      </c>
      <c r="CQ911" s="329">
        <f t="shared" si="1992"/>
        <v>0</v>
      </c>
      <c r="CR911" s="329">
        <f t="shared" si="1993"/>
        <v>0</v>
      </c>
      <c r="CS911" s="329">
        <f t="shared" si="1994"/>
        <v>0</v>
      </c>
      <c r="CT911" s="170">
        <f t="shared" si="1919"/>
        <v>0</v>
      </c>
      <c r="CU911" s="208">
        <f t="shared" si="1920"/>
        <v>0</v>
      </c>
      <c r="CV911" s="328">
        <v>42.1</v>
      </c>
      <c r="CW911" s="328">
        <f t="shared" si="1995"/>
        <v>0</v>
      </c>
      <c r="CX911" s="329">
        <f t="shared" si="1996"/>
        <v>0</v>
      </c>
      <c r="CY911" s="329">
        <f t="shared" si="1997"/>
        <v>0</v>
      </c>
      <c r="CZ911" s="329">
        <f t="shared" si="1998"/>
        <v>0</v>
      </c>
      <c r="DA911" s="329">
        <f t="shared" si="1999"/>
        <v>0</v>
      </c>
      <c r="DB911" s="329">
        <f t="shared" si="2000"/>
        <v>0</v>
      </c>
      <c r="DC911" s="329">
        <f t="shared" si="2001"/>
        <v>0</v>
      </c>
      <c r="DD911" s="170">
        <f t="shared" si="1921"/>
        <v>0</v>
      </c>
      <c r="DE911" s="208">
        <f t="shared" si="1922"/>
        <v>0</v>
      </c>
      <c r="DF911" s="328">
        <v>42.1</v>
      </c>
      <c r="DG911" s="328">
        <f t="shared" si="2002"/>
        <v>0</v>
      </c>
      <c r="DH911" s="329">
        <f t="shared" si="2003"/>
        <v>0</v>
      </c>
      <c r="DI911" s="329">
        <f t="shared" si="2004"/>
        <v>0</v>
      </c>
      <c r="DJ911" s="329">
        <f t="shared" si="2005"/>
        <v>0</v>
      </c>
      <c r="DK911" s="329">
        <f t="shared" si="2006"/>
        <v>0</v>
      </c>
      <c r="DL911" s="329">
        <f t="shared" si="2007"/>
        <v>0</v>
      </c>
      <c r="DM911" s="329">
        <f t="shared" si="2008"/>
        <v>0</v>
      </c>
      <c r="DN911" s="170">
        <f t="shared" si="1923"/>
        <v>0</v>
      </c>
      <c r="DO911" s="208">
        <f t="shared" si="1924"/>
        <v>0</v>
      </c>
      <c r="DP911" s="328">
        <v>42.1</v>
      </c>
      <c r="DQ911" s="328">
        <f t="shared" si="2009"/>
        <v>0</v>
      </c>
      <c r="DR911" s="329">
        <f t="shared" si="2010"/>
        <v>0</v>
      </c>
      <c r="DS911" s="329">
        <f t="shared" si="2011"/>
        <v>0</v>
      </c>
      <c r="DT911" s="329">
        <f t="shared" si="2012"/>
        <v>0</v>
      </c>
      <c r="DU911" s="329">
        <f t="shared" si="2013"/>
        <v>0</v>
      </c>
      <c r="DV911" s="329">
        <f t="shared" si="2014"/>
        <v>0</v>
      </c>
      <c r="DW911" s="329">
        <f t="shared" si="2015"/>
        <v>0</v>
      </c>
      <c r="DX911" s="170">
        <f t="shared" si="1925"/>
        <v>0</v>
      </c>
      <c r="DY911" s="208">
        <f t="shared" si="1926"/>
        <v>0</v>
      </c>
      <c r="DZ911" s="328">
        <v>42.1</v>
      </c>
      <c r="EA911" s="328">
        <f t="shared" si="2016"/>
        <v>0</v>
      </c>
      <c r="EB911" s="329">
        <f t="shared" si="2017"/>
        <v>0</v>
      </c>
      <c r="EC911" s="329">
        <f t="shared" si="2018"/>
        <v>0</v>
      </c>
      <c r="ED911" s="329">
        <f t="shared" si="2019"/>
        <v>0</v>
      </c>
      <c r="EE911" s="329">
        <f t="shared" si="2020"/>
        <v>0</v>
      </c>
      <c r="EF911" s="329">
        <f t="shared" si="2021"/>
        <v>0</v>
      </c>
      <c r="EG911" s="329">
        <f t="shared" si="2022"/>
        <v>0</v>
      </c>
      <c r="EH911" s="170">
        <f t="shared" si="1927"/>
        <v>0</v>
      </c>
      <c r="EI911" s="208">
        <f t="shared" si="1928"/>
        <v>0</v>
      </c>
      <c r="EJ911" s="328">
        <v>42.1</v>
      </c>
      <c r="EK911" s="328">
        <f t="shared" si="2023"/>
        <v>0</v>
      </c>
      <c r="EL911" s="329">
        <f t="shared" si="2024"/>
        <v>0</v>
      </c>
      <c r="EM911" s="329">
        <f t="shared" si="2025"/>
        <v>0</v>
      </c>
      <c r="EN911" s="329">
        <f t="shared" si="2026"/>
        <v>0</v>
      </c>
      <c r="EO911" s="329">
        <f t="shared" si="2027"/>
        <v>0</v>
      </c>
      <c r="EP911" s="329">
        <f t="shared" si="2028"/>
        <v>0</v>
      </c>
      <c r="EQ911" s="329">
        <f t="shared" si="2029"/>
        <v>0</v>
      </c>
      <c r="ER911" s="170">
        <f t="shared" si="1929"/>
        <v>0</v>
      </c>
      <c r="ES911" s="208">
        <f t="shared" si="1930"/>
        <v>0</v>
      </c>
      <c r="ET911" s="328">
        <v>42.1</v>
      </c>
      <c r="EU911" s="328">
        <f t="shared" si="2030"/>
        <v>0</v>
      </c>
      <c r="EV911" s="329">
        <f t="shared" si="2031"/>
        <v>0</v>
      </c>
      <c r="EW911" s="329">
        <f t="shared" si="2032"/>
        <v>0</v>
      </c>
      <c r="EX911" s="329">
        <f t="shared" si="2033"/>
        <v>0</v>
      </c>
      <c r="EY911" s="329">
        <f t="shared" si="2034"/>
        <v>0</v>
      </c>
      <c r="EZ911" s="329">
        <f t="shared" si="2035"/>
        <v>0</v>
      </c>
      <c r="FA911" s="329">
        <f t="shared" si="2036"/>
        <v>0</v>
      </c>
      <c r="FB911" s="170">
        <f t="shared" si="1931"/>
        <v>0</v>
      </c>
      <c r="FC911" s="208">
        <f t="shared" si="1932"/>
        <v>0</v>
      </c>
      <c r="FD911" s="328">
        <v>42.1</v>
      </c>
      <c r="FE911" s="328">
        <f t="shared" si="2037"/>
        <v>0</v>
      </c>
      <c r="FF911" s="329">
        <f t="shared" si="2038"/>
        <v>0</v>
      </c>
      <c r="FG911" s="329">
        <f t="shared" si="2039"/>
        <v>0</v>
      </c>
      <c r="FH911" s="329">
        <f t="shared" si="2040"/>
        <v>0</v>
      </c>
      <c r="FI911" s="329">
        <f t="shared" si="2041"/>
        <v>0</v>
      </c>
      <c r="FJ911" s="329">
        <f t="shared" si="2042"/>
        <v>0</v>
      </c>
      <c r="FK911" s="329">
        <f t="shared" si="2043"/>
        <v>0</v>
      </c>
      <c r="FL911" s="170">
        <f t="shared" si="2098"/>
        <v>0</v>
      </c>
      <c r="FM911" s="208">
        <f t="shared" si="1933"/>
        <v>0</v>
      </c>
      <c r="FN911" s="328">
        <v>42.1</v>
      </c>
      <c r="FO911" s="328">
        <f t="shared" si="2070"/>
        <v>0</v>
      </c>
      <c r="FP911" s="329">
        <f t="shared" si="2071"/>
        <v>0</v>
      </c>
      <c r="FQ911" s="329">
        <f t="shared" si="2072"/>
        <v>0</v>
      </c>
      <c r="FR911" s="329">
        <f t="shared" si="2073"/>
        <v>0</v>
      </c>
      <c r="FS911" s="329">
        <f t="shared" si="2074"/>
        <v>0</v>
      </c>
      <c r="FT911" s="329">
        <f t="shared" si="2075"/>
        <v>0</v>
      </c>
      <c r="FU911" s="329">
        <f t="shared" si="2076"/>
        <v>0</v>
      </c>
      <c r="FV911" s="170">
        <f t="shared" si="2099"/>
        <v>0</v>
      </c>
      <c r="FW911" s="208">
        <f t="shared" si="1934"/>
        <v>0</v>
      </c>
      <c r="FX911" s="328">
        <v>42.1</v>
      </c>
      <c r="FY911" s="328">
        <f t="shared" si="2077"/>
        <v>0</v>
      </c>
      <c r="FZ911" s="329">
        <f t="shared" si="2078"/>
        <v>0</v>
      </c>
      <c r="GA911" s="329">
        <f t="shared" si="2079"/>
        <v>0</v>
      </c>
      <c r="GB911" s="329">
        <f t="shared" si="2080"/>
        <v>0</v>
      </c>
      <c r="GC911" s="329">
        <f t="shared" si="2081"/>
        <v>0</v>
      </c>
      <c r="GD911" s="329">
        <f t="shared" si="2082"/>
        <v>0</v>
      </c>
      <c r="GE911" s="329">
        <f t="shared" si="2083"/>
        <v>0</v>
      </c>
      <c r="GF911" s="170">
        <f t="shared" si="2100"/>
        <v>0</v>
      </c>
      <c r="GG911" s="208">
        <f t="shared" si="1935"/>
        <v>0</v>
      </c>
      <c r="GH911" s="328">
        <v>42.1</v>
      </c>
      <c r="GI911" s="328">
        <f t="shared" si="2084"/>
        <v>0</v>
      </c>
      <c r="GJ911" s="329">
        <f t="shared" si="2085"/>
        <v>0</v>
      </c>
      <c r="GK911" s="329">
        <f t="shared" si="2086"/>
        <v>0</v>
      </c>
      <c r="GL911" s="329">
        <f t="shared" si="2087"/>
        <v>0</v>
      </c>
      <c r="GM911" s="329">
        <f t="shared" si="2088"/>
        <v>0</v>
      </c>
      <c r="GN911" s="329">
        <f t="shared" si="2089"/>
        <v>0</v>
      </c>
      <c r="GO911" s="329">
        <f t="shared" si="2090"/>
        <v>0</v>
      </c>
      <c r="GP911" s="170">
        <f t="shared" si="2101"/>
        <v>0</v>
      </c>
      <c r="GQ911" s="208">
        <f t="shared" si="1936"/>
        <v>0</v>
      </c>
      <c r="GR911" s="328">
        <v>42.1</v>
      </c>
      <c r="GS911" s="328">
        <f t="shared" si="2091"/>
        <v>0</v>
      </c>
      <c r="GT911" s="329">
        <f t="shared" si="2092"/>
        <v>0</v>
      </c>
      <c r="GU911" s="329">
        <f t="shared" si="2093"/>
        <v>0</v>
      </c>
      <c r="GV911" s="329">
        <f t="shared" si="2094"/>
        <v>0</v>
      </c>
      <c r="GW911" s="329">
        <f t="shared" si="2095"/>
        <v>0</v>
      </c>
      <c r="GX911" s="329">
        <f t="shared" si="2096"/>
        <v>0</v>
      </c>
      <c r="GY911" s="329">
        <f t="shared" si="2097"/>
        <v>0</v>
      </c>
      <c r="GZ911" s="170">
        <f t="shared" si="2102"/>
        <v>0</v>
      </c>
      <c r="HA911" s="208">
        <f t="shared" si="1937"/>
        <v>0</v>
      </c>
      <c r="HB911" s="328">
        <v>42.1</v>
      </c>
      <c r="HC911" s="328">
        <f t="shared" si="1938"/>
        <v>0</v>
      </c>
      <c r="HD911" s="329">
        <f t="shared" si="2044"/>
        <v>0</v>
      </c>
      <c r="HE911" s="329">
        <f t="shared" si="2045"/>
        <v>0</v>
      </c>
      <c r="HF911" s="329">
        <f t="shared" si="2046"/>
        <v>0</v>
      </c>
      <c r="HG911" s="329">
        <f t="shared" si="2047"/>
        <v>0</v>
      </c>
      <c r="HH911" s="329">
        <f t="shared" si="2048"/>
        <v>0</v>
      </c>
      <c r="HI911" s="329">
        <f t="shared" si="2049"/>
        <v>0</v>
      </c>
      <c r="HJ911" s="170">
        <f t="shared" si="2103"/>
        <v>0</v>
      </c>
      <c r="HK911" s="208">
        <f t="shared" si="1939"/>
        <v>0</v>
      </c>
      <c r="HL911" s="328">
        <v>42.1</v>
      </c>
      <c r="HM911" s="328">
        <f t="shared" si="1940"/>
        <v>0</v>
      </c>
      <c r="HN911" s="329">
        <f t="shared" si="2050"/>
        <v>0</v>
      </c>
      <c r="HO911" s="329">
        <f t="shared" si="2051"/>
        <v>0</v>
      </c>
      <c r="HP911" s="329">
        <f t="shared" si="2052"/>
        <v>0</v>
      </c>
      <c r="HQ911" s="329">
        <f t="shared" si="2053"/>
        <v>0</v>
      </c>
      <c r="HR911" s="329">
        <f t="shared" si="2054"/>
        <v>0</v>
      </c>
      <c r="HS911" s="329">
        <f t="shared" si="2055"/>
        <v>0</v>
      </c>
      <c r="HT911" s="170">
        <f t="shared" si="1941"/>
        <v>0</v>
      </c>
      <c r="HU911" s="208">
        <f t="shared" si="1942"/>
        <v>0</v>
      </c>
      <c r="HV911" s="328">
        <v>42.1</v>
      </c>
      <c r="HW911" s="328">
        <f t="shared" si="2056"/>
        <v>0</v>
      </c>
      <c r="HX911" s="329">
        <f t="shared" si="2057"/>
        <v>0</v>
      </c>
      <c r="HY911" s="329">
        <f t="shared" si="2058"/>
        <v>0</v>
      </c>
      <c r="HZ911" s="329">
        <f t="shared" si="2059"/>
        <v>0</v>
      </c>
      <c r="IA911" s="329">
        <f t="shared" si="2060"/>
        <v>0</v>
      </c>
      <c r="IB911" s="329">
        <f t="shared" si="2061"/>
        <v>0</v>
      </c>
      <c r="IC911" s="329">
        <f t="shared" si="2062"/>
        <v>0</v>
      </c>
      <c r="ID911" s="170">
        <f t="shared" si="1943"/>
        <v>0</v>
      </c>
      <c r="IE911" s="208">
        <f t="shared" si="1944"/>
        <v>0</v>
      </c>
      <c r="IF911" s="328">
        <v>42.1</v>
      </c>
      <c r="IG911" s="328">
        <f t="shared" si="2063"/>
        <v>0</v>
      </c>
      <c r="IH911" s="329">
        <f t="shared" si="2064"/>
        <v>0</v>
      </c>
      <c r="II911" s="329">
        <f t="shared" si="2065"/>
        <v>0</v>
      </c>
      <c r="IJ911" s="329">
        <f t="shared" si="2066"/>
        <v>0</v>
      </c>
      <c r="IK911" s="329">
        <f t="shared" si="2067"/>
        <v>0</v>
      </c>
      <c r="IL911" s="329">
        <f t="shared" si="2068"/>
        <v>0</v>
      </c>
      <c r="IM911" s="329">
        <f t="shared" si="2069"/>
        <v>0</v>
      </c>
      <c r="IN911" s="170">
        <f t="shared" si="2104"/>
        <v>0</v>
      </c>
    </row>
    <row r="912" spans="1:248">
      <c r="A912" s="318"/>
      <c r="B912" s="318"/>
      <c r="C912" s="318"/>
      <c r="D912" s="318"/>
      <c r="E912" s="318"/>
      <c r="F912" s="318"/>
      <c r="G912" s="318"/>
      <c r="H912" s="318"/>
      <c r="I912" s="318"/>
      <c r="K912" s="318"/>
      <c r="L912" s="318"/>
      <c r="M912" s="318"/>
      <c r="N912" s="318"/>
      <c r="O912" s="318"/>
      <c r="P912" s="318"/>
      <c r="Q912" s="318"/>
      <c r="R912" s="318"/>
      <c r="S912" s="208">
        <f t="shared" si="1945"/>
        <v>0</v>
      </c>
      <c r="T912" s="328">
        <v>42.2</v>
      </c>
      <c r="U912" s="328">
        <f t="shared" si="1946"/>
        <v>0</v>
      </c>
      <c r="V912" s="329">
        <f t="shared" si="1947"/>
        <v>0</v>
      </c>
      <c r="W912" s="329">
        <f t="shared" si="1948"/>
        <v>0</v>
      </c>
      <c r="X912" s="329">
        <f t="shared" si="1949"/>
        <v>0</v>
      </c>
      <c r="Y912" s="329">
        <f t="shared" si="1950"/>
        <v>0</v>
      </c>
      <c r="Z912" s="329">
        <f t="shared" si="1951"/>
        <v>0</v>
      </c>
      <c r="AA912" s="329">
        <f t="shared" si="1952"/>
        <v>0</v>
      </c>
      <c r="AB912" s="170">
        <f t="shared" si="1898"/>
        <v>0</v>
      </c>
      <c r="AC912" s="208">
        <f t="shared" si="1899"/>
        <v>0</v>
      </c>
      <c r="AD912" s="328">
        <v>42.2</v>
      </c>
      <c r="AE912" s="328">
        <f t="shared" si="1953"/>
        <v>0</v>
      </c>
      <c r="AF912" s="329">
        <f t="shared" si="1954"/>
        <v>0</v>
      </c>
      <c r="AG912" s="329">
        <f t="shared" si="1955"/>
        <v>0</v>
      </c>
      <c r="AH912" s="329">
        <f t="shared" si="1956"/>
        <v>0</v>
      </c>
      <c r="AI912" s="329">
        <f t="shared" si="1957"/>
        <v>0</v>
      </c>
      <c r="AJ912" s="329">
        <f t="shared" si="1958"/>
        <v>0</v>
      </c>
      <c r="AK912" s="329">
        <f t="shared" si="1959"/>
        <v>0</v>
      </c>
      <c r="AL912" s="170">
        <f t="shared" si="1900"/>
        <v>0</v>
      </c>
      <c r="AM912" s="208">
        <f t="shared" si="1901"/>
        <v>0</v>
      </c>
      <c r="AN912" s="328">
        <v>42.2</v>
      </c>
      <c r="AO912" s="328">
        <f t="shared" si="1960"/>
        <v>0</v>
      </c>
      <c r="AP912" s="329">
        <f t="shared" si="1961"/>
        <v>0</v>
      </c>
      <c r="AQ912" s="329">
        <f t="shared" si="1962"/>
        <v>0</v>
      </c>
      <c r="AR912" s="329">
        <f t="shared" si="1963"/>
        <v>0</v>
      </c>
      <c r="AS912" s="329">
        <f t="shared" si="1964"/>
        <v>0</v>
      </c>
      <c r="AT912" s="329">
        <f t="shared" si="1965"/>
        <v>0</v>
      </c>
      <c r="AU912" s="329">
        <f t="shared" si="1966"/>
        <v>0</v>
      </c>
      <c r="AV912" s="170">
        <f t="shared" si="1902"/>
        <v>0</v>
      </c>
      <c r="AW912" s="208">
        <f t="shared" si="1903"/>
        <v>0</v>
      </c>
      <c r="AX912" s="328">
        <v>42.2</v>
      </c>
      <c r="AY912" s="328">
        <f t="shared" si="1967"/>
        <v>0</v>
      </c>
      <c r="AZ912" s="329">
        <f t="shared" si="1968"/>
        <v>0</v>
      </c>
      <c r="BA912" s="329">
        <f t="shared" si="1969"/>
        <v>0</v>
      </c>
      <c r="BB912" s="329">
        <f t="shared" si="1970"/>
        <v>0</v>
      </c>
      <c r="BC912" s="329">
        <f t="shared" si="1971"/>
        <v>0</v>
      </c>
      <c r="BD912" s="329">
        <f t="shared" si="1972"/>
        <v>0</v>
      </c>
      <c r="BE912" s="329">
        <f t="shared" si="1973"/>
        <v>0</v>
      </c>
      <c r="BF912" s="170">
        <f t="shared" si="1904"/>
        <v>0</v>
      </c>
      <c r="BG912" s="208">
        <f t="shared" si="1905"/>
        <v>0</v>
      </c>
      <c r="BH912" s="328">
        <v>42.2</v>
      </c>
      <c r="BI912" s="328">
        <f t="shared" si="1906"/>
        <v>0</v>
      </c>
      <c r="BJ912" s="329">
        <f t="shared" si="1907"/>
        <v>0</v>
      </c>
      <c r="BK912" s="329">
        <f t="shared" si="1908"/>
        <v>0</v>
      </c>
      <c r="BL912" s="329">
        <f t="shared" si="1909"/>
        <v>0</v>
      </c>
      <c r="BM912" s="329">
        <f t="shared" si="1910"/>
        <v>0</v>
      </c>
      <c r="BN912" s="329">
        <f t="shared" si="1911"/>
        <v>0</v>
      </c>
      <c r="BO912" s="329">
        <f t="shared" si="1912"/>
        <v>0</v>
      </c>
      <c r="BP912" s="170">
        <f t="shared" si="1913"/>
        <v>0</v>
      </c>
      <c r="BQ912" s="208">
        <f t="shared" si="1914"/>
        <v>0</v>
      </c>
      <c r="BR912" s="328">
        <v>42.2</v>
      </c>
      <c r="BS912" s="328">
        <f t="shared" si="1974"/>
        <v>0</v>
      </c>
      <c r="BT912" s="329">
        <f t="shared" si="1975"/>
        <v>0</v>
      </c>
      <c r="BU912" s="329">
        <f t="shared" si="1976"/>
        <v>0</v>
      </c>
      <c r="BV912" s="329">
        <f t="shared" si="1977"/>
        <v>0</v>
      </c>
      <c r="BW912" s="329">
        <f t="shared" si="1978"/>
        <v>0</v>
      </c>
      <c r="BX912" s="329">
        <f t="shared" si="1979"/>
        <v>0</v>
      </c>
      <c r="BY912" s="329">
        <f t="shared" si="1980"/>
        <v>0</v>
      </c>
      <c r="BZ912" s="170">
        <f t="shared" si="1915"/>
        <v>0</v>
      </c>
      <c r="CA912" s="208">
        <f t="shared" si="1916"/>
        <v>0</v>
      </c>
      <c r="CB912" s="328">
        <v>42.2</v>
      </c>
      <c r="CC912" s="328">
        <f t="shared" si="1981"/>
        <v>0</v>
      </c>
      <c r="CD912" s="329">
        <f t="shared" si="1982"/>
        <v>0</v>
      </c>
      <c r="CE912" s="329">
        <f t="shared" si="1983"/>
        <v>0</v>
      </c>
      <c r="CF912" s="329">
        <f t="shared" si="1984"/>
        <v>0</v>
      </c>
      <c r="CG912" s="329">
        <f t="shared" si="1985"/>
        <v>0</v>
      </c>
      <c r="CH912" s="329">
        <f t="shared" si="1986"/>
        <v>0</v>
      </c>
      <c r="CI912" s="329">
        <f t="shared" si="1987"/>
        <v>0</v>
      </c>
      <c r="CJ912" s="170">
        <f t="shared" si="1917"/>
        <v>0</v>
      </c>
      <c r="CK912" s="208">
        <f t="shared" si="1918"/>
        <v>0</v>
      </c>
      <c r="CL912" s="328">
        <v>42.2</v>
      </c>
      <c r="CM912" s="328">
        <f t="shared" si="1988"/>
        <v>0</v>
      </c>
      <c r="CN912" s="329">
        <f t="shared" si="1989"/>
        <v>0</v>
      </c>
      <c r="CO912" s="329">
        <f t="shared" si="1990"/>
        <v>0</v>
      </c>
      <c r="CP912" s="329">
        <f t="shared" si="1991"/>
        <v>0</v>
      </c>
      <c r="CQ912" s="329">
        <f t="shared" si="1992"/>
        <v>0</v>
      </c>
      <c r="CR912" s="329">
        <f t="shared" si="1993"/>
        <v>0</v>
      </c>
      <c r="CS912" s="329">
        <f t="shared" si="1994"/>
        <v>0</v>
      </c>
      <c r="CT912" s="170">
        <f t="shared" si="1919"/>
        <v>0</v>
      </c>
      <c r="CU912" s="208">
        <f t="shared" si="1920"/>
        <v>0</v>
      </c>
      <c r="CV912" s="328">
        <v>42.2</v>
      </c>
      <c r="CW912" s="328">
        <f t="shared" si="1995"/>
        <v>0</v>
      </c>
      <c r="CX912" s="329">
        <f t="shared" si="1996"/>
        <v>0</v>
      </c>
      <c r="CY912" s="329">
        <f t="shared" si="1997"/>
        <v>0</v>
      </c>
      <c r="CZ912" s="329">
        <f t="shared" si="1998"/>
        <v>0</v>
      </c>
      <c r="DA912" s="329">
        <f t="shared" si="1999"/>
        <v>0</v>
      </c>
      <c r="DB912" s="329">
        <f t="shared" si="2000"/>
        <v>0</v>
      </c>
      <c r="DC912" s="329">
        <f t="shared" si="2001"/>
        <v>0</v>
      </c>
      <c r="DD912" s="170">
        <f t="shared" si="1921"/>
        <v>0</v>
      </c>
      <c r="DE912" s="208">
        <f t="shared" si="1922"/>
        <v>0</v>
      </c>
      <c r="DF912" s="328">
        <v>42.2</v>
      </c>
      <c r="DG912" s="328">
        <f t="shared" si="2002"/>
        <v>0</v>
      </c>
      <c r="DH912" s="329">
        <f t="shared" si="2003"/>
        <v>0</v>
      </c>
      <c r="DI912" s="329">
        <f t="shared" si="2004"/>
        <v>0</v>
      </c>
      <c r="DJ912" s="329">
        <f t="shared" si="2005"/>
        <v>0</v>
      </c>
      <c r="DK912" s="329">
        <f t="shared" si="2006"/>
        <v>0</v>
      </c>
      <c r="DL912" s="329">
        <f t="shared" si="2007"/>
        <v>0</v>
      </c>
      <c r="DM912" s="329">
        <f t="shared" si="2008"/>
        <v>0</v>
      </c>
      <c r="DN912" s="170">
        <f t="shared" si="1923"/>
        <v>0</v>
      </c>
      <c r="DO912" s="208">
        <f t="shared" si="1924"/>
        <v>0</v>
      </c>
      <c r="DP912" s="328">
        <v>42.2</v>
      </c>
      <c r="DQ912" s="328">
        <f t="shared" si="2009"/>
        <v>0</v>
      </c>
      <c r="DR912" s="329">
        <f t="shared" si="2010"/>
        <v>0</v>
      </c>
      <c r="DS912" s="329">
        <f t="shared" si="2011"/>
        <v>0</v>
      </c>
      <c r="DT912" s="329">
        <f t="shared" si="2012"/>
        <v>0</v>
      </c>
      <c r="DU912" s="329">
        <f t="shared" si="2013"/>
        <v>0</v>
      </c>
      <c r="DV912" s="329">
        <f t="shared" si="2014"/>
        <v>0</v>
      </c>
      <c r="DW912" s="329">
        <f t="shared" si="2015"/>
        <v>0</v>
      </c>
      <c r="DX912" s="170">
        <f t="shared" si="1925"/>
        <v>0</v>
      </c>
      <c r="DY912" s="208">
        <f t="shared" si="1926"/>
        <v>0</v>
      </c>
      <c r="DZ912" s="328">
        <v>42.2</v>
      </c>
      <c r="EA912" s="328">
        <f t="shared" si="2016"/>
        <v>0</v>
      </c>
      <c r="EB912" s="329">
        <f t="shared" si="2017"/>
        <v>0</v>
      </c>
      <c r="EC912" s="329">
        <f t="shared" si="2018"/>
        <v>0</v>
      </c>
      <c r="ED912" s="329">
        <f t="shared" si="2019"/>
        <v>0</v>
      </c>
      <c r="EE912" s="329">
        <f t="shared" si="2020"/>
        <v>0</v>
      </c>
      <c r="EF912" s="329">
        <f t="shared" si="2021"/>
        <v>0</v>
      </c>
      <c r="EG912" s="329">
        <f t="shared" si="2022"/>
        <v>0</v>
      </c>
      <c r="EH912" s="170">
        <f t="shared" si="1927"/>
        <v>0</v>
      </c>
      <c r="EI912" s="208">
        <f t="shared" si="1928"/>
        <v>0</v>
      </c>
      <c r="EJ912" s="328">
        <v>42.2</v>
      </c>
      <c r="EK912" s="328">
        <f t="shared" si="2023"/>
        <v>0</v>
      </c>
      <c r="EL912" s="329">
        <f t="shared" si="2024"/>
        <v>0</v>
      </c>
      <c r="EM912" s="329">
        <f t="shared" si="2025"/>
        <v>0</v>
      </c>
      <c r="EN912" s="329">
        <f t="shared" si="2026"/>
        <v>0</v>
      </c>
      <c r="EO912" s="329">
        <f t="shared" si="2027"/>
        <v>0</v>
      </c>
      <c r="EP912" s="329">
        <f t="shared" si="2028"/>
        <v>0</v>
      </c>
      <c r="EQ912" s="329">
        <f t="shared" si="2029"/>
        <v>0</v>
      </c>
      <c r="ER912" s="170">
        <f t="shared" si="1929"/>
        <v>0</v>
      </c>
      <c r="ES912" s="208">
        <f t="shared" si="1930"/>
        <v>0</v>
      </c>
      <c r="ET912" s="328">
        <v>42.2</v>
      </c>
      <c r="EU912" s="328">
        <f t="shared" si="2030"/>
        <v>0</v>
      </c>
      <c r="EV912" s="329">
        <f t="shared" si="2031"/>
        <v>0</v>
      </c>
      <c r="EW912" s="329">
        <f t="shared" si="2032"/>
        <v>0</v>
      </c>
      <c r="EX912" s="329">
        <f t="shared" si="2033"/>
        <v>0</v>
      </c>
      <c r="EY912" s="329">
        <f t="shared" si="2034"/>
        <v>0</v>
      </c>
      <c r="EZ912" s="329">
        <f t="shared" si="2035"/>
        <v>0</v>
      </c>
      <c r="FA912" s="329">
        <f t="shared" si="2036"/>
        <v>0</v>
      </c>
      <c r="FB912" s="170">
        <f t="shared" si="1931"/>
        <v>0</v>
      </c>
      <c r="FC912" s="208">
        <f t="shared" si="1932"/>
        <v>0</v>
      </c>
      <c r="FD912" s="328">
        <v>42.2</v>
      </c>
      <c r="FE912" s="328">
        <f t="shared" si="2037"/>
        <v>0</v>
      </c>
      <c r="FF912" s="329">
        <f t="shared" si="2038"/>
        <v>0</v>
      </c>
      <c r="FG912" s="329">
        <f t="shared" si="2039"/>
        <v>0</v>
      </c>
      <c r="FH912" s="329">
        <f t="shared" si="2040"/>
        <v>0</v>
      </c>
      <c r="FI912" s="329">
        <f t="shared" si="2041"/>
        <v>0</v>
      </c>
      <c r="FJ912" s="329">
        <f t="shared" si="2042"/>
        <v>0</v>
      </c>
      <c r="FK912" s="329">
        <f t="shared" si="2043"/>
        <v>0</v>
      </c>
      <c r="FL912" s="170">
        <f t="shared" si="2098"/>
        <v>0</v>
      </c>
      <c r="FM912" s="208">
        <f t="shared" si="1933"/>
        <v>0</v>
      </c>
      <c r="FN912" s="328">
        <v>42.2</v>
      </c>
      <c r="FO912" s="328">
        <f t="shared" si="2070"/>
        <v>0</v>
      </c>
      <c r="FP912" s="329">
        <f t="shared" si="2071"/>
        <v>0</v>
      </c>
      <c r="FQ912" s="329">
        <f t="shared" si="2072"/>
        <v>0</v>
      </c>
      <c r="FR912" s="329">
        <f t="shared" si="2073"/>
        <v>0</v>
      </c>
      <c r="FS912" s="329">
        <f t="shared" si="2074"/>
        <v>0</v>
      </c>
      <c r="FT912" s="329">
        <f t="shared" si="2075"/>
        <v>0</v>
      </c>
      <c r="FU912" s="329">
        <f t="shared" si="2076"/>
        <v>0</v>
      </c>
      <c r="FV912" s="170">
        <f t="shared" si="2099"/>
        <v>0</v>
      </c>
      <c r="FW912" s="208">
        <f t="shared" si="1934"/>
        <v>0</v>
      </c>
      <c r="FX912" s="328">
        <v>42.2</v>
      </c>
      <c r="FY912" s="328">
        <f t="shared" si="2077"/>
        <v>0</v>
      </c>
      <c r="FZ912" s="329">
        <f t="shared" si="2078"/>
        <v>0</v>
      </c>
      <c r="GA912" s="329">
        <f t="shared" si="2079"/>
        <v>0</v>
      </c>
      <c r="GB912" s="329">
        <f t="shared" si="2080"/>
        <v>0</v>
      </c>
      <c r="GC912" s="329">
        <f t="shared" si="2081"/>
        <v>0</v>
      </c>
      <c r="GD912" s="329">
        <f t="shared" si="2082"/>
        <v>0</v>
      </c>
      <c r="GE912" s="329">
        <f t="shared" si="2083"/>
        <v>0</v>
      </c>
      <c r="GF912" s="170">
        <f t="shared" si="2100"/>
        <v>0</v>
      </c>
      <c r="GG912" s="208">
        <f t="shared" si="1935"/>
        <v>0</v>
      </c>
      <c r="GH912" s="328">
        <v>42.2</v>
      </c>
      <c r="GI912" s="328">
        <f t="shared" si="2084"/>
        <v>0</v>
      </c>
      <c r="GJ912" s="329">
        <f t="shared" si="2085"/>
        <v>0</v>
      </c>
      <c r="GK912" s="329">
        <f t="shared" si="2086"/>
        <v>0</v>
      </c>
      <c r="GL912" s="329">
        <f t="shared" si="2087"/>
        <v>0</v>
      </c>
      <c r="GM912" s="329">
        <f t="shared" si="2088"/>
        <v>0</v>
      </c>
      <c r="GN912" s="329">
        <f t="shared" si="2089"/>
        <v>0</v>
      </c>
      <c r="GO912" s="329">
        <f t="shared" si="2090"/>
        <v>0</v>
      </c>
      <c r="GP912" s="170">
        <f t="shared" si="2101"/>
        <v>0</v>
      </c>
      <c r="GQ912" s="208">
        <f t="shared" si="1936"/>
        <v>0</v>
      </c>
      <c r="GR912" s="328">
        <v>42.2</v>
      </c>
      <c r="GS912" s="328">
        <f t="shared" si="2091"/>
        <v>0</v>
      </c>
      <c r="GT912" s="329">
        <f t="shared" si="2092"/>
        <v>0</v>
      </c>
      <c r="GU912" s="329">
        <f t="shared" si="2093"/>
        <v>0</v>
      </c>
      <c r="GV912" s="329">
        <f t="shared" si="2094"/>
        <v>0</v>
      </c>
      <c r="GW912" s="329">
        <f t="shared" si="2095"/>
        <v>0</v>
      </c>
      <c r="GX912" s="329">
        <f t="shared" si="2096"/>
        <v>0</v>
      </c>
      <c r="GY912" s="329">
        <f t="shared" si="2097"/>
        <v>0</v>
      </c>
      <c r="GZ912" s="170">
        <f t="shared" si="2102"/>
        <v>0</v>
      </c>
      <c r="HA912" s="208">
        <f t="shared" si="1937"/>
        <v>0</v>
      </c>
      <c r="HB912" s="328">
        <v>42.2</v>
      </c>
      <c r="HC912" s="328">
        <f t="shared" si="1938"/>
        <v>0</v>
      </c>
      <c r="HD912" s="329">
        <f t="shared" si="2044"/>
        <v>0</v>
      </c>
      <c r="HE912" s="329">
        <f t="shared" si="2045"/>
        <v>0</v>
      </c>
      <c r="HF912" s="329">
        <f t="shared" si="2046"/>
        <v>0</v>
      </c>
      <c r="HG912" s="329">
        <f t="shared" si="2047"/>
        <v>0</v>
      </c>
      <c r="HH912" s="329">
        <f t="shared" si="2048"/>
        <v>0</v>
      </c>
      <c r="HI912" s="329">
        <f t="shared" si="2049"/>
        <v>0</v>
      </c>
      <c r="HJ912" s="170">
        <f t="shared" si="2103"/>
        <v>0</v>
      </c>
      <c r="HK912" s="208">
        <f t="shared" si="1939"/>
        <v>0</v>
      </c>
      <c r="HL912" s="328">
        <v>42.2</v>
      </c>
      <c r="HM912" s="328">
        <f t="shared" si="1940"/>
        <v>0</v>
      </c>
      <c r="HN912" s="329">
        <f t="shared" si="2050"/>
        <v>0</v>
      </c>
      <c r="HO912" s="329">
        <f t="shared" si="2051"/>
        <v>0</v>
      </c>
      <c r="HP912" s="329">
        <f t="shared" si="2052"/>
        <v>0</v>
      </c>
      <c r="HQ912" s="329">
        <f t="shared" si="2053"/>
        <v>0</v>
      </c>
      <c r="HR912" s="329">
        <f t="shared" si="2054"/>
        <v>0</v>
      </c>
      <c r="HS912" s="329">
        <f t="shared" si="2055"/>
        <v>0</v>
      </c>
      <c r="HT912" s="170">
        <f t="shared" si="1941"/>
        <v>0</v>
      </c>
      <c r="HU912" s="208">
        <f t="shared" si="1942"/>
        <v>0</v>
      </c>
      <c r="HV912" s="328">
        <v>42.2</v>
      </c>
      <c r="HW912" s="328">
        <f t="shared" si="2056"/>
        <v>0</v>
      </c>
      <c r="HX912" s="329">
        <f t="shared" si="2057"/>
        <v>0</v>
      </c>
      <c r="HY912" s="329">
        <f t="shared" si="2058"/>
        <v>0</v>
      </c>
      <c r="HZ912" s="329">
        <f t="shared" si="2059"/>
        <v>0</v>
      </c>
      <c r="IA912" s="329">
        <f t="shared" si="2060"/>
        <v>0</v>
      </c>
      <c r="IB912" s="329">
        <f t="shared" si="2061"/>
        <v>0</v>
      </c>
      <c r="IC912" s="329">
        <f t="shared" si="2062"/>
        <v>0</v>
      </c>
      <c r="ID912" s="170">
        <f t="shared" si="1943"/>
        <v>0</v>
      </c>
      <c r="IE912" s="208">
        <f t="shared" si="1944"/>
        <v>0</v>
      </c>
      <c r="IF912" s="328">
        <v>42.2</v>
      </c>
      <c r="IG912" s="328">
        <f t="shared" si="2063"/>
        <v>0</v>
      </c>
      <c r="IH912" s="329">
        <f t="shared" si="2064"/>
        <v>0</v>
      </c>
      <c r="II912" s="329">
        <f t="shared" si="2065"/>
        <v>0</v>
      </c>
      <c r="IJ912" s="329">
        <f t="shared" si="2066"/>
        <v>0</v>
      </c>
      <c r="IK912" s="329">
        <f t="shared" si="2067"/>
        <v>0</v>
      </c>
      <c r="IL912" s="329">
        <f t="shared" si="2068"/>
        <v>0</v>
      </c>
      <c r="IM912" s="329">
        <f t="shared" si="2069"/>
        <v>0</v>
      </c>
      <c r="IN912" s="170">
        <f t="shared" si="2104"/>
        <v>0</v>
      </c>
    </row>
    <row r="913" spans="1:248">
      <c r="A913" s="318"/>
      <c r="B913" s="318"/>
      <c r="C913" s="318"/>
      <c r="D913" s="318"/>
      <c r="E913" s="318"/>
      <c r="F913" s="318"/>
      <c r="G913" s="318"/>
      <c r="H913" s="318"/>
      <c r="I913" s="318"/>
      <c r="K913" s="318"/>
      <c r="L913" s="318"/>
      <c r="M913" s="318"/>
      <c r="N913" s="318"/>
      <c r="O913" s="318"/>
      <c r="P913" s="318"/>
      <c r="Q913" s="318"/>
      <c r="R913" s="318"/>
      <c r="S913" s="208">
        <f t="shared" si="1945"/>
        <v>0</v>
      </c>
      <c r="T913" s="328">
        <v>42.3</v>
      </c>
      <c r="U913" s="328">
        <f t="shared" si="1946"/>
        <v>0</v>
      </c>
      <c r="V913" s="329">
        <f t="shared" si="1947"/>
        <v>0</v>
      </c>
      <c r="W913" s="329">
        <f t="shared" si="1948"/>
        <v>0</v>
      </c>
      <c r="X913" s="329">
        <f t="shared" si="1949"/>
        <v>0</v>
      </c>
      <c r="Y913" s="329">
        <f t="shared" si="1950"/>
        <v>0</v>
      </c>
      <c r="Z913" s="329">
        <f t="shared" si="1951"/>
        <v>0</v>
      </c>
      <c r="AA913" s="329">
        <f t="shared" si="1952"/>
        <v>0</v>
      </c>
      <c r="AB913" s="170">
        <f t="shared" si="1898"/>
        <v>0</v>
      </c>
      <c r="AC913" s="208">
        <f t="shared" si="1899"/>
        <v>0</v>
      </c>
      <c r="AD913" s="328">
        <v>42.3</v>
      </c>
      <c r="AE913" s="328">
        <f t="shared" si="1953"/>
        <v>0</v>
      </c>
      <c r="AF913" s="329">
        <f t="shared" si="1954"/>
        <v>0</v>
      </c>
      <c r="AG913" s="329">
        <f t="shared" si="1955"/>
        <v>0</v>
      </c>
      <c r="AH913" s="329">
        <f t="shared" si="1956"/>
        <v>0</v>
      </c>
      <c r="AI913" s="329">
        <f t="shared" si="1957"/>
        <v>0</v>
      </c>
      <c r="AJ913" s="329">
        <f t="shared" si="1958"/>
        <v>0</v>
      </c>
      <c r="AK913" s="329">
        <f t="shared" si="1959"/>
        <v>0</v>
      </c>
      <c r="AL913" s="170">
        <f t="shared" si="1900"/>
        <v>0</v>
      </c>
      <c r="AM913" s="208">
        <f t="shared" si="1901"/>
        <v>0</v>
      </c>
      <c r="AN913" s="328">
        <v>42.3</v>
      </c>
      <c r="AO913" s="328">
        <f t="shared" si="1960"/>
        <v>0</v>
      </c>
      <c r="AP913" s="329">
        <f t="shared" si="1961"/>
        <v>0</v>
      </c>
      <c r="AQ913" s="329">
        <f t="shared" si="1962"/>
        <v>0</v>
      </c>
      <c r="AR913" s="329">
        <f t="shared" si="1963"/>
        <v>0</v>
      </c>
      <c r="AS913" s="329">
        <f t="shared" si="1964"/>
        <v>0</v>
      </c>
      <c r="AT913" s="329">
        <f t="shared" si="1965"/>
        <v>0</v>
      </c>
      <c r="AU913" s="329">
        <f t="shared" si="1966"/>
        <v>0</v>
      </c>
      <c r="AV913" s="170">
        <f t="shared" si="1902"/>
        <v>0</v>
      </c>
      <c r="AW913" s="208">
        <f t="shared" si="1903"/>
        <v>0</v>
      </c>
      <c r="AX913" s="328">
        <v>42.3</v>
      </c>
      <c r="AY913" s="328">
        <f t="shared" si="1967"/>
        <v>0</v>
      </c>
      <c r="AZ913" s="329">
        <f t="shared" si="1968"/>
        <v>0</v>
      </c>
      <c r="BA913" s="329">
        <f t="shared" si="1969"/>
        <v>0</v>
      </c>
      <c r="BB913" s="329">
        <f t="shared" si="1970"/>
        <v>0</v>
      </c>
      <c r="BC913" s="329">
        <f t="shared" si="1971"/>
        <v>0</v>
      </c>
      <c r="BD913" s="329">
        <f t="shared" si="1972"/>
        <v>0</v>
      </c>
      <c r="BE913" s="329">
        <f t="shared" si="1973"/>
        <v>0</v>
      </c>
      <c r="BF913" s="170">
        <f t="shared" si="1904"/>
        <v>0</v>
      </c>
      <c r="BG913" s="208">
        <f t="shared" si="1905"/>
        <v>0</v>
      </c>
      <c r="BH913" s="328">
        <v>42.3</v>
      </c>
      <c r="BI913" s="328">
        <f t="shared" si="1906"/>
        <v>0</v>
      </c>
      <c r="BJ913" s="329">
        <f t="shared" si="1907"/>
        <v>0</v>
      </c>
      <c r="BK913" s="329">
        <f t="shared" si="1908"/>
        <v>0</v>
      </c>
      <c r="BL913" s="329">
        <f t="shared" si="1909"/>
        <v>0</v>
      </c>
      <c r="BM913" s="329">
        <f t="shared" si="1910"/>
        <v>0</v>
      </c>
      <c r="BN913" s="329">
        <f t="shared" si="1911"/>
        <v>0</v>
      </c>
      <c r="BO913" s="329">
        <f t="shared" si="1912"/>
        <v>0</v>
      </c>
      <c r="BP913" s="170">
        <f t="shared" si="1913"/>
        <v>0</v>
      </c>
      <c r="BQ913" s="208">
        <f t="shared" si="1914"/>
        <v>0</v>
      </c>
      <c r="BR913" s="328">
        <v>42.3</v>
      </c>
      <c r="BS913" s="328">
        <f t="shared" si="1974"/>
        <v>0</v>
      </c>
      <c r="BT913" s="329">
        <f t="shared" si="1975"/>
        <v>0</v>
      </c>
      <c r="BU913" s="329">
        <f t="shared" si="1976"/>
        <v>0</v>
      </c>
      <c r="BV913" s="329">
        <f t="shared" si="1977"/>
        <v>0</v>
      </c>
      <c r="BW913" s="329">
        <f t="shared" si="1978"/>
        <v>0</v>
      </c>
      <c r="BX913" s="329">
        <f t="shared" si="1979"/>
        <v>0</v>
      </c>
      <c r="BY913" s="329">
        <f t="shared" si="1980"/>
        <v>0</v>
      </c>
      <c r="BZ913" s="170">
        <f t="shared" si="1915"/>
        <v>0</v>
      </c>
      <c r="CA913" s="208">
        <f t="shared" si="1916"/>
        <v>0</v>
      </c>
      <c r="CB913" s="328">
        <v>42.3</v>
      </c>
      <c r="CC913" s="328">
        <f t="shared" si="1981"/>
        <v>0</v>
      </c>
      <c r="CD913" s="329">
        <f t="shared" si="1982"/>
        <v>0</v>
      </c>
      <c r="CE913" s="329">
        <f t="shared" si="1983"/>
        <v>0</v>
      </c>
      <c r="CF913" s="329">
        <f t="shared" si="1984"/>
        <v>0</v>
      </c>
      <c r="CG913" s="329">
        <f t="shared" si="1985"/>
        <v>0</v>
      </c>
      <c r="CH913" s="329">
        <f t="shared" si="1986"/>
        <v>0</v>
      </c>
      <c r="CI913" s="329">
        <f t="shared" si="1987"/>
        <v>0</v>
      </c>
      <c r="CJ913" s="170">
        <f t="shared" si="1917"/>
        <v>0</v>
      </c>
      <c r="CK913" s="208">
        <f t="shared" si="1918"/>
        <v>0</v>
      </c>
      <c r="CL913" s="328">
        <v>42.3</v>
      </c>
      <c r="CM913" s="328">
        <f t="shared" si="1988"/>
        <v>0</v>
      </c>
      <c r="CN913" s="329">
        <f t="shared" si="1989"/>
        <v>0</v>
      </c>
      <c r="CO913" s="329">
        <f t="shared" si="1990"/>
        <v>0</v>
      </c>
      <c r="CP913" s="329">
        <f t="shared" si="1991"/>
        <v>0</v>
      </c>
      <c r="CQ913" s="329">
        <f t="shared" si="1992"/>
        <v>0</v>
      </c>
      <c r="CR913" s="329">
        <f t="shared" si="1993"/>
        <v>0</v>
      </c>
      <c r="CS913" s="329">
        <f t="shared" si="1994"/>
        <v>0</v>
      </c>
      <c r="CT913" s="170">
        <f t="shared" si="1919"/>
        <v>0</v>
      </c>
      <c r="CU913" s="208">
        <f t="shared" si="1920"/>
        <v>0</v>
      </c>
      <c r="CV913" s="328">
        <v>42.3</v>
      </c>
      <c r="CW913" s="328">
        <f t="shared" si="1995"/>
        <v>0</v>
      </c>
      <c r="CX913" s="329">
        <f t="shared" si="1996"/>
        <v>0</v>
      </c>
      <c r="CY913" s="329">
        <f t="shared" si="1997"/>
        <v>0</v>
      </c>
      <c r="CZ913" s="329">
        <f t="shared" si="1998"/>
        <v>0</v>
      </c>
      <c r="DA913" s="329">
        <f t="shared" si="1999"/>
        <v>0</v>
      </c>
      <c r="DB913" s="329">
        <f t="shared" si="2000"/>
        <v>0</v>
      </c>
      <c r="DC913" s="329">
        <f t="shared" si="2001"/>
        <v>0</v>
      </c>
      <c r="DD913" s="170">
        <f t="shared" si="1921"/>
        <v>0</v>
      </c>
      <c r="DE913" s="208">
        <f t="shared" si="1922"/>
        <v>0</v>
      </c>
      <c r="DF913" s="328">
        <v>42.3</v>
      </c>
      <c r="DG913" s="328">
        <f t="shared" si="2002"/>
        <v>0</v>
      </c>
      <c r="DH913" s="329">
        <f t="shared" si="2003"/>
        <v>0</v>
      </c>
      <c r="DI913" s="329">
        <f t="shared" si="2004"/>
        <v>0</v>
      </c>
      <c r="DJ913" s="329">
        <f t="shared" si="2005"/>
        <v>0</v>
      </c>
      <c r="DK913" s="329">
        <f t="shared" si="2006"/>
        <v>0</v>
      </c>
      <c r="DL913" s="329">
        <f t="shared" si="2007"/>
        <v>0</v>
      </c>
      <c r="DM913" s="329">
        <f t="shared" si="2008"/>
        <v>0</v>
      </c>
      <c r="DN913" s="170">
        <f t="shared" si="1923"/>
        <v>0</v>
      </c>
      <c r="DO913" s="208">
        <f t="shared" si="1924"/>
        <v>0</v>
      </c>
      <c r="DP913" s="328">
        <v>42.3</v>
      </c>
      <c r="DQ913" s="328">
        <f t="shared" si="2009"/>
        <v>0</v>
      </c>
      <c r="DR913" s="329">
        <f t="shared" si="2010"/>
        <v>0</v>
      </c>
      <c r="DS913" s="329">
        <f t="shared" si="2011"/>
        <v>0</v>
      </c>
      <c r="DT913" s="329">
        <f t="shared" si="2012"/>
        <v>0</v>
      </c>
      <c r="DU913" s="329">
        <f t="shared" si="2013"/>
        <v>0</v>
      </c>
      <c r="DV913" s="329">
        <f t="shared" si="2014"/>
        <v>0</v>
      </c>
      <c r="DW913" s="329">
        <f t="shared" si="2015"/>
        <v>0</v>
      </c>
      <c r="DX913" s="170">
        <f t="shared" si="1925"/>
        <v>0</v>
      </c>
      <c r="DY913" s="208">
        <f t="shared" si="1926"/>
        <v>0</v>
      </c>
      <c r="DZ913" s="328">
        <v>42.3</v>
      </c>
      <c r="EA913" s="328">
        <f t="shared" si="2016"/>
        <v>0</v>
      </c>
      <c r="EB913" s="329">
        <f t="shared" si="2017"/>
        <v>0</v>
      </c>
      <c r="EC913" s="329">
        <f t="shared" si="2018"/>
        <v>0</v>
      </c>
      <c r="ED913" s="329">
        <f t="shared" si="2019"/>
        <v>0</v>
      </c>
      <c r="EE913" s="329">
        <f t="shared" si="2020"/>
        <v>0</v>
      </c>
      <c r="EF913" s="329">
        <f t="shared" si="2021"/>
        <v>0</v>
      </c>
      <c r="EG913" s="329">
        <f t="shared" si="2022"/>
        <v>0</v>
      </c>
      <c r="EH913" s="170">
        <f t="shared" si="1927"/>
        <v>0</v>
      </c>
      <c r="EI913" s="208">
        <f t="shared" si="1928"/>
        <v>0</v>
      </c>
      <c r="EJ913" s="328">
        <v>42.3</v>
      </c>
      <c r="EK913" s="328">
        <f t="shared" si="2023"/>
        <v>0</v>
      </c>
      <c r="EL913" s="329">
        <f t="shared" si="2024"/>
        <v>0</v>
      </c>
      <c r="EM913" s="329">
        <f t="shared" si="2025"/>
        <v>0</v>
      </c>
      <c r="EN913" s="329">
        <f t="shared" si="2026"/>
        <v>0</v>
      </c>
      <c r="EO913" s="329">
        <f t="shared" si="2027"/>
        <v>0</v>
      </c>
      <c r="EP913" s="329">
        <f t="shared" si="2028"/>
        <v>0</v>
      </c>
      <c r="EQ913" s="329">
        <f t="shared" si="2029"/>
        <v>0</v>
      </c>
      <c r="ER913" s="170">
        <f t="shared" si="1929"/>
        <v>0</v>
      </c>
      <c r="ES913" s="208">
        <f t="shared" si="1930"/>
        <v>0</v>
      </c>
      <c r="ET913" s="328">
        <v>42.3</v>
      </c>
      <c r="EU913" s="328">
        <f t="shared" si="2030"/>
        <v>0</v>
      </c>
      <c r="EV913" s="329">
        <f t="shared" si="2031"/>
        <v>0</v>
      </c>
      <c r="EW913" s="329">
        <f t="shared" si="2032"/>
        <v>0</v>
      </c>
      <c r="EX913" s="329">
        <f t="shared" si="2033"/>
        <v>0</v>
      </c>
      <c r="EY913" s="329">
        <f t="shared" si="2034"/>
        <v>0</v>
      </c>
      <c r="EZ913" s="329">
        <f t="shared" si="2035"/>
        <v>0</v>
      </c>
      <c r="FA913" s="329">
        <f t="shared" si="2036"/>
        <v>0</v>
      </c>
      <c r="FB913" s="170">
        <f t="shared" si="1931"/>
        <v>0</v>
      </c>
      <c r="FC913" s="208">
        <f t="shared" si="1932"/>
        <v>0</v>
      </c>
      <c r="FD913" s="328">
        <v>42.3</v>
      </c>
      <c r="FE913" s="328">
        <f t="shared" si="2037"/>
        <v>0</v>
      </c>
      <c r="FF913" s="329">
        <f t="shared" si="2038"/>
        <v>0</v>
      </c>
      <c r="FG913" s="329">
        <f t="shared" si="2039"/>
        <v>0</v>
      </c>
      <c r="FH913" s="329">
        <f t="shared" si="2040"/>
        <v>0</v>
      </c>
      <c r="FI913" s="329">
        <f t="shared" si="2041"/>
        <v>0</v>
      </c>
      <c r="FJ913" s="329">
        <f t="shared" si="2042"/>
        <v>0</v>
      </c>
      <c r="FK913" s="329">
        <f t="shared" si="2043"/>
        <v>0</v>
      </c>
      <c r="FL913" s="170">
        <f t="shared" si="2098"/>
        <v>0</v>
      </c>
      <c r="FM913" s="208">
        <f t="shared" si="1933"/>
        <v>0</v>
      </c>
      <c r="FN913" s="328">
        <v>42.3</v>
      </c>
      <c r="FO913" s="328">
        <f t="shared" si="2070"/>
        <v>0</v>
      </c>
      <c r="FP913" s="329">
        <f t="shared" si="2071"/>
        <v>0</v>
      </c>
      <c r="FQ913" s="329">
        <f t="shared" si="2072"/>
        <v>0</v>
      </c>
      <c r="FR913" s="329">
        <f t="shared" si="2073"/>
        <v>0</v>
      </c>
      <c r="FS913" s="329">
        <f t="shared" si="2074"/>
        <v>0</v>
      </c>
      <c r="FT913" s="329">
        <f t="shared" si="2075"/>
        <v>0</v>
      </c>
      <c r="FU913" s="329">
        <f t="shared" si="2076"/>
        <v>0</v>
      </c>
      <c r="FV913" s="170">
        <f t="shared" si="2099"/>
        <v>0</v>
      </c>
      <c r="FW913" s="208">
        <f t="shared" si="1934"/>
        <v>0</v>
      </c>
      <c r="FX913" s="328">
        <v>42.3</v>
      </c>
      <c r="FY913" s="328">
        <f t="shared" si="2077"/>
        <v>0</v>
      </c>
      <c r="FZ913" s="329">
        <f t="shared" si="2078"/>
        <v>0</v>
      </c>
      <c r="GA913" s="329">
        <f t="shared" si="2079"/>
        <v>0</v>
      </c>
      <c r="GB913" s="329">
        <f t="shared" si="2080"/>
        <v>0</v>
      </c>
      <c r="GC913" s="329">
        <f t="shared" si="2081"/>
        <v>0</v>
      </c>
      <c r="GD913" s="329">
        <f t="shared" si="2082"/>
        <v>0</v>
      </c>
      <c r="GE913" s="329">
        <f t="shared" si="2083"/>
        <v>0</v>
      </c>
      <c r="GF913" s="170">
        <f t="shared" si="2100"/>
        <v>0</v>
      </c>
      <c r="GG913" s="208">
        <f t="shared" si="1935"/>
        <v>0</v>
      </c>
      <c r="GH913" s="328">
        <v>42.3</v>
      </c>
      <c r="GI913" s="328">
        <f t="shared" si="2084"/>
        <v>0</v>
      </c>
      <c r="GJ913" s="329">
        <f t="shared" si="2085"/>
        <v>0</v>
      </c>
      <c r="GK913" s="329">
        <f t="shared" si="2086"/>
        <v>0</v>
      </c>
      <c r="GL913" s="329">
        <f t="shared" si="2087"/>
        <v>0</v>
      </c>
      <c r="GM913" s="329">
        <f t="shared" si="2088"/>
        <v>0</v>
      </c>
      <c r="GN913" s="329">
        <f t="shared" si="2089"/>
        <v>0</v>
      </c>
      <c r="GO913" s="329">
        <f t="shared" si="2090"/>
        <v>0</v>
      </c>
      <c r="GP913" s="170">
        <f t="shared" si="2101"/>
        <v>0</v>
      </c>
      <c r="GQ913" s="208">
        <f t="shared" si="1936"/>
        <v>0</v>
      </c>
      <c r="GR913" s="328">
        <v>42.3</v>
      </c>
      <c r="GS913" s="328">
        <f t="shared" si="2091"/>
        <v>0</v>
      </c>
      <c r="GT913" s="329">
        <f t="shared" si="2092"/>
        <v>0</v>
      </c>
      <c r="GU913" s="329">
        <f t="shared" si="2093"/>
        <v>0</v>
      </c>
      <c r="GV913" s="329">
        <f t="shared" si="2094"/>
        <v>0</v>
      </c>
      <c r="GW913" s="329">
        <f t="shared" si="2095"/>
        <v>0</v>
      </c>
      <c r="GX913" s="329">
        <f t="shared" si="2096"/>
        <v>0</v>
      </c>
      <c r="GY913" s="329">
        <f t="shared" si="2097"/>
        <v>0</v>
      </c>
      <c r="GZ913" s="170">
        <f t="shared" si="2102"/>
        <v>0</v>
      </c>
      <c r="HA913" s="208">
        <f t="shared" si="1937"/>
        <v>0</v>
      </c>
      <c r="HB913" s="328">
        <v>42.3</v>
      </c>
      <c r="HC913" s="328">
        <f t="shared" si="1938"/>
        <v>0</v>
      </c>
      <c r="HD913" s="329">
        <f t="shared" si="2044"/>
        <v>0</v>
      </c>
      <c r="HE913" s="329">
        <f t="shared" si="2045"/>
        <v>0</v>
      </c>
      <c r="HF913" s="329">
        <f t="shared" si="2046"/>
        <v>0</v>
      </c>
      <c r="HG913" s="329">
        <f t="shared" si="2047"/>
        <v>0</v>
      </c>
      <c r="HH913" s="329">
        <f t="shared" si="2048"/>
        <v>0</v>
      </c>
      <c r="HI913" s="329">
        <f t="shared" si="2049"/>
        <v>0</v>
      </c>
      <c r="HJ913" s="170">
        <f t="shared" si="2103"/>
        <v>0</v>
      </c>
      <c r="HK913" s="208">
        <f t="shared" si="1939"/>
        <v>0</v>
      </c>
      <c r="HL913" s="328">
        <v>42.3</v>
      </c>
      <c r="HM913" s="328">
        <f t="shared" si="1940"/>
        <v>0</v>
      </c>
      <c r="HN913" s="329">
        <f t="shared" si="2050"/>
        <v>0</v>
      </c>
      <c r="HO913" s="329">
        <f t="shared" si="2051"/>
        <v>0</v>
      </c>
      <c r="HP913" s="329">
        <f t="shared" si="2052"/>
        <v>0</v>
      </c>
      <c r="HQ913" s="329">
        <f t="shared" si="2053"/>
        <v>0</v>
      </c>
      <c r="HR913" s="329">
        <f t="shared" si="2054"/>
        <v>0</v>
      </c>
      <c r="HS913" s="329">
        <f t="shared" si="2055"/>
        <v>0</v>
      </c>
      <c r="HT913" s="170">
        <f t="shared" si="1941"/>
        <v>0</v>
      </c>
      <c r="HU913" s="208">
        <f t="shared" si="1942"/>
        <v>0</v>
      </c>
      <c r="HV913" s="328">
        <v>42.3</v>
      </c>
      <c r="HW913" s="328">
        <f t="shared" si="2056"/>
        <v>0</v>
      </c>
      <c r="HX913" s="329">
        <f t="shared" si="2057"/>
        <v>0</v>
      </c>
      <c r="HY913" s="329">
        <f t="shared" si="2058"/>
        <v>0</v>
      </c>
      <c r="HZ913" s="329">
        <f t="shared" si="2059"/>
        <v>0</v>
      </c>
      <c r="IA913" s="329">
        <f t="shared" si="2060"/>
        <v>0</v>
      </c>
      <c r="IB913" s="329">
        <f t="shared" si="2061"/>
        <v>0</v>
      </c>
      <c r="IC913" s="329">
        <f t="shared" si="2062"/>
        <v>0</v>
      </c>
      <c r="ID913" s="170">
        <f t="shared" si="1943"/>
        <v>0</v>
      </c>
      <c r="IE913" s="208">
        <f t="shared" si="1944"/>
        <v>0</v>
      </c>
      <c r="IF913" s="328">
        <v>42.3</v>
      </c>
      <c r="IG913" s="328">
        <f t="shared" si="2063"/>
        <v>0</v>
      </c>
      <c r="IH913" s="329">
        <f t="shared" si="2064"/>
        <v>0</v>
      </c>
      <c r="II913" s="329">
        <f t="shared" si="2065"/>
        <v>0</v>
      </c>
      <c r="IJ913" s="329">
        <f t="shared" si="2066"/>
        <v>0</v>
      </c>
      <c r="IK913" s="329">
        <f t="shared" si="2067"/>
        <v>0</v>
      </c>
      <c r="IL913" s="329">
        <f t="shared" si="2068"/>
        <v>0</v>
      </c>
      <c r="IM913" s="329">
        <f t="shared" si="2069"/>
        <v>0</v>
      </c>
      <c r="IN913" s="170">
        <f t="shared" si="2104"/>
        <v>0</v>
      </c>
    </row>
    <row r="914" spans="1:248">
      <c r="A914" s="318"/>
      <c r="B914" s="318"/>
      <c r="C914" s="318"/>
      <c r="D914" s="318"/>
      <c r="E914" s="318"/>
      <c r="F914" s="318"/>
      <c r="G914" s="318"/>
      <c r="H914" s="318"/>
      <c r="I914" s="318"/>
      <c r="K914" s="318"/>
      <c r="L914" s="318"/>
      <c r="M914" s="318"/>
      <c r="N914" s="318"/>
      <c r="O914" s="318"/>
      <c r="P914" s="318"/>
      <c r="Q914" s="318"/>
      <c r="R914" s="318"/>
      <c r="S914" s="208">
        <f t="shared" si="1945"/>
        <v>0</v>
      </c>
      <c r="T914" s="328">
        <v>42.4</v>
      </c>
      <c r="U914" s="328">
        <f t="shared" si="1946"/>
        <v>0</v>
      </c>
      <c r="V914" s="329">
        <f t="shared" si="1947"/>
        <v>0</v>
      </c>
      <c r="W914" s="329">
        <f t="shared" si="1948"/>
        <v>0</v>
      </c>
      <c r="X914" s="329">
        <f t="shared" si="1949"/>
        <v>0</v>
      </c>
      <c r="Y914" s="329">
        <f t="shared" si="1950"/>
        <v>0</v>
      </c>
      <c r="Z914" s="329">
        <f t="shared" si="1951"/>
        <v>0</v>
      </c>
      <c r="AA914" s="329">
        <f t="shared" si="1952"/>
        <v>0</v>
      </c>
      <c r="AB914" s="170">
        <f t="shared" si="1898"/>
        <v>0</v>
      </c>
      <c r="AC914" s="208">
        <f t="shared" si="1899"/>
        <v>0</v>
      </c>
      <c r="AD914" s="328">
        <v>42.4</v>
      </c>
      <c r="AE914" s="328">
        <f t="shared" si="1953"/>
        <v>0</v>
      </c>
      <c r="AF914" s="329">
        <f t="shared" si="1954"/>
        <v>0</v>
      </c>
      <c r="AG914" s="329">
        <f t="shared" si="1955"/>
        <v>0</v>
      </c>
      <c r="AH914" s="329">
        <f t="shared" si="1956"/>
        <v>0</v>
      </c>
      <c r="AI914" s="329">
        <f t="shared" si="1957"/>
        <v>0</v>
      </c>
      <c r="AJ914" s="329">
        <f t="shared" si="1958"/>
        <v>0</v>
      </c>
      <c r="AK914" s="329">
        <f t="shared" si="1959"/>
        <v>0</v>
      </c>
      <c r="AL914" s="170">
        <f t="shared" si="1900"/>
        <v>0</v>
      </c>
      <c r="AM914" s="208">
        <f t="shared" si="1901"/>
        <v>0</v>
      </c>
      <c r="AN914" s="328">
        <v>42.4</v>
      </c>
      <c r="AO914" s="328">
        <f t="shared" si="1960"/>
        <v>0</v>
      </c>
      <c r="AP914" s="329">
        <f t="shared" si="1961"/>
        <v>0</v>
      </c>
      <c r="AQ914" s="329">
        <f t="shared" si="1962"/>
        <v>0</v>
      </c>
      <c r="AR914" s="329">
        <f t="shared" si="1963"/>
        <v>0</v>
      </c>
      <c r="AS914" s="329">
        <f t="shared" si="1964"/>
        <v>0</v>
      </c>
      <c r="AT914" s="329">
        <f t="shared" si="1965"/>
        <v>0</v>
      </c>
      <c r="AU914" s="329">
        <f t="shared" si="1966"/>
        <v>0</v>
      </c>
      <c r="AV914" s="170">
        <f t="shared" si="1902"/>
        <v>0</v>
      </c>
      <c r="AW914" s="208">
        <f t="shared" si="1903"/>
        <v>0</v>
      </c>
      <c r="AX914" s="328">
        <v>42.4</v>
      </c>
      <c r="AY914" s="328">
        <f t="shared" si="1967"/>
        <v>0</v>
      </c>
      <c r="AZ914" s="329">
        <f t="shared" si="1968"/>
        <v>0</v>
      </c>
      <c r="BA914" s="329">
        <f t="shared" si="1969"/>
        <v>0</v>
      </c>
      <c r="BB914" s="329">
        <f t="shared" si="1970"/>
        <v>0</v>
      </c>
      <c r="BC914" s="329">
        <f t="shared" si="1971"/>
        <v>0</v>
      </c>
      <c r="BD914" s="329">
        <f t="shared" si="1972"/>
        <v>0</v>
      </c>
      <c r="BE914" s="329">
        <f t="shared" si="1973"/>
        <v>0</v>
      </c>
      <c r="BF914" s="170">
        <f t="shared" si="1904"/>
        <v>0</v>
      </c>
      <c r="BG914" s="208">
        <f t="shared" si="1905"/>
        <v>0</v>
      </c>
      <c r="BH914" s="328">
        <v>42.4</v>
      </c>
      <c r="BI914" s="328">
        <f t="shared" si="1906"/>
        <v>0</v>
      </c>
      <c r="BJ914" s="329">
        <f t="shared" si="1907"/>
        <v>0</v>
      </c>
      <c r="BK914" s="329">
        <f t="shared" si="1908"/>
        <v>0</v>
      </c>
      <c r="BL914" s="329">
        <f t="shared" si="1909"/>
        <v>0</v>
      </c>
      <c r="BM914" s="329">
        <f t="shared" si="1910"/>
        <v>0</v>
      </c>
      <c r="BN914" s="329">
        <f t="shared" si="1911"/>
        <v>0</v>
      </c>
      <c r="BO914" s="329">
        <f t="shared" si="1912"/>
        <v>0</v>
      </c>
      <c r="BP914" s="170">
        <f t="shared" si="1913"/>
        <v>0</v>
      </c>
      <c r="BQ914" s="208">
        <f t="shared" si="1914"/>
        <v>0</v>
      </c>
      <c r="BR914" s="328">
        <v>42.4</v>
      </c>
      <c r="BS914" s="328">
        <f t="shared" si="1974"/>
        <v>0</v>
      </c>
      <c r="BT914" s="329">
        <f t="shared" si="1975"/>
        <v>0</v>
      </c>
      <c r="BU914" s="329">
        <f t="shared" si="1976"/>
        <v>0</v>
      </c>
      <c r="BV914" s="329">
        <f t="shared" si="1977"/>
        <v>0</v>
      </c>
      <c r="BW914" s="329">
        <f t="shared" si="1978"/>
        <v>0</v>
      </c>
      <c r="BX914" s="329">
        <f t="shared" si="1979"/>
        <v>0</v>
      </c>
      <c r="BY914" s="329">
        <f t="shared" si="1980"/>
        <v>0</v>
      </c>
      <c r="BZ914" s="170">
        <f t="shared" si="1915"/>
        <v>0</v>
      </c>
      <c r="CA914" s="208">
        <f t="shared" si="1916"/>
        <v>0</v>
      </c>
      <c r="CB914" s="328">
        <v>42.4</v>
      </c>
      <c r="CC914" s="328">
        <f t="shared" si="1981"/>
        <v>0</v>
      </c>
      <c r="CD914" s="329">
        <f t="shared" si="1982"/>
        <v>0</v>
      </c>
      <c r="CE914" s="329">
        <f t="shared" si="1983"/>
        <v>0</v>
      </c>
      <c r="CF914" s="329">
        <f t="shared" si="1984"/>
        <v>0</v>
      </c>
      <c r="CG914" s="329">
        <f t="shared" si="1985"/>
        <v>0</v>
      </c>
      <c r="CH914" s="329">
        <f t="shared" si="1986"/>
        <v>0</v>
      </c>
      <c r="CI914" s="329">
        <f t="shared" si="1987"/>
        <v>0</v>
      </c>
      <c r="CJ914" s="170">
        <f t="shared" si="1917"/>
        <v>0</v>
      </c>
      <c r="CK914" s="208">
        <f t="shared" si="1918"/>
        <v>0</v>
      </c>
      <c r="CL914" s="328">
        <v>42.4</v>
      </c>
      <c r="CM914" s="328">
        <f t="shared" si="1988"/>
        <v>0</v>
      </c>
      <c r="CN914" s="329">
        <f t="shared" si="1989"/>
        <v>0</v>
      </c>
      <c r="CO914" s="329">
        <f t="shared" si="1990"/>
        <v>0</v>
      </c>
      <c r="CP914" s="329">
        <f t="shared" si="1991"/>
        <v>0</v>
      </c>
      <c r="CQ914" s="329">
        <f t="shared" si="1992"/>
        <v>0</v>
      </c>
      <c r="CR914" s="329">
        <f t="shared" si="1993"/>
        <v>0</v>
      </c>
      <c r="CS914" s="329">
        <f t="shared" si="1994"/>
        <v>0</v>
      </c>
      <c r="CT914" s="170">
        <f t="shared" si="1919"/>
        <v>0</v>
      </c>
      <c r="CU914" s="208">
        <f t="shared" si="1920"/>
        <v>0</v>
      </c>
      <c r="CV914" s="328">
        <v>42.4</v>
      </c>
      <c r="CW914" s="328">
        <f t="shared" si="1995"/>
        <v>0</v>
      </c>
      <c r="CX914" s="329">
        <f t="shared" si="1996"/>
        <v>0</v>
      </c>
      <c r="CY914" s="329">
        <f t="shared" si="1997"/>
        <v>0</v>
      </c>
      <c r="CZ914" s="329">
        <f t="shared" si="1998"/>
        <v>0</v>
      </c>
      <c r="DA914" s="329">
        <f t="shared" si="1999"/>
        <v>0</v>
      </c>
      <c r="DB914" s="329">
        <f t="shared" si="2000"/>
        <v>0</v>
      </c>
      <c r="DC914" s="329">
        <f t="shared" si="2001"/>
        <v>0</v>
      </c>
      <c r="DD914" s="170">
        <f t="shared" si="1921"/>
        <v>0</v>
      </c>
      <c r="DE914" s="208">
        <f t="shared" si="1922"/>
        <v>0</v>
      </c>
      <c r="DF914" s="328">
        <v>42.4</v>
      </c>
      <c r="DG914" s="328">
        <f t="shared" si="2002"/>
        <v>0</v>
      </c>
      <c r="DH914" s="329">
        <f t="shared" si="2003"/>
        <v>0</v>
      </c>
      <c r="DI914" s="329">
        <f t="shared" si="2004"/>
        <v>0</v>
      </c>
      <c r="DJ914" s="329">
        <f t="shared" si="2005"/>
        <v>0</v>
      </c>
      <c r="DK914" s="329">
        <f t="shared" si="2006"/>
        <v>0</v>
      </c>
      <c r="DL914" s="329">
        <f t="shared" si="2007"/>
        <v>0</v>
      </c>
      <c r="DM914" s="329">
        <f t="shared" si="2008"/>
        <v>0</v>
      </c>
      <c r="DN914" s="170">
        <f t="shared" si="1923"/>
        <v>0</v>
      </c>
      <c r="DO914" s="208">
        <f t="shared" si="1924"/>
        <v>0</v>
      </c>
      <c r="DP914" s="328">
        <v>42.4</v>
      </c>
      <c r="DQ914" s="328">
        <f t="shared" si="2009"/>
        <v>0</v>
      </c>
      <c r="DR914" s="329">
        <f t="shared" si="2010"/>
        <v>0</v>
      </c>
      <c r="DS914" s="329">
        <f t="shared" si="2011"/>
        <v>0</v>
      </c>
      <c r="DT914" s="329">
        <f t="shared" si="2012"/>
        <v>0</v>
      </c>
      <c r="DU914" s="329">
        <f t="shared" si="2013"/>
        <v>0</v>
      </c>
      <c r="DV914" s="329">
        <f t="shared" si="2014"/>
        <v>0</v>
      </c>
      <c r="DW914" s="329">
        <f t="shared" si="2015"/>
        <v>0</v>
      </c>
      <c r="DX914" s="170">
        <f t="shared" si="1925"/>
        <v>0</v>
      </c>
      <c r="DY914" s="208">
        <f t="shared" si="1926"/>
        <v>0</v>
      </c>
      <c r="DZ914" s="328">
        <v>42.4</v>
      </c>
      <c r="EA914" s="328">
        <f t="shared" si="2016"/>
        <v>0</v>
      </c>
      <c r="EB914" s="329">
        <f t="shared" si="2017"/>
        <v>0</v>
      </c>
      <c r="EC914" s="329">
        <f t="shared" si="2018"/>
        <v>0</v>
      </c>
      <c r="ED914" s="329">
        <f t="shared" si="2019"/>
        <v>0</v>
      </c>
      <c r="EE914" s="329">
        <f t="shared" si="2020"/>
        <v>0</v>
      </c>
      <c r="EF914" s="329">
        <f t="shared" si="2021"/>
        <v>0</v>
      </c>
      <c r="EG914" s="329">
        <f t="shared" si="2022"/>
        <v>0</v>
      </c>
      <c r="EH914" s="170">
        <f t="shared" si="1927"/>
        <v>0</v>
      </c>
      <c r="EI914" s="208">
        <f t="shared" si="1928"/>
        <v>0</v>
      </c>
      <c r="EJ914" s="328">
        <v>42.4</v>
      </c>
      <c r="EK914" s="328">
        <f t="shared" si="2023"/>
        <v>0</v>
      </c>
      <c r="EL914" s="329">
        <f t="shared" si="2024"/>
        <v>0</v>
      </c>
      <c r="EM914" s="329">
        <f t="shared" si="2025"/>
        <v>0</v>
      </c>
      <c r="EN914" s="329">
        <f t="shared" si="2026"/>
        <v>0</v>
      </c>
      <c r="EO914" s="329">
        <f t="shared" si="2027"/>
        <v>0</v>
      </c>
      <c r="EP914" s="329">
        <f t="shared" si="2028"/>
        <v>0</v>
      </c>
      <c r="EQ914" s="329">
        <f t="shared" si="2029"/>
        <v>0</v>
      </c>
      <c r="ER914" s="170">
        <f t="shared" si="1929"/>
        <v>0</v>
      </c>
      <c r="ES914" s="208">
        <f t="shared" si="1930"/>
        <v>0</v>
      </c>
      <c r="ET914" s="328">
        <v>42.4</v>
      </c>
      <c r="EU914" s="328">
        <f t="shared" si="2030"/>
        <v>0</v>
      </c>
      <c r="EV914" s="329">
        <f t="shared" si="2031"/>
        <v>0</v>
      </c>
      <c r="EW914" s="329">
        <f t="shared" si="2032"/>
        <v>0</v>
      </c>
      <c r="EX914" s="329">
        <f t="shared" si="2033"/>
        <v>0</v>
      </c>
      <c r="EY914" s="329">
        <f t="shared" si="2034"/>
        <v>0</v>
      </c>
      <c r="EZ914" s="329">
        <f t="shared" si="2035"/>
        <v>0</v>
      </c>
      <c r="FA914" s="329">
        <f t="shared" si="2036"/>
        <v>0</v>
      </c>
      <c r="FB914" s="170">
        <f t="shared" si="1931"/>
        <v>0</v>
      </c>
      <c r="FC914" s="208">
        <f t="shared" si="1932"/>
        <v>0</v>
      </c>
      <c r="FD914" s="328">
        <v>42.4</v>
      </c>
      <c r="FE914" s="328">
        <f t="shared" si="2037"/>
        <v>0</v>
      </c>
      <c r="FF914" s="329">
        <f t="shared" si="2038"/>
        <v>0</v>
      </c>
      <c r="FG914" s="329">
        <f t="shared" si="2039"/>
        <v>0</v>
      </c>
      <c r="FH914" s="329">
        <f t="shared" si="2040"/>
        <v>0</v>
      </c>
      <c r="FI914" s="329">
        <f t="shared" si="2041"/>
        <v>0</v>
      </c>
      <c r="FJ914" s="329">
        <f t="shared" si="2042"/>
        <v>0</v>
      </c>
      <c r="FK914" s="329">
        <f t="shared" si="2043"/>
        <v>0</v>
      </c>
      <c r="FL914" s="170">
        <f t="shared" si="2098"/>
        <v>0</v>
      </c>
      <c r="FM914" s="208">
        <f t="shared" si="1933"/>
        <v>0</v>
      </c>
      <c r="FN914" s="328">
        <v>42.4</v>
      </c>
      <c r="FO914" s="328">
        <f t="shared" si="2070"/>
        <v>0</v>
      </c>
      <c r="FP914" s="329">
        <f t="shared" si="2071"/>
        <v>0</v>
      </c>
      <c r="FQ914" s="329">
        <f t="shared" si="2072"/>
        <v>0</v>
      </c>
      <c r="FR914" s="329">
        <f t="shared" si="2073"/>
        <v>0</v>
      </c>
      <c r="FS914" s="329">
        <f t="shared" si="2074"/>
        <v>0</v>
      </c>
      <c r="FT914" s="329">
        <f t="shared" si="2075"/>
        <v>0</v>
      </c>
      <c r="FU914" s="329">
        <f t="shared" si="2076"/>
        <v>0</v>
      </c>
      <c r="FV914" s="170">
        <f t="shared" si="2099"/>
        <v>0</v>
      </c>
      <c r="FW914" s="208">
        <f t="shared" si="1934"/>
        <v>0</v>
      </c>
      <c r="FX914" s="328">
        <v>42.4</v>
      </c>
      <c r="FY914" s="328">
        <f t="shared" si="2077"/>
        <v>0</v>
      </c>
      <c r="FZ914" s="329">
        <f t="shared" si="2078"/>
        <v>0</v>
      </c>
      <c r="GA914" s="329">
        <f t="shared" si="2079"/>
        <v>0</v>
      </c>
      <c r="GB914" s="329">
        <f t="shared" si="2080"/>
        <v>0</v>
      </c>
      <c r="GC914" s="329">
        <f t="shared" si="2081"/>
        <v>0</v>
      </c>
      <c r="GD914" s="329">
        <f t="shared" si="2082"/>
        <v>0</v>
      </c>
      <c r="GE914" s="329">
        <f t="shared" si="2083"/>
        <v>0</v>
      </c>
      <c r="GF914" s="170">
        <f t="shared" si="2100"/>
        <v>0</v>
      </c>
      <c r="GG914" s="208">
        <f t="shared" si="1935"/>
        <v>0</v>
      </c>
      <c r="GH914" s="328">
        <v>42.4</v>
      </c>
      <c r="GI914" s="328">
        <f t="shared" si="2084"/>
        <v>0</v>
      </c>
      <c r="GJ914" s="329">
        <f t="shared" si="2085"/>
        <v>0</v>
      </c>
      <c r="GK914" s="329">
        <f t="shared" si="2086"/>
        <v>0</v>
      </c>
      <c r="GL914" s="329">
        <f t="shared" si="2087"/>
        <v>0</v>
      </c>
      <c r="GM914" s="329">
        <f t="shared" si="2088"/>
        <v>0</v>
      </c>
      <c r="GN914" s="329">
        <f t="shared" si="2089"/>
        <v>0</v>
      </c>
      <c r="GO914" s="329">
        <f t="shared" si="2090"/>
        <v>0</v>
      </c>
      <c r="GP914" s="170">
        <f t="shared" si="2101"/>
        <v>0</v>
      </c>
      <c r="GQ914" s="208">
        <f t="shared" si="1936"/>
        <v>0</v>
      </c>
      <c r="GR914" s="328">
        <v>42.4</v>
      </c>
      <c r="GS914" s="328">
        <f t="shared" si="2091"/>
        <v>0</v>
      </c>
      <c r="GT914" s="329">
        <f t="shared" si="2092"/>
        <v>0</v>
      </c>
      <c r="GU914" s="329">
        <f t="shared" si="2093"/>
        <v>0</v>
      </c>
      <c r="GV914" s="329">
        <f t="shared" si="2094"/>
        <v>0</v>
      </c>
      <c r="GW914" s="329">
        <f t="shared" si="2095"/>
        <v>0</v>
      </c>
      <c r="GX914" s="329">
        <f t="shared" si="2096"/>
        <v>0</v>
      </c>
      <c r="GY914" s="329">
        <f t="shared" si="2097"/>
        <v>0</v>
      </c>
      <c r="GZ914" s="170">
        <f t="shared" si="2102"/>
        <v>0</v>
      </c>
      <c r="HA914" s="208">
        <f t="shared" si="1937"/>
        <v>0</v>
      </c>
      <c r="HB914" s="328">
        <v>42.4</v>
      </c>
      <c r="HC914" s="328">
        <f t="shared" si="1938"/>
        <v>0</v>
      </c>
      <c r="HD914" s="329">
        <f t="shared" si="2044"/>
        <v>0</v>
      </c>
      <c r="HE914" s="329">
        <f t="shared" si="2045"/>
        <v>0</v>
      </c>
      <c r="HF914" s="329">
        <f t="shared" si="2046"/>
        <v>0</v>
      </c>
      <c r="HG914" s="329">
        <f t="shared" si="2047"/>
        <v>0</v>
      </c>
      <c r="HH914" s="329">
        <f t="shared" si="2048"/>
        <v>0</v>
      </c>
      <c r="HI914" s="329">
        <f t="shared" si="2049"/>
        <v>0</v>
      </c>
      <c r="HJ914" s="170">
        <f t="shared" si="2103"/>
        <v>0</v>
      </c>
      <c r="HK914" s="208">
        <f t="shared" si="1939"/>
        <v>0</v>
      </c>
      <c r="HL914" s="328">
        <v>42.4</v>
      </c>
      <c r="HM914" s="328">
        <f t="shared" si="1940"/>
        <v>0</v>
      </c>
      <c r="HN914" s="329">
        <f t="shared" si="2050"/>
        <v>0</v>
      </c>
      <c r="HO914" s="329">
        <f t="shared" si="2051"/>
        <v>0</v>
      </c>
      <c r="HP914" s="329">
        <f t="shared" si="2052"/>
        <v>0</v>
      </c>
      <c r="HQ914" s="329">
        <f t="shared" si="2053"/>
        <v>0</v>
      </c>
      <c r="HR914" s="329">
        <f t="shared" si="2054"/>
        <v>0</v>
      </c>
      <c r="HS914" s="329">
        <f t="shared" si="2055"/>
        <v>0</v>
      </c>
      <c r="HT914" s="170">
        <f t="shared" si="1941"/>
        <v>0</v>
      </c>
      <c r="HU914" s="208">
        <f t="shared" si="1942"/>
        <v>0</v>
      </c>
      <c r="HV914" s="328">
        <v>42.4</v>
      </c>
      <c r="HW914" s="328">
        <f t="shared" si="2056"/>
        <v>0</v>
      </c>
      <c r="HX914" s="329">
        <f t="shared" si="2057"/>
        <v>0</v>
      </c>
      <c r="HY914" s="329">
        <f t="shared" si="2058"/>
        <v>0</v>
      </c>
      <c r="HZ914" s="329">
        <f t="shared" si="2059"/>
        <v>0</v>
      </c>
      <c r="IA914" s="329">
        <f t="shared" si="2060"/>
        <v>0</v>
      </c>
      <c r="IB914" s="329">
        <f t="shared" si="2061"/>
        <v>0</v>
      </c>
      <c r="IC914" s="329">
        <f t="shared" si="2062"/>
        <v>0</v>
      </c>
      <c r="ID914" s="170">
        <f t="shared" si="1943"/>
        <v>0</v>
      </c>
      <c r="IE914" s="208">
        <f t="shared" si="1944"/>
        <v>0</v>
      </c>
      <c r="IF914" s="328">
        <v>42.4</v>
      </c>
      <c r="IG914" s="328">
        <f t="shared" si="2063"/>
        <v>0</v>
      </c>
      <c r="IH914" s="329">
        <f t="shared" si="2064"/>
        <v>0</v>
      </c>
      <c r="II914" s="329">
        <f t="shared" si="2065"/>
        <v>0</v>
      </c>
      <c r="IJ914" s="329">
        <f t="shared" si="2066"/>
        <v>0</v>
      </c>
      <c r="IK914" s="329">
        <f t="shared" si="2067"/>
        <v>0</v>
      </c>
      <c r="IL914" s="329">
        <f t="shared" si="2068"/>
        <v>0</v>
      </c>
      <c r="IM914" s="329">
        <f t="shared" si="2069"/>
        <v>0</v>
      </c>
      <c r="IN914" s="170">
        <f t="shared" si="2104"/>
        <v>0</v>
      </c>
    </row>
    <row r="915" spans="1:248">
      <c r="A915" s="318"/>
      <c r="B915" s="318"/>
      <c r="C915" s="318"/>
      <c r="D915" s="318"/>
      <c r="E915" s="318"/>
      <c r="F915" s="318"/>
      <c r="G915" s="318"/>
      <c r="H915" s="318"/>
      <c r="I915" s="318"/>
      <c r="K915" s="318"/>
      <c r="L915" s="318"/>
      <c r="M915" s="318"/>
      <c r="N915" s="318"/>
      <c r="O915" s="318"/>
      <c r="P915" s="318"/>
      <c r="Q915" s="318"/>
      <c r="R915" s="318"/>
      <c r="S915" s="208">
        <f t="shared" si="1945"/>
        <v>0</v>
      </c>
      <c r="T915" s="328">
        <v>42.5</v>
      </c>
      <c r="U915" s="328">
        <f t="shared" si="1946"/>
        <v>0</v>
      </c>
      <c r="V915" s="329">
        <f t="shared" si="1947"/>
        <v>0</v>
      </c>
      <c r="W915" s="329">
        <f t="shared" si="1948"/>
        <v>0</v>
      </c>
      <c r="X915" s="329">
        <f t="shared" si="1949"/>
        <v>0</v>
      </c>
      <c r="Y915" s="329">
        <f t="shared" si="1950"/>
        <v>0</v>
      </c>
      <c r="Z915" s="329">
        <f t="shared" si="1951"/>
        <v>0</v>
      </c>
      <c r="AA915" s="329">
        <f t="shared" si="1952"/>
        <v>0</v>
      </c>
      <c r="AB915" s="170">
        <f t="shared" si="1898"/>
        <v>0</v>
      </c>
      <c r="AC915" s="208">
        <f t="shared" si="1899"/>
        <v>0</v>
      </c>
      <c r="AD915" s="328">
        <v>42.5</v>
      </c>
      <c r="AE915" s="328">
        <f t="shared" si="1953"/>
        <v>0</v>
      </c>
      <c r="AF915" s="329">
        <f t="shared" si="1954"/>
        <v>0</v>
      </c>
      <c r="AG915" s="329">
        <f t="shared" si="1955"/>
        <v>0</v>
      </c>
      <c r="AH915" s="329">
        <f t="shared" si="1956"/>
        <v>0</v>
      </c>
      <c r="AI915" s="329">
        <f t="shared" si="1957"/>
        <v>0</v>
      </c>
      <c r="AJ915" s="329">
        <f t="shared" si="1958"/>
        <v>0</v>
      </c>
      <c r="AK915" s="329">
        <f t="shared" si="1959"/>
        <v>0</v>
      </c>
      <c r="AL915" s="170">
        <f t="shared" si="1900"/>
        <v>0</v>
      </c>
      <c r="AM915" s="208">
        <f t="shared" si="1901"/>
        <v>0</v>
      </c>
      <c r="AN915" s="328">
        <v>42.5</v>
      </c>
      <c r="AO915" s="328">
        <f t="shared" si="1960"/>
        <v>0</v>
      </c>
      <c r="AP915" s="329">
        <f t="shared" si="1961"/>
        <v>0</v>
      </c>
      <c r="AQ915" s="329">
        <f t="shared" si="1962"/>
        <v>0</v>
      </c>
      <c r="AR915" s="329">
        <f t="shared" si="1963"/>
        <v>0</v>
      </c>
      <c r="AS915" s="329">
        <f t="shared" si="1964"/>
        <v>0</v>
      </c>
      <c r="AT915" s="329">
        <f t="shared" si="1965"/>
        <v>0</v>
      </c>
      <c r="AU915" s="329">
        <f t="shared" si="1966"/>
        <v>0</v>
      </c>
      <c r="AV915" s="170">
        <f t="shared" si="1902"/>
        <v>0</v>
      </c>
      <c r="AW915" s="208">
        <f t="shared" si="1903"/>
        <v>0</v>
      </c>
      <c r="AX915" s="328">
        <v>42.5</v>
      </c>
      <c r="AY915" s="328">
        <f t="shared" si="1967"/>
        <v>0</v>
      </c>
      <c r="AZ915" s="329">
        <f t="shared" si="1968"/>
        <v>0</v>
      </c>
      <c r="BA915" s="329">
        <f t="shared" si="1969"/>
        <v>0</v>
      </c>
      <c r="BB915" s="329">
        <f t="shared" si="1970"/>
        <v>0</v>
      </c>
      <c r="BC915" s="329">
        <f t="shared" si="1971"/>
        <v>0</v>
      </c>
      <c r="BD915" s="329">
        <f t="shared" si="1972"/>
        <v>0</v>
      </c>
      <c r="BE915" s="329">
        <f t="shared" si="1973"/>
        <v>0</v>
      </c>
      <c r="BF915" s="170">
        <f t="shared" si="1904"/>
        <v>0</v>
      </c>
      <c r="BG915" s="208">
        <f t="shared" si="1905"/>
        <v>0</v>
      </c>
      <c r="BH915" s="328">
        <v>42.5</v>
      </c>
      <c r="BI915" s="328">
        <f t="shared" si="1906"/>
        <v>0</v>
      </c>
      <c r="BJ915" s="329">
        <f t="shared" si="1907"/>
        <v>0</v>
      </c>
      <c r="BK915" s="329">
        <f t="shared" si="1908"/>
        <v>0</v>
      </c>
      <c r="BL915" s="329">
        <f t="shared" si="1909"/>
        <v>0</v>
      </c>
      <c r="BM915" s="329">
        <f t="shared" si="1910"/>
        <v>0</v>
      </c>
      <c r="BN915" s="329">
        <f t="shared" si="1911"/>
        <v>0</v>
      </c>
      <c r="BO915" s="329">
        <f t="shared" si="1912"/>
        <v>0</v>
      </c>
      <c r="BP915" s="170">
        <f t="shared" si="1913"/>
        <v>0</v>
      </c>
      <c r="BQ915" s="208">
        <f t="shared" si="1914"/>
        <v>0</v>
      </c>
      <c r="BR915" s="328">
        <v>42.5</v>
      </c>
      <c r="BS915" s="328">
        <f t="shared" si="1974"/>
        <v>0</v>
      </c>
      <c r="BT915" s="329">
        <f t="shared" si="1975"/>
        <v>0</v>
      </c>
      <c r="BU915" s="329">
        <f t="shared" si="1976"/>
        <v>0</v>
      </c>
      <c r="BV915" s="329">
        <f t="shared" si="1977"/>
        <v>0</v>
      </c>
      <c r="BW915" s="329">
        <f t="shared" si="1978"/>
        <v>0</v>
      </c>
      <c r="BX915" s="329">
        <f t="shared" si="1979"/>
        <v>0</v>
      </c>
      <c r="BY915" s="329">
        <f t="shared" si="1980"/>
        <v>0</v>
      </c>
      <c r="BZ915" s="170">
        <f t="shared" si="1915"/>
        <v>0</v>
      </c>
      <c r="CA915" s="208">
        <f t="shared" si="1916"/>
        <v>0</v>
      </c>
      <c r="CB915" s="328">
        <v>42.5</v>
      </c>
      <c r="CC915" s="328">
        <f t="shared" si="1981"/>
        <v>0</v>
      </c>
      <c r="CD915" s="329">
        <f t="shared" si="1982"/>
        <v>0</v>
      </c>
      <c r="CE915" s="329">
        <f t="shared" si="1983"/>
        <v>0</v>
      </c>
      <c r="CF915" s="329">
        <f t="shared" si="1984"/>
        <v>0</v>
      </c>
      <c r="CG915" s="329">
        <f t="shared" si="1985"/>
        <v>0</v>
      </c>
      <c r="CH915" s="329">
        <f t="shared" si="1986"/>
        <v>0</v>
      </c>
      <c r="CI915" s="329">
        <f t="shared" si="1987"/>
        <v>0</v>
      </c>
      <c r="CJ915" s="170">
        <f t="shared" si="1917"/>
        <v>0</v>
      </c>
      <c r="CK915" s="208">
        <f t="shared" si="1918"/>
        <v>0</v>
      </c>
      <c r="CL915" s="328">
        <v>42.5</v>
      </c>
      <c r="CM915" s="328">
        <f t="shared" si="1988"/>
        <v>0</v>
      </c>
      <c r="CN915" s="329">
        <f t="shared" si="1989"/>
        <v>0</v>
      </c>
      <c r="CO915" s="329">
        <f t="shared" si="1990"/>
        <v>0</v>
      </c>
      <c r="CP915" s="329">
        <f t="shared" si="1991"/>
        <v>0</v>
      </c>
      <c r="CQ915" s="329">
        <f t="shared" si="1992"/>
        <v>0</v>
      </c>
      <c r="CR915" s="329">
        <f t="shared" si="1993"/>
        <v>0</v>
      </c>
      <c r="CS915" s="329">
        <f t="shared" si="1994"/>
        <v>0</v>
      </c>
      <c r="CT915" s="170">
        <f t="shared" si="1919"/>
        <v>0</v>
      </c>
      <c r="CU915" s="208">
        <f t="shared" si="1920"/>
        <v>0</v>
      </c>
      <c r="CV915" s="328">
        <v>42.5</v>
      </c>
      <c r="CW915" s="328">
        <f t="shared" si="1995"/>
        <v>0</v>
      </c>
      <c r="CX915" s="329">
        <f t="shared" si="1996"/>
        <v>0</v>
      </c>
      <c r="CY915" s="329">
        <f t="shared" si="1997"/>
        <v>0</v>
      </c>
      <c r="CZ915" s="329">
        <f t="shared" si="1998"/>
        <v>0</v>
      </c>
      <c r="DA915" s="329">
        <f t="shared" si="1999"/>
        <v>0</v>
      </c>
      <c r="DB915" s="329">
        <f t="shared" si="2000"/>
        <v>0</v>
      </c>
      <c r="DC915" s="329">
        <f t="shared" si="2001"/>
        <v>0</v>
      </c>
      <c r="DD915" s="170">
        <f t="shared" si="1921"/>
        <v>0</v>
      </c>
      <c r="DE915" s="208">
        <f t="shared" si="1922"/>
        <v>0</v>
      </c>
      <c r="DF915" s="328">
        <v>42.5</v>
      </c>
      <c r="DG915" s="328">
        <f t="shared" si="2002"/>
        <v>0</v>
      </c>
      <c r="DH915" s="329">
        <f t="shared" si="2003"/>
        <v>0</v>
      </c>
      <c r="DI915" s="329">
        <f t="shared" si="2004"/>
        <v>0</v>
      </c>
      <c r="DJ915" s="329">
        <f t="shared" si="2005"/>
        <v>0</v>
      </c>
      <c r="DK915" s="329">
        <f t="shared" si="2006"/>
        <v>0</v>
      </c>
      <c r="DL915" s="329">
        <f t="shared" si="2007"/>
        <v>0</v>
      </c>
      <c r="DM915" s="329">
        <f t="shared" si="2008"/>
        <v>0</v>
      </c>
      <c r="DN915" s="170">
        <f t="shared" si="1923"/>
        <v>0</v>
      </c>
      <c r="DO915" s="208">
        <f t="shared" si="1924"/>
        <v>0</v>
      </c>
      <c r="DP915" s="328">
        <v>42.5</v>
      </c>
      <c r="DQ915" s="328">
        <f t="shared" si="2009"/>
        <v>0</v>
      </c>
      <c r="DR915" s="329">
        <f t="shared" si="2010"/>
        <v>0</v>
      </c>
      <c r="DS915" s="329">
        <f t="shared" si="2011"/>
        <v>0</v>
      </c>
      <c r="DT915" s="329">
        <f t="shared" si="2012"/>
        <v>0</v>
      </c>
      <c r="DU915" s="329">
        <f t="shared" si="2013"/>
        <v>0</v>
      </c>
      <c r="DV915" s="329">
        <f t="shared" si="2014"/>
        <v>0</v>
      </c>
      <c r="DW915" s="329">
        <f t="shared" si="2015"/>
        <v>0</v>
      </c>
      <c r="DX915" s="170">
        <f t="shared" si="1925"/>
        <v>0</v>
      </c>
      <c r="DY915" s="208">
        <f t="shared" si="1926"/>
        <v>0</v>
      </c>
      <c r="DZ915" s="328">
        <v>42.5</v>
      </c>
      <c r="EA915" s="328">
        <f t="shared" si="2016"/>
        <v>0</v>
      </c>
      <c r="EB915" s="329">
        <f t="shared" si="2017"/>
        <v>0</v>
      </c>
      <c r="EC915" s="329">
        <f t="shared" si="2018"/>
        <v>0</v>
      </c>
      <c r="ED915" s="329">
        <f t="shared" si="2019"/>
        <v>0</v>
      </c>
      <c r="EE915" s="329">
        <f t="shared" si="2020"/>
        <v>0</v>
      </c>
      <c r="EF915" s="329">
        <f t="shared" si="2021"/>
        <v>0</v>
      </c>
      <c r="EG915" s="329">
        <f t="shared" si="2022"/>
        <v>0</v>
      </c>
      <c r="EH915" s="170">
        <f t="shared" si="1927"/>
        <v>0</v>
      </c>
      <c r="EI915" s="208">
        <f t="shared" si="1928"/>
        <v>0</v>
      </c>
      <c r="EJ915" s="328">
        <v>42.5</v>
      </c>
      <c r="EK915" s="328">
        <f t="shared" si="2023"/>
        <v>0</v>
      </c>
      <c r="EL915" s="329">
        <f t="shared" si="2024"/>
        <v>0</v>
      </c>
      <c r="EM915" s="329">
        <f t="shared" si="2025"/>
        <v>0</v>
      </c>
      <c r="EN915" s="329">
        <f t="shared" si="2026"/>
        <v>0</v>
      </c>
      <c r="EO915" s="329">
        <f t="shared" si="2027"/>
        <v>0</v>
      </c>
      <c r="EP915" s="329">
        <f t="shared" si="2028"/>
        <v>0</v>
      </c>
      <c r="EQ915" s="329">
        <f t="shared" si="2029"/>
        <v>0</v>
      </c>
      <c r="ER915" s="170">
        <f t="shared" si="1929"/>
        <v>0</v>
      </c>
      <c r="ES915" s="208">
        <f t="shared" si="1930"/>
        <v>0</v>
      </c>
      <c r="ET915" s="328">
        <v>42.5</v>
      </c>
      <c r="EU915" s="328">
        <f t="shared" si="2030"/>
        <v>0</v>
      </c>
      <c r="EV915" s="329">
        <f t="shared" si="2031"/>
        <v>0</v>
      </c>
      <c r="EW915" s="329">
        <f t="shared" si="2032"/>
        <v>0</v>
      </c>
      <c r="EX915" s="329">
        <f t="shared" si="2033"/>
        <v>0</v>
      </c>
      <c r="EY915" s="329">
        <f t="shared" si="2034"/>
        <v>0</v>
      </c>
      <c r="EZ915" s="329">
        <f t="shared" si="2035"/>
        <v>0</v>
      </c>
      <c r="FA915" s="329">
        <f t="shared" si="2036"/>
        <v>0</v>
      </c>
      <c r="FB915" s="170">
        <f t="shared" si="1931"/>
        <v>0</v>
      </c>
      <c r="FC915" s="208">
        <f t="shared" si="1932"/>
        <v>0</v>
      </c>
      <c r="FD915" s="328">
        <v>42.5</v>
      </c>
      <c r="FE915" s="328">
        <f t="shared" si="2037"/>
        <v>0</v>
      </c>
      <c r="FF915" s="329">
        <f t="shared" si="2038"/>
        <v>0</v>
      </c>
      <c r="FG915" s="329">
        <f t="shared" si="2039"/>
        <v>0</v>
      </c>
      <c r="FH915" s="329">
        <f t="shared" si="2040"/>
        <v>0</v>
      </c>
      <c r="FI915" s="329">
        <f t="shared" si="2041"/>
        <v>0</v>
      </c>
      <c r="FJ915" s="329">
        <f t="shared" si="2042"/>
        <v>0</v>
      </c>
      <c r="FK915" s="329">
        <f t="shared" si="2043"/>
        <v>0</v>
      </c>
      <c r="FL915" s="170">
        <f t="shared" si="2098"/>
        <v>0</v>
      </c>
      <c r="FM915" s="208">
        <f t="shared" si="1933"/>
        <v>0</v>
      </c>
      <c r="FN915" s="328">
        <v>42.5</v>
      </c>
      <c r="FO915" s="328">
        <f t="shared" si="2070"/>
        <v>0</v>
      </c>
      <c r="FP915" s="329">
        <f t="shared" si="2071"/>
        <v>0</v>
      </c>
      <c r="FQ915" s="329">
        <f t="shared" si="2072"/>
        <v>0</v>
      </c>
      <c r="FR915" s="329">
        <f t="shared" si="2073"/>
        <v>0</v>
      </c>
      <c r="FS915" s="329">
        <f t="shared" si="2074"/>
        <v>0</v>
      </c>
      <c r="FT915" s="329">
        <f t="shared" si="2075"/>
        <v>0</v>
      </c>
      <c r="FU915" s="329">
        <f t="shared" si="2076"/>
        <v>0</v>
      </c>
      <c r="FV915" s="170">
        <f t="shared" si="2099"/>
        <v>0</v>
      </c>
      <c r="FW915" s="208">
        <f t="shared" si="1934"/>
        <v>0</v>
      </c>
      <c r="FX915" s="328">
        <v>42.5</v>
      </c>
      <c r="FY915" s="328">
        <f t="shared" si="2077"/>
        <v>0</v>
      </c>
      <c r="FZ915" s="329">
        <f t="shared" si="2078"/>
        <v>0</v>
      </c>
      <c r="GA915" s="329">
        <f t="shared" si="2079"/>
        <v>0</v>
      </c>
      <c r="GB915" s="329">
        <f t="shared" si="2080"/>
        <v>0</v>
      </c>
      <c r="GC915" s="329">
        <f t="shared" si="2081"/>
        <v>0</v>
      </c>
      <c r="GD915" s="329">
        <f t="shared" si="2082"/>
        <v>0</v>
      </c>
      <c r="GE915" s="329">
        <f t="shared" si="2083"/>
        <v>0</v>
      </c>
      <c r="GF915" s="170">
        <f t="shared" si="2100"/>
        <v>0</v>
      </c>
      <c r="GG915" s="208">
        <f t="shared" si="1935"/>
        <v>0</v>
      </c>
      <c r="GH915" s="328">
        <v>42.5</v>
      </c>
      <c r="GI915" s="328">
        <f t="shared" si="2084"/>
        <v>0</v>
      </c>
      <c r="GJ915" s="329">
        <f t="shared" si="2085"/>
        <v>0</v>
      </c>
      <c r="GK915" s="329">
        <f t="shared" si="2086"/>
        <v>0</v>
      </c>
      <c r="GL915" s="329">
        <f t="shared" si="2087"/>
        <v>0</v>
      </c>
      <c r="GM915" s="329">
        <f t="shared" si="2088"/>
        <v>0</v>
      </c>
      <c r="GN915" s="329">
        <f t="shared" si="2089"/>
        <v>0</v>
      </c>
      <c r="GO915" s="329">
        <f t="shared" si="2090"/>
        <v>0</v>
      </c>
      <c r="GP915" s="170">
        <f t="shared" si="2101"/>
        <v>0</v>
      </c>
      <c r="GQ915" s="208">
        <f t="shared" si="1936"/>
        <v>0</v>
      </c>
      <c r="GR915" s="328">
        <v>42.5</v>
      </c>
      <c r="GS915" s="328">
        <f t="shared" si="2091"/>
        <v>0</v>
      </c>
      <c r="GT915" s="329">
        <f t="shared" si="2092"/>
        <v>0</v>
      </c>
      <c r="GU915" s="329">
        <f t="shared" si="2093"/>
        <v>0</v>
      </c>
      <c r="GV915" s="329">
        <f t="shared" si="2094"/>
        <v>0</v>
      </c>
      <c r="GW915" s="329">
        <f t="shared" si="2095"/>
        <v>0</v>
      </c>
      <c r="GX915" s="329">
        <f t="shared" si="2096"/>
        <v>0</v>
      </c>
      <c r="GY915" s="329">
        <f t="shared" si="2097"/>
        <v>0</v>
      </c>
      <c r="GZ915" s="170">
        <f t="shared" si="2102"/>
        <v>0</v>
      </c>
      <c r="HA915" s="208">
        <f t="shared" si="1937"/>
        <v>0</v>
      </c>
      <c r="HB915" s="328">
        <v>42.5</v>
      </c>
      <c r="HC915" s="328">
        <f t="shared" si="1938"/>
        <v>0</v>
      </c>
      <c r="HD915" s="329">
        <f t="shared" si="2044"/>
        <v>0</v>
      </c>
      <c r="HE915" s="329">
        <f t="shared" si="2045"/>
        <v>0</v>
      </c>
      <c r="HF915" s="329">
        <f t="shared" si="2046"/>
        <v>0</v>
      </c>
      <c r="HG915" s="329">
        <f t="shared" si="2047"/>
        <v>0</v>
      </c>
      <c r="HH915" s="329">
        <f t="shared" si="2048"/>
        <v>0</v>
      </c>
      <c r="HI915" s="329">
        <f t="shared" si="2049"/>
        <v>0</v>
      </c>
      <c r="HJ915" s="170">
        <f t="shared" si="2103"/>
        <v>0</v>
      </c>
      <c r="HK915" s="208">
        <f t="shared" si="1939"/>
        <v>0</v>
      </c>
      <c r="HL915" s="328">
        <v>42.5</v>
      </c>
      <c r="HM915" s="328">
        <f t="shared" si="1940"/>
        <v>0</v>
      </c>
      <c r="HN915" s="329">
        <f t="shared" si="2050"/>
        <v>0</v>
      </c>
      <c r="HO915" s="329">
        <f t="shared" si="2051"/>
        <v>0</v>
      </c>
      <c r="HP915" s="329">
        <f t="shared" si="2052"/>
        <v>0</v>
      </c>
      <c r="HQ915" s="329">
        <f t="shared" si="2053"/>
        <v>0</v>
      </c>
      <c r="HR915" s="329">
        <f t="shared" si="2054"/>
        <v>0</v>
      </c>
      <c r="HS915" s="329">
        <f t="shared" si="2055"/>
        <v>0</v>
      </c>
      <c r="HT915" s="170">
        <f t="shared" si="1941"/>
        <v>0</v>
      </c>
      <c r="HU915" s="208">
        <f t="shared" si="1942"/>
        <v>0</v>
      </c>
      <c r="HV915" s="328">
        <v>42.5</v>
      </c>
      <c r="HW915" s="328">
        <f t="shared" si="2056"/>
        <v>0</v>
      </c>
      <c r="HX915" s="329">
        <f t="shared" si="2057"/>
        <v>0</v>
      </c>
      <c r="HY915" s="329">
        <f t="shared" si="2058"/>
        <v>0</v>
      </c>
      <c r="HZ915" s="329">
        <f t="shared" si="2059"/>
        <v>0</v>
      </c>
      <c r="IA915" s="329">
        <f t="shared" si="2060"/>
        <v>0</v>
      </c>
      <c r="IB915" s="329">
        <f t="shared" si="2061"/>
        <v>0</v>
      </c>
      <c r="IC915" s="329">
        <f t="shared" si="2062"/>
        <v>0</v>
      </c>
      <c r="ID915" s="170">
        <f t="shared" si="1943"/>
        <v>0</v>
      </c>
      <c r="IE915" s="208">
        <f t="shared" si="1944"/>
        <v>0</v>
      </c>
      <c r="IF915" s="328">
        <v>42.5</v>
      </c>
      <c r="IG915" s="328">
        <f t="shared" si="2063"/>
        <v>0</v>
      </c>
      <c r="IH915" s="329">
        <f t="shared" si="2064"/>
        <v>0</v>
      </c>
      <c r="II915" s="329">
        <f t="shared" si="2065"/>
        <v>0</v>
      </c>
      <c r="IJ915" s="329">
        <f t="shared" si="2066"/>
        <v>0</v>
      </c>
      <c r="IK915" s="329">
        <f t="shared" si="2067"/>
        <v>0</v>
      </c>
      <c r="IL915" s="329">
        <f t="shared" si="2068"/>
        <v>0</v>
      </c>
      <c r="IM915" s="329">
        <f t="shared" si="2069"/>
        <v>0</v>
      </c>
      <c r="IN915" s="170">
        <f t="shared" si="2104"/>
        <v>0</v>
      </c>
    </row>
    <row r="916" spans="1:248">
      <c r="A916" s="318"/>
      <c r="B916" s="318"/>
      <c r="C916" s="318"/>
      <c r="D916" s="318"/>
      <c r="E916" s="318"/>
      <c r="F916" s="318"/>
      <c r="G916" s="318"/>
      <c r="H916" s="318"/>
      <c r="I916" s="318"/>
      <c r="K916" s="318"/>
      <c r="L916" s="318"/>
      <c r="M916" s="318"/>
      <c r="N916" s="318"/>
      <c r="O916" s="318"/>
      <c r="P916" s="318"/>
      <c r="Q916" s="318"/>
      <c r="R916" s="318"/>
      <c r="S916" s="208">
        <f t="shared" si="1945"/>
        <v>0</v>
      </c>
      <c r="T916" s="328">
        <v>42.6</v>
      </c>
      <c r="U916" s="328">
        <f t="shared" si="1946"/>
        <v>0</v>
      </c>
      <c r="V916" s="329">
        <f t="shared" si="1947"/>
        <v>0</v>
      </c>
      <c r="W916" s="329">
        <f t="shared" si="1948"/>
        <v>0</v>
      </c>
      <c r="X916" s="329">
        <f t="shared" si="1949"/>
        <v>0</v>
      </c>
      <c r="Y916" s="329">
        <f t="shared" si="1950"/>
        <v>0</v>
      </c>
      <c r="Z916" s="329">
        <f t="shared" si="1951"/>
        <v>0</v>
      </c>
      <c r="AA916" s="329">
        <f t="shared" si="1952"/>
        <v>0</v>
      </c>
      <c r="AB916" s="170">
        <f t="shared" si="1898"/>
        <v>0</v>
      </c>
      <c r="AC916" s="208">
        <f t="shared" si="1899"/>
        <v>0</v>
      </c>
      <c r="AD916" s="328">
        <v>42.6</v>
      </c>
      <c r="AE916" s="328">
        <f t="shared" si="1953"/>
        <v>0</v>
      </c>
      <c r="AF916" s="329">
        <f t="shared" si="1954"/>
        <v>0</v>
      </c>
      <c r="AG916" s="329">
        <f t="shared" si="1955"/>
        <v>0</v>
      </c>
      <c r="AH916" s="329">
        <f t="shared" si="1956"/>
        <v>0</v>
      </c>
      <c r="AI916" s="329">
        <f t="shared" si="1957"/>
        <v>0</v>
      </c>
      <c r="AJ916" s="329">
        <f t="shared" si="1958"/>
        <v>0</v>
      </c>
      <c r="AK916" s="329">
        <f t="shared" si="1959"/>
        <v>0</v>
      </c>
      <c r="AL916" s="170">
        <f t="shared" si="1900"/>
        <v>0</v>
      </c>
      <c r="AM916" s="208">
        <f t="shared" si="1901"/>
        <v>0</v>
      </c>
      <c r="AN916" s="328">
        <v>42.6</v>
      </c>
      <c r="AO916" s="328">
        <f t="shared" si="1960"/>
        <v>0</v>
      </c>
      <c r="AP916" s="329">
        <f t="shared" si="1961"/>
        <v>0</v>
      </c>
      <c r="AQ916" s="329">
        <f t="shared" si="1962"/>
        <v>0</v>
      </c>
      <c r="AR916" s="329">
        <f t="shared" si="1963"/>
        <v>0</v>
      </c>
      <c r="AS916" s="329">
        <f t="shared" si="1964"/>
        <v>0</v>
      </c>
      <c r="AT916" s="329">
        <f t="shared" si="1965"/>
        <v>0</v>
      </c>
      <c r="AU916" s="329">
        <f t="shared" si="1966"/>
        <v>0</v>
      </c>
      <c r="AV916" s="170">
        <f t="shared" si="1902"/>
        <v>0</v>
      </c>
      <c r="AW916" s="208">
        <f t="shared" si="1903"/>
        <v>0</v>
      </c>
      <c r="AX916" s="328">
        <v>42.6</v>
      </c>
      <c r="AY916" s="328">
        <f t="shared" si="1967"/>
        <v>0</v>
      </c>
      <c r="AZ916" s="329">
        <f t="shared" si="1968"/>
        <v>0</v>
      </c>
      <c r="BA916" s="329">
        <f t="shared" si="1969"/>
        <v>0</v>
      </c>
      <c r="BB916" s="329">
        <f t="shared" si="1970"/>
        <v>0</v>
      </c>
      <c r="BC916" s="329">
        <f t="shared" si="1971"/>
        <v>0</v>
      </c>
      <c r="BD916" s="329">
        <f t="shared" si="1972"/>
        <v>0</v>
      </c>
      <c r="BE916" s="329">
        <f t="shared" si="1973"/>
        <v>0</v>
      </c>
      <c r="BF916" s="170">
        <f t="shared" si="1904"/>
        <v>0</v>
      </c>
      <c r="BG916" s="208">
        <f t="shared" si="1905"/>
        <v>0</v>
      </c>
      <c r="BH916" s="328">
        <v>42.6</v>
      </c>
      <c r="BI916" s="328">
        <f t="shared" si="1906"/>
        <v>0</v>
      </c>
      <c r="BJ916" s="329">
        <f t="shared" si="1907"/>
        <v>0</v>
      </c>
      <c r="BK916" s="329">
        <f t="shared" si="1908"/>
        <v>0</v>
      </c>
      <c r="BL916" s="329">
        <f t="shared" si="1909"/>
        <v>0</v>
      </c>
      <c r="BM916" s="329">
        <f t="shared" si="1910"/>
        <v>0</v>
      </c>
      <c r="BN916" s="329">
        <f t="shared" si="1911"/>
        <v>0</v>
      </c>
      <c r="BO916" s="329">
        <f t="shared" si="1912"/>
        <v>0</v>
      </c>
      <c r="BP916" s="170">
        <f t="shared" si="1913"/>
        <v>0</v>
      </c>
      <c r="BQ916" s="208">
        <f t="shared" si="1914"/>
        <v>0</v>
      </c>
      <c r="BR916" s="328">
        <v>42.6</v>
      </c>
      <c r="BS916" s="328">
        <f t="shared" si="1974"/>
        <v>0</v>
      </c>
      <c r="BT916" s="329">
        <f t="shared" si="1975"/>
        <v>0</v>
      </c>
      <c r="BU916" s="329">
        <f t="shared" si="1976"/>
        <v>0</v>
      </c>
      <c r="BV916" s="329">
        <f t="shared" si="1977"/>
        <v>0</v>
      </c>
      <c r="BW916" s="329">
        <f t="shared" si="1978"/>
        <v>0</v>
      </c>
      <c r="BX916" s="329">
        <f t="shared" si="1979"/>
        <v>0</v>
      </c>
      <c r="BY916" s="329">
        <f t="shared" si="1980"/>
        <v>0</v>
      </c>
      <c r="BZ916" s="170">
        <f t="shared" si="1915"/>
        <v>0</v>
      </c>
      <c r="CA916" s="208">
        <f t="shared" si="1916"/>
        <v>0</v>
      </c>
      <c r="CB916" s="328">
        <v>42.6</v>
      </c>
      <c r="CC916" s="328">
        <f t="shared" si="1981"/>
        <v>0</v>
      </c>
      <c r="CD916" s="329">
        <f t="shared" si="1982"/>
        <v>0</v>
      </c>
      <c r="CE916" s="329">
        <f t="shared" si="1983"/>
        <v>0</v>
      </c>
      <c r="CF916" s="329">
        <f t="shared" si="1984"/>
        <v>0</v>
      </c>
      <c r="CG916" s="329">
        <f t="shared" si="1985"/>
        <v>0</v>
      </c>
      <c r="CH916" s="329">
        <f t="shared" si="1986"/>
        <v>0</v>
      </c>
      <c r="CI916" s="329">
        <f t="shared" si="1987"/>
        <v>0</v>
      </c>
      <c r="CJ916" s="170">
        <f t="shared" si="1917"/>
        <v>0</v>
      </c>
      <c r="CK916" s="208">
        <f t="shared" si="1918"/>
        <v>0</v>
      </c>
      <c r="CL916" s="328">
        <v>42.6</v>
      </c>
      <c r="CM916" s="328">
        <f t="shared" si="1988"/>
        <v>0</v>
      </c>
      <c r="CN916" s="329">
        <f t="shared" si="1989"/>
        <v>0</v>
      </c>
      <c r="CO916" s="329">
        <f t="shared" si="1990"/>
        <v>0</v>
      </c>
      <c r="CP916" s="329">
        <f t="shared" si="1991"/>
        <v>0</v>
      </c>
      <c r="CQ916" s="329">
        <f t="shared" si="1992"/>
        <v>0</v>
      </c>
      <c r="CR916" s="329">
        <f t="shared" si="1993"/>
        <v>0</v>
      </c>
      <c r="CS916" s="329">
        <f t="shared" si="1994"/>
        <v>0</v>
      </c>
      <c r="CT916" s="170">
        <f t="shared" si="1919"/>
        <v>0</v>
      </c>
      <c r="CU916" s="208">
        <f t="shared" si="1920"/>
        <v>0</v>
      </c>
      <c r="CV916" s="328">
        <v>42.6</v>
      </c>
      <c r="CW916" s="328">
        <f t="shared" si="1995"/>
        <v>0</v>
      </c>
      <c r="CX916" s="329">
        <f t="shared" si="1996"/>
        <v>0</v>
      </c>
      <c r="CY916" s="329">
        <f t="shared" si="1997"/>
        <v>0</v>
      </c>
      <c r="CZ916" s="329">
        <f t="shared" si="1998"/>
        <v>0</v>
      </c>
      <c r="DA916" s="329">
        <f t="shared" si="1999"/>
        <v>0</v>
      </c>
      <c r="DB916" s="329">
        <f t="shared" si="2000"/>
        <v>0</v>
      </c>
      <c r="DC916" s="329">
        <f t="shared" si="2001"/>
        <v>0</v>
      </c>
      <c r="DD916" s="170">
        <f t="shared" si="1921"/>
        <v>0</v>
      </c>
      <c r="DE916" s="208">
        <f t="shared" si="1922"/>
        <v>0</v>
      </c>
      <c r="DF916" s="328">
        <v>42.6</v>
      </c>
      <c r="DG916" s="328">
        <f t="shared" si="2002"/>
        <v>0</v>
      </c>
      <c r="DH916" s="329">
        <f t="shared" si="2003"/>
        <v>0</v>
      </c>
      <c r="DI916" s="329">
        <f t="shared" si="2004"/>
        <v>0</v>
      </c>
      <c r="DJ916" s="329">
        <f t="shared" si="2005"/>
        <v>0</v>
      </c>
      <c r="DK916" s="329">
        <f t="shared" si="2006"/>
        <v>0</v>
      </c>
      <c r="DL916" s="329">
        <f t="shared" si="2007"/>
        <v>0</v>
      </c>
      <c r="DM916" s="329">
        <f t="shared" si="2008"/>
        <v>0</v>
      </c>
      <c r="DN916" s="170">
        <f t="shared" si="1923"/>
        <v>0</v>
      </c>
      <c r="DO916" s="208">
        <f t="shared" si="1924"/>
        <v>0</v>
      </c>
      <c r="DP916" s="328">
        <v>42.6</v>
      </c>
      <c r="DQ916" s="328">
        <f t="shared" si="2009"/>
        <v>0</v>
      </c>
      <c r="DR916" s="329">
        <f t="shared" si="2010"/>
        <v>0</v>
      </c>
      <c r="DS916" s="329">
        <f t="shared" si="2011"/>
        <v>0</v>
      </c>
      <c r="DT916" s="329">
        <f t="shared" si="2012"/>
        <v>0</v>
      </c>
      <c r="DU916" s="329">
        <f t="shared" si="2013"/>
        <v>0</v>
      </c>
      <c r="DV916" s="329">
        <f t="shared" si="2014"/>
        <v>0</v>
      </c>
      <c r="DW916" s="329">
        <f t="shared" si="2015"/>
        <v>0</v>
      </c>
      <c r="DX916" s="170">
        <f t="shared" si="1925"/>
        <v>0</v>
      </c>
      <c r="DY916" s="208">
        <f t="shared" si="1926"/>
        <v>0</v>
      </c>
      <c r="DZ916" s="328">
        <v>42.6</v>
      </c>
      <c r="EA916" s="328">
        <f t="shared" si="2016"/>
        <v>0</v>
      </c>
      <c r="EB916" s="329">
        <f t="shared" si="2017"/>
        <v>0</v>
      </c>
      <c r="EC916" s="329">
        <f t="shared" si="2018"/>
        <v>0</v>
      </c>
      <c r="ED916" s="329">
        <f t="shared" si="2019"/>
        <v>0</v>
      </c>
      <c r="EE916" s="329">
        <f t="shared" si="2020"/>
        <v>0</v>
      </c>
      <c r="EF916" s="329">
        <f t="shared" si="2021"/>
        <v>0</v>
      </c>
      <c r="EG916" s="329">
        <f t="shared" si="2022"/>
        <v>0</v>
      </c>
      <c r="EH916" s="170">
        <f t="shared" si="1927"/>
        <v>0</v>
      </c>
      <c r="EI916" s="208">
        <f t="shared" si="1928"/>
        <v>0</v>
      </c>
      <c r="EJ916" s="328">
        <v>42.6</v>
      </c>
      <c r="EK916" s="328">
        <f t="shared" si="2023"/>
        <v>0</v>
      </c>
      <c r="EL916" s="329">
        <f t="shared" si="2024"/>
        <v>0</v>
      </c>
      <c r="EM916" s="329">
        <f t="shared" si="2025"/>
        <v>0</v>
      </c>
      <c r="EN916" s="329">
        <f t="shared" si="2026"/>
        <v>0</v>
      </c>
      <c r="EO916" s="329">
        <f t="shared" si="2027"/>
        <v>0</v>
      </c>
      <c r="EP916" s="329">
        <f t="shared" si="2028"/>
        <v>0</v>
      </c>
      <c r="EQ916" s="329">
        <f t="shared" si="2029"/>
        <v>0</v>
      </c>
      <c r="ER916" s="170">
        <f t="shared" si="1929"/>
        <v>0</v>
      </c>
      <c r="ES916" s="208">
        <f t="shared" si="1930"/>
        <v>0</v>
      </c>
      <c r="ET916" s="328">
        <v>42.6</v>
      </c>
      <c r="EU916" s="328">
        <f t="shared" si="2030"/>
        <v>0</v>
      </c>
      <c r="EV916" s="329">
        <f t="shared" si="2031"/>
        <v>0</v>
      </c>
      <c r="EW916" s="329">
        <f t="shared" si="2032"/>
        <v>0</v>
      </c>
      <c r="EX916" s="329">
        <f t="shared" si="2033"/>
        <v>0</v>
      </c>
      <c r="EY916" s="329">
        <f t="shared" si="2034"/>
        <v>0</v>
      </c>
      <c r="EZ916" s="329">
        <f t="shared" si="2035"/>
        <v>0</v>
      </c>
      <c r="FA916" s="329">
        <f t="shared" si="2036"/>
        <v>0</v>
      </c>
      <c r="FB916" s="170">
        <f t="shared" si="1931"/>
        <v>0</v>
      </c>
      <c r="FC916" s="208">
        <f t="shared" si="1932"/>
        <v>0</v>
      </c>
      <c r="FD916" s="328">
        <v>42.6</v>
      </c>
      <c r="FE916" s="328">
        <f t="shared" si="2037"/>
        <v>0</v>
      </c>
      <c r="FF916" s="329">
        <f t="shared" si="2038"/>
        <v>0</v>
      </c>
      <c r="FG916" s="329">
        <f t="shared" si="2039"/>
        <v>0</v>
      </c>
      <c r="FH916" s="329">
        <f t="shared" si="2040"/>
        <v>0</v>
      </c>
      <c r="FI916" s="329">
        <f t="shared" si="2041"/>
        <v>0</v>
      </c>
      <c r="FJ916" s="329">
        <f t="shared" si="2042"/>
        <v>0</v>
      </c>
      <c r="FK916" s="329">
        <f t="shared" si="2043"/>
        <v>0</v>
      </c>
      <c r="FL916" s="170">
        <f t="shared" si="2098"/>
        <v>0</v>
      </c>
      <c r="FM916" s="208">
        <f t="shared" si="1933"/>
        <v>0</v>
      </c>
      <c r="FN916" s="328">
        <v>42.6</v>
      </c>
      <c r="FO916" s="328">
        <f t="shared" si="2070"/>
        <v>0</v>
      </c>
      <c r="FP916" s="329">
        <f t="shared" si="2071"/>
        <v>0</v>
      </c>
      <c r="FQ916" s="329">
        <f t="shared" si="2072"/>
        <v>0</v>
      </c>
      <c r="FR916" s="329">
        <f t="shared" si="2073"/>
        <v>0</v>
      </c>
      <c r="FS916" s="329">
        <f t="shared" si="2074"/>
        <v>0</v>
      </c>
      <c r="FT916" s="329">
        <f t="shared" si="2075"/>
        <v>0</v>
      </c>
      <c r="FU916" s="329">
        <f t="shared" si="2076"/>
        <v>0</v>
      </c>
      <c r="FV916" s="170">
        <f t="shared" si="2099"/>
        <v>0</v>
      </c>
      <c r="FW916" s="208">
        <f t="shared" si="1934"/>
        <v>0</v>
      </c>
      <c r="FX916" s="328">
        <v>42.6</v>
      </c>
      <c r="FY916" s="328">
        <f t="shared" si="2077"/>
        <v>0</v>
      </c>
      <c r="FZ916" s="329">
        <f t="shared" si="2078"/>
        <v>0</v>
      </c>
      <c r="GA916" s="329">
        <f t="shared" si="2079"/>
        <v>0</v>
      </c>
      <c r="GB916" s="329">
        <f t="shared" si="2080"/>
        <v>0</v>
      </c>
      <c r="GC916" s="329">
        <f t="shared" si="2081"/>
        <v>0</v>
      </c>
      <c r="GD916" s="329">
        <f t="shared" si="2082"/>
        <v>0</v>
      </c>
      <c r="GE916" s="329">
        <f t="shared" si="2083"/>
        <v>0</v>
      </c>
      <c r="GF916" s="170">
        <f t="shared" si="2100"/>
        <v>0</v>
      </c>
      <c r="GG916" s="208">
        <f t="shared" si="1935"/>
        <v>0</v>
      </c>
      <c r="GH916" s="328">
        <v>42.6</v>
      </c>
      <c r="GI916" s="328">
        <f t="shared" si="2084"/>
        <v>0</v>
      </c>
      <c r="GJ916" s="329">
        <f t="shared" si="2085"/>
        <v>0</v>
      </c>
      <c r="GK916" s="329">
        <f t="shared" si="2086"/>
        <v>0</v>
      </c>
      <c r="GL916" s="329">
        <f t="shared" si="2087"/>
        <v>0</v>
      </c>
      <c r="GM916" s="329">
        <f t="shared" si="2088"/>
        <v>0</v>
      </c>
      <c r="GN916" s="329">
        <f t="shared" si="2089"/>
        <v>0</v>
      </c>
      <c r="GO916" s="329">
        <f t="shared" si="2090"/>
        <v>0</v>
      </c>
      <c r="GP916" s="170">
        <f t="shared" si="2101"/>
        <v>0</v>
      </c>
      <c r="GQ916" s="208">
        <f t="shared" si="1936"/>
        <v>0</v>
      </c>
      <c r="GR916" s="328">
        <v>42.6</v>
      </c>
      <c r="GS916" s="328">
        <f t="shared" si="2091"/>
        <v>0</v>
      </c>
      <c r="GT916" s="329">
        <f t="shared" si="2092"/>
        <v>0</v>
      </c>
      <c r="GU916" s="329">
        <f t="shared" si="2093"/>
        <v>0</v>
      </c>
      <c r="GV916" s="329">
        <f t="shared" si="2094"/>
        <v>0</v>
      </c>
      <c r="GW916" s="329">
        <f t="shared" si="2095"/>
        <v>0</v>
      </c>
      <c r="GX916" s="329">
        <f t="shared" si="2096"/>
        <v>0</v>
      </c>
      <c r="GY916" s="329">
        <f t="shared" si="2097"/>
        <v>0</v>
      </c>
      <c r="GZ916" s="170">
        <f t="shared" si="2102"/>
        <v>0</v>
      </c>
      <c r="HA916" s="208">
        <f t="shared" si="1937"/>
        <v>0</v>
      </c>
      <c r="HB916" s="328">
        <v>42.6</v>
      </c>
      <c r="HC916" s="328">
        <f t="shared" si="1938"/>
        <v>0</v>
      </c>
      <c r="HD916" s="329">
        <f t="shared" si="2044"/>
        <v>0</v>
      </c>
      <c r="HE916" s="329">
        <f t="shared" si="2045"/>
        <v>0</v>
      </c>
      <c r="HF916" s="329">
        <f t="shared" si="2046"/>
        <v>0</v>
      </c>
      <c r="HG916" s="329">
        <f t="shared" si="2047"/>
        <v>0</v>
      </c>
      <c r="HH916" s="329">
        <f t="shared" si="2048"/>
        <v>0</v>
      </c>
      <c r="HI916" s="329">
        <f t="shared" si="2049"/>
        <v>0</v>
      </c>
      <c r="HJ916" s="170">
        <f t="shared" si="2103"/>
        <v>0</v>
      </c>
      <c r="HK916" s="208">
        <f t="shared" si="1939"/>
        <v>0</v>
      </c>
      <c r="HL916" s="328">
        <v>42.6</v>
      </c>
      <c r="HM916" s="328">
        <f t="shared" si="1940"/>
        <v>0</v>
      </c>
      <c r="HN916" s="329">
        <f t="shared" si="2050"/>
        <v>0</v>
      </c>
      <c r="HO916" s="329">
        <f t="shared" si="2051"/>
        <v>0</v>
      </c>
      <c r="HP916" s="329">
        <f t="shared" si="2052"/>
        <v>0</v>
      </c>
      <c r="HQ916" s="329">
        <f t="shared" si="2053"/>
        <v>0</v>
      </c>
      <c r="HR916" s="329">
        <f t="shared" si="2054"/>
        <v>0</v>
      </c>
      <c r="HS916" s="329">
        <f t="shared" si="2055"/>
        <v>0</v>
      </c>
      <c r="HT916" s="170">
        <f t="shared" si="1941"/>
        <v>0</v>
      </c>
      <c r="HU916" s="208">
        <f t="shared" si="1942"/>
        <v>0</v>
      </c>
      <c r="HV916" s="328">
        <v>42.6</v>
      </c>
      <c r="HW916" s="328">
        <f t="shared" si="2056"/>
        <v>0</v>
      </c>
      <c r="HX916" s="329">
        <f t="shared" si="2057"/>
        <v>0</v>
      </c>
      <c r="HY916" s="329">
        <f t="shared" si="2058"/>
        <v>0</v>
      </c>
      <c r="HZ916" s="329">
        <f t="shared" si="2059"/>
        <v>0</v>
      </c>
      <c r="IA916" s="329">
        <f t="shared" si="2060"/>
        <v>0</v>
      </c>
      <c r="IB916" s="329">
        <f t="shared" si="2061"/>
        <v>0</v>
      </c>
      <c r="IC916" s="329">
        <f t="shared" si="2062"/>
        <v>0</v>
      </c>
      <c r="ID916" s="170">
        <f t="shared" si="1943"/>
        <v>0</v>
      </c>
      <c r="IE916" s="208">
        <f t="shared" si="1944"/>
        <v>0</v>
      </c>
      <c r="IF916" s="328">
        <v>42.6</v>
      </c>
      <c r="IG916" s="328">
        <f t="shared" si="2063"/>
        <v>0</v>
      </c>
      <c r="IH916" s="329">
        <f t="shared" si="2064"/>
        <v>0</v>
      </c>
      <c r="II916" s="329">
        <f t="shared" si="2065"/>
        <v>0</v>
      </c>
      <c r="IJ916" s="329">
        <f t="shared" si="2066"/>
        <v>0</v>
      </c>
      <c r="IK916" s="329">
        <f t="shared" si="2067"/>
        <v>0</v>
      </c>
      <c r="IL916" s="329">
        <f t="shared" si="2068"/>
        <v>0</v>
      </c>
      <c r="IM916" s="329">
        <f t="shared" si="2069"/>
        <v>0</v>
      </c>
      <c r="IN916" s="170">
        <f t="shared" si="2104"/>
        <v>0</v>
      </c>
    </row>
    <row r="917" spans="1:248">
      <c r="A917" s="318"/>
      <c r="B917" s="318"/>
      <c r="C917" s="318"/>
      <c r="D917" s="318"/>
      <c r="E917" s="318"/>
      <c r="F917" s="318"/>
      <c r="G917" s="318"/>
      <c r="H917" s="318"/>
      <c r="I917" s="318"/>
      <c r="K917" s="318"/>
      <c r="L917" s="318"/>
      <c r="M917" s="318"/>
      <c r="N917" s="318"/>
      <c r="O917" s="318"/>
      <c r="P917" s="318"/>
      <c r="Q917" s="318"/>
      <c r="R917" s="318"/>
      <c r="S917" s="208">
        <f t="shared" si="1945"/>
        <v>0</v>
      </c>
      <c r="T917" s="328">
        <v>42.7</v>
      </c>
      <c r="U917" s="328">
        <f t="shared" si="1946"/>
        <v>0</v>
      </c>
      <c r="V917" s="329">
        <f t="shared" si="1947"/>
        <v>0</v>
      </c>
      <c r="W917" s="329">
        <f t="shared" si="1948"/>
        <v>0</v>
      </c>
      <c r="X917" s="329">
        <f t="shared" si="1949"/>
        <v>0</v>
      </c>
      <c r="Y917" s="329">
        <f t="shared" si="1950"/>
        <v>0</v>
      </c>
      <c r="Z917" s="329">
        <f t="shared" si="1951"/>
        <v>0</v>
      </c>
      <c r="AA917" s="329">
        <f t="shared" si="1952"/>
        <v>0</v>
      </c>
      <c r="AB917" s="170">
        <f t="shared" si="1898"/>
        <v>0</v>
      </c>
      <c r="AC917" s="208">
        <f t="shared" si="1899"/>
        <v>0</v>
      </c>
      <c r="AD917" s="328">
        <v>42.7</v>
      </c>
      <c r="AE917" s="328">
        <f t="shared" si="1953"/>
        <v>0</v>
      </c>
      <c r="AF917" s="329">
        <f t="shared" si="1954"/>
        <v>0</v>
      </c>
      <c r="AG917" s="329">
        <f t="shared" si="1955"/>
        <v>0</v>
      </c>
      <c r="AH917" s="329">
        <f t="shared" si="1956"/>
        <v>0</v>
      </c>
      <c r="AI917" s="329">
        <f t="shared" si="1957"/>
        <v>0</v>
      </c>
      <c r="AJ917" s="329">
        <f t="shared" si="1958"/>
        <v>0</v>
      </c>
      <c r="AK917" s="329">
        <f t="shared" si="1959"/>
        <v>0</v>
      </c>
      <c r="AL917" s="170">
        <f t="shared" si="1900"/>
        <v>0</v>
      </c>
      <c r="AM917" s="208">
        <f t="shared" si="1901"/>
        <v>0</v>
      </c>
      <c r="AN917" s="328">
        <v>42.7</v>
      </c>
      <c r="AO917" s="328">
        <f t="shared" si="1960"/>
        <v>0</v>
      </c>
      <c r="AP917" s="329">
        <f t="shared" si="1961"/>
        <v>0</v>
      </c>
      <c r="AQ917" s="329">
        <f t="shared" si="1962"/>
        <v>0</v>
      </c>
      <c r="AR917" s="329">
        <f t="shared" si="1963"/>
        <v>0</v>
      </c>
      <c r="AS917" s="329">
        <f t="shared" si="1964"/>
        <v>0</v>
      </c>
      <c r="AT917" s="329">
        <f t="shared" si="1965"/>
        <v>0</v>
      </c>
      <c r="AU917" s="329">
        <f t="shared" si="1966"/>
        <v>0</v>
      </c>
      <c r="AV917" s="170">
        <f t="shared" si="1902"/>
        <v>0</v>
      </c>
      <c r="AW917" s="208">
        <f t="shared" si="1903"/>
        <v>0</v>
      </c>
      <c r="AX917" s="328">
        <v>42.7</v>
      </c>
      <c r="AY917" s="328">
        <f t="shared" si="1967"/>
        <v>0</v>
      </c>
      <c r="AZ917" s="329">
        <f t="shared" si="1968"/>
        <v>0</v>
      </c>
      <c r="BA917" s="329">
        <f t="shared" si="1969"/>
        <v>0</v>
      </c>
      <c r="BB917" s="329">
        <f t="shared" si="1970"/>
        <v>0</v>
      </c>
      <c r="BC917" s="329">
        <f t="shared" si="1971"/>
        <v>0</v>
      </c>
      <c r="BD917" s="329">
        <f t="shared" si="1972"/>
        <v>0</v>
      </c>
      <c r="BE917" s="329">
        <f t="shared" si="1973"/>
        <v>0</v>
      </c>
      <c r="BF917" s="170">
        <f t="shared" si="1904"/>
        <v>0</v>
      </c>
      <c r="BG917" s="208">
        <f t="shared" si="1905"/>
        <v>0</v>
      </c>
      <c r="BH917" s="328">
        <v>42.7</v>
      </c>
      <c r="BI917" s="328">
        <f t="shared" si="1906"/>
        <v>0</v>
      </c>
      <c r="BJ917" s="329">
        <f t="shared" si="1907"/>
        <v>0</v>
      </c>
      <c r="BK917" s="329">
        <f t="shared" si="1908"/>
        <v>0</v>
      </c>
      <c r="BL917" s="329">
        <f t="shared" si="1909"/>
        <v>0</v>
      </c>
      <c r="BM917" s="329">
        <f t="shared" si="1910"/>
        <v>0</v>
      </c>
      <c r="BN917" s="329">
        <f t="shared" si="1911"/>
        <v>0</v>
      </c>
      <c r="BO917" s="329">
        <f t="shared" si="1912"/>
        <v>0</v>
      </c>
      <c r="BP917" s="170">
        <f t="shared" si="1913"/>
        <v>0</v>
      </c>
      <c r="BQ917" s="208">
        <f t="shared" si="1914"/>
        <v>0</v>
      </c>
      <c r="BR917" s="328">
        <v>42.7</v>
      </c>
      <c r="BS917" s="328">
        <f t="shared" si="1974"/>
        <v>0</v>
      </c>
      <c r="BT917" s="329">
        <f t="shared" si="1975"/>
        <v>0</v>
      </c>
      <c r="BU917" s="329">
        <f t="shared" si="1976"/>
        <v>0</v>
      </c>
      <c r="BV917" s="329">
        <f t="shared" si="1977"/>
        <v>0</v>
      </c>
      <c r="BW917" s="329">
        <f t="shared" si="1978"/>
        <v>0</v>
      </c>
      <c r="BX917" s="329">
        <f t="shared" si="1979"/>
        <v>0</v>
      </c>
      <c r="BY917" s="329">
        <f t="shared" si="1980"/>
        <v>0</v>
      </c>
      <c r="BZ917" s="170">
        <f t="shared" si="1915"/>
        <v>0</v>
      </c>
      <c r="CA917" s="208">
        <f t="shared" si="1916"/>
        <v>0</v>
      </c>
      <c r="CB917" s="328">
        <v>42.7</v>
      </c>
      <c r="CC917" s="328">
        <f t="shared" si="1981"/>
        <v>0</v>
      </c>
      <c r="CD917" s="329">
        <f t="shared" si="1982"/>
        <v>0</v>
      </c>
      <c r="CE917" s="329">
        <f t="shared" si="1983"/>
        <v>0</v>
      </c>
      <c r="CF917" s="329">
        <f t="shared" si="1984"/>
        <v>0</v>
      </c>
      <c r="CG917" s="329">
        <f t="shared" si="1985"/>
        <v>0</v>
      </c>
      <c r="CH917" s="329">
        <f t="shared" si="1986"/>
        <v>0</v>
      </c>
      <c r="CI917" s="329">
        <f t="shared" si="1987"/>
        <v>0</v>
      </c>
      <c r="CJ917" s="170">
        <f t="shared" si="1917"/>
        <v>0</v>
      </c>
      <c r="CK917" s="208">
        <f t="shared" si="1918"/>
        <v>0</v>
      </c>
      <c r="CL917" s="328">
        <v>42.7</v>
      </c>
      <c r="CM917" s="328">
        <f t="shared" si="1988"/>
        <v>0</v>
      </c>
      <c r="CN917" s="329">
        <f t="shared" si="1989"/>
        <v>0</v>
      </c>
      <c r="CO917" s="329">
        <f t="shared" si="1990"/>
        <v>0</v>
      </c>
      <c r="CP917" s="329">
        <f t="shared" si="1991"/>
        <v>0</v>
      </c>
      <c r="CQ917" s="329">
        <f t="shared" si="1992"/>
        <v>0</v>
      </c>
      <c r="CR917" s="329">
        <f t="shared" si="1993"/>
        <v>0</v>
      </c>
      <c r="CS917" s="329">
        <f t="shared" si="1994"/>
        <v>0</v>
      </c>
      <c r="CT917" s="170">
        <f t="shared" si="1919"/>
        <v>0</v>
      </c>
      <c r="CU917" s="208">
        <f t="shared" si="1920"/>
        <v>0</v>
      </c>
      <c r="CV917" s="328">
        <v>42.7</v>
      </c>
      <c r="CW917" s="328">
        <f t="shared" si="1995"/>
        <v>0</v>
      </c>
      <c r="CX917" s="329">
        <f t="shared" si="1996"/>
        <v>0</v>
      </c>
      <c r="CY917" s="329">
        <f t="shared" si="1997"/>
        <v>0</v>
      </c>
      <c r="CZ917" s="329">
        <f t="shared" si="1998"/>
        <v>0</v>
      </c>
      <c r="DA917" s="329">
        <f t="shared" si="1999"/>
        <v>0</v>
      </c>
      <c r="DB917" s="329">
        <f t="shared" si="2000"/>
        <v>0</v>
      </c>
      <c r="DC917" s="329">
        <f t="shared" si="2001"/>
        <v>0</v>
      </c>
      <c r="DD917" s="170">
        <f t="shared" si="1921"/>
        <v>0</v>
      </c>
      <c r="DE917" s="208">
        <f t="shared" si="1922"/>
        <v>0</v>
      </c>
      <c r="DF917" s="328">
        <v>42.7</v>
      </c>
      <c r="DG917" s="328">
        <f t="shared" si="2002"/>
        <v>0</v>
      </c>
      <c r="DH917" s="329">
        <f t="shared" si="2003"/>
        <v>0</v>
      </c>
      <c r="DI917" s="329">
        <f t="shared" si="2004"/>
        <v>0</v>
      </c>
      <c r="DJ917" s="329">
        <f t="shared" si="2005"/>
        <v>0</v>
      </c>
      <c r="DK917" s="329">
        <f t="shared" si="2006"/>
        <v>0</v>
      </c>
      <c r="DL917" s="329">
        <f t="shared" si="2007"/>
        <v>0</v>
      </c>
      <c r="DM917" s="329">
        <f t="shared" si="2008"/>
        <v>0</v>
      </c>
      <c r="DN917" s="170">
        <f t="shared" si="1923"/>
        <v>0</v>
      </c>
      <c r="DO917" s="208">
        <f t="shared" si="1924"/>
        <v>0</v>
      </c>
      <c r="DP917" s="328">
        <v>42.7</v>
      </c>
      <c r="DQ917" s="328">
        <f t="shared" si="2009"/>
        <v>0</v>
      </c>
      <c r="DR917" s="329">
        <f t="shared" si="2010"/>
        <v>0</v>
      </c>
      <c r="DS917" s="329">
        <f t="shared" si="2011"/>
        <v>0</v>
      </c>
      <c r="DT917" s="329">
        <f t="shared" si="2012"/>
        <v>0</v>
      </c>
      <c r="DU917" s="329">
        <f t="shared" si="2013"/>
        <v>0</v>
      </c>
      <c r="DV917" s="329">
        <f t="shared" si="2014"/>
        <v>0</v>
      </c>
      <c r="DW917" s="329">
        <f t="shared" si="2015"/>
        <v>0</v>
      </c>
      <c r="DX917" s="170">
        <f t="shared" si="1925"/>
        <v>0</v>
      </c>
      <c r="DY917" s="208">
        <f t="shared" si="1926"/>
        <v>0</v>
      </c>
      <c r="DZ917" s="328">
        <v>42.7</v>
      </c>
      <c r="EA917" s="328">
        <f t="shared" si="2016"/>
        <v>0</v>
      </c>
      <c r="EB917" s="329">
        <f t="shared" si="2017"/>
        <v>0</v>
      </c>
      <c r="EC917" s="329">
        <f t="shared" si="2018"/>
        <v>0</v>
      </c>
      <c r="ED917" s="329">
        <f t="shared" si="2019"/>
        <v>0</v>
      </c>
      <c r="EE917" s="329">
        <f t="shared" si="2020"/>
        <v>0</v>
      </c>
      <c r="EF917" s="329">
        <f t="shared" si="2021"/>
        <v>0</v>
      </c>
      <c r="EG917" s="329">
        <f t="shared" si="2022"/>
        <v>0</v>
      </c>
      <c r="EH917" s="170">
        <f t="shared" si="1927"/>
        <v>0</v>
      </c>
      <c r="EI917" s="208">
        <f t="shared" si="1928"/>
        <v>0</v>
      </c>
      <c r="EJ917" s="328">
        <v>42.7</v>
      </c>
      <c r="EK917" s="328">
        <f t="shared" si="2023"/>
        <v>0</v>
      </c>
      <c r="EL917" s="329">
        <f t="shared" si="2024"/>
        <v>0</v>
      </c>
      <c r="EM917" s="329">
        <f t="shared" si="2025"/>
        <v>0</v>
      </c>
      <c r="EN917" s="329">
        <f t="shared" si="2026"/>
        <v>0</v>
      </c>
      <c r="EO917" s="329">
        <f t="shared" si="2027"/>
        <v>0</v>
      </c>
      <c r="EP917" s="329">
        <f t="shared" si="2028"/>
        <v>0</v>
      </c>
      <c r="EQ917" s="329">
        <f t="shared" si="2029"/>
        <v>0</v>
      </c>
      <c r="ER917" s="170">
        <f t="shared" si="1929"/>
        <v>0</v>
      </c>
      <c r="ES917" s="208">
        <f t="shared" si="1930"/>
        <v>0</v>
      </c>
      <c r="ET917" s="328">
        <v>42.7</v>
      </c>
      <c r="EU917" s="328">
        <f t="shared" si="2030"/>
        <v>0</v>
      </c>
      <c r="EV917" s="329">
        <f t="shared" si="2031"/>
        <v>0</v>
      </c>
      <c r="EW917" s="329">
        <f t="shared" si="2032"/>
        <v>0</v>
      </c>
      <c r="EX917" s="329">
        <f t="shared" si="2033"/>
        <v>0</v>
      </c>
      <c r="EY917" s="329">
        <f t="shared" si="2034"/>
        <v>0</v>
      </c>
      <c r="EZ917" s="329">
        <f t="shared" si="2035"/>
        <v>0</v>
      </c>
      <c r="FA917" s="329">
        <f t="shared" si="2036"/>
        <v>0</v>
      </c>
      <c r="FB917" s="170">
        <f t="shared" si="1931"/>
        <v>0</v>
      </c>
      <c r="FC917" s="208">
        <f t="shared" si="1932"/>
        <v>0</v>
      </c>
      <c r="FD917" s="328">
        <v>42.7</v>
      </c>
      <c r="FE917" s="328">
        <f t="shared" si="2037"/>
        <v>0</v>
      </c>
      <c r="FF917" s="329">
        <f t="shared" si="2038"/>
        <v>0</v>
      </c>
      <c r="FG917" s="329">
        <f t="shared" si="2039"/>
        <v>0</v>
      </c>
      <c r="FH917" s="329">
        <f t="shared" si="2040"/>
        <v>0</v>
      </c>
      <c r="FI917" s="329">
        <f t="shared" si="2041"/>
        <v>0</v>
      </c>
      <c r="FJ917" s="329">
        <f t="shared" si="2042"/>
        <v>0</v>
      </c>
      <c r="FK917" s="329">
        <f t="shared" si="2043"/>
        <v>0</v>
      </c>
      <c r="FL917" s="170">
        <f t="shared" si="2098"/>
        <v>0</v>
      </c>
      <c r="FM917" s="208">
        <f t="shared" si="1933"/>
        <v>0</v>
      </c>
      <c r="FN917" s="328">
        <v>42.7</v>
      </c>
      <c r="FO917" s="328">
        <f t="shared" si="2070"/>
        <v>0</v>
      </c>
      <c r="FP917" s="329">
        <f t="shared" si="2071"/>
        <v>0</v>
      </c>
      <c r="FQ917" s="329">
        <f t="shared" si="2072"/>
        <v>0</v>
      </c>
      <c r="FR917" s="329">
        <f t="shared" si="2073"/>
        <v>0</v>
      </c>
      <c r="FS917" s="329">
        <f t="shared" si="2074"/>
        <v>0</v>
      </c>
      <c r="FT917" s="329">
        <f t="shared" si="2075"/>
        <v>0</v>
      </c>
      <c r="FU917" s="329">
        <f t="shared" si="2076"/>
        <v>0</v>
      </c>
      <c r="FV917" s="170">
        <f t="shared" si="2099"/>
        <v>0</v>
      </c>
      <c r="FW917" s="208">
        <f t="shared" si="1934"/>
        <v>0</v>
      </c>
      <c r="FX917" s="328">
        <v>42.7</v>
      </c>
      <c r="FY917" s="328">
        <f t="shared" si="2077"/>
        <v>0</v>
      </c>
      <c r="FZ917" s="329">
        <f t="shared" si="2078"/>
        <v>0</v>
      </c>
      <c r="GA917" s="329">
        <f t="shared" si="2079"/>
        <v>0</v>
      </c>
      <c r="GB917" s="329">
        <f t="shared" si="2080"/>
        <v>0</v>
      </c>
      <c r="GC917" s="329">
        <f t="shared" si="2081"/>
        <v>0</v>
      </c>
      <c r="GD917" s="329">
        <f t="shared" si="2082"/>
        <v>0</v>
      </c>
      <c r="GE917" s="329">
        <f t="shared" si="2083"/>
        <v>0</v>
      </c>
      <c r="GF917" s="170">
        <f t="shared" si="2100"/>
        <v>0</v>
      </c>
      <c r="GG917" s="208">
        <f t="shared" si="1935"/>
        <v>0</v>
      </c>
      <c r="GH917" s="328">
        <v>42.7</v>
      </c>
      <c r="GI917" s="328">
        <f t="shared" si="2084"/>
        <v>0</v>
      </c>
      <c r="GJ917" s="329">
        <f t="shared" si="2085"/>
        <v>0</v>
      </c>
      <c r="GK917" s="329">
        <f t="shared" si="2086"/>
        <v>0</v>
      </c>
      <c r="GL917" s="329">
        <f t="shared" si="2087"/>
        <v>0</v>
      </c>
      <c r="GM917" s="329">
        <f t="shared" si="2088"/>
        <v>0</v>
      </c>
      <c r="GN917" s="329">
        <f t="shared" si="2089"/>
        <v>0</v>
      </c>
      <c r="GO917" s="329">
        <f t="shared" si="2090"/>
        <v>0</v>
      </c>
      <c r="GP917" s="170">
        <f t="shared" si="2101"/>
        <v>0</v>
      </c>
      <c r="GQ917" s="208">
        <f t="shared" si="1936"/>
        <v>0</v>
      </c>
      <c r="GR917" s="328">
        <v>42.7</v>
      </c>
      <c r="GS917" s="328">
        <f t="shared" si="2091"/>
        <v>0</v>
      </c>
      <c r="GT917" s="329">
        <f t="shared" si="2092"/>
        <v>0</v>
      </c>
      <c r="GU917" s="329">
        <f t="shared" si="2093"/>
        <v>0</v>
      </c>
      <c r="GV917" s="329">
        <f t="shared" si="2094"/>
        <v>0</v>
      </c>
      <c r="GW917" s="329">
        <f t="shared" si="2095"/>
        <v>0</v>
      </c>
      <c r="GX917" s="329">
        <f t="shared" si="2096"/>
        <v>0</v>
      </c>
      <c r="GY917" s="329">
        <f t="shared" si="2097"/>
        <v>0</v>
      </c>
      <c r="GZ917" s="170">
        <f t="shared" si="2102"/>
        <v>0</v>
      </c>
      <c r="HA917" s="208">
        <f t="shared" si="1937"/>
        <v>0</v>
      </c>
      <c r="HB917" s="328">
        <v>42.7</v>
      </c>
      <c r="HC917" s="328">
        <f t="shared" si="1938"/>
        <v>0</v>
      </c>
      <c r="HD917" s="329">
        <f t="shared" si="2044"/>
        <v>0</v>
      </c>
      <c r="HE917" s="329">
        <f t="shared" si="2045"/>
        <v>0</v>
      </c>
      <c r="HF917" s="329">
        <f t="shared" si="2046"/>
        <v>0</v>
      </c>
      <c r="HG917" s="329">
        <f t="shared" si="2047"/>
        <v>0</v>
      </c>
      <c r="HH917" s="329">
        <f t="shared" si="2048"/>
        <v>0</v>
      </c>
      <c r="HI917" s="329">
        <f t="shared" si="2049"/>
        <v>0</v>
      </c>
      <c r="HJ917" s="170">
        <f t="shared" si="2103"/>
        <v>0</v>
      </c>
      <c r="HK917" s="208">
        <f t="shared" si="1939"/>
        <v>0</v>
      </c>
      <c r="HL917" s="328">
        <v>42.7</v>
      </c>
      <c r="HM917" s="328">
        <f t="shared" si="1940"/>
        <v>0</v>
      </c>
      <c r="HN917" s="329">
        <f t="shared" si="2050"/>
        <v>0</v>
      </c>
      <c r="HO917" s="329">
        <f t="shared" si="2051"/>
        <v>0</v>
      </c>
      <c r="HP917" s="329">
        <f t="shared" si="2052"/>
        <v>0</v>
      </c>
      <c r="HQ917" s="329">
        <f t="shared" si="2053"/>
        <v>0</v>
      </c>
      <c r="HR917" s="329">
        <f t="shared" si="2054"/>
        <v>0</v>
      </c>
      <c r="HS917" s="329">
        <f t="shared" si="2055"/>
        <v>0</v>
      </c>
      <c r="HT917" s="170">
        <f t="shared" si="1941"/>
        <v>0</v>
      </c>
      <c r="HU917" s="208">
        <f t="shared" si="1942"/>
        <v>0</v>
      </c>
      <c r="HV917" s="328">
        <v>42.7</v>
      </c>
      <c r="HW917" s="328">
        <f t="shared" si="2056"/>
        <v>0</v>
      </c>
      <c r="HX917" s="329">
        <f t="shared" si="2057"/>
        <v>0</v>
      </c>
      <c r="HY917" s="329">
        <f t="shared" si="2058"/>
        <v>0</v>
      </c>
      <c r="HZ917" s="329">
        <f t="shared" si="2059"/>
        <v>0</v>
      </c>
      <c r="IA917" s="329">
        <f t="shared" si="2060"/>
        <v>0</v>
      </c>
      <c r="IB917" s="329">
        <f t="shared" si="2061"/>
        <v>0</v>
      </c>
      <c r="IC917" s="329">
        <f t="shared" si="2062"/>
        <v>0</v>
      </c>
      <c r="ID917" s="170">
        <f t="shared" si="1943"/>
        <v>0</v>
      </c>
      <c r="IE917" s="208">
        <f t="shared" si="1944"/>
        <v>0</v>
      </c>
      <c r="IF917" s="328">
        <v>42.7</v>
      </c>
      <c r="IG917" s="328">
        <f t="shared" si="2063"/>
        <v>0</v>
      </c>
      <c r="IH917" s="329">
        <f t="shared" si="2064"/>
        <v>0</v>
      </c>
      <c r="II917" s="329">
        <f t="shared" si="2065"/>
        <v>0</v>
      </c>
      <c r="IJ917" s="329">
        <f t="shared" si="2066"/>
        <v>0</v>
      </c>
      <c r="IK917" s="329">
        <f t="shared" si="2067"/>
        <v>0</v>
      </c>
      <c r="IL917" s="329">
        <f t="shared" si="2068"/>
        <v>0</v>
      </c>
      <c r="IM917" s="329">
        <f t="shared" si="2069"/>
        <v>0</v>
      </c>
      <c r="IN917" s="170">
        <f t="shared" si="2104"/>
        <v>0</v>
      </c>
    </row>
    <row r="918" spans="1:248">
      <c r="A918" s="318"/>
      <c r="B918" s="318"/>
      <c r="C918" s="318"/>
      <c r="D918" s="318"/>
      <c r="E918" s="318"/>
      <c r="F918" s="318"/>
      <c r="G918" s="318"/>
      <c r="H918" s="318"/>
      <c r="I918" s="318"/>
      <c r="K918" s="318"/>
      <c r="L918" s="318"/>
      <c r="M918" s="318"/>
      <c r="N918" s="318"/>
      <c r="O918" s="318"/>
      <c r="P918" s="318"/>
      <c r="Q918" s="318"/>
      <c r="R918" s="318"/>
      <c r="S918" s="208">
        <f t="shared" si="1945"/>
        <v>0</v>
      </c>
      <c r="T918" s="328">
        <v>42.8</v>
      </c>
      <c r="U918" s="328">
        <f t="shared" si="1946"/>
        <v>0</v>
      </c>
      <c r="V918" s="329">
        <f t="shared" si="1947"/>
        <v>0</v>
      </c>
      <c r="W918" s="329">
        <f t="shared" si="1948"/>
        <v>0</v>
      </c>
      <c r="X918" s="329">
        <f t="shared" si="1949"/>
        <v>0</v>
      </c>
      <c r="Y918" s="329">
        <f t="shared" si="1950"/>
        <v>0</v>
      </c>
      <c r="Z918" s="329">
        <f t="shared" si="1951"/>
        <v>0</v>
      </c>
      <c r="AA918" s="329">
        <f t="shared" si="1952"/>
        <v>0</v>
      </c>
      <c r="AB918" s="170">
        <f t="shared" si="1898"/>
        <v>0</v>
      </c>
      <c r="AC918" s="208">
        <f t="shared" si="1899"/>
        <v>0</v>
      </c>
      <c r="AD918" s="328">
        <v>42.8</v>
      </c>
      <c r="AE918" s="328">
        <f t="shared" si="1953"/>
        <v>0</v>
      </c>
      <c r="AF918" s="329">
        <f t="shared" si="1954"/>
        <v>0</v>
      </c>
      <c r="AG918" s="329">
        <f t="shared" si="1955"/>
        <v>0</v>
      </c>
      <c r="AH918" s="329">
        <f t="shared" si="1956"/>
        <v>0</v>
      </c>
      <c r="AI918" s="329">
        <f t="shared" si="1957"/>
        <v>0</v>
      </c>
      <c r="AJ918" s="329">
        <f t="shared" si="1958"/>
        <v>0</v>
      </c>
      <c r="AK918" s="329">
        <f t="shared" si="1959"/>
        <v>0</v>
      </c>
      <c r="AL918" s="170">
        <f t="shared" si="1900"/>
        <v>0</v>
      </c>
      <c r="AM918" s="208">
        <f t="shared" si="1901"/>
        <v>0</v>
      </c>
      <c r="AN918" s="328">
        <v>42.8</v>
      </c>
      <c r="AO918" s="328">
        <f t="shared" si="1960"/>
        <v>0</v>
      </c>
      <c r="AP918" s="329">
        <f t="shared" si="1961"/>
        <v>0</v>
      </c>
      <c r="AQ918" s="329">
        <f t="shared" si="1962"/>
        <v>0</v>
      </c>
      <c r="AR918" s="329">
        <f t="shared" si="1963"/>
        <v>0</v>
      </c>
      <c r="AS918" s="329">
        <f t="shared" si="1964"/>
        <v>0</v>
      </c>
      <c r="AT918" s="329">
        <f t="shared" si="1965"/>
        <v>0</v>
      </c>
      <c r="AU918" s="329">
        <f t="shared" si="1966"/>
        <v>0</v>
      </c>
      <c r="AV918" s="170">
        <f t="shared" si="1902"/>
        <v>0</v>
      </c>
      <c r="AW918" s="208">
        <f t="shared" si="1903"/>
        <v>0</v>
      </c>
      <c r="AX918" s="328">
        <v>42.8</v>
      </c>
      <c r="AY918" s="328">
        <f t="shared" si="1967"/>
        <v>0</v>
      </c>
      <c r="AZ918" s="329">
        <f t="shared" si="1968"/>
        <v>0</v>
      </c>
      <c r="BA918" s="329">
        <f t="shared" si="1969"/>
        <v>0</v>
      </c>
      <c r="BB918" s="329">
        <f t="shared" si="1970"/>
        <v>0</v>
      </c>
      <c r="BC918" s="329">
        <f t="shared" si="1971"/>
        <v>0</v>
      </c>
      <c r="BD918" s="329">
        <f t="shared" si="1972"/>
        <v>0</v>
      </c>
      <c r="BE918" s="329">
        <f t="shared" si="1973"/>
        <v>0</v>
      </c>
      <c r="BF918" s="170">
        <f t="shared" si="1904"/>
        <v>0</v>
      </c>
      <c r="BG918" s="208">
        <f t="shared" si="1905"/>
        <v>0</v>
      </c>
      <c r="BH918" s="328">
        <v>42.8</v>
      </c>
      <c r="BI918" s="328">
        <f t="shared" si="1906"/>
        <v>0</v>
      </c>
      <c r="BJ918" s="329">
        <f t="shared" si="1907"/>
        <v>0</v>
      </c>
      <c r="BK918" s="329">
        <f t="shared" si="1908"/>
        <v>0</v>
      </c>
      <c r="BL918" s="329">
        <f t="shared" si="1909"/>
        <v>0</v>
      </c>
      <c r="BM918" s="329">
        <f t="shared" si="1910"/>
        <v>0</v>
      </c>
      <c r="BN918" s="329">
        <f t="shared" si="1911"/>
        <v>0</v>
      </c>
      <c r="BO918" s="329">
        <f t="shared" si="1912"/>
        <v>0</v>
      </c>
      <c r="BP918" s="170">
        <f t="shared" si="1913"/>
        <v>0</v>
      </c>
      <c r="BQ918" s="208">
        <f t="shared" si="1914"/>
        <v>0</v>
      </c>
      <c r="BR918" s="328">
        <v>42.8</v>
      </c>
      <c r="BS918" s="328">
        <f t="shared" si="1974"/>
        <v>0</v>
      </c>
      <c r="BT918" s="329">
        <f t="shared" si="1975"/>
        <v>0</v>
      </c>
      <c r="BU918" s="329">
        <f t="shared" si="1976"/>
        <v>0</v>
      </c>
      <c r="BV918" s="329">
        <f t="shared" si="1977"/>
        <v>0</v>
      </c>
      <c r="BW918" s="329">
        <f t="shared" si="1978"/>
        <v>0</v>
      </c>
      <c r="BX918" s="329">
        <f t="shared" si="1979"/>
        <v>0</v>
      </c>
      <c r="BY918" s="329">
        <f t="shared" si="1980"/>
        <v>0</v>
      </c>
      <c r="BZ918" s="170">
        <f t="shared" si="1915"/>
        <v>0</v>
      </c>
      <c r="CA918" s="208">
        <f t="shared" si="1916"/>
        <v>0</v>
      </c>
      <c r="CB918" s="328">
        <v>42.8</v>
      </c>
      <c r="CC918" s="328">
        <f t="shared" si="1981"/>
        <v>0</v>
      </c>
      <c r="CD918" s="329">
        <f t="shared" si="1982"/>
        <v>0</v>
      </c>
      <c r="CE918" s="329">
        <f t="shared" si="1983"/>
        <v>0</v>
      </c>
      <c r="CF918" s="329">
        <f t="shared" si="1984"/>
        <v>0</v>
      </c>
      <c r="CG918" s="329">
        <f t="shared" si="1985"/>
        <v>0</v>
      </c>
      <c r="CH918" s="329">
        <f t="shared" si="1986"/>
        <v>0</v>
      </c>
      <c r="CI918" s="329">
        <f t="shared" si="1987"/>
        <v>0</v>
      </c>
      <c r="CJ918" s="170">
        <f t="shared" si="1917"/>
        <v>0</v>
      </c>
      <c r="CK918" s="208">
        <f t="shared" si="1918"/>
        <v>0</v>
      </c>
      <c r="CL918" s="328">
        <v>42.8</v>
      </c>
      <c r="CM918" s="328">
        <f t="shared" si="1988"/>
        <v>0</v>
      </c>
      <c r="CN918" s="329">
        <f t="shared" si="1989"/>
        <v>0</v>
      </c>
      <c r="CO918" s="329">
        <f t="shared" si="1990"/>
        <v>0</v>
      </c>
      <c r="CP918" s="329">
        <f t="shared" si="1991"/>
        <v>0</v>
      </c>
      <c r="CQ918" s="329">
        <f t="shared" si="1992"/>
        <v>0</v>
      </c>
      <c r="CR918" s="329">
        <f t="shared" si="1993"/>
        <v>0</v>
      </c>
      <c r="CS918" s="329">
        <f t="shared" si="1994"/>
        <v>0</v>
      </c>
      <c r="CT918" s="170">
        <f t="shared" si="1919"/>
        <v>0</v>
      </c>
      <c r="CU918" s="208">
        <f t="shared" si="1920"/>
        <v>0</v>
      </c>
      <c r="CV918" s="328">
        <v>42.8</v>
      </c>
      <c r="CW918" s="328">
        <f t="shared" si="1995"/>
        <v>0</v>
      </c>
      <c r="CX918" s="329">
        <f t="shared" si="1996"/>
        <v>0</v>
      </c>
      <c r="CY918" s="329">
        <f t="shared" si="1997"/>
        <v>0</v>
      </c>
      <c r="CZ918" s="329">
        <f t="shared" si="1998"/>
        <v>0</v>
      </c>
      <c r="DA918" s="329">
        <f t="shared" si="1999"/>
        <v>0</v>
      </c>
      <c r="DB918" s="329">
        <f t="shared" si="2000"/>
        <v>0</v>
      </c>
      <c r="DC918" s="329">
        <f t="shared" si="2001"/>
        <v>0</v>
      </c>
      <c r="DD918" s="170">
        <f t="shared" si="1921"/>
        <v>0</v>
      </c>
      <c r="DE918" s="208">
        <f t="shared" si="1922"/>
        <v>0</v>
      </c>
      <c r="DF918" s="328">
        <v>42.8</v>
      </c>
      <c r="DG918" s="328">
        <f t="shared" si="2002"/>
        <v>0</v>
      </c>
      <c r="DH918" s="329">
        <f t="shared" si="2003"/>
        <v>0</v>
      </c>
      <c r="DI918" s="329">
        <f t="shared" si="2004"/>
        <v>0</v>
      </c>
      <c r="DJ918" s="329">
        <f t="shared" si="2005"/>
        <v>0</v>
      </c>
      <c r="DK918" s="329">
        <f t="shared" si="2006"/>
        <v>0</v>
      </c>
      <c r="DL918" s="329">
        <f t="shared" si="2007"/>
        <v>0</v>
      </c>
      <c r="DM918" s="329">
        <f t="shared" si="2008"/>
        <v>0</v>
      </c>
      <c r="DN918" s="170">
        <f t="shared" si="1923"/>
        <v>0</v>
      </c>
      <c r="DO918" s="208">
        <f t="shared" si="1924"/>
        <v>0</v>
      </c>
      <c r="DP918" s="328">
        <v>42.8</v>
      </c>
      <c r="DQ918" s="328">
        <f t="shared" si="2009"/>
        <v>0</v>
      </c>
      <c r="DR918" s="329">
        <f t="shared" si="2010"/>
        <v>0</v>
      </c>
      <c r="DS918" s="329">
        <f t="shared" si="2011"/>
        <v>0</v>
      </c>
      <c r="DT918" s="329">
        <f t="shared" si="2012"/>
        <v>0</v>
      </c>
      <c r="DU918" s="329">
        <f t="shared" si="2013"/>
        <v>0</v>
      </c>
      <c r="DV918" s="329">
        <f t="shared" si="2014"/>
        <v>0</v>
      </c>
      <c r="DW918" s="329">
        <f t="shared" si="2015"/>
        <v>0</v>
      </c>
      <c r="DX918" s="170">
        <f t="shared" si="1925"/>
        <v>0</v>
      </c>
      <c r="DY918" s="208">
        <f t="shared" si="1926"/>
        <v>0</v>
      </c>
      <c r="DZ918" s="328">
        <v>42.8</v>
      </c>
      <c r="EA918" s="328">
        <f t="shared" si="2016"/>
        <v>0</v>
      </c>
      <c r="EB918" s="329">
        <f t="shared" si="2017"/>
        <v>0</v>
      </c>
      <c r="EC918" s="329">
        <f t="shared" si="2018"/>
        <v>0</v>
      </c>
      <c r="ED918" s="329">
        <f t="shared" si="2019"/>
        <v>0</v>
      </c>
      <c r="EE918" s="329">
        <f t="shared" si="2020"/>
        <v>0</v>
      </c>
      <c r="EF918" s="329">
        <f t="shared" si="2021"/>
        <v>0</v>
      </c>
      <c r="EG918" s="329">
        <f t="shared" si="2022"/>
        <v>0</v>
      </c>
      <c r="EH918" s="170">
        <f t="shared" si="1927"/>
        <v>0</v>
      </c>
      <c r="EI918" s="208">
        <f t="shared" si="1928"/>
        <v>0</v>
      </c>
      <c r="EJ918" s="328">
        <v>42.8</v>
      </c>
      <c r="EK918" s="328">
        <f t="shared" si="2023"/>
        <v>0</v>
      </c>
      <c r="EL918" s="329">
        <f t="shared" si="2024"/>
        <v>0</v>
      </c>
      <c r="EM918" s="329">
        <f t="shared" si="2025"/>
        <v>0</v>
      </c>
      <c r="EN918" s="329">
        <f t="shared" si="2026"/>
        <v>0</v>
      </c>
      <c r="EO918" s="329">
        <f t="shared" si="2027"/>
        <v>0</v>
      </c>
      <c r="EP918" s="329">
        <f t="shared" si="2028"/>
        <v>0</v>
      </c>
      <c r="EQ918" s="329">
        <f t="shared" si="2029"/>
        <v>0</v>
      </c>
      <c r="ER918" s="170">
        <f t="shared" si="1929"/>
        <v>0</v>
      </c>
      <c r="ES918" s="208">
        <f t="shared" si="1930"/>
        <v>0</v>
      </c>
      <c r="ET918" s="328">
        <v>42.8</v>
      </c>
      <c r="EU918" s="328">
        <f t="shared" si="2030"/>
        <v>0</v>
      </c>
      <c r="EV918" s="329">
        <f t="shared" si="2031"/>
        <v>0</v>
      </c>
      <c r="EW918" s="329">
        <f t="shared" si="2032"/>
        <v>0</v>
      </c>
      <c r="EX918" s="329">
        <f t="shared" si="2033"/>
        <v>0</v>
      </c>
      <c r="EY918" s="329">
        <f t="shared" si="2034"/>
        <v>0</v>
      </c>
      <c r="EZ918" s="329">
        <f t="shared" si="2035"/>
        <v>0</v>
      </c>
      <c r="FA918" s="329">
        <f t="shared" si="2036"/>
        <v>0</v>
      </c>
      <c r="FB918" s="170">
        <f t="shared" si="1931"/>
        <v>0</v>
      </c>
      <c r="FC918" s="208">
        <f t="shared" si="1932"/>
        <v>0</v>
      </c>
      <c r="FD918" s="328">
        <v>42.8</v>
      </c>
      <c r="FE918" s="328">
        <f t="shared" si="2037"/>
        <v>0</v>
      </c>
      <c r="FF918" s="329">
        <f t="shared" si="2038"/>
        <v>0</v>
      </c>
      <c r="FG918" s="329">
        <f t="shared" si="2039"/>
        <v>0</v>
      </c>
      <c r="FH918" s="329">
        <f t="shared" si="2040"/>
        <v>0</v>
      </c>
      <c r="FI918" s="329">
        <f t="shared" si="2041"/>
        <v>0</v>
      </c>
      <c r="FJ918" s="329">
        <f t="shared" si="2042"/>
        <v>0</v>
      </c>
      <c r="FK918" s="329">
        <f t="shared" si="2043"/>
        <v>0</v>
      </c>
      <c r="FL918" s="170">
        <f t="shared" si="2098"/>
        <v>0</v>
      </c>
      <c r="FM918" s="208">
        <f t="shared" si="1933"/>
        <v>0</v>
      </c>
      <c r="FN918" s="328">
        <v>42.8</v>
      </c>
      <c r="FO918" s="328">
        <f t="shared" si="2070"/>
        <v>0</v>
      </c>
      <c r="FP918" s="329">
        <f t="shared" si="2071"/>
        <v>0</v>
      </c>
      <c r="FQ918" s="329">
        <f t="shared" si="2072"/>
        <v>0</v>
      </c>
      <c r="FR918" s="329">
        <f t="shared" si="2073"/>
        <v>0</v>
      </c>
      <c r="FS918" s="329">
        <f t="shared" si="2074"/>
        <v>0</v>
      </c>
      <c r="FT918" s="329">
        <f t="shared" si="2075"/>
        <v>0</v>
      </c>
      <c r="FU918" s="329">
        <f t="shared" si="2076"/>
        <v>0</v>
      </c>
      <c r="FV918" s="170">
        <f t="shared" si="2099"/>
        <v>0</v>
      </c>
      <c r="FW918" s="208">
        <f t="shared" si="1934"/>
        <v>0</v>
      </c>
      <c r="FX918" s="328">
        <v>42.8</v>
      </c>
      <c r="FY918" s="328">
        <f t="shared" si="2077"/>
        <v>0</v>
      </c>
      <c r="FZ918" s="329">
        <f t="shared" si="2078"/>
        <v>0</v>
      </c>
      <c r="GA918" s="329">
        <f t="shared" si="2079"/>
        <v>0</v>
      </c>
      <c r="GB918" s="329">
        <f t="shared" si="2080"/>
        <v>0</v>
      </c>
      <c r="GC918" s="329">
        <f t="shared" si="2081"/>
        <v>0</v>
      </c>
      <c r="GD918" s="329">
        <f t="shared" si="2082"/>
        <v>0</v>
      </c>
      <c r="GE918" s="329">
        <f t="shared" si="2083"/>
        <v>0</v>
      </c>
      <c r="GF918" s="170">
        <f t="shared" si="2100"/>
        <v>0</v>
      </c>
      <c r="GG918" s="208">
        <f t="shared" si="1935"/>
        <v>0</v>
      </c>
      <c r="GH918" s="328">
        <v>42.8</v>
      </c>
      <c r="GI918" s="328">
        <f t="shared" si="2084"/>
        <v>0</v>
      </c>
      <c r="GJ918" s="329">
        <f t="shared" si="2085"/>
        <v>0</v>
      </c>
      <c r="GK918" s="329">
        <f t="shared" si="2086"/>
        <v>0</v>
      </c>
      <c r="GL918" s="329">
        <f t="shared" si="2087"/>
        <v>0</v>
      </c>
      <c r="GM918" s="329">
        <f t="shared" si="2088"/>
        <v>0</v>
      </c>
      <c r="GN918" s="329">
        <f t="shared" si="2089"/>
        <v>0</v>
      </c>
      <c r="GO918" s="329">
        <f t="shared" si="2090"/>
        <v>0</v>
      </c>
      <c r="GP918" s="170">
        <f t="shared" si="2101"/>
        <v>0</v>
      </c>
      <c r="GQ918" s="208">
        <f t="shared" si="1936"/>
        <v>0</v>
      </c>
      <c r="GR918" s="328">
        <v>42.8</v>
      </c>
      <c r="GS918" s="328">
        <f t="shared" si="2091"/>
        <v>0</v>
      </c>
      <c r="GT918" s="329">
        <f t="shared" si="2092"/>
        <v>0</v>
      </c>
      <c r="GU918" s="329">
        <f t="shared" si="2093"/>
        <v>0</v>
      </c>
      <c r="GV918" s="329">
        <f t="shared" si="2094"/>
        <v>0</v>
      </c>
      <c r="GW918" s="329">
        <f t="shared" si="2095"/>
        <v>0</v>
      </c>
      <c r="GX918" s="329">
        <f t="shared" si="2096"/>
        <v>0</v>
      </c>
      <c r="GY918" s="329">
        <f t="shared" si="2097"/>
        <v>0</v>
      </c>
      <c r="GZ918" s="170">
        <f t="shared" si="2102"/>
        <v>0</v>
      </c>
      <c r="HA918" s="208">
        <f t="shared" si="1937"/>
        <v>0</v>
      </c>
      <c r="HB918" s="328">
        <v>42.8</v>
      </c>
      <c r="HC918" s="328">
        <f t="shared" si="1938"/>
        <v>0</v>
      </c>
      <c r="HD918" s="329">
        <f t="shared" si="2044"/>
        <v>0</v>
      </c>
      <c r="HE918" s="329">
        <f t="shared" si="2045"/>
        <v>0</v>
      </c>
      <c r="HF918" s="329">
        <f t="shared" si="2046"/>
        <v>0</v>
      </c>
      <c r="HG918" s="329">
        <f t="shared" si="2047"/>
        <v>0</v>
      </c>
      <c r="HH918" s="329">
        <f t="shared" si="2048"/>
        <v>0</v>
      </c>
      <c r="HI918" s="329">
        <f t="shared" si="2049"/>
        <v>0</v>
      </c>
      <c r="HJ918" s="170">
        <f t="shared" si="2103"/>
        <v>0</v>
      </c>
      <c r="HK918" s="208">
        <f t="shared" si="1939"/>
        <v>0</v>
      </c>
      <c r="HL918" s="328">
        <v>42.8</v>
      </c>
      <c r="HM918" s="328">
        <f t="shared" si="1940"/>
        <v>0</v>
      </c>
      <c r="HN918" s="329">
        <f t="shared" si="2050"/>
        <v>0</v>
      </c>
      <c r="HO918" s="329">
        <f t="shared" si="2051"/>
        <v>0</v>
      </c>
      <c r="HP918" s="329">
        <f t="shared" si="2052"/>
        <v>0</v>
      </c>
      <c r="HQ918" s="329">
        <f t="shared" si="2053"/>
        <v>0</v>
      </c>
      <c r="HR918" s="329">
        <f t="shared" si="2054"/>
        <v>0</v>
      </c>
      <c r="HS918" s="329">
        <f t="shared" si="2055"/>
        <v>0</v>
      </c>
      <c r="HT918" s="170">
        <f t="shared" si="1941"/>
        <v>0</v>
      </c>
      <c r="HU918" s="208">
        <f t="shared" si="1942"/>
        <v>0</v>
      </c>
      <c r="HV918" s="328">
        <v>42.8</v>
      </c>
      <c r="HW918" s="328">
        <f t="shared" si="2056"/>
        <v>0</v>
      </c>
      <c r="HX918" s="329">
        <f t="shared" si="2057"/>
        <v>0</v>
      </c>
      <c r="HY918" s="329">
        <f t="shared" si="2058"/>
        <v>0</v>
      </c>
      <c r="HZ918" s="329">
        <f t="shared" si="2059"/>
        <v>0</v>
      </c>
      <c r="IA918" s="329">
        <f t="shared" si="2060"/>
        <v>0</v>
      </c>
      <c r="IB918" s="329">
        <f t="shared" si="2061"/>
        <v>0</v>
      </c>
      <c r="IC918" s="329">
        <f t="shared" si="2062"/>
        <v>0</v>
      </c>
      <c r="ID918" s="170">
        <f t="shared" si="1943"/>
        <v>0</v>
      </c>
      <c r="IE918" s="208">
        <f t="shared" si="1944"/>
        <v>0</v>
      </c>
      <c r="IF918" s="328">
        <v>42.8</v>
      </c>
      <c r="IG918" s="328">
        <f t="shared" si="2063"/>
        <v>0</v>
      </c>
      <c r="IH918" s="329">
        <f t="shared" si="2064"/>
        <v>0</v>
      </c>
      <c r="II918" s="329">
        <f t="shared" si="2065"/>
        <v>0</v>
      </c>
      <c r="IJ918" s="329">
        <f t="shared" si="2066"/>
        <v>0</v>
      </c>
      <c r="IK918" s="329">
        <f t="shared" si="2067"/>
        <v>0</v>
      </c>
      <c r="IL918" s="329">
        <f t="shared" si="2068"/>
        <v>0</v>
      </c>
      <c r="IM918" s="329">
        <f t="shared" si="2069"/>
        <v>0</v>
      </c>
      <c r="IN918" s="170">
        <f t="shared" si="2104"/>
        <v>0</v>
      </c>
    </row>
    <row r="919" spans="1:248">
      <c r="A919" s="318"/>
      <c r="B919" s="318"/>
      <c r="C919" s="318"/>
      <c r="D919" s="318"/>
      <c r="E919" s="318"/>
      <c r="F919" s="318"/>
      <c r="G919" s="318"/>
      <c r="H919" s="318"/>
      <c r="I919" s="318"/>
      <c r="K919" s="318"/>
      <c r="L919" s="318"/>
      <c r="M919" s="318"/>
      <c r="N919" s="318"/>
      <c r="O919" s="318"/>
      <c r="P919" s="318"/>
      <c r="Q919" s="318"/>
      <c r="R919" s="318"/>
    </row>
    <row r="920" spans="1:248">
      <c r="A920" s="318"/>
      <c r="B920" s="318"/>
      <c r="C920" s="318"/>
      <c r="D920" s="318"/>
      <c r="E920" s="318"/>
      <c r="F920" s="318"/>
      <c r="G920" s="318"/>
      <c r="H920" s="318"/>
      <c r="I920" s="318"/>
      <c r="K920" s="318"/>
      <c r="L920" s="318"/>
      <c r="M920" s="318"/>
      <c r="N920" s="318"/>
      <c r="O920" s="318"/>
      <c r="P920" s="318"/>
      <c r="Q920" s="318"/>
      <c r="R920" s="318"/>
    </row>
    <row r="921" spans="1:248">
      <c r="A921" s="318"/>
      <c r="B921" s="318"/>
      <c r="C921" s="318"/>
      <c r="D921" s="318"/>
      <c r="E921" s="318"/>
      <c r="F921" s="318"/>
      <c r="G921" s="318"/>
      <c r="H921" s="318"/>
      <c r="I921" s="318"/>
      <c r="K921" s="318"/>
      <c r="L921" s="318"/>
      <c r="M921" s="318"/>
      <c r="N921" s="318"/>
      <c r="O921" s="318"/>
      <c r="P921" s="318"/>
      <c r="Q921" s="318"/>
      <c r="R921" s="318"/>
    </row>
    <row r="922" spans="1:248">
      <c r="A922" s="318"/>
      <c r="B922" s="318"/>
      <c r="C922" s="318"/>
      <c r="D922" s="318"/>
      <c r="E922" s="318"/>
      <c r="F922" s="318"/>
      <c r="G922" s="318"/>
      <c r="H922" s="318"/>
      <c r="I922" s="318"/>
      <c r="K922" s="318"/>
      <c r="L922" s="318"/>
      <c r="M922" s="318"/>
      <c r="N922" s="318"/>
      <c r="O922" s="318"/>
      <c r="P922" s="318"/>
      <c r="Q922" s="318"/>
      <c r="R922" s="318"/>
    </row>
    <row r="923" spans="1:248">
      <c r="A923" s="318"/>
      <c r="B923" s="318"/>
      <c r="C923" s="318"/>
      <c r="D923" s="318"/>
      <c r="E923" s="318"/>
      <c r="F923" s="318"/>
      <c r="G923" s="318"/>
      <c r="H923" s="318"/>
      <c r="I923" s="318"/>
      <c r="K923" s="318"/>
      <c r="L923" s="318"/>
      <c r="M923" s="318"/>
      <c r="N923" s="318"/>
      <c r="O923" s="318"/>
      <c r="P923" s="318"/>
      <c r="Q923" s="318"/>
      <c r="R923" s="318"/>
    </row>
    <row r="924" spans="1:248">
      <c r="A924" s="318"/>
      <c r="B924" s="318"/>
      <c r="C924" s="318"/>
      <c r="D924" s="318"/>
      <c r="E924" s="318"/>
      <c r="F924" s="318"/>
      <c r="G924" s="318"/>
      <c r="H924" s="318"/>
      <c r="I924" s="318"/>
      <c r="K924" s="318"/>
      <c r="L924" s="318"/>
      <c r="M924" s="318"/>
      <c r="N924" s="318"/>
      <c r="O924" s="318"/>
      <c r="P924" s="318"/>
      <c r="Q924" s="318"/>
      <c r="R924" s="318"/>
    </row>
    <row r="925" spans="1:248">
      <c r="A925" s="318"/>
      <c r="B925" s="318"/>
      <c r="C925" s="318"/>
      <c r="D925" s="318"/>
      <c r="E925" s="318"/>
      <c r="F925" s="318"/>
      <c r="G925" s="318"/>
      <c r="H925" s="318"/>
      <c r="I925" s="318"/>
      <c r="L925" s="318"/>
      <c r="M925" s="318"/>
      <c r="N925" s="318"/>
      <c r="O925" s="318"/>
      <c r="P925" s="318"/>
      <c r="Q925" s="318"/>
      <c r="R925" s="318"/>
    </row>
    <row r="926" spans="1:248">
      <c r="A926" s="318"/>
      <c r="B926" s="318"/>
      <c r="C926" s="318"/>
      <c r="D926" s="318"/>
      <c r="E926" s="318"/>
      <c r="F926" s="318"/>
      <c r="G926" s="318"/>
      <c r="H926" s="318"/>
      <c r="I926" s="318"/>
      <c r="L926" s="318"/>
      <c r="M926" s="318"/>
      <c r="N926" s="318"/>
      <c r="O926" s="318"/>
      <c r="P926" s="318"/>
      <c r="Q926" s="318"/>
      <c r="R926" s="318"/>
    </row>
    <row r="927" spans="1:248">
      <c r="A927" s="318"/>
      <c r="B927" s="318"/>
      <c r="C927" s="318"/>
      <c r="D927" s="318"/>
      <c r="E927" s="318"/>
      <c r="F927" s="318"/>
      <c r="G927" s="318"/>
      <c r="H927" s="318"/>
      <c r="I927" s="318"/>
      <c r="L927" s="318"/>
      <c r="M927" s="318"/>
      <c r="N927" s="318"/>
      <c r="O927" s="318"/>
      <c r="P927" s="318"/>
      <c r="Q927" s="318"/>
      <c r="R927" s="318"/>
    </row>
    <row r="928" spans="1:248">
      <c r="A928" s="318"/>
      <c r="B928" s="318"/>
      <c r="C928" s="318"/>
      <c r="D928" s="318"/>
      <c r="E928" s="318"/>
      <c r="F928" s="318"/>
      <c r="G928" s="318"/>
      <c r="H928" s="318"/>
      <c r="I928" s="318"/>
      <c r="L928" s="318"/>
      <c r="M928" s="318"/>
      <c r="N928" s="318"/>
      <c r="O928" s="318"/>
      <c r="P928" s="318"/>
      <c r="Q928" s="318"/>
      <c r="R928" s="318"/>
    </row>
    <row r="929" spans="1:18">
      <c r="A929" s="318"/>
      <c r="B929" s="318"/>
      <c r="C929" s="318"/>
      <c r="D929" s="318"/>
      <c r="E929" s="318"/>
      <c r="F929" s="318"/>
      <c r="G929" s="318"/>
      <c r="H929" s="318"/>
      <c r="I929" s="318"/>
      <c r="M929" s="318"/>
      <c r="N929" s="318"/>
      <c r="O929" s="318"/>
      <c r="P929" s="318"/>
      <c r="Q929" s="318"/>
      <c r="R929" s="318"/>
    </row>
    <row r="930" spans="1:18">
      <c r="A930" s="318"/>
      <c r="B930" s="318"/>
      <c r="C930" s="318"/>
      <c r="D930" s="318"/>
      <c r="E930" s="318"/>
      <c r="F930" s="318"/>
      <c r="G930" s="318"/>
      <c r="H930" s="318"/>
      <c r="I930" s="318"/>
      <c r="M930" s="318"/>
      <c r="N930" s="318"/>
      <c r="O930" s="318"/>
      <c r="P930" s="318"/>
      <c r="Q930" s="318"/>
      <c r="R930" s="318"/>
    </row>
    <row r="931" spans="1:18">
      <c r="A931" s="318"/>
      <c r="B931" s="318"/>
      <c r="C931" s="318"/>
      <c r="D931" s="318"/>
      <c r="E931" s="318"/>
      <c r="F931" s="318"/>
      <c r="G931" s="318"/>
      <c r="H931" s="318"/>
      <c r="I931" s="318"/>
      <c r="M931" s="318"/>
      <c r="N931" s="318"/>
      <c r="O931" s="318"/>
      <c r="P931" s="318"/>
      <c r="Q931" s="318"/>
      <c r="R931" s="318"/>
    </row>
    <row r="932" spans="1:18">
      <c r="A932" s="318"/>
      <c r="B932" s="318"/>
      <c r="C932" s="318"/>
      <c r="D932" s="318"/>
      <c r="E932" s="318"/>
      <c r="F932" s="318"/>
      <c r="G932" s="318"/>
      <c r="H932" s="318"/>
      <c r="I932" s="318"/>
    </row>
    <row r="933" spans="1:18">
      <c r="A933" s="318"/>
      <c r="B933" s="318"/>
      <c r="C933" s="318"/>
      <c r="D933" s="318"/>
      <c r="E933" s="318"/>
      <c r="F933" s="318"/>
      <c r="G933" s="318"/>
      <c r="H933" s="318"/>
      <c r="I933" s="318"/>
    </row>
    <row r="934" spans="1:18">
      <c r="A934" s="318"/>
      <c r="B934" s="318"/>
      <c r="C934" s="318"/>
      <c r="D934" s="318"/>
      <c r="E934" s="318"/>
      <c r="F934" s="318"/>
      <c r="G934" s="318"/>
      <c r="H934" s="318"/>
      <c r="I934" s="318"/>
    </row>
    <row r="935" spans="1:18">
      <c r="A935" s="318"/>
      <c r="B935" s="318"/>
      <c r="C935" s="318"/>
      <c r="D935" s="318"/>
      <c r="E935" s="318"/>
    </row>
    <row r="936" spans="1:18">
      <c r="A936" s="318"/>
      <c r="B936" s="318"/>
      <c r="C936" s="318"/>
      <c r="D936" s="318"/>
      <c r="E936" s="318"/>
    </row>
    <row r="937" spans="1:18">
      <c r="B937" s="318"/>
      <c r="C937" s="318"/>
      <c r="D937" s="318"/>
      <c r="E937" s="318"/>
    </row>
    <row r="938" spans="1:18">
      <c r="B938" s="318"/>
      <c r="C938" s="318"/>
      <c r="D938" s="318"/>
      <c r="E938" s="318"/>
    </row>
    <row r="939" spans="1:18">
      <c r="B939" s="318"/>
      <c r="C939" s="318"/>
      <c r="D939" s="318"/>
      <c r="E939" s="318"/>
    </row>
  </sheetData>
  <sheetProtection algorithmName="SHA-512" hashValue="o04RnbPPyAUGMRh7+D6WTFLMiMUmcdabH27VmgfINjqbhAvNyX69NzBYmQjygymzqAKwXOdozs5n2fAItgsn4A==" saltValue="t5AWxCrHiAUXEcQTP/v6/g==" spinCount="100000" sheet="1" objects="1" scenarios="1" selectLockedCells="1"/>
  <mergeCells count="7">
    <mergeCell ref="N146:S146"/>
    <mergeCell ref="N140:S140"/>
    <mergeCell ref="N141:S141"/>
    <mergeCell ref="N142:S142"/>
    <mergeCell ref="N143:S143"/>
    <mergeCell ref="N144:S144"/>
    <mergeCell ref="N145:S145"/>
  </mergeCells>
  <pageMargins left="0.75" right="0.75" top="1" bottom="1" header="0.5" footer="0.5"/>
  <pageSetup paperSize="9" orientation="portrait" r:id="rId1"/>
  <headerFooter alignWithMargins="0"/>
  <ignoredErrors>
    <ignoredError sqref="X483 AH483 AR483 BB483 BL483 BV483 CF483 CP483 CZ483 DJ483 DT483 ED483 EN483 EX483 FH483 FR483 GB483 GL483 GV483 HF483 HP483 HZ483 IJ483" 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a i F T 8 D N o C q m A A A A + A A A A B I A H A B D b 2 5 m a W c v U G F j a 2 F n Z S 5 4 b W w g o h g A K K A U A A A A A A A A A A A A A A A A A A A A A A A A A A A A h Y 8 x D o I w G E a v Q r r T l q q o 5 K c M r p K Y E I 1 r A x U a o R h a L H d z 8 E h e Q R J F 3 R y / l z e 8 7 3 G 7 Q z I 0 t X e V n V G t j l G A K f K k z t t C 6 T J G v T 3 5 K 5 R w 2 I n 8 L E r p j b I 2 0 W C K G F X W X i J C n H P Y z X D b l Y R R G p B j u s 3 y S j Y C f W T 1 X / a V N l b o X C I O h 1 c M Z 3 g 5 x 4 s w W G M W M i A T h l T p r 8 L G Y k y B / E D Y 9 L X t O 8 m l 9 v c Z k G k C e b / g T 1 B L A w Q U A A I A C A D V q I V 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a i F T y i K R 7 g O A A A A E Q A A A B M A H A B G b 3 J t d W x h c y 9 T Z W N 0 a W 9 u M S 5 t I K I Y A C i g F A A A A A A A A A A A A A A A A A A A A A A A A A A A A C t O T S 7 J z M 9 T C I b Q h t Y A U E s B A i 0 A F A A C A A g A 1 a i F T 8 D N o C q m A A A A + A A A A B I A A A A A A A A A A A A A A A A A A A A A A E N v b m Z p Z y 9 Q Y W N r Y W d l L n h t b F B L A Q I t A B Q A A g A I A N W o h U 8 P y u m r p A A A A O k A A A A T A A A A A A A A A A A A A A A A A P I A A A B b Q 2 9 u d G V u d F 9 U e X B l c 1 0 u e G 1 s U E s B A i 0 A F A A C A A g A 1 a i F T 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L K F + l 5 K 0 b l D s 6 G S O H w H U t o A A A A A A g A A A A A A E G Y A A A A B A A A g A A A A V m z J 4 j u l m o P / G 4 n Q W M r L 7 P D 2 5 h 0 1 O a Y g Y C R H y 3 Z D i Q 8 A A A A A D o A A A A A C A A A g A A A A 1 y F 2 6 T Y c Y G B q 6 D Q o g P d 3 o M 9 G 2 O z n p e T 1 9 2 w b 2 c 1 5 + 7 N Q A A A A g D Z B D 2 0 Y a H Z a A P n + k e G d E L L g a 6 p k M c u F k A 4 G / W G F N B C 1 K / u 4 Q Z J / R + z C P Q X A c a N W q 1 f m c / a t 6 T 9 f u o X i V + v g N m T q X + d 5 J D D J P 9 M C V 5 + T J R p A A A A A H L G 6 1 Y j O 4 n 8 c I i A y 4 V x L h M z G 8 o N t t 2 9 N T v 9 c E 8 M C o K 9 2 J 6 8 U R 4 5 Z h e 0 3 Q z v s y + P s p Z v Y V 2 + n O 8 B R h Q j v G m S z V A = = < / D a t a M a s h u p > 
</file>

<file path=customXml/itemProps1.xml><?xml version="1.0" encoding="utf-8"?>
<ds:datastoreItem xmlns:ds="http://schemas.openxmlformats.org/officeDocument/2006/customXml" ds:itemID="{DFD08ABE-1D03-4CD4-A37C-2461D36880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Charts</vt:lpstr>
      </vt:variant>
      <vt:variant>
        <vt:i4>1</vt:i4>
      </vt:variant>
    </vt:vector>
  </HeadingPairs>
  <TitlesOfParts>
    <vt:vector size="20" baseType="lpstr">
      <vt:lpstr>IEVADE</vt:lpstr>
      <vt:lpstr>REZULTĀTI</vt:lpstr>
      <vt:lpstr>Ieeja_AGM</vt:lpstr>
      <vt:lpstr>starp_rezult</vt:lpstr>
      <vt:lpstr>sort_rez</vt:lpstr>
      <vt:lpstr>Pivot4</vt:lpstr>
      <vt:lpstr>sort_rez2</vt:lpstr>
      <vt:lpstr>Hg-N</vt:lpstr>
      <vt:lpstr>Audze_sort</vt:lpstr>
      <vt:lpstr>Bez_KKC</vt:lpstr>
      <vt:lpstr>Ar_KKC_v1</vt:lpstr>
      <vt:lpstr>Ar_KKC_V2</vt:lpstr>
      <vt:lpstr>Ar_KKC_V3</vt:lpstr>
      <vt:lpstr>Bez_KKC_bildes</vt:lpstr>
      <vt:lpstr>Ar_KKC_V1_bildes</vt:lpstr>
      <vt:lpstr>Ar_KKC_V2_bildes</vt:lpstr>
      <vt:lpstr>Ar_KKC_V3_bildes</vt:lpstr>
      <vt:lpstr>NPV</vt:lpstr>
      <vt:lpstr>Suga_MT_Bon</vt:lpstr>
      <vt:lpstr>Krājas dinamikas grafiks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janisd;guntarss</dc:creator>
  <cp:lastModifiedBy>Ilva Konstantinova</cp:lastModifiedBy>
  <dcterms:created xsi:type="dcterms:W3CDTF">2018-02-12T12:50:58Z</dcterms:created>
  <dcterms:modified xsi:type="dcterms:W3CDTF">2023-03-03T12:35:25Z</dcterms:modified>
</cp:coreProperties>
</file>